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hidePivotFieldList="1"/>
  <mc:AlternateContent xmlns:mc="http://schemas.openxmlformats.org/markup-compatibility/2006">
    <mc:Choice Requires="x15">
      <x15ac:absPath xmlns:x15ac="http://schemas.microsoft.com/office/spreadsheetml/2010/11/ac" url="G:\Projects\marketing_campaign\data\"/>
    </mc:Choice>
  </mc:AlternateContent>
  <bookViews>
    <workbookView xWindow="0" yWindow="0" windowWidth="15345" windowHeight="4455"/>
  </bookViews>
  <sheets>
    <sheet name="data" sheetId="1" r:id="rId1"/>
    <sheet name="Overall Dashboard" sheetId="5" state="hidden" r:id="rId2"/>
    <sheet name="FaceBook" sheetId="6" state="hidden" r:id="rId3"/>
    <sheet name="Insta" sheetId="7" state="hidden" r:id="rId4"/>
    <sheet name="Data prep" sheetId="4" state="hidden" r:id="rId5"/>
    <sheet name="dictionary" sheetId="2" state="hidden" r:id="rId6"/>
    <sheet name="Dynamic coloring series" sheetId="8" state="hidden" r:id="rId7"/>
  </sheets>
  <definedNames>
    <definedName name="_xlnm._FilterDatabase" localSheetId="0" hidden="1">data!$A$1:$U$9901</definedName>
    <definedName name="Slicer_Ad">#N/A</definedName>
    <definedName name="Slicer_Campaign">#N/A</definedName>
    <definedName name="Slicer_Channel">#N/A</definedName>
  </definedNames>
  <calcPr calcId="162913"/>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G23" i="8" l="1"/>
  <c r="F22" i="8"/>
  <c r="G22" i="8"/>
  <c r="G21" i="8"/>
  <c r="F23" i="8"/>
  <c r="F24" i="8"/>
  <c r="F21" i="8"/>
  <c r="E8" i="8"/>
  <c r="U9901" i="1" l="1"/>
  <c r="U9900" i="1"/>
  <c r="U9899" i="1"/>
  <c r="U9898" i="1"/>
  <c r="U9897" i="1"/>
  <c r="U9896" i="1"/>
  <c r="U9895" i="1"/>
  <c r="U9894" i="1"/>
  <c r="U9893" i="1"/>
  <c r="U9892" i="1"/>
  <c r="U9891" i="1"/>
  <c r="U9890" i="1"/>
  <c r="U9889" i="1"/>
  <c r="U9888" i="1"/>
  <c r="U9887" i="1"/>
  <c r="U9886" i="1"/>
  <c r="U9885" i="1"/>
  <c r="U9884" i="1"/>
  <c r="U9883" i="1"/>
  <c r="U9882" i="1"/>
  <c r="U9881" i="1"/>
  <c r="U9880" i="1"/>
  <c r="U9879" i="1"/>
  <c r="U9878" i="1"/>
  <c r="U9877" i="1"/>
  <c r="U9876" i="1"/>
  <c r="U9875" i="1"/>
  <c r="U9874" i="1"/>
  <c r="U9873" i="1"/>
  <c r="U9872" i="1"/>
  <c r="U9871" i="1"/>
  <c r="U9870" i="1"/>
  <c r="U9869" i="1"/>
  <c r="U9868" i="1"/>
  <c r="U9867" i="1"/>
  <c r="U9866" i="1"/>
  <c r="U9865" i="1"/>
  <c r="U9864" i="1"/>
  <c r="U9863" i="1"/>
  <c r="U9862" i="1"/>
  <c r="U9861" i="1"/>
  <c r="U9860" i="1"/>
  <c r="U9859" i="1"/>
  <c r="U9858" i="1"/>
  <c r="U9857" i="1"/>
  <c r="U9856" i="1"/>
  <c r="U9855" i="1"/>
  <c r="U9854" i="1"/>
  <c r="U9853" i="1"/>
  <c r="U9852" i="1"/>
  <c r="U9851" i="1"/>
  <c r="U9850" i="1"/>
  <c r="U9849" i="1"/>
  <c r="U9848" i="1"/>
  <c r="U9847" i="1"/>
  <c r="U9846" i="1"/>
  <c r="U9845" i="1"/>
  <c r="U9844" i="1"/>
  <c r="U9843" i="1"/>
  <c r="U9842" i="1"/>
  <c r="U9841" i="1"/>
  <c r="U9840" i="1"/>
  <c r="U9839" i="1"/>
  <c r="U9838" i="1"/>
  <c r="U9837" i="1"/>
  <c r="U9836" i="1"/>
  <c r="U9835" i="1"/>
  <c r="U9834" i="1"/>
  <c r="U9833" i="1"/>
  <c r="U9832" i="1"/>
  <c r="U9831" i="1"/>
  <c r="U9830" i="1"/>
  <c r="U9829" i="1"/>
  <c r="U9828" i="1"/>
  <c r="U9827" i="1"/>
  <c r="U9826" i="1"/>
  <c r="U9825" i="1"/>
  <c r="U9824" i="1"/>
  <c r="U9823" i="1"/>
  <c r="U9822" i="1"/>
  <c r="U9821" i="1"/>
  <c r="U9820" i="1"/>
  <c r="U9819" i="1"/>
  <c r="U9818" i="1"/>
  <c r="U9817" i="1"/>
  <c r="U9816" i="1"/>
  <c r="U9815" i="1"/>
  <c r="U9814" i="1"/>
  <c r="U9813" i="1"/>
  <c r="U9812" i="1"/>
  <c r="U9811" i="1"/>
  <c r="U9810" i="1"/>
  <c r="U9809" i="1"/>
  <c r="U9808" i="1"/>
  <c r="U9807" i="1"/>
  <c r="U9806" i="1"/>
  <c r="U9805" i="1"/>
  <c r="U9804" i="1"/>
  <c r="U9803" i="1"/>
  <c r="U9802" i="1"/>
  <c r="U9801" i="1"/>
  <c r="U9800" i="1"/>
  <c r="U9799" i="1"/>
  <c r="U9798" i="1"/>
  <c r="U9797" i="1"/>
  <c r="U9796" i="1"/>
  <c r="U9795" i="1"/>
  <c r="U9794" i="1"/>
  <c r="U9793" i="1"/>
  <c r="U9792" i="1"/>
  <c r="U9791" i="1"/>
  <c r="U9790" i="1"/>
  <c r="U9789" i="1"/>
  <c r="U9788" i="1"/>
  <c r="U9787" i="1"/>
  <c r="U9786" i="1"/>
  <c r="U9785" i="1"/>
  <c r="U9784" i="1"/>
  <c r="U9783" i="1"/>
  <c r="U9782" i="1"/>
  <c r="U9781" i="1"/>
  <c r="U9780" i="1"/>
  <c r="U9779" i="1"/>
  <c r="U9778" i="1"/>
  <c r="U9777" i="1"/>
  <c r="U9776" i="1"/>
  <c r="U9775" i="1"/>
  <c r="U9774" i="1"/>
  <c r="U9773" i="1"/>
  <c r="U9772" i="1"/>
  <c r="U9771" i="1"/>
  <c r="U9770" i="1"/>
  <c r="U9769" i="1"/>
  <c r="U9768" i="1"/>
  <c r="U9767" i="1"/>
  <c r="U9766" i="1"/>
  <c r="U9765" i="1"/>
  <c r="U9764" i="1"/>
  <c r="U9763" i="1"/>
  <c r="U9762" i="1"/>
  <c r="U9761" i="1"/>
  <c r="U9760" i="1"/>
  <c r="U9759" i="1"/>
  <c r="U9758" i="1"/>
  <c r="U9757" i="1"/>
  <c r="U9756" i="1"/>
  <c r="U9755" i="1"/>
  <c r="U9754" i="1"/>
  <c r="U9753" i="1"/>
  <c r="U9752" i="1"/>
  <c r="U9751" i="1"/>
  <c r="U9750" i="1"/>
  <c r="U9749" i="1"/>
  <c r="U9748" i="1"/>
  <c r="U9747" i="1"/>
  <c r="U9746" i="1"/>
  <c r="U9745" i="1"/>
  <c r="U9744" i="1"/>
  <c r="U9743" i="1"/>
  <c r="U9742" i="1"/>
  <c r="U9741" i="1"/>
  <c r="U9740" i="1"/>
  <c r="U9739" i="1"/>
  <c r="U9738" i="1"/>
  <c r="U9737" i="1"/>
  <c r="U9736" i="1"/>
  <c r="U9735" i="1"/>
  <c r="U9734" i="1"/>
  <c r="U9733" i="1"/>
  <c r="U9732" i="1"/>
  <c r="U9731" i="1"/>
  <c r="U9730" i="1"/>
  <c r="U9729" i="1"/>
  <c r="U9728" i="1"/>
  <c r="U9727" i="1"/>
  <c r="U9726" i="1"/>
  <c r="U9725" i="1"/>
  <c r="U9724" i="1"/>
  <c r="U9723" i="1"/>
  <c r="U9722" i="1"/>
  <c r="U9721" i="1"/>
  <c r="U9720" i="1"/>
  <c r="U9719" i="1"/>
  <c r="U9718" i="1"/>
  <c r="U9717" i="1"/>
  <c r="U9716" i="1"/>
  <c r="U9715" i="1"/>
  <c r="U9714" i="1"/>
  <c r="U9713" i="1"/>
  <c r="U9712" i="1"/>
  <c r="U9711" i="1"/>
  <c r="U9710" i="1"/>
  <c r="U9709" i="1"/>
  <c r="U9708" i="1"/>
  <c r="U9707" i="1"/>
  <c r="U9706" i="1"/>
  <c r="U9705" i="1"/>
  <c r="U9704" i="1"/>
  <c r="U9703" i="1"/>
  <c r="U9702" i="1"/>
  <c r="U9701" i="1"/>
  <c r="U9700" i="1"/>
  <c r="U9699" i="1"/>
  <c r="U9698" i="1"/>
  <c r="U9697" i="1"/>
  <c r="U9696" i="1"/>
  <c r="U9695" i="1"/>
  <c r="U9694" i="1"/>
  <c r="U9693" i="1"/>
  <c r="U9692" i="1"/>
  <c r="U9691" i="1"/>
  <c r="U9690" i="1"/>
  <c r="U9689" i="1"/>
  <c r="U9688" i="1"/>
  <c r="U9687" i="1"/>
  <c r="U9686" i="1"/>
  <c r="U9685" i="1"/>
  <c r="U9684" i="1"/>
  <c r="U9683" i="1"/>
  <c r="U9682" i="1"/>
  <c r="U9681" i="1"/>
  <c r="U9680" i="1"/>
  <c r="U9679" i="1"/>
  <c r="U9678" i="1"/>
  <c r="U9677" i="1"/>
  <c r="U9676" i="1"/>
  <c r="U9675" i="1"/>
  <c r="U9674" i="1"/>
  <c r="U9673" i="1"/>
  <c r="U9672" i="1"/>
  <c r="U9671" i="1"/>
  <c r="U9670" i="1"/>
  <c r="U9669" i="1"/>
  <c r="U9668" i="1"/>
  <c r="U9667" i="1"/>
  <c r="U9666" i="1"/>
  <c r="U9665" i="1"/>
  <c r="U9664" i="1"/>
  <c r="U9663" i="1"/>
  <c r="U9662" i="1"/>
  <c r="U9661" i="1"/>
  <c r="U9660" i="1"/>
  <c r="U9659" i="1"/>
  <c r="U9658" i="1"/>
  <c r="U9657" i="1"/>
  <c r="U9656" i="1"/>
  <c r="U9655" i="1"/>
  <c r="U9654" i="1"/>
  <c r="U9653" i="1"/>
  <c r="U9652" i="1"/>
  <c r="U9651" i="1"/>
  <c r="U9650" i="1"/>
  <c r="U9649" i="1"/>
  <c r="U9648" i="1"/>
  <c r="U9647" i="1"/>
  <c r="U9646" i="1"/>
  <c r="U9645" i="1"/>
  <c r="U9644" i="1"/>
  <c r="U9643" i="1"/>
  <c r="U9642" i="1"/>
  <c r="U9641" i="1"/>
  <c r="U9640" i="1"/>
  <c r="U9639" i="1"/>
  <c r="U9638" i="1"/>
  <c r="U9637" i="1"/>
  <c r="U9636" i="1"/>
  <c r="U9635" i="1"/>
  <c r="U9634" i="1"/>
  <c r="U9633" i="1"/>
  <c r="U9632" i="1"/>
  <c r="U9631" i="1"/>
  <c r="U9630" i="1"/>
  <c r="U9629" i="1"/>
  <c r="U9628" i="1"/>
  <c r="U9627" i="1"/>
  <c r="U9626" i="1"/>
  <c r="U9625" i="1"/>
  <c r="U9624" i="1"/>
  <c r="U9623" i="1"/>
  <c r="U9622" i="1"/>
  <c r="U9621" i="1"/>
  <c r="U9620" i="1"/>
  <c r="U9619" i="1"/>
  <c r="U9618" i="1"/>
  <c r="U9617" i="1"/>
  <c r="U9616" i="1"/>
  <c r="U9615" i="1"/>
  <c r="U9614" i="1"/>
  <c r="U9613" i="1"/>
  <c r="U9612" i="1"/>
  <c r="U9611" i="1"/>
  <c r="U9610" i="1"/>
  <c r="U9609" i="1"/>
  <c r="U9608" i="1"/>
  <c r="U9607" i="1"/>
  <c r="U9606" i="1"/>
  <c r="U9605" i="1"/>
  <c r="U9604" i="1"/>
  <c r="U9603" i="1"/>
  <c r="U9602" i="1"/>
  <c r="U9601" i="1"/>
  <c r="U9600" i="1"/>
  <c r="U9599" i="1"/>
  <c r="U9598" i="1"/>
  <c r="U9597" i="1"/>
  <c r="U9596" i="1"/>
  <c r="U9595" i="1"/>
  <c r="U9594" i="1"/>
  <c r="U9593" i="1"/>
  <c r="U9592" i="1"/>
  <c r="U9591" i="1"/>
  <c r="U9590" i="1"/>
  <c r="U9589" i="1"/>
  <c r="U9588" i="1"/>
  <c r="U9587" i="1"/>
  <c r="U9586" i="1"/>
  <c r="U9585" i="1"/>
  <c r="U9584" i="1"/>
  <c r="U9583" i="1"/>
  <c r="U9582" i="1"/>
  <c r="U9581" i="1"/>
  <c r="U9580" i="1"/>
  <c r="U9579" i="1"/>
  <c r="U9578" i="1"/>
  <c r="U9577" i="1"/>
  <c r="U9576" i="1"/>
  <c r="U9575" i="1"/>
  <c r="U9574" i="1"/>
  <c r="U9573" i="1"/>
  <c r="U9572" i="1"/>
  <c r="U9571" i="1"/>
  <c r="U9570" i="1"/>
  <c r="U9569" i="1"/>
  <c r="U9568" i="1"/>
  <c r="U9567" i="1"/>
  <c r="U9566" i="1"/>
  <c r="U9565" i="1"/>
  <c r="U9564" i="1"/>
  <c r="U9563" i="1"/>
  <c r="U9562" i="1"/>
  <c r="U9561" i="1"/>
  <c r="U9560" i="1"/>
  <c r="U9559" i="1"/>
  <c r="U9558" i="1"/>
  <c r="U9557" i="1"/>
  <c r="U9556" i="1"/>
  <c r="U9555" i="1"/>
  <c r="U9554" i="1"/>
  <c r="U9553" i="1"/>
  <c r="U9552" i="1"/>
  <c r="U9551" i="1"/>
  <c r="U9550" i="1"/>
  <c r="U9549" i="1"/>
  <c r="U9548" i="1"/>
  <c r="U9547" i="1"/>
  <c r="U9546" i="1"/>
  <c r="U9545" i="1"/>
  <c r="U9544" i="1"/>
  <c r="U9543" i="1"/>
  <c r="U9542" i="1"/>
  <c r="U9541" i="1"/>
  <c r="U9540" i="1"/>
  <c r="U9539" i="1"/>
  <c r="U9538" i="1"/>
  <c r="U9537" i="1"/>
  <c r="U9536" i="1"/>
  <c r="U9535" i="1"/>
  <c r="U9534" i="1"/>
  <c r="U9533" i="1"/>
  <c r="U9532" i="1"/>
  <c r="U9531" i="1"/>
  <c r="U9530" i="1"/>
  <c r="U9529" i="1"/>
  <c r="U9528" i="1"/>
  <c r="U9527" i="1"/>
  <c r="U9526" i="1"/>
  <c r="U9525" i="1"/>
  <c r="U9524" i="1"/>
  <c r="U9523" i="1"/>
  <c r="U9522" i="1"/>
  <c r="U9521" i="1"/>
  <c r="U9520" i="1"/>
  <c r="U9519" i="1"/>
  <c r="U9518" i="1"/>
  <c r="U9517" i="1"/>
  <c r="U9516" i="1"/>
  <c r="U9515" i="1"/>
  <c r="U9514" i="1"/>
  <c r="U9513" i="1"/>
  <c r="U9512" i="1"/>
  <c r="U9511" i="1"/>
  <c r="U9510" i="1"/>
  <c r="U9509" i="1"/>
  <c r="U9508" i="1"/>
  <c r="U9507" i="1"/>
  <c r="U9506" i="1"/>
  <c r="U9505" i="1"/>
  <c r="U9504" i="1"/>
  <c r="U9503" i="1"/>
  <c r="U9502" i="1"/>
  <c r="U9501" i="1"/>
  <c r="U9500" i="1"/>
  <c r="U9499" i="1"/>
  <c r="U9498" i="1"/>
  <c r="U9497" i="1"/>
  <c r="U9496" i="1"/>
  <c r="U9495" i="1"/>
  <c r="U9494" i="1"/>
  <c r="U9493" i="1"/>
  <c r="U9492" i="1"/>
  <c r="U9491" i="1"/>
  <c r="U9490" i="1"/>
  <c r="U9489" i="1"/>
  <c r="U9488" i="1"/>
  <c r="U9487" i="1"/>
  <c r="U9486" i="1"/>
  <c r="U9485" i="1"/>
  <c r="U9484" i="1"/>
  <c r="U9483" i="1"/>
  <c r="U9482" i="1"/>
  <c r="U9481" i="1"/>
  <c r="U9480" i="1"/>
  <c r="U9479" i="1"/>
  <c r="U9478" i="1"/>
  <c r="U9477" i="1"/>
  <c r="U9476" i="1"/>
  <c r="U9475" i="1"/>
  <c r="U9474" i="1"/>
  <c r="U9473" i="1"/>
  <c r="U9472" i="1"/>
  <c r="U9471" i="1"/>
  <c r="U9470" i="1"/>
  <c r="U9469" i="1"/>
  <c r="U9468" i="1"/>
  <c r="U9467" i="1"/>
  <c r="U9466" i="1"/>
  <c r="U9465" i="1"/>
  <c r="U9464" i="1"/>
  <c r="U9463" i="1"/>
  <c r="U9462" i="1"/>
  <c r="U9461" i="1"/>
  <c r="U9460" i="1"/>
  <c r="U9459" i="1"/>
  <c r="U9458" i="1"/>
  <c r="U9457" i="1"/>
  <c r="U9456" i="1"/>
  <c r="U9455" i="1"/>
  <c r="U9454" i="1"/>
  <c r="U9453" i="1"/>
  <c r="U9452" i="1"/>
  <c r="U9451" i="1"/>
  <c r="U9450" i="1"/>
  <c r="U9449" i="1"/>
  <c r="U9448" i="1"/>
  <c r="U9447" i="1"/>
  <c r="U9446" i="1"/>
  <c r="U9445" i="1"/>
  <c r="U9444" i="1"/>
  <c r="U9443" i="1"/>
  <c r="U9442" i="1"/>
  <c r="U9441" i="1"/>
  <c r="U9440" i="1"/>
  <c r="U9439" i="1"/>
  <c r="U9438" i="1"/>
  <c r="U9437" i="1"/>
  <c r="U9436" i="1"/>
  <c r="U9435" i="1"/>
  <c r="U9434" i="1"/>
  <c r="U9433" i="1"/>
  <c r="U9432" i="1"/>
  <c r="U9431" i="1"/>
  <c r="U9430" i="1"/>
  <c r="U9429" i="1"/>
  <c r="U9428" i="1"/>
  <c r="U9427" i="1"/>
  <c r="U9426" i="1"/>
  <c r="U9425" i="1"/>
  <c r="U9424" i="1"/>
  <c r="U9423" i="1"/>
  <c r="U9422" i="1"/>
  <c r="U9421" i="1"/>
  <c r="U9420" i="1"/>
  <c r="U9419" i="1"/>
  <c r="U9418" i="1"/>
  <c r="U9417" i="1"/>
  <c r="U9416" i="1"/>
  <c r="U9415" i="1"/>
  <c r="U9414" i="1"/>
  <c r="U9413" i="1"/>
  <c r="U9412" i="1"/>
  <c r="U9411" i="1"/>
  <c r="U9410" i="1"/>
  <c r="U9409" i="1"/>
  <c r="U9408" i="1"/>
  <c r="U9407" i="1"/>
  <c r="U9406" i="1"/>
  <c r="U9405" i="1"/>
  <c r="U9404" i="1"/>
  <c r="U9403" i="1"/>
  <c r="U9402" i="1"/>
  <c r="U9401" i="1"/>
  <c r="U9400" i="1"/>
  <c r="U9399" i="1"/>
  <c r="U9398" i="1"/>
  <c r="U9397" i="1"/>
  <c r="U9396" i="1"/>
  <c r="U9395" i="1"/>
  <c r="U9394" i="1"/>
  <c r="U9393" i="1"/>
  <c r="U9392" i="1"/>
  <c r="U9391" i="1"/>
  <c r="U9390" i="1"/>
  <c r="U9389" i="1"/>
  <c r="U9388" i="1"/>
  <c r="U9387" i="1"/>
  <c r="U9386" i="1"/>
  <c r="U9385" i="1"/>
  <c r="U9384" i="1"/>
  <c r="U9383" i="1"/>
  <c r="U9382" i="1"/>
  <c r="U9381" i="1"/>
  <c r="U9380" i="1"/>
  <c r="U9379" i="1"/>
  <c r="U9378" i="1"/>
  <c r="U9377" i="1"/>
  <c r="U9376" i="1"/>
  <c r="U9375" i="1"/>
  <c r="U9374" i="1"/>
  <c r="U9373" i="1"/>
  <c r="U9372" i="1"/>
  <c r="U9371" i="1"/>
  <c r="U9370" i="1"/>
  <c r="U9369" i="1"/>
  <c r="U9368" i="1"/>
  <c r="U9367" i="1"/>
  <c r="U9366" i="1"/>
  <c r="U9365" i="1"/>
  <c r="U9364" i="1"/>
  <c r="U9363" i="1"/>
  <c r="U9362" i="1"/>
  <c r="U9361" i="1"/>
  <c r="U9360" i="1"/>
  <c r="U9359" i="1"/>
  <c r="U9358" i="1"/>
  <c r="U9357" i="1"/>
  <c r="U9356" i="1"/>
  <c r="U9355" i="1"/>
  <c r="U9354" i="1"/>
  <c r="U9353" i="1"/>
  <c r="U9352" i="1"/>
  <c r="U9351" i="1"/>
  <c r="U9350" i="1"/>
  <c r="U9349" i="1"/>
  <c r="U9348" i="1"/>
  <c r="U9347" i="1"/>
  <c r="U9346" i="1"/>
  <c r="U9345" i="1"/>
  <c r="U9344" i="1"/>
  <c r="U9343" i="1"/>
  <c r="U9342" i="1"/>
  <c r="U9341" i="1"/>
  <c r="U9340" i="1"/>
  <c r="U9339" i="1"/>
  <c r="U9338" i="1"/>
  <c r="U9337" i="1"/>
  <c r="U9336" i="1"/>
  <c r="U9335" i="1"/>
  <c r="U9334" i="1"/>
  <c r="U9333" i="1"/>
  <c r="U9332" i="1"/>
  <c r="U9331" i="1"/>
  <c r="U9330" i="1"/>
  <c r="U9329" i="1"/>
  <c r="U9328" i="1"/>
  <c r="U9327" i="1"/>
  <c r="U9326" i="1"/>
  <c r="U9325" i="1"/>
  <c r="U9324" i="1"/>
  <c r="U9323" i="1"/>
  <c r="U9322" i="1"/>
  <c r="U9321" i="1"/>
  <c r="U9320" i="1"/>
  <c r="U9319" i="1"/>
  <c r="U9318" i="1"/>
  <c r="U9317" i="1"/>
  <c r="U9316" i="1"/>
  <c r="U9315" i="1"/>
  <c r="U9314" i="1"/>
  <c r="U9313" i="1"/>
  <c r="U9312" i="1"/>
  <c r="U9311" i="1"/>
  <c r="U9310" i="1"/>
  <c r="U9309" i="1"/>
  <c r="U9308" i="1"/>
  <c r="U9307" i="1"/>
  <c r="U9306" i="1"/>
  <c r="U9305" i="1"/>
  <c r="U9304" i="1"/>
  <c r="U9303" i="1"/>
  <c r="U9302" i="1"/>
  <c r="U9301" i="1"/>
  <c r="U9300" i="1"/>
  <c r="U9299" i="1"/>
  <c r="U9298" i="1"/>
  <c r="U9297" i="1"/>
  <c r="U9296" i="1"/>
  <c r="U9295" i="1"/>
  <c r="U9294" i="1"/>
  <c r="U9293" i="1"/>
  <c r="U9292" i="1"/>
  <c r="U9291" i="1"/>
  <c r="U9290" i="1"/>
  <c r="U9289" i="1"/>
  <c r="U9288" i="1"/>
  <c r="U9287" i="1"/>
  <c r="U9286" i="1"/>
  <c r="U9285" i="1"/>
  <c r="U9284" i="1"/>
  <c r="U9283" i="1"/>
  <c r="U9282" i="1"/>
  <c r="U9281" i="1"/>
  <c r="U9280" i="1"/>
  <c r="U9279" i="1"/>
  <c r="U9278" i="1"/>
  <c r="U9277" i="1"/>
  <c r="U9276" i="1"/>
  <c r="U9275" i="1"/>
  <c r="U9274" i="1"/>
  <c r="U9273" i="1"/>
  <c r="U9272" i="1"/>
  <c r="U9271" i="1"/>
  <c r="U9270" i="1"/>
  <c r="U9269" i="1"/>
  <c r="U9268" i="1"/>
  <c r="U9267" i="1"/>
  <c r="U9266" i="1"/>
  <c r="U9265" i="1"/>
  <c r="U9264" i="1"/>
  <c r="U9263" i="1"/>
  <c r="U9262" i="1"/>
  <c r="U9261" i="1"/>
  <c r="U9260" i="1"/>
  <c r="U9259" i="1"/>
  <c r="U9258" i="1"/>
  <c r="U9257" i="1"/>
  <c r="U9256" i="1"/>
  <c r="U9255" i="1"/>
  <c r="U9254" i="1"/>
  <c r="U9253" i="1"/>
  <c r="U9252" i="1"/>
  <c r="U9251" i="1"/>
  <c r="U9250" i="1"/>
  <c r="U9249" i="1"/>
  <c r="U9248" i="1"/>
  <c r="U9247" i="1"/>
  <c r="U9246" i="1"/>
  <c r="U9245" i="1"/>
  <c r="U9244" i="1"/>
  <c r="U9243" i="1"/>
  <c r="U9242" i="1"/>
  <c r="U9241" i="1"/>
  <c r="U9240" i="1"/>
  <c r="U9239" i="1"/>
  <c r="U9238" i="1"/>
  <c r="U9237" i="1"/>
  <c r="U9236" i="1"/>
  <c r="U9235" i="1"/>
  <c r="U9234" i="1"/>
  <c r="U9233" i="1"/>
  <c r="U9232" i="1"/>
  <c r="U9231" i="1"/>
  <c r="U9230" i="1"/>
  <c r="U9229" i="1"/>
  <c r="U9228" i="1"/>
  <c r="U9227" i="1"/>
  <c r="U9226" i="1"/>
  <c r="U9225" i="1"/>
  <c r="U9224" i="1"/>
  <c r="U9223" i="1"/>
  <c r="U9222" i="1"/>
  <c r="U9221" i="1"/>
  <c r="U9220" i="1"/>
  <c r="U9219" i="1"/>
  <c r="U9218" i="1"/>
  <c r="U9217" i="1"/>
  <c r="U9216" i="1"/>
  <c r="U9215" i="1"/>
  <c r="U9214" i="1"/>
  <c r="U9213" i="1"/>
  <c r="U9212" i="1"/>
  <c r="U9211" i="1"/>
  <c r="U9210" i="1"/>
  <c r="U9209" i="1"/>
  <c r="U9208" i="1"/>
  <c r="U9207" i="1"/>
  <c r="U9206" i="1"/>
  <c r="U9205" i="1"/>
  <c r="U9204" i="1"/>
  <c r="U9203" i="1"/>
  <c r="U9202" i="1"/>
  <c r="U9201" i="1"/>
  <c r="U9200" i="1"/>
  <c r="U9199" i="1"/>
  <c r="U9198" i="1"/>
  <c r="U9197" i="1"/>
  <c r="U9196" i="1"/>
  <c r="U9195" i="1"/>
  <c r="U9194" i="1"/>
  <c r="U9193" i="1"/>
  <c r="U9192" i="1"/>
  <c r="U9191" i="1"/>
  <c r="U9190" i="1"/>
  <c r="U9189" i="1"/>
  <c r="U9188" i="1"/>
  <c r="U9187" i="1"/>
  <c r="U9186" i="1"/>
  <c r="U9185" i="1"/>
  <c r="U9184" i="1"/>
  <c r="U9183" i="1"/>
  <c r="U9182" i="1"/>
  <c r="U9181" i="1"/>
  <c r="U9180" i="1"/>
  <c r="U9179" i="1"/>
  <c r="U9178" i="1"/>
  <c r="U9177" i="1"/>
  <c r="U9176" i="1"/>
  <c r="U9175" i="1"/>
  <c r="U9174" i="1"/>
  <c r="U9173" i="1"/>
  <c r="U9172" i="1"/>
  <c r="U9171" i="1"/>
  <c r="U9170" i="1"/>
  <c r="U9169" i="1"/>
  <c r="U9168" i="1"/>
  <c r="U9167" i="1"/>
  <c r="U9166" i="1"/>
  <c r="U9165" i="1"/>
  <c r="U9164" i="1"/>
  <c r="U9163" i="1"/>
  <c r="U9162" i="1"/>
  <c r="U9161" i="1"/>
  <c r="U9160" i="1"/>
  <c r="U9159" i="1"/>
  <c r="U9158" i="1"/>
  <c r="U9157" i="1"/>
  <c r="U9156" i="1"/>
  <c r="U9155" i="1"/>
  <c r="U9154" i="1"/>
  <c r="U9153" i="1"/>
  <c r="U9152" i="1"/>
  <c r="U9151" i="1"/>
  <c r="U9150" i="1"/>
  <c r="U9149" i="1"/>
  <c r="U9148" i="1"/>
  <c r="U9147" i="1"/>
  <c r="U9146" i="1"/>
  <c r="U9145" i="1"/>
  <c r="U9144" i="1"/>
  <c r="U9143" i="1"/>
  <c r="U9142" i="1"/>
  <c r="U9141" i="1"/>
  <c r="U9140" i="1"/>
  <c r="U9139" i="1"/>
  <c r="U9138" i="1"/>
  <c r="U9137" i="1"/>
  <c r="U9136" i="1"/>
  <c r="U9135" i="1"/>
  <c r="U9134" i="1"/>
  <c r="U9133" i="1"/>
  <c r="U9132" i="1"/>
  <c r="U9131" i="1"/>
  <c r="U9130" i="1"/>
  <c r="U9129" i="1"/>
  <c r="U9128" i="1"/>
  <c r="U9127" i="1"/>
  <c r="U9126" i="1"/>
  <c r="U9125" i="1"/>
  <c r="U9124" i="1"/>
  <c r="U9123" i="1"/>
  <c r="U9122" i="1"/>
  <c r="U9121" i="1"/>
  <c r="U9120" i="1"/>
  <c r="U9119" i="1"/>
  <c r="U9118" i="1"/>
  <c r="U9117" i="1"/>
  <c r="U9116" i="1"/>
  <c r="U9115" i="1"/>
  <c r="U9114" i="1"/>
  <c r="U9113" i="1"/>
  <c r="U9112" i="1"/>
  <c r="U9111" i="1"/>
  <c r="U9110" i="1"/>
  <c r="U9109" i="1"/>
  <c r="U9108" i="1"/>
  <c r="U9107" i="1"/>
  <c r="U9106" i="1"/>
  <c r="U9105" i="1"/>
  <c r="U9104" i="1"/>
  <c r="U9103" i="1"/>
  <c r="U9102" i="1"/>
  <c r="U9101" i="1"/>
  <c r="U9100" i="1"/>
  <c r="U9099" i="1"/>
  <c r="U9098" i="1"/>
  <c r="U9097" i="1"/>
  <c r="U9096" i="1"/>
  <c r="U9095" i="1"/>
  <c r="U9094" i="1"/>
  <c r="U9093" i="1"/>
  <c r="U9092" i="1"/>
  <c r="U9091" i="1"/>
  <c r="U9090" i="1"/>
  <c r="U9089" i="1"/>
  <c r="U9088" i="1"/>
  <c r="U9087" i="1"/>
  <c r="U9086" i="1"/>
  <c r="U9085" i="1"/>
  <c r="U9084" i="1"/>
  <c r="U9083" i="1"/>
  <c r="U9082" i="1"/>
  <c r="U9081" i="1"/>
  <c r="U9080" i="1"/>
  <c r="U9079" i="1"/>
  <c r="U9078" i="1"/>
  <c r="U9077" i="1"/>
  <c r="U9076" i="1"/>
  <c r="U9075" i="1"/>
  <c r="U9074" i="1"/>
  <c r="U9073" i="1"/>
  <c r="U9072" i="1"/>
  <c r="U9071" i="1"/>
  <c r="U9070" i="1"/>
  <c r="U9069" i="1"/>
  <c r="U9068" i="1"/>
  <c r="U9067" i="1"/>
  <c r="U9066" i="1"/>
  <c r="U9065" i="1"/>
  <c r="U9064" i="1"/>
  <c r="U9063" i="1"/>
  <c r="U9062" i="1"/>
  <c r="U9061" i="1"/>
  <c r="U9060" i="1"/>
  <c r="U9059" i="1"/>
  <c r="U9058" i="1"/>
  <c r="U9057" i="1"/>
  <c r="U9056" i="1"/>
  <c r="U9055" i="1"/>
  <c r="U9054" i="1"/>
  <c r="U9053" i="1"/>
  <c r="U9052" i="1"/>
  <c r="U9051" i="1"/>
  <c r="U9050" i="1"/>
  <c r="U9049" i="1"/>
  <c r="U9048" i="1"/>
  <c r="U9047" i="1"/>
  <c r="U9046" i="1"/>
  <c r="U9045" i="1"/>
  <c r="U9044" i="1"/>
  <c r="U9043" i="1"/>
  <c r="U9042" i="1"/>
  <c r="U9041" i="1"/>
  <c r="U9040" i="1"/>
  <c r="U9039" i="1"/>
  <c r="U9038" i="1"/>
  <c r="U9037" i="1"/>
  <c r="U9036" i="1"/>
  <c r="U9035" i="1"/>
  <c r="U9034" i="1"/>
  <c r="U9033" i="1"/>
  <c r="U9032" i="1"/>
  <c r="U9031" i="1"/>
  <c r="U9030" i="1"/>
  <c r="U9029" i="1"/>
  <c r="U9028" i="1"/>
  <c r="U9027" i="1"/>
  <c r="U9026" i="1"/>
  <c r="U9025" i="1"/>
  <c r="U9024" i="1"/>
  <c r="U9023" i="1"/>
  <c r="U9022" i="1"/>
  <c r="U9021" i="1"/>
  <c r="U9020" i="1"/>
  <c r="U9019" i="1"/>
  <c r="U9018" i="1"/>
  <c r="U9017" i="1"/>
  <c r="U9016" i="1"/>
  <c r="U9015" i="1"/>
  <c r="U9014" i="1"/>
  <c r="U9013" i="1"/>
  <c r="U9012" i="1"/>
  <c r="U9011" i="1"/>
  <c r="U9010" i="1"/>
  <c r="U9009" i="1"/>
  <c r="U9008" i="1"/>
  <c r="U9007" i="1"/>
  <c r="U9006" i="1"/>
  <c r="U9005" i="1"/>
  <c r="U9004" i="1"/>
  <c r="U9003" i="1"/>
  <c r="U9002" i="1"/>
  <c r="U9001" i="1"/>
  <c r="U9000" i="1"/>
  <c r="U8999" i="1"/>
  <c r="U8998" i="1"/>
  <c r="U8997" i="1"/>
  <c r="U8996" i="1"/>
  <c r="U8995" i="1"/>
  <c r="U8994" i="1"/>
  <c r="U8993" i="1"/>
  <c r="U8992" i="1"/>
  <c r="U8991" i="1"/>
  <c r="U8990" i="1"/>
  <c r="U8989" i="1"/>
  <c r="U8988" i="1"/>
  <c r="U8987" i="1"/>
  <c r="U8986" i="1"/>
  <c r="U8985" i="1"/>
  <c r="U8984" i="1"/>
  <c r="U8983" i="1"/>
  <c r="U8982" i="1"/>
  <c r="U8981" i="1"/>
  <c r="U8980" i="1"/>
  <c r="U8979" i="1"/>
  <c r="U8978" i="1"/>
  <c r="U8977" i="1"/>
  <c r="U8976" i="1"/>
  <c r="U8975" i="1"/>
  <c r="U8974" i="1"/>
  <c r="U8973" i="1"/>
  <c r="U8972" i="1"/>
  <c r="U8971" i="1"/>
  <c r="U8970" i="1"/>
  <c r="U8969" i="1"/>
  <c r="U8968" i="1"/>
  <c r="U8967" i="1"/>
  <c r="U8966" i="1"/>
  <c r="U8965" i="1"/>
  <c r="U8964" i="1"/>
  <c r="U8963" i="1"/>
  <c r="U8962" i="1"/>
  <c r="U8961" i="1"/>
  <c r="U8960" i="1"/>
  <c r="U8959" i="1"/>
  <c r="U8958" i="1"/>
  <c r="U8957" i="1"/>
  <c r="U8956" i="1"/>
  <c r="U8955" i="1"/>
  <c r="U8954" i="1"/>
  <c r="U8953" i="1"/>
  <c r="U8952" i="1"/>
  <c r="U8951" i="1"/>
  <c r="U8950" i="1"/>
  <c r="U8949" i="1"/>
  <c r="U8948" i="1"/>
  <c r="U8947" i="1"/>
  <c r="U8946" i="1"/>
  <c r="U8945" i="1"/>
  <c r="U8944" i="1"/>
  <c r="U8943" i="1"/>
  <c r="U8942" i="1"/>
  <c r="U8941" i="1"/>
  <c r="U8940" i="1"/>
  <c r="U8939" i="1"/>
  <c r="U8938" i="1"/>
  <c r="U8937" i="1"/>
  <c r="U8936" i="1"/>
  <c r="U8935" i="1"/>
  <c r="U8934" i="1"/>
  <c r="U8933" i="1"/>
  <c r="U8932" i="1"/>
  <c r="U8931" i="1"/>
  <c r="U8930" i="1"/>
  <c r="U8929" i="1"/>
  <c r="U8928" i="1"/>
  <c r="U8927" i="1"/>
  <c r="U8926" i="1"/>
  <c r="U8925" i="1"/>
  <c r="U8924" i="1"/>
  <c r="U8923" i="1"/>
  <c r="U8922" i="1"/>
  <c r="U8921" i="1"/>
  <c r="U8920" i="1"/>
  <c r="U8919" i="1"/>
  <c r="U8918" i="1"/>
  <c r="U8917" i="1"/>
  <c r="U8916" i="1"/>
  <c r="U8915" i="1"/>
  <c r="U8914" i="1"/>
  <c r="U8913" i="1"/>
  <c r="U8912" i="1"/>
  <c r="U8911" i="1"/>
  <c r="U8910" i="1"/>
  <c r="U8909" i="1"/>
  <c r="U8908" i="1"/>
  <c r="U8907" i="1"/>
  <c r="U8906" i="1"/>
  <c r="U8905" i="1"/>
  <c r="U8904" i="1"/>
  <c r="U8903" i="1"/>
  <c r="U8902" i="1"/>
  <c r="U8901" i="1"/>
  <c r="U8900" i="1"/>
  <c r="U8899" i="1"/>
  <c r="U8898" i="1"/>
  <c r="U8897" i="1"/>
  <c r="U8896" i="1"/>
  <c r="U8895" i="1"/>
  <c r="U8894" i="1"/>
  <c r="U8893" i="1"/>
  <c r="U8892" i="1"/>
  <c r="U8891" i="1"/>
  <c r="U8890" i="1"/>
  <c r="U8889" i="1"/>
  <c r="U8888" i="1"/>
  <c r="U8887" i="1"/>
  <c r="U8886" i="1"/>
  <c r="U8885" i="1"/>
  <c r="U8884" i="1"/>
  <c r="U8883" i="1"/>
  <c r="U8882" i="1"/>
  <c r="U8881" i="1"/>
  <c r="U8880" i="1"/>
  <c r="U8879" i="1"/>
  <c r="U8878" i="1"/>
  <c r="U8877" i="1"/>
  <c r="U8876" i="1"/>
  <c r="U8875" i="1"/>
  <c r="U8874" i="1"/>
  <c r="U8873" i="1"/>
  <c r="U8872" i="1"/>
  <c r="U8871" i="1"/>
  <c r="U8870" i="1"/>
  <c r="U8869" i="1"/>
  <c r="U8868" i="1"/>
  <c r="U8867" i="1"/>
  <c r="U8866" i="1"/>
  <c r="U8865" i="1"/>
  <c r="U8864" i="1"/>
  <c r="U8863" i="1"/>
  <c r="U8862" i="1"/>
  <c r="U8861" i="1"/>
  <c r="U8860" i="1"/>
  <c r="U8859" i="1"/>
  <c r="U8858" i="1"/>
  <c r="U8857" i="1"/>
  <c r="U8856" i="1"/>
  <c r="U8855" i="1"/>
  <c r="U8854" i="1"/>
  <c r="U8853" i="1"/>
  <c r="U8852" i="1"/>
  <c r="U8851" i="1"/>
  <c r="U8850" i="1"/>
  <c r="U8849" i="1"/>
  <c r="U8848" i="1"/>
  <c r="U8847" i="1"/>
  <c r="U8846" i="1"/>
  <c r="U8845" i="1"/>
  <c r="U8844" i="1"/>
  <c r="U8843" i="1"/>
  <c r="U8842" i="1"/>
  <c r="U8841" i="1"/>
  <c r="U8840" i="1"/>
  <c r="U8839" i="1"/>
  <c r="U8838" i="1"/>
  <c r="U8837" i="1"/>
  <c r="U8836" i="1"/>
  <c r="U8835" i="1"/>
  <c r="U8834" i="1"/>
  <c r="U8833" i="1"/>
  <c r="U8832" i="1"/>
  <c r="U8831" i="1"/>
  <c r="U8830" i="1"/>
  <c r="U8829" i="1"/>
  <c r="U8828" i="1"/>
  <c r="U8827" i="1"/>
  <c r="U8826" i="1"/>
  <c r="U8825" i="1"/>
  <c r="U8824" i="1"/>
  <c r="U8823" i="1"/>
  <c r="U8822" i="1"/>
  <c r="U8821" i="1"/>
  <c r="U8820" i="1"/>
  <c r="U8819" i="1"/>
  <c r="U8818" i="1"/>
  <c r="U8817" i="1"/>
  <c r="U8816" i="1"/>
  <c r="U8815" i="1"/>
  <c r="U8814" i="1"/>
  <c r="U8813" i="1"/>
  <c r="U8812" i="1"/>
  <c r="U8811" i="1"/>
  <c r="U8810" i="1"/>
  <c r="U8809" i="1"/>
  <c r="U8808" i="1"/>
  <c r="U8807" i="1"/>
  <c r="U8806" i="1"/>
  <c r="U8805" i="1"/>
  <c r="U8804" i="1"/>
  <c r="U8803" i="1"/>
  <c r="U8802" i="1"/>
  <c r="U8801" i="1"/>
  <c r="U8800" i="1"/>
  <c r="U8799" i="1"/>
  <c r="U8798" i="1"/>
  <c r="U8797" i="1"/>
  <c r="U8796" i="1"/>
  <c r="U8795" i="1"/>
  <c r="U8794" i="1"/>
  <c r="U8793" i="1"/>
  <c r="U8792" i="1"/>
  <c r="U8791" i="1"/>
  <c r="U8790" i="1"/>
  <c r="U8789" i="1"/>
  <c r="U8788" i="1"/>
  <c r="U8787" i="1"/>
  <c r="U8786" i="1"/>
  <c r="U8785" i="1"/>
  <c r="U8784" i="1"/>
  <c r="U8783" i="1"/>
  <c r="U8782" i="1"/>
  <c r="U8781" i="1"/>
  <c r="U8780" i="1"/>
  <c r="U8779" i="1"/>
  <c r="U8778" i="1"/>
  <c r="U8777" i="1"/>
  <c r="U8776" i="1"/>
  <c r="U8775" i="1"/>
  <c r="U8774" i="1"/>
  <c r="U8773" i="1"/>
  <c r="U8772" i="1"/>
  <c r="U8771" i="1"/>
  <c r="U8770" i="1"/>
  <c r="U8769" i="1"/>
  <c r="U8768" i="1"/>
  <c r="U8767" i="1"/>
  <c r="U8766" i="1"/>
  <c r="U8765" i="1"/>
  <c r="U8764" i="1"/>
  <c r="U8763" i="1"/>
  <c r="U8762" i="1"/>
  <c r="U8761" i="1"/>
  <c r="U8760" i="1"/>
  <c r="U8759" i="1"/>
  <c r="U8758" i="1"/>
  <c r="U8757" i="1"/>
  <c r="U8756" i="1"/>
  <c r="U8755" i="1"/>
  <c r="U8754" i="1"/>
  <c r="U8753" i="1"/>
  <c r="U8752" i="1"/>
  <c r="U8751" i="1"/>
  <c r="U8750" i="1"/>
  <c r="U8749" i="1"/>
  <c r="U8748" i="1"/>
  <c r="U8747" i="1"/>
  <c r="U8746" i="1"/>
  <c r="U8745" i="1"/>
  <c r="U8744" i="1"/>
  <c r="U8743" i="1"/>
  <c r="U8742" i="1"/>
  <c r="U8741" i="1"/>
  <c r="U8740" i="1"/>
  <c r="U8739" i="1"/>
  <c r="U8738" i="1"/>
  <c r="U8737" i="1"/>
  <c r="U8736" i="1"/>
  <c r="U8735" i="1"/>
  <c r="U8734" i="1"/>
  <c r="U8733" i="1"/>
  <c r="U8732" i="1"/>
  <c r="U8731" i="1"/>
  <c r="U8730" i="1"/>
  <c r="U8729" i="1"/>
  <c r="U8728" i="1"/>
  <c r="U8727" i="1"/>
  <c r="U8726" i="1"/>
  <c r="U8725" i="1"/>
  <c r="U8724" i="1"/>
  <c r="U8723" i="1"/>
  <c r="U8722" i="1"/>
  <c r="U8721" i="1"/>
  <c r="U8720" i="1"/>
  <c r="U8719" i="1"/>
  <c r="U8718" i="1"/>
  <c r="U8717" i="1"/>
  <c r="U8716" i="1"/>
  <c r="U8715" i="1"/>
  <c r="U8714" i="1"/>
  <c r="U8713" i="1"/>
  <c r="U8712" i="1"/>
  <c r="U8711" i="1"/>
  <c r="U8710" i="1"/>
  <c r="U8709" i="1"/>
  <c r="U8708" i="1"/>
  <c r="U8707" i="1"/>
  <c r="U8706" i="1"/>
  <c r="U8705" i="1"/>
  <c r="U8704" i="1"/>
  <c r="U8703" i="1"/>
  <c r="U8702" i="1"/>
  <c r="U8701" i="1"/>
  <c r="U8700" i="1"/>
  <c r="U8699" i="1"/>
  <c r="U8698" i="1"/>
  <c r="U8697" i="1"/>
  <c r="U8696" i="1"/>
  <c r="U8695" i="1"/>
  <c r="U8694" i="1"/>
  <c r="U8693" i="1"/>
  <c r="U8692" i="1"/>
  <c r="U8691" i="1"/>
  <c r="U8690" i="1"/>
  <c r="U8689" i="1"/>
  <c r="U8688" i="1"/>
  <c r="U8687" i="1"/>
  <c r="U8686" i="1"/>
  <c r="U8685" i="1"/>
  <c r="U8684" i="1"/>
  <c r="U8683" i="1"/>
  <c r="U8682" i="1"/>
  <c r="U8681" i="1"/>
  <c r="U8680" i="1"/>
  <c r="U8679" i="1"/>
  <c r="U8678" i="1"/>
  <c r="U8677" i="1"/>
  <c r="U8676" i="1"/>
  <c r="U8675" i="1"/>
  <c r="U8674" i="1"/>
  <c r="U8673" i="1"/>
  <c r="U8672" i="1"/>
  <c r="U8671" i="1"/>
  <c r="U8670" i="1"/>
  <c r="U8669" i="1"/>
  <c r="U8668" i="1"/>
  <c r="U8667" i="1"/>
  <c r="U8666" i="1"/>
  <c r="U8665" i="1"/>
  <c r="U8664" i="1"/>
  <c r="U8663" i="1"/>
  <c r="U8662" i="1"/>
  <c r="U8661" i="1"/>
  <c r="U8660" i="1"/>
  <c r="U8659" i="1"/>
  <c r="U8658" i="1"/>
  <c r="U8657" i="1"/>
  <c r="U8656" i="1"/>
  <c r="U8655" i="1"/>
  <c r="U8654" i="1"/>
  <c r="U8653" i="1"/>
  <c r="U8652" i="1"/>
  <c r="U8651" i="1"/>
  <c r="U8650" i="1"/>
  <c r="U8649" i="1"/>
  <c r="U8648" i="1"/>
  <c r="U8647" i="1"/>
  <c r="U8646" i="1"/>
  <c r="U8645" i="1"/>
  <c r="U8644" i="1"/>
  <c r="U8643" i="1"/>
  <c r="U8642" i="1"/>
  <c r="U8641" i="1"/>
  <c r="U8640" i="1"/>
  <c r="U8639" i="1"/>
  <c r="U8638" i="1"/>
  <c r="U8637" i="1"/>
  <c r="U8636" i="1"/>
  <c r="U8635" i="1"/>
  <c r="U8634" i="1"/>
  <c r="U8633" i="1"/>
  <c r="U8632" i="1"/>
  <c r="U8631" i="1"/>
  <c r="U8630" i="1"/>
  <c r="U8629" i="1"/>
  <c r="U8628" i="1"/>
  <c r="U8627" i="1"/>
  <c r="U8626" i="1"/>
  <c r="U8625" i="1"/>
  <c r="U8624" i="1"/>
  <c r="U8623" i="1"/>
  <c r="U8622" i="1"/>
  <c r="U8621" i="1"/>
  <c r="U8620" i="1"/>
  <c r="U8619" i="1"/>
  <c r="U8618" i="1"/>
  <c r="U8617" i="1"/>
  <c r="U8616" i="1"/>
  <c r="U8615" i="1"/>
  <c r="U8614" i="1"/>
  <c r="U8613" i="1"/>
  <c r="U8612" i="1"/>
  <c r="U8611" i="1"/>
  <c r="U8610" i="1"/>
  <c r="U8609" i="1"/>
  <c r="U8608" i="1"/>
  <c r="U8607" i="1"/>
  <c r="U8606" i="1"/>
  <c r="U8605" i="1"/>
  <c r="U8604" i="1"/>
  <c r="U8603" i="1"/>
  <c r="U8602" i="1"/>
  <c r="U8601" i="1"/>
  <c r="U8600" i="1"/>
  <c r="U8599" i="1"/>
  <c r="U8598" i="1"/>
  <c r="U8597" i="1"/>
  <c r="U8596" i="1"/>
  <c r="U8595" i="1"/>
  <c r="U8594" i="1"/>
  <c r="U8593" i="1"/>
  <c r="U8592" i="1"/>
  <c r="U8591" i="1"/>
  <c r="U8590" i="1"/>
  <c r="U8589" i="1"/>
  <c r="U8588" i="1"/>
  <c r="U8587" i="1"/>
  <c r="U8586" i="1"/>
  <c r="U8585" i="1"/>
  <c r="U8584" i="1"/>
  <c r="U8583" i="1"/>
  <c r="U8582" i="1"/>
  <c r="U8581" i="1"/>
  <c r="U8580" i="1"/>
  <c r="U8579" i="1"/>
  <c r="U8578" i="1"/>
  <c r="U8577" i="1"/>
  <c r="U8576" i="1"/>
  <c r="U8575" i="1"/>
  <c r="U8574" i="1"/>
  <c r="U8573" i="1"/>
  <c r="U8572" i="1"/>
  <c r="U8571" i="1"/>
  <c r="U8570" i="1"/>
  <c r="U8569" i="1"/>
  <c r="U8568" i="1"/>
  <c r="U8567" i="1"/>
  <c r="U8566" i="1"/>
  <c r="U8565" i="1"/>
  <c r="U8564" i="1"/>
  <c r="U8563" i="1"/>
  <c r="U8562" i="1"/>
  <c r="U8561" i="1"/>
  <c r="U8560" i="1"/>
  <c r="U8559" i="1"/>
  <c r="U8558" i="1"/>
  <c r="U8557" i="1"/>
  <c r="U8556" i="1"/>
  <c r="U8555" i="1"/>
  <c r="U8554" i="1"/>
  <c r="U8553" i="1"/>
  <c r="U8552" i="1"/>
  <c r="U8551" i="1"/>
  <c r="U8550" i="1"/>
  <c r="U8549" i="1"/>
  <c r="U8548" i="1"/>
  <c r="U8547" i="1"/>
  <c r="U8546" i="1"/>
  <c r="U8545" i="1"/>
  <c r="U8544" i="1"/>
  <c r="U8543" i="1"/>
  <c r="U8542" i="1"/>
  <c r="U8541" i="1"/>
  <c r="U8540" i="1"/>
  <c r="U8539" i="1"/>
  <c r="U8538" i="1"/>
  <c r="U8537" i="1"/>
  <c r="U8536" i="1"/>
  <c r="U8535" i="1"/>
  <c r="U8534" i="1"/>
  <c r="U8533" i="1"/>
  <c r="U8532" i="1"/>
  <c r="U8531" i="1"/>
  <c r="U8530" i="1"/>
  <c r="U8529" i="1"/>
  <c r="U8528" i="1"/>
  <c r="U8527" i="1"/>
  <c r="U8526" i="1"/>
  <c r="U8525" i="1"/>
  <c r="U8524" i="1"/>
  <c r="U8523" i="1"/>
  <c r="U8522" i="1"/>
  <c r="U8521" i="1"/>
  <c r="U8520" i="1"/>
  <c r="U8519" i="1"/>
  <c r="U8518" i="1"/>
  <c r="U8517" i="1"/>
  <c r="U8516" i="1"/>
  <c r="U8515" i="1"/>
  <c r="U8514" i="1"/>
  <c r="U8513" i="1"/>
  <c r="U8512" i="1"/>
  <c r="U8511" i="1"/>
  <c r="U8510" i="1"/>
  <c r="U8509" i="1"/>
  <c r="U8508" i="1"/>
  <c r="U8507" i="1"/>
  <c r="U8506" i="1"/>
  <c r="U8505" i="1"/>
  <c r="U8504" i="1"/>
  <c r="U8503" i="1"/>
  <c r="U8502" i="1"/>
  <c r="U8501" i="1"/>
  <c r="U8500" i="1"/>
  <c r="U8499" i="1"/>
  <c r="U8498" i="1"/>
  <c r="U8497" i="1"/>
  <c r="U8496" i="1"/>
  <c r="U8495" i="1"/>
  <c r="U8494" i="1"/>
  <c r="U8493" i="1"/>
  <c r="U8492" i="1"/>
  <c r="U8491" i="1"/>
  <c r="U8490" i="1"/>
  <c r="U8489" i="1"/>
  <c r="U8488" i="1"/>
  <c r="U8487" i="1"/>
  <c r="U8486" i="1"/>
  <c r="U8485" i="1"/>
  <c r="U8484" i="1"/>
  <c r="U8483" i="1"/>
  <c r="U8482" i="1"/>
  <c r="U8481" i="1"/>
  <c r="U8480" i="1"/>
  <c r="U8479" i="1"/>
  <c r="U8478" i="1"/>
  <c r="U8477" i="1"/>
  <c r="U8476" i="1"/>
  <c r="U8475" i="1"/>
  <c r="U8474" i="1"/>
  <c r="U8473" i="1"/>
  <c r="U8472" i="1"/>
  <c r="U8471" i="1"/>
  <c r="U8470" i="1"/>
  <c r="U8469" i="1"/>
  <c r="U8468" i="1"/>
  <c r="U8467" i="1"/>
  <c r="U8466" i="1"/>
  <c r="U8465" i="1"/>
  <c r="U8464" i="1"/>
  <c r="U8463" i="1"/>
  <c r="U8462" i="1"/>
  <c r="U8461" i="1"/>
  <c r="U8460" i="1"/>
  <c r="U8459" i="1"/>
  <c r="U8458" i="1"/>
  <c r="U8457" i="1"/>
  <c r="U8456" i="1"/>
  <c r="U8455" i="1"/>
  <c r="U8454" i="1"/>
  <c r="U8453" i="1"/>
  <c r="U8452" i="1"/>
  <c r="U8451" i="1"/>
  <c r="U8450" i="1"/>
  <c r="U8449" i="1"/>
  <c r="U8448" i="1"/>
  <c r="U8447" i="1"/>
  <c r="U8446" i="1"/>
  <c r="U8445" i="1"/>
  <c r="U8444" i="1"/>
  <c r="U8443" i="1"/>
  <c r="U8442" i="1"/>
  <c r="U8441" i="1"/>
  <c r="U8440" i="1"/>
  <c r="U8439" i="1"/>
  <c r="U8438" i="1"/>
  <c r="U8437" i="1"/>
  <c r="U8436" i="1"/>
  <c r="U8435" i="1"/>
  <c r="U8434" i="1"/>
  <c r="U8433" i="1"/>
  <c r="U8432" i="1"/>
  <c r="U8431" i="1"/>
  <c r="U8430" i="1"/>
  <c r="U8429" i="1"/>
  <c r="U8428" i="1"/>
  <c r="U8427" i="1"/>
  <c r="U8426" i="1"/>
  <c r="U8425" i="1"/>
  <c r="U8424" i="1"/>
  <c r="U8423" i="1"/>
  <c r="U8422" i="1"/>
  <c r="U8421" i="1"/>
  <c r="U8420" i="1"/>
  <c r="U8419" i="1"/>
  <c r="U8418" i="1"/>
  <c r="U8417" i="1"/>
  <c r="U8416" i="1"/>
  <c r="U8415" i="1"/>
  <c r="U8414" i="1"/>
  <c r="U8413" i="1"/>
  <c r="U8412" i="1"/>
  <c r="U8411" i="1"/>
  <c r="U8410" i="1"/>
  <c r="U8409" i="1"/>
  <c r="U8408" i="1"/>
  <c r="U8407" i="1"/>
  <c r="U8406" i="1"/>
  <c r="U8405" i="1"/>
  <c r="U8404" i="1"/>
  <c r="U8403" i="1"/>
  <c r="U8402" i="1"/>
  <c r="U8401" i="1"/>
  <c r="U8400" i="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alcChain>
</file>

<file path=xl/sharedStrings.xml><?xml version="1.0" encoding="utf-8"?>
<sst xmlns="http://schemas.openxmlformats.org/spreadsheetml/2006/main" count="49712" uniqueCount="101">
  <si>
    <t>Date</t>
  </si>
  <si>
    <t>City/Location</t>
  </si>
  <si>
    <t>Channel</t>
  </si>
  <si>
    <t>Device</t>
  </si>
  <si>
    <t>Ad</t>
  </si>
  <si>
    <t>Impressions</t>
  </si>
  <si>
    <t>Clicks</t>
  </si>
  <si>
    <t>Daily Average CPC</t>
  </si>
  <si>
    <t>Conversions</t>
  </si>
  <si>
    <t>Likes (Reactions)</t>
  </si>
  <si>
    <t>Shares</t>
  </si>
  <si>
    <t>Comments</t>
  </si>
  <si>
    <t>Birmingham</t>
  </si>
  <si>
    <t>Facebook</t>
  </si>
  <si>
    <t>Desktop</t>
  </si>
  <si>
    <t>London</t>
  </si>
  <si>
    <t>Manchester</t>
  </si>
  <si>
    <t>Discount</t>
  </si>
  <si>
    <t>Instagram</t>
  </si>
  <si>
    <t>Pinterest</t>
  </si>
  <si>
    <t>Mobile</t>
  </si>
  <si>
    <t>Collection</t>
  </si>
  <si>
    <t xml:space="preserve">Spring </t>
  </si>
  <si>
    <t xml:space="preserve">Summer </t>
  </si>
  <si>
    <t xml:space="preserve">Fall </t>
  </si>
  <si>
    <t>Campaign</t>
  </si>
  <si>
    <t xml:space="preserve">Marketing campaign </t>
  </si>
  <si>
    <t>Date for daily ad performance metrics</t>
  </si>
  <si>
    <t>Cities that were targeted by campaign</t>
  </si>
  <si>
    <t>Device from ads where viewed</t>
  </si>
  <si>
    <t>Ads that where used within a campaign</t>
  </si>
  <si>
    <t>Daily clicks for each ad</t>
  </si>
  <si>
    <t>Total daily purchases attributed to a specific ad</t>
  </si>
  <si>
    <t>Likes</t>
  </si>
  <si>
    <t xml:space="preserve">Total daily likes (or other reactions) per ad </t>
  </si>
  <si>
    <t xml:space="preserve">Total daily comments per ad </t>
  </si>
  <si>
    <t>Channel where ads where displayed (Facebook, Instagram, Pinterest)</t>
  </si>
  <si>
    <t>Daily impressions (times ad was shown to a viewer) for each ad</t>
  </si>
  <si>
    <t>Daily average cost-per-click for each ad</t>
  </si>
  <si>
    <t>Total daily shares per ad. For the simplicities sake, each Pin on Pinterest is counted as a share</t>
  </si>
  <si>
    <t>Spend, Dollars</t>
  </si>
  <si>
    <t>Total daily amount of advertising spending for each ad, in Dollars</t>
  </si>
  <si>
    <t>Total conversion value, Dollars</t>
  </si>
  <si>
    <t>Total amount in Dollars received from purchases attributed to a specific ad</t>
  </si>
  <si>
    <t>Funnel</t>
  </si>
  <si>
    <t>Grand Total</t>
  </si>
  <si>
    <t>total engagement</t>
  </si>
  <si>
    <t>Values</t>
  </si>
  <si>
    <t>Clickss</t>
  </si>
  <si>
    <t>Conversionss</t>
  </si>
  <si>
    <t>Impressionss</t>
  </si>
  <si>
    <t>Overall</t>
  </si>
  <si>
    <t>clicks</t>
  </si>
  <si>
    <t>conversion</t>
  </si>
  <si>
    <t>Level</t>
  </si>
  <si>
    <t>Effectiveness</t>
  </si>
  <si>
    <t>Spend</t>
  </si>
  <si>
    <t>ROI</t>
  </si>
  <si>
    <t>Total Impressionss</t>
  </si>
  <si>
    <t>Total Clickss</t>
  </si>
  <si>
    <t>Total Conversionss</t>
  </si>
  <si>
    <t>Fall  Impressionss</t>
  </si>
  <si>
    <t>Fall  Clickss</t>
  </si>
  <si>
    <t>Fall  Conversionss</t>
  </si>
  <si>
    <t>Spring  Impressionss</t>
  </si>
  <si>
    <t>Spring  Clickss</t>
  </si>
  <si>
    <t>Spring  Conversionss</t>
  </si>
  <si>
    <t>Summer  Impressionss</t>
  </si>
  <si>
    <t>Summer  Clickss</t>
  </si>
  <si>
    <t>Summer  Conversionss</t>
  </si>
  <si>
    <t>Months</t>
  </si>
  <si>
    <t>Sep</t>
  </si>
  <si>
    <t>Oct</t>
  </si>
  <si>
    <t>Nov</t>
  </si>
  <si>
    <t>Mar</t>
  </si>
  <si>
    <t>Apr</t>
  </si>
  <si>
    <t>May</t>
  </si>
  <si>
    <t>Jun</t>
  </si>
  <si>
    <t>Jul</t>
  </si>
  <si>
    <t>Aug</t>
  </si>
  <si>
    <t>funnel trend</t>
  </si>
  <si>
    <t>spend and dollars trend</t>
  </si>
  <si>
    <t>comparisons</t>
  </si>
  <si>
    <t>channels</t>
  </si>
  <si>
    <t>Campaigns</t>
  </si>
  <si>
    <t>Revenue</t>
  </si>
  <si>
    <t>Month</t>
  </si>
  <si>
    <t>Expected Revenue</t>
  </si>
  <si>
    <t>Last Year Revenue</t>
  </si>
  <si>
    <t>Current Year Revenue</t>
  </si>
  <si>
    <t>Regions</t>
  </si>
  <si>
    <t>EAST</t>
  </si>
  <si>
    <t>WEST</t>
  </si>
  <si>
    <t>SOUTH</t>
  </si>
  <si>
    <t>NORTH</t>
  </si>
  <si>
    <t>Current year revenue if the current year revenue more than the last year revenue</t>
  </si>
  <si>
    <t>Current Year revenue if the current year revenue less than the last year revenue</t>
  </si>
  <si>
    <t>CTR</t>
  </si>
  <si>
    <t>Conversions Rate</t>
  </si>
  <si>
    <t>CAC</t>
  </si>
  <si>
    <t>ROAS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</si>
</sst>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_(* #,##0_);_(* \(#,##0\);_(* &quot;-&quot;??_);_(@_)"/>
    <numFmt numFmtId="166" formatCode="0,&quot;k&quot;"/>
    <numFmt numFmtId="167" formatCode="0.0"/>
  </numFmts>
  <fonts count="4" x14ac:knownFonts="1">
    <font>
      <sz val="11"/>
      <color theme="1"/>
      <name val="Arial"/>
      <family val="2"/>
      <charset val="186"/>
      <scheme val="minor"/>
    </font>
    <font>
      <sz val="11"/>
      <color theme="1"/>
      <name val="Arial"/>
      <family val="2"/>
      <charset val="186"/>
      <scheme val="minor"/>
    </font>
    <font>
      <sz val="10"/>
      <color theme="1"/>
      <name val="Arial"/>
      <family val="2"/>
    </font>
    <font>
      <sz val="10"/>
      <color theme="1"/>
      <name val="Calibri"/>
      <family val="2"/>
    </font>
  </fonts>
  <fills count="5">
    <fill>
      <patternFill patternType="none"/>
    </fill>
    <fill>
      <patternFill patternType="gray125"/>
    </fill>
    <fill>
      <patternFill patternType="solid">
        <fgColor theme="3" tint="0.249977111117893"/>
        <bgColor indexed="64"/>
      </patternFill>
    </fill>
    <fill>
      <patternFill patternType="solid">
        <fgColor rgb="FFFFC000"/>
        <bgColor indexed="64"/>
      </patternFill>
    </fill>
    <fill>
      <patternFill patternType="solid">
        <fgColor theme="9"/>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1">
    <xf numFmtId="0" fontId="0" fillId="0" borderId="0" xfId="0"/>
    <xf numFmtId="2" fontId="0" fillId="0" borderId="0" xfId="0" applyNumberFormat="1"/>
    <xf numFmtId="1" fontId="0" fillId="0" borderId="0" xfId="0" applyNumberFormat="1"/>
    <xf numFmtId="14" fontId="0" fillId="0" borderId="0" xfId="0" applyNumberFormat="1"/>
    <xf numFmtId="165" fontId="0" fillId="0" borderId="0" xfId="0" applyNumberFormat="1" applyAlignment="1">
      <alignment horizontal="center" vertical="center"/>
    </xf>
    <xf numFmtId="0" fontId="0" fillId="0" borderId="0" xfId="0" applyAlignment="1">
      <alignment horizontal="center" vertical="center"/>
    </xf>
    <xf numFmtId="0" fontId="0" fillId="0" borderId="0" xfId="0" pivotButton="1" applyAlignment="1">
      <alignment horizontal="center" vertical="center"/>
    </xf>
    <xf numFmtId="0" fontId="0" fillId="2" borderId="0" xfId="0" applyFill="1"/>
    <xf numFmtId="166" fontId="0" fillId="0" borderId="0" xfId="0" applyNumberFormat="1"/>
    <xf numFmtId="0" fontId="0" fillId="0" borderId="0" xfId="0" applyAlignment="1">
      <alignment wrapText="1"/>
    </xf>
    <xf numFmtId="0" fontId="0" fillId="0" borderId="0" xfId="0" applyNumberFormat="1"/>
    <xf numFmtId="167" fontId="0" fillId="0" borderId="0" xfId="0" applyNumberFormat="1"/>
    <xf numFmtId="1" fontId="0" fillId="3" borderId="0" xfId="0" applyNumberFormat="1" applyFill="1"/>
    <xf numFmtId="10" fontId="0" fillId="0" borderId="0" xfId="1" applyNumberFormat="1" applyFont="1"/>
    <xf numFmtId="10" fontId="0" fillId="3" borderId="0" xfId="1" applyNumberFormat="1" applyFont="1" applyFill="1"/>
    <xf numFmtId="2" fontId="0" fillId="4" borderId="0" xfId="0" applyNumberFormat="1" applyFill="1"/>
    <xf numFmtId="1" fontId="0" fillId="4" borderId="0" xfId="0" applyNumberFormat="1" applyFill="1"/>
    <xf numFmtId="0" fontId="0" fillId="4" borderId="0" xfId="0" applyFill="1"/>
    <xf numFmtId="165" fontId="2" fillId="0" borderId="0" xfId="0" applyNumberFormat="1" applyFont="1" applyAlignment="1">
      <alignment horizontal="left" vertical="top"/>
    </xf>
    <xf numFmtId="166" fontId="2" fillId="0" borderId="0" xfId="0" applyNumberFormat="1" applyFont="1" applyAlignment="1">
      <alignment horizontal="left" vertical="top"/>
    </xf>
    <xf numFmtId="166" fontId="3" fillId="0" borderId="0" xfId="0" applyNumberFormat="1" applyFont="1" applyAlignment="1">
      <alignment horizontal="left" vertical="top"/>
    </xf>
  </cellXfs>
  <cellStyles count="2">
    <cellStyle name="Normal" xfId="0" builtinId="0"/>
    <cellStyle name="Percent" xfId="1" builtinId="5"/>
  </cellStyles>
  <dxfs count="177">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horizontal="center" readingOrder="0"/>
    </dxf>
    <dxf>
      <numFmt numFmtId="165" formatCode="_(* #,##0_);_(* \(#,##0\);_(* &quot;-&quot;??_);_(@_)"/>
    </dxf>
    <dxf>
      <numFmt numFmtId="168" formatCode="_(* #,##0.0_);_(* \(#,##0.0\);_(* &quot;-&quot;??_);_(@_)"/>
    </dxf>
    <dxf>
      <numFmt numFmtId="169" formatCode="_(* #,##0.00_);_(* \(#,##0.00\);_(* &quot;-&quot;??_);_(@_)"/>
    </dxf>
    <dxf>
      <numFmt numFmtId="170" formatCode="_(* #,##0.000_);_(* \(#,##0.000\);_(* &quot;-&quot;??_);_(@_)"/>
    </dxf>
    <dxf>
      <numFmt numFmtId="171" formatCode="_(* #,##0.0000_);_(* \(#,##0.0000\);_(* &quot;-&quot;??_);_(@_)"/>
    </dxf>
    <dxf>
      <numFmt numFmtId="170" formatCode="_(* #,##0.000_);_(* \(#,##0.000\);_(* &quot;-&quot;??_);_(@_)"/>
    </dxf>
    <dxf>
      <numFmt numFmtId="169" formatCode="_(* #,##0.00_);_(* \(#,##0.00\);_(* &quot;-&quot;??_);_(@_)"/>
    </dxf>
    <dxf>
      <numFmt numFmtId="166" formatCode="0,&quot;k&quot;"/>
    </dxf>
    <dxf>
      <alignment vertical="top" readingOrder="0"/>
    </dxf>
    <dxf>
      <alignment horizontal="left" readingOrder="0"/>
    </dxf>
    <dxf>
      <alignment horizontal="center" readingOrder="0"/>
    </dxf>
    <dxf>
      <alignment vertical="center" readingOrder="0"/>
    </dxf>
    <dxf>
      <font>
        <name val="Arial"/>
        <scheme val="none"/>
      </font>
    </dxf>
    <dxf>
      <alignment vertical="bottom" readingOrder="0"/>
    </dxf>
    <dxf>
      <alignment horizontal="general" readingOrder="0"/>
    </dxf>
    <dxf>
      <font>
        <sz val="10"/>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horizontal="center" readingOrder="0"/>
    </dxf>
    <dxf>
      <numFmt numFmtId="165" formatCode="_(* #,##0_);_(* \(#,##0\);_(* &quot;-&quot;??_);_(@_)"/>
    </dxf>
    <dxf>
      <numFmt numFmtId="168" formatCode="_(* #,##0.0_);_(* \(#,##0.0\);_(* &quot;-&quot;??_);_(@_)"/>
    </dxf>
    <dxf>
      <numFmt numFmtId="169" formatCode="_(* #,##0.00_);_(* \(#,##0.00\);_(* &quot;-&quot;??_);_(@_)"/>
    </dxf>
    <dxf>
      <numFmt numFmtId="170" formatCode="_(* #,##0.000_);_(* \(#,##0.000\);_(* &quot;-&quot;??_);_(@_)"/>
    </dxf>
    <dxf>
      <numFmt numFmtId="171" formatCode="_(* #,##0.0000_);_(* \(#,##0.0000\);_(* &quot;-&quot;??_);_(@_)"/>
    </dxf>
    <dxf>
      <numFmt numFmtId="170" formatCode="_(* #,##0.000_);_(* \(#,##0.000\);_(* &quot;-&quot;??_);_(@_)"/>
    </dxf>
    <dxf>
      <numFmt numFmtId="169" formatCode="_(* #,##0.00_);_(* \(#,##0.00\);_(* &quot;-&quot;??_);_(@_)"/>
    </dxf>
    <dxf>
      <font>
        <name val="Calibri"/>
        <scheme val="none"/>
      </font>
    </dxf>
    <dxf>
      <numFmt numFmtId="166" formatCode="0,&quot;k&quot;"/>
    </dxf>
    <dxf>
      <alignment vertical="top" readingOrder="0"/>
    </dxf>
    <dxf>
      <alignment horizontal="left" readingOrder="0"/>
    </dxf>
    <dxf>
      <alignment horizontal="center" readingOrder="0"/>
    </dxf>
    <dxf>
      <alignment vertical="center" readingOrder="0"/>
    </dxf>
    <dxf>
      <alignment horizontal="general" readingOrder="0"/>
    </dxf>
    <dxf>
      <alignment vertical="bottom" readingOrder="0"/>
    </dxf>
    <dxf>
      <alignment horizontal="center" readingOrder="0"/>
    </dxf>
    <dxf>
      <alignment vertical="center" readingOrder="0"/>
    </dxf>
    <dxf>
      <font>
        <name val="Arial"/>
        <scheme val="none"/>
      </font>
    </dxf>
    <dxf>
      <alignment vertical="bottom" readingOrder="0"/>
    </dxf>
    <dxf>
      <alignment horizontal="general" readingOrder="0"/>
    </dxf>
    <dxf>
      <font>
        <sz val="10"/>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horizontal="center" readingOrder="0"/>
    </dxf>
    <dxf>
      <numFmt numFmtId="165" formatCode="_(* #,##0_);_(* \(#,##0\);_(* &quot;-&quot;??_);_(@_)"/>
    </dxf>
    <dxf>
      <numFmt numFmtId="168" formatCode="_(* #,##0.0_);_(* \(#,##0.0\);_(* &quot;-&quot;??_);_(@_)"/>
    </dxf>
    <dxf>
      <numFmt numFmtId="169" formatCode="_(* #,##0.00_);_(* \(#,##0.00\);_(* &quot;-&quot;??_);_(@_)"/>
    </dxf>
    <dxf>
      <numFmt numFmtId="170" formatCode="_(* #,##0.000_);_(* \(#,##0.000\);_(* &quot;-&quot;??_);_(@_)"/>
    </dxf>
    <dxf>
      <numFmt numFmtId="171" formatCode="_(* #,##0.0000_);_(* \(#,##0.0000\);_(* &quot;-&quot;??_);_(@_)"/>
    </dxf>
    <dxf>
      <numFmt numFmtId="170" formatCode="_(* #,##0.000_);_(* \(#,##0.000\);_(* &quot;-&quot;??_);_(@_)"/>
    </dxf>
    <dxf>
      <numFmt numFmtId="169" formatCode="_(* #,##0.00_);_(* \(#,##0.00\);_(* &quot;-&quot;??_);_(@_)"/>
    </dxf>
    <dxf>
      <alignment vertical="top" readingOrder="0"/>
    </dxf>
    <dxf>
      <alignment horizontal="left" readingOrder="0"/>
    </dxf>
    <dxf>
      <alignment horizontal="center" readingOrder="0"/>
    </dxf>
    <dxf>
      <alignment vertical="center" readingOrder="0"/>
    </dxf>
    <dxf>
      <alignment horizontal="general" readingOrder="0"/>
    </dxf>
    <dxf>
      <alignment vertical="bottom" readingOrder="0"/>
    </dxf>
    <dxf>
      <alignment horizontal="center" readingOrder="0"/>
    </dxf>
    <dxf>
      <alignment vertical="center" readingOrder="0"/>
    </dxf>
    <dxf>
      <font>
        <name val="Arial"/>
        <scheme val="none"/>
      </font>
    </dxf>
    <dxf>
      <alignment vertical="bottom" readingOrder="0"/>
    </dxf>
    <dxf>
      <alignment horizontal="general" readingOrder="0"/>
    </dxf>
    <dxf>
      <font>
        <sz val="10"/>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horizontal="center" readingOrder="0"/>
    </dxf>
    <dxf>
      <numFmt numFmtId="165" formatCode="_(* #,##0_);_(* \(#,##0\);_(* &quot;-&quot;??_);_(@_)"/>
    </dxf>
    <dxf>
      <numFmt numFmtId="168" formatCode="_(* #,##0.0_);_(* \(#,##0.0\);_(* &quot;-&quot;??_);_(@_)"/>
    </dxf>
    <dxf>
      <numFmt numFmtId="169" formatCode="_(* #,##0.00_);_(* \(#,##0.00\);_(* &quot;-&quot;??_);_(@_)"/>
    </dxf>
    <dxf>
      <numFmt numFmtId="170" formatCode="_(* #,##0.000_);_(* \(#,##0.000\);_(* &quot;-&quot;??_);_(@_)"/>
    </dxf>
    <dxf>
      <numFmt numFmtId="171" formatCode="_(* #,##0.0000_);_(* \(#,##0.0000\);_(* &quot;-&quot;??_);_(@_)"/>
    </dxf>
    <dxf>
      <numFmt numFmtId="170" formatCode="_(* #,##0.000_);_(* \(#,##0.000\);_(* &quot;-&quot;??_);_(@_)"/>
    </dxf>
    <dxf>
      <numFmt numFmtId="169" formatCode="_(* #,##0.00_);_(* \(#,##0.00\);_(* &quot;-&quot;??_);_(@_)"/>
    </dxf>
    <dxf>
      <numFmt numFmtId="1" formatCode="0"/>
    </dxf>
    <dxf>
      <numFmt numFmtId="1" formatCode="0"/>
    </dxf>
    <dxf>
      <numFmt numFmtId="1" formatCode="0"/>
    </dxf>
    <dxf>
      <numFmt numFmtId="1" formatCode="0"/>
    </dxf>
    <dxf>
      <numFmt numFmtId="167" formatCode="0.0"/>
    </dxf>
    <dxf>
      <numFmt numFmtId="167" formatCode="0.0"/>
    </dxf>
    <dxf>
      <numFmt numFmtId="14" formatCode="0.00%"/>
    </dxf>
    <dxf>
      <numFmt numFmtId="2" formatCode="0.00"/>
    </dxf>
    <dxf>
      <numFmt numFmtId="1" formatCode="0"/>
    </dxf>
    <dxf>
      <numFmt numFmtId="2" formatCode="0.00"/>
    </dxf>
    <dxf>
      <numFmt numFmtId="14" formatCode="0.00%"/>
    </dxf>
    <dxf>
      <numFmt numFmtId="167" formatCode="0.0"/>
    </dxf>
    <dxf>
      <numFmt numFmtId="167" formatCode="0.0"/>
    </dxf>
    <dxf>
      <numFmt numFmtId="0" formatCode="General"/>
    </dxf>
    <dxf>
      <numFmt numFmtId="19" formatCode="m/d/yyyy"/>
    </dxf>
    <dxf>
      <numFmt numFmtId="1" formatCode="0"/>
    </dxf>
  </dxfs>
  <tableStyles count="0" defaultTableStyle="TableStyleMedium2" defaultPivotStyle="PivotStyleLight16"/>
  <colors>
    <mruColors>
      <color rgb="FF002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[modified_data.xlsx]Data prep!PivotTable4</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6"/>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7"/>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8"/>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9"/>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0"/>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1"/>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2"/>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3"/>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4"/>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barChart>
        <c:barDir val="col"/>
        <c:grouping val="clustered"/>
        <c:varyColors val="0"/>
        <c:ser>
          <c:idx val="0"/>
          <c:order val="0"/>
          <c:tx>
            <c:strRef>
              <c:f>'Data prep'!$N$3</c:f>
              <c:strCache>
                <c:ptCount val="1"/>
                <c:pt idx="0">
                  <c:v>Impressionss</c:v>
                </c:pt>
              </c:strCache>
            </c:strRef>
          </c:tx>
          <c:spPr>
            <a:solidFill>
              <a:schemeClr val="accent1"/>
            </a:solidFill>
            <a:ln>
              <a:noFill/>
            </a:ln>
            <a:effectLst/>
          </c:spPr>
          <c:invertIfNegative val="0"/>
          <c:dLbls>
            <c:delete val="1"/>
          </c:dLbls>
          <c:cat>
            <c:strRef>
              <c:f>'Data prep'!$M$4:$M$13</c:f>
              <c:strCache>
                <c:ptCount val="9"/>
                <c:pt idx="0">
                  <c:v>Mar</c:v>
                </c:pt>
                <c:pt idx="1">
                  <c:v>Apr</c:v>
                </c:pt>
                <c:pt idx="2">
                  <c:v>May</c:v>
                </c:pt>
                <c:pt idx="3">
                  <c:v>Jun</c:v>
                </c:pt>
                <c:pt idx="4">
                  <c:v>Jul</c:v>
                </c:pt>
                <c:pt idx="5">
                  <c:v>Aug</c:v>
                </c:pt>
                <c:pt idx="6">
                  <c:v>Sep</c:v>
                </c:pt>
                <c:pt idx="7">
                  <c:v>Oct</c:v>
                </c:pt>
                <c:pt idx="8">
                  <c:v>Nov</c:v>
                </c:pt>
              </c:strCache>
            </c:strRef>
          </c:cat>
          <c:val>
            <c:numRef>
              <c:f>'Data prep'!$N$4:$N$13</c:f>
              <c:numCache>
                <c:formatCode>0,"k"</c:formatCode>
                <c:ptCount val="9"/>
                <c:pt idx="0">
                  <c:v>1597872.3999999973</c:v>
                </c:pt>
                <c:pt idx="1">
                  <c:v>1545702.2000000007</c:v>
                </c:pt>
                <c:pt idx="2">
                  <c:v>1608036.7999999982</c:v>
                </c:pt>
                <c:pt idx="3">
                  <c:v>1125724.9000000006</c:v>
                </c:pt>
                <c:pt idx="4">
                  <c:v>1168917.800000001</c:v>
                </c:pt>
                <c:pt idx="5">
                  <c:v>1164935.6999999997</c:v>
                </c:pt>
                <c:pt idx="6">
                  <c:v>2112746</c:v>
                </c:pt>
                <c:pt idx="7">
                  <c:v>2203982</c:v>
                </c:pt>
                <c:pt idx="8">
                  <c:v>2117531</c:v>
                </c:pt>
              </c:numCache>
            </c:numRef>
          </c:val>
          <c:extLst>
            <c:ext xmlns:c16="http://schemas.microsoft.com/office/drawing/2014/chart" uri="{C3380CC4-5D6E-409C-BE32-E72D297353CC}">
              <c16:uniqueId val="{00000000-8558-4DF7-A1BB-2D20651FABE8}"/>
            </c:ext>
          </c:extLst>
        </c:ser>
        <c:dLbls>
          <c:showLegendKey val="0"/>
          <c:showVal val="1"/>
          <c:showCatName val="0"/>
          <c:showSerName val="0"/>
          <c:showPercent val="0"/>
          <c:showBubbleSize val="0"/>
        </c:dLbls>
        <c:gapWidth val="150"/>
        <c:axId val="271783840"/>
        <c:axId val="271776624"/>
      </c:barChart>
      <c:lineChart>
        <c:grouping val="standard"/>
        <c:varyColors val="0"/>
        <c:ser>
          <c:idx val="1"/>
          <c:order val="1"/>
          <c:tx>
            <c:strRef>
              <c:f>'Data prep'!$O$3</c:f>
              <c:strCache>
                <c:ptCount val="1"/>
                <c:pt idx="0">
                  <c:v>Clickss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'Data prep'!$M$4:$M$13</c:f>
              <c:strCache>
                <c:ptCount val="9"/>
                <c:pt idx="0">
                  <c:v>Mar</c:v>
                </c:pt>
                <c:pt idx="1">
                  <c:v>Apr</c:v>
                </c:pt>
                <c:pt idx="2">
                  <c:v>May</c:v>
                </c:pt>
                <c:pt idx="3">
                  <c:v>Jun</c:v>
                </c:pt>
                <c:pt idx="4">
                  <c:v>Jul</c:v>
                </c:pt>
                <c:pt idx="5">
                  <c:v>Aug</c:v>
                </c:pt>
                <c:pt idx="6">
                  <c:v>Sep</c:v>
                </c:pt>
                <c:pt idx="7">
                  <c:v>Oct</c:v>
                </c:pt>
                <c:pt idx="8">
                  <c:v>Nov</c:v>
                </c:pt>
              </c:strCache>
            </c:strRef>
          </c:cat>
          <c:val>
            <c:numRef>
              <c:f>'Data prep'!$O$4:$O$13</c:f>
              <c:numCache>
                <c:formatCode>0,"k"</c:formatCode>
                <c:ptCount val="9"/>
                <c:pt idx="0">
                  <c:v>19390.875341999981</c:v>
                </c:pt>
                <c:pt idx="1">
                  <c:v>18862.739636000002</c:v>
                </c:pt>
                <c:pt idx="2">
                  <c:v>19404.366232000011</c:v>
                </c:pt>
                <c:pt idx="3">
                  <c:v>12519.575332000002</c:v>
                </c:pt>
                <c:pt idx="4">
                  <c:v>13209.062978000007</c:v>
                </c:pt>
                <c:pt idx="5">
                  <c:v>13093.073570999981</c:v>
                </c:pt>
                <c:pt idx="6">
                  <c:v>27938.594700000034</c:v>
                </c:pt>
                <c:pt idx="7">
                  <c:v>29494.143420000055</c:v>
                </c:pt>
                <c:pt idx="8">
                  <c:v>27673.590960000023</c:v>
                </c:pt>
              </c:numCache>
            </c:numRef>
          </c:val>
          <c:smooth val="0"/>
          <c:extLst>
            <c:ext xmlns:c16="http://schemas.microsoft.com/office/drawing/2014/chart" uri="{C3380CC4-5D6E-409C-BE32-E72D297353CC}">
              <c16:uniqueId val="{00000001-8558-4DF7-A1BB-2D20651FABE8}"/>
            </c:ext>
          </c:extLst>
        </c:ser>
        <c:ser>
          <c:idx val="2"/>
          <c:order val="2"/>
          <c:tx>
            <c:strRef>
              <c:f>'Data prep'!$P$3</c:f>
              <c:strCache>
                <c:ptCount val="1"/>
                <c:pt idx="0">
                  <c:v>Conversionss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elete val="1"/>
          </c:dLbls>
          <c:cat>
            <c:strRef>
              <c:f>'Data prep'!$M$4:$M$13</c:f>
              <c:strCache>
                <c:ptCount val="9"/>
                <c:pt idx="0">
                  <c:v>Mar</c:v>
                </c:pt>
                <c:pt idx="1">
                  <c:v>Apr</c:v>
                </c:pt>
                <c:pt idx="2">
                  <c:v>May</c:v>
                </c:pt>
                <c:pt idx="3">
                  <c:v>Jun</c:v>
                </c:pt>
                <c:pt idx="4">
                  <c:v>Jul</c:v>
                </c:pt>
                <c:pt idx="5">
                  <c:v>Aug</c:v>
                </c:pt>
                <c:pt idx="6">
                  <c:v>Sep</c:v>
                </c:pt>
                <c:pt idx="7">
                  <c:v>Oct</c:v>
                </c:pt>
                <c:pt idx="8">
                  <c:v>Nov</c:v>
                </c:pt>
              </c:strCache>
            </c:strRef>
          </c:cat>
          <c:val>
            <c:numRef>
              <c:f>'Data prep'!$P$4:$P$13</c:f>
              <c:numCache>
                <c:formatCode>0,"k"</c:formatCode>
                <c:ptCount val="9"/>
                <c:pt idx="0">
                  <c:v>4505</c:v>
                </c:pt>
                <c:pt idx="1">
                  <c:v>4115</c:v>
                </c:pt>
                <c:pt idx="2">
                  <c:v>3993</c:v>
                </c:pt>
                <c:pt idx="3">
                  <c:v>4303</c:v>
                </c:pt>
                <c:pt idx="4">
                  <c:v>4301</c:v>
                </c:pt>
                <c:pt idx="5">
                  <c:v>4149</c:v>
                </c:pt>
                <c:pt idx="6">
                  <c:v>4399</c:v>
                </c:pt>
                <c:pt idx="7">
                  <c:v>5156</c:v>
                </c:pt>
                <c:pt idx="8">
                  <c:v>5331</c:v>
                </c:pt>
              </c:numCache>
            </c:numRef>
          </c:val>
          <c:smooth val="0"/>
          <c:extLst>
            <c:ext xmlns:c16="http://schemas.microsoft.com/office/drawing/2014/chart" uri="{C3380CC4-5D6E-409C-BE32-E72D297353CC}">
              <c16:uniqueId val="{00000002-8558-4DF7-A1BB-2D20651FABE8}"/>
            </c:ext>
          </c:extLst>
        </c:ser>
        <c:dLbls>
          <c:showLegendKey val="0"/>
          <c:showVal val="1"/>
          <c:showCatName val="0"/>
          <c:showSerName val="0"/>
          <c:showPercent val="0"/>
          <c:showBubbleSize val="0"/>
        </c:dLbls>
        <c:marker val="1"/>
        <c:smooth val="0"/>
        <c:axId val="647463384"/>
        <c:axId val="647465680"/>
      </c:lineChart>
      <c:catAx>
        <c:axId val="27178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71776624"/>
        <c:crosses val="autoZero"/>
        <c:auto val="1"/>
        <c:lblAlgn val="ctr"/>
        <c:lblOffset val="100"/>
        <c:noMultiLvlLbl val="0"/>
      </c:catAx>
      <c:valAx>
        <c:axId val="27177662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71783840"/>
        <c:crosses val="autoZero"/>
        <c:crossBetween val="between"/>
      </c:valAx>
      <c:valAx>
        <c:axId val="647465680"/>
        <c:scaling>
          <c:orientation val="minMax"/>
        </c:scaling>
        <c:delete val="0"/>
        <c:axPos val="r"/>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647463384"/>
        <c:crosses val="max"/>
        <c:crossBetween val="between"/>
      </c:valAx>
      <c:catAx>
        <c:axId val="647463384"/>
        <c:scaling>
          <c:orientation val="minMax"/>
        </c:scaling>
        <c:delete val="1"/>
        <c:axPos val="b"/>
        <c:numFmt formatCode="General" sourceLinked="1"/>
        <c:majorTickMark val="out"/>
        <c:minorTickMark val="none"/>
        <c:tickLblPos val="nextTo"/>
        <c:crossAx val="647465680"/>
        <c:crosses val="autoZero"/>
        <c:auto val="1"/>
        <c:lblAlgn val="ctr"/>
        <c:lblOffset val="100"/>
        <c:noMultiLvlLbl val="0"/>
      </c:catAx>
      <c:spPr>
        <a:noFill/>
        <a:ln>
          <a:noFill/>
        </a:ln>
        <a:effectLst/>
      </c:spPr>
    </c:plotArea>
    <c:legend>
      <c:legendPos val="r"/>
      <c:layout>
        <c:manualLayout>
          <c:xMode val="edge"/>
          <c:yMode val="edge"/>
          <c:x val="0.71904761904761905"/>
          <c:y val="0.30878937007874013"/>
          <c:w val="0.21953685838939008"/>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lotArea>
      <c:layout/>
      <c:lineChart>
        <c:grouping val="standard"/>
        <c:varyColors val="0"/>
        <c:ser>
          <c:idx val="0"/>
          <c:order val="0"/>
          <c:tx>
            <c:strRef>
              <c:f>'Dynamic coloring series'!$C$3</c:f>
              <c:strCache>
                <c:ptCount val="1"/>
                <c:pt idx="0">
                  <c:v>Month</c:v>
                </c:pt>
              </c:strCache>
            </c:strRef>
          </c:tx>
          <c:spPr>
            <a:ln w="28575" cap="rnd">
              <a:solidFill>
                <a:schemeClr val="accent1"/>
              </a:solidFill>
              <a:round/>
            </a:ln>
            <a:effectLst/>
          </c:spPr>
          <c:marker>
            <c:symbol val="none"/>
          </c:marker>
          <c:val>
            <c:numRef>
              <c:f>'Dynamic coloring series'!$C$4:$C$15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4B68-4DB8-8DA9-8E794219F35D}"/>
            </c:ext>
          </c:extLst>
        </c:ser>
        <c:ser>
          <c:idx val="1"/>
          <c:order val="1"/>
          <c:tx>
            <c:strRef>
              <c:f>'Dynamic coloring series'!$D$3</c:f>
              <c:strCache>
                <c:ptCount val="1"/>
                <c:pt idx="0">
                  <c:v>Revenue</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'Dynamic coloring series'!$D$4:$D$15</c:f>
              <c:numCache>
                <c:formatCode>0,"k"</c:formatCode>
                <c:ptCount val="12"/>
                <c:pt idx="0">
                  <c:v>191784</c:v>
                </c:pt>
                <c:pt idx="1">
                  <c:v>143039</c:v>
                </c:pt>
                <c:pt idx="2">
                  <c:v>152623</c:v>
                </c:pt>
                <c:pt idx="3">
                  <c:v>135418</c:v>
                </c:pt>
                <c:pt idx="4">
                  <c:v>107270</c:v>
                </c:pt>
              </c:numCache>
            </c:numRef>
          </c:val>
          <c:smooth val="0"/>
          <c:extLst>
            <c:ext xmlns:c16="http://schemas.microsoft.com/office/drawing/2014/chart" uri="{C3380CC4-5D6E-409C-BE32-E72D297353CC}">
              <c16:uniqueId val="{00000001-4B68-4DB8-8DA9-8E794219F35D}"/>
            </c:ext>
          </c:extLst>
        </c:ser>
        <c:ser>
          <c:idx val="2"/>
          <c:order val="2"/>
          <c:tx>
            <c:strRef>
              <c:f>'Dynamic coloring series'!$E$3</c:f>
              <c:strCache>
                <c:ptCount val="1"/>
                <c:pt idx="0">
                  <c:v>Expected Revenue</c:v>
                </c:pt>
              </c:strCache>
            </c:strRef>
          </c:tx>
          <c:spPr>
            <a:ln w="28575" cap="rnd">
              <a:solidFill>
                <a:srgbClr val="00B050"/>
              </a:solidFill>
              <a:prstDash val="sysDot"/>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'Dynamic coloring series'!$E$4:$E$15</c:f>
              <c:numCache>
                <c:formatCode>0,"k"</c:formatCode>
                <c:ptCount val="12"/>
                <c:pt idx="4">
                  <c:v>107270</c:v>
                </c:pt>
                <c:pt idx="5">
                  <c:v>151403</c:v>
                </c:pt>
                <c:pt idx="6">
                  <c:v>136063</c:v>
                </c:pt>
                <c:pt idx="7">
                  <c:v>184874</c:v>
                </c:pt>
                <c:pt idx="8">
                  <c:v>163626</c:v>
                </c:pt>
                <c:pt idx="9">
                  <c:v>167881</c:v>
                </c:pt>
                <c:pt idx="10">
                  <c:v>157207</c:v>
                </c:pt>
                <c:pt idx="11">
                  <c:v>153542</c:v>
                </c:pt>
              </c:numCache>
            </c:numRef>
          </c:val>
          <c:smooth val="0"/>
          <c:extLst>
            <c:ext xmlns:c16="http://schemas.microsoft.com/office/drawing/2014/chart" uri="{C3380CC4-5D6E-409C-BE32-E72D297353CC}">
              <c16:uniqueId val="{00000002-4B68-4DB8-8DA9-8E794219F35D}"/>
            </c:ext>
          </c:extLst>
        </c:ser>
        <c:dLbls>
          <c:showLegendKey val="0"/>
          <c:showVal val="0"/>
          <c:showCatName val="0"/>
          <c:showSerName val="0"/>
          <c:showPercent val="0"/>
          <c:showBubbleSize val="0"/>
        </c:dLbls>
        <c:smooth val="0"/>
        <c:axId val="512020208"/>
        <c:axId val="512018240"/>
      </c:lineChart>
      <c:catAx>
        <c:axId val="5120202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12018240"/>
        <c:crosses val="autoZero"/>
        <c:auto val="1"/>
        <c:lblAlgn val="ctr"/>
        <c:lblOffset val="100"/>
        <c:noMultiLvlLbl val="0"/>
      </c:catAx>
      <c:valAx>
        <c:axId val="512018240"/>
        <c:scaling>
          <c:orientation val="minMax"/>
        </c:scaling>
        <c:delete val="1"/>
        <c:axPos val="l"/>
        <c:numFmt formatCode="General" sourceLinked="1"/>
        <c:majorTickMark val="none"/>
        <c:minorTickMark val="none"/>
        <c:tickLblPos val="nextTo"/>
        <c:crossAx val="5120202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'Dynamic coloring series'!$D$20</c:f>
              <c:strCache>
                <c:ptCount val="1"/>
                <c:pt idx="0">
                  <c:v>Last Year Revenue</c:v>
                </c:pt>
              </c:strCache>
            </c:strRef>
          </c:tx>
          <c:spPr>
            <a:solidFill>
              <a:schemeClr val="accent1"/>
            </a:solidFill>
            <a:ln>
              <a:noFill/>
            </a:ln>
            <a:effectLst/>
          </c:spPr>
          <c:invertIfNegative val="0"/>
          <c:cat>
            <c:strRef>
              <c:f>'Dynamic coloring series'!$C$21:$C$24</c:f>
              <c:strCache>
                <c:ptCount val="4"/>
                <c:pt idx="0">
                  <c:v>EAST</c:v>
                </c:pt>
                <c:pt idx="1">
                  <c:v>WEST</c:v>
                </c:pt>
                <c:pt idx="2">
                  <c:v>SOUTH</c:v>
                </c:pt>
                <c:pt idx="3">
                  <c:v>NORTH</c:v>
                </c:pt>
              </c:strCache>
            </c:strRef>
          </c:cat>
          <c:val>
            <c:numRef>
              <c:f>'Dynamic coloring series'!$D$21:$D$24</c:f>
              <c:numCache>
                <c:formatCode>0,"k"</c:formatCode>
                <c:ptCount val="4"/>
                <c:pt idx="0">
                  <c:v>191784</c:v>
                </c:pt>
                <c:pt idx="1">
                  <c:v>143039</c:v>
                </c:pt>
                <c:pt idx="2">
                  <c:v>152623</c:v>
                </c:pt>
                <c:pt idx="3">
                  <c:v>135418</c:v>
                </c:pt>
              </c:numCache>
            </c:numRef>
          </c:val>
          <c:extLst>
            <c:ext xmlns:c16="http://schemas.microsoft.com/office/drawing/2014/chart" uri="{C3380CC4-5D6E-409C-BE32-E72D297353CC}">
              <c16:uniqueId val="{00000000-0417-40EC-BFC0-A78BE6548AD1}"/>
            </c:ext>
          </c:extLst>
        </c:ser>
        <c:ser>
          <c:idx val="2"/>
          <c:order val="1"/>
          <c:tx>
            <c:strRef>
              <c:f>'Dynamic coloring series'!$F$20</c:f>
              <c:strCache>
                <c:ptCount val="1"/>
                <c:pt idx="0">
                  <c:v>Current year revenue if the current year revenue more than the last year revenue</c:v>
                </c:pt>
              </c:strCache>
            </c:strRef>
          </c:tx>
          <c:spPr>
            <a:solidFill>
              <a:srgbClr val="00B050"/>
            </a:solidFill>
            <a:ln>
              <a:noFill/>
            </a:ln>
            <a:effectLst/>
          </c:spPr>
          <c:invertIfNegative val="0"/>
          <c:val>
            <c:numRef>
              <c:f>'Dynamic coloring series'!$F$21:$F$24</c:f>
              <c:numCache>
                <c:formatCode>0,"k"</c:formatCode>
                <c:ptCount val="4"/>
                <c:pt idx="0">
                  <c:v>0</c:v>
                </c:pt>
                <c:pt idx="1">
                  <c:v>0</c:v>
                </c:pt>
                <c:pt idx="2">
                  <c:v>0</c:v>
                </c:pt>
                <c:pt idx="3">
                  <c:v>163626</c:v>
                </c:pt>
              </c:numCache>
            </c:numRef>
          </c:val>
          <c:extLst>
            <c:ext xmlns:c16="http://schemas.microsoft.com/office/drawing/2014/chart" uri="{C3380CC4-5D6E-409C-BE32-E72D297353CC}">
              <c16:uniqueId val="{00000004-0417-40EC-BFC0-A78BE6548AD1}"/>
            </c:ext>
          </c:extLst>
        </c:ser>
        <c:ser>
          <c:idx val="3"/>
          <c:order val="2"/>
          <c:tx>
            <c:strRef>
              <c:f>'Dynamic coloring series'!$G$20</c:f>
              <c:strCache>
                <c:ptCount val="1"/>
                <c:pt idx="0">
                  <c:v>Current Year revenue if the current year revenue less than the last year revenue</c:v>
                </c:pt>
              </c:strCache>
            </c:strRef>
          </c:tx>
          <c:spPr>
            <a:solidFill>
              <a:srgbClr val="FF0000"/>
            </a:solidFill>
            <a:ln>
              <a:noFill/>
            </a:ln>
            <a:effectLst/>
          </c:spPr>
          <c:invertIfNegative val="0"/>
          <c:val>
            <c:numRef>
              <c:f>'Dynamic coloring series'!$G$21:$G$24</c:f>
              <c:numCache>
                <c:formatCode>0,"k"</c:formatCode>
                <c:ptCount val="4"/>
                <c:pt idx="0">
                  <c:v>151403</c:v>
                </c:pt>
                <c:pt idx="1">
                  <c:v>136063</c:v>
                </c:pt>
                <c:pt idx="2">
                  <c:v>100000</c:v>
                </c:pt>
              </c:numCache>
            </c:numRef>
          </c:val>
          <c:extLst>
            <c:ext xmlns:c16="http://schemas.microsoft.com/office/drawing/2014/chart" uri="{C3380CC4-5D6E-409C-BE32-E72D297353CC}">
              <c16:uniqueId val="{00000005-0417-40EC-BFC0-A78BE6548AD1}"/>
            </c:ext>
          </c:extLst>
        </c:ser>
        <c:dLbls>
          <c:showLegendKey val="0"/>
          <c:showVal val="0"/>
          <c:showCatName val="0"/>
          <c:showSerName val="0"/>
          <c:showPercent val="0"/>
          <c:showBubbleSize val="0"/>
        </c:dLbls>
        <c:gapWidth val="219"/>
        <c:overlap val="-27"/>
        <c:axId val="527816256"/>
        <c:axId val="527817240"/>
      </c:barChart>
      <c:catAx>
        <c:axId val="52781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27817240"/>
        <c:crosses val="autoZero"/>
        <c:auto val="1"/>
        <c:lblAlgn val="ctr"/>
        <c:lblOffset val="100"/>
        <c:noMultiLvlLbl val="0"/>
      </c:catAx>
      <c:valAx>
        <c:axId val="527817240"/>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27816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FaceBook!A1"/><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jpeg"/></Relationships>
</file>

<file path=xl/drawings/_rels/drawing2.xml.rels><?xml version="1.0" encoding="UTF-8" standalone="yes"?>
<Relationships xmlns="http://schemas.openxmlformats.org/package/2006/relationships"><Relationship Id="rId3" Type="http://schemas.openxmlformats.org/officeDocument/2006/relationships/hyperlink" Target="#FaceBook!A1"/><Relationship Id="rId2" Type="http://schemas.openxmlformats.org/officeDocument/2006/relationships/image" Target="../media/image1.png"/><Relationship Id="rId1" Type="http://schemas.openxmlformats.org/officeDocument/2006/relationships/hyperlink" Target="#'Overall Dashboard'!A1"/><Relationship Id="rId6" Type="http://schemas.openxmlformats.org/officeDocument/2006/relationships/image" Target="../media/image4.png"/><Relationship Id="rId5" Type="http://schemas.openxmlformats.org/officeDocument/2006/relationships/image" Target="../media/image3.jpe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13</xdr:col>
      <xdr:colOff>281940</xdr:colOff>
      <xdr:row>2</xdr:row>
      <xdr:rowOff>152401</xdr:rowOff>
    </xdr:from>
    <xdr:to>
      <xdr:col>16</xdr:col>
      <xdr:colOff>99060</xdr:colOff>
      <xdr:row>9</xdr:row>
      <xdr:rowOff>99061</xdr:rowOff>
    </xdr:to>
    <mc:AlternateContent xmlns:mc="http://schemas.openxmlformats.org/markup-compatibility/2006" xmlns:a14="http://schemas.microsoft.com/office/drawing/2010/main">
      <mc:Choice Requires="a14">
        <xdr:graphicFrame macro="">
          <xdr:nvGraphicFramePr>
            <xdr:cNvPr id="2" name="Campaign">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Campaign"/>
            </a:graphicData>
          </a:graphic>
        </xdr:graphicFrame>
      </mc:Choice>
      <mc:Fallback xmlns="">
        <xdr:sp macro="" textlink="">
          <xdr:nvSpPr>
            <xdr:cNvPr id="0" name=""/>
            <xdr:cNvSpPr>
              <a:spLocks noTextEdit="1"/>
            </xdr:cNvSpPr>
          </xdr:nvSpPr>
          <xdr:spPr>
            <a:xfrm>
              <a:off x="7901940" y="506820"/>
              <a:ext cx="1837306" cy="118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441960</xdr:colOff>
      <xdr:row>2</xdr:row>
      <xdr:rowOff>114301</xdr:rowOff>
    </xdr:from>
    <xdr:to>
      <xdr:col>19</xdr:col>
      <xdr:colOff>259080</xdr:colOff>
      <xdr:row>9</xdr:row>
      <xdr:rowOff>45721</xdr:rowOff>
    </xdr:to>
    <mc:AlternateContent xmlns:mc="http://schemas.openxmlformats.org/markup-compatibility/2006" xmlns:a14="http://schemas.microsoft.com/office/drawing/2010/main">
      <mc:Choice Requires="a14">
        <xdr:graphicFrame macro="">
          <xdr:nvGraphicFramePr>
            <xdr:cNvPr id="3" name="Channel">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0082146" y="468720"/>
              <a:ext cx="1837306" cy="1171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480060</xdr:colOff>
      <xdr:row>3</xdr:row>
      <xdr:rowOff>76201</xdr:rowOff>
    </xdr:from>
    <xdr:to>
      <xdr:col>22</xdr:col>
      <xdr:colOff>297180</xdr:colOff>
      <xdr:row>8</xdr:row>
      <xdr:rowOff>144781</xdr:rowOff>
    </xdr:to>
    <mc:AlternateContent xmlns:mc="http://schemas.openxmlformats.org/markup-compatibility/2006" xmlns:a14="http://schemas.microsoft.com/office/drawing/2010/main">
      <mc:Choice Requires="a14">
        <xdr:graphicFrame macro="">
          <xdr:nvGraphicFramePr>
            <xdr:cNvPr id="4" name="Ad">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Ad"/>
            </a:graphicData>
          </a:graphic>
        </xdr:graphicFrame>
      </mc:Choice>
      <mc:Fallback xmlns="">
        <xdr:sp macro="" textlink="">
          <xdr:nvSpPr>
            <xdr:cNvPr id="0" name=""/>
            <xdr:cNvSpPr>
              <a:spLocks noTextEdit="1"/>
            </xdr:cNvSpPr>
          </xdr:nvSpPr>
          <xdr:spPr>
            <a:xfrm>
              <a:off x="12140432" y="607829"/>
              <a:ext cx="1837306" cy="954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0</xdr:row>
      <xdr:rowOff>7620</xdr:rowOff>
    </xdr:from>
    <xdr:to>
      <xdr:col>23</xdr:col>
      <xdr:colOff>141767</xdr:colOff>
      <xdr:row>2</xdr:row>
      <xdr:rowOff>99060</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877186" y="7620"/>
          <a:ext cx="13609674" cy="445859"/>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latin typeface="Arial" panose="020B0604020202020204" pitchFamily="34" charset="0"/>
              <a:cs typeface="Arial" panose="020B0604020202020204" pitchFamily="34" charset="0"/>
            </a:rPr>
            <a:t>Marketing Campaigns Effectiveness</a:t>
          </a:r>
        </a:p>
      </xdr:txBody>
    </xdr:sp>
    <xdr:clientData/>
  </xdr:twoCellAnchor>
  <xdr:twoCellAnchor editAs="oneCell">
    <xdr:from>
      <xdr:col>0</xdr:col>
      <xdr:colOff>22860</xdr:colOff>
      <xdr:row>0</xdr:row>
      <xdr:rowOff>0</xdr:rowOff>
    </xdr:from>
    <xdr:to>
      <xdr:col>2</xdr:col>
      <xdr:colOff>373379</xdr:colOff>
      <xdr:row>5</xdr:row>
      <xdr:rowOff>148658</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 y="0"/>
          <a:ext cx="822959" cy="1024958"/>
        </a:xfrm>
        <a:prstGeom prst="rect">
          <a:avLst/>
        </a:prstGeom>
        <a:ln w="47625">
          <a:solidFill>
            <a:schemeClr val="accent6"/>
          </a:solidFill>
        </a:ln>
      </xdr:spPr>
    </xdr:pic>
    <xdr:clientData/>
  </xdr:twoCellAnchor>
  <xdr:twoCellAnchor>
    <xdr:from>
      <xdr:col>0</xdr:col>
      <xdr:colOff>109500</xdr:colOff>
      <xdr:row>6</xdr:row>
      <xdr:rowOff>121920</xdr:rowOff>
    </xdr:from>
    <xdr:to>
      <xdr:col>2</xdr:col>
      <xdr:colOff>281865</xdr:colOff>
      <xdr:row>10</xdr:row>
      <xdr:rowOff>65685</xdr:rowOff>
    </xdr:to>
    <xdr:pic>
      <xdr:nvPicPr>
        <xdr:cNvPr id="47" name="Picture 46">
          <a:hlinkClick xmlns:r="http://schemas.openxmlformats.org/officeDocument/2006/relationships" r:id="rId2"/>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500" y="1173480"/>
          <a:ext cx="644805" cy="644805"/>
        </a:xfrm>
        <a:prstGeom prst="rect">
          <a:avLst/>
        </a:prstGeom>
        <a:solidFill>
          <a:schemeClr val="bg2"/>
        </a:solidFill>
      </xdr:spPr>
    </xdr:pic>
    <xdr:clientData/>
  </xdr:twoCellAnchor>
  <xdr:twoCellAnchor>
    <xdr:from>
      <xdr:col>0</xdr:col>
      <xdr:colOff>81420</xdr:colOff>
      <xdr:row>11</xdr:row>
      <xdr:rowOff>167640</xdr:rowOff>
    </xdr:from>
    <xdr:to>
      <xdr:col>2</xdr:col>
      <xdr:colOff>286665</xdr:colOff>
      <xdr:row>15</xdr:row>
      <xdr:rowOff>144285</xdr:rowOff>
    </xdr:to>
    <xdr:pic>
      <xdr:nvPicPr>
        <xdr:cNvPr id="48" name="Picture 47">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420" y="2095500"/>
          <a:ext cx="677685" cy="677685"/>
        </a:xfrm>
        <a:prstGeom prst="rect">
          <a:avLst/>
        </a:prstGeom>
        <a:solidFill>
          <a:schemeClr val="bg1">
            <a:lumMod val="75000"/>
          </a:schemeClr>
        </a:solidFill>
        <a:ln>
          <a:noFill/>
        </a:ln>
      </xdr:spPr>
    </xdr:pic>
    <xdr:clientData/>
  </xdr:twoCellAnchor>
  <xdr:twoCellAnchor>
    <xdr:from>
      <xdr:col>0</xdr:col>
      <xdr:colOff>38100</xdr:colOff>
      <xdr:row>16</xdr:row>
      <xdr:rowOff>92117</xdr:rowOff>
    </xdr:from>
    <xdr:to>
      <xdr:col>2</xdr:col>
      <xdr:colOff>358140</xdr:colOff>
      <xdr:row>20</xdr:row>
      <xdr:rowOff>121920</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9820" t="13169" r="9822" b="12723"/>
        <a:stretch/>
      </xdr:blipFill>
      <xdr:spPr>
        <a:xfrm>
          <a:off x="38100" y="2896277"/>
          <a:ext cx="792480" cy="730843"/>
        </a:xfrm>
        <a:prstGeom prst="rect">
          <a:avLst/>
        </a:prstGeom>
      </xdr:spPr>
    </xdr:pic>
    <xdr:clientData/>
  </xdr:twoCellAnchor>
  <xdr:twoCellAnchor>
    <xdr:from>
      <xdr:col>3</xdr:col>
      <xdr:colOff>389861</xdr:colOff>
      <xdr:row>3</xdr:row>
      <xdr:rowOff>106325</xdr:rowOff>
    </xdr:from>
    <xdr:to>
      <xdr:col>7</xdr:col>
      <xdr:colOff>274676</xdr:colOff>
      <xdr:row>11</xdr:row>
      <xdr:rowOff>0</xdr:rowOff>
    </xdr:to>
    <xdr:sp macro="" textlink="">
      <xdr:nvSpPr>
        <xdr:cNvPr id="18" name="Rounded Rectangle 17">
          <a:extLst>
            <a:ext uri="{FF2B5EF4-FFF2-40B4-BE49-F238E27FC236}">
              <a16:creationId xmlns:a16="http://schemas.microsoft.com/office/drawing/2014/main" id="{00000000-0008-0000-0500-000012000000}"/>
            </a:ext>
          </a:extLst>
        </xdr:cNvPr>
        <xdr:cNvSpPr/>
      </xdr:nvSpPr>
      <xdr:spPr>
        <a:xfrm>
          <a:off x="1275908" y="637953"/>
          <a:ext cx="2578396" cy="13113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382772</xdr:colOff>
      <xdr:row>3</xdr:row>
      <xdr:rowOff>72656</xdr:rowOff>
    </xdr:from>
    <xdr:to>
      <xdr:col>12</xdr:col>
      <xdr:colOff>267587</xdr:colOff>
      <xdr:row>10</xdr:row>
      <xdr:rowOff>143540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4626935" y="604284"/>
          <a:ext cx="2578396" cy="13113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108097</xdr:colOff>
      <xdr:row>13</xdr:row>
      <xdr:rowOff>170121</xdr:rowOff>
    </xdr:from>
    <xdr:to>
      <xdr:col>9</xdr:col>
      <xdr:colOff>70884</xdr:colOff>
      <xdr:row>23</xdr:row>
      <xdr:rowOff>70884</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985283" y="2473842"/>
          <a:ext cx="4003159" cy="167285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127589</xdr:colOff>
      <xdr:row>25</xdr:row>
      <xdr:rowOff>171893</xdr:rowOff>
    </xdr:from>
    <xdr:to>
      <xdr:col>9</xdr:col>
      <xdr:colOff>90376</xdr:colOff>
      <xdr:row>35</xdr:row>
      <xdr:rowOff>72656</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1004775" y="4602126"/>
          <a:ext cx="4003159" cy="167285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306571</xdr:colOff>
      <xdr:row>25</xdr:row>
      <xdr:rowOff>155944</xdr:rowOff>
    </xdr:from>
    <xdr:to>
      <xdr:col>16</xdr:col>
      <xdr:colOff>269357</xdr:colOff>
      <xdr:row>35</xdr:row>
      <xdr:rowOff>56707</xdr:rowOff>
    </xdr:to>
    <xdr:sp macro="" textlink="">
      <xdr:nvSpPr>
        <xdr:cNvPr id="55" name="Rounded Rectangle 54">
          <a:extLst>
            <a:ext uri="{FF2B5EF4-FFF2-40B4-BE49-F238E27FC236}">
              <a16:creationId xmlns:a16="http://schemas.microsoft.com/office/drawing/2014/main" id="{00000000-0008-0000-0500-000037000000}"/>
            </a:ext>
          </a:extLst>
        </xdr:cNvPr>
        <xdr:cNvSpPr/>
      </xdr:nvSpPr>
      <xdr:spPr>
        <a:xfrm>
          <a:off x="5897524" y="4586177"/>
          <a:ext cx="4003159" cy="167285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331381</xdr:colOff>
      <xdr:row>13</xdr:row>
      <xdr:rowOff>163032</xdr:rowOff>
    </xdr:from>
    <xdr:to>
      <xdr:col>16</xdr:col>
      <xdr:colOff>294167</xdr:colOff>
      <xdr:row>23</xdr:row>
      <xdr:rowOff>63795</xdr:rowOff>
    </xdr:to>
    <xdr:sp macro="" textlink="">
      <xdr:nvSpPr>
        <xdr:cNvPr id="56" name="Rounded Rectangle 55">
          <a:extLst>
            <a:ext uri="{FF2B5EF4-FFF2-40B4-BE49-F238E27FC236}">
              <a16:creationId xmlns:a16="http://schemas.microsoft.com/office/drawing/2014/main" id="{00000000-0008-0000-0500-000038000000}"/>
            </a:ext>
          </a:extLst>
        </xdr:cNvPr>
        <xdr:cNvSpPr/>
      </xdr:nvSpPr>
      <xdr:spPr>
        <a:xfrm>
          <a:off x="5922334" y="2466753"/>
          <a:ext cx="4003159" cy="167285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113412</xdr:colOff>
      <xdr:row>25</xdr:row>
      <xdr:rowOff>148856</xdr:rowOff>
    </xdr:from>
    <xdr:to>
      <xdr:col>23</xdr:col>
      <xdr:colOff>76199</xdr:colOff>
      <xdr:row>35</xdr:row>
      <xdr:rowOff>49619</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10418133" y="4579089"/>
          <a:ext cx="4003159" cy="167285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152399</xdr:colOff>
      <xdr:row>5</xdr:row>
      <xdr:rowOff>148658</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822959" cy="1024958"/>
        </a:xfrm>
        <a:prstGeom prst="rect">
          <a:avLst/>
        </a:prstGeom>
      </xdr:spPr>
    </xdr:pic>
    <xdr:clientData/>
  </xdr:twoCellAnchor>
  <xdr:twoCellAnchor>
    <xdr:from>
      <xdr:col>0</xdr:col>
      <xdr:colOff>48540</xdr:colOff>
      <xdr:row>6</xdr:row>
      <xdr:rowOff>114300</xdr:rowOff>
    </xdr:from>
    <xdr:to>
      <xdr:col>1</xdr:col>
      <xdr:colOff>22785</xdr:colOff>
      <xdr:row>10</xdr:row>
      <xdr:rowOff>58065</xdr:rowOff>
    </xdr:to>
    <xdr:pic>
      <xdr:nvPicPr>
        <xdr:cNvPr id="3" name="Picture 2">
          <a:hlinkClick xmlns:r="http://schemas.openxmlformats.org/officeDocument/2006/relationships" r:id="rId3"/>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540" y="1165860"/>
          <a:ext cx="644805" cy="644805"/>
        </a:xfrm>
        <a:prstGeom prst="rect">
          <a:avLst/>
        </a:prstGeom>
        <a:ln>
          <a:solidFill>
            <a:srgbClr val="00B050"/>
          </a:solidFill>
        </a:ln>
      </xdr:spPr>
    </xdr:pic>
    <xdr:clientData/>
  </xdr:twoCellAnchor>
  <xdr:twoCellAnchor>
    <xdr:from>
      <xdr:col>0</xdr:col>
      <xdr:colOff>58560</xdr:colOff>
      <xdr:row>11</xdr:row>
      <xdr:rowOff>167640</xdr:rowOff>
    </xdr:from>
    <xdr:to>
      <xdr:col>1</xdr:col>
      <xdr:colOff>65685</xdr:colOff>
      <xdr:row>15</xdr:row>
      <xdr:rowOff>144285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560" y="2095500"/>
          <a:ext cx="677685" cy="677685"/>
        </a:xfrm>
        <a:prstGeom prst="rect">
          <a:avLst/>
        </a:prstGeom>
      </xdr:spPr>
    </xdr:pic>
    <xdr:clientData/>
  </xdr:twoCellAnchor>
  <xdr:twoCellAnchor>
    <xdr:from>
      <xdr:col>0</xdr:col>
      <xdr:colOff>15240</xdr:colOff>
      <xdr:row>16</xdr:row>
      <xdr:rowOff>92117</xdr:rowOff>
    </xdr:from>
    <xdr:to>
      <xdr:col>1</xdr:col>
      <xdr:colOff>137160</xdr:colOff>
      <xdr:row>20</xdr:row>
      <xdr:rowOff>121920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820" t="13169" r="9822" b="12723"/>
        <a:stretch/>
      </xdr:blipFill>
      <xdr:spPr>
        <a:xfrm>
          <a:off x="15240" y="2896277"/>
          <a:ext cx="792480" cy="7308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601980</xdr:colOff>
      <xdr:row>10</xdr:row>
      <xdr:rowOff>148590</xdr:rowOff>
    </xdr:from>
    <xdr:to>
      <xdr:col>13</xdr:col>
      <xdr:colOff>259080</xdr:colOff>
      <xdr:row>26</xdr:row>
      <xdr:rowOff>87630</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594360</xdr:colOff>
      <xdr:row>6</xdr:row>
      <xdr:rowOff>26670</xdr:rowOff>
    </xdr:from>
    <xdr:to>
      <xdr:col>11</xdr:col>
      <xdr:colOff>640080</xdr:colOff>
      <xdr:row>15</xdr:row>
      <xdr:rowOff>114300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381000</xdr:colOff>
      <xdr:row>17</xdr:row>
      <xdr:rowOff>0</xdr:rowOff>
    </xdr:from>
    <xdr:to>
      <xdr:col>16</xdr:col>
      <xdr:colOff>548640</xdr:colOff>
      <xdr:row>33</xdr:row>
      <xdr:rowOff>83820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mal" refreshedDate="45471.745933101854" createdVersion="6" refreshedVersion="6" minRefreshableVersion="3" recordCount="9900">
  <cacheSource type="worksheet">
    <worksheetSource ref="A1:T9901" sheet="data"/>
  </cacheSource>
  <cacheFields count="21">
    <cacheField name="Campaign" numFmtId="0">
      <sharedItems count="3">
        <s v="Spring "/>
        <s v="Summer "/>
        <s v="Fall "/>
      </sharedItems>
    </cacheField>
    <cacheField name="Date" numFmtId="14">
      <sharedItems containsSemiMixedTypes="0" containsNonDate="0" containsDate="1" containsString="0" minDate="2023-03-01T00:00:00" maxDate="2023-12-01T00:00:00" count="275">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sharedItems>
      <fieldGroup par="20" base="1">
        <rangePr groupBy="days" startDate="2023-03-01T00:00:00" endDate="2023-12-01T00:00:00"/>
        <groupItems count="368">
          <s v="&lt;3/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1/2023"/>
        </groupItems>
      </fieldGroup>
    </cacheField>
    <cacheField name="Month" numFmtId="0">
      <sharedItems/>
    </cacheField>
    <cacheField name="City/Location" numFmtId="0">
      <sharedItems count="3">
        <s v="Birmingham"/>
        <s v="London"/>
        <s v="Manchester"/>
      </sharedItems>
    </cacheField>
    <cacheField name="Channel" numFmtId="0">
      <sharedItems count="3">
        <s v="Facebook"/>
        <s v="Instagram"/>
        <s v="Pinterest"/>
      </sharedItems>
    </cacheField>
    <cacheField name="Device" numFmtId="0">
      <sharedItems/>
    </cacheField>
    <cacheField name="Ad" numFmtId="0">
      <sharedItems count="2">
        <s v="Collection"/>
        <s v="Discount"/>
      </sharedItems>
    </cacheField>
    <cacheField name="Impressions" numFmtId="167">
      <sharedItems containsSemiMixedTypes="0" containsString="0" containsNumber="1" minValue="1" maxValue="3847"/>
    </cacheField>
    <cacheField name="Clicks" numFmtId="167">
      <sharedItems containsSemiMixedTypes="0" containsString="0" containsNumber="1" minValue="0" maxValue="61.571620000000003"/>
    </cacheField>
    <cacheField name="CTR" numFmtId="10">
      <sharedItems containsSemiMixedTypes="0" containsString="0" containsNumber="1" minValue="0" maxValue="2.6400000000000003E-2"/>
    </cacheField>
    <cacheField name="Daily Average CPC" numFmtId="2">
      <sharedItems containsSemiMixedTypes="0" containsString="0" containsNumber="1" minValue="0" maxValue="2.6909999999999998"/>
    </cacheField>
    <cacheField name="Spend, Dollars" numFmtId="1">
      <sharedItems containsSemiMixedTypes="0" containsString="0" containsNumber="1" minValue="0" maxValue="109.00781276000001"/>
    </cacheField>
    <cacheField name="Conversions" numFmtId="0">
      <sharedItems containsSemiMixedTypes="0" containsString="0" containsNumber="1" containsInteger="1" minValue="0" maxValue="11"/>
    </cacheField>
    <cacheField name="CAC" numFmtId="2">
      <sharedItems containsSemiMixedTypes="0" containsString="0" containsNumber="1" minValue="0" maxValue="87.126874999999984"/>
    </cacheField>
    <cacheField name="Conversions Rate" numFmtId="10">
      <sharedItems containsSemiMixedTypes="0" containsString="0" containsNumber="1" minValue="0" maxValue="756.30252100840346"/>
    </cacheField>
    <cacheField name="Total conversion value, Dollars" numFmtId="167">
      <sharedItems containsSemiMixedTypes="0" containsString="0" containsNumber="1" minValue="0" maxValue="939.59999999999991"/>
    </cacheField>
    <cacheField name="ROAS" numFmtId="167">
      <sharedItems containsSemiMixedTypes="0" containsString="0" containsNumber="1" minValue="0" maxValue="53077.357425185801"/>
    </cacheField>
    <cacheField name="Likes (Reactions)" numFmtId="1">
      <sharedItems containsSemiMixedTypes="0" containsString="0" containsNumber="1" minValue="0" maxValue="152.4"/>
    </cacheField>
    <cacheField name="Shares" numFmtId="1">
      <sharedItems containsSemiMixedTypes="0" containsString="0" containsNumber="1" minValue="0" maxValue="58.5"/>
    </cacheField>
    <cacheField name="Comments" numFmtId="1">
      <sharedItems containsSemiMixedTypes="0" containsString="0" containsNumber="1" minValue="0" maxValue="28.5"/>
    </cacheField>
    <cacheField name="Months" numFmtId="0" databaseField="0">
      <fieldGroup base="1">
        <rangePr groupBy="months" startDate="2023-03-01T00:00:00" endDate="2023-12-01T00:00:00"/>
        <groupItems count="14">
          <s v="&lt;3/1/2023"/>
          <s v="Jan"/>
          <s v="Feb"/>
          <s v="Mar"/>
          <s v="Apr"/>
          <s v="May"/>
          <s v="Jun"/>
          <s v="Jul"/>
          <s v="Aug"/>
          <s v="Sep"/>
          <s v="Oct"/>
          <s v="Nov"/>
          <s v="Dec"/>
          <s v="&gt;12/1/2023"/>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00">
  <r>
    <x v="0"/>
    <x v="0"/>
    <s v="March"/>
    <x v="0"/>
    <x v="0"/>
    <s v="Desktop"/>
    <x v="0"/>
    <n v="1110.8"/>
    <n v="20.549800000000001"/>
    <n v="1.8500000000000003E-2"/>
    <n v="1.3915"/>
    <n v="28.595046700000001"/>
    <n v="1"/>
    <n v="28.595046700000001"/>
    <n v="4.8662274085392553E-2"/>
    <n v="51.84"/>
    <n v="1.8129013931633131"/>
    <n v="45"/>
    <n v="4"/>
    <n v="3"/>
  </r>
  <r>
    <x v="0"/>
    <x v="1"/>
    <s v="March"/>
    <x v="0"/>
    <x v="0"/>
    <s v="Desktop"/>
    <x v="0"/>
    <n v="1296.6000000000001"/>
    <n v="14.262600000000004"/>
    <n v="1.1000000000000003E-2"/>
    <n v="0.72450000000000003"/>
    <n v="10.333253700000004"/>
    <n v="2"/>
    <n v="5.1666268500000019"/>
    <n v="0.14022688710333314"/>
    <n v="40.32"/>
    <n v="3.9019655541797049"/>
    <n v="14"/>
    <n v="17"/>
    <n v="10.5"/>
  </r>
  <r>
    <x v="0"/>
    <x v="2"/>
    <s v="March"/>
    <x v="0"/>
    <x v="0"/>
    <s v="Desktop"/>
    <x v="0"/>
    <n v="1264.4000000000001"/>
    <n v="16.690080000000002"/>
    <n v="1.32E-2"/>
    <n v="0.37949999999999995"/>
    <n v="6.33388536"/>
    <n v="4"/>
    <n v="1.58347134"/>
    <n v="0.23966332096670595"/>
    <n v="53.760000000000005"/>
    <n v="8.4876812484651616"/>
    <n v="24"/>
    <n v="1"/>
    <n v="7.5"/>
  </r>
  <r>
    <x v="0"/>
    <x v="3"/>
    <s v="March"/>
    <x v="0"/>
    <x v="0"/>
    <s v="Desktop"/>
    <x v="0"/>
    <n v="837.80000000000007"/>
    <n v="13.321019999999999"/>
    <n v="1.5899999999999997E-2"/>
    <n v="0.57499999999999996"/>
    <n v="7.6595864999999987"/>
    <n v="3"/>
    <n v="2.5531954999999997"/>
    <n v="0.22520797956913211"/>
    <n v="25.92"/>
    <n v="3.3839946843083508"/>
    <n v="59"/>
    <n v="10"/>
    <n v="6"/>
  </r>
  <r>
    <x v="0"/>
    <x v="4"/>
    <s v="March"/>
    <x v="0"/>
    <x v="0"/>
    <s v="Desktop"/>
    <x v="0"/>
    <n v="1599"/>
    <n v="23.025600000000001"/>
    <n v="1.44E-2"/>
    <n v="0.82799999999999996"/>
    <n v="19.065196799999999"/>
    <n v="2"/>
    <n v="9.5325983999999995"/>
    <n v="8.6859842957403927E-2"/>
    <n v="108.19199999999999"/>
    <n v="5.6748430732170565"/>
    <n v="44"/>
    <n v="17"/>
    <n v="1.5"/>
  </r>
  <r>
    <x v="0"/>
    <x v="5"/>
    <s v="March"/>
    <x v="0"/>
    <x v="0"/>
    <s v="Desktop"/>
    <x v="0"/>
    <n v="893.6"/>
    <n v="17.157120000000003"/>
    <n v="1.9200000000000002E-2"/>
    <n v="0.3105"/>
    <n v="5.3272857600000005"/>
    <n v="4"/>
    <n v="1.3318214400000001"/>
    <n v="0.23313936138466126"/>
    <n v="20.16"/>
    <n v="3.7842910833452263"/>
    <n v="57"/>
    <n v="3"/>
    <n v="3"/>
  </r>
  <r>
    <x v="0"/>
    <x v="6"/>
    <s v="March"/>
    <x v="0"/>
    <x v="0"/>
    <s v="Desktop"/>
    <x v="0"/>
    <n v="1540.8000000000002"/>
    <n v="22.649760000000001"/>
    <n v="1.4699999999999998E-2"/>
    <n v="1.5294999999999996"/>
    <n v="34.642807919999996"/>
    <n v="0"/>
    <n v="0"/>
    <n v="0"/>
    <n v="14.399999999999999"/>
    <n v="0.41567069370513082"/>
    <n v="44"/>
    <n v="0"/>
    <n v="3"/>
  </r>
  <r>
    <x v="0"/>
    <x v="7"/>
    <s v="March"/>
    <x v="0"/>
    <x v="0"/>
    <s v="Desktop"/>
    <x v="0"/>
    <n v="994.80000000000018"/>
    <n v="14.325120000000002"/>
    <n v="1.44E-2"/>
    <n v="0.29899999999999999"/>
    <n v="4.2832108800000004"/>
    <n v="0"/>
    <n v="0"/>
    <n v="0"/>
    <n v="23.040000000000003"/>
    <n v="5.3791421075209822"/>
    <n v="9"/>
    <n v="9"/>
    <n v="6"/>
  </r>
  <r>
    <x v="0"/>
    <x v="8"/>
    <s v="March"/>
    <x v="0"/>
    <x v="0"/>
    <s v="Desktop"/>
    <x v="0"/>
    <n v="1336.6000000000001"/>
    <n v="16.306520000000006"/>
    <n v="1.2200000000000003E-2"/>
    <n v="0.17249999999999999"/>
    <n v="2.8128747000000009"/>
    <n v="2"/>
    <n v="1.4064373500000005"/>
    <n v="0.12265032637251844"/>
    <n v="13.440000000000001"/>
    <n v="4.7780301056424577"/>
    <n v="33"/>
    <n v="12"/>
    <n v="0"/>
  </r>
  <r>
    <x v="0"/>
    <x v="9"/>
    <s v="March"/>
    <x v="0"/>
    <x v="0"/>
    <s v="Desktop"/>
    <x v="0"/>
    <n v="1001.8"/>
    <n v="13.524299999999998"/>
    <n v="1.35E-2"/>
    <n v="0.52900000000000003"/>
    <n v="7.1543546999999998"/>
    <n v="4"/>
    <n v="1.788588675"/>
    <n v="0.29576392123806783"/>
    <n v="0"/>
    <n v="0"/>
    <n v="9"/>
    <n v="17"/>
    <n v="0"/>
  </r>
  <r>
    <x v="0"/>
    <x v="10"/>
    <s v="March"/>
    <x v="0"/>
    <x v="0"/>
    <s v="Desktop"/>
    <x v="0"/>
    <n v="1141.2"/>
    <n v="13.237920000000004"/>
    <n v="1.1600000000000003E-2"/>
    <n v="0.88549999999999984"/>
    <n v="11.722178160000002"/>
    <n v="4"/>
    <n v="2.9305445400000005"/>
    <n v="0.30216227322721384"/>
    <n v="58.464000000000006"/>
    <n v="4.9874689841772541"/>
    <n v="37"/>
    <n v="4"/>
    <n v="9"/>
  </r>
  <r>
    <x v="0"/>
    <x v="11"/>
    <s v="March"/>
    <x v="0"/>
    <x v="0"/>
    <s v="Desktop"/>
    <x v="0"/>
    <n v="1304.2"/>
    <n v="19.432580000000002"/>
    <n v="1.49E-2"/>
    <n v="1.1615"/>
    <n v="22.57094167"/>
    <n v="4"/>
    <n v="5.6427354175"/>
    <n v="0.20583988332995412"/>
    <n v="21.12"/>
    <n v="0.9357163874146861"/>
    <n v="29"/>
    <n v="6"/>
    <n v="10.5"/>
  </r>
  <r>
    <x v="0"/>
    <x v="12"/>
    <s v="March"/>
    <x v="0"/>
    <x v="0"/>
    <s v="Desktop"/>
    <x v="0"/>
    <n v="878.40000000000009"/>
    <n v="9.1353600000000004"/>
    <n v="1.04E-2"/>
    <n v="0.28749999999999998"/>
    <n v="2.6264159999999999"/>
    <n v="5"/>
    <n v="0.52528319999999995"/>
    <n v="0.54732380552052684"/>
    <n v="162.624"/>
    <n v="61.918599338414026"/>
    <n v="20"/>
    <n v="2"/>
    <n v="9"/>
  </r>
  <r>
    <x v="0"/>
    <x v="13"/>
    <s v="March"/>
    <x v="0"/>
    <x v="0"/>
    <s v="Desktop"/>
    <x v="0"/>
    <n v="1211.8000000000002"/>
    <n v="16.238120000000002"/>
    <n v="1.34E-2"/>
    <n v="1.3454999999999999"/>
    <n v="21.848390460000001"/>
    <n v="5"/>
    <n v="4.369678092"/>
    <n v="0.30791741901156039"/>
    <n v="129.696"/>
    <n v="5.9361809849310054"/>
    <n v="39"/>
    <n v="13"/>
    <n v="6"/>
  </r>
  <r>
    <x v="0"/>
    <x v="14"/>
    <s v="March"/>
    <x v="0"/>
    <x v="0"/>
    <s v="Desktop"/>
    <x v="0"/>
    <n v="962.2"/>
    <n v="14.72166"/>
    <n v="1.5299999999999999E-2"/>
    <n v="0.3795"/>
    <n v="5.5868699700000004"/>
    <n v="6"/>
    <n v="0.93114499500000003"/>
    <n v="0.40756273409384541"/>
    <n v="115.58399999999999"/>
    <n v="20.688507271630662"/>
    <n v="9"/>
    <n v="6"/>
    <n v="1.5"/>
  </r>
  <r>
    <x v="0"/>
    <x v="15"/>
    <s v="March"/>
    <x v="0"/>
    <x v="0"/>
    <s v="Desktop"/>
    <x v="0"/>
    <n v="1254"/>
    <n v="23.826000000000004"/>
    <n v="1.9000000000000003E-2"/>
    <n v="0.78199999999999992"/>
    <n v="18.631932000000003"/>
    <n v="2"/>
    <n v="9.3159660000000013"/>
    <n v="8.3941912196759824E-2"/>
    <n v="21.12"/>
    <n v="1.133537842452409"/>
    <n v="29"/>
    <n v="17"/>
    <n v="7.5"/>
  </r>
  <r>
    <x v="0"/>
    <x v="16"/>
    <s v="March"/>
    <x v="0"/>
    <x v="0"/>
    <s v="Desktop"/>
    <x v="0"/>
    <n v="1261.4000000000001"/>
    <n v="20.686959999999999"/>
    <n v="1.6399999999999998E-2"/>
    <n v="0.253"/>
    <n v="5.2338008799999995"/>
    <n v="2"/>
    <n v="2.6169004399999998"/>
    <n v="9.6679260751700594E-2"/>
    <n v="68.543999999999997"/>
    <n v="13.096409582933923"/>
    <n v="43"/>
    <n v="4"/>
    <n v="3"/>
  </r>
  <r>
    <x v="0"/>
    <x v="17"/>
    <s v="March"/>
    <x v="0"/>
    <x v="0"/>
    <s v="Desktop"/>
    <x v="0"/>
    <n v="1591.4"/>
    <n v="27.212939999999996"/>
    <n v="1.7099999999999997E-2"/>
    <n v="1.0694999999999997"/>
    <n v="29.104239329999988"/>
    <n v="1"/>
    <n v="29.104239329999988"/>
    <n v="3.6747223930968138E-2"/>
    <n v="24.96"/>
    <n v="0.85760702133423572"/>
    <n v="36"/>
    <n v="3"/>
    <n v="6"/>
  </r>
  <r>
    <x v="0"/>
    <x v="18"/>
    <s v="March"/>
    <x v="0"/>
    <x v="0"/>
    <s v="Desktop"/>
    <x v="0"/>
    <n v="823.80000000000007"/>
    <n v="10.791780000000001"/>
    <n v="1.3100000000000001E-2"/>
    <n v="1.1844999999999997"/>
    <n v="12.782863409999997"/>
    <n v="1"/>
    <n v="12.782863409999997"/>
    <n v="9.2663119522451334E-2"/>
    <n v="61.823999999999998"/>
    <n v="4.8364750539096946"/>
    <n v="16"/>
    <n v="7"/>
    <n v="3"/>
  </r>
  <r>
    <x v="0"/>
    <x v="19"/>
    <s v="March"/>
    <x v="0"/>
    <x v="0"/>
    <s v="Desktop"/>
    <x v="0"/>
    <n v="1318.4"/>
    <n v="15.952640000000002"/>
    <n v="1.2100000000000001E-2"/>
    <n v="0.97750000000000004"/>
    <n v="15.593705600000003"/>
    <n v="3"/>
    <n v="5.1979018666666681"/>
    <n v="0.18805664767712427"/>
    <n v="26.880000000000003"/>
    <n v="1.7237724431580905"/>
    <n v="22"/>
    <n v="17"/>
    <n v="3"/>
  </r>
  <r>
    <x v="0"/>
    <x v="20"/>
    <s v="March"/>
    <x v="0"/>
    <x v="0"/>
    <s v="Desktop"/>
    <x v="0"/>
    <n v="1669.6000000000001"/>
    <n v="20.202160000000003"/>
    <n v="1.2100000000000001E-2"/>
    <n v="0.33350000000000002"/>
    <n v="6.7374203600000016"/>
    <n v="5"/>
    <n v="1.3474840720000003"/>
    <n v="0.24749828731185178"/>
    <n v="15.36"/>
    <n v="2.279804313709171"/>
    <n v="20"/>
    <n v="18"/>
    <n v="12"/>
  </r>
  <r>
    <x v="0"/>
    <x v="21"/>
    <s v="March"/>
    <x v="0"/>
    <x v="0"/>
    <s v="Desktop"/>
    <x v="0"/>
    <n v="1417"/>
    <n v="25.0809"/>
    <n v="1.77E-2"/>
    <n v="1.3915"/>
    <n v="34.900072350000002"/>
    <n v="3"/>
    <n v="11.63335745"/>
    <n v="0.11961293255026734"/>
    <n v="23.040000000000003"/>
    <n v="0.66017055119371415"/>
    <n v="28"/>
    <n v="17"/>
    <n v="10.5"/>
  </r>
  <r>
    <x v="0"/>
    <x v="22"/>
    <s v="March"/>
    <x v="0"/>
    <x v="0"/>
    <s v="Desktop"/>
    <x v="0"/>
    <n v="1290.4000000000001"/>
    <n v="16.904240000000001"/>
    <n v="1.3100000000000001E-2"/>
    <n v="0.10349999999999999"/>
    <n v="1.7495888400000001"/>
    <n v="2"/>
    <n v="0.87479442000000007"/>
    <n v="0.11831351187631031"/>
    <n v="58.464000000000006"/>
    <n v="33.415851006457039"/>
    <n v="20"/>
    <n v="2"/>
    <n v="3"/>
  </r>
  <r>
    <x v="0"/>
    <x v="23"/>
    <s v="March"/>
    <x v="0"/>
    <x v="0"/>
    <s v="Desktop"/>
    <x v="0"/>
    <n v="1336.6000000000001"/>
    <n v="14.167960000000004"/>
    <n v="1.0600000000000002E-2"/>
    <n v="0.16099999999999998"/>
    <n v="2.2810415600000002"/>
    <n v="5"/>
    <n v="0.45620831200000006"/>
    <n v="0.35290895795866156"/>
    <n v="49.92"/>
    <n v="21.884739355647689"/>
    <n v="49"/>
    <n v="2"/>
    <n v="3"/>
  </r>
  <r>
    <x v="0"/>
    <x v="24"/>
    <s v="March"/>
    <x v="0"/>
    <x v="0"/>
    <s v="Desktop"/>
    <x v="0"/>
    <n v="1315.6000000000001"/>
    <n v="18.549960000000006"/>
    <n v="1.4100000000000003E-2"/>
    <n v="1.4719999999999998"/>
    <n v="27.305541120000004"/>
    <n v="2"/>
    <n v="13.652770560000002"/>
    <n v="0.10781694407966375"/>
    <n v="46.080000000000005"/>
    <n v="1.6875695595077809"/>
    <n v="19"/>
    <n v="12"/>
    <n v="1.5"/>
  </r>
  <r>
    <x v="0"/>
    <x v="25"/>
    <s v="March"/>
    <x v="0"/>
    <x v="0"/>
    <s v="Desktop"/>
    <x v="0"/>
    <n v="1479"/>
    <n v="27.953100000000006"/>
    <n v="1.8900000000000004E-2"/>
    <n v="0.97749999999999992"/>
    <n v="27.324155250000004"/>
    <n v="2"/>
    <n v="13.662077625000002"/>
    <n v="7.154841502373617E-2"/>
    <n v="13.440000000000001"/>
    <n v="0.49187247975397153"/>
    <n v="23"/>
    <n v="21"/>
    <n v="1.5"/>
  </r>
  <r>
    <x v="0"/>
    <x v="26"/>
    <s v="March"/>
    <x v="0"/>
    <x v="0"/>
    <s v="Desktop"/>
    <x v="0"/>
    <n v="1472.2"/>
    <n v="29.149560000000005"/>
    <n v="1.9800000000000002E-2"/>
    <n v="0.32199999999999995"/>
    <n v="9.3861583199999998"/>
    <n v="4"/>
    <n v="2.34653958"/>
    <n v="0.13722334059244803"/>
    <n v="24.96"/>
    <n v="2.6592349232822232"/>
    <n v="59"/>
    <n v="12"/>
    <n v="3"/>
  </r>
  <r>
    <x v="0"/>
    <x v="27"/>
    <s v="March"/>
    <x v="0"/>
    <x v="0"/>
    <s v="Desktop"/>
    <x v="0"/>
    <n v="1356"/>
    <n v="15.458400000000001"/>
    <n v="1.14E-2"/>
    <n v="1.2534999999999998"/>
    <n v="19.3771044"/>
    <n v="1"/>
    <n v="19.3771044"/>
    <n v="6.4689747968741912E-2"/>
    <n v="35.520000000000003"/>
    <n v="1.8330912228557741"/>
    <n v="33"/>
    <n v="1"/>
    <n v="10.5"/>
  </r>
  <r>
    <x v="0"/>
    <x v="28"/>
    <s v="March"/>
    <x v="0"/>
    <x v="0"/>
    <s v="Desktop"/>
    <x v="0"/>
    <n v="904"/>
    <n v="11.571199999999999"/>
    <n v="1.2799999999999999E-2"/>
    <n v="1.3224999999999998"/>
    <n v="15.302911999999997"/>
    <n v="5"/>
    <n v="3.0605823999999995"/>
    <n v="0.4321073008849558"/>
    <n v="10.56"/>
    <n v="0.6900647406193019"/>
    <n v="22"/>
    <n v="18"/>
    <n v="7.5"/>
  </r>
  <r>
    <x v="0"/>
    <x v="29"/>
    <s v="March"/>
    <x v="0"/>
    <x v="0"/>
    <s v="Desktop"/>
    <x v="0"/>
    <n v="1424.2"/>
    <n v="23.072040000000001"/>
    <n v="1.6199999999999999E-2"/>
    <n v="0.66700000000000004"/>
    <n v="15.389050680000002"/>
    <n v="3"/>
    <n v="5.129683560000001"/>
    <n v="0.13002751382192471"/>
    <n v="52.415999999999997"/>
    <n v="3.4060580532183931"/>
    <n v="34"/>
    <n v="4"/>
    <n v="3"/>
  </r>
  <r>
    <x v="0"/>
    <x v="30"/>
    <s v="March"/>
    <x v="0"/>
    <x v="0"/>
    <s v="Desktop"/>
    <x v="0"/>
    <n v="1372.8000000000002"/>
    <n v="14.002560000000006"/>
    <n v="1.0200000000000002E-2"/>
    <n v="4.6000000000000006E-2"/>
    <n v="0.64411776000000032"/>
    <n v="1"/>
    <n v="0.64411776000000032"/>
    <n v="7.1415512591983143E-2"/>
    <n v="56.448"/>
    <n v="87.636149017223147"/>
    <n v="49"/>
    <n v="2"/>
    <n v="6"/>
  </r>
  <r>
    <x v="0"/>
    <x v="31"/>
    <s v="April"/>
    <x v="0"/>
    <x v="0"/>
    <s v="Desktop"/>
    <x v="0"/>
    <n v="807"/>
    <n v="9.5226000000000006"/>
    <n v="1.1800000000000001E-2"/>
    <n v="0.47149999999999997"/>
    <n v="4.4899059000000001"/>
    <n v="0"/>
    <n v="0"/>
    <n v="0"/>
    <n v="43.007999999999996"/>
    <n v="9.5788199035529882"/>
    <n v="60"/>
    <n v="13"/>
    <n v="10.5"/>
  </r>
  <r>
    <x v="0"/>
    <x v="32"/>
    <s v="April"/>
    <x v="0"/>
    <x v="0"/>
    <s v="Desktop"/>
    <x v="0"/>
    <n v="1011.4000000000001"/>
    <n v="19.014320000000005"/>
    <n v="1.8800000000000004E-2"/>
    <n v="0.184"/>
    <n v="3.4986348800000009"/>
    <n v="0"/>
    <n v="0"/>
    <n v="0"/>
    <n v="59.135999999999996"/>
    <n v="16.902592590627801"/>
    <n v="50"/>
    <n v="14"/>
    <n v="4.5"/>
  </r>
  <r>
    <x v="0"/>
    <x v="33"/>
    <s v="April"/>
    <x v="0"/>
    <x v="0"/>
    <s v="Desktop"/>
    <x v="0"/>
    <n v="1605"/>
    <n v="25.198500000000003"/>
    <n v="1.5700000000000002E-2"/>
    <n v="0.87399999999999978"/>
    <n v="22.023488999999998"/>
    <n v="3"/>
    <n v="7.341162999999999"/>
    <n v="0.1190547056372403"/>
    <n v="57.791999999999994"/>
    <n v="2.6241073791713929"/>
    <n v="8"/>
    <n v="3"/>
    <n v="1.5"/>
  </r>
  <r>
    <x v="0"/>
    <x v="34"/>
    <s v="April"/>
    <x v="0"/>
    <x v="0"/>
    <s v="Desktop"/>
    <x v="0"/>
    <n v="1111"/>
    <n v="21.108999999999998"/>
    <n v="1.9E-2"/>
    <n v="0.72449999999999992"/>
    <n v="15.293470499999996"/>
    <n v="5"/>
    <n v="3.0586940999999994"/>
    <n v="0.23686579184234216"/>
    <n v="23.040000000000003"/>
    <n v="1.5065252847612325"/>
    <n v="15"/>
    <n v="16"/>
    <n v="3"/>
  </r>
  <r>
    <x v="0"/>
    <x v="35"/>
    <s v="April"/>
    <x v="0"/>
    <x v="0"/>
    <s v="Desktop"/>
    <x v="0"/>
    <n v="1035.8000000000002"/>
    <n v="14.086880000000004"/>
    <n v="1.3600000000000001E-2"/>
    <n v="0.89699999999999991"/>
    <n v="12.635931360000002"/>
    <n v="5"/>
    <n v="2.5271862720000007"/>
    <n v="0.35494019967515861"/>
    <n v="16.32"/>
    <n v="1.2915549740688048"/>
    <n v="46"/>
    <n v="13"/>
    <n v="6"/>
  </r>
  <r>
    <x v="0"/>
    <x v="36"/>
    <s v="April"/>
    <x v="0"/>
    <x v="0"/>
    <s v="Desktop"/>
    <x v="0"/>
    <n v="957.2"/>
    <n v="11.199240000000003"/>
    <n v="1.1700000000000002E-2"/>
    <n v="0.83950000000000002"/>
    <n v="9.4017619800000034"/>
    <n v="3"/>
    <n v="3.1339206600000011"/>
    <n v="0.26787532011100745"/>
    <n v="57.599999999999994"/>
    <n v="6.1265111925328677"/>
    <n v="37"/>
    <n v="1"/>
    <n v="7.5"/>
  </r>
  <r>
    <x v="0"/>
    <x v="37"/>
    <s v="April"/>
    <x v="0"/>
    <x v="0"/>
    <s v="Desktop"/>
    <x v="0"/>
    <n v="1057.8"/>
    <n v="18.405719999999999"/>
    <n v="1.7399999999999999E-2"/>
    <n v="1.2189999999999996"/>
    <n v="22.43657267999999"/>
    <n v="3"/>
    <n v="7.4788575599999971"/>
    <n v="0.16299280875727765"/>
    <n v="35.520000000000003"/>
    <n v="1.5831294960509992"/>
    <n v="60"/>
    <n v="7"/>
    <n v="4.5"/>
  </r>
  <r>
    <x v="0"/>
    <x v="38"/>
    <s v="April"/>
    <x v="0"/>
    <x v="0"/>
    <s v="Desktop"/>
    <x v="0"/>
    <n v="1459.6000000000001"/>
    <n v="24.083400000000005"/>
    <n v="1.6500000000000001E-2"/>
    <n v="8.0499999999999974E-2"/>
    <n v="1.9387136999999997"/>
    <n v="3"/>
    <n v="0.64623789999999992"/>
    <n v="0.12456712922593983"/>
    <n v="23.040000000000003"/>
    <n v="11.884168353480973"/>
    <n v="20"/>
    <n v="5"/>
    <n v="9"/>
  </r>
  <r>
    <x v="0"/>
    <x v="39"/>
    <s v="April"/>
    <x v="0"/>
    <x v="0"/>
    <s v="Desktop"/>
    <x v="0"/>
    <n v="1062.2"/>
    <n v="13.065060000000001"/>
    <n v="1.23E-2"/>
    <n v="0.57499999999999996"/>
    <n v="7.5124094999999995"/>
    <n v="4"/>
    <n v="1.8781023749999999"/>
    <n v="0.30616009417484497"/>
    <n v="43.68"/>
    <n v="5.8143795276335775"/>
    <n v="48"/>
    <n v="11"/>
    <n v="9"/>
  </r>
  <r>
    <x v="0"/>
    <x v="40"/>
    <s v="April"/>
    <x v="0"/>
    <x v="0"/>
    <s v="Desktop"/>
    <x v="0"/>
    <n v="1137.4000000000001"/>
    <n v="17.061000000000003"/>
    <n v="1.5000000000000001E-2"/>
    <n v="0.31049999999999994"/>
    <n v="5.2974405000000004"/>
    <n v="5"/>
    <n v="1.0594881"/>
    <n v="0.29306605708926786"/>
    <n v="1.92"/>
    <n v="0.36243918171426365"/>
    <n v="22"/>
    <n v="12"/>
    <n v="0"/>
  </r>
  <r>
    <x v="0"/>
    <x v="41"/>
    <s v="April"/>
    <x v="0"/>
    <x v="0"/>
    <s v="Desktop"/>
    <x v="0"/>
    <n v="1158"/>
    <n v="15.054000000000004"/>
    <n v="1.3000000000000003E-2"/>
    <n v="0.42549999999999988"/>
    <n v="6.4054769999999994"/>
    <n v="2"/>
    <n v="3.2027384999999997"/>
    <n v="0.13285505513484785"/>
    <n v="45.023999999999994"/>
    <n v="7.0289847266643841"/>
    <n v="49"/>
    <n v="2"/>
    <n v="6"/>
  </r>
  <r>
    <x v="0"/>
    <x v="42"/>
    <s v="April"/>
    <x v="0"/>
    <x v="0"/>
    <s v="Desktop"/>
    <x v="0"/>
    <n v="1227.2"/>
    <n v="14.235519999999999"/>
    <n v="1.1599999999999999E-2"/>
    <n v="0.34499999999999997"/>
    <n v="4.9112543999999998"/>
    <n v="5"/>
    <n v="0.98225087999999994"/>
    <n v="0.35123409612012768"/>
    <n v="22.080000000000002"/>
    <n v="4.4957964303376352"/>
    <n v="13"/>
    <n v="3"/>
    <n v="0"/>
  </r>
  <r>
    <x v="0"/>
    <x v="43"/>
    <s v="April"/>
    <x v="0"/>
    <x v="0"/>
    <s v="Desktop"/>
    <x v="0"/>
    <n v="1416.2"/>
    <n v="24.925119999999996"/>
    <n v="1.7599999999999998E-2"/>
    <n v="1.0234999999999999"/>
    <n v="25.510860319999992"/>
    <n v="3"/>
    <n v="8.5036201066666646"/>
    <n v="0.12036050378092464"/>
    <n v="38.4"/>
    <n v="1.5052412783545048"/>
    <n v="55"/>
    <n v="2"/>
    <n v="9"/>
  </r>
  <r>
    <x v="0"/>
    <x v="44"/>
    <s v="April"/>
    <x v="0"/>
    <x v="0"/>
    <s v="Desktop"/>
    <x v="0"/>
    <n v="1042"/>
    <n v="19.0686"/>
    <n v="1.83E-2"/>
    <n v="0.67849999999999999"/>
    <n v="12.9380451"/>
    <n v="0"/>
    <n v="0"/>
    <n v="0"/>
    <n v="50.88"/>
    <n v="3.9325879301502824"/>
    <n v="40"/>
    <n v="1"/>
    <n v="9"/>
  </r>
  <r>
    <x v="0"/>
    <x v="45"/>
    <s v="April"/>
    <x v="0"/>
    <x v="0"/>
    <s v="Desktop"/>
    <x v="0"/>
    <n v="896.6"/>
    <n v="12.28342"/>
    <n v="1.3699999999999999E-2"/>
    <n v="0.49449999999999988"/>
    <n v="6.0741511899999985"/>
    <n v="2"/>
    <n v="3.0370755949999992"/>
    <n v="0.16282110356887577"/>
    <n v="8.64"/>
    <n v="1.4224209654550932"/>
    <n v="50"/>
    <n v="3"/>
    <n v="0"/>
  </r>
  <r>
    <x v="0"/>
    <x v="46"/>
    <s v="April"/>
    <x v="0"/>
    <x v="0"/>
    <s v="Desktop"/>
    <x v="0"/>
    <n v="1483.4"/>
    <n v="19.877559999999999"/>
    <n v="1.3399999999999999E-2"/>
    <n v="1.288"/>
    <n v="25.602297279999998"/>
    <n v="2"/>
    <n v="12.801148639999999"/>
    <n v="0.10061597097430469"/>
    <n v="36.480000000000004"/>
    <n v="1.4248721355367375"/>
    <n v="11"/>
    <n v="3"/>
    <n v="0"/>
  </r>
  <r>
    <x v="0"/>
    <x v="47"/>
    <s v="April"/>
    <x v="0"/>
    <x v="0"/>
    <s v="Desktop"/>
    <x v="0"/>
    <n v="724.6"/>
    <n v="8.6952000000000034"/>
    <n v="1.2000000000000004E-2"/>
    <n v="1.4489999999999998"/>
    <n v="12.599344800000004"/>
    <n v="4"/>
    <n v="3.1498362000000011"/>
    <n v="0.46002392124390451"/>
    <n v="0.96"/>
    <n v="7.6194438301267833E-2"/>
    <n v="24"/>
    <n v="4"/>
    <n v="9"/>
  </r>
  <r>
    <x v="0"/>
    <x v="48"/>
    <s v="April"/>
    <x v="0"/>
    <x v="0"/>
    <s v="Desktop"/>
    <x v="0"/>
    <n v="931.2"/>
    <n v="13.688640000000003"/>
    <n v="1.4700000000000003E-2"/>
    <n v="0.67849999999999988"/>
    <n v="9.28774224"/>
    <n v="0"/>
    <n v="0"/>
    <n v="0"/>
    <n v="95.423999999999992"/>
    <n v="10.274186937384256"/>
    <n v="53"/>
    <n v="24"/>
    <n v="7.5"/>
  </r>
  <r>
    <x v="0"/>
    <x v="49"/>
    <s v="April"/>
    <x v="0"/>
    <x v="0"/>
    <s v="Desktop"/>
    <x v="0"/>
    <n v="863"/>
    <n v="10.2697"/>
    <n v="1.1900000000000001E-2"/>
    <n v="0.86250000000000004"/>
    <n v="8.8576162500000013"/>
    <n v="0"/>
    <n v="0"/>
    <n v="0"/>
    <n v="51.743999999999993"/>
    <n v="5.8417522886024766"/>
    <n v="25"/>
    <n v="1"/>
    <n v="9"/>
  </r>
  <r>
    <x v="0"/>
    <x v="50"/>
    <s v="April"/>
    <x v="0"/>
    <x v="0"/>
    <s v="Desktop"/>
    <x v="0"/>
    <n v="1147"/>
    <n v="17.549100000000003"/>
    <n v="1.5300000000000003E-2"/>
    <n v="0.85099999999999998"/>
    <n v="14.934284100000003"/>
    <n v="4"/>
    <n v="3.7335710250000007"/>
    <n v="0.22793191673647079"/>
    <n v="131.71199999999999"/>
    <n v="8.8194384891874371"/>
    <n v="41"/>
    <n v="8"/>
    <n v="0"/>
  </r>
  <r>
    <x v="0"/>
    <x v="51"/>
    <s v="April"/>
    <x v="0"/>
    <x v="0"/>
    <s v="Desktop"/>
    <x v="0"/>
    <n v="1421.4"/>
    <n v="25.158780000000004"/>
    <n v="1.77E-2"/>
    <n v="0.14949999999999999"/>
    <n v="3.7612376100000002"/>
    <n v="1"/>
    <n v="3.7612376100000002"/>
    <n v="3.9747555326609632E-2"/>
    <n v="144.47999999999999"/>
    <n v="38.412888251428491"/>
    <n v="32"/>
    <n v="9"/>
    <n v="10.5"/>
  </r>
  <r>
    <x v="0"/>
    <x v="52"/>
    <s v="April"/>
    <x v="0"/>
    <x v="0"/>
    <s v="Desktop"/>
    <x v="0"/>
    <n v="1060"/>
    <n v="19.080000000000002"/>
    <n v="1.8000000000000002E-2"/>
    <n v="1.4260000000000002"/>
    <n v="27.208080000000006"/>
    <n v="4"/>
    <n v="6.8020200000000015"/>
    <n v="0.20964360587002095"/>
    <n v="210.33599999999998"/>
    <n v="7.7306447202448663"/>
    <n v="61"/>
    <n v="2"/>
    <n v="4.5"/>
  </r>
  <r>
    <x v="0"/>
    <x v="53"/>
    <s v="April"/>
    <x v="0"/>
    <x v="0"/>
    <s v="Desktop"/>
    <x v="0"/>
    <n v="829"/>
    <n v="13.015299999999998"/>
    <n v="1.5699999999999999E-2"/>
    <n v="1.4375"/>
    <n v="18.709493749999996"/>
    <n v="3"/>
    <n v="6.2364979166666652"/>
    <n v="0.23049795240985613"/>
    <n v="102.14400000000001"/>
    <n v="5.4594742842788051"/>
    <n v="73"/>
    <n v="22"/>
    <n v="7.5"/>
  </r>
  <r>
    <x v="0"/>
    <x v="54"/>
    <s v="April"/>
    <x v="0"/>
    <x v="0"/>
    <s v="Desktop"/>
    <x v="0"/>
    <n v="971.2"/>
    <n v="17.287360000000003"/>
    <n v="1.7800000000000003E-2"/>
    <n v="0.43699999999999994"/>
    <n v="7.5545763200000007"/>
    <n v="2"/>
    <n v="3.7772881600000003"/>
    <n v="0.11569146474649684"/>
    <n v="57.11999999999999"/>
    <n v="7.5609799385811201"/>
    <n v="70"/>
    <n v="9"/>
    <n v="1.5"/>
  </r>
  <r>
    <x v="0"/>
    <x v="55"/>
    <s v="April"/>
    <x v="0"/>
    <x v="0"/>
    <s v="Desktop"/>
    <x v="0"/>
    <n v="1084.6000000000001"/>
    <n v="14.859020000000003"/>
    <n v="1.37E-2"/>
    <n v="0.83950000000000002"/>
    <n v="12.474147290000003"/>
    <n v="2"/>
    <n v="6.2370736450000015"/>
    <n v="0.13459837862793103"/>
    <n v="56.64"/>
    <n v="4.5405909264359812"/>
    <n v="27"/>
    <n v="23"/>
    <n v="3"/>
  </r>
  <r>
    <x v="0"/>
    <x v="56"/>
    <s v="April"/>
    <x v="0"/>
    <x v="0"/>
    <s v="Desktop"/>
    <x v="0"/>
    <n v="1448.2"/>
    <n v="26.212419999999998"/>
    <n v="1.8099999999999998E-2"/>
    <n v="0.7589999999999999"/>
    <n v="19.895226779999994"/>
    <n v="2"/>
    <n v="9.9476133899999972"/>
    <n v="7.6299708306215144E-2"/>
    <n v="47.039999999999992"/>
    <n v="2.3643862178684856"/>
    <n v="82"/>
    <n v="4"/>
    <n v="7.5"/>
  </r>
  <r>
    <x v="0"/>
    <x v="57"/>
    <s v="April"/>
    <x v="0"/>
    <x v="0"/>
    <s v="Desktop"/>
    <x v="0"/>
    <n v="1066.8000000000002"/>
    <n v="18.775680000000001"/>
    <n v="1.7599999999999998E-2"/>
    <n v="1.5409999999999999"/>
    <n v="28.933322880000002"/>
    <n v="4"/>
    <n v="7.2333307200000005"/>
    <n v="0.21304155162422878"/>
    <n v="53.088000000000001"/>
    <n v="1.8348393725871281"/>
    <n v="74"/>
    <n v="16"/>
    <n v="9"/>
  </r>
  <r>
    <x v="0"/>
    <x v="58"/>
    <s v="April"/>
    <x v="0"/>
    <x v="0"/>
    <s v="Desktop"/>
    <x v="0"/>
    <n v="1753"/>
    <n v="27.171500000000002"/>
    <n v="1.5500000000000002E-2"/>
    <n v="1.012"/>
    <n v="27.497558000000001"/>
    <n v="2"/>
    <n v="13.748779000000001"/>
    <n v="7.3606536260419922E-2"/>
    <n v="7.68"/>
    <n v="0.27929752889329296"/>
    <n v="67"/>
    <n v="11"/>
    <n v="1.5"/>
  </r>
  <r>
    <x v="0"/>
    <x v="59"/>
    <s v="April"/>
    <x v="0"/>
    <x v="0"/>
    <s v="Desktop"/>
    <x v="0"/>
    <n v="1474.2"/>
    <n v="22.702680000000001"/>
    <n v="1.54E-2"/>
    <n v="1.1844999999999999"/>
    <n v="26.89132446"/>
    <n v="3"/>
    <n v="8.9637748199999994"/>
    <n v="0.13214298928584642"/>
    <n v="33.6"/>
    <n v="1.24947360067664"/>
    <n v="70"/>
    <n v="3"/>
    <n v="3"/>
  </r>
  <r>
    <x v="0"/>
    <x v="60"/>
    <s v="April"/>
    <x v="0"/>
    <x v="0"/>
    <s v="Desktop"/>
    <x v="0"/>
    <n v="980.80000000000007"/>
    <n v="10.102240000000002"/>
    <n v="1.0300000000000002E-2"/>
    <n v="1.1040000000000001"/>
    <n v="11.152872960000003"/>
    <n v="0"/>
    <n v="0"/>
    <n v="0"/>
    <n v="55.776000000000003"/>
    <n v="5.001043246887301"/>
    <n v="28"/>
    <n v="0"/>
    <n v="6"/>
  </r>
  <r>
    <x v="0"/>
    <x v="61"/>
    <s v="May"/>
    <x v="0"/>
    <x v="0"/>
    <s v="Desktop"/>
    <x v="0"/>
    <n v="1495.6000000000001"/>
    <n v="18.545440000000003"/>
    <n v="1.2400000000000001E-2"/>
    <n v="1.4375"/>
    <n v="26.659070000000003"/>
    <n v="4"/>
    <n v="6.6647675000000008"/>
    <n v="0.21568644367564208"/>
    <n v="42.335999999999999"/>
    <n v="1.5880523964264317"/>
    <n v="66"/>
    <n v="5"/>
    <n v="9"/>
  </r>
  <r>
    <x v="0"/>
    <x v="62"/>
    <s v="May"/>
    <x v="0"/>
    <x v="0"/>
    <s v="Desktop"/>
    <x v="0"/>
    <n v="1519.4"/>
    <n v="20.056080000000005"/>
    <n v="1.3200000000000002E-2"/>
    <n v="0.4945"/>
    <n v="9.9177315600000018"/>
    <n v="3"/>
    <n v="3.3059105200000007"/>
    <n v="0.1495805760647145"/>
    <n v="43.68"/>
    <n v="4.4042329373149514"/>
    <n v="70"/>
    <n v="5"/>
    <n v="4.5"/>
  </r>
  <r>
    <x v="0"/>
    <x v="63"/>
    <s v="May"/>
    <x v="0"/>
    <x v="0"/>
    <s v="Desktop"/>
    <x v="0"/>
    <n v="1335.4"/>
    <n v="18.829140000000002"/>
    <n v="1.4100000000000001E-2"/>
    <n v="0.98899999999999999"/>
    <n v="18.622019460000001"/>
    <n v="0"/>
    <n v="0"/>
    <n v="0"/>
    <n v="92.063999999999993"/>
    <n v="4.9438247123386905"/>
    <n v="57"/>
    <n v="1"/>
    <n v="0"/>
  </r>
  <r>
    <x v="0"/>
    <x v="64"/>
    <s v="May"/>
    <x v="0"/>
    <x v="0"/>
    <s v="Desktop"/>
    <x v="0"/>
    <n v="1128.8"/>
    <n v="15.238800000000001"/>
    <n v="1.3500000000000002E-2"/>
    <n v="1.288"/>
    <n v="19.627574400000004"/>
    <n v="1"/>
    <n v="19.627574400000004"/>
    <n v="6.5621964984119485E-2"/>
    <n v="35.520000000000003"/>
    <n v="1.8096989101210588"/>
    <n v="12"/>
    <n v="17"/>
    <n v="9"/>
  </r>
  <r>
    <x v="0"/>
    <x v="65"/>
    <s v="May"/>
    <x v="0"/>
    <x v="0"/>
    <s v="Desktop"/>
    <x v="0"/>
    <n v="770.2"/>
    <n v="12.092140000000001"/>
    <n v="1.5699999999999999E-2"/>
    <n v="0.42549999999999999"/>
    <n v="5.1452055699999999"/>
    <n v="1"/>
    <n v="5.1452055699999999"/>
    <n v="8.2698347852406595E-2"/>
    <n v="32.64"/>
    <n v="6.3437698564102272"/>
    <n v="50"/>
    <n v="20"/>
    <n v="10.5"/>
  </r>
  <r>
    <x v="0"/>
    <x v="66"/>
    <s v="May"/>
    <x v="0"/>
    <x v="0"/>
    <s v="Desktop"/>
    <x v="0"/>
    <n v="1307.6000000000001"/>
    <n v="19.614000000000001"/>
    <n v="1.4999999999999999E-2"/>
    <n v="0.97749999999999992"/>
    <n v="19.172684999999998"/>
    <n v="3"/>
    <n v="6.3908949999999995"/>
    <n v="0.15295197308045272"/>
    <n v="81.984000000000009"/>
    <n v="4.2760833967699368"/>
    <n v="16"/>
    <n v="22"/>
    <n v="7.5"/>
  </r>
  <r>
    <x v="0"/>
    <x v="67"/>
    <s v="May"/>
    <x v="0"/>
    <x v="0"/>
    <s v="Desktop"/>
    <x v="0"/>
    <n v="867.6"/>
    <n v="14.402160000000004"/>
    <n v="1.6600000000000004E-2"/>
    <n v="1.6444999999999999"/>
    <n v="23.684352120000003"/>
    <n v="2"/>
    <n v="11.842176060000002"/>
    <n v="0.13886805868008684"/>
    <n v="92.736000000000004"/>
    <n v="3.9154965915951765"/>
    <n v="24"/>
    <n v="17"/>
    <n v="9"/>
  </r>
  <r>
    <x v="0"/>
    <x v="68"/>
    <s v="May"/>
    <x v="0"/>
    <x v="0"/>
    <s v="Desktop"/>
    <x v="0"/>
    <n v="1138.2"/>
    <n v="16.276260000000001"/>
    <n v="1.43E-2"/>
    <n v="0.39099999999999996"/>
    <n v="6.3640176599999991"/>
    <n v="2"/>
    <n v="3.1820088299999996"/>
    <n v="0.12287835166063948"/>
    <n v="183.45599999999999"/>
    <n v="28.827072739455598"/>
    <n v="58"/>
    <n v="7"/>
    <n v="3"/>
  </r>
  <r>
    <x v="0"/>
    <x v="69"/>
    <s v="May"/>
    <x v="0"/>
    <x v="0"/>
    <s v="Desktop"/>
    <x v="0"/>
    <n v="837.80000000000007"/>
    <n v="11.896760000000004"/>
    <n v="1.4200000000000004E-2"/>
    <n v="1.7479999999999998"/>
    <n v="20.795536480000003"/>
    <n v="5"/>
    <n v="4.1591072960000002"/>
    <n v="0.42028249708323934"/>
    <n v="18.240000000000002"/>
    <n v="0.87711129826067369"/>
    <n v="42"/>
    <n v="9"/>
    <n v="7.5"/>
  </r>
  <r>
    <x v="0"/>
    <x v="70"/>
    <s v="May"/>
    <x v="0"/>
    <x v="0"/>
    <s v="Desktop"/>
    <x v="0"/>
    <n v="773.6"/>
    <n v="11.139840000000001"/>
    <n v="1.4400000000000001E-2"/>
    <n v="0.81649999999999989"/>
    <n v="9.0956793600000001"/>
    <n v="3"/>
    <n v="3.0318931199999999"/>
    <n v="0.26930368838331609"/>
    <n v="14.399999999999999"/>
    <n v="1.5831692642252506"/>
    <n v="9"/>
    <n v="21"/>
    <n v="7.5"/>
  </r>
  <r>
    <x v="0"/>
    <x v="71"/>
    <s v="May"/>
    <x v="0"/>
    <x v="0"/>
    <s v="Desktop"/>
    <x v="0"/>
    <n v="1337.2"/>
    <n v="18.587079999999997"/>
    <n v="1.3899999999999997E-2"/>
    <n v="1.3225"/>
    <n v="24.581413299999994"/>
    <n v="3"/>
    <n v="8.193804433333332"/>
    <n v="0.16140243653118191"/>
    <n v="42.24"/>
    <n v="1.7183714981920919"/>
    <n v="61"/>
    <n v="1"/>
    <n v="4.5"/>
  </r>
  <r>
    <x v="0"/>
    <x v="72"/>
    <s v="May"/>
    <x v="0"/>
    <x v="0"/>
    <s v="Desktop"/>
    <x v="0"/>
    <n v="1588.2"/>
    <n v="23.346539999999997"/>
    <n v="1.4699999999999998E-2"/>
    <n v="0.60949999999999993"/>
    <n v="14.229716129999996"/>
    <n v="3"/>
    <n v="4.7432387099999991"/>
    <n v="0.12849869830818617"/>
    <n v="50.88"/>
    <n v="3.5756159529234415"/>
    <n v="48"/>
    <n v="3"/>
    <n v="6"/>
  </r>
  <r>
    <x v="0"/>
    <x v="73"/>
    <s v="May"/>
    <x v="0"/>
    <x v="0"/>
    <s v="Desktop"/>
    <x v="0"/>
    <n v="870.6"/>
    <n v="17.15082"/>
    <n v="1.9699999999999999E-2"/>
    <n v="0.3795"/>
    <n v="6.5087361899999996"/>
    <n v="2"/>
    <n v="3.2543680949999998"/>
    <n v="0.11661250016034219"/>
    <n v="46.080000000000005"/>
    <n v="7.0797154247543732"/>
    <n v="66"/>
    <n v="3"/>
    <n v="10.5"/>
  </r>
  <r>
    <x v="0"/>
    <x v="74"/>
    <s v="May"/>
    <x v="0"/>
    <x v="0"/>
    <s v="Desktop"/>
    <x v="0"/>
    <n v="926.40000000000009"/>
    <n v="16.582560000000001"/>
    <n v="1.7899999999999999E-2"/>
    <n v="0.67849999999999999"/>
    <n v="11.251266960000001"/>
    <n v="4"/>
    <n v="2.8128167400000001"/>
    <n v="0.24121727887612043"/>
    <n v="2.8800000000000003"/>
    <n v="0.25597117286780652"/>
    <n v="54"/>
    <n v="4"/>
    <n v="1.5"/>
  </r>
  <r>
    <x v="0"/>
    <x v="75"/>
    <s v="May"/>
    <x v="0"/>
    <x v="0"/>
    <s v="Desktop"/>
    <x v="0"/>
    <n v="1438.6000000000001"/>
    <n v="17.119340000000005"/>
    <n v="1.1900000000000003E-2"/>
    <n v="1.3109999999999999"/>
    <n v="22.443454740000004"/>
    <n v="5"/>
    <n v="4.4886909480000003"/>
    <n v="0.29206733437153526"/>
    <n v="13.440000000000001"/>
    <n v="0.59883828740708389"/>
    <n v="53"/>
    <n v="12"/>
    <n v="0"/>
  </r>
  <r>
    <x v="0"/>
    <x v="76"/>
    <s v="May"/>
    <x v="0"/>
    <x v="0"/>
    <s v="Desktop"/>
    <x v="0"/>
    <n v="1242.2"/>
    <n v="24.471340000000005"/>
    <n v="1.9700000000000002E-2"/>
    <n v="1.4490000000000001"/>
    <n v="35.45897166000001"/>
    <n v="3"/>
    <n v="11.819657220000003"/>
    <n v="0.12259238766655195"/>
    <n v="3.84"/>
    <n v="0.10829417267990785"/>
    <n v="79"/>
    <n v="7"/>
    <n v="1.5"/>
  </r>
  <r>
    <x v="0"/>
    <x v="77"/>
    <s v="May"/>
    <x v="0"/>
    <x v="0"/>
    <s v="Desktop"/>
    <x v="0"/>
    <n v="1567.6000000000001"/>
    <n v="26.178920000000002"/>
    <n v="1.67E-2"/>
    <n v="0.44849999999999995"/>
    <n v="11.741245619999999"/>
    <n v="5"/>
    <n v="2.3482491239999996"/>
    <n v="0.19099336412655676"/>
    <n v="26.880000000000003"/>
    <n v="2.2893652743464203"/>
    <n v="53"/>
    <n v="8"/>
    <n v="4.5"/>
  </r>
  <r>
    <x v="0"/>
    <x v="78"/>
    <s v="May"/>
    <x v="0"/>
    <x v="0"/>
    <s v="Desktop"/>
    <x v="0"/>
    <n v="1502.6000000000001"/>
    <n v="21.937960000000007"/>
    <n v="1.4600000000000004E-2"/>
    <n v="1.4605000000000001"/>
    <n v="32.040390580000015"/>
    <n v="4"/>
    <n v="8.0100976450000037"/>
    <n v="0.18233235907076131"/>
    <n v="8.64"/>
    <n v="0.26965963409301225"/>
    <n v="28"/>
    <n v="23"/>
    <n v="0"/>
  </r>
  <r>
    <x v="0"/>
    <x v="79"/>
    <s v="May"/>
    <x v="0"/>
    <x v="0"/>
    <s v="Desktop"/>
    <x v="0"/>
    <n v="1299"/>
    <n v="17.5365"/>
    <n v="1.35E-2"/>
    <n v="1.1040000000000001"/>
    <n v="19.360296000000002"/>
    <n v="4"/>
    <n v="4.8400740000000004"/>
    <n v="0.22809568614033587"/>
    <n v="52.8"/>
    <n v="2.7272310299387978"/>
    <n v="76"/>
    <n v="2"/>
    <n v="3"/>
  </r>
  <r>
    <x v="0"/>
    <x v="80"/>
    <s v="May"/>
    <x v="0"/>
    <x v="0"/>
    <s v="Desktop"/>
    <x v="0"/>
    <n v="1495.4"/>
    <n v="27.515360000000001"/>
    <n v="1.84E-2"/>
    <n v="0.66699999999999993"/>
    <n v="18.352745119999998"/>
    <n v="2"/>
    <n v="9.176372559999999"/>
    <n v="7.2686673915950947E-2"/>
    <n v="46.368000000000002"/>
    <n v="2.5264885278371918"/>
    <n v="76"/>
    <n v="1"/>
    <n v="1.5"/>
  </r>
  <r>
    <x v="0"/>
    <x v="81"/>
    <s v="May"/>
    <x v="0"/>
    <x v="0"/>
    <s v="Desktop"/>
    <x v="0"/>
    <n v="1034.8"/>
    <n v="13.86632"/>
    <n v="1.34E-2"/>
    <n v="0.40249999999999997"/>
    <n v="5.5811937999999994"/>
    <n v="2"/>
    <n v="2.7905968999999997"/>
    <n v="0.14423437509014647"/>
    <n v="12.48"/>
    <n v="2.2360807467391655"/>
    <n v="54"/>
    <n v="16"/>
    <n v="1.5"/>
  </r>
  <r>
    <x v="0"/>
    <x v="82"/>
    <s v="May"/>
    <x v="0"/>
    <x v="0"/>
    <s v="Desktop"/>
    <x v="0"/>
    <n v="1395.8000000000002"/>
    <n v="15.912120000000003"/>
    <n v="1.14E-2"/>
    <n v="0.79349999999999998"/>
    <n v="12.626267220000003"/>
    <n v="0"/>
    <n v="0"/>
    <n v="0"/>
    <n v="169.34399999999999"/>
    <n v="13.412039920377985"/>
    <n v="54"/>
    <n v="4"/>
    <n v="7.5"/>
  </r>
  <r>
    <x v="0"/>
    <x v="83"/>
    <s v="May"/>
    <x v="0"/>
    <x v="0"/>
    <s v="Desktop"/>
    <x v="0"/>
    <n v="842.6"/>
    <n v="12.386220000000002"/>
    <n v="1.4700000000000001E-2"/>
    <n v="1.196"/>
    <n v="14.813919120000001"/>
    <n v="2"/>
    <n v="7.4069595600000007"/>
    <n v="0.1614697623649507"/>
    <n v="85.344000000000008"/>
    <n v="5.7610683107334264"/>
    <n v="45"/>
    <n v="9"/>
    <n v="12"/>
  </r>
  <r>
    <x v="0"/>
    <x v="84"/>
    <s v="May"/>
    <x v="0"/>
    <x v="0"/>
    <s v="Desktop"/>
    <x v="0"/>
    <n v="1593"/>
    <n v="28.036800000000003"/>
    <n v="1.7600000000000001E-2"/>
    <n v="1.472"/>
    <n v="41.270169600000003"/>
    <n v="3"/>
    <n v="13.756723200000001"/>
    <n v="0.10700222564629343"/>
    <n v="152.54400000000001"/>
    <n v="3.6962290554773976"/>
    <n v="25"/>
    <n v="15"/>
    <n v="6"/>
  </r>
  <r>
    <x v="0"/>
    <x v="85"/>
    <s v="May"/>
    <x v="0"/>
    <x v="0"/>
    <s v="Desktop"/>
    <x v="0"/>
    <n v="1734.6000000000001"/>
    <n v="29.31474"/>
    <n v="1.6899999999999998E-2"/>
    <n v="0.57499999999999996"/>
    <n v="16.8559755"/>
    <n v="5"/>
    <n v="3.3711951"/>
    <n v="0.17056265892175745"/>
    <n v="63.839999999999989"/>
    <n v="3.7873809201965196"/>
    <n v="45"/>
    <n v="5"/>
    <n v="0"/>
  </r>
  <r>
    <x v="0"/>
    <x v="86"/>
    <s v="May"/>
    <x v="0"/>
    <x v="0"/>
    <s v="Desktop"/>
    <x v="0"/>
    <n v="1465.8000000000002"/>
    <n v="17.589600000000008"/>
    <n v="1.2000000000000004E-2"/>
    <n v="0.89699999999999991"/>
    <n v="15.777871200000005"/>
    <n v="0"/>
    <n v="0"/>
    <n v="0"/>
    <n v="95.423999999999992"/>
    <n v="6.0479641892373897"/>
    <n v="62"/>
    <n v="2"/>
    <n v="6"/>
  </r>
  <r>
    <x v="0"/>
    <x v="87"/>
    <s v="May"/>
    <x v="0"/>
    <x v="0"/>
    <s v="Desktop"/>
    <x v="0"/>
    <n v="1732.4"/>
    <n v="31.00996"/>
    <n v="1.7899999999999999E-2"/>
    <n v="0.94299999999999984"/>
    <n v="29.242392279999994"/>
    <n v="2"/>
    <n v="14.621196139999997"/>
    <n v="6.4495407282047446E-2"/>
    <n v="122.30399999999997"/>
    <n v="4.1824211517622114"/>
    <n v="61"/>
    <n v="1"/>
    <n v="1.5"/>
  </r>
  <r>
    <x v="0"/>
    <x v="88"/>
    <s v="May"/>
    <x v="0"/>
    <x v="0"/>
    <s v="Desktop"/>
    <x v="0"/>
    <n v="1104.8000000000002"/>
    <n v="13.920480000000003"/>
    <n v="1.26E-2"/>
    <n v="1.3454999999999999"/>
    <n v="18.730005840000004"/>
    <n v="2"/>
    <n v="9.365002920000002"/>
    <n v="0.14367320667103431"/>
    <n v="179.42400000000001"/>
    <n v="9.5794951444606689"/>
    <n v="30"/>
    <n v="2"/>
    <n v="7.5"/>
  </r>
  <r>
    <x v="0"/>
    <x v="89"/>
    <s v="May"/>
    <x v="0"/>
    <x v="0"/>
    <s v="Desktop"/>
    <x v="0"/>
    <n v="786"/>
    <n v="13.362"/>
    <n v="1.7000000000000001E-2"/>
    <n v="0.97750000000000004"/>
    <n v="13.061355000000001"/>
    <n v="3"/>
    <n v="4.3537850000000002"/>
    <n v="0.22451728783116301"/>
    <n v="28.799999999999997"/>
    <n v="2.2049779674467156"/>
    <n v="57"/>
    <n v="2"/>
    <n v="9"/>
  </r>
  <r>
    <x v="0"/>
    <x v="90"/>
    <s v="May"/>
    <x v="0"/>
    <x v="0"/>
    <s v="Desktop"/>
    <x v="0"/>
    <n v="1082"/>
    <n v="15.148000000000001"/>
    <n v="1.4000000000000002E-2"/>
    <n v="0.34499999999999997"/>
    <n v="5.2260600000000004"/>
    <n v="0"/>
    <n v="0"/>
    <n v="0"/>
    <n v="167.328"/>
    <n v="32.018002089528245"/>
    <n v="23"/>
    <n v="16"/>
    <n v="6"/>
  </r>
  <r>
    <x v="0"/>
    <x v="91"/>
    <s v="May"/>
    <x v="0"/>
    <x v="0"/>
    <s v="Desktop"/>
    <x v="0"/>
    <n v="907.40000000000009"/>
    <n v="17.14986"/>
    <n v="1.89E-2"/>
    <n v="0.89699999999999991"/>
    <n v="15.383424419999999"/>
    <n v="4"/>
    <n v="3.8458561049999997"/>
    <n v="0.23323805558762578"/>
    <n v="69.215999999999994"/>
    <n v="4.4993883097974097"/>
    <n v="50"/>
    <n v="18"/>
    <n v="9"/>
  </r>
  <r>
    <x v="1"/>
    <x v="92"/>
    <s v="June"/>
    <x v="0"/>
    <x v="0"/>
    <s v="Desktop"/>
    <x v="0"/>
    <n v="505"/>
    <n v="7.3730000000000011"/>
    <n v="1.4600000000000002E-2"/>
    <n v="0.51749999999999996"/>
    <n v="3.8155275000000004"/>
    <n v="3"/>
    <n v="1.2718425000000002"/>
    <n v="0.40689000406889997"/>
    <n v="49.92"/>
    <n v="13.083381000399026"/>
    <n v="30"/>
    <n v="13"/>
    <n v="0"/>
  </r>
  <r>
    <x v="1"/>
    <x v="93"/>
    <s v="June"/>
    <x v="0"/>
    <x v="0"/>
    <s v="Desktop"/>
    <x v="0"/>
    <n v="587.99999999999989"/>
    <n v="7.7616000000000005"/>
    <n v="1.3200000000000003E-2"/>
    <n v="0.77049999999999985"/>
    <n v="5.9803127999999992"/>
    <n v="3"/>
    <n v="1.9934375999999998"/>
    <n v="0.38651824366110077"/>
    <n v="138.43199999999999"/>
    <n v="23.147953063592261"/>
    <n v="72"/>
    <n v="1"/>
    <n v="6"/>
  </r>
  <r>
    <x v="1"/>
    <x v="94"/>
    <s v="June"/>
    <x v="0"/>
    <x v="0"/>
    <s v="Desktop"/>
    <x v="0"/>
    <n v="494.29999999999995"/>
    <n v="8.5019599999999986"/>
    <n v="1.72E-2"/>
    <n v="0.81649999999999989"/>
    <n v="6.9418503399999976"/>
    <n v="5"/>
    <n v="1.3883700679999995"/>
    <n v="0.58809968524904854"/>
    <n v="53.760000000000005"/>
    <n v="7.7443329036102533"/>
    <n v="60"/>
    <n v="5"/>
    <n v="18"/>
  </r>
  <r>
    <x v="1"/>
    <x v="95"/>
    <s v="June"/>
    <x v="0"/>
    <x v="0"/>
    <s v="Desktop"/>
    <x v="0"/>
    <n v="440.69999999999993"/>
    <n v="5.5528199999999988"/>
    <n v="1.2599999999999998E-2"/>
    <n v="0.97749999999999992"/>
    <n v="5.4278815499999986"/>
    <n v="1"/>
    <n v="5.4278815499999986"/>
    <n v="0.18008867566389694"/>
    <n v="108.19199999999999"/>
    <n v="19.932638360540498"/>
    <n v="19"/>
    <n v="5"/>
    <n v="7.5"/>
  </r>
  <r>
    <x v="1"/>
    <x v="96"/>
    <s v="June"/>
    <x v="0"/>
    <x v="0"/>
    <s v="Desktop"/>
    <x v="0"/>
    <n v="723.19999999999982"/>
    <n v="8.8230399999999989"/>
    <n v="1.2200000000000001E-2"/>
    <n v="1.4375"/>
    <n v="12.683119999999999"/>
    <n v="4"/>
    <n v="3.1707799999999997"/>
    <n v="0.45335847961700282"/>
    <n v="9.6"/>
    <n v="0.75691154857795251"/>
    <n v="29"/>
    <n v="1"/>
    <n v="0"/>
  </r>
  <r>
    <x v="1"/>
    <x v="97"/>
    <s v="June"/>
    <x v="0"/>
    <x v="0"/>
    <s v="Desktop"/>
    <x v="0"/>
    <n v="950.5"/>
    <n v="10.170350000000001"/>
    <n v="1.0700000000000001E-2"/>
    <n v="0.91999999999999993"/>
    <n v="9.3567219999999995"/>
    <n v="6"/>
    <n v="1.5594536666666665"/>
    <n v="0.58995019837075413"/>
    <n v="55.776000000000003"/>
    <n v="5.9610620044070997"/>
    <n v="30"/>
    <n v="5"/>
    <n v="1.5"/>
  </r>
  <r>
    <x v="1"/>
    <x v="98"/>
    <s v="June"/>
    <x v="0"/>
    <x v="0"/>
    <s v="Desktop"/>
    <x v="0"/>
    <n v="848.89999999999986"/>
    <n v="14.176629999999998"/>
    <n v="1.67E-2"/>
    <n v="0.73599999999999999"/>
    <n v="10.433999679999998"/>
    <n v="6"/>
    <n v="1.7389999466666664"/>
    <n v="0.4232317553607593"/>
    <n v="157.91999999999999"/>
    <n v="15.135135599314109"/>
    <n v="48"/>
    <n v="26"/>
    <n v="0"/>
  </r>
  <r>
    <x v="1"/>
    <x v="99"/>
    <s v="June"/>
    <x v="0"/>
    <x v="0"/>
    <s v="Desktop"/>
    <x v="0"/>
    <n v="663.8"/>
    <n v="11.019079999999999"/>
    <n v="1.66E-2"/>
    <n v="1.4834999999999996"/>
    <n v="16.346805179999993"/>
    <n v="4"/>
    <n v="4.0867012949999983"/>
    <n v="0.36300671199410478"/>
    <n v="290.30399999999997"/>
    <n v="17.75906648445174"/>
    <n v="46"/>
    <n v="3"/>
    <n v="7.5"/>
  </r>
  <r>
    <x v="1"/>
    <x v="100"/>
    <s v="June"/>
    <x v="0"/>
    <x v="0"/>
    <s v="Desktop"/>
    <x v="0"/>
    <n v="727.3"/>
    <n v="8.5821400000000008"/>
    <n v="1.1800000000000001E-2"/>
    <n v="1.081"/>
    <n v="9.2772933399999999"/>
    <n v="4"/>
    <n v="2.319323335"/>
    <n v="0.4660842167571258"/>
    <n v="222.43199999999999"/>
    <n v="23.975958487909576"/>
    <n v="57"/>
    <n v="10"/>
    <n v="1.5"/>
  </r>
  <r>
    <x v="1"/>
    <x v="101"/>
    <s v="June"/>
    <x v="0"/>
    <x v="0"/>
    <s v="Desktop"/>
    <x v="0"/>
    <n v="588.09999999999991"/>
    <n v="8.4098299999999995"/>
    <n v="1.4300000000000002E-2"/>
    <n v="1.4144999999999999"/>
    <n v="11.895704534999998"/>
    <n v="7"/>
    <n v="1.6993863621428569"/>
    <n v="0.83235927480103644"/>
    <n v="104.16"/>
    <n v="8.756101809147701"/>
    <n v="30"/>
    <n v="25"/>
    <n v="13.5"/>
  </r>
  <r>
    <x v="1"/>
    <x v="102"/>
    <s v="June"/>
    <x v="0"/>
    <x v="0"/>
    <s v="Desktop"/>
    <x v="0"/>
    <n v="369.29999999999995"/>
    <n v="5.0963399999999996"/>
    <n v="1.3800000000000002E-2"/>
    <n v="0.94299999999999995"/>
    <n v="4.805848619999999"/>
    <n v="5"/>
    <n v="0.96116972399999978"/>
    <n v="0.98109623769214782"/>
    <n v="48.384"/>
    <n v="10.067732845068267"/>
    <n v="59"/>
    <n v="4"/>
    <n v="12"/>
  </r>
  <r>
    <x v="1"/>
    <x v="103"/>
    <s v="June"/>
    <x v="0"/>
    <x v="0"/>
    <s v="Desktop"/>
    <x v="0"/>
    <n v="440.4"/>
    <n v="6.7381200000000003"/>
    <n v="1.5300000000000001E-2"/>
    <n v="0.65549999999999986"/>
    <n v="4.4168376599999997"/>
    <n v="2"/>
    <n v="2.2084188299999998"/>
    <n v="0.29681869720337423"/>
    <n v="144.47999999999999"/>
    <n v="32.711186401177351"/>
    <n v="37"/>
    <n v="27"/>
    <n v="12"/>
  </r>
  <r>
    <x v="1"/>
    <x v="104"/>
    <s v="June"/>
    <x v="0"/>
    <x v="0"/>
    <s v="Desktop"/>
    <x v="0"/>
    <n v="779.8"/>
    <n v="9.9034600000000026"/>
    <n v="1.2700000000000005E-2"/>
    <n v="1.5065"/>
    <n v="14.919562490000004"/>
    <n v="3"/>
    <n v="4.973187496666668"/>
    <n v="0.3029244324710757"/>
    <n v="13.440000000000001"/>
    <n v="0.90083070525749698"/>
    <n v="34"/>
    <n v="21"/>
    <n v="1.5"/>
  </r>
  <r>
    <x v="1"/>
    <x v="105"/>
    <s v="June"/>
    <x v="0"/>
    <x v="0"/>
    <s v="Desktop"/>
    <x v="0"/>
    <n v="504.5"/>
    <n v="7.5675000000000017"/>
    <n v="1.5000000000000003E-2"/>
    <n v="1.1384999999999998"/>
    <n v="8.6155987500000002"/>
    <n v="1"/>
    <n v="8.6155987500000002"/>
    <n v="0.13214403700033034"/>
    <n v="73.24799999999999"/>
    <n v="8.5017886888012271"/>
    <n v="42"/>
    <n v="9"/>
    <n v="9"/>
  </r>
  <r>
    <x v="1"/>
    <x v="106"/>
    <s v="June"/>
    <x v="0"/>
    <x v="0"/>
    <s v="Desktop"/>
    <x v="0"/>
    <n v="476"/>
    <n v="5.9976000000000003"/>
    <n v="1.26E-2"/>
    <n v="0.20699999999999999"/>
    <n v="1.2415031999999999"/>
    <n v="4"/>
    <n v="0.31037579999999998"/>
    <n v="0.66693344004268373"/>
    <n v="41.279999999999994"/>
    <n v="33.250014981838142"/>
    <n v="23"/>
    <n v="22"/>
    <n v="3"/>
  </r>
  <r>
    <x v="1"/>
    <x v="107"/>
    <s v="June"/>
    <x v="0"/>
    <x v="0"/>
    <s v="Desktop"/>
    <x v="0"/>
    <n v="232.29999999999995"/>
    <n v="2.6946799999999991"/>
    <n v="1.1599999999999997E-2"/>
    <n v="0.7014999999999999"/>
    <n v="1.8903180199999992"/>
    <n v="3"/>
    <n v="0.63010600666666639"/>
    <n v="1.1133047337717283"/>
    <n v="4.8"/>
    <n v="2.5392552730360163"/>
    <n v="64"/>
    <n v="3"/>
    <n v="16.5"/>
  </r>
  <r>
    <x v="1"/>
    <x v="108"/>
    <s v="June"/>
    <x v="0"/>
    <x v="0"/>
    <s v="Desktop"/>
    <x v="0"/>
    <n v="555"/>
    <n v="7.992"/>
    <n v="1.44E-2"/>
    <n v="0.74749999999999994"/>
    <n v="5.9740199999999994"/>
    <n v="5"/>
    <n v="1.194804"/>
    <n v="0.62562562562562563"/>
    <n v="181.43999999999997"/>
    <n v="30.371508632378195"/>
    <n v="73"/>
    <n v="22"/>
    <n v="1.5"/>
  </r>
  <r>
    <x v="1"/>
    <x v="109"/>
    <s v="June"/>
    <x v="0"/>
    <x v="0"/>
    <s v="Desktop"/>
    <x v="0"/>
    <n v="461.9"/>
    <n v="7.8523000000000005"/>
    <n v="1.7000000000000001E-2"/>
    <n v="1.1499999999999999"/>
    <n v="9.0301449999999992"/>
    <n v="5"/>
    <n v="1.8060289999999999"/>
    <n v="0.63675610967487228"/>
    <n v="105.504"/>
    <n v="11.68353332089352"/>
    <n v="58"/>
    <n v="22"/>
    <n v="13.5"/>
  </r>
  <r>
    <x v="1"/>
    <x v="110"/>
    <s v="June"/>
    <x v="0"/>
    <x v="0"/>
    <s v="Desktop"/>
    <x v="0"/>
    <n v="439.9"/>
    <n v="5.4107700000000003"/>
    <n v="1.2300000000000002E-2"/>
    <n v="1.5294999999999999"/>
    <n v="8.2757727150000004"/>
    <n v="3"/>
    <n v="2.7585909050000001"/>
    <n v="0.55444973635915029"/>
    <n v="2.8800000000000003"/>
    <n v="0.34800375737481815"/>
    <n v="62"/>
    <n v="6"/>
    <n v="7.5"/>
  </r>
  <r>
    <x v="1"/>
    <x v="111"/>
    <s v="June"/>
    <x v="0"/>
    <x v="0"/>
    <s v="Desktop"/>
    <x v="0"/>
    <n v="1030.8999999999999"/>
    <n v="17.112939999999998"/>
    <n v="1.66E-2"/>
    <n v="0.93149999999999999"/>
    <n v="15.940703609999998"/>
    <n v="4"/>
    <n v="3.9851759024999995"/>
    <n v="0.23374125077280702"/>
    <n v="85.344000000000008"/>
    <n v="5.353841466976502"/>
    <n v="34"/>
    <n v="19"/>
    <n v="7.5"/>
  </r>
  <r>
    <x v="1"/>
    <x v="112"/>
    <s v="June"/>
    <x v="0"/>
    <x v="0"/>
    <s v="Desktop"/>
    <x v="0"/>
    <n v="406.4"/>
    <n v="6.1772800000000005"/>
    <n v="1.5200000000000002E-2"/>
    <n v="0.7014999999999999"/>
    <n v="4.3333619199999998"/>
    <n v="6"/>
    <n v="0.72222698666666663"/>
    <n v="0.9713012847078325"/>
    <n v="51.84"/>
    <n v="11.962998004099322"/>
    <n v="32"/>
    <n v="7"/>
    <n v="7.5"/>
  </r>
  <r>
    <x v="1"/>
    <x v="113"/>
    <s v="June"/>
    <x v="0"/>
    <x v="0"/>
    <s v="Desktop"/>
    <x v="0"/>
    <n v="562.20000000000005"/>
    <n v="7.8145800000000003"/>
    <n v="1.3899999999999999E-2"/>
    <n v="0.77049999999999996"/>
    <n v="6.0211338899999998"/>
    <n v="3"/>
    <n v="2.0070446299999998"/>
    <n v="0.38389779105211025"/>
    <n v="10.56"/>
    <n v="1.7538224847546118"/>
    <n v="53"/>
    <n v="13"/>
    <n v="18"/>
  </r>
  <r>
    <x v="1"/>
    <x v="114"/>
    <s v="June"/>
    <x v="0"/>
    <x v="0"/>
    <s v="Desktop"/>
    <x v="0"/>
    <n v="242.7"/>
    <n v="2.9852100000000004"/>
    <n v="1.2300000000000002E-2"/>
    <n v="0.59799999999999998"/>
    <n v="1.7851555800000001"/>
    <n v="1"/>
    <n v="1.7851555800000001"/>
    <n v="0.33498480843893724"/>
    <n v="3.84"/>
    <n v="2.1510730174005337"/>
    <n v="67"/>
    <n v="10"/>
    <n v="12"/>
  </r>
  <r>
    <x v="1"/>
    <x v="115"/>
    <s v="June"/>
    <x v="0"/>
    <x v="0"/>
    <s v="Desktop"/>
    <x v="0"/>
    <n v="986"/>
    <n v="14.494200000000001"/>
    <n v="1.4700000000000001E-2"/>
    <n v="0.58649999999999991"/>
    <n v="8.5008482999999995"/>
    <n v="4"/>
    <n v="2.1252120749999999"/>
    <n v="0.27597245794869668"/>
    <n v="168"/>
    <n v="19.762733561543499"/>
    <n v="52"/>
    <n v="21"/>
    <n v="7.5"/>
  </r>
  <r>
    <x v="1"/>
    <x v="116"/>
    <s v="June"/>
    <x v="0"/>
    <x v="0"/>
    <s v="Desktop"/>
    <x v="0"/>
    <n v="345.4"/>
    <n v="3.6957800000000001"/>
    <n v="1.0700000000000001E-2"/>
    <n v="0.79349999999999998"/>
    <n v="2.9326014300000001"/>
    <n v="4"/>
    <n v="0.73315035750000002"/>
    <n v="1.0823155057930938"/>
    <n v="121.63199999999999"/>
    <n v="41.475803276819647"/>
    <n v="75"/>
    <n v="16"/>
    <n v="4.5"/>
  </r>
  <r>
    <x v="1"/>
    <x v="117"/>
    <s v="June"/>
    <x v="0"/>
    <x v="0"/>
    <s v="Desktop"/>
    <x v="0"/>
    <n v="538.9"/>
    <n v="7.0057"/>
    <n v="1.3000000000000001E-2"/>
    <n v="0.66699999999999993"/>
    <n v="4.6728018999999996"/>
    <n v="4"/>
    <n v="1.1682004749999999"/>
    <n v="0.57096364388997534"/>
    <n v="48"/>
    <n v="10.272209485276917"/>
    <n v="58"/>
    <n v="8"/>
    <n v="10.5"/>
  </r>
  <r>
    <x v="1"/>
    <x v="118"/>
    <s v="June"/>
    <x v="0"/>
    <x v="0"/>
    <s v="Desktop"/>
    <x v="0"/>
    <n v="301.79999999999995"/>
    <n v="3.7423199999999999"/>
    <n v="1.2400000000000001E-2"/>
    <n v="0.91999999999999993"/>
    <n v="3.4429343999999995"/>
    <n v="4"/>
    <n v="0.86073359999999988"/>
    <n v="1.068855683105667"/>
    <n v="263.42399999999998"/>
    <n v="76.511478115876969"/>
    <n v="28"/>
    <n v="1"/>
    <n v="12"/>
  </r>
  <r>
    <x v="1"/>
    <x v="119"/>
    <s v="June"/>
    <x v="0"/>
    <x v="0"/>
    <s v="Desktop"/>
    <x v="0"/>
    <n v="926.5"/>
    <n v="15.379900000000001"/>
    <n v="1.66E-2"/>
    <n v="0.65549999999999997"/>
    <n v="10.08152445"/>
    <n v="3"/>
    <n v="3.3605081499999998"/>
    <n v="0.19505978582435515"/>
    <n v="116.25599999999999"/>
    <n v="11.531589352044866"/>
    <n v="35"/>
    <n v="18"/>
    <n v="4.5"/>
  </r>
  <r>
    <x v="1"/>
    <x v="120"/>
    <s v="June"/>
    <x v="0"/>
    <x v="0"/>
    <s v="Desktop"/>
    <x v="0"/>
    <n v="368.59999999999991"/>
    <n v="4.7549399999999995"/>
    <n v="1.2900000000000002E-2"/>
    <n v="1.1154999999999997"/>
    <n v="5.3041355699999979"/>
    <n v="5"/>
    <n v="1.0608271139999996"/>
    <n v="1.0515379794487418"/>
    <n v="16.32"/>
    <n v="3.0768444329185964"/>
    <n v="28"/>
    <n v="17"/>
    <n v="6"/>
  </r>
  <r>
    <x v="1"/>
    <x v="121"/>
    <s v="June"/>
    <x v="0"/>
    <x v="0"/>
    <s v="Desktop"/>
    <x v="0"/>
    <n v="518.29999999999995"/>
    <n v="5.7013000000000007"/>
    <n v="1.1000000000000003E-2"/>
    <n v="0.70150000000000001"/>
    <n v="3.9994619500000006"/>
    <n v="6"/>
    <n v="0.66657699166666673"/>
    <n v="1.05239155981969"/>
    <n v="69.215999999999994"/>
    <n v="17.30632791743399"/>
    <n v="58"/>
    <n v="13"/>
    <n v="6"/>
  </r>
  <r>
    <x v="1"/>
    <x v="122"/>
    <s v="July"/>
    <x v="0"/>
    <x v="0"/>
    <s v="Desktop"/>
    <x v="0"/>
    <n v="929.69999999999982"/>
    <n v="14.13144"/>
    <n v="1.5200000000000002E-2"/>
    <n v="1.1154999999999997"/>
    <n v="15.763621319999995"/>
    <n v="7"/>
    <n v="2.251945902857142"/>
    <n v="0.49534937699201215"/>
    <n v="16.32"/>
    <n v="1.0352951056553295"/>
    <n v="26"/>
    <n v="7"/>
    <n v="1.5"/>
  </r>
  <r>
    <x v="1"/>
    <x v="123"/>
    <s v="July"/>
    <x v="0"/>
    <x v="0"/>
    <s v="Desktop"/>
    <x v="0"/>
    <n v="497.29999999999995"/>
    <n v="6.7135500000000006"/>
    <n v="1.3500000000000002E-2"/>
    <n v="0.17250000000000001"/>
    <n v="1.1580873750000003"/>
    <n v="3"/>
    <n v="0.38602912500000008"/>
    <n v="0.44685747480840982"/>
    <n v="75.935999999999993"/>
    <n v="65.570182042611407"/>
    <n v="73"/>
    <n v="17"/>
    <n v="19.5"/>
  </r>
  <r>
    <x v="1"/>
    <x v="124"/>
    <s v="July"/>
    <x v="0"/>
    <x v="0"/>
    <s v="Desktop"/>
    <x v="0"/>
    <n v="661.5"/>
    <n v="11.510100000000001"/>
    <n v="1.7400000000000002E-2"/>
    <n v="0.72449999999999992"/>
    <n v="8.3390674499999999"/>
    <n v="1"/>
    <n v="8.3390674499999999"/>
    <n v="8.6880218243108223E-2"/>
    <n v="104.83199999999999"/>
    <n v="12.571189839698443"/>
    <n v="74"/>
    <n v="7"/>
    <n v="13.5"/>
  </r>
  <r>
    <x v="1"/>
    <x v="125"/>
    <s v="July"/>
    <x v="0"/>
    <x v="0"/>
    <s v="Desktop"/>
    <x v="0"/>
    <n v="449.09999999999991"/>
    <n v="6.0179399999999985"/>
    <n v="1.3399999999999999E-2"/>
    <n v="1.1154999999999999"/>
    <n v="6.7130120699999978"/>
    <n v="6"/>
    <n v="1.1188353449999997"/>
    <n v="0.99701891344878835"/>
    <n v="25.92"/>
    <n v="3.8611579615408034"/>
    <n v="55"/>
    <n v="2"/>
    <n v="12"/>
  </r>
  <r>
    <x v="1"/>
    <x v="126"/>
    <s v="July"/>
    <x v="0"/>
    <x v="0"/>
    <s v="Desktop"/>
    <x v="0"/>
    <n v="574.79999999999995"/>
    <n v="6.8401199999999998"/>
    <n v="1.1900000000000001E-2"/>
    <n v="1.0580000000000001"/>
    <n v="7.2368469600000003"/>
    <n v="4"/>
    <n v="1.8092117400000001"/>
    <n v="0.58478506225036986"/>
    <n v="61.151999999999987"/>
    <n v="8.4500888768276496"/>
    <n v="43"/>
    <n v="4"/>
    <n v="3"/>
  </r>
  <r>
    <x v="1"/>
    <x v="127"/>
    <s v="July"/>
    <x v="0"/>
    <x v="0"/>
    <s v="Desktop"/>
    <x v="0"/>
    <n v="399.70000000000005"/>
    <n v="5.8755900000000008"/>
    <n v="1.47E-2"/>
    <n v="1.0234999999999999"/>
    <n v="6.0136663649999997"/>
    <n v="5"/>
    <n v="1.202733273"/>
    <n v="0.85097836983179553"/>
    <n v="65.855999999999995"/>
    <n v="10.951056477507128"/>
    <n v="71"/>
    <n v="21"/>
    <n v="9"/>
  </r>
  <r>
    <x v="1"/>
    <x v="128"/>
    <s v="July"/>
    <x v="0"/>
    <x v="0"/>
    <s v="Desktop"/>
    <x v="0"/>
    <n v="418.79999999999995"/>
    <n v="6.5332800000000004"/>
    <n v="1.5600000000000003E-2"/>
    <n v="0.42549999999999999"/>
    <n v="2.7799106400000002"/>
    <n v="2"/>
    <n v="1.3899553200000001"/>
    <n v="0.30612494795875883"/>
    <n v="49.92"/>
    <n v="17.95741175335046"/>
    <n v="44"/>
    <n v="19"/>
    <n v="9"/>
  </r>
  <r>
    <x v="1"/>
    <x v="129"/>
    <s v="July"/>
    <x v="0"/>
    <x v="0"/>
    <s v="Desktop"/>
    <x v="0"/>
    <n v="1133.1999999999998"/>
    <n v="16.884679999999996"/>
    <n v="1.4899999999999998E-2"/>
    <n v="0.85099999999999998"/>
    <n v="14.368862679999996"/>
    <n v="5"/>
    <n v="2.8737725359999993"/>
    <n v="0.29612642940227479"/>
    <n v="21.12"/>
    <n v="1.4698449327793288"/>
    <n v="34"/>
    <n v="14"/>
    <n v="18"/>
  </r>
  <r>
    <x v="1"/>
    <x v="130"/>
    <s v="July"/>
    <x v="0"/>
    <x v="0"/>
    <s v="Desktop"/>
    <x v="0"/>
    <n v="915.09999999999991"/>
    <n v="12.99442"/>
    <n v="1.4200000000000001E-2"/>
    <n v="1.081"/>
    <n v="14.04696802"/>
    <n v="6"/>
    <n v="2.3411613366666666"/>
    <n v="0.46173665311726109"/>
    <n v="21.12"/>
    <n v="1.5035273070978346"/>
    <n v="19"/>
    <n v="13"/>
    <n v="12"/>
  </r>
  <r>
    <x v="1"/>
    <x v="131"/>
    <s v="July"/>
    <x v="0"/>
    <x v="0"/>
    <s v="Desktop"/>
    <x v="0"/>
    <n v="475.4"/>
    <n v="7.1785400000000008"/>
    <n v="1.5100000000000002E-2"/>
    <n v="1.5294999999999996"/>
    <n v="10.979576929999999"/>
    <n v="4"/>
    <n v="2.7448942324999996"/>
    <n v="0.55721636990251489"/>
    <n v="10.56"/>
    <n v="0.96178569241101008"/>
    <n v="61"/>
    <n v="14"/>
    <n v="13.5"/>
  </r>
  <r>
    <x v="1"/>
    <x v="132"/>
    <s v="July"/>
    <x v="0"/>
    <x v="0"/>
    <s v="Desktop"/>
    <x v="0"/>
    <n v="423.59999999999991"/>
    <n v="5.4644399999999997"/>
    <n v="1.2900000000000002E-2"/>
    <n v="0.58649999999999991"/>
    <n v="3.2048940599999995"/>
    <n v="6"/>
    <n v="0.53414900999999992"/>
    <n v="1.0980082131014341"/>
    <n v="158.59199999999998"/>
    <n v="49.484318991810923"/>
    <n v="78"/>
    <n v="28"/>
    <n v="15"/>
  </r>
  <r>
    <x v="1"/>
    <x v="133"/>
    <s v="July"/>
    <x v="0"/>
    <x v="0"/>
    <s v="Desktop"/>
    <x v="0"/>
    <n v="418.49999999999989"/>
    <n v="4.5616499999999984"/>
    <n v="1.09E-2"/>
    <n v="1.2304999999999999"/>
    <n v="5.6131103249999974"/>
    <n v="2"/>
    <n v="2.8065551624999987"/>
    <n v="0.43843784595486296"/>
    <n v="48.384"/>
    <n v="8.6198198856887824"/>
    <n v="74"/>
    <n v="14"/>
    <n v="18"/>
  </r>
  <r>
    <x v="1"/>
    <x v="134"/>
    <s v="July"/>
    <x v="0"/>
    <x v="0"/>
    <s v="Desktop"/>
    <x v="0"/>
    <n v="975.09999999999991"/>
    <n v="12.57879"/>
    <n v="1.2900000000000002E-2"/>
    <n v="0.81649999999999989"/>
    <n v="10.270582034999999"/>
    <n v="5"/>
    <n v="2.0541164069999995"/>
    <n v="0.39749451258825375"/>
    <n v="30.72"/>
    <n v="2.9910670977859537"/>
    <n v="77"/>
    <n v="14"/>
    <n v="6"/>
  </r>
  <r>
    <x v="1"/>
    <x v="135"/>
    <s v="July"/>
    <x v="0"/>
    <x v="0"/>
    <s v="Desktop"/>
    <x v="0"/>
    <n v="484.99999999999989"/>
    <n v="8.4874999999999989"/>
    <n v="1.7500000000000002E-2"/>
    <n v="1.403"/>
    <n v="11.907962499999998"/>
    <n v="3"/>
    <n v="3.9693208333333327"/>
    <n v="0.35346097201767307"/>
    <n v="57.11999999999999"/>
    <n v="4.7967903829055558"/>
    <n v="48"/>
    <n v="2"/>
    <n v="3"/>
  </r>
  <r>
    <x v="1"/>
    <x v="136"/>
    <s v="July"/>
    <x v="0"/>
    <x v="0"/>
    <s v="Desktop"/>
    <x v="0"/>
    <n v="797.8"/>
    <n v="10.451179999999999"/>
    <n v="1.3099999999999999E-2"/>
    <n v="1.6444999999999999"/>
    <n v="17.186965509999997"/>
    <n v="3"/>
    <n v="5.7289885033333325"/>
    <n v="0.28704892653269776"/>
    <n v="105.504"/>
    <n v="6.1386054413511202"/>
    <n v="52"/>
    <n v="27"/>
    <n v="1.5"/>
  </r>
  <r>
    <x v="1"/>
    <x v="137"/>
    <s v="July"/>
    <x v="0"/>
    <x v="0"/>
    <s v="Desktop"/>
    <x v="0"/>
    <n v="776.09999999999991"/>
    <n v="8.9251499999999986"/>
    <n v="1.15E-2"/>
    <n v="1.0924999999999998"/>
    <n v="9.7507263749999975"/>
    <n v="5"/>
    <n v="1.9501452749999995"/>
    <n v="0.56021467426317773"/>
    <n v="57.11999999999999"/>
    <n v="5.8580251155904275"/>
    <n v="39"/>
    <n v="3"/>
    <n v="7.5"/>
  </r>
  <r>
    <x v="1"/>
    <x v="138"/>
    <s v="July"/>
    <x v="0"/>
    <x v="0"/>
    <s v="Desktop"/>
    <x v="0"/>
    <n v="277.19999999999993"/>
    <n v="4.8787199999999995"/>
    <n v="1.7600000000000001E-2"/>
    <n v="0.67849999999999999"/>
    <n v="3.3102115199999997"/>
    <n v="0"/>
    <n v="0"/>
    <n v="0"/>
    <n v="58.464000000000006"/>
    <n v="17.661711237111522"/>
    <n v="25"/>
    <n v="14"/>
    <n v="9"/>
  </r>
  <r>
    <x v="1"/>
    <x v="139"/>
    <s v="July"/>
    <x v="0"/>
    <x v="0"/>
    <s v="Desktop"/>
    <x v="0"/>
    <n v="632.59999999999991"/>
    <n v="9.1094399999999993"/>
    <n v="1.4400000000000001E-2"/>
    <n v="0.41399999999999998"/>
    <n v="3.7713081599999994"/>
    <n v="1"/>
    <n v="3.7713081599999994"/>
    <n v="0.10977623212842942"/>
    <n v="108.86399999999998"/>
    <n v="28.866376170119175"/>
    <n v="77"/>
    <n v="26"/>
    <n v="18"/>
  </r>
  <r>
    <x v="1"/>
    <x v="140"/>
    <s v="July"/>
    <x v="0"/>
    <x v="0"/>
    <s v="Desktop"/>
    <x v="0"/>
    <n v="603.59999999999991"/>
    <n v="7.4846399999999997"/>
    <n v="1.2400000000000001E-2"/>
    <n v="0.51750000000000007"/>
    <n v="3.8733012000000002"/>
    <n v="2"/>
    <n v="1.9366506000000001"/>
    <n v="0.26721392077641676"/>
    <n v="55.776000000000003"/>
    <n v="14.400119463985915"/>
    <n v="28"/>
    <n v="27"/>
    <n v="15"/>
  </r>
  <r>
    <x v="1"/>
    <x v="141"/>
    <s v="July"/>
    <x v="0"/>
    <x v="0"/>
    <s v="Desktop"/>
    <x v="0"/>
    <n v="930.8"/>
    <n v="11.541920000000001"/>
    <n v="1.2400000000000001E-2"/>
    <n v="0.24149999999999994"/>
    <n v="2.7873736799999995"/>
    <n v="1"/>
    <n v="2.7873736799999995"/>
    <n v="8.6640697561584198E-2"/>
    <n v="56.448"/>
    <n v="20.251321308307688"/>
    <n v="65"/>
    <n v="5"/>
    <n v="10.5"/>
  </r>
  <r>
    <x v="1"/>
    <x v="142"/>
    <s v="July"/>
    <x v="0"/>
    <x v="0"/>
    <s v="Desktop"/>
    <x v="0"/>
    <n v="523"/>
    <n v="7.8973000000000013"/>
    <n v="1.5100000000000002E-2"/>
    <n v="0.72449999999999992"/>
    <n v="5.7215938500000005"/>
    <n v="0"/>
    <n v="0"/>
    <n v="0"/>
    <n v="87.36"/>
    <n v="15.268472787525804"/>
    <n v="73"/>
    <n v="32"/>
    <n v="3"/>
  </r>
  <r>
    <x v="1"/>
    <x v="143"/>
    <s v="July"/>
    <x v="0"/>
    <x v="0"/>
    <s v="Desktop"/>
    <x v="0"/>
    <n v="805"/>
    <n v="11.431000000000001"/>
    <n v="1.4200000000000001E-2"/>
    <n v="0.2644999999999999"/>
    <n v="3.0234994999999993"/>
    <n v="1"/>
    <n v="3.0234994999999993"/>
    <n v="8.7481410200332427E-2"/>
    <n v="17.28"/>
    <n v="5.7152316380406232"/>
    <n v="56"/>
    <n v="27"/>
    <n v="0"/>
  </r>
  <r>
    <x v="1"/>
    <x v="144"/>
    <s v="July"/>
    <x v="0"/>
    <x v="0"/>
    <s v="Desktop"/>
    <x v="0"/>
    <n v="759.5"/>
    <n v="8.5823499999999999"/>
    <n v="1.1299999999999999E-2"/>
    <n v="1.5524999999999998"/>
    <n v="13.324098374999998"/>
    <n v="1"/>
    <n v="13.324098374999998"/>
    <n v="0.11651820305627247"/>
    <n v="95.423999999999992"/>
    <n v="7.1617603919109465"/>
    <n v="68"/>
    <n v="24"/>
    <n v="6"/>
  </r>
  <r>
    <x v="1"/>
    <x v="145"/>
    <s v="July"/>
    <x v="0"/>
    <x v="0"/>
    <s v="Desktop"/>
    <x v="0"/>
    <n v="808.3"/>
    <n v="13.741099999999999"/>
    <n v="1.7000000000000001E-2"/>
    <n v="0.42549999999999988"/>
    <n v="5.8468380499999979"/>
    <n v="0"/>
    <n v="0"/>
    <n v="0"/>
    <n v="55.776000000000003"/>
    <n v="9.5395151230501458"/>
    <n v="53"/>
    <n v="9"/>
    <n v="4.5"/>
  </r>
  <r>
    <x v="1"/>
    <x v="146"/>
    <s v="July"/>
    <x v="0"/>
    <x v="0"/>
    <s v="Desktop"/>
    <x v="0"/>
    <n v="634.9"/>
    <n v="10.285379999999998"/>
    <n v="1.6199999999999999E-2"/>
    <n v="0.36800000000000005"/>
    <n v="3.7850198399999999"/>
    <n v="2"/>
    <n v="1.89250992"/>
    <n v="0.19445076409427756"/>
    <n v="53.760000000000005"/>
    <n v="14.203360159929836"/>
    <n v="60"/>
    <n v="4"/>
    <n v="7.5"/>
  </r>
  <r>
    <x v="1"/>
    <x v="147"/>
    <s v="July"/>
    <x v="0"/>
    <x v="0"/>
    <s v="Desktop"/>
    <x v="0"/>
    <n v="433.2"/>
    <n v="5.8915199999999999"/>
    <n v="1.3599999999999999E-2"/>
    <n v="1.1154999999999997"/>
    <n v="6.5719905599999979"/>
    <n v="2"/>
    <n v="3.285995279999999"/>
    <n v="0.3394709684427788"/>
    <n v="59.135999999999996"/>
    <n v="8.998186996787167"/>
    <n v="55"/>
    <n v="14"/>
    <n v="3"/>
  </r>
  <r>
    <x v="1"/>
    <x v="148"/>
    <s v="July"/>
    <x v="0"/>
    <x v="0"/>
    <s v="Desktop"/>
    <x v="0"/>
    <n v="264.29999999999995"/>
    <n v="3.6209099999999994"/>
    <n v="1.37E-2"/>
    <n v="6.8999999999999992E-2"/>
    <n v="0.24984278999999993"/>
    <n v="3"/>
    <n v="8.3280929999999975E-2"/>
    <n v="0.82852100715013643"/>
    <n v="92.063999999999993"/>
    <n v="368.48771981773024"/>
    <n v="56"/>
    <n v="19"/>
    <n v="9"/>
  </r>
  <r>
    <x v="1"/>
    <x v="149"/>
    <s v="July"/>
    <x v="0"/>
    <x v="0"/>
    <s v="Desktop"/>
    <x v="0"/>
    <n v="358.19999999999993"/>
    <n v="5.6953799999999992"/>
    <n v="1.5900000000000001E-2"/>
    <n v="1.2074999999999998"/>
    <n v="6.8771713499999976"/>
    <n v="2"/>
    <n v="3.4385856749999988"/>
    <n v="0.3511618188777571"/>
    <n v="182.11199999999999"/>
    <n v="26.48065472441661"/>
    <n v="32"/>
    <n v="3"/>
    <n v="6"/>
  </r>
  <r>
    <x v="1"/>
    <x v="150"/>
    <s v="July"/>
    <x v="0"/>
    <x v="0"/>
    <s v="Desktop"/>
    <x v="0"/>
    <n v="596.5"/>
    <n v="9.60365"/>
    <n v="1.61E-2"/>
    <n v="1.4259999999999999"/>
    <n v="13.694804899999999"/>
    <n v="1"/>
    <n v="13.694804899999999"/>
    <n v="0.10412707668438563"/>
    <n v="22.080000000000002"/>
    <n v="1.6122902196291971"/>
    <n v="65"/>
    <n v="17"/>
    <n v="4.5"/>
  </r>
  <r>
    <x v="1"/>
    <x v="151"/>
    <s v="July"/>
    <x v="0"/>
    <x v="0"/>
    <s v="Desktop"/>
    <x v="0"/>
    <n v="860.5"/>
    <n v="15.058750000000002"/>
    <n v="1.7500000000000002E-2"/>
    <n v="1.1729999999999998"/>
    <n v="17.663913749999999"/>
    <n v="1"/>
    <n v="17.663913749999999"/>
    <n v="6.6406574250850822E-2"/>
    <n v="186.14400000000001"/>
    <n v="10.53809493380254"/>
    <n v="54"/>
    <n v="23"/>
    <n v="1.5"/>
  </r>
  <r>
    <x v="1"/>
    <x v="152"/>
    <s v="July"/>
    <x v="0"/>
    <x v="0"/>
    <s v="Desktop"/>
    <x v="0"/>
    <n v="712"/>
    <n v="8.9711999999999996"/>
    <n v="1.26E-2"/>
    <n v="0.64399999999999991"/>
    <n v="5.7774527999999989"/>
    <n v="1"/>
    <n v="5.7774527999999989"/>
    <n v="0.11146780809702159"/>
    <n v="171.35999999999999"/>
    <n v="29.660129806685745"/>
    <n v="52"/>
    <n v="24"/>
    <n v="13.5"/>
  </r>
  <r>
    <x v="1"/>
    <x v="153"/>
    <s v="August"/>
    <x v="0"/>
    <x v="0"/>
    <s v="Desktop"/>
    <x v="0"/>
    <n v="336.9"/>
    <n v="4.0764899999999997"/>
    <n v="1.21E-2"/>
    <n v="1.1040000000000001"/>
    <n v="4.5004449600000003"/>
    <n v="1"/>
    <n v="4.5004449600000003"/>
    <n v="0.2453090771717826"/>
    <n v="54.431999999999988"/>
    <n v="12.094804065773973"/>
    <n v="44"/>
    <n v="7"/>
    <n v="3"/>
  </r>
  <r>
    <x v="1"/>
    <x v="154"/>
    <s v="August"/>
    <x v="0"/>
    <x v="0"/>
    <s v="Desktop"/>
    <x v="0"/>
    <n v="805.89999999999986"/>
    <n v="12.007909999999997"/>
    <n v="1.4899999999999998E-2"/>
    <n v="1.3339999999999999"/>
    <n v="16.018551939999995"/>
    <n v="5"/>
    <n v="3.2037103879999989"/>
    <n v="0.41639219481158679"/>
    <n v="104.83199999999999"/>
    <n v="6.5444117790836982"/>
    <n v="49"/>
    <n v="14"/>
    <n v="9"/>
  </r>
  <r>
    <x v="1"/>
    <x v="155"/>
    <s v="August"/>
    <x v="0"/>
    <x v="0"/>
    <s v="Desktop"/>
    <x v="0"/>
    <n v="550.19999999999993"/>
    <n v="9.6284999999999989"/>
    <n v="1.7500000000000002E-2"/>
    <n v="0.80499999999999994"/>
    <n v="7.750942499999999"/>
    <n v="2"/>
    <n v="3.8754712499999995"/>
    <n v="0.20771667445604197"/>
    <n v="146.49599999999998"/>
    <n v="18.900411143548027"/>
    <n v="69"/>
    <n v="13"/>
    <n v="13.5"/>
  </r>
  <r>
    <x v="1"/>
    <x v="156"/>
    <s v="August"/>
    <x v="0"/>
    <x v="0"/>
    <s v="Desktop"/>
    <x v="0"/>
    <n v="1099.5999999999999"/>
    <n v="12.095600000000003"/>
    <n v="1.1000000000000003E-2"/>
    <n v="1.012"/>
    <n v="12.240747200000003"/>
    <n v="3"/>
    <n v="4.080249066666668"/>
    <n v="0.24802407487020067"/>
    <n v="63.167999999999999"/>
    <n v="5.1604692889989581"/>
    <n v="28"/>
    <n v="3"/>
    <n v="6"/>
  </r>
  <r>
    <x v="1"/>
    <x v="157"/>
    <s v="August"/>
    <x v="0"/>
    <x v="0"/>
    <s v="Desktop"/>
    <x v="0"/>
    <n v="1105.1999999999998"/>
    <n v="15.472799999999999"/>
    <n v="1.4000000000000002E-2"/>
    <n v="8.050000000000003E-2"/>
    <n v="1.2455604000000005"/>
    <n v="0"/>
    <n v="0"/>
    <n v="0"/>
    <n v="41.279999999999994"/>
    <n v="33.141708744112272"/>
    <n v="47"/>
    <n v="23"/>
    <n v="10.5"/>
  </r>
  <r>
    <x v="1"/>
    <x v="158"/>
    <s v="August"/>
    <x v="0"/>
    <x v="0"/>
    <s v="Desktop"/>
    <x v="0"/>
    <n v="651.19999999999982"/>
    <n v="10.419199999999996"/>
    <n v="1.6E-2"/>
    <n v="0.74749999999999983"/>
    <n v="7.7883519999999953"/>
    <n v="2"/>
    <n v="3.8941759999999976"/>
    <n v="0.19195331695331702"/>
    <n v="54.431999999999988"/>
    <n v="6.9888982932461223"/>
    <n v="30"/>
    <n v="24"/>
    <n v="0"/>
  </r>
  <r>
    <x v="1"/>
    <x v="159"/>
    <s v="August"/>
    <x v="0"/>
    <x v="0"/>
    <s v="Desktop"/>
    <x v="0"/>
    <n v="236"/>
    <n v="2.8084000000000002"/>
    <n v="1.1900000000000001E-2"/>
    <n v="1.2994999999999999"/>
    <n v="3.6495158000000001"/>
    <n v="3"/>
    <n v="1.2165052666666667"/>
    <n v="1.0682238997293831"/>
    <n v="214.36800000000002"/>
    <n v="58.738751041987548"/>
    <n v="72"/>
    <n v="22"/>
    <n v="7.5"/>
  </r>
  <r>
    <x v="1"/>
    <x v="160"/>
    <s v="August"/>
    <x v="0"/>
    <x v="0"/>
    <s v="Desktop"/>
    <x v="0"/>
    <n v="828.49999999999989"/>
    <n v="9.2791999999999994"/>
    <n v="1.1200000000000002E-2"/>
    <n v="1.3569999999999998"/>
    <n v="12.591874399999996"/>
    <n v="3"/>
    <n v="4.1972914666666652"/>
    <n v="0.32330373308043797"/>
    <n v="67.872"/>
    <n v="5.3901427098097496"/>
    <n v="66"/>
    <n v="25"/>
    <n v="15"/>
  </r>
  <r>
    <x v="1"/>
    <x v="161"/>
    <s v="August"/>
    <x v="0"/>
    <x v="0"/>
    <s v="Desktop"/>
    <x v="0"/>
    <n v="691.89999999999986"/>
    <n v="11.485539999999999"/>
    <n v="1.66E-2"/>
    <n v="1.2304999999999999"/>
    <n v="14.132956969999997"/>
    <n v="2"/>
    <n v="7.0664784849999984"/>
    <n v="0.17413199553525566"/>
    <n v="11.520000000000001"/>
    <n v="0.81511604574000229"/>
    <n v="54"/>
    <n v="9"/>
    <n v="10.5"/>
  </r>
  <r>
    <x v="1"/>
    <x v="162"/>
    <s v="August"/>
    <x v="0"/>
    <x v="0"/>
    <s v="Desktop"/>
    <x v="0"/>
    <n v="846.8"/>
    <n v="12.44796"/>
    <n v="1.4700000000000001E-2"/>
    <n v="1.0579999999999996"/>
    <n v="13.169941679999996"/>
    <n v="2"/>
    <n v="6.5849708399999978"/>
    <n v="0.16066889675095355"/>
    <n v="278.20799999999997"/>
    <n v="21.124467120647118"/>
    <n v="54"/>
    <n v="15"/>
    <n v="4.5"/>
  </r>
  <r>
    <x v="1"/>
    <x v="163"/>
    <s v="August"/>
    <x v="0"/>
    <x v="0"/>
    <s v="Desktop"/>
    <x v="0"/>
    <n v="1045.8"/>
    <n v="17.255700000000001"/>
    <n v="1.6500000000000001E-2"/>
    <n v="0.42550000000000004"/>
    <n v="7.3423003500000013"/>
    <n v="3"/>
    <n v="2.4474334500000006"/>
    <n v="0.17385559554234253"/>
    <n v="103.48799999999999"/>
    <n v="14.094765273392822"/>
    <n v="30"/>
    <n v="11"/>
    <n v="6"/>
  </r>
  <r>
    <x v="1"/>
    <x v="164"/>
    <s v="August"/>
    <x v="0"/>
    <x v="0"/>
    <s v="Desktop"/>
    <x v="0"/>
    <n v="931.89999999999986"/>
    <n v="12.953409999999998"/>
    <n v="1.3899999999999999E-2"/>
    <n v="1.0925"/>
    <n v="14.151600424999998"/>
    <n v="2"/>
    <n v="7.075800212499999"/>
    <n v="0.15439949789283289"/>
    <n v="301.05599999999998"/>
    <n v="21.273636264359126"/>
    <n v="54"/>
    <n v="12"/>
    <n v="6"/>
  </r>
  <r>
    <x v="1"/>
    <x v="165"/>
    <s v="August"/>
    <x v="0"/>
    <x v="0"/>
    <s v="Desktop"/>
    <x v="0"/>
    <n v="564.79999999999995"/>
    <n v="6.6081600000000007"/>
    <n v="1.1700000000000002E-2"/>
    <n v="1.3109999999999999"/>
    <n v="8.6632977600000007"/>
    <n v="2"/>
    <n v="4.3316488800000004"/>
    <n v="0.30265611002154907"/>
    <n v="48.96"/>
    <n v="5.6514275921643948"/>
    <n v="68"/>
    <n v="0"/>
    <n v="12"/>
  </r>
  <r>
    <x v="1"/>
    <x v="166"/>
    <s v="August"/>
    <x v="0"/>
    <x v="0"/>
    <s v="Desktop"/>
    <x v="0"/>
    <n v="633.99999999999989"/>
    <n v="10.460999999999999"/>
    <n v="1.6500000000000001E-2"/>
    <n v="1.4489999999999998"/>
    <n v="15.157988999999997"/>
    <n v="3"/>
    <n v="5.052662999999999"/>
    <n v="0.28677946659019216"/>
    <n v="408.57600000000002"/>
    <n v="26.954499043375748"/>
    <n v="36"/>
    <n v="2"/>
    <n v="4.5"/>
  </r>
  <r>
    <x v="1"/>
    <x v="167"/>
    <s v="August"/>
    <x v="0"/>
    <x v="0"/>
    <s v="Desktop"/>
    <x v="0"/>
    <n v="615"/>
    <n v="9.4710000000000001"/>
    <n v="1.54E-2"/>
    <n v="0.87399999999999989"/>
    <n v="8.2776539999999983"/>
    <n v="2"/>
    <n v="4.1388269999999991"/>
    <n v="0.21117094287825994"/>
    <n v="242.59199999999998"/>
    <n v="29.306854333365472"/>
    <n v="55"/>
    <n v="6"/>
    <n v="9"/>
  </r>
  <r>
    <x v="1"/>
    <x v="168"/>
    <s v="August"/>
    <x v="0"/>
    <x v="0"/>
    <s v="Desktop"/>
    <x v="0"/>
    <n v="373.49999999999989"/>
    <n v="6.4241999999999981"/>
    <n v="1.72E-2"/>
    <n v="0.78200000000000003"/>
    <n v="5.023724399999999"/>
    <n v="1"/>
    <n v="5.023724399999999"/>
    <n v="0.15566140531116721"/>
    <n v="293.66399999999999"/>
    <n v="58.455435970970072"/>
    <n v="65"/>
    <n v="22"/>
    <n v="10.5"/>
  </r>
  <r>
    <x v="1"/>
    <x v="169"/>
    <s v="August"/>
    <x v="0"/>
    <x v="0"/>
    <s v="Desktop"/>
    <x v="0"/>
    <n v="858.8"/>
    <n v="14.08432"/>
    <n v="1.6400000000000001E-2"/>
    <n v="1.1499999999999999"/>
    <n v="16.196967999999998"/>
    <n v="4"/>
    <n v="4.0492419999999996"/>
    <n v="0.28400377157008644"/>
    <n v="55.103999999999999"/>
    <n v="3.4021182236082708"/>
    <n v="67"/>
    <n v="28"/>
    <n v="9"/>
  </r>
  <r>
    <x v="1"/>
    <x v="170"/>
    <s v="August"/>
    <x v="0"/>
    <x v="0"/>
    <s v="Desktop"/>
    <x v="0"/>
    <n v="750.59999999999991"/>
    <n v="12.309839999999999"/>
    <n v="1.6400000000000001E-2"/>
    <n v="0.66700000000000004"/>
    <n v="8.2106632800000003"/>
    <n v="2"/>
    <n v="4.1053316400000002"/>
    <n v="0.16247164869730232"/>
    <n v="84"/>
    <n v="10.230598568645723"/>
    <n v="65"/>
    <n v="17"/>
    <n v="7.5"/>
  </r>
  <r>
    <x v="1"/>
    <x v="171"/>
    <s v="August"/>
    <x v="0"/>
    <x v="0"/>
    <s v="Desktop"/>
    <x v="0"/>
    <n v="477.79999999999995"/>
    <n v="6.1636199999999999"/>
    <n v="1.2900000000000002E-2"/>
    <n v="1.3799999999999997"/>
    <n v="8.5057955999999972"/>
    <n v="1"/>
    <n v="8.5057955999999972"/>
    <n v="0.16224231863742411"/>
    <n v="73.919999999999987"/>
    <n v="8.6905450678828924"/>
    <n v="59"/>
    <n v="7"/>
    <n v="7.5"/>
  </r>
  <r>
    <x v="1"/>
    <x v="172"/>
    <s v="August"/>
    <x v="0"/>
    <x v="0"/>
    <s v="Desktop"/>
    <x v="0"/>
    <n v="916.8"/>
    <n v="11.826720000000002"/>
    <n v="1.2900000000000002E-2"/>
    <n v="1.5294999999999996"/>
    <n v="18.08896824"/>
    <n v="1"/>
    <n v="18.08896824"/>
    <n v="8.4554297387610416E-2"/>
    <n v="24.96"/>
    <n v="1.3798465268354079"/>
    <n v="42"/>
    <n v="26"/>
    <n v="7.5"/>
  </r>
  <r>
    <x v="1"/>
    <x v="173"/>
    <s v="August"/>
    <x v="0"/>
    <x v="0"/>
    <s v="Desktop"/>
    <x v="0"/>
    <n v="944.59999999999991"/>
    <n v="9.9183000000000021"/>
    <n v="1.0500000000000002E-2"/>
    <n v="0.27600000000000002"/>
    <n v="2.7374508000000009"/>
    <n v="3"/>
    <n v="0.91248360000000028"/>
    <n v="0.30247118961918873"/>
    <n v="274.84800000000001"/>
    <n v="100.40290039185359"/>
    <n v="66"/>
    <n v="6"/>
    <n v="1.5"/>
  </r>
  <r>
    <x v="1"/>
    <x v="174"/>
    <s v="August"/>
    <x v="0"/>
    <x v="0"/>
    <s v="Desktop"/>
    <x v="0"/>
    <n v="663.69999999999993"/>
    <n v="10.42009"/>
    <n v="1.5700000000000002E-2"/>
    <n v="0.47149999999999997"/>
    <n v="4.9130724350000001"/>
    <n v="2"/>
    <n v="2.4565362175000001"/>
    <n v="0.19193692185000322"/>
    <n v="233.18399999999997"/>
    <n v="47.461950354900466"/>
    <n v="20"/>
    <n v="23"/>
    <n v="4.5"/>
  </r>
  <r>
    <x v="1"/>
    <x v="175"/>
    <s v="August"/>
    <x v="0"/>
    <x v="0"/>
    <s v="Desktop"/>
    <x v="0"/>
    <n v="452.7"/>
    <n v="7.1073900000000005"/>
    <n v="1.5700000000000002E-2"/>
    <n v="1.4259999999999997"/>
    <n v="10.135138139999999"/>
    <n v="5"/>
    <n v="2.0270276279999999"/>
    <n v="0.70349312476169168"/>
    <n v="33.6"/>
    <n v="3.315199017109796"/>
    <n v="78"/>
    <n v="18"/>
    <n v="4.5"/>
  </r>
  <r>
    <x v="1"/>
    <x v="176"/>
    <s v="August"/>
    <x v="0"/>
    <x v="0"/>
    <s v="Desktop"/>
    <x v="0"/>
    <n v="947.59999999999991"/>
    <n v="13.455919999999999"/>
    <n v="1.4200000000000001E-2"/>
    <n v="1.0579999999999996"/>
    <n v="14.236363359999993"/>
    <n v="2"/>
    <n v="7.1181816799999966"/>
    <n v="0.14863346393260365"/>
    <n v="34.56"/>
    <n v="2.4275862540221098"/>
    <n v="49"/>
    <n v="27"/>
    <n v="10.5"/>
  </r>
  <r>
    <x v="1"/>
    <x v="177"/>
    <s v="August"/>
    <x v="0"/>
    <x v="0"/>
    <s v="Desktop"/>
    <x v="0"/>
    <n v="530.19999999999993"/>
    <n v="9.4905799999999996"/>
    <n v="1.7900000000000003E-2"/>
    <n v="0.3105"/>
    <n v="2.9468250899999999"/>
    <n v="3"/>
    <n v="0.98227502999999994"/>
    <n v="0.31610291467960866"/>
    <n v="180.768"/>
    <n v="61.343308299305953"/>
    <n v="39"/>
    <n v="30"/>
    <n v="12"/>
  </r>
  <r>
    <x v="1"/>
    <x v="178"/>
    <s v="August"/>
    <x v="0"/>
    <x v="0"/>
    <s v="Desktop"/>
    <x v="0"/>
    <n v="832.69999999999982"/>
    <n v="11.907609999999998"/>
    <n v="1.43E-2"/>
    <n v="0.32199999999999995"/>
    <n v="3.8342504199999987"/>
    <n v="1"/>
    <n v="3.8342504199999987"/>
    <n v="8.3979908646655388E-2"/>
    <n v="137.08799999999999"/>
    <n v="35.753533281219553"/>
    <n v="69"/>
    <n v="16"/>
    <n v="4.5"/>
  </r>
  <r>
    <x v="1"/>
    <x v="179"/>
    <s v="August"/>
    <x v="0"/>
    <x v="0"/>
    <s v="Desktop"/>
    <x v="0"/>
    <n v="918.5"/>
    <n v="13.410100000000002"/>
    <n v="1.4600000000000002E-2"/>
    <n v="0.24149999999999999"/>
    <n v="3.2385391500000003"/>
    <n v="2"/>
    <n v="1.6192695750000001"/>
    <n v="0.14914131885668264"/>
    <n v="6.7200000000000006"/>
    <n v="2.0750096536581935"/>
    <n v="47"/>
    <n v="19"/>
    <n v="10.5"/>
  </r>
  <r>
    <x v="1"/>
    <x v="180"/>
    <s v="August"/>
    <x v="0"/>
    <x v="0"/>
    <s v="Desktop"/>
    <x v="0"/>
    <n v="323.19999999999993"/>
    <n v="5.6559999999999997"/>
    <n v="1.7500000000000002E-2"/>
    <n v="0.41399999999999998"/>
    <n v="2.3415839999999997"/>
    <n v="5"/>
    <n v="0.46831679999999992"/>
    <n v="0.88401697312588412"/>
    <n v="3.84"/>
    <n v="1.6399155443494662"/>
    <n v="29"/>
    <n v="29"/>
    <n v="3"/>
  </r>
  <r>
    <x v="1"/>
    <x v="181"/>
    <s v="August"/>
    <x v="0"/>
    <x v="0"/>
    <s v="Desktop"/>
    <x v="0"/>
    <n v="563.19999999999993"/>
    <n v="5.9136000000000006"/>
    <n v="1.0500000000000002E-2"/>
    <n v="0.44849999999999995"/>
    <n v="2.6522496000000002"/>
    <n v="0"/>
    <n v="0"/>
    <n v="0"/>
    <n v="16.32"/>
    <n v="6.1532670228322397"/>
    <n v="41"/>
    <n v="22"/>
    <n v="15"/>
  </r>
  <r>
    <x v="1"/>
    <x v="182"/>
    <s v="August"/>
    <x v="0"/>
    <x v="0"/>
    <s v="Desktop"/>
    <x v="0"/>
    <n v="424.49999999999989"/>
    <n v="6.3674999999999997"/>
    <n v="1.5000000000000003E-2"/>
    <n v="0.21849999999999997"/>
    <n v="1.3912987499999998"/>
    <n v="2"/>
    <n v="0.6956493749999999"/>
    <n v="0.31409501374165688"/>
    <n v="55.103999999999999"/>
    <n v="39.606159352906779"/>
    <n v="32"/>
    <n v="8"/>
    <n v="0"/>
  </r>
  <r>
    <x v="1"/>
    <x v="183"/>
    <s v="August"/>
    <x v="0"/>
    <x v="0"/>
    <s v="Desktop"/>
    <x v="0"/>
    <n v="606.4"/>
    <n v="6.731040000000001"/>
    <n v="1.1100000000000002E-2"/>
    <n v="0.74749999999999994"/>
    <n v="5.0314524"/>
    <n v="2"/>
    <n v="2.5157262"/>
    <n v="0.29713090399106223"/>
    <n v="103.48799999999999"/>
    <n v="20.568216048312408"/>
    <n v="64"/>
    <n v="26"/>
    <n v="7.5"/>
  </r>
  <r>
    <x v="2"/>
    <x v="184"/>
    <s v="September"/>
    <x v="0"/>
    <x v="0"/>
    <s v="Desktop"/>
    <x v="0"/>
    <n v="1841"/>
    <n v="31.665199999999999"/>
    <n v="1.72E-2"/>
    <n v="0.86249999999999982"/>
    <n v="27.311234999999993"/>
    <n v="1"/>
    <n v="27.311234999999993"/>
    <n v="3.1580410040043964E-2"/>
    <n v="67.2"/>
    <n v="2.4605258605112521"/>
    <n v="71"/>
    <n v="6"/>
    <n v="6"/>
  </r>
  <r>
    <x v="2"/>
    <x v="185"/>
    <s v="September"/>
    <x v="0"/>
    <x v="0"/>
    <s v="Desktop"/>
    <x v="0"/>
    <n v="2138"/>
    <n v="26.725000000000001"/>
    <n v="1.2500000000000001E-2"/>
    <n v="1.0234999999999999"/>
    <n v="27.353037499999999"/>
    <n v="0"/>
    <n v="0"/>
    <n v="0"/>
    <n v="93.408000000000001"/>
    <n v="3.4149041034290981"/>
    <n v="73"/>
    <n v="19"/>
    <n v="9"/>
  </r>
  <r>
    <x v="2"/>
    <x v="186"/>
    <s v="September"/>
    <x v="0"/>
    <x v="0"/>
    <s v="Desktop"/>
    <x v="0"/>
    <n v="1448"/>
    <n v="26.3536"/>
    <n v="1.8200000000000001E-2"/>
    <n v="0.37949999999999995"/>
    <n v="10.001191199999999"/>
    <n v="1"/>
    <n v="10.001191199999999"/>
    <n v="3.7945479934430211E-2"/>
    <n v="92.063999999999993"/>
    <n v="9.2053034642513385"/>
    <n v="74"/>
    <n v="21"/>
    <n v="3"/>
  </r>
  <r>
    <x v="2"/>
    <x v="187"/>
    <s v="September"/>
    <x v="0"/>
    <x v="0"/>
    <s v="Desktop"/>
    <x v="0"/>
    <n v="1442"/>
    <n v="26.821200000000001"/>
    <n v="1.8600000000000002E-2"/>
    <n v="1.6559999999999999"/>
    <n v="44.415907199999999"/>
    <n v="2"/>
    <n v="22.2079536"/>
    <n v="7.4567879140381488E-2"/>
    <n v="57.791999999999994"/>
    <n v="1.3011554563046277"/>
    <n v="55"/>
    <n v="35"/>
    <n v="12"/>
  </r>
  <r>
    <x v="2"/>
    <x v="188"/>
    <s v="September"/>
    <x v="0"/>
    <x v="0"/>
    <s v="Desktop"/>
    <x v="0"/>
    <n v="1497"/>
    <n v="16.616700000000002"/>
    <n v="1.11E-2"/>
    <n v="1.0004999999999999"/>
    <n v="16.625008350000002"/>
    <n v="3"/>
    <n v="5.5416694500000006"/>
    <n v="0.18054126270559134"/>
    <n v="171.35999999999999"/>
    <n v="10.307363244121316"/>
    <n v="68"/>
    <n v="6"/>
    <n v="0"/>
  </r>
  <r>
    <x v="2"/>
    <x v="189"/>
    <s v="September"/>
    <x v="0"/>
    <x v="0"/>
    <s v="Desktop"/>
    <x v="0"/>
    <n v="1581"/>
    <n v="21.817799999999998"/>
    <n v="1.38E-2"/>
    <n v="1.3109999999999997"/>
    <n v="28.603135799999993"/>
    <n v="0"/>
    <n v="0"/>
    <n v="0"/>
    <n v="26.880000000000003"/>
    <n v="0.93975710173707627"/>
    <n v="86"/>
    <n v="18"/>
    <n v="7.5"/>
  </r>
  <r>
    <x v="2"/>
    <x v="190"/>
    <s v="September"/>
    <x v="0"/>
    <x v="0"/>
    <s v="Desktop"/>
    <x v="0"/>
    <n v="1741"/>
    <n v="19.8474"/>
    <n v="1.14E-2"/>
    <n v="1.2419999999999998"/>
    <n v="24.650470799999997"/>
    <n v="2"/>
    <n v="12.325235399999999"/>
    <n v="0.10076886645102129"/>
    <n v="42.335999999999999"/>
    <n v="1.7174519847304499"/>
    <n v="52"/>
    <n v="32"/>
    <n v="10.5"/>
  </r>
  <r>
    <x v="2"/>
    <x v="191"/>
    <s v="September"/>
    <x v="0"/>
    <x v="0"/>
    <s v="Desktop"/>
    <x v="0"/>
    <n v="1396"/>
    <n v="26.105200000000004"/>
    <n v="1.8700000000000001E-2"/>
    <n v="0.96599999999999986"/>
    <n v="25.217623199999998"/>
    <n v="2"/>
    <n v="12.608811599999999"/>
    <n v="7.6613088580053001E-2"/>
    <n v="174.04799999999997"/>
    <n v="6.9018399799073844"/>
    <n v="33"/>
    <n v="34"/>
    <n v="6"/>
  </r>
  <r>
    <x v="2"/>
    <x v="192"/>
    <s v="September"/>
    <x v="0"/>
    <x v="0"/>
    <s v="Desktop"/>
    <x v="0"/>
    <n v="2363"/>
    <n v="45.605899999999991"/>
    <n v="1.9299999999999998E-2"/>
    <n v="0.22999999999999998"/>
    <n v="10.489356999999996"/>
    <n v="2"/>
    <n v="5.2446784999999982"/>
    <n v="4.385397503393202E-2"/>
    <n v="305.08800000000002"/>
    <n v="29.085481598157077"/>
    <n v="44"/>
    <n v="23"/>
    <n v="7.5"/>
  </r>
  <r>
    <x v="2"/>
    <x v="193"/>
    <s v="September"/>
    <x v="0"/>
    <x v="0"/>
    <s v="Desktop"/>
    <x v="0"/>
    <n v="1312"/>
    <n v="16.137599999999999"/>
    <n v="1.2299999999999998E-2"/>
    <n v="1.3224999999999998"/>
    <n v="21.341975999999995"/>
    <n v="2"/>
    <n v="10.670987999999998"/>
    <n v="0.12393416617093"/>
    <n v="152.54400000000001"/>
    <n v="7.1476043267971088"/>
    <n v="54"/>
    <n v="19"/>
    <n v="0"/>
  </r>
  <r>
    <x v="2"/>
    <x v="194"/>
    <s v="September"/>
    <x v="0"/>
    <x v="0"/>
    <s v="Desktop"/>
    <x v="0"/>
    <n v="1455"/>
    <n v="24.153000000000006"/>
    <n v="1.6600000000000004E-2"/>
    <n v="0.90850000000000009"/>
    <n v="21.943000500000007"/>
    <n v="2"/>
    <n v="10.971500250000004"/>
    <n v="8.2805448598517767E-2"/>
    <n v="77.279999999999987"/>
    <n v="3.5218519910255646"/>
    <n v="78"/>
    <n v="24"/>
    <n v="3"/>
  </r>
  <r>
    <x v="2"/>
    <x v="195"/>
    <s v="September"/>
    <x v="0"/>
    <x v="0"/>
    <s v="Desktop"/>
    <x v="0"/>
    <n v="1928"/>
    <n v="29.305599999999998"/>
    <n v="1.52E-2"/>
    <n v="1.3109999999999999"/>
    <n v="38.419641599999999"/>
    <n v="2"/>
    <n v="19.209820799999999"/>
    <n v="6.8246341996069021E-2"/>
    <n v="6.7200000000000006"/>
    <n v="0.17491053326223638"/>
    <n v="92"/>
    <n v="18"/>
    <n v="6"/>
  </r>
  <r>
    <x v="2"/>
    <x v="196"/>
    <s v="September"/>
    <x v="0"/>
    <x v="0"/>
    <s v="Desktop"/>
    <x v="0"/>
    <n v="1270"/>
    <n v="15.874999999999998"/>
    <n v="1.2499999999999999E-2"/>
    <n v="1.6559999999999999"/>
    <n v="26.288999999999994"/>
    <n v="2"/>
    <n v="13.144499999999997"/>
    <n v="0.12598425196850396"/>
    <n v="0"/>
    <n v="0"/>
    <n v="65"/>
    <n v="23"/>
    <n v="3"/>
  </r>
  <r>
    <x v="2"/>
    <x v="197"/>
    <s v="September"/>
    <x v="0"/>
    <x v="0"/>
    <s v="Desktop"/>
    <x v="0"/>
    <n v="2128"/>
    <n v="23.620800000000006"/>
    <n v="1.1100000000000002E-2"/>
    <n v="1.081"/>
    <n v="25.534084800000006"/>
    <n v="3"/>
    <n v="8.5113616000000025"/>
    <n v="0.12700670595407434"/>
    <n v="6.7200000000000006"/>
    <n v="0.26317763305932151"/>
    <n v="76"/>
    <n v="24"/>
    <n v="6"/>
  </r>
  <r>
    <x v="2"/>
    <x v="198"/>
    <s v="September"/>
    <x v="0"/>
    <x v="0"/>
    <s v="Desktop"/>
    <x v="0"/>
    <n v="1681"/>
    <n v="24.5426"/>
    <n v="1.46E-2"/>
    <n v="0.72449999999999992"/>
    <n v="17.781113699999999"/>
    <n v="1"/>
    <n v="17.781113699999999"/>
    <n v="4.0745479289072878E-2"/>
    <n v="48.384"/>
    <n v="2.721089399478954"/>
    <n v="52"/>
    <n v="30"/>
    <n v="12"/>
  </r>
  <r>
    <x v="2"/>
    <x v="199"/>
    <s v="September"/>
    <x v="0"/>
    <x v="0"/>
    <s v="Desktop"/>
    <x v="0"/>
    <n v="1971"/>
    <n v="30.353400000000001"/>
    <n v="1.54E-2"/>
    <n v="0.75900000000000001"/>
    <n v="23.038230600000002"/>
    <n v="4"/>
    <n v="5.7595576500000005"/>
    <n v="0.13178095369876192"/>
    <n v="19.2"/>
    <n v="0.83339733564434404"/>
    <n v="50"/>
    <n v="30"/>
    <n v="1.5"/>
  </r>
  <r>
    <x v="2"/>
    <x v="200"/>
    <s v="September"/>
    <x v="0"/>
    <x v="0"/>
    <s v="Desktop"/>
    <x v="0"/>
    <n v="1594"/>
    <n v="27.895000000000003"/>
    <n v="1.7500000000000002E-2"/>
    <n v="1.5984999999999998"/>
    <n v="44.590157499999997"/>
    <n v="2"/>
    <n v="22.295078749999998"/>
    <n v="7.1697436816633792E-2"/>
    <n v="11.520000000000001"/>
    <n v="0.25835297845718536"/>
    <n v="74"/>
    <n v="21"/>
    <n v="10.5"/>
  </r>
  <r>
    <x v="2"/>
    <x v="201"/>
    <s v="September"/>
    <x v="0"/>
    <x v="0"/>
    <s v="Desktop"/>
    <x v="0"/>
    <n v="2023"/>
    <n v="24.882900000000003"/>
    <n v="1.2300000000000002E-2"/>
    <n v="1.2649999999999999"/>
    <n v="31.476868500000002"/>
    <n v="0"/>
    <n v="0"/>
    <n v="0"/>
    <n v="33.6"/>
    <n v="1.0674505311733917"/>
    <n v="38"/>
    <n v="31"/>
    <n v="9"/>
  </r>
  <r>
    <x v="2"/>
    <x v="202"/>
    <s v="September"/>
    <x v="0"/>
    <x v="0"/>
    <s v="Desktop"/>
    <x v="0"/>
    <n v="1874"/>
    <n v="26.423400000000001"/>
    <n v="1.41E-2"/>
    <n v="0.36799999999999994"/>
    <n v="9.7238111999999983"/>
    <n v="2"/>
    <n v="4.8619055999999992"/>
    <n v="7.5690486462756487E-2"/>
    <n v="314.49599999999998"/>
    <n v="32.342873954607434"/>
    <n v="68"/>
    <n v="31"/>
    <n v="10.5"/>
  </r>
  <r>
    <x v="2"/>
    <x v="203"/>
    <s v="September"/>
    <x v="0"/>
    <x v="0"/>
    <s v="Desktop"/>
    <x v="0"/>
    <n v="2268"/>
    <n v="35.380800000000001"/>
    <n v="1.5600000000000001E-2"/>
    <n v="1.0349999999999999"/>
    <n v="36.619127999999996"/>
    <n v="1"/>
    <n v="36.619127999999996"/>
    <n v="2.8263917152806042E-2"/>
    <n v="280.22399999999999"/>
    <n v="7.6523941258240784"/>
    <n v="84"/>
    <n v="16"/>
    <n v="15"/>
  </r>
  <r>
    <x v="2"/>
    <x v="204"/>
    <s v="September"/>
    <x v="0"/>
    <x v="0"/>
    <s v="Desktop"/>
    <x v="0"/>
    <n v="1755"/>
    <n v="30.361499999999999"/>
    <n v="1.7299999999999999E-2"/>
    <n v="0.40249999999999997"/>
    <n v="12.220503749999999"/>
    <n v="1"/>
    <n v="12.220503749999999"/>
    <n v="3.2936449121420221E-2"/>
    <n v="116.92800000000001"/>
    <n v="9.5681816717252772"/>
    <n v="50"/>
    <n v="5"/>
    <n v="9"/>
  </r>
  <r>
    <x v="2"/>
    <x v="205"/>
    <s v="September"/>
    <x v="0"/>
    <x v="0"/>
    <s v="Desktop"/>
    <x v="0"/>
    <n v="1644"/>
    <n v="31.729199999999995"/>
    <n v="1.9299999999999998E-2"/>
    <n v="1.4834999999999998"/>
    <n v="47.070268199999987"/>
    <n v="2"/>
    <n v="23.535134099999993"/>
    <n v="6.3033420319453387E-2"/>
    <n v="189.50400000000002"/>
    <n v="4.0259808844683844"/>
    <n v="50"/>
    <n v="30"/>
    <n v="16.5"/>
  </r>
  <r>
    <x v="2"/>
    <x v="206"/>
    <s v="September"/>
    <x v="0"/>
    <x v="0"/>
    <s v="Desktop"/>
    <x v="0"/>
    <n v="1817"/>
    <n v="24.892900000000001"/>
    <n v="1.37E-2"/>
    <n v="1.5524999999999998"/>
    <n v="38.646227249999995"/>
    <n v="0"/>
    <n v="0"/>
    <n v="0"/>
    <n v="24"/>
    <n v="0.62101792872938211"/>
    <n v="36"/>
    <n v="18"/>
    <n v="7.5"/>
  </r>
  <r>
    <x v="2"/>
    <x v="207"/>
    <s v="September"/>
    <x v="0"/>
    <x v="0"/>
    <s v="Desktop"/>
    <x v="0"/>
    <n v="1857"/>
    <n v="35.097299999999997"/>
    <n v="1.89E-2"/>
    <n v="1.4375000000000002"/>
    <n v="50.452368750000005"/>
    <n v="0"/>
    <n v="0"/>
    <n v="0"/>
    <n v="187.488"/>
    <n v="3.7161386996324128"/>
    <n v="42"/>
    <n v="12"/>
    <n v="12"/>
  </r>
  <r>
    <x v="2"/>
    <x v="208"/>
    <s v="September"/>
    <x v="0"/>
    <x v="0"/>
    <s v="Desktop"/>
    <x v="0"/>
    <n v="1492"/>
    <n v="23.125999999999998"/>
    <n v="1.5499999999999998E-2"/>
    <n v="0.41400000000000003"/>
    <n v="9.5741639999999997"/>
    <n v="2"/>
    <n v="4.7870819999999998"/>
    <n v="8.6482746692034942E-2"/>
    <n v="16.32"/>
    <n v="1.7045874710314133"/>
    <n v="63"/>
    <n v="25"/>
    <n v="12"/>
  </r>
  <r>
    <x v="2"/>
    <x v="209"/>
    <s v="September"/>
    <x v="0"/>
    <x v="0"/>
    <s v="Desktop"/>
    <x v="0"/>
    <n v="1917"/>
    <n v="32.9724"/>
    <n v="1.72E-2"/>
    <n v="0.50600000000000001"/>
    <n v="16.684034400000002"/>
    <n v="2"/>
    <n v="8.3420172000000008"/>
    <n v="6.0656791740971237E-2"/>
    <n v="22.080000000000002"/>
    <n v="1.3234209107120998"/>
    <n v="43"/>
    <n v="32"/>
    <n v="10.5"/>
  </r>
  <r>
    <x v="2"/>
    <x v="210"/>
    <s v="September"/>
    <x v="0"/>
    <x v="0"/>
    <s v="Desktop"/>
    <x v="0"/>
    <n v="1258"/>
    <n v="24.6568"/>
    <n v="1.9599999999999999E-2"/>
    <n v="0.21849999999999997"/>
    <n v="5.3875107999999994"/>
    <n v="1"/>
    <n v="5.3875107999999994"/>
    <n v="4.0556763245838873E-2"/>
    <n v="117.6"/>
    <n v="21.828262506684908"/>
    <n v="86"/>
    <n v="25"/>
    <n v="0"/>
  </r>
  <r>
    <x v="2"/>
    <x v="211"/>
    <s v="September"/>
    <x v="0"/>
    <x v="0"/>
    <s v="Desktop"/>
    <x v="0"/>
    <n v="1534"/>
    <n v="20.555600000000002"/>
    <n v="1.34E-2"/>
    <n v="1.3339999999999999"/>
    <n v="27.421170400000001"/>
    <n v="1"/>
    <n v="27.421170400000001"/>
    <n v="4.8648543462608725E-2"/>
    <n v="44.160000000000004"/>
    <n v="1.610434542210496"/>
    <n v="56"/>
    <n v="9"/>
    <n v="9"/>
  </r>
  <r>
    <x v="2"/>
    <x v="212"/>
    <s v="September"/>
    <x v="0"/>
    <x v="0"/>
    <s v="Desktop"/>
    <x v="0"/>
    <n v="1622"/>
    <n v="31.142400000000002"/>
    <n v="1.9200000000000002E-2"/>
    <n v="1.242"/>
    <n v="38.678860800000002"/>
    <n v="1"/>
    <n v="38.678860800000002"/>
    <n v="3.2110563090834356E-2"/>
    <n v="119.61599999999999"/>
    <n v="3.092541960284414"/>
    <n v="65"/>
    <n v="19"/>
    <n v="12"/>
  </r>
  <r>
    <x v="2"/>
    <x v="213"/>
    <s v="September"/>
    <x v="0"/>
    <x v="0"/>
    <s v="Desktop"/>
    <x v="0"/>
    <n v="1953"/>
    <n v="39.255299999999998"/>
    <n v="2.01E-2"/>
    <n v="1.4490000000000001"/>
    <n v="56.880929700000003"/>
    <n v="4"/>
    <n v="14.220232425000001"/>
    <n v="0.10189706867607687"/>
    <n v="8.64"/>
    <n v="0.15189625144259905"/>
    <n v="94"/>
    <n v="31"/>
    <n v="9"/>
  </r>
  <r>
    <x v="2"/>
    <x v="214"/>
    <s v="October"/>
    <x v="0"/>
    <x v="0"/>
    <s v="Desktop"/>
    <x v="0"/>
    <n v="1571"/>
    <n v="30.0061"/>
    <n v="1.9099999999999999E-2"/>
    <n v="1.1270000000000002"/>
    <n v="33.816874700000007"/>
    <n v="2"/>
    <n v="16.908437350000003"/>
    <n v="6.665311386684708E-2"/>
    <n v="24"/>
    <n v="0.7097048504012109"/>
    <n v="62"/>
    <n v="5"/>
    <n v="16.5"/>
  </r>
  <r>
    <x v="2"/>
    <x v="215"/>
    <s v="October"/>
    <x v="0"/>
    <x v="0"/>
    <s v="Desktop"/>
    <x v="0"/>
    <n v="1368"/>
    <n v="25.992000000000001"/>
    <n v="1.9E-2"/>
    <n v="0.621"/>
    <n v="16.141031999999999"/>
    <n v="0"/>
    <n v="0"/>
    <n v="0"/>
    <n v="10.56"/>
    <n v="0.65423326092160661"/>
    <n v="66"/>
    <n v="20"/>
    <n v="10.5"/>
  </r>
  <r>
    <x v="2"/>
    <x v="216"/>
    <s v="October"/>
    <x v="0"/>
    <x v="0"/>
    <s v="Desktop"/>
    <x v="0"/>
    <n v="1712"/>
    <n v="24.995200000000004"/>
    <n v="1.4600000000000002E-2"/>
    <n v="1.012"/>
    <n v="25.295142400000003"/>
    <n v="1"/>
    <n v="25.295142400000003"/>
    <n v="4.0007681474843161E-2"/>
    <n v="145.82400000000001"/>
    <n v="5.7649013274580341"/>
    <n v="67"/>
    <n v="23"/>
    <n v="10.5"/>
  </r>
  <r>
    <x v="2"/>
    <x v="217"/>
    <s v="October"/>
    <x v="0"/>
    <x v="0"/>
    <s v="Desktop"/>
    <x v="0"/>
    <n v="1465"/>
    <n v="21.974999999999998"/>
    <n v="1.4999999999999998E-2"/>
    <n v="0.4945"/>
    <n v="10.8666375"/>
    <n v="3"/>
    <n v="3.6222124999999998"/>
    <n v="0.13651877133105803"/>
    <n v="4.8"/>
    <n v="0.44171897700645668"/>
    <n v="76"/>
    <n v="22"/>
    <n v="4.5"/>
  </r>
  <r>
    <x v="2"/>
    <x v="218"/>
    <s v="October"/>
    <x v="0"/>
    <x v="0"/>
    <s v="Desktop"/>
    <x v="0"/>
    <n v="1903"/>
    <n v="30.828600000000005"/>
    <n v="1.6200000000000003E-2"/>
    <n v="0.97749999999999992"/>
    <n v="30.134956500000001"/>
    <n v="2"/>
    <n v="15.067478250000001"/>
    <n v="6.4874824027039812E-2"/>
    <n v="32.64"/>
    <n v="1.0831274967992737"/>
    <n v="34"/>
    <n v="7"/>
    <n v="9"/>
  </r>
  <r>
    <x v="2"/>
    <x v="219"/>
    <s v="October"/>
    <x v="0"/>
    <x v="0"/>
    <s v="Desktop"/>
    <x v="0"/>
    <n v="1896"/>
    <n v="28.44"/>
    <n v="1.5000000000000001E-2"/>
    <n v="0.32200000000000001"/>
    <n v="9.1576800000000009"/>
    <n v="0"/>
    <n v="0"/>
    <n v="0"/>
    <n v="118.27199999999999"/>
    <n v="12.915061456613463"/>
    <n v="42"/>
    <n v="5"/>
    <n v="15"/>
  </r>
  <r>
    <x v="2"/>
    <x v="220"/>
    <s v="October"/>
    <x v="0"/>
    <x v="0"/>
    <s v="Desktop"/>
    <x v="0"/>
    <n v="2263"/>
    <n v="36.4343"/>
    <n v="1.61E-2"/>
    <n v="0.87399999999999989"/>
    <n v="31.843578199999996"/>
    <n v="1"/>
    <n v="31.843578199999996"/>
    <n v="2.7446664269657986E-2"/>
    <n v="35.520000000000003"/>
    <n v="1.1154525341627597"/>
    <n v="46"/>
    <n v="28"/>
    <n v="16.5"/>
  </r>
  <r>
    <x v="2"/>
    <x v="221"/>
    <s v="October"/>
    <x v="0"/>
    <x v="0"/>
    <s v="Desktop"/>
    <x v="0"/>
    <n v="2353"/>
    <n v="43.530500000000004"/>
    <n v="1.8500000000000003E-2"/>
    <n v="1.4489999999999998"/>
    <n v="63.075694499999997"/>
    <n v="1"/>
    <n v="63.075694499999997"/>
    <n v="2.2972398663006394E-2"/>
    <n v="17.28"/>
    <n v="0.27395655548429992"/>
    <n v="62"/>
    <n v="29"/>
    <n v="16.5"/>
  </r>
  <r>
    <x v="2"/>
    <x v="222"/>
    <s v="October"/>
    <x v="0"/>
    <x v="0"/>
    <s v="Desktop"/>
    <x v="0"/>
    <n v="1559"/>
    <n v="26.658900000000006"/>
    <n v="1.7100000000000004E-2"/>
    <n v="0.78200000000000003"/>
    <n v="20.847259800000007"/>
    <n v="2"/>
    <n v="10.423629900000003"/>
    <n v="7.5021850113845642E-2"/>
    <n v="71.231999999999999"/>
    <n v="3.4168519356198543"/>
    <n v="40"/>
    <n v="10"/>
    <n v="13.5"/>
  </r>
  <r>
    <x v="2"/>
    <x v="223"/>
    <s v="October"/>
    <x v="0"/>
    <x v="0"/>
    <s v="Desktop"/>
    <x v="0"/>
    <n v="1559"/>
    <n v="29.932800000000004"/>
    <n v="1.9200000000000002E-2"/>
    <n v="0.89699999999999991"/>
    <n v="26.849721600000002"/>
    <n v="0"/>
    <n v="0"/>
    <n v="0"/>
    <n v="14.399999999999999"/>
    <n v="0.53631841009479952"/>
    <n v="47"/>
    <n v="36"/>
    <n v="12"/>
  </r>
  <r>
    <x v="2"/>
    <x v="224"/>
    <s v="October"/>
    <x v="0"/>
    <x v="0"/>
    <s v="Desktop"/>
    <x v="0"/>
    <n v="2012"/>
    <n v="39.837599999999995"/>
    <n v="1.9799999999999998E-2"/>
    <n v="0.50600000000000001"/>
    <n v="20.157825599999999"/>
    <n v="0"/>
    <n v="0"/>
    <n v="0"/>
    <n v="27.840000000000003"/>
    <n v="1.3811013425971899"/>
    <n v="68"/>
    <n v="30"/>
    <n v="4.5"/>
  </r>
  <r>
    <x v="2"/>
    <x v="225"/>
    <s v="October"/>
    <x v="0"/>
    <x v="0"/>
    <s v="Desktop"/>
    <x v="0"/>
    <n v="2174"/>
    <n v="34.566600000000001"/>
    <n v="1.5900000000000001E-2"/>
    <n v="1.6444999999999999"/>
    <n v="56.844773699999998"/>
    <n v="1"/>
    <n v="56.844773699999998"/>
    <n v="2.8929660423645948E-2"/>
    <n v="10.56"/>
    <n v="0.18576905690100409"/>
    <n v="39"/>
    <n v="20"/>
    <n v="4.5"/>
  </r>
  <r>
    <x v="2"/>
    <x v="226"/>
    <s v="October"/>
    <x v="0"/>
    <x v="0"/>
    <s v="Desktop"/>
    <x v="0"/>
    <n v="1819"/>
    <n v="35.470500000000001"/>
    <n v="1.95E-2"/>
    <n v="0.69"/>
    <n v="24.474644999999999"/>
    <n v="2"/>
    <n v="12.237322499999999"/>
    <n v="5.6384883212810641E-2"/>
    <n v="42.335999999999999"/>
    <n v="1.7297901563025735"/>
    <n v="55"/>
    <n v="30"/>
    <n v="9"/>
  </r>
  <r>
    <x v="2"/>
    <x v="227"/>
    <s v="October"/>
    <x v="0"/>
    <x v="0"/>
    <s v="Desktop"/>
    <x v="0"/>
    <n v="1334"/>
    <n v="23.478400000000001"/>
    <n v="1.7600000000000001E-2"/>
    <n v="0.86249999999999982"/>
    <n v="20.250119999999995"/>
    <n v="1"/>
    <n v="20.250119999999995"/>
    <n v="4.2592340193539593E-2"/>
    <n v="12.48"/>
    <n v="0.61629264419173824"/>
    <n v="50"/>
    <n v="28"/>
    <n v="15"/>
  </r>
  <r>
    <x v="2"/>
    <x v="228"/>
    <s v="October"/>
    <x v="0"/>
    <x v="0"/>
    <s v="Desktop"/>
    <x v="0"/>
    <n v="2302"/>
    <n v="38.213200000000001"/>
    <n v="1.66E-2"/>
    <n v="0.85099999999999998"/>
    <n v="32.519433200000002"/>
    <n v="2"/>
    <n v="16.259716600000001"/>
    <n v="5.2337935582468888E-2"/>
    <n v="37.440000000000005"/>
    <n v="1.1513115794404438"/>
    <n v="69"/>
    <n v="32"/>
    <n v="13.5"/>
  </r>
  <r>
    <x v="2"/>
    <x v="229"/>
    <s v="October"/>
    <x v="0"/>
    <x v="0"/>
    <s v="Desktop"/>
    <x v="0"/>
    <n v="2096"/>
    <n v="30.392000000000003"/>
    <n v="1.4500000000000001E-2"/>
    <n v="0.89699999999999991"/>
    <n v="27.261624000000001"/>
    <n v="0"/>
    <n v="0"/>
    <n v="0"/>
    <n v="41.279999999999994"/>
    <n v="1.5142164678083738"/>
    <n v="40"/>
    <n v="16"/>
    <n v="9"/>
  </r>
  <r>
    <x v="2"/>
    <x v="230"/>
    <s v="October"/>
    <x v="0"/>
    <x v="0"/>
    <s v="Desktop"/>
    <x v="0"/>
    <n v="1856"/>
    <n v="34.336000000000006"/>
    <n v="1.8500000000000003E-2"/>
    <n v="0.64400000000000002"/>
    <n v="22.112384000000006"/>
    <n v="3"/>
    <n v="7.3707946666666686"/>
    <n v="8.7371854613233907E-2"/>
    <n v="48"/>
    <n v="2.1707293071610909"/>
    <n v="68"/>
    <n v="35"/>
    <n v="4.5"/>
  </r>
  <r>
    <x v="2"/>
    <x v="231"/>
    <s v="October"/>
    <x v="0"/>
    <x v="0"/>
    <s v="Desktop"/>
    <x v="0"/>
    <n v="2289"/>
    <n v="34.335000000000001"/>
    <n v="1.5000000000000001E-2"/>
    <n v="0.18399999999999997"/>
    <n v="6.317639999999999"/>
    <n v="2"/>
    <n v="3.1588199999999995"/>
    <n v="5.8249599534003202E-2"/>
    <n v="35.520000000000003"/>
    <n v="5.6223526506733537"/>
    <n v="77"/>
    <n v="21"/>
    <n v="3"/>
  </r>
  <r>
    <x v="2"/>
    <x v="232"/>
    <s v="October"/>
    <x v="0"/>
    <x v="0"/>
    <s v="Desktop"/>
    <x v="0"/>
    <n v="1615"/>
    <n v="29.877500000000005"/>
    <n v="1.8500000000000003E-2"/>
    <n v="0.91999999999999993"/>
    <n v="27.487300000000001"/>
    <n v="3"/>
    <n v="9.1624333333333343"/>
    <n v="0.10041000753075055"/>
    <n v="14.399999999999999"/>
    <n v="0.52387830016043768"/>
    <n v="64"/>
    <n v="24"/>
    <n v="12"/>
  </r>
  <r>
    <x v="2"/>
    <x v="233"/>
    <s v="October"/>
    <x v="0"/>
    <x v="0"/>
    <s v="Desktop"/>
    <x v="0"/>
    <n v="2010"/>
    <n v="35.376000000000012"/>
    <n v="1.7600000000000005E-2"/>
    <n v="1.196"/>
    <n v="42.30969600000001"/>
    <n v="5"/>
    <n v="8.4619392000000015"/>
    <n v="0.14133876074174576"/>
    <n v="3.84"/>
    <n v="9.0759338001388593E-2"/>
    <n v="35"/>
    <n v="31"/>
    <n v="13.5"/>
  </r>
  <r>
    <x v="2"/>
    <x v="234"/>
    <s v="October"/>
    <x v="0"/>
    <x v="0"/>
    <s v="Desktop"/>
    <x v="0"/>
    <n v="1407"/>
    <n v="23.215499999999995"/>
    <n v="1.6499999999999997E-2"/>
    <n v="1.2534999999999998"/>
    <n v="29.10062924999999"/>
    <n v="2"/>
    <n v="14.550314624999995"/>
    <n v="8.6149339880683184E-2"/>
    <n v="15.36"/>
    <n v="0.52782363804040444"/>
    <n v="51"/>
    <n v="26"/>
    <n v="9"/>
  </r>
  <r>
    <x v="2"/>
    <x v="235"/>
    <s v="October"/>
    <x v="0"/>
    <x v="0"/>
    <s v="Desktop"/>
    <x v="0"/>
    <n v="1933"/>
    <n v="38.466700000000003"/>
    <n v="1.9900000000000001E-2"/>
    <n v="1.1729999999999998"/>
    <n v="45.121439099999996"/>
    <n v="3"/>
    <n v="15.040479699999999"/>
    <n v="7.7989533804563416E-2"/>
    <n v="62.495999999999995"/>
    <n v="1.3850622064933209"/>
    <n v="91"/>
    <n v="33"/>
    <n v="9"/>
  </r>
  <r>
    <x v="2"/>
    <x v="236"/>
    <s v="October"/>
    <x v="0"/>
    <x v="0"/>
    <s v="Desktop"/>
    <x v="0"/>
    <n v="1889"/>
    <n v="28.901700000000005"/>
    <n v="1.5300000000000003E-2"/>
    <n v="0.1265"/>
    <n v="3.6560650500000009"/>
    <n v="3"/>
    <n v="1.2186883500000003"/>
    <n v="0.10380012248414451"/>
    <n v="32.64"/>
    <n v="8.9276310879643663"/>
    <n v="62"/>
    <n v="30"/>
    <n v="12"/>
  </r>
  <r>
    <x v="2"/>
    <x v="237"/>
    <s v="October"/>
    <x v="0"/>
    <x v="0"/>
    <s v="Desktop"/>
    <x v="0"/>
    <n v="1959"/>
    <n v="26.8383"/>
    <n v="1.37E-2"/>
    <n v="0.74749999999999983"/>
    <n v="20.061629249999996"/>
    <n v="4"/>
    <n v="5.0154073124999989"/>
    <n v="0.14904073655932007"/>
    <n v="47.711999999999996"/>
    <n v="2.3782714457251775"/>
    <n v="98"/>
    <n v="32"/>
    <n v="3"/>
  </r>
  <r>
    <x v="2"/>
    <x v="238"/>
    <s v="October"/>
    <x v="0"/>
    <x v="0"/>
    <s v="Desktop"/>
    <x v="0"/>
    <n v="2033"/>
    <n v="36.390700000000002"/>
    <n v="1.7900000000000003E-2"/>
    <n v="0.78200000000000003"/>
    <n v="28.457527400000004"/>
    <n v="3"/>
    <n v="9.4858424666666679"/>
    <n v="8.2438645038430139E-2"/>
    <n v="11.520000000000001"/>
    <n v="0.40481380683832707"/>
    <n v="87"/>
    <n v="9"/>
    <n v="4.5"/>
  </r>
  <r>
    <x v="2"/>
    <x v="239"/>
    <s v="October"/>
    <x v="0"/>
    <x v="0"/>
    <s v="Desktop"/>
    <x v="0"/>
    <n v="2030"/>
    <n v="29.029"/>
    <n v="1.43E-2"/>
    <n v="0.72449999999999992"/>
    <n v="21.031510499999996"/>
    <n v="3"/>
    <n v="7.0105034999999987"/>
    <n v="0.10334493093113782"/>
    <n v="47.039999999999992"/>
    <n v="2.2366439158043359"/>
    <n v="51"/>
    <n v="27"/>
    <n v="4.5"/>
  </r>
  <r>
    <x v="2"/>
    <x v="240"/>
    <s v="October"/>
    <x v="0"/>
    <x v="0"/>
    <s v="Desktop"/>
    <x v="0"/>
    <n v="1634"/>
    <n v="30.555800000000001"/>
    <n v="1.8700000000000001E-2"/>
    <n v="0.41399999999999998"/>
    <n v="12.6501012"/>
    <n v="5"/>
    <n v="2.5300202399999998"/>
    <n v="0.1636350545559272"/>
    <n v="52.415999999999997"/>
    <n v="4.1435241640596514"/>
    <n v="69"/>
    <n v="15"/>
    <n v="10.5"/>
  </r>
  <r>
    <x v="2"/>
    <x v="241"/>
    <s v="October"/>
    <x v="0"/>
    <x v="0"/>
    <s v="Desktop"/>
    <x v="0"/>
    <n v="2033"/>
    <n v="28.258699999999997"/>
    <n v="1.3899999999999999E-2"/>
    <n v="0.81649999999999989"/>
    <n v="23.073228549999996"/>
    <n v="2"/>
    <n v="11.536614274999998"/>
    <n v="7.0774664085750588E-2"/>
    <n v="19.2"/>
    <n v="0.83213322133889245"/>
    <n v="65"/>
    <n v="15"/>
    <n v="13.5"/>
  </r>
  <r>
    <x v="2"/>
    <x v="242"/>
    <s v="October"/>
    <x v="0"/>
    <x v="0"/>
    <s v="Desktop"/>
    <x v="0"/>
    <n v="2135"/>
    <n v="31.170999999999999"/>
    <n v="1.46E-2"/>
    <n v="0.40249999999999997"/>
    <n v="12.546327499999999"/>
    <n v="4"/>
    <n v="3.1365818749999996"/>
    <n v="0.12832440409354851"/>
    <n v="23.040000000000003"/>
    <n v="1.8363939567176135"/>
    <n v="63"/>
    <n v="25"/>
    <n v="1.5"/>
  </r>
  <r>
    <x v="2"/>
    <x v="243"/>
    <s v="October"/>
    <x v="0"/>
    <x v="0"/>
    <s v="Desktop"/>
    <x v="0"/>
    <n v="1556"/>
    <n v="21.628400000000003"/>
    <n v="1.3900000000000001E-2"/>
    <n v="0.9544999999999999"/>
    <n v="20.6443078"/>
    <n v="5"/>
    <n v="4.1288615599999998"/>
    <n v="0.23117752584564735"/>
    <n v="172.70400000000001"/>
    <n v="8.3656958457091015"/>
    <n v="47"/>
    <n v="11"/>
    <n v="0"/>
  </r>
  <r>
    <x v="2"/>
    <x v="244"/>
    <s v="October"/>
    <x v="0"/>
    <x v="0"/>
    <s v="Desktop"/>
    <x v="0"/>
    <n v="1988"/>
    <n v="27.036800000000003"/>
    <n v="1.3600000000000001E-2"/>
    <n v="0.21849999999999997"/>
    <n v="5.9075407999999996"/>
    <n v="2"/>
    <n v="2.9537703999999998"/>
    <n v="7.3973251272339918E-2"/>
    <n v="87.36"/>
    <n v="14.787879247486535"/>
    <n v="86"/>
    <n v="8"/>
    <n v="18"/>
  </r>
  <r>
    <x v="2"/>
    <x v="245"/>
    <s v="November"/>
    <x v="0"/>
    <x v="0"/>
    <s v="Desktop"/>
    <x v="0"/>
    <n v="2169"/>
    <n v="40.994100000000003"/>
    <n v="1.89E-2"/>
    <n v="0.77049999999999996"/>
    <n v="31.585954050000002"/>
    <n v="1"/>
    <n v="31.585954050000002"/>
    <n v="2.4393754223168699E-2"/>
    <n v="127.008"/>
    <n v="4.0210278213837896"/>
    <n v="69"/>
    <n v="12"/>
    <n v="7.5"/>
  </r>
  <r>
    <x v="2"/>
    <x v="246"/>
    <s v="November"/>
    <x v="0"/>
    <x v="0"/>
    <s v="Desktop"/>
    <x v="0"/>
    <n v="1719"/>
    <n v="29.738699999999998"/>
    <n v="1.7299999999999999E-2"/>
    <n v="0.41399999999999998"/>
    <n v="12.311821799999999"/>
    <n v="2"/>
    <n v="6.1559108999999994"/>
    <n v="6.7252435378816158E-2"/>
    <n v="31.68"/>
    <n v="2.5731366579720967"/>
    <n v="51"/>
    <n v="8"/>
    <n v="10.5"/>
  </r>
  <r>
    <x v="2"/>
    <x v="247"/>
    <s v="November"/>
    <x v="0"/>
    <x v="0"/>
    <s v="Desktop"/>
    <x v="0"/>
    <n v="1318"/>
    <n v="27.809799999999999"/>
    <n v="2.1100000000000001E-2"/>
    <n v="0.98899999999999999"/>
    <n v="27.503892199999999"/>
    <n v="4"/>
    <n v="6.8759730499999998"/>
    <n v="0.14383418794813341"/>
    <n v="48.384"/>
    <n v="1.7591691986052795"/>
    <n v="28"/>
    <n v="13"/>
    <n v="6"/>
  </r>
  <r>
    <x v="2"/>
    <x v="248"/>
    <s v="November"/>
    <x v="0"/>
    <x v="0"/>
    <s v="Desktop"/>
    <x v="0"/>
    <n v="1532"/>
    <n v="27.882400000000001"/>
    <n v="1.8200000000000001E-2"/>
    <n v="0.96599999999999986"/>
    <n v="26.934398399999996"/>
    <n v="1"/>
    <n v="26.934398399999996"/>
    <n v="3.5864918371445786E-2"/>
    <n v="42.24"/>
    <n v="1.5682548157452074"/>
    <n v="46"/>
    <n v="39"/>
    <n v="7.5"/>
  </r>
  <r>
    <x v="2"/>
    <x v="249"/>
    <s v="November"/>
    <x v="0"/>
    <x v="0"/>
    <s v="Desktop"/>
    <x v="0"/>
    <n v="1763"/>
    <n v="24.682000000000002"/>
    <n v="1.4000000000000002E-2"/>
    <n v="0.73599999999999999"/>
    <n v="18.165952000000001"/>
    <n v="3"/>
    <n v="6.0553173333333339"/>
    <n v="0.12154606595899844"/>
    <n v="108.19199999999999"/>
    <n v="5.9557572319909236"/>
    <n v="44"/>
    <n v="18"/>
    <n v="4.5"/>
  </r>
  <r>
    <x v="2"/>
    <x v="250"/>
    <s v="November"/>
    <x v="0"/>
    <x v="0"/>
    <s v="Desktop"/>
    <x v="0"/>
    <n v="1908"/>
    <n v="25.567200000000003"/>
    <n v="1.3400000000000002E-2"/>
    <n v="1.0579999999999998"/>
    <n v="27.050097600000001"/>
    <n v="3"/>
    <n v="9.0166991999999997"/>
    <n v="0.11733783910635501"/>
    <n v="49.92"/>
    <n v="1.8454646906708387"/>
    <n v="72"/>
    <n v="29"/>
    <n v="16.5"/>
  </r>
  <r>
    <x v="2"/>
    <x v="251"/>
    <s v="November"/>
    <x v="0"/>
    <x v="0"/>
    <s v="Desktop"/>
    <x v="0"/>
    <n v="1397"/>
    <n v="17.322800000000001"/>
    <n v="1.2400000000000001E-2"/>
    <n v="0.94299999999999984"/>
    <n v="16.335400399999997"/>
    <n v="3"/>
    <n v="5.4451334666666655"/>
    <n v="0.17318216454614727"/>
    <n v="22.080000000000002"/>
    <n v="1.3516656745065156"/>
    <n v="64"/>
    <n v="22"/>
    <n v="6"/>
  </r>
  <r>
    <x v="2"/>
    <x v="252"/>
    <s v="November"/>
    <x v="0"/>
    <x v="0"/>
    <s v="Desktop"/>
    <x v="0"/>
    <n v="1549"/>
    <n v="18.123300000000004"/>
    <n v="1.1700000000000002E-2"/>
    <n v="0.28749999999999998"/>
    <n v="5.2104487500000003"/>
    <n v="5"/>
    <n v="1.0420897500000001"/>
    <n v="0.27588794535211575"/>
    <n v="38.4"/>
    <n v="7.3698066793191268"/>
    <n v="86"/>
    <n v="13"/>
    <n v="3"/>
  </r>
  <r>
    <x v="2"/>
    <x v="253"/>
    <s v="November"/>
    <x v="0"/>
    <x v="0"/>
    <s v="Desktop"/>
    <x v="0"/>
    <n v="1895"/>
    <n v="31.077999999999996"/>
    <n v="1.6399999999999998E-2"/>
    <n v="1.1844999999999997"/>
    <n v="36.811890999999981"/>
    <n v="4"/>
    <n v="9.2029727499999954"/>
    <n v="0.12870841109466505"/>
    <n v="219.744"/>
    <n v="5.9693754933697951"/>
    <n v="79"/>
    <n v="17"/>
    <n v="16.5"/>
  </r>
  <r>
    <x v="2"/>
    <x v="254"/>
    <s v="November"/>
    <x v="0"/>
    <x v="0"/>
    <s v="Desktop"/>
    <x v="0"/>
    <n v="1814"/>
    <n v="36.098600000000005"/>
    <n v="1.9900000000000001E-2"/>
    <n v="1.2994999999999999"/>
    <n v="46.910130700000003"/>
    <n v="6"/>
    <n v="7.8183551166666669"/>
    <n v="0.16621143202229446"/>
    <n v="53.088000000000001"/>
    <n v="1.1316958449659573"/>
    <n v="79"/>
    <n v="30"/>
    <n v="12"/>
  </r>
  <r>
    <x v="2"/>
    <x v="255"/>
    <s v="November"/>
    <x v="0"/>
    <x v="0"/>
    <s v="Desktop"/>
    <x v="0"/>
    <n v="1437"/>
    <n v="27.590399999999999"/>
    <n v="1.9199999999999998E-2"/>
    <n v="0.87399999999999989"/>
    <n v="24.114009599999996"/>
    <n v="3"/>
    <n v="8.0380031999999986"/>
    <n v="0.10873347251217816"/>
    <n v="48.384"/>
    <n v="2.006468472169805"/>
    <n v="43"/>
    <n v="29"/>
    <n v="9"/>
  </r>
  <r>
    <x v="2"/>
    <x v="256"/>
    <s v="November"/>
    <x v="0"/>
    <x v="0"/>
    <s v="Desktop"/>
    <x v="0"/>
    <n v="1380"/>
    <n v="24.977999999999998"/>
    <n v="1.8099999999999998E-2"/>
    <n v="0.81649999999999989"/>
    <n v="20.394536999999996"/>
    <n v="5"/>
    <n v="4.0789073999999994"/>
    <n v="0.20017615501641445"/>
    <n v="66.527999999999992"/>
    <n v="3.2620500283973106"/>
    <n v="64"/>
    <n v="32"/>
    <n v="6"/>
  </r>
  <r>
    <x v="2"/>
    <x v="257"/>
    <s v="November"/>
    <x v="0"/>
    <x v="0"/>
    <s v="Desktop"/>
    <x v="0"/>
    <n v="1675"/>
    <n v="32.327499999999993"/>
    <n v="1.9299999999999998E-2"/>
    <n v="1.3685"/>
    <n v="44.240183749999993"/>
    <n v="6"/>
    <n v="7.3733639583333321"/>
    <n v="0.18560049493465319"/>
    <n v="214.36800000000002"/>
    <n v="4.8455494943553452"/>
    <n v="45"/>
    <n v="32"/>
    <n v="15"/>
  </r>
  <r>
    <x v="2"/>
    <x v="258"/>
    <s v="November"/>
    <x v="0"/>
    <x v="0"/>
    <s v="Desktop"/>
    <x v="0"/>
    <n v="1939"/>
    <n v="34.514200000000002"/>
    <n v="1.78E-2"/>
    <n v="0.20699999999999999"/>
    <n v="7.1444394000000004"/>
    <n v="2"/>
    <n v="3.5722197000000002"/>
    <n v="5.7947163776068976E-2"/>
    <n v="54.431999999999988"/>
    <n v="7.6187923156014152"/>
    <n v="88"/>
    <n v="40"/>
    <n v="12"/>
  </r>
  <r>
    <x v="2"/>
    <x v="259"/>
    <s v="November"/>
    <x v="0"/>
    <x v="0"/>
    <s v="Desktop"/>
    <x v="0"/>
    <n v="2062"/>
    <n v="31.960999999999995"/>
    <n v="1.5499999999999998E-2"/>
    <n v="1.0694999999999999"/>
    <n v="34.182289499999989"/>
    <n v="3"/>
    <n v="11.394096499999996"/>
    <n v="9.3864397234129107E-2"/>
    <n v="41.279999999999994"/>
    <n v="1.2076429228065606"/>
    <n v="74"/>
    <n v="23"/>
    <n v="6"/>
  </r>
  <r>
    <x v="2"/>
    <x v="260"/>
    <s v="November"/>
    <x v="0"/>
    <x v="0"/>
    <s v="Desktop"/>
    <x v="0"/>
    <n v="1861"/>
    <n v="31.636999999999997"/>
    <n v="1.6999999999999998E-2"/>
    <n v="1.5409999999999997"/>
    <n v="48.752616999999987"/>
    <n v="3"/>
    <n v="16.25087233333333"/>
    <n v="9.482567879381737E-2"/>
    <n v="109.536"/>
    <n v="2.2467716963788842"/>
    <n v="32"/>
    <n v="28"/>
    <n v="1.5"/>
  </r>
  <r>
    <x v="2"/>
    <x v="261"/>
    <s v="November"/>
    <x v="0"/>
    <x v="0"/>
    <s v="Desktop"/>
    <x v="0"/>
    <n v="1458"/>
    <n v="24.640199999999997"/>
    <n v="1.6899999999999998E-2"/>
    <n v="0.27600000000000002"/>
    <n v="6.8006951999999998"/>
    <n v="2"/>
    <n v="3.4003475999999999"/>
    <n v="8.1168172336263514E-2"/>
    <n v="31.68"/>
    <n v="4.6583472819072966"/>
    <n v="60"/>
    <n v="38"/>
    <n v="9"/>
  </r>
  <r>
    <x v="2"/>
    <x v="262"/>
    <s v="November"/>
    <x v="0"/>
    <x v="0"/>
    <s v="Desktop"/>
    <x v="0"/>
    <n v="1983"/>
    <n v="27.563700000000001"/>
    <n v="1.3900000000000001E-2"/>
    <n v="0.26449999999999996"/>
    <n v="7.2905986499999988"/>
    <n v="5"/>
    <n v="1.4581197299999997"/>
    <n v="0.18139799809169305"/>
    <n v="58.56"/>
    <n v="8.0322622066159148"/>
    <n v="41"/>
    <n v="35"/>
    <n v="0"/>
  </r>
  <r>
    <x v="2"/>
    <x v="263"/>
    <s v="November"/>
    <x v="0"/>
    <x v="0"/>
    <s v="Desktop"/>
    <x v="0"/>
    <n v="1952"/>
    <n v="35.526400000000002"/>
    <n v="1.8200000000000001E-2"/>
    <n v="1.2649999999999997"/>
    <n v="44.940895999999995"/>
    <n v="5"/>
    <n v="8.9881791999999994"/>
    <n v="0.14074040713384975"/>
    <n v="58.56"/>
    <n v="1.3030447813056512"/>
    <n v="52"/>
    <n v="17"/>
    <n v="1.5"/>
  </r>
  <r>
    <x v="2"/>
    <x v="264"/>
    <s v="November"/>
    <x v="0"/>
    <x v="0"/>
    <s v="Desktop"/>
    <x v="0"/>
    <n v="2166"/>
    <n v="33.573"/>
    <n v="1.55E-2"/>
    <n v="0.27599999999999997"/>
    <n v="9.2661479999999994"/>
    <n v="5"/>
    <n v="1.8532295999999999"/>
    <n v="0.14892919905876745"/>
    <n v="77.952000000000012"/>
    <n v="8.4125571920500324"/>
    <n v="67"/>
    <n v="8"/>
    <n v="3"/>
  </r>
  <r>
    <x v="2"/>
    <x v="265"/>
    <s v="November"/>
    <x v="0"/>
    <x v="0"/>
    <s v="Desktop"/>
    <x v="0"/>
    <n v="1599"/>
    <n v="22.7058"/>
    <n v="1.4200000000000001E-2"/>
    <n v="0.78199999999999992"/>
    <n v="17.755935599999997"/>
    <n v="6"/>
    <n v="2.9593225999999997"/>
    <n v="0.26424966308167958"/>
    <n v="9.6"/>
    <n v="0.54066427228988156"/>
    <n v="59"/>
    <n v="8"/>
    <n v="10.5"/>
  </r>
  <r>
    <x v="2"/>
    <x v="266"/>
    <s v="November"/>
    <x v="0"/>
    <x v="0"/>
    <s v="Desktop"/>
    <x v="0"/>
    <n v="1902"/>
    <n v="23.774999999999999"/>
    <n v="1.2499999999999999E-2"/>
    <n v="0.27599999999999997"/>
    <n v="6.5618999999999987"/>
    <n v="3"/>
    <n v="2.1872999999999996"/>
    <n v="0.12618296529968456"/>
    <n v="57.11999999999999"/>
    <n v="8.7047958670507022"/>
    <n v="70"/>
    <n v="22"/>
    <n v="13.5"/>
  </r>
  <r>
    <x v="2"/>
    <x v="267"/>
    <s v="November"/>
    <x v="0"/>
    <x v="0"/>
    <s v="Desktop"/>
    <x v="0"/>
    <n v="1321"/>
    <n v="20.739699999999999"/>
    <n v="1.5699999999999999E-2"/>
    <n v="0.78200000000000003"/>
    <n v="16.2184454"/>
    <n v="3"/>
    <n v="5.406148466666667"/>
    <n v="0.14465011547900886"/>
    <n v="161.27999999999997"/>
    <n v="9.9442330027512984"/>
    <n v="78"/>
    <n v="12"/>
    <n v="3"/>
  </r>
  <r>
    <x v="2"/>
    <x v="268"/>
    <s v="November"/>
    <x v="0"/>
    <x v="0"/>
    <s v="Desktop"/>
    <x v="0"/>
    <n v="1318"/>
    <n v="16.475000000000001"/>
    <n v="1.2500000000000001E-2"/>
    <n v="1.4144999999999999"/>
    <n v="23.303887499999998"/>
    <n v="3"/>
    <n v="7.7679624999999994"/>
    <n v="0.18209408194233687"/>
    <n v="24"/>
    <n v="1.0298710891047684"/>
    <n v="61"/>
    <n v="31"/>
    <n v="10.5"/>
  </r>
  <r>
    <x v="2"/>
    <x v="269"/>
    <s v="November"/>
    <x v="0"/>
    <x v="0"/>
    <s v="Desktop"/>
    <x v="0"/>
    <n v="1853"/>
    <n v="36.689399999999999"/>
    <n v="1.9799999999999998E-2"/>
    <n v="0.13800000000000001"/>
    <n v="5.0631371999999999"/>
    <n v="3"/>
    <n v="1.6877123999999999"/>
    <n v="8.176748597687615E-2"/>
    <n v="69.215999999999994"/>
    <n v="13.670575626510772"/>
    <n v="70"/>
    <n v="14"/>
    <n v="13.5"/>
  </r>
  <r>
    <x v="2"/>
    <x v="270"/>
    <s v="November"/>
    <x v="0"/>
    <x v="0"/>
    <s v="Desktop"/>
    <x v="0"/>
    <n v="2213"/>
    <n v="27.883800000000001"/>
    <n v="1.26E-2"/>
    <n v="1.2994999999999999"/>
    <n v="36.234998099999999"/>
    <n v="5"/>
    <n v="7.2469996199999995"/>
    <n v="0.17931558826271884"/>
    <n v="135.072"/>
    <n v="3.7276668161326607"/>
    <n v="90"/>
    <n v="38"/>
    <n v="12"/>
  </r>
  <r>
    <x v="2"/>
    <x v="271"/>
    <s v="November"/>
    <x v="0"/>
    <x v="0"/>
    <s v="Desktop"/>
    <x v="0"/>
    <n v="1894"/>
    <n v="34.091999999999999"/>
    <n v="1.7999999999999999E-2"/>
    <n v="1.2994999999999999"/>
    <n v="44.302553999999994"/>
    <n v="3"/>
    <n v="14.767517999999997"/>
    <n v="8.7997184090109121E-2"/>
    <n v="18.240000000000002"/>
    <n v="0.41171441267246139"/>
    <n v="62"/>
    <n v="25"/>
    <n v="9"/>
  </r>
  <r>
    <x v="2"/>
    <x v="272"/>
    <s v="November"/>
    <x v="0"/>
    <x v="0"/>
    <s v="Desktop"/>
    <x v="0"/>
    <n v="2057"/>
    <n v="35.997499999999995"/>
    <n v="1.7499999999999998E-2"/>
    <n v="0.98899999999999999"/>
    <n v="35.601527499999996"/>
    <n v="4"/>
    <n v="8.900381874999999"/>
    <n v="0.11111882769636781"/>
    <n v="63.167999999999999"/>
    <n v="1.7743058917907386"/>
    <n v="56"/>
    <n v="21"/>
    <n v="12"/>
  </r>
  <r>
    <x v="2"/>
    <x v="273"/>
    <s v="November"/>
    <x v="0"/>
    <x v="0"/>
    <s v="Desktop"/>
    <x v="0"/>
    <n v="1988"/>
    <n v="37.374400000000001"/>
    <n v="1.8800000000000001E-2"/>
    <n v="0.73599999999999988"/>
    <n v="27.507558399999997"/>
    <n v="2"/>
    <n v="13.753779199999999"/>
    <n v="5.3512564750203342E-2"/>
    <n v="161.27999999999997"/>
    <n v="5.8631157900222792"/>
    <n v="55"/>
    <n v="13"/>
    <n v="13.5"/>
  </r>
  <r>
    <x v="2"/>
    <x v="274"/>
    <s v="November"/>
    <x v="0"/>
    <x v="0"/>
    <s v="Desktop"/>
    <x v="0"/>
    <n v="2054"/>
    <n v="27.318199999999997"/>
    <n v="1.3299999999999999E-2"/>
    <n v="0.69"/>
    <n v="18.849557999999998"/>
    <n v="2"/>
    <n v="9.4247789999999991"/>
    <n v="7.3211265749573554E-2"/>
    <n v="221.08799999999997"/>
    <n v="11.729081392783851"/>
    <n v="79"/>
    <n v="8"/>
    <n v="15"/>
  </r>
  <r>
    <x v="0"/>
    <x v="0"/>
    <s v="March"/>
    <x v="1"/>
    <x v="0"/>
    <s v="Desktop"/>
    <x v="0"/>
    <n v="1757.4"/>
    <n v="29.524320000000007"/>
    <n v="1.6800000000000002E-2"/>
    <n v="1.4144999999999999"/>
    <n v="41.762150640000009"/>
    <n v="6"/>
    <n v="6.9603584400000011"/>
    <n v="0.20322229267261696"/>
    <n v="46.080000000000005"/>
    <n v="1.103391451202332"/>
    <n v="18"/>
    <n v="14"/>
    <n v="9"/>
  </r>
  <r>
    <x v="0"/>
    <x v="1"/>
    <s v="March"/>
    <x v="1"/>
    <x v="0"/>
    <s v="Desktop"/>
    <x v="0"/>
    <n v="1900"/>
    <n v="37.24"/>
    <n v="1.9599999999999999E-2"/>
    <n v="0.42549999999999999"/>
    <n v="15.84562"/>
    <n v="3"/>
    <n v="5.2818733333333334"/>
    <n v="8.0558539205155738E-2"/>
    <n v="26.880000000000003"/>
    <n v="1.6963678290909414"/>
    <n v="25"/>
    <n v="7"/>
    <n v="10.5"/>
  </r>
  <r>
    <x v="0"/>
    <x v="2"/>
    <s v="March"/>
    <x v="1"/>
    <x v="0"/>
    <s v="Desktop"/>
    <x v="0"/>
    <n v="1586.6000000000001"/>
    <n v="32.207980000000006"/>
    <n v="2.0300000000000002E-2"/>
    <n v="1.1844999999999999"/>
    <n v="38.150352310000002"/>
    <n v="3"/>
    <n v="12.716784103333334"/>
    <n v="9.3144618197105178E-2"/>
    <n v="111.55200000000001"/>
    <n v="2.9240096944205649"/>
    <n v="30"/>
    <n v="23"/>
    <n v="4.5"/>
  </r>
  <r>
    <x v="0"/>
    <x v="3"/>
    <s v="March"/>
    <x v="1"/>
    <x v="0"/>
    <s v="Desktop"/>
    <x v="0"/>
    <n v="1753.6000000000001"/>
    <n v="36.299520000000008"/>
    <n v="2.0700000000000003E-2"/>
    <n v="1.3339999999999999"/>
    <n v="48.423559680000004"/>
    <n v="3"/>
    <n v="16.141186560000001"/>
    <n v="8.2645720935152836E-2"/>
    <n v="135.072"/>
    <n v="2.7893860115324753"/>
    <n v="36"/>
    <n v="1"/>
    <n v="10.5"/>
  </r>
  <r>
    <x v="0"/>
    <x v="4"/>
    <s v="March"/>
    <x v="1"/>
    <x v="0"/>
    <s v="Desktop"/>
    <x v="0"/>
    <n v="1285.2"/>
    <n v="24.547319999999999"/>
    <n v="1.9099999999999999E-2"/>
    <n v="1.0004999999999999"/>
    <n v="24.559593659999997"/>
    <n v="2"/>
    <n v="12.279796829999999"/>
    <n v="8.1475289359490166E-2"/>
    <n v="39.360000000000007"/>
    <n v="1.6026323784055641"/>
    <n v="47"/>
    <n v="9"/>
    <n v="9"/>
  </r>
  <r>
    <x v="0"/>
    <x v="5"/>
    <s v="March"/>
    <x v="1"/>
    <x v="0"/>
    <s v="Desktop"/>
    <x v="0"/>
    <n v="1746"/>
    <n v="33.173999999999999"/>
    <n v="1.9E-2"/>
    <n v="0.62099999999999989"/>
    <n v="20.601053999999994"/>
    <n v="2"/>
    <n v="10.300526999999997"/>
    <n v="6.0288177488394525E-2"/>
    <n v="45.12"/>
    <n v="2.190179201510758"/>
    <n v="49"/>
    <n v="16"/>
    <n v="9"/>
  </r>
  <r>
    <x v="0"/>
    <x v="6"/>
    <s v="March"/>
    <x v="1"/>
    <x v="0"/>
    <s v="Desktop"/>
    <x v="0"/>
    <n v="1912.2"/>
    <n v="24.284940000000006"/>
    <n v="1.2700000000000003E-2"/>
    <n v="1.0465"/>
    <n v="25.414189710000006"/>
    <n v="1"/>
    <n v="25.414189710000006"/>
    <n v="4.1177783432860028E-2"/>
    <n v="17.28"/>
    <n v="0.67993511487799452"/>
    <n v="33"/>
    <n v="21"/>
    <n v="1.5"/>
  </r>
  <r>
    <x v="0"/>
    <x v="7"/>
    <s v="March"/>
    <x v="1"/>
    <x v="0"/>
    <s v="Desktop"/>
    <x v="0"/>
    <n v="1618.8"/>
    <n v="32.699759999999998"/>
    <n v="2.0199999999999999E-2"/>
    <n v="1.1729999999999996"/>
    <n v="38.356818479999987"/>
    <n v="1"/>
    <n v="38.356818479999987"/>
    <n v="3.0581264204997224E-2"/>
    <n v="0.96"/>
    <n v="2.5028144617900549E-2"/>
    <n v="28"/>
    <n v="9"/>
    <n v="12"/>
  </r>
  <r>
    <x v="0"/>
    <x v="8"/>
    <s v="March"/>
    <x v="1"/>
    <x v="0"/>
    <s v="Desktop"/>
    <x v="0"/>
    <n v="1227.5999999999999"/>
    <n v="26.884440000000001"/>
    <n v="2.1900000000000003E-2"/>
    <n v="0.26449999999999996"/>
    <n v="7.1109343799999989"/>
    <n v="1"/>
    <n v="7.1109343799999989"/>
    <n v="3.7196236931102154E-2"/>
    <n v="41.279999999999994"/>
    <n v="5.8051442741621813"/>
    <n v="49"/>
    <n v="12"/>
    <n v="9"/>
  </r>
  <r>
    <x v="0"/>
    <x v="9"/>
    <s v="March"/>
    <x v="1"/>
    <x v="0"/>
    <s v="Desktop"/>
    <x v="0"/>
    <n v="1991.6000000000001"/>
    <n v="31.467280000000006"/>
    <n v="1.5800000000000002E-2"/>
    <n v="1.0694999999999999"/>
    <n v="33.65425596"/>
    <n v="0"/>
    <n v="0"/>
    <n v="0"/>
    <n v="61.151999999999987"/>
    <n v="1.8170658734123442"/>
    <n v="51"/>
    <n v="14"/>
    <n v="3"/>
  </r>
  <r>
    <x v="0"/>
    <x v="10"/>
    <s v="March"/>
    <x v="1"/>
    <x v="0"/>
    <s v="Desktop"/>
    <x v="0"/>
    <n v="1831.2"/>
    <n v="30.214800000000004"/>
    <n v="1.6500000000000001E-2"/>
    <n v="0.25299999999999995"/>
    <n v="7.6443443999999996"/>
    <n v="4"/>
    <n v="1.9110860999999999"/>
    <n v="0.1323854534863709"/>
    <n v="23.040000000000003"/>
    <n v="3.0139929331284452"/>
    <n v="14"/>
    <n v="3"/>
    <n v="13.5"/>
  </r>
  <r>
    <x v="0"/>
    <x v="11"/>
    <s v="March"/>
    <x v="1"/>
    <x v="0"/>
    <s v="Desktop"/>
    <x v="0"/>
    <n v="1849.8000000000002"/>
    <n v="30.706680000000009"/>
    <n v="1.6600000000000004E-2"/>
    <n v="0.9544999999999999"/>
    <n v="29.309526060000007"/>
    <n v="4"/>
    <n v="7.3273815150000017"/>
    <n v="0.13026481534311096"/>
    <n v="114.23999999999998"/>
    <n v="3.8977088802506539"/>
    <n v="25"/>
    <n v="15"/>
    <n v="10.5"/>
  </r>
  <r>
    <x v="0"/>
    <x v="12"/>
    <s v="March"/>
    <x v="1"/>
    <x v="0"/>
    <s v="Desktop"/>
    <x v="0"/>
    <n v="1458"/>
    <n v="17.6418"/>
    <n v="1.21E-2"/>
    <n v="0.17250000000000001"/>
    <n v="3.0432105000000003"/>
    <n v="3"/>
    <n v="1.0144035"/>
    <n v="0.17005067510118016"/>
    <n v="9.6"/>
    <n v="3.1545632482537762"/>
    <n v="44"/>
    <n v="21"/>
    <n v="4.5"/>
  </r>
  <r>
    <x v="0"/>
    <x v="13"/>
    <s v="March"/>
    <x v="1"/>
    <x v="0"/>
    <s v="Desktop"/>
    <x v="0"/>
    <n v="1481.2"/>
    <n v="30.957079999999998"/>
    <n v="2.0899999999999998E-2"/>
    <n v="0.63249999999999995"/>
    <n v="19.580353099999996"/>
    <n v="2"/>
    <n v="9.7901765499999982"/>
    <n v="6.4605576494940739E-2"/>
    <n v="71.231999999999999"/>
    <n v="3.6379323516898179"/>
    <n v="44"/>
    <n v="20"/>
    <n v="12"/>
  </r>
  <r>
    <x v="0"/>
    <x v="14"/>
    <s v="March"/>
    <x v="1"/>
    <x v="0"/>
    <s v="Desktop"/>
    <x v="0"/>
    <n v="1690.4"/>
    <n v="35.160320000000013"/>
    <n v="2.0800000000000006E-2"/>
    <n v="1.0004999999999997"/>
    <n v="35.17790016"/>
    <n v="2"/>
    <n v="17.58895008"/>
    <n v="5.6882303687793491E-2"/>
    <n v="101.47199999999999"/>
    <n v="2.8845382907585124"/>
    <n v="57"/>
    <n v="12"/>
    <n v="10.5"/>
  </r>
  <r>
    <x v="0"/>
    <x v="15"/>
    <s v="March"/>
    <x v="1"/>
    <x v="0"/>
    <s v="Desktop"/>
    <x v="0"/>
    <n v="1979.6000000000001"/>
    <n v="30.485840000000003"/>
    <n v="1.54E-2"/>
    <n v="1.0349999999999999"/>
    <n v="31.552844400000001"/>
    <n v="5"/>
    <n v="6.3105688799999999"/>
    <n v="0.1640105701532252"/>
    <n v="19.2"/>
    <n v="0.60850298491631383"/>
    <n v="43"/>
    <n v="2"/>
    <n v="12"/>
  </r>
  <r>
    <x v="0"/>
    <x v="16"/>
    <s v="March"/>
    <x v="1"/>
    <x v="0"/>
    <s v="Desktop"/>
    <x v="0"/>
    <n v="1428.8000000000002"/>
    <n v="27.290080000000007"/>
    <n v="1.9100000000000002E-2"/>
    <n v="1.288"/>
    <n v="35.149623040000009"/>
    <n v="5"/>
    <n v="7.0299246080000017"/>
    <n v="0.18321675861705056"/>
    <n v="192.19199999999998"/>
    <n v="5.4678253528149341"/>
    <n v="48"/>
    <n v="20"/>
    <n v="6"/>
  </r>
  <r>
    <x v="0"/>
    <x v="17"/>
    <s v="March"/>
    <x v="1"/>
    <x v="0"/>
    <s v="Desktop"/>
    <x v="0"/>
    <n v="1900.2"/>
    <n v="31.353300000000008"/>
    <n v="1.6500000000000004E-2"/>
    <n v="0.14949999999999999"/>
    <n v="4.6873183500000009"/>
    <n v="3"/>
    <n v="1.5624394500000003"/>
    <n v="9.5683707935049878E-2"/>
    <n v="153.21599999999998"/>
    <n v="32.687346700059308"/>
    <n v="49"/>
    <n v="4"/>
    <n v="6"/>
  </r>
  <r>
    <x v="0"/>
    <x v="18"/>
    <s v="March"/>
    <x v="1"/>
    <x v="0"/>
    <s v="Desktop"/>
    <x v="0"/>
    <n v="1901.2"/>
    <n v="28.32788"/>
    <n v="1.49E-2"/>
    <n v="1.1499999999999999"/>
    <n v="32.577061999999998"/>
    <n v="5"/>
    <n v="6.5154123999999998"/>
    <n v="0.17650456017181659"/>
    <n v="50.88"/>
    <n v="1.5618351341812224"/>
    <n v="37"/>
    <n v="18"/>
    <n v="1.5"/>
  </r>
  <r>
    <x v="0"/>
    <x v="19"/>
    <s v="March"/>
    <x v="1"/>
    <x v="0"/>
    <s v="Desktop"/>
    <x v="0"/>
    <n v="1582"/>
    <n v="24.679199999999998"/>
    <n v="1.5599999999999999E-2"/>
    <n v="1.3915"/>
    <n v="34.341106799999999"/>
    <n v="4"/>
    <n v="8.5852766999999997"/>
    <n v="0.16207980809750722"/>
    <n v="79.295999999999992"/>
    <n v="2.3090694327883456"/>
    <n v="59"/>
    <n v="20"/>
    <n v="12"/>
  </r>
  <r>
    <x v="0"/>
    <x v="20"/>
    <s v="March"/>
    <x v="1"/>
    <x v="0"/>
    <s v="Desktop"/>
    <x v="0"/>
    <n v="1428.8"/>
    <n v="27.147200000000005"/>
    <n v="1.9000000000000003E-2"/>
    <n v="1.4029999999999996"/>
    <n v="38.087521599999995"/>
    <n v="3"/>
    <n v="12.695840533333332"/>
    <n v="0.11050863440796839"/>
    <n v="88.703999999999994"/>
    <n v="2.3289517478081327"/>
    <n v="70"/>
    <n v="16"/>
    <n v="9"/>
  </r>
  <r>
    <x v="0"/>
    <x v="21"/>
    <s v="March"/>
    <x v="1"/>
    <x v="0"/>
    <s v="Desktop"/>
    <x v="0"/>
    <n v="1760.4"/>
    <n v="21.1248"/>
    <n v="1.2E-2"/>
    <n v="0.27599999999999991"/>
    <n v="5.8304447999999987"/>
    <n v="2"/>
    <n v="2.9152223999999993"/>
    <n v="9.4675452548663178E-2"/>
    <n v="152.54400000000001"/>
    <n v="26.163355495621886"/>
    <n v="30"/>
    <n v="7"/>
    <n v="9"/>
  </r>
  <r>
    <x v="0"/>
    <x v="22"/>
    <s v="March"/>
    <x v="1"/>
    <x v="0"/>
    <s v="Desktop"/>
    <x v="0"/>
    <n v="1376.4"/>
    <n v="22.160040000000006"/>
    <n v="1.6100000000000003E-2"/>
    <n v="1.196"/>
    <n v="26.503407840000005"/>
    <n v="2"/>
    <n v="13.251703920000002"/>
    <n v="9.0252544670496967E-2"/>
    <n v="214.36800000000002"/>
    <n v="8.0883183511392538"/>
    <n v="21"/>
    <n v="24"/>
    <n v="13.5"/>
  </r>
  <r>
    <x v="0"/>
    <x v="23"/>
    <s v="March"/>
    <x v="1"/>
    <x v="0"/>
    <s v="Desktop"/>
    <x v="0"/>
    <n v="1692.2"/>
    <n v="38.243720000000003"/>
    <n v="2.2600000000000002E-2"/>
    <n v="0.33349999999999996"/>
    <n v="12.754280619999999"/>
    <n v="2"/>
    <n v="6.3771403099999997"/>
    <n v="5.2296167841412909E-2"/>
    <n v="8.64"/>
    <n v="0.67741962541200551"/>
    <n v="38"/>
    <n v="1"/>
    <n v="7.5"/>
  </r>
  <r>
    <x v="0"/>
    <x v="24"/>
    <s v="March"/>
    <x v="1"/>
    <x v="0"/>
    <s v="Desktop"/>
    <x v="0"/>
    <n v="1715.6000000000001"/>
    <n v="24.876200000000001"/>
    <n v="1.4499999999999999E-2"/>
    <n v="1.1729999999999996"/>
    <n v="29.179782599999992"/>
    <n v="5"/>
    <n v="5.8359565199999981"/>
    <n v="0.20099532886855709"/>
    <n v="129.024"/>
    <n v="4.4216916132884432"/>
    <n v="31"/>
    <n v="18"/>
    <n v="7.5"/>
  </r>
  <r>
    <x v="0"/>
    <x v="25"/>
    <s v="March"/>
    <x v="1"/>
    <x v="0"/>
    <s v="Desktop"/>
    <x v="0"/>
    <n v="2108.8000000000002"/>
    <n v="35.006080000000004"/>
    <n v="1.66E-2"/>
    <n v="1.1959999999999997"/>
    <n v="41.867271679999995"/>
    <n v="2"/>
    <n v="20.933635839999997"/>
    <n v="5.7132932336325569E-2"/>
    <n v="47.04"/>
    <n v="1.1235506426006503"/>
    <n v="34"/>
    <n v="14"/>
    <n v="7.5"/>
  </r>
  <r>
    <x v="0"/>
    <x v="26"/>
    <s v="March"/>
    <x v="1"/>
    <x v="0"/>
    <s v="Desktop"/>
    <x v="0"/>
    <n v="1612.4"/>
    <n v="30.958079999999999"/>
    <n v="1.9199999999999998E-2"/>
    <n v="1.0464999999999998"/>
    <n v="32.397630719999995"/>
    <n v="1"/>
    <n v="32.397630719999995"/>
    <n v="3.2301744811047715E-2"/>
    <n v="141.792"/>
    <n v="4.3766163404186127"/>
    <n v="35"/>
    <n v="9"/>
    <n v="13.5"/>
  </r>
  <r>
    <x v="0"/>
    <x v="27"/>
    <s v="March"/>
    <x v="1"/>
    <x v="0"/>
    <s v="Desktop"/>
    <x v="0"/>
    <n v="1574.6000000000001"/>
    <n v="32.43676"/>
    <n v="2.0599999999999997E-2"/>
    <n v="0.11499999999999999"/>
    <n v="3.7302273999999995"/>
    <n v="3"/>
    <n v="1.2434091333333332"/>
    <n v="9.2487659063358985E-2"/>
    <n v="80.639999999999986"/>
    <n v="21.617985005418166"/>
    <n v="13"/>
    <n v="9"/>
    <n v="4.5"/>
  </r>
  <r>
    <x v="0"/>
    <x v="28"/>
    <s v="March"/>
    <x v="1"/>
    <x v="0"/>
    <s v="Desktop"/>
    <x v="0"/>
    <n v="1587.8"/>
    <n v="18.736040000000003"/>
    <n v="1.1800000000000001E-2"/>
    <n v="0.25299999999999995"/>
    <n v="4.7402181199999998"/>
    <n v="4"/>
    <n v="1.1850545299999999"/>
    <n v="0.213492285456265"/>
    <n v="60.48"/>
    <n v="12.758906545844772"/>
    <n v="55"/>
    <n v="16"/>
    <n v="4.5"/>
  </r>
  <r>
    <x v="0"/>
    <x v="29"/>
    <s v="March"/>
    <x v="1"/>
    <x v="0"/>
    <s v="Desktop"/>
    <x v="0"/>
    <n v="1967.8000000000002"/>
    <n v="25.384619999999998"/>
    <n v="1.2899999999999998E-2"/>
    <n v="1.3339999999999999"/>
    <n v="33.863083079999996"/>
    <n v="3"/>
    <n v="11.287694359999998"/>
    <n v="0.11818179669421879"/>
    <n v="51.072000000000003"/>
    <n v="1.5081910846494611"/>
    <n v="42"/>
    <n v="18"/>
    <n v="6"/>
  </r>
  <r>
    <x v="0"/>
    <x v="30"/>
    <s v="March"/>
    <x v="1"/>
    <x v="0"/>
    <s v="Desktop"/>
    <x v="0"/>
    <n v="1547.8"/>
    <n v="29.872540000000001"/>
    <n v="1.9300000000000001E-2"/>
    <n v="0.22999999999999998"/>
    <n v="6.8706841999999995"/>
    <n v="5"/>
    <n v="1.3741368399999998"/>
    <n v="0.16737779914262396"/>
    <n v="149.184"/>
    <n v="21.713121380254968"/>
    <n v="60"/>
    <n v="4"/>
    <n v="9"/>
  </r>
  <r>
    <x v="0"/>
    <x v="31"/>
    <s v="April"/>
    <x v="1"/>
    <x v="0"/>
    <s v="Desktop"/>
    <x v="0"/>
    <n v="1702.2"/>
    <n v="25.873440000000002"/>
    <n v="1.5200000000000002E-2"/>
    <n v="1.4604999999999997"/>
    <n v="37.788159119999996"/>
    <n v="4"/>
    <n v="9.447039779999999"/>
    <n v="0.15459869271345439"/>
    <n v="41.279999999999994"/>
    <n v="1.0924056890125637"/>
    <n v="50"/>
    <n v="0"/>
    <n v="16.5"/>
  </r>
  <r>
    <x v="0"/>
    <x v="32"/>
    <s v="April"/>
    <x v="1"/>
    <x v="0"/>
    <s v="Desktop"/>
    <x v="0"/>
    <n v="1585.6000000000001"/>
    <n v="30.126400000000007"/>
    <n v="1.9000000000000003E-2"/>
    <n v="0"/>
    <n v="0"/>
    <n v="2"/>
    <n v="0"/>
    <n v="6.6386956290827956E-2"/>
    <n v="270.14400000000001"/>
    <n v="0"/>
    <n v="70"/>
    <n v="5"/>
    <n v="12"/>
  </r>
  <r>
    <x v="0"/>
    <x v="33"/>
    <s v="April"/>
    <x v="1"/>
    <x v="0"/>
    <s v="Desktop"/>
    <x v="0"/>
    <n v="1752"/>
    <n v="35.740799999999993"/>
    <n v="2.0399999999999995E-2"/>
    <n v="1.2304999999999997"/>
    <n v="43.979054399999981"/>
    <n v="0"/>
    <n v="0"/>
    <n v="0"/>
    <n v="96.768000000000001"/>
    <n v="2.2003201596803783"/>
    <n v="34"/>
    <n v="1"/>
    <n v="7.5"/>
  </r>
  <r>
    <x v="0"/>
    <x v="34"/>
    <s v="April"/>
    <x v="1"/>
    <x v="0"/>
    <s v="Desktop"/>
    <x v="0"/>
    <n v="1539.8"/>
    <n v="28.178340000000006"/>
    <n v="1.8300000000000004E-2"/>
    <n v="0.32199999999999995"/>
    <n v="9.0734254800000009"/>
    <n v="4"/>
    <n v="2.2683563700000002"/>
    <n v="0.1419530036190918"/>
    <n v="247.96799999999996"/>
    <n v="27.329039131536454"/>
    <n v="27"/>
    <n v="11"/>
    <n v="9"/>
  </r>
  <r>
    <x v="0"/>
    <x v="35"/>
    <s v="April"/>
    <x v="1"/>
    <x v="0"/>
    <s v="Desktop"/>
    <x v="0"/>
    <n v="1668.2"/>
    <n v="38.368600000000001"/>
    <n v="2.3E-2"/>
    <n v="1.3454999999999999"/>
    <n v="51.624951299999999"/>
    <n v="1"/>
    <n v="51.624951299999999"/>
    <n v="2.6062978581444202E-2"/>
    <n v="50.88"/>
    <n v="0.985569936992851"/>
    <n v="48"/>
    <n v="13"/>
    <n v="1.5"/>
  </r>
  <r>
    <x v="0"/>
    <x v="36"/>
    <s v="April"/>
    <x v="1"/>
    <x v="0"/>
    <s v="Desktop"/>
    <x v="0"/>
    <n v="1730.8"/>
    <n v="26.827400000000001"/>
    <n v="1.5500000000000002E-2"/>
    <n v="6.8999999999999992E-2"/>
    <n v="1.8510905999999998"/>
    <n v="4"/>
    <n v="0.46277264999999995"/>
    <n v="0.14910129196269487"/>
    <n v="172.70400000000001"/>
    <n v="93.298512779439335"/>
    <n v="30"/>
    <n v="3"/>
    <n v="10.5"/>
  </r>
  <r>
    <x v="0"/>
    <x v="37"/>
    <s v="April"/>
    <x v="1"/>
    <x v="0"/>
    <s v="Desktop"/>
    <x v="0"/>
    <n v="1674"/>
    <n v="25.947000000000006"/>
    <n v="1.5500000000000003E-2"/>
    <n v="0.87399999999999989"/>
    <n v="22.677678000000004"/>
    <n v="5"/>
    <n v="4.5355356000000011"/>
    <n v="0.19270050487532273"/>
    <n v="43.199999999999996"/>
    <n v="1.9049569360672636"/>
    <n v="22"/>
    <n v="10"/>
    <n v="7.5"/>
  </r>
  <r>
    <x v="0"/>
    <x v="38"/>
    <s v="April"/>
    <x v="1"/>
    <x v="0"/>
    <s v="Desktop"/>
    <x v="0"/>
    <n v="1248.8000000000002"/>
    <n v="18.981760000000008"/>
    <n v="1.5200000000000005E-2"/>
    <n v="1.0349999999999999"/>
    <n v="19.646121600000008"/>
    <n v="3"/>
    <n v="6.5487072000000026"/>
    <n v="0.15804646144509249"/>
    <n v="43.68"/>
    <n v="2.2233395928894168"/>
    <n v="19"/>
    <n v="17"/>
    <n v="7.5"/>
  </r>
  <r>
    <x v="0"/>
    <x v="39"/>
    <s v="April"/>
    <x v="1"/>
    <x v="0"/>
    <s v="Desktop"/>
    <x v="0"/>
    <n v="1463.6"/>
    <n v="25.466639999999998"/>
    <n v="1.7399999999999999E-2"/>
    <n v="0.79349999999999987"/>
    <n v="20.207778839999996"/>
    <n v="3"/>
    <n v="6.7359262799999984"/>
    <n v="0.11780117047242983"/>
    <n v="58.56"/>
    <n v="2.8978939478535986"/>
    <n v="34"/>
    <n v="3"/>
    <n v="9"/>
  </r>
  <r>
    <x v="0"/>
    <x v="40"/>
    <s v="April"/>
    <x v="1"/>
    <x v="0"/>
    <s v="Desktop"/>
    <x v="0"/>
    <n v="1185.5999999999999"/>
    <n v="13.39728"/>
    <n v="1.1300000000000001E-2"/>
    <n v="0.22999999999999998"/>
    <n v="3.0813743999999996"/>
    <n v="2"/>
    <n v="1.5406871999999998"/>
    <n v="0.1492840337740198"/>
    <n v="51.072000000000003"/>
    <n v="16.574422115014652"/>
    <n v="44"/>
    <n v="7"/>
    <n v="4.5"/>
  </r>
  <r>
    <x v="0"/>
    <x v="41"/>
    <s v="April"/>
    <x v="1"/>
    <x v="0"/>
    <s v="Desktop"/>
    <x v="0"/>
    <n v="1973.2"/>
    <n v="44.791639999999994"/>
    <n v="2.2699999999999998E-2"/>
    <n v="0.14949999999999997"/>
    <n v="6.6963501799999978"/>
    <n v="2"/>
    <n v="3.3481750899999989"/>
    <n v="4.4651189373731352E-2"/>
    <n v="34.56"/>
    <n v="5.1610204172446688"/>
    <n v="30"/>
    <n v="10"/>
    <n v="15"/>
  </r>
  <r>
    <x v="0"/>
    <x v="42"/>
    <s v="April"/>
    <x v="1"/>
    <x v="0"/>
    <s v="Desktop"/>
    <x v="0"/>
    <n v="1343.8000000000002"/>
    <n v="28.354179999999999"/>
    <n v="2.1099999999999997E-2"/>
    <n v="0.161"/>
    <n v="4.5650229800000002"/>
    <n v="2"/>
    <n v="2.2825114900000001"/>
    <n v="7.0536337146762842E-2"/>
    <n v="227.136"/>
    <n v="49.755718863873057"/>
    <n v="57"/>
    <n v="20"/>
    <n v="10.5"/>
  </r>
  <r>
    <x v="0"/>
    <x v="43"/>
    <s v="April"/>
    <x v="1"/>
    <x v="0"/>
    <s v="Desktop"/>
    <x v="0"/>
    <n v="1566"/>
    <n v="31.320000000000007"/>
    <n v="2.0000000000000004E-2"/>
    <n v="0.16099999999999995"/>
    <n v="5.0425199999999997"/>
    <n v="1"/>
    <n v="5.0425199999999997"/>
    <n v="3.1928480204342267E-2"/>
    <n v="130.36799999999999"/>
    <n v="25.853739796768284"/>
    <n v="66"/>
    <n v="10"/>
    <n v="10.5"/>
  </r>
  <r>
    <x v="0"/>
    <x v="44"/>
    <s v="April"/>
    <x v="1"/>
    <x v="0"/>
    <s v="Desktop"/>
    <x v="0"/>
    <n v="1915.6000000000001"/>
    <n v="37.162640000000003"/>
    <n v="1.9400000000000001E-2"/>
    <n v="1.4029999999999998"/>
    <n v="52.139183920000001"/>
    <n v="4"/>
    <n v="13.03479598"/>
    <n v="0.10763497964622534"/>
    <n v="280.89600000000002"/>
    <n v="5.3874260945663073"/>
    <n v="48"/>
    <n v="1"/>
    <n v="10.5"/>
  </r>
  <r>
    <x v="0"/>
    <x v="45"/>
    <s v="April"/>
    <x v="1"/>
    <x v="0"/>
    <s v="Desktop"/>
    <x v="0"/>
    <n v="1692.4"/>
    <n v="35.540399999999998"/>
    <n v="2.0999999999999998E-2"/>
    <n v="1.357"/>
    <n v="48.228322799999994"/>
    <n v="4"/>
    <n v="12.057080699999998"/>
    <n v="0.1125479735737358"/>
    <n v="43.007999999999996"/>
    <n v="0.89175815170582717"/>
    <n v="23"/>
    <n v="19"/>
    <n v="13.5"/>
  </r>
  <r>
    <x v="0"/>
    <x v="46"/>
    <s v="April"/>
    <x v="1"/>
    <x v="0"/>
    <s v="Desktop"/>
    <x v="0"/>
    <n v="1942.8000000000002"/>
    <n v="41.187360000000005"/>
    <n v="2.12E-2"/>
    <n v="1.3340000000000001"/>
    <n v="54.943938240000008"/>
    <n v="4"/>
    <n v="13.735984560000002"/>
    <n v="9.7117173812548307E-2"/>
    <n v="1.92"/>
    <n v="3.4944710217408685E-2"/>
    <n v="75"/>
    <n v="3"/>
    <n v="10.5"/>
  </r>
  <r>
    <x v="0"/>
    <x v="47"/>
    <s v="April"/>
    <x v="1"/>
    <x v="0"/>
    <s v="Desktop"/>
    <x v="0"/>
    <n v="1967"/>
    <n v="40.913599999999995"/>
    <n v="2.0799999999999999E-2"/>
    <n v="1.1615"/>
    <n v="47.521146399999992"/>
    <n v="2"/>
    <n v="23.760573199999996"/>
    <n v="4.8883500840796221E-2"/>
    <n v="44.160000000000004"/>
    <n v="0.92927051103295799"/>
    <n v="61"/>
    <n v="25"/>
    <n v="4.5"/>
  </r>
  <r>
    <x v="0"/>
    <x v="48"/>
    <s v="April"/>
    <x v="1"/>
    <x v="0"/>
    <s v="Desktop"/>
    <x v="0"/>
    <n v="1351"/>
    <n v="27.560400000000001"/>
    <n v="2.0400000000000001E-2"/>
    <n v="1.1384999999999998"/>
    <n v="31.377515399999997"/>
    <n v="1"/>
    <n v="31.377515399999997"/>
    <n v="3.6283943629265174E-2"/>
    <n v="268.8"/>
    <n v="8.5666438713627411"/>
    <n v="61"/>
    <n v="19"/>
    <n v="12"/>
  </r>
  <r>
    <x v="0"/>
    <x v="49"/>
    <s v="April"/>
    <x v="1"/>
    <x v="0"/>
    <s v="Desktop"/>
    <x v="0"/>
    <n v="1543.8"/>
    <n v="22.385100000000005"/>
    <n v="1.4500000000000004E-2"/>
    <n v="0.87399999999999989"/>
    <n v="19.564577400000001"/>
    <n v="3"/>
    <n v="6.5215258"/>
    <n v="0.13401771714220617"/>
    <n v="45.695999999999998"/>
    <n v="2.3356497339932321"/>
    <n v="38"/>
    <n v="4"/>
    <n v="7.5"/>
  </r>
  <r>
    <x v="0"/>
    <x v="50"/>
    <s v="April"/>
    <x v="1"/>
    <x v="0"/>
    <s v="Desktop"/>
    <x v="0"/>
    <n v="1845.4"/>
    <n v="36.169840000000008"/>
    <n v="1.9600000000000003E-2"/>
    <n v="0.81649999999999989"/>
    <n v="29.532674360000001"/>
    <n v="3"/>
    <n v="9.8442247866666666"/>
    <n v="8.2942031261404509E-2"/>
    <n v="100.128"/>
    <n v="3.3904142503130892"/>
    <n v="73"/>
    <n v="3"/>
    <n v="6"/>
  </r>
  <r>
    <x v="0"/>
    <x v="51"/>
    <s v="April"/>
    <x v="1"/>
    <x v="0"/>
    <s v="Desktop"/>
    <x v="0"/>
    <n v="1797.8000000000002"/>
    <n v="40.989840000000008"/>
    <n v="2.2800000000000001E-2"/>
    <n v="0.36800000000000005"/>
    <n v="15.084261120000004"/>
    <n v="3"/>
    <n v="5.0280870400000017"/>
    <n v="7.3188868265892215E-2"/>
    <n v="187.488"/>
    <n v="12.429379106372824"/>
    <n v="41"/>
    <n v="24"/>
    <n v="3"/>
  </r>
  <r>
    <x v="0"/>
    <x v="52"/>
    <s v="April"/>
    <x v="1"/>
    <x v="0"/>
    <s v="Desktop"/>
    <x v="0"/>
    <n v="1266.2"/>
    <n v="22.158500000000004"/>
    <n v="1.7500000000000002E-2"/>
    <n v="0.81649999999999989"/>
    <n v="18.092415250000002"/>
    <n v="3"/>
    <n v="6.030805083333334"/>
    <n v="0.13538822573730169"/>
    <n v="40.32"/>
    <n v="2.228558179925701"/>
    <n v="72"/>
    <n v="13"/>
    <n v="4.5"/>
  </r>
  <r>
    <x v="0"/>
    <x v="53"/>
    <s v="April"/>
    <x v="1"/>
    <x v="0"/>
    <s v="Desktop"/>
    <x v="0"/>
    <n v="1389.6"/>
    <n v="20.566079999999999"/>
    <n v="1.4800000000000001E-2"/>
    <n v="0.71299999999999997"/>
    <n v="14.66361504"/>
    <n v="0"/>
    <n v="0"/>
    <n v="0"/>
    <n v="46.368000000000002"/>
    <n v="3.1621124718233196"/>
    <n v="85"/>
    <n v="3"/>
    <n v="10.5"/>
  </r>
  <r>
    <x v="0"/>
    <x v="54"/>
    <s v="April"/>
    <x v="1"/>
    <x v="0"/>
    <s v="Desktop"/>
    <x v="0"/>
    <n v="1794.6000000000001"/>
    <n v="19.022760000000005"/>
    <n v="1.0600000000000002E-2"/>
    <n v="1.7594999999999996"/>
    <n v="33.470546220000003"/>
    <n v="2"/>
    <n v="16.735273110000001"/>
    <n v="0.1051372145787467"/>
    <n v="46.368000000000002"/>
    <n v="1.3853374156258391"/>
    <n v="57"/>
    <n v="2"/>
    <n v="7.5"/>
  </r>
  <r>
    <x v="0"/>
    <x v="55"/>
    <s v="April"/>
    <x v="1"/>
    <x v="0"/>
    <s v="Desktop"/>
    <x v="0"/>
    <n v="1881.6000000000001"/>
    <n v="30.670080000000006"/>
    <n v="1.6300000000000002E-2"/>
    <n v="1.081"/>
    <n v="33.154356480000004"/>
    <n v="3"/>
    <n v="11.051452160000002"/>
    <n v="9.781519969951169E-2"/>
    <n v="121.63199999999999"/>
    <n v="3.6686581467317314"/>
    <n v="49"/>
    <n v="15"/>
    <n v="13.5"/>
  </r>
  <r>
    <x v="0"/>
    <x v="56"/>
    <s v="April"/>
    <x v="1"/>
    <x v="0"/>
    <s v="Desktop"/>
    <x v="0"/>
    <n v="1989"/>
    <n v="35.205300000000001"/>
    <n v="1.77E-2"/>
    <n v="0.85099999999999998"/>
    <n v="29.959710300000001"/>
    <n v="0"/>
    <n v="0"/>
    <n v="0"/>
    <n v="108.19199999999999"/>
    <n v="3.6112498724662232"/>
    <n v="44"/>
    <n v="8"/>
    <n v="16.5"/>
  </r>
  <r>
    <x v="0"/>
    <x v="57"/>
    <s v="April"/>
    <x v="1"/>
    <x v="0"/>
    <s v="Desktop"/>
    <x v="0"/>
    <n v="1503.2"/>
    <n v="20.894480000000001"/>
    <n v="1.3900000000000001E-2"/>
    <n v="0.8165"/>
    <n v="17.06034292"/>
    <n v="3"/>
    <n v="5.6867809733333337"/>
    <n v="0.14357859109200133"/>
    <n v="406.55999999999995"/>
    <n v="23.830705039544419"/>
    <n v="53"/>
    <n v="18"/>
    <n v="3"/>
  </r>
  <r>
    <x v="0"/>
    <x v="58"/>
    <s v="April"/>
    <x v="1"/>
    <x v="0"/>
    <s v="Desktop"/>
    <x v="0"/>
    <n v="1663.4"/>
    <n v="23.287600000000001"/>
    <n v="1.4E-2"/>
    <n v="0.59799999999999998"/>
    <n v="13.9259848"/>
    <n v="4"/>
    <n v="3.4814962"/>
    <n v="0.17176523128188392"/>
    <n v="290.976"/>
    <n v="20.894464856804955"/>
    <n v="78"/>
    <n v="15"/>
    <n v="6"/>
  </r>
  <r>
    <x v="0"/>
    <x v="59"/>
    <s v="April"/>
    <x v="1"/>
    <x v="0"/>
    <s v="Desktop"/>
    <x v="0"/>
    <n v="1711"/>
    <n v="33.3645"/>
    <n v="1.95E-2"/>
    <n v="1.288"/>
    <n v="42.973475999999998"/>
    <n v="2"/>
    <n v="21.486737999999999"/>
    <n v="5.9943952404501795E-2"/>
    <n v="75.935999999999993"/>
    <n v="1.7670434665327048"/>
    <n v="58"/>
    <n v="8"/>
    <n v="9"/>
  </r>
  <r>
    <x v="0"/>
    <x v="60"/>
    <s v="April"/>
    <x v="1"/>
    <x v="0"/>
    <s v="Desktop"/>
    <x v="0"/>
    <n v="1534.6"/>
    <n v="29.924699999999998"/>
    <n v="1.95E-2"/>
    <n v="0.33349999999999996"/>
    <n v="9.9798874499999979"/>
    <n v="4"/>
    <n v="2.4949718624999995"/>
    <n v="0.13366884212707231"/>
    <n v="324.57600000000002"/>
    <n v="32.523012070642146"/>
    <n v="71"/>
    <n v="7"/>
    <n v="13.5"/>
  </r>
  <r>
    <x v="0"/>
    <x v="61"/>
    <s v="May"/>
    <x v="1"/>
    <x v="0"/>
    <s v="Desktop"/>
    <x v="0"/>
    <n v="1642.4"/>
    <n v="26.771120000000003"/>
    <n v="1.6300000000000002E-2"/>
    <n v="0.40250000000000002"/>
    <n v="10.775375800000003"/>
    <n v="2"/>
    <n v="5.3876879000000013"/>
    <n v="7.4707371226904212E-2"/>
    <n v="260.06399999999996"/>
    <n v="24.135028311495169"/>
    <n v="40"/>
    <n v="24"/>
    <n v="9"/>
  </r>
  <r>
    <x v="0"/>
    <x v="62"/>
    <s v="May"/>
    <x v="1"/>
    <x v="0"/>
    <s v="Desktop"/>
    <x v="0"/>
    <n v="1789.4"/>
    <n v="33.461780000000005"/>
    <n v="1.8700000000000001E-2"/>
    <n v="0.36799999999999994"/>
    <n v="12.313935039999999"/>
    <n v="0"/>
    <n v="0"/>
    <n v="0"/>
    <n v="297.024"/>
    <n v="24.120965315730626"/>
    <n v="38"/>
    <n v="17"/>
    <n v="13.5"/>
  </r>
  <r>
    <x v="0"/>
    <x v="63"/>
    <s v="May"/>
    <x v="1"/>
    <x v="0"/>
    <s v="Desktop"/>
    <x v="0"/>
    <n v="1741.6000000000001"/>
    <n v="26.646480000000004"/>
    <n v="1.5300000000000001E-2"/>
    <n v="1.0234999999999999"/>
    <n v="27.272672280000002"/>
    <n v="1"/>
    <n v="27.272672280000002"/>
    <n v="3.7528409005617248E-2"/>
    <n v="362.87999999999994"/>
    <n v="13.305626829465936"/>
    <n v="43"/>
    <n v="19"/>
    <n v="4.5"/>
  </r>
  <r>
    <x v="0"/>
    <x v="64"/>
    <s v="May"/>
    <x v="1"/>
    <x v="0"/>
    <s v="Desktop"/>
    <x v="0"/>
    <n v="1255.2"/>
    <n v="27.237840000000006"/>
    <n v="2.1700000000000004E-2"/>
    <n v="1.2879999999999996"/>
    <n v="35.082337919999993"/>
    <n v="1"/>
    <n v="35.082337919999993"/>
    <n v="3.6713630743113249E-2"/>
    <n v="345.40800000000002"/>
    <n v="9.8456380184140269"/>
    <n v="37"/>
    <n v="16"/>
    <n v="12"/>
  </r>
  <r>
    <x v="0"/>
    <x v="65"/>
    <s v="May"/>
    <x v="1"/>
    <x v="0"/>
    <s v="Desktop"/>
    <x v="0"/>
    <n v="1750.6000000000001"/>
    <n v="19.606720000000003"/>
    <n v="1.12E-2"/>
    <n v="1.0465"/>
    <n v="20.518432480000001"/>
    <n v="2"/>
    <n v="10.259216240000001"/>
    <n v="0.102005842894681"/>
    <n v="179.42400000000001"/>
    <n v="8.7445276423961982"/>
    <n v="44"/>
    <n v="15"/>
    <n v="3"/>
  </r>
  <r>
    <x v="0"/>
    <x v="66"/>
    <s v="May"/>
    <x v="1"/>
    <x v="0"/>
    <s v="Desktop"/>
    <x v="0"/>
    <n v="1859.8000000000002"/>
    <n v="29.756800000000009"/>
    <n v="1.6000000000000004E-2"/>
    <n v="1.2189999999999999"/>
    <n v="36.273539200000009"/>
    <n v="1"/>
    <n v="36.273539200000009"/>
    <n v="3.3605764060651674E-2"/>
    <n v="129.024"/>
    <n v="3.5569730124376715"/>
    <n v="71"/>
    <n v="9"/>
    <n v="7.5"/>
  </r>
  <r>
    <x v="0"/>
    <x v="67"/>
    <s v="May"/>
    <x v="1"/>
    <x v="0"/>
    <s v="Desktop"/>
    <x v="0"/>
    <n v="1711.6000000000001"/>
    <n v="30.295320000000004"/>
    <n v="1.77E-2"/>
    <n v="1.7479999999999996"/>
    <n v="52.956219359999992"/>
    <n v="2"/>
    <n v="26.478109679999996"/>
    <n v="6.601679731390854E-2"/>
    <n v="60.48"/>
    <n v="1.1420754867120106"/>
    <n v="53"/>
    <n v="18"/>
    <n v="12"/>
  </r>
  <r>
    <x v="0"/>
    <x v="68"/>
    <s v="May"/>
    <x v="1"/>
    <x v="0"/>
    <s v="Desktop"/>
    <x v="0"/>
    <n v="1135.5999999999999"/>
    <n v="21.34928"/>
    <n v="1.8800000000000001E-2"/>
    <n v="1.5294999999999999"/>
    <n v="32.653723759999998"/>
    <n v="3"/>
    <n v="10.884574586666666"/>
    <n v="0.14051996132890665"/>
    <n v="314.49599999999998"/>
    <n v="9.6312445806027736"/>
    <n v="32"/>
    <n v="5"/>
    <n v="15"/>
  </r>
  <r>
    <x v="0"/>
    <x v="69"/>
    <s v="May"/>
    <x v="1"/>
    <x v="0"/>
    <s v="Desktop"/>
    <x v="0"/>
    <n v="1458.4"/>
    <n v="28.438800000000001"/>
    <n v="1.95E-2"/>
    <n v="1.5754999999999999"/>
    <n v="44.805329399999998"/>
    <n v="3"/>
    <n v="14.935109799999999"/>
    <n v="0.10548968310899194"/>
    <n v="139.77599999999998"/>
    <n v="3.1196288895043809"/>
    <n v="76"/>
    <n v="6"/>
    <n v="10.5"/>
  </r>
  <r>
    <x v="0"/>
    <x v="70"/>
    <s v="May"/>
    <x v="1"/>
    <x v="0"/>
    <s v="Desktop"/>
    <x v="0"/>
    <n v="1933.4"/>
    <n v="27.260940000000005"/>
    <n v="1.4100000000000001E-2"/>
    <n v="0.37949999999999995"/>
    <n v="10.345526730000001"/>
    <n v="1"/>
    <n v="10.345526730000001"/>
    <n v="3.6682520852178969E-2"/>
    <n v="176.73599999999999"/>
    <n v="17.083325442241641"/>
    <n v="33"/>
    <n v="24"/>
    <n v="7.5"/>
  </r>
  <r>
    <x v="0"/>
    <x v="71"/>
    <s v="May"/>
    <x v="1"/>
    <x v="0"/>
    <s v="Desktop"/>
    <x v="0"/>
    <n v="1581.6000000000001"/>
    <n v="27.361680000000007"/>
    <n v="1.7300000000000003E-2"/>
    <n v="0.35649999999999993"/>
    <n v="9.7544389200000001"/>
    <n v="2"/>
    <n v="4.8772194600000001"/>
    <n v="7.3094926919692049E-2"/>
    <n v="30.72"/>
    <n v="3.1493354207194111"/>
    <n v="69"/>
    <n v="4"/>
    <n v="6"/>
  </r>
  <r>
    <x v="0"/>
    <x v="72"/>
    <s v="May"/>
    <x v="1"/>
    <x v="0"/>
    <s v="Desktop"/>
    <x v="0"/>
    <n v="1857"/>
    <n v="38.068500000000007"/>
    <n v="2.0500000000000004E-2"/>
    <n v="0.60949999999999993"/>
    <n v="23.202750750000003"/>
    <n v="1"/>
    <n v="23.202750750000003"/>
    <n v="2.62684371593312E-2"/>
    <n v="101.47199999999999"/>
    <n v="4.373274578230772"/>
    <n v="68"/>
    <n v="6"/>
    <n v="16.5"/>
  </r>
  <r>
    <x v="0"/>
    <x v="73"/>
    <s v="May"/>
    <x v="1"/>
    <x v="0"/>
    <s v="Desktop"/>
    <x v="0"/>
    <n v="1746.6000000000001"/>
    <n v="29.692200000000003"/>
    <n v="1.7000000000000001E-2"/>
    <n v="1.5525"/>
    <n v="46.097140500000002"/>
    <n v="0"/>
    <n v="0"/>
    <n v="0"/>
    <n v="14.399999999999999"/>
    <n v="0.31238380176748703"/>
    <n v="42"/>
    <n v="16"/>
    <n v="9"/>
  </r>
  <r>
    <x v="0"/>
    <x v="74"/>
    <s v="May"/>
    <x v="1"/>
    <x v="0"/>
    <s v="Desktop"/>
    <x v="0"/>
    <n v="2012.6000000000001"/>
    <n v="27.371360000000003"/>
    <n v="1.3600000000000001E-2"/>
    <n v="0.94299999999999995"/>
    <n v="25.811192480000003"/>
    <n v="4"/>
    <n v="6.4527981200000006"/>
    <n v="0.14613815316447556"/>
    <n v="56.64"/>
    <n v="2.1943968704230898"/>
    <n v="62"/>
    <n v="2"/>
    <n v="18"/>
  </r>
  <r>
    <x v="0"/>
    <x v="75"/>
    <s v="May"/>
    <x v="1"/>
    <x v="0"/>
    <s v="Desktop"/>
    <x v="0"/>
    <n v="1458.2"/>
    <n v="18.956600000000002"/>
    <n v="1.3000000000000001E-2"/>
    <n v="1.1729999999999998"/>
    <n v="22.236091799999997"/>
    <n v="2"/>
    <n v="11.118045899999998"/>
    <n v="0.10550415158836499"/>
    <n v="139.10399999999998"/>
    <n v="6.2557755765336429"/>
    <n v="59"/>
    <n v="8"/>
    <n v="13.5"/>
  </r>
  <r>
    <x v="0"/>
    <x v="76"/>
    <s v="May"/>
    <x v="1"/>
    <x v="0"/>
    <s v="Desktop"/>
    <x v="0"/>
    <n v="1926.8000000000002"/>
    <n v="29.865400000000005"/>
    <n v="1.5500000000000002E-2"/>
    <n v="0.40249999999999997"/>
    <n v="12.020823500000001"/>
    <n v="2"/>
    <n v="6.0104117500000003"/>
    <n v="6.6967125837926147E-2"/>
    <n v="254.68799999999996"/>
    <n v="21.187233969453086"/>
    <n v="59"/>
    <n v="22"/>
    <n v="10.5"/>
  </r>
  <r>
    <x v="0"/>
    <x v="77"/>
    <s v="May"/>
    <x v="1"/>
    <x v="0"/>
    <s v="Desktop"/>
    <x v="0"/>
    <n v="1594.6"/>
    <n v="31.573080000000008"/>
    <n v="1.9800000000000005E-2"/>
    <n v="1.242"/>
    <n v="39.213765360000011"/>
    <n v="5"/>
    <n v="7.8427530720000025"/>
    <n v="0.15836275713360873"/>
    <n v="57.11999999999999"/>
    <n v="1.4566313506395698"/>
    <n v="74"/>
    <n v="12"/>
    <n v="9"/>
  </r>
  <r>
    <x v="0"/>
    <x v="78"/>
    <s v="May"/>
    <x v="1"/>
    <x v="0"/>
    <s v="Desktop"/>
    <x v="0"/>
    <n v="1425.6"/>
    <n v="30.222719999999992"/>
    <n v="2.1199999999999997E-2"/>
    <n v="0.65549999999999986"/>
    <n v="19.810992959999989"/>
    <n v="1"/>
    <n v="19.810992959999989"/>
    <n v="3.3087690320394735E-2"/>
    <n v="48.96"/>
    <n v="2.4713551763333736"/>
    <n v="69"/>
    <n v="6"/>
    <n v="13.5"/>
  </r>
  <r>
    <x v="0"/>
    <x v="79"/>
    <s v="May"/>
    <x v="1"/>
    <x v="0"/>
    <s v="Desktop"/>
    <x v="0"/>
    <n v="1647"/>
    <n v="28.657800000000009"/>
    <n v="1.7400000000000006E-2"/>
    <n v="1.5639999999999998"/>
    <n v="44.82079920000001"/>
    <n v="5"/>
    <n v="8.9641598400000024"/>
    <n v="0.17447256942263531"/>
    <n v="228.47999999999996"/>
    <n v="5.0976333326961267"/>
    <n v="38"/>
    <n v="9"/>
    <n v="9"/>
  </r>
  <r>
    <x v="0"/>
    <x v="80"/>
    <s v="May"/>
    <x v="1"/>
    <x v="0"/>
    <s v="Desktop"/>
    <x v="0"/>
    <n v="1763"/>
    <n v="29.971000000000004"/>
    <n v="1.7000000000000001E-2"/>
    <n v="1.4834999999999998"/>
    <n v="44.461978500000001"/>
    <n v="1"/>
    <n v="44.461978500000001"/>
    <n v="3.3365586733842711E-2"/>
    <n v="84"/>
    <n v="1.8892546583368979"/>
    <n v="66"/>
    <n v="30"/>
    <n v="7.5"/>
  </r>
  <r>
    <x v="0"/>
    <x v="81"/>
    <s v="May"/>
    <x v="1"/>
    <x v="0"/>
    <s v="Desktop"/>
    <x v="0"/>
    <n v="1511"/>
    <n v="23.5716"/>
    <n v="1.5599999999999999E-2"/>
    <n v="0.43699999999999994"/>
    <n v="10.300789199999999"/>
    <n v="0"/>
    <n v="0"/>
    <n v="0"/>
    <n v="45.12"/>
    <n v="4.3802469038003418"/>
    <n v="64"/>
    <n v="12"/>
    <n v="4.5"/>
  </r>
  <r>
    <x v="0"/>
    <x v="82"/>
    <s v="May"/>
    <x v="1"/>
    <x v="0"/>
    <s v="Desktop"/>
    <x v="0"/>
    <n v="1851.8000000000002"/>
    <n v="25.554840000000009"/>
    <n v="1.3800000000000003E-2"/>
    <n v="1.3455000000000001"/>
    <n v="34.384037220000017"/>
    <n v="2"/>
    <n v="17.192018610000009"/>
    <n v="7.8263060930923431E-2"/>
    <n v="48.96"/>
    <n v="1.4239165600810146"/>
    <n v="63"/>
    <n v="17"/>
    <n v="7.5"/>
  </r>
  <r>
    <x v="0"/>
    <x v="83"/>
    <s v="May"/>
    <x v="1"/>
    <x v="0"/>
    <s v="Desktop"/>
    <x v="0"/>
    <n v="1693.8"/>
    <n v="35.400420000000004"/>
    <n v="2.0900000000000002E-2"/>
    <n v="1.2075"/>
    <n v="42.746007150000004"/>
    <n v="2"/>
    <n v="21.373003575000002"/>
    <n v="5.6496504843727834E-2"/>
    <n v="52.8"/>
    <n v="1.2352030872665962"/>
    <n v="63"/>
    <n v="20"/>
    <n v="13.5"/>
  </r>
  <r>
    <x v="0"/>
    <x v="84"/>
    <s v="May"/>
    <x v="1"/>
    <x v="0"/>
    <s v="Desktop"/>
    <x v="0"/>
    <n v="1500.4"/>
    <n v="25.05668"/>
    <n v="1.67E-2"/>
    <n v="0.64399999999999991"/>
    <n v="16.136501919999997"/>
    <n v="3"/>
    <n v="5.3788339733333324"/>
    <n v="0.11972855142820198"/>
    <n v="21.12"/>
    <n v="1.3088338541219597"/>
    <n v="60"/>
    <n v="3"/>
    <n v="3"/>
  </r>
  <r>
    <x v="0"/>
    <x v="85"/>
    <s v="May"/>
    <x v="1"/>
    <x v="0"/>
    <s v="Desktop"/>
    <x v="0"/>
    <n v="1838.8000000000002"/>
    <n v="23.904400000000006"/>
    <n v="1.3000000000000003E-2"/>
    <n v="1.7594999999999998"/>
    <n v="42.059791800000006"/>
    <n v="3"/>
    <n v="14.019930600000002"/>
    <n v="0.12549990796673413"/>
    <n v="53.760000000000005"/>
    <n v="1.2781803641738425"/>
    <n v="42"/>
    <n v="6"/>
    <n v="13.5"/>
  </r>
  <r>
    <x v="0"/>
    <x v="86"/>
    <s v="May"/>
    <x v="1"/>
    <x v="0"/>
    <s v="Desktop"/>
    <x v="0"/>
    <n v="1491.2"/>
    <n v="31.315200000000008"/>
    <n v="2.1000000000000005E-2"/>
    <n v="0.85100000000000009"/>
    <n v="26.64923520000001"/>
    <n v="3"/>
    <n v="8.883078400000004"/>
    <n v="9.5800122624156936E-2"/>
    <n v="184.12799999999999"/>
    <n v="6.9093164819979496"/>
    <n v="54"/>
    <n v="24"/>
    <n v="9"/>
  </r>
  <r>
    <x v="0"/>
    <x v="87"/>
    <s v="May"/>
    <x v="1"/>
    <x v="0"/>
    <s v="Desktop"/>
    <x v="0"/>
    <n v="2108.6000000000004"/>
    <n v="44.06974000000001"/>
    <n v="2.0900000000000002E-2"/>
    <n v="1.403"/>
    <n v="61.829845220000017"/>
    <n v="1"/>
    <n v="61.829845220000017"/>
    <n v="2.2691307005668737E-2"/>
    <n v="45.12"/>
    <n v="0.72974467006113564"/>
    <n v="76"/>
    <n v="13"/>
    <n v="12"/>
  </r>
  <r>
    <x v="0"/>
    <x v="88"/>
    <s v="May"/>
    <x v="1"/>
    <x v="0"/>
    <s v="Desktop"/>
    <x v="0"/>
    <n v="1311.8000000000002"/>
    <n v="24.268300000000007"/>
    <n v="1.8500000000000003E-2"/>
    <n v="1.0234999999999999"/>
    <n v="24.838605050000005"/>
    <n v="2"/>
    <n v="12.419302525000003"/>
    <n v="8.2412035453657634E-2"/>
    <n v="49.92"/>
    <n v="2.009774699485388"/>
    <n v="55"/>
    <n v="24"/>
    <n v="9"/>
  </r>
  <r>
    <x v="0"/>
    <x v="89"/>
    <s v="May"/>
    <x v="1"/>
    <x v="0"/>
    <s v="Desktop"/>
    <x v="0"/>
    <n v="1270"/>
    <n v="22.605999999999998"/>
    <n v="1.78E-2"/>
    <n v="0.63249999999999984"/>
    <n v="14.298294999999996"/>
    <n v="2"/>
    <n v="7.149147499999998"/>
    <n v="8.8472087056533671E-2"/>
    <n v="13.440000000000001"/>
    <n v="0.93997221347020776"/>
    <n v="61"/>
    <n v="17"/>
    <n v="4.5"/>
  </r>
  <r>
    <x v="0"/>
    <x v="90"/>
    <s v="May"/>
    <x v="1"/>
    <x v="0"/>
    <s v="Desktop"/>
    <x v="0"/>
    <n v="2117.6000000000004"/>
    <n v="34.305120000000009"/>
    <n v="1.6200000000000003E-2"/>
    <n v="0.65549999999999997"/>
    <n v="22.487006160000004"/>
    <n v="3"/>
    <n v="7.4956687200000012"/>
    <n v="8.7450503015293321E-2"/>
    <n v="325.24799999999999"/>
    <n v="14.463819580329583"/>
    <n v="42"/>
    <n v="8"/>
    <n v="6"/>
  </r>
  <r>
    <x v="0"/>
    <x v="91"/>
    <s v="May"/>
    <x v="1"/>
    <x v="0"/>
    <s v="Desktop"/>
    <x v="0"/>
    <n v="1489.6"/>
    <n v="23.684639999999995"/>
    <n v="1.5899999999999997E-2"/>
    <n v="1.4144999999999999"/>
    <n v="33.501923279999993"/>
    <n v="2"/>
    <n v="16.750961639999996"/>
    <n v="8.444291321295154E-2"/>
    <n v="85.344000000000008"/>
    <n v="2.5474358378388606"/>
    <n v="73"/>
    <n v="20"/>
    <n v="6"/>
  </r>
  <r>
    <x v="1"/>
    <x v="92"/>
    <s v="June"/>
    <x v="1"/>
    <x v="0"/>
    <s v="Desktop"/>
    <x v="0"/>
    <n v="940"/>
    <n v="15.228000000000003"/>
    <n v="1.6200000000000003E-2"/>
    <n v="1.242"/>
    <n v="18.913176000000004"/>
    <n v="3"/>
    <n v="6.3043920000000009"/>
    <n v="0.19700551615445228"/>
    <n v="66.527999999999992"/>
    <n v="3.5175477666997854"/>
    <n v="60"/>
    <n v="29"/>
    <n v="16.5"/>
  </r>
  <r>
    <x v="1"/>
    <x v="93"/>
    <s v="June"/>
    <x v="1"/>
    <x v="0"/>
    <s v="Desktop"/>
    <x v="0"/>
    <n v="1121.8"/>
    <n v="15.256479999999998"/>
    <n v="1.3599999999999999E-2"/>
    <n v="0.86249999999999993"/>
    <n v="13.158713999999998"/>
    <n v="1"/>
    <n v="13.158713999999998"/>
    <n v="6.5545918848908799E-2"/>
    <n v="151.19999999999999"/>
    <n v="11.490484556469577"/>
    <n v="67"/>
    <n v="2"/>
    <n v="18"/>
  </r>
  <r>
    <x v="1"/>
    <x v="94"/>
    <s v="June"/>
    <x v="1"/>
    <x v="0"/>
    <s v="Desktop"/>
    <x v="0"/>
    <n v="1390.1999999999998"/>
    <n v="24.467520000000004"/>
    <n v="1.7600000000000005E-2"/>
    <n v="1.3339999999999999"/>
    <n v="32.639671679999999"/>
    <n v="4"/>
    <n v="8.1599179199999998"/>
    <n v="0.16348203659381905"/>
    <n v="110.208"/>
    <n v="3.3765045518987278"/>
    <n v="62"/>
    <n v="9"/>
    <n v="13.5"/>
  </r>
  <r>
    <x v="1"/>
    <x v="95"/>
    <s v="June"/>
    <x v="1"/>
    <x v="0"/>
    <s v="Desktop"/>
    <x v="0"/>
    <n v="1434"/>
    <n v="23.661000000000001"/>
    <n v="1.6500000000000001E-2"/>
    <n v="0.27600000000000002"/>
    <n v="6.5304360000000008"/>
    <n v="4"/>
    <n v="1.6326090000000002"/>
    <n v="0.16905456236000169"/>
    <n v="243.93599999999998"/>
    <n v="37.353708083196885"/>
    <n v="72"/>
    <n v="16"/>
    <n v="15"/>
  </r>
  <r>
    <x v="1"/>
    <x v="96"/>
    <s v="June"/>
    <x v="1"/>
    <x v="0"/>
    <s v="Desktop"/>
    <x v="0"/>
    <n v="1181"/>
    <n v="16.061600000000002"/>
    <n v="1.3600000000000001E-2"/>
    <n v="0.34499999999999997"/>
    <n v="5.5412520000000001"/>
    <n v="6"/>
    <n v="0.92354199999999997"/>
    <n v="0.37356178711958954"/>
    <n v="145.15199999999999"/>
    <n v="26.194802185498869"/>
    <n v="39"/>
    <n v="34"/>
    <n v="12"/>
  </r>
  <r>
    <x v="1"/>
    <x v="97"/>
    <s v="June"/>
    <x v="1"/>
    <x v="0"/>
    <s v="Desktop"/>
    <x v="0"/>
    <n v="960.8"/>
    <n v="17.102240000000002"/>
    <n v="1.7800000000000003E-2"/>
    <n v="0.85099999999999998"/>
    <n v="14.554006240000001"/>
    <n v="2"/>
    <n v="7.2770031200000007"/>
    <n v="0.11694374538072204"/>
    <n v="96.095999999999989"/>
    <n v="6.6027180705674882"/>
    <n v="44"/>
    <n v="22"/>
    <n v="6"/>
  </r>
  <r>
    <x v="1"/>
    <x v="98"/>
    <s v="June"/>
    <x v="1"/>
    <x v="0"/>
    <s v="Desktop"/>
    <x v="0"/>
    <n v="1441.3"/>
    <n v="25.799269999999996"/>
    <n v="1.7899999999999999E-2"/>
    <n v="1.5984999999999998"/>
    <n v="41.24013309499999"/>
    <n v="6"/>
    <n v="6.8733555158333317"/>
    <n v="0.23256471985447655"/>
    <n v="165.31199999999998"/>
    <n v="4.0085224657056848"/>
    <n v="84"/>
    <n v="10"/>
    <n v="6"/>
  </r>
  <r>
    <x v="1"/>
    <x v="99"/>
    <s v="June"/>
    <x v="1"/>
    <x v="0"/>
    <s v="Desktop"/>
    <x v="0"/>
    <n v="1661.3"/>
    <n v="20.101730000000003"/>
    <n v="1.2100000000000003E-2"/>
    <n v="0.21849999999999997"/>
    <n v="4.3922280049999998"/>
    <n v="6"/>
    <n v="0.73203800083333326"/>
    <n v="0.29848177246435997"/>
    <n v="49.056000000000004"/>
    <n v="11.168819092304842"/>
    <n v="46"/>
    <n v="17"/>
    <n v="9"/>
  </r>
  <r>
    <x v="1"/>
    <x v="100"/>
    <s v="June"/>
    <x v="1"/>
    <x v="0"/>
    <s v="Desktop"/>
    <x v="0"/>
    <n v="1299.0999999999999"/>
    <n v="20.785599999999999"/>
    <n v="1.6E-2"/>
    <n v="0.3105"/>
    <n v="6.4539287999999999"/>
    <n v="6"/>
    <n v="1.0756547999999999"/>
    <n v="0.28866138095604649"/>
    <n v="119.61599999999999"/>
    <n v="18.533827023316402"/>
    <n v="50"/>
    <n v="15"/>
    <n v="4.5"/>
  </r>
  <r>
    <x v="1"/>
    <x v="101"/>
    <s v="June"/>
    <x v="1"/>
    <x v="0"/>
    <s v="Desktop"/>
    <x v="0"/>
    <n v="1496.3999999999999"/>
    <n v="21.99708"/>
    <n v="1.4700000000000001E-2"/>
    <n v="1.1269999999999998"/>
    <n v="24.790709159999995"/>
    <n v="2"/>
    <n v="12.395354579999998"/>
    <n v="9.0921158626508611E-2"/>
    <n v="176.06399999999999"/>
    <n v="7.1020154713476549"/>
    <n v="55"/>
    <n v="2"/>
    <n v="12"/>
  </r>
  <r>
    <x v="1"/>
    <x v="102"/>
    <s v="June"/>
    <x v="1"/>
    <x v="0"/>
    <s v="Desktop"/>
    <x v="0"/>
    <n v="1550.1999999999998"/>
    <n v="27.283520000000003"/>
    <n v="1.7600000000000005E-2"/>
    <n v="0.7589999999999999"/>
    <n v="20.708191679999999"/>
    <n v="1"/>
    <n v="20.708191679999999"/>
    <n v="3.6652162184351578E-2"/>
    <n v="135.072"/>
    <n v="6.5226361667519592"/>
    <n v="80"/>
    <n v="10"/>
    <n v="12"/>
  </r>
  <r>
    <x v="1"/>
    <x v="103"/>
    <s v="June"/>
    <x v="1"/>
    <x v="0"/>
    <s v="Desktop"/>
    <x v="0"/>
    <n v="1126.1999999999998"/>
    <n v="15.091079999999998"/>
    <n v="1.34E-2"/>
    <n v="0.80500000000000005"/>
    <n v="12.148319399999998"/>
    <n v="5"/>
    <n v="2.4296638799999997"/>
    <n v="0.33132154888848253"/>
    <n v="40.32"/>
    <n v="3.318977602778538"/>
    <n v="41"/>
    <n v="2"/>
    <n v="7.5"/>
  </r>
  <r>
    <x v="1"/>
    <x v="104"/>
    <s v="June"/>
    <x v="1"/>
    <x v="0"/>
    <s v="Desktop"/>
    <x v="0"/>
    <n v="971.59999999999991"/>
    <n v="19.043359999999996"/>
    <n v="1.9599999999999999E-2"/>
    <n v="0.80499999999999994"/>
    <n v="15.329904799999996"/>
    <n v="5"/>
    <n v="3.0659809599999992"/>
    <n v="0.26255870812713727"/>
    <n v="266.11199999999997"/>
    <n v="17.359011909845652"/>
    <n v="36"/>
    <n v="13"/>
    <n v="16.5"/>
  </r>
  <r>
    <x v="1"/>
    <x v="105"/>
    <s v="June"/>
    <x v="1"/>
    <x v="0"/>
    <s v="Desktop"/>
    <x v="0"/>
    <n v="1484.6"/>
    <n v="21.526699999999998"/>
    <n v="1.4499999999999999E-2"/>
    <n v="0.81649999999999989"/>
    <n v="17.576550549999997"/>
    <n v="2"/>
    <n v="8.7882752749999984"/>
    <n v="9.2907877194367938E-2"/>
    <n v="44.351999999999997"/>
    <n v="2.5233620142832862"/>
    <n v="51"/>
    <n v="14"/>
    <n v="7.5"/>
  </r>
  <r>
    <x v="1"/>
    <x v="106"/>
    <s v="June"/>
    <x v="1"/>
    <x v="0"/>
    <s v="Desktop"/>
    <x v="0"/>
    <n v="1369.3999999999999"/>
    <n v="26.56636"/>
    <n v="1.9400000000000001E-2"/>
    <n v="0.67849999999999988"/>
    <n v="18.025275259999997"/>
    <n v="2"/>
    <n v="9.0126376299999986"/>
    <n v="7.5283177672816295E-2"/>
    <n v="102.14400000000001"/>
    <n v="5.6667095801121219"/>
    <n v="83"/>
    <n v="6"/>
    <n v="16.5"/>
  </r>
  <r>
    <x v="1"/>
    <x v="107"/>
    <s v="June"/>
    <x v="1"/>
    <x v="0"/>
    <s v="Desktop"/>
    <x v="0"/>
    <n v="1187"/>
    <n v="15.787100000000004"/>
    <n v="1.3300000000000003E-2"/>
    <n v="0.50600000000000001"/>
    <n v="7.9882726000000019"/>
    <n v="5"/>
    <n v="1.5976545200000003"/>
    <n v="0.31671427938000002"/>
    <n v="44.351999999999997"/>
    <n v="5.5521390193920004"/>
    <n v="55"/>
    <n v="12"/>
    <n v="18"/>
  </r>
  <r>
    <x v="1"/>
    <x v="108"/>
    <s v="June"/>
    <x v="1"/>
    <x v="0"/>
    <s v="Desktop"/>
    <x v="0"/>
    <n v="1234.6999999999998"/>
    <n v="22.965419999999998"/>
    <n v="1.8600000000000002E-2"/>
    <n v="0.52900000000000003"/>
    <n v="12.148707179999999"/>
    <n v="4"/>
    <n v="3.0371767949999997"/>
    <n v="0.17417491167154794"/>
    <n v="107.52"/>
    <n v="8.850324434274496"/>
    <n v="39"/>
    <n v="14"/>
    <n v="10.5"/>
  </r>
  <r>
    <x v="1"/>
    <x v="109"/>
    <s v="June"/>
    <x v="1"/>
    <x v="0"/>
    <s v="Desktop"/>
    <x v="0"/>
    <n v="1631"/>
    <n v="21.366099999999999"/>
    <n v="1.3099999999999999E-2"/>
    <n v="0.67849999999999988"/>
    <n v="14.496898849999997"/>
    <n v="2"/>
    <n v="7.2484494249999987"/>
    <n v="9.3606226686199168E-2"/>
    <n v="95.423999999999992"/>
    <n v="6.5823733053086739"/>
    <n v="28"/>
    <n v="20"/>
    <n v="10.5"/>
  </r>
  <r>
    <x v="1"/>
    <x v="110"/>
    <s v="June"/>
    <x v="1"/>
    <x v="0"/>
    <s v="Desktop"/>
    <x v="0"/>
    <n v="1602.3999999999999"/>
    <n v="26.92032"/>
    <n v="1.6800000000000002E-2"/>
    <n v="1.5869999999999997"/>
    <n v="42.72254783999999"/>
    <n v="2"/>
    <n v="21.361273919999995"/>
    <n v="7.4293321921879082E-2"/>
    <n v="57.791999999999994"/>
    <n v="1.3527283114395832"/>
    <n v="62"/>
    <n v="25"/>
    <n v="13.5"/>
  </r>
  <r>
    <x v="1"/>
    <x v="111"/>
    <s v="June"/>
    <x v="1"/>
    <x v="0"/>
    <s v="Desktop"/>
    <x v="0"/>
    <n v="993.3"/>
    <n v="15.694140000000001"/>
    <n v="1.5800000000000002E-2"/>
    <n v="0.58649999999999991"/>
    <n v="9.2046131099999986"/>
    <n v="5"/>
    <n v="1.8409226219999997"/>
    <n v="0.31859025088345072"/>
    <n v="226.464"/>
    <n v="24.60331545646029"/>
    <n v="62"/>
    <n v="25"/>
    <n v="16.5"/>
  </r>
  <r>
    <x v="1"/>
    <x v="112"/>
    <s v="June"/>
    <x v="1"/>
    <x v="0"/>
    <s v="Desktop"/>
    <x v="0"/>
    <n v="1733.1"/>
    <n v="30.329250000000002"/>
    <n v="1.7500000000000002E-2"/>
    <n v="0.5635"/>
    <n v="17.090532375000002"/>
    <n v="6"/>
    <n v="2.8484220625000005"/>
    <n v="0.19782882860604861"/>
    <n v="92.063999999999993"/>
    <n v="5.3868421404280555"/>
    <n v="75"/>
    <n v="28"/>
    <n v="7.5"/>
  </r>
  <r>
    <x v="1"/>
    <x v="113"/>
    <s v="June"/>
    <x v="1"/>
    <x v="0"/>
    <s v="Desktop"/>
    <x v="0"/>
    <n v="1094.9000000000001"/>
    <n v="18.503810000000005"/>
    <n v="1.6900000000000002E-2"/>
    <n v="0.44849999999999995"/>
    <n v="8.2989587850000017"/>
    <n v="3"/>
    <n v="2.7663195950000006"/>
    <n v="0.16212877239876539"/>
    <n v="135.072"/>
    <n v="16.275776696726897"/>
    <n v="34"/>
    <n v="8"/>
    <n v="12"/>
  </r>
  <r>
    <x v="1"/>
    <x v="114"/>
    <s v="June"/>
    <x v="1"/>
    <x v="0"/>
    <s v="Desktop"/>
    <x v="0"/>
    <n v="1570.1"/>
    <n v="21.196350000000002"/>
    <n v="1.3500000000000002E-2"/>
    <n v="1.4375"/>
    <n v="30.469753125000004"/>
    <n v="1"/>
    <n v="30.469753125000004"/>
    <n v="4.7177933936739101E-2"/>
    <n v="155.232"/>
    <n v="5.0946261153863546"/>
    <n v="40"/>
    <n v="8"/>
    <n v="6"/>
  </r>
  <r>
    <x v="1"/>
    <x v="115"/>
    <s v="June"/>
    <x v="1"/>
    <x v="0"/>
    <s v="Desktop"/>
    <x v="0"/>
    <n v="1358.1"/>
    <n v="18.062730000000002"/>
    <n v="1.3300000000000003E-2"/>
    <n v="1.012"/>
    <n v="18.27948276"/>
    <n v="5"/>
    <n v="3.6558965520000002"/>
    <n v="0.27681308417941247"/>
    <n v="4.8"/>
    <n v="0.26258948696861267"/>
    <n v="58"/>
    <n v="28"/>
    <n v="12"/>
  </r>
  <r>
    <x v="1"/>
    <x v="116"/>
    <s v="June"/>
    <x v="1"/>
    <x v="0"/>
    <s v="Desktop"/>
    <x v="0"/>
    <n v="1750.5"/>
    <n v="36.410400000000003"/>
    <n v="2.0800000000000003E-2"/>
    <n v="1.242"/>
    <n v="45.221716800000003"/>
    <n v="2"/>
    <n v="22.610858400000001"/>
    <n v="5.4929360841957237E-2"/>
    <n v="78.623999999999995"/>
    <n v="1.7386336823019508"/>
    <n v="66"/>
    <n v="16"/>
    <n v="10.5"/>
  </r>
  <r>
    <x v="1"/>
    <x v="117"/>
    <s v="June"/>
    <x v="1"/>
    <x v="0"/>
    <s v="Desktop"/>
    <x v="0"/>
    <n v="1146.5999999999999"/>
    <n v="21.097439999999999"/>
    <n v="1.84E-2"/>
    <n v="0.85099999999999998"/>
    <n v="17.953921439999998"/>
    <n v="5"/>
    <n v="3.5907842879999996"/>
    <n v="0.23699557861048545"/>
    <n v="126.336"/>
    <n v="7.0366800045438991"/>
    <n v="77"/>
    <n v="23"/>
    <n v="19.5"/>
  </r>
  <r>
    <x v="1"/>
    <x v="118"/>
    <s v="June"/>
    <x v="1"/>
    <x v="0"/>
    <s v="Desktop"/>
    <x v="0"/>
    <n v="1512.6999999999998"/>
    <n v="21.782879999999995"/>
    <n v="1.4399999999999998E-2"/>
    <n v="0.66699999999999993"/>
    <n v="14.529180959999994"/>
    <n v="5"/>
    <n v="2.9058361919999989"/>
    <n v="0.22953805924652759"/>
    <n v="335.32799999999997"/>
    <n v="23.079621688461653"/>
    <n v="31"/>
    <n v="7"/>
    <n v="9"/>
  </r>
  <r>
    <x v="1"/>
    <x v="119"/>
    <s v="June"/>
    <x v="1"/>
    <x v="0"/>
    <s v="Desktop"/>
    <x v="0"/>
    <n v="1003.8"/>
    <n v="11.543700000000003"/>
    <n v="1.1500000000000003E-2"/>
    <n v="0.5635"/>
    <n v="6.5048749500000014"/>
    <n v="6"/>
    <n v="1.0841458250000002"/>
    <n v="0.51976402713168213"/>
    <n v="63.167999999999999"/>
    <n v="9.710870767777017"/>
    <n v="53"/>
    <n v="26"/>
    <n v="18"/>
  </r>
  <r>
    <x v="1"/>
    <x v="120"/>
    <s v="June"/>
    <x v="1"/>
    <x v="0"/>
    <s v="Desktop"/>
    <x v="0"/>
    <n v="1196.6999999999998"/>
    <n v="18.788189999999997"/>
    <n v="1.5699999999999999E-2"/>
    <n v="0.66699999999999993"/>
    <n v="12.531722729999997"/>
    <n v="2"/>
    <n v="6.2658613649999984"/>
    <n v="0.10644984961297498"/>
    <n v="229.82400000000001"/>
    <n v="18.339377989094725"/>
    <n v="46"/>
    <n v="31"/>
    <n v="18"/>
  </r>
  <r>
    <x v="1"/>
    <x v="121"/>
    <s v="June"/>
    <x v="1"/>
    <x v="0"/>
    <s v="Desktop"/>
    <x v="0"/>
    <n v="1659.3"/>
    <n v="28.042169999999995"/>
    <n v="1.6899999999999998E-2"/>
    <n v="0.39099999999999996"/>
    <n v="10.964488469999997"/>
    <n v="3"/>
    <n v="3.6548294899999991"/>
    <n v="0.10698173500838204"/>
    <n v="188.15999999999997"/>
    <n v="17.160855293416166"/>
    <n v="54"/>
    <n v="30"/>
    <n v="18"/>
  </r>
  <r>
    <x v="1"/>
    <x v="122"/>
    <s v="July"/>
    <x v="1"/>
    <x v="0"/>
    <s v="Desktop"/>
    <x v="0"/>
    <n v="1367.8999999999999"/>
    <n v="17.23554"/>
    <n v="1.2600000000000002E-2"/>
    <n v="1.081"/>
    <n v="18.63161874"/>
    <n v="4"/>
    <n v="4.6579046850000001"/>
    <n v="0.23207860038037681"/>
    <n v="6.7200000000000006"/>
    <n v="0.36067719578078916"/>
    <n v="83"/>
    <n v="19"/>
    <n v="19.5"/>
  </r>
  <r>
    <x v="1"/>
    <x v="123"/>
    <s v="July"/>
    <x v="1"/>
    <x v="0"/>
    <s v="Desktop"/>
    <x v="0"/>
    <n v="1258.4000000000001"/>
    <n v="24.916320000000002"/>
    <n v="1.9800000000000002E-2"/>
    <n v="0.39100000000000001"/>
    <n v="9.7422811200000012"/>
    <n v="2"/>
    <n v="4.8711405600000006"/>
    <n v="8.0268675309997622E-2"/>
    <n v="311.80800000000005"/>
    <n v="32.005645922071281"/>
    <n v="37"/>
    <n v="14"/>
    <n v="15"/>
  </r>
  <r>
    <x v="1"/>
    <x v="124"/>
    <s v="July"/>
    <x v="1"/>
    <x v="0"/>
    <s v="Desktop"/>
    <x v="0"/>
    <n v="1316.1999999999998"/>
    <n v="19.479759999999999"/>
    <n v="1.4800000000000001E-2"/>
    <n v="0.50600000000000001"/>
    <n v="9.8567585599999994"/>
    <n v="3"/>
    <n v="3.2855861866666665"/>
    <n v="0.15400600418074967"/>
    <n v="116.25599999999999"/>
    <n v="11.794546786585791"/>
    <n v="56"/>
    <n v="10"/>
    <n v="13.5"/>
  </r>
  <r>
    <x v="1"/>
    <x v="125"/>
    <s v="July"/>
    <x v="1"/>
    <x v="0"/>
    <s v="Desktop"/>
    <x v="0"/>
    <n v="986.8"/>
    <n v="20.426760000000002"/>
    <n v="2.0700000000000003E-2"/>
    <n v="0.93149999999999988"/>
    <n v="19.027526939999998"/>
    <n v="2"/>
    <n v="9.5137634699999989"/>
    <n v="9.7910779781032325E-2"/>
    <n v="142.464"/>
    <n v="7.4872578264761094"/>
    <n v="63"/>
    <n v="15"/>
    <n v="15"/>
  </r>
  <r>
    <x v="1"/>
    <x v="126"/>
    <s v="July"/>
    <x v="1"/>
    <x v="0"/>
    <s v="Desktop"/>
    <x v="0"/>
    <n v="1040.9000000000001"/>
    <n v="17.07076"/>
    <n v="1.6399999999999998E-2"/>
    <n v="0.96599999999999986"/>
    <n v="16.490354159999999"/>
    <n v="4"/>
    <n v="4.1225885399999997"/>
    <n v="0.23431880010028844"/>
    <n v="131.04"/>
    <n v="7.9464636555749992"/>
    <n v="34"/>
    <n v="16"/>
    <n v="19.5"/>
  </r>
  <r>
    <x v="1"/>
    <x v="127"/>
    <s v="July"/>
    <x v="1"/>
    <x v="0"/>
    <s v="Desktop"/>
    <x v="0"/>
    <n v="1359.5"/>
    <n v="16.585900000000002"/>
    <n v="1.2200000000000003E-2"/>
    <n v="0.67849999999999988"/>
    <n v="11.253533149999999"/>
    <n v="4"/>
    <n v="2.8133832874999998"/>
    <n v="0.24116870353734193"/>
    <n v="137.08799999999999"/>
    <n v="12.181774219059372"/>
    <n v="86"/>
    <n v="2"/>
    <n v="19.5"/>
  </r>
  <r>
    <x v="1"/>
    <x v="128"/>
    <s v="July"/>
    <x v="1"/>
    <x v="0"/>
    <s v="Desktop"/>
    <x v="0"/>
    <n v="1614.6999999999998"/>
    <n v="33.747230000000002"/>
    <n v="2.0900000000000002E-2"/>
    <n v="1.2764999999999997"/>
    <n v="43.078339094999997"/>
    <n v="2"/>
    <n v="21.539169547499998"/>
    <n v="5.9264123307305516E-2"/>
    <n v="172.70400000000001"/>
    <n v="4.0090682145181722"/>
    <n v="84"/>
    <n v="17"/>
    <n v="4.5"/>
  </r>
  <r>
    <x v="1"/>
    <x v="129"/>
    <s v="July"/>
    <x v="1"/>
    <x v="0"/>
    <s v="Desktop"/>
    <x v="0"/>
    <n v="1408"/>
    <n v="22.246400000000001"/>
    <n v="1.5800000000000002E-2"/>
    <n v="0.45999999999999996"/>
    <n v="10.233344000000001"/>
    <n v="5"/>
    <n v="2.0466688"/>
    <n v="0.22475546605293439"/>
    <n v="86.015999999999991"/>
    <n v="8.4054635513083493"/>
    <n v="54"/>
    <n v="22"/>
    <n v="19.5"/>
  </r>
  <r>
    <x v="1"/>
    <x v="130"/>
    <s v="July"/>
    <x v="1"/>
    <x v="0"/>
    <s v="Desktop"/>
    <x v="0"/>
    <n v="1205.8999999999999"/>
    <n v="16.641420000000004"/>
    <n v="1.3800000000000005E-2"/>
    <n v="1.0004999999999997"/>
    <n v="16.64974071"/>
    <n v="3"/>
    <n v="5.5499135700000002"/>
    <n v="0.18027307765803635"/>
    <n v="53.760000000000005"/>
    <n v="3.2288791120759748"/>
    <n v="54"/>
    <n v="26"/>
    <n v="15"/>
  </r>
  <r>
    <x v="1"/>
    <x v="131"/>
    <s v="July"/>
    <x v="1"/>
    <x v="0"/>
    <s v="Desktop"/>
    <x v="0"/>
    <n v="1003"/>
    <n v="16.950699999999998"/>
    <n v="1.6899999999999998E-2"/>
    <n v="0.60949999999999993"/>
    <n v="10.331451649999998"/>
    <n v="6"/>
    <n v="1.721908608333333"/>
    <n v="0.35396768275056495"/>
    <n v="109.536"/>
    <n v="10.602188705979186"/>
    <n v="72"/>
    <n v="31"/>
    <n v="16.5"/>
  </r>
  <r>
    <x v="1"/>
    <x v="132"/>
    <s v="July"/>
    <x v="1"/>
    <x v="0"/>
    <s v="Desktop"/>
    <x v="0"/>
    <n v="1257.0999999999999"/>
    <n v="22.376379999999997"/>
    <n v="1.78E-2"/>
    <n v="0.56349999999999989"/>
    <n v="12.609090129999997"/>
    <n v="4"/>
    <n v="3.1522725324999992"/>
    <n v="0.17875992452755987"/>
    <n v="214.36800000000002"/>
    <n v="17.001068101652159"/>
    <n v="86"/>
    <n v="24"/>
    <n v="15"/>
  </r>
  <r>
    <x v="1"/>
    <x v="133"/>
    <s v="July"/>
    <x v="1"/>
    <x v="0"/>
    <s v="Desktop"/>
    <x v="0"/>
    <n v="1384.3999999999999"/>
    <n v="17.443439999999999"/>
    <n v="1.26E-2"/>
    <n v="1.357"/>
    <n v="23.670748079999999"/>
    <n v="6"/>
    <n v="3.9451246799999997"/>
    <n v="0.34396885018092765"/>
    <n v="51.84"/>
    <n v="2.1900448530311092"/>
    <n v="47"/>
    <n v="18"/>
    <n v="22.5"/>
  </r>
  <r>
    <x v="1"/>
    <x v="134"/>
    <s v="July"/>
    <x v="1"/>
    <x v="0"/>
    <s v="Desktop"/>
    <x v="0"/>
    <n v="1316.5"/>
    <n v="24.7502"/>
    <n v="1.8800000000000001E-2"/>
    <n v="0.86249999999999993"/>
    <n v="21.347047499999999"/>
    <n v="2"/>
    <n v="10.673523749999999"/>
    <n v="8.0807427818765099E-2"/>
    <n v="133.05599999999998"/>
    <n v="6.2329931106397733"/>
    <n v="39"/>
    <n v="28"/>
    <n v="10.5"/>
  </r>
  <r>
    <x v="1"/>
    <x v="135"/>
    <s v="July"/>
    <x v="1"/>
    <x v="0"/>
    <s v="Desktop"/>
    <x v="0"/>
    <n v="1440.3999999999999"/>
    <n v="24.774879999999996"/>
    <n v="1.72E-2"/>
    <n v="0.74749999999999994"/>
    <n v="18.519222799999994"/>
    <n v="3"/>
    <n v="6.1730742666666645"/>
    <n v="0.12109039478697779"/>
    <n v="180.768"/>
    <n v="9.7611007736242605"/>
    <n v="46"/>
    <n v="27"/>
    <n v="22.5"/>
  </r>
  <r>
    <x v="1"/>
    <x v="136"/>
    <s v="July"/>
    <x v="1"/>
    <x v="0"/>
    <s v="Desktop"/>
    <x v="0"/>
    <n v="1608.1"/>
    <n v="22.835020000000007"/>
    <n v="1.4200000000000006E-2"/>
    <n v="0.90849999999999997"/>
    <n v="20.745615670000007"/>
    <n v="6"/>
    <n v="3.4576026116666676"/>
    <n v="0.26275431333101518"/>
    <n v="94.75200000000001"/>
    <n v="4.5673264899542012"/>
    <n v="47"/>
    <n v="5"/>
    <n v="22.5"/>
  </r>
  <r>
    <x v="1"/>
    <x v="137"/>
    <s v="July"/>
    <x v="1"/>
    <x v="0"/>
    <s v="Desktop"/>
    <x v="0"/>
    <n v="1237.9000000000001"/>
    <n v="24.262840000000001"/>
    <n v="1.9599999999999999E-2"/>
    <n v="0.55199999999999994"/>
    <n v="13.393087679999999"/>
    <n v="1"/>
    <n v="13.393087679999999"/>
    <n v="4.1215290543069154E-2"/>
    <n v="0"/>
    <n v="0"/>
    <n v="41"/>
    <n v="24"/>
    <n v="16.5"/>
  </r>
  <r>
    <x v="1"/>
    <x v="138"/>
    <s v="July"/>
    <x v="1"/>
    <x v="0"/>
    <s v="Desktop"/>
    <x v="0"/>
    <n v="1139.6999999999998"/>
    <n v="17.551379999999998"/>
    <n v="1.54E-2"/>
    <n v="0.28749999999999998"/>
    <n v="5.0460217499999995"/>
    <n v="6"/>
    <n v="0.84100362499999992"/>
    <n v="0.34185346109536691"/>
    <n v="51.743999999999993"/>
    <n v="10.254414777344152"/>
    <n v="27"/>
    <n v="4"/>
    <n v="13.5"/>
  </r>
  <r>
    <x v="1"/>
    <x v="139"/>
    <s v="July"/>
    <x v="1"/>
    <x v="0"/>
    <s v="Desktop"/>
    <x v="0"/>
    <n v="1448.5"/>
    <n v="28.535449999999997"/>
    <n v="1.9699999999999999E-2"/>
    <n v="0.52900000000000003"/>
    <n v="15.09525305"/>
    <n v="5"/>
    <n v="3.0190506099999999"/>
    <n v="0.17522064659923009"/>
    <n v="22.080000000000002"/>
    <n v="1.4627114846544425"/>
    <n v="28"/>
    <n v="1"/>
    <n v="1.5"/>
  </r>
  <r>
    <x v="1"/>
    <x v="140"/>
    <s v="July"/>
    <x v="1"/>
    <x v="0"/>
    <s v="Desktop"/>
    <x v="0"/>
    <n v="1408.5"/>
    <n v="25.775550000000006"/>
    <n v="1.8300000000000004E-2"/>
    <n v="1.1500000000000008E-2"/>
    <n v="0.29641882500000027"/>
    <n v="4"/>
    <n v="7.4104706250000069E-2"/>
    <n v="0.15518582532671463"/>
    <n v="99.455999999999989"/>
    <n v="335.52524877595039"/>
    <n v="47"/>
    <n v="14"/>
    <n v="18"/>
  </r>
  <r>
    <x v="1"/>
    <x v="141"/>
    <s v="July"/>
    <x v="1"/>
    <x v="0"/>
    <s v="Desktop"/>
    <x v="0"/>
    <n v="1309"/>
    <n v="16.100700000000003"/>
    <n v="1.2300000000000002E-2"/>
    <n v="1.2535000000000003"/>
    <n v="20.18222745000001"/>
    <n v="4"/>
    <n v="5.0455568625000025"/>
    <n v="0.24843640338618814"/>
    <n v="50.4"/>
    <n v="2.4972466554973827"/>
    <n v="13"/>
    <n v="14"/>
    <n v="13.5"/>
  </r>
  <r>
    <x v="1"/>
    <x v="142"/>
    <s v="July"/>
    <x v="1"/>
    <x v="0"/>
    <s v="Desktop"/>
    <x v="0"/>
    <n v="1503.6999999999998"/>
    <n v="25.111789999999996"/>
    <n v="1.67E-2"/>
    <n v="0.39100000000000007"/>
    <n v="9.8187098899999992"/>
    <n v="4"/>
    <n v="2.4546774724999998"/>
    <n v="0.15928772899104368"/>
    <n v="185.47200000000001"/>
    <n v="18.889650685055532"/>
    <n v="2"/>
    <n v="19"/>
    <n v="6"/>
  </r>
  <r>
    <x v="1"/>
    <x v="143"/>
    <s v="July"/>
    <x v="1"/>
    <x v="0"/>
    <s v="Desktop"/>
    <x v="0"/>
    <n v="1532"/>
    <n v="22.826799999999999"/>
    <n v="1.4899999999999998E-2"/>
    <n v="0.18399999999999991"/>
    <n v="4.2001311999999977"/>
    <n v="6"/>
    <n v="0.70002186666666633"/>
    <n v="0.26284893195717318"/>
    <n v="78.623999999999995"/>
    <n v="18.719415241123905"/>
    <n v="15"/>
    <n v="17"/>
    <n v="19.5"/>
  </r>
  <r>
    <x v="1"/>
    <x v="144"/>
    <s v="July"/>
    <x v="1"/>
    <x v="0"/>
    <s v="Desktop"/>
    <x v="0"/>
    <n v="1234.3999999999999"/>
    <n v="16.911279999999998"/>
    <n v="1.37E-2"/>
    <n v="0.74749999999999983"/>
    <n v="12.641181799999995"/>
    <n v="4"/>
    <n v="3.1602954499999987"/>
    <n v="0.23652851824344465"/>
    <n v="36.480000000000004"/>
    <n v="2.8858061356257072"/>
    <n v="63"/>
    <n v="11"/>
    <n v="18"/>
  </r>
  <r>
    <x v="1"/>
    <x v="145"/>
    <s v="July"/>
    <x v="1"/>
    <x v="0"/>
    <s v="Desktop"/>
    <x v="0"/>
    <n v="1111.0999999999999"/>
    <n v="22.221999999999998"/>
    <n v="0.02"/>
    <n v="1.1729999999999998"/>
    <n v="26.066405999999994"/>
    <n v="7"/>
    <n v="3.723772285714285"/>
    <n v="0.31500315003150037"/>
    <n v="53.76"/>
    <n v="2.062424716318775"/>
    <n v="54"/>
    <n v="1"/>
    <n v="12"/>
  </r>
  <r>
    <x v="1"/>
    <x v="146"/>
    <s v="July"/>
    <x v="1"/>
    <x v="0"/>
    <s v="Desktop"/>
    <x v="0"/>
    <n v="1404.6999999999998"/>
    <n v="27.110710000000005"/>
    <n v="1.9300000000000005E-2"/>
    <n v="1.3224999999999998"/>
    <n v="35.853913974999998"/>
    <n v="1"/>
    <n v="35.853913974999998"/>
    <n v="3.6885791629949927E-2"/>
    <n v="0"/>
    <n v="0"/>
    <n v="27"/>
    <n v="6"/>
    <n v="18"/>
  </r>
  <r>
    <x v="1"/>
    <x v="147"/>
    <s v="July"/>
    <x v="1"/>
    <x v="0"/>
    <s v="Desktop"/>
    <x v="0"/>
    <n v="1583.1999999999998"/>
    <n v="20.898240000000001"/>
    <n v="1.3200000000000002E-2"/>
    <n v="0.17250000000000001"/>
    <n v="3.6049464000000007"/>
    <n v="3"/>
    <n v="1.2016488000000003"/>
    <n v="0.1435527585098075"/>
    <n v="31.68"/>
    <n v="8.7879253905134327"/>
    <n v="51"/>
    <n v="18"/>
    <n v="22.5"/>
  </r>
  <r>
    <x v="1"/>
    <x v="148"/>
    <s v="July"/>
    <x v="1"/>
    <x v="0"/>
    <s v="Desktop"/>
    <x v="0"/>
    <n v="1067.8"/>
    <n v="16.016999999999999"/>
    <n v="1.4999999999999999E-2"/>
    <n v="0.13800000000000001"/>
    <n v="2.2103459999999999"/>
    <n v="7"/>
    <n v="0.31576371428571426"/>
    <n v="0.43703564962227637"/>
    <n v="198.91199999999998"/>
    <n v="89.991340722221764"/>
    <n v="19"/>
    <n v="7"/>
    <n v="10.5"/>
  </r>
  <r>
    <x v="1"/>
    <x v="149"/>
    <s v="July"/>
    <x v="1"/>
    <x v="0"/>
    <s v="Desktop"/>
    <x v="0"/>
    <n v="1459.3"/>
    <n v="18.970900000000004"/>
    <n v="1.3000000000000003E-2"/>
    <n v="0.20699999999999999"/>
    <n v="3.9269763000000006"/>
    <n v="2"/>
    <n v="1.9634881500000003"/>
    <n v="0.10542462402943453"/>
    <n v="38.4"/>
    <n v="9.7785158520055226"/>
    <n v="23"/>
    <n v="2"/>
    <n v="13.5"/>
  </r>
  <r>
    <x v="1"/>
    <x v="150"/>
    <s v="July"/>
    <x v="1"/>
    <x v="0"/>
    <s v="Desktop"/>
    <x v="0"/>
    <n v="1306.5"/>
    <n v="16.069949999999999"/>
    <n v="1.2299999999999998E-2"/>
    <n v="0.33350000000000002"/>
    <n v="5.3593283249999999"/>
    <n v="6"/>
    <n v="0.89322138750000002"/>
    <n v="0.37336768316018409"/>
    <n v="1.92"/>
    <n v="0.35825384890932205"/>
    <n v="42"/>
    <n v="6"/>
    <n v="15"/>
  </r>
  <r>
    <x v="1"/>
    <x v="151"/>
    <s v="July"/>
    <x v="1"/>
    <x v="0"/>
    <s v="Desktop"/>
    <x v="0"/>
    <n v="1016.4"/>
    <n v="12.501720000000001"/>
    <n v="1.23E-2"/>
    <n v="1.0809999999999997"/>
    <n v="13.514359319999997"/>
    <n v="4"/>
    <n v="3.3785898299999992"/>
    <n v="0.31995597405796961"/>
    <n v="126.336"/>
    <n v="9.3482788942154631"/>
    <n v="25"/>
    <n v="2"/>
    <n v="12"/>
  </r>
  <r>
    <x v="1"/>
    <x v="152"/>
    <s v="July"/>
    <x v="1"/>
    <x v="0"/>
    <s v="Desktop"/>
    <x v="0"/>
    <n v="963.8"/>
    <n v="13.4932"/>
    <n v="1.4E-2"/>
    <n v="1.38"/>
    <n v="18.620615999999998"/>
    <n v="3"/>
    <n v="6.2068719999999997"/>
    <n v="0.22233421278866392"/>
    <n v="16.32"/>
    <n v="0.87644791128284916"/>
    <n v="56"/>
    <n v="14"/>
    <n v="9"/>
  </r>
  <r>
    <x v="1"/>
    <x v="153"/>
    <s v="August"/>
    <x v="1"/>
    <x v="0"/>
    <s v="Desktop"/>
    <x v="0"/>
    <n v="1029.5"/>
    <n v="17.39855"/>
    <n v="1.6900000000000002E-2"/>
    <n v="1.196"/>
    <n v="20.8086658"/>
    <n v="2"/>
    <n v="10.4043329"/>
    <n v="0.11495210807797202"/>
    <n v="53.76"/>
    <n v="2.5835390176721469"/>
    <n v="49"/>
    <n v="13"/>
    <n v="10.5"/>
  </r>
  <r>
    <x v="1"/>
    <x v="154"/>
    <s v="August"/>
    <x v="1"/>
    <x v="0"/>
    <s v="Desktop"/>
    <x v="0"/>
    <n v="837"/>
    <n v="14.312700000000003"/>
    <n v="1.7100000000000004E-2"/>
    <n v="0.96599999999999997"/>
    <n v="13.826068200000002"/>
    <n v="2"/>
    <n v="6.9130341000000008"/>
    <n v="0.13973603862304104"/>
    <n v="8.64"/>
    <n v="0.62490650812788551"/>
    <n v="1"/>
    <n v="18"/>
    <n v="3"/>
  </r>
  <r>
    <x v="1"/>
    <x v="155"/>
    <s v="August"/>
    <x v="1"/>
    <x v="0"/>
    <s v="Desktop"/>
    <x v="0"/>
    <n v="1049.0999999999999"/>
    <n v="13.42848"/>
    <n v="1.2800000000000002E-2"/>
    <n v="9.1999999999999985E-2"/>
    <n v="1.2354201599999999"/>
    <n v="3"/>
    <n v="0.41180671999999996"/>
    <n v="0.22340577637975406"/>
    <n v="70.559999999999988"/>
    <n v="57.114172396215388"/>
    <n v="26"/>
    <n v="15"/>
    <n v="13.5"/>
  </r>
  <r>
    <x v="1"/>
    <x v="156"/>
    <s v="August"/>
    <x v="1"/>
    <x v="0"/>
    <s v="Desktop"/>
    <x v="0"/>
    <n v="1208.5999999999999"/>
    <n v="20.667059999999999"/>
    <n v="1.7100000000000001E-2"/>
    <n v="0.55199999999999994"/>
    <n v="11.408217119999998"/>
    <n v="3"/>
    <n v="3.8027390399999992"/>
    <n v="0.14515852762802256"/>
    <n v="59.807999999999993"/>
    <n v="5.2425369688265544"/>
    <n v="12"/>
    <n v="12"/>
    <n v="9"/>
  </r>
  <r>
    <x v="1"/>
    <x v="157"/>
    <s v="August"/>
    <x v="1"/>
    <x v="0"/>
    <s v="Desktop"/>
    <x v="0"/>
    <n v="861.59999999999991"/>
    <n v="18.093599999999999"/>
    <n v="2.1000000000000001E-2"/>
    <n v="0.13799999999999993"/>
    <n v="2.4969167999999984"/>
    <n v="4"/>
    <n v="0.6242291999999996"/>
    <n v="0.22107264447097319"/>
    <n v="51.84"/>
    <n v="20.761604872056626"/>
    <n v="33"/>
    <n v="17"/>
    <n v="15"/>
  </r>
  <r>
    <x v="1"/>
    <x v="158"/>
    <s v="August"/>
    <x v="1"/>
    <x v="0"/>
    <s v="Desktop"/>
    <x v="0"/>
    <n v="1555.8999999999999"/>
    <n v="22.093779999999999"/>
    <n v="1.4200000000000001E-2"/>
    <n v="0.65549999999999986"/>
    <n v="14.482472789999996"/>
    <n v="5"/>
    <n v="2.8964945579999992"/>
    <n v="0.22630803782784115"/>
    <n v="22.080000000000002"/>
    <n v="1.5246015179980883"/>
    <n v="18"/>
    <n v="9"/>
    <n v="12"/>
  </r>
  <r>
    <x v="1"/>
    <x v="159"/>
    <s v="August"/>
    <x v="1"/>
    <x v="0"/>
    <s v="Desktop"/>
    <x v="0"/>
    <n v="1625.8"/>
    <n v="26.012799999999999"/>
    <n v="1.6E-2"/>
    <n v="0.51749999999999996"/>
    <n v="13.461623999999999"/>
    <n v="4"/>
    <n v="3.3654059999999997"/>
    <n v="0.15377045147004553"/>
    <n v="69.887999999999991"/>
    <n v="5.1916470107915655"/>
    <n v="22"/>
    <n v="1"/>
    <n v="13.5"/>
  </r>
  <r>
    <x v="1"/>
    <x v="160"/>
    <s v="August"/>
    <x v="1"/>
    <x v="0"/>
    <s v="Desktop"/>
    <x v="0"/>
    <n v="1554.1999999999998"/>
    <n v="29.84064"/>
    <n v="1.9200000000000002E-2"/>
    <n v="0.83949999999999991"/>
    <n v="25.051217279999999"/>
    <n v="4"/>
    <n v="6.2628043199999999"/>
    <n v="0.13404538240466693"/>
    <n v="206.304"/>
    <n v="8.2352884370495545"/>
    <n v="5"/>
    <n v="13"/>
    <n v="21"/>
  </r>
  <r>
    <x v="1"/>
    <x v="161"/>
    <s v="August"/>
    <x v="1"/>
    <x v="0"/>
    <s v="Desktop"/>
    <x v="0"/>
    <n v="1072.3"/>
    <n v="14.154360000000002"/>
    <n v="1.3200000000000003E-2"/>
    <n v="1.1384999999999998"/>
    <n v="16.114738859999999"/>
    <n v="2"/>
    <n v="8.0573694299999996"/>
    <n v="0.1412992180501273"/>
    <n v="55.103999999999999"/>
    <n v="3.4194783098086146"/>
    <n v="25"/>
    <n v="3"/>
    <n v="10.5"/>
  </r>
  <r>
    <x v="1"/>
    <x v="162"/>
    <s v="August"/>
    <x v="1"/>
    <x v="0"/>
    <s v="Desktop"/>
    <x v="0"/>
    <n v="1015.8"/>
    <n v="15.541740000000001"/>
    <n v="1.5300000000000001E-2"/>
    <n v="2.3E-2"/>
    <n v="0.35746001999999999"/>
    <n v="2"/>
    <n v="0.17873000999999999"/>
    <n v="0.12868571987435126"/>
    <n v="56.64"/>
    <n v="158.45128638441861"/>
    <n v="57"/>
    <n v="7"/>
    <n v="19.5"/>
  </r>
  <r>
    <x v="1"/>
    <x v="163"/>
    <s v="August"/>
    <x v="1"/>
    <x v="0"/>
    <s v="Desktop"/>
    <x v="0"/>
    <n v="1375.6999999999998"/>
    <n v="28.752129999999998"/>
    <n v="2.0900000000000002E-2"/>
    <n v="0.184"/>
    <n v="5.2903919199999994"/>
    <n v="3"/>
    <n v="1.763463973333333"/>
    <n v="0.10434009584681206"/>
    <n v="139.10399999999998"/>
    <n v="26.293704153396636"/>
    <n v="39"/>
    <n v="9"/>
    <n v="16.5"/>
  </r>
  <r>
    <x v="1"/>
    <x v="164"/>
    <s v="August"/>
    <x v="1"/>
    <x v="0"/>
    <s v="Desktop"/>
    <x v="0"/>
    <n v="1574.8"/>
    <n v="29.291279999999997"/>
    <n v="1.8599999999999998E-2"/>
    <n v="0.47149999999999992"/>
    <n v="13.810838519999995"/>
    <n v="3"/>
    <n v="4.6036128399999985"/>
    <n v="0.10241955967782905"/>
    <n v="49.92"/>
    <n v="3.6145524348654838"/>
    <n v="28"/>
    <n v="21"/>
    <n v="19.5"/>
  </r>
  <r>
    <x v="1"/>
    <x v="165"/>
    <s v="August"/>
    <x v="1"/>
    <x v="0"/>
    <s v="Desktop"/>
    <x v="0"/>
    <n v="1116.0999999999999"/>
    <n v="18.080820000000003"/>
    <n v="1.6200000000000003E-2"/>
    <n v="0.21849999999999997"/>
    <n v="3.9506591700000002"/>
    <n v="5"/>
    <n v="0.79013183400000009"/>
    <n v="0.27653613055160103"/>
    <n v="184.79999999999998"/>
    <n v="46.777004051199881"/>
    <n v="46"/>
    <n v="16"/>
    <n v="10.5"/>
  </r>
  <r>
    <x v="1"/>
    <x v="166"/>
    <s v="August"/>
    <x v="1"/>
    <x v="0"/>
    <s v="Desktop"/>
    <x v="0"/>
    <n v="1437"/>
    <n v="22.129799999999999"/>
    <n v="1.54E-2"/>
    <n v="1.2074999999999998"/>
    <n v="26.721733499999996"/>
    <n v="2"/>
    <n v="13.360866749999998"/>
    <n v="9.037587325687535E-2"/>
    <n v="260.06399999999996"/>
    <n v="9.7323027340273409"/>
    <n v="56"/>
    <n v="2"/>
    <n v="12"/>
  </r>
  <r>
    <x v="1"/>
    <x v="167"/>
    <s v="August"/>
    <x v="1"/>
    <x v="0"/>
    <s v="Desktop"/>
    <x v="0"/>
    <n v="1610.6"/>
    <n v="24.964300000000001"/>
    <n v="1.5500000000000002E-2"/>
    <n v="1.1269999999999998"/>
    <n v="28.134766099999997"/>
    <n v="3"/>
    <n v="9.3782553666666661"/>
    <n v="0.12017160505201427"/>
    <n v="232.51199999999997"/>
    <n v="8.2642236716515658"/>
    <n v="36"/>
    <n v="9"/>
    <n v="12"/>
  </r>
  <r>
    <x v="1"/>
    <x v="168"/>
    <s v="August"/>
    <x v="1"/>
    <x v="0"/>
    <s v="Desktop"/>
    <x v="0"/>
    <n v="1720.1999999999998"/>
    <n v="30.447539999999996"/>
    <n v="1.77E-2"/>
    <n v="0.80499999999999994"/>
    <n v="24.510269699999995"/>
    <n v="2"/>
    <n v="12.255134849999997"/>
    <n v="6.5686751704735424E-2"/>
    <n v="53.088000000000001"/>
    <n v="2.1659492388204939"/>
    <n v="30"/>
    <n v="1"/>
    <n v="15"/>
  </r>
  <r>
    <x v="1"/>
    <x v="169"/>
    <s v="August"/>
    <x v="1"/>
    <x v="0"/>
    <s v="Desktop"/>
    <x v="0"/>
    <n v="1702.5"/>
    <n v="28.261500000000005"/>
    <n v="1.6600000000000004E-2"/>
    <n v="6.8999999999999992E-2"/>
    <n v="1.9500435"/>
    <n v="7"/>
    <n v="0.27857764285714287"/>
    <n v="0.24768678237177782"/>
    <n v="51.743999999999993"/>
    <n v="26.534792685393938"/>
    <n v="16"/>
    <n v="16"/>
    <n v="6"/>
  </r>
  <r>
    <x v="1"/>
    <x v="170"/>
    <s v="August"/>
    <x v="1"/>
    <x v="0"/>
    <s v="Desktop"/>
    <x v="0"/>
    <n v="1326"/>
    <n v="24.531000000000002"/>
    <n v="1.8500000000000003E-2"/>
    <n v="0.40250000000000002"/>
    <n v="9.8737275000000011"/>
    <n v="5"/>
    <n v="1.9747455000000003"/>
    <n v="0.20382373323549793"/>
    <n v="55.680000000000007"/>
    <n v="5.6392076852434911"/>
    <n v="5"/>
    <n v="10"/>
    <n v="6"/>
  </r>
  <r>
    <x v="1"/>
    <x v="171"/>
    <s v="August"/>
    <x v="1"/>
    <x v="0"/>
    <s v="Desktop"/>
    <x v="0"/>
    <n v="1176.3"/>
    <n v="19.644210000000001"/>
    <n v="1.6700000000000003E-2"/>
    <n v="1.3109999999999999"/>
    <n v="25.75355931"/>
    <n v="4"/>
    <n v="6.4383898275"/>
    <n v="0.203622339610501"/>
    <n v="177.40799999999999"/>
    <n v="6.888678875976308"/>
    <n v="45"/>
    <n v="10"/>
    <n v="10.5"/>
  </r>
  <r>
    <x v="1"/>
    <x v="172"/>
    <s v="August"/>
    <x v="1"/>
    <x v="0"/>
    <s v="Desktop"/>
    <x v="0"/>
    <n v="1071.3"/>
    <n v="11.891430000000001"/>
    <n v="1.1100000000000002E-2"/>
    <n v="0.63249999999999995"/>
    <n v="7.5213294749999999"/>
    <n v="5"/>
    <n v="1.5042658950000001"/>
    <n v="0.42047087692565144"/>
    <n v="0"/>
    <n v="0"/>
    <n v="29"/>
    <n v="15"/>
    <n v="13.5"/>
  </r>
  <r>
    <x v="1"/>
    <x v="173"/>
    <s v="August"/>
    <x v="1"/>
    <x v="0"/>
    <s v="Desktop"/>
    <x v="0"/>
    <n v="1140.8"/>
    <n v="21.33296"/>
    <n v="1.8700000000000001E-2"/>
    <n v="1.127"/>
    <n v="24.042245919999999"/>
    <n v="5"/>
    <n v="4.8084491839999997"/>
    <n v="0.23437910163427861"/>
    <n v="47.711999999999996"/>
    <n v="1.9845067785580657"/>
    <n v="63"/>
    <n v="8"/>
    <n v="13.5"/>
  </r>
  <r>
    <x v="1"/>
    <x v="174"/>
    <s v="August"/>
    <x v="1"/>
    <x v="0"/>
    <s v="Desktop"/>
    <x v="0"/>
    <n v="1338.3999999999999"/>
    <n v="25.161920000000002"/>
    <n v="1.8800000000000004E-2"/>
    <n v="1.3109999999999999"/>
    <n v="32.987277120000002"/>
    <n v="4"/>
    <n v="8.2468192800000004"/>
    <n v="0.15897038063867938"/>
    <n v="98.784000000000006"/>
    <n v="2.9946090924888074"/>
    <n v="11"/>
    <n v="6"/>
    <n v="7.5"/>
  </r>
  <r>
    <x v="1"/>
    <x v="175"/>
    <s v="August"/>
    <x v="1"/>
    <x v="0"/>
    <s v="Desktop"/>
    <x v="0"/>
    <n v="1447.1"/>
    <n v="29.66555"/>
    <n v="2.0500000000000001E-2"/>
    <n v="0.62099999999999989"/>
    <n v="18.422306549999995"/>
    <n v="7"/>
    <n v="2.6317580785714276"/>
    <n v="0.23596393796845164"/>
    <n v="67.872"/>
    <n v="3.6842292150436515"/>
    <n v="60"/>
    <n v="1"/>
    <n v="16.5"/>
  </r>
  <r>
    <x v="1"/>
    <x v="176"/>
    <s v="August"/>
    <x v="1"/>
    <x v="0"/>
    <s v="Desktop"/>
    <x v="0"/>
    <n v="1060.3"/>
    <n v="19.615550000000002"/>
    <n v="1.8500000000000003E-2"/>
    <n v="0.97749999999999992"/>
    <n v="19.174200125000002"/>
    <n v="6"/>
    <n v="3.1957000208333337"/>
    <n v="0.305879773954847"/>
    <n v="83.327999999999989"/>
    <n v="4.345839693795309"/>
    <n v="45"/>
    <n v="9"/>
    <n v="9"/>
  </r>
  <r>
    <x v="1"/>
    <x v="177"/>
    <s v="August"/>
    <x v="1"/>
    <x v="0"/>
    <s v="Desktop"/>
    <x v="0"/>
    <n v="1101.5"/>
    <n v="16.963099999999997"/>
    <n v="1.5399999999999997E-2"/>
    <n v="0.71299999999999986"/>
    <n v="12.094690299999996"/>
    <n v="3"/>
    <n v="4.0315634333333321"/>
    <n v="0.17685446645955047"/>
    <n v="49.92"/>
    <n v="4.1274310264893694"/>
    <n v="23"/>
    <n v="7"/>
    <n v="15"/>
  </r>
  <r>
    <x v="1"/>
    <x v="178"/>
    <s v="August"/>
    <x v="1"/>
    <x v="0"/>
    <s v="Desktop"/>
    <x v="0"/>
    <n v="1173.9000000000001"/>
    <n v="22.538880000000002"/>
    <n v="1.9200000000000002E-2"/>
    <n v="0.97749999999999992"/>
    <n v="22.031755199999999"/>
    <n v="4"/>
    <n v="5.5079387999999998"/>
    <n v="0.17747110770366584"/>
    <n v="0"/>
    <n v="0"/>
    <n v="41"/>
    <n v="9"/>
    <n v="3"/>
  </r>
  <r>
    <x v="1"/>
    <x v="179"/>
    <s v="August"/>
    <x v="1"/>
    <x v="0"/>
    <s v="Desktop"/>
    <x v="0"/>
    <n v="967.5"/>
    <n v="17.511750000000003"/>
    <n v="1.8100000000000002E-2"/>
    <n v="8.0500000000000002E-2"/>
    <n v="1.4096958750000002"/>
    <n v="6"/>
    <n v="0.23494931250000003"/>
    <n v="0.34262709323739771"/>
    <n v="0"/>
    <n v="0"/>
    <n v="23"/>
    <n v="2"/>
    <n v="15"/>
  </r>
  <r>
    <x v="1"/>
    <x v="180"/>
    <s v="August"/>
    <x v="1"/>
    <x v="0"/>
    <s v="Desktop"/>
    <x v="0"/>
    <n v="1012"/>
    <n v="19.227999999999998"/>
    <n v="1.9E-2"/>
    <n v="1.2764999999999997"/>
    <n v="24.544541999999993"/>
    <n v="3"/>
    <n v="8.1815139999999982"/>
    <n v="0.1560224672352819"/>
    <n v="0"/>
    <n v="0"/>
    <n v="58"/>
    <n v="3"/>
    <n v="6"/>
  </r>
  <r>
    <x v="1"/>
    <x v="181"/>
    <s v="August"/>
    <x v="1"/>
    <x v="0"/>
    <s v="Desktop"/>
    <x v="0"/>
    <n v="1480.3"/>
    <n v="26.053280000000001"/>
    <n v="1.7600000000000001E-2"/>
    <n v="0.96599999999999997"/>
    <n v="25.16746848"/>
    <n v="3"/>
    <n v="8.3891561600000006"/>
    <n v="0.11514864922957876"/>
    <n v="48.96"/>
    <n v="1.9453684838785978"/>
    <n v="28"/>
    <n v="3"/>
    <n v="12"/>
  </r>
  <r>
    <x v="1"/>
    <x v="182"/>
    <s v="August"/>
    <x v="1"/>
    <x v="0"/>
    <s v="Desktop"/>
    <x v="0"/>
    <n v="1018.8"/>
    <n v="19.764720000000001"/>
    <n v="1.9400000000000001E-2"/>
    <n v="1.4259999999999999"/>
    <n v="28.184490719999999"/>
    <n v="1"/>
    <n v="28.184490719999999"/>
    <n v="5.0595201955808126E-2"/>
    <n v="48.384"/>
    <n v="1.7166888158694393"/>
    <n v="38"/>
    <n v="4"/>
    <n v="6"/>
  </r>
  <r>
    <x v="1"/>
    <x v="183"/>
    <s v="August"/>
    <x v="1"/>
    <x v="0"/>
    <s v="Desktop"/>
    <x v="0"/>
    <n v="1612.3999999999999"/>
    <n v="21.283680000000004"/>
    <n v="1.3200000000000003E-2"/>
    <n v="1.2764999999999997"/>
    <n v="27.168617519999998"/>
    <n v="5"/>
    <n v="5.4337235039999996"/>
    <n v="0.23492178044398332"/>
    <n v="49.92"/>
    <n v="1.8374140665512968"/>
    <n v="7"/>
    <n v="20"/>
    <n v="22.5"/>
  </r>
  <r>
    <x v="2"/>
    <x v="184"/>
    <s v="September"/>
    <x v="1"/>
    <x v="0"/>
    <s v="Desktop"/>
    <x v="0"/>
    <n v="2004"/>
    <n v="43.086000000000006"/>
    <n v="2.1500000000000002E-2"/>
    <n v="1.288"/>
    <n v="55.494768000000008"/>
    <n v="6"/>
    <n v="9.2491280000000007"/>
    <n v="0.13925637097897228"/>
    <n v="17.28"/>
    <n v="0.31138070529459638"/>
    <n v="25"/>
    <n v="12"/>
    <n v="15"/>
  </r>
  <r>
    <x v="2"/>
    <x v="185"/>
    <s v="September"/>
    <x v="1"/>
    <x v="0"/>
    <s v="Desktop"/>
    <x v="0"/>
    <n v="2383"/>
    <n v="53.855800000000002"/>
    <n v="2.2600000000000002E-2"/>
    <n v="1.5179999999999998"/>
    <n v="81.753104399999998"/>
    <n v="2"/>
    <n v="40.876552199999999"/>
    <n v="3.7136204457087256E-2"/>
    <n v="15.36"/>
    <n v="0.18788277353783278"/>
    <n v="45"/>
    <n v="4"/>
    <n v="13.5"/>
  </r>
  <r>
    <x v="2"/>
    <x v="186"/>
    <s v="September"/>
    <x v="1"/>
    <x v="0"/>
    <s v="Desktop"/>
    <x v="0"/>
    <n v="2136"/>
    <n v="29.049600000000002"/>
    <n v="1.3600000000000001E-2"/>
    <n v="1.1039999999999999"/>
    <n v="32.070758399999995"/>
    <n v="3"/>
    <n v="10.690252799999998"/>
    <n v="0.10327164573694646"/>
    <n v="54.72"/>
    <n v="1.7062271904365069"/>
    <n v="8"/>
    <n v="7"/>
    <n v="12"/>
  </r>
  <r>
    <x v="2"/>
    <x v="187"/>
    <s v="September"/>
    <x v="1"/>
    <x v="0"/>
    <s v="Desktop"/>
    <x v="0"/>
    <n v="1833"/>
    <n v="39.226200000000006"/>
    <n v="2.1400000000000002E-2"/>
    <n v="0.90849999999999986"/>
    <n v="35.637002699999996"/>
    <n v="5"/>
    <n v="7.1274005399999991"/>
    <n v="0.12746582641193893"/>
    <n v="65.855999999999995"/>
    <n v="1.8479668605800006"/>
    <n v="57"/>
    <n v="7"/>
    <n v="10.5"/>
  </r>
  <r>
    <x v="2"/>
    <x v="188"/>
    <s v="September"/>
    <x v="1"/>
    <x v="0"/>
    <s v="Desktop"/>
    <x v="0"/>
    <n v="2329"/>
    <n v="33.770499999999998"/>
    <n v="1.4499999999999999E-2"/>
    <n v="1.288"/>
    <n v="43.496403999999998"/>
    <n v="2"/>
    <n v="21.748201999999999"/>
    <n v="5.9223286596289663E-2"/>
    <n v="26.880000000000003"/>
    <n v="0.6179821210047618"/>
    <n v="23"/>
    <n v="19"/>
    <n v="15"/>
  </r>
  <r>
    <x v="2"/>
    <x v="189"/>
    <s v="September"/>
    <x v="1"/>
    <x v="0"/>
    <s v="Desktop"/>
    <x v="0"/>
    <n v="2393"/>
    <n v="47.860000000000007"/>
    <n v="2.0000000000000004E-2"/>
    <n v="1.6560000000000001"/>
    <n v="79.256160000000023"/>
    <n v="3"/>
    <n v="26.418720000000008"/>
    <n v="6.2682824905975751E-2"/>
    <n v="53.760000000000005"/>
    <n v="0.67830689753326412"/>
    <n v="47"/>
    <n v="9"/>
    <n v="13.5"/>
  </r>
  <r>
    <x v="2"/>
    <x v="190"/>
    <s v="September"/>
    <x v="1"/>
    <x v="0"/>
    <s v="Desktop"/>
    <x v="0"/>
    <n v="1629"/>
    <n v="20.688300000000005"/>
    <n v="1.2700000000000003E-2"/>
    <n v="0.67849999999999988"/>
    <n v="14.037011550000001"/>
    <n v="6"/>
    <n v="2.339501925"/>
    <n v="0.29001899624425392"/>
    <n v="43.199999999999996"/>
    <n v="3.07757814732296"/>
    <n v="54"/>
    <n v="6"/>
    <n v="15"/>
  </r>
  <r>
    <x v="2"/>
    <x v="191"/>
    <s v="September"/>
    <x v="1"/>
    <x v="0"/>
    <s v="Desktop"/>
    <x v="0"/>
    <n v="1963"/>
    <n v="26.696800000000003"/>
    <n v="1.3600000000000001E-2"/>
    <n v="1.4260000000000002"/>
    <n v="38.069636800000012"/>
    <n v="6"/>
    <n v="6.344939466666669"/>
    <n v="0.2247460369782146"/>
    <n v="43.68"/>
    <n v="1.1473710723712496"/>
    <n v="35"/>
    <n v="15"/>
    <n v="15"/>
  </r>
  <r>
    <x v="2"/>
    <x v="192"/>
    <s v="September"/>
    <x v="1"/>
    <x v="0"/>
    <s v="Desktop"/>
    <x v="0"/>
    <n v="1617"/>
    <n v="27.650700000000001"/>
    <n v="1.7100000000000001E-2"/>
    <n v="1.2534999999999998"/>
    <n v="34.660152449999998"/>
    <n v="4"/>
    <n v="8.6650381124999996"/>
    <n v="0.14466179879713714"/>
    <n v="57.599999999999994"/>
    <n v="1.6618507400708216"/>
    <n v="18"/>
    <n v="4"/>
    <n v="9"/>
  </r>
  <r>
    <x v="2"/>
    <x v="193"/>
    <s v="September"/>
    <x v="1"/>
    <x v="0"/>
    <s v="Desktop"/>
    <x v="0"/>
    <n v="2334"/>
    <n v="35.476800000000004"/>
    <n v="1.5200000000000002E-2"/>
    <n v="1.3224999999999998"/>
    <n v="46.918067999999998"/>
    <n v="4"/>
    <n v="11.729517"/>
    <n v="0.11274974067559643"/>
    <n v="51.072000000000003"/>
    <n v="1.0885358706586128"/>
    <n v="70"/>
    <n v="13"/>
    <n v="21"/>
  </r>
  <r>
    <x v="2"/>
    <x v="194"/>
    <s v="September"/>
    <x v="1"/>
    <x v="0"/>
    <s v="Desktop"/>
    <x v="0"/>
    <n v="1575"/>
    <n v="25.042499999999997"/>
    <n v="1.5899999999999997E-2"/>
    <n v="0.83949999999999991"/>
    <n v="21.023178749999996"/>
    <n v="4"/>
    <n v="5.255794687499999"/>
    <n v="0.15972846161525409"/>
    <n v="60.48"/>
    <n v="2.8768247047321522"/>
    <n v="69"/>
    <n v="8"/>
    <n v="18"/>
  </r>
  <r>
    <x v="2"/>
    <x v="195"/>
    <s v="September"/>
    <x v="1"/>
    <x v="0"/>
    <s v="Desktop"/>
    <x v="0"/>
    <n v="2375"/>
    <n v="52.250000000000007"/>
    <n v="2.2000000000000002E-2"/>
    <n v="1.6674999999999995"/>
    <n v="87.126874999999984"/>
    <n v="1"/>
    <n v="87.126874999999984"/>
    <n v="1.913875598086124E-2"/>
    <n v="81.311999999999998"/>
    <n v="0.93325968594650055"/>
    <n v="38"/>
    <n v="19"/>
    <n v="19.5"/>
  </r>
  <r>
    <x v="2"/>
    <x v="196"/>
    <s v="September"/>
    <x v="1"/>
    <x v="0"/>
    <s v="Desktop"/>
    <x v="0"/>
    <n v="2513"/>
    <n v="50.008700000000005"/>
    <n v="1.9900000000000001E-2"/>
    <n v="0.45999999999999991"/>
    <n v="23.004001999999996"/>
    <n v="3"/>
    <n v="7.6680006666666651"/>
    <n v="5.9989561816243965E-2"/>
    <n v="51.743999999999993"/>
    <n v="2.2493477439273395"/>
    <n v="29"/>
    <n v="22"/>
    <n v="19.5"/>
  </r>
  <r>
    <x v="2"/>
    <x v="197"/>
    <s v="September"/>
    <x v="1"/>
    <x v="0"/>
    <s v="Desktop"/>
    <x v="0"/>
    <n v="2456"/>
    <n v="38.313600000000001"/>
    <n v="1.5600000000000001E-2"/>
    <n v="1.4834999999999998"/>
    <n v="56.838225599999994"/>
    <n v="0"/>
    <n v="0"/>
    <n v="0"/>
    <n v="57.791999999999994"/>
    <n v="1.0167805097701712"/>
    <n v="39"/>
    <n v="1"/>
    <n v="6"/>
  </r>
  <r>
    <x v="2"/>
    <x v="198"/>
    <s v="September"/>
    <x v="1"/>
    <x v="0"/>
    <s v="Desktop"/>
    <x v="0"/>
    <n v="2070"/>
    <n v="36.846000000000004"/>
    <n v="1.7800000000000003E-2"/>
    <n v="1.012"/>
    <n v="37.288152000000004"/>
    <n v="3"/>
    <n v="12.429384000000001"/>
    <n v="8.1419964175215756E-2"/>
    <n v="57.599999999999994"/>
    <n v="1.5447265930475715"/>
    <n v="63"/>
    <n v="5"/>
    <n v="9"/>
  </r>
  <r>
    <x v="2"/>
    <x v="199"/>
    <s v="September"/>
    <x v="1"/>
    <x v="0"/>
    <s v="Desktop"/>
    <x v="0"/>
    <n v="2312"/>
    <n v="34.68"/>
    <n v="1.4999999999999999E-2"/>
    <n v="1.081"/>
    <n v="37.489080000000001"/>
    <n v="3"/>
    <n v="12.496360000000001"/>
    <n v="8.6505190311418692E-2"/>
    <n v="65.855999999999995"/>
    <n v="1.7566715427532495"/>
    <n v="48"/>
    <n v="12"/>
    <n v="16.5"/>
  </r>
  <r>
    <x v="2"/>
    <x v="200"/>
    <s v="September"/>
    <x v="1"/>
    <x v="0"/>
    <s v="Desktop"/>
    <x v="0"/>
    <n v="1806"/>
    <n v="25.825800000000001"/>
    <n v="1.43E-2"/>
    <n v="0.4945"/>
    <n v="12.7708581"/>
    <n v="4"/>
    <n v="3.192714525"/>
    <n v="0.15488387581410837"/>
    <n v="88.703999999999994"/>
    <n v="6.9458136098153025"/>
    <n v="42"/>
    <n v="8"/>
    <n v="6"/>
  </r>
  <r>
    <x v="2"/>
    <x v="201"/>
    <s v="September"/>
    <x v="1"/>
    <x v="0"/>
    <s v="Desktop"/>
    <x v="0"/>
    <n v="1703"/>
    <n v="30.313400000000005"/>
    <n v="1.7800000000000003E-2"/>
    <n v="0.43700000000000006"/>
    <n v="13.246955800000004"/>
    <n v="1"/>
    <n v="13.246955800000004"/>
    <n v="3.2988711263005795E-2"/>
    <n v="150.52799999999999"/>
    <n v="11.363214482832346"/>
    <n v="39"/>
    <n v="6"/>
    <n v="24"/>
  </r>
  <r>
    <x v="2"/>
    <x v="202"/>
    <s v="September"/>
    <x v="1"/>
    <x v="0"/>
    <s v="Desktop"/>
    <x v="0"/>
    <n v="2265"/>
    <n v="38.052000000000007"/>
    <n v="1.6800000000000002E-2"/>
    <n v="1.4834999999999996"/>
    <n v="56.450141999999992"/>
    <n v="2"/>
    <n v="28.225070999999996"/>
    <n v="5.2559655208661821E-2"/>
    <n v="159.93600000000001"/>
    <n v="2.8332258225320324"/>
    <n v="47"/>
    <n v="12"/>
    <n v="9"/>
  </r>
  <r>
    <x v="2"/>
    <x v="203"/>
    <s v="September"/>
    <x v="1"/>
    <x v="0"/>
    <s v="Desktop"/>
    <x v="0"/>
    <n v="1900"/>
    <n v="34.96"/>
    <n v="1.84E-2"/>
    <n v="0.77049999999999996"/>
    <n v="26.936679999999999"/>
    <n v="2"/>
    <n v="13.46834"/>
    <n v="5.7208237986270019E-2"/>
    <n v="48.96"/>
    <n v="1.8175959323866193"/>
    <n v="20"/>
    <n v="5"/>
    <n v="13.5"/>
  </r>
  <r>
    <x v="2"/>
    <x v="204"/>
    <s v="September"/>
    <x v="1"/>
    <x v="0"/>
    <s v="Desktop"/>
    <x v="0"/>
    <n v="2019"/>
    <n v="31.900200000000002"/>
    <n v="1.5800000000000002E-2"/>
    <n v="0.26450000000000001"/>
    <n v="8.4376029000000017"/>
    <n v="3"/>
    <n v="2.8125343000000007"/>
    <n v="9.4043297534184736E-2"/>
    <n v="36.480000000000004"/>
    <n v="4.323502828036621"/>
    <n v="25"/>
    <n v="13"/>
    <n v="16.5"/>
  </r>
  <r>
    <x v="2"/>
    <x v="205"/>
    <s v="September"/>
    <x v="1"/>
    <x v="0"/>
    <s v="Desktop"/>
    <x v="0"/>
    <n v="1681"/>
    <n v="38.494900000000001"/>
    <n v="2.29E-2"/>
    <n v="1.2994999999999999"/>
    <n v="50.024122549999994"/>
    <n v="2"/>
    <n v="25.012061274999997"/>
    <n v="5.1954934289996854E-2"/>
    <n v="194.87999999999997"/>
    <n v="3.895720505746282"/>
    <n v="50"/>
    <n v="10"/>
    <n v="15"/>
  </r>
  <r>
    <x v="2"/>
    <x v="206"/>
    <s v="September"/>
    <x v="1"/>
    <x v="0"/>
    <s v="Desktop"/>
    <x v="0"/>
    <n v="2317"/>
    <n v="41.010900000000007"/>
    <n v="1.7700000000000004E-2"/>
    <n v="1.3224999999999998"/>
    <n v="54.236915250000003"/>
    <n v="4"/>
    <n v="13.559228812500001"/>
    <n v="9.7535045561058145E-2"/>
    <n v="112.22399999999999"/>
    <n v="2.069144225528202"/>
    <n v="66"/>
    <n v="7"/>
    <n v="18"/>
  </r>
  <r>
    <x v="2"/>
    <x v="207"/>
    <s v="September"/>
    <x v="1"/>
    <x v="0"/>
    <s v="Desktop"/>
    <x v="0"/>
    <n v="2058"/>
    <n v="43.629600000000003"/>
    <n v="2.12E-2"/>
    <n v="1.357"/>
    <n v="59.205367200000005"/>
    <n v="2"/>
    <n v="29.602683600000002"/>
    <n v="4.5840438601316535E-2"/>
    <n v="50.88"/>
    <n v="0.85938154607037043"/>
    <n v="46"/>
    <n v="12"/>
    <n v="13.5"/>
  </r>
  <r>
    <x v="2"/>
    <x v="208"/>
    <s v="September"/>
    <x v="1"/>
    <x v="0"/>
    <s v="Desktop"/>
    <x v="0"/>
    <n v="1766"/>
    <n v="33.730600000000003"/>
    <n v="1.9100000000000002E-2"/>
    <n v="1.6559999999999999"/>
    <n v="55.857873600000005"/>
    <n v="0"/>
    <n v="0"/>
    <n v="0"/>
    <n v="157.24799999999999"/>
    <n v="2.815144756960458"/>
    <n v="46"/>
    <n v="1"/>
    <n v="9"/>
  </r>
  <r>
    <x v="2"/>
    <x v="209"/>
    <s v="September"/>
    <x v="1"/>
    <x v="0"/>
    <s v="Desktop"/>
    <x v="0"/>
    <n v="1719"/>
    <n v="24.581700000000001"/>
    <n v="1.43E-2"/>
    <n v="0.33350000000000002"/>
    <n v="8.1979969500000003"/>
    <n v="2"/>
    <n v="4.0989984750000001"/>
    <n v="8.136133790584052E-2"/>
    <n v="51.84"/>
    <n v="6.3234958876143521"/>
    <n v="51"/>
    <n v="2"/>
    <n v="12"/>
  </r>
  <r>
    <x v="2"/>
    <x v="210"/>
    <s v="September"/>
    <x v="1"/>
    <x v="0"/>
    <s v="Desktop"/>
    <x v="0"/>
    <n v="2212"/>
    <n v="44.682400000000008"/>
    <n v="2.0200000000000003E-2"/>
    <n v="1.242"/>
    <n v="55.495540800000008"/>
    <n v="5"/>
    <n v="11.099108160000002"/>
    <n v="0.11190088267416251"/>
    <n v="0"/>
    <n v="0"/>
    <n v="75"/>
    <n v="17"/>
    <n v="10.5"/>
  </r>
  <r>
    <x v="2"/>
    <x v="211"/>
    <s v="September"/>
    <x v="1"/>
    <x v="0"/>
    <s v="Desktop"/>
    <x v="0"/>
    <n v="1978"/>
    <n v="28.285399999999999"/>
    <n v="1.43E-2"/>
    <n v="1.2995000000000001"/>
    <n v="36.756877299999999"/>
    <n v="5"/>
    <n v="7.3513754599999999"/>
    <n v="0.1767696408747976"/>
    <n v="174.04799999999997"/>
    <n v="4.7351138830283599"/>
    <n v="51"/>
    <n v="16"/>
    <n v="9"/>
  </r>
  <r>
    <x v="2"/>
    <x v="212"/>
    <s v="September"/>
    <x v="1"/>
    <x v="0"/>
    <s v="Desktop"/>
    <x v="0"/>
    <n v="2140"/>
    <n v="44.084000000000003"/>
    <n v="2.06E-2"/>
    <n v="0.43699999999999994"/>
    <n v="19.264707999999999"/>
    <n v="1"/>
    <n v="19.264707999999999"/>
    <n v="2.2683966972144087E-2"/>
    <n v="176.73599999999999"/>
    <n v="9.1740814342994454"/>
    <n v="62"/>
    <n v="22"/>
    <n v="18"/>
  </r>
  <r>
    <x v="2"/>
    <x v="213"/>
    <s v="September"/>
    <x v="1"/>
    <x v="0"/>
    <s v="Desktop"/>
    <x v="0"/>
    <n v="1721"/>
    <n v="28.224399999999996"/>
    <n v="1.6399999999999998E-2"/>
    <n v="1.0464999999999998"/>
    <n v="29.536834599999988"/>
    <n v="3"/>
    <n v="9.8456115333333294"/>
    <n v="0.10629101061492895"/>
    <n v="124.32"/>
    <n v="4.2089818250192605"/>
    <n v="50"/>
    <n v="11"/>
    <n v="7.5"/>
  </r>
  <r>
    <x v="2"/>
    <x v="214"/>
    <s v="October"/>
    <x v="1"/>
    <x v="0"/>
    <s v="Desktop"/>
    <x v="0"/>
    <n v="2801"/>
    <n v="49.577700000000014"/>
    <n v="1.7700000000000004E-2"/>
    <n v="0.27599999999999997"/>
    <n v="13.683445200000003"/>
    <n v="3"/>
    <n v="4.5611484000000013"/>
    <n v="6.051107655256293E-2"/>
    <n v="48.96"/>
    <n v="3.5780462657167647"/>
    <n v="72"/>
    <n v="1"/>
    <n v="10.5"/>
  </r>
  <r>
    <x v="2"/>
    <x v="215"/>
    <s v="October"/>
    <x v="1"/>
    <x v="0"/>
    <s v="Desktop"/>
    <x v="0"/>
    <n v="2005"/>
    <n v="36.090000000000003"/>
    <n v="1.8000000000000002E-2"/>
    <n v="0.40249999999999997"/>
    <n v="14.526225"/>
    <n v="3"/>
    <n v="4.8420750000000004"/>
    <n v="8.312551953449708E-2"/>
    <n v="28.799999999999997"/>
    <n v="1.9826210870339676"/>
    <n v="25"/>
    <n v="13"/>
    <n v="10.5"/>
  </r>
  <r>
    <x v="2"/>
    <x v="216"/>
    <s v="October"/>
    <x v="1"/>
    <x v="0"/>
    <s v="Desktop"/>
    <x v="0"/>
    <n v="1949"/>
    <n v="42.293300000000002"/>
    <n v="2.1700000000000001E-2"/>
    <n v="1.6329999999999998"/>
    <n v="69.064958899999993"/>
    <n v="6"/>
    <n v="11.510826483333332"/>
    <n v="0.14186644220242922"/>
    <n v="153.88800000000001"/>
    <n v="2.2281632024543203"/>
    <n v="39"/>
    <n v="1"/>
    <n v="7.5"/>
  </r>
  <r>
    <x v="2"/>
    <x v="217"/>
    <s v="October"/>
    <x v="1"/>
    <x v="0"/>
    <s v="Desktop"/>
    <x v="0"/>
    <n v="1694"/>
    <n v="33.033000000000001"/>
    <n v="1.95E-2"/>
    <n v="0.91999999999999993"/>
    <n v="30.390359999999998"/>
    <n v="4"/>
    <n v="7.5975899999999994"/>
    <n v="0.12109103018193927"/>
    <n v="114.91200000000001"/>
    <n v="3.7811990381160347"/>
    <n v="59"/>
    <n v="12"/>
    <n v="15"/>
  </r>
  <r>
    <x v="2"/>
    <x v="218"/>
    <s v="October"/>
    <x v="1"/>
    <x v="0"/>
    <s v="Desktop"/>
    <x v="0"/>
    <n v="2334"/>
    <n v="34.776600000000002"/>
    <n v="1.49E-2"/>
    <n v="1.1959999999999997"/>
    <n v="41.592813599999992"/>
    <n v="2"/>
    <n v="20.796406799999996"/>
    <n v="5.7509934841243823E-2"/>
    <n v="55.680000000000007"/>
    <n v="1.3386927976423315"/>
    <n v="67"/>
    <n v="15"/>
    <n v="7.5"/>
  </r>
  <r>
    <x v="2"/>
    <x v="219"/>
    <s v="October"/>
    <x v="1"/>
    <x v="0"/>
    <s v="Desktop"/>
    <x v="0"/>
    <n v="1712"/>
    <n v="30.302400000000002"/>
    <n v="1.77E-2"/>
    <n v="0.40249999999999997"/>
    <n v="12.196716"/>
    <n v="2"/>
    <n v="6.0983580000000002"/>
    <n v="6.6001372828554825E-2"/>
    <n v="61.151999999999987"/>
    <n v="5.0138086350456943"/>
    <n v="21"/>
    <n v="8"/>
    <n v="9"/>
  </r>
  <r>
    <x v="2"/>
    <x v="220"/>
    <s v="October"/>
    <x v="1"/>
    <x v="0"/>
    <s v="Desktop"/>
    <x v="0"/>
    <n v="2093"/>
    <n v="37.883300000000013"/>
    <n v="1.8100000000000005E-2"/>
    <n v="0.60949999999999993"/>
    <n v="23.089871350000006"/>
    <n v="1"/>
    <n v="23.089871350000006"/>
    <n v="2.6396855606560139E-2"/>
    <n v="77.279999999999987"/>
    <n v="3.3469220693600774"/>
    <n v="31"/>
    <n v="6"/>
    <n v="13.5"/>
  </r>
  <r>
    <x v="2"/>
    <x v="221"/>
    <s v="October"/>
    <x v="1"/>
    <x v="0"/>
    <s v="Desktop"/>
    <x v="0"/>
    <n v="2638"/>
    <n v="50.649600000000007"/>
    <n v="1.9200000000000002E-2"/>
    <n v="0.54050000000000009"/>
    <n v="27.376108800000008"/>
    <n v="3"/>
    <n v="9.1253696000000026"/>
    <n v="5.9230477634571635E-2"/>
    <n v="37.440000000000005"/>
    <n v="1.3676158388149011"/>
    <n v="32"/>
    <n v="3"/>
    <n v="18"/>
  </r>
  <r>
    <x v="2"/>
    <x v="222"/>
    <s v="October"/>
    <x v="1"/>
    <x v="0"/>
    <s v="Desktop"/>
    <x v="0"/>
    <n v="2755"/>
    <n v="41.049500000000002"/>
    <n v="1.49E-2"/>
    <n v="1.5409999999999999"/>
    <n v="63.257279500000003"/>
    <n v="4"/>
    <n v="15.814319875000001"/>
    <n v="9.7443330613040349E-2"/>
    <n v="192.864"/>
    <n v="3.0488823029450707"/>
    <n v="55"/>
    <n v="1"/>
    <n v="10.5"/>
  </r>
  <r>
    <x v="2"/>
    <x v="223"/>
    <s v="October"/>
    <x v="1"/>
    <x v="0"/>
    <s v="Desktop"/>
    <x v="0"/>
    <n v="1836"/>
    <n v="23.317200000000007"/>
    <n v="1.2700000000000003E-2"/>
    <n v="0.253"/>
    <n v="5.8992516000000021"/>
    <n v="3"/>
    <n v="1.9664172000000006"/>
    <n v="0.12866038803973029"/>
    <n v="79.968000000000004"/>
    <n v="13.555617800739331"/>
    <n v="50"/>
    <n v="24"/>
    <n v="13.5"/>
  </r>
  <r>
    <x v="2"/>
    <x v="224"/>
    <s v="October"/>
    <x v="1"/>
    <x v="0"/>
    <s v="Desktop"/>
    <x v="0"/>
    <n v="2548"/>
    <n v="51.214799999999997"/>
    <n v="2.01E-2"/>
    <n v="1.2535000000000001"/>
    <n v="64.197751800000006"/>
    <n v="2"/>
    <n v="32.098875900000003"/>
    <n v="3.9051211759100889E-2"/>
    <n v="49.92"/>
    <n v="0.77759732389880976"/>
    <n v="64"/>
    <n v="6"/>
    <n v="12"/>
  </r>
  <r>
    <x v="2"/>
    <x v="225"/>
    <s v="October"/>
    <x v="1"/>
    <x v="0"/>
    <s v="Desktop"/>
    <x v="0"/>
    <n v="1741"/>
    <n v="26.985499999999998"/>
    <n v="1.5499999999999998E-2"/>
    <n v="1.3454999999999999"/>
    <n v="36.308990249999994"/>
    <n v="3"/>
    <n v="12.102996749999997"/>
    <n v="0.11117081395564285"/>
    <n v="18.240000000000002"/>
    <n v="0.50235492296566975"/>
    <n v="48"/>
    <n v="7"/>
    <n v="6"/>
  </r>
  <r>
    <x v="2"/>
    <x v="226"/>
    <s v="October"/>
    <x v="1"/>
    <x v="0"/>
    <s v="Desktop"/>
    <x v="0"/>
    <n v="2341"/>
    <n v="45.181299999999993"/>
    <n v="1.9299999999999998E-2"/>
    <n v="1.6099999999999999"/>
    <n v="72.74189299999999"/>
    <n v="5"/>
    <n v="14.548378599999998"/>
    <n v="0.11066525310250039"/>
    <n v="65.183999999999997"/>
    <n v="0.89609985816563786"/>
    <n v="81"/>
    <n v="1"/>
    <n v="10.5"/>
  </r>
  <r>
    <x v="2"/>
    <x v="227"/>
    <s v="October"/>
    <x v="1"/>
    <x v="0"/>
    <s v="Desktop"/>
    <x v="0"/>
    <n v="2202"/>
    <n v="35.011800000000001"/>
    <n v="1.5900000000000001E-2"/>
    <n v="0.77049999999999996"/>
    <n v="26.976591899999999"/>
    <n v="4"/>
    <n v="6.7441479749999997"/>
    <n v="0.11424719665941196"/>
    <n v="59.807999999999993"/>
    <n v="2.2170332049987378"/>
    <n v="36"/>
    <n v="13"/>
    <n v="18"/>
  </r>
  <r>
    <x v="2"/>
    <x v="228"/>
    <s v="October"/>
    <x v="1"/>
    <x v="0"/>
    <s v="Desktop"/>
    <x v="0"/>
    <n v="1999"/>
    <n v="28.585699999999999"/>
    <n v="1.43E-2"/>
    <n v="0.86249999999999993"/>
    <n v="24.655166249999997"/>
    <n v="3"/>
    <n v="8.218388749999999"/>
    <n v="0.10494757868444712"/>
    <n v="12.48"/>
    <n v="0.50618194472730449"/>
    <n v="67"/>
    <n v="4"/>
    <n v="15"/>
  </r>
  <r>
    <x v="2"/>
    <x v="229"/>
    <s v="October"/>
    <x v="1"/>
    <x v="0"/>
    <s v="Desktop"/>
    <x v="0"/>
    <n v="1582"/>
    <n v="31.481800000000003"/>
    <n v="1.9900000000000001E-2"/>
    <n v="1.1615"/>
    <n v="36.566110700000003"/>
    <n v="4"/>
    <n v="9.1415276750000007"/>
    <n v="0.12705753800608605"/>
    <n v="102.81599999999999"/>
    <n v="2.8117838630292167"/>
    <n v="35"/>
    <n v="7"/>
    <n v="7.5"/>
  </r>
  <r>
    <x v="2"/>
    <x v="230"/>
    <s v="October"/>
    <x v="1"/>
    <x v="0"/>
    <s v="Desktop"/>
    <x v="0"/>
    <n v="2205"/>
    <n v="45.202499999999993"/>
    <n v="2.0499999999999997E-2"/>
    <n v="1.357"/>
    <n v="61.339792499999987"/>
    <n v="2"/>
    <n v="30.669896249999994"/>
    <n v="4.4245340412587805E-2"/>
    <n v="102.14400000000001"/>
    <n v="1.6652159362945356"/>
    <n v="41"/>
    <n v="4"/>
    <n v="15"/>
  </r>
  <r>
    <x v="2"/>
    <x v="231"/>
    <s v="October"/>
    <x v="1"/>
    <x v="0"/>
    <s v="Desktop"/>
    <x v="0"/>
    <n v="2103"/>
    <n v="41.429100000000005"/>
    <n v="1.9700000000000002E-2"/>
    <n v="0.20699999999999999"/>
    <n v="8.5758237000000008"/>
    <n v="6"/>
    <n v="1.4293039500000002"/>
    <n v="0.1448257384302338"/>
    <n v="184.12799999999999"/>
    <n v="21.470590632594273"/>
    <n v="29"/>
    <n v="9"/>
    <n v="15"/>
  </r>
  <r>
    <x v="2"/>
    <x v="232"/>
    <s v="October"/>
    <x v="1"/>
    <x v="0"/>
    <s v="Desktop"/>
    <x v="0"/>
    <n v="2560"/>
    <n v="36.352000000000004"/>
    <n v="1.4200000000000001E-2"/>
    <n v="0.59799999999999986"/>
    <n v="21.738495999999998"/>
    <n v="7"/>
    <n v="3.1054994285714281"/>
    <n v="0.19256161971830985"/>
    <n v="112.896"/>
    <n v="5.193367563238966"/>
    <n v="71"/>
    <n v="18"/>
    <n v="7.5"/>
  </r>
  <r>
    <x v="2"/>
    <x v="233"/>
    <s v="October"/>
    <x v="1"/>
    <x v="0"/>
    <s v="Desktop"/>
    <x v="0"/>
    <n v="2366"/>
    <n v="43.061199999999999"/>
    <n v="1.8200000000000001E-2"/>
    <n v="0.81649999999999989"/>
    <n v="35.159469799999997"/>
    <n v="5"/>
    <n v="7.0318939599999997"/>
    <n v="0.11611381011211949"/>
    <n v="130.36799999999999"/>
    <n v="3.7079057432202807"/>
    <n v="46"/>
    <n v="12"/>
    <n v="9"/>
  </r>
  <r>
    <x v="2"/>
    <x v="234"/>
    <s v="October"/>
    <x v="1"/>
    <x v="0"/>
    <s v="Desktop"/>
    <x v="0"/>
    <n v="2458"/>
    <n v="45.472999999999999"/>
    <n v="1.8499999999999999E-2"/>
    <n v="0.44849999999999995"/>
    <n v="20.394640499999998"/>
    <n v="4"/>
    <n v="5.0986601249999994"/>
    <n v="8.7964286499681132E-2"/>
    <n v="153.88800000000001"/>
    <n v="7.5455117730562611"/>
    <n v="48"/>
    <n v="24"/>
    <n v="9"/>
  </r>
  <r>
    <x v="2"/>
    <x v="235"/>
    <s v="October"/>
    <x v="1"/>
    <x v="0"/>
    <s v="Desktop"/>
    <x v="0"/>
    <n v="2390"/>
    <n v="39.674000000000007"/>
    <n v="1.6600000000000004E-2"/>
    <n v="0.621"/>
    <n v="24.637554000000005"/>
    <n v="5"/>
    <n v="4.9275108000000012"/>
    <n v="0.12602712103644703"/>
    <n v="68.543999999999997"/>
    <n v="2.7820943588799434"/>
    <n v="78"/>
    <n v="6"/>
    <n v="16.5"/>
  </r>
  <r>
    <x v="2"/>
    <x v="236"/>
    <s v="October"/>
    <x v="1"/>
    <x v="0"/>
    <s v="Desktop"/>
    <x v="0"/>
    <n v="1916"/>
    <n v="27.015600000000006"/>
    <n v="1.4100000000000003E-2"/>
    <n v="0.24149999999999996"/>
    <n v="6.5242674000000003"/>
    <n v="5"/>
    <n v="1.30485348"/>
    <n v="0.1850782510845585"/>
    <n v="84.671999999999997"/>
    <n v="12.978008841268522"/>
    <n v="69"/>
    <n v="1"/>
    <n v="15"/>
  </r>
  <r>
    <x v="2"/>
    <x v="237"/>
    <s v="October"/>
    <x v="1"/>
    <x v="0"/>
    <s v="Desktop"/>
    <x v="0"/>
    <n v="2688"/>
    <n v="60.211199999999998"/>
    <n v="2.24E-2"/>
    <n v="1.1499999999999999"/>
    <n v="69.242879999999985"/>
    <n v="8"/>
    <n v="8.6553599999999982"/>
    <n v="0.13286564625850342"/>
    <n v="100.8"/>
    <n v="1.4557453416149071"/>
    <n v="42"/>
    <n v="3"/>
    <n v="18"/>
  </r>
  <r>
    <x v="2"/>
    <x v="238"/>
    <s v="October"/>
    <x v="1"/>
    <x v="0"/>
    <s v="Desktop"/>
    <x v="0"/>
    <n v="1840"/>
    <n v="27.968000000000004"/>
    <n v="1.5200000000000002E-2"/>
    <n v="0.55200000000000005"/>
    <n v="15.438336000000003"/>
    <n v="3"/>
    <n v="5.1461120000000014"/>
    <n v="0.10726544622425628"/>
    <n v="88.031999999999996"/>
    <n v="5.7021689384140863"/>
    <n v="54"/>
    <n v="24"/>
    <n v="18"/>
  </r>
  <r>
    <x v="2"/>
    <x v="239"/>
    <s v="October"/>
    <x v="1"/>
    <x v="0"/>
    <s v="Desktop"/>
    <x v="0"/>
    <n v="2361"/>
    <n v="37.303800000000003"/>
    <n v="1.5800000000000002E-2"/>
    <n v="0.81649999999999989"/>
    <n v="30.458552699999998"/>
    <n v="3"/>
    <n v="10.152850899999999"/>
    <n v="8.0420761423769152E-2"/>
    <n v="28.799999999999997"/>
    <n v="0.94554722555809423"/>
    <n v="45"/>
    <n v="19"/>
    <n v="10.5"/>
  </r>
  <r>
    <x v="2"/>
    <x v="240"/>
    <s v="October"/>
    <x v="1"/>
    <x v="0"/>
    <s v="Desktop"/>
    <x v="0"/>
    <n v="1824"/>
    <n v="32.467200000000005"/>
    <n v="1.7800000000000003E-2"/>
    <n v="0.52899999999999991"/>
    <n v="17.175148799999999"/>
    <n v="4"/>
    <n v="4.2937871999999997"/>
    <n v="0.12320126158091857"/>
    <n v="67.2"/>
    <n v="3.9126298573902316"/>
    <n v="48"/>
    <n v="6"/>
    <n v="6"/>
  </r>
  <r>
    <x v="2"/>
    <x v="241"/>
    <s v="October"/>
    <x v="1"/>
    <x v="0"/>
    <s v="Desktop"/>
    <x v="0"/>
    <n v="2221"/>
    <n v="39.311700000000002"/>
    <n v="1.77E-2"/>
    <n v="0.98899999999999999"/>
    <n v="38.879271299999999"/>
    <n v="6"/>
    <n v="6.4798785499999996"/>
    <n v="0.15262631735590168"/>
    <n v="40.32"/>
    <n v="1.0370564738439427"/>
    <n v="21"/>
    <n v="12"/>
    <n v="18"/>
  </r>
  <r>
    <x v="2"/>
    <x v="242"/>
    <s v="October"/>
    <x v="1"/>
    <x v="0"/>
    <s v="Desktop"/>
    <x v="0"/>
    <n v="1577"/>
    <n v="33.116999999999997"/>
    <n v="2.0999999999999998E-2"/>
    <n v="0.48299999999999993"/>
    <n v="15.995510999999997"/>
    <n v="4"/>
    <n v="3.9988777499999992"/>
    <n v="0.12078388742941693"/>
    <n v="89.376000000000005"/>
    <n v="5.5875676619521579"/>
    <n v="66"/>
    <n v="3"/>
    <n v="15"/>
  </r>
  <r>
    <x v="2"/>
    <x v="243"/>
    <s v="October"/>
    <x v="1"/>
    <x v="0"/>
    <s v="Desktop"/>
    <x v="0"/>
    <n v="2428"/>
    <n v="35.206000000000003"/>
    <n v="1.4500000000000001E-2"/>
    <n v="1.2649999999999999"/>
    <n v="44.535589999999999"/>
    <n v="6"/>
    <n v="7.4225983333333332"/>
    <n v="0.17042549565414986"/>
    <n v="153.21599999999998"/>
    <n v="3.4403047091101744"/>
    <n v="26"/>
    <n v="26"/>
    <n v="15"/>
  </r>
  <r>
    <x v="2"/>
    <x v="244"/>
    <s v="October"/>
    <x v="1"/>
    <x v="0"/>
    <s v="Desktop"/>
    <x v="0"/>
    <n v="1776"/>
    <n v="29.126399999999997"/>
    <n v="1.6399999999999998E-2"/>
    <n v="0.98899999999999988"/>
    <n v="28.806009599999992"/>
    <n v="3"/>
    <n v="9.6020031999999969"/>
    <n v="0.10299934080421887"/>
    <n v="24.96"/>
    <n v="0.86648585995055727"/>
    <n v="73"/>
    <n v="10"/>
    <n v="15"/>
  </r>
  <r>
    <x v="2"/>
    <x v="245"/>
    <s v="November"/>
    <x v="1"/>
    <x v="0"/>
    <s v="Desktop"/>
    <x v="0"/>
    <n v="2444"/>
    <n v="47.413600000000002"/>
    <n v="1.9400000000000001E-2"/>
    <n v="1.4719999999999998"/>
    <n v="69.792819199999997"/>
    <n v="7"/>
    <n v="9.9704027428571429"/>
    <n v="0.14763696492145711"/>
    <n v="47.039999999999992"/>
    <n v="0.67399483985882602"/>
    <n v="50"/>
    <n v="25"/>
    <n v="22.5"/>
  </r>
  <r>
    <x v="2"/>
    <x v="246"/>
    <s v="November"/>
    <x v="1"/>
    <x v="0"/>
    <s v="Desktop"/>
    <x v="0"/>
    <n v="2582"/>
    <n v="46.734200000000001"/>
    <n v="1.8100000000000002E-2"/>
    <n v="1.3340000000000001"/>
    <n v="62.343422800000006"/>
    <n v="6"/>
    <n v="10.390570466666668"/>
    <n v="0.12838563621502025"/>
    <n v="42.335999999999999"/>
    <n v="0.67907724822577431"/>
    <n v="16"/>
    <n v="26"/>
    <n v="18"/>
  </r>
  <r>
    <x v="2"/>
    <x v="247"/>
    <s v="November"/>
    <x v="1"/>
    <x v="0"/>
    <s v="Desktop"/>
    <x v="0"/>
    <n v="2436"/>
    <n v="43.117200000000004"/>
    <n v="1.77E-2"/>
    <n v="0.35649999999999998"/>
    <n v="15.3712818"/>
    <n v="8"/>
    <n v="1.921410225"/>
    <n v="0.18554080506155315"/>
    <n v="78.623999999999995"/>
    <n v="5.1149930775454262"/>
    <n v="35"/>
    <n v="9"/>
    <n v="21"/>
  </r>
  <r>
    <x v="2"/>
    <x v="248"/>
    <s v="November"/>
    <x v="1"/>
    <x v="0"/>
    <s v="Desktop"/>
    <x v="0"/>
    <n v="1838"/>
    <n v="36.392400000000002"/>
    <n v="1.9800000000000002E-2"/>
    <n v="1.4259999999999999"/>
    <n v="51.895562400000003"/>
    <n v="4"/>
    <n v="12.973890600000001"/>
    <n v="0.10991305877051252"/>
    <n v="33.6"/>
    <n v="0.6474542031362589"/>
    <n v="47"/>
    <n v="5"/>
    <n v="15"/>
  </r>
  <r>
    <x v="2"/>
    <x v="249"/>
    <s v="November"/>
    <x v="1"/>
    <x v="0"/>
    <s v="Desktop"/>
    <x v="0"/>
    <n v="1857"/>
    <n v="31.7547"/>
    <n v="1.7100000000000001E-2"/>
    <n v="0.54049999999999998"/>
    <n v="17.163415349999998"/>
    <n v="8"/>
    <n v="2.1454269187499997"/>
    <n v="0.25193121018305953"/>
    <n v="150.52799999999999"/>
    <n v="8.7702824251701177"/>
    <n v="59"/>
    <n v="12"/>
    <n v="13.5"/>
  </r>
  <r>
    <x v="2"/>
    <x v="250"/>
    <s v="November"/>
    <x v="1"/>
    <x v="0"/>
    <s v="Desktop"/>
    <x v="0"/>
    <n v="2596"/>
    <n v="44.651200000000003"/>
    <n v="1.72E-2"/>
    <n v="0.72449999999999992"/>
    <n v="32.3497944"/>
    <n v="3"/>
    <n v="10.7832648"/>
    <n v="6.7187444010463324E-2"/>
    <n v="225.11999999999998"/>
    <n v="6.958931398958133"/>
    <n v="67"/>
    <n v="17"/>
    <n v="13.5"/>
  </r>
  <r>
    <x v="2"/>
    <x v="251"/>
    <s v="November"/>
    <x v="1"/>
    <x v="0"/>
    <s v="Desktop"/>
    <x v="0"/>
    <n v="1640"/>
    <n v="33.456000000000003"/>
    <n v="2.0400000000000001E-2"/>
    <n v="1.012"/>
    <n v="33.857472000000001"/>
    <n v="4"/>
    <n v="8.4643680000000003"/>
    <n v="0.11956001912960305"/>
    <n v="108.19199999999999"/>
    <n v="3.1955132385548453"/>
    <n v="69"/>
    <n v="13"/>
    <n v="15"/>
  </r>
  <r>
    <x v="2"/>
    <x v="252"/>
    <s v="November"/>
    <x v="1"/>
    <x v="0"/>
    <s v="Desktop"/>
    <x v="0"/>
    <n v="1517"/>
    <n v="26.244100000000003"/>
    <n v="1.7300000000000003E-2"/>
    <n v="0.91999999999999993"/>
    <n v="24.144572"/>
    <n v="5"/>
    <n v="4.8289144000000004"/>
    <n v="0.19051901189219669"/>
    <n v="149.85599999999999"/>
    <n v="6.2066124013297896"/>
    <n v="38"/>
    <n v="5"/>
    <n v="15"/>
  </r>
  <r>
    <x v="2"/>
    <x v="253"/>
    <s v="November"/>
    <x v="1"/>
    <x v="0"/>
    <s v="Desktop"/>
    <x v="0"/>
    <n v="2495"/>
    <n v="46.656500000000001"/>
    <n v="1.8700000000000001E-2"/>
    <n v="0.86249999999999993"/>
    <n v="40.241231249999998"/>
    <n v="7"/>
    <n v="5.7487473214285716"/>
    <n v="0.1500326856922401"/>
    <n v="33.6"/>
    <n v="0.83496451167855368"/>
    <n v="63"/>
    <n v="5"/>
    <n v="15"/>
  </r>
  <r>
    <x v="2"/>
    <x v="254"/>
    <s v="November"/>
    <x v="1"/>
    <x v="0"/>
    <s v="Desktop"/>
    <x v="0"/>
    <n v="1695"/>
    <n v="23.899500000000003"/>
    <n v="1.4100000000000001E-2"/>
    <n v="1.38"/>
    <n v="32.981310000000001"/>
    <n v="4"/>
    <n v="8.2453275000000001"/>
    <n v="0.16736751814891523"/>
    <n v="36.480000000000004"/>
    <n v="1.1060809895058747"/>
    <n v="43"/>
    <n v="3"/>
    <n v="15"/>
  </r>
  <r>
    <x v="2"/>
    <x v="255"/>
    <s v="November"/>
    <x v="1"/>
    <x v="0"/>
    <s v="Desktop"/>
    <x v="0"/>
    <n v="2613"/>
    <n v="33.185100000000006"/>
    <n v="1.2700000000000003E-2"/>
    <n v="0.73599999999999999"/>
    <n v="24.424233600000004"/>
    <n v="6"/>
    <n v="4.070705600000001"/>
    <n v="0.18080403554607336"/>
    <n v="69.887999999999991"/>
    <n v="2.861420388642204"/>
    <n v="70"/>
    <n v="9"/>
    <n v="12"/>
  </r>
  <r>
    <x v="2"/>
    <x v="256"/>
    <s v="November"/>
    <x v="1"/>
    <x v="0"/>
    <s v="Desktop"/>
    <x v="0"/>
    <n v="2675"/>
    <n v="50.29"/>
    <n v="1.8800000000000001E-2"/>
    <n v="0.52900000000000003"/>
    <n v="26.60341"/>
    <n v="3"/>
    <n v="8.8678033333333328"/>
    <n v="5.9654006760787436E-2"/>
    <n v="25.92"/>
    <n v="0.9743111879266606"/>
    <n v="75"/>
    <n v="14"/>
    <n v="12"/>
  </r>
  <r>
    <x v="2"/>
    <x v="257"/>
    <s v="November"/>
    <x v="1"/>
    <x v="0"/>
    <s v="Desktop"/>
    <x v="0"/>
    <n v="1704"/>
    <n v="26.241600000000005"/>
    <n v="1.5400000000000004E-2"/>
    <n v="0.50600000000000001"/>
    <n v="13.278249600000002"/>
    <n v="3"/>
    <n v="4.4260832000000008"/>
    <n v="0.11432229742088895"/>
    <n v="55.680000000000007"/>
    <n v="4.1933237947266786"/>
    <n v="57"/>
    <n v="19"/>
    <n v="9"/>
  </r>
  <r>
    <x v="2"/>
    <x v="258"/>
    <s v="November"/>
    <x v="1"/>
    <x v="0"/>
    <s v="Desktop"/>
    <x v="0"/>
    <n v="2656"/>
    <n v="51.792000000000009"/>
    <n v="1.9500000000000003E-2"/>
    <n v="0.54049999999999998"/>
    <n v="27.993576000000004"/>
    <n v="6"/>
    <n v="4.6655960000000007"/>
    <n v="0.11584800741427245"/>
    <n v="26.880000000000003"/>
    <n v="0.96022030197213815"/>
    <n v="67"/>
    <n v="18"/>
    <n v="9"/>
  </r>
  <r>
    <x v="2"/>
    <x v="259"/>
    <s v="November"/>
    <x v="1"/>
    <x v="0"/>
    <s v="Desktop"/>
    <x v="0"/>
    <n v="1761"/>
    <n v="33.458999999999996"/>
    <n v="1.8999999999999996E-2"/>
    <n v="1.4029999999999998"/>
    <n v="46.942976999999985"/>
    <n v="6"/>
    <n v="7.8238294999999978"/>
    <n v="0.17932394871335069"/>
    <n v="48.96"/>
    <n v="1.0429675135430805"/>
    <n v="29"/>
    <n v="8"/>
    <n v="15"/>
  </r>
  <r>
    <x v="2"/>
    <x v="260"/>
    <s v="November"/>
    <x v="1"/>
    <x v="0"/>
    <s v="Desktop"/>
    <x v="0"/>
    <n v="2236"/>
    <n v="37.117600000000003"/>
    <n v="1.66E-2"/>
    <n v="0.27600000000000002"/>
    <n v="10.244457600000002"/>
    <n v="6"/>
    <n v="1.7074096000000003"/>
    <n v="0.16164838243851973"/>
    <n v="73.24799999999999"/>
    <n v="7.1500125101791605"/>
    <n v="38"/>
    <n v="7"/>
    <n v="18"/>
  </r>
  <r>
    <x v="2"/>
    <x v="261"/>
    <s v="November"/>
    <x v="1"/>
    <x v="0"/>
    <s v="Desktop"/>
    <x v="0"/>
    <n v="2464"/>
    <n v="58.396800000000006"/>
    <n v="2.3700000000000002E-2"/>
    <n v="0.72449999999999992"/>
    <n v="42.3084816"/>
    <n v="6"/>
    <n v="7.0514136000000001"/>
    <n v="0.10274535590991286"/>
    <n v="17.28"/>
    <n v="0.40842874398971579"/>
    <n v="78"/>
    <n v="3"/>
    <n v="15"/>
  </r>
  <r>
    <x v="2"/>
    <x v="262"/>
    <s v="November"/>
    <x v="1"/>
    <x v="0"/>
    <s v="Desktop"/>
    <x v="0"/>
    <n v="2096"/>
    <n v="30.182399999999998"/>
    <n v="1.44E-2"/>
    <n v="1.0004999999999999"/>
    <n v="30.197491199999995"/>
    <n v="7"/>
    <n v="4.3139273142857135"/>
    <n v="0.23192324003392709"/>
    <n v="120.96"/>
    <n v="4.0056307724000604"/>
    <n v="27"/>
    <n v="18"/>
    <n v="7.5"/>
  </r>
  <r>
    <x v="2"/>
    <x v="263"/>
    <s v="November"/>
    <x v="1"/>
    <x v="0"/>
    <s v="Desktop"/>
    <x v="0"/>
    <n v="2602"/>
    <n v="43.973800000000004"/>
    <n v="1.6900000000000002E-2"/>
    <n v="0.85099999999999998"/>
    <n v="37.421703800000003"/>
    <n v="3"/>
    <n v="12.473901266666667"/>
    <n v="6.8222441544737999E-2"/>
    <n v="47.711999999999996"/>
    <n v="1.2749820332873243"/>
    <n v="55"/>
    <n v="21"/>
    <n v="6"/>
  </r>
  <r>
    <x v="2"/>
    <x v="264"/>
    <s v="November"/>
    <x v="1"/>
    <x v="0"/>
    <s v="Desktop"/>
    <x v="0"/>
    <n v="2600"/>
    <n v="49.92"/>
    <n v="1.9200000000000002E-2"/>
    <n v="1.0349999999999999"/>
    <n v="51.667200000000001"/>
    <n v="3"/>
    <n v="17.2224"/>
    <n v="6.0096153846153841E-2"/>
    <n v="148.512"/>
    <n v="2.8743961352657004"/>
    <n v="77"/>
    <n v="5"/>
    <n v="6"/>
  </r>
  <r>
    <x v="2"/>
    <x v="265"/>
    <s v="November"/>
    <x v="1"/>
    <x v="0"/>
    <s v="Desktop"/>
    <x v="0"/>
    <n v="1863"/>
    <n v="33.1614"/>
    <n v="1.78E-2"/>
    <n v="0.77049999999999996"/>
    <n v="25.550858699999999"/>
    <n v="4"/>
    <n v="6.3877146749999998"/>
    <n v="0.12062216914846779"/>
    <n v="334.65600000000001"/>
    <n v="13.097641998231552"/>
    <n v="63"/>
    <n v="10"/>
    <n v="18"/>
  </r>
  <r>
    <x v="2"/>
    <x v="266"/>
    <s v="November"/>
    <x v="1"/>
    <x v="0"/>
    <s v="Desktop"/>
    <x v="0"/>
    <n v="2265"/>
    <n v="41.4495"/>
    <n v="1.83E-2"/>
    <n v="1.0234999999999999"/>
    <n v="42.423563249999994"/>
    <n v="7"/>
    <n v="6.0605090357142846"/>
    <n v="0.16888020362127407"/>
    <n v="182.11199999999999"/>
    <n v="4.2927087224338711"/>
    <n v="73"/>
    <n v="7"/>
    <n v="18"/>
  </r>
  <r>
    <x v="2"/>
    <x v="267"/>
    <s v="November"/>
    <x v="1"/>
    <x v="0"/>
    <s v="Desktop"/>
    <x v="0"/>
    <n v="2777"/>
    <n v="33.601700000000008"/>
    <n v="1.2100000000000003E-2"/>
    <n v="0.60949999999999982"/>
    <n v="20.48023615"/>
    <n v="7"/>
    <n v="2.9257480214285714"/>
    <n v="0.20832279319201108"/>
    <n v="133.72800000000001"/>
    <n v="6.5296122085975075"/>
    <n v="58"/>
    <n v="7"/>
    <n v="15"/>
  </r>
  <r>
    <x v="2"/>
    <x v="268"/>
    <s v="November"/>
    <x v="1"/>
    <x v="0"/>
    <s v="Desktop"/>
    <x v="0"/>
    <n v="2132"/>
    <n v="30.2744"/>
    <n v="1.4200000000000001E-2"/>
    <n v="1.1039999999999996"/>
    <n v="33.42293759999999"/>
    <n v="6"/>
    <n v="5.5704895999999984"/>
    <n v="0.19818724731125967"/>
    <n v="192.19199999999998"/>
    <n v="5.7503024509730718"/>
    <n v="26"/>
    <n v="19"/>
    <n v="15"/>
  </r>
  <r>
    <x v="2"/>
    <x v="269"/>
    <s v="November"/>
    <x v="1"/>
    <x v="0"/>
    <s v="Desktop"/>
    <x v="0"/>
    <n v="2401"/>
    <n v="34.334299999999999"/>
    <n v="1.43E-2"/>
    <n v="0.36799999999999994"/>
    <n v="12.635022399999997"/>
    <n v="8"/>
    <n v="1.5793777999999996"/>
    <n v="0.2330031484550435"/>
    <n v="96.095999999999989"/>
    <n v="7.6055266827227799"/>
    <n v="48"/>
    <n v="4"/>
    <n v="15"/>
  </r>
  <r>
    <x v="2"/>
    <x v="270"/>
    <s v="November"/>
    <x v="1"/>
    <x v="0"/>
    <s v="Desktop"/>
    <x v="0"/>
    <n v="2297"/>
    <n v="42.494499999999995"/>
    <n v="1.8499999999999999E-2"/>
    <n v="0.26449999999999996"/>
    <n v="11.239795249999997"/>
    <n v="4"/>
    <n v="2.8099488124999992"/>
    <n v="9.4129828566049734E-2"/>
    <n v="48.384"/>
    <n v="4.3047047498485362"/>
    <n v="67"/>
    <n v="10"/>
    <n v="10.5"/>
  </r>
  <r>
    <x v="2"/>
    <x v="271"/>
    <s v="November"/>
    <x v="1"/>
    <x v="0"/>
    <s v="Desktop"/>
    <x v="0"/>
    <n v="2427"/>
    <n v="49.753500000000003"/>
    <n v="2.0500000000000001E-2"/>
    <n v="0.89699999999999991"/>
    <n v="44.6288895"/>
    <n v="2"/>
    <n v="22.31444475"/>
    <n v="4.0198177012672476E-2"/>
    <n v="172.03199999999998"/>
    <n v="3.8547228471817561"/>
    <n v="48"/>
    <n v="17"/>
    <n v="6"/>
  </r>
  <r>
    <x v="2"/>
    <x v="272"/>
    <s v="November"/>
    <x v="1"/>
    <x v="0"/>
    <s v="Desktop"/>
    <x v="0"/>
    <n v="1722"/>
    <n v="33.062400000000004"/>
    <n v="1.9200000000000002E-2"/>
    <n v="0.39099999999999996"/>
    <n v="12.9273984"/>
    <n v="7"/>
    <n v="1.8467711999999998"/>
    <n v="0.21172086720867206"/>
    <n v="86.687999999999988"/>
    <n v="6.7057575946603452"/>
    <n v="59"/>
    <n v="1"/>
    <n v="16.5"/>
  </r>
  <r>
    <x v="2"/>
    <x v="273"/>
    <s v="November"/>
    <x v="1"/>
    <x v="0"/>
    <s v="Desktop"/>
    <x v="0"/>
    <n v="2228"/>
    <n v="44.114400000000003"/>
    <n v="1.9800000000000002E-2"/>
    <n v="1.0349999999999999"/>
    <n v="45.658403999999997"/>
    <n v="5"/>
    <n v="9.1316807999999998"/>
    <n v="0.11334167528063398"/>
    <n v="30.72"/>
    <n v="0.67282246659344469"/>
    <n v="35"/>
    <n v="2"/>
    <n v="19.5"/>
  </r>
  <r>
    <x v="2"/>
    <x v="274"/>
    <s v="November"/>
    <x v="1"/>
    <x v="0"/>
    <s v="Desktop"/>
    <x v="0"/>
    <n v="1996"/>
    <n v="32.934000000000005"/>
    <n v="1.6500000000000001E-2"/>
    <n v="0.85099999999999998"/>
    <n v="28.026834000000004"/>
    <n v="7"/>
    <n v="4.0038334285714292"/>
    <n v="0.21254630473067343"/>
    <n v="50.4"/>
    <n v="1.7982766087671547"/>
    <n v="55"/>
    <n v="27"/>
    <n v="21"/>
  </r>
  <r>
    <x v="0"/>
    <x v="0"/>
    <s v="March"/>
    <x v="2"/>
    <x v="0"/>
    <s v="Desktop"/>
    <x v="0"/>
    <n v="1382"/>
    <n v="21.282800000000002"/>
    <n v="1.54E-2"/>
    <n v="0.44849999999999995"/>
    <n v="9.5453358000000001"/>
    <n v="5"/>
    <n v="1.90906716"/>
    <n v="0.23493149397635649"/>
    <n v="224.44799999999998"/>
    <n v="23.513892512822856"/>
    <n v="67"/>
    <n v="3"/>
    <n v="6"/>
  </r>
  <r>
    <x v="0"/>
    <x v="1"/>
    <s v="March"/>
    <x v="2"/>
    <x v="0"/>
    <s v="Desktop"/>
    <x v="0"/>
    <n v="1218.4000000000001"/>
    <n v="18.763360000000002"/>
    <n v="1.54E-2"/>
    <n v="1.4029999999999998"/>
    <n v="26.32499408"/>
    <n v="4"/>
    <n v="6.5812485199999999"/>
    <n v="0.21318143445523613"/>
    <n v="57.599999999999994"/>
    <n v="2.1880346800822528"/>
    <n v="66"/>
    <n v="10"/>
    <n v="1.5"/>
  </r>
  <r>
    <x v="0"/>
    <x v="2"/>
    <s v="March"/>
    <x v="2"/>
    <x v="0"/>
    <s v="Desktop"/>
    <x v="0"/>
    <n v="1366"/>
    <n v="26.910200000000003"/>
    <n v="1.9700000000000002E-2"/>
    <n v="0.35649999999999993"/>
    <n v="9.5934862999999986"/>
    <n v="4"/>
    <n v="2.3983715749999996"/>
    <n v="0.1486425221663161"/>
    <n v="54.72"/>
    <n v="5.7038701353021173"/>
    <n v="74"/>
    <n v="22"/>
    <n v="0"/>
  </r>
  <r>
    <x v="0"/>
    <x v="3"/>
    <s v="March"/>
    <x v="2"/>
    <x v="0"/>
    <s v="Desktop"/>
    <x v="0"/>
    <n v="1417.4"/>
    <n v="19.560120000000005"/>
    <n v="1.3800000000000003E-2"/>
    <n v="1.2879999999999998"/>
    <n v="25.193434560000004"/>
    <n v="5"/>
    <n v="5.0386869120000011"/>
    <n v="0.25562215364731905"/>
    <n v="50.4"/>
    <n v="2.0005212024572798"/>
    <n v="39"/>
    <n v="2"/>
    <n v="1.5"/>
  </r>
  <r>
    <x v="0"/>
    <x v="4"/>
    <s v="March"/>
    <x v="2"/>
    <x v="0"/>
    <s v="Desktop"/>
    <x v="0"/>
    <n v="1865.8000000000002"/>
    <n v="34.330719999999999"/>
    <n v="1.8399999999999996E-2"/>
    <n v="1.3684999999999996"/>
    <n v="46.981590319999988"/>
    <n v="4"/>
    <n v="11.745397579999997"/>
    <n v="0.11651372298629332"/>
    <n v="65.855999999999995"/>
    <n v="1.4017405445716724"/>
    <n v="40"/>
    <n v="29"/>
    <n v="6"/>
  </r>
  <r>
    <x v="0"/>
    <x v="5"/>
    <s v="March"/>
    <x v="2"/>
    <x v="0"/>
    <s v="Desktop"/>
    <x v="0"/>
    <n v="1130"/>
    <n v="22.826000000000004"/>
    <n v="2.0200000000000003E-2"/>
    <n v="1.4604999999999997"/>
    <n v="33.337372999999999"/>
    <n v="2"/>
    <n v="16.6686865"/>
    <n v="8.7619381407167254E-2"/>
    <n v="63.167999999999999"/>
    <n v="1.8948103679315105"/>
    <n v="41"/>
    <n v="11"/>
    <n v="6"/>
  </r>
  <r>
    <x v="0"/>
    <x v="6"/>
    <s v="March"/>
    <x v="2"/>
    <x v="0"/>
    <s v="Desktop"/>
    <x v="0"/>
    <n v="1267.8"/>
    <n v="19.143780000000003"/>
    <n v="1.5100000000000002E-2"/>
    <n v="1.5064999999999997"/>
    <n v="28.840104570000001"/>
    <n v="3"/>
    <n v="9.613368190000001"/>
    <n v="0.15670886313988144"/>
    <n v="48.384"/>
    <n v="1.6776638199269884"/>
    <n v="41"/>
    <n v="4"/>
    <n v="12"/>
  </r>
  <r>
    <x v="0"/>
    <x v="7"/>
    <s v="March"/>
    <x v="2"/>
    <x v="0"/>
    <s v="Desktop"/>
    <x v="0"/>
    <n v="1341.8"/>
    <n v="23.213140000000003"/>
    <n v="1.7300000000000003E-2"/>
    <n v="1.5064999999999997"/>
    <n v="34.970595410000001"/>
    <n v="5"/>
    <n v="6.9941190820000001"/>
    <n v="0.21539524596844717"/>
    <n v="48"/>
    <n v="1.3725817200777251"/>
    <n v="42"/>
    <n v="22"/>
    <n v="4.5"/>
  </r>
  <r>
    <x v="0"/>
    <x v="8"/>
    <s v="March"/>
    <x v="2"/>
    <x v="0"/>
    <s v="Desktop"/>
    <x v="0"/>
    <n v="1427.4"/>
    <n v="16.986060000000002"/>
    <n v="1.1900000000000001E-2"/>
    <n v="0.85099999999999998"/>
    <n v="14.455137060000002"/>
    <n v="3"/>
    <n v="4.818379020000001"/>
    <n v="0.17661541287385066"/>
    <n v="28.799999999999997"/>
    <n v="1.992371285063415"/>
    <n v="81"/>
    <n v="3"/>
    <n v="0"/>
  </r>
  <r>
    <x v="0"/>
    <x v="9"/>
    <s v="March"/>
    <x v="2"/>
    <x v="0"/>
    <s v="Desktop"/>
    <x v="0"/>
    <n v="1230"/>
    <n v="19.065000000000001"/>
    <n v="1.5500000000000002E-2"/>
    <n v="0.21849999999999997"/>
    <n v="4.1657025000000001"/>
    <n v="6"/>
    <n v="0.69428374999999998"/>
    <n v="0.3147128245476003"/>
    <n v="38.4"/>
    <n v="9.2181330759937836"/>
    <n v="68"/>
    <n v="29"/>
    <n v="7.5"/>
  </r>
  <r>
    <x v="0"/>
    <x v="10"/>
    <s v="March"/>
    <x v="2"/>
    <x v="0"/>
    <s v="Desktop"/>
    <x v="0"/>
    <n v="1351.6000000000001"/>
    <n v="17.300480000000004"/>
    <n v="1.2800000000000002E-2"/>
    <n v="0.34499999999999992"/>
    <n v="5.9686655999999996"/>
    <n v="5"/>
    <n v="1.1937331199999999"/>
    <n v="0.28900932228469955"/>
    <n v="65.855999999999995"/>
    <n v="11.033621987467349"/>
    <n v="41"/>
    <n v="7"/>
    <n v="10.5"/>
  </r>
  <r>
    <x v="0"/>
    <x v="11"/>
    <s v="March"/>
    <x v="2"/>
    <x v="0"/>
    <s v="Desktop"/>
    <x v="0"/>
    <n v="1829.8000000000002"/>
    <n v="28.910840000000007"/>
    <n v="1.5800000000000002E-2"/>
    <n v="1.1039999999999999"/>
    <n v="31.917567360000003"/>
    <n v="4"/>
    <n v="7.9793918400000008"/>
    <n v="0.13835640887639372"/>
    <n v="158.59199999999998"/>
    <n v="4.9687997274739661"/>
    <n v="37"/>
    <n v="27"/>
    <n v="0"/>
  </r>
  <r>
    <x v="0"/>
    <x v="12"/>
    <s v="March"/>
    <x v="2"/>
    <x v="0"/>
    <s v="Desktop"/>
    <x v="0"/>
    <n v="1093.8000000000002"/>
    <n v="19.469640000000005"/>
    <n v="1.7800000000000003E-2"/>
    <n v="0.26449999999999996"/>
    <n v="5.1497197800000007"/>
    <n v="4"/>
    <n v="1.2874299450000002"/>
    <n v="0.20544807197256851"/>
    <n v="94.079999999999984"/>
    <n v="18.268955209054106"/>
    <n v="38"/>
    <n v="25"/>
    <n v="6"/>
  </r>
  <r>
    <x v="0"/>
    <x v="13"/>
    <s v="March"/>
    <x v="2"/>
    <x v="0"/>
    <s v="Desktop"/>
    <x v="0"/>
    <n v="1425"/>
    <n v="24.082499999999996"/>
    <n v="1.6899999999999998E-2"/>
    <n v="0.77049999999999996"/>
    <n v="18.555566249999995"/>
    <n v="5"/>
    <n v="3.711113249999999"/>
    <n v="0.20761964081802142"/>
    <n v="5.7600000000000007"/>
    <n v="0.31041898276750257"/>
    <n v="77"/>
    <n v="4"/>
    <n v="10.5"/>
  </r>
  <r>
    <x v="0"/>
    <x v="14"/>
    <s v="March"/>
    <x v="2"/>
    <x v="0"/>
    <s v="Desktop"/>
    <x v="0"/>
    <n v="1259.4000000000001"/>
    <n v="15.868440000000001"/>
    <n v="1.26E-2"/>
    <n v="1.1040000000000001"/>
    <n v="17.518757760000003"/>
    <n v="3"/>
    <n v="5.8395859200000011"/>
    <n v="0.18905450063144202"/>
    <n v="24.96"/>
    <n v="1.4247585554833311"/>
    <n v="47"/>
    <n v="4"/>
    <n v="7.5"/>
  </r>
  <r>
    <x v="0"/>
    <x v="15"/>
    <s v="March"/>
    <x v="2"/>
    <x v="0"/>
    <s v="Desktop"/>
    <x v="0"/>
    <n v="1030.5999999999999"/>
    <n v="21.642600000000002"/>
    <n v="2.1000000000000005E-2"/>
    <n v="0.19550000000000001"/>
    <n v="4.2311283000000008"/>
    <n v="1"/>
    <n v="4.2311283000000008"/>
    <n v="4.6205169434356312E-2"/>
    <n v="28.799999999999997"/>
    <n v="6.8066950368770405"/>
    <n v="48"/>
    <n v="8"/>
    <n v="10.5"/>
  </r>
  <r>
    <x v="0"/>
    <x v="16"/>
    <s v="March"/>
    <x v="2"/>
    <x v="0"/>
    <s v="Desktop"/>
    <x v="0"/>
    <n v="1803.8000000000002"/>
    <n v="31.205740000000002"/>
    <n v="1.7299999999999999E-2"/>
    <n v="0.63249999999999995"/>
    <n v="19.737630549999999"/>
    <n v="6"/>
    <n v="3.2896050916666666"/>
    <n v="0.19227231913103165"/>
    <n v="9.6"/>
    <n v="0.48638057013383507"/>
    <n v="66"/>
    <n v="18"/>
    <n v="0"/>
  </r>
  <r>
    <x v="0"/>
    <x v="17"/>
    <s v="March"/>
    <x v="2"/>
    <x v="0"/>
    <s v="Desktop"/>
    <x v="0"/>
    <n v="1461.2"/>
    <n v="20.310680000000001"/>
    <n v="1.3900000000000001E-2"/>
    <n v="0.83949999999999991"/>
    <n v="17.05081586"/>
    <n v="2"/>
    <n v="8.5254079300000001"/>
    <n v="9.8470361405920429E-2"/>
    <n v="26.880000000000003"/>
    <n v="1.576464154014974"/>
    <n v="35"/>
    <n v="28"/>
    <n v="4.5"/>
  </r>
  <r>
    <x v="0"/>
    <x v="18"/>
    <s v="March"/>
    <x v="2"/>
    <x v="0"/>
    <s v="Desktop"/>
    <x v="0"/>
    <n v="1698.2"/>
    <n v="32.605440000000002"/>
    <n v="1.9200000000000002E-2"/>
    <n v="0.43699999999999989"/>
    <n v="14.248577279999997"/>
    <n v="3"/>
    <n v="4.7495257599999992"/>
    <n v="9.2009186197149914E-2"/>
    <n v="39.360000000000007"/>
    <n v="2.7623810592828546"/>
    <n v="55"/>
    <n v="23"/>
    <n v="9"/>
  </r>
  <r>
    <x v="0"/>
    <x v="19"/>
    <s v="March"/>
    <x v="2"/>
    <x v="0"/>
    <s v="Desktop"/>
    <x v="0"/>
    <n v="1237.8000000000002"/>
    <n v="21.290160000000004"/>
    <n v="1.72E-2"/>
    <n v="0.40250000000000002"/>
    <n v="8.5692894000000024"/>
    <n v="3"/>
    <n v="2.8564298000000008"/>
    <n v="0.14091016695036579"/>
    <n v="115.58399999999999"/>
    <n v="13.488166241648923"/>
    <n v="75"/>
    <n v="23"/>
    <n v="10.5"/>
  </r>
  <r>
    <x v="0"/>
    <x v="20"/>
    <s v="March"/>
    <x v="2"/>
    <x v="0"/>
    <s v="Desktop"/>
    <x v="0"/>
    <n v="1925"/>
    <n v="30.607500000000002"/>
    <n v="1.5900000000000001E-2"/>
    <n v="0.71299999999999997"/>
    <n v="21.823147500000001"/>
    <n v="1"/>
    <n v="21.823147500000001"/>
    <n v="3.2671730784938333E-2"/>
    <n v="39.360000000000007"/>
    <n v="1.8035895142989802"/>
    <n v="34"/>
    <n v="24"/>
    <n v="4.5"/>
  </r>
  <r>
    <x v="0"/>
    <x v="21"/>
    <s v="March"/>
    <x v="2"/>
    <x v="0"/>
    <s v="Desktop"/>
    <x v="0"/>
    <n v="955"/>
    <n v="17.476500000000005"/>
    <n v="1.8300000000000004E-2"/>
    <n v="1.3454999999999999"/>
    <n v="23.514630750000006"/>
    <n v="4"/>
    <n v="5.8786576875000014"/>
    <n v="0.22887878007610213"/>
    <n v="90.047999999999988"/>
    <n v="3.8294456314182166"/>
    <n v="80"/>
    <n v="19"/>
    <n v="7.5"/>
  </r>
  <r>
    <x v="0"/>
    <x v="22"/>
    <s v="March"/>
    <x v="2"/>
    <x v="0"/>
    <s v="Desktop"/>
    <x v="0"/>
    <n v="1179"/>
    <n v="21.929400000000005"/>
    <n v="1.8600000000000005E-2"/>
    <n v="1.4029999999999998"/>
    <n v="30.766948200000002"/>
    <n v="6"/>
    <n v="5.1278247000000006"/>
    <n v="0.27360529699854985"/>
    <n v="61.151999999999987"/>
    <n v="1.9875874461933141"/>
    <n v="74"/>
    <n v="3"/>
    <n v="1.5"/>
  </r>
  <r>
    <x v="0"/>
    <x v="23"/>
    <s v="March"/>
    <x v="2"/>
    <x v="0"/>
    <s v="Desktop"/>
    <x v="0"/>
    <n v="1703"/>
    <n v="30.143100000000011"/>
    <n v="1.7700000000000007E-2"/>
    <n v="0.13800000000000001"/>
    <n v="4.1597478000000017"/>
    <n v="3"/>
    <n v="1.3865826000000006"/>
    <n v="9.9525264488390344E-2"/>
    <n v="258.048"/>
    <n v="62.034530074154951"/>
    <n v="60"/>
    <n v="31"/>
    <n v="4.5"/>
  </r>
  <r>
    <x v="0"/>
    <x v="24"/>
    <s v="March"/>
    <x v="2"/>
    <x v="0"/>
    <s v="Desktop"/>
    <x v="0"/>
    <n v="1588"/>
    <n v="28.266400000000004"/>
    <n v="1.7800000000000003E-2"/>
    <n v="0.86249999999999993"/>
    <n v="24.379770000000001"/>
    <n v="1"/>
    <n v="24.379770000000001"/>
    <n v="3.5377692242379639E-2"/>
    <n v="117.6"/>
    <n v="4.8236714292218501"/>
    <n v="63"/>
    <n v="26"/>
    <n v="7.5"/>
  </r>
  <r>
    <x v="0"/>
    <x v="25"/>
    <s v="March"/>
    <x v="2"/>
    <x v="0"/>
    <s v="Desktop"/>
    <x v="0"/>
    <n v="1677.4"/>
    <n v="23.148120000000002"/>
    <n v="1.38E-2"/>
    <n v="0.28749999999999992"/>
    <n v="6.6550844999999992"/>
    <n v="2"/>
    <n v="3.3275422499999996"/>
    <n v="8.6400105062527752E-2"/>
    <n v="115.58399999999999"/>
    <n v="17.367773467038624"/>
    <n v="29"/>
    <n v="25"/>
    <n v="12"/>
  </r>
  <r>
    <x v="0"/>
    <x v="26"/>
    <s v="March"/>
    <x v="2"/>
    <x v="0"/>
    <s v="Desktop"/>
    <x v="0"/>
    <n v="1505.8"/>
    <n v="25.899760000000001"/>
    <n v="1.72E-2"/>
    <n v="1.1270000000000002"/>
    <n v="29.189029520000005"/>
    <n v="2"/>
    <n v="14.594514760000003"/>
    <n v="7.7220792779546993E-2"/>
    <n v="84.671999999999997"/>
    <n v="2.9008158678925473"/>
    <n v="74"/>
    <n v="7"/>
    <n v="4.5"/>
  </r>
  <r>
    <x v="0"/>
    <x v="27"/>
    <s v="March"/>
    <x v="2"/>
    <x v="0"/>
    <s v="Desktop"/>
    <x v="0"/>
    <n v="1633"/>
    <n v="18.452900000000003"/>
    <n v="1.1300000000000003E-2"/>
    <n v="0.58649999999999991"/>
    <n v="10.82262585"/>
    <n v="3"/>
    <n v="3.6075419499999999"/>
    <n v="0.1625760720537151"/>
    <n v="216.38399999999999"/>
    <n v="19.993669096488262"/>
    <n v="65"/>
    <n v="1"/>
    <n v="9"/>
  </r>
  <r>
    <x v="0"/>
    <x v="28"/>
    <s v="March"/>
    <x v="2"/>
    <x v="0"/>
    <s v="Desktop"/>
    <x v="0"/>
    <n v="1441"/>
    <n v="28.675900000000002"/>
    <n v="1.9900000000000001E-2"/>
    <n v="0.4830000000000001"/>
    <n v="13.850459700000004"/>
    <n v="6"/>
    <n v="2.3084099500000006"/>
    <n v="0.20923493246942554"/>
    <n v="50.4"/>
    <n v="3.6388683907726169"/>
    <n v="63"/>
    <n v="13"/>
    <n v="6"/>
  </r>
  <r>
    <x v="0"/>
    <x v="29"/>
    <s v="March"/>
    <x v="2"/>
    <x v="0"/>
    <s v="Desktop"/>
    <x v="0"/>
    <n v="1709.4"/>
    <n v="33.16236"/>
    <n v="1.9399999999999997E-2"/>
    <n v="0.51749999999999996"/>
    <n v="17.161521299999997"/>
    <n v="1"/>
    <n v="17.161521299999997"/>
    <n v="3.0154669329927063E-2"/>
    <n v="79.295999999999992"/>
    <n v="4.6205693897312008"/>
    <n v="80"/>
    <n v="10"/>
    <n v="12"/>
  </r>
  <r>
    <x v="0"/>
    <x v="30"/>
    <s v="March"/>
    <x v="2"/>
    <x v="0"/>
    <s v="Desktop"/>
    <x v="0"/>
    <n v="1294.8"/>
    <n v="27.708720000000003"/>
    <n v="2.1400000000000002E-2"/>
    <n v="0.78200000000000003"/>
    <n v="21.668219040000004"/>
    <n v="5"/>
    <n v="4.3336438080000006"/>
    <n v="0.18044860967955212"/>
    <n v="53.76"/>
    <n v="2.4810530067449412"/>
    <n v="53"/>
    <n v="26"/>
    <n v="9"/>
  </r>
  <r>
    <x v="0"/>
    <x v="31"/>
    <s v="April"/>
    <x v="2"/>
    <x v="0"/>
    <s v="Desktop"/>
    <x v="0"/>
    <n v="1148.5999999999999"/>
    <n v="18.262740000000004"/>
    <n v="1.5900000000000004E-2"/>
    <n v="1.2649999999999999"/>
    <n v="23.102366100000005"/>
    <n v="1"/>
    <n v="23.102366100000005"/>
    <n v="5.4756296152713109E-2"/>
    <n v="67.2"/>
    <n v="2.9087929655828626"/>
    <n v="42"/>
    <n v="2"/>
    <n v="4.5"/>
  </r>
  <r>
    <x v="0"/>
    <x v="32"/>
    <s v="April"/>
    <x v="2"/>
    <x v="0"/>
    <s v="Desktop"/>
    <x v="0"/>
    <n v="1167.8000000000002"/>
    <n v="24.290240000000011"/>
    <n v="2.0800000000000006E-2"/>
    <n v="1.4604999999999997"/>
    <n v="35.475895520000009"/>
    <n v="1"/>
    <n v="35.475895520000009"/>
    <n v="4.1168798661519998E-2"/>
    <n v="52.8"/>
    <n v="1.4883345219638866"/>
    <n v="73"/>
    <n v="17"/>
    <n v="12"/>
  </r>
  <r>
    <x v="0"/>
    <x v="33"/>
    <s v="April"/>
    <x v="2"/>
    <x v="0"/>
    <s v="Desktop"/>
    <x v="0"/>
    <n v="1534"/>
    <n v="26.231400000000001"/>
    <n v="1.7100000000000001E-2"/>
    <n v="1.196"/>
    <n v="31.372754399999998"/>
    <n v="5"/>
    <n v="6.2745508799999996"/>
    <n v="0.19061125216343772"/>
    <n v="75.263999999999996"/>
    <n v="2.3990242947874543"/>
    <n v="58"/>
    <n v="24"/>
    <n v="10.5"/>
  </r>
  <r>
    <x v="0"/>
    <x v="34"/>
    <s v="April"/>
    <x v="2"/>
    <x v="0"/>
    <s v="Desktop"/>
    <x v="0"/>
    <n v="1326.2"/>
    <n v="23.341120000000007"/>
    <n v="1.7600000000000005E-2"/>
    <n v="0.56350000000000011"/>
    <n v="13.152721120000006"/>
    <n v="3"/>
    <n v="4.3842403733333351"/>
    <n v="0.12852853676258891"/>
    <n v="17.28"/>
    <n v="1.3137965780878651"/>
    <n v="45"/>
    <n v="25"/>
    <n v="9"/>
  </r>
  <r>
    <x v="0"/>
    <x v="35"/>
    <s v="April"/>
    <x v="2"/>
    <x v="0"/>
    <s v="Desktop"/>
    <x v="0"/>
    <n v="1234"/>
    <n v="20.484400000000004"/>
    <n v="1.6600000000000004E-2"/>
    <n v="0.34499999999999997"/>
    <n v="7.0671180000000007"/>
    <n v="4"/>
    <n v="1.7667795000000002"/>
    <n v="0.19527054734334418"/>
    <n v="135.744"/>
    <n v="19.207829839547038"/>
    <n v="34"/>
    <n v="17"/>
    <n v="1.5"/>
  </r>
  <r>
    <x v="0"/>
    <x v="36"/>
    <s v="April"/>
    <x v="2"/>
    <x v="0"/>
    <s v="Desktop"/>
    <x v="0"/>
    <n v="1368.4"/>
    <n v="27.09432000000001"/>
    <n v="1.9800000000000005E-2"/>
    <n v="0.57499999999999984"/>
    <n v="15.579234000000001"/>
    <n v="4"/>
    <n v="3.8948085000000003"/>
    <n v="0.14763241889813061"/>
    <n v="33.6"/>
    <n v="2.1567170760770393"/>
    <n v="34"/>
    <n v="29"/>
    <n v="6"/>
  </r>
  <r>
    <x v="0"/>
    <x v="37"/>
    <s v="April"/>
    <x v="2"/>
    <x v="0"/>
    <s v="Desktop"/>
    <x v="0"/>
    <n v="1754"/>
    <n v="32.273600000000009"/>
    <n v="1.8400000000000007E-2"/>
    <n v="0.82799999999999996"/>
    <n v="26.722540800000004"/>
    <n v="3"/>
    <n v="8.9075136000000015"/>
    <n v="9.2955232759902806E-2"/>
    <n v="151.87199999999999"/>
    <n v="5.6832919121223666"/>
    <n v="31"/>
    <n v="22"/>
    <n v="0"/>
  </r>
  <r>
    <x v="0"/>
    <x v="38"/>
    <s v="April"/>
    <x v="2"/>
    <x v="0"/>
    <s v="Desktop"/>
    <x v="0"/>
    <n v="1719.6000000000001"/>
    <n v="23.73048"/>
    <n v="1.38E-2"/>
    <n v="1.012"/>
    <n v="24.015245759999999"/>
    <n v="3"/>
    <n v="8.0050819200000003"/>
    <n v="0.12641969315412077"/>
    <n v="206.304"/>
    <n v="8.5905429435005711"/>
    <n v="37"/>
    <n v="9"/>
    <n v="1.5"/>
  </r>
  <r>
    <x v="0"/>
    <x v="39"/>
    <s v="April"/>
    <x v="2"/>
    <x v="0"/>
    <s v="Desktop"/>
    <x v="0"/>
    <n v="1507"/>
    <n v="19.591000000000008"/>
    <n v="1.3000000000000005E-2"/>
    <n v="0.79349999999999987"/>
    <n v="15.545458500000004"/>
    <n v="3"/>
    <n v="5.1818195000000014"/>
    <n v="0.15313153999285381"/>
    <n v="40.32"/>
    <n v="2.5936835507296223"/>
    <n v="52"/>
    <n v="14"/>
    <n v="9"/>
  </r>
  <r>
    <x v="0"/>
    <x v="40"/>
    <s v="April"/>
    <x v="2"/>
    <x v="0"/>
    <s v="Desktop"/>
    <x v="0"/>
    <n v="1367.2"/>
    <n v="21.328320000000001"/>
    <n v="1.5600000000000001E-2"/>
    <n v="1.0465"/>
    <n v="22.320086880000002"/>
    <n v="1"/>
    <n v="22.320086880000002"/>
    <n v="4.6886018214280352E-2"/>
    <n v="47.039999999999992"/>
    <n v="2.1075186782606283"/>
    <n v="48"/>
    <n v="10"/>
    <n v="10.5"/>
  </r>
  <r>
    <x v="0"/>
    <x v="41"/>
    <s v="April"/>
    <x v="2"/>
    <x v="0"/>
    <s v="Desktop"/>
    <x v="0"/>
    <n v="1077"/>
    <n v="16.801200000000001"/>
    <n v="1.5600000000000001E-2"/>
    <n v="1.2074999999999998"/>
    <n v="20.287448999999999"/>
    <n v="3"/>
    <n v="6.7624829999999996"/>
    <n v="0.17855867438040138"/>
    <n v="51.072000000000003"/>
    <n v="2.5174185280761523"/>
    <n v="23"/>
    <n v="8"/>
    <n v="9"/>
  </r>
  <r>
    <x v="0"/>
    <x v="42"/>
    <s v="April"/>
    <x v="2"/>
    <x v="0"/>
    <s v="Desktop"/>
    <x v="0"/>
    <n v="1062.8000000000002"/>
    <n v="19.980640000000001"/>
    <n v="1.8799999999999997E-2"/>
    <n v="0.41400000000000003"/>
    <n v="8.2719849600000011"/>
    <n v="2"/>
    <n v="4.1359924800000005"/>
    <n v="0.10009689379319181"/>
    <n v="57.599999999999994"/>
    <n v="6.9632621769176897"/>
    <n v="38"/>
    <n v="19"/>
    <n v="1.5"/>
  </r>
  <r>
    <x v="0"/>
    <x v="43"/>
    <s v="April"/>
    <x v="2"/>
    <x v="0"/>
    <s v="Desktop"/>
    <x v="0"/>
    <n v="1405.2"/>
    <n v="23.1858"/>
    <n v="1.6500000000000001E-2"/>
    <n v="0.621"/>
    <n v="14.398381800000001"/>
    <n v="6"/>
    <n v="2.3997303000000003"/>
    <n v="0.25877908029914859"/>
    <n v="59.135999999999996"/>
    <n v="4.107128205198725"/>
    <n v="40"/>
    <n v="21"/>
    <n v="4.5"/>
  </r>
  <r>
    <x v="0"/>
    <x v="44"/>
    <s v="April"/>
    <x v="2"/>
    <x v="0"/>
    <s v="Desktop"/>
    <x v="0"/>
    <n v="1245.2"/>
    <n v="25.775640000000006"/>
    <n v="2.0700000000000003E-2"/>
    <n v="0.34499999999999992"/>
    <n v="8.8925958000000005"/>
    <n v="2"/>
    <n v="4.4462979000000002"/>
    <n v="7.759264173459901E-2"/>
    <n v="79.968000000000004"/>
    <n v="8.9926498177281378"/>
    <n v="57"/>
    <n v="22"/>
    <n v="0"/>
  </r>
  <r>
    <x v="0"/>
    <x v="45"/>
    <s v="April"/>
    <x v="2"/>
    <x v="0"/>
    <s v="Desktop"/>
    <x v="0"/>
    <n v="1480.4"/>
    <n v="25.462880000000002"/>
    <n v="1.72E-2"/>
    <n v="1.081"/>
    <n v="27.52537328"/>
    <n v="5"/>
    <n v="5.5050746559999997"/>
    <n v="0.19636427615415064"/>
    <n v="106.84799999999998"/>
    <n v="3.8818002180423106"/>
    <n v="71"/>
    <n v="14"/>
    <n v="4.5"/>
  </r>
  <r>
    <x v="0"/>
    <x v="46"/>
    <s v="April"/>
    <x v="2"/>
    <x v="0"/>
    <s v="Desktop"/>
    <x v="0"/>
    <n v="1650.4"/>
    <n v="30.037280000000003"/>
    <n v="1.8200000000000001E-2"/>
    <n v="0.34499999999999997"/>
    <n v="10.3628616"/>
    <n v="5"/>
    <n v="2.0725723199999999"/>
    <n v="0.16645981260620135"/>
    <n v="66.527999999999992"/>
    <n v="6.4198483554002097"/>
    <n v="54"/>
    <n v="10"/>
    <n v="9"/>
  </r>
  <r>
    <x v="0"/>
    <x v="47"/>
    <s v="April"/>
    <x v="2"/>
    <x v="0"/>
    <s v="Desktop"/>
    <x v="0"/>
    <n v="1441.6000000000001"/>
    <n v="29.98528000000001"/>
    <n v="2.0800000000000006E-2"/>
    <n v="0.73599999999999999"/>
    <n v="22.069166080000006"/>
    <n v="2"/>
    <n v="11.034583040000003"/>
    <n v="6.6699393835908796E-2"/>
    <n v="28.799999999999997"/>
    <n v="1.3049881402677808"/>
    <n v="49"/>
    <n v="13"/>
    <n v="12"/>
  </r>
  <r>
    <x v="0"/>
    <x v="48"/>
    <s v="April"/>
    <x v="2"/>
    <x v="0"/>
    <s v="Desktop"/>
    <x v="0"/>
    <n v="1564.8000000000002"/>
    <n v="23.159040000000001"/>
    <n v="1.4799999999999999E-2"/>
    <n v="0.74749999999999994"/>
    <n v="17.311382399999999"/>
    <n v="1"/>
    <n v="17.311382399999999"/>
    <n v="4.3179682750234899E-2"/>
    <n v="29.759999999999998"/>
    <n v="1.7191001453471444"/>
    <n v="67"/>
    <n v="28"/>
    <n v="9"/>
  </r>
  <r>
    <x v="0"/>
    <x v="49"/>
    <s v="April"/>
    <x v="2"/>
    <x v="0"/>
    <s v="Desktop"/>
    <x v="0"/>
    <n v="1745.6000000000001"/>
    <n v="33.515520000000002"/>
    <n v="1.9199999999999998E-2"/>
    <n v="1.4259999999999999"/>
    <n v="47.793131520000003"/>
    <n v="5"/>
    <n v="9.5586263040000006"/>
    <n v="0.14918461655973111"/>
    <n v="129.024"/>
    <n v="2.6996347779807501"/>
    <n v="75"/>
    <n v="21"/>
    <n v="10.5"/>
  </r>
  <r>
    <x v="0"/>
    <x v="50"/>
    <s v="April"/>
    <x v="2"/>
    <x v="0"/>
    <s v="Desktop"/>
    <x v="0"/>
    <n v="1165.2"/>
    <n v="25.284840000000006"/>
    <n v="2.1700000000000004E-2"/>
    <n v="1.3454999999999999"/>
    <n v="34.020752220000006"/>
    <n v="1"/>
    <n v="34.020752220000006"/>
    <n v="3.9549390069306342E-2"/>
    <n v="58.56"/>
    <n v="1.7213023281000219"/>
    <n v="75"/>
    <n v="33"/>
    <n v="1.5"/>
  </r>
  <r>
    <x v="0"/>
    <x v="51"/>
    <s v="April"/>
    <x v="2"/>
    <x v="0"/>
    <s v="Desktop"/>
    <x v="0"/>
    <n v="1741.4"/>
    <n v="36.743540000000003"/>
    <n v="2.1100000000000001E-2"/>
    <n v="1.5754999999999999"/>
    <n v="57.889447269999998"/>
    <n v="2"/>
    <n v="28.944723634999999"/>
    <n v="5.4431336773756687E-2"/>
    <n v="34.56"/>
    <n v="0.59699999965123185"/>
    <n v="82"/>
    <n v="20"/>
    <n v="6"/>
  </r>
  <r>
    <x v="0"/>
    <x v="52"/>
    <s v="April"/>
    <x v="2"/>
    <x v="0"/>
    <s v="Desktop"/>
    <x v="0"/>
    <n v="1793.6000000000001"/>
    <n v="34.257760000000005"/>
    <n v="1.9100000000000002E-2"/>
    <n v="1.6329999999999998"/>
    <n v="55.942922080000002"/>
    <n v="2"/>
    <n v="27.971461040000001"/>
    <n v="5.838093325424662E-2"/>
    <n v="92.736000000000004"/>
    <n v="1.6576895977543831"/>
    <n v="65"/>
    <n v="24"/>
    <n v="6"/>
  </r>
  <r>
    <x v="0"/>
    <x v="53"/>
    <s v="April"/>
    <x v="2"/>
    <x v="0"/>
    <s v="Desktop"/>
    <x v="0"/>
    <n v="1294.5999999999999"/>
    <n v="22.137660000000004"/>
    <n v="1.7100000000000004E-2"/>
    <n v="1.8054999999999997"/>
    <n v="39.96954513"/>
    <n v="3"/>
    <n v="13.32318171"/>
    <n v="0.13551567780876567"/>
    <n v="47.711999999999996"/>
    <n v="1.193708856200836"/>
    <n v="62"/>
    <n v="24"/>
    <n v="4.5"/>
  </r>
  <r>
    <x v="0"/>
    <x v="54"/>
    <s v="April"/>
    <x v="2"/>
    <x v="0"/>
    <s v="Desktop"/>
    <x v="0"/>
    <n v="1711.2"/>
    <n v="34.224000000000011"/>
    <n v="2.0000000000000007E-2"/>
    <n v="0.9544999999999999"/>
    <n v="32.66680800000001"/>
    <n v="4"/>
    <n v="8.1667020000000026"/>
    <n v="0.11687704534829356"/>
    <n v="49.92"/>
    <n v="1.5281566536895794"/>
    <n v="54"/>
    <n v="14"/>
    <n v="3"/>
  </r>
  <r>
    <x v="0"/>
    <x v="55"/>
    <s v="April"/>
    <x v="2"/>
    <x v="0"/>
    <s v="Desktop"/>
    <x v="0"/>
    <n v="1163"/>
    <n v="16.979800000000001"/>
    <n v="1.46E-2"/>
    <n v="0.41399999999999998"/>
    <n v="7.0296371999999998"/>
    <n v="1"/>
    <n v="7.0296371999999998"/>
    <n v="5.8893508757464748E-2"/>
    <n v="46.080000000000005"/>
    <n v="6.5551035834395561"/>
    <n v="56"/>
    <n v="30"/>
    <n v="4.5"/>
  </r>
  <r>
    <x v="0"/>
    <x v="56"/>
    <s v="April"/>
    <x v="2"/>
    <x v="0"/>
    <s v="Desktop"/>
    <x v="0"/>
    <n v="1642.8000000000002"/>
    <n v="25.4634"/>
    <n v="1.5499999999999998E-2"/>
    <n v="1.5640000000000001"/>
    <n v="39.824757599999998"/>
    <n v="3"/>
    <n v="13.274919199999999"/>
    <n v="0.11781615966445957"/>
    <n v="45.12"/>
    <n v="1.1329635814280512"/>
    <n v="82"/>
    <n v="35"/>
    <n v="1.5"/>
  </r>
  <r>
    <x v="0"/>
    <x v="57"/>
    <s v="April"/>
    <x v="2"/>
    <x v="0"/>
    <s v="Desktop"/>
    <x v="0"/>
    <n v="1334"/>
    <n v="26.013000000000005"/>
    <n v="1.9500000000000003E-2"/>
    <n v="1.0350000000000001"/>
    <n v="26.923455000000008"/>
    <n v="4"/>
    <n v="6.7308637500000019"/>
    <n v="0.15376926921154804"/>
    <n v="94.079999999999984"/>
    <n v="3.4943509293290909"/>
    <n v="44"/>
    <n v="26"/>
    <n v="7.5"/>
  </r>
  <r>
    <x v="0"/>
    <x v="58"/>
    <s v="April"/>
    <x v="2"/>
    <x v="0"/>
    <s v="Desktop"/>
    <x v="0"/>
    <n v="1477"/>
    <n v="28.801500000000004"/>
    <n v="1.9500000000000003E-2"/>
    <n v="0.72449999999999981"/>
    <n v="20.866686749999996"/>
    <n v="0"/>
    <n v="0"/>
    <n v="0"/>
    <n v="41.279999999999994"/>
    <n v="1.9782728563747669"/>
    <n v="60"/>
    <n v="8"/>
    <n v="6"/>
  </r>
  <r>
    <x v="0"/>
    <x v="59"/>
    <s v="April"/>
    <x v="2"/>
    <x v="0"/>
    <s v="Desktop"/>
    <x v="0"/>
    <n v="1419.2"/>
    <n v="26.680960000000006"/>
    <n v="1.8800000000000004E-2"/>
    <n v="0.52900000000000003"/>
    <n v="14.114227840000003"/>
    <n v="0"/>
    <n v="0"/>
    <n v="0"/>
    <n v="115.58399999999999"/>
    <n v="8.1891833765381499"/>
    <n v="55"/>
    <n v="21"/>
    <n v="7.5"/>
  </r>
  <r>
    <x v="0"/>
    <x v="60"/>
    <s v="April"/>
    <x v="2"/>
    <x v="0"/>
    <s v="Desktop"/>
    <x v="0"/>
    <n v="1402.4"/>
    <n v="29.169920000000005"/>
    <n v="2.0800000000000003E-2"/>
    <n v="1.5409999999999999"/>
    <n v="44.950846720000008"/>
    <n v="1"/>
    <n v="44.950846720000008"/>
    <n v="3.4281890385712402E-2"/>
    <n v="111.55200000000001"/>
    <n v="2.4816440209649513"/>
    <n v="74"/>
    <n v="5"/>
    <n v="1.5"/>
  </r>
  <r>
    <x v="0"/>
    <x v="61"/>
    <s v="May"/>
    <x v="2"/>
    <x v="0"/>
    <s v="Desktop"/>
    <x v="0"/>
    <n v="1935.6000000000001"/>
    <n v="28.840440000000005"/>
    <n v="1.4900000000000002E-2"/>
    <n v="0.79349999999999987"/>
    <n v="22.884889139999999"/>
    <n v="1"/>
    <n v="22.884889139999999"/>
    <n v="3.4673534800439935E-2"/>
    <n v="147.16800000000001"/>
    <n v="6.4307936603795151"/>
    <n v="68"/>
    <n v="12"/>
    <n v="3"/>
  </r>
  <r>
    <x v="0"/>
    <x v="62"/>
    <s v="May"/>
    <x v="2"/>
    <x v="0"/>
    <s v="Desktop"/>
    <x v="0"/>
    <n v="1293"/>
    <n v="19.265700000000002"/>
    <n v="1.4900000000000002E-2"/>
    <n v="0.3105"/>
    <n v="5.9819998500000011"/>
    <n v="3"/>
    <n v="1.9939999500000003"/>
    <n v="0.15571715535900588"/>
    <n v="254.01599999999999"/>
    <n v="42.463391235290644"/>
    <n v="49"/>
    <n v="28"/>
    <n v="0"/>
  </r>
  <r>
    <x v="0"/>
    <x v="63"/>
    <s v="May"/>
    <x v="2"/>
    <x v="0"/>
    <s v="Desktop"/>
    <x v="0"/>
    <n v="1308.6000000000001"/>
    <n v="17.011800000000004"/>
    <n v="1.3000000000000003E-2"/>
    <n v="0.51750000000000007"/>
    <n v="8.8036065000000043"/>
    <n v="2"/>
    <n v="4.4018032500000022"/>
    <n v="0.11756545456683005"/>
    <n v="48.96"/>
    <n v="5.5613571551613505"/>
    <n v="67"/>
    <n v="35"/>
    <n v="1.5"/>
  </r>
  <r>
    <x v="0"/>
    <x v="64"/>
    <s v="May"/>
    <x v="2"/>
    <x v="0"/>
    <s v="Desktop"/>
    <x v="0"/>
    <n v="1722.6000000000001"/>
    <n v="28.595159999999996"/>
    <n v="1.6599999999999997E-2"/>
    <n v="0.51749999999999996"/>
    <n v="14.797995299999997"/>
    <n v="1"/>
    <n v="14.797995299999997"/>
    <n v="3.4970953126333269E-2"/>
    <n v="167.328"/>
    <n v="11.307477574344144"/>
    <n v="53"/>
    <n v="21"/>
    <n v="0"/>
  </r>
  <r>
    <x v="0"/>
    <x v="65"/>
    <s v="May"/>
    <x v="2"/>
    <x v="0"/>
    <s v="Desktop"/>
    <x v="0"/>
    <n v="1197.8"/>
    <n v="14.613159999999999"/>
    <n v="1.2199999999999999E-2"/>
    <n v="1.5640000000000001"/>
    <n v="22.854982239999998"/>
    <n v="4"/>
    <n v="5.7137455599999996"/>
    <n v="0.27372587448573754"/>
    <n v="151.87199999999999"/>
    <n v="6.6450281345744768"/>
    <n v="45"/>
    <n v="17"/>
    <n v="6"/>
  </r>
  <r>
    <x v="0"/>
    <x v="66"/>
    <s v="May"/>
    <x v="2"/>
    <x v="0"/>
    <s v="Desktop"/>
    <x v="0"/>
    <n v="1690.2"/>
    <n v="25.183980000000002"/>
    <n v="1.49E-2"/>
    <n v="1.6214999999999999"/>
    <n v="40.835823570000002"/>
    <n v="0"/>
    <n v="0"/>
    <n v="0"/>
    <n v="118.94399999999999"/>
    <n v="2.9127366513401749"/>
    <n v="86"/>
    <n v="27"/>
    <n v="6"/>
  </r>
  <r>
    <x v="0"/>
    <x v="67"/>
    <s v="May"/>
    <x v="2"/>
    <x v="0"/>
    <s v="Desktop"/>
    <x v="0"/>
    <n v="1100.8000000000002"/>
    <n v="14.970880000000003"/>
    <n v="1.3600000000000001E-2"/>
    <n v="1.3109999999999997"/>
    <n v="19.626823680000001"/>
    <n v="1"/>
    <n v="19.626823680000001"/>
    <n v="6.6796340629274947E-2"/>
    <n v="49.056000000000004"/>
    <n v="2.4994365262469205"/>
    <n v="68"/>
    <n v="19"/>
    <n v="4.5"/>
  </r>
  <r>
    <x v="0"/>
    <x v="68"/>
    <s v="May"/>
    <x v="2"/>
    <x v="0"/>
    <s v="Desktop"/>
    <x v="0"/>
    <n v="1408.8"/>
    <n v="31.13448"/>
    <n v="2.2100000000000002E-2"/>
    <n v="1.1499999999999999"/>
    <n v="35.804651999999997"/>
    <n v="2"/>
    <n v="17.902325999999999"/>
    <n v="6.4237462774390325E-2"/>
    <n v="191.51999999999998"/>
    <n v="5.3490255958918409"/>
    <n v="51"/>
    <n v="12"/>
    <n v="0"/>
  </r>
  <r>
    <x v="0"/>
    <x v="69"/>
    <s v="May"/>
    <x v="2"/>
    <x v="0"/>
    <s v="Desktop"/>
    <x v="0"/>
    <n v="1261.6000000000001"/>
    <n v="19.554800000000007"/>
    <n v="1.5500000000000003E-2"/>
    <n v="1.3800000000000001"/>
    <n v="26.985624000000012"/>
    <n v="0"/>
    <n v="0"/>
    <n v="0"/>
    <n v="83.327999999999989"/>
    <n v="3.087866339499874"/>
    <n v="96"/>
    <n v="10"/>
    <n v="6"/>
  </r>
  <r>
    <x v="0"/>
    <x v="70"/>
    <s v="May"/>
    <x v="2"/>
    <x v="0"/>
    <s v="Desktop"/>
    <x v="0"/>
    <n v="1612.6000000000001"/>
    <n v="24.672779999999999"/>
    <n v="1.5299999999999998E-2"/>
    <n v="0.87399999999999989"/>
    <n v="21.564009719999998"/>
    <n v="2"/>
    <n v="10.782004859999999"/>
    <n v="8.1060991100313784E-2"/>
    <n v="86.687999999999988"/>
    <n v="4.0200315769473693"/>
    <n v="67"/>
    <n v="15"/>
    <n v="10.5"/>
  </r>
  <r>
    <x v="0"/>
    <x v="71"/>
    <s v="May"/>
    <x v="2"/>
    <x v="0"/>
    <s v="Desktop"/>
    <x v="0"/>
    <n v="1716.8000000000002"/>
    <n v="25.752000000000002"/>
    <n v="1.4999999999999999E-2"/>
    <n v="0.69000000000000006"/>
    <n v="17.768880000000003"/>
    <n v="0"/>
    <n v="0"/>
    <n v="0"/>
    <n v="120.96"/>
    <n v="6.8074071072571805"/>
    <n v="48"/>
    <n v="19"/>
    <n v="10.5"/>
  </r>
  <r>
    <x v="0"/>
    <x v="72"/>
    <s v="May"/>
    <x v="2"/>
    <x v="0"/>
    <s v="Desktop"/>
    <x v="0"/>
    <n v="1378.8"/>
    <n v="19.578960000000002"/>
    <n v="1.4200000000000003E-2"/>
    <n v="1.1844999999999999"/>
    <n v="23.19127812"/>
    <n v="0"/>
    <n v="0"/>
    <n v="0"/>
    <n v="87.36"/>
    <n v="3.7669333940099374"/>
    <n v="69"/>
    <n v="28"/>
    <n v="6"/>
  </r>
  <r>
    <x v="0"/>
    <x v="73"/>
    <s v="May"/>
    <x v="2"/>
    <x v="0"/>
    <s v="Desktop"/>
    <x v="0"/>
    <n v="1603.6000000000001"/>
    <n v="36.241360000000007"/>
    <n v="2.2600000000000002E-2"/>
    <n v="1.5984999999999998"/>
    <n v="57.931813960000007"/>
    <n v="1"/>
    <n v="57.931813960000007"/>
    <n v="2.7592783493776165E-2"/>
    <n v="96.768000000000001"/>
    <n v="1.670377524632926"/>
    <n v="72"/>
    <n v="32"/>
    <n v="10.5"/>
  </r>
  <r>
    <x v="0"/>
    <x v="74"/>
    <s v="May"/>
    <x v="2"/>
    <x v="0"/>
    <s v="Desktop"/>
    <x v="0"/>
    <n v="1653.2"/>
    <n v="32.402720000000002"/>
    <n v="1.9599999999999999E-2"/>
    <n v="1.4029999999999998"/>
    <n v="45.46101616"/>
    <n v="1"/>
    <n v="45.46101616"/>
    <n v="3.086160667993304E-2"/>
    <n v="192.864"/>
    <n v="4.2424040703625137"/>
    <n v="69"/>
    <n v="15"/>
    <n v="9"/>
  </r>
  <r>
    <x v="0"/>
    <x v="75"/>
    <s v="May"/>
    <x v="2"/>
    <x v="0"/>
    <s v="Desktop"/>
    <x v="0"/>
    <n v="1054.8000000000002"/>
    <n v="16.032960000000006"/>
    <n v="1.5200000000000003E-2"/>
    <n v="0.29899999999999999"/>
    <n v="4.7938550400000013"/>
    <n v="3"/>
    <n v="1.5979516800000004"/>
    <n v="0.18711454403927902"/>
    <n v="151.19999999999999"/>
    <n v="31.540377991905228"/>
    <n v="42"/>
    <n v="11"/>
    <n v="10.5"/>
  </r>
  <r>
    <x v="0"/>
    <x v="76"/>
    <s v="May"/>
    <x v="2"/>
    <x v="0"/>
    <s v="Desktop"/>
    <x v="0"/>
    <n v="1925.2"/>
    <n v="27.915400000000005"/>
    <n v="1.4500000000000002E-2"/>
    <n v="0.97749999999999992"/>
    <n v="27.287303500000004"/>
    <n v="0"/>
    <n v="0"/>
    <n v="0"/>
    <n v="159.26399999999998"/>
    <n v="5.8365605821036866"/>
    <n v="55"/>
    <n v="17"/>
    <n v="10.5"/>
  </r>
  <r>
    <x v="0"/>
    <x v="77"/>
    <s v="May"/>
    <x v="2"/>
    <x v="0"/>
    <s v="Desktop"/>
    <x v="0"/>
    <n v="1256.8000000000002"/>
    <n v="16.589760000000005"/>
    <n v="1.3200000000000002E-2"/>
    <n v="0.14949999999999999"/>
    <n v="2.4801691200000007"/>
    <n v="2"/>
    <n v="1.2400845600000003"/>
    <n v="0.12055629496749798"/>
    <n v="155.232"/>
    <n v="62.589280201988792"/>
    <n v="68"/>
    <n v="14"/>
    <n v="10.5"/>
  </r>
  <r>
    <x v="0"/>
    <x v="78"/>
    <s v="May"/>
    <x v="2"/>
    <x v="0"/>
    <s v="Desktop"/>
    <x v="0"/>
    <n v="1157"/>
    <n v="20.594600000000003"/>
    <n v="1.7800000000000003E-2"/>
    <n v="1.7134999999999998"/>
    <n v="35.288847099999998"/>
    <n v="1"/>
    <n v="35.288847099999998"/>
    <n v="4.8556417701727632E-2"/>
    <n v="127.67999999999998"/>
    <n v="3.6181403047310092"/>
    <n v="87"/>
    <n v="22"/>
    <n v="7.5"/>
  </r>
  <r>
    <x v="0"/>
    <x v="79"/>
    <s v="May"/>
    <x v="2"/>
    <x v="0"/>
    <s v="Desktop"/>
    <x v="0"/>
    <n v="1547.2"/>
    <n v="27.385440000000003"/>
    <n v="1.77E-2"/>
    <n v="0.5635"/>
    <n v="15.431695440000002"/>
    <n v="5"/>
    <n v="3.0863390880000003"/>
    <n v="0.18257877178529902"/>
    <n v="245.952"/>
    <n v="15.938106150182028"/>
    <n v="55"/>
    <n v="24"/>
    <n v="3"/>
  </r>
  <r>
    <x v="0"/>
    <x v="80"/>
    <s v="May"/>
    <x v="2"/>
    <x v="0"/>
    <s v="Desktop"/>
    <x v="0"/>
    <n v="1700"/>
    <n v="20.740000000000006"/>
    <n v="1.2200000000000003E-2"/>
    <n v="1.5294999999999996"/>
    <n v="31.721830000000001"/>
    <n v="0"/>
    <n v="0"/>
    <n v="0"/>
    <n v="202.27199999999999"/>
    <n v="6.3764291026085189"/>
    <n v="50"/>
    <n v="24"/>
    <n v="1.5"/>
  </r>
  <r>
    <x v="0"/>
    <x v="81"/>
    <s v="May"/>
    <x v="2"/>
    <x v="0"/>
    <s v="Desktop"/>
    <x v="0"/>
    <n v="1537.6000000000001"/>
    <n v="25.524160000000009"/>
    <n v="1.6600000000000004E-2"/>
    <n v="0.67849999999999988"/>
    <n v="17.318142560000002"/>
    <n v="4"/>
    <n v="4.3295356400000005"/>
    <n v="0.15671426601306365"/>
    <n v="92.736000000000004"/>
    <n v="5.3548467844463801"/>
    <n v="70"/>
    <n v="23"/>
    <n v="12"/>
  </r>
  <r>
    <x v="0"/>
    <x v="82"/>
    <s v="May"/>
    <x v="2"/>
    <x v="0"/>
    <s v="Desktop"/>
    <x v="0"/>
    <n v="1333.2"/>
    <n v="21.197880000000001"/>
    <n v="1.5900000000000001E-2"/>
    <n v="0.96599999999999986"/>
    <n v="20.47715208"/>
    <n v="2"/>
    <n v="10.23857604"/>
    <n v="9.4349057547264151E-2"/>
    <n v="301.05599999999998"/>
    <n v="14.702044445625859"/>
    <n v="79"/>
    <n v="17"/>
    <n v="6"/>
  </r>
  <r>
    <x v="0"/>
    <x v="83"/>
    <s v="May"/>
    <x v="2"/>
    <x v="0"/>
    <s v="Desktop"/>
    <x v="0"/>
    <n v="1462.8000000000002"/>
    <n v="23.551080000000006"/>
    <n v="1.6100000000000003E-2"/>
    <n v="1.7479999999999998"/>
    <n v="41.167287840000007"/>
    <n v="3"/>
    <n v="13.722429280000002"/>
    <n v="0.12738269327776047"/>
    <n v="159.26399999999998"/>
    <n v="3.868702757854547"/>
    <n v="63"/>
    <n v="20"/>
    <n v="10.5"/>
  </r>
  <r>
    <x v="0"/>
    <x v="84"/>
    <s v="May"/>
    <x v="2"/>
    <x v="0"/>
    <s v="Desktop"/>
    <x v="0"/>
    <n v="1079"/>
    <n v="15.106000000000002"/>
    <n v="1.4000000000000002E-2"/>
    <n v="0.45999999999999996"/>
    <n v="6.94876"/>
    <n v="0"/>
    <n v="0"/>
    <n v="0"/>
    <n v="43.68"/>
    <n v="6.2860136196961758"/>
    <n v="88"/>
    <n v="11"/>
    <n v="4.5"/>
  </r>
  <r>
    <x v="0"/>
    <x v="85"/>
    <s v="May"/>
    <x v="2"/>
    <x v="0"/>
    <s v="Desktop"/>
    <x v="0"/>
    <n v="1598.8000000000002"/>
    <n v="17.906560000000006"/>
    <n v="1.1200000000000003E-2"/>
    <n v="0.50599999999999978"/>
    <n v="9.0607193599999984"/>
    <n v="5"/>
    <n v="1.8121438719999996"/>
    <n v="0.27922727760105787"/>
    <n v="225.792"/>
    <n v="24.919875677509125"/>
    <n v="58"/>
    <n v="26"/>
    <n v="6"/>
  </r>
  <r>
    <x v="0"/>
    <x v="86"/>
    <s v="May"/>
    <x v="2"/>
    <x v="0"/>
    <s v="Desktop"/>
    <x v="0"/>
    <n v="1672.6000000000001"/>
    <n v="21.409280000000006"/>
    <n v="1.2800000000000002E-2"/>
    <n v="1.2879999999999998"/>
    <n v="27.575152640000002"/>
    <n v="3"/>
    <n v="9.1917175466666681"/>
    <n v="0.14012615090278605"/>
    <n v="52.415999999999997"/>
    <n v="1.9008416992030108"/>
    <n v="35"/>
    <n v="31"/>
    <n v="10.5"/>
  </r>
  <r>
    <x v="0"/>
    <x v="87"/>
    <s v="May"/>
    <x v="2"/>
    <x v="0"/>
    <s v="Desktop"/>
    <x v="0"/>
    <n v="1523.4"/>
    <n v="23.460360000000001"/>
    <n v="1.54E-2"/>
    <n v="1.3684999999999998"/>
    <n v="32.105502659999999"/>
    <n v="2"/>
    <n v="16.05275133"/>
    <n v="8.5250183714145902E-2"/>
    <n v="274.17599999999999"/>
    <n v="8.5398444903213981"/>
    <n v="85"/>
    <n v="28"/>
    <n v="1.5"/>
  </r>
  <r>
    <x v="0"/>
    <x v="88"/>
    <s v="May"/>
    <x v="2"/>
    <x v="0"/>
    <s v="Desktop"/>
    <x v="0"/>
    <n v="1306.2"/>
    <n v="25.732140000000005"/>
    <n v="1.9700000000000002E-2"/>
    <n v="1.0119999999999998"/>
    <n v="26.040925680000001"/>
    <n v="1"/>
    <n v="26.040925680000001"/>
    <n v="3.8861905772314305E-2"/>
    <n v="165.31199999999998"/>
    <n v="6.348161429874331"/>
    <n v="37"/>
    <n v="14"/>
    <n v="4.5"/>
  </r>
  <r>
    <x v="0"/>
    <x v="89"/>
    <s v="May"/>
    <x v="2"/>
    <x v="0"/>
    <s v="Desktop"/>
    <x v="0"/>
    <n v="1508.8000000000002"/>
    <n v="21.424960000000002"/>
    <n v="1.4199999999999999E-2"/>
    <n v="1.6329999999999998"/>
    <n v="34.986959679999998"/>
    <n v="2"/>
    <n v="17.493479839999999"/>
    <n v="9.3349065762549838E-2"/>
    <n v="169.34399999999999"/>
    <n v="4.8402033657358361"/>
    <n v="31"/>
    <n v="27"/>
    <n v="1.5"/>
  </r>
  <r>
    <x v="0"/>
    <x v="90"/>
    <s v="May"/>
    <x v="2"/>
    <x v="0"/>
    <s v="Desktop"/>
    <x v="0"/>
    <n v="1419.6000000000001"/>
    <n v="24.133200000000006"/>
    <n v="1.7000000000000001E-2"/>
    <n v="0.50600000000000001"/>
    <n v="12.211399200000002"/>
    <n v="3"/>
    <n v="4.0704664000000008"/>
    <n v="0.12431007906121025"/>
    <n v="137.08799999999999"/>
    <n v="11.226231962017913"/>
    <n v="78"/>
    <n v="23"/>
    <n v="9"/>
  </r>
  <r>
    <x v="0"/>
    <x v="91"/>
    <s v="May"/>
    <x v="2"/>
    <x v="0"/>
    <s v="Desktop"/>
    <x v="0"/>
    <n v="1559.8000000000002"/>
    <n v="26.048660000000002"/>
    <n v="1.67E-2"/>
    <n v="1.2535000000000001"/>
    <n v="32.651995310000004"/>
    <n v="1"/>
    <n v="32.651995310000004"/>
    <n v="3.8389690678906324E-2"/>
    <n v="142.464"/>
    <n v="4.3631024275067487"/>
    <n v="72"/>
    <n v="16"/>
    <n v="9"/>
  </r>
  <r>
    <x v="1"/>
    <x v="92"/>
    <s v="June"/>
    <x v="2"/>
    <x v="0"/>
    <s v="Desktop"/>
    <x v="0"/>
    <n v="1607.3999999999999"/>
    <n v="27.165059999999993"/>
    <n v="1.6899999999999998E-2"/>
    <n v="1.3800000000000001"/>
    <n v="37.487782799999991"/>
    <n v="6"/>
    <n v="6.2479637999999982"/>
    <n v="0.22087195831704409"/>
    <n v="168.672"/>
    <n v="4.4993858639193789"/>
    <n v="78"/>
    <n v="15"/>
    <n v="6"/>
  </r>
  <r>
    <x v="1"/>
    <x v="93"/>
    <s v="June"/>
    <x v="2"/>
    <x v="0"/>
    <s v="Desktop"/>
    <x v="0"/>
    <n v="1611.3"/>
    <n v="19.496730000000003"/>
    <n v="1.2100000000000001E-2"/>
    <n v="0.90849999999999986"/>
    <n v="17.712779205"/>
    <n v="2"/>
    <n v="8.8563896025000002"/>
    <n v="0.10258130465980704"/>
    <n v="97.439999999999984"/>
    <n v="5.501113002780186"/>
    <n v="80"/>
    <n v="19"/>
    <n v="3"/>
  </r>
  <r>
    <x v="1"/>
    <x v="94"/>
    <s v="June"/>
    <x v="2"/>
    <x v="0"/>
    <s v="Desktop"/>
    <x v="0"/>
    <n v="1146.3"/>
    <n v="19.372469999999996"/>
    <n v="1.6899999999999998E-2"/>
    <n v="1.3684999999999998"/>
    <n v="26.511225194999991"/>
    <n v="7"/>
    <n v="3.7873178849999989"/>
    <n v="0.36133750626533434"/>
    <n v="163.96800000000002"/>
    <n v="6.1848518427177153"/>
    <n v="76"/>
    <n v="30"/>
    <n v="3"/>
  </r>
  <r>
    <x v="1"/>
    <x v="95"/>
    <s v="June"/>
    <x v="2"/>
    <x v="0"/>
    <s v="Desktop"/>
    <x v="0"/>
    <n v="1193.6999999999998"/>
    <n v="15.87621"/>
    <n v="1.3300000000000003E-2"/>
    <n v="1.2535000000000001"/>
    <n v="19.900829235"/>
    <n v="4"/>
    <n v="4.9752073087499999"/>
    <n v="0.25194930024231221"/>
    <n v="235.2"/>
    <n v="11.818602995012332"/>
    <n v="90"/>
    <n v="36"/>
    <n v="6"/>
  </r>
  <r>
    <x v="1"/>
    <x v="96"/>
    <s v="June"/>
    <x v="2"/>
    <x v="0"/>
    <s v="Desktop"/>
    <x v="0"/>
    <n v="1675.3"/>
    <n v="23.4542"/>
    <n v="1.4E-2"/>
    <n v="0.44849999999999995"/>
    <n v="10.519208699999998"/>
    <n v="6"/>
    <n v="1.7532014499999997"/>
    <n v="0.25581772134628339"/>
    <n v="208.99199999999999"/>
    <n v="19.867654113564647"/>
    <n v="69"/>
    <n v="32"/>
    <n v="13.5"/>
  </r>
  <r>
    <x v="1"/>
    <x v="97"/>
    <s v="June"/>
    <x v="2"/>
    <x v="0"/>
    <s v="Desktop"/>
    <x v="0"/>
    <n v="1572.1"/>
    <n v="28.297800000000002"/>
    <n v="1.8000000000000002E-2"/>
    <n v="0.57499999999999984"/>
    <n v="16.271234999999997"/>
    <n v="5"/>
    <n v="3.2542469999999994"/>
    <n v="0.17669218101760559"/>
    <n v="59.135999999999996"/>
    <n v="3.6343891536198698"/>
    <n v="77"/>
    <n v="38"/>
    <n v="7.5"/>
  </r>
  <r>
    <x v="1"/>
    <x v="98"/>
    <s v="June"/>
    <x v="2"/>
    <x v="0"/>
    <s v="Desktop"/>
    <x v="0"/>
    <n v="1551.5"/>
    <n v="28.392450000000007"/>
    <n v="1.8300000000000004E-2"/>
    <n v="1.127"/>
    <n v="31.998291150000007"/>
    <n v="6"/>
    <n v="5.3330485250000015"/>
    <n v="0.21132378502031343"/>
    <n v="8.64"/>
    <n v="0.27001441919188235"/>
    <n v="74"/>
    <n v="25"/>
    <n v="4.5"/>
  </r>
  <r>
    <x v="1"/>
    <x v="99"/>
    <s v="June"/>
    <x v="2"/>
    <x v="0"/>
    <s v="Desktop"/>
    <x v="0"/>
    <n v="1174.8999999999999"/>
    <n v="18.093459999999997"/>
    <n v="1.5399999999999999E-2"/>
    <n v="0.24149999999999994"/>
    <n v="4.3695705899999977"/>
    <n v="5"/>
    <n v="0.87391411799999952"/>
    <n v="0.27634294380400437"/>
    <n v="82.655999999999992"/>
    <n v="18.916275248914111"/>
    <n v="58"/>
    <n v="14"/>
    <n v="9"/>
  </r>
  <r>
    <x v="1"/>
    <x v="100"/>
    <s v="June"/>
    <x v="2"/>
    <x v="0"/>
    <s v="Desktop"/>
    <x v="0"/>
    <n v="936.69999999999993"/>
    <n v="15.455550000000002"/>
    <n v="1.6500000000000004E-2"/>
    <n v="0.27599999999999997"/>
    <n v="4.2657318000000002"/>
    <n v="4"/>
    <n v="1.06643295"/>
    <n v="0.25880670697581126"/>
    <n v="201.6"/>
    <n v="47.260355186887274"/>
    <n v="33"/>
    <n v="31"/>
    <n v="13.5"/>
  </r>
  <r>
    <x v="1"/>
    <x v="101"/>
    <s v="June"/>
    <x v="2"/>
    <x v="0"/>
    <s v="Desktop"/>
    <x v="0"/>
    <n v="906.3"/>
    <n v="10.603710000000001"/>
    <n v="1.1700000000000002E-2"/>
    <n v="0.94299999999999984"/>
    <n v="9.999298529999999"/>
    <n v="4"/>
    <n v="2.4998246324999998"/>
    <n v="0.3772264613045811"/>
    <n v="170.01599999999999"/>
    <n v="17.002792694899171"/>
    <n v="42"/>
    <n v="9"/>
    <n v="3"/>
  </r>
  <r>
    <x v="1"/>
    <x v="102"/>
    <s v="June"/>
    <x v="2"/>
    <x v="0"/>
    <s v="Desktop"/>
    <x v="0"/>
    <n v="1098.5"/>
    <n v="17.026750000000003"/>
    <n v="1.5500000000000003E-2"/>
    <n v="0.32200000000000001"/>
    <n v="5.4826135000000011"/>
    <n v="3"/>
    <n v="1.8275378333333336"/>
    <n v="0.17619334282819676"/>
    <n v="114.23999999999998"/>
    <n v="20.836777934465005"/>
    <n v="76"/>
    <n v="34"/>
    <n v="12"/>
  </r>
  <r>
    <x v="1"/>
    <x v="103"/>
    <s v="June"/>
    <x v="2"/>
    <x v="0"/>
    <s v="Desktop"/>
    <x v="0"/>
    <n v="1388.3999999999999"/>
    <n v="20.27064"/>
    <n v="1.4600000000000002E-2"/>
    <n v="1.3224999999999998"/>
    <n v="26.807921399999994"/>
    <n v="5"/>
    <n v="5.3615842799999989"/>
    <n v="0.24666216754873058"/>
    <n v="29.759999999999998"/>
    <n v="1.110119637996253"/>
    <n v="73"/>
    <n v="27"/>
    <n v="6"/>
  </r>
  <r>
    <x v="1"/>
    <x v="104"/>
    <s v="June"/>
    <x v="2"/>
    <x v="0"/>
    <s v="Desktop"/>
    <x v="0"/>
    <n v="1452.5"/>
    <n v="23.094749999999998"/>
    <n v="1.5899999999999997E-2"/>
    <n v="0.87399999999999989"/>
    <n v="20.184811499999995"/>
    <n v="4"/>
    <n v="5.0462028749999988"/>
    <n v="0.17319953669123936"/>
    <n v="227.136"/>
    <n v="11.252817495967205"/>
    <n v="87"/>
    <n v="19"/>
    <n v="13.5"/>
  </r>
  <r>
    <x v="1"/>
    <x v="105"/>
    <s v="June"/>
    <x v="2"/>
    <x v="0"/>
    <s v="Desktop"/>
    <x v="0"/>
    <n v="1342.5"/>
    <n v="18.392250000000004"/>
    <n v="1.3700000000000004E-2"/>
    <n v="0.20699999999999999"/>
    <n v="3.8071957500000009"/>
    <n v="3"/>
    <n v="1.2690652500000004"/>
    <n v="0.16311218040207148"/>
    <n v="106.84799999999998"/>
    <n v="28.064750807730324"/>
    <n v="80"/>
    <n v="17"/>
    <n v="4.5"/>
  </r>
  <r>
    <x v="1"/>
    <x v="106"/>
    <s v="June"/>
    <x v="2"/>
    <x v="0"/>
    <s v="Desktop"/>
    <x v="0"/>
    <n v="1341.6999999999998"/>
    <n v="25.223960000000002"/>
    <n v="1.8800000000000004E-2"/>
    <n v="0.96599999999999986"/>
    <n v="24.366345359999997"/>
    <n v="3"/>
    <n v="8.1221151199999984"/>
    <n v="0.11893453684512661"/>
    <n v="235.2"/>
    <n v="9.6526580627928862"/>
    <n v="72"/>
    <n v="19"/>
    <n v="9"/>
  </r>
  <r>
    <x v="1"/>
    <x v="107"/>
    <s v="June"/>
    <x v="2"/>
    <x v="0"/>
    <s v="Desktop"/>
    <x v="0"/>
    <n v="1416.8999999999999"/>
    <n v="21.395189999999999"/>
    <n v="1.5100000000000001E-2"/>
    <n v="0.28749999999999998"/>
    <n v="6.151117124999999"/>
    <n v="3"/>
    <n v="2.0503723749999998"/>
    <n v="0.14021843227379613"/>
    <n v="9.6"/>
    <n v="1.5606921157431222"/>
    <n v="86"/>
    <n v="8"/>
    <n v="7.5"/>
  </r>
  <r>
    <x v="1"/>
    <x v="108"/>
    <s v="June"/>
    <x v="2"/>
    <x v="0"/>
    <s v="Desktop"/>
    <x v="0"/>
    <n v="1196.9000000000001"/>
    <n v="14.721870000000001"/>
    <n v="1.23E-2"/>
    <n v="0.24149999999999994"/>
    <n v="3.5553316049999992"/>
    <n v="4"/>
    <n v="0.88883290124999981"/>
    <n v="0.27170461361226528"/>
    <n v="118.27199999999999"/>
    <n v="33.266095301397357"/>
    <n v="52"/>
    <n v="30"/>
    <n v="7.5"/>
  </r>
  <r>
    <x v="1"/>
    <x v="109"/>
    <s v="June"/>
    <x v="2"/>
    <x v="0"/>
    <s v="Desktop"/>
    <x v="0"/>
    <n v="1417.1"/>
    <n v="17.288620000000002"/>
    <n v="1.2200000000000003E-2"/>
    <n v="0.69"/>
    <n v="11.929147800000001"/>
    <n v="6"/>
    <n v="1.9881913000000002"/>
    <n v="0.34704909934974565"/>
    <n v="57.599999999999994"/>
    <n v="4.8285092083442871"/>
    <n v="53"/>
    <n v="16"/>
    <n v="13.5"/>
  </r>
  <r>
    <x v="1"/>
    <x v="110"/>
    <s v="June"/>
    <x v="2"/>
    <x v="0"/>
    <s v="Desktop"/>
    <x v="0"/>
    <n v="1161.3"/>
    <n v="15.21303"/>
    <n v="1.3100000000000001E-2"/>
    <n v="0.16099999999999998"/>
    <n v="2.4492978299999995"/>
    <n v="2"/>
    <n v="1.2246489149999997"/>
    <n v="0.13146624965572276"/>
    <n v="65.855999999999995"/>
    <n v="26.887706016544346"/>
    <n v="54"/>
    <n v="34"/>
    <n v="10.5"/>
  </r>
  <r>
    <x v="1"/>
    <x v="111"/>
    <s v="June"/>
    <x v="2"/>
    <x v="0"/>
    <s v="Desktop"/>
    <x v="0"/>
    <n v="1137.6999999999998"/>
    <n v="19.568439999999995"/>
    <n v="1.72E-2"/>
    <n v="0.54049999999999998"/>
    <n v="10.576741819999997"/>
    <n v="2"/>
    <n v="5.2883709099999985"/>
    <n v="0.10220538785922641"/>
    <n v="73.919999999999987"/>
    <n v="6.9889197692451575"/>
    <n v="88"/>
    <n v="24"/>
    <n v="10.5"/>
  </r>
  <r>
    <x v="1"/>
    <x v="112"/>
    <s v="June"/>
    <x v="2"/>
    <x v="0"/>
    <s v="Desktop"/>
    <x v="0"/>
    <n v="1248.5999999999999"/>
    <n v="17.355540000000001"/>
    <n v="1.3900000000000003E-2"/>
    <n v="1.6099999999999999"/>
    <n v="27.942419399999999"/>
    <n v="4"/>
    <n v="6.9856048499999996"/>
    <n v="0.2304739581712813"/>
    <n v="157.91999999999999"/>
    <n v="5.6516222786348989"/>
    <n v="57"/>
    <n v="9"/>
    <n v="18"/>
  </r>
  <r>
    <x v="1"/>
    <x v="113"/>
    <s v="June"/>
    <x v="2"/>
    <x v="0"/>
    <s v="Desktop"/>
    <x v="0"/>
    <n v="1373.2"/>
    <n v="18.5382"/>
    <n v="1.35E-2"/>
    <n v="1.2879999999999998"/>
    <n v="23.877201599999996"/>
    <n v="4"/>
    <n v="5.969300399999999"/>
    <n v="0.21577067892244123"/>
    <n v="82.655999999999992"/>
    <n v="3.4617121966252529"/>
    <n v="44"/>
    <n v="15"/>
    <n v="4.5"/>
  </r>
  <r>
    <x v="1"/>
    <x v="114"/>
    <s v="June"/>
    <x v="2"/>
    <x v="0"/>
    <s v="Desktop"/>
    <x v="0"/>
    <n v="968.3"/>
    <n v="11.425940000000001"/>
    <n v="1.1800000000000001E-2"/>
    <n v="0.86249999999999993"/>
    <n v="9.8548732499999989"/>
    <n v="4"/>
    <n v="2.4637183124999997"/>
    <n v="0.35008060605954516"/>
    <n v="249.98399999999998"/>
    <n v="25.366536297156333"/>
    <n v="49"/>
    <n v="30"/>
    <n v="15"/>
  </r>
  <r>
    <x v="1"/>
    <x v="115"/>
    <s v="June"/>
    <x v="2"/>
    <x v="0"/>
    <s v="Desktop"/>
    <x v="0"/>
    <n v="1524.5"/>
    <n v="27.745900000000002"/>
    <n v="1.8200000000000001E-2"/>
    <n v="0.63249999999999984"/>
    <n v="17.549281749999999"/>
    <n v="4"/>
    <n v="4.3873204374999997"/>
    <n v="0.14416544426383718"/>
    <n v="152.54400000000001"/>
    <n v="8.6923215532738265"/>
    <n v="77"/>
    <n v="34"/>
    <n v="10.5"/>
  </r>
  <r>
    <x v="1"/>
    <x v="116"/>
    <s v="June"/>
    <x v="2"/>
    <x v="0"/>
    <s v="Desktop"/>
    <x v="0"/>
    <n v="1376.3999999999999"/>
    <n v="21.47184"/>
    <n v="1.5600000000000001E-2"/>
    <n v="1.2189999999999999"/>
    <n v="26.174172959999996"/>
    <n v="4"/>
    <n v="6.5435432399999991"/>
    <n v="0.18629050887115403"/>
    <n v="174.04799999999997"/>
    <n v="6.649608385563293"/>
    <n v="45"/>
    <n v="28"/>
    <n v="19.5"/>
  </r>
  <r>
    <x v="1"/>
    <x v="117"/>
    <s v="June"/>
    <x v="2"/>
    <x v="0"/>
    <s v="Desktop"/>
    <x v="0"/>
    <n v="1499.6999999999998"/>
    <n v="27.744450000000001"/>
    <n v="1.8500000000000003E-2"/>
    <n v="1.4375"/>
    <n v="39.882646874999999"/>
    <n v="5"/>
    <n v="7.9765293750000001"/>
    <n v="0.18021622342486515"/>
    <n v="192.19199999999998"/>
    <n v="4.8189379356482336"/>
    <n v="55"/>
    <n v="32"/>
    <n v="6"/>
  </r>
  <r>
    <x v="1"/>
    <x v="118"/>
    <s v="June"/>
    <x v="2"/>
    <x v="0"/>
    <s v="Desktop"/>
    <x v="0"/>
    <n v="1009.5"/>
    <n v="18.372900000000001"/>
    <n v="1.8200000000000001E-2"/>
    <n v="0.57499999999999996"/>
    <n v="10.564417499999999"/>
    <n v="5"/>
    <n v="2.1128834999999997"/>
    <n v="0.27213994524544299"/>
    <n v="279.55199999999996"/>
    <n v="26.461657729827508"/>
    <n v="39"/>
    <n v="10"/>
    <n v="6"/>
  </r>
  <r>
    <x v="1"/>
    <x v="119"/>
    <s v="June"/>
    <x v="2"/>
    <x v="0"/>
    <s v="Desktop"/>
    <x v="0"/>
    <n v="822.9"/>
    <n v="13.330980000000002"/>
    <n v="1.6200000000000003E-2"/>
    <n v="1.5754999999999997"/>
    <n v="21.00295899"/>
    <n v="4"/>
    <n v="5.2507397474999999"/>
    <n v="0.30005295934732473"/>
    <n v="172.70400000000001"/>
    <n v="8.2228413664107247"/>
    <n v="74"/>
    <n v="12"/>
    <n v="19.5"/>
  </r>
  <r>
    <x v="1"/>
    <x v="120"/>
    <s v="June"/>
    <x v="2"/>
    <x v="0"/>
    <s v="Desktop"/>
    <x v="0"/>
    <n v="1590.1"/>
    <n v="19.71724"/>
    <n v="1.2400000000000001E-2"/>
    <n v="0.42549999999999999"/>
    <n v="8.3896856199999998"/>
    <n v="7"/>
    <n v="1.1985265171428572"/>
    <n v="0.35501926233083331"/>
    <n v="176.06399999999999"/>
    <n v="20.985768475076661"/>
    <n v="51"/>
    <n v="11"/>
    <n v="1.5"/>
  </r>
  <r>
    <x v="1"/>
    <x v="121"/>
    <s v="June"/>
    <x v="2"/>
    <x v="0"/>
    <s v="Desktop"/>
    <x v="0"/>
    <n v="1372.8"/>
    <n v="25.259519999999998"/>
    <n v="1.84E-2"/>
    <n v="0.34500000000000003"/>
    <n v="8.7145343999999998"/>
    <n v="2"/>
    <n v="4.3572671999999999"/>
    <n v="7.9178068308503102E-2"/>
    <n v="307.77600000000001"/>
    <n v="35.317549495243256"/>
    <n v="79"/>
    <n v="21"/>
    <n v="15"/>
  </r>
  <r>
    <x v="1"/>
    <x v="122"/>
    <s v="July"/>
    <x v="2"/>
    <x v="0"/>
    <s v="Desktop"/>
    <x v="0"/>
    <n v="1189.5"/>
    <n v="16.415100000000002"/>
    <n v="1.3800000000000002E-2"/>
    <n v="1.2879999999999998"/>
    <n v="21.1426488"/>
    <n v="5"/>
    <n v="4.2285297599999998"/>
    <n v="0.30459759611577142"/>
    <n v="286.94400000000002"/>
    <n v="13.571809413019244"/>
    <n v="68"/>
    <n v="17"/>
    <n v="6"/>
  </r>
  <r>
    <x v="1"/>
    <x v="123"/>
    <s v="July"/>
    <x v="2"/>
    <x v="0"/>
    <s v="Desktop"/>
    <x v="0"/>
    <n v="1618.3"/>
    <n v="22.979860000000002"/>
    <n v="1.4200000000000003E-2"/>
    <n v="0.27599999999999997"/>
    <n v="6.3424413599999996"/>
    <n v="7"/>
    <n v="0.90606305142857135"/>
    <n v="0.30461456249080715"/>
    <n v="211.67999999999998"/>
    <n v="33.375160759862347"/>
    <n v="73"/>
    <n v="12"/>
    <n v="13.5"/>
  </r>
  <r>
    <x v="1"/>
    <x v="124"/>
    <s v="July"/>
    <x v="2"/>
    <x v="0"/>
    <s v="Desktop"/>
    <x v="0"/>
    <n v="1673.6999999999998"/>
    <n v="31.465560000000004"/>
    <n v="1.8800000000000004E-2"/>
    <n v="0.42550000000000004"/>
    <n v="13.388595780000003"/>
    <n v="4"/>
    <n v="3.3471489450000007"/>
    <n v="0.12712311492310957"/>
    <n v="258.71999999999997"/>
    <n v="19.323908515221447"/>
    <n v="63"/>
    <n v="12"/>
    <n v="6"/>
  </r>
  <r>
    <x v="1"/>
    <x v="125"/>
    <s v="July"/>
    <x v="2"/>
    <x v="0"/>
    <s v="Desktop"/>
    <x v="0"/>
    <n v="1663.8"/>
    <n v="24.45786"/>
    <n v="1.4700000000000001E-2"/>
    <n v="0.96599999999999986"/>
    <n v="23.626292759999998"/>
    <n v="3"/>
    <n v="7.8754309199999994"/>
    <n v="0.12265995471394472"/>
    <n v="149.85599999999999"/>
    <n v="6.3427640350631123"/>
    <n v="89"/>
    <n v="24"/>
    <n v="12"/>
  </r>
  <r>
    <x v="1"/>
    <x v="126"/>
    <s v="July"/>
    <x v="2"/>
    <x v="0"/>
    <s v="Desktop"/>
    <x v="0"/>
    <n v="1347.1999999999998"/>
    <n v="21.689920000000001"/>
    <n v="1.6100000000000003E-2"/>
    <n v="0.33350000000000002"/>
    <n v="7.2335883200000008"/>
    <n v="2"/>
    <n v="3.6167941600000004"/>
    <n v="9.2208731060326635E-2"/>
    <n v="247.96799999999996"/>
    <n v="34.280081894403402"/>
    <n v="77"/>
    <n v="27"/>
    <n v="10.5"/>
  </r>
  <r>
    <x v="1"/>
    <x v="127"/>
    <s v="July"/>
    <x v="2"/>
    <x v="0"/>
    <s v="Desktop"/>
    <x v="0"/>
    <n v="903.8"/>
    <n v="11.930160000000001"/>
    <n v="1.3200000000000002E-2"/>
    <n v="1.3455000000000001"/>
    <n v="16.052030280000004"/>
    <n v="6"/>
    <n v="2.6753383800000008"/>
    <n v="0.50292703534571204"/>
    <n v="200.256"/>
    <n v="12.475431238720535"/>
    <n v="80"/>
    <n v="21"/>
    <n v="13.5"/>
  </r>
  <r>
    <x v="1"/>
    <x v="128"/>
    <s v="July"/>
    <x v="2"/>
    <x v="0"/>
    <s v="Desktop"/>
    <x v="0"/>
    <n v="1247.8"/>
    <n v="22.08606"/>
    <n v="1.77E-2"/>
    <n v="0.35649999999999998"/>
    <n v="7.8736803899999996"/>
    <n v="6"/>
    <n v="1.3122800649999999"/>
    <n v="0.27166457032173236"/>
    <n v="299.03999999999996"/>
    <n v="37.9796975731701"/>
    <n v="59"/>
    <n v="7"/>
    <n v="6"/>
  </r>
  <r>
    <x v="1"/>
    <x v="129"/>
    <s v="July"/>
    <x v="2"/>
    <x v="0"/>
    <s v="Desktop"/>
    <x v="0"/>
    <n v="1644.6"/>
    <n v="28.451580000000003"/>
    <n v="1.7300000000000003E-2"/>
    <n v="0.93149999999999988"/>
    <n v="26.502646769999998"/>
    <n v="3"/>
    <n v="8.8342155899999995"/>
    <n v="0.10544229881082175"/>
    <n v="112.22399999999999"/>
    <n v="4.2344449961516046"/>
    <n v="51"/>
    <n v="18"/>
    <n v="16.5"/>
  </r>
  <r>
    <x v="1"/>
    <x v="130"/>
    <s v="July"/>
    <x v="2"/>
    <x v="0"/>
    <s v="Desktop"/>
    <x v="0"/>
    <n v="1618.8999999999999"/>
    <n v="23.959720000000001"/>
    <n v="1.4800000000000002E-2"/>
    <n v="1.4834999999999998"/>
    <n v="35.544244619999994"/>
    <n v="2"/>
    <n v="17.772122309999997"/>
    <n v="8.3473429572632735E-2"/>
    <n v="80.639999999999986"/>
    <n v="2.2687217258972376"/>
    <n v="45"/>
    <n v="17"/>
    <n v="9"/>
  </r>
  <r>
    <x v="1"/>
    <x v="131"/>
    <s v="July"/>
    <x v="2"/>
    <x v="0"/>
    <s v="Desktop"/>
    <x v="0"/>
    <n v="1062.0999999999999"/>
    <n v="13.913509999999999"/>
    <n v="1.3100000000000001E-2"/>
    <n v="1.0349999999999999"/>
    <n v="14.400482849999998"/>
    <n v="5"/>
    <n v="2.8800965699999996"/>
    <n v="0.3593629501110791"/>
    <n v="48.384"/>
    <n v="3.3598873387776722"/>
    <n v="58"/>
    <n v="14"/>
    <n v="10.5"/>
  </r>
  <r>
    <x v="1"/>
    <x v="132"/>
    <s v="July"/>
    <x v="2"/>
    <x v="0"/>
    <s v="Desktop"/>
    <x v="0"/>
    <n v="1754.8999999999999"/>
    <n v="22.111739999999998"/>
    <n v="1.26E-2"/>
    <n v="1.3224999999999998"/>
    <n v="29.24277614999999"/>
    <n v="2"/>
    <n v="14.621388074999995"/>
    <n v="9.0449688717396295E-2"/>
    <n v="111.55200000000001"/>
    <n v="3.8146856997364815"/>
    <n v="83"/>
    <n v="17"/>
    <n v="13.5"/>
  </r>
  <r>
    <x v="1"/>
    <x v="133"/>
    <s v="July"/>
    <x v="2"/>
    <x v="0"/>
    <s v="Desktop"/>
    <x v="0"/>
    <n v="1567.8"/>
    <n v="18.500040000000002"/>
    <n v="1.1800000000000001E-2"/>
    <n v="1.3569999999999998"/>
    <n v="25.104554279999999"/>
    <n v="2"/>
    <n v="12.552277139999999"/>
    <n v="0.10810787436135272"/>
    <n v="154.55999999999997"/>
    <n v="6.1566518280363587"/>
    <n v="48"/>
    <n v="20"/>
    <n v="0"/>
  </r>
  <r>
    <x v="1"/>
    <x v="134"/>
    <s v="July"/>
    <x v="2"/>
    <x v="0"/>
    <s v="Desktop"/>
    <x v="0"/>
    <n v="1486.1"/>
    <n v="25.2637"/>
    <n v="1.7000000000000001E-2"/>
    <n v="1.4949999999999999"/>
    <n v="37.769231499999997"/>
    <n v="4"/>
    <n v="9.4423078749999991"/>
    <n v="0.1583299358367935"/>
    <n v="270.81599999999997"/>
    <n v="7.1702809203306135"/>
    <n v="56"/>
    <n v="19"/>
    <n v="4.5"/>
  </r>
  <r>
    <x v="1"/>
    <x v="135"/>
    <s v="July"/>
    <x v="2"/>
    <x v="0"/>
    <s v="Desktop"/>
    <x v="0"/>
    <n v="1298.4000000000001"/>
    <n v="16.359840000000002"/>
    <n v="1.26E-2"/>
    <n v="1.4029999999999998"/>
    <n v="22.95285552"/>
    <n v="4"/>
    <n v="5.73821388"/>
    <n v="0.24450116871558644"/>
    <n v="430.08"/>
    <n v="18.737537890448934"/>
    <n v="69"/>
    <n v="27"/>
    <n v="16.5"/>
  </r>
  <r>
    <x v="1"/>
    <x v="136"/>
    <s v="July"/>
    <x v="2"/>
    <x v="0"/>
    <s v="Desktop"/>
    <x v="0"/>
    <n v="1247.5"/>
    <n v="17.83925"/>
    <n v="1.43E-2"/>
    <n v="0.39099999999999996"/>
    <n v="6.9751467499999995"/>
    <n v="3"/>
    <n v="2.3250489166666664"/>
    <n v="0.16816850484185153"/>
    <n v="257.37600000000003"/>
    <n v="36.89900861225609"/>
    <n v="59"/>
    <n v="19"/>
    <n v="3"/>
  </r>
  <r>
    <x v="1"/>
    <x v="137"/>
    <s v="July"/>
    <x v="2"/>
    <x v="0"/>
    <s v="Desktop"/>
    <x v="0"/>
    <n v="1163.9000000000001"/>
    <n v="19.669909999999998"/>
    <n v="1.6899999999999998E-2"/>
    <n v="0.41399999999999998"/>
    <n v="8.1433427399999996"/>
    <n v="3"/>
    <n v="2.7144475799999999"/>
    <n v="0.15251722046516736"/>
    <n v="120.96"/>
    <n v="14.853851036607603"/>
    <n v="55"/>
    <n v="29"/>
    <n v="6"/>
  </r>
  <r>
    <x v="1"/>
    <x v="138"/>
    <s v="July"/>
    <x v="2"/>
    <x v="0"/>
    <s v="Desktop"/>
    <x v="0"/>
    <n v="1670.8"/>
    <n v="30.575640000000007"/>
    <n v="1.8300000000000004E-2"/>
    <n v="1.4834999999999996"/>
    <n v="45.35896194"/>
    <n v="1"/>
    <n v="45.35896194"/>
    <n v="3.2705774924089888E-2"/>
    <n v="42.24"/>
    <n v="0.93123824253020371"/>
    <n v="15"/>
    <n v="1"/>
    <n v="10.5"/>
  </r>
  <r>
    <x v="1"/>
    <x v="139"/>
    <s v="July"/>
    <x v="2"/>
    <x v="0"/>
    <s v="Desktop"/>
    <x v="0"/>
    <n v="1205.3"/>
    <n v="19.766919999999995"/>
    <n v="1.6399999999999998E-2"/>
    <n v="0.17249999999999999"/>
    <n v="3.4097936999999989"/>
    <n v="6"/>
    <n v="0.56829894999999986"/>
    <n v="0.30353742515272997"/>
    <n v="90.719999999999985"/>
    <n v="26.605715178604505"/>
    <n v="26"/>
    <n v="20"/>
    <n v="9"/>
  </r>
  <r>
    <x v="1"/>
    <x v="140"/>
    <s v="July"/>
    <x v="2"/>
    <x v="0"/>
    <s v="Desktop"/>
    <x v="0"/>
    <n v="1188.8"/>
    <n v="17.594240000000003"/>
    <n v="1.4800000000000002E-2"/>
    <n v="0.71300000000000008"/>
    <n v="12.544693120000003"/>
    <n v="2"/>
    <n v="6.2723465600000017"/>
    <n v="0.11367356589429266"/>
    <n v="141.11999999999998"/>
    <n v="11.24937841444781"/>
    <n v="35"/>
    <n v="22"/>
    <n v="10.5"/>
  </r>
  <r>
    <x v="1"/>
    <x v="141"/>
    <s v="July"/>
    <x v="2"/>
    <x v="0"/>
    <s v="Desktop"/>
    <x v="0"/>
    <n v="1566.8"/>
    <n v="22.405239999999999"/>
    <n v="1.43E-2"/>
    <n v="1.5179999999999998"/>
    <n v="34.011154319999996"/>
    <n v="4"/>
    <n v="8.5027885799999989"/>
    <n v="0.17852966538184817"/>
    <n v="107.52"/>
    <n v="3.1613158138762052"/>
    <n v="32"/>
    <n v="18"/>
    <n v="7.5"/>
  </r>
  <r>
    <x v="1"/>
    <x v="142"/>
    <s v="July"/>
    <x v="2"/>
    <x v="0"/>
    <s v="Desktop"/>
    <x v="0"/>
    <n v="1763.6"/>
    <n v="27.335800000000003"/>
    <n v="1.5500000000000002E-2"/>
    <n v="0.27599999999999997"/>
    <n v="7.5446808000000001"/>
    <n v="2"/>
    <n v="3.7723404"/>
    <n v="7.3164129090789357E-2"/>
    <n v="45.023999999999994"/>
    <n v="5.9676480945356882"/>
    <n v="37"/>
    <n v="21"/>
    <n v="9"/>
  </r>
  <r>
    <x v="1"/>
    <x v="143"/>
    <s v="July"/>
    <x v="2"/>
    <x v="0"/>
    <s v="Desktop"/>
    <x v="0"/>
    <n v="1110.6999999999998"/>
    <n v="14.439100000000002"/>
    <n v="1.3000000000000003E-2"/>
    <n v="0.16099999999999995"/>
    <n v="2.3246950999999996"/>
    <n v="4"/>
    <n v="0.58117377499999989"/>
    <n v="0.27702557638633984"/>
    <n v="83.327999999999989"/>
    <n v="35.844700666336848"/>
    <n v="34"/>
    <n v="1"/>
    <n v="12"/>
  </r>
  <r>
    <x v="1"/>
    <x v="144"/>
    <s v="July"/>
    <x v="2"/>
    <x v="0"/>
    <s v="Desktop"/>
    <x v="0"/>
    <n v="1577.8"/>
    <n v="24.771459999999998"/>
    <n v="1.5699999999999999E-2"/>
    <n v="0.35649999999999998"/>
    <n v="8.8310254899999983"/>
    <n v="5"/>
    <n v="1.7662050979999997"/>
    <n v="0.20184518797034978"/>
    <n v="81.984000000000009"/>
    <n v="9.2836330381829786"/>
    <n v="32"/>
    <n v="13"/>
    <n v="4.5"/>
  </r>
  <r>
    <x v="1"/>
    <x v="145"/>
    <s v="July"/>
    <x v="2"/>
    <x v="0"/>
    <s v="Desktop"/>
    <x v="0"/>
    <n v="1289.2"/>
    <n v="24.236960000000007"/>
    <n v="1.8800000000000004E-2"/>
    <n v="1.1844999999999999"/>
    <n v="28.708679120000006"/>
    <n v="3"/>
    <n v="9.5695597066666682"/>
    <n v="0.12377789953855596"/>
    <n v="193.536"/>
    <n v="6.741375985674396"/>
    <n v="66"/>
    <n v="7"/>
    <n v="7.5"/>
  </r>
  <r>
    <x v="1"/>
    <x v="146"/>
    <s v="July"/>
    <x v="2"/>
    <x v="0"/>
    <s v="Desktop"/>
    <x v="0"/>
    <n v="1027.9000000000001"/>
    <n v="18.39941"/>
    <n v="1.7899999999999999E-2"/>
    <n v="0.93149999999999999"/>
    <n v="17.139050415"/>
    <n v="7"/>
    <n v="2.4484357735714286"/>
    <n v="0.38044698172387048"/>
    <n v="120.96"/>
    <n v="7.0575671971964375"/>
    <n v="25"/>
    <n v="18"/>
    <n v="16.5"/>
  </r>
  <r>
    <x v="1"/>
    <x v="147"/>
    <s v="July"/>
    <x v="2"/>
    <x v="0"/>
    <s v="Desktop"/>
    <x v="0"/>
    <n v="1545.6"/>
    <n v="22.565760000000001"/>
    <n v="1.4600000000000002E-2"/>
    <n v="0.52900000000000003"/>
    <n v="11.937287040000001"/>
    <n v="3"/>
    <n v="3.9790956800000004"/>
    <n v="0.13294478005615587"/>
    <n v="129.024"/>
    <n v="10.808486012580627"/>
    <n v="34"/>
    <n v="21"/>
    <n v="16.5"/>
  </r>
  <r>
    <x v="1"/>
    <x v="148"/>
    <s v="July"/>
    <x v="2"/>
    <x v="0"/>
    <s v="Desktop"/>
    <x v="0"/>
    <n v="1386.6999999999998"/>
    <n v="24.821929999999995"/>
    <n v="1.7899999999999999E-2"/>
    <n v="0.18399999999999997"/>
    <n v="4.5672351199999985"/>
    <n v="3"/>
    <n v="1.5224117066666663"/>
    <n v="0.12086086778908814"/>
    <n v="157.24799999999999"/>
    <n v="34.429582858874156"/>
    <n v="26"/>
    <n v="25"/>
    <n v="6"/>
  </r>
  <r>
    <x v="1"/>
    <x v="149"/>
    <s v="July"/>
    <x v="2"/>
    <x v="0"/>
    <s v="Desktop"/>
    <x v="0"/>
    <n v="1160.8"/>
    <n v="20.43008"/>
    <n v="1.7600000000000001E-2"/>
    <n v="0.4484999999999999"/>
    <n v="9.1628908799999973"/>
    <n v="5"/>
    <n v="1.8325781759999995"/>
    <n v="0.24473717185639998"/>
    <n v="198.91199999999998"/>
    <n v="21.708432699353509"/>
    <n v="49"/>
    <n v="1"/>
    <n v="12"/>
  </r>
  <r>
    <x v="1"/>
    <x v="150"/>
    <s v="July"/>
    <x v="2"/>
    <x v="0"/>
    <s v="Desktop"/>
    <x v="0"/>
    <n v="1406.6"/>
    <n v="21.239660000000001"/>
    <n v="1.5100000000000001E-2"/>
    <n v="0.17250000000000001"/>
    <n v="3.6638413500000002"/>
    <n v="4"/>
    <n v="0.91596033750000005"/>
    <n v="0.18832693178704366"/>
    <n v="54.72"/>
    <n v="14.935144503459462"/>
    <n v="37"/>
    <n v="21"/>
    <n v="10.5"/>
  </r>
  <r>
    <x v="1"/>
    <x v="151"/>
    <s v="July"/>
    <x v="2"/>
    <x v="0"/>
    <s v="Desktop"/>
    <x v="0"/>
    <n v="1302.5999999999999"/>
    <n v="20.32056"/>
    <n v="1.5600000000000001E-2"/>
    <n v="1.3454999999999999"/>
    <n v="27.34131348"/>
    <n v="7"/>
    <n v="3.9059019257142857"/>
    <n v="0.34447869546902249"/>
    <n v="291.64800000000002"/>
    <n v="10.666934498715239"/>
    <n v="51"/>
    <n v="7"/>
    <n v="3"/>
  </r>
  <r>
    <x v="1"/>
    <x v="152"/>
    <s v="July"/>
    <x v="2"/>
    <x v="0"/>
    <s v="Desktop"/>
    <x v="0"/>
    <n v="1632"/>
    <n v="30.355199999999996"/>
    <n v="1.8599999999999998E-2"/>
    <n v="1.2994999999999999"/>
    <n v="39.44658239999999"/>
    <n v="4"/>
    <n v="9.8616455999999975"/>
    <n v="0.1317731393632722"/>
    <n v="67.2"/>
    <n v="1.703569635477471"/>
    <n v="35"/>
    <n v="5"/>
    <n v="13.5"/>
  </r>
  <r>
    <x v="1"/>
    <x v="153"/>
    <s v="August"/>
    <x v="2"/>
    <x v="0"/>
    <s v="Desktop"/>
    <x v="0"/>
    <n v="1459"/>
    <n v="21.739100000000004"/>
    <n v="1.4900000000000004E-2"/>
    <n v="0.34499999999999997"/>
    <n v="7.4999895000000008"/>
    <n v="1"/>
    <n v="7.4999895000000008"/>
    <n v="4.6000064400090149E-2"/>
    <n v="258.71999999999997"/>
    <n v="34.496048294467606"/>
    <n v="67"/>
    <n v="24"/>
    <n v="12"/>
  </r>
  <r>
    <x v="1"/>
    <x v="154"/>
    <s v="August"/>
    <x v="2"/>
    <x v="0"/>
    <s v="Desktop"/>
    <x v="0"/>
    <n v="925.9"/>
    <n v="17.777280000000001"/>
    <n v="1.9200000000000002E-2"/>
    <n v="0.83949999999999991"/>
    <n v="14.92402656"/>
    <n v="2"/>
    <n v="7.4620132799999999"/>
    <n v="0.11250315008820247"/>
    <n v="106.84799999999998"/>
    <n v="7.159461930091874"/>
    <n v="63"/>
    <n v="12"/>
    <n v="15"/>
  </r>
  <r>
    <x v="1"/>
    <x v="155"/>
    <s v="August"/>
    <x v="2"/>
    <x v="0"/>
    <s v="Desktop"/>
    <x v="0"/>
    <n v="1132.0999999999999"/>
    <n v="15.849400000000001"/>
    <n v="1.4000000000000002E-2"/>
    <n v="0.90849999999999997"/>
    <n v="14.3991799"/>
    <n v="2"/>
    <n v="7.19958995"/>
    <n v="0.12618774212273018"/>
    <n v="183.45599999999999"/>
    <n v="12.740725602018486"/>
    <n v="34"/>
    <n v="8"/>
    <n v="10.5"/>
  </r>
  <r>
    <x v="1"/>
    <x v="156"/>
    <s v="August"/>
    <x v="2"/>
    <x v="0"/>
    <s v="Desktop"/>
    <x v="0"/>
    <n v="998.69999999999993"/>
    <n v="17.776860000000003"/>
    <n v="1.7800000000000003E-2"/>
    <n v="1.1499999999999999"/>
    <n v="20.443389000000003"/>
    <n v="4"/>
    <n v="5.1108472500000008"/>
    <n v="0.22501161622468757"/>
    <n v="49.727999999999994"/>
    <n v="2.4324734025263615"/>
    <n v="36"/>
    <n v="1"/>
    <n v="15"/>
  </r>
  <r>
    <x v="1"/>
    <x v="157"/>
    <s v="August"/>
    <x v="2"/>
    <x v="0"/>
    <s v="Desktop"/>
    <x v="0"/>
    <n v="1310.9"/>
    <n v="22.809660000000004"/>
    <n v="1.7400000000000002E-2"/>
    <n v="1.1499999999999997"/>
    <n v="26.231108999999996"/>
    <n v="6"/>
    <n v="4.3718514999999991"/>
    <n v="0.26304644611098976"/>
    <n v="88.703999999999994"/>
    <n v="3.3816336167868468"/>
    <n v="62"/>
    <n v="3"/>
    <n v="18"/>
  </r>
  <r>
    <x v="1"/>
    <x v="158"/>
    <s v="August"/>
    <x v="2"/>
    <x v="0"/>
    <s v="Desktop"/>
    <x v="0"/>
    <n v="1132.3"/>
    <n v="21.287240000000004"/>
    <n v="1.8800000000000004E-2"/>
    <n v="8.0500000000000002E-2"/>
    <n v="1.7136228200000003"/>
    <n v="5"/>
    <n v="0.34272456400000006"/>
    <n v="0.2348824929864087"/>
    <n v="333.98399999999998"/>
    <n v="194.89936531073968"/>
    <n v="36"/>
    <n v="9"/>
    <n v="7.5"/>
  </r>
  <r>
    <x v="1"/>
    <x v="159"/>
    <s v="August"/>
    <x v="2"/>
    <x v="0"/>
    <s v="Desktop"/>
    <x v="0"/>
    <n v="1064.5"/>
    <n v="15.967500000000003"/>
    <n v="1.5000000000000003E-2"/>
    <n v="0.24149999999999999"/>
    <n v="3.8561512500000004"/>
    <n v="1"/>
    <n v="3.8561512500000004"/>
    <n v="6.2627211523406903E-2"/>
    <n v="29.759999999999998"/>
    <n v="7.7175396063626902"/>
    <n v="53"/>
    <n v="1"/>
    <n v="19.5"/>
  </r>
  <r>
    <x v="1"/>
    <x v="160"/>
    <s v="August"/>
    <x v="2"/>
    <x v="0"/>
    <s v="Desktop"/>
    <x v="0"/>
    <n v="1688"/>
    <n v="20.424800000000001"/>
    <n v="1.2100000000000001E-2"/>
    <n v="1.0694999999999999"/>
    <n v="21.844323599999999"/>
    <n v="4"/>
    <n v="5.4610808999999998"/>
    <n v="0.19584035094590888"/>
    <n v="17.28"/>
    <n v="0.79105218895402196"/>
    <n v="32"/>
    <n v="2"/>
    <n v="1.5"/>
  </r>
  <r>
    <x v="1"/>
    <x v="161"/>
    <s v="August"/>
    <x v="2"/>
    <x v="0"/>
    <s v="Desktop"/>
    <x v="0"/>
    <n v="953.69999999999993"/>
    <n v="16.212900000000001"/>
    <n v="1.7000000000000001E-2"/>
    <n v="0.33349999999999996"/>
    <n v="5.4070021499999994"/>
    <n v="6"/>
    <n v="0.9011670249999999"/>
    <n v="0.37007568047665745"/>
    <n v="317.18399999999997"/>
    <n v="58.661711462422851"/>
    <n v="64"/>
    <n v="9"/>
    <n v="16.5"/>
  </r>
  <r>
    <x v="1"/>
    <x v="162"/>
    <s v="August"/>
    <x v="2"/>
    <x v="0"/>
    <s v="Desktop"/>
    <x v="0"/>
    <n v="1531.3"/>
    <n v="27.716530000000002"/>
    <n v="1.8100000000000002E-2"/>
    <n v="0.7014999999999999"/>
    <n v="19.443145795"/>
    <n v="7"/>
    <n v="2.7775922564285715"/>
    <n v="0.25255686768870417"/>
    <n v="244.60799999999995"/>
    <n v="12.580680234517573"/>
    <n v="38"/>
    <n v="8"/>
    <n v="9"/>
  </r>
  <r>
    <x v="1"/>
    <x v="163"/>
    <s v="August"/>
    <x v="2"/>
    <x v="0"/>
    <s v="Desktop"/>
    <x v="0"/>
    <n v="1079.9000000000001"/>
    <n v="20.410110000000007"/>
    <n v="1.8900000000000004E-2"/>
    <n v="0.70150000000000001"/>
    <n v="14.317692165000006"/>
    <n v="3"/>
    <n v="4.7725640550000019"/>
    <n v="0.14698597900746244"/>
    <n v="106.84799999999998"/>
    <n v="7.4626552078827952"/>
    <n v="54"/>
    <n v="1"/>
    <n v="9"/>
  </r>
  <r>
    <x v="1"/>
    <x v="164"/>
    <s v="August"/>
    <x v="2"/>
    <x v="0"/>
    <s v="Desktop"/>
    <x v="0"/>
    <n v="1553.6"/>
    <n v="26.100480000000001"/>
    <n v="1.6800000000000002E-2"/>
    <n v="0.57499999999999996"/>
    <n v="15.007776"/>
    <n v="4"/>
    <n v="3.7519439999999999"/>
    <n v="0.15325388651856212"/>
    <n v="181.43999999999997"/>
    <n v="12.089732682577351"/>
    <n v="50"/>
    <n v="0"/>
    <n v="7.5"/>
  </r>
  <r>
    <x v="1"/>
    <x v="165"/>
    <s v="August"/>
    <x v="2"/>
    <x v="0"/>
    <s v="Desktop"/>
    <x v="0"/>
    <n v="1096.5"/>
    <n v="20.065950000000004"/>
    <n v="1.8300000000000004E-2"/>
    <n v="0.13799999999999996"/>
    <n v="2.7691010999999999"/>
    <n v="3"/>
    <n v="0.92303369999999996"/>
    <n v="0.14950700066530612"/>
    <n v="73.24799999999999"/>
    <n v="26.451905277131267"/>
    <n v="22"/>
    <n v="6"/>
    <n v="7.5"/>
  </r>
  <r>
    <x v="1"/>
    <x v="166"/>
    <s v="August"/>
    <x v="2"/>
    <x v="0"/>
    <s v="Desktop"/>
    <x v="0"/>
    <n v="1395.6"/>
    <n v="27.074639999999999"/>
    <n v="1.9400000000000001E-2"/>
    <n v="0.33350000000000002"/>
    <n v="9.0293924400000005"/>
    <n v="5"/>
    <n v="1.8058784880000001"/>
    <n v="0.1846746623408474"/>
    <n v="56.448"/>
    <n v="6.2515834121835994"/>
    <n v="34"/>
    <n v="6"/>
    <n v="4.5"/>
  </r>
  <r>
    <x v="1"/>
    <x v="167"/>
    <s v="August"/>
    <x v="2"/>
    <x v="0"/>
    <s v="Desktop"/>
    <x v="0"/>
    <n v="1349.1999999999998"/>
    <n v="20.912600000000001"/>
    <n v="1.5500000000000003E-2"/>
    <n v="0.52900000000000003"/>
    <n v="11.062765400000002"/>
    <n v="6"/>
    <n v="1.8437942333333337"/>
    <n v="0.28690837102990541"/>
    <n v="150.52799999999999"/>
    <n v="13.606724409070445"/>
    <n v="61"/>
    <n v="5"/>
    <n v="6"/>
  </r>
  <r>
    <x v="1"/>
    <x v="168"/>
    <s v="August"/>
    <x v="2"/>
    <x v="0"/>
    <s v="Desktop"/>
    <x v="0"/>
    <n v="1397.6999999999998"/>
    <n v="18.449639999999999"/>
    <n v="1.32E-2"/>
    <n v="0.39100000000000007"/>
    <n v="7.2138092400000007"/>
    <n v="7"/>
    <n v="1.0305441771428572"/>
    <n v="0.37941119718325128"/>
    <n v="71.231999999999999"/>
    <n v="9.8743947379456891"/>
    <n v="55"/>
    <n v="17"/>
    <n v="19.5"/>
  </r>
  <r>
    <x v="1"/>
    <x v="169"/>
    <s v="August"/>
    <x v="2"/>
    <x v="0"/>
    <s v="Desktop"/>
    <x v="0"/>
    <n v="983.9"/>
    <n v="12.20036"/>
    <n v="1.24E-2"/>
    <n v="0.50599999999999989"/>
    <n v="6.1733821599999983"/>
    <n v="3"/>
    <n v="2.0577940533333328"/>
    <n v="0.24589438344442296"/>
    <n v="194.87999999999997"/>
    <n v="31.567784878556751"/>
    <n v="27"/>
    <n v="7"/>
    <n v="7.5"/>
  </r>
  <r>
    <x v="1"/>
    <x v="170"/>
    <s v="August"/>
    <x v="2"/>
    <x v="0"/>
    <s v="Desktop"/>
    <x v="0"/>
    <n v="1412.3"/>
    <n v="19.348510000000005"/>
    <n v="1.3700000000000004E-2"/>
    <n v="1.1154999999999999"/>
    <n v="21.583262905000005"/>
    <n v="5"/>
    <n v="4.3166525810000014"/>
    <n v="0.25841783165732135"/>
    <n v="191.51999999999998"/>
    <n v="8.8735424686705837"/>
    <n v="45"/>
    <n v="14"/>
    <n v="12"/>
  </r>
  <r>
    <x v="1"/>
    <x v="171"/>
    <s v="August"/>
    <x v="2"/>
    <x v="0"/>
    <s v="Desktop"/>
    <x v="0"/>
    <n v="1407.1999999999998"/>
    <n v="23.9224"/>
    <n v="1.7000000000000001E-2"/>
    <n v="3.4499999999999961E-2"/>
    <n v="0.82532279999999902"/>
    <n v="6"/>
    <n v="0.13755379999999984"/>
    <n v="0.25081095542253284"/>
    <n v="137.08799999999999"/>
    <n v="166.10228143460978"/>
    <n v="59"/>
    <n v="13"/>
    <n v="16.5"/>
  </r>
  <r>
    <x v="1"/>
    <x v="172"/>
    <s v="August"/>
    <x v="2"/>
    <x v="0"/>
    <s v="Desktop"/>
    <x v="0"/>
    <n v="1589.3"/>
    <n v="26.700240000000004"/>
    <n v="1.6800000000000002E-2"/>
    <n v="1.3454999999999999"/>
    <n v="35.925172920000001"/>
    <n v="7"/>
    <n v="5.1321675600000001"/>
    <n v="0.26216992806057171"/>
    <n v="106.84799999999998"/>
    <n v="2.9741819263593952"/>
    <n v="66"/>
    <n v="13"/>
    <n v="12"/>
  </r>
  <r>
    <x v="1"/>
    <x v="173"/>
    <s v="August"/>
    <x v="2"/>
    <x v="0"/>
    <s v="Desktop"/>
    <x v="0"/>
    <n v="1008.5999999999999"/>
    <n v="17.448780000000003"/>
    <n v="1.7300000000000003E-2"/>
    <n v="0.60949999999999993"/>
    <n v="10.63503141"/>
    <n v="4"/>
    <n v="2.6587578525"/>
    <n v="0.22924238829304969"/>
    <n v="39.360000000000007"/>
    <n v="3.700976375395586"/>
    <n v="38"/>
    <n v="17"/>
    <n v="12"/>
  </r>
  <r>
    <x v="1"/>
    <x v="174"/>
    <s v="August"/>
    <x v="2"/>
    <x v="0"/>
    <s v="Desktop"/>
    <x v="0"/>
    <n v="1137.5999999999999"/>
    <n v="17.519039999999997"/>
    <n v="1.5399999999999999E-2"/>
    <n v="0.35650000000000004"/>
    <n v="6.2455377599999995"/>
    <n v="6"/>
    <n v="1.0409229599999998"/>
    <n v="0.34248451969970961"/>
    <n v="26.880000000000003"/>
    <n v="4.3038727861281885"/>
    <n v="32"/>
    <n v="9"/>
    <n v="13.5"/>
  </r>
  <r>
    <x v="1"/>
    <x v="175"/>
    <s v="August"/>
    <x v="2"/>
    <x v="0"/>
    <s v="Desktop"/>
    <x v="0"/>
    <n v="1298.8"/>
    <n v="17.014279999999999"/>
    <n v="1.3100000000000001E-2"/>
    <n v="0.29899999999999999"/>
    <n v="5.0872697199999992"/>
    <n v="7"/>
    <n v="0.726752817142857"/>
    <n v="0.41141911382673851"/>
    <n v="230.49600000000001"/>
    <n v="45.308389899956012"/>
    <n v="36"/>
    <n v="10"/>
    <n v="13.5"/>
  </r>
  <r>
    <x v="1"/>
    <x v="176"/>
    <s v="August"/>
    <x v="2"/>
    <x v="0"/>
    <s v="Desktop"/>
    <x v="0"/>
    <n v="940.69999999999993"/>
    <n v="12.981660000000002"/>
    <n v="1.3800000000000003E-2"/>
    <n v="0.12649999999999997"/>
    <n v="1.6421799899999998"/>
    <n v="5"/>
    <n v="0.32843599799999995"/>
    <n v="0.38515875473552685"/>
    <n v="102.81599999999999"/>
    <n v="62.609458540534284"/>
    <n v="46"/>
    <n v="15"/>
    <n v="3"/>
  </r>
  <r>
    <x v="1"/>
    <x v="177"/>
    <s v="August"/>
    <x v="2"/>
    <x v="0"/>
    <s v="Desktop"/>
    <x v="0"/>
    <n v="1748.5"/>
    <n v="27.276600000000002"/>
    <n v="1.5600000000000001E-2"/>
    <n v="0.56350000000000011"/>
    <n v="15.370364100000003"/>
    <n v="1"/>
    <n v="15.370364100000003"/>
    <n v="3.6661460739241689E-2"/>
    <n v="155.90400000000002"/>
    <n v="10.143155945147713"/>
    <n v="32"/>
    <n v="15"/>
    <n v="6"/>
  </r>
  <r>
    <x v="1"/>
    <x v="178"/>
    <s v="August"/>
    <x v="2"/>
    <x v="0"/>
    <s v="Desktop"/>
    <x v="0"/>
    <n v="1112.6999999999998"/>
    <n v="13.129859999999999"/>
    <n v="1.1800000000000001E-2"/>
    <n v="0.42550000000000004"/>
    <n v="5.5867554300000002"/>
    <n v="7"/>
    <n v="0.7981079185714286"/>
    <n v="0.53313592071811888"/>
    <n v="12.48"/>
    <n v="2.2338547223643186"/>
    <n v="37"/>
    <n v="2"/>
    <n v="10.5"/>
  </r>
  <r>
    <x v="1"/>
    <x v="179"/>
    <s v="August"/>
    <x v="2"/>
    <x v="0"/>
    <s v="Desktop"/>
    <x v="0"/>
    <n v="1217.0999999999999"/>
    <n v="21.542669999999998"/>
    <n v="1.77E-2"/>
    <n v="0.29899999999999993"/>
    <n v="6.4412583299999975"/>
    <n v="4"/>
    <n v="1.6103145824999994"/>
    <n v="0.18567800555827113"/>
    <n v="9.6"/>
    <n v="1.4903920178590326"/>
    <n v="73"/>
    <n v="26"/>
    <n v="12"/>
  </r>
  <r>
    <x v="1"/>
    <x v="180"/>
    <s v="August"/>
    <x v="2"/>
    <x v="0"/>
    <s v="Desktop"/>
    <x v="0"/>
    <n v="1481.8"/>
    <n v="29.487819999999999"/>
    <n v="1.9900000000000001E-2"/>
    <n v="0.43699999999999994"/>
    <n v="12.886177339999998"/>
    <n v="3"/>
    <n v="4.295392446666666"/>
    <n v="0.10173692053193488"/>
    <n v="50.88"/>
    <n v="3.9484168700723479"/>
    <n v="34"/>
    <n v="7"/>
    <n v="13.5"/>
  </r>
  <r>
    <x v="1"/>
    <x v="181"/>
    <s v="August"/>
    <x v="2"/>
    <x v="0"/>
    <s v="Desktop"/>
    <x v="0"/>
    <n v="1221.5999999999999"/>
    <n v="21.133680000000002"/>
    <n v="1.7300000000000003E-2"/>
    <n v="0.91999999999999993"/>
    <n v="19.4429856"/>
    <n v="4"/>
    <n v="4.8607464"/>
    <n v="0.18927134318301403"/>
    <n v="21.12"/>
    <n v="1.0862529260938196"/>
    <n v="43"/>
    <n v="10"/>
    <n v="4.5"/>
  </r>
  <r>
    <x v="1"/>
    <x v="182"/>
    <s v="August"/>
    <x v="2"/>
    <x v="0"/>
    <s v="Desktop"/>
    <x v="0"/>
    <n v="1282.8"/>
    <n v="25.656000000000002"/>
    <n v="2.0000000000000004E-2"/>
    <n v="8.0499999999999974E-2"/>
    <n v="2.0653079999999995"/>
    <n v="6"/>
    <n v="0.34421799999999991"/>
    <n v="0.23386342376052383"/>
    <n v="228.47999999999996"/>
    <n v="110.6275674136739"/>
    <n v="62"/>
    <n v="20"/>
    <n v="19.5"/>
  </r>
  <r>
    <x v="1"/>
    <x v="183"/>
    <s v="August"/>
    <x v="2"/>
    <x v="0"/>
    <s v="Desktop"/>
    <x v="0"/>
    <n v="1055.4000000000001"/>
    <n v="17.730720000000005"/>
    <n v="1.6800000000000002E-2"/>
    <n v="0.20699999999999993"/>
    <n v="3.6702590399999999"/>
    <n v="4"/>
    <n v="0.91756475999999998"/>
    <n v="0.22559715567106123"/>
    <n v="111.55200000000001"/>
    <n v="30.393495059683854"/>
    <n v="26"/>
    <n v="10"/>
    <n v="10.5"/>
  </r>
  <r>
    <x v="2"/>
    <x v="184"/>
    <s v="September"/>
    <x v="2"/>
    <x v="0"/>
    <s v="Desktop"/>
    <x v="0"/>
    <n v="2259"/>
    <n v="49.246200000000002"/>
    <n v="2.18E-2"/>
    <n v="1.3454999999999999"/>
    <n v="66.260762099999994"/>
    <n v="1"/>
    <n v="66.260762099999994"/>
    <n v="2.0306135295718248E-2"/>
    <n v="350.78399999999999"/>
    <n v="5.2939928380328727"/>
    <n v="50"/>
    <n v="29"/>
    <n v="13.5"/>
  </r>
  <r>
    <x v="2"/>
    <x v="185"/>
    <s v="September"/>
    <x v="2"/>
    <x v="0"/>
    <s v="Desktop"/>
    <x v="0"/>
    <n v="1753"/>
    <n v="28.573900000000002"/>
    <n v="1.6300000000000002E-2"/>
    <n v="0.54049999999999998"/>
    <n v="15.44419295"/>
    <n v="4"/>
    <n v="3.8610482374999999"/>
    <n v="0.1399878910474244"/>
    <n v="138.43199999999999"/>
    <n v="8.9633689794065923"/>
    <n v="29"/>
    <n v="3"/>
    <n v="13.5"/>
  </r>
  <r>
    <x v="2"/>
    <x v="186"/>
    <s v="September"/>
    <x v="2"/>
    <x v="0"/>
    <s v="Desktop"/>
    <x v="0"/>
    <n v="1664"/>
    <n v="31.782400000000003"/>
    <n v="1.9100000000000002E-2"/>
    <n v="0.49449999999999994"/>
    <n v="15.7163968"/>
    <n v="3"/>
    <n v="5.2387989333333334"/>
    <n v="9.4391864679822787E-2"/>
    <n v="88.703999999999994"/>
    <n v="5.6440417691668356"/>
    <n v="76"/>
    <n v="22"/>
    <n v="7.5"/>
  </r>
  <r>
    <x v="2"/>
    <x v="187"/>
    <s v="September"/>
    <x v="2"/>
    <x v="0"/>
    <s v="Desktop"/>
    <x v="0"/>
    <n v="2076"/>
    <n v="41.727600000000002"/>
    <n v="2.01E-2"/>
    <n v="1.1499999999999999"/>
    <n v="47.986739999999998"/>
    <n v="5"/>
    <n v="9.5973480000000002"/>
    <n v="0.11982476825889818"/>
    <n v="157.24799999999999"/>
    <n v="3.2769052450739515"/>
    <n v="62"/>
    <n v="8"/>
    <n v="7.5"/>
  </r>
  <r>
    <x v="2"/>
    <x v="188"/>
    <s v="September"/>
    <x v="2"/>
    <x v="0"/>
    <s v="Desktop"/>
    <x v="0"/>
    <n v="2163"/>
    <n v="40.880700000000004"/>
    <n v="1.8900000000000004E-2"/>
    <n v="0.81649999999999989"/>
    <n v="33.379091549999998"/>
    <n v="5"/>
    <n v="6.6758183099999995"/>
    <n v="0.12230710335194846"/>
    <n v="253.34399999999999"/>
    <n v="7.5899009899806575"/>
    <n v="55"/>
    <n v="7"/>
    <n v="10.5"/>
  </r>
  <r>
    <x v="2"/>
    <x v="189"/>
    <s v="September"/>
    <x v="2"/>
    <x v="0"/>
    <s v="Desktop"/>
    <x v="0"/>
    <n v="1695"/>
    <n v="32.544000000000004"/>
    <n v="1.9200000000000002E-2"/>
    <n v="1.3684999999999998"/>
    <n v="44.536464000000002"/>
    <n v="1"/>
    <n v="44.536464000000002"/>
    <n v="3.0727630285152404E-2"/>
    <n v="290.30399999999997"/>
    <n v="6.5183441595183655"/>
    <n v="78"/>
    <n v="5"/>
    <n v="16.5"/>
  </r>
  <r>
    <x v="2"/>
    <x v="190"/>
    <s v="September"/>
    <x v="2"/>
    <x v="0"/>
    <s v="Desktop"/>
    <x v="0"/>
    <n v="1666"/>
    <n v="36.485400000000006"/>
    <n v="2.1900000000000003E-2"/>
    <n v="1.518"/>
    <n v="55.384837200000007"/>
    <n v="4"/>
    <n v="13.846209300000002"/>
    <n v="0.10963289425359184"/>
    <n v="163.29599999999996"/>
    <n v="2.9483881917052912"/>
    <n v="72"/>
    <n v="26"/>
    <n v="18"/>
  </r>
  <r>
    <x v="2"/>
    <x v="191"/>
    <s v="September"/>
    <x v="2"/>
    <x v="0"/>
    <s v="Desktop"/>
    <x v="0"/>
    <n v="1531"/>
    <n v="27.8642"/>
    <n v="1.8200000000000001E-2"/>
    <n v="0.50600000000000001"/>
    <n v="14.099285200000001"/>
    <n v="6"/>
    <n v="2.3498808666666666"/>
    <n v="0.21533006510145636"/>
    <n v="206.97599999999997"/>
    <n v="14.679893133873195"/>
    <n v="57"/>
    <n v="27"/>
    <n v="12"/>
  </r>
  <r>
    <x v="2"/>
    <x v="192"/>
    <s v="September"/>
    <x v="2"/>
    <x v="0"/>
    <s v="Desktop"/>
    <x v="0"/>
    <n v="2028"/>
    <n v="39.140399999999993"/>
    <n v="1.9299999999999998E-2"/>
    <n v="1.5525"/>
    <n v="60.765470999999991"/>
    <n v="1"/>
    <n v="60.765470999999991"/>
    <n v="2.5549049064393828E-2"/>
    <n v="348.76799999999997"/>
    <n v="5.7395753585124032"/>
    <n v="74"/>
    <n v="5"/>
    <n v="3"/>
  </r>
  <r>
    <x v="2"/>
    <x v="193"/>
    <s v="September"/>
    <x v="2"/>
    <x v="0"/>
    <s v="Desktop"/>
    <x v="0"/>
    <n v="1369"/>
    <n v="22.999200000000002"/>
    <n v="1.6800000000000002E-2"/>
    <n v="1.4259999999999999"/>
    <n v="32.7968592"/>
    <n v="5"/>
    <n v="6.5593718399999998"/>
    <n v="0.21739886604751468"/>
    <n v="424.03199999999998"/>
    <n v="12.929042912743302"/>
    <n v="69"/>
    <n v="18"/>
    <n v="7.5"/>
  </r>
  <r>
    <x v="2"/>
    <x v="194"/>
    <s v="September"/>
    <x v="2"/>
    <x v="0"/>
    <s v="Desktop"/>
    <x v="0"/>
    <n v="2021"/>
    <n v="39.2074"/>
    <n v="1.9400000000000001E-2"/>
    <n v="1.5984999999999998"/>
    <n v="62.673028899999991"/>
    <n v="2"/>
    <n v="31.336514449999996"/>
    <n v="5.1010778577513426E-2"/>
    <n v="411.26399999999995"/>
    <n v="6.5620571913989627"/>
    <n v="21"/>
    <n v="27"/>
    <n v="4.5"/>
  </r>
  <r>
    <x v="2"/>
    <x v="195"/>
    <s v="September"/>
    <x v="2"/>
    <x v="0"/>
    <s v="Desktop"/>
    <x v="0"/>
    <n v="2128"/>
    <n v="37.878400000000006"/>
    <n v="1.7800000000000003E-2"/>
    <n v="1.518"/>
    <n v="57.499411200000011"/>
    <n v="0"/>
    <n v="0"/>
    <n v="0"/>
    <n v="188.83199999999997"/>
    <n v="3.284068411469228"/>
    <n v="36"/>
    <n v="6"/>
    <n v="9"/>
  </r>
  <r>
    <x v="2"/>
    <x v="196"/>
    <s v="September"/>
    <x v="2"/>
    <x v="0"/>
    <s v="Desktop"/>
    <x v="0"/>
    <n v="1529"/>
    <n v="24.616900000000001"/>
    <n v="1.61E-2"/>
    <n v="1.6674999999999998"/>
    <n v="41.048680749999995"/>
    <n v="5"/>
    <n v="8.2097361499999995"/>
    <n v="0.20311249588697194"/>
    <n v="319.87200000000001"/>
    <n v="7.7925037822317842"/>
    <n v="27"/>
    <n v="19"/>
    <n v="7.5"/>
  </r>
  <r>
    <x v="2"/>
    <x v="197"/>
    <s v="September"/>
    <x v="2"/>
    <x v="0"/>
    <s v="Desktop"/>
    <x v="0"/>
    <n v="1805"/>
    <n v="32.850999999999999"/>
    <n v="1.8200000000000001E-2"/>
    <n v="0.58649999999999991"/>
    <n v="19.267111499999995"/>
    <n v="4"/>
    <n v="4.8167778749999988"/>
    <n v="0.12176189461508022"/>
    <n v="190.17599999999999"/>
    <n v="9.8704987512009801"/>
    <n v="78"/>
    <n v="9"/>
    <n v="9"/>
  </r>
  <r>
    <x v="2"/>
    <x v="198"/>
    <s v="September"/>
    <x v="2"/>
    <x v="0"/>
    <s v="Desktop"/>
    <x v="0"/>
    <n v="1341"/>
    <n v="18.773999999999997"/>
    <n v="1.3999999999999999E-2"/>
    <n v="0.97749999999999992"/>
    <n v="18.351584999999996"/>
    <n v="2"/>
    <n v="9.1757924999999982"/>
    <n v="0.10653030787258977"/>
    <n v="297.69600000000003"/>
    <n v="16.221814083088741"/>
    <n v="69"/>
    <n v="21"/>
    <n v="6"/>
  </r>
  <r>
    <x v="2"/>
    <x v="199"/>
    <s v="September"/>
    <x v="2"/>
    <x v="0"/>
    <s v="Desktop"/>
    <x v="0"/>
    <n v="1638"/>
    <n v="35.54460000000001"/>
    <n v="2.1700000000000007E-2"/>
    <n v="0.7589999999999999"/>
    <n v="26.978351400000005"/>
    <n v="4"/>
    <n v="6.7445878500000012"/>
    <n v="0.11253467474665628"/>
    <n v="189.50400000000002"/>
    <n v="7.0242987494039379"/>
    <n v="80"/>
    <n v="14"/>
    <n v="6"/>
  </r>
  <r>
    <x v="2"/>
    <x v="200"/>
    <s v="September"/>
    <x v="2"/>
    <x v="0"/>
    <s v="Desktop"/>
    <x v="0"/>
    <n v="2077"/>
    <n v="35.516700000000007"/>
    <n v="1.7100000000000004E-2"/>
    <n v="0.42549999999999999"/>
    <n v="15.112355850000002"/>
    <n v="2"/>
    <n v="7.556177925000001"/>
    <n v="5.6311537952568783E-2"/>
    <n v="150.52799999999999"/>
    <n v="9.9605912866325195"/>
    <n v="81"/>
    <n v="9"/>
    <n v="6"/>
  </r>
  <r>
    <x v="2"/>
    <x v="201"/>
    <s v="September"/>
    <x v="2"/>
    <x v="0"/>
    <s v="Desktop"/>
    <x v="0"/>
    <n v="1642"/>
    <n v="31.854800000000001"/>
    <n v="1.9400000000000001E-2"/>
    <n v="0.90849999999999997"/>
    <n v="28.940085799999999"/>
    <n v="6"/>
    <n v="4.8233476333333334"/>
    <n v="0.18835465926642139"/>
    <n v="227.80799999999996"/>
    <n v="7.8717112856659179"/>
    <n v="61"/>
    <n v="29"/>
    <n v="7.5"/>
  </r>
  <r>
    <x v="2"/>
    <x v="202"/>
    <s v="September"/>
    <x v="2"/>
    <x v="0"/>
    <s v="Desktop"/>
    <x v="0"/>
    <n v="1663"/>
    <n v="28.104699999999998"/>
    <n v="1.6899999999999998E-2"/>
    <n v="0.60949999999999993"/>
    <n v="17.129814649999997"/>
    <n v="3"/>
    <n v="5.7099382166666652"/>
    <n v="0.10674371190583783"/>
    <n v="293.66399999999999"/>
    <n v="17.143442938537579"/>
    <n v="59"/>
    <n v="24"/>
    <n v="10.5"/>
  </r>
  <r>
    <x v="2"/>
    <x v="203"/>
    <s v="September"/>
    <x v="2"/>
    <x v="0"/>
    <s v="Desktop"/>
    <x v="0"/>
    <n v="1713"/>
    <n v="38.885100000000008"/>
    <n v="2.2700000000000005E-2"/>
    <n v="1.0349999999999999"/>
    <n v="40.246078500000003"/>
    <n v="1"/>
    <n v="40.246078500000003"/>
    <n v="2.5716791264520339E-2"/>
    <n v="128.352"/>
    <n v="3.1891802824963431"/>
    <n v="55"/>
    <n v="27"/>
    <n v="7.5"/>
  </r>
  <r>
    <x v="2"/>
    <x v="204"/>
    <s v="September"/>
    <x v="2"/>
    <x v="0"/>
    <s v="Desktop"/>
    <x v="0"/>
    <n v="1687"/>
    <n v="29.3538"/>
    <n v="1.7399999999999999E-2"/>
    <n v="0.96599999999999986"/>
    <n v="28.355770799999995"/>
    <n v="5"/>
    <n v="5.6711541599999986"/>
    <n v="0.17033569759281592"/>
    <n v="199.58399999999997"/>
    <n v="7.0385672605309679"/>
    <n v="82"/>
    <n v="19"/>
    <n v="18"/>
  </r>
  <r>
    <x v="2"/>
    <x v="205"/>
    <s v="September"/>
    <x v="2"/>
    <x v="0"/>
    <s v="Desktop"/>
    <x v="0"/>
    <n v="1600"/>
    <n v="31.840000000000003"/>
    <n v="1.9900000000000001E-2"/>
    <n v="0.47149999999999992"/>
    <n v="15.012559999999999"/>
    <n v="2"/>
    <n v="7.5062799999999994"/>
    <n v="6.2814070351758788E-2"/>
    <n v="73.919999999999987"/>
    <n v="4.9238770735970414"/>
    <n v="70"/>
    <n v="14"/>
    <n v="6"/>
  </r>
  <r>
    <x v="2"/>
    <x v="206"/>
    <s v="September"/>
    <x v="2"/>
    <x v="0"/>
    <s v="Desktop"/>
    <x v="0"/>
    <n v="1433"/>
    <n v="24.647600000000001"/>
    <n v="1.72E-2"/>
    <n v="1.6214999999999999"/>
    <n v="39.966083400000002"/>
    <n v="5"/>
    <n v="7.9932166800000006"/>
    <n v="0.20285950761940311"/>
    <n v="248.64"/>
    <n v="6.221275112487004"/>
    <n v="68"/>
    <n v="4"/>
    <n v="9"/>
  </r>
  <r>
    <x v="2"/>
    <x v="207"/>
    <s v="September"/>
    <x v="2"/>
    <x v="0"/>
    <s v="Desktop"/>
    <x v="0"/>
    <n v="1701"/>
    <n v="37.592100000000002"/>
    <n v="2.2100000000000002E-2"/>
    <n v="1.2075"/>
    <n v="45.392460750000005"/>
    <n v="2"/>
    <n v="22.696230375000003"/>
    <n v="5.3202667581752544E-2"/>
    <n v="45.695999999999998"/>
    <n v="1.0066869970251611"/>
    <n v="35"/>
    <n v="25"/>
    <n v="6"/>
  </r>
  <r>
    <x v="2"/>
    <x v="208"/>
    <s v="September"/>
    <x v="2"/>
    <x v="0"/>
    <s v="Desktop"/>
    <x v="0"/>
    <n v="1894"/>
    <n v="25.568999999999996"/>
    <n v="1.3499999999999998E-2"/>
    <n v="1.3684999999999998"/>
    <n v="34.991176499999987"/>
    <n v="1"/>
    <n v="34.991176499999987"/>
    <n v="3.9109859595604056E-2"/>
    <n v="150.52799999999999"/>
    <n v="4.3018845050837333"/>
    <n v="23"/>
    <n v="22"/>
    <n v="13.5"/>
  </r>
  <r>
    <x v="2"/>
    <x v="209"/>
    <s v="September"/>
    <x v="2"/>
    <x v="0"/>
    <s v="Desktop"/>
    <x v="0"/>
    <n v="1490"/>
    <n v="32.035000000000011"/>
    <n v="2.1500000000000009E-2"/>
    <n v="0.52900000000000003"/>
    <n v="16.946515000000005"/>
    <n v="4"/>
    <n v="4.2366287500000013"/>
    <n v="0.12486343062275632"/>
    <n v="295.67999999999995"/>
    <n v="17.447835144866062"/>
    <n v="25"/>
    <n v="12"/>
    <n v="13.5"/>
  </r>
  <r>
    <x v="2"/>
    <x v="210"/>
    <s v="September"/>
    <x v="2"/>
    <x v="0"/>
    <s v="Desktop"/>
    <x v="0"/>
    <n v="1703"/>
    <n v="29.291599999999999"/>
    <n v="1.72E-2"/>
    <n v="0.52899999999999991"/>
    <n v="15.495256399999997"/>
    <n v="1"/>
    <n v="15.495256399999997"/>
    <n v="3.4139480260552517E-2"/>
    <n v="252.672"/>
    <n v="16.306409747437289"/>
    <n v="38"/>
    <n v="15"/>
    <n v="4.5"/>
  </r>
  <r>
    <x v="2"/>
    <x v="211"/>
    <s v="September"/>
    <x v="2"/>
    <x v="0"/>
    <s v="Desktop"/>
    <x v="0"/>
    <n v="1306"/>
    <n v="24.291600000000003"/>
    <n v="1.8600000000000002E-2"/>
    <n v="1.1154999999999999"/>
    <n v="27.097279800000003"/>
    <n v="4"/>
    <n v="6.7743199500000006"/>
    <n v="0.16466597506957137"/>
    <n v="88.703999999999994"/>
    <n v="3.2735389181020298"/>
    <n v="57"/>
    <n v="21"/>
    <n v="9"/>
  </r>
  <r>
    <x v="2"/>
    <x v="212"/>
    <s v="September"/>
    <x v="2"/>
    <x v="0"/>
    <s v="Desktop"/>
    <x v="0"/>
    <n v="1819"/>
    <n v="32.742000000000004"/>
    <n v="1.8000000000000002E-2"/>
    <n v="1.2190000000000003"/>
    <n v="39.912498000000014"/>
    <n v="5"/>
    <n v="7.9824996000000024"/>
    <n v="0.15270905870136214"/>
    <n v="262.08"/>
    <n v="6.5663642501153374"/>
    <n v="38"/>
    <n v="19"/>
    <n v="6"/>
  </r>
  <r>
    <x v="2"/>
    <x v="213"/>
    <s v="September"/>
    <x v="2"/>
    <x v="0"/>
    <s v="Desktop"/>
    <x v="0"/>
    <n v="1273"/>
    <n v="26.478399999999997"/>
    <n v="2.0799999999999999E-2"/>
    <n v="1.1729999999999998"/>
    <n v="31.059163199999993"/>
    <n v="1"/>
    <n v="31.059163199999993"/>
    <n v="3.7766632424919941E-2"/>
    <n v="107.52"/>
    <n v="3.4617803225297461"/>
    <n v="58"/>
    <n v="29"/>
    <n v="12"/>
  </r>
  <r>
    <x v="2"/>
    <x v="214"/>
    <s v="October"/>
    <x v="2"/>
    <x v="0"/>
    <s v="Desktop"/>
    <x v="0"/>
    <n v="1609"/>
    <n v="28.479300000000002"/>
    <n v="1.77E-2"/>
    <n v="1.6789999999999998"/>
    <n v="47.816744700000001"/>
    <n v="1"/>
    <n v="47.816744700000001"/>
    <n v="3.5113222586229294E-2"/>
    <n v="188.15999999999997"/>
    <n v="3.9350232053751655"/>
    <n v="59"/>
    <n v="5"/>
    <n v="15"/>
  </r>
  <r>
    <x v="2"/>
    <x v="215"/>
    <s v="October"/>
    <x v="2"/>
    <x v="0"/>
    <s v="Desktop"/>
    <x v="0"/>
    <n v="1458"/>
    <n v="25.8066"/>
    <n v="1.77E-2"/>
    <n v="0.3795"/>
    <n v="9.7936046999999995"/>
    <n v="4"/>
    <n v="2.4484011749999999"/>
    <n v="0.15499910875512465"/>
    <n v="51.84"/>
    <n v="5.2932501962224396"/>
    <n v="72"/>
    <n v="18"/>
    <n v="15"/>
  </r>
  <r>
    <x v="2"/>
    <x v="216"/>
    <s v="October"/>
    <x v="2"/>
    <x v="0"/>
    <s v="Desktop"/>
    <x v="0"/>
    <n v="1852"/>
    <n v="22.409200000000006"/>
    <n v="1.2100000000000003E-2"/>
    <n v="0.67849999999999988"/>
    <n v="15.2046422"/>
    <n v="6"/>
    <n v="2.5341070333333335"/>
    <n v="0.26774717526730085"/>
    <n v="52.415999999999997"/>
    <n v="3.4473681991674883"/>
    <n v="64"/>
    <n v="5"/>
    <n v="15"/>
  </r>
  <r>
    <x v="2"/>
    <x v="217"/>
    <s v="October"/>
    <x v="2"/>
    <x v="0"/>
    <s v="Desktop"/>
    <x v="0"/>
    <n v="2036"/>
    <n v="29.114799999999999"/>
    <n v="1.43E-2"/>
    <n v="0.7589999999999999"/>
    <n v="22.098133199999996"/>
    <n v="3"/>
    <n v="7.3660443999999989"/>
    <n v="0.10304037808949401"/>
    <n v="53.760000000000005"/>
    <n v="2.4327846842736931"/>
    <n v="79"/>
    <n v="5"/>
    <n v="18"/>
  </r>
  <r>
    <x v="2"/>
    <x v="218"/>
    <s v="October"/>
    <x v="2"/>
    <x v="0"/>
    <s v="Desktop"/>
    <x v="0"/>
    <n v="1971"/>
    <n v="40.799700000000009"/>
    <n v="2.0700000000000003E-2"/>
    <n v="1.2649999999999999"/>
    <n v="51.611620500000008"/>
    <n v="2"/>
    <n v="25.805810250000004"/>
    <n v="4.9019968284080513E-2"/>
    <n v="166.65599999999998"/>
    <n v="3.2290402507319054"/>
    <n v="69"/>
    <n v="15"/>
    <n v="15"/>
  </r>
  <r>
    <x v="2"/>
    <x v="219"/>
    <s v="October"/>
    <x v="2"/>
    <x v="0"/>
    <s v="Desktop"/>
    <x v="0"/>
    <n v="2082"/>
    <n v="38.308799999999998"/>
    <n v="1.84E-2"/>
    <n v="1.7939999999999996"/>
    <n v="68.725987199999977"/>
    <n v="3"/>
    <n v="22.908662399999994"/>
    <n v="7.8310988597920059E-2"/>
    <n v="185.47200000000001"/>
    <n v="2.698717145528323"/>
    <n v="39"/>
    <n v="6"/>
    <n v="4.5"/>
  </r>
  <r>
    <x v="2"/>
    <x v="220"/>
    <s v="October"/>
    <x v="2"/>
    <x v="0"/>
    <s v="Desktop"/>
    <x v="0"/>
    <n v="1515"/>
    <n v="30.451499999999999"/>
    <n v="2.01E-2"/>
    <n v="0.70150000000000001"/>
    <n v="21.361727250000001"/>
    <n v="2"/>
    <n v="10.680863625000001"/>
    <n v="6.5678209612005975E-2"/>
    <n v="166.65599999999998"/>
    <n v="7.8016163229497266"/>
    <n v="87"/>
    <n v="27"/>
    <n v="7.5"/>
  </r>
  <r>
    <x v="2"/>
    <x v="221"/>
    <s v="October"/>
    <x v="2"/>
    <x v="0"/>
    <s v="Desktop"/>
    <x v="0"/>
    <n v="2108"/>
    <n v="38.787199999999999"/>
    <n v="1.84E-2"/>
    <n v="1.6214999999999999"/>
    <n v="62.893444799999997"/>
    <n v="3"/>
    <n v="20.964481599999999"/>
    <n v="7.7345103539311941E-2"/>
    <n v="92.736000000000004"/>
    <n v="1.4744938887494363"/>
    <n v="47"/>
    <n v="11"/>
    <n v="12"/>
  </r>
  <r>
    <x v="2"/>
    <x v="222"/>
    <s v="October"/>
    <x v="2"/>
    <x v="0"/>
    <s v="Desktop"/>
    <x v="0"/>
    <n v="1970"/>
    <n v="45.31"/>
    <n v="2.3E-2"/>
    <n v="0.72449999999999992"/>
    <n v="32.827095"/>
    <n v="5"/>
    <n v="6.5654190000000003"/>
    <n v="0.11035091591260207"/>
    <n v="79.295999999999992"/>
    <n v="2.415565556440495"/>
    <n v="49"/>
    <n v="5"/>
    <n v="3"/>
  </r>
  <r>
    <x v="2"/>
    <x v="223"/>
    <s v="October"/>
    <x v="2"/>
    <x v="0"/>
    <s v="Desktop"/>
    <x v="0"/>
    <n v="2054"/>
    <n v="39.025999999999996"/>
    <n v="1.9E-2"/>
    <n v="0.34499999999999997"/>
    <n v="13.463969999999998"/>
    <n v="1"/>
    <n v="13.463969999999998"/>
    <n v="2.5623943012350742E-2"/>
    <n v="282.23999999999995"/>
    <n v="20.9626135530605"/>
    <n v="29"/>
    <n v="23"/>
    <n v="4.5"/>
  </r>
  <r>
    <x v="2"/>
    <x v="224"/>
    <s v="October"/>
    <x v="2"/>
    <x v="0"/>
    <s v="Desktop"/>
    <x v="0"/>
    <n v="1668"/>
    <n v="30.357600000000001"/>
    <n v="1.8200000000000001E-2"/>
    <n v="0.41399999999999987"/>
    <n v="12.568046399999997"/>
    <n v="6"/>
    <n v="2.0946743999999993"/>
    <n v="0.19764408253616886"/>
    <n v="68.543999999999997"/>
    <n v="5.4538309152009505"/>
    <n v="49"/>
    <n v="14"/>
    <n v="7.5"/>
  </r>
  <r>
    <x v="2"/>
    <x v="225"/>
    <s v="October"/>
    <x v="2"/>
    <x v="0"/>
    <s v="Desktop"/>
    <x v="0"/>
    <n v="2126"/>
    <n v="34.866400000000006"/>
    <n v="1.6400000000000001E-2"/>
    <n v="0.73599999999999999"/>
    <n v="25.661670400000006"/>
    <n v="1"/>
    <n v="25.661670400000006"/>
    <n v="2.8680907693366675E-2"/>
    <n v="306.43199999999996"/>
    <n v="11.94123356833388"/>
    <n v="45"/>
    <n v="20"/>
    <n v="10.5"/>
  </r>
  <r>
    <x v="2"/>
    <x v="226"/>
    <s v="October"/>
    <x v="2"/>
    <x v="0"/>
    <s v="Desktop"/>
    <x v="0"/>
    <n v="1344"/>
    <n v="23.385599999999997"/>
    <n v="1.7399999999999999E-2"/>
    <n v="0.4945"/>
    <n v="11.564179199999998"/>
    <n v="5"/>
    <n v="2.3128358399999995"/>
    <n v="0.21380678708264919"/>
    <n v="55.103999999999999"/>
    <n v="4.7650593307997173"/>
    <n v="74"/>
    <n v="16"/>
    <n v="12"/>
  </r>
  <r>
    <x v="2"/>
    <x v="227"/>
    <s v="October"/>
    <x v="2"/>
    <x v="0"/>
    <s v="Desktop"/>
    <x v="0"/>
    <n v="1888"/>
    <n v="27.375999999999998"/>
    <n v="1.4499999999999999E-2"/>
    <n v="1.61"/>
    <n v="44.075359999999996"/>
    <n v="2"/>
    <n v="22.037679999999998"/>
    <n v="7.3056691992986561E-2"/>
    <n v="137.08799999999999"/>
    <n v="3.1103092521535842"/>
    <n v="56"/>
    <n v="4"/>
    <n v="10.5"/>
  </r>
  <r>
    <x v="2"/>
    <x v="228"/>
    <s v="October"/>
    <x v="2"/>
    <x v="0"/>
    <s v="Desktop"/>
    <x v="0"/>
    <n v="1541"/>
    <n v="28.354399999999998"/>
    <n v="1.84E-2"/>
    <n v="1.5294999999999999"/>
    <n v="43.368054799999996"/>
    <n v="5"/>
    <n v="8.6736109599999995"/>
    <n v="0.17633947464943714"/>
    <n v="366.91199999999998"/>
    <n v="8.4604209640502486"/>
    <n v="48"/>
    <n v="26"/>
    <n v="12"/>
  </r>
  <r>
    <x v="2"/>
    <x v="229"/>
    <s v="October"/>
    <x v="2"/>
    <x v="0"/>
    <s v="Desktop"/>
    <x v="0"/>
    <n v="2046"/>
    <n v="34.168199999999999"/>
    <n v="1.67E-2"/>
    <n v="0.73599999999999999"/>
    <n v="25.147795199999997"/>
    <n v="2"/>
    <n v="12.573897599999999"/>
    <n v="5.8533958476009861E-2"/>
    <n v="114.23999999999998"/>
    <n v="4.5427441686816339"/>
    <n v="54"/>
    <n v="13"/>
    <n v="6"/>
  </r>
  <r>
    <x v="2"/>
    <x v="230"/>
    <s v="October"/>
    <x v="2"/>
    <x v="0"/>
    <s v="Desktop"/>
    <x v="0"/>
    <n v="1976"/>
    <n v="38.136800000000001"/>
    <n v="1.9300000000000001E-2"/>
    <n v="0.20699999999999999"/>
    <n v="7.8943175999999999"/>
    <n v="2"/>
    <n v="3.9471588"/>
    <n v="5.2442784921650477E-2"/>
    <n v="199.58399999999997"/>
    <n v="25.28198257440263"/>
    <n v="59"/>
    <n v="19"/>
    <n v="9"/>
  </r>
  <r>
    <x v="2"/>
    <x v="231"/>
    <s v="October"/>
    <x v="2"/>
    <x v="0"/>
    <s v="Desktop"/>
    <x v="0"/>
    <n v="1806"/>
    <n v="31.424399999999999"/>
    <n v="1.7399999999999999E-2"/>
    <n v="1.3915"/>
    <n v="43.727052599999993"/>
    <n v="4"/>
    <n v="10.931763149999998"/>
    <n v="0.12728962207711206"/>
    <n v="17.28"/>
    <n v="0.39517870454410647"/>
    <n v="53"/>
    <n v="6"/>
    <n v="10.5"/>
  </r>
  <r>
    <x v="2"/>
    <x v="232"/>
    <s v="October"/>
    <x v="2"/>
    <x v="0"/>
    <s v="Desktop"/>
    <x v="0"/>
    <n v="1858"/>
    <n v="33.62980000000001"/>
    <n v="1.8100000000000005E-2"/>
    <n v="0.72450000000000003"/>
    <n v="24.364790100000008"/>
    <n v="4"/>
    <n v="6.0911975250000019"/>
    <n v="0.11894212870727744"/>
    <n v="18.240000000000002"/>
    <n v="0.74862126556961373"/>
    <n v="41"/>
    <n v="4"/>
    <n v="7.5"/>
  </r>
  <r>
    <x v="2"/>
    <x v="233"/>
    <s v="October"/>
    <x v="2"/>
    <x v="0"/>
    <s v="Desktop"/>
    <x v="0"/>
    <n v="1581"/>
    <n v="24.979800000000001"/>
    <n v="1.5800000000000002E-2"/>
    <n v="1.012"/>
    <n v="25.2795576"/>
    <n v="7"/>
    <n v="3.6113653714285716"/>
    <n v="0.28022642294974337"/>
    <n v="111.55200000000001"/>
    <n v="4.4127354507184888"/>
    <n v="39"/>
    <n v="24"/>
    <n v="7.5"/>
  </r>
  <r>
    <x v="2"/>
    <x v="234"/>
    <s v="October"/>
    <x v="2"/>
    <x v="0"/>
    <s v="Desktop"/>
    <x v="0"/>
    <n v="1705"/>
    <n v="34.100000000000009"/>
    <n v="2.0000000000000004E-2"/>
    <n v="0.91999999999999982"/>
    <n v="31.372"/>
    <n v="5"/>
    <n v="6.2744"/>
    <n v="0.14662756598240465"/>
    <n v="59.135999999999996"/>
    <n v="1.8849929873772791"/>
    <n v="30"/>
    <n v="27"/>
    <n v="13.5"/>
  </r>
  <r>
    <x v="2"/>
    <x v="235"/>
    <s v="October"/>
    <x v="2"/>
    <x v="0"/>
    <s v="Desktop"/>
    <x v="0"/>
    <n v="1619"/>
    <n v="31.084800000000001"/>
    <n v="1.9200000000000002E-2"/>
    <n v="1.2994999999999999"/>
    <n v="40.394697600000001"/>
    <n v="6"/>
    <n v="6.7324495999999998"/>
    <n v="0.19302038295243976"/>
    <n v="358.84800000000001"/>
    <n v="8.8835421805459927"/>
    <n v="66"/>
    <n v="11"/>
    <n v="3"/>
  </r>
  <r>
    <x v="2"/>
    <x v="236"/>
    <s v="October"/>
    <x v="2"/>
    <x v="0"/>
    <s v="Desktop"/>
    <x v="0"/>
    <n v="1420"/>
    <n v="26.128"/>
    <n v="1.84E-2"/>
    <n v="0.49449999999999988"/>
    <n v="12.920295999999997"/>
    <n v="6"/>
    <n v="2.153382666666666"/>
    <n v="0.22963870177587262"/>
    <n v="34.56"/>
    <n v="2.6748613189666872"/>
    <n v="59"/>
    <n v="17"/>
    <n v="1.5"/>
  </r>
  <r>
    <x v="2"/>
    <x v="237"/>
    <s v="October"/>
    <x v="2"/>
    <x v="0"/>
    <s v="Desktop"/>
    <x v="0"/>
    <n v="1600"/>
    <n v="30.880000000000003"/>
    <n v="1.9300000000000001E-2"/>
    <n v="1.2535000000000001"/>
    <n v="38.708080000000002"/>
    <n v="5"/>
    <n v="7.7416160000000005"/>
    <n v="0.16191709844559585"/>
    <n v="147.16800000000001"/>
    <n v="3.8019968957385641"/>
    <n v="52"/>
    <n v="20"/>
    <n v="12"/>
  </r>
  <r>
    <x v="2"/>
    <x v="238"/>
    <s v="October"/>
    <x v="2"/>
    <x v="0"/>
    <s v="Desktop"/>
    <x v="0"/>
    <n v="1925"/>
    <n v="32.340000000000003"/>
    <n v="1.6800000000000002E-2"/>
    <n v="1.1729999999999998"/>
    <n v="37.934819999999995"/>
    <n v="7"/>
    <n v="5.4192599999999995"/>
    <n v="0.21645021645021642"/>
    <n v="100.8"/>
    <n v="2.6571893579566215"/>
    <n v="35"/>
    <n v="7"/>
    <n v="16.5"/>
  </r>
  <r>
    <x v="2"/>
    <x v="239"/>
    <s v="October"/>
    <x v="2"/>
    <x v="0"/>
    <s v="Desktop"/>
    <x v="0"/>
    <n v="1937"/>
    <n v="37.190400000000004"/>
    <n v="1.9200000000000002E-2"/>
    <n v="1.4489999999999998"/>
    <n v="53.888889599999999"/>
    <n v="4"/>
    <n v="13.4722224"/>
    <n v="0.10755463775598002"/>
    <n v="346.08"/>
    <n v="6.4221030080382278"/>
    <n v="57"/>
    <n v="21"/>
    <n v="15"/>
  </r>
  <r>
    <x v="2"/>
    <x v="240"/>
    <s v="October"/>
    <x v="2"/>
    <x v="0"/>
    <s v="Desktop"/>
    <x v="0"/>
    <n v="1391"/>
    <n v="22.8124"/>
    <n v="1.6400000000000001E-2"/>
    <n v="1.5524999999999998"/>
    <n v="35.416250999999995"/>
    <n v="8"/>
    <n v="4.4270313749999994"/>
    <n v="0.35068646876260279"/>
    <n v="215.04"/>
    <n v="6.0717889084307659"/>
    <n v="61"/>
    <n v="0"/>
    <n v="6"/>
  </r>
  <r>
    <x v="2"/>
    <x v="241"/>
    <s v="October"/>
    <x v="2"/>
    <x v="0"/>
    <s v="Desktop"/>
    <x v="0"/>
    <n v="1836"/>
    <n v="23.500800000000005"/>
    <n v="1.2800000000000002E-2"/>
    <n v="0.45999999999999985"/>
    <n v="10.810367999999999"/>
    <n v="2"/>
    <n v="5.4051839999999993"/>
    <n v="8.5103485838779941E-2"/>
    <n v="232.51199999999997"/>
    <n v="21.50824097755044"/>
    <n v="59"/>
    <n v="22"/>
    <n v="13.5"/>
  </r>
  <r>
    <x v="2"/>
    <x v="242"/>
    <s v="October"/>
    <x v="2"/>
    <x v="0"/>
    <s v="Desktop"/>
    <x v="0"/>
    <n v="1621"/>
    <n v="29.340100000000003"/>
    <n v="1.8100000000000002E-2"/>
    <n v="0.50600000000000001"/>
    <n v="14.846090600000002"/>
    <n v="2"/>
    <n v="7.423045300000001"/>
    <n v="6.8166093503430447E-2"/>
    <n v="170.68800000000002"/>
    <n v="11.497168150112191"/>
    <n v="92"/>
    <n v="31"/>
    <n v="7.5"/>
  </r>
  <r>
    <x v="2"/>
    <x v="243"/>
    <s v="October"/>
    <x v="2"/>
    <x v="0"/>
    <s v="Desktop"/>
    <x v="0"/>
    <n v="1534"/>
    <n v="29.606200000000008"/>
    <n v="1.9300000000000005E-2"/>
    <n v="1.0695000000000001"/>
    <n v="31.663830900000011"/>
    <n v="7"/>
    <n v="4.5234044142857162"/>
    <n v="0.23643696252811905"/>
    <n v="98.112000000000009"/>
    <n v="3.0985511610978183"/>
    <n v="48"/>
    <n v="22"/>
    <n v="12"/>
  </r>
  <r>
    <x v="2"/>
    <x v="244"/>
    <s v="October"/>
    <x v="2"/>
    <x v="0"/>
    <s v="Desktop"/>
    <x v="0"/>
    <n v="2206"/>
    <n v="32.207600000000006"/>
    <n v="1.4600000000000004E-2"/>
    <n v="1.1040000000000001"/>
    <n v="35.55719040000001"/>
    <n v="3"/>
    <n v="11.852396800000003"/>
    <n v="9.3145717159924965E-2"/>
    <n v="105.504"/>
    <n v="2.9671635698190588"/>
    <n v="66"/>
    <n v="24"/>
    <n v="16.5"/>
  </r>
  <r>
    <x v="2"/>
    <x v="245"/>
    <s v="November"/>
    <x v="2"/>
    <x v="0"/>
    <s v="Desktop"/>
    <x v="0"/>
    <n v="1465"/>
    <n v="27.834999999999994"/>
    <n v="1.8999999999999996E-2"/>
    <n v="1.012"/>
    <n v="28.169019999999993"/>
    <n v="5"/>
    <n v="5.6338039999999987"/>
    <n v="0.17962996227770797"/>
    <n v="249.98399999999998"/>
    <n v="8.8744301363696731"/>
    <n v="39"/>
    <n v="12"/>
    <n v="13.5"/>
  </r>
  <r>
    <x v="2"/>
    <x v="246"/>
    <s v="November"/>
    <x v="2"/>
    <x v="0"/>
    <s v="Desktop"/>
    <x v="0"/>
    <n v="1674"/>
    <n v="36.493200000000002"/>
    <n v="2.18E-2"/>
    <n v="1.3569999999999998"/>
    <n v="49.521272399999994"/>
    <n v="4"/>
    <n v="12.380318099999998"/>
    <n v="0.1096094614887157"/>
    <n v="149.184"/>
    <n v="3.0125235635100527"/>
    <n v="26"/>
    <n v="15"/>
    <n v="4.5"/>
  </r>
  <r>
    <x v="2"/>
    <x v="247"/>
    <s v="November"/>
    <x v="2"/>
    <x v="0"/>
    <s v="Desktop"/>
    <x v="0"/>
    <n v="1327"/>
    <n v="18.710700000000003"/>
    <n v="1.4100000000000001E-2"/>
    <n v="1.2189999999999999"/>
    <n v="22.808343300000001"/>
    <n v="6"/>
    <n v="3.8013905500000003"/>
    <n v="0.32067212878192686"/>
    <n v="127.008"/>
    <n v="5.568488615304207"/>
    <n v="36"/>
    <n v="11"/>
    <n v="6"/>
  </r>
  <r>
    <x v="2"/>
    <x v="248"/>
    <s v="November"/>
    <x v="2"/>
    <x v="0"/>
    <s v="Desktop"/>
    <x v="0"/>
    <n v="1554"/>
    <n v="30.924600000000002"/>
    <n v="1.9900000000000001E-2"/>
    <n v="0.51749999999999996"/>
    <n v="16.003480499999998"/>
    <n v="7"/>
    <n v="2.2862114999999998"/>
    <n v="0.22635701027660826"/>
    <n v="90.047999999999988"/>
    <n v="5.6267760003831668"/>
    <n v="25"/>
    <n v="13"/>
    <n v="13.5"/>
  </r>
  <r>
    <x v="2"/>
    <x v="249"/>
    <s v="November"/>
    <x v="2"/>
    <x v="0"/>
    <s v="Desktop"/>
    <x v="0"/>
    <n v="2016"/>
    <n v="42.940799999999996"/>
    <n v="2.1299999999999999E-2"/>
    <n v="0.14949999999999999"/>
    <n v="6.4196495999999987"/>
    <n v="2"/>
    <n v="3.2098247999999994"/>
    <n v="4.6575750801102919E-2"/>
    <n v="56.64"/>
    <n v="8.8229114561019042"/>
    <n v="46"/>
    <n v="6"/>
    <n v="9"/>
  </r>
  <r>
    <x v="2"/>
    <x v="250"/>
    <s v="November"/>
    <x v="2"/>
    <x v="0"/>
    <s v="Desktop"/>
    <x v="0"/>
    <n v="2060"/>
    <n v="42.436"/>
    <n v="2.06E-2"/>
    <n v="0.88549999999999995"/>
    <n v="37.577078"/>
    <n v="5"/>
    <n v="7.5154155999999999"/>
    <n v="0.11782448864171929"/>
    <n v="227.136"/>
    <n v="6.0445359801525811"/>
    <n v="35"/>
    <n v="9"/>
    <n v="15"/>
  </r>
  <r>
    <x v="2"/>
    <x v="251"/>
    <s v="November"/>
    <x v="2"/>
    <x v="0"/>
    <s v="Desktop"/>
    <x v="0"/>
    <n v="1233"/>
    <n v="26.509500000000003"/>
    <n v="2.1500000000000002E-2"/>
    <n v="0.41399999999999998"/>
    <n v="10.974933"/>
    <n v="4"/>
    <n v="2.74373325"/>
    <n v="0.15088930383447441"/>
    <n v="67.2"/>
    <n v="6.123044213572876"/>
    <n v="27"/>
    <n v="22"/>
    <n v="9"/>
  </r>
  <r>
    <x v="2"/>
    <x v="252"/>
    <s v="November"/>
    <x v="2"/>
    <x v="0"/>
    <s v="Desktop"/>
    <x v="0"/>
    <n v="1829"/>
    <n v="33.836500000000008"/>
    <n v="1.8500000000000006E-2"/>
    <n v="1.0349999999999999"/>
    <n v="35.020777500000008"/>
    <n v="4"/>
    <n v="8.7551943750000021"/>
    <n v="0.11821553647688145"/>
    <n v="514.75200000000007"/>
    <n v="14.698474355687846"/>
    <n v="42"/>
    <n v="29"/>
    <n v="13.5"/>
  </r>
  <r>
    <x v="2"/>
    <x v="253"/>
    <s v="November"/>
    <x v="2"/>
    <x v="0"/>
    <s v="Desktop"/>
    <x v="0"/>
    <n v="1849"/>
    <n v="27.365200000000002"/>
    <n v="1.4800000000000001E-2"/>
    <n v="1.4144999999999999"/>
    <n v="38.708075399999998"/>
    <n v="3"/>
    <n v="12.902691799999999"/>
    <n v="0.10962828702147252"/>
    <n v="289.63199999999995"/>
    <n v="7.4824696657483507"/>
    <n v="73"/>
    <n v="21"/>
    <n v="7.5"/>
  </r>
  <r>
    <x v="2"/>
    <x v="254"/>
    <s v="November"/>
    <x v="2"/>
    <x v="0"/>
    <s v="Desktop"/>
    <x v="0"/>
    <n v="1687"/>
    <n v="31.209500000000006"/>
    <n v="1.8500000000000003E-2"/>
    <n v="1.3109999999999999"/>
    <n v="40.915654500000002"/>
    <n v="5"/>
    <n v="8.1831309000000001"/>
    <n v="0.1602076290872971"/>
    <n v="187.488"/>
    <n v="4.5823047997435795"/>
    <n v="81"/>
    <n v="27"/>
    <n v="15"/>
  </r>
  <r>
    <x v="2"/>
    <x v="255"/>
    <s v="November"/>
    <x v="2"/>
    <x v="0"/>
    <s v="Desktop"/>
    <x v="0"/>
    <n v="1597"/>
    <n v="21.5595"/>
    <n v="1.35E-2"/>
    <n v="0.51749999999999996"/>
    <n v="11.157041249999999"/>
    <n v="6"/>
    <n v="1.8595068749999999"/>
    <n v="0.27829958950810546"/>
    <n v="405.21600000000001"/>
    <n v="36.319306429023023"/>
    <n v="32"/>
    <n v="8"/>
    <n v="12"/>
  </r>
  <r>
    <x v="2"/>
    <x v="256"/>
    <s v="November"/>
    <x v="2"/>
    <x v="0"/>
    <s v="Desktop"/>
    <x v="0"/>
    <n v="2167"/>
    <n v="43.773400000000002"/>
    <n v="2.0200000000000003E-2"/>
    <n v="0.35649999999999998"/>
    <n v="15.605217100000001"/>
    <n v="2"/>
    <n v="7.8026085500000004"/>
    <n v="4.5689848172634523E-2"/>
    <n v="88.703999999999994"/>
    <n v="5.6842528643834109"/>
    <n v="51"/>
    <n v="17"/>
    <n v="16.5"/>
  </r>
  <r>
    <x v="2"/>
    <x v="257"/>
    <s v="November"/>
    <x v="2"/>
    <x v="0"/>
    <s v="Desktop"/>
    <x v="0"/>
    <n v="1777"/>
    <n v="34.296099999999996"/>
    <n v="1.9299999999999998E-2"/>
    <n v="0.69000000000000006"/>
    <n v="23.664308999999999"/>
    <n v="8"/>
    <n v="2.9580386249999999"/>
    <n v="0.23326267418161251"/>
    <n v="163.29599999999996"/>
    <n v="6.900518413616048"/>
    <n v="78"/>
    <n v="15"/>
    <n v="12"/>
  </r>
  <r>
    <x v="2"/>
    <x v="258"/>
    <s v="November"/>
    <x v="2"/>
    <x v="0"/>
    <s v="Desktop"/>
    <x v="0"/>
    <n v="1353"/>
    <n v="26.248200000000001"/>
    <n v="1.9400000000000001E-2"/>
    <n v="1.4834999999999998"/>
    <n v="38.939204699999998"/>
    <n v="6"/>
    <n v="6.4898674499999993"/>
    <n v="0.2285871031156422"/>
    <n v="262.75200000000001"/>
    <n v="6.7477495245299659"/>
    <n v="54"/>
    <n v="23"/>
    <n v="1.5"/>
  </r>
  <r>
    <x v="2"/>
    <x v="259"/>
    <s v="November"/>
    <x v="2"/>
    <x v="0"/>
    <s v="Desktop"/>
    <x v="0"/>
    <n v="2080"/>
    <n v="33.071999999999996"/>
    <n v="1.5899999999999997E-2"/>
    <n v="0.42549999999999988"/>
    <n v="14.072135999999993"/>
    <n v="8"/>
    <n v="1.7590169999999992"/>
    <n v="0.2418964683115627"/>
    <n v="122.30399999999997"/>
    <n v="8.6912178790767829"/>
    <n v="89"/>
    <n v="29"/>
    <n v="15"/>
  </r>
  <r>
    <x v="2"/>
    <x v="260"/>
    <s v="November"/>
    <x v="2"/>
    <x v="0"/>
    <s v="Desktop"/>
    <x v="0"/>
    <n v="2098"/>
    <n v="33.358200000000004"/>
    <n v="1.5900000000000001E-2"/>
    <n v="1.4375"/>
    <n v="47.952412500000008"/>
    <n v="3"/>
    <n v="15.984137500000003"/>
    <n v="8.9932910049103365E-2"/>
    <n v="483.84"/>
    <n v="10.09000329232653"/>
    <n v="36"/>
    <n v="29"/>
    <n v="13.5"/>
  </r>
  <r>
    <x v="2"/>
    <x v="261"/>
    <s v="November"/>
    <x v="2"/>
    <x v="0"/>
    <s v="Desktop"/>
    <x v="0"/>
    <n v="1693"/>
    <n v="30.135400000000004"/>
    <n v="1.7800000000000003E-2"/>
    <n v="0.88549999999999995"/>
    <n v="26.684896700000003"/>
    <n v="2"/>
    <n v="13.342448350000002"/>
    <n v="6.636712968800812E-2"/>
    <n v="55.103999999999999"/>
    <n v="2.0649883197786556"/>
    <n v="44"/>
    <n v="6"/>
    <n v="6"/>
  </r>
  <r>
    <x v="2"/>
    <x v="262"/>
    <s v="November"/>
    <x v="2"/>
    <x v="0"/>
    <s v="Desktop"/>
    <x v="0"/>
    <n v="2060"/>
    <n v="30.282000000000004"/>
    <n v="1.4700000000000001E-2"/>
    <n v="1.1385000000000001"/>
    <n v="34.476057000000004"/>
    <n v="7"/>
    <n v="4.9251510000000005"/>
    <n v="0.23116042533518258"/>
    <n v="369.59999999999997"/>
    <n v="10.720483493805569"/>
    <n v="38"/>
    <n v="7"/>
    <n v="10.5"/>
  </r>
  <r>
    <x v="2"/>
    <x v="263"/>
    <s v="November"/>
    <x v="2"/>
    <x v="0"/>
    <s v="Desktop"/>
    <x v="0"/>
    <n v="1684"/>
    <n v="32.164400000000001"/>
    <n v="1.9099999999999999E-2"/>
    <n v="1.2189999999999999"/>
    <n v="39.208403599999997"/>
    <n v="3"/>
    <n v="13.069467866666665"/>
    <n v="9.3270821156309455E-2"/>
    <n v="163.29599999999996"/>
    <n v="4.1648214414932205"/>
    <n v="69"/>
    <n v="26"/>
    <n v="10.5"/>
  </r>
  <r>
    <x v="2"/>
    <x v="264"/>
    <s v="November"/>
    <x v="2"/>
    <x v="0"/>
    <s v="Desktop"/>
    <x v="0"/>
    <n v="1154"/>
    <n v="14.194200000000002"/>
    <n v="1.2300000000000002E-2"/>
    <n v="1.3915"/>
    <n v="19.751229300000002"/>
    <n v="8"/>
    <n v="2.4689036625000003"/>
    <n v="0.56361048879119635"/>
    <n v="149.184"/>
    <n v="7.5531501221546744"/>
    <n v="56"/>
    <n v="3"/>
    <n v="13.5"/>
  </r>
  <r>
    <x v="2"/>
    <x v="265"/>
    <s v="November"/>
    <x v="2"/>
    <x v="0"/>
    <s v="Desktop"/>
    <x v="0"/>
    <n v="1981"/>
    <n v="39.619999999999997"/>
    <n v="0.02"/>
    <n v="1.3225"/>
    <n v="52.397449999999999"/>
    <n v="3"/>
    <n v="17.465816666666665"/>
    <n v="7.5719333669863706E-2"/>
    <n v="215.71199999999999"/>
    <n v="4.1168415638547291"/>
    <n v="38"/>
    <n v="13"/>
    <n v="12"/>
  </r>
  <r>
    <x v="2"/>
    <x v="266"/>
    <s v="November"/>
    <x v="2"/>
    <x v="0"/>
    <s v="Desktop"/>
    <x v="0"/>
    <n v="1312"/>
    <n v="18.105599999999999"/>
    <n v="1.38E-2"/>
    <n v="1.403"/>
    <n v="25.4021568"/>
    <n v="5"/>
    <n v="5.0804313600000004"/>
    <n v="0.27615765288087663"/>
    <n v="204.28800000000001"/>
    <n v="8.0421517593340734"/>
    <n v="49"/>
    <n v="8"/>
    <n v="13.5"/>
  </r>
  <r>
    <x v="2"/>
    <x v="267"/>
    <s v="November"/>
    <x v="2"/>
    <x v="0"/>
    <s v="Desktop"/>
    <x v="0"/>
    <n v="2234"/>
    <n v="38.871600000000001"/>
    <n v="1.7399999999999999E-2"/>
    <n v="1.3224999999999998"/>
    <n v="51.407690999999993"/>
    <n v="4"/>
    <n v="12.851922749999998"/>
    <n v="0.10290289054219533"/>
    <n v="174.72"/>
    <n v="3.3987132392310717"/>
    <n v="65"/>
    <n v="17"/>
    <n v="10.5"/>
  </r>
  <r>
    <x v="2"/>
    <x v="268"/>
    <s v="November"/>
    <x v="2"/>
    <x v="0"/>
    <s v="Desktop"/>
    <x v="0"/>
    <n v="2121"/>
    <n v="34.784399999999998"/>
    <n v="1.6399999999999998E-2"/>
    <n v="1.5525"/>
    <n v="54.002780999999999"/>
    <n v="5"/>
    <n v="10.800556199999999"/>
    <n v="0.14374259725624131"/>
    <n v="463.67999999999995"/>
    <n v="8.5862244761061461"/>
    <n v="46"/>
    <n v="25"/>
    <n v="7.5"/>
  </r>
  <r>
    <x v="2"/>
    <x v="269"/>
    <s v="November"/>
    <x v="2"/>
    <x v="0"/>
    <s v="Desktop"/>
    <x v="0"/>
    <n v="1384"/>
    <n v="26.572800000000001"/>
    <n v="1.9200000000000002E-2"/>
    <n v="1.472"/>
    <n v="39.1151616"/>
    <n v="7"/>
    <n v="5.5878802285714286"/>
    <n v="0.26342726396917149"/>
    <n v="137.08799999999999"/>
    <n v="3.5047279467202812"/>
    <n v="46"/>
    <n v="28"/>
    <n v="9"/>
  </r>
  <r>
    <x v="2"/>
    <x v="270"/>
    <s v="November"/>
    <x v="2"/>
    <x v="0"/>
    <s v="Desktop"/>
    <x v="0"/>
    <n v="1966"/>
    <n v="31.8492"/>
    <n v="1.6199999999999999E-2"/>
    <n v="1.357"/>
    <n v="43.219364399999996"/>
    <n v="6"/>
    <n v="7.2032273999999994"/>
    <n v="0.18838777740100224"/>
    <n v="122.976"/>
    <n v="2.8453912200522784"/>
    <n v="76"/>
    <n v="7"/>
    <n v="10.5"/>
  </r>
  <r>
    <x v="2"/>
    <x v="271"/>
    <s v="November"/>
    <x v="2"/>
    <x v="0"/>
    <s v="Desktop"/>
    <x v="0"/>
    <n v="2007"/>
    <n v="31.509899999999998"/>
    <n v="1.5699999999999999E-2"/>
    <n v="0.65549999999999997"/>
    <n v="20.654739449999997"/>
    <n v="5"/>
    <n v="4.1309478899999998"/>
    <n v="0.15868028778256993"/>
    <n v="502.65599999999989"/>
    <n v="24.336109454045907"/>
    <n v="62"/>
    <n v="9"/>
    <n v="12"/>
  </r>
  <r>
    <x v="2"/>
    <x v="272"/>
    <s v="November"/>
    <x v="2"/>
    <x v="0"/>
    <s v="Desktop"/>
    <x v="0"/>
    <n v="1125"/>
    <n v="23.4"/>
    <n v="2.0799999999999999E-2"/>
    <n v="0.81649999999999989"/>
    <n v="19.106099999999998"/>
    <n v="6"/>
    <n v="3.1843499999999998"/>
    <n v="0.25641025641025644"/>
    <n v="164.64"/>
    <n v="8.6171432160409509"/>
    <n v="85"/>
    <n v="25"/>
    <n v="15"/>
  </r>
  <r>
    <x v="2"/>
    <x v="273"/>
    <s v="November"/>
    <x v="2"/>
    <x v="0"/>
    <s v="Desktop"/>
    <x v="0"/>
    <n v="1347"/>
    <n v="18.723299999999998"/>
    <n v="1.3899999999999999E-2"/>
    <n v="0.21849999999999994"/>
    <n v="4.0910410499999985"/>
    <n v="7"/>
    <n v="0.58443443571428555"/>
    <n v="0.37386571811593045"/>
    <n v="241.24799999999999"/>
    <n v="58.969831163146132"/>
    <n v="79"/>
    <n v="26"/>
    <n v="10.5"/>
  </r>
  <r>
    <x v="2"/>
    <x v="274"/>
    <s v="November"/>
    <x v="2"/>
    <x v="0"/>
    <s v="Desktop"/>
    <x v="0"/>
    <n v="1576"/>
    <n v="26.634399999999996"/>
    <n v="1.6899999999999998E-2"/>
    <n v="0.91999999999999993"/>
    <n v="24.503647999999995"/>
    <n v="4"/>
    <n v="6.1259119999999987"/>
    <n v="0.15018171988105611"/>
    <n v="104.83199999999999"/>
    <n v="4.27822012461165"/>
    <n v="66"/>
    <n v="6"/>
    <n v="3"/>
  </r>
  <r>
    <x v="0"/>
    <x v="0"/>
    <s v="March"/>
    <x v="0"/>
    <x v="0"/>
    <s v="Desktop"/>
    <x v="1"/>
    <n v="691.80000000000007"/>
    <n v="11.137980000000002"/>
    <n v="1.6100000000000003E-2"/>
    <n v="0.94299999999999995"/>
    <n v="10.503115140000002"/>
    <n v="7"/>
    <n v="1.5004450200000004"/>
    <n v="0.62848020915821345"/>
    <n v="0"/>
    <n v="0"/>
    <n v="36"/>
    <n v="4"/>
    <n v="9"/>
  </r>
  <r>
    <x v="0"/>
    <x v="1"/>
    <s v="March"/>
    <x v="0"/>
    <x v="0"/>
    <s v="Desktop"/>
    <x v="1"/>
    <n v="699"/>
    <n v="8.9472000000000005"/>
    <n v="1.2800000000000001E-2"/>
    <n v="2.3115000000000001"/>
    <n v="20.681452800000002"/>
    <n v="1"/>
    <n v="20.681452800000002"/>
    <n v="0.11176680972818311"/>
    <n v="57.599999999999994"/>
    <n v="2.78510414896965"/>
    <n v="80"/>
    <n v="9"/>
    <n v="10.5"/>
  </r>
  <r>
    <x v="0"/>
    <x v="2"/>
    <s v="March"/>
    <x v="0"/>
    <x v="0"/>
    <s v="Desktop"/>
    <x v="1"/>
    <n v="1192.8000000000002"/>
    <n v="14.313600000000003"/>
    <n v="1.2E-2"/>
    <n v="0.88549999999999995"/>
    <n v="12.674692800000003"/>
    <n v="8"/>
    <n v="1.5843366000000003"/>
    <n v="0.55890900961323486"/>
    <n v="0"/>
    <n v="0"/>
    <n v="57"/>
    <n v="7"/>
    <n v="3"/>
  </r>
  <r>
    <x v="0"/>
    <x v="3"/>
    <s v="March"/>
    <x v="0"/>
    <x v="0"/>
    <s v="Desktop"/>
    <x v="1"/>
    <n v="549.40000000000009"/>
    <n v="6.8125599999999995"/>
    <n v="1.2399999999999998E-2"/>
    <n v="1.081"/>
    <n v="7.3643773599999989"/>
    <n v="8"/>
    <n v="0.92054716999999986"/>
    <n v="1.174301584132837"/>
    <n v="95.423999999999992"/>
    <n v="12.957510911689621"/>
    <n v="69"/>
    <n v="1"/>
    <n v="1.5"/>
  </r>
  <r>
    <x v="0"/>
    <x v="4"/>
    <s v="March"/>
    <x v="0"/>
    <x v="0"/>
    <s v="Desktop"/>
    <x v="1"/>
    <n v="1096.6000000000001"/>
    <n v="13.04954"/>
    <n v="1.1899999999999999E-2"/>
    <n v="1.3684999999999998"/>
    <n v="17.85829549"/>
    <n v="1"/>
    <n v="17.85829549"/>
    <n v="7.6631053661661633E-2"/>
    <n v="80.639999999999986"/>
    <n v="4.5155485329020051"/>
    <n v="61"/>
    <n v="6"/>
    <n v="1.5"/>
  </r>
  <r>
    <x v="0"/>
    <x v="5"/>
    <s v="March"/>
    <x v="0"/>
    <x v="0"/>
    <s v="Desktop"/>
    <x v="1"/>
    <n v="1267.2"/>
    <n v="15.459840000000002"/>
    <n v="1.2200000000000001E-2"/>
    <n v="0.97749999999999981"/>
    <n v="15.111993599999998"/>
    <n v="8"/>
    <n v="1.8889991999999998"/>
    <n v="0.51746977976486164"/>
    <n v="0"/>
    <n v="0"/>
    <n v="43"/>
    <n v="6"/>
    <n v="7.5"/>
  </r>
  <r>
    <x v="0"/>
    <x v="6"/>
    <s v="March"/>
    <x v="0"/>
    <x v="0"/>
    <s v="Desktop"/>
    <x v="1"/>
    <n v="562.80000000000007"/>
    <n v="7.9917600000000002"/>
    <n v="1.4199999999999999E-2"/>
    <n v="2.2080000000000002"/>
    <n v="17.645806080000003"/>
    <n v="4"/>
    <n v="4.4114515200000008"/>
    <n v="0.50051553099692681"/>
    <n v="172.03199999999998"/>
    <n v="9.7491720820270942"/>
    <n v="46"/>
    <n v="7"/>
    <n v="4.5"/>
  </r>
  <r>
    <x v="0"/>
    <x v="7"/>
    <s v="March"/>
    <x v="0"/>
    <x v="0"/>
    <s v="Desktop"/>
    <x v="1"/>
    <n v="861.40000000000009"/>
    <n v="9.9922400000000007"/>
    <n v="1.1599999999999999E-2"/>
    <n v="2.0469999999999997"/>
    <n v="20.45411528"/>
    <n v="8"/>
    <n v="2.55676441"/>
    <n v="0.80062128211492112"/>
    <n v="131.71199999999999"/>
    <n v="6.4393887585442409"/>
    <n v="28"/>
    <n v="7"/>
    <n v="3"/>
  </r>
  <r>
    <x v="0"/>
    <x v="8"/>
    <s v="March"/>
    <x v="0"/>
    <x v="0"/>
    <s v="Desktop"/>
    <x v="1"/>
    <n v="1032.8000000000002"/>
    <n v="17.970720000000004"/>
    <n v="1.7399999999999999E-2"/>
    <n v="2.2425000000000002"/>
    <n v="40.29933960000001"/>
    <n v="1"/>
    <n v="40.29933960000001"/>
    <n v="5.5646073167908677E-2"/>
    <n v="88.703999999999994"/>
    <n v="2.2011278815099979"/>
    <n v="56"/>
    <n v="9"/>
    <n v="6"/>
  </r>
  <r>
    <x v="0"/>
    <x v="9"/>
    <s v="March"/>
    <x v="0"/>
    <x v="0"/>
    <s v="Desktop"/>
    <x v="1"/>
    <n v="941.2"/>
    <n v="15.153320000000001"/>
    <n v="1.61E-2"/>
    <n v="1.8169999999999999"/>
    <n v="27.53358244"/>
    <n v="9"/>
    <n v="3.0592869377777778"/>
    <n v="0.59392925114760331"/>
    <n v="92.736000000000004"/>
    <n v="3.3681051204319785"/>
    <n v="81"/>
    <n v="4"/>
    <n v="9"/>
  </r>
  <r>
    <x v="0"/>
    <x v="10"/>
    <s v="March"/>
    <x v="0"/>
    <x v="0"/>
    <s v="Desktop"/>
    <x v="1"/>
    <n v="512"/>
    <n v="8.0383999999999993"/>
    <n v="1.5699999999999999E-2"/>
    <n v="1.2765"/>
    <n v="10.261017599999999"/>
    <n v="6"/>
    <n v="1.7101695999999997"/>
    <n v="0.74641719745222934"/>
    <n v="174.72"/>
    <n v="17.027550951671696"/>
    <n v="47"/>
    <n v="3"/>
    <n v="3"/>
  </r>
  <r>
    <x v="0"/>
    <x v="11"/>
    <s v="March"/>
    <x v="0"/>
    <x v="0"/>
    <s v="Desktop"/>
    <x v="1"/>
    <n v="1137.4000000000001"/>
    <n v="18.880840000000003"/>
    <n v="1.66E-2"/>
    <n v="0.29899999999999999"/>
    <n v="5.6453711600000007"/>
    <n v="2"/>
    <n v="2.8226855800000004"/>
    <n v="0.10592749051419321"/>
    <n v="49.727999999999994"/>
    <n v="8.8086325222237445"/>
    <n v="26"/>
    <n v="2"/>
    <n v="9"/>
  </r>
  <r>
    <x v="0"/>
    <x v="12"/>
    <s v="March"/>
    <x v="0"/>
    <x v="0"/>
    <s v="Desktop"/>
    <x v="1"/>
    <n v="964.60000000000014"/>
    <n v="13.311480000000001"/>
    <n v="1.38E-2"/>
    <n v="1.8169999999999999"/>
    <n v="24.186959160000001"/>
    <n v="6"/>
    <n v="4.0311598599999998"/>
    <n v="0.45073876082899866"/>
    <n v="0"/>
    <n v="0"/>
    <n v="23"/>
    <n v="5"/>
    <n v="7.5"/>
  </r>
  <r>
    <x v="0"/>
    <x v="13"/>
    <s v="March"/>
    <x v="0"/>
    <x v="0"/>
    <s v="Desktop"/>
    <x v="1"/>
    <n v="490.80000000000007"/>
    <n v="5.7423600000000006"/>
    <n v="1.17E-2"/>
    <n v="1.6214999999999997"/>
    <n v="9.31123674"/>
    <n v="7"/>
    <n v="1.3301766771428571"/>
    <n v="1.2190109989620992"/>
    <n v="114.23999999999998"/>
    <n v="12.269046872069969"/>
    <n v="67"/>
    <n v="9"/>
    <n v="4.5"/>
  </r>
  <r>
    <x v="0"/>
    <x v="14"/>
    <s v="March"/>
    <x v="0"/>
    <x v="0"/>
    <s v="Desktop"/>
    <x v="1"/>
    <n v="703"/>
    <n v="11.177699999999998"/>
    <n v="1.5899999999999997E-2"/>
    <n v="1.7250000000000001"/>
    <n v="19.281532499999997"/>
    <n v="0"/>
    <n v="0"/>
    <n v="0"/>
    <n v="196.22400000000002"/>
    <n v="10.176784443871359"/>
    <n v="23"/>
    <n v="4"/>
    <n v="1.5"/>
  </r>
  <r>
    <x v="0"/>
    <x v="15"/>
    <s v="March"/>
    <x v="0"/>
    <x v="0"/>
    <s v="Desktop"/>
    <x v="1"/>
    <n v="683.6"/>
    <n v="10.800880000000001"/>
    <n v="1.5800000000000002E-2"/>
    <n v="0.77049999999999985"/>
    <n v="8.3220780399999992"/>
    <n v="2"/>
    <n v="4.1610390199999996"/>
    <n v="0.18517009725133507"/>
    <n v="0"/>
    <n v="0"/>
    <n v="66"/>
    <n v="7"/>
    <n v="0"/>
  </r>
  <r>
    <x v="0"/>
    <x v="16"/>
    <s v="March"/>
    <x v="0"/>
    <x v="0"/>
    <s v="Desktop"/>
    <x v="1"/>
    <n v="1079.2"/>
    <n v="10.252400000000002"/>
    <n v="9.5000000000000015E-3"/>
    <n v="0.60949999999999993"/>
    <n v="6.2488378000000004"/>
    <n v="7"/>
    <n v="0.89269111428571435"/>
    <n v="0.68276696188209585"/>
    <n v="0"/>
    <n v="0"/>
    <n v="66"/>
    <n v="2"/>
    <n v="1.5"/>
  </r>
  <r>
    <x v="0"/>
    <x v="17"/>
    <s v="March"/>
    <x v="0"/>
    <x v="0"/>
    <s v="Desktop"/>
    <x v="1"/>
    <n v="1039.4000000000001"/>
    <n v="9.7703600000000019"/>
    <n v="9.4000000000000004E-3"/>
    <n v="0.71299999999999997"/>
    <n v="6.9662666800000013"/>
    <n v="6"/>
    <n v="1.161044446666667"/>
    <n v="0.61410224392959922"/>
    <n v="144.47999999999999"/>
    <n v="20.739946751507361"/>
    <n v="74"/>
    <n v="4"/>
    <n v="0"/>
  </r>
  <r>
    <x v="0"/>
    <x v="18"/>
    <s v="March"/>
    <x v="0"/>
    <x v="0"/>
    <s v="Desktop"/>
    <x v="1"/>
    <n v="1134.8000000000002"/>
    <n v="16.341120000000004"/>
    <n v="1.4400000000000001E-2"/>
    <n v="1.702"/>
    <n v="27.812586240000005"/>
    <n v="9"/>
    <n v="3.0902873600000005"/>
    <n v="0.55075784279168127"/>
    <n v="174.72"/>
    <n v="6.2820479365819653"/>
    <n v="56"/>
    <n v="10"/>
    <n v="1.5"/>
  </r>
  <r>
    <x v="0"/>
    <x v="19"/>
    <s v="March"/>
    <x v="0"/>
    <x v="0"/>
    <s v="Desktop"/>
    <x v="1"/>
    <n v="697.40000000000009"/>
    <n v="8.508280000000001"/>
    <n v="1.2199999999999999E-2"/>
    <n v="2.3689999999999998"/>
    <n v="20.156115320000001"/>
    <n v="6"/>
    <n v="3.3593525533333337"/>
    <n v="0.70519540964801342"/>
    <n v="0"/>
    <n v="0"/>
    <n v="48"/>
    <n v="7"/>
    <n v="4.5"/>
  </r>
  <r>
    <x v="0"/>
    <x v="20"/>
    <s v="March"/>
    <x v="0"/>
    <x v="0"/>
    <s v="Desktop"/>
    <x v="1"/>
    <n v="617.6"/>
    <n v="6.2377600000000006"/>
    <n v="1.0100000000000001E-2"/>
    <n v="0.32199999999999995"/>
    <n v="2.0085587199999999"/>
    <n v="2"/>
    <n v="1.00427936"/>
    <n v="0.32062791771405119"/>
    <n v="57.599999999999994"/>
    <n v="28.6772795967847"/>
    <n v="77"/>
    <n v="7"/>
    <n v="10.5"/>
  </r>
  <r>
    <x v="0"/>
    <x v="21"/>
    <s v="March"/>
    <x v="0"/>
    <x v="0"/>
    <s v="Desktop"/>
    <x v="1"/>
    <n v="735.80000000000007"/>
    <n v="13.023660000000001"/>
    <n v="1.77E-2"/>
    <n v="0.90849999999999997"/>
    <n v="11.831995110000001"/>
    <n v="6"/>
    <n v="1.9719991850000003"/>
    <n v="0.46069998756110031"/>
    <n v="245.27999999999997"/>
    <n v="20.730231691246868"/>
    <n v="45"/>
    <n v="5"/>
    <n v="1.5"/>
  </r>
  <r>
    <x v="0"/>
    <x v="22"/>
    <s v="March"/>
    <x v="0"/>
    <x v="0"/>
    <s v="Desktop"/>
    <x v="1"/>
    <n v="1335.2"/>
    <n v="22.698400000000003"/>
    <n v="1.7000000000000001E-2"/>
    <n v="1.9089999999999998"/>
    <n v="43.331245600000003"/>
    <n v="8"/>
    <n v="5.4164057000000003"/>
    <n v="0.35244774962111863"/>
    <n v="142.464"/>
    <n v="3.2877891698548356"/>
    <n v="51"/>
    <n v="4"/>
    <n v="9"/>
  </r>
  <r>
    <x v="0"/>
    <x v="23"/>
    <s v="March"/>
    <x v="0"/>
    <x v="0"/>
    <s v="Desktop"/>
    <x v="1"/>
    <n v="583.40000000000009"/>
    <n v="9.2760599999999993"/>
    <n v="1.5899999999999997E-2"/>
    <n v="0.50600000000000001"/>
    <n v="4.6936863600000001"/>
    <n v="3"/>
    <n v="1.5645621199999999"/>
    <n v="0.32341317326537344"/>
    <n v="43.68"/>
    <n v="9.3061181872407843"/>
    <n v="73"/>
    <n v="4"/>
    <n v="1.5"/>
  </r>
  <r>
    <x v="0"/>
    <x v="24"/>
    <s v="March"/>
    <x v="0"/>
    <x v="0"/>
    <s v="Desktop"/>
    <x v="1"/>
    <n v="1288.4000000000001"/>
    <n v="20.356720000000003"/>
    <n v="1.5800000000000002E-2"/>
    <n v="0.91999999999999971"/>
    <n v="18.728182399999998"/>
    <n v="3"/>
    <n v="6.2427274666666657"/>
    <n v="0.14737148224271884"/>
    <n v="100.128"/>
    <n v="5.3463810775358533"/>
    <n v="70"/>
    <n v="5"/>
    <n v="4.5"/>
  </r>
  <r>
    <x v="0"/>
    <x v="25"/>
    <s v="March"/>
    <x v="0"/>
    <x v="0"/>
    <s v="Desktop"/>
    <x v="1"/>
    <n v="1052.6000000000001"/>
    <n v="12.52594"/>
    <n v="1.1899999999999999E-2"/>
    <n v="0.89699999999999991"/>
    <n v="11.235768179999999"/>
    <n v="8"/>
    <n v="1.4044710224999999"/>
    <n v="0.63867462242354667"/>
    <n v="9.6"/>
    <n v="0.85441421060006251"/>
    <n v="52"/>
    <n v="6"/>
    <n v="3"/>
  </r>
  <r>
    <x v="0"/>
    <x v="26"/>
    <s v="March"/>
    <x v="0"/>
    <x v="0"/>
    <s v="Desktop"/>
    <x v="1"/>
    <n v="827.60000000000014"/>
    <n v="13.489880000000005"/>
    <n v="1.6300000000000002E-2"/>
    <n v="0.42549999999999999"/>
    <n v="5.7399439400000016"/>
    <n v="3"/>
    <n v="1.9133146466666673"/>
    <n v="0.22238893155461717"/>
    <n v="86.015999999999991"/>
    <n v="14.985512210420641"/>
    <n v="68"/>
    <n v="8"/>
    <n v="9"/>
  </r>
  <r>
    <x v="0"/>
    <x v="27"/>
    <s v="March"/>
    <x v="0"/>
    <x v="0"/>
    <s v="Desktop"/>
    <x v="1"/>
    <n v="856.8"/>
    <n v="10.024559999999997"/>
    <n v="1.1699999999999997E-2"/>
    <n v="0.39099999999999996"/>
    <n v="3.9196029599999984"/>
    <n v="7"/>
    <n v="0.55994327999999982"/>
    <n v="0.69828501201050241"/>
    <n v="127.008"/>
    <n v="32.403281989561528"/>
    <n v="41"/>
    <n v="5"/>
    <n v="1.5"/>
  </r>
  <r>
    <x v="0"/>
    <x v="28"/>
    <s v="March"/>
    <x v="0"/>
    <x v="0"/>
    <s v="Desktop"/>
    <x v="1"/>
    <n v="919.2"/>
    <n v="15.25872"/>
    <n v="1.66E-2"/>
    <n v="2.2309999999999999"/>
    <n v="34.042204319999996"/>
    <n v="5"/>
    <n v="6.8084408639999996"/>
    <n v="0.32768148311260709"/>
    <n v="146.49599999999998"/>
    <n v="4.3033641013056467"/>
    <n v="26"/>
    <n v="4"/>
    <n v="1.5"/>
  </r>
  <r>
    <x v="0"/>
    <x v="29"/>
    <s v="March"/>
    <x v="0"/>
    <x v="0"/>
    <s v="Desktop"/>
    <x v="1"/>
    <n v="770.2"/>
    <n v="8.54922"/>
    <n v="1.1099999999999999E-2"/>
    <n v="2.0124999999999997"/>
    <n v="17.205305249999999"/>
    <n v="2"/>
    <n v="8.6026526249999993"/>
    <n v="0.23393947050140246"/>
    <n v="111.55200000000001"/>
    <n v="6.4835815685397398"/>
    <n v="35"/>
    <n v="6"/>
    <n v="1.5"/>
  </r>
  <r>
    <x v="0"/>
    <x v="30"/>
    <s v="March"/>
    <x v="0"/>
    <x v="0"/>
    <s v="Desktop"/>
    <x v="1"/>
    <n v="528.40000000000009"/>
    <n v="7.8731600000000013"/>
    <n v="1.49E-2"/>
    <n v="2.1275000000000004"/>
    <n v="16.750147900000005"/>
    <n v="2"/>
    <n v="8.3750739500000027"/>
    <n v="0.254027607720407"/>
    <n v="88.703999999999994"/>
    <n v="5.2957144336618045"/>
    <n v="39"/>
    <n v="0"/>
    <n v="6"/>
  </r>
  <r>
    <x v="0"/>
    <x v="31"/>
    <s v="April"/>
    <x v="0"/>
    <x v="0"/>
    <s v="Desktop"/>
    <x v="1"/>
    <n v="999.60000000000014"/>
    <n v="9.3962400000000006"/>
    <n v="9.3999999999999986E-3"/>
    <n v="1.7824999999999998"/>
    <n v="16.748797799999998"/>
    <n v="7"/>
    <n v="2.3926854"/>
    <n v="0.74497884260087011"/>
    <n v="106.84799999999998"/>
    <n v="6.3794429472424579"/>
    <n v="66"/>
    <n v="7"/>
    <n v="1.5"/>
  </r>
  <r>
    <x v="0"/>
    <x v="32"/>
    <s v="April"/>
    <x v="0"/>
    <x v="0"/>
    <s v="Desktop"/>
    <x v="1"/>
    <n v="722.60000000000014"/>
    <n v="7.2982600000000009"/>
    <n v="1.01E-2"/>
    <n v="1.7250000000000001"/>
    <n v="12.589498500000001"/>
    <n v="6"/>
    <n v="2.0982497500000004"/>
    <n v="0.82211376410267645"/>
    <n v="155.90400000000002"/>
    <n v="12.383654519677652"/>
    <n v="43"/>
    <n v="4"/>
    <n v="6"/>
  </r>
  <r>
    <x v="0"/>
    <x v="33"/>
    <s v="April"/>
    <x v="0"/>
    <x v="0"/>
    <s v="Desktop"/>
    <x v="1"/>
    <n v="1052.4000000000001"/>
    <n v="15.680759999999999"/>
    <n v="1.4899999999999998E-2"/>
    <n v="1.2189999999999999"/>
    <n v="19.114846439999997"/>
    <n v="7"/>
    <n v="2.7306923485714281"/>
    <n v="0.44640693435777351"/>
    <n v="200.928"/>
    <n v="10.511619888273611"/>
    <n v="25"/>
    <n v="3"/>
    <n v="1.5"/>
  </r>
  <r>
    <x v="0"/>
    <x v="34"/>
    <s v="April"/>
    <x v="0"/>
    <x v="0"/>
    <s v="Desktop"/>
    <x v="1"/>
    <n v="732.2"/>
    <n v="7.0291199999999998"/>
    <n v="9.5999999999999992E-3"/>
    <n v="1.6214999999999997"/>
    <n v="11.397718079999997"/>
    <n v="7"/>
    <n v="1.6282454399999995"/>
    <n v="0.99585723390694714"/>
    <n v="186.14400000000001"/>
    <n v="16.331690141260282"/>
    <n v="48"/>
    <n v="2"/>
    <n v="6"/>
  </r>
  <r>
    <x v="0"/>
    <x v="35"/>
    <s v="April"/>
    <x v="0"/>
    <x v="0"/>
    <s v="Desktop"/>
    <x v="1"/>
    <n v="639.40000000000009"/>
    <n v="5.1152000000000006"/>
    <n v="8.0000000000000002E-3"/>
    <n v="0.5635"/>
    <n v="2.8824152000000005"/>
    <n v="6"/>
    <n v="0.48040253333333344"/>
    <n v="1.1729746637472629"/>
    <n v="15.36"/>
    <n v="5.3288644883637852"/>
    <n v="71"/>
    <n v="6"/>
    <n v="0"/>
  </r>
  <r>
    <x v="0"/>
    <x v="36"/>
    <s v="April"/>
    <x v="0"/>
    <x v="0"/>
    <s v="Desktop"/>
    <x v="1"/>
    <n v="942.2"/>
    <n v="9.7988800000000005"/>
    <n v="1.04E-2"/>
    <n v="0.36799999999999994"/>
    <n v="3.6059878399999996"/>
    <n v="5"/>
    <n v="0.7211975679999999"/>
    <n v="0.51026239733520562"/>
    <n v="86.015999999999991"/>
    <n v="23.853657809339701"/>
    <n v="76"/>
    <n v="3"/>
    <n v="0"/>
  </r>
  <r>
    <x v="0"/>
    <x v="37"/>
    <s v="April"/>
    <x v="0"/>
    <x v="0"/>
    <s v="Desktop"/>
    <x v="1"/>
    <n v="603"/>
    <n v="9.8891999999999989"/>
    <n v="1.6399999999999998E-2"/>
    <n v="1.4604999999999999"/>
    <n v="14.443176599999997"/>
    <n v="8"/>
    <n v="1.8053970749999997"/>
    <n v="0.8089633135137323"/>
    <n v="101.47199999999999"/>
    <n v="7.0256012794304548"/>
    <n v="47"/>
    <n v="8"/>
    <n v="1.5"/>
  </r>
  <r>
    <x v="0"/>
    <x v="38"/>
    <s v="April"/>
    <x v="0"/>
    <x v="0"/>
    <s v="Desktop"/>
    <x v="1"/>
    <n v="611.20000000000005"/>
    <n v="9.1068800000000003"/>
    <n v="1.49E-2"/>
    <n v="1.1269999999999998"/>
    <n v="10.263453759999999"/>
    <n v="2"/>
    <n v="5.1317268799999995"/>
    <n v="0.21961418180540426"/>
    <n v="12.48"/>
    <n v="1.2159649462872428"/>
    <n v="47"/>
    <n v="8"/>
    <n v="4.5"/>
  </r>
  <r>
    <x v="0"/>
    <x v="39"/>
    <s v="April"/>
    <x v="0"/>
    <x v="0"/>
    <s v="Desktop"/>
    <x v="1"/>
    <n v="671.8"/>
    <n v="9.8082799999999981"/>
    <n v="1.4599999999999998E-2"/>
    <n v="1.7709999999999999"/>
    <n v="17.370463879999996"/>
    <n v="5"/>
    <n v="3.4740927759999991"/>
    <n v="0.5097733751483442"/>
    <n v="96.768000000000001"/>
    <n v="5.5708356822535254"/>
    <n v="33"/>
    <n v="1"/>
    <n v="6"/>
  </r>
  <r>
    <x v="0"/>
    <x v="40"/>
    <s v="April"/>
    <x v="0"/>
    <x v="0"/>
    <s v="Desktop"/>
    <x v="1"/>
    <n v="491.6"/>
    <n v="6.4891199999999998"/>
    <n v="1.3199999999999998E-2"/>
    <n v="1.702"/>
    <n v="11.044482239999999"/>
    <n v="9"/>
    <n v="1.2271646933333331"/>
    <n v="1.3869369036171315"/>
    <n v="133.05599999999998"/>
    <n v="12.047282716260677"/>
    <n v="26"/>
    <n v="1"/>
    <n v="10.5"/>
  </r>
  <r>
    <x v="0"/>
    <x v="41"/>
    <s v="April"/>
    <x v="0"/>
    <x v="0"/>
    <s v="Desktop"/>
    <x v="1"/>
    <n v="1050.2"/>
    <n v="15.017860000000001"/>
    <n v="1.43E-2"/>
    <n v="1.6099999999999999"/>
    <n v="24.178754599999998"/>
    <n v="2"/>
    <n v="12.089377299999999"/>
    <n v="0.13317476657792787"/>
    <n v="71.903999999999996"/>
    <n v="2.9738504397575549"/>
    <n v="55"/>
    <n v="6"/>
    <n v="7.5"/>
  </r>
  <r>
    <x v="0"/>
    <x v="42"/>
    <s v="April"/>
    <x v="0"/>
    <x v="0"/>
    <s v="Desktop"/>
    <x v="1"/>
    <n v="582.40000000000009"/>
    <n v="9.1436800000000034"/>
    <n v="1.5700000000000002E-2"/>
    <n v="1.9434999999999998"/>
    <n v="17.770742080000005"/>
    <n v="0"/>
    <n v="0"/>
    <n v="0"/>
    <n v="133.72800000000001"/>
    <n v="7.5251781494540699"/>
    <n v="22"/>
    <n v="5"/>
    <n v="9"/>
  </r>
  <r>
    <x v="0"/>
    <x v="43"/>
    <s v="April"/>
    <x v="0"/>
    <x v="0"/>
    <s v="Desktop"/>
    <x v="1"/>
    <n v="1161.2"/>
    <n v="14.39888"/>
    <n v="1.24E-2"/>
    <n v="2.0124999999999997"/>
    <n v="28.977745999999996"/>
    <n v="3"/>
    <n v="9.6592486666666648"/>
    <n v="0.20834953829742314"/>
    <n v="94.75200000000001"/>
    <n v="3.2698195366886029"/>
    <n v="61"/>
    <n v="10"/>
    <n v="4.5"/>
  </r>
  <r>
    <x v="0"/>
    <x v="44"/>
    <s v="April"/>
    <x v="0"/>
    <x v="0"/>
    <s v="Desktop"/>
    <x v="1"/>
    <n v="964"/>
    <n v="13.881599999999999"/>
    <n v="1.44E-2"/>
    <n v="1.0465"/>
    <n v="14.527094399999999"/>
    <n v="9"/>
    <n v="1.6141215999999998"/>
    <n v="0.64834024896265563"/>
    <n v="117.6"/>
    <n v="8.0952182702137598"/>
    <n v="57"/>
    <n v="5"/>
    <n v="10.5"/>
  </r>
  <r>
    <x v="0"/>
    <x v="45"/>
    <s v="April"/>
    <x v="0"/>
    <x v="0"/>
    <s v="Desktop"/>
    <x v="1"/>
    <n v="805.40000000000009"/>
    <n v="8.6983200000000007"/>
    <n v="1.0799999999999999E-2"/>
    <n v="2.1389999999999998"/>
    <n v="18.605706479999998"/>
    <n v="6"/>
    <n v="3.1009510799999997"/>
    <n v="0.68978837292718587"/>
    <n v="175.392"/>
    <n v="9.4267852816304352"/>
    <n v="71"/>
    <n v="0"/>
    <n v="3"/>
  </r>
  <r>
    <x v="0"/>
    <x v="46"/>
    <s v="April"/>
    <x v="0"/>
    <x v="0"/>
    <s v="Desktop"/>
    <x v="1"/>
    <n v="991.80000000000018"/>
    <n v="17.058960000000003"/>
    <n v="1.72E-2"/>
    <n v="1.2419999999999998"/>
    <n v="21.187228319999999"/>
    <n v="3"/>
    <n v="7.0624094399999997"/>
    <n v="0.17586066208022058"/>
    <n v="297.69600000000003"/>
    <n v="14.050728840212924"/>
    <n v="91"/>
    <n v="11"/>
    <n v="9"/>
  </r>
  <r>
    <x v="0"/>
    <x v="47"/>
    <s v="April"/>
    <x v="0"/>
    <x v="0"/>
    <s v="Desktop"/>
    <x v="1"/>
    <n v="864.2"/>
    <n v="6.8271799999999994"/>
    <n v="7.899999999999999E-3"/>
    <n v="0.80499999999999994"/>
    <n v="5.4958798999999994"/>
    <n v="6"/>
    <n v="0.91597998333333319"/>
    <n v="0.8788401653391299"/>
    <n v="241.24799999999999"/>
    <n v="43.89615573659097"/>
    <n v="59"/>
    <n v="3"/>
    <n v="4.5"/>
  </r>
  <r>
    <x v="0"/>
    <x v="48"/>
    <s v="April"/>
    <x v="0"/>
    <x v="0"/>
    <s v="Desktop"/>
    <x v="1"/>
    <n v="1183.8000000000002"/>
    <n v="20.834880000000005"/>
    <n v="1.7600000000000001E-2"/>
    <n v="1.5985"/>
    <n v="33.304555680000007"/>
    <n v="2"/>
    <n v="16.652277840000004"/>
    <n v="9.599287348907215E-2"/>
    <n v="248.64"/>
    <n v="7.4656453125814508"/>
    <n v="44"/>
    <n v="0"/>
    <n v="1.5"/>
  </r>
  <r>
    <x v="0"/>
    <x v="49"/>
    <s v="April"/>
    <x v="0"/>
    <x v="0"/>
    <s v="Desktop"/>
    <x v="1"/>
    <n v="1162.8000000000002"/>
    <n v="15.93036"/>
    <n v="1.3699999999999999E-2"/>
    <n v="1.2995000000000001"/>
    <n v="20.701502820000002"/>
    <n v="0"/>
    <n v="0"/>
    <n v="0"/>
    <n v="43.199999999999996"/>
    <n v="2.0868050196947001"/>
    <n v="42"/>
    <n v="2"/>
    <n v="4.5"/>
  </r>
  <r>
    <x v="0"/>
    <x v="50"/>
    <s v="April"/>
    <x v="0"/>
    <x v="0"/>
    <s v="Desktop"/>
    <x v="1"/>
    <n v="747"/>
    <n v="9.1133999999999986"/>
    <n v="1.2199999999999997E-2"/>
    <n v="2.5644999999999998"/>
    <n v="23.371314299999995"/>
    <n v="1"/>
    <n v="23.371314299999995"/>
    <n v="0.10972853161278998"/>
    <n v="286.94400000000002"/>
    <n v="12.277615041957656"/>
    <n v="43"/>
    <n v="1"/>
    <n v="7.5"/>
  </r>
  <r>
    <x v="0"/>
    <x v="51"/>
    <s v="April"/>
    <x v="0"/>
    <x v="0"/>
    <s v="Desktop"/>
    <x v="1"/>
    <n v="715.40000000000009"/>
    <n v="10.874080000000001"/>
    <n v="1.52E-2"/>
    <n v="1.6674999999999998"/>
    <n v="18.132528399999998"/>
    <n v="5"/>
    <n v="3.6265056799999997"/>
    <n v="0.45980901372805788"/>
    <n v="355.488"/>
    <n v="19.60498790670583"/>
    <n v="93"/>
    <n v="14"/>
    <n v="0"/>
  </r>
  <r>
    <x v="0"/>
    <x v="52"/>
    <s v="April"/>
    <x v="0"/>
    <x v="0"/>
    <s v="Desktop"/>
    <x v="1"/>
    <n v="1066"/>
    <n v="15.1372"/>
    <n v="1.4200000000000001E-2"/>
    <n v="1.3569999999999998"/>
    <n v="20.541180399999995"/>
    <n v="2"/>
    <n v="10.270590199999997"/>
    <n v="0.13212483154083979"/>
    <n v="129.696"/>
    <n v="6.3139506822110398"/>
    <n v="55"/>
    <n v="1"/>
    <n v="6"/>
  </r>
  <r>
    <x v="0"/>
    <x v="53"/>
    <s v="April"/>
    <x v="0"/>
    <x v="0"/>
    <s v="Desktop"/>
    <x v="1"/>
    <n v="608.6"/>
    <n v="10.346200000000001"/>
    <n v="1.7000000000000001E-2"/>
    <n v="2.2424999999999997"/>
    <n v="23.2013535"/>
    <n v="2"/>
    <n v="11.60067675"/>
    <n v="0.19330768784674565"/>
    <n v="172.70400000000001"/>
    <n v="7.4437036615126786"/>
    <n v="66"/>
    <n v="11"/>
    <n v="7.5"/>
  </r>
  <r>
    <x v="0"/>
    <x v="54"/>
    <s v="April"/>
    <x v="0"/>
    <x v="0"/>
    <s v="Desktop"/>
    <x v="1"/>
    <n v="882.8"/>
    <n v="8.8280000000000012"/>
    <n v="1.0000000000000002E-2"/>
    <n v="0.82799999999999996"/>
    <n v="7.309584000000001"/>
    <n v="1"/>
    <n v="7.309584000000001"/>
    <n v="0.11327594019030357"/>
    <n v="223.77600000000001"/>
    <n v="30.614054096648999"/>
    <n v="78"/>
    <n v="2"/>
    <n v="4.5"/>
  </r>
  <r>
    <x v="0"/>
    <x v="55"/>
    <s v="April"/>
    <x v="0"/>
    <x v="0"/>
    <s v="Desktop"/>
    <x v="1"/>
    <n v="792.8"/>
    <n v="9.3550400000000007"/>
    <n v="1.1800000000000001E-2"/>
    <n v="1.863"/>
    <n v="17.428439520000001"/>
    <n v="4"/>
    <n v="4.3571098800000003"/>
    <n v="0.42757700661889203"/>
    <n v="167.328"/>
    <n v="9.6008595495874882"/>
    <n v="83"/>
    <n v="5"/>
    <n v="1.5"/>
  </r>
  <r>
    <x v="0"/>
    <x v="56"/>
    <s v="April"/>
    <x v="0"/>
    <x v="0"/>
    <s v="Desktop"/>
    <x v="1"/>
    <n v="714.40000000000009"/>
    <n v="12.644880000000002"/>
    <n v="1.77E-2"/>
    <n v="0.81649999999999989"/>
    <n v="10.32454452"/>
    <n v="3"/>
    <n v="3.44151484"/>
    <n v="0.23725017556512987"/>
    <n v="61.823999999999998"/>
    <n v="5.9880607691931385"/>
    <n v="91"/>
    <n v="3"/>
    <n v="3"/>
  </r>
  <r>
    <x v="0"/>
    <x v="57"/>
    <s v="April"/>
    <x v="0"/>
    <x v="0"/>
    <s v="Desktop"/>
    <x v="1"/>
    <n v="721.2"/>
    <n v="9.0871199999999988"/>
    <n v="1.2599999999999997E-2"/>
    <n v="1.2535000000000003"/>
    <n v="11.390704920000001"/>
    <n v="6"/>
    <n v="1.8984508200000001"/>
    <n v="0.66027520270448736"/>
    <n v="211.00800000000001"/>
    <n v="18.524577845003115"/>
    <n v="89"/>
    <n v="5"/>
    <n v="6"/>
  </r>
  <r>
    <x v="0"/>
    <x v="58"/>
    <s v="April"/>
    <x v="0"/>
    <x v="0"/>
    <s v="Desktop"/>
    <x v="1"/>
    <n v="587"/>
    <n v="9.9789999999999992"/>
    <n v="1.6999999999999998E-2"/>
    <n v="2.0354999999999994"/>
    <n v="20.312254499999991"/>
    <n v="8"/>
    <n v="2.5390318124999989"/>
    <n v="0.8016835354243913"/>
    <n v="102.81599999999999"/>
    <n v="5.0617719465852513"/>
    <n v="57"/>
    <n v="7"/>
    <n v="7.5"/>
  </r>
  <r>
    <x v="0"/>
    <x v="59"/>
    <s v="April"/>
    <x v="0"/>
    <x v="0"/>
    <s v="Desktop"/>
    <x v="1"/>
    <n v="1222"/>
    <n v="14.052999999999999"/>
    <n v="1.15E-2"/>
    <n v="2.4955000000000003"/>
    <n v="35.069261500000003"/>
    <n v="4"/>
    <n v="8.7673153750000008"/>
    <n v="0.2846367323703124"/>
    <n v="183.45599999999999"/>
    <n v="5.2312478835632161"/>
    <n v="36"/>
    <n v="8"/>
    <n v="4.5"/>
  </r>
  <r>
    <x v="0"/>
    <x v="60"/>
    <s v="April"/>
    <x v="0"/>
    <x v="0"/>
    <s v="Desktop"/>
    <x v="1"/>
    <n v="893"/>
    <n v="11.251799999999999"/>
    <n v="1.26E-2"/>
    <n v="1.0925"/>
    <n v="12.2925915"/>
    <n v="3"/>
    <n v="4.0975305000000004"/>
    <n v="0.26662400682557458"/>
    <n v="61.151999999999987"/>
    <n v="4.9747036660251815"/>
    <n v="72"/>
    <n v="4"/>
    <n v="9"/>
  </r>
  <r>
    <x v="0"/>
    <x v="61"/>
    <s v="May"/>
    <x v="0"/>
    <x v="0"/>
    <s v="Desktop"/>
    <x v="1"/>
    <n v="524"/>
    <n v="6.7071999999999994"/>
    <n v="1.2799999999999999E-2"/>
    <n v="1.61"/>
    <n v="10.798591999999999"/>
    <n v="1"/>
    <n v="10.798591999999999"/>
    <n v="0.14909351145038169"/>
    <n v="202.27199999999999"/>
    <n v="18.731330899435779"/>
    <n v="80"/>
    <n v="3"/>
    <n v="4.5"/>
  </r>
  <r>
    <x v="0"/>
    <x v="62"/>
    <s v="May"/>
    <x v="0"/>
    <x v="0"/>
    <s v="Desktop"/>
    <x v="1"/>
    <n v="795.60000000000014"/>
    <n v="7.3990800000000005"/>
    <n v="9.2999999999999992E-3"/>
    <n v="2.0354999999999999"/>
    <n v="15.060827339999999"/>
    <n v="5"/>
    <n v="3.0121654680000001"/>
    <n v="0.67575968904242145"/>
    <n v="167.328"/>
    <n v="11.110146622263848"/>
    <n v="40"/>
    <n v="10"/>
    <n v="1.5"/>
  </r>
  <r>
    <x v="0"/>
    <x v="63"/>
    <s v="May"/>
    <x v="0"/>
    <x v="0"/>
    <s v="Desktop"/>
    <x v="1"/>
    <n v="527.6"/>
    <n v="7.0698400000000001"/>
    <n v="1.34E-2"/>
    <n v="1.1499999999999999"/>
    <n v="8.1303159999999988"/>
    <n v="5"/>
    <n v="1.6260631999999997"/>
    <n v="0.70722958369637789"/>
    <n v="289.63199999999995"/>
    <n v="35.623707614808573"/>
    <n v="78"/>
    <n v="2"/>
    <n v="7.5"/>
  </r>
  <r>
    <x v="0"/>
    <x v="64"/>
    <s v="May"/>
    <x v="0"/>
    <x v="0"/>
    <s v="Desktop"/>
    <x v="1"/>
    <n v="949.80000000000018"/>
    <n v="15.481740000000006"/>
    <n v="1.6300000000000002E-2"/>
    <n v="1.288"/>
    <n v="19.940481120000008"/>
    <n v="8"/>
    <n v="2.492560140000001"/>
    <n v="0.51673778270401116"/>
    <n v="205.63199999999998"/>
    <n v="10.312288793962654"/>
    <n v="84"/>
    <n v="3"/>
    <n v="9"/>
  </r>
  <r>
    <x v="0"/>
    <x v="65"/>
    <s v="May"/>
    <x v="0"/>
    <x v="0"/>
    <s v="Desktop"/>
    <x v="1"/>
    <n v="1136.8000000000002"/>
    <n v="18.870880000000003"/>
    <n v="1.66E-2"/>
    <n v="2.0585"/>
    <n v="38.845706480000004"/>
    <n v="3"/>
    <n v="12.948568826666667"/>
    <n v="0.15897509814062721"/>
    <n v="189.50400000000002"/>
    <n v="4.878376973207259"/>
    <n v="67"/>
    <n v="10"/>
    <n v="6"/>
  </r>
  <r>
    <x v="0"/>
    <x v="66"/>
    <s v="May"/>
    <x v="0"/>
    <x v="0"/>
    <s v="Desktop"/>
    <x v="1"/>
    <n v="872"/>
    <n v="12.382399999999999"/>
    <n v="1.4199999999999999E-2"/>
    <n v="1.4604999999999999"/>
    <n v="18.084495199999996"/>
    <n v="0"/>
    <n v="0"/>
    <n v="0"/>
    <n v="132.38400000000001"/>
    <n v="7.3203038589653335"/>
    <n v="95"/>
    <n v="10"/>
    <n v="7.5"/>
  </r>
  <r>
    <x v="0"/>
    <x v="67"/>
    <s v="May"/>
    <x v="0"/>
    <x v="0"/>
    <s v="Desktop"/>
    <x v="1"/>
    <n v="712.8"/>
    <n v="9.2664000000000009"/>
    <n v="1.3000000000000003E-2"/>
    <n v="2.1619999999999999"/>
    <n v="20.033956800000002"/>
    <n v="8"/>
    <n v="2.5042446000000003"/>
    <n v="0.86333419666752997"/>
    <n v="127.008"/>
    <n v="6.3396363118842292"/>
    <n v="97"/>
    <n v="14"/>
    <n v="6"/>
  </r>
  <r>
    <x v="0"/>
    <x v="68"/>
    <s v="May"/>
    <x v="0"/>
    <x v="0"/>
    <s v="Desktop"/>
    <x v="1"/>
    <n v="1354.8000000000002"/>
    <n v="13.954440000000002"/>
    <n v="1.03E-2"/>
    <n v="1.0924999999999998"/>
    <n v="15.245225699999999"/>
    <n v="2"/>
    <n v="7.6226128499999994"/>
    <n v="0.14332355866663224"/>
    <n v="216.38399999999999"/>
    <n v="14.193558315112384"/>
    <n v="92"/>
    <n v="6"/>
    <n v="1.5"/>
  </r>
  <r>
    <x v="0"/>
    <x v="69"/>
    <s v="May"/>
    <x v="0"/>
    <x v="0"/>
    <s v="Desktop"/>
    <x v="1"/>
    <n v="1196.8000000000002"/>
    <n v="16.156800000000004"/>
    <n v="1.3500000000000002E-2"/>
    <n v="1.6674999999999998"/>
    <n v="26.941464000000003"/>
    <n v="3"/>
    <n v="8.9804880000000011"/>
    <n v="0.18568033273915621"/>
    <n v="172.03199999999998"/>
    <n v="6.3853991008061017"/>
    <n v="47"/>
    <n v="0"/>
    <n v="12"/>
  </r>
  <r>
    <x v="0"/>
    <x v="70"/>
    <s v="May"/>
    <x v="0"/>
    <x v="0"/>
    <s v="Desktop"/>
    <x v="1"/>
    <n v="898.60000000000014"/>
    <n v="11.05278"/>
    <n v="1.2299999999999998E-2"/>
    <n v="0.80499999999999994"/>
    <n v="8.8974878999999998"/>
    <n v="6"/>
    <n v="1.4829146499999999"/>
    <n v="0.54284985315911471"/>
    <n v="42.24"/>
    <n v="4.747407411478469"/>
    <n v="72"/>
    <n v="9"/>
    <n v="1.5"/>
  </r>
  <r>
    <x v="0"/>
    <x v="71"/>
    <s v="May"/>
    <x v="0"/>
    <x v="0"/>
    <s v="Desktop"/>
    <x v="1"/>
    <n v="861.80000000000007"/>
    <n v="14.305880000000002"/>
    <n v="1.66E-2"/>
    <n v="1.403"/>
    <n v="20.071149640000002"/>
    <n v="3"/>
    <n v="6.6903832133333339"/>
    <n v="0.20970398185920752"/>
    <n v="53.088000000000001"/>
    <n v="2.6449904939276809"/>
    <n v="70"/>
    <n v="1"/>
    <n v="6"/>
  </r>
  <r>
    <x v="0"/>
    <x v="72"/>
    <s v="May"/>
    <x v="0"/>
    <x v="0"/>
    <s v="Desktop"/>
    <x v="1"/>
    <n v="818"/>
    <n v="11.206599999999998"/>
    <n v="1.3699999999999997E-2"/>
    <n v="1.7020000000000002"/>
    <n v="19.0736332"/>
    <n v="3"/>
    <n v="6.3578777333333329"/>
    <n v="0.26769939143005017"/>
    <n v="155.232"/>
    <n v="8.138564812077858"/>
    <n v="31"/>
    <n v="9"/>
    <n v="9"/>
  </r>
  <r>
    <x v="0"/>
    <x v="73"/>
    <s v="May"/>
    <x v="0"/>
    <x v="0"/>
    <s v="Desktop"/>
    <x v="1"/>
    <n v="641.80000000000007"/>
    <n v="8.2150400000000019"/>
    <n v="1.2800000000000002E-2"/>
    <n v="0.77049999999999985"/>
    <n v="6.3296883199999998"/>
    <n v="5"/>
    <n v="1.265937664"/>
    <n v="0.60863976316609525"/>
    <n v="139.77599999999998"/>
    <n v="22.082603902999129"/>
    <n v="59"/>
    <n v="7"/>
    <n v="6"/>
  </r>
  <r>
    <x v="0"/>
    <x v="74"/>
    <s v="May"/>
    <x v="0"/>
    <x v="0"/>
    <s v="Desktop"/>
    <x v="1"/>
    <n v="773.2"/>
    <n v="9.201080000000001"/>
    <n v="1.1900000000000001E-2"/>
    <n v="2.1734999999999998"/>
    <n v="19.998547380000002"/>
    <n v="6"/>
    <n v="3.3330912300000004"/>
    <n v="0.65209736248353445"/>
    <n v="0"/>
    <n v="0"/>
    <n v="54"/>
    <n v="5"/>
    <n v="1.5"/>
  </r>
  <r>
    <x v="0"/>
    <x v="75"/>
    <s v="May"/>
    <x v="0"/>
    <x v="0"/>
    <s v="Desktop"/>
    <x v="1"/>
    <n v="1207.8000000000002"/>
    <n v="17.271540000000002"/>
    <n v="1.4299999999999998E-2"/>
    <n v="1.6559999999999999"/>
    <n v="28.601670240000001"/>
    <n v="5"/>
    <n v="5.7203340479999998"/>
    <n v="0.28949358308523732"/>
    <n v="0"/>
    <n v="0"/>
    <n v="44"/>
    <n v="10"/>
    <n v="10.5"/>
  </r>
  <r>
    <x v="0"/>
    <x v="76"/>
    <s v="May"/>
    <x v="0"/>
    <x v="0"/>
    <s v="Desktop"/>
    <x v="1"/>
    <n v="1033.6000000000001"/>
    <n v="19.535040000000002"/>
    <n v="1.89E-2"/>
    <n v="2.1619999999999999"/>
    <n v="42.234756480000001"/>
    <n v="1"/>
    <n v="42.234756480000001"/>
    <n v="5.1190066669942823E-2"/>
    <n v="177.40799999999999"/>
    <n v="4.2005214374566222"/>
    <n v="46"/>
    <n v="5"/>
    <n v="4.5"/>
  </r>
  <r>
    <x v="0"/>
    <x v="77"/>
    <s v="May"/>
    <x v="0"/>
    <x v="0"/>
    <s v="Desktop"/>
    <x v="1"/>
    <n v="1038.4000000000001"/>
    <n v="11.4224"/>
    <n v="1.0999999999999999E-2"/>
    <n v="0.91999999999999993"/>
    <n v="10.508607999999999"/>
    <n v="4"/>
    <n v="2.6271519999999997"/>
    <n v="0.3501891021151422"/>
    <n v="0"/>
    <n v="0"/>
    <n v="66"/>
    <n v="5"/>
    <n v="10.5"/>
  </r>
  <r>
    <x v="0"/>
    <x v="78"/>
    <s v="May"/>
    <x v="0"/>
    <x v="0"/>
    <s v="Desktop"/>
    <x v="1"/>
    <n v="1259.6000000000001"/>
    <n v="13.981560000000002"/>
    <n v="1.11E-2"/>
    <n v="0.80500000000000005"/>
    <n v="11.255155800000002"/>
    <n v="4"/>
    <n v="2.8137889500000006"/>
    <n v="0.28609110857443659"/>
    <n v="49.727999999999994"/>
    <n v="4.4182418158973853"/>
    <n v="66"/>
    <n v="6"/>
    <n v="0"/>
  </r>
  <r>
    <x v="0"/>
    <x v="79"/>
    <s v="May"/>
    <x v="0"/>
    <x v="0"/>
    <s v="Desktop"/>
    <x v="1"/>
    <n v="1304.4000000000001"/>
    <n v="14.609279999999998"/>
    <n v="1.1199999999999998E-2"/>
    <n v="2.024"/>
    <n v="29.569182719999997"/>
    <n v="6"/>
    <n v="4.9281971199999992"/>
    <n v="0.41069785779997375"/>
    <n v="45.12"/>
    <n v="1.5259129894544479"/>
    <n v="64"/>
    <n v="2"/>
    <n v="9"/>
  </r>
  <r>
    <x v="0"/>
    <x v="80"/>
    <s v="May"/>
    <x v="0"/>
    <x v="0"/>
    <s v="Desktop"/>
    <x v="1"/>
    <n v="497.80000000000007"/>
    <n v="8.0643600000000006"/>
    <n v="1.6199999999999999E-2"/>
    <n v="0.96599999999999986"/>
    <n v="7.7901717599999998"/>
    <n v="7"/>
    <n v="1.1128816799999999"/>
    <n v="0.86801680480534094"/>
    <n v="56.448"/>
    <n v="7.2460533270706735"/>
    <n v="53"/>
    <n v="10"/>
    <n v="10.5"/>
  </r>
  <r>
    <x v="0"/>
    <x v="81"/>
    <s v="May"/>
    <x v="0"/>
    <x v="0"/>
    <s v="Desktop"/>
    <x v="1"/>
    <n v="1204.4000000000001"/>
    <n v="16.50028"/>
    <n v="1.3699999999999999E-2"/>
    <n v="0.96599999999999986"/>
    <n v="15.939270479999998"/>
    <n v="1"/>
    <n v="15.939270479999998"/>
    <n v="6.0605032157030066E-2"/>
    <n v="104.83199999999999"/>
    <n v="6.5769634897368281"/>
    <n v="72"/>
    <n v="3"/>
    <n v="0"/>
  </r>
  <r>
    <x v="0"/>
    <x v="82"/>
    <s v="May"/>
    <x v="0"/>
    <x v="0"/>
    <s v="Desktop"/>
    <x v="1"/>
    <n v="1241"/>
    <n v="11.789500000000002"/>
    <n v="9.5000000000000015E-3"/>
    <n v="2.2424999999999997"/>
    <n v="26.437953750000002"/>
    <n v="4"/>
    <n v="6.6094884375000005"/>
    <n v="0.33928495695322103"/>
    <n v="150.52799999999999"/>
    <n v="5.6936327759480996"/>
    <n v="43"/>
    <n v="9"/>
    <n v="10.5"/>
  </r>
  <r>
    <x v="0"/>
    <x v="83"/>
    <s v="May"/>
    <x v="0"/>
    <x v="0"/>
    <s v="Desktop"/>
    <x v="1"/>
    <n v="701.40000000000009"/>
    <n v="9.4689000000000014"/>
    <n v="1.35E-2"/>
    <n v="1.3685"/>
    <n v="12.958189650000003"/>
    <n v="5"/>
    <n v="2.5916379300000005"/>
    <n v="0.5280444402200889"/>
    <n v="0"/>
    <n v="0"/>
    <n v="60"/>
    <n v="8"/>
    <n v="0"/>
  </r>
  <r>
    <x v="0"/>
    <x v="84"/>
    <s v="May"/>
    <x v="0"/>
    <x v="0"/>
    <s v="Desktop"/>
    <x v="1"/>
    <n v="1077.2"/>
    <n v="15.296239999999999"/>
    <n v="1.4199999999999999E-2"/>
    <n v="1.9434999999999998"/>
    <n v="29.728242439999995"/>
    <n v="0"/>
    <n v="0"/>
    <n v="0"/>
    <n v="99.455999999999989"/>
    <n v="3.3455055474850335"/>
    <n v="68"/>
    <n v="6"/>
    <n v="1.5"/>
  </r>
  <r>
    <x v="0"/>
    <x v="85"/>
    <s v="May"/>
    <x v="0"/>
    <x v="0"/>
    <s v="Desktop"/>
    <x v="1"/>
    <n v="1109"/>
    <n v="17.854900000000001"/>
    <n v="1.61E-2"/>
    <n v="1.8629999999999998"/>
    <n v="33.2636787"/>
    <n v="4"/>
    <n v="8.315919675"/>
    <n v="0.22402813793412452"/>
    <n v="47.039999999999992"/>
    <n v="1.4141550735938293"/>
    <n v="84"/>
    <n v="3"/>
    <n v="4.5"/>
  </r>
  <r>
    <x v="0"/>
    <x v="86"/>
    <s v="May"/>
    <x v="0"/>
    <x v="0"/>
    <s v="Desktop"/>
    <x v="1"/>
    <n v="1269.6000000000001"/>
    <n v="16.250880000000002"/>
    <n v="1.2800000000000001E-2"/>
    <n v="1.8284999999999998"/>
    <n v="29.714734079999999"/>
    <n v="1"/>
    <n v="29.714734079999999"/>
    <n v="6.1535129174543152E-2"/>
    <n v="84.671999999999997"/>
    <n v="2.8494954648438164"/>
    <n v="49"/>
    <n v="2"/>
    <n v="10.5"/>
  </r>
  <r>
    <x v="0"/>
    <x v="87"/>
    <s v="May"/>
    <x v="0"/>
    <x v="0"/>
    <s v="Desktop"/>
    <x v="1"/>
    <n v="1138.8000000000002"/>
    <n v="14.462760000000001"/>
    <n v="1.2699999999999999E-2"/>
    <n v="2.093"/>
    <n v="30.270556680000002"/>
    <n v="6"/>
    <n v="5.0450927800000001"/>
    <n v="0.4148585747118807"/>
    <n v="182.78399999999999"/>
    <n v="6.0383428667093799"/>
    <n v="99"/>
    <n v="1"/>
    <n v="7.5"/>
  </r>
  <r>
    <x v="0"/>
    <x v="88"/>
    <s v="May"/>
    <x v="0"/>
    <x v="0"/>
    <s v="Desktop"/>
    <x v="1"/>
    <n v="1144"/>
    <n v="11.783199999999999"/>
    <n v="1.0299999999999998E-2"/>
    <n v="1.3685"/>
    <n v="16.1253092"/>
    <n v="8"/>
    <n v="2.01566365"/>
    <n v="0.67893271776766928"/>
    <n v="177.40799999999999"/>
    <n v="11.001835549299109"/>
    <n v="67"/>
    <n v="8"/>
    <n v="6"/>
  </r>
  <r>
    <x v="0"/>
    <x v="89"/>
    <s v="May"/>
    <x v="0"/>
    <x v="0"/>
    <s v="Desktop"/>
    <x v="1"/>
    <n v="1143.2"/>
    <n v="13.83272"/>
    <n v="1.21E-2"/>
    <n v="1.978"/>
    <n v="27.361120159999999"/>
    <n v="2"/>
    <n v="13.680560079999999"/>
    <n v="0.14458472375642678"/>
    <n v="0"/>
    <n v="0"/>
    <n v="58"/>
    <n v="1"/>
    <n v="4.5"/>
  </r>
  <r>
    <x v="0"/>
    <x v="90"/>
    <s v="May"/>
    <x v="0"/>
    <x v="0"/>
    <s v="Desktop"/>
    <x v="1"/>
    <n v="832"/>
    <n v="9.8175999999999988"/>
    <n v="1.1799999999999998E-2"/>
    <n v="1.3339999999999996"/>
    <n v="13.096678399999995"/>
    <n v="5"/>
    <n v="2.6193356799999989"/>
    <n v="0.50928943937418525"/>
    <n v="124.99199999999999"/>
    <n v="9.5437939439667421"/>
    <n v="62"/>
    <n v="4"/>
    <n v="3"/>
  </r>
  <r>
    <x v="0"/>
    <x v="91"/>
    <s v="May"/>
    <x v="0"/>
    <x v="0"/>
    <s v="Desktop"/>
    <x v="1"/>
    <n v="1140.6000000000001"/>
    <n v="11.520059999999999"/>
    <n v="1.0099999999999998E-2"/>
    <n v="2.5760000000000001"/>
    <n v="29.675674559999997"/>
    <n v="5"/>
    <n v="5.9351349119999997"/>
    <n v="0.43402551722820892"/>
    <n v="149.184"/>
    <n v="5.027147729982385"/>
    <n v="72"/>
    <n v="4"/>
    <n v="6"/>
  </r>
  <r>
    <x v="1"/>
    <x v="92"/>
    <s v="June"/>
    <x v="0"/>
    <x v="0"/>
    <s v="Desktop"/>
    <x v="1"/>
    <n v="486.89999999999986"/>
    <n v="5.7941099999999981"/>
    <n v="1.1899999999999999E-2"/>
    <n v="1.4029999999999998"/>
    <n v="8.1291363299999961"/>
    <n v="4"/>
    <n v="2.032284082499999"/>
    <n v="0.69035624107930316"/>
    <n v="41.279999999999994"/>
    <n v="5.0780302266132633"/>
    <n v="72"/>
    <n v="6"/>
    <n v="7.5"/>
  </r>
  <r>
    <x v="1"/>
    <x v="93"/>
    <s v="June"/>
    <x v="0"/>
    <x v="0"/>
    <s v="Desktop"/>
    <x v="1"/>
    <n v="616.79999999999995"/>
    <n v="8.1417599999999997"/>
    <n v="1.32E-2"/>
    <n v="1.0004999999999999"/>
    <n v="8.1458308799999983"/>
    <n v="7"/>
    <n v="1.1636901257142855"/>
    <n v="0.85976496482333065"/>
    <n v="136.416"/>
    <n v="16.746726271341398"/>
    <n v="43"/>
    <n v="15"/>
    <n v="12"/>
  </r>
  <r>
    <x v="1"/>
    <x v="94"/>
    <s v="June"/>
    <x v="0"/>
    <x v="0"/>
    <s v="Desktop"/>
    <x v="1"/>
    <n v="535.59999999999991"/>
    <n v="6.8556799999999996"/>
    <n v="1.2800000000000001E-2"/>
    <n v="1.472"/>
    <n v="10.091560959999999"/>
    <n v="7"/>
    <n v="1.4416515657142857"/>
    <n v="1.0210511575802839"/>
    <n v="54.72"/>
    <n v="5.4223524206903271"/>
    <n v="68"/>
    <n v="10"/>
    <n v="10.5"/>
  </r>
  <r>
    <x v="1"/>
    <x v="95"/>
    <s v="June"/>
    <x v="0"/>
    <x v="0"/>
    <s v="Desktop"/>
    <x v="1"/>
    <n v="159.69999999999999"/>
    <n v="1.6608799999999999"/>
    <n v="1.04E-2"/>
    <n v="2.2769999999999997"/>
    <n v="3.7818237599999991"/>
    <n v="5"/>
    <n v="0.75636475199999986"/>
    <n v="3.0104522903521027"/>
    <n v="112.22399999999999"/>
    <n v="29.674571614622259"/>
    <n v="49"/>
    <n v="17"/>
    <n v="12"/>
  </r>
  <r>
    <x v="1"/>
    <x v="96"/>
    <s v="June"/>
    <x v="0"/>
    <x v="0"/>
    <s v="Desktop"/>
    <x v="1"/>
    <n v="909.09999999999991"/>
    <n v="13.818319999999998"/>
    <n v="1.52E-2"/>
    <n v="2.2654999999999994"/>
    <n v="31.305403959999989"/>
    <n v="7"/>
    <n v="4.4722005657142843"/>
    <n v="0.50657388162960482"/>
    <n v="78.623999999999995"/>
    <n v="2.5115152674746071"/>
    <n v="94"/>
    <n v="5"/>
    <n v="3"/>
  </r>
  <r>
    <x v="1"/>
    <x v="97"/>
    <s v="June"/>
    <x v="0"/>
    <x v="0"/>
    <s v="Desktop"/>
    <x v="1"/>
    <n v="99.999999999999886"/>
    <n v="0.87999999999999901"/>
    <n v="8.8000000000000005E-3"/>
    <n v="1.3339999999999999"/>
    <n v="1.1739199999999985"/>
    <n v="8"/>
    <n v="0.14673999999999982"/>
    <n v="9.0909090909091006"/>
    <n v="56.448"/>
    <n v="48.085048384898521"/>
    <n v="58"/>
    <n v="10"/>
    <n v="9"/>
  </r>
  <r>
    <x v="1"/>
    <x v="98"/>
    <s v="June"/>
    <x v="0"/>
    <x v="0"/>
    <s v="Desktop"/>
    <x v="1"/>
    <n v="118.39999999999998"/>
    <n v="0.98271999999999982"/>
    <n v="8.3000000000000001E-3"/>
    <n v="0.51749999999999996"/>
    <n v="0.50855759999999983"/>
    <n v="4"/>
    <n v="0.12713939999999996"/>
    <n v="4.0703353956366009"/>
    <n v="43.007999999999996"/>
    <n v="84.568591640356985"/>
    <n v="47"/>
    <n v="3"/>
    <n v="1.5"/>
  </r>
  <r>
    <x v="1"/>
    <x v="99"/>
    <s v="June"/>
    <x v="0"/>
    <x v="0"/>
    <s v="Desktop"/>
    <x v="1"/>
    <n v="167.49999999999989"/>
    <n v="1.9429999999999985"/>
    <n v="1.1599999999999999E-2"/>
    <n v="1.5984999999999998"/>
    <n v="3.1058854999999972"/>
    <n v="5"/>
    <n v="0.62117709999999948"/>
    <n v="2.5733401955738566"/>
    <n v="21.12"/>
    <n v="6.7999931098554729"/>
    <n v="52"/>
    <n v="6"/>
    <n v="10.5"/>
  </r>
  <r>
    <x v="1"/>
    <x v="100"/>
    <s v="June"/>
    <x v="0"/>
    <x v="0"/>
    <s v="Desktop"/>
    <x v="1"/>
    <n v="135.5"/>
    <n v="2.0596000000000001"/>
    <n v="1.52E-2"/>
    <n v="1.9894999999999998"/>
    <n v="4.0975741999999995"/>
    <n v="6"/>
    <n v="0.68292903333333321"/>
    <n v="2.9131870266071078"/>
    <n v="81.984000000000009"/>
    <n v="20.007935426770313"/>
    <n v="80"/>
    <n v="10"/>
    <n v="4.5"/>
  </r>
  <r>
    <x v="1"/>
    <x v="101"/>
    <s v="June"/>
    <x v="0"/>
    <x v="0"/>
    <s v="Desktop"/>
    <x v="1"/>
    <n v="326.79999999999995"/>
    <n v="3.0719199999999991"/>
    <n v="9.3999999999999986E-3"/>
    <n v="2.4034999999999997"/>
    <n v="7.383359719999997"/>
    <n v="7"/>
    <n v="1.0547656742857139"/>
    <n v="2.2787051746139229"/>
    <n v="46.368000000000002"/>
    <n v="6.2800678496536833"/>
    <n v="67"/>
    <n v="15"/>
    <n v="13.5"/>
  </r>
  <r>
    <x v="1"/>
    <x v="102"/>
    <s v="June"/>
    <x v="0"/>
    <x v="0"/>
    <s v="Desktop"/>
    <x v="1"/>
    <n v="94.199999999999932"/>
    <n v="1.347059999999999"/>
    <n v="1.43E-2"/>
    <n v="1.4144999999999999"/>
    <n v="1.9054163699999984"/>
    <n v="8"/>
    <n v="0.2381770462499998"/>
    <n v="5.9388594420441594"/>
    <n v="31.68"/>
    <n v="16.626287303283757"/>
    <n v="67"/>
    <n v="6"/>
    <n v="6"/>
  </r>
  <r>
    <x v="1"/>
    <x v="103"/>
    <s v="June"/>
    <x v="0"/>
    <x v="0"/>
    <s v="Desktop"/>
    <x v="1"/>
    <n v="834.59999999999991"/>
    <n v="12.685919999999999"/>
    <n v="1.5200000000000002E-2"/>
    <n v="0.51749999999999996"/>
    <n v="6.5649635999999996"/>
    <n v="9"/>
    <n v="0.72944039999999999"/>
    <n v="0.7094479548980287"/>
    <n v="48.96"/>
    <n v="7.4577717384449782"/>
    <n v="88"/>
    <n v="10"/>
    <n v="3"/>
  </r>
  <r>
    <x v="1"/>
    <x v="104"/>
    <s v="June"/>
    <x v="0"/>
    <x v="0"/>
    <s v="Desktop"/>
    <x v="1"/>
    <n v="496.9"/>
    <n v="4.5714799999999993"/>
    <n v="9.1999999999999998E-3"/>
    <n v="0.7014999999999999"/>
    <n v="3.2068932199999991"/>
    <n v="3"/>
    <n v="1.0689644066666664"/>
    <n v="0.65624261727055577"/>
    <n v="53.760000000000005"/>
    <n v="16.763888384160175"/>
    <n v="48"/>
    <n v="5"/>
    <n v="10.5"/>
  </r>
  <r>
    <x v="1"/>
    <x v="105"/>
    <s v="June"/>
    <x v="0"/>
    <x v="0"/>
    <s v="Desktop"/>
    <x v="1"/>
    <n v="466.09999999999991"/>
    <n v="3.8686299999999991"/>
    <n v="8.3000000000000001E-3"/>
    <n v="0.71299999999999986"/>
    <n v="2.7583331899999988"/>
    <n v="8"/>
    <n v="0.34479164874999985"/>
    <n v="2.0679155153116224"/>
    <n v="91.391999999999996"/>
    <n v="33.133053081234195"/>
    <n v="67"/>
    <n v="9"/>
    <n v="15"/>
  </r>
  <r>
    <x v="1"/>
    <x v="106"/>
    <s v="June"/>
    <x v="0"/>
    <x v="0"/>
    <s v="Desktop"/>
    <x v="1"/>
    <n v="371.39999999999986"/>
    <n v="3.8254199999999985"/>
    <n v="1.03E-2"/>
    <n v="1.1154999999999997"/>
    <n v="4.267256009999997"/>
    <n v="2"/>
    <n v="2.1336280049999985"/>
    <n v="0.52281840948183489"/>
    <n v="36.480000000000004"/>
    <n v="8.5488191743152591"/>
    <n v="90"/>
    <n v="7"/>
    <n v="1.5"/>
  </r>
  <r>
    <x v="1"/>
    <x v="107"/>
    <s v="June"/>
    <x v="0"/>
    <x v="0"/>
    <s v="Desktop"/>
    <x v="1"/>
    <n v="45"/>
    <n v="0.46799999999999997"/>
    <n v="1.04E-2"/>
    <n v="0.50600000000000001"/>
    <n v="0.23680799999999999"/>
    <n v="9"/>
    <n v="2.6311999999999999E-2"/>
    <n v="19.230769230769234"/>
    <n v="57.599999999999994"/>
    <n v="243.23502584372147"/>
    <n v="71"/>
    <n v="7"/>
    <n v="13.5"/>
  </r>
  <r>
    <x v="1"/>
    <x v="108"/>
    <s v="June"/>
    <x v="0"/>
    <x v="0"/>
    <s v="Desktop"/>
    <x v="1"/>
    <n v="291.99999999999989"/>
    <n v="4.292399999999998"/>
    <n v="1.47E-2"/>
    <n v="0.621"/>
    <n v="2.6655803999999987"/>
    <n v="2"/>
    <n v="1.3327901999999994"/>
    <n v="0.46593980057776557"/>
    <n v="43.007999999999996"/>
    <n v="16.134572418074509"/>
    <n v="77"/>
    <n v="2"/>
    <n v="6"/>
  </r>
  <r>
    <x v="1"/>
    <x v="109"/>
    <s v="June"/>
    <x v="0"/>
    <x v="0"/>
    <s v="Desktop"/>
    <x v="1"/>
    <n v="416.39999999999986"/>
    <n v="4.8718799999999982"/>
    <n v="1.17E-2"/>
    <n v="0.69"/>
    <n v="3.3615971999999985"/>
    <n v="9"/>
    <n v="0.37351079999999981"/>
    <n v="1.8473361412842688"/>
    <n v="48.96"/>
    <n v="14.564505229835396"/>
    <n v="43"/>
    <n v="9"/>
    <n v="10.5"/>
  </r>
  <r>
    <x v="1"/>
    <x v="110"/>
    <s v="June"/>
    <x v="0"/>
    <x v="0"/>
    <s v="Desktop"/>
    <x v="1"/>
    <n v="117.5"/>
    <n v="1.4335"/>
    <n v="1.2200000000000001E-2"/>
    <n v="0.75900000000000001"/>
    <n v="1.0880265"/>
    <n v="4"/>
    <n v="0.272006625"/>
    <n v="2.790373212417161"/>
    <n v="55.680000000000007"/>
    <n v="51.175224132868095"/>
    <n v="70"/>
    <n v="4"/>
    <n v="1.5"/>
  </r>
  <r>
    <x v="1"/>
    <x v="111"/>
    <s v="June"/>
    <x v="0"/>
    <x v="0"/>
    <s v="Desktop"/>
    <x v="1"/>
    <n v="88.099999999999909"/>
    <n v="1.3479299999999987"/>
    <n v="1.5300000000000001E-2"/>
    <n v="1.2189999999999999"/>
    <n v="1.6431266699999982"/>
    <n v="5"/>
    <n v="0.32862533399999966"/>
    <n v="3.7093914372408099"/>
    <n v="32.64"/>
    <n v="19.864567106077121"/>
    <n v="94"/>
    <n v="8"/>
    <n v="4.5"/>
  </r>
  <r>
    <x v="1"/>
    <x v="112"/>
    <s v="June"/>
    <x v="0"/>
    <x v="0"/>
    <s v="Desktop"/>
    <x v="1"/>
    <n v="474.09999999999991"/>
    <n v="6.7322199999999981"/>
    <n v="1.4199999999999999E-2"/>
    <n v="2.3345000000000002"/>
    <n v="15.716367589999997"/>
    <n v="4"/>
    <n v="3.9290918974999993"/>
    <n v="0.59415764784870384"/>
    <n v="27.840000000000003"/>
    <n v="1.7714016830271917"/>
    <n v="77"/>
    <n v="8"/>
    <n v="12"/>
  </r>
  <r>
    <x v="1"/>
    <x v="113"/>
    <s v="June"/>
    <x v="0"/>
    <x v="0"/>
    <s v="Desktop"/>
    <x v="1"/>
    <n v="664.19999999999982"/>
    <n v="5.9777999999999993"/>
    <n v="9.0000000000000011E-3"/>
    <n v="1.2994999999999999"/>
    <n v="7.7681510999999981"/>
    <n v="4"/>
    <n v="1.9420377749999995"/>
    <n v="0.66914249389407476"/>
    <n v="57.599999999999994"/>
    <n v="7.4148918138319955"/>
    <n v="55"/>
    <n v="4"/>
    <n v="4.5"/>
  </r>
  <r>
    <x v="1"/>
    <x v="114"/>
    <s v="June"/>
    <x v="0"/>
    <x v="0"/>
    <s v="Desktop"/>
    <x v="1"/>
    <n v="352.9"/>
    <n v="3.9524800000000004"/>
    <n v="1.1200000000000002E-2"/>
    <n v="1.8285"/>
    <n v="7.2271096800000008"/>
    <n v="7"/>
    <n v="1.03244424"/>
    <n v="1.7710399546613769"/>
    <n v="68.543999999999997"/>
    <n v="9.484289437267817"/>
    <n v="51"/>
    <n v="5"/>
    <n v="15"/>
  </r>
  <r>
    <x v="1"/>
    <x v="115"/>
    <s v="June"/>
    <x v="0"/>
    <x v="0"/>
    <s v="Desktop"/>
    <x v="1"/>
    <n v="681.39999999999986"/>
    <n v="9.062619999999999"/>
    <n v="1.3300000000000001E-2"/>
    <n v="1.4260000000000002"/>
    <n v="12.92329612"/>
    <n v="10"/>
    <n v="1.2923296120000001"/>
    <n v="1.1034336648783687"/>
    <n v="51.84"/>
    <n v="4.0113605320683474"/>
    <n v="49"/>
    <n v="4"/>
    <n v="10.5"/>
  </r>
  <r>
    <x v="1"/>
    <x v="116"/>
    <s v="June"/>
    <x v="0"/>
    <x v="0"/>
    <s v="Desktop"/>
    <x v="1"/>
    <n v="470.79999999999995"/>
    <n v="6.9678399999999998"/>
    <n v="1.4800000000000001E-2"/>
    <n v="1.4259999999999997"/>
    <n v="9.9361398399999974"/>
    <n v="4"/>
    <n v="2.4840349599999993"/>
    <n v="0.57406599462674235"/>
    <n v="93.408000000000001"/>
    <n v="9.4008338755425598"/>
    <n v="54"/>
    <n v="1"/>
    <n v="12"/>
  </r>
  <r>
    <x v="1"/>
    <x v="117"/>
    <s v="June"/>
    <x v="0"/>
    <x v="0"/>
    <s v="Desktop"/>
    <x v="1"/>
    <n v="78.399999999999977"/>
    <n v="1.0191999999999999"/>
    <n v="1.3000000000000003E-2"/>
    <n v="1.1615"/>
    <n v="1.1838007999999998"/>
    <n v="10"/>
    <n v="0.11838007999999997"/>
    <n v="9.8116169544740988"/>
    <n v="244.60799999999995"/>
    <n v="206.62935858803272"/>
    <n v="38"/>
    <n v="12"/>
    <n v="13.5"/>
  </r>
  <r>
    <x v="1"/>
    <x v="118"/>
    <s v="June"/>
    <x v="0"/>
    <x v="0"/>
    <s v="Desktop"/>
    <x v="1"/>
    <n v="312.69999999999982"/>
    <n v="3.2520799999999981"/>
    <n v="1.04E-2"/>
    <n v="0.82800000000000007"/>
    <n v="2.6927222399999988"/>
    <n v="4"/>
    <n v="0.67318055999999971"/>
    <n v="1.2299820422621837"/>
    <n v="143.136"/>
    <n v="53.156615217765669"/>
    <n v="82"/>
    <n v="10"/>
    <n v="7.5"/>
  </r>
  <r>
    <x v="1"/>
    <x v="119"/>
    <s v="June"/>
    <x v="0"/>
    <x v="0"/>
    <s v="Desktop"/>
    <x v="1"/>
    <n v="508.79999999999995"/>
    <n v="7.53024"/>
    <n v="1.4800000000000001E-2"/>
    <n v="0.86249999999999993"/>
    <n v="6.4948319999999997"/>
    <n v="5"/>
    <n v="1.2989663999999999"/>
    <n v="0.66398946115927249"/>
    <n v="137.76"/>
    <n v="21.210710300127854"/>
    <n v="74"/>
    <n v="7"/>
    <n v="18"/>
  </r>
  <r>
    <x v="1"/>
    <x v="120"/>
    <s v="June"/>
    <x v="0"/>
    <x v="0"/>
    <s v="Desktop"/>
    <x v="1"/>
    <n v="110.49999999999989"/>
    <n v="1.3149499999999985"/>
    <n v="1.1899999999999999E-2"/>
    <n v="2.2885"/>
    <n v="3.0092630749999967"/>
    <n v="7"/>
    <n v="0.42989472499999953"/>
    <n v="5.3233963268565407"/>
    <n v="83.327999999999989"/>
    <n v="27.690500273061065"/>
    <n v="68"/>
    <n v="12"/>
    <n v="10.5"/>
  </r>
  <r>
    <x v="1"/>
    <x v="121"/>
    <s v="June"/>
    <x v="0"/>
    <x v="0"/>
    <s v="Desktop"/>
    <x v="1"/>
    <n v="769.09999999999991"/>
    <n v="7.4602699999999995"/>
    <n v="9.7000000000000003E-3"/>
    <n v="1.909"/>
    <n v="14.24165543"/>
    <n v="4"/>
    <n v="3.5604138574999999"/>
    <n v="0.53617362374284039"/>
    <n v="110.87999999999998"/>
    <n v="7.7856117601631922"/>
    <n v="38"/>
    <n v="5"/>
    <n v="15"/>
  </r>
  <r>
    <x v="1"/>
    <x v="122"/>
    <s v="July"/>
    <x v="0"/>
    <x v="0"/>
    <s v="Desktop"/>
    <x v="1"/>
    <n v="1"/>
    <n v="1.1899999999999999E-2"/>
    <n v="1.1899999999999999E-2"/>
    <n v="1.587"/>
    <n v="1.8885299999999997E-2"/>
    <n v="9"/>
    <n v="2.0983666666666663E-3"/>
    <n v="756.30252100840346"/>
    <n v="63.167999999999999"/>
    <n v="3344.8237518069614"/>
    <n v="79"/>
    <n v="7"/>
    <n v="7.5"/>
  </r>
  <r>
    <x v="1"/>
    <x v="123"/>
    <s v="July"/>
    <x v="0"/>
    <x v="0"/>
    <s v="Desktop"/>
    <x v="1"/>
    <n v="288.29999999999995"/>
    <n v="2.3063999999999996"/>
    <n v="8.0000000000000002E-3"/>
    <n v="1.3224999999999998"/>
    <n v="3.0502139999999991"/>
    <n v="8"/>
    <n v="0.38127674999999989"/>
    <n v="3.4686090877558104"/>
    <n v="78.623999999999995"/>
    <n v="25.776552071428437"/>
    <n v="60"/>
    <n v="0"/>
    <n v="7.5"/>
  </r>
  <r>
    <x v="1"/>
    <x v="124"/>
    <s v="July"/>
    <x v="0"/>
    <x v="0"/>
    <s v="Desktop"/>
    <x v="1"/>
    <n v="534.49999999999989"/>
    <n v="6.0932999999999984"/>
    <n v="1.1399999999999999E-2"/>
    <n v="1.9779999999999998"/>
    <n v="12.052547399999995"/>
    <n v="9"/>
    <n v="1.3391719333333327"/>
    <n v="1.4770321500664669"/>
    <n v="57.791999999999994"/>
    <n v="4.7950029219549073"/>
    <n v="71"/>
    <n v="6"/>
    <n v="9"/>
  </r>
  <r>
    <x v="1"/>
    <x v="125"/>
    <s v="July"/>
    <x v="0"/>
    <x v="0"/>
    <s v="Desktop"/>
    <x v="1"/>
    <n v="352"/>
    <n v="4.6463999999999999"/>
    <n v="1.32E-2"/>
    <n v="0.64400000000000002"/>
    <n v="2.9922816000000001"/>
    <n v="8"/>
    <n v="0.37403520000000001"/>
    <n v="1.721763085399449"/>
    <n v="71.231999999999999"/>
    <n v="23.805246137261946"/>
    <n v="61"/>
    <n v="1"/>
    <n v="10.5"/>
  </r>
  <r>
    <x v="1"/>
    <x v="126"/>
    <s v="July"/>
    <x v="0"/>
    <x v="0"/>
    <s v="Desktop"/>
    <x v="1"/>
    <n v="599.19999999999982"/>
    <n v="5.9320799999999974"/>
    <n v="9.8999999999999991E-3"/>
    <n v="1.1039999999999999"/>
    <n v="6.5490163199999962"/>
    <n v="7"/>
    <n v="0.93557375999999948"/>
    <n v="1.1800245445105264"/>
    <n v="146.49599999999998"/>
    <n v="22.369160930721282"/>
    <n v="43"/>
    <n v="10"/>
    <n v="12"/>
  </r>
  <r>
    <x v="1"/>
    <x v="127"/>
    <s v="July"/>
    <x v="0"/>
    <x v="0"/>
    <s v="Desktop"/>
    <x v="1"/>
    <n v="42.1"/>
    <n v="0.53046000000000004"/>
    <n v="1.26E-2"/>
    <n v="1.0580000000000001"/>
    <n v="0.56122668000000009"/>
    <n v="8"/>
    <n v="7.0153335000000011E-2"/>
    <n v="15.081250235644534"/>
    <n v="225.792"/>
    <n v="402.31872084199557"/>
    <n v="59"/>
    <n v="1"/>
    <n v="16.5"/>
  </r>
  <r>
    <x v="1"/>
    <x v="128"/>
    <s v="July"/>
    <x v="0"/>
    <x v="0"/>
    <s v="Desktop"/>
    <x v="1"/>
    <n v="901.5"/>
    <n v="12.35055"/>
    <n v="1.37E-2"/>
    <n v="1.9549999999999998"/>
    <n v="24.145325249999999"/>
    <n v="7"/>
    <n v="3.4493321785714284"/>
    <n v="0.56677637837991024"/>
    <n v="47.039999999999992"/>
    <n v="1.9482032034337575"/>
    <n v="87"/>
    <n v="3"/>
    <n v="9"/>
  </r>
  <r>
    <x v="1"/>
    <x v="129"/>
    <s v="July"/>
    <x v="0"/>
    <x v="0"/>
    <s v="Desktop"/>
    <x v="1"/>
    <n v="80.899999999999977"/>
    <n v="1.2620399999999998"/>
    <n v="1.5600000000000003E-2"/>
    <n v="1.702"/>
    <n v="2.1479920799999999"/>
    <n v="5"/>
    <n v="0.42959841599999998"/>
    <n v="3.9618395613451245"/>
    <n v="116.25599999999999"/>
    <n v="54.123104587983391"/>
    <n v="80"/>
    <n v="2"/>
    <n v="6"/>
  </r>
  <r>
    <x v="1"/>
    <x v="130"/>
    <s v="July"/>
    <x v="0"/>
    <x v="0"/>
    <s v="Desktop"/>
    <x v="1"/>
    <n v="565"/>
    <n v="6.6104999999999992"/>
    <n v="1.1699999999999999E-2"/>
    <n v="1.1040000000000001"/>
    <n v="7.2979919999999998"/>
    <n v="7"/>
    <n v="1.0425702857142858"/>
    <n v="1.0589214129037139"/>
    <n v="197.56800000000001"/>
    <n v="27.0715561211906"/>
    <n v="42"/>
    <n v="3"/>
    <n v="16.5"/>
  </r>
  <r>
    <x v="1"/>
    <x v="131"/>
    <s v="July"/>
    <x v="0"/>
    <x v="0"/>
    <s v="Desktop"/>
    <x v="1"/>
    <n v="329"/>
    <n v="3.5861000000000001"/>
    <n v="1.09E-2"/>
    <n v="2.3459999999999996"/>
    <n v="8.4129905999999988"/>
    <n v="7"/>
    <n v="1.2018557999999999"/>
    <n v="1.9519812609798946"/>
    <n v="108.86399999999998"/>
    <n v="12.939988308081551"/>
    <n v="79"/>
    <n v="2"/>
    <n v="10.5"/>
  </r>
  <r>
    <x v="1"/>
    <x v="132"/>
    <s v="July"/>
    <x v="0"/>
    <x v="0"/>
    <s v="Desktop"/>
    <x v="1"/>
    <n v="373.5"/>
    <n v="5.3410500000000001"/>
    <n v="1.43E-2"/>
    <n v="2.2080000000000002"/>
    <n v="11.7930384"/>
    <n v="6"/>
    <n v="1.9655064"/>
    <n v="1.123374617350521"/>
    <n v="106.176"/>
    <n v="9.0032777303599723"/>
    <n v="38"/>
    <n v="4"/>
    <n v="12"/>
  </r>
  <r>
    <x v="1"/>
    <x v="133"/>
    <s v="July"/>
    <x v="0"/>
    <x v="0"/>
    <s v="Desktop"/>
    <x v="1"/>
    <n v="71.300000000000097"/>
    <n v="1.1194100000000016"/>
    <n v="1.5700000000000002E-2"/>
    <n v="0.89699999999999991"/>
    <n v="1.0041107700000014"/>
    <n v="7"/>
    <n v="0.14344439571428591"/>
    <n v="6.2532941460233431"/>
    <n v="42.335999999999999"/>
    <n v="42.162678924358055"/>
    <n v="50"/>
    <n v="1"/>
    <n v="12"/>
  </r>
  <r>
    <x v="1"/>
    <x v="134"/>
    <s v="July"/>
    <x v="0"/>
    <x v="0"/>
    <s v="Desktop"/>
    <x v="1"/>
    <n v="208.1"/>
    <n v="3.0382599999999997"/>
    <n v="1.4599999999999998E-2"/>
    <n v="1.4604999999999999"/>
    <n v="4.4373787299999989"/>
    <n v="7"/>
    <n v="0.63391124714285696"/>
    <n v="2.3039502873355144"/>
    <n v="86.015999999999991"/>
    <n v="19.384417070029993"/>
    <n v="47"/>
    <n v="7"/>
    <n v="16.5"/>
  </r>
  <r>
    <x v="1"/>
    <x v="135"/>
    <s v="July"/>
    <x v="0"/>
    <x v="0"/>
    <s v="Desktop"/>
    <x v="1"/>
    <n v="532.89999999999986"/>
    <n v="7.1941499999999987"/>
    <n v="1.3500000000000002E-2"/>
    <n v="0.7589999999999999"/>
    <n v="5.4603598499999979"/>
    <n v="8"/>
    <n v="0.68254498124999974"/>
    <n v="1.1120146229922925"/>
    <n v="65.183999999999997"/>
    <n v="11.937674766984454"/>
    <n v="53"/>
    <n v="2"/>
    <n v="10.5"/>
  </r>
  <r>
    <x v="1"/>
    <x v="136"/>
    <s v="July"/>
    <x v="0"/>
    <x v="0"/>
    <s v="Desktop"/>
    <x v="1"/>
    <n v="576.09999999999991"/>
    <n v="6.9131999999999989"/>
    <n v="1.2E-2"/>
    <n v="1.8399999999999999"/>
    <n v="12.720287999999996"/>
    <n v="9"/>
    <n v="1.4133653333333329"/>
    <n v="1.3018573164381186"/>
    <n v="94.75200000000001"/>
    <n v="7.4488879497068021"/>
    <n v="66"/>
    <n v="4"/>
    <n v="7.5"/>
  </r>
  <r>
    <x v="1"/>
    <x v="137"/>
    <s v="July"/>
    <x v="0"/>
    <x v="0"/>
    <s v="Desktop"/>
    <x v="1"/>
    <n v="127.2"/>
    <n v="1.83168"/>
    <n v="1.44E-2"/>
    <n v="1.3914999999999995"/>
    <n v="2.5487827199999993"/>
    <n v="6"/>
    <n v="0.42479711999999986"/>
    <n v="3.2756813417190775"/>
    <n v="59.519999999999996"/>
    <n v="23.352324045888075"/>
    <n v="76"/>
    <n v="1"/>
    <n v="9"/>
  </r>
  <r>
    <x v="1"/>
    <x v="138"/>
    <s v="July"/>
    <x v="0"/>
    <x v="0"/>
    <s v="Desktop"/>
    <x v="1"/>
    <n v="109.39999999999998"/>
    <n v="1.7285199999999998"/>
    <n v="1.5800000000000002E-2"/>
    <n v="1.7709999999999997"/>
    <n v="3.061208919999999"/>
    <n v="2"/>
    <n v="1.5306044599999995"/>
    <n v="1.1570592182907922"/>
    <n v="188.15999999999997"/>
    <n v="61.465912623827073"/>
    <n v="92"/>
    <n v="10"/>
    <n v="4.5"/>
  </r>
  <r>
    <x v="1"/>
    <x v="139"/>
    <s v="July"/>
    <x v="0"/>
    <x v="0"/>
    <s v="Desktop"/>
    <x v="1"/>
    <n v="224.19999999999993"/>
    <n v="2.2195799999999992"/>
    <n v="9.8999999999999991E-3"/>
    <n v="0.96599999999999986"/>
    <n v="2.1441142799999988"/>
    <n v="2"/>
    <n v="1.0720571399999994"/>
    <n v="0.90107137386352409"/>
    <n v="43.007999999999996"/>
    <n v="20.058632322527146"/>
    <n v="56"/>
    <n v="6"/>
    <n v="9"/>
  </r>
  <r>
    <x v="1"/>
    <x v="140"/>
    <s v="July"/>
    <x v="0"/>
    <x v="0"/>
    <s v="Desktop"/>
    <x v="1"/>
    <n v="680.69999999999982"/>
    <n v="9.053309999999998"/>
    <n v="1.3300000000000001E-2"/>
    <n v="0.45999999999999991"/>
    <n v="4.164522599999998"/>
    <n v="1"/>
    <n v="4.164522599999998"/>
    <n v="0.11045683843809614"/>
    <n v="83.327999999999989"/>
    <n v="20.009016159499296"/>
    <n v="78"/>
    <n v="8"/>
    <n v="7.5"/>
  </r>
  <r>
    <x v="1"/>
    <x v="141"/>
    <s v="July"/>
    <x v="0"/>
    <x v="0"/>
    <s v="Desktop"/>
    <x v="1"/>
    <n v="376.29999999999995"/>
    <n v="5.5316099999999988"/>
    <n v="1.4699999999999998E-2"/>
    <n v="0.57499999999999996"/>
    <n v="3.1806757499999989"/>
    <n v="1"/>
    <n v="3.1806757499999989"/>
    <n v="0.18077919448406526"/>
    <n v="0"/>
    <n v="0"/>
    <n v="76"/>
    <n v="3"/>
    <n v="1.5"/>
  </r>
  <r>
    <x v="1"/>
    <x v="142"/>
    <s v="July"/>
    <x v="0"/>
    <x v="0"/>
    <s v="Desktop"/>
    <x v="1"/>
    <n v="98.5"/>
    <n v="1.4578"/>
    <n v="1.4800000000000001E-2"/>
    <n v="1.3224999999999998"/>
    <n v="1.9279404999999996"/>
    <n v="2"/>
    <n v="0.96397024999999981"/>
    <n v="1.3719303059404582"/>
    <n v="64.512"/>
    <n v="33.461613571580664"/>
    <n v="84"/>
    <n v="15"/>
    <n v="12"/>
  </r>
  <r>
    <x v="1"/>
    <x v="143"/>
    <s v="July"/>
    <x v="0"/>
    <x v="0"/>
    <s v="Desktop"/>
    <x v="1"/>
    <n v="48.299999999999955"/>
    <n v="0.69068999999999936"/>
    <n v="1.43E-2"/>
    <n v="1.9779999999999998"/>
    <n v="1.3661848199999986"/>
    <n v="0"/>
    <n v="0"/>
    <n v="0"/>
    <n v="104.16"/>
    <n v="76.241514672956257"/>
    <n v="93"/>
    <n v="11"/>
    <n v="6"/>
  </r>
  <r>
    <x v="1"/>
    <x v="144"/>
    <s v="July"/>
    <x v="0"/>
    <x v="0"/>
    <s v="Desktop"/>
    <x v="1"/>
    <n v="322.79999999999995"/>
    <n v="3.5830799999999998"/>
    <n v="1.11E-2"/>
    <n v="1.5639999999999998"/>
    <n v="5.6039371199999994"/>
    <n v="1"/>
    <n v="5.6039371199999994"/>
    <n v="0.27908949842035347"/>
    <n v="42.335999999999999"/>
    <n v="7.5546886222021001"/>
    <n v="86"/>
    <n v="12"/>
    <n v="15"/>
  </r>
  <r>
    <x v="1"/>
    <x v="145"/>
    <s v="July"/>
    <x v="0"/>
    <x v="0"/>
    <s v="Desktop"/>
    <x v="1"/>
    <n v="298.89999999999998"/>
    <n v="2.7199900000000001"/>
    <n v="9.1000000000000004E-3"/>
    <n v="0.39099999999999996"/>
    <n v="1.06351609"/>
    <n v="2"/>
    <n v="0.53175804500000001"/>
    <n v="0.73529682094419457"/>
    <n v="88.703999999999994"/>
    <n v="83.406354482140458"/>
    <n v="73"/>
    <n v="14"/>
    <n v="9"/>
  </r>
  <r>
    <x v="1"/>
    <x v="146"/>
    <s v="July"/>
    <x v="0"/>
    <x v="0"/>
    <s v="Desktop"/>
    <x v="1"/>
    <n v="563.79999999999995"/>
    <n v="7.5549200000000001"/>
    <n v="1.34E-2"/>
    <n v="1.5754999999999999"/>
    <n v="11.90277646"/>
    <n v="0"/>
    <n v="0"/>
    <n v="0"/>
    <n v="48.384"/>
    <n v="4.0649339389509125"/>
    <n v="75"/>
    <n v="5"/>
    <n v="13.5"/>
  </r>
  <r>
    <x v="1"/>
    <x v="147"/>
    <s v="July"/>
    <x v="0"/>
    <x v="0"/>
    <s v="Desktop"/>
    <x v="1"/>
    <n v="449.69999999999982"/>
    <n v="3.687539999999998"/>
    <n v="8.199999999999999E-3"/>
    <n v="1.3455000000000001"/>
    <n v="4.9615850699999982"/>
    <n v="2"/>
    <n v="2.4807925349999991"/>
    <n v="0.54236699805290278"/>
    <n v="35.520000000000003"/>
    <n v="7.159002516105204"/>
    <n v="69"/>
    <n v="3"/>
    <n v="15"/>
  </r>
  <r>
    <x v="1"/>
    <x v="148"/>
    <s v="July"/>
    <x v="0"/>
    <x v="0"/>
    <s v="Desktop"/>
    <x v="1"/>
    <n v="249.69999999999982"/>
    <n v="2.821609999999998"/>
    <n v="1.1299999999999999E-2"/>
    <n v="0.73599999999999999"/>
    <n v="2.0767049599999985"/>
    <n v="5"/>
    <n v="0.41534099199999969"/>
    <n v="1.7720379499647376"/>
    <n v="88.703999999999994"/>
    <n v="42.713819106976111"/>
    <n v="57"/>
    <n v="17"/>
    <n v="13.5"/>
  </r>
  <r>
    <x v="1"/>
    <x v="149"/>
    <s v="July"/>
    <x v="0"/>
    <x v="0"/>
    <s v="Desktop"/>
    <x v="1"/>
    <n v="863.39999999999986"/>
    <n v="7.6842599999999983"/>
    <n v="8.8999999999999999E-3"/>
    <n v="1.4949999999999997"/>
    <n v="11.487968699999994"/>
    <n v="5"/>
    <n v="2.2975937399999991"/>
    <n v="0.65068074219248195"/>
    <n v="115.58399999999999"/>
    <n v="10.061308749909811"/>
    <n v="67"/>
    <n v="6"/>
    <n v="7.5"/>
  </r>
  <r>
    <x v="1"/>
    <x v="150"/>
    <s v="July"/>
    <x v="0"/>
    <x v="0"/>
    <s v="Desktop"/>
    <x v="1"/>
    <n v="123.79999999999995"/>
    <n v="1.1884799999999995"/>
    <n v="9.5999999999999992E-3"/>
    <n v="1.0925"/>
    <n v="1.2984143999999995"/>
    <n v="5"/>
    <n v="0.25968287999999989"/>
    <n v="4.2070543887991398"/>
    <n v="147.83999999999997"/>
    <n v="113.86195347186541"/>
    <n v="76"/>
    <n v="12"/>
    <n v="12"/>
  </r>
  <r>
    <x v="1"/>
    <x v="151"/>
    <s v="July"/>
    <x v="0"/>
    <x v="0"/>
    <s v="Desktop"/>
    <x v="1"/>
    <n v="395"/>
    <n v="3.3969999999999998"/>
    <n v="8.6E-3"/>
    <n v="0.41400000000000003"/>
    <n v="1.406358"/>
    <n v="2"/>
    <n v="0.703179"/>
    <n v="0.58875478363261702"/>
    <n v="49.056000000000004"/>
    <n v="34.881587760726646"/>
    <n v="54"/>
    <n v="17"/>
    <n v="12"/>
  </r>
  <r>
    <x v="1"/>
    <x v="152"/>
    <s v="July"/>
    <x v="0"/>
    <x v="0"/>
    <s v="Desktop"/>
    <x v="1"/>
    <n v="15.5"/>
    <n v="0.12709999999999999"/>
    <n v="8.199999999999999E-3"/>
    <n v="1.1040000000000001"/>
    <n v="0.14031840000000001"/>
    <n v="1"/>
    <n v="0.14031840000000001"/>
    <n v="7.8678206136900082"/>
    <n v="47.04"/>
    <n v="335.2375739746177"/>
    <n v="78"/>
    <n v="11"/>
    <n v="18"/>
  </r>
  <r>
    <x v="1"/>
    <x v="153"/>
    <s v="August"/>
    <x v="0"/>
    <x v="0"/>
    <s v="Desktop"/>
    <x v="1"/>
    <n v="720.5"/>
    <n v="5.9801500000000001"/>
    <n v="8.3000000000000001E-3"/>
    <n v="0.87399999999999989"/>
    <n v="5.2266510999999998"/>
    <n v="2"/>
    <n v="2.6133255499999999"/>
    <n v="0.33443977157763599"/>
    <n v="0"/>
    <n v="0"/>
    <n v="93"/>
    <n v="13"/>
    <n v="7.5"/>
  </r>
  <r>
    <x v="1"/>
    <x v="154"/>
    <s v="August"/>
    <x v="0"/>
    <x v="0"/>
    <s v="Desktop"/>
    <x v="1"/>
    <n v="325.69999999999993"/>
    <n v="3.9409699999999992"/>
    <n v="1.21E-2"/>
    <n v="1.1499999999999997"/>
    <n v="4.532115499999998"/>
    <n v="1"/>
    <n v="4.532115499999998"/>
    <n v="0.25374463647274659"/>
    <n v="182.78399999999999"/>
    <n v="40.330834463508282"/>
    <n v="92"/>
    <n v="10"/>
    <n v="4.5"/>
  </r>
  <r>
    <x v="1"/>
    <x v="155"/>
    <s v="August"/>
    <x v="0"/>
    <x v="0"/>
    <s v="Desktop"/>
    <x v="1"/>
    <n v="580.09999999999991"/>
    <n v="7.0192099999999984"/>
    <n v="1.21E-2"/>
    <n v="0.90849999999999997"/>
    <n v="6.376952284999998"/>
    <n v="1"/>
    <n v="6.376952284999998"/>
    <n v="0.14246617496840816"/>
    <n v="45.695999999999998"/>
    <n v="7.1658055380917771"/>
    <n v="59"/>
    <n v="9"/>
    <n v="7.5"/>
  </r>
  <r>
    <x v="1"/>
    <x v="156"/>
    <s v="August"/>
    <x v="0"/>
    <x v="0"/>
    <s v="Desktop"/>
    <x v="1"/>
    <n v="47.2"/>
    <n v="0.73632000000000009"/>
    <n v="1.5600000000000001E-2"/>
    <n v="0.8969999999999998"/>
    <n v="0.66047903999999991"/>
    <n v="8"/>
    <n v="8.2559879999999988E-2"/>
    <n v="10.864841373315949"/>
    <n v="58.56"/>
    <n v="88.662919568197069"/>
    <n v="47"/>
    <n v="13"/>
    <n v="6"/>
  </r>
  <r>
    <x v="1"/>
    <x v="157"/>
    <s v="August"/>
    <x v="0"/>
    <x v="0"/>
    <s v="Desktop"/>
    <x v="1"/>
    <n v="281.89999999999986"/>
    <n v="3.1290899999999988"/>
    <n v="1.11E-2"/>
    <n v="1.5064999999999997"/>
    <n v="4.7139740849999976"/>
    <n v="5"/>
    <n v="0.94279481699999956"/>
    <n v="1.5979086571495233"/>
    <n v="73.919999999999987"/>
    <n v="15.681036566411253"/>
    <n v="39"/>
    <n v="4"/>
    <n v="10.5"/>
  </r>
  <r>
    <x v="1"/>
    <x v="158"/>
    <s v="August"/>
    <x v="0"/>
    <x v="0"/>
    <s v="Desktop"/>
    <x v="1"/>
    <n v="208.09999999999991"/>
    <n v="1.8520899999999991"/>
    <n v="8.8999999999999999E-3"/>
    <n v="1.0694999999999999"/>
    <n v="1.9808102549999989"/>
    <n v="5"/>
    <n v="0.39616205099999979"/>
    <n v="2.6996528246467517"/>
    <n v="215.04"/>
    <n v="108.56163504666434"/>
    <n v="45"/>
    <n v="15"/>
    <n v="18"/>
  </r>
  <r>
    <x v="1"/>
    <x v="159"/>
    <s v="August"/>
    <x v="0"/>
    <x v="0"/>
    <s v="Desktop"/>
    <x v="1"/>
    <n v="101.20000000000005"/>
    <n v="0.9108000000000005"/>
    <n v="9.0000000000000011E-3"/>
    <n v="2.0929999999999995"/>
    <n v="1.9063044000000007"/>
    <n v="5"/>
    <n v="0.38126088000000014"/>
    <n v="5.4896794027228779"/>
    <n v="44.160000000000004"/>
    <n v="23.165240556544898"/>
    <n v="46"/>
    <n v="10"/>
    <n v="6"/>
  </r>
  <r>
    <x v="1"/>
    <x v="160"/>
    <s v="August"/>
    <x v="0"/>
    <x v="0"/>
    <s v="Desktop"/>
    <x v="1"/>
    <n v="354.09999999999991"/>
    <n v="3.540999999999999"/>
    <n v="0.01"/>
    <n v="2.0239999999999996"/>
    <n v="7.1669839999999967"/>
    <n v="4"/>
    <n v="1.7917459999999992"/>
    <n v="1.1296243998870379"/>
    <n v="43.199999999999996"/>
    <n v="6.0276400784486217"/>
    <n v="49"/>
    <n v="1"/>
    <n v="6"/>
  </r>
  <r>
    <x v="1"/>
    <x v="161"/>
    <s v="August"/>
    <x v="0"/>
    <x v="0"/>
    <s v="Desktop"/>
    <x v="1"/>
    <n v="184.49999999999989"/>
    <n v="1.605149999999999"/>
    <n v="8.6999999999999994E-3"/>
    <n v="0.69"/>
    <n v="1.1075534999999992"/>
    <n v="2"/>
    <n v="0.5537767499999996"/>
    <n v="1.2459894713889677"/>
    <n v="21.12"/>
    <n v="19.069056257778985"/>
    <n v="79"/>
    <n v="6"/>
    <n v="7.5"/>
  </r>
  <r>
    <x v="1"/>
    <x v="162"/>
    <s v="August"/>
    <x v="0"/>
    <x v="0"/>
    <s v="Desktop"/>
    <x v="1"/>
    <n v="458.39999999999986"/>
    <n v="7.1051999999999982"/>
    <n v="1.55E-2"/>
    <n v="0.58649999999999991"/>
    <n v="4.1671997999999979"/>
    <n v="3"/>
    <n v="1.3890665999999994"/>
    <n v="0.42222597534200312"/>
    <n v="230.49600000000001"/>
    <n v="55.311962723745602"/>
    <n v="90"/>
    <n v="1"/>
    <n v="18"/>
  </r>
  <r>
    <x v="1"/>
    <x v="163"/>
    <s v="August"/>
    <x v="0"/>
    <x v="0"/>
    <s v="Desktop"/>
    <x v="1"/>
    <n v="177.89999999999998"/>
    <n v="1.7789999999999999"/>
    <n v="0.01"/>
    <n v="0.58650000000000013"/>
    <n v="1.0433835000000002"/>
    <n v="2"/>
    <n v="0.52169175000000012"/>
    <n v="1.1242270938729624"/>
    <n v="52.415999999999997"/>
    <n v="50.236562107796402"/>
    <n v="87"/>
    <n v="12"/>
    <n v="13.5"/>
  </r>
  <r>
    <x v="1"/>
    <x v="164"/>
    <s v="August"/>
    <x v="0"/>
    <x v="0"/>
    <s v="Desktop"/>
    <x v="1"/>
    <n v="84"/>
    <n v="1.3272000000000002"/>
    <n v="1.5800000000000002E-2"/>
    <n v="1.0004999999999999"/>
    <n v="1.3278636000000001"/>
    <n v="4"/>
    <n v="0.33196590000000004"/>
    <n v="3.013863773357444"/>
    <n v="21.12"/>
    <n v="15.905248099277665"/>
    <n v="45"/>
    <n v="10"/>
    <n v="1.5"/>
  </r>
  <r>
    <x v="1"/>
    <x v="165"/>
    <s v="August"/>
    <x v="0"/>
    <x v="0"/>
    <s v="Desktop"/>
    <x v="1"/>
    <n v="174.09999999999991"/>
    <n v="1.897689999999999"/>
    <n v="1.09E-2"/>
    <n v="0.43699999999999994"/>
    <n v="0.82929052999999942"/>
    <n v="1"/>
    <n v="0.82929052999999942"/>
    <n v="0.52695645758790977"/>
    <n v="90.047999999999988"/>
    <n v="108.58438236356088"/>
    <n v="72"/>
    <n v="6"/>
    <n v="9"/>
  </r>
  <r>
    <x v="1"/>
    <x v="166"/>
    <s v="August"/>
    <x v="0"/>
    <x v="0"/>
    <s v="Desktop"/>
    <x v="1"/>
    <n v="451"/>
    <n v="4.1491999999999996"/>
    <n v="9.1999999999999998E-3"/>
    <n v="2.0814999999999997"/>
    <n v="8.636559799999997"/>
    <n v="1"/>
    <n v="8.636559799999997"/>
    <n v="0.24101031524149236"/>
    <n v="218.4"/>
    <n v="25.287846672467907"/>
    <n v="50"/>
    <n v="10"/>
    <n v="13.5"/>
  </r>
  <r>
    <x v="1"/>
    <x v="167"/>
    <s v="August"/>
    <x v="0"/>
    <x v="0"/>
    <s v="Desktop"/>
    <x v="1"/>
    <n v="11.3000000000001"/>
    <n v="0.10170000000000091"/>
    <n v="9.0000000000000011E-3"/>
    <n v="0.42549999999999999"/>
    <n v="4.3273350000000391E-2"/>
    <n v="4"/>
    <n v="1.0818337500000098E-2"/>
    <n v="39.331366764994733"/>
    <n v="10.56"/>
    <n v="244.03010166765239"/>
    <n v="50"/>
    <n v="16"/>
    <n v="3"/>
  </r>
  <r>
    <x v="1"/>
    <x v="168"/>
    <s v="August"/>
    <x v="0"/>
    <x v="0"/>
    <s v="Desktop"/>
    <x v="1"/>
    <n v="202.99999999999989"/>
    <n v="2.2126999999999986"/>
    <n v="1.0899999999999998E-2"/>
    <n v="2.0929999999999995"/>
    <n v="4.6311810999999956"/>
    <n v="0"/>
    <n v="0"/>
    <n v="0"/>
    <n v="53.760000000000005"/>
    <n v="11.608269864462882"/>
    <n v="50"/>
    <n v="11"/>
    <n v="9"/>
  </r>
  <r>
    <x v="1"/>
    <x v="169"/>
    <s v="August"/>
    <x v="0"/>
    <x v="0"/>
    <s v="Desktop"/>
    <x v="1"/>
    <n v="623.29999999999995"/>
    <n v="6.6693100000000003"/>
    <n v="1.0700000000000001E-2"/>
    <n v="1.3915"/>
    <n v="9.280344865"/>
    <n v="0"/>
    <n v="0"/>
    <n v="0"/>
    <n v="34.56"/>
    <n v="3.7239995391054901"/>
    <n v="73"/>
    <n v="12"/>
    <n v="10.5"/>
  </r>
  <r>
    <x v="1"/>
    <x v="170"/>
    <s v="August"/>
    <x v="0"/>
    <x v="0"/>
    <s v="Desktop"/>
    <x v="1"/>
    <n v="836"/>
    <n v="8.6107999999999993"/>
    <n v="1.0299999999999998E-2"/>
    <n v="1.242"/>
    <n v="10.694613599999998"/>
    <n v="4"/>
    <n v="2.6736533999999996"/>
    <n v="0.46453291215682635"/>
    <n v="61.823999999999998"/>
    <n v="5.7808540179516168"/>
    <n v="52"/>
    <n v="4"/>
    <n v="7.5"/>
  </r>
  <r>
    <x v="1"/>
    <x v="171"/>
    <s v="August"/>
    <x v="0"/>
    <x v="0"/>
    <s v="Desktop"/>
    <x v="1"/>
    <n v="967.69999999999982"/>
    <n v="10.935009999999997"/>
    <n v="1.1299999999999999E-2"/>
    <n v="1.8514999999999997"/>
    <n v="20.246171014999991"/>
    <n v="5"/>
    <n v="4.0492342029999984"/>
    <n v="0.457246952677684"/>
    <n v="59.807999999999993"/>
    <n v="2.9540400481498166"/>
    <n v="82"/>
    <n v="18"/>
    <n v="9"/>
  </r>
  <r>
    <x v="1"/>
    <x v="172"/>
    <s v="August"/>
    <x v="0"/>
    <x v="0"/>
    <s v="Desktop"/>
    <x v="1"/>
    <n v="294.79999999999995"/>
    <n v="4.1566799999999997"/>
    <n v="1.4100000000000001E-2"/>
    <n v="1.3915"/>
    <n v="5.7840202199999995"/>
    <n v="2"/>
    <n v="2.8920101099999997"/>
    <n v="0.48115322805700705"/>
    <n v="25.92"/>
    <n v="4.4813121348320601"/>
    <n v="96"/>
    <n v="10"/>
    <n v="6"/>
  </r>
  <r>
    <x v="1"/>
    <x v="173"/>
    <s v="August"/>
    <x v="0"/>
    <x v="0"/>
    <s v="Desktop"/>
    <x v="1"/>
    <n v="114.3"/>
    <n v="1.4630400000000001"/>
    <n v="1.2800000000000001E-2"/>
    <n v="0.43699999999999994"/>
    <n v="0.63934848"/>
    <n v="8"/>
    <n v="7.991856E-2"/>
    <n v="5.4680664916885382"/>
    <n v="55.103999999999999"/>
    <n v="86.187739118422556"/>
    <n v="80"/>
    <n v="1"/>
    <n v="18"/>
  </r>
  <r>
    <x v="1"/>
    <x v="174"/>
    <s v="August"/>
    <x v="0"/>
    <x v="0"/>
    <s v="Desktop"/>
    <x v="1"/>
    <n v="124.7"/>
    <n v="1.44652"/>
    <n v="1.1599999999999999E-2"/>
    <n v="0.66700000000000004"/>
    <n v="0.96482884000000002"/>
    <n v="0"/>
    <n v="0"/>
    <n v="0"/>
    <n v="11.520000000000001"/>
    <n v="11.939941596273181"/>
    <n v="74"/>
    <n v="16"/>
    <n v="3"/>
  </r>
  <r>
    <x v="1"/>
    <x v="175"/>
    <s v="August"/>
    <x v="0"/>
    <x v="0"/>
    <s v="Desktop"/>
    <x v="1"/>
    <n v="72.799999999999955"/>
    <n v="1.0847199999999992"/>
    <n v="1.4899999999999998E-2"/>
    <n v="1.8859999999999999"/>
    <n v="2.0457819199999983"/>
    <n v="6"/>
    <n v="0.34096365333333306"/>
    <n v="5.5313813703075487"/>
    <n v="48.96"/>
    <n v="23.932169661563947"/>
    <n v="78"/>
    <n v="14"/>
    <n v="15"/>
  </r>
  <r>
    <x v="1"/>
    <x v="176"/>
    <s v="August"/>
    <x v="0"/>
    <x v="0"/>
    <s v="Desktop"/>
    <x v="1"/>
    <n v="366.09999999999991"/>
    <n v="4.576249999999999"/>
    <n v="1.2500000000000001E-2"/>
    <n v="1.6904999999999997"/>
    <n v="7.7361506249999969"/>
    <n v="1"/>
    <n v="7.7361506249999969"/>
    <n v="0.21851953018301015"/>
    <n v="150.52799999999999"/>
    <n v="19.457739035426297"/>
    <n v="48"/>
    <n v="8"/>
    <n v="7.5"/>
  </r>
  <r>
    <x v="1"/>
    <x v="177"/>
    <s v="August"/>
    <x v="0"/>
    <x v="0"/>
    <s v="Desktop"/>
    <x v="1"/>
    <n v="20.3000000000001"/>
    <n v="0.3187100000000016"/>
    <n v="1.5700000000000002E-2"/>
    <n v="0.85099999999999998"/>
    <n v="0.27122221000000135"/>
    <n v="0"/>
    <n v="0"/>
    <n v="0"/>
    <n v="55.103999999999999"/>
    <n v="203.16920210922152"/>
    <n v="40"/>
    <n v="6"/>
    <n v="6"/>
  </r>
  <r>
    <x v="1"/>
    <x v="178"/>
    <s v="August"/>
    <x v="0"/>
    <x v="0"/>
    <s v="Desktop"/>
    <x v="1"/>
    <n v="320.69999999999982"/>
    <n v="4.5539399999999972"/>
    <n v="1.4199999999999999E-2"/>
    <n v="0.34499999999999997"/>
    <n v="1.5711092999999989"/>
    <n v="3"/>
    <n v="0.52370309999999964"/>
    <n v="0.65877020777612394"/>
    <n v="127.67999999999998"/>
    <n v="81.26742041435314"/>
    <n v="82"/>
    <n v="6"/>
    <n v="7.5"/>
  </r>
  <r>
    <x v="1"/>
    <x v="179"/>
    <s v="August"/>
    <x v="0"/>
    <x v="0"/>
    <s v="Desktop"/>
    <x v="1"/>
    <n v="743.89999999999986"/>
    <n v="6.0255900000000002"/>
    <n v="8.1000000000000013E-3"/>
    <n v="0.59799999999999986"/>
    <n v="3.6033028199999992"/>
    <n v="6"/>
    <n v="0.60055046999999984"/>
    <n v="0.99575311297316937"/>
    <n v="88.703999999999994"/>
    <n v="24.617414752835014"/>
    <n v="48"/>
    <n v="11"/>
    <n v="6"/>
  </r>
  <r>
    <x v="1"/>
    <x v="180"/>
    <s v="August"/>
    <x v="0"/>
    <x v="0"/>
    <s v="Desktop"/>
    <x v="1"/>
    <n v="384"/>
    <n v="3.4944000000000002"/>
    <n v="9.1000000000000004E-3"/>
    <n v="1.081"/>
    <n v="3.7774464000000001"/>
    <n v="8"/>
    <n v="0.47218080000000001"/>
    <n v="2.2893772893772892"/>
    <n v="51.072000000000003"/>
    <n v="13.520244787589839"/>
    <n v="77"/>
    <n v="15"/>
    <n v="10.5"/>
  </r>
  <r>
    <x v="1"/>
    <x v="181"/>
    <s v="August"/>
    <x v="0"/>
    <x v="0"/>
    <s v="Desktop"/>
    <x v="1"/>
    <n v="597.09999999999991"/>
    <n v="7.5831699999999982"/>
    <n v="1.2699999999999999E-2"/>
    <n v="0.85099999999999998"/>
    <n v="6.4532776699999985"/>
    <n v="3"/>
    <n v="2.1510925566666663"/>
    <n v="0.3956129164979818"/>
    <n v="47.04"/>
    <n v="7.2893190724892536"/>
    <n v="85"/>
    <n v="2"/>
    <n v="13.5"/>
  </r>
  <r>
    <x v="1"/>
    <x v="182"/>
    <s v="August"/>
    <x v="0"/>
    <x v="0"/>
    <s v="Desktop"/>
    <x v="1"/>
    <n v="715.89999999999986"/>
    <n v="8.4476199999999988"/>
    <n v="1.18E-2"/>
    <n v="2.3690000000000002"/>
    <n v="20.012411779999997"/>
    <n v="0"/>
    <n v="0"/>
    <n v="0"/>
    <n v="73.919999999999987"/>
    <n v="3.6937077256162674"/>
    <n v="51"/>
    <n v="12"/>
    <n v="15"/>
  </r>
  <r>
    <x v="1"/>
    <x v="183"/>
    <s v="August"/>
    <x v="0"/>
    <x v="0"/>
    <s v="Desktop"/>
    <x v="1"/>
    <n v="297.89999999999986"/>
    <n v="3.4258499999999983"/>
    <n v="1.15E-2"/>
    <n v="1.6214999999999999"/>
    <n v="5.5550157749999967"/>
    <n v="2"/>
    <n v="2.7775078874999983"/>
    <n v="0.58379672198140642"/>
    <n v="112.22399999999999"/>
    <n v="20.202282863904209"/>
    <n v="75"/>
    <n v="9"/>
    <n v="6"/>
  </r>
  <r>
    <x v="2"/>
    <x v="184"/>
    <s v="September"/>
    <x v="0"/>
    <x v="0"/>
    <s v="Desktop"/>
    <x v="1"/>
    <n v="1328"/>
    <n v="12.084800000000001"/>
    <n v="9.1000000000000004E-3"/>
    <n v="2.4724999999999997"/>
    <n v="29.879667999999999"/>
    <n v="2"/>
    <n v="14.939833999999999"/>
    <n v="0.16549715344896065"/>
    <n v="280.22399999999999"/>
    <n v="9.3784174576504657"/>
    <n v="78"/>
    <n v="10"/>
    <n v="4.5"/>
  </r>
  <r>
    <x v="2"/>
    <x v="185"/>
    <s v="September"/>
    <x v="0"/>
    <x v="0"/>
    <s v="Desktop"/>
    <x v="1"/>
    <n v="1939"/>
    <n v="19.777800000000003"/>
    <n v="1.0200000000000001E-2"/>
    <n v="1.1614999999999998"/>
    <n v="22.971914699999999"/>
    <n v="4"/>
    <n v="5.7429786749999998"/>
    <n v="0.20224696376745641"/>
    <n v="223.10400000000001"/>
    <n v="9.7120332768778752"/>
    <n v="96"/>
    <n v="6"/>
    <n v="10.5"/>
  </r>
  <r>
    <x v="2"/>
    <x v="186"/>
    <s v="September"/>
    <x v="0"/>
    <x v="0"/>
    <s v="Desktop"/>
    <x v="1"/>
    <n v="1725"/>
    <n v="21.389999999999997"/>
    <n v="1.2399999999999998E-2"/>
    <n v="2.3459999999999996"/>
    <n v="50.180939999999985"/>
    <n v="5"/>
    <n v="10.036187999999997"/>
    <n v="0.23375409069658723"/>
    <n v="161.27999999999997"/>
    <n v="3.2139692879408002"/>
    <n v="107"/>
    <n v="17"/>
    <n v="1.5"/>
  </r>
  <r>
    <x v="2"/>
    <x v="187"/>
    <s v="September"/>
    <x v="0"/>
    <x v="0"/>
    <s v="Desktop"/>
    <x v="1"/>
    <n v="1305"/>
    <n v="20.097000000000001"/>
    <n v="1.54E-2"/>
    <n v="2.093"/>
    <n v="42.063020999999999"/>
    <n v="5"/>
    <n v="8.4126042000000005"/>
    <n v="0.24879335224162807"/>
    <n v="141.792"/>
    <n v="3.3709419016765345"/>
    <n v="73"/>
    <n v="13"/>
    <n v="7.5"/>
  </r>
  <r>
    <x v="2"/>
    <x v="188"/>
    <s v="September"/>
    <x v="0"/>
    <x v="0"/>
    <s v="Desktop"/>
    <x v="1"/>
    <n v="1019"/>
    <n v="11.922299999999998"/>
    <n v="1.1699999999999999E-2"/>
    <n v="0.82799999999999996"/>
    <n v="9.8716643999999985"/>
    <n v="3"/>
    <n v="3.2905547999999993"/>
    <n v="0.25162929971565895"/>
    <n v="216.38399999999999"/>
    <n v="21.919707886341843"/>
    <n v="87"/>
    <n v="20"/>
    <n v="3"/>
  </r>
  <r>
    <x v="2"/>
    <x v="189"/>
    <s v="September"/>
    <x v="0"/>
    <x v="0"/>
    <s v="Desktop"/>
    <x v="1"/>
    <n v="1333"/>
    <n v="21.994500000000002"/>
    <n v="1.6500000000000001E-2"/>
    <n v="1.2189999999999999"/>
    <n v="26.8112955"/>
    <n v="3"/>
    <n v="8.9370984999999994"/>
    <n v="0.13639773579758574"/>
    <n v="229.15200000000002"/>
    <n v="8.5468454890588941"/>
    <n v="66"/>
    <n v="21"/>
    <n v="4.5"/>
  </r>
  <r>
    <x v="2"/>
    <x v="190"/>
    <s v="September"/>
    <x v="0"/>
    <x v="0"/>
    <s v="Desktop"/>
    <x v="1"/>
    <n v="1023"/>
    <n v="15.5496"/>
    <n v="1.52E-2"/>
    <n v="1.2879999999999998"/>
    <n v="20.027884799999995"/>
    <n v="2"/>
    <n v="10.013942399999998"/>
    <n v="0.12862067191439008"/>
    <n v="221.75999999999996"/>
    <n v="11.072562190890974"/>
    <n v="65"/>
    <n v="16"/>
    <n v="6"/>
  </r>
  <r>
    <x v="2"/>
    <x v="191"/>
    <s v="September"/>
    <x v="0"/>
    <x v="0"/>
    <s v="Desktop"/>
    <x v="1"/>
    <n v="1886"/>
    <n v="31.684799999999999"/>
    <n v="1.6799999999999999E-2"/>
    <n v="1.1959999999999997"/>
    <n v="37.89502079999999"/>
    <n v="3"/>
    <n v="12.631673599999997"/>
    <n v="9.4682623844871985E-2"/>
    <n v="214.36800000000002"/>
    <n v="5.6568909443638589"/>
    <n v="64"/>
    <n v="14"/>
    <n v="1.5"/>
  </r>
  <r>
    <x v="2"/>
    <x v="192"/>
    <s v="September"/>
    <x v="0"/>
    <x v="0"/>
    <s v="Desktop"/>
    <x v="1"/>
    <n v="1902"/>
    <n v="34.236000000000004"/>
    <n v="1.8000000000000002E-2"/>
    <n v="1.3915"/>
    <n v="47.639394000000003"/>
    <n v="2"/>
    <n v="23.819697000000001"/>
    <n v="5.8418039490594688E-2"/>
    <n v="139.10399999999998"/>
    <n v="2.9199363871001376"/>
    <n v="87"/>
    <n v="9"/>
    <n v="13.5"/>
  </r>
  <r>
    <x v="2"/>
    <x v="193"/>
    <s v="September"/>
    <x v="0"/>
    <x v="0"/>
    <s v="Desktop"/>
    <x v="1"/>
    <n v="1907"/>
    <n v="21.549099999999999"/>
    <n v="1.1299999999999999E-2"/>
    <n v="0.64400000000000002"/>
    <n v="13.8776204"/>
    <n v="3"/>
    <n v="4.6258734666666665"/>
    <n v="0.13921695105596057"/>
    <n v="116.92800000000001"/>
    <n v="8.4256519943433545"/>
    <n v="92"/>
    <n v="14"/>
    <n v="1.5"/>
  </r>
  <r>
    <x v="2"/>
    <x v="194"/>
    <s v="September"/>
    <x v="0"/>
    <x v="0"/>
    <s v="Desktop"/>
    <x v="1"/>
    <n v="1246"/>
    <n v="21.929599999999997"/>
    <n v="1.7599999999999998E-2"/>
    <n v="1.3455000000000001"/>
    <n v="29.506276799999998"/>
    <n v="2"/>
    <n v="14.753138399999999"/>
    <n v="9.1200933897563119E-2"/>
    <n v="223.10400000000001"/>
    <n v="7.5612386310969608"/>
    <n v="98"/>
    <n v="22"/>
    <n v="12"/>
  </r>
  <r>
    <x v="2"/>
    <x v="195"/>
    <s v="September"/>
    <x v="0"/>
    <x v="0"/>
    <s v="Desktop"/>
    <x v="1"/>
    <n v="1696"/>
    <n v="21.708799999999997"/>
    <n v="1.2799999999999997E-2"/>
    <n v="2.1389999999999998"/>
    <n v="46.435123199999985"/>
    <n v="0"/>
    <n v="0"/>
    <n v="0"/>
    <n v="246.624"/>
    <n v="5.3111520548307727"/>
    <n v="73"/>
    <n v="18"/>
    <n v="9"/>
  </r>
  <r>
    <x v="2"/>
    <x v="196"/>
    <s v="September"/>
    <x v="0"/>
    <x v="0"/>
    <s v="Desktop"/>
    <x v="1"/>
    <n v="1240"/>
    <n v="16.739999999999998"/>
    <n v="1.3499999999999998E-2"/>
    <n v="1.2075"/>
    <n v="20.213549999999998"/>
    <n v="1"/>
    <n v="20.213549999999998"/>
    <n v="5.9737156511350066E-2"/>
    <n v="251.32799999999995"/>
    <n v="12.433639810918912"/>
    <n v="61"/>
    <n v="22"/>
    <n v="9"/>
  </r>
  <r>
    <x v="2"/>
    <x v="197"/>
    <s v="September"/>
    <x v="0"/>
    <x v="0"/>
    <s v="Desktop"/>
    <x v="1"/>
    <n v="1707"/>
    <n v="17.752800000000001"/>
    <n v="1.04E-2"/>
    <n v="1.8859999999999999"/>
    <n v="33.481780800000003"/>
    <n v="1"/>
    <n v="33.481780800000003"/>
    <n v="5.6329142445135413E-2"/>
    <n v="317.18399999999997"/>
    <n v="9.4733312392989539"/>
    <n v="91"/>
    <n v="10"/>
    <n v="6"/>
  </r>
  <r>
    <x v="2"/>
    <x v="198"/>
    <s v="September"/>
    <x v="0"/>
    <x v="0"/>
    <s v="Desktop"/>
    <x v="1"/>
    <n v="1071"/>
    <n v="11.888099999999998"/>
    <n v="1.1099999999999999E-2"/>
    <n v="0.96599999999999986"/>
    <n v="11.483904599999997"/>
    <n v="5"/>
    <n v="2.2967809199999993"/>
    <n v="0.42058865588277361"/>
    <n v="136.416"/>
    <n v="11.878886559193468"/>
    <n v="106"/>
    <n v="15"/>
    <n v="1.5"/>
  </r>
  <r>
    <x v="2"/>
    <x v="199"/>
    <s v="September"/>
    <x v="0"/>
    <x v="0"/>
    <s v="Desktop"/>
    <x v="1"/>
    <n v="1658"/>
    <n v="31.004600000000003"/>
    <n v="1.8700000000000001E-2"/>
    <n v="2.1505000000000001"/>
    <n v="66.675392300000013"/>
    <n v="5"/>
    <n v="13.335078460000002"/>
    <n v="0.16126639272882087"/>
    <n v="323.23200000000003"/>
    <n v="4.8478454921666803"/>
    <n v="73"/>
    <n v="18"/>
    <n v="4.5"/>
  </r>
  <r>
    <x v="2"/>
    <x v="200"/>
    <s v="September"/>
    <x v="0"/>
    <x v="0"/>
    <s v="Desktop"/>
    <x v="1"/>
    <n v="1216"/>
    <n v="14.348799999999997"/>
    <n v="1.1799999999999998E-2"/>
    <n v="1.8629999999999998"/>
    <n v="26.73181439999999"/>
    <n v="2"/>
    <n v="13.365907199999995"/>
    <n v="0.13938447814451385"/>
    <n v="147.16800000000001"/>
    <n v="5.5053502092248578"/>
    <n v="79"/>
    <n v="14"/>
    <n v="10.5"/>
  </r>
  <r>
    <x v="2"/>
    <x v="201"/>
    <s v="September"/>
    <x v="0"/>
    <x v="0"/>
    <s v="Desktop"/>
    <x v="1"/>
    <n v="1642"/>
    <n v="23.152200000000001"/>
    <n v="1.41E-2"/>
    <n v="1.7825"/>
    <n v="41.268796500000001"/>
    <n v="7"/>
    <n v="5.8955423571428573"/>
    <n v="0.30234707716761255"/>
    <n v="165.98399999999998"/>
    <n v="4.0220218198027649"/>
    <n v="62"/>
    <n v="21"/>
    <n v="6"/>
  </r>
  <r>
    <x v="2"/>
    <x v="202"/>
    <s v="September"/>
    <x v="0"/>
    <x v="0"/>
    <s v="Desktop"/>
    <x v="1"/>
    <n v="1384"/>
    <n v="23.943200000000001"/>
    <n v="1.7299999999999999E-2"/>
    <n v="0.77049999999999996"/>
    <n v="18.4482356"/>
    <n v="1"/>
    <n v="18.4482356"/>
    <n v="4.1765511711049481E-2"/>
    <n v="237.21600000000001"/>
    <n v="12.858465445877112"/>
    <n v="71"/>
    <n v="14"/>
    <n v="10.5"/>
  </r>
  <r>
    <x v="2"/>
    <x v="203"/>
    <s v="September"/>
    <x v="0"/>
    <x v="0"/>
    <s v="Desktop"/>
    <x v="1"/>
    <n v="1120"/>
    <n v="19.040000000000003"/>
    <n v="1.7000000000000001E-2"/>
    <n v="0.83949999999999991"/>
    <n v="15.984080000000001"/>
    <n v="2"/>
    <n v="7.9920400000000003"/>
    <n v="0.10504201680672268"/>
    <n v="235.2"/>
    <n v="14.714641067862521"/>
    <n v="83"/>
    <n v="7"/>
    <n v="3"/>
  </r>
  <r>
    <x v="2"/>
    <x v="204"/>
    <s v="September"/>
    <x v="0"/>
    <x v="0"/>
    <s v="Desktop"/>
    <x v="1"/>
    <n v="1261"/>
    <n v="13.3666"/>
    <n v="1.06E-2"/>
    <n v="2.3804999999999996"/>
    <n v="31.819191299999996"/>
    <n v="2"/>
    <n v="15.909595649999998"/>
    <n v="0.14962668142983257"/>
    <n v="307.10399999999998"/>
    <n v="9.6515337899238194"/>
    <n v="98"/>
    <n v="19"/>
    <n v="6"/>
  </r>
  <r>
    <x v="2"/>
    <x v="205"/>
    <s v="September"/>
    <x v="0"/>
    <x v="0"/>
    <s v="Desktop"/>
    <x v="1"/>
    <n v="1218"/>
    <n v="19.853399999999997"/>
    <n v="1.6299999999999999E-2"/>
    <n v="1.2995000000000001"/>
    <n v="25.799493299999998"/>
    <n v="0"/>
    <n v="0"/>
    <n v="0"/>
    <n v="191.51999999999998"/>
    <n v="7.4234016061082873"/>
    <n v="60"/>
    <n v="9"/>
    <n v="4.5"/>
  </r>
  <r>
    <x v="2"/>
    <x v="206"/>
    <s v="September"/>
    <x v="0"/>
    <x v="0"/>
    <s v="Desktop"/>
    <x v="1"/>
    <n v="1624"/>
    <n v="23.7104"/>
    <n v="1.46E-2"/>
    <n v="1.7364999999999999"/>
    <n v="41.173109599999997"/>
    <n v="2"/>
    <n v="20.586554799999998"/>
    <n v="8.4351170794250627E-2"/>
    <n v="147.83999999999997"/>
    <n v="3.5906930867325113"/>
    <n v="91"/>
    <n v="15"/>
    <n v="6"/>
  </r>
  <r>
    <x v="2"/>
    <x v="207"/>
    <s v="September"/>
    <x v="0"/>
    <x v="0"/>
    <s v="Desktop"/>
    <x v="1"/>
    <n v="1030"/>
    <n v="12.669000000000002"/>
    <n v="1.2300000000000002E-2"/>
    <n v="0.74749999999999994"/>
    <n v="9.4700775000000004"/>
    <n v="5"/>
    <n v="1.8940155000000001"/>
    <n v="0.39466414081616535"/>
    <n v="55.103999999999999"/>
    <n v="5.8187485794070852"/>
    <n v="85"/>
    <n v="13"/>
    <n v="4.5"/>
  </r>
  <r>
    <x v="2"/>
    <x v="208"/>
    <s v="September"/>
    <x v="0"/>
    <x v="0"/>
    <s v="Desktop"/>
    <x v="1"/>
    <n v="1985"/>
    <n v="22.827500000000001"/>
    <n v="1.15E-2"/>
    <n v="1.4720000000000002"/>
    <n v="33.602080000000008"/>
    <n v="0"/>
    <n v="0"/>
    <n v="0"/>
    <n v="56.64"/>
    <n v="1.6856099384323824"/>
    <n v="61"/>
    <n v="17"/>
    <n v="13.5"/>
  </r>
  <r>
    <x v="2"/>
    <x v="209"/>
    <s v="September"/>
    <x v="0"/>
    <x v="0"/>
    <s v="Desktop"/>
    <x v="1"/>
    <n v="1562"/>
    <n v="19.212600000000002"/>
    <n v="1.2300000000000002E-2"/>
    <n v="2.323"/>
    <n v="44.630869800000006"/>
    <n v="0"/>
    <n v="0"/>
    <n v="0"/>
    <n v="122.976"/>
    <n v="2.7554022709187707"/>
    <n v="97"/>
    <n v="12"/>
    <n v="1.5"/>
  </r>
  <r>
    <x v="2"/>
    <x v="210"/>
    <s v="September"/>
    <x v="0"/>
    <x v="0"/>
    <s v="Desktop"/>
    <x v="1"/>
    <n v="1487"/>
    <n v="25.873799999999999"/>
    <n v="1.7399999999999999E-2"/>
    <n v="1.5754999999999999"/>
    <n v="40.764171899999994"/>
    <n v="6"/>
    <n v="6.7940286499999987"/>
    <n v="0.23189481251304409"/>
    <n v="155.90400000000002"/>
    <n v="3.8245349465813643"/>
    <n v="69"/>
    <n v="19"/>
    <n v="13.5"/>
  </r>
  <r>
    <x v="2"/>
    <x v="211"/>
    <s v="September"/>
    <x v="0"/>
    <x v="0"/>
    <s v="Desktop"/>
    <x v="1"/>
    <n v="1743"/>
    <n v="22.136099999999999"/>
    <n v="1.2699999999999999E-2"/>
    <n v="0.97749999999999992"/>
    <n v="21.638037749999999"/>
    <n v="1"/>
    <n v="21.638037749999999"/>
    <n v="4.5175076007065385E-2"/>
    <n v="42.335999999999999"/>
    <n v="1.9565544939489719"/>
    <n v="97"/>
    <n v="21"/>
    <n v="10.5"/>
  </r>
  <r>
    <x v="2"/>
    <x v="212"/>
    <s v="September"/>
    <x v="0"/>
    <x v="0"/>
    <s v="Desktop"/>
    <x v="1"/>
    <n v="1865"/>
    <n v="23.125999999999998"/>
    <n v="1.24E-2"/>
    <n v="0.72449999999999992"/>
    <n v="16.754786999999997"/>
    <n v="1"/>
    <n v="16.754786999999997"/>
    <n v="4.3241373346017471E-2"/>
    <n v="112.896"/>
    <n v="6.7381340031359409"/>
    <n v="60"/>
    <n v="13"/>
    <n v="16.5"/>
  </r>
  <r>
    <x v="2"/>
    <x v="213"/>
    <s v="September"/>
    <x v="0"/>
    <x v="0"/>
    <s v="Desktop"/>
    <x v="1"/>
    <n v="1340"/>
    <n v="20.233999999999998"/>
    <n v="1.5099999999999999E-2"/>
    <n v="2.024"/>
    <n v="40.953615999999997"/>
    <n v="0"/>
    <n v="0"/>
    <n v="0"/>
    <n v="149.184"/>
    <n v="3.6427552575577211"/>
    <n v="66"/>
    <n v="22"/>
    <n v="6"/>
  </r>
  <r>
    <x v="2"/>
    <x v="214"/>
    <s v="October"/>
    <x v="0"/>
    <x v="0"/>
    <s v="Desktop"/>
    <x v="1"/>
    <n v="1204"/>
    <n v="18.421199999999999"/>
    <n v="1.5299999999999999E-2"/>
    <n v="2.3804999999999996"/>
    <n v="43.851666599999987"/>
    <n v="5"/>
    <n v="8.7703333199999971"/>
    <n v="0.27142640001737128"/>
    <n v="151.19999999999999"/>
    <n v="3.447987538973035"/>
    <n v="79"/>
    <n v="13"/>
    <n v="10.5"/>
  </r>
  <r>
    <x v="2"/>
    <x v="215"/>
    <s v="October"/>
    <x v="0"/>
    <x v="0"/>
    <s v="Desktop"/>
    <x v="1"/>
    <n v="1959"/>
    <n v="26.0547"/>
    <n v="1.3300000000000001E-2"/>
    <n v="2.2424999999999997"/>
    <n v="58.427664749999991"/>
    <n v="3"/>
    <n v="19.475888249999997"/>
    <n v="0.11514237354488825"/>
    <n v="53.76"/>
    <n v="0.92011207755825986"/>
    <n v="115"/>
    <n v="12"/>
    <n v="4.5"/>
  </r>
  <r>
    <x v="2"/>
    <x v="216"/>
    <s v="October"/>
    <x v="0"/>
    <x v="0"/>
    <s v="Desktop"/>
    <x v="1"/>
    <n v="1881"/>
    <n v="20.314799999999998"/>
    <n v="1.0799999999999999E-2"/>
    <n v="1.7594999999999998"/>
    <n v="35.743890599999993"/>
    <n v="3"/>
    <n v="11.914630199999998"/>
    <n v="0.14767558627207752"/>
    <n v="52.415999999999997"/>
    <n v="1.4664324202021815"/>
    <n v="102"/>
    <n v="7"/>
    <n v="0"/>
  </r>
  <r>
    <x v="2"/>
    <x v="217"/>
    <s v="October"/>
    <x v="0"/>
    <x v="0"/>
    <s v="Desktop"/>
    <x v="1"/>
    <n v="1954"/>
    <n v="24.229599999999994"/>
    <n v="1.2399999999999998E-2"/>
    <n v="1.0234999999999999"/>
    <n v="24.798995599999991"/>
    <n v="2"/>
    <n v="12.399497799999995"/>
    <n v="8.2543665599101951E-2"/>
    <n v="189.50400000000002"/>
    <n v="7.6415998073728471"/>
    <n v="101"/>
    <n v="21"/>
    <n v="4.5"/>
  </r>
  <r>
    <x v="2"/>
    <x v="218"/>
    <s v="October"/>
    <x v="0"/>
    <x v="0"/>
    <s v="Desktop"/>
    <x v="1"/>
    <n v="1551"/>
    <n v="29.468999999999998"/>
    <n v="1.9E-2"/>
    <n v="0.7014999999999999"/>
    <n v="20.672503499999994"/>
    <n v="5"/>
    <n v="4.1345006999999985"/>
    <n v="0.16966982252536567"/>
    <n v="90.047999999999988"/>
    <n v="4.3559310559555602"/>
    <n v="67"/>
    <n v="12"/>
    <n v="9"/>
  </r>
  <r>
    <x v="2"/>
    <x v="219"/>
    <s v="October"/>
    <x v="0"/>
    <x v="0"/>
    <s v="Desktop"/>
    <x v="1"/>
    <n v="1333"/>
    <n v="15.062899999999997"/>
    <n v="1.1299999999999998E-2"/>
    <n v="1.3454999999999999"/>
    <n v="20.267131949999996"/>
    <n v="0"/>
    <n v="0"/>
    <n v="0"/>
    <n v="55.103999999999999"/>
    <n v="2.7188849480994279"/>
    <n v="92"/>
    <n v="20"/>
    <n v="13.5"/>
  </r>
  <r>
    <x v="2"/>
    <x v="220"/>
    <s v="October"/>
    <x v="0"/>
    <x v="0"/>
    <s v="Desktop"/>
    <x v="1"/>
    <n v="1024"/>
    <n v="11.980799999999999"/>
    <n v="1.1699999999999999E-2"/>
    <n v="2.1504999999999996"/>
    <n v="25.764710399999991"/>
    <n v="2"/>
    <n v="12.882355199999996"/>
    <n v="0.1669337606837607"/>
    <n v="61.823999999999998"/>
    <n v="2.3995612230906356"/>
    <n v="69"/>
    <n v="8"/>
    <n v="9"/>
  </r>
  <r>
    <x v="2"/>
    <x v="221"/>
    <s v="October"/>
    <x v="0"/>
    <x v="0"/>
    <s v="Desktop"/>
    <x v="1"/>
    <n v="1854"/>
    <n v="27.068400000000004"/>
    <n v="1.4600000000000002E-2"/>
    <n v="1.8974999999999997"/>
    <n v="51.362289000000004"/>
    <n v="4"/>
    <n v="12.840572250000001"/>
    <n v="0.14777378788550485"/>
    <n v="161.27999999999997"/>
    <n v="3.1400469710374463"/>
    <n v="105"/>
    <n v="19"/>
    <n v="7.5"/>
  </r>
  <r>
    <x v="2"/>
    <x v="222"/>
    <s v="October"/>
    <x v="0"/>
    <x v="0"/>
    <s v="Desktop"/>
    <x v="1"/>
    <n v="1502"/>
    <n v="21.027999999999999"/>
    <n v="1.3999999999999999E-2"/>
    <n v="0.55200000000000005"/>
    <n v="11.607456000000001"/>
    <n v="2"/>
    <n v="5.8037280000000004"/>
    <n v="9.5111280197831466E-2"/>
    <n v="51.743999999999993"/>
    <n v="4.4578243501418386"/>
    <n v="97"/>
    <n v="15"/>
    <n v="16.5"/>
  </r>
  <r>
    <x v="2"/>
    <x v="223"/>
    <s v="October"/>
    <x v="0"/>
    <x v="0"/>
    <s v="Desktop"/>
    <x v="1"/>
    <n v="1819"/>
    <n v="34.742899999999999"/>
    <n v="1.9099999999999999E-2"/>
    <n v="1.6445000000000001"/>
    <n v="57.134699050000002"/>
    <n v="5"/>
    <n v="11.42693981"/>
    <n v="0.14391429615835177"/>
    <n v="34.56"/>
    <n v="0.60488635758378084"/>
    <n v="75"/>
    <n v="13"/>
    <n v="6"/>
  </r>
  <r>
    <x v="2"/>
    <x v="224"/>
    <s v="October"/>
    <x v="0"/>
    <x v="0"/>
    <s v="Desktop"/>
    <x v="1"/>
    <n v="1315"/>
    <n v="16.437499999999996"/>
    <n v="1.2499999999999997E-2"/>
    <n v="1.9665000000000001"/>
    <n v="32.324343749999997"/>
    <n v="4"/>
    <n v="8.0810859374999993"/>
    <n v="0.24334600760456279"/>
    <n v="114.23999999999998"/>
    <n v="3.5341784781013534"/>
    <n v="95"/>
    <n v="13"/>
    <n v="16.5"/>
  </r>
  <r>
    <x v="2"/>
    <x v="225"/>
    <s v="October"/>
    <x v="0"/>
    <x v="0"/>
    <s v="Desktop"/>
    <x v="1"/>
    <n v="1753"/>
    <n v="20.159499999999998"/>
    <n v="1.1499999999999998E-2"/>
    <n v="2.1389999999999998"/>
    <n v="43.121170499999991"/>
    <n v="4"/>
    <n v="10.780292624999998"/>
    <n v="0.19841761948461026"/>
    <n v="205.63199999999998"/>
    <n v="4.7687017215824419"/>
    <n v="90"/>
    <n v="13"/>
    <n v="15"/>
  </r>
  <r>
    <x v="2"/>
    <x v="226"/>
    <s v="October"/>
    <x v="0"/>
    <x v="0"/>
    <s v="Desktop"/>
    <x v="1"/>
    <n v="1962"/>
    <n v="22.366800000000001"/>
    <n v="1.14E-2"/>
    <n v="1.7249999999999999"/>
    <n v="38.582729999999998"/>
    <n v="4"/>
    <n v="9.6456824999999995"/>
    <n v="0.17883648979737823"/>
    <n v="185.47200000000001"/>
    <n v="4.8071248457535276"/>
    <n v="97"/>
    <n v="13"/>
    <n v="10.5"/>
  </r>
  <r>
    <x v="2"/>
    <x v="227"/>
    <s v="October"/>
    <x v="0"/>
    <x v="0"/>
    <s v="Desktop"/>
    <x v="1"/>
    <n v="1986"/>
    <n v="26.612399999999997"/>
    <n v="1.3399999999999999E-2"/>
    <n v="1.7594999999999998"/>
    <n v="46.824517799999988"/>
    <n v="2"/>
    <n v="23.412258899999994"/>
    <n v="7.515293622521832E-2"/>
    <n v="86.687999999999988"/>
    <n v="1.8513378049138183"/>
    <n v="69"/>
    <n v="10"/>
    <n v="13.5"/>
  </r>
  <r>
    <x v="2"/>
    <x v="228"/>
    <s v="October"/>
    <x v="0"/>
    <x v="0"/>
    <s v="Desktop"/>
    <x v="1"/>
    <n v="1283"/>
    <n v="13.856399999999999"/>
    <n v="1.0799999999999999E-2"/>
    <n v="2.1619999999999999"/>
    <n v="29.957536799999996"/>
    <n v="5"/>
    <n v="5.9915073599999991"/>
    <n v="0.36084408648711069"/>
    <n v="59.135999999999996"/>
    <n v="1.9739940701666767"/>
    <n v="94"/>
    <n v="16"/>
    <n v="1.5"/>
  </r>
  <r>
    <x v="2"/>
    <x v="229"/>
    <s v="October"/>
    <x v="0"/>
    <x v="0"/>
    <s v="Desktop"/>
    <x v="1"/>
    <n v="1618"/>
    <n v="30.742000000000001"/>
    <n v="1.9E-2"/>
    <n v="0.93149999999999988"/>
    <n v="28.636172999999996"/>
    <n v="1"/>
    <n v="28.636172999999996"/>
    <n v="3.252878797735996E-2"/>
    <n v="124.99199999999999"/>
    <n v="4.3648290572905815"/>
    <n v="100"/>
    <n v="14"/>
    <n v="7.5"/>
  </r>
  <r>
    <x v="2"/>
    <x v="230"/>
    <s v="October"/>
    <x v="0"/>
    <x v="0"/>
    <s v="Desktop"/>
    <x v="1"/>
    <n v="1648"/>
    <n v="24.555199999999999"/>
    <n v="1.49E-2"/>
    <n v="0.87399999999999989"/>
    <n v="21.461244799999996"/>
    <n v="5"/>
    <n v="4.2922489599999993"/>
    <n v="0.20362285788753504"/>
    <n v="77.279999999999987"/>
    <n v="3.6009094868532512"/>
    <n v="78"/>
    <n v="20"/>
    <n v="0"/>
  </r>
  <r>
    <x v="2"/>
    <x v="231"/>
    <s v="October"/>
    <x v="0"/>
    <x v="0"/>
    <s v="Desktop"/>
    <x v="1"/>
    <n v="1359"/>
    <n v="19.841400000000004"/>
    <n v="1.4600000000000002E-2"/>
    <n v="1.702"/>
    <n v="33.770062800000005"/>
    <n v="9"/>
    <n v="3.7522292000000004"/>
    <n v="0.45359702440351984"/>
    <n v="150.52799999999999"/>
    <n v="4.4574391493284393"/>
    <n v="65"/>
    <n v="13"/>
    <n v="7.5"/>
  </r>
  <r>
    <x v="2"/>
    <x v="232"/>
    <s v="October"/>
    <x v="0"/>
    <x v="0"/>
    <s v="Desktop"/>
    <x v="1"/>
    <n v="1047"/>
    <n v="10.3653"/>
    <n v="9.8999999999999991E-3"/>
    <n v="1.8169999999999997"/>
    <n v="18.833750099999996"/>
    <n v="4"/>
    <n v="4.708437524999999"/>
    <n v="0.38590296469952634"/>
    <n v="222.43199999999999"/>
    <n v="11.810287320314398"/>
    <n v="70"/>
    <n v="19"/>
    <n v="12"/>
  </r>
  <r>
    <x v="2"/>
    <x v="233"/>
    <s v="October"/>
    <x v="0"/>
    <x v="0"/>
    <s v="Desktop"/>
    <x v="1"/>
    <n v="1419"/>
    <n v="26.819099999999999"/>
    <n v="1.89E-2"/>
    <n v="0.80500000000000005"/>
    <n v="21.589375499999999"/>
    <n v="2"/>
    <n v="10.79468775"/>
    <n v="7.45737179845707E-2"/>
    <n v="184.79999999999998"/>
    <n v="8.5597658904028968"/>
    <n v="102"/>
    <n v="11"/>
    <n v="4.5"/>
  </r>
  <r>
    <x v="2"/>
    <x v="234"/>
    <s v="October"/>
    <x v="0"/>
    <x v="0"/>
    <s v="Desktop"/>
    <x v="1"/>
    <n v="1804"/>
    <n v="20.926399999999997"/>
    <n v="1.1599999999999999E-2"/>
    <n v="1.702"/>
    <n v="35.616732799999994"/>
    <n v="8"/>
    <n v="4.4520915999999993"/>
    <n v="0.38229222417616032"/>
    <n v="197.56800000000001"/>
    <n v="5.5470556805255322"/>
    <n v="95"/>
    <n v="11"/>
    <n v="3"/>
  </r>
  <r>
    <x v="2"/>
    <x v="235"/>
    <s v="October"/>
    <x v="0"/>
    <x v="0"/>
    <s v="Desktop"/>
    <x v="1"/>
    <n v="1619"/>
    <n v="28.332499999999996"/>
    <n v="1.7499999999999998E-2"/>
    <n v="0.90849999999999997"/>
    <n v="25.740076249999994"/>
    <n v="5"/>
    <n v="5.1480152499999985"/>
    <n v="0.17647577869937353"/>
    <n v="36.480000000000004"/>
    <n v="1.4172452189219917"/>
    <n v="81"/>
    <n v="6"/>
    <n v="7.5"/>
  </r>
  <r>
    <x v="2"/>
    <x v="236"/>
    <s v="October"/>
    <x v="0"/>
    <x v="0"/>
    <s v="Desktop"/>
    <x v="1"/>
    <n v="1064"/>
    <n v="16.066400000000002"/>
    <n v="1.5100000000000002E-2"/>
    <n v="1.2994999999999999"/>
    <n v="20.878286800000001"/>
    <n v="3"/>
    <n v="6.9594289333333341"/>
    <n v="0.18672509087287753"/>
    <n v="17.28"/>
    <n v="0.82765411575819525"/>
    <n v="66"/>
    <n v="13"/>
    <n v="10.5"/>
  </r>
  <r>
    <x v="2"/>
    <x v="237"/>
    <s v="October"/>
    <x v="0"/>
    <x v="0"/>
    <s v="Desktop"/>
    <x v="1"/>
    <n v="1869"/>
    <n v="32.3337"/>
    <n v="1.7299999999999999E-2"/>
    <n v="0.54049999999999998"/>
    <n v="17.47636485"/>
    <n v="6"/>
    <n v="2.9127274750000001"/>
    <n v="0.1855649059649839"/>
    <n v="229.82400000000001"/>
    <n v="13.150560884519415"/>
    <n v="114"/>
    <n v="12"/>
    <n v="15"/>
  </r>
  <r>
    <x v="2"/>
    <x v="238"/>
    <s v="October"/>
    <x v="0"/>
    <x v="0"/>
    <s v="Desktop"/>
    <x v="1"/>
    <n v="1700"/>
    <n v="31.790000000000003"/>
    <n v="1.8700000000000001E-2"/>
    <n v="2.0814999999999997"/>
    <n v="66.170884999999998"/>
    <n v="1"/>
    <n v="66.170884999999998"/>
    <n v="3.1456432840515886E-2"/>
    <n v="12.48"/>
    <n v="0.18860258556312193"/>
    <n v="71"/>
    <n v="3"/>
    <n v="3"/>
  </r>
  <r>
    <x v="2"/>
    <x v="239"/>
    <s v="October"/>
    <x v="0"/>
    <x v="0"/>
    <s v="Desktop"/>
    <x v="1"/>
    <n v="1147"/>
    <n v="18.466699999999996"/>
    <n v="1.6099999999999996E-2"/>
    <n v="1.8399999999999999"/>
    <n v="33.97872799999999"/>
    <n v="2"/>
    <n v="16.989363999999995"/>
    <n v="0.10830305360459641"/>
    <n v="66.527999999999992"/>
    <n v="1.9579308560343993"/>
    <n v="98"/>
    <n v="14"/>
    <n v="9"/>
  </r>
  <r>
    <x v="2"/>
    <x v="240"/>
    <s v="October"/>
    <x v="0"/>
    <x v="0"/>
    <s v="Desktop"/>
    <x v="1"/>
    <n v="1612"/>
    <n v="19.827599999999997"/>
    <n v="1.2299999999999998E-2"/>
    <n v="1.5639999999999998"/>
    <n v="31.010366399999992"/>
    <n v="4"/>
    <n v="7.7525915999999979"/>
    <n v="0.20173899009461563"/>
    <n v="215.71199999999999"/>
    <n v="6.9561254845411966"/>
    <n v="71"/>
    <n v="22"/>
    <n v="13.5"/>
  </r>
  <r>
    <x v="2"/>
    <x v="241"/>
    <s v="October"/>
    <x v="0"/>
    <x v="0"/>
    <s v="Desktop"/>
    <x v="1"/>
    <n v="1662"/>
    <n v="28.918799999999997"/>
    <n v="1.7399999999999999E-2"/>
    <n v="0.87399999999999989"/>
    <n v="25.275031199999994"/>
    <n v="3"/>
    <n v="8.4250103999999979"/>
    <n v="0.10373874434623845"/>
    <n v="219.744"/>
    <n v="8.694113896880177"/>
    <n v="72"/>
    <n v="8"/>
    <n v="6"/>
  </r>
  <r>
    <x v="2"/>
    <x v="242"/>
    <s v="October"/>
    <x v="0"/>
    <x v="0"/>
    <s v="Desktop"/>
    <x v="1"/>
    <n v="1035"/>
    <n v="11.281499999999999"/>
    <n v="1.09E-2"/>
    <n v="1.5065"/>
    <n v="16.995579749999997"/>
    <n v="2"/>
    <n v="8.4977898749999987"/>
    <n v="0.17728138988609671"/>
    <n v="59.807999999999993"/>
    <n v="3.519032647297601"/>
    <n v="71"/>
    <n v="12"/>
    <n v="13.5"/>
  </r>
  <r>
    <x v="2"/>
    <x v="243"/>
    <s v="October"/>
    <x v="0"/>
    <x v="0"/>
    <s v="Desktop"/>
    <x v="1"/>
    <n v="1561"/>
    <n v="16.7027"/>
    <n v="1.0699999999999999E-2"/>
    <n v="2.0699999999999998"/>
    <n v="34.574588999999996"/>
    <n v="4"/>
    <n v="8.643647249999999"/>
    <n v="0.23948223939842062"/>
    <n v="288.95999999999998"/>
    <n v="8.3575830792956065"/>
    <n v="91"/>
    <n v="19"/>
    <n v="4.5"/>
  </r>
  <r>
    <x v="2"/>
    <x v="244"/>
    <s v="October"/>
    <x v="0"/>
    <x v="0"/>
    <s v="Desktop"/>
    <x v="1"/>
    <n v="1266"/>
    <n v="16.457999999999998"/>
    <n v="1.2999999999999999E-2"/>
    <n v="1.2649999999999999"/>
    <n v="20.819369999999996"/>
    <n v="1"/>
    <n v="20.819369999999996"/>
    <n v="6.0760724267833278E-2"/>
    <n v="94.079999999999984"/>
    <n v="4.5188687265752998"/>
    <n v="98"/>
    <n v="24"/>
    <n v="15"/>
  </r>
  <r>
    <x v="2"/>
    <x v="245"/>
    <s v="November"/>
    <x v="0"/>
    <x v="0"/>
    <s v="Desktop"/>
    <x v="1"/>
    <n v="1048"/>
    <n v="11.2136"/>
    <n v="1.0699999999999999E-2"/>
    <n v="2.1274999999999995"/>
    <n v="23.856933999999992"/>
    <n v="2"/>
    <n v="11.928466999999996"/>
    <n v="0.17835485481914817"/>
    <n v="157.24799999999999"/>
    <n v="6.591291236334059"/>
    <n v="63"/>
    <n v="14"/>
    <n v="1.5"/>
  </r>
  <r>
    <x v="2"/>
    <x v="246"/>
    <s v="November"/>
    <x v="0"/>
    <x v="0"/>
    <s v="Desktop"/>
    <x v="1"/>
    <n v="1191"/>
    <n v="15.482999999999999"/>
    <n v="1.2999999999999999E-2"/>
    <n v="1.3225"/>
    <n v="20.476267499999999"/>
    <n v="3"/>
    <n v="6.8254224999999993"/>
    <n v="0.19376089905057162"/>
    <n v="116.25599999999999"/>
    <n v="5.6775972476429111"/>
    <n v="89"/>
    <n v="14"/>
    <n v="10.5"/>
  </r>
  <r>
    <x v="2"/>
    <x v="247"/>
    <s v="November"/>
    <x v="0"/>
    <x v="0"/>
    <s v="Desktop"/>
    <x v="1"/>
    <n v="1663"/>
    <n v="26.109099999999998"/>
    <n v="1.5699999999999999E-2"/>
    <n v="2.1619999999999999"/>
    <n v="56.447874199999994"/>
    <n v="1"/>
    <n v="56.447874199999994"/>
    <n v="3.8300822318655184E-2"/>
    <n v="109.536"/>
    <n v="1.9404805150306266"/>
    <n v="77"/>
    <n v="20"/>
    <n v="12"/>
  </r>
  <r>
    <x v="2"/>
    <x v="248"/>
    <s v="November"/>
    <x v="0"/>
    <x v="0"/>
    <s v="Desktop"/>
    <x v="1"/>
    <n v="1004"/>
    <n v="15.963599999999998"/>
    <n v="1.5899999999999997E-2"/>
    <n v="0.97749999999999992"/>
    <n v="15.604418999999996"/>
    <n v="6"/>
    <n v="2.6007364999999996"/>
    <n v="0.37585507028489817"/>
    <n v="50.88"/>
    <n v="3.2606148296838233"/>
    <n v="93"/>
    <n v="13"/>
    <n v="15"/>
  </r>
  <r>
    <x v="2"/>
    <x v="249"/>
    <s v="November"/>
    <x v="0"/>
    <x v="0"/>
    <s v="Desktop"/>
    <x v="1"/>
    <n v="1869"/>
    <n v="28.782600000000002"/>
    <n v="1.54E-2"/>
    <n v="0.71299999999999997"/>
    <n v="20.521993800000001"/>
    <n v="4"/>
    <n v="5.1304984500000002"/>
    <n v="0.13897285165342949"/>
    <n v="111.55200000000001"/>
    <n v="5.4357291541526536"/>
    <n v="73"/>
    <n v="8"/>
    <n v="10.5"/>
  </r>
  <r>
    <x v="2"/>
    <x v="250"/>
    <s v="November"/>
    <x v="0"/>
    <x v="0"/>
    <s v="Desktop"/>
    <x v="1"/>
    <n v="1384"/>
    <n v="16.192799999999998"/>
    <n v="1.1699999999999999E-2"/>
    <n v="2.0699999999999998"/>
    <n v="33.51909599999999"/>
    <n v="4"/>
    <n v="8.3797739999999976"/>
    <n v="0.24702336841065167"/>
    <n v="36.480000000000004"/>
    <n v="1.088334840533886"/>
    <n v="75"/>
    <n v="21"/>
    <n v="3"/>
  </r>
  <r>
    <x v="2"/>
    <x v="251"/>
    <s v="November"/>
    <x v="0"/>
    <x v="0"/>
    <s v="Desktop"/>
    <x v="1"/>
    <n v="1976"/>
    <n v="27.861600000000003"/>
    <n v="1.4100000000000001E-2"/>
    <n v="2.2769999999999997"/>
    <n v="63.440863199999995"/>
    <n v="3"/>
    <n v="21.146954399999998"/>
    <n v="0.10767507967955896"/>
    <n v="0.96"/>
    <n v="1.513220267784755E-2"/>
    <n v="90"/>
    <n v="17"/>
    <n v="13.5"/>
  </r>
  <r>
    <x v="2"/>
    <x v="252"/>
    <s v="November"/>
    <x v="0"/>
    <x v="0"/>
    <s v="Desktop"/>
    <x v="1"/>
    <n v="1636"/>
    <n v="15.541999999999996"/>
    <n v="9.499999999999998E-3"/>
    <n v="1.5524999999999998"/>
    <n v="24.128954999999991"/>
    <n v="9"/>
    <n v="2.6809949999999989"/>
    <n v="0.57907605198816126"/>
    <n v="92.063999999999993"/>
    <n v="3.8154988477536649"/>
    <n v="88"/>
    <n v="6"/>
    <n v="7.5"/>
  </r>
  <r>
    <x v="2"/>
    <x v="253"/>
    <s v="November"/>
    <x v="0"/>
    <x v="0"/>
    <s v="Desktop"/>
    <x v="1"/>
    <n v="1969"/>
    <n v="27.959800000000001"/>
    <n v="1.4200000000000001E-2"/>
    <n v="0.86249999999999993"/>
    <n v="24.115327499999999"/>
    <n v="8"/>
    <n v="3.0144159374999999"/>
    <n v="0.28612507957853772"/>
    <n v="265.44"/>
    <n v="11.007107409177836"/>
    <n v="106"/>
    <n v="17"/>
    <n v="4.5"/>
  </r>
  <r>
    <x v="2"/>
    <x v="254"/>
    <s v="November"/>
    <x v="0"/>
    <x v="0"/>
    <s v="Desktop"/>
    <x v="1"/>
    <n v="1360"/>
    <n v="15.367999999999999"/>
    <n v="1.1299999999999999E-2"/>
    <n v="2.1504999999999996"/>
    <n v="33.048883999999994"/>
    <n v="7"/>
    <n v="4.7212691428571416"/>
    <n v="0.45549193128578869"/>
    <n v="182.78399999999999"/>
    <n v="5.530716256561039"/>
    <n v="79"/>
    <n v="16"/>
    <n v="6"/>
  </r>
  <r>
    <x v="2"/>
    <x v="255"/>
    <s v="November"/>
    <x v="0"/>
    <x v="0"/>
    <s v="Desktop"/>
    <x v="1"/>
    <n v="1922"/>
    <n v="21.141999999999999"/>
    <n v="1.0999999999999999E-2"/>
    <n v="1.3339999999999999"/>
    <n v="28.203427999999995"/>
    <n v="2"/>
    <n v="14.101713999999998"/>
    <n v="9.4598429666067546E-2"/>
    <n v="299.71199999999999"/>
    <n v="10.626793310373477"/>
    <n v="88"/>
    <n v="18"/>
    <n v="12"/>
  </r>
  <r>
    <x v="2"/>
    <x v="256"/>
    <s v="November"/>
    <x v="0"/>
    <x v="0"/>
    <s v="Desktop"/>
    <x v="1"/>
    <n v="1650"/>
    <n v="18.149999999999999"/>
    <n v="1.0999999999999999E-2"/>
    <n v="0.82799999999999996"/>
    <n v="15.028199999999998"/>
    <n v="4"/>
    <n v="3.7570499999999996"/>
    <n v="0.22038567493112948"/>
    <n v="272.83199999999999"/>
    <n v="18.1546692218629"/>
    <n v="100"/>
    <n v="24"/>
    <n v="3"/>
  </r>
  <r>
    <x v="2"/>
    <x v="257"/>
    <s v="November"/>
    <x v="0"/>
    <x v="0"/>
    <s v="Desktop"/>
    <x v="1"/>
    <n v="1802"/>
    <n v="19.6418"/>
    <n v="1.09E-2"/>
    <n v="1.0580000000000001"/>
    <n v="20.7810244"/>
    <n v="6"/>
    <n v="3.4635040666666668"/>
    <n v="0.30547098534757505"/>
    <n v="168.672"/>
    <n v="8.1166354821276272"/>
    <n v="82"/>
    <n v="13"/>
    <n v="7.5"/>
  </r>
  <r>
    <x v="2"/>
    <x v="258"/>
    <s v="November"/>
    <x v="0"/>
    <x v="0"/>
    <s v="Desktop"/>
    <x v="1"/>
    <n v="1503"/>
    <n v="23.597099999999998"/>
    <n v="1.5699999999999999E-2"/>
    <n v="2.0124999999999997"/>
    <n v="47.489163749999989"/>
    <n v="7"/>
    <n v="6.7841662499999984"/>
    <n v="0.29664662183064872"/>
    <n v="311.13600000000002"/>
    <n v="6.5517262345981004"/>
    <n v="85"/>
    <n v="14"/>
    <n v="10.5"/>
  </r>
  <r>
    <x v="2"/>
    <x v="259"/>
    <s v="November"/>
    <x v="0"/>
    <x v="0"/>
    <s v="Desktop"/>
    <x v="1"/>
    <n v="1674"/>
    <n v="23.770800000000001"/>
    <n v="1.4200000000000001E-2"/>
    <n v="1.5294999999999999"/>
    <n v="36.357438600000002"/>
    <n v="5"/>
    <n v="7.2714877200000005"/>
    <n v="0.21034210039207765"/>
    <n v="112.22399999999999"/>
    <n v="3.0866860901471753"/>
    <n v="62"/>
    <n v="13"/>
    <n v="12"/>
  </r>
  <r>
    <x v="2"/>
    <x v="260"/>
    <s v="November"/>
    <x v="0"/>
    <x v="0"/>
    <s v="Desktop"/>
    <x v="1"/>
    <n v="1531"/>
    <n v="26.027000000000001"/>
    <n v="1.7000000000000001E-2"/>
    <n v="1.1040000000000001"/>
    <n v="28.733808000000003"/>
    <n v="7"/>
    <n v="4.1048297142857146"/>
    <n v="0.2689514734698582"/>
    <n v="120.96"/>
    <n v="4.2096752369195194"/>
    <n v="90"/>
    <n v="16"/>
    <n v="6"/>
  </r>
  <r>
    <x v="2"/>
    <x v="261"/>
    <s v="November"/>
    <x v="0"/>
    <x v="0"/>
    <s v="Desktop"/>
    <x v="1"/>
    <n v="1269"/>
    <n v="15.481799999999998"/>
    <n v="1.2199999999999999E-2"/>
    <n v="1.5754999999999997"/>
    <n v="24.391575899999992"/>
    <n v="2"/>
    <n v="12.195787949999996"/>
    <n v="0.12918394501931302"/>
    <n v="236.54399999999998"/>
    <n v="9.6977743861150056"/>
    <n v="94"/>
    <n v="25"/>
    <n v="6"/>
  </r>
  <r>
    <x v="2"/>
    <x v="262"/>
    <s v="November"/>
    <x v="0"/>
    <x v="0"/>
    <s v="Desktop"/>
    <x v="1"/>
    <n v="1865"/>
    <n v="28.534499999999994"/>
    <n v="1.5299999999999998E-2"/>
    <n v="1.9894999999999998"/>
    <n v="56.769387749999986"/>
    <n v="7"/>
    <n v="8.1099125357142832"/>
    <n v="0.24531707231596844"/>
    <n v="235.2"/>
    <n v="4.1430779742732042"/>
    <n v="99"/>
    <n v="16"/>
    <n v="12"/>
  </r>
  <r>
    <x v="2"/>
    <x v="263"/>
    <s v="November"/>
    <x v="0"/>
    <x v="0"/>
    <s v="Desktop"/>
    <x v="1"/>
    <n v="1818"/>
    <n v="27.633599999999998"/>
    <n v="1.5199999999999998E-2"/>
    <n v="2.024"/>
    <n v="55.930406399999995"/>
    <n v="2"/>
    <n v="27.965203199999998"/>
    <n v="7.2375658618493433E-2"/>
    <n v="382.36799999999999"/>
    <n v="6.836496006580064"/>
    <n v="75"/>
    <n v="24"/>
    <n v="10.5"/>
  </r>
  <r>
    <x v="2"/>
    <x v="264"/>
    <s v="November"/>
    <x v="0"/>
    <x v="0"/>
    <s v="Desktop"/>
    <x v="1"/>
    <n v="1934"/>
    <n v="27.849599999999999"/>
    <n v="1.44E-2"/>
    <n v="0.97749999999999992"/>
    <n v="27.222983999999997"/>
    <n v="3"/>
    <n v="9.0743279999999995"/>
    <n v="0.10772147535332645"/>
    <n v="47.711999999999996"/>
    <n v="1.7526366690734565"/>
    <n v="102"/>
    <n v="18"/>
    <n v="12"/>
  </r>
  <r>
    <x v="2"/>
    <x v="265"/>
    <s v="November"/>
    <x v="0"/>
    <x v="0"/>
    <s v="Desktop"/>
    <x v="1"/>
    <n v="1491"/>
    <n v="24.452400000000001"/>
    <n v="1.6400000000000001E-2"/>
    <n v="1.2189999999999999"/>
    <n v="29.807475599999997"/>
    <n v="6"/>
    <n v="4.9679125999999991"/>
    <n v="0.24537468714727387"/>
    <n v="59.135999999999996"/>
    <n v="1.9839318429233237"/>
    <n v="63"/>
    <n v="14"/>
    <n v="13.5"/>
  </r>
  <r>
    <x v="2"/>
    <x v="266"/>
    <s v="November"/>
    <x v="0"/>
    <x v="0"/>
    <s v="Desktop"/>
    <x v="1"/>
    <n v="1686"/>
    <n v="26.132999999999999"/>
    <n v="1.55E-2"/>
    <n v="2.1964999999999999"/>
    <n v="57.401134499999998"/>
    <n v="4"/>
    <n v="14.350283624999999"/>
    <n v="0.15306317682623502"/>
    <n v="139.77599999999998"/>
    <n v="2.4350738224520629"/>
    <n v="105"/>
    <n v="8"/>
    <n v="0"/>
  </r>
  <r>
    <x v="2"/>
    <x v="267"/>
    <s v="November"/>
    <x v="0"/>
    <x v="0"/>
    <s v="Desktop"/>
    <x v="1"/>
    <n v="1829"/>
    <n v="34.202300000000001"/>
    <n v="1.8700000000000001E-2"/>
    <n v="0.86249999999999993"/>
    <n v="29.49948375"/>
    <n v="6"/>
    <n v="4.9165806249999999"/>
    <n v="0.175426798782538"/>
    <n v="204.28800000000001"/>
    <n v="6.9251381390699764"/>
    <n v="97"/>
    <n v="8"/>
    <n v="12"/>
  </r>
  <r>
    <x v="2"/>
    <x v="268"/>
    <s v="November"/>
    <x v="0"/>
    <x v="0"/>
    <s v="Desktop"/>
    <x v="1"/>
    <n v="1420"/>
    <n v="24.565999999999999"/>
    <n v="1.7299999999999999E-2"/>
    <n v="1.7825"/>
    <n v="43.788894999999997"/>
    <n v="2"/>
    <n v="21.894447499999998"/>
    <n v="8.1413335504355616E-2"/>
    <n v="166.65599999999998"/>
    <n v="3.8058964493166587"/>
    <n v="105"/>
    <n v="18"/>
    <n v="7.5"/>
  </r>
  <r>
    <x v="2"/>
    <x v="269"/>
    <s v="November"/>
    <x v="0"/>
    <x v="0"/>
    <s v="Desktop"/>
    <x v="1"/>
    <n v="1754"/>
    <n v="21.223399999999998"/>
    <n v="1.21E-2"/>
    <n v="2.024"/>
    <n v="42.956161599999994"/>
    <n v="1"/>
    <n v="42.956161599999994"/>
    <n v="4.7117803933394278E-2"/>
    <n v="264.76800000000003"/>
    <n v="6.1636792054530325"/>
    <n v="48"/>
    <n v="14"/>
    <n v="10.5"/>
  </r>
  <r>
    <x v="2"/>
    <x v="270"/>
    <s v="November"/>
    <x v="0"/>
    <x v="0"/>
    <s v="Desktop"/>
    <x v="1"/>
    <n v="1324"/>
    <n v="22.243199999999998"/>
    <n v="1.6799999999999999E-2"/>
    <n v="2.024"/>
    <n v="45.020236799999999"/>
    <n v="5"/>
    <n v="9.0040473599999995"/>
    <n v="0.22478780031650125"/>
    <n v="178.75200000000001"/>
    <n v="3.9704811148394494"/>
    <n v="113"/>
    <n v="19"/>
    <n v="15"/>
  </r>
  <r>
    <x v="2"/>
    <x v="271"/>
    <s v="November"/>
    <x v="0"/>
    <x v="0"/>
    <s v="Desktop"/>
    <x v="1"/>
    <n v="1471"/>
    <n v="18.828799999999998"/>
    <n v="1.2799999999999999E-2"/>
    <n v="1.9664999999999999"/>
    <n v="37.026835199999994"/>
    <n v="2"/>
    <n v="18.513417599999997"/>
    <n v="0.10622025832766827"/>
    <n v="79.295999999999992"/>
    <n v="2.1415818978771375"/>
    <n v="68"/>
    <n v="10"/>
    <n v="6"/>
  </r>
  <r>
    <x v="2"/>
    <x v="272"/>
    <s v="November"/>
    <x v="0"/>
    <x v="0"/>
    <s v="Desktop"/>
    <x v="1"/>
    <n v="1664"/>
    <n v="29.951999999999998"/>
    <n v="1.7999999999999999E-2"/>
    <n v="0.65549999999999997"/>
    <n v="19.633535999999999"/>
    <n v="6"/>
    <n v="3.2722560000000001"/>
    <n v="0.20032051282051283"/>
    <n v="309.79199999999997"/>
    <n v="15.77871657963191"/>
    <n v="97"/>
    <n v="14"/>
    <n v="9"/>
  </r>
  <r>
    <x v="2"/>
    <x v="273"/>
    <s v="November"/>
    <x v="0"/>
    <x v="0"/>
    <s v="Desktop"/>
    <x v="1"/>
    <n v="1679"/>
    <n v="17.797399999999996"/>
    <n v="1.0599999999999998E-2"/>
    <n v="1.196"/>
    <n v="21.285690399999993"/>
    <n v="7"/>
    <n v="3.0408129142857132"/>
    <n v="0.39331587760009895"/>
    <n v="216.38399999999999"/>
    <n v="10.165702682587174"/>
    <n v="110"/>
    <n v="14"/>
    <n v="3"/>
  </r>
  <r>
    <x v="2"/>
    <x v="274"/>
    <s v="November"/>
    <x v="0"/>
    <x v="0"/>
    <s v="Desktop"/>
    <x v="1"/>
    <n v="1273"/>
    <n v="20.877199999999998"/>
    <n v="1.6399999999999998E-2"/>
    <n v="1.8744999999999998"/>
    <n v="39.134311399999994"/>
    <n v="2"/>
    <n v="19.567155699999997"/>
    <n v="9.5798287126626178E-2"/>
    <n v="129.024"/>
    <n v="3.2969533737598873"/>
    <n v="80"/>
    <n v="13"/>
    <n v="3"/>
  </r>
  <r>
    <x v="0"/>
    <x v="0"/>
    <s v="March"/>
    <x v="1"/>
    <x v="0"/>
    <s v="Desktop"/>
    <x v="1"/>
    <n v="1898.6000000000001"/>
    <n v="27.909419999999997"/>
    <n v="1.4699999999999998E-2"/>
    <n v="0.60949999999999993"/>
    <n v="17.010791489999995"/>
    <n v="2"/>
    <n v="8.5053957449999977"/>
    <n v="7.1660392799277092E-2"/>
    <n v="184.79999999999998"/>
    <n v="10.863692033885487"/>
    <n v="52"/>
    <n v="1"/>
    <n v="10.5"/>
  </r>
  <r>
    <x v="0"/>
    <x v="1"/>
    <s v="March"/>
    <x v="1"/>
    <x v="0"/>
    <s v="Desktop"/>
    <x v="1"/>
    <n v="1158.8000000000002"/>
    <n v="21.437800000000003"/>
    <n v="1.8499999999999999E-2"/>
    <n v="0.5635"/>
    <n v="12.080200300000001"/>
    <n v="6"/>
    <n v="2.0133667166666669"/>
    <n v="0.27987946524363505"/>
    <n v="151.19999999999999"/>
    <n v="12.516348756237095"/>
    <n v="39"/>
    <n v="0"/>
    <n v="4.5"/>
  </r>
  <r>
    <x v="0"/>
    <x v="2"/>
    <s v="March"/>
    <x v="1"/>
    <x v="0"/>
    <s v="Desktop"/>
    <x v="1"/>
    <n v="1243.2"/>
    <n v="13.675200000000002"/>
    <n v="1.1000000000000001E-2"/>
    <n v="1.2535000000000001"/>
    <n v="17.141863200000003"/>
    <n v="3"/>
    <n v="5.7139544000000013"/>
    <n v="0.21937521937521934"/>
    <n v="268.8"/>
    <n v="15.680909179114202"/>
    <n v="52"/>
    <n v="2"/>
    <n v="7.5"/>
  </r>
  <r>
    <x v="0"/>
    <x v="3"/>
    <s v="March"/>
    <x v="1"/>
    <x v="0"/>
    <s v="Desktop"/>
    <x v="1"/>
    <n v="1622.4"/>
    <n v="26.931840000000001"/>
    <n v="1.66E-2"/>
    <n v="1.4604999999999999"/>
    <n v="39.333952320000002"/>
    <n v="7"/>
    <n v="5.6191360457142858"/>
    <n v="0.25991540124997026"/>
    <n v="88.703999999999994"/>
    <n v="2.2551509514821109"/>
    <n v="94"/>
    <n v="8"/>
    <n v="12"/>
  </r>
  <r>
    <x v="0"/>
    <x v="4"/>
    <s v="March"/>
    <x v="1"/>
    <x v="0"/>
    <s v="Desktop"/>
    <x v="1"/>
    <n v="1230.2"/>
    <n v="16.23864"/>
    <n v="1.32E-2"/>
    <n v="0.253"/>
    <n v="4.1083759200000003"/>
    <n v="6"/>
    <n v="0.68472932000000009"/>
    <n v="0.36948907051329422"/>
    <n v="94.079999999999984"/>
    <n v="22.899559785171746"/>
    <n v="50"/>
    <n v="1"/>
    <n v="12"/>
  </r>
  <r>
    <x v="0"/>
    <x v="5"/>
    <s v="March"/>
    <x v="1"/>
    <x v="0"/>
    <s v="Desktop"/>
    <x v="1"/>
    <n v="1371"/>
    <n v="26.734500000000001"/>
    <n v="1.95E-2"/>
    <n v="1.8169999999999997"/>
    <n v="48.576586499999991"/>
    <n v="1"/>
    <n v="48.576586499999991"/>
    <n v="3.7404851409227773E-2"/>
    <n v="218.4"/>
    <n v="4.4959931468218759"/>
    <n v="51"/>
    <n v="6"/>
    <n v="16.5"/>
  </r>
  <r>
    <x v="0"/>
    <x v="6"/>
    <s v="March"/>
    <x v="1"/>
    <x v="0"/>
    <s v="Desktop"/>
    <x v="1"/>
    <n v="1269.2"/>
    <n v="16.753440000000001"/>
    <n v="1.32E-2"/>
    <n v="0.33350000000000002"/>
    <n v="5.5872722400000008"/>
    <n v="3"/>
    <n v="1.8624240800000003"/>
    <n v="0.17906770191674068"/>
    <n v="48.96"/>
    <n v="8.7627732991940253"/>
    <n v="79"/>
    <n v="11"/>
    <n v="6"/>
  </r>
  <r>
    <x v="0"/>
    <x v="7"/>
    <s v="March"/>
    <x v="1"/>
    <x v="0"/>
    <s v="Desktop"/>
    <x v="1"/>
    <n v="1478.6000000000001"/>
    <n v="20.552539999999997"/>
    <n v="1.3899999999999997E-2"/>
    <n v="1.1729999999999998"/>
    <n v="24.108129419999994"/>
    <n v="3"/>
    <n v="8.0360431399999985"/>
    <n v="0.14596735975212799"/>
    <n v="155.232"/>
    <n v="6.4389898235414416"/>
    <n v="76"/>
    <n v="2"/>
    <n v="13.5"/>
  </r>
  <r>
    <x v="0"/>
    <x v="8"/>
    <s v="March"/>
    <x v="1"/>
    <x v="0"/>
    <s v="Desktop"/>
    <x v="1"/>
    <n v="1120"/>
    <n v="13.776000000000002"/>
    <n v="1.2300000000000002E-2"/>
    <n v="1.6789999999999998"/>
    <n v="23.129904"/>
    <n v="7"/>
    <n v="3.3042720000000001"/>
    <n v="0.50813008130081294"/>
    <n v="76.60799999999999"/>
    <n v="3.312076003428289"/>
    <n v="37"/>
    <n v="3"/>
    <n v="9"/>
  </r>
  <r>
    <x v="0"/>
    <x v="9"/>
    <s v="March"/>
    <x v="1"/>
    <x v="0"/>
    <s v="Desktop"/>
    <x v="1"/>
    <n v="947.2"/>
    <n v="15.34464"/>
    <n v="1.6199999999999999E-2"/>
    <n v="0.63249999999999995"/>
    <n v="9.7054847999999989"/>
    <n v="4"/>
    <n v="2.4263711999999997"/>
    <n v="0.26067734401067733"/>
    <n v="145.15199999999999"/>
    <n v="14.955667129580174"/>
    <n v="66"/>
    <n v="12"/>
    <n v="13.5"/>
  </r>
  <r>
    <x v="0"/>
    <x v="10"/>
    <s v="March"/>
    <x v="1"/>
    <x v="0"/>
    <s v="Desktop"/>
    <x v="1"/>
    <n v="1673.8000000000002"/>
    <n v="27.28294"/>
    <n v="1.6299999999999999E-2"/>
    <n v="0.33349999999999991"/>
    <n v="9.0988604899999981"/>
    <n v="3"/>
    <n v="3.032953496666666"/>
    <n v="0.10995882408567405"/>
    <n v="145.15199999999999"/>
    <n v="15.952766850258632"/>
    <n v="68"/>
    <n v="13"/>
    <n v="18"/>
  </r>
  <r>
    <x v="0"/>
    <x v="11"/>
    <s v="March"/>
    <x v="1"/>
    <x v="0"/>
    <s v="Desktop"/>
    <x v="1"/>
    <n v="1075.4000000000001"/>
    <n v="21.93816"/>
    <n v="2.0399999999999998E-2"/>
    <n v="1.0350000000000001"/>
    <n v="22.705995600000001"/>
    <n v="6"/>
    <n v="3.7843326000000004"/>
    <n v="0.27349604524718574"/>
    <n v="88.703999999999994"/>
    <n v="3.9066333651540033"/>
    <n v="32"/>
    <n v="0"/>
    <n v="10.5"/>
  </r>
  <r>
    <x v="0"/>
    <x v="12"/>
    <s v="March"/>
    <x v="1"/>
    <x v="0"/>
    <s v="Desktop"/>
    <x v="1"/>
    <n v="1549"/>
    <n v="33.923099999999998"/>
    <n v="2.1899999999999999E-2"/>
    <n v="2.093"/>
    <n v="71.001048299999994"/>
    <n v="2"/>
    <n v="35.500524149999997"/>
    <n v="5.895687599305488E-2"/>
    <n v="79.295999999999992"/>
    <n v="1.1168285806844911"/>
    <n v="82"/>
    <n v="3"/>
    <n v="4.5"/>
  </r>
  <r>
    <x v="0"/>
    <x v="13"/>
    <s v="March"/>
    <x v="1"/>
    <x v="0"/>
    <s v="Desktop"/>
    <x v="1"/>
    <n v="1689.2"/>
    <n v="35.135360000000006"/>
    <n v="2.0800000000000003E-2"/>
    <n v="0.59799999999999986"/>
    <n v="21.010945279999998"/>
    <n v="8"/>
    <n v="2.6263681599999997"/>
    <n v="0.22769085047086465"/>
    <n v="59.519999999999996"/>
    <n v="2.8328092433164436"/>
    <n v="63"/>
    <n v="2"/>
    <n v="9"/>
  </r>
  <r>
    <x v="0"/>
    <x v="14"/>
    <s v="March"/>
    <x v="1"/>
    <x v="0"/>
    <s v="Desktop"/>
    <x v="1"/>
    <n v="1215.5999999999999"/>
    <n v="17.38308"/>
    <n v="1.43E-2"/>
    <n v="0.79349999999999987"/>
    <n v="13.793473979999998"/>
    <n v="9"/>
    <n v="1.5326082199999997"/>
    <n v="0.51774484153556222"/>
    <n v="69.887999999999991"/>
    <n v="5.0667438892721934"/>
    <n v="52"/>
    <n v="3"/>
    <n v="18"/>
  </r>
  <r>
    <x v="0"/>
    <x v="15"/>
    <s v="March"/>
    <x v="1"/>
    <x v="0"/>
    <s v="Desktop"/>
    <x v="1"/>
    <n v="1394.8"/>
    <n v="20.224599999999999"/>
    <n v="1.4499999999999999E-2"/>
    <n v="1.8629999999999998"/>
    <n v="37.678429799999996"/>
    <n v="8"/>
    <n v="4.7098037249999996"/>
    <n v="0.39555788495198918"/>
    <n v="56.64"/>
    <n v="1.5032473566613438"/>
    <n v="51"/>
    <n v="11"/>
    <n v="13.5"/>
  </r>
  <r>
    <x v="0"/>
    <x v="16"/>
    <s v="March"/>
    <x v="1"/>
    <x v="0"/>
    <s v="Desktop"/>
    <x v="1"/>
    <n v="1122.4000000000001"/>
    <n v="16.050320000000003"/>
    <n v="1.4300000000000002E-2"/>
    <n v="1.0350000000000001"/>
    <n v="16.612081200000006"/>
    <n v="4"/>
    <n v="4.1530203000000014"/>
    <n v="0.24921621500381297"/>
    <n v="118.27199999999999"/>
    <n v="7.1196377248625504"/>
    <n v="77"/>
    <n v="9"/>
    <n v="10.5"/>
  </r>
  <r>
    <x v="0"/>
    <x v="17"/>
    <s v="March"/>
    <x v="1"/>
    <x v="0"/>
    <s v="Desktop"/>
    <x v="1"/>
    <n v="1665.2"/>
    <n v="24.644960000000001"/>
    <n v="1.4800000000000001E-2"/>
    <n v="0.71299999999999997"/>
    <n v="17.571856480000001"/>
    <n v="4"/>
    <n v="4.3929641200000002"/>
    <n v="0.16230499055384953"/>
    <n v="34.56"/>
    <n v="1.966781372209341"/>
    <n v="54"/>
    <n v="12"/>
    <n v="15"/>
  </r>
  <r>
    <x v="0"/>
    <x v="18"/>
    <s v="March"/>
    <x v="1"/>
    <x v="0"/>
    <s v="Desktop"/>
    <x v="1"/>
    <n v="1523.4"/>
    <n v="25.897800000000004"/>
    <n v="1.7000000000000001E-2"/>
    <n v="2.0585"/>
    <n v="53.310621300000008"/>
    <n v="2"/>
    <n v="26.655310650000004"/>
    <n v="7.7226637011638039E-2"/>
    <n v="37.440000000000005"/>
    <n v="0.70229907449981266"/>
    <n v="70"/>
    <n v="0"/>
    <n v="9"/>
  </r>
  <r>
    <x v="0"/>
    <x v="19"/>
    <s v="March"/>
    <x v="1"/>
    <x v="0"/>
    <s v="Desktop"/>
    <x v="1"/>
    <n v="1211.4000000000001"/>
    <n v="14.65794"/>
    <n v="1.21E-2"/>
    <n v="1.6214999999999997"/>
    <n v="23.767849709999997"/>
    <n v="8"/>
    <n v="2.9709812137499996"/>
    <n v="0.54577928412860199"/>
    <n v="53.76"/>
    <n v="2.2618789943535034"/>
    <n v="48"/>
    <n v="10"/>
    <n v="13.5"/>
  </r>
  <r>
    <x v="0"/>
    <x v="20"/>
    <s v="March"/>
    <x v="1"/>
    <x v="0"/>
    <s v="Desktop"/>
    <x v="1"/>
    <n v="1404.6000000000001"/>
    <n v="26.406480000000009"/>
    <n v="1.8800000000000004E-2"/>
    <n v="1.3224999999999998"/>
    <n v="34.922569800000005"/>
    <n v="2"/>
    <n v="17.461284900000003"/>
    <n v="7.5738985279370799E-2"/>
    <n v="255.35999999999996"/>
    <n v="7.3121766657618625"/>
    <n v="66"/>
    <n v="7"/>
    <n v="4.5"/>
  </r>
  <r>
    <x v="0"/>
    <x v="21"/>
    <s v="March"/>
    <x v="1"/>
    <x v="0"/>
    <s v="Desktop"/>
    <x v="1"/>
    <n v="1924.2"/>
    <n v="34.828020000000002"/>
    <n v="1.8100000000000002E-2"/>
    <n v="0.44849999999999995"/>
    <n v="15.620366969999999"/>
    <n v="8"/>
    <n v="1.9525458712499999"/>
    <n v="0.22970010927982698"/>
    <n v="102.81599999999999"/>
    <n v="6.5821757067209283"/>
    <n v="75"/>
    <n v="2"/>
    <n v="9"/>
  </r>
  <r>
    <x v="0"/>
    <x v="22"/>
    <s v="March"/>
    <x v="1"/>
    <x v="0"/>
    <s v="Desktop"/>
    <x v="1"/>
    <n v="1353.6000000000001"/>
    <n v="24.094080000000005"/>
    <n v="1.7800000000000003E-2"/>
    <n v="1.2879999999999998"/>
    <n v="31.033175040000003"/>
    <n v="2"/>
    <n v="15.516587520000002"/>
    <n v="8.3007942199909673E-2"/>
    <n v="174.72"/>
    <n v="5.6301039057330042"/>
    <n v="47"/>
    <n v="2"/>
    <n v="3"/>
  </r>
  <r>
    <x v="0"/>
    <x v="23"/>
    <s v="March"/>
    <x v="1"/>
    <x v="0"/>
    <s v="Desktop"/>
    <x v="1"/>
    <n v="1094.4000000000001"/>
    <n v="14.2272"/>
    <n v="1.2999999999999999E-2"/>
    <n v="1.8055000000000001"/>
    <n v="25.687209600000003"/>
    <n v="4"/>
    <n v="6.4218024000000007"/>
    <n v="0.28115159694107061"/>
    <n v="68.543999999999997"/>
    <n v="2.6684097287079398"/>
    <n v="43"/>
    <n v="12"/>
    <n v="4.5"/>
  </r>
  <r>
    <x v="0"/>
    <x v="24"/>
    <s v="March"/>
    <x v="1"/>
    <x v="0"/>
    <s v="Desktop"/>
    <x v="1"/>
    <n v="1516.2"/>
    <n v="29.262659999999997"/>
    <n v="1.9299999999999998E-2"/>
    <n v="0.55199999999999982"/>
    <n v="16.152988319999992"/>
    <n v="2"/>
    <n v="8.0764941599999958"/>
    <n v="6.8346486614682331E-2"/>
    <n v="96.095999999999989"/>
    <n v="5.9491159218519165"/>
    <n v="74"/>
    <n v="2"/>
    <n v="6"/>
  </r>
  <r>
    <x v="0"/>
    <x v="25"/>
    <s v="March"/>
    <x v="1"/>
    <x v="0"/>
    <s v="Desktop"/>
    <x v="1"/>
    <n v="1586.6000000000001"/>
    <n v="29.669420000000006"/>
    <n v="1.8700000000000001E-2"/>
    <n v="1.2304999999999997"/>
    <n v="36.508221309999996"/>
    <n v="7"/>
    <n v="5.215460187142857"/>
    <n v="0.23593315946182969"/>
    <n v="20.16"/>
    <n v="0.55220438785052395"/>
    <n v="46"/>
    <n v="0"/>
    <n v="7.5"/>
  </r>
  <r>
    <x v="0"/>
    <x v="26"/>
    <s v="March"/>
    <x v="1"/>
    <x v="0"/>
    <s v="Desktop"/>
    <x v="1"/>
    <n v="1264.4000000000001"/>
    <n v="17.701599999999999"/>
    <n v="1.3999999999999999E-2"/>
    <n v="0.86249999999999993"/>
    <n v="15.267629999999999"/>
    <n v="8"/>
    <n v="1.9084537499999998"/>
    <n v="0.45193654810864559"/>
    <n v="164.64"/>
    <n v="10.783599026174986"/>
    <n v="85"/>
    <n v="8"/>
    <n v="7.5"/>
  </r>
  <r>
    <x v="0"/>
    <x v="27"/>
    <s v="March"/>
    <x v="1"/>
    <x v="0"/>
    <s v="Desktop"/>
    <x v="1"/>
    <n v="1153.5999999999999"/>
    <n v="11.882079999999998"/>
    <n v="1.03E-2"/>
    <n v="1.0235000000000001"/>
    <n v="12.16130888"/>
    <n v="6"/>
    <n v="2.0268848133333335"/>
    <n v="0.50496209417879701"/>
    <n v="88.703999999999994"/>
    <n v="7.2939517345767797"/>
    <n v="61"/>
    <n v="2"/>
    <n v="12"/>
  </r>
  <r>
    <x v="0"/>
    <x v="28"/>
    <s v="March"/>
    <x v="1"/>
    <x v="0"/>
    <s v="Desktop"/>
    <x v="1"/>
    <n v="1635.6000000000001"/>
    <n v="17.01024"/>
    <n v="1.04E-2"/>
    <n v="0.48299999999999993"/>
    <n v="8.2159459199999993"/>
    <n v="7"/>
    <n v="1.1737065599999998"/>
    <n v="0.41151682751095814"/>
    <n v="120.96"/>
    <n v="14.722589605360985"/>
    <n v="61"/>
    <n v="9"/>
    <n v="3"/>
  </r>
  <r>
    <x v="0"/>
    <x v="29"/>
    <s v="March"/>
    <x v="1"/>
    <x v="0"/>
    <s v="Desktop"/>
    <x v="1"/>
    <n v="1258.8000000000002"/>
    <n v="15.609120000000004"/>
    <n v="1.2400000000000001E-2"/>
    <n v="1.1844999999999999"/>
    <n v="18.489002640000002"/>
    <n v="2"/>
    <n v="9.2445013200000012"/>
    <n v="0.12813022130651822"/>
    <n v="15.36"/>
    <n v="0.83076411957286611"/>
    <n v="48"/>
    <n v="2"/>
    <n v="13.5"/>
  </r>
  <r>
    <x v="0"/>
    <x v="30"/>
    <s v="March"/>
    <x v="1"/>
    <x v="0"/>
    <s v="Desktop"/>
    <x v="1"/>
    <n v="1473.2"/>
    <n v="26.370280000000001"/>
    <n v="1.7899999999999999E-2"/>
    <n v="0.51750000000000007"/>
    <n v="13.646619900000003"/>
    <n v="8"/>
    <n v="1.7058274875000004"/>
    <n v="0.30337182616187613"/>
    <n v="35.520000000000003"/>
    <n v="2.6028423346062417"/>
    <n v="79"/>
    <n v="3"/>
    <n v="12"/>
  </r>
  <r>
    <x v="0"/>
    <x v="31"/>
    <s v="April"/>
    <x v="1"/>
    <x v="0"/>
    <s v="Desktop"/>
    <x v="1"/>
    <n v="1777.6000000000001"/>
    <n v="23.64208"/>
    <n v="1.3299999999999999E-2"/>
    <n v="1.6559999999999999"/>
    <n v="39.151284480000001"/>
    <n v="9"/>
    <n v="4.35014272"/>
    <n v="0.38067716546090702"/>
    <n v="93.408000000000001"/>
    <n v="2.3858221062380838"/>
    <n v="73"/>
    <n v="8"/>
    <n v="9"/>
  </r>
  <r>
    <x v="0"/>
    <x v="32"/>
    <s v="April"/>
    <x v="1"/>
    <x v="0"/>
    <s v="Desktop"/>
    <x v="1"/>
    <n v="1498"/>
    <n v="17.676400000000001"/>
    <n v="1.1800000000000001E-2"/>
    <n v="0.74749999999999983"/>
    <n v="13.213108999999998"/>
    <n v="6"/>
    <n v="2.2021848333333329"/>
    <n v="0.33943563168971058"/>
    <n v="26.880000000000003"/>
    <n v="2.0343433176854901"/>
    <n v="77"/>
    <n v="8"/>
    <n v="9"/>
  </r>
  <r>
    <x v="0"/>
    <x v="33"/>
    <s v="April"/>
    <x v="1"/>
    <x v="0"/>
    <s v="Desktop"/>
    <x v="1"/>
    <n v="1168.8"/>
    <n v="23.609759999999998"/>
    <n v="2.0199999999999999E-2"/>
    <n v="0.86249999999999993"/>
    <n v="20.363417999999996"/>
    <n v="8"/>
    <n v="2.5454272499999995"/>
    <n v="0.33884291919951753"/>
    <n v="119.61599999999999"/>
    <n v="5.8740629888361573"/>
    <n v="81"/>
    <n v="2"/>
    <n v="6"/>
  </r>
  <r>
    <x v="0"/>
    <x v="34"/>
    <s v="April"/>
    <x v="1"/>
    <x v="0"/>
    <s v="Desktop"/>
    <x v="1"/>
    <n v="1553"/>
    <n v="15.685300000000002"/>
    <n v="1.0100000000000001E-2"/>
    <n v="1.7364999999999999"/>
    <n v="27.237523450000001"/>
    <n v="4"/>
    <n v="6.8093808625000003"/>
    <n v="0.25501584285923762"/>
    <n v="235.2"/>
    <n v="8.6351463058584343"/>
    <n v="66"/>
    <n v="2"/>
    <n v="7.5"/>
  </r>
  <r>
    <x v="0"/>
    <x v="35"/>
    <s v="April"/>
    <x v="1"/>
    <x v="0"/>
    <s v="Desktop"/>
    <x v="1"/>
    <n v="1373.2"/>
    <n v="20.735319999999998"/>
    <n v="1.5099999999999999E-2"/>
    <n v="0.82799999999999996"/>
    <n v="17.168844959999998"/>
    <n v="4"/>
    <n v="4.2922112399999994"/>
    <n v="0.19290756062602363"/>
    <n v="71.231999999999999"/>
    <n v="4.1489104343336098"/>
    <n v="56"/>
    <n v="8"/>
    <n v="12"/>
  </r>
  <r>
    <x v="0"/>
    <x v="36"/>
    <s v="April"/>
    <x v="1"/>
    <x v="0"/>
    <s v="Desktop"/>
    <x v="1"/>
    <n v="1762.4"/>
    <n v="17.447759999999999"/>
    <n v="9.8999999999999991E-3"/>
    <n v="1.8399999999999996"/>
    <n v="32.103878399999992"/>
    <n v="5"/>
    <n v="6.4207756799999984"/>
    <n v="0.28656973731871599"/>
    <n v="45.12"/>
    <n v="1.4054376682413552"/>
    <n v="85"/>
    <n v="6"/>
    <n v="12"/>
  </r>
  <r>
    <x v="0"/>
    <x v="37"/>
    <s v="April"/>
    <x v="1"/>
    <x v="0"/>
    <s v="Desktop"/>
    <x v="1"/>
    <n v="1180.4000000000001"/>
    <n v="20.066800000000004"/>
    <n v="1.7000000000000001E-2"/>
    <n v="1.3684999999999998"/>
    <n v="27.461415800000001"/>
    <n v="1"/>
    <n v="27.461415800000001"/>
    <n v="4.9833555923216449E-2"/>
    <n v="216.38399999999999"/>
    <n v="7.8795646071532834"/>
    <n v="68"/>
    <n v="8"/>
    <n v="13.5"/>
  </r>
  <r>
    <x v="0"/>
    <x v="38"/>
    <s v="April"/>
    <x v="1"/>
    <x v="0"/>
    <s v="Desktop"/>
    <x v="1"/>
    <n v="1437.4"/>
    <n v="22.710920000000005"/>
    <n v="1.5800000000000002E-2"/>
    <n v="1.863"/>
    <n v="42.310443960000008"/>
    <n v="5"/>
    <n v="8.4620887920000012"/>
    <n v="0.22015840837799608"/>
    <n v="83.327999999999989"/>
    <n v="1.969442818392019"/>
    <n v="59"/>
    <n v="1"/>
    <n v="15"/>
  </r>
  <r>
    <x v="0"/>
    <x v="39"/>
    <s v="April"/>
    <x v="1"/>
    <x v="0"/>
    <s v="Desktop"/>
    <x v="1"/>
    <n v="1735"/>
    <n v="26.892499999999998"/>
    <n v="1.5499999999999998E-2"/>
    <n v="1.8514999999999999"/>
    <n v="49.791463749999991"/>
    <n v="8"/>
    <n v="6.2239329687499989"/>
    <n v="0.29748071023519568"/>
    <n v="7.68"/>
    <n v="0.15424330641414416"/>
    <n v="88"/>
    <n v="11"/>
    <n v="7.5"/>
  </r>
  <r>
    <x v="0"/>
    <x v="40"/>
    <s v="April"/>
    <x v="1"/>
    <x v="0"/>
    <s v="Desktop"/>
    <x v="1"/>
    <n v="1513.6000000000001"/>
    <n v="24.217600000000004"/>
    <n v="1.6E-2"/>
    <n v="1.8284999999999998"/>
    <n v="44.281881600000006"/>
    <n v="4"/>
    <n v="11.070470400000001"/>
    <n v="0.16516913319238899"/>
    <n v="43.68"/>
    <n v="0.98640794884379968"/>
    <n v="64"/>
    <n v="8"/>
    <n v="18"/>
  </r>
  <r>
    <x v="0"/>
    <x v="41"/>
    <s v="April"/>
    <x v="1"/>
    <x v="0"/>
    <s v="Desktop"/>
    <x v="1"/>
    <n v="1319.8"/>
    <n v="22.436600000000002"/>
    <n v="1.7000000000000001E-2"/>
    <n v="1.702"/>
    <n v="38.1870932"/>
    <n v="5"/>
    <n v="7.6374186399999999"/>
    <n v="0.22285016446342135"/>
    <n v="20.16"/>
    <n v="0.52792706411076085"/>
    <n v="40"/>
    <n v="13"/>
    <n v="15"/>
  </r>
  <r>
    <x v="0"/>
    <x v="42"/>
    <s v="April"/>
    <x v="1"/>
    <x v="0"/>
    <s v="Desktop"/>
    <x v="1"/>
    <n v="1449.4"/>
    <n v="18.407380000000007"/>
    <n v="1.2700000000000005E-2"/>
    <n v="0.51750000000000007"/>
    <n v="9.5258191500000056"/>
    <n v="4"/>
    <n v="2.3814547875000014"/>
    <n v="0.21730414648907115"/>
    <n v="83.327999999999989"/>
    <n v="8.7475941635948384"/>
    <n v="54"/>
    <n v="1"/>
    <n v="15"/>
  </r>
  <r>
    <x v="0"/>
    <x v="43"/>
    <s v="April"/>
    <x v="1"/>
    <x v="0"/>
    <s v="Desktop"/>
    <x v="1"/>
    <n v="1263.2"/>
    <n v="15.537359999999998"/>
    <n v="1.2299999999999998E-2"/>
    <n v="0.95450000000000002"/>
    <n v="14.830410119999998"/>
    <n v="7"/>
    <n v="2.1186300171428569"/>
    <n v="0.45052698785379247"/>
    <n v="44.160000000000004"/>
    <n v="2.9776654618908145"/>
    <n v="75"/>
    <n v="2"/>
    <n v="12"/>
  </r>
  <r>
    <x v="0"/>
    <x v="44"/>
    <s v="April"/>
    <x v="1"/>
    <x v="0"/>
    <s v="Desktop"/>
    <x v="1"/>
    <n v="1252.5999999999999"/>
    <n v="18.914259999999999"/>
    <n v="1.5100000000000001E-2"/>
    <n v="0.93149999999999999"/>
    <n v="17.618633189999997"/>
    <n v="3"/>
    <n v="5.872877729999999"/>
    <n v="0.15861048753691659"/>
    <n v="132.38400000000001"/>
    <n v="7.5138632249372597"/>
    <n v="76"/>
    <n v="12"/>
    <n v="9"/>
  </r>
  <r>
    <x v="0"/>
    <x v="45"/>
    <s v="April"/>
    <x v="1"/>
    <x v="0"/>
    <s v="Desktop"/>
    <x v="1"/>
    <n v="1309.2"/>
    <n v="23.43468"/>
    <n v="1.7899999999999999E-2"/>
    <n v="0.65549999999999975"/>
    <n v="15.361432739999994"/>
    <n v="5"/>
    <n v="3.0722865479999988"/>
    <n v="0.2133590046887775"/>
    <n v="20.16"/>
    <n v="1.3123775849048835"/>
    <n v="36"/>
    <n v="6"/>
    <n v="7.5"/>
  </r>
  <r>
    <x v="0"/>
    <x v="46"/>
    <s v="April"/>
    <x v="1"/>
    <x v="0"/>
    <s v="Desktop"/>
    <x v="1"/>
    <n v="1613.8000000000002"/>
    <n v="30.178059999999999"/>
    <n v="1.8699999999999998E-2"/>
    <n v="0.90849999999999997"/>
    <n v="27.41676751"/>
    <n v="6"/>
    <n v="4.5694612516666666"/>
    <n v="0.19881993739822906"/>
    <n v="135.744"/>
    <n v="4.9511307250385626"/>
    <n v="89"/>
    <n v="12"/>
    <n v="13.5"/>
  </r>
  <r>
    <x v="0"/>
    <x v="47"/>
    <s v="April"/>
    <x v="1"/>
    <x v="0"/>
    <s v="Desktop"/>
    <x v="1"/>
    <n v="1652.8000000000002"/>
    <n v="29.750400000000006"/>
    <n v="1.8000000000000002E-2"/>
    <n v="1.9204999999999999"/>
    <n v="57.135643200000011"/>
    <n v="5"/>
    <n v="11.427128640000003"/>
    <n v="0.16806496719371836"/>
    <n v="48.384"/>
    <n v="0.84682690681602391"/>
    <n v="50"/>
    <n v="5"/>
    <n v="13.5"/>
  </r>
  <r>
    <x v="0"/>
    <x v="48"/>
    <s v="April"/>
    <x v="1"/>
    <x v="0"/>
    <s v="Desktop"/>
    <x v="1"/>
    <n v="1547.2"/>
    <n v="20.268320000000003"/>
    <n v="1.3100000000000002E-2"/>
    <n v="1.3455000000000001"/>
    <n v="27.271024560000008"/>
    <n v="5"/>
    <n v="5.4542049120000016"/>
    <n v="0.24669040157250327"/>
    <n v="108.19199999999999"/>
    <n v="3.9672876888788209"/>
    <n v="96"/>
    <n v="8"/>
    <n v="4.5"/>
  </r>
  <r>
    <x v="0"/>
    <x v="49"/>
    <s v="April"/>
    <x v="1"/>
    <x v="0"/>
    <s v="Desktop"/>
    <x v="1"/>
    <n v="1077.5999999999999"/>
    <n v="11.422559999999999"/>
    <n v="1.06E-2"/>
    <n v="1.5409999999999999"/>
    <n v="17.602164959999996"/>
    <n v="3"/>
    <n v="5.867388319999999"/>
    <n v="0.26263814766567217"/>
    <n v="135.072"/>
    <n v="7.6736015317970319"/>
    <n v="85"/>
    <n v="7"/>
    <n v="10.5"/>
  </r>
  <r>
    <x v="0"/>
    <x v="50"/>
    <s v="April"/>
    <x v="1"/>
    <x v="0"/>
    <s v="Desktop"/>
    <x v="1"/>
    <n v="1535.2"/>
    <n v="24.102639999999997"/>
    <n v="1.5699999999999999E-2"/>
    <n v="1.863"/>
    <n v="44.903218319999993"/>
    <n v="6"/>
    <n v="7.4838697199999986"/>
    <n v="0.24893538633112391"/>
    <n v="281.56799999999998"/>
    <n v="6.2705527695904362"/>
    <n v="89"/>
    <n v="12"/>
    <n v="7.5"/>
  </r>
  <r>
    <x v="0"/>
    <x v="51"/>
    <s v="April"/>
    <x v="1"/>
    <x v="0"/>
    <s v="Desktop"/>
    <x v="1"/>
    <n v="1223.8"/>
    <n v="15.664639999999999"/>
    <n v="1.2799999999999999E-2"/>
    <n v="1.8399999999999999"/>
    <n v="28.822937599999996"/>
    <n v="7"/>
    <n v="4.117562514285714"/>
    <n v="0.44686631802582127"/>
    <n v="170.68800000000002"/>
    <n v="5.9219501623595798"/>
    <n v="72"/>
    <n v="3"/>
    <n v="10.5"/>
  </r>
  <r>
    <x v="0"/>
    <x v="52"/>
    <s v="April"/>
    <x v="1"/>
    <x v="0"/>
    <s v="Desktop"/>
    <x v="1"/>
    <n v="1237.4000000000001"/>
    <n v="18.932220000000004"/>
    <n v="1.5300000000000003E-2"/>
    <n v="0.87399999999999989"/>
    <n v="16.546760280000001"/>
    <n v="0"/>
    <n v="0"/>
    <n v="0"/>
    <n v="96.095999999999989"/>
    <n v="5.8075416802980353"/>
    <n v="67"/>
    <n v="6"/>
    <n v="4.5"/>
  </r>
  <r>
    <x v="0"/>
    <x v="53"/>
    <s v="April"/>
    <x v="1"/>
    <x v="0"/>
    <s v="Desktop"/>
    <x v="1"/>
    <n v="1219.4000000000001"/>
    <n v="17.6813"/>
    <n v="1.4499999999999999E-2"/>
    <n v="1.9435"/>
    <n v="34.36360655"/>
    <n v="0"/>
    <n v="0"/>
    <n v="0"/>
    <n v="273.50399999999996"/>
    <n v="7.9591180163829449"/>
    <n v="90"/>
    <n v="8"/>
    <n v="3"/>
  </r>
  <r>
    <x v="0"/>
    <x v="54"/>
    <s v="April"/>
    <x v="1"/>
    <x v="0"/>
    <s v="Desktop"/>
    <x v="1"/>
    <n v="994.2"/>
    <n v="13.322279999999999"/>
    <n v="1.3399999999999999E-2"/>
    <n v="1.0349999999999999"/>
    <n v="13.788559799999998"/>
    <n v="6"/>
    <n v="2.2980932999999997"/>
    <n v="0.45037335951503799"/>
    <n v="155.232"/>
    <n v="11.258028557848371"/>
    <n v="85"/>
    <n v="16"/>
    <n v="18"/>
  </r>
  <r>
    <x v="0"/>
    <x v="55"/>
    <s v="April"/>
    <x v="1"/>
    <x v="0"/>
    <s v="Desktop"/>
    <x v="1"/>
    <n v="1922.2"/>
    <n v="23.643059999999998"/>
    <n v="1.2299999999999998E-2"/>
    <n v="0.66699999999999993"/>
    <n v="15.769921019999996"/>
    <n v="5"/>
    <n v="3.1539842039999995"/>
    <n v="0.21147854803904403"/>
    <n v="147.83999999999997"/>
    <n v="9.3748091580486559"/>
    <n v="99"/>
    <n v="3"/>
    <n v="6"/>
  </r>
  <r>
    <x v="0"/>
    <x v="56"/>
    <s v="April"/>
    <x v="1"/>
    <x v="0"/>
    <s v="Desktop"/>
    <x v="1"/>
    <n v="1536.4"/>
    <n v="19.051360000000003"/>
    <n v="1.2400000000000001E-2"/>
    <n v="0.55199999999999982"/>
    <n v="10.516350719999998"/>
    <n v="4"/>
    <n v="2.6290876799999996"/>
    <n v="0.20995876409873099"/>
    <n v="98.112000000000009"/>
    <n v="9.3294720395175279"/>
    <n v="52"/>
    <n v="10"/>
    <n v="7.5"/>
  </r>
  <r>
    <x v="0"/>
    <x v="57"/>
    <s v="April"/>
    <x v="1"/>
    <x v="0"/>
    <s v="Desktop"/>
    <x v="1"/>
    <n v="1440.8000000000002"/>
    <n v="25.790320000000001"/>
    <n v="1.7899999999999999E-2"/>
    <n v="1.8629999999999998"/>
    <n v="48.047366159999996"/>
    <n v="5"/>
    <n v="9.6094732319999991"/>
    <n v="0.19387118888016899"/>
    <n v="231.16799999999998"/>
    <n v="4.8112522803060553"/>
    <n v="60"/>
    <n v="2"/>
    <n v="13.5"/>
  </r>
  <r>
    <x v="0"/>
    <x v="58"/>
    <s v="April"/>
    <x v="1"/>
    <x v="0"/>
    <s v="Desktop"/>
    <x v="1"/>
    <n v="949.6"/>
    <n v="15.953279999999999"/>
    <n v="1.6799999999999999E-2"/>
    <n v="0.81649999999999989"/>
    <n v="13.025853119999997"/>
    <n v="3"/>
    <n v="4.3419510399999988"/>
    <n v="0.18804910338187508"/>
    <n v="115.58399999999999"/>
    <n v="8.8734303185509908"/>
    <n v="83"/>
    <n v="13"/>
    <n v="13.5"/>
  </r>
  <r>
    <x v="0"/>
    <x v="59"/>
    <s v="April"/>
    <x v="1"/>
    <x v="0"/>
    <s v="Desktop"/>
    <x v="1"/>
    <n v="1523.4"/>
    <n v="24.222059999999999"/>
    <n v="1.5899999999999997E-2"/>
    <n v="2.1619999999999999"/>
    <n v="52.368093719999997"/>
    <n v="5"/>
    <n v="10.473618743999999"/>
    <n v="0.20642340081727154"/>
    <n v="229.15200000000002"/>
    <n v="4.3757941853912499"/>
    <n v="77"/>
    <n v="12"/>
    <n v="9"/>
  </r>
  <r>
    <x v="0"/>
    <x v="60"/>
    <s v="April"/>
    <x v="1"/>
    <x v="0"/>
    <s v="Desktop"/>
    <x v="1"/>
    <n v="1487"/>
    <n v="28.996499999999994"/>
    <n v="1.9499999999999997E-2"/>
    <n v="2.2424999999999997"/>
    <n v="65.024651249999977"/>
    <n v="1"/>
    <n v="65.024651249999977"/>
    <n v="3.448692083527323E-2"/>
    <n v="135.072"/>
    <n v="2.0772429748325649"/>
    <n v="99"/>
    <n v="10"/>
    <n v="6"/>
  </r>
  <r>
    <x v="0"/>
    <x v="61"/>
    <s v="May"/>
    <x v="1"/>
    <x v="0"/>
    <s v="Desktop"/>
    <x v="1"/>
    <n v="1647.4"/>
    <n v="24.54626"/>
    <n v="1.49E-2"/>
    <n v="1.38"/>
    <n v="33.873838799999994"/>
    <n v="7"/>
    <n v="4.8391198285714276"/>
    <n v="0.28517582719322615"/>
    <n v="125.66399999999997"/>
    <n v="3.7097655433136203"/>
    <n v="59"/>
    <n v="6"/>
    <n v="6"/>
  </r>
  <r>
    <x v="0"/>
    <x v="62"/>
    <s v="May"/>
    <x v="1"/>
    <x v="0"/>
    <s v="Desktop"/>
    <x v="1"/>
    <n v="1395.2"/>
    <n v="19.951360000000001"/>
    <n v="1.43E-2"/>
    <n v="1.2879999999999998"/>
    <n v="25.697351679999997"/>
    <n v="4"/>
    <n v="6.4243379199999993"/>
    <n v="0.20048758580868672"/>
    <n v="101.47199999999999"/>
    <n v="3.9487337552754389"/>
    <n v="61"/>
    <n v="15"/>
    <n v="6"/>
  </r>
  <r>
    <x v="0"/>
    <x v="63"/>
    <s v="May"/>
    <x v="1"/>
    <x v="0"/>
    <s v="Desktop"/>
    <x v="1"/>
    <n v="1696"/>
    <n v="26.457599999999999"/>
    <n v="1.5599999999999999E-2"/>
    <n v="1.4949999999999999"/>
    <n v="39.554111999999996"/>
    <n v="4"/>
    <n v="9.8885279999999991"/>
    <n v="0.15118529269472666"/>
    <n v="120.28800000000001"/>
    <n v="3.0410997471008834"/>
    <n v="64"/>
    <n v="15"/>
    <n v="16.5"/>
  </r>
  <r>
    <x v="0"/>
    <x v="64"/>
    <s v="May"/>
    <x v="1"/>
    <x v="0"/>
    <s v="Desktop"/>
    <x v="1"/>
    <n v="1166.5999999999999"/>
    <n v="19.598879999999998"/>
    <n v="1.6799999999999999E-2"/>
    <n v="1.7940000000000003"/>
    <n v="35.160390720000002"/>
    <n v="4"/>
    <n v="8.7900976800000006"/>
    <n v="0.2040932951270685"/>
    <n v="116.92800000000001"/>
    <n v="3.3255603139099588"/>
    <n v="64"/>
    <n v="11"/>
    <n v="7.5"/>
  </r>
  <r>
    <x v="0"/>
    <x v="65"/>
    <s v="May"/>
    <x v="1"/>
    <x v="0"/>
    <s v="Desktop"/>
    <x v="1"/>
    <n v="1141.6000000000001"/>
    <n v="18.151440000000004"/>
    <n v="1.5900000000000001E-2"/>
    <n v="1.518"/>
    <n v="27.553885920000006"/>
    <n v="1"/>
    <n v="27.553885920000006"/>
    <n v="5.5092047793453287E-2"/>
    <n v="260.73599999999999"/>
    <n v="9.4627669126968623"/>
    <n v="69"/>
    <n v="17"/>
    <n v="12"/>
  </r>
  <r>
    <x v="0"/>
    <x v="66"/>
    <s v="May"/>
    <x v="1"/>
    <x v="0"/>
    <s v="Desktop"/>
    <x v="1"/>
    <n v="1091.4000000000001"/>
    <n v="18.008100000000002"/>
    <n v="1.6500000000000001E-2"/>
    <n v="1.5985"/>
    <n v="28.785947850000003"/>
    <n v="0"/>
    <n v="0"/>
    <n v="0"/>
    <n v="147.83999999999997"/>
    <n v="5.1358392216360516"/>
    <n v="87"/>
    <n v="4"/>
    <n v="6"/>
  </r>
  <r>
    <x v="0"/>
    <x v="67"/>
    <s v="May"/>
    <x v="1"/>
    <x v="0"/>
    <s v="Desktop"/>
    <x v="1"/>
    <n v="1800"/>
    <n v="33.119999999999997"/>
    <n v="1.84E-2"/>
    <n v="1.1499999999999999"/>
    <n v="38.087999999999994"/>
    <n v="6"/>
    <n v="6.347999999999999"/>
    <n v="0.1811594202898551"/>
    <n v="124.99199999999999"/>
    <n v="3.2816635160680532"/>
    <n v="83"/>
    <n v="5"/>
    <n v="9"/>
  </r>
  <r>
    <x v="0"/>
    <x v="68"/>
    <s v="May"/>
    <x v="1"/>
    <x v="0"/>
    <s v="Desktop"/>
    <x v="1"/>
    <n v="1109"/>
    <n v="21.2928"/>
    <n v="1.9199999999999998E-2"/>
    <n v="1.2535000000000001"/>
    <n v="26.690524800000002"/>
    <n v="2"/>
    <n v="13.345262400000001"/>
    <n v="9.3928464081755342E-2"/>
    <n v="180.768"/>
    <n v="6.7727405644717775"/>
    <n v="92"/>
    <n v="14"/>
    <n v="1.5"/>
  </r>
  <r>
    <x v="0"/>
    <x v="69"/>
    <s v="May"/>
    <x v="1"/>
    <x v="0"/>
    <s v="Desktop"/>
    <x v="1"/>
    <n v="1355.6000000000001"/>
    <n v="26.027519999999999"/>
    <n v="1.9199999999999998E-2"/>
    <n v="1.2189999999999999"/>
    <n v="31.727546879999995"/>
    <n v="1"/>
    <n v="31.727546879999995"/>
    <n v="3.8420871446837812E-2"/>
    <n v="118.94399999999999"/>
    <n v="3.7489188953016215"/>
    <n v="73"/>
    <n v="13"/>
    <n v="6"/>
  </r>
  <r>
    <x v="0"/>
    <x v="70"/>
    <s v="May"/>
    <x v="1"/>
    <x v="0"/>
    <s v="Desktop"/>
    <x v="1"/>
    <n v="1795.4"/>
    <n v="29.444559999999999"/>
    <n v="1.6399999999999998E-2"/>
    <n v="1.012"/>
    <n v="29.797894719999999"/>
    <n v="5"/>
    <n v="5.9595789439999995"/>
    <n v="0.16981065432799811"/>
    <n v="154.55999999999997"/>
    <n v="5.1869436231097596"/>
    <n v="73"/>
    <n v="16"/>
    <n v="16.5"/>
  </r>
  <r>
    <x v="0"/>
    <x v="71"/>
    <s v="May"/>
    <x v="1"/>
    <x v="0"/>
    <s v="Desktop"/>
    <x v="1"/>
    <n v="1744.8000000000002"/>
    <n v="21.63552"/>
    <n v="1.2399999999999998E-2"/>
    <n v="0.8969999999999998"/>
    <n v="19.407061439999996"/>
    <n v="7"/>
    <n v="2.7724373485714282"/>
    <n v="0.32354202718492553"/>
    <n v="39.360000000000007"/>
    <n v="2.0281277576045027"/>
    <n v="78"/>
    <n v="12"/>
    <n v="7.5"/>
  </r>
  <r>
    <x v="0"/>
    <x v="72"/>
    <s v="May"/>
    <x v="1"/>
    <x v="0"/>
    <s v="Desktop"/>
    <x v="1"/>
    <n v="1241.5999999999999"/>
    <n v="21.107199999999995"/>
    <n v="1.6999999999999998E-2"/>
    <n v="1.7479999999999998"/>
    <n v="36.89538559999999"/>
    <n v="0"/>
    <n v="0"/>
    <n v="0"/>
    <n v="43.68"/>
    <n v="1.1838878843429139"/>
    <n v="79"/>
    <n v="4"/>
    <n v="4.5"/>
  </r>
  <r>
    <x v="0"/>
    <x v="73"/>
    <s v="May"/>
    <x v="1"/>
    <x v="0"/>
    <s v="Desktop"/>
    <x v="1"/>
    <n v="1133.4000000000001"/>
    <n v="12.4674"/>
    <n v="1.0999999999999999E-2"/>
    <n v="1.1039999999999999"/>
    <n v="13.764009599999998"/>
    <n v="7"/>
    <n v="1.9662870857142853"/>
    <n v="0.56146429889150906"/>
    <n v="120.96"/>
    <n v="8.7881368522149259"/>
    <n v="91"/>
    <n v="4"/>
    <n v="13.5"/>
  </r>
  <r>
    <x v="0"/>
    <x v="74"/>
    <s v="May"/>
    <x v="1"/>
    <x v="0"/>
    <s v="Desktop"/>
    <x v="1"/>
    <n v="1050.2"/>
    <n v="12.392359999999998"/>
    <n v="1.1799999999999998E-2"/>
    <n v="1.518"/>
    <n v="18.811602479999998"/>
    <n v="5"/>
    <n v="3.7623204959999996"/>
    <n v="0.40347439874245106"/>
    <n v="208.32"/>
    <n v="11.074016699081344"/>
    <n v="79"/>
    <n v="13"/>
    <n v="12"/>
  </r>
  <r>
    <x v="0"/>
    <x v="75"/>
    <s v="May"/>
    <x v="1"/>
    <x v="0"/>
    <s v="Desktop"/>
    <x v="1"/>
    <n v="1607.6000000000001"/>
    <n v="16.236760000000004"/>
    <n v="1.0100000000000001E-2"/>
    <n v="2.3344999999999998"/>
    <n v="37.904716220000005"/>
    <n v="3"/>
    <n v="12.634905406666668"/>
    <n v="0.18476592620695256"/>
    <n v="282.23999999999995"/>
    <n v="7.4460391251017768"/>
    <n v="83"/>
    <n v="6"/>
    <n v="13.5"/>
  </r>
  <r>
    <x v="0"/>
    <x v="76"/>
    <s v="May"/>
    <x v="1"/>
    <x v="0"/>
    <s v="Desktop"/>
    <x v="1"/>
    <n v="1060"/>
    <n v="16.112000000000002"/>
    <n v="1.5200000000000002E-2"/>
    <n v="2.093"/>
    <n v="33.722416000000003"/>
    <n v="4"/>
    <n v="8.4306040000000007"/>
    <n v="0.24826216484607744"/>
    <n v="102.14400000000001"/>
    <n v="3.0289644727708716"/>
    <n v="89"/>
    <n v="2"/>
    <n v="3"/>
  </r>
  <r>
    <x v="0"/>
    <x v="77"/>
    <s v="May"/>
    <x v="1"/>
    <x v="0"/>
    <s v="Desktop"/>
    <x v="1"/>
    <n v="1245.4000000000001"/>
    <n v="16.065659999999998"/>
    <n v="1.2899999999999997E-2"/>
    <n v="1.3799999999999997"/>
    <n v="22.170610799999992"/>
    <n v="5"/>
    <n v="4.4341221599999985"/>
    <n v="0.31122281935507168"/>
    <n v="241.92"/>
    <n v="10.911742675127384"/>
    <n v="101"/>
    <n v="8"/>
    <n v="13.5"/>
  </r>
  <r>
    <x v="0"/>
    <x v="78"/>
    <s v="May"/>
    <x v="1"/>
    <x v="0"/>
    <s v="Desktop"/>
    <x v="1"/>
    <n v="1297.4000000000001"/>
    <n v="22.44502"/>
    <n v="1.7299999999999999E-2"/>
    <n v="1.8169999999999999"/>
    <n v="40.782601339999999"/>
    <n v="0"/>
    <n v="0"/>
    <n v="0"/>
    <n v="262.08"/>
    <n v="6.4262698157743356"/>
    <n v="93"/>
    <n v="16"/>
    <n v="9"/>
  </r>
  <r>
    <x v="0"/>
    <x v="79"/>
    <s v="May"/>
    <x v="1"/>
    <x v="0"/>
    <s v="Desktop"/>
    <x v="1"/>
    <n v="1379.6000000000001"/>
    <n v="19.728280000000002"/>
    <n v="1.43E-2"/>
    <n v="2.254"/>
    <n v="44.467543120000002"/>
    <n v="3"/>
    <n v="14.822514373333334"/>
    <n v="0.15206596824457072"/>
    <n v="53.760000000000005"/>
    <n v="1.2089716730003139"/>
    <n v="72"/>
    <n v="16"/>
    <n v="7.5"/>
  </r>
  <r>
    <x v="0"/>
    <x v="80"/>
    <s v="May"/>
    <x v="1"/>
    <x v="0"/>
    <s v="Desktop"/>
    <x v="1"/>
    <n v="1485"/>
    <n v="17.82"/>
    <n v="1.2E-2"/>
    <n v="1.4489999999999998"/>
    <n v="25.821179999999998"/>
    <n v="7"/>
    <n v="3.6887399999999997"/>
    <n v="0.39281705948372614"/>
    <n v="64.512"/>
    <n v="2.4984140926169913"/>
    <n v="51"/>
    <n v="8"/>
    <n v="10.5"/>
  </r>
  <r>
    <x v="0"/>
    <x v="81"/>
    <s v="May"/>
    <x v="1"/>
    <x v="0"/>
    <s v="Desktop"/>
    <x v="1"/>
    <n v="1323.6000000000001"/>
    <n v="19.456920000000004"/>
    <n v="1.4700000000000001E-2"/>
    <n v="2.1044999999999998"/>
    <n v="40.947088140000005"/>
    <n v="6"/>
    <n v="6.8245146900000009"/>
    <n v="0.30837357608501237"/>
    <n v="65.855999999999995"/>
    <n v="1.608319492092704"/>
    <n v="48"/>
    <n v="17"/>
    <n v="16.5"/>
  </r>
  <r>
    <x v="0"/>
    <x v="82"/>
    <s v="May"/>
    <x v="1"/>
    <x v="0"/>
    <s v="Desktop"/>
    <x v="1"/>
    <n v="1465.8000000000002"/>
    <n v="16.123800000000003"/>
    <n v="1.1000000000000001E-2"/>
    <n v="0.50600000000000001"/>
    <n v="8.1586428000000009"/>
    <n v="2"/>
    <n v="4.0793214000000004"/>
    <n v="0.12404023865341915"/>
    <n v="153.21599999999998"/>
    <n v="18.779594076603029"/>
    <n v="67"/>
    <n v="5"/>
    <n v="6"/>
  </r>
  <r>
    <x v="0"/>
    <x v="83"/>
    <s v="May"/>
    <x v="1"/>
    <x v="0"/>
    <s v="Desktop"/>
    <x v="1"/>
    <n v="1410.6000000000001"/>
    <n v="14.529180000000002"/>
    <n v="1.03E-2"/>
    <n v="2.3574999999999999"/>
    <n v="34.252541850000007"/>
    <n v="3"/>
    <n v="11.417513950000002"/>
    <n v="0.20648102645847871"/>
    <n v="44.160000000000004"/>
    <n v="1.2892473847163548"/>
    <n v="98"/>
    <n v="9"/>
    <n v="16.5"/>
  </r>
  <r>
    <x v="0"/>
    <x v="84"/>
    <s v="May"/>
    <x v="1"/>
    <x v="0"/>
    <s v="Desktop"/>
    <x v="1"/>
    <n v="1567.2"/>
    <n v="22.254240000000003"/>
    <n v="1.4200000000000001E-2"/>
    <n v="1.081"/>
    <n v="24.056833440000002"/>
    <n v="3"/>
    <n v="8.01894448"/>
    <n v="0.13480577184392725"/>
    <n v="143.136"/>
    <n v="5.9499102555203116"/>
    <n v="54"/>
    <n v="13"/>
    <n v="10.5"/>
  </r>
  <r>
    <x v="0"/>
    <x v="85"/>
    <s v="May"/>
    <x v="1"/>
    <x v="0"/>
    <s v="Desktop"/>
    <x v="1"/>
    <n v="1735.4"/>
    <n v="20.998340000000006"/>
    <n v="1.2100000000000003E-2"/>
    <n v="2.2999999999999998"/>
    <n v="48.296182000000009"/>
    <n v="2"/>
    <n v="24.148091000000004"/>
    <n v="9.5245624177911173E-2"/>
    <n v="91.391999999999996"/>
    <n v="1.8923234967103606"/>
    <n v="72"/>
    <n v="2"/>
    <n v="10.5"/>
  </r>
  <r>
    <x v="0"/>
    <x v="86"/>
    <s v="May"/>
    <x v="1"/>
    <x v="0"/>
    <s v="Desktop"/>
    <x v="1"/>
    <n v="1618.8000000000002"/>
    <n v="25.73892"/>
    <n v="1.5899999999999997E-2"/>
    <n v="1.7134999999999998"/>
    <n v="44.103639419999993"/>
    <n v="2"/>
    <n v="22.051819709999997"/>
    <n v="7.7703337979992945E-2"/>
    <n v="44.160000000000004"/>
    <n v="1.0012779122254127"/>
    <n v="72"/>
    <n v="9"/>
    <n v="7.5"/>
  </r>
  <r>
    <x v="0"/>
    <x v="87"/>
    <s v="May"/>
    <x v="1"/>
    <x v="0"/>
    <s v="Desktop"/>
    <x v="1"/>
    <n v="1279"/>
    <n v="15.2201"/>
    <n v="1.1900000000000001E-2"/>
    <n v="0.57500000000000007"/>
    <n v="8.7515575000000005"/>
    <n v="1"/>
    <n v="8.7515575000000005"/>
    <n v="6.5702590653149456E-2"/>
    <n v="145.15199999999999"/>
    <n v="16.585847719105995"/>
    <n v="85"/>
    <n v="6"/>
    <n v="12"/>
  </r>
  <r>
    <x v="0"/>
    <x v="88"/>
    <s v="May"/>
    <x v="1"/>
    <x v="0"/>
    <s v="Desktop"/>
    <x v="1"/>
    <n v="1470"/>
    <n v="19.844999999999999"/>
    <n v="1.35E-2"/>
    <n v="0.87399999999999978"/>
    <n v="17.344529999999995"/>
    <n v="2"/>
    <n v="8.6722649999999977"/>
    <n v="0.10078105316200554"/>
    <n v="165.31199999999998"/>
    <n v="9.5310740619665122"/>
    <n v="88"/>
    <n v="13"/>
    <n v="13.5"/>
  </r>
  <r>
    <x v="0"/>
    <x v="89"/>
    <s v="May"/>
    <x v="1"/>
    <x v="0"/>
    <s v="Desktop"/>
    <x v="1"/>
    <n v="1227"/>
    <n v="16.196400000000004"/>
    <n v="1.3200000000000003E-2"/>
    <n v="1.1729999999999998"/>
    <n v="18.9983772"/>
    <n v="2"/>
    <n v="9.4991886000000001"/>
    <n v="0.12348423106369313"/>
    <n v="110.208"/>
    <n v="5.8009165119639796"/>
    <n v="89"/>
    <n v="16"/>
    <n v="12"/>
  </r>
  <r>
    <x v="0"/>
    <x v="90"/>
    <s v="May"/>
    <x v="1"/>
    <x v="0"/>
    <s v="Desktop"/>
    <x v="1"/>
    <n v="1808.6000000000001"/>
    <n v="22.96922"/>
    <n v="1.2699999999999999E-2"/>
    <n v="2.0354999999999999"/>
    <n v="46.753847309999998"/>
    <n v="5"/>
    <n v="9.3507694619999988"/>
    <n v="0.21768262048079995"/>
    <n v="59.519999999999996"/>
    <n v="1.2730503140277292"/>
    <n v="59"/>
    <n v="11"/>
    <n v="10.5"/>
  </r>
  <r>
    <x v="0"/>
    <x v="91"/>
    <s v="May"/>
    <x v="1"/>
    <x v="0"/>
    <s v="Desktop"/>
    <x v="1"/>
    <n v="1396.4"/>
    <n v="21.085640000000001"/>
    <n v="1.5100000000000001E-2"/>
    <n v="1.0464999999999998"/>
    <n v="22.066122259999997"/>
    <n v="2"/>
    <n v="11.033061129999998"/>
    <n v="9.4851282673895587E-2"/>
    <n v="201.6"/>
    <n v="9.1361770602280714"/>
    <n v="87"/>
    <n v="3"/>
    <n v="7.5"/>
  </r>
  <r>
    <x v="1"/>
    <x v="92"/>
    <s v="June"/>
    <x v="1"/>
    <x v="0"/>
    <s v="Desktop"/>
    <x v="1"/>
    <n v="1327.8999999999999"/>
    <n v="14.872479999999998"/>
    <n v="1.12E-2"/>
    <n v="2.0585"/>
    <n v="30.615000079999994"/>
    <n v="4"/>
    <n v="7.6537500199999986"/>
    <n v="0.26895312684905281"/>
    <n v="259.392"/>
    <n v="8.4727094340089266"/>
    <n v="83"/>
    <n v="16"/>
    <n v="18"/>
  </r>
  <r>
    <x v="1"/>
    <x v="93"/>
    <s v="June"/>
    <x v="1"/>
    <x v="0"/>
    <s v="Desktop"/>
    <x v="1"/>
    <n v="916.3"/>
    <n v="8.9797399999999996"/>
    <n v="9.7999999999999997E-3"/>
    <n v="2.1159999999999997"/>
    <n v="19.001129839999997"/>
    <n v="5"/>
    <n v="3.8002259679999995"/>
    <n v="0.55680899446977306"/>
    <n v="184.79999999999998"/>
    <n v="9.7257374459370567"/>
    <n v="80"/>
    <n v="9"/>
    <n v="10.5"/>
  </r>
  <r>
    <x v="1"/>
    <x v="94"/>
    <s v="June"/>
    <x v="1"/>
    <x v="0"/>
    <s v="Desktop"/>
    <x v="1"/>
    <n v="1135.3999999999999"/>
    <n v="19.3018"/>
    <n v="1.7000000000000001E-2"/>
    <n v="0.74749999999999994"/>
    <n v="14.4280955"/>
    <n v="3"/>
    <n v="4.8093651666666668"/>
    <n v="0.15542591882622345"/>
    <n v="82.655999999999992"/>
    <n v="5.7288226294315834"/>
    <n v="96"/>
    <n v="7"/>
    <n v="4.5"/>
  </r>
  <r>
    <x v="1"/>
    <x v="95"/>
    <s v="June"/>
    <x v="1"/>
    <x v="0"/>
    <s v="Desktop"/>
    <x v="1"/>
    <n v="1393"/>
    <n v="24.656100000000002"/>
    <n v="1.77E-2"/>
    <n v="2.1274999999999999"/>
    <n v="52.455852750000005"/>
    <n v="7"/>
    <n v="7.4936932500000006"/>
    <n v="0.28390540271981374"/>
    <n v="111.55200000000001"/>
    <n v="2.1265882480577916"/>
    <n v="67"/>
    <n v="13"/>
    <n v="10.5"/>
  </r>
  <r>
    <x v="1"/>
    <x v="96"/>
    <s v="June"/>
    <x v="1"/>
    <x v="0"/>
    <s v="Desktop"/>
    <x v="1"/>
    <n v="924.69999999999993"/>
    <n v="17.47683"/>
    <n v="1.89E-2"/>
    <n v="0.86249999999999993"/>
    <n v="15.073765874999998"/>
    <n v="7"/>
    <n v="2.1533951249999999"/>
    <n v="0.4005303021200069"/>
    <n v="88.703999999999994"/>
    <n v="5.8846608561909886"/>
    <n v="66"/>
    <n v="22"/>
    <n v="13.5"/>
  </r>
  <r>
    <x v="1"/>
    <x v="97"/>
    <s v="June"/>
    <x v="1"/>
    <x v="0"/>
    <s v="Desktop"/>
    <x v="1"/>
    <n v="1261.3999999999999"/>
    <n v="21.948359999999997"/>
    <n v="1.7399999999999999E-2"/>
    <n v="0.78200000000000003"/>
    <n v="17.163617519999999"/>
    <n v="5"/>
    <n v="3.4327235039999997"/>
    <n v="0.22780745349538647"/>
    <n v="52.415999999999997"/>
    <n v="3.0539016579064389"/>
    <n v="45"/>
    <n v="2"/>
    <n v="18"/>
  </r>
  <r>
    <x v="1"/>
    <x v="98"/>
    <s v="June"/>
    <x v="1"/>
    <x v="0"/>
    <s v="Desktop"/>
    <x v="1"/>
    <n v="1064"/>
    <n v="13.087199999999998"/>
    <n v="1.2299999999999998E-2"/>
    <n v="1.3224999999999998"/>
    <n v="17.307821999999994"/>
    <n v="8"/>
    <n v="2.1634777499999993"/>
    <n v="0.61128430833180525"/>
    <n v="90.719999999999985"/>
    <n v="5.2415607232383143"/>
    <n v="75"/>
    <n v="5"/>
    <n v="16.5"/>
  </r>
  <r>
    <x v="1"/>
    <x v="99"/>
    <s v="June"/>
    <x v="1"/>
    <x v="0"/>
    <s v="Desktop"/>
    <x v="1"/>
    <n v="707.69999999999993"/>
    <n v="8.0677799999999991"/>
    <n v="1.14E-2"/>
    <n v="1.7594999999999996"/>
    <n v="14.195258909999994"/>
    <n v="2"/>
    <n v="7.0976294549999972"/>
    <n v="0.2478996700455392"/>
    <n v="60.48"/>
    <n v="4.2605774493760196"/>
    <n v="96"/>
    <n v="21"/>
    <n v="16.5"/>
  </r>
  <r>
    <x v="1"/>
    <x v="100"/>
    <s v="June"/>
    <x v="1"/>
    <x v="0"/>
    <s v="Desktop"/>
    <x v="1"/>
    <n v="875.69999999999993"/>
    <n v="10.5084"/>
    <n v="1.2E-2"/>
    <n v="1.2075"/>
    <n v="12.688893"/>
    <n v="7"/>
    <n v="1.8126990000000001"/>
    <n v="0.66613375965893951"/>
    <n v="15.36"/>
    <n v="1.2105074887147365"/>
    <n v="92"/>
    <n v="16"/>
    <n v="9"/>
  </r>
  <r>
    <x v="1"/>
    <x v="101"/>
    <s v="June"/>
    <x v="1"/>
    <x v="0"/>
    <s v="Desktop"/>
    <x v="1"/>
    <n v="1017.8"/>
    <n v="9.5673199999999987"/>
    <n v="9.3999999999999986E-3"/>
    <n v="0.79349999999999987"/>
    <n v="7.5916684199999978"/>
    <n v="3"/>
    <n v="2.5305561399999994"/>
    <n v="0.31356743581274593"/>
    <n v="9.6"/>
    <n v="1.2645441645882636"/>
    <n v="83"/>
    <n v="13"/>
    <n v="3"/>
  </r>
  <r>
    <x v="1"/>
    <x v="102"/>
    <s v="June"/>
    <x v="1"/>
    <x v="0"/>
    <s v="Desktop"/>
    <x v="1"/>
    <n v="1311.1"/>
    <n v="14.553209999999998"/>
    <n v="1.1099999999999999E-2"/>
    <n v="0.50599999999999989"/>
    <n v="7.3639242599999974"/>
    <n v="5"/>
    <n v="1.4727848519999995"/>
    <n v="0.3435668144691103"/>
    <n v="19.2"/>
    <n v="2.6073054694889009"/>
    <n v="72"/>
    <n v="11"/>
    <n v="16.5"/>
  </r>
  <r>
    <x v="1"/>
    <x v="103"/>
    <s v="June"/>
    <x v="1"/>
    <x v="0"/>
    <s v="Desktop"/>
    <x v="1"/>
    <n v="735.69999999999993"/>
    <n v="7.651279999999999"/>
    <n v="1.04E-2"/>
    <n v="1.3455000000000001"/>
    <n v="10.294797239999999"/>
    <n v="6"/>
    <n v="1.7157995399999999"/>
    <n v="0.78418251586662635"/>
    <n v="28.799999999999997"/>
    <n v="2.797529599524196"/>
    <n v="81"/>
    <n v="17"/>
    <n v="24"/>
  </r>
  <r>
    <x v="1"/>
    <x v="104"/>
    <s v="June"/>
    <x v="1"/>
    <x v="0"/>
    <s v="Desktop"/>
    <x v="1"/>
    <n v="916.3"/>
    <n v="11.178860000000002"/>
    <n v="1.2200000000000003E-2"/>
    <n v="0.50599999999999989"/>
    <n v="5.6565031599999998"/>
    <n v="5"/>
    <n v="1.1313006319999999"/>
    <n v="0.447272798836375"/>
    <n v="77.952000000000012"/>
    <n v="13.780952258851034"/>
    <n v="83"/>
    <n v="15"/>
    <n v="15"/>
  </r>
  <r>
    <x v="1"/>
    <x v="105"/>
    <s v="June"/>
    <x v="1"/>
    <x v="0"/>
    <s v="Desktop"/>
    <x v="1"/>
    <n v="916.3"/>
    <n v="16.58503"/>
    <n v="1.8100000000000002E-2"/>
    <n v="2.1159999999999997"/>
    <n v="35.093923479999994"/>
    <n v="4"/>
    <n v="8.7734808699999984"/>
    <n v="0.24118135451066414"/>
    <n v="101.47199999999999"/>
    <n v="2.8914407378197207"/>
    <n v="82"/>
    <n v="15"/>
    <n v="1.5"/>
  </r>
  <r>
    <x v="1"/>
    <x v="106"/>
    <s v="June"/>
    <x v="1"/>
    <x v="0"/>
    <s v="Desktop"/>
    <x v="1"/>
    <n v="1089.8999999999999"/>
    <n v="13.732739999999998"/>
    <n v="1.26E-2"/>
    <n v="1.8054999999999999"/>
    <n v="24.794462069999994"/>
    <n v="8"/>
    <n v="3.0993077587499993"/>
    <n v="0.58254944024280675"/>
    <n v="290.30399999999997"/>
    <n v="11.708420984508983"/>
    <n v="87"/>
    <n v="4"/>
    <n v="9"/>
  </r>
  <r>
    <x v="1"/>
    <x v="107"/>
    <s v="June"/>
    <x v="1"/>
    <x v="0"/>
    <s v="Desktop"/>
    <x v="1"/>
    <n v="1225"/>
    <n v="16.782499999999999"/>
    <n v="1.3699999999999999E-2"/>
    <n v="1.978"/>
    <n v="33.195785000000001"/>
    <n v="8"/>
    <n v="4.1494731250000001"/>
    <n v="0.47668702517503353"/>
    <n v="28.799999999999997"/>
    <n v="0.86758002559662306"/>
    <n v="95"/>
    <n v="9"/>
    <n v="19.5"/>
  </r>
  <r>
    <x v="1"/>
    <x v="108"/>
    <s v="June"/>
    <x v="1"/>
    <x v="0"/>
    <s v="Desktop"/>
    <x v="1"/>
    <n v="1263.5"/>
    <n v="16.930899999999998"/>
    <n v="1.3399999999999999E-2"/>
    <n v="1.1154999999999999"/>
    <n v="18.886418949999996"/>
    <n v="6"/>
    <n v="3.1477364916666661"/>
    <n v="0.35438163358120367"/>
    <n v="64.512"/>
    <n v="3.4157878299104456"/>
    <n v="80"/>
    <n v="11"/>
    <n v="6"/>
  </r>
  <r>
    <x v="1"/>
    <x v="109"/>
    <s v="June"/>
    <x v="1"/>
    <x v="0"/>
    <s v="Desktop"/>
    <x v="1"/>
    <n v="737.8"/>
    <n v="9.4438399999999998"/>
    <n v="1.2800000000000001E-2"/>
    <n v="2.0239999999999996"/>
    <n v="19.114332159999996"/>
    <n v="3"/>
    <n v="6.3714440533333319"/>
    <n v="0.31766738953645973"/>
    <n v="114.91200000000001"/>
    <n v="6.0118239569192475"/>
    <n v="71"/>
    <n v="8"/>
    <n v="9"/>
  </r>
  <r>
    <x v="1"/>
    <x v="110"/>
    <s v="June"/>
    <x v="1"/>
    <x v="0"/>
    <s v="Desktop"/>
    <x v="1"/>
    <n v="1280.3"/>
    <n v="22.149190000000004"/>
    <n v="1.7300000000000003E-2"/>
    <n v="2.0585"/>
    <n v="45.594107615000006"/>
    <n v="4"/>
    <n v="11.398526903750001"/>
    <n v="0.18059351154602038"/>
    <n v="159.93600000000001"/>
    <n v="3.507821698156949"/>
    <n v="99"/>
    <n v="8"/>
    <n v="18"/>
  </r>
  <r>
    <x v="1"/>
    <x v="111"/>
    <s v="June"/>
    <x v="1"/>
    <x v="0"/>
    <s v="Desktop"/>
    <x v="1"/>
    <n v="1003.0999999999999"/>
    <n v="11.234719999999998"/>
    <n v="1.1199999999999998E-2"/>
    <n v="2.2425000000000002"/>
    <n v="25.193859599999996"/>
    <n v="7"/>
    <n v="3.5991227999999995"/>
    <n v="0.62306848768816681"/>
    <n v="83.327999999999989"/>
    <n v="3.3074725874871511"/>
    <n v="95"/>
    <n v="13"/>
    <n v="18"/>
  </r>
  <r>
    <x v="1"/>
    <x v="112"/>
    <s v="June"/>
    <x v="1"/>
    <x v="0"/>
    <s v="Desktop"/>
    <x v="1"/>
    <n v="877.09999999999991"/>
    <n v="12.893369999999997"/>
    <n v="1.4699999999999998E-2"/>
    <n v="1.8745000000000001"/>
    <n v="24.168622064999997"/>
    <n v="3"/>
    <n v="8.0562073549999997"/>
    <n v="0.23267772506334655"/>
    <n v="49.056000000000004"/>
    <n v="2.029739215916694"/>
    <n v="94"/>
    <n v="12"/>
    <n v="13.5"/>
  </r>
  <r>
    <x v="1"/>
    <x v="113"/>
    <s v="June"/>
    <x v="1"/>
    <x v="0"/>
    <s v="Desktop"/>
    <x v="1"/>
    <n v="781.19999999999993"/>
    <n v="10.468079999999999"/>
    <n v="1.3399999999999999E-2"/>
    <n v="1.6905000000000001"/>
    <n v="17.696289239999999"/>
    <n v="5"/>
    <n v="3.5392578479999997"/>
    <n v="0.47764250941911035"/>
    <n v="123.648"/>
    <n v="6.9872275663595564"/>
    <n v="82"/>
    <n v="13"/>
    <n v="3"/>
  </r>
  <r>
    <x v="1"/>
    <x v="114"/>
    <s v="June"/>
    <x v="1"/>
    <x v="0"/>
    <s v="Desktop"/>
    <x v="1"/>
    <n v="1061.8999999999999"/>
    <n v="15.291359999999997"/>
    <n v="1.44E-2"/>
    <n v="1.5064999999999997"/>
    <n v="23.03643383999999"/>
    <n v="5"/>
    <n v="4.607286767999998"/>
    <n v="0.32698203429910755"/>
    <n v="149.184"/>
    <n v="6.4760023637408652"/>
    <n v="77"/>
    <n v="4"/>
    <n v="15"/>
  </r>
  <r>
    <x v="1"/>
    <x v="115"/>
    <s v="June"/>
    <x v="1"/>
    <x v="0"/>
    <s v="Desktop"/>
    <x v="1"/>
    <n v="727.3"/>
    <n v="11.709529999999999"/>
    <n v="1.61E-2"/>
    <n v="1.2534999999999998"/>
    <n v="14.677895854999997"/>
    <n v="7"/>
    <n v="2.0968422649999998"/>
    <n v="0.59780366931892237"/>
    <n v="301.72800000000001"/>
    <n v="20.556624940026193"/>
    <n v="103"/>
    <n v="20"/>
    <n v="10.5"/>
  </r>
  <r>
    <x v="1"/>
    <x v="116"/>
    <s v="June"/>
    <x v="1"/>
    <x v="0"/>
    <s v="Desktop"/>
    <x v="1"/>
    <n v="1005.1999999999999"/>
    <n v="17.088399999999996"/>
    <n v="1.6999999999999998E-2"/>
    <n v="2.3345000000000002"/>
    <n v="39.892869799999993"/>
    <n v="7"/>
    <n v="5.6989813999999992"/>
    <n v="0.40963460593150919"/>
    <n v="258.048"/>
    <n v="6.4685243577036431"/>
    <n v="90"/>
    <n v="9"/>
    <n v="15"/>
  </r>
  <r>
    <x v="1"/>
    <x v="117"/>
    <s v="June"/>
    <x v="1"/>
    <x v="0"/>
    <s v="Desktop"/>
    <x v="1"/>
    <n v="917.69999999999993"/>
    <n v="13.949039999999998"/>
    <n v="1.52E-2"/>
    <n v="1.1729999999999998"/>
    <n v="16.362223919999995"/>
    <n v="6"/>
    <n v="2.7270373199999991"/>
    <n v="0.43013712771631601"/>
    <n v="303.74399999999997"/>
    <n v="18.563735680742358"/>
    <n v="89"/>
    <n v="7"/>
    <n v="19.5"/>
  </r>
  <r>
    <x v="1"/>
    <x v="118"/>
    <s v="June"/>
    <x v="1"/>
    <x v="0"/>
    <s v="Desktop"/>
    <x v="1"/>
    <n v="884.8"/>
    <n v="9.7327999999999992"/>
    <n v="1.0999999999999999E-2"/>
    <n v="1.9434999999999998"/>
    <n v="18.915696799999996"/>
    <n v="5"/>
    <n v="3.783139359999999"/>
    <n v="0.51372677954956436"/>
    <n v="393.79199999999997"/>
    <n v="20.818265600450946"/>
    <n v="69"/>
    <n v="6"/>
    <n v="10.5"/>
  </r>
  <r>
    <x v="1"/>
    <x v="119"/>
    <s v="June"/>
    <x v="1"/>
    <x v="0"/>
    <s v="Desktop"/>
    <x v="1"/>
    <n v="716.8"/>
    <n v="8.7449600000000007"/>
    <n v="1.2200000000000003E-2"/>
    <n v="2.2885"/>
    <n v="20.012840960000002"/>
    <n v="5"/>
    <n v="4.002568192"/>
    <n v="0.57175790398126458"/>
    <n v="278.20799999999997"/>
    <n v="13.901474586044976"/>
    <n v="109"/>
    <n v="7"/>
    <n v="7.5"/>
  </r>
  <r>
    <x v="1"/>
    <x v="120"/>
    <s v="June"/>
    <x v="1"/>
    <x v="0"/>
    <s v="Desktop"/>
    <x v="1"/>
    <n v="1256.5"/>
    <n v="13.318899999999998"/>
    <n v="1.0599999999999998E-2"/>
    <n v="2.1159999999999997"/>
    <n v="28.18279239999999"/>
    <n v="3"/>
    <n v="9.3942641333333299"/>
    <n v="0.22524382644212365"/>
    <n v="310.464"/>
    <n v="11.016083700776226"/>
    <n v="71"/>
    <n v="10"/>
    <n v="21"/>
  </r>
  <r>
    <x v="1"/>
    <x v="121"/>
    <s v="June"/>
    <x v="1"/>
    <x v="0"/>
    <s v="Desktop"/>
    <x v="1"/>
    <n v="1178.8"/>
    <n v="15.206519999999998"/>
    <n v="1.2899999999999998E-2"/>
    <n v="2.2654999999999994"/>
    <n v="34.450371059999988"/>
    <n v="10"/>
    <n v="3.4450371059999987"/>
    <n v="0.65761265562403504"/>
    <n v="348.76799999999997"/>
    <n v="10.123780652248223"/>
    <n v="88"/>
    <n v="13"/>
    <n v="22.5"/>
  </r>
  <r>
    <x v="1"/>
    <x v="122"/>
    <s v="July"/>
    <x v="1"/>
    <x v="0"/>
    <s v="Desktop"/>
    <x v="1"/>
    <n v="1022.6999999999999"/>
    <n v="12.681479999999997"/>
    <n v="1.2399999999999998E-2"/>
    <n v="1.3454999999999999"/>
    <n v="17.062931339999995"/>
    <n v="3"/>
    <n v="5.6876437799999984"/>
    <n v="0.2365654481968982"/>
    <n v="213.69599999999997"/>
    <n v="12.523991085813044"/>
    <n v="53"/>
    <n v="15"/>
    <n v="4.5"/>
  </r>
  <r>
    <x v="1"/>
    <x v="123"/>
    <s v="July"/>
    <x v="1"/>
    <x v="0"/>
    <s v="Desktop"/>
    <x v="1"/>
    <n v="1029"/>
    <n v="14.303099999999999"/>
    <n v="1.3899999999999999E-2"/>
    <n v="0.58649999999999991"/>
    <n v="8.3887681499999989"/>
    <n v="3"/>
    <n v="2.7962560499999998"/>
    <n v="0.2097447406506282"/>
    <n v="204.95999999999998"/>
    <n v="24.432669533249648"/>
    <n v="54"/>
    <n v="13"/>
    <n v="16.5"/>
  </r>
  <r>
    <x v="1"/>
    <x v="124"/>
    <s v="July"/>
    <x v="1"/>
    <x v="0"/>
    <s v="Desktop"/>
    <x v="1"/>
    <n v="1306.8999999999999"/>
    <n v="19.21143"/>
    <n v="1.4700000000000001E-2"/>
    <n v="1.2189999999999999"/>
    <n v="23.418733169999996"/>
    <n v="5"/>
    <n v="4.6837466339999994"/>
    <n v="0.26026172960576072"/>
    <n v="68.543999999999997"/>
    <n v="2.9268876118289198"/>
    <n v="104"/>
    <n v="14"/>
    <n v="13.5"/>
  </r>
  <r>
    <x v="1"/>
    <x v="125"/>
    <s v="July"/>
    <x v="1"/>
    <x v="0"/>
    <s v="Desktop"/>
    <x v="1"/>
    <n v="794.5"/>
    <n v="11.440799999999999"/>
    <n v="1.44E-2"/>
    <n v="0.54049999999999998"/>
    <n v="6.1837523999999995"/>
    <n v="7"/>
    <n v="0.88339319999999988"/>
    <n v="0.61184532550171322"/>
    <n v="198.91199999999998"/>
    <n v="32.166876539235304"/>
    <n v="75"/>
    <n v="20"/>
    <n v="16.5"/>
  </r>
  <r>
    <x v="1"/>
    <x v="126"/>
    <s v="July"/>
    <x v="1"/>
    <x v="0"/>
    <s v="Desktop"/>
    <x v="1"/>
    <n v="706.3"/>
    <n v="8.0518199999999993"/>
    <n v="1.14E-2"/>
    <n v="1.1384999999999998"/>
    <n v="9.1669970699999972"/>
    <n v="8"/>
    <n v="1.1458746337499996"/>
    <n v="0.99356418797240875"/>
    <n v="122.30399999999997"/>
    <n v="13.341773654564941"/>
    <n v="65"/>
    <n v="15"/>
    <n v="7.5"/>
  </r>
  <r>
    <x v="1"/>
    <x v="127"/>
    <s v="July"/>
    <x v="1"/>
    <x v="0"/>
    <s v="Desktop"/>
    <x v="1"/>
    <n v="1259.3"/>
    <n v="20.526590000000002"/>
    <n v="1.6300000000000002E-2"/>
    <n v="1.5985"/>
    <n v="32.811754115000006"/>
    <n v="3"/>
    <n v="10.937251371666669"/>
    <n v="0.14615189371444548"/>
    <n v="149.85599999999999"/>
    <n v="4.5671438190953895"/>
    <n v="63"/>
    <n v="16"/>
    <n v="18"/>
  </r>
  <r>
    <x v="1"/>
    <x v="128"/>
    <s v="July"/>
    <x v="1"/>
    <x v="0"/>
    <s v="Desktop"/>
    <x v="1"/>
    <n v="849.09999999999991"/>
    <n v="11.208120000000001"/>
    <n v="1.3200000000000003E-2"/>
    <n v="1.1614999999999998"/>
    <n v="13.018231379999998"/>
    <n v="9"/>
    <n v="1.4464701533333331"/>
    <n v="0.80298926135694471"/>
    <n v="370.27199999999999"/>
    <n v="28.442573279873603"/>
    <n v="67"/>
    <n v="6"/>
    <n v="15"/>
  </r>
  <r>
    <x v="1"/>
    <x v="129"/>
    <s v="July"/>
    <x v="1"/>
    <x v="0"/>
    <s v="Desktop"/>
    <x v="1"/>
    <n v="1247.3999999999999"/>
    <n v="14.594579999999997"/>
    <n v="1.1699999999999999E-2"/>
    <n v="1.4029999999999998"/>
    <n v="20.476195739999994"/>
    <n v="9"/>
    <n v="2.2751328599999994"/>
    <n v="0.61666728333395016"/>
    <n v="262.75200000000001"/>
    <n v="12.832071119867116"/>
    <n v="48"/>
    <n v="4"/>
    <n v="10.5"/>
  </r>
  <r>
    <x v="1"/>
    <x v="130"/>
    <s v="July"/>
    <x v="1"/>
    <x v="0"/>
    <s v="Desktop"/>
    <x v="1"/>
    <n v="788.9"/>
    <n v="8.9145700000000012"/>
    <n v="1.1300000000000001E-2"/>
    <n v="1.0925"/>
    <n v="9.7391677250000015"/>
    <n v="9"/>
    <n v="1.0821297472222224"/>
    <n v="1.00958318797205"/>
    <n v="73.24799999999999"/>
    <n v="7.5209712029063533"/>
    <n v="102"/>
    <n v="13"/>
    <n v="10.5"/>
  </r>
  <r>
    <x v="1"/>
    <x v="131"/>
    <s v="July"/>
    <x v="1"/>
    <x v="0"/>
    <s v="Desktop"/>
    <x v="1"/>
    <n v="985.59999999999991"/>
    <n v="13.404159999999997"/>
    <n v="1.3599999999999999E-2"/>
    <n v="1.2304999999999997"/>
    <n v="16.493818879999992"/>
    <n v="3"/>
    <n v="5.497939626666664"/>
    <n v="0.22381111535523304"/>
    <n v="210.33599999999998"/>
    <n v="12.752413587798539"/>
    <n v="73"/>
    <n v="1"/>
    <n v="4.5"/>
  </r>
  <r>
    <x v="1"/>
    <x v="132"/>
    <s v="July"/>
    <x v="1"/>
    <x v="0"/>
    <s v="Desktop"/>
    <x v="1"/>
    <n v="1121.3999999999999"/>
    <n v="20.073059999999998"/>
    <n v="1.7899999999999999E-2"/>
    <n v="1.1154999999999999"/>
    <n v="22.391498429999995"/>
    <n v="2"/>
    <n v="11.195749214999998"/>
    <n v="9.9636029583929919E-2"/>
    <n v="183.45599999999999"/>
    <n v="8.1931095667187126"/>
    <n v="76"/>
    <n v="6"/>
    <n v="7.5"/>
  </r>
  <r>
    <x v="1"/>
    <x v="133"/>
    <s v="July"/>
    <x v="1"/>
    <x v="0"/>
    <s v="Desktop"/>
    <x v="1"/>
    <n v="851.9"/>
    <n v="12.26736"/>
    <n v="1.44E-2"/>
    <n v="1.5524999999999998"/>
    <n v="19.045076399999996"/>
    <n v="8"/>
    <n v="2.3806345499999995"/>
    <n v="0.65213705312308434"/>
    <n v="215.04"/>
    <n v="11.291107238614178"/>
    <n v="54"/>
    <n v="8"/>
    <n v="6"/>
  </r>
  <r>
    <x v="1"/>
    <x v="134"/>
    <s v="July"/>
    <x v="1"/>
    <x v="0"/>
    <s v="Desktop"/>
    <x v="1"/>
    <n v="954.8"/>
    <n v="14.417479999999999"/>
    <n v="1.5100000000000001E-2"/>
    <n v="1.4260000000000002"/>
    <n v="20.559326480000003"/>
    <n v="8"/>
    <n v="2.5699158100000004"/>
    <n v="0.55488199047267628"/>
    <n v="96.095999999999989"/>
    <n v="4.6740830782312655"/>
    <n v="66"/>
    <n v="8"/>
    <n v="12"/>
  </r>
  <r>
    <x v="1"/>
    <x v="135"/>
    <s v="July"/>
    <x v="1"/>
    <x v="0"/>
    <s v="Desktop"/>
    <x v="1"/>
    <n v="1150.0999999999999"/>
    <n v="15.641359999999997"/>
    <n v="1.3599999999999999E-2"/>
    <n v="1.4259999999999999"/>
    <n v="22.304579359999995"/>
    <n v="8"/>
    <n v="2.7880724199999993"/>
    <n v="0.51146447623480318"/>
    <n v="176.06399999999999"/>
    <n v="7.8936256612731759"/>
    <n v="68"/>
    <n v="22"/>
    <n v="9"/>
  </r>
  <r>
    <x v="1"/>
    <x v="136"/>
    <s v="July"/>
    <x v="1"/>
    <x v="0"/>
    <s v="Desktop"/>
    <x v="1"/>
    <n v="1276.8"/>
    <n v="16.598400000000002"/>
    <n v="1.3000000000000001E-2"/>
    <n v="1.38"/>
    <n v="22.905792000000002"/>
    <n v="10"/>
    <n v="2.2905792000000003"/>
    <n v="0.60246770773086555"/>
    <n v="229.15200000000002"/>
    <n v="10.004107258111835"/>
    <n v="58"/>
    <n v="15"/>
    <n v="18"/>
  </r>
  <r>
    <x v="1"/>
    <x v="137"/>
    <s v="July"/>
    <x v="1"/>
    <x v="0"/>
    <s v="Desktop"/>
    <x v="1"/>
    <n v="1262.0999999999999"/>
    <n v="19.941179999999999"/>
    <n v="1.5800000000000002E-2"/>
    <n v="2.1044999999999998"/>
    <n v="41.966213309999993"/>
    <n v="2"/>
    <n v="20.983106654999997"/>
    <n v="0.10029496749941579"/>
    <n v="159.6"/>
    <n v="3.803059352080485"/>
    <n v="66"/>
    <n v="16"/>
    <n v="22.5"/>
  </r>
  <r>
    <x v="1"/>
    <x v="138"/>
    <s v="July"/>
    <x v="1"/>
    <x v="0"/>
    <s v="Desktop"/>
    <x v="1"/>
    <n v="1060.5"/>
    <n v="15.377249999999998"/>
    <n v="1.4499999999999999E-2"/>
    <n v="0.78199999999999992"/>
    <n v="12.025009499999998"/>
    <n v="7"/>
    <n v="1.7178584999999997"/>
    <n v="0.45521793558666218"/>
    <n v="317.51999999999992"/>
    <n v="26.404968744515337"/>
    <n v="78"/>
    <n v="4"/>
    <n v="12"/>
  </r>
  <r>
    <x v="1"/>
    <x v="139"/>
    <s v="July"/>
    <x v="1"/>
    <x v="0"/>
    <s v="Desktop"/>
    <x v="1"/>
    <n v="1036.7"/>
    <n v="16.483530000000002"/>
    <n v="1.5900000000000001E-2"/>
    <n v="1.2074999999999998"/>
    <n v="19.903862475"/>
    <n v="7"/>
    <n v="2.8434089249999999"/>
    <n v="0.42466631844028552"/>
    <n v="199.07999999999996"/>
    <n v="10.002078754817157"/>
    <n v="50"/>
    <n v="6"/>
    <n v="4.5"/>
  </r>
  <r>
    <x v="1"/>
    <x v="140"/>
    <s v="July"/>
    <x v="1"/>
    <x v="0"/>
    <s v="Desktop"/>
    <x v="1"/>
    <n v="1150.8"/>
    <n v="13.00404"/>
    <n v="1.1300000000000001E-2"/>
    <n v="2.2309999999999999"/>
    <n v="29.012013239999998"/>
    <n v="5"/>
    <n v="5.8024026479999993"/>
    <n v="0.38449589512182369"/>
    <n v="327.59999999999997"/>
    <n v="11.291874069198515"/>
    <n v="68"/>
    <n v="1"/>
    <n v="13.5"/>
  </r>
  <r>
    <x v="1"/>
    <x v="141"/>
    <s v="July"/>
    <x v="1"/>
    <x v="0"/>
    <s v="Desktop"/>
    <x v="1"/>
    <n v="1166.8999999999999"/>
    <n v="16.92005"/>
    <n v="1.4500000000000001E-2"/>
    <n v="1.5640000000000001"/>
    <n v="26.462958199999999"/>
    <n v="1"/>
    <n v="26.462958199999999"/>
    <n v="5.9101480196571521E-2"/>
    <n v="264.59999999999997"/>
    <n v="9.9988821355580715"/>
    <n v="40"/>
    <n v="6"/>
    <n v="21"/>
  </r>
  <r>
    <x v="1"/>
    <x v="142"/>
    <s v="July"/>
    <x v="1"/>
    <x v="0"/>
    <s v="Desktop"/>
    <x v="1"/>
    <n v="837.19999999999993"/>
    <n v="12.139400000000002"/>
    <n v="1.4500000000000004E-2"/>
    <n v="0.42549999999999999"/>
    <n v="5.1653147000000006"/>
    <n v="9"/>
    <n v="0.57392385555555558"/>
    <n v="0.74138754798424955"/>
    <n v="77.279999999999987"/>
    <n v="14.961334301664133"/>
    <n v="61"/>
    <n v="9"/>
    <n v="13.5"/>
  </r>
  <r>
    <x v="1"/>
    <x v="143"/>
    <s v="July"/>
    <x v="1"/>
    <x v="0"/>
    <s v="Desktop"/>
    <x v="1"/>
    <n v="708.4"/>
    <n v="8.3591200000000008"/>
    <n v="1.1800000000000001E-2"/>
    <n v="0.77049999999999996"/>
    <n v="6.4407019600000002"/>
    <n v="6"/>
    <n v="1.0734503266666666"/>
    <n v="0.71777890495650254"/>
    <n v="226.79999999999998"/>
    <n v="35.213553027067874"/>
    <n v="30"/>
    <n v="8"/>
    <n v="18"/>
  </r>
  <r>
    <x v="1"/>
    <x v="144"/>
    <s v="July"/>
    <x v="1"/>
    <x v="0"/>
    <s v="Desktop"/>
    <x v="1"/>
    <n v="1099"/>
    <n v="20.001799999999999"/>
    <n v="1.8200000000000001E-2"/>
    <n v="1.4259999999999997"/>
    <n v="28.522566799999993"/>
    <n v="3"/>
    <n v="9.5075222666666637"/>
    <n v="0.14998650121489066"/>
    <n v="98.279999999999987"/>
    <n v="3.4456926927067451"/>
    <n v="42"/>
    <n v="3"/>
    <n v="15"/>
  </r>
  <r>
    <x v="1"/>
    <x v="145"/>
    <s v="July"/>
    <x v="1"/>
    <x v="0"/>
    <s v="Desktop"/>
    <x v="1"/>
    <n v="791"/>
    <n v="9.0174000000000003"/>
    <n v="1.14E-2"/>
    <n v="2.2424999999999997"/>
    <n v="20.221519499999999"/>
    <n v="4"/>
    <n v="5.0553798749999999"/>
    <n v="0.44358684321423025"/>
    <n v="80.639999999999986"/>
    <n v="3.9878308848155544"/>
    <n v="32"/>
    <n v="3"/>
    <n v="15"/>
  </r>
  <r>
    <x v="1"/>
    <x v="146"/>
    <s v="July"/>
    <x v="1"/>
    <x v="0"/>
    <s v="Desktop"/>
    <x v="1"/>
    <n v="1320.8999999999999"/>
    <n v="15.190349999999999"/>
    <n v="1.15E-2"/>
    <n v="1.9204999999999999"/>
    <n v="29.173067174999996"/>
    <n v="7"/>
    <n v="4.1675810249999996"/>
    <n v="0.46081887514112579"/>
    <n v="51.6"/>
    <n v="1.768754710996548"/>
    <n v="47"/>
    <n v="1"/>
    <n v="18"/>
  </r>
  <r>
    <x v="1"/>
    <x v="147"/>
    <s v="July"/>
    <x v="1"/>
    <x v="0"/>
    <s v="Desktop"/>
    <x v="1"/>
    <n v="800.09999999999991"/>
    <n v="9.1211399999999987"/>
    <n v="1.14E-2"/>
    <n v="1.0809999999999997"/>
    <n v="9.859952339999996"/>
    <n v="7"/>
    <n v="1.4085646199999995"/>
    <n v="0.76744792865804068"/>
    <n v="115.91999999999999"/>
    <n v="11.756649119867859"/>
    <n v="37"/>
    <n v="2"/>
    <n v="15"/>
  </r>
  <r>
    <x v="1"/>
    <x v="148"/>
    <s v="July"/>
    <x v="1"/>
    <x v="0"/>
    <s v="Desktop"/>
    <x v="1"/>
    <n v="1124.1999999999998"/>
    <n v="13.040719999999997"/>
    <n v="1.1599999999999999E-2"/>
    <n v="0.64400000000000002"/>
    <n v="8.3982236799999974"/>
    <n v="4"/>
    <n v="2.0995559199999994"/>
    <n v="0.30673153016091143"/>
    <n v="53.76"/>
    <n v="6.4013536729233689"/>
    <n v="69"/>
    <n v="3"/>
    <n v="15"/>
  </r>
  <r>
    <x v="1"/>
    <x v="149"/>
    <s v="July"/>
    <x v="1"/>
    <x v="0"/>
    <s v="Desktop"/>
    <x v="1"/>
    <n v="1344.6999999999998"/>
    <n v="15.329579999999998"/>
    <n v="1.14E-2"/>
    <n v="1.6214999999999997"/>
    <n v="24.856913969999994"/>
    <n v="1"/>
    <n v="24.856913969999994"/>
    <n v="6.5233359296210339E-2"/>
    <n v="201.6"/>
    <n v="8.1104195091680573"/>
    <n v="77"/>
    <n v="2"/>
    <n v="10.5"/>
  </r>
  <r>
    <x v="1"/>
    <x v="150"/>
    <s v="July"/>
    <x v="1"/>
    <x v="0"/>
    <s v="Desktop"/>
    <x v="1"/>
    <n v="1038.8"/>
    <n v="13.919919999999998"/>
    <n v="1.3399999999999999E-2"/>
    <n v="1.7249999999999999"/>
    <n v="24.011861999999994"/>
    <n v="1"/>
    <n v="24.011861999999994"/>
    <n v="7.1839493330421458E-2"/>
    <n v="388.08"/>
    <n v="16.162011925605771"/>
    <n v="57"/>
    <n v="2"/>
    <n v="15"/>
  </r>
  <r>
    <x v="1"/>
    <x v="151"/>
    <s v="July"/>
    <x v="1"/>
    <x v="0"/>
    <s v="Desktop"/>
    <x v="1"/>
    <n v="800.09999999999991"/>
    <n v="13.761719999999999"/>
    <n v="1.72E-2"/>
    <n v="0.96599999999999997"/>
    <n v="13.293821519999998"/>
    <n v="7"/>
    <n v="1.8991173599999998"/>
    <n v="0.50865734806405016"/>
    <n v="54"/>
    <n v="4.0620373847173488"/>
    <n v="40"/>
    <n v="4"/>
    <n v="18"/>
  </r>
  <r>
    <x v="1"/>
    <x v="152"/>
    <s v="July"/>
    <x v="1"/>
    <x v="0"/>
    <s v="Desktop"/>
    <x v="1"/>
    <n v="1055.5999999999999"/>
    <n v="11.928280000000001"/>
    <n v="1.1300000000000001E-2"/>
    <n v="1.0234999999999999"/>
    <n v="12.20859458"/>
    <n v="2"/>
    <n v="6.1042972899999999"/>
    <n v="0.16766876699742125"/>
    <n v="201.6"/>
    <n v="16.512957218700599"/>
    <n v="32"/>
    <n v="10"/>
    <n v="24"/>
  </r>
  <r>
    <x v="1"/>
    <x v="153"/>
    <s v="August"/>
    <x v="1"/>
    <x v="0"/>
    <s v="Desktop"/>
    <x v="1"/>
    <n v="811.3"/>
    <n v="8.1941300000000012"/>
    <n v="1.0100000000000001E-2"/>
    <n v="1.7019999999999995"/>
    <n v="13.946409259999998"/>
    <n v="9"/>
    <n v="1.5496010288888886"/>
    <n v="1.0983472314937643"/>
    <n v="229.32"/>
    <n v="16.442942102503597"/>
    <n v="62"/>
    <n v="6"/>
    <n v="19.5"/>
  </r>
  <r>
    <x v="1"/>
    <x v="154"/>
    <s v="August"/>
    <x v="1"/>
    <x v="0"/>
    <s v="Desktop"/>
    <x v="1"/>
    <n v="1397.1999999999998"/>
    <n v="23.333239999999996"/>
    <n v="1.67E-2"/>
    <n v="0.71299999999999997"/>
    <n v="16.636600119999997"/>
    <n v="4"/>
    <n v="4.1591500299999993"/>
    <n v="0.17142925714560003"/>
    <n v="310.8"/>
    <n v="18.681701655277873"/>
    <n v="56"/>
    <n v="0"/>
    <n v="16.5"/>
  </r>
  <r>
    <x v="1"/>
    <x v="155"/>
    <s v="August"/>
    <x v="1"/>
    <x v="0"/>
    <s v="Desktop"/>
    <x v="1"/>
    <n v="989.8"/>
    <n v="11.283720000000001"/>
    <n v="1.14E-2"/>
    <n v="1.012"/>
    <n v="11.419124640000001"/>
    <n v="7"/>
    <n v="1.6313035200000001"/>
    <n v="0.62036278815851509"/>
    <n v="288.95999999999998"/>
    <n v="25.304916892473813"/>
    <n v="35"/>
    <n v="0"/>
    <n v="18"/>
  </r>
  <r>
    <x v="1"/>
    <x v="156"/>
    <s v="August"/>
    <x v="1"/>
    <x v="0"/>
    <s v="Desktop"/>
    <x v="1"/>
    <n v="893.19999999999993"/>
    <n v="10.450439999999999"/>
    <n v="1.1699999999999999E-2"/>
    <n v="1.4144999999999999"/>
    <n v="14.782147379999996"/>
    <n v="5"/>
    <n v="2.9564294759999994"/>
    <n v="0.47844875431082334"/>
    <n v="68.88"/>
    <n v="4.6596748245923667"/>
    <n v="31"/>
    <n v="2"/>
    <n v="13.5"/>
  </r>
  <r>
    <x v="1"/>
    <x v="157"/>
    <s v="August"/>
    <x v="1"/>
    <x v="0"/>
    <s v="Desktop"/>
    <x v="1"/>
    <n v="1325.1"/>
    <n v="20.804069999999996"/>
    <n v="1.5699999999999999E-2"/>
    <n v="1.8285"/>
    <n v="38.040241994999995"/>
    <n v="5"/>
    <n v="7.6080483989999994"/>
    <n v="0.24033758778931244"/>
    <n v="43.68"/>
    <n v="1.1482576794790447"/>
    <n v="78"/>
    <n v="0"/>
    <n v="9"/>
  </r>
  <r>
    <x v="1"/>
    <x v="158"/>
    <s v="August"/>
    <x v="1"/>
    <x v="0"/>
    <s v="Desktop"/>
    <x v="1"/>
    <n v="833.69999999999993"/>
    <n v="11.42169"/>
    <n v="1.37E-2"/>
    <n v="1.1614999999999998"/>
    <n v="13.266292934999997"/>
    <n v="5"/>
    <n v="2.6532585869999994"/>
    <n v="0.43776358840066576"/>
    <n v="342.71999999999997"/>
    <n v="25.833893588751817"/>
    <n v="52"/>
    <n v="0"/>
    <n v="9"/>
  </r>
  <r>
    <x v="1"/>
    <x v="159"/>
    <s v="August"/>
    <x v="1"/>
    <x v="0"/>
    <s v="Desktop"/>
    <x v="1"/>
    <n v="712.59999999999991"/>
    <n v="12.470499999999998"/>
    <n v="1.7499999999999998E-2"/>
    <n v="1.6099999999999999"/>
    <n v="20.077504999999995"/>
    <n v="8"/>
    <n v="2.5096881249999994"/>
    <n v="0.64151397297622403"/>
    <n v="151.19999999999999"/>
    <n v="7.5308162045034992"/>
    <n v="38"/>
    <n v="2"/>
    <n v="22.5"/>
  </r>
  <r>
    <x v="1"/>
    <x v="160"/>
    <s v="August"/>
    <x v="1"/>
    <x v="0"/>
    <s v="Desktop"/>
    <x v="1"/>
    <n v="861"/>
    <n v="12.1401"/>
    <n v="1.41E-2"/>
    <n v="0.87399999999999989"/>
    <n v="10.610447399999998"/>
    <n v="7"/>
    <n v="1.5157781999999997"/>
    <n v="0.576601510695958"/>
    <n v="197.4"/>
    <n v="18.604305036185377"/>
    <n v="33"/>
    <n v="7"/>
    <n v="16.5"/>
  </r>
  <r>
    <x v="1"/>
    <x v="161"/>
    <s v="August"/>
    <x v="1"/>
    <x v="0"/>
    <s v="Desktop"/>
    <x v="1"/>
    <n v="1134.6999999999998"/>
    <n v="17.928259999999998"/>
    <n v="1.5800000000000002E-2"/>
    <n v="0.98899999999999999"/>
    <n v="17.73104914"/>
    <n v="5"/>
    <n v="3.5462098279999998"/>
    <n v="0.2788893066030948"/>
    <n v="182.27999999999997"/>
    <n v="10.280271548556543"/>
    <n v="57"/>
    <n v="6"/>
    <n v="22.5"/>
  </r>
  <r>
    <x v="1"/>
    <x v="162"/>
    <s v="August"/>
    <x v="1"/>
    <x v="0"/>
    <s v="Desktop"/>
    <x v="1"/>
    <n v="1230.5999999999999"/>
    <n v="13.782719999999996"/>
    <n v="1.1199999999999998E-2"/>
    <n v="1.7594999999999998"/>
    <n v="24.250695839999992"/>
    <n v="7"/>
    <n v="3.4643851199999989"/>
    <n v="0.50788233382090053"/>
    <n v="120.96"/>
    <n v="4.9878981122052632"/>
    <n v="63"/>
    <n v="3"/>
    <n v="9"/>
  </r>
  <r>
    <x v="1"/>
    <x v="163"/>
    <s v="August"/>
    <x v="1"/>
    <x v="0"/>
    <s v="Desktop"/>
    <x v="1"/>
    <n v="933.09999999999991"/>
    <n v="11.757059999999999"/>
    <n v="1.26E-2"/>
    <n v="0.77049999999999985"/>
    <n v="9.0588147299999981"/>
    <n v="10"/>
    <n v="0.90588147299999977"/>
    <n v="0.85055277424798381"/>
    <n v="504"/>
    <n v="55.636417679556637"/>
    <n v="65"/>
    <n v="6"/>
    <n v="12"/>
  </r>
  <r>
    <x v="1"/>
    <x v="164"/>
    <s v="August"/>
    <x v="1"/>
    <x v="0"/>
    <s v="Desktop"/>
    <x v="1"/>
    <n v="1061.2"/>
    <n v="17.934279999999998"/>
    <n v="1.6899999999999998E-2"/>
    <n v="1.7939999999999996"/>
    <n v="32.174098319999992"/>
    <n v="9"/>
    <n v="3.5748998133333325"/>
    <n v="0.50183224528668013"/>
    <n v="161.27999999999997"/>
    <n v="5.0127278904890229"/>
    <n v="68"/>
    <n v="2"/>
    <n v="18"/>
  </r>
  <r>
    <x v="1"/>
    <x v="165"/>
    <s v="August"/>
    <x v="1"/>
    <x v="0"/>
    <s v="Desktop"/>
    <x v="1"/>
    <n v="800.8"/>
    <n v="13.933919999999999"/>
    <n v="1.7399999999999999E-2"/>
    <n v="1.5639999999999998"/>
    <n v="21.792650879999997"/>
    <n v="3"/>
    <n v="7.2642169599999988"/>
    <n v="0.2153019394398705"/>
    <n v="352.8"/>
    <n v="16.188943783969805"/>
    <n v="63"/>
    <n v="9"/>
    <n v="22.5"/>
  </r>
  <r>
    <x v="1"/>
    <x v="166"/>
    <s v="August"/>
    <x v="1"/>
    <x v="0"/>
    <s v="Desktop"/>
    <x v="1"/>
    <n v="1114.3999999999999"/>
    <n v="14.4872"/>
    <n v="1.3000000000000001E-2"/>
    <n v="2.1274999999999999"/>
    <n v="30.821517999999998"/>
    <n v="4"/>
    <n v="7.7053794999999994"/>
    <n v="0.27610580374399468"/>
    <n v="100.8"/>
    <n v="3.2704424227255777"/>
    <n v="56"/>
    <n v="7"/>
    <n v="7.5"/>
  </r>
  <r>
    <x v="1"/>
    <x v="167"/>
    <s v="August"/>
    <x v="1"/>
    <x v="0"/>
    <s v="Desktop"/>
    <x v="1"/>
    <n v="802.9"/>
    <n v="12.685820000000001"/>
    <n v="1.5800000000000002E-2"/>
    <n v="1.2649999999999997"/>
    <n v="16.047562299999999"/>
    <n v="5"/>
    <n v="3.20951246"/>
    <n v="0.39414085963698048"/>
    <n v="48"/>
    <n v="2.991108500011868"/>
    <n v="58"/>
    <n v="5"/>
    <n v="16.5"/>
  </r>
  <r>
    <x v="1"/>
    <x v="168"/>
    <s v="August"/>
    <x v="1"/>
    <x v="0"/>
    <s v="Desktop"/>
    <x v="1"/>
    <n v="762.3"/>
    <n v="12.65418"/>
    <n v="1.66E-2"/>
    <n v="1.7825"/>
    <n v="22.556075849999999"/>
    <n v="1"/>
    <n v="22.556075849999999"/>
    <n v="7.9025270701064784E-2"/>
    <n v="367.91999999999996"/>
    <n v="16.31134788013226"/>
    <n v="66"/>
    <n v="5"/>
    <n v="19.5"/>
  </r>
  <r>
    <x v="1"/>
    <x v="169"/>
    <s v="August"/>
    <x v="1"/>
    <x v="0"/>
    <s v="Desktop"/>
    <x v="1"/>
    <n v="1050.7"/>
    <n v="15.340220000000002"/>
    <n v="1.4600000000000002E-2"/>
    <n v="1.2994999999999999"/>
    <n v="19.93461589"/>
    <n v="9"/>
    <n v="2.2149573211111111"/>
    <n v="0.58669302004795232"/>
    <n v="305.76"/>
    <n v="15.338143543231322"/>
    <n v="53"/>
    <n v="8"/>
    <n v="12"/>
  </r>
  <r>
    <x v="1"/>
    <x v="170"/>
    <s v="August"/>
    <x v="1"/>
    <x v="0"/>
    <s v="Desktop"/>
    <x v="1"/>
    <n v="1348.8999999999999"/>
    <n v="18.749709999999997"/>
    <n v="1.3899999999999999E-2"/>
    <n v="0.88549999999999995"/>
    <n v="16.602868204999996"/>
    <n v="2"/>
    <n v="8.3014341024999982"/>
    <n v="0.10666831646996142"/>
    <n v="215.04"/>
    <n v="12.951978980068043"/>
    <n v="54"/>
    <n v="4"/>
    <n v="10.5"/>
  </r>
  <r>
    <x v="1"/>
    <x v="171"/>
    <s v="August"/>
    <x v="1"/>
    <x v="0"/>
    <s v="Desktop"/>
    <x v="1"/>
    <n v="889.69999999999993"/>
    <n v="12.099919999999999"/>
    <n v="1.3599999999999999E-2"/>
    <n v="0.91999999999999993"/>
    <n v="11.131926399999998"/>
    <n v="6"/>
    <n v="1.8553210666666662"/>
    <n v="0.49587104708130303"/>
    <n v="335.15999999999991"/>
    <n v="30.107996402132159"/>
    <n v="45"/>
    <n v="3"/>
    <n v="12"/>
  </r>
  <r>
    <x v="1"/>
    <x v="172"/>
    <s v="August"/>
    <x v="1"/>
    <x v="0"/>
    <s v="Desktop"/>
    <x v="1"/>
    <n v="1037.3999999999999"/>
    <n v="15.872219999999999"/>
    <n v="1.5300000000000001E-2"/>
    <n v="2.1159999999999997"/>
    <n v="33.585617519999992"/>
    <n v="2"/>
    <n v="16.792808759999996"/>
    <n v="0.12600631795678235"/>
    <n v="78.959999999999994"/>
    <n v="2.3510063482673762"/>
    <n v="55"/>
    <n v="1"/>
    <n v="15"/>
  </r>
  <r>
    <x v="1"/>
    <x v="173"/>
    <s v="August"/>
    <x v="1"/>
    <x v="0"/>
    <s v="Desktop"/>
    <x v="1"/>
    <n v="928.9"/>
    <n v="9.6605599999999985"/>
    <n v="1.0399999999999998E-2"/>
    <n v="1.8744999999999998"/>
    <n v="18.108719719999996"/>
    <n v="1"/>
    <n v="18.108719719999996"/>
    <n v="0.10351366794471543"/>
    <n v="399.84"/>
    <n v="22.079970654049092"/>
    <n v="61"/>
    <n v="3"/>
    <n v="13.5"/>
  </r>
  <r>
    <x v="1"/>
    <x v="174"/>
    <s v="August"/>
    <x v="1"/>
    <x v="0"/>
    <s v="Desktop"/>
    <x v="1"/>
    <n v="937.99999999999989"/>
    <n v="10.786999999999999"/>
    <n v="1.15E-2"/>
    <n v="1.357"/>
    <n v="14.637958999999999"/>
    <n v="7"/>
    <n v="2.0911369999999998"/>
    <n v="0.64892926670992868"/>
    <n v="264.59999999999997"/>
    <n v="18.076290553894843"/>
    <n v="71"/>
    <n v="4"/>
    <n v="13.5"/>
  </r>
  <r>
    <x v="1"/>
    <x v="175"/>
    <s v="August"/>
    <x v="1"/>
    <x v="0"/>
    <s v="Desktop"/>
    <x v="1"/>
    <n v="963.19999999999993"/>
    <n v="11.943679999999997"/>
    <n v="1.2399999999999998E-2"/>
    <n v="0.73599999999999988"/>
    <n v="8.7905484799999964"/>
    <n v="9"/>
    <n v="0.97672760888888854"/>
    <n v="0.75353659843532328"/>
    <n v="193.2"/>
    <n v="21.978150787696933"/>
    <n v="25"/>
    <n v="1"/>
    <n v="13.5"/>
  </r>
  <r>
    <x v="1"/>
    <x v="176"/>
    <s v="August"/>
    <x v="1"/>
    <x v="0"/>
    <s v="Desktop"/>
    <x v="1"/>
    <n v="871.5"/>
    <n v="13.0725"/>
    <n v="1.4999999999999999E-2"/>
    <n v="1.1269999999999998"/>
    <n v="14.732707499999997"/>
    <n v="8"/>
    <n v="1.8415884374999996"/>
    <n v="0.61197169630904569"/>
    <n v="181.43999999999997"/>
    <n v="12.315455254914959"/>
    <n v="63"/>
    <n v="7"/>
    <n v="13.5"/>
  </r>
  <r>
    <x v="1"/>
    <x v="177"/>
    <s v="August"/>
    <x v="1"/>
    <x v="0"/>
    <s v="Desktop"/>
    <x v="1"/>
    <n v="772.8"/>
    <n v="9.9691199999999984"/>
    <n v="1.2899999999999998E-2"/>
    <n v="1.8169999999999997"/>
    <n v="18.113891039999995"/>
    <n v="5"/>
    <n v="3.6227782079999988"/>
    <n v="0.50154878264079483"/>
    <n v="211.67999999999998"/>
    <n v="11.686059032405444"/>
    <n v="38"/>
    <n v="9"/>
    <n v="9"/>
  </r>
  <r>
    <x v="1"/>
    <x v="178"/>
    <s v="August"/>
    <x v="1"/>
    <x v="0"/>
    <s v="Desktop"/>
    <x v="1"/>
    <n v="814.09999999999991"/>
    <n v="14.24675"/>
    <n v="1.7500000000000002E-2"/>
    <n v="1.6674999999999998"/>
    <n v="23.756455624999997"/>
    <n v="6"/>
    <n v="3.959409270833333"/>
    <n v="0.42114868303297243"/>
    <n v="332.64"/>
    <n v="14.002088748034778"/>
    <n v="66"/>
    <n v="5"/>
    <n v="10.5"/>
  </r>
  <r>
    <x v="1"/>
    <x v="179"/>
    <s v="August"/>
    <x v="1"/>
    <x v="0"/>
    <s v="Desktop"/>
    <x v="1"/>
    <n v="925.4"/>
    <n v="11.75258"/>
    <n v="1.2699999999999999E-2"/>
    <n v="2.0009999999999999"/>
    <n v="23.51691258"/>
    <n v="5"/>
    <n v="4.7033825159999996"/>
    <n v="0.42543849946139484"/>
    <n v="62.16"/>
    <n v="2.6432041105967321"/>
    <n v="63"/>
    <n v="5"/>
    <n v="15"/>
  </r>
  <r>
    <x v="1"/>
    <x v="180"/>
    <s v="August"/>
    <x v="1"/>
    <x v="0"/>
    <s v="Desktop"/>
    <x v="1"/>
    <n v="979.99999999999989"/>
    <n v="15.484"/>
    <n v="1.5800000000000002E-2"/>
    <n v="1.9204999999999999"/>
    <n v="29.737022"/>
    <n v="2"/>
    <n v="14.868511"/>
    <n v="0.12916559028674762"/>
    <n v="409.91999999999996"/>
    <n v="13.784836961818167"/>
    <n v="66"/>
    <n v="1"/>
    <n v="10.5"/>
  </r>
  <r>
    <x v="1"/>
    <x v="181"/>
    <s v="August"/>
    <x v="1"/>
    <x v="0"/>
    <s v="Desktop"/>
    <x v="1"/>
    <n v="819.69999999999993"/>
    <n v="13.52505"/>
    <n v="1.6500000000000001E-2"/>
    <n v="1.4029999999999998"/>
    <n v="18.975645149999998"/>
    <n v="4"/>
    <n v="4.7439112874999996"/>
    <n v="0.29574752034188412"/>
    <n v="452.75999999999993"/>
    <n v="23.860058323234401"/>
    <n v="68"/>
    <n v="10"/>
    <n v="12"/>
  </r>
  <r>
    <x v="1"/>
    <x v="182"/>
    <s v="August"/>
    <x v="1"/>
    <x v="0"/>
    <s v="Desktop"/>
    <x v="1"/>
    <n v="714"/>
    <n v="8.7822000000000013"/>
    <n v="1.2300000000000002E-2"/>
    <n v="1.5065"/>
    <n v="13.230384300000001"/>
    <n v="5"/>
    <n v="2.64607686"/>
    <n v="0.56933342442668111"/>
    <n v="382.2"/>
    <n v="28.888049759824433"/>
    <n v="66"/>
    <n v="5"/>
    <n v="3"/>
  </r>
  <r>
    <x v="1"/>
    <x v="183"/>
    <s v="August"/>
    <x v="1"/>
    <x v="0"/>
    <s v="Desktop"/>
    <x v="1"/>
    <n v="723.8"/>
    <n v="10.71224"/>
    <n v="1.4800000000000001E-2"/>
    <n v="0.77049999999999985"/>
    <n v="8.2537809199999987"/>
    <n v="5"/>
    <n v="1.6507561839999998"/>
    <n v="0.46675578590472211"/>
    <n v="152.04"/>
    <n v="18.420648848527957"/>
    <n v="17"/>
    <n v="5"/>
    <n v="6"/>
  </r>
  <r>
    <x v="2"/>
    <x v="184"/>
    <s v="September"/>
    <x v="1"/>
    <x v="0"/>
    <s v="Desktop"/>
    <x v="1"/>
    <n v="1999"/>
    <n v="23.388300000000001"/>
    <n v="1.17E-2"/>
    <n v="2.484"/>
    <n v="58.0965372"/>
    <n v="4"/>
    <n v="14.5241343"/>
    <n v="0.17102568378206195"/>
    <n v="39.6"/>
    <n v="0.68162410202995716"/>
    <n v="40"/>
    <n v="10"/>
    <n v="10.5"/>
  </r>
  <r>
    <x v="2"/>
    <x v="185"/>
    <s v="September"/>
    <x v="1"/>
    <x v="0"/>
    <s v="Desktop"/>
    <x v="1"/>
    <n v="2328"/>
    <n v="32.824800000000003"/>
    <n v="1.4100000000000001E-2"/>
    <n v="0.70149999999999979"/>
    <n v="23.026597199999994"/>
    <n v="7"/>
    <n v="3.2895138857142849"/>
    <n v="0.21325339377543806"/>
    <n v="115.07999999999998"/>
    <n v="4.9976989218363546"/>
    <n v="38"/>
    <n v="0"/>
    <n v="19.5"/>
  </r>
  <r>
    <x v="2"/>
    <x v="186"/>
    <s v="September"/>
    <x v="1"/>
    <x v="0"/>
    <s v="Desktop"/>
    <x v="1"/>
    <n v="1541"/>
    <n v="24.501899999999996"/>
    <n v="1.5899999999999997E-2"/>
    <n v="0.56349999999999989"/>
    <n v="13.806820649999995"/>
    <n v="7"/>
    <n v="1.9724029499999993"/>
    <n v="0.28569212999808186"/>
    <n v="48"/>
    <n v="3.4765425883909065"/>
    <n v="75"/>
    <n v="2"/>
    <n v="21"/>
  </r>
  <r>
    <x v="2"/>
    <x v="187"/>
    <s v="September"/>
    <x v="1"/>
    <x v="0"/>
    <s v="Desktop"/>
    <x v="1"/>
    <n v="2108"/>
    <n v="36.468399999999995"/>
    <n v="1.7299999999999999E-2"/>
    <n v="1.1960000000000002"/>
    <n v="43.616206400000003"/>
    <n v="4"/>
    <n v="10.904051600000001"/>
    <n v="0.10968400039486241"/>
    <n v="390.59999999999997"/>
    <n v="8.9553868215370507"/>
    <n v="33"/>
    <n v="7"/>
    <n v="10.5"/>
  </r>
  <r>
    <x v="2"/>
    <x v="188"/>
    <s v="September"/>
    <x v="1"/>
    <x v="0"/>
    <s v="Desktop"/>
    <x v="1"/>
    <n v="2110"/>
    <n v="33.126999999999995"/>
    <n v="1.5699999999999999E-2"/>
    <n v="2.0009999999999999"/>
    <n v="66.287126999999984"/>
    <n v="5"/>
    <n v="13.257425399999997"/>
    <n v="0.15093428321308905"/>
    <n v="157.91999999999999"/>
    <n v="2.3823630189916063"/>
    <n v="69"/>
    <n v="6"/>
    <n v="19.5"/>
  </r>
  <r>
    <x v="2"/>
    <x v="189"/>
    <s v="September"/>
    <x v="1"/>
    <x v="0"/>
    <s v="Desktop"/>
    <x v="1"/>
    <n v="2304"/>
    <n v="25.113599999999998"/>
    <n v="1.09E-2"/>
    <n v="1.4834999999999998"/>
    <n v="37.256025599999994"/>
    <n v="1"/>
    <n v="37.256025599999994"/>
    <n v="3.9819062181447505E-2"/>
    <n v="107.52"/>
    <n v="2.8859761144248304"/>
    <n v="41"/>
    <n v="7"/>
    <n v="16.5"/>
  </r>
  <r>
    <x v="2"/>
    <x v="190"/>
    <s v="September"/>
    <x v="1"/>
    <x v="0"/>
    <s v="Desktop"/>
    <x v="1"/>
    <n v="1504"/>
    <n v="28.275199999999995"/>
    <n v="1.8799999999999997E-2"/>
    <n v="0.63249999999999995"/>
    <n v="17.884063999999995"/>
    <n v="0"/>
    <n v="0"/>
    <n v="0"/>
    <n v="289.79999999999995"/>
    <n v="16.204370550228408"/>
    <n v="82"/>
    <n v="1"/>
    <n v="10.5"/>
  </r>
  <r>
    <x v="2"/>
    <x v="191"/>
    <s v="September"/>
    <x v="1"/>
    <x v="0"/>
    <s v="Desktop"/>
    <x v="1"/>
    <n v="2298"/>
    <n v="40.215000000000003"/>
    <n v="1.7500000000000002E-2"/>
    <n v="1.8054999999999999"/>
    <n v="72.608182499999998"/>
    <n v="7"/>
    <n v="10.372597499999999"/>
    <n v="0.17406440382941687"/>
    <n v="3.5999999999999996"/>
    <n v="4.9581188731724554E-2"/>
    <n v="57"/>
    <n v="1"/>
    <n v="13.5"/>
  </r>
  <r>
    <x v="2"/>
    <x v="192"/>
    <s v="September"/>
    <x v="1"/>
    <x v="0"/>
    <s v="Desktop"/>
    <x v="1"/>
    <n v="2322"/>
    <n v="38.545200000000001"/>
    <n v="1.66E-2"/>
    <n v="1.518"/>
    <n v="58.511613600000004"/>
    <n v="3"/>
    <n v="19.503871200000003"/>
    <n v="7.7830702655583575E-2"/>
    <n v="199.92"/>
    <n v="3.4167575922055922"/>
    <n v="67"/>
    <n v="8"/>
    <n v="13.5"/>
  </r>
  <r>
    <x v="2"/>
    <x v="193"/>
    <s v="September"/>
    <x v="1"/>
    <x v="0"/>
    <s v="Desktop"/>
    <x v="1"/>
    <n v="1329"/>
    <n v="18.473099999999999"/>
    <n v="1.3899999999999999E-2"/>
    <n v="1.5294999999999999"/>
    <n v="28.254606449999997"/>
    <n v="7"/>
    <n v="4.0363723499999997"/>
    <n v="0.378929362153618"/>
    <n v="171.35999999999999"/>
    <n v="6.0648517721612079"/>
    <n v="67"/>
    <n v="0"/>
    <n v="9"/>
  </r>
  <r>
    <x v="2"/>
    <x v="194"/>
    <s v="September"/>
    <x v="1"/>
    <x v="0"/>
    <s v="Desktop"/>
    <x v="1"/>
    <n v="2081"/>
    <n v="28.093499999999995"/>
    <n v="1.3499999999999998E-2"/>
    <n v="2.1505000000000001"/>
    <n v="60.415071749999989"/>
    <n v="2"/>
    <n v="30.207535874999994"/>
    <n v="7.119084485735136E-2"/>
    <n v="89.879999999999981"/>
    <n v="1.4877082389627385"/>
    <n v="56"/>
    <n v="2"/>
    <n v="16.5"/>
  </r>
  <r>
    <x v="2"/>
    <x v="195"/>
    <s v="September"/>
    <x v="1"/>
    <x v="0"/>
    <s v="Desktop"/>
    <x v="1"/>
    <n v="1614"/>
    <n v="23.8872"/>
    <n v="1.4800000000000001E-2"/>
    <n v="1.9665000000000001"/>
    <n v="46.974178800000004"/>
    <n v="3"/>
    <n v="15.658059600000001"/>
    <n v="0.12559027428915906"/>
    <n v="192.35999999999999"/>
    <n v="4.0950157067993267"/>
    <n v="47"/>
    <n v="7"/>
    <n v="16.5"/>
  </r>
  <r>
    <x v="2"/>
    <x v="196"/>
    <s v="September"/>
    <x v="1"/>
    <x v="0"/>
    <s v="Desktop"/>
    <x v="1"/>
    <n v="1742"/>
    <n v="34.1432"/>
    <n v="1.9599999999999999E-2"/>
    <n v="1.8284999999999998"/>
    <n v="62.430841199999996"/>
    <n v="6"/>
    <n v="10.4051402"/>
    <n v="0.17573045291595399"/>
    <n v="88.2"/>
    <n v="1.4127632802102947"/>
    <n v="49"/>
    <n v="5"/>
    <n v="9"/>
  </r>
  <r>
    <x v="2"/>
    <x v="197"/>
    <s v="September"/>
    <x v="1"/>
    <x v="0"/>
    <s v="Desktop"/>
    <x v="1"/>
    <n v="2119"/>
    <n v="34.115899999999996"/>
    <n v="1.61E-2"/>
    <n v="1.9204999999999999"/>
    <n v="65.519585949999993"/>
    <n v="2"/>
    <n v="32.759792974999996"/>
    <n v="5.8623691592483276E-2"/>
    <n v="94.079999999999984"/>
    <n v="1.4359065100288533"/>
    <n v="54"/>
    <n v="8"/>
    <n v="12"/>
  </r>
  <r>
    <x v="2"/>
    <x v="198"/>
    <s v="September"/>
    <x v="1"/>
    <x v="0"/>
    <s v="Desktop"/>
    <x v="1"/>
    <n v="1923"/>
    <n v="19.999199999999998"/>
    <n v="1.04E-2"/>
    <n v="0.90849999999999997"/>
    <n v="18.169273199999999"/>
    <n v="2"/>
    <n v="9.0846365999999996"/>
    <n v="0.10000400016000641"/>
    <n v="59.639999999999993"/>
    <n v="3.2824648153785256"/>
    <n v="51"/>
    <n v="3"/>
    <n v="6"/>
  </r>
  <r>
    <x v="2"/>
    <x v="199"/>
    <s v="September"/>
    <x v="1"/>
    <x v="0"/>
    <s v="Desktop"/>
    <x v="1"/>
    <n v="2516"/>
    <n v="49.061999999999998"/>
    <n v="1.95E-2"/>
    <n v="1.518"/>
    <n v="74.47611599999999"/>
    <n v="2"/>
    <n v="37.238057999999995"/>
    <n v="4.0764746647099594E-2"/>
    <n v="203.27999999999997"/>
    <n v="2.7294656450666679"/>
    <n v="52"/>
    <n v="2"/>
    <n v="10.5"/>
  </r>
  <r>
    <x v="2"/>
    <x v="200"/>
    <s v="September"/>
    <x v="1"/>
    <x v="0"/>
    <s v="Desktop"/>
    <x v="1"/>
    <n v="2095"/>
    <n v="37.709999999999994"/>
    <n v="1.7999999999999999E-2"/>
    <n v="2.093"/>
    <n v="78.927029999999988"/>
    <n v="1"/>
    <n v="78.927029999999988"/>
    <n v="2.651816494298595E-2"/>
    <n v="396.47999999999996"/>
    <n v="5.0233741216412175"/>
    <n v="64"/>
    <n v="8"/>
    <n v="19.5"/>
  </r>
  <r>
    <x v="2"/>
    <x v="201"/>
    <s v="September"/>
    <x v="1"/>
    <x v="0"/>
    <s v="Desktop"/>
    <x v="1"/>
    <n v="1681"/>
    <n v="28.408899999999996"/>
    <n v="1.6899999999999998E-2"/>
    <n v="1.679"/>
    <n v="47.698543099999995"/>
    <n v="6"/>
    <n v="7.9497571833333325"/>
    <n v="0.21120141927353756"/>
    <n v="24"/>
    <n v="0.50316002209300192"/>
    <n v="31"/>
    <n v="3"/>
    <n v="7.5"/>
  </r>
  <r>
    <x v="2"/>
    <x v="202"/>
    <s v="September"/>
    <x v="1"/>
    <x v="0"/>
    <s v="Desktop"/>
    <x v="1"/>
    <n v="2466"/>
    <n v="47.840400000000002"/>
    <n v="1.9400000000000001E-2"/>
    <n v="0.83949999999999991"/>
    <n v="40.162015799999999"/>
    <n v="8"/>
    <n v="5.0202519749999999"/>
    <n v="0.16722268208459795"/>
    <n v="4.8"/>
    <n v="0.11951591334217841"/>
    <n v="62"/>
    <n v="3"/>
    <n v="10.5"/>
  </r>
  <r>
    <x v="2"/>
    <x v="203"/>
    <s v="September"/>
    <x v="1"/>
    <x v="0"/>
    <s v="Desktop"/>
    <x v="1"/>
    <n v="2146"/>
    <n v="23.820600000000006"/>
    <n v="1.1100000000000002E-2"/>
    <n v="1.8285000000000002"/>
    <n v="43.555967100000018"/>
    <n v="3"/>
    <n v="14.518655700000005"/>
    <n v="0.12594141205511192"/>
    <n v="273.83999999999997"/>
    <n v="6.2870834522234693"/>
    <n v="78"/>
    <n v="12"/>
    <n v="9"/>
  </r>
  <r>
    <x v="2"/>
    <x v="204"/>
    <s v="September"/>
    <x v="1"/>
    <x v="0"/>
    <s v="Desktop"/>
    <x v="1"/>
    <n v="1832"/>
    <n v="26.014400000000002"/>
    <n v="1.4200000000000001E-2"/>
    <n v="1.9319999999999999"/>
    <n v="50.2598208"/>
    <n v="5"/>
    <n v="10.051964160000001"/>
    <n v="0.1922012423888308"/>
    <n v="133.56"/>
    <n v="2.6573910904194866"/>
    <n v="58"/>
    <n v="1"/>
    <n v="7.5"/>
  </r>
  <r>
    <x v="2"/>
    <x v="205"/>
    <s v="September"/>
    <x v="1"/>
    <x v="0"/>
    <s v="Desktop"/>
    <x v="1"/>
    <n v="1657"/>
    <n v="28.6661"/>
    <n v="1.7299999999999999E-2"/>
    <n v="1.3109999999999999"/>
    <n v="37.581257100000002"/>
    <n v="6"/>
    <n v="6.2635428500000003"/>
    <n v="0.20930646303473441"/>
    <n v="126.83999999999997"/>
    <n v="3.3750866731916735"/>
    <n v="51"/>
    <n v="10"/>
    <n v="15"/>
  </r>
  <r>
    <x v="2"/>
    <x v="206"/>
    <s v="September"/>
    <x v="1"/>
    <x v="0"/>
    <s v="Desktop"/>
    <x v="1"/>
    <n v="1843"/>
    <n v="27.645"/>
    <n v="1.4999999999999999E-2"/>
    <n v="2.0814999999999997"/>
    <n v="57.543067499999992"/>
    <n v="8"/>
    <n v="7.192883437499999"/>
    <n v="0.28938325194429371"/>
    <n v="92.399999999999991"/>
    <n v="1.6057538121338422"/>
    <n v="64"/>
    <n v="1"/>
    <n v="6"/>
  </r>
  <r>
    <x v="2"/>
    <x v="207"/>
    <s v="September"/>
    <x v="1"/>
    <x v="0"/>
    <s v="Desktop"/>
    <x v="1"/>
    <n v="1741"/>
    <n v="30.467499999999998"/>
    <n v="1.7499999999999998E-2"/>
    <n v="0.94299999999999984"/>
    <n v="28.730852499999994"/>
    <n v="7"/>
    <n v="4.1044074999999989"/>
    <n v="0.22975301550832858"/>
    <n v="9.6"/>
    <n v="0.3341355777730578"/>
    <n v="93"/>
    <n v="2"/>
    <n v="16.5"/>
  </r>
  <r>
    <x v="2"/>
    <x v="208"/>
    <s v="September"/>
    <x v="1"/>
    <x v="0"/>
    <s v="Desktop"/>
    <x v="1"/>
    <n v="1386"/>
    <n v="27.858599999999999"/>
    <n v="2.01E-2"/>
    <n v="0.57499999999999996"/>
    <n v="16.018694999999997"/>
    <n v="4"/>
    <n v="4.0046737499999994"/>
    <n v="0.14358223313447194"/>
    <n v="84"/>
    <n v="5.243872862302454"/>
    <n v="88"/>
    <n v="10"/>
    <n v="19.5"/>
  </r>
  <r>
    <x v="2"/>
    <x v="209"/>
    <s v="September"/>
    <x v="1"/>
    <x v="0"/>
    <s v="Desktop"/>
    <x v="1"/>
    <n v="2003"/>
    <n v="34.050999999999995"/>
    <n v="1.6999999999999998E-2"/>
    <n v="2.2309999999999999"/>
    <n v="75.967780999999988"/>
    <n v="2"/>
    <n v="37.983890499999994"/>
    <n v="5.873542627235618E-2"/>
    <n v="381.35999999999996"/>
    <n v="5.0200228962854663"/>
    <n v="54"/>
    <n v="4"/>
    <n v="15"/>
  </r>
  <r>
    <x v="2"/>
    <x v="210"/>
    <s v="September"/>
    <x v="1"/>
    <x v="0"/>
    <s v="Desktop"/>
    <x v="1"/>
    <n v="2171"/>
    <n v="28.440100000000001"/>
    <n v="1.3100000000000001E-2"/>
    <n v="2.0009999999999994"/>
    <n v="56.908640099999985"/>
    <n v="8"/>
    <n v="7.1135800124999982"/>
    <n v="0.2812929631049117"/>
    <n v="224.27999999999997"/>
    <n v="3.9410535835313349"/>
    <n v="71"/>
    <n v="3"/>
    <n v="18"/>
  </r>
  <r>
    <x v="2"/>
    <x v="211"/>
    <s v="September"/>
    <x v="1"/>
    <x v="0"/>
    <s v="Desktop"/>
    <x v="1"/>
    <n v="1959"/>
    <n v="37.025100000000002"/>
    <n v="1.89E-2"/>
    <n v="1.3684999999999998"/>
    <n v="50.668849349999995"/>
    <n v="4"/>
    <n v="12.667212337499999"/>
    <n v="0.10803481962236429"/>
    <n v="257.03999999999996"/>
    <n v="5.0729393561805836"/>
    <n v="66"/>
    <n v="1"/>
    <n v="12"/>
  </r>
  <r>
    <x v="2"/>
    <x v="212"/>
    <s v="September"/>
    <x v="1"/>
    <x v="0"/>
    <s v="Desktop"/>
    <x v="1"/>
    <n v="2416"/>
    <n v="31.408000000000001"/>
    <n v="1.3000000000000001E-2"/>
    <n v="1.7939999999999996"/>
    <n v="56.34595199999999"/>
    <n v="3"/>
    <n v="18.781983999999998"/>
    <n v="9.5517065715741215E-2"/>
    <n v="3.5999999999999996"/>
    <n v="6.3891013856683096E-2"/>
    <n v="78"/>
    <n v="8"/>
    <n v="7.5"/>
  </r>
  <r>
    <x v="2"/>
    <x v="213"/>
    <s v="September"/>
    <x v="1"/>
    <x v="0"/>
    <s v="Desktop"/>
    <x v="1"/>
    <n v="1537"/>
    <n v="21.056899999999999"/>
    <n v="1.3699999999999999E-2"/>
    <n v="1.3109999999999999"/>
    <n v="27.605595899999997"/>
    <n v="2"/>
    <n v="13.802797949999999"/>
    <n v="9.4980742654426825E-2"/>
    <n v="265.44"/>
    <n v="9.6154417735282447"/>
    <n v="69"/>
    <n v="7"/>
    <n v="9"/>
  </r>
  <r>
    <x v="2"/>
    <x v="214"/>
    <s v="October"/>
    <x v="1"/>
    <x v="0"/>
    <s v="Desktop"/>
    <x v="1"/>
    <n v="2131"/>
    <n v="30.047099999999997"/>
    <n v="1.4099999999999998E-2"/>
    <n v="1.587"/>
    <n v="47.684747699999996"/>
    <n v="9"/>
    <n v="5.2983052999999991"/>
    <n v="0.299529738310852"/>
    <n v="122.63999999999999"/>
    <n v="2.5718915568468028"/>
    <n v="65"/>
    <n v="8"/>
    <n v="6"/>
  </r>
  <r>
    <x v="2"/>
    <x v="215"/>
    <s v="October"/>
    <x v="1"/>
    <x v="0"/>
    <s v="Desktop"/>
    <x v="1"/>
    <n v="1582"/>
    <n v="32.9056"/>
    <n v="2.0799999999999999E-2"/>
    <n v="1.3225"/>
    <n v="43.517656000000002"/>
    <n v="0"/>
    <n v="0"/>
    <n v="0"/>
    <n v="66.36"/>
    <n v="1.5248983079419534"/>
    <n v="47"/>
    <n v="1"/>
    <n v="7.5"/>
  </r>
  <r>
    <x v="2"/>
    <x v="216"/>
    <s v="October"/>
    <x v="1"/>
    <x v="0"/>
    <s v="Desktop"/>
    <x v="1"/>
    <n v="2312"/>
    <n v="35.373599999999996"/>
    <n v="1.5299999999999998E-2"/>
    <n v="0.58649999999999991"/>
    <n v="20.746616399999994"/>
    <n v="3"/>
    <n v="6.9155387999999975"/>
    <n v="8.4809010109234015E-2"/>
    <n v="159.6"/>
    <n v="7.69282069533035"/>
    <n v="78"/>
    <n v="5"/>
    <n v="6"/>
  </r>
  <r>
    <x v="2"/>
    <x v="217"/>
    <s v="October"/>
    <x v="1"/>
    <x v="0"/>
    <s v="Desktop"/>
    <x v="1"/>
    <n v="1982"/>
    <n v="36.468800000000002"/>
    <n v="1.84E-2"/>
    <n v="1.3800000000000001"/>
    <n v="50.326944000000005"/>
    <n v="5"/>
    <n v="10.065388800000001"/>
    <n v="0.13710349668757951"/>
    <n v="237.71999999999997"/>
    <n v="4.7235135119668694"/>
    <n v="103"/>
    <n v="5"/>
    <n v="12"/>
  </r>
  <r>
    <x v="2"/>
    <x v="218"/>
    <s v="October"/>
    <x v="1"/>
    <x v="0"/>
    <s v="Desktop"/>
    <x v="1"/>
    <n v="1475"/>
    <n v="20.502500000000001"/>
    <n v="1.3900000000000001E-2"/>
    <n v="2.2654999999999998"/>
    <n v="46.44841375"/>
    <n v="5"/>
    <n v="9.2896827500000008"/>
    <n v="0.24387269845140835"/>
    <n v="408.23999999999995"/>
    <n v="8.789105311481169"/>
    <n v="99"/>
    <n v="1"/>
    <n v="7.5"/>
  </r>
  <r>
    <x v="2"/>
    <x v="219"/>
    <s v="October"/>
    <x v="1"/>
    <x v="0"/>
    <s v="Desktop"/>
    <x v="1"/>
    <n v="1465"/>
    <n v="27.541999999999994"/>
    <n v="1.8799999999999997E-2"/>
    <n v="1.8284999999999998"/>
    <n v="50.360546999999983"/>
    <n v="3"/>
    <n v="16.786848999999993"/>
    <n v="0.10892455159392929"/>
    <n v="44.4"/>
    <n v="0.88164252862463977"/>
    <n v="95"/>
    <n v="7"/>
    <n v="10.5"/>
  </r>
  <r>
    <x v="2"/>
    <x v="220"/>
    <s v="October"/>
    <x v="1"/>
    <x v="0"/>
    <s v="Desktop"/>
    <x v="1"/>
    <n v="1720"/>
    <n v="22.875999999999994"/>
    <n v="1.3299999999999996E-2"/>
    <n v="0.65549999999999997"/>
    <n v="14.995217999999996"/>
    <n v="8"/>
    <n v="1.8744022499999995"/>
    <n v="0.34971148802238161"/>
    <n v="341.87999999999994"/>
    <n v="22.799268406768078"/>
    <n v="93"/>
    <n v="8"/>
    <n v="16.5"/>
  </r>
  <r>
    <x v="2"/>
    <x v="221"/>
    <s v="October"/>
    <x v="1"/>
    <x v="0"/>
    <s v="Desktop"/>
    <x v="1"/>
    <n v="1390"/>
    <n v="26.131999999999998"/>
    <n v="1.8799999999999997E-2"/>
    <n v="0.90849999999999986"/>
    <n v="23.740921999999994"/>
    <n v="5"/>
    <n v="4.7481843999999986"/>
    <n v="0.19133629266799329"/>
    <n v="102.47999999999999"/>
    <n v="4.3165973082258562"/>
    <n v="57"/>
    <n v="7"/>
    <n v="9"/>
  </r>
  <r>
    <x v="2"/>
    <x v="222"/>
    <s v="October"/>
    <x v="1"/>
    <x v="0"/>
    <s v="Desktop"/>
    <x v="1"/>
    <n v="2048"/>
    <n v="30.105599999999995"/>
    <n v="1.4699999999999998E-2"/>
    <n v="0.87399999999999989"/>
    <n v="26.312294399999992"/>
    <n v="5"/>
    <n v="5.2624588799999987"/>
    <n v="0.16608205782312926"/>
    <n v="417.47999999999996"/>
    <n v="15.86634725400458"/>
    <n v="64"/>
    <n v="4"/>
    <n v="16.5"/>
  </r>
  <r>
    <x v="2"/>
    <x v="223"/>
    <s v="October"/>
    <x v="1"/>
    <x v="0"/>
    <s v="Desktop"/>
    <x v="1"/>
    <n v="1898"/>
    <n v="28.659800000000001"/>
    <n v="1.5100000000000001E-2"/>
    <n v="0.73599999999999988"/>
    <n v="21.093612799999995"/>
    <n v="5"/>
    <n v="4.2187225599999989"/>
    <n v="0.1744603940013538"/>
    <n v="135.23999999999998"/>
    <n v="6.4114194795497532"/>
    <n v="59"/>
    <n v="4"/>
    <n v="12"/>
  </r>
  <r>
    <x v="2"/>
    <x v="224"/>
    <s v="October"/>
    <x v="1"/>
    <x v="0"/>
    <s v="Desktop"/>
    <x v="1"/>
    <n v="2175"/>
    <n v="39.802500000000002"/>
    <n v="1.83E-2"/>
    <n v="1.4375"/>
    <n v="57.216093750000006"/>
    <n v="8"/>
    <n v="7.1520117187500007"/>
    <n v="0.20099239997487595"/>
    <n v="75.599999999999994"/>
    <n v="1.3213065598348364"/>
    <n v="90"/>
    <n v="12"/>
    <n v="15"/>
  </r>
  <r>
    <x v="2"/>
    <x v="225"/>
    <s v="October"/>
    <x v="1"/>
    <x v="0"/>
    <s v="Desktop"/>
    <x v="1"/>
    <n v="1455"/>
    <n v="24.298500000000001"/>
    <n v="1.67E-2"/>
    <n v="1.2075"/>
    <n v="29.340438750000001"/>
    <n v="4"/>
    <n v="7.3351096875000001"/>
    <n v="0.16461921517789163"/>
    <n v="3.5999999999999996"/>
    <n v="0.12269755168538506"/>
    <n v="88"/>
    <n v="10"/>
    <n v="24"/>
  </r>
  <r>
    <x v="2"/>
    <x v="226"/>
    <s v="October"/>
    <x v="1"/>
    <x v="0"/>
    <s v="Desktop"/>
    <x v="1"/>
    <n v="2130"/>
    <n v="40.683"/>
    <n v="1.9099999999999999E-2"/>
    <n v="1.0924999999999998"/>
    <n v="44.44617749999999"/>
    <n v="7"/>
    <n v="6.3494539285714273"/>
    <n v="0.17206204065580219"/>
    <n v="120.96"/>
    <n v="2.721493878748066"/>
    <n v="79"/>
    <n v="5"/>
    <n v="15"/>
  </r>
  <r>
    <x v="2"/>
    <x v="227"/>
    <s v="October"/>
    <x v="1"/>
    <x v="0"/>
    <s v="Desktop"/>
    <x v="1"/>
    <n v="1752"/>
    <n v="24.002400000000002"/>
    <n v="1.37E-2"/>
    <n v="1.7249999999999996"/>
    <n v="41.404139999999991"/>
    <n v="5"/>
    <n v="8.2808279999999979"/>
    <n v="0.20831250208312502"/>
    <n v="163.79999999999998"/>
    <n v="3.9561261265177836"/>
    <n v="40"/>
    <n v="7"/>
    <n v="18"/>
  </r>
  <r>
    <x v="2"/>
    <x v="228"/>
    <s v="October"/>
    <x v="1"/>
    <x v="0"/>
    <s v="Desktop"/>
    <x v="1"/>
    <n v="1515"/>
    <n v="19.846500000000002"/>
    <n v="1.3100000000000002E-2"/>
    <n v="0.73599999999999988"/>
    <n v="14.607023999999999"/>
    <n v="0"/>
    <n v="0"/>
    <n v="0"/>
    <n v="83.16"/>
    <n v="5.6931514591884014"/>
    <n v="75"/>
    <n v="7"/>
    <n v="16.5"/>
  </r>
  <r>
    <x v="2"/>
    <x v="229"/>
    <s v="October"/>
    <x v="1"/>
    <x v="0"/>
    <s v="Desktop"/>
    <x v="1"/>
    <n v="1520"/>
    <n v="16.872000000000003"/>
    <n v="1.1100000000000002E-2"/>
    <n v="1.1729999999999998"/>
    <n v="19.790856000000002"/>
    <n v="7"/>
    <n v="2.8272651428571431"/>
    <n v="0.41488857278330954"/>
    <n v="264.59999999999997"/>
    <n v="13.369810785344502"/>
    <n v="43"/>
    <n v="2"/>
    <n v="21"/>
  </r>
  <r>
    <x v="2"/>
    <x v="230"/>
    <s v="October"/>
    <x v="1"/>
    <x v="0"/>
    <s v="Desktop"/>
    <x v="1"/>
    <n v="2153"/>
    <n v="36.600999999999999"/>
    <n v="1.7000000000000001E-2"/>
    <n v="1.9434999999999998"/>
    <n v="71.13404349999999"/>
    <n v="6"/>
    <n v="11.855673916666666"/>
    <n v="0.16392994726920029"/>
    <n v="503.15999999999991"/>
    <n v="7.0734064203731082"/>
    <n v="50"/>
    <n v="0"/>
    <n v="19.5"/>
  </r>
  <r>
    <x v="2"/>
    <x v="231"/>
    <s v="October"/>
    <x v="1"/>
    <x v="0"/>
    <s v="Desktop"/>
    <x v="1"/>
    <n v="2282"/>
    <n v="38.794000000000004"/>
    <n v="1.7000000000000001E-2"/>
    <n v="1.5639999999999998"/>
    <n v="60.673816000000002"/>
    <n v="6"/>
    <n v="10.112302666666666"/>
    <n v="0.1546630922307573"/>
    <n v="51.239999999999995"/>
    <n v="0.84451586166922477"/>
    <n v="98"/>
    <n v="7"/>
    <n v="6"/>
  </r>
  <r>
    <x v="2"/>
    <x v="232"/>
    <s v="October"/>
    <x v="1"/>
    <x v="0"/>
    <s v="Desktop"/>
    <x v="1"/>
    <n v="1749"/>
    <n v="36.554099999999998"/>
    <n v="2.0899999999999998E-2"/>
    <n v="0.4945"/>
    <n v="18.076002450000001"/>
    <n v="7"/>
    <n v="2.5822860642857144"/>
    <n v="0.19149698665813139"/>
    <n v="331.8"/>
    <n v="18.355828448120175"/>
    <n v="88"/>
    <n v="12"/>
    <n v="15"/>
  </r>
  <r>
    <x v="2"/>
    <x v="233"/>
    <s v="October"/>
    <x v="1"/>
    <x v="0"/>
    <s v="Desktop"/>
    <x v="1"/>
    <n v="2312"/>
    <n v="36.991999999999997"/>
    <n v="1.6E-2"/>
    <n v="1.702"/>
    <n v="62.960383999999991"/>
    <n v="6"/>
    <n v="10.493397333333332"/>
    <n v="0.16219723183391005"/>
    <n v="345.23999999999995"/>
    <n v="5.4834481314472292"/>
    <n v="59"/>
    <n v="11"/>
    <n v="12"/>
  </r>
  <r>
    <x v="2"/>
    <x v="234"/>
    <s v="October"/>
    <x v="1"/>
    <x v="0"/>
    <s v="Desktop"/>
    <x v="1"/>
    <n v="1694"/>
    <n v="31.000199999999996"/>
    <n v="1.8299999999999997E-2"/>
    <n v="1.012"/>
    <n v="31.372202399999995"/>
    <n v="5"/>
    <n v="6.2744404799999991"/>
    <n v="0.16128928200463225"/>
    <n v="430.08"/>
    <n v="13.708951463350244"/>
    <n v="92"/>
    <n v="5"/>
    <n v="15"/>
  </r>
  <r>
    <x v="2"/>
    <x v="235"/>
    <s v="October"/>
    <x v="1"/>
    <x v="0"/>
    <s v="Desktop"/>
    <x v="1"/>
    <n v="2254"/>
    <n v="38.768799999999999"/>
    <n v="1.72E-2"/>
    <n v="2.2194999999999996"/>
    <n v="86.047351599999985"/>
    <n v="9"/>
    <n v="9.5608168444444424"/>
    <n v="0.23214543653659644"/>
    <n v="320.87999999999994"/>
    <n v="3.7291095429833079"/>
    <n v="97"/>
    <n v="3"/>
    <n v="13.5"/>
  </r>
  <r>
    <x v="2"/>
    <x v="236"/>
    <s v="October"/>
    <x v="1"/>
    <x v="0"/>
    <s v="Desktop"/>
    <x v="1"/>
    <n v="2368"/>
    <n v="49.017600000000002"/>
    <n v="2.07E-2"/>
    <n v="2.0585"/>
    <n v="100.9027296"/>
    <n v="4"/>
    <n v="25.2256824"/>
    <n v="8.1603342472907694E-2"/>
    <n v="512.4"/>
    <n v="5.0781579649159463"/>
    <n v="69"/>
    <n v="10"/>
    <n v="10.5"/>
  </r>
  <r>
    <x v="2"/>
    <x v="237"/>
    <s v="October"/>
    <x v="1"/>
    <x v="0"/>
    <s v="Desktop"/>
    <x v="1"/>
    <n v="1958"/>
    <n v="39.355800000000002"/>
    <n v="2.01E-2"/>
    <n v="0.79349999999999987"/>
    <n v="31.228827299999995"/>
    <n v="8"/>
    <n v="3.9036034124999994"/>
    <n v="0.2032737233139715"/>
    <n v="162.95999999999998"/>
    <n v="5.2182555058671705"/>
    <n v="47"/>
    <n v="10"/>
    <n v="4.5"/>
  </r>
  <r>
    <x v="2"/>
    <x v="238"/>
    <s v="October"/>
    <x v="1"/>
    <x v="0"/>
    <s v="Desktop"/>
    <x v="1"/>
    <n v="1334"/>
    <n v="26.012999999999995"/>
    <n v="1.9499999999999997E-2"/>
    <n v="1.357"/>
    <n v="35.299640999999994"/>
    <n v="4"/>
    <n v="8.8249102499999985"/>
    <n v="0.1537692692115481"/>
    <n v="283.08"/>
    <n v="8.019345012602253"/>
    <n v="64"/>
    <n v="10"/>
    <n v="16.5"/>
  </r>
  <r>
    <x v="2"/>
    <x v="239"/>
    <s v="October"/>
    <x v="1"/>
    <x v="0"/>
    <s v="Desktop"/>
    <x v="1"/>
    <n v="1984"/>
    <n v="28.371200000000002"/>
    <n v="1.43E-2"/>
    <n v="1.8169999999999999"/>
    <n v="51.550470400000002"/>
    <n v="6"/>
    <n v="8.5917450666666664"/>
    <n v="0.21148206632077599"/>
    <n v="189"/>
    <n v="3.666309900442732"/>
    <n v="60"/>
    <n v="5"/>
    <n v="9"/>
  </r>
  <r>
    <x v="2"/>
    <x v="240"/>
    <s v="October"/>
    <x v="1"/>
    <x v="0"/>
    <s v="Desktop"/>
    <x v="1"/>
    <n v="2062"/>
    <n v="35.672599999999996"/>
    <n v="1.7299999999999999E-2"/>
    <n v="0.51749999999999996"/>
    <n v="18.460570499999996"/>
    <n v="7"/>
    <n v="2.6372243571428564"/>
    <n v="0.19622903853377666"/>
    <n v="498.11999999999995"/>
    <n v="26.982914747948882"/>
    <n v="55"/>
    <n v="11"/>
    <n v="12"/>
  </r>
  <r>
    <x v="2"/>
    <x v="241"/>
    <s v="October"/>
    <x v="1"/>
    <x v="0"/>
    <s v="Desktop"/>
    <x v="1"/>
    <n v="2310"/>
    <n v="35.573999999999998"/>
    <n v="1.5399999999999999E-2"/>
    <n v="2.0699999999999998"/>
    <n v="73.638179999999991"/>
    <n v="4"/>
    <n v="18.409544999999998"/>
    <n v="0.11244167088322933"/>
    <n v="291.47999999999996"/>
    <n v="3.9582727329762903"/>
    <n v="45"/>
    <n v="4"/>
    <n v="6"/>
  </r>
  <r>
    <x v="2"/>
    <x v="242"/>
    <s v="October"/>
    <x v="1"/>
    <x v="0"/>
    <s v="Desktop"/>
    <x v="1"/>
    <n v="1931"/>
    <n v="20.854800000000001"/>
    <n v="1.0800000000000001E-2"/>
    <n v="0.73599999999999999"/>
    <n v="15.3491328"/>
    <n v="3"/>
    <n v="5.1163775999999999"/>
    <n v="0.14385177513090511"/>
    <n v="261.23999999999995"/>
    <n v="17.019854046738065"/>
    <n v="38"/>
    <n v="10"/>
    <n v="18"/>
  </r>
  <r>
    <x v="2"/>
    <x v="243"/>
    <s v="October"/>
    <x v="1"/>
    <x v="0"/>
    <s v="Desktop"/>
    <x v="1"/>
    <n v="2381"/>
    <n v="45.715200000000003"/>
    <n v="1.9200000000000002E-2"/>
    <n v="0.79349999999999998"/>
    <n v="36.275011200000002"/>
    <n v="5"/>
    <n v="7.2550022400000005"/>
    <n v="0.10937281254374911"/>
    <n v="247.79999999999998"/>
    <n v="6.8311488212579787"/>
    <n v="48"/>
    <n v="16"/>
    <n v="12"/>
  </r>
  <r>
    <x v="2"/>
    <x v="244"/>
    <s v="October"/>
    <x v="1"/>
    <x v="0"/>
    <s v="Desktop"/>
    <x v="1"/>
    <n v="1610"/>
    <n v="28.335999999999995"/>
    <n v="1.7599999999999998E-2"/>
    <n v="0.66699999999999993"/>
    <n v="18.900111999999993"/>
    <n v="6"/>
    <n v="3.1500186666666656"/>
    <n v="0.21174477696216831"/>
    <n v="525"/>
    <n v="27.777613169699745"/>
    <n v="80"/>
    <n v="8"/>
    <n v="15"/>
  </r>
  <r>
    <x v="2"/>
    <x v="245"/>
    <s v="November"/>
    <x v="1"/>
    <x v="0"/>
    <s v="Desktop"/>
    <x v="1"/>
    <n v="1934"/>
    <n v="25.722199999999997"/>
    <n v="1.3299999999999999E-2"/>
    <n v="0.47149999999999992"/>
    <n v="12.128017299999996"/>
    <n v="9"/>
    <n v="1.3475574777777775"/>
    <n v="0.34989231092208289"/>
    <n v="236.03999999999996"/>
    <n v="19.462373293283481"/>
    <n v="54"/>
    <n v="10"/>
    <n v="13.5"/>
  </r>
  <r>
    <x v="2"/>
    <x v="246"/>
    <s v="November"/>
    <x v="1"/>
    <x v="0"/>
    <s v="Desktop"/>
    <x v="1"/>
    <n v="1827"/>
    <n v="32.886000000000003"/>
    <n v="1.8000000000000002E-2"/>
    <n v="0.45999999999999996"/>
    <n v="15.127560000000001"/>
    <n v="6"/>
    <n v="2.5212600000000003"/>
    <n v="0.18244845831052725"/>
    <n v="359.51999999999992"/>
    <n v="23.765894830362591"/>
    <n v="105"/>
    <n v="6"/>
    <n v="9"/>
  </r>
  <r>
    <x v="2"/>
    <x v="247"/>
    <s v="November"/>
    <x v="1"/>
    <x v="0"/>
    <s v="Desktop"/>
    <x v="1"/>
    <n v="2345"/>
    <n v="36.582000000000001"/>
    <n v="1.5600000000000001E-2"/>
    <n v="1.5409999999999997"/>
    <n v="56.372861999999991"/>
    <n v="2"/>
    <n v="28.186430999999995"/>
    <n v="5.467169646274124E-2"/>
    <n v="199.92"/>
    <n v="3.5463872669796332"/>
    <n v="55"/>
    <n v="10"/>
    <n v="18"/>
  </r>
  <r>
    <x v="2"/>
    <x v="248"/>
    <s v="November"/>
    <x v="1"/>
    <x v="0"/>
    <s v="Desktop"/>
    <x v="1"/>
    <n v="2312"/>
    <n v="39.997599999999998"/>
    <n v="1.7299999999999999E-2"/>
    <n v="0.96599999999999986"/>
    <n v="38.637681599999993"/>
    <n v="6"/>
    <n v="6.4396135999999986"/>
    <n v="0.15000900054003241"/>
    <n v="409.91999999999996"/>
    <n v="10.60933221210664"/>
    <n v="57"/>
    <n v="10"/>
    <n v="19.5"/>
  </r>
  <r>
    <x v="2"/>
    <x v="249"/>
    <s v="November"/>
    <x v="1"/>
    <x v="0"/>
    <s v="Desktop"/>
    <x v="1"/>
    <n v="2438"/>
    <n v="37.301399999999994"/>
    <n v="1.5299999999999998E-2"/>
    <n v="0.43699999999999994"/>
    <n v="16.300711799999995"/>
    <n v="8"/>
    <n v="2.0375889749999994"/>
    <n v="0.21446916201536675"/>
    <n v="65.52"/>
    <n v="4.0194563773589334"/>
    <n v="36"/>
    <n v="5"/>
    <n v="16.5"/>
  </r>
  <r>
    <x v="2"/>
    <x v="250"/>
    <s v="November"/>
    <x v="1"/>
    <x v="0"/>
    <s v="Desktop"/>
    <x v="1"/>
    <n v="1642"/>
    <n v="25.943600000000004"/>
    <n v="1.5800000000000002E-2"/>
    <n v="0.57499999999999996"/>
    <n v="14.917570000000001"/>
    <n v="5"/>
    <n v="2.9835140000000004"/>
    <n v="0.19272575895403873"/>
    <n v="391.44"/>
    <n v="26.24019863825006"/>
    <n v="65"/>
    <n v="11"/>
    <n v="13.5"/>
  </r>
  <r>
    <x v="2"/>
    <x v="251"/>
    <s v="November"/>
    <x v="1"/>
    <x v="0"/>
    <s v="Desktop"/>
    <x v="1"/>
    <n v="2179"/>
    <n v="32.467100000000002"/>
    <n v="1.4900000000000002E-2"/>
    <n v="2.1389999999999998"/>
    <n v="69.447126900000001"/>
    <n v="5"/>
    <n v="13.88942538"/>
    <n v="0.15400205130732339"/>
    <n v="321.71999999999997"/>
    <n v="4.6325890553148277"/>
    <n v="84"/>
    <n v="7"/>
    <n v="15"/>
  </r>
  <r>
    <x v="2"/>
    <x v="252"/>
    <s v="November"/>
    <x v="1"/>
    <x v="0"/>
    <s v="Desktop"/>
    <x v="1"/>
    <n v="1584"/>
    <n v="22.175999999999998"/>
    <n v="1.3999999999999999E-2"/>
    <n v="0.50600000000000001"/>
    <n v="11.221055999999999"/>
    <n v="3"/>
    <n v="3.7403519999999997"/>
    <n v="0.13528138528138528"/>
    <n v="291.47999999999996"/>
    <n v="25.976164810156902"/>
    <n v="57"/>
    <n v="10"/>
    <n v="9"/>
  </r>
  <r>
    <x v="2"/>
    <x v="253"/>
    <s v="November"/>
    <x v="1"/>
    <x v="0"/>
    <s v="Desktop"/>
    <x v="1"/>
    <n v="2170"/>
    <n v="36.021999999999998"/>
    <n v="1.66E-2"/>
    <n v="2.2885"/>
    <n v="82.436346999999998"/>
    <n v="6"/>
    <n v="13.739391166666666"/>
    <n v="0.16656487701959913"/>
    <n v="172.2"/>
    <n v="2.0888844092036245"/>
    <n v="87"/>
    <n v="1"/>
    <n v="18"/>
  </r>
  <r>
    <x v="2"/>
    <x v="254"/>
    <s v="November"/>
    <x v="1"/>
    <x v="0"/>
    <s v="Desktop"/>
    <x v="1"/>
    <n v="1436"/>
    <n v="22.1144"/>
    <n v="1.54E-2"/>
    <n v="1.3915"/>
    <n v="30.772187599999999"/>
    <n v="6"/>
    <n v="5.1286979333333331"/>
    <n v="0.27131642730528527"/>
    <n v="205.79999999999998"/>
    <n v="6.6878573169754105"/>
    <n v="78"/>
    <n v="4"/>
    <n v="4.5"/>
  </r>
  <r>
    <x v="2"/>
    <x v="255"/>
    <s v="November"/>
    <x v="1"/>
    <x v="0"/>
    <s v="Desktop"/>
    <x v="1"/>
    <n v="1830"/>
    <n v="32.390999999999998"/>
    <n v="1.77E-2"/>
    <n v="1.2074999999999998"/>
    <n v="39.112132499999994"/>
    <n v="4"/>
    <n v="9.7780331249999985"/>
    <n v="0.1234910932049026"/>
    <n v="440.15999999999991"/>
    <n v="11.253797015542427"/>
    <n v="90"/>
    <n v="11"/>
    <n v="7.5"/>
  </r>
  <r>
    <x v="2"/>
    <x v="256"/>
    <s v="November"/>
    <x v="1"/>
    <x v="0"/>
    <s v="Desktop"/>
    <x v="1"/>
    <n v="1678"/>
    <n v="25.169999999999998"/>
    <n v="1.4999999999999999E-2"/>
    <n v="1.1040000000000001"/>
    <n v="27.787680000000002"/>
    <n v="4"/>
    <n v="6.9469200000000004"/>
    <n v="0.15891934843067146"/>
    <n v="180.6"/>
    <n v="6.4992831355478389"/>
    <n v="59"/>
    <n v="0"/>
    <n v="12"/>
  </r>
  <r>
    <x v="2"/>
    <x v="257"/>
    <s v="November"/>
    <x v="1"/>
    <x v="0"/>
    <s v="Desktop"/>
    <x v="1"/>
    <n v="1530"/>
    <n v="25.245000000000001"/>
    <n v="1.6500000000000001E-2"/>
    <n v="0.82800000000000007"/>
    <n v="20.902860000000004"/>
    <n v="7"/>
    <n v="2.9861228571428575"/>
    <n v="0.27728263022380667"/>
    <n v="267.12"/>
    <n v="12.779112523358046"/>
    <n v="92"/>
    <n v="9"/>
    <n v="13.5"/>
  </r>
  <r>
    <x v="2"/>
    <x v="258"/>
    <s v="November"/>
    <x v="1"/>
    <x v="0"/>
    <s v="Desktop"/>
    <x v="1"/>
    <n v="1560"/>
    <n v="19.655999999999999"/>
    <n v="1.26E-2"/>
    <n v="1.9779999999999998"/>
    <n v="38.879567999999992"/>
    <n v="6"/>
    <n v="6.4799279999999984"/>
    <n v="0.30525030525030528"/>
    <n v="377.15999999999991"/>
    <n v="9.7007250697847258"/>
    <n v="60"/>
    <n v="0"/>
    <n v="19.5"/>
  </r>
  <r>
    <x v="2"/>
    <x v="259"/>
    <s v="November"/>
    <x v="1"/>
    <x v="0"/>
    <s v="Desktop"/>
    <x v="1"/>
    <n v="2133"/>
    <n v="33.488099999999996"/>
    <n v="1.5699999999999999E-2"/>
    <n v="2.3344999999999998"/>
    <n v="78.177969449999978"/>
    <n v="6"/>
    <n v="13.029661574999997"/>
    <n v="0.17916812240766125"/>
    <n v="256.2"/>
    <n v="3.2771380710246891"/>
    <n v="81"/>
    <n v="7"/>
    <n v="16.5"/>
  </r>
  <r>
    <x v="2"/>
    <x v="260"/>
    <s v="November"/>
    <x v="1"/>
    <x v="0"/>
    <s v="Desktop"/>
    <x v="1"/>
    <n v="1434"/>
    <n v="15.917400000000001"/>
    <n v="1.11E-2"/>
    <n v="0.58649999999999991"/>
    <n v="9.3355550999999988"/>
    <n v="10"/>
    <n v="0.93355550999999992"/>
    <n v="0.62824330606757384"/>
    <n v="94.079999999999984"/>
    <n v="10.077601063058371"/>
    <n v="80"/>
    <n v="3"/>
    <n v="9"/>
  </r>
  <r>
    <x v="2"/>
    <x v="261"/>
    <s v="November"/>
    <x v="1"/>
    <x v="0"/>
    <s v="Desktop"/>
    <x v="1"/>
    <n v="1926"/>
    <n v="25.6158"/>
    <n v="1.3299999999999999E-2"/>
    <n v="0.52900000000000003"/>
    <n v="13.550758200000001"/>
    <n v="6"/>
    <n v="2.2584597"/>
    <n v="0.23423043590284121"/>
    <n v="682.91999999999985"/>
    <n v="50.397179989530017"/>
    <n v="55"/>
    <n v="7"/>
    <n v="10.5"/>
  </r>
  <r>
    <x v="2"/>
    <x v="262"/>
    <s v="November"/>
    <x v="1"/>
    <x v="0"/>
    <s v="Desktop"/>
    <x v="1"/>
    <n v="2041"/>
    <n v="33.880600000000001"/>
    <n v="1.66E-2"/>
    <n v="2.0239999999999996"/>
    <n v="68.574334399999984"/>
    <n v="6"/>
    <n v="11.42905573333333"/>
    <n v="0.17709249541035282"/>
    <n v="461.15999999999991"/>
    <n v="6.7249650183990708"/>
    <n v="87"/>
    <n v="6"/>
    <n v="18"/>
  </r>
  <r>
    <x v="2"/>
    <x v="263"/>
    <s v="November"/>
    <x v="1"/>
    <x v="0"/>
    <s v="Desktop"/>
    <x v="1"/>
    <n v="1746"/>
    <n v="21.650399999999998"/>
    <n v="1.2399999999999998E-2"/>
    <n v="0.42549999999999988"/>
    <n v="9.2122451999999964"/>
    <n v="4"/>
    <n v="2.3030612999999991"/>
    <n v="0.18475409230314455"/>
    <n v="364.55999999999995"/>
    <n v="39.573414741500812"/>
    <n v="80"/>
    <n v="1"/>
    <n v="12"/>
  </r>
  <r>
    <x v="2"/>
    <x v="264"/>
    <s v="November"/>
    <x v="1"/>
    <x v="0"/>
    <s v="Desktop"/>
    <x v="1"/>
    <n v="1360"/>
    <n v="21.624000000000002"/>
    <n v="1.5900000000000001E-2"/>
    <n v="2.1964999999999995"/>
    <n v="47.497115999999991"/>
    <n v="7"/>
    <n v="6.7853022857142848"/>
    <n v="0.32371439141694408"/>
    <n v="167.15999999999997"/>
    <n v="3.5193715761605397"/>
    <n v="95"/>
    <n v="0"/>
    <n v="10.5"/>
  </r>
  <r>
    <x v="2"/>
    <x v="265"/>
    <s v="November"/>
    <x v="1"/>
    <x v="0"/>
    <s v="Desktop"/>
    <x v="1"/>
    <n v="2546"/>
    <n v="31.824999999999992"/>
    <n v="1.2499999999999997E-2"/>
    <n v="1.3224999999999998"/>
    <n v="42.088562499999981"/>
    <n v="11"/>
    <n v="3.826232954545453"/>
    <n v="0.34564021995286731"/>
    <n v="299.03999999999996"/>
    <n v="7.1050181388352263"/>
    <n v="52"/>
    <n v="8"/>
    <n v="16.5"/>
  </r>
  <r>
    <x v="2"/>
    <x v="266"/>
    <s v="November"/>
    <x v="1"/>
    <x v="0"/>
    <s v="Desktop"/>
    <x v="1"/>
    <n v="1484"/>
    <n v="19.8856"/>
    <n v="1.34E-2"/>
    <n v="1.8054999999999999"/>
    <n v="35.903450799999995"/>
    <n v="6"/>
    <n v="5.9839084666666658"/>
    <n v="0.30172587198777007"/>
    <n v="320.87999999999994"/>
    <n v="8.9373024834704751"/>
    <n v="77"/>
    <n v="6"/>
    <n v="18"/>
  </r>
  <r>
    <x v="2"/>
    <x v="267"/>
    <s v="November"/>
    <x v="1"/>
    <x v="0"/>
    <s v="Desktop"/>
    <x v="1"/>
    <n v="2013"/>
    <n v="35.831400000000002"/>
    <n v="1.78E-2"/>
    <n v="2.0699999999999998"/>
    <n v="74.170997999999997"/>
    <n v="5"/>
    <n v="14.8341996"/>
    <n v="0.13954241252086158"/>
    <n v="527.52"/>
    <n v="7.1122138601937106"/>
    <n v="72"/>
    <n v="3"/>
    <n v="6"/>
  </r>
  <r>
    <x v="2"/>
    <x v="268"/>
    <s v="November"/>
    <x v="1"/>
    <x v="0"/>
    <s v="Desktop"/>
    <x v="1"/>
    <n v="2102"/>
    <n v="35.523799999999994"/>
    <n v="1.6899999999999998E-2"/>
    <n v="1.2649999999999999"/>
    <n v="44.937606999999993"/>
    <n v="5"/>
    <n v="8.9875213999999986"/>
    <n v="0.14075070797606115"/>
    <n v="199.07999999999996"/>
    <n v="4.4301424417192488"/>
    <n v="88"/>
    <n v="5"/>
    <n v="16.5"/>
  </r>
  <r>
    <x v="2"/>
    <x v="269"/>
    <s v="November"/>
    <x v="1"/>
    <x v="0"/>
    <s v="Desktop"/>
    <x v="1"/>
    <n v="2279"/>
    <n v="40.566200000000002"/>
    <n v="1.78E-2"/>
    <n v="1.127"/>
    <n v="45.718107400000001"/>
    <n v="6"/>
    <n v="7.6196845666666668"/>
    <n v="0.14790638511864557"/>
    <n v="303.23999999999995"/>
    <n v="6.6328205003516825"/>
    <n v="54"/>
    <n v="6"/>
    <n v="21"/>
  </r>
  <r>
    <x v="2"/>
    <x v="270"/>
    <s v="November"/>
    <x v="1"/>
    <x v="0"/>
    <s v="Desktop"/>
    <x v="1"/>
    <n v="2225"/>
    <n v="30.927499999999998"/>
    <n v="1.3899999999999999E-2"/>
    <n v="0.80499999999999994"/>
    <n v="24.896637499999997"/>
    <n v="7"/>
    <n v="3.5566624999999994"/>
    <n v="0.22633578530434081"/>
    <n v="59.639999999999993"/>
    <n v="2.3955042121651968"/>
    <n v="55"/>
    <n v="3"/>
    <n v="12"/>
  </r>
  <r>
    <x v="2"/>
    <x v="271"/>
    <s v="November"/>
    <x v="1"/>
    <x v="0"/>
    <s v="Desktop"/>
    <x v="1"/>
    <n v="2070"/>
    <n v="35.19"/>
    <n v="1.6999999999999998E-2"/>
    <n v="1.7364999999999999"/>
    <n v="61.107434999999995"/>
    <n v="4"/>
    <n v="15.276858749999999"/>
    <n v="0.11366865586814437"/>
    <n v="191.51999999999998"/>
    <n v="3.1341521698627997"/>
    <n v="82"/>
    <n v="9"/>
    <n v="18"/>
  </r>
  <r>
    <x v="2"/>
    <x v="272"/>
    <s v="November"/>
    <x v="1"/>
    <x v="0"/>
    <s v="Desktop"/>
    <x v="1"/>
    <n v="2299"/>
    <n v="27.817900000000002"/>
    <n v="1.2100000000000001E-2"/>
    <n v="1.0465"/>
    <n v="29.111432350000001"/>
    <n v="8"/>
    <n v="3.6389290437500001"/>
    <n v="0.2875846127852929"/>
    <n v="409.08"/>
    <n v="14.052211347134211"/>
    <n v="47"/>
    <n v="0"/>
    <n v="16.5"/>
  </r>
  <r>
    <x v="2"/>
    <x v="273"/>
    <s v="November"/>
    <x v="1"/>
    <x v="0"/>
    <s v="Desktop"/>
    <x v="1"/>
    <n v="1367"/>
    <n v="15.173700000000004"/>
    <n v="1.1100000000000002E-2"/>
    <n v="1.3109999999999999"/>
    <n v="19.892720700000005"/>
    <n v="2"/>
    <n v="9.9463603500000026"/>
    <n v="0.13180700817862481"/>
    <n v="519.11999999999989"/>
    <n v="26.095977912161594"/>
    <n v="54"/>
    <n v="9"/>
    <n v="7.5"/>
  </r>
  <r>
    <x v="2"/>
    <x v="274"/>
    <s v="November"/>
    <x v="1"/>
    <x v="0"/>
    <s v="Desktop"/>
    <x v="1"/>
    <n v="1424"/>
    <n v="20.220800000000001"/>
    <n v="1.4200000000000001E-2"/>
    <n v="2.3804999999999996"/>
    <n v="48.135614399999994"/>
    <n v="5"/>
    <n v="9.6271228799999982"/>
    <n v="0.24727013768001266"/>
    <n v="230.15999999999997"/>
    <n v="4.781490853890503"/>
    <n v="82"/>
    <n v="3"/>
    <n v="12"/>
  </r>
  <r>
    <x v="0"/>
    <x v="0"/>
    <s v="March"/>
    <x v="2"/>
    <x v="0"/>
    <s v="Desktop"/>
    <x v="1"/>
    <n v="1302.4000000000001"/>
    <n v="21.359360000000002"/>
    <n v="1.6400000000000001E-2"/>
    <n v="1.6674999999999998"/>
    <n v="35.616732800000001"/>
    <n v="6"/>
    <n v="5.9361221333333338"/>
    <n v="0.28090729310241502"/>
    <n v="342.71999999999997"/>
    <n v="9.6224435274422468"/>
    <n v="46"/>
    <n v="6"/>
    <n v="7.5"/>
  </r>
  <r>
    <x v="0"/>
    <x v="1"/>
    <s v="March"/>
    <x v="2"/>
    <x v="0"/>
    <s v="Desktop"/>
    <x v="1"/>
    <n v="1328.8000000000002"/>
    <n v="24.98144000000001"/>
    <n v="1.8800000000000004E-2"/>
    <n v="1.2879999999999998"/>
    <n v="32.176094720000009"/>
    <n v="3"/>
    <n v="10.72536490666667"/>
    <n v="0.12008915418806917"/>
    <n v="319.2"/>
    <n v="9.920408389449193"/>
    <n v="63"/>
    <n v="6"/>
    <n v="9"/>
  </r>
  <r>
    <x v="0"/>
    <x v="2"/>
    <s v="March"/>
    <x v="2"/>
    <x v="0"/>
    <s v="Desktop"/>
    <x v="1"/>
    <n v="1161.6000000000001"/>
    <n v="17.888640000000002"/>
    <n v="1.54E-2"/>
    <n v="1.0349999999999997"/>
    <n v="18.514742399999996"/>
    <n v="2"/>
    <n v="9.2573711999999979"/>
    <n v="0.11180279775321096"/>
    <n v="393.95999999999992"/>
    <n v="21.278178841958937"/>
    <n v="74"/>
    <n v="12"/>
    <n v="0"/>
  </r>
  <r>
    <x v="0"/>
    <x v="3"/>
    <s v="March"/>
    <x v="2"/>
    <x v="0"/>
    <s v="Desktop"/>
    <x v="1"/>
    <n v="1139.2"/>
    <n v="13.442559999999999"/>
    <n v="1.1799999999999998E-2"/>
    <n v="0.90849999999999997"/>
    <n v="12.212565759999999"/>
    <n v="6"/>
    <n v="2.0354276266666664"/>
    <n v="0.44634355360883649"/>
    <n v="267.12"/>
    <n v="21.87255366721563"/>
    <n v="63"/>
    <n v="4"/>
    <n v="4.5"/>
  </r>
  <r>
    <x v="0"/>
    <x v="4"/>
    <s v="March"/>
    <x v="2"/>
    <x v="0"/>
    <s v="Desktop"/>
    <x v="1"/>
    <n v="900.80000000000007"/>
    <n v="15.403680000000001"/>
    <n v="1.7100000000000001E-2"/>
    <n v="0.33350000000000002"/>
    <n v="5.1371272800000005"/>
    <n v="5"/>
    <n v="1.027425456"/>
    <n v="0.32459775845771915"/>
    <n v="157.91999999999999"/>
    <n v="30.740916351210199"/>
    <n v="51"/>
    <n v="15"/>
    <n v="4.5"/>
  </r>
  <r>
    <x v="0"/>
    <x v="5"/>
    <s v="March"/>
    <x v="2"/>
    <x v="0"/>
    <s v="Desktop"/>
    <x v="1"/>
    <n v="935.2"/>
    <n v="13.0928"/>
    <n v="1.4E-2"/>
    <n v="1.2879999999999998"/>
    <n v="16.863526399999998"/>
    <n v="6"/>
    <n v="2.8105877333333331"/>
    <n v="0.4582671391910057"/>
    <n v="182.27999999999997"/>
    <n v="10.809127087440027"/>
    <n v="73"/>
    <n v="14"/>
    <n v="12"/>
  </r>
  <r>
    <x v="0"/>
    <x v="6"/>
    <s v="March"/>
    <x v="2"/>
    <x v="0"/>
    <s v="Desktop"/>
    <x v="1"/>
    <n v="1327.2"/>
    <n v="24.287760000000006"/>
    <n v="1.8300000000000004E-2"/>
    <n v="2.3115000000000001"/>
    <n v="56.141157240000013"/>
    <n v="4"/>
    <n v="14.035289310000003"/>
    <n v="0.16469200947308435"/>
    <n v="277.19999999999993"/>
    <n v="4.9375540802443183"/>
    <n v="52"/>
    <n v="12"/>
    <n v="0"/>
  </r>
  <r>
    <x v="0"/>
    <x v="7"/>
    <s v="March"/>
    <x v="2"/>
    <x v="0"/>
    <s v="Desktop"/>
    <x v="1"/>
    <n v="1041.6000000000001"/>
    <n v="12.4992"/>
    <n v="1.1999999999999999E-2"/>
    <n v="0.66699999999999993"/>
    <n v="8.3369663999999997"/>
    <n v="6"/>
    <n v="1.3894944"/>
    <n v="0.48003072196620583"/>
    <n v="112.55999999999999"/>
    <n v="13.501313859199431"/>
    <n v="69"/>
    <n v="7"/>
    <n v="1.5"/>
  </r>
  <r>
    <x v="0"/>
    <x v="8"/>
    <s v="March"/>
    <x v="2"/>
    <x v="0"/>
    <s v="Desktop"/>
    <x v="1"/>
    <n v="1148.8"/>
    <n v="20.908159999999999"/>
    <n v="1.8200000000000001E-2"/>
    <n v="1.5984999999999998"/>
    <n v="33.421693759999997"/>
    <n v="8"/>
    <n v="4.1777117199999996"/>
    <n v="0.38262573081514589"/>
    <n v="100.8"/>
    <n v="3.0160051349833208"/>
    <n v="91"/>
    <n v="5"/>
    <n v="1.5"/>
  </r>
  <r>
    <x v="0"/>
    <x v="9"/>
    <s v="March"/>
    <x v="2"/>
    <x v="0"/>
    <s v="Desktop"/>
    <x v="1"/>
    <n v="1228"/>
    <n v="14.981599999999998"/>
    <n v="1.2199999999999999E-2"/>
    <n v="0.55199999999999982"/>
    <n v="8.2698431999999968"/>
    <n v="1"/>
    <n v="8.2698431999999968"/>
    <n v="6.6748544881721592E-2"/>
    <n v="257.03999999999996"/>
    <n v="31.081605029706012"/>
    <n v="66"/>
    <n v="11"/>
    <n v="9"/>
  </r>
  <r>
    <x v="0"/>
    <x v="10"/>
    <s v="March"/>
    <x v="2"/>
    <x v="0"/>
    <s v="Desktop"/>
    <x v="1"/>
    <n v="1472"/>
    <n v="23.110399999999998"/>
    <n v="1.5699999999999999E-2"/>
    <n v="0.41399999999999998"/>
    <n v="9.5677055999999983"/>
    <n v="6"/>
    <n v="1.5946175999999996"/>
    <n v="0.25962337302686239"/>
    <n v="435.11999999999995"/>
    <n v="45.477987951468741"/>
    <n v="45"/>
    <n v="6"/>
    <n v="9"/>
  </r>
  <r>
    <x v="0"/>
    <x v="11"/>
    <s v="March"/>
    <x v="2"/>
    <x v="0"/>
    <s v="Desktop"/>
    <x v="1"/>
    <n v="1172.8"/>
    <n v="21.579519999999999"/>
    <n v="1.84E-2"/>
    <n v="0.5635"/>
    <n v="12.160059519999999"/>
    <n v="1"/>
    <n v="12.160059519999999"/>
    <n v="4.6340233703066613E-2"/>
    <n v="277.19999999999993"/>
    <n v="22.79594105144643"/>
    <n v="93"/>
    <n v="16"/>
    <n v="3"/>
  </r>
  <r>
    <x v="0"/>
    <x v="12"/>
    <s v="March"/>
    <x v="2"/>
    <x v="0"/>
    <s v="Desktop"/>
    <x v="1"/>
    <n v="1204"/>
    <n v="13.364399999999998"/>
    <n v="1.1099999999999999E-2"/>
    <n v="0.71299999999999997"/>
    <n v="9.5288171999999989"/>
    <n v="6"/>
    <n v="1.5881361999999999"/>
    <n v="0.44895393732603039"/>
    <n v="63"/>
    <n v="6.6115236212108268"/>
    <n v="66"/>
    <n v="4"/>
    <n v="10.5"/>
  </r>
  <r>
    <x v="0"/>
    <x v="13"/>
    <s v="March"/>
    <x v="2"/>
    <x v="0"/>
    <s v="Desktop"/>
    <x v="1"/>
    <n v="1049.6000000000001"/>
    <n v="13.120000000000003"/>
    <n v="1.2500000000000001E-2"/>
    <n v="1.3109999999999997"/>
    <n v="17.200320000000001"/>
    <n v="4"/>
    <n v="4.3000800000000003"/>
    <n v="0.30487804878048774"/>
    <n v="302.39999999999998"/>
    <n v="17.581068259195174"/>
    <n v="44"/>
    <n v="3"/>
    <n v="6"/>
  </r>
  <r>
    <x v="0"/>
    <x v="14"/>
    <s v="March"/>
    <x v="2"/>
    <x v="0"/>
    <s v="Desktop"/>
    <x v="1"/>
    <n v="1554.4"/>
    <n v="28.134639999999997"/>
    <n v="1.8099999999999998E-2"/>
    <n v="1.9204999999999999"/>
    <n v="54.032576119999995"/>
    <n v="1"/>
    <n v="54.032576119999995"/>
    <n v="3.5543372867042199E-2"/>
    <n v="163.79999999999998"/>
    <n v="3.0315045434113572"/>
    <n v="69"/>
    <n v="7"/>
    <n v="9"/>
  </r>
  <r>
    <x v="0"/>
    <x v="15"/>
    <s v="March"/>
    <x v="2"/>
    <x v="0"/>
    <s v="Desktop"/>
    <x v="1"/>
    <n v="1024"/>
    <n v="18.636800000000001"/>
    <n v="1.8200000000000001E-2"/>
    <n v="0.56349999999999989"/>
    <n v="10.501836799999998"/>
    <n v="7"/>
    <n v="1.5002623999999998"/>
    <n v="0.37560096153846151"/>
    <n v="67.2"/>
    <n v="6.3988806224831087"/>
    <n v="60"/>
    <n v="12"/>
    <n v="9"/>
  </r>
  <r>
    <x v="0"/>
    <x v="16"/>
    <s v="March"/>
    <x v="2"/>
    <x v="0"/>
    <s v="Desktop"/>
    <x v="1"/>
    <n v="1312"/>
    <n v="18.236799999999999"/>
    <n v="1.3899999999999999E-2"/>
    <n v="2.1504999999999996"/>
    <n v="39.21823839999999"/>
    <n v="2"/>
    <n v="19.609119199999995"/>
    <n v="0.10966836287067908"/>
    <n v="45.359999999999992"/>
    <n v="1.1566047290895147"/>
    <n v="86"/>
    <n v="7"/>
    <n v="12"/>
  </r>
  <r>
    <x v="0"/>
    <x v="17"/>
    <s v="March"/>
    <x v="2"/>
    <x v="0"/>
    <s v="Desktop"/>
    <x v="1"/>
    <n v="1533.6000000000001"/>
    <n v="20.550239999999999"/>
    <n v="1.3399999999999999E-2"/>
    <n v="2.0699999999999998"/>
    <n v="42.538996799999993"/>
    <n v="8"/>
    <n v="5.3173745999999991"/>
    <n v="0.38928985744205424"/>
    <n v="218.4"/>
    <n v="5.1341126126415855"/>
    <n v="81"/>
    <n v="2"/>
    <n v="0"/>
  </r>
  <r>
    <x v="0"/>
    <x v="18"/>
    <s v="March"/>
    <x v="2"/>
    <x v="0"/>
    <s v="Desktop"/>
    <x v="1"/>
    <n v="988"/>
    <n v="10.2752"/>
    <n v="1.04E-2"/>
    <n v="1.9779999999999995"/>
    <n v="20.324345599999994"/>
    <n v="3"/>
    <n v="6.7747818666666646"/>
    <n v="0.29196511990034257"/>
    <n v="293.99999999999994"/>
    <n v="14.465410389400189"/>
    <n v="46"/>
    <n v="17"/>
    <n v="9"/>
  </r>
  <r>
    <x v="0"/>
    <x v="19"/>
    <s v="March"/>
    <x v="2"/>
    <x v="0"/>
    <s v="Desktop"/>
    <x v="1"/>
    <n v="1318.4"/>
    <n v="13.44768"/>
    <n v="1.0199999999999999E-2"/>
    <n v="0.97749999999999959"/>
    <n v="13.145107199999995"/>
    <n v="5"/>
    <n v="2.6290214399999989"/>
    <n v="0.37181134589758236"/>
    <n v="75.599999999999994"/>
    <n v="5.7511893094337054"/>
    <n v="90"/>
    <n v="1"/>
    <n v="0"/>
  </r>
  <r>
    <x v="0"/>
    <x v="20"/>
    <s v="March"/>
    <x v="2"/>
    <x v="0"/>
    <s v="Desktop"/>
    <x v="1"/>
    <n v="839.2"/>
    <n v="8.5598400000000012"/>
    <n v="1.0200000000000001E-2"/>
    <n v="0.78199999999999992"/>
    <n v="6.6937948800000004"/>
    <n v="7"/>
    <n v="0.95625641142857154"/>
    <n v="0.81777229480924862"/>
    <n v="452.75999999999993"/>
    <n v="67.638762184478509"/>
    <n v="72"/>
    <n v="3"/>
    <n v="12"/>
  </r>
  <r>
    <x v="0"/>
    <x v="21"/>
    <s v="March"/>
    <x v="2"/>
    <x v="0"/>
    <s v="Desktop"/>
    <x v="1"/>
    <n v="1053.6000000000001"/>
    <n v="17.700480000000006"/>
    <n v="1.6800000000000002E-2"/>
    <n v="0.60949999999999993"/>
    <n v="10.788442560000002"/>
    <n v="1"/>
    <n v="10.788442560000002"/>
    <n v="5.6495643056007502E-2"/>
    <n v="218.4"/>
    <n v="20.243885879297853"/>
    <n v="55"/>
    <n v="6"/>
    <n v="4.5"/>
  </r>
  <r>
    <x v="0"/>
    <x v="22"/>
    <s v="March"/>
    <x v="2"/>
    <x v="0"/>
    <s v="Desktop"/>
    <x v="1"/>
    <n v="848.80000000000007"/>
    <n v="10.525119999999999"/>
    <n v="1.2399999999999998E-2"/>
    <n v="1.7825000000000002"/>
    <n v="18.761026400000002"/>
    <n v="2"/>
    <n v="9.3805132000000011"/>
    <n v="0.19002158645222098"/>
    <n v="43.199999999999996"/>
    <n v="2.3026458722961975"/>
    <n v="70"/>
    <n v="1"/>
    <n v="6"/>
  </r>
  <r>
    <x v="0"/>
    <x v="23"/>
    <s v="March"/>
    <x v="2"/>
    <x v="0"/>
    <s v="Desktop"/>
    <x v="1"/>
    <n v="959.2"/>
    <n v="14.579839999999999"/>
    <n v="1.5199999999999998E-2"/>
    <n v="0.65549999999999986"/>
    <n v="9.5570851199999982"/>
    <n v="3"/>
    <n v="3.1856950399999993"/>
    <n v="0.20576357490891534"/>
    <n v="43.199999999999996"/>
    <n v="4.5202066799212526"/>
    <n v="48"/>
    <n v="1"/>
    <n v="4.5"/>
  </r>
  <r>
    <x v="0"/>
    <x v="24"/>
    <s v="March"/>
    <x v="2"/>
    <x v="0"/>
    <s v="Desktop"/>
    <x v="1"/>
    <n v="1582.4"/>
    <n v="18.197600000000001"/>
    <n v="1.15E-2"/>
    <n v="1.9779999999999998"/>
    <n v="35.994852799999997"/>
    <n v="7"/>
    <n v="5.1421218285714279"/>
    <n v="0.38466610981667909"/>
    <n v="63.839999999999989"/>
    <n v="1.7735869168494001"/>
    <n v="85"/>
    <n v="7"/>
    <n v="12"/>
  </r>
  <r>
    <x v="0"/>
    <x v="25"/>
    <s v="March"/>
    <x v="2"/>
    <x v="0"/>
    <s v="Desktop"/>
    <x v="1"/>
    <n v="1539.2"/>
    <n v="19.855680000000003"/>
    <n v="1.2900000000000002E-2"/>
    <n v="1.4834999999999996"/>
    <n v="29.455901279999996"/>
    <n v="7"/>
    <n v="4.2079858971428568"/>
    <n v="0.35254395719511994"/>
    <n v="134.4"/>
    <n v="4.562752934375669"/>
    <n v="95"/>
    <n v="5"/>
    <n v="4.5"/>
  </r>
  <r>
    <x v="0"/>
    <x v="26"/>
    <s v="March"/>
    <x v="2"/>
    <x v="0"/>
    <s v="Desktop"/>
    <x v="1"/>
    <n v="1211.2"/>
    <n v="19.015840000000001"/>
    <n v="1.5699999999999999E-2"/>
    <n v="0.65549999999999997"/>
    <n v="12.46488312"/>
    <n v="6"/>
    <n v="2.0774805199999999"/>
    <n v="0.31552642428627919"/>
    <n v="218.4"/>
    <n v="17.521223255561502"/>
    <n v="46"/>
    <n v="2"/>
    <n v="12"/>
  </r>
  <r>
    <x v="0"/>
    <x v="27"/>
    <s v="March"/>
    <x v="2"/>
    <x v="0"/>
    <s v="Desktop"/>
    <x v="1"/>
    <n v="1012.8000000000001"/>
    <n v="20.053439999999998"/>
    <n v="1.9799999999999998E-2"/>
    <n v="0.96599999999999997"/>
    <n v="19.371623039999999"/>
    <n v="7"/>
    <n v="2.7673747199999998"/>
    <n v="0.34906729219525429"/>
    <n v="166.32"/>
    <n v="8.585754516106876"/>
    <n v="76"/>
    <n v="1"/>
    <n v="1.5"/>
  </r>
  <r>
    <x v="0"/>
    <x v="28"/>
    <s v="March"/>
    <x v="2"/>
    <x v="0"/>
    <s v="Desktop"/>
    <x v="1"/>
    <n v="1202.4000000000001"/>
    <n v="13.226400000000002"/>
    <n v="1.1000000000000001E-2"/>
    <n v="1.38"/>
    <n v="18.252432000000002"/>
    <n v="7"/>
    <n v="2.6074902857142859"/>
    <n v="0.52924454122058906"/>
    <n v="42"/>
    <n v="2.3010632226982133"/>
    <n v="53"/>
    <n v="16"/>
    <n v="6"/>
  </r>
  <r>
    <x v="0"/>
    <x v="29"/>
    <s v="March"/>
    <x v="2"/>
    <x v="0"/>
    <s v="Desktop"/>
    <x v="1"/>
    <n v="936.80000000000007"/>
    <n v="15.925600000000003"/>
    <n v="1.7000000000000001E-2"/>
    <n v="1.4604999999999997"/>
    <n v="23.259338799999998"/>
    <n v="2"/>
    <n v="11.629669399999999"/>
    <n v="0.12558396543929268"/>
    <n v="221.75999999999996"/>
    <n v="9.534234911269273"/>
    <n v="50"/>
    <n v="10"/>
    <n v="12"/>
  </r>
  <r>
    <x v="0"/>
    <x v="30"/>
    <s v="March"/>
    <x v="2"/>
    <x v="0"/>
    <s v="Desktop"/>
    <x v="1"/>
    <n v="1332"/>
    <n v="18.381599999999999"/>
    <n v="1.38E-2"/>
    <n v="0.41399999999999998"/>
    <n v="7.6099823999999989"/>
    <n v="3"/>
    <n v="2.5366607999999995"/>
    <n v="0.16320668494581539"/>
    <n v="446.87999999999994"/>
    <n v="58.722869056832508"/>
    <n v="76"/>
    <n v="2"/>
    <n v="0"/>
  </r>
  <r>
    <x v="0"/>
    <x v="31"/>
    <s v="April"/>
    <x v="2"/>
    <x v="0"/>
    <s v="Desktop"/>
    <x v="1"/>
    <n v="945.6"/>
    <n v="15.413280000000002"/>
    <n v="1.6300000000000002E-2"/>
    <n v="1.8629999999999998"/>
    <n v="28.714940640000002"/>
    <n v="3"/>
    <n v="9.5716468800000012"/>
    <n v="0.194637351686338"/>
    <n v="89.039999999999978"/>
    <n v="3.1008247976653305"/>
    <n v="88"/>
    <n v="6"/>
    <n v="6"/>
  </r>
  <r>
    <x v="0"/>
    <x v="32"/>
    <s v="April"/>
    <x v="2"/>
    <x v="0"/>
    <s v="Desktop"/>
    <x v="1"/>
    <n v="1005.6"/>
    <n v="14.279520000000002"/>
    <n v="1.4200000000000001E-2"/>
    <n v="0.69"/>
    <n v="9.8528687999999995"/>
    <n v="1"/>
    <n v="9.8528687999999995"/>
    <n v="7.0030365166336123E-2"/>
    <n v="292.32"/>
    <n v="29.668516442642574"/>
    <n v="103"/>
    <n v="6"/>
    <n v="0"/>
  </r>
  <r>
    <x v="0"/>
    <x v="33"/>
    <s v="April"/>
    <x v="2"/>
    <x v="0"/>
    <s v="Desktop"/>
    <x v="1"/>
    <n v="1279.2"/>
    <n v="21.874320000000001"/>
    <n v="1.7100000000000001E-2"/>
    <n v="0.89699999999999991"/>
    <n v="19.621265039999997"/>
    <n v="4"/>
    <n v="4.9053162599999993"/>
    <n v="0.18286282727874512"/>
    <n v="252.83999999999997"/>
    <n v="12.886019300211236"/>
    <n v="89"/>
    <n v="1"/>
    <n v="4.5"/>
  </r>
  <r>
    <x v="0"/>
    <x v="34"/>
    <s v="April"/>
    <x v="2"/>
    <x v="0"/>
    <s v="Desktop"/>
    <x v="1"/>
    <n v="1153.6000000000001"/>
    <n v="16.150400000000001"/>
    <n v="1.3999999999999999E-2"/>
    <n v="1.081"/>
    <n v="17.458582400000001"/>
    <n v="5"/>
    <n v="3.49171648"/>
    <n v="0.30958985535961953"/>
    <n v="48.719999999999992"/>
    <n v="2.7906045796707977"/>
    <n v="63"/>
    <n v="7"/>
    <n v="10.5"/>
  </r>
  <r>
    <x v="0"/>
    <x v="35"/>
    <s v="April"/>
    <x v="2"/>
    <x v="0"/>
    <s v="Desktop"/>
    <x v="1"/>
    <n v="1504.8000000000002"/>
    <n v="16.552800000000001"/>
    <n v="1.0999999999999999E-2"/>
    <n v="0.79349999999999998"/>
    <n v="13.134646800000001"/>
    <n v="9"/>
    <n v="1.4594052"/>
    <n v="0.54371465854719436"/>
    <n v="146.99999999999997"/>
    <n v="11.191774109982155"/>
    <n v="63"/>
    <n v="9"/>
    <n v="3"/>
  </r>
  <r>
    <x v="0"/>
    <x v="36"/>
    <s v="April"/>
    <x v="2"/>
    <x v="0"/>
    <s v="Desktop"/>
    <x v="1"/>
    <n v="1424.8000000000002"/>
    <n v="15.815280000000003"/>
    <n v="1.11E-2"/>
    <n v="1.3685"/>
    <n v="21.643210680000006"/>
    <n v="3"/>
    <n v="7.2144035600000018"/>
    <n v="0.18968997071186849"/>
    <n v="136.07999999999998"/>
    <n v="6.2874220471248465"/>
    <n v="78"/>
    <n v="6"/>
    <n v="3"/>
  </r>
  <r>
    <x v="0"/>
    <x v="37"/>
    <s v="April"/>
    <x v="2"/>
    <x v="0"/>
    <s v="Desktop"/>
    <x v="1"/>
    <n v="980"/>
    <n v="15.875999999999999"/>
    <n v="1.6199999999999999E-2"/>
    <n v="1.0580000000000001"/>
    <n v="16.796807999999999"/>
    <n v="4"/>
    <n v="4.1992019999999997"/>
    <n v="0.25195263290501385"/>
    <n v="197.4"/>
    <n v="11.75223292425561"/>
    <n v="52"/>
    <n v="12"/>
    <n v="9"/>
  </r>
  <r>
    <x v="0"/>
    <x v="38"/>
    <s v="April"/>
    <x v="2"/>
    <x v="0"/>
    <s v="Desktop"/>
    <x v="1"/>
    <n v="1120.8"/>
    <n v="11.208000000000002"/>
    <n v="1.0000000000000002E-2"/>
    <n v="1.7939999999999996"/>
    <n v="20.107151999999999"/>
    <n v="4"/>
    <n v="5.0267879999999998"/>
    <n v="0.35688793718772299"/>
    <n v="239.39999999999998"/>
    <n v="11.906211282433235"/>
    <n v="73"/>
    <n v="8"/>
    <n v="1.5"/>
  </r>
  <r>
    <x v="0"/>
    <x v="39"/>
    <s v="April"/>
    <x v="2"/>
    <x v="0"/>
    <s v="Desktop"/>
    <x v="1"/>
    <n v="1395.2"/>
    <n v="20.090879999999999"/>
    <n v="1.4399999999999998E-2"/>
    <n v="0.81649999999999989"/>
    <n v="16.404203519999996"/>
    <n v="4"/>
    <n v="4.101050879999999"/>
    <n v="0.19909531090723753"/>
    <n v="42.839999999999996"/>
    <n v="2.6115257560520688"/>
    <n v="85"/>
    <n v="6"/>
    <n v="1.5"/>
  </r>
  <r>
    <x v="0"/>
    <x v="40"/>
    <s v="April"/>
    <x v="2"/>
    <x v="0"/>
    <s v="Desktop"/>
    <x v="1"/>
    <n v="1292.8000000000002"/>
    <n v="16.547840000000001"/>
    <n v="1.2799999999999999E-2"/>
    <n v="0.7014999999999999"/>
    <n v="11.608309759999999"/>
    <n v="3"/>
    <n v="3.8694365866666662"/>
    <n v="0.18129254331683167"/>
    <n v="201.6"/>
    <n v="17.366869438191149"/>
    <n v="73"/>
    <n v="6"/>
    <n v="3"/>
  </r>
  <r>
    <x v="0"/>
    <x v="41"/>
    <s v="April"/>
    <x v="2"/>
    <x v="0"/>
    <s v="Desktop"/>
    <x v="1"/>
    <n v="1293.6000000000001"/>
    <n v="13.324080000000002"/>
    <n v="1.03E-2"/>
    <n v="2.2309999999999999"/>
    <n v="29.726022480000005"/>
    <n v="5"/>
    <n v="5.9452044960000006"/>
    <n v="0.37526043073893278"/>
    <n v="134.4"/>
    <n v="4.5212910704896965"/>
    <n v="75"/>
    <n v="15"/>
    <n v="3"/>
  </r>
  <r>
    <x v="0"/>
    <x v="42"/>
    <s v="April"/>
    <x v="2"/>
    <x v="0"/>
    <s v="Desktop"/>
    <x v="1"/>
    <n v="1178.4000000000001"/>
    <n v="21.211200000000005"/>
    <n v="1.8000000000000002E-2"/>
    <n v="1.5409999999999999"/>
    <n v="32.686459200000009"/>
    <n v="8"/>
    <n v="4.0858074000000011"/>
    <n v="0.37715923662970496"/>
    <n v="50.4"/>
    <n v="1.5419229012116427"/>
    <n v="87"/>
    <n v="2"/>
    <n v="0"/>
  </r>
  <r>
    <x v="0"/>
    <x v="43"/>
    <s v="April"/>
    <x v="2"/>
    <x v="0"/>
    <s v="Desktop"/>
    <x v="1"/>
    <n v="1580.8000000000002"/>
    <n v="26.083200000000005"/>
    <n v="1.6500000000000001E-2"/>
    <n v="1.9779999999999995"/>
    <n v="51.592569599999997"/>
    <n v="4"/>
    <n v="12.898142399999999"/>
    <n v="0.15335541651331122"/>
    <n v="398.15999999999991"/>
    <n v="7.7173903739812939"/>
    <n v="75"/>
    <n v="16"/>
    <n v="12"/>
  </r>
  <r>
    <x v="0"/>
    <x v="44"/>
    <s v="April"/>
    <x v="2"/>
    <x v="0"/>
    <s v="Desktop"/>
    <x v="1"/>
    <n v="1472.8000000000002"/>
    <n v="19.146400000000003"/>
    <n v="1.3000000000000001E-2"/>
    <n v="1.2649999999999999"/>
    <n v="24.220196000000001"/>
    <n v="2"/>
    <n v="12.110098000000001"/>
    <n v="0.10445827936322231"/>
    <n v="357.84"/>
    <n v="14.774446911990307"/>
    <n v="70"/>
    <n v="19"/>
    <n v="4.5"/>
  </r>
  <r>
    <x v="0"/>
    <x v="45"/>
    <s v="April"/>
    <x v="2"/>
    <x v="0"/>
    <s v="Desktop"/>
    <x v="1"/>
    <n v="1513.6000000000001"/>
    <n v="23.612159999999999"/>
    <n v="1.5599999999999998E-2"/>
    <n v="0.58649999999999991"/>
    <n v="13.848531839999998"/>
    <n v="8"/>
    <n v="1.7310664799999997"/>
    <n v="0.33880847834336209"/>
    <n v="181.43999999999997"/>
    <n v="13.101749853073233"/>
    <n v="53"/>
    <n v="11"/>
    <n v="6"/>
  </r>
  <r>
    <x v="0"/>
    <x v="46"/>
    <s v="April"/>
    <x v="2"/>
    <x v="0"/>
    <s v="Desktop"/>
    <x v="1"/>
    <n v="1501.6000000000001"/>
    <n v="15.016000000000004"/>
    <n v="1.0000000000000002E-2"/>
    <n v="2.0009999999999999"/>
    <n v="30.047016000000006"/>
    <n v="6"/>
    <n v="5.0078360000000011"/>
    <n v="0.39957378795950976"/>
    <n v="205.79999999999998"/>
    <n v="6.8492658305902969"/>
    <n v="90"/>
    <n v="9"/>
    <n v="7.5"/>
  </r>
  <r>
    <x v="0"/>
    <x v="47"/>
    <s v="April"/>
    <x v="2"/>
    <x v="0"/>
    <s v="Desktop"/>
    <x v="1"/>
    <n v="1218.4000000000001"/>
    <n v="18.032320000000002"/>
    <n v="1.4800000000000001E-2"/>
    <n v="2.4379999999999997"/>
    <n v="43.962796160000003"/>
    <n v="4"/>
    <n v="10.990699040000001"/>
    <n v="0.22182392504125922"/>
    <n v="63"/>
    <n v="1.4330298684987008"/>
    <n v="67"/>
    <n v="19"/>
    <n v="4.5"/>
  </r>
  <r>
    <x v="0"/>
    <x v="48"/>
    <s v="April"/>
    <x v="2"/>
    <x v="0"/>
    <s v="Desktop"/>
    <x v="1"/>
    <n v="992"/>
    <n v="15.772799999999997"/>
    <n v="1.5899999999999997E-2"/>
    <n v="1.5179999999999998"/>
    <n v="23.943110399999991"/>
    <n v="6"/>
    <n v="3.9905183999999987"/>
    <n v="0.38040170419963487"/>
    <n v="126"/>
    <n v="5.2624741687696535"/>
    <n v="103"/>
    <n v="7"/>
    <n v="10.5"/>
  </r>
  <r>
    <x v="0"/>
    <x v="49"/>
    <s v="April"/>
    <x v="2"/>
    <x v="0"/>
    <s v="Desktop"/>
    <x v="1"/>
    <n v="1452.8000000000002"/>
    <n v="27.312639999999998"/>
    <n v="1.8799999999999997E-2"/>
    <n v="1.081"/>
    <n v="29.524963839999998"/>
    <n v="4"/>
    <n v="7.3812409599999995"/>
    <n v="0.146452338550942"/>
    <n v="339.35999999999996"/>
    <n v="11.49400222262897"/>
    <n v="87"/>
    <n v="11"/>
    <n v="0"/>
  </r>
  <r>
    <x v="0"/>
    <x v="50"/>
    <s v="April"/>
    <x v="2"/>
    <x v="0"/>
    <s v="Desktop"/>
    <x v="1"/>
    <n v="968"/>
    <n v="17.230400000000003"/>
    <n v="1.7800000000000003E-2"/>
    <n v="1.4834999999999996"/>
    <n v="25.561298399999998"/>
    <n v="2"/>
    <n v="12.780649199999999"/>
    <n v="0.11607391586962576"/>
    <n v="162.95999999999998"/>
    <n v="6.3752630030718622"/>
    <n v="60"/>
    <n v="12"/>
    <n v="7.5"/>
  </r>
  <r>
    <x v="0"/>
    <x v="51"/>
    <s v="April"/>
    <x v="2"/>
    <x v="0"/>
    <s v="Desktop"/>
    <x v="1"/>
    <n v="1086.4000000000001"/>
    <n v="16.947839999999999"/>
    <n v="1.5599999999999998E-2"/>
    <n v="2.1964999999999999"/>
    <n v="37.225930559999995"/>
    <n v="7"/>
    <n v="5.3179900799999995"/>
    <n v="0.41303198519693368"/>
    <n v="37.199999999999996"/>
    <n v="0.99930342748697165"/>
    <n v="91"/>
    <n v="7"/>
    <n v="10.5"/>
  </r>
  <r>
    <x v="0"/>
    <x v="52"/>
    <s v="April"/>
    <x v="2"/>
    <x v="0"/>
    <s v="Desktop"/>
    <x v="1"/>
    <n v="803.2"/>
    <n v="15.100159999999999"/>
    <n v="1.8799999999999997E-2"/>
    <n v="1.2305000000000001"/>
    <n v="18.58074688"/>
    <n v="3"/>
    <n v="6.1935822933333329"/>
    <n v="0.19867339154022209"/>
    <n v="199.92"/>
    <n v="10.759524430914587"/>
    <n v="99"/>
    <n v="20"/>
    <n v="12"/>
  </r>
  <r>
    <x v="0"/>
    <x v="53"/>
    <s v="April"/>
    <x v="2"/>
    <x v="0"/>
    <s v="Desktop"/>
    <x v="1"/>
    <n v="1444"/>
    <n v="14.440000000000003"/>
    <n v="1.0000000000000002E-2"/>
    <n v="1.1154999999999999"/>
    <n v="16.107820000000004"/>
    <n v="5"/>
    <n v="3.2215640000000008"/>
    <n v="0.34626038781163426"/>
    <n v="44.519999999999989"/>
    <n v="2.7638749377631471"/>
    <n v="72"/>
    <n v="22"/>
    <n v="0"/>
  </r>
  <r>
    <x v="0"/>
    <x v="54"/>
    <s v="April"/>
    <x v="2"/>
    <x v="0"/>
    <s v="Desktop"/>
    <x v="1"/>
    <n v="1475.2"/>
    <n v="18.440000000000001"/>
    <n v="1.2500000000000001E-2"/>
    <n v="1.1499999999999999"/>
    <n v="21.206"/>
    <n v="3"/>
    <n v="7.0686666666666662"/>
    <n v="0.16268980477223427"/>
    <n v="44.4"/>
    <n v="2.0937470527209281"/>
    <n v="78"/>
    <n v="15"/>
    <n v="9"/>
  </r>
  <r>
    <x v="0"/>
    <x v="55"/>
    <s v="April"/>
    <x v="2"/>
    <x v="0"/>
    <s v="Desktop"/>
    <x v="1"/>
    <n v="964"/>
    <n v="10.8932"/>
    <n v="1.1300000000000001E-2"/>
    <n v="1.6214999999999999"/>
    <n v="17.663323800000001"/>
    <n v="3"/>
    <n v="5.8877746000000002"/>
    <n v="0.27540116770095102"/>
    <n v="81.47999999999999"/>
    <n v="4.6129483285586366"/>
    <n v="82"/>
    <n v="4"/>
    <n v="6"/>
  </r>
  <r>
    <x v="0"/>
    <x v="56"/>
    <s v="April"/>
    <x v="2"/>
    <x v="0"/>
    <s v="Desktop"/>
    <x v="1"/>
    <n v="1100.8"/>
    <n v="12.218879999999999"/>
    <n v="1.1099999999999999E-2"/>
    <n v="1.9894999999999998"/>
    <n v="24.309461759999994"/>
    <n v="4"/>
    <n v="6.0773654399999986"/>
    <n v="0.32736224596689717"/>
    <n v="293.15999999999997"/>
    <n v="12.059501888370894"/>
    <n v="71"/>
    <n v="7"/>
    <n v="3"/>
  </r>
  <r>
    <x v="0"/>
    <x v="57"/>
    <s v="April"/>
    <x v="2"/>
    <x v="0"/>
    <s v="Desktop"/>
    <x v="1"/>
    <n v="1140"/>
    <n v="13.907999999999998"/>
    <n v="1.2199999999999997E-2"/>
    <n v="0.94299999999999995"/>
    <n v="13.115243999999997"/>
    <n v="5"/>
    <n v="2.6230487999999994"/>
    <n v="0.35950532067874613"/>
    <n v="10.799999999999999"/>
    <n v="0.82346923930656579"/>
    <n v="86"/>
    <n v="11"/>
    <n v="4.5"/>
  </r>
  <r>
    <x v="0"/>
    <x v="58"/>
    <s v="April"/>
    <x v="2"/>
    <x v="0"/>
    <s v="Desktop"/>
    <x v="1"/>
    <n v="1364"/>
    <n v="12.276000000000002"/>
    <n v="9.0000000000000011E-3"/>
    <n v="0.83949999999999991"/>
    <n v="10.305702"/>
    <n v="7"/>
    <n v="1.472243142857143"/>
    <n v="0.57021831215379593"/>
    <n v="168.83999999999997"/>
    <n v="16.383163417688575"/>
    <n v="73"/>
    <n v="16"/>
    <n v="10.5"/>
  </r>
  <r>
    <x v="0"/>
    <x v="59"/>
    <s v="April"/>
    <x v="2"/>
    <x v="0"/>
    <s v="Desktop"/>
    <x v="1"/>
    <n v="1168"/>
    <n v="13.5488"/>
    <n v="1.1599999999999999E-2"/>
    <n v="1.5409999999999999"/>
    <n v="20.878700799999997"/>
    <n v="0"/>
    <n v="0"/>
    <n v="0"/>
    <n v="336.84"/>
    <n v="16.133187750839365"/>
    <n v="68"/>
    <n v="14"/>
    <n v="4.5"/>
  </r>
  <r>
    <x v="0"/>
    <x v="60"/>
    <s v="April"/>
    <x v="2"/>
    <x v="0"/>
    <s v="Desktop"/>
    <x v="1"/>
    <n v="1404.8000000000002"/>
    <n v="22.617280000000001"/>
    <n v="1.61E-2"/>
    <n v="1.5409999999999999"/>
    <n v="34.853228479999999"/>
    <n v="6"/>
    <n v="5.8088714133333328"/>
    <n v="0.26528388913255702"/>
    <n v="36"/>
    <n v="1.0329028778684894"/>
    <n v="73"/>
    <n v="20"/>
    <n v="9"/>
  </r>
  <r>
    <x v="0"/>
    <x v="61"/>
    <s v="May"/>
    <x v="2"/>
    <x v="0"/>
    <s v="Desktop"/>
    <x v="1"/>
    <n v="1312.8000000000002"/>
    <n v="17.066400000000002"/>
    <n v="1.2999999999999999E-2"/>
    <n v="0.81649999999999989"/>
    <n v="13.934715599999999"/>
    <n v="1"/>
    <n v="13.934715599999999"/>
    <n v="5.8594665541649084E-2"/>
    <n v="9.6"/>
    <n v="0.68892686980995865"/>
    <n v="83"/>
    <n v="14"/>
    <n v="12"/>
  </r>
  <r>
    <x v="0"/>
    <x v="62"/>
    <s v="May"/>
    <x v="2"/>
    <x v="0"/>
    <s v="Desktop"/>
    <x v="1"/>
    <n v="943.2"/>
    <n v="8.7717600000000004"/>
    <n v="9.2999999999999992E-3"/>
    <n v="0.78199999999999992"/>
    <n v="6.85951632"/>
    <n v="7"/>
    <n v="0.9799309028571429"/>
    <n v="0.79801544957910386"/>
    <n v="159.6"/>
    <n v="23.266946611769267"/>
    <n v="77"/>
    <n v="7"/>
    <n v="4.5"/>
  </r>
  <r>
    <x v="0"/>
    <x v="63"/>
    <s v="May"/>
    <x v="2"/>
    <x v="0"/>
    <s v="Desktop"/>
    <x v="1"/>
    <n v="1039.2"/>
    <n v="15.27624"/>
    <n v="1.47E-2"/>
    <n v="2.3115000000000001"/>
    <n v="35.311028759999999"/>
    <n v="3"/>
    <n v="11.770342919999999"/>
    <n v="0.1963834032458249"/>
    <n v="352.8"/>
    <n v="9.9912127284053689"/>
    <n v="49"/>
    <n v="12"/>
    <n v="1.5"/>
  </r>
  <r>
    <x v="0"/>
    <x v="64"/>
    <s v="May"/>
    <x v="2"/>
    <x v="0"/>
    <s v="Desktop"/>
    <x v="1"/>
    <n v="1284.8000000000002"/>
    <n v="21.456160000000004"/>
    <n v="1.67E-2"/>
    <n v="0.4945"/>
    <n v="10.610071120000002"/>
    <n v="7"/>
    <n v="1.515724445714286"/>
    <n v="0.32624663499899326"/>
    <n v="206.64"/>
    <n v="19.475835521072355"/>
    <n v="91"/>
    <n v="17"/>
    <n v="10.5"/>
  </r>
  <r>
    <x v="0"/>
    <x v="65"/>
    <s v="May"/>
    <x v="2"/>
    <x v="0"/>
    <s v="Desktop"/>
    <x v="1"/>
    <n v="964.80000000000007"/>
    <n v="13.507200000000001"/>
    <n v="1.4E-2"/>
    <n v="1.7364999999999997"/>
    <n v="23.455252799999997"/>
    <n v="0"/>
    <n v="0"/>
    <n v="0"/>
    <n v="105.83999999999999"/>
    <n v="4.5124220532809609"/>
    <n v="109"/>
    <n v="13"/>
    <n v="1.5"/>
  </r>
  <r>
    <x v="0"/>
    <x v="66"/>
    <s v="May"/>
    <x v="2"/>
    <x v="0"/>
    <s v="Desktop"/>
    <x v="1"/>
    <n v="1381.6000000000001"/>
    <n v="22.934560000000001"/>
    <n v="1.66E-2"/>
    <n v="1.702"/>
    <n v="39.034621120000004"/>
    <n v="6"/>
    <n v="6.5057701866666671"/>
    <n v="0.26161391367438486"/>
    <n v="47.879999999999995"/>
    <n v="1.2266034260408876"/>
    <n v="78"/>
    <n v="13"/>
    <n v="7.5"/>
  </r>
  <r>
    <x v="0"/>
    <x v="67"/>
    <s v="May"/>
    <x v="2"/>
    <x v="0"/>
    <s v="Desktop"/>
    <x v="1"/>
    <n v="969.6"/>
    <n v="9.792959999999999"/>
    <n v="1.0099999999999998E-2"/>
    <n v="1.7594999999999998"/>
    <n v="17.230713119999997"/>
    <n v="3"/>
    <n v="5.7435710399999991"/>
    <n v="0.30634251543966279"/>
    <n v="47.879999999999995"/>
    <n v="2.7787590488303597"/>
    <n v="71"/>
    <n v="5"/>
    <n v="9"/>
  </r>
  <r>
    <x v="0"/>
    <x v="68"/>
    <s v="May"/>
    <x v="2"/>
    <x v="0"/>
    <s v="Desktop"/>
    <x v="1"/>
    <n v="1568"/>
    <n v="26.185600000000001"/>
    <n v="1.67E-2"/>
    <n v="1.9664999999999999"/>
    <n v="51.4939824"/>
    <n v="5"/>
    <n v="10.29879648"/>
    <n v="0.19094464132958572"/>
    <n v="1.2"/>
    <n v="2.3303693831223275E-2"/>
    <n v="87"/>
    <n v="17"/>
    <n v="10.5"/>
  </r>
  <r>
    <x v="0"/>
    <x v="69"/>
    <s v="May"/>
    <x v="2"/>
    <x v="0"/>
    <s v="Desktop"/>
    <x v="1"/>
    <n v="1412"/>
    <n v="27.110400000000002"/>
    <n v="1.9200000000000002E-2"/>
    <n v="2.1389999999999998"/>
    <n v="57.989145600000001"/>
    <n v="6"/>
    <n v="9.6648575999999995"/>
    <n v="0.22131728045325777"/>
    <n v="167.15999999999997"/>
    <n v="2.8826084307750168"/>
    <n v="98"/>
    <n v="11"/>
    <n v="7.5"/>
  </r>
  <r>
    <x v="0"/>
    <x v="70"/>
    <s v="May"/>
    <x v="2"/>
    <x v="0"/>
    <s v="Desktop"/>
    <x v="1"/>
    <n v="1597.6000000000001"/>
    <n v="13.739360000000001"/>
    <n v="8.6E-3"/>
    <n v="1.8629999999999998"/>
    <n v="25.596427679999998"/>
    <n v="0"/>
    <n v="0"/>
    <n v="0"/>
    <n v="39.6"/>
    <n v="1.5470908868639439"/>
    <n v="93"/>
    <n v="18"/>
    <n v="12"/>
  </r>
  <r>
    <x v="0"/>
    <x v="71"/>
    <s v="May"/>
    <x v="2"/>
    <x v="0"/>
    <s v="Desktop"/>
    <x v="1"/>
    <n v="1027.2"/>
    <n v="9.6556799999999985"/>
    <n v="9.3999999999999986E-3"/>
    <n v="2.093"/>
    <n v="20.209338239999997"/>
    <n v="5"/>
    <n v="4.0418676479999993"/>
    <n v="0.51782991979850213"/>
    <n v="138.59999999999997"/>
    <n v="6.8582156602075841"/>
    <n v="64"/>
    <n v="17"/>
    <n v="0"/>
  </r>
  <r>
    <x v="0"/>
    <x v="72"/>
    <s v="May"/>
    <x v="2"/>
    <x v="0"/>
    <s v="Desktop"/>
    <x v="1"/>
    <n v="1582.4"/>
    <n v="26.742559999999997"/>
    <n v="1.6899999999999998E-2"/>
    <n v="0.77049999999999996"/>
    <n v="20.605142479999998"/>
    <n v="3"/>
    <n v="6.8683808266666659"/>
    <n v="0.1121807336320831"/>
    <n v="4.8"/>
    <n v="0.23295155588751845"/>
    <n v="99"/>
    <n v="23"/>
    <n v="6"/>
  </r>
  <r>
    <x v="0"/>
    <x v="73"/>
    <s v="May"/>
    <x v="2"/>
    <x v="0"/>
    <s v="Desktop"/>
    <x v="1"/>
    <n v="921.6"/>
    <n v="16.03584"/>
    <n v="1.7399999999999999E-2"/>
    <n v="2.2080000000000002"/>
    <n v="35.407134720000002"/>
    <n v="2"/>
    <n v="17.703567360000001"/>
    <n v="0.124720625798212"/>
    <n v="108.36"/>
    <n v="3.0604001384724304"/>
    <n v="78"/>
    <n v="18"/>
    <n v="0"/>
  </r>
  <r>
    <x v="0"/>
    <x v="74"/>
    <s v="May"/>
    <x v="2"/>
    <x v="0"/>
    <s v="Desktop"/>
    <x v="1"/>
    <n v="1236.8000000000002"/>
    <n v="20.654560000000004"/>
    <n v="1.67E-2"/>
    <n v="1.127"/>
    <n v="23.277689120000005"/>
    <n v="6"/>
    <n v="3.8796148533333343"/>
    <n v="0.29049275317411744"/>
    <n v="27.599999999999998"/>
    <n v="1.1856847068331322"/>
    <n v="81"/>
    <n v="12"/>
    <n v="6"/>
  </r>
  <r>
    <x v="0"/>
    <x v="75"/>
    <s v="May"/>
    <x v="2"/>
    <x v="0"/>
    <s v="Desktop"/>
    <x v="1"/>
    <n v="1011.2"/>
    <n v="12.235520000000001"/>
    <n v="1.21E-2"/>
    <n v="0.80499999999999994"/>
    <n v="9.8495936000000004"/>
    <n v="3"/>
    <n v="3.2831978666666668"/>
    <n v="0.24518778114865569"/>
    <n v="14.399999999999999"/>
    <n v="1.461989254054096"/>
    <n v="94"/>
    <n v="16"/>
    <n v="7.5"/>
  </r>
  <r>
    <x v="0"/>
    <x v="76"/>
    <s v="May"/>
    <x v="2"/>
    <x v="0"/>
    <s v="Desktop"/>
    <x v="1"/>
    <n v="1505.6000000000001"/>
    <n v="26.348000000000006"/>
    <n v="1.7500000000000002E-2"/>
    <n v="2.1160000000000001"/>
    <n v="55.752368000000018"/>
    <n v="4"/>
    <n v="13.938092000000005"/>
    <n v="0.15181417944436007"/>
    <n v="110.87999999999998"/>
    <n v="1.9887944490537146"/>
    <n v="99"/>
    <n v="12"/>
    <n v="3"/>
  </r>
  <r>
    <x v="0"/>
    <x v="77"/>
    <s v="May"/>
    <x v="2"/>
    <x v="0"/>
    <s v="Desktop"/>
    <x v="1"/>
    <n v="1287.2"/>
    <n v="14.416640000000003"/>
    <n v="1.1200000000000002E-2"/>
    <n v="0.70149999999999979"/>
    <n v="10.11327296"/>
    <n v="1"/>
    <n v="10.11327296"/>
    <n v="6.9364290153600267E-2"/>
    <n v="62.16"/>
    <n v="6.1463781553069046"/>
    <n v="76"/>
    <n v="9"/>
    <n v="6"/>
  </r>
  <r>
    <x v="0"/>
    <x v="78"/>
    <s v="May"/>
    <x v="2"/>
    <x v="0"/>
    <s v="Desktop"/>
    <x v="1"/>
    <n v="1179.2"/>
    <n v="22.876480000000001"/>
    <n v="1.9400000000000001E-2"/>
    <n v="0.91999999999999993"/>
    <n v="21.046361600000001"/>
    <n v="3"/>
    <n v="7.0154538666666673"/>
    <n v="0.13113905635832085"/>
    <n v="2.4"/>
    <n v="0.11403396205071378"/>
    <n v="71"/>
    <n v="9"/>
    <n v="1.5"/>
  </r>
  <r>
    <x v="0"/>
    <x v="79"/>
    <s v="May"/>
    <x v="2"/>
    <x v="0"/>
    <s v="Desktop"/>
    <x v="1"/>
    <n v="1497.6000000000001"/>
    <n v="17.2224"/>
    <n v="1.15E-2"/>
    <n v="1.6560000000000001"/>
    <n v="28.520294400000004"/>
    <n v="5"/>
    <n v="5.7040588800000007"/>
    <n v="0.29031958379784467"/>
    <n v="54.6"/>
    <n v="1.9144262409857871"/>
    <n v="75"/>
    <n v="16"/>
    <n v="3"/>
  </r>
  <r>
    <x v="0"/>
    <x v="80"/>
    <s v="May"/>
    <x v="2"/>
    <x v="0"/>
    <s v="Desktop"/>
    <x v="1"/>
    <n v="964"/>
    <n v="14.556399999999998"/>
    <n v="1.5099999999999999E-2"/>
    <n v="0.4484999999999999"/>
    <n v="6.5285453999999978"/>
    <n v="6"/>
    <n v="1.0880908999999996"/>
    <n v="0.41218982715506586"/>
    <n v="215.04"/>
    <n v="32.938424537876394"/>
    <n v="97"/>
    <n v="18"/>
    <n v="9"/>
  </r>
  <r>
    <x v="0"/>
    <x v="81"/>
    <s v="May"/>
    <x v="2"/>
    <x v="0"/>
    <s v="Desktop"/>
    <x v="1"/>
    <n v="1560.8000000000002"/>
    <n v="28.562640000000009"/>
    <n v="1.8300000000000004E-2"/>
    <n v="2.024"/>
    <n v="57.810783360000016"/>
    <n v="3"/>
    <n v="19.270261120000004"/>
    <n v="0.10503230793792168"/>
    <n v="274.67999999999995"/>
    <n v="4.7513627049387877"/>
    <n v="71"/>
    <n v="19"/>
    <n v="10.5"/>
  </r>
  <r>
    <x v="0"/>
    <x v="82"/>
    <s v="May"/>
    <x v="2"/>
    <x v="0"/>
    <s v="Desktop"/>
    <x v="1"/>
    <n v="1010.4000000000001"/>
    <n v="14.34768"/>
    <n v="1.4199999999999999E-2"/>
    <n v="1.0465"/>
    <n v="15.014847120000001"/>
    <n v="5"/>
    <n v="3.0029694240000002"/>
    <n v="0.34848839673034243"/>
    <n v="190.67999999999998"/>
    <n v="12.699430002587997"/>
    <n v="93"/>
    <n v="11"/>
    <n v="0"/>
  </r>
  <r>
    <x v="0"/>
    <x v="83"/>
    <s v="May"/>
    <x v="2"/>
    <x v="0"/>
    <s v="Desktop"/>
    <x v="1"/>
    <n v="1424.8000000000002"/>
    <n v="15.102880000000004"/>
    <n v="1.0600000000000002E-2"/>
    <n v="0.7014999999999999"/>
    <n v="10.594670320000002"/>
    <n v="7"/>
    <n v="1.5135243314285718"/>
    <n v="0.4634877586261692"/>
    <n v="75.599999999999994"/>
    <n v="7.1356632831969025"/>
    <n v="85"/>
    <n v="9"/>
    <n v="10.5"/>
  </r>
  <r>
    <x v="0"/>
    <x v="84"/>
    <s v="May"/>
    <x v="2"/>
    <x v="0"/>
    <s v="Desktop"/>
    <x v="1"/>
    <n v="832.80000000000007"/>
    <n v="12.741840000000002"/>
    <n v="1.5300000000000001E-2"/>
    <n v="0.90849999999999986"/>
    <n v="11.575961639999999"/>
    <n v="8"/>
    <n v="1.4469952049999999"/>
    <n v="0.62785280618811723"/>
    <n v="320.03999999999996"/>
    <n v="27.64694717837714"/>
    <n v="79"/>
    <n v="7"/>
    <n v="9"/>
  </r>
  <r>
    <x v="0"/>
    <x v="85"/>
    <s v="May"/>
    <x v="2"/>
    <x v="0"/>
    <s v="Desktop"/>
    <x v="1"/>
    <n v="1444.8000000000002"/>
    <n v="17.626560000000005"/>
    <n v="1.2200000000000003E-2"/>
    <n v="1.7135"/>
    <n v="30.20311056000001"/>
    <n v="3"/>
    <n v="10.067703520000004"/>
    <n v="0.17019770165023687"/>
    <n v="192.35999999999999"/>
    <n v="6.3688804375915886"/>
    <n v="91"/>
    <n v="8"/>
    <n v="10.5"/>
  </r>
  <r>
    <x v="0"/>
    <x v="86"/>
    <s v="May"/>
    <x v="2"/>
    <x v="0"/>
    <s v="Desktop"/>
    <x v="1"/>
    <n v="985.6"/>
    <n v="16.558080000000004"/>
    <n v="1.6800000000000002E-2"/>
    <n v="0.91999999999999993"/>
    <n v="15.233433600000003"/>
    <n v="1"/>
    <n v="15.233433600000003"/>
    <n v="6.0393475572046988E-2"/>
    <n v="10.799999999999999"/>
    <n v="0.7089668871501168"/>
    <n v="68"/>
    <n v="20"/>
    <n v="7.5"/>
  </r>
  <r>
    <x v="0"/>
    <x v="87"/>
    <s v="May"/>
    <x v="2"/>
    <x v="0"/>
    <s v="Desktop"/>
    <x v="1"/>
    <n v="852.80000000000007"/>
    <n v="13.81536"/>
    <n v="1.6199999999999999E-2"/>
    <n v="1.8399999999999996"/>
    <n v="25.420262399999995"/>
    <n v="6"/>
    <n v="4.2367103999999989"/>
    <n v="0.43429921478701966"/>
    <n v="225.11999999999998"/>
    <n v="8.85592746674401"/>
    <n v="67"/>
    <n v="16"/>
    <n v="9"/>
  </r>
  <r>
    <x v="0"/>
    <x v="88"/>
    <s v="May"/>
    <x v="2"/>
    <x v="0"/>
    <s v="Desktop"/>
    <x v="1"/>
    <n v="1532"/>
    <n v="21.1416"/>
    <n v="1.38E-2"/>
    <n v="1.5179999999999998"/>
    <n v="32.092948799999995"/>
    <n v="2"/>
    <n v="16.046474399999997"/>
    <n v="9.460021947250917E-2"/>
    <n v="115.07999999999998"/>
    <n v="3.5858344060923439"/>
    <n v="90"/>
    <n v="15"/>
    <n v="6"/>
  </r>
  <r>
    <x v="0"/>
    <x v="89"/>
    <s v="May"/>
    <x v="2"/>
    <x v="0"/>
    <s v="Desktop"/>
    <x v="1"/>
    <n v="1242.4000000000001"/>
    <n v="18.511760000000002"/>
    <n v="1.49E-2"/>
    <n v="1.0810000000000002"/>
    <n v="20.011212560000008"/>
    <n v="2"/>
    <n v="10.005606280000004"/>
    <n v="0.10803943007039848"/>
    <n v="243.6"/>
    <n v="12.173175377034719"/>
    <n v="59"/>
    <n v="10"/>
    <n v="0"/>
  </r>
  <r>
    <x v="0"/>
    <x v="90"/>
    <s v="May"/>
    <x v="2"/>
    <x v="0"/>
    <s v="Desktop"/>
    <x v="1"/>
    <n v="1521.6000000000001"/>
    <n v="26.323680000000007"/>
    <n v="1.7300000000000003E-2"/>
    <n v="0.68999999999999984"/>
    <n v="18.163339199999999"/>
    <n v="2"/>
    <n v="9.0816695999999997"/>
    <n v="7.5977218990657819E-2"/>
    <n v="234.35999999999996"/>
    <n v="12.902913799022151"/>
    <n v="88"/>
    <n v="19"/>
    <n v="3"/>
  </r>
  <r>
    <x v="0"/>
    <x v="91"/>
    <s v="May"/>
    <x v="2"/>
    <x v="0"/>
    <s v="Desktop"/>
    <x v="1"/>
    <n v="1558.4"/>
    <n v="23.531840000000003"/>
    <n v="1.5100000000000001E-2"/>
    <n v="1.38"/>
    <n v="32.473939200000004"/>
    <n v="6"/>
    <n v="5.4123232000000003"/>
    <n v="0.25497368671553094"/>
    <n v="94.079999999999984"/>
    <n v="2.8970923244199449"/>
    <n v="89"/>
    <n v="8"/>
    <n v="6"/>
  </r>
  <r>
    <x v="1"/>
    <x v="92"/>
    <s v="June"/>
    <x v="2"/>
    <x v="0"/>
    <s v="Desktop"/>
    <x v="1"/>
    <n v="1265.5999999999999"/>
    <n v="18.85744"/>
    <n v="1.4900000000000002E-2"/>
    <n v="0.44849999999999995"/>
    <n v="8.4575618399999986"/>
    <n v="4"/>
    <n v="2.1143904599999996"/>
    <n v="0.21211786965781146"/>
    <n v="189"/>
    <n v="22.346865866960073"/>
    <n v="92"/>
    <n v="13"/>
    <n v="18"/>
  </r>
  <r>
    <x v="1"/>
    <x v="93"/>
    <s v="June"/>
    <x v="2"/>
    <x v="0"/>
    <s v="Desktop"/>
    <x v="1"/>
    <n v="786.09999999999991"/>
    <n v="9.4331999999999994"/>
    <n v="1.2E-2"/>
    <n v="1.3454999999999999"/>
    <n v="12.692370599999999"/>
    <n v="6"/>
    <n v="2.1153950999999998"/>
    <n v="0.63605139295255064"/>
    <n v="226.79999999999998"/>
    <n v="17.869002343817474"/>
    <n v="113"/>
    <n v="8"/>
    <n v="12"/>
  </r>
  <r>
    <x v="1"/>
    <x v="94"/>
    <s v="June"/>
    <x v="2"/>
    <x v="0"/>
    <s v="Desktop"/>
    <x v="1"/>
    <n v="1343.3"/>
    <n v="15.985269999999998"/>
    <n v="1.1899999999999999E-2"/>
    <n v="1.8744999999999998"/>
    <n v="29.964388614999994"/>
    <n v="9"/>
    <n v="3.329376512777777"/>
    <n v="0.56301832874890456"/>
    <n v="233.51999999999998"/>
    <n v="7.7932509486644843"/>
    <n v="92"/>
    <n v="17"/>
    <n v="9"/>
  </r>
  <r>
    <x v="1"/>
    <x v="95"/>
    <s v="June"/>
    <x v="2"/>
    <x v="0"/>
    <s v="Desktop"/>
    <x v="1"/>
    <n v="1056.3"/>
    <n v="13.943159999999999"/>
    <n v="1.32E-2"/>
    <n v="2.2654999999999998"/>
    <n v="31.588228979999997"/>
    <n v="7"/>
    <n v="4.5126041399999997"/>
    <n v="0.50203827539811641"/>
    <n v="197.4"/>
    <n v="6.2491632603076068"/>
    <n v="105"/>
    <n v="15"/>
    <n v="9"/>
  </r>
  <r>
    <x v="1"/>
    <x v="96"/>
    <s v="June"/>
    <x v="2"/>
    <x v="0"/>
    <s v="Desktop"/>
    <x v="1"/>
    <n v="1201.8999999999999"/>
    <n v="16.706409999999998"/>
    <n v="1.3900000000000001E-2"/>
    <n v="0.69"/>
    <n v="11.527422899999998"/>
    <n v="2"/>
    <n v="5.7637114499999988"/>
    <n v="0.11971452873477906"/>
    <n v="252"/>
    <n v="21.860913942872699"/>
    <n v="103"/>
    <n v="9"/>
    <n v="19.5"/>
  </r>
  <r>
    <x v="1"/>
    <x v="97"/>
    <s v="June"/>
    <x v="2"/>
    <x v="0"/>
    <s v="Desktop"/>
    <x v="1"/>
    <n v="755.3"/>
    <n v="7.6285300000000005"/>
    <n v="1.0100000000000001E-2"/>
    <n v="0.82800000000000007"/>
    <n v="6.3164228400000013"/>
    <n v="6"/>
    <n v="1.0527371400000003"/>
    <n v="0.78652112530199125"/>
    <n v="148.67999999999998"/>
    <n v="23.538639474617558"/>
    <n v="97"/>
    <n v="18"/>
    <n v="4.5"/>
  </r>
  <r>
    <x v="1"/>
    <x v="98"/>
    <s v="June"/>
    <x v="2"/>
    <x v="0"/>
    <s v="Desktop"/>
    <x v="1"/>
    <n v="1138.8999999999999"/>
    <n v="11.958449999999999"/>
    <n v="1.0500000000000001E-2"/>
    <n v="1.1154999999999999"/>
    <n v="13.339650974999998"/>
    <n v="8"/>
    <n v="1.6674563718749997"/>
    <n v="0.66898302037471413"/>
    <n v="223.43999999999997"/>
    <n v="16.750063432600417"/>
    <n v="75"/>
    <n v="14"/>
    <n v="0"/>
  </r>
  <r>
    <x v="1"/>
    <x v="99"/>
    <s v="June"/>
    <x v="2"/>
    <x v="0"/>
    <s v="Desktop"/>
    <x v="1"/>
    <n v="1143.8"/>
    <n v="18.415179999999999"/>
    <n v="1.61E-2"/>
    <n v="1.4834999999999998"/>
    <n v="27.318919529999995"/>
    <n v="8"/>
    <n v="3.4148649412499994"/>
    <n v="0.43442420872345533"/>
    <n v="198.23999999999998"/>
    <n v="7.2565095329741984"/>
    <n v="104"/>
    <n v="18"/>
    <n v="7.5"/>
  </r>
  <r>
    <x v="1"/>
    <x v="100"/>
    <s v="June"/>
    <x v="2"/>
    <x v="0"/>
    <s v="Desktop"/>
    <x v="1"/>
    <n v="1022.6999999999999"/>
    <n v="15.95412"/>
    <n v="1.5600000000000001E-2"/>
    <n v="2.2424999999999997"/>
    <n v="35.777114099999991"/>
    <n v="2"/>
    <n v="17.888557049999996"/>
    <n v="0.12535946827527936"/>
    <n v="69.719999999999985"/>
    <n v="1.9487318011488244"/>
    <n v="62"/>
    <n v="10"/>
    <n v="16.5"/>
  </r>
  <r>
    <x v="1"/>
    <x v="101"/>
    <s v="June"/>
    <x v="2"/>
    <x v="0"/>
    <s v="Desktop"/>
    <x v="1"/>
    <n v="1103.1999999999998"/>
    <n v="15.113839999999996"/>
    <n v="1.3699999999999999E-2"/>
    <n v="1.4604999999999999"/>
    <n v="22.073763319999994"/>
    <n v="9"/>
    <n v="2.452640368888888"/>
    <n v="0.59548069848562657"/>
    <n v="214.2"/>
    <n v="9.7038278835726892"/>
    <n v="77"/>
    <n v="16"/>
    <n v="12"/>
  </r>
  <r>
    <x v="1"/>
    <x v="102"/>
    <s v="June"/>
    <x v="2"/>
    <x v="0"/>
    <s v="Desktop"/>
    <x v="1"/>
    <n v="767.19999999999993"/>
    <n v="9.5132799999999982"/>
    <n v="1.24E-2"/>
    <n v="1.4719999999999998"/>
    <n v="14.003548159999996"/>
    <n v="8"/>
    <n v="1.7504435199999995"/>
    <n v="0.84092973191160159"/>
    <n v="241.07999999999996"/>
    <n v="17.215636868991925"/>
    <n v="82"/>
    <n v="16"/>
    <n v="12"/>
  </r>
  <r>
    <x v="1"/>
    <x v="103"/>
    <s v="June"/>
    <x v="2"/>
    <x v="0"/>
    <s v="Desktop"/>
    <x v="1"/>
    <n v="800.8"/>
    <n v="9.9299199999999992"/>
    <n v="1.24E-2"/>
    <n v="0.90849999999999986"/>
    <n v="9.0213323199999973"/>
    <n v="9"/>
    <n v="1.0023702577777776"/>
    <n v="0.90635171280332583"/>
    <n v="267.95999999999998"/>
    <n v="29.702929733110647"/>
    <n v="67"/>
    <n v="4"/>
    <n v="4.5"/>
  </r>
  <r>
    <x v="1"/>
    <x v="104"/>
    <s v="June"/>
    <x v="2"/>
    <x v="0"/>
    <s v="Desktop"/>
    <x v="1"/>
    <n v="742"/>
    <n v="12.6882"/>
    <n v="1.7100000000000001E-2"/>
    <n v="1.0925"/>
    <n v="13.8618585"/>
    <n v="4"/>
    <n v="3.4654646250000001"/>
    <n v="0.31525354266168565"/>
    <n v="456.95999999999992"/>
    <n v="32.965276625785776"/>
    <n v="100"/>
    <n v="7"/>
    <n v="13.5"/>
  </r>
  <r>
    <x v="1"/>
    <x v="105"/>
    <s v="June"/>
    <x v="2"/>
    <x v="0"/>
    <s v="Desktop"/>
    <x v="1"/>
    <n v="1292.8999999999999"/>
    <n v="20.815689999999996"/>
    <n v="1.61E-2"/>
    <n v="0.40249999999999997"/>
    <n v="8.3783152249999979"/>
    <n v="5"/>
    <n v="1.6756630449999996"/>
    <n v="0.24020342347527279"/>
    <n v="306.59999999999997"/>
    <n v="36.594469385102428"/>
    <n v="90"/>
    <n v="13"/>
    <n v="9"/>
  </r>
  <r>
    <x v="1"/>
    <x v="106"/>
    <s v="June"/>
    <x v="2"/>
    <x v="0"/>
    <s v="Desktop"/>
    <x v="1"/>
    <n v="935.9"/>
    <n v="12.166700000000001"/>
    <n v="1.3000000000000001E-2"/>
    <n v="1.4144999999999999"/>
    <n v="17.20979715"/>
    <n v="3"/>
    <n v="5.7365990499999997"/>
    <n v="0.24657466691872076"/>
    <n v="295.67999999999995"/>
    <n v="17.180911397319981"/>
    <n v="86"/>
    <n v="23"/>
    <n v="9"/>
  </r>
  <r>
    <x v="1"/>
    <x v="107"/>
    <s v="June"/>
    <x v="2"/>
    <x v="0"/>
    <s v="Desktop"/>
    <x v="1"/>
    <n v="1194.8999999999999"/>
    <n v="16.489619999999999"/>
    <n v="1.38E-2"/>
    <n v="0.79349999999999987"/>
    <n v="13.084513469999997"/>
    <n v="9"/>
    <n v="1.4538348299999997"/>
    <n v="0.54579790195286493"/>
    <n v="142.79999999999998"/>
    <n v="10.913665252239602"/>
    <n v="113"/>
    <n v="13"/>
    <n v="10.5"/>
  </r>
  <r>
    <x v="1"/>
    <x v="108"/>
    <s v="June"/>
    <x v="2"/>
    <x v="0"/>
    <s v="Desktop"/>
    <x v="1"/>
    <n v="1043"/>
    <n v="17.313800000000001"/>
    <n v="1.66E-2"/>
    <n v="1.3915"/>
    <n v="24.0921527"/>
    <n v="2"/>
    <n v="12.04607635"/>
    <n v="0.11551479166907322"/>
    <n v="266.27999999999997"/>
    <n v="11.052561525562636"/>
    <n v="81"/>
    <n v="15"/>
    <n v="15"/>
  </r>
  <r>
    <x v="1"/>
    <x v="109"/>
    <s v="June"/>
    <x v="2"/>
    <x v="0"/>
    <s v="Desktop"/>
    <x v="1"/>
    <n v="1324.3999999999999"/>
    <n v="12.71424"/>
    <n v="9.6000000000000009E-3"/>
    <n v="2.2769999999999997"/>
    <n v="28.950324479999995"/>
    <n v="6"/>
    <n v="4.8250540799999992"/>
    <n v="0.47191180912111141"/>
    <n v="288.12"/>
    <n v="9.9522200588475087"/>
    <n v="96"/>
    <n v="9"/>
    <n v="13.5"/>
  </r>
  <r>
    <x v="1"/>
    <x v="110"/>
    <s v="June"/>
    <x v="2"/>
    <x v="0"/>
    <s v="Desktop"/>
    <x v="1"/>
    <n v="1173.1999999999998"/>
    <n v="14.664999999999999"/>
    <n v="1.2500000000000001E-2"/>
    <n v="1.0004999999999999"/>
    <n v="14.672332499999998"/>
    <n v="3"/>
    <n v="4.8907774999999996"/>
    <n v="0.20456870098874874"/>
    <n v="163.79999999999998"/>
    <n v="11.163869139415972"/>
    <n v="79"/>
    <n v="25"/>
    <n v="7.5"/>
  </r>
  <r>
    <x v="1"/>
    <x v="111"/>
    <s v="June"/>
    <x v="2"/>
    <x v="0"/>
    <s v="Desktop"/>
    <x v="1"/>
    <n v="784"/>
    <n v="7.7615999999999996"/>
    <n v="9.8999999999999991E-3"/>
    <n v="0.65549999999999986"/>
    <n v="5.0877287999999989"/>
    <n v="7"/>
    <n v="0.72681839999999986"/>
    <n v="0.90187590187590194"/>
    <n v="528.3599999999999"/>
    <n v="103.84987501692308"/>
    <n v="62"/>
    <n v="17"/>
    <n v="0"/>
  </r>
  <r>
    <x v="1"/>
    <x v="112"/>
    <s v="June"/>
    <x v="2"/>
    <x v="0"/>
    <s v="Desktop"/>
    <x v="1"/>
    <n v="1212.3999999999999"/>
    <n v="21.216999999999999"/>
    <n v="1.7500000000000002E-2"/>
    <n v="1.7939999999999998"/>
    <n v="38.063297999999996"/>
    <n v="9"/>
    <n v="4.2292553333333327"/>
    <n v="0.42418815101098178"/>
    <n v="277.19999999999993"/>
    <n v="7.2826059370893175"/>
    <n v="59"/>
    <n v="17"/>
    <n v="7.5"/>
  </r>
  <r>
    <x v="1"/>
    <x v="113"/>
    <s v="June"/>
    <x v="2"/>
    <x v="0"/>
    <s v="Desktop"/>
    <x v="1"/>
    <n v="885.5"/>
    <n v="15.939000000000002"/>
    <n v="1.8000000000000002E-2"/>
    <n v="2.3344999999999998"/>
    <n v="37.209595499999999"/>
    <n v="4"/>
    <n v="9.3023988749999997"/>
    <n v="0.25095677269590311"/>
    <n v="236.87999999999997"/>
    <n v="6.3660998411014704"/>
    <n v="86"/>
    <n v="13"/>
    <n v="9"/>
  </r>
  <r>
    <x v="1"/>
    <x v="114"/>
    <s v="June"/>
    <x v="2"/>
    <x v="0"/>
    <s v="Desktop"/>
    <x v="1"/>
    <n v="1400"/>
    <n v="22.400000000000002"/>
    <n v="1.6E-2"/>
    <n v="1.2994999999999999"/>
    <n v="29.108799999999999"/>
    <n v="6"/>
    <n v="4.8514666666666661"/>
    <n v="0.26785714285714285"/>
    <n v="155.4"/>
    <n v="5.3385917660638711"/>
    <n v="86"/>
    <n v="18"/>
    <n v="15"/>
  </r>
  <r>
    <x v="1"/>
    <x v="115"/>
    <s v="June"/>
    <x v="2"/>
    <x v="0"/>
    <s v="Desktop"/>
    <x v="1"/>
    <n v="816.19999999999993"/>
    <n v="7.7539000000000007"/>
    <n v="9.5000000000000015E-3"/>
    <n v="1.3224999999999998"/>
    <n v="10.254532749999999"/>
    <n v="7"/>
    <n v="1.4649332499999999"/>
    <n v="0.9027715085311907"/>
    <n v="533.4"/>
    <n v="52.016021890417193"/>
    <n v="73"/>
    <n v="20"/>
    <n v="3"/>
  </r>
  <r>
    <x v="1"/>
    <x v="116"/>
    <s v="June"/>
    <x v="2"/>
    <x v="0"/>
    <s v="Desktop"/>
    <x v="1"/>
    <n v="829.5"/>
    <n v="11.2812"/>
    <n v="1.3600000000000001E-2"/>
    <n v="0.81649999999999989"/>
    <n v="9.2110997999999995"/>
    <n v="3"/>
    <n v="3.0703665999999998"/>
    <n v="0.26592915647271564"/>
    <n v="519.11999999999989"/>
    <n v="56.358090919826957"/>
    <n v="90"/>
    <n v="11"/>
    <n v="12"/>
  </r>
  <r>
    <x v="1"/>
    <x v="117"/>
    <s v="June"/>
    <x v="2"/>
    <x v="0"/>
    <s v="Desktop"/>
    <x v="1"/>
    <n v="1382.5"/>
    <n v="13.825000000000003"/>
    <n v="1.0000000000000002E-2"/>
    <n v="0.71299999999999997"/>
    <n v="9.8572250000000015"/>
    <n v="5"/>
    <n v="1.9714450000000003"/>
    <n v="0.36166365280289325"/>
    <n v="117.6"/>
    <n v="11.930335363147334"/>
    <n v="66"/>
    <n v="12"/>
    <n v="13.5"/>
  </r>
  <r>
    <x v="1"/>
    <x v="118"/>
    <s v="June"/>
    <x v="2"/>
    <x v="0"/>
    <s v="Desktop"/>
    <x v="1"/>
    <n v="804.3"/>
    <n v="12.949229999999998"/>
    <n v="1.61E-2"/>
    <n v="1.0465"/>
    <n v="13.551369194999998"/>
    <n v="6"/>
    <n v="2.2585615324999995"/>
    <n v="0.46334801374290213"/>
    <n v="262.08"/>
    <n v="19.339743182312436"/>
    <n v="70"/>
    <n v="24"/>
    <n v="9"/>
  </r>
  <r>
    <x v="1"/>
    <x v="119"/>
    <s v="June"/>
    <x v="2"/>
    <x v="0"/>
    <s v="Desktop"/>
    <x v="1"/>
    <n v="1323"/>
    <n v="18.522000000000002"/>
    <n v="1.4000000000000002E-2"/>
    <n v="2.0124999999999997"/>
    <n v="37.275525000000002"/>
    <n v="4"/>
    <n v="9.3188812500000004"/>
    <n v="0.215959399632869"/>
    <n v="349.44"/>
    <n v="9.3745158518894094"/>
    <n v="105"/>
    <n v="10"/>
    <n v="7.5"/>
  </r>
  <r>
    <x v="1"/>
    <x v="120"/>
    <s v="June"/>
    <x v="2"/>
    <x v="0"/>
    <s v="Desktop"/>
    <x v="1"/>
    <n v="780.5"/>
    <n v="11.395300000000001"/>
    <n v="1.46E-2"/>
    <n v="0.94299999999999995"/>
    <n v="10.745767900000001"/>
    <n v="4"/>
    <n v="2.6864419750000001"/>
    <n v="0.35102191254289045"/>
    <n v="197.4"/>
    <n v="18.370022676555298"/>
    <n v="99"/>
    <n v="24"/>
    <n v="6"/>
  </r>
  <r>
    <x v="1"/>
    <x v="121"/>
    <s v="June"/>
    <x v="2"/>
    <x v="0"/>
    <s v="Desktop"/>
    <x v="1"/>
    <n v="780.5"/>
    <n v="7.9610999999999992"/>
    <n v="1.0199999999999999E-2"/>
    <n v="1.3684999999999998"/>
    <n v="10.894765349999998"/>
    <n v="4"/>
    <n v="2.7236913374999996"/>
    <n v="0.50244312971825511"/>
    <n v="91.559999999999988"/>
    <n v="8.4040359804536777"/>
    <n v="64"/>
    <n v="10"/>
    <n v="16.5"/>
  </r>
  <r>
    <x v="1"/>
    <x v="122"/>
    <s v="July"/>
    <x v="2"/>
    <x v="0"/>
    <s v="Desktop"/>
    <x v="1"/>
    <n v="1115.8"/>
    <n v="14.05908"/>
    <n v="1.26E-2"/>
    <n v="1.8859999999999997"/>
    <n v="26.515424879999994"/>
    <n v="7"/>
    <n v="3.7879178399999991"/>
    <n v="0.49789886678217921"/>
    <n v="272.99999999999994"/>
    <n v="10.295893851805403"/>
    <n v="63"/>
    <n v="7"/>
    <n v="4.5"/>
  </r>
  <r>
    <x v="1"/>
    <x v="123"/>
    <s v="July"/>
    <x v="2"/>
    <x v="0"/>
    <s v="Desktop"/>
    <x v="1"/>
    <n v="919.8"/>
    <n v="16.372440000000001"/>
    <n v="1.7800000000000003E-2"/>
    <n v="0.51749999999999996"/>
    <n v="8.4727376999999997"/>
    <n v="2"/>
    <n v="4.2363688499999999"/>
    <n v="0.12215650202413324"/>
    <n v="330.95999999999992"/>
    <n v="39.061754502325726"/>
    <n v="74"/>
    <n v="21"/>
    <n v="7.5"/>
  </r>
  <r>
    <x v="1"/>
    <x v="124"/>
    <s v="July"/>
    <x v="2"/>
    <x v="0"/>
    <s v="Desktop"/>
    <x v="1"/>
    <n v="1208.8999999999999"/>
    <n v="15.7157"/>
    <n v="1.3000000000000001E-2"/>
    <n v="1.3340000000000001"/>
    <n v="20.964743800000001"/>
    <n v="6"/>
    <n v="3.4941239666666668"/>
    <n v="0.38178382127426713"/>
    <n v="194.04"/>
    <n v="9.2555388155995484"/>
    <n v="105"/>
    <n v="10"/>
    <n v="12"/>
  </r>
  <r>
    <x v="1"/>
    <x v="125"/>
    <s v="July"/>
    <x v="2"/>
    <x v="0"/>
    <s v="Desktop"/>
    <x v="1"/>
    <n v="1041.5999999999999"/>
    <n v="9.5827199999999984"/>
    <n v="9.1999999999999998E-3"/>
    <n v="2.4035000000000002"/>
    <n v="23.032067519999998"/>
    <n v="4"/>
    <n v="5.7580168799999996"/>
    <n v="0.41741801910104864"/>
    <n v="272.99999999999994"/>
    <n v="11.853039235966948"/>
    <n v="59"/>
    <n v="23"/>
    <n v="12"/>
  </r>
  <r>
    <x v="1"/>
    <x v="126"/>
    <s v="July"/>
    <x v="2"/>
    <x v="0"/>
    <s v="Desktop"/>
    <x v="1"/>
    <n v="794.5"/>
    <n v="13.188700000000001"/>
    <n v="1.66E-2"/>
    <n v="1.196"/>
    <n v="15.773685200000001"/>
    <n v="3"/>
    <n v="5.2578950666666673"/>
    <n v="0.22746745319857148"/>
    <n v="138.59999999999997"/>
    <n v="8.7867862355969901"/>
    <n v="87"/>
    <n v="17"/>
    <n v="9"/>
  </r>
  <r>
    <x v="1"/>
    <x v="127"/>
    <s v="July"/>
    <x v="2"/>
    <x v="0"/>
    <s v="Desktop"/>
    <x v="1"/>
    <n v="802.19999999999993"/>
    <n v="7.7813399999999993"/>
    <n v="9.7000000000000003E-3"/>
    <n v="0.81649999999999989"/>
    <n v="6.3534641099999982"/>
    <n v="6"/>
    <n v="1.0589106849999996"/>
    <n v="0.77107541888672138"/>
    <n v="462.84"/>
    <n v="72.848448025623625"/>
    <n v="69"/>
    <n v="13"/>
    <n v="18"/>
  </r>
  <r>
    <x v="1"/>
    <x v="128"/>
    <s v="July"/>
    <x v="2"/>
    <x v="0"/>
    <s v="Desktop"/>
    <x v="1"/>
    <n v="1218"/>
    <n v="12.058199999999999"/>
    <n v="9.8999999999999991E-3"/>
    <n v="1.8745000000000001"/>
    <n v="22.6030959"/>
    <n v="8"/>
    <n v="2.8253869874999999"/>
    <n v="0.66344893931100835"/>
    <n v="245.27999999999997"/>
    <n v="10.851610818498539"/>
    <n v="102"/>
    <n v="14"/>
    <n v="1.5"/>
  </r>
  <r>
    <x v="1"/>
    <x v="129"/>
    <s v="July"/>
    <x v="2"/>
    <x v="0"/>
    <s v="Desktop"/>
    <x v="1"/>
    <n v="1164.8"/>
    <n v="15.608319999999997"/>
    <n v="1.3399999999999999E-2"/>
    <n v="0.52900000000000003"/>
    <n v="8.2568012799999995"/>
    <n v="2"/>
    <n v="4.1284006399999997"/>
    <n v="0.1281367885845498"/>
    <n v="171.35999999999999"/>
    <n v="20.753799708741447"/>
    <n v="69"/>
    <n v="12"/>
    <n v="6"/>
  </r>
  <r>
    <x v="1"/>
    <x v="130"/>
    <s v="July"/>
    <x v="2"/>
    <x v="0"/>
    <s v="Desktop"/>
    <x v="1"/>
    <n v="942.9"/>
    <n v="15.55785"/>
    <n v="1.6500000000000001E-2"/>
    <n v="2.3459999999999996"/>
    <n v="36.498716099999996"/>
    <n v="6"/>
    <n v="6.0831193499999996"/>
    <n v="0.38565740124760167"/>
    <n v="284.76"/>
    <n v="7.8019182707635029"/>
    <n v="66"/>
    <n v="17"/>
    <n v="15"/>
  </r>
  <r>
    <x v="1"/>
    <x v="131"/>
    <s v="July"/>
    <x v="2"/>
    <x v="0"/>
    <s v="Desktop"/>
    <x v="1"/>
    <n v="748.3"/>
    <n v="9.5034100000000006"/>
    <n v="1.2700000000000001E-2"/>
    <n v="1.633"/>
    <n v="15.51906853"/>
    <n v="5"/>
    <n v="3.103813706"/>
    <n v="0.52612693759397944"/>
    <n v="345.23999999999995"/>
    <n v="22.246180518670599"/>
    <n v="81"/>
    <n v="21"/>
    <n v="12"/>
  </r>
  <r>
    <x v="1"/>
    <x v="132"/>
    <s v="July"/>
    <x v="2"/>
    <x v="0"/>
    <s v="Desktop"/>
    <x v="1"/>
    <n v="854"/>
    <n v="14.859599999999999"/>
    <n v="1.7399999999999999E-2"/>
    <n v="1.4834999999999998"/>
    <n v="22.044216599999995"/>
    <n v="3"/>
    <n v="7.3480721999999981"/>
    <n v="0.2018896874747638"/>
    <n v="182.27999999999997"/>
    <n v="8.2688354640826756"/>
    <n v="87"/>
    <n v="23"/>
    <n v="10.5"/>
  </r>
  <r>
    <x v="1"/>
    <x v="133"/>
    <s v="July"/>
    <x v="2"/>
    <x v="0"/>
    <s v="Desktop"/>
    <x v="1"/>
    <n v="1220.8"/>
    <n v="18.9224"/>
    <n v="1.55E-2"/>
    <n v="1.3569999999999998"/>
    <n v="25.677696799999996"/>
    <n v="4"/>
    <n v="6.419424199999999"/>
    <n v="0.21138967572823744"/>
    <n v="269.64"/>
    <n v="10.500941813441774"/>
    <n v="88"/>
    <n v="14"/>
    <n v="3"/>
  </r>
  <r>
    <x v="1"/>
    <x v="134"/>
    <s v="July"/>
    <x v="2"/>
    <x v="0"/>
    <s v="Desktop"/>
    <x v="1"/>
    <n v="801.5"/>
    <n v="13.625500000000001"/>
    <n v="1.7000000000000001E-2"/>
    <n v="1.8514999999999997"/>
    <n v="25.227613249999997"/>
    <n v="7"/>
    <n v="3.6039447499999997"/>
    <n v="0.51374261494991003"/>
    <n v="229.32"/>
    <n v="9.0900394630078623"/>
    <n v="93"/>
    <n v="20"/>
    <n v="15"/>
  </r>
  <r>
    <x v="1"/>
    <x v="135"/>
    <s v="July"/>
    <x v="2"/>
    <x v="0"/>
    <s v="Desktop"/>
    <x v="1"/>
    <n v="1176"/>
    <n v="15.288000000000002"/>
    <n v="1.3000000000000001E-2"/>
    <n v="2.2999999999999998"/>
    <n v="35.162400000000005"/>
    <n v="6"/>
    <n v="5.8604000000000012"/>
    <n v="0.39246467817896385"/>
    <n v="260.39999999999998"/>
    <n v="7.4056378404204475"/>
    <n v="66"/>
    <n v="8"/>
    <n v="18"/>
  </r>
  <r>
    <x v="1"/>
    <x v="136"/>
    <s v="July"/>
    <x v="2"/>
    <x v="0"/>
    <s v="Desktop"/>
    <x v="1"/>
    <n v="1110.8999999999999"/>
    <n v="16.441319999999997"/>
    <n v="1.4799999999999999E-2"/>
    <n v="1.1384999999999998"/>
    <n v="18.718442819999996"/>
    <n v="3"/>
    <n v="6.2394809399999991"/>
    <n v="0.18246710118165699"/>
    <n v="173.04"/>
    <n v="9.2443587142362524"/>
    <n v="88"/>
    <n v="13"/>
    <n v="15"/>
  </r>
  <r>
    <x v="1"/>
    <x v="137"/>
    <s v="July"/>
    <x v="2"/>
    <x v="0"/>
    <s v="Desktop"/>
    <x v="1"/>
    <n v="1211"/>
    <n v="15.137500000000001"/>
    <n v="1.2500000000000001E-2"/>
    <n v="1.3224999999999998"/>
    <n v="20.019343749999997"/>
    <n v="6"/>
    <n v="3.3365572916666664"/>
    <n v="0.39636663914120557"/>
    <n v="272.15999999999997"/>
    <n v="13.594851229826153"/>
    <n v="51"/>
    <n v="17"/>
    <n v="18"/>
  </r>
  <r>
    <x v="1"/>
    <x v="138"/>
    <s v="July"/>
    <x v="2"/>
    <x v="0"/>
    <s v="Desktop"/>
    <x v="1"/>
    <n v="1144.5"/>
    <n v="18.884250000000002"/>
    <n v="1.6500000000000001E-2"/>
    <n v="0.88549999999999995"/>
    <n v="16.722003375"/>
    <n v="8"/>
    <n v="2.090250421875"/>
    <n v="0.4236334511563869"/>
    <n v="130.19999999999999"/>
    <n v="7.7861484105818146"/>
    <n v="64"/>
    <n v="10"/>
    <n v="4.5"/>
  </r>
  <r>
    <x v="1"/>
    <x v="139"/>
    <s v="July"/>
    <x v="2"/>
    <x v="0"/>
    <s v="Desktop"/>
    <x v="1"/>
    <n v="943.59999999999991"/>
    <n v="11.228839999999998"/>
    <n v="1.1899999999999999E-2"/>
    <n v="0.59799999999999998"/>
    <n v="6.7148463199999986"/>
    <n v="2"/>
    <n v="3.3574231599999993"/>
    <n v="0.17811278814196305"/>
    <n v="53.76"/>
    <n v="8.0061400422340583"/>
    <n v="50"/>
    <n v="12"/>
    <n v="7.5"/>
  </r>
  <r>
    <x v="1"/>
    <x v="140"/>
    <s v="July"/>
    <x v="2"/>
    <x v="0"/>
    <s v="Desktop"/>
    <x v="1"/>
    <n v="802.19999999999993"/>
    <n v="8.5835400000000011"/>
    <n v="1.0700000000000003E-2"/>
    <n v="0.80500000000000005"/>
    <n v="6.9097497000000017"/>
    <n v="6"/>
    <n v="1.1516249500000002"/>
    <n v="0.69901229562627998"/>
    <n v="67.2"/>
    <n v="9.7253884608873733"/>
    <n v="49"/>
    <n v="4"/>
    <n v="16.5"/>
  </r>
  <r>
    <x v="1"/>
    <x v="141"/>
    <s v="July"/>
    <x v="2"/>
    <x v="0"/>
    <s v="Desktop"/>
    <x v="1"/>
    <n v="998.9"/>
    <n v="11.487349999999999"/>
    <n v="1.15E-2"/>
    <n v="1.8399999999999996"/>
    <n v="21.136723999999994"/>
    <n v="5"/>
    <n v="4.2273447999999991"/>
    <n v="0.43526139623150684"/>
    <n v="90.719999999999985"/>
    <n v="4.2920558550132943"/>
    <n v="76"/>
    <n v="11"/>
    <n v="9"/>
  </r>
  <r>
    <x v="1"/>
    <x v="142"/>
    <s v="July"/>
    <x v="2"/>
    <x v="0"/>
    <s v="Desktop"/>
    <x v="1"/>
    <n v="1254.3999999999999"/>
    <n v="16.056319999999996"/>
    <n v="1.2799999999999999E-2"/>
    <n v="2.1389999999999998"/>
    <n v="34.344468479999989"/>
    <n v="1"/>
    <n v="34.344468479999989"/>
    <n v="6.2280771683673485E-2"/>
    <n v="208.32"/>
    <n v="6.0656055900621135"/>
    <n v="53"/>
    <n v="5"/>
    <n v="16.5"/>
  </r>
  <r>
    <x v="1"/>
    <x v="143"/>
    <s v="July"/>
    <x v="2"/>
    <x v="0"/>
    <s v="Desktop"/>
    <x v="1"/>
    <n v="1329.3"/>
    <n v="17.015039999999999"/>
    <n v="1.2799999999999999E-2"/>
    <n v="1.3339999999999999"/>
    <n v="22.698063359999995"/>
    <n v="9"/>
    <n v="2.5220070399999996"/>
    <n v="0.5289438050101557"/>
    <n v="417.47999999999996"/>
    <n v="18.392758597004818"/>
    <n v="49"/>
    <n v="3"/>
    <n v="1.5"/>
  </r>
  <r>
    <x v="1"/>
    <x v="144"/>
    <s v="July"/>
    <x v="2"/>
    <x v="0"/>
    <s v="Desktop"/>
    <x v="1"/>
    <n v="750.4"/>
    <n v="7.5790400000000009"/>
    <n v="1.0100000000000001E-2"/>
    <n v="0.5635"/>
    <n v="4.2707890400000004"/>
    <n v="5"/>
    <n v="0.85415780800000007"/>
    <n v="0.65971415904916708"/>
    <n v="231.83999999999997"/>
    <n v="54.285050801760029"/>
    <n v="51"/>
    <n v="2"/>
    <n v="0"/>
  </r>
  <r>
    <x v="1"/>
    <x v="145"/>
    <s v="July"/>
    <x v="2"/>
    <x v="0"/>
    <s v="Desktop"/>
    <x v="1"/>
    <n v="800.8"/>
    <n v="10.650639999999999"/>
    <n v="1.3299999999999999E-2"/>
    <n v="1.9089999999999996"/>
    <n v="20.332071759999994"/>
    <n v="5"/>
    <n v="4.0664143519999989"/>
    <n v="0.46945535667340182"/>
    <n v="367.91999999999996"/>
    <n v="18.095548960427241"/>
    <n v="43"/>
    <n v="9"/>
    <n v="9"/>
  </r>
  <r>
    <x v="1"/>
    <x v="146"/>
    <s v="July"/>
    <x v="2"/>
    <x v="0"/>
    <s v="Desktop"/>
    <x v="1"/>
    <n v="858.19999999999993"/>
    <n v="14.503579999999998"/>
    <n v="1.6899999999999998E-2"/>
    <n v="0.32200000000000001"/>
    <n v="4.6701527599999997"/>
    <n v="1"/>
    <n v="4.6701527599999997"/>
    <n v="6.8948494095940463E-2"/>
    <n v="370.44"/>
    <n v="79.320745816460189"/>
    <n v="64"/>
    <n v="13"/>
    <n v="15"/>
  </r>
  <r>
    <x v="1"/>
    <x v="147"/>
    <s v="July"/>
    <x v="2"/>
    <x v="0"/>
    <s v="Desktop"/>
    <x v="1"/>
    <n v="1256.5"/>
    <n v="11.434150000000001"/>
    <n v="9.1000000000000004E-3"/>
    <n v="1.6674999999999998"/>
    <n v="19.066445124999998"/>
    <n v="8"/>
    <n v="2.3833056406249997"/>
    <n v="0.69965847920483815"/>
    <n v="161.27999999999997"/>
    <n v="8.4588395446893774"/>
    <n v="32"/>
    <n v="3"/>
    <n v="1.5"/>
  </r>
  <r>
    <x v="1"/>
    <x v="148"/>
    <s v="July"/>
    <x v="2"/>
    <x v="0"/>
    <s v="Desktop"/>
    <x v="1"/>
    <n v="972.3"/>
    <n v="11.084219999999998"/>
    <n v="1.1399999999999999E-2"/>
    <n v="1.0234999999999999"/>
    <n v="11.344699169999997"/>
    <n v="6"/>
    <n v="1.8907831949999994"/>
    <n v="0.54131007865235448"/>
    <n v="241.07999999999996"/>
    <n v="21.250453307524772"/>
    <n v="45"/>
    <n v="1"/>
    <n v="10.5"/>
  </r>
  <r>
    <x v="1"/>
    <x v="149"/>
    <s v="July"/>
    <x v="2"/>
    <x v="0"/>
    <s v="Desktop"/>
    <x v="1"/>
    <n v="746.19999999999993"/>
    <n v="9.9990799999999975"/>
    <n v="1.3399999999999999E-2"/>
    <n v="1.9549999999999998"/>
    <n v="19.548201399999993"/>
    <n v="7"/>
    <n v="2.792600199999999"/>
    <n v="0.70006440592534536"/>
    <n v="120.96"/>
    <n v="6.1877815521176309"/>
    <n v="68"/>
    <n v="2"/>
    <n v="12"/>
  </r>
  <r>
    <x v="1"/>
    <x v="150"/>
    <s v="July"/>
    <x v="2"/>
    <x v="0"/>
    <s v="Desktop"/>
    <x v="1"/>
    <n v="1067.5"/>
    <n v="12.91675"/>
    <n v="1.21E-2"/>
    <n v="0.77049999999999996"/>
    <n v="9.9523558750000003"/>
    <n v="1"/>
    <n v="9.9523558750000003"/>
    <n v="7.7418855362223468E-2"/>
    <n v="148.67999999999998"/>
    <n v="14.939176398774022"/>
    <n v="54"/>
    <n v="11"/>
    <n v="0"/>
  </r>
  <r>
    <x v="1"/>
    <x v="151"/>
    <s v="July"/>
    <x v="2"/>
    <x v="0"/>
    <s v="Desktop"/>
    <x v="1"/>
    <n v="1297.8"/>
    <n v="15.18426"/>
    <n v="1.17E-2"/>
    <n v="1.3109999999999995"/>
    <n v="19.906564859999992"/>
    <n v="4"/>
    <n v="4.9766412149999981"/>
    <n v="0.26343068414265824"/>
    <n v="67.2"/>
    <n v="3.3757707807754849"/>
    <n v="39"/>
    <n v="3"/>
    <n v="18"/>
  </r>
  <r>
    <x v="1"/>
    <x v="152"/>
    <s v="July"/>
    <x v="2"/>
    <x v="0"/>
    <s v="Desktop"/>
    <x v="1"/>
    <n v="836.5"/>
    <n v="13.885899999999999"/>
    <n v="1.66E-2"/>
    <n v="1.9434999999999998"/>
    <n v="26.987246649999996"/>
    <n v="4"/>
    <n v="6.746811662499999"/>
    <n v="0.28806199094045037"/>
    <n v="90.719999999999985"/>
    <n v="3.361587833562858"/>
    <n v="66"/>
    <n v="10"/>
    <n v="6"/>
  </r>
  <r>
    <x v="1"/>
    <x v="153"/>
    <s v="August"/>
    <x v="2"/>
    <x v="0"/>
    <s v="Desktop"/>
    <x v="1"/>
    <n v="1290.8"/>
    <n v="13.166159999999998"/>
    <n v="1.0199999999999999E-2"/>
    <n v="1.3454999999999999"/>
    <n v="17.715068279999997"/>
    <n v="7"/>
    <n v="2.5307240399999995"/>
    <n v="0.5316660286674324"/>
    <n v="302.39999999999998"/>
    <n v="17.07021362945602"/>
    <n v="55"/>
    <n v="6"/>
    <n v="6"/>
  </r>
  <r>
    <x v="1"/>
    <x v="154"/>
    <s v="August"/>
    <x v="2"/>
    <x v="0"/>
    <s v="Desktop"/>
    <x v="1"/>
    <n v="763"/>
    <n v="10.071600000000002"/>
    <n v="1.3200000000000002E-2"/>
    <n v="0.69000000000000006"/>
    <n v="6.9494040000000021"/>
    <n v="7"/>
    <n v="0.99277200000000032"/>
    <n v="0.6950236308034472"/>
    <n v="146.16"/>
    <n v="21.03201943648692"/>
    <n v="82"/>
    <n v="10"/>
    <n v="16.5"/>
  </r>
  <r>
    <x v="1"/>
    <x v="155"/>
    <s v="August"/>
    <x v="2"/>
    <x v="0"/>
    <s v="Desktop"/>
    <x v="1"/>
    <n v="1320.8999999999999"/>
    <n v="16.379159999999999"/>
    <n v="1.24E-2"/>
    <n v="1.5640000000000001"/>
    <n v="25.617006239999998"/>
    <n v="2"/>
    <n v="12.808503119999999"/>
    <n v="0.12210638396596651"/>
    <n v="201.6"/>
    <n v="7.8697720612336477"/>
    <n v="78"/>
    <n v="0"/>
    <n v="7.5"/>
  </r>
  <r>
    <x v="1"/>
    <x v="156"/>
    <s v="August"/>
    <x v="2"/>
    <x v="0"/>
    <s v="Desktop"/>
    <x v="1"/>
    <n v="881.3"/>
    <n v="13.92454"/>
    <n v="1.5800000000000002E-2"/>
    <n v="1.1499999999999997"/>
    <n v="16.013220999999994"/>
    <n v="4"/>
    <n v="4.0033052499999986"/>
    <n v="0.28726263129697643"/>
    <n v="282.23999999999995"/>
    <n v="17.625435882012749"/>
    <n v="81"/>
    <n v="8"/>
    <n v="9"/>
  </r>
  <r>
    <x v="1"/>
    <x v="157"/>
    <s v="August"/>
    <x v="2"/>
    <x v="0"/>
    <s v="Desktop"/>
    <x v="1"/>
    <n v="1168.3"/>
    <n v="20.094760000000001"/>
    <n v="1.72E-2"/>
    <n v="2.2080000000000002"/>
    <n v="44.369230080000008"/>
    <n v="7"/>
    <n v="6.3384614400000014"/>
    <n v="0.34834951997436148"/>
    <n v="241.92"/>
    <n v="5.4524272691639171"/>
    <n v="55"/>
    <n v="0"/>
    <n v="12"/>
  </r>
  <r>
    <x v="1"/>
    <x v="158"/>
    <s v="August"/>
    <x v="2"/>
    <x v="0"/>
    <s v="Desktop"/>
    <x v="1"/>
    <n v="891.8"/>
    <n v="13.28782"/>
    <n v="1.49E-2"/>
    <n v="1.38"/>
    <n v="18.337191599999997"/>
    <n v="7"/>
    <n v="2.6195987999999994"/>
    <n v="0.52679822574357571"/>
    <n v="378"/>
    <n v="20.613843616052964"/>
    <n v="47"/>
    <n v="9"/>
    <n v="13.5"/>
  </r>
  <r>
    <x v="1"/>
    <x v="159"/>
    <s v="August"/>
    <x v="2"/>
    <x v="0"/>
    <s v="Desktop"/>
    <x v="1"/>
    <n v="1000.9999999999999"/>
    <n v="15.415399999999998"/>
    <n v="1.54E-2"/>
    <n v="1.0465"/>
    <n v="16.132216099999997"/>
    <n v="6"/>
    <n v="2.6887026833333327"/>
    <n v="0.38922116844194771"/>
    <n v="92.399999999999991"/>
    <n v="5.7276693683764881"/>
    <n v="75"/>
    <n v="3"/>
    <n v="13.5"/>
  </r>
  <r>
    <x v="1"/>
    <x v="160"/>
    <s v="August"/>
    <x v="2"/>
    <x v="0"/>
    <s v="Desktop"/>
    <x v="1"/>
    <n v="1269.8"/>
    <n v="12.063100000000002"/>
    <n v="9.5000000000000015E-3"/>
    <n v="1.127"/>
    <n v="13.595113700000002"/>
    <n v="8"/>
    <n v="1.6993892125000003"/>
    <n v="0.66317944806890428"/>
    <n v="84"/>
    <n v="6.1786905099587353"/>
    <n v="81"/>
    <n v="1"/>
    <n v="9"/>
  </r>
  <r>
    <x v="1"/>
    <x v="161"/>
    <s v="August"/>
    <x v="2"/>
    <x v="0"/>
    <s v="Desktop"/>
    <x v="1"/>
    <n v="791"/>
    <n v="8.7800999999999991"/>
    <n v="1.1099999999999999E-2"/>
    <n v="0.93149999999999999"/>
    <n v="8.1786631499999984"/>
    <n v="9"/>
    <n v="0.90874034999999986"/>
    <n v="1.0250452728328836"/>
    <n v="168"/>
    <n v="20.541254349129176"/>
    <n v="87"/>
    <n v="2"/>
    <n v="9"/>
  </r>
  <r>
    <x v="1"/>
    <x v="162"/>
    <s v="August"/>
    <x v="2"/>
    <x v="0"/>
    <s v="Desktop"/>
    <x v="1"/>
    <n v="856.8"/>
    <n v="9.7675199999999993"/>
    <n v="1.14E-2"/>
    <n v="1.6099999999999999"/>
    <n v="15.725707199999997"/>
    <n v="7"/>
    <n v="2.2465295999999997"/>
    <n v="0.71666093337919967"/>
    <n v="248.64"/>
    <n v="15.811053635794519"/>
    <n v="86"/>
    <n v="2"/>
    <n v="13.5"/>
  </r>
  <r>
    <x v="1"/>
    <x v="163"/>
    <s v="August"/>
    <x v="2"/>
    <x v="0"/>
    <s v="Desktop"/>
    <x v="1"/>
    <n v="751.8"/>
    <n v="8.7960599999999989"/>
    <n v="1.1699999999999999E-2"/>
    <n v="1.3915"/>
    <n v="12.239717489999999"/>
    <n v="8"/>
    <n v="1.5299646862499998"/>
    <n v="0.90949811620202692"/>
    <n v="67.2"/>
    <n v="5.4903227999259983"/>
    <n v="58"/>
    <n v="12"/>
    <n v="13.5"/>
  </r>
  <r>
    <x v="1"/>
    <x v="164"/>
    <s v="August"/>
    <x v="2"/>
    <x v="0"/>
    <s v="Desktop"/>
    <x v="1"/>
    <n v="1198.3999999999999"/>
    <n v="17.017279999999996"/>
    <n v="1.4199999999999999E-2"/>
    <n v="1.8399999999999999"/>
    <n v="31.311795199999992"/>
    <n v="1"/>
    <n v="31.311795199999992"/>
    <n v="5.87637977397093E-2"/>
    <n v="214.2"/>
    <n v="6.8408725412205058"/>
    <n v="39"/>
    <n v="1"/>
    <n v="6"/>
  </r>
  <r>
    <x v="1"/>
    <x v="165"/>
    <s v="August"/>
    <x v="2"/>
    <x v="0"/>
    <s v="Desktop"/>
    <x v="1"/>
    <n v="1099"/>
    <n v="12.088999999999999"/>
    <n v="1.0999999999999999E-2"/>
    <n v="0.45999999999999996"/>
    <n v="5.5609399999999987"/>
    <n v="7"/>
    <n v="0.79441999999999979"/>
    <n v="0.57903879559930527"/>
    <n v="114.23999999999998"/>
    <n v="20.543289443871"/>
    <n v="37"/>
    <n v="5"/>
    <n v="12"/>
  </r>
  <r>
    <x v="1"/>
    <x v="166"/>
    <s v="August"/>
    <x v="2"/>
    <x v="0"/>
    <s v="Desktop"/>
    <x v="1"/>
    <n v="926.09999999999991"/>
    <n v="10.835369999999999"/>
    <n v="1.17E-2"/>
    <n v="2.0584999999999996"/>
    <n v="22.304609144999993"/>
    <n v="5"/>
    <n v="4.4609218289999983"/>
    <n v="0.46145170861724155"/>
    <n v="246.95999999999998"/>
    <n v="11.072150979850763"/>
    <n v="50"/>
    <n v="2"/>
    <n v="6"/>
  </r>
  <r>
    <x v="1"/>
    <x v="167"/>
    <s v="August"/>
    <x v="2"/>
    <x v="0"/>
    <s v="Desktop"/>
    <x v="1"/>
    <n v="1292.8999999999999"/>
    <n v="19.134919999999997"/>
    <n v="1.4799999999999999E-2"/>
    <n v="0.42550000000000004"/>
    <n v="8.1419084599999998"/>
    <n v="4"/>
    <n v="2.0354771149999999"/>
    <n v="0.20904189826766981"/>
    <n v="262.08"/>
    <n v="32.189013336069856"/>
    <n v="54"/>
    <n v="2"/>
    <n v="10.5"/>
  </r>
  <r>
    <x v="1"/>
    <x v="168"/>
    <s v="August"/>
    <x v="2"/>
    <x v="0"/>
    <s v="Desktop"/>
    <x v="1"/>
    <n v="1365.6999999999998"/>
    <n v="21.71463"/>
    <n v="1.5900000000000001E-2"/>
    <n v="1.5294999999999999"/>
    <n v="33.212526584999999"/>
    <n v="1"/>
    <n v="33.212526584999999"/>
    <n v="4.6051901413931527E-2"/>
    <n v="45.6"/>
    <n v="1.3729759427755985"/>
    <n v="43"/>
    <n v="13"/>
    <n v="4.5"/>
  </r>
  <r>
    <x v="1"/>
    <x v="169"/>
    <s v="August"/>
    <x v="2"/>
    <x v="0"/>
    <s v="Desktop"/>
    <x v="1"/>
    <n v="1253.6999999999998"/>
    <n v="20.184569999999997"/>
    <n v="1.61E-2"/>
    <n v="1.9434999999999996"/>
    <n v="39.228711794999988"/>
    <n v="2"/>
    <n v="19.614355897499994"/>
    <n v="9.9085588645187891E-2"/>
    <n v="51.6"/>
    <n v="1.3153631011298421"/>
    <n v="61"/>
    <n v="6"/>
    <n v="13.5"/>
  </r>
  <r>
    <x v="1"/>
    <x v="170"/>
    <s v="August"/>
    <x v="2"/>
    <x v="0"/>
    <s v="Desktop"/>
    <x v="1"/>
    <n v="876.4"/>
    <n v="12.357239999999999"/>
    <n v="1.41E-2"/>
    <n v="0.34499999999999997"/>
    <n v="4.2632477999999994"/>
    <n v="8"/>
    <n v="0.53290597499999992"/>
    <n v="0.64739375459244952"/>
    <n v="127.67999999999998"/>
    <n v="29.94899803853766"/>
    <n v="63"/>
    <n v="7"/>
    <n v="6"/>
  </r>
  <r>
    <x v="1"/>
    <x v="171"/>
    <s v="August"/>
    <x v="2"/>
    <x v="0"/>
    <s v="Desktop"/>
    <x v="1"/>
    <n v="1182.3"/>
    <n v="12.295919999999999"/>
    <n v="1.04E-2"/>
    <n v="1.3914999999999995"/>
    <n v="17.109772679999992"/>
    <n v="7"/>
    <n v="2.4442532399999988"/>
    <n v="0.56929453021815368"/>
    <n v="510.71999999999991"/>
    <n v="29.84960756357636"/>
    <n v="49"/>
    <n v="0"/>
    <n v="10.5"/>
  </r>
  <r>
    <x v="1"/>
    <x v="172"/>
    <s v="August"/>
    <x v="2"/>
    <x v="0"/>
    <s v="Desktop"/>
    <x v="1"/>
    <n v="847.69999999999993"/>
    <n v="14.665210000000002"/>
    <n v="1.7300000000000003E-2"/>
    <n v="1.4029999999999996"/>
    <n v="20.575289629999997"/>
    <n v="8"/>
    <n v="2.5719112037499996"/>
    <n v="0.54550872438921771"/>
    <n v="198.23999999999998"/>
    <n v="9.6348582967675096"/>
    <n v="63"/>
    <n v="0"/>
    <n v="9"/>
  </r>
  <r>
    <x v="1"/>
    <x v="173"/>
    <s v="August"/>
    <x v="2"/>
    <x v="0"/>
    <s v="Desktop"/>
    <x v="1"/>
    <n v="1044.3999999999999"/>
    <n v="14.726039999999999"/>
    <n v="1.4100000000000001E-2"/>
    <n v="0.57500000000000007"/>
    <n v="8.467473"/>
    <n v="7"/>
    <n v="1.2096389999999999"/>
    <n v="0.47534843039948282"/>
    <n v="201.6"/>
    <n v="23.808756166095833"/>
    <n v="33"/>
    <n v="13"/>
    <n v="10.5"/>
  </r>
  <r>
    <x v="1"/>
    <x v="174"/>
    <s v="August"/>
    <x v="2"/>
    <x v="0"/>
    <s v="Desktop"/>
    <x v="1"/>
    <n v="737.8"/>
    <n v="7.9682399999999998"/>
    <n v="1.0800000000000001E-2"/>
    <n v="1.7825000000000002"/>
    <n v="14.203387800000002"/>
    <n v="2"/>
    <n v="7.1016939000000008"/>
    <n v="0.25099645593004227"/>
    <n v="388.08"/>
    <n v="27.323058798690262"/>
    <n v="81"/>
    <n v="3"/>
    <n v="12"/>
  </r>
  <r>
    <x v="1"/>
    <x v="175"/>
    <s v="August"/>
    <x v="2"/>
    <x v="0"/>
    <s v="Desktop"/>
    <x v="1"/>
    <n v="1297.8"/>
    <n v="13.36734"/>
    <n v="1.03E-2"/>
    <n v="0.621"/>
    <n v="8.3011181399999998"/>
    <n v="1"/>
    <n v="8.3011181399999998"/>
    <n v="7.480919913759955E-2"/>
    <n v="429.23999999999995"/>
    <n v="51.708696679264456"/>
    <n v="69"/>
    <n v="3"/>
    <n v="13.5"/>
  </r>
  <r>
    <x v="1"/>
    <x v="176"/>
    <s v="August"/>
    <x v="2"/>
    <x v="0"/>
    <s v="Desktop"/>
    <x v="1"/>
    <n v="1294.3"/>
    <n v="20.967659999999999"/>
    <n v="1.6199999999999999E-2"/>
    <n v="1.1845000000000001"/>
    <n v="24.836193269999999"/>
    <n v="7"/>
    <n v="3.5480276099999997"/>
    <n v="0.33384745841929908"/>
    <n v="105.83999999999999"/>
    <n v="4.2615226435625173"/>
    <n v="72"/>
    <n v="11"/>
    <n v="7.5"/>
  </r>
  <r>
    <x v="1"/>
    <x v="177"/>
    <s v="August"/>
    <x v="2"/>
    <x v="0"/>
    <s v="Desktop"/>
    <x v="1"/>
    <n v="1388.8"/>
    <n v="18.88768"/>
    <n v="1.3600000000000001E-2"/>
    <n v="1.7019999999999995"/>
    <n v="32.146831359999993"/>
    <n v="3"/>
    <n v="10.715610453333332"/>
    <n v="0.15883369476822987"/>
    <n v="225.11999999999998"/>
    <n v="7.0028674826133788"/>
    <n v="92"/>
    <n v="8"/>
    <n v="12"/>
  </r>
  <r>
    <x v="1"/>
    <x v="178"/>
    <s v="August"/>
    <x v="2"/>
    <x v="0"/>
    <s v="Desktop"/>
    <x v="1"/>
    <n v="1360.1"/>
    <n v="22.305639999999997"/>
    <n v="1.6399999999999998E-2"/>
    <n v="1.7479999999999996"/>
    <n v="38.990258719999986"/>
    <n v="7"/>
    <n v="5.5700369599999977"/>
    <n v="0.31382197506998233"/>
    <n v="40.799999999999997"/>
    <n v="1.0464152159901341"/>
    <n v="95"/>
    <n v="12"/>
    <n v="15"/>
  </r>
  <r>
    <x v="1"/>
    <x v="179"/>
    <s v="August"/>
    <x v="2"/>
    <x v="0"/>
    <s v="Desktop"/>
    <x v="1"/>
    <n v="1306.8999999999999"/>
    <n v="20.25695"/>
    <n v="1.5500000000000002E-2"/>
    <n v="0.86249999999999993"/>
    <n v="17.471619375"/>
    <n v="2"/>
    <n v="8.7358096874999998"/>
    <n v="9.8731546456895039E-2"/>
    <n v="194.04"/>
    <n v="11.10601117362082"/>
    <n v="65"/>
    <n v="2"/>
    <n v="18"/>
  </r>
  <r>
    <x v="1"/>
    <x v="180"/>
    <s v="August"/>
    <x v="2"/>
    <x v="0"/>
    <s v="Desktop"/>
    <x v="1"/>
    <n v="950.59999999999991"/>
    <n v="17.015739999999997"/>
    <n v="1.7899999999999999E-2"/>
    <n v="1.0694999999999997"/>
    <n v="18.198333929999993"/>
    <n v="5"/>
    <n v="3.6396667859999985"/>
    <n v="0.29384558062123661"/>
    <n v="205.79999999999998"/>
    <n v="11.308727534707902"/>
    <n v="58"/>
    <n v="5"/>
    <n v="7.5"/>
  </r>
  <r>
    <x v="1"/>
    <x v="181"/>
    <s v="August"/>
    <x v="2"/>
    <x v="0"/>
    <s v="Desktop"/>
    <x v="1"/>
    <n v="1196.3"/>
    <n v="14.71449"/>
    <n v="1.23E-2"/>
    <n v="0.89699999999999991"/>
    <n v="13.198897529999998"/>
    <n v="3"/>
    <n v="4.3996325099999991"/>
    <n v="0.20388066456941423"/>
    <n v="176.4"/>
    <n v="13.364752593847891"/>
    <n v="65"/>
    <n v="12"/>
    <n v="1.5"/>
  </r>
  <r>
    <x v="1"/>
    <x v="182"/>
    <s v="August"/>
    <x v="2"/>
    <x v="0"/>
    <s v="Desktop"/>
    <x v="1"/>
    <n v="935.9"/>
    <n v="14.787220000000001"/>
    <n v="1.5800000000000002E-2"/>
    <n v="0.3105"/>
    <n v="4.5914318100000004"/>
    <n v="4"/>
    <n v="1.1478579525000001"/>
    <n v="0.27050385400365989"/>
    <n v="40.799999999999997"/>
    <n v="8.8861169431153968"/>
    <n v="44"/>
    <n v="1"/>
    <n v="3"/>
  </r>
  <r>
    <x v="1"/>
    <x v="183"/>
    <s v="August"/>
    <x v="2"/>
    <x v="0"/>
    <s v="Desktop"/>
    <x v="1"/>
    <n v="1297.0999999999999"/>
    <n v="21.14273"/>
    <n v="1.6300000000000002E-2"/>
    <n v="1.9204999999999999"/>
    <n v="40.604612965000001"/>
    <n v="3"/>
    <n v="13.534870988333333"/>
    <n v="0.14189274516583242"/>
    <n v="3.5999999999999996"/>
    <n v="8.8659877218952812E-2"/>
    <n v="46"/>
    <n v="3"/>
    <n v="9"/>
  </r>
  <r>
    <x v="2"/>
    <x v="184"/>
    <s v="September"/>
    <x v="2"/>
    <x v="0"/>
    <s v="Desktop"/>
    <x v="1"/>
    <n v="1874"/>
    <n v="36.355600000000003"/>
    <n v="1.9400000000000001E-2"/>
    <n v="1.7594999999999998"/>
    <n v="63.967678200000002"/>
    <n v="6"/>
    <n v="10.6612797"/>
    <n v="0.16503647306054636"/>
    <n v="19.2"/>
    <n v="0.30015158499218436"/>
    <n v="111"/>
    <n v="13"/>
    <n v="15"/>
  </r>
  <r>
    <x v="2"/>
    <x v="185"/>
    <s v="September"/>
    <x v="2"/>
    <x v="0"/>
    <s v="Desktop"/>
    <x v="1"/>
    <n v="1559"/>
    <n v="22.137799999999999"/>
    <n v="1.4199999999999999E-2"/>
    <n v="2.0009999999999999"/>
    <n v="44.297737799999993"/>
    <n v="6"/>
    <n v="7.3829562999999991"/>
    <n v="0.2710296416084706"/>
    <n v="357.84"/>
    <n v="8.0780648803244315"/>
    <n v="73"/>
    <n v="3"/>
    <n v="18"/>
  </r>
  <r>
    <x v="2"/>
    <x v="186"/>
    <s v="September"/>
    <x v="2"/>
    <x v="0"/>
    <s v="Desktop"/>
    <x v="1"/>
    <n v="1542"/>
    <n v="24.672000000000001"/>
    <n v="1.6E-2"/>
    <n v="0.63249999999999995"/>
    <n v="15.605039999999999"/>
    <n v="4"/>
    <n v="3.9012599999999997"/>
    <n v="0.16212710765239949"/>
    <n v="140.27999999999997"/>
    <n v="8.9894034235093265"/>
    <n v="63"/>
    <n v="4"/>
    <n v="4.5"/>
  </r>
  <r>
    <x v="2"/>
    <x v="187"/>
    <s v="September"/>
    <x v="2"/>
    <x v="0"/>
    <s v="Desktop"/>
    <x v="1"/>
    <n v="1461"/>
    <n v="24.252600000000005"/>
    <n v="1.6600000000000004E-2"/>
    <n v="1.472"/>
    <n v="35.699827200000009"/>
    <n v="6"/>
    <n v="5.9499712000000011"/>
    <n v="0.24739615546374405"/>
    <n v="205.79999999999998"/>
    <n v="5.7647337856021874"/>
    <n v="49"/>
    <n v="8"/>
    <n v="13.5"/>
  </r>
  <r>
    <x v="2"/>
    <x v="188"/>
    <s v="September"/>
    <x v="2"/>
    <x v="0"/>
    <s v="Desktop"/>
    <x v="1"/>
    <n v="1865"/>
    <n v="29.280500000000004"/>
    <n v="1.5700000000000002E-2"/>
    <n v="0.72449999999999992"/>
    <n v="21.21372225"/>
    <n v="4"/>
    <n v="5.3034305625"/>
    <n v="0.13660968904219531"/>
    <n v="101.63999999999999"/>
    <n v="4.7912383693059803"/>
    <n v="41"/>
    <n v="8"/>
    <n v="15"/>
  </r>
  <r>
    <x v="2"/>
    <x v="189"/>
    <s v="September"/>
    <x v="2"/>
    <x v="0"/>
    <s v="Desktop"/>
    <x v="1"/>
    <n v="1455"/>
    <n v="16.878"/>
    <n v="1.1600000000000001E-2"/>
    <n v="1.978"/>
    <n v="33.384684"/>
    <n v="1"/>
    <n v="33.384684"/>
    <n v="5.9248726152387722E-2"/>
    <n v="269.64"/>
    <n v="8.0767575933922267"/>
    <n v="91"/>
    <n v="7"/>
    <n v="12"/>
  </r>
  <r>
    <x v="2"/>
    <x v="190"/>
    <s v="September"/>
    <x v="2"/>
    <x v="0"/>
    <s v="Desktop"/>
    <x v="1"/>
    <n v="1901"/>
    <n v="31.936800000000005"/>
    <n v="1.6800000000000002E-2"/>
    <n v="2.1389999999999998"/>
    <n v="68.312815200000003"/>
    <n v="4"/>
    <n v="17.078203800000001"/>
    <n v="0.1252473635429974"/>
    <n v="127.67999999999998"/>
    <n v="1.8690490155645052"/>
    <n v="68"/>
    <n v="16"/>
    <n v="7.5"/>
  </r>
  <r>
    <x v="2"/>
    <x v="191"/>
    <s v="September"/>
    <x v="2"/>
    <x v="0"/>
    <s v="Desktop"/>
    <x v="1"/>
    <n v="1830"/>
    <n v="19.763999999999999"/>
    <n v="1.0799999999999999E-2"/>
    <n v="1.0004999999999999"/>
    <n v="19.773881999999997"/>
    <n v="6"/>
    <n v="3.2956469999999993"/>
    <n v="0.30358227079538558"/>
    <n v="72.239999999999995"/>
    <n v="3.6533038884322262"/>
    <n v="92"/>
    <n v="10"/>
    <n v="12"/>
  </r>
  <r>
    <x v="2"/>
    <x v="192"/>
    <s v="September"/>
    <x v="2"/>
    <x v="0"/>
    <s v="Desktop"/>
    <x v="1"/>
    <n v="1528"/>
    <n v="18.335999999999999"/>
    <n v="1.1999999999999999E-2"/>
    <n v="1.2765"/>
    <n v="23.405903999999996"/>
    <n v="9"/>
    <n v="2.6006559999999994"/>
    <n v="0.49083769633507857"/>
    <n v="107.52"/>
    <n v="4.5937127658047308"/>
    <n v="69"/>
    <n v="16"/>
    <n v="7.5"/>
  </r>
  <r>
    <x v="2"/>
    <x v="193"/>
    <s v="September"/>
    <x v="2"/>
    <x v="0"/>
    <s v="Desktop"/>
    <x v="1"/>
    <n v="1903"/>
    <n v="34.634599999999999"/>
    <n v="1.8200000000000001E-2"/>
    <n v="1.2189999999999999"/>
    <n v="42.219577399999991"/>
    <n v="3"/>
    <n v="14.073192466666663"/>
    <n v="8.6618583728410317E-2"/>
    <n v="508.2"/>
    <n v="12.037069797861124"/>
    <n v="85"/>
    <n v="5"/>
    <n v="12"/>
  </r>
  <r>
    <x v="2"/>
    <x v="194"/>
    <s v="September"/>
    <x v="2"/>
    <x v="0"/>
    <s v="Desktop"/>
    <x v="1"/>
    <n v="1790"/>
    <n v="29.535"/>
    <n v="1.6500000000000001E-2"/>
    <n v="1.1154999999999999"/>
    <n v="32.946292499999998"/>
    <n v="1"/>
    <n v="32.946292499999998"/>
    <n v="3.3858134416793632E-2"/>
    <n v="138.59999999999997"/>
    <n v="4.2068466429113371"/>
    <n v="96"/>
    <n v="9"/>
    <n v="6"/>
  </r>
  <r>
    <x v="2"/>
    <x v="195"/>
    <s v="September"/>
    <x v="2"/>
    <x v="0"/>
    <s v="Desktop"/>
    <x v="1"/>
    <n v="1680"/>
    <n v="29.400000000000002"/>
    <n v="1.7500000000000002E-2"/>
    <n v="1.242"/>
    <n v="36.514800000000001"/>
    <n v="5"/>
    <n v="7.3029600000000006"/>
    <n v="0.17006802721088435"/>
    <n v="288.12"/>
    <n v="7.8904991948470204"/>
    <n v="63"/>
    <n v="11"/>
    <n v="18"/>
  </r>
  <r>
    <x v="2"/>
    <x v="196"/>
    <s v="September"/>
    <x v="2"/>
    <x v="0"/>
    <s v="Desktop"/>
    <x v="1"/>
    <n v="1750"/>
    <n v="22.224999999999998"/>
    <n v="1.2699999999999999E-2"/>
    <n v="1.1499999999999999"/>
    <n v="25.558749999999996"/>
    <n v="2"/>
    <n v="12.779374999999998"/>
    <n v="8.9988751406074249E-2"/>
    <n v="93.239999999999981"/>
    <n v="3.6480657309140705"/>
    <n v="90"/>
    <n v="10"/>
    <n v="6"/>
  </r>
  <r>
    <x v="2"/>
    <x v="197"/>
    <s v="September"/>
    <x v="2"/>
    <x v="0"/>
    <s v="Desktop"/>
    <x v="1"/>
    <n v="1191"/>
    <n v="14.292"/>
    <n v="1.2E-2"/>
    <n v="1.7595000000000001"/>
    <n v="25.146774000000001"/>
    <n v="7"/>
    <n v="3.5923962857142859"/>
    <n v="0.4897844948222782"/>
    <n v="77.279999999999987"/>
    <n v="3.0731576145711568"/>
    <n v="83"/>
    <n v="7"/>
    <n v="9"/>
  </r>
  <r>
    <x v="2"/>
    <x v="198"/>
    <s v="September"/>
    <x v="2"/>
    <x v="0"/>
    <s v="Desktop"/>
    <x v="1"/>
    <n v="1980"/>
    <n v="21.384"/>
    <n v="1.0800000000000001E-2"/>
    <n v="1.9894999999999998"/>
    <n v="42.543467999999997"/>
    <n v="3"/>
    <n v="14.181156"/>
    <n v="0.14029180695847362"/>
    <n v="143.63999999999999"/>
    <n v="3.3763114939289856"/>
    <n v="100"/>
    <n v="3"/>
    <n v="10.5"/>
  </r>
  <r>
    <x v="2"/>
    <x v="199"/>
    <s v="September"/>
    <x v="2"/>
    <x v="0"/>
    <s v="Desktop"/>
    <x v="1"/>
    <n v="1839"/>
    <n v="35.492699999999999"/>
    <n v="1.9300000000000001E-2"/>
    <n v="0.67849999999999999"/>
    <n v="24.081796949999998"/>
    <n v="0"/>
    <n v="0"/>
    <n v="0"/>
    <n v="50.4"/>
    <n v="2.0928670773465683"/>
    <n v="95"/>
    <n v="14"/>
    <n v="12"/>
  </r>
  <r>
    <x v="2"/>
    <x v="200"/>
    <s v="September"/>
    <x v="2"/>
    <x v="0"/>
    <s v="Desktop"/>
    <x v="1"/>
    <n v="1849"/>
    <n v="33.8367"/>
    <n v="1.83E-2"/>
    <n v="1.7364999999999999"/>
    <n v="58.757429549999998"/>
    <n v="2"/>
    <n v="29.378714774999999"/>
    <n v="5.9107418867679173E-2"/>
    <n v="152.04"/>
    <n v="2.5875876661796551"/>
    <n v="55"/>
    <n v="16"/>
    <n v="12"/>
  </r>
  <r>
    <x v="2"/>
    <x v="201"/>
    <s v="September"/>
    <x v="2"/>
    <x v="0"/>
    <s v="Desktop"/>
    <x v="1"/>
    <n v="1733"/>
    <n v="20.622699999999998"/>
    <n v="1.1899999999999999E-2"/>
    <n v="2.5185"/>
    <n v="51.938269949999992"/>
    <n v="2"/>
    <n v="25.969134974999996"/>
    <n v="9.6980511766160599E-2"/>
    <n v="283.91999999999996"/>
    <n v="5.4664893588739956"/>
    <n v="81"/>
    <n v="5"/>
    <n v="9"/>
  </r>
  <r>
    <x v="2"/>
    <x v="202"/>
    <s v="September"/>
    <x v="2"/>
    <x v="0"/>
    <s v="Desktop"/>
    <x v="1"/>
    <n v="1011"/>
    <n v="14.861699999999999"/>
    <n v="1.47E-2"/>
    <n v="1.2994999999999999"/>
    <n v="19.312779149999997"/>
    <n v="1"/>
    <n v="19.312779149999997"/>
    <n v="6.7287053298074925E-2"/>
    <n v="263.76"/>
    <n v="13.657278320815884"/>
    <n v="82"/>
    <n v="12"/>
    <n v="7.5"/>
  </r>
  <r>
    <x v="2"/>
    <x v="203"/>
    <s v="September"/>
    <x v="2"/>
    <x v="0"/>
    <s v="Desktop"/>
    <x v="1"/>
    <n v="1535"/>
    <n v="22.871500000000001"/>
    <n v="1.49E-2"/>
    <n v="2.6219999999999999"/>
    <n v="59.969073000000002"/>
    <n v="3"/>
    <n v="19.989691000000001"/>
    <n v="0.13116761034475219"/>
    <n v="310.8"/>
    <n v="5.1826714079772422"/>
    <n v="78"/>
    <n v="9"/>
    <n v="6"/>
  </r>
  <r>
    <x v="2"/>
    <x v="204"/>
    <s v="September"/>
    <x v="2"/>
    <x v="0"/>
    <s v="Desktop"/>
    <x v="1"/>
    <n v="1917"/>
    <n v="35.847900000000003"/>
    <n v="1.8700000000000001E-2"/>
    <n v="1.3225"/>
    <n v="47.408847750000007"/>
    <n v="6"/>
    <n v="7.9014746250000014"/>
    <n v="0.16737382106064788"/>
    <n v="124.32"/>
    <n v="2.622295328829205"/>
    <n v="55"/>
    <n v="4"/>
    <n v="13.5"/>
  </r>
  <r>
    <x v="2"/>
    <x v="205"/>
    <s v="September"/>
    <x v="2"/>
    <x v="0"/>
    <s v="Desktop"/>
    <x v="1"/>
    <n v="1527"/>
    <n v="20.461799999999997"/>
    <n v="1.3399999999999997E-2"/>
    <n v="2.3919999999999995"/>
    <n v="48.944625599999981"/>
    <n v="2"/>
    <n v="24.47231279999999"/>
    <n v="9.7743111554213238E-2"/>
    <n v="289.79999999999995"/>
    <n v="5.9209769499186864"/>
    <n v="91"/>
    <n v="3"/>
    <n v="13.5"/>
  </r>
  <r>
    <x v="2"/>
    <x v="206"/>
    <s v="September"/>
    <x v="2"/>
    <x v="0"/>
    <s v="Desktop"/>
    <x v="1"/>
    <n v="1894"/>
    <n v="37.879999999999995"/>
    <n v="1.9999999999999997E-2"/>
    <n v="2.2194999999999996"/>
    <n v="84.07465999999998"/>
    <n v="1"/>
    <n v="84.07465999999998"/>
    <n v="2.6399155227032737E-2"/>
    <n v="32.4"/>
    <n v="0.38537176362057257"/>
    <n v="64"/>
    <n v="12"/>
    <n v="12"/>
  </r>
  <r>
    <x v="2"/>
    <x v="207"/>
    <s v="September"/>
    <x v="2"/>
    <x v="0"/>
    <s v="Desktop"/>
    <x v="1"/>
    <n v="1984"/>
    <n v="30.553599999999999"/>
    <n v="1.54E-2"/>
    <n v="2.2194999999999996"/>
    <n v="67.81371519999999"/>
    <n v="0"/>
    <n v="0"/>
    <n v="0"/>
    <n v="337.67999999999995"/>
    <n v="4.9795236701616368"/>
    <n v="58"/>
    <n v="4"/>
    <n v="6"/>
  </r>
  <r>
    <x v="2"/>
    <x v="208"/>
    <s v="September"/>
    <x v="2"/>
    <x v="0"/>
    <s v="Desktop"/>
    <x v="1"/>
    <n v="1746"/>
    <n v="28.459799999999998"/>
    <n v="1.6299999999999999E-2"/>
    <n v="2.3919999999999999"/>
    <n v="68.07584159999999"/>
    <n v="6"/>
    <n v="11.345973599999999"/>
    <n v="0.21082368814960051"/>
    <n v="47.879999999999995"/>
    <n v="0.70333320712115888"/>
    <n v="51"/>
    <n v="8"/>
    <n v="9"/>
  </r>
  <r>
    <x v="2"/>
    <x v="209"/>
    <s v="September"/>
    <x v="2"/>
    <x v="0"/>
    <s v="Desktop"/>
    <x v="1"/>
    <n v="1194"/>
    <n v="21.133800000000001"/>
    <n v="1.77E-2"/>
    <n v="2.1274999999999999"/>
    <n v="44.962159499999999"/>
    <n v="1"/>
    <n v="44.962159499999999"/>
    <n v="4.7317567119968956E-2"/>
    <n v="73.08"/>
    <n v="1.6253667709176647"/>
    <n v="83"/>
    <n v="14"/>
    <n v="10.5"/>
  </r>
  <r>
    <x v="2"/>
    <x v="210"/>
    <s v="September"/>
    <x v="2"/>
    <x v="0"/>
    <s v="Desktop"/>
    <x v="1"/>
    <n v="1242"/>
    <n v="13.289400000000002"/>
    <n v="1.0700000000000001E-2"/>
    <n v="1.3684999999999998"/>
    <n v="18.1865439"/>
    <n v="6"/>
    <n v="3.0310906499999999"/>
    <n v="0.45148765181272282"/>
    <n v="87.36"/>
    <n v="4.80355148731695"/>
    <n v="74"/>
    <n v="7"/>
    <n v="4.5"/>
  </r>
  <r>
    <x v="2"/>
    <x v="211"/>
    <s v="September"/>
    <x v="2"/>
    <x v="0"/>
    <s v="Desktop"/>
    <x v="1"/>
    <n v="1509"/>
    <n v="30.632699999999996"/>
    <n v="2.0299999999999999E-2"/>
    <n v="1.4489999999999998"/>
    <n v="44.386782299999993"/>
    <n v="6"/>
    <n v="7.3977970499999985"/>
    <n v="0.1958691202538464"/>
    <n v="45.6"/>
    <n v="1.027332859854543"/>
    <n v="75"/>
    <n v="13"/>
    <n v="10.5"/>
  </r>
  <r>
    <x v="2"/>
    <x v="212"/>
    <s v="September"/>
    <x v="2"/>
    <x v="0"/>
    <s v="Desktop"/>
    <x v="1"/>
    <n v="1747"/>
    <n v="23.933899999999998"/>
    <n v="1.3699999999999999E-2"/>
    <n v="0.82800000000000007"/>
    <n v="19.817269199999998"/>
    <n v="7"/>
    <n v="2.8310384571428568"/>
    <n v="0.29247218380623302"/>
    <n v="259.55999999999995"/>
    <n v="13.09766736175739"/>
    <n v="58"/>
    <n v="16"/>
    <n v="1.5"/>
  </r>
  <r>
    <x v="2"/>
    <x v="213"/>
    <s v="September"/>
    <x v="2"/>
    <x v="0"/>
    <s v="Desktop"/>
    <x v="1"/>
    <n v="1132"/>
    <n v="20.376000000000001"/>
    <n v="1.8000000000000002E-2"/>
    <n v="1.6329999999999998"/>
    <n v="33.274007999999995"/>
    <n v="6"/>
    <n v="5.5456679999999992"/>
    <n v="0.29446407538280328"/>
    <n v="208.32"/>
    <n v="6.2607426192840983"/>
    <n v="76"/>
    <n v="7"/>
    <n v="10.5"/>
  </r>
  <r>
    <x v="2"/>
    <x v="214"/>
    <s v="October"/>
    <x v="2"/>
    <x v="0"/>
    <s v="Desktop"/>
    <x v="1"/>
    <n v="1755"/>
    <n v="22.639500000000002"/>
    <n v="1.2900000000000002E-2"/>
    <n v="1.8629999999999998"/>
    <n v="42.177388499999999"/>
    <n v="7"/>
    <n v="6.0253412142857146"/>
    <n v="0.30919410764372002"/>
    <n v="209.15999999999997"/>
    <n v="4.9590552530297121"/>
    <n v="63"/>
    <n v="13"/>
    <n v="15"/>
  </r>
  <r>
    <x v="2"/>
    <x v="215"/>
    <s v="October"/>
    <x v="2"/>
    <x v="0"/>
    <s v="Desktop"/>
    <x v="1"/>
    <n v="1643"/>
    <n v="26.780899999999999"/>
    <n v="1.6299999999999999E-2"/>
    <n v="0.9544999999999999"/>
    <n v="25.562369049999997"/>
    <n v="7"/>
    <n v="3.651767007142857"/>
    <n v="0.26138031208809265"/>
    <n v="6"/>
    <n v="0.23472002881516965"/>
    <n v="68"/>
    <n v="2"/>
    <n v="12"/>
  </r>
  <r>
    <x v="2"/>
    <x v="216"/>
    <s v="October"/>
    <x v="2"/>
    <x v="0"/>
    <s v="Desktop"/>
    <x v="1"/>
    <n v="1967"/>
    <n v="26.161100000000005"/>
    <n v="1.3300000000000003E-2"/>
    <n v="2.2999999999999998"/>
    <n v="60.170530000000007"/>
    <n v="3"/>
    <n v="20.056843333333337"/>
    <n v="0.11467407716036403"/>
    <n v="68.039999999999992"/>
    <n v="1.1307861173900244"/>
    <n v="84"/>
    <n v="1"/>
    <n v="10.5"/>
  </r>
  <r>
    <x v="2"/>
    <x v="217"/>
    <s v="October"/>
    <x v="2"/>
    <x v="0"/>
    <s v="Desktop"/>
    <x v="1"/>
    <n v="1243"/>
    <n v="17.402000000000001"/>
    <n v="1.4E-2"/>
    <n v="1.6329999999999996"/>
    <n v="28.417465999999994"/>
    <n v="7"/>
    <n v="4.0596379999999987"/>
    <n v="0.40225261464199513"/>
    <n v="114.23999999999998"/>
    <n v="4.0200628726009562"/>
    <n v="88"/>
    <n v="2"/>
    <n v="9"/>
  </r>
  <r>
    <x v="2"/>
    <x v="218"/>
    <s v="October"/>
    <x v="2"/>
    <x v="0"/>
    <s v="Desktop"/>
    <x v="1"/>
    <n v="1381"/>
    <n v="17.124400000000001"/>
    <n v="1.2400000000000001E-2"/>
    <n v="1.2189999999999999"/>
    <n v="20.874643599999999"/>
    <n v="2"/>
    <n v="10.437321799999999"/>
    <n v="0.11679241316484081"/>
    <n v="42"/>
    <n v="2.0120103990661669"/>
    <n v="51"/>
    <n v="9"/>
    <n v="15"/>
  </r>
  <r>
    <x v="2"/>
    <x v="219"/>
    <s v="October"/>
    <x v="2"/>
    <x v="0"/>
    <s v="Desktop"/>
    <x v="1"/>
    <n v="1400"/>
    <n v="15.820000000000002"/>
    <n v="1.1300000000000001E-2"/>
    <n v="2.5415000000000001"/>
    <n v="40.206530000000008"/>
    <n v="3"/>
    <n v="13.402176666666669"/>
    <n v="0.1896333754740834"/>
    <n v="7.1999999999999993"/>
    <n v="0.17907538899775727"/>
    <n v="90"/>
    <n v="6"/>
    <n v="18"/>
  </r>
  <r>
    <x v="2"/>
    <x v="220"/>
    <s v="October"/>
    <x v="2"/>
    <x v="0"/>
    <s v="Desktop"/>
    <x v="1"/>
    <n v="1553"/>
    <n v="22.673799999999996"/>
    <n v="1.4599999999999998E-2"/>
    <n v="0.7014999999999999"/>
    <n v="15.905670699999995"/>
    <n v="8"/>
    <n v="1.9882088374999993"/>
    <n v="0.3528301387504521"/>
    <n v="130.19999999999999"/>
    <n v="8.1857598120650152"/>
    <n v="101"/>
    <n v="5"/>
    <n v="7.5"/>
  </r>
  <r>
    <x v="2"/>
    <x v="221"/>
    <s v="October"/>
    <x v="2"/>
    <x v="0"/>
    <s v="Desktop"/>
    <x v="1"/>
    <n v="1977"/>
    <n v="23.921699999999998"/>
    <n v="1.21E-2"/>
    <n v="0.63249999999999984"/>
    <n v="15.130475249999995"/>
    <n v="5"/>
    <n v="3.026095049999999"/>
    <n v="0.20901524557201204"/>
    <n v="62.16"/>
    <n v="4.1082648742312324"/>
    <n v="80"/>
    <n v="8"/>
    <n v="6"/>
  </r>
  <r>
    <x v="2"/>
    <x v="222"/>
    <s v="October"/>
    <x v="2"/>
    <x v="0"/>
    <s v="Desktop"/>
    <x v="1"/>
    <n v="1439"/>
    <n v="23.311799999999998"/>
    <n v="1.6199999999999999E-2"/>
    <n v="0.59799999999999998"/>
    <n v="13.940456399999999"/>
    <n v="1"/>
    <n v="13.940456399999999"/>
    <n v="4.2896730411208062E-2"/>
    <n v="148.67999999999998"/>
    <n v="10.665360999228117"/>
    <n v="105"/>
    <n v="2"/>
    <n v="10.5"/>
  </r>
  <r>
    <x v="2"/>
    <x v="223"/>
    <s v="October"/>
    <x v="2"/>
    <x v="0"/>
    <s v="Desktop"/>
    <x v="1"/>
    <n v="1990"/>
    <n v="22.487000000000002"/>
    <n v="1.1300000000000001E-2"/>
    <n v="1.4260000000000002"/>
    <n v="32.066462000000008"/>
    <n v="2"/>
    <n v="16.033231000000004"/>
    <n v="8.8940276604260238E-2"/>
    <n v="207.47999999999996"/>
    <n v="6.4703115672692517"/>
    <n v="100"/>
    <n v="14"/>
    <n v="15"/>
  </r>
  <r>
    <x v="2"/>
    <x v="224"/>
    <s v="October"/>
    <x v="2"/>
    <x v="0"/>
    <s v="Desktop"/>
    <x v="1"/>
    <n v="1707"/>
    <n v="29.872500000000002"/>
    <n v="1.7500000000000002E-2"/>
    <n v="1.7479999999999998"/>
    <n v="52.217129999999997"/>
    <n v="0"/>
    <n v="0"/>
    <n v="0"/>
    <n v="9.6"/>
    <n v="0.18384771434201766"/>
    <n v="69"/>
    <n v="11"/>
    <n v="6"/>
  </r>
  <r>
    <x v="2"/>
    <x v="225"/>
    <s v="October"/>
    <x v="2"/>
    <x v="0"/>
    <s v="Desktop"/>
    <x v="1"/>
    <n v="1228"/>
    <n v="18.174399999999999"/>
    <n v="1.4799999999999999E-2"/>
    <n v="1.6099999999999994"/>
    <n v="29.260783999999987"/>
    <n v="3"/>
    <n v="9.7535946666666629"/>
    <n v="0.16506734747777094"/>
    <n v="390.59999999999997"/>
    <n v="13.348924622115392"/>
    <n v="65"/>
    <n v="8"/>
    <n v="12"/>
  </r>
  <r>
    <x v="2"/>
    <x v="226"/>
    <s v="October"/>
    <x v="2"/>
    <x v="0"/>
    <s v="Desktop"/>
    <x v="1"/>
    <n v="1774"/>
    <n v="24.303799999999999"/>
    <n v="1.3699999999999999E-2"/>
    <n v="1.5984999999999998"/>
    <n v="38.849624299999995"/>
    <n v="4"/>
    <n v="9.7124060749999988"/>
    <n v="0.16458331618923791"/>
    <n v="124.32"/>
    <n v="3.2000309459878098"/>
    <n v="55"/>
    <n v="10"/>
    <n v="10.5"/>
  </r>
  <r>
    <x v="2"/>
    <x v="227"/>
    <s v="October"/>
    <x v="2"/>
    <x v="0"/>
    <s v="Desktop"/>
    <x v="1"/>
    <n v="1286"/>
    <n v="25.5914"/>
    <n v="1.9900000000000001E-2"/>
    <n v="1.518"/>
    <n v="38.847745199999999"/>
    <n v="3"/>
    <n v="12.9492484"/>
    <n v="0.11722688090530413"/>
    <n v="299.87999999999994"/>
    <n v="7.7193669402465073"/>
    <n v="61"/>
    <n v="14"/>
    <n v="3"/>
  </r>
  <r>
    <x v="2"/>
    <x v="228"/>
    <s v="October"/>
    <x v="2"/>
    <x v="0"/>
    <s v="Desktop"/>
    <x v="1"/>
    <n v="1720"/>
    <n v="20.812000000000001"/>
    <n v="1.2100000000000001E-2"/>
    <n v="1.702"/>
    <n v="35.422024"/>
    <n v="3"/>
    <n v="11.807341333333333"/>
    <n v="0.1441476071497213"/>
    <n v="183.11999999999998"/>
    <n v="5.1696650648760212"/>
    <n v="77"/>
    <n v="10"/>
    <n v="1.5"/>
  </r>
  <r>
    <x v="2"/>
    <x v="229"/>
    <s v="October"/>
    <x v="2"/>
    <x v="0"/>
    <s v="Desktop"/>
    <x v="1"/>
    <n v="1273"/>
    <n v="21.0045"/>
    <n v="1.6500000000000001E-2"/>
    <n v="2.4379999999999997"/>
    <n v="51.208970999999991"/>
    <n v="7"/>
    <n v="7.3155672857142848"/>
    <n v="0.33326192006474803"/>
    <n v="141.95999999999998"/>
    <n v="2.7721705245746882"/>
    <n v="77"/>
    <n v="3"/>
    <n v="7.5"/>
  </r>
  <r>
    <x v="2"/>
    <x v="230"/>
    <s v="October"/>
    <x v="2"/>
    <x v="0"/>
    <s v="Desktop"/>
    <x v="1"/>
    <n v="1838"/>
    <n v="37.8628"/>
    <n v="2.06E-2"/>
    <n v="0.69"/>
    <n v="26.125331999999997"/>
    <n v="9"/>
    <n v="2.9028146666666661"/>
    <n v="0.23770032855467635"/>
    <n v="297.35999999999996"/>
    <n v="11.382056312241314"/>
    <n v="88"/>
    <n v="11"/>
    <n v="6"/>
  </r>
  <r>
    <x v="2"/>
    <x v="231"/>
    <s v="October"/>
    <x v="2"/>
    <x v="0"/>
    <s v="Desktop"/>
    <x v="1"/>
    <n v="1785"/>
    <n v="23.026500000000002"/>
    <n v="1.2900000000000002E-2"/>
    <n v="1.5409999999999997"/>
    <n v="35.483836499999995"/>
    <n v="4"/>
    <n v="8.8709591249999988"/>
    <n v="0.17371289601111761"/>
    <n v="388.08"/>
    <n v="10.936810623620138"/>
    <n v="66"/>
    <n v="17"/>
    <n v="12"/>
  </r>
  <r>
    <x v="2"/>
    <x v="232"/>
    <s v="October"/>
    <x v="2"/>
    <x v="0"/>
    <s v="Desktop"/>
    <x v="1"/>
    <n v="1302"/>
    <n v="21.613199999999999"/>
    <n v="1.66E-2"/>
    <n v="1.9204999999999999"/>
    <n v="41.508150599999993"/>
    <n v="8"/>
    <n v="5.1885188249999992"/>
    <n v="0.37014417115466475"/>
    <n v="102.47999999999999"/>
    <n v="2.4689126959079695"/>
    <n v="71"/>
    <n v="10"/>
    <n v="4.5"/>
  </r>
  <r>
    <x v="2"/>
    <x v="233"/>
    <s v="October"/>
    <x v="2"/>
    <x v="0"/>
    <s v="Desktop"/>
    <x v="1"/>
    <n v="1184"/>
    <n v="14.3264"/>
    <n v="1.21E-2"/>
    <n v="0.44849999999999995"/>
    <n v="6.4253903999999995"/>
    <n v="4"/>
    <n v="1.6063475999999999"/>
    <n v="0.27920482465937013"/>
    <n v="525.83999999999992"/>
    <n v="81.837828873401989"/>
    <n v="47"/>
    <n v="15"/>
    <n v="6"/>
  </r>
  <r>
    <x v="2"/>
    <x v="234"/>
    <s v="October"/>
    <x v="2"/>
    <x v="0"/>
    <s v="Desktop"/>
    <x v="1"/>
    <n v="1099"/>
    <n v="16.1553"/>
    <n v="1.4700000000000001E-2"/>
    <n v="1.2879999999999998"/>
    <n v="20.808026399999999"/>
    <n v="6"/>
    <n v="3.4680043999999999"/>
    <n v="0.37139514586544353"/>
    <n v="195.72"/>
    <n v="9.4059857594182983"/>
    <n v="89"/>
    <n v="9"/>
    <n v="9"/>
  </r>
  <r>
    <x v="2"/>
    <x v="235"/>
    <s v="October"/>
    <x v="2"/>
    <x v="0"/>
    <s v="Desktop"/>
    <x v="1"/>
    <n v="1511"/>
    <n v="22.5139"/>
    <n v="1.49E-2"/>
    <n v="2.3344999999999998"/>
    <n v="52.558699549999993"/>
    <n v="11"/>
    <n v="4.7780635954545447"/>
    <n v="0.48858705066647717"/>
    <n v="141.95999999999998"/>
    <n v="2.7009800701965809"/>
    <n v="50"/>
    <n v="14"/>
    <n v="16.5"/>
  </r>
  <r>
    <x v="2"/>
    <x v="236"/>
    <s v="October"/>
    <x v="2"/>
    <x v="0"/>
    <s v="Desktop"/>
    <x v="1"/>
    <n v="1228"/>
    <n v="16.455199999999998"/>
    <n v="1.3399999999999999E-2"/>
    <n v="1.3109999999999997"/>
    <n v="21.572767199999994"/>
    <n v="9"/>
    <n v="2.3969741333333325"/>
    <n v="0.54693956925470377"/>
    <n v="336.84"/>
    <n v="15.614130393063347"/>
    <n v="82"/>
    <n v="12"/>
    <n v="9"/>
  </r>
  <r>
    <x v="2"/>
    <x v="237"/>
    <s v="October"/>
    <x v="2"/>
    <x v="0"/>
    <s v="Desktop"/>
    <x v="1"/>
    <n v="1386"/>
    <n v="20.235600000000002"/>
    <n v="1.4600000000000002E-2"/>
    <n v="2.0009999999999999"/>
    <n v="40.491435600000003"/>
    <n v="9"/>
    <n v="4.4990484000000004"/>
    <n v="0.44476071873332146"/>
    <n v="442.67999999999995"/>
    <n v="10.93268226824736"/>
    <n v="67"/>
    <n v="5"/>
    <n v="7.5"/>
  </r>
  <r>
    <x v="2"/>
    <x v="238"/>
    <s v="October"/>
    <x v="2"/>
    <x v="0"/>
    <s v="Desktop"/>
    <x v="1"/>
    <n v="1607"/>
    <n v="29.408099999999994"/>
    <n v="1.8299999999999997E-2"/>
    <n v="1.8169999999999999"/>
    <n v="53.434517699999986"/>
    <n v="10"/>
    <n v="5.3434517699999988"/>
    <n v="0.34004236927921228"/>
    <n v="73.08"/>
    <n v="1.367655275009622"/>
    <n v="66"/>
    <n v="18"/>
    <n v="4.5"/>
  </r>
  <r>
    <x v="2"/>
    <x v="239"/>
    <s v="October"/>
    <x v="2"/>
    <x v="0"/>
    <s v="Desktop"/>
    <x v="1"/>
    <n v="1708"/>
    <n v="19.300399999999996"/>
    <n v="1.1299999999999998E-2"/>
    <n v="1.9550000000000001"/>
    <n v="37.732281999999991"/>
    <n v="7"/>
    <n v="5.3903259999999991"/>
    <n v="0.3626867836936023"/>
    <n v="349.44"/>
    <n v="9.2610354178949503"/>
    <n v="92"/>
    <n v="7"/>
    <n v="12"/>
  </r>
  <r>
    <x v="2"/>
    <x v="240"/>
    <s v="October"/>
    <x v="2"/>
    <x v="0"/>
    <s v="Desktop"/>
    <x v="1"/>
    <n v="1941"/>
    <n v="38.237700000000004"/>
    <n v="1.9700000000000002E-2"/>
    <n v="1.8974999999999997"/>
    <n v="72.556035749999992"/>
    <n v="5"/>
    <n v="14.511207149999999"/>
    <n v="0.13076100288458772"/>
    <n v="121.8"/>
    <n v="1.6787025192456164"/>
    <n v="65"/>
    <n v="14"/>
    <n v="13.5"/>
  </r>
  <r>
    <x v="2"/>
    <x v="241"/>
    <s v="October"/>
    <x v="2"/>
    <x v="0"/>
    <s v="Desktop"/>
    <x v="1"/>
    <n v="1245"/>
    <n v="19.920000000000002"/>
    <n v="1.6E-2"/>
    <n v="2.1734999999999998"/>
    <n v="43.296120000000002"/>
    <n v="5"/>
    <n v="8.659224"/>
    <n v="0.25100401606425699"/>
    <n v="455.28"/>
    <n v="10.515491919368293"/>
    <n v="86"/>
    <n v="13"/>
    <n v="12"/>
  </r>
  <r>
    <x v="2"/>
    <x v="242"/>
    <s v="October"/>
    <x v="2"/>
    <x v="0"/>
    <s v="Desktop"/>
    <x v="1"/>
    <n v="1074"/>
    <n v="16.861799999999999"/>
    <n v="1.5699999999999999E-2"/>
    <n v="1.3915"/>
    <n v="23.463194699999999"/>
    <n v="3"/>
    <n v="7.8210648999999997"/>
    <n v="0.17791694836850161"/>
    <n v="319.2"/>
    <n v="13.60428552382937"/>
    <n v="55"/>
    <n v="14"/>
    <n v="13.5"/>
  </r>
  <r>
    <x v="2"/>
    <x v="243"/>
    <s v="October"/>
    <x v="2"/>
    <x v="0"/>
    <s v="Desktop"/>
    <x v="1"/>
    <n v="1408"/>
    <n v="25.484799999999996"/>
    <n v="1.8099999999999998E-2"/>
    <n v="0.55199999999999994"/>
    <n v="14.067609599999995"/>
    <n v="6"/>
    <n v="2.3446015999999994"/>
    <n v="0.23543445504771476"/>
    <n v="525"/>
    <n v="37.319773218614209"/>
    <n v="76"/>
    <n v="13"/>
    <n v="12"/>
  </r>
  <r>
    <x v="2"/>
    <x v="244"/>
    <s v="October"/>
    <x v="2"/>
    <x v="0"/>
    <s v="Desktop"/>
    <x v="1"/>
    <n v="1147"/>
    <n v="14.452199999999999"/>
    <n v="1.26E-2"/>
    <n v="1.0925"/>
    <n v="15.789028500000001"/>
    <n v="5"/>
    <n v="3.1578056999999999"/>
    <n v="0.34596808790357181"/>
    <n v="343.55999999999995"/>
    <n v="21.759413506663815"/>
    <n v="99"/>
    <n v="14"/>
    <n v="9"/>
  </r>
  <r>
    <x v="2"/>
    <x v="245"/>
    <s v="November"/>
    <x v="2"/>
    <x v="0"/>
    <s v="Desktop"/>
    <x v="1"/>
    <n v="1698"/>
    <n v="24.451199999999996"/>
    <n v="1.4399999999999998E-2"/>
    <n v="1.5985"/>
    <n v="39.085243199999994"/>
    <n v="9"/>
    <n v="4.3428047999999997"/>
    <n v="0.36808009422850418"/>
    <n v="281.39999999999998"/>
    <n v="7.1996481782157629"/>
    <n v="62"/>
    <n v="4"/>
    <n v="6"/>
  </r>
  <r>
    <x v="2"/>
    <x v="246"/>
    <s v="November"/>
    <x v="2"/>
    <x v="0"/>
    <s v="Desktop"/>
    <x v="1"/>
    <n v="1609"/>
    <n v="23.491399999999999"/>
    <n v="1.4599999999999998E-2"/>
    <n v="2.1849999999999996"/>
    <n v="51.328708999999989"/>
    <n v="4"/>
    <n v="12.832177249999997"/>
    <n v="0.17027507939075578"/>
    <n v="224.27999999999997"/>
    <n v="4.3694845315513398"/>
    <n v="54"/>
    <n v="10"/>
    <n v="10.5"/>
  </r>
  <r>
    <x v="2"/>
    <x v="247"/>
    <s v="November"/>
    <x v="2"/>
    <x v="0"/>
    <s v="Desktop"/>
    <x v="1"/>
    <n v="1169"/>
    <n v="14.144900000000002"/>
    <n v="1.2100000000000001E-2"/>
    <n v="1.38"/>
    <n v="19.519962"/>
    <n v="10"/>
    <n v="1.9519962"/>
    <n v="0.7069685893855735"/>
    <n v="144.47999999999999"/>
    <n v="7.4016537532193967"/>
    <n v="65"/>
    <n v="18"/>
    <n v="6"/>
  </r>
  <r>
    <x v="2"/>
    <x v="248"/>
    <s v="November"/>
    <x v="2"/>
    <x v="0"/>
    <s v="Desktop"/>
    <x v="1"/>
    <n v="1282"/>
    <n v="23.076000000000004"/>
    <n v="1.8000000000000002E-2"/>
    <n v="0.54049999999999998"/>
    <n v="12.472578000000002"/>
    <n v="8"/>
    <n v="1.5590722500000003"/>
    <n v="0.34668053388802211"/>
    <n v="467.03999999999996"/>
    <n v="37.445346102465734"/>
    <n v="74"/>
    <n v="15"/>
    <n v="6"/>
  </r>
  <r>
    <x v="2"/>
    <x v="249"/>
    <s v="November"/>
    <x v="2"/>
    <x v="0"/>
    <s v="Desktop"/>
    <x v="1"/>
    <n v="1158"/>
    <n v="17.254199999999997"/>
    <n v="1.4899999999999998E-2"/>
    <n v="1.909"/>
    <n v="32.938267799999998"/>
    <n v="5"/>
    <n v="6.5876535599999997"/>
    <n v="0.28978451623372864"/>
    <n v="152.04"/>
    <n v="4.6159075796936717"/>
    <n v="98"/>
    <n v="14"/>
    <n v="13.5"/>
  </r>
  <r>
    <x v="2"/>
    <x v="250"/>
    <s v="November"/>
    <x v="2"/>
    <x v="0"/>
    <s v="Desktop"/>
    <x v="1"/>
    <n v="1310"/>
    <n v="19.387999999999998"/>
    <n v="1.4799999999999999E-2"/>
    <n v="1.7134999999999998"/>
    <n v="33.221337999999996"/>
    <n v="6"/>
    <n v="5.5368896666666663"/>
    <n v="0.30946977511863011"/>
    <n v="262.91999999999996"/>
    <n v="7.9141905723363699"/>
    <n v="90"/>
    <n v="1"/>
    <n v="3"/>
  </r>
  <r>
    <x v="2"/>
    <x v="251"/>
    <s v="November"/>
    <x v="2"/>
    <x v="0"/>
    <s v="Desktop"/>
    <x v="1"/>
    <n v="1482"/>
    <n v="29.64"/>
    <n v="0.02"/>
    <n v="1.1269999999999998"/>
    <n v="33.404279999999993"/>
    <n v="3"/>
    <n v="11.134759999999998"/>
    <n v="0.10121457489878542"/>
    <n v="465.3599999999999"/>
    <n v="13.931148942590591"/>
    <n v="94"/>
    <n v="19"/>
    <n v="3"/>
  </r>
  <r>
    <x v="2"/>
    <x v="252"/>
    <s v="November"/>
    <x v="2"/>
    <x v="0"/>
    <s v="Desktop"/>
    <x v="1"/>
    <n v="1579"/>
    <n v="21.790199999999999"/>
    <n v="1.38E-2"/>
    <n v="1.518"/>
    <n v="33.077523599999999"/>
    <n v="6"/>
    <n v="5.5129206000000002"/>
    <n v="0.27535314040256631"/>
    <n v="233.51999999999998"/>
    <n v="7.0597788039972853"/>
    <n v="54"/>
    <n v="15"/>
    <n v="7.5"/>
  </r>
  <r>
    <x v="2"/>
    <x v="253"/>
    <s v="November"/>
    <x v="2"/>
    <x v="0"/>
    <s v="Desktop"/>
    <x v="1"/>
    <n v="1482"/>
    <n v="26.527799999999999"/>
    <n v="1.7899999999999999E-2"/>
    <n v="1.9434999999999998"/>
    <n v="51.556779299999995"/>
    <n v="6"/>
    <n v="8.5927965499999992"/>
    <n v="0.22617782100287245"/>
    <n v="509.03999999999996"/>
    <n v="9.8733863307865697"/>
    <n v="96"/>
    <n v="9"/>
    <n v="6"/>
  </r>
  <r>
    <x v="2"/>
    <x v="254"/>
    <s v="November"/>
    <x v="2"/>
    <x v="0"/>
    <s v="Desktop"/>
    <x v="1"/>
    <n v="1614"/>
    <n v="26.308200000000003"/>
    <n v="1.6300000000000002E-2"/>
    <n v="0.45999999999999996"/>
    <n v="12.101772"/>
    <n v="7"/>
    <n v="1.7288245714285715"/>
    <n v="0.26607673653081548"/>
    <n v="383.87999999999994"/>
    <n v="31.720974415978084"/>
    <n v="71"/>
    <n v="15"/>
    <n v="1.5"/>
  </r>
  <r>
    <x v="2"/>
    <x v="255"/>
    <s v="November"/>
    <x v="2"/>
    <x v="0"/>
    <s v="Desktop"/>
    <x v="1"/>
    <n v="1179"/>
    <n v="16.977599999999999"/>
    <n v="1.44E-2"/>
    <n v="0.65549999999999997"/>
    <n v="11.128816799999999"/>
    <n v="11"/>
    <n v="1.0117106181818181"/>
    <n v="0.64791254358684391"/>
    <n v="278.03999999999996"/>
    <n v="24.983788033962423"/>
    <n v="95"/>
    <n v="9"/>
    <n v="9"/>
  </r>
  <r>
    <x v="2"/>
    <x v="256"/>
    <s v="November"/>
    <x v="2"/>
    <x v="0"/>
    <s v="Desktop"/>
    <x v="1"/>
    <n v="1120"/>
    <n v="18.704000000000001"/>
    <n v="1.67E-2"/>
    <n v="1.8975"/>
    <n v="35.490839999999999"/>
    <n v="11"/>
    <n v="3.2264399999999998"/>
    <n v="0.58810949529512402"/>
    <n v="305.76"/>
    <n v="8.6151807057821124"/>
    <n v="93"/>
    <n v="6"/>
    <n v="9"/>
  </r>
  <r>
    <x v="2"/>
    <x v="257"/>
    <s v="November"/>
    <x v="2"/>
    <x v="0"/>
    <s v="Desktop"/>
    <x v="1"/>
    <n v="1571"/>
    <n v="29.063499999999998"/>
    <n v="1.8499999999999999E-2"/>
    <n v="0.82799999999999996"/>
    <n v="24.064577999999997"/>
    <n v="7"/>
    <n v="3.4377968571428568"/>
    <n v="0.24085192767560687"/>
    <n v="88.2"/>
    <n v="3.665138029846192"/>
    <n v="57"/>
    <n v="8"/>
    <n v="16.5"/>
  </r>
  <r>
    <x v="2"/>
    <x v="258"/>
    <s v="November"/>
    <x v="2"/>
    <x v="0"/>
    <s v="Desktop"/>
    <x v="1"/>
    <n v="1984"/>
    <n v="26.387200000000007"/>
    <n v="1.3300000000000003E-2"/>
    <n v="0.86249999999999993"/>
    <n v="22.758960000000005"/>
    <n v="10"/>
    <n v="2.2758960000000004"/>
    <n v="0.37897162260489925"/>
    <n v="300.71999999999997"/>
    <n v="13.213257547796555"/>
    <n v="70"/>
    <n v="5"/>
    <n v="10.5"/>
  </r>
  <r>
    <x v="2"/>
    <x v="259"/>
    <s v="November"/>
    <x v="2"/>
    <x v="0"/>
    <s v="Desktop"/>
    <x v="1"/>
    <n v="1246"/>
    <n v="19.686799999999998"/>
    <n v="1.5799999999999998E-2"/>
    <n v="0.96599999999999986"/>
    <n v="19.017448799999997"/>
    <n v="9"/>
    <n v="2.1130498666666662"/>
    <n v="0.4571591116890506"/>
    <n v="383.03999999999996"/>
    <n v="20.141502891807445"/>
    <n v="95"/>
    <n v="9"/>
    <n v="12"/>
  </r>
  <r>
    <x v="2"/>
    <x v="260"/>
    <s v="November"/>
    <x v="2"/>
    <x v="0"/>
    <s v="Desktop"/>
    <x v="1"/>
    <n v="1424"/>
    <n v="21.217600000000001"/>
    <n v="1.49E-2"/>
    <n v="1.196"/>
    <n v="25.376249600000001"/>
    <n v="5"/>
    <n v="5.0752499200000001"/>
    <n v="0.23565341980242815"/>
    <n v="215.04"/>
    <n v="8.474065450554205"/>
    <n v="66"/>
    <n v="13"/>
    <n v="12"/>
  </r>
  <r>
    <x v="2"/>
    <x v="261"/>
    <s v="November"/>
    <x v="2"/>
    <x v="0"/>
    <s v="Desktop"/>
    <x v="1"/>
    <n v="1478"/>
    <n v="18.918399999999998"/>
    <n v="1.2799999999999999E-2"/>
    <n v="1.5639999999999998"/>
    <n v="29.588377599999994"/>
    <n v="4"/>
    <n v="7.3970943999999985"/>
    <n v="0.21143437077131261"/>
    <n v="220.92"/>
    <n v="7.466445203132734"/>
    <n v="104"/>
    <n v="6"/>
    <n v="7.5"/>
  </r>
  <r>
    <x v="2"/>
    <x v="262"/>
    <s v="November"/>
    <x v="2"/>
    <x v="0"/>
    <s v="Desktop"/>
    <x v="1"/>
    <n v="1216"/>
    <n v="21.523199999999999"/>
    <n v="1.77E-2"/>
    <n v="1.9435"/>
    <n v="41.830339199999997"/>
    <n v="10"/>
    <n v="4.1830339199999997"/>
    <n v="0.46461492714837943"/>
    <n v="87.36"/>
    <n v="2.0884363280515785"/>
    <n v="104"/>
    <n v="4"/>
    <n v="4.5"/>
  </r>
  <r>
    <x v="2"/>
    <x v="263"/>
    <s v="November"/>
    <x v="2"/>
    <x v="0"/>
    <s v="Desktop"/>
    <x v="1"/>
    <n v="1092"/>
    <n v="16.052400000000002"/>
    <n v="1.4700000000000001E-2"/>
    <n v="2.1964999999999999"/>
    <n v="35.259096600000007"/>
    <n v="6"/>
    <n v="5.8765161000000008"/>
    <n v="0.37377588397996558"/>
    <n v="94.079999999999984"/>
    <n v="2.6682476033716633"/>
    <n v="55"/>
    <n v="9"/>
    <n v="4.5"/>
  </r>
  <r>
    <x v="2"/>
    <x v="264"/>
    <s v="November"/>
    <x v="2"/>
    <x v="0"/>
    <s v="Desktop"/>
    <x v="1"/>
    <n v="1980"/>
    <n v="30.69"/>
    <n v="1.55E-2"/>
    <n v="2.323"/>
    <n v="71.292870000000008"/>
    <n v="4"/>
    <n v="17.823217500000002"/>
    <n v="0.13033561420658193"/>
    <n v="364.55999999999995"/>
    <n v="5.1135548337442422"/>
    <n v="76"/>
    <n v="1"/>
    <n v="3"/>
  </r>
  <r>
    <x v="2"/>
    <x v="265"/>
    <s v="November"/>
    <x v="2"/>
    <x v="0"/>
    <s v="Desktop"/>
    <x v="1"/>
    <n v="1378"/>
    <n v="18.602999999999998"/>
    <n v="1.3499999999999998E-2"/>
    <n v="2.1505000000000001"/>
    <n v="40.005751499999995"/>
    <n v="10"/>
    <n v="4.0005751499999995"/>
    <n v="0.53754770735902813"/>
    <n v="168"/>
    <n v="4.1993961793218659"/>
    <n v="83"/>
    <n v="7"/>
    <n v="9"/>
  </r>
  <r>
    <x v="2"/>
    <x v="266"/>
    <s v="November"/>
    <x v="2"/>
    <x v="0"/>
    <s v="Desktop"/>
    <x v="1"/>
    <n v="1950"/>
    <n v="29.055"/>
    <n v="1.49E-2"/>
    <n v="1.1615"/>
    <n v="33.747382500000001"/>
    <n v="4"/>
    <n v="8.4368456250000001"/>
    <n v="0.13766993632765445"/>
    <n v="233.51999999999998"/>
    <n v="6.9196477682380246"/>
    <n v="60"/>
    <n v="6"/>
    <n v="7.5"/>
  </r>
  <r>
    <x v="2"/>
    <x v="267"/>
    <s v="November"/>
    <x v="2"/>
    <x v="0"/>
    <s v="Desktop"/>
    <x v="1"/>
    <n v="1162"/>
    <n v="22.077999999999996"/>
    <n v="1.8999999999999996E-2"/>
    <n v="0.74749999999999983"/>
    <n v="16.503304999999994"/>
    <n v="5"/>
    <n v="3.300660999999999"/>
    <n v="0.22646978893015676"/>
    <n v="679.56"/>
    <n v="41.177206626187917"/>
    <n v="57"/>
    <n v="11"/>
    <n v="13.5"/>
  </r>
  <r>
    <x v="2"/>
    <x v="268"/>
    <s v="November"/>
    <x v="2"/>
    <x v="0"/>
    <s v="Desktop"/>
    <x v="1"/>
    <n v="1407"/>
    <n v="28.2807"/>
    <n v="2.01E-2"/>
    <n v="1.61"/>
    <n v="45.531927000000003"/>
    <n v="4"/>
    <n v="11.382981750000001"/>
    <n v="0.14143921472947982"/>
    <n v="399.84"/>
    <n v="8.7815303753781375"/>
    <n v="74"/>
    <n v="5"/>
    <n v="4.5"/>
  </r>
  <r>
    <x v="2"/>
    <x v="269"/>
    <s v="November"/>
    <x v="2"/>
    <x v="0"/>
    <s v="Desktop"/>
    <x v="1"/>
    <n v="1888"/>
    <n v="23.0336"/>
    <n v="1.2200000000000001E-2"/>
    <n v="1.0694999999999999"/>
    <n v="24.634435199999999"/>
    <n v="10"/>
    <n v="2.4634435199999998"/>
    <n v="0.4341483745484857"/>
    <n v="561.95999999999992"/>
    <n v="22.811970131955775"/>
    <n v="75"/>
    <n v="5"/>
    <n v="18"/>
  </r>
  <r>
    <x v="2"/>
    <x v="270"/>
    <s v="November"/>
    <x v="2"/>
    <x v="0"/>
    <s v="Desktop"/>
    <x v="1"/>
    <n v="1686"/>
    <n v="28.156199999999998"/>
    <n v="1.67E-2"/>
    <n v="2.1504999999999996"/>
    <n v="60.549908099999989"/>
    <n v="9"/>
    <n v="6.7277675666666656"/>
    <n v="0.31964540669550578"/>
    <n v="304.08"/>
    <n v="5.0219729400382036"/>
    <n v="80"/>
    <n v="8"/>
    <n v="12"/>
  </r>
  <r>
    <x v="2"/>
    <x v="271"/>
    <s v="November"/>
    <x v="2"/>
    <x v="0"/>
    <s v="Desktop"/>
    <x v="1"/>
    <n v="1257"/>
    <n v="21.997500000000002"/>
    <n v="1.7500000000000002E-2"/>
    <n v="1.9319999999999997"/>
    <n v="42.499169999999999"/>
    <n v="7"/>
    <n v="6.0713099999999995"/>
    <n v="0.31821797931583129"/>
    <n v="248.64"/>
    <n v="5.8504671973593831"/>
    <n v="86"/>
    <n v="12"/>
    <n v="1.5"/>
  </r>
  <r>
    <x v="2"/>
    <x v="272"/>
    <s v="November"/>
    <x v="2"/>
    <x v="0"/>
    <s v="Desktop"/>
    <x v="1"/>
    <n v="1403"/>
    <n v="19.0808"/>
    <n v="1.3599999999999999E-2"/>
    <n v="0.621"/>
    <n v="11.8491768"/>
    <n v="6"/>
    <n v="1.9748628000000001"/>
    <n v="0.31445222422539937"/>
    <n v="205.79999999999998"/>
    <n v="17.368295154478577"/>
    <n v="68"/>
    <n v="16"/>
    <n v="9"/>
  </r>
  <r>
    <x v="2"/>
    <x v="273"/>
    <s v="November"/>
    <x v="2"/>
    <x v="0"/>
    <s v="Desktop"/>
    <x v="1"/>
    <n v="1833"/>
    <n v="28.961400000000001"/>
    <n v="1.5800000000000002E-2"/>
    <n v="2.2424999999999997"/>
    <n v="64.945939499999994"/>
    <n v="9"/>
    <n v="7.2162154999999997"/>
    <n v="0.31075845780936001"/>
    <n v="476.28"/>
    <n v="7.3334838739225567"/>
    <n v="78"/>
    <n v="8"/>
    <n v="13.5"/>
  </r>
  <r>
    <x v="2"/>
    <x v="274"/>
    <s v="November"/>
    <x v="2"/>
    <x v="0"/>
    <s v="Desktop"/>
    <x v="1"/>
    <n v="1354"/>
    <n v="25.590599999999998"/>
    <n v="1.89E-2"/>
    <n v="0.60949999999999993"/>
    <n v="15.597470699999997"/>
    <n v="4"/>
    <n v="3.8993676749999993"/>
    <n v="0.15630739412127892"/>
    <n v="236.03999999999996"/>
    <n v="15.133222850035551"/>
    <n v="95"/>
    <n v="7"/>
    <n v="10.5"/>
  </r>
  <r>
    <x v="0"/>
    <x v="0"/>
    <s v="March"/>
    <x v="0"/>
    <x v="1"/>
    <s v="Desktop"/>
    <x v="0"/>
    <n v="812"/>
    <n v="10.897040000000001"/>
    <n v="1.3420000000000001E-2"/>
    <n v="0.34499999999999975"/>
    <n v="3.7594787999999975"/>
    <n v="7"/>
    <n v="0.53706839999999967"/>
    <n v="0.64237627832879385"/>
    <n v="88.2"/>
    <n v="23.460698860703793"/>
    <n v="19"/>
    <n v="1"/>
    <n v="6"/>
  </r>
  <r>
    <x v="0"/>
    <x v="1"/>
    <s v="March"/>
    <x v="0"/>
    <x v="1"/>
    <s v="Desktop"/>
    <x v="0"/>
    <n v="1213.2"/>
    <n v="24.154812000000003"/>
    <n v="1.9910000000000001E-2"/>
    <n v="0.88549999999999962"/>
    <n v="21.389086025999994"/>
    <n v="7"/>
    <n v="3.0555837179999989"/>
    <n v="0.28979732899597804"/>
    <n v="129.35999999999999"/>
    <n v="6.0479442573073703"/>
    <n v="1"/>
    <n v="5"/>
    <n v="6"/>
  </r>
  <r>
    <x v="0"/>
    <x v="2"/>
    <s v="March"/>
    <x v="0"/>
    <x v="1"/>
    <s v="Desktop"/>
    <x v="0"/>
    <n v="1294.2"/>
    <n v="23.347368000000003"/>
    <n v="1.804E-2"/>
    <n v="0.5289999999999998"/>
    <n v="12.350757671999997"/>
    <n v="1"/>
    <n v="12.350757671999997"/>
    <n v="4.2831380393712898E-2"/>
    <n v="109.2"/>
    <n v="8.8415628336360115"/>
    <n v="10"/>
    <n v="5"/>
    <n v="13.5"/>
  </r>
  <r>
    <x v="0"/>
    <x v="3"/>
    <s v="March"/>
    <x v="0"/>
    <x v="1"/>
    <s v="Desktop"/>
    <x v="0"/>
    <n v="812"/>
    <n v="12.504800000000001"/>
    <n v="1.5400000000000002E-2"/>
    <n v="0.29899999999999965"/>
    <n v="3.7389351999999962"/>
    <n v="8"/>
    <n v="0.46736689999999953"/>
    <n v="0.63975433433561502"/>
    <n v="120.96"/>
    <n v="32.351456639312744"/>
    <n v="15"/>
    <n v="3"/>
    <n v="6"/>
  </r>
  <r>
    <x v="0"/>
    <x v="4"/>
    <s v="March"/>
    <x v="0"/>
    <x v="1"/>
    <s v="Desktop"/>
    <x v="0"/>
    <n v="856.6"/>
    <n v="11.118668000000001"/>
    <n v="1.2980000000000002E-2"/>
    <n v="0.31049999999999972"/>
    <n v="3.4523464139999973"/>
    <n v="3"/>
    <n v="1.1507821379999992"/>
    <n v="0.26981649240718397"/>
    <n v="55.199999999999996"/>
    <n v="15.989125475981286"/>
    <n v="11"/>
    <n v="0"/>
    <n v="0"/>
  </r>
  <r>
    <x v="0"/>
    <x v="5"/>
    <s v="March"/>
    <x v="0"/>
    <x v="1"/>
    <s v="Desktop"/>
    <x v="0"/>
    <n v="643.20000000000005"/>
    <n v="12.027840000000001"/>
    <n v="1.8700000000000001E-2"/>
    <n v="8.0499999999999877E-2"/>
    <n v="0.96824111999999862"/>
    <n v="1"/>
    <n v="0.96824111999999862"/>
    <n v="8.3140447495144584E-2"/>
    <n v="47.879999999999995"/>
    <n v="49.450492249286071"/>
    <n v="33"/>
    <n v="1"/>
    <n v="9"/>
  </r>
  <r>
    <x v="0"/>
    <x v="6"/>
    <s v="March"/>
    <x v="0"/>
    <x v="1"/>
    <s v="Desktop"/>
    <x v="0"/>
    <n v="835"/>
    <n v="10.2872"/>
    <n v="1.2320000000000001E-2"/>
    <n v="1.1614999999999993"/>
    <n v="11.948582799999993"/>
    <n v="6"/>
    <n v="1.9914304666666656"/>
    <n v="0.58324908624309824"/>
    <n v="42"/>
    <n v="3.5150612171344724"/>
    <n v="31"/>
    <n v="1"/>
    <n v="12"/>
  </r>
  <r>
    <x v="0"/>
    <x v="7"/>
    <s v="March"/>
    <x v="0"/>
    <x v="1"/>
    <s v="Desktop"/>
    <x v="0"/>
    <n v="1161.8000000000002"/>
    <n v="24.026024000000007"/>
    <n v="2.0680000000000004E-2"/>
    <n v="0.13799999999999993"/>
    <n v="3.3155913119999991"/>
    <n v="2"/>
    <n v="1.6577956559999996"/>
    <n v="8.3243070097657412E-2"/>
    <n v="110.87999999999998"/>
    <n v="33.441998595754555"/>
    <n v="19"/>
    <n v="0"/>
    <n v="3"/>
  </r>
  <r>
    <x v="0"/>
    <x v="8"/>
    <s v="March"/>
    <x v="0"/>
    <x v="1"/>
    <s v="Desktop"/>
    <x v="0"/>
    <n v="1390.4"/>
    <n v="31.200576000000009"/>
    <n v="2.2440000000000005E-2"/>
    <n v="3.4500000000000079E-2"/>
    <n v="1.0764198720000027"/>
    <n v="3"/>
    <n v="0.35880662400000091"/>
    <n v="9.6152071038688489E-2"/>
    <n v="73.919999999999987"/>
    <n v="68.672087837486345"/>
    <n v="3"/>
    <n v="1"/>
    <n v="3"/>
  </r>
  <r>
    <x v="0"/>
    <x v="9"/>
    <s v="March"/>
    <x v="0"/>
    <x v="1"/>
    <s v="Desktop"/>
    <x v="0"/>
    <n v="583.80000000000007"/>
    <n v="10.274880000000001"/>
    <n v="1.7600000000000001E-2"/>
    <n v="0.48299999999999971"/>
    <n v="4.9627670399999975"/>
    <n v="6"/>
    <n v="0.82712783999999961"/>
    <n v="0.58394842567504435"/>
    <n v="115.91999999999999"/>
    <n v="23.357937027001785"/>
    <n v="0"/>
    <n v="8"/>
    <n v="1.5"/>
  </r>
  <r>
    <x v="0"/>
    <x v="10"/>
    <s v="March"/>
    <x v="0"/>
    <x v="1"/>
    <s v="Desktop"/>
    <x v="0"/>
    <n v="1495.8000000000002"/>
    <n v="19.086408000000006"/>
    <n v="1.2760000000000002E-2"/>
    <n v="0.2299999999999999"/>
    <n v="4.389873839999999"/>
    <n v="7"/>
    <n v="0.62712483428571419"/>
    <n v="0.36675313657761049"/>
    <n v="0"/>
    <n v="0"/>
    <n v="21"/>
    <n v="1"/>
    <n v="10.5"/>
  </r>
  <r>
    <x v="0"/>
    <x v="11"/>
    <s v="March"/>
    <x v="0"/>
    <x v="1"/>
    <s v="Desktop"/>
    <x v="0"/>
    <n v="1507.4"/>
    <n v="30.178148000000007"/>
    <n v="2.0020000000000003E-2"/>
    <n v="0.18399999999999991"/>
    <n v="5.5527792319999989"/>
    <n v="7"/>
    <n v="0.79325417599999981"/>
    <n v="0.23195591724183998"/>
    <n v="151.19999999999999"/>
    <n v="27.229607676216006"/>
    <n v="28"/>
    <n v="2"/>
    <n v="4.5"/>
  </r>
  <r>
    <x v="0"/>
    <x v="12"/>
    <s v="March"/>
    <x v="0"/>
    <x v="1"/>
    <s v="Desktop"/>
    <x v="0"/>
    <n v="1052.2"/>
    <n v="22.338206000000003"/>
    <n v="2.1230000000000002E-2"/>
    <n v="0.63249999999999973"/>
    <n v="14.128915294999995"/>
    <n v="4"/>
    <n v="3.5322288237499988"/>
    <n v="0.17906540928130035"/>
    <n v="80.639999999999986"/>
    <n v="5.707444507685401"/>
    <n v="13"/>
    <n v="2"/>
    <n v="1.5"/>
  </r>
  <r>
    <x v="0"/>
    <x v="13"/>
    <s v="March"/>
    <x v="0"/>
    <x v="1"/>
    <s v="Desktop"/>
    <x v="0"/>
    <n v="913"/>
    <n v="19.78471"/>
    <n v="2.1670000000000002E-2"/>
    <n v="0.54049999999999965"/>
    <n v="10.693635754999994"/>
    <n v="8"/>
    <n v="1.3367044693749992"/>
    <n v="0.40435265414554977"/>
    <n v="52.8"/>
    <n v="4.9375162208337278"/>
    <n v="24"/>
    <n v="4"/>
    <n v="9"/>
  </r>
  <r>
    <x v="0"/>
    <x v="14"/>
    <s v="March"/>
    <x v="0"/>
    <x v="1"/>
    <s v="Desktop"/>
    <x v="0"/>
    <n v="1191"/>
    <n v="19.258470000000006"/>
    <n v="1.6170000000000004E-2"/>
    <n v="0.60949999999999971"/>
    <n v="11.738037464999998"/>
    <n v="4"/>
    <n v="2.9345093662499995"/>
    <n v="0.2077008194316578"/>
    <n v="0"/>
    <n v="0"/>
    <n v="31"/>
    <n v="2"/>
    <n v="0"/>
  </r>
  <r>
    <x v="0"/>
    <x v="15"/>
    <s v="March"/>
    <x v="0"/>
    <x v="1"/>
    <s v="Desktop"/>
    <x v="0"/>
    <n v="1314.8000000000002"/>
    <n v="20.971060000000005"/>
    <n v="1.5950000000000002E-2"/>
    <n v="0.3105"/>
    <n v="6.5115141300000019"/>
    <n v="5"/>
    <n v="1.3023028260000005"/>
    <n v="0.23842380881080874"/>
    <n v="85.679999999999993"/>
    <n v="13.158229912341444"/>
    <n v="13"/>
    <n v="5"/>
    <n v="6"/>
  </r>
  <r>
    <x v="0"/>
    <x v="16"/>
    <s v="March"/>
    <x v="0"/>
    <x v="1"/>
    <s v="Desktop"/>
    <x v="0"/>
    <n v="997.60000000000014"/>
    <n v="18.655120000000004"/>
    <n v="1.8700000000000001E-2"/>
    <n v="1.1500000000000073E-2"/>
    <n v="0.2145338800000014"/>
    <n v="6"/>
    <n v="3.5755646666666897E-2"/>
    <n v="0.32162752102371889"/>
    <n v="53.76"/>
    <n v="250.58979029326113"/>
    <n v="4"/>
    <n v="4"/>
    <n v="9"/>
  </r>
  <r>
    <x v="0"/>
    <x v="17"/>
    <s v="March"/>
    <x v="0"/>
    <x v="1"/>
    <s v="Desktop"/>
    <x v="0"/>
    <n v="711.8"/>
    <n v="9.3174620000000008"/>
    <n v="1.3090000000000003E-2"/>
    <n v="5.7499999999999878E-2"/>
    <n v="0.53575406499999889"/>
    <n v="7"/>
    <n v="7.6536294999999838E-2"/>
    <n v="0.75127754746947173"/>
    <n v="65.52"/>
    <n v="122.29491903155252"/>
    <n v="22"/>
    <n v="9"/>
    <n v="9"/>
  </r>
  <r>
    <x v="0"/>
    <x v="18"/>
    <s v="March"/>
    <x v="0"/>
    <x v="1"/>
    <s v="Desktop"/>
    <x v="0"/>
    <n v="590.80000000000007"/>
    <n v="11.632852000000005"/>
    <n v="1.9690000000000006E-2"/>
    <n v="0.70149999999999979"/>
    <n v="8.1604456780000003"/>
    <n v="9"/>
    <n v="0.90671618644444452"/>
    <n v="0.77367097939525031"/>
    <n v="146.99999999999997"/>
    <n v="18.01372201965658"/>
    <n v="13"/>
    <n v="4"/>
    <n v="0"/>
  </r>
  <r>
    <x v="0"/>
    <x v="19"/>
    <s v="March"/>
    <x v="0"/>
    <x v="1"/>
    <s v="Desktop"/>
    <x v="0"/>
    <n v="919.80000000000018"/>
    <n v="11.837826000000007"/>
    <n v="1.2870000000000005E-2"/>
    <n v="1.0464999999999995"/>
    <n v="12.388284909000001"/>
    <n v="4"/>
    <n v="3.0970712272500003"/>
    <n v="0.33789988127887649"/>
    <n v="0"/>
    <n v="0"/>
    <n v="13"/>
    <n v="1"/>
    <n v="1.5"/>
  </r>
  <r>
    <x v="0"/>
    <x v="20"/>
    <s v="March"/>
    <x v="0"/>
    <x v="1"/>
    <s v="Desktop"/>
    <x v="0"/>
    <n v="536.80000000000007"/>
    <n v="8.4438640000000014"/>
    <n v="1.5730000000000001E-2"/>
    <n v="0"/>
    <n v="0"/>
    <n v="4"/>
    <n v="0"/>
    <n v="0.47371677232129739"/>
    <n v="214.2"/>
    <n v="0"/>
    <n v="34"/>
    <n v="2"/>
    <n v="6"/>
  </r>
  <r>
    <x v="0"/>
    <x v="21"/>
    <s v="March"/>
    <x v="0"/>
    <x v="1"/>
    <s v="Desktop"/>
    <x v="0"/>
    <n v="1349.8000000000002"/>
    <n v="23.162568000000011"/>
    <n v="1.7160000000000005E-2"/>
    <n v="8.0500000000000099E-2"/>
    <n v="1.8645867240000031"/>
    <n v="6"/>
    <n v="0.31076445400000052"/>
    <n v="0.25903863509434694"/>
    <n v="55.439999999999991"/>
    <n v="29.733130289090216"/>
    <n v="8"/>
    <n v="7"/>
    <n v="12"/>
  </r>
  <r>
    <x v="0"/>
    <x v="22"/>
    <s v="March"/>
    <x v="0"/>
    <x v="1"/>
    <s v="Desktop"/>
    <x v="0"/>
    <n v="1044.4000000000001"/>
    <n v="15.50934"/>
    <n v="1.4849999999999999E-2"/>
    <n v="0.44849999999999962"/>
    <n v="6.9559389899999937"/>
    <n v="2"/>
    <n v="3.4779694949999969"/>
    <n v="0.12895455254704585"/>
    <n v="115.91999999999999"/>
    <n v="16.664896021464401"/>
    <n v="5"/>
    <n v="5"/>
    <n v="10.5"/>
  </r>
  <r>
    <x v="0"/>
    <x v="23"/>
    <s v="March"/>
    <x v="0"/>
    <x v="1"/>
    <s v="Desktop"/>
    <x v="0"/>
    <n v="1248.6000000000001"/>
    <n v="14.283984000000004"/>
    <n v="1.1440000000000002E-2"/>
    <n v="0.68999999999999984"/>
    <n v="9.855948960000001"/>
    <n v="4"/>
    <n v="2.4639872400000002"/>
    <n v="0.28003391770811276"/>
    <n v="97.439999999999984"/>
    <n v="9.8864148338690239"/>
    <n v="36"/>
    <n v="3"/>
    <n v="1.5"/>
  </r>
  <r>
    <x v="0"/>
    <x v="24"/>
    <s v="March"/>
    <x v="0"/>
    <x v="1"/>
    <s v="Desktop"/>
    <x v="0"/>
    <n v="1250.2"/>
    <n v="15.402464000000004"/>
    <n v="1.2320000000000003E-2"/>
    <n v="0.98899999999999977"/>
    <n v="15.233036896"/>
    <n v="7"/>
    <n v="2.1761481279999999"/>
    <n v="0.45447273890722928"/>
    <n v="67.2"/>
    <n v="4.4114644019306395"/>
    <n v="8"/>
    <n v="4"/>
    <n v="4.5"/>
  </r>
  <r>
    <x v="0"/>
    <x v="25"/>
    <s v="March"/>
    <x v="0"/>
    <x v="1"/>
    <s v="Desktop"/>
    <x v="0"/>
    <n v="854.40000000000009"/>
    <n v="10.808160000000006"/>
    <n v="1.2650000000000007E-2"/>
    <n v="0.24149999999999996"/>
    <n v="2.6101706400000011"/>
    <n v="8"/>
    <n v="0.32627133000000014"/>
    <n v="0.74018149250196108"/>
    <n v="134.4"/>
    <n v="51.490886434919041"/>
    <n v="35"/>
    <n v="4"/>
    <n v="4.5"/>
  </r>
  <r>
    <x v="0"/>
    <x v="26"/>
    <s v="March"/>
    <x v="0"/>
    <x v="1"/>
    <s v="Desktop"/>
    <x v="0"/>
    <n v="805.60000000000014"/>
    <n v="10.633920000000005"/>
    <n v="1.3200000000000003E-2"/>
    <n v="1.149999999999992E-2"/>
    <n v="0.1222900799999992"/>
    <n v="4"/>
    <n v="3.0572519999999801E-2"/>
    <n v="0.37615479522132927"/>
    <n v="289.79999999999995"/>
    <n v="2369.7752098943906"/>
    <n v="33"/>
    <n v="2"/>
    <n v="6"/>
  </r>
  <r>
    <x v="0"/>
    <x v="27"/>
    <s v="March"/>
    <x v="0"/>
    <x v="1"/>
    <s v="Desktop"/>
    <x v="0"/>
    <n v="1405.2"/>
    <n v="26.277240000000003"/>
    <n v="1.8700000000000001E-2"/>
    <n v="0.47149999999999964"/>
    <n v="12.389718659999993"/>
    <n v="8"/>
    <n v="1.5487148324999991"/>
    <n v="0.30444597682252778"/>
    <n v="131.04"/>
    <n v="10.576511347514332"/>
    <n v="10"/>
    <n v="3"/>
    <n v="7.5"/>
  </r>
  <r>
    <x v="0"/>
    <x v="28"/>
    <s v="March"/>
    <x v="0"/>
    <x v="1"/>
    <s v="Desktop"/>
    <x v="0"/>
    <n v="1453.8000000000002"/>
    <n v="17.910816000000008"/>
    <n v="1.2320000000000005E-2"/>
    <n v="1.0119999999999996"/>
    <n v="18.125745792"/>
    <n v="3"/>
    <n v="6.041915264"/>
    <n v="0.16749655627080301"/>
    <n v="164.64"/>
    <n v="9.0832124586380161"/>
    <n v="5"/>
    <n v="0"/>
    <n v="12"/>
  </r>
  <r>
    <x v="0"/>
    <x v="29"/>
    <s v="March"/>
    <x v="0"/>
    <x v="1"/>
    <s v="Desktop"/>
    <x v="0"/>
    <n v="1364.2"/>
    <n v="18.907812000000003"/>
    <n v="1.3860000000000003E-2"/>
    <n v="0.32199999999999973"/>
    <n v="6.0883154639999963"/>
    <n v="5"/>
    <n v="1.2176630927999992"/>
    <n v="0.26444096228585301"/>
    <n v="120.96"/>
    <n v="19.867564470867581"/>
    <n v="3"/>
    <n v="0"/>
    <n v="15"/>
  </r>
  <r>
    <x v="0"/>
    <x v="30"/>
    <s v="March"/>
    <x v="0"/>
    <x v="1"/>
    <s v="Desktop"/>
    <x v="0"/>
    <n v="1343.8000000000002"/>
    <n v="21.285792000000004"/>
    <n v="1.584E-2"/>
    <n v="0.11500000000000005"/>
    <n v="2.4478660800000016"/>
    <n v="7"/>
    <n v="0.34969515428571452"/>
    <n v="0.32885785974043147"/>
    <n v="137.76"/>
    <n v="56.277588519058156"/>
    <n v="53"/>
    <n v="1"/>
    <n v="6"/>
  </r>
  <r>
    <x v="0"/>
    <x v="31"/>
    <s v="April"/>
    <x v="0"/>
    <x v="1"/>
    <s v="Desktop"/>
    <x v="0"/>
    <n v="963.2"/>
    <n v="16.210656"/>
    <n v="1.6829999999999998E-2"/>
    <n v="6.8999999999999992E-2"/>
    <n v="1.1185352639999999"/>
    <n v="7"/>
    <n v="0.15979075199999998"/>
    <n v="0.43181472730036341"/>
    <n v="0"/>
    <n v="0"/>
    <n v="42"/>
    <n v="4"/>
    <n v="3"/>
  </r>
  <r>
    <x v="0"/>
    <x v="32"/>
    <s v="April"/>
    <x v="0"/>
    <x v="1"/>
    <s v="Desktop"/>
    <x v="0"/>
    <n v="1385.8000000000002"/>
    <n v="32.011980000000008"/>
    <n v="2.3100000000000002E-2"/>
    <n v="0.5289999999999998"/>
    <n v="16.934337419999999"/>
    <n v="8"/>
    <n v="2.1167921774999998"/>
    <n v="0.24990644127604722"/>
    <n v="39.6"/>
    <n v="2.3384440157210475"/>
    <n v="24"/>
    <n v="0"/>
    <n v="7.5"/>
  </r>
  <r>
    <x v="0"/>
    <x v="33"/>
    <s v="April"/>
    <x v="0"/>
    <x v="1"/>
    <s v="Desktop"/>
    <x v="0"/>
    <n v="453.20000000000005"/>
    <n v="5.8825360000000018"/>
    <n v="1.2980000000000002E-2"/>
    <n v="0.85099999999999965"/>
    <n v="5.006038135999999"/>
    <n v="3"/>
    <n v="1.6686793786666663"/>
    <n v="0.50998412929389625"/>
    <n v="188.15999999999997"/>
    <n v="37.586609388147096"/>
    <n v="33"/>
    <n v="1"/>
    <n v="3"/>
  </r>
  <r>
    <x v="0"/>
    <x v="34"/>
    <s v="April"/>
    <x v="0"/>
    <x v="1"/>
    <s v="Desktop"/>
    <x v="0"/>
    <n v="1019.2"/>
    <n v="15.695680000000005"/>
    <n v="1.5400000000000004E-2"/>
    <n v="0.16100000000000003"/>
    <n v="2.5270044800000013"/>
    <n v="7"/>
    <n v="0.36100064000000021"/>
    <n v="0.44598258883973158"/>
    <n v="0"/>
    <n v="0"/>
    <n v="34"/>
    <n v="2"/>
    <n v="7.5"/>
  </r>
  <r>
    <x v="0"/>
    <x v="35"/>
    <s v="April"/>
    <x v="0"/>
    <x v="1"/>
    <s v="Desktop"/>
    <x v="0"/>
    <n v="1265.2"/>
    <n v="20.040768"/>
    <n v="1.584E-2"/>
    <n v="0.19549999999999992"/>
    <n v="3.9179701439999985"/>
    <n v="8"/>
    <n v="0.48974626799999982"/>
    <n v="0.3991862986488342"/>
    <n v="199.07999999999996"/>
    <n v="50.812025789648288"/>
    <n v="45"/>
    <n v="3"/>
    <n v="1.5"/>
  </r>
  <r>
    <x v="0"/>
    <x v="36"/>
    <s v="April"/>
    <x v="0"/>
    <x v="1"/>
    <s v="Desktop"/>
    <x v="0"/>
    <n v="790.2"/>
    <n v="13.125222000000001"/>
    <n v="1.661E-2"/>
    <n v="9.1999999999999985E-2"/>
    <n v="1.2075204239999999"/>
    <n v="2"/>
    <n v="0.60376021199999996"/>
    <n v="0.15237837500958079"/>
    <n v="241.92"/>
    <n v="200.344437403901"/>
    <n v="4"/>
    <n v="7"/>
    <n v="12"/>
  </r>
  <r>
    <x v="0"/>
    <x v="37"/>
    <s v="April"/>
    <x v="0"/>
    <x v="1"/>
    <s v="Desktop"/>
    <x v="0"/>
    <n v="1367.6000000000001"/>
    <n v="21.361912000000011"/>
    <n v="1.5620000000000007E-2"/>
    <n v="5.750000000000003E-2"/>
    <n v="1.2283099400000013"/>
    <n v="5"/>
    <n v="0.24566198800000025"/>
    <n v="0.23406144543615748"/>
    <n v="163.79999999999998"/>
    <n v="133.3539643911046"/>
    <n v="30"/>
    <n v="3"/>
    <n v="6"/>
  </r>
  <r>
    <x v="0"/>
    <x v="38"/>
    <s v="April"/>
    <x v="0"/>
    <x v="1"/>
    <s v="Desktop"/>
    <x v="0"/>
    <n v="1151"/>
    <n v="21.017260000000007"/>
    <n v="1.8260000000000005E-2"/>
    <n v="1.1729999999999996"/>
    <n v="24.653245980000001"/>
    <n v="5"/>
    <n v="4.9306491960000001"/>
    <n v="0.23789970719304029"/>
    <n v="95.759999999999991"/>
    <n v="3.8842755261390529"/>
    <n v="34"/>
    <n v="8"/>
    <n v="3"/>
  </r>
  <r>
    <x v="0"/>
    <x v="39"/>
    <s v="April"/>
    <x v="0"/>
    <x v="1"/>
    <s v="Desktop"/>
    <x v="0"/>
    <n v="997"/>
    <n v="20.837300000000006"/>
    <n v="2.0900000000000005E-2"/>
    <n v="0.55199999999999971"/>
    <n v="11.502189599999998"/>
    <n v="2"/>
    <n v="5.7510947999999988"/>
    <n v="9.5981725079544833E-2"/>
    <n v="168"/>
    <n v="14.605914686017698"/>
    <n v="5"/>
    <n v="2"/>
    <n v="9"/>
  </r>
  <r>
    <x v="0"/>
    <x v="40"/>
    <s v="April"/>
    <x v="0"/>
    <x v="1"/>
    <s v="Desktop"/>
    <x v="0"/>
    <n v="1287"/>
    <n v="18.120960000000004"/>
    <n v="1.4080000000000002E-2"/>
    <n v="0.85099999999999965"/>
    <n v="15.420936959999997"/>
    <n v="5"/>
    <n v="3.0841873919999996"/>
    <n v="0.27592357137811679"/>
    <n v="110.87999999999998"/>
    <n v="7.1902245815289296"/>
    <n v="12"/>
    <n v="2"/>
    <n v="1.5"/>
  </r>
  <r>
    <x v="0"/>
    <x v="41"/>
    <s v="April"/>
    <x v="0"/>
    <x v="1"/>
    <s v="Desktop"/>
    <x v="0"/>
    <n v="858.6"/>
    <n v="13.600224000000001"/>
    <n v="1.584E-2"/>
    <n v="0.34499999999999975"/>
    <n v="4.6920772799999968"/>
    <n v="6"/>
    <n v="0.78201287999999947"/>
    <n v="0.44116920427192963"/>
    <n v="0"/>
    <n v="0"/>
    <n v="38"/>
    <n v="5"/>
    <n v="4.5"/>
  </r>
  <r>
    <x v="0"/>
    <x v="42"/>
    <s v="April"/>
    <x v="0"/>
    <x v="1"/>
    <s v="Desktop"/>
    <x v="0"/>
    <n v="1180.6000000000001"/>
    <n v="14.934590000000007"/>
    <n v="1.2650000000000005E-2"/>
    <n v="0.21849999999999997"/>
    <n v="3.2632079150000011"/>
    <n v="4"/>
    <n v="0.81580197875000027"/>
    <n v="0.26783460409693188"/>
    <n v="103.32"/>
    <n v="31.662095303541197"/>
    <n v="13"/>
    <n v="3"/>
    <n v="3"/>
  </r>
  <r>
    <x v="0"/>
    <x v="43"/>
    <s v="April"/>
    <x v="0"/>
    <x v="1"/>
    <s v="Desktop"/>
    <x v="0"/>
    <n v="535.6"/>
    <n v="9.7800560000000036"/>
    <n v="1.8260000000000005E-2"/>
    <n v="0.62099999999999977"/>
    <n v="6.0734147759999999"/>
    <n v="7"/>
    <n v="0.86763068228571427"/>
    <n v="0.71574232294784379"/>
    <n v="158.75999999999996"/>
    <n v="26.140154403312561"/>
    <n v="19"/>
    <n v="5"/>
    <n v="13.5"/>
  </r>
  <r>
    <x v="0"/>
    <x v="44"/>
    <s v="April"/>
    <x v="0"/>
    <x v="1"/>
    <s v="Desktop"/>
    <x v="0"/>
    <n v="1441.2"/>
    <n v="27.108972000000005"/>
    <n v="1.8810000000000004E-2"/>
    <n v="0.83949999999999969"/>
    <n v="22.757981993999994"/>
    <n v="7"/>
    <n v="3.2511402848571422"/>
    <n v="0.25821709506358259"/>
    <n v="218.4"/>
    <n v="9.5966329553112342"/>
    <n v="0"/>
    <n v="0"/>
    <n v="9"/>
  </r>
  <r>
    <x v="0"/>
    <x v="45"/>
    <s v="April"/>
    <x v="0"/>
    <x v="1"/>
    <s v="Desktop"/>
    <x v="0"/>
    <n v="1057.2"/>
    <n v="18.374136000000004"/>
    <n v="1.7380000000000003E-2"/>
    <n v="0.77049999999999963"/>
    <n v="14.157271787999996"/>
    <n v="2"/>
    <n v="7.0786358939999978"/>
    <n v="0.10884865552317669"/>
    <n v="0"/>
    <n v="0"/>
    <n v="43"/>
    <n v="8"/>
    <n v="9"/>
  </r>
  <r>
    <x v="0"/>
    <x v="46"/>
    <s v="April"/>
    <x v="0"/>
    <x v="1"/>
    <s v="Desktop"/>
    <x v="0"/>
    <n v="1552.4"/>
    <n v="28.859116"/>
    <n v="1.8589999999999999E-2"/>
    <n v="0.35649999999999993"/>
    <n v="10.288274853999997"/>
    <n v="4"/>
    <n v="2.5720687134999993"/>
    <n v="0.13860438413983298"/>
    <n v="43.199999999999996"/>
    <n v="4.1989546948392604"/>
    <n v="43"/>
    <n v="1"/>
    <n v="0"/>
  </r>
  <r>
    <x v="0"/>
    <x v="47"/>
    <s v="April"/>
    <x v="0"/>
    <x v="1"/>
    <s v="Desktop"/>
    <x v="0"/>
    <n v="1220.2"/>
    <n v="15.569752000000001"/>
    <n v="1.2760000000000001E-2"/>
    <n v="0.94299999999999984"/>
    <n v="14.682276135999999"/>
    <n v="7"/>
    <n v="2.0974680194285713"/>
    <n v="0.44958969160202422"/>
    <n v="156.23999999999998"/>
    <n v="10.641401820315144"/>
    <n v="20"/>
    <n v="3"/>
    <n v="1.5"/>
  </r>
  <r>
    <x v="0"/>
    <x v="48"/>
    <s v="April"/>
    <x v="0"/>
    <x v="1"/>
    <s v="Desktop"/>
    <x v="0"/>
    <n v="1229.6000000000001"/>
    <n v="18.259560000000004"/>
    <n v="1.4850000000000002E-2"/>
    <n v="0.81649999999999967"/>
    <n v="14.908930739999997"/>
    <n v="4"/>
    <n v="3.7272326849999993"/>
    <n v="0.21906332901778569"/>
    <n v="39.6"/>
    <n v="2.6561260958678252"/>
    <n v="13"/>
    <n v="1"/>
    <n v="1.5"/>
  </r>
  <r>
    <x v="0"/>
    <x v="49"/>
    <s v="April"/>
    <x v="0"/>
    <x v="1"/>
    <s v="Desktop"/>
    <x v="0"/>
    <n v="603.6"/>
    <n v="9.361836000000002"/>
    <n v="1.5510000000000003E-2"/>
    <n v="0.64399999999999979"/>
    <n v="6.0290223839999992"/>
    <n v="6"/>
    <n v="1.0048370639999999"/>
    <n v="0.64089992604014845"/>
    <n v="219.23999999999998"/>
    <n v="36.364104499234514"/>
    <n v="5"/>
    <n v="3"/>
    <n v="1.5"/>
  </r>
  <r>
    <x v="0"/>
    <x v="50"/>
    <s v="April"/>
    <x v="0"/>
    <x v="1"/>
    <s v="Desktop"/>
    <x v="0"/>
    <n v="1343.6000000000001"/>
    <n v="13.745028000000003"/>
    <n v="1.0230000000000001E-2"/>
    <n v="0.36799999999999994"/>
    <n v="5.0581703039999999"/>
    <n v="3"/>
    <n v="1.686056768"/>
    <n v="0.21826074126585987"/>
    <n v="128.51999999999998"/>
    <n v="25.408397162579995"/>
    <n v="34"/>
    <n v="3"/>
    <n v="1.5"/>
  </r>
  <r>
    <x v="0"/>
    <x v="51"/>
    <s v="April"/>
    <x v="0"/>
    <x v="1"/>
    <s v="Desktop"/>
    <x v="0"/>
    <n v="1313.2"/>
    <n v="21.812252000000004"/>
    <n v="1.6610000000000003E-2"/>
    <n v="1.127"/>
    <n v="24.582408004000005"/>
    <n v="5"/>
    <n v="4.916481600800001"/>
    <n v="0.22922896727949041"/>
    <n v="49.199999999999996"/>
    <n v="2.0014312671075292"/>
    <n v="17"/>
    <n v="2"/>
    <n v="3"/>
  </r>
  <r>
    <x v="0"/>
    <x v="52"/>
    <s v="April"/>
    <x v="0"/>
    <x v="1"/>
    <s v="Desktop"/>
    <x v="0"/>
    <n v="968.2"/>
    <n v="9.7981840000000027"/>
    <n v="1.0120000000000002E-2"/>
    <n v="0.87399999999999967"/>
    <n v="8.5636128159999991"/>
    <n v="4"/>
    <n v="2.1409032039999998"/>
    <n v="0.40823891447639676"/>
    <n v="100.8"/>
    <n v="11.770733003209612"/>
    <n v="46"/>
    <n v="3"/>
    <n v="7.5"/>
  </r>
  <r>
    <x v="0"/>
    <x v="53"/>
    <s v="April"/>
    <x v="0"/>
    <x v="1"/>
    <s v="Desktop"/>
    <x v="0"/>
    <n v="654.79999999999995"/>
    <n v="12.028675999999999"/>
    <n v="1.8370000000000001E-2"/>
    <n v="8.0500000000000002E-2"/>
    <n v="0.96830841799999989"/>
    <n v="1"/>
    <n v="0.96830841799999989"/>
    <n v="8.3134669185536303E-2"/>
    <n v="231"/>
    <n v="238.56035505414766"/>
    <n v="49"/>
    <n v="3"/>
    <n v="3"/>
  </r>
  <r>
    <x v="0"/>
    <x v="54"/>
    <s v="April"/>
    <x v="0"/>
    <x v="1"/>
    <s v="Desktop"/>
    <x v="0"/>
    <n v="672.2"/>
    <n v="9.6864020000000011"/>
    <n v="1.4410000000000001E-2"/>
    <n v="1.0809999999999995"/>
    <n v="10.471000561999997"/>
    <n v="5"/>
    <n v="2.0942001123999994"/>
    <n v="0.51618753795268868"/>
    <n v="18"/>
    <n v="1.7190334288896207"/>
    <n v="47"/>
    <n v="5"/>
    <n v="13.5"/>
  </r>
  <r>
    <x v="0"/>
    <x v="55"/>
    <s v="April"/>
    <x v="0"/>
    <x v="1"/>
    <s v="Desktop"/>
    <x v="0"/>
    <n v="423.40000000000009"/>
    <n v="4.8436960000000013"/>
    <n v="1.1440000000000001E-2"/>
    <n v="1.2879999999999998"/>
    <n v="6.2386804480000011"/>
    <n v="6"/>
    <n v="1.0397800746666668"/>
    <n v="1.2387234871882955"/>
    <n v="46.199999999999996"/>
    <n v="7.4054121516691582"/>
    <n v="55"/>
    <n v="1"/>
    <n v="3"/>
  </r>
  <r>
    <x v="0"/>
    <x v="56"/>
    <s v="April"/>
    <x v="0"/>
    <x v="1"/>
    <s v="Desktop"/>
    <x v="0"/>
    <n v="911"/>
    <n v="18.538850000000004"/>
    <n v="2.0350000000000004E-2"/>
    <n v="0.32200000000000001"/>
    <n v="5.9695097000000015"/>
    <n v="2"/>
    <n v="2.9847548500000007"/>
    <n v="0.10788155683874671"/>
    <n v="131.88"/>
    <n v="22.092266639586825"/>
    <n v="30"/>
    <n v="4"/>
    <n v="13.5"/>
  </r>
  <r>
    <x v="0"/>
    <x v="57"/>
    <s v="April"/>
    <x v="0"/>
    <x v="1"/>
    <s v="Desktop"/>
    <x v="0"/>
    <n v="599.80000000000007"/>
    <n v="9.5008320000000008"/>
    <n v="1.584E-2"/>
    <n v="0.11500000000000003"/>
    <n v="1.0925956800000005"/>
    <n v="2"/>
    <n v="0.54629784000000026"/>
    <n v="0.21050787973095408"/>
    <n v="38.4"/>
    <n v="35.145663398559272"/>
    <n v="23"/>
    <n v="1"/>
    <n v="10.5"/>
  </r>
  <r>
    <x v="0"/>
    <x v="58"/>
    <s v="April"/>
    <x v="0"/>
    <x v="1"/>
    <s v="Desktop"/>
    <x v="0"/>
    <n v="905"/>
    <n v="17.023050000000005"/>
    <n v="1.8810000000000004E-2"/>
    <n v="0.71299999999999963"/>
    <n v="12.137434649999998"/>
    <n v="3"/>
    <n v="4.0458115499999989"/>
    <n v="0.17623163886612558"/>
    <n v="285.59999999999997"/>
    <n v="23.530507742012851"/>
    <n v="32"/>
    <n v="0"/>
    <n v="6"/>
  </r>
  <r>
    <x v="0"/>
    <x v="59"/>
    <s v="April"/>
    <x v="0"/>
    <x v="1"/>
    <s v="Desktop"/>
    <x v="0"/>
    <n v="824.80000000000018"/>
    <n v="13.064832000000003"/>
    <n v="1.584E-2"/>
    <n v="1.3109999999999997"/>
    <n v="17.127994751999999"/>
    <n v="3"/>
    <n v="5.7093315840000001"/>
    <n v="0.2296240778297034"/>
    <n v="89.039999999999978"/>
    <n v="5.1985069641385175"/>
    <n v="59"/>
    <n v="5"/>
    <n v="9"/>
  </r>
  <r>
    <x v="0"/>
    <x v="60"/>
    <s v="April"/>
    <x v="0"/>
    <x v="1"/>
    <s v="Desktop"/>
    <x v="0"/>
    <n v="1258.8"/>
    <n v="20.077860000000001"/>
    <n v="1.5950000000000002E-2"/>
    <n v="0.17250000000000007"/>
    <n v="3.4634308500000017"/>
    <n v="2"/>
    <n v="1.7317154250000009"/>
    <n v="9.9612209667763393E-2"/>
    <n v="48.719999999999992"/>
    <n v="14.066976391343275"/>
    <n v="35"/>
    <n v="5"/>
    <n v="7.5"/>
  </r>
  <r>
    <x v="0"/>
    <x v="61"/>
    <s v="May"/>
    <x v="0"/>
    <x v="1"/>
    <s v="Desktop"/>
    <x v="0"/>
    <n v="759.2"/>
    <n v="10.522512000000003"/>
    <n v="1.3860000000000003E-2"/>
    <n v="6.8999999999999881E-2"/>
    <n v="0.72605332799999889"/>
    <n v="1"/>
    <n v="0.72605332799999889"/>
    <n v="9.5034341609684048E-2"/>
    <n v="183.11999999999998"/>
    <n v="252.21287877630974"/>
    <n v="23"/>
    <n v="2"/>
    <n v="1.5"/>
  </r>
  <r>
    <x v="0"/>
    <x v="62"/>
    <s v="May"/>
    <x v="0"/>
    <x v="1"/>
    <s v="Desktop"/>
    <x v="0"/>
    <n v="1009.6000000000001"/>
    <n v="18.768464000000002"/>
    <n v="1.8589999999999999E-2"/>
    <n v="1.4719999999999998"/>
    <n v="27.627179007999999"/>
    <n v="2"/>
    <n v="13.813589503999999"/>
    <n v="0.10656173035790248"/>
    <n v="157.08000000000001"/>
    <n v="5.6857053684168903"/>
    <n v="56"/>
    <n v="3"/>
    <n v="12"/>
  </r>
  <r>
    <x v="0"/>
    <x v="63"/>
    <s v="May"/>
    <x v="0"/>
    <x v="1"/>
    <s v="Desktop"/>
    <x v="0"/>
    <n v="1500.6000000000001"/>
    <n v="20.63325"/>
    <n v="1.3749999999999998E-2"/>
    <n v="0.34499999999999992"/>
    <n v="7.118471249999998"/>
    <n v="4"/>
    <n v="1.7796178124999995"/>
    <n v="0.19386184919971405"/>
    <n v="114.23999999999998"/>
    <n v="16.04838960331546"/>
    <n v="6"/>
    <n v="4"/>
    <n v="3"/>
  </r>
  <r>
    <x v="0"/>
    <x v="64"/>
    <s v="May"/>
    <x v="0"/>
    <x v="1"/>
    <s v="Desktop"/>
    <x v="0"/>
    <n v="1234.6000000000001"/>
    <n v="24.716692000000005"/>
    <n v="2.0020000000000003E-2"/>
    <n v="0.35650000000000004"/>
    <n v="8.8115006980000032"/>
    <n v="4"/>
    <n v="2.2028751745000008"/>
    <n v="0.16183395415535376"/>
    <n v="44.519999999999989"/>
    <n v="5.0524878253831327"/>
    <n v="51"/>
    <n v="6"/>
    <n v="0"/>
  </r>
  <r>
    <x v="0"/>
    <x v="65"/>
    <s v="May"/>
    <x v="0"/>
    <x v="1"/>
    <s v="Desktop"/>
    <x v="0"/>
    <n v="768.2"/>
    <n v="11.999284000000003"/>
    <n v="1.5620000000000004E-2"/>
    <n v="8.050000000000003E-2"/>
    <n v="0.96594236200000061"/>
    <n v="2"/>
    <n v="0.4829711810000003"/>
    <n v="0.16667661170449832"/>
    <n v="246.95999999999998"/>
    <n v="255.66742873629121"/>
    <n v="10"/>
    <n v="10"/>
    <n v="6"/>
  </r>
  <r>
    <x v="0"/>
    <x v="66"/>
    <s v="May"/>
    <x v="0"/>
    <x v="1"/>
    <s v="Desktop"/>
    <x v="0"/>
    <n v="949.2"/>
    <n v="14.930916000000005"/>
    <n v="1.5730000000000004E-2"/>
    <n v="0.40249999999999997"/>
    <n v="6.0096936900000015"/>
    <n v="7"/>
    <n v="0.85852767000000019"/>
    <n v="0.46882589119113638"/>
    <n v="171.35999999999999"/>
    <n v="28.513932463003773"/>
    <n v="7"/>
    <n v="1"/>
    <n v="4.5"/>
  </r>
  <r>
    <x v="0"/>
    <x v="67"/>
    <s v="May"/>
    <x v="0"/>
    <x v="1"/>
    <s v="Desktop"/>
    <x v="0"/>
    <n v="561"/>
    <n v="7.528620000000001"/>
    <n v="1.3420000000000001E-2"/>
    <n v="0.34500000000000003"/>
    <n v="2.5973739000000005"/>
    <n v="4"/>
    <n v="0.64934347500000011"/>
    <n v="0.53130587013290609"/>
    <n v="152.88"/>
    <n v="58.859450308636724"/>
    <n v="9"/>
    <n v="4"/>
    <n v="3"/>
  </r>
  <r>
    <x v="0"/>
    <x v="68"/>
    <s v="May"/>
    <x v="0"/>
    <x v="1"/>
    <s v="Desktop"/>
    <x v="0"/>
    <n v="677.6"/>
    <n v="9.9878239999999998"/>
    <n v="1.474E-2"/>
    <n v="0.36800000000000005"/>
    <n v="3.6755192320000005"/>
    <n v="5"/>
    <n v="0.73510384640000015"/>
    <n v="0.50060954217855658"/>
    <n v="105.83999999999999"/>
    <n v="28.795931491401316"/>
    <n v="72"/>
    <n v="5"/>
    <n v="3"/>
  </r>
  <r>
    <x v="0"/>
    <x v="69"/>
    <s v="May"/>
    <x v="0"/>
    <x v="1"/>
    <s v="Desktop"/>
    <x v="0"/>
    <n v="705.60000000000014"/>
    <n v="13.117104000000007"/>
    <n v="1.8590000000000006E-2"/>
    <n v="0.91999999999999971"/>
    <n v="12.067735680000002"/>
    <n v="5"/>
    <n v="2.4135471360000005"/>
    <n v="0.38118169986301836"/>
    <n v="15.6"/>
    <n v="1.2927031560571931"/>
    <n v="18"/>
    <n v="2"/>
    <n v="15"/>
  </r>
  <r>
    <x v="0"/>
    <x v="70"/>
    <s v="May"/>
    <x v="0"/>
    <x v="1"/>
    <s v="Desktop"/>
    <x v="0"/>
    <n v="1048.8000000000002"/>
    <n v="16.843728000000006"/>
    <n v="1.6060000000000001E-2"/>
    <n v="0.98899999999999977"/>
    <n v="16.658446992000002"/>
    <n v="3"/>
    <n v="5.5528156640000006"/>
    <n v="0.17810783930968246"/>
    <n v="55.439999999999991"/>
    <n v="3.3280413250181313"/>
    <n v="61"/>
    <n v="6"/>
    <n v="13.5"/>
  </r>
  <r>
    <x v="0"/>
    <x v="71"/>
    <s v="May"/>
    <x v="0"/>
    <x v="1"/>
    <s v="Desktop"/>
    <x v="0"/>
    <n v="1292"/>
    <n v="28.139760000000006"/>
    <n v="2.1780000000000004E-2"/>
    <n v="0.10349999999999999"/>
    <n v="2.9124651600000004"/>
    <n v="5"/>
    <n v="0.58249303200000013"/>
    <n v="0.1776845289369916"/>
    <n v="237.71999999999997"/>
    <n v="81.62157723459255"/>
    <n v="18"/>
    <n v="3"/>
    <n v="9"/>
  </r>
  <r>
    <x v="0"/>
    <x v="72"/>
    <s v="May"/>
    <x v="0"/>
    <x v="1"/>
    <s v="Desktop"/>
    <x v="0"/>
    <n v="800.40000000000009"/>
    <n v="9.5967960000000012"/>
    <n v="1.1990000000000001E-2"/>
    <n v="0.97749999999999981"/>
    <n v="9.3808680899999999"/>
    <n v="1"/>
    <n v="9.3808680899999999"/>
    <n v="0.10420144389856779"/>
    <n v="24"/>
    <n v="2.5583986225735322"/>
    <n v="0"/>
    <n v="0"/>
    <n v="12"/>
  </r>
  <r>
    <x v="0"/>
    <x v="73"/>
    <s v="May"/>
    <x v="0"/>
    <x v="1"/>
    <s v="Desktop"/>
    <x v="0"/>
    <n v="929.60000000000014"/>
    <n v="13.600048000000003"/>
    <n v="1.4630000000000001E-2"/>
    <n v="0.55199999999999982"/>
    <n v="7.5072264959999995"/>
    <n v="2"/>
    <n v="3.7536132479999997"/>
    <n v="0.14705830450010174"/>
    <n v="136.91999999999999"/>
    <n v="18.238426677675665"/>
    <n v="44"/>
    <n v="6"/>
    <n v="12"/>
  </r>
  <r>
    <x v="0"/>
    <x v="74"/>
    <s v="May"/>
    <x v="0"/>
    <x v="1"/>
    <s v="Desktop"/>
    <x v="0"/>
    <n v="1445.8000000000002"/>
    <n v="28.626840000000005"/>
    <n v="1.9800000000000002E-2"/>
    <n v="1.1614999999999998"/>
    <n v="33.250074659999996"/>
    <n v="5"/>
    <n v="6.6500149319999995"/>
    <n v="0.1746612619485769"/>
    <n v="180.6"/>
    <n v="5.4315667512549286"/>
    <n v="45"/>
    <n v="9"/>
    <n v="12"/>
  </r>
  <r>
    <x v="0"/>
    <x v="75"/>
    <s v="May"/>
    <x v="0"/>
    <x v="1"/>
    <s v="Desktop"/>
    <x v="0"/>
    <n v="667.6"/>
    <n v="8.0779600000000009"/>
    <n v="1.2100000000000001E-2"/>
    <n v="8.0500000000000044E-2"/>
    <n v="0.65027578000000041"/>
    <n v="1"/>
    <n v="0.65027578000000041"/>
    <n v="0.12379363106526894"/>
    <n v="178.07999999999996"/>
    <n v="273.85304124351649"/>
    <n v="33"/>
    <n v="1"/>
    <n v="7.5"/>
  </r>
  <r>
    <x v="0"/>
    <x v="76"/>
    <s v="May"/>
    <x v="0"/>
    <x v="1"/>
    <s v="Desktop"/>
    <x v="0"/>
    <n v="834.40000000000009"/>
    <n v="12.574408000000004"/>
    <n v="1.5070000000000002E-2"/>
    <n v="0.67849999999999977"/>
    <n v="8.5317358280000004"/>
    <n v="5"/>
    <n v="1.7063471656"/>
    <n v="0.39763303369828612"/>
    <n v="136.07999999999998"/>
    <n v="15.949860936083354"/>
    <n v="10"/>
    <n v="0"/>
    <n v="3"/>
  </r>
  <r>
    <x v="0"/>
    <x v="77"/>
    <s v="May"/>
    <x v="0"/>
    <x v="1"/>
    <s v="Desktop"/>
    <x v="0"/>
    <n v="687.8"/>
    <n v="11.046068000000002"/>
    <n v="1.6060000000000005E-2"/>
    <n v="0.28750000000000003"/>
    <n v="3.175744550000001"/>
    <n v="2"/>
    <n v="1.5878722750000005"/>
    <n v="0.1810599029446496"/>
    <n v="236.87999999999997"/>
    <n v="74.590382277441009"/>
    <n v="24"/>
    <n v="8"/>
    <n v="4.5"/>
  </r>
  <r>
    <x v="0"/>
    <x v="78"/>
    <s v="May"/>
    <x v="0"/>
    <x v="1"/>
    <s v="Desktop"/>
    <x v="0"/>
    <n v="1113.8"/>
    <n v="16.539930000000002"/>
    <n v="1.4850000000000002E-2"/>
    <n v="1.4489999999999994"/>
    <n v="23.966358569999993"/>
    <n v="5"/>
    <n v="4.7932717139999985"/>
    <n v="0.30229874007931107"/>
    <n v="47.039999999999992"/>
    <n v="1.9627512399352374"/>
    <n v="4"/>
    <n v="4"/>
    <n v="7.5"/>
  </r>
  <r>
    <x v="0"/>
    <x v="79"/>
    <s v="May"/>
    <x v="0"/>
    <x v="1"/>
    <s v="Desktop"/>
    <x v="0"/>
    <n v="950"/>
    <n v="19.541500000000003"/>
    <n v="2.0570000000000001E-2"/>
    <n v="0.10350000000000006"/>
    <n v="2.0225452500000016"/>
    <n v="7"/>
    <n v="0.28893503571428597"/>
    <n v="0.35821201033697508"/>
    <n v="31.2"/>
    <n v="15.426107277451505"/>
    <n v="29"/>
    <n v="5"/>
    <n v="10.5"/>
  </r>
  <r>
    <x v="0"/>
    <x v="80"/>
    <s v="May"/>
    <x v="0"/>
    <x v="1"/>
    <s v="Desktop"/>
    <x v="0"/>
    <n v="1178"/>
    <n v="23.065240000000003"/>
    <n v="1.9580000000000004E-2"/>
    <n v="0.16100000000000006"/>
    <n v="3.7135036400000017"/>
    <n v="6"/>
    <n v="0.61891727333333357"/>
    <n v="0.26013169600663161"/>
    <n v="103.32"/>
    <n v="27.82278139897015"/>
    <n v="36"/>
    <n v="0"/>
    <n v="12"/>
  </r>
  <r>
    <x v="0"/>
    <x v="81"/>
    <s v="May"/>
    <x v="0"/>
    <x v="1"/>
    <s v="Desktop"/>
    <x v="0"/>
    <n v="1446.2"/>
    <n v="24.339546000000009"/>
    <n v="1.6830000000000005E-2"/>
    <n v="0.41399999999999987"/>
    <n v="10.076572044000001"/>
    <n v="4"/>
    <n v="2.5191430110000002"/>
    <n v="0.16434160275627155"/>
    <n v="56.4"/>
    <n v="5.5971415431483811"/>
    <n v="34"/>
    <n v="5"/>
    <n v="10.5"/>
  </r>
  <r>
    <x v="0"/>
    <x v="82"/>
    <s v="May"/>
    <x v="0"/>
    <x v="1"/>
    <s v="Desktop"/>
    <x v="0"/>
    <n v="1572.4"/>
    <n v="22.139392000000008"/>
    <n v="1.4080000000000004E-2"/>
    <n v="0.66699999999999959"/>
    <n v="14.766974463999997"/>
    <n v="4"/>
    <n v="3.6917436159999992"/>
    <n v="0.18067343493443716"/>
    <n v="57.959999999999994"/>
    <n v="3.9249746209894987"/>
    <n v="68"/>
    <n v="2"/>
    <n v="10.5"/>
  </r>
  <r>
    <x v="0"/>
    <x v="83"/>
    <s v="May"/>
    <x v="0"/>
    <x v="1"/>
    <s v="Desktop"/>
    <x v="0"/>
    <n v="1229"/>
    <n v="22.441540000000007"/>
    <n v="1.8260000000000005E-2"/>
    <n v="0.21850000000000006"/>
    <n v="4.9034764900000027"/>
    <n v="5"/>
    <n v="0.98069529800000055"/>
    <n v="0.22280110901480016"/>
    <n v="257.87999999999994"/>
    <n v="52.591258574587314"/>
    <n v="49"/>
    <n v="3"/>
    <n v="13.5"/>
  </r>
  <r>
    <x v="0"/>
    <x v="84"/>
    <s v="May"/>
    <x v="0"/>
    <x v="1"/>
    <s v="Desktop"/>
    <x v="0"/>
    <n v="785.60000000000014"/>
    <n v="13.480896000000003"/>
    <n v="1.7160000000000002E-2"/>
    <n v="0.60949999999999971"/>
    <n v="8.2166061119999974"/>
    <n v="3"/>
    <n v="2.7388687039999993"/>
    <n v="0.22253713699742209"/>
    <n v="4.8"/>
    <n v="0.58418280425902458"/>
    <n v="39"/>
    <n v="1"/>
    <n v="4.5"/>
  </r>
  <r>
    <x v="0"/>
    <x v="85"/>
    <s v="May"/>
    <x v="0"/>
    <x v="1"/>
    <s v="Desktop"/>
    <x v="0"/>
    <n v="1315"/>
    <n v="23.867250000000006"/>
    <n v="1.8150000000000003E-2"/>
    <n v="0.19550000000000003"/>
    <n v="4.6660473750000016"/>
    <n v="4"/>
    <n v="1.1665118437500004"/>
    <n v="0.16759366914914786"/>
    <n v="46.199999999999996"/>
    <n v="9.9013139574048967"/>
    <n v="37"/>
    <n v="2"/>
    <n v="13.5"/>
  </r>
  <r>
    <x v="0"/>
    <x v="86"/>
    <s v="May"/>
    <x v="0"/>
    <x v="1"/>
    <s v="Desktop"/>
    <x v="0"/>
    <n v="822"/>
    <n v="11.212080000000002"/>
    <n v="1.3640000000000003E-2"/>
    <n v="0.37949999999999984"/>
    <n v="4.254984359999999"/>
    <n v="7"/>
    <n v="0.60785490857142843"/>
    <n v="0.6243266191464919"/>
    <n v="46.8"/>
    <n v="10.998865340130182"/>
    <n v="8"/>
    <n v="3"/>
    <n v="0"/>
  </r>
  <r>
    <x v="0"/>
    <x v="87"/>
    <s v="May"/>
    <x v="0"/>
    <x v="1"/>
    <s v="Desktop"/>
    <x v="0"/>
    <n v="1020.2"/>
    <n v="19.751072000000004"/>
    <n v="1.9360000000000002E-2"/>
    <n v="0.94299999999999973"/>
    <n v="18.625260895999997"/>
    <n v="4"/>
    <n v="4.6563152239999992"/>
    <n v="0.20252065305619862"/>
    <n v="33.6"/>
    <n v="1.8040015754740926"/>
    <n v="62"/>
    <n v="1"/>
    <n v="12"/>
  </r>
  <r>
    <x v="0"/>
    <x v="88"/>
    <s v="May"/>
    <x v="0"/>
    <x v="1"/>
    <s v="Desktop"/>
    <x v="0"/>
    <n v="589.20000000000005"/>
    <n v="10.305108000000001"/>
    <n v="1.7489999999999999E-2"/>
    <n v="0.23000000000000007"/>
    <n v="2.3701748400000007"/>
    <n v="3"/>
    <n v="0.79005828000000022"/>
    <n v="0.29111776412241386"/>
    <n v="79.8"/>
    <n v="33.668402285461767"/>
    <n v="57"/>
    <n v="1"/>
    <n v="7.5"/>
  </r>
  <r>
    <x v="0"/>
    <x v="89"/>
    <s v="May"/>
    <x v="0"/>
    <x v="1"/>
    <s v="Desktop"/>
    <x v="0"/>
    <n v="971.59999999999991"/>
    <n v="11.649483999999999"/>
    <n v="1.1990000000000001E-2"/>
    <n v="0.42549999999999988"/>
    <n v="4.9568554419999984"/>
    <n v="5"/>
    <n v="0.99137108839999966"/>
    <n v="0.42920355957396916"/>
    <n v="117.6"/>
    <n v="23.724718498659826"/>
    <n v="62"/>
    <n v="1"/>
    <n v="0"/>
  </r>
  <r>
    <x v="0"/>
    <x v="90"/>
    <s v="May"/>
    <x v="0"/>
    <x v="1"/>
    <s v="Desktop"/>
    <x v="0"/>
    <n v="1423.2"/>
    <n v="20.038656000000007"/>
    <n v="1.4080000000000004E-2"/>
    <n v="0.22999999999999993"/>
    <n v="4.6088908799999997"/>
    <n v="1"/>
    <n v="4.6088908799999997"/>
    <n v="4.9903546425468834E-2"/>
    <n v="152.88"/>
    <n v="33.170670337068167"/>
    <n v="18"/>
    <n v="3"/>
    <n v="6"/>
  </r>
  <r>
    <x v="0"/>
    <x v="91"/>
    <s v="May"/>
    <x v="0"/>
    <x v="1"/>
    <s v="Desktop"/>
    <x v="0"/>
    <n v="1206.6000000000001"/>
    <n v="14.467134000000003"/>
    <n v="1.1990000000000001E-2"/>
    <n v="0.36800000000000005"/>
    <n v="5.3239053120000017"/>
    <n v="6"/>
    <n v="0.88731755200000029"/>
    <n v="0.41473314617808882"/>
    <n v="13.2"/>
    <n v="2.4793829391081394"/>
    <n v="42"/>
    <n v="1"/>
    <n v="6"/>
  </r>
  <r>
    <x v="1"/>
    <x v="92"/>
    <s v="June"/>
    <x v="0"/>
    <x v="1"/>
    <s v="Desktop"/>
    <x v="0"/>
    <n v="171.29999999999995"/>
    <n v="2.5626479999999998"/>
    <n v="1.4960000000000003E-2"/>
    <n v="0.29899999999999993"/>
    <n v="0.76623175199999982"/>
    <n v="4"/>
    <n v="0.19155793799999996"/>
    <n v="1.5608854591032402"/>
    <n v="140.27999999999997"/>
    <n v="183.0777694005038"/>
    <n v="24"/>
    <n v="5"/>
    <n v="13.5"/>
  </r>
  <r>
    <x v="1"/>
    <x v="93"/>
    <s v="June"/>
    <x v="0"/>
    <x v="1"/>
    <s v="Desktop"/>
    <x v="0"/>
    <n v="300.20000000000005"/>
    <n v="5.1184100000000026"/>
    <n v="1.7050000000000006E-2"/>
    <n v="0"/>
    <n v="0"/>
    <n v="6"/>
    <n v="0"/>
    <n v="1.1722390351691241"/>
    <n v="184.79999999999998"/>
    <n v="0"/>
    <n v="53"/>
    <n v="11"/>
    <n v="7.5"/>
  </r>
  <r>
    <x v="1"/>
    <x v="94"/>
    <s v="June"/>
    <x v="0"/>
    <x v="1"/>
    <s v="Desktop"/>
    <x v="0"/>
    <n v="351.69999999999982"/>
    <n v="5.7256759999999982"/>
    <n v="1.6280000000000003E-2"/>
    <n v="0.55199999999999971"/>
    <n v="3.1605731519999973"/>
    <n v="5"/>
    <n v="0.63211463039999949"/>
    <n v="0.87325933217317953"/>
    <n v="219.23999999999998"/>
    <n v="69.367165212191281"/>
    <n v="35"/>
    <n v="9"/>
    <n v="16.5"/>
  </r>
  <r>
    <x v="1"/>
    <x v="95"/>
    <s v="June"/>
    <x v="0"/>
    <x v="1"/>
    <s v="Desktop"/>
    <x v="0"/>
    <n v="745.3"/>
    <n v="8.9361470000000001"/>
    <n v="1.1990000000000001E-2"/>
    <n v="0.90849999999999964"/>
    <n v="8.118489549499996"/>
    <n v="7"/>
    <n v="1.1597842213571423"/>
    <n v="0.78333536814020632"/>
    <n v="143.63999999999999"/>
    <n v="17.692946344784854"/>
    <n v="29"/>
    <n v="1"/>
    <n v="16.5"/>
  </r>
  <r>
    <x v="1"/>
    <x v="96"/>
    <s v="June"/>
    <x v="0"/>
    <x v="1"/>
    <s v="Desktop"/>
    <x v="0"/>
    <n v="455.19999999999993"/>
    <n v="6.058711999999999"/>
    <n v="1.3309999999999999E-2"/>
    <n v="0.10350000000000002"/>
    <n v="0.62707669200000005"/>
    <n v="5"/>
    <n v="0.12541533840000002"/>
    <n v="0.82525790960190892"/>
    <n v="69.719999999999985"/>
    <n v="111.18257286462814"/>
    <n v="35"/>
    <n v="14"/>
    <n v="13.5"/>
  </r>
  <r>
    <x v="1"/>
    <x v="97"/>
    <s v="June"/>
    <x v="0"/>
    <x v="1"/>
    <s v="Desktop"/>
    <x v="0"/>
    <n v="376.19999999999982"/>
    <n v="5.0899859999999988"/>
    <n v="1.3530000000000004E-2"/>
    <n v="0.82799999999999974"/>
    <n v="4.2145084079999977"/>
    <n v="6"/>
    <n v="0.70241806799999962"/>
    <n v="1.1787851675819936"/>
    <n v="50.4"/>
    <n v="11.958690105904287"/>
    <n v="34"/>
    <n v="11"/>
    <n v="15"/>
  </r>
  <r>
    <x v="1"/>
    <x v="98"/>
    <s v="June"/>
    <x v="0"/>
    <x v="1"/>
    <s v="Desktop"/>
    <x v="0"/>
    <n v="173.69999999999993"/>
    <n v="2.9806919999999999"/>
    <n v="1.7160000000000005E-2"/>
    <n v="0.67849999999999966"/>
    <n v="2.0223995219999988"/>
    <n v="6"/>
    <n v="0.33706658699999981"/>
    <n v="2.0129553808310288"/>
    <n v="245.27999999999997"/>
    <n v="121.28167423488944"/>
    <n v="16"/>
    <n v="5"/>
    <n v="9"/>
  </r>
  <r>
    <x v="1"/>
    <x v="99"/>
    <s v="June"/>
    <x v="0"/>
    <x v="1"/>
    <s v="Desktop"/>
    <x v="0"/>
    <n v="194.10000000000002"/>
    <n v="3.1599480000000009"/>
    <n v="1.6280000000000003E-2"/>
    <n v="0.18399999999999997"/>
    <n v="0.58143043200000011"/>
    <n v="6"/>
    <n v="9.6905072000000023E-2"/>
    <n v="1.8987654227221455"/>
    <n v="36"/>
    <n v="61.916263784417794"/>
    <n v="54"/>
    <n v="4"/>
    <n v="18"/>
  </r>
  <r>
    <x v="1"/>
    <x v="100"/>
    <s v="June"/>
    <x v="0"/>
    <x v="1"/>
    <s v="Desktop"/>
    <x v="0"/>
    <n v="96.499999999999886"/>
    <n v="1.7833199999999982"/>
    <n v="1.8480000000000003E-2"/>
    <n v="0.1265"/>
    <n v="0.22558997999999977"/>
    <n v="5"/>
    <n v="4.5117995999999952E-2"/>
    <n v="2.803759280443221"/>
    <n v="73.919999999999987"/>
    <n v="327.67412807962506"/>
    <n v="58"/>
    <n v="0"/>
    <n v="4.5"/>
  </r>
  <r>
    <x v="1"/>
    <x v="101"/>
    <s v="June"/>
    <x v="0"/>
    <x v="1"/>
    <s v="Desktop"/>
    <x v="0"/>
    <n v="171.89999999999986"/>
    <n v="3.119984999999998"/>
    <n v="1.8150000000000003E-2"/>
    <n v="0.57499999999999962"/>
    <n v="1.7939913749999976"/>
    <n v="4"/>
    <n v="0.4484978437499994"/>
    <n v="1.282057445789003"/>
    <n v="105"/>
    <n v="58.528709481671918"/>
    <n v="44"/>
    <n v="5"/>
    <n v="9"/>
  </r>
  <r>
    <x v="1"/>
    <x v="102"/>
    <s v="June"/>
    <x v="0"/>
    <x v="1"/>
    <s v="Desktop"/>
    <x v="0"/>
    <n v="670"/>
    <n v="10.981300000000001"/>
    <n v="1.6390000000000002E-2"/>
    <n v="0.57499999999999962"/>
    <n v="6.314247499999996"/>
    <n v="7"/>
    <n v="0.90203535714285654"/>
    <n v="0.63744729676814216"/>
    <n v="57.11999999999999"/>
    <n v="9.0462085941357273"/>
    <n v="51"/>
    <n v="5"/>
    <n v="10.5"/>
  </r>
  <r>
    <x v="1"/>
    <x v="103"/>
    <s v="June"/>
    <x v="0"/>
    <x v="1"/>
    <s v="Desktop"/>
    <x v="0"/>
    <n v="106.09999999999991"/>
    <n v="1.5289009999999987"/>
    <n v="1.4410000000000001E-2"/>
    <n v="0.58649999999999969"/>
    <n v="0.89670043649999875"/>
    <n v="4"/>
    <n v="0.22417510912499969"/>
    <n v="2.6162583450465422"/>
    <n v="220.07999999999996"/>
    <n v="245.43313579618209"/>
    <n v="70"/>
    <n v="8"/>
    <n v="9"/>
  </r>
  <r>
    <x v="1"/>
    <x v="104"/>
    <s v="June"/>
    <x v="0"/>
    <x v="1"/>
    <s v="Desktop"/>
    <x v="0"/>
    <n v="262.99999999999989"/>
    <n v="3.5583899999999993"/>
    <n v="1.3530000000000004E-2"/>
    <n v="0.62099999999999977"/>
    <n v="2.2097601899999986"/>
    <n v="4"/>
    <n v="0.55244004749999964"/>
    <n v="1.1241038784394068"/>
    <n v="304.91999999999996"/>
    <n v="137.98782391857651"/>
    <n v="28"/>
    <n v="1"/>
    <n v="4.5"/>
  </r>
  <r>
    <x v="1"/>
    <x v="105"/>
    <s v="June"/>
    <x v="0"/>
    <x v="1"/>
    <s v="Desktop"/>
    <x v="0"/>
    <n v="597.29999999999995"/>
    <n v="10.052559"/>
    <n v="1.6830000000000001E-2"/>
    <n v="0.29899999999999988"/>
    <n v="3.0057151409999987"/>
    <n v="3"/>
    <n v="1.0019050469999995"/>
    <n v="0.29843147401572073"/>
    <n v="260.39999999999998"/>
    <n v="86.634956336336359"/>
    <n v="40"/>
    <n v="5"/>
    <n v="0"/>
  </r>
  <r>
    <x v="1"/>
    <x v="106"/>
    <s v="June"/>
    <x v="0"/>
    <x v="1"/>
    <s v="Desktop"/>
    <x v="0"/>
    <n v="539"/>
    <n v="9.012080000000001"/>
    <n v="1.6720000000000002E-2"/>
    <n v="1.0464999999999998"/>
    <n v="9.4311417199999994"/>
    <n v="4"/>
    <n v="2.3577854299999998"/>
    <n v="0.44384870085485256"/>
    <n v="185.64"/>
    <n v="19.683724994432595"/>
    <n v="42"/>
    <n v="1"/>
    <n v="3"/>
  </r>
  <r>
    <x v="1"/>
    <x v="107"/>
    <s v="June"/>
    <x v="0"/>
    <x v="1"/>
    <s v="Desktop"/>
    <x v="0"/>
    <n v="741.59999999999991"/>
    <n v="10.278575999999999"/>
    <n v="1.3860000000000001E-2"/>
    <n v="0.77049999999999985"/>
    <n v="7.9196428079999981"/>
    <n v="8"/>
    <n v="0.98995535099999976"/>
    <n v="0.77831793042149033"/>
    <n v="106.67999999999999"/>
    <n v="13.470304480429039"/>
    <n v="3"/>
    <n v="1"/>
    <n v="10.5"/>
  </r>
  <r>
    <x v="1"/>
    <x v="108"/>
    <s v="June"/>
    <x v="0"/>
    <x v="1"/>
    <s v="Desktop"/>
    <x v="0"/>
    <n v="469.39999999999986"/>
    <n v="6.9189559999999979"/>
    <n v="1.474E-2"/>
    <n v="0.54049999999999965"/>
    <n v="3.7396957179999966"/>
    <n v="6"/>
    <n v="0.62328261966666609"/>
    <n v="0.86718285244190041"/>
    <n v="197.4"/>
    <n v="52.785043192115715"/>
    <n v="46"/>
    <n v="1"/>
    <n v="9"/>
  </r>
  <r>
    <x v="1"/>
    <x v="109"/>
    <s v="June"/>
    <x v="0"/>
    <x v="1"/>
    <s v="Desktop"/>
    <x v="0"/>
    <n v="210.89999999999998"/>
    <n v="2.8534770000000007"/>
    <n v="1.3530000000000006E-2"/>
    <n v="0.27599999999999991"/>
    <n v="0.787559652"/>
    <n v="7"/>
    <n v="0.11250852171428571"/>
    <n v="2.4531475109138774"/>
    <n v="253.67999999999995"/>
    <n v="322.10893404173521"/>
    <n v="32"/>
    <n v="9"/>
    <n v="19.5"/>
  </r>
  <r>
    <x v="1"/>
    <x v="110"/>
    <s v="June"/>
    <x v="0"/>
    <x v="1"/>
    <s v="Desktop"/>
    <x v="0"/>
    <n v="635.19999999999982"/>
    <n v="9.0134879999999988"/>
    <n v="1.4190000000000003E-2"/>
    <n v="0.89699999999999969"/>
    <n v="8.0850987359999955"/>
    <n v="4"/>
    <n v="2.0212746839999989"/>
    <n v="0.44377936709961785"/>
    <n v="185.64"/>
    <n v="22.96075855863241"/>
    <n v="41"/>
    <n v="6"/>
    <n v="6"/>
  </r>
  <r>
    <x v="1"/>
    <x v="111"/>
    <s v="June"/>
    <x v="0"/>
    <x v="1"/>
    <s v="Desktop"/>
    <x v="0"/>
    <n v="311.19999999999993"/>
    <n v="5.340192"/>
    <n v="1.7160000000000005E-2"/>
    <n v="0.24149999999999994"/>
    <n v="1.2896563679999997"/>
    <n v="9"/>
    <n v="0.14329515199999998"/>
    <n v="1.6853326621964153"/>
    <n v="252"/>
    <n v="195.40088837059892"/>
    <n v="39"/>
    <n v="13"/>
    <n v="16.5"/>
  </r>
  <r>
    <x v="1"/>
    <x v="112"/>
    <s v="June"/>
    <x v="0"/>
    <x v="1"/>
    <s v="Desktop"/>
    <x v="0"/>
    <n v="240.5"/>
    <n v="2.7777750000000005"/>
    <n v="1.1550000000000003E-2"/>
    <n v="1.0234999999999996"/>
    <n v="2.8430527124999996"/>
    <n v="9"/>
    <n v="0.31589474583333327"/>
    <n v="3.2400032400032392"/>
    <n v="119.27999999999999"/>
    <n v="41.95490272676399"/>
    <n v="53"/>
    <n v="1"/>
    <n v="9"/>
  </r>
  <r>
    <x v="1"/>
    <x v="113"/>
    <s v="June"/>
    <x v="0"/>
    <x v="1"/>
    <s v="Desktop"/>
    <x v="0"/>
    <n v="878.5"/>
    <n v="9.7601350000000018"/>
    <n v="1.1110000000000002E-2"/>
    <n v="0.37949999999999995"/>
    <n v="3.7039712325000003"/>
    <n v="3"/>
    <n v="1.2346570775000001"/>
    <n v="0.30737279760986908"/>
    <n v="189"/>
    <n v="51.026314227725308"/>
    <n v="20"/>
    <n v="8"/>
    <n v="10.5"/>
  </r>
  <r>
    <x v="1"/>
    <x v="114"/>
    <s v="June"/>
    <x v="0"/>
    <x v="1"/>
    <s v="Desktop"/>
    <x v="0"/>
    <n v="79"/>
    <n v="1.5642000000000005"/>
    <n v="1.9800000000000005E-2"/>
    <n v="1.1729999999999996"/>
    <n v="1.8348065999999998"/>
    <n v="8"/>
    <n v="0.22935082499999998"/>
    <n v="5.1144354941823282"/>
    <n v="199.07999999999996"/>
    <n v="108.5018987832287"/>
    <n v="18"/>
    <n v="1"/>
    <n v="12"/>
  </r>
  <r>
    <x v="1"/>
    <x v="115"/>
    <s v="June"/>
    <x v="0"/>
    <x v="1"/>
    <s v="Desktop"/>
    <x v="0"/>
    <n v="855.59999999999991"/>
    <n v="11.7645"/>
    <n v="1.3750000000000002E-2"/>
    <n v="0.85099999999999965"/>
    <n v="10.011589499999996"/>
    <n v="8"/>
    <n v="1.2514486874999995"/>
    <n v="0.68001190020825364"/>
    <n v="128.51999999999998"/>
    <n v="12.83712241697485"/>
    <n v="34"/>
    <n v="10"/>
    <n v="4.5"/>
  </r>
  <r>
    <x v="1"/>
    <x v="116"/>
    <s v="June"/>
    <x v="0"/>
    <x v="1"/>
    <s v="Desktop"/>
    <x v="0"/>
    <n v="112.39999999999998"/>
    <n v="1.6567759999999996"/>
    <n v="1.474E-2"/>
    <n v="1.1614999999999998"/>
    <n v="1.924345323999999"/>
    <n v="6"/>
    <n v="0.3207242206666665"/>
    <n v="3.6214913784361928"/>
    <n v="230.15999999999997"/>
    <n v="119.60431276522804"/>
    <n v="20"/>
    <n v="1"/>
    <n v="12"/>
  </r>
  <r>
    <x v="1"/>
    <x v="117"/>
    <s v="June"/>
    <x v="0"/>
    <x v="1"/>
    <s v="Desktop"/>
    <x v="0"/>
    <n v="899.69999999999982"/>
    <n v="14.152280999999999"/>
    <n v="1.5730000000000001E-2"/>
    <n v="0.16099999999999995"/>
    <n v="2.278517240999999"/>
    <n v="9"/>
    <n v="0.25316858233333323"/>
    <n v="0.63593988841798721"/>
    <n v="259.55999999999995"/>
    <n v="113.91618870791773"/>
    <n v="14"/>
    <n v="14"/>
    <n v="16.5"/>
  </r>
  <r>
    <x v="1"/>
    <x v="118"/>
    <s v="June"/>
    <x v="0"/>
    <x v="1"/>
    <s v="Desktop"/>
    <x v="0"/>
    <n v="426.5"/>
    <n v="8.4447000000000028"/>
    <n v="1.9800000000000005E-2"/>
    <n v="1.1729999999999996"/>
    <n v="9.9056330999999993"/>
    <n v="9"/>
    <n v="1.1006258999999998"/>
    <n v="1.0657572205051686"/>
    <n v="231"/>
    <n v="23.32006421679398"/>
    <n v="18"/>
    <n v="0"/>
    <n v="10.5"/>
  </r>
  <r>
    <x v="1"/>
    <x v="119"/>
    <s v="June"/>
    <x v="0"/>
    <x v="1"/>
    <s v="Desktop"/>
    <x v="0"/>
    <n v="255.10000000000002"/>
    <n v="4.7984310000000017"/>
    <n v="1.8810000000000004E-2"/>
    <n v="1.1384999999999998"/>
    <n v="5.4630136935000015"/>
    <n v="6"/>
    <n v="0.91050228225000029"/>
    <n v="1.2504087273527531"/>
    <n v="56.4"/>
    <n v="10.323971925442143"/>
    <n v="56"/>
    <n v="3"/>
    <n v="7.5"/>
  </r>
  <r>
    <x v="1"/>
    <x v="120"/>
    <s v="June"/>
    <x v="0"/>
    <x v="1"/>
    <s v="Desktop"/>
    <x v="0"/>
    <n v="346.29999999999995"/>
    <n v="6.3234379999999994"/>
    <n v="1.8260000000000002E-2"/>
    <n v="1.1499999999999997"/>
    <n v="7.2719536999999974"/>
    <n v="7"/>
    <n v="1.0388505285714282"/>
    <n v="1.1069927466672402"/>
    <n v="166.32"/>
    <n v="22.871432748533596"/>
    <n v="61"/>
    <n v="2"/>
    <n v="15"/>
  </r>
  <r>
    <x v="1"/>
    <x v="121"/>
    <s v="June"/>
    <x v="0"/>
    <x v="1"/>
    <s v="Desktop"/>
    <x v="0"/>
    <n v="715.19999999999982"/>
    <n v="12.902208"/>
    <n v="1.8040000000000004E-2"/>
    <n v="0.89699999999999958"/>
    <n v="11.573280575999995"/>
    <n v="3"/>
    <n v="3.8577601919999984"/>
    <n v="0.23251834104674177"/>
    <n v="93.239999999999981"/>
    <n v="8.0564883386095154"/>
    <n v="31"/>
    <n v="9"/>
    <n v="16.5"/>
  </r>
  <r>
    <x v="1"/>
    <x v="122"/>
    <s v="July"/>
    <x v="0"/>
    <x v="1"/>
    <s v="Desktop"/>
    <x v="0"/>
    <n v="201.09999999999991"/>
    <n v="3.3181499999999993"/>
    <n v="1.6500000000000004E-2"/>
    <n v="0.41399999999999976"/>
    <n v="1.3737140999999988"/>
    <n v="5"/>
    <n v="0.27474281999999978"/>
    <n v="1.5068637644470566"/>
    <n v="128.51999999999998"/>
    <n v="93.556585027408602"/>
    <n v="14"/>
    <n v="12"/>
    <n v="4.5"/>
  </r>
  <r>
    <x v="1"/>
    <x v="123"/>
    <s v="July"/>
    <x v="0"/>
    <x v="1"/>
    <s v="Desktop"/>
    <x v="0"/>
    <n v="466.59999999999991"/>
    <n v="7.8015519999999992"/>
    <n v="1.6720000000000002E-2"/>
    <n v="1.2304999999999997"/>
    <n v="9.5998097359999974"/>
    <n v="4"/>
    <n v="2.3999524339999994"/>
    <n v="0.51271849498663857"/>
    <n v="115.07999999999998"/>
    <n v="11.987737586969194"/>
    <n v="32"/>
    <n v="3"/>
    <n v="1.5"/>
  </r>
  <r>
    <x v="1"/>
    <x v="124"/>
    <s v="July"/>
    <x v="0"/>
    <x v="1"/>
    <s v="Desktop"/>
    <x v="0"/>
    <n v="496.99999999999989"/>
    <n v="7.9271499999999993"/>
    <n v="1.5950000000000002E-2"/>
    <n v="0.57499999999999962"/>
    <n v="4.558111249999997"/>
    <n v="4"/>
    <n v="1.1395278124999992"/>
    <n v="0.50459496792668235"/>
    <n v="241.07999999999996"/>
    <n v="52.89032820337593"/>
    <n v="40"/>
    <n v="2"/>
    <n v="21"/>
  </r>
  <r>
    <x v="1"/>
    <x v="125"/>
    <s v="July"/>
    <x v="0"/>
    <x v="1"/>
    <s v="Desktop"/>
    <x v="0"/>
    <n v="374.09999999999991"/>
    <n v="6.7076130000000003"/>
    <n v="1.7930000000000005E-2"/>
    <n v="1.2534999999999994"/>
    <n v="8.4079928954999961"/>
    <n v="9"/>
    <n v="0.93422143283333292"/>
    <n v="1.3417589834118335"/>
    <n v="231"/>
    <n v="27.473857657947413"/>
    <n v="33"/>
    <n v="3"/>
    <n v="21"/>
  </r>
  <r>
    <x v="1"/>
    <x v="126"/>
    <s v="July"/>
    <x v="0"/>
    <x v="1"/>
    <s v="Desktop"/>
    <x v="0"/>
    <n v="426"/>
    <n v="5.951220000000002"/>
    <n v="1.3970000000000005E-2"/>
    <n v="0.13799999999999998"/>
    <n v="0.82126836000000014"/>
    <n v="4"/>
    <n v="0.20531709000000004"/>
    <n v="0.67213109244827085"/>
    <n v="114.23999999999998"/>
    <n v="139.10191304581605"/>
    <n v="46"/>
    <n v="3"/>
    <n v="12"/>
  </r>
  <r>
    <x v="1"/>
    <x v="127"/>
    <s v="July"/>
    <x v="0"/>
    <x v="1"/>
    <s v="Desktop"/>
    <x v="0"/>
    <n v="615.19999999999982"/>
    <n v="10.895191999999996"/>
    <n v="1.771E-2"/>
    <n v="1.1384999999999998"/>
    <n v="12.404176091999995"/>
    <n v="5"/>
    <n v="2.4808352183999989"/>
    <n v="0.45891802549234578"/>
    <n v="288.12"/>
    <n v="23.227661221757518"/>
    <n v="32"/>
    <n v="2"/>
    <n v="7.5"/>
  </r>
  <r>
    <x v="1"/>
    <x v="128"/>
    <s v="July"/>
    <x v="0"/>
    <x v="1"/>
    <s v="Desktop"/>
    <x v="0"/>
    <n v="395.19999999999993"/>
    <n v="7.0424639999999981"/>
    <n v="1.7819999999999999E-2"/>
    <n v="0.36799999999999977"/>
    <n v="2.5916267519999976"/>
    <n v="9"/>
    <n v="0.28795852799999971"/>
    <n v="1.2779618042775942"/>
    <n v="138.59999999999997"/>
    <n v="53.479923331181951"/>
    <n v="42"/>
    <n v="3"/>
    <n v="6"/>
  </r>
  <r>
    <x v="1"/>
    <x v="129"/>
    <s v="July"/>
    <x v="0"/>
    <x v="1"/>
    <s v="Desktop"/>
    <x v="0"/>
    <n v="192.39999999999998"/>
    <n v="2.3915320000000002"/>
    <n v="1.2430000000000002E-2"/>
    <n v="1.2189999999999996"/>
    <n v="2.9152775079999995"/>
    <n v="3"/>
    <n v="0.97175916933333317"/>
    <n v="1.2544260331870951"/>
    <n v="261.23999999999995"/>
    <n v="89.61068004096164"/>
    <n v="51"/>
    <n v="2"/>
    <n v="7.5"/>
  </r>
  <r>
    <x v="1"/>
    <x v="130"/>
    <s v="July"/>
    <x v="0"/>
    <x v="1"/>
    <s v="Desktop"/>
    <x v="0"/>
    <n v="470.9"/>
    <n v="9.2202220000000015"/>
    <n v="1.9580000000000004E-2"/>
    <n v="1.1269999999999998"/>
    <n v="10.391190194"/>
    <n v="9"/>
    <n v="1.1545766882222221"/>
    <n v="0.97611532563966452"/>
    <n v="265.44"/>
    <n v="25.544715768292672"/>
    <n v="48"/>
    <n v="2"/>
    <n v="0"/>
  </r>
  <r>
    <x v="1"/>
    <x v="131"/>
    <s v="July"/>
    <x v="0"/>
    <x v="1"/>
    <s v="Desktop"/>
    <x v="0"/>
    <n v="200.09999999999991"/>
    <n v="3.2576279999999991"/>
    <n v="1.6280000000000003E-2"/>
    <n v="0.9199999999999996"/>
    <n v="2.9970177599999976"/>
    <n v="9"/>
    <n v="0.33300197333333309"/>
    <n v="2.7627463909322989"/>
    <n v="244.43999999999997"/>
    <n v="81.561078236653543"/>
    <n v="4"/>
    <n v="6"/>
    <n v="18"/>
  </r>
  <r>
    <x v="1"/>
    <x v="132"/>
    <s v="July"/>
    <x v="0"/>
    <x v="1"/>
    <s v="Desktop"/>
    <x v="0"/>
    <n v="170.09999999999991"/>
    <n v="2.170475999999999"/>
    <n v="1.2760000000000001E-2"/>
    <n v="0.14950000000000002"/>
    <n v="0.32448616199999991"/>
    <n v="6"/>
    <n v="5.4081026999999983E-2"/>
    <n v="2.7643705804625358"/>
    <n v="238.55999999999997"/>
    <n v="735.19313899124006"/>
    <n v="1"/>
    <n v="2"/>
    <n v="12"/>
  </r>
  <r>
    <x v="1"/>
    <x v="133"/>
    <s v="July"/>
    <x v="0"/>
    <x v="1"/>
    <s v="Desktop"/>
    <x v="0"/>
    <n v="664.3"/>
    <n v="11.69168"/>
    <n v="1.7600000000000001E-2"/>
    <n v="0.59799999999999975"/>
    <n v="6.9916246399999968"/>
    <n v="6"/>
    <n v="1.1652707733333327"/>
    <n v="0.51318544469229399"/>
    <n v="315"/>
    <n v="45.053906097567641"/>
    <n v="38"/>
    <n v="6"/>
    <n v="7.5"/>
  </r>
  <r>
    <x v="1"/>
    <x v="134"/>
    <s v="July"/>
    <x v="0"/>
    <x v="1"/>
    <s v="Desktop"/>
    <x v="0"/>
    <n v="699.89999999999986"/>
    <n v="10.393514999999999"/>
    <n v="1.4850000000000002E-2"/>
    <n v="0.10349999999999999"/>
    <n v="1.0757288024999998"/>
    <n v="8"/>
    <n v="0.13446610031249998"/>
    <n v="0.76971072827623777"/>
    <n v="266.27999999999997"/>
    <n v="247.53450812245964"/>
    <n v="52"/>
    <n v="0"/>
    <n v="18"/>
  </r>
  <r>
    <x v="1"/>
    <x v="135"/>
    <s v="July"/>
    <x v="0"/>
    <x v="1"/>
    <s v="Desktop"/>
    <x v="0"/>
    <n v="280.69999999999993"/>
    <n v="5.2490899999999989"/>
    <n v="1.8700000000000001E-2"/>
    <n v="0.12650000000000003"/>
    <n v="0.66400988500000002"/>
    <n v="4"/>
    <n v="0.16600247125000001"/>
    <n v="0.7620368482917993"/>
    <n v="296.52"/>
    <n v="446.55961710570011"/>
    <n v="30"/>
    <n v="4"/>
    <n v="13.5"/>
  </r>
  <r>
    <x v="1"/>
    <x v="136"/>
    <s v="July"/>
    <x v="0"/>
    <x v="1"/>
    <s v="Desktop"/>
    <x v="0"/>
    <n v="290.79999999999995"/>
    <n v="4.0304879999999992"/>
    <n v="1.3859999999999999E-2"/>
    <n v="0.161"/>
    <n v="0.64890856799999985"/>
    <n v="3"/>
    <n v="0.21630285599999996"/>
    <n v="0.7443267415757101"/>
    <n v="252.83999999999997"/>
    <n v="389.63886819876296"/>
    <n v="8"/>
    <n v="2"/>
    <n v="6"/>
  </r>
  <r>
    <x v="1"/>
    <x v="137"/>
    <s v="July"/>
    <x v="0"/>
    <x v="1"/>
    <s v="Desktop"/>
    <x v="0"/>
    <n v="326"/>
    <n v="5.7017400000000009"/>
    <n v="1.7490000000000002E-2"/>
    <n v="0.27599999999999997"/>
    <n v="1.5736802400000001"/>
    <n v="2"/>
    <n v="0.78684012000000003"/>
    <n v="0.35077011578921519"/>
    <n v="46.8"/>
    <n v="29.739205469085636"/>
    <n v="64"/>
    <n v="10"/>
    <n v="6"/>
  </r>
  <r>
    <x v="1"/>
    <x v="138"/>
    <s v="July"/>
    <x v="0"/>
    <x v="1"/>
    <s v="Desktop"/>
    <x v="0"/>
    <n v="771.99999999999989"/>
    <n v="15.11576"/>
    <n v="1.9580000000000004E-2"/>
    <n v="0.78199999999999958"/>
    <n v="11.820524319999993"/>
    <n v="1"/>
    <n v="11.820524319999993"/>
    <n v="6.6156117853154589E-2"/>
    <n v="208.32"/>
    <n v="17.623583722722724"/>
    <n v="37"/>
    <n v="1"/>
    <n v="16.5"/>
  </r>
  <r>
    <x v="1"/>
    <x v="139"/>
    <s v="July"/>
    <x v="0"/>
    <x v="1"/>
    <s v="Desktop"/>
    <x v="0"/>
    <n v="289.79999999999995"/>
    <n v="4.0803840000000005"/>
    <n v="1.4080000000000004E-2"/>
    <n v="0.66699999999999982"/>
    <n v="2.7216161279999995"/>
    <n v="2"/>
    <n v="1.3608080639999998"/>
    <n v="0.49014994667168577"/>
    <n v="156.23999999999998"/>
    <n v="57.407067217379456"/>
    <n v="20"/>
    <n v="1"/>
    <n v="15"/>
  </r>
  <r>
    <x v="1"/>
    <x v="140"/>
    <s v="July"/>
    <x v="0"/>
    <x v="1"/>
    <s v="Desktop"/>
    <x v="0"/>
    <n v="739.5"/>
    <n v="13.584615000000001"/>
    <n v="1.8370000000000001E-2"/>
    <n v="0.63249999999999973"/>
    <n v="8.5922689874999971"/>
    <n v="5"/>
    <n v="1.7184537974999994"/>
    <n v="0.3680634305793723"/>
    <n v="231.83999999999997"/>
    <n v="26.982395492655083"/>
    <n v="22"/>
    <n v="3"/>
    <n v="16.5"/>
  </r>
  <r>
    <x v="1"/>
    <x v="141"/>
    <s v="July"/>
    <x v="0"/>
    <x v="1"/>
    <s v="Desktop"/>
    <x v="0"/>
    <n v="337"/>
    <n v="4.5225400000000011"/>
    <n v="1.3420000000000003E-2"/>
    <n v="0.48299999999999976"/>
    <n v="2.1843868199999994"/>
    <n v="5"/>
    <n v="0.43687736399999988"/>
    <n v="1.1055734167083096"/>
    <n v="80.639999999999986"/>
    <n v="36.916538436173134"/>
    <n v="56"/>
    <n v="1"/>
    <n v="6"/>
  </r>
  <r>
    <x v="1"/>
    <x v="142"/>
    <s v="July"/>
    <x v="0"/>
    <x v="1"/>
    <s v="Desktop"/>
    <x v="0"/>
    <n v="618"/>
    <n v="8.5654800000000009"/>
    <n v="1.3860000000000001E-2"/>
    <n v="1.1500000000000041E-2"/>
    <n v="9.8503020000000371E-2"/>
    <n v="5"/>
    <n v="1.9700604000000073E-2"/>
    <n v="0.58373844781611761"/>
    <n v="131.04"/>
    <n v="1330.3145426404135"/>
    <n v="14"/>
    <n v="11"/>
    <n v="4.5"/>
  </r>
  <r>
    <x v="1"/>
    <x v="143"/>
    <s v="July"/>
    <x v="0"/>
    <x v="1"/>
    <s v="Desktop"/>
    <x v="0"/>
    <n v="372.59999999999991"/>
    <n v="5.2052220000000009"/>
    <n v="1.3970000000000005E-2"/>
    <n v="0.31049999999999972"/>
    <n v="1.6162214309999989"/>
    <n v="1"/>
    <n v="1.6162214309999989"/>
    <n v="0.1921147647497071"/>
    <n v="0"/>
    <n v="0"/>
    <n v="52"/>
    <n v="8"/>
    <n v="7.5"/>
  </r>
  <r>
    <x v="1"/>
    <x v="144"/>
    <s v="July"/>
    <x v="0"/>
    <x v="1"/>
    <s v="Desktop"/>
    <x v="0"/>
    <n v="560.59999999999991"/>
    <n v="9.2499000000000002"/>
    <n v="1.6500000000000004E-2"/>
    <n v="0.14949999999999994"/>
    <n v="1.3828600499999995"/>
    <n v="6"/>
    <n v="0.23047667499999991"/>
    <n v="0.64865566114228257"/>
    <n v="141.11999999999998"/>
    <n v="102.04937224124743"/>
    <n v="28"/>
    <n v="10"/>
    <n v="12"/>
  </r>
  <r>
    <x v="1"/>
    <x v="145"/>
    <s v="July"/>
    <x v="0"/>
    <x v="1"/>
    <s v="Desktop"/>
    <x v="0"/>
    <n v="470.39999999999986"/>
    <n v="8.6929919999999985"/>
    <n v="1.8480000000000003E-2"/>
    <n v="0.32199999999999973"/>
    <n v="2.7991434239999973"/>
    <n v="3"/>
    <n v="0.93304780799999909"/>
    <n v="0.34510557469741149"/>
    <n v="0"/>
    <n v="0"/>
    <n v="25"/>
    <n v="9"/>
    <n v="4.5"/>
  </r>
  <r>
    <x v="1"/>
    <x v="146"/>
    <s v="July"/>
    <x v="0"/>
    <x v="1"/>
    <s v="Desktop"/>
    <x v="0"/>
    <n v="747.8"/>
    <n v="11.269346000000001"/>
    <n v="1.5070000000000002E-2"/>
    <n v="0.32199999999999962"/>
    <n v="3.6287294119999958"/>
    <n v="3"/>
    <n v="1.2095764706666652"/>
    <n v="0.26620888204160204"/>
    <n v="107.52"/>
    <n v="29.630206001152263"/>
    <n v="43"/>
    <n v="1"/>
    <n v="10.5"/>
  </r>
  <r>
    <x v="1"/>
    <x v="147"/>
    <s v="July"/>
    <x v="0"/>
    <x v="1"/>
    <s v="Desktop"/>
    <x v="0"/>
    <n v="310.5"/>
    <n v="3.8253600000000008"/>
    <n v="1.2320000000000003E-2"/>
    <n v="0.36799999999999977"/>
    <n v="1.4077324799999995"/>
    <n v="5"/>
    <n v="0.28154649599999992"/>
    <n v="1.3070665244578286"/>
    <n v="0"/>
    <n v="0"/>
    <n v="3"/>
    <n v="11"/>
    <n v="1.5"/>
  </r>
  <r>
    <x v="1"/>
    <x v="148"/>
    <s v="July"/>
    <x v="0"/>
    <x v="1"/>
    <s v="Desktop"/>
    <x v="0"/>
    <n v="879.8"/>
    <n v="14.323144000000001"/>
    <n v="1.6280000000000003E-2"/>
    <n v="0.2644999999999999"/>
    <n v="3.7884715879999988"/>
    <n v="4"/>
    <n v="0.94711789699999971"/>
    <n v="0.27926829472635334"/>
    <n v="124.32"/>
    <n v="32.815344423799871"/>
    <n v="48"/>
    <n v="6"/>
    <n v="9"/>
  </r>
  <r>
    <x v="1"/>
    <x v="149"/>
    <s v="July"/>
    <x v="0"/>
    <x v="1"/>
    <s v="Desktop"/>
    <x v="0"/>
    <n v="725.39999999999986"/>
    <n v="14.123538"/>
    <n v="1.9470000000000005E-2"/>
    <n v="0.68999999999999984"/>
    <n v="9.7452412199999969"/>
    <n v="8"/>
    <n v="1.2181551524999996"/>
    <n v="0.56643030945928707"/>
    <n v="120.96"/>
    <n v="12.41221199858612"/>
    <n v="29"/>
    <n v="8"/>
    <n v="9"/>
  </r>
  <r>
    <x v="1"/>
    <x v="150"/>
    <s v="July"/>
    <x v="0"/>
    <x v="1"/>
    <s v="Desktop"/>
    <x v="0"/>
    <n v="466.79999999999995"/>
    <n v="5.7509760000000005"/>
    <n v="1.2320000000000003E-2"/>
    <n v="0.66699999999999982"/>
    <n v="3.8359009919999991"/>
    <n v="7"/>
    <n v="0.54798585599999983"/>
    <n v="1.2171847004751888"/>
    <n v="0"/>
    <n v="0"/>
    <n v="16"/>
    <n v="7"/>
    <n v="1.5"/>
  </r>
  <r>
    <x v="1"/>
    <x v="151"/>
    <s v="July"/>
    <x v="0"/>
    <x v="1"/>
    <s v="Desktop"/>
    <x v="0"/>
    <n v="788"/>
    <n v="13.262040000000001"/>
    <n v="1.6830000000000001E-2"/>
    <n v="0.31049999999999983"/>
    <n v="4.1178634199999982"/>
    <n v="5"/>
    <n v="0.82357268399999961"/>
    <n v="0.37701590403889595"/>
    <n v="82.32"/>
    <n v="19.990949578410259"/>
    <n v="17"/>
    <n v="5"/>
    <n v="1.5"/>
  </r>
  <r>
    <x v="1"/>
    <x v="152"/>
    <s v="July"/>
    <x v="0"/>
    <x v="1"/>
    <s v="Desktop"/>
    <x v="0"/>
    <n v="228.79999999999995"/>
    <n v="3.0453279999999996"/>
    <n v="1.3310000000000001E-2"/>
    <n v="0.14949999999999999"/>
    <n v="0.4552765359999999"/>
    <n v="3"/>
    <n v="0.15175884533333331"/>
    <n v="0.98511556062269823"/>
    <n v="0"/>
    <n v="0"/>
    <n v="37"/>
    <n v="12"/>
    <n v="12"/>
  </r>
  <r>
    <x v="1"/>
    <x v="153"/>
    <s v="August"/>
    <x v="0"/>
    <x v="1"/>
    <s v="Desktop"/>
    <x v="0"/>
    <n v="359.5"/>
    <n v="4.1917700000000018"/>
    <n v="1.1660000000000005E-2"/>
    <n v="0.21850000000000006"/>
    <n v="0.91590174500000066"/>
    <n v="7"/>
    <n v="0.13084310642857153"/>
    <n v="1.6699389518031755"/>
    <n v="64.679999999999993"/>
    <n v="70.618928671218924"/>
    <n v="55"/>
    <n v="4"/>
    <n v="15"/>
  </r>
  <r>
    <x v="1"/>
    <x v="154"/>
    <s v="August"/>
    <x v="0"/>
    <x v="1"/>
    <s v="Desktop"/>
    <x v="0"/>
    <n v="119.39999999999998"/>
    <n v="2.1802439999999996"/>
    <n v="1.8260000000000002E-2"/>
    <n v="0.19550000000000001"/>
    <n v="0.42623770199999994"/>
    <n v="3"/>
    <n v="0.14207923399999997"/>
    <n v="1.3759927787898971"/>
    <n v="156.23999999999998"/>
    <n v="366.55603027814749"/>
    <n v="9"/>
    <n v="5"/>
    <n v="16.5"/>
  </r>
  <r>
    <x v="1"/>
    <x v="155"/>
    <s v="August"/>
    <x v="0"/>
    <x v="1"/>
    <s v="Desktop"/>
    <x v="0"/>
    <n v="679.39999999999986"/>
    <n v="12.331109999999999"/>
    <n v="1.8150000000000003E-2"/>
    <n v="0.82799999999999963"/>
    <n v="10.210159079999995"/>
    <n v="2"/>
    <n v="5.1050795399999975"/>
    <n v="0.16219140044975677"/>
    <n v="87.36"/>
    <n v="8.5561840237263027"/>
    <n v="41"/>
    <n v="6"/>
    <n v="7.5"/>
  </r>
  <r>
    <x v="1"/>
    <x v="156"/>
    <s v="August"/>
    <x v="0"/>
    <x v="1"/>
    <s v="Desktop"/>
    <x v="0"/>
    <n v="724.59999999999991"/>
    <n v="9.3256020000000017"/>
    <n v="1.2870000000000005E-2"/>
    <n v="4.5999999999999944E-2"/>
    <n v="0.42897769199999958"/>
    <n v="5"/>
    <n v="8.5795538399999913E-2"/>
    <n v="0.53615841636818717"/>
    <n v="78.959999999999994"/>
    <n v="184.06551546274829"/>
    <n v="8"/>
    <n v="3"/>
    <n v="4.5"/>
  </r>
  <r>
    <x v="1"/>
    <x v="157"/>
    <s v="August"/>
    <x v="0"/>
    <x v="1"/>
    <s v="Desktop"/>
    <x v="0"/>
    <n v="463.5"/>
    <n v="8.9733600000000013"/>
    <n v="1.9360000000000002E-2"/>
    <n v="0.161"/>
    <n v="1.4447109600000003"/>
    <n v="7"/>
    <n v="0.20638728000000003"/>
    <n v="0.78008683480881169"/>
    <n v="80.639999999999986"/>
    <n v="55.817393397500055"/>
    <n v="47"/>
    <n v="3"/>
    <n v="13.5"/>
  </r>
  <r>
    <x v="1"/>
    <x v="158"/>
    <s v="August"/>
    <x v="0"/>
    <x v="1"/>
    <s v="Desktop"/>
    <x v="0"/>
    <n v="341.79999999999995"/>
    <n v="5.9028860000000005"/>
    <n v="1.7270000000000004E-2"/>
    <n v="0.10350000000000008"/>
    <n v="0.61094870100000054"/>
    <n v="3"/>
    <n v="0.20364956700000017"/>
    <n v="0.5082259762428073"/>
    <n v="0"/>
    <n v="0"/>
    <n v="43"/>
    <n v="12"/>
    <n v="4.5"/>
  </r>
  <r>
    <x v="1"/>
    <x v="159"/>
    <s v="August"/>
    <x v="0"/>
    <x v="1"/>
    <s v="Desktop"/>
    <x v="0"/>
    <n v="784.39999999999986"/>
    <n v="9.6638080000000013"/>
    <n v="1.2320000000000005E-2"/>
    <n v="0.12649999999999995"/>
    <n v="1.2224717119999997"/>
    <n v="3"/>
    <n v="0.40749057066666655"/>
    <n v="0.31043663119134812"/>
    <n v="0"/>
    <n v="0"/>
    <n v="44"/>
    <n v="0"/>
    <n v="9"/>
  </r>
  <r>
    <x v="1"/>
    <x v="160"/>
    <s v="August"/>
    <x v="0"/>
    <x v="1"/>
    <s v="Desktop"/>
    <x v="0"/>
    <n v="496.20000000000005"/>
    <n v="7.4777340000000017"/>
    <n v="1.5070000000000002E-2"/>
    <n v="0.89699999999999969"/>
    <n v="6.707527397999999"/>
    <n v="1"/>
    <n v="6.707527397999999"/>
    <n v="0.13373035200235792"/>
    <n v="268.8"/>
    <n v="40.074379730472486"/>
    <n v="49"/>
    <n v="2"/>
    <n v="15"/>
  </r>
  <r>
    <x v="1"/>
    <x v="161"/>
    <s v="August"/>
    <x v="0"/>
    <x v="1"/>
    <s v="Desktop"/>
    <x v="0"/>
    <n v="689.89999999999986"/>
    <n v="11.686905999999999"/>
    <n v="1.694E-2"/>
    <n v="1.1154999999999997"/>
    <n v="13.036743642999996"/>
    <n v="1"/>
    <n v="13.036743642999996"/>
    <n v="8.556584608449834E-2"/>
    <n v="0"/>
    <n v="0"/>
    <n v="20"/>
    <n v="10"/>
    <n v="6"/>
  </r>
  <r>
    <x v="1"/>
    <x v="162"/>
    <s v="August"/>
    <x v="0"/>
    <x v="1"/>
    <s v="Desktop"/>
    <x v="0"/>
    <n v="316.89999999999998"/>
    <n v="5.2637090000000004"/>
    <n v="1.6610000000000003E-2"/>
    <n v="0.17249999999999988"/>
    <n v="0.90798980249999939"/>
    <n v="3"/>
    <n v="0.30266326749999978"/>
    <n v="0.5699403215489306"/>
    <n v="36"/>
    <n v="39.648022368621284"/>
    <n v="54"/>
    <n v="3"/>
    <n v="12"/>
  </r>
  <r>
    <x v="1"/>
    <x v="163"/>
    <s v="August"/>
    <x v="0"/>
    <x v="1"/>
    <s v="Desktop"/>
    <x v="0"/>
    <n v="634.5"/>
    <n v="7.5378600000000011"/>
    <n v="1.1880000000000002E-2"/>
    <n v="0.19550000000000001"/>
    <n v="1.4736516300000002"/>
    <n v="5"/>
    <n v="0.29473032600000004"/>
    <n v="0.66331823621027708"/>
    <n v="0"/>
    <n v="0"/>
    <n v="5"/>
    <n v="11"/>
    <n v="9"/>
  </r>
  <r>
    <x v="1"/>
    <x v="164"/>
    <s v="August"/>
    <x v="0"/>
    <x v="1"/>
    <s v="Desktop"/>
    <x v="0"/>
    <n v="509.09999999999991"/>
    <n v="8.9601599999999983"/>
    <n v="1.7600000000000001E-2"/>
    <n v="0.60949999999999971"/>
    <n v="5.4612175199999964"/>
    <n v="3"/>
    <n v="1.8204058399999987"/>
    <n v="0.33481544972411215"/>
    <n v="83.16"/>
    <n v="15.227373693769307"/>
    <n v="30"/>
    <n v="13"/>
    <n v="10.5"/>
  </r>
  <r>
    <x v="1"/>
    <x v="165"/>
    <s v="August"/>
    <x v="0"/>
    <x v="1"/>
    <s v="Desktop"/>
    <x v="0"/>
    <n v="732.39999999999986"/>
    <n v="14.018136"/>
    <n v="1.9140000000000004E-2"/>
    <n v="0.12649999999999997"/>
    <n v="1.7732942039999997"/>
    <n v="4"/>
    <n v="0.44332355099999993"/>
    <n v="0.28534464211218952"/>
    <n v="122.63999999999999"/>
    <n v="69.159420768061111"/>
    <n v="4"/>
    <n v="13"/>
    <n v="3"/>
  </r>
  <r>
    <x v="1"/>
    <x v="166"/>
    <s v="August"/>
    <x v="0"/>
    <x v="1"/>
    <s v="Desktop"/>
    <x v="0"/>
    <n v="343.29999999999995"/>
    <n v="5.8532650000000013"/>
    <n v="1.7050000000000006E-2"/>
    <n v="0.2069999999999998"/>
    <n v="1.211625854999999"/>
    <n v="7"/>
    <n v="0.17308940785714272"/>
    <n v="1.1959137336170493"/>
    <n v="62.16"/>
    <n v="51.30296596386188"/>
    <n v="12"/>
    <n v="2"/>
    <n v="3"/>
  </r>
  <r>
    <x v="1"/>
    <x v="167"/>
    <s v="August"/>
    <x v="0"/>
    <x v="1"/>
    <s v="Desktop"/>
    <x v="0"/>
    <n v="281.59999999999991"/>
    <n v="3.2834560000000002"/>
    <n v="1.1660000000000004E-2"/>
    <n v="0.19550000000000001"/>
    <n v="0.64191564800000001"/>
    <n v="3"/>
    <n v="0.21397188266666667"/>
    <n v="0.91367144861999061"/>
    <n v="134.4"/>
    <n v="209.37330382698508"/>
    <n v="21"/>
    <n v="7"/>
    <n v="7.5"/>
  </r>
  <r>
    <x v="1"/>
    <x v="168"/>
    <s v="August"/>
    <x v="0"/>
    <x v="1"/>
    <s v="Desktop"/>
    <x v="0"/>
    <n v="287.39999999999986"/>
    <n v="3.762065999999999"/>
    <n v="1.3090000000000003E-2"/>
    <n v="0.54049999999999976"/>
    <n v="2.0333966729999986"/>
    <n v="5"/>
    <n v="0.40667933459999972"/>
    <n v="1.329056959659932"/>
    <n v="90.719999999999985"/>
    <n v="44.615003656003353"/>
    <n v="24"/>
    <n v="3"/>
    <n v="3"/>
  </r>
  <r>
    <x v="1"/>
    <x v="169"/>
    <s v="August"/>
    <x v="0"/>
    <x v="1"/>
    <s v="Desktop"/>
    <x v="0"/>
    <n v="876.3"/>
    <n v="9.6393000000000022"/>
    <n v="1.1000000000000003E-2"/>
    <n v="0.66699999999999948"/>
    <n v="6.4294130999999961"/>
    <n v="2"/>
    <n v="3.2147065499999981"/>
    <n v="0.20748394592968364"/>
    <n v="189"/>
    <n v="29.39615125990273"/>
    <n v="49"/>
    <n v="10"/>
    <n v="12"/>
  </r>
  <r>
    <x v="1"/>
    <x v="170"/>
    <s v="August"/>
    <x v="0"/>
    <x v="1"/>
    <s v="Desktop"/>
    <x v="0"/>
    <n v="478.79999999999995"/>
    <n v="6.8468400000000003"/>
    <n v="1.4300000000000002E-2"/>
    <n v="5.7499999999999996E-2"/>
    <n v="0.39369329999999997"/>
    <n v="4"/>
    <n v="9.8423324999999992E-2"/>
    <n v="0.5842111105269"/>
    <n v="53.76"/>
    <n v="136.55299696489629"/>
    <n v="54"/>
    <n v="9"/>
    <n v="4.5"/>
  </r>
  <r>
    <x v="1"/>
    <x v="171"/>
    <s v="August"/>
    <x v="0"/>
    <x v="1"/>
    <s v="Desktop"/>
    <x v="0"/>
    <n v="302"/>
    <n v="5.6474000000000002"/>
    <n v="1.8700000000000001E-2"/>
    <n v="9.1999999999999943E-2"/>
    <n v="0.51956079999999971"/>
    <n v="6"/>
    <n v="8.6593466666666619E-2"/>
    <n v="1.0624358111697418"/>
    <n v="62.16"/>
    <n v="119.63951090998403"/>
    <n v="36"/>
    <n v="7"/>
    <n v="3"/>
  </r>
  <r>
    <x v="1"/>
    <x v="172"/>
    <s v="August"/>
    <x v="0"/>
    <x v="1"/>
    <s v="Desktop"/>
    <x v="0"/>
    <n v="503.19999999999993"/>
    <n v="6.531536"/>
    <n v="1.2980000000000002E-2"/>
    <n v="0.81649999999999967"/>
    <n v="5.3329991439999977"/>
    <n v="4"/>
    <n v="1.3332497859999994"/>
    <n v="0.6124133741282296"/>
    <n v="201.6"/>
    <n v="37.802368715324903"/>
    <n v="40"/>
    <n v="10"/>
    <n v="13.5"/>
  </r>
  <r>
    <x v="1"/>
    <x v="173"/>
    <s v="August"/>
    <x v="0"/>
    <x v="1"/>
    <s v="Desktop"/>
    <x v="0"/>
    <n v="809.8"/>
    <n v="9.3531900000000014"/>
    <n v="1.1550000000000003E-2"/>
    <n v="1.0004999999999997"/>
    <n v="9.3578665949999991"/>
    <n v="8"/>
    <n v="1.1697333243749999"/>
    <n v="0.85532315712607132"/>
    <n v="164.64"/>
    <n v="17.593753696806147"/>
    <n v="51"/>
    <n v="12"/>
    <n v="18"/>
  </r>
  <r>
    <x v="1"/>
    <x v="174"/>
    <s v="August"/>
    <x v="0"/>
    <x v="1"/>
    <s v="Desktop"/>
    <x v="0"/>
    <n v="399.09999999999991"/>
    <n v="6.6729519999999996"/>
    <n v="1.6720000000000002E-2"/>
    <n v="0.40249999999999969"/>
    <n v="2.6858631799999979"/>
    <n v="3"/>
    <n v="0.89528772666666601"/>
    <n v="0.44957613961557047"/>
    <n v="93.239999999999981"/>
    <n v="34.715096693793633"/>
    <n v="34"/>
    <n v="14"/>
    <n v="10.5"/>
  </r>
  <r>
    <x v="1"/>
    <x v="175"/>
    <s v="August"/>
    <x v="0"/>
    <x v="1"/>
    <s v="Desktop"/>
    <x v="0"/>
    <n v="196.89999999999998"/>
    <n v="3.8336430000000004"/>
    <n v="1.9470000000000005E-2"/>
    <n v="0.34499999999999975"/>
    <n v="1.3226068349999991"/>
    <n v="5"/>
    <n v="0.26452136699999984"/>
    <n v="1.3042424659781831"/>
    <n v="0"/>
    <n v="0"/>
    <n v="8"/>
    <n v="4"/>
    <n v="6"/>
  </r>
  <r>
    <x v="1"/>
    <x v="176"/>
    <s v="August"/>
    <x v="0"/>
    <x v="1"/>
    <s v="Desktop"/>
    <x v="0"/>
    <n v="417.89999999999986"/>
    <n v="4.8727140000000002"/>
    <n v="1.1660000000000004E-2"/>
    <n v="0.31049999999999983"/>
    <n v="1.5129776969999993"/>
    <n v="2"/>
    <n v="0.75648884849999964"/>
    <n v="0.41044887920776796"/>
    <n v="112.55999999999999"/>
    <n v="74.396337912441837"/>
    <n v="52"/>
    <n v="6"/>
    <n v="19.5"/>
  </r>
  <r>
    <x v="1"/>
    <x v="177"/>
    <s v="August"/>
    <x v="0"/>
    <x v="1"/>
    <s v="Desktop"/>
    <x v="0"/>
    <n v="347.69999999999993"/>
    <n v="4.8191219999999992"/>
    <n v="1.3860000000000001E-2"/>
    <n v="0.51749999999999974"/>
    <n v="2.4938956349999986"/>
    <n v="4"/>
    <n v="0.62347390874999964"/>
    <n v="0.83002671440980336"/>
    <n v="201.6"/>
    <n v="80.837384359911326"/>
    <n v="31"/>
    <n v="15"/>
    <n v="9"/>
  </r>
  <r>
    <x v="1"/>
    <x v="178"/>
    <s v="August"/>
    <x v="0"/>
    <x v="1"/>
    <s v="Desktop"/>
    <x v="0"/>
    <n v="131.09999999999991"/>
    <n v="1.7160989999999992"/>
    <n v="1.3090000000000003E-2"/>
    <n v="0.19550000000000001"/>
    <n v="0.33549735449999984"/>
    <n v="2"/>
    <n v="0.16774867724999992"/>
    <n v="1.1654339289283433"/>
    <n v="0"/>
    <n v="0"/>
    <n v="57"/>
    <n v="1"/>
    <n v="9"/>
  </r>
  <r>
    <x v="1"/>
    <x v="179"/>
    <s v="August"/>
    <x v="0"/>
    <x v="1"/>
    <s v="Desktop"/>
    <x v="0"/>
    <n v="819.5"/>
    <n v="9.1046450000000014"/>
    <n v="1.1110000000000002E-2"/>
    <n v="1.1844999999999997"/>
    <n v="10.784452002499998"/>
    <n v="4"/>
    <n v="2.6961130006249996"/>
    <n v="0.43933618499128735"/>
    <n v="0"/>
    <n v="0"/>
    <n v="58"/>
    <n v="9"/>
    <n v="1.5"/>
  </r>
  <r>
    <x v="1"/>
    <x v="180"/>
    <s v="August"/>
    <x v="0"/>
    <x v="1"/>
    <s v="Desktop"/>
    <x v="0"/>
    <n v="221.59999999999991"/>
    <n v="2.4863519999999997"/>
    <n v="1.1220000000000003E-2"/>
    <n v="0.83949999999999969"/>
    <n v="2.0872925039999988"/>
    <n v="5"/>
    <n v="0.41745850079999974"/>
    <n v="2.0109783329150499"/>
    <n v="0"/>
    <n v="0"/>
    <n v="39"/>
    <n v="1"/>
    <n v="9"/>
  </r>
  <r>
    <x v="1"/>
    <x v="181"/>
    <s v="August"/>
    <x v="0"/>
    <x v="1"/>
    <s v="Desktop"/>
    <x v="0"/>
    <n v="298"/>
    <n v="3.8680400000000006"/>
    <n v="1.2980000000000002E-2"/>
    <n v="0.33349999999999974"/>
    <n v="1.2899913399999992"/>
    <n v="3"/>
    <n v="0.42999711333333307"/>
    <n v="0.7755866019999792"/>
    <n v="0"/>
    <n v="0"/>
    <n v="29"/>
    <n v="6"/>
    <n v="10.5"/>
  </r>
  <r>
    <x v="1"/>
    <x v="182"/>
    <s v="August"/>
    <x v="0"/>
    <x v="1"/>
    <s v="Desktop"/>
    <x v="0"/>
    <n v="794.69999999999982"/>
    <n v="14.511221999999998"/>
    <n v="1.8260000000000002E-2"/>
    <n v="1.0464999999999995"/>
    <n v="15.185993822999992"/>
    <n v="5"/>
    <n v="3.0371987645999985"/>
    <n v="0.3445609198177797"/>
    <n v="0"/>
    <n v="0"/>
    <n v="44"/>
    <n v="6"/>
    <n v="3"/>
  </r>
  <r>
    <x v="1"/>
    <x v="183"/>
    <s v="August"/>
    <x v="0"/>
    <x v="1"/>
    <s v="Desktop"/>
    <x v="0"/>
    <n v="860.59999999999991"/>
    <n v="15.903888000000002"/>
    <n v="1.8480000000000003E-2"/>
    <n v="0.77049999999999963"/>
    <n v="12.253945703999996"/>
    <n v="1"/>
    <n v="12.253945703999996"/>
    <n v="6.2877706382238094E-2"/>
    <n v="122.63999999999999"/>
    <n v="10.008204945772462"/>
    <n v="19"/>
    <n v="13"/>
    <n v="1.5"/>
  </r>
  <r>
    <x v="2"/>
    <x v="184"/>
    <s v="September"/>
    <x v="0"/>
    <x v="1"/>
    <s v="Desktop"/>
    <x v="0"/>
    <n v="1924"/>
    <n v="35.9788"/>
    <n v="1.8700000000000001E-2"/>
    <n v="0.32200000000000001"/>
    <n v="11.585173600000001"/>
    <n v="1"/>
    <n v="11.585173600000001"/>
    <n v="2.7794145441204263E-2"/>
    <n v="55.439999999999991"/>
    <n v="4.7854267803116892"/>
    <n v="74"/>
    <n v="10"/>
    <n v="7.5"/>
  </r>
  <r>
    <x v="2"/>
    <x v="185"/>
    <s v="September"/>
    <x v="0"/>
    <x v="1"/>
    <s v="Desktop"/>
    <x v="0"/>
    <n v="1347"/>
    <n v="18.965760000000003"/>
    <n v="1.4080000000000002E-2"/>
    <n v="8.0500000000000044E-2"/>
    <n v="1.5267436800000012"/>
    <n v="4"/>
    <n v="0.38168592000000029"/>
    <n v="0.21090639130728214"/>
    <n v="169.67999999999998"/>
    <n v="111.13849837583729"/>
    <n v="37"/>
    <n v="5"/>
    <n v="16.5"/>
  </r>
  <r>
    <x v="2"/>
    <x v="186"/>
    <s v="September"/>
    <x v="0"/>
    <x v="1"/>
    <s v="Desktop"/>
    <x v="0"/>
    <n v="1439"/>
    <n v="25.642979999999998"/>
    <n v="1.7819999999999999E-2"/>
    <n v="1.3684999999999996"/>
    <n v="35.092418129999984"/>
    <n v="4"/>
    <n v="8.7731045324999961"/>
    <n v="0.15598811058621112"/>
    <n v="42"/>
    <n v="1.1968397231678607"/>
    <n v="30"/>
    <n v="14"/>
    <n v="9"/>
  </r>
  <r>
    <x v="2"/>
    <x v="187"/>
    <s v="September"/>
    <x v="0"/>
    <x v="1"/>
    <s v="Desktop"/>
    <x v="0"/>
    <n v="1743"/>
    <n v="37.003889999999998"/>
    <n v="2.1229999999999999E-2"/>
    <n v="0.42549999999999999"/>
    <n v="15.745155194999999"/>
    <n v="3"/>
    <n v="5.2483850649999999"/>
    <n v="8.1072557506791862E-2"/>
    <n v="49.559999999999995"/>
    <n v="3.1476349001461843"/>
    <n v="20"/>
    <n v="13"/>
    <n v="12"/>
  </r>
  <r>
    <x v="2"/>
    <x v="188"/>
    <s v="September"/>
    <x v="0"/>
    <x v="1"/>
    <s v="Desktop"/>
    <x v="0"/>
    <n v="1294"/>
    <n v="23.770780000000002"/>
    <n v="1.8370000000000001E-2"/>
    <n v="1.1154999999999997"/>
    <n v="26.516305089999996"/>
    <n v="2"/>
    <n v="13.258152544999998"/>
    <n v="8.4136910946969345E-2"/>
    <n v="13.2"/>
    <n v="0.49780691371582048"/>
    <n v="31"/>
    <n v="6"/>
    <n v="10.5"/>
  </r>
  <r>
    <x v="2"/>
    <x v="189"/>
    <s v="September"/>
    <x v="0"/>
    <x v="1"/>
    <s v="Desktop"/>
    <x v="0"/>
    <n v="1917"/>
    <n v="40.90878"/>
    <n v="2.1340000000000001E-2"/>
    <n v="0.47149999999999997"/>
    <n v="19.288489769999998"/>
    <n v="5"/>
    <n v="3.8576979539999998"/>
    <n v="0.12222315111817073"/>
    <n v="25.2"/>
    <n v="1.3064786460987921"/>
    <n v="60"/>
    <n v="11"/>
    <n v="7.5"/>
  </r>
  <r>
    <x v="2"/>
    <x v="190"/>
    <s v="September"/>
    <x v="0"/>
    <x v="1"/>
    <s v="Desktop"/>
    <x v="0"/>
    <n v="1817"/>
    <n v="30.979850000000006"/>
    <n v="1.7050000000000003E-2"/>
    <n v="9.2000000000000068E-2"/>
    <n v="2.8501462000000028"/>
    <n v="5"/>
    <n v="0.57002924000000055"/>
    <n v="0.161395229479807"/>
    <n v="133.56"/>
    <n v="46.860754020267407"/>
    <n v="28"/>
    <n v="1"/>
    <n v="16.5"/>
  </r>
  <r>
    <x v="2"/>
    <x v="191"/>
    <s v="September"/>
    <x v="0"/>
    <x v="1"/>
    <s v="Desktop"/>
    <x v="0"/>
    <n v="1028"/>
    <n v="18.545120000000001"/>
    <n v="1.804E-2"/>
    <n v="0.81649999999999967"/>
    <n v="15.142090479999995"/>
    <n v="3"/>
    <n v="5.0473634933333313"/>
    <n v="0.1617676240434141"/>
    <n v="228.47999999999996"/>
    <n v="15.089065826266284"/>
    <n v="63"/>
    <n v="8"/>
    <n v="13.5"/>
  </r>
  <r>
    <x v="2"/>
    <x v="192"/>
    <s v="September"/>
    <x v="0"/>
    <x v="1"/>
    <s v="Desktop"/>
    <x v="0"/>
    <n v="1543"/>
    <n v="35.473570000000002"/>
    <n v="2.299E-2"/>
    <n v="1.1269999999999998"/>
    <n v="39.978713389999996"/>
    <n v="4"/>
    <n v="9.9946783474999989"/>
    <n v="0.11276000695729242"/>
    <n v="60"/>
    <n v="1.5007986729009641"/>
    <n v="24"/>
    <n v="7"/>
    <n v="7.5"/>
  </r>
  <r>
    <x v="2"/>
    <x v="193"/>
    <s v="September"/>
    <x v="0"/>
    <x v="1"/>
    <s v="Desktop"/>
    <x v="0"/>
    <n v="2074"/>
    <n v="39.240080000000006"/>
    <n v="1.8920000000000003E-2"/>
    <n v="0.19550000000000003"/>
    <n v="7.6714356400000021"/>
    <n v="1"/>
    <n v="7.6714356400000021"/>
    <n v="2.5484147840677183E-2"/>
    <n v="204.11999999999998"/>
    <n v="26.607796712220075"/>
    <n v="51"/>
    <n v="14"/>
    <n v="10.5"/>
  </r>
  <r>
    <x v="2"/>
    <x v="194"/>
    <s v="September"/>
    <x v="0"/>
    <x v="1"/>
    <s v="Desktop"/>
    <x v="0"/>
    <n v="1679"/>
    <n v="32.690130000000003"/>
    <n v="1.9470000000000001E-2"/>
    <n v="0.14949999999999999"/>
    <n v="4.8871744350000004"/>
    <n v="2"/>
    <n v="2.4435872175000002"/>
    <n v="6.1180545932365514E-2"/>
    <n v="16.8"/>
    <n v="3.4375691359991327"/>
    <n v="28"/>
    <n v="12"/>
    <n v="13.5"/>
  </r>
  <r>
    <x v="2"/>
    <x v="195"/>
    <s v="September"/>
    <x v="0"/>
    <x v="1"/>
    <s v="Desktop"/>
    <x v="0"/>
    <n v="2024"/>
    <n v="38.516720000000007"/>
    <n v="1.9030000000000002E-2"/>
    <n v="0.73599999999999965"/>
    <n v="28.348305919999991"/>
    <n v="6"/>
    <n v="4.7247176533333315"/>
    <n v="0.15577650433370233"/>
    <n v="39.6"/>
    <n v="1.3969088703837444"/>
    <n v="37"/>
    <n v="7"/>
    <n v="15"/>
  </r>
  <r>
    <x v="2"/>
    <x v="196"/>
    <s v="September"/>
    <x v="0"/>
    <x v="1"/>
    <s v="Desktop"/>
    <x v="0"/>
    <n v="2032"/>
    <n v="44.480480000000007"/>
    <n v="2.1890000000000003E-2"/>
    <n v="0.47149999999999975"/>
    <n v="20.972546319999992"/>
    <n v="4"/>
    <n v="5.243136579999998"/>
    <n v="8.9927087117764898E-2"/>
    <n v="22.8"/>
    <n v="1.087135517648484"/>
    <n v="80"/>
    <n v="15"/>
    <n v="9"/>
  </r>
  <r>
    <x v="2"/>
    <x v="197"/>
    <s v="September"/>
    <x v="0"/>
    <x v="1"/>
    <s v="Desktop"/>
    <x v="0"/>
    <n v="1988"/>
    <n v="34.114080000000001"/>
    <n v="1.7160000000000002E-2"/>
    <n v="0.37949999999999995"/>
    <n v="12.946293359999999"/>
    <n v="2"/>
    <n v="6.4731466799999993"/>
    <n v="5.8626819190199471E-2"/>
    <n v="210.83999999999997"/>
    <n v="16.285742500739996"/>
    <n v="70"/>
    <n v="10"/>
    <n v="1.5"/>
  </r>
  <r>
    <x v="2"/>
    <x v="198"/>
    <s v="September"/>
    <x v="0"/>
    <x v="1"/>
    <s v="Desktop"/>
    <x v="0"/>
    <n v="1639"/>
    <n v="33.714230000000001"/>
    <n v="2.0570000000000001E-2"/>
    <n v="2.2999999999999882E-2"/>
    <n v="0.77542728999999599"/>
    <n v="4"/>
    <n v="0.193856822499999"/>
    <n v="0.1186442638612835"/>
    <n v="46.199999999999996"/>
    <n v="59.580054243383969"/>
    <n v="49"/>
    <n v="14"/>
    <n v="4.5"/>
  </r>
  <r>
    <x v="2"/>
    <x v="199"/>
    <s v="September"/>
    <x v="0"/>
    <x v="1"/>
    <s v="Desktop"/>
    <x v="0"/>
    <n v="2038"/>
    <n v="42.818380000000005"/>
    <n v="2.1010000000000001E-2"/>
    <n v="0.27600000000000002"/>
    <n v="11.817872880000003"/>
    <n v="4"/>
    <n v="2.9544682200000008"/>
    <n v="9.3417826643604915E-2"/>
    <n v="12"/>
    <n v="1.0154111591696184"/>
    <n v="51"/>
    <n v="12"/>
    <n v="10.5"/>
  </r>
  <r>
    <x v="2"/>
    <x v="200"/>
    <s v="September"/>
    <x v="0"/>
    <x v="1"/>
    <s v="Desktop"/>
    <x v="0"/>
    <n v="1880"/>
    <n v="42.807600000000008"/>
    <n v="2.2770000000000006E-2"/>
    <n v="0.54049999999999976"/>
    <n v="23.137507799999995"/>
    <n v="5"/>
    <n v="4.6275015599999989"/>
    <n v="0.11680168941963574"/>
    <n v="86.52"/>
    <n v="3.7393828560913556"/>
    <n v="43"/>
    <n v="14"/>
    <n v="16.5"/>
  </r>
  <r>
    <x v="2"/>
    <x v="201"/>
    <s v="September"/>
    <x v="0"/>
    <x v="1"/>
    <s v="Desktop"/>
    <x v="0"/>
    <n v="1658"/>
    <n v="26.262720000000002"/>
    <n v="1.584E-2"/>
    <n v="1.1500000000000008E-2"/>
    <n v="0.30202128000000023"/>
    <n v="4"/>
    <n v="7.5505320000000056E-2"/>
    <n v="0.15230714868833081"/>
    <n v="55.199999999999996"/>
    <n v="182.76857842599685"/>
    <n v="52"/>
    <n v="8"/>
    <n v="12"/>
  </r>
  <r>
    <x v="2"/>
    <x v="202"/>
    <s v="September"/>
    <x v="0"/>
    <x v="1"/>
    <s v="Desktop"/>
    <x v="0"/>
    <n v="1686"/>
    <n v="27.633540000000004"/>
    <n v="1.6390000000000002E-2"/>
    <n v="1.4144999999999996"/>
    <n v="39.087642329999994"/>
    <n v="3"/>
    <n v="13.029214109999998"/>
    <n v="0.10856372364887017"/>
    <n v="57.599999999999994"/>
    <n v="1.4736115193059791"/>
    <n v="62"/>
    <n v="7"/>
    <n v="7.5"/>
  </r>
  <r>
    <x v="2"/>
    <x v="203"/>
    <s v="September"/>
    <x v="0"/>
    <x v="1"/>
    <s v="Desktop"/>
    <x v="0"/>
    <n v="1142"/>
    <n v="20.601680000000002"/>
    <n v="1.804E-2"/>
    <n v="0.253"/>
    <n v="5.2122250400000008"/>
    <n v="1"/>
    <n v="5.2122250400000008"/>
    <n v="4.8539730740405636E-2"/>
    <n v="155.4"/>
    <n v="29.814522359917135"/>
    <n v="55"/>
    <n v="19"/>
    <n v="12"/>
  </r>
  <r>
    <x v="2"/>
    <x v="204"/>
    <s v="September"/>
    <x v="0"/>
    <x v="1"/>
    <s v="Desktop"/>
    <x v="0"/>
    <n v="1574"/>
    <n v="19.737960000000001"/>
    <n v="1.2540000000000001E-2"/>
    <n v="0.21850000000000006"/>
    <n v="4.3127442600000014"/>
    <n v="3"/>
    <n v="1.4375814200000006"/>
    <n v="0.15199139120760199"/>
    <n v="106.67999999999999"/>
    <n v="24.735990257859612"/>
    <n v="60"/>
    <n v="10"/>
    <n v="15"/>
  </r>
  <r>
    <x v="2"/>
    <x v="205"/>
    <s v="September"/>
    <x v="0"/>
    <x v="1"/>
    <s v="Desktop"/>
    <x v="0"/>
    <n v="1626"/>
    <n v="34.162260000000003"/>
    <n v="2.1010000000000001E-2"/>
    <n v="0.37949999999999995"/>
    <n v="12.964577669999999"/>
    <n v="2"/>
    <n v="6.4822888349999994"/>
    <n v="5.8544136131508856E-2"/>
    <n v="136.91999999999999"/>
    <n v="10.561084478427132"/>
    <n v="43"/>
    <n v="19"/>
    <n v="9"/>
  </r>
  <r>
    <x v="2"/>
    <x v="206"/>
    <s v="September"/>
    <x v="0"/>
    <x v="1"/>
    <s v="Desktop"/>
    <x v="0"/>
    <n v="1722"/>
    <n v="26.139960000000002"/>
    <n v="1.5180000000000001E-2"/>
    <n v="6.9000000000000061E-2"/>
    <n v="1.8036572400000017"/>
    <n v="2"/>
    <n v="0.90182862000000086"/>
    <n v="7.6511211187775333E-2"/>
    <n v="55.199999999999996"/>
    <n v="30.604484475110105"/>
    <n v="27"/>
    <n v="11"/>
    <n v="10.5"/>
  </r>
  <r>
    <x v="2"/>
    <x v="207"/>
    <s v="September"/>
    <x v="0"/>
    <x v="1"/>
    <s v="Desktop"/>
    <x v="0"/>
    <n v="2163"/>
    <n v="47.586000000000013"/>
    <n v="2.2000000000000006E-2"/>
    <n v="3.4499999999999996E-2"/>
    <n v="1.6417170000000003"/>
    <n v="4"/>
    <n v="0.41042925000000008"/>
    <n v="8.4058336485520926E-2"/>
    <n v="58.8"/>
    <n v="35.816160763395878"/>
    <n v="50"/>
    <n v="4"/>
    <n v="12"/>
  </r>
  <r>
    <x v="2"/>
    <x v="208"/>
    <s v="September"/>
    <x v="0"/>
    <x v="1"/>
    <s v="Desktop"/>
    <x v="0"/>
    <n v="1366"/>
    <n v="20.585619999999999"/>
    <n v="1.5069999999999998E-2"/>
    <n v="0.71299999999999986"/>
    <n v="14.677547059999997"/>
    <n v="4"/>
    <n v="3.6693867649999992"/>
    <n v="0.19431039725789168"/>
    <n v="34.799999999999997"/>
    <n v="2.3709683816881597"/>
    <n v="38"/>
    <n v="5"/>
    <n v="10.5"/>
  </r>
  <r>
    <x v="2"/>
    <x v="209"/>
    <s v="September"/>
    <x v="0"/>
    <x v="1"/>
    <s v="Desktop"/>
    <x v="0"/>
    <n v="1434"/>
    <n v="23.976480000000002"/>
    <n v="1.6720000000000002E-2"/>
    <n v="1.2879999999999996"/>
    <n v="30.881706239999993"/>
    <n v="7"/>
    <n v="4.4116723199999992"/>
    <n v="0.29195278039145028"/>
    <n v="100.8"/>
    <n v="3.2640683522025506"/>
    <n v="43"/>
    <n v="11"/>
    <n v="12"/>
  </r>
  <r>
    <x v="2"/>
    <x v="210"/>
    <s v="September"/>
    <x v="0"/>
    <x v="1"/>
    <s v="Desktop"/>
    <x v="0"/>
    <n v="1399"/>
    <n v="26.469080000000005"/>
    <n v="1.8920000000000003E-2"/>
    <n v="0.39100000000000007"/>
    <n v="10.349410280000004"/>
    <n v="3"/>
    <n v="3.4498034266666679"/>
    <n v="0.1133397911827687"/>
    <n v="7.1999999999999993"/>
    <n v="0.69569181288655957"/>
    <n v="75"/>
    <n v="9"/>
    <n v="6"/>
  </r>
  <r>
    <x v="2"/>
    <x v="211"/>
    <s v="September"/>
    <x v="0"/>
    <x v="1"/>
    <s v="Desktop"/>
    <x v="0"/>
    <n v="1693"/>
    <n v="25.51351"/>
    <n v="1.507E-2"/>
    <n v="0.18400000000000005"/>
    <n v="4.6944858400000014"/>
    <n v="3"/>
    <n v="1.5648286133333338"/>
    <n v="0.11758476195552865"/>
    <n v="18"/>
    <n v="3.8342857159411508"/>
    <n v="25"/>
    <n v="11"/>
    <n v="4.5"/>
  </r>
  <r>
    <x v="2"/>
    <x v="212"/>
    <s v="September"/>
    <x v="0"/>
    <x v="1"/>
    <s v="Desktop"/>
    <x v="0"/>
    <n v="1358"/>
    <n v="17.477460000000004"/>
    <n v="1.2870000000000003E-2"/>
    <n v="5.7499999999999996E-2"/>
    <n v="1.0049539500000002"/>
    <n v="6"/>
    <n v="0.16749232500000003"/>
    <n v="0.34329931237147726"/>
    <n v="52.08"/>
    <n v="51.82327011103343"/>
    <n v="33"/>
    <n v="13"/>
    <n v="6"/>
  </r>
  <r>
    <x v="2"/>
    <x v="213"/>
    <s v="September"/>
    <x v="0"/>
    <x v="1"/>
    <s v="Desktop"/>
    <x v="0"/>
    <n v="1294"/>
    <n v="24.340140000000005"/>
    <n v="1.8810000000000004E-2"/>
    <n v="1.3914999999999995"/>
    <n v="33.869304809999996"/>
    <n v="6"/>
    <n v="5.644884134999999"/>
    <n v="0.24650638821305049"/>
    <n v="120.96"/>
    <n v="3.5713753405498379"/>
    <n v="40"/>
    <n v="6"/>
    <n v="10.5"/>
  </r>
  <r>
    <x v="2"/>
    <x v="214"/>
    <s v="October"/>
    <x v="0"/>
    <x v="1"/>
    <s v="Desktop"/>
    <x v="0"/>
    <n v="1499"/>
    <n v="30.504650000000005"/>
    <n v="2.0350000000000004E-2"/>
    <n v="1.3109999999999995"/>
    <n v="39.991596149999992"/>
    <n v="3"/>
    <n v="13.330532049999997"/>
    <n v="9.8345662054801469E-2"/>
    <n v="36"/>
    <n v="0.90018912635973913"/>
    <n v="18"/>
    <n v="8"/>
    <n v="16.5"/>
  </r>
  <r>
    <x v="2"/>
    <x v="215"/>
    <s v="October"/>
    <x v="0"/>
    <x v="1"/>
    <s v="Desktop"/>
    <x v="0"/>
    <n v="1426"/>
    <n v="22.274120000000003"/>
    <n v="1.5620000000000002E-2"/>
    <n v="1.4719999999999998"/>
    <n v="32.787504640000002"/>
    <n v="2"/>
    <n v="16.393752320000001"/>
    <n v="8.9790303724681358E-2"/>
    <n v="31.2"/>
    <n v="0.95158202316917762"/>
    <n v="40"/>
    <n v="11"/>
    <n v="4.5"/>
  </r>
  <r>
    <x v="2"/>
    <x v="216"/>
    <s v="October"/>
    <x v="0"/>
    <x v="1"/>
    <s v="Desktop"/>
    <x v="0"/>
    <n v="1466"/>
    <n v="26.769160000000007"/>
    <n v="1.8260000000000005E-2"/>
    <n v="0.83949999999999969"/>
    <n v="22.472709819999999"/>
    <n v="2"/>
    <n v="11.236354909999999"/>
    <n v="7.4712841194867513E-2"/>
    <n v="50.4"/>
    <n v="2.242720188339085"/>
    <n v="39"/>
    <n v="17"/>
    <n v="7.5"/>
  </r>
  <r>
    <x v="2"/>
    <x v="217"/>
    <s v="October"/>
    <x v="0"/>
    <x v="1"/>
    <s v="Desktop"/>
    <x v="0"/>
    <n v="1682"/>
    <n v="31.268379999999997"/>
    <n v="1.8589999999999999E-2"/>
    <n v="9.2000000000000012E-2"/>
    <n v="2.8766909599999999"/>
    <n v="5"/>
    <n v="0.57533819200000003"/>
    <n v="0.1599059497166147"/>
    <n v="63.839999999999989"/>
    <n v="22.192164847627563"/>
    <n v="69"/>
    <n v="6"/>
    <n v="4.5"/>
  </r>
  <r>
    <x v="2"/>
    <x v="218"/>
    <s v="October"/>
    <x v="0"/>
    <x v="1"/>
    <s v="Desktop"/>
    <x v="0"/>
    <n v="2091"/>
    <n v="37.491630000000008"/>
    <n v="1.7930000000000005E-2"/>
    <n v="1.0004999999999997"/>
    <n v="37.510375814999996"/>
    <n v="4"/>
    <n v="9.377593953749999"/>
    <n v="0.10669047998179858"/>
    <n v="52.8"/>
    <n v="1.4076105304944944"/>
    <n v="42"/>
    <n v="9"/>
    <n v="1.5"/>
  </r>
  <r>
    <x v="2"/>
    <x v="219"/>
    <s v="October"/>
    <x v="0"/>
    <x v="1"/>
    <s v="Desktop"/>
    <x v="0"/>
    <n v="1124"/>
    <n v="24.975280000000001"/>
    <n v="2.222E-2"/>
    <n v="1.4144999999999996"/>
    <n v="35.327533559999992"/>
    <n v="2"/>
    <n v="17.663766779999996"/>
    <n v="8.0079182295453744E-2"/>
    <n v="55.199999999999996"/>
    <n v="1.5625206301551953"/>
    <n v="34"/>
    <n v="14"/>
    <n v="16.5"/>
  </r>
  <r>
    <x v="2"/>
    <x v="220"/>
    <s v="October"/>
    <x v="0"/>
    <x v="1"/>
    <s v="Desktop"/>
    <x v="0"/>
    <n v="1051"/>
    <n v="18.960039999999999"/>
    <n v="1.804E-2"/>
    <n v="1.2534999999999998"/>
    <n v="23.766410139999994"/>
    <n v="2"/>
    <n v="11.883205069999997"/>
    <n v="0.10548500952529637"/>
    <n v="63.839999999999989"/>
    <n v="2.6861440000378622"/>
    <n v="55"/>
    <n v="5"/>
    <n v="10.5"/>
  </r>
  <r>
    <x v="2"/>
    <x v="221"/>
    <s v="October"/>
    <x v="0"/>
    <x v="1"/>
    <s v="Desktop"/>
    <x v="0"/>
    <n v="1640"/>
    <n v="35.719200000000015"/>
    <n v="2.1780000000000008E-2"/>
    <n v="0.94299999999999962"/>
    <n v="33.683205600000001"/>
    <n v="1"/>
    <n v="33.683205600000001"/>
    <n v="2.7996147730072331E-2"/>
    <n v="82.32"/>
    <n v="2.4439479121310232"/>
    <n v="51"/>
    <n v="6"/>
    <n v="4.5"/>
  </r>
  <r>
    <x v="2"/>
    <x v="222"/>
    <s v="October"/>
    <x v="0"/>
    <x v="1"/>
    <s v="Desktop"/>
    <x v="0"/>
    <n v="1977"/>
    <n v="44.798820000000006"/>
    <n v="2.2660000000000003E-2"/>
    <n v="0.34499999999999992"/>
    <n v="15.455592899999999"/>
    <n v="1"/>
    <n v="15.455592899999999"/>
    <n v="2.2322016517399339E-2"/>
    <n v="20.399999999999999"/>
    <n v="1.3199105418983959"/>
    <n v="58"/>
    <n v="17"/>
    <n v="6"/>
  </r>
  <r>
    <x v="2"/>
    <x v="223"/>
    <s v="October"/>
    <x v="0"/>
    <x v="1"/>
    <s v="Desktop"/>
    <x v="0"/>
    <n v="1568"/>
    <n v="31.736320000000006"/>
    <n v="2.0240000000000005E-2"/>
    <n v="1.4144999999999996"/>
    <n v="44.891024639999998"/>
    <n v="2"/>
    <n v="22.445512319999999"/>
    <n v="6.3019278857788158E-2"/>
    <n v="96.6"/>
    <n v="2.1518778146561814"/>
    <n v="47"/>
    <n v="10"/>
    <n v="10.5"/>
  </r>
  <r>
    <x v="2"/>
    <x v="224"/>
    <s v="October"/>
    <x v="0"/>
    <x v="1"/>
    <s v="Desktop"/>
    <x v="0"/>
    <n v="1279"/>
    <n v="23.354540000000004"/>
    <n v="1.8260000000000002E-2"/>
    <n v="1.2189999999999994"/>
    <n v="28.469184259999992"/>
    <n v="6"/>
    <n v="4.7448640433333322"/>
    <n v="0.25690936323301589"/>
    <n v="240.23999999999998"/>
    <n v="8.4385979522969325"/>
    <n v="36"/>
    <n v="15"/>
    <n v="15"/>
  </r>
  <r>
    <x v="2"/>
    <x v="225"/>
    <s v="October"/>
    <x v="0"/>
    <x v="1"/>
    <s v="Desktop"/>
    <x v="0"/>
    <n v="994"/>
    <n v="12.355420000000002"/>
    <n v="1.2430000000000002E-2"/>
    <n v="1.4144999999999999"/>
    <n v="17.476741590000003"/>
    <n v="3"/>
    <n v="5.8255805300000008"/>
    <n v="0.24280841930100308"/>
    <n v="3.5999999999999996"/>
    <n v="0.20598805455016167"/>
    <n v="25"/>
    <n v="18"/>
    <n v="4.5"/>
  </r>
  <r>
    <x v="2"/>
    <x v="226"/>
    <s v="October"/>
    <x v="0"/>
    <x v="1"/>
    <s v="Desktop"/>
    <x v="0"/>
    <n v="1888"/>
    <n v="31.98272"/>
    <n v="1.694E-2"/>
    <n v="1.1614999999999998"/>
    <n v="37.147929279999993"/>
    <n v="4"/>
    <n v="9.2869823199999981"/>
    <n v="0.12506753646969362"/>
    <n v="58.8"/>
    <n v="1.5828607715062391"/>
    <n v="79"/>
    <n v="3"/>
    <n v="4.5"/>
  </r>
  <r>
    <x v="2"/>
    <x v="227"/>
    <s v="October"/>
    <x v="0"/>
    <x v="1"/>
    <s v="Desktop"/>
    <x v="0"/>
    <n v="1853"/>
    <n v="33.42812"/>
    <n v="1.804E-2"/>
    <n v="3.450000000000001E-2"/>
    <n v="1.1532701400000003"/>
    <n v="4"/>
    <n v="0.28831753500000007"/>
    <n v="0.11965973557591633"/>
    <n v="13.2"/>
    <n v="11.44571383769634"/>
    <n v="33"/>
    <n v="4"/>
    <n v="19.5"/>
  </r>
  <r>
    <x v="2"/>
    <x v="228"/>
    <s v="October"/>
    <x v="0"/>
    <x v="1"/>
    <s v="Desktop"/>
    <x v="0"/>
    <n v="1207"/>
    <n v="18.056720000000002"/>
    <n v="1.4960000000000001E-2"/>
    <n v="0.95449999999999979"/>
    <n v="17.235139239999999"/>
    <n v="3"/>
    <n v="5.7450464133333332"/>
    <n v="0.16614313119990784"/>
    <n v="58.8"/>
    <n v="3.4116347527691921"/>
    <n v="70"/>
    <n v="13"/>
    <n v="18"/>
  </r>
  <r>
    <x v="2"/>
    <x v="229"/>
    <s v="October"/>
    <x v="0"/>
    <x v="1"/>
    <s v="Desktop"/>
    <x v="0"/>
    <n v="1484"/>
    <n v="21.2212"/>
    <n v="1.43E-2"/>
    <n v="0.2644999999999999"/>
    <n v="5.6130073999999981"/>
    <n v="5"/>
    <n v="1.1226014799999997"/>
    <n v="0.23561344316061297"/>
    <n v="113.39999999999999"/>
    <n v="20.203073311465797"/>
    <n v="42"/>
    <n v="4"/>
    <n v="9"/>
  </r>
  <r>
    <x v="2"/>
    <x v="230"/>
    <s v="October"/>
    <x v="0"/>
    <x v="1"/>
    <s v="Desktop"/>
    <x v="0"/>
    <n v="1581"/>
    <n v="25.912590000000002"/>
    <n v="1.6390000000000002E-2"/>
    <n v="0.97749999999999981"/>
    <n v="25.329556724999996"/>
    <n v="5"/>
    <n v="5.0659113449999991"/>
    <n v="0.19295639687117341"/>
    <n v="179.75999999999996"/>
    <n v="7.0968474478899504"/>
    <n v="55"/>
    <n v="13"/>
    <n v="10.5"/>
  </r>
  <r>
    <x v="2"/>
    <x v="231"/>
    <s v="October"/>
    <x v="0"/>
    <x v="1"/>
    <s v="Desktop"/>
    <x v="0"/>
    <n v="1843"/>
    <n v="38.113239999999998"/>
    <n v="2.0679999999999997E-2"/>
    <n v="0.43699999999999972"/>
    <n v="16.65548587999999"/>
    <n v="5"/>
    <n v="3.3310971759999979"/>
    <n v="0.13118800710724149"/>
    <n v="86.52"/>
    <n v="5.1946848397796517"/>
    <n v="31"/>
    <n v="1"/>
    <n v="3"/>
  </r>
  <r>
    <x v="2"/>
    <x v="232"/>
    <s v="October"/>
    <x v="0"/>
    <x v="1"/>
    <s v="Desktop"/>
    <x v="0"/>
    <n v="1688"/>
    <n v="30.451520000000002"/>
    <n v="1.804E-2"/>
    <n v="8.0500000000000002E-2"/>
    <n v="2.4513473600000002"/>
    <n v="4"/>
    <n v="0.61283684000000005"/>
    <n v="0.13135633295152424"/>
    <n v="178.92"/>
    <n v="72.988431961759986"/>
    <n v="48"/>
    <n v="9"/>
    <n v="12"/>
  </r>
  <r>
    <x v="2"/>
    <x v="233"/>
    <s v="October"/>
    <x v="0"/>
    <x v="1"/>
    <s v="Desktop"/>
    <x v="0"/>
    <n v="996"/>
    <n v="21.035520000000002"/>
    <n v="2.1120000000000003E-2"/>
    <n v="0.47149999999999975"/>
    <n v="9.918247679999995"/>
    <n v="4"/>
    <n v="2.4795619199999988"/>
    <n v="0.19015455762443711"/>
    <n v="230.15999999999997"/>
    <n v="23.20571207997904"/>
    <n v="27"/>
    <n v="7"/>
    <n v="9"/>
  </r>
  <r>
    <x v="2"/>
    <x v="234"/>
    <s v="October"/>
    <x v="0"/>
    <x v="1"/>
    <s v="Desktop"/>
    <x v="0"/>
    <n v="1939"/>
    <n v="30.287180000000003"/>
    <n v="1.5620000000000002E-2"/>
    <n v="0.24150000000000008"/>
    <n v="7.3143539700000026"/>
    <n v="7"/>
    <n v="1.0449077100000004"/>
    <n v="0.2311208900927719"/>
    <n v="183.95999999999998"/>
    <n v="25.150546549225851"/>
    <n v="59"/>
    <n v="5"/>
    <n v="13.5"/>
  </r>
  <r>
    <x v="2"/>
    <x v="235"/>
    <s v="October"/>
    <x v="0"/>
    <x v="1"/>
    <s v="Desktop"/>
    <x v="0"/>
    <n v="1219"/>
    <n v="27.086179999999999"/>
    <n v="2.222E-2"/>
    <n v="0.75899999999999967"/>
    <n v="20.558410619999989"/>
    <n v="6"/>
    <n v="3.4264017699999982"/>
    <n v="0.22151517858922889"/>
    <n v="88.2"/>
    <n v="4.2902149212933685"/>
    <n v="71"/>
    <n v="14"/>
    <n v="6"/>
  </r>
  <r>
    <x v="2"/>
    <x v="236"/>
    <s v="October"/>
    <x v="0"/>
    <x v="1"/>
    <s v="Desktop"/>
    <x v="0"/>
    <n v="1981"/>
    <n v="44.889460000000007"/>
    <n v="2.2660000000000003E-2"/>
    <n v="0.1265"/>
    <n v="5.6785166900000013"/>
    <n v="6"/>
    <n v="0.94641944833333358"/>
    <n v="0.1336616657896976"/>
    <n v="288.95999999999998"/>
    <n v="50.886528256378149"/>
    <n v="30"/>
    <n v="6"/>
    <n v="4.5"/>
  </r>
  <r>
    <x v="2"/>
    <x v="237"/>
    <s v="October"/>
    <x v="0"/>
    <x v="1"/>
    <s v="Desktop"/>
    <x v="0"/>
    <n v="1220"/>
    <n v="26.705800000000004"/>
    <n v="2.1890000000000003E-2"/>
    <n v="0.33349999999999991"/>
    <n v="8.9063842999999991"/>
    <n v="5"/>
    <n v="1.7812768599999997"/>
    <n v="0.1872252469501007"/>
    <n v="192.35999999999999"/>
    <n v="21.597990106939356"/>
    <n v="46"/>
    <n v="20"/>
    <n v="3"/>
  </r>
  <r>
    <x v="2"/>
    <x v="238"/>
    <s v="October"/>
    <x v="0"/>
    <x v="1"/>
    <s v="Desktop"/>
    <x v="0"/>
    <n v="1036"/>
    <n v="15.9544"/>
    <n v="1.54E-2"/>
    <n v="0.17249999999999996"/>
    <n v="2.7521339999999994"/>
    <n v="4"/>
    <n v="0.68803349999999985"/>
    <n v="0.25071453642882213"/>
    <n v="79.8"/>
    <n v="28.995681169594217"/>
    <n v="76"/>
    <n v="12"/>
    <n v="10.5"/>
  </r>
  <r>
    <x v="2"/>
    <x v="239"/>
    <s v="October"/>
    <x v="0"/>
    <x v="1"/>
    <s v="Desktop"/>
    <x v="0"/>
    <n v="1962"/>
    <n v="34.96284"/>
    <n v="1.7819999999999999E-2"/>
    <n v="0.27599999999999991"/>
    <n v="9.6497438399999975"/>
    <n v="4"/>
    <n v="2.4124359599999994"/>
    <n v="0.11440718202525882"/>
    <n v="162.11999999999998"/>
    <n v="16.800445969143986"/>
    <n v="32"/>
    <n v="11"/>
    <n v="15"/>
  </r>
  <r>
    <x v="2"/>
    <x v="240"/>
    <s v="October"/>
    <x v="0"/>
    <x v="1"/>
    <s v="Desktop"/>
    <x v="0"/>
    <n v="2073"/>
    <n v="28.731780000000004"/>
    <n v="1.3860000000000003E-2"/>
    <n v="0.83949999999999958"/>
    <n v="24.120329309999992"/>
    <n v="6"/>
    <n v="4.0200548849999986"/>
    <n v="0.20882799464565019"/>
    <n v="52.8"/>
    <n v="2.1890248396446963"/>
    <n v="21"/>
    <n v="22"/>
    <n v="4.5"/>
  </r>
  <r>
    <x v="2"/>
    <x v="241"/>
    <s v="October"/>
    <x v="0"/>
    <x v="1"/>
    <s v="Desktop"/>
    <x v="0"/>
    <n v="1992"/>
    <n v="36.373920000000012"/>
    <n v="1.8260000000000005E-2"/>
    <n v="0.24150000000000005"/>
    <n v="8.784301680000004"/>
    <n v="4"/>
    <n v="2.196075420000001"/>
    <n v="0.10996890079485518"/>
    <n v="101.63999999999999"/>
    <n v="11.570640866241281"/>
    <n v="53"/>
    <n v="22"/>
    <n v="12"/>
  </r>
  <r>
    <x v="2"/>
    <x v="242"/>
    <s v="October"/>
    <x v="0"/>
    <x v="1"/>
    <s v="Desktop"/>
    <x v="0"/>
    <n v="1764"/>
    <n v="34.151040000000002"/>
    <n v="1.9360000000000002E-2"/>
    <n v="1.1499999999999997"/>
    <n v="39.273695999999994"/>
    <n v="6"/>
    <n v="6.545615999999999"/>
    <n v="0.17569011075504581"/>
    <n v="209.15999999999997"/>
    <n v="5.3257019660181717"/>
    <n v="80"/>
    <n v="15"/>
    <n v="18"/>
  </r>
  <r>
    <x v="2"/>
    <x v="243"/>
    <s v="October"/>
    <x v="0"/>
    <x v="1"/>
    <s v="Desktop"/>
    <x v="0"/>
    <n v="1398"/>
    <n v="24.451020000000003"/>
    <n v="1.7490000000000002E-2"/>
    <n v="0.88549999999999962"/>
    <n v="21.651378209999994"/>
    <n v="5"/>
    <n v="4.3302756419999984"/>
    <n v="0.20449044661531499"/>
    <n v="103.32"/>
    <n v="4.7719825961139142"/>
    <n v="63"/>
    <n v="6"/>
    <n v="4.5"/>
  </r>
  <r>
    <x v="2"/>
    <x v="244"/>
    <s v="October"/>
    <x v="0"/>
    <x v="1"/>
    <s v="Desktop"/>
    <x v="0"/>
    <n v="1365"/>
    <n v="28.228199999999998"/>
    <n v="2.0679999999999997E-2"/>
    <n v="0.81649999999999978"/>
    <n v="23.048325299999991"/>
    <n v="8"/>
    <n v="2.8810406624999989"/>
    <n v="0.2834045387236877"/>
    <n v="97.439999999999984"/>
    <n v="4.2276390467293528"/>
    <n v="49"/>
    <n v="14"/>
    <n v="12"/>
  </r>
  <r>
    <x v="2"/>
    <x v="245"/>
    <s v="November"/>
    <x v="0"/>
    <x v="1"/>
    <s v="Desktop"/>
    <x v="0"/>
    <n v="1976"/>
    <n v="33.908160000000002"/>
    <n v="1.7160000000000002E-2"/>
    <n v="1.1499999999999941E-2"/>
    <n v="0.38994383999999804"/>
    <n v="3"/>
    <n v="0.12998127999999934"/>
    <n v="8.8474278757679561E-2"/>
    <n v="264.59999999999997"/>
    <n v="678.55925099368483"/>
    <n v="41"/>
    <n v="14"/>
    <n v="19.5"/>
  </r>
  <r>
    <x v="2"/>
    <x v="246"/>
    <s v="November"/>
    <x v="0"/>
    <x v="1"/>
    <s v="Desktop"/>
    <x v="0"/>
    <n v="1414"/>
    <n v="19.131420000000002"/>
    <n v="1.3530000000000002E-2"/>
    <n v="0.74749999999999961"/>
    <n v="14.300736449999993"/>
    <n v="5"/>
    <n v="2.8601472899999987"/>
    <n v="0.2613501768295296"/>
    <n v="113.39999999999999"/>
    <n v="7.9296615524999794"/>
    <n v="40"/>
    <n v="12"/>
    <n v="7.5"/>
  </r>
  <r>
    <x v="2"/>
    <x v="247"/>
    <s v="November"/>
    <x v="0"/>
    <x v="1"/>
    <s v="Desktop"/>
    <x v="0"/>
    <n v="1430"/>
    <n v="28.943200000000001"/>
    <n v="2.0240000000000001E-2"/>
    <n v="0.42549999999999971"/>
    <n v="12.315331599999991"/>
    <n v="4"/>
    <n v="3.0788328999999979"/>
    <n v="0.1382017192293872"/>
    <n v="134.4"/>
    <n v="10.913226242320597"/>
    <n v="38"/>
    <n v="7"/>
    <n v="16.5"/>
  </r>
  <r>
    <x v="2"/>
    <x v="248"/>
    <s v="November"/>
    <x v="0"/>
    <x v="1"/>
    <s v="Desktop"/>
    <x v="0"/>
    <n v="1207"/>
    <n v="24.695220000000003"/>
    <n v="2.0460000000000002E-2"/>
    <n v="0.62099999999999977"/>
    <n v="15.335731619999995"/>
    <n v="4"/>
    <n v="3.8339329049999988"/>
    <n v="0.16197466554256246"/>
    <n v="126.83999999999997"/>
    <n v="8.2708802646612831"/>
    <n v="45"/>
    <n v="14"/>
    <n v="1.5"/>
  </r>
  <r>
    <x v="2"/>
    <x v="249"/>
    <s v="November"/>
    <x v="0"/>
    <x v="1"/>
    <s v="Desktop"/>
    <x v="0"/>
    <n v="1881"/>
    <n v="41.382000000000012"/>
    <n v="2.2000000000000006E-2"/>
    <n v="1.1499999999999941E-2"/>
    <n v="0.47589299999999768"/>
    <n v="2"/>
    <n v="0.23794649999999884"/>
    <n v="4.8330191870861711E-2"/>
    <n v="122.63999999999999"/>
    <n v="257.70498830619613"/>
    <n v="71"/>
    <n v="8"/>
    <n v="9"/>
  </r>
  <r>
    <x v="2"/>
    <x v="250"/>
    <s v="November"/>
    <x v="0"/>
    <x v="1"/>
    <s v="Desktop"/>
    <x v="0"/>
    <n v="1442"/>
    <n v="25.061960000000003"/>
    <n v="1.7380000000000003E-2"/>
    <n v="0.16100000000000006"/>
    <n v="4.0349755600000021"/>
    <n v="5"/>
    <n v="0.8069951120000004"/>
    <n v="0.19950554545614146"/>
    <n v="247.79999999999998"/>
    <n v="61.413011383890478"/>
    <n v="28"/>
    <n v="12"/>
    <n v="9"/>
  </r>
  <r>
    <x v="2"/>
    <x v="251"/>
    <s v="November"/>
    <x v="0"/>
    <x v="1"/>
    <s v="Desktop"/>
    <x v="0"/>
    <n v="1402"/>
    <n v="19.894380000000005"/>
    <n v="1.4190000000000003E-2"/>
    <n v="0.73599999999999988"/>
    <n v="14.642263680000001"/>
    <n v="3"/>
    <n v="4.8807545600000006"/>
    <n v="0.15079635555367893"/>
    <n v="283.08"/>
    <n v="19.333076236474383"/>
    <n v="27"/>
    <n v="5"/>
    <n v="4.5"/>
  </r>
  <r>
    <x v="2"/>
    <x v="252"/>
    <s v="November"/>
    <x v="0"/>
    <x v="1"/>
    <s v="Desktop"/>
    <x v="0"/>
    <n v="1662"/>
    <n v="37.660920000000004"/>
    <n v="2.2660000000000003E-2"/>
    <n v="0.43699999999999989"/>
    <n v="16.457822039999996"/>
    <n v="5"/>
    <n v="3.2915644079999993"/>
    <n v="0.1327636180953625"/>
    <n v="114.23999999999998"/>
    <n v="6.9413801973520428"/>
    <n v="31"/>
    <n v="7"/>
    <n v="1.5"/>
  </r>
  <r>
    <x v="2"/>
    <x v="253"/>
    <s v="November"/>
    <x v="0"/>
    <x v="1"/>
    <s v="Desktop"/>
    <x v="0"/>
    <n v="1305"/>
    <n v="17.226000000000003"/>
    <n v="1.3200000000000002E-2"/>
    <n v="0.47149999999999975"/>
    <n v="8.1220589999999966"/>
    <n v="7"/>
    <n v="1.1602941428571423"/>
    <n v="0.40636247532799252"/>
    <n v="213.35999999999999"/>
    <n v="26.269200950153166"/>
    <n v="52"/>
    <n v="15"/>
    <n v="15"/>
  </r>
  <r>
    <x v="2"/>
    <x v="254"/>
    <s v="November"/>
    <x v="0"/>
    <x v="1"/>
    <s v="Desktop"/>
    <x v="0"/>
    <n v="1360"/>
    <n v="31.266400000000004"/>
    <n v="2.2990000000000003E-2"/>
    <n v="5.7500000000000044E-2"/>
    <n v="1.7978180000000017"/>
    <n v="7"/>
    <n v="0.25683114285714309"/>
    <n v="0.22388250646060945"/>
    <n v="117.6"/>
    <n v="65.412627974578001"/>
    <n v="67"/>
    <n v="15"/>
    <n v="9"/>
  </r>
  <r>
    <x v="2"/>
    <x v="255"/>
    <s v="November"/>
    <x v="0"/>
    <x v="1"/>
    <s v="Desktop"/>
    <x v="0"/>
    <n v="1112"/>
    <n v="15.534640000000003"/>
    <n v="1.3970000000000003E-2"/>
    <n v="1.1729999999999996"/>
    <n v="18.222132719999998"/>
    <n v="7"/>
    <n v="2.603161817142857"/>
    <n v="0.45060587178074279"/>
    <n v="206.64"/>
    <n v="11.340055699034554"/>
    <n v="61"/>
    <n v="22"/>
    <n v="13.5"/>
  </r>
  <r>
    <x v="2"/>
    <x v="256"/>
    <s v="November"/>
    <x v="0"/>
    <x v="1"/>
    <s v="Desktop"/>
    <x v="0"/>
    <n v="1656"/>
    <n v="25.138080000000006"/>
    <n v="1.5180000000000004E-2"/>
    <n v="0.19550000000000001"/>
    <n v="4.9144946400000009"/>
    <n v="7"/>
    <n v="0.70207066285714304"/>
    <n v="0.27846199868884175"/>
    <n v="241.92"/>
    <n v="49.225814192769157"/>
    <n v="61"/>
    <n v="8"/>
    <n v="9"/>
  </r>
  <r>
    <x v="2"/>
    <x v="257"/>
    <s v="November"/>
    <x v="0"/>
    <x v="1"/>
    <s v="Desktop"/>
    <x v="0"/>
    <n v="983"/>
    <n v="16.111370000000001"/>
    <n v="1.6390000000000002E-2"/>
    <n v="0.42549999999999977"/>
    <n v="6.8553879349999969"/>
    <n v="3"/>
    <n v="2.2851293116666658"/>
    <n v="0.18620390444760437"/>
    <n v="141.11999999999998"/>
    <n v="20.585268308379113"/>
    <n v="61"/>
    <n v="16"/>
    <n v="0"/>
  </r>
  <r>
    <x v="2"/>
    <x v="258"/>
    <s v="November"/>
    <x v="0"/>
    <x v="1"/>
    <s v="Desktop"/>
    <x v="0"/>
    <n v="1568"/>
    <n v="23.974720000000001"/>
    <n v="1.5290000000000002E-2"/>
    <n v="0.1265"/>
    <n v="3.0328020800000002"/>
    <n v="4"/>
    <n v="0.75820052000000004"/>
    <n v="0.16684240733572694"/>
    <n v="152.88"/>
    <n v="50.408828524675762"/>
    <n v="73"/>
    <n v="19"/>
    <n v="6"/>
  </r>
  <r>
    <x v="2"/>
    <x v="259"/>
    <s v="November"/>
    <x v="0"/>
    <x v="1"/>
    <s v="Desktop"/>
    <x v="0"/>
    <n v="1332"/>
    <n v="26.666640000000005"/>
    <n v="2.0020000000000003E-2"/>
    <n v="0"/>
    <n v="0"/>
    <n v="4"/>
    <n v="0"/>
    <n v="0.15000015000014996"/>
    <n v="149.51999999999998"/>
    <n v="0"/>
    <n v="27"/>
    <n v="11"/>
    <n v="3"/>
  </r>
  <r>
    <x v="2"/>
    <x v="260"/>
    <s v="November"/>
    <x v="0"/>
    <x v="1"/>
    <s v="Desktop"/>
    <x v="0"/>
    <n v="1145"/>
    <n v="17.25515"/>
    <n v="1.507E-2"/>
    <n v="0.41399999999999981"/>
    <n v="7.1436320999999969"/>
    <n v="4"/>
    <n v="1.7859080249999992"/>
    <n v="0.23181484947972053"/>
    <n v="152.88"/>
    <n v="21.400878133127833"/>
    <n v="46"/>
    <n v="10"/>
    <n v="3"/>
  </r>
  <r>
    <x v="2"/>
    <x v="261"/>
    <s v="November"/>
    <x v="0"/>
    <x v="1"/>
    <s v="Desktop"/>
    <x v="0"/>
    <n v="1632"/>
    <n v="21.721920000000004"/>
    <n v="1.3310000000000002E-2"/>
    <n v="0.83949999999999969"/>
    <n v="18.235551839999996"/>
    <n v="4"/>
    <n v="4.558887959999999"/>
    <n v="0.1841457845347004"/>
    <n v="171.35999999999999"/>
    <n v="9.3970284806034154"/>
    <n v="30"/>
    <n v="22"/>
    <n v="0"/>
  </r>
  <r>
    <x v="2"/>
    <x v="262"/>
    <s v="November"/>
    <x v="0"/>
    <x v="1"/>
    <s v="Desktop"/>
    <x v="0"/>
    <n v="1396"/>
    <n v="22.112639999999999"/>
    <n v="1.584E-2"/>
    <n v="0.20700000000000007"/>
    <n v="4.5773164800000012"/>
    <n v="7"/>
    <n v="0.65390235428571442"/>
    <n v="0.31656102573008016"/>
    <n v="115.07999999999998"/>
    <n v="25.141368420302008"/>
    <n v="67"/>
    <n v="8"/>
    <n v="10.5"/>
  </r>
  <r>
    <x v="2"/>
    <x v="263"/>
    <s v="November"/>
    <x v="0"/>
    <x v="1"/>
    <s v="Desktop"/>
    <x v="0"/>
    <n v="1914"/>
    <n v="29.896680000000003"/>
    <n v="1.5620000000000002E-2"/>
    <n v="1.2419999999999995"/>
    <n v="37.131676559999988"/>
    <n v="2"/>
    <n v="18.565838279999994"/>
    <n v="6.6897060141795001E-2"/>
    <n v="258.71999999999997"/>
    <n v="6.9676358292613561"/>
    <n v="52"/>
    <n v="20"/>
    <n v="10.5"/>
  </r>
  <r>
    <x v="2"/>
    <x v="264"/>
    <s v="November"/>
    <x v="0"/>
    <x v="1"/>
    <s v="Desktop"/>
    <x v="0"/>
    <n v="1306"/>
    <n v="28.157360000000004"/>
    <n v="2.1560000000000003E-2"/>
    <n v="0.54049999999999965"/>
    <n v="15.219053079999993"/>
    <n v="8"/>
    <n v="1.9023816349999991"/>
    <n v="0.2841175451107632"/>
    <n v="272.99999999999994"/>
    <n v="17.938041122858088"/>
    <n v="25"/>
    <n v="16"/>
    <n v="19.5"/>
  </r>
  <r>
    <x v="2"/>
    <x v="265"/>
    <s v="November"/>
    <x v="0"/>
    <x v="1"/>
    <s v="Desktop"/>
    <x v="0"/>
    <n v="959"/>
    <n v="13.819190000000004"/>
    <n v="1.4410000000000004E-2"/>
    <n v="0.63249999999999973"/>
    <n v="8.7406376749999986"/>
    <n v="6"/>
    <n v="1.4567729458333332"/>
    <n v="0.43417884839849502"/>
    <n v="158.75999999999996"/>
    <n v="18.163434511658782"/>
    <n v="51"/>
    <n v="14"/>
    <n v="7.5"/>
  </r>
  <r>
    <x v="2"/>
    <x v="266"/>
    <s v="November"/>
    <x v="0"/>
    <x v="1"/>
    <s v="Desktop"/>
    <x v="0"/>
    <n v="1474"/>
    <n v="22.699600000000004"/>
    <n v="1.5400000000000002E-2"/>
    <n v="0.39099999999999974"/>
    <n v="8.875543599999995"/>
    <n v="3"/>
    <n v="2.9585145333333318"/>
    <n v="0.13216091913513892"/>
    <n v="120.11999999999999"/>
    <n v="13.533818931383545"/>
    <n v="53"/>
    <n v="1"/>
    <n v="4.5"/>
  </r>
  <r>
    <x v="2"/>
    <x v="267"/>
    <s v="November"/>
    <x v="0"/>
    <x v="1"/>
    <s v="Desktop"/>
    <x v="0"/>
    <n v="1294"/>
    <n v="17.934840000000001"/>
    <n v="1.3860000000000001E-2"/>
    <n v="0.42549999999999988"/>
    <n v="7.6312744199999987"/>
    <n v="3"/>
    <n v="2.5437581399999996"/>
    <n v="0.16727219200171287"/>
    <n v="131.04"/>
    <n v="17.17144382287854"/>
    <n v="61"/>
    <n v="3"/>
    <n v="6"/>
  </r>
  <r>
    <x v="2"/>
    <x v="268"/>
    <s v="November"/>
    <x v="0"/>
    <x v="1"/>
    <s v="Desktop"/>
    <x v="0"/>
    <n v="1957"/>
    <n v="38.963870000000007"/>
    <n v="1.9910000000000004E-2"/>
    <n v="0.94299999999999951"/>
    <n v="36.742929409999988"/>
    <n v="4"/>
    <n v="9.185732352499997"/>
    <n v="0.10265920710648094"/>
    <n v="232.67999999999995"/>
    <n v="6.332646953747612"/>
    <n v="47"/>
    <n v="9"/>
    <n v="15"/>
  </r>
  <r>
    <x v="2"/>
    <x v="269"/>
    <s v="November"/>
    <x v="0"/>
    <x v="1"/>
    <s v="Desktop"/>
    <x v="0"/>
    <n v="1740"/>
    <n v="30.049800000000001"/>
    <n v="1.7270000000000001E-2"/>
    <n v="0.60949999999999971"/>
    <n v="18.315353099999992"/>
    <n v="4"/>
    <n v="4.5788382749999981"/>
    <n v="0.13311236680443797"/>
    <n v="78.11999999999999"/>
    <n v="4.2652740339469633"/>
    <n v="41"/>
    <n v="7"/>
    <n v="10.5"/>
  </r>
  <r>
    <x v="2"/>
    <x v="270"/>
    <s v="November"/>
    <x v="0"/>
    <x v="1"/>
    <s v="Desktop"/>
    <x v="0"/>
    <n v="1020"/>
    <n v="17.054400000000001"/>
    <n v="1.6720000000000002E-2"/>
    <n v="0.16100000000000006"/>
    <n v="2.745758400000001"/>
    <n v="8"/>
    <n v="0.34321980000000013"/>
    <n v="0.46908715639365789"/>
    <n v="69.719999999999985"/>
    <n v="25.39189172652625"/>
    <n v="70"/>
    <n v="17"/>
    <n v="13.5"/>
  </r>
  <r>
    <x v="2"/>
    <x v="271"/>
    <s v="November"/>
    <x v="0"/>
    <x v="1"/>
    <s v="Desktop"/>
    <x v="0"/>
    <n v="2031"/>
    <n v="35.075369999999999"/>
    <n v="1.7270000000000001E-2"/>
    <n v="0.47149999999999975"/>
    <n v="16.538036954999992"/>
    <n v="4"/>
    <n v="4.134509238749998"/>
    <n v="0.11404013699641657"/>
    <n v="184.79999999999998"/>
    <n v="11.174240358927779"/>
    <n v="50"/>
    <n v="4"/>
    <n v="3"/>
  </r>
  <r>
    <x v="2"/>
    <x v="272"/>
    <s v="November"/>
    <x v="0"/>
    <x v="1"/>
    <s v="Desktop"/>
    <x v="0"/>
    <n v="1645"/>
    <n v="34.199550000000009"/>
    <n v="2.0790000000000006E-2"/>
    <n v="1.2304999999999995"/>
    <n v="42.082546274999991"/>
    <n v="3"/>
    <n v="14.027515424999997"/>
    <n v="8.772045246209377E-2"/>
    <n v="106.67999999999999"/>
    <n v="2.5350177078846454"/>
    <n v="58"/>
    <n v="17"/>
    <n v="1.5"/>
  </r>
  <r>
    <x v="2"/>
    <x v="273"/>
    <s v="November"/>
    <x v="0"/>
    <x v="1"/>
    <s v="Desktop"/>
    <x v="0"/>
    <n v="1284"/>
    <n v="23.587080000000007"/>
    <n v="1.8370000000000004E-2"/>
    <n v="0.90849999999999975"/>
    <n v="21.428862179999999"/>
    <n v="3"/>
    <n v="7.1429540600000001"/>
    <n v="0.1271882742586195"/>
    <n v="204.11999999999998"/>
    <n v="9.5254707546026118"/>
    <n v="55"/>
    <n v="21"/>
    <n v="9"/>
  </r>
  <r>
    <x v="2"/>
    <x v="274"/>
    <s v="November"/>
    <x v="0"/>
    <x v="1"/>
    <s v="Desktop"/>
    <x v="0"/>
    <n v="1773"/>
    <n v="24.768809999999998"/>
    <n v="1.397E-2"/>
    <n v="0.93149999999999966"/>
    <n v="23.072146514999989"/>
    <n v="5"/>
    <n v="4.6144293029999979"/>
    <n v="0.20186678326492069"/>
    <n v="131.04"/>
    <n v="5.6795755832603794"/>
    <n v="68"/>
    <n v="16"/>
    <n v="1.5"/>
  </r>
  <r>
    <x v="0"/>
    <x v="0"/>
    <s v="March"/>
    <x v="1"/>
    <x v="1"/>
    <s v="Desktop"/>
    <x v="0"/>
    <n v="1014"/>
    <n v="19.742580000000007"/>
    <n v="1.9470000000000008E-2"/>
    <n v="0.14949999999999999"/>
    <n v="2.9515157100000011"/>
    <n v="6"/>
    <n v="0.49191928500000021"/>
    <n v="0.30391164680604044"/>
    <n v="110.87999999999998"/>
    <n v="37.567138682111214"/>
    <n v="55"/>
    <n v="7"/>
    <n v="16.5"/>
  </r>
  <r>
    <x v="0"/>
    <x v="1"/>
    <s v="March"/>
    <x v="1"/>
    <x v="1"/>
    <s v="Desktop"/>
    <x v="0"/>
    <n v="1666.8000000000002"/>
    <n v="36.669600000000017"/>
    <n v="2.2000000000000009E-2"/>
    <n v="0.19549999999999992"/>
    <n v="7.1689068000000002"/>
    <n v="4"/>
    <n v="1.7922267000000001"/>
    <n v="0.10908218251630773"/>
    <n v="208.32"/>
    <n v="29.058823864190838"/>
    <n v="17"/>
    <n v="6"/>
    <n v="15"/>
  </r>
  <r>
    <x v="0"/>
    <x v="2"/>
    <s v="March"/>
    <x v="1"/>
    <x v="1"/>
    <s v="Desktop"/>
    <x v="0"/>
    <n v="1816.4"/>
    <n v="31.768836000000004"/>
    <n v="1.7490000000000002E-2"/>
    <n v="0.45999999999999974"/>
    <n v="14.613664559999993"/>
    <n v="7"/>
    <n v="2.0876663657142847"/>
    <n v="0.22034172105015112"/>
    <n v="132.72"/>
    <n v="9.0819109371975397"/>
    <n v="21"/>
    <n v="2"/>
    <n v="7.5"/>
  </r>
  <r>
    <x v="0"/>
    <x v="3"/>
    <s v="March"/>
    <x v="1"/>
    <x v="1"/>
    <s v="Desktop"/>
    <x v="0"/>
    <n v="1571.6"/>
    <n v="26.968655999999999"/>
    <n v="1.7160000000000002E-2"/>
    <n v="6.9000000000000061E-2"/>
    <n v="1.8608372640000017"/>
    <n v="6"/>
    <n v="0.31013954400000027"/>
    <n v="0.22248049735960146"/>
    <n v="84"/>
    <n v="45.140970478759677"/>
    <n v="16"/>
    <n v="3"/>
    <n v="16.5"/>
  </r>
  <r>
    <x v="0"/>
    <x v="4"/>
    <s v="March"/>
    <x v="1"/>
    <x v="1"/>
    <s v="Desktop"/>
    <x v="0"/>
    <n v="1728.4"/>
    <n v="36.313684000000002"/>
    <n v="2.1010000000000001E-2"/>
    <n v="0.55199999999999971"/>
    <n v="20.045153567999989"/>
    <n v="7"/>
    <n v="2.8635933668571414"/>
    <n v="0.19276479907684385"/>
    <n v="85.679999999999993"/>
    <n v="4.2743498925734968"/>
    <n v="53"/>
    <n v="8"/>
    <n v="10.5"/>
  </r>
  <r>
    <x v="0"/>
    <x v="5"/>
    <s v="March"/>
    <x v="1"/>
    <x v="1"/>
    <s v="Desktop"/>
    <x v="0"/>
    <n v="1805.2"/>
    <n v="33.360096000000006"/>
    <n v="1.8480000000000003E-2"/>
    <n v="0.37949999999999978"/>
    <n v="12.660156431999996"/>
    <n v="4"/>
    <n v="3.1650391079999989"/>
    <n v="0.11990373169189919"/>
    <n v="141.11999999999998"/>
    <n v="11.146781697207391"/>
    <n v="57"/>
    <n v="11"/>
    <n v="3"/>
  </r>
  <r>
    <x v="0"/>
    <x v="6"/>
    <s v="March"/>
    <x v="1"/>
    <x v="1"/>
    <s v="Desktop"/>
    <x v="0"/>
    <n v="1594.8000000000002"/>
    <n v="28.770192000000009"/>
    <n v="1.8040000000000004E-2"/>
    <n v="0.67849999999999977"/>
    <n v="19.520575271999999"/>
    <n v="4"/>
    <n v="4.8801438179999996"/>
    <n v="0.13903278782428699"/>
    <n v="0"/>
    <n v="0"/>
    <n v="10"/>
    <n v="2"/>
    <n v="16.5"/>
  </r>
  <r>
    <x v="0"/>
    <x v="7"/>
    <s v="March"/>
    <x v="1"/>
    <x v="1"/>
    <s v="Desktop"/>
    <x v="0"/>
    <n v="1249.2"/>
    <n v="24.047100000000004"/>
    <n v="1.9250000000000003E-2"/>
    <n v="0.22999999999999998"/>
    <n v="5.5308330000000003"/>
    <n v="4"/>
    <n v="1.3827082500000001"/>
    <n v="0.16634022397711157"/>
    <n v="258.71999999999997"/>
    <n v="46.77776385582424"/>
    <n v="40"/>
    <n v="3"/>
    <n v="3"/>
  </r>
  <r>
    <x v="0"/>
    <x v="8"/>
    <s v="March"/>
    <x v="1"/>
    <x v="1"/>
    <s v="Desktop"/>
    <x v="0"/>
    <n v="1583.2"/>
    <n v="23.858824000000002"/>
    <n v="1.507E-2"/>
    <n v="0.18399999999999991"/>
    <n v="4.3900236159999979"/>
    <n v="5"/>
    <n v="0.87800472319999956"/>
    <n v="0.20956607081723724"/>
    <n v="0"/>
    <n v="0"/>
    <n v="38"/>
    <n v="1"/>
    <n v="9"/>
  </r>
  <r>
    <x v="0"/>
    <x v="9"/>
    <s v="March"/>
    <x v="1"/>
    <x v="1"/>
    <s v="Desktop"/>
    <x v="0"/>
    <n v="1375.6000000000001"/>
    <n v="17.703972000000007"/>
    <n v="1.2870000000000005E-2"/>
    <n v="0.65549999999999975"/>
    <n v="11.604953646"/>
    <n v="5"/>
    <n v="2.3209907292"/>
    <n v="0.28242249818289356"/>
    <n v="0"/>
    <n v="0"/>
    <n v="29"/>
    <n v="6"/>
    <n v="18"/>
  </r>
  <r>
    <x v="0"/>
    <x v="10"/>
    <s v="March"/>
    <x v="1"/>
    <x v="1"/>
    <s v="Desktop"/>
    <x v="0"/>
    <n v="1229.5999999999999"/>
    <n v="19.071096000000001"/>
    <n v="1.5510000000000001E-2"/>
    <n v="0.49449999999999977"/>
    <n v="9.430656971999996"/>
    <n v="4"/>
    <n v="2.357664242999999"/>
    <n v="0.20974148522979486"/>
    <n v="231"/>
    <n v="24.494581945441169"/>
    <n v="22"/>
    <n v="8"/>
    <n v="1.5"/>
  </r>
  <r>
    <x v="0"/>
    <x v="11"/>
    <s v="March"/>
    <x v="1"/>
    <x v="1"/>
    <s v="Desktop"/>
    <x v="0"/>
    <n v="1179.8000000000002"/>
    <n v="21.024036000000002"/>
    <n v="1.7819999999999999E-2"/>
    <n v="0.10349999999999999"/>
    <n v="2.1759877260000002"/>
    <n v="9"/>
    <n v="0.24177641400000002"/>
    <n v="0.42808145876462533"/>
    <n v="98.279999999999987"/>
    <n v="45.165695939224236"/>
    <n v="54"/>
    <n v="1"/>
    <n v="6"/>
  </r>
  <r>
    <x v="0"/>
    <x v="12"/>
    <s v="March"/>
    <x v="1"/>
    <x v="1"/>
    <s v="Desktop"/>
    <x v="0"/>
    <n v="1795.2"/>
    <n v="32.187936000000001"/>
    <n v="1.7930000000000001E-2"/>
    <n v="1.0119999999999996"/>
    <n v="32.57419123199999"/>
    <n v="7"/>
    <n v="4.6534558902857128"/>
    <n v="0.21747278234926279"/>
    <n v="77.279999999999987"/>
    <n v="2.3724303529010489"/>
    <n v="12"/>
    <n v="2"/>
    <n v="10.5"/>
  </r>
  <r>
    <x v="0"/>
    <x v="13"/>
    <s v="March"/>
    <x v="1"/>
    <x v="1"/>
    <s v="Desktop"/>
    <x v="0"/>
    <n v="1966.8000000000002"/>
    <n v="42.836904000000004"/>
    <n v="2.1780000000000001E-2"/>
    <n v="1.0119999999999996"/>
    <n v="43.350946847999985"/>
    <n v="6"/>
    <n v="7.2251578079999978"/>
    <n v="0.14006614483623744"/>
    <n v="189"/>
    <n v="4.3597663659500805"/>
    <n v="29"/>
    <n v="1"/>
    <n v="19.5"/>
  </r>
  <r>
    <x v="0"/>
    <x v="14"/>
    <s v="March"/>
    <x v="1"/>
    <x v="1"/>
    <s v="Desktop"/>
    <x v="0"/>
    <n v="1528"/>
    <n v="33.447919999999996"/>
    <n v="2.1889999999999996E-2"/>
    <n v="0.39099999999999968"/>
    <n v="13.078136719999987"/>
    <n v="7"/>
    <n v="1.8683052457142839"/>
    <n v="0.20928057708820161"/>
    <n v="87.36"/>
    <n v="6.6798506446566712"/>
    <n v="51"/>
    <n v="2"/>
    <n v="13.5"/>
  </r>
  <r>
    <x v="0"/>
    <x v="15"/>
    <s v="March"/>
    <x v="1"/>
    <x v="1"/>
    <s v="Desktop"/>
    <x v="0"/>
    <n v="1644.8000000000002"/>
    <n v="34.919104000000004"/>
    <n v="2.1229999999999999E-2"/>
    <n v="0.65549999999999975"/>
    <n v="22.889472671999993"/>
    <n v="6"/>
    <n v="3.8149121119999987"/>
    <n v="0.17182571465751237"/>
    <n v="0"/>
    <n v="0"/>
    <n v="1"/>
    <n v="9"/>
    <n v="13.5"/>
  </r>
  <r>
    <x v="0"/>
    <x v="16"/>
    <s v="March"/>
    <x v="1"/>
    <x v="1"/>
    <s v="Desktop"/>
    <x v="0"/>
    <n v="1645.4"/>
    <n v="38.370728"/>
    <n v="2.3319999999999997E-2"/>
    <n v="0.66699999999999948"/>
    <n v="25.593275575999979"/>
    <n v="5"/>
    <n v="5.1186551151999957"/>
    <n v="0.13030766578106101"/>
    <n v="293.99999999999994"/>
    <n v="11.487392425676751"/>
    <n v="40"/>
    <n v="7"/>
    <n v="13.5"/>
  </r>
  <r>
    <x v="0"/>
    <x v="17"/>
    <s v="March"/>
    <x v="1"/>
    <x v="1"/>
    <s v="Desktop"/>
    <x v="0"/>
    <n v="1436.4"/>
    <n v="19.908504000000001"/>
    <n v="1.3859999999999999E-2"/>
    <n v="1.1499999999999941E-2"/>
    <n v="0.22894779599999882"/>
    <n v="6"/>
    <n v="3.81579659999998E-2"/>
    <n v="0.3013787474940357"/>
    <n v="218.4"/>
    <n v="953.92925293764847"/>
    <n v="22"/>
    <n v="9"/>
    <n v="7.5"/>
  </r>
  <r>
    <x v="0"/>
    <x v="18"/>
    <s v="March"/>
    <x v="1"/>
    <x v="1"/>
    <s v="Desktop"/>
    <x v="0"/>
    <n v="1425"/>
    <n v="31.663499999999999"/>
    <n v="2.222E-2"/>
    <n v="0.43699999999999961"/>
    <n v="13.836949499999987"/>
    <n v="5"/>
    <n v="2.7673898999999973"/>
    <n v="0.15791052789489476"/>
    <n v="262.08"/>
    <n v="18.940590915649452"/>
    <n v="25"/>
    <n v="2"/>
    <n v="6"/>
  </r>
  <r>
    <x v="0"/>
    <x v="19"/>
    <s v="March"/>
    <x v="1"/>
    <x v="1"/>
    <s v="Desktop"/>
    <x v="0"/>
    <n v="1833.1999999999998"/>
    <n v="33.877536000000006"/>
    <n v="1.8480000000000007E-2"/>
    <n v="0.81649999999999967"/>
    <n v="27.661008143999993"/>
    <n v="5"/>
    <n v="5.5322016287999984"/>
    <n v="0.14759042688346635"/>
    <n v="0"/>
    <n v="0"/>
    <n v="35"/>
    <n v="1"/>
    <n v="7.5"/>
  </r>
  <r>
    <x v="0"/>
    <x v="20"/>
    <s v="March"/>
    <x v="1"/>
    <x v="1"/>
    <s v="Desktop"/>
    <x v="0"/>
    <n v="1489.6000000000001"/>
    <n v="22.284416000000007"/>
    <n v="1.4960000000000003E-2"/>
    <n v="0.96599999999999975"/>
    <n v="21.526745856000002"/>
    <n v="8"/>
    <n v="2.6908432320000002"/>
    <n v="0.35899527275024828"/>
    <n v="178.92"/>
    <n v="8.3115209886742285"/>
    <n v="41"/>
    <n v="2"/>
    <n v="19.5"/>
  </r>
  <r>
    <x v="0"/>
    <x v="21"/>
    <s v="March"/>
    <x v="1"/>
    <x v="1"/>
    <s v="Desktop"/>
    <x v="0"/>
    <n v="1698.2"/>
    <n v="39.041618000000007"/>
    <n v="2.2990000000000003E-2"/>
    <n v="0.88549999999999962"/>
    <n v="34.571352738999991"/>
    <n v="7"/>
    <n v="4.9387646769999991"/>
    <n v="0.17929584783089672"/>
    <n v="95.759999999999991"/>
    <n v="2.7699234311989476"/>
    <n v="25"/>
    <n v="10"/>
    <n v="7.5"/>
  </r>
  <r>
    <x v="0"/>
    <x v="22"/>
    <s v="March"/>
    <x v="1"/>
    <x v="1"/>
    <s v="Desktop"/>
    <x v="0"/>
    <n v="1579.6000000000001"/>
    <n v="32.839884000000012"/>
    <n v="2.0790000000000006E-2"/>
    <n v="0.79349999999999976"/>
    <n v="26.058447954000002"/>
    <n v="6"/>
    <n v="4.343074659"/>
    <n v="0.18270466485204387"/>
    <n v="138.59999999999997"/>
    <n v="5.3188125495680074"/>
    <n v="23"/>
    <n v="0"/>
    <n v="10.5"/>
  </r>
  <r>
    <x v="0"/>
    <x v="23"/>
    <s v="March"/>
    <x v="1"/>
    <x v="1"/>
    <s v="Desktop"/>
    <x v="0"/>
    <n v="1759.6000000000001"/>
    <n v="32.710963999999997"/>
    <n v="1.8589999999999995E-2"/>
    <n v="1.2534999999999994"/>
    <n v="41.003193373999977"/>
    <n v="6"/>
    <n v="6.8338655623333295"/>
    <n v="0.1834247379563623"/>
    <n v="194.87999999999997"/>
    <n v="4.7528005495194652"/>
    <n v="26"/>
    <n v="11"/>
    <n v="6"/>
  </r>
  <r>
    <x v="0"/>
    <x v="24"/>
    <s v="March"/>
    <x v="1"/>
    <x v="1"/>
    <s v="Desktop"/>
    <x v="0"/>
    <n v="1198.8000000000002"/>
    <n v="30.197772000000015"/>
    <n v="2.5190000000000008E-2"/>
    <n v="1.0119999999999996"/>
    <n v="30.560145264000003"/>
    <n v="1"/>
    <n v="30.560145264000003"/>
    <n v="3.3115025837005443E-2"/>
    <n v="265.44"/>
    <n v="8.6858225871291772"/>
    <n v="30"/>
    <n v="4"/>
    <n v="15"/>
  </r>
  <r>
    <x v="0"/>
    <x v="25"/>
    <s v="March"/>
    <x v="1"/>
    <x v="1"/>
    <s v="Desktop"/>
    <x v="0"/>
    <n v="1429"/>
    <n v="32.852710000000002"/>
    <n v="2.299E-2"/>
    <n v="9.1999999999999887E-2"/>
    <n v="3.0224493199999967"/>
    <n v="3"/>
    <n v="1.0074831066666656"/>
    <n v="9.1316667635637963E-2"/>
    <n v="198.23999999999998"/>
    <n v="65.589189101771339"/>
    <n v="0"/>
    <n v="0"/>
    <n v="12"/>
  </r>
  <r>
    <x v="0"/>
    <x v="26"/>
    <s v="March"/>
    <x v="1"/>
    <x v="1"/>
    <s v="Desktop"/>
    <x v="0"/>
    <n v="1699.4"/>
    <n v="35.517460000000007"/>
    <n v="2.0900000000000002E-2"/>
    <n v="0.58649999999999969"/>
    <n v="20.830990289999992"/>
    <n v="5"/>
    <n v="4.1661980579999982"/>
    <n v="0.14077583250604067"/>
    <n v="127.67999999999998"/>
    <n v="6.1293293416440848"/>
    <n v="34"/>
    <n v="8"/>
    <n v="9"/>
  </r>
  <r>
    <x v="0"/>
    <x v="27"/>
    <s v="March"/>
    <x v="1"/>
    <x v="1"/>
    <s v="Desktop"/>
    <x v="0"/>
    <n v="1359.2"/>
    <n v="30.051912000000002"/>
    <n v="2.2110000000000001E-2"/>
    <n v="1.0924999999999996"/>
    <n v="32.831713859999986"/>
    <n v="7"/>
    <n v="4.6902448371428553"/>
    <n v="0.23293027079275355"/>
    <n v="138.59999999999997"/>
    <n v="4.221528019859516"/>
    <n v="37"/>
    <n v="3"/>
    <n v="16.5"/>
  </r>
  <r>
    <x v="0"/>
    <x v="28"/>
    <s v="March"/>
    <x v="1"/>
    <x v="1"/>
    <s v="Desktop"/>
    <x v="0"/>
    <n v="1070.5999999999999"/>
    <n v="18.489262"/>
    <n v="1.7270000000000001E-2"/>
    <n v="1.0004999999999997"/>
    <n v="18.498506630999994"/>
    <n v="4"/>
    <n v="4.6246266577499986"/>
    <n v="0.21634178800646559"/>
    <n v="124.32"/>
    <n v="6.7205424999909571"/>
    <n v="6"/>
    <n v="2"/>
    <n v="15"/>
  </r>
  <r>
    <x v="0"/>
    <x v="29"/>
    <s v="March"/>
    <x v="1"/>
    <x v="1"/>
    <s v="Desktop"/>
    <x v="0"/>
    <n v="1259.2"/>
    <n v="20.776800000000005"/>
    <n v="1.6500000000000004E-2"/>
    <n v="3.4499999999999878E-2"/>
    <n v="0.71679959999999765"/>
    <n v="9"/>
    <n v="7.964439999999974E-2"/>
    <n v="0.43317546494166559"/>
    <n v="158.75999999999996"/>
    <n v="221.48449859626106"/>
    <n v="44"/>
    <n v="6"/>
    <n v="9"/>
  </r>
  <r>
    <x v="0"/>
    <x v="30"/>
    <s v="March"/>
    <x v="1"/>
    <x v="1"/>
    <s v="Desktop"/>
    <x v="0"/>
    <n v="1400.8"/>
    <n v="30.509424000000006"/>
    <n v="2.1780000000000004E-2"/>
    <n v="0.47149999999999981"/>
    <n v="14.385193415999996"/>
    <n v="3"/>
    <n v="4.7950644719999991"/>
    <n v="9.8330273295228365E-2"/>
    <n v="0"/>
    <n v="0"/>
    <n v="48"/>
    <n v="3"/>
    <n v="10.5"/>
  </r>
  <r>
    <x v="0"/>
    <x v="31"/>
    <s v="April"/>
    <x v="1"/>
    <x v="1"/>
    <s v="Desktop"/>
    <x v="0"/>
    <n v="1207.5999999999999"/>
    <n v="22.050775999999999"/>
    <n v="1.8260000000000002E-2"/>
    <n v="0.161"/>
    <n v="3.5501749359999999"/>
    <n v="5"/>
    <n v="0.71003498720000002"/>
    <n v="0.22674938968134276"/>
    <n v="46.8"/>
    <n v="13.182448990169988"/>
    <n v="50"/>
    <n v="8"/>
    <n v="6"/>
  </r>
  <r>
    <x v="0"/>
    <x v="32"/>
    <s v="April"/>
    <x v="1"/>
    <x v="1"/>
    <s v="Desktop"/>
    <x v="0"/>
    <n v="1620.6000000000001"/>
    <n v="31.731348000000008"/>
    <n v="1.9580000000000004E-2"/>
    <n v="0.1265"/>
    <n v="4.0140155220000011"/>
    <n v="6"/>
    <n v="0.66900258700000015"/>
    <n v="0.18908746013563618"/>
    <n v="0"/>
    <n v="0"/>
    <n v="26"/>
    <n v="2"/>
    <n v="12"/>
  </r>
  <r>
    <x v="0"/>
    <x v="33"/>
    <s v="April"/>
    <x v="1"/>
    <x v="1"/>
    <s v="Desktop"/>
    <x v="0"/>
    <n v="1362.8000000000002"/>
    <n v="21.886568000000011"/>
    <n v="1.6060000000000005E-2"/>
    <n v="1.1384999999999996"/>
    <n v="24.917857668000003"/>
    <n v="2"/>
    <n v="12.458928834000002"/>
    <n v="9.1380247465020506E-2"/>
    <n v="168"/>
    <n v="6.7421526456405143"/>
    <n v="38"/>
    <n v="8"/>
    <n v="1.5"/>
  </r>
  <r>
    <x v="0"/>
    <x v="34"/>
    <s v="April"/>
    <x v="1"/>
    <x v="1"/>
    <s v="Desktop"/>
    <x v="0"/>
    <n v="1698.6000000000001"/>
    <n v="32.511204000000006"/>
    <n v="1.9140000000000001E-2"/>
    <n v="0.86249999999999971"/>
    <n v="28.040913449999998"/>
    <n v="5"/>
    <n v="5.6081826899999996"/>
    <n v="0.15379313543724801"/>
    <n v="173.87999999999997"/>
    <n v="6.2009392208298397"/>
    <n v="27"/>
    <n v="1"/>
    <n v="13.5"/>
  </r>
  <r>
    <x v="0"/>
    <x v="35"/>
    <s v="April"/>
    <x v="1"/>
    <x v="1"/>
    <s v="Desktop"/>
    <x v="0"/>
    <n v="1379.6000000000001"/>
    <n v="28.530128000000012"/>
    <n v="2.0680000000000007E-2"/>
    <n v="0.63249999999999973"/>
    <n v="18.04530596"/>
    <n v="6"/>
    <n v="3.0075509933333335"/>
    <n v="0.21030399863610838"/>
    <n v="0"/>
    <n v="0"/>
    <n v="15"/>
    <n v="6"/>
    <n v="21"/>
  </r>
  <r>
    <x v="0"/>
    <x v="36"/>
    <s v="April"/>
    <x v="1"/>
    <x v="1"/>
    <s v="Desktop"/>
    <x v="0"/>
    <n v="1406.6"/>
    <n v="23.518352"/>
    <n v="1.6720000000000002E-2"/>
    <n v="0.7819999999999997"/>
    <n v="18.391351263999994"/>
    <n v="6"/>
    <n v="3.0652252106666658"/>
    <n v="0.25511991656558247"/>
    <n v="247.79999999999998"/>
    <n v="13.4737244938089"/>
    <n v="42"/>
    <n v="4"/>
    <n v="10.5"/>
  </r>
  <r>
    <x v="0"/>
    <x v="37"/>
    <s v="April"/>
    <x v="1"/>
    <x v="1"/>
    <s v="Desktop"/>
    <x v="0"/>
    <n v="1407.8000000000002"/>
    <n v="24.932138000000002"/>
    <n v="1.771E-2"/>
    <n v="0.39099999999999968"/>
    <n v="9.7484659579999935"/>
    <n v="6"/>
    <n v="1.6247443263333323"/>
    <n v="0.24065324842979771"/>
    <n v="38.4"/>
    <n v="3.9390813042217556"/>
    <n v="19"/>
    <n v="6"/>
    <n v="10.5"/>
  </r>
  <r>
    <x v="0"/>
    <x v="38"/>
    <s v="April"/>
    <x v="1"/>
    <x v="1"/>
    <s v="Desktop"/>
    <x v="0"/>
    <n v="1652.4"/>
    <n v="33.808104000000014"/>
    <n v="2.0460000000000006E-2"/>
    <n v="1.1729999999999994"/>
    <n v="39.656905991999999"/>
    <n v="6"/>
    <n v="6.6094843320000001"/>
    <n v="0.17747224156669647"/>
    <n v="98.279999999999987"/>
    <n v="2.4782568771206215"/>
    <n v="2"/>
    <n v="4"/>
    <n v="12"/>
  </r>
  <r>
    <x v="0"/>
    <x v="39"/>
    <s v="April"/>
    <x v="1"/>
    <x v="1"/>
    <s v="Desktop"/>
    <x v="0"/>
    <n v="1806.6000000000001"/>
    <n v="36.963036000000017"/>
    <n v="2.0460000000000006E-2"/>
    <n v="0.17249999999999999"/>
    <n v="6.3761237100000026"/>
    <n v="4"/>
    <n v="1.5940309275000006"/>
    <n v="0.10821621903568739"/>
    <n v="138.59999999999997"/>
    <n v="21.737344867168506"/>
    <n v="46"/>
    <n v="2"/>
    <n v="9"/>
  </r>
  <r>
    <x v="0"/>
    <x v="40"/>
    <s v="April"/>
    <x v="1"/>
    <x v="1"/>
    <s v="Desktop"/>
    <x v="0"/>
    <n v="1336.4"/>
    <n v="24.402664000000009"/>
    <n v="1.8260000000000005E-2"/>
    <n v="1.0579999999999998"/>
    <n v="25.818018512000005"/>
    <n v="3"/>
    <n v="8.6060061706666691"/>
    <n v="0.12293739732678362"/>
    <n v="0"/>
    <n v="0"/>
    <n v="52"/>
    <n v="2"/>
    <n v="4.5"/>
  </r>
  <r>
    <x v="0"/>
    <x v="41"/>
    <s v="April"/>
    <x v="1"/>
    <x v="1"/>
    <s v="Desktop"/>
    <x v="0"/>
    <n v="1140.8000000000002"/>
    <n v="19.952592000000003"/>
    <n v="1.7489999999999999E-2"/>
    <n v="0.14949999999999994"/>
    <n v="2.9829125039999993"/>
    <n v="7"/>
    <n v="0.42613035771428559"/>
    <n v="0.35083161125131007"/>
    <n v="55.439999999999991"/>
    <n v="18.585861947226597"/>
    <n v="58"/>
    <n v="2"/>
    <n v="12"/>
  </r>
  <r>
    <x v="0"/>
    <x v="42"/>
    <s v="April"/>
    <x v="1"/>
    <x v="1"/>
    <s v="Desktop"/>
    <x v="0"/>
    <n v="1145.4000000000001"/>
    <n v="21.040998000000002"/>
    <n v="1.8370000000000001E-2"/>
    <n v="0.27599999999999997"/>
    <n v="5.8073154479999998"/>
    <n v="5"/>
    <n v="1.1614630896"/>
    <n v="0.23763131387589123"/>
    <n v="221.75999999999996"/>
    <n v="38.186318960230174"/>
    <n v="26"/>
    <n v="10"/>
    <n v="9"/>
  </r>
  <r>
    <x v="0"/>
    <x v="43"/>
    <s v="April"/>
    <x v="1"/>
    <x v="1"/>
    <s v="Desktop"/>
    <x v="0"/>
    <n v="1665.6000000000001"/>
    <n v="39.941088000000015"/>
    <n v="2.3980000000000008E-2"/>
    <n v="2.2999999999999892E-2"/>
    <n v="0.91864502399999604"/>
    <n v="7"/>
    <n v="0.13123500342857086"/>
    <n v="0.17525812015937065"/>
    <n v="105.83999999999999"/>
    <n v="115.21316420911724"/>
    <n v="41"/>
    <n v="1"/>
    <n v="21"/>
  </r>
  <r>
    <x v="0"/>
    <x v="44"/>
    <s v="April"/>
    <x v="1"/>
    <x v="1"/>
    <s v="Desktop"/>
    <x v="0"/>
    <n v="1249.4000000000001"/>
    <n v="18.416156000000004"/>
    <n v="1.4740000000000003E-2"/>
    <n v="0.45999999999999974"/>
    <n v="8.471431759999998"/>
    <n v="3"/>
    <n v="2.8238105866666658"/>
    <n v="0.16290044458789332"/>
    <n v="63.839999999999989"/>
    <n v="7.5359162191964586"/>
    <n v="24"/>
    <n v="1"/>
    <n v="7.5"/>
  </r>
  <r>
    <x v="0"/>
    <x v="45"/>
    <s v="April"/>
    <x v="1"/>
    <x v="1"/>
    <s v="Desktop"/>
    <x v="0"/>
    <n v="975.59999999999991"/>
    <n v="17.492508000000004"/>
    <n v="1.7930000000000005E-2"/>
    <n v="0.17249999999999999"/>
    <n v="3.0174576300000004"/>
    <n v="3"/>
    <n v="1.0058192100000001"/>
    <n v="0.17150199388218082"/>
    <n v="105.83999999999999"/>
    <n v="35.075886053120811"/>
    <n v="13"/>
    <n v="8"/>
    <n v="1.5"/>
  </r>
  <r>
    <x v="0"/>
    <x v="46"/>
    <s v="April"/>
    <x v="1"/>
    <x v="1"/>
    <s v="Desktop"/>
    <x v="0"/>
    <n v="1403.2"/>
    <n v="21.917984000000008"/>
    <n v="1.5620000000000005E-2"/>
    <n v="1.0579999999999996"/>
    <n v="23.189227071999998"/>
    <n v="3"/>
    <n v="7.7297423573333326"/>
    <n v="0.13687390227130375"/>
    <n v="10.799999999999999"/>
    <n v="0.4657335048929051"/>
    <n v="53"/>
    <n v="1"/>
    <n v="13.5"/>
  </r>
  <r>
    <x v="0"/>
    <x v="47"/>
    <s v="April"/>
    <x v="1"/>
    <x v="1"/>
    <s v="Desktop"/>
    <x v="0"/>
    <n v="1399.8"/>
    <n v="19.709184000000004"/>
    <n v="1.4080000000000004E-2"/>
    <n v="0.74749999999999961"/>
    <n v="14.732615039999995"/>
    <n v="4"/>
    <n v="3.6831537599999988"/>
    <n v="0.20295107093221104"/>
    <n v="194.04"/>
    <n v="13.170777860764632"/>
    <n v="24"/>
    <n v="9"/>
    <n v="7.5"/>
  </r>
  <r>
    <x v="0"/>
    <x v="48"/>
    <s v="April"/>
    <x v="1"/>
    <x v="1"/>
    <s v="Desktop"/>
    <x v="0"/>
    <n v="1723.2"/>
    <n v="37.152192000000014"/>
    <n v="2.1560000000000006E-2"/>
    <n v="0.78199999999999958"/>
    <n v="29.053014143999995"/>
    <n v="3"/>
    <n v="9.684338047999999"/>
    <n v="8.0748936698001525E-2"/>
    <n v="55.199999999999996"/>
    <n v="1.8999749811294486"/>
    <n v="52"/>
    <n v="2"/>
    <n v="19.5"/>
  </r>
  <r>
    <x v="0"/>
    <x v="49"/>
    <s v="April"/>
    <x v="1"/>
    <x v="1"/>
    <s v="Desktop"/>
    <x v="0"/>
    <n v="1965.6000000000004"/>
    <n v="39.135096000000011"/>
    <n v="1.9910000000000001E-2"/>
    <n v="1.1154999999999997"/>
    <n v="43.655199588000002"/>
    <n v="4"/>
    <n v="10.913799897000001"/>
    <n v="0.10221004696142814"/>
    <n v="117.6"/>
    <n v="2.6938371857158119"/>
    <n v="68"/>
    <n v="14"/>
    <n v="12"/>
  </r>
  <r>
    <x v="0"/>
    <x v="50"/>
    <s v="April"/>
    <x v="1"/>
    <x v="1"/>
    <s v="Desktop"/>
    <x v="0"/>
    <n v="1361.8000000000002"/>
    <n v="24.566872000000004"/>
    <n v="1.804E-2"/>
    <n v="0.81649999999999967"/>
    <n v="20.058850987999996"/>
    <n v="7"/>
    <n v="2.8655501411428568"/>
    <n v="0.28493656009605128"/>
    <n v="118.43999999999998"/>
    <n v="5.904625348224358"/>
    <n v="61"/>
    <n v="4"/>
    <n v="18"/>
  </r>
  <r>
    <x v="0"/>
    <x v="51"/>
    <s v="April"/>
    <x v="1"/>
    <x v="1"/>
    <s v="Desktop"/>
    <x v="0"/>
    <n v="1648.2"/>
    <n v="27.557904000000004"/>
    <n v="1.6720000000000002E-2"/>
    <n v="0.59799999999999975"/>
    <n v="16.479626591999995"/>
    <n v="4"/>
    <n v="4.1199066479999988"/>
    <n v="0.14514891988882753"/>
    <n v="38.4"/>
    <n v="2.3301498845029176"/>
    <n v="45"/>
    <n v="2"/>
    <n v="10.5"/>
  </r>
  <r>
    <x v="0"/>
    <x v="52"/>
    <s v="April"/>
    <x v="1"/>
    <x v="1"/>
    <s v="Desktop"/>
    <x v="0"/>
    <n v="1732.2"/>
    <n v="29.915094000000014"/>
    <n v="1.7270000000000008E-2"/>
    <n v="0.45999999999999991"/>
    <n v="13.760943240000003"/>
    <n v="3"/>
    <n v="4.586981080000001"/>
    <n v="0.1002838232766375"/>
    <n v="90.719999999999985"/>
    <n v="6.5925713388815605"/>
    <n v="39"/>
    <n v="11"/>
    <n v="18"/>
  </r>
  <r>
    <x v="0"/>
    <x v="53"/>
    <s v="April"/>
    <x v="1"/>
    <x v="1"/>
    <s v="Desktop"/>
    <x v="0"/>
    <n v="1685"/>
    <n v="30.582750000000004"/>
    <n v="1.8150000000000003E-2"/>
    <n v="0.47149999999999981"/>
    <n v="14.419766624999996"/>
    <n v="3"/>
    <n v="4.8065888749999983"/>
    <n v="9.8094514064300933E-2"/>
    <n v="45.6"/>
    <n v="3.1623257980432129"/>
    <n v="55"/>
    <n v="3"/>
    <n v="9"/>
  </r>
  <r>
    <x v="0"/>
    <x v="54"/>
    <s v="April"/>
    <x v="1"/>
    <x v="1"/>
    <s v="Desktop"/>
    <x v="0"/>
    <n v="1732.6000000000001"/>
    <n v="33.924308000000003"/>
    <n v="1.958E-2"/>
    <n v="0.60949999999999982"/>
    <n v="20.676865725999996"/>
    <n v="4"/>
    <n v="5.1692164314999989"/>
    <n v="0.11790955323244912"/>
    <n v="215.87999999999997"/>
    <n v="10.440653958909401"/>
    <n v="51"/>
    <n v="8"/>
    <n v="15"/>
  </r>
  <r>
    <x v="0"/>
    <x v="55"/>
    <s v="April"/>
    <x v="1"/>
    <x v="1"/>
    <s v="Desktop"/>
    <x v="0"/>
    <n v="1437"/>
    <n v="31.29786"/>
    <n v="2.1780000000000001E-2"/>
    <n v="0.34499999999999975"/>
    <n v="10.797761699999992"/>
    <n v="4"/>
    <n v="2.6994404249999979"/>
    <n v="0.1278042652117429"/>
    <n v="3.5999999999999996"/>
    <n v="0.33340243098715566"/>
    <n v="34"/>
    <n v="4"/>
    <n v="4.5"/>
  </r>
  <r>
    <x v="0"/>
    <x v="56"/>
    <s v="April"/>
    <x v="1"/>
    <x v="1"/>
    <s v="Desktop"/>
    <x v="0"/>
    <n v="1452.6000000000001"/>
    <n v="30.359340000000007"/>
    <n v="2.0900000000000002E-2"/>
    <n v="0.50599999999999978"/>
    <n v="15.361826039999997"/>
    <n v="4"/>
    <n v="3.8404565099999992"/>
    <n v="0.13175516990817321"/>
    <n v="182.27999999999997"/>
    <n v="11.865776863074021"/>
    <n v="16"/>
    <n v="3"/>
    <n v="19.5"/>
  </r>
  <r>
    <x v="0"/>
    <x v="57"/>
    <s v="April"/>
    <x v="1"/>
    <x v="1"/>
    <s v="Desktop"/>
    <x v="0"/>
    <n v="2010.8000000000002"/>
    <n v="30.745132000000002"/>
    <n v="1.529E-2"/>
    <n v="1.2649999999999995"/>
    <n v="38.892591979999985"/>
    <n v="7"/>
    <n v="5.5560845685714266"/>
    <n v="0.22767831993695781"/>
    <n v="56.279999999999994"/>
    <n v="1.4470622073463568"/>
    <n v="21"/>
    <n v="5"/>
    <n v="6"/>
  </r>
  <r>
    <x v="0"/>
    <x v="58"/>
    <s v="April"/>
    <x v="1"/>
    <x v="1"/>
    <s v="Desktop"/>
    <x v="0"/>
    <n v="1827.4"/>
    <n v="26.53384800000001"/>
    <n v="1.4520000000000005E-2"/>
    <n v="0.98899999999999955"/>
    <n v="26.241975671999999"/>
    <n v="6"/>
    <n v="4.3736626119999995"/>
    <n v="0.22612626709853761"/>
    <n v="177.23999999999998"/>
    <n v="6.7540646411433798"/>
    <n v="56"/>
    <n v="12"/>
    <n v="16.5"/>
  </r>
  <r>
    <x v="0"/>
    <x v="59"/>
    <s v="April"/>
    <x v="1"/>
    <x v="1"/>
    <s v="Desktop"/>
    <x v="0"/>
    <n v="1394.6000000000001"/>
    <n v="24.238148000000006"/>
    <n v="1.7380000000000003E-2"/>
    <n v="1.1500000000000073E-2"/>
    <n v="0.27873870200000184"/>
    <n v="7"/>
    <n v="3.9819814571428837E-2"/>
    <n v="0.28880094304234788"/>
    <n v="138.59999999999997"/>
    <n v="497.23988454247393"/>
    <n v="45"/>
    <n v="1"/>
    <n v="6"/>
  </r>
  <r>
    <x v="0"/>
    <x v="60"/>
    <s v="April"/>
    <x v="1"/>
    <x v="1"/>
    <s v="Desktop"/>
    <x v="0"/>
    <n v="1411"/>
    <n v="25.764860000000006"/>
    <n v="1.8260000000000005E-2"/>
    <n v="0.16100000000000003"/>
    <n v="4.1481424600000016"/>
    <n v="2"/>
    <n v="2.0740712300000008"/>
    <n v="7.7625106443427197E-2"/>
    <n v="48.719999999999992"/>
    <n v="11.745016105353328"/>
    <n v="69"/>
    <n v="4"/>
    <n v="12"/>
  </r>
  <r>
    <x v="0"/>
    <x v="61"/>
    <s v="May"/>
    <x v="1"/>
    <x v="1"/>
    <s v="Desktop"/>
    <x v="0"/>
    <n v="1251.4000000000001"/>
    <n v="22.988218000000003"/>
    <n v="1.8370000000000001E-2"/>
    <n v="1.0349999999999999"/>
    <n v="23.79280563"/>
    <n v="4"/>
    <n v="5.9482014075"/>
    <n v="0.17400217798526182"/>
    <n v="52.919999999999995"/>
    <n v="2.2242017533768252"/>
    <n v="50"/>
    <n v="3"/>
    <n v="7.5"/>
  </r>
  <r>
    <x v="0"/>
    <x v="62"/>
    <s v="May"/>
    <x v="1"/>
    <x v="1"/>
    <s v="Desktop"/>
    <x v="0"/>
    <n v="1916"/>
    <n v="41.941240000000008"/>
    <n v="2.1890000000000003E-2"/>
    <n v="0.96599999999999975"/>
    <n v="40.515237839999998"/>
    <n v="6"/>
    <n v="6.7525396399999993"/>
    <n v="0.14305728681364688"/>
    <n v="70.559999999999988"/>
    <n v="1.7415669699052665"/>
    <n v="65"/>
    <n v="10"/>
    <n v="6"/>
  </r>
  <r>
    <x v="0"/>
    <x v="63"/>
    <s v="May"/>
    <x v="1"/>
    <x v="1"/>
    <s v="Desktop"/>
    <x v="0"/>
    <n v="1972.8000000000002"/>
    <n v="34.504272000000007"/>
    <n v="1.7490000000000002E-2"/>
    <n v="1.5064999999999995"/>
    <n v="51.980685767999994"/>
    <n v="5"/>
    <n v="10.396137153599998"/>
    <n v="0.14490959264406444"/>
    <n v="67.2"/>
    <n v="1.2927878693237485"/>
    <n v="55"/>
    <n v="3"/>
    <n v="12"/>
  </r>
  <r>
    <x v="0"/>
    <x v="64"/>
    <s v="May"/>
    <x v="1"/>
    <x v="1"/>
    <s v="Desktop"/>
    <x v="0"/>
    <n v="1150"/>
    <n v="18.722000000000005"/>
    <n v="1.6280000000000003E-2"/>
    <n v="0.75899999999999967"/>
    <n v="14.209997999999997"/>
    <n v="1"/>
    <n v="14.209997999999997"/>
    <n v="5.3413096891357745E-2"/>
    <n v="21.599999999999998"/>
    <n v="1.520056512323225"/>
    <n v="59"/>
    <n v="12"/>
    <n v="12"/>
  </r>
  <r>
    <x v="0"/>
    <x v="65"/>
    <s v="May"/>
    <x v="1"/>
    <x v="1"/>
    <s v="Desktop"/>
    <x v="0"/>
    <n v="1608"/>
    <n v="29.71584"/>
    <n v="1.848E-2"/>
    <n v="0.54049999999999965"/>
    <n v="16.061411519999989"/>
    <n v="6"/>
    <n v="2.6769019199999984"/>
    <n v="0.20191251534535118"/>
    <n v="170.51999999999998"/>
    <n v="10.616750575605705"/>
    <n v="71"/>
    <n v="14"/>
    <n v="7.5"/>
  </r>
  <r>
    <x v="0"/>
    <x v="66"/>
    <s v="May"/>
    <x v="1"/>
    <x v="1"/>
    <s v="Desktop"/>
    <x v="0"/>
    <n v="1620.6000000000001"/>
    <n v="35.296668000000018"/>
    <n v="2.1780000000000008E-2"/>
    <n v="0.86249999999999971"/>
    <n v="30.443376150000006"/>
    <n v="6"/>
    <n v="5.0738960250000007"/>
    <n v="0.16998771668759208"/>
    <n v="289.79999999999995"/>
    <n v="9.5193121345051566"/>
    <n v="23"/>
    <n v="4"/>
    <n v="13.5"/>
  </r>
  <r>
    <x v="0"/>
    <x v="67"/>
    <s v="May"/>
    <x v="1"/>
    <x v="1"/>
    <s v="Desktop"/>
    <x v="0"/>
    <n v="1877"/>
    <n v="45.83634"/>
    <n v="2.4420000000000001E-2"/>
    <n v="0.60949999999999982"/>
    <n v="27.937249229999992"/>
    <n v="7"/>
    <n v="3.9910356042857131"/>
    <n v="0.15271725447537915"/>
    <n v="121.8"/>
    <n v="4.359770677393926"/>
    <n v="58"/>
    <n v="12"/>
    <n v="7.5"/>
  </r>
  <r>
    <x v="0"/>
    <x v="68"/>
    <s v="May"/>
    <x v="1"/>
    <x v="1"/>
    <s v="Desktop"/>
    <x v="0"/>
    <n v="1447.6"/>
    <n v="31.847200000000008"/>
    <n v="2.2000000000000006E-2"/>
    <n v="0.59799999999999975"/>
    <n v="19.044625599999996"/>
    <n v="1"/>
    <n v="19.044625599999996"/>
    <n v="3.1399934688135837E-2"/>
    <n v="215.04"/>
    <n v="11.291374507252064"/>
    <n v="40"/>
    <n v="10"/>
    <n v="13.5"/>
  </r>
  <r>
    <x v="0"/>
    <x v="69"/>
    <s v="May"/>
    <x v="1"/>
    <x v="1"/>
    <s v="Desktop"/>
    <x v="0"/>
    <n v="1549.4"/>
    <n v="30.848554000000014"/>
    <n v="1.9910000000000008E-2"/>
    <n v="8.050000000000003E-2"/>
    <n v="2.4833085970000019"/>
    <n v="4"/>
    <n v="0.62082714925000049"/>
    <n v="0.12966572112261723"/>
    <n v="44.519999999999989"/>
    <n v="17.927695355214023"/>
    <n v="52"/>
    <n v="1"/>
    <n v="15"/>
  </r>
  <r>
    <x v="0"/>
    <x v="70"/>
    <s v="May"/>
    <x v="1"/>
    <x v="1"/>
    <s v="Desktop"/>
    <x v="0"/>
    <n v="1736.8000000000002"/>
    <n v="27.701960000000007"/>
    <n v="1.5950000000000002E-2"/>
    <n v="0.59799999999999975"/>
    <n v="16.565772079999999"/>
    <n v="1"/>
    <n v="16.565772079999999"/>
    <n v="3.6098528768361511E-2"/>
    <n v="113.39999999999999"/>
    <n v="6.8454400707896257"/>
    <n v="39"/>
    <n v="4"/>
    <n v="15"/>
  </r>
  <r>
    <x v="0"/>
    <x v="71"/>
    <s v="May"/>
    <x v="1"/>
    <x v="1"/>
    <s v="Desktop"/>
    <x v="0"/>
    <n v="1505.8"/>
    <n v="20.539112000000003"/>
    <n v="1.3640000000000003E-2"/>
    <n v="1.2534999999999998"/>
    <n v="25.745776892000002"/>
    <n v="5"/>
    <n v="5.1491553784000006"/>
    <n v="0.24343798310267742"/>
    <n v="48"/>
    <n v="1.8643834366060659"/>
    <n v="48"/>
    <n v="7"/>
    <n v="16.5"/>
  </r>
  <r>
    <x v="0"/>
    <x v="72"/>
    <s v="May"/>
    <x v="1"/>
    <x v="1"/>
    <s v="Desktop"/>
    <x v="0"/>
    <n v="1650"/>
    <n v="33.396000000000001"/>
    <n v="2.0240000000000001E-2"/>
    <n v="0.74749999999999961"/>
    <n v="24.963509999999989"/>
    <n v="1"/>
    <n v="24.963509999999989"/>
    <n v="2.9943705833033896E-2"/>
    <n v="116.75999999999999"/>
    <n v="4.6772268803545671"/>
    <n v="51"/>
    <n v="13"/>
    <n v="13.5"/>
  </r>
  <r>
    <x v="0"/>
    <x v="73"/>
    <s v="May"/>
    <x v="1"/>
    <x v="1"/>
    <s v="Desktop"/>
    <x v="0"/>
    <n v="1581.4"/>
    <n v="30.615904000000011"/>
    <n v="1.9360000000000006E-2"/>
    <n v="1.2304999999999997"/>
    <n v="37.672869872000007"/>
    <n v="4"/>
    <n v="9.4182174680000017"/>
    <n v="0.13065104985957621"/>
    <n v="118.43999999999998"/>
    <n v="3.1439070185632274"/>
    <n v="44"/>
    <n v="0"/>
    <n v="6"/>
  </r>
  <r>
    <x v="0"/>
    <x v="74"/>
    <s v="May"/>
    <x v="1"/>
    <x v="1"/>
    <s v="Desktop"/>
    <x v="0"/>
    <n v="1909.8000000000002"/>
    <n v="39.704742000000003"/>
    <n v="2.0789999999999999E-2"/>
    <n v="0.5289999999999998"/>
    <n v="21.003808517999992"/>
    <n v="5"/>
    <n v="4.2007617035999987"/>
    <n v="0.12592954262239003"/>
    <n v="215.87999999999997"/>
    <n v="10.278135977815337"/>
    <n v="52"/>
    <n v="7"/>
    <n v="6"/>
  </r>
  <r>
    <x v="0"/>
    <x v="75"/>
    <s v="May"/>
    <x v="1"/>
    <x v="1"/>
    <s v="Desktop"/>
    <x v="0"/>
    <n v="2032.8000000000002"/>
    <n v="42.932736000000006"/>
    <n v="2.112E-2"/>
    <n v="0.42549999999999977"/>
    <n v="18.267879167999993"/>
    <n v="4"/>
    <n v="4.5669697919999983"/>
    <n v="9.3168998127675803E-2"/>
    <n v="230.15999999999997"/>
    <n v="12.599163695103332"/>
    <n v="70"/>
    <n v="1"/>
    <n v="4.5"/>
  </r>
  <r>
    <x v="0"/>
    <x v="76"/>
    <s v="May"/>
    <x v="1"/>
    <x v="1"/>
    <s v="Desktop"/>
    <x v="0"/>
    <n v="1666.4"/>
    <n v="32.07820000000001"/>
    <n v="1.9250000000000003E-2"/>
    <n v="0.35649999999999993"/>
    <n v="11.435878300000001"/>
    <n v="4"/>
    <n v="2.8589695750000002"/>
    <n v="0.12469527591947176"/>
    <n v="40.799999999999997"/>
    <n v="3.5677189744140594"/>
    <n v="40"/>
    <n v="12"/>
    <n v="10.5"/>
  </r>
  <r>
    <x v="0"/>
    <x v="77"/>
    <s v="May"/>
    <x v="1"/>
    <x v="1"/>
    <s v="Desktop"/>
    <x v="0"/>
    <n v="1205.4000000000001"/>
    <n v="26.253612000000011"/>
    <n v="2.1780000000000008E-2"/>
    <n v="1.3684999999999994"/>
    <n v="35.928068021999998"/>
    <n v="2"/>
    <n v="17.964034010999999"/>
    <n v="7.6179993823326075E-2"/>
    <n v="142.79999999999998"/>
    <n v="3.9746083733909265"/>
    <n v="70"/>
    <n v="2"/>
    <n v="12"/>
  </r>
  <r>
    <x v="0"/>
    <x v="78"/>
    <s v="May"/>
    <x v="1"/>
    <x v="1"/>
    <s v="Desktop"/>
    <x v="0"/>
    <n v="1206.6000000000001"/>
    <n v="17.785284000000004"/>
    <n v="1.4740000000000001E-2"/>
    <n v="0.82799999999999963"/>
    <n v="14.726215151999996"/>
    <n v="4"/>
    <n v="3.6815537879999991"/>
    <n v="0.22490503946970986"/>
    <n v="70.559999999999988"/>
    <n v="4.7914551887025159"/>
    <n v="49"/>
    <n v="2"/>
    <n v="7.5"/>
  </r>
  <r>
    <x v="0"/>
    <x v="79"/>
    <s v="May"/>
    <x v="1"/>
    <x v="1"/>
    <s v="Desktop"/>
    <x v="0"/>
    <n v="1891.8000000000002"/>
    <n v="39.746718000000008"/>
    <n v="2.1010000000000001E-2"/>
    <n v="1.1154999999999997"/>
    <n v="44.337463928999995"/>
    <n v="6"/>
    <n v="7.3895773214999991"/>
    <n v="0.15095586005365269"/>
    <n v="45.6"/>
    <n v="1.0284756041306686"/>
    <n v="53"/>
    <n v="12"/>
    <n v="6"/>
  </r>
  <r>
    <x v="0"/>
    <x v="80"/>
    <s v="May"/>
    <x v="1"/>
    <x v="1"/>
    <s v="Desktop"/>
    <x v="0"/>
    <n v="1641.2"/>
    <n v="29.24618400000001"/>
    <n v="1.7820000000000006E-2"/>
    <n v="0.65549999999999964"/>
    <n v="19.170873611999998"/>
    <n v="2"/>
    <n v="9.5854368059999988"/>
    <n v="6.8384989987069739E-2"/>
    <n v="38.4"/>
    <n v="2.0030386083169178"/>
    <n v="28"/>
    <n v="14"/>
    <n v="10.5"/>
  </r>
  <r>
    <x v="0"/>
    <x v="81"/>
    <s v="May"/>
    <x v="1"/>
    <x v="1"/>
    <s v="Desktop"/>
    <x v="0"/>
    <n v="1340.6000000000001"/>
    <n v="24.331890000000005"/>
    <n v="1.8150000000000003E-2"/>
    <n v="1.0119999999999996"/>
    <n v="24.623872679999995"/>
    <n v="5"/>
    <n v="4.9247745359999993"/>
    <n v="0.20549164080554363"/>
    <n v="57.959999999999994"/>
    <n v="2.3538133401362278"/>
    <n v="29"/>
    <n v="7"/>
    <n v="21"/>
  </r>
  <r>
    <x v="0"/>
    <x v="82"/>
    <s v="May"/>
    <x v="1"/>
    <x v="1"/>
    <s v="Desktop"/>
    <x v="0"/>
    <n v="1309.6000000000001"/>
    <n v="27.082528000000007"/>
    <n v="2.0680000000000004E-2"/>
    <n v="0.66699999999999959"/>
    <n v="18.064046175999994"/>
    <n v="1"/>
    <n v="18.064046175999994"/>
    <n v="3.6924174877618503E-2"/>
    <n v="45.359999999999992"/>
    <n v="2.5110653260101592"/>
    <n v="51"/>
    <n v="12"/>
    <n v="18"/>
  </r>
  <r>
    <x v="0"/>
    <x v="83"/>
    <s v="May"/>
    <x v="1"/>
    <x v="1"/>
    <s v="Desktop"/>
    <x v="0"/>
    <n v="1700"/>
    <n v="25.806000000000001"/>
    <n v="1.5180000000000001E-2"/>
    <n v="0.24150000000000005"/>
    <n v="6.2321490000000015"/>
    <n v="6"/>
    <n v="1.0386915000000003"/>
    <n v="0.23250406882120436"/>
    <n v="166.32"/>
    <n v="26.687423551651278"/>
    <n v="52"/>
    <n v="3"/>
    <n v="16.5"/>
  </r>
  <r>
    <x v="0"/>
    <x v="84"/>
    <s v="May"/>
    <x v="1"/>
    <x v="1"/>
    <s v="Desktop"/>
    <x v="0"/>
    <n v="1343.2"/>
    <n v="23.344816000000005"/>
    <n v="1.7380000000000003E-2"/>
    <n v="1.3569999999999995"/>
    <n v="31.678915311999997"/>
    <n v="4"/>
    <n v="7.9197288279999993"/>
    <n v="0.17134425047513757"/>
    <n v="36"/>
    <n v="1.1364025455241258"/>
    <n v="26"/>
    <n v="6"/>
    <n v="7.5"/>
  </r>
  <r>
    <x v="0"/>
    <x v="85"/>
    <s v="May"/>
    <x v="1"/>
    <x v="1"/>
    <s v="Desktop"/>
    <x v="0"/>
    <n v="1026.5999999999999"/>
    <n v="21.455940000000005"/>
    <n v="2.0900000000000005E-2"/>
    <n v="1.1729999999999994"/>
    <n v="25.167817619999994"/>
    <n v="4"/>
    <n v="6.2919544049999985"/>
    <n v="0.18642856010969452"/>
    <n v="37.199999999999996"/>
    <n v="1.4780780980564021"/>
    <n v="14"/>
    <n v="2"/>
    <n v="4.5"/>
  </r>
  <r>
    <x v="0"/>
    <x v="86"/>
    <s v="May"/>
    <x v="1"/>
    <x v="1"/>
    <s v="Desktop"/>
    <x v="0"/>
    <n v="1080"/>
    <n v="21.0276"/>
    <n v="1.9470000000000001E-2"/>
    <n v="1.2419999999999998"/>
    <n v="26.116279199999994"/>
    <n v="6"/>
    <n v="4.3527131999999993"/>
    <n v="0.28533926839011586"/>
    <n v="48.719999999999992"/>
    <n v="1.8655031073492276"/>
    <n v="33"/>
    <n v="11"/>
    <n v="13.5"/>
  </r>
  <r>
    <x v="0"/>
    <x v="87"/>
    <s v="May"/>
    <x v="1"/>
    <x v="1"/>
    <s v="Desktop"/>
    <x v="0"/>
    <n v="1088.8000000000002"/>
    <n v="12.096568000000005"/>
    <n v="1.1110000000000002E-2"/>
    <n v="1.1615"/>
    <n v="14.050163732000005"/>
    <n v="2"/>
    <n v="7.0250818660000025"/>
    <n v="0.16533615154314837"/>
    <n v="25.2"/>
    <n v="1.7935734046006626"/>
    <n v="41"/>
    <n v="0"/>
    <n v="9"/>
  </r>
  <r>
    <x v="0"/>
    <x v="88"/>
    <s v="May"/>
    <x v="1"/>
    <x v="1"/>
    <s v="Desktop"/>
    <x v="0"/>
    <n v="1896.8000000000002"/>
    <n v="42.564192000000013"/>
    <n v="2.2440000000000005E-2"/>
    <n v="0.70149999999999979"/>
    <n v="29.858780688"/>
    <n v="6"/>
    <n v="4.9764634479999996"/>
    <n v="0.14096355922837672"/>
    <n v="16.8"/>
    <n v="0.56264856142473973"/>
    <n v="68"/>
    <n v="11"/>
    <n v="10.5"/>
  </r>
  <r>
    <x v="0"/>
    <x v="89"/>
    <s v="May"/>
    <x v="1"/>
    <x v="1"/>
    <s v="Desktop"/>
    <x v="0"/>
    <n v="1167"/>
    <n v="18.228540000000002"/>
    <n v="1.5620000000000002E-2"/>
    <n v="0.23000000000000007"/>
    <n v="4.1925642000000014"/>
    <n v="4"/>
    <n v="1.0481410500000004"/>
    <n v="0.21943611501524529"/>
    <n v="175.55999999999997"/>
    <n v="41.874135165300487"/>
    <n v="17"/>
    <n v="0"/>
    <n v="3"/>
  </r>
  <r>
    <x v="0"/>
    <x v="90"/>
    <s v="May"/>
    <x v="1"/>
    <x v="1"/>
    <s v="Desktop"/>
    <x v="0"/>
    <n v="1826.6000000000004"/>
    <n v="40.988904000000005"/>
    <n v="2.2439999999999998E-2"/>
    <n v="0.45999999999999985"/>
    <n v="18.854895839999998"/>
    <n v="5"/>
    <n v="3.7709791679999993"/>
    <n v="0.12198423261085486"/>
    <n v="142.79999999999998"/>
    <n v="7.5736297464478595"/>
    <n v="65"/>
    <n v="1"/>
    <n v="15"/>
  </r>
  <r>
    <x v="0"/>
    <x v="91"/>
    <s v="May"/>
    <x v="1"/>
    <x v="1"/>
    <s v="Desktop"/>
    <x v="0"/>
    <n v="1287.2"/>
    <n v="24.920192000000007"/>
    <n v="1.9360000000000006E-2"/>
    <n v="0.47149999999999986"/>
    <n v="11.749870528000001"/>
    <n v="3"/>
    <n v="3.9166235093333337"/>
    <n v="0.12038430522525666"/>
    <n v="130.19999999999999"/>
    <n v="11.080973163894251"/>
    <n v="17"/>
    <n v="7"/>
    <n v="10.5"/>
  </r>
  <r>
    <x v="1"/>
    <x v="92"/>
    <s v="June"/>
    <x v="1"/>
    <x v="1"/>
    <s v="Desktop"/>
    <x v="0"/>
    <n v="906.8"/>
    <n v="12.667996000000002"/>
    <n v="1.3970000000000003E-2"/>
    <n v="0.97749999999999948"/>
    <n v="12.382966089999996"/>
    <n v="6"/>
    <n v="2.0638276816666661"/>
    <n v="0.47363450383154515"/>
    <n v="68.039999999999992"/>
    <n v="5.4946447810227355"/>
    <n v="65"/>
    <n v="3"/>
    <n v="19.5"/>
  </r>
  <r>
    <x v="1"/>
    <x v="93"/>
    <s v="June"/>
    <x v="1"/>
    <x v="1"/>
    <s v="Desktop"/>
    <x v="0"/>
    <n v="1321.6"/>
    <n v="18.317376000000003"/>
    <n v="1.3860000000000003E-2"/>
    <n v="1.0004999999999997"/>
    <n v="18.326534687999999"/>
    <n v="7"/>
    <n v="2.6180763839999996"/>
    <n v="0.38215080587961936"/>
    <n v="275.52"/>
    <n v="15.033938750046797"/>
    <n v="34"/>
    <n v="1"/>
    <n v="19.5"/>
  </r>
  <r>
    <x v="1"/>
    <x v="94"/>
    <s v="June"/>
    <x v="1"/>
    <x v="1"/>
    <s v="Desktop"/>
    <x v="0"/>
    <n v="1258"/>
    <n v="25.185160000000003"/>
    <n v="2.0020000000000003E-2"/>
    <n v="0.82799999999999951"/>
    <n v="20.853312479999989"/>
    <n v="8"/>
    <n v="2.6066640599999986"/>
    <n v="0.31764737647090585"/>
    <n v="231.83999999999997"/>
    <n v="11.11765817648171"/>
    <n v="36"/>
    <n v="14"/>
    <n v="7.5"/>
  </r>
  <r>
    <x v="1"/>
    <x v="95"/>
    <s v="June"/>
    <x v="1"/>
    <x v="1"/>
    <s v="Desktop"/>
    <x v="0"/>
    <n v="929.3"/>
    <n v="16.969018000000005"/>
    <n v="1.8260000000000005E-2"/>
    <n v="9.2000000000000054E-2"/>
    <n v="1.5611496560000013"/>
    <n v="7"/>
    <n v="0.22302137942857161"/>
    <n v="0.41251650508002274"/>
    <n v="265.44"/>
    <n v="170.02854209385276"/>
    <n v="25"/>
    <n v="16"/>
    <n v="19.5"/>
  </r>
  <r>
    <x v="1"/>
    <x v="96"/>
    <s v="June"/>
    <x v="1"/>
    <x v="1"/>
    <s v="Desktop"/>
    <x v="0"/>
    <n v="1295.5"/>
    <n v="18.240640000000003"/>
    <n v="1.4080000000000002E-2"/>
    <n v="1.0234999999999999"/>
    <n v="18.669295040000002"/>
    <n v="6"/>
    <n v="3.1115491733333336"/>
    <n v="0.32893582681309425"/>
    <n v="470.4"/>
    <n v="25.196452195551135"/>
    <n v="29"/>
    <n v="0"/>
    <n v="9"/>
  </r>
  <r>
    <x v="1"/>
    <x v="97"/>
    <s v="June"/>
    <x v="1"/>
    <x v="1"/>
    <s v="Desktop"/>
    <x v="0"/>
    <n v="1281.3999999999999"/>
    <n v="21.565961999999999"/>
    <n v="1.6830000000000001E-2"/>
    <n v="0.54049999999999965"/>
    <n v="11.656402460999992"/>
    <n v="5"/>
    <n v="2.3312804921999986"/>
    <n v="0.23184683344985957"/>
    <n v="163.79999999999998"/>
    <n v="14.052363115295844"/>
    <n v="10"/>
    <n v="6"/>
    <n v="16.5"/>
  </r>
  <r>
    <x v="1"/>
    <x v="98"/>
    <s v="June"/>
    <x v="1"/>
    <x v="1"/>
    <s v="Desktop"/>
    <x v="0"/>
    <n v="715.8"/>
    <n v="9.369822000000001"/>
    <n v="1.3090000000000003E-2"/>
    <n v="0.37949999999999995"/>
    <n v="3.5558474489999998"/>
    <n v="3"/>
    <n v="1.1852824829999999"/>
    <n v="0.32017684007230868"/>
    <n v="222.6"/>
    <n v="62.601110759855885"/>
    <n v="63"/>
    <n v="5"/>
    <n v="22.5"/>
  </r>
  <r>
    <x v="1"/>
    <x v="99"/>
    <s v="June"/>
    <x v="1"/>
    <x v="1"/>
    <s v="Desktop"/>
    <x v="0"/>
    <n v="1252.1999999999998"/>
    <n v="19.146138000000004"/>
    <n v="1.5290000000000005E-2"/>
    <n v="0.10349999999999987"/>
    <n v="1.9816252829999979"/>
    <n v="5"/>
    <n v="0.39632505659999956"/>
    <n v="0.26114927198372845"/>
    <n v="46.199999999999996"/>
    <n v="23.314195875648831"/>
    <n v="46"/>
    <n v="2"/>
    <n v="9"/>
  </r>
  <r>
    <x v="1"/>
    <x v="100"/>
    <s v="June"/>
    <x v="1"/>
    <x v="1"/>
    <s v="Desktop"/>
    <x v="0"/>
    <n v="1207.3999999999999"/>
    <n v="23.109635999999998"/>
    <n v="1.9140000000000001E-2"/>
    <n v="0.55199999999999971"/>
    <n v="12.756519071999993"/>
    <n v="7"/>
    <n v="1.8223598674285704"/>
    <n v="0.30290394881165589"/>
    <n v="180.6"/>
    <n v="14.157467172718707"/>
    <n v="24"/>
    <n v="13"/>
    <n v="13.5"/>
  </r>
  <r>
    <x v="1"/>
    <x v="101"/>
    <s v="June"/>
    <x v="1"/>
    <x v="1"/>
    <s v="Desktop"/>
    <x v="0"/>
    <n v="832.19999999999982"/>
    <n v="14.921345999999998"/>
    <n v="1.7930000000000001E-2"/>
    <n v="0.66699999999999959"/>
    <n v="9.9525377819999932"/>
    <n v="5"/>
    <n v="1.9905075563999985"/>
    <n v="0.3350904134251696"/>
    <n v="296.52"/>
    <n v="29.793406113592606"/>
    <n v="34"/>
    <n v="5"/>
    <n v="27"/>
  </r>
  <r>
    <x v="1"/>
    <x v="102"/>
    <s v="June"/>
    <x v="1"/>
    <x v="1"/>
    <s v="Desktop"/>
    <x v="0"/>
    <n v="782.69999999999993"/>
    <n v="10.762125000000001"/>
    <n v="1.3750000000000002E-2"/>
    <n v="1.0234999999999996"/>
    <n v="11.015034937499998"/>
    <n v="8"/>
    <n v="1.3768793671874997"/>
    <n v="0.74334761954539641"/>
    <n v="267.12"/>
    <n v="24.250490490103363"/>
    <n v="59"/>
    <n v="0"/>
    <n v="10.5"/>
  </r>
  <r>
    <x v="1"/>
    <x v="103"/>
    <s v="June"/>
    <x v="1"/>
    <x v="1"/>
    <s v="Desktop"/>
    <x v="0"/>
    <n v="903.09999999999991"/>
    <n v="11.026851000000002"/>
    <n v="1.2210000000000004E-2"/>
    <n v="1.0464999999999998"/>
    <n v="11.5395995715"/>
    <n v="5"/>
    <n v="2.3079199143000002"/>
    <n v="0.4534386108962567"/>
    <n v="440.15999999999991"/>
    <n v="38.143437930644311"/>
    <n v="22"/>
    <n v="15"/>
    <n v="19.5"/>
  </r>
  <r>
    <x v="1"/>
    <x v="104"/>
    <s v="June"/>
    <x v="1"/>
    <x v="1"/>
    <s v="Desktop"/>
    <x v="0"/>
    <n v="1206.8"/>
    <n v="15.929760000000003"/>
    <n v="1.3200000000000003E-2"/>
    <n v="0.16100000000000006"/>
    <n v="2.5646913600000016"/>
    <n v="4"/>
    <n v="0.64117284000000041"/>
    <n v="0.25110233926939257"/>
    <n v="257.87999999999994"/>
    <n v="100.5501106378741"/>
    <n v="29"/>
    <n v="5"/>
    <n v="13.5"/>
  </r>
  <r>
    <x v="1"/>
    <x v="105"/>
    <s v="June"/>
    <x v="1"/>
    <x v="1"/>
    <s v="Desktop"/>
    <x v="0"/>
    <n v="1120.5999999999999"/>
    <n v="25.392796000000001"/>
    <n v="2.2660000000000003E-2"/>
    <n v="0.28749999999999992"/>
    <n v="7.3004288499999985"/>
    <n v="8"/>
    <n v="0.91255360624999982"/>
    <n v="0.31504998504300197"/>
    <n v="173.04"/>
    <n v="23.702717135583072"/>
    <n v="31"/>
    <n v="8"/>
    <n v="16.5"/>
  </r>
  <r>
    <x v="1"/>
    <x v="106"/>
    <s v="June"/>
    <x v="1"/>
    <x v="1"/>
    <s v="Desktop"/>
    <x v="0"/>
    <n v="1110.0999999999999"/>
    <n v="21.125203000000003"/>
    <n v="1.9030000000000005E-2"/>
    <n v="1.2419999999999995"/>
    <n v="26.237502125999995"/>
    <n v="5"/>
    <n v="5.2475004251999993"/>
    <n v="0.23668411612423318"/>
    <n v="248.64"/>
    <n v="9.4765118571866918"/>
    <n v="35"/>
    <n v="8"/>
    <n v="7.5"/>
  </r>
  <r>
    <x v="1"/>
    <x v="107"/>
    <s v="June"/>
    <x v="1"/>
    <x v="1"/>
    <s v="Desktop"/>
    <x v="0"/>
    <n v="1064.8"/>
    <n v="23.542728"/>
    <n v="2.2110000000000001E-2"/>
    <n v="0.88549999999999984"/>
    <n v="20.847085643999996"/>
    <n v="6"/>
    <n v="3.4745142739999992"/>
    <n v="0.25485576692726519"/>
    <n v="308.27999999999997"/>
    <n v="14.787678492064241"/>
    <n v="31"/>
    <n v="3"/>
    <n v="16.5"/>
  </r>
  <r>
    <x v="1"/>
    <x v="108"/>
    <s v="June"/>
    <x v="1"/>
    <x v="1"/>
    <s v="Desktop"/>
    <x v="0"/>
    <n v="1433.5"/>
    <n v="19.079885000000004"/>
    <n v="1.3310000000000002E-2"/>
    <n v="0.58649999999999969"/>
    <n v="11.190352552499997"/>
    <n v="7"/>
    <n v="1.5986217932142852"/>
    <n v="0.36687852154245154"/>
    <n v="136.07999999999998"/>
    <n v="12.16047478053753"/>
    <n v="34"/>
    <n v="0"/>
    <n v="13.5"/>
  </r>
  <r>
    <x v="1"/>
    <x v="109"/>
    <s v="June"/>
    <x v="1"/>
    <x v="1"/>
    <s v="Desktop"/>
    <x v="0"/>
    <n v="1390.8"/>
    <n v="25.548995999999999"/>
    <n v="1.8370000000000001E-2"/>
    <n v="1.0004999999999997"/>
    <n v="25.561770497999991"/>
    <n v="4"/>
    <n v="6.3904426244999977"/>
    <n v="0.1565619251731066"/>
    <n v="68.039999999999992"/>
    <n v="2.6617874534678103"/>
    <n v="35"/>
    <n v="9"/>
    <n v="28.5"/>
  </r>
  <r>
    <x v="1"/>
    <x v="110"/>
    <s v="June"/>
    <x v="1"/>
    <x v="1"/>
    <s v="Desktop"/>
    <x v="0"/>
    <n v="694.3"/>
    <n v="12.066934000000002"/>
    <n v="1.7380000000000003E-2"/>
    <n v="0.29899999999999993"/>
    <n v="3.6080132659999995"/>
    <n v="6"/>
    <n v="0.60133554433333325"/>
    <n v="0.49722655315757913"/>
    <n v="182.27999999999997"/>
    <n v="50.520878544907212"/>
    <n v="31"/>
    <n v="5"/>
    <n v="12"/>
  </r>
  <r>
    <x v="1"/>
    <x v="111"/>
    <s v="June"/>
    <x v="1"/>
    <x v="1"/>
    <s v="Desktop"/>
    <x v="0"/>
    <n v="1012.8"/>
    <n v="14.817264000000002"/>
    <n v="1.4630000000000002E-2"/>
    <n v="0.35649999999999993"/>
    <n v="5.2823546159999992"/>
    <n v="9"/>
    <n v="0.58692829066666663"/>
    <n v="0.60739958470065725"/>
    <n v="136.07999999999998"/>
    <n v="25.761239048173742"/>
    <n v="60"/>
    <n v="8"/>
    <n v="1.5"/>
  </r>
  <r>
    <x v="1"/>
    <x v="112"/>
    <s v="June"/>
    <x v="1"/>
    <x v="1"/>
    <s v="Desktop"/>
    <x v="0"/>
    <n v="759.8"/>
    <n v="17.217068000000001"/>
    <n v="2.2660000000000003E-2"/>
    <n v="0.45999999999999974"/>
    <n v="7.9198512799999961"/>
    <n v="5"/>
    <n v="1.5839702559999993"/>
    <n v="0.29040949364897667"/>
    <n v="191.51999999999998"/>
    <n v="24.18227227115306"/>
    <n v="50"/>
    <n v="4"/>
    <n v="16.5"/>
  </r>
  <r>
    <x v="1"/>
    <x v="113"/>
    <s v="June"/>
    <x v="1"/>
    <x v="1"/>
    <s v="Desktop"/>
    <x v="0"/>
    <n v="858.4"/>
    <n v="16.429776000000004"/>
    <n v="1.9140000000000004E-2"/>
    <n v="4.5999999999999874E-2"/>
    <n v="0.7557696959999981"/>
    <n v="8"/>
    <n v="9.4471211999999763E-2"/>
    <n v="0.4869208198577995"/>
    <n v="180.6"/>
    <n v="238.96168496282291"/>
    <n v="29"/>
    <n v="6"/>
    <n v="10.5"/>
  </r>
  <r>
    <x v="1"/>
    <x v="114"/>
    <s v="June"/>
    <x v="1"/>
    <x v="1"/>
    <s v="Desktop"/>
    <x v="0"/>
    <n v="974.09999999999991"/>
    <n v="14.358233999999998"/>
    <n v="1.474E-2"/>
    <n v="0.25299999999999989"/>
    <n v="3.6326332019999978"/>
    <n v="3"/>
    <n v="1.2108777339999992"/>
    <n v="0.20893934449041576"/>
    <n v="88.2"/>
    <n v="24.27990801588232"/>
    <n v="52"/>
    <n v="13"/>
    <n v="18"/>
  </r>
  <r>
    <x v="1"/>
    <x v="115"/>
    <s v="June"/>
    <x v="1"/>
    <x v="1"/>
    <s v="Desktop"/>
    <x v="0"/>
    <n v="869.09999999999991"/>
    <n v="14.626953"/>
    <n v="1.6830000000000001E-2"/>
    <n v="0.28749999999999992"/>
    <n v="4.2052489874999992"/>
    <n v="5"/>
    <n v="0.84104979749999986"/>
    <n v="0.34183469380123116"/>
    <n v="93.239999999999981"/>
    <n v="22.172289982627337"/>
    <n v="24"/>
    <n v="8"/>
    <n v="1.5"/>
  </r>
  <r>
    <x v="1"/>
    <x v="116"/>
    <s v="June"/>
    <x v="1"/>
    <x v="1"/>
    <s v="Desktop"/>
    <x v="0"/>
    <n v="790.59999999999991"/>
    <n v="14.436356"/>
    <n v="1.8260000000000002E-2"/>
    <n v="0.80499999999999972"/>
    <n v="11.621266579999995"/>
    <n v="7"/>
    <n v="1.6601809399999994"/>
    <n v="0.48488690636335097"/>
    <n v="327.59999999999997"/>
    <n v="28.189698407210972"/>
    <n v="11"/>
    <n v="14"/>
    <n v="16.5"/>
  </r>
  <r>
    <x v="1"/>
    <x v="117"/>
    <s v="June"/>
    <x v="1"/>
    <x v="1"/>
    <s v="Desktop"/>
    <x v="0"/>
    <n v="796.19999999999982"/>
    <n v="13.575209999999998"/>
    <n v="1.7050000000000003E-2"/>
    <n v="0.66699999999999959"/>
    <n v="9.0546650699999933"/>
    <n v="8"/>
    <n v="1.1318331337499992"/>
    <n v="0.58930948397851679"/>
    <n v="286.44"/>
    <n v="31.634521849851286"/>
    <n v="10"/>
    <n v="5"/>
    <n v="13.5"/>
  </r>
  <r>
    <x v="1"/>
    <x v="118"/>
    <s v="June"/>
    <x v="1"/>
    <x v="1"/>
    <s v="Desktop"/>
    <x v="0"/>
    <n v="1048.8"/>
    <n v="13.844160000000002"/>
    <n v="1.3200000000000003E-2"/>
    <n v="0.79349999999999976"/>
    <n v="10.985340959999998"/>
    <n v="6"/>
    <n v="1.8308901599999998"/>
    <n v="0.43339574232022737"/>
    <n v="251.15999999999997"/>
    <n v="22.863195681820695"/>
    <n v="44"/>
    <n v="5"/>
    <n v="15"/>
  </r>
  <r>
    <x v="1"/>
    <x v="119"/>
    <s v="June"/>
    <x v="1"/>
    <x v="1"/>
    <s v="Desktop"/>
    <x v="0"/>
    <n v="1230.8"/>
    <n v="27.077600000000007"/>
    <n v="2.2000000000000006E-2"/>
    <n v="6.9000000000000061E-2"/>
    <n v="1.8683544000000021"/>
    <n v="6"/>
    <n v="0.31139240000000035"/>
    <n v="0.22158536945667262"/>
    <n v="161.27999999999997"/>
    <n v="86.321952623121064"/>
    <n v="24"/>
    <n v="8"/>
    <n v="18"/>
  </r>
  <r>
    <x v="1"/>
    <x v="120"/>
    <s v="June"/>
    <x v="1"/>
    <x v="1"/>
    <s v="Desktop"/>
    <x v="0"/>
    <n v="1414"/>
    <n v="21.931140000000003"/>
    <n v="1.5510000000000001E-2"/>
    <n v="0.71299999999999963"/>
    <n v="15.636902819999994"/>
    <n v="8"/>
    <n v="1.9546128524999993"/>
    <n v="0.36477811914930092"/>
    <n v="57.959999999999994"/>
    <n v="3.7066163720009624"/>
    <n v="56"/>
    <n v="0"/>
    <n v="22.5"/>
  </r>
  <r>
    <x v="1"/>
    <x v="121"/>
    <s v="June"/>
    <x v="1"/>
    <x v="1"/>
    <s v="Desktop"/>
    <x v="0"/>
    <n v="1021.6999999999998"/>
    <n v="19.442950999999997"/>
    <n v="1.9030000000000002E-2"/>
    <n v="0.67849999999999977"/>
    <n v="13.192042253499993"/>
    <n v="4"/>
    <n v="3.2980105633749983"/>
    <n v="0.2057300869605648"/>
    <n v="121.8"/>
    <n v="9.2328388326443633"/>
    <n v="52"/>
    <n v="10"/>
    <n v="6"/>
  </r>
  <r>
    <x v="1"/>
    <x v="122"/>
    <s v="July"/>
    <x v="1"/>
    <x v="1"/>
    <s v="Desktop"/>
    <x v="0"/>
    <n v="1032.5"/>
    <n v="21.011375000000005"/>
    <n v="2.0350000000000004E-2"/>
    <n v="0.65549999999999975"/>
    <n v="13.772956312499998"/>
    <n v="6"/>
    <n v="2.2954927187499998"/>
    <n v="0.28555960759350585"/>
    <n v="77.279999999999987"/>
    <n v="5.6109957983285366"/>
    <n v="53"/>
    <n v="15"/>
    <n v="7.5"/>
  </r>
  <r>
    <x v="1"/>
    <x v="123"/>
    <s v="July"/>
    <x v="1"/>
    <x v="1"/>
    <s v="Desktop"/>
    <x v="0"/>
    <n v="652.9"/>
    <n v="14.148343000000001"/>
    <n v="2.1670000000000002E-2"/>
    <n v="1.0464999999999998"/>
    <n v="14.806240949499998"/>
    <n v="5"/>
    <n v="2.9612481898999996"/>
    <n v="0.35339827427141113"/>
    <n v="356.15999999999991"/>
    <n v="24.054721331009226"/>
    <n v="41"/>
    <n v="16"/>
    <n v="19.5"/>
  </r>
  <r>
    <x v="1"/>
    <x v="124"/>
    <s v="July"/>
    <x v="1"/>
    <x v="1"/>
    <s v="Desktop"/>
    <x v="0"/>
    <n v="1479.8999999999999"/>
    <n v="26.860185000000008"/>
    <n v="1.8150000000000006E-2"/>
    <n v="0.37949999999999973"/>
    <n v="10.193440207499997"/>
    <n v="5"/>
    <n v="2.0386880414999995"/>
    <n v="0.18614912741665771"/>
    <n v="66.36"/>
    <n v="6.5100690884687298"/>
    <n v="47"/>
    <n v="1"/>
    <n v="10.5"/>
  </r>
  <r>
    <x v="1"/>
    <x v="125"/>
    <s v="July"/>
    <x v="1"/>
    <x v="1"/>
    <s v="Desktop"/>
    <x v="0"/>
    <n v="980.8"/>
    <n v="19.419840000000004"/>
    <n v="1.9800000000000005E-2"/>
    <n v="0.82799999999999974"/>
    <n v="16.079627519999999"/>
    <n v="8"/>
    <n v="2.0099534399999999"/>
    <n v="0.41194984098736132"/>
    <n v="221.75999999999996"/>
    <n v="13.791364241750793"/>
    <n v="41"/>
    <n v="7"/>
    <n v="28.5"/>
  </r>
  <r>
    <x v="1"/>
    <x v="126"/>
    <s v="July"/>
    <x v="1"/>
    <x v="1"/>
    <s v="Desktop"/>
    <x v="0"/>
    <n v="1221"/>
    <n v="24.578730000000007"/>
    <n v="2.0130000000000006E-2"/>
    <n v="0.27599999999999991"/>
    <n v="6.7837294799999999"/>
    <n v="4"/>
    <n v="1.69593237"/>
    <n v="0.16274233859926851"/>
    <n v="82.32"/>
    <n v="12.134917856423719"/>
    <n v="48"/>
    <n v="1"/>
    <n v="16.5"/>
  </r>
  <r>
    <x v="1"/>
    <x v="127"/>
    <s v="July"/>
    <x v="1"/>
    <x v="1"/>
    <s v="Desktop"/>
    <x v="0"/>
    <n v="1594.3"/>
    <n v="25.429085000000004"/>
    <n v="1.5950000000000002E-2"/>
    <n v="5.7499999999999878E-2"/>
    <n v="1.4621723874999972"/>
    <n v="5"/>
    <n v="0.29243447749999946"/>
    <n v="0.19662524231603296"/>
    <n v="103.32"/>
    <n v="70.661982734235011"/>
    <n v="29"/>
    <n v="4"/>
    <n v="4.5"/>
  </r>
  <r>
    <x v="1"/>
    <x v="128"/>
    <s v="July"/>
    <x v="1"/>
    <x v="1"/>
    <s v="Desktop"/>
    <x v="0"/>
    <n v="798.8"/>
    <n v="10.719896"/>
    <n v="1.3420000000000001E-2"/>
    <n v="1.1039999999999996"/>
    <n v="11.834765183999997"/>
    <n v="7"/>
    <n v="1.6906807405714281"/>
    <n v="0.65299140961815294"/>
    <n v="60"/>
    <n v="5.0698090808862828"/>
    <n v="32"/>
    <n v="0"/>
    <n v="16.5"/>
  </r>
  <r>
    <x v="1"/>
    <x v="129"/>
    <s v="July"/>
    <x v="1"/>
    <x v="1"/>
    <s v="Desktop"/>
    <x v="0"/>
    <n v="1008"/>
    <n v="14.303520000000001"/>
    <n v="1.4190000000000001E-2"/>
    <n v="0.51749999999999974"/>
    <n v="7.4020715999999966"/>
    <n v="2"/>
    <n v="3.7010357999999983"/>
    <n v="0.13982572122107007"/>
    <n v="316.67999999999995"/>
    <n v="42.78261777419177"/>
    <n v="25"/>
    <n v="11"/>
    <n v="12"/>
  </r>
  <r>
    <x v="1"/>
    <x v="130"/>
    <s v="July"/>
    <x v="1"/>
    <x v="1"/>
    <s v="Desktop"/>
    <x v="0"/>
    <n v="1281.5"/>
    <n v="18.466415000000005"/>
    <n v="1.4410000000000004E-2"/>
    <n v="0.36799999999999994"/>
    <n v="6.7956407200000006"/>
    <n v="7"/>
    <n v="0.97080581714285719"/>
    <n v="0.37906653782014527"/>
    <n v="153.72"/>
    <n v="22.620383615571718"/>
    <n v="53"/>
    <n v="11"/>
    <n v="15"/>
  </r>
  <r>
    <x v="1"/>
    <x v="131"/>
    <s v="July"/>
    <x v="1"/>
    <x v="1"/>
    <s v="Desktop"/>
    <x v="0"/>
    <n v="1043.0999999999999"/>
    <n v="20.194416"/>
    <n v="1.9360000000000002E-2"/>
    <n v="0.62099999999999977"/>
    <n v="12.540732335999996"/>
    <n v="2"/>
    <n v="6.270366167999998"/>
    <n v="9.9037278423896979E-2"/>
    <n v="344.4"/>
    <n v="27.462511021892215"/>
    <n v="37"/>
    <n v="7"/>
    <n v="21"/>
  </r>
  <r>
    <x v="1"/>
    <x v="132"/>
    <s v="July"/>
    <x v="1"/>
    <x v="1"/>
    <s v="Desktop"/>
    <x v="0"/>
    <n v="1152.0999999999999"/>
    <n v="15.207720000000002"/>
    <n v="1.3200000000000003E-2"/>
    <n v="0.11500000000000005"/>
    <n v="1.748887800000001"/>
    <n v="5"/>
    <n v="0.34977756000000021"/>
    <n v="0.32878038259515557"/>
    <n v="245.27999999999997"/>
    <n v="140.24913433554732"/>
    <n v="31"/>
    <n v="0"/>
    <n v="22.5"/>
  </r>
  <r>
    <x v="1"/>
    <x v="133"/>
    <s v="July"/>
    <x v="1"/>
    <x v="1"/>
    <s v="Desktop"/>
    <x v="0"/>
    <n v="1274"/>
    <n v="18.078060000000004"/>
    <n v="1.4190000000000003E-2"/>
    <n v="1.0579999999999998"/>
    <n v="19.126587480000001"/>
    <n v="7"/>
    <n v="2.7323696400000004"/>
    <n v="0.38720968953527085"/>
    <n v="106.67999999999999"/>
    <n v="5.5775762462358491"/>
    <n v="27"/>
    <n v="12"/>
    <n v="9"/>
  </r>
  <r>
    <x v="1"/>
    <x v="134"/>
    <s v="July"/>
    <x v="1"/>
    <x v="1"/>
    <s v="Desktop"/>
    <x v="0"/>
    <n v="688.59999999999991"/>
    <n v="13.482788000000001"/>
    <n v="1.9580000000000004E-2"/>
    <n v="0.75899999999999956"/>
    <n v="10.233436091999994"/>
    <n v="4"/>
    <n v="2.5583590229999986"/>
    <n v="0.2966745453536761"/>
    <n v="180.6"/>
    <n v="17.648031255228567"/>
    <n v="37"/>
    <n v="8"/>
    <n v="15"/>
  </r>
  <r>
    <x v="1"/>
    <x v="135"/>
    <s v="July"/>
    <x v="1"/>
    <x v="1"/>
    <s v="Desktop"/>
    <x v="0"/>
    <n v="1242.8"/>
    <n v="17.635332000000002"/>
    <n v="1.4190000000000001E-2"/>
    <n v="4.5999999999999874E-2"/>
    <n v="0.81122527199999783"/>
    <n v="5"/>
    <n v="0.16224505439999956"/>
    <n v="0.28352173919946616"/>
    <n v="272.15999999999997"/>
    <n v="335.4925066979431"/>
    <n v="67"/>
    <n v="1"/>
    <n v="13.5"/>
  </r>
  <r>
    <x v="1"/>
    <x v="136"/>
    <s v="July"/>
    <x v="1"/>
    <x v="1"/>
    <s v="Desktop"/>
    <x v="0"/>
    <n v="1102.5"/>
    <n v="18.676349999999999"/>
    <n v="1.694E-2"/>
    <n v="0.64399999999999968"/>
    <n v="12.027569399999994"/>
    <n v="9"/>
    <n v="1.3363965999999994"/>
    <n v="0.48189287521384"/>
    <n v="313.31999999999994"/>
    <n v="26.050151080400344"/>
    <n v="22"/>
    <n v="3"/>
    <n v="3"/>
  </r>
  <r>
    <x v="1"/>
    <x v="137"/>
    <s v="July"/>
    <x v="1"/>
    <x v="1"/>
    <s v="Desktop"/>
    <x v="0"/>
    <n v="1084.5999999999999"/>
    <n v="21.355773999999997"/>
    <n v="1.9689999999999999E-2"/>
    <n v="0.62099999999999966"/>
    <n v="13.261935653999991"/>
    <n v="7"/>
    <n v="1.8945622362857131"/>
    <n v="0.32778020595273211"/>
    <n v="60.48"/>
    <n v="4.560420256733666"/>
    <n v="27"/>
    <n v="11"/>
    <n v="13.5"/>
  </r>
  <r>
    <x v="1"/>
    <x v="138"/>
    <s v="July"/>
    <x v="1"/>
    <x v="1"/>
    <s v="Desktop"/>
    <x v="0"/>
    <n v="1153.5999999999999"/>
    <n v="23.729551999999998"/>
    <n v="2.0570000000000001E-2"/>
    <n v="0.74749999999999961"/>
    <n v="17.737840119999991"/>
    <n v="8"/>
    <n v="2.2172300149999988"/>
    <n v="0.33713236558364018"/>
    <n v="272.99999999999994"/>
    <n v="15.390825385340101"/>
    <n v="2"/>
    <n v="2"/>
    <n v="19.5"/>
  </r>
  <r>
    <x v="1"/>
    <x v="139"/>
    <s v="July"/>
    <x v="1"/>
    <x v="1"/>
    <s v="Desktop"/>
    <x v="0"/>
    <n v="1317.8"/>
    <n v="24.642860000000002"/>
    <n v="1.8700000000000001E-2"/>
    <n v="0.17249999999999999"/>
    <n v="4.2508933500000001"/>
    <n v="4"/>
    <n v="1.0627233375"/>
    <n v="0.16231882176013659"/>
    <n v="258.71999999999997"/>
    <n v="60.862500819974692"/>
    <n v="39"/>
    <n v="7"/>
    <n v="21"/>
  </r>
  <r>
    <x v="1"/>
    <x v="140"/>
    <s v="July"/>
    <x v="1"/>
    <x v="1"/>
    <s v="Desktop"/>
    <x v="0"/>
    <n v="1243"/>
    <n v="18.595280000000002"/>
    <n v="1.4960000000000003E-2"/>
    <n v="0.85099999999999965"/>
    <n v="15.824583279999995"/>
    <n v="5"/>
    <n v="3.1649166559999991"/>
    <n v="0.26888543759491651"/>
    <n v="260.39999999999998"/>
    <n v="16.455409623905119"/>
    <n v="23"/>
    <n v="2"/>
    <n v="10.5"/>
  </r>
  <r>
    <x v="1"/>
    <x v="141"/>
    <s v="July"/>
    <x v="1"/>
    <x v="1"/>
    <s v="Desktop"/>
    <x v="0"/>
    <n v="1103.0999999999999"/>
    <n v="23.782836"/>
    <n v="2.1560000000000003E-2"/>
    <n v="2.2999999999999882E-2"/>
    <n v="0.54700522799999718"/>
    <n v="4"/>
    <n v="0.13675130699999929"/>
    <n v="0.16818852049435989"/>
    <n v="112.55999999999999"/>
    <n v="205.77499855266569"/>
    <n v="2"/>
    <n v="2"/>
    <n v="12"/>
  </r>
  <r>
    <x v="1"/>
    <x v="142"/>
    <s v="July"/>
    <x v="1"/>
    <x v="1"/>
    <s v="Desktop"/>
    <x v="0"/>
    <n v="1344.3"/>
    <n v="20.554347"/>
    <n v="1.529E-2"/>
    <n v="1.1039999999999996"/>
    <n v="22.691999087999992"/>
    <n v="6"/>
    <n v="3.7819998479999986"/>
    <n v="0.29190905456641364"/>
    <n v="87.36"/>
    <n v="3.8498150674700939"/>
    <n v="41"/>
    <n v="3"/>
    <n v="10.5"/>
  </r>
  <r>
    <x v="1"/>
    <x v="143"/>
    <s v="July"/>
    <x v="1"/>
    <x v="1"/>
    <s v="Desktop"/>
    <x v="0"/>
    <n v="1182.1999999999998"/>
    <n v="25.488232"/>
    <n v="2.1560000000000003E-2"/>
    <n v="0.28749999999999981"/>
    <n v="7.3278666999999951"/>
    <n v="10"/>
    <n v="0.73278666999999953"/>
    <n v="0.3923379228500431"/>
    <n v="77.279999999999987"/>
    <n v="10.546043366209163"/>
    <n v="13"/>
    <n v="7"/>
    <n v="12"/>
  </r>
  <r>
    <x v="1"/>
    <x v="144"/>
    <s v="July"/>
    <x v="1"/>
    <x v="1"/>
    <s v="Desktop"/>
    <x v="0"/>
    <n v="713.59999999999991"/>
    <n v="13.736800000000001"/>
    <n v="1.9250000000000003E-2"/>
    <n v="9.1999999999999887E-2"/>
    <n v="1.2637855999999985"/>
    <n v="8"/>
    <n v="0.15797319999999981"/>
    <n v="0.58237726399161371"/>
    <n v="59.639999999999993"/>
    <n v="47.191548946277017"/>
    <n v="28"/>
    <n v="2"/>
    <n v="24"/>
  </r>
  <r>
    <x v="1"/>
    <x v="145"/>
    <s v="July"/>
    <x v="1"/>
    <x v="1"/>
    <s v="Desktop"/>
    <x v="0"/>
    <n v="1332.1"/>
    <n v="28.133951999999997"/>
    <n v="2.112E-2"/>
    <n v="2.3000000000000083E-2"/>
    <n v="0.64708089600000229"/>
    <n v="7"/>
    <n v="9.2440128000000329E-2"/>
    <n v="0.24880969442188572"/>
    <n v="36"/>
    <n v="55.63446583346493"/>
    <n v="18"/>
    <n v="2"/>
    <n v="21"/>
  </r>
  <r>
    <x v="1"/>
    <x v="146"/>
    <s v="July"/>
    <x v="1"/>
    <x v="1"/>
    <s v="Desktop"/>
    <x v="0"/>
    <n v="1262.0999999999999"/>
    <n v="24.711918000000004"/>
    <n v="1.9580000000000004E-2"/>
    <n v="2.2999999999999882E-2"/>
    <n v="0.56837411399999715"/>
    <n v="4"/>
    <n v="0.14209352849999929"/>
    <n v="0.1618652182319478"/>
    <n v="100.8"/>
    <n v="177.34797823674373"/>
    <n v="17"/>
    <n v="2"/>
    <n v="24"/>
  </r>
  <r>
    <x v="1"/>
    <x v="147"/>
    <s v="July"/>
    <x v="1"/>
    <x v="1"/>
    <s v="Desktop"/>
    <x v="0"/>
    <n v="897.8"/>
    <n v="15.109974000000001"/>
    <n v="1.6830000000000001E-2"/>
    <n v="0.74749999999999972"/>
    <n v="11.294705564999997"/>
    <n v="7"/>
    <n v="1.613529366428571"/>
    <n v="0.46327015519682557"/>
    <n v="51.6"/>
    <n v="4.5685121850274646"/>
    <n v="46"/>
    <n v="5"/>
    <n v="16.5"/>
  </r>
  <r>
    <x v="1"/>
    <x v="148"/>
    <s v="July"/>
    <x v="1"/>
    <x v="1"/>
    <s v="Desktop"/>
    <x v="0"/>
    <n v="1129.3"/>
    <n v="16.148990000000005"/>
    <n v="1.4300000000000005E-2"/>
    <n v="0.253"/>
    <n v="4.0856944700000009"/>
    <n v="2"/>
    <n v="2.0428472350000004"/>
    <n v="0.12384675450291315"/>
    <n v="201.6"/>
    <n v="49.342896655706113"/>
    <n v="22"/>
    <n v="3"/>
    <n v="7.5"/>
  </r>
  <r>
    <x v="1"/>
    <x v="149"/>
    <s v="July"/>
    <x v="1"/>
    <x v="1"/>
    <s v="Desktop"/>
    <x v="0"/>
    <n v="1569.6"/>
    <n v="23.30856"/>
    <n v="1.485E-2"/>
    <n v="9.1999999999999887E-2"/>
    <n v="2.1443875199999973"/>
    <n v="7"/>
    <n v="0.30634107428571389"/>
    <n v="0.30031885281630438"/>
    <n v="231.83999999999997"/>
    <n v="108.1147870138697"/>
    <n v="23"/>
    <n v="3"/>
    <n v="16.5"/>
  </r>
  <r>
    <x v="1"/>
    <x v="150"/>
    <s v="July"/>
    <x v="1"/>
    <x v="1"/>
    <s v="Desktop"/>
    <x v="0"/>
    <n v="1274.0999999999999"/>
    <n v="23.265066000000004"/>
    <n v="1.8260000000000005E-2"/>
    <n v="2.3000000000000052E-2"/>
    <n v="0.53509651800000135"/>
    <n v="9"/>
    <n v="5.9455168666666815E-2"/>
    <n v="0.38684609792209479"/>
    <n v="258.71999999999997"/>
    <n v="483.50155775074455"/>
    <n v="8"/>
    <n v="5"/>
    <n v="16.5"/>
  </r>
  <r>
    <x v="1"/>
    <x v="151"/>
    <s v="July"/>
    <x v="1"/>
    <x v="1"/>
    <s v="Desktop"/>
    <x v="0"/>
    <n v="1270.8"/>
    <n v="27.398448000000002"/>
    <n v="2.1560000000000003E-2"/>
    <n v="0.19549999999999981"/>
    <n v="5.3563965839999952"/>
    <n v="8"/>
    <n v="0.6695495729999994"/>
    <n v="0.29198734176475977"/>
    <n v="124.32"/>
    <n v="23.209633202170696"/>
    <n v="16"/>
    <n v="1"/>
    <n v="3"/>
  </r>
  <r>
    <x v="1"/>
    <x v="152"/>
    <s v="July"/>
    <x v="1"/>
    <x v="1"/>
    <s v="Desktop"/>
    <x v="0"/>
    <n v="1534.1"/>
    <n v="26.156405000000003"/>
    <n v="1.7050000000000003E-2"/>
    <n v="0.21849999999999997"/>
    <n v="5.7151744925000001"/>
    <n v="7"/>
    <n v="0.81645349892857144"/>
    <n v="0.26762087526936518"/>
    <n v="115.91999999999999"/>
    <n v="20.282845283572939"/>
    <n v="35"/>
    <n v="0"/>
    <n v="4.5"/>
  </r>
  <r>
    <x v="1"/>
    <x v="153"/>
    <s v="August"/>
    <x v="1"/>
    <x v="1"/>
    <s v="Desktop"/>
    <x v="0"/>
    <n v="993.40000000000009"/>
    <n v="20.324964000000005"/>
    <n v="2.0460000000000002E-2"/>
    <n v="0.11499999999999987"/>
    <n v="2.3373708599999978"/>
    <n v="6"/>
    <n v="0.38956180999999962"/>
    <n v="0.29520347489914367"/>
    <n v="337.67999999999995"/>
    <n v="144.47001362890279"/>
    <n v="2"/>
    <n v="1"/>
    <n v="15"/>
  </r>
  <r>
    <x v="1"/>
    <x v="154"/>
    <s v="August"/>
    <x v="1"/>
    <x v="1"/>
    <s v="Desktop"/>
    <x v="0"/>
    <n v="723.8"/>
    <n v="13.773914"/>
    <n v="1.9030000000000002E-2"/>
    <n v="0.59799999999999975"/>
    <n v="8.2368005719999964"/>
    <n v="8"/>
    <n v="1.0296000714999995"/>
    <n v="0.5808080404741891"/>
    <n v="225.11999999999998"/>
    <n v="27.3310004330162"/>
    <n v="12"/>
    <n v="2"/>
    <n v="16.5"/>
  </r>
  <r>
    <x v="1"/>
    <x v="155"/>
    <s v="August"/>
    <x v="1"/>
    <x v="1"/>
    <s v="Desktop"/>
    <x v="0"/>
    <n v="960.19999999999982"/>
    <n v="16.899519999999999"/>
    <n v="1.7600000000000001E-2"/>
    <n v="0.93149999999999977"/>
    <n v="15.741902879999996"/>
    <n v="6"/>
    <n v="2.6236504799999993"/>
    <n v="0.35503966976576851"/>
    <n v="166.32"/>
    <n v="10.5654317186335"/>
    <n v="32"/>
    <n v="1"/>
    <n v="13.5"/>
  </r>
  <r>
    <x v="1"/>
    <x v="156"/>
    <s v="August"/>
    <x v="1"/>
    <x v="1"/>
    <s v="Desktop"/>
    <x v="0"/>
    <n v="1116.7"/>
    <n v="24.690237000000003"/>
    <n v="2.2110000000000001E-2"/>
    <n v="0.54049999999999965"/>
    <n v="13.345073098499993"/>
    <n v="5"/>
    <n v="2.6690146196999986"/>
    <n v="0.20250919422118141"/>
    <n v="323.39999999999998"/>
    <n v="24.233662686819649"/>
    <n v="2"/>
    <n v="7"/>
    <n v="12"/>
  </r>
  <r>
    <x v="1"/>
    <x v="157"/>
    <s v="August"/>
    <x v="1"/>
    <x v="1"/>
    <s v="Desktop"/>
    <x v="0"/>
    <n v="1121.3999999999999"/>
    <n v="22.697135999999997"/>
    <n v="2.0240000000000001E-2"/>
    <n v="0.44849999999999979"/>
    <n v="10.179665495999993"/>
    <n v="7"/>
    <n v="1.4542379279999991"/>
    <n v="0.30840895520915068"/>
    <n v="327.59999999999997"/>
    <n v="32.181804021824433"/>
    <n v="38"/>
    <n v="5"/>
    <n v="19.5"/>
  </r>
  <r>
    <x v="1"/>
    <x v="158"/>
    <s v="August"/>
    <x v="1"/>
    <x v="1"/>
    <s v="Desktop"/>
    <x v="0"/>
    <n v="1402.3"/>
    <n v="24.371974000000005"/>
    <n v="1.7380000000000003E-2"/>
    <n v="0.161"/>
    <n v="3.9238878140000009"/>
    <n v="7"/>
    <n v="0.56055540200000009"/>
    <n v="0.28721514309838009"/>
    <n v="282.23999999999995"/>
    <n v="71.928661923768217"/>
    <n v="33"/>
    <n v="4"/>
    <n v="7.5"/>
  </r>
  <r>
    <x v="1"/>
    <x v="159"/>
    <s v="August"/>
    <x v="1"/>
    <x v="1"/>
    <s v="Desktop"/>
    <x v="0"/>
    <n v="1422.8999999999999"/>
    <n v="28.329939000000003"/>
    <n v="1.9910000000000004E-2"/>
    <n v="1.0579999999999994"/>
    <n v="29.973075461999986"/>
    <n v="9"/>
    <n v="3.3303417179999983"/>
    <n v="0.31768511750060596"/>
    <n v="63"/>
    <n v="2.1018864106845396"/>
    <n v="14"/>
    <n v="5"/>
    <n v="7.5"/>
  </r>
  <r>
    <x v="1"/>
    <x v="160"/>
    <s v="August"/>
    <x v="1"/>
    <x v="1"/>
    <s v="Desktop"/>
    <x v="0"/>
    <n v="1499.3"/>
    <n v="32.159985000000006"/>
    <n v="2.1450000000000004E-2"/>
    <n v="0.64399999999999979"/>
    <n v="20.711030339999997"/>
    <n v="4"/>
    <n v="5.1777575849999993"/>
    <n v="0.12437816746494126"/>
    <n v="56.4"/>
    <n v="2.7231865858007338"/>
    <n v="2"/>
    <n v="2"/>
    <n v="16.5"/>
  </r>
  <r>
    <x v="1"/>
    <x v="161"/>
    <s v="August"/>
    <x v="1"/>
    <x v="1"/>
    <s v="Desktop"/>
    <x v="0"/>
    <n v="1508.6"/>
    <n v="34.682714000000004"/>
    <n v="2.2990000000000003E-2"/>
    <n v="5.7500000000000044E-2"/>
    <n v="1.9942560550000017"/>
    <n v="6"/>
    <n v="0.33237600916666693"/>
    <n v="0.17299684217330857"/>
    <n v="161.27999999999997"/>
    <n v="80.872262915104869"/>
    <n v="27"/>
    <n v="2"/>
    <n v="10.5"/>
  </r>
  <r>
    <x v="1"/>
    <x v="162"/>
    <s v="August"/>
    <x v="1"/>
    <x v="1"/>
    <s v="Desktop"/>
    <x v="0"/>
    <n v="1040.9000000000001"/>
    <n v="21.067816000000008"/>
    <n v="2.0240000000000005E-2"/>
    <n v="0.43699999999999967"/>
    <n v="9.206635591999996"/>
    <n v="2"/>
    <n v="4.603317795999998"/>
    <n v="9.4931529684899429E-2"/>
    <n v="117.6"/>
    <n v="12.773395756229041"/>
    <n v="34"/>
    <n v="3"/>
    <n v="6"/>
  </r>
  <r>
    <x v="1"/>
    <x v="163"/>
    <s v="August"/>
    <x v="1"/>
    <x v="1"/>
    <s v="Desktop"/>
    <x v="0"/>
    <n v="925"/>
    <n v="13.431000000000003"/>
    <n v="1.4520000000000003E-2"/>
    <n v="0.40249999999999975"/>
    <n v="5.4059774999999979"/>
    <n v="4"/>
    <n v="1.3514943749999995"/>
    <n v="0.29781847963666142"/>
    <n v="398.15999999999991"/>
    <n v="73.651804877101327"/>
    <n v="24"/>
    <n v="2"/>
    <n v="19.5"/>
  </r>
  <r>
    <x v="1"/>
    <x v="164"/>
    <s v="August"/>
    <x v="1"/>
    <x v="1"/>
    <s v="Desktop"/>
    <x v="0"/>
    <n v="1063.6999999999998"/>
    <n v="22.816364999999998"/>
    <n v="2.145E-2"/>
    <n v="0.81649999999999967"/>
    <n v="18.629562022499989"/>
    <n v="4"/>
    <n v="4.6573905056249973"/>
    <n v="0.17531276344851604"/>
    <n v="337.67999999999995"/>
    <n v="18.126029994272784"/>
    <n v="33"/>
    <n v="1"/>
    <n v="15"/>
  </r>
  <r>
    <x v="1"/>
    <x v="165"/>
    <s v="August"/>
    <x v="1"/>
    <x v="1"/>
    <s v="Desktop"/>
    <x v="0"/>
    <n v="686.8"/>
    <n v="12.843159999999999"/>
    <n v="1.8700000000000001E-2"/>
    <n v="0.33349999999999996"/>
    <n v="4.283193859999999"/>
    <n v="6"/>
    <n v="0.71386564333333313"/>
    <n v="0.46717474515617652"/>
    <n v="65.52"/>
    <n v="15.296996153239725"/>
    <n v="17"/>
    <n v="1"/>
    <n v="13.5"/>
  </r>
  <r>
    <x v="1"/>
    <x v="166"/>
    <s v="August"/>
    <x v="1"/>
    <x v="1"/>
    <s v="Desktop"/>
    <x v="0"/>
    <n v="1031.9000000000001"/>
    <n v="13.280553000000005"/>
    <n v="1.2870000000000003E-2"/>
    <n v="0.52899999999999969"/>
    <n v="7.0254125369999985"/>
    <n v="4"/>
    <n v="1.7563531342499996"/>
    <n v="0.30119227715894048"/>
    <n v="52.8"/>
    <n v="7.5155728894102394"/>
    <n v="15"/>
    <n v="1"/>
    <n v="19.5"/>
  </r>
  <r>
    <x v="1"/>
    <x v="167"/>
    <s v="August"/>
    <x v="1"/>
    <x v="1"/>
    <s v="Desktop"/>
    <x v="0"/>
    <n v="915.3"/>
    <n v="20.438649000000002"/>
    <n v="2.2330000000000003E-2"/>
    <n v="0.93149999999999977"/>
    <n v="19.038601543499997"/>
    <n v="6"/>
    <n v="3.1731002572499993"/>
    <n v="0.29356147757124257"/>
    <n v="80.639999999999986"/>
    <n v="4.2356052158427273"/>
    <n v="18"/>
    <n v="0"/>
    <n v="18"/>
  </r>
  <r>
    <x v="1"/>
    <x v="168"/>
    <s v="August"/>
    <x v="1"/>
    <x v="1"/>
    <s v="Desktop"/>
    <x v="0"/>
    <n v="1047.4000000000001"/>
    <n v="20.853734000000003"/>
    <n v="1.9910000000000001E-2"/>
    <n v="0.57499999999999973"/>
    <n v="11.990897049999996"/>
    <n v="10"/>
    <n v="1.1990897049999996"/>
    <n v="0.47953042845947869"/>
    <n v="176.4"/>
    <n v="14.711159579174277"/>
    <n v="11"/>
    <n v="3"/>
    <n v="16.5"/>
  </r>
  <r>
    <x v="1"/>
    <x v="169"/>
    <s v="August"/>
    <x v="1"/>
    <x v="1"/>
    <s v="Desktop"/>
    <x v="0"/>
    <n v="1095"/>
    <n v="18.428850000000001"/>
    <n v="1.6830000000000001E-2"/>
    <n v="0.44849999999999973"/>
    <n v="8.2653392249999946"/>
    <n v="9"/>
    <n v="0.91837102499999945"/>
    <n v="0.48836471076600002"/>
    <n v="62.16"/>
    <n v="7.5205624727398934"/>
    <n v="4"/>
    <n v="3"/>
    <n v="21"/>
  </r>
  <r>
    <x v="1"/>
    <x v="170"/>
    <s v="August"/>
    <x v="1"/>
    <x v="1"/>
    <s v="Desktop"/>
    <x v="0"/>
    <n v="917.5"/>
    <n v="13.624875000000001"/>
    <n v="1.4850000000000002E-2"/>
    <n v="0.24149999999999994"/>
    <n v="3.2904073124999993"/>
    <n v="8"/>
    <n v="0.41130091406249991"/>
    <n v="0.5871613501041294"/>
    <n v="92.399999999999991"/>
    <n v="28.081629787588799"/>
    <n v="34"/>
    <n v="3"/>
    <n v="6"/>
  </r>
  <r>
    <x v="1"/>
    <x v="171"/>
    <s v="August"/>
    <x v="1"/>
    <x v="1"/>
    <s v="Desktop"/>
    <x v="0"/>
    <n v="1078.8"/>
    <n v="19.461552000000005"/>
    <n v="1.8040000000000004E-2"/>
    <n v="0.22999999999999973"/>
    <n v="4.4761569599999955"/>
    <n v="8"/>
    <n v="0.55951961999999944"/>
    <n v="0.41106690771630128"/>
    <n v="201.6"/>
    <n v="45.038635106307844"/>
    <n v="35"/>
    <n v="5"/>
    <n v="10.5"/>
  </r>
  <r>
    <x v="1"/>
    <x v="172"/>
    <s v="August"/>
    <x v="1"/>
    <x v="1"/>
    <s v="Desktop"/>
    <x v="0"/>
    <n v="1094.9000000000001"/>
    <n v="20.113313000000002"/>
    <n v="1.8370000000000001E-2"/>
    <n v="0.56349999999999978"/>
    <n v="11.333851875499997"/>
    <n v="7"/>
    <n v="1.6191216964999995"/>
    <n v="0.34802819406231084"/>
    <n v="119.27999999999999"/>
    <n v="10.52422435993217"/>
    <n v="21"/>
    <n v="1"/>
    <n v="9"/>
  </r>
  <r>
    <x v="1"/>
    <x v="173"/>
    <s v="August"/>
    <x v="1"/>
    <x v="1"/>
    <s v="Desktop"/>
    <x v="0"/>
    <n v="1139.3"/>
    <n v="25.941861000000006"/>
    <n v="2.2770000000000006E-2"/>
    <n v="0.97749999999999981"/>
    <n v="25.358169127500002"/>
    <n v="5"/>
    <n v="5.0716338255000002"/>
    <n v="0.1927386782312957"/>
    <n v="105.83999999999999"/>
    <n v="4.1738029061893274"/>
    <n v="42"/>
    <n v="1"/>
    <n v="15"/>
  </r>
  <r>
    <x v="1"/>
    <x v="174"/>
    <s v="August"/>
    <x v="1"/>
    <x v="1"/>
    <s v="Desktop"/>
    <x v="0"/>
    <n v="1021.5999999999999"/>
    <n v="17.305903999999998"/>
    <n v="1.694E-2"/>
    <n v="0.43699999999999978"/>
    <n v="7.5626800479999954"/>
    <n v="3"/>
    <n v="2.5208933493333316"/>
    <n v="0.17335124475439134"/>
    <n v="189"/>
    <n v="24.991140548115929"/>
    <n v="12"/>
    <n v="1"/>
    <n v="13.5"/>
  </r>
  <r>
    <x v="1"/>
    <x v="175"/>
    <s v="August"/>
    <x v="1"/>
    <x v="1"/>
    <s v="Desktop"/>
    <x v="0"/>
    <n v="1581.5"/>
    <n v="29.052155000000003"/>
    <n v="1.8370000000000001E-2"/>
    <n v="0.35649999999999971"/>
    <n v="10.357093257499992"/>
    <n v="9"/>
    <n v="1.1507881397222213"/>
    <n v="0.30978769044843657"/>
    <n v="49.559999999999995"/>
    <n v="4.7851263639160138"/>
    <n v="1"/>
    <n v="2"/>
    <n v="12"/>
  </r>
  <r>
    <x v="1"/>
    <x v="176"/>
    <s v="August"/>
    <x v="1"/>
    <x v="1"/>
    <s v="Desktop"/>
    <x v="0"/>
    <n v="908.59999999999991"/>
    <n v="15.391683999999998"/>
    <n v="1.694E-2"/>
    <n v="0.14949999999999999"/>
    <n v="2.3010567579999996"/>
    <n v="6"/>
    <n v="0.38350945966666661"/>
    <n v="0.38982089289255162"/>
    <n v="267.12"/>
    <n v="116.08579365602942"/>
    <n v="17"/>
    <n v="8"/>
    <n v="21"/>
  </r>
  <r>
    <x v="1"/>
    <x v="177"/>
    <s v="August"/>
    <x v="1"/>
    <x v="1"/>
    <s v="Desktop"/>
    <x v="0"/>
    <n v="1112.6999999999998"/>
    <n v="18.971534999999999"/>
    <n v="1.7050000000000003E-2"/>
    <n v="0.26449999999999974"/>
    <n v="5.0179710074999946"/>
    <n v="8"/>
    <n v="0.62724637593749932"/>
    <n v="0.42168438136397507"/>
    <n v="107.52"/>
    <n v="21.42698709085758"/>
    <n v="15"/>
    <n v="1"/>
    <n v="10.5"/>
  </r>
  <r>
    <x v="1"/>
    <x v="178"/>
    <s v="August"/>
    <x v="1"/>
    <x v="1"/>
    <s v="Desktop"/>
    <x v="0"/>
    <n v="1038.1999999999998"/>
    <n v="21.584177999999998"/>
    <n v="2.0790000000000003E-2"/>
    <n v="0.20699999999999993"/>
    <n v="4.4679248459999981"/>
    <n v="9"/>
    <n v="0.49643609399999977"/>
    <n v="0.41697209872898566"/>
    <n v="141.11999999999998"/>
    <n v="31.585132889229453"/>
    <n v="28"/>
    <n v="6"/>
    <n v="9"/>
  </r>
  <r>
    <x v="1"/>
    <x v="179"/>
    <s v="August"/>
    <x v="1"/>
    <x v="1"/>
    <s v="Desktop"/>
    <x v="0"/>
    <n v="1130.8"/>
    <n v="21.021571999999999"/>
    <n v="1.8589999999999999E-2"/>
    <n v="0.77049999999999963"/>
    <n v="16.197121225999993"/>
    <n v="7"/>
    <n v="2.313874460857142"/>
    <n v="0.33299127201333945"/>
    <n v="372.95999999999992"/>
    <n v="23.026314046555132"/>
    <n v="24"/>
    <n v="3"/>
    <n v="10.5"/>
  </r>
  <r>
    <x v="1"/>
    <x v="180"/>
    <s v="August"/>
    <x v="1"/>
    <x v="1"/>
    <s v="Desktop"/>
    <x v="0"/>
    <n v="705.09999999999991"/>
    <n v="14.659029000000002"/>
    <n v="2.0790000000000006E-2"/>
    <n v="0.22999999999999976"/>
    <n v="3.3715766699999969"/>
    <n v="7"/>
    <n v="0.48165380999999957"/>
    <n v="0.47752139653997538"/>
    <n v="55.439999999999991"/>
    <n v="16.44334548085482"/>
    <n v="2"/>
    <n v="0"/>
    <n v="18"/>
  </r>
  <r>
    <x v="1"/>
    <x v="181"/>
    <s v="August"/>
    <x v="1"/>
    <x v="1"/>
    <s v="Desktop"/>
    <x v="0"/>
    <n v="823.3"/>
    <n v="13.765576000000005"/>
    <n v="1.6720000000000006E-2"/>
    <n v="0.14949999999999994"/>
    <n v="2.0579536119999999"/>
    <n v="10"/>
    <n v="0.2057953612"/>
    <n v="0.72644980493369815"/>
    <n v="52.08"/>
    <n v="25.30669287019867"/>
    <n v="10"/>
    <n v="2"/>
    <n v="10.5"/>
  </r>
  <r>
    <x v="1"/>
    <x v="182"/>
    <s v="August"/>
    <x v="1"/>
    <x v="1"/>
    <s v="Desktop"/>
    <x v="0"/>
    <n v="933.3"/>
    <n v="14.372820000000003"/>
    <n v="1.5400000000000004E-2"/>
    <n v="0.97749999999999959"/>
    <n v="14.049431549999996"/>
    <n v="5"/>
    <n v="2.8098863099999991"/>
    <n v="0.34787884353940279"/>
    <n v="63.839999999999989"/>
    <n v="4.543956086251761"/>
    <n v="30"/>
    <n v="3"/>
    <n v="10.5"/>
  </r>
  <r>
    <x v="1"/>
    <x v="183"/>
    <s v="August"/>
    <x v="1"/>
    <x v="1"/>
    <s v="Desktop"/>
    <x v="0"/>
    <n v="827.5"/>
    <n v="15.474250000000001"/>
    <n v="1.8700000000000001E-2"/>
    <n v="0.56349999999999967"/>
    <n v="8.7197398749999948"/>
    <n v="7"/>
    <n v="1.2456771249999992"/>
    <n v="0.4523644118454852"/>
    <n v="109.2"/>
    <n v="12.523309360762331"/>
    <n v="1"/>
    <n v="1"/>
    <n v="18"/>
  </r>
  <r>
    <x v="2"/>
    <x v="184"/>
    <s v="September"/>
    <x v="1"/>
    <x v="1"/>
    <s v="Desktop"/>
    <x v="0"/>
    <n v="1898"/>
    <n v="31.943340000000003"/>
    <n v="1.6830000000000001E-2"/>
    <n v="0.89699999999999969"/>
    <n v="28.653175979999993"/>
    <n v="3"/>
    <n v="9.5510586599999971"/>
    <n v="9.3916290531923075E-2"/>
    <n v="220.92"/>
    <n v="7.7101400610599971"/>
    <n v="19"/>
    <n v="1"/>
    <n v="4.5"/>
  </r>
  <r>
    <x v="2"/>
    <x v="185"/>
    <s v="September"/>
    <x v="1"/>
    <x v="1"/>
    <s v="Desktop"/>
    <x v="0"/>
    <n v="2402"/>
    <n v="38.576119999999996"/>
    <n v="1.6059999999999998E-2"/>
    <n v="2.3000000000000052E-2"/>
    <n v="0.88725076000000191"/>
    <n v="3"/>
    <n v="0.29575025333333399"/>
    <n v="7.7768318845959639E-2"/>
    <n v="38.4"/>
    <n v="43.279760053403521"/>
    <n v="49"/>
    <n v="6"/>
    <n v="15"/>
  </r>
  <r>
    <x v="2"/>
    <x v="186"/>
    <s v="September"/>
    <x v="1"/>
    <x v="1"/>
    <s v="Desktop"/>
    <x v="0"/>
    <n v="2028"/>
    <n v="41.492880000000007"/>
    <n v="2.0460000000000002E-2"/>
    <n v="0.21850000000000008"/>
    <n v="9.0661942800000048"/>
    <n v="6"/>
    <n v="1.5110323800000007"/>
    <n v="0.14460312227061603"/>
    <n v="348.59999999999997"/>
    <n v="38.450532741065395"/>
    <n v="24"/>
    <n v="1"/>
    <n v="9"/>
  </r>
  <r>
    <x v="2"/>
    <x v="187"/>
    <s v="September"/>
    <x v="1"/>
    <x v="1"/>
    <s v="Desktop"/>
    <x v="0"/>
    <n v="1718"/>
    <n v="28.535980000000006"/>
    <n v="1.6610000000000003E-2"/>
    <n v="0.96599999999999975"/>
    <n v="27.56575668"/>
    <n v="1"/>
    <n v="27.56575668"/>
    <n v="3.5043478443705096E-2"/>
    <n v="150.35999999999999"/>
    <n v="5.4545936012375771"/>
    <n v="11"/>
    <n v="3"/>
    <n v="18"/>
  </r>
  <r>
    <x v="2"/>
    <x v="188"/>
    <s v="September"/>
    <x v="1"/>
    <x v="1"/>
    <s v="Desktop"/>
    <x v="0"/>
    <n v="2437"/>
    <n v="40.478569999999998"/>
    <n v="1.661E-2"/>
    <n v="0.33349999999999991"/>
    <n v="13.499603094999996"/>
    <n v="5"/>
    <n v="2.6999206189999994"/>
    <n v="0.12352215011548086"/>
    <n v="78.11999999999999"/>
    <n v="5.7868368018119138"/>
    <n v="35"/>
    <n v="3"/>
    <n v="9"/>
  </r>
  <r>
    <x v="2"/>
    <x v="189"/>
    <s v="September"/>
    <x v="1"/>
    <x v="1"/>
    <s v="Desktop"/>
    <x v="0"/>
    <n v="1408"/>
    <n v="33.299199999999999"/>
    <n v="2.3650000000000001E-2"/>
    <n v="0.43699999999999989"/>
    <n v="14.551750399999996"/>
    <n v="5"/>
    <n v="2.9103500799999993"/>
    <n v="0.15015375744762638"/>
    <n v="24"/>
    <n v="1.6492861229945235"/>
    <n v="5"/>
    <n v="0"/>
    <n v="22.5"/>
  </r>
  <r>
    <x v="2"/>
    <x v="190"/>
    <s v="September"/>
    <x v="1"/>
    <x v="1"/>
    <s v="Desktop"/>
    <x v="0"/>
    <n v="2241"/>
    <n v="30.813750000000002"/>
    <n v="1.3750000000000002E-2"/>
    <n v="0.36799999999999994"/>
    <n v="11.339459999999999"/>
    <n v="7"/>
    <n v="1.619922857142857"/>
    <n v="0.22717131150866088"/>
    <n v="60"/>
    <n v="5.2912572556365118"/>
    <n v="5"/>
    <n v="0"/>
    <n v="18"/>
  </r>
  <r>
    <x v="2"/>
    <x v="191"/>
    <s v="September"/>
    <x v="1"/>
    <x v="1"/>
    <s v="Desktop"/>
    <x v="0"/>
    <n v="1991"/>
    <n v="34.603580000000008"/>
    <n v="1.7380000000000003E-2"/>
    <n v="1.2189999999999996"/>
    <n v="42.181764019999996"/>
    <n v="3"/>
    <n v="14.060588006666665"/>
    <n v="8.6696232008364432E-2"/>
    <n v="170.51999999999998"/>
    <n v="4.0425051906115135"/>
    <n v="35"/>
    <n v="2"/>
    <n v="15"/>
  </r>
  <r>
    <x v="2"/>
    <x v="192"/>
    <s v="September"/>
    <x v="1"/>
    <x v="1"/>
    <s v="Desktop"/>
    <x v="0"/>
    <n v="1312"/>
    <n v="24.823040000000002"/>
    <n v="1.8920000000000003E-2"/>
    <n v="0.50599999999999989"/>
    <n v="12.560458239999999"/>
    <n v="7"/>
    <n v="1.7943511771428571"/>
    <n v="0.28199608106017632"/>
    <n v="143.63999999999999"/>
    <n v="11.435888504653791"/>
    <n v="4"/>
    <n v="2"/>
    <n v="10.5"/>
  </r>
  <r>
    <x v="2"/>
    <x v="193"/>
    <s v="September"/>
    <x v="1"/>
    <x v="1"/>
    <s v="Desktop"/>
    <x v="0"/>
    <n v="1843"/>
    <n v="38.113240000000005"/>
    <n v="2.0680000000000004E-2"/>
    <n v="0.19550000000000003"/>
    <n v="7.4511384200000021"/>
    <n v="3"/>
    <n v="2.4837128066666674"/>
    <n v="7.8712804264344877E-2"/>
    <n v="91.559999999999988"/>
    <n v="12.288055172111534"/>
    <n v="33"/>
    <n v="1"/>
    <n v="7.5"/>
  </r>
  <r>
    <x v="2"/>
    <x v="194"/>
    <s v="September"/>
    <x v="1"/>
    <x v="1"/>
    <s v="Desktop"/>
    <x v="0"/>
    <n v="2178"/>
    <n v="33.541200000000011"/>
    <n v="1.5400000000000006E-2"/>
    <n v="0.89699999999999969"/>
    <n v="30.086456399999999"/>
    <n v="3"/>
    <n v="10.0288188"/>
    <n v="8.9442238202568747E-2"/>
    <n v="34.799999999999997"/>
    <n v="1.1566666255850588"/>
    <n v="39"/>
    <n v="5"/>
    <n v="9"/>
  </r>
  <r>
    <x v="2"/>
    <x v="195"/>
    <s v="September"/>
    <x v="1"/>
    <x v="1"/>
    <s v="Desktop"/>
    <x v="0"/>
    <n v="1461"/>
    <n v="32.784839999999996"/>
    <n v="2.2439999999999998E-2"/>
    <n v="1.4144999999999996"/>
    <n v="46.374156179999979"/>
    <n v="3"/>
    <n v="15.458052059999993"/>
    <n v="9.1505708126072921E-2"/>
    <n v="140.27999999999997"/>
    <n v="3.024960701290329"/>
    <n v="16"/>
    <n v="7"/>
    <n v="13.5"/>
  </r>
  <r>
    <x v="2"/>
    <x v="196"/>
    <s v="September"/>
    <x v="1"/>
    <x v="1"/>
    <s v="Desktop"/>
    <x v="0"/>
    <n v="1498"/>
    <n v="33.285560000000004"/>
    <n v="2.2220000000000004E-2"/>
    <n v="1.0694999999999995"/>
    <n v="35.598906419999985"/>
    <n v="5"/>
    <n v="7.1197812839999965"/>
    <n v="0.15021528855155206"/>
    <n v="256.2"/>
    <n v="7.1968502902118106"/>
    <n v="43"/>
    <n v="0"/>
    <n v="22.5"/>
  </r>
  <r>
    <x v="2"/>
    <x v="197"/>
    <s v="September"/>
    <x v="1"/>
    <x v="1"/>
    <s v="Desktop"/>
    <x v="0"/>
    <n v="1958"/>
    <n v="37.906880000000001"/>
    <n v="1.9360000000000002E-2"/>
    <n v="0.93149999999999944"/>
    <n v="35.310258719999979"/>
    <n v="9"/>
    <n v="3.9233620799999978"/>
    <n v="0.23742391882423453"/>
    <n v="38.4"/>
    <n v="1.0875026519771709"/>
    <n v="50"/>
    <n v="8"/>
    <n v="13.5"/>
  </r>
  <r>
    <x v="2"/>
    <x v="198"/>
    <s v="September"/>
    <x v="1"/>
    <x v="1"/>
    <s v="Desktop"/>
    <x v="0"/>
    <n v="2048"/>
    <n v="35.368960000000001"/>
    <n v="1.7270000000000001E-2"/>
    <n v="1.1614999999999998"/>
    <n v="41.081047039999994"/>
    <n v="5"/>
    <n v="8.2162094079999992"/>
    <n v="0.1413668934568616"/>
    <n v="238.55999999999997"/>
    <n v="5.8070574434901259"/>
    <n v="35"/>
    <n v="3"/>
    <n v="15"/>
  </r>
  <r>
    <x v="2"/>
    <x v="199"/>
    <s v="September"/>
    <x v="1"/>
    <x v="1"/>
    <s v="Desktop"/>
    <x v="0"/>
    <n v="1847"/>
    <n v="31.085010000000008"/>
    <n v="1.6830000000000005E-2"/>
    <n v="0.79349999999999976"/>
    <n v="24.665955434999997"/>
    <n v="7"/>
    <n v="3.5237079192857137"/>
    <n v="0.2251889254660043"/>
    <n v="105"/>
    <n v="4.2568794984121814"/>
    <n v="32"/>
    <n v="1"/>
    <n v="18"/>
  </r>
  <r>
    <x v="2"/>
    <x v="200"/>
    <s v="September"/>
    <x v="1"/>
    <x v="1"/>
    <s v="Desktop"/>
    <x v="0"/>
    <n v="2077"/>
    <n v="43.63777000000001"/>
    <n v="2.1010000000000004E-2"/>
    <n v="0.8049999999999996"/>
    <n v="35.128404849999988"/>
    <n v="9"/>
    <n v="3.903156094444443"/>
    <n v="0.20624335294860388"/>
    <n v="9.6"/>
    <n v="0.27328311777868852"/>
    <n v="17"/>
    <n v="3"/>
    <n v="19.5"/>
  </r>
  <r>
    <x v="2"/>
    <x v="201"/>
    <s v="September"/>
    <x v="1"/>
    <x v="1"/>
    <s v="Desktop"/>
    <x v="0"/>
    <n v="2592"/>
    <n v="51.891840000000009"/>
    <n v="2.0020000000000003E-2"/>
    <n v="0.94299999999999962"/>
    <n v="48.934005119999988"/>
    <n v="3"/>
    <n v="16.311335039999996"/>
    <n v="5.7812557812557799E-2"/>
    <n v="1.2"/>
    <n v="2.4522824098645948E-2"/>
    <n v="50"/>
    <n v="1"/>
    <n v="21"/>
  </r>
  <r>
    <x v="2"/>
    <x v="202"/>
    <s v="September"/>
    <x v="1"/>
    <x v="1"/>
    <s v="Desktop"/>
    <x v="0"/>
    <n v="2002"/>
    <n v="45.145100000000014"/>
    <n v="2.2550000000000008E-2"/>
    <n v="0.71299999999999963"/>
    <n v="32.188456299999991"/>
    <n v="5"/>
    <n v="6.4376912599999985"/>
    <n v="0.11075399102006638"/>
    <n v="52.08"/>
    <n v="1.6179713470757531"/>
    <n v="32"/>
    <n v="2"/>
    <n v="13.5"/>
  </r>
  <r>
    <x v="2"/>
    <x v="203"/>
    <s v="September"/>
    <x v="1"/>
    <x v="1"/>
    <s v="Desktop"/>
    <x v="0"/>
    <n v="2216"/>
    <n v="47.77696000000001"/>
    <n v="2.1560000000000003E-2"/>
    <n v="0.65549999999999975"/>
    <n v="31.317797279999994"/>
    <n v="5"/>
    <n v="6.2635594559999985"/>
    <n v="0.10465295405986481"/>
    <n v="317.51999999999992"/>
    <n v="10.138644080271025"/>
    <n v="51"/>
    <n v="1"/>
    <n v="10.5"/>
  </r>
  <r>
    <x v="2"/>
    <x v="204"/>
    <s v="September"/>
    <x v="1"/>
    <x v="1"/>
    <s v="Desktop"/>
    <x v="0"/>
    <n v="2448"/>
    <n v="49.008960000000009"/>
    <n v="2.0020000000000003E-2"/>
    <n v="0.35649999999999993"/>
    <n v="17.471694239999998"/>
    <n v="4"/>
    <n v="4.3679235599999995"/>
    <n v="8.161772867655219E-2"/>
    <n v="51.239999999999995"/>
    <n v="2.9327436307058452"/>
    <n v="38"/>
    <n v="1"/>
    <n v="19.5"/>
  </r>
  <r>
    <x v="2"/>
    <x v="205"/>
    <s v="September"/>
    <x v="1"/>
    <x v="1"/>
    <s v="Desktop"/>
    <x v="0"/>
    <n v="2075"/>
    <n v="38.117750000000001"/>
    <n v="1.8370000000000001E-2"/>
    <n v="1.2764999999999997"/>
    <n v="48.657307874999994"/>
    <n v="8"/>
    <n v="6.0821634843749992"/>
    <n v="0.20987597641518715"/>
    <n v="334.31999999999994"/>
    <n v="6.8709103442151749"/>
    <n v="14"/>
    <n v="5"/>
    <n v="9"/>
  </r>
  <r>
    <x v="2"/>
    <x v="206"/>
    <s v="September"/>
    <x v="1"/>
    <x v="1"/>
    <s v="Desktop"/>
    <x v="0"/>
    <n v="2290"/>
    <n v="47.357200000000006"/>
    <n v="2.0680000000000004E-2"/>
    <n v="1.2534999999999998"/>
    <n v="59.362250199999998"/>
    <n v="6"/>
    <n v="9.893708366666667"/>
    <n v="0.12669667970234724"/>
    <n v="173.04"/>
    <n v="2.9149838393423972"/>
    <n v="25"/>
    <n v="1"/>
    <n v="15"/>
  </r>
  <r>
    <x v="2"/>
    <x v="207"/>
    <s v="September"/>
    <x v="1"/>
    <x v="1"/>
    <s v="Desktop"/>
    <x v="0"/>
    <n v="2220"/>
    <n v="40.537200000000006"/>
    <n v="1.8260000000000002E-2"/>
    <n v="0.42549999999999977"/>
    <n v="17.248578599999991"/>
    <n v="7"/>
    <n v="2.464082657142856"/>
    <n v="0.1726808955724618"/>
    <n v="177.23999999999998"/>
    <n v="10.275629320551669"/>
    <n v="50"/>
    <n v="1"/>
    <n v="15"/>
  </r>
  <r>
    <x v="2"/>
    <x v="208"/>
    <s v="September"/>
    <x v="1"/>
    <x v="1"/>
    <s v="Desktop"/>
    <x v="0"/>
    <n v="1730"/>
    <n v="45.672000000000004"/>
    <n v="2.6400000000000003E-2"/>
    <n v="0.57499999999999962"/>
    <n v="26.261399999999984"/>
    <n v="7"/>
    <n v="3.7516285714285691"/>
    <n v="0.15326677176388157"/>
    <n v="52.919999999999995"/>
    <n v="2.0151248600607747"/>
    <n v="7"/>
    <n v="6"/>
    <n v="18"/>
  </r>
  <r>
    <x v="2"/>
    <x v="209"/>
    <s v="September"/>
    <x v="1"/>
    <x v="1"/>
    <s v="Desktop"/>
    <x v="0"/>
    <n v="1887"/>
    <n v="39.438300000000005"/>
    <n v="2.0900000000000002E-2"/>
    <n v="0.43699999999999972"/>
    <n v="17.23453709999999"/>
    <n v="5"/>
    <n v="3.4469074199999978"/>
    <n v="0.12678031253882646"/>
    <n v="169.67999999999998"/>
    <n v="9.8453471082783004"/>
    <n v="41"/>
    <n v="0"/>
    <n v="18"/>
  </r>
  <r>
    <x v="2"/>
    <x v="210"/>
    <s v="September"/>
    <x v="1"/>
    <x v="1"/>
    <s v="Desktop"/>
    <x v="0"/>
    <n v="1805"/>
    <n v="45.269400000000005"/>
    <n v="2.5080000000000002E-2"/>
    <n v="1.1614999999999993"/>
    <n v="52.580408099999971"/>
    <n v="3"/>
    <n v="17.52680269999999"/>
    <n v="6.6269930681652503E-2"/>
    <n v="48.719999999999992"/>
    <n v="0.92658086463197342"/>
    <n v="28"/>
    <n v="1"/>
    <n v="12"/>
  </r>
  <r>
    <x v="2"/>
    <x v="211"/>
    <s v="September"/>
    <x v="1"/>
    <x v="1"/>
    <s v="Desktop"/>
    <x v="0"/>
    <n v="1616"/>
    <n v="24.353120000000004"/>
    <n v="1.5070000000000002E-2"/>
    <n v="1.1844999999999997"/>
    <n v="28.846270639999997"/>
    <n v="8"/>
    <n v="3.6057838299999996"/>
    <n v="0.32850000328499995"/>
    <n v="68.039999999999992"/>
    <n v="2.3587104499273326"/>
    <n v="35"/>
    <n v="9"/>
    <n v="15"/>
  </r>
  <r>
    <x v="2"/>
    <x v="212"/>
    <s v="September"/>
    <x v="1"/>
    <x v="1"/>
    <s v="Desktop"/>
    <x v="0"/>
    <n v="1518"/>
    <n v="34.731839999999998"/>
    <n v="2.2879999999999998E-2"/>
    <n v="1.2764999999999997"/>
    <n v="44.335193759999989"/>
    <n v="6"/>
    <n v="7.3891989599999981"/>
    <n v="0.17275214903673403"/>
    <n v="81.47999999999999"/>
    <n v="1.8378176137241271"/>
    <n v="7"/>
    <n v="2"/>
    <n v="7.5"/>
  </r>
  <r>
    <x v="2"/>
    <x v="213"/>
    <s v="September"/>
    <x v="1"/>
    <x v="1"/>
    <s v="Desktop"/>
    <x v="0"/>
    <n v="1940"/>
    <n v="27.955400000000012"/>
    <n v="1.4410000000000006E-2"/>
    <n v="0.97749999999999981"/>
    <n v="27.326403500000005"/>
    <n v="4"/>
    <n v="6.8316008750000012"/>
    <n v="0.14308505691208132"/>
    <n v="136.07999999999998"/>
    <n v="4.9797991162649691"/>
    <n v="14"/>
    <n v="1"/>
    <n v="7.5"/>
  </r>
  <r>
    <x v="2"/>
    <x v="214"/>
    <s v="October"/>
    <x v="1"/>
    <x v="1"/>
    <s v="Desktop"/>
    <x v="0"/>
    <n v="2448"/>
    <n v="44.431200000000004"/>
    <n v="1.8150000000000003E-2"/>
    <n v="1.1499999999999976E-2"/>
    <n v="0.51095879999999894"/>
    <n v="3"/>
    <n v="0.17031959999999965"/>
    <n v="6.7520120996056823E-2"/>
    <n v="78.11999999999999"/>
    <n v="152.88903919454984"/>
    <n v="28"/>
    <n v="2"/>
    <n v="7.5"/>
  </r>
  <r>
    <x v="2"/>
    <x v="215"/>
    <s v="October"/>
    <x v="1"/>
    <x v="1"/>
    <s v="Desktop"/>
    <x v="0"/>
    <n v="2112"/>
    <n v="43.67616000000001"/>
    <n v="2.0680000000000004E-2"/>
    <n v="1.1039999999999994"/>
    <n v="48.218480639999989"/>
    <n v="4"/>
    <n v="12.054620159999997"/>
    <n v="9.1583142840396203E-2"/>
    <n v="15.6"/>
    <n v="0.3235274067731389"/>
    <n v="5"/>
    <n v="6"/>
    <n v="18"/>
  </r>
  <r>
    <x v="2"/>
    <x v="216"/>
    <s v="October"/>
    <x v="1"/>
    <x v="1"/>
    <s v="Desktop"/>
    <x v="0"/>
    <n v="2193"/>
    <n v="43.421400000000013"/>
    <n v="1.9800000000000005E-2"/>
    <n v="0.88549999999999973"/>
    <n v="38.449649700000002"/>
    <n v="5"/>
    <n v="7.6899299400000007"/>
    <n v="0.11515059394676354"/>
    <n v="204.95999999999998"/>
    <n v="5.3306077324288337"/>
    <n v="25"/>
    <n v="5"/>
    <n v="7.5"/>
  </r>
  <r>
    <x v="2"/>
    <x v="217"/>
    <s v="October"/>
    <x v="1"/>
    <x v="1"/>
    <s v="Desktop"/>
    <x v="0"/>
    <n v="2272"/>
    <n v="48.734400000000008"/>
    <n v="2.1450000000000004E-2"/>
    <n v="1.1384999999999998"/>
    <n v="55.484114400000003"/>
    <n v="8"/>
    <n v="6.9355143000000004"/>
    <n v="0.16415509373255849"/>
    <n v="72.239999999999995"/>
    <n v="1.3019942875757604"/>
    <n v="37"/>
    <n v="1"/>
    <n v="12"/>
  </r>
  <r>
    <x v="2"/>
    <x v="218"/>
    <s v="October"/>
    <x v="1"/>
    <x v="1"/>
    <s v="Desktop"/>
    <x v="0"/>
    <n v="1717"/>
    <n v="32.296770000000009"/>
    <n v="1.8810000000000004E-2"/>
    <n v="3.4499999999999996E-2"/>
    <n v="1.1142385650000002"/>
    <n v="8"/>
    <n v="0.13927982062500002"/>
    <n v="0.24770278885473679"/>
    <n v="323.39999999999998"/>
    <n v="290.24305041891989"/>
    <n v="25"/>
    <n v="3"/>
    <n v="21"/>
  </r>
  <r>
    <x v="2"/>
    <x v="219"/>
    <s v="October"/>
    <x v="1"/>
    <x v="1"/>
    <s v="Desktop"/>
    <x v="0"/>
    <n v="2245"/>
    <n v="35.807750000000006"/>
    <n v="1.5950000000000002E-2"/>
    <n v="1.4374999999999993"/>
    <n v="51.473640624999987"/>
    <n v="9"/>
    <n v="5.719293402777776"/>
    <n v="0.25134223736481626"/>
    <n v="284.76"/>
    <n v="5.5321519236332444"/>
    <n v="40"/>
    <n v="5"/>
    <n v="7.5"/>
  </r>
  <r>
    <x v="2"/>
    <x v="220"/>
    <s v="October"/>
    <x v="1"/>
    <x v="1"/>
    <s v="Desktop"/>
    <x v="0"/>
    <n v="2004"/>
    <n v="50.921640000000004"/>
    <n v="2.5410000000000002E-2"/>
    <n v="0.49449999999999977"/>
    <n v="25.180750979999988"/>
    <n v="5"/>
    <n v="5.0361501959999977"/>
    <n v="9.8190081859107436E-2"/>
    <n v="89.039999999999978"/>
    <n v="3.5360343331587174"/>
    <n v="40"/>
    <n v="6"/>
    <n v="13.5"/>
  </r>
  <r>
    <x v="2"/>
    <x v="221"/>
    <s v="October"/>
    <x v="1"/>
    <x v="1"/>
    <s v="Desktop"/>
    <x v="0"/>
    <n v="2468"/>
    <n v="55.381920000000015"/>
    <n v="2.2440000000000005E-2"/>
    <n v="1.1615"/>
    <n v="64.326100080000018"/>
    <n v="3"/>
    <n v="21.442033360000007"/>
    <n v="5.4169302906074746E-2"/>
    <n v="100.8"/>
    <n v="1.5670155640500314"/>
    <n v="27"/>
    <n v="1"/>
    <n v="13.5"/>
  </r>
  <r>
    <x v="2"/>
    <x v="222"/>
    <s v="October"/>
    <x v="1"/>
    <x v="1"/>
    <s v="Desktop"/>
    <x v="0"/>
    <n v="2314"/>
    <n v="44.799040000000005"/>
    <n v="1.9360000000000002E-2"/>
    <n v="0.71299999999999952"/>
    <n v="31.941715519999981"/>
    <n v="7"/>
    <n v="4.5631022171428546"/>
    <n v="0.15625334828603468"/>
    <n v="58.8"/>
    <n v="1.8408529110837197"/>
    <n v="21"/>
    <n v="2"/>
    <n v="13.5"/>
  </r>
  <r>
    <x v="2"/>
    <x v="223"/>
    <s v="October"/>
    <x v="1"/>
    <x v="1"/>
    <s v="Desktop"/>
    <x v="0"/>
    <n v="2473"/>
    <n v="60.390660000000004"/>
    <n v="2.4420000000000001E-2"/>
    <n v="0.67849999999999977"/>
    <n v="40.97506280999999"/>
    <n v="7"/>
    <n v="5.8535804014285704"/>
    <n v="0.11591196386990968"/>
    <n v="57.599999999999994"/>
    <n v="1.4057330495645435"/>
    <n v="32"/>
    <n v="0"/>
    <n v="9"/>
  </r>
  <r>
    <x v="2"/>
    <x v="224"/>
    <s v="October"/>
    <x v="1"/>
    <x v="1"/>
    <s v="Desktop"/>
    <x v="0"/>
    <n v="2487"/>
    <n v="51.431160000000013"/>
    <n v="2.0680000000000004E-2"/>
    <n v="0.29900000000000004"/>
    <n v="15.377916840000006"/>
    <n v="8"/>
    <n v="1.9222396050000008"/>
    <n v="0.15554772631999741"/>
    <n v="45.6"/>
    <n v="2.9652911037591476"/>
    <n v="7"/>
    <n v="1"/>
    <n v="16.5"/>
  </r>
  <r>
    <x v="2"/>
    <x v="225"/>
    <s v="October"/>
    <x v="1"/>
    <x v="1"/>
    <s v="Desktop"/>
    <x v="0"/>
    <n v="2447"/>
    <n v="46.297240000000009"/>
    <n v="1.8920000000000003E-2"/>
    <n v="0.82799999999999963"/>
    <n v="38.334114719999988"/>
    <n v="3"/>
    <n v="12.778038239999995"/>
    <n v="6.4798679143724322E-2"/>
    <n v="133.56"/>
    <n v="3.4841028930901068"/>
    <n v="29"/>
    <n v="2"/>
    <n v="19.5"/>
  </r>
  <r>
    <x v="2"/>
    <x v="226"/>
    <s v="October"/>
    <x v="1"/>
    <x v="1"/>
    <s v="Desktop"/>
    <x v="0"/>
    <n v="2279"/>
    <n v="48.383170000000007"/>
    <n v="2.1230000000000002E-2"/>
    <n v="0.33349999999999991"/>
    <n v="16.135787194999999"/>
    <n v="5"/>
    <n v="3.227157439"/>
    <n v="0.10334171985837222"/>
    <n v="38.4"/>
    <n v="2.3798033238749592"/>
    <n v="34"/>
    <n v="1"/>
    <n v="7.5"/>
  </r>
  <r>
    <x v="2"/>
    <x v="227"/>
    <s v="October"/>
    <x v="1"/>
    <x v="1"/>
    <s v="Desktop"/>
    <x v="0"/>
    <n v="2202"/>
    <n v="51.835080000000005"/>
    <n v="2.3540000000000002E-2"/>
    <n v="0.97749999999999959"/>
    <n v="50.668790699999981"/>
    <n v="7"/>
    <n v="7.2383986714285689"/>
    <n v="0.13504368084316642"/>
    <n v="37.199999999999996"/>
    <n v="0.7341797482449095"/>
    <n v="37"/>
    <n v="0"/>
    <n v="21"/>
  </r>
  <r>
    <x v="2"/>
    <x v="228"/>
    <s v="October"/>
    <x v="1"/>
    <x v="1"/>
    <s v="Desktop"/>
    <x v="0"/>
    <n v="1550"/>
    <n v="35.123000000000005"/>
    <n v="2.2660000000000003E-2"/>
    <n v="0.58649999999999969"/>
    <n v="20.599639499999991"/>
    <n v="6"/>
    <n v="3.4332732499999987"/>
    <n v="0.17082823221251031"/>
    <n v="94.919999999999987"/>
    <n v="4.6078476276247473"/>
    <n v="52"/>
    <n v="2"/>
    <n v="19.5"/>
  </r>
  <r>
    <x v="2"/>
    <x v="229"/>
    <s v="October"/>
    <x v="1"/>
    <x v="1"/>
    <s v="Desktop"/>
    <x v="0"/>
    <n v="2009"/>
    <n v="41.767110000000002"/>
    <n v="2.0790000000000003E-2"/>
    <n v="1.1500000000000073E-2"/>
    <n v="0.48032176500000306"/>
    <n v="7"/>
    <n v="6.8617395000000442E-2"/>
    <n v="0.1675959864113174"/>
    <n v="210"/>
    <n v="437.20692107299919"/>
    <n v="3"/>
    <n v="8"/>
    <n v="24"/>
  </r>
  <r>
    <x v="2"/>
    <x v="230"/>
    <s v="October"/>
    <x v="1"/>
    <x v="1"/>
    <s v="Desktop"/>
    <x v="0"/>
    <n v="1625"/>
    <n v="27.885000000000009"/>
    <n v="1.7160000000000005E-2"/>
    <n v="1.1269999999999996"/>
    <n v="31.426394999999996"/>
    <n v="6"/>
    <n v="5.237732499999999"/>
    <n v="0.21516944593867665"/>
    <n v="225.95999999999998"/>
    <n v="7.1901342804352844"/>
    <n v="22"/>
    <n v="7"/>
    <n v="7.5"/>
  </r>
  <r>
    <x v="2"/>
    <x v="231"/>
    <s v="October"/>
    <x v="1"/>
    <x v="1"/>
    <s v="Desktop"/>
    <x v="0"/>
    <n v="2263"/>
    <n v="52.524230000000003"/>
    <n v="2.3210000000000001E-2"/>
    <n v="1.0464999999999998"/>
    <n v="54.966606694999989"/>
    <n v="5"/>
    <n v="10.993321338999998"/>
    <n v="9.5194160866327787E-2"/>
    <n v="441"/>
    <n v="8.0230530228476944"/>
    <n v="29"/>
    <n v="1"/>
    <n v="18"/>
  </r>
  <r>
    <x v="2"/>
    <x v="232"/>
    <s v="October"/>
    <x v="1"/>
    <x v="1"/>
    <s v="Desktop"/>
    <x v="0"/>
    <n v="1431"/>
    <n v="29.593080000000004"/>
    <n v="2.0680000000000004E-2"/>
    <n v="0.87399999999999956"/>
    <n v="25.86435191999999"/>
    <n v="9"/>
    <n v="2.8738168799999988"/>
    <n v="0.30412515358320252"/>
    <n v="396.47999999999996"/>
    <n v="15.329206825917643"/>
    <n v="2"/>
    <n v="1"/>
    <n v="15"/>
  </r>
  <r>
    <x v="2"/>
    <x v="233"/>
    <s v="October"/>
    <x v="1"/>
    <x v="1"/>
    <s v="Desktop"/>
    <x v="0"/>
    <n v="1549"/>
    <n v="33.396440000000005"/>
    <n v="2.1560000000000003E-2"/>
    <n v="0.94299999999999962"/>
    <n v="31.492842919999994"/>
    <n v="4"/>
    <n v="7.8732107299999985"/>
    <n v="0.11977324529201314"/>
    <n v="217.55999999999997"/>
    <n v="6.9082362793558811"/>
    <n v="20"/>
    <n v="14"/>
    <n v="7.5"/>
  </r>
  <r>
    <x v="2"/>
    <x v="234"/>
    <s v="October"/>
    <x v="1"/>
    <x v="1"/>
    <s v="Desktop"/>
    <x v="0"/>
    <n v="2191"/>
    <n v="49.16604000000001"/>
    <n v="2.2440000000000005E-2"/>
    <n v="0.79349999999999965"/>
    <n v="39.013252739999992"/>
    <n v="5"/>
    <n v="7.8026505479999981"/>
    <n v="0.1016962114500171"/>
    <n v="347.75999999999993"/>
    <n v="8.9138940123145449"/>
    <n v="22"/>
    <n v="3"/>
    <n v="7.5"/>
  </r>
  <r>
    <x v="2"/>
    <x v="235"/>
    <s v="October"/>
    <x v="1"/>
    <x v="1"/>
    <s v="Desktop"/>
    <x v="0"/>
    <n v="2516"/>
    <n v="52.861160000000012"/>
    <n v="2.1010000000000004E-2"/>
    <n v="0.49449999999999977"/>
    <n v="26.139843619999994"/>
    <n v="7"/>
    <n v="3.7342633742857134"/>
    <n v="0.13242236833243914"/>
    <n v="246.11999999999998"/>
    <n v="9.4155115683894071"/>
    <n v="48"/>
    <n v="1"/>
    <n v="15"/>
  </r>
  <r>
    <x v="2"/>
    <x v="236"/>
    <s v="October"/>
    <x v="1"/>
    <x v="1"/>
    <s v="Desktop"/>
    <x v="0"/>
    <n v="2290"/>
    <n v="57.433199999999992"/>
    <n v="2.5079999999999998E-2"/>
    <n v="0.59799999999999964"/>
    <n v="34.345053599999972"/>
    <n v="5"/>
    <n v="6.8690107199999941"/>
    <n v="8.7057660029390679E-2"/>
    <n v="110.03999999999998"/>
    <n v="3.2039548192756371"/>
    <n v="57"/>
    <n v="3"/>
    <n v="15"/>
  </r>
  <r>
    <x v="2"/>
    <x v="237"/>
    <s v="October"/>
    <x v="1"/>
    <x v="1"/>
    <s v="Desktop"/>
    <x v="0"/>
    <n v="1876"/>
    <n v="29.922199999999997"/>
    <n v="1.5949999999999999E-2"/>
    <n v="2.3E-2"/>
    <n v="0.68821059999999989"/>
    <n v="10"/>
    <n v="6.8821059999999989E-2"/>
    <n v="0.33420002539920196"/>
    <n v="310.8"/>
    <n v="451.60594736553037"/>
    <n v="23"/>
    <n v="4"/>
    <n v="7.5"/>
  </r>
  <r>
    <x v="2"/>
    <x v="238"/>
    <s v="October"/>
    <x v="1"/>
    <x v="1"/>
    <s v="Desktop"/>
    <x v="0"/>
    <n v="1745"/>
    <n v="41.845100000000009"/>
    <n v="2.3980000000000005E-2"/>
    <n v="1.2764999999999997"/>
    <n v="53.415270149999998"/>
    <n v="6"/>
    <n v="8.9025450250000002"/>
    <n v="0.14338596394798911"/>
    <n v="183.95999999999998"/>
    <n v="3.4439589930633345"/>
    <n v="35"/>
    <n v="9"/>
    <n v="13.5"/>
  </r>
  <r>
    <x v="2"/>
    <x v="239"/>
    <s v="October"/>
    <x v="1"/>
    <x v="1"/>
    <s v="Desktop"/>
    <x v="0"/>
    <n v="1708"/>
    <n v="33.066880000000005"/>
    <n v="1.9360000000000002E-2"/>
    <n v="0.86249999999999971"/>
    <n v="28.520183999999993"/>
    <n v="8"/>
    <n v="3.5650229999999992"/>
    <n v="0.2419339230069483"/>
    <n v="401.51999999999992"/>
    <n v="14.078450545760855"/>
    <n v="24"/>
    <n v="2"/>
    <n v="9"/>
  </r>
  <r>
    <x v="2"/>
    <x v="240"/>
    <s v="October"/>
    <x v="1"/>
    <x v="1"/>
    <s v="Desktop"/>
    <x v="0"/>
    <n v="1847"/>
    <n v="31.694520000000004"/>
    <n v="1.7160000000000002E-2"/>
    <n v="0.41399999999999976"/>
    <n v="13.121531279999994"/>
    <n v="7"/>
    <n v="1.8745044685714276"/>
    <n v="0.22085836920704272"/>
    <n v="283.08"/>
    <n v="21.573701571818386"/>
    <n v="6"/>
    <n v="10"/>
    <n v="4.5"/>
  </r>
  <r>
    <x v="2"/>
    <x v="241"/>
    <s v="October"/>
    <x v="1"/>
    <x v="1"/>
    <s v="Desktop"/>
    <x v="0"/>
    <n v="1617"/>
    <n v="29.882160000000006"/>
    <n v="1.8480000000000003E-2"/>
    <n v="0.85099999999999953"/>
    <n v="25.42971815999999"/>
    <n v="7"/>
    <n v="3.6328168799999987"/>
    <n v="0.23425348100672772"/>
    <n v="323.39999999999998"/>
    <n v="12.717404021751852"/>
    <n v="25"/>
    <n v="4"/>
    <n v="15"/>
  </r>
  <r>
    <x v="2"/>
    <x v="242"/>
    <s v="October"/>
    <x v="1"/>
    <x v="1"/>
    <s v="Desktop"/>
    <x v="0"/>
    <n v="2030"/>
    <n v="45.999800000000008"/>
    <n v="2.2660000000000003E-2"/>
    <n v="0.18400000000000005"/>
    <n v="8.4639632000000038"/>
    <n v="3"/>
    <n v="2.8213210666666679"/>
    <n v="6.5217674859455899E-2"/>
    <n v="145.32"/>
    <n v="17.169261794521972"/>
    <n v="44"/>
    <n v="3"/>
    <n v="21"/>
  </r>
  <r>
    <x v="2"/>
    <x v="243"/>
    <s v="October"/>
    <x v="1"/>
    <x v="1"/>
    <s v="Desktop"/>
    <x v="0"/>
    <n v="1612"/>
    <n v="33.868120000000005"/>
    <n v="2.1010000000000004E-2"/>
    <n v="0.13800000000000004"/>
    <n v="4.6738005600000019"/>
    <n v="5"/>
    <n v="0.93476011200000042"/>
    <n v="0.14763145990979126"/>
    <n v="288.95999999999998"/>
    <n v="61.825487906569954"/>
    <n v="60"/>
    <n v="7"/>
    <n v="22.5"/>
  </r>
  <r>
    <x v="2"/>
    <x v="244"/>
    <s v="October"/>
    <x v="1"/>
    <x v="1"/>
    <s v="Desktop"/>
    <x v="0"/>
    <n v="2282"/>
    <n v="55.977460000000001"/>
    <n v="2.453E-2"/>
    <n v="0.48299999999999976"/>
    <n v="27.037113179999988"/>
    <n v="6"/>
    <n v="4.506185529999998"/>
    <n v="0.10718599950765897"/>
    <n v="381.35999999999996"/>
    <n v="14.105056167094839"/>
    <n v="46"/>
    <n v="6"/>
    <n v="16.5"/>
  </r>
  <r>
    <x v="2"/>
    <x v="245"/>
    <s v="November"/>
    <x v="1"/>
    <x v="1"/>
    <s v="Desktop"/>
    <x v="0"/>
    <n v="2068"/>
    <n v="37.534200000000006"/>
    <n v="1.8150000000000003E-2"/>
    <n v="3.4499999999999878E-2"/>
    <n v="1.2949298999999956"/>
    <n v="11"/>
    <n v="0.1177208999999996"/>
    <n v="0.29306605708926786"/>
    <n v="139.43999999999997"/>
    <n v="107.68150461272107"/>
    <n v="18"/>
    <n v="8"/>
    <n v="22.5"/>
  </r>
  <r>
    <x v="2"/>
    <x v="246"/>
    <s v="November"/>
    <x v="1"/>
    <x v="1"/>
    <s v="Desktop"/>
    <x v="0"/>
    <n v="1976"/>
    <n v="37.603280000000012"/>
    <n v="1.9030000000000005E-2"/>
    <n v="0.10350000000000005"/>
    <n v="3.8919394800000031"/>
    <n v="7"/>
    <n v="0.55599135428571478"/>
    <n v="0.18615397380228527"/>
    <n v="269.64"/>
    <n v="69.281652858589609"/>
    <n v="41"/>
    <n v="5"/>
    <n v="21"/>
  </r>
  <r>
    <x v="2"/>
    <x v="247"/>
    <s v="November"/>
    <x v="1"/>
    <x v="1"/>
    <s v="Desktop"/>
    <x v="0"/>
    <n v="2006"/>
    <n v="39.939460000000018"/>
    <n v="1.9910000000000008E-2"/>
    <n v="0.56349999999999978"/>
    <n v="22.505885710000001"/>
    <n v="8"/>
    <n v="2.8132357137500001"/>
    <n v="0.20030315883089045"/>
    <n v="367.08"/>
    <n v="16.310400076229659"/>
    <n v="40"/>
    <n v="2"/>
    <n v="22.5"/>
  </r>
  <r>
    <x v="2"/>
    <x v="248"/>
    <s v="November"/>
    <x v="1"/>
    <x v="1"/>
    <s v="Desktop"/>
    <x v="0"/>
    <n v="1376"/>
    <n v="27.396160000000005"/>
    <n v="1.9910000000000004E-2"/>
    <n v="3.4499999999999996E-2"/>
    <n v="0.94516752000000004"/>
    <n v="9"/>
    <n v="0.10501861333333334"/>
    <n v="0.3285131930898344"/>
    <n v="332.64"/>
    <n v="351.93761207537051"/>
    <n v="45"/>
    <n v="3"/>
    <n v="19.5"/>
  </r>
  <r>
    <x v="2"/>
    <x v="249"/>
    <s v="November"/>
    <x v="1"/>
    <x v="1"/>
    <s v="Desktop"/>
    <x v="0"/>
    <n v="1566"/>
    <n v="27.906119999999998"/>
    <n v="1.7819999999999999E-2"/>
    <n v="1.1499999999999995"/>
    <n v="32.092037999999981"/>
    <n v="6"/>
    <n v="5.3486729999999971"/>
    <n v="0.21500660070264158"/>
    <n v="296.52"/>
    <n v="9.2396749623691754"/>
    <n v="19"/>
    <n v="2"/>
    <n v="15"/>
  </r>
  <r>
    <x v="2"/>
    <x v="250"/>
    <s v="November"/>
    <x v="1"/>
    <x v="1"/>
    <s v="Desktop"/>
    <x v="0"/>
    <n v="2673"/>
    <n v="60.276150000000008"/>
    <n v="2.2550000000000004E-2"/>
    <n v="0.68999999999999961"/>
    <n v="41.590543499999981"/>
    <n v="8"/>
    <n v="5.1988179374999977"/>
    <n v="0.13272247812775034"/>
    <n v="144.47999999999999"/>
    <n v="3.4738666014306849"/>
    <n v="36"/>
    <n v="0"/>
    <n v="15"/>
  </r>
  <r>
    <x v="2"/>
    <x v="251"/>
    <s v="November"/>
    <x v="1"/>
    <x v="1"/>
    <s v="Desktop"/>
    <x v="0"/>
    <n v="1326"/>
    <n v="24.942060000000009"/>
    <n v="1.8810000000000007E-2"/>
    <n v="2.3000000000000052E-2"/>
    <n v="0.5736673800000015"/>
    <n v="6"/>
    <n v="9.5611230000000255E-2"/>
    <n v="0.24055751609931167"/>
    <n v="169.67999999999998"/>
    <n v="295.78115457776164"/>
    <n v="50"/>
    <n v="1"/>
    <n v="18"/>
  </r>
  <r>
    <x v="2"/>
    <x v="252"/>
    <s v="November"/>
    <x v="1"/>
    <x v="1"/>
    <s v="Desktop"/>
    <x v="0"/>
    <n v="1760"/>
    <n v="29.62080000000001"/>
    <n v="1.6830000000000005E-2"/>
    <n v="3.4500000000000031E-2"/>
    <n v="1.0219176000000012"/>
    <n v="9"/>
    <n v="0.11354640000000013"/>
    <n v="0.30384054448225561"/>
    <n v="302.39999999999998"/>
    <n v="295.91426940880518"/>
    <n v="22"/>
    <n v="3"/>
    <n v="6"/>
  </r>
  <r>
    <x v="2"/>
    <x v="253"/>
    <s v="November"/>
    <x v="1"/>
    <x v="1"/>
    <s v="Desktop"/>
    <x v="0"/>
    <n v="2210"/>
    <n v="41.570100000000018"/>
    <n v="1.8810000000000007E-2"/>
    <n v="0.7244999999999997"/>
    <n v="30.11753745"/>
    <n v="6"/>
    <n v="5.0195895750000004"/>
    <n v="0.144334509659587"/>
    <n v="115.07999999999998"/>
    <n v="3.8210295310847195"/>
    <n v="54"/>
    <n v="0"/>
    <n v="19.5"/>
  </r>
  <r>
    <x v="2"/>
    <x v="254"/>
    <s v="November"/>
    <x v="1"/>
    <x v="1"/>
    <s v="Desktop"/>
    <x v="0"/>
    <n v="1959"/>
    <n v="42.451530000000012"/>
    <n v="2.1670000000000005E-2"/>
    <n v="0.58649999999999969"/>
    <n v="24.897822344999994"/>
    <n v="6"/>
    <n v="4.1496370574999988"/>
    <n v="0.14133766203479589"/>
    <n v="278.87999999999994"/>
    <n v="11.2009795931412"/>
    <n v="34"/>
    <n v="2"/>
    <n v="18"/>
  </r>
  <r>
    <x v="2"/>
    <x v="255"/>
    <s v="November"/>
    <x v="1"/>
    <x v="1"/>
    <s v="Desktop"/>
    <x v="0"/>
    <n v="2612"/>
    <n v="56.889360000000003"/>
    <n v="2.1780000000000001E-2"/>
    <n v="0.67849999999999966"/>
    <n v="38.599430759999983"/>
    <n v="7"/>
    <n v="5.514204394285712"/>
    <n v="0.12304585602650478"/>
    <n v="282.23999999999995"/>
    <n v="7.3120249299759381"/>
    <n v="19"/>
    <n v="2"/>
    <n v="12"/>
  </r>
  <r>
    <x v="2"/>
    <x v="256"/>
    <s v="November"/>
    <x v="1"/>
    <x v="1"/>
    <s v="Desktop"/>
    <x v="0"/>
    <n v="2216"/>
    <n v="44.851840000000003"/>
    <n v="2.0240000000000001E-2"/>
    <n v="0.47149999999999975"/>
    <n v="21.147642559999991"/>
    <n v="5"/>
    <n v="4.2295285119999981"/>
    <n v="0.11147814671594297"/>
    <n v="125.16"/>
    <n v="5.918390177292653"/>
    <n v="9"/>
    <n v="5"/>
    <n v="9"/>
  </r>
  <r>
    <x v="2"/>
    <x v="257"/>
    <s v="November"/>
    <x v="1"/>
    <x v="1"/>
    <s v="Desktop"/>
    <x v="0"/>
    <n v="1976"/>
    <n v="32.603999999999999"/>
    <n v="1.6500000000000001E-2"/>
    <n v="0.18399999999999989"/>
    <n v="5.9991359999999965"/>
    <n v="5"/>
    <n v="1.1998271999999992"/>
    <n v="0.15335541651331125"/>
    <n v="194.87999999999997"/>
    <n v="32.484677793602295"/>
    <n v="40"/>
    <n v="8"/>
    <n v="13.5"/>
  </r>
  <r>
    <x v="2"/>
    <x v="258"/>
    <s v="November"/>
    <x v="1"/>
    <x v="1"/>
    <s v="Desktop"/>
    <x v="0"/>
    <n v="2156"/>
    <n v="44.111759999999997"/>
    <n v="2.0459999999999999E-2"/>
    <n v="0.20699999999999999"/>
    <n v="9.1311343199999992"/>
    <n v="5"/>
    <n v="1.8262268639999999"/>
    <n v="0.11334845855164247"/>
    <n v="276.35999999999996"/>
    <n v="30.265681164571895"/>
    <n v="15"/>
    <n v="1"/>
    <n v="10.5"/>
  </r>
  <r>
    <x v="2"/>
    <x v="259"/>
    <s v="November"/>
    <x v="1"/>
    <x v="1"/>
    <s v="Desktop"/>
    <x v="0"/>
    <n v="1922"/>
    <n v="40.592640000000003"/>
    <n v="2.112E-2"/>
    <n v="1.0119999999999996"/>
    <n v="41.079751679999987"/>
    <n v="4"/>
    <n v="10.269937919999997"/>
    <n v="9.8540030902153686E-2"/>
    <n v="170.51999999999998"/>
    <n v="4.1509501159672064"/>
    <n v="27"/>
    <n v="2"/>
    <n v="16.5"/>
  </r>
  <r>
    <x v="2"/>
    <x v="260"/>
    <s v="November"/>
    <x v="1"/>
    <x v="1"/>
    <s v="Desktop"/>
    <x v="0"/>
    <n v="1545"/>
    <n v="30.421050000000008"/>
    <n v="1.9690000000000006E-2"/>
    <n v="0.12650000000000006"/>
    <n v="3.8482628250000026"/>
    <n v="4"/>
    <n v="0.96206570625000065"/>
    <n v="0.13148790064774224"/>
    <n v="223.43999999999997"/>
    <n v="58.062562293935791"/>
    <n v="26"/>
    <n v="17"/>
    <n v="10.5"/>
  </r>
  <r>
    <x v="2"/>
    <x v="261"/>
    <s v="November"/>
    <x v="1"/>
    <x v="1"/>
    <s v="Desktop"/>
    <x v="0"/>
    <n v="1858"/>
    <n v="47.007400000000011"/>
    <n v="2.5300000000000007E-2"/>
    <n v="0"/>
    <n v="0"/>
    <n v="5"/>
    <n v="0"/>
    <n v="0.10636623169968981"/>
    <n v="190.67999999999998"/>
    <n v="0"/>
    <n v="19"/>
    <n v="9"/>
    <n v="19.5"/>
  </r>
  <r>
    <x v="2"/>
    <x v="262"/>
    <s v="November"/>
    <x v="1"/>
    <x v="1"/>
    <s v="Desktop"/>
    <x v="0"/>
    <n v="1334"/>
    <n v="20.983820000000005"/>
    <n v="1.5730000000000004E-2"/>
    <n v="0.74749999999999983"/>
    <n v="15.685405450000001"/>
    <n v="9"/>
    <n v="1.742822827777778"/>
    <n v="0.42890188726361539"/>
    <n v="231.83999999999997"/>
    <n v="14.780618884161516"/>
    <n v="41"/>
    <n v="1"/>
    <n v="6"/>
  </r>
  <r>
    <x v="2"/>
    <x v="263"/>
    <s v="November"/>
    <x v="1"/>
    <x v="1"/>
    <s v="Desktop"/>
    <x v="0"/>
    <n v="1937"/>
    <n v="34.943480000000008"/>
    <n v="1.8040000000000004E-2"/>
    <n v="0.36799999999999994"/>
    <n v="12.859200640000001"/>
    <n v="5"/>
    <n v="2.5718401280000003"/>
    <n v="0.14308820987491797"/>
    <n v="131.88"/>
    <n v="10.25569191212184"/>
    <n v="12"/>
    <n v="2"/>
    <n v="15"/>
  </r>
  <r>
    <x v="2"/>
    <x v="264"/>
    <s v="November"/>
    <x v="1"/>
    <x v="1"/>
    <s v="Desktop"/>
    <x v="0"/>
    <n v="1904"/>
    <n v="32.672640000000001"/>
    <n v="1.7160000000000002E-2"/>
    <n v="0.25299999999999989"/>
    <n v="8.266177919999997"/>
    <n v="10"/>
    <n v="0.82661779199999974"/>
    <n v="0.30606648253707075"/>
    <n v="59.639999999999993"/>
    <n v="7.2149426950635993"/>
    <n v="17"/>
    <n v="9"/>
    <n v="22.5"/>
  </r>
  <r>
    <x v="2"/>
    <x v="265"/>
    <s v="November"/>
    <x v="1"/>
    <x v="1"/>
    <s v="Desktop"/>
    <x v="0"/>
    <n v="2023"/>
    <n v="39.165280000000003"/>
    <n v="1.9360000000000002E-2"/>
    <n v="0.22999999999999993"/>
    <n v="9.0080143999999986"/>
    <n v="8"/>
    <n v="1.1260017999999998"/>
    <n v="0.2042625509124408"/>
    <n v="390.59999999999997"/>
    <n v="43.361387166521403"/>
    <n v="25"/>
    <n v="6"/>
    <n v="16.5"/>
  </r>
  <r>
    <x v="2"/>
    <x v="266"/>
    <s v="November"/>
    <x v="1"/>
    <x v="1"/>
    <s v="Desktop"/>
    <x v="0"/>
    <n v="1962"/>
    <n v="41.005800000000001"/>
    <n v="2.0900000000000002E-2"/>
    <n v="1.0809999999999995"/>
    <n v="44.327269799999982"/>
    <n v="8"/>
    <n v="5.5409087249999978"/>
    <n v="0.19509435250623083"/>
    <n v="258.71999999999997"/>
    <n v="5.836587752129053"/>
    <n v="54"/>
    <n v="1"/>
    <n v="18"/>
  </r>
  <r>
    <x v="2"/>
    <x v="267"/>
    <s v="November"/>
    <x v="1"/>
    <x v="1"/>
    <s v="Desktop"/>
    <x v="0"/>
    <n v="1675"/>
    <n v="24.13675000000001"/>
    <n v="1.4410000000000006E-2"/>
    <n v="0.90849999999999975"/>
    <n v="21.928237375000002"/>
    <n v="4"/>
    <n v="5.4820593437500005"/>
    <n v="0.1657223942742912"/>
    <n v="244.43999999999997"/>
    <n v="11.147270791526624"/>
    <n v="46"/>
    <n v="2"/>
    <n v="19.5"/>
  </r>
  <r>
    <x v="2"/>
    <x v="268"/>
    <s v="November"/>
    <x v="1"/>
    <x v="1"/>
    <s v="Desktop"/>
    <x v="0"/>
    <n v="2179"/>
    <n v="42.185440000000014"/>
    <n v="1.9360000000000006E-2"/>
    <n v="0.74749999999999961"/>
    <n v="31.533616399999993"/>
    <n v="10"/>
    <n v="3.1533616399999991"/>
    <n v="0.23704861203296673"/>
    <n v="293.99999999999994"/>
    <n v="9.3233835368150171"/>
    <n v="32"/>
    <n v="3"/>
    <n v="22.5"/>
  </r>
  <r>
    <x v="2"/>
    <x v="269"/>
    <s v="November"/>
    <x v="1"/>
    <x v="1"/>
    <s v="Desktop"/>
    <x v="0"/>
    <n v="2000"/>
    <n v="42.460000000000015"/>
    <n v="2.1230000000000006E-2"/>
    <n v="1.0004999999999997"/>
    <n v="42.481230000000004"/>
    <n v="6"/>
    <n v="7.0802050000000003"/>
    <n v="0.14130946773433814"/>
    <n v="204.11999999999998"/>
    <n v="4.804945619512428"/>
    <n v="25"/>
    <n v="3"/>
    <n v="13.5"/>
  </r>
  <r>
    <x v="2"/>
    <x v="270"/>
    <s v="November"/>
    <x v="1"/>
    <x v="1"/>
    <s v="Desktop"/>
    <x v="0"/>
    <n v="1442"/>
    <n v="27.124020000000005"/>
    <n v="1.8810000000000004E-2"/>
    <n v="0.96599999999999964"/>
    <n v="26.201803319999996"/>
    <n v="5"/>
    <n v="5.2403606639999989"/>
    <n v="0.18433845720508976"/>
    <n v="288.95999999999998"/>
    <n v="11.028248570182765"/>
    <n v="42"/>
    <n v="2"/>
    <n v="15"/>
  </r>
  <r>
    <x v="2"/>
    <x v="271"/>
    <s v="November"/>
    <x v="1"/>
    <x v="1"/>
    <s v="Desktop"/>
    <x v="0"/>
    <n v="1235"/>
    <n v="22.551100000000002"/>
    <n v="1.8260000000000002E-2"/>
    <n v="0.72449999999999981"/>
    <n v="16.338271949999996"/>
    <n v="4"/>
    <n v="4.0845679874999989"/>
    <n v="0.1773749395816612"/>
    <n v="282.23999999999995"/>
    <n v="17.274776724474833"/>
    <n v="23"/>
    <n v="6"/>
    <n v="9"/>
  </r>
  <r>
    <x v="2"/>
    <x v="272"/>
    <s v="November"/>
    <x v="1"/>
    <x v="1"/>
    <s v="Desktop"/>
    <x v="0"/>
    <n v="1640"/>
    <n v="30.848400000000005"/>
    <n v="1.8810000000000004E-2"/>
    <n v="1.2419999999999998"/>
    <n v="38.313712799999998"/>
    <n v="4"/>
    <n v="9.5784281999999994"/>
    <n v="0.12966636843401924"/>
    <n v="207.47999999999996"/>
    <n v="5.4152935029569873"/>
    <n v="5"/>
    <n v="3"/>
    <n v="15"/>
  </r>
  <r>
    <x v="2"/>
    <x v="273"/>
    <s v="November"/>
    <x v="1"/>
    <x v="1"/>
    <s v="Desktop"/>
    <x v="0"/>
    <n v="1702"/>
    <n v="38.567320000000002"/>
    <n v="2.2660000000000003E-2"/>
    <n v="0.51749999999999963"/>
    <n v="19.958588099999986"/>
    <n v="7"/>
    <n v="2.8512268714285693"/>
    <n v="0.18150081467937101"/>
    <n v="285.59999999999997"/>
    <n v="14.309629447185204"/>
    <n v="20"/>
    <n v="8"/>
    <n v="13.5"/>
  </r>
  <r>
    <x v="2"/>
    <x v="274"/>
    <s v="November"/>
    <x v="1"/>
    <x v="1"/>
    <s v="Desktop"/>
    <x v="0"/>
    <n v="1633"/>
    <n v="23.711160000000003"/>
    <n v="1.4520000000000002E-2"/>
    <n v="1.2304999999999997"/>
    <n v="29.176582379999996"/>
    <n v="8"/>
    <n v="3.6470727974999995"/>
    <n v="0.33739386854122694"/>
    <n v="94.919999999999987"/>
    <n v="3.2532939863808683"/>
    <n v="50"/>
    <n v="1"/>
    <n v="21"/>
  </r>
  <r>
    <x v="0"/>
    <x v="0"/>
    <s v="March"/>
    <x v="2"/>
    <x v="1"/>
    <s v="Desktop"/>
    <x v="0"/>
    <n v="915"/>
    <n v="11.675400000000003"/>
    <n v="1.2760000000000004E-2"/>
    <n v="0.45999999999999969"/>
    <n v="5.370683999999998"/>
    <n v="6"/>
    <n v="0.89511399999999963"/>
    <n v="0.51390102266303495"/>
    <n v="174.72"/>
    <n v="32.532169086842579"/>
    <n v="49"/>
    <n v="5"/>
    <n v="12"/>
  </r>
  <r>
    <x v="0"/>
    <x v="1"/>
    <s v="March"/>
    <x v="2"/>
    <x v="1"/>
    <s v="Desktop"/>
    <x v="0"/>
    <n v="1007"/>
    <n v="17.723200000000006"/>
    <n v="1.7600000000000005E-2"/>
    <n v="0.36799999999999972"/>
    <n v="6.5221375999999971"/>
    <n v="6"/>
    <n v="1.0870229333333328"/>
    <n v="0.33853931569919643"/>
    <n v="38.4"/>
    <n v="5.8876402730295077"/>
    <n v="15"/>
    <n v="6"/>
    <n v="6"/>
  </r>
  <r>
    <x v="0"/>
    <x v="2"/>
    <s v="March"/>
    <x v="2"/>
    <x v="1"/>
    <s v="Desktop"/>
    <x v="0"/>
    <n v="1583.8000000000002"/>
    <n v="24.21630200000001"/>
    <n v="1.5290000000000005E-2"/>
    <n v="9.1999999999999887E-2"/>
    <n v="2.2278997839999981"/>
    <n v="4"/>
    <n v="0.55697494599999953"/>
    <n v="0.16517798630030292"/>
    <n v="48.719999999999992"/>
    <n v="21.868129055844477"/>
    <n v="43"/>
    <n v="10"/>
    <n v="6"/>
  </r>
  <r>
    <x v="0"/>
    <x v="3"/>
    <s v="March"/>
    <x v="2"/>
    <x v="1"/>
    <s v="Desktop"/>
    <x v="0"/>
    <n v="1571.4"/>
    <n v="32.669406000000009"/>
    <n v="2.0790000000000006E-2"/>
    <n v="0.16099999999999995"/>
    <n v="5.2597743660000003"/>
    <n v="7"/>
    <n v="0.75139633800000005"/>
    <n v="0.21426774640469429"/>
    <n v="46.199999999999996"/>
    <n v="8.7836467470247364"/>
    <n v="9"/>
    <n v="3"/>
    <n v="3"/>
  </r>
  <r>
    <x v="0"/>
    <x v="4"/>
    <s v="March"/>
    <x v="2"/>
    <x v="1"/>
    <s v="Desktop"/>
    <x v="0"/>
    <n v="1436.4"/>
    <n v="20.69852400000001"/>
    <n v="1.4410000000000006E-2"/>
    <n v="0.253"/>
    <n v="5.2367265720000029"/>
    <n v="5"/>
    <n v="1.0473453144000007"/>
    <n v="0.24156311822041018"/>
    <n v="49.199999999999996"/>
    <n v="9.3951821473867039"/>
    <n v="32"/>
    <n v="2"/>
    <n v="9"/>
  </r>
  <r>
    <x v="0"/>
    <x v="5"/>
    <s v="March"/>
    <x v="2"/>
    <x v="1"/>
    <s v="Desktop"/>
    <x v="0"/>
    <n v="965.59999999999991"/>
    <n v="12.108623999999999"/>
    <n v="1.2540000000000001E-2"/>
    <n v="6.8999999999999992E-2"/>
    <n v="0.83549505599999985"/>
    <n v="4"/>
    <n v="0.20887376399999996"/>
    <n v="0.33034306788285772"/>
    <n v="164.64"/>
    <n v="197.05682136316557"/>
    <n v="16"/>
    <n v="15"/>
    <n v="12"/>
  </r>
  <r>
    <x v="0"/>
    <x v="6"/>
    <s v="March"/>
    <x v="2"/>
    <x v="1"/>
    <s v="Desktop"/>
    <x v="0"/>
    <n v="1717"/>
    <n v="26.630670000000006"/>
    <n v="1.5510000000000003E-2"/>
    <n v="0.7244999999999997"/>
    <n v="19.293920414999995"/>
    <n v="6"/>
    <n v="3.2156534024999992"/>
    <n v="0.22530413241574465"/>
    <n v="173.87999999999997"/>
    <n v="9.0121652966297887"/>
    <n v="46"/>
    <n v="0"/>
    <n v="3"/>
  </r>
  <r>
    <x v="0"/>
    <x v="7"/>
    <s v="March"/>
    <x v="2"/>
    <x v="1"/>
    <s v="Desktop"/>
    <x v="0"/>
    <n v="1176.8"/>
    <n v="20.452784000000001"/>
    <n v="1.7380000000000003E-2"/>
    <n v="0.50599999999999978"/>
    <n v="10.349108703999995"/>
    <n v="6"/>
    <n v="1.7248514506666659"/>
    <n v="0.29335859607181103"/>
    <n v="302.39999999999998"/>
    <n v="29.219907592923484"/>
    <n v="12"/>
    <n v="13"/>
    <n v="13.5"/>
  </r>
  <r>
    <x v="0"/>
    <x v="8"/>
    <s v="March"/>
    <x v="2"/>
    <x v="1"/>
    <s v="Desktop"/>
    <x v="0"/>
    <n v="1419"/>
    <n v="19.042980000000004"/>
    <n v="1.3420000000000003E-2"/>
    <n v="0.43699999999999972"/>
    <n v="8.3217822599999955"/>
    <n v="2"/>
    <n v="4.1608911299999978"/>
    <n v="0.1050255789797605"/>
    <n v="136.07999999999998"/>
    <n v="16.352266347329312"/>
    <n v="43"/>
    <n v="7"/>
    <n v="12"/>
  </r>
  <r>
    <x v="0"/>
    <x v="9"/>
    <s v="March"/>
    <x v="2"/>
    <x v="1"/>
    <s v="Desktop"/>
    <x v="0"/>
    <n v="1652.8000000000002"/>
    <n v="22.362384000000006"/>
    <n v="1.3530000000000002E-2"/>
    <n v="0.57499999999999973"/>
    <n v="12.858370799999998"/>
    <n v="4"/>
    <n v="3.2145926999999994"/>
    <n v="0.17887180543899073"/>
    <n v="129.35999999999999"/>
    <n v="10.060372500690368"/>
    <n v="25"/>
    <n v="7"/>
    <n v="7.5"/>
  </r>
  <r>
    <x v="0"/>
    <x v="10"/>
    <s v="March"/>
    <x v="2"/>
    <x v="1"/>
    <s v="Desktop"/>
    <x v="0"/>
    <n v="1113"/>
    <n v="18.854220000000002"/>
    <n v="1.694E-2"/>
    <n v="0.50599999999999978"/>
    <n v="9.5402353199999972"/>
    <n v="5"/>
    <n v="1.9080470639999993"/>
    <n v="0.26519262000761629"/>
    <n v="132.72"/>
    <n v="13.911606532573458"/>
    <n v="29"/>
    <n v="10"/>
    <n v="3"/>
  </r>
  <r>
    <x v="0"/>
    <x v="11"/>
    <s v="March"/>
    <x v="2"/>
    <x v="1"/>
    <s v="Desktop"/>
    <x v="0"/>
    <n v="1267.8"/>
    <n v="20.360868000000007"/>
    <n v="1.6060000000000005E-2"/>
    <n v="0.50599999999999967"/>
    <n v="10.302599207999997"/>
    <n v="3"/>
    <n v="3.4341997359999987"/>
    <n v="0.14734145911657592"/>
    <n v="161.27999999999997"/>
    <n v="15.654302059500248"/>
    <n v="46"/>
    <n v="12"/>
    <n v="10.5"/>
  </r>
  <r>
    <x v="0"/>
    <x v="12"/>
    <s v="March"/>
    <x v="2"/>
    <x v="1"/>
    <s v="Desktop"/>
    <x v="0"/>
    <n v="1429"/>
    <n v="18.548420000000004"/>
    <n v="1.2980000000000002E-2"/>
    <n v="0.27599999999999991"/>
    <n v="5.1193639199999996"/>
    <n v="2"/>
    <n v="2.5596819599999998"/>
    <n v="0.10782589568275894"/>
    <n v="77.279999999999987"/>
    <n v="15.095625395586254"/>
    <n v="57"/>
    <n v="15"/>
    <n v="3"/>
  </r>
  <r>
    <x v="0"/>
    <x v="13"/>
    <s v="March"/>
    <x v="2"/>
    <x v="1"/>
    <s v="Desktop"/>
    <x v="0"/>
    <n v="1166.4000000000001"/>
    <n v="20.143728000000007"/>
    <n v="1.7270000000000004E-2"/>
    <n v="0.11500000000000012"/>
    <n v="2.3165287200000031"/>
    <n v="7"/>
    <n v="0.33093267428571471"/>
    <n v="0.34750270654965149"/>
    <n v="70.559999999999988"/>
    <n v="30.45936766974333"/>
    <n v="56"/>
    <n v="6"/>
    <n v="7.5"/>
  </r>
  <r>
    <x v="0"/>
    <x v="14"/>
    <s v="March"/>
    <x v="2"/>
    <x v="1"/>
    <s v="Desktop"/>
    <x v="0"/>
    <n v="1289.2"/>
    <n v="22.26448400000001"/>
    <n v="1.7270000000000008E-2"/>
    <n v="8.0500000000000002E-2"/>
    <n v="1.7922909620000009"/>
    <n v="6"/>
    <n v="0.29871516033333351"/>
    <n v="0.26948749407352074"/>
    <n v="215.04"/>
    <n v="119.98051910055878"/>
    <n v="50"/>
    <n v="9"/>
    <n v="6"/>
  </r>
  <r>
    <x v="0"/>
    <x v="15"/>
    <s v="March"/>
    <x v="2"/>
    <x v="1"/>
    <s v="Desktop"/>
    <x v="0"/>
    <n v="1541.8000000000002"/>
    <n v="25.270102000000005"/>
    <n v="1.6390000000000002E-2"/>
    <n v="0.77049999999999985"/>
    <n v="19.470613590999999"/>
    <n v="3"/>
    <n v="6.4902045303333331"/>
    <n v="0.1187173680581107"/>
    <n v="143.63999999999999"/>
    <n v="7.3772713596655954"/>
    <n v="58"/>
    <n v="1"/>
    <n v="1.5"/>
  </r>
  <r>
    <x v="0"/>
    <x v="16"/>
    <s v="March"/>
    <x v="2"/>
    <x v="1"/>
    <s v="Desktop"/>
    <x v="0"/>
    <n v="1076.4000000000001"/>
    <n v="19.536660000000005"/>
    <n v="1.8150000000000003E-2"/>
    <n v="0.63249999999999962"/>
    <n v="12.356937449999995"/>
    <n v="3"/>
    <n v="4.1189791499999986"/>
    <n v="0.1535574658104302"/>
    <n v="62.16"/>
    <n v="5.0303726349282458"/>
    <n v="12"/>
    <n v="11"/>
    <n v="13.5"/>
  </r>
  <r>
    <x v="0"/>
    <x v="17"/>
    <s v="March"/>
    <x v="2"/>
    <x v="1"/>
    <s v="Desktop"/>
    <x v="0"/>
    <n v="1498.6000000000001"/>
    <n v="28.023820000000004"/>
    <n v="1.8700000000000001E-2"/>
    <n v="0.2644999999999999"/>
    <n v="7.4123003899999986"/>
    <n v="5"/>
    <n v="1.4824600779999997"/>
    <n v="0.17841964443105898"/>
    <n v="57.959999999999994"/>
    <n v="7.8194348515872827"/>
    <n v="8"/>
    <n v="1"/>
    <n v="12"/>
  </r>
  <r>
    <x v="0"/>
    <x v="18"/>
    <s v="March"/>
    <x v="2"/>
    <x v="1"/>
    <s v="Desktop"/>
    <x v="0"/>
    <n v="1206.6000000000001"/>
    <n v="23.625228000000007"/>
    <n v="1.9580000000000004E-2"/>
    <n v="0.45999999999999974"/>
    <n v="10.867604879999996"/>
    <n v="6"/>
    <n v="1.8112674799999995"/>
    <n v="0.2539658029966948"/>
    <n v="58.8"/>
    <n v="5.4105758029730664"/>
    <n v="7"/>
    <n v="11"/>
    <n v="12"/>
  </r>
  <r>
    <x v="0"/>
    <x v="19"/>
    <s v="March"/>
    <x v="2"/>
    <x v="1"/>
    <s v="Desktop"/>
    <x v="0"/>
    <n v="1396.8000000000002"/>
    <n v="24.737328000000002"/>
    <n v="1.771E-2"/>
    <n v="9.2000000000000109E-2"/>
    <n v="2.2758341760000027"/>
    <n v="4"/>
    <n v="0.56895854400000068"/>
    <n v="0.16169895147931901"/>
    <n v="159.6"/>
    <n v="70.128132217661104"/>
    <n v="22"/>
    <n v="3"/>
    <n v="12"/>
  </r>
  <r>
    <x v="0"/>
    <x v="20"/>
    <s v="March"/>
    <x v="2"/>
    <x v="1"/>
    <s v="Desktop"/>
    <x v="0"/>
    <n v="1754"/>
    <n v="30.870400000000004"/>
    <n v="1.7600000000000001E-2"/>
    <n v="0.86249999999999971"/>
    <n v="26.625719999999994"/>
    <n v="7"/>
    <n v="3.8036742857142847"/>
    <n v="0.22675443142945992"/>
    <n v="43.68"/>
    <n v="1.6405190169505279"/>
    <n v="51"/>
    <n v="12"/>
    <n v="6"/>
  </r>
  <r>
    <x v="0"/>
    <x v="21"/>
    <s v="March"/>
    <x v="2"/>
    <x v="1"/>
    <s v="Desktop"/>
    <x v="0"/>
    <n v="1138.2"/>
    <n v="22.285956000000006"/>
    <n v="1.9580000000000004E-2"/>
    <n v="0.39099999999999974"/>
    <n v="8.7138087959999968"/>
    <n v="6"/>
    <n v="1.4523014659999995"/>
    <n v="0.2692278491440977"/>
    <n v="268.8"/>
    <n v="30.847589876356992"/>
    <n v="33"/>
    <n v="1"/>
    <n v="9"/>
  </r>
  <r>
    <x v="0"/>
    <x v="22"/>
    <s v="March"/>
    <x v="2"/>
    <x v="1"/>
    <s v="Desktop"/>
    <x v="0"/>
    <n v="1250"/>
    <n v="18.287500000000001"/>
    <n v="1.4630000000000001E-2"/>
    <n v="6.9000000000000061E-2"/>
    <n v="1.2618375000000013"/>
    <n v="3"/>
    <n v="0.42061250000000044"/>
    <n v="0.1640464798359535"/>
    <n v="243.6"/>
    <n v="193.05179945912192"/>
    <n v="31"/>
    <n v="9"/>
    <n v="6"/>
  </r>
  <r>
    <x v="0"/>
    <x v="23"/>
    <s v="March"/>
    <x v="2"/>
    <x v="1"/>
    <s v="Desktop"/>
    <x v="0"/>
    <n v="1685.4"/>
    <n v="25.028190000000006"/>
    <n v="1.4850000000000002E-2"/>
    <n v="0.70149999999999979"/>
    <n v="17.557275284999999"/>
    <n v="3"/>
    <n v="5.8524250950000001"/>
    <n v="0.11986484040595821"/>
    <n v="171.35999999999999"/>
    <n v="9.7600565701900699"/>
    <n v="34"/>
    <n v="12"/>
    <n v="7.5"/>
  </r>
  <r>
    <x v="0"/>
    <x v="24"/>
    <s v="March"/>
    <x v="2"/>
    <x v="1"/>
    <s v="Desktop"/>
    <x v="0"/>
    <n v="1573.8000000000002"/>
    <n v="22.851576000000009"/>
    <n v="1.4520000000000003E-2"/>
    <n v="2.3E-2"/>
    <n v="0.5255862480000002"/>
    <n v="3"/>
    <n v="0.17519541600000008"/>
    <n v="0.1312819737247006"/>
    <n v="89.039999999999978"/>
    <n v="169.41082522387447"/>
    <n v="32"/>
    <n v="7"/>
    <n v="3"/>
  </r>
  <r>
    <x v="0"/>
    <x v="25"/>
    <s v="March"/>
    <x v="2"/>
    <x v="1"/>
    <s v="Desktop"/>
    <x v="0"/>
    <n v="1447.2"/>
    <n v="24.515568000000002"/>
    <n v="1.694E-2"/>
    <n v="0.22999999999999998"/>
    <n v="5.6385806399999998"/>
    <n v="4"/>
    <n v="1.40964516"/>
    <n v="0.16316162856189992"/>
    <n v="45.6"/>
    <n v="8.0871415895898231"/>
    <n v="61"/>
    <n v="1"/>
    <n v="4.5"/>
  </r>
  <r>
    <x v="0"/>
    <x v="26"/>
    <s v="March"/>
    <x v="2"/>
    <x v="1"/>
    <s v="Desktop"/>
    <x v="0"/>
    <n v="922.80000000000018"/>
    <n v="15.023184000000006"/>
    <n v="1.6280000000000003E-2"/>
    <n v="1.149999999999992E-2"/>
    <n v="0.17276661599999887"/>
    <n v="8"/>
    <n v="2.1595826999999859E-2"/>
    <n v="0.53251028543616297"/>
    <n v="137.76"/>
    <n v="797.37627088789475"/>
    <n v="0"/>
    <n v="1"/>
    <n v="15"/>
  </r>
  <r>
    <x v="0"/>
    <x v="27"/>
    <s v="March"/>
    <x v="2"/>
    <x v="1"/>
    <s v="Desktop"/>
    <x v="0"/>
    <n v="1018.4000000000001"/>
    <n v="20.836464000000007"/>
    <n v="2.0460000000000006E-2"/>
    <n v="0.33349999999999974"/>
    <n v="6.9489607439999972"/>
    <n v="4"/>
    <n v="1.7372401859999993"/>
    <n v="0.19197115211102991"/>
    <n v="124.32"/>
    <n v="17.890445000332274"/>
    <n v="4"/>
    <n v="5"/>
    <n v="7.5"/>
  </r>
  <r>
    <x v="0"/>
    <x v="28"/>
    <s v="March"/>
    <x v="2"/>
    <x v="1"/>
    <s v="Desktop"/>
    <x v="0"/>
    <n v="1071.5999999999999"/>
    <n v="14.498748000000001"/>
    <n v="1.3530000000000002E-2"/>
    <n v="0.25299999999999978"/>
    <n v="3.6681832439999971"/>
    <n v="6"/>
    <n v="0.61136387399999947"/>
    <n v="0.41382883542772103"/>
    <n v="52.08"/>
    <n v="14.197763998073603"/>
    <n v="24"/>
    <n v="2"/>
    <n v="12"/>
  </r>
  <r>
    <x v="0"/>
    <x v="29"/>
    <s v="March"/>
    <x v="2"/>
    <x v="1"/>
    <s v="Desktop"/>
    <x v="0"/>
    <n v="1178.6000000000001"/>
    <n v="16.724334000000006"/>
    <n v="1.4190000000000003E-2"/>
    <n v="1.1614999999999998"/>
    <n v="19.425313941000002"/>
    <n v="4"/>
    <n v="4.8563284852500006"/>
    <n v="0.23917245374315046"/>
    <n v="142.79999999999998"/>
    <n v="7.3512325429448753"/>
    <n v="56"/>
    <n v="7"/>
    <n v="15"/>
  </r>
  <r>
    <x v="0"/>
    <x v="30"/>
    <s v="March"/>
    <x v="2"/>
    <x v="1"/>
    <s v="Desktop"/>
    <x v="0"/>
    <n v="1364.4"/>
    <n v="26.714952000000007"/>
    <n v="1.9580000000000004E-2"/>
    <n v="1.0234999999999996"/>
    <n v="27.342753371999997"/>
    <n v="8"/>
    <n v="3.4178441714999996"/>
    <n v="0.29945777181257888"/>
    <n v="40.799999999999997"/>
    <n v="1.4921686724417711"/>
    <n v="29"/>
    <n v="2"/>
    <n v="13.5"/>
  </r>
  <r>
    <x v="0"/>
    <x v="31"/>
    <s v="April"/>
    <x v="2"/>
    <x v="1"/>
    <s v="Desktop"/>
    <x v="0"/>
    <n v="1283.8"/>
    <n v="24.289496000000003"/>
    <n v="1.8920000000000003E-2"/>
    <n v="1.1154999999999997"/>
    <n v="27.094932787999998"/>
    <n v="5"/>
    <n v="5.4189865575999994"/>
    <n v="0.20585029841706057"/>
    <n v="134.4"/>
    <n v="4.9603370878086865"/>
    <n v="39"/>
    <n v="3"/>
    <n v="0"/>
  </r>
  <r>
    <x v="0"/>
    <x v="32"/>
    <s v="April"/>
    <x v="2"/>
    <x v="1"/>
    <s v="Desktop"/>
    <x v="0"/>
    <n v="1134"/>
    <n v="16.465680000000003"/>
    <n v="1.4520000000000002E-2"/>
    <n v="1.1154999999999997"/>
    <n v="18.367466039999996"/>
    <n v="4"/>
    <n v="4.5918665099999991"/>
    <n v="0.24292953585882876"/>
    <n v="43.199999999999996"/>
    <n v="2.3519847487900951"/>
    <n v="29"/>
    <n v="2"/>
    <n v="3"/>
  </r>
  <r>
    <x v="0"/>
    <x v="33"/>
    <s v="April"/>
    <x v="2"/>
    <x v="1"/>
    <s v="Desktop"/>
    <x v="0"/>
    <n v="1407.4"/>
    <n v="20.745076000000001"/>
    <n v="1.474E-2"/>
    <n v="0.1494999999999998"/>
    <n v="3.1013888619999959"/>
    <n v="6"/>
    <n v="0.51689814366666598"/>
    <n v="0.28922526000868831"/>
    <n v="163.79999999999998"/>
    <n v="52.8150474798475"/>
    <n v="21"/>
    <n v="2"/>
    <n v="9"/>
  </r>
  <r>
    <x v="0"/>
    <x v="34"/>
    <s v="April"/>
    <x v="2"/>
    <x v="1"/>
    <s v="Desktop"/>
    <x v="0"/>
    <n v="1022.2"/>
    <n v="23.275494000000002"/>
    <n v="2.2770000000000002E-2"/>
    <n v="0.88549999999999973"/>
    <n v="20.610449936999995"/>
    <n v="4"/>
    <n v="5.1526124842499987"/>
    <n v="0.17185456944544333"/>
    <n v="64.679999999999993"/>
    <n v="3.1382138768298353"/>
    <n v="58"/>
    <n v="0"/>
    <n v="0"/>
  </r>
  <r>
    <x v="0"/>
    <x v="35"/>
    <s v="April"/>
    <x v="2"/>
    <x v="1"/>
    <s v="Desktop"/>
    <x v="0"/>
    <n v="1253.6000000000001"/>
    <n v="19.99492"/>
    <n v="1.5949999999999999E-2"/>
    <n v="6.8999999999999881E-2"/>
    <n v="1.3796494799999977"/>
    <n v="5"/>
    <n v="0.27592989599999951"/>
    <n v="0.2500635161330978"/>
    <n v="171.35999999999999"/>
    <n v="124.20546123063104"/>
    <n v="33"/>
    <n v="10"/>
    <n v="9"/>
  </r>
  <r>
    <x v="0"/>
    <x v="36"/>
    <s v="April"/>
    <x v="2"/>
    <x v="1"/>
    <s v="Desktop"/>
    <x v="0"/>
    <n v="1360.8"/>
    <n v="28.440720000000006"/>
    <n v="2.0900000000000005E-2"/>
    <n v="0.19550000000000001"/>
    <n v="5.5601607600000014"/>
    <n v="8"/>
    <n v="0.69502009500000017"/>
    <n v="0.2812868309944333"/>
    <n v="163.79999999999998"/>
    <n v="29.459579870133098"/>
    <n v="29"/>
    <n v="8"/>
    <n v="6"/>
  </r>
  <r>
    <x v="0"/>
    <x v="37"/>
    <s v="April"/>
    <x v="2"/>
    <x v="1"/>
    <s v="Desktop"/>
    <x v="0"/>
    <n v="1452.2"/>
    <n v="22.843106000000002"/>
    <n v="1.5730000000000001E-2"/>
    <n v="0.1265"/>
    <n v="2.8896529090000005"/>
    <n v="5"/>
    <n v="0.57793058180000012"/>
    <n v="0.2188844196581673"/>
    <n v="252"/>
    <n v="87.20770553969669"/>
    <n v="52"/>
    <n v="0"/>
    <n v="13.5"/>
  </r>
  <r>
    <x v="0"/>
    <x v="38"/>
    <s v="April"/>
    <x v="2"/>
    <x v="1"/>
    <s v="Desktop"/>
    <x v="0"/>
    <n v="1480.2"/>
    <n v="31.42464600000001"/>
    <n v="2.1230000000000006E-2"/>
    <n v="8.0500000000000085E-2"/>
    <n v="2.5296840030000034"/>
    <n v="3"/>
    <n v="0.84322800100000117"/>
    <n v="9.5466469216550567E-2"/>
    <n v="49.199999999999996"/>
    <n v="19.449069504986678"/>
    <n v="27"/>
    <n v="2"/>
    <n v="13.5"/>
  </r>
  <r>
    <x v="0"/>
    <x v="39"/>
    <s v="April"/>
    <x v="2"/>
    <x v="1"/>
    <s v="Desktop"/>
    <x v="0"/>
    <n v="1723.4"/>
    <n v="25.971638000000006"/>
    <n v="1.5070000000000002E-2"/>
    <n v="0.98899999999999966"/>
    <n v="25.685949981999997"/>
    <n v="5"/>
    <n v="5.1371899963999992"/>
    <n v="0.19251769949973888"/>
    <n v="51.239999999999995"/>
    <n v="1.994864898355232"/>
    <n v="37"/>
    <n v="2"/>
    <n v="12"/>
  </r>
  <r>
    <x v="0"/>
    <x v="40"/>
    <s v="April"/>
    <x v="2"/>
    <x v="1"/>
    <s v="Desktop"/>
    <x v="0"/>
    <n v="1575.2"/>
    <n v="24.08480800000001"/>
    <n v="1.5290000000000005E-2"/>
    <n v="1.0464999999999998"/>
    <n v="25.204751572000003"/>
    <n v="7"/>
    <n v="3.6006787960000004"/>
    <n v="0.29063964304801587"/>
    <n v="53.76"/>
    <n v="2.1329311596834808"/>
    <n v="60"/>
    <n v="5"/>
    <n v="0"/>
  </r>
  <r>
    <x v="0"/>
    <x v="41"/>
    <s v="April"/>
    <x v="2"/>
    <x v="1"/>
    <s v="Desktop"/>
    <x v="0"/>
    <n v="1548.2"/>
    <n v="28.270132000000011"/>
    <n v="1.8260000000000005E-2"/>
    <n v="0.7819999999999997"/>
    <n v="22.107243224000001"/>
    <n v="3"/>
    <n v="7.3690810746666671"/>
    <n v="0.10611906587489577"/>
    <n v="268.8"/>
    <n v="12.158910872622332"/>
    <n v="38"/>
    <n v="6"/>
    <n v="4.5"/>
  </r>
  <r>
    <x v="0"/>
    <x v="42"/>
    <s v="April"/>
    <x v="2"/>
    <x v="1"/>
    <s v="Desktop"/>
    <x v="0"/>
    <n v="1166.6000000000001"/>
    <n v="20.403834"/>
    <n v="1.7489999999999999E-2"/>
    <n v="2.2999999999999882E-2"/>
    <n v="0.46928818199999756"/>
    <n v="3"/>
    <n v="0.15642939399999919"/>
    <n v="0.14703119031452619"/>
    <n v="78.11999999999999"/>
    <n v="166.46487807783831"/>
    <n v="28"/>
    <n v="6"/>
    <n v="13.5"/>
  </r>
  <r>
    <x v="0"/>
    <x v="43"/>
    <s v="April"/>
    <x v="2"/>
    <x v="1"/>
    <s v="Desktop"/>
    <x v="0"/>
    <n v="1276.6000000000001"/>
    <n v="20.502196000000005"/>
    <n v="1.6060000000000001E-2"/>
    <n v="0.55199999999999971"/>
    <n v="11.317212191999998"/>
    <n v="7"/>
    <n v="1.6167445988571425"/>
    <n v="0.34142684032481196"/>
    <n v="55.199999999999996"/>
    <n v="4.8775262903544583"/>
    <n v="62"/>
    <n v="8"/>
    <n v="1.5"/>
  </r>
  <r>
    <x v="0"/>
    <x v="44"/>
    <s v="April"/>
    <x v="2"/>
    <x v="1"/>
    <s v="Desktop"/>
    <x v="0"/>
    <n v="1154.5999999999999"/>
    <n v="24.004134000000001"/>
    <n v="2.0790000000000003E-2"/>
    <n v="0.27599999999999969"/>
    <n v="6.6251409839999926"/>
    <n v="3"/>
    <n v="2.2083803279999974"/>
    <n v="0.12497847245811909"/>
    <n v="54"/>
    <n v="8.1507699429208191"/>
    <n v="44"/>
    <n v="5"/>
    <n v="1.5"/>
  </r>
  <r>
    <x v="0"/>
    <x v="45"/>
    <s v="April"/>
    <x v="2"/>
    <x v="1"/>
    <s v="Desktop"/>
    <x v="0"/>
    <n v="814"/>
    <n v="15.400880000000003"/>
    <n v="1.8920000000000003E-2"/>
    <n v="0.54049999999999976"/>
    <n v="8.3241756399999982"/>
    <n v="5"/>
    <n v="1.6648351279999996"/>
    <n v="0.32465677285973266"/>
    <n v="38.4"/>
    <n v="4.6130694089967577"/>
    <n v="28"/>
    <n v="13"/>
    <n v="0"/>
  </r>
  <r>
    <x v="0"/>
    <x v="46"/>
    <s v="April"/>
    <x v="2"/>
    <x v="1"/>
    <s v="Desktop"/>
    <x v="0"/>
    <n v="1123"/>
    <n v="22.235400000000006"/>
    <n v="1.9800000000000005E-2"/>
    <n v="0.60949999999999971"/>
    <n v="13.552476299999997"/>
    <n v="7"/>
    <n v="1.9360680428571424"/>
    <n v="0.31481331570378757"/>
    <n v="2.4"/>
    <n v="0.17708940763836648"/>
    <n v="28"/>
    <n v="8"/>
    <n v="10.5"/>
  </r>
  <r>
    <x v="0"/>
    <x v="47"/>
    <s v="April"/>
    <x v="2"/>
    <x v="1"/>
    <s v="Desktop"/>
    <x v="0"/>
    <n v="1163"/>
    <n v="26.737370000000006"/>
    <n v="2.2990000000000003E-2"/>
    <n v="0.85099999999999976"/>
    <n v="22.753501869999997"/>
    <n v="5"/>
    <n v="4.5507003739999998"/>
    <n v="0.1870041817875131"/>
    <n v="178.07999999999996"/>
    <n v="7.8264875893584804"/>
    <n v="65"/>
    <n v="17"/>
    <n v="10.5"/>
  </r>
  <r>
    <x v="0"/>
    <x v="48"/>
    <s v="April"/>
    <x v="2"/>
    <x v="1"/>
    <s v="Desktop"/>
    <x v="0"/>
    <n v="1145.5999999999999"/>
    <n v="18.524352000000004"/>
    <n v="1.6170000000000004E-2"/>
    <n v="0.68999999999999961"/>
    <n v="12.781802879999995"/>
    <n v="6"/>
    <n v="2.1303004799999994"/>
    <n v="0.32389796954840844"/>
    <n v="42.839999999999996"/>
    <n v="3.3516398588052714"/>
    <n v="54"/>
    <n v="16"/>
    <n v="1.5"/>
  </r>
  <r>
    <x v="0"/>
    <x v="49"/>
    <s v="April"/>
    <x v="2"/>
    <x v="1"/>
    <s v="Desktop"/>
    <x v="0"/>
    <n v="1323.4"/>
    <n v="26.348894000000012"/>
    <n v="1.9910000000000008E-2"/>
    <n v="0.86249999999999982"/>
    <n v="22.725921075000006"/>
    <n v="3"/>
    <n v="7.5753070250000016"/>
    <n v="0.11385677136960658"/>
    <n v="126"/>
    <n v="5.5443297362591046"/>
    <n v="44"/>
    <n v="7"/>
    <n v="1.5"/>
  </r>
  <r>
    <x v="0"/>
    <x v="50"/>
    <s v="April"/>
    <x v="2"/>
    <x v="1"/>
    <s v="Desktop"/>
    <x v="0"/>
    <n v="948.80000000000018"/>
    <n v="19.725552000000008"/>
    <n v="2.0790000000000003E-2"/>
    <n v="0.25300000000000011"/>
    <n v="4.9905646560000045"/>
    <n v="3"/>
    <n v="1.6635215520000015"/>
    <n v="0.15208699863000025"/>
    <n v="9.6"/>
    <n v="1.9236300221976306"/>
    <n v="25"/>
    <n v="0"/>
    <n v="0"/>
  </r>
  <r>
    <x v="0"/>
    <x v="51"/>
    <s v="April"/>
    <x v="2"/>
    <x v="1"/>
    <s v="Desktop"/>
    <x v="0"/>
    <n v="973"/>
    <n v="12.522510000000002"/>
    <n v="1.2870000000000003E-2"/>
    <n v="1.1269999999999998"/>
    <n v="14.11286877"/>
    <n v="6"/>
    <n v="2.3521447950000001"/>
    <n v="0.47913716978465171"/>
    <n v="26.4"/>
    <n v="1.8706331384671409"/>
    <n v="35"/>
    <n v="7"/>
    <n v="9"/>
  </r>
  <r>
    <x v="0"/>
    <x v="52"/>
    <s v="April"/>
    <x v="2"/>
    <x v="1"/>
    <s v="Desktop"/>
    <x v="0"/>
    <n v="982.40000000000009"/>
    <n v="11.995104000000005"/>
    <n v="1.2210000000000004E-2"/>
    <n v="0.36800000000000005"/>
    <n v="4.4141982720000028"/>
    <n v="5"/>
    <n v="0.88283965440000056"/>
    <n v="0.41683673605497695"/>
    <n v="299.03999999999996"/>
    <n v="67.745031277108836"/>
    <n v="49"/>
    <n v="2"/>
    <n v="10.5"/>
  </r>
  <r>
    <x v="0"/>
    <x v="53"/>
    <s v="April"/>
    <x v="2"/>
    <x v="1"/>
    <s v="Desktop"/>
    <x v="0"/>
    <n v="1223.8"/>
    <n v="19.519610000000004"/>
    <n v="1.5950000000000002E-2"/>
    <n v="0.20700000000000005"/>
    <n v="4.0405592700000019"/>
    <n v="3"/>
    <n v="1.3468530900000006"/>
    <n v="0.15369159527265142"/>
    <n v="25.2"/>
    <n v="6.2367603878757079"/>
    <n v="62"/>
    <n v="15"/>
    <n v="12"/>
  </r>
  <r>
    <x v="0"/>
    <x v="54"/>
    <s v="April"/>
    <x v="2"/>
    <x v="1"/>
    <s v="Desktop"/>
    <x v="0"/>
    <n v="1531"/>
    <n v="32.166310000000003"/>
    <n v="2.1010000000000001E-2"/>
    <n v="1.3569999999999995"/>
    <n v="43.64968266999999"/>
    <n v="3"/>
    <n v="14.549894223333331"/>
    <n v="9.3265282837851141E-2"/>
    <n v="19.2"/>
    <n v="0.4398657407238375"/>
    <n v="23"/>
    <n v="17"/>
    <n v="6"/>
  </r>
  <r>
    <x v="0"/>
    <x v="55"/>
    <s v="April"/>
    <x v="2"/>
    <x v="1"/>
    <s v="Desktop"/>
    <x v="0"/>
    <n v="1338.8000000000002"/>
    <n v="29.159064000000008"/>
    <n v="2.1780000000000004E-2"/>
    <n v="1.1384999999999998"/>
    <n v="33.197594364000004"/>
    <n v="2"/>
    <n v="16.598797182000002"/>
    <n v="6.8589307256227416E-2"/>
    <n v="94.079999999999984"/>
    <n v="2.8339402839990666"/>
    <n v="49"/>
    <n v="6"/>
    <n v="12"/>
  </r>
  <r>
    <x v="0"/>
    <x v="56"/>
    <s v="April"/>
    <x v="2"/>
    <x v="1"/>
    <s v="Desktop"/>
    <x v="0"/>
    <n v="1559.2"/>
    <n v="37.389616000000011"/>
    <n v="2.3980000000000005E-2"/>
    <n v="1.0464999999999995"/>
    <n v="39.128233143999992"/>
    <n v="2"/>
    <n v="19.564116571999996"/>
    <n v="5.3490787388669608E-2"/>
    <n v="18"/>
    <n v="0.46002588294125818"/>
    <n v="64"/>
    <n v="17"/>
    <n v="1.5"/>
  </r>
  <r>
    <x v="0"/>
    <x v="57"/>
    <s v="April"/>
    <x v="2"/>
    <x v="1"/>
    <s v="Desktop"/>
    <x v="0"/>
    <n v="1378.4"/>
    <n v="20.469240000000003"/>
    <n v="1.485E-2"/>
    <n v="0.63249999999999984"/>
    <n v="12.946794299999999"/>
    <n v="3"/>
    <n v="4.3155980999999999"/>
    <n v="0.14656137697344893"/>
    <n v="16.8"/>
    <n v="1.2976185154961488"/>
    <n v="51"/>
    <n v="3"/>
    <n v="7.5"/>
  </r>
  <r>
    <x v="0"/>
    <x v="58"/>
    <s v="April"/>
    <x v="2"/>
    <x v="1"/>
    <s v="Desktop"/>
    <x v="0"/>
    <n v="1326.8"/>
    <n v="27.292276000000001"/>
    <n v="2.0570000000000001E-2"/>
    <n v="0.77049999999999963"/>
    <n v="21.028698657999989"/>
    <n v="5"/>
    <n v="4.2057397315999978"/>
    <n v="0.1832020165705491"/>
    <n v="8.4"/>
    <n v="0.39945410491696648"/>
    <n v="28"/>
    <n v="13"/>
    <n v="6"/>
  </r>
  <r>
    <x v="0"/>
    <x v="59"/>
    <s v="April"/>
    <x v="2"/>
    <x v="1"/>
    <s v="Desktop"/>
    <x v="0"/>
    <n v="1668.4"/>
    <n v="29.363840000000003"/>
    <n v="1.7600000000000001E-2"/>
    <n v="1.0234999999999996"/>
    <n v="30.053890239999994"/>
    <n v="7"/>
    <n v="4.293412891428571"/>
    <n v="0.23838843965911813"/>
    <n v="19.2"/>
    <n v="0.63885240302255142"/>
    <n v="48"/>
    <n v="5"/>
    <n v="12"/>
  </r>
  <r>
    <x v="0"/>
    <x v="60"/>
    <s v="April"/>
    <x v="2"/>
    <x v="1"/>
    <s v="Desktop"/>
    <x v="0"/>
    <n v="1102.8"/>
    <n v="17.953584000000003"/>
    <n v="1.6280000000000003E-2"/>
    <n v="0.42549999999999977"/>
    <n v="7.6392499919999972"/>
    <n v="3"/>
    <n v="2.5464166639999992"/>
    <n v="0.16709755556327915"/>
    <n v="115.91999999999999"/>
    <n v="15.174264505205896"/>
    <n v="23"/>
    <n v="8"/>
    <n v="13.5"/>
  </r>
  <r>
    <x v="0"/>
    <x v="61"/>
    <s v="May"/>
    <x v="2"/>
    <x v="1"/>
    <s v="Desktop"/>
    <x v="0"/>
    <n v="1516.6000000000001"/>
    <n v="28.694072000000006"/>
    <n v="1.8920000000000003E-2"/>
    <n v="0.36799999999999994"/>
    <n v="10.559418496000001"/>
    <n v="2"/>
    <n v="5.2797092480000005"/>
    <n v="6.970080788812405E-2"/>
    <n v="27.599999999999998"/>
    <n v="2.6137802958046521"/>
    <n v="41"/>
    <n v="18"/>
    <n v="6"/>
  </r>
  <r>
    <x v="0"/>
    <x v="62"/>
    <s v="May"/>
    <x v="2"/>
    <x v="1"/>
    <s v="Desktop"/>
    <x v="0"/>
    <n v="1668.2"/>
    <n v="34.314874000000003"/>
    <n v="2.0570000000000001E-2"/>
    <n v="9.200000000000004E-2"/>
    <n v="3.1569684080000018"/>
    <n v="3"/>
    <n v="1.0523228026666673"/>
    <n v="8.7425645217289724E-2"/>
    <n v="24"/>
    <n v="7.6022300188947556"/>
    <n v="30"/>
    <n v="3"/>
    <n v="3"/>
  </r>
  <r>
    <x v="0"/>
    <x v="63"/>
    <s v="May"/>
    <x v="2"/>
    <x v="1"/>
    <s v="Desktop"/>
    <x v="0"/>
    <n v="1311.8000000000002"/>
    <n v="30.013984000000011"/>
    <n v="2.2880000000000005E-2"/>
    <n v="0.37949999999999995"/>
    <n v="11.390306928000003"/>
    <n v="4"/>
    <n v="2.8475767320000007"/>
    <n v="0.13327121117942883"/>
    <n v="56.4"/>
    <n v="4.9515785971803608"/>
    <n v="36"/>
    <n v="13"/>
    <n v="3"/>
  </r>
  <r>
    <x v="0"/>
    <x v="64"/>
    <s v="May"/>
    <x v="2"/>
    <x v="1"/>
    <s v="Desktop"/>
    <x v="0"/>
    <n v="931.59999999999991"/>
    <n v="11.887216000000002"/>
    <n v="1.2760000000000004E-2"/>
    <n v="0.24150000000000008"/>
    <n v="2.8707626640000012"/>
    <n v="4"/>
    <n v="0.71769066600000031"/>
    <n v="0.33649594656982756"/>
    <n v="71.399999999999991"/>
    <n v="24.871439529074202"/>
    <n v="32"/>
    <n v="14"/>
    <n v="10.5"/>
  </r>
  <r>
    <x v="0"/>
    <x v="65"/>
    <s v="May"/>
    <x v="2"/>
    <x v="1"/>
    <s v="Desktop"/>
    <x v="0"/>
    <n v="1411"/>
    <n v="20.332510000000003"/>
    <n v="1.4410000000000003E-2"/>
    <n v="0.41400000000000003"/>
    <n v="8.4176591400000014"/>
    <n v="5"/>
    <n v="1.6835318280000002"/>
    <n v="0.24591159674826174"/>
    <n v="14.399999999999999"/>
    <n v="1.7106893686835598"/>
    <n v="46"/>
    <n v="2"/>
    <n v="12"/>
  </r>
  <r>
    <x v="0"/>
    <x v="66"/>
    <s v="May"/>
    <x v="2"/>
    <x v="1"/>
    <s v="Desktop"/>
    <x v="0"/>
    <n v="1123.6000000000001"/>
    <n v="25.831564000000007"/>
    <n v="2.2990000000000003E-2"/>
    <n v="1.1269999999999998"/>
    <n v="29.112172628000003"/>
    <n v="7"/>
    <n v="4.1588818040000008"/>
    <n v="0.27098630187471412"/>
    <n v="221.75999999999996"/>
    <n v="7.617432159175638"/>
    <n v="57"/>
    <n v="3"/>
    <n v="4.5"/>
  </r>
  <r>
    <x v="0"/>
    <x v="67"/>
    <s v="May"/>
    <x v="2"/>
    <x v="1"/>
    <s v="Desktop"/>
    <x v="0"/>
    <n v="1126.8"/>
    <n v="25.161443999999999"/>
    <n v="2.2329999999999999E-2"/>
    <n v="0.7589999999999999"/>
    <n v="19.097535995999998"/>
    <n v="2"/>
    <n v="9.5487679979999989"/>
    <n v="7.9486694006909941E-2"/>
    <n v="50.4"/>
    <n v="2.6390839116918716"/>
    <n v="70"/>
    <n v="2"/>
    <n v="12"/>
  </r>
  <r>
    <x v="0"/>
    <x v="68"/>
    <s v="May"/>
    <x v="2"/>
    <x v="1"/>
    <s v="Desktop"/>
    <x v="0"/>
    <n v="1105.8"/>
    <n v="17.637510000000002"/>
    <n v="1.5950000000000002E-2"/>
    <n v="0.17250000000000004"/>
    <n v="3.0424704750000013"/>
    <n v="3"/>
    <n v="1.0141568250000004"/>
    <n v="0.17009203680111307"/>
    <n v="210.83999999999997"/>
    <n v="69.298946935549111"/>
    <n v="25"/>
    <n v="9"/>
    <n v="3"/>
  </r>
  <r>
    <x v="0"/>
    <x v="69"/>
    <s v="May"/>
    <x v="2"/>
    <x v="1"/>
    <s v="Desktop"/>
    <x v="0"/>
    <n v="1361"/>
    <n v="33.535040000000009"/>
    <n v="2.4640000000000006E-2"/>
    <n v="0.81649999999999967"/>
    <n v="27.381360159999996"/>
    <n v="2"/>
    <n v="13.690680079999998"/>
    <n v="5.963911180663567E-2"/>
    <n v="84.839999999999989"/>
    <n v="3.0984582031077599"/>
    <n v="48"/>
    <n v="11"/>
    <n v="0"/>
  </r>
  <r>
    <x v="0"/>
    <x v="70"/>
    <s v="May"/>
    <x v="2"/>
    <x v="1"/>
    <s v="Desktop"/>
    <x v="0"/>
    <n v="1590.8000000000002"/>
    <n v="32.022804000000015"/>
    <n v="2.0130000000000006E-2"/>
    <n v="0.56349999999999978"/>
    <n v="18.044850054000001"/>
    <n v="3"/>
    <n v="6.0149500180000004"/>
    <n v="9.368323898182053E-2"/>
    <n v="89.879999999999981"/>
    <n v="4.9809225197787823"/>
    <n v="71"/>
    <n v="9"/>
    <n v="13.5"/>
  </r>
  <r>
    <x v="0"/>
    <x v="71"/>
    <s v="May"/>
    <x v="2"/>
    <x v="1"/>
    <s v="Desktop"/>
    <x v="0"/>
    <n v="1157"/>
    <n v="18.963230000000003"/>
    <n v="1.6390000000000002E-2"/>
    <n v="0.82799999999999963"/>
    <n v="15.701554439999995"/>
    <n v="2"/>
    <n v="7.8507772199999977"/>
    <n v="0.10546726480668113"/>
    <n v="124.32"/>
    <n v="7.9176874159218613"/>
    <n v="26"/>
    <n v="7"/>
    <n v="10.5"/>
  </r>
  <r>
    <x v="0"/>
    <x v="72"/>
    <s v="May"/>
    <x v="2"/>
    <x v="1"/>
    <s v="Desktop"/>
    <x v="0"/>
    <n v="1336"/>
    <n v="25.864960000000004"/>
    <n v="1.9360000000000002E-2"/>
    <n v="1.2419999999999995"/>
    <n v="32.12428031999999"/>
    <n v="4"/>
    <n v="8.0310700799999974"/>
    <n v="0.15464937892809422"/>
    <n v="4.8"/>
    <n v="0.14941968978559833"/>
    <n v="26"/>
    <n v="11"/>
    <n v="3"/>
  </r>
  <r>
    <x v="0"/>
    <x v="73"/>
    <s v="May"/>
    <x v="2"/>
    <x v="1"/>
    <s v="Desktop"/>
    <x v="0"/>
    <n v="1397.8000000000002"/>
    <n v="21.06484600000001"/>
    <n v="1.5070000000000005E-2"/>
    <n v="0.50599999999999978"/>
    <n v="10.658812076"/>
    <n v="2"/>
    <n v="5.3294060380000001"/>
    <n v="9.4944914384847576E-2"/>
    <n v="148.67999999999998"/>
    <n v="13.949021611402316"/>
    <n v="32"/>
    <n v="5"/>
    <n v="0"/>
  </r>
  <r>
    <x v="0"/>
    <x v="74"/>
    <s v="May"/>
    <x v="2"/>
    <x v="1"/>
    <s v="Desktop"/>
    <x v="0"/>
    <n v="1061.6000000000001"/>
    <n v="21.603560000000005"/>
    <n v="2.0350000000000004E-2"/>
    <n v="0.6094999999999996"/>
    <n v="13.167369819999994"/>
    <n v="7"/>
    <n v="1.8810528314285706"/>
    <n v="0.32402067066724183"/>
    <n v="6"/>
    <n v="0.45567186780814534"/>
    <n v="73"/>
    <n v="2"/>
    <n v="7.5"/>
  </r>
  <r>
    <x v="0"/>
    <x v="75"/>
    <s v="May"/>
    <x v="2"/>
    <x v="1"/>
    <s v="Desktop"/>
    <x v="0"/>
    <n v="696.80000000000007"/>
    <n v="13.796640000000005"/>
    <n v="1.9800000000000005E-2"/>
    <n v="1.0924999999999998"/>
    <n v="15.072829200000003"/>
    <n v="4"/>
    <n v="3.7682073000000007"/>
    <n v="0.28992566305999129"/>
    <n v="19.2"/>
    <n v="1.2738152701949277"/>
    <n v="44"/>
    <n v="16"/>
    <n v="3"/>
  </r>
  <r>
    <x v="0"/>
    <x v="76"/>
    <s v="May"/>
    <x v="2"/>
    <x v="1"/>
    <s v="Desktop"/>
    <x v="0"/>
    <n v="1175"/>
    <n v="18.999750000000006"/>
    <n v="1.6170000000000004E-2"/>
    <n v="1.2994999999999999"/>
    <n v="24.690175125000007"/>
    <n v="2"/>
    <n v="12.345087562500003"/>
    <n v="0.10526454295451253"/>
    <n v="231.83999999999997"/>
    <n v="9.3899698493936832"/>
    <n v="53"/>
    <n v="1"/>
    <n v="7.5"/>
  </r>
  <r>
    <x v="0"/>
    <x v="77"/>
    <s v="May"/>
    <x v="2"/>
    <x v="1"/>
    <s v="Desktop"/>
    <x v="0"/>
    <n v="1231.6000000000001"/>
    <n v="26.553296000000007"/>
    <n v="2.1560000000000003E-2"/>
    <n v="1.1154999999999997"/>
    <n v="29.620201687999998"/>
    <n v="5"/>
    <n v="5.9240403375999993"/>
    <n v="0.18830054091966583"/>
    <n v="70.559999999999988"/>
    <n v="2.3821579860675253"/>
    <n v="47"/>
    <n v="0"/>
    <n v="15"/>
  </r>
  <r>
    <x v="0"/>
    <x v="78"/>
    <s v="May"/>
    <x v="2"/>
    <x v="1"/>
    <s v="Desktop"/>
    <x v="0"/>
    <n v="1808.6000000000001"/>
    <n v="31.632414000000008"/>
    <n v="1.7490000000000002E-2"/>
    <n v="0.20700000000000005"/>
    <n v="6.5479096980000033"/>
    <n v="5"/>
    <n v="1.3095819396000006"/>
    <n v="0.15806571069789357"/>
    <n v="145.32"/>
    <n v="22.193342104944819"/>
    <n v="74"/>
    <n v="10"/>
    <n v="3"/>
  </r>
  <r>
    <x v="0"/>
    <x v="79"/>
    <s v="May"/>
    <x v="2"/>
    <x v="1"/>
    <s v="Desktop"/>
    <x v="0"/>
    <n v="1422.4"/>
    <n v="24.251920000000009"/>
    <n v="1.7050000000000006E-2"/>
    <n v="1.1729999999999996"/>
    <n v="28.447502159999999"/>
    <n v="4"/>
    <n v="7.1118755399999998"/>
    <n v="0.16493539480585448"/>
    <n v="49.199999999999996"/>
    <n v="1.7295015823631805"/>
    <n v="64"/>
    <n v="1"/>
    <n v="9"/>
  </r>
  <r>
    <x v="0"/>
    <x v="80"/>
    <s v="May"/>
    <x v="2"/>
    <x v="1"/>
    <s v="Desktop"/>
    <x v="0"/>
    <n v="1074"/>
    <n v="16.775880000000004"/>
    <n v="1.5620000000000004E-2"/>
    <n v="0.7819999999999997"/>
    <n v="13.118738159999998"/>
    <n v="6"/>
    <n v="2.1864563599999998"/>
    <n v="0.3576563494731721"/>
    <n v="12"/>
    <n v="0.91472212141476283"/>
    <n v="39"/>
    <n v="9"/>
    <n v="6"/>
  </r>
  <r>
    <x v="0"/>
    <x v="81"/>
    <s v="May"/>
    <x v="2"/>
    <x v="1"/>
    <s v="Desktop"/>
    <x v="0"/>
    <n v="1162.6000000000001"/>
    <n v="21.868506000000011"/>
    <n v="1.8810000000000007E-2"/>
    <n v="1.2534999999999998"/>
    <n v="27.41217227100001"/>
    <n v="4"/>
    <n v="6.8530430677500025"/>
    <n v="0.18291144351607733"/>
    <n v="3.5999999999999996"/>
    <n v="0.13132851947703997"/>
    <n v="39"/>
    <n v="16"/>
    <n v="9"/>
  </r>
  <r>
    <x v="0"/>
    <x v="82"/>
    <s v="May"/>
    <x v="2"/>
    <x v="1"/>
    <s v="Desktop"/>
    <x v="0"/>
    <n v="1233"/>
    <n v="16.953750000000003"/>
    <n v="1.3750000000000002E-2"/>
    <n v="1.0349999999999999"/>
    <n v="17.547131250000003"/>
    <n v="2"/>
    <n v="8.7735656250000016"/>
    <n v="0.11796800117968"/>
    <n v="54"/>
    <n v="3.0774261177307825"/>
    <n v="72"/>
    <n v="5"/>
    <n v="12"/>
  </r>
  <r>
    <x v="0"/>
    <x v="83"/>
    <s v="May"/>
    <x v="2"/>
    <x v="1"/>
    <s v="Desktop"/>
    <x v="0"/>
    <n v="1190"/>
    <n v="21.205800000000007"/>
    <n v="1.7820000000000006E-2"/>
    <n v="0.79349999999999976"/>
    <n v="16.826802300000001"/>
    <n v="6"/>
    <n v="2.80446705"/>
    <n v="0.28294145941204757"/>
    <n v="231.83999999999997"/>
    <n v="13.778018893108404"/>
    <n v="58"/>
    <n v="5"/>
    <n v="12"/>
  </r>
  <r>
    <x v="0"/>
    <x v="84"/>
    <s v="May"/>
    <x v="2"/>
    <x v="1"/>
    <s v="Desktop"/>
    <x v="0"/>
    <n v="1231.4000000000001"/>
    <n v="19.369922000000006"/>
    <n v="1.5730000000000004E-2"/>
    <n v="0.67849999999999977"/>
    <n v="13.142492077"/>
    <n v="8"/>
    <n v="1.642811509625"/>
    <n v="0.41301147211640798"/>
    <n v="21.599999999999998"/>
    <n v="1.643523912622405"/>
    <n v="39"/>
    <n v="16"/>
    <n v="12"/>
  </r>
  <r>
    <x v="0"/>
    <x v="85"/>
    <s v="May"/>
    <x v="2"/>
    <x v="1"/>
    <s v="Desktop"/>
    <x v="0"/>
    <n v="1593.4"/>
    <n v="35.755896000000007"/>
    <n v="2.2440000000000002E-2"/>
    <n v="1.1039999999999994"/>
    <n v="39.474509183999984"/>
    <n v="3"/>
    <n v="13.158169727999995"/>
    <n v="8.3902246499430455E-2"/>
    <n v="104.16"/>
    <n v="2.6386648536777417"/>
    <n v="28"/>
    <n v="1"/>
    <n v="13.5"/>
  </r>
  <r>
    <x v="0"/>
    <x v="86"/>
    <s v="May"/>
    <x v="2"/>
    <x v="1"/>
    <s v="Desktop"/>
    <x v="0"/>
    <n v="1143.8"/>
    <n v="24.031238000000009"/>
    <n v="2.1010000000000008E-2"/>
    <n v="0.63249999999999973"/>
    <n v="15.199758034999999"/>
    <n v="7"/>
    <n v="2.1713940049999998"/>
    <n v="0.2912875316702368"/>
    <n v="32.4"/>
    <n v="2.1316128799809544"/>
    <n v="67"/>
    <n v="13"/>
    <n v="12"/>
  </r>
  <r>
    <x v="0"/>
    <x v="87"/>
    <s v="May"/>
    <x v="2"/>
    <x v="1"/>
    <s v="Desktop"/>
    <x v="0"/>
    <n v="1555.6000000000001"/>
    <n v="22.929544"/>
    <n v="1.4739999999999998E-2"/>
    <n v="0.31050000000000011"/>
    <n v="7.1196234120000028"/>
    <n v="6"/>
    <n v="1.1866039020000005"/>
    <n v="0.26167114356918741"/>
    <n v="192.35999999999999"/>
    <n v="27.018282972071319"/>
    <n v="46"/>
    <n v="10"/>
    <n v="7.5"/>
  </r>
  <r>
    <x v="0"/>
    <x v="88"/>
    <s v="May"/>
    <x v="2"/>
    <x v="1"/>
    <s v="Desktop"/>
    <x v="0"/>
    <n v="1310"/>
    <n v="17.436100000000007"/>
    <n v="1.3310000000000006E-2"/>
    <n v="0.88549999999999984"/>
    <n v="15.439666550000004"/>
    <n v="4"/>
    <n v="3.8599166375000009"/>
    <n v="0.22940909951193206"/>
    <n v="110.87999999999998"/>
    <n v="7.1815022455909165"/>
    <n v="49"/>
    <n v="16"/>
    <n v="10.5"/>
  </r>
  <r>
    <x v="0"/>
    <x v="89"/>
    <s v="May"/>
    <x v="2"/>
    <x v="1"/>
    <s v="Desktop"/>
    <x v="0"/>
    <n v="1114.4000000000001"/>
    <n v="19.123104000000009"/>
    <n v="1.7160000000000005E-2"/>
    <n v="0.93149999999999977"/>
    <n v="17.813171376000003"/>
    <n v="5"/>
    <n v="3.5626342752000006"/>
    <n v="0.26146382930302514"/>
    <n v="148.67999999999998"/>
    <n v="8.3466327731129972"/>
    <n v="21"/>
    <n v="11"/>
    <n v="12"/>
  </r>
  <r>
    <x v="0"/>
    <x v="90"/>
    <s v="May"/>
    <x v="2"/>
    <x v="1"/>
    <s v="Desktop"/>
    <x v="0"/>
    <n v="1567.6000000000001"/>
    <n v="22.761552000000005"/>
    <n v="1.4520000000000002E-2"/>
    <n v="0.64399999999999979"/>
    <n v="14.658439487999999"/>
    <n v="3"/>
    <n v="4.8861464959999994"/>
    <n v="0.1318012058228718"/>
    <n v="32.4"/>
    <n v="2.2103307808804593"/>
    <n v="22"/>
    <n v="6"/>
    <n v="15"/>
  </r>
  <r>
    <x v="0"/>
    <x v="91"/>
    <s v="May"/>
    <x v="2"/>
    <x v="1"/>
    <s v="Desktop"/>
    <x v="0"/>
    <n v="1337.2"/>
    <n v="24.270180000000011"/>
    <n v="1.8150000000000006E-2"/>
    <n v="0.63249999999999973"/>
    <n v="15.35088885"/>
    <n v="4"/>
    <n v="3.8377222125000001"/>
    <n v="0.16481130341843359"/>
    <n v="101.63999999999999"/>
    <n v="6.621114972114464"/>
    <n v="48"/>
    <n v="12"/>
    <n v="3"/>
  </r>
  <r>
    <x v="1"/>
    <x v="92"/>
    <s v="June"/>
    <x v="2"/>
    <x v="1"/>
    <s v="Desktop"/>
    <x v="0"/>
    <n v="866.19999999999993"/>
    <n v="13.053634000000002"/>
    <n v="1.5070000000000004E-2"/>
    <n v="0.66699999999999959"/>
    <n v="8.7067738779999964"/>
    <n v="8"/>
    <n v="1.0883467347499995"/>
    <n v="0.61285615944188399"/>
    <n v="62.16"/>
    <n v="7.1392689038432406"/>
    <n v="27"/>
    <n v="8"/>
    <n v="22.5"/>
  </r>
  <r>
    <x v="1"/>
    <x v="93"/>
    <s v="June"/>
    <x v="2"/>
    <x v="1"/>
    <s v="Desktop"/>
    <x v="0"/>
    <n v="1021.0999999999999"/>
    <n v="17.859038999999996"/>
    <n v="1.7489999999999999E-2"/>
    <n v="1.0694999999999997"/>
    <n v="19.100242210499989"/>
    <n v="4"/>
    <n v="4.7750605526249972"/>
    <n v="0.22397621730934128"/>
    <n v="417.47999999999996"/>
    <n v="21.857314446541334"/>
    <n v="47"/>
    <n v="4"/>
    <n v="12"/>
  </r>
  <r>
    <x v="1"/>
    <x v="94"/>
    <s v="June"/>
    <x v="2"/>
    <x v="1"/>
    <s v="Desktop"/>
    <x v="0"/>
    <n v="1263.6999999999998"/>
    <n v="25.994308999999998"/>
    <n v="2.0570000000000001E-2"/>
    <n v="0.43699999999999972"/>
    <n v="11.359513032999992"/>
    <n v="5"/>
    <n v="2.2719026065999985"/>
    <n v="0.19234979471852859"/>
    <n v="313.31999999999994"/>
    <n v="27.582168275153048"/>
    <n v="51"/>
    <n v="13"/>
    <n v="15"/>
  </r>
  <r>
    <x v="1"/>
    <x v="95"/>
    <s v="June"/>
    <x v="2"/>
    <x v="1"/>
    <s v="Desktop"/>
    <x v="0"/>
    <n v="1368.3"/>
    <n v="22.727463000000004"/>
    <n v="1.6610000000000003E-2"/>
    <n v="1.2189999999999996"/>
    <n v="27.704777396999997"/>
    <n v="5"/>
    <n v="5.5409554793999991"/>
    <n v="0.21999815817541971"/>
    <n v="123.47999999999999"/>
    <n v="4.456993038802433"/>
    <n v="68"/>
    <n v="12"/>
    <n v="9"/>
  </r>
  <r>
    <x v="1"/>
    <x v="96"/>
    <s v="June"/>
    <x v="2"/>
    <x v="1"/>
    <s v="Desktop"/>
    <x v="0"/>
    <n v="846.69999999999982"/>
    <n v="14.343097999999998"/>
    <n v="1.694E-2"/>
    <n v="0.71299999999999963"/>
    <n v="10.226628873999994"/>
    <n v="4"/>
    <n v="2.5566572184999985"/>
    <n v="0.27887977897104244"/>
    <n v="189"/>
    <n v="18.4811634731862"/>
    <n v="25"/>
    <n v="8"/>
    <n v="10.5"/>
  </r>
  <r>
    <x v="1"/>
    <x v="97"/>
    <s v="June"/>
    <x v="2"/>
    <x v="1"/>
    <s v="Desktop"/>
    <x v="0"/>
    <n v="881.09999999999991"/>
    <n v="11.824362000000001"/>
    <n v="1.3420000000000001E-2"/>
    <n v="0.67849999999999977"/>
    <n v="8.0228296169999975"/>
    <n v="5"/>
    <n v="1.6045659233999996"/>
    <n v="0.42285579551776237"/>
    <n v="245.27999999999997"/>
    <n v="30.572754465614381"/>
    <n v="52"/>
    <n v="12"/>
    <n v="16.5"/>
  </r>
  <r>
    <x v="1"/>
    <x v="98"/>
    <s v="June"/>
    <x v="2"/>
    <x v="1"/>
    <s v="Desktop"/>
    <x v="0"/>
    <n v="934.69999999999982"/>
    <n v="16.450719999999997"/>
    <n v="1.7600000000000001E-2"/>
    <n v="0.21849999999999997"/>
    <n v="3.5944823199999987"/>
    <n v="4"/>
    <n v="0.89862057999999967"/>
    <n v="0.24315045177353944"/>
    <n v="80.639999999999986"/>
    <n v="22.434384932515126"/>
    <n v="60"/>
    <n v="4"/>
    <n v="16.5"/>
  </r>
  <r>
    <x v="1"/>
    <x v="99"/>
    <s v="June"/>
    <x v="2"/>
    <x v="1"/>
    <s v="Desktop"/>
    <x v="0"/>
    <n v="953.69999999999982"/>
    <n v="13.637910000000002"/>
    <n v="1.4300000000000004E-2"/>
    <n v="0.47149999999999975"/>
    <n v="6.4302745649999977"/>
    <n v="6"/>
    <n v="1.0717124274999996"/>
    <n v="0.43995010965756476"/>
    <n v="215.04"/>
    <n v="33.441806850746829"/>
    <n v="74"/>
    <n v="4"/>
    <n v="12"/>
  </r>
  <r>
    <x v="1"/>
    <x v="100"/>
    <s v="June"/>
    <x v="2"/>
    <x v="1"/>
    <s v="Desktop"/>
    <x v="0"/>
    <n v="1214.3999999999999"/>
    <n v="16.698000000000004"/>
    <n v="1.3750000000000005E-2"/>
    <n v="0.20699999999999991"/>
    <n v="3.4564859999999991"/>
    <n v="9"/>
    <n v="0.3840539999999999"/>
    <n v="0.53898670499460999"/>
    <n v="240.23999999999998"/>
    <n v="69.504114872734931"/>
    <n v="39"/>
    <n v="20"/>
    <n v="12"/>
  </r>
  <r>
    <x v="1"/>
    <x v="101"/>
    <s v="June"/>
    <x v="2"/>
    <x v="1"/>
    <s v="Desktop"/>
    <x v="0"/>
    <n v="829.8"/>
    <n v="17.342820000000003"/>
    <n v="2.0900000000000005E-2"/>
    <n v="0.36799999999999994"/>
    <n v="6.3821577600000001"/>
    <n v="5"/>
    <n v="1.276431552"/>
    <n v="0.28830374760275429"/>
    <n v="286.44"/>
    <n v="44.88137253442008"/>
    <n v="33"/>
    <n v="7"/>
    <n v="12"/>
  </r>
  <r>
    <x v="1"/>
    <x v="102"/>
    <s v="June"/>
    <x v="2"/>
    <x v="1"/>
    <s v="Desktop"/>
    <x v="0"/>
    <n v="924.3"/>
    <n v="17.589429000000003"/>
    <n v="1.9030000000000005E-2"/>
    <n v="0.2644999999999999"/>
    <n v="4.6524039704999991"/>
    <n v="6"/>
    <n v="0.77540066174999989"/>
    <n v="0.34111397248881697"/>
    <n v="232.67999999999995"/>
    <n v="50.012853887018238"/>
    <n v="69"/>
    <n v="20"/>
    <n v="18"/>
  </r>
  <r>
    <x v="1"/>
    <x v="103"/>
    <s v="June"/>
    <x v="2"/>
    <x v="1"/>
    <s v="Desktop"/>
    <x v="0"/>
    <n v="989.40000000000009"/>
    <n v="16.325100000000006"/>
    <n v="1.6500000000000004E-2"/>
    <n v="8.0500000000000002E-2"/>
    <n v="1.3141705500000005"/>
    <n v="9"/>
    <n v="0.14601895000000006"/>
    <n v="0.55129830751419573"/>
    <n v="83.16"/>
    <n v="63.279457905977246"/>
    <n v="49"/>
    <n v="5"/>
    <n v="18"/>
  </r>
  <r>
    <x v="1"/>
    <x v="104"/>
    <s v="June"/>
    <x v="2"/>
    <x v="1"/>
    <s v="Desktop"/>
    <x v="0"/>
    <n v="1461.3999999999999"/>
    <n v="18.647464000000003"/>
    <n v="1.2760000000000004E-2"/>
    <n v="0.8969999999999998"/>
    <n v="16.726775207999999"/>
    <n v="5"/>
    <n v="3.3453550416"/>
    <n v="0.26813297507907774"/>
    <n v="305.76"/>
    <n v="18.279674127130171"/>
    <n v="44"/>
    <n v="24"/>
    <n v="6"/>
  </r>
  <r>
    <x v="1"/>
    <x v="105"/>
    <s v="June"/>
    <x v="2"/>
    <x v="1"/>
    <s v="Desktop"/>
    <x v="0"/>
    <n v="1153"/>
    <n v="17.375710000000005"/>
    <n v="1.5070000000000005E-2"/>
    <n v="0.97749999999999948"/>
    <n v="16.984756524999995"/>
    <n v="9"/>
    <n v="1.8871951694444438"/>
    <n v="0.51796444576941014"/>
    <n v="492.23999999999995"/>
    <n v="28.981280907704981"/>
    <n v="51"/>
    <n v="9"/>
    <n v="12"/>
  </r>
  <r>
    <x v="1"/>
    <x v="106"/>
    <s v="June"/>
    <x v="2"/>
    <x v="1"/>
    <s v="Desktop"/>
    <x v="0"/>
    <n v="1491.5"/>
    <n v="23.789425000000005"/>
    <n v="1.5950000000000002E-2"/>
    <n v="1.0579999999999996"/>
    <n v="25.169211649999998"/>
    <n v="3"/>
    <n v="8.3897372166666653"/>
    <n v="0.12610645276209909"/>
    <n v="97.439999999999984"/>
    <n v="3.8713965838496969"/>
    <n v="46"/>
    <n v="21"/>
    <n v="16.5"/>
  </r>
  <r>
    <x v="1"/>
    <x v="107"/>
    <s v="June"/>
    <x v="2"/>
    <x v="1"/>
    <s v="Desktop"/>
    <x v="0"/>
    <n v="1479.8"/>
    <n v="26.858370000000008"/>
    <n v="1.8150000000000006E-2"/>
    <n v="0.26449999999999996"/>
    <n v="7.1040388650000006"/>
    <n v="6"/>
    <n v="1.1840064775000001"/>
    <n v="0.22339404811237606"/>
    <n v="310.8"/>
    <n v="43.749760651119409"/>
    <n v="31"/>
    <n v="20"/>
    <n v="3"/>
  </r>
  <r>
    <x v="1"/>
    <x v="108"/>
    <s v="June"/>
    <x v="2"/>
    <x v="1"/>
    <s v="Desktop"/>
    <x v="0"/>
    <n v="951.3"/>
    <n v="14.126804999999999"/>
    <n v="1.485E-2"/>
    <n v="0.3219999999999999"/>
    <n v="4.5488312099999986"/>
    <n v="5"/>
    <n v="0.90976624199999967"/>
    <n v="0.35393707211220088"/>
    <n v="376.31999999999994"/>
    <n v="82.728943464138794"/>
    <n v="64"/>
    <n v="11"/>
    <n v="18"/>
  </r>
  <r>
    <x v="1"/>
    <x v="109"/>
    <s v="June"/>
    <x v="2"/>
    <x v="1"/>
    <s v="Desktop"/>
    <x v="0"/>
    <n v="1172.1999999999998"/>
    <n v="23.209560000000003"/>
    <n v="1.9800000000000005E-2"/>
    <n v="1.0349999999999997"/>
    <n v="24.021894599999996"/>
    <n v="5"/>
    <n v="4.8043789199999996"/>
    <n v="0.21542846999253754"/>
    <n v="448.55999999999995"/>
    <n v="18.672965120744475"/>
    <n v="42"/>
    <n v="15"/>
    <n v="15"/>
  </r>
  <r>
    <x v="1"/>
    <x v="110"/>
    <s v="June"/>
    <x v="2"/>
    <x v="1"/>
    <s v="Desktop"/>
    <x v="0"/>
    <n v="797.4"/>
    <n v="11.051964000000002"/>
    <n v="1.3860000000000003E-2"/>
    <n v="1.1039999999999996"/>
    <n v="12.201368255999999"/>
    <n v="4"/>
    <n v="3.0503420639999996"/>
    <n v="0.36192662227274713"/>
    <n v="87.36"/>
    <n v="7.1598527449608689"/>
    <n v="51"/>
    <n v="11"/>
    <n v="6"/>
  </r>
  <r>
    <x v="1"/>
    <x v="111"/>
    <s v="June"/>
    <x v="2"/>
    <x v="1"/>
    <s v="Desktop"/>
    <x v="0"/>
    <n v="826.19999999999993"/>
    <n v="16.540524000000001"/>
    <n v="2.0020000000000003E-2"/>
    <n v="0.10350000000000005"/>
    <n v="1.7119442340000011"/>
    <n v="7"/>
    <n v="0.24456346200000015"/>
    <n v="0.42320303758212252"/>
    <n v="195.72"/>
    <n v="114.32615392073565"/>
    <n v="27"/>
    <n v="8"/>
    <n v="13.5"/>
  </r>
  <r>
    <x v="1"/>
    <x v="112"/>
    <s v="June"/>
    <x v="2"/>
    <x v="1"/>
    <s v="Desktop"/>
    <x v="0"/>
    <n v="1010.0999999999999"/>
    <n v="12.555543"/>
    <n v="1.2430000000000002E-2"/>
    <n v="0.58649999999999969"/>
    <n v="7.3638259694999961"/>
    <n v="8"/>
    <n v="0.92047824618749952"/>
    <n v="0.63716877876169908"/>
    <n v="200.75999999999996"/>
    <n v="27.263001710187289"/>
    <n v="30"/>
    <n v="11"/>
    <n v="15"/>
  </r>
  <r>
    <x v="1"/>
    <x v="113"/>
    <s v="June"/>
    <x v="2"/>
    <x v="1"/>
    <s v="Desktop"/>
    <x v="0"/>
    <n v="1103.3"/>
    <n v="13.471293000000003"/>
    <n v="1.2210000000000004E-2"/>
    <n v="0.96599999999999953"/>
    <n v="13.013269037999997"/>
    <n v="4"/>
    <n v="3.2533172594999993"/>
    <n v="0.29692769654702034"/>
    <n v="196.55999999999997"/>
    <n v="15.10458282434843"/>
    <n v="24"/>
    <n v="13"/>
    <n v="12"/>
  </r>
  <r>
    <x v="1"/>
    <x v="114"/>
    <s v="June"/>
    <x v="2"/>
    <x v="1"/>
    <s v="Desktop"/>
    <x v="0"/>
    <n v="1361.3999999999999"/>
    <n v="18.719250000000002"/>
    <n v="1.3750000000000004E-2"/>
    <n v="1.2074999999999998"/>
    <n v="22.603494375"/>
    <n v="5"/>
    <n v="4.5206988749999999"/>
    <n v="0.26710471840485056"/>
    <n v="395.64"/>
    <n v="17.503488329556124"/>
    <n v="52"/>
    <n v="6"/>
    <n v="16.5"/>
  </r>
  <r>
    <x v="1"/>
    <x v="115"/>
    <s v="June"/>
    <x v="2"/>
    <x v="1"/>
    <s v="Desktop"/>
    <x v="0"/>
    <n v="962.5"/>
    <n v="18.634000000000004"/>
    <n v="1.9360000000000006E-2"/>
    <n v="0.71299999999999963"/>
    <n v="13.286041999999997"/>
    <n v="9"/>
    <n v="1.4762268888888885"/>
    <n v="0.4829880862938713"/>
    <n v="252.83999999999997"/>
    <n v="19.030498322976854"/>
    <n v="64"/>
    <n v="14"/>
    <n v="15"/>
  </r>
  <r>
    <x v="1"/>
    <x v="116"/>
    <s v="June"/>
    <x v="2"/>
    <x v="1"/>
    <s v="Desktop"/>
    <x v="0"/>
    <n v="1216.3999999999999"/>
    <n v="15.788872000000001"/>
    <n v="1.2980000000000002E-2"/>
    <n v="0.55199999999999971"/>
    <n v="8.7154573439999954"/>
    <n v="5"/>
    <n v="1.743091468799999"/>
    <n v="0.31667873423763265"/>
    <n v="268.8"/>
    <n v="30.841754986621634"/>
    <n v="42"/>
    <n v="14"/>
    <n v="6"/>
  </r>
  <r>
    <x v="1"/>
    <x v="117"/>
    <s v="June"/>
    <x v="2"/>
    <x v="1"/>
    <s v="Desktop"/>
    <x v="0"/>
    <n v="1214.0999999999999"/>
    <n v="20.433302999999999"/>
    <n v="1.6830000000000001E-2"/>
    <n v="0.42549999999999971"/>
    <n v="8.6943704264999937"/>
    <n v="9"/>
    <n v="0.96604115849999928"/>
    <n v="0.44045742384381031"/>
    <n v="174.72"/>
    <n v="20.095762134479852"/>
    <n v="32"/>
    <n v="13"/>
    <n v="13.5"/>
  </r>
  <r>
    <x v="1"/>
    <x v="118"/>
    <s v="June"/>
    <x v="2"/>
    <x v="1"/>
    <s v="Desktop"/>
    <x v="0"/>
    <n v="1224.7"/>
    <n v="15.896606000000004"/>
    <n v="1.2980000000000002E-2"/>
    <n v="0.93149999999999966"/>
    <n v="14.807688488999998"/>
    <n v="4"/>
    <n v="3.7019221222499996"/>
    <n v="0.25162603891673474"/>
    <n v="159.6"/>
    <n v="10.778184597721653"/>
    <n v="32"/>
    <n v="16"/>
    <n v="3"/>
  </r>
  <r>
    <x v="1"/>
    <x v="119"/>
    <s v="June"/>
    <x v="2"/>
    <x v="1"/>
    <s v="Desktop"/>
    <x v="0"/>
    <n v="1262.3"/>
    <n v="26.659776000000004"/>
    <n v="2.1120000000000003E-2"/>
    <n v="0.48299999999999965"/>
    <n v="12.876671807999992"/>
    <n v="6"/>
    <n v="2.1461119679999987"/>
    <n v="0.22505815502725901"/>
    <n v="379.67999999999995"/>
    <n v="29.485880020962647"/>
    <n v="22"/>
    <n v="1"/>
    <n v="12"/>
  </r>
  <r>
    <x v="1"/>
    <x v="120"/>
    <s v="June"/>
    <x v="2"/>
    <x v="1"/>
    <s v="Desktop"/>
    <x v="0"/>
    <n v="1375.6"/>
    <n v="29.657936000000003"/>
    <n v="2.1560000000000003E-2"/>
    <n v="0.2070000000000001"/>
    <n v="6.139192752000004"/>
    <n v="9"/>
    <n v="0.68213252800000046"/>
    <n v="0.30346009243529282"/>
    <n v="144.47999999999999"/>
    <n v="23.534038730569556"/>
    <n v="59"/>
    <n v="6"/>
    <n v="21"/>
  </r>
  <r>
    <x v="1"/>
    <x v="121"/>
    <s v="June"/>
    <x v="2"/>
    <x v="1"/>
    <s v="Desktop"/>
    <x v="0"/>
    <n v="1118.1999999999998"/>
    <n v="18.942307999999997"/>
    <n v="1.694E-2"/>
    <n v="1.2879999999999996"/>
    <n v="24.39769270399999"/>
    <n v="7"/>
    <n v="3.4853846719999986"/>
    <n v="0.36954314120539067"/>
    <n v="230.15999999999997"/>
    <n v="9.4336789462991035"/>
    <n v="62"/>
    <n v="19"/>
    <n v="21"/>
  </r>
  <r>
    <x v="1"/>
    <x v="122"/>
    <s v="July"/>
    <x v="2"/>
    <x v="1"/>
    <s v="Desktop"/>
    <x v="0"/>
    <n v="955.5"/>
    <n v="17.342325000000006"/>
    <n v="1.8150000000000006E-2"/>
    <n v="0.32199999999999973"/>
    <n v="5.5842286499999974"/>
    <n v="5"/>
    <n v="1.1168457299999994"/>
    <n v="0.28831197662366481"/>
    <n v="150.35999999999999"/>
    <n v="26.925831555984022"/>
    <n v="30"/>
    <n v="17"/>
    <n v="13.5"/>
  </r>
  <r>
    <x v="1"/>
    <x v="123"/>
    <s v="July"/>
    <x v="2"/>
    <x v="1"/>
    <s v="Desktop"/>
    <x v="0"/>
    <n v="1015.5"/>
    <n v="20.442015000000005"/>
    <n v="2.0130000000000006E-2"/>
    <n v="0.70149999999999979"/>
    <n v="14.340073522499999"/>
    <n v="9"/>
    <n v="1.5933415025"/>
    <n v="0.44026970922387043"/>
    <n v="285.59999999999997"/>
    <n v="19.916215879359694"/>
    <n v="62"/>
    <n v="26"/>
    <n v="1.5"/>
  </r>
  <r>
    <x v="1"/>
    <x v="124"/>
    <s v="July"/>
    <x v="2"/>
    <x v="1"/>
    <s v="Desktop"/>
    <x v="0"/>
    <n v="674.4"/>
    <n v="14.688432000000004"/>
    <n v="2.1780000000000008E-2"/>
    <n v="0.51749999999999974"/>
    <n v="7.6012635599999987"/>
    <n v="3"/>
    <n v="2.5337545199999996"/>
    <n v="0.20424235888486933"/>
    <n v="89.879999999999981"/>
    <n v="11.824349897953018"/>
    <n v="82"/>
    <n v="16"/>
    <n v="15"/>
  </r>
  <r>
    <x v="1"/>
    <x v="125"/>
    <s v="July"/>
    <x v="2"/>
    <x v="1"/>
    <s v="Desktop"/>
    <x v="0"/>
    <n v="1358.1"/>
    <n v="23.155605000000001"/>
    <n v="1.7050000000000003E-2"/>
    <n v="9.1999999999999998E-2"/>
    <n v="2.1303156599999999"/>
    <n v="8"/>
    <n v="0.26628945749999999"/>
    <n v="0.34548870565031659"/>
    <n v="327.59999999999997"/>
    <n v="153.78002713457028"/>
    <n v="45"/>
    <n v="4"/>
    <n v="16.5"/>
  </r>
  <r>
    <x v="1"/>
    <x v="126"/>
    <s v="July"/>
    <x v="2"/>
    <x v="1"/>
    <s v="Desktop"/>
    <x v="0"/>
    <n v="578.19999999999993"/>
    <n v="9.6675040000000028"/>
    <n v="1.6720000000000006E-2"/>
    <n v="0.88549999999999973"/>
    <n v="8.5605747920000006"/>
    <n v="6"/>
    <n v="1.4267624653333335"/>
    <n v="0.62063589526314111"/>
    <n v="166.32"/>
    <n v="19.428601938672248"/>
    <n v="57"/>
    <n v="11"/>
    <n v="6"/>
  </r>
  <r>
    <x v="1"/>
    <x v="127"/>
    <s v="July"/>
    <x v="2"/>
    <x v="1"/>
    <s v="Desktop"/>
    <x v="0"/>
    <n v="1039.5999999999999"/>
    <n v="14.180144000000002"/>
    <n v="1.3640000000000003E-2"/>
    <n v="0.93149999999999966"/>
    <n v="13.208804135999998"/>
    <n v="5"/>
    <n v="2.6417608271999997"/>
    <n v="0.35260572812236596"/>
    <n v="131.04"/>
    <n v="9.9206558482350733"/>
    <n v="33"/>
    <n v="0"/>
    <n v="13.5"/>
  </r>
  <r>
    <x v="1"/>
    <x v="128"/>
    <s v="July"/>
    <x v="2"/>
    <x v="1"/>
    <s v="Desktop"/>
    <x v="0"/>
    <n v="1149.8999999999999"/>
    <n v="16.190592000000002"/>
    <n v="1.4080000000000004E-2"/>
    <n v="0.90849999999999975"/>
    <n v="14.709152831999997"/>
    <n v="5"/>
    <n v="2.9418305663999993"/>
    <n v="0.30882132043102556"/>
    <n v="190.67999999999998"/>
    <n v="12.963357045633014"/>
    <n v="30"/>
    <n v="18"/>
    <n v="16.5"/>
  </r>
  <r>
    <x v="1"/>
    <x v="129"/>
    <s v="July"/>
    <x v="2"/>
    <x v="1"/>
    <s v="Desktop"/>
    <x v="0"/>
    <n v="1017.0999999999999"/>
    <n v="17.677198000000001"/>
    <n v="1.7380000000000003E-2"/>
    <n v="0.59799999999999975"/>
    <n v="10.570964403999996"/>
    <n v="5"/>
    <n v="2.1141928807999992"/>
    <n v="0.28285025715048279"/>
    <n v="240.23999999999998"/>
    <n v="22.726403270177929"/>
    <n v="54"/>
    <n v="15"/>
    <n v="10.5"/>
  </r>
  <r>
    <x v="1"/>
    <x v="130"/>
    <s v="July"/>
    <x v="2"/>
    <x v="1"/>
    <s v="Desktop"/>
    <x v="0"/>
    <n v="1490.8999999999999"/>
    <n v="27.223834000000007"/>
    <n v="1.8260000000000005E-2"/>
    <n v="0.27599999999999991"/>
    <n v="7.5137781839999995"/>
    <n v="5"/>
    <n v="1.5027556367999999"/>
    <n v="0.18366259506284086"/>
    <n v="187.32"/>
    <n v="24.930200947225622"/>
    <n v="58"/>
    <n v="22"/>
    <n v="16.5"/>
  </r>
  <r>
    <x v="1"/>
    <x v="131"/>
    <s v="July"/>
    <x v="2"/>
    <x v="1"/>
    <s v="Desktop"/>
    <x v="0"/>
    <n v="1202"/>
    <n v="25.386240000000004"/>
    <n v="2.1120000000000003E-2"/>
    <n v="0.75899999999999967"/>
    <n v="19.268156159999997"/>
    <n v="5"/>
    <n v="3.8536312319999992"/>
    <n v="0.19695709171582712"/>
    <n v="135.23999999999998"/>
    <n v="7.018834541145841"/>
    <n v="83"/>
    <n v="17"/>
    <n v="15"/>
  </r>
  <r>
    <x v="1"/>
    <x v="132"/>
    <s v="July"/>
    <x v="2"/>
    <x v="1"/>
    <s v="Desktop"/>
    <x v="0"/>
    <n v="1232.5999999999999"/>
    <n v="21.829346000000001"/>
    <n v="1.7710000000000004E-2"/>
    <n v="0.64399999999999979"/>
    <n v="14.058098823999996"/>
    <n v="6"/>
    <n v="2.3430164706666661"/>
    <n v="0.27485935675764173"/>
    <n v="146.16"/>
    <n v="10.39685392952819"/>
    <n v="57"/>
    <n v="22"/>
    <n v="12"/>
  </r>
  <r>
    <x v="1"/>
    <x v="133"/>
    <s v="July"/>
    <x v="2"/>
    <x v="1"/>
    <s v="Desktop"/>
    <x v="0"/>
    <n v="865"/>
    <n v="15.794900000000005"/>
    <n v="1.8260000000000005E-2"/>
    <n v="0.11499999999999987"/>
    <n v="1.8164134999999986"/>
    <n v="8"/>
    <n v="0.22705168749999982"/>
    <n v="0.50649260204243129"/>
    <n v="210.83999999999997"/>
    <n v="116.0748915376373"/>
    <n v="26"/>
    <n v="21"/>
    <n v="12"/>
  </r>
  <r>
    <x v="1"/>
    <x v="134"/>
    <s v="July"/>
    <x v="2"/>
    <x v="1"/>
    <s v="Desktop"/>
    <x v="0"/>
    <n v="1099.0999999999999"/>
    <n v="17.167942000000004"/>
    <n v="1.5620000000000005E-2"/>
    <n v="0.88549999999999973"/>
    <n v="15.202212640999999"/>
    <n v="5"/>
    <n v="3.0404425281999998"/>
    <n v="0.29124049929805207"/>
    <n v="261.23999999999995"/>
    <n v="17.184340606803644"/>
    <n v="43"/>
    <n v="7"/>
    <n v="15"/>
  </r>
  <r>
    <x v="1"/>
    <x v="135"/>
    <s v="July"/>
    <x v="2"/>
    <x v="1"/>
    <s v="Desktop"/>
    <x v="0"/>
    <n v="780.59999999999991"/>
    <n v="10.561518"/>
    <n v="1.353E-2"/>
    <n v="6.8999999999999992E-2"/>
    <n v="0.72874474199999983"/>
    <n v="5"/>
    <n v="0.14574894839999997"/>
    <n v="0.47341679482059307"/>
    <n v="233.51999999999998"/>
    <n v="320.44142007682581"/>
    <n v="16"/>
    <n v="17"/>
    <n v="4.5"/>
  </r>
  <r>
    <x v="1"/>
    <x v="136"/>
    <s v="July"/>
    <x v="2"/>
    <x v="1"/>
    <s v="Desktop"/>
    <x v="0"/>
    <n v="1228.8999999999999"/>
    <n v="16.221480000000003"/>
    <n v="1.3200000000000003E-2"/>
    <n v="2.2999999999999882E-2"/>
    <n v="0.37309403999999813"/>
    <n v="5"/>
    <n v="7.461880799999962E-2"/>
    <n v="0.3082332808103822"/>
    <n v="387.23999999999995"/>
    <n v="1037.9152666175046"/>
    <n v="34"/>
    <n v="5"/>
    <n v="18"/>
  </r>
  <r>
    <x v="1"/>
    <x v="137"/>
    <s v="July"/>
    <x v="2"/>
    <x v="1"/>
    <s v="Desktop"/>
    <x v="0"/>
    <n v="833.19999999999982"/>
    <n v="12.556324000000002"/>
    <n v="1.5070000000000005E-2"/>
    <n v="0.93149999999999966"/>
    <n v="11.696215805999998"/>
    <n v="7"/>
    <n v="1.670887972285714"/>
    <n v="0.55748800365457274"/>
    <n v="89.039999999999978"/>
    <n v="7.6127186328353895"/>
    <n v="70"/>
    <n v="9"/>
    <n v="13.5"/>
  </r>
  <r>
    <x v="1"/>
    <x v="138"/>
    <s v="July"/>
    <x v="2"/>
    <x v="1"/>
    <s v="Desktop"/>
    <x v="0"/>
    <n v="592.59999999999991"/>
    <n v="8.995668000000002"/>
    <n v="1.5180000000000006E-2"/>
    <n v="0.19550000000000001"/>
    <n v="1.7586530940000005"/>
    <n v="6"/>
    <n v="0.29310884900000006"/>
    <n v="0.66698771008445379"/>
    <n v="141.11999999999998"/>
    <n v="80.243227320646298"/>
    <n v="22"/>
    <n v="2"/>
    <n v="22.5"/>
  </r>
  <r>
    <x v="1"/>
    <x v="139"/>
    <s v="July"/>
    <x v="2"/>
    <x v="1"/>
    <s v="Desktop"/>
    <x v="0"/>
    <n v="1156.5"/>
    <n v="20.86326"/>
    <n v="1.804E-2"/>
    <n v="0.1724999999999999"/>
    <n v="3.5989123499999982"/>
    <n v="6"/>
    <n v="0.59981872499999966"/>
    <n v="0.28758688718829178"/>
    <n v="178.92"/>
    <n v="49.715020150462983"/>
    <n v="44"/>
    <n v="8"/>
    <n v="12"/>
  </r>
  <r>
    <x v="1"/>
    <x v="140"/>
    <s v="July"/>
    <x v="2"/>
    <x v="1"/>
    <s v="Desktop"/>
    <x v="0"/>
    <n v="760.5"/>
    <n v="9.4530150000000006"/>
    <n v="1.243E-2"/>
    <n v="0.28749999999999981"/>
    <n v="2.7177418124999986"/>
    <n v="7"/>
    <n v="0.38824883035714264"/>
    <n v="0.74050448454805151"/>
    <n v="255.35999999999996"/>
    <n v="93.960360335001496"/>
    <n v="7"/>
    <n v="2"/>
    <n v="15"/>
  </r>
  <r>
    <x v="1"/>
    <x v="141"/>
    <s v="July"/>
    <x v="2"/>
    <x v="1"/>
    <s v="Desktop"/>
    <x v="0"/>
    <n v="1246.5999999999999"/>
    <n v="24.271301999999999"/>
    <n v="1.9470000000000001E-2"/>
    <n v="0.96599999999999975"/>
    <n v="23.446077731999992"/>
    <n v="6"/>
    <n v="3.9076796219999985"/>
    <n v="0.24720552692228873"/>
    <n v="48.719999999999992"/>
    <n v="2.0779595016656156"/>
    <n v="20"/>
    <n v="11"/>
    <n v="12"/>
  </r>
  <r>
    <x v="1"/>
    <x v="142"/>
    <s v="July"/>
    <x v="2"/>
    <x v="1"/>
    <s v="Desktop"/>
    <x v="0"/>
    <n v="1036.6999999999998"/>
    <n v="16.079217"/>
    <n v="1.5510000000000003E-2"/>
    <n v="0.21849999999999992"/>
    <n v="3.5133089144999987"/>
    <n v="8"/>
    <n v="0.43916361431249984"/>
    <n v="0.49753666487615661"/>
    <n v="214.2"/>
    <n v="60.968165684480994"/>
    <n v="40"/>
    <n v="9"/>
    <n v="15"/>
  </r>
  <r>
    <x v="1"/>
    <x v="143"/>
    <s v="July"/>
    <x v="2"/>
    <x v="1"/>
    <s v="Desktop"/>
    <x v="0"/>
    <n v="1451.8999999999999"/>
    <n v="24.754895000000001"/>
    <n v="1.7050000000000003E-2"/>
    <n v="0.44849999999999979"/>
    <n v="11.102570407499995"/>
    <n v="5"/>
    <n v="2.2205140814999988"/>
    <n v="0.20198025481424986"/>
    <n v="141.11999999999998"/>
    <n v="12.710570149113467"/>
    <n v="13"/>
    <n v="0"/>
    <n v="16.5"/>
  </r>
  <r>
    <x v="1"/>
    <x v="144"/>
    <s v="July"/>
    <x v="2"/>
    <x v="1"/>
    <s v="Desktop"/>
    <x v="0"/>
    <n v="1496.6999999999998"/>
    <n v="28.317564000000001"/>
    <n v="1.8920000000000003E-2"/>
    <n v="0.19550000000000001"/>
    <n v="5.5360837620000005"/>
    <n v="7"/>
    <n v="0.7908691088571429"/>
    <n v="0.24719640432347922"/>
    <n v="158.75999999999996"/>
    <n v="28.677311764994922"/>
    <n v="19"/>
    <n v="0"/>
    <n v="16.5"/>
  </r>
  <r>
    <x v="1"/>
    <x v="145"/>
    <s v="July"/>
    <x v="2"/>
    <x v="1"/>
    <s v="Desktop"/>
    <x v="0"/>
    <n v="985.40000000000009"/>
    <n v="14.741584000000005"/>
    <n v="1.4960000000000003E-2"/>
    <n v="0.78199999999999958"/>
    <n v="11.527918687999998"/>
    <n v="5"/>
    <n v="2.3055837375999997"/>
    <n v="0.33917657695400971"/>
    <n v="95.759999999999991"/>
    <n v="8.3067900279069011"/>
    <n v="21"/>
    <n v="10"/>
    <n v="6"/>
  </r>
  <r>
    <x v="1"/>
    <x v="146"/>
    <s v="July"/>
    <x v="2"/>
    <x v="1"/>
    <s v="Desktop"/>
    <x v="0"/>
    <n v="1393.6999999999998"/>
    <n v="24.529119999999999"/>
    <n v="1.7600000000000001E-2"/>
    <n v="0.25299999999999989"/>
    <n v="6.2058673599999974"/>
    <n v="3"/>
    <n v="2.0686224533333326"/>
    <n v="0.12230361301179986"/>
    <n v="59.639999999999993"/>
    <n v="9.6102601844845132"/>
    <n v="42"/>
    <n v="2"/>
    <n v="18"/>
  </r>
  <r>
    <x v="1"/>
    <x v="147"/>
    <s v="July"/>
    <x v="2"/>
    <x v="1"/>
    <s v="Desktop"/>
    <x v="0"/>
    <n v="1152"/>
    <n v="15.713280000000001"/>
    <n v="1.3640000000000001E-2"/>
    <n v="4.5999999999999874E-2"/>
    <n v="0.72281087999999805"/>
    <n v="3"/>
    <n v="0.24093695999999934"/>
    <n v="0.19092130987292277"/>
    <n v="268.8"/>
    <n v="371.88150792638976"/>
    <n v="39"/>
    <n v="7"/>
    <n v="15"/>
  </r>
  <r>
    <x v="1"/>
    <x v="148"/>
    <s v="July"/>
    <x v="2"/>
    <x v="1"/>
    <s v="Desktop"/>
    <x v="0"/>
    <n v="972.19999999999982"/>
    <n v="17.966256000000001"/>
    <n v="1.8480000000000003E-2"/>
    <n v="8.0499999999999933E-2"/>
    <n v="1.446283607999999"/>
    <n v="4"/>
    <n v="0.36157090199999975"/>
    <n v="0.22263959725387414"/>
    <n v="65.52"/>
    <n v="45.302318049918767"/>
    <n v="50"/>
    <n v="4"/>
    <n v="1.5"/>
  </r>
  <r>
    <x v="1"/>
    <x v="149"/>
    <s v="July"/>
    <x v="2"/>
    <x v="1"/>
    <s v="Desktop"/>
    <x v="0"/>
    <n v="1330.8"/>
    <n v="25.178736000000004"/>
    <n v="1.8920000000000003E-2"/>
    <n v="0.56349999999999967"/>
    <n v="14.188217735999993"/>
    <n v="5"/>
    <n v="2.8376435471999986"/>
    <n v="0.19858026232929243"/>
    <n v="218.4"/>
    <n v="15.393053874966281"/>
    <n v="10"/>
    <n v="0"/>
    <n v="4.5"/>
  </r>
  <r>
    <x v="1"/>
    <x v="150"/>
    <s v="July"/>
    <x v="2"/>
    <x v="1"/>
    <s v="Desktop"/>
    <x v="0"/>
    <n v="801.09999999999991"/>
    <n v="17.183595"/>
    <n v="2.1450000000000004E-2"/>
    <n v="0.71299999999999963"/>
    <n v="12.251903234999993"/>
    <n v="5"/>
    <n v="2.4503806469999985"/>
    <n v="0.29097520047463876"/>
    <n v="54.6"/>
    <n v="4.456450475712562"/>
    <n v="4"/>
    <n v="10"/>
    <n v="12"/>
  </r>
  <r>
    <x v="1"/>
    <x v="151"/>
    <s v="July"/>
    <x v="2"/>
    <x v="1"/>
    <s v="Desktop"/>
    <x v="0"/>
    <n v="1046.3"/>
    <n v="21.177112000000005"/>
    <n v="2.0240000000000005E-2"/>
    <n v="0.55199999999999971"/>
    <n v="11.689765823999997"/>
    <n v="10"/>
    <n v="1.1689765823999996"/>
    <n v="0.47220791956901387"/>
    <n v="122.63999999999999"/>
    <n v="10.491228126076789"/>
    <n v="36"/>
    <n v="1"/>
    <n v="13.5"/>
  </r>
  <r>
    <x v="1"/>
    <x v="152"/>
    <s v="July"/>
    <x v="2"/>
    <x v="1"/>
    <s v="Desktop"/>
    <x v="0"/>
    <n v="1174.8"/>
    <n v="21.96876"/>
    <n v="1.8700000000000001E-2"/>
    <n v="0.77049999999999985"/>
    <n v="16.926929579999996"/>
    <n v="7"/>
    <n v="2.4181327971428566"/>
    <n v="0.31863427885779627"/>
    <n v="114.23999999999998"/>
    <n v="6.749008995404588"/>
    <n v="30"/>
    <n v="7"/>
    <n v="16.5"/>
  </r>
  <r>
    <x v="1"/>
    <x v="153"/>
    <s v="August"/>
    <x v="2"/>
    <x v="1"/>
    <s v="Desktop"/>
    <x v="0"/>
    <n v="1313.1999999999998"/>
    <n v="19.645471999999998"/>
    <n v="1.4960000000000001E-2"/>
    <n v="0.70149999999999968"/>
    <n v="13.781298607999993"/>
    <n v="9"/>
    <n v="1.5312554008888881"/>
    <n v="0.45812083313651109"/>
    <n v="310.8"/>
    <n v="22.552301407908086"/>
    <n v="33"/>
    <n v="8"/>
    <n v="10.5"/>
  </r>
  <r>
    <x v="1"/>
    <x v="154"/>
    <s v="August"/>
    <x v="2"/>
    <x v="1"/>
    <s v="Desktop"/>
    <x v="0"/>
    <n v="844.90000000000009"/>
    <n v="14.963179000000004"/>
    <n v="1.7710000000000004E-2"/>
    <n v="8.050000000000003E-2"/>
    <n v="1.2045359095000008"/>
    <n v="6"/>
    <n v="0.2007559849166668"/>
    <n v="0.40098430955079789"/>
    <n v="47.039999999999992"/>
    <n v="39.052384930164642"/>
    <n v="51"/>
    <n v="1"/>
    <n v="7.5"/>
  </r>
  <r>
    <x v="1"/>
    <x v="155"/>
    <s v="August"/>
    <x v="2"/>
    <x v="1"/>
    <s v="Desktop"/>
    <x v="0"/>
    <n v="1028.5"/>
    <n v="16.970250000000004"/>
    <n v="1.6500000000000004E-2"/>
    <n v="1.1729999999999994"/>
    <n v="19.906103249999994"/>
    <n v="4"/>
    <n v="4.9765258124999985"/>
    <n v="0.2357066042044165"/>
    <n v="84"/>
    <n v="4.2198113284678165"/>
    <n v="16"/>
    <n v="1"/>
    <n v="7.5"/>
  </r>
  <r>
    <x v="1"/>
    <x v="156"/>
    <s v="August"/>
    <x v="2"/>
    <x v="1"/>
    <s v="Desktop"/>
    <x v="0"/>
    <n v="1111.5"/>
    <n v="19.806929999999998"/>
    <n v="1.7819999999999999E-2"/>
    <n v="0.73599999999999954"/>
    <n v="14.57790047999999"/>
    <n v="3"/>
    <n v="4.8593001599999965"/>
    <n v="0.15146213976623335"/>
    <n v="126"/>
    <n v="8.6432199323122347"/>
    <n v="27"/>
    <n v="2"/>
    <n v="9"/>
  </r>
  <r>
    <x v="1"/>
    <x v="157"/>
    <s v="August"/>
    <x v="2"/>
    <x v="1"/>
    <s v="Desktop"/>
    <x v="0"/>
    <n v="1267.0999999999999"/>
    <n v="21.743435999999999"/>
    <n v="1.7160000000000002E-2"/>
    <n v="0.88549999999999973"/>
    <n v="19.253812577999994"/>
    <n v="3"/>
    <n v="6.4179375259999984"/>
    <n v="0.13797267368414082"/>
    <n v="92.399999999999991"/>
    <n v="4.7990495194483769"/>
    <n v="3"/>
    <n v="6"/>
    <n v="3"/>
  </r>
  <r>
    <x v="1"/>
    <x v="158"/>
    <s v="August"/>
    <x v="2"/>
    <x v="1"/>
    <s v="Desktop"/>
    <x v="0"/>
    <n v="1329.1"/>
    <n v="16.228311000000005"/>
    <n v="1.2210000000000004E-2"/>
    <n v="0.43699999999999972"/>
    <n v="7.0917719069999974"/>
    <n v="4"/>
    <n v="1.7729429767499993"/>
    <n v="0.24648282868130877"/>
    <n v="142.79999999999998"/>
    <n v="20.136011404857502"/>
    <n v="33"/>
    <n v="2"/>
    <n v="13.5"/>
  </r>
  <r>
    <x v="1"/>
    <x v="159"/>
    <s v="August"/>
    <x v="2"/>
    <x v="1"/>
    <s v="Desktop"/>
    <x v="0"/>
    <n v="877.19999999999982"/>
    <n v="13.122911999999998"/>
    <n v="1.4960000000000001E-2"/>
    <n v="0.81649999999999967"/>
    <n v="10.714857647999994"/>
    <n v="7"/>
    <n v="1.5306939497142849"/>
    <n v="0.53341819254750789"/>
    <n v="47.879999999999995"/>
    <n v="4.4685614660440356"/>
    <n v="45"/>
    <n v="7"/>
    <n v="1.5"/>
  </r>
  <r>
    <x v="1"/>
    <x v="160"/>
    <s v="August"/>
    <x v="2"/>
    <x v="1"/>
    <s v="Desktop"/>
    <x v="0"/>
    <n v="1204.1999999999998"/>
    <n v="23.313312000000003"/>
    <n v="1.9360000000000006E-2"/>
    <n v="0.13799999999999998"/>
    <n v="3.2172370560000001"/>
    <n v="5"/>
    <n v="0.64344741120000004"/>
    <n v="0.21446974157940318"/>
    <n v="332.64"/>
    <n v="103.39306498401838"/>
    <n v="19"/>
    <n v="7"/>
    <n v="12"/>
  </r>
  <r>
    <x v="1"/>
    <x v="161"/>
    <s v="August"/>
    <x v="2"/>
    <x v="1"/>
    <s v="Desktop"/>
    <x v="0"/>
    <n v="1075"/>
    <n v="15.136000000000005"/>
    <n v="1.4080000000000004E-2"/>
    <n v="0.51749999999999974"/>
    <n v="7.8328799999999985"/>
    <n v="7"/>
    <n v="1.1189828571428568"/>
    <n v="0.46247357293868907"/>
    <n v="214.2"/>
    <n v="27.346263443331193"/>
    <n v="37"/>
    <n v="2"/>
    <n v="19.5"/>
  </r>
  <r>
    <x v="1"/>
    <x v="162"/>
    <s v="August"/>
    <x v="2"/>
    <x v="1"/>
    <s v="Desktop"/>
    <x v="0"/>
    <n v="1461.6999999999998"/>
    <n v="20.741523000000001"/>
    <n v="1.4190000000000003E-2"/>
    <n v="0.35649999999999976"/>
    <n v="7.3943529494999956"/>
    <n v="7"/>
    <n v="1.0563361356428564"/>
    <n v="0.33748727130596917"/>
    <n v="163.79999999999998"/>
    <n v="22.152039687404439"/>
    <n v="20"/>
    <n v="2"/>
    <n v="6"/>
  </r>
  <r>
    <x v="1"/>
    <x v="163"/>
    <s v="August"/>
    <x v="2"/>
    <x v="1"/>
    <s v="Desktop"/>
    <x v="0"/>
    <n v="1452.8"/>
    <n v="28.605631999999996"/>
    <n v="1.9689999999999999E-2"/>
    <n v="0.94299999999999951"/>
    <n v="26.975110975999982"/>
    <n v="5"/>
    <n v="5.3950221951999966"/>
    <n v="0.17479075449198259"/>
    <n v="100.8"/>
    <n v="3.7367779539325245"/>
    <n v="6"/>
    <n v="1"/>
    <n v="18"/>
  </r>
  <r>
    <x v="1"/>
    <x v="164"/>
    <s v="August"/>
    <x v="2"/>
    <x v="1"/>
    <s v="Desktop"/>
    <x v="0"/>
    <n v="1139.6999999999998"/>
    <n v="22.189958999999998"/>
    <n v="1.9470000000000001E-2"/>
    <n v="9.1999999999999998E-2"/>
    <n v="2.0414762279999996"/>
    <n v="8"/>
    <n v="0.25518452849999995"/>
    <n v="0.36052342413070709"/>
    <n v="221.75999999999996"/>
    <n v="108.62727518373043"/>
    <n v="4"/>
    <n v="0"/>
    <n v="21"/>
  </r>
  <r>
    <x v="1"/>
    <x v="165"/>
    <s v="August"/>
    <x v="2"/>
    <x v="1"/>
    <s v="Desktop"/>
    <x v="0"/>
    <n v="835.4"/>
    <n v="13.692206000000001"/>
    <n v="1.6390000000000002E-2"/>
    <n v="0.57499999999999973"/>
    <n v="7.8730184499999964"/>
    <n v="9"/>
    <n v="0.87477982777777741"/>
    <n v="0.65730825259275238"/>
    <n v="126"/>
    <n v="16.00402701964963"/>
    <n v="14"/>
    <n v="1"/>
    <n v="13.5"/>
  </r>
  <r>
    <x v="1"/>
    <x v="166"/>
    <s v="August"/>
    <x v="2"/>
    <x v="1"/>
    <s v="Desktop"/>
    <x v="0"/>
    <n v="1039.3999999999999"/>
    <n v="17.607435999999996"/>
    <n v="1.694E-2"/>
    <n v="0.29899999999999971"/>
    <n v="5.264623363999994"/>
    <n v="4"/>
    <n v="1.3161558409999985"/>
    <n v="0.22717674509792346"/>
    <n v="398.15999999999991"/>
    <n v="75.629341829589691"/>
    <n v="6"/>
    <n v="0"/>
    <n v="3"/>
  </r>
  <r>
    <x v="1"/>
    <x v="167"/>
    <s v="August"/>
    <x v="2"/>
    <x v="1"/>
    <s v="Desktop"/>
    <x v="0"/>
    <n v="1284.5999999999999"/>
    <n v="21.761123999999999"/>
    <n v="1.694E-2"/>
    <n v="0.91999999999999971"/>
    <n v="20.020234079999991"/>
    <n v="9"/>
    <n v="2.2244704533333324"/>
    <n v="0.41358157786334937"/>
    <n v="247.79999999999998"/>
    <n v="12.377477656345169"/>
    <n v="0"/>
    <n v="3"/>
    <n v="13.5"/>
  </r>
  <r>
    <x v="1"/>
    <x v="168"/>
    <s v="August"/>
    <x v="2"/>
    <x v="1"/>
    <s v="Desktop"/>
    <x v="0"/>
    <n v="1138.5"/>
    <n v="23.168475000000004"/>
    <n v="2.0350000000000004E-2"/>
    <n v="0.66699999999999959"/>
    <n v="15.453372824999994"/>
    <n v="9"/>
    <n v="1.7170414249999992"/>
    <n v="0.38845888648260185"/>
    <n v="319.2"/>
    <n v="20.655684918415222"/>
    <n v="43"/>
    <n v="5"/>
    <n v="12"/>
  </r>
  <r>
    <x v="1"/>
    <x v="169"/>
    <s v="August"/>
    <x v="2"/>
    <x v="1"/>
    <s v="Desktop"/>
    <x v="0"/>
    <n v="1229.3"/>
    <n v="22.717464000000003"/>
    <n v="1.8480000000000003E-2"/>
    <n v="0.57499999999999973"/>
    <n v="13.062541799999996"/>
    <n v="3"/>
    <n v="4.3541805999999985"/>
    <n v="0.13205699368556278"/>
    <n v="112.55999999999999"/>
    <n v="8.6170059184040291"/>
    <n v="31"/>
    <n v="3"/>
    <n v="18"/>
  </r>
  <r>
    <x v="1"/>
    <x v="170"/>
    <s v="August"/>
    <x v="2"/>
    <x v="1"/>
    <s v="Desktop"/>
    <x v="0"/>
    <n v="1564.8"/>
    <n v="25.819200000000006"/>
    <n v="1.6500000000000004E-2"/>
    <n v="0.57499999999999973"/>
    <n v="14.846039999999997"/>
    <n v="4"/>
    <n v="3.7115099999999992"/>
    <n v="0.15492346780690336"/>
    <n v="245.27999999999997"/>
    <n v="16.521577471164029"/>
    <n v="14"/>
    <n v="3"/>
    <n v="21"/>
  </r>
  <r>
    <x v="1"/>
    <x v="171"/>
    <s v="August"/>
    <x v="2"/>
    <x v="1"/>
    <s v="Desktop"/>
    <x v="0"/>
    <n v="1247.6999999999998"/>
    <n v="18.391098"/>
    <n v="1.4740000000000001E-2"/>
    <n v="0.82799999999999963"/>
    <n v="15.227829143999992"/>
    <n v="9"/>
    <n v="1.6919810159999991"/>
    <n v="0.48936719275814855"/>
    <n v="51.6"/>
    <n v="3.3885328967150401"/>
    <n v="26"/>
    <n v="7"/>
    <n v="4.5"/>
  </r>
  <r>
    <x v="1"/>
    <x v="172"/>
    <s v="August"/>
    <x v="2"/>
    <x v="1"/>
    <s v="Desktop"/>
    <x v="0"/>
    <n v="1348.1999999999998"/>
    <n v="27.139266000000003"/>
    <n v="2.0130000000000006E-2"/>
    <n v="0.24149999999999996"/>
    <n v="6.5541327389999999"/>
    <n v="6"/>
    <n v="1.0923554565"/>
    <n v="0.22108188187550834"/>
    <n v="118.43999999999998"/>
    <n v="18.071040779389374"/>
    <n v="28"/>
    <n v="9"/>
    <n v="9"/>
  </r>
  <r>
    <x v="1"/>
    <x v="173"/>
    <s v="August"/>
    <x v="2"/>
    <x v="1"/>
    <s v="Desktop"/>
    <x v="0"/>
    <n v="1481.8"/>
    <n v="27.70966"/>
    <n v="1.8700000000000001E-2"/>
    <n v="0.75899999999999956"/>
    <n v="21.031631939999986"/>
    <n v="3"/>
    <n v="7.0105439799999951"/>
    <n v="0.10826549297248686"/>
    <n v="155.4"/>
    <n v="7.3888702713765779"/>
    <n v="7"/>
    <n v="7"/>
    <n v="7.5"/>
  </r>
  <r>
    <x v="1"/>
    <x v="174"/>
    <s v="August"/>
    <x v="2"/>
    <x v="1"/>
    <s v="Desktop"/>
    <x v="0"/>
    <n v="1248.1999999999998"/>
    <n v="24.302453999999997"/>
    <n v="1.9470000000000001E-2"/>
    <n v="0.14949999999999999"/>
    <n v="3.6332168729999994"/>
    <n v="9"/>
    <n v="0.40369076366666662"/>
    <n v="0.37033297131227988"/>
    <n v="231.83999999999997"/>
    <n v="63.811219672269758"/>
    <n v="42"/>
    <n v="1"/>
    <n v="13.5"/>
  </r>
  <r>
    <x v="1"/>
    <x v="175"/>
    <s v="August"/>
    <x v="2"/>
    <x v="1"/>
    <s v="Desktop"/>
    <x v="0"/>
    <n v="1053.3"/>
    <n v="14.946327000000002"/>
    <n v="1.4190000000000003E-2"/>
    <n v="0.51749999999999974"/>
    <n v="7.734724222499997"/>
    <n v="8"/>
    <n v="0.96684052781249963"/>
    <n v="0.53524855972975827"/>
    <n v="117.6"/>
    <n v="15.204161986526474"/>
    <n v="30"/>
    <n v="0"/>
    <n v="7.5"/>
  </r>
  <r>
    <x v="1"/>
    <x v="176"/>
    <s v="August"/>
    <x v="2"/>
    <x v="1"/>
    <s v="Desktop"/>
    <x v="0"/>
    <n v="1094.8"/>
    <n v="16.619064000000002"/>
    <n v="1.5180000000000003E-2"/>
    <n v="0.68999999999999984"/>
    <n v="11.467154159999998"/>
    <n v="9"/>
    <n v="1.2741282399999998"/>
    <n v="0.54154674414876791"/>
    <n v="54"/>
    <n v="4.7091021230327659"/>
    <n v="18"/>
    <n v="6"/>
    <n v="12"/>
  </r>
  <r>
    <x v="1"/>
    <x v="177"/>
    <s v="August"/>
    <x v="2"/>
    <x v="1"/>
    <s v="Desktop"/>
    <x v="0"/>
    <n v="1170.1999999999998"/>
    <n v="18.407246000000001"/>
    <n v="1.5730000000000004E-2"/>
    <n v="1.0464999999999998"/>
    <n v="19.263182938999996"/>
    <n v="6"/>
    <n v="3.2105304898333329"/>
    <n v="0.32595859261075771"/>
    <n v="57.599999999999994"/>
    <n v="2.9901600468832057"/>
    <n v="34"/>
    <n v="2"/>
    <n v="9"/>
  </r>
  <r>
    <x v="1"/>
    <x v="178"/>
    <s v="August"/>
    <x v="2"/>
    <x v="1"/>
    <s v="Desktop"/>
    <x v="0"/>
    <n v="1185.8999999999999"/>
    <n v="21.132737999999996"/>
    <n v="1.7819999999999999E-2"/>
    <n v="0.161"/>
    <n v="3.4023708179999996"/>
    <n v="8"/>
    <n v="0.42529635224999995"/>
    <n v="0.37855956005322178"/>
    <n v="58.8"/>
    <n v="17.282066871994903"/>
    <n v="8"/>
    <n v="6"/>
    <n v="9"/>
  </r>
  <r>
    <x v="1"/>
    <x v="179"/>
    <s v="August"/>
    <x v="2"/>
    <x v="1"/>
    <s v="Desktop"/>
    <x v="0"/>
    <n v="1225"/>
    <n v="17.787000000000003"/>
    <n v="1.4520000000000002E-2"/>
    <n v="0.90849999999999975"/>
    <n v="16.159489499999999"/>
    <n v="4"/>
    <n v="4.0398723749999998"/>
    <n v="0.22488334176645861"/>
    <n v="268.8"/>
    <n v="16.634188846126609"/>
    <n v="21"/>
    <n v="1"/>
    <n v="13.5"/>
  </r>
  <r>
    <x v="1"/>
    <x v="180"/>
    <s v="August"/>
    <x v="2"/>
    <x v="1"/>
    <s v="Desktop"/>
    <x v="0"/>
    <n v="628.79999999999995"/>
    <n v="9.0610080000000028"/>
    <n v="1.4410000000000006E-2"/>
    <n v="0.24149999999999994"/>
    <n v="2.1882334320000001"/>
    <n v="5"/>
    <n v="0.43764668640000004"/>
    <n v="0.55181498570578447"/>
    <n v="323.39999999999998"/>
    <n v="147.79044834554927"/>
    <n v="42"/>
    <n v="2"/>
    <n v="16.5"/>
  </r>
  <r>
    <x v="1"/>
    <x v="181"/>
    <s v="August"/>
    <x v="2"/>
    <x v="1"/>
    <s v="Desktop"/>
    <x v="0"/>
    <n v="1003.3"/>
    <n v="16.444087"/>
    <n v="1.6390000000000002E-2"/>
    <n v="1.0349999999999995"/>
    <n v="17.019630044999992"/>
    <n v="5"/>
    <n v="3.4039260089999983"/>
    <n v="0.30406066326455217"/>
    <n v="252"/>
    <n v="14.806432298099939"/>
    <n v="24"/>
    <n v="12"/>
    <n v="16.5"/>
  </r>
  <r>
    <x v="1"/>
    <x v="182"/>
    <s v="August"/>
    <x v="2"/>
    <x v="1"/>
    <s v="Desktop"/>
    <x v="0"/>
    <n v="881.7"/>
    <n v="13.190232000000002"/>
    <n v="1.4960000000000001E-2"/>
    <n v="0.161"/>
    <n v="2.1236273520000002"/>
    <n v="6"/>
    <n v="0.35393789200000003"/>
    <n v="0.45488206727523817"/>
    <n v="89.039999999999978"/>
    <n v="41.928260114065424"/>
    <n v="15"/>
    <n v="2"/>
    <n v="6"/>
  </r>
  <r>
    <x v="1"/>
    <x v="183"/>
    <s v="August"/>
    <x v="2"/>
    <x v="1"/>
    <s v="Desktop"/>
    <x v="0"/>
    <n v="868.19999999999982"/>
    <n v="18.049878"/>
    <n v="2.0790000000000003E-2"/>
    <n v="1.0694999999999999"/>
    <n v="19.304344520999997"/>
    <n v="3"/>
    <n v="6.4347815069999994"/>
    <n v="0.16620610953713927"/>
    <n v="243.6"/>
    <n v="12.618921079397577"/>
    <n v="25"/>
    <n v="7"/>
    <n v="18"/>
  </r>
  <r>
    <x v="2"/>
    <x v="184"/>
    <s v="September"/>
    <x v="2"/>
    <x v="1"/>
    <s v="Desktop"/>
    <x v="0"/>
    <n v="1664"/>
    <n v="38.255360000000003"/>
    <n v="2.2990000000000003E-2"/>
    <n v="9.2000000000000012E-2"/>
    <n v="3.5194931200000008"/>
    <n v="5"/>
    <n v="0.70389862400000014"/>
    <n v="0.1307006390738448"/>
    <n v="36"/>
    <n v="10.228745666648722"/>
    <n v="70"/>
    <n v="2"/>
    <n v="10.5"/>
  </r>
  <r>
    <x v="2"/>
    <x v="185"/>
    <s v="September"/>
    <x v="2"/>
    <x v="1"/>
    <s v="Desktop"/>
    <x v="0"/>
    <n v="1993"/>
    <n v="37.926790000000011"/>
    <n v="1.9030000000000005E-2"/>
    <n v="1.1500000000000008E-2"/>
    <n v="0.43615808500000047"/>
    <n v="6"/>
    <n v="7.269301416666675E-2"/>
    <n v="0.15819952070818538"/>
    <n v="251.15999999999997"/>
    <n v="575.84625537779425"/>
    <n v="57"/>
    <n v="3"/>
    <n v="12"/>
  </r>
  <r>
    <x v="2"/>
    <x v="186"/>
    <s v="September"/>
    <x v="2"/>
    <x v="1"/>
    <s v="Desktop"/>
    <x v="0"/>
    <n v="1425"/>
    <n v="27.117750000000008"/>
    <n v="1.9030000000000005E-2"/>
    <n v="0.50599999999999978"/>
    <n v="13.721581499999997"/>
    <n v="4"/>
    <n v="3.4303953749999994"/>
    <n v="0.14750486305095367"/>
    <n v="88.2"/>
    <n v="6.4278304946117197"/>
    <n v="22"/>
    <n v="15"/>
    <n v="7.5"/>
  </r>
  <r>
    <x v="2"/>
    <x v="187"/>
    <s v="September"/>
    <x v="2"/>
    <x v="1"/>
    <s v="Desktop"/>
    <x v="0"/>
    <n v="1636"/>
    <n v="25.734280000000002"/>
    <n v="1.5730000000000001E-2"/>
    <n v="0.50599999999999956"/>
    <n v="13.02154567999999"/>
    <n v="5"/>
    <n v="2.6043091359999981"/>
    <n v="0.19429337055476195"/>
    <n v="318.36"/>
    <n v="24.448710454471964"/>
    <n v="16"/>
    <n v="0"/>
    <n v="10.5"/>
  </r>
  <r>
    <x v="2"/>
    <x v="188"/>
    <s v="September"/>
    <x v="2"/>
    <x v="1"/>
    <s v="Desktop"/>
    <x v="0"/>
    <n v="1168"/>
    <n v="25.952960000000004"/>
    <n v="2.2220000000000004E-2"/>
    <n v="0.40249999999999986"/>
    <n v="10.446066399999998"/>
    <n v="4"/>
    <n v="2.6115165999999994"/>
    <n v="0.15412500154125"/>
    <n v="44.4"/>
    <n v="4.250403769212113"/>
    <n v="51"/>
    <n v="9"/>
    <n v="13.5"/>
  </r>
  <r>
    <x v="2"/>
    <x v="189"/>
    <s v="September"/>
    <x v="2"/>
    <x v="1"/>
    <s v="Desktop"/>
    <x v="0"/>
    <n v="2056"/>
    <n v="35.959440000000001"/>
    <n v="1.7490000000000002E-2"/>
    <n v="0.10349999999999999"/>
    <n v="3.72180204"/>
    <n v="5"/>
    <n v="0.74436040800000003"/>
    <n v="0.13904554687169768"/>
    <n v="140.27999999999997"/>
    <n v="37.691418966496123"/>
    <n v="58"/>
    <n v="5"/>
    <n v="4.5"/>
  </r>
  <r>
    <x v="2"/>
    <x v="190"/>
    <s v="September"/>
    <x v="2"/>
    <x v="1"/>
    <s v="Desktop"/>
    <x v="0"/>
    <n v="1664"/>
    <n v="30.750720000000005"/>
    <n v="1.8480000000000003E-2"/>
    <n v="6.9000000000000061E-2"/>
    <n v="2.1217996800000023"/>
    <n v="6"/>
    <n v="0.35363328000000038"/>
    <n v="0.1951173826173826"/>
    <n v="50.4"/>
    <n v="23.753420492550902"/>
    <n v="41"/>
    <n v="8"/>
    <n v="12"/>
  </r>
  <r>
    <x v="2"/>
    <x v="191"/>
    <s v="September"/>
    <x v="2"/>
    <x v="1"/>
    <s v="Desktop"/>
    <x v="0"/>
    <n v="1465"/>
    <n v="29.812750000000005"/>
    <n v="2.0350000000000004E-2"/>
    <n v="1.2419999999999995"/>
    <n v="37.027435499999996"/>
    <n v="4"/>
    <n v="9.2568588749999989"/>
    <n v="0.13417078263494644"/>
    <n v="170.51999999999998"/>
    <n v="4.6052338677357225"/>
    <n v="43"/>
    <n v="14"/>
    <n v="16.5"/>
  </r>
  <r>
    <x v="2"/>
    <x v="192"/>
    <s v="September"/>
    <x v="2"/>
    <x v="1"/>
    <s v="Desktop"/>
    <x v="0"/>
    <n v="1652"/>
    <n v="26.894560000000006"/>
    <n v="1.6280000000000003E-2"/>
    <n v="0.73599999999999954"/>
    <n v="19.794396159999991"/>
    <n v="4"/>
    <n v="4.9485990399999977"/>
    <n v="0.14872896228828428"/>
    <n v="143.63999999999999"/>
    <n v="7.2565992333862663"/>
    <n v="66"/>
    <n v="2"/>
    <n v="15"/>
  </r>
  <r>
    <x v="2"/>
    <x v="193"/>
    <s v="September"/>
    <x v="2"/>
    <x v="1"/>
    <s v="Desktop"/>
    <x v="0"/>
    <n v="1185"/>
    <n v="25.027200000000004"/>
    <n v="2.1120000000000003E-2"/>
    <n v="0.12650000000000006"/>
    <n v="3.1659408000000018"/>
    <n v="5"/>
    <n v="0.63318816000000033"/>
    <n v="0.19978263649149722"/>
    <n v="52.919999999999995"/>
    <n v="16.715410471351824"/>
    <n v="28"/>
    <n v="4"/>
    <n v="21"/>
  </r>
  <r>
    <x v="2"/>
    <x v="194"/>
    <s v="September"/>
    <x v="2"/>
    <x v="1"/>
    <s v="Desktop"/>
    <x v="0"/>
    <n v="1375"/>
    <n v="22.838750000000001"/>
    <n v="1.661E-2"/>
    <n v="0.35650000000000004"/>
    <n v="8.1420143750000005"/>
    <n v="3"/>
    <n v="2.714004791666667"/>
    <n v="0.13135570029007718"/>
    <n v="50.4"/>
    <n v="6.1901143474706766"/>
    <n v="27"/>
    <n v="5"/>
    <n v="15"/>
  </r>
  <r>
    <x v="2"/>
    <x v="195"/>
    <s v="September"/>
    <x v="2"/>
    <x v="1"/>
    <s v="Desktop"/>
    <x v="0"/>
    <n v="1547"/>
    <n v="24.334310000000002"/>
    <n v="1.5730000000000001E-2"/>
    <n v="8.0500000000000071E-2"/>
    <n v="1.9589119550000018"/>
    <n v="3"/>
    <n v="0.65297065166666723"/>
    <n v="0.12328272303591101"/>
    <n v="9.6"/>
    <n v="4.900679673477204"/>
    <n v="60"/>
    <n v="13"/>
    <n v="16.5"/>
  </r>
  <r>
    <x v="2"/>
    <x v="196"/>
    <s v="September"/>
    <x v="2"/>
    <x v="1"/>
    <s v="Desktop"/>
    <x v="0"/>
    <n v="1899"/>
    <n v="40.315770000000008"/>
    <n v="2.1230000000000002E-2"/>
    <n v="0.253"/>
    <n v="10.199889810000002"/>
    <n v="8"/>
    <n v="1.2749862262500002"/>
    <n v="0.19843351621462268"/>
    <n v="57.959999999999994"/>
    <n v="5.6824143279641941"/>
    <n v="51"/>
    <n v="3"/>
    <n v="10.5"/>
  </r>
  <r>
    <x v="2"/>
    <x v="197"/>
    <s v="September"/>
    <x v="2"/>
    <x v="1"/>
    <s v="Desktop"/>
    <x v="0"/>
    <n v="1716"/>
    <n v="28.88028000000001"/>
    <n v="1.6830000000000005E-2"/>
    <n v="0.44849999999999973"/>
    <n v="12.952805579999996"/>
    <n v="9"/>
    <n v="1.4392006199999996"/>
    <n v="0.31163132767410834"/>
    <n v="146.16"/>
    <n v="11.284041831499492"/>
    <n v="56"/>
    <n v="7"/>
    <n v="16.5"/>
  </r>
  <r>
    <x v="2"/>
    <x v="198"/>
    <s v="September"/>
    <x v="2"/>
    <x v="1"/>
    <s v="Desktop"/>
    <x v="0"/>
    <n v="2013"/>
    <n v="31.885920000000006"/>
    <n v="1.5840000000000003E-2"/>
    <n v="1.0924999999999998"/>
    <n v="34.835367599999998"/>
    <n v="4"/>
    <n v="8.7088418999999995"/>
    <n v="0.12544721933693614"/>
    <n v="209.15999999999997"/>
    <n v="6.0042426536644324"/>
    <n v="29"/>
    <n v="7"/>
    <n v="13.5"/>
  </r>
  <r>
    <x v="2"/>
    <x v="199"/>
    <s v="September"/>
    <x v="2"/>
    <x v="1"/>
    <s v="Desktop"/>
    <x v="0"/>
    <n v="1828"/>
    <n v="45.243000000000002"/>
    <n v="2.4750000000000001E-2"/>
    <n v="0.59799999999999975"/>
    <n v="27.055313999999989"/>
    <n v="3"/>
    <n v="9.0184379999999962"/>
    <n v="6.6308600225449238E-2"/>
    <n v="105.83999999999999"/>
    <n v="3.9119856454077757"/>
    <n v="56"/>
    <n v="7"/>
    <n v="15"/>
  </r>
  <r>
    <x v="2"/>
    <x v="200"/>
    <s v="September"/>
    <x v="2"/>
    <x v="1"/>
    <s v="Desktop"/>
    <x v="0"/>
    <n v="1238"/>
    <n v="19.882280000000002"/>
    <n v="1.6060000000000001E-2"/>
    <n v="0.41399999999999987"/>
    <n v="8.2312639199999982"/>
    <n v="4"/>
    <n v="2.0578159799999995"/>
    <n v="0.20118417002476577"/>
    <n v="62.16"/>
    <n v="7.5516956574513543"/>
    <n v="41"/>
    <n v="13"/>
    <n v="3"/>
  </r>
  <r>
    <x v="2"/>
    <x v="201"/>
    <s v="September"/>
    <x v="2"/>
    <x v="1"/>
    <s v="Desktop"/>
    <x v="0"/>
    <n v="1236"/>
    <n v="28.415640000000003"/>
    <n v="2.2990000000000003E-2"/>
    <n v="0.74749999999999972"/>
    <n v="21.240690899999993"/>
    <n v="5"/>
    <n v="4.2481381799999989"/>
    <n v="0.17595943642304024"/>
    <n v="51.239999999999995"/>
    <n v="2.412350908981026"/>
    <n v="32"/>
    <n v="11"/>
    <n v="16.5"/>
  </r>
  <r>
    <x v="2"/>
    <x v="202"/>
    <s v="September"/>
    <x v="2"/>
    <x v="1"/>
    <s v="Desktop"/>
    <x v="0"/>
    <n v="1618"/>
    <n v="31.324480000000008"/>
    <n v="1.9360000000000006E-2"/>
    <n v="1.0924999999999996"/>
    <n v="34.221994399999993"/>
    <n v="5"/>
    <n v="6.8443988799999982"/>
    <n v="0.15961956910378078"/>
    <n v="112.55999999999999"/>
    <n v="3.2891128051847267"/>
    <n v="24"/>
    <n v="12"/>
    <n v="16.5"/>
  </r>
  <r>
    <x v="2"/>
    <x v="203"/>
    <s v="September"/>
    <x v="2"/>
    <x v="1"/>
    <s v="Desktop"/>
    <x v="0"/>
    <n v="1157"/>
    <n v="27.61759"/>
    <n v="2.3869999999999999E-2"/>
    <n v="0.24149999999999999"/>
    <n v="6.6696479850000001"/>
    <n v="6"/>
    <n v="1.1116079974999999"/>
    <n v="0.2172528450165275"/>
    <n v="170.51999999999998"/>
    <n v="25.566566688901496"/>
    <n v="25"/>
    <n v="1"/>
    <n v="7.5"/>
  </r>
  <r>
    <x v="2"/>
    <x v="204"/>
    <s v="September"/>
    <x v="2"/>
    <x v="1"/>
    <s v="Desktop"/>
    <x v="0"/>
    <n v="1807"/>
    <n v="32.399510000000006"/>
    <n v="1.7930000000000005E-2"/>
    <n v="1.0694999999999999"/>
    <n v="34.651275945000002"/>
    <n v="5"/>
    <n v="6.9302551890000004"/>
    <n v="0.15432332155640621"/>
    <n v="34.799999999999997"/>
    <n v="1.0042920224708625"/>
    <n v="35"/>
    <n v="13"/>
    <n v="16.5"/>
  </r>
  <r>
    <x v="2"/>
    <x v="205"/>
    <s v="September"/>
    <x v="2"/>
    <x v="1"/>
    <s v="Desktop"/>
    <x v="0"/>
    <n v="1594"/>
    <n v="39.451500000000003"/>
    <n v="2.4750000000000001E-2"/>
    <n v="1.2419999999999998"/>
    <n v="48.998762999999997"/>
    <n v="8"/>
    <n v="6.1248453749999996"/>
    <n v="0.20278062938037841"/>
    <n v="10.799999999999999"/>
    <n v="0.22041372758736785"/>
    <n v="13"/>
    <n v="7"/>
    <n v="9"/>
  </r>
  <r>
    <x v="2"/>
    <x v="206"/>
    <s v="September"/>
    <x v="2"/>
    <x v="1"/>
    <s v="Desktop"/>
    <x v="0"/>
    <n v="1341"/>
    <n v="31.419630000000005"/>
    <n v="2.3430000000000003E-2"/>
    <n v="0.60949999999999971"/>
    <n v="19.150264484999994"/>
    <n v="3"/>
    <n v="6.3834214949999977"/>
    <n v="9.5481710001040734E-2"/>
    <n v="260.39999999999998"/>
    <n v="13.597723425907038"/>
    <n v="63"/>
    <n v="3"/>
    <n v="9"/>
  </r>
  <r>
    <x v="2"/>
    <x v="207"/>
    <s v="September"/>
    <x v="2"/>
    <x v="1"/>
    <s v="Desktop"/>
    <x v="0"/>
    <n v="1473"/>
    <n v="34.350360000000002"/>
    <n v="2.332E-2"/>
    <n v="1.0924999999999998"/>
    <n v="37.527768299999998"/>
    <n v="8"/>
    <n v="4.6909710374999998"/>
    <n v="0.23289421129793106"/>
    <n v="266.27999999999997"/>
    <n v="7.0955458334568746"/>
    <n v="62"/>
    <n v="1"/>
    <n v="12"/>
  </r>
  <r>
    <x v="2"/>
    <x v="208"/>
    <s v="September"/>
    <x v="2"/>
    <x v="1"/>
    <s v="Desktop"/>
    <x v="0"/>
    <n v="1570"/>
    <n v="33.676499999999997"/>
    <n v="2.1449999999999997E-2"/>
    <n v="0.21850000000000003"/>
    <n v="7.3583152500000004"/>
    <n v="4"/>
    <n v="1.8395788125000001"/>
    <n v="0.11877718884088312"/>
    <n v="286.44"/>
    <n v="38.927388983504066"/>
    <n v="58"/>
    <n v="12"/>
    <n v="16.5"/>
  </r>
  <r>
    <x v="2"/>
    <x v="209"/>
    <s v="September"/>
    <x v="2"/>
    <x v="1"/>
    <s v="Desktop"/>
    <x v="0"/>
    <n v="1048"/>
    <n v="24.324080000000002"/>
    <n v="2.3210000000000001E-2"/>
    <n v="0.35650000000000009"/>
    <n v="8.6715345200000034"/>
    <n v="4"/>
    <n v="2.1678836300000008"/>
    <n v="0.16444609621412196"/>
    <n v="12"/>
    <n v="1.38383811680888"/>
    <n v="46"/>
    <n v="9"/>
    <n v="12"/>
  </r>
  <r>
    <x v="2"/>
    <x v="210"/>
    <s v="September"/>
    <x v="2"/>
    <x v="1"/>
    <s v="Desktop"/>
    <x v="0"/>
    <n v="1236"/>
    <n v="25.016640000000002"/>
    <n v="2.0240000000000001E-2"/>
    <n v="0.74749999999999972"/>
    <n v="18.699938399999994"/>
    <n v="3"/>
    <n v="6.2333127999999975"/>
    <n v="0.11992018112744156"/>
    <n v="150.35999999999999"/>
    <n v="8.0406681981369541"/>
    <n v="52"/>
    <n v="3"/>
    <n v="9"/>
  </r>
  <r>
    <x v="2"/>
    <x v="211"/>
    <s v="September"/>
    <x v="2"/>
    <x v="1"/>
    <s v="Desktop"/>
    <x v="0"/>
    <n v="1676"/>
    <n v="24.33552000000001"/>
    <n v="1.4520000000000005E-2"/>
    <n v="0.20700000000000007"/>
    <n v="5.0374526400000041"/>
    <n v="1"/>
    <n v="5.0374526400000041"/>
    <n v="4.1092197742230274E-2"/>
    <n v="134.4"/>
    <n v="26.680151577563993"/>
    <n v="19"/>
    <n v="4"/>
    <n v="7.5"/>
  </r>
  <r>
    <x v="2"/>
    <x v="212"/>
    <s v="September"/>
    <x v="2"/>
    <x v="1"/>
    <s v="Desktop"/>
    <x v="0"/>
    <n v="2008"/>
    <n v="43.071600000000011"/>
    <n v="2.1450000000000004E-2"/>
    <n v="0.85099999999999965"/>
    <n v="36.653931599999993"/>
    <n v="4"/>
    <n v="9.1634828999999982"/>
    <n v="9.2868618765033079E-2"/>
    <n v="166.32"/>
    <n v="4.5375759908931581"/>
    <n v="67"/>
    <n v="8"/>
    <n v="1.5"/>
  </r>
  <r>
    <x v="2"/>
    <x v="213"/>
    <s v="September"/>
    <x v="2"/>
    <x v="1"/>
    <s v="Desktop"/>
    <x v="0"/>
    <n v="1170"/>
    <n v="26.512200000000004"/>
    <n v="2.2660000000000003E-2"/>
    <n v="1.1844999999999994"/>
    <n v="31.40370089999999"/>
    <n v="5"/>
    <n v="6.2807401799999978"/>
    <n v="0.18859242160213033"/>
    <n v="238.55999999999997"/>
    <n v="7.5965568758808315"/>
    <n v="44"/>
    <n v="1"/>
    <n v="6"/>
  </r>
  <r>
    <x v="2"/>
    <x v="214"/>
    <s v="October"/>
    <x v="2"/>
    <x v="1"/>
    <s v="Desktop"/>
    <x v="0"/>
    <n v="2120"/>
    <n v="33.814000000000007"/>
    <n v="1.5950000000000002E-2"/>
    <n v="1.0234999999999996"/>
    <n v="34.608628999999993"/>
    <n v="4"/>
    <n v="8.6521572499999984"/>
    <n v="0.11829419766960428"/>
    <n v="206.64"/>
    <n v="5.9707652678180354"/>
    <n v="27"/>
    <n v="3"/>
    <n v="4.5"/>
  </r>
  <r>
    <x v="2"/>
    <x v="215"/>
    <s v="October"/>
    <x v="2"/>
    <x v="1"/>
    <s v="Desktop"/>
    <x v="0"/>
    <n v="1809"/>
    <n v="34.425270000000012"/>
    <n v="1.9030000000000005E-2"/>
    <n v="1.2419999999999998"/>
    <n v="42.756185340000009"/>
    <n v="8"/>
    <n v="5.3445231675000011"/>
    <n v="0.23238742935059034"/>
    <n v="116.75999999999999"/>
    <n v="2.7308329560159952"/>
    <n v="22"/>
    <n v="10"/>
    <n v="7.5"/>
  </r>
  <r>
    <x v="2"/>
    <x v="216"/>
    <s v="October"/>
    <x v="2"/>
    <x v="1"/>
    <s v="Desktop"/>
    <x v="0"/>
    <n v="1678"/>
    <n v="23.072500000000002"/>
    <n v="1.375E-2"/>
    <n v="0.60949999999999971"/>
    <n v="14.062688749999994"/>
    <n v="5"/>
    <n v="2.8125377499999988"/>
    <n v="0.21670820240546104"/>
    <n v="63"/>
    <n v="4.4799398692515346"/>
    <n v="54"/>
    <n v="1"/>
    <n v="3"/>
  </r>
  <r>
    <x v="2"/>
    <x v="217"/>
    <s v="October"/>
    <x v="2"/>
    <x v="1"/>
    <s v="Desktop"/>
    <x v="0"/>
    <n v="2092"/>
    <n v="36.589080000000003"/>
    <n v="1.7490000000000002E-2"/>
    <n v="1.0694999999999997"/>
    <n v="39.132021059999992"/>
    <n v="6"/>
    <n v="6.5220035099999984"/>
    <n v="0.16398335241006332"/>
    <n v="170.51999999999998"/>
    <n v="4.3575566858288921"/>
    <n v="37"/>
    <n v="11"/>
    <n v="15"/>
  </r>
  <r>
    <x v="2"/>
    <x v="218"/>
    <s v="October"/>
    <x v="2"/>
    <x v="1"/>
    <s v="Desktop"/>
    <x v="0"/>
    <n v="1694"/>
    <n v="30.00074"/>
    <n v="1.771E-2"/>
    <n v="1.2304999999999997"/>
    <n v="36.915910569999994"/>
    <n v="6"/>
    <n v="6.1526517616666654"/>
    <n v="0.19999506678835255"/>
    <n v="175.55999999999997"/>
    <n v="4.7556730225332755"/>
    <n v="53"/>
    <n v="0"/>
    <n v="18"/>
  </r>
  <r>
    <x v="2"/>
    <x v="219"/>
    <s v="October"/>
    <x v="2"/>
    <x v="1"/>
    <s v="Desktop"/>
    <x v="0"/>
    <n v="1419"/>
    <n v="25.598760000000006"/>
    <n v="1.8040000000000004E-2"/>
    <n v="0.44849999999999973"/>
    <n v="11.481043859999996"/>
    <n v="5"/>
    <n v="2.2962087719999991"/>
    <n v="0.19532196090748141"/>
    <n v="178.07999999999996"/>
    <n v="15.510784748452307"/>
    <n v="50"/>
    <n v="1"/>
    <n v="9"/>
  </r>
  <r>
    <x v="2"/>
    <x v="220"/>
    <s v="October"/>
    <x v="2"/>
    <x v="1"/>
    <s v="Desktop"/>
    <x v="0"/>
    <n v="2079"/>
    <n v="40.706820000000008"/>
    <n v="1.9580000000000004E-2"/>
    <n v="0.78199999999999958"/>
    <n v="31.832733239999989"/>
    <n v="6"/>
    <n v="5.3054555399999979"/>
    <n v="0.14739544872333429"/>
    <n v="263.76"/>
    <n v="8.2858106469025312"/>
    <n v="62"/>
    <n v="2"/>
    <n v="1.5"/>
  </r>
  <r>
    <x v="2"/>
    <x v="221"/>
    <s v="October"/>
    <x v="2"/>
    <x v="1"/>
    <s v="Desktop"/>
    <x v="0"/>
    <n v="1736"/>
    <n v="33.608960000000003"/>
    <n v="1.9360000000000002E-2"/>
    <n v="0.7819999999999997"/>
    <n v="26.282206719999991"/>
    <n v="7"/>
    <n v="3.7546009599999985"/>
    <n v="0.20827779258864301"/>
    <n v="181.43999999999997"/>
    <n v="6.9035299026823891"/>
    <n v="22"/>
    <n v="5"/>
    <n v="7.5"/>
  </r>
  <r>
    <x v="2"/>
    <x v="222"/>
    <s v="October"/>
    <x v="2"/>
    <x v="1"/>
    <s v="Desktop"/>
    <x v="0"/>
    <n v="2090"/>
    <n v="51.267700000000005"/>
    <n v="2.4530000000000003E-2"/>
    <n v="1.1384999999999998"/>
    <n v="58.368276449999996"/>
    <n v="8"/>
    <n v="7.2960345562499995"/>
    <n v="0.15604366882071946"/>
    <n v="16.8"/>
    <n v="0.28782758412253923"/>
    <n v="15"/>
    <n v="1"/>
    <n v="18"/>
  </r>
  <r>
    <x v="2"/>
    <x v="223"/>
    <s v="October"/>
    <x v="2"/>
    <x v="1"/>
    <s v="Desktop"/>
    <x v="0"/>
    <n v="2107"/>
    <n v="38.242050000000006"/>
    <n v="1.8150000000000003E-2"/>
    <n v="0.79349999999999965"/>
    <n v="30.345066674999991"/>
    <n v="4"/>
    <n v="7.5862666687499978"/>
    <n v="0.10459690314719006"/>
    <n v="252.83999999999997"/>
    <n v="8.332161623105085"/>
    <n v="48"/>
    <n v="5"/>
    <n v="18"/>
  </r>
  <r>
    <x v="2"/>
    <x v="224"/>
    <s v="October"/>
    <x v="2"/>
    <x v="1"/>
    <s v="Desktop"/>
    <x v="0"/>
    <n v="2030"/>
    <n v="43.3202"/>
    <n v="2.1340000000000001E-2"/>
    <n v="0.45999999999999985"/>
    <n v="19.927291999999994"/>
    <n v="5"/>
    <n v="3.9854583999999988"/>
    <n v="0.1154195964007553"/>
    <n v="263.76"/>
    <n v="13.236118585505752"/>
    <n v="50"/>
    <n v="10"/>
    <n v="1.5"/>
  </r>
  <r>
    <x v="2"/>
    <x v="225"/>
    <s v="October"/>
    <x v="2"/>
    <x v="1"/>
    <s v="Desktop"/>
    <x v="0"/>
    <n v="1413"/>
    <n v="23.314500000000006"/>
    <n v="1.6500000000000004E-2"/>
    <n v="1.0349999999999999"/>
    <n v="24.130507500000004"/>
    <n v="3"/>
    <n v="8.0435025000000007"/>
    <n v="0.12867528791095667"/>
    <n v="159.6"/>
    <n v="6.6140341225728454"/>
    <n v="17"/>
    <n v="11"/>
    <n v="7.5"/>
  </r>
  <r>
    <x v="2"/>
    <x v="226"/>
    <s v="October"/>
    <x v="2"/>
    <x v="1"/>
    <s v="Desktop"/>
    <x v="0"/>
    <n v="2055"/>
    <n v="44.079749999999997"/>
    <n v="2.145E-2"/>
    <n v="0.62099999999999977"/>
    <n v="27.373524749999987"/>
    <n v="4"/>
    <n v="6.8433811874999968"/>
    <n v="9.0744616292061556E-2"/>
    <n v="172.2"/>
    <n v="6.2907499700052352"/>
    <n v="67"/>
    <n v="7"/>
    <n v="10.5"/>
  </r>
  <r>
    <x v="2"/>
    <x v="227"/>
    <s v="October"/>
    <x v="2"/>
    <x v="1"/>
    <s v="Desktop"/>
    <x v="0"/>
    <n v="1613"/>
    <n v="35.840860000000006"/>
    <n v="2.2220000000000004E-2"/>
    <n v="0.26450000000000007"/>
    <n v="9.4799074700000041"/>
    <n v="6"/>
    <n v="1.5799845783333339"/>
    <n v="0.16740669727233104"/>
    <n v="13.2"/>
    <n v="1.3924186540609762"/>
    <n v="50"/>
    <n v="11"/>
    <n v="13.5"/>
  </r>
  <r>
    <x v="2"/>
    <x v="228"/>
    <s v="October"/>
    <x v="2"/>
    <x v="1"/>
    <s v="Desktop"/>
    <x v="0"/>
    <n v="1272"/>
    <n v="21.407760000000007"/>
    <n v="1.6830000000000005E-2"/>
    <n v="0.18400000000000005"/>
    <n v="3.9390278400000023"/>
    <n v="6"/>
    <n v="0.65650464000000042"/>
    <n v="0.28027220036099049"/>
    <n v="1.2"/>
    <n v="0.30464369604455482"/>
    <n v="46"/>
    <n v="2"/>
    <n v="6"/>
  </r>
  <r>
    <x v="2"/>
    <x v="229"/>
    <s v="October"/>
    <x v="2"/>
    <x v="1"/>
    <s v="Desktop"/>
    <x v="0"/>
    <n v="1608"/>
    <n v="33.960960000000007"/>
    <n v="2.1120000000000003E-2"/>
    <n v="0.49449999999999966"/>
    <n v="16.793694719999991"/>
    <n v="2"/>
    <n v="8.3968473599999953"/>
    <n v="5.8891150309060745E-2"/>
    <n v="241.07999999999996"/>
    <n v="14.355387782111601"/>
    <n v="40"/>
    <n v="2"/>
    <n v="6"/>
  </r>
  <r>
    <x v="2"/>
    <x v="230"/>
    <s v="October"/>
    <x v="2"/>
    <x v="1"/>
    <s v="Desktop"/>
    <x v="0"/>
    <n v="1161"/>
    <n v="20.178180000000005"/>
    <n v="1.7380000000000003E-2"/>
    <n v="0.7244999999999997"/>
    <n v="14.619091409999998"/>
    <n v="7"/>
    <n v="2.0884416299999997"/>
    <n v="0.34690938429531298"/>
    <n v="204.11999999999998"/>
    <n v="13.96256403871819"/>
    <n v="26"/>
    <n v="15"/>
    <n v="16.5"/>
  </r>
  <r>
    <x v="2"/>
    <x v="231"/>
    <s v="October"/>
    <x v="2"/>
    <x v="1"/>
    <s v="Desktop"/>
    <x v="0"/>
    <n v="1452"/>
    <n v="26.992680000000004"/>
    <n v="1.8590000000000002E-2"/>
    <n v="2.3000000000000052E-2"/>
    <n v="0.62083164000000146"/>
    <n v="7"/>
    <n v="8.86902342857145E-2"/>
    <n v="0.25932956638614613"/>
    <n v="133.56"/>
    <n v="215.13078811511554"/>
    <n v="27"/>
    <n v="10"/>
    <n v="19.5"/>
  </r>
  <r>
    <x v="2"/>
    <x v="232"/>
    <s v="October"/>
    <x v="2"/>
    <x v="1"/>
    <s v="Desktop"/>
    <x v="0"/>
    <n v="1500"/>
    <n v="21.120000000000005"/>
    <n v="1.4080000000000002E-2"/>
    <n v="0.74749999999999972"/>
    <n v="15.787199999999997"/>
    <n v="9"/>
    <n v="1.7541333333333329"/>
    <n v="0.42613636363636354"/>
    <n v="222.6"/>
    <n v="14.100030404378233"/>
    <n v="53"/>
    <n v="7"/>
    <n v="3"/>
  </r>
  <r>
    <x v="2"/>
    <x v="233"/>
    <s v="October"/>
    <x v="2"/>
    <x v="1"/>
    <s v="Desktop"/>
    <x v="0"/>
    <n v="1471"/>
    <n v="25.565980000000003"/>
    <n v="1.7380000000000003E-2"/>
    <n v="0.45999999999999963"/>
    <n v="11.760350799999992"/>
    <n v="7"/>
    <n v="1.6800501142857132"/>
    <n v="0.27380135633369029"/>
    <n v="220.92"/>
    <n v="18.78515392585059"/>
    <n v="25"/>
    <n v="3"/>
    <n v="13.5"/>
  </r>
  <r>
    <x v="2"/>
    <x v="234"/>
    <s v="October"/>
    <x v="2"/>
    <x v="1"/>
    <s v="Desktop"/>
    <x v="0"/>
    <n v="2144"/>
    <n v="43.15872000000001"/>
    <n v="2.0130000000000006E-2"/>
    <n v="0.18400000000000002"/>
    <n v="7.9412044800000032"/>
    <n v="5"/>
    <n v="1.5882408960000007"/>
    <n v="0.11585144323093917"/>
    <n v="289.79999999999995"/>
    <n v="36.493204617745825"/>
    <n v="45"/>
    <n v="5"/>
    <n v="6"/>
  </r>
  <r>
    <x v="2"/>
    <x v="235"/>
    <s v="October"/>
    <x v="2"/>
    <x v="1"/>
    <s v="Desktop"/>
    <x v="0"/>
    <n v="1690"/>
    <n v="37.923600000000008"/>
    <n v="2.2440000000000005E-2"/>
    <n v="0.47149999999999975"/>
    <n v="17.880977399999995"/>
    <n v="10"/>
    <n v="1.7880977399999995"/>
    <n v="0.26368804649347632"/>
    <n v="202.43999999999997"/>
    <n v="11.321528766095303"/>
    <n v="42"/>
    <n v="7"/>
    <n v="4.5"/>
  </r>
  <r>
    <x v="2"/>
    <x v="236"/>
    <s v="October"/>
    <x v="2"/>
    <x v="1"/>
    <s v="Desktop"/>
    <x v="0"/>
    <n v="1772"/>
    <n v="37.22972"/>
    <n v="2.1010000000000001E-2"/>
    <n v="0.62099999999999977"/>
    <n v="23.119656119999991"/>
    <n v="6"/>
    <n v="3.8532760199999987"/>
    <n v="0.16116156661935679"/>
    <n v="225.95999999999998"/>
    <n v="9.7735017695410278"/>
    <n v="28"/>
    <n v="15"/>
    <n v="21"/>
  </r>
  <r>
    <x v="2"/>
    <x v="237"/>
    <s v="October"/>
    <x v="2"/>
    <x v="1"/>
    <s v="Desktop"/>
    <x v="0"/>
    <n v="1409"/>
    <n v="26.658280000000005"/>
    <n v="1.8920000000000003E-2"/>
    <n v="0.60949999999999971"/>
    <n v="16.248221659999995"/>
    <n v="9"/>
    <n v="1.8053579622222218"/>
    <n v="0.33760617714271129"/>
    <n v="360.35999999999996"/>
    <n v="22.178427125175006"/>
    <n v="60"/>
    <n v="13"/>
    <n v="6"/>
  </r>
  <r>
    <x v="2"/>
    <x v="238"/>
    <s v="October"/>
    <x v="2"/>
    <x v="1"/>
    <s v="Desktop"/>
    <x v="0"/>
    <n v="1951"/>
    <n v="31.333059999999996"/>
    <n v="1.6059999999999998E-2"/>
    <n v="3.4500000000000058E-2"/>
    <n v="1.0809905700000018"/>
    <n v="7"/>
    <n v="0.15442722428571454"/>
    <n v="0.2234062041817812"/>
    <n v="190.67999999999998"/>
    <n v="176.39376817135386"/>
    <n v="40"/>
    <n v="9"/>
    <n v="9"/>
  </r>
  <r>
    <x v="2"/>
    <x v="239"/>
    <s v="October"/>
    <x v="2"/>
    <x v="1"/>
    <s v="Desktop"/>
    <x v="0"/>
    <n v="1464"/>
    <n v="30.919680000000003"/>
    <n v="2.1120000000000003E-2"/>
    <n v="0.91999999999999971"/>
    <n v="28.446105599999992"/>
    <n v="8"/>
    <n v="3.555763199999999"/>
    <n v="0.25873488988243082"/>
    <n v="169.67999999999998"/>
    <n v="5.9649641460938687"/>
    <n v="62"/>
    <n v="12"/>
    <n v="7.5"/>
  </r>
  <r>
    <x v="2"/>
    <x v="240"/>
    <s v="October"/>
    <x v="2"/>
    <x v="1"/>
    <s v="Desktop"/>
    <x v="0"/>
    <n v="1848"/>
    <n v="33.134640000000012"/>
    <n v="1.7930000000000005E-2"/>
    <n v="1.2764999999999995"/>
    <n v="42.296367959999998"/>
    <n v="5"/>
    <n v="8.4592735919999988"/>
    <n v="0.15089948163010064"/>
    <n v="273.83999999999997"/>
    <n v="6.4743147747100318"/>
    <n v="51"/>
    <n v="5"/>
    <n v="19.5"/>
  </r>
  <r>
    <x v="2"/>
    <x v="241"/>
    <s v="October"/>
    <x v="2"/>
    <x v="1"/>
    <s v="Desktop"/>
    <x v="0"/>
    <n v="1374"/>
    <n v="28.565460000000005"/>
    <n v="2.0790000000000003E-2"/>
    <n v="1.2189999999999996"/>
    <n v="34.821295739999996"/>
    <n v="7"/>
    <n v="4.9744708199999996"/>
    <n v="0.24505119119384036"/>
    <n v="203.27999999999997"/>
    <n v="5.8378068845521947"/>
    <n v="30"/>
    <n v="7"/>
    <n v="7.5"/>
  </r>
  <r>
    <x v="2"/>
    <x v="242"/>
    <s v="October"/>
    <x v="2"/>
    <x v="1"/>
    <s v="Desktop"/>
    <x v="0"/>
    <n v="1294"/>
    <n v="20.069940000000006"/>
    <n v="1.5510000000000005E-2"/>
    <n v="0.67849999999999977"/>
    <n v="13.61745429"/>
    <n v="8"/>
    <n v="1.7021817862499999"/>
    <n v="0.39860607455727309"/>
    <n v="68.039999999999992"/>
    <n v="4.9965286132787154"/>
    <n v="41"/>
    <n v="8"/>
    <n v="12"/>
  </r>
  <r>
    <x v="2"/>
    <x v="243"/>
    <s v="October"/>
    <x v="2"/>
    <x v="1"/>
    <s v="Desktop"/>
    <x v="0"/>
    <n v="1900"/>
    <n v="34.067000000000007"/>
    <n v="1.7930000000000005E-2"/>
    <n v="0.58649999999999969"/>
    <n v="19.980295499999993"/>
    <n v="7"/>
    <n v="2.8543279285714278"/>
    <n v="0.20547744151231392"/>
    <n v="299.87999999999994"/>
    <n v="15.008787032203806"/>
    <n v="28"/>
    <n v="5"/>
    <n v="16.5"/>
  </r>
  <r>
    <x v="2"/>
    <x v="244"/>
    <s v="October"/>
    <x v="2"/>
    <x v="1"/>
    <s v="Desktop"/>
    <x v="0"/>
    <n v="1329"/>
    <n v="25.144680000000005"/>
    <n v="1.8920000000000003E-2"/>
    <n v="0.95449999999999979"/>
    <n v="24.00059706"/>
    <n v="5"/>
    <n v="4.8001194119999999"/>
    <n v="0.19884921979520118"/>
    <n v="346.91999999999996"/>
    <n v="14.45464040468333"/>
    <n v="51"/>
    <n v="14"/>
    <n v="18"/>
  </r>
  <r>
    <x v="2"/>
    <x v="245"/>
    <s v="November"/>
    <x v="2"/>
    <x v="1"/>
    <s v="Desktop"/>
    <x v="0"/>
    <n v="1025"/>
    <n v="24.692250000000005"/>
    <n v="2.4090000000000004E-2"/>
    <n v="0.93149999999999966"/>
    <n v="23.000830874999995"/>
    <n v="5"/>
    <n v="4.6001661749999991"/>
    <n v="0.20249268495175607"/>
    <n v="120.11999999999999"/>
    <n v="5.2224200357283843"/>
    <n v="48"/>
    <n v="2"/>
    <n v="12"/>
  </r>
  <r>
    <x v="2"/>
    <x v="246"/>
    <s v="November"/>
    <x v="2"/>
    <x v="1"/>
    <s v="Desktop"/>
    <x v="0"/>
    <n v="1583"/>
    <n v="25.771240000000006"/>
    <n v="1.6280000000000003E-2"/>
    <n v="2.3000000000000066E-2"/>
    <n v="0.59273852000000182"/>
    <n v="5"/>
    <n v="0.11854770400000036"/>
    <n v="0.19401472338932851"/>
    <n v="390.59999999999997"/>
    <n v="658.97522570323042"/>
    <n v="29"/>
    <n v="3"/>
    <n v="16.5"/>
  </r>
  <r>
    <x v="2"/>
    <x v="247"/>
    <s v="November"/>
    <x v="2"/>
    <x v="1"/>
    <s v="Desktop"/>
    <x v="0"/>
    <n v="1593"/>
    <n v="34.870770000000007"/>
    <n v="2.1890000000000003E-2"/>
    <n v="0.25299999999999989"/>
    <n v="8.8223048099999986"/>
    <n v="6"/>
    <n v="1.4703841349999998"/>
    <n v="0.17206388043625073"/>
    <n v="153.72"/>
    <n v="17.424018248129428"/>
    <n v="42"/>
    <n v="1"/>
    <n v="7.5"/>
  </r>
  <r>
    <x v="2"/>
    <x v="248"/>
    <s v="November"/>
    <x v="2"/>
    <x v="1"/>
    <s v="Desktop"/>
    <x v="0"/>
    <n v="1777"/>
    <n v="28.538620000000002"/>
    <n v="1.6060000000000001E-2"/>
    <n v="1.1729999999999996"/>
    <n v="33.47580125999999"/>
    <n v="5"/>
    <n v="6.6951602519999982"/>
    <n v="0.17520118351903491"/>
    <n v="120.96"/>
    <n v="3.61335637825447"/>
    <n v="43"/>
    <n v="8"/>
    <n v="9"/>
  </r>
  <r>
    <x v="2"/>
    <x v="249"/>
    <s v="November"/>
    <x v="2"/>
    <x v="1"/>
    <s v="Desktop"/>
    <x v="0"/>
    <n v="1406"/>
    <n v="23.508320000000005"/>
    <n v="1.6720000000000002E-2"/>
    <n v="5.7499999999999996E-2"/>
    <n v="1.3517284000000003"/>
    <n v="4"/>
    <n v="0.33793210000000007"/>
    <n v="0.17015252472316181"/>
    <n v="494.75999999999993"/>
    <n v="366.02027448709356"/>
    <n v="20"/>
    <n v="2"/>
    <n v="15"/>
  </r>
  <r>
    <x v="2"/>
    <x v="250"/>
    <s v="November"/>
    <x v="2"/>
    <x v="1"/>
    <s v="Desktop"/>
    <x v="0"/>
    <n v="1249"/>
    <n v="20.19633"/>
    <n v="1.617E-2"/>
    <n v="1.2189999999999994"/>
    <n v="24.619326269999988"/>
    <n v="5"/>
    <n v="4.9238652539999972"/>
    <n v="0.24756973172848731"/>
    <n v="366.23999999999995"/>
    <n v="14.87611789142596"/>
    <n v="45"/>
    <n v="4"/>
    <n v="9"/>
  </r>
  <r>
    <x v="2"/>
    <x v="251"/>
    <s v="November"/>
    <x v="2"/>
    <x v="1"/>
    <s v="Desktop"/>
    <x v="0"/>
    <n v="1428"/>
    <n v="32.358480000000007"/>
    <n v="2.2660000000000007E-2"/>
    <n v="1.2879999999999996"/>
    <n v="41.677722239999994"/>
    <n v="8"/>
    <n v="5.2097152799999993"/>
    <n v="0.24723040142800273"/>
    <n v="446.03999999999996"/>
    <n v="10.702120366163275"/>
    <n v="13"/>
    <n v="2"/>
    <n v="3"/>
  </r>
  <r>
    <x v="2"/>
    <x v="252"/>
    <s v="November"/>
    <x v="2"/>
    <x v="1"/>
    <s v="Desktop"/>
    <x v="0"/>
    <n v="1486"/>
    <n v="23.701699999999999"/>
    <n v="1.5949999999999999E-2"/>
    <n v="0.21850000000000006"/>
    <n v="5.1788214500000009"/>
    <n v="5"/>
    <n v="1.0357642900000001"/>
    <n v="0.21095533231793501"/>
    <n v="204.95999999999998"/>
    <n v="39.576572001724436"/>
    <n v="28"/>
    <n v="13"/>
    <n v="10.5"/>
  </r>
  <r>
    <x v="2"/>
    <x v="253"/>
    <s v="November"/>
    <x v="2"/>
    <x v="1"/>
    <s v="Desktop"/>
    <x v="0"/>
    <n v="1734"/>
    <n v="38.148000000000003"/>
    <n v="2.2000000000000002E-2"/>
    <n v="0.70149999999999968"/>
    <n v="26.76082199999999"/>
    <n v="6"/>
    <n v="4.4601369999999987"/>
    <n v="0.15728216420257943"/>
    <n v="68.88"/>
    <n v="2.5739119672781361"/>
    <n v="65"/>
    <n v="3"/>
    <n v="6"/>
  </r>
  <r>
    <x v="2"/>
    <x v="254"/>
    <s v="November"/>
    <x v="2"/>
    <x v="1"/>
    <s v="Desktop"/>
    <x v="0"/>
    <n v="1765"/>
    <n v="33.7821"/>
    <n v="1.9140000000000001E-2"/>
    <n v="6.9000000000000061E-2"/>
    <n v="2.3309649000000019"/>
    <n v="8"/>
    <n v="0.29137061250000024"/>
    <n v="0.23681180270024657"/>
    <n v="420.84"/>
    <n v="180.54325914560087"/>
    <n v="56"/>
    <n v="3"/>
    <n v="7.5"/>
  </r>
  <r>
    <x v="2"/>
    <x v="255"/>
    <s v="November"/>
    <x v="2"/>
    <x v="1"/>
    <s v="Desktop"/>
    <x v="0"/>
    <n v="1242"/>
    <n v="27.187380000000005"/>
    <n v="2.1890000000000003E-2"/>
    <n v="0.71299999999999963"/>
    <n v="19.384601939999992"/>
    <n v="6"/>
    <n v="3.2307669899999989"/>
    <n v="0.22069062925519115"/>
    <n v="258.71999999999997"/>
    <n v="13.346675923539758"/>
    <n v="34"/>
    <n v="6"/>
    <n v="7.5"/>
  </r>
  <r>
    <x v="2"/>
    <x v="256"/>
    <s v="November"/>
    <x v="2"/>
    <x v="1"/>
    <s v="Desktop"/>
    <x v="0"/>
    <n v="1036"/>
    <n v="21.652400000000007"/>
    <n v="2.0900000000000005E-2"/>
    <n v="3.4499999999999996E-2"/>
    <n v="0.74700780000000011"/>
    <n v="3"/>
    <n v="0.24900260000000005"/>
    <n v="0.13855277013171746"/>
    <n v="194.87999999999997"/>
    <n v="260.88081007989467"/>
    <n v="39"/>
    <n v="6"/>
    <n v="16.5"/>
  </r>
  <r>
    <x v="2"/>
    <x v="257"/>
    <s v="November"/>
    <x v="2"/>
    <x v="1"/>
    <s v="Desktop"/>
    <x v="0"/>
    <n v="2006"/>
    <n v="32.878340000000001"/>
    <n v="1.6390000000000002E-2"/>
    <n v="0.44849999999999973"/>
    <n v="14.745935489999992"/>
    <n v="3"/>
    <n v="4.9153118299999976"/>
    <n v="9.1245482588232854E-2"/>
    <n v="390.59999999999997"/>
    <n v="26.488655146015439"/>
    <n v="32"/>
    <n v="11"/>
    <n v="16.5"/>
  </r>
  <r>
    <x v="2"/>
    <x v="258"/>
    <s v="November"/>
    <x v="2"/>
    <x v="1"/>
    <s v="Desktop"/>
    <x v="0"/>
    <n v="1479"/>
    <n v="24.728879999999997"/>
    <n v="1.6719999999999999E-2"/>
    <n v="0.48299999999999971"/>
    <n v="11.944049039999991"/>
    <n v="5"/>
    <n v="2.3888098079999982"/>
    <n v="0.20219273982485259"/>
    <n v="118.43999999999998"/>
    <n v="9.9162352401058182"/>
    <n v="32"/>
    <n v="9"/>
    <n v="7.5"/>
  </r>
  <r>
    <x v="2"/>
    <x v="259"/>
    <s v="November"/>
    <x v="2"/>
    <x v="1"/>
    <s v="Desktop"/>
    <x v="0"/>
    <n v="1262"/>
    <n v="25.54288"/>
    <n v="2.0240000000000001E-2"/>
    <n v="0.27600000000000002"/>
    <n v="7.0498348800000006"/>
    <n v="5"/>
    <n v="1.4099669760000002"/>
    <n v="0.19574926554875566"/>
    <n v="201.6"/>
    <n v="28.596414445383431"/>
    <n v="41"/>
    <n v="9"/>
    <n v="13.5"/>
  </r>
  <r>
    <x v="2"/>
    <x v="260"/>
    <s v="November"/>
    <x v="2"/>
    <x v="1"/>
    <s v="Desktop"/>
    <x v="0"/>
    <n v="1559"/>
    <n v="26.237970000000001"/>
    <n v="1.6830000000000001E-2"/>
    <n v="1.1269999999999998"/>
    <n v="29.570192189999997"/>
    <n v="8"/>
    <n v="3.6962740237499996"/>
    <n v="0.3049016368263246"/>
    <n v="109.2"/>
    <n v="3.6929080236728762"/>
    <n v="44"/>
    <n v="0"/>
    <n v="18"/>
  </r>
  <r>
    <x v="2"/>
    <x v="261"/>
    <s v="November"/>
    <x v="2"/>
    <x v="1"/>
    <s v="Desktop"/>
    <x v="0"/>
    <n v="1625"/>
    <n v="33.962499999999999"/>
    <n v="2.0899999999999998E-2"/>
    <n v="0.77049999999999985"/>
    <n v="26.168106249999994"/>
    <n v="3"/>
    <n v="8.7227020833333313"/>
    <n v="8.8332719911667287E-2"/>
    <n v="199.92"/>
    <n v="7.6398344645211012"/>
    <n v="27"/>
    <n v="17"/>
    <n v="4.5"/>
  </r>
  <r>
    <x v="2"/>
    <x v="262"/>
    <s v="November"/>
    <x v="2"/>
    <x v="1"/>
    <s v="Desktop"/>
    <x v="0"/>
    <n v="1473"/>
    <n v="25.114650000000005"/>
    <n v="1.7050000000000003E-2"/>
    <n v="0.77049999999999985"/>
    <n v="19.350837824999999"/>
    <n v="6"/>
    <n v="3.2251396374999999"/>
    <n v="0.23890438449271637"/>
    <n v="197.4"/>
    <n v="10.201108695406061"/>
    <n v="57"/>
    <n v="8"/>
    <n v="10.5"/>
  </r>
  <r>
    <x v="2"/>
    <x v="263"/>
    <s v="November"/>
    <x v="2"/>
    <x v="1"/>
    <s v="Desktop"/>
    <x v="0"/>
    <n v="1885"/>
    <n v="39.396499999999996"/>
    <n v="2.0899999999999998E-2"/>
    <n v="1.3109999999999995"/>
    <n v="51.648811499999972"/>
    <n v="7"/>
    <n v="7.3784016428571393"/>
    <n v="0.1776807584430089"/>
    <n v="159.6"/>
    <n v="3.0901001468349389"/>
    <n v="46"/>
    <n v="14"/>
    <n v="18"/>
  </r>
  <r>
    <x v="2"/>
    <x v="264"/>
    <s v="November"/>
    <x v="2"/>
    <x v="1"/>
    <s v="Desktop"/>
    <x v="0"/>
    <n v="2008"/>
    <n v="31.144080000000006"/>
    <n v="1.5510000000000003E-2"/>
    <n v="0.82799999999999963"/>
    <n v="25.787298239999995"/>
    <n v="6"/>
    <n v="4.2978830399999994"/>
    <n v="0.19265298573597289"/>
    <n v="234.35999999999996"/>
    <n v="9.0881951966752457"/>
    <n v="62"/>
    <n v="7"/>
    <n v="7.5"/>
  </r>
  <r>
    <x v="2"/>
    <x v="265"/>
    <s v="November"/>
    <x v="2"/>
    <x v="1"/>
    <s v="Desktop"/>
    <x v="0"/>
    <n v="1725"/>
    <n v="36.432000000000009"/>
    <n v="2.1120000000000007E-2"/>
    <n v="3.4500000000000058E-2"/>
    <n v="1.2569040000000025"/>
    <n v="7"/>
    <n v="0.17955771428571463"/>
    <n v="0.19213877909530078"/>
    <n v="285.59999999999997"/>
    <n v="227.22499093009444"/>
    <n v="44"/>
    <n v="0"/>
    <n v="21"/>
  </r>
  <r>
    <x v="2"/>
    <x v="266"/>
    <s v="November"/>
    <x v="2"/>
    <x v="1"/>
    <s v="Desktop"/>
    <x v="0"/>
    <n v="1305"/>
    <n v="22.1067"/>
    <n v="1.694E-2"/>
    <n v="1.1959999999999997"/>
    <n v="26.439613199999993"/>
    <n v="10"/>
    <n v="2.6439613199999994"/>
    <n v="0.45235154953023293"/>
    <n v="268.8"/>
    <n v="10.166563253656074"/>
    <n v="33"/>
    <n v="3"/>
    <n v="19.5"/>
  </r>
  <r>
    <x v="2"/>
    <x v="267"/>
    <s v="November"/>
    <x v="2"/>
    <x v="1"/>
    <s v="Desktop"/>
    <x v="0"/>
    <n v="1498"/>
    <n v="30.319520000000001"/>
    <n v="2.0240000000000001E-2"/>
    <n v="1.149999999999992E-2"/>
    <n v="0.34867447999999757"/>
    <n v="6"/>
    <n v="5.8112413333332925E-2"/>
    <n v="0.19789231491791426"/>
    <n v="455.28"/>
    <n v="1305.7451179105599"/>
    <n v="67"/>
    <n v="6"/>
    <n v="10.5"/>
  </r>
  <r>
    <x v="2"/>
    <x v="268"/>
    <s v="November"/>
    <x v="2"/>
    <x v="1"/>
    <s v="Desktop"/>
    <x v="0"/>
    <n v="2069"/>
    <n v="33.000549999999997"/>
    <n v="1.5949999999999999E-2"/>
    <n v="1.1039999999999996"/>
    <n v="36.432607199999985"/>
    <n v="7"/>
    <n v="5.2046581714285693"/>
    <n v="0.21211767682659838"/>
    <n v="210"/>
    <n v="5.7640673050706095"/>
    <n v="30"/>
    <n v="1"/>
    <n v="13.5"/>
  </r>
  <r>
    <x v="2"/>
    <x v="269"/>
    <s v="November"/>
    <x v="2"/>
    <x v="1"/>
    <s v="Desktop"/>
    <x v="0"/>
    <n v="1711"/>
    <n v="28.607920000000004"/>
    <n v="1.6720000000000002E-2"/>
    <n v="1.1269999999999998"/>
    <n v="32.241125839999995"/>
    <n v="8"/>
    <n v="4.0301407299999994"/>
    <n v="0.27964284016454183"/>
    <n v="210.83999999999997"/>
    <n v="6.539473870928572"/>
    <n v="37"/>
    <n v="5"/>
    <n v="19.5"/>
  </r>
  <r>
    <x v="2"/>
    <x v="270"/>
    <s v="November"/>
    <x v="2"/>
    <x v="1"/>
    <s v="Desktop"/>
    <x v="0"/>
    <n v="1742"/>
    <n v="29.126240000000003"/>
    <n v="1.6720000000000002E-2"/>
    <n v="0.70149999999999979"/>
    <n v="20.432057359999995"/>
    <n v="5"/>
    <n v="4.0864114719999991"/>
    <n v="0.17166651102236333"/>
    <n v="286.44"/>
    <n v="14.019146234425023"/>
    <n v="19"/>
    <n v="0"/>
    <n v="15"/>
  </r>
  <r>
    <x v="2"/>
    <x v="271"/>
    <s v="November"/>
    <x v="2"/>
    <x v="1"/>
    <s v="Desktop"/>
    <x v="0"/>
    <n v="1402"/>
    <n v="31.615100000000009"/>
    <n v="2.2550000000000008E-2"/>
    <n v="0.184"/>
    <n v="5.8171784000000013"/>
    <n v="6"/>
    <n v="0.96952973333333359"/>
    <n v="0.18978273040414226"/>
    <n v="276.35999999999996"/>
    <n v="47.507568273993435"/>
    <n v="24"/>
    <n v="1"/>
    <n v="12"/>
  </r>
  <r>
    <x v="2"/>
    <x v="272"/>
    <s v="November"/>
    <x v="2"/>
    <x v="1"/>
    <s v="Desktop"/>
    <x v="0"/>
    <n v="1300"/>
    <n v="29.458000000000006"/>
    <n v="2.2660000000000003E-2"/>
    <n v="0.20700000000000005"/>
    <n v="6.0978060000000021"/>
    <n v="7"/>
    <n v="0.8711151428571432"/>
    <n v="0.23762645121868417"/>
    <n v="306.59999999999997"/>
    <n v="50.280379533228817"/>
    <n v="16"/>
    <n v="5"/>
    <n v="15"/>
  </r>
  <r>
    <x v="2"/>
    <x v="273"/>
    <s v="November"/>
    <x v="2"/>
    <x v="1"/>
    <s v="Desktop"/>
    <x v="0"/>
    <n v="1460"/>
    <n v="34.047200000000004"/>
    <n v="2.3320000000000004E-2"/>
    <n v="0.23000000000000007"/>
    <n v="7.8308560000000034"/>
    <n v="10"/>
    <n v="0.78308560000000038"/>
    <n v="0.29370990859747642"/>
    <n v="194.87999999999997"/>
    <n v="24.886168255424423"/>
    <n v="11"/>
    <n v="14"/>
    <n v="4.5"/>
  </r>
  <r>
    <x v="2"/>
    <x v="274"/>
    <s v="November"/>
    <x v="2"/>
    <x v="1"/>
    <s v="Desktop"/>
    <x v="0"/>
    <n v="1569"/>
    <n v="32.792100000000005"/>
    <n v="2.0900000000000002E-2"/>
    <n v="0.71299999999999963"/>
    <n v="23.380767299999992"/>
    <n v="11"/>
    <n v="2.125524299999999"/>
    <n v="0.33544664721076106"/>
    <n v="250.32"/>
    <n v="10.706235462169802"/>
    <n v="53"/>
    <n v="6"/>
    <n v="7.5"/>
  </r>
  <r>
    <x v="0"/>
    <x v="0"/>
    <s v="March"/>
    <x v="0"/>
    <x v="1"/>
    <s v="Desktop"/>
    <x v="1"/>
    <n v="834.60000000000014"/>
    <n v="10.649496000000003"/>
    <n v="1.2760000000000001E-2"/>
    <n v="0.74749999999999994"/>
    <n v="7.9604982600000014"/>
    <n v="4"/>
    <n v="1.9901245650000003"/>
    <n v="0.37560462955242191"/>
    <n v="297.59999999999997"/>
    <n v="37.384594566822997"/>
    <n v="68"/>
    <n v="1"/>
    <n v="3"/>
  </r>
  <r>
    <x v="0"/>
    <x v="1"/>
    <s v="March"/>
    <x v="0"/>
    <x v="1"/>
    <s v="Desktop"/>
    <x v="1"/>
    <n v="1155.4000000000001"/>
    <n v="15.251280000000003"/>
    <n v="1.3200000000000002E-2"/>
    <n v="1.081"/>
    <n v="16.486633680000004"/>
    <n v="7"/>
    <n v="2.3552333828571435"/>
    <n v="0.45897786939850288"/>
    <n v="361.2"/>
    <n v="21.908656855654712"/>
    <n v="87"/>
    <n v="7"/>
    <n v="9"/>
  </r>
  <r>
    <x v="0"/>
    <x v="2"/>
    <s v="March"/>
    <x v="0"/>
    <x v="1"/>
    <s v="Desktop"/>
    <x v="1"/>
    <n v="1028"/>
    <n v="15.831200000000001"/>
    <n v="1.54E-2"/>
    <n v="2.3114999999999997"/>
    <n v="36.593818799999994"/>
    <n v="1"/>
    <n v="36.593818799999994"/>
    <n v="6.3166405578856943E-2"/>
    <n v="82.8"/>
    <n v="2.2626772147650249"/>
    <n v="73"/>
    <n v="5"/>
    <n v="13.5"/>
  </r>
  <r>
    <x v="0"/>
    <x v="3"/>
    <s v="March"/>
    <x v="0"/>
    <x v="1"/>
    <s v="Desktop"/>
    <x v="1"/>
    <n v="760"/>
    <n v="11.704000000000001"/>
    <n v="1.54E-2"/>
    <n v="0.59799999999999998"/>
    <n v="6.9989920000000003"/>
    <n v="6"/>
    <n v="1.1664986666666668"/>
    <n v="0.51264524948735468"/>
    <n v="223.2"/>
    <n v="31.890306489848822"/>
    <n v="67"/>
    <n v="9"/>
    <n v="7.5"/>
  </r>
  <r>
    <x v="0"/>
    <x v="4"/>
    <s v="March"/>
    <x v="0"/>
    <x v="1"/>
    <s v="Desktop"/>
    <x v="1"/>
    <n v="512.80000000000007"/>
    <n v="6.6561440000000021"/>
    <n v="1.2980000000000002E-2"/>
    <n v="0.49449999999999988"/>
    <n v="3.2914632080000001"/>
    <n v="5"/>
    <n v="0.65829264160000001"/>
    <n v="0.7511856714638383"/>
    <n v="294"/>
    <n v="89.321976707934695"/>
    <n v="63"/>
    <n v="1"/>
    <n v="3"/>
  </r>
  <r>
    <x v="0"/>
    <x v="5"/>
    <s v="March"/>
    <x v="0"/>
    <x v="1"/>
    <s v="Desktop"/>
    <x v="1"/>
    <n v="473.20000000000005"/>
    <n v="5.8298240000000012"/>
    <n v="1.2320000000000001E-2"/>
    <n v="1.7594999999999996"/>
    <n v="10.257575328"/>
    <n v="4"/>
    <n v="2.5643938319999999"/>
    <n v="0.68612705975343324"/>
    <n v="216"/>
    <n v="21.057607971972381"/>
    <n v="76"/>
    <n v="4"/>
    <n v="4.5"/>
  </r>
  <r>
    <x v="0"/>
    <x v="6"/>
    <s v="March"/>
    <x v="0"/>
    <x v="1"/>
    <s v="Desktop"/>
    <x v="1"/>
    <n v="876"/>
    <n v="8.576039999999999"/>
    <n v="9.7899999999999984E-3"/>
    <n v="0.79349999999999998"/>
    <n v="6.8050877399999994"/>
    <n v="3"/>
    <n v="2.2683625799999998"/>
    <n v="0.34981180125092703"/>
    <n v="262.8"/>
    <n v="38.6181648261893"/>
    <n v="54"/>
    <n v="7"/>
    <n v="1.5"/>
  </r>
  <r>
    <x v="0"/>
    <x v="7"/>
    <s v="March"/>
    <x v="0"/>
    <x v="1"/>
    <s v="Desktop"/>
    <x v="1"/>
    <n v="422.20000000000005"/>
    <n v="4.6906420000000013"/>
    <n v="1.1110000000000002E-2"/>
    <n v="2.4035000000000002"/>
    <n v="11.273958047000004"/>
    <n v="1"/>
    <n v="11.273958047000004"/>
    <n v="0.21319043320722403"/>
    <n v="49.199999999999996"/>
    <n v="4.3640396562493944"/>
    <n v="53"/>
    <n v="9"/>
    <n v="15"/>
  </r>
  <r>
    <x v="0"/>
    <x v="8"/>
    <s v="March"/>
    <x v="0"/>
    <x v="1"/>
    <s v="Desktop"/>
    <x v="1"/>
    <n v="1163.8000000000002"/>
    <n v="17.794502000000001"/>
    <n v="1.5289999999999998E-2"/>
    <n v="0.78199999999999992"/>
    <n v="13.915300563999999"/>
    <n v="6"/>
    <n v="2.3192167606666665"/>
    <n v="0.33718279949615898"/>
    <n v="288"/>
    <n v="20.696642424316664"/>
    <n v="83"/>
    <n v="6"/>
    <n v="9"/>
  </r>
  <r>
    <x v="0"/>
    <x v="9"/>
    <s v="March"/>
    <x v="0"/>
    <x v="1"/>
    <s v="Desktop"/>
    <x v="1"/>
    <n v="816.60000000000014"/>
    <n v="9.3419040000000013"/>
    <n v="1.1440000000000001E-2"/>
    <n v="0.54049999999999998"/>
    <n v="5.0492991120000008"/>
    <n v="8"/>
    <n v="0.6311623890000001"/>
    <n v="0.85635647722348662"/>
    <n v="470.4"/>
    <n v="93.161444700723422"/>
    <n v="79"/>
    <n v="6"/>
    <n v="6"/>
  </r>
  <r>
    <x v="0"/>
    <x v="10"/>
    <s v="March"/>
    <x v="0"/>
    <x v="1"/>
    <s v="Desktop"/>
    <x v="1"/>
    <n v="1004"/>
    <n v="18.001720000000002"/>
    <n v="1.7930000000000001E-2"/>
    <n v="1.1384999999999998"/>
    <n v="20.494958220000001"/>
    <n v="8"/>
    <n v="2.5618697775000001"/>
    <n v="0.44440197936641607"/>
    <n v="729.6"/>
    <n v="35.598999137652307"/>
    <n v="74"/>
    <n v="0"/>
    <n v="3"/>
  </r>
  <r>
    <x v="0"/>
    <x v="11"/>
    <s v="March"/>
    <x v="0"/>
    <x v="1"/>
    <s v="Desktop"/>
    <x v="1"/>
    <n v="591.40000000000009"/>
    <n v="10.083370000000004"/>
    <n v="1.7050000000000003E-2"/>
    <n v="1.1614999999999998"/>
    <n v="11.711834255000003"/>
    <n v="6"/>
    <n v="1.9519723758333338"/>
    <n v="0.59503915853529099"/>
    <n v="259.2"/>
    <n v="22.131460739323785"/>
    <n v="49"/>
    <n v="10"/>
    <n v="12"/>
  </r>
  <r>
    <x v="0"/>
    <x v="12"/>
    <s v="March"/>
    <x v="0"/>
    <x v="1"/>
    <s v="Desktop"/>
    <x v="1"/>
    <n v="566"/>
    <n v="9.9616000000000007"/>
    <n v="1.7600000000000001E-2"/>
    <n v="0.41399999999999998"/>
    <n v="4.1241023999999999"/>
    <n v="3"/>
    <n v="1.3747008000000001"/>
    <n v="0.30115644073241243"/>
    <n v="140.4"/>
    <n v="34.043771561055323"/>
    <n v="68"/>
    <n v="9"/>
    <n v="9"/>
  </r>
  <r>
    <x v="0"/>
    <x v="13"/>
    <s v="March"/>
    <x v="0"/>
    <x v="1"/>
    <s v="Desktop"/>
    <x v="1"/>
    <n v="1238.4000000000001"/>
    <n v="14.984640000000001"/>
    <n v="1.21E-2"/>
    <n v="2.0354999999999999"/>
    <n v="30.501234719999999"/>
    <n v="3"/>
    <n v="10.16707824"/>
    <n v="0.20020500993016849"/>
    <n v="158.4"/>
    <n v="5.1932323872821895"/>
    <n v="47"/>
    <n v="1"/>
    <n v="1.5"/>
  </r>
  <r>
    <x v="0"/>
    <x v="14"/>
    <s v="March"/>
    <x v="0"/>
    <x v="1"/>
    <s v="Desktop"/>
    <x v="1"/>
    <n v="301"/>
    <n v="4.3043000000000005"/>
    <n v="1.4300000000000002E-2"/>
    <n v="1.1844999999999997"/>
    <n v="5.0984433499999993"/>
    <n v="8"/>
    <n v="0.63730541874999991"/>
    <n v="1.8586065097693003"/>
    <n v="768"/>
    <n v="150.63421269552796"/>
    <n v="64"/>
    <n v="4"/>
    <n v="3"/>
  </r>
  <r>
    <x v="0"/>
    <x v="15"/>
    <s v="March"/>
    <x v="0"/>
    <x v="1"/>
    <s v="Desktop"/>
    <x v="1"/>
    <n v="622"/>
    <n v="8.552500000000002"/>
    <n v="1.3750000000000004E-2"/>
    <n v="1.9550000000000001"/>
    <n v="16.720137500000003"/>
    <n v="4"/>
    <n v="4.1800343750000009"/>
    <n v="0.46769950306927788"/>
    <n v="288"/>
    <n v="17.224738731963175"/>
    <n v="40"/>
    <n v="6"/>
    <n v="1.5"/>
  </r>
  <r>
    <x v="0"/>
    <x v="16"/>
    <s v="March"/>
    <x v="0"/>
    <x v="1"/>
    <s v="Desktop"/>
    <x v="1"/>
    <n v="479"/>
    <n v="7.481980000000001"/>
    <n v="1.5620000000000002E-2"/>
    <n v="1.1499999999999997"/>
    <n v="8.604276999999998"/>
    <n v="1"/>
    <n v="8.604276999999998"/>
    <n v="0.1336544604503086"/>
    <n v="87.6"/>
    <n v="10.180983248214813"/>
    <n v="53"/>
    <n v="9"/>
    <n v="4.5"/>
  </r>
  <r>
    <x v="0"/>
    <x v="17"/>
    <s v="March"/>
    <x v="0"/>
    <x v="1"/>
    <s v="Desktop"/>
    <x v="1"/>
    <n v="849.40000000000009"/>
    <n v="6.7272480000000003"/>
    <n v="7.92E-3"/>
    <n v="0.93149999999999999"/>
    <n v="6.2664315120000005"/>
    <n v="7"/>
    <n v="0.89520450171428578"/>
    <n v="1.0405443652441533"/>
    <n v="369.59999999999997"/>
    <n v="58.980936645079211"/>
    <n v="53"/>
    <n v="1"/>
    <n v="6"/>
  </r>
  <r>
    <x v="0"/>
    <x v="18"/>
    <s v="March"/>
    <x v="0"/>
    <x v="1"/>
    <s v="Desktop"/>
    <x v="1"/>
    <n v="681"/>
    <n v="8.2401"/>
    <n v="1.21E-2"/>
    <n v="1.1040000000000001"/>
    <n v="9.0970704000000016"/>
    <n v="2"/>
    <n v="4.5485352000000008"/>
    <n v="0.24271550102547298"/>
    <n v="160.79999999999998"/>
    <n v="17.676020183376831"/>
    <n v="62"/>
    <n v="5"/>
    <n v="0"/>
  </r>
  <r>
    <x v="0"/>
    <x v="19"/>
    <s v="March"/>
    <x v="0"/>
    <x v="1"/>
    <s v="Desktop"/>
    <x v="1"/>
    <n v="626"/>
    <n v="9.9847000000000019"/>
    <n v="1.5950000000000002E-2"/>
    <n v="1.0004999999999999"/>
    <n v="9.9896923500000021"/>
    <n v="6"/>
    <n v="1.6649487250000004"/>
    <n v="0.60091940669223898"/>
    <n v="403.2"/>
    <n v="40.361603328054436"/>
    <n v="47"/>
    <n v="5"/>
    <n v="1.5"/>
  </r>
  <r>
    <x v="0"/>
    <x v="20"/>
    <s v="March"/>
    <x v="0"/>
    <x v="1"/>
    <s v="Desktop"/>
    <x v="1"/>
    <n v="833.80000000000018"/>
    <n v="10.914442000000003"/>
    <n v="1.3090000000000001E-2"/>
    <n v="1.1729999999999998"/>
    <n v="12.802640466000001"/>
    <n v="7"/>
    <n v="1.8289486380000002"/>
    <n v="0.64135207278576389"/>
    <n v="277.2"/>
    <n v="21.651783531386403"/>
    <n v="47"/>
    <n v="8"/>
    <n v="10.5"/>
  </r>
  <r>
    <x v="0"/>
    <x v="21"/>
    <s v="March"/>
    <x v="0"/>
    <x v="1"/>
    <s v="Desktop"/>
    <x v="1"/>
    <n v="1081.4000000000001"/>
    <n v="10.943768000000002"/>
    <n v="1.0120000000000001E-2"/>
    <n v="1.6445000000000001"/>
    <n v="17.997026476000006"/>
    <n v="2"/>
    <n v="8.9985132380000028"/>
    <n v="0.18275241214908791"/>
    <n v="153.6"/>
    <n v="8.5347432368804803"/>
    <n v="88"/>
    <n v="0"/>
    <n v="6"/>
  </r>
  <r>
    <x v="0"/>
    <x v="22"/>
    <s v="March"/>
    <x v="0"/>
    <x v="1"/>
    <s v="Desktop"/>
    <x v="1"/>
    <n v="672.2"/>
    <n v="9.2427500000000009"/>
    <n v="1.375E-2"/>
    <n v="1.8629999999999998"/>
    <n v="17.219243249999998"/>
    <n v="3"/>
    <n v="5.7397477499999994"/>
    <n v="0.32457872386465064"/>
    <n v="144"/>
    <n v="8.3627368467542862"/>
    <n v="67"/>
    <n v="7"/>
    <n v="9"/>
  </r>
  <r>
    <x v="0"/>
    <x v="23"/>
    <s v="March"/>
    <x v="0"/>
    <x v="1"/>
    <s v="Desktop"/>
    <x v="1"/>
    <n v="953.2"/>
    <n v="14.364724000000002"/>
    <n v="1.5070000000000002E-2"/>
    <n v="2.2769999999999997"/>
    <n v="32.708476548"/>
    <n v="1"/>
    <n v="32.708476548"/>
    <n v="6.9614981812389842E-2"/>
    <n v="63.599999999999994"/>
    <n v="1.9444500848783461"/>
    <n v="84"/>
    <n v="5"/>
    <n v="4.5"/>
  </r>
  <r>
    <x v="0"/>
    <x v="24"/>
    <s v="March"/>
    <x v="0"/>
    <x v="1"/>
    <s v="Desktop"/>
    <x v="1"/>
    <n v="579.6"/>
    <n v="9.4358880000000021"/>
    <n v="1.6280000000000003E-2"/>
    <n v="0.60949999999999993"/>
    <n v="5.751173736000001"/>
    <n v="8"/>
    <n v="0.71889671700000013"/>
    <n v="0.84782693478345639"/>
    <n v="297.59999999999997"/>
    <n v="51.745958940023911"/>
    <n v="92"/>
    <n v="4"/>
    <n v="13.5"/>
  </r>
  <r>
    <x v="0"/>
    <x v="25"/>
    <s v="March"/>
    <x v="0"/>
    <x v="1"/>
    <s v="Desktop"/>
    <x v="1"/>
    <n v="998.60000000000014"/>
    <n v="12.522444"/>
    <n v="1.2539999999999999E-2"/>
    <n v="1.38"/>
    <n v="17.280972719999998"/>
    <n v="1"/>
    <n v="17.280972719999998"/>
    <n v="7.9856615849110607E-2"/>
    <n v="64.8"/>
    <n v="3.7497889181321504"/>
    <n v="68"/>
    <n v="1"/>
    <n v="10.5"/>
  </r>
  <r>
    <x v="0"/>
    <x v="26"/>
    <s v="March"/>
    <x v="0"/>
    <x v="1"/>
    <s v="Desktop"/>
    <x v="1"/>
    <n v="740"/>
    <n v="10.256400000000001"/>
    <n v="1.3860000000000001E-2"/>
    <n v="0.65549999999999997"/>
    <n v="6.7230702000000004"/>
    <n v="6"/>
    <n v="1.1205117"/>
    <n v="0.58500058500058494"/>
    <n v="403.2"/>
    <n v="59.972600018366606"/>
    <n v="84"/>
    <n v="0"/>
    <n v="12"/>
  </r>
  <r>
    <x v="0"/>
    <x v="27"/>
    <s v="March"/>
    <x v="0"/>
    <x v="1"/>
    <s v="Desktop"/>
    <x v="1"/>
    <n v="999"/>
    <n v="11.318670000000001"/>
    <n v="1.1330000000000002E-2"/>
    <n v="1.6675"/>
    <n v="18.873882225000003"/>
    <n v="6"/>
    <n v="3.1456470375000003"/>
    <n v="0.53009761747625816"/>
    <n v="302.39999999999998"/>
    <n v="16.022140882041025"/>
    <n v="56"/>
    <n v="6"/>
    <n v="0"/>
  </r>
  <r>
    <x v="0"/>
    <x v="28"/>
    <s v="March"/>
    <x v="0"/>
    <x v="1"/>
    <s v="Desktop"/>
    <x v="1"/>
    <n v="534.6"/>
    <n v="9.2325420000000005"/>
    <n v="1.7270000000000001E-2"/>
    <n v="1.0580000000000001"/>
    <n v="9.7680294360000008"/>
    <n v="7"/>
    <n v="1.3954327765714287"/>
    <n v="0.758187723381058"/>
    <n v="260.39999999999998"/>
    <n v="26.658396323039085"/>
    <n v="78"/>
    <n v="4"/>
    <n v="10.5"/>
  </r>
  <r>
    <x v="0"/>
    <x v="29"/>
    <s v="March"/>
    <x v="0"/>
    <x v="1"/>
    <s v="Desktop"/>
    <x v="1"/>
    <n v="1186.8000000000002"/>
    <n v="18.668364000000004"/>
    <n v="1.5730000000000001E-2"/>
    <n v="2.2999999999999998"/>
    <n v="42.937237200000006"/>
    <n v="1"/>
    <n v="42.937237200000006"/>
    <n v="5.3566557840847746E-2"/>
    <n v="46.8"/>
    <n v="1.0899630030224672"/>
    <n v="49"/>
    <n v="7"/>
    <n v="3"/>
  </r>
  <r>
    <x v="0"/>
    <x v="30"/>
    <s v="March"/>
    <x v="0"/>
    <x v="1"/>
    <s v="Desktop"/>
    <x v="1"/>
    <n v="890"/>
    <n v="14.7829"/>
    <n v="1.661E-2"/>
    <n v="2.0699999999999998"/>
    <n v="30.600602999999996"/>
    <n v="6"/>
    <n v="5.100100499999999"/>
    <n v="0.40587435482889017"/>
    <n v="446.4"/>
    <n v="14.587947825734023"/>
    <n v="50"/>
    <n v="4"/>
    <n v="3"/>
  </r>
  <r>
    <x v="0"/>
    <x v="31"/>
    <s v="April"/>
    <x v="0"/>
    <x v="1"/>
    <s v="Desktop"/>
    <x v="1"/>
    <n v="587.40000000000009"/>
    <n v="5.6860320000000009"/>
    <n v="9.6799999999999994E-3"/>
    <n v="1.4604999999999999"/>
    <n v="8.3044497360000005"/>
    <n v="8"/>
    <n v="1.0380562170000001"/>
    <n v="1.4069565559954638"/>
    <n v="412.8"/>
    <n v="49.70829050966514"/>
    <n v="76"/>
    <n v="9"/>
    <n v="4.5"/>
  </r>
  <r>
    <x v="0"/>
    <x v="32"/>
    <s v="April"/>
    <x v="0"/>
    <x v="1"/>
    <s v="Desktop"/>
    <x v="1"/>
    <n v="1000.2"/>
    <n v="13.642728"/>
    <n v="1.3639999999999999E-2"/>
    <n v="1.472"/>
    <n v="20.082095616"/>
    <n v="8"/>
    <n v="2.510261952"/>
    <n v="0.58639298533255224"/>
    <n v="604.79999999999995"/>
    <n v="30.116378866264231"/>
    <n v="83"/>
    <n v="7"/>
    <n v="7.5"/>
  </r>
  <r>
    <x v="0"/>
    <x v="33"/>
    <s v="April"/>
    <x v="0"/>
    <x v="1"/>
    <s v="Desktop"/>
    <x v="1"/>
    <n v="845"/>
    <n v="16.63805"/>
    <n v="1.9689999999999999E-2"/>
    <n v="0.79349999999999987"/>
    <n v="13.202292674999997"/>
    <n v="2"/>
    <n v="6.6011463374999986"/>
    <n v="0.120206394379149"/>
    <n v="72"/>
    <n v="5.4535982327024133"/>
    <n v="62"/>
    <n v="2"/>
    <n v="1.5"/>
  </r>
  <r>
    <x v="0"/>
    <x v="34"/>
    <s v="April"/>
    <x v="0"/>
    <x v="1"/>
    <s v="Desktop"/>
    <x v="1"/>
    <n v="560.80000000000007"/>
    <n v="10.178520000000002"/>
    <n v="1.8150000000000003E-2"/>
    <n v="1.4144999999999999"/>
    <n v="14.397516540000002"/>
    <n v="7"/>
    <n v="2.0567880771428575"/>
    <n v="0.68772277305541452"/>
    <n v="378"/>
    <n v="26.254527921521664"/>
    <n v="40"/>
    <n v="4"/>
    <n v="4.5"/>
  </r>
  <r>
    <x v="0"/>
    <x v="35"/>
    <s v="April"/>
    <x v="0"/>
    <x v="1"/>
    <s v="Desktop"/>
    <x v="1"/>
    <n v="642.60000000000014"/>
    <n v="8.4116340000000029"/>
    <n v="1.3090000000000001E-2"/>
    <n v="1.2075"/>
    <n v="10.157048055000004"/>
    <n v="7"/>
    <n v="1.4510068650000005"/>
    <n v="0.83218076297661048"/>
    <n v="394.8"/>
    <n v="38.869561103006895"/>
    <n v="40"/>
    <n v="2"/>
    <n v="12"/>
  </r>
  <r>
    <x v="0"/>
    <x v="36"/>
    <s v="April"/>
    <x v="0"/>
    <x v="1"/>
    <s v="Desktop"/>
    <x v="1"/>
    <n v="814.40000000000009"/>
    <n v="12.900096000000001"/>
    <n v="1.584E-2"/>
    <n v="2.0124999999999997"/>
    <n v="25.961443199999998"/>
    <n v="6"/>
    <n v="4.3269072"/>
    <n v="0.46511281776507707"/>
    <n v="540"/>
    <n v="20.800076322413389"/>
    <n v="65"/>
    <n v="3"/>
    <n v="0"/>
  </r>
  <r>
    <x v="0"/>
    <x v="37"/>
    <s v="April"/>
    <x v="0"/>
    <x v="1"/>
    <s v="Desktop"/>
    <x v="1"/>
    <n v="743.40000000000009"/>
    <n v="13.329162000000006"/>
    <n v="1.7930000000000005E-2"/>
    <n v="0.48299999999999993"/>
    <n v="6.437985246000002"/>
    <n v="5"/>
    <n v="1.2875970492000004"/>
    <n v="0.37511735546465697"/>
    <n v="456"/>
    <n v="70.82961246040729"/>
    <n v="45"/>
    <n v="5"/>
    <n v="7.5"/>
  </r>
  <r>
    <x v="0"/>
    <x v="38"/>
    <s v="April"/>
    <x v="0"/>
    <x v="1"/>
    <s v="Desktop"/>
    <x v="1"/>
    <n v="475"/>
    <n v="4.9637499999999992"/>
    <n v="1.0449999999999999E-2"/>
    <n v="1.2074999999999998"/>
    <n v="5.9937281249999979"/>
    <n v="3"/>
    <n v="1.9979093749999992"/>
    <n v="0.60438176781667097"/>
    <n v="133.19999999999999"/>
    <n v="22.223230220339705"/>
    <n v="59"/>
    <n v="5"/>
    <n v="0"/>
  </r>
  <r>
    <x v="0"/>
    <x v="39"/>
    <s v="April"/>
    <x v="0"/>
    <x v="1"/>
    <s v="Desktop"/>
    <x v="1"/>
    <n v="697.2"/>
    <n v="6.5955120000000003"/>
    <n v="9.4599999999999997E-3"/>
    <n v="2.2769999999999997"/>
    <n v="15.017980823999999"/>
    <n v="4"/>
    <n v="3.7544952059999996"/>
    <n v="0.606473007705846"/>
    <n v="364.8"/>
    <n v="24.290881995069462"/>
    <n v="90"/>
    <n v="2"/>
    <n v="4.5"/>
  </r>
  <r>
    <x v="0"/>
    <x v="40"/>
    <s v="April"/>
    <x v="0"/>
    <x v="1"/>
    <s v="Desktop"/>
    <x v="1"/>
    <n v="444.6"/>
    <n v="7.5315240000000001"/>
    <n v="1.694E-2"/>
    <n v="2.1964999999999995"/>
    <n v="16.542992465999998"/>
    <n v="5"/>
    <n v="3.3085984931999994"/>
    <n v="0.66387626196238636"/>
    <n v="324"/>
    <n v="19.585332016919025"/>
    <n v="63"/>
    <n v="4"/>
    <n v="1.5"/>
  </r>
  <r>
    <x v="0"/>
    <x v="41"/>
    <s v="April"/>
    <x v="0"/>
    <x v="1"/>
    <s v="Desktop"/>
    <x v="1"/>
    <n v="682.2"/>
    <n v="10.88109"/>
    <n v="1.5949999999999999E-2"/>
    <n v="1.357"/>
    <n v="14.76563913"/>
    <n v="3"/>
    <n v="4.9218797099999998"/>
    <n v="0.27570767266882268"/>
    <n v="136.79999999999998"/>
    <n v="9.2647530388344244"/>
    <n v="61"/>
    <n v="3"/>
    <n v="1.5"/>
  </r>
  <r>
    <x v="0"/>
    <x v="42"/>
    <s v="April"/>
    <x v="0"/>
    <x v="1"/>
    <s v="Desktop"/>
    <x v="1"/>
    <n v="955"/>
    <n v="18.173650000000002"/>
    <n v="1.9030000000000002E-2"/>
    <n v="2.0239999999999996"/>
    <n v="36.783467599999994"/>
    <n v="3"/>
    <n v="12.261155866666664"/>
    <n v="0.1650741595661851"/>
    <n v="144"/>
    <n v="3.9148022031506358"/>
    <n v="81"/>
    <n v="6"/>
    <n v="12"/>
  </r>
  <r>
    <x v="0"/>
    <x v="43"/>
    <s v="April"/>
    <x v="0"/>
    <x v="1"/>
    <s v="Desktop"/>
    <x v="1"/>
    <n v="209"/>
    <n v="3.3335500000000007"/>
    <n v="1.5950000000000002E-2"/>
    <n v="0.96599999999999997"/>
    <n v="3.2202093000000005"/>
    <n v="7"/>
    <n v="0.46002990000000005"/>
    <n v="2.0998635088719229"/>
    <n v="663.6"/>
    <n v="206.07356174022598"/>
    <n v="53"/>
    <n v="4"/>
    <n v="3"/>
  </r>
  <r>
    <x v="0"/>
    <x v="44"/>
    <s v="April"/>
    <x v="0"/>
    <x v="1"/>
    <s v="Desktop"/>
    <x v="1"/>
    <n v="937.2"/>
    <n v="10.824660000000002"/>
    <n v="1.1550000000000001E-2"/>
    <n v="1.7824999999999998"/>
    <n v="19.294956450000001"/>
    <n v="1"/>
    <n v="19.294956450000001"/>
    <n v="9.2381654481526423E-2"/>
    <n v="84"/>
    <n v="4.3534692714997032"/>
    <n v="46"/>
    <n v="4"/>
    <n v="15"/>
  </r>
  <r>
    <x v="0"/>
    <x v="45"/>
    <s v="April"/>
    <x v="0"/>
    <x v="1"/>
    <s v="Desktop"/>
    <x v="1"/>
    <n v="1171.6000000000001"/>
    <n v="15.980624000000001"/>
    <n v="1.3639999999999999E-2"/>
    <n v="1.4259999999999999"/>
    <n v="22.788369824"/>
    <n v="6"/>
    <n v="3.7980616373333334"/>
    <n v="0.37545467561216633"/>
    <n v="367.2"/>
    <n v="16.113482571854544"/>
    <n v="49"/>
    <n v="4"/>
    <n v="7.5"/>
  </r>
  <r>
    <x v="0"/>
    <x v="46"/>
    <s v="April"/>
    <x v="0"/>
    <x v="1"/>
    <s v="Desktop"/>
    <x v="1"/>
    <n v="886.80000000000018"/>
    <n v="12.876336000000002"/>
    <n v="1.452E-2"/>
    <n v="1.8284999999999998"/>
    <n v="23.544380375999999"/>
    <n v="3"/>
    <n v="7.8481267919999995"/>
    <n v="0.23298553253037196"/>
    <n v="133.19999999999999"/>
    <n v="5.6574009539778594"/>
    <n v="86"/>
    <n v="11"/>
    <n v="9"/>
  </r>
  <r>
    <x v="0"/>
    <x v="47"/>
    <s v="April"/>
    <x v="0"/>
    <x v="1"/>
    <s v="Desktop"/>
    <x v="1"/>
    <n v="986.40000000000009"/>
    <n v="14.648040000000002"/>
    <n v="1.485E-2"/>
    <n v="1.978"/>
    <n v="28.973823120000002"/>
    <n v="4"/>
    <n v="7.2434557800000006"/>
    <n v="0.27307407680481482"/>
    <n v="350.4"/>
    <n v="12.093674988929109"/>
    <n v="76"/>
    <n v="9"/>
    <n v="7.5"/>
  </r>
  <r>
    <x v="0"/>
    <x v="48"/>
    <s v="April"/>
    <x v="0"/>
    <x v="1"/>
    <s v="Desktop"/>
    <x v="1"/>
    <n v="420.6"/>
    <n v="5.0429940000000002"/>
    <n v="1.1990000000000001E-2"/>
    <n v="0.7014999999999999"/>
    <n v="3.5376602909999995"/>
    <n v="8"/>
    <n v="0.44220753637499993"/>
    <n v="1.5863592143873262"/>
    <n v="297.59999999999997"/>
    <n v="84.123396685970832"/>
    <n v="51"/>
    <n v="3"/>
    <n v="4.5"/>
  </r>
  <r>
    <x v="0"/>
    <x v="49"/>
    <s v="April"/>
    <x v="0"/>
    <x v="1"/>
    <s v="Desktop"/>
    <x v="1"/>
    <n v="687.40000000000009"/>
    <n v="7.8638560000000011"/>
    <n v="1.1440000000000001E-2"/>
    <n v="1.3684999999999998"/>
    <n v="10.761686936"/>
    <n v="7"/>
    <n v="1.5373838479999999"/>
    <n v="0.89014854798968834"/>
    <n v="302.39999999999998"/>
    <n v="28.09968379477862"/>
    <n v="72"/>
    <n v="0"/>
    <n v="13.5"/>
  </r>
  <r>
    <x v="0"/>
    <x v="50"/>
    <s v="April"/>
    <x v="0"/>
    <x v="1"/>
    <s v="Desktop"/>
    <x v="1"/>
    <n v="1266.6000000000001"/>
    <n v="21.177552000000006"/>
    <n v="1.6720000000000002E-2"/>
    <n v="1.5524999999999998"/>
    <n v="32.878149480000005"/>
    <n v="8"/>
    <n v="4.1097686850000006"/>
    <n v="0.37775848691104608"/>
    <n v="633.6"/>
    <n v="19.271157593143222"/>
    <n v="55"/>
    <n v="5"/>
    <n v="13.5"/>
  </r>
  <r>
    <x v="0"/>
    <x v="51"/>
    <s v="April"/>
    <x v="0"/>
    <x v="1"/>
    <s v="Desktop"/>
    <x v="1"/>
    <n v="761.80000000000018"/>
    <n v="13.742872000000006"/>
    <n v="1.8040000000000004E-2"/>
    <n v="0.60949999999999993"/>
    <n v="8.3762804840000022"/>
    <n v="8"/>
    <n v="1.0470350605000003"/>
    <n v="0.58211995280171402"/>
    <n v="768"/>
    <n v="91.68747410822732"/>
    <n v="75"/>
    <n v="3"/>
    <n v="3"/>
  </r>
  <r>
    <x v="0"/>
    <x v="52"/>
    <s v="April"/>
    <x v="0"/>
    <x v="1"/>
    <s v="Desktop"/>
    <x v="1"/>
    <n v="637.60000000000014"/>
    <n v="9.7489040000000013"/>
    <n v="1.5289999999999998E-2"/>
    <n v="1.0465"/>
    <n v="10.202228036000001"/>
    <n v="2"/>
    <n v="5.1011140180000005"/>
    <n v="0.20515126623464541"/>
    <n v="187.2"/>
    <n v="18.348933129061454"/>
    <n v="48"/>
    <n v="3"/>
    <n v="1.5"/>
  </r>
  <r>
    <x v="0"/>
    <x v="53"/>
    <s v="April"/>
    <x v="0"/>
    <x v="1"/>
    <s v="Desktop"/>
    <x v="1"/>
    <n v="825.80000000000018"/>
    <n v="13.625700000000007"/>
    <n v="1.6500000000000004E-2"/>
    <n v="1.1384999999999998"/>
    <n v="15.512859450000006"/>
    <n v="7"/>
    <n v="2.2161227785714295"/>
    <n v="0.51373507416132724"/>
    <n v="520.79999999999995"/>
    <n v="33.57214713886934"/>
    <n v="77"/>
    <n v="4"/>
    <n v="1.5"/>
  </r>
  <r>
    <x v="0"/>
    <x v="54"/>
    <s v="April"/>
    <x v="0"/>
    <x v="1"/>
    <s v="Desktop"/>
    <x v="1"/>
    <n v="432.40000000000009"/>
    <n v="5.6125520000000009"/>
    <n v="1.2979999999999998E-2"/>
    <n v="1.7479999999999998"/>
    <n v="9.8107408960000004"/>
    <n v="2"/>
    <n v="4.9053704480000002"/>
    <n v="0.35634413721244806"/>
    <n v="72"/>
    <n v="7.3388952743982445"/>
    <n v="59"/>
    <n v="10"/>
    <n v="0"/>
  </r>
  <r>
    <x v="0"/>
    <x v="55"/>
    <s v="April"/>
    <x v="0"/>
    <x v="1"/>
    <s v="Desktop"/>
    <x v="1"/>
    <n v="724.8"/>
    <n v="10.843008000000001"/>
    <n v="1.4960000000000003E-2"/>
    <n v="1.8859999999999999"/>
    <n v="20.449913088000002"/>
    <n v="3"/>
    <n v="6.8166376960000008"/>
    <n v="0.27667599249212022"/>
    <n v="216"/>
    <n v="10.56239207817214"/>
    <n v="74"/>
    <n v="11"/>
    <n v="6"/>
  </r>
  <r>
    <x v="0"/>
    <x v="56"/>
    <s v="April"/>
    <x v="0"/>
    <x v="1"/>
    <s v="Desktop"/>
    <x v="1"/>
    <n v="514.40000000000009"/>
    <n v="4.8662240000000017"/>
    <n v="9.4600000000000014E-3"/>
    <n v="1.6559999999999999"/>
    <n v="8.0584669440000027"/>
    <n v="7"/>
    <n v="1.1512095634285717"/>
    <n v="1.4384870075853471"/>
    <n v="571.19999999999993"/>
    <n v="70.881968489712747"/>
    <n v="81"/>
    <n v="1"/>
    <n v="1.5"/>
  </r>
  <r>
    <x v="0"/>
    <x v="57"/>
    <s v="April"/>
    <x v="0"/>
    <x v="1"/>
    <s v="Desktop"/>
    <x v="1"/>
    <n v="469.20000000000005"/>
    <n v="6.7095600000000015"/>
    <n v="1.4300000000000002E-2"/>
    <n v="1.0349999999999999"/>
    <n v="6.9443946000000008"/>
    <n v="4"/>
    <n v="1.7360986500000002"/>
    <n v="0.59616427902872904"/>
    <n v="230.39999999999998"/>
    <n v="33.177838137251008"/>
    <n v="74"/>
    <n v="10"/>
    <n v="4.5"/>
  </r>
  <r>
    <x v="0"/>
    <x v="58"/>
    <s v="April"/>
    <x v="0"/>
    <x v="1"/>
    <s v="Desktop"/>
    <x v="1"/>
    <n v="525.20000000000005"/>
    <n v="6.9326400000000019"/>
    <n v="1.3200000000000002E-2"/>
    <n v="1.0580000000000001"/>
    <n v="7.3347331200000028"/>
    <n v="1"/>
    <n v="7.3347331200000028"/>
    <n v="0.14424519375014422"/>
    <n v="37.199999999999996"/>
    <n v="5.0717591753358819"/>
    <n v="56"/>
    <n v="8"/>
    <n v="0"/>
  </r>
  <r>
    <x v="0"/>
    <x v="59"/>
    <s v="April"/>
    <x v="0"/>
    <x v="1"/>
    <s v="Desktop"/>
    <x v="1"/>
    <n v="624.80000000000007"/>
    <n v="9.6906480000000013"/>
    <n v="1.5509999999999999E-2"/>
    <n v="0.67849999999999988"/>
    <n v="6.5751046679999998"/>
    <n v="5"/>
    <n v="1.3150209336000001"/>
    <n v="0.51596136811490823"/>
    <n v="282"/>
    <n v="42.889051085749195"/>
    <n v="73"/>
    <n v="2"/>
    <n v="7.5"/>
  </r>
  <r>
    <x v="0"/>
    <x v="60"/>
    <s v="April"/>
    <x v="0"/>
    <x v="1"/>
    <s v="Desktop"/>
    <x v="1"/>
    <n v="287"/>
    <n v="4.5776499999999993"/>
    <n v="1.5949999999999999E-2"/>
    <n v="0.80499999999999994"/>
    <n v="3.6850082499999992"/>
    <n v="4"/>
    <n v="0.9212520624999998"/>
    <n v="0.87381079811693785"/>
    <n v="278.39999999999998"/>
    <n v="75.549355961414747"/>
    <n v="56"/>
    <n v="3"/>
    <n v="7.5"/>
  </r>
  <r>
    <x v="0"/>
    <x v="61"/>
    <s v="May"/>
    <x v="0"/>
    <x v="1"/>
    <s v="Desktop"/>
    <x v="1"/>
    <n v="904.60000000000014"/>
    <n v="9.3535640000000004"/>
    <n v="1.0339999999999998E-2"/>
    <n v="0.67849999999999988"/>
    <n v="6.3463931739999992"/>
    <n v="1"/>
    <n v="6.3463931739999992"/>
    <n v="0.10691111965449747"/>
    <n v="68.399999999999991"/>
    <n v="10.777775363843224"/>
    <n v="83"/>
    <n v="7"/>
    <n v="0"/>
  </r>
  <r>
    <x v="0"/>
    <x v="62"/>
    <s v="May"/>
    <x v="0"/>
    <x v="1"/>
    <s v="Desktop"/>
    <x v="1"/>
    <n v="883"/>
    <n v="11.169950000000002"/>
    <n v="1.2650000000000002E-2"/>
    <n v="1.0464999999999998"/>
    <n v="11.689352674999999"/>
    <n v="4"/>
    <n v="2.9223381687499996"/>
    <n v="0.35810366205757405"/>
    <n v="292.8"/>
    <n v="25.048435798007098"/>
    <n v="61"/>
    <n v="0"/>
    <n v="0"/>
  </r>
  <r>
    <x v="0"/>
    <x v="63"/>
    <s v="May"/>
    <x v="0"/>
    <x v="1"/>
    <s v="Desktop"/>
    <x v="1"/>
    <n v="627.60000000000014"/>
    <n v="6.4203480000000015"/>
    <n v="1.023E-2"/>
    <n v="0.81649999999999989"/>
    <n v="5.2422141420000008"/>
    <n v="8"/>
    <n v="0.6552767677500001"/>
    <n v="1.2460383767359648"/>
    <n v="374.4"/>
    <n v="71.420203345062035"/>
    <n v="70"/>
    <n v="10"/>
    <n v="7.5"/>
  </r>
  <r>
    <x v="0"/>
    <x v="64"/>
    <s v="May"/>
    <x v="0"/>
    <x v="1"/>
    <s v="Desktop"/>
    <x v="1"/>
    <n v="517"/>
    <n v="6.3694400000000018"/>
    <n v="1.2320000000000003E-2"/>
    <n v="0.90849999999999997"/>
    <n v="5.7866362400000018"/>
    <n v="3"/>
    <n v="1.9288787466666673"/>
    <n v="0.47099902032203761"/>
    <n v="180"/>
    <n v="31.106154341576506"/>
    <n v="62"/>
    <n v="3"/>
    <n v="1.5"/>
  </r>
  <r>
    <x v="0"/>
    <x v="65"/>
    <s v="May"/>
    <x v="0"/>
    <x v="1"/>
    <s v="Desktop"/>
    <x v="1"/>
    <n v="1128.6000000000001"/>
    <n v="19.490922000000005"/>
    <n v="1.7270000000000001E-2"/>
    <n v="1.8399999999999996"/>
    <n v="35.863296480000002"/>
    <n v="2"/>
    <n v="17.931648240000001"/>
    <n v="0.10261187233728603"/>
    <n v="136.79999999999998"/>
    <n v="3.8144848194947629"/>
    <n v="68"/>
    <n v="7"/>
    <n v="6"/>
  </r>
  <r>
    <x v="0"/>
    <x v="66"/>
    <s v="May"/>
    <x v="0"/>
    <x v="1"/>
    <s v="Desktop"/>
    <x v="1"/>
    <n v="1074.6000000000001"/>
    <n v="19.267578000000007"/>
    <n v="1.7930000000000005E-2"/>
    <n v="2.3459999999999996"/>
    <n v="45.201737988000012"/>
    <n v="2"/>
    <n v="22.600868994000006"/>
    <n v="0.10380131846358683"/>
    <n v="132"/>
    <n v="2.9202416959065349"/>
    <n v="82"/>
    <n v="4"/>
    <n v="13.5"/>
  </r>
  <r>
    <x v="0"/>
    <x v="67"/>
    <s v="May"/>
    <x v="0"/>
    <x v="1"/>
    <s v="Desktop"/>
    <x v="1"/>
    <n v="1011.2"/>
    <n v="16.239872000000002"/>
    <n v="1.6060000000000001E-2"/>
    <n v="1.1729999999999996"/>
    <n v="19.049369855999995"/>
    <n v="5"/>
    <n v="3.8098739711999992"/>
    <n v="0.30788420007251283"/>
    <n v="258"/>
    <n v="13.543755092703895"/>
    <n v="59"/>
    <n v="0"/>
    <n v="3"/>
  </r>
  <r>
    <x v="0"/>
    <x v="68"/>
    <s v="May"/>
    <x v="0"/>
    <x v="1"/>
    <s v="Desktop"/>
    <x v="1"/>
    <n v="615.79999999999995"/>
    <n v="8.873678"/>
    <n v="1.4410000000000001E-2"/>
    <n v="0.63249999999999995"/>
    <n v="5.6126013349999999"/>
    <n v="8"/>
    <n v="0.70157516687499999"/>
    <n v="0.9015427424794995"/>
    <n v="720"/>
    <n v="128.28276177573906"/>
    <n v="39"/>
    <n v="7"/>
    <n v="12"/>
  </r>
  <r>
    <x v="0"/>
    <x v="69"/>
    <s v="May"/>
    <x v="0"/>
    <x v="1"/>
    <s v="Desktop"/>
    <x v="1"/>
    <n v="769.8"/>
    <n v="6.0121380000000002"/>
    <n v="7.810000000000001E-3"/>
    <n v="1.7479999999999998"/>
    <n v="10.509217223999999"/>
    <n v="2"/>
    <n v="5.2546086119999993"/>
    <n v="0.33266036142217625"/>
    <n v="180"/>
    <n v="17.127821812354615"/>
    <n v="68"/>
    <n v="3"/>
    <n v="15"/>
  </r>
  <r>
    <x v="0"/>
    <x v="70"/>
    <s v="May"/>
    <x v="0"/>
    <x v="1"/>
    <s v="Desktop"/>
    <x v="1"/>
    <n v="1032.8000000000002"/>
    <n v="14.769040000000002"/>
    <n v="1.43E-2"/>
    <n v="0.69000000000000006"/>
    <n v="10.190637600000002"/>
    <n v="6"/>
    <n v="1.6984396000000004"/>
    <n v="0.40625524746361302"/>
    <n v="273.59999999999997"/>
    <n v="26.848172875856157"/>
    <n v="58"/>
    <n v="0"/>
    <n v="9"/>
  </r>
  <r>
    <x v="0"/>
    <x v="71"/>
    <s v="May"/>
    <x v="0"/>
    <x v="1"/>
    <s v="Desktop"/>
    <x v="1"/>
    <n v="499.79999999999995"/>
    <n v="7.1471399999999994"/>
    <n v="1.43E-2"/>
    <n v="2.2194999999999996"/>
    <n v="15.863077229999996"/>
    <n v="1"/>
    <n v="15.863077229999996"/>
    <n v="0.13991610630266094"/>
    <n v="82.8"/>
    <n v="5.2196682143997863"/>
    <n v="81"/>
    <n v="6"/>
    <n v="13.5"/>
  </r>
  <r>
    <x v="0"/>
    <x v="72"/>
    <s v="May"/>
    <x v="0"/>
    <x v="1"/>
    <s v="Desktop"/>
    <x v="1"/>
    <n v="781.80000000000018"/>
    <n v="11.781726000000004"/>
    <n v="1.5070000000000002E-2"/>
    <n v="1.9665000000000001"/>
    <n v="23.168764179000011"/>
    <n v="5"/>
    <n v="4.633752835800002"/>
    <n v="0.42438603647716794"/>
    <n v="276"/>
    <n v="11.912590497604713"/>
    <n v="54"/>
    <n v="3"/>
    <n v="9"/>
  </r>
  <r>
    <x v="0"/>
    <x v="73"/>
    <s v="May"/>
    <x v="0"/>
    <x v="1"/>
    <s v="Desktop"/>
    <x v="1"/>
    <n v="399.40000000000009"/>
    <n v="6.6779680000000008"/>
    <n v="1.6719999999999999E-2"/>
    <n v="2.1619999999999999"/>
    <n v="14.437766816000002"/>
    <n v="7"/>
    <n v="2.0625381165714289"/>
    <n v="1.0482230522817717"/>
    <n v="487.2"/>
    <n v="33.744830915268878"/>
    <n v="90"/>
    <n v="2"/>
    <n v="6"/>
  </r>
  <r>
    <x v="0"/>
    <x v="74"/>
    <s v="May"/>
    <x v="0"/>
    <x v="1"/>
    <s v="Desktop"/>
    <x v="1"/>
    <n v="335.80000000000007"/>
    <n v="4.2848080000000008"/>
    <n v="1.2760000000000001E-2"/>
    <n v="1.6560000000000001"/>
    <n v="7.095642048000002"/>
    <n v="2"/>
    <n v="3.547821024000001"/>
    <n v="0.46676537198399548"/>
    <n v="158.4"/>
    <n v="22.323561268799782"/>
    <n v="57"/>
    <n v="1"/>
    <n v="12"/>
  </r>
  <r>
    <x v="0"/>
    <x v="75"/>
    <s v="May"/>
    <x v="0"/>
    <x v="1"/>
    <s v="Desktop"/>
    <x v="1"/>
    <n v="259"/>
    <n v="4.0740700000000007"/>
    <n v="1.5730000000000004E-2"/>
    <n v="2.4034999999999997"/>
    <n v="9.7920272449999999"/>
    <n v="7"/>
    <n v="1.3988610349999999"/>
    <n v="1.7181835363653541"/>
    <n v="546"/>
    <n v="55.759648777406973"/>
    <n v="43"/>
    <n v="1"/>
    <n v="10.5"/>
  </r>
  <r>
    <x v="0"/>
    <x v="76"/>
    <s v="May"/>
    <x v="0"/>
    <x v="1"/>
    <s v="Desktop"/>
    <x v="1"/>
    <n v="907.40000000000009"/>
    <n v="10.48047"/>
    <n v="1.155E-2"/>
    <n v="2.2424999999999997"/>
    <n v="23.502453974999998"/>
    <n v="6"/>
    <n v="3.9170756624999998"/>
    <n v="0.57249340916962688"/>
    <n v="367.2"/>
    <n v="15.623900397405205"/>
    <n v="85"/>
    <n v="6"/>
    <n v="1.5"/>
  </r>
  <r>
    <x v="0"/>
    <x v="77"/>
    <s v="May"/>
    <x v="0"/>
    <x v="1"/>
    <s v="Desktop"/>
    <x v="1"/>
    <n v="987.60000000000014"/>
    <n v="14.557224000000001"/>
    <n v="1.474E-2"/>
    <n v="0.95450000000000002"/>
    <n v="13.894870308000002"/>
    <n v="7"/>
    <n v="1.9849814725714288"/>
    <n v="0.48086091139354586"/>
    <n v="537.6"/>
    <n v="38.690537448951623"/>
    <n v="69"/>
    <n v="9"/>
    <n v="13.5"/>
  </r>
  <r>
    <x v="0"/>
    <x v="78"/>
    <s v="May"/>
    <x v="0"/>
    <x v="1"/>
    <s v="Desktop"/>
    <x v="1"/>
    <n v="1183.6000000000001"/>
    <n v="13.279992000000005"/>
    <n v="1.1220000000000003E-2"/>
    <n v="1.4489999999999998"/>
    <n v="19.242708408000006"/>
    <n v="4"/>
    <n v="4.8106771020000014"/>
    <n v="0.30120500072590395"/>
    <n v="288"/>
    <n v="14.966708110603923"/>
    <n v="75"/>
    <n v="4"/>
    <n v="6"/>
  </r>
  <r>
    <x v="0"/>
    <x v="79"/>
    <s v="May"/>
    <x v="0"/>
    <x v="1"/>
    <s v="Desktop"/>
    <x v="1"/>
    <n v="872.60000000000014"/>
    <n v="9.8865580000000008"/>
    <n v="1.133E-2"/>
    <n v="0.79349999999999998"/>
    <n v="7.8449837730000009"/>
    <n v="3"/>
    <n v="2.6149945910000003"/>
    <n v="0.30344231025600615"/>
    <n v="154.79999999999998"/>
    <n v="19.732354390938774"/>
    <n v="52"/>
    <n v="7"/>
    <n v="10.5"/>
  </r>
  <r>
    <x v="0"/>
    <x v="80"/>
    <s v="May"/>
    <x v="0"/>
    <x v="1"/>
    <s v="Desktop"/>
    <x v="1"/>
    <n v="609.60000000000014"/>
    <n v="7.7114400000000023"/>
    <n v="1.2650000000000002E-2"/>
    <n v="1.6789999999999998"/>
    <n v="12.947507760000002"/>
    <n v="1"/>
    <n v="12.947507760000002"/>
    <n v="0.12967746620605228"/>
    <n v="63.599999999999994"/>
    <n v="4.9121422577158578"/>
    <n v="63"/>
    <n v="0"/>
    <n v="3"/>
  </r>
  <r>
    <x v="0"/>
    <x v="81"/>
    <s v="May"/>
    <x v="0"/>
    <x v="1"/>
    <s v="Desktop"/>
    <x v="1"/>
    <n v="454.40000000000009"/>
    <n v="6.9477760000000002"/>
    <n v="1.5289999999999998E-2"/>
    <n v="1.2879999999999998"/>
    <n v="8.9487354879999987"/>
    <n v="4"/>
    <n v="2.2371838719999997"/>
    <n v="0.5757237999613114"/>
    <n v="369.59999999999997"/>
    <n v="41.301924779833207"/>
    <n v="78"/>
    <n v="8"/>
    <n v="1.5"/>
  </r>
  <r>
    <x v="0"/>
    <x v="82"/>
    <s v="May"/>
    <x v="0"/>
    <x v="1"/>
    <s v="Desktop"/>
    <x v="1"/>
    <n v="632"/>
    <n v="7.855760000000001"/>
    <n v="1.2430000000000002E-2"/>
    <n v="2.2769999999999997"/>
    <n v="17.887565519999999"/>
    <n v="5"/>
    <n v="3.5775131039999999"/>
    <n v="0.63647565607910617"/>
    <n v="474"/>
    <n v="26.498854719499025"/>
    <n v="70"/>
    <n v="1"/>
    <n v="3"/>
  </r>
  <r>
    <x v="0"/>
    <x v="83"/>
    <s v="May"/>
    <x v="0"/>
    <x v="1"/>
    <s v="Desktop"/>
    <x v="1"/>
    <n v="327.40000000000009"/>
    <n v="4.9339180000000011"/>
    <n v="1.507E-2"/>
    <n v="1.2074999999999998"/>
    <n v="5.9577059850000005"/>
    <n v="5"/>
    <n v="1.1915411970000001"/>
    <n v="1.0133934126996027"/>
    <n v="366"/>
    <n v="61.433041664274064"/>
    <n v="73"/>
    <n v="8"/>
    <n v="10.5"/>
  </r>
  <r>
    <x v="0"/>
    <x v="84"/>
    <s v="May"/>
    <x v="0"/>
    <x v="1"/>
    <s v="Desktop"/>
    <x v="1"/>
    <n v="524.6"/>
    <n v="8.9444300000000023"/>
    <n v="1.7050000000000003E-2"/>
    <n v="1.5179999999999998"/>
    <n v="13.577644740000002"/>
    <n v="8"/>
    <n v="1.6972055925000002"/>
    <n v="0.89441138227925066"/>
    <n v="768"/>
    <n v="56.563565677739177"/>
    <n v="94"/>
    <n v="6"/>
    <n v="10.5"/>
  </r>
  <r>
    <x v="0"/>
    <x v="85"/>
    <s v="May"/>
    <x v="0"/>
    <x v="1"/>
    <s v="Desktop"/>
    <x v="1"/>
    <n v="914"/>
    <n v="12.366419999999998"/>
    <n v="1.3529999999999999E-2"/>
    <n v="0.94299999999999995"/>
    <n v="11.661534059999997"/>
    <n v="1"/>
    <n v="11.661534059999997"/>
    <n v="8.0864146616401525E-2"/>
    <n v="74.399999999999991"/>
    <n v="6.3799496376036835"/>
    <n v="82"/>
    <n v="2"/>
    <n v="10.5"/>
  </r>
  <r>
    <x v="0"/>
    <x v="86"/>
    <s v="May"/>
    <x v="0"/>
    <x v="1"/>
    <s v="Desktop"/>
    <x v="1"/>
    <n v="982"/>
    <n v="12.530320000000001"/>
    <n v="1.2760000000000002E-2"/>
    <n v="0.63249999999999995"/>
    <n v="7.9254274000000002"/>
    <n v="5"/>
    <n v="1.58508548"/>
    <n v="0.39903210771951547"/>
    <n v="258"/>
    <n v="32.553449420279847"/>
    <n v="80"/>
    <n v="7"/>
    <n v="3"/>
  </r>
  <r>
    <x v="0"/>
    <x v="87"/>
    <s v="May"/>
    <x v="0"/>
    <x v="1"/>
    <s v="Desktop"/>
    <x v="1"/>
    <n v="800"/>
    <n v="13.024000000000003"/>
    <n v="1.6280000000000003E-2"/>
    <n v="1.4144999999999999"/>
    <n v="18.422448000000003"/>
    <n v="3"/>
    <n v="6.1408160000000009"/>
    <n v="0.23034398034398029"/>
    <n v="230.39999999999998"/>
    <n v="12.506481223342302"/>
    <n v="87"/>
    <n v="7"/>
    <n v="13.5"/>
  </r>
  <r>
    <x v="0"/>
    <x v="88"/>
    <s v="May"/>
    <x v="0"/>
    <x v="1"/>
    <s v="Desktop"/>
    <x v="1"/>
    <n v="422.60000000000014"/>
    <n v="7.112358000000004"/>
    <n v="1.6830000000000005E-2"/>
    <n v="1.8859999999999999"/>
    <n v="13.413907188000007"/>
    <n v="2"/>
    <n v="6.7069535940000033"/>
    <n v="0.28120069321594876"/>
    <n v="105.6"/>
    <n v="7.8724266181347264"/>
    <n v="82"/>
    <n v="4"/>
    <n v="4.5"/>
  </r>
  <r>
    <x v="0"/>
    <x v="89"/>
    <s v="May"/>
    <x v="0"/>
    <x v="1"/>
    <s v="Desktop"/>
    <x v="1"/>
    <n v="1007.6000000000001"/>
    <n v="19.396300000000004"/>
    <n v="1.925E-2"/>
    <n v="1.2189999999999996"/>
    <n v="23.644089699999999"/>
    <n v="4"/>
    <n v="5.9110224249999996"/>
    <n v="0.20622489856312798"/>
    <n v="384"/>
    <n v="16.24084516986078"/>
    <n v="78"/>
    <n v="3"/>
    <n v="4.5"/>
  </r>
  <r>
    <x v="0"/>
    <x v="90"/>
    <s v="May"/>
    <x v="0"/>
    <x v="1"/>
    <s v="Desktop"/>
    <x v="1"/>
    <n v="867.80000000000018"/>
    <n v="12.982288000000006"/>
    <n v="1.4960000000000003E-2"/>
    <n v="1.9319999999999997"/>
    <n v="25.081780416000008"/>
    <n v="2"/>
    <n v="12.540890208000004"/>
    <n v="0.15405604928807612"/>
    <n v="122.39999999999999"/>
    <n v="4.8800363439080012"/>
    <n v="51"/>
    <n v="4"/>
    <n v="12"/>
  </r>
  <r>
    <x v="0"/>
    <x v="91"/>
    <s v="May"/>
    <x v="0"/>
    <x v="1"/>
    <s v="Desktop"/>
    <x v="1"/>
    <n v="412"/>
    <n v="7.6590799999999994"/>
    <n v="1.8589999999999999E-2"/>
    <n v="1.5409999999999997"/>
    <n v="11.802642279999997"/>
    <n v="4"/>
    <n v="2.9506605699999993"/>
    <n v="0.52225593674436099"/>
    <n v="220.79999999999998"/>
    <n v="18.707675346066665"/>
    <n v="36"/>
    <n v="2"/>
    <n v="3"/>
  </r>
  <r>
    <x v="1"/>
    <x v="92"/>
    <s v="June"/>
    <x v="0"/>
    <x v="1"/>
    <s v="Desktop"/>
    <x v="1"/>
    <n v="550.5"/>
    <n v="7.2666000000000013"/>
    <n v="1.3200000000000002E-2"/>
    <n v="0.98899999999999999"/>
    <n v="7.186667400000001"/>
    <n v="7"/>
    <n v="1.0266667714285715"/>
    <n v="0.9633115900145871"/>
    <n v="213.6"/>
    <n v="29.721703831737081"/>
    <n v="96"/>
    <n v="3"/>
    <n v="15"/>
  </r>
  <r>
    <x v="1"/>
    <x v="93"/>
    <s v="June"/>
    <x v="0"/>
    <x v="1"/>
    <s v="Desktop"/>
    <x v="1"/>
    <n v="614.5"/>
    <n v="5.7455750000000005"/>
    <n v="9.3500000000000007E-3"/>
    <n v="2.4724999999999997"/>
    <n v="14.2059341875"/>
    <n v="3"/>
    <n v="4.7353113958333335"/>
    <n v="0.52214095194997889"/>
    <n v="228"/>
    <n v="16.049630878947784"/>
    <n v="54"/>
    <n v="12"/>
    <n v="6"/>
  </r>
  <r>
    <x v="1"/>
    <x v="94"/>
    <s v="June"/>
    <x v="0"/>
    <x v="1"/>
    <s v="Desktop"/>
    <x v="1"/>
    <n v="17.600000000000001"/>
    <n v="0.24974400000000005"/>
    <n v="1.4190000000000001E-2"/>
    <n v="0.63249999999999995"/>
    <n v="0.15796308000000001"/>
    <n v="7"/>
    <n v="2.2566154285714287E-2"/>
    <n v="28.028701390223585"/>
    <n v="538.79999999999995"/>
    <n v="3410.923615822127"/>
    <n v="94"/>
    <n v="8"/>
    <n v="6"/>
  </r>
  <r>
    <x v="1"/>
    <x v="95"/>
    <s v="June"/>
    <x v="0"/>
    <x v="1"/>
    <s v="Desktop"/>
    <x v="1"/>
    <n v="125.59999999999991"/>
    <n v="2.1276639999999984"/>
    <n v="1.694E-2"/>
    <n v="1.9550000000000001"/>
    <n v="4.1595831199999971"/>
    <n v="7"/>
    <n v="0.59422615999999961"/>
    <n v="3.2899931568142362"/>
    <n v="664.8"/>
    <n v="159.82370848740257"/>
    <n v="57"/>
    <n v="3"/>
    <n v="3"/>
  </r>
  <r>
    <x v="1"/>
    <x v="96"/>
    <s v="June"/>
    <x v="0"/>
    <x v="1"/>
    <s v="Desktop"/>
    <x v="1"/>
    <n v="142.29999999999995"/>
    <n v="1.2678929999999999"/>
    <n v="8.910000000000003E-3"/>
    <n v="0.89699999999999991"/>
    <n v="1.1373000209999997"/>
    <n v="1"/>
    <n v="1.1373000209999997"/>
    <n v="0.78871008831186862"/>
    <n v="62.4"/>
    <n v="54.866788752129999"/>
    <n v="86"/>
    <n v="0"/>
    <n v="15"/>
  </r>
  <r>
    <x v="1"/>
    <x v="97"/>
    <s v="June"/>
    <x v="0"/>
    <x v="1"/>
    <s v="Desktop"/>
    <x v="1"/>
    <n v="444.79999999999995"/>
    <n v="4.8438719999999993"/>
    <n v="1.089E-2"/>
    <n v="1.6099999999999999"/>
    <n v="7.7986339199999986"/>
    <n v="6"/>
    <n v="1.2997723199999998"/>
    <n v="1.2386784787046399"/>
    <n v="580.79999999999995"/>
    <n v="74.474581825223055"/>
    <n v="80"/>
    <n v="1"/>
    <n v="12"/>
  </r>
  <r>
    <x v="1"/>
    <x v="98"/>
    <s v="June"/>
    <x v="0"/>
    <x v="1"/>
    <s v="Desktop"/>
    <x v="1"/>
    <n v="131.59999999999991"/>
    <n v="1.8963559999999988"/>
    <n v="1.4410000000000001E-2"/>
    <n v="0.66700000000000004"/>
    <n v="1.2648694519999992"/>
    <n v="4"/>
    <n v="0.31621736299999981"/>
    <n v="2.1093085897373713"/>
    <n v="349.2"/>
    <n v="276.07592186517616"/>
    <n v="74"/>
    <n v="12"/>
    <n v="13.5"/>
  </r>
  <r>
    <x v="1"/>
    <x v="99"/>
    <s v="June"/>
    <x v="0"/>
    <x v="1"/>
    <s v="Desktop"/>
    <x v="1"/>
    <n v="272"/>
    <n v="4.7572800000000006"/>
    <n v="1.7490000000000002E-2"/>
    <n v="0.81649999999999989"/>
    <n v="3.8843191199999998"/>
    <n v="4"/>
    <n v="0.97107977999999995"/>
    <n v="0.84081660108297163"/>
    <n v="195.6"/>
    <n v="50.356315729280247"/>
    <n v="50"/>
    <n v="10"/>
    <n v="19.5"/>
  </r>
  <r>
    <x v="1"/>
    <x v="100"/>
    <s v="June"/>
    <x v="0"/>
    <x v="1"/>
    <s v="Desktop"/>
    <x v="1"/>
    <n v="80.599999999999895"/>
    <n v="1.0727859999999987"/>
    <n v="1.3310000000000001E-2"/>
    <n v="1.1040000000000001"/>
    <n v="1.1843557439999985"/>
    <n v="1"/>
    <n v="1.1843557439999985"/>
    <n v="0.93215235843868327"/>
    <n v="130.79999999999998"/>
    <n v="110.43979029327876"/>
    <n v="75"/>
    <n v="0"/>
    <n v="10.5"/>
  </r>
  <r>
    <x v="1"/>
    <x v="101"/>
    <s v="June"/>
    <x v="0"/>
    <x v="1"/>
    <s v="Desktop"/>
    <x v="1"/>
    <n v="115.09999999999991"/>
    <n v="1.6965739999999989"/>
    <n v="1.4740000000000001E-2"/>
    <n v="1.3684999999999998"/>
    <n v="2.3217615189999981"/>
    <n v="3"/>
    <n v="0.77392050633333265"/>
    <n v="1.768269465404988"/>
    <n v="327.59999999999997"/>
    <n v="141.09976296837758"/>
    <n v="76"/>
    <n v="3"/>
    <n v="7.5"/>
  </r>
  <r>
    <x v="1"/>
    <x v="102"/>
    <s v="June"/>
    <x v="0"/>
    <x v="1"/>
    <s v="Desktop"/>
    <x v="1"/>
    <n v="7"/>
    <n v="0.10549000000000001"/>
    <n v="1.5070000000000002E-2"/>
    <n v="2.5185"/>
    <n v="0.26567656500000003"/>
    <n v="4"/>
    <n v="6.6419141250000008E-2"/>
    <n v="37.918286093468573"/>
    <n v="199.2"/>
    <n v="749.78385842951548"/>
    <n v="61"/>
    <n v="9"/>
    <n v="7.5"/>
  </r>
  <r>
    <x v="1"/>
    <x v="103"/>
    <s v="June"/>
    <x v="0"/>
    <x v="1"/>
    <s v="Desktop"/>
    <x v="1"/>
    <n v="551.89999999999986"/>
    <n v="6.6172809999999984"/>
    <n v="1.1990000000000001E-2"/>
    <n v="1.6904999999999999"/>
    <n v="11.186513530499997"/>
    <n v="0"/>
    <n v="0"/>
    <n v="0"/>
    <n v="12"/>
    <n v="1.0727202865559529"/>
    <n v="60"/>
    <n v="10"/>
    <n v="6"/>
  </r>
  <r>
    <x v="1"/>
    <x v="104"/>
    <s v="June"/>
    <x v="0"/>
    <x v="1"/>
    <s v="Desktop"/>
    <x v="1"/>
    <n v="121.1"/>
    <n v="2.0780760000000003"/>
    <n v="1.7160000000000002E-2"/>
    <n v="1.5294999999999999"/>
    <n v="3.1784172420000001"/>
    <n v="1"/>
    <n v="3.1784172420000001"/>
    <n v="0.48121435404672391"/>
    <n v="43.199999999999996"/>
    <n v="13.591670542542317"/>
    <n v="100"/>
    <n v="3"/>
    <n v="10.5"/>
  </r>
  <r>
    <x v="1"/>
    <x v="105"/>
    <s v="June"/>
    <x v="0"/>
    <x v="1"/>
    <s v="Desktop"/>
    <x v="1"/>
    <n v="387.29999999999995"/>
    <n v="3.7064609999999996"/>
    <n v="9.5700000000000004E-3"/>
    <n v="1.4604999999999999"/>
    <n v="5.4132862904999994"/>
    <n v="0"/>
    <n v="0"/>
    <n v="0"/>
    <n v="8.4"/>
    <n v="1.5517376228080728"/>
    <n v="89"/>
    <n v="3"/>
    <n v="3"/>
  </r>
  <r>
    <x v="1"/>
    <x v="106"/>
    <s v="June"/>
    <x v="0"/>
    <x v="1"/>
    <s v="Desktop"/>
    <x v="1"/>
    <n v="397.19999999999982"/>
    <n v="6.8596439999999985"/>
    <n v="1.7270000000000004E-2"/>
    <n v="2.1159999999999997"/>
    <n v="14.515006703999994"/>
    <n v="3"/>
    <n v="4.838335567999998"/>
    <n v="0.43734048005989823"/>
    <n v="310.8"/>
    <n v="21.412322180626404"/>
    <n v="76"/>
    <n v="9"/>
    <n v="10.5"/>
  </r>
  <r>
    <x v="1"/>
    <x v="107"/>
    <s v="June"/>
    <x v="0"/>
    <x v="1"/>
    <s v="Desktop"/>
    <x v="1"/>
    <n v="52.199999999999818"/>
    <n v="0.80387999999999726"/>
    <n v="1.54E-2"/>
    <n v="1.9204999999999999"/>
    <n v="1.5438515399999946"/>
    <n v="7"/>
    <n v="0.22055021999999921"/>
    <n v="8.7077673284570132"/>
    <n v="262.8"/>
    <n v="170.22362137229914"/>
    <n v="65"/>
    <n v="4"/>
    <n v="3"/>
  </r>
  <r>
    <x v="1"/>
    <x v="108"/>
    <s v="June"/>
    <x v="0"/>
    <x v="1"/>
    <s v="Desktop"/>
    <x v="1"/>
    <n v="205.69999999999982"/>
    <n v="2.9867639999999978"/>
    <n v="1.4520000000000002E-2"/>
    <n v="1.9779999999999998"/>
    <n v="5.9078191919999945"/>
    <n v="2"/>
    <n v="2.9539095959999973"/>
    <n v="0.66962103467163847"/>
    <n v="207.6"/>
    <n v="35.139870272455049"/>
    <n v="47"/>
    <n v="13"/>
    <n v="15"/>
  </r>
  <r>
    <x v="1"/>
    <x v="109"/>
    <s v="June"/>
    <x v="0"/>
    <x v="1"/>
    <s v="Desktop"/>
    <x v="1"/>
    <n v="16.300000000000097"/>
    <n v="0.2348830000000014"/>
    <n v="1.4410000000000001E-2"/>
    <n v="1.4375"/>
    <n v="0.33764431250000199"/>
    <n v="1"/>
    <n v="0.33764431250000199"/>
    <n v="4.2574388099606786"/>
    <n v="57.599999999999994"/>
    <n v="170.59372205477223"/>
    <n v="82"/>
    <n v="11"/>
    <n v="16.5"/>
  </r>
  <r>
    <x v="1"/>
    <x v="110"/>
    <s v="June"/>
    <x v="0"/>
    <x v="1"/>
    <s v="Desktop"/>
    <x v="1"/>
    <n v="92.699999999999932"/>
    <n v="1.4173829999999989"/>
    <n v="1.529E-2"/>
    <n v="2.5414999999999996"/>
    <n v="3.6022788944999968"/>
    <n v="6"/>
    <n v="0.60037981574999943"/>
    <n v="4.2331536359614903"/>
    <n v="382.8"/>
    <n v="106.26606412525796"/>
    <n v="64"/>
    <n v="4"/>
    <n v="9"/>
  </r>
  <r>
    <x v="1"/>
    <x v="111"/>
    <s v="June"/>
    <x v="0"/>
    <x v="1"/>
    <s v="Desktop"/>
    <x v="1"/>
    <n v="61.699999999999932"/>
    <n v="0.63797799999999916"/>
    <n v="1.0339999999999998E-2"/>
    <n v="2.0009999999999999"/>
    <n v="1.2765939779999982"/>
    <n v="5"/>
    <n v="0.25531879559999965"/>
    <n v="7.8372608459852948"/>
    <n v="181.2"/>
    <n v="141.94019643103803"/>
    <n v="87"/>
    <n v="2"/>
    <n v="12"/>
  </r>
  <r>
    <x v="1"/>
    <x v="112"/>
    <s v="June"/>
    <x v="0"/>
    <x v="1"/>
    <s v="Desktop"/>
    <x v="1"/>
    <n v="133.39999999999986"/>
    <n v="1.2913119999999989"/>
    <n v="9.6800000000000011E-3"/>
    <n v="1.1154999999999999"/>
    <n v="1.4404585359999986"/>
    <n v="2"/>
    <n v="0.72022926799999931"/>
    <n v="1.5488123706741683"/>
    <n v="219.6"/>
    <n v="152.45145522189483"/>
    <n v="78"/>
    <n v="9"/>
    <n v="9"/>
  </r>
  <r>
    <x v="1"/>
    <x v="113"/>
    <s v="June"/>
    <x v="0"/>
    <x v="1"/>
    <s v="Desktop"/>
    <x v="1"/>
    <n v="150.09999999999991"/>
    <n v="1.8492319999999993"/>
    <n v="1.2320000000000003E-2"/>
    <n v="1.9549999999999998"/>
    <n v="3.6152485599999986"/>
    <n v="1"/>
    <n v="3.6152485599999986"/>
    <n v="0.54076503110480478"/>
    <n v="75.599999999999994"/>
    <n v="20.911425243745903"/>
    <n v="70"/>
    <n v="5"/>
    <n v="12"/>
  </r>
  <r>
    <x v="1"/>
    <x v="114"/>
    <s v="June"/>
    <x v="0"/>
    <x v="1"/>
    <s v="Desktop"/>
    <x v="1"/>
    <n v="54.899999999999977"/>
    <n v="0.9420839999999997"/>
    <n v="1.7160000000000002E-2"/>
    <n v="0.71299999999999997"/>
    <n v="0.67170589199999975"/>
    <n v="6"/>
    <n v="0.11195098199999996"/>
    <n v="6.3688588278752229"/>
    <n v="471.59999999999997"/>
    <n v="702.0929928064412"/>
    <n v="74"/>
    <n v="12"/>
    <n v="4.5"/>
  </r>
  <r>
    <x v="1"/>
    <x v="115"/>
    <s v="June"/>
    <x v="0"/>
    <x v="1"/>
    <s v="Desktop"/>
    <x v="1"/>
    <n v="298.59999999999991"/>
    <n v="4.3028259999999987"/>
    <n v="1.4409999999999999E-2"/>
    <n v="2.5069999999999997"/>
    <n v="10.787184781999995"/>
    <n v="1"/>
    <n v="10.787184781999995"/>
    <n v="0.23240540054373574"/>
    <n v="68.399999999999991"/>
    <n v="6.3408573582734444"/>
    <n v="63"/>
    <n v="10"/>
    <n v="7.5"/>
  </r>
  <r>
    <x v="1"/>
    <x v="116"/>
    <s v="June"/>
    <x v="0"/>
    <x v="1"/>
    <s v="Desktop"/>
    <x v="1"/>
    <n v="113.79999999999995"/>
    <n v="1.6273399999999996"/>
    <n v="1.4300000000000002E-2"/>
    <n v="1.3915"/>
    <n v="2.2644436099999994"/>
    <n v="6"/>
    <n v="0.37740726833333321"/>
    <n v="3.6869984145906827"/>
    <n v="588"/>
    <n v="259.66643523527625"/>
    <n v="82"/>
    <n v="5"/>
    <n v="13.5"/>
  </r>
  <r>
    <x v="1"/>
    <x v="117"/>
    <s v="June"/>
    <x v="0"/>
    <x v="1"/>
    <s v="Desktop"/>
    <x v="1"/>
    <n v="412.19999999999982"/>
    <n v="5.5770659999999985"/>
    <n v="1.3530000000000002E-2"/>
    <n v="1.5640000000000001"/>
    <n v="8.7225312239999973"/>
    <n v="5"/>
    <n v="1.7445062447999995"/>
    <n v="0.89652874827014806"/>
    <n v="507.59999999999997"/>
    <n v="58.194116703571247"/>
    <n v="61"/>
    <n v="2"/>
    <n v="15"/>
  </r>
  <r>
    <x v="1"/>
    <x v="118"/>
    <s v="June"/>
    <x v="0"/>
    <x v="1"/>
    <s v="Desktop"/>
    <x v="1"/>
    <n v="297.69999999999982"/>
    <n v="2.7834949999999985"/>
    <n v="9.3500000000000007E-3"/>
    <n v="2.1044999999999998"/>
    <n v="5.8578652274999961"/>
    <n v="5"/>
    <n v="1.1715730454999993"/>
    <n v="1.7963028494752111"/>
    <n v="184.79999999999998"/>
    <n v="31.547328732052176"/>
    <n v="77"/>
    <n v="10"/>
    <n v="3"/>
  </r>
  <r>
    <x v="1"/>
    <x v="119"/>
    <s v="June"/>
    <x v="0"/>
    <x v="1"/>
    <s v="Desktop"/>
    <x v="1"/>
    <n v="13.4000000000001"/>
    <n v="0.12971200000000099"/>
    <n v="9.6800000000000028E-3"/>
    <n v="2.5874999999999999"/>
    <n v="0.33562980000000253"/>
    <n v="2"/>
    <n v="0.16781490000000127"/>
    <n v="15.418773899099426"/>
    <n v="114"/>
    <n v="339.65994676277001"/>
    <n v="70"/>
    <n v="11"/>
    <n v="10.5"/>
  </r>
  <r>
    <x v="1"/>
    <x v="120"/>
    <s v="June"/>
    <x v="0"/>
    <x v="1"/>
    <s v="Desktop"/>
    <x v="1"/>
    <n v="203.2"/>
    <n v="2.592832"/>
    <n v="1.2760000000000001E-2"/>
    <n v="0.74749999999999994"/>
    <n v="1.9381419199999999"/>
    <n v="0"/>
    <n v="0"/>
    <n v="0"/>
    <n v="12"/>
    <n v="6.1914970602359194"/>
    <n v="91"/>
    <n v="5"/>
    <n v="10.5"/>
  </r>
  <r>
    <x v="1"/>
    <x v="121"/>
    <s v="June"/>
    <x v="0"/>
    <x v="1"/>
    <s v="Desktop"/>
    <x v="1"/>
    <n v="617.89999999999986"/>
    <n v="6.0492409999999985"/>
    <n v="9.7900000000000001E-3"/>
    <n v="0.72449999999999992"/>
    <n v="4.3826751044999988"/>
    <n v="0"/>
    <n v="0"/>
    <n v="0"/>
    <n v="10.799999999999999"/>
    <n v="2.4642483739921501"/>
    <n v="66"/>
    <n v="5"/>
    <n v="15"/>
  </r>
  <r>
    <x v="1"/>
    <x v="122"/>
    <s v="July"/>
    <x v="0"/>
    <x v="1"/>
    <s v="Desktop"/>
    <x v="1"/>
    <n v="562.5"/>
    <n v="6.682500000000001"/>
    <n v="1.1880000000000002E-2"/>
    <n v="1.4375"/>
    <n v="9.6060937500000012"/>
    <n v="4"/>
    <n v="2.4015234375000003"/>
    <n v="0.59857837635615407"/>
    <n v="127.19999999999999"/>
    <n v="13.24159469087005"/>
    <n v="46"/>
    <n v="5"/>
    <n v="3"/>
  </r>
  <r>
    <x v="1"/>
    <x v="123"/>
    <s v="July"/>
    <x v="0"/>
    <x v="1"/>
    <s v="Desktop"/>
    <x v="1"/>
    <n v="106.89999999999998"/>
    <n v="1.1406229999999997"/>
    <n v="1.0669999999999999E-2"/>
    <n v="2.254"/>
    <n v="2.5709642419999992"/>
    <n v="0"/>
    <n v="0"/>
    <n v="0"/>
    <n v="9.6"/>
    <n v="3.7340075926267988"/>
    <n v="61"/>
    <n v="0"/>
    <n v="4.5"/>
  </r>
  <r>
    <x v="1"/>
    <x v="124"/>
    <s v="July"/>
    <x v="0"/>
    <x v="1"/>
    <s v="Desktop"/>
    <x v="1"/>
    <n v="591.29999999999995"/>
    <n v="7.7401169999999997"/>
    <n v="1.3090000000000001E-2"/>
    <n v="1.0924999999999998"/>
    <n v="8.4560778224999975"/>
    <n v="4"/>
    <n v="2.1140194556249994"/>
    <n v="0.51678805372063497"/>
    <n v="250.79999999999998"/>
    <n v="29.659140474401667"/>
    <n v="90"/>
    <n v="1"/>
    <n v="10.5"/>
  </r>
  <r>
    <x v="1"/>
    <x v="125"/>
    <s v="July"/>
    <x v="0"/>
    <x v="1"/>
    <s v="Desktop"/>
    <x v="1"/>
    <n v="104.39999999999998"/>
    <n v="1.4929199999999998"/>
    <n v="1.4300000000000002E-2"/>
    <n v="2.4379999999999993"/>
    <n v="3.6397389599999985"/>
    <n v="1"/>
    <n v="3.6397389599999985"/>
    <n v="0.66982825603515272"/>
    <n v="60"/>
    <n v="16.484698671906962"/>
    <n v="70"/>
    <n v="10"/>
    <n v="10.5"/>
  </r>
  <r>
    <x v="1"/>
    <x v="126"/>
    <s v="July"/>
    <x v="0"/>
    <x v="1"/>
    <s v="Desktop"/>
    <x v="1"/>
    <n v="62.699999999999932"/>
    <n v="1.055240999999999"/>
    <n v="1.6830000000000001E-2"/>
    <n v="1.8399999999999999"/>
    <n v="1.941643439999998"/>
    <n v="7"/>
    <n v="0.27737763428571399"/>
    <n v="6.6335557469810276"/>
    <n v="295.2"/>
    <n v="152.03615345565214"/>
    <n v="48"/>
    <n v="11"/>
    <n v="16.5"/>
  </r>
  <r>
    <x v="1"/>
    <x v="127"/>
    <s v="July"/>
    <x v="0"/>
    <x v="1"/>
    <s v="Desktop"/>
    <x v="1"/>
    <n v="236.5"/>
    <n v="4.1623999999999999"/>
    <n v="1.7600000000000001E-2"/>
    <n v="2.024"/>
    <n v="8.4246976"/>
    <n v="4"/>
    <n v="2.1061744"/>
    <n v="0.96098404766480883"/>
    <n v="252"/>
    <n v="29.912052867037033"/>
    <n v="51"/>
    <n v="5"/>
    <n v="13.5"/>
  </r>
  <r>
    <x v="1"/>
    <x v="128"/>
    <s v="July"/>
    <x v="0"/>
    <x v="1"/>
    <s v="Desktop"/>
    <x v="1"/>
    <n v="294.5"/>
    <n v="4.5029050000000002"/>
    <n v="1.529E-2"/>
    <n v="1.4834999999999998"/>
    <n v="6.6800595674999999"/>
    <n v="6"/>
    <n v="1.11334326125"/>
    <n v="1.3324731478900842"/>
    <n v="309.59999999999997"/>
    <n v="46.34689210052467"/>
    <n v="93"/>
    <n v="8"/>
    <n v="9"/>
  </r>
  <r>
    <x v="1"/>
    <x v="129"/>
    <s v="July"/>
    <x v="0"/>
    <x v="1"/>
    <s v="Desktop"/>
    <x v="1"/>
    <n v="1.7000000000000499"/>
    <n v="1.5895000000000468E-2"/>
    <n v="9.3500000000000007E-3"/>
    <n v="1.1729999999999998"/>
    <n v="1.8644835000000547E-2"/>
    <n v="7"/>
    <n v="2.6635478571429352E-3"/>
    <n v="440.39005976720944"/>
    <n v="266.39999999999998"/>
    <n v="14288.139315794007"/>
    <n v="78"/>
    <n v="0"/>
    <n v="18"/>
  </r>
  <r>
    <x v="1"/>
    <x v="130"/>
    <s v="July"/>
    <x v="0"/>
    <x v="1"/>
    <s v="Desktop"/>
    <x v="1"/>
    <n v="490.59999999999991"/>
    <n v="4.695041999999999"/>
    <n v="9.5700000000000004E-3"/>
    <n v="1.2995000000000001"/>
    <n v="6.101207078999999"/>
    <n v="4"/>
    <n v="1.5253017697499998"/>
    <n v="0.85196255965335366"/>
    <n v="355.2"/>
    <n v="58.217987916289189"/>
    <n v="93"/>
    <n v="13"/>
    <n v="19.5"/>
  </r>
  <r>
    <x v="1"/>
    <x v="131"/>
    <s v="July"/>
    <x v="0"/>
    <x v="1"/>
    <s v="Desktop"/>
    <x v="1"/>
    <n v="92.1"/>
    <n v="1.002969"/>
    <n v="1.089E-2"/>
    <n v="0.89699999999999991"/>
    <n v="0.89966319299999986"/>
    <n v="3"/>
    <n v="0.29988773099999994"/>
    <n v="2.9911193666005631"/>
    <n v="229.2"/>
    <n v="254.76200625226647"/>
    <n v="92"/>
    <n v="15"/>
    <n v="6"/>
  </r>
  <r>
    <x v="1"/>
    <x v="132"/>
    <s v="July"/>
    <x v="0"/>
    <x v="1"/>
    <s v="Desktop"/>
    <x v="1"/>
    <n v="4.7000000000000499"/>
    <n v="5.4285000000000583E-2"/>
    <n v="1.1550000000000001E-2"/>
    <n v="2.3114999999999997"/>
    <n v="0.12547977750000133"/>
    <n v="3"/>
    <n v="4.1826592500000447E-2"/>
    <n v="55.2638850511185"/>
    <n v="90"/>
    <n v="717.24704803528232"/>
    <n v="87"/>
    <n v="10"/>
    <n v="15"/>
  </r>
  <r>
    <x v="1"/>
    <x v="133"/>
    <s v="July"/>
    <x v="0"/>
    <x v="1"/>
    <s v="Desktop"/>
    <x v="1"/>
    <n v="151.69999999999999"/>
    <n v="2.0525010000000004"/>
    <n v="1.3530000000000004E-2"/>
    <n v="1.7939999999999998"/>
    <n v="3.6821867940000002"/>
    <n v="5"/>
    <n v="0.73643735880000005"/>
    <n v="2.4360524063082059"/>
    <n v="506.4"/>
    <n v="137.52697196816897"/>
    <n v="66"/>
    <n v="3"/>
    <n v="9"/>
  </r>
  <r>
    <x v="1"/>
    <x v="134"/>
    <s v="July"/>
    <x v="0"/>
    <x v="1"/>
    <s v="Desktop"/>
    <x v="1"/>
    <n v="183.69999999999993"/>
    <n v="2.2227699999999992"/>
    <n v="1.21E-2"/>
    <n v="1.1039999999999999"/>
    <n v="2.453938079999999"/>
    <n v="6"/>
    <n v="0.40898967999999986"/>
    <n v="2.6993346140176455"/>
    <n v="511.2"/>
    <n v="208.31821477744873"/>
    <n v="76"/>
    <n v="8"/>
    <n v="3"/>
  </r>
  <r>
    <x v="1"/>
    <x v="135"/>
    <s v="July"/>
    <x v="0"/>
    <x v="1"/>
    <s v="Desktop"/>
    <x v="1"/>
    <n v="443.19999999999982"/>
    <n v="7.3615519999999988"/>
    <n v="1.6610000000000003E-2"/>
    <n v="1.0349999999999999"/>
    <n v="7.6192063199999982"/>
    <n v="4"/>
    <n v="1.9048015799999996"/>
    <n v="0.54336368200618579"/>
    <n v="393.59999999999997"/>
    <n v="51.658923970443162"/>
    <n v="56"/>
    <n v="12"/>
    <n v="12"/>
  </r>
  <r>
    <x v="1"/>
    <x v="136"/>
    <s v="July"/>
    <x v="0"/>
    <x v="1"/>
    <s v="Desktop"/>
    <x v="1"/>
    <n v="66.699999999999903"/>
    <n v="0.60897099999999915"/>
    <n v="9.130000000000001E-3"/>
    <n v="1.0349999999999999"/>
    <n v="0.63028498499999908"/>
    <n v="2"/>
    <n v="0.31514249249999954"/>
    <n v="3.2842286414295638"/>
    <n v="146.4"/>
    <n v="232.27588072719234"/>
    <n v="76"/>
    <n v="3"/>
    <n v="3"/>
  </r>
  <r>
    <x v="1"/>
    <x v="137"/>
    <s v="July"/>
    <x v="0"/>
    <x v="1"/>
    <s v="Desktop"/>
    <x v="1"/>
    <n v="4.7000000000000499"/>
    <n v="7.3414000000000784E-2"/>
    <n v="1.562E-2"/>
    <n v="2.5414999999999996"/>
    <n v="0.18658168100000197"/>
    <n v="7"/>
    <n v="2.665452585714314E-2"/>
    <n v="95.34966082763404"/>
    <n v="432"/>
    <n v="2315.3398430363345"/>
    <n v="73"/>
    <n v="3"/>
    <n v="13.5"/>
  </r>
  <r>
    <x v="1"/>
    <x v="138"/>
    <s v="July"/>
    <x v="0"/>
    <x v="1"/>
    <s v="Desktop"/>
    <x v="1"/>
    <n v="166.99999999999989"/>
    <n v="1.9655899999999991"/>
    <n v="1.1770000000000003E-2"/>
    <n v="1.8169999999999997"/>
    <n v="3.5714770299999978"/>
    <n v="7"/>
    <n v="0.51021100428571398"/>
    <n v="3.561271679241349"/>
    <n v="696"/>
    <n v="194.87735582608533"/>
    <n v="71"/>
    <n v="3"/>
    <n v="10.5"/>
  </r>
  <r>
    <x v="1"/>
    <x v="139"/>
    <s v="July"/>
    <x v="0"/>
    <x v="1"/>
    <s v="Desktop"/>
    <x v="1"/>
    <n v="213.79999999999995"/>
    <n v="2.7045699999999999"/>
    <n v="1.2650000000000002E-2"/>
    <n v="0.87399999999999989"/>
    <n v="2.3637941799999997"/>
    <n v="6"/>
    <n v="0.39396569666666664"/>
    <n v="2.2184672609693963"/>
    <n v="540"/>
    <n v="228.44628545451451"/>
    <n v="105"/>
    <n v="1"/>
    <n v="9"/>
  </r>
  <r>
    <x v="1"/>
    <x v="140"/>
    <s v="July"/>
    <x v="0"/>
    <x v="1"/>
    <s v="Desktop"/>
    <x v="1"/>
    <n v="459"/>
    <n v="7.4220300000000003"/>
    <n v="1.617E-2"/>
    <n v="1.3109999999999999"/>
    <n v="9.7302813300000004"/>
    <n v="2"/>
    <n v="4.8651406650000002"/>
    <n v="0.26946805658290252"/>
    <n v="226.79999999999998"/>
    <n v="23.308678578566852"/>
    <n v="93"/>
    <n v="14"/>
    <n v="9"/>
  </r>
  <r>
    <x v="1"/>
    <x v="141"/>
    <s v="July"/>
    <x v="0"/>
    <x v="1"/>
    <s v="Desktop"/>
    <x v="1"/>
    <n v="517.79999999999995"/>
    <n v="7.062792"/>
    <n v="1.3640000000000001E-2"/>
    <n v="0.78200000000000003"/>
    <n v="5.5231033439999999"/>
    <n v="4"/>
    <n v="1.380775836"/>
    <n v="0.56634826567170604"/>
    <n v="436.8"/>
    <n v="79.085972648785557"/>
    <n v="93"/>
    <n v="12"/>
    <n v="7.5"/>
  </r>
  <r>
    <x v="1"/>
    <x v="142"/>
    <s v="July"/>
    <x v="0"/>
    <x v="1"/>
    <s v="Desktop"/>
    <x v="1"/>
    <n v="606.69999999999982"/>
    <n v="5.5391709999999987"/>
    <n v="9.130000000000001E-3"/>
    <n v="1.1154999999999999"/>
    <n v="6.1789452504999982"/>
    <n v="6"/>
    <n v="1.0298242084166664"/>
    <n v="1.0831945791166226"/>
    <n v="483.59999999999997"/>
    <n v="78.265784918690969"/>
    <n v="60"/>
    <n v="7"/>
    <n v="9"/>
  </r>
  <r>
    <x v="1"/>
    <x v="143"/>
    <s v="July"/>
    <x v="0"/>
    <x v="1"/>
    <s v="Desktop"/>
    <x v="1"/>
    <n v="200.59999999999991"/>
    <n v="3.1775039999999986"/>
    <n v="1.584E-2"/>
    <n v="1.3340000000000001"/>
    <n v="4.2387903359999983"/>
    <n v="2"/>
    <n v="2.1193951679999992"/>
    <n v="0.62942485674290294"/>
    <n v="219.6"/>
    <n v="51.807233336109995"/>
    <n v="65"/>
    <n v="6"/>
    <n v="9"/>
  </r>
  <r>
    <x v="1"/>
    <x v="144"/>
    <s v="July"/>
    <x v="0"/>
    <x v="1"/>
    <s v="Desktop"/>
    <x v="1"/>
    <n v="203.7"/>
    <n v="3.1593870000000002"/>
    <n v="1.5510000000000001E-2"/>
    <n v="1.863"/>
    <n v="5.8859379810000005"/>
    <n v="2"/>
    <n v="2.9429689905000003"/>
    <n v="0.63303419302541919"/>
    <n v="141.6"/>
    <n v="24.057338092431387"/>
    <n v="76"/>
    <n v="13"/>
    <n v="6"/>
  </r>
  <r>
    <x v="1"/>
    <x v="145"/>
    <s v="July"/>
    <x v="0"/>
    <x v="1"/>
    <s v="Desktop"/>
    <x v="1"/>
    <n v="213.69999999999982"/>
    <n v="3.7376129999999974"/>
    <n v="1.7490000000000002E-2"/>
    <n v="0.69000000000000006"/>
    <n v="2.5789529699999982"/>
    <n v="6"/>
    <n v="0.42982549499999972"/>
    <n v="1.6053026356661335"/>
    <n v="600"/>
    <n v="232.65255589364253"/>
    <n v="76"/>
    <n v="6"/>
    <n v="9"/>
  </r>
  <r>
    <x v="1"/>
    <x v="146"/>
    <s v="July"/>
    <x v="0"/>
    <x v="1"/>
    <s v="Desktop"/>
    <x v="1"/>
    <n v="340.39999999999986"/>
    <n v="5.8038199999999982"/>
    <n v="1.7050000000000003E-2"/>
    <n v="1.8514999999999999"/>
    <n v="10.745772729999997"/>
    <n v="7"/>
    <n v="1.5351103899999996"/>
    <n v="1.2061021878693692"/>
    <n v="358.8"/>
    <n v="33.389874233828145"/>
    <n v="66"/>
    <n v="5"/>
    <n v="7.5"/>
  </r>
  <r>
    <x v="1"/>
    <x v="147"/>
    <s v="July"/>
    <x v="0"/>
    <x v="1"/>
    <s v="Desktop"/>
    <x v="1"/>
    <n v="159.9"/>
    <n v="2.0051459999999999"/>
    <n v="1.2539999999999999E-2"/>
    <n v="1.4604999999999999"/>
    <n v="2.9285157329999998"/>
    <n v="3"/>
    <n v="0.97617191099999989"/>
    <n v="1.4961504050079146"/>
    <n v="240"/>
    <n v="81.952778090128845"/>
    <n v="71"/>
    <n v="2"/>
    <n v="15"/>
  </r>
  <r>
    <x v="1"/>
    <x v="148"/>
    <s v="July"/>
    <x v="0"/>
    <x v="1"/>
    <s v="Desktop"/>
    <x v="1"/>
    <n v="41.900000000000006"/>
    <n v="0.38715600000000006"/>
    <n v="9.2399999999999999E-3"/>
    <n v="2.415"/>
    <n v="0.93498174000000012"/>
    <n v="0"/>
    <n v="0"/>
    <n v="0"/>
    <n v="3.5999999999999996"/>
    <n v="3.850342574604718"/>
    <n v="70"/>
    <n v="1"/>
    <n v="10.5"/>
  </r>
  <r>
    <x v="1"/>
    <x v="149"/>
    <s v="July"/>
    <x v="0"/>
    <x v="1"/>
    <s v="Desktop"/>
    <x v="1"/>
    <n v="23.399999999999977"/>
    <n v="0.25482599999999977"/>
    <n v="1.089E-2"/>
    <n v="0.85099999999999998"/>
    <n v="0.21685692599999981"/>
    <n v="2"/>
    <n v="0.10842846299999991"/>
    <n v="7.8484926969775524"/>
    <n v="193.2"/>
    <n v="890.90998181907344"/>
    <n v="91"/>
    <n v="11"/>
    <n v="9"/>
  </r>
  <r>
    <x v="1"/>
    <x v="150"/>
    <s v="July"/>
    <x v="0"/>
    <x v="1"/>
    <s v="Desktop"/>
    <x v="1"/>
    <n v="146"/>
    <n v="1.4293400000000001"/>
    <n v="9.7900000000000001E-3"/>
    <n v="1.5754999999999999"/>
    <n v="2.2519251699999998"/>
    <n v="2"/>
    <n v="1.1259625849999999"/>
    <n v="1.3992472050037079"/>
    <n v="70.8"/>
    <n v="31.439765824900835"/>
    <n v="51"/>
    <n v="11"/>
    <n v="6"/>
  </r>
  <r>
    <x v="1"/>
    <x v="151"/>
    <s v="July"/>
    <x v="0"/>
    <x v="1"/>
    <s v="Desktop"/>
    <x v="1"/>
    <n v="33.000000000000099"/>
    <n v="0.48642000000000152"/>
    <n v="1.4740000000000001E-2"/>
    <n v="2.3459999999999996"/>
    <n v="1.1411413200000033"/>
    <n v="1"/>
    <n v="1.1411413200000033"/>
    <n v="2.0558365198799327"/>
    <n v="85.2"/>
    <n v="74.662093560856903"/>
    <n v="78"/>
    <n v="9"/>
    <n v="18"/>
  </r>
  <r>
    <x v="1"/>
    <x v="152"/>
    <s v="July"/>
    <x v="0"/>
    <x v="1"/>
    <s v="Desktop"/>
    <x v="1"/>
    <n v="133.1"/>
    <n v="1.1859210000000004"/>
    <n v="8.910000000000003E-3"/>
    <n v="0.74749999999999994"/>
    <n v="0.88647594750000025"/>
    <n v="1"/>
    <n v="0.88647594750000025"/>
    <n v="0.84322648810502521"/>
    <n v="132"/>
    <n v="148.9042092707202"/>
    <n v="92"/>
    <n v="2"/>
    <n v="1.5"/>
  </r>
  <r>
    <x v="1"/>
    <x v="153"/>
    <s v="August"/>
    <x v="0"/>
    <x v="1"/>
    <s v="Desktop"/>
    <x v="1"/>
    <n v="13.399999999999977"/>
    <n v="0.20635999999999965"/>
    <n v="1.54E-2"/>
    <n v="0.87399999999999989"/>
    <n v="0.18035863999999968"/>
    <n v="7"/>
    <n v="2.5765519999999955E-2"/>
    <n v="33.921302578019052"/>
    <n v="426"/>
    <n v="2361.9605914083227"/>
    <n v="70"/>
    <n v="10"/>
    <n v="6"/>
  </r>
  <r>
    <x v="1"/>
    <x v="154"/>
    <s v="August"/>
    <x v="0"/>
    <x v="1"/>
    <s v="Desktop"/>
    <x v="1"/>
    <n v="8.2000000000000508"/>
    <n v="0.13890800000000086"/>
    <n v="1.694E-2"/>
    <n v="2.1734999999999998"/>
    <n v="0.30191653800000184"/>
    <n v="4"/>
    <n v="7.5479134500000461E-2"/>
    <n v="28.796037665217089"/>
    <n v="175.2"/>
    <n v="580.29282251507175"/>
    <n v="70"/>
    <n v="3"/>
    <n v="7.5"/>
  </r>
  <r>
    <x v="1"/>
    <x v="155"/>
    <s v="August"/>
    <x v="0"/>
    <x v="1"/>
    <s v="Desktop"/>
    <x v="1"/>
    <n v="554.29999999999995"/>
    <n v="8.5971930000000008"/>
    <n v="1.5510000000000003E-2"/>
    <n v="2.3459999999999996"/>
    <n v="20.169014777999998"/>
    <n v="0"/>
    <n v="0"/>
    <n v="0"/>
    <n v="14.399999999999999"/>
    <n v="0.71396645589784891"/>
    <n v="55"/>
    <n v="2"/>
    <n v="21"/>
  </r>
  <r>
    <x v="1"/>
    <x v="156"/>
    <s v="August"/>
    <x v="0"/>
    <x v="1"/>
    <s v="Desktop"/>
    <x v="1"/>
    <n v="375.59999999999991"/>
    <n v="6.0734519999999987"/>
    <n v="1.617E-2"/>
    <n v="2.5069999999999997"/>
    <n v="15.226144163999995"/>
    <n v="4"/>
    <n v="3.8065360409999989"/>
    <n v="0.65860403605725393"/>
    <n v="142.79999999999998"/>
    <n v="9.3786055393873013"/>
    <n v="86"/>
    <n v="2"/>
    <n v="6"/>
  </r>
  <r>
    <x v="1"/>
    <x v="157"/>
    <s v="August"/>
    <x v="0"/>
    <x v="1"/>
    <s v="Desktop"/>
    <x v="1"/>
    <n v="677.39999999999986"/>
    <n v="11.102585999999999"/>
    <n v="1.6390000000000002E-2"/>
    <n v="1.7134999999999998"/>
    <n v="19.024281110999997"/>
    <n v="3"/>
    <n v="6.341427036999999"/>
    <n v="0.27020731926778141"/>
    <n v="133.19999999999999"/>
    <n v="7.0015786259057453"/>
    <n v="94"/>
    <n v="8"/>
    <n v="10.5"/>
  </r>
  <r>
    <x v="1"/>
    <x v="158"/>
    <s v="August"/>
    <x v="0"/>
    <x v="1"/>
    <s v="Desktop"/>
    <x v="1"/>
    <n v="23.199999999999932"/>
    <n v="0.22457599999999936"/>
    <n v="9.6800000000000011E-3"/>
    <n v="1.3340000000000001"/>
    <n v="0.29958438399999915"/>
    <n v="6"/>
    <n v="4.9930730666666527E-2"/>
    <n v="26.717013394129459"/>
    <n v="572.4"/>
    <n v="1910.6469848575339"/>
    <n v="81"/>
    <n v="12"/>
    <n v="1.5"/>
  </r>
  <r>
    <x v="1"/>
    <x v="159"/>
    <s v="August"/>
    <x v="0"/>
    <x v="1"/>
    <s v="Desktop"/>
    <x v="1"/>
    <n v="95.799999999999955"/>
    <n v="1.6860799999999994"/>
    <n v="1.7600000000000001E-2"/>
    <n v="0.88549999999999984"/>
    <n v="1.4930238399999991"/>
    <n v="3"/>
    <n v="0.49767461333333302"/>
    <n v="1.7792750047447341"/>
    <n v="168"/>
    <n v="112.52332045816502"/>
    <n v="110"/>
    <n v="7"/>
    <n v="15"/>
  </r>
  <r>
    <x v="1"/>
    <x v="160"/>
    <s v="August"/>
    <x v="0"/>
    <x v="1"/>
    <s v="Desktop"/>
    <x v="1"/>
    <n v="731.69999999999982"/>
    <n v="9.4974659999999975"/>
    <n v="1.298E-2"/>
    <n v="2.6795"/>
    <n v="25.448460146999992"/>
    <n v="5"/>
    <n v="5.0896920293999983"/>
    <n v="0.52645621474191129"/>
    <n v="507.59999999999997"/>
    <n v="19.946197022055919"/>
    <n v="53"/>
    <n v="15"/>
    <n v="1.5"/>
  </r>
  <r>
    <x v="1"/>
    <x v="161"/>
    <s v="August"/>
    <x v="0"/>
    <x v="1"/>
    <s v="Desktop"/>
    <x v="1"/>
    <n v="167.69999999999993"/>
    <n v="1.5495479999999993"/>
    <n v="9.2399999999999999E-3"/>
    <n v="1.0004999999999999"/>
    <n v="1.5503227739999992"/>
    <n v="5"/>
    <n v="0.31006455479999984"/>
    <n v="3.2267474127939262"/>
    <n v="336"/>
    <n v="216.72906160894738"/>
    <n v="105"/>
    <n v="4"/>
    <n v="12"/>
  </r>
  <r>
    <x v="1"/>
    <x v="162"/>
    <s v="August"/>
    <x v="0"/>
    <x v="1"/>
    <s v="Desktop"/>
    <x v="1"/>
    <n v="8.6999999999999318"/>
    <n v="8.3258999999999347E-2"/>
    <n v="9.5700000000000004E-3"/>
    <n v="0.71299999999999997"/>
    <n v="5.936366699999953E-2"/>
    <n v="2"/>
    <n v="2.9681833499999765E-2"/>
    <n v="24.02142711298497"/>
    <n v="229.2"/>
    <n v="3860.9474714559296"/>
    <n v="88"/>
    <n v="0"/>
    <n v="12"/>
  </r>
  <r>
    <x v="1"/>
    <x v="163"/>
    <s v="August"/>
    <x v="0"/>
    <x v="1"/>
    <s v="Desktop"/>
    <x v="1"/>
    <n v="264.89999999999986"/>
    <n v="4.4582669999999984"/>
    <n v="1.6830000000000001E-2"/>
    <n v="0.7589999999999999"/>
    <n v="3.3838246529999982"/>
    <n v="1"/>
    <n v="3.3838246529999982"/>
    <n v="0.22430240270490762"/>
    <n v="97.2"/>
    <n v="28.724892678415053"/>
    <n v="100"/>
    <n v="9"/>
    <n v="13.5"/>
  </r>
  <r>
    <x v="1"/>
    <x v="164"/>
    <s v="August"/>
    <x v="0"/>
    <x v="1"/>
    <s v="Desktop"/>
    <x v="1"/>
    <n v="127.29999999999995"/>
    <n v="2.1564619999999994"/>
    <n v="1.694E-2"/>
    <n v="1.9089999999999998"/>
    <n v="4.1166859579999988"/>
    <n v="0"/>
    <n v="0"/>
    <n v="0"/>
    <n v="19.2"/>
    <n v="4.6639457553686938"/>
    <n v="97"/>
    <n v="4"/>
    <n v="4.5"/>
  </r>
  <r>
    <x v="1"/>
    <x v="165"/>
    <s v="August"/>
    <x v="0"/>
    <x v="1"/>
    <s v="Desktop"/>
    <x v="1"/>
    <n v="73"/>
    <n v="0.86724000000000012"/>
    <n v="1.1880000000000002E-2"/>
    <n v="1.5294999999999999"/>
    <n v="1.3264435800000001"/>
    <n v="7"/>
    <n v="0.18949194"/>
    <n v="8.0715834140491669"/>
    <n v="532.79999999999995"/>
    <n v="401.67558427174106"/>
    <n v="104"/>
    <n v="11"/>
    <n v="1.5"/>
  </r>
  <r>
    <x v="1"/>
    <x v="166"/>
    <s v="August"/>
    <x v="0"/>
    <x v="1"/>
    <s v="Desktop"/>
    <x v="1"/>
    <n v="192.19999999999982"/>
    <n v="2.4947559999999975"/>
    <n v="1.298E-2"/>
    <n v="1.9550000000000001"/>
    <n v="4.8772479799999955"/>
    <n v="0"/>
    <n v="0"/>
    <n v="0"/>
    <n v="2.4"/>
    <n v="0.49208078199870453"/>
    <n v="84"/>
    <n v="9"/>
    <n v="9"/>
  </r>
  <r>
    <x v="1"/>
    <x v="167"/>
    <s v="August"/>
    <x v="0"/>
    <x v="1"/>
    <s v="Desktop"/>
    <x v="1"/>
    <n v="26.099999999999909"/>
    <n v="0.32155199999999895"/>
    <n v="1.2320000000000003E-2"/>
    <n v="0.94299999999999995"/>
    <n v="0.30322353599999902"/>
    <n v="3"/>
    <n v="0.10107451199999967"/>
    <n v="9.3297507090610843"/>
    <n v="210"/>
    <n v="692.55837713072731"/>
    <n v="70"/>
    <n v="9"/>
    <n v="12"/>
  </r>
  <r>
    <x v="1"/>
    <x v="168"/>
    <s v="August"/>
    <x v="0"/>
    <x v="1"/>
    <s v="Desktop"/>
    <x v="1"/>
    <n v="370.29999999999995"/>
    <n v="5.2138239999999998"/>
    <n v="1.4080000000000001E-2"/>
    <n v="2.6680000000000001"/>
    <n v="13.910482432"/>
    <n v="7"/>
    <n v="1.9872117760000001"/>
    <n v="1.3425846365354872"/>
    <n v="682.8"/>
    <n v="49.085285383724063"/>
    <n v="84"/>
    <n v="10"/>
    <n v="15"/>
  </r>
  <r>
    <x v="1"/>
    <x v="169"/>
    <s v="August"/>
    <x v="0"/>
    <x v="1"/>
    <s v="Desktop"/>
    <x v="1"/>
    <n v="145.69999999999999"/>
    <n v="1.7789970000000002"/>
    <n v="1.2210000000000002E-2"/>
    <n v="1.6445000000000001"/>
    <n v="2.9255605665000002"/>
    <n v="5"/>
    <n v="0.58511211330000001"/>
    <n v="2.8105724742649927"/>
    <n v="480"/>
    <n v="164.07112041923949"/>
    <n v="74"/>
    <n v="1"/>
    <n v="15"/>
  </r>
  <r>
    <x v="1"/>
    <x v="170"/>
    <s v="August"/>
    <x v="0"/>
    <x v="1"/>
    <s v="Desktop"/>
    <x v="1"/>
    <n v="570.19999999999982"/>
    <n v="8.6556359999999977"/>
    <n v="1.5180000000000001E-2"/>
    <n v="1.2304999999999997"/>
    <n v="10.650760097999994"/>
    <n v="1"/>
    <n v="10.650760097999994"/>
    <n v="0.11553166052731426"/>
    <n v="66"/>
    <n v="6.1967408328344113"/>
    <n v="67"/>
    <n v="2"/>
    <n v="4.5"/>
  </r>
  <r>
    <x v="1"/>
    <x v="171"/>
    <s v="August"/>
    <x v="0"/>
    <x v="1"/>
    <s v="Desktop"/>
    <x v="1"/>
    <n v="12.2"/>
    <n v="0.20935200000000001"/>
    <n v="1.7160000000000002E-2"/>
    <n v="2.4839999999999995"/>
    <n v="0.52003036799999991"/>
    <n v="5"/>
    <n v="0.10400607359999998"/>
    <n v="23.883220604532077"/>
    <n v="294"/>
    <n v="565.35159885124256"/>
    <n v="75"/>
    <n v="7"/>
    <n v="13.5"/>
  </r>
  <r>
    <x v="1"/>
    <x v="172"/>
    <s v="August"/>
    <x v="0"/>
    <x v="1"/>
    <s v="Desktop"/>
    <x v="1"/>
    <n v="414.69999999999982"/>
    <n v="5.5196569999999978"/>
    <n v="1.3310000000000001E-2"/>
    <n v="1.7709999999999999"/>
    <n v="9.7753125469999951"/>
    <n v="0"/>
    <n v="0"/>
    <n v="0"/>
    <n v="26.4"/>
    <n v="2.7006809115379187"/>
    <n v="54"/>
    <n v="11"/>
    <n v="10.5"/>
  </r>
  <r>
    <x v="1"/>
    <x v="173"/>
    <s v="August"/>
    <x v="0"/>
    <x v="1"/>
    <s v="Desktop"/>
    <x v="1"/>
    <n v="41"/>
    <n v="0.39237"/>
    <n v="9.5700000000000004E-3"/>
    <n v="2.4494999999999996"/>
    <n v="0.96111031499999977"/>
    <n v="7"/>
    <n v="0.13730147357142855"/>
    <n v="17.840303794887479"/>
    <n v="631.19999999999993"/>
    <n v="656.74042838672483"/>
    <n v="98"/>
    <n v="14"/>
    <n v="1.5"/>
  </r>
  <r>
    <x v="1"/>
    <x v="174"/>
    <s v="August"/>
    <x v="0"/>
    <x v="1"/>
    <s v="Desktop"/>
    <x v="1"/>
    <n v="15.299999999999955"/>
    <n v="0.16156799999999952"/>
    <n v="1.056E-2"/>
    <n v="0.93149999999999988"/>
    <n v="0.15050059199999954"/>
    <n v="1"/>
    <n v="0.15050059199999954"/>
    <n v="6.1893444246385609"/>
    <n v="100.8"/>
    <n v="669.76480730388289"/>
    <n v="85"/>
    <n v="6"/>
    <n v="10.5"/>
  </r>
  <r>
    <x v="1"/>
    <x v="175"/>
    <s v="August"/>
    <x v="0"/>
    <x v="1"/>
    <s v="Desktop"/>
    <x v="1"/>
    <n v="459.29999999999995"/>
    <n v="4.2439319999999991"/>
    <n v="9.2399999999999982E-3"/>
    <n v="1.8514999999999999"/>
    <n v="7.8576400979999983"/>
    <n v="4"/>
    <n v="1.9644100244999996"/>
    <n v="0.94252217047775522"/>
    <n v="154.79999999999998"/>
    <n v="19.700571427215298"/>
    <n v="99"/>
    <n v="13"/>
    <n v="16.5"/>
  </r>
  <r>
    <x v="1"/>
    <x v="176"/>
    <s v="August"/>
    <x v="0"/>
    <x v="1"/>
    <s v="Desktop"/>
    <x v="1"/>
    <n v="664.69999999999982"/>
    <n v="9.8707949999999993"/>
    <n v="1.4850000000000004E-2"/>
    <n v="1.9779999999999998"/>
    <n v="19.524432509999997"/>
    <n v="6"/>
    <n v="3.2540720849999993"/>
    <n v="0.60785377469595914"/>
    <n v="363.59999999999997"/>
    <n v="18.622820397661844"/>
    <n v="70"/>
    <n v="8"/>
    <n v="1.5"/>
  </r>
  <r>
    <x v="1"/>
    <x v="177"/>
    <s v="August"/>
    <x v="0"/>
    <x v="1"/>
    <s v="Desktop"/>
    <x v="1"/>
    <n v="458.59999999999991"/>
    <n v="6.9111019999999996"/>
    <n v="1.5070000000000002E-2"/>
    <n v="2.4609999999999994"/>
    <n v="17.008222021999995"/>
    <n v="5"/>
    <n v="3.4016444043999989"/>
    <n v="0.72347362258580472"/>
    <n v="392.4"/>
    <n v="23.07119459590978"/>
    <n v="94"/>
    <n v="8"/>
    <n v="4.5"/>
  </r>
  <r>
    <x v="1"/>
    <x v="178"/>
    <s v="August"/>
    <x v="0"/>
    <x v="1"/>
    <s v="Desktop"/>
    <x v="1"/>
    <n v="13.2"/>
    <n v="0.16262400000000002"/>
    <n v="1.2320000000000003E-2"/>
    <n v="2.4609999999999999"/>
    <n v="0.40021766400000003"/>
    <n v="5"/>
    <n v="8.0043532800000011E-2"/>
    <n v="30.745769382133016"/>
    <n v="492"/>
    <n v="1229.3310472173462"/>
    <n v="101"/>
    <n v="15"/>
    <n v="15"/>
  </r>
  <r>
    <x v="1"/>
    <x v="179"/>
    <s v="August"/>
    <x v="0"/>
    <x v="1"/>
    <s v="Desktop"/>
    <x v="1"/>
    <n v="141.4"/>
    <n v="1.5087380000000001"/>
    <n v="1.0670000000000001E-2"/>
    <n v="1.7825"/>
    <n v="2.6893254850000003"/>
    <n v="5"/>
    <n v="0.53786509700000007"/>
    <n v="3.3140280154672315"/>
    <n v="292.8"/>
    <n v="108.87488391908055"/>
    <n v="59"/>
    <n v="10"/>
    <n v="7.5"/>
  </r>
  <r>
    <x v="1"/>
    <x v="180"/>
    <s v="August"/>
    <x v="0"/>
    <x v="1"/>
    <s v="Desktop"/>
    <x v="1"/>
    <n v="160"/>
    <n v="2.4112000000000005"/>
    <n v="1.5070000000000004E-2"/>
    <n v="1.0694999999999999"/>
    <n v="2.5787784"/>
    <n v="6"/>
    <n v="0.42979640000000002"/>
    <n v="2.4883875248838749"/>
    <n v="289.2"/>
    <n v="112.14612314109657"/>
    <n v="81"/>
    <n v="13"/>
    <n v="3"/>
  </r>
  <r>
    <x v="1"/>
    <x v="181"/>
    <s v="August"/>
    <x v="0"/>
    <x v="1"/>
    <s v="Desktop"/>
    <x v="1"/>
    <n v="250.99999999999989"/>
    <n v="4.3071599999999988"/>
    <n v="1.7160000000000002E-2"/>
    <n v="1.587"/>
    <n v="6.8354629199999977"/>
    <n v="0"/>
    <n v="0"/>
    <n v="0"/>
    <n v="26.4"/>
    <n v="3.8622109883378619"/>
    <n v="84"/>
    <n v="4"/>
    <n v="7.5"/>
  </r>
  <r>
    <x v="1"/>
    <x v="182"/>
    <s v="August"/>
    <x v="0"/>
    <x v="1"/>
    <s v="Desktop"/>
    <x v="1"/>
    <n v="545.59999999999991"/>
    <n v="8.462256"/>
    <n v="1.5510000000000003E-2"/>
    <n v="2.0585"/>
    <n v="17.419553976"/>
    <n v="7"/>
    <n v="2.4885077108571427"/>
    <n v="0.82720258049390138"/>
    <n v="680.4"/>
    <n v="39.059553472920676"/>
    <n v="46"/>
    <n v="10"/>
    <n v="15"/>
  </r>
  <r>
    <x v="1"/>
    <x v="183"/>
    <s v="August"/>
    <x v="0"/>
    <x v="1"/>
    <s v="Desktop"/>
    <x v="1"/>
    <n v="538.5"/>
    <n v="8.174430000000001"/>
    <n v="1.5180000000000003E-2"/>
    <n v="1.9894999999999998"/>
    <n v="16.263028485"/>
    <n v="7"/>
    <n v="2.3232897835714286"/>
    <n v="0.85632882048044934"/>
    <n v="590.4"/>
    <n v="36.303201494392511"/>
    <n v="52"/>
    <n v="4"/>
    <n v="6"/>
  </r>
  <r>
    <x v="2"/>
    <x v="184"/>
    <s v="September"/>
    <x v="0"/>
    <x v="1"/>
    <s v="Desktop"/>
    <x v="1"/>
    <n v="1099"/>
    <n v="13.05612"/>
    <n v="1.188E-2"/>
    <n v="1.2304999999999999"/>
    <n v="16.065555659999998"/>
    <n v="9"/>
    <n v="1.7850617399999997"/>
    <n v="0.68933189952298235"/>
    <n v="884.4"/>
    <n v="55.0494498115604"/>
    <n v="74"/>
    <n v="1"/>
    <n v="4.5"/>
  </r>
  <r>
    <x v="2"/>
    <x v="185"/>
    <s v="September"/>
    <x v="0"/>
    <x v="1"/>
    <s v="Desktop"/>
    <x v="1"/>
    <n v="1198"/>
    <n v="15.94538"/>
    <n v="1.3310000000000001E-2"/>
    <n v="2.2079999999999997"/>
    <n v="35.207399039999999"/>
    <n v="6"/>
    <n v="5.8678998399999998"/>
    <n v="0.37628454135304396"/>
    <n v="572.4"/>
    <n v="16.257946216069019"/>
    <n v="62"/>
    <n v="3"/>
    <n v="18"/>
  </r>
  <r>
    <x v="2"/>
    <x v="186"/>
    <s v="September"/>
    <x v="0"/>
    <x v="1"/>
    <s v="Desktop"/>
    <x v="1"/>
    <n v="987"/>
    <n v="12.702689999999999"/>
    <n v="1.2869999999999999E-2"/>
    <n v="2.4724999999999997"/>
    <n v="31.407401024999992"/>
    <n v="4"/>
    <n v="7.8518502562499979"/>
    <n v="0.31489393191520854"/>
    <n v="202.79999999999998"/>
    <n v="6.4570767838629219"/>
    <n v="52"/>
    <n v="4"/>
    <n v="6"/>
  </r>
  <r>
    <x v="2"/>
    <x v="187"/>
    <s v="September"/>
    <x v="0"/>
    <x v="1"/>
    <s v="Desktop"/>
    <x v="1"/>
    <n v="1057"/>
    <n v="16.74288"/>
    <n v="1.584E-2"/>
    <n v="1.7594999999999998"/>
    <n v="29.459097359999998"/>
    <n v="6"/>
    <n v="4.9098495599999996"/>
    <n v="0.35836128551360341"/>
    <n v="386.4"/>
    <n v="13.116491495922739"/>
    <n v="104"/>
    <n v="10"/>
    <n v="13.5"/>
  </r>
  <r>
    <x v="2"/>
    <x v="188"/>
    <s v="September"/>
    <x v="0"/>
    <x v="1"/>
    <s v="Desktop"/>
    <x v="1"/>
    <n v="1157"/>
    <n v="17.181449999999998"/>
    <n v="1.4849999999999999E-2"/>
    <n v="1.0465"/>
    <n v="17.980387424999996"/>
    <n v="4"/>
    <n v="4.4950968562499991"/>
    <n v="0.23280922157326656"/>
    <n v="349.2"/>
    <n v="19.421161054320276"/>
    <n v="106"/>
    <n v="8"/>
    <n v="12"/>
  </r>
  <r>
    <x v="2"/>
    <x v="189"/>
    <s v="September"/>
    <x v="0"/>
    <x v="1"/>
    <s v="Desktop"/>
    <x v="1"/>
    <n v="916"/>
    <n v="17.330720000000003"/>
    <n v="1.8920000000000003E-2"/>
    <n v="0.58649999999999991"/>
    <n v="10.16446728"/>
    <n v="7"/>
    <n v="1.4520667542857144"/>
    <n v="0.40390705060147525"/>
    <n v="416.4"/>
    <n v="40.966239403350215"/>
    <n v="95"/>
    <n v="14"/>
    <n v="16.5"/>
  </r>
  <r>
    <x v="2"/>
    <x v="190"/>
    <s v="September"/>
    <x v="0"/>
    <x v="1"/>
    <s v="Desktop"/>
    <x v="1"/>
    <n v="833"/>
    <n v="12.095160000000002"/>
    <n v="1.4520000000000002E-2"/>
    <n v="1.2994999999999999"/>
    <n v="15.717660420000001"/>
    <n v="6"/>
    <n v="2.6196100700000002"/>
    <n v="0.49606619507307048"/>
    <n v="427.2"/>
    <n v="27.179617613853498"/>
    <n v="84"/>
    <n v="3"/>
    <n v="9"/>
  </r>
  <r>
    <x v="2"/>
    <x v="191"/>
    <s v="September"/>
    <x v="0"/>
    <x v="1"/>
    <s v="Desktop"/>
    <x v="1"/>
    <n v="1200"/>
    <n v="16.367999999999999"/>
    <n v="1.3639999999999999E-2"/>
    <n v="2.4609999999999999"/>
    <n v="40.281647999999997"/>
    <n v="5"/>
    <n v="8.0563295999999998"/>
    <n v="0.30547409579667645"/>
    <n v="405.59999999999997"/>
    <n v="10.069101442920111"/>
    <n v="73"/>
    <n v="13"/>
    <n v="3"/>
  </r>
  <r>
    <x v="2"/>
    <x v="192"/>
    <s v="September"/>
    <x v="0"/>
    <x v="1"/>
    <s v="Desktop"/>
    <x v="1"/>
    <n v="1518"/>
    <n v="29.388479999999998"/>
    <n v="1.9359999999999999E-2"/>
    <n v="2.415"/>
    <n v="70.97317919999999"/>
    <n v="7"/>
    <n v="10.139025599999998"/>
    <n v="0.23818856912640601"/>
    <n v="493.2"/>
    <n v="6.9491039510880475"/>
    <n v="55"/>
    <n v="15"/>
    <n v="12"/>
  </r>
  <r>
    <x v="2"/>
    <x v="193"/>
    <s v="September"/>
    <x v="0"/>
    <x v="1"/>
    <s v="Desktop"/>
    <x v="1"/>
    <n v="1356"/>
    <n v="22.97064"/>
    <n v="1.694E-2"/>
    <n v="1.7709999999999999"/>
    <n v="40.681003439999998"/>
    <n v="5"/>
    <n v="8.1362006879999988"/>
    <n v="0.21766916376731341"/>
    <n v="410.4"/>
    <n v="10.088246731801854"/>
    <n v="102"/>
    <n v="8"/>
    <n v="9"/>
  </r>
  <r>
    <x v="2"/>
    <x v="194"/>
    <s v="September"/>
    <x v="0"/>
    <x v="1"/>
    <s v="Desktop"/>
    <x v="1"/>
    <n v="1500"/>
    <n v="26.400000000000002"/>
    <n v="1.7600000000000001E-2"/>
    <n v="0.88549999999999995"/>
    <n v="23.377200000000002"/>
    <n v="4"/>
    <n v="5.8443000000000005"/>
    <n v="0.15151515151515149"/>
    <n v="240"/>
    <n v="10.266413428468763"/>
    <n v="71"/>
    <n v="17"/>
    <n v="10.5"/>
  </r>
  <r>
    <x v="2"/>
    <x v="195"/>
    <s v="September"/>
    <x v="0"/>
    <x v="1"/>
    <s v="Desktop"/>
    <x v="1"/>
    <n v="1863"/>
    <n v="22.33737"/>
    <n v="1.1990000000000001E-2"/>
    <n v="2.3114999999999997"/>
    <n v="51.632830754999993"/>
    <n v="7"/>
    <n v="7.376118679285713"/>
    <n v="0.31337619424310026"/>
    <n v="508.79999999999995"/>
    <n v="9.8541953357986092"/>
    <n v="105"/>
    <n v="6"/>
    <n v="13.5"/>
  </r>
  <r>
    <x v="2"/>
    <x v="196"/>
    <s v="September"/>
    <x v="0"/>
    <x v="1"/>
    <s v="Desktop"/>
    <x v="1"/>
    <n v="1401"/>
    <n v="28.510349999999999"/>
    <n v="2.035E-2"/>
    <n v="2.093"/>
    <n v="59.672162549999996"/>
    <n v="8"/>
    <n v="7.4590203187499995"/>
    <n v="0.28059985233432772"/>
    <n v="537.6"/>
    <n v="9.0092260281255729"/>
    <n v="97"/>
    <n v="19"/>
    <n v="15"/>
  </r>
  <r>
    <x v="2"/>
    <x v="197"/>
    <s v="September"/>
    <x v="0"/>
    <x v="1"/>
    <s v="Desktop"/>
    <x v="1"/>
    <n v="1600"/>
    <n v="24.816000000000006"/>
    <n v="1.5510000000000003E-2"/>
    <n v="0.82799999999999996"/>
    <n v="20.547648000000002"/>
    <n v="4"/>
    <n v="5.1369120000000006"/>
    <n v="0.16118633139909733"/>
    <n v="337.2"/>
    <n v="16.410637363458822"/>
    <n v="89"/>
    <n v="13"/>
    <n v="13.5"/>
  </r>
  <r>
    <x v="2"/>
    <x v="198"/>
    <s v="September"/>
    <x v="0"/>
    <x v="1"/>
    <s v="Desktop"/>
    <x v="1"/>
    <n v="924"/>
    <n v="13.213199999999999"/>
    <n v="1.4299999999999998E-2"/>
    <n v="1.6214999999999997"/>
    <n v="21.425203799999995"/>
    <n v="6"/>
    <n v="3.5708672999999993"/>
    <n v="0.45409136318227233"/>
    <n v="616.79999999999995"/>
    <n v="28.788524289323217"/>
    <n v="77"/>
    <n v="4"/>
    <n v="13.5"/>
  </r>
  <r>
    <x v="2"/>
    <x v="199"/>
    <s v="September"/>
    <x v="0"/>
    <x v="1"/>
    <s v="Desktop"/>
    <x v="1"/>
    <n v="947"/>
    <n v="16.875539999999997"/>
    <n v="1.7819999999999996E-2"/>
    <n v="2.0124999999999997"/>
    <n v="33.962024249999992"/>
    <n v="8"/>
    <n v="4.245253031249999"/>
    <n v="0.4740589041891401"/>
    <n v="804"/>
    <n v="23.673500557022898"/>
    <n v="65"/>
    <n v="13"/>
    <n v="6"/>
  </r>
  <r>
    <x v="2"/>
    <x v="200"/>
    <s v="September"/>
    <x v="0"/>
    <x v="1"/>
    <s v="Desktop"/>
    <x v="1"/>
    <n v="1744"/>
    <n v="24.171840000000003"/>
    <n v="1.3860000000000003E-2"/>
    <n v="0.60949999999999993"/>
    <n v="14.73273648"/>
    <n v="5"/>
    <n v="2.9465472959999999"/>
    <n v="0.20685227107245452"/>
    <n v="411.59999999999997"/>
    <n v="27.937783354691483"/>
    <n v="98"/>
    <n v="15"/>
    <n v="15"/>
  </r>
  <r>
    <x v="2"/>
    <x v="201"/>
    <s v="September"/>
    <x v="0"/>
    <x v="1"/>
    <s v="Desktop"/>
    <x v="1"/>
    <n v="1365"/>
    <n v="19.519499999999997"/>
    <n v="1.4299999999999998E-2"/>
    <n v="0.621"/>
    <n v="12.121609499999998"/>
    <n v="3"/>
    <n v="4.0405364999999991"/>
    <n v="0.15369246138476911"/>
    <n v="333.59999999999997"/>
    <n v="27.521097755211468"/>
    <n v="80"/>
    <n v="13"/>
    <n v="10.5"/>
  </r>
  <r>
    <x v="2"/>
    <x v="202"/>
    <s v="September"/>
    <x v="0"/>
    <x v="1"/>
    <s v="Desktop"/>
    <x v="1"/>
    <n v="1223"/>
    <n v="15.201890000000002"/>
    <n v="1.2430000000000002E-2"/>
    <n v="2.0124999999999997"/>
    <n v="30.593803625"/>
    <n v="7"/>
    <n v="4.3705433749999996"/>
    <n v="0.46046906009713257"/>
    <n v="510"/>
    <n v="16.670042282132222"/>
    <n v="65"/>
    <n v="8"/>
    <n v="6"/>
  </r>
  <r>
    <x v="2"/>
    <x v="203"/>
    <s v="September"/>
    <x v="0"/>
    <x v="1"/>
    <s v="Desktop"/>
    <x v="1"/>
    <n v="1205"/>
    <n v="20.942899999999998"/>
    <n v="1.738E-2"/>
    <n v="1.5065"/>
    <n v="31.550478849999998"/>
    <n v="5"/>
    <n v="6.3100957699999993"/>
    <n v="0.23874439547531623"/>
    <n v="266.39999999999998"/>
    <n v="8.4436119422003646"/>
    <n v="79"/>
    <n v="8"/>
    <n v="12"/>
  </r>
  <r>
    <x v="2"/>
    <x v="204"/>
    <s v="September"/>
    <x v="0"/>
    <x v="1"/>
    <s v="Desktop"/>
    <x v="1"/>
    <n v="1614"/>
    <n v="24.855599999999999"/>
    <n v="1.5399999999999999E-2"/>
    <n v="1.8399999999999999"/>
    <n v="45.734303999999995"/>
    <n v="6"/>
    <n v="7.6223839999999994"/>
    <n v="0.24139429343890312"/>
    <n v="398.4"/>
    <n v="8.7111853719256338"/>
    <n v="79"/>
    <n v="19"/>
    <n v="3"/>
  </r>
  <r>
    <x v="2"/>
    <x v="205"/>
    <s v="September"/>
    <x v="0"/>
    <x v="1"/>
    <s v="Desktop"/>
    <x v="1"/>
    <n v="1128"/>
    <n v="13.6488"/>
    <n v="1.21E-2"/>
    <n v="0.96599999999999986"/>
    <n v="13.184740799999998"/>
    <n v="7"/>
    <n v="1.8835343999999998"/>
    <n v="0.51286559990621883"/>
    <n v="397.2"/>
    <n v="30.125734439921644"/>
    <n v="71"/>
    <n v="14"/>
    <n v="6"/>
  </r>
  <r>
    <x v="2"/>
    <x v="206"/>
    <s v="September"/>
    <x v="0"/>
    <x v="1"/>
    <s v="Desktop"/>
    <x v="1"/>
    <n v="996"/>
    <n v="20.816400000000002"/>
    <n v="2.0900000000000002E-2"/>
    <n v="1.4029999999999998"/>
    <n v="29.205409199999998"/>
    <n v="9"/>
    <n v="3.2450454666666664"/>
    <n v="0.43235141523029913"/>
    <n v="480"/>
    <n v="16.435311579198828"/>
    <n v="57"/>
    <n v="19"/>
    <n v="12"/>
  </r>
  <r>
    <x v="2"/>
    <x v="207"/>
    <s v="September"/>
    <x v="0"/>
    <x v="1"/>
    <s v="Desktop"/>
    <x v="1"/>
    <n v="1404"/>
    <n v="24.864840000000001"/>
    <n v="1.771E-2"/>
    <n v="0.97749999999999992"/>
    <n v="24.305381099999998"/>
    <n v="3"/>
    <n v="8.1017937"/>
    <n v="0.12065229456533803"/>
    <n v="343.2"/>
    <n v="14.120329921508617"/>
    <n v="56"/>
    <n v="7"/>
    <n v="3"/>
  </r>
  <r>
    <x v="2"/>
    <x v="208"/>
    <s v="September"/>
    <x v="0"/>
    <x v="1"/>
    <s v="Desktop"/>
    <x v="1"/>
    <n v="1618"/>
    <n v="27.94286"/>
    <n v="1.7270000000000001E-2"/>
    <n v="1.9319999999999997"/>
    <n v="53.985605519999993"/>
    <n v="3"/>
    <n v="17.995201839999996"/>
    <n v="0.10736195221247932"/>
    <n v="165.6"/>
    <n v="3.0674843489279811"/>
    <n v="104"/>
    <n v="8"/>
    <n v="10.5"/>
  </r>
  <r>
    <x v="2"/>
    <x v="209"/>
    <s v="September"/>
    <x v="0"/>
    <x v="1"/>
    <s v="Desktop"/>
    <x v="1"/>
    <n v="1555"/>
    <n v="27.53905"/>
    <n v="1.771E-2"/>
    <n v="1.7479999999999998"/>
    <n v="48.138259399999995"/>
    <n v="2"/>
    <n v="24.069129699999998"/>
    <n v="7.2624146439328879E-2"/>
    <n v="193.2"/>
    <n v="4.0134396716471228"/>
    <n v="54"/>
    <n v="13"/>
    <n v="12"/>
  </r>
  <r>
    <x v="2"/>
    <x v="210"/>
    <s v="September"/>
    <x v="0"/>
    <x v="1"/>
    <s v="Desktop"/>
    <x v="1"/>
    <n v="1038"/>
    <n v="16.784459999999999"/>
    <n v="1.617E-2"/>
    <n v="1.3339999999999999"/>
    <n v="22.390469639999996"/>
    <n v="8"/>
    <n v="2.7988087049999995"/>
    <n v="0.47663136019865998"/>
    <n v="771.6"/>
    <n v="34.461090473134007"/>
    <n v="65"/>
    <n v="5"/>
    <n v="1.5"/>
  </r>
  <r>
    <x v="2"/>
    <x v="211"/>
    <s v="September"/>
    <x v="0"/>
    <x v="1"/>
    <s v="Desktop"/>
    <x v="1"/>
    <n v="1410"/>
    <n v="23.730300000000003"/>
    <n v="1.6830000000000001E-2"/>
    <n v="0.7014999999999999"/>
    <n v="16.646805449999999"/>
    <n v="4"/>
    <n v="4.1617013624999997"/>
    <n v="0.16856086943696452"/>
    <n v="242.39999999999998"/>
    <n v="14.561352370463368"/>
    <n v="55"/>
    <n v="19"/>
    <n v="7.5"/>
  </r>
  <r>
    <x v="2"/>
    <x v="212"/>
    <s v="September"/>
    <x v="0"/>
    <x v="1"/>
    <s v="Desktop"/>
    <x v="1"/>
    <n v="1045"/>
    <n v="17.932200000000002"/>
    <n v="1.7160000000000002E-2"/>
    <n v="0.85099999999999998"/>
    <n v="15.260302200000002"/>
    <n v="4"/>
    <n v="3.8150755500000004"/>
    <n v="0.2230624240193618"/>
    <n v="396"/>
    <n v="25.94968270025478"/>
    <n v="55"/>
    <n v="12"/>
    <n v="6"/>
  </r>
  <r>
    <x v="2"/>
    <x v="213"/>
    <s v="September"/>
    <x v="0"/>
    <x v="1"/>
    <s v="Desktop"/>
    <x v="1"/>
    <n v="1296"/>
    <n v="18.675360000000001"/>
    <n v="1.4410000000000001E-2"/>
    <n v="2.0814999999999997"/>
    <n v="38.872761839999995"/>
    <n v="4"/>
    <n v="9.7181904599999989"/>
    <n v="0.21418596482209712"/>
    <n v="499.2"/>
    <n v="12.841896905980171"/>
    <n v="92"/>
    <n v="11"/>
    <n v="6"/>
  </r>
  <r>
    <x v="2"/>
    <x v="214"/>
    <s v="October"/>
    <x v="0"/>
    <x v="1"/>
    <s v="Desktop"/>
    <x v="1"/>
    <n v="1729"/>
    <n v="32.712680000000006"/>
    <n v="1.8920000000000003E-2"/>
    <n v="0.74749999999999994"/>
    <n v="24.452728300000004"/>
    <n v="8"/>
    <n v="3.0565910375000005"/>
    <n v="0.24455348812753949"/>
    <n v="744"/>
    <n v="30.426052703493209"/>
    <n v="68"/>
    <n v="1"/>
    <n v="16.5"/>
  </r>
  <r>
    <x v="2"/>
    <x v="215"/>
    <s v="October"/>
    <x v="0"/>
    <x v="1"/>
    <s v="Desktop"/>
    <x v="1"/>
    <n v="1739"/>
    <n v="21.998350000000002"/>
    <n v="1.2650000000000002E-2"/>
    <n v="1.3339999999999999"/>
    <n v="29.345798899999998"/>
    <n v="8"/>
    <n v="3.6682248624999998"/>
    <n v="0.36366363840924432"/>
    <n v="565.19999999999993"/>
    <n v="19.259997041688987"/>
    <n v="68"/>
    <n v="12"/>
    <n v="16.5"/>
  </r>
  <r>
    <x v="2"/>
    <x v="216"/>
    <s v="October"/>
    <x v="0"/>
    <x v="1"/>
    <s v="Desktop"/>
    <x v="1"/>
    <n v="1696"/>
    <n v="18.655999999999999"/>
    <n v="1.0999999999999999E-2"/>
    <n v="1.5409999999999999"/>
    <n v="28.748895999999998"/>
    <n v="9"/>
    <n v="3.1943217777777777"/>
    <n v="0.48241852487135511"/>
    <n v="678"/>
    <n v="23.583514302601394"/>
    <n v="87"/>
    <n v="12"/>
    <n v="4.5"/>
  </r>
  <r>
    <x v="2"/>
    <x v="217"/>
    <s v="October"/>
    <x v="0"/>
    <x v="1"/>
    <s v="Desktop"/>
    <x v="1"/>
    <n v="1335"/>
    <n v="19.824749999999998"/>
    <n v="1.4849999999999999E-2"/>
    <n v="0.94299999999999984"/>
    <n v="18.694739249999994"/>
    <n v="4"/>
    <n v="4.6736848124999986"/>
    <n v="0.20176799203016432"/>
    <n v="314.39999999999998"/>
    <n v="16.817565401453784"/>
    <n v="111"/>
    <n v="9"/>
    <n v="12"/>
  </r>
  <r>
    <x v="2"/>
    <x v="218"/>
    <s v="October"/>
    <x v="0"/>
    <x v="1"/>
    <s v="Desktop"/>
    <x v="1"/>
    <n v="1070"/>
    <n v="11.4169"/>
    <n v="1.0670000000000001E-2"/>
    <n v="1.7709999999999999"/>
    <n v="20.219329899999998"/>
    <n v="2"/>
    <n v="10.109664949999999"/>
    <n v="0.17517890145310899"/>
    <n v="254.39999999999998"/>
    <n v="12.582019347733182"/>
    <n v="83"/>
    <n v="8"/>
    <n v="15"/>
  </r>
  <r>
    <x v="2"/>
    <x v="219"/>
    <s v="October"/>
    <x v="0"/>
    <x v="1"/>
    <s v="Desktop"/>
    <x v="1"/>
    <n v="998"/>
    <n v="14.93008"/>
    <n v="1.4960000000000001E-2"/>
    <n v="0.64400000000000002"/>
    <n v="9.614971520000001"/>
    <n v="2"/>
    <n v="4.8074857600000005"/>
    <n v="0.13395775508235722"/>
    <n v="314.39999999999998"/>
    <n v="32.699004812028811"/>
    <n v="71"/>
    <n v="13"/>
    <n v="12"/>
  </r>
  <r>
    <x v="2"/>
    <x v="220"/>
    <s v="October"/>
    <x v="0"/>
    <x v="1"/>
    <s v="Desktop"/>
    <x v="1"/>
    <n v="1369"/>
    <n v="25.750889999999995"/>
    <n v="1.8809999999999997E-2"/>
    <n v="0.63249999999999995"/>
    <n v="16.287437924999995"/>
    <n v="6"/>
    <n v="2.7145729874999991"/>
    <n v="0.23300165547676222"/>
    <n v="555.6"/>
    <n v="34.112179125925984"/>
    <n v="52"/>
    <n v="10"/>
    <n v="3"/>
  </r>
  <r>
    <x v="2"/>
    <x v="221"/>
    <s v="October"/>
    <x v="0"/>
    <x v="1"/>
    <s v="Desktop"/>
    <x v="1"/>
    <n v="1408"/>
    <n v="24.780800000000003"/>
    <n v="1.7600000000000001E-2"/>
    <n v="2.0814999999999997"/>
    <n v="51.581235199999995"/>
    <n v="5"/>
    <n v="10.316247039999999"/>
    <n v="0.20176911157024791"/>
    <n v="490.79999999999995"/>
    <n v="9.5150881536082323"/>
    <n v="72"/>
    <n v="12"/>
    <n v="4.5"/>
  </r>
  <r>
    <x v="2"/>
    <x v="222"/>
    <s v="October"/>
    <x v="0"/>
    <x v="1"/>
    <s v="Desktop"/>
    <x v="1"/>
    <n v="1040"/>
    <n v="13.156000000000002"/>
    <n v="1.2650000000000002E-2"/>
    <n v="2.0814999999999997"/>
    <n v="27.384214"/>
    <n v="5"/>
    <n v="5.4768428"/>
    <n v="0.38005472788081479"/>
    <n v="206.4"/>
    <n v="7.5371891265529847"/>
    <n v="81"/>
    <n v="10"/>
    <n v="10.5"/>
  </r>
  <r>
    <x v="2"/>
    <x v="223"/>
    <s v="October"/>
    <x v="0"/>
    <x v="1"/>
    <s v="Desktop"/>
    <x v="1"/>
    <n v="1412"/>
    <n v="24.229920000000003"/>
    <n v="1.7160000000000002E-2"/>
    <n v="1.9434999999999998"/>
    <n v="47.090849519999999"/>
    <n v="6"/>
    <n v="7.8484749200000001"/>
    <n v="0.24762772638126743"/>
    <n v="655.19999999999993"/>
    <n v="13.913531114398973"/>
    <n v="51"/>
    <n v="8"/>
    <n v="6"/>
  </r>
  <r>
    <x v="2"/>
    <x v="224"/>
    <s v="October"/>
    <x v="0"/>
    <x v="1"/>
    <s v="Desktop"/>
    <x v="1"/>
    <n v="1098"/>
    <n v="13.527360000000002"/>
    <n v="1.2320000000000001E-2"/>
    <n v="1.6674999999999998"/>
    <n v="22.556872800000001"/>
    <n v="9"/>
    <n v="2.5063192000000001"/>
    <n v="0.66531828826910788"/>
    <n v="781.19999999999993"/>
    <n v="34.632460222943664"/>
    <n v="63"/>
    <n v="5"/>
    <n v="10.5"/>
  </r>
  <r>
    <x v="2"/>
    <x v="225"/>
    <s v="October"/>
    <x v="0"/>
    <x v="1"/>
    <s v="Desktop"/>
    <x v="1"/>
    <n v="1540"/>
    <n v="21.852600000000002"/>
    <n v="1.4190000000000001E-2"/>
    <n v="0.97749999999999992"/>
    <n v="21.360916500000002"/>
    <n v="5"/>
    <n v="4.2721833"/>
    <n v="0.22880572563447826"/>
    <n v="404.4"/>
    <n v="18.931771958380153"/>
    <n v="81"/>
    <n v="14"/>
    <n v="7.5"/>
  </r>
  <r>
    <x v="2"/>
    <x v="226"/>
    <s v="October"/>
    <x v="0"/>
    <x v="1"/>
    <s v="Desktop"/>
    <x v="1"/>
    <n v="1379"/>
    <n v="19.26463"/>
    <n v="1.397E-2"/>
    <n v="1.2535000000000001"/>
    <n v="24.148213705"/>
    <n v="3"/>
    <n v="8.0494045683333333"/>
    <n v="0.1557258042329388"/>
    <n v="172.79999999999998"/>
    <n v="7.1558087944294178"/>
    <n v="72"/>
    <n v="12"/>
    <n v="6"/>
  </r>
  <r>
    <x v="2"/>
    <x v="227"/>
    <s v="October"/>
    <x v="0"/>
    <x v="1"/>
    <s v="Desktop"/>
    <x v="1"/>
    <n v="1322"/>
    <n v="23.848880000000005"/>
    <n v="1.8040000000000004E-2"/>
    <n v="0.57499999999999996"/>
    <n v="13.713106000000002"/>
    <n v="3"/>
    <n v="4.5710353333333336"/>
    <n v="0.12579207073875165"/>
    <n v="374.4"/>
    <n v="27.302348570776012"/>
    <n v="98"/>
    <n v="9"/>
    <n v="12"/>
  </r>
  <r>
    <x v="2"/>
    <x v="228"/>
    <s v="October"/>
    <x v="0"/>
    <x v="1"/>
    <s v="Desktop"/>
    <x v="1"/>
    <n v="977"/>
    <n v="14.186040000000002"/>
    <n v="1.4520000000000002E-2"/>
    <n v="1.7249999999999999"/>
    <n v="24.470919000000002"/>
    <n v="5"/>
    <n v="4.8941838000000004"/>
    <n v="0.35245917817798339"/>
    <n v="370.8"/>
    <n v="15.152679799234347"/>
    <n v="61"/>
    <n v="14"/>
    <n v="10.5"/>
  </r>
  <r>
    <x v="2"/>
    <x v="229"/>
    <s v="October"/>
    <x v="0"/>
    <x v="1"/>
    <s v="Desktop"/>
    <x v="1"/>
    <n v="1576"/>
    <n v="26.004000000000001"/>
    <n v="1.6500000000000001E-2"/>
    <n v="2.4264999999999999"/>
    <n v="63.098706"/>
    <n v="2"/>
    <n v="31.549353"/>
    <n v="7.691124442393478E-2"/>
    <n v="211.2"/>
    <n v="3.3471367859746599"/>
    <n v="65"/>
    <n v="12"/>
    <n v="15"/>
  </r>
  <r>
    <x v="2"/>
    <x v="230"/>
    <s v="October"/>
    <x v="0"/>
    <x v="1"/>
    <s v="Desktop"/>
    <x v="1"/>
    <n v="956"/>
    <n v="14.512080000000001"/>
    <n v="1.5180000000000001E-2"/>
    <n v="0.93149999999999999"/>
    <n v="13.518002520000001"/>
    <n v="4"/>
    <n v="3.3795006300000003"/>
    <n v="0.27563243863043752"/>
    <n v="277.2"/>
    <n v="20.505988187964917"/>
    <n v="93"/>
    <n v="0"/>
    <n v="4.5"/>
  </r>
  <r>
    <x v="2"/>
    <x v="231"/>
    <s v="October"/>
    <x v="0"/>
    <x v="1"/>
    <s v="Desktop"/>
    <x v="1"/>
    <n v="1322"/>
    <n v="22.685520000000004"/>
    <n v="1.7160000000000002E-2"/>
    <n v="0.9544999999999999"/>
    <n v="21.65332884"/>
    <n v="5"/>
    <n v="4.3306657680000002"/>
    <n v="0.22040491026875289"/>
    <n v="506.4"/>
    <n v="23.386704360418328"/>
    <n v="97"/>
    <n v="4"/>
    <n v="10.5"/>
  </r>
  <r>
    <x v="2"/>
    <x v="232"/>
    <s v="October"/>
    <x v="0"/>
    <x v="1"/>
    <s v="Desktop"/>
    <x v="1"/>
    <n v="1826"/>
    <n v="33.342760000000006"/>
    <n v="1.8260000000000002E-2"/>
    <n v="1.3569999999999998"/>
    <n v="45.246125319999997"/>
    <n v="3"/>
    <n v="15.082041773333332"/>
    <n v="8.9974555195790618E-2"/>
    <n v="201.6"/>
    <n v="4.4556301467628083"/>
    <n v="54"/>
    <n v="10"/>
    <n v="3"/>
  </r>
  <r>
    <x v="2"/>
    <x v="233"/>
    <s v="October"/>
    <x v="0"/>
    <x v="1"/>
    <s v="Desktop"/>
    <x v="1"/>
    <n v="1264"/>
    <n v="21.968319999999999"/>
    <n v="1.738E-2"/>
    <n v="1.5869999999999997"/>
    <n v="34.863723839999992"/>
    <n v="6"/>
    <n v="5.8106206399999989"/>
    <n v="0.2731205663428064"/>
    <n v="586.79999999999995"/>
    <n v="16.831248511862928"/>
    <n v="94"/>
    <n v="7"/>
    <n v="15"/>
  </r>
  <r>
    <x v="2"/>
    <x v="234"/>
    <s v="October"/>
    <x v="0"/>
    <x v="1"/>
    <s v="Desktop"/>
    <x v="1"/>
    <n v="1281"/>
    <n v="16.768290000000004"/>
    <n v="1.3090000000000003E-2"/>
    <n v="2.2885"/>
    <n v="38.374231665000011"/>
    <n v="5"/>
    <n v="7.6748463330000023"/>
    <n v="0.29818186589091666"/>
    <n v="328.8"/>
    <n v="8.5682497273264921"/>
    <n v="84"/>
    <n v="10"/>
    <n v="12"/>
  </r>
  <r>
    <x v="2"/>
    <x v="235"/>
    <s v="October"/>
    <x v="0"/>
    <x v="1"/>
    <s v="Desktop"/>
    <x v="1"/>
    <n v="1691"/>
    <n v="21.019130000000004"/>
    <n v="1.2430000000000002E-2"/>
    <n v="1.3569999999999998"/>
    <n v="28.522959410000002"/>
    <n v="4"/>
    <n v="7.1307398525000005"/>
    <n v="0.19030283365676881"/>
    <n v="270"/>
    <n v="9.4660584169726576"/>
    <n v="108"/>
    <n v="13"/>
    <n v="4.5"/>
  </r>
  <r>
    <x v="2"/>
    <x v="236"/>
    <s v="October"/>
    <x v="0"/>
    <x v="1"/>
    <s v="Desktop"/>
    <x v="1"/>
    <n v="1300"/>
    <n v="16.588000000000001"/>
    <n v="1.2760000000000001E-2"/>
    <n v="1.6674999999999998"/>
    <n v="27.660489999999999"/>
    <n v="9"/>
    <n v="3.0733877777777776"/>
    <n v="0.54256088738847352"/>
    <n v="559.19999999999993"/>
    <n v="20.216561601041771"/>
    <n v="63"/>
    <n v="2"/>
    <n v="10.5"/>
  </r>
  <r>
    <x v="2"/>
    <x v="237"/>
    <s v="October"/>
    <x v="0"/>
    <x v="1"/>
    <s v="Desktop"/>
    <x v="1"/>
    <n v="1035"/>
    <n v="12.63735"/>
    <n v="1.221E-2"/>
    <n v="0.87399999999999989"/>
    <n v="11.045043899999998"/>
    <n v="2"/>
    <n v="5.5225219499999989"/>
    <n v="0.15826102782624521"/>
    <n v="169.2"/>
    <n v="15.319088048169734"/>
    <n v="64"/>
    <n v="3"/>
    <n v="3"/>
  </r>
  <r>
    <x v="2"/>
    <x v="238"/>
    <s v="October"/>
    <x v="0"/>
    <x v="1"/>
    <s v="Desktop"/>
    <x v="1"/>
    <n v="1168"/>
    <n v="20.942240000000002"/>
    <n v="1.7930000000000001E-2"/>
    <n v="1.9549999999999998"/>
    <n v="40.942079200000002"/>
    <n v="8"/>
    <n v="5.1177599000000003"/>
    <n v="0.38200307130469324"/>
    <n v="456"/>
    <n v="11.137685454919446"/>
    <n v="93"/>
    <n v="5"/>
    <n v="6"/>
  </r>
  <r>
    <x v="2"/>
    <x v="239"/>
    <s v="October"/>
    <x v="0"/>
    <x v="1"/>
    <s v="Desktop"/>
    <x v="1"/>
    <n v="986"/>
    <n v="11.062920000000002"/>
    <n v="1.1220000000000003E-2"/>
    <n v="0.65549999999999986"/>
    <n v="7.25174406"/>
    <n v="6"/>
    <n v="1.2086240100000001"/>
    <n v="0.54235229035372212"/>
    <n v="552"/>
    <n v="76.11961969876802"/>
    <n v="101"/>
    <n v="12"/>
    <n v="10.5"/>
  </r>
  <r>
    <x v="2"/>
    <x v="240"/>
    <s v="October"/>
    <x v="0"/>
    <x v="1"/>
    <s v="Desktop"/>
    <x v="1"/>
    <n v="1217"/>
    <n v="23.427250000000004"/>
    <n v="1.9250000000000003E-2"/>
    <n v="2.4034999999999997"/>
    <n v="56.307395375000006"/>
    <n v="3"/>
    <n v="18.76913179166667"/>
    <n v="0.12805600315871471"/>
    <n v="200.4"/>
    <n v="3.5590351616401681"/>
    <n v="94"/>
    <n v="1"/>
    <n v="7.5"/>
  </r>
  <r>
    <x v="2"/>
    <x v="241"/>
    <s v="October"/>
    <x v="0"/>
    <x v="1"/>
    <s v="Desktop"/>
    <x v="1"/>
    <n v="1496"/>
    <n v="31.430960000000002"/>
    <n v="2.1010000000000001E-2"/>
    <n v="1.3684999999999998"/>
    <n v="43.013268759999995"/>
    <n v="5"/>
    <n v="8.6026537519999984"/>
    <n v="0.15907881910065744"/>
    <n v="598.79999999999995"/>
    <n v="13.921285623306346"/>
    <n v="65"/>
    <n v="2"/>
    <n v="13.5"/>
  </r>
  <r>
    <x v="2"/>
    <x v="242"/>
    <s v="October"/>
    <x v="0"/>
    <x v="1"/>
    <s v="Desktop"/>
    <x v="1"/>
    <n v="996"/>
    <n v="17.967839999999999"/>
    <n v="1.804E-2"/>
    <n v="2.0585"/>
    <n v="36.986798639999996"/>
    <n v="5"/>
    <n v="7.3973597279999996"/>
    <n v="0.2782749623772251"/>
    <n v="349.2"/>
    <n v="9.4412063990407589"/>
    <n v="56"/>
    <n v="16"/>
    <n v="1.5"/>
  </r>
  <r>
    <x v="2"/>
    <x v="243"/>
    <s v="October"/>
    <x v="0"/>
    <x v="1"/>
    <s v="Desktop"/>
    <x v="1"/>
    <n v="1484"/>
    <n v="22.8536"/>
    <n v="1.54E-2"/>
    <n v="1.288"/>
    <n v="29.435436800000002"/>
    <n v="6"/>
    <n v="4.9059061333333336"/>
    <n v="0.26254069380754019"/>
    <n v="436.8"/>
    <n v="14.839256606513139"/>
    <n v="91"/>
    <n v="10"/>
    <n v="16.5"/>
  </r>
  <r>
    <x v="2"/>
    <x v="244"/>
    <s v="October"/>
    <x v="0"/>
    <x v="1"/>
    <s v="Desktop"/>
    <x v="1"/>
    <n v="1071"/>
    <n v="17.200259999999997"/>
    <n v="1.6059999999999998E-2"/>
    <n v="2.2079999999999997"/>
    <n v="37.978174079999988"/>
    <n v="3"/>
    <n v="12.659391359999995"/>
    <n v="0.17441596813071433"/>
    <n v="336"/>
    <n v="8.8471867892391334"/>
    <n v="60"/>
    <n v="12"/>
    <n v="15"/>
  </r>
  <r>
    <x v="2"/>
    <x v="245"/>
    <s v="November"/>
    <x v="0"/>
    <x v="1"/>
    <s v="Desktop"/>
    <x v="1"/>
    <n v="1828"/>
    <n v="31.971720000000005"/>
    <n v="1.7490000000000002E-2"/>
    <n v="1.7134999999999998"/>
    <n v="54.783542220000001"/>
    <n v="8"/>
    <n v="6.8479427775000001"/>
    <n v="0.2502211329262235"/>
    <n v="475.2"/>
    <n v="8.6741379024322605"/>
    <n v="98"/>
    <n v="6"/>
    <n v="4.5"/>
  </r>
  <r>
    <x v="2"/>
    <x v="246"/>
    <s v="November"/>
    <x v="0"/>
    <x v="1"/>
    <s v="Desktop"/>
    <x v="1"/>
    <n v="1523"/>
    <n v="17.925709999999999"/>
    <n v="1.1769999999999999E-2"/>
    <n v="2.0585"/>
    <n v="36.900074034999996"/>
    <n v="4"/>
    <n v="9.225018508749999"/>
    <n v="0.22314318372884534"/>
    <n v="459.59999999999997"/>
    <n v="12.455259563004288"/>
    <n v="70"/>
    <n v="19"/>
    <n v="9"/>
  </r>
  <r>
    <x v="2"/>
    <x v="247"/>
    <s v="November"/>
    <x v="0"/>
    <x v="1"/>
    <s v="Desktop"/>
    <x v="1"/>
    <n v="1320"/>
    <n v="16.1172"/>
    <n v="1.221E-2"/>
    <n v="1.8285"/>
    <n v="29.470300200000001"/>
    <n v="5"/>
    <n v="5.8940600400000003"/>
    <n v="0.3102275829548557"/>
    <n v="328.8"/>
    <n v="11.156995272141815"/>
    <n v="63"/>
    <n v="9"/>
    <n v="12"/>
  </r>
  <r>
    <x v="2"/>
    <x v="248"/>
    <s v="November"/>
    <x v="0"/>
    <x v="1"/>
    <s v="Desktop"/>
    <x v="1"/>
    <n v="1395"/>
    <n v="19.334700000000002"/>
    <n v="1.3860000000000001E-2"/>
    <n v="1.2994999999999999"/>
    <n v="25.12544265"/>
    <n v="6"/>
    <n v="4.1875737749999997"/>
    <n v="0.31032289096805221"/>
    <n v="253.2"/>
    <n v="10.077434396961758"/>
    <n v="94"/>
    <n v="1"/>
    <n v="21"/>
  </r>
  <r>
    <x v="2"/>
    <x v="249"/>
    <s v="November"/>
    <x v="0"/>
    <x v="1"/>
    <s v="Desktop"/>
    <x v="1"/>
    <n v="1280"/>
    <n v="23.936"/>
    <n v="1.8700000000000001E-2"/>
    <n v="1.288"/>
    <n v="30.829568000000002"/>
    <n v="6"/>
    <n v="5.1382613333333333"/>
    <n v="0.25066844919786097"/>
    <n v="520.79999999999995"/>
    <n v="16.892873750290626"/>
    <n v="106"/>
    <n v="8"/>
    <n v="15"/>
  </r>
  <r>
    <x v="2"/>
    <x v="250"/>
    <s v="November"/>
    <x v="0"/>
    <x v="1"/>
    <s v="Desktop"/>
    <x v="1"/>
    <n v="1338"/>
    <n v="19.869299999999999"/>
    <n v="1.4849999999999999E-2"/>
    <n v="1.288"/>
    <n v="25.5916584"/>
    <n v="4"/>
    <n v="6.3979146"/>
    <n v="0.20131559742919983"/>
    <n v="306"/>
    <n v="11.957021120600766"/>
    <n v="62"/>
    <n v="10"/>
    <n v="16.5"/>
  </r>
  <r>
    <x v="2"/>
    <x v="251"/>
    <s v="November"/>
    <x v="0"/>
    <x v="1"/>
    <s v="Desktop"/>
    <x v="1"/>
    <n v="1369"/>
    <n v="23.492040000000003"/>
    <n v="1.7160000000000002E-2"/>
    <n v="2.4954999999999998"/>
    <n v="58.624385820000001"/>
    <n v="3"/>
    <n v="19.541461940000001"/>
    <n v="0.1277028304055331"/>
    <n v="241.2"/>
    <n v="4.1143288177138295"/>
    <n v="100"/>
    <n v="2"/>
    <n v="6"/>
  </r>
  <r>
    <x v="2"/>
    <x v="252"/>
    <s v="November"/>
    <x v="0"/>
    <x v="1"/>
    <s v="Desktop"/>
    <x v="1"/>
    <n v="1168"/>
    <n v="22.098560000000003"/>
    <n v="1.8920000000000003E-2"/>
    <n v="1.0694999999999999"/>
    <n v="23.63440992"/>
    <n v="6"/>
    <n v="3.9390683200000001"/>
    <n v="0.27151090387789972"/>
    <n v="460.79999999999995"/>
    <n v="19.496996183097426"/>
    <n v="81"/>
    <n v="14"/>
    <n v="1.5"/>
  </r>
  <r>
    <x v="2"/>
    <x v="253"/>
    <s v="November"/>
    <x v="0"/>
    <x v="1"/>
    <s v="Desktop"/>
    <x v="1"/>
    <n v="1346"/>
    <n v="23.245419999999999"/>
    <n v="1.7270000000000001E-2"/>
    <n v="1.863"/>
    <n v="43.306217459999999"/>
    <n v="5"/>
    <n v="8.6612434920000005"/>
    <n v="0.21509613506660669"/>
    <n v="337.2"/>
    <n v="7.7864108152935874"/>
    <n v="102"/>
    <n v="3"/>
    <n v="12"/>
  </r>
  <r>
    <x v="2"/>
    <x v="254"/>
    <s v="November"/>
    <x v="0"/>
    <x v="1"/>
    <s v="Desktop"/>
    <x v="1"/>
    <n v="1208"/>
    <n v="21.925200000000004"/>
    <n v="1.8150000000000003E-2"/>
    <n v="0.80499999999999994"/>
    <n v="17.649786000000002"/>
    <n v="9"/>
    <n v="1.9610873333333336"/>
    <n v="0.41048656340649109"/>
    <n v="535.19999999999993"/>
    <n v="30.323313835079919"/>
    <n v="108"/>
    <n v="8"/>
    <n v="12"/>
  </r>
  <r>
    <x v="2"/>
    <x v="255"/>
    <s v="November"/>
    <x v="0"/>
    <x v="1"/>
    <s v="Desktop"/>
    <x v="1"/>
    <n v="1226"/>
    <n v="21.712459999999997"/>
    <n v="1.7709999999999997E-2"/>
    <n v="1.4489999999999998"/>
    <n v="31.461354539999991"/>
    <n v="9"/>
    <n v="3.4957060599999989"/>
    <n v="0.41450853565187923"/>
    <n v="780"/>
    <n v="24.792320972967243"/>
    <n v="59"/>
    <n v="10"/>
    <n v="4.5"/>
  </r>
  <r>
    <x v="2"/>
    <x v="256"/>
    <s v="November"/>
    <x v="0"/>
    <x v="1"/>
    <s v="Desktop"/>
    <x v="1"/>
    <n v="913"/>
    <n v="9.9425699999999999"/>
    <n v="1.089E-2"/>
    <n v="1.127"/>
    <n v="11.20527639"/>
    <n v="8"/>
    <n v="1.40065954875"/>
    <n v="0.80462093804720514"/>
    <n v="741.6"/>
    <n v="66.1831064391978"/>
    <n v="90"/>
    <n v="14"/>
    <n v="19.5"/>
  </r>
  <r>
    <x v="2"/>
    <x v="257"/>
    <s v="November"/>
    <x v="0"/>
    <x v="1"/>
    <s v="Desktop"/>
    <x v="1"/>
    <n v="1704"/>
    <n v="20.618400000000001"/>
    <n v="1.2100000000000001E-2"/>
    <n v="1.1615"/>
    <n v="23.948271600000002"/>
    <n v="6"/>
    <n v="3.9913786000000004"/>
    <n v="0.29100221161680828"/>
    <n v="265.2"/>
    <n v="11.07386806152641"/>
    <n v="82"/>
    <n v="8"/>
    <n v="7.5"/>
  </r>
  <r>
    <x v="2"/>
    <x v="258"/>
    <s v="November"/>
    <x v="0"/>
    <x v="1"/>
    <s v="Desktop"/>
    <x v="1"/>
    <n v="772"/>
    <n v="11.8888"/>
    <n v="1.54E-2"/>
    <n v="2.1505000000000001"/>
    <n v="25.5668644"/>
    <n v="5"/>
    <n v="5.11337288"/>
    <n v="0.42056389206648276"/>
    <n v="374.4"/>
    <n v="14.643954539845723"/>
    <n v="86"/>
    <n v="11"/>
    <n v="12"/>
  </r>
  <r>
    <x v="2"/>
    <x v="259"/>
    <s v="November"/>
    <x v="0"/>
    <x v="1"/>
    <s v="Desktop"/>
    <x v="1"/>
    <n v="898"/>
    <n v="13.927980000000003"/>
    <n v="1.5510000000000003E-2"/>
    <n v="1.2994999999999999"/>
    <n v="18.099410010000003"/>
    <n v="3"/>
    <n v="6.0331366700000011"/>
    <n v="0.21539376133509663"/>
    <n v="230.39999999999998"/>
    <n v="12.729696706837569"/>
    <n v="84"/>
    <n v="5"/>
    <n v="7.5"/>
  </r>
  <r>
    <x v="2"/>
    <x v="260"/>
    <s v="November"/>
    <x v="0"/>
    <x v="1"/>
    <s v="Desktop"/>
    <x v="1"/>
    <n v="1377"/>
    <n v="21.357270000000003"/>
    <n v="1.5510000000000003E-2"/>
    <n v="1.0465"/>
    <n v="22.350383055000002"/>
    <n v="2"/>
    <n v="11.175191527500001"/>
    <n v="9.3644927464980293E-2"/>
    <n v="226.79999999999998"/>
    <n v="10.147477089850707"/>
    <n v="91"/>
    <n v="10"/>
    <n v="18"/>
  </r>
  <r>
    <x v="2"/>
    <x v="261"/>
    <s v="November"/>
    <x v="0"/>
    <x v="1"/>
    <s v="Desktop"/>
    <x v="1"/>
    <n v="1596"/>
    <n v="18.960480000000004"/>
    <n v="1.1880000000000002E-2"/>
    <n v="2.2079999999999997"/>
    <n v="41.864739840000006"/>
    <n v="3"/>
    <n v="13.954913280000001"/>
    <n v="0.15822384243436871"/>
    <n v="351.59999999999997"/>
    <n v="8.3984756944329764"/>
    <n v="96"/>
    <n v="8"/>
    <n v="10.5"/>
  </r>
  <r>
    <x v="2"/>
    <x v="262"/>
    <s v="November"/>
    <x v="0"/>
    <x v="1"/>
    <s v="Desktop"/>
    <x v="1"/>
    <n v="1340"/>
    <n v="17.540600000000001"/>
    <n v="1.3090000000000001E-2"/>
    <n v="1.288"/>
    <n v="22.592292800000003"/>
    <n v="2"/>
    <n v="11.296146400000001"/>
    <n v="0.1140211851361983"/>
    <n v="154.79999999999998"/>
    <n v="6.8518941999547724"/>
    <n v="91"/>
    <n v="3"/>
    <n v="18"/>
  </r>
  <r>
    <x v="2"/>
    <x v="263"/>
    <s v="November"/>
    <x v="0"/>
    <x v="1"/>
    <s v="Desktop"/>
    <x v="1"/>
    <n v="1667"/>
    <n v="25.671800000000001"/>
    <n v="1.54E-2"/>
    <n v="1.9089999999999998"/>
    <n v="49.007466199999996"/>
    <n v="6"/>
    <n v="8.1679110333333327"/>
    <n v="0.23371948986826011"/>
    <n v="426"/>
    <n v="8.6925530542935938"/>
    <n v="68"/>
    <n v="8"/>
    <n v="9"/>
  </r>
  <r>
    <x v="2"/>
    <x v="264"/>
    <s v="November"/>
    <x v="0"/>
    <x v="1"/>
    <s v="Desktop"/>
    <x v="1"/>
    <n v="1800"/>
    <n v="30.095999999999997"/>
    <n v="1.6719999999999999E-2"/>
    <n v="2.2424999999999997"/>
    <n v="67.490279999999984"/>
    <n v="4"/>
    <n v="16.872569999999996"/>
    <n v="0.13290802764486975"/>
    <n v="240"/>
    <n v="3.5560676292941746"/>
    <n v="93"/>
    <n v="3"/>
    <n v="1.5"/>
  </r>
  <r>
    <x v="2"/>
    <x v="265"/>
    <s v="November"/>
    <x v="0"/>
    <x v="1"/>
    <s v="Desktop"/>
    <x v="1"/>
    <n v="1102"/>
    <n v="12.97054"/>
    <n v="1.1769999999999999E-2"/>
    <n v="1.5869999999999997"/>
    <n v="20.584246979999996"/>
    <n v="6"/>
    <n v="3.4307078299999993"/>
    <n v="0.46258675429087764"/>
    <n v="266.39999999999998"/>
    <n v="12.941935658799602"/>
    <n v="71"/>
    <n v="6"/>
    <n v="15"/>
  </r>
  <r>
    <x v="2"/>
    <x v="266"/>
    <s v="November"/>
    <x v="0"/>
    <x v="1"/>
    <s v="Desktop"/>
    <x v="1"/>
    <n v="1225"/>
    <n v="14.687750000000001"/>
    <n v="1.1990000000000001E-2"/>
    <n v="1.1154999999999999"/>
    <n v="16.384185125000002"/>
    <n v="4"/>
    <n v="4.0960462812500005"/>
    <n v="0.27233579002910585"/>
    <n v="276"/>
    <n v="16.845512785305516"/>
    <n v="53"/>
    <n v="2"/>
    <n v="4.5"/>
  </r>
  <r>
    <x v="2"/>
    <x v="267"/>
    <s v="November"/>
    <x v="0"/>
    <x v="1"/>
    <s v="Desktop"/>
    <x v="1"/>
    <n v="1339"/>
    <n v="16.349190000000004"/>
    <n v="1.2210000000000002E-2"/>
    <n v="0.94299999999999984"/>
    <n v="15.417286170000001"/>
    <n v="4"/>
    <n v="3.8543215425000001"/>
    <n v="0.24466043883519606"/>
    <n v="376.8"/>
    <n v="24.440098980143663"/>
    <n v="102"/>
    <n v="11"/>
    <n v="9"/>
  </r>
  <r>
    <x v="2"/>
    <x v="268"/>
    <s v="November"/>
    <x v="0"/>
    <x v="1"/>
    <s v="Desktop"/>
    <x v="1"/>
    <n v="1152"/>
    <n v="20.782080000000004"/>
    <n v="1.8040000000000004E-2"/>
    <n v="2.5185"/>
    <n v="52.339668480000007"/>
    <n v="6"/>
    <n v="8.7232780800000018"/>
    <n v="0.28871027346637096"/>
    <n v="658.8"/>
    <n v="12.587011326824511"/>
    <n v="55"/>
    <n v="1"/>
    <n v="6"/>
  </r>
  <r>
    <x v="2"/>
    <x v="269"/>
    <s v="November"/>
    <x v="0"/>
    <x v="1"/>
    <s v="Desktop"/>
    <x v="1"/>
    <n v="1286"/>
    <n v="26.453020000000002"/>
    <n v="2.0570000000000001E-2"/>
    <n v="1.4489999999999998"/>
    <n v="38.330425980000001"/>
    <n v="8"/>
    <n v="4.7913032475000001"/>
    <n v="0.30242293696523115"/>
    <n v="729.6"/>
    <n v="19.03448712990275"/>
    <n v="61"/>
    <n v="3"/>
    <n v="13.5"/>
  </r>
  <r>
    <x v="2"/>
    <x v="270"/>
    <s v="November"/>
    <x v="0"/>
    <x v="1"/>
    <s v="Desktop"/>
    <x v="1"/>
    <n v="1578"/>
    <n v="30.89724"/>
    <n v="1.958E-2"/>
    <n v="2.2194999999999996"/>
    <n v="68.576424179999989"/>
    <n v="6"/>
    <n v="11.429404029999999"/>
    <n v="0.19419210259557165"/>
    <n v="592.79999999999995"/>
    <n v="8.6443702349369129"/>
    <n v="76"/>
    <n v="2"/>
    <n v="4.5"/>
  </r>
  <r>
    <x v="2"/>
    <x v="271"/>
    <s v="November"/>
    <x v="0"/>
    <x v="1"/>
    <s v="Desktop"/>
    <x v="1"/>
    <n v="1404"/>
    <n v="20.694959999999998"/>
    <n v="1.4739999999999998E-2"/>
    <n v="0.72449999999999992"/>
    <n v="14.993498519999997"/>
    <n v="2"/>
    <n v="7.4967492599999987"/>
    <n v="9.6641887686663819E-2"/>
    <n v="265.2"/>
    <n v="17.687666400623357"/>
    <n v="67"/>
    <n v="12"/>
    <n v="15"/>
  </r>
  <r>
    <x v="2"/>
    <x v="272"/>
    <s v="November"/>
    <x v="0"/>
    <x v="1"/>
    <s v="Desktop"/>
    <x v="1"/>
    <n v="1444"/>
    <n v="27.955839999999998"/>
    <n v="1.9359999999999999E-2"/>
    <n v="0.82799999999999996"/>
    <n v="23.147435519999998"/>
    <n v="9"/>
    <n v="2.5719372799999998"/>
    <n v="0.32193631098189146"/>
    <n v="577.19999999999993"/>
    <n v="24.935807662204471"/>
    <n v="77"/>
    <n v="4"/>
    <n v="0"/>
  </r>
  <r>
    <x v="2"/>
    <x v="273"/>
    <s v="November"/>
    <x v="0"/>
    <x v="1"/>
    <s v="Desktop"/>
    <x v="1"/>
    <n v="1293"/>
    <n v="25.316940000000006"/>
    <n v="1.9580000000000004E-2"/>
    <n v="1.8285"/>
    <n v="46.292024790000013"/>
    <n v="4"/>
    <n v="11.573006197500003"/>
    <n v="0.15799697751782005"/>
    <n v="324"/>
    <n v="6.9990457637098293"/>
    <n v="96"/>
    <n v="5"/>
    <n v="7.5"/>
  </r>
  <r>
    <x v="2"/>
    <x v="274"/>
    <s v="November"/>
    <x v="0"/>
    <x v="1"/>
    <s v="Desktop"/>
    <x v="1"/>
    <n v="1754"/>
    <n v="26.046899999999997"/>
    <n v="1.4849999999999999E-2"/>
    <n v="1.9894999999999998"/>
    <n v="51.820307549999988"/>
    <n v="2"/>
    <n v="25.910153774999994"/>
    <n v="7.6784569372938816E-2"/>
    <n v="132"/>
    <n v="2.5472639249127735"/>
    <n v="88"/>
    <n v="9"/>
    <n v="6"/>
  </r>
  <r>
    <x v="0"/>
    <x v="0"/>
    <s v="March"/>
    <x v="1"/>
    <x v="1"/>
    <s v="Desktop"/>
    <x v="1"/>
    <n v="998.59999999999991"/>
    <n v="11.314138"/>
    <n v="1.1330000000000002E-2"/>
    <n v="1.127"/>
    <n v="12.751033526000001"/>
    <n v="5"/>
    <n v="2.5502067051999999"/>
    <n v="0.44192496149507809"/>
    <n v="378"/>
    <n v="29.644655802154308"/>
    <n v="64"/>
    <n v="8"/>
    <n v="19.5"/>
  </r>
  <r>
    <x v="0"/>
    <x v="1"/>
    <s v="March"/>
    <x v="1"/>
    <x v="1"/>
    <s v="Desktop"/>
    <x v="1"/>
    <n v="1073.2"/>
    <n v="12.867668000000002"/>
    <n v="1.1990000000000001E-2"/>
    <n v="1.1499999999999999"/>
    <n v="14.797818200000002"/>
    <n v="4"/>
    <n v="3.6994545500000005"/>
    <n v="0.31085663696017019"/>
    <n v="268.8"/>
    <n v="18.164840003237774"/>
    <n v="58"/>
    <n v="18"/>
    <n v="4.5"/>
  </r>
  <r>
    <x v="0"/>
    <x v="2"/>
    <s v="March"/>
    <x v="1"/>
    <x v="1"/>
    <s v="Desktop"/>
    <x v="1"/>
    <n v="1586.6000000000001"/>
    <n v="26.527951999999999"/>
    <n v="1.6719999999999999E-2"/>
    <n v="0.91999999999999993"/>
    <n v="24.405715839999996"/>
    <n v="3"/>
    <n v="8.1352386133333319"/>
    <n v="0.11308826252399733"/>
    <n v="187.2"/>
    <n v="7.6703343277146026"/>
    <n v="80"/>
    <n v="9"/>
    <n v="19.5"/>
  </r>
  <r>
    <x v="0"/>
    <x v="3"/>
    <s v="March"/>
    <x v="1"/>
    <x v="1"/>
    <s v="Desktop"/>
    <x v="1"/>
    <n v="1484.4"/>
    <n v="15.022128000000002"/>
    <n v="1.0120000000000001E-2"/>
    <n v="2.0124999999999997"/>
    <n v="30.2320326"/>
    <n v="4"/>
    <n v="7.55800815"/>
    <n v="0.2662738594691777"/>
    <n v="182.4"/>
    <n v="6.0333356480966485"/>
    <n v="57"/>
    <n v="6"/>
    <n v="10.5"/>
  </r>
  <r>
    <x v="0"/>
    <x v="4"/>
    <s v="March"/>
    <x v="1"/>
    <x v="1"/>
    <s v="Desktop"/>
    <x v="1"/>
    <n v="877.6"/>
    <n v="12.646215999999999"/>
    <n v="1.4409999999999999E-2"/>
    <n v="2.254"/>
    <n v="28.504570863999998"/>
    <n v="1"/>
    <n v="28.504570863999998"/>
    <n v="7.9075037149452465E-2"/>
    <n v="48"/>
    <n v="1.6839404539368759"/>
    <n v="86"/>
    <n v="15"/>
    <n v="16.5"/>
  </r>
  <r>
    <x v="0"/>
    <x v="5"/>
    <s v="March"/>
    <x v="1"/>
    <x v="1"/>
    <s v="Desktop"/>
    <x v="1"/>
    <n v="1318"/>
    <n v="22.181940000000001"/>
    <n v="1.6830000000000001E-2"/>
    <n v="1.4259999999999999"/>
    <n v="31.631446440000001"/>
    <n v="3"/>
    <n v="10.543815480000001"/>
    <n v="0.1352451588995372"/>
    <n v="176.4"/>
    <n v="5.5767288522389808"/>
    <n v="83"/>
    <n v="13"/>
    <n v="16.5"/>
  </r>
  <r>
    <x v="0"/>
    <x v="6"/>
    <s v="March"/>
    <x v="1"/>
    <x v="1"/>
    <s v="Desktop"/>
    <x v="1"/>
    <n v="1620.2"/>
    <n v="31.545294000000002"/>
    <n v="1.9470000000000001E-2"/>
    <n v="1.8284999999999998"/>
    <n v="57.680570078999999"/>
    <n v="4"/>
    <n v="14.42014251975"/>
    <n v="0.12680179807485706"/>
    <n v="297.59999999999997"/>
    <n v="5.1594497001746591"/>
    <n v="72"/>
    <n v="6"/>
    <n v="16.5"/>
  </r>
  <r>
    <x v="0"/>
    <x v="7"/>
    <s v="March"/>
    <x v="1"/>
    <x v="1"/>
    <s v="Desktop"/>
    <x v="1"/>
    <n v="1330.2"/>
    <n v="24.435774000000002"/>
    <n v="1.8370000000000001E-2"/>
    <n v="1.5525"/>
    <n v="37.936539135000004"/>
    <n v="6"/>
    <n v="6.3227565225000006"/>
    <n v="0.24554163907392496"/>
    <n v="482.4"/>
    <n v="12.715972806147224"/>
    <n v="80"/>
    <n v="14"/>
    <n v="16.5"/>
  </r>
  <r>
    <x v="0"/>
    <x v="8"/>
    <s v="March"/>
    <x v="1"/>
    <x v="1"/>
    <s v="Desktop"/>
    <x v="1"/>
    <n v="832.80000000000018"/>
    <n v="14.840496000000002"/>
    <n v="1.7819999999999999E-2"/>
    <n v="1.6904999999999999"/>
    <n v="25.087858488000002"/>
    <n v="5"/>
    <n v="5.0175716976000002"/>
    <n v="0.33691596291660331"/>
    <n v="450"/>
    <n v="17.936963420582252"/>
    <n v="59"/>
    <n v="18"/>
    <n v="4.5"/>
  </r>
  <r>
    <x v="0"/>
    <x v="9"/>
    <s v="March"/>
    <x v="1"/>
    <x v="1"/>
    <s v="Desktop"/>
    <x v="1"/>
    <n v="1370.4"/>
    <n v="21.707136000000002"/>
    <n v="1.584E-2"/>
    <n v="0.66700000000000004"/>
    <n v="14.478659712000002"/>
    <n v="4"/>
    <n v="3.6196649280000006"/>
    <n v="0.18427120003302139"/>
    <n v="168"/>
    <n v="11.603283960100296"/>
    <n v="69"/>
    <n v="11"/>
    <n v="4.5"/>
  </r>
  <r>
    <x v="0"/>
    <x v="10"/>
    <s v="March"/>
    <x v="1"/>
    <x v="1"/>
    <s v="Desktop"/>
    <x v="1"/>
    <n v="882.6"/>
    <n v="14.854158000000002"/>
    <n v="1.6830000000000001E-2"/>
    <n v="1.9434999999999998"/>
    <n v="28.869056072999999"/>
    <n v="4"/>
    <n v="7.2172640182499999"/>
    <n v="0.26928486959678222"/>
    <n v="355.2"/>
    <n v="12.303831448517759"/>
    <n v="92"/>
    <n v="16"/>
    <n v="18"/>
  </r>
  <r>
    <x v="0"/>
    <x v="11"/>
    <s v="March"/>
    <x v="1"/>
    <x v="1"/>
    <s v="Desktop"/>
    <x v="1"/>
    <n v="1171.8"/>
    <n v="18.690209999999997"/>
    <n v="1.5949999999999999E-2"/>
    <n v="1.1729999999999998"/>
    <n v="21.923616329999994"/>
    <n v="4"/>
    <n v="5.4809040824999986"/>
    <n v="0.21401578687451883"/>
    <n v="355.2"/>
    <n v="16.201706627840814"/>
    <n v="76"/>
    <n v="10"/>
    <n v="18"/>
  </r>
  <r>
    <x v="0"/>
    <x v="12"/>
    <s v="March"/>
    <x v="1"/>
    <x v="1"/>
    <s v="Desktop"/>
    <x v="1"/>
    <n v="1295.6000000000001"/>
    <n v="27.078040000000001"/>
    <n v="2.0899999999999998E-2"/>
    <n v="0.45999999999999996"/>
    <n v="12.455898399999999"/>
    <n v="3"/>
    <n v="4.1519661333333326"/>
    <n v="0.11079088442147215"/>
    <n v="262.8"/>
    <n v="21.098437989828181"/>
    <n v="71"/>
    <n v="14"/>
    <n v="9"/>
  </r>
  <r>
    <x v="0"/>
    <x v="13"/>
    <s v="March"/>
    <x v="1"/>
    <x v="1"/>
    <s v="Desktop"/>
    <x v="1"/>
    <n v="1076.6000000000001"/>
    <n v="22.145662000000002"/>
    <n v="2.0569999999999998E-2"/>
    <n v="0.49449999999999994"/>
    <n v="10.951029859"/>
    <n v="6"/>
    <n v="1.8251716431666667"/>
    <n v="0.27093342253665748"/>
    <n v="496.79999999999995"/>
    <n v="45.365596331719395"/>
    <n v="74"/>
    <n v="17"/>
    <n v="19.5"/>
  </r>
  <r>
    <x v="0"/>
    <x v="14"/>
    <s v="March"/>
    <x v="1"/>
    <x v="1"/>
    <s v="Desktop"/>
    <x v="1"/>
    <n v="1206.8000000000002"/>
    <n v="19.646704000000003"/>
    <n v="1.6279999999999999E-2"/>
    <n v="1.8514999999999997"/>
    <n v="36.375872456000003"/>
    <n v="6"/>
    <n v="6.0626454093333342"/>
    <n v="0.30539473694926128"/>
    <n v="525.6"/>
    <n v="14.449137972862701"/>
    <n v="89"/>
    <n v="9"/>
    <n v="9"/>
  </r>
  <r>
    <x v="0"/>
    <x v="15"/>
    <s v="March"/>
    <x v="1"/>
    <x v="1"/>
    <s v="Desktop"/>
    <x v="1"/>
    <n v="1596.2"/>
    <n v="22.474496000000006"/>
    <n v="1.4080000000000002E-2"/>
    <n v="2.3345000000000002"/>
    <n v="52.466710912000018"/>
    <n v="6"/>
    <n v="8.7444518186666702"/>
    <n v="0.26696927931109105"/>
    <n v="216"/>
    <n v="4.1168961470118983"/>
    <n v="75"/>
    <n v="9"/>
    <n v="15"/>
  </r>
  <r>
    <x v="0"/>
    <x v="16"/>
    <s v="March"/>
    <x v="1"/>
    <x v="1"/>
    <s v="Desktop"/>
    <x v="1"/>
    <n v="1646.6000000000001"/>
    <n v="23.003002000000002"/>
    <n v="1.397E-2"/>
    <n v="1.8974999999999997"/>
    <n v="43.648196294999998"/>
    <n v="6"/>
    <n v="7.2746993824999997"/>
    <n v="0.26083552051162712"/>
    <n v="331.2"/>
    <n v="7.5879424148836989"/>
    <n v="108"/>
    <n v="8"/>
    <n v="4.5"/>
  </r>
  <r>
    <x v="0"/>
    <x v="17"/>
    <s v="March"/>
    <x v="1"/>
    <x v="1"/>
    <s v="Desktop"/>
    <x v="1"/>
    <n v="1267.8000000000002"/>
    <n v="15.479838000000003"/>
    <n v="1.221E-2"/>
    <n v="1.081"/>
    <n v="16.733704878000001"/>
    <n v="1"/>
    <n v="16.733704878000001"/>
    <n v="6.4600159252312578E-2"/>
    <n v="48"/>
    <n v="2.8684622054680888"/>
    <n v="104"/>
    <n v="8"/>
    <n v="16.5"/>
  </r>
  <r>
    <x v="0"/>
    <x v="18"/>
    <s v="March"/>
    <x v="1"/>
    <x v="1"/>
    <s v="Desktop"/>
    <x v="1"/>
    <n v="1244.6000000000001"/>
    <n v="19.988275999999999"/>
    <n v="1.6059999999999998E-2"/>
    <n v="2.0699999999999998"/>
    <n v="41.375731319999993"/>
    <n v="1"/>
    <n v="41.375731319999993"/>
    <n v="5.0029327191599721E-2"/>
    <n v="52.8"/>
    <n v="1.2761103747422538"/>
    <n v="76"/>
    <n v="14"/>
    <n v="10.5"/>
  </r>
  <r>
    <x v="0"/>
    <x v="19"/>
    <s v="March"/>
    <x v="1"/>
    <x v="1"/>
    <s v="Desktop"/>
    <x v="1"/>
    <n v="983.80000000000018"/>
    <n v="17.639534000000008"/>
    <n v="1.7930000000000005E-2"/>
    <n v="2.2194999999999996"/>
    <n v="39.150945713000013"/>
    <n v="7"/>
    <n v="5.5929922447142877"/>
    <n v="0.3968358801315271"/>
    <n v="411.59999999999997"/>
    <n v="10.51315600438558"/>
    <n v="59"/>
    <n v="6"/>
    <n v="13.5"/>
  </r>
  <r>
    <x v="0"/>
    <x v="20"/>
    <s v="March"/>
    <x v="1"/>
    <x v="1"/>
    <s v="Desktop"/>
    <x v="1"/>
    <n v="1461.2"/>
    <n v="28.288832000000003"/>
    <n v="1.9360000000000002E-2"/>
    <n v="1.8169999999999997"/>
    <n v="51.400807743999998"/>
    <n v="6"/>
    <n v="8.5668012906666657"/>
    <n v="0.21209783422659512"/>
    <n v="288"/>
    <n v="5.6030247896954144"/>
    <n v="60"/>
    <n v="8"/>
    <n v="16.5"/>
  </r>
  <r>
    <x v="0"/>
    <x v="21"/>
    <s v="March"/>
    <x v="1"/>
    <x v="1"/>
    <s v="Desktop"/>
    <x v="1"/>
    <n v="1350.2"/>
    <n v="20.050470000000004"/>
    <n v="1.4850000000000002E-2"/>
    <n v="1.2534999999999998"/>
    <n v="25.133264145000002"/>
    <n v="5"/>
    <n v="5.0266528290000005"/>
    <n v="0.24937071300572999"/>
    <n v="426"/>
    <n v="16.94964878188129"/>
    <n v="55"/>
    <n v="9"/>
    <n v="12"/>
  </r>
  <r>
    <x v="0"/>
    <x v="22"/>
    <s v="March"/>
    <x v="1"/>
    <x v="1"/>
    <s v="Desktop"/>
    <x v="1"/>
    <n v="934"/>
    <n v="17.77402"/>
    <n v="1.9030000000000002E-2"/>
    <n v="2.254"/>
    <n v="40.062641079999999"/>
    <n v="1"/>
    <n v="40.062641079999999"/>
    <n v="5.6261892357497068E-2"/>
    <n v="58.8"/>
    <n v="1.4677015397607931"/>
    <n v="99"/>
    <n v="18"/>
    <n v="4.5"/>
  </r>
  <r>
    <x v="0"/>
    <x v="23"/>
    <s v="March"/>
    <x v="1"/>
    <x v="1"/>
    <s v="Desktop"/>
    <x v="1"/>
    <n v="898.2"/>
    <n v="14.32629"/>
    <n v="1.5949999999999999E-2"/>
    <n v="1.2649999999999997"/>
    <n v="18.122756849999995"/>
    <n v="2"/>
    <n v="9.0613784249999973"/>
    <n v="0.13960348422375926"/>
    <n v="139.19999999999999"/>
    <n v="7.6809505944455703"/>
    <n v="81"/>
    <n v="7"/>
    <n v="18"/>
  </r>
  <r>
    <x v="0"/>
    <x v="24"/>
    <s v="March"/>
    <x v="1"/>
    <x v="1"/>
    <s v="Desktop"/>
    <x v="1"/>
    <n v="1615.8000000000002"/>
    <n v="24.172368000000006"/>
    <n v="1.4960000000000001E-2"/>
    <n v="0.91999999999999993"/>
    <n v="22.238578560000004"/>
    <n v="6"/>
    <n v="3.7064297600000007"/>
    <n v="0.24821730332750183"/>
    <n v="489.59999999999997"/>
    <n v="22.015795599482772"/>
    <n v="71"/>
    <n v="7"/>
    <n v="4.5"/>
  </r>
  <r>
    <x v="0"/>
    <x v="25"/>
    <s v="March"/>
    <x v="1"/>
    <x v="1"/>
    <s v="Desktop"/>
    <x v="1"/>
    <n v="1244.6000000000001"/>
    <n v="22.452584000000009"/>
    <n v="1.8040000000000004E-2"/>
    <n v="2.1504999999999996"/>
    <n v="48.28428189200001"/>
    <n v="7"/>
    <n v="6.8977545560000015"/>
    <n v="0.31176812432813955"/>
    <n v="613.19999999999993"/>
    <n v="12.699785022620334"/>
    <n v="104"/>
    <n v="10"/>
    <n v="6"/>
  </r>
  <r>
    <x v="0"/>
    <x v="26"/>
    <s v="March"/>
    <x v="1"/>
    <x v="1"/>
    <s v="Desktop"/>
    <x v="1"/>
    <n v="1171.4000000000001"/>
    <n v="19.585808"/>
    <n v="1.6719999999999999E-2"/>
    <n v="0.97750000000000004"/>
    <n v="19.14512732"/>
    <n v="2"/>
    <n v="9.5725636600000001"/>
    <n v="0.10211475574558884"/>
    <n v="122.39999999999999"/>
    <n v="6.3932716640716487"/>
    <n v="64"/>
    <n v="5"/>
    <n v="6"/>
  </r>
  <r>
    <x v="0"/>
    <x v="27"/>
    <s v="March"/>
    <x v="1"/>
    <x v="1"/>
    <s v="Desktop"/>
    <x v="1"/>
    <n v="1108.4000000000001"/>
    <n v="19.629764000000002"/>
    <n v="1.771E-2"/>
    <n v="0.97749999999999992"/>
    <n v="19.18809431"/>
    <n v="5"/>
    <n v="3.8376188620000002"/>
    <n v="0.25471523753418529"/>
    <n v="348"/>
    <n v="18.13624606893023"/>
    <n v="84"/>
    <n v="5"/>
    <n v="15"/>
  </r>
  <r>
    <x v="0"/>
    <x v="28"/>
    <s v="March"/>
    <x v="1"/>
    <x v="1"/>
    <s v="Desktop"/>
    <x v="1"/>
    <n v="1642.4"/>
    <n v="24.570303999999997"/>
    <n v="1.4959999999999998E-2"/>
    <n v="0.89699999999999991"/>
    <n v="22.039562687999993"/>
    <n v="1"/>
    <n v="22.039562687999993"/>
    <n v="4.0699537132304106E-2"/>
    <n v="66"/>
    <n v="2.9946147722765568"/>
    <n v="74"/>
    <n v="9"/>
    <n v="18"/>
  </r>
  <r>
    <x v="0"/>
    <x v="29"/>
    <s v="March"/>
    <x v="1"/>
    <x v="1"/>
    <s v="Desktop"/>
    <x v="1"/>
    <n v="922"/>
    <n v="12.068980000000002"/>
    <n v="1.3090000000000001E-2"/>
    <n v="2.2079999999999993"/>
    <n v="26.648307839999994"/>
    <n v="6"/>
    <n v="4.441384639999999"/>
    <n v="0.49714226057214439"/>
    <n v="360"/>
    <n v="13.509300559025668"/>
    <n v="61"/>
    <n v="17"/>
    <n v="3"/>
  </r>
  <r>
    <x v="0"/>
    <x v="30"/>
    <s v="March"/>
    <x v="1"/>
    <x v="1"/>
    <s v="Desktop"/>
    <x v="1"/>
    <n v="1592.4"/>
    <n v="27.851076000000006"/>
    <n v="1.7490000000000002E-2"/>
    <n v="0.67849999999999988"/>
    <n v="18.896955066"/>
    <n v="7"/>
    <n v="2.6995650094285715"/>
    <n v="0.2513367885678815"/>
    <n v="663.6"/>
    <n v="35.11676869010342"/>
    <n v="70"/>
    <n v="15"/>
    <n v="6"/>
  </r>
  <r>
    <x v="0"/>
    <x v="31"/>
    <s v="April"/>
    <x v="1"/>
    <x v="1"/>
    <s v="Desktop"/>
    <x v="1"/>
    <n v="1709.4"/>
    <n v="26.136725999999999"/>
    <n v="1.5289999999999998E-2"/>
    <n v="1.7134999999999998"/>
    <n v="44.785280000999997"/>
    <n v="4"/>
    <n v="11.196320000249999"/>
    <n v="0.15304135644227207"/>
    <n v="316.8"/>
    <n v="7.0737528043349576"/>
    <n v="107"/>
    <n v="12"/>
    <n v="10.5"/>
  </r>
  <r>
    <x v="0"/>
    <x v="32"/>
    <s v="April"/>
    <x v="1"/>
    <x v="1"/>
    <s v="Desktop"/>
    <x v="1"/>
    <n v="810.40000000000009"/>
    <n v="11.499576000000001"/>
    <n v="1.4189999999999999E-2"/>
    <n v="0.48299999999999998"/>
    <n v="5.5542952080000001"/>
    <n v="1"/>
    <n v="5.5542952080000001"/>
    <n v="8.6959727906489759E-2"/>
    <n v="70.8"/>
    <n v="12.746891792504091"/>
    <n v="105"/>
    <n v="10"/>
    <n v="3"/>
  </r>
  <r>
    <x v="0"/>
    <x v="33"/>
    <s v="April"/>
    <x v="1"/>
    <x v="1"/>
    <s v="Desktop"/>
    <x v="1"/>
    <n v="1610.8000000000002"/>
    <n v="24.983508000000008"/>
    <n v="1.5510000000000003E-2"/>
    <n v="2.4035000000000002"/>
    <n v="60.047861478000023"/>
    <n v="6"/>
    <n v="10.007976913000004"/>
    <n v="0.24015842771159271"/>
    <n v="316.8"/>
    <n v="5.2757915469823571"/>
    <n v="77"/>
    <n v="9"/>
    <n v="18"/>
  </r>
  <r>
    <x v="0"/>
    <x v="34"/>
    <s v="April"/>
    <x v="1"/>
    <x v="1"/>
    <s v="Desktop"/>
    <x v="1"/>
    <n v="1078.2"/>
    <n v="19.569330000000004"/>
    <n v="1.8150000000000003E-2"/>
    <n v="2.4495"/>
    <n v="47.935073835000011"/>
    <n v="7"/>
    <n v="6.8478676907142875"/>
    <n v="0.3577025886936343"/>
    <n v="579.6"/>
    <n v="12.091355110770737"/>
    <n v="94"/>
    <n v="4"/>
    <n v="12"/>
  </r>
  <r>
    <x v="0"/>
    <x v="35"/>
    <s v="April"/>
    <x v="1"/>
    <x v="1"/>
    <s v="Desktop"/>
    <x v="1"/>
    <n v="862.6"/>
    <n v="15.371532"/>
    <n v="1.7819999999999999E-2"/>
    <n v="0.81649999999999989"/>
    <n v="12.550855877999998"/>
    <n v="6"/>
    <n v="2.0918093129999997"/>
    <n v="0.39033194609359689"/>
    <n v="244.79999999999998"/>
    <n v="19.504645928498171"/>
    <n v="75"/>
    <n v="2"/>
    <n v="16.5"/>
  </r>
  <r>
    <x v="0"/>
    <x v="36"/>
    <s v="April"/>
    <x v="1"/>
    <x v="1"/>
    <s v="Desktop"/>
    <x v="1"/>
    <n v="1133.4000000000001"/>
    <n v="16.955664000000006"/>
    <n v="1.4960000000000005E-2"/>
    <n v="1.0580000000000001"/>
    <n v="17.939092512000006"/>
    <n v="2"/>
    <n v="8.9695462560000028"/>
    <n v="0.1179546846410733"/>
    <n v="122.39999999999999"/>
    <n v="6.8230876181792866"/>
    <n v="57"/>
    <n v="20"/>
    <n v="7.5"/>
  </r>
  <r>
    <x v="0"/>
    <x v="37"/>
    <s v="April"/>
    <x v="1"/>
    <x v="1"/>
    <s v="Desktop"/>
    <x v="1"/>
    <n v="1108"/>
    <n v="19.500800000000002"/>
    <n v="1.7600000000000001E-2"/>
    <n v="2.0469999999999997"/>
    <n v="39.918137599999994"/>
    <n v="1"/>
    <n v="39.918137599999994"/>
    <n v="5.1279947489333767E-2"/>
    <n v="68.399999999999991"/>
    <n v="1.7135067944652809"/>
    <n v="97"/>
    <n v="16"/>
    <n v="16.5"/>
  </r>
  <r>
    <x v="0"/>
    <x v="38"/>
    <s v="April"/>
    <x v="1"/>
    <x v="1"/>
    <s v="Desktop"/>
    <x v="1"/>
    <n v="1013.6000000000001"/>
    <n v="11.149600000000005"/>
    <n v="1.1000000000000003E-2"/>
    <n v="1.6329999999999998"/>
    <n v="18.207296800000005"/>
    <n v="4"/>
    <n v="4.5518242000000013"/>
    <n v="0.35875726483461273"/>
    <n v="364.8"/>
    <n v="20.035923179985726"/>
    <n v="104"/>
    <n v="4"/>
    <n v="15"/>
  </r>
  <r>
    <x v="0"/>
    <x v="39"/>
    <s v="April"/>
    <x v="1"/>
    <x v="1"/>
    <s v="Desktop"/>
    <x v="1"/>
    <n v="928"/>
    <n v="14.495359999999998"/>
    <n v="1.5619999999999998E-2"/>
    <n v="2.2654999999999998"/>
    <n v="32.839238079999994"/>
    <n v="5"/>
    <n v="6.567847615999999"/>
    <n v="0.34493796635613055"/>
    <n v="204"/>
    <n v="6.2120807889340668"/>
    <n v="70"/>
    <n v="15"/>
    <n v="7.5"/>
  </r>
  <r>
    <x v="0"/>
    <x v="40"/>
    <s v="April"/>
    <x v="1"/>
    <x v="1"/>
    <s v="Desktop"/>
    <x v="1"/>
    <n v="1098"/>
    <n v="17.150759999999998"/>
    <n v="1.5619999999999998E-2"/>
    <n v="2.415"/>
    <n v="41.419085399999993"/>
    <n v="6"/>
    <n v="6.9031808999999988"/>
    <n v="0.34983872434807556"/>
    <n v="352.8"/>
    <n v="8.5178124189096671"/>
    <n v="80"/>
    <n v="5"/>
    <n v="9"/>
  </r>
  <r>
    <x v="0"/>
    <x v="41"/>
    <s v="April"/>
    <x v="1"/>
    <x v="1"/>
    <s v="Desktop"/>
    <x v="1"/>
    <n v="1614.2"/>
    <n v="19.176696000000003"/>
    <n v="1.1880000000000002E-2"/>
    <n v="0.58649999999999991"/>
    <n v="11.247132204"/>
    <n v="1"/>
    <n v="11.247132204"/>
    <n v="5.2146626301006173E-2"/>
    <n v="84"/>
    <n v="7.4685705188141842"/>
    <n v="104"/>
    <n v="13"/>
    <n v="1.5"/>
  </r>
  <r>
    <x v="0"/>
    <x v="42"/>
    <s v="April"/>
    <x v="1"/>
    <x v="1"/>
    <s v="Desktop"/>
    <x v="1"/>
    <n v="1277.6000000000001"/>
    <n v="20.37772"/>
    <n v="1.5949999999999999E-2"/>
    <n v="1.9319999999999997"/>
    <n v="39.369755039999994"/>
    <n v="1"/>
    <n v="39.369755039999994"/>
    <n v="4.9073203479093837E-2"/>
    <n v="79.2"/>
    <n v="2.0116965401367661"/>
    <n v="63"/>
    <n v="8"/>
    <n v="7.5"/>
  </r>
  <r>
    <x v="0"/>
    <x v="43"/>
    <s v="April"/>
    <x v="1"/>
    <x v="1"/>
    <s v="Desktop"/>
    <x v="1"/>
    <n v="1277.4000000000001"/>
    <n v="20.515044000000007"/>
    <n v="1.6060000000000005E-2"/>
    <n v="0.91999999999999993"/>
    <n v="18.873840480000005"/>
    <n v="2"/>
    <n v="9.4369202400000027"/>
    <n v="9.7489432632949721E-2"/>
    <n v="187.2"/>
    <n v="9.918490102656623"/>
    <n v="81"/>
    <n v="14"/>
    <n v="12"/>
  </r>
  <r>
    <x v="0"/>
    <x v="44"/>
    <s v="April"/>
    <x v="1"/>
    <x v="1"/>
    <s v="Desktop"/>
    <x v="1"/>
    <n v="937.60000000000014"/>
    <n v="14.026496000000003"/>
    <n v="1.4960000000000001E-2"/>
    <n v="2.0929999999999995"/>
    <n v="29.357456127999999"/>
    <n v="1"/>
    <n v="29.357456127999999"/>
    <n v="7.1293643116570216E-2"/>
    <n v="90"/>
    <n v="3.0656607169093748"/>
    <n v="77"/>
    <n v="4"/>
    <n v="13.5"/>
  </r>
  <r>
    <x v="0"/>
    <x v="45"/>
    <s v="April"/>
    <x v="1"/>
    <x v="1"/>
    <s v="Desktop"/>
    <x v="1"/>
    <n v="1235"/>
    <n v="20.105799999999999"/>
    <n v="1.6279999999999999E-2"/>
    <n v="2.0584999999999996"/>
    <n v="41.387789299999987"/>
    <n v="5"/>
    <n v="8.2775578599999982"/>
    <n v="0.24868445921077501"/>
    <n v="450"/>
    <n v="10.872772081112343"/>
    <n v="91"/>
    <n v="12"/>
    <n v="16.5"/>
  </r>
  <r>
    <x v="0"/>
    <x v="46"/>
    <s v="April"/>
    <x v="1"/>
    <x v="1"/>
    <s v="Desktop"/>
    <x v="1"/>
    <n v="711.80000000000007"/>
    <n v="9.1608660000000022"/>
    <n v="1.2870000000000001E-2"/>
    <n v="2.323"/>
    <n v="21.280691718000003"/>
    <n v="3"/>
    <n v="7.0935639060000009"/>
    <n v="0.32747995658925688"/>
    <n v="208.79999999999998"/>
    <n v="9.8117111401688675"/>
    <n v="61"/>
    <n v="3"/>
    <n v="4.5"/>
  </r>
  <r>
    <x v="0"/>
    <x v="47"/>
    <s v="April"/>
    <x v="1"/>
    <x v="1"/>
    <s v="Desktop"/>
    <x v="1"/>
    <n v="1157.4000000000001"/>
    <n v="15.786936000000001"/>
    <n v="1.3639999999999999E-2"/>
    <n v="1.4144999999999999"/>
    <n v="22.330620971999998"/>
    <n v="6"/>
    <n v="3.7217701619999999"/>
    <n v="0.38006108341732681"/>
    <n v="338.4"/>
    <n v="15.154079253967645"/>
    <n v="100"/>
    <n v="7"/>
    <n v="6"/>
  </r>
  <r>
    <x v="0"/>
    <x v="48"/>
    <s v="April"/>
    <x v="1"/>
    <x v="1"/>
    <s v="Desktop"/>
    <x v="1"/>
    <n v="1380.8000000000002"/>
    <n v="27.491728000000005"/>
    <n v="1.9910000000000001E-2"/>
    <n v="0.4945"/>
    <n v="13.594659496000002"/>
    <n v="7"/>
    <n v="1.942094213714286"/>
    <n v="0.25462204485654732"/>
    <n v="495.59999999999997"/>
    <n v="36.455491963283215"/>
    <n v="93"/>
    <n v="9"/>
    <n v="13.5"/>
  </r>
  <r>
    <x v="0"/>
    <x v="49"/>
    <s v="April"/>
    <x v="1"/>
    <x v="1"/>
    <s v="Desktop"/>
    <x v="1"/>
    <n v="1166"/>
    <n v="19.880300000000005"/>
    <n v="1.7050000000000006E-2"/>
    <n v="0.621"/>
    <n v="12.345666300000003"/>
    <n v="2"/>
    <n v="6.1728331500000015"/>
    <n v="0.10060210358998604"/>
    <n v="134.4"/>
    <n v="10.88641120973762"/>
    <n v="102"/>
    <n v="14"/>
    <n v="9"/>
  </r>
  <r>
    <x v="0"/>
    <x v="50"/>
    <s v="April"/>
    <x v="1"/>
    <x v="1"/>
    <s v="Desktop"/>
    <x v="1"/>
    <n v="1267.4000000000001"/>
    <n v="19.239132000000005"/>
    <n v="1.5180000000000003E-2"/>
    <n v="0.74749999999999994"/>
    <n v="14.381251170000002"/>
    <n v="5"/>
    <n v="2.8762502340000005"/>
    <n v="0.25988698450636954"/>
    <n v="396"/>
    <n v="27.53585173632705"/>
    <n v="100"/>
    <n v="7"/>
    <n v="10.5"/>
  </r>
  <r>
    <x v="0"/>
    <x v="51"/>
    <s v="April"/>
    <x v="1"/>
    <x v="1"/>
    <s v="Desktop"/>
    <x v="1"/>
    <n v="1185"/>
    <n v="24.375449999999997"/>
    <n v="2.0569999999999998E-2"/>
    <n v="0.82799999999999996"/>
    <n v="20.182872599999996"/>
    <n v="7"/>
    <n v="2.8832675142857136"/>
    <n v="0.28717418550221641"/>
    <n v="470.4"/>
    <n v="23.306890417571186"/>
    <n v="90"/>
    <n v="16"/>
    <n v="12"/>
  </r>
  <r>
    <x v="0"/>
    <x v="52"/>
    <s v="April"/>
    <x v="1"/>
    <x v="1"/>
    <s v="Desktop"/>
    <x v="1"/>
    <n v="1447"/>
    <n v="25.626370000000001"/>
    <n v="1.771E-2"/>
    <n v="1.61"/>
    <n v="41.258455700000006"/>
    <n v="6"/>
    <n v="6.8764092833333343"/>
    <n v="0.23413382386970918"/>
    <n v="540"/>
    <n v="13.088226179052066"/>
    <n v="66"/>
    <n v="5"/>
    <n v="10.5"/>
  </r>
  <r>
    <x v="0"/>
    <x v="53"/>
    <s v="April"/>
    <x v="1"/>
    <x v="1"/>
    <s v="Desktop"/>
    <x v="1"/>
    <n v="1075.6000000000001"/>
    <n v="15.381080000000004"/>
    <n v="1.4300000000000002E-2"/>
    <n v="0.64400000000000002"/>
    <n v="9.9054155200000036"/>
    <n v="6"/>
    <n v="1.6509025866666673"/>
    <n v="0.39008964259986934"/>
    <n v="309.59999999999997"/>
    <n v="31.255629748685177"/>
    <n v="96"/>
    <n v="4"/>
    <n v="4.5"/>
  </r>
  <r>
    <x v="0"/>
    <x v="54"/>
    <s v="April"/>
    <x v="1"/>
    <x v="1"/>
    <s v="Desktop"/>
    <x v="1"/>
    <n v="1446.6000000000001"/>
    <n v="25.301034000000005"/>
    <n v="1.7490000000000002E-2"/>
    <n v="2.1964999999999999"/>
    <n v="55.57372118100001"/>
    <n v="5"/>
    <n v="11.114744236200002"/>
    <n v="0.19762038183893982"/>
    <n v="222"/>
    <n v="3.994693809992683"/>
    <n v="95"/>
    <n v="4"/>
    <n v="7.5"/>
  </r>
  <r>
    <x v="0"/>
    <x v="55"/>
    <s v="April"/>
    <x v="1"/>
    <x v="1"/>
    <s v="Desktop"/>
    <x v="1"/>
    <n v="1236.4000000000001"/>
    <n v="15.640460000000003"/>
    <n v="1.2650000000000002E-2"/>
    <n v="2.3115000000000001"/>
    <n v="36.152923290000011"/>
    <n v="5"/>
    <n v="7.2305846580000024"/>
    <n v="0.3196836921676216"/>
    <n v="438"/>
    <n v="12.115202869947501"/>
    <n v="76"/>
    <n v="9"/>
    <n v="12"/>
  </r>
  <r>
    <x v="0"/>
    <x v="56"/>
    <s v="April"/>
    <x v="1"/>
    <x v="1"/>
    <s v="Desktop"/>
    <x v="1"/>
    <n v="1209.6000000000001"/>
    <n v="13.571712000000005"/>
    <n v="1.1220000000000003E-2"/>
    <n v="2.0124999999999997"/>
    <n v="27.313070400000008"/>
    <n v="7"/>
    <n v="3.9018672000000012"/>
    <n v="0.51577870205321164"/>
    <n v="638.4"/>
    <n v="23.373424907951755"/>
    <n v="66"/>
    <n v="19"/>
    <n v="12"/>
  </r>
  <r>
    <x v="0"/>
    <x v="57"/>
    <s v="April"/>
    <x v="1"/>
    <x v="1"/>
    <s v="Desktop"/>
    <x v="1"/>
    <n v="1324.4"/>
    <n v="22.143968000000005"/>
    <n v="1.6720000000000002E-2"/>
    <n v="2.2654999999999994"/>
    <n v="50.167159503999997"/>
    <n v="1"/>
    <n v="50.167159503999997"/>
    <n v="4.5159024796278598E-2"/>
    <n v="85.2"/>
    <n v="1.6983221861147375"/>
    <n v="100"/>
    <n v="13"/>
    <n v="4.5"/>
  </r>
  <r>
    <x v="0"/>
    <x v="58"/>
    <s v="April"/>
    <x v="1"/>
    <x v="1"/>
    <s v="Desktop"/>
    <x v="1"/>
    <n v="1844"/>
    <n v="36.30836"/>
    <n v="1.9689999999999999E-2"/>
    <n v="1.127"/>
    <n v="40.919521719999999"/>
    <n v="1"/>
    <n v="40.919521719999999"/>
    <n v="2.7541866391101111E-2"/>
    <n v="86.399999999999991"/>
    <n v="2.1114616292734127"/>
    <n v="70"/>
    <n v="13"/>
    <n v="4.5"/>
  </r>
  <r>
    <x v="0"/>
    <x v="59"/>
    <s v="April"/>
    <x v="1"/>
    <x v="1"/>
    <s v="Desktop"/>
    <x v="1"/>
    <n v="1051.2"/>
    <n v="12.488256000000002"/>
    <n v="1.1880000000000002E-2"/>
    <n v="0.55199999999999994"/>
    <n v="6.8935173120000002"/>
    <n v="5"/>
    <n v="1.3787034624000001"/>
    <n v="0.400376161411169"/>
    <n v="228"/>
    <n v="33.074552464400917"/>
    <n v="106"/>
    <n v="8"/>
    <n v="4.5"/>
  </r>
  <r>
    <x v="0"/>
    <x v="60"/>
    <s v="April"/>
    <x v="1"/>
    <x v="1"/>
    <s v="Desktop"/>
    <x v="1"/>
    <n v="1589.8000000000002"/>
    <n v="30.079016000000006"/>
    <n v="1.8920000000000003E-2"/>
    <n v="1.6789999999999998"/>
    <n v="50.502667864000003"/>
    <n v="2"/>
    <n v="25.251333932000001"/>
    <n v="6.6491536824209926E-2"/>
    <n v="175.2"/>
    <n v="3.4691236603935618"/>
    <n v="83"/>
    <n v="5"/>
    <n v="12"/>
  </r>
  <r>
    <x v="0"/>
    <x v="61"/>
    <s v="May"/>
    <x v="1"/>
    <x v="1"/>
    <s v="Desktop"/>
    <x v="1"/>
    <n v="1024.6000000000001"/>
    <n v="18.145666000000006"/>
    <n v="1.7710000000000004E-2"/>
    <n v="2.323"/>
    <n v="42.152382118000013"/>
    <n v="6"/>
    <n v="7.0253970196666691"/>
    <n v="0.33065746939241569"/>
    <n v="489.59999999999997"/>
    <n v="11.615001938192474"/>
    <n v="60"/>
    <n v="14"/>
    <n v="19.5"/>
  </r>
  <r>
    <x v="0"/>
    <x v="62"/>
    <s v="May"/>
    <x v="1"/>
    <x v="1"/>
    <s v="Desktop"/>
    <x v="1"/>
    <n v="964.59999999999991"/>
    <n v="9.4434339999999981"/>
    <n v="9.7899999999999984E-3"/>
    <n v="2.0699999999999998"/>
    <n v="19.547908379999996"/>
    <n v="2"/>
    <n v="9.7739541899999978"/>
    <n v="0.21178736463875328"/>
    <n v="122.39999999999999"/>
    <n v="6.2615394762761838"/>
    <n v="98"/>
    <n v="9"/>
    <n v="12"/>
  </r>
  <r>
    <x v="0"/>
    <x v="63"/>
    <s v="May"/>
    <x v="1"/>
    <x v="1"/>
    <s v="Desktop"/>
    <x v="1"/>
    <n v="1263.8000000000002"/>
    <n v="23.076988000000011"/>
    <n v="1.8260000000000005E-2"/>
    <n v="1.288"/>
    <n v="29.723160544000013"/>
    <n v="1"/>
    <n v="29.723160544000013"/>
    <n v="4.3333211422565181E-2"/>
    <n v="84"/>
    <n v="2.826079005819468"/>
    <n v="95"/>
    <n v="18"/>
    <n v="10.5"/>
  </r>
  <r>
    <x v="0"/>
    <x v="64"/>
    <s v="May"/>
    <x v="1"/>
    <x v="1"/>
    <s v="Desktop"/>
    <x v="1"/>
    <n v="1498.6000000000001"/>
    <n v="20.770596000000005"/>
    <n v="1.3860000000000003E-2"/>
    <n v="0.48299999999999993"/>
    <n v="10.032197868000001"/>
    <n v="1"/>
    <n v="10.032197868000001"/>
    <n v="4.8144983417904803E-2"/>
    <n v="75.599999999999994"/>
    <n v="7.5357365349764045"/>
    <n v="108"/>
    <n v="9"/>
    <n v="7.5"/>
  </r>
  <r>
    <x v="0"/>
    <x v="65"/>
    <s v="May"/>
    <x v="1"/>
    <x v="1"/>
    <s v="Desktop"/>
    <x v="1"/>
    <n v="1124.4000000000001"/>
    <n v="24.613116000000002"/>
    <n v="2.189E-2"/>
    <n v="0.47149999999999997"/>
    <n v="11.605084194"/>
    <n v="5"/>
    <n v="2.3210168387999999"/>
    <n v="0.20314372223330032"/>
    <n v="408"/>
    <n v="35.157004738573292"/>
    <n v="78"/>
    <n v="15"/>
    <n v="7.5"/>
  </r>
  <r>
    <x v="0"/>
    <x v="66"/>
    <s v="May"/>
    <x v="1"/>
    <x v="1"/>
    <s v="Desktop"/>
    <x v="1"/>
    <n v="1543.8000000000002"/>
    <n v="30.737058000000005"/>
    <n v="1.9910000000000001E-2"/>
    <n v="0.69000000000000006"/>
    <n v="21.208570020000003"/>
    <n v="4"/>
    <n v="5.3021425050000008"/>
    <n v="0.13013607222916387"/>
    <n v="336"/>
    <n v="15.842652271376473"/>
    <n v="105"/>
    <n v="4"/>
    <n v="18"/>
  </r>
  <r>
    <x v="0"/>
    <x v="67"/>
    <s v="May"/>
    <x v="1"/>
    <x v="1"/>
    <s v="Desktop"/>
    <x v="1"/>
    <n v="1179.4000000000001"/>
    <n v="20.238504000000002"/>
    <n v="1.7160000000000002E-2"/>
    <n v="2.3345000000000002"/>
    <n v="47.246787588000011"/>
    <n v="7"/>
    <n v="6.7495410840000014"/>
    <n v="0.34587536707258598"/>
    <n v="252"/>
    <n v="5.3336959582836121"/>
    <n v="99"/>
    <n v="10"/>
    <n v="4.5"/>
  </r>
  <r>
    <x v="0"/>
    <x v="68"/>
    <s v="May"/>
    <x v="1"/>
    <x v="1"/>
    <s v="Desktop"/>
    <x v="1"/>
    <n v="1469"/>
    <n v="21.329880000000003"/>
    <n v="1.4520000000000002E-2"/>
    <n v="0.58649999999999991"/>
    <n v="12.509974619999999"/>
    <n v="4"/>
    <n v="3.1274936549999999"/>
    <n v="0.18753035647645461"/>
    <n v="360"/>
    <n v="28.777036799455953"/>
    <n v="83"/>
    <n v="9"/>
    <n v="7.5"/>
  </r>
  <r>
    <x v="0"/>
    <x v="69"/>
    <s v="May"/>
    <x v="1"/>
    <x v="1"/>
    <s v="Desktop"/>
    <x v="1"/>
    <n v="1267.4000000000001"/>
    <n v="19.657374000000004"/>
    <n v="1.5510000000000003E-2"/>
    <n v="2.2079999999999997"/>
    <n v="43.403481792000008"/>
    <n v="2"/>
    <n v="21.701740896000004"/>
    <n v="0.10174298967908936"/>
    <n v="153.6"/>
    <n v="3.5388865975335428"/>
    <n v="103"/>
    <n v="10"/>
    <n v="10.5"/>
  </r>
  <r>
    <x v="0"/>
    <x v="70"/>
    <s v="May"/>
    <x v="1"/>
    <x v="1"/>
    <s v="Desktop"/>
    <x v="1"/>
    <n v="1694.2"/>
    <n v="34.476970000000009"/>
    <n v="2.0350000000000004E-2"/>
    <n v="0.78199999999999992"/>
    <n v="26.960990540000005"/>
    <n v="7"/>
    <n v="3.8515700771428576"/>
    <n v="0.20303408333156883"/>
    <n v="369.59999999999997"/>
    <n v="13.708695140545823"/>
    <n v="79"/>
    <n v="11"/>
    <n v="4.5"/>
  </r>
  <r>
    <x v="0"/>
    <x v="71"/>
    <s v="May"/>
    <x v="1"/>
    <x v="1"/>
    <s v="Desktop"/>
    <x v="1"/>
    <n v="1411"/>
    <n v="22.971080000000004"/>
    <n v="1.6280000000000003E-2"/>
    <n v="1.8974999999999997"/>
    <n v="43.587624300000002"/>
    <n v="7"/>
    <n v="6.226803471428572"/>
    <n v="0.3047309921866973"/>
    <n v="630"/>
    <n v="14.453643898183273"/>
    <n v="69"/>
    <n v="14"/>
    <n v="13.5"/>
  </r>
  <r>
    <x v="0"/>
    <x v="72"/>
    <s v="May"/>
    <x v="1"/>
    <x v="1"/>
    <s v="Desktop"/>
    <x v="1"/>
    <n v="1078.4000000000001"/>
    <n v="20.284704000000005"/>
    <n v="1.8810000000000004E-2"/>
    <n v="1.0464999999999998"/>
    <n v="21.227942735999999"/>
    <n v="1"/>
    <n v="21.227942735999999"/>
    <n v="4.9298229838601527E-2"/>
    <n v="60"/>
    <n v="2.8264632492270354"/>
    <n v="91"/>
    <n v="8"/>
    <n v="16.5"/>
  </r>
  <r>
    <x v="0"/>
    <x v="73"/>
    <s v="May"/>
    <x v="1"/>
    <x v="1"/>
    <s v="Desktop"/>
    <x v="1"/>
    <n v="934.40000000000009"/>
    <n v="11.203456000000001"/>
    <n v="1.1990000000000001E-2"/>
    <n v="1.8284999999999998"/>
    <n v="20.485519296"/>
    <n v="7"/>
    <n v="2.9265027565714283"/>
    <n v="0.62480720234898945"/>
    <n v="655.19999999999993"/>
    <n v="31.983568028365003"/>
    <n v="78"/>
    <n v="16"/>
    <n v="13.5"/>
  </r>
  <r>
    <x v="0"/>
    <x v="74"/>
    <s v="May"/>
    <x v="1"/>
    <x v="1"/>
    <s v="Desktop"/>
    <x v="1"/>
    <n v="1289.2"/>
    <n v="12.763080000000004"/>
    <n v="9.9000000000000025E-3"/>
    <n v="1.9664999999999999"/>
    <n v="25.098596820000008"/>
    <n v="3"/>
    <n v="8.3661989400000021"/>
    <n v="0.23505298094190424"/>
    <n v="111.6"/>
    <n v="4.4464637127072653"/>
    <n v="64"/>
    <n v="15"/>
    <n v="19.5"/>
  </r>
  <r>
    <x v="0"/>
    <x v="75"/>
    <s v="May"/>
    <x v="1"/>
    <x v="1"/>
    <s v="Desktop"/>
    <x v="1"/>
    <n v="1651"/>
    <n v="31.236920000000005"/>
    <n v="1.8920000000000003E-2"/>
    <n v="1.0465"/>
    <n v="32.689436780000001"/>
    <n v="1"/>
    <n v="32.689436780000001"/>
    <n v="3.2013399528506646E-2"/>
    <n v="84"/>
    <n v="2.5696374203483598"/>
    <n v="59"/>
    <n v="15"/>
    <n v="16.5"/>
  </r>
  <r>
    <x v="0"/>
    <x v="76"/>
    <s v="May"/>
    <x v="1"/>
    <x v="1"/>
    <s v="Desktop"/>
    <x v="1"/>
    <n v="1484.2"/>
    <n v="22.530156000000002"/>
    <n v="1.5180000000000001E-2"/>
    <n v="1.5524999999999998"/>
    <n v="34.978067189999997"/>
    <n v="2"/>
    <n v="17.489033594999999"/>
    <n v="8.8769913532778022E-2"/>
    <n v="98.399999999999991"/>
    <n v="2.8131914626812744"/>
    <n v="83"/>
    <n v="10"/>
    <n v="15"/>
  </r>
  <r>
    <x v="0"/>
    <x v="77"/>
    <s v="May"/>
    <x v="1"/>
    <x v="1"/>
    <s v="Desktop"/>
    <x v="1"/>
    <n v="1186.2"/>
    <n v="16.440732000000001"/>
    <n v="1.3860000000000001E-2"/>
    <n v="1.8974999999999997"/>
    <n v="31.196288969999998"/>
    <n v="5"/>
    <n v="6.2392577939999994"/>
    <n v="0.3041227118111286"/>
    <n v="360"/>
    <n v="11.539834124058636"/>
    <n v="73"/>
    <n v="11"/>
    <n v="13.5"/>
  </r>
  <r>
    <x v="0"/>
    <x v="78"/>
    <s v="May"/>
    <x v="1"/>
    <x v="1"/>
    <s v="Desktop"/>
    <x v="1"/>
    <n v="1545.2"/>
    <n v="22.946220000000004"/>
    <n v="1.4850000000000002E-2"/>
    <n v="1.3915"/>
    <n v="31.929665130000004"/>
    <n v="2"/>
    <n v="15.964832565000002"/>
    <n v="8.7160325317198195E-2"/>
    <n v="139.19999999999999"/>
    <n v="4.359582207744876"/>
    <n v="92"/>
    <n v="9"/>
    <n v="12"/>
  </r>
  <r>
    <x v="0"/>
    <x v="79"/>
    <s v="May"/>
    <x v="1"/>
    <x v="1"/>
    <s v="Desktop"/>
    <x v="1"/>
    <n v="950.8"/>
    <n v="13.491852"/>
    <n v="1.4190000000000001E-2"/>
    <n v="2.4379999999999997"/>
    <n v="32.893135175999994"/>
    <n v="7"/>
    <n v="4.6990193108571416"/>
    <n v="0.51883166225066801"/>
    <n v="621.6"/>
    <n v="18.897560134478805"/>
    <n v="85"/>
    <n v="19"/>
    <n v="9"/>
  </r>
  <r>
    <x v="0"/>
    <x v="80"/>
    <s v="May"/>
    <x v="1"/>
    <x v="1"/>
    <s v="Desktop"/>
    <x v="1"/>
    <n v="930.59999999999991"/>
    <n v="15.559632000000001"/>
    <n v="1.6720000000000002E-2"/>
    <n v="1.7709999999999999"/>
    <n v="27.556108271999999"/>
    <n v="3"/>
    <n v="9.1853694239999992"/>
    <n v="0.19280661650609732"/>
    <n v="198"/>
    <n v="7.1853397455688439"/>
    <n v="83"/>
    <n v="8"/>
    <n v="10.5"/>
  </r>
  <r>
    <x v="0"/>
    <x v="81"/>
    <s v="May"/>
    <x v="1"/>
    <x v="1"/>
    <s v="Desktop"/>
    <x v="1"/>
    <n v="1161.6000000000001"/>
    <n v="14.949792"/>
    <n v="1.2869999999999999E-2"/>
    <n v="0.93149999999999999"/>
    <n v="13.925731248"/>
    <n v="7"/>
    <n v="1.9893901782857142"/>
    <n v="0.46823393930831947"/>
    <n v="638.4"/>
    <n v="45.843194057883771"/>
    <n v="79"/>
    <n v="13"/>
    <n v="13.5"/>
  </r>
  <r>
    <x v="0"/>
    <x v="82"/>
    <s v="May"/>
    <x v="1"/>
    <x v="1"/>
    <s v="Desktop"/>
    <x v="1"/>
    <n v="1202.8"/>
    <n v="17.993888000000002"/>
    <n v="1.4960000000000003E-2"/>
    <n v="0.98899999999999988"/>
    <n v="17.795955232000001"/>
    <n v="5"/>
    <n v="3.5591910464000001"/>
    <n v="0.27787213080352613"/>
    <n v="228"/>
    <n v="12.811900065359751"/>
    <n v="88"/>
    <n v="17"/>
    <n v="10.5"/>
  </r>
  <r>
    <x v="0"/>
    <x v="83"/>
    <s v="May"/>
    <x v="1"/>
    <x v="1"/>
    <s v="Desktop"/>
    <x v="1"/>
    <n v="1525.2"/>
    <n v="28.521240000000002"/>
    <n v="1.8700000000000001E-2"/>
    <n v="2.0469999999999997"/>
    <n v="58.382978279999996"/>
    <n v="4"/>
    <n v="14.595744569999999"/>
    <n v="0.1402463567502675"/>
    <n v="360"/>
    <n v="6.1661808048481079"/>
    <n v="92"/>
    <n v="19"/>
    <n v="6"/>
  </r>
  <r>
    <x v="0"/>
    <x v="84"/>
    <s v="May"/>
    <x v="1"/>
    <x v="1"/>
    <s v="Desktop"/>
    <x v="1"/>
    <n v="1291.2"/>
    <n v="22.867151999999997"/>
    <n v="1.7709999999999997E-2"/>
    <n v="2.3459999999999996"/>
    <n v="53.646338591999985"/>
    <n v="7"/>
    <n v="7.6637626559999976"/>
    <n v="0.30611595182469598"/>
    <n v="445.2"/>
    <n v="8.2987956249150336"/>
    <n v="102"/>
    <n v="4"/>
    <n v="9"/>
  </r>
  <r>
    <x v="0"/>
    <x v="85"/>
    <s v="May"/>
    <x v="1"/>
    <x v="1"/>
    <s v="Desktop"/>
    <x v="1"/>
    <n v="1136.4000000000001"/>
    <n v="21.750696000000001"/>
    <n v="1.9140000000000001E-2"/>
    <n v="1.5869999999999997"/>
    <n v="34.518354551999998"/>
    <n v="4"/>
    <n v="8.6295886379999995"/>
    <n v="0.18390216110785604"/>
    <n v="307.2"/>
    <n v="8.8996130895295167"/>
    <n v="96"/>
    <n v="11"/>
    <n v="12"/>
  </r>
  <r>
    <x v="0"/>
    <x v="86"/>
    <s v="May"/>
    <x v="1"/>
    <x v="1"/>
    <s v="Desktop"/>
    <x v="1"/>
    <n v="1581.8000000000002"/>
    <n v="28.187676000000003"/>
    <n v="1.7819999999999999E-2"/>
    <n v="1.2189999999999999"/>
    <n v="34.360777044000002"/>
    <n v="4"/>
    <n v="8.5901942610000006"/>
    <n v="0.14190598756704878"/>
    <n v="211.2"/>
    <n v="6.1465431858409971"/>
    <n v="95"/>
    <n v="19"/>
    <n v="16.5"/>
  </r>
  <r>
    <x v="0"/>
    <x v="87"/>
    <s v="May"/>
    <x v="1"/>
    <x v="1"/>
    <s v="Desktop"/>
    <x v="1"/>
    <n v="922.2"/>
    <n v="16.839372000000001"/>
    <n v="1.8259999999999998E-2"/>
    <n v="2.323"/>
    <n v="39.117861156000004"/>
    <n v="4"/>
    <n v="9.7794652890000009"/>
    <n v="0.23753854953735803"/>
    <n v="360"/>
    <n v="9.2029571495317359"/>
    <n v="87"/>
    <n v="16"/>
    <n v="6"/>
  </r>
  <r>
    <x v="0"/>
    <x v="88"/>
    <s v="May"/>
    <x v="1"/>
    <x v="1"/>
    <s v="Desktop"/>
    <x v="1"/>
    <n v="812"/>
    <n v="13.219360000000002"/>
    <n v="1.6280000000000003E-2"/>
    <n v="2.3459999999999996"/>
    <n v="31.01261856"/>
    <n v="2"/>
    <n v="15.50630928"/>
    <n v="0.15129325474153058"/>
    <n v="88.8"/>
    <n v="2.863350601246359"/>
    <n v="79"/>
    <n v="22"/>
    <n v="13.5"/>
  </r>
  <r>
    <x v="0"/>
    <x v="89"/>
    <s v="May"/>
    <x v="1"/>
    <x v="1"/>
    <s v="Desktop"/>
    <x v="1"/>
    <n v="1540.8000000000002"/>
    <n v="19.491120000000006"/>
    <n v="1.2650000000000002E-2"/>
    <n v="1.679"/>
    <n v="32.725590480000008"/>
    <n v="5"/>
    <n v="6.5451180960000013"/>
    <n v="0.2565270748935925"/>
    <n v="294"/>
    <n v="8.983795118370006"/>
    <n v="103"/>
    <n v="18"/>
    <n v="18"/>
  </r>
  <r>
    <x v="0"/>
    <x v="90"/>
    <s v="May"/>
    <x v="1"/>
    <x v="1"/>
    <s v="Desktop"/>
    <x v="1"/>
    <n v="814.59999999999991"/>
    <n v="17.652382000000003"/>
    <n v="2.1670000000000005E-2"/>
    <n v="0.95450000000000002"/>
    <n v="16.849198619000003"/>
    <n v="7"/>
    <n v="2.4070283741428575"/>
    <n v="0.39654704957098702"/>
    <n v="268.8"/>
    <n v="15.953280988502778"/>
    <n v="73"/>
    <n v="14"/>
    <n v="10.5"/>
  </r>
  <r>
    <x v="0"/>
    <x v="91"/>
    <s v="May"/>
    <x v="1"/>
    <x v="1"/>
    <s v="Desktop"/>
    <x v="1"/>
    <n v="1501.6000000000001"/>
    <n v="23.289816000000005"/>
    <n v="1.5510000000000003E-2"/>
    <n v="0.52899999999999991"/>
    <n v="12.320312664000001"/>
    <n v="1"/>
    <n v="12.320312664000001"/>
    <n v="4.2937222002956132E-2"/>
    <n v="88.8"/>
    <n v="7.2076092889650374"/>
    <n v="75"/>
    <n v="6"/>
    <n v="18"/>
  </r>
  <r>
    <x v="1"/>
    <x v="92"/>
    <s v="June"/>
    <x v="1"/>
    <x v="1"/>
    <s v="Desktop"/>
    <x v="1"/>
    <n v="1028.5"/>
    <n v="18.214735000000001"/>
    <n v="1.771E-2"/>
    <n v="2.2195"/>
    <n v="40.427604332500003"/>
    <n v="6"/>
    <n v="6.7379340554166669"/>
    <n v="0.32940363941611006"/>
    <n v="196.79999999999998"/>
    <n v="4.8679609699699977"/>
    <n v="107"/>
    <n v="11"/>
    <n v="16.5"/>
  </r>
  <r>
    <x v="1"/>
    <x v="93"/>
    <s v="June"/>
    <x v="1"/>
    <x v="1"/>
    <s v="Desktop"/>
    <x v="1"/>
    <n v="1005.6999999999998"/>
    <n v="17.257811999999998"/>
    <n v="1.7160000000000002E-2"/>
    <n v="1.4489999999999996"/>
    <n v="25.006569587999991"/>
    <n v="0"/>
    <n v="0"/>
    <n v="0"/>
    <n v="4.8"/>
    <n v="0.19194955881927109"/>
    <n v="84"/>
    <n v="19"/>
    <n v="4.5"/>
  </r>
  <r>
    <x v="1"/>
    <x v="94"/>
    <s v="June"/>
    <x v="1"/>
    <x v="1"/>
    <s v="Desktop"/>
    <x v="1"/>
    <n v="653.09999999999991"/>
    <n v="7.7588280000000003"/>
    <n v="1.1880000000000002E-2"/>
    <n v="2.3689999999999998"/>
    <n v="18.380663532"/>
    <n v="2"/>
    <n v="9.1903317659999999"/>
    <n v="0.25777089013959326"/>
    <n v="228"/>
    <n v="12.404340006717446"/>
    <n v="85"/>
    <n v="22"/>
    <n v="21"/>
  </r>
  <r>
    <x v="1"/>
    <x v="95"/>
    <s v="June"/>
    <x v="1"/>
    <x v="1"/>
    <s v="Desktop"/>
    <x v="1"/>
    <n v="1252.0999999999999"/>
    <n v="22.863346"/>
    <n v="1.8260000000000002E-2"/>
    <n v="2.0124999999999997"/>
    <n v="46.012483824999997"/>
    <n v="0"/>
    <n v="0"/>
    <n v="0"/>
    <n v="46.8"/>
    <n v="1.0171152719769525"/>
    <n v="108"/>
    <n v="22"/>
    <n v="6"/>
  </r>
  <r>
    <x v="1"/>
    <x v="96"/>
    <s v="June"/>
    <x v="1"/>
    <x v="1"/>
    <s v="Desktop"/>
    <x v="1"/>
    <n v="863.99999999999989"/>
    <n v="11.97504"/>
    <n v="1.3860000000000003E-2"/>
    <n v="2.1044999999999998"/>
    <n v="25.201471679999997"/>
    <n v="4"/>
    <n v="6.3003679199999993"/>
    <n v="0.33402811180588959"/>
    <n v="417.59999999999997"/>
    <n v="16.570460856514551"/>
    <n v="118"/>
    <n v="10"/>
    <n v="9"/>
  </r>
  <r>
    <x v="1"/>
    <x v="97"/>
    <s v="June"/>
    <x v="1"/>
    <x v="1"/>
    <s v="Desktop"/>
    <x v="1"/>
    <n v="775.99999999999989"/>
    <n v="12.46256"/>
    <n v="1.6060000000000001E-2"/>
    <n v="0.80500000000000005"/>
    <n v="10.032360800000001"/>
    <n v="3"/>
    <n v="3.3441202666666672"/>
    <n v="0.24072100756184925"/>
    <n v="111.6"/>
    <n v="11.124001840125207"/>
    <n v="73"/>
    <n v="17"/>
    <n v="6"/>
  </r>
  <r>
    <x v="1"/>
    <x v="98"/>
    <s v="June"/>
    <x v="1"/>
    <x v="1"/>
    <s v="Desktop"/>
    <x v="1"/>
    <n v="566.9"/>
    <n v="10.788107000000002"/>
    <n v="1.9030000000000005E-2"/>
    <n v="1.9319999999999999"/>
    <n v="20.842622724000002"/>
    <n v="3"/>
    <n v="6.9475409080000006"/>
    <n v="0.27808400491392971"/>
    <n v="186"/>
    <n v="8.9240208616271453"/>
    <n v="107"/>
    <n v="13"/>
    <n v="21"/>
  </r>
  <r>
    <x v="1"/>
    <x v="99"/>
    <s v="June"/>
    <x v="1"/>
    <x v="1"/>
    <s v="Desktop"/>
    <x v="1"/>
    <n v="762.4"/>
    <n v="9.5604959999999988"/>
    <n v="1.2539999999999999E-2"/>
    <n v="2.1274999999999995"/>
    <n v="20.339955239999991"/>
    <n v="2"/>
    <n v="10.169977619999996"/>
    <n v="0.20919416733190416"/>
    <n v="80.399999999999991"/>
    <n v="3.9528110583983778"/>
    <n v="84"/>
    <n v="13"/>
    <n v="13.5"/>
  </r>
  <r>
    <x v="1"/>
    <x v="100"/>
    <s v="June"/>
    <x v="1"/>
    <x v="1"/>
    <s v="Desktop"/>
    <x v="1"/>
    <n v="952.59999999999991"/>
    <n v="14.250896000000001"/>
    <n v="1.4960000000000003E-2"/>
    <n v="1.8399999999999999"/>
    <n v="26.221648639999998"/>
    <n v="2"/>
    <n v="13.110824319999999"/>
    <n v="0.14034205287864004"/>
    <n v="142.79999999999998"/>
    <n v="5.4458818345298363"/>
    <n v="69"/>
    <n v="14"/>
    <n v="15"/>
  </r>
  <r>
    <x v="1"/>
    <x v="101"/>
    <s v="June"/>
    <x v="1"/>
    <x v="1"/>
    <s v="Desktop"/>
    <x v="1"/>
    <n v="971.19999999999982"/>
    <n v="18.695599999999999"/>
    <n v="1.9250000000000003E-2"/>
    <n v="2.0814999999999997"/>
    <n v="38.914891399999995"/>
    <n v="3"/>
    <n v="12.971630466666666"/>
    <n v="0.16046556408994631"/>
    <n v="247.2"/>
    <n v="6.3523240360372695"/>
    <n v="78"/>
    <n v="24"/>
    <n v="15"/>
  </r>
  <r>
    <x v="1"/>
    <x v="102"/>
    <s v="June"/>
    <x v="1"/>
    <x v="1"/>
    <s v="Desktop"/>
    <x v="1"/>
    <n v="775.9"/>
    <n v="13.314444000000002"/>
    <n v="1.7160000000000002E-2"/>
    <n v="2.3459999999999996"/>
    <n v="31.235685623999998"/>
    <n v="5"/>
    <n v="6.2471371248000001"/>
    <n v="0.37553201620736093"/>
    <n v="390"/>
    <n v="12.485719208940392"/>
    <n v="101"/>
    <n v="10"/>
    <n v="19.5"/>
  </r>
  <r>
    <x v="1"/>
    <x v="103"/>
    <s v="June"/>
    <x v="1"/>
    <x v="1"/>
    <s v="Desktop"/>
    <x v="1"/>
    <n v="955.5"/>
    <n v="16.081065000000002"/>
    <n v="1.6830000000000001E-2"/>
    <n v="0.9544999999999999"/>
    <n v="15.3493765425"/>
    <n v="1"/>
    <n v="15.3493765425"/>
    <n v="6.2184936134515957E-2"/>
    <n v="51.6"/>
    <n v="3.3617000571409368"/>
    <n v="97"/>
    <n v="16"/>
    <n v="12"/>
  </r>
  <r>
    <x v="1"/>
    <x v="104"/>
    <s v="June"/>
    <x v="1"/>
    <x v="1"/>
    <s v="Desktop"/>
    <x v="1"/>
    <n v="771.49999999999989"/>
    <n v="11.541640000000001"/>
    <n v="1.4960000000000003E-2"/>
    <n v="2.3804999999999996"/>
    <n v="27.474874019999998"/>
    <n v="2"/>
    <n v="13.737437009999999"/>
    <n v="0.17328559892701556"/>
    <n v="111.6"/>
    <n v="4.0618930561342026"/>
    <n v="114"/>
    <n v="23"/>
    <n v="27"/>
  </r>
  <r>
    <x v="1"/>
    <x v="105"/>
    <s v="June"/>
    <x v="1"/>
    <x v="1"/>
    <s v="Desktop"/>
    <x v="1"/>
    <n v="931.8"/>
    <n v="12.914747999999999"/>
    <n v="1.3860000000000001E-2"/>
    <n v="0.81649999999999989"/>
    <n v="10.544891741999999"/>
    <n v="0"/>
    <n v="0"/>
    <n v="0"/>
    <n v="4.8"/>
    <n v="0.45519670731959616"/>
    <n v="77"/>
    <n v="20"/>
    <n v="22.5"/>
  </r>
  <r>
    <x v="1"/>
    <x v="106"/>
    <s v="June"/>
    <x v="1"/>
    <x v="1"/>
    <s v="Desktop"/>
    <x v="1"/>
    <n v="511.59999999999991"/>
    <n v="7.6535359999999999"/>
    <n v="1.4960000000000003E-2"/>
    <n v="2.4379999999999997"/>
    <n v="18.659320767999997"/>
    <n v="3"/>
    <n v="6.2197735893333324"/>
    <n v="0.391975682873903"/>
    <n v="165.6"/>
    <n v="8.8749211216732764"/>
    <n v="88"/>
    <n v="24"/>
    <n v="4.5"/>
  </r>
  <r>
    <x v="1"/>
    <x v="107"/>
    <s v="June"/>
    <x v="1"/>
    <x v="1"/>
    <s v="Desktop"/>
    <x v="1"/>
    <n v="716.59999999999991"/>
    <n v="9.9320759999999986"/>
    <n v="1.3859999999999999E-2"/>
    <n v="2.5874999999999999"/>
    <n v="25.699246649999996"/>
    <n v="2"/>
    <n v="12.849623324999998"/>
    <n v="0.20136777044396362"/>
    <n v="205.2"/>
    <n v="7.9846698541258609"/>
    <n v="86"/>
    <n v="11"/>
    <n v="7.5"/>
  </r>
  <r>
    <x v="1"/>
    <x v="108"/>
    <s v="June"/>
    <x v="1"/>
    <x v="1"/>
    <s v="Desktop"/>
    <x v="1"/>
    <n v="1198.8"/>
    <n v="22.681296000000003"/>
    <n v="1.8920000000000003E-2"/>
    <n v="2.1044999999999998"/>
    <n v="47.732787432000002"/>
    <n v="1"/>
    <n v="47.732787432000002"/>
    <n v="4.4089191376013075E-2"/>
    <n v="12"/>
    <n v="0.25139952317042386"/>
    <n v="87"/>
    <n v="17"/>
    <n v="19.5"/>
  </r>
  <r>
    <x v="1"/>
    <x v="109"/>
    <s v="June"/>
    <x v="1"/>
    <x v="1"/>
    <s v="Desktop"/>
    <x v="1"/>
    <n v="773.09999999999991"/>
    <n v="10.885248000000001"/>
    <n v="1.4080000000000002E-2"/>
    <n v="2.3114999999999997"/>
    <n v="25.161250751999997"/>
    <n v="1"/>
    <n v="25.161250751999997"/>
    <n v="9.186745217012969E-2"/>
    <n v="2.4"/>
    <n v="9.5384765394034746E-2"/>
    <n v="104"/>
    <n v="11"/>
    <n v="10.5"/>
  </r>
  <r>
    <x v="1"/>
    <x v="110"/>
    <s v="June"/>
    <x v="1"/>
    <x v="1"/>
    <s v="Desktop"/>
    <x v="1"/>
    <n v="979.39999999999986"/>
    <n v="19.068918"/>
    <n v="1.9470000000000001E-2"/>
    <n v="2.4379999999999993"/>
    <n v="46.490022083999989"/>
    <n v="2"/>
    <n v="23.245011041999994"/>
    <n v="0.10488272066616469"/>
    <n v="109.2"/>
    <n v="2.3488911191027868"/>
    <n v="93"/>
    <n v="7"/>
    <n v="18"/>
  </r>
  <r>
    <x v="1"/>
    <x v="111"/>
    <s v="June"/>
    <x v="1"/>
    <x v="1"/>
    <s v="Desktop"/>
    <x v="1"/>
    <n v="1137.0999999999999"/>
    <n v="14.509395999999999"/>
    <n v="1.2760000000000001E-2"/>
    <n v="2.2425000000000002"/>
    <n v="32.537320530000002"/>
    <n v="4"/>
    <n v="8.1343301325000006"/>
    <n v="0.27568342610540097"/>
    <n v="280.8"/>
    <n v="8.630089860690811"/>
    <n v="106"/>
    <n v="18"/>
    <n v="25.5"/>
  </r>
  <r>
    <x v="1"/>
    <x v="112"/>
    <s v="June"/>
    <x v="1"/>
    <x v="1"/>
    <s v="Desktop"/>
    <x v="1"/>
    <n v="1014.6999999999998"/>
    <n v="14.621826999999998"/>
    <n v="1.4410000000000001E-2"/>
    <n v="1.1615"/>
    <n v="16.983252060499996"/>
    <n v="2"/>
    <n v="8.4916260302499982"/>
    <n v="0.1367818125600857"/>
    <n v="153.6"/>
    <n v="9.0442042226556882"/>
    <n v="86"/>
    <n v="9"/>
    <n v="6"/>
  </r>
  <r>
    <x v="1"/>
    <x v="113"/>
    <s v="June"/>
    <x v="1"/>
    <x v="1"/>
    <s v="Desktop"/>
    <x v="1"/>
    <n v="994.09999999999991"/>
    <n v="13.122120000000001"/>
    <n v="1.3200000000000002E-2"/>
    <n v="2.1850000000000001"/>
    <n v="28.671832200000001"/>
    <n v="0"/>
    <n v="0"/>
    <n v="0"/>
    <n v="62.4"/>
    <n v="2.176352022595891"/>
    <n v="102"/>
    <n v="19"/>
    <n v="18"/>
  </r>
  <r>
    <x v="1"/>
    <x v="114"/>
    <s v="June"/>
    <x v="1"/>
    <x v="1"/>
    <s v="Desktop"/>
    <x v="1"/>
    <n v="1215.3999999999999"/>
    <n v="17.246525999999999"/>
    <n v="1.4190000000000001E-2"/>
    <n v="2.3919999999999999"/>
    <n v="41.253690191999993"/>
    <n v="4"/>
    <n v="10.313422547999998"/>
    <n v="0.23193076681066088"/>
    <n v="294"/>
    <n v="7.1266351841904587"/>
    <n v="92"/>
    <n v="14"/>
    <n v="9"/>
  </r>
  <r>
    <x v="1"/>
    <x v="115"/>
    <s v="June"/>
    <x v="1"/>
    <x v="1"/>
    <s v="Desktop"/>
    <x v="1"/>
    <n v="902.49999999999989"/>
    <n v="11.218075000000001"/>
    <n v="1.2430000000000002E-2"/>
    <n v="1.288"/>
    <n v="14.448880600000001"/>
    <n v="1"/>
    <n v="14.448880600000001"/>
    <n v="8.9141853660275938E-2"/>
    <n v="132"/>
    <n v="9.1356558099040548"/>
    <n v="81"/>
    <n v="12"/>
    <n v="22.5"/>
  </r>
  <r>
    <x v="1"/>
    <x v="116"/>
    <s v="June"/>
    <x v="1"/>
    <x v="1"/>
    <s v="Desktop"/>
    <x v="1"/>
    <n v="969.8"/>
    <n v="15.788344000000002"/>
    <n v="1.6280000000000003E-2"/>
    <n v="2.2885"/>
    <n v="36.131625244000006"/>
    <n v="6"/>
    <n v="6.0219375406666673"/>
    <n v="0.38002718967866417"/>
    <n v="300"/>
    <n v="8.3029755228023632"/>
    <n v="80"/>
    <n v="19"/>
    <n v="19.5"/>
  </r>
  <r>
    <x v="1"/>
    <x v="117"/>
    <s v="June"/>
    <x v="1"/>
    <x v="1"/>
    <s v="Desktop"/>
    <x v="1"/>
    <n v="575.79999999999995"/>
    <n v="10.704122"/>
    <n v="1.8590000000000002E-2"/>
    <n v="1.081"/>
    <n v="11.571155881999999"/>
    <n v="2"/>
    <n v="5.7855779409999997"/>
    <n v="0.18684390929027153"/>
    <n v="135.6"/>
    <n v="11.718794680740436"/>
    <n v="84"/>
    <n v="19"/>
    <n v="19.5"/>
  </r>
  <r>
    <x v="1"/>
    <x v="118"/>
    <s v="June"/>
    <x v="1"/>
    <x v="1"/>
    <s v="Desktop"/>
    <x v="1"/>
    <n v="1115.8"/>
    <n v="15.833202"/>
    <n v="1.4190000000000001E-2"/>
    <n v="1.8859999999999999"/>
    <n v="29.861418971999999"/>
    <n v="0"/>
    <n v="0"/>
    <n v="0"/>
    <n v="3.5999999999999996"/>
    <n v="0.12055689662221319"/>
    <n v="79"/>
    <n v="16"/>
    <n v="13.5"/>
  </r>
  <r>
    <x v="1"/>
    <x v="119"/>
    <s v="June"/>
    <x v="1"/>
    <x v="1"/>
    <s v="Desktop"/>
    <x v="1"/>
    <n v="821.8"/>
    <n v="9.9437800000000003"/>
    <n v="1.2100000000000001E-2"/>
    <n v="2.415"/>
    <n v="24.0142287"/>
    <n v="2"/>
    <n v="12.00711435"/>
    <n v="0.20113075711650902"/>
    <n v="91.2"/>
    <n v="3.7977484573552012"/>
    <n v="72"/>
    <n v="20"/>
    <n v="7.5"/>
  </r>
  <r>
    <x v="1"/>
    <x v="120"/>
    <s v="June"/>
    <x v="1"/>
    <x v="1"/>
    <s v="Desktop"/>
    <x v="1"/>
    <n v="1032.8"/>
    <n v="16.813984000000001"/>
    <n v="1.6280000000000003E-2"/>
    <n v="2.4954999999999998"/>
    <n v="41.959297071999998"/>
    <n v="4"/>
    <n v="10.489824268"/>
    <n v="0.23789721698319682"/>
    <n v="279.59999999999997"/>
    <n v="6.6636006680526778"/>
    <n v="93"/>
    <n v="22"/>
    <n v="18"/>
  </r>
  <r>
    <x v="1"/>
    <x v="121"/>
    <s v="June"/>
    <x v="1"/>
    <x v="1"/>
    <s v="Desktop"/>
    <x v="1"/>
    <n v="1220.5999999999999"/>
    <n v="16.783250000000002"/>
    <n v="1.3750000000000004E-2"/>
    <n v="1.5985"/>
    <n v="26.828025125000003"/>
    <n v="6"/>
    <n v="4.4713375208333339"/>
    <n v="0.357499292449317"/>
    <n v="561.6"/>
    <n v="20.933333608543052"/>
    <n v="109"/>
    <n v="25"/>
    <n v="7.5"/>
  </r>
  <r>
    <x v="1"/>
    <x v="122"/>
    <s v="July"/>
    <x v="1"/>
    <x v="1"/>
    <s v="Desktop"/>
    <x v="1"/>
    <n v="634.09999999999991"/>
    <n v="9.3466339999999981"/>
    <n v="1.474E-2"/>
    <n v="1.0349999999999999"/>
    <n v="9.6737661899999967"/>
    <n v="0"/>
    <n v="0"/>
    <n v="0"/>
    <n v="2.4"/>
    <n v="0.24809365379131629"/>
    <n v="95"/>
    <n v="16"/>
    <n v="19.5"/>
  </r>
  <r>
    <x v="1"/>
    <x v="123"/>
    <s v="July"/>
    <x v="1"/>
    <x v="1"/>
    <s v="Desktop"/>
    <x v="1"/>
    <n v="887.5"/>
    <n v="10.543500000000002"/>
    <n v="1.1880000000000002E-2"/>
    <n v="2.2080000000000002"/>
    <n v="23.280048000000004"/>
    <n v="6"/>
    <n v="3.8800080000000006"/>
    <n v="0.56907099160620278"/>
    <n v="315.59999999999997"/>
    <n v="13.556673079024575"/>
    <n v="76"/>
    <n v="17"/>
    <n v="27"/>
  </r>
  <r>
    <x v="1"/>
    <x v="124"/>
    <s v="July"/>
    <x v="1"/>
    <x v="1"/>
    <s v="Desktop"/>
    <x v="1"/>
    <n v="1270.5999999999999"/>
    <n v="17.890048"/>
    <n v="1.4080000000000001E-2"/>
    <n v="1.6675"/>
    <n v="29.831655040000001"/>
    <n v="6"/>
    <n v="4.9719425066666671"/>
    <n v="0.33538199562125265"/>
    <n v="288"/>
    <n v="9.6541743866987275"/>
    <n v="87"/>
    <n v="9"/>
    <n v="22.5"/>
  </r>
  <r>
    <x v="1"/>
    <x v="125"/>
    <s v="July"/>
    <x v="1"/>
    <x v="1"/>
    <s v="Desktop"/>
    <x v="1"/>
    <n v="1230.5"/>
    <n v="16.784019999999998"/>
    <n v="1.3639999999999999E-2"/>
    <n v="1.1729999999999998"/>
    <n v="19.687655459999995"/>
    <n v="1"/>
    <n v="19.687655459999995"/>
    <n v="5.9580481910769895E-2"/>
    <n v="75.599999999999994"/>
    <n v="3.8399696781365766"/>
    <n v="91"/>
    <n v="18"/>
    <n v="22.5"/>
  </r>
  <r>
    <x v="1"/>
    <x v="126"/>
    <s v="July"/>
    <x v="1"/>
    <x v="1"/>
    <s v="Desktop"/>
    <x v="1"/>
    <n v="1151.5999999999999"/>
    <n v="20.141484000000002"/>
    <n v="1.7490000000000002E-2"/>
    <n v="0.82799999999999996"/>
    <n v="16.677148752000001"/>
    <n v="1"/>
    <n v="16.677148752000001"/>
    <n v="4.9648774638452652E-2"/>
    <n v="117.6"/>
    <n v="7.0515650935773335"/>
    <n v="66"/>
    <n v="14"/>
    <n v="6"/>
  </r>
  <r>
    <x v="1"/>
    <x v="127"/>
    <s v="July"/>
    <x v="1"/>
    <x v="1"/>
    <s v="Desktop"/>
    <x v="1"/>
    <n v="641.09999999999991"/>
    <n v="8.0393939999999997"/>
    <n v="1.2540000000000001E-2"/>
    <n v="2.2769999999999997"/>
    <n v="18.305700137999995"/>
    <n v="6"/>
    <n v="3.0509500229999991"/>
    <n v="0.74632490956407915"/>
    <n v="362.4"/>
    <n v="19.797112225590858"/>
    <n v="116"/>
    <n v="18"/>
    <n v="3"/>
  </r>
  <r>
    <x v="1"/>
    <x v="128"/>
    <s v="July"/>
    <x v="1"/>
    <x v="1"/>
    <s v="Desktop"/>
    <x v="1"/>
    <n v="1073.5"/>
    <n v="13.579775000000001"/>
    <n v="1.2650000000000002E-2"/>
    <n v="1.5869999999999997"/>
    <n v="21.551102924999999"/>
    <n v="6"/>
    <n v="3.5918504874999999"/>
    <n v="0.44183353553354154"/>
    <n v="624"/>
    <n v="28.954434590729885"/>
    <n v="111"/>
    <n v="20"/>
    <n v="4.5"/>
  </r>
  <r>
    <x v="1"/>
    <x v="129"/>
    <s v="July"/>
    <x v="1"/>
    <x v="1"/>
    <s v="Desktop"/>
    <x v="1"/>
    <n v="1120.5999999999999"/>
    <n v="19.599293999999997"/>
    <n v="1.7489999999999999E-2"/>
    <n v="1.0464999999999998"/>
    <n v="20.510661170999992"/>
    <n v="4"/>
    <n v="5.1276652927499979"/>
    <n v="0.20408898402156733"/>
    <n v="250.79999999999998"/>
    <n v="12.227787193647659"/>
    <n v="89"/>
    <n v="21"/>
    <n v="6"/>
  </r>
  <r>
    <x v="1"/>
    <x v="130"/>
    <s v="July"/>
    <x v="1"/>
    <x v="1"/>
    <s v="Desktop"/>
    <x v="1"/>
    <n v="760.99999999999989"/>
    <n v="9.7103599999999997"/>
    <n v="1.2760000000000002E-2"/>
    <n v="1.6214999999999997"/>
    <n v="15.745348739999997"/>
    <n v="0"/>
    <n v="0"/>
    <n v="0"/>
    <n v="20.399999999999999"/>
    <n v="1.295620715479942"/>
    <n v="115"/>
    <n v="15"/>
    <n v="22.5"/>
  </r>
  <r>
    <x v="1"/>
    <x v="131"/>
    <s v="July"/>
    <x v="1"/>
    <x v="1"/>
    <s v="Desktop"/>
    <x v="1"/>
    <n v="902.69999999999982"/>
    <n v="10.525481999999997"/>
    <n v="1.1659999999999998E-2"/>
    <n v="1.5409999999999997"/>
    <n v="16.219767761999993"/>
    <n v="3"/>
    <n v="5.4065892539999973"/>
    <n v="0.28502257663829561"/>
    <n v="195.6"/>
    <n v="12.059358855818868"/>
    <n v="107"/>
    <n v="21"/>
    <n v="13.5"/>
  </r>
  <r>
    <x v="1"/>
    <x v="132"/>
    <s v="July"/>
    <x v="1"/>
    <x v="1"/>
    <s v="Desktop"/>
    <x v="1"/>
    <n v="585.69999999999993"/>
    <n v="10.050611999999999"/>
    <n v="1.7160000000000002E-2"/>
    <n v="1.012"/>
    <n v="10.171219343999999"/>
    <n v="6"/>
    <n v="1.6952032239999999"/>
    <n v="0.5969785720511348"/>
    <n v="442.8"/>
    <n v="43.534603376851535"/>
    <n v="92"/>
    <n v="15"/>
    <n v="13.5"/>
  </r>
  <r>
    <x v="1"/>
    <x v="133"/>
    <s v="July"/>
    <x v="1"/>
    <x v="1"/>
    <s v="Desktop"/>
    <x v="1"/>
    <n v="919.89999999999986"/>
    <n v="11.940301999999999"/>
    <n v="1.298E-2"/>
    <n v="2.4264999999999999"/>
    <n v="28.973142802999995"/>
    <n v="0"/>
    <n v="0"/>
    <n v="0"/>
    <n v="16.8"/>
    <n v="0.57984734739444499"/>
    <n v="85"/>
    <n v="13"/>
    <n v="21"/>
  </r>
  <r>
    <x v="1"/>
    <x v="134"/>
    <s v="July"/>
    <x v="1"/>
    <x v="1"/>
    <s v="Desktop"/>
    <x v="1"/>
    <n v="1215.5"/>
    <n v="22.061325000000004"/>
    <n v="1.8150000000000003E-2"/>
    <n v="1.702"/>
    <n v="37.548375150000005"/>
    <n v="1"/>
    <n v="37.548375150000005"/>
    <n v="4.5328193116233942E-2"/>
    <n v="112.8"/>
    <n v="3.0041246671628605"/>
    <n v="76"/>
    <n v="8"/>
    <n v="18"/>
  </r>
  <r>
    <x v="1"/>
    <x v="135"/>
    <s v="July"/>
    <x v="1"/>
    <x v="1"/>
    <s v="Desktop"/>
    <x v="1"/>
    <n v="635.79999999999995"/>
    <n v="10.210948000000002"/>
    <n v="1.6060000000000005E-2"/>
    <n v="1.357"/>
    <n v="13.856256436000002"/>
    <n v="3"/>
    <n v="4.6187521453333344"/>
    <n v="0.2938022992576203"/>
    <n v="333.59999999999997"/>
    <n v="24.075766895687085"/>
    <n v="76"/>
    <n v="16"/>
    <n v="19.5"/>
  </r>
  <r>
    <x v="1"/>
    <x v="136"/>
    <s v="July"/>
    <x v="1"/>
    <x v="1"/>
    <s v="Desktop"/>
    <x v="1"/>
    <n v="725.69999999999993"/>
    <n v="8.7011430000000001"/>
    <n v="1.1990000000000001E-2"/>
    <n v="1.4375"/>
    <n v="12.507893062500001"/>
    <n v="4"/>
    <n v="3.1269732656250002"/>
    <n v="0.4597097185967407"/>
    <n v="320.39999999999998"/>
    <n v="25.615825015373165"/>
    <n v="94"/>
    <n v="20"/>
    <n v="18"/>
  </r>
  <r>
    <x v="1"/>
    <x v="137"/>
    <s v="July"/>
    <x v="1"/>
    <x v="1"/>
    <s v="Desktop"/>
    <x v="1"/>
    <n v="579.4"/>
    <n v="8.1579519999999999"/>
    <n v="1.4080000000000001E-2"/>
    <n v="1.3684999999999998"/>
    <n v="11.164157311999999"/>
    <n v="6"/>
    <n v="1.8606928853333331"/>
    <n v="0.73547870838171148"/>
    <n v="327.59999999999997"/>
    <n v="29.343907546687213"/>
    <n v="108"/>
    <n v="21"/>
    <n v="18"/>
  </r>
  <r>
    <x v="1"/>
    <x v="138"/>
    <s v="July"/>
    <x v="1"/>
    <x v="1"/>
    <s v="Desktop"/>
    <x v="1"/>
    <n v="671"/>
    <n v="11.58817"/>
    <n v="1.7270000000000001E-2"/>
    <n v="2.5185"/>
    <n v="29.184806145"/>
    <n v="6"/>
    <n v="4.8641343575000002"/>
    <n v="0.51776941484289585"/>
    <n v="310.8"/>
    <n v="10.649376886584079"/>
    <n v="111"/>
    <n v="13"/>
    <n v="13.5"/>
  </r>
  <r>
    <x v="1"/>
    <x v="139"/>
    <s v="July"/>
    <x v="1"/>
    <x v="1"/>
    <s v="Desktop"/>
    <x v="1"/>
    <n v="909.5"/>
    <n v="13.606120000000001"/>
    <n v="1.4960000000000001E-2"/>
    <n v="2.415"/>
    <n v="32.858779800000001"/>
    <n v="6"/>
    <n v="5.4764632999999998"/>
    <n v="0.44097803047452172"/>
    <n v="352.8"/>
    <n v="10.736856394162269"/>
    <n v="108"/>
    <n v="17"/>
    <n v="3"/>
  </r>
  <r>
    <x v="1"/>
    <x v="140"/>
    <s v="July"/>
    <x v="1"/>
    <x v="1"/>
    <s v="Desktop"/>
    <x v="1"/>
    <n v="1215.5"/>
    <n v="19.253519999999998"/>
    <n v="1.584E-2"/>
    <n v="2.4264999999999999"/>
    <n v="46.718666279999994"/>
    <n v="0"/>
    <n v="0"/>
    <n v="0"/>
    <n v="37.199999999999996"/>
    <n v="0.79625560749205537"/>
    <n v="104"/>
    <n v="21"/>
    <n v="13.5"/>
  </r>
  <r>
    <x v="1"/>
    <x v="141"/>
    <s v="July"/>
    <x v="1"/>
    <x v="1"/>
    <s v="Desktop"/>
    <x v="1"/>
    <n v="1070.5999999999999"/>
    <n v="18.371496"/>
    <n v="1.7160000000000002E-2"/>
    <n v="2.2999999999999998"/>
    <n v="42.254440799999998"/>
    <n v="5"/>
    <n v="8.4508881599999999"/>
    <n v="0.27216074292480047"/>
    <n v="357.59999999999997"/>
    <n v="8.4630157973833597"/>
    <n v="104"/>
    <n v="24"/>
    <n v="15"/>
  </r>
  <r>
    <x v="1"/>
    <x v="142"/>
    <s v="July"/>
    <x v="1"/>
    <x v="1"/>
    <s v="Desktop"/>
    <x v="1"/>
    <n v="829.3"/>
    <n v="15.143018000000001"/>
    <n v="1.8260000000000002E-2"/>
    <n v="1.0349999999999999"/>
    <n v="15.673023629999999"/>
    <n v="5"/>
    <n v="3.1346047260000001"/>
    <n v="0.33018517180657114"/>
    <n v="202.79999999999998"/>
    <n v="12.939430500941572"/>
    <n v="76"/>
    <n v="20"/>
    <n v="22.5"/>
  </r>
  <r>
    <x v="1"/>
    <x v="143"/>
    <s v="July"/>
    <x v="1"/>
    <x v="1"/>
    <s v="Desktop"/>
    <x v="1"/>
    <n v="905"/>
    <n v="17.222150000000006"/>
    <n v="1.9030000000000005E-2"/>
    <n v="2.0239999999999996"/>
    <n v="34.857631600000005"/>
    <n v="2"/>
    <n v="17.428815800000002"/>
    <n v="0.11612951925282262"/>
    <n v="229.2"/>
    <n v="6.5753176414888719"/>
    <n v="115"/>
    <n v="13"/>
    <n v="16.5"/>
  </r>
  <r>
    <x v="1"/>
    <x v="144"/>
    <s v="July"/>
    <x v="1"/>
    <x v="1"/>
    <s v="Desktop"/>
    <x v="1"/>
    <n v="1083.6999999999998"/>
    <n v="19.073119999999999"/>
    <n v="1.7600000000000001E-2"/>
    <n v="2.3919999999999999"/>
    <n v="45.622903039999997"/>
    <n v="2"/>
    <n v="22.811451519999999"/>
    <n v="0.10485961394884528"/>
    <n v="217.2"/>
    <n v="4.7607667536975748"/>
    <n v="110"/>
    <n v="26"/>
    <n v="16.5"/>
  </r>
  <r>
    <x v="1"/>
    <x v="145"/>
    <s v="July"/>
    <x v="1"/>
    <x v="1"/>
    <s v="Desktop"/>
    <x v="1"/>
    <n v="847.09999999999991"/>
    <n v="14.908959999999999"/>
    <n v="1.7600000000000001E-2"/>
    <n v="1.012"/>
    <n v="15.08786752"/>
    <n v="0"/>
    <n v="0"/>
    <n v="0"/>
    <n v="43.199999999999996"/>
    <n v="2.8632276856047048"/>
    <n v="105"/>
    <n v="22"/>
    <n v="12"/>
  </r>
  <r>
    <x v="1"/>
    <x v="146"/>
    <s v="July"/>
    <x v="1"/>
    <x v="1"/>
    <s v="Desktop"/>
    <x v="1"/>
    <n v="1224.5999999999999"/>
    <n v="20.744723999999998"/>
    <n v="1.694E-2"/>
    <n v="2.6219999999999994"/>
    <n v="54.392666327999983"/>
    <n v="2"/>
    <n v="27.196333163999991"/>
    <n v="9.6410055877340195E-2"/>
    <n v="186"/>
    <n v="3.4195786409582913"/>
    <n v="86"/>
    <n v="20"/>
    <n v="18"/>
  </r>
  <r>
    <x v="1"/>
    <x v="147"/>
    <s v="July"/>
    <x v="1"/>
    <x v="1"/>
    <s v="Desktop"/>
    <x v="1"/>
    <n v="1125.3"/>
    <n v="19.433931000000001"/>
    <n v="1.7270000000000001E-2"/>
    <n v="2.2309999999999999"/>
    <n v="43.357100060999997"/>
    <n v="6"/>
    <n v="7.2261833434999998"/>
    <n v="0.30873836075676092"/>
    <n v="524.4"/>
    <n v="12.094904854388574"/>
    <n v="110"/>
    <n v="22"/>
    <n v="16.5"/>
  </r>
  <r>
    <x v="1"/>
    <x v="148"/>
    <s v="July"/>
    <x v="1"/>
    <x v="1"/>
    <s v="Desktop"/>
    <x v="1"/>
    <n v="655.5"/>
    <n v="8.2920750000000005"/>
    <n v="1.2650000000000002E-2"/>
    <n v="1.8859999999999999"/>
    <n v="15.638853450000001"/>
    <n v="6"/>
    <n v="2.6064755750000002"/>
    <n v="0.72358245674333621"/>
    <n v="492"/>
    <n v="31.460106814927663"/>
    <n v="93"/>
    <n v="14"/>
    <n v="12"/>
  </r>
  <r>
    <x v="1"/>
    <x v="149"/>
    <s v="July"/>
    <x v="1"/>
    <x v="1"/>
    <s v="Desktop"/>
    <x v="1"/>
    <n v="581.29999999999995"/>
    <n v="10.934253000000002"/>
    <n v="1.8810000000000004E-2"/>
    <n v="1.5985"/>
    <n v="17.478403420500005"/>
    <n v="1"/>
    <n v="17.478403420500005"/>
    <n v="9.1455721758038691E-2"/>
    <n v="74.399999999999991"/>
    <n v="4.2566817008433384"/>
    <n v="115"/>
    <n v="22"/>
    <n v="19.5"/>
  </r>
  <r>
    <x v="1"/>
    <x v="150"/>
    <s v="July"/>
    <x v="1"/>
    <x v="1"/>
    <s v="Desktop"/>
    <x v="1"/>
    <n v="668.19999999999993"/>
    <n v="10.216777999999998"/>
    <n v="1.5289999999999998E-2"/>
    <n v="2.0124999999999997"/>
    <n v="20.561265724999995"/>
    <n v="3"/>
    <n v="6.8537552416666649"/>
    <n v="0.29363464685246177"/>
    <n v="331.2"/>
    <n v="16.10795777019219"/>
    <n v="110"/>
    <n v="19"/>
    <n v="10.5"/>
  </r>
  <r>
    <x v="1"/>
    <x v="151"/>
    <s v="July"/>
    <x v="1"/>
    <x v="1"/>
    <s v="Desktop"/>
    <x v="1"/>
    <n v="670.69999999999993"/>
    <n v="11.140327000000001"/>
    <n v="1.6610000000000003E-2"/>
    <n v="1.472"/>
    <n v="16.398561344000001"/>
    <n v="3"/>
    <n v="5.466187114666667"/>
    <n v="0.26929191575794853"/>
    <n v="290.39999999999998"/>
    <n v="17.708870547125965"/>
    <n v="99"/>
    <n v="24"/>
    <n v="15"/>
  </r>
  <r>
    <x v="1"/>
    <x v="152"/>
    <s v="July"/>
    <x v="1"/>
    <x v="1"/>
    <s v="Desktop"/>
    <x v="1"/>
    <n v="1131.3"/>
    <n v="20.533095000000003"/>
    <n v="1.8150000000000003E-2"/>
    <n v="0.74749999999999994"/>
    <n v="15.348488512500001"/>
    <n v="2"/>
    <n v="7.6742442562500006"/>
    <n v="9.7403727981582894E-2"/>
    <n v="38.4"/>
    <n v="2.5018750197276143"/>
    <n v="105"/>
    <n v="14"/>
    <n v="15"/>
  </r>
  <r>
    <x v="1"/>
    <x v="153"/>
    <s v="August"/>
    <x v="1"/>
    <x v="1"/>
    <s v="Desktop"/>
    <x v="1"/>
    <n v="770.69999999999993"/>
    <n v="8.5624770000000012"/>
    <n v="1.1110000000000002E-2"/>
    <n v="1.9319999999999997"/>
    <n v="16.542705563999998"/>
    <n v="2"/>
    <n v="8.2713527819999992"/>
    <n v="0.23357726975500193"/>
    <n v="172.79999999999998"/>
    <n v="10.445691566683317"/>
    <n v="87"/>
    <n v="24"/>
    <n v="19.5"/>
  </r>
  <r>
    <x v="1"/>
    <x v="154"/>
    <s v="August"/>
    <x v="1"/>
    <x v="1"/>
    <s v="Desktop"/>
    <x v="1"/>
    <n v="1062.1999999999998"/>
    <n v="18.577877999999998"/>
    <n v="1.7490000000000002E-2"/>
    <n v="1.9894999999999998"/>
    <n v="36.960688280999996"/>
    <n v="0"/>
    <n v="0"/>
    <n v="0"/>
    <n v="67.2"/>
    <n v="1.8181479600461017"/>
    <n v="94"/>
    <n v="12"/>
    <n v="18"/>
  </r>
  <r>
    <x v="1"/>
    <x v="155"/>
    <s v="August"/>
    <x v="1"/>
    <x v="1"/>
    <s v="Desktop"/>
    <x v="1"/>
    <n v="1152.3999999999999"/>
    <n v="15.211679999999999"/>
    <n v="1.3200000000000002E-2"/>
    <n v="1.978"/>
    <n v="30.088703039999999"/>
    <n v="2"/>
    <n v="15.044351519999999"/>
    <n v="0.13147791696906588"/>
    <n v="109.2"/>
    <n v="3.6292690932815961"/>
    <n v="90"/>
    <n v="12"/>
    <n v="18"/>
  </r>
  <r>
    <x v="1"/>
    <x v="156"/>
    <s v="August"/>
    <x v="1"/>
    <x v="1"/>
    <s v="Desktop"/>
    <x v="1"/>
    <n v="799.09999999999991"/>
    <n v="15.646377999999999"/>
    <n v="1.958E-2"/>
    <n v="2.1734999999999998"/>
    <n v="34.007402582999994"/>
    <n v="1"/>
    <n v="34.007402582999994"/>
    <n v="6.3912555353066378E-2"/>
    <n v="96"/>
    <n v="2.8229147982030702"/>
    <n v="81"/>
    <n v="11"/>
    <n v="21"/>
  </r>
  <r>
    <x v="1"/>
    <x v="157"/>
    <s v="August"/>
    <x v="1"/>
    <x v="1"/>
    <s v="Desktop"/>
    <x v="1"/>
    <n v="1223.1999999999998"/>
    <n v="17.760863999999998"/>
    <n v="1.452E-2"/>
    <n v="1.3109999999999999"/>
    <n v="23.284492703999998"/>
    <n v="0"/>
    <n v="0"/>
    <n v="0"/>
    <n v="3.5999999999999996"/>
    <n v="0.15460933788699474"/>
    <n v="91"/>
    <n v="16"/>
    <n v="10.5"/>
  </r>
  <r>
    <x v="1"/>
    <x v="158"/>
    <s v="August"/>
    <x v="1"/>
    <x v="1"/>
    <s v="Desktop"/>
    <x v="1"/>
    <n v="1091"/>
    <n v="17.161429999999999"/>
    <n v="1.5730000000000001E-2"/>
    <n v="1.9894999999999998"/>
    <n v="34.142664984999996"/>
    <n v="3"/>
    <n v="11.380888328333333"/>
    <n v="0.17481060727456862"/>
    <n v="282"/>
    <n v="8.2594607106355618"/>
    <n v="95"/>
    <n v="19"/>
    <n v="15"/>
  </r>
  <r>
    <x v="1"/>
    <x v="159"/>
    <s v="August"/>
    <x v="1"/>
    <x v="1"/>
    <s v="Desktop"/>
    <x v="1"/>
    <n v="1047.3999999999999"/>
    <n v="17.051672"/>
    <n v="1.6280000000000003E-2"/>
    <n v="2.6909999999999998"/>
    <n v="45.886049352000001"/>
    <n v="4"/>
    <n v="11.471512338"/>
    <n v="0.2345811014896369"/>
    <n v="417.59999999999997"/>
    <n v="9.1008052751832373"/>
    <n v="110"/>
    <n v="10"/>
    <n v="19.5"/>
  </r>
  <r>
    <x v="1"/>
    <x v="160"/>
    <s v="August"/>
    <x v="1"/>
    <x v="1"/>
    <s v="Desktop"/>
    <x v="1"/>
    <n v="1107.3"/>
    <n v="11.814890999999999"/>
    <n v="1.0670000000000001E-2"/>
    <n v="0.97750000000000004"/>
    <n v="11.5490559525"/>
    <n v="5"/>
    <n v="2.3098111905000001"/>
    <n v="0.42319476328643235"/>
    <n v="157.19999999999999"/>
    <n v="13.611502156240851"/>
    <n v="106"/>
    <n v="21"/>
    <n v="13.5"/>
  </r>
  <r>
    <x v="1"/>
    <x v="161"/>
    <s v="August"/>
    <x v="1"/>
    <x v="1"/>
    <s v="Desktop"/>
    <x v="1"/>
    <n v="1008.6999999999998"/>
    <n v="18.307904999999998"/>
    <n v="1.8150000000000003E-2"/>
    <n v="2.484"/>
    <n v="45.476836019999993"/>
    <n v="5"/>
    <n v="9.0953672039999987"/>
    <n v="0.2731060708475383"/>
    <n v="472.79999999999995"/>
    <n v="10.396501634196143"/>
    <n v="115"/>
    <n v="8"/>
    <n v="4.5"/>
  </r>
  <r>
    <x v="1"/>
    <x v="162"/>
    <s v="August"/>
    <x v="1"/>
    <x v="1"/>
    <s v="Desktop"/>
    <x v="1"/>
    <n v="1075.5999999999999"/>
    <n v="15.499395999999999"/>
    <n v="1.4410000000000001E-2"/>
    <n v="2.1389999999999998"/>
    <n v="33.153208043999996"/>
    <n v="2"/>
    <n v="16.576604021999998"/>
    <n v="0.12903728635619091"/>
    <n v="148.79999999999998"/>
    <n v="4.4882534384762058"/>
    <n v="89"/>
    <n v="22"/>
    <n v="18"/>
  </r>
  <r>
    <x v="1"/>
    <x v="163"/>
    <s v="August"/>
    <x v="1"/>
    <x v="1"/>
    <s v="Desktop"/>
    <x v="1"/>
    <n v="1097.1999999999998"/>
    <n v="15.810651999999999"/>
    <n v="1.4410000000000001E-2"/>
    <n v="2.4839999999999995"/>
    <n v="39.273659567999992"/>
    <n v="5"/>
    <n v="7.8547319135999984"/>
    <n v="0.31624249271946536"/>
    <n v="334.8"/>
    <n v="8.5247976298290666"/>
    <n v="116"/>
    <n v="19"/>
    <n v="7.5"/>
  </r>
  <r>
    <x v="1"/>
    <x v="164"/>
    <s v="August"/>
    <x v="1"/>
    <x v="1"/>
    <s v="Desktop"/>
    <x v="1"/>
    <n v="452.19999999999993"/>
    <n v="6.4167179999999986"/>
    <n v="1.4189999999999999E-2"/>
    <n v="1.5179999999999998"/>
    <n v="9.7405779239999966"/>
    <n v="4"/>
    <n v="2.4351444809999991"/>
    <n v="0.62337163640353233"/>
    <n v="207.6"/>
    <n v="21.312903774270968"/>
    <n v="103"/>
    <n v="13"/>
    <n v="10.5"/>
  </r>
  <r>
    <x v="1"/>
    <x v="165"/>
    <s v="August"/>
    <x v="1"/>
    <x v="1"/>
    <s v="Desktop"/>
    <x v="1"/>
    <n v="963"/>
    <n v="13.66497"/>
    <n v="1.4189999999999999E-2"/>
    <n v="1.5179999999999998"/>
    <n v="20.743424459999996"/>
    <n v="1"/>
    <n v="20.743424459999996"/>
    <n v="7.3179816713831058E-2"/>
    <n v="99.6"/>
    <n v="4.8015215709470187"/>
    <n v="94"/>
    <n v="23"/>
    <n v="7.5"/>
  </r>
  <r>
    <x v="1"/>
    <x v="166"/>
    <s v="August"/>
    <x v="1"/>
    <x v="1"/>
    <s v="Desktop"/>
    <x v="1"/>
    <n v="941.2"/>
    <n v="18.118100000000002"/>
    <n v="1.925E-2"/>
    <n v="2.4379999999999997"/>
    <n v="44.171927799999999"/>
    <n v="5"/>
    <n v="8.8343855599999994"/>
    <n v="0.27596712679585605"/>
    <n v="234"/>
    <n v="5.2974821714709046"/>
    <n v="91"/>
    <n v="12"/>
    <n v="24"/>
  </r>
  <r>
    <x v="1"/>
    <x v="167"/>
    <s v="August"/>
    <x v="1"/>
    <x v="1"/>
    <s v="Desktop"/>
    <x v="1"/>
    <n v="744.09999999999991"/>
    <n v="7.3665900000000013"/>
    <n v="9.9000000000000025E-3"/>
    <n v="2.2080000000000002"/>
    <n v="16.265430720000005"/>
    <n v="1"/>
    <n v="16.265430720000005"/>
    <n v="0.1357480190970313"/>
    <n v="31.2"/>
    <n v="1.9181785307189203"/>
    <n v="73"/>
    <n v="13"/>
    <n v="15"/>
  </r>
  <r>
    <x v="1"/>
    <x v="168"/>
    <s v="August"/>
    <x v="1"/>
    <x v="1"/>
    <s v="Desktop"/>
    <x v="1"/>
    <n v="1070.5999999999999"/>
    <n v="13.543090000000001"/>
    <n v="1.2650000000000002E-2"/>
    <n v="1.6445000000000001"/>
    <n v="22.271611505000003"/>
    <n v="6"/>
    <n v="3.7119352508333336"/>
    <n v="0.44303035717845773"/>
    <n v="385.2"/>
    <n v="17.295560310645779"/>
    <n v="92"/>
    <n v="10"/>
    <n v="7.5"/>
  </r>
  <r>
    <x v="1"/>
    <x v="169"/>
    <s v="August"/>
    <x v="1"/>
    <x v="1"/>
    <s v="Desktop"/>
    <x v="1"/>
    <n v="586.9"/>
    <n v="9.2964959999999994"/>
    <n v="1.584E-2"/>
    <n v="2.5529999999999995"/>
    <n v="23.733954287999993"/>
    <n v="4"/>
    <n v="5.9334885719999981"/>
    <n v="0.43026964137885931"/>
    <n v="187.2"/>
    <n v="7.8874340840307955"/>
    <n v="111"/>
    <n v="22"/>
    <n v="22.5"/>
  </r>
  <r>
    <x v="1"/>
    <x v="170"/>
    <s v="August"/>
    <x v="1"/>
    <x v="1"/>
    <s v="Desktop"/>
    <x v="1"/>
    <n v="729.19999999999993"/>
    <n v="12.914131999999999"/>
    <n v="1.771E-2"/>
    <n v="1.3224999999999998"/>
    <n v="17.078939569999996"/>
    <n v="3"/>
    <n v="5.692979856666665"/>
    <n v="0.23230364998592243"/>
    <n v="184.79999999999998"/>
    <n v="10.820343923729922"/>
    <n v="102"/>
    <n v="11"/>
    <n v="24"/>
  </r>
  <r>
    <x v="1"/>
    <x v="171"/>
    <s v="August"/>
    <x v="1"/>
    <x v="1"/>
    <s v="Desktop"/>
    <x v="1"/>
    <n v="958.89999999999986"/>
    <n v="17.298556000000001"/>
    <n v="1.8040000000000004E-2"/>
    <n v="1.4604999999999999"/>
    <n v="25.264541038000001"/>
    <n v="5"/>
    <n v="5.0529082075999998"/>
    <n v="0.28904146681376175"/>
    <n v="244.79999999999998"/>
    <n v="9.6894695071563"/>
    <n v="117"/>
    <n v="14"/>
    <n v="13.5"/>
  </r>
  <r>
    <x v="1"/>
    <x v="172"/>
    <s v="August"/>
    <x v="1"/>
    <x v="1"/>
    <s v="Desktop"/>
    <x v="1"/>
    <n v="664.09999999999991"/>
    <n v="10.081037999999999"/>
    <n v="1.5180000000000001E-2"/>
    <n v="2.5874999999999999"/>
    <n v="26.084685824999998"/>
    <n v="0"/>
    <n v="0"/>
    <n v="0"/>
    <n v="2.4"/>
    <n v="9.2008008687603199E-2"/>
    <n v="82"/>
    <n v="22"/>
    <n v="9"/>
  </r>
  <r>
    <x v="1"/>
    <x v="173"/>
    <s v="August"/>
    <x v="1"/>
    <x v="1"/>
    <s v="Desktop"/>
    <x v="1"/>
    <n v="960"/>
    <n v="10.9824"/>
    <n v="1.1440000000000001E-2"/>
    <n v="2.1964999999999999"/>
    <n v="24.122841600000001"/>
    <n v="6"/>
    <n v="4.0204735999999999"/>
    <n v="0.54632867132867136"/>
    <n v="350.4"/>
    <n v="14.525651903298158"/>
    <n v="85"/>
    <n v="22"/>
    <n v="18"/>
  </r>
  <r>
    <x v="1"/>
    <x v="174"/>
    <s v="August"/>
    <x v="1"/>
    <x v="1"/>
    <s v="Desktop"/>
    <x v="1"/>
    <n v="554.79999999999995"/>
    <n v="9.8865359999999978"/>
    <n v="1.7819999999999999E-2"/>
    <n v="0.70150000000000001"/>
    <n v="6.9354050039999988"/>
    <n v="6"/>
    <n v="1.1559008339999999"/>
    <n v="0.6068859709811405"/>
    <n v="418.8"/>
    <n v="60.385802957211133"/>
    <n v="81"/>
    <n v="18"/>
    <n v="10.5"/>
  </r>
  <r>
    <x v="1"/>
    <x v="175"/>
    <s v="August"/>
    <x v="1"/>
    <x v="1"/>
    <s v="Desktop"/>
    <x v="1"/>
    <n v="412.69999999999993"/>
    <n v="6.8095499999999989"/>
    <n v="1.6500000000000001E-2"/>
    <n v="2.415"/>
    <n v="16.445063249999997"/>
    <n v="2"/>
    <n v="8.2225316249999985"/>
    <n v="0.29370516407104735"/>
    <n v="212.4"/>
    <n v="12.915730196416243"/>
    <n v="109"/>
    <n v="17"/>
    <n v="18"/>
  </r>
  <r>
    <x v="1"/>
    <x v="176"/>
    <s v="August"/>
    <x v="1"/>
    <x v="1"/>
    <s v="Desktop"/>
    <x v="1"/>
    <n v="866.8"/>
    <n v="9.5348000000000006"/>
    <n v="1.1000000000000001E-2"/>
    <n v="1.288"/>
    <n v="12.280822400000002"/>
    <n v="0"/>
    <n v="0"/>
    <n v="0"/>
    <n v="22.8"/>
    <n v="1.8565531897928917"/>
    <n v="101"/>
    <n v="17"/>
    <n v="18"/>
  </r>
  <r>
    <x v="1"/>
    <x v="177"/>
    <s v="August"/>
    <x v="1"/>
    <x v="1"/>
    <s v="Desktop"/>
    <x v="1"/>
    <n v="1268.0999999999999"/>
    <n v="19.249758"/>
    <n v="1.5180000000000001E-2"/>
    <n v="1.7479999999999998"/>
    <n v="33.648576983999995"/>
    <n v="0"/>
    <n v="0"/>
    <n v="0"/>
    <n v="61.199999999999996"/>
    <n v="1.8187990543879697"/>
    <n v="118"/>
    <n v="14"/>
    <n v="27"/>
  </r>
  <r>
    <x v="1"/>
    <x v="178"/>
    <s v="August"/>
    <x v="1"/>
    <x v="1"/>
    <s v="Desktop"/>
    <x v="1"/>
    <n v="647.79999999999995"/>
    <n v="9.2635400000000008"/>
    <n v="1.4300000000000002E-2"/>
    <n v="1.6214999999999999"/>
    <n v="15.02083011"/>
    <n v="0"/>
    <n v="0"/>
    <n v="0"/>
    <n v="7.1999999999999993"/>
    <n v="0.47933436083580067"/>
    <n v="76"/>
    <n v="13"/>
    <n v="16.5"/>
  </r>
  <r>
    <x v="1"/>
    <x v="179"/>
    <s v="August"/>
    <x v="1"/>
    <x v="1"/>
    <s v="Desktop"/>
    <x v="1"/>
    <n v="893"/>
    <n v="15.716800000000001"/>
    <n v="1.7600000000000001E-2"/>
    <n v="0.78200000000000003"/>
    <n v="12.2905376"/>
    <n v="3"/>
    <n v="4.0968458666666665"/>
    <n v="0.19087855034103632"/>
    <n v="246"/>
    <n v="20.015397861847799"/>
    <n v="78"/>
    <n v="21"/>
    <n v="15"/>
  </r>
  <r>
    <x v="1"/>
    <x v="180"/>
    <s v="August"/>
    <x v="1"/>
    <x v="1"/>
    <s v="Desktop"/>
    <x v="1"/>
    <n v="1216.3"/>
    <n v="22.075845000000001"/>
    <n v="1.8150000000000003E-2"/>
    <n v="1.5640000000000001"/>
    <n v="34.526621580000004"/>
    <n v="2"/>
    <n v="17.263310790000002"/>
    <n v="9.0596758583873005E-2"/>
    <n v="126"/>
    <n v="3.6493579224961628"/>
    <n v="103"/>
    <n v="21"/>
    <n v="18"/>
  </r>
  <r>
    <x v="1"/>
    <x v="181"/>
    <s v="August"/>
    <x v="1"/>
    <x v="1"/>
    <s v="Desktop"/>
    <x v="1"/>
    <n v="1065.1999999999998"/>
    <n v="13.240435999999999"/>
    <n v="1.2430000000000002E-2"/>
    <n v="1.1154999999999999"/>
    <n v="14.769706357999999"/>
    <n v="2"/>
    <n v="7.3848531789999994"/>
    <n v="0.15105242757866888"/>
    <n v="133.19999999999999"/>
    <n v="9.0184595936704142"/>
    <n v="87"/>
    <n v="7"/>
    <n v="6"/>
  </r>
  <r>
    <x v="1"/>
    <x v="182"/>
    <s v="August"/>
    <x v="1"/>
    <x v="1"/>
    <s v="Desktop"/>
    <x v="1"/>
    <n v="887.09999999999991"/>
    <n v="17.174256"/>
    <n v="1.9360000000000002E-2"/>
    <n v="1.081"/>
    <n v="18.565370735999998"/>
    <n v="5"/>
    <n v="3.7130741471999995"/>
    <n v="0.29113342668235526"/>
    <n v="494.4"/>
    <n v="26.630225004950315"/>
    <n v="94"/>
    <n v="11"/>
    <n v="22.5"/>
  </r>
  <r>
    <x v="1"/>
    <x v="183"/>
    <s v="August"/>
    <x v="1"/>
    <x v="1"/>
    <s v="Desktop"/>
    <x v="1"/>
    <n v="420.9"/>
    <n v="6.3429629999999992"/>
    <n v="1.5069999999999998E-2"/>
    <n v="0.73599999999999988"/>
    <n v="4.6684207679999989"/>
    <n v="0"/>
    <n v="0"/>
    <n v="0"/>
    <n v="45.6"/>
    <n v="9.7677570780612228"/>
    <n v="110"/>
    <n v="18"/>
    <n v="7.5"/>
  </r>
  <r>
    <x v="2"/>
    <x v="184"/>
    <s v="September"/>
    <x v="1"/>
    <x v="1"/>
    <s v="Desktop"/>
    <x v="1"/>
    <n v="1625"/>
    <n v="29.493750000000006"/>
    <n v="1.8150000000000003E-2"/>
    <n v="1.6214999999999997"/>
    <n v="47.824115624999997"/>
    <n v="4"/>
    <n v="11.956028906249999"/>
    <n v="0.13562195380377196"/>
    <n v="283.2"/>
    <n v="5.9216986304699706"/>
    <n v="102"/>
    <n v="16"/>
    <n v="12"/>
  </r>
  <r>
    <x v="2"/>
    <x v="185"/>
    <s v="September"/>
    <x v="1"/>
    <x v="1"/>
    <s v="Desktop"/>
    <x v="1"/>
    <n v="2067"/>
    <n v="33.196019999999997"/>
    <n v="1.6059999999999998E-2"/>
    <n v="1.702"/>
    <n v="56.499626039999995"/>
    <n v="7"/>
    <n v="8.0713751485714287"/>
    <n v="0.21086865232639337"/>
    <n v="393.59999999999997"/>
    <n v="6.9664177904707421"/>
    <n v="91"/>
    <n v="21"/>
    <n v="22.5"/>
  </r>
  <r>
    <x v="2"/>
    <x v="186"/>
    <s v="September"/>
    <x v="1"/>
    <x v="1"/>
    <s v="Desktop"/>
    <x v="1"/>
    <n v="2052"/>
    <n v="39.726720000000007"/>
    <n v="1.9360000000000002E-2"/>
    <n v="2.2999999999999998"/>
    <n v="91.371456000000009"/>
    <n v="4"/>
    <n v="22.842864000000002"/>
    <n v="0.10068789973096191"/>
    <n v="445.2"/>
    <n v="4.8724188000243744"/>
    <n v="124"/>
    <n v="10"/>
    <n v="21"/>
  </r>
  <r>
    <x v="2"/>
    <x v="187"/>
    <s v="September"/>
    <x v="1"/>
    <x v="1"/>
    <s v="Desktop"/>
    <x v="1"/>
    <n v="1345"/>
    <n v="18.049900000000001"/>
    <n v="1.3420000000000001E-2"/>
    <n v="2.254"/>
    <n v="40.684474600000001"/>
    <n v="8"/>
    <n v="5.0855593250000002"/>
    <n v="0.44321575188782208"/>
    <n v="469.2"/>
    <n v="11.532654768509655"/>
    <n v="88"/>
    <n v="11"/>
    <n v="21"/>
  </r>
  <r>
    <x v="2"/>
    <x v="188"/>
    <s v="September"/>
    <x v="1"/>
    <x v="1"/>
    <s v="Desktop"/>
    <x v="1"/>
    <n v="1433"/>
    <n v="29.47681"/>
    <n v="2.0570000000000001E-2"/>
    <n v="1.0465"/>
    <n v="30.847481665"/>
    <n v="8"/>
    <n v="3.855935208125"/>
    <n v="0.27139978851171481"/>
    <n v="642"/>
    <n v="20.812071694281045"/>
    <n v="107"/>
    <n v="19"/>
    <n v="15"/>
  </r>
  <r>
    <x v="2"/>
    <x v="189"/>
    <s v="September"/>
    <x v="1"/>
    <x v="1"/>
    <s v="Desktop"/>
    <x v="1"/>
    <n v="1864"/>
    <n v="41.213039999999992"/>
    <n v="2.2109999999999994E-2"/>
    <n v="0.79349999999999987"/>
    <n v="32.702547239999987"/>
    <n v="2"/>
    <n v="16.351273619999994"/>
    <n v="4.8528329868410588E-2"/>
    <n v="230.39999999999998"/>
    <n v="7.0453227483817269"/>
    <n v="85"/>
    <n v="14"/>
    <n v="9"/>
  </r>
  <r>
    <x v="2"/>
    <x v="190"/>
    <s v="September"/>
    <x v="1"/>
    <x v="1"/>
    <s v="Desktop"/>
    <x v="1"/>
    <n v="1568"/>
    <n v="30.011520000000001"/>
    <n v="1.9140000000000001E-2"/>
    <n v="0.87399999999999989"/>
    <n v="26.230068479999996"/>
    <n v="6"/>
    <n v="4.3716780799999997"/>
    <n v="0.19992322947987973"/>
    <n v="237.6"/>
    <n v="9.0583065073263587"/>
    <n v="113"/>
    <n v="18"/>
    <n v="18"/>
  </r>
  <r>
    <x v="2"/>
    <x v="191"/>
    <s v="September"/>
    <x v="1"/>
    <x v="1"/>
    <s v="Desktop"/>
    <x v="1"/>
    <n v="1608"/>
    <n v="29.538960000000003"/>
    <n v="1.8370000000000001E-2"/>
    <n v="1.7364999999999999"/>
    <n v="51.294404040000003"/>
    <n v="4"/>
    <n v="12.823601010000001"/>
    <n v="0.135414381548978"/>
    <n v="387.59999999999997"/>
    <n v="7.5563798284457064"/>
    <n v="69"/>
    <n v="13"/>
    <n v="15"/>
  </r>
  <r>
    <x v="2"/>
    <x v="192"/>
    <s v="September"/>
    <x v="1"/>
    <x v="1"/>
    <s v="Desktop"/>
    <x v="1"/>
    <n v="1848"/>
    <n v="26.629679999999997"/>
    <n v="1.4409999999999997E-2"/>
    <n v="0.60949999999999993"/>
    <n v="16.230789959999996"/>
    <n v="2"/>
    <n v="8.1153949799999978"/>
    <n v="7.5104169483073024E-2"/>
    <n v="99.6"/>
    <n v="6.1364850537441136"/>
    <n v="110"/>
    <n v="11"/>
    <n v="18"/>
  </r>
  <r>
    <x v="2"/>
    <x v="193"/>
    <s v="September"/>
    <x v="1"/>
    <x v="1"/>
    <s v="Desktop"/>
    <x v="1"/>
    <n v="1485"/>
    <n v="23.35905"/>
    <n v="1.5730000000000001E-2"/>
    <n v="0.79349999999999987"/>
    <n v="18.535406174999999"/>
    <n v="2"/>
    <n v="9.2677030874999993"/>
    <n v="8.5619920330664137E-2"/>
    <n v="159.6"/>
    <n v="8.6105477534807786"/>
    <n v="82"/>
    <n v="14"/>
    <n v="19.5"/>
  </r>
  <r>
    <x v="2"/>
    <x v="194"/>
    <s v="September"/>
    <x v="1"/>
    <x v="1"/>
    <s v="Desktop"/>
    <x v="1"/>
    <n v="1993"/>
    <n v="32.884499999999996"/>
    <n v="1.6499999999999997E-2"/>
    <n v="1.8054999999999999"/>
    <n v="59.372964749999987"/>
    <n v="6"/>
    <n v="9.8954941249999973"/>
    <n v="0.18245678055010722"/>
    <n v="469.2"/>
    <n v="7.9025866735078294"/>
    <n v="108"/>
    <n v="20"/>
    <n v="15"/>
  </r>
  <r>
    <x v="2"/>
    <x v="195"/>
    <s v="September"/>
    <x v="1"/>
    <x v="1"/>
    <s v="Desktop"/>
    <x v="1"/>
    <n v="1695"/>
    <n v="22.933350000000008"/>
    <n v="1.3530000000000004E-2"/>
    <n v="2.3804999999999996"/>
    <n v="54.592839675000008"/>
    <n v="5"/>
    <n v="10.918567935000002"/>
    <n v="0.21802309736693498"/>
    <n v="333.59999999999997"/>
    <n v="6.1106914750354564"/>
    <n v="120"/>
    <n v="9"/>
    <n v="9"/>
  </r>
  <r>
    <x v="2"/>
    <x v="196"/>
    <s v="September"/>
    <x v="1"/>
    <x v="1"/>
    <s v="Desktop"/>
    <x v="1"/>
    <n v="1886"/>
    <n v="36.927879999999995"/>
    <n v="1.9579999999999997E-2"/>
    <n v="1.4949999999999999"/>
    <n v="55.207180599999987"/>
    <n v="6"/>
    <n v="9.2011967666666639"/>
    <n v="0.16247886420774765"/>
    <n v="370.8"/>
    <n v="6.7165175973503723"/>
    <n v="90"/>
    <n v="17"/>
    <n v="12"/>
  </r>
  <r>
    <x v="2"/>
    <x v="197"/>
    <s v="September"/>
    <x v="1"/>
    <x v="1"/>
    <s v="Desktop"/>
    <x v="1"/>
    <n v="1973"/>
    <n v="38.631340000000009"/>
    <n v="1.9580000000000004E-2"/>
    <n v="2.3459999999999996"/>
    <n v="90.629123640000003"/>
    <n v="6"/>
    <n v="15.10485394"/>
    <n v="0.15531431216209426"/>
    <n v="583.19999999999993"/>
    <n v="6.435017537150709"/>
    <n v="126"/>
    <n v="14"/>
    <n v="22.5"/>
  </r>
  <r>
    <x v="2"/>
    <x v="198"/>
    <s v="September"/>
    <x v="1"/>
    <x v="1"/>
    <s v="Desktop"/>
    <x v="1"/>
    <n v="2126"/>
    <n v="47.473579999999998"/>
    <n v="2.2329999999999999E-2"/>
    <n v="1.7825"/>
    <n v="84.621656349999995"/>
    <n v="8"/>
    <n v="10.577707043749999"/>
    <n v="0.16851478232734923"/>
    <n v="482.4"/>
    <n v="5.7006683727007905"/>
    <n v="113"/>
    <n v="21"/>
    <n v="21"/>
  </r>
  <r>
    <x v="2"/>
    <x v="199"/>
    <s v="September"/>
    <x v="1"/>
    <x v="1"/>
    <s v="Desktop"/>
    <x v="1"/>
    <n v="2268"/>
    <n v="31.683959999999995"/>
    <n v="1.3969999999999998E-2"/>
    <n v="1.3915"/>
    <n v="44.088230339999996"/>
    <n v="6"/>
    <n v="7.3480383899999993"/>
    <n v="0.18937026811042562"/>
    <n v="288"/>
    <n v="6.5323556372981884"/>
    <n v="81"/>
    <n v="11"/>
    <n v="15"/>
  </r>
  <r>
    <x v="2"/>
    <x v="200"/>
    <s v="September"/>
    <x v="1"/>
    <x v="1"/>
    <s v="Desktop"/>
    <x v="1"/>
    <n v="1858"/>
    <n v="34.744600000000005"/>
    <n v="1.8700000000000001E-2"/>
    <n v="0.94299999999999984"/>
    <n v="32.7641578"/>
    <n v="2"/>
    <n v="16.3820789"/>
    <n v="5.7562901861008611E-2"/>
    <n v="94.8"/>
    <n v="2.893405671486541"/>
    <n v="73"/>
    <n v="12"/>
    <n v="15"/>
  </r>
  <r>
    <x v="2"/>
    <x v="201"/>
    <s v="September"/>
    <x v="1"/>
    <x v="1"/>
    <s v="Desktop"/>
    <x v="1"/>
    <n v="2094"/>
    <n v="33.629640000000002"/>
    <n v="1.6060000000000001E-2"/>
    <n v="2.3689999999999998"/>
    <n v="79.668617159999997"/>
    <n v="8"/>
    <n v="9.9585771449999996"/>
    <n v="0.23788538919833813"/>
    <n v="748.8"/>
    <n v="9.3989330641470872"/>
    <n v="115"/>
    <n v="19"/>
    <n v="16.5"/>
  </r>
  <r>
    <x v="2"/>
    <x v="202"/>
    <s v="September"/>
    <x v="1"/>
    <x v="1"/>
    <s v="Desktop"/>
    <x v="1"/>
    <n v="1902"/>
    <n v="37.241160000000001"/>
    <n v="1.958E-2"/>
    <n v="2.0585"/>
    <n v="76.660927860000001"/>
    <n v="8"/>
    <n v="9.5826159825000001"/>
    <n v="0.21481607984284054"/>
    <n v="633.6"/>
    <n v="8.2649664918887407"/>
    <n v="85"/>
    <n v="18"/>
    <n v="19.5"/>
  </r>
  <r>
    <x v="2"/>
    <x v="203"/>
    <s v="September"/>
    <x v="1"/>
    <x v="1"/>
    <s v="Desktop"/>
    <x v="1"/>
    <n v="1206"/>
    <n v="16.715160000000001"/>
    <n v="1.3860000000000001E-2"/>
    <n v="1.0349999999999999"/>
    <n v="17.300190600000001"/>
    <n v="2"/>
    <n v="8.6500953000000003"/>
    <n v="0.11965186094539328"/>
    <n v="214.79999999999998"/>
    <n v="12.416048179261098"/>
    <n v="76"/>
    <n v="16"/>
    <n v="18"/>
  </r>
  <r>
    <x v="2"/>
    <x v="204"/>
    <s v="September"/>
    <x v="1"/>
    <x v="1"/>
    <s v="Desktop"/>
    <x v="1"/>
    <n v="1305"/>
    <n v="27.274500000000003"/>
    <n v="2.0900000000000002E-2"/>
    <n v="1.7479999999999998"/>
    <n v="47.675826000000001"/>
    <n v="7"/>
    <n v="6.8108322857142856"/>
    <n v="0.2566499844176795"/>
    <n v="306"/>
    <n v="6.418347109497379"/>
    <n v="94"/>
    <n v="19"/>
    <n v="22.5"/>
  </r>
  <r>
    <x v="2"/>
    <x v="205"/>
    <s v="September"/>
    <x v="1"/>
    <x v="1"/>
    <s v="Desktop"/>
    <x v="1"/>
    <n v="1935"/>
    <n v="33.417450000000009"/>
    <n v="1.7270000000000004E-2"/>
    <n v="0.90849999999999997"/>
    <n v="30.359753325000007"/>
    <n v="3"/>
    <n v="10.119917775000003"/>
    <n v="8.9773456682062783E-2"/>
    <n v="183.6"/>
    <n v="6.0474799658142464"/>
    <n v="103"/>
    <n v="19"/>
    <n v="16.5"/>
  </r>
  <r>
    <x v="2"/>
    <x v="206"/>
    <s v="September"/>
    <x v="1"/>
    <x v="1"/>
    <s v="Desktop"/>
    <x v="1"/>
    <n v="1235"/>
    <n v="21.600149999999999"/>
    <n v="1.7489999999999999E-2"/>
    <n v="2.3574999999999995"/>
    <n v="50.922353624999985"/>
    <n v="8"/>
    <n v="6.3652942031249982"/>
    <n v="0.37036779837177058"/>
    <n v="576"/>
    <n v="11.311338911036049"/>
    <n v="79"/>
    <n v="7"/>
    <n v="24"/>
  </r>
  <r>
    <x v="2"/>
    <x v="207"/>
    <s v="September"/>
    <x v="1"/>
    <x v="1"/>
    <s v="Desktop"/>
    <x v="1"/>
    <n v="1597"/>
    <n v="27.755860000000006"/>
    <n v="1.7380000000000003E-2"/>
    <n v="1.288"/>
    <n v="35.749547680000006"/>
    <n v="8"/>
    <n v="4.4686934600000008"/>
    <n v="0.28822742296581688"/>
    <n v="702"/>
    <n v="19.636612084821763"/>
    <n v="119"/>
    <n v="14"/>
    <n v="21"/>
  </r>
  <r>
    <x v="2"/>
    <x v="208"/>
    <s v="September"/>
    <x v="1"/>
    <x v="1"/>
    <s v="Desktop"/>
    <x v="1"/>
    <n v="1811"/>
    <n v="37.849900000000012"/>
    <n v="2.0900000000000005E-2"/>
    <n v="0.73599999999999999"/>
    <n v="27.857526400000008"/>
    <n v="4"/>
    <n v="6.9643816000000021"/>
    <n v="0.10568059624992401"/>
    <n v="361.2"/>
    <n v="12.96597532794584"/>
    <n v="111"/>
    <n v="9"/>
    <n v="18"/>
  </r>
  <r>
    <x v="2"/>
    <x v="209"/>
    <s v="September"/>
    <x v="1"/>
    <x v="1"/>
    <s v="Desktop"/>
    <x v="1"/>
    <n v="1245"/>
    <n v="25.883550000000003"/>
    <n v="2.0790000000000003E-2"/>
    <n v="0.80499999999999994"/>
    <n v="20.836257750000001"/>
    <n v="5"/>
    <n v="4.1672515500000005"/>
    <n v="0.19317288393593612"/>
    <n v="560.4"/>
    <n v="26.895424635453068"/>
    <n v="73"/>
    <n v="24"/>
    <n v="15"/>
  </r>
  <r>
    <x v="2"/>
    <x v="210"/>
    <s v="September"/>
    <x v="1"/>
    <x v="1"/>
    <s v="Desktop"/>
    <x v="1"/>
    <n v="2099"/>
    <n v="38.558630000000001"/>
    <n v="1.8370000000000001E-2"/>
    <n v="2.1160000000000001"/>
    <n v="81.590061080000012"/>
    <n v="4"/>
    <n v="20.397515270000003"/>
    <n v="0.10373812555062252"/>
    <n v="284.39999999999998"/>
    <n v="3.4857186798909545"/>
    <n v="102"/>
    <n v="15"/>
    <n v="19.5"/>
  </r>
  <r>
    <x v="2"/>
    <x v="211"/>
    <s v="September"/>
    <x v="1"/>
    <x v="1"/>
    <s v="Desktop"/>
    <x v="1"/>
    <n v="1400"/>
    <n v="33.725999999999999"/>
    <n v="2.409E-2"/>
    <n v="2.1389999999999998"/>
    <n v="72.13991399999999"/>
    <n v="2"/>
    <n v="36.069956999999995"/>
    <n v="5.9301429164442865E-2"/>
    <n v="122.39999999999999"/>
    <n v="1.696702882124312"/>
    <n v="89"/>
    <n v="19"/>
    <n v="21"/>
  </r>
  <r>
    <x v="2"/>
    <x v="212"/>
    <s v="September"/>
    <x v="1"/>
    <x v="1"/>
    <s v="Desktop"/>
    <x v="1"/>
    <n v="2136"/>
    <n v="40.413120000000006"/>
    <n v="1.8920000000000003E-2"/>
    <n v="2.5299999999999998"/>
    <n v="102.24519360000001"/>
    <n v="3"/>
    <n v="34.0817312"/>
    <n v="7.4233318288714142E-2"/>
    <n v="205.2"/>
    <n v="2.0069403047225487"/>
    <n v="93"/>
    <n v="26"/>
    <n v="12"/>
  </r>
  <r>
    <x v="2"/>
    <x v="213"/>
    <s v="September"/>
    <x v="1"/>
    <x v="1"/>
    <s v="Desktop"/>
    <x v="1"/>
    <n v="1401"/>
    <n v="30.359670000000008"/>
    <n v="2.1670000000000005E-2"/>
    <n v="1.2189999999999999"/>
    <n v="37.008437730000004"/>
    <n v="8"/>
    <n v="4.6260547162500005"/>
    <n v="0.2635074755423889"/>
    <n v="834"/>
    <n v="22.53540141533556"/>
    <n v="106"/>
    <n v="22"/>
    <n v="9"/>
  </r>
  <r>
    <x v="2"/>
    <x v="214"/>
    <s v="October"/>
    <x v="1"/>
    <x v="1"/>
    <s v="Desktop"/>
    <x v="1"/>
    <n v="1849"/>
    <n v="32.74579"/>
    <n v="1.771E-2"/>
    <n v="2.2194999999999996"/>
    <n v="72.679280904999985"/>
    <n v="8"/>
    <n v="9.0849101131249981"/>
    <n v="0.24430621463094951"/>
    <n v="460.79999999999995"/>
    <n v="6.3401838083995017"/>
    <n v="119"/>
    <n v="16"/>
    <n v="12"/>
  </r>
  <r>
    <x v="2"/>
    <x v="215"/>
    <s v="October"/>
    <x v="1"/>
    <x v="1"/>
    <s v="Desktop"/>
    <x v="1"/>
    <n v="1505"/>
    <n v="23.839199999999998"/>
    <n v="1.584E-2"/>
    <n v="2.2309999999999999"/>
    <n v="53.185255199999993"/>
    <n v="8"/>
    <n v="6.6481568999999991"/>
    <n v="0.33558173093056815"/>
    <n v="536.4"/>
    <n v="10.085502043431015"/>
    <n v="107"/>
    <n v="26"/>
    <n v="19.5"/>
  </r>
  <r>
    <x v="2"/>
    <x v="216"/>
    <s v="October"/>
    <x v="1"/>
    <x v="1"/>
    <s v="Desktop"/>
    <x v="1"/>
    <n v="1402"/>
    <n v="22.361899999999999"/>
    <n v="1.5949999999999999E-2"/>
    <n v="1.6674999999999998"/>
    <n v="37.288468249999994"/>
    <n v="2"/>
    <n v="18.644234124999997"/>
    <n v="8.9437838466319947E-2"/>
    <n v="298.8"/>
    <n v="8.0132012395011714"/>
    <n v="88"/>
    <n v="18"/>
    <n v="15"/>
  </r>
  <r>
    <x v="2"/>
    <x v="217"/>
    <s v="October"/>
    <x v="1"/>
    <x v="1"/>
    <s v="Desktop"/>
    <x v="1"/>
    <n v="1855"/>
    <n v="29.587249999999997"/>
    <n v="1.5949999999999999E-2"/>
    <n v="1.4834999999999998"/>
    <n v="43.892685374999992"/>
    <n v="2"/>
    <n v="21.946342687499996"/>
    <n v="6.7596684382631042E-2"/>
    <n v="308.39999999999998"/>
    <n v="7.0262276587810621"/>
    <n v="97"/>
    <n v="20"/>
    <n v="12"/>
  </r>
  <r>
    <x v="2"/>
    <x v="218"/>
    <s v="October"/>
    <x v="1"/>
    <x v="1"/>
    <s v="Desktop"/>
    <x v="1"/>
    <n v="1311"/>
    <n v="17.88204"/>
    <n v="1.3639999999999999E-2"/>
    <n v="1.8169999999999999"/>
    <n v="32.491666680000002"/>
    <n v="6"/>
    <n v="5.4152777800000003"/>
    <n v="0.33553218760275672"/>
    <n v="448.8"/>
    <n v="13.812772500102477"/>
    <n v="106"/>
    <n v="11"/>
    <n v="19.5"/>
  </r>
  <r>
    <x v="2"/>
    <x v="219"/>
    <s v="October"/>
    <x v="1"/>
    <x v="1"/>
    <s v="Desktop"/>
    <x v="1"/>
    <n v="1971"/>
    <n v="35.990460000000006"/>
    <n v="1.8260000000000002E-2"/>
    <n v="1.8514999999999999"/>
    <n v="66.636336690000007"/>
    <n v="6"/>
    <n v="11.106056115000001"/>
    <n v="0.16671084504060241"/>
    <n v="642"/>
    <n v="9.6343831592462639"/>
    <n v="109"/>
    <n v="12"/>
    <n v="24"/>
  </r>
  <r>
    <x v="2"/>
    <x v="220"/>
    <s v="October"/>
    <x v="1"/>
    <x v="1"/>
    <s v="Desktop"/>
    <x v="1"/>
    <n v="1801"/>
    <n v="33.282479999999993"/>
    <n v="1.8479999999999996E-2"/>
    <n v="0.66699999999999993"/>
    <n v="22.199414159999993"/>
    <n v="2"/>
    <n v="11.099707079999996"/>
    <n v="6.0091675860693083E-2"/>
    <n v="230.39999999999998"/>
    <n v="10.378652262596468"/>
    <n v="86"/>
    <n v="27"/>
    <n v="24"/>
  </r>
  <r>
    <x v="2"/>
    <x v="221"/>
    <s v="October"/>
    <x v="1"/>
    <x v="1"/>
    <s v="Desktop"/>
    <x v="1"/>
    <n v="1146"/>
    <n v="20.547780000000003"/>
    <n v="1.7930000000000001E-2"/>
    <n v="1.6214999999999997"/>
    <n v="33.318225269999999"/>
    <n v="4"/>
    <n v="8.3295563174999998"/>
    <n v="0.1946682317992503"/>
    <n v="241.2"/>
    <n v="7.2392811455410389"/>
    <n v="109"/>
    <n v="14"/>
    <n v="22.5"/>
  </r>
  <r>
    <x v="2"/>
    <x v="222"/>
    <s v="October"/>
    <x v="1"/>
    <x v="1"/>
    <s v="Desktop"/>
    <x v="1"/>
    <n v="1854"/>
    <n v="36.097380000000001"/>
    <n v="1.9470000000000001E-2"/>
    <n v="0.73599999999999999"/>
    <n v="26.56767168"/>
    <n v="5"/>
    <n v="5.313534336"/>
    <n v="0.1385142079563669"/>
    <n v="270"/>
    <n v="10.162727214189964"/>
    <n v="78"/>
    <n v="19"/>
    <n v="4.5"/>
  </r>
  <r>
    <x v="2"/>
    <x v="223"/>
    <s v="October"/>
    <x v="1"/>
    <x v="1"/>
    <s v="Desktop"/>
    <x v="1"/>
    <n v="2153"/>
    <n v="40.261100000000006"/>
    <n v="1.8700000000000001E-2"/>
    <n v="2.2999999999999998"/>
    <n v="92.600530000000006"/>
    <n v="4"/>
    <n v="23.150132500000002"/>
    <n v="9.9351483193454715E-2"/>
    <n v="315.59999999999997"/>
    <n v="3.4081878365059026"/>
    <n v="102"/>
    <n v="14"/>
    <n v="15"/>
  </r>
  <r>
    <x v="2"/>
    <x v="224"/>
    <s v="October"/>
    <x v="1"/>
    <x v="1"/>
    <s v="Desktop"/>
    <x v="1"/>
    <n v="1499"/>
    <n v="25.063279999999999"/>
    <n v="1.6719999999999999E-2"/>
    <n v="1.6214999999999997"/>
    <n v="40.640108519999991"/>
    <n v="8"/>
    <n v="5.0800135649999989"/>
    <n v="0.31919206105505743"/>
    <n v="636"/>
    <n v="15.649564510562486"/>
    <n v="70"/>
    <n v="19"/>
    <n v="19.5"/>
  </r>
  <r>
    <x v="2"/>
    <x v="225"/>
    <s v="October"/>
    <x v="1"/>
    <x v="1"/>
    <s v="Desktop"/>
    <x v="1"/>
    <n v="1594"/>
    <n v="31.736540000000002"/>
    <n v="1.9910000000000001E-2"/>
    <n v="2.4379999999999997"/>
    <n v="77.373684519999998"/>
    <n v="6"/>
    <n v="12.895614086666667"/>
    <n v="0.18905652601071193"/>
    <n v="622.79999999999995"/>
    <n v="8.0492483182575469"/>
    <n v="95"/>
    <n v="26"/>
    <n v="12"/>
  </r>
  <r>
    <x v="2"/>
    <x v="226"/>
    <s v="October"/>
    <x v="1"/>
    <x v="1"/>
    <s v="Desktop"/>
    <x v="1"/>
    <n v="1925"/>
    <n v="46.585000000000001"/>
    <n v="2.4199999999999999E-2"/>
    <n v="1.5525"/>
    <n v="72.323212499999997"/>
    <n v="3"/>
    <n v="24.107737499999999"/>
    <n v="6.4398411505849518E-2"/>
    <n v="172.79999999999998"/>
    <n v="2.389274397898185"/>
    <n v="102"/>
    <n v="16"/>
    <n v="24"/>
  </r>
  <r>
    <x v="2"/>
    <x v="227"/>
    <s v="October"/>
    <x v="1"/>
    <x v="1"/>
    <s v="Desktop"/>
    <x v="1"/>
    <n v="1531"/>
    <n v="18.861920000000005"/>
    <n v="1.2320000000000003E-2"/>
    <n v="1.1499999999999999"/>
    <n v="21.691208000000003"/>
    <n v="8"/>
    <n v="2.7114010000000004"/>
    <n v="0.42413497671498968"/>
    <n v="306"/>
    <n v="14.107098138563789"/>
    <n v="71"/>
    <n v="18"/>
    <n v="10.5"/>
  </r>
  <r>
    <x v="2"/>
    <x v="228"/>
    <s v="October"/>
    <x v="1"/>
    <x v="1"/>
    <s v="Desktop"/>
    <x v="1"/>
    <n v="1731"/>
    <n v="30.656009999999998"/>
    <n v="1.771E-2"/>
    <n v="0.79349999999999987"/>
    <n v="24.325543934999995"/>
    <n v="5"/>
    <n v="4.8651087869999987"/>
    <n v="0.16310015556492838"/>
    <n v="534"/>
    <n v="21.952232658266357"/>
    <n v="99"/>
    <n v="20"/>
    <n v="15"/>
  </r>
  <r>
    <x v="2"/>
    <x v="229"/>
    <s v="October"/>
    <x v="1"/>
    <x v="1"/>
    <s v="Desktop"/>
    <x v="1"/>
    <n v="1237"/>
    <n v="21.7712"/>
    <n v="1.7600000000000001E-2"/>
    <n v="1.1154999999999999"/>
    <n v="24.285773599999999"/>
    <n v="6"/>
    <n v="4.0476289333333328"/>
    <n v="0.27559344455059898"/>
    <n v="556.79999999999995"/>
    <n v="22.927002827696622"/>
    <n v="68"/>
    <n v="14"/>
    <n v="10.5"/>
  </r>
  <r>
    <x v="2"/>
    <x v="230"/>
    <s v="October"/>
    <x v="1"/>
    <x v="1"/>
    <s v="Desktop"/>
    <x v="1"/>
    <n v="1250"/>
    <n v="20.762499999999999"/>
    <n v="1.661E-2"/>
    <n v="1.8974999999999997"/>
    <n v="39.396843749999995"/>
    <n v="6"/>
    <n v="6.5661406249999992"/>
    <n v="0.2889825406381698"/>
    <n v="456"/>
    <n v="11.574531271937236"/>
    <n v="86"/>
    <n v="22"/>
    <n v="12"/>
  </r>
  <r>
    <x v="2"/>
    <x v="231"/>
    <s v="October"/>
    <x v="1"/>
    <x v="1"/>
    <s v="Desktop"/>
    <x v="1"/>
    <n v="1900"/>
    <n v="26.960999999999999"/>
    <n v="1.4189999999999999E-2"/>
    <n v="0.83949999999999991"/>
    <n v="22.633759499999996"/>
    <n v="6"/>
    <n v="3.7722932499999993"/>
    <n v="0.222543674196061"/>
    <n v="475.2"/>
    <n v="20.995186416114393"/>
    <n v="91"/>
    <n v="13"/>
    <n v="16.5"/>
  </r>
  <r>
    <x v="2"/>
    <x v="232"/>
    <s v="October"/>
    <x v="1"/>
    <x v="1"/>
    <s v="Desktop"/>
    <x v="1"/>
    <n v="1470"/>
    <n v="26.518800000000002"/>
    <n v="1.804E-2"/>
    <n v="2.4034999999999997"/>
    <n v="63.737935800000002"/>
    <n v="2"/>
    <n v="31.868967900000001"/>
    <n v="7.5418193885092827E-2"/>
    <n v="196.79999999999998"/>
    <n v="3.0876431363815828"/>
    <n v="107"/>
    <n v="14"/>
    <n v="6"/>
  </r>
  <r>
    <x v="2"/>
    <x v="233"/>
    <s v="October"/>
    <x v="1"/>
    <x v="1"/>
    <s v="Desktop"/>
    <x v="1"/>
    <n v="1736"/>
    <n v="31.508400000000005"/>
    <n v="1.8150000000000003E-2"/>
    <n v="1.5294999999999999"/>
    <n v="48.192097800000006"/>
    <n v="5"/>
    <n v="9.6384195600000009"/>
    <n v="0.15868784197229943"/>
    <n v="523.19999999999993"/>
    <n v="10.856551673083629"/>
    <n v="94"/>
    <n v="25"/>
    <n v="9"/>
  </r>
  <r>
    <x v="2"/>
    <x v="234"/>
    <s v="October"/>
    <x v="1"/>
    <x v="1"/>
    <s v="Desktop"/>
    <x v="1"/>
    <n v="2029"/>
    <n v="43.968430000000012"/>
    <n v="2.1670000000000005E-2"/>
    <n v="2.2885"/>
    <n v="100.62175205500003"/>
    <n v="4"/>
    <n v="25.155438013750008"/>
    <n v="9.0974365015989864E-2"/>
    <n v="333.59999999999997"/>
    <n v="3.3153865162043057"/>
    <n v="77"/>
    <n v="15"/>
    <n v="12"/>
  </r>
  <r>
    <x v="2"/>
    <x v="235"/>
    <s v="October"/>
    <x v="1"/>
    <x v="1"/>
    <s v="Desktop"/>
    <x v="1"/>
    <n v="1309"/>
    <n v="25.918200000000006"/>
    <n v="1.9800000000000005E-2"/>
    <n v="1.7364999999999999"/>
    <n v="45.006954300000011"/>
    <n v="3"/>
    <n v="15.002318100000004"/>
    <n v="0.11574877885038311"/>
    <n v="297.59999999999997"/>
    <n v="6.6123114667192642"/>
    <n v="91"/>
    <n v="22"/>
    <n v="12"/>
  </r>
  <r>
    <x v="2"/>
    <x v="236"/>
    <s v="October"/>
    <x v="1"/>
    <x v="1"/>
    <s v="Desktop"/>
    <x v="1"/>
    <n v="1688"/>
    <n v="34.350800000000007"/>
    <n v="2.0350000000000004E-2"/>
    <n v="0.98899999999999988"/>
    <n v="33.972941200000001"/>
    <n v="4"/>
    <n v="8.4932353000000003"/>
    <n v="0.11644561407594581"/>
    <n v="520.79999999999995"/>
    <n v="15.32984727268771"/>
    <n v="83"/>
    <n v="26"/>
    <n v="19.5"/>
  </r>
  <r>
    <x v="2"/>
    <x v="237"/>
    <s v="October"/>
    <x v="1"/>
    <x v="1"/>
    <s v="Desktop"/>
    <x v="1"/>
    <n v="1738"/>
    <n v="34.03004"/>
    <n v="1.958E-2"/>
    <n v="1.0694999999999999"/>
    <n v="36.395127779999996"/>
    <n v="4"/>
    <n v="9.0987819449999989"/>
    <n v="0.11754320594392484"/>
    <n v="374.4"/>
    <n v="10.287091235485148"/>
    <n v="93"/>
    <n v="10"/>
    <n v="9"/>
  </r>
  <r>
    <x v="2"/>
    <x v="238"/>
    <s v="October"/>
    <x v="1"/>
    <x v="1"/>
    <s v="Desktop"/>
    <x v="1"/>
    <n v="1334"/>
    <n v="18.049019999999999"/>
    <n v="1.3529999999999999E-2"/>
    <n v="1.863"/>
    <n v="33.625324259999999"/>
    <n v="4"/>
    <n v="8.4063310649999998"/>
    <n v="0.22161868068183205"/>
    <n v="190.79999999999998"/>
    <n v="5.6742947227715446"/>
    <n v="113"/>
    <n v="13"/>
    <n v="19.5"/>
  </r>
  <r>
    <x v="2"/>
    <x v="239"/>
    <s v="October"/>
    <x v="1"/>
    <x v="1"/>
    <s v="Desktop"/>
    <x v="1"/>
    <n v="1586"/>
    <n v="36.636600000000001"/>
    <n v="2.3100000000000002E-2"/>
    <n v="1.7594999999999998"/>
    <n v="64.462097700000001"/>
    <n v="7"/>
    <n v="9.2088710999999996"/>
    <n v="0.19106576483625662"/>
    <n v="470.4"/>
    <n v="7.2973113935757006"/>
    <n v="87"/>
    <n v="16"/>
    <n v="15"/>
  </r>
  <r>
    <x v="2"/>
    <x v="240"/>
    <s v="October"/>
    <x v="1"/>
    <x v="1"/>
    <s v="Desktop"/>
    <x v="1"/>
    <n v="1417"/>
    <n v="28.368340000000003"/>
    <n v="2.0020000000000003E-2"/>
    <n v="0.75900000000000001"/>
    <n v="21.531570060000004"/>
    <n v="2"/>
    <n v="10.765785030000002"/>
    <n v="7.0501129075582133E-2"/>
    <n v="171.6"/>
    <n v="7.9696928520223276"/>
    <n v="107"/>
    <n v="26"/>
    <n v="24"/>
  </r>
  <r>
    <x v="2"/>
    <x v="241"/>
    <s v="October"/>
    <x v="1"/>
    <x v="1"/>
    <s v="Desktop"/>
    <x v="1"/>
    <n v="1408"/>
    <n v="28.497920000000001"/>
    <n v="2.0240000000000001E-2"/>
    <n v="2.5070000000000001"/>
    <n v="71.444285440000002"/>
    <n v="8"/>
    <n v="8.9305356800000002"/>
    <n v="0.28072224218469277"/>
    <n v="698.4"/>
    <n v="9.7754494386612194"/>
    <n v="77"/>
    <n v="17"/>
    <n v="21"/>
  </r>
  <r>
    <x v="2"/>
    <x v="242"/>
    <s v="October"/>
    <x v="1"/>
    <x v="1"/>
    <s v="Desktop"/>
    <x v="1"/>
    <n v="1720"/>
    <n v="24.785200000000003"/>
    <n v="1.4410000000000003E-2"/>
    <n v="2.1734999999999998"/>
    <n v="53.870632200000003"/>
    <n v="4"/>
    <n v="13.467658050000001"/>
    <n v="0.16138663395897548"/>
    <n v="314.39999999999998"/>
    <n v="5.8362040161837934"/>
    <n v="72"/>
    <n v="13"/>
    <n v="6"/>
  </r>
  <r>
    <x v="2"/>
    <x v="243"/>
    <s v="October"/>
    <x v="1"/>
    <x v="1"/>
    <s v="Desktop"/>
    <x v="1"/>
    <n v="1903"/>
    <n v="29.3062"/>
    <n v="1.54E-2"/>
    <n v="0.81649999999999989"/>
    <n v="23.928512299999998"/>
    <n v="6"/>
    <n v="3.988085383333333"/>
    <n v="0.20473483426715167"/>
    <n v="428.4"/>
    <n v="17.903327822014244"/>
    <n v="96"/>
    <n v="20"/>
    <n v="15"/>
  </r>
  <r>
    <x v="2"/>
    <x v="244"/>
    <s v="October"/>
    <x v="1"/>
    <x v="1"/>
    <s v="Desktop"/>
    <x v="1"/>
    <n v="1638"/>
    <n v="32.252220000000001"/>
    <n v="1.9689999999999999E-2"/>
    <n v="1.7939999999999998"/>
    <n v="57.860482679999997"/>
    <n v="7"/>
    <n v="8.2657832399999993"/>
    <n v="0.21703932318457458"/>
    <n v="339.59999999999997"/>
    <n v="5.8692908228604495"/>
    <n v="81"/>
    <n v="10"/>
    <n v="21"/>
  </r>
  <r>
    <x v="2"/>
    <x v="245"/>
    <s v="November"/>
    <x v="1"/>
    <x v="1"/>
    <s v="Desktop"/>
    <x v="1"/>
    <n v="2050"/>
    <n v="41.492000000000004"/>
    <n v="2.0240000000000001E-2"/>
    <n v="2.4379999999999997"/>
    <n v="101.15749599999999"/>
    <n v="7"/>
    <n v="14.451070857142856"/>
    <n v="0.16870722066904462"/>
    <n v="498"/>
    <n v="4.9230162834398357"/>
    <n v="109"/>
    <n v="15"/>
    <n v="21"/>
  </r>
  <r>
    <x v="2"/>
    <x v="246"/>
    <s v="November"/>
    <x v="1"/>
    <x v="1"/>
    <s v="Desktop"/>
    <x v="1"/>
    <n v="1272"/>
    <n v="20.848080000000003"/>
    <n v="1.6390000000000002E-2"/>
    <n v="2.1044999999999998"/>
    <n v="43.87478436"/>
    <n v="2"/>
    <n v="21.93739218"/>
    <n v="9.5932095425573946E-2"/>
    <n v="316.8"/>
    <n v="7.2205483085820461"/>
    <n v="84"/>
    <n v="23"/>
    <n v="12"/>
  </r>
  <r>
    <x v="2"/>
    <x v="247"/>
    <s v="November"/>
    <x v="1"/>
    <x v="1"/>
    <s v="Desktop"/>
    <x v="1"/>
    <n v="1845"/>
    <n v="30.442500000000003"/>
    <n v="1.6500000000000001E-2"/>
    <n v="2.0009999999999999"/>
    <n v="60.915442500000005"/>
    <n v="7"/>
    <n v="8.7022060714285718"/>
    <n v="0.22994169335632747"/>
    <n v="583.19999999999993"/>
    <n v="9.5739270054551415"/>
    <n v="86"/>
    <n v="16"/>
    <n v="21"/>
  </r>
  <r>
    <x v="2"/>
    <x v="248"/>
    <s v="November"/>
    <x v="1"/>
    <x v="1"/>
    <s v="Desktop"/>
    <x v="1"/>
    <n v="1711"/>
    <n v="27.102239999999998"/>
    <n v="1.584E-2"/>
    <n v="0.73599999999999999"/>
    <n v="19.947248639999998"/>
    <n v="5"/>
    <n v="3.9894497279999994"/>
    <n v="0.18448659594188527"/>
    <n v="420"/>
    <n v="21.055535406410819"/>
    <n v="110"/>
    <n v="12"/>
    <n v="13.5"/>
  </r>
  <r>
    <x v="2"/>
    <x v="249"/>
    <s v="November"/>
    <x v="1"/>
    <x v="1"/>
    <s v="Desktop"/>
    <x v="1"/>
    <n v="1087"/>
    <n v="19.489910000000002"/>
    <n v="1.7930000000000001E-2"/>
    <n v="0.98899999999999988"/>
    <n v="19.27552099"/>
    <n v="8"/>
    <n v="2.4094401237500001"/>
    <n v="0.4104688015491092"/>
    <n v="861.6"/>
    <n v="44.699180916925243"/>
    <n v="114"/>
    <n v="24"/>
    <n v="3"/>
  </r>
  <r>
    <x v="2"/>
    <x v="250"/>
    <s v="November"/>
    <x v="1"/>
    <x v="1"/>
    <s v="Desktop"/>
    <x v="1"/>
    <n v="1499"/>
    <n v="19.457020000000004"/>
    <n v="1.2980000000000002E-2"/>
    <n v="2.1619999999999999"/>
    <n v="42.066077240000006"/>
    <n v="4"/>
    <n v="10.516519310000001"/>
    <n v="0.2055813274591895"/>
    <n v="294"/>
    <n v="6.9890044256477468"/>
    <n v="74"/>
    <n v="25"/>
    <n v="15"/>
  </r>
  <r>
    <x v="2"/>
    <x v="251"/>
    <s v="November"/>
    <x v="1"/>
    <x v="1"/>
    <s v="Desktop"/>
    <x v="1"/>
    <n v="1744"/>
    <n v="25.322880000000001"/>
    <n v="1.4520000000000002E-2"/>
    <n v="1.1039999999999999"/>
    <n v="27.956459519999999"/>
    <n v="3"/>
    <n v="9.3188198399999997"/>
    <n v="0.11846993706876942"/>
    <n v="278.39999999999998"/>
    <n v="9.958342536215401"/>
    <n v="99"/>
    <n v="29"/>
    <n v="6"/>
  </r>
  <r>
    <x v="2"/>
    <x v="252"/>
    <s v="November"/>
    <x v="1"/>
    <x v="1"/>
    <s v="Desktop"/>
    <x v="1"/>
    <n v="1772"/>
    <n v="23.585319999999999"/>
    <n v="1.3309999999999999E-2"/>
    <n v="0.67849999999999988"/>
    <n v="16.002639619999997"/>
    <n v="2"/>
    <n v="8.0013198099999983"/>
    <n v="8.4798510259771753E-2"/>
    <n v="122.39999999999999"/>
    <n v="7.6487381398644541"/>
    <n v="101"/>
    <n v="20"/>
    <n v="6"/>
  </r>
  <r>
    <x v="2"/>
    <x v="253"/>
    <s v="November"/>
    <x v="1"/>
    <x v="1"/>
    <s v="Desktop"/>
    <x v="1"/>
    <n v="1153"/>
    <n v="16.74156"/>
    <n v="1.452E-2"/>
    <n v="1.3454999999999999"/>
    <n v="22.525768979999999"/>
    <n v="8"/>
    <n v="2.8157211224999998"/>
    <n v="0.47785272101285664"/>
    <n v="576"/>
    <n v="25.570714167912062"/>
    <n v="80"/>
    <n v="15"/>
    <n v="12"/>
  </r>
  <r>
    <x v="2"/>
    <x v="254"/>
    <s v="November"/>
    <x v="1"/>
    <x v="1"/>
    <s v="Desktop"/>
    <x v="1"/>
    <n v="1959"/>
    <n v="40.943099999999994"/>
    <n v="2.0899999999999998E-2"/>
    <n v="1.3684999999999998"/>
    <n v="56.030632349999983"/>
    <n v="6"/>
    <n v="9.3384387249999978"/>
    <n v="0.14654483905713053"/>
    <n v="457.2"/>
    <n v="8.1598222405212617"/>
    <n v="88"/>
    <n v="16"/>
    <n v="13.5"/>
  </r>
  <r>
    <x v="2"/>
    <x v="255"/>
    <s v="November"/>
    <x v="1"/>
    <x v="1"/>
    <s v="Desktop"/>
    <x v="1"/>
    <n v="1956"/>
    <n v="32.704320000000003"/>
    <n v="1.6720000000000002E-2"/>
    <n v="1.7364999999999999"/>
    <n v="56.791051680000002"/>
    <n v="4"/>
    <n v="14.197762920000001"/>
    <n v="0.12230800090018687"/>
    <n v="205.2"/>
    <n v="3.6132452900544698"/>
    <n v="80"/>
    <n v="15"/>
    <n v="12"/>
  </r>
  <r>
    <x v="2"/>
    <x v="256"/>
    <s v="November"/>
    <x v="1"/>
    <x v="1"/>
    <s v="Desktop"/>
    <x v="1"/>
    <n v="1303"/>
    <n v="27.089370000000002"/>
    <n v="2.0790000000000003E-2"/>
    <n v="0.82799999999999996"/>
    <n v="22.429998360000003"/>
    <n v="8"/>
    <n v="2.8037497950000003"/>
    <n v="0.29531879109776266"/>
    <n v="531.6"/>
    <n v="23.700402981215376"/>
    <n v="111"/>
    <n v="17"/>
    <n v="19.5"/>
  </r>
  <r>
    <x v="2"/>
    <x v="257"/>
    <s v="November"/>
    <x v="1"/>
    <x v="1"/>
    <s v="Desktop"/>
    <x v="1"/>
    <n v="1702"/>
    <n v="24.525820000000003"/>
    <n v="1.4410000000000001E-2"/>
    <n v="1.4029999999999998"/>
    <n v="34.409725459999997"/>
    <n v="2"/>
    <n v="17.204862729999999"/>
    <n v="8.1546712811233213E-2"/>
    <n v="142.79999999999998"/>
    <n v="4.1499895186899867"/>
    <n v="118"/>
    <n v="25"/>
    <n v="25.5"/>
  </r>
  <r>
    <x v="2"/>
    <x v="258"/>
    <s v="November"/>
    <x v="1"/>
    <x v="1"/>
    <s v="Desktop"/>
    <x v="1"/>
    <n v="1836"/>
    <n v="33.12144"/>
    <n v="1.804E-2"/>
    <n v="0.96599999999999986"/>
    <n v="31.995311039999994"/>
    <n v="2"/>
    <n v="15.997655519999997"/>
    <n v="6.0383848045254068E-2"/>
    <n v="176.4"/>
    <n v="5.51330786500146"/>
    <n v="75"/>
    <n v="14"/>
    <n v="9"/>
  </r>
  <r>
    <x v="2"/>
    <x v="259"/>
    <s v="November"/>
    <x v="1"/>
    <x v="1"/>
    <s v="Desktop"/>
    <x v="1"/>
    <n v="1258"/>
    <n v="25.185160000000003"/>
    <n v="2.0020000000000003E-2"/>
    <n v="2.0585"/>
    <n v="51.843651860000008"/>
    <n v="5"/>
    <n v="10.368730372000002"/>
    <n v="0.19852961029431615"/>
    <n v="619.19999999999993"/>
    <n v="11.943603079352979"/>
    <n v="113"/>
    <n v="17"/>
    <n v="18"/>
  </r>
  <r>
    <x v="2"/>
    <x v="260"/>
    <s v="November"/>
    <x v="1"/>
    <x v="1"/>
    <s v="Desktop"/>
    <x v="1"/>
    <n v="1890"/>
    <n v="43.451100000000004"/>
    <n v="2.2990000000000003E-2"/>
    <n v="1.3224999999999998"/>
    <n v="57.464079749999996"/>
    <n v="4"/>
    <n v="14.366019937499999"/>
    <n v="9.2057508325450899E-2"/>
    <n v="338.4"/>
    <n v="5.888896184750962"/>
    <n v="80"/>
    <n v="19"/>
    <n v="3"/>
  </r>
  <r>
    <x v="2"/>
    <x v="261"/>
    <s v="November"/>
    <x v="1"/>
    <x v="1"/>
    <s v="Desktop"/>
    <x v="1"/>
    <n v="1898"/>
    <n v="24.009700000000002"/>
    <n v="1.2650000000000002E-2"/>
    <n v="1.5525"/>
    <n v="37.275059250000005"/>
    <n v="5"/>
    <n v="7.4550118500000009"/>
    <n v="0.20824916596209031"/>
    <n v="292.8"/>
    <n v="7.8551182987053192"/>
    <n v="117"/>
    <n v="9"/>
    <n v="16.5"/>
  </r>
  <r>
    <x v="2"/>
    <x v="262"/>
    <s v="November"/>
    <x v="1"/>
    <x v="1"/>
    <s v="Desktop"/>
    <x v="1"/>
    <n v="1644"/>
    <n v="36.529680000000006"/>
    <n v="2.2220000000000004E-2"/>
    <n v="1.0580000000000001"/>
    <n v="38.648401440000008"/>
    <n v="3"/>
    <n v="12.882800480000002"/>
    <n v="8.2125000821249988E-2"/>
    <n v="265.2"/>
    <n v="6.8618620723993375"/>
    <n v="88"/>
    <n v="24"/>
    <n v="10.5"/>
  </r>
  <r>
    <x v="2"/>
    <x v="263"/>
    <s v="November"/>
    <x v="1"/>
    <x v="1"/>
    <s v="Desktop"/>
    <x v="1"/>
    <n v="1295"/>
    <n v="14.529900000000003"/>
    <n v="1.1220000000000003E-2"/>
    <n v="1.7825"/>
    <n v="25.899546750000006"/>
    <n v="6"/>
    <n v="4.3165911250000013"/>
    <n v="0.41294158941217757"/>
    <n v="238.79999999999998"/>
    <n v="9.2202385742522672"/>
    <n v="103"/>
    <n v="17"/>
    <n v="18"/>
  </r>
  <r>
    <x v="2"/>
    <x v="264"/>
    <s v="November"/>
    <x v="1"/>
    <x v="1"/>
    <s v="Desktop"/>
    <x v="1"/>
    <n v="1579"/>
    <n v="29.006230000000002"/>
    <n v="1.8370000000000001E-2"/>
    <n v="1.5294999999999999"/>
    <n v="44.365028785"/>
    <n v="3"/>
    <n v="14.788342928333334"/>
    <n v="0.10342605709187301"/>
    <n v="415.2"/>
    <n v="9.3587226554529099"/>
    <n v="103"/>
    <n v="26"/>
    <n v="12"/>
  </r>
  <r>
    <x v="2"/>
    <x v="265"/>
    <s v="November"/>
    <x v="1"/>
    <x v="1"/>
    <s v="Desktop"/>
    <x v="1"/>
    <n v="1773"/>
    <n v="24.378749999999997"/>
    <n v="1.3749999999999998E-2"/>
    <n v="0.58649999999999991"/>
    <n v="14.298136874999996"/>
    <n v="3"/>
    <n v="4.7660456249999985"/>
    <n v="0.12305799107829567"/>
    <n v="213.6"/>
    <n v="14.939009317603841"/>
    <n v="95"/>
    <n v="19"/>
    <n v="7.5"/>
  </r>
  <r>
    <x v="2"/>
    <x v="266"/>
    <s v="November"/>
    <x v="1"/>
    <x v="1"/>
    <s v="Desktop"/>
    <x v="1"/>
    <n v="2076"/>
    <n v="38.592840000000002"/>
    <n v="1.8590000000000002E-2"/>
    <n v="1.5984999999999998"/>
    <n v="61.690654739999999"/>
    <n v="2"/>
    <n v="30.84532737"/>
    <n v="5.1823084281954888E-2"/>
    <n v="115.19999999999999"/>
    <n v="1.8673817044983432"/>
    <n v="96"/>
    <n v="17"/>
    <n v="12"/>
  </r>
  <r>
    <x v="2"/>
    <x v="267"/>
    <s v="November"/>
    <x v="1"/>
    <x v="1"/>
    <s v="Desktop"/>
    <x v="1"/>
    <n v="1330"/>
    <n v="16.2393"/>
    <n v="1.221E-2"/>
    <n v="2.0354999999999999"/>
    <n v="33.05509515"/>
    <n v="4"/>
    <n v="8.2637737874999999"/>
    <n v="0.24631603578972"/>
    <n v="349.2"/>
    <n v="10.564180753840606"/>
    <n v="105"/>
    <n v="21"/>
    <n v="18"/>
  </r>
  <r>
    <x v="2"/>
    <x v="268"/>
    <s v="November"/>
    <x v="1"/>
    <x v="1"/>
    <s v="Desktop"/>
    <x v="1"/>
    <n v="2278"/>
    <n v="49.113680000000009"/>
    <n v="2.1560000000000003E-2"/>
    <n v="2.2194999999999996"/>
    <n v="109.00781276000001"/>
    <n v="5"/>
    <n v="21.801562552"/>
    <n v="0.10180462958589133"/>
    <n v="499.2"/>
    <n v="4.5794882711671052"/>
    <n v="107"/>
    <n v="22"/>
    <n v="19.5"/>
  </r>
  <r>
    <x v="2"/>
    <x v="269"/>
    <s v="November"/>
    <x v="1"/>
    <x v="1"/>
    <s v="Desktop"/>
    <x v="1"/>
    <n v="2155"/>
    <n v="31.290600000000005"/>
    <n v="1.4520000000000002E-2"/>
    <n v="2.1160000000000001"/>
    <n v="66.210909600000008"/>
    <n v="6"/>
    <n v="11.035151600000001"/>
    <n v="0.19175087726026344"/>
    <n v="543.6"/>
    <n v="8.2101273533931334"/>
    <n v="119"/>
    <n v="14"/>
    <n v="15"/>
  </r>
  <r>
    <x v="2"/>
    <x v="270"/>
    <s v="November"/>
    <x v="1"/>
    <x v="1"/>
    <s v="Desktop"/>
    <x v="1"/>
    <n v="1454"/>
    <n v="31.028360000000003"/>
    <n v="2.1340000000000001E-2"/>
    <n v="1.4029999999999998"/>
    <n v="43.532789080000001"/>
    <n v="5"/>
    <n v="8.7065578160000001"/>
    <n v="0.16114290281535987"/>
    <n v="262.8"/>
    <n v="6.0368289180151926"/>
    <n v="86"/>
    <n v="10"/>
    <n v="21"/>
  </r>
  <r>
    <x v="2"/>
    <x v="271"/>
    <s v="November"/>
    <x v="1"/>
    <x v="1"/>
    <s v="Desktop"/>
    <x v="1"/>
    <n v="1754"/>
    <n v="33.571559999999998"/>
    <n v="1.9139999999999997E-2"/>
    <n v="1.8169999999999999"/>
    <n v="60.999524519999994"/>
    <n v="7"/>
    <n v="8.7142177885714283"/>
    <n v="0.20850982200410109"/>
    <n v="516"/>
    <n v="8.4590823299092825"/>
    <n v="88"/>
    <n v="16"/>
    <n v="15"/>
  </r>
  <r>
    <x v="2"/>
    <x v="272"/>
    <s v="November"/>
    <x v="1"/>
    <x v="1"/>
    <s v="Desktop"/>
    <x v="1"/>
    <n v="1782"/>
    <n v="29.599020000000007"/>
    <n v="1.6610000000000003E-2"/>
    <n v="1.8744999999999998"/>
    <n v="55.48336299000001"/>
    <n v="2"/>
    <n v="27.741681495000005"/>
    <n v="6.7569804675965614E-2"/>
    <n v="121.19999999999999"/>
    <n v="2.1844386040882986"/>
    <n v="98"/>
    <n v="15"/>
    <n v="19.5"/>
  </r>
  <r>
    <x v="2"/>
    <x v="273"/>
    <s v="November"/>
    <x v="1"/>
    <x v="1"/>
    <s v="Desktop"/>
    <x v="1"/>
    <n v="1565"/>
    <n v="25.478200000000005"/>
    <n v="1.6280000000000003E-2"/>
    <n v="0.621"/>
    <n v="15.821962200000003"/>
    <n v="8"/>
    <n v="1.9777452750000004"/>
    <n v="0.31399392421756633"/>
    <n v="699.6"/>
    <n v="44.217018796821542"/>
    <n v="91"/>
    <n v="6"/>
    <n v="15"/>
  </r>
  <r>
    <x v="2"/>
    <x v="274"/>
    <s v="November"/>
    <x v="1"/>
    <x v="1"/>
    <s v="Desktop"/>
    <x v="1"/>
    <n v="1649"/>
    <n v="22.129580000000001"/>
    <n v="1.342E-2"/>
    <n v="0.90849999999999997"/>
    <n v="20.10472343"/>
    <n v="4"/>
    <n v="5.0261808575"/>
    <n v="0.18075354344727734"/>
    <n v="316.8"/>
    <n v="15.757491074325115"/>
    <n v="68"/>
    <n v="19"/>
    <n v="4.5"/>
  </r>
  <r>
    <x v="0"/>
    <x v="0"/>
    <s v="March"/>
    <x v="2"/>
    <x v="1"/>
    <s v="Desktop"/>
    <x v="1"/>
    <n v="1200.6000000000001"/>
    <n v="24.960474000000005"/>
    <n v="2.0790000000000003E-2"/>
    <n v="1.3569999999999998"/>
    <n v="33.871363217999999"/>
    <n v="3"/>
    <n v="11.290454406"/>
    <n v="0.12019002523750147"/>
    <n v="165.6"/>
    <n v="4.8890857723729422"/>
    <n v="90"/>
    <n v="12"/>
    <n v="4.5"/>
  </r>
  <r>
    <x v="0"/>
    <x v="1"/>
    <s v="March"/>
    <x v="2"/>
    <x v="1"/>
    <s v="Desktop"/>
    <x v="1"/>
    <n v="842.80000000000007"/>
    <n v="10.197880000000001"/>
    <n v="1.2100000000000001E-2"/>
    <n v="1.2649999999999997"/>
    <n v="12.900318199999999"/>
    <n v="7"/>
    <n v="1.8429025999999999"/>
    <n v="0.68641717690343473"/>
    <n v="378"/>
    <n v="29.301602808526074"/>
    <n v="73"/>
    <n v="13"/>
    <n v="12"/>
  </r>
  <r>
    <x v="0"/>
    <x v="2"/>
    <s v="March"/>
    <x v="2"/>
    <x v="1"/>
    <s v="Desktop"/>
    <x v="1"/>
    <n v="992.2"/>
    <n v="15.279880000000004"/>
    <n v="1.5400000000000004E-2"/>
    <n v="0.90849999999999997"/>
    <n v="13.881770980000002"/>
    <n v="6"/>
    <n v="2.3136284966666669"/>
    <n v="0.39267324088932626"/>
    <n v="266.39999999999998"/>
    <n v="19.190634997783253"/>
    <n v="95"/>
    <n v="5"/>
    <n v="7.5"/>
  </r>
  <r>
    <x v="0"/>
    <x v="3"/>
    <s v="March"/>
    <x v="2"/>
    <x v="1"/>
    <s v="Desktop"/>
    <x v="1"/>
    <n v="936.40000000000009"/>
    <n v="13.699532000000003"/>
    <n v="1.4630000000000002E-2"/>
    <n v="0.621"/>
    <n v="8.5074093720000015"/>
    <n v="1"/>
    <n v="8.5074093720000015"/>
    <n v="7.2995194288388812E-2"/>
    <n v="76.8"/>
    <n v="9.027424994119583"/>
    <n v="55"/>
    <n v="14"/>
    <n v="10.5"/>
  </r>
  <r>
    <x v="0"/>
    <x v="4"/>
    <s v="March"/>
    <x v="2"/>
    <x v="1"/>
    <s v="Desktop"/>
    <x v="1"/>
    <n v="819.6"/>
    <n v="14.244648000000003"/>
    <n v="1.7380000000000003E-2"/>
    <n v="1.5409999999999997"/>
    <n v="21.951002568"/>
    <n v="1"/>
    <n v="21.951002568"/>
    <n v="7.0201804916485103E-2"/>
    <n v="62.4"/>
    <n v="2.8426947610568929"/>
    <n v="81"/>
    <n v="13"/>
    <n v="6"/>
  </r>
  <r>
    <x v="0"/>
    <x v="5"/>
    <s v="March"/>
    <x v="2"/>
    <x v="1"/>
    <s v="Desktop"/>
    <x v="1"/>
    <n v="1111.4000000000001"/>
    <n v="13.570194000000001"/>
    <n v="1.221E-2"/>
    <n v="1.9894999999999998"/>
    <n v="26.997900962999999"/>
    <n v="4"/>
    <n v="6.7494752407499998"/>
    <n v="0.2947636562896595"/>
    <n v="360"/>
    <n v="13.334369975405558"/>
    <n v="60"/>
    <n v="7"/>
    <n v="3"/>
  </r>
  <r>
    <x v="0"/>
    <x v="6"/>
    <s v="March"/>
    <x v="2"/>
    <x v="1"/>
    <s v="Desktop"/>
    <x v="1"/>
    <n v="736.40000000000009"/>
    <n v="12.069596000000002"/>
    <n v="1.6390000000000002E-2"/>
    <n v="1.8054999999999999"/>
    <n v="21.791655578000004"/>
    <n v="2"/>
    <n v="10.895827789000002"/>
    <n v="0.16570562925221355"/>
    <n v="86.399999999999991"/>
    <n v="3.9648203731352116"/>
    <n v="77"/>
    <n v="8"/>
    <n v="4.5"/>
  </r>
  <r>
    <x v="0"/>
    <x v="7"/>
    <s v="March"/>
    <x v="2"/>
    <x v="1"/>
    <s v="Desktop"/>
    <x v="1"/>
    <n v="616.80000000000007"/>
    <n v="9.0916320000000006"/>
    <n v="1.474E-2"/>
    <n v="1.9204999999999999"/>
    <n v="17.460479255999999"/>
    <n v="4"/>
    <n v="4.3651198139999998"/>
    <n v="0.43996501398208809"/>
    <n v="163.19999999999999"/>
    <n v="9.3468224787655281"/>
    <n v="96"/>
    <n v="13"/>
    <n v="15"/>
  </r>
  <r>
    <x v="0"/>
    <x v="8"/>
    <s v="March"/>
    <x v="2"/>
    <x v="1"/>
    <s v="Desktop"/>
    <x v="1"/>
    <n v="929.2"/>
    <n v="10.323412000000003"/>
    <n v="1.1110000000000002E-2"/>
    <n v="2.3114999999999997"/>
    <n v="23.862566838000003"/>
    <n v="6"/>
    <n v="3.9770944730000006"/>
    <n v="0.5812031913479766"/>
    <n v="367.2"/>
    <n v="15.388118239453245"/>
    <n v="67"/>
    <n v="7"/>
    <n v="6"/>
  </r>
  <r>
    <x v="0"/>
    <x v="9"/>
    <s v="March"/>
    <x v="2"/>
    <x v="1"/>
    <s v="Desktop"/>
    <x v="1"/>
    <n v="1242.4000000000001"/>
    <n v="16.809672000000006"/>
    <n v="1.3530000000000004E-2"/>
    <n v="1.5294999999999996"/>
    <n v="25.710393324000002"/>
    <n v="1"/>
    <n v="25.710393324000002"/>
    <n v="5.9489560533959235E-2"/>
    <n v="64.8"/>
    <n v="2.5203815119977504"/>
    <n v="60"/>
    <n v="7"/>
    <n v="13.5"/>
  </r>
  <r>
    <x v="0"/>
    <x v="10"/>
    <s v="March"/>
    <x v="2"/>
    <x v="1"/>
    <s v="Desktop"/>
    <x v="1"/>
    <n v="1349.8000000000002"/>
    <n v="27.913864"/>
    <n v="2.0679999999999997E-2"/>
    <n v="1.5984999999999998"/>
    <n v="44.620311603999994"/>
    <n v="4"/>
    <n v="11.155077900999999"/>
    <n v="0.14329796835006434"/>
    <n v="144"/>
    <n v="3.2272298158287871"/>
    <n v="71"/>
    <n v="1"/>
    <n v="6"/>
  </r>
  <r>
    <x v="0"/>
    <x v="11"/>
    <s v="March"/>
    <x v="2"/>
    <x v="1"/>
    <s v="Desktop"/>
    <x v="1"/>
    <n v="951.8"/>
    <n v="18.008056000000003"/>
    <n v="1.8920000000000003E-2"/>
    <n v="0.54049999999999998"/>
    <n v="9.7333542680000011"/>
    <n v="7"/>
    <n v="1.3904791811428574"/>
    <n v="0.38871491736809338"/>
    <n v="588"/>
    <n v="60.41082897117456"/>
    <n v="68"/>
    <n v="5"/>
    <n v="0"/>
  </r>
  <r>
    <x v="0"/>
    <x v="12"/>
    <s v="March"/>
    <x v="2"/>
    <x v="1"/>
    <s v="Desktop"/>
    <x v="1"/>
    <n v="1153.2"/>
    <n v="21.564840000000004"/>
    <n v="1.8700000000000001E-2"/>
    <n v="2.1044999999999998"/>
    <n v="45.383205780000004"/>
    <n v="7"/>
    <n v="6.4833151114285723"/>
    <n v="0.32460245473650623"/>
    <n v="310.8"/>
    <n v="6.8483482966504523"/>
    <n v="89"/>
    <n v="8"/>
    <n v="12"/>
  </r>
  <r>
    <x v="0"/>
    <x v="13"/>
    <s v="March"/>
    <x v="2"/>
    <x v="1"/>
    <s v="Desktop"/>
    <x v="1"/>
    <n v="978.2"/>
    <n v="16.785912000000003"/>
    <n v="1.7160000000000002E-2"/>
    <n v="1.8284999999999998"/>
    <n v="30.693040092000004"/>
    <n v="5"/>
    <n v="6.1386080184000011"/>
    <n v="0.29786883191095004"/>
    <n v="300"/>
    <n v="9.7742028518769501"/>
    <n v="57"/>
    <n v="4"/>
    <n v="7.5"/>
  </r>
  <r>
    <x v="0"/>
    <x v="14"/>
    <s v="March"/>
    <x v="2"/>
    <x v="1"/>
    <s v="Desktop"/>
    <x v="1"/>
    <n v="573.20000000000005"/>
    <n v="10.655787999999999"/>
    <n v="1.8589999999999999E-2"/>
    <n v="1.3684999999999998"/>
    <n v="14.582445877999998"/>
    <n v="5"/>
    <n v="2.9164891755999998"/>
    <n v="0.46922855447199213"/>
    <n v="366"/>
    <n v="25.098670213627933"/>
    <n v="53"/>
    <n v="8"/>
    <n v="7.5"/>
  </r>
  <r>
    <x v="0"/>
    <x v="15"/>
    <s v="March"/>
    <x v="2"/>
    <x v="1"/>
    <s v="Desktop"/>
    <x v="1"/>
    <n v="1250"/>
    <n v="16.500000000000004"/>
    <n v="1.3200000000000003E-2"/>
    <n v="2.0124999999999997"/>
    <n v="33.206250000000004"/>
    <n v="5"/>
    <n v="6.6412500000000012"/>
    <n v="0.30303030303030298"/>
    <n v="432"/>
    <n v="13.009599096555617"/>
    <n v="61"/>
    <n v="11"/>
    <n v="1.5"/>
  </r>
  <r>
    <x v="0"/>
    <x v="16"/>
    <s v="March"/>
    <x v="2"/>
    <x v="1"/>
    <s v="Desktop"/>
    <x v="1"/>
    <n v="1373"/>
    <n v="20.238019999999999"/>
    <n v="1.474E-2"/>
    <n v="1.8974999999999997"/>
    <n v="38.401642949999996"/>
    <n v="2"/>
    <n v="19.200821474999998"/>
    <n v="9.8823896804134004E-2"/>
    <n v="156"/>
    <n v="4.0623261927391052"/>
    <n v="94"/>
    <n v="12"/>
    <n v="9"/>
  </r>
  <r>
    <x v="0"/>
    <x v="17"/>
    <s v="March"/>
    <x v="2"/>
    <x v="1"/>
    <s v="Desktop"/>
    <x v="1"/>
    <n v="1048"/>
    <n v="20.519840000000002"/>
    <n v="1.9580000000000004E-2"/>
    <n v="1.127"/>
    <n v="23.125859680000001"/>
    <n v="1"/>
    <n v="23.125859680000001"/>
    <n v="4.8733323456713107E-2"/>
    <n v="60"/>
    <n v="2.59449814321454"/>
    <n v="74"/>
    <n v="15"/>
    <n v="4.5"/>
  </r>
  <r>
    <x v="0"/>
    <x v="18"/>
    <s v="March"/>
    <x v="2"/>
    <x v="1"/>
    <s v="Desktop"/>
    <x v="1"/>
    <n v="982"/>
    <n v="17.931320000000007"/>
    <n v="1.8260000000000005E-2"/>
    <n v="1.8284999999999998"/>
    <n v="32.787418620000011"/>
    <n v="1"/>
    <n v="32.787418620000011"/>
    <n v="5.5768342765619018E-2"/>
    <n v="50.4"/>
    <n v="1.537174993375553"/>
    <n v="93"/>
    <n v="11"/>
    <n v="0"/>
  </r>
  <r>
    <x v="0"/>
    <x v="19"/>
    <s v="March"/>
    <x v="2"/>
    <x v="1"/>
    <s v="Desktop"/>
    <x v="1"/>
    <n v="938.40000000000009"/>
    <n v="17.857752000000005"/>
    <n v="1.9030000000000002E-2"/>
    <n v="1.5985"/>
    <n v="28.545616572000007"/>
    <n v="7"/>
    <n v="4.0779452245714296"/>
    <n v="0.39198662855212674"/>
    <n v="462"/>
    <n v="16.184621510441268"/>
    <n v="51"/>
    <n v="6"/>
    <n v="4.5"/>
  </r>
  <r>
    <x v="0"/>
    <x v="20"/>
    <s v="March"/>
    <x v="2"/>
    <x v="1"/>
    <s v="Desktop"/>
    <x v="1"/>
    <n v="935"/>
    <n v="16.147449999999999"/>
    <n v="1.7270000000000001E-2"/>
    <n v="1.403"/>
    <n v="22.654872349999998"/>
    <n v="7"/>
    <n v="3.2364103357142855"/>
    <n v="0.43350498066258142"/>
    <n v="352.8"/>
    <n v="15.572808998855384"/>
    <n v="53"/>
    <n v="0"/>
    <n v="3"/>
  </r>
  <r>
    <x v="0"/>
    <x v="21"/>
    <s v="March"/>
    <x v="2"/>
    <x v="1"/>
    <s v="Desktop"/>
    <x v="1"/>
    <n v="914.8"/>
    <n v="12.07536"/>
    <n v="1.32E-2"/>
    <n v="1.8284999999999998"/>
    <n v="22.079795759999996"/>
    <n v="6"/>
    <n v="3.6799659599999992"/>
    <n v="0.49687959613626426"/>
    <n v="244.79999999999998"/>
    <n v="11.087059077035594"/>
    <n v="57"/>
    <n v="3"/>
    <n v="9"/>
  </r>
  <r>
    <x v="0"/>
    <x v="22"/>
    <s v="March"/>
    <x v="2"/>
    <x v="1"/>
    <s v="Desktop"/>
    <x v="1"/>
    <n v="1253.2"/>
    <n v="17.782908000000003"/>
    <n v="1.4190000000000001E-2"/>
    <n v="1.9204999999999999"/>
    <n v="34.152074814000002"/>
    <n v="5"/>
    <n v="6.8304149628000008"/>
    <n v="0.28116886169573613"/>
    <n v="372"/>
    <n v="10.892456813414615"/>
    <n v="67"/>
    <n v="9"/>
    <n v="4.5"/>
  </r>
  <r>
    <x v="0"/>
    <x v="23"/>
    <s v="March"/>
    <x v="2"/>
    <x v="1"/>
    <s v="Desktop"/>
    <x v="1"/>
    <n v="1406.2"/>
    <n v="20.572706000000004"/>
    <n v="1.4630000000000002E-2"/>
    <n v="2.4264999999999999"/>
    <n v="49.919671109000006"/>
    <n v="7"/>
    <n v="7.1313815870000008"/>
    <n v="0.34025664878504552"/>
    <n v="604.79999999999995"/>
    <n v="12.115464436442585"/>
    <n v="88"/>
    <n v="0"/>
    <n v="13.5"/>
  </r>
  <r>
    <x v="0"/>
    <x v="24"/>
    <s v="March"/>
    <x v="2"/>
    <x v="1"/>
    <s v="Desktop"/>
    <x v="1"/>
    <n v="1071.2"/>
    <n v="17.910464000000005"/>
    <n v="1.6720000000000002E-2"/>
    <n v="1.2994999999999999"/>
    <n v="23.274647968000004"/>
    <n v="5"/>
    <n v="4.6549295936000004"/>
    <n v="0.27916641355578498"/>
    <n v="432"/>
    <n v="18.56096816561741"/>
    <n v="50"/>
    <n v="7"/>
    <n v="6"/>
  </r>
  <r>
    <x v="0"/>
    <x v="25"/>
    <s v="March"/>
    <x v="2"/>
    <x v="1"/>
    <s v="Desktop"/>
    <x v="1"/>
    <n v="692"/>
    <n v="11.037400000000002"/>
    <n v="1.5950000000000002E-2"/>
    <n v="1.3569999999999998"/>
    <n v="14.9777518"/>
    <n v="1"/>
    <n v="14.9777518"/>
    <n v="9.0601047348107325E-2"/>
    <n v="46.8"/>
    <n v="3.1246344995515281"/>
    <n v="65"/>
    <n v="13"/>
    <n v="12"/>
  </r>
  <r>
    <x v="0"/>
    <x v="26"/>
    <s v="March"/>
    <x v="2"/>
    <x v="1"/>
    <s v="Desktop"/>
    <x v="1"/>
    <n v="684.2"/>
    <n v="14.224518000000003"/>
    <n v="2.0790000000000003E-2"/>
    <n v="2.0585"/>
    <n v="29.281170303000007"/>
    <n v="7"/>
    <n v="4.1830243290000011"/>
    <n v="0.4921080629937688"/>
    <n v="302.39999999999998"/>
    <n v="10.327456070600345"/>
    <n v="88"/>
    <n v="10"/>
    <n v="6"/>
  </r>
  <r>
    <x v="0"/>
    <x v="27"/>
    <s v="March"/>
    <x v="2"/>
    <x v="1"/>
    <s v="Desktop"/>
    <x v="1"/>
    <n v="656.6"/>
    <n v="9.4616060000000015"/>
    <n v="1.4410000000000003E-2"/>
    <n v="1.081"/>
    <n v="10.227996086000001"/>
    <n v="3"/>
    <n v="3.4093320286666668"/>
    <n v="0.31707090741254701"/>
    <n v="140.4"/>
    <n v="13.727029109072344"/>
    <n v="58"/>
    <n v="6"/>
    <n v="4.5"/>
  </r>
  <r>
    <x v="0"/>
    <x v="28"/>
    <s v="March"/>
    <x v="2"/>
    <x v="1"/>
    <s v="Desktop"/>
    <x v="1"/>
    <n v="1086.6000000000001"/>
    <n v="14.343120000000006"/>
    <n v="1.3200000000000003E-2"/>
    <n v="1.6675"/>
    <n v="23.917152600000009"/>
    <n v="5"/>
    <n v="4.7834305200000014"/>
    <n v="0.34859918901884651"/>
    <n v="264"/>
    <n v="11.038103256488814"/>
    <n v="76"/>
    <n v="11"/>
    <n v="9"/>
  </r>
  <r>
    <x v="0"/>
    <x v="29"/>
    <s v="March"/>
    <x v="2"/>
    <x v="1"/>
    <s v="Desktop"/>
    <x v="1"/>
    <n v="1421.2"/>
    <n v="24.544124"/>
    <n v="1.7270000000000001E-2"/>
    <n v="1.1729999999999998"/>
    <n v="28.790257451999995"/>
    <n v="2"/>
    <n v="14.395128725999998"/>
    <n v="8.1485898620785979E-2"/>
    <n v="108"/>
    <n v="3.7512689902152117"/>
    <n v="73"/>
    <n v="13"/>
    <n v="12"/>
  </r>
  <r>
    <x v="0"/>
    <x v="30"/>
    <s v="March"/>
    <x v="2"/>
    <x v="1"/>
    <s v="Desktop"/>
    <x v="1"/>
    <n v="1161.6000000000001"/>
    <n v="19.933056000000004"/>
    <n v="1.7160000000000002E-2"/>
    <n v="2.0354999999999999"/>
    <n v="40.573735488000004"/>
    <n v="4"/>
    <n v="10.143433872000001"/>
    <n v="0.20067168827499401"/>
    <n v="196.79999999999998"/>
    <n v="4.8504284269858537"/>
    <n v="83"/>
    <n v="10"/>
    <n v="3"/>
  </r>
  <r>
    <x v="0"/>
    <x v="31"/>
    <s v="April"/>
    <x v="2"/>
    <x v="1"/>
    <s v="Desktop"/>
    <x v="1"/>
    <n v="1147.8"/>
    <n v="20.832570000000004"/>
    <n v="1.8150000000000003E-2"/>
    <n v="0.80499999999999994"/>
    <n v="16.770218850000003"/>
    <n v="7"/>
    <n v="2.3957455500000004"/>
    <n v="0.33601231149109295"/>
    <n v="369.59999999999997"/>
    <n v="22.039068381030692"/>
    <n v="74"/>
    <n v="8"/>
    <n v="13.5"/>
  </r>
  <r>
    <x v="0"/>
    <x v="32"/>
    <s v="April"/>
    <x v="2"/>
    <x v="1"/>
    <s v="Desktop"/>
    <x v="1"/>
    <n v="1107.2"/>
    <n v="21.557184000000003"/>
    <n v="1.9470000000000001E-2"/>
    <n v="2.0584999999999996"/>
    <n v="44.375463263999997"/>
    <n v="8"/>
    <n v="5.5469329079999996"/>
    <n v="0.37110598490043961"/>
    <n v="643.19999999999993"/>
    <n v="14.494496568372771"/>
    <n v="70"/>
    <n v="4"/>
    <n v="13.5"/>
  </r>
  <r>
    <x v="0"/>
    <x v="33"/>
    <s v="April"/>
    <x v="2"/>
    <x v="1"/>
    <s v="Desktop"/>
    <x v="1"/>
    <n v="1097.2"/>
    <n v="15.689960000000003"/>
    <n v="1.4300000000000002E-2"/>
    <n v="1.012"/>
    <n v="15.878239520000003"/>
    <n v="6"/>
    <n v="2.646373253333334"/>
    <n v="0.38241015273461493"/>
    <n v="417.59999999999997"/>
    <n v="26.300144891629643"/>
    <n v="91"/>
    <n v="12"/>
    <n v="0"/>
  </r>
  <r>
    <x v="0"/>
    <x v="34"/>
    <s v="April"/>
    <x v="2"/>
    <x v="1"/>
    <s v="Desktop"/>
    <x v="1"/>
    <n v="1219.8000000000002"/>
    <n v="26.030532000000004"/>
    <n v="2.1340000000000001E-2"/>
    <n v="0.89699999999999991"/>
    <n v="23.349387204000003"/>
    <n v="8"/>
    <n v="2.9186734005000003"/>
    <n v="0.3073314060580859"/>
    <n v="384"/>
    <n v="16.445827748927673"/>
    <n v="66"/>
    <n v="7"/>
    <n v="9"/>
  </r>
  <r>
    <x v="0"/>
    <x v="35"/>
    <s v="April"/>
    <x v="2"/>
    <x v="1"/>
    <s v="Desktop"/>
    <x v="1"/>
    <n v="1118.2"/>
    <n v="13.653222000000003"/>
    <n v="1.2210000000000002E-2"/>
    <n v="2.3345000000000002"/>
    <n v="31.873446759000011"/>
    <n v="1"/>
    <n v="31.873446759000011"/>
    <n v="7.3242784743410727E-2"/>
    <n v="52.8"/>
    <n v="1.6565513105384819"/>
    <n v="95"/>
    <n v="2"/>
    <n v="9"/>
  </r>
  <r>
    <x v="0"/>
    <x v="36"/>
    <s v="April"/>
    <x v="2"/>
    <x v="1"/>
    <s v="Desktop"/>
    <x v="1"/>
    <n v="1238.6000000000001"/>
    <n v="23.706804000000005"/>
    <n v="1.9140000000000001E-2"/>
    <n v="0.71299999999999997"/>
    <n v="16.902951252000005"/>
    <n v="4"/>
    <n v="4.2257378130000012"/>
    <n v="0.16872793144111703"/>
    <n v="297.59999999999997"/>
    <n v="17.6063928460296"/>
    <n v="81"/>
    <n v="11"/>
    <n v="3"/>
  </r>
  <r>
    <x v="0"/>
    <x v="37"/>
    <s v="April"/>
    <x v="2"/>
    <x v="1"/>
    <s v="Desktop"/>
    <x v="1"/>
    <n v="1297.6000000000001"/>
    <n v="22.266816000000006"/>
    <n v="1.7160000000000002E-2"/>
    <n v="1.1729999999999996"/>
    <n v="26.118975167999999"/>
    <n v="4"/>
    <n v="6.5297437919999997"/>
    <n v="0.1796395137948775"/>
    <n v="297.59999999999997"/>
    <n v="11.394015197219854"/>
    <n v="90"/>
    <n v="11"/>
    <n v="12"/>
  </r>
  <r>
    <x v="0"/>
    <x v="38"/>
    <s v="April"/>
    <x v="2"/>
    <x v="1"/>
    <s v="Desktop"/>
    <x v="1"/>
    <n v="1076.2"/>
    <n v="17.757300000000001"/>
    <n v="1.6500000000000001E-2"/>
    <n v="2.3459999999999996"/>
    <n v="41.658625799999996"/>
    <n v="3"/>
    <n v="13.886208599999998"/>
    <n v="0.16894460306465509"/>
    <n v="158.4"/>
    <n v="3.802333777414233"/>
    <n v="87"/>
    <n v="8"/>
    <n v="15"/>
  </r>
  <r>
    <x v="0"/>
    <x v="39"/>
    <s v="April"/>
    <x v="2"/>
    <x v="1"/>
    <s v="Desktop"/>
    <x v="1"/>
    <n v="1366.4"/>
    <n v="19.238912000000003"/>
    <n v="1.4080000000000001E-2"/>
    <n v="1.2994999999999999"/>
    <n v="25.000966144"/>
    <n v="7"/>
    <n v="3.5715665919999999"/>
    <n v="0.36384593889716838"/>
    <n v="428.4"/>
    <n v="17.135337791848176"/>
    <n v="61"/>
    <n v="2"/>
    <n v="6"/>
  </r>
  <r>
    <x v="0"/>
    <x v="40"/>
    <s v="April"/>
    <x v="2"/>
    <x v="1"/>
    <s v="Desktop"/>
    <x v="1"/>
    <n v="1308.2"/>
    <n v="18.563358000000004"/>
    <n v="1.4190000000000003E-2"/>
    <n v="2.1504999999999996"/>
    <n v="39.920501379000001"/>
    <n v="8"/>
    <n v="4.9900626723750001"/>
    <n v="0.43095651120880168"/>
    <n v="566.4"/>
    <n v="14.188198555490892"/>
    <n v="93"/>
    <n v="4"/>
    <n v="3"/>
  </r>
  <r>
    <x v="0"/>
    <x v="41"/>
    <s v="April"/>
    <x v="2"/>
    <x v="1"/>
    <s v="Desktop"/>
    <x v="1"/>
    <n v="1149.2"/>
    <n v="12.894024000000003"/>
    <n v="1.1220000000000003E-2"/>
    <n v="1.3339999999999999"/>
    <n v="17.200628016000003"/>
    <n v="7"/>
    <n v="2.4572325737142862"/>
    <n v="0.54288715454539238"/>
    <n v="478.79999999999995"/>
    <n v="27.83619293171277"/>
    <n v="57"/>
    <n v="12"/>
    <n v="3"/>
  </r>
  <r>
    <x v="0"/>
    <x v="42"/>
    <s v="April"/>
    <x v="2"/>
    <x v="1"/>
    <s v="Desktop"/>
    <x v="1"/>
    <n v="1338.4"/>
    <n v="17.814104000000004"/>
    <n v="1.3310000000000002E-2"/>
    <n v="1.5064999999999997"/>
    <n v="26.836947676000001"/>
    <n v="5"/>
    <n v="5.3673895352000001"/>
    <n v="0.28067647971517395"/>
    <n v="312"/>
    <n v="11.62576324874003"/>
    <n v="96"/>
    <n v="12"/>
    <n v="4.5"/>
  </r>
  <r>
    <x v="0"/>
    <x v="43"/>
    <s v="April"/>
    <x v="2"/>
    <x v="1"/>
    <s v="Desktop"/>
    <x v="1"/>
    <n v="1218"/>
    <n v="12.32616"/>
    <n v="1.0120000000000001E-2"/>
    <n v="0.66699999999999993"/>
    <n v="8.2215487199999995"/>
    <n v="6"/>
    <n v="1.3702581199999999"/>
    <n v="0.48676960221188109"/>
    <n v="388.8"/>
    <n v="47.290360154917387"/>
    <n v="91"/>
    <n v="5"/>
    <n v="15"/>
  </r>
  <r>
    <x v="0"/>
    <x v="44"/>
    <s v="April"/>
    <x v="2"/>
    <x v="1"/>
    <s v="Desktop"/>
    <x v="1"/>
    <n v="848.8"/>
    <n v="15.685823999999998"/>
    <n v="1.848E-2"/>
    <n v="1.0004999999999999"/>
    <n v="15.693666911999998"/>
    <n v="4"/>
    <n v="3.9234167279999994"/>
    <n v="0.25500732381033986"/>
    <n v="235.2"/>
    <n v="14.986937171462253"/>
    <n v="71"/>
    <n v="6"/>
    <n v="3"/>
  </r>
  <r>
    <x v="0"/>
    <x v="45"/>
    <s v="April"/>
    <x v="2"/>
    <x v="1"/>
    <s v="Desktop"/>
    <x v="1"/>
    <n v="810.8"/>
    <n v="14.805207999999999"/>
    <n v="1.8259999999999998E-2"/>
    <n v="1.4489999999999998"/>
    <n v="21.452746391999995"/>
    <n v="7"/>
    <n v="3.0646780559999991"/>
    <n v="0.47280659616534942"/>
    <n v="268.8"/>
    <n v="12.52986424620388"/>
    <n v="92"/>
    <n v="3"/>
    <n v="3"/>
  </r>
  <r>
    <x v="0"/>
    <x v="46"/>
    <s v="April"/>
    <x v="2"/>
    <x v="1"/>
    <s v="Desktop"/>
    <x v="1"/>
    <n v="1348"/>
    <n v="22.538559999999997"/>
    <n v="1.6719999999999999E-2"/>
    <n v="2.1849999999999996"/>
    <n v="49.246753599999984"/>
    <n v="1"/>
    <n v="49.246753599999984"/>
    <n v="4.4368406854741395E-2"/>
    <n v="76.8"/>
    <n v="1.559493659699835"/>
    <n v="84"/>
    <n v="0"/>
    <n v="9"/>
  </r>
  <r>
    <x v="0"/>
    <x v="47"/>
    <s v="April"/>
    <x v="2"/>
    <x v="1"/>
    <s v="Desktop"/>
    <x v="1"/>
    <n v="1069.6000000000001"/>
    <n v="14.707000000000004"/>
    <n v="1.3750000000000002E-2"/>
    <n v="1.0349999999999999"/>
    <n v="15.221745000000004"/>
    <n v="7"/>
    <n v="2.1745350000000006"/>
    <n v="0.47596382674916693"/>
    <n v="529.19999999999993"/>
    <n v="34.766053432113061"/>
    <n v="93"/>
    <n v="1"/>
    <n v="0"/>
  </r>
  <r>
    <x v="0"/>
    <x v="48"/>
    <s v="April"/>
    <x v="2"/>
    <x v="1"/>
    <s v="Desktop"/>
    <x v="1"/>
    <n v="1201.6000000000001"/>
    <n v="16.786352000000004"/>
    <n v="1.3970000000000002E-2"/>
    <n v="1.2419999999999998"/>
    <n v="20.848649184000003"/>
    <n v="5"/>
    <n v="4.1697298368000002"/>
    <n v="0.2978610242415981"/>
    <n v="480"/>
    <n v="23.023074337514831"/>
    <n v="70"/>
    <n v="0"/>
    <n v="10.5"/>
  </r>
  <r>
    <x v="0"/>
    <x v="49"/>
    <s v="April"/>
    <x v="2"/>
    <x v="1"/>
    <s v="Desktop"/>
    <x v="1"/>
    <n v="1094"/>
    <n v="17.449300000000001"/>
    <n v="1.5950000000000002E-2"/>
    <n v="1.5064999999999997"/>
    <n v="26.287370449999997"/>
    <n v="7"/>
    <n v="3.7553386357142853"/>
    <n v="0.40116222427260689"/>
    <n v="453.59999999999997"/>
    <n v="17.25543453890802"/>
    <n v="98"/>
    <n v="4"/>
    <n v="13.5"/>
  </r>
  <r>
    <x v="0"/>
    <x v="50"/>
    <s v="April"/>
    <x v="2"/>
    <x v="1"/>
    <s v="Desktop"/>
    <x v="1"/>
    <n v="1055.2"/>
    <n v="16.598296000000001"/>
    <n v="1.5730000000000001E-2"/>
    <n v="1.5179999999999998"/>
    <n v="25.196213327999999"/>
    <n v="1"/>
    <n v="25.196213327999999"/>
    <n v="6.0247148261484189E-2"/>
    <n v="94.8"/>
    <n v="3.762470128582807"/>
    <n v="51"/>
    <n v="0"/>
    <n v="7.5"/>
  </r>
  <r>
    <x v="0"/>
    <x v="51"/>
    <s v="April"/>
    <x v="2"/>
    <x v="1"/>
    <s v="Desktop"/>
    <x v="1"/>
    <n v="1042"/>
    <n v="15.81756"/>
    <n v="1.5180000000000001E-2"/>
    <n v="1.8744999999999998"/>
    <n v="29.650016219999998"/>
    <n v="6"/>
    <n v="4.9416693699999996"/>
    <n v="0.37932525623421059"/>
    <n v="266.39999999999998"/>
    <n v="8.9848180190978653"/>
    <n v="75"/>
    <n v="14"/>
    <n v="9"/>
  </r>
  <r>
    <x v="0"/>
    <x v="52"/>
    <s v="April"/>
    <x v="2"/>
    <x v="1"/>
    <s v="Desktop"/>
    <x v="1"/>
    <n v="769.6"/>
    <n v="14.8148"/>
    <n v="1.925E-2"/>
    <n v="1.7364999999999999"/>
    <n v="25.725900199999998"/>
    <n v="7"/>
    <n v="3.6751285999999999"/>
    <n v="0.4725004725004725"/>
    <n v="411.59999999999997"/>
    <n v="15.999440128435234"/>
    <n v="80"/>
    <n v="11"/>
    <n v="6"/>
  </r>
  <r>
    <x v="0"/>
    <x v="53"/>
    <s v="April"/>
    <x v="2"/>
    <x v="1"/>
    <s v="Desktop"/>
    <x v="1"/>
    <n v="1004.2"/>
    <n v="17.232072000000002"/>
    <n v="1.7160000000000002E-2"/>
    <n v="0.48299999999999998"/>
    <n v="8.3230907760000008"/>
    <n v="1"/>
    <n v="8.3230907760000008"/>
    <n v="5.8031326702906061E-2"/>
    <n v="48"/>
    <n v="5.7670883679906648"/>
    <n v="59"/>
    <n v="4"/>
    <n v="7.5"/>
  </r>
  <r>
    <x v="0"/>
    <x v="54"/>
    <s v="April"/>
    <x v="2"/>
    <x v="1"/>
    <s v="Desktop"/>
    <x v="1"/>
    <n v="769.40000000000009"/>
    <n v="9.8175440000000016"/>
    <n v="1.2760000000000001E-2"/>
    <n v="2.0585"/>
    <n v="20.209414324000004"/>
    <n v="1"/>
    <n v="20.209414324000004"/>
    <n v="0.10185846887979313"/>
    <n v="90"/>
    <n v="4.4533700263208074"/>
    <n v="76"/>
    <n v="13"/>
    <n v="10.5"/>
  </r>
  <r>
    <x v="0"/>
    <x v="55"/>
    <s v="April"/>
    <x v="2"/>
    <x v="1"/>
    <s v="Desktop"/>
    <x v="1"/>
    <n v="717.40000000000009"/>
    <n v="11.442530000000001"/>
    <n v="1.5949999999999999E-2"/>
    <n v="1.7825"/>
    <n v="20.396309725000002"/>
    <n v="6"/>
    <n v="3.399384954166667"/>
    <n v="0.52435956034198727"/>
    <n v="511.2"/>
    <n v="25.063357386332292"/>
    <n v="50"/>
    <n v="8"/>
    <n v="4.5"/>
  </r>
  <r>
    <x v="0"/>
    <x v="56"/>
    <s v="April"/>
    <x v="2"/>
    <x v="1"/>
    <s v="Desktop"/>
    <x v="1"/>
    <n v="982.8"/>
    <n v="10.810800000000002"/>
    <n v="1.1000000000000003E-2"/>
    <n v="0.45999999999999996"/>
    <n v="4.9729680000000007"/>
    <n v="2"/>
    <n v="2.4864840000000004"/>
    <n v="0.18500018500018497"/>
    <n v="192"/>
    <n v="38.608734260908172"/>
    <n v="59"/>
    <n v="1"/>
    <n v="9"/>
  </r>
  <r>
    <x v="0"/>
    <x v="57"/>
    <s v="April"/>
    <x v="2"/>
    <x v="1"/>
    <s v="Desktop"/>
    <x v="1"/>
    <n v="1219.4000000000001"/>
    <n v="16.632615999999999"/>
    <n v="1.3639999999999998E-2"/>
    <n v="2.2539999999999996"/>
    <n v="37.48991646399999"/>
    <n v="5"/>
    <n v="7.4979832927999981"/>
    <n v="0.30061416676727221"/>
    <n v="468"/>
    <n v="12.483356703379187"/>
    <n v="61"/>
    <n v="5"/>
    <n v="0"/>
  </r>
  <r>
    <x v="0"/>
    <x v="58"/>
    <s v="April"/>
    <x v="2"/>
    <x v="1"/>
    <s v="Desktop"/>
    <x v="1"/>
    <n v="738.80000000000007"/>
    <n v="13.084148000000001"/>
    <n v="1.771E-2"/>
    <n v="2.1389999999999998"/>
    <n v="27.986992571999998"/>
    <n v="4"/>
    <n v="6.9967481429999996"/>
    <n v="0.30571344805943801"/>
    <n v="331.2"/>
    <n v="11.834068957139538"/>
    <n v="68"/>
    <n v="4"/>
    <n v="7.5"/>
  </r>
  <r>
    <x v="0"/>
    <x v="59"/>
    <s v="April"/>
    <x v="2"/>
    <x v="1"/>
    <s v="Desktop"/>
    <x v="1"/>
    <n v="931.2"/>
    <n v="18.130464000000003"/>
    <n v="1.9470000000000001E-2"/>
    <n v="1.978"/>
    <n v="35.862057792000009"/>
    <n v="2"/>
    <n v="17.931028896000004"/>
    <n v="0.11031157283123033"/>
    <n v="153.6"/>
    <n v="4.2830782575523196"/>
    <n v="73"/>
    <n v="4"/>
    <n v="6"/>
  </r>
  <r>
    <x v="0"/>
    <x v="60"/>
    <s v="April"/>
    <x v="2"/>
    <x v="1"/>
    <s v="Desktop"/>
    <x v="1"/>
    <n v="997.2"/>
    <n v="12.614580000000004"/>
    <n v="1.2650000000000003E-2"/>
    <n v="1.2189999999999999"/>
    <n v="15.377173020000003"/>
    <n v="2"/>
    <n v="7.6885865100000013"/>
    <n v="0.15854669755156331"/>
    <n v="139.19999999999999"/>
    <n v="9.0523791218940168"/>
    <n v="69"/>
    <n v="8"/>
    <n v="7.5"/>
  </r>
  <r>
    <x v="0"/>
    <x v="61"/>
    <s v="May"/>
    <x v="2"/>
    <x v="1"/>
    <s v="Desktop"/>
    <x v="1"/>
    <n v="988"/>
    <n v="19.997120000000002"/>
    <n v="2.0240000000000001E-2"/>
    <n v="1.3915"/>
    <n v="27.825992480000004"/>
    <n v="1"/>
    <n v="27.825992480000004"/>
    <n v="5.0007201036949313E-2"/>
    <n v="36"/>
    <n v="1.2937543926196013"/>
    <n v="58"/>
    <n v="15"/>
    <n v="10.5"/>
  </r>
  <r>
    <x v="0"/>
    <x v="62"/>
    <s v="May"/>
    <x v="2"/>
    <x v="1"/>
    <s v="Desktop"/>
    <x v="1"/>
    <n v="966.40000000000009"/>
    <n v="16.370816000000001"/>
    <n v="1.694E-2"/>
    <n v="0.87399999999999989"/>
    <n v="14.308093183999999"/>
    <n v="3"/>
    <n v="4.769364394666666"/>
    <n v="0.18325293009218355"/>
    <n v="219.6"/>
    <n v="15.347957074082194"/>
    <n v="66"/>
    <n v="14"/>
    <n v="0"/>
  </r>
  <r>
    <x v="0"/>
    <x v="63"/>
    <s v="May"/>
    <x v="2"/>
    <x v="1"/>
    <s v="Desktop"/>
    <x v="1"/>
    <n v="693.2"/>
    <n v="12.962840000000002"/>
    <n v="1.8700000000000001E-2"/>
    <n v="2.4035000000000002"/>
    <n v="31.156185940000007"/>
    <n v="1"/>
    <n v="31.156185940000007"/>
    <n v="7.7143588904900459E-2"/>
    <n v="36"/>
    <n v="1.155468774943381"/>
    <n v="81"/>
    <n v="8"/>
    <n v="1.5"/>
  </r>
  <r>
    <x v="0"/>
    <x v="64"/>
    <s v="May"/>
    <x v="2"/>
    <x v="1"/>
    <s v="Desktop"/>
    <x v="1"/>
    <n v="1361.4"/>
    <n v="24.559656000000004"/>
    <n v="1.804E-2"/>
    <n v="0.87399999999999989"/>
    <n v="21.465139344000001"/>
    <n v="8"/>
    <n v="2.6831424180000001"/>
    <n v="0.32573746146932997"/>
    <n v="633.6"/>
    <n v="29.517628087380935"/>
    <n v="96"/>
    <n v="15"/>
    <n v="9"/>
  </r>
  <r>
    <x v="0"/>
    <x v="65"/>
    <s v="May"/>
    <x v="2"/>
    <x v="1"/>
    <s v="Desktop"/>
    <x v="1"/>
    <n v="1152"/>
    <n v="16.853760000000001"/>
    <n v="1.4630000000000001E-2"/>
    <n v="1.5524999999999998"/>
    <n v="26.165462399999999"/>
    <n v="8"/>
    <n v="3.2706827999999999"/>
    <n v="0.47467152730310624"/>
    <n v="556.79999999999995"/>
    <n v="21.27996025783974"/>
    <n v="80"/>
    <n v="10"/>
    <n v="0"/>
  </r>
  <r>
    <x v="0"/>
    <x v="66"/>
    <s v="May"/>
    <x v="2"/>
    <x v="1"/>
    <s v="Desktop"/>
    <x v="1"/>
    <n v="939.2"/>
    <n v="13.533872000000002"/>
    <n v="1.4410000000000001E-2"/>
    <n v="1.7134999999999998"/>
    <n v="23.190289672000002"/>
    <n v="2"/>
    <n v="11.595144836000001"/>
    <n v="0.14777736925545029"/>
    <n v="189.6"/>
    <n v="8.1758357778912689"/>
    <n v="72"/>
    <n v="6"/>
    <n v="13.5"/>
  </r>
  <r>
    <x v="0"/>
    <x v="67"/>
    <s v="May"/>
    <x v="2"/>
    <x v="1"/>
    <s v="Desktop"/>
    <x v="1"/>
    <n v="813.8"/>
    <n v="17.097937999999999"/>
    <n v="2.1010000000000001E-2"/>
    <n v="1.4375"/>
    <n v="24.578285874999999"/>
    <n v="7"/>
    <n v="3.5111836964285712"/>
    <n v="0.4094060932961624"/>
    <n v="529.19999999999993"/>
    <n v="21.531200454392955"/>
    <n v="69"/>
    <n v="2"/>
    <n v="1.5"/>
  </r>
  <r>
    <x v="0"/>
    <x v="68"/>
    <s v="May"/>
    <x v="2"/>
    <x v="1"/>
    <s v="Desktop"/>
    <x v="1"/>
    <n v="869.2"/>
    <n v="12.047112"/>
    <n v="1.3859999999999999E-2"/>
    <n v="0.73599999999999999"/>
    <n v="8.8666744319999999"/>
    <n v="7"/>
    <n v="1.266667776"/>
    <n v="0.58105212269961459"/>
    <n v="277.2"/>
    <n v="31.263130514816222"/>
    <n v="83"/>
    <n v="8"/>
    <n v="4.5"/>
  </r>
  <r>
    <x v="0"/>
    <x v="69"/>
    <s v="May"/>
    <x v="2"/>
    <x v="1"/>
    <s v="Desktop"/>
    <x v="1"/>
    <n v="1211.8000000000002"/>
    <n v="19.328210000000006"/>
    <n v="1.5950000000000002E-2"/>
    <n v="1.6559999999999999"/>
    <n v="32.007515760000011"/>
    <n v="8"/>
    <n v="4.0009394700000014"/>
    <n v="0.41390278768701277"/>
    <n v="643.19999999999993"/>
    <n v="20.095280271760764"/>
    <n v="71"/>
    <n v="2"/>
    <n v="13.5"/>
  </r>
  <r>
    <x v="0"/>
    <x v="70"/>
    <s v="May"/>
    <x v="2"/>
    <x v="1"/>
    <s v="Desktop"/>
    <x v="1"/>
    <n v="1123.2"/>
    <n v="17.297280000000004"/>
    <n v="1.5400000000000004E-2"/>
    <n v="0.87399999999999989"/>
    <n v="15.117822720000001"/>
    <n v="4"/>
    <n v="3.7794556800000003"/>
    <n v="0.2312502312502312"/>
    <n v="172.79999999999998"/>
    <n v="11.430217379874128"/>
    <n v="72"/>
    <n v="5"/>
    <n v="0"/>
  </r>
  <r>
    <x v="0"/>
    <x v="71"/>
    <s v="May"/>
    <x v="2"/>
    <x v="1"/>
    <s v="Desktop"/>
    <x v="1"/>
    <n v="1178.6000000000001"/>
    <n v="19.706192000000005"/>
    <n v="1.6720000000000002E-2"/>
    <n v="1.9779999999999998"/>
    <n v="38.978847776000002"/>
    <n v="5"/>
    <n v="7.7957695552000006"/>
    <n v="0.25372735635580934"/>
    <n v="234"/>
    <n v="6.0032559542223858"/>
    <n v="53"/>
    <n v="15"/>
    <n v="4.5"/>
  </r>
  <r>
    <x v="0"/>
    <x v="72"/>
    <s v="May"/>
    <x v="2"/>
    <x v="1"/>
    <s v="Desktop"/>
    <x v="1"/>
    <n v="1247.8000000000002"/>
    <n v="17.706282000000002"/>
    <n v="1.4189999999999999E-2"/>
    <n v="1.9894999999999998"/>
    <n v="35.226648038999997"/>
    <n v="7"/>
    <n v="5.0323782912857142"/>
    <n v="0.39533991382267603"/>
    <n v="504"/>
    <n v="14.307350487676642"/>
    <n v="90"/>
    <n v="15"/>
    <n v="7.5"/>
  </r>
  <r>
    <x v="0"/>
    <x v="73"/>
    <s v="May"/>
    <x v="2"/>
    <x v="1"/>
    <s v="Desktop"/>
    <x v="1"/>
    <n v="841.40000000000009"/>
    <n v="12.494790000000002"/>
    <n v="1.485E-2"/>
    <n v="0.5635"/>
    <n v="7.0408141650000013"/>
    <n v="1"/>
    <n v="7.0408141650000013"/>
    <n v="8.0033357903574201E-2"/>
    <n v="67.2"/>
    <n v="9.544350756202638"/>
    <n v="96"/>
    <n v="0"/>
    <n v="15"/>
  </r>
  <r>
    <x v="0"/>
    <x v="74"/>
    <s v="May"/>
    <x v="2"/>
    <x v="1"/>
    <s v="Desktop"/>
    <x v="1"/>
    <n v="885.40000000000009"/>
    <n v="10.226370000000003"/>
    <n v="1.1550000000000001E-2"/>
    <n v="1.0465"/>
    <n v="10.701896205000002"/>
    <n v="6"/>
    <n v="1.7836493675000005"/>
    <n v="0.58671845434890368"/>
    <n v="345.59999999999997"/>
    <n v="32.293342542280797"/>
    <n v="54"/>
    <n v="7"/>
    <n v="1.5"/>
  </r>
  <r>
    <x v="0"/>
    <x v="75"/>
    <s v="May"/>
    <x v="2"/>
    <x v="1"/>
    <s v="Desktop"/>
    <x v="1"/>
    <n v="749.80000000000007"/>
    <n v="13.361436000000001"/>
    <n v="1.7819999999999999E-2"/>
    <n v="2.3574999999999995"/>
    <n v="31.499585369999995"/>
    <n v="1"/>
    <n v="31.499585369999995"/>
    <n v="7.4842254979180373E-2"/>
    <n v="60"/>
    <n v="1.9047869772007735"/>
    <n v="82"/>
    <n v="0"/>
    <n v="7.5"/>
  </r>
  <r>
    <x v="0"/>
    <x v="76"/>
    <s v="May"/>
    <x v="2"/>
    <x v="1"/>
    <s v="Desktop"/>
    <x v="1"/>
    <n v="1240"/>
    <n v="18.686800000000002"/>
    <n v="1.5070000000000002E-2"/>
    <n v="0.5635"/>
    <n v="10.5300118"/>
    <n v="4"/>
    <n v="2.6325029500000001"/>
    <n v="0.2140548408502258"/>
    <n v="273.59999999999997"/>
    <n v="25.982876866291825"/>
    <n v="56"/>
    <n v="5"/>
    <n v="9"/>
  </r>
  <r>
    <x v="0"/>
    <x v="77"/>
    <s v="May"/>
    <x v="2"/>
    <x v="1"/>
    <s v="Desktop"/>
    <x v="1"/>
    <n v="792.80000000000007"/>
    <n v="12.557952"/>
    <n v="1.584E-2"/>
    <n v="1.6674999999999998"/>
    <n v="20.940384959999996"/>
    <n v="7"/>
    <n v="2.9914835657142853"/>
    <n v="0.55741573148233081"/>
    <n v="638.4"/>
    <n v="30.486545553936182"/>
    <n v="91"/>
    <n v="14"/>
    <n v="13.5"/>
  </r>
  <r>
    <x v="0"/>
    <x v="78"/>
    <s v="May"/>
    <x v="2"/>
    <x v="1"/>
    <s v="Desktop"/>
    <x v="1"/>
    <n v="1236.2"/>
    <n v="18.629534000000003"/>
    <n v="1.5070000000000002E-2"/>
    <n v="1.7249999999999999"/>
    <n v="32.135946150000002"/>
    <n v="3"/>
    <n v="10.711982050000001"/>
    <n v="0.16103462383975892"/>
    <n v="118.8"/>
    <n v="3.6967948429301183"/>
    <n v="50"/>
    <n v="15"/>
    <n v="4.5"/>
  </r>
  <r>
    <x v="0"/>
    <x v="79"/>
    <s v="May"/>
    <x v="2"/>
    <x v="1"/>
    <s v="Desktop"/>
    <x v="1"/>
    <n v="984.2"/>
    <n v="12.233606000000002"/>
    <n v="1.2430000000000002E-2"/>
    <n v="0.65549999999999997"/>
    <n v="8.0191287330000005"/>
    <n v="3"/>
    <n v="2.673042911"/>
    <n v="0.24522614182604863"/>
    <n v="136.79999999999998"/>
    <n v="17.059209866159904"/>
    <n v="99"/>
    <n v="10"/>
    <n v="6"/>
  </r>
  <r>
    <x v="0"/>
    <x v="80"/>
    <s v="May"/>
    <x v="2"/>
    <x v="1"/>
    <s v="Desktop"/>
    <x v="1"/>
    <n v="1251.6000000000001"/>
    <n v="17.760204000000002"/>
    <n v="1.4189999999999999E-2"/>
    <n v="2.1389999999999998"/>
    <n v="37.989076355999998"/>
    <n v="8"/>
    <n v="4.7486345444999998"/>
    <n v="0.45044527641686993"/>
    <n v="691.19999999999993"/>
    <n v="18.194704012350428"/>
    <n v="66"/>
    <n v="5"/>
    <n v="4.5"/>
  </r>
  <r>
    <x v="0"/>
    <x v="81"/>
    <s v="May"/>
    <x v="2"/>
    <x v="1"/>
    <s v="Desktop"/>
    <x v="1"/>
    <n v="865.80000000000007"/>
    <n v="13.047606000000002"/>
    <n v="1.507E-2"/>
    <n v="2.0009999999999999"/>
    <n v="26.108259606000001"/>
    <n v="6"/>
    <n v="4.3513766010000001"/>
    <n v="0.45985447445301453"/>
    <n v="518.4"/>
    <n v="19.855785403668396"/>
    <n v="100"/>
    <n v="15"/>
    <n v="7.5"/>
  </r>
  <r>
    <x v="0"/>
    <x v="82"/>
    <s v="May"/>
    <x v="2"/>
    <x v="1"/>
    <s v="Desktop"/>
    <x v="1"/>
    <n v="990.60000000000014"/>
    <n v="16.126968000000005"/>
    <n v="1.6280000000000003E-2"/>
    <n v="1.4144999999999999"/>
    <n v="22.811596236000003"/>
    <n v="6"/>
    <n v="3.8019327060000006"/>
    <n v="0.37204761614210419"/>
    <n v="252"/>
    <n v="11.047012992554528"/>
    <n v="96"/>
    <n v="7"/>
    <n v="7.5"/>
  </r>
  <r>
    <x v="0"/>
    <x v="83"/>
    <s v="May"/>
    <x v="2"/>
    <x v="1"/>
    <s v="Desktop"/>
    <x v="1"/>
    <n v="1052.8"/>
    <n v="15.170847999999999"/>
    <n v="1.4410000000000001E-2"/>
    <n v="0.66699999999999993"/>
    <n v="10.118955615999999"/>
    <n v="2"/>
    <n v="5.0594778079999996"/>
    <n v="0.13183178685858563"/>
    <n v="168"/>
    <n v="16.602503892235671"/>
    <n v="70"/>
    <n v="1"/>
    <n v="3"/>
  </r>
  <r>
    <x v="0"/>
    <x v="84"/>
    <s v="May"/>
    <x v="2"/>
    <x v="1"/>
    <s v="Desktop"/>
    <x v="1"/>
    <n v="1219.2"/>
    <n v="21.055584000000003"/>
    <n v="1.7270000000000001E-2"/>
    <n v="1.196"/>
    <n v="25.182478464000003"/>
    <n v="2"/>
    <n v="12.591239232000001"/>
    <n v="9.4986679068127466E-2"/>
    <n v="148.79999999999998"/>
    <n v="5.9088703366795015"/>
    <n v="95"/>
    <n v="5"/>
    <n v="10.5"/>
  </r>
  <r>
    <x v="0"/>
    <x v="85"/>
    <s v="May"/>
    <x v="2"/>
    <x v="1"/>
    <s v="Desktop"/>
    <x v="1"/>
    <n v="1482.4"/>
    <n v="18.915424000000002"/>
    <n v="1.2760000000000001E-2"/>
    <n v="1.4834999999999998"/>
    <n v="28.061031503999999"/>
    <n v="4"/>
    <n v="7.0152578759999997"/>
    <n v="0.21146763614709349"/>
    <n v="374.4"/>
    <n v="13.342346304932896"/>
    <n v="77"/>
    <n v="8"/>
    <n v="12"/>
  </r>
  <r>
    <x v="0"/>
    <x v="86"/>
    <s v="May"/>
    <x v="2"/>
    <x v="1"/>
    <s v="Desktop"/>
    <x v="1"/>
    <n v="1137.6000000000001"/>
    <n v="17.644176000000005"/>
    <n v="1.5510000000000003E-2"/>
    <n v="2.3805000000000001"/>
    <n v="42.001960968000013"/>
    <n v="1"/>
    <n v="42.001960968000013"/>
    <n v="5.6675925245814808E-2"/>
    <n v="78"/>
    <n v="1.8570561517217201"/>
    <n v="90"/>
    <n v="3"/>
    <n v="12"/>
  </r>
  <r>
    <x v="0"/>
    <x v="87"/>
    <s v="May"/>
    <x v="2"/>
    <x v="1"/>
    <s v="Desktop"/>
    <x v="1"/>
    <n v="818.8"/>
    <n v="16.482444000000005"/>
    <n v="2.0130000000000006E-2"/>
    <n v="0.89699999999999991"/>
    <n v="14.784752268000002"/>
    <n v="2"/>
    <n v="7.3923761340000009"/>
    <n v="0.12134122827901005"/>
    <n v="168"/>
    <n v="11.363058166596261"/>
    <n v="78"/>
    <n v="15"/>
    <n v="1.5"/>
  </r>
  <r>
    <x v="0"/>
    <x v="88"/>
    <s v="May"/>
    <x v="2"/>
    <x v="1"/>
    <s v="Desktop"/>
    <x v="1"/>
    <n v="1190.2"/>
    <n v="21.340286000000006"/>
    <n v="1.7930000000000005E-2"/>
    <n v="1.2074999999999998"/>
    <n v="25.768395345000002"/>
    <n v="6"/>
    <n v="4.2947325575000006"/>
    <n v="0.28115836873039091"/>
    <n v="230.39999999999998"/>
    <n v="8.9411853906807544"/>
    <n v="99"/>
    <n v="15"/>
    <n v="12"/>
  </r>
  <r>
    <x v="0"/>
    <x v="89"/>
    <s v="May"/>
    <x v="2"/>
    <x v="1"/>
    <s v="Desktop"/>
    <x v="1"/>
    <n v="675.6"/>
    <n v="7.5802319999999996"/>
    <n v="1.1219999999999999E-2"/>
    <n v="2.3574999999999995"/>
    <n v="17.870396939999996"/>
    <n v="3"/>
    <n v="5.9567989799999985"/>
    <n v="0.39576625095379669"/>
    <n v="115.19999999999999"/>
    <n v="6.4464152859494357"/>
    <n v="59"/>
    <n v="3"/>
    <n v="0"/>
  </r>
  <r>
    <x v="0"/>
    <x v="90"/>
    <s v="May"/>
    <x v="2"/>
    <x v="1"/>
    <s v="Desktop"/>
    <x v="1"/>
    <n v="567"/>
    <n v="8.0457299999999989"/>
    <n v="1.4189999999999998E-2"/>
    <n v="1.0004999999999997"/>
    <n v="8.0497528649999968"/>
    <n v="7"/>
    <n v="1.1499646949999995"/>
    <n v="0.87002670981999164"/>
    <n v="470.4"/>
    <n v="58.436576611597651"/>
    <n v="71"/>
    <n v="13"/>
    <n v="12"/>
  </r>
  <r>
    <x v="0"/>
    <x v="91"/>
    <s v="May"/>
    <x v="2"/>
    <x v="1"/>
    <s v="Desktop"/>
    <x v="1"/>
    <n v="937.80000000000007"/>
    <n v="13.204224000000005"/>
    <n v="1.4080000000000004E-2"/>
    <n v="2.1734999999999993"/>
    <n v="28.699380864000002"/>
    <n v="2"/>
    <n v="14.349690432000001"/>
    <n v="0.15146668217685486"/>
    <n v="96"/>
    <n v="3.3450198962452431"/>
    <n v="52"/>
    <n v="6"/>
    <n v="13.5"/>
  </r>
  <r>
    <x v="1"/>
    <x v="92"/>
    <s v="June"/>
    <x v="2"/>
    <x v="1"/>
    <s v="Desktop"/>
    <x v="1"/>
    <n v="1324.1999999999998"/>
    <n v="20.684003999999998"/>
    <n v="1.562E-2"/>
    <n v="1.012"/>
    <n v="20.932212047999997"/>
    <n v="6"/>
    <n v="3.4887020079999993"/>
    <n v="0.29007923224149446"/>
    <n v="524.4"/>
    <n v="25.052297329947251"/>
    <n v="93"/>
    <n v="17"/>
    <n v="4.5"/>
  </r>
  <r>
    <x v="1"/>
    <x v="93"/>
    <s v="June"/>
    <x v="2"/>
    <x v="1"/>
    <s v="Desktop"/>
    <x v="1"/>
    <n v="566.59999999999991"/>
    <n v="6.3572519999999981"/>
    <n v="1.1219999999999999E-2"/>
    <n v="1.5639999999999998"/>
    <n v="9.9427421279999955"/>
    <n v="4"/>
    <n v="2.4856855319999989"/>
    <n v="0.62920268065510088"/>
    <n v="375.59999999999997"/>
    <n v="37.776299049561366"/>
    <n v="117"/>
    <n v="15"/>
    <n v="16.5"/>
  </r>
  <r>
    <x v="1"/>
    <x v="94"/>
    <s v="June"/>
    <x v="2"/>
    <x v="1"/>
    <s v="Desktop"/>
    <x v="1"/>
    <n v="457.5"/>
    <n v="7.8003750000000016"/>
    <n v="1.7050000000000003E-2"/>
    <n v="0.86249999999999993"/>
    <n v="6.7278234375000006"/>
    <n v="4"/>
    <n v="1.6819558593750001"/>
    <n v="0.51279585917343706"/>
    <n v="164.4"/>
    <n v="24.43583746322118"/>
    <n v="111"/>
    <n v="4"/>
    <n v="13.5"/>
  </r>
  <r>
    <x v="1"/>
    <x v="95"/>
    <s v="June"/>
    <x v="2"/>
    <x v="1"/>
    <s v="Desktop"/>
    <x v="1"/>
    <n v="552.19999999999993"/>
    <n v="6.3779099999999991"/>
    <n v="1.155E-2"/>
    <n v="1.2075"/>
    <n v="7.7013263249999993"/>
    <n v="4"/>
    <n v="1.9253315812499998"/>
    <n v="0.62716469815347042"/>
    <n v="187.2"/>
    <n v="24.307501344581709"/>
    <n v="80"/>
    <n v="6"/>
    <n v="21"/>
  </r>
  <r>
    <x v="1"/>
    <x v="96"/>
    <s v="June"/>
    <x v="2"/>
    <x v="1"/>
    <s v="Desktop"/>
    <x v="1"/>
    <n v="501.79999999999995"/>
    <n v="7.7829180000000004"/>
    <n v="1.5510000000000003E-2"/>
    <n v="0.81649999999999989"/>
    <n v="6.3547525469999995"/>
    <n v="1"/>
    <n v="6.3547525469999995"/>
    <n v="0.12848651367006564"/>
    <n v="111.6"/>
    <n v="17.561659431205545"/>
    <n v="68"/>
    <n v="10"/>
    <n v="7.5"/>
  </r>
  <r>
    <x v="1"/>
    <x v="97"/>
    <s v="June"/>
    <x v="2"/>
    <x v="1"/>
    <s v="Desktop"/>
    <x v="1"/>
    <n v="888.19999999999982"/>
    <n v="10.649517999999999"/>
    <n v="1.1990000000000001E-2"/>
    <n v="0.80499999999999994"/>
    <n v="8.572861989999998"/>
    <n v="2"/>
    <n v="4.286430994999999"/>
    <n v="0.18780192681020871"/>
    <n v="174"/>
    <n v="20.296605754643675"/>
    <n v="68"/>
    <n v="6"/>
    <n v="16.5"/>
  </r>
  <r>
    <x v="1"/>
    <x v="98"/>
    <s v="June"/>
    <x v="2"/>
    <x v="1"/>
    <s v="Desktop"/>
    <x v="1"/>
    <n v="852.4"/>
    <n v="14.252128000000001"/>
    <n v="1.6720000000000002E-2"/>
    <n v="1.5640000000000001"/>
    <n v="22.290328192"/>
    <n v="3"/>
    <n v="7.4301093973333332"/>
    <n v="0.21049488188711185"/>
    <n v="262.8"/>
    <n v="11.789866786004476"/>
    <n v="85"/>
    <n v="15"/>
    <n v="13.5"/>
  </r>
  <r>
    <x v="1"/>
    <x v="99"/>
    <s v="June"/>
    <x v="2"/>
    <x v="1"/>
    <s v="Desktop"/>
    <x v="1"/>
    <n v="1199.3999999999999"/>
    <n v="18.206892"/>
    <n v="1.5180000000000001E-2"/>
    <n v="2.2885"/>
    <n v="41.666472341999999"/>
    <n v="6"/>
    <n v="6.9444120570000001"/>
    <n v="0.3295455369318388"/>
    <n v="426"/>
    <n v="10.224047682831792"/>
    <n v="69"/>
    <n v="11"/>
    <n v="9"/>
  </r>
  <r>
    <x v="1"/>
    <x v="100"/>
    <s v="June"/>
    <x v="2"/>
    <x v="1"/>
    <s v="Desktop"/>
    <x v="1"/>
    <n v="981.69999999999982"/>
    <n v="15.982075999999999"/>
    <n v="1.6280000000000003E-2"/>
    <n v="2.4034999999999997"/>
    <n v="38.412919665999993"/>
    <n v="7"/>
    <n v="5.4875599522857135"/>
    <n v="0.43799065903578488"/>
    <n v="330"/>
    <n v="8.5908596084168334"/>
    <n v="114"/>
    <n v="6"/>
    <n v="16.5"/>
  </r>
  <r>
    <x v="1"/>
    <x v="101"/>
    <s v="June"/>
    <x v="2"/>
    <x v="1"/>
    <s v="Desktop"/>
    <x v="1"/>
    <n v="910.19999999999993"/>
    <n v="13.716714000000001"/>
    <n v="1.5070000000000004E-2"/>
    <n v="1.61"/>
    <n v="22.083909540000004"/>
    <n v="3"/>
    <n v="7.3613031800000011"/>
    <n v="0.21871127443497035"/>
    <n v="298.8"/>
    <n v="13.53021300231245"/>
    <n v="60"/>
    <n v="10"/>
    <n v="13.5"/>
  </r>
  <r>
    <x v="1"/>
    <x v="102"/>
    <s v="June"/>
    <x v="2"/>
    <x v="1"/>
    <s v="Desktop"/>
    <x v="1"/>
    <n v="1207.1999999999998"/>
    <n v="18.723671999999997"/>
    <n v="1.5509999999999999E-2"/>
    <n v="1.403"/>
    <n v="26.269311815999995"/>
    <n v="2"/>
    <n v="13.134655907999997"/>
    <n v="0.10681665434002477"/>
    <n v="187.2"/>
    <n v="7.1261859203323725"/>
    <n v="79"/>
    <n v="7"/>
    <n v="9"/>
  </r>
  <r>
    <x v="1"/>
    <x v="103"/>
    <s v="June"/>
    <x v="2"/>
    <x v="1"/>
    <s v="Desktop"/>
    <x v="1"/>
    <n v="934.09999999999991"/>
    <n v="12.946626"/>
    <n v="1.3860000000000001E-2"/>
    <n v="2.0124999999999997"/>
    <n v="26.055084824999998"/>
    <n v="1"/>
    <n v="26.055084824999998"/>
    <n v="7.7240201423907667E-2"/>
    <n v="97.2"/>
    <n v="3.730557802933578"/>
    <n v="105"/>
    <n v="10"/>
    <n v="18"/>
  </r>
  <r>
    <x v="1"/>
    <x v="104"/>
    <s v="June"/>
    <x v="2"/>
    <x v="1"/>
    <s v="Desktop"/>
    <x v="1"/>
    <n v="675.59999999999991"/>
    <n v="12.336456"/>
    <n v="1.8260000000000002E-2"/>
    <n v="1.6445000000000001"/>
    <n v="20.287301892000002"/>
    <n v="4"/>
    <n v="5.0718254730000005"/>
    <n v="0.32424222969708644"/>
    <n v="386.4"/>
    <n v="19.0463967094792"/>
    <n v="88"/>
    <n v="9"/>
    <n v="9"/>
  </r>
  <r>
    <x v="1"/>
    <x v="105"/>
    <s v="June"/>
    <x v="2"/>
    <x v="1"/>
    <s v="Desktop"/>
    <x v="1"/>
    <n v="816.8"/>
    <n v="10.062976000000001"/>
    <n v="1.2320000000000001E-2"/>
    <n v="0.73599999999999988"/>
    <n v="7.4063503359999991"/>
    <n v="3"/>
    <n v="2.468783445333333"/>
    <n v="0.29812254347024181"/>
    <n v="270"/>
    <n v="36.455202326524137"/>
    <n v="87"/>
    <n v="18"/>
    <n v="15"/>
  </r>
  <r>
    <x v="1"/>
    <x v="106"/>
    <s v="June"/>
    <x v="2"/>
    <x v="1"/>
    <s v="Desktop"/>
    <x v="1"/>
    <n v="813.3"/>
    <n v="14.940321000000003"/>
    <n v="1.8370000000000004E-2"/>
    <n v="1.1729999999999998"/>
    <n v="17.524996532999999"/>
    <n v="1"/>
    <n v="17.524996532999999"/>
    <n v="6.6932966165854119E-2"/>
    <n v="130.79999999999998"/>
    <n v="7.4636248716911506"/>
    <n v="68"/>
    <n v="10"/>
    <n v="10.5"/>
  </r>
  <r>
    <x v="1"/>
    <x v="107"/>
    <s v="June"/>
    <x v="2"/>
    <x v="1"/>
    <s v="Desktop"/>
    <x v="1"/>
    <n v="1206"/>
    <n v="20.429639999999999"/>
    <n v="1.694E-2"/>
    <n v="1.6675"/>
    <n v="34.066424699999999"/>
    <n v="4"/>
    <n v="8.5166061749999997"/>
    <n v="0.19579395427427992"/>
    <n v="318"/>
    <n v="9.3347042667497782"/>
    <n v="104"/>
    <n v="13"/>
    <n v="13.5"/>
  </r>
  <r>
    <x v="1"/>
    <x v="108"/>
    <s v="June"/>
    <x v="2"/>
    <x v="1"/>
    <s v="Desktop"/>
    <x v="1"/>
    <n v="1139.5999999999999"/>
    <n v="17.549840000000003"/>
    <n v="1.5400000000000004E-2"/>
    <n v="1.5525"/>
    <n v="27.246126600000004"/>
    <n v="5"/>
    <n v="5.4492253200000009"/>
    <n v="0.28490288230547967"/>
    <n v="505.2"/>
    <n v="18.542085171108319"/>
    <n v="105"/>
    <n v="6"/>
    <n v="13.5"/>
  </r>
  <r>
    <x v="1"/>
    <x v="109"/>
    <s v="June"/>
    <x v="2"/>
    <x v="1"/>
    <s v="Desktop"/>
    <x v="1"/>
    <n v="921.19999999999982"/>
    <n v="17.429103999999999"/>
    <n v="1.8920000000000003E-2"/>
    <n v="1.2075"/>
    <n v="21.045643079999998"/>
    <n v="7"/>
    <n v="3.0065204399999996"/>
    <n v="0.40162707159243533"/>
    <n v="441.59999999999997"/>
    <n v="20.982965372992538"/>
    <n v="82"/>
    <n v="19"/>
    <n v="10.5"/>
  </r>
  <r>
    <x v="1"/>
    <x v="110"/>
    <s v="June"/>
    <x v="2"/>
    <x v="1"/>
    <s v="Desktop"/>
    <x v="1"/>
    <n v="924.69999999999982"/>
    <n v="12.002606"/>
    <n v="1.2980000000000002E-2"/>
    <n v="1.9204999999999999"/>
    <n v="23.051004823"/>
    <n v="1"/>
    <n v="23.051004823"/>
    <n v="8.3315240040371233E-2"/>
    <n v="24"/>
    <n v="1.0411693626497838"/>
    <n v="73"/>
    <n v="9"/>
    <n v="15"/>
  </r>
  <r>
    <x v="1"/>
    <x v="111"/>
    <s v="June"/>
    <x v="2"/>
    <x v="1"/>
    <s v="Desktop"/>
    <x v="1"/>
    <n v="440.4"/>
    <n v="4.6506240000000005"/>
    <n v="1.0560000000000002E-2"/>
    <n v="2.5989999999999998"/>
    <n v="12.086971776"/>
    <n v="2"/>
    <n v="6.0434858880000002"/>
    <n v="0.43004981697079786"/>
    <n v="174"/>
    <n v="14.395665285286423"/>
    <n v="90"/>
    <n v="7"/>
    <n v="12"/>
  </r>
  <r>
    <x v="1"/>
    <x v="112"/>
    <s v="June"/>
    <x v="2"/>
    <x v="1"/>
    <s v="Desktop"/>
    <x v="1"/>
    <n v="1172.1999999999998"/>
    <n v="15.601981999999998"/>
    <n v="1.3310000000000001E-2"/>
    <n v="2.4954999999999998"/>
    <n v="38.934746080999993"/>
    <n v="3"/>
    <n v="12.978248693666664"/>
    <n v="0.19228326247267818"/>
    <n v="140.4"/>
    <n v="3.6060335338494647"/>
    <n v="88"/>
    <n v="16"/>
    <n v="9"/>
  </r>
  <r>
    <x v="1"/>
    <x v="113"/>
    <s v="June"/>
    <x v="2"/>
    <x v="1"/>
    <s v="Desktop"/>
    <x v="1"/>
    <n v="964.89999999999986"/>
    <n v="14.541043"/>
    <n v="1.5070000000000002E-2"/>
    <n v="1.1615"/>
    <n v="16.889421444499998"/>
    <n v="1"/>
    <n v="16.889421444499998"/>
    <n v="6.8770857771344188E-2"/>
    <n v="44.4"/>
    <n v="2.6288644727057102"/>
    <n v="103"/>
    <n v="12"/>
    <n v="15"/>
  </r>
  <r>
    <x v="1"/>
    <x v="114"/>
    <s v="June"/>
    <x v="2"/>
    <x v="1"/>
    <s v="Desktop"/>
    <x v="1"/>
    <n v="947.59999999999991"/>
    <n v="14.176096000000001"/>
    <n v="1.4960000000000003E-2"/>
    <n v="1.9434999999999998"/>
    <n v="27.551242576"/>
    <n v="1"/>
    <n v="27.551242576"/>
    <n v="7.0541283016142098E-2"/>
    <n v="39.6"/>
    <n v="1.4373217429581824"/>
    <n v="99"/>
    <n v="9"/>
    <n v="18"/>
  </r>
  <r>
    <x v="1"/>
    <x v="115"/>
    <s v="June"/>
    <x v="2"/>
    <x v="1"/>
    <s v="Desktop"/>
    <x v="1"/>
    <n v="660.5"/>
    <n v="7.8467400000000014"/>
    <n v="1.1880000000000002E-2"/>
    <n v="1.909"/>
    <n v="14.979426660000003"/>
    <n v="3"/>
    <n v="4.9931422200000011"/>
    <n v="0.38232437929637014"/>
    <n v="132"/>
    <n v="8.812086269795854"/>
    <n v="71"/>
    <n v="13"/>
    <n v="6"/>
  </r>
  <r>
    <x v="1"/>
    <x v="116"/>
    <s v="June"/>
    <x v="2"/>
    <x v="1"/>
    <s v="Desktop"/>
    <x v="1"/>
    <n v="1076"/>
    <n v="20.713000000000005"/>
    <n v="1.9250000000000003E-2"/>
    <n v="1.9894999999999998"/>
    <n v="41.208513500000002"/>
    <n v="1"/>
    <n v="41.208513500000002"/>
    <n v="4.8278858687780611E-2"/>
    <n v="126"/>
    <n v="3.0576206055091015"/>
    <n v="108"/>
    <n v="6"/>
    <n v="6"/>
  </r>
  <r>
    <x v="1"/>
    <x v="117"/>
    <s v="June"/>
    <x v="2"/>
    <x v="1"/>
    <s v="Desktop"/>
    <x v="1"/>
    <n v="1085.1999999999998"/>
    <n v="20.054496"/>
    <n v="1.8480000000000003E-2"/>
    <n v="1.0004999999999999"/>
    <n v="20.064523248"/>
    <n v="2"/>
    <n v="10.032261624"/>
    <n v="9.9728260435964083E-2"/>
    <n v="75.599999999999994"/>
    <n v="3.7678443223182829"/>
    <n v="108"/>
    <n v="13"/>
    <n v="15"/>
  </r>
  <r>
    <x v="1"/>
    <x v="118"/>
    <s v="June"/>
    <x v="2"/>
    <x v="1"/>
    <s v="Desktop"/>
    <x v="1"/>
    <n v="1139.0999999999999"/>
    <n v="14.284314"/>
    <n v="1.2540000000000001E-2"/>
    <n v="2.024"/>
    <n v="28.911451536000001"/>
    <n v="1"/>
    <n v="28.911451536000001"/>
    <n v="7.0006862072620357E-2"/>
    <n v="31.2"/>
    <n v="1.0791571623842664"/>
    <n v="90"/>
    <n v="11"/>
    <n v="6"/>
  </r>
  <r>
    <x v="1"/>
    <x v="119"/>
    <s v="June"/>
    <x v="2"/>
    <x v="1"/>
    <s v="Desktop"/>
    <x v="1"/>
    <n v="605"/>
    <n v="8.8511500000000005"/>
    <n v="1.4630000000000001E-2"/>
    <n v="1.4259999999999999"/>
    <n v="12.6217399"/>
    <n v="7"/>
    <n v="1.8031056999999999"/>
    <n v="0.79085768515955546"/>
    <n v="447.59999999999997"/>
    <n v="35.462622708617218"/>
    <n v="93"/>
    <n v="9"/>
    <n v="12"/>
  </r>
  <r>
    <x v="1"/>
    <x v="120"/>
    <s v="June"/>
    <x v="2"/>
    <x v="1"/>
    <s v="Desktop"/>
    <x v="1"/>
    <n v="1213.0999999999999"/>
    <n v="21.750883000000005"/>
    <n v="1.7930000000000005E-2"/>
    <n v="2.0469999999999997"/>
    <n v="44.524057501000001"/>
    <n v="0"/>
    <n v="0"/>
    <n v="0"/>
    <n v="18"/>
    <n v="0.40427582323546596"/>
    <n v="106"/>
    <n v="5"/>
    <n v="6"/>
  </r>
  <r>
    <x v="1"/>
    <x v="121"/>
    <s v="June"/>
    <x v="2"/>
    <x v="1"/>
    <s v="Desktop"/>
    <x v="1"/>
    <n v="663.59999999999991"/>
    <n v="11.022395999999999"/>
    <n v="1.661E-2"/>
    <n v="1.3684999999999998"/>
    <n v="15.084148925999996"/>
    <n v="2"/>
    <n v="7.5420744629999978"/>
    <n v="0.18144875215878656"/>
    <n v="97.2"/>
    <n v="6.4438504602974263"/>
    <n v="111"/>
    <n v="6"/>
    <n v="13.5"/>
  </r>
  <r>
    <x v="1"/>
    <x v="122"/>
    <s v="July"/>
    <x v="2"/>
    <x v="1"/>
    <s v="Desktop"/>
    <x v="1"/>
    <n v="700.59999999999991"/>
    <n v="8.1689959999999999"/>
    <n v="1.1660000000000002E-2"/>
    <n v="1.7134999999999998"/>
    <n v="13.997574645999999"/>
    <n v="0"/>
    <n v="0"/>
    <n v="0"/>
    <n v="14.399999999999999"/>
    <n v="1.0287496487196801"/>
    <n v="69"/>
    <n v="7"/>
    <n v="6"/>
  </r>
  <r>
    <x v="1"/>
    <x v="123"/>
    <s v="July"/>
    <x v="2"/>
    <x v="1"/>
    <s v="Desktop"/>
    <x v="1"/>
    <n v="899.59999999999991"/>
    <n v="13.260103999999998"/>
    <n v="1.474E-2"/>
    <n v="1.3569999999999998"/>
    <n v="17.993961127999995"/>
    <n v="0"/>
    <n v="0"/>
    <n v="0"/>
    <n v="18"/>
    <n v="1.000335605482142"/>
    <n v="110"/>
    <n v="17"/>
    <n v="15"/>
  </r>
  <r>
    <x v="1"/>
    <x v="124"/>
    <s v="July"/>
    <x v="2"/>
    <x v="1"/>
    <s v="Desktop"/>
    <x v="1"/>
    <n v="576.29999999999995"/>
    <n v="11.347346999999999"/>
    <n v="1.9689999999999999E-2"/>
    <n v="1.0004999999999999"/>
    <n v="11.353020673499998"/>
    <n v="0"/>
    <n v="0"/>
    <n v="0"/>
    <n v="20.399999999999999"/>
    <n v="1.796878609374621"/>
    <n v="69"/>
    <n v="12"/>
    <n v="22.5"/>
  </r>
  <r>
    <x v="1"/>
    <x v="125"/>
    <s v="July"/>
    <x v="2"/>
    <x v="1"/>
    <s v="Desktop"/>
    <x v="1"/>
    <n v="1135.8"/>
    <n v="15.992064000000003"/>
    <n v="1.4080000000000002E-2"/>
    <n v="1.5409999999999997"/>
    <n v="24.643770623999998"/>
    <n v="1"/>
    <n v="24.643770623999998"/>
    <n v="6.2531015383630276E-2"/>
    <n v="81.599999999999994"/>
    <n v="3.3111816062973594"/>
    <n v="65"/>
    <n v="19"/>
    <n v="9"/>
  </r>
  <r>
    <x v="1"/>
    <x v="126"/>
    <s v="July"/>
    <x v="2"/>
    <x v="1"/>
    <s v="Desktop"/>
    <x v="1"/>
    <n v="653.19999999999993"/>
    <n v="10.562244000000002"/>
    <n v="1.6170000000000004E-2"/>
    <n v="2.5644999999999998"/>
    <n v="27.086874738000002"/>
    <n v="3"/>
    <n v="9.0289582460000002"/>
    <n v="0.28403055259848187"/>
    <n v="226.79999999999998"/>
    <n v="8.3730589886703957"/>
    <n v="92"/>
    <n v="16"/>
    <n v="6"/>
  </r>
  <r>
    <x v="1"/>
    <x v="127"/>
    <s v="July"/>
    <x v="2"/>
    <x v="1"/>
    <s v="Desktop"/>
    <x v="1"/>
    <n v="1072.8"/>
    <n v="19.943352000000001"/>
    <n v="1.8590000000000002E-2"/>
    <n v="2.5874999999999999"/>
    <n v="51.603423300000003"/>
    <n v="0"/>
    <n v="0"/>
    <n v="0"/>
    <n v="26.4"/>
    <n v="0.51159396628634124"/>
    <n v="101"/>
    <n v="7"/>
    <n v="15"/>
  </r>
  <r>
    <x v="1"/>
    <x v="128"/>
    <s v="July"/>
    <x v="2"/>
    <x v="1"/>
    <s v="Desktop"/>
    <x v="1"/>
    <n v="798.7"/>
    <n v="8.609986000000001"/>
    <n v="1.0780000000000001E-2"/>
    <n v="2.4034999999999997"/>
    <n v="20.694101351"/>
    <n v="4"/>
    <n v="5.1735253377500001"/>
    <n v="0.4645768297416511"/>
    <n v="318"/>
    <n v="15.366697717687233"/>
    <n v="90"/>
    <n v="15"/>
    <n v="16.5"/>
  </r>
  <r>
    <x v="1"/>
    <x v="129"/>
    <s v="July"/>
    <x v="2"/>
    <x v="1"/>
    <s v="Desktop"/>
    <x v="1"/>
    <n v="773.4"/>
    <n v="7.9118819999999994"/>
    <n v="1.023E-2"/>
    <n v="1.5179999999999998"/>
    <n v="12.010236875999997"/>
    <n v="0"/>
    <n v="0"/>
    <n v="0"/>
    <n v="25.2"/>
    <n v="2.0982100736378522"/>
    <n v="100"/>
    <n v="15"/>
    <n v="16.5"/>
  </r>
  <r>
    <x v="1"/>
    <x v="130"/>
    <s v="July"/>
    <x v="2"/>
    <x v="1"/>
    <s v="Desktop"/>
    <x v="1"/>
    <n v="1118.3999999999999"/>
    <n v="12.671472"/>
    <n v="1.1330000000000002E-2"/>
    <n v="1.6444999999999999"/>
    <n v="20.838235703999999"/>
    <n v="1"/>
    <n v="20.838235703999999"/>
    <n v="7.891742964037643E-2"/>
    <n v="94.8"/>
    <n v="4.5493294800289972"/>
    <n v="82"/>
    <n v="14"/>
    <n v="22.5"/>
  </r>
  <r>
    <x v="1"/>
    <x v="131"/>
    <s v="July"/>
    <x v="2"/>
    <x v="1"/>
    <s v="Desktop"/>
    <x v="1"/>
    <n v="762.9"/>
    <n v="12.755688000000001"/>
    <n v="1.6720000000000002E-2"/>
    <n v="1.3684999999999998"/>
    <n v="17.456159027999998"/>
    <n v="2"/>
    <n v="8.7280795139999992"/>
    <n v="0.1567927970643371"/>
    <n v="163.19999999999999"/>
    <n v="9.3491357255753798"/>
    <n v="89"/>
    <n v="12"/>
    <n v="10.5"/>
  </r>
  <r>
    <x v="1"/>
    <x v="132"/>
    <s v="July"/>
    <x v="2"/>
    <x v="1"/>
    <s v="Desktop"/>
    <x v="1"/>
    <n v="751.69999999999993"/>
    <n v="12.320363"/>
    <n v="1.6390000000000002E-2"/>
    <n v="1.2765"/>
    <n v="15.726943369500001"/>
    <n v="1"/>
    <n v="15.726943369500001"/>
    <n v="8.1166439657662681E-2"/>
    <n v="109.2"/>
    <n v="6.9434980106672661"/>
    <n v="99"/>
    <n v="5"/>
    <n v="16.5"/>
  </r>
  <r>
    <x v="1"/>
    <x v="133"/>
    <s v="July"/>
    <x v="2"/>
    <x v="1"/>
    <s v="Desktop"/>
    <x v="1"/>
    <n v="1168.8"/>
    <n v="19.413767999999997"/>
    <n v="1.661E-2"/>
    <n v="2.3804999999999996"/>
    <n v="46.214474723999984"/>
    <n v="6"/>
    <n v="7.7024124539999974"/>
    <n v="0.30905901420064363"/>
    <n v="580.79999999999995"/>
    <n v="12.567491104651253"/>
    <n v="64"/>
    <n v="7"/>
    <n v="6"/>
  </r>
  <r>
    <x v="1"/>
    <x v="134"/>
    <s v="July"/>
    <x v="2"/>
    <x v="1"/>
    <s v="Desktop"/>
    <x v="1"/>
    <n v="929.5"/>
    <n v="16.256954999999998"/>
    <n v="1.7489999999999999E-2"/>
    <n v="0.74749999999999994"/>
    <n v="12.152073862499998"/>
    <n v="3"/>
    <n v="4.0506912874999994"/>
    <n v="0.18453640303488572"/>
    <n v="200.4"/>
    <n v="16.491012338100823"/>
    <n v="111"/>
    <n v="10"/>
    <n v="4.5"/>
  </r>
  <r>
    <x v="1"/>
    <x v="135"/>
    <s v="July"/>
    <x v="2"/>
    <x v="1"/>
    <s v="Desktop"/>
    <x v="1"/>
    <n v="1070"/>
    <n v="18.125800000000002"/>
    <n v="1.694E-2"/>
    <n v="1.3684999999999998"/>
    <n v="24.805157299999998"/>
    <n v="0"/>
    <n v="0"/>
    <n v="0"/>
    <n v="27.599999999999998"/>
    <n v="1.1126718394162329"/>
    <n v="99"/>
    <n v="5"/>
    <n v="6"/>
  </r>
  <r>
    <x v="1"/>
    <x v="136"/>
    <s v="July"/>
    <x v="2"/>
    <x v="1"/>
    <s v="Desktop"/>
    <x v="1"/>
    <n v="511.69999999999993"/>
    <n v="5.1221170000000003"/>
    <n v="1.0010000000000002E-2"/>
    <n v="1.6445000000000001"/>
    <n v="8.4233214065000013"/>
    <n v="0"/>
    <n v="0"/>
    <n v="0"/>
    <n v="8.4"/>
    <n v="0.9972313289052458"/>
    <n v="65"/>
    <n v="12"/>
    <n v="16.5"/>
  </r>
  <r>
    <x v="1"/>
    <x v="137"/>
    <s v="July"/>
    <x v="2"/>
    <x v="1"/>
    <s v="Desktop"/>
    <x v="1"/>
    <n v="580"/>
    <n v="7.9750000000000014"/>
    <n v="1.3750000000000002E-2"/>
    <n v="2.5299999999999998"/>
    <n v="20.176750000000002"/>
    <n v="0"/>
    <n v="0"/>
    <n v="0"/>
    <n v="9.6"/>
    <n v="0.47579516027110408"/>
    <n v="70"/>
    <n v="14"/>
    <n v="6"/>
  </r>
  <r>
    <x v="1"/>
    <x v="138"/>
    <s v="July"/>
    <x v="2"/>
    <x v="1"/>
    <s v="Desktop"/>
    <x v="1"/>
    <n v="619.09999999999991"/>
    <n v="8.240221"/>
    <n v="1.3310000000000002E-2"/>
    <n v="1.3685"/>
    <n v="11.276742438500001"/>
    <n v="2"/>
    <n v="5.6383712192500006"/>
    <n v="0.24271193697353505"/>
    <n v="132"/>
    <n v="11.705508103948347"/>
    <n v="91"/>
    <n v="18"/>
    <n v="15"/>
  </r>
  <r>
    <x v="1"/>
    <x v="139"/>
    <s v="July"/>
    <x v="2"/>
    <x v="1"/>
    <s v="Desktop"/>
    <x v="1"/>
    <n v="507.69999999999993"/>
    <n v="7.9302739999999989"/>
    <n v="1.562E-2"/>
    <n v="2.1389999999999998"/>
    <n v="16.962856085999995"/>
    <n v="0"/>
    <n v="0"/>
    <n v="0"/>
    <n v="6"/>
    <n v="0.35371401900603272"/>
    <n v="76"/>
    <n v="6"/>
    <n v="18"/>
  </r>
  <r>
    <x v="1"/>
    <x v="140"/>
    <s v="July"/>
    <x v="2"/>
    <x v="1"/>
    <s v="Desktop"/>
    <x v="1"/>
    <n v="584.09999999999991"/>
    <n v="8.6738849999999985"/>
    <n v="1.485E-2"/>
    <n v="1.4949999999999997"/>
    <n v="12.967458074999994"/>
    <n v="3"/>
    <n v="4.3224860249999981"/>
    <n v="0.34586577986680717"/>
    <n v="124.8"/>
    <n v="9.6240912658589846"/>
    <n v="75"/>
    <n v="10"/>
    <n v="12"/>
  </r>
  <r>
    <x v="1"/>
    <x v="141"/>
    <s v="July"/>
    <x v="2"/>
    <x v="1"/>
    <s v="Desktop"/>
    <x v="1"/>
    <n v="1047"/>
    <n v="13.93557"/>
    <n v="1.3310000000000001E-2"/>
    <n v="2.0585"/>
    <n v="28.686370844999999"/>
    <n v="6"/>
    <n v="4.7810618074999995"/>
    <n v="0.43055289449947148"/>
    <n v="337.2"/>
    <n v="11.754711037585766"/>
    <n v="71"/>
    <n v="11"/>
    <n v="7.5"/>
  </r>
  <r>
    <x v="1"/>
    <x v="142"/>
    <s v="July"/>
    <x v="2"/>
    <x v="1"/>
    <s v="Desktop"/>
    <x v="1"/>
    <n v="605.69999999999993"/>
    <n v="7.4622240000000009"/>
    <n v="1.2320000000000003E-2"/>
    <n v="1.3685"/>
    <n v="10.212053544000002"/>
    <n v="0"/>
    <n v="0"/>
    <n v="0"/>
    <n v="22.8"/>
    <n v="2.2326557437016117"/>
    <n v="68"/>
    <n v="13"/>
    <n v="16.5"/>
  </r>
  <r>
    <x v="1"/>
    <x v="143"/>
    <s v="July"/>
    <x v="2"/>
    <x v="1"/>
    <s v="Desktop"/>
    <x v="1"/>
    <n v="635.69999999999993"/>
    <n v="7.2024810000000006"/>
    <n v="1.1330000000000002E-2"/>
    <n v="1.8744999999999998"/>
    <n v="13.5010506345"/>
    <n v="1"/>
    <n v="13.5010506345"/>
    <n v="0.13884104657825547"/>
    <n v="93.6"/>
    <n v="6.9327937901972314"/>
    <n v="94"/>
    <n v="16"/>
    <n v="10.5"/>
  </r>
  <r>
    <x v="1"/>
    <x v="144"/>
    <s v="July"/>
    <x v="2"/>
    <x v="1"/>
    <s v="Desktop"/>
    <x v="1"/>
    <n v="1308.0999999999999"/>
    <n v="24.461469999999998"/>
    <n v="1.8700000000000001E-2"/>
    <n v="2.5529999999999999"/>
    <n v="62.450132909999994"/>
    <n v="1"/>
    <n v="62.450132909999994"/>
    <n v="4.0880617558961094E-2"/>
    <n v="36"/>
    <n v="0.57645994207700724"/>
    <n v="84"/>
    <n v="5"/>
    <n v="12"/>
  </r>
  <r>
    <x v="1"/>
    <x v="145"/>
    <s v="July"/>
    <x v="2"/>
    <x v="1"/>
    <s v="Desktop"/>
    <x v="1"/>
    <n v="548.5"/>
    <n v="7.2402000000000006"/>
    <n v="1.3200000000000002E-2"/>
    <n v="2.4264999999999999"/>
    <n v="17.568345300000001"/>
    <n v="4"/>
    <n v="4.3920863250000002"/>
    <n v="0.55247092621750771"/>
    <n v="183.6"/>
    <n v="10.450614264736702"/>
    <n v="89"/>
    <n v="10"/>
    <n v="1.5"/>
  </r>
  <r>
    <x v="1"/>
    <x v="146"/>
    <s v="July"/>
    <x v="2"/>
    <x v="1"/>
    <s v="Desktop"/>
    <x v="1"/>
    <n v="574.29999999999995"/>
    <n v="9.9181609999999996"/>
    <n v="1.7270000000000001E-2"/>
    <n v="1.8859999999999999"/>
    <n v="18.705651646"/>
    <n v="7"/>
    <n v="2.6722359494285715"/>
    <n v="0.70577600020810316"/>
    <n v="594"/>
    <n v="31.755108629269294"/>
    <n v="78"/>
    <n v="18"/>
    <n v="10.5"/>
  </r>
  <r>
    <x v="1"/>
    <x v="147"/>
    <s v="July"/>
    <x v="2"/>
    <x v="1"/>
    <s v="Desktop"/>
    <x v="1"/>
    <n v="1070.6999999999998"/>
    <n v="12.366584999999997"/>
    <n v="1.155E-2"/>
    <n v="1.3684999999999998"/>
    <n v="16.923671572499995"/>
    <n v="5"/>
    <n v="3.3847343144999988"/>
    <n v="0.40431533847056411"/>
    <n v="262.8"/>
    <n v="15.52854526124432"/>
    <n v="85"/>
    <n v="16"/>
    <n v="19.5"/>
  </r>
  <r>
    <x v="1"/>
    <x v="148"/>
    <s v="July"/>
    <x v="2"/>
    <x v="1"/>
    <s v="Desktop"/>
    <x v="1"/>
    <n v="412.79999999999995"/>
    <n v="4.8586559999999999"/>
    <n v="1.1770000000000001E-2"/>
    <n v="2.5185"/>
    <n v="12.236525135999999"/>
    <n v="0"/>
    <n v="0"/>
    <n v="0"/>
    <n v="34.799999999999997"/>
    <n v="2.8439446340544827"/>
    <n v="71"/>
    <n v="10"/>
    <n v="12"/>
  </r>
  <r>
    <x v="1"/>
    <x v="149"/>
    <s v="July"/>
    <x v="2"/>
    <x v="1"/>
    <s v="Desktop"/>
    <x v="1"/>
    <n v="845"/>
    <n v="16.359200000000001"/>
    <n v="1.9360000000000002E-2"/>
    <n v="2.1274999999999999"/>
    <n v="34.804198"/>
    <n v="5"/>
    <n v="6.9608395999999999"/>
    <n v="0.30563841752652937"/>
    <n v="490.79999999999995"/>
    <n v="14.101747151306286"/>
    <n v="76"/>
    <n v="18"/>
    <n v="15"/>
  </r>
  <r>
    <x v="1"/>
    <x v="150"/>
    <s v="July"/>
    <x v="2"/>
    <x v="1"/>
    <s v="Desktop"/>
    <x v="1"/>
    <n v="532"/>
    <n v="9.5972800000000014"/>
    <n v="1.8040000000000004E-2"/>
    <n v="2.0699999999999998"/>
    <n v="19.866369600000002"/>
    <n v="6"/>
    <n v="3.3110616000000004"/>
    <n v="0.62517713352116422"/>
    <n v="326.39999999999998"/>
    <n v="16.429775876111755"/>
    <n v="101"/>
    <n v="10"/>
    <n v="7.5"/>
  </r>
  <r>
    <x v="1"/>
    <x v="151"/>
    <s v="July"/>
    <x v="2"/>
    <x v="1"/>
    <s v="Desktop"/>
    <x v="1"/>
    <n v="523.09999999999991"/>
    <n v="9.6668880000000001"/>
    <n v="1.8480000000000003E-2"/>
    <n v="2.3689999999999998"/>
    <n v="22.900857671999997"/>
    <n v="6"/>
    <n v="3.8168096119999997"/>
    <n v="0.62067544384500983"/>
    <n v="410.4"/>
    <n v="17.920726196284797"/>
    <n v="86"/>
    <n v="9"/>
    <n v="10.5"/>
  </r>
  <r>
    <x v="1"/>
    <x v="152"/>
    <s v="July"/>
    <x v="2"/>
    <x v="1"/>
    <s v="Desktop"/>
    <x v="1"/>
    <n v="1066.5999999999999"/>
    <n v="15.721683999999998"/>
    <n v="1.474E-2"/>
    <n v="2.4609999999999999"/>
    <n v="38.691064323999996"/>
    <n v="7"/>
    <n v="5.5272949034285705"/>
    <n v="0.44524492414425837"/>
    <n v="734.4"/>
    <n v="18.981126852704669"/>
    <n v="77"/>
    <n v="19"/>
    <n v="16.5"/>
  </r>
  <r>
    <x v="1"/>
    <x v="153"/>
    <s v="August"/>
    <x v="2"/>
    <x v="1"/>
    <s v="Desktop"/>
    <x v="1"/>
    <n v="802.59999999999991"/>
    <n v="9.4466020000000004"/>
    <n v="1.1770000000000003E-2"/>
    <n v="1.196"/>
    <n v="11.298135992000001"/>
    <n v="7"/>
    <n v="1.6140194274285715"/>
    <n v="0.74100718967518686"/>
    <n v="433.2"/>
    <n v="38.34260804673805"/>
    <n v="71"/>
    <n v="16"/>
    <n v="9"/>
  </r>
  <r>
    <x v="1"/>
    <x v="154"/>
    <s v="August"/>
    <x v="2"/>
    <x v="1"/>
    <s v="Desktop"/>
    <x v="1"/>
    <n v="603.29999999999995"/>
    <n v="10.286265"/>
    <n v="1.7050000000000003E-2"/>
    <n v="1.8054999999999997"/>
    <n v="18.571851457499996"/>
    <n v="0"/>
    <n v="0"/>
    <n v="0"/>
    <n v="25.2"/>
    <n v="1.3568921794182947"/>
    <n v="70"/>
    <n v="13"/>
    <n v="1.5"/>
  </r>
  <r>
    <x v="1"/>
    <x v="155"/>
    <s v="August"/>
    <x v="2"/>
    <x v="1"/>
    <s v="Desktop"/>
    <x v="1"/>
    <n v="571.79999999999995"/>
    <n v="8.4283319999999993"/>
    <n v="1.474E-2"/>
    <n v="2.4839999999999995"/>
    <n v="20.935976687999993"/>
    <n v="7"/>
    <n v="2.9908538125714275"/>
    <n v="0.83053206731770901"/>
    <n v="495.59999999999997"/>
    <n v="23.672170034659342"/>
    <n v="75"/>
    <n v="4"/>
    <n v="4.5"/>
  </r>
  <r>
    <x v="1"/>
    <x v="156"/>
    <s v="August"/>
    <x v="2"/>
    <x v="1"/>
    <s v="Desktop"/>
    <x v="1"/>
    <n v="806.09999999999991"/>
    <n v="9.3104549999999993"/>
    <n v="1.1550000000000001E-2"/>
    <n v="1.909"/>
    <n v="17.773658595000001"/>
    <n v="6"/>
    <n v="2.9622764324999999"/>
    <n v="0.64443681860875768"/>
    <n v="397.2"/>
    <n v="22.347678047092586"/>
    <n v="100"/>
    <n v="10"/>
    <n v="12"/>
  </r>
  <r>
    <x v="1"/>
    <x v="157"/>
    <s v="August"/>
    <x v="2"/>
    <x v="1"/>
    <s v="Desktop"/>
    <x v="1"/>
    <n v="874.8"/>
    <n v="12.798323999999999"/>
    <n v="1.4630000000000001E-2"/>
    <n v="1.4144999999999999"/>
    <n v="18.103229297999999"/>
    <n v="3"/>
    <n v="6.0344097659999996"/>
    <n v="0.23440569249536114"/>
    <n v="109.2"/>
    <n v="6.0320729634720012"/>
    <n v="102"/>
    <n v="4"/>
    <n v="1.5"/>
  </r>
  <r>
    <x v="1"/>
    <x v="158"/>
    <s v="August"/>
    <x v="2"/>
    <x v="1"/>
    <s v="Desktop"/>
    <x v="1"/>
    <n v="941"/>
    <n v="11.386099999999999"/>
    <n v="1.21E-2"/>
    <n v="1.6559999999999999"/>
    <n v="18.855381599999998"/>
    <n v="1"/>
    <n v="18.855381599999998"/>
    <n v="8.7826384802522375E-2"/>
    <n v="40.799999999999997"/>
    <n v="2.1638384661491021"/>
    <n v="85"/>
    <n v="14"/>
    <n v="21"/>
  </r>
  <r>
    <x v="1"/>
    <x v="159"/>
    <s v="August"/>
    <x v="2"/>
    <x v="1"/>
    <s v="Desktop"/>
    <x v="1"/>
    <n v="804.3"/>
    <n v="7.9625700000000013"/>
    <n v="9.9000000000000025E-3"/>
    <n v="1.2994999999999999"/>
    <n v="10.347359715000001"/>
    <n v="6"/>
    <n v="1.7245599525000002"/>
    <n v="0.75352555770310325"/>
    <n v="265.2"/>
    <n v="25.629726549039756"/>
    <n v="98"/>
    <n v="4"/>
    <n v="6"/>
  </r>
  <r>
    <x v="1"/>
    <x v="160"/>
    <s v="August"/>
    <x v="2"/>
    <x v="1"/>
    <s v="Desktop"/>
    <x v="1"/>
    <n v="876.3"/>
    <n v="16.772382"/>
    <n v="1.9140000000000001E-2"/>
    <n v="1.5985"/>
    <n v="26.810652627"/>
    <n v="3"/>
    <n v="8.9368842090000005"/>
    <n v="0.17886547062903765"/>
    <n v="150"/>
    <n v="5.5947910737891045"/>
    <n v="86"/>
    <n v="5"/>
    <n v="16.5"/>
  </r>
  <r>
    <x v="1"/>
    <x v="161"/>
    <s v="August"/>
    <x v="2"/>
    <x v="1"/>
    <s v="Desktop"/>
    <x v="1"/>
    <n v="689.9"/>
    <n v="7.7406779999999991"/>
    <n v="1.1219999999999999E-2"/>
    <n v="2.1505000000000001"/>
    <n v="16.646328039"/>
    <n v="0"/>
    <n v="0"/>
    <n v="0"/>
    <n v="31.2"/>
    <n v="1.8742872258015579"/>
    <n v="69"/>
    <n v="12"/>
    <n v="9"/>
  </r>
  <r>
    <x v="1"/>
    <x v="162"/>
    <s v="August"/>
    <x v="2"/>
    <x v="1"/>
    <s v="Desktop"/>
    <x v="1"/>
    <n v="1199.8"/>
    <n v="19.004832"/>
    <n v="1.584E-2"/>
    <n v="2.024"/>
    <n v="38.465779968"/>
    <n v="3"/>
    <n v="12.821926656"/>
    <n v="0.15785459192693732"/>
    <n v="147.6"/>
    <n v="3.8371768393306898"/>
    <n v="98"/>
    <n v="4"/>
    <n v="21"/>
  </r>
  <r>
    <x v="1"/>
    <x v="163"/>
    <s v="August"/>
    <x v="2"/>
    <x v="1"/>
    <s v="Desktop"/>
    <x v="1"/>
    <n v="690.09999999999991"/>
    <n v="9.86843"/>
    <n v="1.4300000000000002E-2"/>
    <n v="1.196"/>
    <n v="11.802642279999999"/>
    <n v="2"/>
    <n v="5.9013211399999994"/>
    <n v="0.20266648291572215"/>
    <n v="24"/>
    <n v="2.0334429723985501"/>
    <n v="101"/>
    <n v="8"/>
    <n v="15"/>
  </r>
  <r>
    <x v="1"/>
    <x v="164"/>
    <s v="August"/>
    <x v="2"/>
    <x v="1"/>
    <s v="Desktop"/>
    <x v="1"/>
    <n v="981.89999999999986"/>
    <n v="12.961079999999999"/>
    <n v="1.3200000000000002E-2"/>
    <n v="1.9319999999999999"/>
    <n v="25.040806559999996"/>
    <n v="4"/>
    <n v="6.2602016399999991"/>
    <n v="0.30861625728720138"/>
    <n v="246"/>
    <n v="9.8239647117820326"/>
    <n v="96"/>
    <n v="19"/>
    <n v="7.5"/>
  </r>
  <r>
    <x v="1"/>
    <x v="165"/>
    <s v="August"/>
    <x v="2"/>
    <x v="1"/>
    <s v="Desktop"/>
    <x v="1"/>
    <n v="1013"/>
    <n v="10.140130000000001"/>
    <n v="1.0010000000000002E-2"/>
    <n v="2.1964999999999999"/>
    <n v="22.272795545000001"/>
    <n v="6"/>
    <n v="3.7121325908333334"/>
    <n v="0.59170839032635669"/>
    <n v="564"/>
    <n v="25.322371359288656"/>
    <n v="108"/>
    <n v="7"/>
    <n v="6"/>
  </r>
  <r>
    <x v="1"/>
    <x v="166"/>
    <s v="August"/>
    <x v="2"/>
    <x v="1"/>
    <s v="Desktop"/>
    <x v="1"/>
    <n v="498.5"/>
    <n v="8.1704150000000002"/>
    <n v="1.6390000000000002E-2"/>
    <n v="0.96599999999999997"/>
    <n v="7.8926208899999999"/>
    <n v="5"/>
    <n v="1.5785241779999999"/>
    <n v="0.61196401896354102"/>
    <n v="313.2"/>
    <n v="39.68263576384701"/>
    <n v="109"/>
    <n v="13"/>
    <n v="19.5"/>
  </r>
  <r>
    <x v="1"/>
    <x v="167"/>
    <s v="August"/>
    <x v="2"/>
    <x v="1"/>
    <s v="Desktop"/>
    <x v="1"/>
    <n v="758.59999999999991"/>
    <n v="8.5949380000000009"/>
    <n v="1.1330000000000003E-2"/>
    <n v="0.93149999999999999"/>
    <n v="8.0061847470000007"/>
    <n v="5"/>
    <n v="1.6012369494000001"/>
    <n v="0.58173776238990893"/>
    <n v="501.59999999999997"/>
    <n v="62.651564490558954"/>
    <n v="89"/>
    <n v="11"/>
    <n v="6"/>
  </r>
  <r>
    <x v="1"/>
    <x v="168"/>
    <s v="August"/>
    <x v="2"/>
    <x v="1"/>
    <s v="Desktop"/>
    <x v="1"/>
    <n v="850.19999999999993"/>
    <n v="14.869997999999997"/>
    <n v="1.7489999999999999E-2"/>
    <n v="1.5640000000000001"/>
    <n v="23.256676871999996"/>
    <n v="3"/>
    <n v="7.7522256239999985"/>
    <n v="0.20174851402132002"/>
    <n v="327.59999999999997"/>
    <n v="14.086277321693185"/>
    <n v="63"/>
    <n v="15"/>
    <n v="13.5"/>
  </r>
  <r>
    <x v="1"/>
    <x v="169"/>
    <s v="August"/>
    <x v="2"/>
    <x v="1"/>
    <s v="Desktop"/>
    <x v="1"/>
    <n v="478.69999999999993"/>
    <n v="7.8985500000000011"/>
    <n v="1.6500000000000004E-2"/>
    <n v="1.012"/>
    <n v="7.9933326000000013"/>
    <n v="0"/>
    <n v="0"/>
    <n v="0"/>
    <n v="16.8"/>
    <n v="2.101751652370877"/>
    <n v="115"/>
    <n v="5"/>
    <n v="21"/>
  </r>
  <r>
    <x v="1"/>
    <x v="170"/>
    <s v="August"/>
    <x v="2"/>
    <x v="1"/>
    <s v="Desktop"/>
    <x v="1"/>
    <n v="1087.3999999999999"/>
    <n v="13.277153999999999"/>
    <n v="1.221E-2"/>
    <n v="1.7249999999999999"/>
    <n v="22.903090649999996"/>
    <n v="0"/>
    <n v="0"/>
    <n v="0"/>
    <n v="28.799999999999997"/>
    <n v="1.257472209323854"/>
    <n v="70"/>
    <n v="5"/>
    <n v="9"/>
  </r>
  <r>
    <x v="1"/>
    <x v="171"/>
    <s v="August"/>
    <x v="2"/>
    <x v="1"/>
    <s v="Desktop"/>
    <x v="1"/>
    <n v="949"/>
    <n v="15.971670000000001"/>
    <n v="1.6830000000000001E-2"/>
    <n v="1.0465"/>
    <n v="16.714352655000003"/>
    <n v="2"/>
    <n v="8.3571763275000013"/>
    <n v="0.12522172070923077"/>
    <n v="192"/>
    <n v="11.487133481209893"/>
    <n v="105"/>
    <n v="17"/>
    <n v="10.5"/>
  </r>
  <r>
    <x v="1"/>
    <x v="172"/>
    <s v="August"/>
    <x v="2"/>
    <x v="1"/>
    <s v="Desktop"/>
    <x v="1"/>
    <n v="683.09999999999991"/>
    <n v="10.519740000000001"/>
    <n v="1.5400000000000002E-2"/>
    <n v="2.4954999999999998"/>
    <n v="26.252011169999999"/>
    <n v="6"/>
    <n v="4.3753351949999999"/>
    <n v="0.570356301581598"/>
    <n v="372"/>
    <n v="14.170342896437218"/>
    <n v="84"/>
    <n v="15"/>
    <n v="13.5"/>
  </r>
  <r>
    <x v="1"/>
    <x v="173"/>
    <s v="August"/>
    <x v="2"/>
    <x v="1"/>
    <s v="Desktop"/>
    <x v="1"/>
    <n v="1283.8999999999999"/>
    <n v="14.546587000000001"/>
    <n v="1.1330000000000002E-2"/>
    <n v="0.86249999999999993"/>
    <n v="12.546431287499999"/>
    <n v="0"/>
    <n v="0"/>
    <n v="0"/>
    <n v="4.8"/>
    <n v="0.3825789094929517"/>
    <n v="87"/>
    <n v="14"/>
    <n v="12"/>
  </r>
  <r>
    <x v="1"/>
    <x v="174"/>
    <s v="August"/>
    <x v="2"/>
    <x v="1"/>
    <s v="Desktop"/>
    <x v="1"/>
    <n v="1190.5"/>
    <n v="13.750275"/>
    <n v="1.155E-2"/>
    <n v="2.0585"/>
    <n v="28.304941087500001"/>
    <n v="6"/>
    <n v="4.7174901812500005"/>
    <n v="0.43635490926545106"/>
    <n v="567.6"/>
    <n v="20.053035907948345"/>
    <n v="77"/>
    <n v="16"/>
    <n v="16.5"/>
  </r>
  <r>
    <x v="1"/>
    <x v="175"/>
    <s v="August"/>
    <x v="2"/>
    <x v="1"/>
    <s v="Desktop"/>
    <x v="1"/>
    <n v="441.29999999999995"/>
    <n v="7.427079"/>
    <n v="1.6830000000000001E-2"/>
    <n v="2.4609999999999994"/>
    <n v="18.278041418999997"/>
    <n v="3"/>
    <n v="6.0926804729999988"/>
    <n v="0.40392730439517338"/>
    <n v="288"/>
    <n v="15.756611630205873"/>
    <n v="72"/>
    <n v="10"/>
    <n v="12"/>
  </r>
  <r>
    <x v="1"/>
    <x v="176"/>
    <s v="August"/>
    <x v="2"/>
    <x v="1"/>
    <s v="Desktop"/>
    <x v="1"/>
    <n v="1238.3999999999999"/>
    <n v="18.254015999999996"/>
    <n v="1.474E-2"/>
    <n v="1.2304999999999997"/>
    <n v="22.461566687999991"/>
    <n v="5"/>
    <n v="4.492313337599998"/>
    <n v="0.27391232701888729"/>
    <n v="441.59999999999997"/>
    <n v="19.660249266402381"/>
    <n v="101"/>
    <n v="12"/>
    <n v="9"/>
  </r>
  <r>
    <x v="1"/>
    <x v="177"/>
    <s v="August"/>
    <x v="2"/>
    <x v="1"/>
    <s v="Desktop"/>
    <x v="1"/>
    <n v="1090.0999999999999"/>
    <n v="13.310121000000001"/>
    <n v="1.2210000000000002E-2"/>
    <n v="2.1044999999999998"/>
    <n v="28.011149644499998"/>
    <n v="2"/>
    <n v="14.005574822249999"/>
    <n v="0.15026159416582313"/>
    <n v="145.19999999999999"/>
    <n v="5.1836501479870565"/>
    <n v="75"/>
    <n v="13"/>
    <n v="10.5"/>
  </r>
  <r>
    <x v="1"/>
    <x v="178"/>
    <s v="August"/>
    <x v="2"/>
    <x v="1"/>
    <s v="Desktop"/>
    <x v="1"/>
    <n v="704.49999999999989"/>
    <n v="8.7569350000000004"/>
    <n v="1.2430000000000002E-2"/>
    <n v="1.4604999999999999"/>
    <n v="12.789503567500001"/>
    <n v="7"/>
    <n v="1.8270719382142857"/>
    <n v="0.79936644499473841"/>
    <n v="692.4"/>
    <n v="54.138145108265945"/>
    <n v="92"/>
    <n v="11"/>
    <n v="18"/>
  </r>
  <r>
    <x v="1"/>
    <x v="179"/>
    <s v="August"/>
    <x v="2"/>
    <x v="1"/>
    <s v="Desktop"/>
    <x v="1"/>
    <n v="933.3"/>
    <n v="10.368963000000001"/>
    <n v="1.1110000000000002E-2"/>
    <n v="0.82799999999999996"/>
    <n v="8.5855013640000006"/>
    <n v="1"/>
    <n v="8.5855013640000006"/>
    <n v="9.6441659595081969E-2"/>
    <n v="14.399999999999999"/>
    <n v="1.6772462538275124"/>
    <n v="74"/>
    <n v="17"/>
    <n v="19.5"/>
  </r>
  <r>
    <x v="1"/>
    <x v="180"/>
    <s v="August"/>
    <x v="2"/>
    <x v="1"/>
    <s v="Desktop"/>
    <x v="1"/>
    <n v="611.5"/>
    <n v="11.771375000000003"/>
    <n v="1.9250000000000003E-2"/>
    <n v="1.5525"/>
    <n v="18.275059687500004"/>
    <n v="1"/>
    <n v="18.275059687500004"/>
    <n v="8.4951842924042412E-2"/>
    <n v="6"/>
    <n v="0.32831630115571947"/>
    <n v="78"/>
    <n v="19"/>
    <n v="10.5"/>
  </r>
  <r>
    <x v="1"/>
    <x v="181"/>
    <s v="August"/>
    <x v="2"/>
    <x v="1"/>
    <s v="Desktop"/>
    <x v="1"/>
    <n v="955.9"/>
    <n v="14.615710999999999"/>
    <n v="1.529E-2"/>
    <n v="1.3455000000000001"/>
    <n v="19.665439150499999"/>
    <n v="3"/>
    <n v="6.5551463834999995"/>
    <n v="0.20525857414668366"/>
    <n v="224.4"/>
    <n v="11.410881713988806"/>
    <n v="84"/>
    <n v="12"/>
    <n v="16.5"/>
  </r>
  <r>
    <x v="1"/>
    <x v="182"/>
    <s v="August"/>
    <x v="2"/>
    <x v="1"/>
    <s v="Desktop"/>
    <x v="1"/>
    <n v="779.3"/>
    <n v="13.715680000000001"/>
    <n v="1.7600000000000001E-2"/>
    <n v="2.5874999999999999"/>
    <n v="35.489322000000001"/>
    <n v="0"/>
    <n v="0"/>
    <n v="0"/>
    <n v="1.2"/>
    <n v="3.3812987467047126E-2"/>
    <n v="98"/>
    <n v="11"/>
    <n v="10.5"/>
  </r>
  <r>
    <x v="1"/>
    <x v="183"/>
    <s v="August"/>
    <x v="2"/>
    <x v="1"/>
    <s v="Desktop"/>
    <x v="1"/>
    <n v="963.39999999999986"/>
    <n v="13.034802000000001"/>
    <n v="1.3530000000000002E-2"/>
    <n v="2.6795"/>
    <n v="34.926751959000001"/>
    <n v="7"/>
    <n v="4.989535994142857"/>
    <n v="0.53702388421396807"/>
    <n v="296.39999999999998"/>
    <n v="8.486331633354844"/>
    <n v="85"/>
    <n v="6"/>
    <n v="10.5"/>
  </r>
  <r>
    <x v="2"/>
    <x v="184"/>
    <s v="September"/>
    <x v="2"/>
    <x v="1"/>
    <s v="Desktop"/>
    <x v="1"/>
    <n v="1540"/>
    <n v="19.480999999999998"/>
    <n v="1.2649999999999998E-2"/>
    <n v="0.59799999999999998"/>
    <n v="11.649637999999998"/>
    <n v="8"/>
    <n v="1.4562047499999997"/>
    <n v="0.41065653713875061"/>
    <n v="502.79999999999995"/>
    <n v="43.160139396606148"/>
    <n v="103"/>
    <n v="9"/>
    <n v="10.5"/>
  </r>
  <r>
    <x v="2"/>
    <x v="185"/>
    <s v="September"/>
    <x v="2"/>
    <x v="1"/>
    <s v="Desktop"/>
    <x v="1"/>
    <n v="913"/>
    <n v="12.051600000000001"/>
    <n v="1.32E-2"/>
    <n v="1.8974999999999997"/>
    <n v="22.867910999999999"/>
    <n v="8"/>
    <n v="2.8584888749999999"/>
    <n v="0.66381227388894415"/>
    <n v="445.2"/>
    <n v="19.468328348837812"/>
    <n v="103"/>
    <n v="14"/>
    <n v="16.5"/>
  </r>
  <r>
    <x v="2"/>
    <x v="186"/>
    <s v="September"/>
    <x v="2"/>
    <x v="1"/>
    <s v="Desktop"/>
    <x v="1"/>
    <n v="1777"/>
    <n v="34.402719999999995"/>
    <n v="1.9359999999999999E-2"/>
    <n v="0.88549999999999995"/>
    <n v="30.463608559999994"/>
    <n v="5"/>
    <n v="6.0927217119999986"/>
    <n v="0.14533734541919943"/>
    <n v="511.2"/>
    <n v="16.780677804245002"/>
    <n v="99"/>
    <n v="19"/>
    <n v="15"/>
  </r>
  <r>
    <x v="2"/>
    <x v="187"/>
    <s v="September"/>
    <x v="2"/>
    <x v="1"/>
    <s v="Desktop"/>
    <x v="1"/>
    <n v="1293"/>
    <n v="23.467950000000005"/>
    <n v="1.8150000000000003E-2"/>
    <n v="2.484"/>
    <n v="58.29438780000001"/>
    <n v="3"/>
    <n v="19.431462600000003"/>
    <n v="0.12783391817350895"/>
    <n v="210"/>
    <n v="3.6024051015079013"/>
    <n v="81"/>
    <n v="20"/>
    <n v="13.5"/>
  </r>
  <r>
    <x v="2"/>
    <x v="188"/>
    <s v="September"/>
    <x v="2"/>
    <x v="1"/>
    <s v="Desktop"/>
    <x v="1"/>
    <n v="1898"/>
    <n v="35.492600000000003"/>
    <n v="1.8700000000000001E-2"/>
    <n v="1.472"/>
    <n v="52.245107200000007"/>
    <n v="5"/>
    <n v="10.449021440000001"/>
    <n v="0.14087443579788461"/>
    <n v="438"/>
    <n v="8.3835601738415022"/>
    <n v="120"/>
    <n v="18"/>
    <n v="9"/>
  </r>
  <r>
    <x v="2"/>
    <x v="189"/>
    <s v="September"/>
    <x v="2"/>
    <x v="1"/>
    <s v="Desktop"/>
    <x v="1"/>
    <n v="1596"/>
    <n v="31.249679999999994"/>
    <n v="1.9579999999999997E-2"/>
    <n v="1.472"/>
    <n v="45.999528959999992"/>
    <n v="7"/>
    <n v="6.5713612799999988"/>
    <n v="0.22400229378348838"/>
    <n v="486"/>
    <n v="10.565325580238291"/>
    <n v="90"/>
    <n v="13"/>
    <n v="12"/>
  </r>
  <r>
    <x v="2"/>
    <x v="190"/>
    <s v="September"/>
    <x v="2"/>
    <x v="1"/>
    <s v="Desktop"/>
    <x v="1"/>
    <n v="1523"/>
    <n v="23.454200000000004"/>
    <n v="1.5400000000000002E-2"/>
    <n v="2.415"/>
    <n v="56.64189300000001"/>
    <n v="8"/>
    <n v="7.0802366250000013"/>
    <n v="0.3410902951283778"/>
    <n v="529.19999999999993"/>
    <n v="9.3429080839512171"/>
    <n v="96"/>
    <n v="12"/>
    <n v="16.5"/>
  </r>
  <r>
    <x v="2"/>
    <x v="191"/>
    <s v="September"/>
    <x v="2"/>
    <x v="1"/>
    <s v="Desktop"/>
    <x v="1"/>
    <n v="1462"/>
    <n v="18.494300000000003"/>
    <n v="1.2650000000000002E-2"/>
    <n v="2.5299999999999998"/>
    <n v="46.790579000000001"/>
    <n v="2"/>
    <n v="23.395289500000001"/>
    <n v="0.10814142735869969"/>
    <n v="174"/>
    <n v="3.7186973044295946"/>
    <n v="64"/>
    <n v="18"/>
    <n v="15"/>
  </r>
  <r>
    <x v="2"/>
    <x v="192"/>
    <s v="September"/>
    <x v="2"/>
    <x v="1"/>
    <s v="Desktop"/>
    <x v="1"/>
    <n v="1263"/>
    <n v="19.866990000000001"/>
    <n v="1.5730000000000001E-2"/>
    <n v="1.0465"/>
    <n v="20.790805035000002"/>
    <n v="2"/>
    <n v="10.395402517500001"/>
    <n v="0.10066950252655284"/>
    <n v="206.4"/>
    <n v="9.9274655143241777"/>
    <n v="112"/>
    <n v="20"/>
    <n v="10.5"/>
  </r>
  <r>
    <x v="2"/>
    <x v="193"/>
    <s v="September"/>
    <x v="2"/>
    <x v="1"/>
    <s v="Desktop"/>
    <x v="1"/>
    <n v="1311"/>
    <n v="27.54411"/>
    <n v="2.1010000000000001E-2"/>
    <n v="1.6099999999999999"/>
    <n v="44.346017099999997"/>
    <n v="5"/>
    <n v="8.8692034199999998"/>
    <n v="0.18152701249014763"/>
    <n v="385.2"/>
    <n v="8.686236672199362"/>
    <n v="106"/>
    <n v="11"/>
    <n v="9"/>
  </r>
  <r>
    <x v="2"/>
    <x v="194"/>
    <s v="September"/>
    <x v="2"/>
    <x v="1"/>
    <s v="Desktop"/>
    <x v="1"/>
    <n v="1159"/>
    <n v="17.083660000000002"/>
    <n v="1.4740000000000001E-2"/>
    <n v="1.3454999999999999"/>
    <n v="22.98606453"/>
    <n v="9"/>
    <n v="2.5540071700000002"/>
    <n v="0.52681919448174452"/>
    <n v="939.59999999999991"/>
    <n v="40.876940842730676"/>
    <n v="81"/>
    <n v="14"/>
    <n v="19.5"/>
  </r>
  <r>
    <x v="2"/>
    <x v="195"/>
    <s v="September"/>
    <x v="2"/>
    <x v="1"/>
    <s v="Desktop"/>
    <x v="1"/>
    <n v="1742"/>
    <n v="23.569259999999996"/>
    <n v="1.3529999999999999E-2"/>
    <n v="1.8974999999999997"/>
    <n v="44.722670849999986"/>
    <n v="9"/>
    <n v="4.9691856499999982"/>
    <n v="0.38185331232291558"/>
    <n v="621.6"/>
    <n v="13.898991008047101"/>
    <n v="67"/>
    <n v="17"/>
    <n v="9"/>
  </r>
  <r>
    <x v="2"/>
    <x v="196"/>
    <s v="September"/>
    <x v="2"/>
    <x v="1"/>
    <s v="Desktop"/>
    <x v="1"/>
    <n v="920"/>
    <n v="12.751199999999999"/>
    <n v="1.3859999999999999E-2"/>
    <n v="1.2075"/>
    <n v="15.397073999999998"/>
    <n v="2"/>
    <n v="7.6985369999999991"/>
    <n v="0.15684798293493946"/>
    <n v="194.4"/>
    <n v="12.625775520725563"/>
    <n v="75"/>
    <n v="12"/>
    <n v="10.5"/>
  </r>
  <r>
    <x v="2"/>
    <x v="197"/>
    <s v="September"/>
    <x v="2"/>
    <x v="1"/>
    <s v="Desktop"/>
    <x v="1"/>
    <n v="1239"/>
    <n v="17.445119999999999"/>
    <n v="1.4079999999999999E-2"/>
    <n v="1.3569999999999998"/>
    <n v="23.673027839999996"/>
    <n v="9"/>
    <n v="2.6303364266666662"/>
    <n v="0.51590358793748625"/>
    <n v="824.4"/>
    <n v="34.824442634542187"/>
    <n v="96"/>
    <n v="14"/>
    <n v="6"/>
  </r>
  <r>
    <x v="2"/>
    <x v="198"/>
    <s v="September"/>
    <x v="2"/>
    <x v="1"/>
    <s v="Desktop"/>
    <x v="1"/>
    <n v="1160"/>
    <n v="25.647600000000001"/>
    <n v="2.2110000000000001E-2"/>
    <n v="1.3684999999999998"/>
    <n v="35.098740599999999"/>
    <n v="4"/>
    <n v="8.7746851499999998"/>
    <n v="0.15596001185296091"/>
    <n v="295.2"/>
    <n v="8.4105581839594556"/>
    <n v="114"/>
    <n v="12"/>
    <n v="19.5"/>
  </r>
  <r>
    <x v="2"/>
    <x v="199"/>
    <s v="September"/>
    <x v="2"/>
    <x v="1"/>
    <s v="Desktop"/>
    <x v="1"/>
    <n v="1711"/>
    <n v="29.172550000000005"/>
    <n v="1.7050000000000003E-2"/>
    <n v="0.69"/>
    <n v="20.1290595"/>
    <n v="8"/>
    <n v="2.5161324375"/>
    <n v="0.27423039809684097"/>
    <n v="667.19999999999993"/>
    <n v="33.146108987357302"/>
    <n v="81"/>
    <n v="7"/>
    <n v="6"/>
  </r>
  <r>
    <x v="2"/>
    <x v="200"/>
    <s v="September"/>
    <x v="2"/>
    <x v="1"/>
    <s v="Desktop"/>
    <x v="1"/>
    <n v="1329"/>
    <n v="23.828970000000002"/>
    <n v="1.7930000000000001E-2"/>
    <n v="1.1039999999999999"/>
    <n v="26.307182879999999"/>
    <n v="6"/>
    <n v="4.3845304799999996"/>
    <n v="0.25179434948300322"/>
    <n v="474"/>
    <n v="18.017892761917807"/>
    <n v="80"/>
    <n v="19"/>
    <n v="7.5"/>
  </r>
  <r>
    <x v="2"/>
    <x v="201"/>
    <s v="September"/>
    <x v="2"/>
    <x v="1"/>
    <s v="Desktop"/>
    <x v="1"/>
    <n v="1145"/>
    <n v="19.018450000000005"/>
    <n v="1.6610000000000003E-2"/>
    <n v="0.9544999999999999"/>
    <n v="18.153110525000002"/>
    <n v="9"/>
    <n v="2.0170122805555559"/>
    <n v="0.47322468445115123"/>
    <n v="402"/>
    <n v="22.144965153292919"/>
    <n v="72"/>
    <n v="20"/>
    <n v="4.5"/>
  </r>
  <r>
    <x v="2"/>
    <x v="202"/>
    <s v="September"/>
    <x v="2"/>
    <x v="1"/>
    <s v="Desktop"/>
    <x v="1"/>
    <n v="1052"/>
    <n v="19.903840000000002"/>
    <n v="1.8920000000000003E-2"/>
    <n v="2.3804999999999996"/>
    <n v="47.381091120000001"/>
    <n v="9"/>
    <n v="5.2645656800000005"/>
    <n v="0.45217405284608392"/>
    <n v="574.79999999999995"/>
    <n v="12.131421763678453"/>
    <n v="79"/>
    <n v="11"/>
    <n v="18"/>
  </r>
  <r>
    <x v="2"/>
    <x v="203"/>
    <s v="September"/>
    <x v="2"/>
    <x v="1"/>
    <s v="Desktop"/>
    <x v="1"/>
    <n v="912"/>
    <n v="13.743840000000001"/>
    <n v="1.507E-2"/>
    <n v="1.1039999999999999"/>
    <n v="15.173199359999998"/>
    <n v="6"/>
    <n v="2.5288665599999995"/>
    <n v="0.43655921489190791"/>
    <n v="462"/>
    <n v="30.448423502424742"/>
    <n v="101"/>
    <n v="10"/>
    <n v="9"/>
  </r>
  <r>
    <x v="2"/>
    <x v="204"/>
    <s v="September"/>
    <x v="2"/>
    <x v="1"/>
    <s v="Desktop"/>
    <x v="1"/>
    <n v="1630"/>
    <n v="27.074300000000004"/>
    <n v="1.6610000000000003E-2"/>
    <n v="1.7594999999999998"/>
    <n v="47.637230850000002"/>
    <n v="5"/>
    <n v="9.527446170000001"/>
    <n v="0.18467698149167289"/>
    <n v="387.59999999999997"/>
    <n v="8.1364930976041396"/>
    <n v="93"/>
    <n v="8"/>
    <n v="3"/>
  </r>
  <r>
    <x v="2"/>
    <x v="205"/>
    <s v="September"/>
    <x v="2"/>
    <x v="1"/>
    <s v="Desktop"/>
    <x v="1"/>
    <n v="1377"/>
    <n v="16.358760000000004"/>
    <n v="1.1880000000000003E-2"/>
    <n v="1.8054999999999999"/>
    <n v="29.535741180000006"/>
    <n v="3"/>
    <n v="9.8452470600000019"/>
    <n v="0.18338798295225306"/>
    <n v="224.4"/>
    <n v="7.5975747022035609"/>
    <n v="78"/>
    <n v="17"/>
    <n v="18"/>
  </r>
  <r>
    <x v="2"/>
    <x v="206"/>
    <s v="September"/>
    <x v="2"/>
    <x v="1"/>
    <s v="Desktop"/>
    <x v="1"/>
    <n v="1015"/>
    <n v="15.742650000000001"/>
    <n v="1.5510000000000001E-2"/>
    <n v="1.5640000000000001"/>
    <n v="24.621504600000002"/>
    <n v="5"/>
    <n v="4.9243009200000003"/>
    <n v="0.31760853477654649"/>
    <n v="481.2"/>
    <n v="19.543890912336849"/>
    <n v="106"/>
    <n v="17"/>
    <n v="7.5"/>
  </r>
  <r>
    <x v="2"/>
    <x v="207"/>
    <s v="September"/>
    <x v="2"/>
    <x v="1"/>
    <s v="Desktop"/>
    <x v="1"/>
    <n v="1140"/>
    <n v="14.797199999999998"/>
    <n v="1.2979999999999998E-2"/>
    <n v="2.2424999999999997"/>
    <n v="33.182720999999994"/>
    <n v="3"/>
    <n v="11.060906999999998"/>
    <n v="0.20274105911929285"/>
    <n v="146.4"/>
    <n v="4.4119347536327727"/>
    <n v="96"/>
    <n v="15"/>
    <n v="10.5"/>
  </r>
  <r>
    <x v="2"/>
    <x v="208"/>
    <s v="September"/>
    <x v="2"/>
    <x v="1"/>
    <s v="Desktop"/>
    <x v="1"/>
    <n v="1493"/>
    <n v="29.068710000000003"/>
    <n v="1.9470000000000001E-2"/>
    <n v="2.0469999999999997"/>
    <n v="59.503649369999998"/>
    <n v="5"/>
    <n v="11.900729874"/>
    <n v="0.17200625689960097"/>
    <n v="393.59999999999997"/>
    <n v="6.6147203434961348"/>
    <n v="96"/>
    <n v="15"/>
    <n v="15"/>
  </r>
  <r>
    <x v="2"/>
    <x v="209"/>
    <s v="September"/>
    <x v="2"/>
    <x v="1"/>
    <s v="Desktop"/>
    <x v="1"/>
    <n v="751"/>
    <n v="13.382819999999999"/>
    <n v="1.7819999999999999E-2"/>
    <n v="1.6329999999999998"/>
    <n v="21.854145059999997"/>
    <n v="2"/>
    <n v="10.927072529999998"/>
    <n v="0.14944533364417964"/>
    <n v="142.79999999999998"/>
    <n v="6.5342295298189992"/>
    <n v="62"/>
    <n v="16"/>
    <n v="3"/>
  </r>
  <r>
    <x v="2"/>
    <x v="210"/>
    <s v="September"/>
    <x v="2"/>
    <x v="1"/>
    <s v="Desktop"/>
    <x v="1"/>
    <n v="1657"/>
    <n v="27.887310000000003"/>
    <n v="1.6830000000000001E-2"/>
    <n v="1.6789999999999998"/>
    <n v="46.822793490000002"/>
    <n v="5"/>
    <n v="9.3645586979999997"/>
    <n v="0.17929301893943875"/>
    <n v="422.4"/>
    <n v="9.021247313879563"/>
    <n v="72"/>
    <n v="10"/>
    <n v="13.5"/>
  </r>
  <r>
    <x v="2"/>
    <x v="211"/>
    <s v="September"/>
    <x v="2"/>
    <x v="1"/>
    <s v="Desktop"/>
    <x v="1"/>
    <n v="1044"/>
    <n v="12.173040000000004"/>
    <n v="1.1660000000000004E-2"/>
    <n v="0.9544999999999999"/>
    <n v="11.619166680000003"/>
    <n v="5"/>
    <n v="2.3238333360000007"/>
    <n v="0.41074374190834817"/>
    <n v="178.79999999999998"/>
    <n v="15.38836690481145"/>
    <n v="96"/>
    <n v="16"/>
    <n v="13.5"/>
  </r>
  <r>
    <x v="2"/>
    <x v="212"/>
    <s v="September"/>
    <x v="2"/>
    <x v="1"/>
    <s v="Desktop"/>
    <x v="1"/>
    <n v="1645"/>
    <n v="24.971100000000003"/>
    <n v="1.5180000000000003E-2"/>
    <n v="1.2189999999999999"/>
    <n v="30.439770899999999"/>
    <n v="8"/>
    <n v="3.8049713624999999"/>
    <n v="0.32037034812242948"/>
    <n v="639.6"/>
    <n v="21.011984686126532"/>
    <n v="96"/>
    <n v="14"/>
    <n v="13.5"/>
  </r>
  <r>
    <x v="2"/>
    <x v="213"/>
    <s v="September"/>
    <x v="2"/>
    <x v="1"/>
    <s v="Desktop"/>
    <x v="1"/>
    <n v="1011"/>
    <n v="12.455520000000002"/>
    <n v="1.2320000000000001E-2"/>
    <n v="1.6789999999999998"/>
    <n v="20.912818080000001"/>
    <n v="5"/>
    <n v="4.1825636160000004"/>
    <n v="0.40142844297146962"/>
    <n v="525.6"/>
    <n v="25.132911212126796"/>
    <n v="107"/>
    <n v="16"/>
    <n v="6"/>
  </r>
  <r>
    <x v="2"/>
    <x v="214"/>
    <s v="October"/>
    <x v="2"/>
    <x v="1"/>
    <s v="Desktop"/>
    <x v="1"/>
    <n v="1274"/>
    <n v="18.2182"/>
    <n v="1.43E-2"/>
    <n v="1.5525"/>
    <n v="28.283755499999998"/>
    <n v="6"/>
    <n v="4.7139592499999994"/>
    <n v="0.32934098868164802"/>
    <n v="590.4"/>
    <n v="20.87417280919431"/>
    <n v="79"/>
    <n v="4"/>
    <n v="12"/>
  </r>
  <r>
    <x v="2"/>
    <x v="215"/>
    <s v="October"/>
    <x v="2"/>
    <x v="1"/>
    <s v="Desktop"/>
    <x v="1"/>
    <n v="1283"/>
    <n v="20.181590000000007"/>
    <n v="1.5730000000000004E-2"/>
    <n v="1.4144999999999999"/>
    <n v="28.546859055000006"/>
    <n v="9"/>
    <n v="3.1718732283333342"/>
    <n v="0.4459509880044138"/>
    <n v="608.4"/>
    <n v="21.312327175043034"/>
    <n v="74"/>
    <n v="6"/>
    <n v="6"/>
  </r>
  <r>
    <x v="2"/>
    <x v="216"/>
    <s v="October"/>
    <x v="2"/>
    <x v="1"/>
    <s v="Desktop"/>
    <x v="1"/>
    <n v="1329"/>
    <n v="23.53659"/>
    <n v="1.771E-2"/>
    <n v="1.7479999999999998"/>
    <n v="41.141959319999998"/>
    <n v="3"/>
    <n v="13.713986439999999"/>
    <n v="0.12746111480040226"/>
    <n v="105.6"/>
    <n v="2.5667226779028374"/>
    <n v="109"/>
    <n v="20"/>
    <n v="12"/>
  </r>
  <r>
    <x v="2"/>
    <x v="217"/>
    <s v="October"/>
    <x v="2"/>
    <x v="1"/>
    <s v="Desktop"/>
    <x v="1"/>
    <n v="1711"/>
    <n v="26.161190000000001"/>
    <n v="1.5290000000000002E-2"/>
    <n v="1.5754999999999999"/>
    <n v="41.216954844999997"/>
    <n v="3"/>
    <n v="13.738984948333332"/>
    <n v="0.11467368265740205"/>
    <n v="342"/>
    <n v="8.2975562189424537"/>
    <n v="69"/>
    <n v="12"/>
    <n v="12"/>
  </r>
  <r>
    <x v="2"/>
    <x v="218"/>
    <s v="October"/>
    <x v="2"/>
    <x v="1"/>
    <s v="Desktop"/>
    <x v="1"/>
    <n v="1850"/>
    <n v="38.257999999999996"/>
    <n v="2.0679999999999997E-2"/>
    <n v="2.1505000000000001"/>
    <n v="82.273828999999992"/>
    <n v="3"/>
    <n v="27.424609666666665"/>
    <n v="7.8414972031993324E-2"/>
    <n v="169.2"/>
    <n v="2.0565470460843631"/>
    <n v="65"/>
    <n v="17"/>
    <n v="18"/>
  </r>
  <r>
    <x v="2"/>
    <x v="219"/>
    <s v="October"/>
    <x v="2"/>
    <x v="1"/>
    <s v="Desktop"/>
    <x v="1"/>
    <n v="904"/>
    <n v="12.628880000000001"/>
    <n v="1.397E-2"/>
    <n v="2.2769999999999997"/>
    <n v="28.755959759999996"/>
    <n v="9"/>
    <n v="3.1951066399999997"/>
    <n v="0.71265227003503073"/>
    <n v="841.19999999999993"/>
    <n v="29.253066391131995"/>
    <n v="81"/>
    <n v="20"/>
    <n v="13.5"/>
  </r>
  <r>
    <x v="2"/>
    <x v="220"/>
    <s v="October"/>
    <x v="2"/>
    <x v="1"/>
    <s v="Desktop"/>
    <x v="1"/>
    <n v="878"/>
    <n v="15.452800000000002"/>
    <n v="1.7600000000000001E-2"/>
    <n v="1.4834999999999998"/>
    <n v="22.924228799999998"/>
    <n v="3"/>
    <n v="7.6414095999999994"/>
    <n v="0.194139573410644"/>
    <n v="252"/>
    <n v="10.992736209298348"/>
    <n v="79"/>
    <n v="7"/>
    <n v="4.5"/>
  </r>
  <r>
    <x v="2"/>
    <x v="221"/>
    <s v="October"/>
    <x v="2"/>
    <x v="1"/>
    <s v="Desktop"/>
    <x v="1"/>
    <n v="807"/>
    <n v="13.315499999999998"/>
    <n v="1.6499999999999997E-2"/>
    <n v="0.88549999999999995"/>
    <n v="11.790875249999997"/>
    <n v="6"/>
    <n v="1.9651458749999995"/>
    <n v="0.45060268108595253"/>
    <n v="376.8"/>
    <n v="31.956915157761514"/>
    <n v="89"/>
    <n v="17"/>
    <n v="1.5"/>
  </r>
  <r>
    <x v="2"/>
    <x v="222"/>
    <s v="October"/>
    <x v="2"/>
    <x v="1"/>
    <s v="Desktop"/>
    <x v="1"/>
    <n v="1553"/>
    <n v="24.087030000000006"/>
    <n v="1.5510000000000003E-2"/>
    <n v="1.702"/>
    <n v="40.996125060000011"/>
    <n v="3"/>
    <n v="13.665375020000004"/>
    <n v="0.12454835652216148"/>
    <n v="343.2"/>
    <n v="8.3715229060724283"/>
    <n v="63"/>
    <n v="9"/>
    <n v="15"/>
  </r>
  <r>
    <x v="2"/>
    <x v="223"/>
    <s v="October"/>
    <x v="2"/>
    <x v="1"/>
    <s v="Desktop"/>
    <x v="1"/>
    <n v="1726"/>
    <n v="35.313960000000002"/>
    <n v="2.0460000000000002E-2"/>
    <n v="2.1734999999999998"/>
    <n v="76.754892059999989"/>
    <n v="5"/>
    <n v="15.350978411999998"/>
    <n v="0.14158706641792651"/>
    <n v="250.79999999999998"/>
    <n v="3.2675441690927971"/>
    <n v="108"/>
    <n v="17"/>
    <n v="16.5"/>
  </r>
  <r>
    <x v="2"/>
    <x v="224"/>
    <s v="October"/>
    <x v="2"/>
    <x v="1"/>
    <s v="Desktop"/>
    <x v="1"/>
    <n v="1836"/>
    <n v="30.697920000000003"/>
    <n v="1.6720000000000002E-2"/>
    <n v="2.3114999999999997"/>
    <n v="70.958242079999991"/>
    <n v="2"/>
    <n v="35.479121039999995"/>
    <n v="6.5150993943563593E-2"/>
    <n v="205.2"/>
    <n v="2.8918416520050299"/>
    <n v="102"/>
    <n v="14"/>
    <n v="13.5"/>
  </r>
  <r>
    <x v="2"/>
    <x v="225"/>
    <s v="October"/>
    <x v="2"/>
    <x v="1"/>
    <s v="Desktop"/>
    <x v="1"/>
    <n v="1150"/>
    <n v="25.300000000000004"/>
    <n v="2.2000000000000002E-2"/>
    <n v="2.2769999999999997"/>
    <n v="57.6081"/>
    <n v="6"/>
    <n v="9.6013500000000001"/>
    <n v="0.23715415019762842"/>
    <n v="405.59999999999997"/>
    <n v="7.0406765715237958"/>
    <n v="107"/>
    <n v="2"/>
    <n v="15"/>
  </r>
  <r>
    <x v="2"/>
    <x v="226"/>
    <s v="October"/>
    <x v="2"/>
    <x v="1"/>
    <s v="Desktop"/>
    <x v="1"/>
    <n v="1322"/>
    <n v="29.084000000000007"/>
    <n v="2.2000000000000006E-2"/>
    <n v="2.2999999999999998"/>
    <n v="66.893200000000007"/>
    <n v="3"/>
    <n v="22.297733333333337"/>
    <n v="0.10314949800577634"/>
    <n v="207.6"/>
    <n v="3.1034544617390103"/>
    <n v="84"/>
    <n v="7"/>
    <n v="10.5"/>
  </r>
  <r>
    <x v="2"/>
    <x v="227"/>
    <s v="October"/>
    <x v="2"/>
    <x v="1"/>
    <s v="Desktop"/>
    <x v="1"/>
    <n v="894"/>
    <n v="16.7178"/>
    <n v="1.8700000000000001E-2"/>
    <n v="2.323"/>
    <n v="38.835449400000002"/>
    <n v="3"/>
    <n v="12.945149800000001"/>
    <n v="0.17944944909019128"/>
    <n v="177.6"/>
    <n v="4.5731413629527866"/>
    <n v="110"/>
    <n v="21"/>
    <n v="15"/>
  </r>
  <r>
    <x v="2"/>
    <x v="228"/>
    <s v="October"/>
    <x v="2"/>
    <x v="1"/>
    <s v="Desktop"/>
    <x v="1"/>
    <n v="1686"/>
    <n v="25.778940000000002"/>
    <n v="1.5290000000000002E-2"/>
    <n v="0.87399999999999989"/>
    <n v="22.530793559999999"/>
    <n v="6"/>
    <n v="3.7551322599999999"/>
    <n v="0.23274812695944827"/>
    <n v="444"/>
    <n v="19.706363152172969"/>
    <n v="107"/>
    <n v="14"/>
    <n v="7.5"/>
  </r>
  <r>
    <x v="2"/>
    <x v="229"/>
    <s v="October"/>
    <x v="2"/>
    <x v="1"/>
    <s v="Desktop"/>
    <x v="1"/>
    <n v="1000"/>
    <n v="15.510000000000002"/>
    <n v="1.5510000000000001E-2"/>
    <n v="0.89699999999999991"/>
    <n v="13.912470000000001"/>
    <n v="4"/>
    <n v="3.4781175000000002"/>
    <n v="0.25789813023855573"/>
    <n v="223.2"/>
    <n v="16.043161279053969"/>
    <n v="71"/>
    <n v="17"/>
    <n v="12"/>
  </r>
  <r>
    <x v="2"/>
    <x v="230"/>
    <s v="October"/>
    <x v="2"/>
    <x v="1"/>
    <s v="Desktop"/>
    <x v="1"/>
    <n v="975"/>
    <n v="17.481750000000002"/>
    <n v="1.7930000000000001E-2"/>
    <n v="2.4264999999999999"/>
    <n v="42.419466374999999"/>
    <n v="9"/>
    <n v="4.7132740416666667"/>
    <n v="0.51482260071217123"/>
    <n v="512.4"/>
    <n v="12.079359873842826"/>
    <n v="78"/>
    <n v="3"/>
    <n v="16.5"/>
  </r>
  <r>
    <x v="2"/>
    <x v="231"/>
    <s v="October"/>
    <x v="2"/>
    <x v="1"/>
    <s v="Desktop"/>
    <x v="1"/>
    <n v="1875"/>
    <n v="23.306249999999999"/>
    <n v="1.243E-2"/>
    <n v="1.9434999999999998"/>
    <n v="45.29569687499999"/>
    <n v="6"/>
    <n v="7.5492828124999987"/>
    <n v="0.25744167337087692"/>
    <n v="385.2"/>
    <n v="8.5041190791923338"/>
    <n v="113"/>
    <n v="12"/>
    <n v="9"/>
  </r>
  <r>
    <x v="2"/>
    <x v="232"/>
    <s v="October"/>
    <x v="2"/>
    <x v="1"/>
    <s v="Desktop"/>
    <x v="1"/>
    <n v="855"/>
    <n v="11.94435"/>
    <n v="1.397E-2"/>
    <n v="0.75900000000000001"/>
    <n v="9.0657616500000007"/>
    <n v="8"/>
    <n v="1.1332202062500001"/>
    <n v="0.66977273773792634"/>
    <n v="501.59999999999997"/>
    <n v="55.329052247915641"/>
    <n v="75"/>
    <n v="16"/>
    <n v="9"/>
  </r>
  <r>
    <x v="2"/>
    <x v="233"/>
    <s v="October"/>
    <x v="2"/>
    <x v="1"/>
    <s v="Desktop"/>
    <x v="1"/>
    <n v="754"/>
    <n v="11.94336"/>
    <n v="1.584E-2"/>
    <n v="1.1384999999999998"/>
    <n v="13.597515359999999"/>
    <n v="7"/>
    <n v="1.9425021942857141"/>
    <n v="0.5860997240307585"/>
    <n v="571.19999999999993"/>
    <n v="42.007674555037234"/>
    <n v="90"/>
    <n v="17"/>
    <n v="7.5"/>
  </r>
  <r>
    <x v="2"/>
    <x v="234"/>
    <s v="October"/>
    <x v="2"/>
    <x v="1"/>
    <s v="Desktop"/>
    <x v="1"/>
    <n v="1485"/>
    <n v="28.912950000000002"/>
    <n v="1.9470000000000001E-2"/>
    <n v="0.98899999999999988"/>
    <n v="28.594907549999999"/>
    <n v="2"/>
    <n v="14.297453774999999"/>
    <n v="6.9173155973361419E-2"/>
    <n v="158.4"/>
    <n v="5.5394478797676694"/>
    <n v="89"/>
    <n v="8"/>
    <n v="16.5"/>
  </r>
  <r>
    <x v="2"/>
    <x v="235"/>
    <s v="October"/>
    <x v="2"/>
    <x v="1"/>
    <s v="Desktop"/>
    <x v="1"/>
    <n v="970"/>
    <n v="20.273000000000007"/>
    <n v="2.0900000000000005E-2"/>
    <n v="1.4259999999999999"/>
    <n v="28.909298000000007"/>
    <n v="9"/>
    <n v="3.2121442222222232"/>
    <n v="0.443940216050905"/>
    <n v="662.4"/>
    <n v="22.91304340907897"/>
    <n v="108"/>
    <n v="11"/>
    <n v="13.5"/>
  </r>
  <r>
    <x v="2"/>
    <x v="236"/>
    <s v="October"/>
    <x v="2"/>
    <x v="1"/>
    <s v="Desktop"/>
    <x v="1"/>
    <n v="804"/>
    <n v="12.558479999999999"/>
    <n v="1.5619999999999998E-2"/>
    <n v="0.80499999999999994"/>
    <n v="10.109576399999998"/>
    <n v="7"/>
    <n v="1.4442251999999998"/>
    <n v="0.55739229588294126"/>
    <n v="550.79999999999995"/>
    <n v="54.482994955159548"/>
    <n v="104"/>
    <n v="14"/>
    <n v="19.5"/>
  </r>
  <r>
    <x v="2"/>
    <x v="237"/>
    <s v="October"/>
    <x v="2"/>
    <x v="1"/>
    <s v="Desktop"/>
    <x v="1"/>
    <n v="1535"/>
    <n v="30.055299999999995"/>
    <n v="1.9579999999999997E-2"/>
    <n v="1.3339999999999999"/>
    <n v="40.093770199999987"/>
    <n v="9"/>
    <n v="4.4548633555555543"/>
    <n v="0.29944801748776428"/>
    <n v="628.79999999999995"/>
    <n v="15.683234499109295"/>
    <n v="108"/>
    <n v="9"/>
    <n v="10.5"/>
  </r>
  <r>
    <x v="2"/>
    <x v="238"/>
    <s v="October"/>
    <x v="2"/>
    <x v="1"/>
    <s v="Desktop"/>
    <x v="1"/>
    <n v="1574"/>
    <n v="32.723460000000003"/>
    <n v="2.0790000000000003E-2"/>
    <n v="1.8054999999999999"/>
    <n v="59.082207029999999"/>
    <n v="5"/>
    <n v="11.816441405999999"/>
    <n v="0.15279557846266867"/>
    <n v="397.2"/>
    <n v="6.7228361966626418"/>
    <n v="114"/>
    <n v="9"/>
    <n v="6"/>
  </r>
  <r>
    <x v="2"/>
    <x v="239"/>
    <s v="October"/>
    <x v="2"/>
    <x v="1"/>
    <s v="Desktop"/>
    <x v="1"/>
    <n v="1033"/>
    <n v="17.499020000000002"/>
    <n v="1.694E-2"/>
    <n v="1.702"/>
    <n v="29.783332040000001"/>
    <n v="7"/>
    <n v="4.2547617200000003"/>
    <n v="0.40002240125447019"/>
    <n v="619.19999999999993"/>
    <n v="20.790151994021148"/>
    <n v="70"/>
    <n v="10"/>
    <n v="15"/>
  </r>
  <r>
    <x v="2"/>
    <x v="240"/>
    <s v="October"/>
    <x v="2"/>
    <x v="1"/>
    <s v="Desktop"/>
    <x v="1"/>
    <n v="1204"/>
    <n v="21.1904"/>
    <n v="1.7600000000000001E-2"/>
    <n v="1.4144999999999999"/>
    <n v="29.973820799999999"/>
    <n v="7"/>
    <n v="4.2819744000000002"/>
    <n v="0.33033826638477803"/>
    <n v="542.4"/>
    <n v="18.09579111115524"/>
    <n v="104"/>
    <n v="6"/>
    <n v="9"/>
  </r>
  <r>
    <x v="2"/>
    <x v="241"/>
    <s v="October"/>
    <x v="2"/>
    <x v="1"/>
    <s v="Desktop"/>
    <x v="1"/>
    <n v="1289"/>
    <n v="27.223680000000005"/>
    <n v="2.1120000000000003E-2"/>
    <n v="2.5185"/>
    <n v="68.562838080000006"/>
    <n v="9"/>
    <n v="7.6180931200000011"/>
    <n v="0.33059454122293525"/>
    <n v="655.19999999999993"/>
    <n v="9.5561971812704734"/>
    <n v="77"/>
    <n v="7"/>
    <n v="18"/>
  </r>
  <r>
    <x v="2"/>
    <x v="242"/>
    <s v="October"/>
    <x v="2"/>
    <x v="1"/>
    <s v="Desktop"/>
    <x v="1"/>
    <n v="1696"/>
    <n v="32.088320000000003"/>
    <n v="1.8920000000000003E-2"/>
    <n v="0.82799999999999996"/>
    <n v="26.56912896"/>
    <n v="3"/>
    <n v="8.8563763200000007"/>
    <n v="9.3491962184371127E-2"/>
    <n v="390"/>
    <n v="14.678689714937496"/>
    <n v="71"/>
    <n v="11"/>
    <n v="16.5"/>
  </r>
  <r>
    <x v="2"/>
    <x v="243"/>
    <s v="October"/>
    <x v="2"/>
    <x v="1"/>
    <s v="Desktop"/>
    <x v="1"/>
    <n v="927"/>
    <n v="12.848220000000001"/>
    <n v="1.3860000000000001E-2"/>
    <n v="2.415"/>
    <n v="31.028451300000004"/>
    <n v="8"/>
    <n v="3.8785564125000005"/>
    <n v="0.62265434433719213"/>
    <n v="699.6"/>
    <n v="22.547048617924411"/>
    <n v="103"/>
    <n v="11"/>
    <n v="15"/>
  </r>
  <r>
    <x v="2"/>
    <x v="244"/>
    <s v="October"/>
    <x v="2"/>
    <x v="1"/>
    <s v="Desktop"/>
    <x v="1"/>
    <n v="1278"/>
    <n v="18.697140000000001"/>
    <n v="1.4630000000000001E-2"/>
    <n v="1.2994999999999999"/>
    <n v="24.296933429999999"/>
    <n v="3"/>
    <n v="8.0989778099999992"/>
    <n v="0.16045234725738802"/>
    <n v="414"/>
    <n v="17.03918731936864"/>
    <n v="110"/>
    <n v="17"/>
    <n v="10.5"/>
  </r>
  <r>
    <x v="2"/>
    <x v="245"/>
    <s v="November"/>
    <x v="2"/>
    <x v="1"/>
    <s v="Desktop"/>
    <x v="1"/>
    <n v="1009"/>
    <n v="14.650680000000001"/>
    <n v="1.4520000000000002E-2"/>
    <n v="0.74749999999999994"/>
    <n v="10.9513833"/>
    <n v="4"/>
    <n v="2.737845825"/>
    <n v="0.27302486983539326"/>
    <n v="334.8"/>
    <n v="30.571480408324309"/>
    <n v="74"/>
    <n v="16"/>
    <n v="16.5"/>
  </r>
  <r>
    <x v="2"/>
    <x v="246"/>
    <s v="November"/>
    <x v="2"/>
    <x v="1"/>
    <s v="Desktop"/>
    <x v="1"/>
    <n v="818"/>
    <n v="16.556319999999999"/>
    <n v="2.0240000000000001E-2"/>
    <n v="1.472"/>
    <n v="24.370903039999998"/>
    <n v="2"/>
    <n v="12.185451519999999"/>
    <n v="0.12079979125796071"/>
    <n v="150"/>
    <n v="6.1548806687140312"/>
    <n v="81"/>
    <n v="10"/>
    <n v="16.5"/>
  </r>
  <r>
    <x v="2"/>
    <x v="247"/>
    <s v="November"/>
    <x v="2"/>
    <x v="1"/>
    <s v="Desktop"/>
    <x v="1"/>
    <n v="1019"/>
    <n v="18.831119999999999"/>
    <n v="1.848E-2"/>
    <n v="1.6559999999999999"/>
    <n v="31.184334719999995"/>
    <n v="2"/>
    <n v="15.592167359999998"/>
    <n v="0.10620717195790798"/>
    <n v="314.39999999999998"/>
    <n v="10.081985164120251"/>
    <n v="117"/>
    <n v="9"/>
    <n v="19.5"/>
  </r>
  <r>
    <x v="2"/>
    <x v="248"/>
    <s v="November"/>
    <x v="2"/>
    <x v="1"/>
    <s v="Desktop"/>
    <x v="1"/>
    <n v="1587"/>
    <n v="32.12088"/>
    <n v="2.0240000000000001E-2"/>
    <n v="1.7939999999999998"/>
    <n v="57.624858719999992"/>
    <n v="7"/>
    <n v="8.2321226742857139"/>
    <n v="0.21792678158257184"/>
    <n v="670.8"/>
    <n v="11.640809450994521"/>
    <n v="72"/>
    <n v="9"/>
    <n v="7.5"/>
  </r>
  <r>
    <x v="2"/>
    <x v="249"/>
    <s v="November"/>
    <x v="2"/>
    <x v="1"/>
    <s v="Desktop"/>
    <x v="1"/>
    <n v="1738"/>
    <n v="23.32396"/>
    <n v="1.342E-2"/>
    <n v="2.0354999999999999"/>
    <n v="47.475920579999993"/>
    <n v="8"/>
    <n v="5.9344900724999992"/>
    <n v="0.3429949288199774"/>
    <n v="579.6"/>
    <n v="12.208294076643265"/>
    <n v="113"/>
    <n v="7"/>
    <n v="10.5"/>
  </r>
  <r>
    <x v="2"/>
    <x v="250"/>
    <s v="November"/>
    <x v="2"/>
    <x v="1"/>
    <s v="Desktop"/>
    <x v="1"/>
    <n v="1577"/>
    <n v="19.949050000000003"/>
    <n v="1.2650000000000002E-2"/>
    <n v="0.81649999999999989"/>
    <n v="16.288399325"/>
    <n v="2"/>
    <n v="8.1441996625000002"/>
    <n v="0.10025540063311283"/>
    <n v="262.8"/>
    <n v="16.134182049223551"/>
    <n v="94"/>
    <n v="13"/>
    <n v="18"/>
  </r>
  <r>
    <x v="2"/>
    <x v="251"/>
    <s v="November"/>
    <x v="2"/>
    <x v="1"/>
    <s v="Desktop"/>
    <x v="1"/>
    <n v="1649"/>
    <n v="20.13429"/>
    <n v="1.221E-2"/>
    <n v="2.1849999999999996"/>
    <n v="43.99342364999999"/>
    <n v="4"/>
    <n v="10.998355912499997"/>
    <n v="0.19866605676187241"/>
    <n v="242.39999999999998"/>
    <n v="5.5099144346771025"/>
    <n v="69"/>
    <n v="11"/>
    <n v="16.5"/>
  </r>
  <r>
    <x v="2"/>
    <x v="252"/>
    <s v="November"/>
    <x v="2"/>
    <x v="1"/>
    <s v="Desktop"/>
    <x v="1"/>
    <n v="1224"/>
    <n v="15.618240000000002"/>
    <n v="1.2760000000000002E-2"/>
    <n v="1.288"/>
    <n v="20.116293120000002"/>
    <n v="8"/>
    <n v="2.5145366400000002"/>
    <n v="0.51222160755629309"/>
    <n v="542.4"/>
    <n v="26.963218161736545"/>
    <n v="97"/>
    <n v="3"/>
    <n v="4.5"/>
  </r>
  <r>
    <x v="2"/>
    <x v="253"/>
    <s v="November"/>
    <x v="2"/>
    <x v="1"/>
    <s v="Desktop"/>
    <x v="1"/>
    <n v="1203"/>
    <n v="20.114160000000002"/>
    <n v="1.6720000000000002E-2"/>
    <n v="0.72449999999999992"/>
    <n v="14.57270892"/>
    <n v="2"/>
    <n v="7.2863544600000001"/>
    <n v="9.9432439634565883E-2"/>
    <n v="324"/>
    <n v="22.23334053940604"/>
    <n v="92"/>
    <n v="4"/>
    <n v="4.5"/>
  </r>
  <r>
    <x v="2"/>
    <x v="254"/>
    <s v="November"/>
    <x v="2"/>
    <x v="1"/>
    <s v="Desktop"/>
    <x v="1"/>
    <n v="1215"/>
    <n v="18.844650000000001"/>
    <n v="1.5510000000000001E-2"/>
    <n v="0.71299999999999997"/>
    <n v="13.43623545"/>
    <n v="2"/>
    <n v="6.7181177249999999"/>
    <n v="0.10613091779364434"/>
    <n v="200.4"/>
    <n v="14.914891953608926"/>
    <n v="86"/>
    <n v="21"/>
    <n v="15"/>
  </r>
  <r>
    <x v="2"/>
    <x v="255"/>
    <s v="November"/>
    <x v="2"/>
    <x v="1"/>
    <s v="Desktop"/>
    <x v="1"/>
    <n v="1548"/>
    <n v="32.182920000000003"/>
    <n v="2.0790000000000003E-2"/>
    <n v="1.6904999999999999"/>
    <n v="54.405226259999999"/>
    <n v="8"/>
    <n v="6.8006532824999999"/>
    <n v="0.24857905994856896"/>
    <n v="580.79999999999995"/>
    <n v="10.675444988030824"/>
    <n v="101"/>
    <n v="10"/>
    <n v="9"/>
  </r>
  <r>
    <x v="2"/>
    <x v="256"/>
    <s v="November"/>
    <x v="2"/>
    <x v="1"/>
    <s v="Desktop"/>
    <x v="1"/>
    <n v="1053"/>
    <n v="18.76446"/>
    <n v="1.7819999999999999E-2"/>
    <n v="1.702"/>
    <n v="31.937110919999999"/>
    <n v="7"/>
    <n v="4.5624444171428573"/>
    <n v="0.3730456405353525"/>
    <n v="668.4"/>
    <n v="20.928630697820179"/>
    <n v="91"/>
    <n v="11"/>
    <n v="7.5"/>
  </r>
  <r>
    <x v="2"/>
    <x v="257"/>
    <s v="November"/>
    <x v="2"/>
    <x v="1"/>
    <s v="Desktop"/>
    <x v="1"/>
    <n v="1354"/>
    <n v="19.80902"/>
    <n v="1.4630000000000001E-2"/>
    <n v="1.7709999999999999"/>
    <n v="35.081774420000002"/>
    <n v="4"/>
    <n v="8.7704436050000005"/>
    <n v="0.20192821250117371"/>
    <n v="327.59999999999997"/>
    <n v="9.3381821591451857"/>
    <n v="79"/>
    <n v="9"/>
    <n v="10.5"/>
  </r>
  <r>
    <x v="2"/>
    <x v="258"/>
    <s v="November"/>
    <x v="2"/>
    <x v="1"/>
    <s v="Desktop"/>
    <x v="1"/>
    <n v="1670"/>
    <n v="22.595099999999999"/>
    <n v="1.3529999999999999E-2"/>
    <n v="2.0585"/>
    <n v="46.512013349999997"/>
    <n v="5"/>
    <n v="9.3024026699999993"/>
    <n v="0.22128691618979338"/>
    <n v="577.19999999999993"/>
    <n v="12.409697160529388"/>
    <n v="100"/>
    <n v="18"/>
    <n v="6"/>
  </r>
  <r>
    <x v="2"/>
    <x v="259"/>
    <s v="November"/>
    <x v="2"/>
    <x v="1"/>
    <s v="Desktop"/>
    <x v="1"/>
    <n v="860"/>
    <n v="17.122600000000002"/>
    <n v="1.9910000000000004E-2"/>
    <n v="2.0354999999999999"/>
    <n v="34.853052300000002"/>
    <n v="3"/>
    <n v="11.6176841"/>
    <n v="0.17520703631457837"/>
    <n v="237.6"/>
    <n v="6.8171934542444648"/>
    <n v="66"/>
    <n v="13"/>
    <n v="21"/>
  </r>
  <r>
    <x v="2"/>
    <x v="260"/>
    <s v="November"/>
    <x v="2"/>
    <x v="1"/>
    <s v="Desktop"/>
    <x v="1"/>
    <n v="1800"/>
    <n v="22.968"/>
    <n v="1.2760000000000001E-2"/>
    <n v="2.254"/>
    <n v="51.769871999999999"/>
    <n v="2"/>
    <n v="25.884936"/>
    <n v="8.7077673284569834E-2"/>
    <n v="238.79999999999998"/>
    <n v="4.6127214685792541"/>
    <n v="92"/>
    <n v="22"/>
    <n v="9"/>
  </r>
  <r>
    <x v="2"/>
    <x v="261"/>
    <s v="November"/>
    <x v="2"/>
    <x v="1"/>
    <s v="Desktop"/>
    <x v="1"/>
    <n v="1268"/>
    <n v="25.106400000000008"/>
    <n v="1.9800000000000005E-2"/>
    <n v="1.38"/>
    <n v="34.646832000000011"/>
    <n v="4"/>
    <n v="8.6617080000000026"/>
    <n v="0.15932192588344002"/>
    <n v="433.2"/>
    <n v="12.503307661722141"/>
    <n v="92"/>
    <n v="7"/>
    <n v="13.5"/>
  </r>
  <r>
    <x v="2"/>
    <x v="262"/>
    <s v="November"/>
    <x v="2"/>
    <x v="1"/>
    <s v="Desktop"/>
    <x v="1"/>
    <n v="1331"/>
    <n v="25.475340000000003"/>
    <n v="1.9140000000000001E-2"/>
    <n v="1.7939999999999998"/>
    <n v="45.702759960000002"/>
    <n v="6"/>
    <n v="7.6171266600000003"/>
    <n v="0.23552188116036918"/>
    <n v="514.79999999999995"/>
    <n v="11.264089968539395"/>
    <n v="72"/>
    <n v="17"/>
    <n v="7.5"/>
  </r>
  <r>
    <x v="2"/>
    <x v="263"/>
    <s v="November"/>
    <x v="2"/>
    <x v="1"/>
    <s v="Desktop"/>
    <x v="1"/>
    <n v="1880"/>
    <n v="35.569600000000008"/>
    <n v="1.8920000000000003E-2"/>
    <n v="1.2304999999999999"/>
    <n v="43.768392800000008"/>
    <n v="8"/>
    <n v="5.471049100000001"/>
    <n v="0.22491116009176371"/>
    <n v="609.6"/>
    <n v="13.927858918319703"/>
    <n v="84"/>
    <n v="8"/>
    <n v="9"/>
  </r>
  <r>
    <x v="2"/>
    <x v="264"/>
    <s v="November"/>
    <x v="2"/>
    <x v="1"/>
    <s v="Desktop"/>
    <x v="1"/>
    <n v="876"/>
    <n v="15.321240000000001"/>
    <n v="1.7490000000000002E-2"/>
    <n v="1.518"/>
    <n v="23.257642320000002"/>
    <n v="2"/>
    <n v="11.628821160000001"/>
    <n v="0.13053773715443395"/>
    <n v="205.2"/>
    <n v="8.8229063452206358"/>
    <n v="92"/>
    <n v="22"/>
    <n v="9"/>
  </r>
  <r>
    <x v="2"/>
    <x v="265"/>
    <s v="November"/>
    <x v="2"/>
    <x v="1"/>
    <s v="Desktop"/>
    <x v="1"/>
    <n v="1319"/>
    <n v="27.71219"/>
    <n v="2.1010000000000001E-2"/>
    <n v="1.7249999999999999"/>
    <n v="47.803527749999994"/>
    <n v="7"/>
    <n v="6.8290753928571419"/>
    <n v="0.25259642056437981"/>
    <n v="602.4"/>
    <n v="12.601580434615519"/>
    <n v="100"/>
    <n v="10"/>
    <n v="9"/>
  </r>
  <r>
    <x v="2"/>
    <x v="266"/>
    <s v="November"/>
    <x v="2"/>
    <x v="1"/>
    <s v="Desktop"/>
    <x v="1"/>
    <n v="1670"/>
    <n v="34.719300000000004"/>
    <n v="2.0790000000000003E-2"/>
    <n v="2.415"/>
    <n v="83.847109500000016"/>
    <n v="3"/>
    <n v="27.949036500000005"/>
    <n v="8.6407272036014546E-2"/>
    <n v="336"/>
    <n v="4.0072937755832827"/>
    <n v="70"/>
    <n v="8"/>
    <n v="16.5"/>
  </r>
  <r>
    <x v="2"/>
    <x v="267"/>
    <s v="November"/>
    <x v="2"/>
    <x v="1"/>
    <s v="Desktop"/>
    <x v="1"/>
    <n v="957"/>
    <n v="15.15888"/>
    <n v="1.584E-2"/>
    <n v="1.4949999999999999"/>
    <n v="22.662525599999999"/>
    <n v="5"/>
    <n v="4.5325051199999997"/>
    <n v="0.32983967153246152"/>
    <n v="303.59999999999997"/>
    <n v="13.396565120703052"/>
    <n v="105"/>
    <n v="14"/>
    <n v="10.5"/>
  </r>
  <r>
    <x v="2"/>
    <x v="268"/>
    <s v="November"/>
    <x v="2"/>
    <x v="1"/>
    <s v="Desktop"/>
    <x v="1"/>
    <n v="1298"/>
    <n v="17.704720000000002"/>
    <n v="1.3640000000000001E-2"/>
    <n v="1.1729999999999998"/>
    <n v="20.76763656"/>
    <n v="7"/>
    <n v="2.9668052228571429"/>
    <n v="0.39537479271064435"/>
    <n v="739.19999999999993"/>
    <n v="35.593843231239596"/>
    <n v="79"/>
    <n v="20"/>
    <n v="18"/>
  </r>
  <r>
    <x v="2"/>
    <x v="269"/>
    <s v="November"/>
    <x v="2"/>
    <x v="1"/>
    <s v="Desktop"/>
    <x v="1"/>
    <n v="963"/>
    <n v="14.512410000000001"/>
    <n v="1.5070000000000002E-2"/>
    <n v="2.0469999999999997"/>
    <n v="29.706903269999998"/>
    <n v="4"/>
    <n v="7.4267258174999995"/>
    <n v="0.27562617098056075"/>
    <n v="392.4"/>
    <n v="13.209050988369816"/>
    <n v="87"/>
    <n v="19"/>
    <n v="16.5"/>
  </r>
  <r>
    <x v="2"/>
    <x v="270"/>
    <s v="November"/>
    <x v="2"/>
    <x v="1"/>
    <s v="Desktop"/>
    <x v="1"/>
    <n v="1357"/>
    <n v="26.271519999999999"/>
    <n v="1.9359999999999999E-2"/>
    <n v="1.1039999999999999"/>
    <n v="29.003758079999994"/>
    <n v="2"/>
    <n v="14.501879039999997"/>
    <n v="7.6128065677204829E-2"/>
    <n v="165.6"/>
    <n v="5.7096049257903623"/>
    <n v="103"/>
    <n v="6"/>
    <n v="6"/>
  </r>
  <r>
    <x v="2"/>
    <x v="271"/>
    <s v="November"/>
    <x v="2"/>
    <x v="1"/>
    <s v="Desktop"/>
    <x v="1"/>
    <n v="1556"/>
    <n v="19.683399999999995"/>
    <n v="1.2649999999999996E-2"/>
    <n v="1.9434999999999998"/>
    <n v="38.254687899999986"/>
    <n v="8"/>
    <n v="4.7818359874999983"/>
    <n v="0.40643384781084579"/>
    <n v="715.19999999999993"/>
    <n v="18.695747874602322"/>
    <n v="97"/>
    <n v="11"/>
    <n v="9"/>
  </r>
  <r>
    <x v="2"/>
    <x v="272"/>
    <s v="November"/>
    <x v="2"/>
    <x v="1"/>
    <s v="Desktop"/>
    <x v="1"/>
    <n v="1567"/>
    <n v="29.820010000000003"/>
    <n v="1.9030000000000002E-2"/>
    <n v="2.5070000000000001"/>
    <n v="74.75876507000001"/>
    <n v="6"/>
    <n v="12.459794178333334"/>
    <n v="0.2012071759868625"/>
    <n v="706.8"/>
    <n v="9.4544097851026727"/>
    <n v="99"/>
    <n v="18"/>
    <n v="15"/>
  </r>
  <r>
    <x v="2"/>
    <x v="273"/>
    <s v="November"/>
    <x v="2"/>
    <x v="1"/>
    <s v="Desktop"/>
    <x v="1"/>
    <n v="1185"/>
    <n v="19.943550000000002"/>
    <n v="1.6830000000000001E-2"/>
    <n v="1.8399999999999999"/>
    <n v="36.696131999999999"/>
    <n v="3"/>
    <n v="12.232044"/>
    <n v="0.15042457335830381"/>
    <n v="252"/>
    <n v="6.8672087837486524"/>
    <n v="113"/>
    <n v="9"/>
    <n v="6"/>
  </r>
  <r>
    <x v="2"/>
    <x v="274"/>
    <s v="November"/>
    <x v="2"/>
    <x v="1"/>
    <s v="Desktop"/>
    <x v="1"/>
    <n v="1100"/>
    <n v="14.762"/>
    <n v="1.342E-2"/>
    <n v="2.3344999999999998"/>
    <n v="34.461888999999999"/>
    <n v="2"/>
    <n v="17.2309445"/>
    <n v="0.13548299688389107"/>
    <n v="274.8"/>
    <n v="7.9740260320610981"/>
    <n v="104"/>
    <n v="12"/>
    <n v="15"/>
  </r>
  <r>
    <x v="0"/>
    <x v="0"/>
    <s v="March"/>
    <x v="0"/>
    <x v="2"/>
    <s v="Desktop"/>
    <x v="0"/>
    <n v="434.6"/>
    <n v="3.8244800000000012"/>
    <n v="8.8000000000000023E-3"/>
    <n v="0.68999999999999984"/>
    <n v="2.6388912000000002"/>
    <n v="5"/>
    <n v="0.52777824000000007"/>
    <n v="1.3073672760741326"/>
    <n v="379.2"/>
    <n v="143.69671625719164"/>
    <n v="1"/>
    <n v="4"/>
    <n v="1.5"/>
  </r>
  <r>
    <x v="0"/>
    <x v="1"/>
    <s v="March"/>
    <x v="0"/>
    <x v="2"/>
    <s v="Desktop"/>
    <x v="0"/>
    <n v="298.40000000000009"/>
    <n v="3.2824000000000009"/>
    <n v="1.0999999999999999E-2"/>
    <n v="2.2999999999999882E-2"/>
    <n v="7.5495199999999638E-2"/>
    <n v="5"/>
    <n v="1.5099039999999928E-2"/>
    <n v="1.5232756519619786"/>
    <n v="108"/>
    <n v="1430.554525320822"/>
    <n v="28"/>
    <n v="0"/>
    <n v="3"/>
  </r>
  <r>
    <x v="0"/>
    <x v="2"/>
    <s v="March"/>
    <x v="0"/>
    <x v="2"/>
    <s v="Desktop"/>
    <x v="0"/>
    <n v="1056.6000000000001"/>
    <n v="12.467879999999999"/>
    <n v="1.1799999999999998E-2"/>
    <n v="0.88549999999999984"/>
    <n v="11.040307739999998"/>
    <n v="5"/>
    <n v="2.2080615479999994"/>
    <n v="0.40103048794181534"/>
    <n v="297.59999999999997"/>
    <n v="26.955770347032015"/>
    <n v="18"/>
    <n v="7"/>
    <n v="1.5"/>
  </r>
  <r>
    <x v="0"/>
    <x v="3"/>
    <s v="March"/>
    <x v="0"/>
    <x v="2"/>
    <s v="Desktop"/>
    <x v="0"/>
    <n v="539.40000000000009"/>
    <n v="8.0910000000000029"/>
    <n v="1.5000000000000003E-2"/>
    <n v="0.51749999999999974"/>
    <n v="4.1870924999999994"/>
    <n v="4"/>
    <n v="1.0467731249999999"/>
    <n v="0.49437646768013827"/>
    <n v="146.4"/>
    <n v="34.964596554769216"/>
    <n v="6"/>
    <n v="6"/>
    <n v="4.5"/>
  </r>
  <r>
    <x v="0"/>
    <x v="4"/>
    <s v="March"/>
    <x v="0"/>
    <x v="2"/>
    <s v="Desktop"/>
    <x v="0"/>
    <n v="827"/>
    <n v="11.164500000000002"/>
    <n v="1.3500000000000003E-2"/>
    <n v="0.24150000000000008"/>
    <n v="2.6962267500000014"/>
    <n v="1"/>
    <n v="2.6962267500000014"/>
    <n v="8.9569617985579275E-2"/>
    <n v="0"/>
    <n v="0"/>
    <n v="26"/>
    <n v="8"/>
    <n v="4.5"/>
  </r>
  <r>
    <x v="0"/>
    <x v="5"/>
    <s v="March"/>
    <x v="0"/>
    <x v="2"/>
    <s v="Desktop"/>
    <x v="0"/>
    <n v="599.79999999999995"/>
    <n v="8.9370200000000022"/>
    <n v="1.4900000000000005E-2"/>
    <n v="0.26450000000000007"/>
    <n v="2.3638417900000013"/>
    <n v="6"/>
    <n v="0.39397363166666688"/>
    <n v="0.67136472783992862"/>
    <n v="345.59999999999997"/>
    <n v="146.20267797194657"/>
    <n v="6"/>
    <n v="4"/>
    <n v="7.5"/>
  </r>
  <r>
    <x v="0"/>
    <x v="6"/>
    <s v="March"/>
    <x v="0"/>
    <x v="2"/>
    <s v="Desktop"/>
    <x v="0"/>
    <n v="1253.4000000000001"/>
    <n v="20.054400000000005"/>
    <n v="1.6000000000000004E-2"/>
    <n v="1.1039999999999996"/>
    <n v="22.140057599999999"/>
    <n v="7"/>
    <n v="3.162865371428571"/>
    <n v="0.34905058241582887"/>
    <n v="186"/>
    <n v="8.4010621544182431"/>
    <n v="23"/>
    <n v="5"/>
    <n v="4.5"/>
  </r>
  <r>
    <x v="0"/>
    <x v="7"/>
    <s v="March"/>
    <x v="0"/>
    <x v="2"/>
    <s v="Desktop"/>
    <x v="0"/>
    <n v="310.40000000000009"/>
    <n v="2.2659200000000017"/>
    <n v="7.3000000000000035E-3"/>
    <n v="9.1999999999999998E-2"/>
    <n v="0.20846464000000015"/>
    <n v="3"/>
    <n v="6.9488213333333382E-2"/>
    <n v="1.3239655415901699"/>
    <n v="132"/>
    <n v="633.20091119529866"/>
    <n v="41"/>
    <n v="4"/>
    <n v="7.5"/>
  </r>
  <r>
    <x v="0"/>
    <x v="8"/>
    <s v="March"/>
    <x v="0"/>
    <x v="2"/>
    <s v="Desktop"/>
    <x v="0"/>
    <n v="394.6"/>
    <n v="2.3676000000000008"/>
    <n v="6.0000000000000019E-3"/>
    <n v="1.1959999999999997"/>
    <n v="2.8316496000000004"/>
    <n v="2"/>
    <n v="1.4158248000000002"/>
    <n v="0.84473728670383486"/>
    <n v="0"/>
    <n v="0"/>
    <n v="26"/>
    <n v="3"/>
    <n v="1.5"/>
  </r>
  <r>
    <x v="0"/>
    <x v="9"/>
    <s v="March"/>
    <x v="0"/>
    <x v="2"/>
    <s v="Desktop"/>
    <x v="0"/>
    <n v="1153.6000000000001"/>
    <n v="13.381760000000003"/>
    <n v="1.1600000000000001E-2"/>
    <n v="0.95449999999999957"/>
    <n v="12.772889919999997"/>
    <n v="5"/>
    <n v="2.5545779839999994"/>
    <n v="0.37364292888229939"/>
    <n v="190.79999999999998"/>
    <n v="14.937888073492458"/>
    <n v="16"/>
    <n v="3"/>
    <n v="4.5"/>
  </r>
  <r>
    <x v="0"/>
    <x v="10"/>
    <s v="March"/>
    <x v="0"/>
    <x v="2"/>
    <s v="Desktop"/>
    <x v="0"/>
    <n v="1112.2"/>
    <n v="13.346400000000001"/>
    <n v="1.2E-2"/>
    <n v="0.83949999999999969"/>
    <n v="11.204302799999997"/>
    <n v="1"/>
    <n v="11.204302799999997"/>
    <n v="7.4926571959479701E-2"/>
    <n v="0"/>
    <n v="0"/>
    <n v="40"/>
    <n v="3"/>
    <n v="6"/>
  </r>
  <r>
    <x v="0"/>
    <x v="11"/>
    <s v="March"/>
    <x v="0"/>
    <x v="2"/>
    <s v="Desktop"/>
    <x v="0"/>
    <n v="680.40000000000009"/>
    <n v="6.804000000000002"/>
    <n v="1.0000000000000002E-2"/>
    <n v="0.19550000000000003"/>
    <n v="1.3301820000000006"/>
    <n v="4"/>
    <n v="0.33254550000000016"/>
    <n v="0.58788947677836545"/>
    <n v="124.8"/>
    <n v="93.821747700690537"/>
    <n v="0"/>
    <n v="3"/>
    <n v="0"/>
  </r>
  <r>
    <x v="0"/>
    <x v="12"/>
    <s v="March"/>
    <x v="0"/>
    <x v="2"/>
    <s v="Desktop"/>
    <x v="0"/>
    <n v="551.20000000000005"/>
    <n v="5.6773599999999984"/>
    <n v="1.0299999999999997E-2"/>
    <n v="0.8394999999999998"/>
    <n v="4.7661437199999979"/>
    <n v="5"/>
    <n v="0.95322874399999957"/>
    <n v="0.88069102540617494"/>
    <n v="244.79999999999998"/>
    <n v="51.362278265498901"/>
    <n v="46"/>
    <n v="2"/>
    <n v="1.5"/>
  </r>
  <r>
    <x v="0"/>
    <x v="13"/>
    <s v="March"/>
    <x v="0"/>
    <x v="2"/>
    <s v="Desktop"/>
    <x v="0"/>
    <n v="1025.2"/>
    <n v="13.737679999999999"/>
    <n v="1.3399999999999999E-2"/>
    <n v="1.1500000000000041E-2"/>
    <n v="0.15798332000000057"/>
    <n v="2"/>
    <n v="7.8991660000000283E-2"/>
    <n v="0.14558498960523175"/>
    <n v="42"/>
    <n v="265.85085058346573"/>
    <n v="31"/>
    <n v="4"/>
    <n v="1.5"/>
  </r>
  <r>
    <x v="0"/>
    <x v="14"/>
    <s v="March"/>
    <x v="0"/>
    <x v="2"/>
    <s v="Desktop"/>
    <x v="0"/>
    <n v="856.2"/>
    <n v="11.815560000000003"/>
    <n v="1.3800000000000003E-2"/>
    <n v="0.67849999999999966"/>
    <n v="8.0168574599999989"/>
    <n v="2"/>
    <n v="4.0084287299999994"/>
    <n v="0.16926832075669707"/>
    <n v="61.199999999999996"/>
    <n v="7.6339139501178064"/>
    <n v="30"/>
    <n v="2"/>
    <n v="4.5"/>
  </r>
  <r>
    <x v="0"/>
    <x v="15"/>
    <s v="March"/>
    <x v="0"/>
    <x v="2"/>
    <s v="Desktop"/>
    <x v="0"/>
    <n v="444.40000000000009"/>
    <n v="5.3772400000000014"/>
    <n v="1.2100000000000001E-2"/>
    <n v="0.19550000000000006"/>
    <n v="1.0512504200000006"/>
    <n v="7"/>
    <n v="0.15017863142857152"/>
    <n v="1.3017830708690701"/>
    <n v="246"/>
    <n v="234.00704087233549"/>
    <n v="8"/>
    <n v="2"/>
    <n v="3"/>
  </r>
  <r>
    <x v="0"/>
    <x v="16"/>
    <s v="March"/>
    <x v="0"/>
    <x v="2"/>
    <s v="Desktop"/>
    <x v="0"/>
    <n v="1260.4000000000001"/>
    <n v="17.0154"/>
    <n v="1.3499999999999998E-2"/>
    <n v="1.1500000000000073E-2"/>
    <n v="0.19567710000000124"/>
    <n v="3"/>
    <n v="6.5225700000000414E-2"/>
    <n v="0.1763108713283261"/>
    <n v="73.2"/>
    <n v="374.08567481835911"/>
    <n v="10"/>
    <n v="2"/>
    <n v="4.5"/>
  </r>
  <r>
    <x v="0"/>
    <x v="17"/>
    <s v="March"/>
    <x v="0"/>
    <x v="2"/>
    <s v="Desktop"/>
    <x v="0"/>
    <n v="417"/>
    <n v="3.8364000000000016"/>
    <n v="9.2000000000000033E-3"/>
    <n v="0.1265"/>
    <n v="0.4853046000000002"/>
    <n v="4"/>
    <n v="0.12132615000000005"/>
    <n v="1.0426441455531223"/>
    <n v="241.2"/>
    <n v="497.00744645733812"/>
    <n v="35"/>
    <n v="2"/>
    <n v="7.5"/>
  </r>
  <r>
    <x v="0"/>
    <x v="18"/>
    <s v="March"/>
    <x v="0"/>
    <x v="2"/>
    <s v="Desktop"/>
    <x v="0"/>
    <n v="329"/>
    <n v="3.4874000000000005"/>
    <n v="1.0600000000000002E-2"/>
    <n v="0.86249999999999982"/>
    <n v="3.0078825"/>
    <n v="4"/>
    <n v="0.751970625"/>
    <n v="1.1469862935137924"/>
    <n v="93.6"/>
    <n v="31.118236832722022"/>
    <n v="18"/>
    <n v="10"/>
    <n v="6"/>
  </r>
  <r>
    <x v="0"/>
    <x v="19"/>
    <s v="March"/>
    <x v="0"/>
    <x v="2"/>
    <s v="Desktop"/>
    <x v="0"/>
    <n v="1208.2"/>
    <n v="16.793980000000005"/>
    <n v="1.3900000000000003E-2"/>
    <n v="0.60949999999999971"/>
    <n v="10.235930809999997"/>
    <n v="5"/>
    <n v="2.0471861619999996"/>
    <n v="0.29772573267325547"/>
    <n v="198"/>
    <n v="19.343624304939986"/>
    <n v="15"/>
    <n v="3"/>
    <n v="0"/>
  </r>
  <r>
    <x v="0"/>
    <x v="20"/>
    <s v="March"/>
    <x v="0"/>
    <x v="2"/>
    <s v="Desktop"/>
    <x v="0"/>
    <n v="913.40000000000009"/>
    <n v="9.956059999999999"/>
    <n v="1.0899999999999998E-2"/>
    <n v="0.39099999999999979"/>
    <n v="3.8928194599999975"/>
    <n v="6"/>
    <n v="0.64880324333333295"/>
    <n v="0.60264803546784573"/>
    <n v="177.6"/>
    <n v="45.622459974036431"/>
    <n v="32"/>
    <n v="1"/>
    <n v="6"/>
  </r>
  <r>
    <x v="0"/>
    <x v="21"/>
    <s v="March"/>
    <x v="0"/>
    <x v="2"/>
    <s v="Desktop"/>
    <x v="0"/>
    <n v="1125.8000000000002"/>
    <n v="10.019620000000002"/>
    <n v="8.8999999999999999E-3"/>
    <n v="0.24149999999999994"/>
    <n v="2.4197382299999997"/>
    <n v="5"/>
    <n v="0.48394764599999995"/>
    <n v="0.49902092095308997"/>
    <n v="259.2"/>
    <n v="107.11902501949561"/>
    <n v="36"/>
    <n v="0"/>
    <n v="0"/>
  </r>
  <r>
    <x v="0"/>
    <x v="22"/>
    <s v="March"/>
    <x v="0"/>
    <x v="2"/>
    <s v="Desktop"/>
    <x v="0"/>
    <n v="1165.6000000000001"/>
    <n v="12.821600000000005"/>
    <n v="1.1000000000000003E-2"/>
    <n v="0.86249999999999971"/>
    <n v="11.058630000000001"/>
    <n v="6"/>
    <n v="1.8431050000000002"/>
    <n v="0.46796031696512114"/>
    <n v="369.59999999999997"/>
    <n v="33.421861478320544"/>
    <n v="47"/>
    <n v="0"/>
    <n v="4.5"/>
  </r>
  <r>
    <x v="0"/>
    <x v="23"/>
    <s v="March"/>
    <x v="0"/>
    <x v="2"/>
    <s v="Desktop"/>
    <x v="0"/>
    <n v="533.80000000000007"/>
    <n v="4.537300000000001"/>
    <n v="8.5000000000000006E-3"/>
    <n v="1.1154999999999997"/>
    <n v="5.0613581500000002"/>
    <n v="4"/>
    <n v="1.2653395375000001"/>
    <n v="0.88158155731382082"/>
    <n v="144"/>
    <n v="28.450861553830169"/>
    <n v="43"/>
    <n v="1"/>
    <n v="9"/>
  </r>
  <r>
    <x v="0"/>
    <x v="24"/>
    <s v="March"/>
    <x v="0"/>
    <x v="2"/>
    <s v="Desktop"/>
    <x v="0"/>
    <n v="857.80000000000018"/>
    <n v="14.067920000000001"/>
    <n v="1.6399999999999998E-2"/>
    <n v="0.88549999999999962"/>
    <n v="12.457143159999996"/>
    <n v="4"/>
    <n v="3.1142857899999989"/>
    <n v="0.28433485547259296"/>
    <n v="129.6"/>
    <n v="10.403669471837397"/>
    <n v="31"/>
    <n v="5"/>
    <n v="3"/>
  </r>
  <r>
    <x v="0"/>
    <x v="25"/>
    <s v="March"/>
    <x v="0"/>
    <x v="2"/>
    <s v="Desktop"/>
    <x v="0"/>
    <n v="733.2"/>
    <n v="10.70472"/>
    <n v="1.4599999999999998E-2"/>
    <n v="0.51749999999999963"/>
    <n v="5.539692599999996"/>
    <n v="4"/>
    <n v="1.384923149999999"/>
    <n v="0.3736669431802046"/>
    <n v="223.2"/>
    <n v="40.291044308126438"/>
    <n v="14"/>
    <n v="3"/>
    <n v="1.5"/>
  </r>
  <r>
    <x v="0"/>
    <x v="26"/>
    <s v="March"/>
    <x v="0"/>
    <x v="2"/>
    <s v="Desktop"/>
    <x v="0"/>
    <n v="536.40000000000009"/>
    <n v="9.3870000000000022"/>
    <n v="1.7500000000000002E-2"/>
    <n v="0.14950000000000005"/>
    <n v="1.4033565000000008"/>
    <n v="7"/>
    <n v="0.20047950000000012"/>
    <n v="0.74571215510812805"/>
    <n v="186"/>
    <n v="132.53937969432565"/>
    <n v="38"/>
    <n v="6"/>
    <n v="3"/>
  </r>
  <r>
    <x v="0"/>
    <x v="27"/>
    <s v="March"/>
    <x v="0"/>
    <x v="2"/>
    <s v="Desktop"/>
    <x v="0"/>
    <n v="541.40000000000009"/>
    <n v="5.2515800000000024"/>
    <n v="9.700000000000002E-3"/>
    <n v="0.95449999999999957"/>
    <n v="5.0126331100000003"/>
    <n v="3"/>
    <n v="1.6708777033333335"/>
    <n v="0.57125665037950457"/>
    <n v="86.399999999999991"/>
    <n v="17.236450006212401"/>
    <n v="17"/>
    <n v="1"/>
    <n v="4.5"/>
  </r>
  <r>
    <x v="0"/>
    <x v="28"/>
    <s v="March"/>
    <x v="0"/>
    <x v="2"/>
    <s v="Desktop"/>
    <x v="0"/>
    <n v="731.2"/>
    <n v="9.2862399999999994"/>
    <n v="1.2699999999999998E-2"/>
    <n v="1.2189999999999996"/>
    <n v="11.319926559999995"/>
    <n v="2"/>
    <n v="5.6599632799999977"/>
    <n v="0.21537242199210876"/>
    <n v="67.2"/>
    <n v="5.9364342731212938"/>
    <n v="44"/>
    <n v="1"/>
    <n v="3"/>
  </r>
  <r>
    <x v="0"/>
    <x v="29"/>
    <s v="March"/>
    <x v="0"/>
    <x v="2"/>
    <s v="Desktop"/>
    <x v="0"/>
    <n v="661.60000000000014"/>
    <n v="9.1300800000000031"/>
    <n v="1.3800000000000002E-2"/>
    <n v="1.2764999999999997"/>
    <n v="11.654547120000002"/>
    <n v="2"/>
    <n v="5.827273560000001"/>
    <n v="0.21905613094299276"/>
    <n v="62.4"/>
    <n v="5.3541334002517624"/>
    <n v="6"/>
    <n v="4"/>
    <n v="1.5"/>
  </r>
  <r>
    <x v="0"/>
    <x v="30"/>
    <s v="March"/>
    <x v="0"/>
    <x v="2"/>
    <s v="Desktop"/>
    <x v="0"/>
    <n v="768"/>
    <n v="9.0624000000000002"/>
    <n v="1.18E-2"/>
    <n v="0.74749999999999972"/>
    <n v="6.7741439999999979"/>
    <n v="3"/>
    <n v="2.2580479999999992"/>
    <n v="0.33103813559322032"/>
    <n v="141.6"/>
    <n v="20.903010033444822"/>
    <n v="23"/>
    <n v="8"/>
    <n v="1.5"/>
  </r>
  <r>
    <x v="0"/>
    <x v="31"/>
    <s v="April"/>
    <x v="0"/>
    <x v="2"/>
    <s v="Desktop"/>
    <x v="0"/>
    <n v="721"/>
    <n v="12.184899999999999"/>
    <n v="1.6899999999999998E-2"/>
    <n v="0.48299999999999976"/>
    <n v="5.8853066999999966"/>
    <n v="2"/>
    <n v="2.9426533499999983"/>
    <n v="0.16413758011965632"/>
    <n v="0"/>
    <n v="0"/>
    <n v="18"/>
    <n v="6"/>
    <n v="1.5"/>
  </r>
  <r>
    <x v="0"/>
    <x v="32"/>
    <s v="April"/>
    <x v="0"/>
    <x v="2"/>
    <s v="Desktop"/>
    <x v="0"/>
    <n v="866"/>
    <n v="10.305400000000001"/>
    <n v="1.1900000000000001E-2"/>
    <n v="1.1614999999999998"/>
    <n v="11.969722099999998"/>
    <n v="6"/>
    <n v="1.994953683333333"/>
    <n v="0.58221903079938675"/>
    <n v="480"/>
    <n v="40.101181630607783"/>
    <n v="12"/>
    <n v="6"/>
    <n v="3"/>
  </r>
  <r>
    <x v="0"/>
    <x v="33"/>
    <s v="April"/>
    <x v="0"/>
    <x v="2"/>
    <s v="Desktop"/>
    <x v="0"/>
    <n v="698.80000000000018"/>
    <n v="11.669960000000005"/>
    <n v="1.6700000000000003E-2"/>
    <n v="0.44849999999999973"/>
    <n v="5.2339770599999991"/>
    <n v="2"/>
    <n v="2.6169885299999995"/>
    <n v="0.17138019324830583"/>
    <n v="55.199999999999996"/>
    <n v="10.54647343066498"/>
    <n v="42"/>
    <n v="0"/>
    <n v="6"/>
  </r>
  <r>
    <x v="0"/>
    <x v="34"/>
    <s v="April"/>
    <x v="0"/>
    <x v="2"/>
    <s v="Desktop"/>
    <x v="0"/>
    <n v="1179.8000000000002"/>
    <n v="11.680020000000003"/>
    <n v="9.9000000000000008E-3"/>
    <n v="1.0004999999999997"/>
    <n v="11.685860009999999"/>
    <n v="5"/>
    <n v="2.337172002"/>
    <n v="0.42808145876462533"/>
    <n v="165.6"/>
    <n v="14.170972428070359"/>
    <n v="42"/>
    <n v="11"/>
    <n v="6"/>
  </r>
  <r>
    <x v="0"/>
    <x v="35"/>
    <s v="April"/>
    <x v="0"/>
    <x v="2"/>
    <s v="Desktop"/>
    <x v="0"/>
    <n v="1154"/>
    <n v="16.156000000000002"/>
    <n v="1.4000000000000002E-2"/>
    <n v="0.10349999999999999"/>
    <n v="1.6721460000000001"/>
    <n v="5"/>
    <n v="0.33442920000000004"/>
    <n v="0.30948254518445156"/>
    <n v="226.79999999999998"/>
    <n v="135.63408936779442"/>
    <n v="22"/>
    <n v="4"/>
    <n v="4.5"/>
  </r>
  <r>
    <x v="0"/>
    <x v="36"/>
    <s v="April"/>
    <x v="0"/>
    <x v="2"/>
    <s v="Desktop"/>
    <x v="0"/>
    <n v="1258.4000000000001"/>
    <n v="14.094080000000003"/>
    <n v="1.1200000000000002E-2"/>
    <n v="0.17250000000000007"/>
    <n v="2.4312288000000017"/>
    <n v="7"/>
    <n v="0.34731840000000025"/>
    <n v="0.49666242848061015"/>
    <n v="240"/>
    <n v="98.715513735276517"/>
    <n v="21"/>
    <n v="6"/>
    <n v="1.5"/>
  </r>
  <r>
    <x v="0"/>
    <x v="37"/>
    <s v="April"/>
    <x v="0"/>
    <x v="2"/>
    <s v="Desktop"/>
    <x v="0"/>
    <n v="449.79999999999995"/>
    <n v="6.2072399999999996"/>
    <n v="1.38E-2"/>
    <n v="0.94299999999999962"/>
    <n v="5.8534273199999971"/>
    <n v="5"/>
    <n v="1.1706854639999995"/>
    <n v="0.8055109839477772"/>
    <n v="374.4"/>
    <n v="63.962526487815033"/>
    <n v="40"/>
    <n v="6"/>
    <n v="6"/>
  </r>
  <r>
    <x v="0"/>
    <x v="38"/>
    <s v="April"/>
    <x v="0"/>
    <x v="2"/>
    <s v="Desktop"/>
    <x v="0"/>
    <n v="1393.4"/>
    <n v="22.294400000000007"/>
    <n v="1.6000000000000004E-2"/>
    <n v="0.89699999999999958"/>
    <n v="19.998076799999996"/>
    <n v="2"/>
    <n v="9.9990383999999981"/>
    <n v="8.9708626381512821E-2"/>
    <n v="92.399999999999991"/>
    <n v="4.6204443019240733"/>
    <n v="7"/>
    <n v="4"/>
    <n v="9"/>
  </r>
  <r>
    <x v="0"/>
    <x v="39"/>
    <s v="April"/>
    <x v="0"/>
    <x v="2"/>
    <s v="Desktop"/>
    <x v="0"/>
    <n v="848.60000000000014"/>
    <n v="11.201520000000002"/>
    <n v="1.32E-2"/>
    <n v="0.75899999999999967"/>
    <n v="8.501953679999998"/>
    <n v="5"/>
    <n v="1.7003907359999997"/>
    <n v="0.44636799291524715"/>
    <n v="355.2"/>
    <n v="41.778632696573347"/>
    <n v="33"/>
    <n v="4"/>
    <n v="4.5"/>
  </r>
  <r>
    <x v="0"/>
    <x v="40"/>
    <s v="April"/>
    <x v="0"/>
    <x v="2"/>
    <s v="Desktop"/>
    <x v="0"/>
    <n v="1037.8000000000002"/>
    <n v="12.661160000000004"/>
    <n v="1.2200000000000003E-2"/>
    <n v="9.2000000000000068E-2"/>
    <n v="1.1648267200000013"/>
    <n v="3"/>
    <n v="0.38827557333333379"/>
    <n v="0.23694511403378513"/>
    <n v="122.39999999999999"/>
    <n v="105.08000709324375"/>
    <n v="54"/>
    <n v="1"/>
    <n v="1.5"/>
  </r>
  <r>
    <x v="0"/>
    <x v="41"/>
    <s v="April"/>
    <x v="0"/>
    <x v="2"/>
    <s v="Desktop"/>
    <x v="0"/>
    <n v="84.400000000000091"/>
    <n v="1.1647200000000015"/>
    <n v="1.3800000000000003E-2"/>
    <n v="0.93149999999999966"/>
    <n v="1.0849366800000011"/>
    <n v="5"/>
    <n v="0.21698733600000022"/>
    <n v="4.2928772580534318"/>
    <n v="234"/>
    <n v="215.68078977659761"/>
    <n v="48"/>
    <n v="6"/>
    <n v="4.5"/>
  </r>
  <r>
    <x v="0"/>
    <x v="42"/>
    <s v="April"/>
    <x v="0"/>
    <x v="2"/>
    <s v="Desktop"/>
    <x v="0"/>
    <n v="397.6"/>
    <n v="5.4868800000000011"/>
    <n v="1.3800000000000002E-2"/>
    <n v="0.58649999999999969"/>
    <n v="3.2180551199999989"/>
    <n v="6"/>
    <n v="0.53634251999999982"/>
    <n v="1.0935176275041552"/>
    <n v="153.6"/>
    <n v="47.730692692423503"/>
    <n v="24"/>
    <n v="10"/>
    <n v="4.5"/>
  </r>
  <r>
    <x v="0"/>
    <x v="43"/>
    <s v="April"/>
    <x v="0"/>
    <x v="2"/>
    <s v="Desktop"/>
    <x v="0"/>
    <n v="627"/>
    <n v="7.7121000000000013"/>
    <n v="1.2300000000000002E-2"/>
    <n v="1.1614999999999998"/>
    <n v="8.9576041499999999"/>
    <n v="4"/>
    <n v="2.2394010375"/>
    <n v="0.51866547373607697"/>
    <n v="177.6"/>
    <n v="19.826730119571092"/>
    <n v="22"/>
    <n v="6"/>
    <n v="3"/>
  </r>
  <r>
    <x v="0"/>
    <x v="44"/>
    <s v="April"/>
    <x v="0"/>
    <x v="2"/>
    <s v="Desktop"/>
    <x v="0"/>
    <n v="279"/>
    <n v="2.5110000000000001"/>
    <n v="9.0000000000000011E-3"/>
    <n v="0.44849999999999973"/>
    <n v="1.1261834999999993"/>
    <n v="2"/>
    <n v="0.56309174999999967"/>
    <n v="0.79649542015133412"/>
    <n v="0"/>
    <n v="0"/>
    <n v="11"/>
    <n v="7"/>
    <n v="1.5"/>
  </r>
  <r>
    <x v="0"/>
    <x v="45"/>
    <s v="April"/>
    <x v="0"/>
    <x v="2"/>
    <s v="Desktop"/>
    <x v="0"/>
    <n v="559.40000000000009"/>
    <n v="7.4400200000000032"/>
    <n v="1.3300000000000003E-2"/>
    <n v="0.97749999999999959"/>
    <n v="7.2726195499999999"/>
    <n v="2"/>
    <n v="3.636309775"/>
    <n v="0.26881648167612443"/>
    <n v="0"/>
    <n v="0"/>
    <n v="9"/>
    <n v="4"/>
    <n v="10.5"/>
  </r>
  <r>
    <x v="0"/>
    <x v="46"/>
    <s v="April"/>
    <x v="0"/>
    <x v="2"/>
    <s v="Desktop"/>
    <x v="0"/>
    <n v="857.60000000000014"/>
    <n v="11.491840000000003"/>
    <n v="1.3400000000000002E-2"/>
    <n v="1.3109999999999995"/>
    <n v="15.065802239999998"/>
    <n v="4"/>
    <n v="3.7664505599999996"/>
    <n v="0.34807306749832917"/>
    <n v="84"/>
    <n v="5.5755411269755264"/>
    <n v="53"/>
    <n v="5"/>
    <n v="1.5"/>
  </r>
  <r>
    <x v="0"/>
    <x v="47"/>
    <s v="April"/>
    <x v="0"/>
    <x v="2"/>
    <s v="Desktop"/>
    <x v="0"/>
    <n v="871.2"/>
    <n v="7.7536800000000001"/>
    <n v="8.8999999999999999E-3"/>
    <n v="1.2764999999999995"/>
    <n v="9.8975725199999971"/>
    <n v="3"/>
    <n v="3.2991908399999992"/>
    <n v="0.38691305289875261"/>
    <n v="98.399999999999991"/>
    <n v="9.9418316765210246"/>
    <n v="19"/>
    <n v="1"/>
    <n v="1.5"/>
  </r>
  <r>
    <x v="0"/>
    <x v="48"/>
    <s v="April"/>
    <x v="0"/>
    <x v="2"/>
    <s v="Desktop"/>
    <x v="0"/>
    <n v="343.40000000000009"/>
    <n v="6.2498800000000019"/>
    <n v="1.8200000000000001E-2"/>
    <n v="6.8999999999999992E-2"/>
    <n v="0.43124172000000011"/>
    <n v="7"/>
    <n v="6.1605960000000015E-2"/>
    <n v="1.1200215044128843"/>
    <n v="276"/>
    <n v="640.01228823593397"/>
    <n v="18"/>
    <n v="6"/>
    <n v="6"/>
  </r>
  <r>
    <x v="0"/>
    <x v="49"/>
    <s v="April"/>
    <x v="0"/>
    <x v="2"/>
    <s v="Desktop"/>
    <x v="0"/>
    <n v="1220.6000000000001"/>
    <n v="11.35158"/>
    <n v="9.2999999999999992E-3"/>
    <n v="0.35649999999999993"/>
    <n v="4.0468382699999994"/>
    <n v="6"/>
    <n v="0.67447304499999994"/>
    <n v="0.52856078184710853"/>
    <n v="158.4"/>
    <n v="39.141667996532028"/>
    <n v="22"/>
    <n v="7"/>
    <n v="1.5"/>
  </r>
  <r>
    <x v="0"/>
    <x v="50"/>
    <s v="April"/>
    <x v="0"/>
    <x v="2"/>
    <s v="Desktop"/>
    <x v="0"/>
    <n v="1271.6000000000001"/>
    <n v="10.808600000000002"/>
    <n v="8.5000000000000006E-3"/>
    <n v="0.49449999999999966"/>
    <n v="5.344852699999997"/>
    <n v="6"/>
    <n v="0.8908087833333328"/>
    <n v="0.5551135207149861"/>
    <n v="282"/>
    <n v="52.761042413760094"/>
    <n v="46"/>
    <n v="7"/>
    <n v="3"/>
  </r>
  <r>
    <x v="0"/>
    <x v="51"/>
    <s v="April"/>
    <x v="0"/>
    <x v="2"/>
    <s v="Desktop"/>
    <x v="0"/>
    <n v="738.80000000000018"/>
    <n v="11.525280000000002"/>
    <n v="1.5599999999999999E-2"/>
    <n v="0.89699999999999958"/>
    <n v="10.338176159999998"/>
    <n v="3"/>
    <n v="3.4460587199999995"/>
    <n v="0.26029736370830031"/>
    <n v="108"/>
    <n v="10.446716938125769"/>
    <n v="4"/>
    <n v="5"/>
    <n v="1.5"/>
  </r>
  <r>
    <x v="0"/>
    <x v="52"/>
    <s v="April"/>
    <x v="0"/>
    <x v="2"/>
    <s v="Desktop"/>
    <x v="0"/>
    <n v="866.2"/>
    <n v="10.481020000000001"/>
    <n v="1.21E-2"/>
    <n v="0.8624999999999996"/>
    <n v="9.0398797499999972"/>
    <n v="2"/>
    <n v="4.5199398749999986"/>
    <n v="0.19082112237167756"/>
    <n v="0"/>
    <n v="0"/>
    <n v="38"/>
    <n v="4"/>
    <n v="1.5"/>
  </r>
  <r>
    <x v="0"/>
    <x v="53"/>
    <s v="April"/>
    <x v="0"/>
    <x v="2"/>
    <s v="Desktop"/>
    <x v="0"/>
    <n v="778.80000000000018"/>
    <n v="8.333160000000003"/>
    <n v="1.0700000000000001E-2"/>
    <n v="1.1154999999999997"/>
    <n v="9.2956399800000007"/>
    <n v="2"/>
    <n v="4.6478199900000003"/>
    <n v="0.24000499210383566"/>
    <n v="0"/>
    <n v="0"/>
    <n v="13"/>
    <n v="4"/>
    <n v="3"/>
  </r>
  <r>
    <x v="0"/>
    <x v="54"/>
    <s v="April"/>
    <x v="0"/>
    <x v="2"/>
    <s v="Desktop"/>
    <x v="0"/>
    <n v="538"/>
    <n v="5.9718000000000009"/>
    <n v="1.1100000000000002E-2"/>
    <n v="0.68999999999999984"/>
    <n v="4.1205419999999995"/>
    <n v="7"/>
    <n v="0.58864885714285708"/>
    <n v="1.1721758933654842"/>
    <n v="228"/>
    <n v="55.332526643339648"/>
    <n v="28"/>
    <n v="5"/>
    <n v="1.5"/>
  </r>
  <r>
    <x v="0"/>
    <x v="55"/>
    <s v="April"/>
    <x v="0"/>
    <x v="2"/>
    <s v="Desktop"/>
    <x v="0"/>
    <n v="1177.8000000000002"/>
    <n v="11.660219999999999"/>
    <n v="9.8999999999999973E-3"/>
    <n v="0.55199999999999971"/>
    <n v="6.4364414399999959"/>
    <n v="6"/>
    <n v="1.0727402399999992"/>
    <n v="0.51457005099389208"/>
    <n v="158.4"/>
    <n v="24.609872004055724"/>
    <n v="11"/>
    <n v="5"/>
    <n v="6"/>
  </r>
  <r>
    <x v="0"/>
    <x v="56"/>
    <s v="April"/>
    <x v="0"/>
    <x v="2"/>
    <s v="Desktop"/>
    <x v="0"/>
    <n v="888.40000000000009"/>
    <n v="16.968440000000001"/>
    <n v="1.9099999999999999E-2"/>
    <n v="0"/>
    <n v="0"/>
    <n v="2"/>
    <n v="0"/>
    <n v="0.11786587335076176"/>
    <n v="49.199999999999996"/>
    <n v="0"/>
    <n v="11"/>
    <n v="3"/>
    <n v="0"/>
  </r>
  <r>
    <x v="0"/>
    <x v="57"/>
    <s v="April"/>
    <x v="0"/>
    <x v="2"/>
    <s v="Desktop"/>
    <x v="0"/>
    <n v="1097.2"/>
    <n v="12.617800000000004"/>
    <n v="1.1500000000000003E-2"/>
    <n v="0.77049999999999963"/>
    <n v="9.7220148999999978"/>
    <n v="1"/>
    <n v="9.7220148999999978"/>
    <n v="7.9253118610217291E-2"/>
    <n v="0"/>
    <n v="0"/>
    <n v="32"/>
    <n v="0"/>
    <n v="6"/>
  </r>
  <r>
    <x v="0"/>
    <x v="58"/>
    <s v="April"/>
    <x v="0"/>
    <x v="2"/>
    <s v="Desktop"/>
    <x v="0"/>
    <n v="774.8"/>
    <n v="7.5155599999999998"/>
    <n v="9.7000000000000003E-3"/>
    <n v="1.2994999999999994"/>
    <n v="9.7664702199999951"/>
    <n v="4"/>
    <n v="2.4416175549999988"/>
    <n v="0.53222913528732396"/>
    <n v="129.6"/>
    <n v="13.269891483885573"/>
    <n v="14"/>
    <n v="3"/>
    <n v="1.5"/>
  </r>
  <r>
    <x v="0"/>
    <x v="59"/>
    <s v="April"/>
    <x v="0"/>
    <x v="2"/>
    <s v="Desktop"/>
    <x v="0"/>
    <n v="1328.4"/>
    <n v="9.5644800000000032"/>
    <n v="7.2000000000000015E-3"/>
    <n v="1.2074999999999998"/>
    <n v="11.549109600000001"/>
    <n v="7"/>
    <n v="1.6498728000000003"/>
    <n v="0.73187460269664395"/>
    <n v="276"/>
    <n v="23.897946210502667"/>
    <n v="59"/>
    <n v="10"/>
    <n v="1.5"/>
  </r>
  <r>
    <x v="0"/>
    <x v="60"/>
    <s v="April"/>
    <x v="0"/>
    <x v="2"/>
    <s v="Desktop"/>
    <x v="0"/>
    <n v="1231.6000000000001"/>
    <n v="14.163400000000003"/>
    <n v="1.1500000000000002E-2"/>
    <n v="0.87399999999999967"/>
    <n v="12.378811599999997"/>
    <n v="6"/>
    <n v="2.063135266666666"/>
    <n v="0.42362709518900821"/>
    <n v="177.6"/>
    <n v="14.347096129970993"/>
    <n v="58"/>
    <n v="4"/>
    <n v="3"/>
  </r>
  <r>
    <x v="0"/>
    <x v="61"/>
    <s v="May"/>
    <x v="0"/>
    <x v="2"/>
    <s v="Desktop"/>
    <x v="0"/>
    <n v="799.60000000000014"/>
    <n v="8.4757600000000028"/>
    <n v="1.0600000000000002E-2"/>
    <n v="5.7500000000000079E-2"/>
    <n v="0.48735620000000085"/>
    <n v="5"/>
    <n v="9.7471240000000167E-2"/>
    <n v="0.58991760030958851"/>
    <n v="194.4"/>
    <n v="398.88689217455254"/>
    <n v="48"/>
    <n v="5"/>
    <n v="3"/>
  </r>
  <r>
    <x v="0"/>
    <x v="62"/>
    <s v="May"/>
    <x v="0"/>
    <x v="2"/>
    <s v="Desktop"/>
    <x v="0"/>
    <n v="780.60000000000014"/>
    <n v="13.504380000000005"/>
    <n v="1.7300000000000003E-2"/>
    <n v="0.34499999999999992"/>
    <n v="4.6590111000000007"/>
    <n v="5"/>
    <n v="0.93180222000000013"/>
    <n v="0.37025024473541163"/>
    <n v="226.79999999999998"/>
    <n v="48.679858264342826"/>
    <n v="52"/>
    <n v="6"/>
    <n v="3"/>
  </r>
  <r>
    <x v="0"/>
    <x v="63"/>
    <s v="May"/>
    <x v="0"/>
    <x v="2"/>
    <s v="Desktop"/>
    <x v="0"/>
    <n v="738.40000000000009"/>
    <n v="5.5380000000000029"/>
    <n v="7.5000000000000032E-3"/>
    <n v="0.96599999999999964"/>
    <n v="5.3497080000000006"/>
    <n v="1"/>
    <n v="5.3497080000000006"/>
    <n v="0.18057060310581427"/>
    <n v="0"/>
    <n v="0"/>
    <n v="47"/>
    <n v="1"/>
    <n v="3"/>
  </r>
  <r>
    <x v="0"/>
    <x v="64"/>
    <s v="May"/>
    <x v="0"/>
    <x v="2"/>
    <s v="Desktop"/>
    <x v="0"/>
    <n v="572.60000000000014"/>
    <n v="6.756680000000002"/>
    <n v="1.1800000000000001E-2"/>
    <n v="1.1039999999999996"/>
    <n v="7.4593747199999996"/>
    <n v="6"/>
    <n v="1.2432291199999999"/>
    <n v="0.88801008779459711"/>
    <n v="246"/>
    <n v="32.978635506864578"/>
    <n v="30"/>
    <n v="2"/>
    <n v="1.5"/>
  </r>
  <r>
    <x v="0"/>
    <x v="65"/>
    <s v="May"/>
    <x v="0"/>
    <x v="2"/>
    <s v="Desktop"/>
    <x v="0"/>
    <n v="691.40000000000009"/>
    <n v="12.652620000000004"/>
    <n v="1.8300000000000004E-2"/>
    <n v="1.1154999999999997"/>
    <n v="14.11399761"/>
    <n v="5"/>
    <n v="2.8227995219999999"/>
    <n v="0.39517507045971495"/>
    <n v="288"/>
    <n v="20.405274817104068"/>
    <n v="39"/>
    <n v="7"/>
    <n v="0"/>
  </r>
  <r>
    <x v="0"/>
    <x v="66"/>
    <s v="May"/>
    <x v="0"/>
    <x v="2"/>
    <s v="Desktop"/>
    <x v="0"/>
    <n v="914.80000000000018"/>
    <n v="14.54532"/>
    <n v="1.5899999999999997E-2"/>
    <n v="6.8999999999999881E-2"/>
    <n v="1.0036270799999982"/>
    <n v="3"/>
    <n v="0.33454235999999943"/>
    <n v="0.20625190783014744"/>
    <n v="67.2"/>
    <n v="66.95714109268566"/>
    <n v="40"/>
    <n v="1"/>
    <n v="1.5"/>
  </r>
  <r>
    <x v="0"/>
    <x v="67"/>
    <s v="May"/>
    <x v="0"/>
    <x v="2"/>
    <s v="Desktop"/>
    <x v="0"/>
    <n v="1334.2"/>
    <n v="16.94434"/>
    <n v="1.2699999999999999E-2"/>
    <n v="0.23000000000000009"/>
    <n v="3.8971982000000018"/>
    <n v="6"/>
    <n v="0.64953303333333368"/>
    <n v="0.35410054330826696"/>
    <n v="187.2"/>
    <n v="48.034508483556188"/>
    <n v="4"/>
    <n v="6"/>
    <n v="3"/>
  </r>
  <r>
    <x v="0"/>
    <x v="68"/>
    <s v="May"/>
    <x v="0"/>
    <x v="2"/>
    <s v="Desktop"/>
    <x v="0"/>
    <n v="1135.4000000000001"/>
    <n v="14.760200000000003"/>
    <n v="1.3000000000000001E-2"/>
    <n v="0.77049999999999963"/>
    <n v="11.372734099999997"/>
    <n v="6"/>
    <n v="1.8954556833333329"/>
    <n v="0.40649855693012282"/>
    <n v="402"/>
    <n v="35.347700602619391"/>
    <n v="41"/>
    <n v="5"/>
    <n v="3"/>
  </r>
  <r>
    <x v="0"/>
    <x v="69"/>
    <s v="May"/>
    <x v="0"/>
    <x v="2"/>
    <s v="Desktop"/>
    <x v="0"/>
    <n v="590.6"/>
    <n v="5.0201000000000002"/>
    <n v="8.5000000000000006E-3"/>
    <n v="0.3219999999999999"/>
    <n v="1.6164721999999996"/>
    <n v="1"/>
    <n v="1.6164721999999996"/>
    <n v="0.19919921913906097"/>
    <n v="0"/>
    <n v="0"/>
    <n v="25"/>
    <n v="4"/>
    <n v="0"/>
  </r>
  <r>
    <x v="0"/>
    <x v="70"/>
    <s v="May"/>
    <x v="0"/>
    <x v="2"/>
    <s v="Desktop"/>
    <x v="0"/>
    <n v="675.40000000000009"/>
    <n v="3.6471600000000008"/>
    <n v="5.4000000000000003E-3"/>
    <n v="8.0500000000000071E-2"/>
    <n v="0.29359638000000032"/>
    <n v="6"/>
    <n v="4.8932730000000056E-2"/>
    <n v="1.6451156516303092"/>
    <n v="182.4"/>
    <n v="621.2610659572839"/>
    <n v="55"/>
    <n v="6"/>
    <n v="1.5"/>
  </r>
  <r>
    <x v="0"/>
    <x v="71"/>
    <s v="May"/>
    <x v="0"/>
    <x v="2"/>
    <s v="Desktop"/>
    <x v="0"/>
    <n v="722.40000000000009"/>
    <n v="5.6347200000000024"/>
    <n v="7.8000000000000022E-3"/>
    <n v="0.7819999999999997"/>
    <n v="4.4063510400000006"/>
    <n v="4"/>
    <n v="1.1015877600000001"/>
    <n v="0.70988443081466313"/>
    <n v="154.79999999999998"/>
    <n v="35.131109299907244"/>
    <n v="42"/>
    <n v="4"/>
    <n v="0"/>
  </r>
  <r>
    <x v="0"/>
    <x v="72"/>
    <s v="May"/>
    <x v="0"/>
    <x v="2"/>
    <s v="Desktop"/>
    <x v="0"/>
    <n v="925.2"/>
    <n v="11.379959999999999"/>
    <n v="1.2299999999999998E-2"/>
    <n v="1.2419999999999995"/>
    <n v="14.133910319999993"/>
    <n v="1"/>
    <n v="14.133910319999993"/>
    <n v="8.7873771085311386E-2"/>
    <n v="0"/>
    <n v="0"/>
    <n v="22"/>
    <n v="10"/>
    <n v="3"/>
  </r>
  <r>
    <x v="0"/>
    <x v="73"/>
    <s v="May"/>
    <x v="0"/>
    <x v="2"/>
    <s v="Desktop"/>
    <x v="0"/>
    <n v="709.2"/>
    <n v="9.4323600000000027"/>
    <n v="1.3300000000000003E-2"/>
    <n v="0.33349999999999991"/>
    <n v="3.14569206"/>
    <n v="4"/>
    <n v="0.786423015"/>
    <n v="0.4240720243926227"/>
    <n v="241.2"/>
    <n v="76.676291067091924"/>
    <n v="28"/>
    <n v="6"/>
    <n v="6"/>
  </r>
  <r>
    <x v="0"/>
    <x v="74"/>
    <s v="May"/>
    <x v="0"/>
    <x v="2"/>
    <s v="Desktop"/>
    <x v="0"/>
    <n v="883"/>
    <n v="12.538600000000001"/>
    <n v="1.4200000000000001E-2"/>
    <n v="0.11499999999999999"/>
    <n v="1.4419389999999999"/>
    <n v="4"/>
    <n v="0.36048474999999996"/>
    <n v="0.31901488204424733"/>
    <n v="288"/>
    <n v="199.73105658422446"/>
    <n v="42"/>
    <n v="0"/>
    <n v="6"/>
  </r>
  <r>
    <x v="0"/>
    <x v="75"/>
    <s v="May"/>
    <x v="0"/>
    <x v="2"/>
    <s v="Desktop"/>
    <x v="0"/>
    <n v="748"/>
    <n v="6.9564000000000021"/>
    <n v="9.3000000000000027E-3"/>
    <n v="0.58649999999999969"/>
    <n v="4.0799285999999988"/>
    <n v="4"/>
    <n v="1.0199821499999997"/>
    <n v="0.57501006267609667"/>
    <n v="288"/>
    <n v="70.589470609853336"/>
    <n v="44"/>
    <n v="10"/>
    <n v="1.5"/>
  </r>
  <r>
    <x v="0"/>
    <x v="76"/>
    <s v="May"/>
    <x v="0"/>
    <x v="2"/>
    <s v="Desktop"/>
    <x v="0"/>
    <n v="1178.8000000000002"/>
    <n v="17.564120000000003"/>
    <n v="1.49E-2"/>
    <n v="0.49449999999999966"/>
    <n v="8.6854573399999957"/>
    <n v="4"/>
    <n v="2.1713643349999989"/>
    <n v="0.22773700020268589"/>
    <n v="120"/>
    <n v="13.8161981922762"/>
    <n v="47"/>
    <n v="10"/>
    <n v="3"/>
  </r>
  <r>
    <x v="0"/>
    <x v="77"/>
    <s v="May"/>
    <x v="0"/>
    <x v="2"/>
    <s v="Desktop"/>
    <x v="0"/>
    <n v="1174.6000000000001"/>
    <n v="17.619"/>
    <n v="1.4999999999999998E-2"/>
    <n v="0.60949999999999971"/>
    <n v="10.738780499999995"/>
    <n v="5"/>
    <n v="2.1477560999999992"/>
    <n v="0.28378455076905612"/>
    <n v="355.2"/>
    <n v="33.076381438283441"/>
    <n v="0"/>
    <n v="6"/>
    <n v="9"/>
  </r>
  <r>
    <x v="0"/>
    <x v="78"/>
    <s v="May"/>
    <x v="0"/>
    <x v="2"/>
    <s v="Desktop"/>
    <x v="0"/>
    <n v="1099.4000000000001"/>
    <n v="10.004540000000002"/>
    <n v="9.1000000000000004E-3"/>
    <n v="0.85099999999999953"/>
    <n v="8.5138635399999973"/>
    <n v="2"/>
    <n v="4.2569317699999987"/>
    <n v="0.1999092412044931"/>
    <n v="58.8"/>
    <n v="6.9063827161129261"/>
    <n v="13"/>
    <n v="1"/>
    <n v="1.5"/>
  </r>
  <r>
    <x v="0"/>
    <x v="79"/>
    <s v="May"/>
    <x v="0"/>
    <x v="2"/>
    <s v="Desktop"/>
    <x v="0"/>
    <n v="544.40000000000009"/>
    <n v="6.8050000000000015"/>
    <n v="1.2500000000000001E-2"/>
    <n v="0.39099999999999985"/>
    <n v="2.6607549999999995"/>
    <n v="6"/>
    <n v="0.44345916666666657"/>
    <n v="0.88170462894930179"/>
    <n v="432"/>
    <n v="162.35993167352879"/>
    <n v="31"/>
    <n v="8"/>
    <n v="0"/>
  </r>
  <r>
    <x v="0"/>
    <x v="80"/>
    <s v="May"/>
    <x v="0"/>
    <x v="2"/>
    <s v="Desktop"/>
    <x v="0"/>
    <n v="727"/>
    <n v="7.8516000000000012"/>
    <n v="1.0800000000000002E-2"/>
    <n v="0.83949999999999969"/>
    <n v="6.5914181999999988"/>
    <n v="3"/>
    <n v="2.1971393999999997"/>
    <n v="0.3820877273421977"/>
    <n v="182.4"/>
    <n v="27.672345232168706"/>
    <n v="7"/>
    <n v="1"/>
    <n v="0"/>
  </r>
  <r>
    <x v="0"/>
    <x v="81"/>
    <s v="May"/>
    <x v="0"/>
    <x v="2"/>
    <s v="Desktop"/>
    <x v="0"/>
    <n v="442.20000000000005"/>
    <n v="3.8913600000000015"/>
    <n v="8.8000000000000023E-3"/>
    <n v="0.66699999999999959"/>
    <n v="2.5955371199999995"/>
    <n v="3"/>
    <n v="0.86517903999999979"/>
    <n v="0.77093869495497691"/>
    <n v="170.4"/>
    <n v="65.651151234546802"/>
    <n v="35"/>
    <n v="9"/>
    <n v="4.5"/>
  </r>
  <r>
    <x v="0"/>
    <x v="82"/>
    <s v="May"/>
    <x v="0"/>
    <x v="2"/>
    <s v="Desktop"/>
    <x v="0"/>
    <n v="962"/>
    <n v="8.3694000000000006"/>
    <n v="8.7000000000000011E-3"/>
    <n v="0.1265"/>
    <n v="1.0587291000000001"/>
    <n v="4"/>
    <n v="0.26468227500000002"/>
    <n v="0.47793151241427101"/>
    <n v="248.39999999999998"/>
    <n v="234.62092427609664"/>
    <n v="47"/>
    <n v="8"/>
    <n v="3"/>
  </r>
  <r>
    <x v="0"/>
    <x v="83"/>
    <s v="May"/>
    <x v="0"/>
    <x v="2"/>
    <s v="Desktop"/>
    <x v="0"/>
    <n v="1193.2"/>
    <n v="8.3524000000000047"/>
    <n v="7.0000000000000036E-3"/>
    <n v="4.6000000000000069E-2"/>
    <n v="0.38421040000000078"/>
    <n v="2"/>
    <n v="0.19210520000000039"/>
    <n v="0.23945213351850952"/>
    <n v="78"/>
    <n v="203.01376537438821"/>
    <n v="23"/>
    <n v="1"/>
    <n v="6"/>
  </r>
  <r>
    <x v="0"/>
    <x v="84"/>
    <s v="May"/>
    <x v="0"/>
    <x v="2"/>
    <s v="Desktop"/>
    <x v="0"/>
    <n v="972.2"/>
    <n v="14.388560000000005"/>
    <n v="1.4800000000000004E-2"/>
    <n v="0.19550000000000003"/>
    <n v="2.8129634800000014"/>
    <n v="2"/>
    <n v="1.4064817400000007"/>
    <n v="0.13899931612336461"/>
    <n v="37.199999999999996"/>
    <n v="13.224487365189674"/>
    <n v="24"/>
    <n v="6"/>
    <n v="3"/>
  </r>
  <r>
    <x v="0"/>
    <x v="85"/>
    <s v="May"/>
    <x v="0"/>
    <x v="2"/>
    <s v="Desktop"/>
    <x v="0"/>
    <n v="503.20000000000005"/>
    <n v="6.0887200000000021"/>
    <n v="1.2100000000000003E-2"/>
    <n v="1.2649999999999995"/>
    <n v="7.7022307999999997"/>
    <n v="6"/>
    <n v="1.2837051333333334"/>
    <n v="0.98542879291542362"/>
    <n v="331.2"/>
    <n v="43.000529145400314"/>
    <n v="47"/>
    <n v="1"/>
    <n v="4.5"/>
  </r>
  <r>
    <x v="0"/>
    <x v="86"/>
    <s v="May"/>
    <x v="0"/>
    <x v="2"/>
    <s v="Desktop"/>
    <x v="0"/>
    <n v="724.60000000000014"/>
    <n v="8.2604400000000027"/>
    <n v="1.1400000000000002E-2"/>
    <n v="1.0464999999999995"/>
    <n v="8.6445504599999996"/>
    <n v="6"/>
    <n v="1.4407584099999999"/>
    <n v="0.72635355985879668"/>
    <n v="259.2"/>
    <n v="29.98420810883901"/>
    <n v="29"/>
    <n v="8"/>
    <n v="4.5"/>
  </r>
  <r>
    <x v="0"/>
    <x v="87"/>
    <s v="May"/>
    <x v="0"/>
    <x v="2"/>
    <s v="Desktop"/>
    <x v="0"/>
    <n v="934.80000000000018"/>
    <n v="12.900240000000002"/>
    <n v="1.38E-2"/>
    <n v="1.2419999999999995"/>
    <n v="16.022098079999996"/>
    <n v="2"/>
    <n v="8.0110490399999978"/>
    <n v="0.15503587530154475"/>
    <n v="0"/>
    <n v="0"/>
    <n v="49"/>
    <n v="12"/>
    <n v="7.5"/>
  </r>
  <r>
    <x v="0"/>
    <x v="88"/>
    <s v="May"/>
    <x v="0"/>
    <x v="2"/>
    <s v="Desktop"/>
    <x v="0"/>
    <n v="1023"/>
    <n v="13.810500000000001"/>
    <n v="1.3500000000000002E-2"/>
    <n v="0.10349999999999999"/>
    <n v="1.4293867500000002"/>
    <n v="6"/>
    <n v="0.23823112500000002"/>
    <n v="0.43445204735527315"/>
    <n v="300"/>
    <n v="209.88021611365852"/>
    <n v="18"/>
    <n v="2"/>
    <n v="4.5"/>
  </r>
  <r>
    <x v="0"/>
    <x v="89"/>
    <s v="May"/>
    <x v="0"/>
    <x v="2"/>
    <s v="Desktop"/>
    <x v="0"/>
    <n v="1110"/>
    <n v="17.204999999999998"/>
    <n v="1.5499999999999998E-2"/>
    <n v="0.24150000000000005"/>
    <n v="4.1550075000000009"/>
    <n v="3"/>
    <n v="1.3850025000000004"/>
    <n v="0.17436791630340018"/>
    <n v="52.8"/>
    <n v="12.707558289605972"/>
    <n v="18"/>
    <n v="5"/>
    <n v="0"/>
  </r>
  <r>
    <x v="0"/>
    <x v="90"/>
    <s v="May"/>
    <x v="0"/>
    <x v="2"/>
    <s v="Desktop"/>
    <x v="0"/>
    <n v="1104.8000000000002"/>
    <n v="12.042320000000002"/>
    <n v="1.09E-2"/>
    <n v="0.80499999999999972"/>
    <n v="9.6940675999999986"/>
    <n v="2"/>
    <n v="4.8470337999999993"/>
    <n v="0.16608095450046167"/>
    <n v="54"/>
    <n v="5.5704171074689031"/>
    <n v="50"/>
    <n v="11"/>
    <n v="1.5"/>
  </r>
  <r>
    <x v="0"/>
    <x v="91"/>
    <s v="May"/>
    <x v="0"/>
    <x v="2"/>
    <s v="Desktop"/>
    <x v="0"/>
    <n v="389.6"/>
    <n v="4.9479199999999999"/>
    <n v="1.2699999999999999E-2"/>
    <n v="0.43699999999999972"/>
    <n v="2.1622410399999987"/>
    <n v="3"/>
    <n v="0.72074701333333291"/>
    <n v="0.6063153810085854"/>
    <n v="60"/>
    <n v="27.748987689180126"/>
    <n v="47"/>
    <n v="9"/>
    <n v="0"/>
  </r>
  <r>
    <x v="1"/>
    <x v="92"/>
    <s v="June"/>
    <x v="0"/>
    <x v="2"/>
    <s v="Desktop"/>
    <x v="0"/>
    <n v="310.69999999999982"/>
    <n v="4.1323099999999986"/>
    <n v="1.3300000000000003E-2"/>
    <n v="0.72449999999999981"/>
    <n v="2.9938585949999981"/>
    <n v="2"/>
    <n v="1.496929297499999"/>
    <n v="0.48399079449508886"/>
    <n v="25.2"/>
    <n v="8.417231208610243"/>
    <n v="54"/>
    <n v="1"/>
    <n v="10.5"/>
  </r>
  <r>
    <x v="1"/>
    <x v="93"/>
    <s v="June"/>
    <x v="0"/>
    <x v="2"/>
    <s v="Desktop"/>
    <x v="0"/>
    <n v="591.29999999999995"/>
    <n v="4.7303999999999995"/>
    <n v="8.0000000000000002E-3"/>
    <n v="1.4604999999999997"/>
    <n v="6.9087491999999981"/>
    <n v="5"/>
    <n v="1.3817498399999997"/>
    <n v="1.0569930661254863"/>
    <n v="387.59999999999997"/>
    <n v="56.102774725126807"/>
    <n v="43"/>
    <n v="8"/>
    <n v="6"/>
  </r>
  <r>
    <x v="1"/>
    <x v="94"/>
    <s v="June"/>
    <x v="0"/>
    <x v="2"/>
    <s v="Desktop"/>
    <x v="0"/>
    <n v="130.39999999999998"/>
    <n v="1.8777600000000001"/>
    <n v="1.4400000000000003E-2"/>
    <n v="0.81649999999999978"/>
    <n v="1.5331910399999997"/>
    <n v="5"/>
    <n v="0.30663820799999997"/>
    <n v="2.662747102931152"/>
    <n v="276"/>
    <n v="180.01670555027511"/>
    <n v="39"/>
    <n v="0"/>
    <n v="1.5"/>
  </r>
  <r>
    <x v="1"/>
    <x v="95"/>
    <s v="June"/>
    <x v="0"/>
    <x v="2"/>
    <s v="Desktop"/>
    <x v="0"/>
    <n v="383.69999999999993"/>
    <n v="2.7242700000000002"/>
    <n v="7.1000000000000021E-3"/>
    <n v="1.3339999999999996"/>
    <n v="3.6341761799999994"/>
    <n v="1"/>
    <n v="3.6341761799999994"/>
    <n v="0.36707081163027155"/>
    <n v="31.2"/>
    <n v="8.5851644099433848"/>
    <n v="51"/>
    <n v="1"/>
    <n v="10.5"/>
  </r>
  <r>
    <x v="1"/>
    <x v="96"/>
    <s v="June"/>
    <x v="0"/>
    <x v="2"/>
    <s v="Desktop"/>
    <x v="0"/>
    <n v="743.09999999999991"/>
    <n v="9.9575399999999998"/>
    <n v="1.3400000000000002E-2"/>
    <n v="1.1269999999999998"/>
    <n v="11.222147579999998"/>
    <n v="3"/>
    <n v="3.7407158599999994"/>
    <n v="0.30127923161744768"/>
    <n v="94.8"/>
    <n v="8.4475809397616217"/>
    <n v="27"/>
    <n v="1"/>
    <n v="1.5"/>
  </r>
  <r>
    <x v="1"/>
    <x v="97"/>
    <s v="June"/>
    <x v="0"/>
    <x v="2"/>
    <s v="Desktop"/>
    <x v="0"/>
    <n v="131.80000000000001"/>
    <n v="0.76444000000000012"/>
    <n v="5.8000000000000005E-3"/>
    <n v="0.16100000000000006"/>
    <n v="0.12307484000000006"/>
    <n v="5"/>
    <n v="2.4614968000000011E-2"/>
    <n v="6.5407357019517542"/>
    <n v="260.39999999999998"/>
    <n v="2115.7858096748273"/>
    <n v="60"/>
    <n v="3"/>
    <n v="7.5"/>
  </r>
  <r>
    <x v="1"/>
    <x v="98"/>
    <s v="June"/>
    <x v="0"/>
    <x v="2"/>
    <s v="Desktop"/>
    <x v="0"/>
    <n v="221.29999999999995"/>
    <n v="2.4785599999999999"/>
    <n v="1.1200000000000002E-2"/>
    <n v="0.82799999999999963"/>
    <n v="2.0522476799999989"/>
    <n v="6"/>
    <n v="0.34204127999999984"/>
    <n v="2.4207604415467046"/>
    <n v="388.8"/>
    <n v="189.45081716452481"/>
    <n v="13"/>
    <n v="0"/>
    <n v="6"/>
  </r>
  <r>
    <x v="1"/>
    <x v="99"/>
    <s v="June"/>
    <x v="0"/>
    <x v="2"/>
    <s v="Desktop"/>
    <x v="0"/>
    <n v="285.99999999999989"/>
    <n v="3.4891999999999994"/>
    <n v="1.2200000000000003E-2"/>
    <n v="1.4489999999999996"/>
    <n v="5.0558507999999982"/>
    <n v="4"/>
    <n v="1.2639626999999996"/>
    <n v="1.14639458901754"/>
    <n v="69.599999999999994"/>
    <n v="13.766229019258246"/>
    <n v="22"/>
    <n v="10"/>
    <n v="3"/>
  </r>
  <r>
    <x v="1"/>
    <x v="100"/>
    <s v="June"/>
    <x v="0"/>
    <x v="2"/>
    <s v="Desktop"/>
    <x v="0"/>
    <n v="78.800000000000196"/>
    <n v="0.92984000000000244"/>
    <n v="1.1800000000000001E-2"/>
    <n v="0.34500000000000003"/>
    <n v="0.32079480000000088"/>
    <n v="1"/>
    <n v="0.32079480000000088"/>
    <n v="1.075453841521119"/>
    <n v="26.4"/>
    <n v="82.295598307703017"/>
    <n v="50"/>
    <n v="6"/>
    <n v="3"/>
  </r>
  <r>
    <x v="1"/>
    <x v="101"/>
    <s v="June"/>
    <x v="0"/>
    <x v="2"/>
    <s v="Desktop"/>
    <x v="0"/>
    <n v="523.19999999999982"/>
    <n v="5.8598399999999984"/>
    <n v="1.1200000000000002E-2"/>
    <n v="1.4374999999999996"/>
    <n v="8.4235199999999946"/>
    <n v="1"/>
    <n v="8.4235199999999946"/>
    <n v="0.17065312363477506"/>
    <n v="7.1999999999999993"/>
    <n v="0.85474955837939526"/>
    <n v="28"/>
    <n v="1"/>
    <n v="6"/>
  </r>
  <r>
    <x v="1"/>
    <x v="102"/>
    <s v="June"/>
    <x v="0"/>
    <x v="2"/>
    <s v="Desktop"/>
    <x v="0"/>
    <n v="301.39999999999986"/>
    <n v="4.0688999999999984"/>
    <n v="1.3500000000000002E-2"/>
    <n v="0.26450000000000001"/>
    <n v="1.0762240499999995"/>
    <n v="4"/>
    <n v="0.26905601249999989"/>
    <n v="0.98306667649733381"/>
    <n v="140.4"/>
    <n v="130.45610716467456"/>
    <n v="29"/>
    <n v="4"/>
    <n v="7.5"/>
  </r>
  <r>
    <x v="1"/>
    <x v="103"/>
    <s v="June"/>
    <x v="0"/>
    <x v="2"/>
    <s v="Desktop"/>
    <x v="0"/>
    <n v="77.499999999999886"/>
    <n v="0.79049999999999898"/>
    <n v="1.0200000000000002E-2"/>
    <n v="0.29900000000000004"/>
    <n v="0.23635949999999972"/>
    <n v="2"/>
    <n v="0.11817974999999986"/>
    <n v="2.5300442757748294"/>
    <n v="2.4"/>
    <n v="10.154023849263528"/>
    <n v="69"/>
    <n v="1"/>
    <n v="1.5"/>
  </r>
  <r>
    <x v="1"/>
    <x v="104"/>
    <s v="June"/>
    <x v="0"/>
    <x v="2"/>
    <s v="Desktop"/>
    <x v="0"/>
    <n v="205.59999999999991"/>
    <n v="1.8298399999999988"/>
    <n v="8.8999999999999982E-3"/>
    <n v="0.29900000000000004"/>
    <n v="0.54712215999999969"/>
    <n v="4"/>
    <n v="0.13678053999999992"/>
    <n v="2.1859834739649382"/>
    <n v="140.4"/>
    <n v="256.6154512915362"/>
    <n v="55"/>
    <n v="5"/>
    <n v="3"/>
  </r>
  <r>
    <x v="1"/>
    <x v="105"/>
    <s v="June"/>
    <x v="0"/>
    <x v="2"/>
    <s v="Desktop"/>
    <x v="0"/>
    <n v="429.69999999999982"/>
    <n v="5.3282799999999977"/>
    <n v="1.24E-2"/>
    <n v="1.2419999999999995"/>
    <n v="6.6177237599999943"/>
    <n v="3"/>
    <n v="2.2059079199999982"/>
    <n v="0.56303347421682071"/>
    <n v="130.79999999999998"/>
    <n v="19.765104247869072"/>
    <n v="59"/>
    <n v="3"/>
    <n v="1.5"/>
  </r>
  <r>
    <x v="1"/>
    <x v="106"/>
    <s v="June"/>
    <x v="0"/>
    <x v="2"/>
    <s v="Desktop"/>
    <x v="0"/>
    <n v="283.29999999999995"/>
    <n v="3.3146100000000001"/>
    <n v="1.1700000000000002E-2"/>
    <n v="0.52899999999999991"/>
    <n v="1.7534286899999998"/>
    <n v="1"/>
    <n v="1.7534286899999998"/>
    <n v="0.30169461867308672"/>
    <n v="37.199999999999996"/>
    <n v="21.21557620914712"/>
    <n v="55"/>
    <n v="5"/>
    <n v="1.5"/>
  </r>
  <r>
    <x v="1"/>
    <x v="107"/>
    <s v="June"/>
    <x v="0"/>
    <x v="2"/>
    <s v="Desktop"/>
    <x v="0"/>
    <n v="512.29999999999995"/>
    <n v="3.944710000000001"/>
    <n v="7.7000000000000028E-3"/>
    <n v="0.35650000000000004"/>
    <n v="1.4062891150000005"/>
    <n v="4"/>
    <n v="0.35157227875000013"/>
    <n v="1.0140162394700749"/>
    <n v="326.39999999999998"/>
    <n v="232.10021077351499"/>
    <n v="32"/>
    <n v="2"/>
    <n v="4.5"/>
  </r>
  <r>
    <x v="1"/>
    <x v="108"/>
    <s v="June"/>
    <x v="0"/>
    <x v="2"/>
    <s v="Desktop"/>
    <x v="0"/>
    <n v="233"/>
    <n v="1.8407000000000002"/>
    <n v="7.9000000000000008E-3"/>
    <n v="0.41400000000000009"/>
    <n v="0.76204980000000022"/>
    <n v="4"/>
    <n v="0.19051245000000006"/>
    <n v="2.1730863258542943"/>
    <n v="180"/>
    <n v="236.20503541894499"/>
    <n v="54"/>
    <n v="7"/>
    <n v="1.5"/>
  </r>
  <r>
    <x v="1"/>
    <x v="109"/>
    <s v="June"/>
    <x v="0"/>
    <x v="2"/>
    <s v="Desktop"/>
    <x v="0"/>
    <n v="397.89999999999986"/>
    <n v="3.8994199999999983"/>
    <n v="9.7999999999999997E-3"/>
    <n v="1.5524999999999998"/>
    <n v="6.0538495499999962"/>
    <n v="1"/>
    <n v="6.0538495499999962"/>
    <n v="0.2564483948894965"/>
    <n v="51.6"/>
    <n v="8.5235022069552482"/>
    <n v="45"/>
    <n v="9"/>
    <n v="1.5"/>
  </r>
  <r>
    <x v="1"/>
    <x v="110"/>
    <s v="June"/>
    <x v="0"/>
    <x v="2"/>
    <s v="Desktop"/>
    <x v="0"/>
    <n v="127.79999999999995"/>
    <n v="1.8403199999999993"/>
    <n v="1.44E-2"/>
    <n v="0.14949999999999999"/>
    <n v="0.2751278399999999"/>
    <n v="5"/>
    <n v="5.5025567999999983E-2"/>
    <n v="2.7169187967310044"/>
    <n v="162"/>
    <n v="588.8171840406992"/>
    <n v="61"/>
    <n v="4"/>
    <n v="3"/>
  </r>
  <r>
    <x v="1"/>
    <x v="111"/>
    <s v="June"/>
    <x v="0"/>
    <x v="2"/>
    <s v="Desktop"/>
    <x v="0"/>
    <n v="244.19999999999993"/>
    <n v="3.4187999999999996"/>
    <n v="1.4000000000000002E-2"/>
    <n v="0.66699999999999982"/>
    <n v="2.2803395999999991"/>
    <n v="6"/>
    <n v="0.38005659999999986"/>
    <n v="1.7550017550017551"/>
    <n v="241.2"/>
    <n v="105.77371896712231"/>
    <n v="59"/>
    <n v="6"/>
    <n v="12"/>
  </r>
  <r>
    <x v="1"/>
    <x v="112"/>
    <s v="June"/>
    <x v="0"/>
    <x v="2"/>
    <s v="Desktop"/>
    <x v="0"/>
    <n v="331.4"/>
    <n v="4.4739000000000004"/>
    <n v="1.3500000000000002E-2"/>
    <n v="1.4604999999999995"/>
    <n v="6.534130949999998"/>
    <n v="2"/>
    <n v="3.267065474999999"/>
    <n v="0.44703726055566728"/>
    <n v="25.2"/>
    <n v="3.8566720184877847"/>
    <n v="46"/>
    <n v="7"/>
    <n v="0"/>
  </r>
  <r>
    <x v="1"/>
    <x v="113"/>
    <s v="June"/>
    <x v="0"/>
    <x v="2"/>
    <s v="Desktop"/>
    <x v="0"/>
    <n v="80.300000000000097"/>
    <n v="1.0117800000000015"/>
    <n v="1.2600000000000004E-2"/>
    <n v="1.0119999999999996"/>
    <n v="1.023921360000001"/>
    <n v="1"/>
    <n v="1.023921360000001"/>
    <n v="0.98835715274071301"/>
    <n v="24"/>
    <n v="23.439300064997155"/>
    <n v="34"/>
    <n v="7"/>
    <n v="1.5"/>
  </r>
  <r>
    <x v="1"/>
    <x v="114"/>
    <s v="June"/>
    <x v="0"/>
    <x v="2"/>
    <s v="Desktop"/>
    <x v="0"/>
    <n v="140"/>
    <n v="2.0720000000000005"/>
    <n v="1.4800000000000004E-2"/>
    <n v="1.2534999999999998"/>
    <n v="2.5972520000000001"/>
    <n v="2"/>
    <n v="1.2986260000000001"/>
    <n v="0.96525096525096499"/>
    <n v="88.8"/>
    <n v="34.189982335175792"/>
    <n v="28"/>
    <n v="3"/>
    <n v="9"/>
  </r>
  <r>
    <x v="1"/>
    <x v="115"/>
    <s v="June"/>
    <x v="0"/>
    <x v="2"/>
    <s v="Desktop"/>
    <x v="0"/>
    <n v="142.39999999999986"/>
    <n v="1.4951999999999983"/>
    <n v="1.0499999999999999E-2"/>
    <n v="0.78199999999999958"/>
    <n v="1.169246399999998"/>
    <n v="1"/>
    <n v="1.169246399999998"/>
    <n v="0.66880684858213024"/>
    <n v="37.199999999999996"/>
    <n v="31.815364152500326"/>
    <n v="55"/>
    <n v="2"/>
    <n v="6"/>
  </r>
  <r>
    <x v="1"/>
    <x v="116"/>
    <s v="June"/>
    <x v="0"/>
    <x v="2"/>
    <s v="Desktop"/>
    <x v="0"/>
    <n v="525.59999999999991"/>
    <n v="4.0996800000000002"/>
    <n v="7.8000000000000014E-3"/>
    <n v="0.89699999999999969"/>
    <n v="3.677412959999999"/>
    <n v="1"/>
    <n v="3.677412959999999"/>
    <n v="0.24392147679818912"/>
    <n v="36"/>
    <n v="9.7894907076196329"/>
    <n v="39"/>
    <n v="3"/>
    <n v="3"/>
  </r>
  <r>
    <x v="1"/>
    <x v="117"/>
    <s v="June"/>
    <x v="0"/>
    <x v="2"/>
    <s v="Desktop"/>
    <x v="0"/>
    <n v="320.29999999999995"/>
    <n v="1.7296199999999995"/>
    <n v="5.3999999999999994E-3"/>
    <n v="0.28750000000000003"/>
    <n v="0.4972657499999999"/>
    <n v="5"/>
    <n v="9.9453149999999976E-2"/>
    <n v="2.8908083856569662"/>
    <n v="208.79999999999998"/>
    <n v="419.89620238273"/>
    <n v="52"/>
    <n v="5"/>
    <n v="10.5"/>
  </r>
  <r>
    <x v="1"/>
    <x v="118"/>
    <s v="June"/>
    <x v="0"/>
    <x v="2"/>
    <s v="Desktop"/>
    <x v="0"/>
    <n v="88.899999999999977"/>
    <n v="1.1556999999999997"/>
    <n v="1.2999999999999999E-2"/>
    <n v="1.0004999999999997"/>
    <n v="1.1562778499999995"/>
    <n v="2"/>
    <n v="0.57813892499999975"/>
    <n v="1.7305529116552743"/>
    <n v="129.6"/>
    <n v="112.08378678187086"/>
    <n v="67"/>
    <n v="7"/>
    <n v="1.5"/>
  </r>
  <r>
    <x v="1"/>
    <x v="119"/>
    <s v="June"/>
    <x v="0"/>
    <x v="2"/>
    <s v="Desktop"/>
    <x v="0"/>
    <n v="294.3"/>
    <n v="5.0031000000000008"/>
    <n v="1.7000000000000001E-2"/>
    <n v="0.55199999999999982"/>
    <n v="2.7617111999999997"/>
    <n v="1"/>
    <n v="2.7617111999999997"/>
    <n v="0.19987607683236391"/>
    <n v="45.6"/>
    <n v="16.511501999195286"/>
    <n v="70"/>
    <n v="1"/>
    <n v="4.5"/>
  </r>
  <r>
    <x v="1"/>
    <x v="120"/>
    <s v="June"/>
    <x v="0"/>
    <x v="2"/>
    <s v="Desktop"/>
    <x v="0"/>
    <n v="371.39999999999986"/>
    <n v="1.9312799999999994"/>
    <n v="5.2000000000000006E-3"/>
    <n v="0.28750000000000009"/>
    <n v="0.55524300000000004"/>
    <n v="2"/>
    <n v="0.27762150000000002"/>
    <n v="1.0355826187813266"/>
    <n v="16.8"/>
    <n v="30.257022600915274"/>
    <n v="42"/>
    <n v="7"/>
    <n v="7.5"/>
  </r>
  <r>
    <x v="1"/>
    <x v="121"/>
    <s v="June"/>
    <x v="0"/>
    <x v="2"/>
    <s v="Desktop"/>
    <x v="0"/>
    <n v="114.5"/>
    <n v="0.99614999999999998"/>
    <n v="8.6999999999999994E-3"/>
    <n v="0.14949999999999999"/>
    <n v="0.148924425"/>
    <n v="2"/>
    <n v="7.44622125E-2"/>
    <n v="2.0077297595743615"/>
    <n v="32.4"/>
    <n v="217.56001408096756"/>
    <n v="67"/>
    <n v="2"/>
    <n v="3"/>
  </r>
  <r>
    <x v="1"/>
    <x v="122"/>
    <s v="July"/>
    <x v="0"/>
    <x v="2"/>
    <s v="Desktop"/>
    <x v="0"/>
    <n v="636.79999999999995"/>
    <n v="9.4883199999999999"/>
    <n v="1.49E-2"/>
    <n v="0.25300000000000006"/>
    <n v="2.4005449600000004"/>
    <n v="1"/>
    <n v="2.4005449600000004"/>
    <n v="0.10539273548952818"/>
    <n v="2.4"/>
    <n v="0.9997729848808995"/>
    <n v="43"/>
    <n v="0"/>
    <n v="1.5"/>
  </r>
  <r>
    <x v="1"/>
    <x v="123"/>
    <s v="July"/>
    <x v="0"/>
    <x v="2"/>
    <s v="Desktop"/>
    <x v="0"/>
    <n v="159.9"/>
    <n v="2.1906300000000005"/>
    <n v="1.3700000000000002E-2"/>
    <n v="1.4375"/>
    <n v="3.1490306250000009"/>
    <n v="2"/>
    <n v="1.5745153125000004"/>
    <n v="0.91297937123110684"/>
    <n v="64.8"/>
    <n v="20.577761132443726"/>
    <n v="16"/>
    <n v="2"/>
    <n v="4.5"/>
  </r>
  <r>
    <x v="1"/>
    <x v="124"/>
    <s v="July"/>
    <x v="0"/>
    <x v="2"/>
    <s v="Desktop"/>
    <x v="0"/>
    <n v="122.2"/>
    <n v="1.31976"/>
    <n v="1.0800000000000001E-2"/>
    <n v="0.97749999999999959"/>
    <n v="1.2900653999999996"/>
    <n v="2"/>
    <n v="0.64503269999999979"/>
    <n v="1.5154270473419409"/>
    <n v="8.4"/>
    <n v="6.5112977993208743"/>
    <n v="69"/>
    <n v="5"/>
    <n v="0"/>
  </r>
  <r>
    <x v="1"/>
    <x v="125"/>
    <s v="July"/>
    <x v="0"/>
    <x v="2"/>
    <s v="Desktop"/>
    <x v="0"/>
    <n v="360.69999999999982"/>
    <n v="5.1940799999999987"/>
    <n v="1.4400000000000003E-2"/>
    <n v="0.67849999999999977"/>
    <n v="3.5241832799999981"/>
    <n v="4"/>
    <n v="0.88104581999999954"/>
    <n v="0.77010750700797848"/>
    <n v="151.19999999999999"/>
    <n v="42.903557501697264"/>
    <n v="20"/>
    <n v="0"/>
    <n v="0"/>
  </r>
  <r>
    <x v="1"/>
    <x v="126"/>
    <s v="July"/>
    <x v="0"/>
    <x v="2"/>
    <s v="Desktop"/>
    <x v="0"/>
    <n v="550.09999999999991"/>
    <n v="7.8114199999999991"/>
    <n v="1.4200000000000001E-2"/>
    <n v="0.161"/>
    <n v="1.2576386199999998"/>
    <n v="3"/>
    <n v="0.41921287333333329"/>
    <n v="0.38405309149936889"/>
    <n v="111.6"/>
    <n v="88.737732942711332"/>
    <n v="21"/>
    <n v="7"/>
    <n v="12"/>
  </r>
  <r>
    <x v="1"/>
    <x v="127"/>
    <s v="July"/>
    <x v="0"/>
    <x v="2"/>
    <s v="Desktop"/>
    <x v="0"/>
    <n v="261.79999999999995"/>
    <n v="1.9111399999999998"/>
    <n v="7.3000000000000009E-3"/>
    <n v="0.44849999999999995"/>
    <n v="0.85714628999999987"/>
    <n v="2"/>
    <n v="0.42857314499999993"/>
    <n v="1.0464958087842859"/>
    <n v="3.5999999999999996"/>
    <n v="4.1999831790673685"/>
    <n v="58"/>
    <n v="2"/>
    <n v="18"/>
  </r>
  <r>
    <x v="1"/>
    <x v="128"/>
    <s v="July"/>
    <x v="0"/>
    <x v="2"/>
    <s v="Desktop"/>
    <x v="0"/>
    <n v="641"/>
    <n v="4.5510999999999999"/>
    <n v="7.0999999999999995E-3"/>
    <n v="0.89699999999999969"/>
    <n v="4.0823366999999982"/>
    <n v="3"/>
    <n v="1.3607788999999995"/>
    <n v="0.65918129682933801"/>
    <n v="38.4"/>
    <n v="9.406377479838941"/>
    <n v="65"/>
    <n v="8"/>
    <n v="3"/>
  </r>
  <r>
    <x v="1"/>
    <x v="129"/>
    <s v="July"/>
    <x v="0"/>
    <x v="2"/>
    <s v="Desktop"/>
    <x v="0"/>
    <n v="297.09999999999991"/>
    <n v="4.1593999999999998"/>
    <n v="1.4000000000000004E-2"/>
    <n v="0.59799999999999986"/>
    <n v="2.4873211999999993"/>
    <n v="4"/>
    <n v="0.62183029999999984"/>
    <n v="0.96167716497571776"/>
    <n v="111.6"/>
    <n v="44.867546660238339"/>
    <n v="16"/>
    <n v="2"/>
    <n v="3"/>
  </r>
  <r>
    <x v="1"/>
    <x v="130"/>
    <s v="July"/>
    <x v="0"/>
    <x v="2"/>
    <s v="Desktop"/>
    <x v="0"/>
    <n v="434.79999999999995"/>
    <n v="4.47844"/>
    <n v="1.0300000000000002E-2"/>
    <n v="0.74749999999999972"/>
    <n v="3.3476338999999986"/>
    <n v="1"/>
    <n v="3.3476338999999986"/>
    <n v="0.22329203919221871"/>
    <n v="69.599999999999994"/>
    <n v="20.790803916760439"/>
    <n v="29"/>
    <n v="12"/>
    <n v="13.5"/>
  </r>
  <r>
    <x v="1"/>
    <x v="131"/>
    <s v="July"/>
    <x v="0"/>
    <x v="2"/>
    <s v="Desktop"/>
    <x v="0"/>
    <n v="391.09999999999991"/>
    <n v="5.5536199999999987"/>
    <n v="1.4199999999999999E-2"/>
    <n v="0.89699999999999969"/>
    <n v="4.9815971399999972"/>
    <n v="2"/>
    <n v="2.4907985699999986"/>
    <n v="0.36012546771295129"/>
    <n v="40.799999999999997"/>
    <n v="8.1901444162142791"/>
    <n v="47"/>
    <n v="0"/>
    <n v="3"/>
  </r>
  <r>
    <x v="1"/>
    <x v="132"/>
    <s v="July"/>
    <x v="0"/>
    <x v="2"/>
    <s v="Desktop"/>
    <x v="0"/>
    <n v="65.5"/>
    <n v="0.60260000000000002"/>
    <n v="9.1999999999999998E-3"/>
    <n v="0.32200000000000001"/>
    <n v="0.19403720000000002"/>
    <n v="5"/>
    <n v="3.8807440000000006E-2"/>
    <n v="8.2973780285429797"/>
    <n v="255.6"/>
    <n v="1317.2731826680656"/>
    <n v="17"/>
    <n v="3"/>
    <n v="3"/>
  </r>
  <r>
    <x v="1"/>
    <x v="133"/>
    <s v="July"/>
    <x v="0"/>
    <x v="2"/>
    <s v="Desktop"/>
    <x v="0"/>
    <n v="23.999999999999886"/>
    <n v="0.15839999999999924"/>
    <n v="6.5999999999999991E-3"/>
    <n v="0.60949999999999971"/>
    <n v="9.6544799999999487E-2"/>
    <n v="6"/>
    <n v="1.6090799999999916E-2"/>
    <n v="37.87878787878806"/>
    <n v="235.2"/>
    <n v="2436.1747085291104"/>
    <n v="24"/>
    <n v="1"/>
    <n v="4.5"/>
  </r>
  <r>
    <x v="1"/>
    <x v="134"/>
    <s v="July"/>
    <x v="0"/>
    <x v="2"/>
    <s v="Desktop"/>
    <x v="0"/>
    <n v="473.99999999999989"/>
    <n v="5.4035999999999991"/>
    <n v="1.14E-2"/>
    <n v="1.0809999999999997"/>
    <n v="5.8412915999999973"/>
    <n v="4"/>
    <n v="1.4603228999999993"/>
    <n v="0.74024724257902152"/>
    <n v="103.2"/>
    <n v="17.667325493560373"/>
    <n v="27"/>
    <n v="7"/>
    <n v="6"/>
  </r>
  <r>
    <x v="1"/>
    <x v="135"/>
    <s v="July"/>
    <x v="0"/>
    <x v="2"/>
    <s v="Desktop"/>
    <x v="0"/>
    <n v="190.39999999999998"/>
    <n v="3.0463999999999998"/>
    <n v="1.6E-2"/>
    <n v="1.2074999999999998"/>
    <n v="3.6785279999999991"/>
    <n v="6"/>
    <n v="0.61308799999999986"/>
    <n v="1.9695378151260505"/>
    <n v="152.4"/>
    <n v="41.429615324390639"/>
    <n v="33"/>
    <n v="4"/>
    <n v="4.5"/>
  </r>
  <r>
    <x v="1"/>
    <x v="136"/>
    <s v="July"/>
    <x v="0"/>
    <x v="2"/>
    <s v="Desktop"/>
    <x v="0"/>
    <n v="178.89999999999998"/>
    <n v="2.0394599999999996"/>
    <n v="1.1399999999999999E-2"/>
    <n v="0.70149999999999979"/>
    <n v="1.4306811899999994"/>
    <n v="4"/>
    <n v="0.35767029749999985"/>
    <n v="1.9613034822943332"/>
    <n v="181.2"/>
    <n v="126.65295473689709"/>
    <n v="81"/>
    <n v="8"/>
    <n v="4.5"/>
  </r>
  <r>
    <x v="1"/>
    <x v="137"/>
    <s v="July"/>
    <x v="0"/>
    <x v="2"/>
    <s v="Desktop"/>
    <x v="0"/>
    <n v="347.19999999999982"/>
    <n v="4.0969599999999984"/>
    <n v="1.1800000000000001E-2"/>
    <n v="0.98899999999999977"/>
    <n v="4.0518934399999971"/>
    <n v="1"/>
    <n v="4.0518934399999971"/>
    <n v="0.24408341794891833"/>
    <n v="66"/>
    <n v="16.288681076469782"/>
    <n v="38"/>
    <n v="6"/>
    <n v="9"/>
  </r>
  <r>
    <x v="1"/>
    <x v="138"/>
    <s v="July"/>
    <x v="0"/>
    <x v="2"/>
    <s v="Desktop"/>
    <x v="0"/>
    <n v="551.29999999999995"/>
    <n v="6.3399499999999991"/>
    <n v="1.15E-2"/>
    <n v="1.2304999999999997"/>
    <n v="7.8013084749999972"/>
    <n v="5"/>
    <n v="1.5602616949999994"/>
    <n v="0.78864975275830262"/>
    <n v="381.59999999999997"/>
    <n v="48.914871296638488"/>
    <n v="29"/>
    <n v="5"/>
    <n v="1.5"/>
  </r>
  <r>
    <x v="1"/>
    <x v="139"/>
    <s v="July"/>
    <x v="0"/>
    <x v="2"/>
    <s v="Desktop"/>
    <x v="0"/>
    <n v="416"/>
    <n v="4.7423999999999999"/>
    <n v="1.14E-2"/>
    <n v="0.18400000000000002"/>
    <n v="0.87260160000000009"/>
    <n v="4"/>
    <n v="0.21815040000000002"/>
    <n v="0.84345479082321184"/>
    <n v="348"/>
    <n v="398.80742826967077"/>
    <n v="34"/>
    <n v="5"/>
    <n v="3"/>
  </r>
  <r>
    <x v="1"/>
    <x v="140"/>
    <s v="July"/>
    <x v="0"/>
    <x v="2"/>
    <s v="Desktop"/>
    <x v="0"/>
    <n v="294.79999999999995"/>
    <n v="2.5647599999999993"/>
    <n v="8.6999999999999994E-3"/>
    <n v="0.63249999999999973"/>
    <n v="1.6222106999999988"/>
    <n v="2"/>
    <n v="0.81110534999999939"/>
    <n v="0.77980005926480478"/>
    <n v="117.6"/>
    <n v="72.493665588570025"/>
    <n v="66"/>
    <n v="9"/>
    <n v="1.5"/>
  </r>
  <r>
    <x v="1"/>
    <x v="141"/>
    <s v="July"/>
    <x v="0"/>
    <x v="2"/>
    <s v="Desktop"/>
    <x v="0"/>
    <n v="691"/>
    <n v="9.6740000000000013"/>
    <n v="1.4000000000000002E-2"/>
    <n v="0.64399999999999991"/>
    <n v="6.2300560000000003"/>
    <n v="6"/>
    <n v="1.0383426666666666"/>
    <n v="0.62021914409758105"/>
    <n v="376.8"/>
    <n v="60.480997281565365"/>
    <n v="38"/>
    <n v="11"/>
    <n v="3"/>
  </r>
  <r>
    <x v="1"/>
    <x v="142"/>
    <s v="July"/>
    <x v="0"/>
    <x v="2"/>
    <s v="Desktop"/>
    <x v="0"/>
    <n v="885.89999999999986"/>
    <n v="9.3905399999999997"/>
    <n v="1.0600000000000002E-2"/>
    <n v="1.5064999999999997"/>
    <n v="14.146848509999996"/>
    <n v="3"/>
    <n v="4.7156161699999988"/>
    <n v="0.31947044578906009"/>
    <n v="94.8"/>
    <n v="6.7011391217618987"/>
    <n v="34"/>
    <n v="6"/>
    <n v="4.5"/>
  </r>
  <r>
    <x v="1"/>
    <x v="143"/>
    <s v="July"/>
    <x v="0"/>
    <x v="2"/>
    <s v="Desktop"/>
    <x v="0"/>
    <n v="69.7"/>
    <n v="0.6551800000000001"/>
    <n v="9.4000000000000004E-3"/>
    <n v="1.1959999999999997"/>
    <n v="0.78359527999999989"/>
    <n v="5"/>
    <n v="0.15671905599999997"/>
    <n v="7.6314905827406196"/>
    <n v="186"/>
    <n v="237.36743284109627"/>
    <n v="54"/>
    <n v="10"/>
    <n v="6"/>
  </r>
  <r>
    <x v="1"/>
    <x v="144"/>
    <s v="July"/>
    <x v="0"/>
    <x v="2"/>
    <s v="Desktop"/>
    <x v="0"/>
    <n v="235.79999999999995"/>
    <n v="2.6645399999999997"/>
    <n v="1.1300000000000001E-2"/>
    <n v="0.98899999999999977"/>
    <n v="2.6352300599999992"/>
    <n v="1"/>
    <n v="2.6352300599999992"/>
    <n v="0.37529930119270122"/>
    <n v="4.8"/>
    <n v="1.8214728470424328"/>
    <n v="18"/>
    <n v="3"/>
    <n v="7.5"/>
  </r>
  <r>
    <x v="1"/>
    <x v="145"/>
    <s v="July"/>
    <x v="0"/>
    <x v="2"/>
    <s v="Desktop"/>
    <x v="0"/>
    <n v="517.29999999999995"/>
    <n v="6.5179800000000014"/>
    <n v="1.2600000000000004E-2"/>
    <n v="0.81649999999999967"/>
    <n v="5.3219306699999986"/>
    <n v="2"/>
    <n v="2.6609653349999993"/>
    <n v="0.30684353127809527"/>
    <n v="78"/>
    <n v="14.656335235573451"/>
    <n v="75"/>
    <n v="9"/>
    <n v="3"/>
  </r>
  <r>
    <x v="1"/>
    <x v="146"/>
    <s v="July"/>
    <x v="0"/>
    <x v="2"/>
    <s v="Desktop"/>
    <x v="0"/>
    <n v="445.29999999999995"/>
    <n v="4.0522299999999998"/>
    <n v="9.1000000000000004E-3"/>
    <n v="1.2534999999999998"/>
    <n v="5.0794703049999992"/>
    <n v="1"/>
    <n v="5.0794703049999992"/>
    <n v="0.24677770017990094"/>
    <n v="44.4"/>
    <n v="8.7410689174213037"/>
    <n v="49"/>
    <n v="9"/>
    <n v="4.5"/>
  </r>
  <r>
    <x v="1"/>
    <x v="147"/>
    <s v="July"/>
    <x v="0"/>
    <x v="2"/>
    <s v="Desktop"/>
    <x v="0"/>
    <n v="18.400000000000102"/>
    <n v="0.25760000000000144"/>
    <n v="1.4E-2"/>
    <n v="0.13800000000000001"/>
    <n v="3.55488000000002E-2"/>
    <n v="2"/>
    <n v="1.77744000000001E-2"/>
    <n v="7.7639751552794598"/>
    <n v="58.8"/>
    <n v="1654.0642722117109"/>
    <n v="23"/>
    <n v="7"/>
    <n v="0"/>
  </r>
  <r>
    <x v="1"/>
    <x v="148"/>
    <s v="July"/>
    <x v="0"/>
    <x v="2"/>
    <s v="Desktop"/>
    <x v="0"/>
    <n v="243.89999999999998"/>
    <n v="3.80484"/>
    <n v="1.5600000000000001E-2"/>
    <n v="0.60949999999999982"/>
    <n v="2.3190499799999995"/>
    <n v="4"/>
    <n v="0.57976249499999988"/>
    <n v="1.0512925642076933"/>
    <n v="118.8"/>
    <n v="51.227873924476619"/>
    <n v="61"/>
    <n v="11"/>
    <n v="1.5"/>
  </r>
  <r>
    <x v="1"/>
    <x v="149"/>
    <s v="July"/>
    <x v="0"/>
    <x v="2"/>
    <s v="Desktop"/>
    <x v="0"/>
    <n v="286.59999999999991"/>
    <n v="3.2385799999999989"/>
    <n v="1.1299999999999999E-2"/>
    <n v="1.0464999999999998"/>
    <n v="3.3891739699999981"/>
    <n v="1"/>
    <n v="3.3891739699999981"/>
    <n v="0.30877730363307387"/>
    <n v="64.8"/>
    <n v="19.119703082105293"/>
    <n v="24"/>
    <n v="3"/>
    <n v="4.5"/>
  </r>
  <r>
    <x v="1"/>
    <x v="150"/>
    <s v="July"/>
    <x v="0"/>
    <x v="2"/>
    <s v="Desktop"/>
    <x v="0"/>
    <n v="100.5"/>
    <n v="0.82410000000000028"/>
    <n v="8.2000000000000024E-3"/>
    <n v="0.48299999999999987"/>
    <n v="0.39804030000000001"/>
    <n v="1"/>
    <n v="0.39804030000000001"/>
    <n v="1.2134449702705978"/>
    <n v="62.4"/>
    <n v="156.76804584862387"/>
    <n v="48"/>
    <n v="1"/>
    <n v="4.5"/>
  </r>
  <r>
    <x v="1"/>
    <x v="151"/>
    <s v="July"/>
    <x v="0"/>
    <x v="2"/>
    <s v="Desktop"/>
    <x v="0"/>
    <n v="11.199999999999932"/>
    <n v="0.13887999999999917"/>
    <n v="1.2400000000000001E-2"/>
    <n v="1.1499999999999995"/>
    <n v="0.15971199999999897"/>
    <n v="5"/>
    <n v="3.1942399999999795E-2"/>
    <n v="36.002304147465651"/>
    <n v="326.39999999999998"/>
    <n v="2043.6786215187469"/>
    <n v="32"/>
    <n v="3"/>
    <n v="0"/>
  </r>
  <r>
    <x v="1"/>
    <x v="152"/>
    <s v="July"/>
    <x v="0"/>
    <x v="2"/>
    <s v="Desktop"/>
    <x v="0"/>
    <n v="308.19999999999982"/>
    <n v="1.5409999999999997"/>
    <n v="5.0000000000000018E-3"/>
    <n v="1.5984999999999996"/>
    <n v="2.4632884999999991"/>
    <n v="5"/>
    <n v="0.49265769999999981"/>
    <n v="3.2446463335496438"/>
    <n v="309.59999999999997"/>
    <n v="125.68564339905784"/>
    <n v="24"/>
    <n v="2"/>
    <n v="0"/>
  </r>
  <r>
    <x v="1"/>
    <x v="153"/>
    <s v="August"/>
    <x v="0"/>
    <x v="2"/>
    <s v="Desktop"/>
    <x v="0"/>
    <n v="432.49999999999989"/>
    <n v="4.6277499999999989"/>
    <n v="1.0700000000000001E-2"/>
    <n v="0.82799999999999963"/>
    <n v="3.8317769999999975"/>
    <n v="5"/>
    <n v="0.76635539999999946"/>
    <n v="1.0804386580951868"/>
    <n v="415.2"/>
    <n v="108.35703643505357"/>
    <n v="26"/>
    <n v="6"/>
    <n v="1.5"/>
  </r>
  <r>
    <x v="1"/>
    <x v="154"/>
    <s v="August"/>
    <x v="0"/>
    <x v="2"/>
    <s v="Desktop"/>
    <x v="0"/>
    <n v="435.4"/>
    <n v="6.6180799999999991"/>
    <n v="1.5199999999999998E-2"/>
    <n v="1.1499999999999997"/>
    <n v="7.6107919999999964"/>
    <n v="2"/>
    <n v="3.8053959999999982"/>
    <n v="0.30220245146628633"/>
    <n v="75.599999999999994"/>
    <n v="9.9332631873266308"/>
    <n v="39"/>
    <n v="10"/>
    <n v="3"/>
  </r>
  <r>
    <x v="1"/>
    <x v="155"/>
    <s v="August"/>
    <x v="0"/>
    <x v="2"/>
    <s v="Desktop"/>
    <x v="0"/>
    <n v="17.3000000000001"/>
    <n v="0.20933000000000121"/>
    <n v="1.21E-2"/>
    <n v="0.49449999999999988"/>
    <n v="0.10351368500000058"/>
    <n v="6"/>
    <n v="1.7252280833333428E-2"/>
    <n v="28.662876797401069"/>
    <n v="175.2"/>
    <n v="1692.5298331326821"/>
    <n v="31"/>
    <n v="6"/>
    <n v="12"/>
  </r>
  <r>
    <x v="1"/>
    <x v="156"/>
    <s v="August"/>
    <x v="0"/>
    <x v="2"/>
    <s v="Desktop"/>
    <x v="0"/>
    <n v="48.899999999999977"/>
    <n v="0.44009999999999982"/>
    <n v="9.0000000000000011E-3"/>
    <n v="0.89699999999999969"/>
    <n v="0.39476969999999972"/>
    <n v="4"/>
    <n v="9.8692424999999931E-2"/>
    <n v="9.088843444671669"/>
    <n v="139.19999999999999"/>
    <n v="352.61064868960329"/>
    <n v="15"/>
    <n v="7"/>
    <n v="0"/>
  </r>
  <r>
    <x v="1"/>
    <x v="157"/>
    <s v="August"/>
    <x v="0"/>
    <x v="2"/>
    <s v="Desktop"/>
    <x v="0"/>
    <n v="190.59999999999991"/>
    <n v="2.8018199999999984"/>
    <n v="1.47E-2"/>
    <n v="0.25300000000000006"/>
    <n v="0.7088604599999998"/>
    <n v="2"/>
    <n v="0.3544302299999999"/>
    <n v="0.71382173016110995"/>
    <n v="67.2"/>
    <n v="94.800040053016957"/>
    <n v="46"/>
    <n v="2"/>
    <n v="3"/>
  </r>
  <r>
    <x v="1"/>
    <x v="158"/>
    <s v="August"/>
    <x v="0"/>
    <x v="2"/>
    <s v="Desktop"/>
    <x v="0"/>
    <n v="463.70000000000005"/>
    <n v="7.2337200000000008"/>
    <n v="1.5600000000000001E-2"/>
    <n v="0.29899999999999999"/>
    <n v="2.1628822800000003"/>
    <n v="5"/>
    <n v="0.43257645600000005"/>
    <n v="0.69120729030153216"/>
    <n v="201.6"/>
    <n v="93.208956337651429"/>
    <n v="40"/>
    <n v="7"/>
    <n v="1.5"/>
  </r>
  <r>
    <x v="1"/>
    <x v="159"/>
    <s v="August"/>
    <x v="0"/>
    <x v="2"/>
    <s v="Desktop"/>
    <x v="0"/>
    <n v="263.09999999999991"/>
    <n v="3.8938799999999993"/>
    <n v="1.4800000000000002E-2"/>
    <n v="0.55199999999999982"/>
    <n v="2.1494217599999987"/>
    <n v="2"/>
    <n v="1.0747108799999994"/>
    <n v="0.51362651134600967"/>
    <n v="73.2"/>
    <n v="34.055670860985444"/>
    <n v="24"/>
    <n v="1"/>
    <n v="0"/>
  </r>
  <r>
    <x v="1"/>
    <x v="160"/>
    <s v="August"/>
    <x v="0"/>
    <x v="2"/>
    <s v="Desktop"/>
    <x v="0"/>
    <n v="536.19999999999982"/>
    <n v="7.0778399999999984"/>
    <n v="1.3200000000000002E-2"/>
    <n v="1.4949999999999997"/>
    <n v="10.581370799999995"/>
    <n v="4"/>
    <n v="2.6453426999999987"/>
    <n v="0.56514416827732772"/>
    <n v="206.4"/>
    <n v="19.505979319806098"/>
    <n v="46"/>
    <n v="2"/>
    <n v="1.5"/>
  </r>
  <r>
    <x v="1"/>
    <x v="161"/>
    <s v="August"/>
    <x v="0"/>
    <x v="2"/>
    <s v="Desktop"/>
    <x v="0"/>
    <n v="368.5"/>
    <n v="5.0853000000000002"/>
    <n v="1.38E-2"/>
    <n v="0.35650000000000004"/>
    <n v="1.8129094500000003"/>
    <n v="6"/>
    <n v="0.30215157500000006"/>
    <n v="1.1798713940180521"/>
    <n v="260.39999999999998"/>
    <n v="143.63651753263238"/>
    <n v="43"/>
    <n v="6"/>
    <n v="10.5"/>
  </r>
  <r>
    <x v="1"/>
    <x v="162"/>
    <s v="August"/>
    <x v="0"/>
    <x v="2"/>
    <s v="Desktop"/>
    <x v="0"/>
    <n v="64.899999999999977"/>
    <n v="0.73985999999999974"/>
    <n v="1.14E-2"/>
    <n v="1.5639999999999998"/>
    <n v="1.1571410399999995"/>
    <n v="3"/>
    <n v="0.38571367999999984"/>
    <n v="4.054821182385858"/>
    <n v="218.4"/>
    <n v="188.74103713407322"/>
    <n v="49"/>
    <n v="7"/>
    <n v="0"/>
  </r>
  <r>
    <x v="1"/>
    <x v="163"/>
    <s v="August"/>
    <x v="0"/>
    <x v="2"/>
    <s v="Desktop"/>
    <x v="0"/>
    <n v="355.09999999999991"/>
    <n v="4.2256899999999993"/>
    <n v="1.1900000000000001E-2"/>
    <n v="0.54049999999999998"/>
    <n v="2.2839854449999994"/>
    <n v="1"/>
    <n v="2.2839854449999994"/>
    <n v="0.23664774273550596"/>
    <n v="6"/>
    <n v="2.6269869683867455"/>
    <n v="59"/>
    <n v="8"/>
    <n v="7.5"/>
  </r>
  <r>
    <x v="1"/>
    <x v="164"/>
    <s v="August"/>
    <x v="0"/>
    <x v="2"/>
    <s v="Desktop"/>
    <x v="0"/>
    <n v="107.69999999999993"/>
    <n v="1.4647199999999991"/>
    <n v="1.3600000000000001E-2"/>
    <n v="1.3109999999999997"/>
    <n v="1.9202479199999984"/>
    <n v="2"/>
    <n v="0.96012395999999922"/>
    <n v="1.3654486864383644"/>
    <n v="28.799999999999997"/>
    <n v="14.998063375066705"/>
    <n v="77"/>
    <n v="4"/>
    <n v="3"/>
  </r>
  <r>
    <x v="1"/>
    <x v="165"/>
    <s v="August"/>
    <x v="0"/>
    <x v="2"/>
    <s v="Desktop"/>
    <x v="0"/>
    <n v="200.29999999999995"/>
    <n v="2.7040500000000001"/>
    <n v="1.3500000000000003E-2"/>
    <n v="0.13800000000000001"/>
    <n v="0.37315890000000002"/>
    <n v="6"/>
    <n v="6.2193150000000003E-2"/>
    <n v="2.2188938814001218"/>
    <n v="223.2"/>
    <n v="598.1366115078589"/>
    <n v="33"/>
    <n v="0"/>
    <n v="4.5"/>
  </r>
  <r>
    <x v="1"/>
    <x v="166"/>
    <s v="August"/>
    <x v="0"/>
    <x v="2"/>
    <s v="Desktop"/>
    <x v="0"/>
    <n v="454.69999999999982"/>
    <n v="6.7295599999999975"/>
    <n v="1.4800000000000001E-2"/>
    <n v="0.77049999999999974"/>
    <n v="5.185125979999996"/>
    <n v="3"/>
    <n v="1.7283753266666653"/>
    <n v="0.44579437585815435"/>
    <n v="91.2"/>
    <n v="17.588772259685786"/>
    <n v="59"/>
    <n v="6"/>
    <n v="4.5"/>
  </r>
  <r>
    <x v="1"/>
    <x v="167"/>
    <s v="August"/>
    <x v="0"/>
    <x v="2"/>
    <s v="Desktop"/>
    <x v="0"/>
    <n v="175.7"/>
    <n v="2.4422300000000003"/>
    <n v="1.3900000000000003E-2"/>
    <n v="0.56349999999999989"/>
    <n v="1.3761966049999999"/>
    <n v="3"/>
    <n v="0.45873220166666662"/>
    <n v="1.2283855328941171"/>
    <n v="178.79999999999998"/>
    <n v="129.92329682429352"/>
    <n v="66"/>
    <n v="3"/>
    <n v="1.5"/>
  </r>
  <r>
    <x v="1"/>
    <x v="168"/>
    <s v="August"/>
    <x v="0"/>
    <x v="2"/>
    <s v="Desktop"/>
    <x v="0"/>
    <n v="126.10000000000002"/>
    <n v="1.2862200000000004"/>
    <n v="1.0200000000000001E-2"/>
    <n v="1.5754999999999995"/>
    <n v="2.0264396099999997"/>
    <n v="1"/>
    <n v="2.0264396099999997"/>
    <n v="0.77747197213540431"/>
    <n v="36"/>
    <n v="17.765148204934665"/>
    <n v="47"/>
    <n v="2"/>
    <n v="15"/>
  </r>
  <r>
    <x v="1"/>
    <x v="169"/>
    <s v="August"/>
    <x v="0"/>
    <x v="2"/>
    <s v="Desktop"/>
    <x v="0"/>
    <n v="410.59999999999991"/>
    <n v="6.1589999999999989"/>
    <n v="1.5000000000000001E-2"/>
    <n v="0.60949999999999982"/>
    <n v="3.7539104999999982"/>
    <n v="1"/>
    <n v="3.7539104999999982"/>
    <n v="0.16236402013313853"/>
    <n v="22.8"/>
    <n v="6.073666380698211"/>
    <n v="13"/>
    <n v="8"/>
    <n v="6"/>
  </r>
  <r>
    <x v="1"/>
    <x v="170"/>
    <s v="August"/>
    <x v="0"/>
    <x v="2"/>
    <s v="Desktop"/>
    <x v="0"/>
    <n v="671.39999999999986"/>
    <n v="9.1981799999999989"/>
    <n v="1.37E-2"/>
    <n v="0.88549999999999973"/>
    <n v="8.1449883899999964"/>
    <n v="2"/>
    <n v="4.0724941949999982"/>
    <n v="0.21743431852823061"/>
    <n v="64.8"/>
    <n v="7.9558124453017207"/>
    <n v="51"/>
    <n v="1"/>
    <n v="0"/>
  </r>
  <r>
    <x v="1"/>
    <x v="171"/>
    <s v="August"/>
    <x v="0"/>
    <x v="2"/>
    <s v="Desktop"/>
    <x v="0"/>
    <n v="178.39999999999986"/>
    <n v="2.2835199999999989"/>
    <n v="1.2800000000000004E-2"/>
    <n v="0.24150000000000008"/>
    <n v="0.55147007999999986"/>
    <n v="3"/>
    <n v="0.18382335999999996"/>
    <n v="1.3137612107623324"/>
    <n v="73.2"/>
    <n v="132.73612232961037"/>
    <n v="40"/>
    <n v="11"/>
    <n v="3"/>
  </r>
  <r>
    <x v="1"/>
    <x v="172"/>
    <s v="August"/>
    <x v="0"/>
    <x v="2"/>
    <s v="Desktop"/>
    <x v="0"/>
    <n v="145.79999999999995"/>
    <n v="1.5892199999999999"/>
    <n v="1.0900000000000002E-2"/>
    <n v="0.55199999999999994"/>
    <n v="0.87724943999999982"/>
    <n v="5"/>
    <n v="0.17544988799999997"/>
    <n v="3.1461975056946176"/>
    <n v="297.59999999999997"/>
    <n v="339.24216583141964"/>
    <n v="28"/>
    <n v="0"/>
    <n v="1.5"/>
  </r>
  <r>
    <x v="1"/>
    <x v="173"/>
    <s v="August"/>
    <x v="0"/>
    <x v="2"/>
    <s v="Desktop"/>
    <x v="0"/>
    <n v="258.79999999999995"/>
    <n v="3.8561199999999993"/>
    <n v="1.49E-2"/>
    <n v="0.19550000000000003"/>
    <n v="0.75387146000000005"/>
    <n v="2"/>
    <n v="0.37693573000000002"/>
    <n v="0.51865605842141849"/>
    <n v="10.799999999999999"/>
    <n v="14.326049695527667"/>
    <n v="53"/>
    <n v="6"/>
    <n v="9"/>
  </r>
  <r>
    <x v="1"/>
    <x v="174"/>
    <s v="August"/>
    <x v="0"/>
    <x v="2"/>
    <s v="Desktop"/>
    <x v="0"/>
    <n v="57.900000000000098"/>
    <n v="0.61374000000000095"/>
    <n v="1.0599999999999998E-2"/>
    <n v="0.93149999999999977"/>
    <n v="0.57169881000000078"/>
    <n v="2"/>
    <n v="0.28584940500000039"/>
    <n v="3.2587088995339997"/>
    <n v="9.6"/>
    <n v="16.792058741560066"/>
    <n v="72"/>
    <n v="1"/>
    <n v="3"/>
  </r>
  <r>
    <x v="1"/>
    <x v="175"/>
    <s v="August"/>
    <x v="0"/>
    <x v="2"/>
    <s v="Desktop"/>
    <x v="0"/>
    <n v="462.79999999999995"/>
    <n v="6.0164"/>
    <n v="1.3000000000000001E-2"/>
    <n v="1.3109999999999997"/>
    <n v="7.8875003999999986"/>
    <n v="5"/>
    <n v="1.5775000799999996"/>
    <n v="0.83106176451033842"/>
    <n v="361.2"/>
    <n v="45.793975490638331"/>
    <n v="36"/>
    <n v="4"/>
    <n v="10.5"/>
  </r>
  <r>
    <x v="1"/>
    <x v="176"/>
    <s v="August"/>
    <x v="0"/>
    <x v="2"/>
    <s v="Desktop"/>
    <x v="0"/>
    <n v="176.19999999999993"/>
    <n v="2.1143999999999994"/>
    <n v="1.2000000000000002E-2"/>
    <n v="0.73599999999999965"/>
    <n v="1.5561983999999989"/>
    <n v="1"/>
    <n v="1.5561983999999989"/>
    <n v="0.47294740824820292"/>
    <n v="1.2"/>
    <n v="0.77110990475250507"/>
    <n v="66"/>
    <n v="1"/>
    <n v="6"/>
  </r>
  <r>
    <x v="1"/>
    <x v="177"/>
    <s v="August"/>
    <x v="0"/>
    <x v="2"/>
    <s v="Desktop"/>
    <x v="0"/>
    <n v="135.5"/>
    <n v="1.7886"/>
    <n v="1.32E-2"/>
    <n v="1.4259999999999997"/>
    <n v="2.5505435999999992"/>
    <n v="1"/>
    <n v="2.5505435999999992"/>
    <n v="0.55909650005590961"/>
    <n v="21.599999999999998"/>
    <n v="8.4687828900474411"/>
    <n v="44"/>
    <n v="5"/>
    <n v="1.5"/>
  </r>
  <r>
    <x v="1"/>
    <x v="178"/>
    <s v="August"/>
    <x v="0"/>
    <x v="2"/>
    <s v="Desktop"/>
    <x v="0"/>
    <n v="142"/>
    <n v="1.3490000000000002"/>
    <n v="9.5000000000000015E-3"/>
    <n v="0.94299999999999962"/>
    <n v="1.2721069999999997"/>
    <n v="5"/>
    <n v="0.25442139999999991"/>
    <n v="3.7064492216456628"/>
    <n v="273.59999999999997"/>
    <n v="215.07624751691489"/>
    <n v="74"/>
    <n v="1"/>
    <n v="3"/>
  </r>
  <r>
    <x v="1"/>
    <x v="179"/>
    <s v="August"/>
    <x v="0"/>
    <x v="2"/>
    <s v="Desktop"/>
    <x v="0"/>
    <n v="108.8"/>
    <n v="1.5014400000000001"/>
    <n v="1.3800000000000002E-2"/>
    <n v="0.23000000000000007"/>
    <n v="0.34533120000000012"/>
    <n v="3"/>
    <n v="0.11511040000000004"/>
    <n v="1.998081841432225"/>
    <n v="121.19999999999999"/>
    <n v="350.9674191037472"/>
    <n v="34"/>
    <n v="2"/>
    <n v="1.5"/>
  </r>
  <r>
    <x v="1"/>
    <x v="180"/>
    <s v="August"/>
    <x v="0"/>
    <x v="2"/>
    <s v="Desktop"/>
    <x v="0"/>
    <n v="145.69999999999999"/>
    <n v="1.3258699999999999"/>
    <n v="9.1000000000000004E-3"/>
    <n v="0.48299999999999998"/>
    <n v="0.64039520999999988"/>
    <n v="1"/>
    <n v="0.64039520999999988"/>
    <n v="0.7542217562807817"/>
    <n v="27.599999999999998"/>
    <n v="43.098386073187527"/>
    <n v="26"/>
    <n v="5"/>
    <n v="4.5"/>
  </r>
  <r>
    <x v="1"/>
    <x v="181"/>
    <s v="August"/>
    <x v="0"/>
    <x v="2"/>
    <s v="Desktop"/>
    <x v="0"/>
    <n v="675.59999999999991"/>
    <n v="4.7292000000000014"/>
    <n v="7.0000000000000027E-3"/>
    <n v="0.90849999999999975"/>
    <n v="4.2964782000000001"/>
    <n v="6"/>
    <n v="0.71607969999999999"/>
    <n v="1.2687135244861707"/>
    <n v="384"/>
    <n v="89.375526215866756"/>
    <n v="49"/>
    <n v="6"/>
    <n v="1.5"/>
  </r>
  <r>
    <x v="1"/>
    <x v="182"/>
    <s v="August"/>
    <x v="0"/>
    <x v="2"/>
    <s v="Desktop"/>
    <x v="0"/>
    <n v="465.29999999999995"/>
    <n v="3.5828100000000003"/>
    <n v="7.7000000000000011E-3"/>
    <n v="1.3109999999999997"/>
    <n v="4.6970639099999998"/>
    <n v="4"/>
    <n v="1.1742659774999999"/>
    <n v="1.1164421222448302"/>
    <n v="120"/>
    <n v="25.547874650911446"/>
    <n v="49"/>
    <n v="4"/>
    <n v="0"/>
  </r>
  <r>
    <x v="1"/>
    <x v="183"/>
    <s v="August"/>
    <x v="0"/>
    <x v="2"/>
    <s v="Desktop"/>
    <x v="0"/>
    <n v="144.29999999999995"/>
    <n v="0.92351999999999967"/>
    <n v="6.3999999999999994E-3"/>
    <n v="1.1384999999999998"/>
    <n v="1.0514275199999994"/>
    <n v="2"/>
    <n v="0.5257137599999997"/>
    <n v="2.1656271656271664"/>
    <n v="106.8"/>
    <n v="101.57618853271033"/>
    <n v="58"/>
    <n v="4"/>
    <n v="4.5"/>
  </r>
  <r>
    <x v="2"/>
    <x v="184"/>
    <s v="September"/>
    <x v="0"/>
    <x v="2"/>
    <s v="Desktop"/>
    <x v="0"/>
    <n v="1576"/>
    <n v="24.428000000000001"/>
    <n v="1.55E-2"/>
    <n v="0.59799999999999975"/>
    <n v="14.607943999999994"/>
    <n v="3"/>
    <n v="4.8693146666666651"/>
    <n v="0.12280989028983133"/>
    <n v="212.4"/>
    <n v="14.540033833645589"/>
    <n v="29"/>
    <n v="8"/>
    <n v="9"/>
  </r>
  <r>
    <x v="2"/>
    <x v="185"/>
    <s v="September"/>
    <x v="0"/>
    <x v="2"/>
    <s v="Desktop"/>
    <x v="0"/>
    <n v="1601"/>
    <n v="22.734200000000001"/>
    <n v="1.4200000000000001E-2"/>
    <n v="0.8049999999999996"/>
    <n v="18.301030999999991"/>
    <n v="4"/>
    <n v="4.5752577499999978"/>
    <n v="0.17594637154595277"/>
    <n v="134.4"/>
    <n v="7.3438485514832506"/>
    <n v="64"/>
    <n v="3"/>
    <n v="9"/>
  </r>
  <r>
    <x v="2"/>
    <x v="186"/>
    <s v="September"/>
    <x v="0"/>
    <x v="2"/>
    <s v="Desktop"/>
    <x v="0"/>
    <n v="1379"/>
    <n v="15.031100000000002"/>
    <n v="1.0900000000000002E-2"/>
    <n v="0.55199999999999971"/>
    <n v="8.297167199999997"/>
    <n v="6"/>
    <n v="1.3828611999999996"/>
    <n v="0.39917238259342291"/>
    <n v="192"/>
    <n v="23.140427976430324"/>
    <n v="61"/>
    <n v="14"/>
    <n v="6"/>
  </r>
  <r>
    <x v="2"/>
    <x v="187"/>
    <s v="September"/>
    <x v="0"/>
    <x v="2"/>
    <s v="Desktop"/>
    <x v="0"/>
    <n v="1596"/>
    <n v="18.353999999999996"/>
    <n v="1.1499999999999998E-2"/>
    <n v="1.1500000000000026E-2"/>
    <n v="0.21107100000000042"/>
    <n v="6"/>
    <n v="3.5178500000000071E-2"/>
    <n v="0.3269042170644002"/>
    <n v="450"/>
    <n v="2131.98402433304"/>
    <n v="28"/>
    <n v="16"/>
    <n v="7.5"/>
  </r>
  <r>
    <x v="2"/>
    <x v="188"/>
    <s v="September"/>
    <x v="0"/>
    <x v="2"/>
    <s v="Desktop"/>
    <x v="0"/>
    <n v="1183"/>
    <n v="11.356800000000002"/>
    <n v="9.6000000000000009E-3"/>
    <n v="1.4259999999999997"/>
    <n v="16.194796799999999"/>
    <n v="3"/>
    <n v="5.3982655999999993"/>
    <n v="0.2641589180050718"/>
    <n v="254.39999999999998"/>
    <n v="15.708749121199224"/>
    <n v="51"/>
    <n v="11"/>
    <n v="4.5"/>
  </r>
  <r>
    <x v="2"/>
    <x v="189"/>
    <s v="September"/>
    <x v="0"/>
    <x v="2"/>
    <s v="Desktop"/>
    <x v="0"/>
    <n v="2005"/>
    <n v="26.867000000000004"/>
    <n v="1.3400000000000002E-2"/>
    <n v="2.3000000000000034E-2"/>
    <n v="0.61794100000000107"/>
    <n v="3"/>
    <n v="0.20598033333333368"/>
    <n v="0.11166114564335428"/>
    <n v="236.39999999999998"/>
    <n v="382.5607946389697"/>
    <n v="77"/>
    <n v="1"/>
    <n v="7.5"/>
  </r>
  <r>
    <x v="2"/>
    <x v="190"/>
    <s v="September"/>
    <x v="0"/>
    <x v="2"/>
    <s v="Desktop"/>
    <x v="0"/>
    <n v="1222"/>
    <n v="19.796399999999998"/>
    <n v="1.6199999999999999E-2"/>
    <n v="0.48299999999999987"/>
    <n v="9.5616611999999961"/>
    <n v="7"/>
    <n v="1.3659515999999994"/>
    <n v="0.35359964437978625"/>
    <n v="532.79999999999995"/>
    <n v="55.722534908473875"/>
    <n v="49"/>
    <n v="1"/>
    <n v="10.5"/>
  </r>
  <r>
    <x v="2"/>
    <x v="191"/>
    <s v="September"/>
    <x v="0"/>
    <x v="2"/>
    <s v="Desktop"/>
    <x v="0"/>
    <n v="866"/>
    <n v="15.414799999999996"/>
    <n v="1.7799999999999996E-2"/>
    <n v="1.1614999999999998"/>
    <n v="17.904290199999991"/>
    <n v="3"/>
    <n v="5.9680967333333301"/>
    <n v="0.19461815917170516"/>
    <n v="210"/>
    <n v="11.729032408109655"/>
    <n v="17"/>
    <n v="5"/>
    <n v="6"/>
  </r>
  <r>
    <x v="2"/>
    <x v="192"/>
    <s v="September"/>
    <x v="0"/>
    <x v="2"/>
    <s v="Desktop"/>
    <x v="0"/>
    <n v="1588"/>
    <n v="14.768400000000002"/>
    <n v="9.300000000000001E-3"/>
    <n v="0.27600000000000002"/>
    <n v="4.076078400000001"/>
    <n v="5"/>
    <n v="0.81521568000000022"/>
    <n v="0.3385607107066439"/>
    <n v="206.4"/>
    <n v="50.636906296993686"/>
    <n v="53"/>
    <n v="16"/>
    <n v="0"/>
  </r>
  <r>
    <x v="2"/>
    <x v="193"/>
    <s v="September"/>
    <x v="0"/>
    <x v="2"/>
    <s v="Desktop"/>
    <x v="0"/>
    <n v="1198"/>
    <n v="18.329400000000003"/>
    <n v="1.5300000000000003E-2"/>
    <n v="1.0464999999999995"/>
    <n v="19.181717099999997"/>
    <n v="8"/>
    <n v="2.3977146374999996"/>
    <n v="0.43645727628836722"/>
    <n v="409.2"/>
    <n v="21.332813838652644"/>
    <n v="35"/>
    <n v="6"/>
    <n v="4.5"/>
  </r>
  <r>
    <x v="2"/>
    <x v="194"/>
    <s v="September"/>
    <x v="0"/>
    <x v="2"/>
    <s v="Desktop"/>
    <x v="0"/>
    <n v="1286"/>
    <n v="14.660399999999996"/>
    <n v="1.1399999999999997E-2"/>
    <n v="1.0349999999999995"/>
    <n v="15.173513999999988"/>
    <n v="4"/>
    <n v="3.7933784999999971"/>
    <n v="0.27284385146380735"/>
    <n v="307.2"/>
    <n v="20.245804630357888"/>
    <n v="45"/>
    <n v="14"/>
    <n v="3"/>
  </r>
  <r>
    <x v="2"/>
    <x v="195"/>
    <s v="September"/>
    <x v="0"/>
    <x v="2"/>
    <s v="Desktop"/>
    <x v="0"/>
    <n v="1272"/>
    <n v="14.246399999999998"/>
    <n v="1.1199999999999998E-2"/>
    <n v="1.2419999999999998"/>
    <n v="17.694028799999995"/>
    <n v="4"/>
    <n v="4.4235071999999986"/>
    <n v="0.28077268643306386"/>
    <n v="210"/>
    <n v="11.868410658402459"/>
    <n v="52"/>
    <n v="4"/>
    <n v="12"/>
  </r>
  <r>
    <x v="2"/>
    <x v="196"/>
    <s v="September"/>
    <x v="0"/>
    <x v="2"/>
    <s v="Desktop"/>
    <x v="0"/>
    <n v="1333"/>
    <n v="12.2636"/>
    <n v="9.1999999999999998E-3"/>
    <n v="1.1500000000000026E-2"/>
    <n v="0.14103140000000031"/>
    <n v="6"/>
    <n v="2.3505233333333386E-2"/>
    <n v="0.48925274796960111"/>
    <n v="321.59999999999997"/>
    <n v="2280.3432427104835"/>
    <n v="34"/>
    <n v="7"/>
    <n v="12"/>
  </r>
  <r>
    <x v="2"/>
    <x v="197"/>
    <s v="September"/>
    <x v="0"/>
    <x v="2"/>
    <s v="Desktop"/>
    <x v="0"/>
    <n v="1098"/>
    <n v="10.870200000000001"/>
    <n v="9.9000000000000008E-3"/>
    <n v="4.6000000000000006E-2"/>
    <n v="0.50002920000000006"/>
    <n v="6"/>
    <n v="8.3338200000000015E-2"/>
    <n v="0.5519677650825191"/>
    <n v="423.59999999999997"/>
    <n v="847.15052640925751"/>
    <n v="39"/>
    <n v="5"/>
    <n v="0"/>
  </r>
  <r>
    <x v="2"/>
    <x v="198"/>
    <s v="September"/>
    <x v="0"/>
    <x v="2"/>
    <s v="Desktop"/>
    <x v="0"/>
    <n v="1737"/>
    <n v="12.332700000000004"/>
    <n v="7.1000000000000021E-3"/>
    <n v="0.4484999999999999"/>
    <n v="5.5312159500000009"/>
    <n v="5"/>
    <n v="1.1062431900000003"/>
    <n v="0.40542622458991123"/>
    <n v="230.39999999999998"/>
    <n v="41.65449371037483"/>
    <n v="67"/>
    <n v="6"/>
    <n v="4.5"/>
  </r>
  <r>
    <x v="2"/>
    <x v="199"/>
    <s v="September"/>
    <x v="0"/>
    <x v="2"/>
    <s v="Desktop"/>
    <x v="0"/>
    <n v="1311"/>
    <n v="15.863099999999999"/>
    <n v="1.21E-2"/>
    <n v="1.3914999999999995"/>
    <n v="22.073503649999992"/>
    <n v="7"/>
    <n v="3.1533576642857133"/>
    <n v="0.44127566490786796"/>
    <n v="388.8"/>
    <n v="17.613877985337417"/>
    <n v="24"/>
    <n v="2"/>
    <n v="9"/>
  </r>
  <r>
    <x v="2"/>
    <x v="200"/>
    <s v="September"/>
    <x v="0"/>
    <x v="2"/>
    <s v="Desktop"/>
    <x v="0"/>
    <n v="1137"/>
    <n v="17.055"/>
    <n v="1.4999999999999999E-2"/>
    <n v="0.62099999999999977"/>
    <n v="10.591154999999995"/>
    <n v="3"/>
    <n v="3.5303849999999986"/>
    <n v="0.17590149516270889"/>
    <n v="232.79999999999998"/>
    <n v="21.980605514695998"/>
    <n v="74"/>
    <n v="3"/>
    <n v="9"/>
  </r>
  <r>
    <x v="2"/>
    <x v="201"/>
    <s v="September"/>
    <x v="0"/>
    <x v="2"/>
    <s v="Desktop"/>
    <x v="0"/>
    <n v="1004"/>
    <n v="9.1364000000000019"/>
    <n v="9.1000000000000022E-3"/>
    <n v="1.3224999999999996"/>
    <n v="12.082888999999998"/>
    <n v="5"/>
    <n v="2.4165777999999998"/>
    <n v="0.54726150343680213"/>
    <n v="195.6"/>
    <n v="16.188181485404694"/>
    <n v="44"/>
    <n v="11"/>
    <n v="10.5"/>
  </r>
  <r>
    <x v="2"/>
    <x v="202"/>
    <s v="September"/>
    <x v="0"/>
    <x v="2"/>
    <s v="Desktop"/>
    <x v="0"/>
    <n v="1237"/>
    <n v="16.204699999999999"/>
    <n v="1.3099999999999999E-2"/>
    <n v="0.49449999999999988"/>
    <n v="8.0132241499999974"/>
    <n v="2"/>
    <n v="4.0066120749999987"/>
    <n v="0.12342098280128605"/>
    <n v="204"/>
    <n v="25.457917584896219"/>
    <n v="60"/>
    <n v="7"/>
    <n v="9"/>
  </r>
  <r>
    <x v="2"/>
    <x v="203"/>
    <s v="September"/>
    <x v="0"/>
    <x v="2"/>
    <s v="Desktop"/>
    <x v="0"/>
    <n v="2086"/>
    <n v="29.829799999999999"/>
    <n v="1.43E-2"/>
    <n v="0.28750000000000003"/>
    <n v="8.5760675000000006"/>
    <n v="5"/>
    <n v="1.7152135000000002"/>
    <n v="0.16761761728204683"/>
    <n v="289.2"/>
    <n v="33.721749508151603"/>
    <n v="36"/>
    <n v="10"/>
    <n v="16.5"/>
  </r>
  <r>
    <x v="2"/>
    <x v="204"/>
    <s v="September"/>
    <x v="0"/>
    <x v="2"/>
    <s v="Desktop"/>
    <x v="0"/>
    <n v="1535"/>
    <n v="21.336499999999997"/>
    <n v="1.3899999999999997E-2"/>
    <n v="0.56349999999999978"/>
    <n v="12.023117749999994"/>
    <n v="5"/>
    <n v="2.4046235499999988"/>
    <n v="0.23434021512431752"/>
    <n v="319.2"/>
    <n v="26.548854185512752"/>
    <n v="58"/>
    <n v="8"/>
    <n v="7.5"/>
  </r>
  <r>
    <x v="2"/>
    <x v="205"/>
    <s v="September"/>
    <x v="0"/>
    <x v="2"/>
    <s v="Desktop"/>
    <x v="0"/>
    <n v="1779"/>
    <n v="25.973400000000009"/>
    <n v="1.4600000000000005E-2"/>
    <n v="0.55199999999999971"/>
    <n v="14.337316799999998"/>
    <n v="4"/>
    <n v="3.5843291999999995"/>
    <n v="0.15400371148944683"/>
    <n v="350.4"/>
    <n v="24.439719432020922"/>
    <n v="61"/>
    <n v="11"/>
    <n v="6"/>
  </r>
  <r>
    <x v="2"/>
    <x v="206"/>
    <s v="September"/>
    <x v="0"/>
    <x v="2"/>
    <s v="Desktop"/>
    <x v="0"/>
    <n v="1045"/>
    <n v="16.615499999999997"/>
    <n v="1.5899999999999997E-2"/>
    <n v="0.48299999999999987"/>
    <n v="8.0252864999999964"/>
    <n v="4"/>
    <n v="2.0063216249999991"/>
    <n v="0.2407390689416509"/>
    <n v="274.8"/>
    <n v="34.241768191079551"/>
    <n v="75"/>
    <n v="11"/>
    <n v="1.5"/>
  </r>
  <r>
    <x v="2"/>
    <x v="207"/>
    <s v="September"/>
    <x v="0"/>
    <x v="2"/>
    <s v="Desktop"/>
    <x v="0"/>
    <n v="1307"/>
    <n v="13.331399999999999"/>
    <n v="1.0199999999999999E-2"/>
    <n v="0.27600000000000002"/>
    <n v="3.6794663999999999"/>
    <n v="8"/>
    <n v="0.45993329999999999"/>
    <n v="0.60008701261682951"/>
    <n v="423.59999999999997"/>
    <n v="115.12538883355477"/>
    <n v="26"/>
    <n v="3"/>
    <n v="1.5"/>
  </r>
  <r>
    <x v="2"/>
    <x v="208"/>
    <s v="September"/>
    <x v="0"/>
    <x v="2"/>
    <s v="Desktop"/>
    <x v="0"/>
    <n v="1833"/>
    <n v="21.629399999999997"/>
    <n v="1.1799999999999998E-2"/>
    <n v="1.2994999999999994"/>
    <n v="28.107405299999982"/>
    <n v="3"/>
    <n v="9.3691350999999941"/>
    <n v="0.13870010263807597"/>
    <n v="172.79999999999998"/>
    <n v="6.1478460268974064"/>
    <n v="47"/>
    <n v="2"/>
    <n v="7.5"/>
  </r>
  <r>
    <x v="2"/>
    <x v="209"/>
    <s v="September"/>
    <x v="0"/>
    <x v="2"/>
    <s v="Desktop"/>
    <x v="0"/>
    <n v="1518"/>
    <n v="26.565000000000001"/>
    <n v="1.7500000000000002E-2"/>
    <n v="1.0234999999999996"/>
    <n v="27.189277499999992"/>
    <n v="4"/>
    <n v="6.7973193749999981"/>
    <n v="0.15057406361754186"/>
    <n v="261.59999999999997"/>
    <n v="9.6214399224105911"/>
    <n v="24"/>
    <n v="6"/>
    <n v="9"/>
  </r>
  <r>
    <x v="2"/>
    <x v="210"/>
    <s v="September"/>
    <x v="0"/>
    <x v="2"/>
    <s v="Desktop"/>
    <x v="0"/>
    <n v="997"/>
    <n v="8.3748000000000005"/>
    <n v="8.4000000000000012E-3"/>
    <n v="0.60949999999999971"/>
    <n v="5.1044405999999976"/>
    <n v="3"/>
    <n v="1.7014801999999991"/>
    <n v="0.35821750967187271"/>
    <n v="229.2"/>
    <n v="44.90207996543247"/>
    <n v="52"/>
    <n v="8"/>
    <n v="1.5"/>
  </r>
  <r>
    <x v="2"/>
    <x v="211"/>
    <s v="September"/>
    <x v="0"/>
    <x v="2"/>
    <s v="Desktop"/>
    <x v="0"/>
    <n v="1353"/>
    <n v="8.7944999999999993"/>
    <n v="6.4999999999999997E-3"/>
    <n v="2.3000000000000034E-2"/>
    <n v="0.20227350000000027"/>
    <n v="4"/>
    <n v="5.0568375000000068E-2"/>
    <n v="0.4548297231224061"/>
    <n v="296.39999999999998"/>
    <n v="1465.3427166682714"/>
    <n v="37"/>
    <n v="4"/>
    <n v="9"/>
  </r>
  <r>
    <x v="2"/>
    <x v="212"/>
    <s v="September"/>
    <x v="0"/>
    <x v="2"/>
    <s v="Desktop"/>
    <x v="0"/>
    <n v="1195"/>
    <n v="15.535000000000002"/>
    <n v="1.3000000000000001E-2"/>
    <n v="1.0579999999999996"/>
    <n v="16.436029999999995"/>
    <n v="4"/>
    <n v="4.1090074999999988"/>
    <n v="0.25748310267138713"/>
    <n v="370.8"/>
    <n v="22.560192455234027"/>
    <n v="60"/>
    <n v="2"/>
    <n v="1.5"/>
  </r>
  <r>
    <x v="2"/>
    <x v="213"/>
    <s v="September"/>
    <x v="0"/>
    <x v="2"/>
    <s v="Desktop"/>
    <x v="0"/>
    <n v="1131"/>
    <n v="9.8396999999999988"/>
    <n v="8.6999999999999994E-3"/>
    <n v="4.6000000000000006E-2"/>
    <n v="0.45262619999999998"/>
    <n v="6"/>
    <n v="7.5437699999999996E-2"/>
    <n v="0.60977468825269066"/>
    <n v="393.59999999999997"/>
    <n v="869.5917293342718"/>
    <n v="62"/>
    <n v="11"/>
    <n v="4.5"/>
  </r>
  <r>
    <x v="2"/>
    <x v="214"/>
    <s v="October"/>
    <x v="0"/>
    <x v="2"/>
    <s v="Desktop"/>
    <x v="0"/>
    <n v="1930"/>
    <n v="19.686"/>
    <n v="1.0200000000000001E-2"/>
    <n v="0.73599999999999965"/>
    <n v="14.488895999999993"/>
    <n v="6"/>
    <n v="2.4148159999999987"/>
    <n v="0.30478512648582751"/>
    <n v="332.4"/>
    <n v="22.941706531677784"/>
    <n v="21"/>
    <n v="4"/>
    <n v="0"/>
  </r>
  <r>
    <x v="2"/>
    <x v="215"/>
    <s v="October"/>
    <x v="0"/>
    <x v="2"/>
    <s v="Desktop"/>
    <x v="0"/>
    <n v="1459"/>
    <n v="16.340800000000002"/>
    <n v="1.1200000000000002E-2"/>
    <n v="0.63249999999999973"/>
    <n v="10.335555999999997"/>
    <n v="8"/>
    <n v="1.2919444999999996"/>
    <n v="0.48957211397238809"/>
    <n v="498"/>
    <n v="48.183184339574971"/>
    <n v="71"/>
    <n v="3"/>
    <n v="1.5"/>
  </r>
  <r>
    <x v="2"/>
    <x v="216"/>
    <s v="October"/>
    <x v="0"/>
    <x v="2"/>
    <s v="Desktop"/>
    <x v="0"/>
    <n v="1550"/>
    <n v="12.245000000000001"/>
    <n v="7.9000000000000008E-3"/>
    <n v="0.62099999999999977"/>
    <n v="7.6041449999999982"/>
    <n v="4"/>
    <n v="1.9010362499999995"/>
    <n v="0.32666394446712943"/>
    <n v="136.79999999999998"/>
    <n v="17.990188246015826"/>
    <n v="58"/>
    <n v="4"/>
    <n v="3"/>
  </r>
  <r>
    <x v="2"/>
    <x v="217"/>
    <s v="October"/>
    <x v="0"/>
    <x v="2"/>
    <s v="Desktop"/>
    <x v="0"/>
    <n v="948"/>
    <n v="11.565600000000002"/>
    <n v="1.2200000000000003E-2"/>
    <n v="0.24150000000000008"/>
    <n v="2.7930924000000013"/>
    <n v="3"/>
    <n v="0.93103080000000038"/>
    <n v="0.25938991492010788"/>
    <n v="310.8"/>
    <n v="111.27451422659696"/>
    <n v="17"/>
    <n v="5"/>
    <n v="1.5"/>
  </r>
  <r>
    <x v="2"/>
    <x v="218"/>
    <s v="October"/>
    <x v="0"/>
    <x v="2"/>
    <s v="Desktop"/>
    <x v="0"/>
    <n v="1182"/>
    <n v="10.1652"/>
    <n v="8.6E-3"/>
    <n v="0.83949999999999969"/>
    <n v="8.5336853999999978"/>
    <n v="7"/>
    <n v="1.2190979142857139"/>
    <n v="0.68862393263290433"/>
    <n v="549.6"/>
    <n v="64.403592848641949"/>
    <n v="41"/>
    <n v="11"/>
    <n v="3"/>
  </r>
  <r>
    <x v="2"/>
    <x v="219"/>
    <s v="October"/>
    <x v="0"/>
    <x v="2"/>
    <s v="Desktop"/>
    <x v="0"/>
    <n v="1936"/>
    <n v="24.393600000000006"/>
    <n v="1.2600000000000004E-2"/>
    <n v="0.7819999999999997"/>
    <n v="19.075795199999998"/>
    <n v="5"/>
    <n v="3.8151590399999997"/>
    <n v="0.20497179588088674"/>
    <n v="283.2"/>
    <n v="14.846039026462185"/>
    <n v="42"/>
    <n v="10"/>
    <n v="6"/>
  </r>
  <r>
    <x v="2"/>
    <x v="220"/>
    <s v="October"/>
    <x v="0"/>
    <x v="2"/>
    <s v="Desktop"/>
    <x v="0"/>
    <n v="1287"/>
    <n v="13.642200000000003"/>
    <n v="1.0600000000000002E-2"/>
    <n v="1.1500000000000026E-2"/>
    <n v="0.15688530000000039"/>
    <n v="3"/>
    <n v="5.2295100000000129E-2"/>
    <n v="0.21990588028323874"/>
    <n v="67.2"/>
    <n v="428.33841029082924"/>
    <n v="58"/>
    <n v="9"/>
    <n v="1.5"/>
  </r>
  <r>
    <x v="2"/>
    <x v="221"/>
    <s v="October"/>
    <x v="0"/>
    <x v="2"/>
    <s v="Desktop"/>
    <x v="0"/>
    <n v="1470"/>
    <n v="13.964999999999996"/>
    <n v="9.499999999999998E-3"/>
    <n v="0.14950000000000005"/>
    <n v="2.0877675"/>
    <n v="3"/>
    <n v="0.6959225"/>
    <n v="0.21482277121374871"/>
    <n v="258"/>
    <n v="123.5769787584106"/>
    <n v="19"/>
    <n v="15"/>
    <n v="10.5"/>
  </r>
  <r>
    <x v="2"/>
    <x v="222"/>
    <s v="October"/>
    <x v="0"/>
    <x v="2"/>
    <s v="Desktop"/>
    <x v="0"/>
    <n v="1780"/>
    <n v="19.579999999999998"/>
    <n v="1.0999999999999999E-2"/>
    <n v="0.20700000000000005"/>
    <n v="4.0530600000000003"/>
    <n v="7"/>
    <n v="0.57900857142857143"/>
    <n v="0.35750766087844743"/>
    <n v="568.79999999999995"/>
    <n v="140.33841097837188"/>
    <n v="59"/>
    <n v="15"/>
    <n v="7.5"/>
  </r>
  <r>
    <x v="2"/>
    <x v="223"/>
    <s v="October"/>
    <x v="0"/>
    <x v="2"/>
    <s v="Desktop"/>
    <x v="0"/>
    <n v="1729"/>
    <n v="18.673200000000001"/>
    <n v="1.0800000000000001E-2"/>
    <n v="0.68999999999999961"/>
    <n v="12.884507999999993"/>
    <n v="4"/>
    <n v="3.2211269999999983"/>
    <n v="0.21421074052653"/>
    <n v="288"/>
    <n v="22.352425098420532"/>
    <n v="48"/>
    <n v="14"/>
    <n v="9"/>
  </r>
  <r>
    <x v="2"/>
    <x v="224"/>
    <s v="October"/>
    <x v="0"/>
    <x v="2"/>
    <s v="Desktop"/>
    <x v="0"/>
    <n v="1108"/>
    <n v="15.179600000000004"/>
    <n v="1.3700000000000004E-2"/>
    <n v="1.2879999999999998"/>
    <n v="19.551324800000003"/>
    <n v="8"/>
    <n v="2.4439156000000004"/>
    <n v="0.52702310996337176"/>
    <n v="580.79999999999995"/>
    <n v="29.706426850419867"/>
    <n v="59"/>
    <n v="3"/>
    <n v="0"/>
  </r>
  <r>
    <x v="2"/>
    <x v="225"/>
    <s v="October"/>
    <x v="0"/>
    <x v="2"/>
    <s v="Desktop"/>
    <x v="0"/>
    <n v="1426"/>
    <n v="17.112000000000002"/>
    <n v="1.2000000000000002E-2"/>
    <n v="0.18400000000000002"/>
    <n v="3.1486080000000007"/>
    <n v="3"/>
    <n v="1.0495360000000002"/>
    <n v="0.17531556802244036"/>
    <n v="62.4"/>
    <n v="19.818281602536736"/>
    <n v="54"/>
    <n v="13"/>
    <n v="4.5"/>
  </r>
  <r>
    <x v="2"/>
    <x v="226"/>
    <s v="October"/>
    <x v="0"/>
    <x v="2"/>
    <s v="Desktop"/>
    <x v="0"/>
    <n v="1908"/>
    <n v="29.573999999999998"/>
    <n v="1.5499999999999998E-2"/>
    <n v="1.3224999999999996"/>
    <n v="39.111614999999986"/>
    <n v="2"/>
    <n v="19.555807499999993"/>
    <n v="6.7626969635490641E-2"/>
    <n v="168"/>
    <n v="4.2953992055812593"/>
    <n v="30"/>
    <n v="11"/>
    <n v="3"/>
  </r>
  <r>
    <x v="2"/>
    <x v="227"/>
    <s v="October"/>
    <x v="0"/>
    <x v="2"/>
    <s v="Desktop"/>
    <x v="0"/>
    <n v="1723"/>
    <n v="24.983500000000003"/>
    <n v="1.4500000000000002E-2"/>
    <n v="1.2419999999999998"/>
    <n v="31.029506999999999"/>
    <n v="7"/>
    <n v="4.4327867142857142"/>
    <n v="0.280184922048552"/>
    <n v="321.59999999999997"/>
    <n v="10.36432837943574"/>
    <n v="37"/>
    <n v="2"/>
    <n v="3"/>
  </r>
  <r>
    <x v="2"/>
    <x v="228"/>
    <s v="October"/>
    <x v="0"/>
    <x v="2"/>
    <s v="Desktop"/>
    <x v="0"/>
    <n v="1871"/>
    <n v="28.065000000000005"/>
    <n v="1.5000000000000003E-2"/>
    <n v="0.54049999999999976"/>
    <n v="15.169132499999996"/>
    <n v="7"/>
    <n v="2.1670189285714279"/>
    <n v="0.24942098699447707"/>
    <n v="396"/>
    <n v="26.105645790884886"/>
    <n v="25"/>
    <n v="1"/>
    <n v="4.5"/>
  </r>
  <r>
    <x v="2"/>
    <x v="229"/>
    <s v="October"/>
    <x v="0"/>
    <x v="2"/>
    <s v="Desktop"/>
    <x v="0"/>
    <n v="1689"/>
    <n v="14.018699999999997"/>
    <n v="8.2999999999999984E-3"/>
    <n v="0.87399999999999967"/>
    <n v="12.252343799999993"/>
    <n v="4"/>
    <n v="3.0630859499999983"/>
    <n v="0.28533316213343612"/>
    <n v="259.2"/>
    <n v="21.155136048337145"/>
    <n v="62"/>
    <n v="5"/>
    <n v="7.5"/>
  </r>
  <r>
    <x v="2"/>
    <x v="230"/>
    <s v="October"/>
    <x v="0"/>
    <x v="2"/>
    <s v="Desktop"/>
    <x v="0"/>
    <n v="1480"/>
    <n v="11.544"/>
    <n v="7.8000000000000005E-3"/>
    <n v="0.16100000000000006"/>
    <n v="1.8585840000000007"/>
    <n v="6"/>
    <n v="0.30976400000000009"/>
    <n v="0.51975051975051978"/>
    <n v="352.8"/>
    <n v="189.82192895236366"/>
    <n v="45"/>
    <n v="12"/>
    <n v="0"/>
  </r>
  <r>
    <x v="2"/>
    <x v="231"/>
    <s v="October"/>
    <x v="0"/>
    <x v="2"/>
    <s v="Desktop"/>
    <x v="0"/>
    <n v="1418"/>
    <n v="20.277400000000004"/>
    <n v="1.4300000000000002E-2"/>
    <n v="0.81649999999999967"/>
    <n v="16.556497099999998"/>
    <n v="5"/>
    <n v="3.3112994199999997"/>
    <n v="0.24657993628374442"/>
    <n v="213.6"/>
    <n v="12.901279703663889"/>
    <n v="41"/>
    <n v="6"/>
    <n v="4.5"/>
  </r>
  <r>
    <x v="2"/>
    <x v="232"/>
    <s v="October"/>
    <x v="0"/>
    <x v="2"/>
    <s v="Desktop"/>
    <x v="0"/>
    <n v="1190"/>
    <n v="14.994"/>
    <n v="1.26E-2"/>
    <n v="0.91999999999999971"/>
    <n v="13.794479999999995"/>
    <n v="4"/>
    <n v="3.4486199999999987"/>
    <n v="0.26677337601707352"/>
    <n v="114"/>
    <n v="8.2641752353115194"/>
    <n v="31"/>
    <n v="3"/>
    <n v="6"/>
  </r>
  <r>
    <x v="2"/>
    <x v="233"/>
    <s v="October"/>
    <x v="0"/>
    <x v="2"/>
    <s v="Desktop"/>
    <x v="0"/>
    <n v="1896"/>
    <n v="22.372800000000002"/>
    <n v="1.1800000000000001E-2"/>
    <n v="0.12650000000000003"/>
    <n v="2.8301592000000007"/>
    <n v="6"/>
    <n v="0.47169320000000009"/>
    <n v="0.26818279339197593"/>
    <n v="394.8"/>
    <n v="139.49745300547048"/>
    <n v="57"/>
    <n v="14"/>
    <n v="12"/>
  </r>
  <r>
    <x v="2"/>
    <x v="234"/>
    <s v="October"/>
    <x v="0"/>
    <x v="2"/>
    <s v="Desktop"/>
    <x v="0"/>
    <n v="1103"/>
    <n v="21.067299999999999"/>
    <n v="1.9099999999999999E-2"/>
    <n v="1.3914999999999995"/>
    <n v="29.315147949999989"/>
    <n v="7"/>
    <n v="4.1878782785714268"/>
    <n v="0.33226849192824898"/>
    <n v="472.79999999999995"/>
    <n v="16.128180584536334"/>
    <n v="24"/>
    <n v="16"/>
    <n v="1.5"/>
  </r>
  <r>
    <x v="2"/>
    <x v="235"/>
    <s v="October"/>
    <x v="0"/>
    <x v="2"/>
    <s v="Desktop"/>
    <x v="0"/>
    <n v="1600"/>
    <n v="25.280000000000008"/>
    <n v="1.5800000000000005E-2"/>
    <n v="0.29900000000000004"/>
    <n v="7.5587200000000037"/>
    <n v="3"/>
    <n v="2.5195733333333346"/>
    <n v="0.11867088607594933"/>
    <n v="202.79999999999998"/>
    <n v="26.829939460649406"/>
    <n v="55"/>
    <n v="3"/>
    <n v="4.5"/>
  </r>
  <r>
    <x v="2"/>
    <x v="236"/>
    <s v="October"/>
    <x v="0"/>
    <x v="2"/>
    <s v="Desktop"/>
    <x v="0"/>
    <n v="1482"/>
    <n v="23.119199999999999"/>
    <n v="1.5599999999999999E-2"/>
    <n v="0.62099999999999977"/>
    <n v="14.357023199999995"/>
    <n v="7"/>
    <n v="2.0510033142857136"/>
    <n v="0.30277864285961453"/>
    <n v="354"/>
    <n v="24.656921916794012"/>
    <n v="24"/>
    <n v="3"/>
    <n v="1.5"/>
  </r>
  <r>
    <x v="2"/>
    <x v="237"/>
    <s v="October"/>
    <x v="0"/>
    <x v="2"/>
    <s v="Desktop"/>
    <x v="0"/>
    <n v="1565"/>
    <n v="25.665999999999997"/>
    <n v="1.6399999999999998E-2"/>
    <n v="0.28750000000000003"/>
    <n v="7.3789749999999996"/>
    <n v="3"/>
    <n v="2.4596583333333331"/>
    <n v="0.11688615288708799"/>
    <n v="228"/>
    <n v="30.898600415369344"/>
    <n v="32"/>
    <n v="3"/>
    <n v="3"/>
  </r>
  <r>
    <x v="2"/>
    <x v="238"/>
    <s v="October"/>
    <x v="0"/>
    <x v="2"/>
    <s v="Desktop"/>
    <x v="0"/>
    <n v="1504"/>
    <n v="17.897600000000001"/>
    <n v="1.1900000000000001E-2"/>
    <n v="0.87399999999999967"/>
    <n v="15.642502399999994"/>
    <n v="4"/>
    <n v="3.9106255999999986"/>
    <n v="0.22349365278026104"/>
    <n v="277.2"/>
    <n v="17.720949814270131"/>
    <n v="68"/>
    <n v="0"/>
    <n v="6"/>
  </r>
  <r>
    <x v="2"/>
    <x v="239"/>
    <s v="October"/>
    <x v="0"/>
    <x v="2"/>
    <s v="Desktop"/>
    <x v="0"/>
    <n v="1746"/>
    <n v="24.793200000000002"/>
    <n v="1.4200000000000001E-2"/>
    <n v="0.55199999999999971"/>
    <n v="13.685846399999994"/>
    <n v="6"/>
    <n v="2.280974399999999"/>
    <n v="0.242001839213978"/>
    <n v="372"/>
    <n v="27.181365998671456"/>
    <n v="59"/>
    <n v="9"/>
    <n v="6"/>
  </r>
  <r>
    <x v="2"/>
    <x v="240"/>
    <s v="October"/>
    <x v="0"/>
    <x v="2"/>
    <s v="Desktop"/>
    <x v="0"/>
    <n v="1686"/>
    <n v="29.336399999999998"/>
    <n v="1.7399999999999999E-2"/>
    <n v="0.33350000000000007"/>
    <n v="9.7836894000000019"/>
    <n v="6"/>
    <n v="1.6306149000000003"/>
    <n v="0.20452407248333129"/>
    <n v="472.79999999999995"/>
    <n v="48.325328071023989"/>
    <n v="67"/>
    <n v="0"/>
    <n v="3"/>
  </r>
  <r>
    <x v="2"/>
    <x v="241"/>
    <s v="October"/>
    <x v="0"/>
    <x v="2"/>
    <s v="Desktop"/>
    <x v="0"/>
    <n v="1459"/>
    <n v="13.568700000000003"/>
    <n v="9.3000000000000027E-3"/>
    <n v="0.12650000000000003"/>
    <n v="1.7164405500000008"/>
    <n v="6"/>
    <n v="0.28607342500000016"/>
    <n v="0.44219416745893109"/>
    <n v="316.8"/>
    <n v="184.56800033068424"/>
    <n v="18"/>
    <n v="12"/>
    <n v="4.5"/>
  </r>
  <r>
    <x v="2"/>
    <x v="242"/>
    <s v="October"/>
    <x v="0"/>
    <x v="2"/>
    <s v="Desktop"/>
    <x v="0"/>
    <n v="1274"/>
    <n v="15.797599999999997"/>
    <n v="1.2399999999999998E-2"/>
    <n v="0.42549999999999988"/>
    <n v="6.7218787999999972"/>
    <n v="2"/>
    <n v="3.3609393999999986"/>
    <n v="0.12660150908998838"/>
    <n v="44.4"/>
    <n v="6.6052961264341779"/>
    <n v="43"/>
    <n v="12"/>
    <n v="3"/>
  </r>
  <r>
    <x v="2"/>
    <x v="243"/>
    <s v="October"/>
    <x v="0"/>
    <x v="2"/>
    <s v="Desktop"/>
    <x v="0"/>
    <n v="1058"/>
    <n v="13.225000000000001"/>
    <n v="1.2500000000000001E-2"/>
    <n v="0.62099999999999977"/>
    <n v="8.2127249999999972"/>
    <n v="6"/>
    <n v="1.3687874999999996"/>
    <n v="0.45368620037807178"/>
    <n v="374.4"/>
    <n v="45.587792115284529"/>
    <n v="73"/>
    <n v="15"/>
    <n v="6"/>
  </r>
  <r>
    <x v="2"/>
    <x v="244"/>
    <s v="October"/>
    <x v="0"/>
    <x v="2"/>
    <s v="Desktop"/>
    <x v="0"/>
    <n v="1921"/>
    <n v="24.973000000000003"/>
    <n v="1.3000000000000001E-2"/>
    <n v="1.4259999999999997"/>
    <n v="35.611497999999997"/>
    <n v="3"/>
    <n v="11.870499333333333"/>
    <n v="0.12012974011932886"/>
    <n v="51.6"/>
    <n v="1.4489702174280903"/>
    <n v="30"/>
    <n v="14"/>
    <n v="0"/>
  </r>
  <r>
    <x v="2"/>
    <x v="245"/>
    <s v="November"/>
    <x v="0"/>
    <x v="2"/>
    <s v="Desktop"/>
    <x v="0"/>
    <n v="1388"/>
    <n v="24.151199999999999"/>
    <n v="1.7399999999999999E-2"/>
    <n v="0.98899999999999977"/>
    <n v="23.885536799999993"/>
    <n v="5"/>
    <n v="4.7771073599999987"/>
    <n v="0.20702905031634039"/>
    <n v="316.8"/>
    <n v="13.263256448982135"/>
    <n v="14"/>
    <n v="11"/>
    <n v="1.5"/>
  </r>
  <r>
    <x v="2"/>
    <x v="246"/>
    <s v="November"/>
    <x v="0"/>
    <x v="2"/>
    <s v="Desktop"/>
    <x v="0"/>
    <n v="1451"/>
    <n v="18.717900000000004"/>
    <n v="1.2900000000000002E-2"/>
    <n v="0.8049999999999996"/>
    <n v="15.067909499999995"/>
    <n v="4"/>
    <n v="3.7669773749999989"/>
    <n v="0.21369918634034796"/>
    <n v="278.39999999999998"/>
    <n v="18.476352011538168"/>
    <n v="42"/>
    <n v="0"/>
    <n v="9"/>
  </r>
  <r>
    <x v="2"/>
    <x v="247"/>
    <s v="November"/>
    <x v="0"/>
    <x v="2"/>
    <s v="Desktop"/>
    <x v="0"/>
    <n v="938"/>
    <n v="12.569199999999999"/>
    <n v="1.3399999999999999E-2"/>
    <n v="0.34499999999999997"/>
    <n v="4.3363739999999993"/>
    <n v="7"/>
    <n v="0.61948199999999987"/>
    <n v="0.55691690799732685"/>
    <n v="213.6"/>
    <n v="49.257743912310154"/>
    <n v="64"/>
    <n v="7"/>
    <n v="4.5"/>
  </r>
  <r>
    <x v="2"/>
    <x v="248"/>
    <s v="November"/>
    <x v="0"/>
    <x v="2"/>
    <s v="Desktop"/>
    <x v="0"/>
    <n v="1289"/>
    <n v="15.854700000000005"/>
    <n v="1.2300000000000004E-2"/>
    <n v="0.96599999999999975"/>
    <n v="15.315640200000001"/>
    <n v="3"/>
    <n v="5.1052134000000002"/>
    <n v="0.18921833904141983"/>
    <n v="159.6"/>
    <n v="10.420720121121674"/>
    <n v="57"/>
    <n v="5"/>
    <n v="7.5"/>
  </r>
  <r>
    <x v="2"/>
    <x v="249"/>
    <s v="November"/>
    <x v="0"/>
    <x v="2"/>
    <s v="Desktop"/>
    <x v="0"/>
    <n v="1123"/>
    <n v="14.935899999999998"/>
    <n v="1.3299999999999999E-2"/>
    <n v="0.59799999999999975"/>
    <n v="8.9316681999999954"/>
    <n v="3"/>
    <n v="2.9772227333333317"/>
    <n v="0.20085833461659494"/>
    <n v="75.599999999999994"/>
    <n v="8.4642642681240705"/>
    <n v="45"/>
    <n v="2"/>
    <n v="1.5"/>
  </r>
  <r>
    <x v="2"/>
    <x v="250"/>
    <s v="November"/>
    <x v="0"/>
    <x v="2"/>
    <s v="Desktop"/>
    <x v="0"/>
    <n v="1139"/>
    <n v="11.5039"/>
    <n v="1.01E-2"/>
    <n v="1.2994999999999994"/>
    <n v="14.949318049999993"/>
    <n v="7"/>
    <n v="2.1356168642857134"/>
    <n v="0.60848929493476123"/>
    <n v="650.4"/>
    <n v="43.507001311006306"/>
    <n v="45"/>
    <n v="6"/>
    <n v="1.5"/>
  </r>
  <r>
    <x v="2"/>
    <x v="251"/>
    <s v="November"/>
    <x v="0"/>
    <x v="2"/>
    <s v="Desktop"/>
    <x v="0"/>
    <n v="1581"/>
    <n v="16.600500000000004"/>
    <n v="1.0500000000000002E-2"/>
    <n v="0.60949999999999971"/>
    <n v="10.118004749999997"/>
    <n v="8"/>
    <n v="1.2647505937499997"/>
    <n v="0.48191319538568106"/>
    <n v="409.2"/>
    <n v="40.442756265754873"/>
    <n v="27"/>
    <n v="8"/>
    <n v="3"/>
  </r>
  <r>
    <x v="2"/>
    <x v="252"/>
    <s v="November"/>
    <x v="0"/>
    <x v="2"/>
    <s v="Desktop"/>
    <x v="0"/>
    <n v="1727"/>
    <n v="18.133499999999998"/>
    <n v="1.0499999999999999E-2"/>
    <n v="1.2534999999999998"/>
    <n v="22.730342249999996"/>
    <n v="3"/>
    <n v="7.5767807499999984"/>
    <n v="0.16543965588551579"/>
    <n v="55.199999999999996"/>
    <n v="2.4284720129983968"/>
    <n v="52"/>
    <n v="5"/>
    <n v="6"/>
  </r>
  <r>
    <x v="2"/>
    <x v="253"/>
    <s v="November"/>
    <x v="0"/>
    <x v="2"/>
    <s v="Desktop"/>
    <x v="0"/>
    <n v="1132"/>
    <n v="17.772400000000001"/>
    <n v="1.5700000000000002E-2"/>
    <n v="4.6000000000000006E-2"/>
    <n v="0.81753040000000021"/>
    <n v="4"/>
    <n v="0.20438260000000005"/>
    <n v="0.22506808309513626"/>
    <n v="205.2"/>
    <n v="250.999840495228"/>
    <n v="43"/>
    <n v="1"/>
    <n v="3"/>
  </r>
  <r>
    <x v="2"/>
    <x v="254"/>
    <s v="November"/>
    <x v="0"/>
    <x v="2"/>
    <s v="Desktop"/>
    <x v="0"/>
    <n v="1861"/>
    <n v="22.890300000000003"/>
    <n v="1.2300000000000002E-2"/>
    <n v="0.28750000000000003"/>
    <n v="6.5809612500000014"/>
    <n v="5"/>
    <n v="1.3161922500000003"/>
    <n v="0.2184331354329126"/>
    <n v="268.8"/>
    <n v="40.845096907385674"/>
    <n v="37"/>
    <n v="5"/>
    <n v="0"/>
  </r>
  <r>
    <x v="2"/>
    <x v="255"/>
    <s v="November"/>
    <x v="0"/>
    <x v="2"/>
    <s v="Desktop"/>
    <x v="0"/>
    <n v="1487"/>
    <n v="15.018700000000003"/>
    <n v="1.0100000000000001E-2"/>
    <n v="1.0579999999999996"/>
    <n v="15.889784599999997"/>
    <n v="3"/>
    <n v="5.2965948666666653"/>
    <n v="0.19975097711519635"/>
    <n v="121.19999999999999"/>
    <n v="7.6275420372910538"/>
    <n v="56"/>
    <n v="7"/>
    <n v="3"/>
  </r>
  <r>
    <x v="2"/>
    <x v="256"/>
    <s v="November"/>
    <x v="0"/>
    <x v="2"/>
    <s v="Desktop"/>
    <x v="0"/>
    <n v="1587"/>
    <n v="27.296399999999998"/>
    <n v="1.72E-2"/>
    <n v="0.21850000000000006"/>
    <n v="5.964263400000001"/>
    <n v="8"/>
    <n v="0.74553292500000012"/>
    <n v="0.29307894081270791"/>
    <n v="345.59999999999997"/>
    <n v="57.945126970750472"/>
    <n v="51"/>
    <n v="6"/>
    <n v="1.5"/>
  </r>
  <r>
    <x v="2"/>
    <x v="257"/>
    <s v="November"/>
    <x v="0"/>
    <x v="2"/>
    <s v="Desktop"/>
    <x v="0"/>
    <n v="1311"/>
    <n v="13.765499999999999"/>
    <n v="1.0499999999999999E-2"/>
    <n v="1.0234999999999996"/>
    <n v="14.088989249999994"/>
    <n v="5"/>
    <n v="2.8177978499999989"/>
    <n v="0.36322690784933348"/>
    <n v="404.4"/>
    <n v="28.703265566051883"/>
    <n v="16"/>
    <n v="2"/>
    <n v="1.5"/>
  </r>
  <r>
    <x v="2"/>
    <x v="258"/>
    <s v="November"/>
    <x v="0"/>
    <x v="2"/>
    <s v="Desktop"/>
    <x v="0"/>
    <n v="1095"/>
    <n v="15.877500000000003"/>
    <n v="1.4500000000000002E-2"/>
    <n v="1.1154999999999997"/>
    <n v="17.71135125"/>
    <n v="3"/>
    <n v="5.9037837499999997"/>
    <n v="0.18894662257912137"/>
    <n v="68.399999999999991"/>
    <n v="3.8619300715409839"/>
    <n v="57"/>
    <n v="4"/>
    <n v="13.5"/>
  </r>
  <r>
    <x v="2"/>
    <x v="259"/>
    <s v="November"/>
    <x v="0"/>
    <x v="2"/>
    <s v="Desktop"/>
    <x v="0"/>
    <n v="1887"/>
    <n v="26.606700000000004"/>
    <n v="1.4100000000000001E-2"/>
    <n v="0.43699999999999989"/>
    <n v="11.627127899999998"/>
    <n v="6"/>
    <n v="1.9378546499999996"/>
    <n v="0.2255071091116147"/>
    <n v="362.4"/>
    <n v="31.168488307417693"/>
    <n v="47"/>
    <n v="1"/>
    <n v="9"/>
  </r>
  <r>
    <x v="2"/>
    <x v="260"/>
    <s v="November"/>
    <x v="0"/>
    <x v="2"/>
    <s v="Desktop"/>
    <x v="0"/>
    <n v="1962"/>
    <n v="28.448999999999998"/>
    <n v="1.4499999999999999E-2"/>
    <n v="0.96599999999999975"/>
    <n v="27.481733999999992"/>
    <n v="7"/>
    <n v="3.9259619999999988"/>
    <n v="0.24605434285915148"/>
    <n v="282"/>
    <n v="10.261361237249442"/>
    <n v="63"/>
    <n v="4"/>
    <n v="0"/>
  </r>
  <r>
    <x v="2"/>
    <x v="261"/>
    <s v="November"/>
    <x v="0"/>
    <x v="2"/>
    <s v="Desktop"/>
    <x v="0"/>
    <n v="1910"/>
    <n v="18.145000000000003"/>
    <n v="9.5000000000000015E-3"/>
    <n v="1.0809999999999995"/>
    <n v="19.614744999999996"/>
    <n v="3"/>
    <n v="6.5382483333333319"/>
    <n v="0.16533480297602643"/>
    <n v="309.59999999999997"/>
    <n v="15.784044095398642"/>
    <n v="55"/>
    <n v="8"/>
    <n v="3"/>
  </r>
  <r>
    <x v="2"/>
    <x v="262"/>
    <s v="November"/>
    <x v="0"/>
    <x v="2"/>
    <s v="Desktop"/>
    <x v="0"/>
    <n v="1171"/>
    <n v="18.853100000000001"/>
    <n v="1.61E-2"/>
    <n v="0.55199999999999971"/>
    <n v="10.406911199999996"/>
    <n v="7"/>
    <n v="1.4867015999999995"/>
    <n v="0.37129172390747406"/>
    <n v="314.39999999999998"/>
    <n v="30.210693063278956"/>
    <n v="11"/>
    <n v="8"/>
    <n v="0"/>
  </r>
  <r>
    <x v="2"/>
    <x v="263"/>
    <s v="November"/>
    <x v="0"/>
    <x v="2"/>
    <s v="Desktop"/>
    <x v="0"/>
    <n v="826"/>
    <n v="11.151"/>
    <n v="1.35E-2"/>
    <n v="1.2879999999999998"/>
    <n v="14.362487999999997"/>
    <n v="6"/>
    <n v="2.3937479999999995"/>
    <n v="0.53806833467850423"/>
    <n v="372"/>
    <n v="25.900804930176449"/>
    <n v="73"/>
    <n v="3"/>
    <n v="6"/>
  </r>
  <r>
    <x v="2"/>
    <x v="264"/>
    <s v="November"/>
    <x v="0"/>
    <x v="2"/>
    <s v="Desktop"/>
    <x v="0"/>
    <n v="1056"/>
    <n v="12.460800000000001"/>
    <n v="1.1800000000000001E-2"/>
    <n v="1.0004999999999997"/>
    <n v="12.467030399999997"/>
    <n v="4"/>
    <n v="3.1167575999999992"/>
    <n v="0.3210066769388803"/>
    <n v="252"/>
    <n v="20.21331399015439"/>
    <n v="16"/>
    <n v="1"/>
    <n v="9"/>
  </r>
  <r>
    <x v="2"/>
    <x v="265"/>
    <s v="November"/>
    <x v="0"/>
    <x v="2"/>
    <s v="Desktop"/>
    <x v="0"/>
    <n v="1960"/>
    <n v="26.656000000000002"/>
    <n v="1.3600000000000001E-2"/>
    <n v="0.54049999999999976"/>
    <n v="14.407567999999994"/>
    <n v="6"/>
    <n v="2.4012613333333324"/>
    <n v="0.22509003601440575"/>
    <n v="482.4"/>
    <n v="33.482403137018004"/>
    <n v="28"/>
    <n v="7"/>
    <n v="1.5"/>
  </r>
  <r>
    <x v="2"/>
    <x v="266"/>
    <s v="November"/>
    <x v="0"/>
    <x v="2"/>
    <s v="Desktop"/>
    <x v="0"/>
    <n v="963"/>
    <n v="7.8966000000000021"/>
    <n v="8.2000000000000024E-3"/>
    <n v="0.73599999999999965"/>
    <n v="5.8118975999999991"/>
    <n v="6"/>
    <n v="0.96864959999999989"/>
    <n v="0.75982068231897248"/>
    <n v="499.2"/>
    <n v="85.892772783883885"/>
    <n v="58"/>
    <n v="8"/>
    <n v="9"/>
  </r>
  <r>
    <x v="2"/>
    <x v="267"/>
    <s v="November"/>
    <x v="0"/>
    <x v="2"/>
    <s v="Desktop"/>
    <x v="0"/>
    <n v="818"/>
    <n v="11.043000000000001"/>
    <n v="1.3500000000000002E-2"/>
    <n v="1.4029999999999996"/>
    <n v="15.493328999999997"/>
    <n v="4"/>
    <n v="3.8733322499999994"/>
    <n v="0.36222041112016656"/>
    <n v="276"/>
    <n v="17.814118579680329"/>
    <n v="45"/>
    <n v="0"/>
    <n v="7.5"/>
  </r>
  <r>
    <x v="2"/>
    <x v="268"/>
    <s v="November"/>
    <x v="0"/>
    <x v="2"/>
    <s v="Desktop"/>
    <x v="0"/>
    <n v="1341"/>
    <n v="18.908100000000001"/>
    <n v="1.4100000000000001E-2"/>
    <n v="0.91999999999999971"/>
    <n v="17.395451999999995"/>
    <n v="7"/>
    <n v="2.4850645714285706"/>
    <n v="0.37021170820970906"/>
    <n v="613.19999999999993"/>
    <n v="35.250593086054913"/>
    <n v="63"/>
    <n v="3"/>
    <n v="3"/>
  </r>
  <r>
    <x v="2"/>
    <x v="269"/>
    <s v="November"/>
    <x v="0"/>
    <x v="2"/>
    <s v="Desktop"/>
    <x v="0"/>
    <n v="1470"/>
    <n v="16.463999999999999"/>
    <n v="1.12E-2"/>
    <n v="0.52899999999999969"/>
    <n v="8.7094559999999941"/>
    <n v="6"/>
    <n v="1.4515759999999991"/>
    <n v="0.3644314868804665"/>
    <n v="307.2"/>
    <n v="35.27200780393175"/>
    <n v="42"/>
    <n v="2"/>
    <n v="9"/>
  </r>
  <r>
    <x v="2"/>
    <x v="270"/>
    <s v="November"/>
    <x v="0"/>
    <x v="2"/>
    <s v="Desktop"/>
    <x v="0"/>
    <n v="1576"/>
    <n v="24.585600000000003"/>
    <n v="1.5600000000000003E-2"/>
    <n v="1.1729999999999996"/>
    <n v="28.838908799999995"/>
    <n v="2"/>
    <n v="14.419454399999998"/>
    <n v="8.1348431602238702E-2"/>
    <n v="51.6"/>
    <n v="1.7892493907397775"/>
    <n v="47"/>
    <n v="6"/>
    <n v="7.5"/>
  </r>
  <r>
    <x v="2"/>
    <x v="271"/>
    <s v="November"/>
    <x v="0"/>
    <x v="2"/>
    <s v="Desktop"/>
    <x v="0"/>
    <n v="1211"/>
    <n v="12.836600000000002"/>
    <n v="1.0600000000000002E-2"/>
    <n v="2.3000000000000034E-2"/>
    <n v="0.2952418000000005"/>
    <n v="2"/>
    <n v="0.14762090000000025"/>
    <n v="0.15580449651776948"/>
    <n v="158.4"/>
    <n v="536.5093967046663"/>
    <n v="64"/>
    <n v="3"/>
    <n v="9"/>
  </r>
  <r>
    <x v="2"/>
    <x v="272"/>
    <s v="November"/>
    <x v="0"/>
    <x v="2"/>
    <s v="Desktop"/>
    <x v="0"/>
    <n v="2006"/>
    <n v="23.470199999999998"/>
    <n v="1.1699999999999999E-2"/>
    <n v="1.4259999999999997"/>
    <n v="33.468505199999989"/>
    <n v="3"/>
    <n v="11.156168399999997"/>
    <n v="0.12782166321548177"/>
    <n v="132"/>
    <n v="3.9440064386263671"/>
    <n v="20"/>
    <n v="4"/>
    <n v="3"/>
  </r>
  <r>
    <x v="2"/>
    <x v="273"/>
    <s v="November"/>
    <x v="0"/>
    <x v="2"/>
    <s v="Desktop"/>
    <x v="0"/>
    <n v="1591"/>
    <n v="17.341900000000003"/>
    <n v="1.0900000000000002E-2"/>
    <n v="0.56349999999999978"/>
    <n v="9.7721606499999982"/>
    <n v="2"/>
    <n v="4.8860803249999991"/>
    <n v="0.11532761692778759"/>
    <n v="130.79999999999998"/>
    <n v="13.384962106614569"/>
    <n v="23"/>
    <n v="7"/>
    <n v="1.5"/>
  </r>
  <r>
    <x v="2"/>
    <x v="274"/>
    <s v="November"/>
    <x v="0"/>
    <x v="2"/>
    <s v="Desktop"/>
    <x v="0"/>
    <n v="1724"/>
    <n v="24.997999999999998"/>
    <n v="1.4499999999999999E-2"/>
    <n v="1.3684999999999996"/>
    <n v="34.209762999999988"/>
    <n v="2"/>
    <n v="17.104881499999994"/>
    <n v="8.000640051204097E-2"/>
    <n v="213.6"/>
    <n v="6.2438316219846381"/>
    <n v="70"/>
    <n v="13"/>
    <n v="0"/>
  </r>
  <r>
    <x v="0"/>
    <x v="0"/>
    <s v="March"/>
    <x v="1"/>
    <x v="2"/>
    <s v="Desktop"/>
    <x v="0"/>
    <n v="1176.4000000000001"/>
    <n v="15.881400000000003"/>
    <n v="1.3500000000000002E-2"/>
    <n v="0.63249999999999973"/>
    <n v="10.044985499999997"/>
    <n v="2"/>
    <n v="5.0224927499999987"/>
    <n v="0.125933481934842"/>
    <n v="0"/>
    <n v="0"/>
    <n v="66"/>
    <n v="11"/>
    <n v="3"/>
  </r>
  <r>
    <x v="0"/>
    <x v="1"/>
    <s v="March"/>
    <x v="1"/>
    <x v="2"/>
    <s v="Desktop"/>
    <x v="0"/>
    <n v="1166.5999999999999"/>
    <n v="13.299239999999999"/>
    <n v="1.14E-2"/>
    <n v="5.7500000000000016E-2"/>
    <n v="0.76470630000000017"/>
    <n v="1"/>
    <n v="0.76470630000000017"/>
    <n v="7.5192266625762075E-2"/>
    <n v="0"/>
    <n v="0"/>
    <n v="45"/>
    <n v="2"/>
    <n v="1.5"/>
  </r>
  <r>
    <x v="0"/>
    <x v="2"/>
    <s v="March"/>
    <x v="1"/>
    <x v="2"/>
    <s v="Desktop"/>
    <x v="0"/>
    <n v="1320"/>
    <n v="15.972000000000005"/>
    <n v="1.2100000000000003E-2"/>
    <n v="0.11499999999999999"/>
    <n v="1.8367800000000005"/>
    <n v="6"/>
    <n v="0.30613000000000007"/>
    <n v="0.37565740045078877"/>
    <n v="211.2"/>
    <n v="114.98383039885012"/>
    <n v="58"/>
    <n v="15"/>
    <n v="4.5"/>
  </r>
  <r>
    <x v="0"/>
    <x v="3"/>
    <s v="March"/>
    <x v="1"/>
    <x v="2"/>
    <s v="Desktop"/>
    <x v="0"/>
    <n v="1221.2"/>
    <n v="13.677439999999999"/>
    <n v="1.1199999999999998E-2"/>
    <n v="0.73599999999999965"/>
    <n v="10.066595839999994"/>
    <n v="1"/>
    <n v="10.066595839999994"/>
    <n v="7.3113097187777837E-2"/>
    <n v="0"/>
    <n v="0"/>
    <n v="38"/>
    <n v="1"/>
    <n v="7.5"/>
  </r>
  <r>
    <x v="0"/>
    <x v="4"/>
    <s v="March"/>
    <x v="1"/>
    <x v="2"/>
    <s v="Desktop"/>
    <x v="0"/>
    <n v="1575.8000000000002"/>
    <n v="20.485400000000006"/>
    <n v="1.3000000000000003E-2"/>
    <n v="1.1499999999999941E-2"/>
    <n v="0.23558209999999885"/>
    <n v="1"/>
    <n v="0.23558209999999885"/>
    <n v="4.8815253790504443E-2"/>
    <n v="0"/>
    <n v="0"/>
    <n v="65"/>
    <n v="9"/>
    <n v="0"/>
  </r>
  <r>
    <x v="0"/>
    <x v="5"/>
    <s v="March"/>
    <x v="1"/>
    <x v="2"/>
    <s v="Desktop"/>
    <x v="0"/>
    <n v="1140.4000000000001"/>
    <n v="14.369040000000004"/>
    <n v="1.2600000000000002E-2"/>
    <n v="0.79349999999999965"/>
    <n v="11.401833239999998"/>
    <n v="5"/>
    <n v="2.2803666479999998"/>
    <n v="0.34797035849298202"/>
    <n v="262.8"/>
    <n v="23.048925069175986"/>
    <n v="30"/>
    <n v="6"/>
    <n v="4.5"/>
  </r>
  <r>
    <x v="0"/>
    <x v="6"/>
    <s v="March"/>
    <x v="1"/>
    <x v="2"/>
    <s v="Desktop"/>
    <x v="0"/>
    <n v="1414.4"/>
    <n v="17.114240000000002"/>
    <n v="1.2100000000000001E-2"/>
    <n v="0.93149999999999966"/>
    <n v="15.941914559999997"/>
    <n v="3"/>
    <n v="5.3139715199999991"/>
    <n v="0.17529262181668595"/>
    <n v="40.799999999999997"/>
    <n v="2.559291096840504"/>
    <n v="37"/>
    <n v="4"/>
    <n v="1.5"/>
  </r>
  <r>
    <x v="0"/>
    <x v="7"/>
    <s v="March"/>
    <x v="1"/>
    <x v="2"/>
    <s v="Desktop"/>
    <x v="0"/>
    <n v="1933.8000000000002"/>
    <n v="37.902480000000004"/>
    <n v="1.9599999999999999E-2"/>
    <n v="1.1959999999999997"/>
    <n v="45.331366079999995"/>
    <n v="4"/>
    <n v="11.332841519999999"/>
    <n v="0.10553399144330396"/>
    <n v="184.79999999999998"/>
    <n v="4.0766474955523773"/>
    <n v="67"/>
    <n v="3"/>
    <n v="4.5"/>
  </r>
  <r>
    <x v="0"/>
    <x v="8"/>
    <s v="March"/>
    <x v="1"/>
    <x v="2"/>
    <s v="Desktop"/>
    <x v="0"/>
    <n v="1163"/>
    <n v="15.467899999999998"/>
    <n v="1.3299999999999999E-2"/>
    <n v="0.97749999999999959"/>
    <n v="15.119872249999991"/>
    <n v="6"/>
    <n v="2.519978708333332"/>
    <n v="0.38790010279352727"/>
    <n v="216"/>
    <n v="14.285834987792315"/>
    <n v="51"/>
    <n v="15"/>
    <n v="16.5"/>
  </r>
  <r>
    <x v="0"/>
    <x v="9"/>
    <s v="March"/>
    <x v="1"/>
    <x v="2"/>
    <s v="Desktop"/>
    <x v="0"/>
    <n v="1432.8000000000002"/>
    <n v="17.050320000000003"/>
    <n v="1.1900000000000001E-2"/>
    <n v="1.2304999999999997"/>
    <n v="20.980418759999999"/>
    <n v="3"/>
    <n v="6.9934729199999994"/>
    <n v="0.17594977689568286"/>
    <n v="73.2"/>
    <n v="3.488967538605984"/>
    <n v="24"/>
    <n v="13"/>
    <n v="9"/>
  </r>
  <r>
    <x v="0"/>
    <x v="10"/>
    <s v="March"/>
    <x v="1"/>
    <x v="2"/>
    <s v="Desktop"/>
    <x v="0"/>
    <n v="1189"/>
    <n v="13.078999999999999"/>
    <n v="1.0999999999999999E-2"/>
    <n v="1.2304999999999995"/>
    <n v="16.093709499999992"/>
    <n v="2"/>
    <n v="8.0468547499999961"/>
    <n v="0.15291688967046413"/>
    <n v="0"/>
    <n v="0"/>
    <n v="73"/>
    <n v="18"/>
    <n v="1.5"/>
  </r>
  <r>
    <x v="0"/>
    <x v="11"/>
    <s v="March"/>
    <x v="1"/>
    <x v="2"/>
    <s v="Desktop"/>
    <x v="0"/>
    <n v="1483.4"/>
    <n v="21.805979999999998"/>
    <n v="1.4699999999999998E-2"/>
    <n v="0.36799999999999994"/>
    <n v="8.0246006399999974"/>
    <n v="1"/>
    <n v="8.0246006399999974"/>
    <n v="4.5858979967880374E-2"/>
    <n v="0"/>
    <n v="0"/>
    <n v="67"/>
    <n v="10"/>
    <n v="4.5"/>
  </r>
  <r>
    <x v="0"/>
    <x v="12"/>
    <s v="March"/>
    <x v="1"/>
    <x v="2"/>
    <s v="Desktop"/>
    <x v="0"/>
    <n v="1013.8000000000002"/>
    <n v="17.842880000000001"/>
    <n v="1.7599999999999998E-2"/>
    <n v="1.0234999999999996"/>
    <n v="18.262187679999993"/>
    <n v="2"/>
    <n v="9.1310938399999966"/>
    <n v="0.11208952814792231"/>
    <n v="0"/>
    <n v="0"/>
    <n v="39"/>
    <n v="16"/>
    <n v="7.5"/>
  </r>
  <r>
    <x v="0"/>
    <x v="13"/>
    <s v="March"/>
    <x v="1"/>
    <x v="2"/>
    <s v="Desktop"/>
    <x v="0"/>
    <n v="1583.4"/>
    <n v="20.267520000000005"/>
    <n v="1.2800000000000002E-2"/>
    <n v="0.83949999999999969"/>
    <n v="17.014583039999998"/>
    <n v="4"/>
    <n v="4.2536457599999995"/>
    <n v="0.19736011115321456"/>
    <n v="140.4"/>
    <n v="8.2517449690027789"/>
    <n v="37"/>
    <n v="13"/>
    <n v="10.5"/>
  </r>
  <r>
    <x v="0"/>
    <x v="14"/>
    <s v="March"/>
    <x v="1"/>
    <x v="2"/>
    <s v="Desktop"/>
    <x v="0"/>
    <n v="1078.2"/>
    <n v="15.202620000000005"/>
    <n v="1.4100000000000003E-2"/>
    <n v="0.17250000000000004"/>
    <n v="2.6224519500000016"/>
    <n v="6"/>
    <n v="0.43707532500000029"/>
    <n v="0.39466881366501289"/>
    <n v="288"/>
    <n v="109.8208872806992"/>
    <n v="74"/>
    <n v="5"/>
    <n v="9"/>
  </r>
  <r>
    <x v="0"/>
    <x v="15"/>
    <s v="March"/>
    <x v="1"/>
    <x v="2"/>
    <s v="Desktop"/>
    <x v="0"/>
    <n v="1738.2"/>
    <n v="27.115920000000003"/>
    <n v="1.5600000000000001E-2"/>
    <n v="1.1039999999999996"/>
    <n v="29.935975679999995"/>
    <n v="2"/>
    <n v="14.967987839999997"/>
    <n v="7.3757408931727178E-2"/>
    <n v="0"/>
    <n v="0"/>
    <n v="33"/>
    <n v="11"/>
    <n v="1.5"/>
  </r>
  <r>
    <x v="0"/>
    <x v="16"/>
    <s v="March"/>
    <x v="1"/>
    <x v="2"/>
    <s v="Desktop"/>
    <x v="0"/>
    <n v="1573.8000000000002"/>
    <n v="26.754600000000011"/>
    <n v="1.7000000000000005E-2"/>
    <n v="0.87399999999999956"/>
    <n v="23.383520399999998"/>
    <n v="2"/>
    <n v="11.691760199999999"/>
    <n v="7.4753500332653045E-2"/>
    <n v="0"/>
    <n v="0"/>
    <n v="29"/>
    <n v="13"/>
    <n v="3"/>
  </r>
  <r>
    <x v="0"/>
    <x v="17"/>
    <s v="March"/>
    <x v="1"/>
    <x v="2"/>
    <s v="Desktop"/>
    <x v="0"/>
    <n v="1707.4"/>
    <n v="28.855059999999998"/>
    <n v="1.6899999999999998E-2"/>
    <n v="0.62099999999999977"/>
    <n v="17.918992259999992"/>
    <n v="3"/>
    <n v="5.9729974199999978"/>
    <n v="0.10396790025735522"/>
    <n v="73.2"/>
    <n v="4.0850511534290952"/>
    <n v="51"/>
    <n v="3"/>
    <n v="16.5"/>
  </r>
  <r>
    <x v="0"/>
    <x v="18"/>
    <s v="March"/>
    <x v="1"/>
    <x v="2"/>
    <s v="Desktop"/>
    <x v="0"/>
    <n v="1721"/>
    <n v="28.912799999999997"/>
    <n v="1.6799999999999999E-2"/>
    <n v="5.7499999999999996E-2"/>
    <n v="1.6624859999999997"/>
    <n v="4"/>
    <n v="0.41562149999999992"/>
    <n v="0.13834702968927259"/>
    <n v="176.4"/>
    <n v="106.10615668342473"/>
    <n v="43"/>
    <n v="9"/>
    <n v="10.5"/>
  </r>
  <r>
    <x v="0"/>
    <x v="19"/>
    <s v="March"/>
    <x v="1"/>
    <x v="2"/>
    <s v="Desktop"/>
    <x v="0"/>
    <n v="1890.8000000000002"/>
    <n v="24.39132"/>
    <n v="1.2899999999999998E-2"/>
    <n v="0.29899999999999988"/>
    <n v="7.2930046799999975"/>
    <n v="4"/>
    <n v="1.8232511699999994"/>
    <n v="0.1639927646392241"/>
    <n v="190.79999999999998"/>
    <n v="26.162056432411347"/>
    <n v="22"/>
    <n v="14"/>
    <n v="10.5"/>
  </r>
  <r>
    <x v="0"/>
    <x v="20"/>
    <s v="March"/>
    <x v="1"/>
    <x v="2"/>
    <s v="Desktop"/>
    <x v="0"/>
    <n v="1276"/>
    <n v="23.3508"/>
    <n v="1.83E-2"/>
    <n v="0.94299999999999962"/>
    <n v="22.019804399999991"/>
    <n v="6"/>
    <n v="3.6699673999999987"/>
    <n v="0.25695051133151753"/>
    <n v="268.8"/>
    <n v="12.207192903130426"/>
    <n v="65"/>
    <n v="10"/>
    <n v="10.5"/>
  </r>
  <r>
    <x v="0"/>
    <x v="21"/>
    <s v="March"/>
    <x v="1"/>
    <x v="2"/>
    <s v="Desktop"/>
    <x v="0"/>
    <n v="1474.4"/>
    <n v="19.609520000000007"/>
    <n v="1.3300000000000005E-2"/>
    <n v="0.11499999999999999"/>
    <n v="2.2550948000000006"/>
    <n v="2"/>
    <n v="1.1275474000000003"/>
    <n v="0.10199127770593056"/>
    <n v="0"/>
    <n v="0"/>
    <n v="57"/>
    <n v="9"/>
    <n v="10.5"/>
  </r>
  <r>
    <x v="0"/>
    <x v="22"/>
    <s v="March"/>
    <x v="1"/>
    <x v="2"/>
    <s v="Desktop"/>
    <x v="0"/>
    <n v="1782.8000000000002"/>
    <n v="17.114880000000003"/>
    <n v="9.6000000000000009E-3"/>
    <n v="0.14950000000000005"/>
    <n v="2.5586745600000014"/>
    <n v="5"/>
    <n v="0.51173491200000032"/>
    <n v="0.29214344476852888"/>
    <n v="252"/>
    <n v="98.488492416948816"/>
    <n v="37"/>
    <n v="1"/>
    <n v="1.5"/>
  </r>
  <r>
    <x v="0"/>
    <x v="23"/>
    <s v="March"/>
    <x v="1"/>
    <x v="2"/>
    <s v="Desktop"/>
    <x v="0"/>
    <n v="1305.8"/>
    <n v="14.102640000000005"/>
    <n v="1.0800000000000004E-2"/>
    <n v="1.2534999999999994"/>
    <n v="17.677659239999997"/>
    <n v="6"/>
    <n v="2.9462765399999995"/>
    <n v="0.42545225574785983"/>
    <n v="211.2"/>
    <n v="11.947283129098263"/>
    <n v="36"/>
    <n v="10"/>
    <n v="4.5"/>
  </r>
  <r>
    <x v="0"/>
    <x v="24"/>
    <s v="March"/>
    <x v="1"/>
    <x v="2"/>
    <s v="Desktop"/>
    <x v="0"/>
    <n v="1526.4"/>
    <n v="23.506560000000004"/>
    <n v="1.5400000000000002E-2"/>
    <n v="1.0349999999999997"/>
    <n v="24.329289599999996"/>
    <n v="2"/>
    <n v="12.164644799999998"/>
    <n v="8.5082632252443557E-2"/>
    <n v="0"/>
    <n v="0"/>
    <n v="42"/>
    <n v="12"/>
    <n v="1.5"/>
  </r>
  <r>
    <x v="0"/>
    <x v="25"/>
    <s v="March"/>
    <x v="1"/>
    <x v="2"/>
    <s v="Desktop"/>
    <x v="0"/>
    <n v="1364"/>
    <n v="15.686"/>
    <n v="1.15E-2"/>
    <n v="0.35649999999999976"/>
    <n v="5.5920589999999963"/>
    <n v="5"/>
    <n v="1.1184117999999992"/>
    <n v="0.31875557822261891"/>
    <n v="241.2"/>
    <n v="43.132592127515132"/>
    <n v="31"/>
    <n v="10"/>
    <n v="12"/>
  </r>
  <r>
    <x v="0"/>
    <x v="26"/>
    <s v="March"/>
    <x v="1"/>
    <x v="2"/>
    <s v="Desktop"/>
    <x v="0"/>
    <n v="1698.8000000000002"/>
    <n v="21.914520000000007"/>
    <n v="1.2900000000000002E-2"/>
    <n v="1.0809999999999997"/>
    <n v="23.689596120000001"/>
    <n v="2"/>
    <n v="11.84479806"/>
    <n v="9.1263691835367575E-2"/>
    <n v="40.799999999999997"/>
    <n v="1.7222750355610534"/>
    <n v="52"/>
    <n v="1"/>
    <n v="1.5"/>
  </r>
  <r>
    <x v="0"/>
    <x v="27"/>
    <s v="March"/>
    <x v="1"/>
    <x v="2"/>
    <s v="Desktop"/>
    <x v="0"/>
    <n v="1403.6000000000001"/>
    <n v="18.808240000000005"/>
    <n v="1.3400000000000002E-2"/>
    <n v="0.48299999999999976"/>
    <n v="9.0843799199999982"/>
    <n v="4"/>
    <n v="2.2710949799999995"/>
    <n v="0.21267274343585571"/>
    <n v="255.6"/>
    <n v="28.136207671948625"/>
    <n v="28"/>
    <n v="8"/>
    <n v="4.5"/>
  </r>
  <r>
    <x v="0"/>
    <x v="28"/>
    <s v="March"/>
    <x v="1"/>
    <x v="2"/>
    <s v="Desktop"/>
    <x v="0"/>
    <n v="1254"/>
    <n v="21.318000000000001"/>
    <n v="1.7000000000000001E-2"/>
    <n v="0.67849999999999966"/>
    <n v="14.464262999999994"/>
    <n v="6"/>
    <n v="2.4107104999999991"/>
    <n v="0.28145229383619474"/>
    <n v="144"/>
    <n v="9.9555711894895769"/>
    <n v="76"/>
    <n v="9"/>
    <n v="7.5"/>
  </r>
  <r>
    <x v="0"/>
    <x v="29"/>
    <s v="March"/>
    <x v="1"/>
    <x v="2"/>
    <s v="Desktop"/>
    <x v="0"/>
    <n v="981"/>
    <n v="16.480799999999995"/>
    <n v="1.6799999999999995E-2"/>
    <n v="0.98899999999999966"/>
    <n v="16.299511199999991"/>
    <n v="3"/>
    <n v="5.4331703999999972"/>
    <n v="0.18202999854376006"/>
    <n v="187.2"/>
    <n v="11.485006985976371"/>
    <n v="53"/>
    <n v="14"/>
    <n v="4.5"/>
  </r>
  <r>
    <x v="0"/>
    <x v="30"/>
    <s v="March"/>
    <x v="1"/>
    <x v="2"/>
    <s v="Desktop"/>
    <x v="0"/>
    <n v="1444.2"/>
    <n v="22.673940000000009"/>
    <n v="1.5700000000000006E-2"/>
    <n v="0.85099999999999976"/>
    <n v="19.295522940000001"/>
    <n v="6"/>
    <n v="3.2159204900000002"/>
    <n v="0.26462097015340069"/>
    <n v="273.59999999999997"/>
    <n v="14.179455039947207"/>
    <n v="33"/>
    <n v="12"/>
    <n v="3"/>
  </r>
  <r>
    <x v="0"/>
    <x v="31"/>
    <s v="April"/>
    <x v="1"/>
    <x v="2"/>
    <s v="Desktop"/>
    <x v="0"/>
    <n v="1184"/>
    <n v="12.550399999999998"/>
    <n v="1.0599999999999998E-2"/>
    <n v="0.14950000000000005"/>
    <n v="1.8762848000000003"/>
    <n v="6"/>
    <n v="0.31271413333333337"/>
    <n v="0.47807241203467626"/>
    <n v="374.4"/>
    <n v="199.54326763186481"/>
    <n v="67"/>
    <n v="7"/>
    <n v="15"/>
  </r>
  <r>
    <x v="0"/>
    <x v="32"/>
    <s v="April"/>
    <x v="1"/>
    <x v="2"/>
    <s v="Desktop"/>
    <x v="0"/>
    <n v="1280.5999999999999"/>
    <n v="23.691100000000002"/>
    <n v="1.8500000000000003E-2"/>
    <n v="0.51749999999999974"/>
    <n v="12.260144249999994"/>
    <n v="3"/>
    <n v="4.0867147499999978"/>
    <n v="0.12662983145569431"/>
    <n v="75.599999999999994"/>
    <n v="6.1663222274077265"/>
    <n v="35"/>
    <n v="13"/>
    <n v="12"/>
  </r>
  <r>
    <x v="0"/>
    <x v="33"/>
    <s v="April"/>
    <x v="1"/>
    <x v="2"/>
    <s v="Desktop"/>
    <x v="0"/>
    <n v="885.2"/>
    <n v="13.80912"/>
    <n v="1.5599999999999999E-2"/>
    <n v="1.2074999999999998"/>
    <n v="16.674512399999998"/>
    <n v="2"/>
    <n v="8.3372561999999988"/>
    <n v="0.14483182128911906"/>
    <n v="0"/>
    <n v="0"/>
    <n v="23"/>
    <n v="8"/>
    <n v="7.5"/>
  </r>
  <r>
    <x v="0"/>
    <x v="34"/>
    <s v="April"/>
    <x v="1"/>
    <x v="2"/>
    <s v="Desktop"/>
    <x v="0"/>
    <n v="906"/>
    <n v="14.405399999999998"/>
    <n v="1.5899999999999997E-2"/>
    <n v="0.43699999999999978"/>
    <n v="6.295159799999996"/>
    <n v="2"/>
    <n v="3.147579899999998"/>
    <n v="0.13883682507948411"/>
    <n v="0"/>
    <n v="0"/>
    <n v="40"/>
    <n v="6"/>
    <n v="13.5"/>
  </r>
  <r>
    <x v="0"/>
    <x v="35"/>
    <s v="April"/>
    <x v="1"/>
    <x v="2"/>
    <s v="Desktop"/>
    <x v="0"/>
    <n v="842.2"/>
    <n v="14.822720000000002"/>
    <n v="1.7600000000000001E-2"/>
    <n v="0.80499999999999972"/>
    <n v="11.932289599999997"/>
    <n v="2"/>
    <n v="5.9661447999999986"/>
    <n v="0.13492800241790978"/>
    <n v="0"/>
    <n v="0"/>
    <n v="49"/>
    <n v="9"/>
    <n v="1.5"/>
  </r>
  <r>
    <x v="0"/>
    <x v="36"/>
    <s v="April"/>
    <x v="1"/>
    <x v="2"/>
    <s v="Desktop"/>
    <x v="0"/>
    <n v="708.80000000000018"/>
    <n v="11.199040000000004"/>
    <n v="1.5800000000000002E-2"/>
    <n v="1.0809999999999997"/>
    <n v="12.106162240000002"/>
    <n v="6"/>
    <n v="2.0176937066666669"/>
    <n v="0.53576020801782998"/>
    <n v="278.39999999999998"/>
    <n v="22.996552869590481"/>
    <n v="71"/>
    <n v="5"/>
    <n v="3"/>
  </r>
  <r>
    <x v="0"/>
    <x v="37"/>
    <s v="April"/>
    <x v="1"/>
    <x v="2"/>
    <s v="Desktop"/>
    <x v="0"/>
    <n v="1699.6000000000001"/>
    <n v="15.806279999999999"/>
    <n v="9.2999999999999992E-3"/>
    <n v="1.1614999999999998"/>
    <n v="18.358994219999996"/>
    <n v="3"/>
    <n v="6.1196647399999984"/>
    <n v="0.18979797903111928"/>
    <n v="158.4"/>
    <n v="8.6279236270711159"/>
    <n v="19"/>
    <n v="0"/>
    <n v="1.5"/>
  </r>
  <r>
    <x v="0"/>
    <x v="38"/>
    <s v="April"/>
    <x v="1"/>
    <x v="2"/>
    <s v="Desktop"/>
    <x v="0"/>
    <n v="1541.2"/>
    <n v="28.358079999999994"/>
    <n v="1.8399999999999996E-2"/>
    <n v="0.8624999999999996"/>
    <n v="24.458843999999985"/>
    <n v="6"/>
    <n v="4.0764739999999975"/>
    <n v="0.2115799095002201"/>
    <n v="364.8"/>
    <n v="14.914850432015522"/>
    <n v="58"/>
    <n v="4"/>
    <n v="13.5"/>
  </r>
  <r>
    <x v="0"/>
    <x v="39"/>
    <s v="April"/>
    <x v="1"/>
    <x v="2"/>
    <s v="Desktop"/>
    <x v="0"/>
    <n v="867.80000000000018"/>
    <n v="16.314640000000004"/>
    <n v="1.8800000000000001E-2"/>
    <n v="1.0234999999999996"/>
    <n v="16.69803404"/>
    <n v="6"/>
    <n v="2.7830056733333333"/>
    <n v="0.36776784532174772"/>
    <n v="216"/>
    <n v="12.935654549665776"/>
    <n v="62"/>
    <n v="5"/>
    <n v="4.5"/>
  </r>
  <r>
    <x v="0"/>
    <x v="40"/>
    <s v="April"/>
    <x v="1"/>
    <x v="2"/>
    <s v="Desktop"/>
    <x v="0"/>
    <n v="704.80000000000018"/>
    <n v="9.5852800000000045"/>
    <n v="1.3600000000000003E-2"/>
    <n v="0.10350000000000008"/>
    <n v="0.99207648000000126"/>
    <n v="6"/>
    <n v="0.1653460800000002"/>
    <n v="0.62595980503438575"/>
    <n v="225.6"/>
    <n v="227.40182289171869"/>
    <n v="21"/>
    <n v="8"/>
    <n v="0"/>
  </r>
  <r>
    <x v="0"/>
    <x v="41"/>
    <s v="April"/>
    <x v="1"/>
    <x v="2"/>
    <s v="Desktop"/>
    <x v="0"/>
    <n v="1440.8000000000002"/>
    <n v="14.552080000000009"/>
    <n v="1.0100000000000005E-2"/>
    <n v="0.90849999999999975"/>
    <n v="13.220564680000004"/>
    <n v="2"/>
    <n v="6.6102823400000021"/>
    <n v="0.13743739726554546"/>
    <n v="0"/>
    <n v="0"/>
    <n v="51"/>
    <n v="15"/>
    <n v="3"/>
  </r>
  <r>
    <x v="0"/>
    <x v="42"/>
    <s v="April"/>
    <x v="1"/>
    <x v="2"/>
    <s v="Desktop"/>
    <x v="0"/>
    <n v="1356.4"/>
    <n v="18.582680000000007"/>
    <n v="1.3700000000000004E-2"/>
    <n v="0.7244999999999997"/>
    <n v="13.463151659999999"/>
    <n v="3"/>
    <n v="4.4877172199999995"/>
    <n v="0.16144065333956129"/>
    <n v="90"/>
    <n v="6.6849131817623748"/>
    <n v="66"/>
    <n v="9"/>
    <n v="12"/>
  </r>
  <r>
    <x v="0"/>
    <x v="43"/>
    <s v="April"/>
    <x v="1"/>
    <x v="2"/>
    <s v="Desktop"/>
    <x v="0"/>
    <n v="1160.2"/>
    <n v="14.618520000000006"/>
    <n v="1.2600000000000004E-2"/>
    <n v="0.49449999999999977"/>
    <n v="7.2288581399999998"/>
    <n v="1"/>
    <n v="7.2288581399999998"/>
    <n v="6.8406377663402282E-2"/>
    <n v="0"/>
    <n v="0"/>
    <n v="50"/>
    <n v="2"/>
    <n v="1.5"/>
  </r>
  <r>
    <x v="0"/>
    <x v="44"/>
    <s v="April"/>
    <x v="1"/>
    <x v="2"/>
    <s v="Desktop"/>
    <x v="0"/>
    <n v="1350.2"/>
    <n v="24.303600000000003"/>
    <n v="1.8000000000000002E-2"/>
    <n v="0.88549999999999973"/>
    <n v="21.520837799999995"/>
    <n v="2"/>
    <n v="10.760418899999998"/>
    <n v="8.2292335291890908E-2"/>
    <n v="78"/>
    <n v="3.6243942138721019"/>
    <n v="53"/>
    <n v="4"/>
    <n v="7.5"/>
  </r>
  <r>
    <x v="0"/>
    <x v="45"/>
    <s v="April"/>
    <x v="1"/>
    <x v="2"/>
    <s v="Desktop"/>
    <x v="0"/>
    <n v="1157.4000000000001"/>
    <n v="17.361000000000008"/>
    <n v="1.5000000000000006E-2"/>
    <n v="0.98899999999999955"/>
    <n v="17.170029"/>
    <n v="1"/>
    <n v="17.170029"/>
    <n v="5.7600368642359283E-2"/>
    <n v="0"/>
    <n v="0"/>
    <n v="55"/>
    <n v="1"/>
    <n v="7.5"/>
  </r>
  <r>
    <x v="0"/>
    <x v="46"/>
    <s v="April"/>
    <x v="1"/>
    <x v="2"/>
    <s v="Desktop"/>
    <x v="0"/>
    <n v="970.60000000000014"/>
    <n v="13.976640000000002"/>
    <n v="1.44E-2"/>
    <n v="0.29899999999999993"/>
    <n v="4.1790153599999993"/>
    <n v="4"/>
    <n v="1.0447538399999998"/>
    <n v="0.28619181720356246"/>
    <n v="105.6"/>
    <n v="25.269110281518564"/>
    <n v="61"/>
    <n v="9"/>
    <n v="0"/>
  </r>
  <r>
    <x v="0"/>
    <x v="47"/>
    <s v="April"/>
    <x v="1"/>
    <x v="2"/>
    <s v="Desktop"/>
    <x v="0"/>
    <n v="1186.8000000000002"/>
    <n v="14.597640000000004"/>
    <n v="1.2300000000000002E-2"/>
    <n v="0.36799999999999977"/>
    <n v="5.3719315199999977"/>
    <n v="1"/>
    <n v="5.3719315199999977"/>
    <n v="6.8504223970450001E-2"/>
    <n v="0"/>
    <n v="0"/>
    <n v="26"/>
    <n v="12"/>
    <n v="6"/>
  </r>
  <r>
    <x v="0"/>
    <x v="48"/>
    <s v="April"/>
    <x v="1"/>
    <x v="2"/>
    <s v="Desktop"/>
    <x v="0"/>
    <n v="1142"/>
    <n v="10.392200000000001"/>
    <n v="9.1000000000000004E-3"/>
    <n v="0.16100000000000003"/>
    <n v="1.6731442000000005"/>
    <n v="4"/>
    <n v="0.41828605000000013"/>
    <n v="0.38490406266238136"/>
    <n v="158.4"/>
    <n v="94.672055164163353"/>
    <n v="50"/>
    <n v="10"/>
    <n v="1.5"/>
  </r>
  <r>
    <x v="0"/>
    <x v="49"/>
    <s v="April"/>
    <x v="1"/>
    <x v="2"/>
    <s v="Desktop"/>
    <x v="0"/>
    <n v="1364.2"/>
    <n v="15.415460000000001"/>
    <n v="1.1300000000000001E-2"/>
    <n v="0.17250000000000004"/>
    <n v="2.659166850000001"/>
    <n v="1"/>
    <n v="2.659166850000001"/>
    <n v="6.4869942252777396E-2"/>
    <n v="0"/>
    <n v="0"/>
    <n v="71"/>
    <n v="0"/>
    <n v="1.5"/>
  </r>
  <r>
    <x v="0"/>
    <x v="50"/>
    <s v="April"/>
    <x v="1"/>
    <x v="2"/>
    <s v="Desktop"/>
    <x v="0"/>
    <n v="1620.4"/>
    <n v="23.495800000000006"/>
    <n v="1.4500000000000002E-2"/>
    <n v="1.1500000000000026E-2"/>
    <n v="0.27020170000000066"/>
    <n v="3"/>
    <n v="9.0067233333333552E-2"/>
    <n v="0.12768239430025788"/>
    <n v="73.2"/>
    <n v="270.90873225445961"/>
    <n v="74"/>
    <n v="12"/>
    <n v="0"/>
  </r>
  <r>
    <x v="0"/>
    <x v="51"/>
    <s v="April"/>
    <x v="1"/>
    <x v="2"/>
    <s v="Desktop"/>
    <x v="0"/>
    <n v="1454"/>
    <n v="16.721000000000004"/>
    <n v="1.1500000000000003E-2"/>
    <n v="0.74749999999999972"/>
    <n v="12.498947499999998"/>
    <n v="3"/>
    <n v="4.166315833333333"/>
    <n v="0.17941510675198849"/>
    <n v="189.6"/>
    <n v="15.169277253144717"/>
    <n v="21"/>
    <n v="14"/>
    <n v="1.5"/>
  </r>
  <r>
    <x v="0"/>
    <x v="52"/>
    <s v="April"/>
    <x v="1"/>
    <x v="2"/>
    <s v="Desktop"/>
    <x v="0"/>
    <n v="1773.8000000000002"/>
    <n v="16.318960000000008"/>
    <n v="9.2000000000000033E-3"/>
    <n v="1.0579999999999996"/>
    <n v="17.265459680000003"/>
    <n v="3"/>
    <n v="5.7551532266666676"/>
    <n v="0.1838352444028295"/>
    <n v="136.79999999999998"/>
    <n v="7.9233337852259238"/>
    <n v="39"/>
    <n v="18"/>
    <n v="1.5"/>
  </r>
  <r>
    <x v="0"/>
    <x v="53"/>
    <s v="April"/>
    <x v="1"/>
    <x v="2"/>
    <s v="Desktop"/>
    <x v="0"/>
    <n v="1091.8000000000002"/>
    <n v="12.992419999999999"/>
    <n v="1.1899999999999997E-2"/>
    <n v="0.66699999999999959"/>
    <n v="8.6659441399999935"/>
    <n v="3"/>
    <n v="2.8886480466666646"/>
    <n v="0.23090386548464414"/>
    <n v="115.19999999999999"/>
    <n v="13.293415943943538"/>
    <n v="49"/>
    <n v="15"/>
    <n v="1.5"/>
  </r>
  <r>
    <x v="0"/>
    <x v="54"/>
    <s v="April"/>
    <x v="1"/>
    <x v="2"/>
    <s v="Desktop"/>
    <x v="0"/>
    <n v="1146"/>
    <n v="19.482000000000006"/>
    <n v="1.7000000000000005E-2"/>
    <n v="0.49449999999999977"/>
    <n v="9.6338489999999979"/>
    <n v="2"/>
    <n v="4.8169244999999989"/>
    <n v="0.10265886459295757"/>
    <n v="0"/>
    <n v="0"/>
    <n v="50"/>
    <n v="20"/>
    <n v="9"/>
  </r>
  <r>
    <x v="0"/>
    <x v="55"/>
    <s v="April"/>
    <x v="1"/>
    <x v="2"/>
    <s v="Desktop"/>
    <x v="0"/>
    <n v="1408.6000000000001"/>
    <n v="19.579540000000001"/>
    <n v="1.3899999999999999E-2"/>
    <n v="0.45999999999999974"/>
    <n v="9.0065883999999965"/>
    <n v="2"/>
    <n v="4.5032941999999982"/>
    <n v="0.10214744575204524"/>
    <n v="66"/>
    <n v="7.3279689343858578"/>
    <n v="24"/>
    <n v="15"/>
    <n v="10.5"/>
  </r>
  <r>
    <x v="0"/>
    <x v="56"/>
    <s v="April"/>
    <x v="1"/>
    <x v="2"/>
    <s v="Desktop"/>
    <x v="0"/>
    <n v="1575.4"/>
    <n v="31.03538"/>
    <n v="1.9699999999999999E-2"/>
    <n v="0.52899999999999969"/>
    <n v="16.41771601999999"/>
    <n v="6"/>
    <n v="2.7362860033333316"/>
    <n v="0.1933277440134453"/>
    <n v="187.2"/>
    <n v="11.402316849186194"/>
    <n v="33"/>
    <n v="13"/>
    <n v="12"/>
  </r>
  <r>
    <x v="0"/>
    <x v="57"/>
    <s v="April"/>
    <x v="1"/>
    <x v="2"/>
    <s v="Desktop"/>
    <x v="0"/>
    <n v="1193.4000000000001"/>
    <n v="14.320800000000004"/>
    <n v="1.2000000000000002E-2"/>
    <n v="0.37949999999999995"/>
    <n v="5.4347436000000009"/>
    <n v="5"/>
    <n v="1.0869487200000001"/>
    <n v="0.34914250600525099"/>
    <n v="216"/>
    <n v="39.74428526858194"/>
    <n v="28"/>
    <n v="1"/>
    <n v="4.5"/>
  </r>
  <r>
    <x v="0"/>
    <x v="58"/>
    <s v="April"/>
    <x v="1"/>
    <x v="2"/>
    <s v="Desktop"/>
    <x v="0"/>
    <n v="1034.8000000000002"/>
    <n v="17.591600000000003"/>
    <n v="1.7000000000000001E-2"/>
    <n v="1.2534999999999998"/>
    <n v="22.051070600000003"/>
    <n v="2"/>
    <n v="11.025535300000001"/>
    <n v="0.11369062507105662"/>
    <n v="0"/>
    <n v="0"/>
    <n v="29"/>
    <n v="13"/>
    <n v="3"/>
  </r>
  <r>
    <x v="0"/>
    <x v="59"/>
    <s v="April"/>
    <x v="1"/>
    <x v="2"/>
    <s v="Desktop"/>
    <x v="0"/>
    <n v="1418.4"/>
    <n v="23.403600000000008"/>
    <n v="1.6500000000000004E-2"/>
    <n v="1.3109999999999995"/>
    <n v="30.6821196"/>
    <n v="3"/>
    <n v="10.227373200000001"/>
    <n v="0.12818540737322459"/>
    <n v="51.6"/>
    <n v="1.6817612561551973"/>
    <n v="36"/>
    <n v="10"/>
    <n v="1.5"/>
  </r>
  <r>
    <x v="0"/>
    <x v="60"/>
    <s v="April"/>
    <x v="1"/>
    <x v="2"/>
    <s v="Desktop"/>
    <x v="0"/>
    <n v="1606.2"/>
    <n v="27.466019999999997"/>
    <n v="1.7099999999999997E-2"/>
    <n v="0.22999999999999995"/>
    <n v="6.3171845999999983"/>
    <n v="2"/>
    <n v="3.1585922999999991"/>
    <n v="7.2817248367255255E-2"/>
    <n v="54"/>
    <n v="8.548111764851706"/>
    <n v="34"/>
    <n v="10"/>
    <n v="4.5"/>
  </r>
  <r>
    <x v="0"/>
    <x v="61"/>
    <s v="May"/>
    <x v="1"/>
    <x v="2"/>
    <s v="Desktop"/>
    <x v="0"/>
    <n v="1103.8000000000002"/>
    <n v="12.031420000000004"/>
    <n v="1.0900000000000002E-2"/>
    <n v="1.1154999999999997"/>
    <n v="13.421049010000001"/>
    <n v="3"/>
    <n v="4.4736830033333339"/>
    <n v="0.24934712610814011"/>
    <n v="75.599999999999994"/>
    <n v="5.6329426964815168"/>
    <n v="41"/>
    <n v="0"/>
    <n v="4.5"/>
  </r>
  <r>
    <x v="0"/>
    <x v="62"/>
    <s v="May"/>
    <x v="1"/>
    <x v="2"/>
    <s v="Desktop"/>
    <x v="0"/>
    <n v="1263.2"/>
    <n v="15.537360000000003"/>
    <n v="1.2300000000000002E-2"/>
    <n v="9.200000000000004E-2"/>
    <n v="1.4294371200000009"/>
    <n v="6"/>
    <n v="0.23823952000000015"/>
    <n v="0.38616598958896486"/>
    <n v="384"/>
    <n v="268.63721014884499"/>
    <n v="40"/>
    <n v="15"/>
    <n v="9"/>
  </r>
  <r>
    <x v="0"/>
    <x v="63"/>
    <s v="May"/>
    <x v="1"/>
    <x v="2"/>
    <s v="Desktop"/>
    <x v="0"/>
    <n v="836.40000000000009"/>
    <n v="10.956840000000003"/>
    <n v="1.3100000000000002E-2"/>
    <n v="1.0924999999999998"/>
    <n v="11.970347700000001"/>
    <n v="2"/>
    <n v="5.9851738500000007"/>
    <n v="0.18253438035053898"/>
    <n v="0"/>
    <n v="0"/>
    <n v="58"/>
    <n v="12"/>
    <n v="6"/>
  </r>
  <r>
    <x v="0"/>
    <x v="64"/>
    <s v="May"/>
    <x v="1"/>
    <x v="2"/>
    <s v="Desktop"/>
    <x v="0"/>
    <n v="1637.2"/>
    <n v="27.996119999999998"/>
    <n v="1.7099999999999997E-2"/>
    <n v="0.18400000000000002"/>
    <n v="5.1512860800000002"/>
    <n v="5"/>
    <n v="1.0302572160000001"/>
    <n v="0.17859617689879884"/>
    <n v="206.4"/>
    <n v="40.067664034687041"/>
    <n v="61"/>
    <n v="8"/>
    <n v="9"/>
  </r>
  <r>
    <x v="0"/>
    <x v="65"/>
    <s v="May"/>
    <x v="1"/>
    <x v="2"/>
    <s v="Desktop"/>
    <x v="0"/>
    <n v="1514.6000000000001"/>
    <n v="23.930680000000006"/>
    <n v="1.5800000000000002E-2"/>
    <n v="0.11500000000000003"/>
    <n v="2.7520282000000016"/>
    <n v="4"/>
    <n v="0.6880070500000004"/>
    <n v="0.16714944999473474"/>
    <n v="175.2"/>
    <n v="63.662138345820686"/>
    <n v="63"/>
    <n v="11"/>
    <n v="7.5"/>
  </r>
  <r>
    <x v="0"/>
    <x v="66"/>
    <s v="May"/>
    <x v="1"/>
    <x v="2"/>
    <s v="Desktop"/>
    <x v="0"/>
    <n v="945.80000000000018"/>
    <n v="15.321960000000006"/>
    <n v="1.6200000000000003E-2"/>
    <n v="0.17250000000000007"/>
    <n v="2.6430381000000023"/>
    <n v="4"/>
    <n v="0.66075952500000057"/>
    <n v="0.26106320601280764"/>
    <n v="237.6"/>
    <n v="89.896547461801546"/>
    <n v="41"/>
    <n v="12"/>
    <n v="7.5"/>
  </r>
  <r>
    <x v="0"/>
    <x v="67"/>
    <s v="May"/>
    <x v="1"/>
    <x v="2"/>
    <s v="Desktop"/>
    <x v="0"/>
    <n v="1157.2"/>
    <n v="19.209520000000005"/>
    <n v="1.6600000000000004E-2"/>
    <n v="0.10349999999999999"/>
    <n v="1.9881853200000004"/>
    <n v="4"/>
    <n v="0.49704633000000009"/>
    <n v="0.20823008591573339"/>
    <n v="132"/>
    <n v="66.392201306465722"/>
    <n v="49"/>
    <n v="9"/>
    <n v="7.5"/>
  </r>
  <r>
    <x v="0"/>
    <x v="68"/>
    <s v="May"/>
    <x v="1"/>
    <x v="2"/>
    <s v="Desktop"/>
    <x v="0"/>
    <n v="1523.4"/>
    <n v="21.479939999999999"/>
    <n v="1.4099999999999998E-2"/>
    <n v="0.67849999999999977"/>
    <n v="14.574139289999994"/>
    <n v="5"/>
    <n v="2.9148278579999989"/>
    <n v="0.2327753243258594"/>
    <n v="230.39999999999998"/>
    <n v="15.80882379504142"/>
    <n v="37"/>
    <n v="6"/>
    <n v="4.5"/>
  </r>
  <r>
    <x v="0"/>
    <x v="69"/>
    <s v="May"/>
    <x v="1"/>
    <x v="2"/>
    <s v="Desktop"/>
    <x v="0"/>
    <n v="748.80000000000018"/>
    <n v="11.681280000000003"/>
    <n v="1.5599999999999999E-2"/>
    <n v="1.0349999999999997"/>
    <n v="12.0901248"/>
    <n v="2"/>
    <n v="6.0450623999999999"/>
    <n v="0.17121411352180579"/>
    <n v="0"/>
    <n v="0"/>
    <n v="48"/>
    <n v="12"/>
    <n v="0"/>
  </r>
  <r>
    <x v="0"/>
    <x v="70"/>
    <s v="May"/>
    <x v="1"/>
    <x v="2"/>
    <s v="Desktop"/>
    <x v="0"/>
    <n v="1276.2"/>
    <n v="18.760140000000007"/>
    <n v="1.4700000000000005E-2"/>
    <n v="0.11500000000000007"/>
    <n v="2.1574161000000021"/>
    <n v="3"/>
    <n v="0.71913870000000069"/>
    <n v="0.15991351876904963"/>
    <n v="76.8"/>
    <n v="35.598139830327547"/>
    <n v="29"/>
    <n v="4"/>
    <n v="9"/>
  </r>
  <r>
    <x v="0"/>
    <x v="71"/>
    <s v="May"/>
    <x v="1"/>
    <x v="2"/>
    <s v="Desktop"/>
    <x v="0"/>
    <n v="1015.5999999999999"/>
    <n v="7.820120000000002"/>
    <n v="7.7000000000000028E-3"/>
    <n v="0.55199999999999971"/>
    <n v="4.3167062399999985"/>
    <n v="6"/>
    <n v="0.71945103999999971"/>
    <n v="0.76725165342731294"/>
    <n v="283.2"/>
    <n v="65.60557616262534"/>
    <n v="61"/>
    <n v="15"/>
    <n v="4.5"/>
  </r>
  <r>
    <x v="0"/>
    <x v="72"/>
    <s v="May"/>
    <x v="1"/>
    <x v="2"/>
    <s v="Desktop"/>
    <x v="0"/>
    <n v="1270.5999999999999"/>
    <n v="24.268459999999994"/>
    <n v="1.9099999999999995E-2"/>
    <n v="3.4500000000000093E-2"/>
    <n v="0.83726187000000207"/>
    <n v="6"/>
    <n v="0.13954364500000035"/>
    <n v="0.24723447635325857"/>
    <n v="153.6"/>
    <n v="183.45514767082324"/>
    <n v="48"/>
    <n v="7"/>
    <n v="9"/>
  </r>
  <r>
    <x v="0"/>
    <x v="73"/>
    <s v="May"/>
    <x v="1"/>
    <x v="2"/>
    <s v="Desktop"/>
    <x v="0"/>
    <n v="1028.2"/>
    <n v="14.70326"/>
    <n v="1.43E-2"/>
    <n v="1.1154999999999997"/>
    <n v="16.401486529999996"/>
    <n v="2"/>
    <n v="8.2007432649999981"/>
    <n v="0.13602425584530234"/>
    <n v="0"/>
    <n v="0"/>
    <n v="41"/>
    <n v="16"/>
    <n v="10.5"/>
  </r>
  <r>
    <x v="0"/>
    <x v="74"/>
    <s v="May"/>
    <x v="1"/>
    <x v="2"/>
    <s v="Desktop"/>
    <x v="0"/>
    <n v="1103"/>
    <n v="13.236000000000004"/>
    <n v="1.2000000000000004E-2"/>
    <n v="5.7500000000000079E-2"/>
    <n v="0.76107000000000125"/>
    <n v="2"/>
    <n v="0.38053500000000062"/>
    <n v="0.15110305228165605"/>
    <n v="0"/>
    <n v="0"/>
    <n v="50"/>
    <n v="13"/>
    <n v="9"/>
  </r>
  <r>
    <x v="0"/>
    <x v="75"/>
    <s v="May"/>
    <x v="1"/>
    <x v="2"/>
    <s v="Desktop"/>
    <x v="0"/>
    <n v="1204.4000000000001"/>
    <n v="12.405320000000003"/>
    <n v="1.0300000000000002E-2"/>
    <n v="1.1269999999999998"/>
    <n v="13.98079564"/>
    <n v="5"/>
    <n v="2.7961591280000002"/>
    <n v="0.40305288376277265"/>
    <n v="252"/>
    <n v="18.024725236596048"/>
    <n v="24"/>
    <n v="7"/>
    <n v="1.5"/>
  </r>
  <r>
    <x v="0"/>
    <x v="76"/>
    <s v="May"/>
    <x v="1"/>
    <x v="2"/>
    <s v="Desktop"/>
    <x v="0"/>
    <n v="1616"/>
    <n v="26.664000000000001"/>
    <n v="1.6500000000000001E-2"/>
    <n v="0.35649999999999976"/>
    <n v="9.5057159999999943"/>
    <n v="3"/>
    <n v="3.1685719999999979"/>
    <n v="0.11251125112511251"/>
    <n v="37.199999999999996"/>
    <n v="3.9134348217430457"/>
    <n v="47"/>
    <n v="6"/>
    <n v="7.5"/>
  </r>
  <r>
    <x v="0"/>
    <x v="77"/>
    <s v="May"/>
    <x v="1"/>
    <x v="2"/>
    <s v="Desktop"/>
    <x v="0"/>
    <n v="1013.8000000000002"/>
    <n v="17.234600000000004"/>
    <n v="1.7000000000000001E-2"/>
    <n v="1.1154999999999997"/>
    <n v="19.2251963"/>
    <n v="1"/>
    <n v="19.2251963"/>
    <n v="5.8022814570689182E-2"/>
    <n v="0"/>
    <n v="0"/>
    <n v="62"/>
    <n v="8"/>
    <n v="7.5"/>
  </r>
  <r>
    <x v="0"/>
    <x v="78"/>
    <s v="May"/>
    <x v="1"/>
    <x v="2"/>
    <s v="Desktop"/>
    <x v="0"/>
    <n v="1006"/>
    <n v="10.563000000000001"/>
    <n v="1.0500000000000001E-2"/>
    <n v="0.41399999999999987"/>
    <n v="4.3730819999999992"/>
    <n v="2"/>
    <n v="2.1865409999999996"/>
    <n v="0.18934014957871817"/>
    <n v="0"/>
    <n v="0"/>
    <n v="70"/>
    <n v="20"/>
    <n v="0"/>
  </r>
  <r>
    <x v="0"/>
    <x v="79"/>
    <s v="May"/>
    <x v="1"/>
    <x v="2"/>
    <s v="Desktop"/>
    <x v="0"/>
    <n v="1440.4"/>
    <n v="24.918920000000007"/>
    <n v="1.7300000000000003E-2"/>
    <n v="0.161"/>
    <n v="4.0119461200000011"/>
    <n v="2"/>
    <n v="2.0059730600000005"/>
    <n v="8.0260300205626869E-2"/>
    <n v="0"/>
    <n v="0"/>
    <n v="45"/>
    <n v="17"/>
    <n v="6"/>
  </r>
  <r>
    <x v="0"/>
    <x v="80"/>
    <s v="May"/>
    <x v="1"/>
    <x v="2"/>
    <s v="Desktop"/>
    <x v="0"/>
    <n v="1090.8"/>
    <n v="17.780039999999996"/>
    <n v="1.6299999999999999E-2"/>
    <n v="1.0234999999999996"/>
    <n v="18.197870939999991"/>
    <n v="1"/>
    <n v="18.197870939999991"/>
    <n v="5.6242843098215763E-2"/>
    <n v="0"/>
    <n v="0"/>
    <n v="63"/>
    <n v="15"/>
    <n v="7.5"/>
  </r>
  <r>
    <x v="0"/>
    <x v="81"/>
    <s v="May"/>
    <x v="1"/>
    <x v="2"/>
    <s v="Desktop"/>
    <x v="0"/>
    <n v="924.2"/>
    <n v="15.249300000000002"/>
    <n v="1.6500000000000001E-2"/>
    <n v="6.900000000000002E-2"/>
    <n v="1.0522017000000004"/>
    <n v="2"/>
    <n v="0.52610085000000018"/>
    <n v="0.13115356114706903"/>
    <n v="52.8"/>
    <n v="50.180492960617705"/>
    <n v="74"/>
    <n v="2"/>
    <n v="4.5"/>
  </r>
  <r>
    <x v="0"/>
    <x v="82"/>
    <s v="May"/>
    <x v="1"/>
    <x v="2"/>
    <s v="Desktop"/>
    <x v="0"/>
    <n v="1724.2"/>
    <n v="25.345740000000003"/>
    <n v="1.4700000000000001E-2"/>
    <n v="0.24150000000000005"/>
    <n v="6.1209962100000022"/>
    <n v="2"/>
    <n v="3.0604981050000011"/>
    <n v="7.8908723911789505E-2"/>
    <n v="0"/>
    <n v="0"/>
    <n v="66"/>
    <n v="15"/>
    <n v="7.5"/>
  </r>
  <r>
    <x v="0"/>
    <x v="83"/>
    <s v="May"/>
    <x v="1"/>
    <x v="2"/>
    <s v="Desktop"/>
    <x v="0"/>
    <n v="1406.2"/>
    <n v="13.218279999999998"/>
    <n v="9.3999999999999986E-3"/>
    <n v="0.97749999999999959"/>
    <n v="12.920868699999993"/>
    <n v="4"/>
    <n v="3.2302171749999982"/>
    <n v="0.30261123232372145"/>
    <n v="154.79999999999998"/>
    <n v="11.980618609645036"/>
    <n v="68"/>
    <n v="12"/>
    <n v="3"/>
  </r>
  <r>
    <x v="0"/>
    <x v="84"/>
    <s v="May"/>
    <x v="1"/>
    <x v="2"/>
    <s v="Desktop"/>
    <x v="0"/>
    <n v="1597"/>
    <n v="26.350499999999997"/>
    <n v="1.6499999999999997E-2"/>
    <n v="1.0809999999999997"/>
    <n v="28.484890499999988"/>
    <n v="3"/>
    <n v="9.4949634999999954"/>
    <n v="0.11384983207149771"/>
    <n v="165.6"/>
    <n v="5.8136084462041397"/>
    <n v="41"/>
    <n v="3"/>
    <n v="7.5"/>
  </r>
  <r>
    <x v="0"/>
    <x v="85"/>
    <s v="May"/>
    <x v="1"/>
    <x v="2"/>
    <s v="Desktop"/>
    <x v="0"/>
    <n v="1020.8000000000002"/>
    <n v="7.4518400000000034"/>
    <n v="7.3000000000000018E-3"/>
    <n v="0.10350000000000004"/>
    <n v="0.77126544000000063"/>
    <n v="5"/>
    <n v="0.15425308800000012"/>
    <n v="0.67097522222699335"/>
    <n v="133.19999999999999"/>
    <n v="172.7031876340782"/>
    <n v="55"/>
    <n v="2"/>
    <n v="12"/>
  </r>
  <r>
    <x v="0"/>
    <x v="86"/>
    <s v="May"/>
    <x v="1"/>
    <x v="2"/>
    <s v="Desktop"/>
    <x v="0"/>
    <n v="1804.1999999999998"/>
    <n v="30.851820000000004"/>
    <n v="1.7100000000000004E-2"/>
    <n v="0.42549999999999977"/>
    <n v="13.127449409999995"/>
    <n v="3"/>
    <n v="4.3758164699999984"/>
    <n v="9.7238995949023424E-2"/>
    <n v="70.8"/>
    <n v="5.3932792112736863"/>
    <n v="39"/>
    <n v="1"/>
    <n v="7.5"/>
  </r>
  <r>
    <x v="0"/>
    <x v="87"/>
    <s v="May"/>
    <x v="1"/>
    <x v="2"/>
    <s v="Desktop"/>
    <x v="0"/>
    <n v="746.40000000000009"/>
    <n v="11.867760000000004"/>
    <n v="1.5900000000000004E-2"/>
    <n v="0.41399999999999981"/>
    <n v="4.9132526399999996"/>
    <n v="2"/>
    <n v="2.4566263199999998"/>
    <n v="0.16852379893088495"/>
    <n v="0"/>
    <n v="0"/>
    <n v="48"/>
    <n v="8"/>
    <n v="9"/>
  </r>
  <r>
    <x v="0"/>
    <x v="88"/>
    <s v="May"/>
    <x v="1"/>
    <x v="2"/>
    <s v="Desktop"/>
    <x v="0"/>
    <n v="1553.6000000000001"/>
    <n v="11.807360000000005"/>
    <n v="7.6000000000000026E-3"/>
    <n v="0.41399999999999976"/>
    <n v="4.8882470399999987"/>
    <n v="4"/>
    <n v="1.2220617599999997"/>
    <n v="0.33877174914629504"/>
    <n v="96"/>
    <n v="19.638941979495378"/>
    <n v="57"/>
    <n v="5"/>
    <n v="13.5"/>
  </r>
  <r>
    <x v="0"/>
    <x v="89"/>
    <s v="May"/>
    <x v="1"/>
    <x v="2"/>
    <s v="Desktop"/>
    <x v="0"/>
    <n v="1527.2"/>
    <n v="21.686239999999998"/>
    <n v="1.4199999999999999E-2"/>
    <n v="1.3109999999999995"/>
    <n v="28.430660639999985"/>
    <n v="3"/>
    <n v="9.476886879999995"/>
    <n v="0.13833656733486305"/>
    <n v="115.19999999999999"/>
    <n v="4.0519635283438156"/>
    <n v="50"/>
    <n v="8"/>
    <n v="1.5"/>
  </r>
  <r>
    <x v="0"/>
    <x v="90"/>
    <s v="May"/>
    <x v="1"/>
    <x v="2"/>
    <s v="Desktop"/>
    <x v="0"/>
    <n v="1475.2"/>
    <n v="17.11232"/>
    <n v="1.1599999999999999E-2"/>
    <n v="0.16100000000000006"/>
    <n v="2.7550835200000012"/>
    <n v="6"/>
    <n v="0.45918058666666689"/>
    <n v="0.35062457925050489"/>
    <n v="163.19999999999999"/>
    <n v="59.235953761575949"/>
    <n v="45"/>
    <n v="1"/>
    <n v="3"/>
  </r>
  <r>
    <x v="0"/>
    <x v="91"/>
    <s v="May"/>
    <x v="1"/>
    <x v="2"/>
    <s v="Desktop"/>
    <x v="0"/>
    <n v="970.40000000000009"/>
    <n v="14.26488"/>
    <n v="1.4699999999999998E-2"/>
    <n v="0.10349999999999999"/>
    <n v="1.47641508"/>
    <n v="1"/>
    <n v="1.47641508"/>
    <n v="7.010223710259042E-2"/>
    <n v="0"/>
    <n v="0"/>
    <n v="24"/>
    <n v="15"/>
    <n v="4.5"/>
  </r>
  <r>
    <x v="1"/>
    <x v="92"/>
    <s v="June"/>
    <x v="1"/>
    <x v="2"/>
    <s v="Desktop"/>
    <x v="0"/>
    <n v="1123"/>
    <n v="8.984"/>
    <n v="8.0000000000000002E-3"/>
    <n v="0.5289999999999998"/>
    <n v="4.7525359999999983"/>
    <n v="1"/>
    <n v="4.7525359999999983"/>
    <n v="0.11130899376669635"/>
    <n v="61.199999999999996"/>
    <n v="12.877335384729335"/>
    <n v="46"/>
    <n v="13"/>
    <n v="16.5"/>
  </r>
  <r>
    <x v="1"/>
    <x v="93"/>
    <s v="June"/>
    <x v="1"/>
    <x v="2"/>
    <s v="Desktop"/>
    <x v="0"/>
    <n v="727.90000000000009"/>
    <n v="10.481760000000001"/>
    <n v="1.44E-2"/>
    <n v="1.4374999999999996"/>
    <n v="15.067529999999998"/>
    <n v="1"/>
    <n v="15.067529999999998"/>
    <n v="9.5403825311779683E-2"/>
    <n v="81.599999999999994"/>
    <n v="5.4156188837851991"/>
    <n v="93"/>
    <n v="13"/>
    <n v="4.5"/>
  </r>
  <r>
    <x v="1"/>
    <x v="94"/>
    <s v="June"/>
    <x v="1"/>
    <x v="2"/>
    <s v="Desktop"/>
    <x v="0"/>
    <n v="975.09999999999991"/>
    <n v="14.333970000000001"/>
    <n v="1.4700000000000003E-2"/>
    <n v="1.0924999999999996"/>
    <n v="15.659862224999994"/>
    <n v="2"/>
    <n v="7.8299311124999971"/>
    <n v="0.13952868605138702"/>
    <n v="68.399999999999991"/>
    <n v="4.3678545198695078"/>
    <n v="82"/>
    <n v="14"/>
    <n v="7.5"/>
  </r>
  <r>
    <x v="1"/>
    <x v="95"/>
    <s v="June"/>
    <x v="1"/>
    <x v="2"/>
    <s v="Desktop"/>
    <x v="0"/>
    <n v="872.40000000000009"/>
    <n v="12.824280000000002"/>
    <n v="1.47E-2"/>
    <n v="1.0924999999999996"/>
    <n v="14.010525899999996"/>
    <n v="2"/>
    <n v="7.0052629499999979"/>
    <n v="0.15595417442538681"/>
    <n v="54"/>
    <n v="3.8542450430072734"/>
    <n v="49"/>
    <n v="8"/>
    <n v="1.5"/>
  </r>
  <r>
    <x v="1"/>
    <x v="96"/>
    <s v="June"/>
    <x v="1"/>
    <x v="2"/>
    <s v="Desktop"/>
    <x v="0"/>
    <n v="959.59999999999991"/>
    <n v="15.449560000000002"/>
    <n v="1.6100000000000003E-2"/>
    <n v="1.4834999999999996"/>
    <n v="22.919422259999997"/>
    <n v="1"/>
    <n v="22.919422259999997"/>
    <n v="6.4726762445014602E-2"/>
    <n v="36"/>
    <n v="1.5707202211125895"/>
    <n v="45"/>
    <n v="18"/>
    <n v="1.5"/>
  </r>
  <r>
    <x v="1"/>
    <x v="97"/>
    <s v="June"/>
    <x v="1"/>
    <x v="2"/>
    <s v="Desktop"/>
    <x v="0"/>
    <n v="1473"/>
    <n v="16.350300000000001"/>
    <n v="1.11E-2"/>
    <n v="0.5635"/>
    <n v="9.2133940499999998"/>
    <n v="2"/>
    <n v="4.6066970249999999"/>
    <n v="0.12232191458260704"/>
    <n v="25.2"/>
    <n v="2.7351484006048778"/>
    <n v="46"/>
    <n v="16"/>
    <n v="7.5"/>
  </r>
  <r>
    <x v="1"/>
    <x v="98"/>
    <s v="June"/>
    <x v="1"/>
    <x v="2"/>
    <s v="Desktop"/>
    <x v="0"/>
    <n v="1049.0999999999999"/>
    <n v="10.59591"/>
    <n v="1.0100000000000001E-2"/>
    <n v="0.17250000000000007"/>
    <n v="1.8277944750000008"/>
    <n v="1"/>
    <n v="1.8277944750000008"/>
    <n v="9.4376037546562777E-2"/>
    <n v="1.2"/>
    <n v="0.65652895684565382"/>
    <n v="58"/>
    <n v="15"/>
    <n v="16.5"/>
  </r>
  <r>
    <x v="1"/>
    <x v="99"/>
    <s v="June"/>
    <x v="1"/>
    <x v="2"/>
    <s v="Desktop"/>
    <x v="0"/>
    <n v="723.3"/>
    <n v="10.126200000000001"/>
    <n v="1.4000000000000002E-2"/>
    <n v="0.80499999999999972"/>
    <n v="8.151590999999998"/>
    <n v="2"/>
    <n v="4.075795499999999"/>
    <n v="0.19750745590646046"/>
    <n v="64.8"/>
    <n v="7.9493684116389076"/>
    <n v="36"/>
    <n v="16"/>
    <n v="10.5"/>
  </r>
  <r>
    <x v="1"/>
    <x v="100"/>
    <s v="June"/>
    <x v="1"/>
    <x v="2"/>
    <s v="Desktop"/>
    <x v="0"/>
    <n v="1062.6999999999998"/>
    <n v="13.815099999999999"/>
    <n v="1.3000000000000001E-2"/>
    <n v="0.27600000000000002"/>
    <n v="3.8129675999999999"/>
    <n v="3"/>
    <n v="1.2709892"/>
    <n v="0.21715369414626026"/>
    <n v="55.199999999999996"/>
    <n v="14.476912943084017"/>
    <n v="76"/>
    <n v="19"/>
    <n v="15"/>
  </r>
  <r>
    <x v="1"/>
    <x v="101"/>
    <s v="June"/>
    <x v="1"/>
    <x v="2"/>
    <s v="Desktop"/>
    <x v="0"/>
    <n v="690.09999999999991"/>
    <n v="9.3163499999999999"/>
    <n v="1.3500000000000002E-2"/>
    <n v="0.46000000000000008"/>
    <n v="4.285521000000001"/>
    <n v="1"/>
    <n v="4.285521000000001"/>
    <n v="0.10733817428499359"/>
    <n v="0"/>
    <n v="0"/>
    <n v="49"/>
    <n v="8"/>
    <n v="12"/>
  </r>
  <r>
    <x v="1"/>
    <x v="102"/>
    <s v="June"/>
    <x v="1"/>
    <x v="2"/>
    <s v="Desktop"/>
    <x v="0"/>
    <n v="1160.5999999999999"/>
    <n v="8.1242000000000019"/>
    <n v="7.0000000000000019E-3"/>
    <n v="1.1959999999999995"/>
    <n v="9.7165431999999985"/>
    <n v="4"/>
    <n v="2.4291357999999996"/>
    <n v="0.49235617045370611"/>
    <n v="138"/>
    <n v="14.202581840010758"/>
    <n v="65"/>
    <n v="9"/>
    <n v="16.5"/>
  </r>
  <r>
    <x v="1"/>
    <x v="103"/>
    <s v="June"/>
    <x v="1"/>
    <x v="2"/>
    <s v="Desktop"/>
    <x v="0"/>
    <n v="1107.1999999999998"/>
    <n v="13.064959999999999"/>
    <n v="1.1800000000000001E-2"/>
    <n v="0.70149999999999979"/>
    <n v="9.1650694399999963"/>
    <n v="3"/>
    <n v="3.0550231466666653"/>
    <n v="0.22962182815714707"/>
    <n v="121.19999999999999"/>
    <n v="13.224122391373832"/>
    <n v="72"/>
    <n v="13"/>
    <n v="12"/>
  </r>
  <r>
    <x v="1"/>
    <x v="104"/>
    <s v="June"/>
    <x v="1"/>
    <x v="2"/>
    <s v="Desktop"/>
    <x v="0"/>
    <n v="949.3"/>
    <n v="8.3538399999999999"/>
    <n v="8.8000000000000005E-3"/>
    <n v="0.90849999999999975"/>
    <n v="7.5894636399999982"/>
    <n v="3"/>
    <n v="2.5298212133333329"/>
    <n v="0.35911628664183176"/>
    <n v="117.6"/>
    <n v="15.49516613798548"/>
    <n v="44"/>
    <n v="10"/>
    <n v="6"/>
  </r>
  <r>
    <x v="1"/>
    <x v="105"/>
    <s v="June"/>
    <x v="1"/>
    <x v="2"/>
    <s v="Desktop"/>
    <x v="0"/>
    <n v="1085.6999999999998"/>
    <n v="13.462679999999999"/>
    <n v="1.2400000000000001E-2"/>
    <n v="1.5639999999999998"/>
    <n v="21.055631519999995"/>
    <n v="4"/>
    <n v="5.2639078799999988"/>
    <n v="0.29711766156515645"/>
    <n v="120"/>
    <n v="5.6991878816845878"/>
    <n v="34"/>
    <n v="4"/>
    <n v="6"/>
  </r>
  <r>
    <x v="1"/>
    <x v="106"/>
    <s v="June"/>
    <x v="1"/>
    <x v="2"/>
    <s v="Desktop"/>
    <x v="0"/>
    <n v="710.19999999999982"/>
    <n v="7.6701600000000001"/>
    <n v="1.0800000000000002E-2"/>
    <n v="0.31050000000000005"/>
    <n v="2.3815846800000005"/>
    <n v="3"/>
    <n v="0.79386156000000019"/>
    <n v="0.39112613035451671"/>
    <n v="126"/>
    <n v="52.905949999644761"/>
    <n v="82"/>
    <n v="9"/>
    <n v="16.5"/>
  </r>
  <r>
    <x v="1"/>
    <x v="107"/>
    <s v="June"/>
    <x v="1"/>
    <x v="2"/>
    <s v="Desktop"/>
    <x v="0"/>
    <n v="945"/>
    <n v="11.245500000000002"/>
    <n v="1.1900000000000001E-2"/>
    <n v="0.48299999999999993"/>
    <n v="5.4315765000000003"/>
    <n v="2"/>
    <n v="2.7157882500000001"/>
    <n v="0.17784891734471564"/>
    <n v="8.4"/>
    <n v="1.5465123247366579"/>
    <n v="81"/>
    <n v="10"/>
    <n v="10.5"/>
  </r>
  <r>
    <x v="1"/>
    <x v="108"/>
    <s v="June"/>
    <x v="1"/>
    <x v="2"/>
    <s v="Desktop"/>
    <x v="0"/>
    <n v="583.09999999999991"/>
    <n v="8.3966399999999997"/>
    <n v="1.4400000000000001E-2"/>
    <n v="0.26450000000000001"/>
    <n v="2.2209112800000002"/>
    <n v="1"/>
    <n v="2.2209112800000002"/>
    <n v="0.11909525715047925"/>
    <n v="24"/>
    <n v="10.806374939930063"/>
    <n v="75"/>
    <n v="9"/>
    <n v="1.5"/>
  </r>
  <r>
    <x v="1"/>
    <x v="109"/>
    <s v="June"/>
    <x v="1"/>
    <x v="2"/>
    <s v="Desktop"/>
    <x v="0"/>
    <n v="1224"/>
    <n v="21.42"/>
    <n v="1.7500000000000002E-2"/>
    <n v="0.58649999999999991"/>
    <n v="12.56283"/>
    <n v="3"/>
    <n v="4.1876100000000003"/>
    <n v="0.14005602240896359"/>
    <n v="140.4"/>
    <n v="11.175825829052849"/>
    <n v="43"/>
    <n v="10"/>
    <n v="3"/>
  </r>
  <r>
    <x v="1"/>
    <x v="110"/>
    <s v="June"/>
    <x v="1"/>
    <x v="2"/>
    <s v="Desktop"/>
    <x v="0"/>
    <n v="1234.3"/>
    <n v="19.25508"/>
    <n v="1.5600000000000001E-2"/>
    <n v="1.1844999999999997"/>
    <n v="22.807642259999994"/>
    <n v="1"/>
    <n v="22.807642259999994"/>
    <n v="5.1934346676305684E-2"/>
    <n v="28.799999999999997"/>
    <n v="1.2627346426995389"/>
    <n v="45"/>
    <n v="16"/>
    <n v="4.5"/>
  </r>
  <r>
    <x v="1"/>
    <x v="111"/>
    <s v="June"/>
    <x v="1"/>
    <x v="2"/>
    <s v="Desktop"/>
    <x v="0"/>
    <n v="1285.0999999999999"/>
    <n v="15.93524"/>
    <n v="1.2400000000000001E-2"/>
    <n v="0.54049999999999998"/>
    <n v="8.6129972200000005"/>
    <n v="1"/>
    <n v="8.6129972200000005"/>
    <n v="6.2753996802056317E-2"/>
    <n v="80.399999999999991"/>
    <n v="9.3347295890570354"/>
    <n v="58"/>
    <n v="16"/>
    <n v="7.5"/>
  </r>
  <r>
    <x v="1"/>
    <x v="112"/>
    <s v="June"/>
    <x v="1"/>
    <x v="2"/>
    <s v="Desktop"/>
    <x v="0"/>
    <n v="1014.3"/>
    <n v="13.490190000000002"/>
    <n v="1.3300000000000003E-2"/>
    <n v="0.52899999999999991"/>
    <n v="7.1363105099999995"/>
    <n v="2"/>
    <n v="3.5681552549999997"/>
    <n v="0.14825588075482998"/>
    <n v="76.8"/>
    <n v="10.761863555738133"/>
    <n v="52"/>
    <n v="11"/>
    <n v="9"/>
  </r>
  <r>
    <x v="1"/>
    <x v="113"/>
    <s v="June"/>
    <x v="1"/>
    <x v="2"/>
    <s v="Desktop"/>
    <x v="0"/>
    <n v="1039.0999999999999"/>
    <n v="14.443490000000001"/>
    <n v="1.3900000000000003E-2"/>
    <n v="0.65549999999999975"/>
    <n v="9.4677076949999961"/>
    <n v="1"/>
    <n v="9.4677076949999961"/>
    <n v="6.9235344089274814E-2"/>
    <n v="13.2"/>
    <n v="1.3942128786856263"/>
    <n v="45"/>
    <n v="14"/>
    <n v="4.5"/>
  </r>
  <r>
    <x v="1"/>
    <x v="114"/>
    <s v="June"/>
    <x v="1"/>
    <x v="2"/>
    <s v="Desktop"/>
    <x v="0"/>
    <n v="819.59999999999991"/>
    <n v="10.982639999999998"/>
    <n v="1.3399999999999999E-2"/>
    <n v="1.3569999999999998"/>
    <n v="14.903442479999995"/>
    <n v="2"/>
    <n v="7.4517212399999977"/>
    <n v="0.18210557752962861"/>
    <n v="27.599999999999998"/>
    <n v="1.8519211274199521"/>
    <n v="40"/>
    <n v="9"/>
    <n v="6"/>
  </r>
  <r>
    <x v="1"/>
    <x v="115"/>
    <s v="June"/>
    <x v="1"/>
    <x v="2"/>
    <s v="Desktop"/>
    <x v="0"/>
    <n v="1246.8"/>
    <n v="22.193040000000003"/>
    <n v="1.7800000000000003E-2"/>
    <n v="0.59799999999999975"/>
    <n v="13.271437919999997"/>
    <n v="4"/>
    <n v="3.3178594799999992"/>
    <n v="0.18023668681712823"/>
    <n v="94.8"/>
    <n v="7.1431596614815058"/>
    <n v="50"/>
    <n v="9"/>
    <n v="9"/>
  </r>
  <r>
    <x v="1"/>
    <x v="116"/>
    <s v="June"/>
    <x v="1"/>
    <x v="2"/>
    <s v="Desktop"/>
    <x v="0"/>
    <n v="721.19999999999993"/>
    <n v="7.7889599999999994"/>
    <n v="1.0800000000000001E-2"/>
    <n v="1.5064999999999995"/>
    <n v="11.734068239999996"/>
    <n v="2"/>
    <n v="5.8670341199999978"/>
    <n v="0.25677368994063393"/>
    <n v="4.8"/>
    <n v="0.40906528765849426"/>
    <n v="76"/>
    <n v="4"/>
    <n v="1.5"/>
  </r>
  <r>
    <x v="1"/>
    <x v="117"/>
    <s v="June"/>
    <x v="1"/>
    <x v="2"/>
    <s v="Desktop"/>
    <x v="0"/>
    <n v="742.8"/>
    <n v="10.399199999999999"/>
    <n v="1.3999999999999999E-2"/>
    <n v="0.5635"/>
    <n v="5.8599491999999991"/>
    <n v="3"/>
    <n v="1.9533163999999996"/>
    <n v="0.28848372951765522"/>
    <n v="28.799999999999997"/>
    <n v="4.9147183733265134"/>
    <n v="85"/>
    <n v="18"/>
    <n v="6"/>
  </r>
  <r>
    <x v="1"/>
    <x v="118"/>
    <s v="June"/>
    <x v="1"/>
    <x v="2"/>
    <s v="Desktop"/>
    <x v="0"/>
    <n v="1233.8999999999999"/>
    <n v="10.24137"/>
    <n v="8.3000000000000001E-3"/>
    <n v="1.3684999999999998"/>
    <n v="14.015314844999999"/>
    <n v="2"/>
    <n v="7.0076574224999995"/>
    <n v="0.19528637281926148"/>
    <n v="31.2"/>
    <n v="2.2261362192038576"/>
    <n v="85"/>
    <n v="7"/>
    <n v="0"/>
  </r>
  <r>
    <x v="1"/>
    <x v="119"/>
    <s v="June"/>
    <x v="1"/>
    <x v="2"/>
    <s v="Desktop"/>
    <x v="0"/>
    <n v="1067.5999999999999"/>
    <n v="9.7151599999999991"/>
    <n v="9.1000000000000004E-3"/>
    <n v="1.3684999999999998"/>
    <n v="13.295196459999998"/>
    <n v="2"/>
    <n v="6.6475982299999989"/>
    <n v="0.20586382519690877"/>
    <n v="147.6"/>
    <n v="11.101753963852296"/>
    <n v="75"/>
    <n v="13"/>
    <n v="6"/>
  </r>
  <r>
    <x v="1"/>
    <x v="120"/>
    <s v="June"/>
    <x v="1"/>
    <x v="2"/>
    <s v="Desktop"/>
    <x v="0"/>
    <n v="789.19999999999982"/>
    <n v="10.654199999999999"/>
    <n v="1.3500000000000002E-2"/>
    <n v="1.1959999999999997"/>
    <n v="12.742423199999996"/>
    <n v="2"/>
    <n v="6.3712115999999979"/>
    <n v="0.18771939704529669"/>
    <n v="76.8"/>
    <n v="6.0271110757018356"/>
    <n v="73"/>
    <n v="18"/>
    <n v="18"/>
  </r>
  <r>
    <x v="1"/>
    <x v="121"/>
    <s v="June"/>
    <x v="1"/>
    <x v="2"/>
    <s v="Desktop"/>
    <x v="0"/>
    <n v="565.79999999999995"/>
    <n v="5.5448400000000015"/>
    <n v="9.8000000000000032E-3"/>
    <n v="1.2649999999999997"/>
    <n v="7.0142226000000001"/>
    <n v="2"/>
    <n v="3.5071113"/>
    <n v="0.36069570988522653"/>
    <n v="67.2"/>
    <n v="9.5805342704692613"/>
    <n v="69"/>
    <n v="17"/>
    <n v="6"/>
  </r>
  <r>
    <x v="1"/>
    <x v="122"/>
    <s v="July"/>
    <x v="1"/>
    <x v="2"/>
    <s v="Desktop"/>
    <x v="0"/>
    <n v="1328"/>
    <n v="15.139200000000002"/>
    <n v="1.1400000000000002E-2"/>
    <n v="1.0349999999999997"/>
    <n v="15.669071999999998"/>
    <n v="2"/>
    <n v="7.8345359999999991"/>
    <n v="0.13210737687592472"/>
    <n v="28.799999999999997"/>
    <n v="1.8380156782737358"/>
    <n v="62"/>
    <n v="19"/>
    <n v="15"/>
  </r>
  <r>
    <x v="1"/>
    <x v="123"/>
    <s v="July"/>
    <x v="1"/>
    <x v="2"/>
    <s v="Desktop"/>
    <x v="0"/>
    <n v="964"/>
    <n v="13.785200000000003"/>
    <n v="1.4300000000000004E-2"/>
    <n v="1.4259999999999997"/>
    <n v="19.657695199999999"/>
    <n v="2"/>
    <n v="9.8288475999999996"/>
    <n v="0.14508313263499983"/>
    <n v="72"/>
    <n v="3.6626877804067286"/>
    <n v="71"/>
    <n v="15"/>
    <n v="7.5"/>
  </r>
  <r>
    <x v="1"/>
    <x v="124"/>
    <s v="July"/>
    <x v="1"/>
    <x v="2"/>
    <s v="Desktop"/>
    <x v="0"/>
    <n v="1291.8"/>
    <n v="20.022900000000003"/>
    <n v="1.5500000000000003E-2"/>
    <n v="1.1499999999999995"/>
    <n v="23.026334999999992"/>
    <n v="4"/>
    <n v="5.7565837499999981"/>
    <n v="0.1997712619051186"/>
    <n v="212.4"/>
    <n v="9.2242208757928719"/>
    <n v="41"/>
    <n v="17"/>
    <n v="15"/>
  </r>
  <r>
    <x v="1"/>
    <x v="125"/>
    <s v="July"/>
    <x v="1"/>
    <x v="2"/>
    <s v="Desktop"/>
    <x v="0"/>
    <n v="1195.0999999999999"/>
    <n v="16.731400000000001"/>
    <n v="1.4000000000000002E-2"/>
    <n v="0.64399999999999991"/>
    <n v="10.775021599999999"/>
    <n v="5"/>
    <n v="2.1550043199999998"/>
    <n v="0.2988393081272338"/>
    <n v="78"/>
    <n v="7.2389646068087705"/>
    <n v="55"/>
    <n v="16"/>
    <n v="1.5"/>
  </r>
  <r>
    <x v="1"/>
    <x v="126"/>
    <s v="July"/>
    <x v="1"/>
    <x v="2"/>
    <s v="Desktop"/>
    <x v="0"/>
    <n v="1340"/>
    <n v="12.327999999999999"/>
    <n v="9.1999999999999998E-3"/>
    <n v="0.19550000000000003"/>
    <n v="2.4101240000000002"/>
    <n v="2"/>
    <n v="1.2050620000000001"/>
    <n v="0.16223231667748217"/>
    <n v="80.399999999999991"/>
    <n v="33.359279439564098"/>
    <n v="34"/>
    <n v="16"/>
    <n v="4.5"/>
  </r>
  <r>
    <x v="1"/>
    <x v="127"/>
    <s v="July"/>
    <x v="1"/>
    <x v="2"/>
    <s v="Desktop"/>
    <x v="0"/>
    <n v="1246.1999999999998"/>
    <n v="16.574459999999998"/>
    <n v="1.3300000000000001E-2"/>
    <n v="0.17250000000000001"/>
    <n v="2.8590943499999999"/>
    <n v="2"/>
    <n v="1.4295471749999999"/>
    <n v="0.12066758132693314"/>
    <n v="56.4"/>
    <n v="19.726526338663849"/>
    <n v="71"/>
    <n v="10"/>
    <n v="6"/>
  </r>
  <r>
    <x v="1"/>
    <x v="128"/>
    <s v="July"/>
    <x v="1"/>
    <x v="2"/>
    <s v="Desktop"/>
    <x v="0"/>
    <n v="681.3"/>
    <n v="6.1998300000000022"/>
    <n v="9.1000000000000039E-3"/>
    <n v="1.3224999999999998"/>
    <n v="8.1992751750000021"/>
    <n v="2"/>
    <n v="4.0996375875000011"/>
    <n v="0.32258949035699352"/>
    <n v="38.4"/>
    <n v="4.6833408051828176"/>
    <n v="58"/>
    <n v="12"/>
    <n v="10.5"/>
  </r>
  <r>
    <x v="1"/>
    <x v="129"/>
    <s v="July"/>
    <x v="1"/>
    <x v="2"/>
    <s v="Desktop"/>
    <x v="0"/>
    <n v="857.7"/>
    <n v="11.493179999999999"/>
    <n v="1.3399999999999999E-2"/>
    <n v="0.82799999999999963"/>
    <n v="9.5163530399999949"/>
    <n v="3"/>
    <n v="3.1721176799999982"/>
    <n v="0.26102436401413709"/>
    <n v="19.2"/>
    <n v="2.017579625230046"/>
    <n v="80"/>
    <n v="10"/>
    <n v="16.5"/>
  </r>
  <r>
    <x v="1"/>
    <x v="130"/>
    <s v="July"/>
    <x v="1"/>
    <x v="2"/>
    <s v="Desktop"/>
    <x v="0"/>
    <n v="601.19999999999993"/>
    <n v="6.4929599999999992"/>
    <n v="1.0800000000000001E-2"/>
    <n v="0.97749999999999959"/>
    <n v="6.3468683999999964"/>
    <n v="2"/>
    <n v="3.1734341999999982"/>
    <n v="0.30802592346171859"/>
    <n v="31.2"/>
    <n v="4.9158101340182219"/>
    <n v="71"/>
    <n v="9"/>
    <n v="10.5"/>
  </r>
  <r>
    <x v="1"/>
    <x v="131"/>
    <s v="July"/>
    <x v="1"/>
    <x v="2"/>
    <s v="Desktop"/>
    <x v="0"/>
    <n v="875.19999999999982"/>
    <n v="9.3646399999999996"/>
    <n v="1.0700000000000001E-2"/>
    <n v="0.95449999999999957"/>
    <n v="8.9385488799999955"/>
    <n v="1"/>
    <n v="8.9385488799999955"/>
    <n v="0.10678467084693058"/>
    <n v="18"/>
    <n v="2.0137496859557373"/>
    <n v="69"/>
    <n v="21"/>
    <n v="6"/>
  </r>
  <r>
    <x v="1"/>
    <x v="132"/>
    <s v="July"/>
    <x v="1"/>
    <x v="2"/>
    <s v="Desktop"/>
    <x v="0"/>
    <n v="709.40000000000009"/>
    <n v="6.4555400000000027"/>
    <n v="9.1000000000000022E-3"/>
    <n v="0.64399999999999979"/>
    <n v="4.1573677600000005"/>
    <n v="3"/>
    <n v="1.3857892533333336"/>
    <n v="0.46471712668498666"/>
    <n v="68.399999999999991"/>
    <n v="16.452718149716922"/>
    <n v="48"/>
    <n v="22"/>
    <n v="1.5"/>
  </r>
  <r>
    <x v="1"/>
    <x v="133"/>
    <s v="July"/>
    <x v="1"/>
    <x v="2"/>
    <s v="Desktop"/>
    <x v="0"/>
    <n v="1157.8"/>
    <n v="19.798380000000002"/>
    <n v="1.7100000000000001E-2"/>
    <n v="1.0349999999999997"/>
    <n v="20.491323299999994"/>
    <n v="2"/>
    <n v="10.245661649999997"/>
    <n v="0.10101836614914957"/>
    <n v="25.2"/>
    <n v="1.2297888052939951"/>
    <n v="74"/>
    <n v="13"/>
    <n v="16.5"/>
  </r>
  <r>
    <x v="1"/>
    <x v="134"/>
    <s v="July"/>
    <x v="1"/>
    <x v="2"/>
    <s v="Desktop"/>
    <x v="0"/>
    <n v="1015.5"/>
    <n v="12.287550000000003"/>
    <n v="1.2100000000000003E-2"/>
    <n v="0.24149999999999999"/>
    <n v="2.9674433250000005"/>
    <n v="4"/>
    <n v="0.74186083125000013"/>
    <n v="0.32553275469886178"/>
    <n v="106.8"/>
    <n v="35.990577848694038"/>
    <n v="46"/>
    <n v="14"/>
    <n v="7.5"/>
  </r>
  <r>
    <x v="1"/>
    <x v="135"/>
    <s v="July"/>
    <x v="1"/>
    <x v="2"/>
    <s v="Desktop"/>
    <x v="0"/>
    <n v="705.8"/>
    <n v="11.2928"/>
    <n v="1.6E-2"/>
    <n v="0.91999999999999971"/>
    <n v="10.389375999999997"/>
    <n v="1"/>
    <n v="10.389375999999997"/>
    <n v="8.8551997733068863E-2"/>
    <n v="25.2"/>
    <n v="2.4255547205144956"/>
    <n v="51"/>
    <n v="21"/>
    <n v="7.5"/>
  </r>
  <r>
    <x v="1"/>
    <x v="136"/>
    <s v="July"/>
    <x v="1"/>
    <x v="2"/>
    <s v="Desktop"/>
    <x v="0"/>
    <n v="1347.1"/>
    <n v="10.64209"/>
    <n v="7.9000000000000008E-3"/>
    <n v="0.81649999999999967"/>
    <n v="8.6892664849999957"/>
    <n v="1"/>
    <n v="8.6892664849999957"/>
    <n v="9.3966504699734735E-2"/>
    <n v="33.6"/>
    <n v="3.8668396300197045"/>
    <n v="53"/>
    <n v="11"/>
    <n v="9"/>
  </r>
  <r>
    <x v="1"/>
    <x v="137"/>
    <s v="July"/>
    <x v="1"/>
    <x v="2"/>
    <s v="Desktop"/>
    <x v="0"/>
    <n v="957.69999999999982"/>
    <n v="14.557039999999997"/>
    <n v="1.52E-2"/>
    <n v="0.65549999999999975"/>
    <n v="9.5421397199999944"/>
    <n v="2"/>
    <n v="4.7710698599999972"/>
    <n v="0.13739056841225966"/>
    <n v="72"/>
    <n v="7.5454774414055681"/>
    <n v="46"/>
    <n v="13"/>
    <n v="10.5"/>
  </r>
  <r>
    <x v="1"/>
    <x v="138"/>
    <s v="July"/>
    <x v="1"/>
    <x v="2"/>
    <s v="Desktop"/>
    <x v="0"/>
    <n v="1309.0999999999999"/>
    <n v="22.385609999999996"/>
    <n v="1.7099999999999997E-2"/>
    <n v="1.4719999999999998"/>
    <n v="32.95161791999999"/>
    <n v="2"/>
    <n v="16.475808959999995"/>
    <n v="8.9343109256348183E-2"/>
    <n v="60"/>
    <n v="1.8208514114744876"/>
    <n v="45"/>
    <n v="17"/>
    <n v="7.5"/>
  </r>
  <r>
    <x v="1"/>
    <x v="139"/>
    <s v="July"/>
    <x v="1"/>
    <x v="2"/>
    <s v="Desktop"/>
    <x v="0"/>
    <n v="1221.8"/>
    <n v="15.516859999999999"/>
    <n v="1.2699999999999999E-2"/>
    <n v="1.5179999999999998"/>
    <n v="23.554593479999998"/>
    <n v="3"/>
    <n v="7.8515311599999995"/>
    <n v="0.19333808515382622"/>
    <n v="93.6"/>
    <n v="3.9737472047426734"/>
    <n v="69"/>
    <n v="7"/>
    <n v="4.5"/>
  </r>
  <r>
    <x v="1"/>
    <x v="140"/>
    <s v="July"/>
    <x v="1"/>
    <x v="2"/>
    <s v="Desktop"/>
    <x v="0"/>
    <n v="1099.5999999999999"/>
    <n v="12.095600000000003"/>
    <n v="1.1000000000000003E-2"/>
    <n v="0.70149999999999979"/>
    <n v="8.4850633999999996"/>
    <n v="4"/>
    <n v="2.1212658499999999"/>
    <n v="0.33069876649360092"/>
    <n v="198"/>
    <n v="23.335123223710976"/>
    <n v="57"/>
    <n v="6"/>
    <n v="0"/>
  </r>
  <r>
    <x v="1"/>
    <x v="141"/>
    <s v="July"/>
    <x v="1"/>
    <x v="2"/>
    <s v="Desktop"/>
    <x v="0"/>
    <n v="631.90000000000009"/>
    <n v="11.437390000000001"/>
    <n v="1.8099999999999998E-2"/>
    <n v="0.45999999999999991"/>
    <n v="5.2611993999999989"/>
    <n v="2"/>
    <n v="2.6305996999999994"/>
    <n v="0.17486506974056143"/>
    <n v="48"/>
    <n v="9.1233949429858168"/>
    <n v="50"/>
    <n v="7"/>
    <n v="0"/>
  </r>
  <r>
    <x v="1"/>
    <x v="142"/>
    <s v="July"/>
    <x v="1"/>
    <x v="2"/>
    <s v="Desktop"/>
    <x v="0"/>
    <n v="783.19999999999982"/>
    <n v="11.278079999999997"/>
    <n v="1.44E-2"/>
    <n v="1.0349999999999997"/>
    <n v="11.672812799999994"/>
    <n v="2"/>
    <n v="5.8364063999999969"/>
    <n v="0.17733514924526164"/>
    <n v="42"/>
    <n v="3.5981044774400925"/>
    <n v="73"/>
    <n v="8"/>
    <n v="10.5"/>
  </r>
  <r>
    <x v="1"/>
    <x v="143"/>
    <s v="July"/>
    <x v="1"/>
    <x v="2"/>
    <s v="Desktop"/>
    <x v="0"/>
    <n v="578.59999999999991"/>
    <n v="7.5217999999999998"/>
    <n v="1.3000000000000001E-2"/>
    <n v="0.57499999999999984"/>
    <n v="4.3250349999999989"/>
    <n v="5"/>
    <n v="0.86500699999999975"/>
    <n v="0.66473450503868758"/>
    <n v="272.39999999999998"/>
    <n v="62.982149277404702"/>
    <n v="53"/>
    <n v="14"/>
    <n v="3"/>
  </r>
  <r>
    <x v="1"/>
    <x v="144"/>
    <s v="July"/>
    <x v="1"/>
    <x v="2"/>
    <s v="Desktop"/>
    <x v="0"/>
    <n v="439.4"/>
    <n v="6.94252"/>
    <n v="1.5800000000000002E-2"/>
    <n v="0.13800000000000004"/>
    <n v="0.95806776000000027"/>
    <n v="2"/>
    <n v="0.47903388000000013"/>
    <n v="0.28807983268323317"/>
    <n v="81.599999999999994"/>
    <n v="85.17142879330369"/>
    <n v="79"/>
    <n v="20"/>
    <n v="15"/>
  </r>
  <r>
    <x v="1"/>
    <x v="145"/>
    <s v="July"/>
    <x v="1"/>
    <x v="2"/>
    <s v="Desktop"/>
    <x v="0"/>
    <n v="808"/>
    <n v="10.827200000000001"/>
    <n v="1.3400000000000002E-2"/>
    <n v="0.86249999999999971"/>
    <n v="9.3384599999999978"/>
    <n v="1"/>
    <n v="9.3384599999999978"/>
    <n v="9.2359982266883398E-2"/>
    <n v="62.4"/>
    <n v="6.6820439344388705"/>
    <n v="85"/>
    <n v="12"/>
    <n v="13.5"/>
  </r>
  <r>
    <x v="1"/>
    <x v="146"/>
    <s v="July"/>
    <x v="1"/>
    <x v="2"/>
    <s v="Desktop"/>
    <x v="0"/>
    <n v="1136.6999999999998"/>
    <n v="9.889289999999999"/>
    <n v="8.7000000000000011E-3"/>
    <n v="1.0119999999999996"/>
    <n v="10.007961479999995"/>
    <n v="1"/>
    <n v="10.007961479999995"/>
    <n v="0.10111949391715686"/>
    <n v="73.2"/>
    <n v="7.3141768327429695"/>
    <n v="46"/>
    <n v="8"/>
    <n v="10.5"/>
  </r>
  <r>
    <x v="1"/>
    <x v="147"/>
    <s v="July"/>
    <x v="1"/>
    <x v="2"/>
    <s v="Desktop"/>
    <x v="0"/>
    <n v="1122"/>
    <n v="12.005400000000002"/>
    <n v="1.0700000000000001E-2"/>
    <n v="0.75899999999999967"/>
    <n v="9.1120985999999977"/>
    <n v="2"/>
    <n v="4.5560492999999989"/>
    <n v="0.16659170040148596"/>
    <n v="158.4"/>
    <n v="17.383481781024631"/>
    <n v="37"/>
    <n v="13"/>
    <n v="13.5"/>
  </r>
  <r>
    <x v="1"/>
    <x v="148"/>
    <s v="July"/>
    <x v="1"/>
    <x v="2"/>
    <s v="Desktop"/>
    <x v="0"/>
    <n v="866.59999999999991"/>
    <n v="9.9658999999999995"/>
    <n v="1.15E-2"/>
    <n v="0.19550000000000003"/>
    <n v="1.9483334500000002"/>
    <n v="1"/>
    <n v="1.9483334500000002"/>
    <n v="0.10034216678874965"/>
    <n v="36"/>
    <n v="18.477329945754406"/>
    <n v="77"/>
    <n v="14"/>
    <n v="4.5"/>
  </r>
  <r>
    <x v="1"/>
    <x v="149"/>
    <s v="July"/>
    <x v="1"/>
    <x v="2"/>
    <s v="Desktop"/>
    <x v="0"/>
    <n v="1136.1999999999998"/>
    <n v="13.861639999999996"/>
    <n v="1.2199999999999999E-2"/>
    <n v="1.1269999999999998"/>
    <n v="15.622068279999992"/>
    <n v="4"/>
    <n v="3.9055170699999979"/>
    <n v="0.28856614368862565"/>
    <n v="110.39999999999999"/>
    <n v="7.0669259678847114"/>
    <n v="40"/>
    <n v="16"/>
    <n v="12"/>
  </r>
  <r>
    <x v="1"/>
    <x v="150"/>
    <s v="July"/>
    <x v="1"/>
    <x v="2"/>
    <s v="Desktop"/>
    <x v="0"/>
    <n v="931.89999999999986"/>
    <n v="9.2258099999999974"/>
    <n v="9.8999999999999991E-3"/>
    <n v="0.57499999999999984"/>
    <n v="5.3048407499999968"/>
    <n v="4"/>
    <n v="1.3262101874999992"/>
    <n v="0.43356626681017724"/>
    <n v="102"/>
    <n v="19.227721397668734"/>
    <n v="49"/>
    <n v="22"/>
    <n v="7.5"/>
  </r>
  <r>
    <x v="1"/>
    <x v="151"/>
    <s v="July"/>
    <x v="1"/>
    <x v="2"/>
    <s v="Desktop"/>
    <x v="0"/>
    <n v="1040.5999999999999"/>
    <n v="8.9491599999999991"/>
    <n v="8.6E-3"/>
    <n v="0.57499999999999996"/>
    <n v="5.1457669999999993"/>
    <n v="4"/>
    <n v="1.2864417499999998"/>
    <n v="0.44696932449525995"/>
    <n v="133.19999999999999"/>
    <n v="25.88535392294288"/>
    <n v="50"/>
    <n v="8"/>
    <n v="15"/>
  </r>
  <r>
    <x v="1"/>
    <x v="152"/>
    <s v="July"/>
    <x v="1"/>
    <x v="2"/>
    <s v="Desktop"/>
    <x v="0"/>
    <n v="1096.6999999999998"/>
    <n v="15.463469999999996"/>
    <n v="1.4099999999999998E-2"/>
    <n v="0.65549999999999975"/>
    <n v="10.136304584999992"/>
    <n v="2"/>
    <n v="5.0681522924999962"/>
    <n v="0.12933707634832289"/>
    <n v="36"/>
    <n v="3.5515901972079527"/>
    <n v="56"/>
    <n v="17"/>
    <n v="12"/>
  </r>
  <r>
    <x v="1"/>
    <x v="153"/>
    <s v="August"/>
    <x v="1"/>
    <x v="2"/>
    <s v="Desktop"/>
    <x v="0"/>
    <n v="1021.0999999999999"/>
    <n v="10.006779999999999"/>
    <n v="9.7999999999999997E-3"/>
    <n v="0.59799999999999986"/>
    <n v="5.9840544399999978"/>
    <n v="1"/>
    <n v="5.9840544399999978"/>
    <n v="9.9932245937254555E-2"/>
    <n v="51.6"/>
    <n v="8.6229162046192922"/>
    <n v="35"/>
    <n v="11"/>
    <n v="10.5"/>
  </r>
  <r>
    <x v="1"/>
    <x v="154"/>
    <s v="August"/>
    <x v="1"/>
    <x v="2"/>
    <s v="Desktop"/>
    <x v="0"/>
    <n v="624.09999999999991"/>
    <n v="6.7402800000000012"/>
    <n v="1.0800000000000004E-2"/>
    <n v="0.64399999999999979"/>
    <n v="4.3407403199999992"/>
    <n v="2"/>
    <n v="2.1703701599999996"/>
    <n v="0.29672357824897477"/>
    <n v="116.39999999999999"/>
    <n v="26.815702257904249"/>
    <n v="68"/>
    <n v="12"/>
    <n v="13.5"/>
  </r>
  <r>
    <x v="1"/>
    <x v="155"/>
    <s v="August"/>
    <x v="1"/>
    <x v="2"/>
    <s v="Desktop"/>
    <x v="0"/>
    <n v="817.19999999999982"/>
    <n v="10.133279999999999"/>
    <n v="1.2400000000000001E-2"/>
    <n v="0.23000000000000007"/>
    <n v="2.3306544000000007"/>
    <n v="1"/>
    <n v="2.3306544000000007"/>
    <n v="9.8684729919631162E-2"/>
    <n v="13.2"/>
    <n v="5.6636453693005686"/>
    <n v="50"/>
    <n v="13"/>
    <n v="16.5"/>
  </r>
  <r>
    <x v="1"/>
    <x v="156"/>
    <s v="August"/>
    <x v="1"/>
    <x v="2"/>
    <s v="Desktop"/>
    <x v="0"/>
    <n v="1194.3"/>
    <n v="12.898440000000001"/>
    <n v="1.0800000000000001E-2"/>
    <n v="0.28750000000000003"/>
    <n v="3.7083015000000006"/>
    <n v="2"/>
    <n v="1.8541507500000003"/>
    <n v="0.15505751083076713"/>
    <n v="3.5999999999999996"/>
    <n v="0.97079485041871572"/>
    <n v="69"/>
    <n v="9"/>
    <n v="10.5"/>
  </r>
  <r>
    <x v="1"/>
    <x v="157"/>
    <s v="August"/>
    <x v="1"/>
    <x v="2"/>
    <s v="Desktop"/>
    <x v="0"/>
    <n v="768.40000000000009"/>
    <n v="10.296560000000003"/>
    <n v="1.3400000000000002E-2"/>
    <n v="0.64399999999999979"/>
    <n v="6.6309846399999994"/>
    <n v="2"/>
    <n v="3.3154923199999997"/>
    <n v="0.19423962954617846"/>
    <n v="37.199999999999996"/>
    <n v="5.6100265676380756"/>
    <n v="48"/>
    <n v="19"/>
    <n v="9"/>
  </r>
  <r>
    <x v="1"/>
    <x v="158"/>
    <s v="August"/>
    <x v="1"/>
    <x v="2"/>
    <s v="Desktop"/>
    <x v="0"/>
    <n v="580.09999999999991"/>
    <n v="6.5551299999999992"/>
    <n v="1.1300000000000001E-2"/>
    <n v="0.49449999999999988"/>
    <n v="3.2415117849999988"/>
    <n v="1"/>
    <n v="3.2415117849999988"/>
    <n v="0.15255227585112729"/>
    <n v="58.8"/>
    <n v="18.139684165917668"/>
    <n v="81"/>
    <n v="22"/>
    <n v="0"/>
  </r>
  <r>
    <x v="1"/>
    <x v="159"/>
    <s v="August"/>
    <x v="1"/>
    <x v="2"/>
    <s v="Desktop"/>
    <x v="0"/>
    <n v="822"/>
    <n v="7.726799999999999"/>
    <n v="9.3999999999999986E-3"/>
    <n v="1.2074999999999998"/>
    <n v="9.3301109999999969"/>
    <n v="3"/>
    <n v="3.1100369999999988"/>
    <n v="0.38825904643578202"/>
    <n v="55.199999999999996"/>
    <n v="5.916328326640488"/>
    <n v="82"/>
    <n v="8"/>
    <n v="9"/>
  </r>
  <r>
    <x v="1"/>
    <x v="160"/>
    <s v="August"/>
    <x v="1"/>
    <x v="2"/>
    <s v="Desktop"/>
    <x v="0"/>
    <n v="1280.5"/>
    <n v="17.542850000000005"/>
    <n v="1.3700000000000004E-2"/>
    <n v="0.64399999999999991"/>
    <n v="11.297595400000002"/>
    <n v="3"/>
    <n v="3.7658651333333339"/>
    <n v="0.17100984161638497"/>
    <n v="126"/>
    <n v="11.152815757590325"/>
    <n v="58"/>
    <n v="8"/>
    <n v="15"/>
  </r>
  <r>
    <x v="1"/>
    <x v="161"/>
    <s v="August"/>
    <x v="1"/>
    <x v="2"/>
    <s v="Desktop"/>
    <x v="0"/>
    <n v="1296"/>
    <n v="19.439999999999998"/>
    <n v="1.4999999999999998E-2"/>
    <n v="0.20700000000000005"/>
    <n v="4.0240800000000005"/>
    <n v="3"/>
    <n v="1.3413600000000001"/>
    <n v="0.15432098765432101"/>
    <n v="193.2"/>
    <n v="48.010973936899852"/>
    <n v="62"/>
    <n v="11"/>
    <n v="10.5"/>
  </r>
  <r>
    <x v="1"/>
    <x v="162"/>
    <s v="August"/>
    <x v="1"/>
    <x v="2"/>
    <s v="Desktop"/>
    <x v="0"/>
    <n v="1150.1999999999998"/>
    <n v="12.652200000000001"/>
    <n v="1.1000000000000003E-2"/>
    <n v="0.89699999999999969"/>
    <n v="11.349023399999997"/>
    <n v="2"/>
    <n v="5.6745116999999983"/>
    <n v="0.15807527544616745"/>
    <n v="12"/>
    <n v="1.0573597019810537"/>
    <n v="75"/>
    <n v="16"/>
    <n v="13.5"/>
  </r>
  <r>
    <x v="1"/>
    <x v="163"/>
    <s v="August"/>
    <x v="1"/>
    <x v="2"/>
    <s v="Desktop"/>
    <x v="0"/>
    <n v="612.29999999999995"/>
    <n v="6.1842300000000012"/>
    <n v="1.0100000000000003E-2"/>
    <n v="0.43700000000000011"/>
    <n v="2.7025085100000013"/>
    <n v="1"/>
    <n v="2.7025085100000013"/>
    <n v="0.16170161847149925"/>
    <n v="52.8"/>
    <n v="19.537403787860772"/>
    <n v="43"/>
    <n v="17"/>
    <n v="7.5"/>
  </r>
  <r>
    <x v="1"/>
    <x v="164"/>
    <s v="August"/>
    <x v="1"/>
    <x v="2"/>
    <s v="Desktop"/>
    <x v="0"/>
    <n v="800.59999999999991"/>
    <n v="10.567919999999999"/>
    <n v="1.32E-2"/>
    <n v="0.36800000000000005"/>
    <n v="3.88899456"/>
    <n v="2"/>
    <n v="1.94449728"/>
    <n v="0.18925200039364418"/>
    <n v="43.199999999999996"/>
    <n v="11.108269588322591"/>
    <n v="44"/>
    <n v="17"/>
    <n v="7.5"/>
  </r>
  <r>
    <x v="1"/>
    <x v="165"/>
    <s v="August"/>
    <x v="1"/>
    <x v="2"/>
    <s v="Desktop"/>
    <x v="0"/>
    <n v="845.40000000000009"/>
    <n v="15.386280000000003"/>
    <n v="1.8200000000000001E-2"/>
    <n v="0.98899999999999966"/>
    <n v="15.217030919999997"/>
    <n v="1"/>
    <n v="15.217030919999997"/>
    <n v="6.4992967760888254E-2"/>
    <n v="82.8"/>
    <n v="5.4412717195162283"/>
    <n v="73"/>
    <n v="7"/>
    <n v="4.5"/>
  </r>
  <r>
    <x v="1"/>
    <x v="166"/>
    <s v="August"/>
    <x v="1"/>
    <x v="2"/>
    <s v="Desktop"/>
    <x v="0"/>
    <n v="1280.8"/>
    <n v="16.266159999999999"/>
    <n v="1.2699999999999999E-2"/>
    <n v="0.70149999999999968"/>
    <n v="11.410711239999994"/>
    <n v="3"/>
    <n v="3.8035704133333312"/>
    <n v="0.18443197411066903"/>
    <n v="126"/>
    <n v="11.042256468493376"/>
    <n v="42"/>
    <n v="5"/>
    <n v="4.5"/>
  </r>
  <r>
    <x v="1"/>
    <x v="167"/>
    <s v="August"/>
    <x v="1"/>
    <x v="2"/>
    <s v="Desktop"/>
    <x v="0"/>
    <n v="1040.8"/>
    <n v="13.946720000000001"/>
    <n v="1.3400000000000002E-2"/>
    <n v="0.48299999999999993"/>
    <n v="6.7362657599999993"/>
    <n v="1"/>
    <n v="6.7362657599999993"/>
    <n v="7.1701446648387568E-2"/>
    <n v="81.599999999999994"/>
    <n v="12.113536328174796"/>
    <n v="69"/>
    <n v="8"/>
    <n v="6"/>
  </r>
  <r>
    <x v="1"/>
    <x v="168"/>
    <s v="August"/>
    <x v="1"/>
    <x v="2"/>
    <s v="Desktop"/>
    <x v="0"/>
    <n v="1177.1999999999998"/>
    <n v="16.598520000000001"/>
    <n v="1.4100000000000003E-2"/>
    <n v="0.95449999999999957"/>
    <n v="15.843287339999993"/>
    <n v="3"/>
    <n v="5.2810957799999976"/>
    <n v="0.18073900564628653"/>
    <n v="92.399999999999991"/>
    <n v="5.832122968994895"/>
    <n v="46"/>
    <n v="4"/>
    <n v="9"/>
  </r>
  <r>
    <x v="1"/>
    <x v="169"/>
    <s v="August"/>
    <x v="1"/>
    <x v="2"/>
    <s v="Desktop"/>
    <x v="0"/>
    <n v="1254.1999999999998"/>
    <n v="13.419939999999999"/>
    <n v="1.0700000000000001E-2"/>
    <n v="0.32200000000000001"/>
    <n v="4.3212206799999997"/>
    <n v="1"/>
    <n v="4.3212206799999997"/>
    <n v="7.4515981442539986E-2"/>
    <n v="38.4"/>
    <n v="8.8863779111600483"/>
    <n v="77"/>
    <n v="19"/>
    <n v="15"/>
  </r>
  <r>
    <x v="1"/>
    <x v="170"/>
    <s v="August"/>
    <x v="1"/>
    <x v="2"/>
    <s v="Desktop"/>
    <x v="0"/>
    <n v="752.59999999999991"/>
    <n v="8.8054199999999998"/>
    <n v="1.17E-2"/>
    <n v="1.0924999999999996"/>
    <n v="9.6199213499999967"/>
    <n v="2"/>
    <n v="4.8099606749999984"/>
    <n v="0.227132834095364"/>
    <n v="69.599999999999994"/>
    <n v="7.234986385829445"/>
    <n v="52"/>
    <n v="8"/>
    <n v="12"/>
  </r>
  <r>
    <x v="1"/>
    <x v="171"/>
    <s v="August"/>
    <x v="1"/>
    <x v="2"/>
    <s v="Desktop"/>
    <x v="0"/>
    <n v="1378.3999999999999"/>
    <n v="13.094800000000001"/>
    <n v="9.5000000000000015E-3"/>
    <n v="1.1269999999999996"/>
    <n v="14.757839599999995"/>
    <n v="2"/>
    <n v="7.3789197999999976"/>
    <n v="0.15273238231969941"/>
    <n v="12"/>
    <n v="0.81312714633380379"/>
    <n v="63"/>
    <n v="12"/>
    <n v="4.5"/>
  </r>
  <r>
    <x v="1"/>
    <x v="172"/>
    <s v="August"/>
    <x v="1"/>
    <x v="2"/>
    <s v="Desktop"/>
    <x v="0"/>
    <n v="947.90000000000009"/>
    <n v="12.322700000000003"/>
    <n v="1.3000000000000001E-2"/>
    <n v="0.73599999999999965"/>
    <n v="9.0695071999999985"/>
    <n v="1"/>
    <n v="9.0695071999999985"/>
    <n v="8.115104644274386E-2"/>
    <n v="60"/>
    <n v="6.6155744382671653"/>
    <n v="38"/>
    <n v="6"/>
    <n v="15"/>
  </r>
  <r>
    <x v="1"/>
    <x v="173"/>
    <s v="August"/>
    <x v="1"/>
    <x v="2"/>
    <s v="Desktop"/>
    <x v="0"/>
    <n v="991.3"/>
    <n v="9.0208300000000001"/>
    <n v="9.1000000000000004E-3"/>
    <n v="1.5179999999999998"/>
    <n v="13.693619939999998"/>
    <n v="4"/>
    <n v="3.4234049849999995"/>
    <n v="0.44341817770648601"/>
    <n v="93.6"/>
    <n v="6.8352999725505752"/>
    <n v="52"/>
    <n v="17"/>
    <n v="18"/>
  </r>
  <r>
    <x v="1"/>
    <x v="174"/>
    <s v="August"/>
    <x v="1"/>
    <x v="2"/>
    <s v="Desktop"/>
    <x v="0"/>
    <n v="1012.3999999999999"/>
    <n v="14.781039999999996"/>
    <n v="1.4599999999999998E-2"/>
    <n v="0.97749999999999959"/>
    <n v="14.448466599999989"/>
    <n v="3"/>
    <n v="4.8161555333333297"/>
    <n v="0.20296271439628069"/>
    <n v="160.79999999999998"/>
    <n v="11.129208687100409"/>
    <n v="80"/>
    <n v="9"/>
    <n v="7.5"/>
  </r>
  <r>
    <x v="1"/>
    <x v="175"/>
    <s v="August"/>
    <x v="1"/>
    <x v="2"/>
    <s v="Desktop"/>
    <x v="0"/>
    <n v="714.59999999999991"/>
    <n v="7.5033000000000012"/>
    <n v="1.0500000000000002E-2"/>
    <n v="0.88549999999999973"/>
    <n v="6.6441721499999993"/>
    <n v="3"/>
    <n v="2.2147240499999996"/>
    <n v="0.39982407740594134"/>
    <n v="158.4"/>
    <n v="23.840441882590298"/>
    <n v="34"/>
    <n v="21"/>
    <n v="16.5"/>
  </r>
  <r>
    <x v="1"/>
    <x v="176"/>
    <s v="August"/>
    <x v="1"/>
    <x v="2"/>
    <s v="Desktop"/>
    <x v="0"/>
    <n v="603.40000000000009"/>
    <n v="4.8875400000000013"/>
    <n v="8.1000000000000013E-3"/>
    <n v="1.0464999999999998"/>
    <n v="5.1148106100000001"/>
    <n v="5"/>
    <n v="1.022962122"/>
    <n v="1.0230095303567845"/>
    <n v="116.39999999999999"/>
    <n v="22.757440866417532"/>
    <n v="73"/>
    <n v="14"/>
    <n v="9"/>
  </r>
  <r>
    <x v="1"/>
    <x v="177"/>
    <s v="August"/>
    <x v="1"/>
    <x v="2"/>
    <s v="Desktop"/>
    <x v="0"/>
    <n v="1199.5"/>
    <n v="10.795500000000001"/>
    <n v="9.0000000000000011E-3"/>
    <n v="0.43700000000000006"/>
    <n v="4.7176335000000007"/>
    <n v="2"/>
    <n v="2.3588167500000004"/>
    <n v="0.18526237784261959"/>
    <n v="156"/>
    <n v="33.06742670875132"/>
    <n v="90"/>
    <n v="6"/>
    <n v="9"/>
  </r>
  <r>
    <x v="1"/>
    <x v="178"/>
    <s v="August"/>
    <x v="1"/>
    <x v="2"/>
    <s v="Desktop"/>
    <x v="0"/>
    <n v="1198.8"/>
    <n v="16.903080000000003"/>
    <n v="1.4100000000000003E-2"/>
    <n v="1.5524999999999998"/>
    <n v="26.242031700000002"/>
    <n v="2"/>
    <n v="13.121015850000001"/>
    <n v="0.11832163132399537"/>
    <n v="31.2"/>
    <n v="1.1889323340768618"/>
    <n v="81"/>
    <n v="16"/>
    <n v="6"/>
  </r>
  <r>
    <x v="1"/>
    <x v="179"/>
    <s v="August"/>
    <x v="1"/>
    <x v="2"/>
    <s v="Desktop"/>
    <x v="0"/>
    <n v="669.59999999999991"/>
    <n v="9.3074399999999997"/>
    <n v="1.3900000000000001E-2"/>
    <n v="0.67849999999999966"/>
    <n v="6.315098039999997"/>
    <n v="2"/>
    <n v="3.1575490199999985"/>
    <n v="0.21488185795449663"/>
    <n v="10.799999999999999"/>
    <n v="1.7101872261669597"/>
    <n v="42"/>
    <n v="7"/>
    <n v="15"/>
  </r>
  <r>
    <x v="1"/>
    <x v="180"/>
    <s v="August"/>
    <x v="1"/>
    <x v="2"/>
    <s v="Desktop"/>
    <x v="0"/>
    <n v="877.90000000000009"/>
    <n v="10.183640000000002"/>
    <n v="1.1600000000000001E-2"/>
    <n v="0.96599999999999975"/>
    <n v="9.8373962400000003"/>
    <n v="1"/>
    <n v="9.8373962400000003"/>
    <n v="9.8196715516259386E-2"/>
    <n v="7.1999999999999993"/>
    <n v="0.73190098521435576"/>
    <n v="55"/>
    <n v="16"/>
    <n v="7.5"/>
  </r>
  <r>
    <x v="1"/>
    <x v="181"/>
    <s v="August"/>
    <x v="1"/>
    <x v="2"/>
    <s v="Desktop"/>
    <x v="0"/>
    <n v="555.4"/>
    <n v="6.3315599999999987"/>
    <n v="1.1399999999999999E-2"/>
    <n v="1.0349999999999997"/>
    <n v="6.553164599999997"/>
    <n v="2"/>
    <n v="3.2765822999999985"/>
    <n v="0.31587791950167105"/>
    <n v="8.4"/>
    <n v="1.2818234414560568"/>
    <n v="77"/>
    <n v="15"/>
    <n v="7.5"/>
  </r>
  <r>
    <x v="1"/>
    <x v="182"/>
    <s v="August"/>
    <x v="1"/>
    <x v="2"/>
    <s v="Desktop"/>
    <x v="0"/>
    <n v="1249.5999999999999"/>
    <n v="14.370399999999998"/>
    <n v="1.15E-2"/>
    <n v="0.27600000000000002"/>
    <n v="3.9662303999999997"/>
    <n v="4"/>
    <n v="0.99155759999999993"/>
    <n v="0.27834994154651233"/>
    <n v="96"/>
    <n v="24.204342743174983"/>
    <n v="56"/>
    <n v="17"/>
    <n v="15"/>
  </r>
  <r>
    <x v="1"/>
    <x v="183"/>
    <s v="August"/>
    <x v="1"/>
    <x v="2"/>
    <s v="Desktop"/>
    <x v="0"/>
    <n v="1520.6"/>
    <n v="26.00226"/>
    <n v="1.7100000000000001E-2"/>
    <n v="0.26450000000000001"/>
    <n v="6.8775977700000004"/>
    <n v="3"/>
    <n v="2.29253259"/>
    <n v="0.11537458667054326"/>
    <n v="210"/>
    <n v="30.533917077270424"/>
    <n v="56"/>
    <n v="7"/>
    <n v="13.5"/>
  </r>
  <r>
    <x v="2"/>
    <x v="184"/>
    <s v="September"/>
    <x v="1"/>
    <x v="2"/>
    <s v="Desktop"/>
    <x v="0"/>
    <n v="1540"/>
    <n v="29.106000000000005"/>
    <n v="1.8900000000000004E-2"/>
    <n v="1.2304999999999997"/>
    <n v="35.814932999999996"/>
    <n v="7"/>
    <n v="5.1164189999999996"/>
    <n v="0.24050024050024046"/>
    <n v="266.39999999999998"/>
    <n v="7.4382381226289045"/>
    <n v="50"/>
    <n v="6"/>
    <n v="1.5"/>
  </r>
  <r>
    <x v="2"/>
    <x v="185"/>
    <s v="September"/>
    <x v="1"/>
    <x v="2"/>
    <s v="Desktop"/>
    <x v="0"/>
    <n v="1571"/>
    <n v="33.619399999999999"/>
    <n v="2.1399999999999999E-2"/>
    <n v="1.1269999999999996"/>
    <n v="37.889063799999981"/>
    <n v="3"/>
    <n v="12.629687933333328"/>
    <n v="8.9234192162858356E-2"/>
    <n v="264"/>
    <n v="6.9677097695932018"/>
    <n v="72"/>
    <n v="15"/>
    <n v="6"/>
  </r>
  <r>
    <x v="2"/>
    <x v="186"/>
    <s v="September"/>
    <x v="1"/>
    <x v="2"/>
    <s v="Desktop"/>
    <x v="0"/>
    <n v="1702"/>
    <n v="25.019400000000001"/>
    <n v="1.4700000000000001E-2"/>
    <n v="1.0464999999999995"/>
    <n v="26.182802099999989"/>
    <n v="5"/>
    <n v="5.2365604199999982"/>
    <n v="0.19984492034181475"/>
    <n v="164.4"/>
    <n v="6.278930703142735"/>
    <n v="37"/>
    <n v="15"/>
    <n v="15"/>
  </r>
  <r>
    <x v="2"/>
    <x v="187"/>
    <s v="September"/>
    <x v="1"/>
    <x v="2"/>
    <s v="Desktop"/>
    <x v="0"/>
    <n v="1773"/>
    <n v="18.084600000000002"/>
    <n v="1.0200000000000001E-2"/>
    <n v="0.8049999999999996"/>
    <n v="14.558102999999994"/>
    <n v="3"/>
    <n v="4.8527009999999979"/>
    <n v="0.16588699777711421"/>
    <n v="52.8"/>
    <n v="3.6268461625803869"/>
    <n v="39"/>
    <n v="2"/>
    <n v="3"/>
  </r>
  <r>
    <x v="2"/>
    <x v="188"/>
    <s v="September"/>
    <x v="1"/>
    <x v="2"/>
    <s v="Desktop"/>
    <x v="0"/>
    <n v="1995"/>
    <n v="36.309000000000005"/>
    <n v="1.8200000000000001E-2"/>
    <n v="0.79349999999999965"/>
    <n v="28.811191499999993"/>
    <n v="4"/>
    <n v="7.2027978749999981"/>
    <n v="0.11016552369935827"/>
    <n v="415.2"/>
    <n v="14.411066616248762"/>
    <n v="71"/>
    <n v="19"/>
    <n v="3"/>
  </r>
  <r>
    <x v="2"/>
    <x v="189"/>
    <s v="September"/>
    <x v="1"/>
    <x v="2"/>
    <s v="Desktop"/>
    <x v="0"/>
    <n v="1936"/>
    <n v="21.102400000000003"/>
    <n v="1.0900000000000002E-2"/>
    <n v="1.3569999999999995"/>
    <n v="28.635956799999995"/>
    <n v="2"/>
    <n v="14.317978399999998"/>
    <n v="9.4775949655015526E-2"/>
    <n v="165.6"/>
    <n v="5.7829393009840002"/>
    <n v="59"/>
    <n v="11"/>
    <n v="10.5"/>
  </r>
  <r>
    <x v="2"/>
    <x v="190"/>
    <s v="September"/>
    <x v="1"/>
    <x v="2"/>
    <s v="Desktop"/>
    <x v="0"/>
    <n v="1577"/>
    <n v="18.766300000000001"/>
    <n v="1.1900000000000001E-2"/>
    <n v="1.0924999999999996"/>
    <n v="20.502182749999992"/>
    <n v="5"/>
    <n v="4.1004365499999986"/>
    <n v="0.26643504580018434"/>
    <n v="262.8"/>
    <n v="12.818147375064253"/>
    <n v="47"/>
    <n v="26"/>
    <n v="1.5"/>
  </r>
  <r>
    <x v="2"/>
    <x v="191"/>
    <s v="September"/>
    <x v="1"/>
    <x v="2"/>
    <s v="Desktop"/>
    <x v="0"/>
    <n v="1273"/>
    <n v="23.805099999999996"/>
    <n v="1.8699999999999998E-2"/>
    <n v="0.20700000000000005"/>
    <n v="4.9276556999999999"/>
    <n v="3"/>
    <n v="1.6425519"/>
    <n v="0.126023415150535"/>
    <n v="148.79999999999998"/>
    <n v="30.196914934620938"/>
    <n v="44"/>
    <n v="9"/>
    <n v="4.5"/>
  </r>
  <r>
    <x v="2"/>
    <x v="192"/>
    <s v="September"/>
    <x v="1"/>
    <x v="2"/>
    <s v="Desktop"/>
    <x v="0"/>
    <n v="2256"/>
    <n v="46.022399999999998"/>
    <n v="2.0399999999999998E-2"/>
    <n v="0.24150000000000008"/>
    <n v="11.114409600000004"/>
    <n v="5"/>
    <n v="2.2228819200000007"/>
    <n v="0.10864274787929357"/>
    <n v="144"/>
    <n v="12.956153784362954"/>
    <n v="50"/>
    <n v="17"/>
    <n v="4.5"/>
  </r>
  <r>
    <x v="2"/>
    <x v="193"/>
    <s v="September"/>
    <x v="1"/>
    <x v="2"/>
    <s v="Desktop"/>
    <x v="0"/>
    <n v="1789"/>
    <n v="28.087299999999999"/>
    <n v="1.5699999999999999E-2"/>
    <n v="8.050000000000003E-2"/>
    <n v="2.2610276500000008"/>
    <n v="7"/>
    <n v="0.3230039500000001"/>
    <n v="0.24922295841892955"/>
    <n v="361.2"/>
    <n v="159.75036837784793"/>
    <n v="76"/>
    <n v="8"/>
    <n v="7.5"/>
  </r>
  <r>
    <x v="2"/>
    <x v="194"/>
    <s v="September"/>
    <x v="1"/>
    <x v="2"/>
    <s v="Desktop"/>
    <x v="0"/>
    <n v="2358"/>
    <n v="36.077400000000004"/>
    <n v="1.5300000000000001E-2"/>
    <n v="1.4374999999999996"/>
    <n v="51.861262499999988"/>
    <n v="2"/>
    <n v="25.930631249999994"/>
    <n v="5.5436367365719254E-2"/>
    <n v="160.79999999999998"/>
    <n v="3.1005801295330984"/>
    <n v="90"/>
    <n v="9"/>
    <n v="9"/>
  </r>
  <r>
    <x v="2"/>
    <x v="195"/>
    <s v="September"/>
    <x v="1"/>
    <x v="2"/>
    <s v="Desktop"/>
    <x v="0"/>
    <n v="1878"/>
    <n v="18.0288"/>
    <n v="9.6000000000000009E-3"/>
    <n v="0.95449999999999979"/>
    <n v="17.208489599999996"/>
    <n v="6"/>
    <n v="2.8680815999999996"/>
    <n v="0.33280085197018106"/>
    <n v="256.8"/>
    <n v="14.922866908668153"/>
    <n v="82"/>
    <n v="16"/>
    <n v="1.5"/>
  </r>
  <r>
    <x v="2"/>
    <x v="196"/>
    <s v="September"/>
    <x v="1"/>
    <x v="2"/>
    <s v="Desktop"/>
    <x v="0"/>
    <n v="1373"/>
    <n v="20.732300000000002"/>
    <n v="1.5100000000000002E-2"/>
    <n v="1.1384999999999996"/>
    <n v="23.603723549999994"/>
    <n v="2"/>
    <n v="11.801861774999997"/>
    <n v="9.6467830390260592E-2"/>
    <n v="52.8"/>
    <n v="2.2369351974553187"/>
    <n v="62"/>
    <n v="18"/>
    <n v="4.5"/>
  </r>
  <r>
    <x v="2"/>
    <x v="197"/>
    <s v="September"/>
    <x v="1"/>
    <x v="2"/>
    <s v="Desktop"/>
    <x v="0"/>
    <n v="1563"/>
    <n v="30.478500000000004"/>
    <n v="1.9500000000000003E-2"/>
    <n v="0.8049999999999996"/>
    <n v="24.53519249999999"/>
    <n v="4"/>
    <n v="6.1337981249999975"/>
    <n v="0.13124005446462259"/>
    <n v="176.4"/>
    <n v="7.1896725489315019"/>
    <n v="47"/>
    <n v="9"/>
    <n v="9"/>
  </r>
  <r>
    <x v="2"/>
    <x v="198"/>
    <s v="September"/>
    <x v="1"/>
    <x v="2"/>
    <s v="Desktop"/>
    <x v="0"/>
    <n v="1351"/>
    <n v="25.2637"/>
    <n v="1.8700000000000001E-2"/>
    <n v="0.50599999999999978"/>
    <n v="12.783432199999995"/>
    <n v="5"/>
    <n v="2.5566864399999991"/>
    <n v="0.19791241979599189"/>
    <n v="444"/>
    <n v="34.732456280403333"/>
    <n v="43"/>
    <n v="14"/>
    <n v="10.5"/>
  </r>
  <r>
    <x v="2"/>
    <x v="199"/>
    <s v="September"/>
    <x v="1"/>
    <x v="2"/>
    <s v="Desktop"/>
    <x v="0"/>
    <n v="1663"/>
    <n v="23.947199999999995"/>
    <n v="1.4399999999999998E-2"/>
    <n v="1.2304999999999997"/>
    <n v="29.467029599999986"/>
    <n v="5"/>
    <n v="5.8934059199999975"/>
    <n v="0.20879267722322448"/>
    <n v="316.8"/>
    <n v="10.750998804440071"/>
    <n v="63"/>
    <n v="23"/>
    <n v="1.5"/>
  </r>
  <r>
    <x v="2"/>
    <x v="200"/>
    <s v="September"/>
    <x v="1"/>
    <x v="2"/>
    <s v="Desktop"/>
    <x v="0"/>
    <n v="1819"/>
    <n v="31.468699999999998"/>
    <n v="1.7299999999999999E-2"/>
    <n v="0.63249999999999973"/>
    <n v="19.903952749999991"/>
    <n v="3"/>
    <n v="6.6346509166666641"/>
    <n v="9.5332822773104703E-2"/>
    <n v="238.79999999999998"/>
    <n v="11.997616905516422"/>
    <n v="51"/>
    <n v="15"/>
    <n v="13.5"/>
  </r>
  <r>
    <x v="2"/>
    <x v="201"/>
    <s v="September"/>
    <x v="1"/>
    <x v="2"/>
    <s v="Desktop"/>
    <x v="0"/>
    <n v="1237"/>
    <n v="17.936500000000002"/>
    <n v="1.4500000000000002E-2"/>
    <n v="0.93149999999999977"/>
    <n v="16.707849749999998"/>
    <n v="4"/>
    <n v="4.1769624374999994"/>
    <n v="0.22300894823404785"/>
    <n v="315.59999999999997"/>
    <n v="18.889324761853331"/>
    <n v="87"/>
    <n v="14"/>
    <n v="15"/>
  </r>
  <r>
    <x v="2"/>
    <x v="202"/>
    <s v="September"/>
    <x v="1"/>
    <x v="2"/>
    <s v="Desktop"/>
    <x v="0"/>
    <n v="1921"/>
    <n v="27.278200000000002"/>
    <n v="1.4200000000000001E-2"/>
    <n v="0.56349999999999978"/>
    <n v="15.371265699999995"/>
    <n v="2"/>
    <n v="7.6856328499999975"/>
    <n v="7.3318620730106823E-2"/>
    <n v="121.19999999999999"/>
    <n v="7.8848419099280829"/>
    <n v="76"/>
    <n v="5"/>
    <n v="9"/>
  </r>
  <r>
    <x v="2"/>
    <x v="203"/>
    <s v="September"/>
    <x v="1"/>
    <x v="2"/>
    <s v="Desktop"/>
    <x v="0"/>
    <n v="2209"/>
    <n v="39.762000000000008"/>
    <n v="1.8000000000000002E-2"/>
    <n v="1.3684999999999996"/>
    <n v="54.414296999999998"/>
    <n v="2"/>
    <n v="27.207148499999999"/>
    <n v="5.0299280720285687E-2"/>
    <n v="159.6"/>
    <n v="2.9330526865025934"/>
    <n v="49"/>
    <n v="13"/>
    <n v="16.5"/>
  </r>
  <r>
    <x v="2"/>
    <x v="204"/>
    <s v="September"/>
    <x v="1"/>
    <x v="2"/>
    <s v="Desktop"/>
    <x v="0"/>
    <n v="2360"/>
    <n v="29.5"/>
    <n v="1.2500000000000001E-2"/>
    <n v="1.2994999999999994"/>
    <n v="38.335249999999981"/>
    <n v="3"/>
    <n v="12.77841666666666"/>
    <n v="0.10169491525423729"/>
    <n v="243.6"/>
    <n v="6.3544648854513825"/>
    <n v="65"/>
    <n v="18"/>
    <n v="9"/>
  </r>
  <r>
    <x v="2"/>
    <x v="205"/>
    <s v="September"/>
    <x v="1"/>
    <x v="2"/>
    <s v="Desktop"/>
    <x v="0"/>
    <n v="2426"/>
    <n v="36.39"/>
    <n v="1.4999999999999999E-2"/>
    <n v="4.6000000000000006E-2"/>
    <n v="1.6739400000000002"/>
    <n v="6"/>
    <n v="0.27899000000000002"/>
    <n v="0.16488046166529266"/>
    <n v="507.59999999999997"/>
    <n v="303.23667514964689"/>
    <n v="37"/>
    <n v="24"/>
    <n v="6"/>
  </r>
  <r>
    <x v="2"/>
    <x v="206"/>
    <s v="September"/>
    <x v="1"/>
    <x v="2"/>
    <s v="Desktop"/>
    <x v="0"/>
    <n v="1834"/>
    <n v="17.056199999999997"/>
    <n v="9.2999999999999975E-3"/>
    <n v="1.1154999999999997"/>
    <n v="19.026191099999991"/>
    <n v="4"/>
    <n v="4.7565477749999978"/>
    <n v="0.23451882599875709"/>
    <n v="223.2"/>
    <n v="11.731197212667547"/>
    <n v="63"/>
    <n v="21"/>
    <n v="15"/>
  </r>
  <r>
    <x v="2"/>
    <x v="207"/>
    <s v="September"/>
    <x v="1"/>
    <x v="2"/>
    <s v="Desktop"/>
    <x v="0"/>
    <n v="1724"/>
    <n v="28.790800000000001"/>
    <n v="1.67E-2"/>
    <n v="0.39099999999999996"/>
    <n v="11.2572028"/>
    <n v="4"/>
    <n v="2.8143007"/>
    <n v="0.13893327035025077"/>
    <n v="285.59999999999997"/>
    <n v="25.370423281350138"/>
    <n v="71"/>
    <n v="25"/>
    <n v="13.5"/>
  </r>
  <r>
    <x v="2"/>
    <x v="208"/>
    <s v="September"/>
    <x v="1"/>
    <x v="2"/>
    <s v="Desktop"/>
    <x v="0"/>
    <n v="1715"/>
    <n v="23.8385"/>
    <n v="1.3899999999999999E-2"/>
    <n v="0.35650000000000004"/>
    <n v="8.4984252500000004"/>
    <n v="7"/>
    <n v="1.21406075"/>
    <n v="0.29364263691087944"/>
    <n v="474"/>
    <n v="55.77503902855414"/>
    <n v="46"/>
    <n v="25"/>
    <n v="10.5"/>
  </r>
  <r>
    <x v="2"/>
    <x v="209"/>
    <s v="September"/>
    <x v="1"/>
    <x v="2"/>
    <s v="Desktop"/>
    <x v="0"/>
    <n v="1725"/>
    <n v="23.632499999999997"/>
    <n v="1.3699999999999999E-2"/>
    <n v="0.42549999999999988"/>
    <n v="10.055628749999995"/>
    <n v="5"/>
    <n v="2.0111257499999988"/>
    <n v="0.21157304559399134"/>
    <n v="381.59999999999997"/>
    <n v="37.948895040501583"/>
    <n v="86"/>
    <n v="18"/>
    <n v="6"/>
  </r>
  <r>
    <x v="2"/>
    <x v="210"/>
    <s v="September"/>
    <x v="1"/>
    <x v="2"/>
    <s v="Desktop"/>
    <x v="0"/>
    <n v="1844"/>
    <n v="29.504000000000008"/>
    <n v="1.6000000000000004E-2"/>
    <n v="2.3000000000000034E-2"/>
    <n v="0.67859200000000119"/>
    <n v="4"/>
    <n v="0.1696480000000003"/>
    <n v="0.13557483731019518"/>
    <n v="307.2"/>
    <n v="452.70206545317279"/>
    <n v="84"/>
    <n v="17"/>
    <n v="16.5"/>
  </r>
  <r>
    <x v="2"/>
    <x v="211"/>
    <s v="September"/>
    <x v="1"/>
    <x v="2"/>
    <s v="Desktop"/>
    <x v="0"/>
    <n v="2352"/>
    <n v="27.518399999999996"/>
    <n v="1.1699999999999999E-2"/>
    <n v="1.0464999999999995"/>
    <n v="28.798005599999982"/>
    <n v="3"/>
    <n v="9.5993351999999934"/>
    <n v="0.10901796616082332"/>
    <n v="225.6"/>
    <n v="7.8338758292345121"/>
    <n v="75"/>
    <n v="8"/>
    <n v="3"/>
  </r>
  <r>
    <x v="2"/>
    <x v="212"/>
    <s v="September"/>
    <x v="1"/>
    <x v="2"/>
    <s v="Desktop"/>
    <x v="0"/>
    <n v="1700"/>
    <n v="17.170000000000002"/>
    <n v="1.0100000000000001E-2"/>
    <n v="1.1039999999999996"/>
    <n v="18.955679999999997"/>
    <n v="2"/>
    <n v="9.4778399999999987"/>
    <n v="0.11648223645894"/>
    <n v="187.2"/>
    <n v="9.8756678736927412"/>
    <n v="69"/>
    <n v="7"/>
    <n v="13.5"/>
  </r>
  <r>
    <x v="2"/>
    <x v="213"/>
    <s v="September"/>
    <x v="1"/>
    <x v="2"/>
    <s v="Desktop"/>
    <x v="0"/>
    <n v="1480"/>
    <n v="20.423999999999999"/>
    <n v="1.38E-2"/>
    <n v="0.42549999999999988"/>
    <n v="8.6904119999999967"/>
    <n v="6"/>
    <n v="1.4484019999999995"/>
    <n v="0.29377203290246767"/>
    <n v="417.59999999999997"/>
    <n v="48.052957673353127"/>
    <n v="58"/>
    <n v="16"/>
    <n v="10.5"/>
  </r>
  <r>
    <x v="2"/>
    <x v="214"/>
    <s v="October"/>
    <x v="1"/>
    <x v="2"/>
    <s v="Desktop"/>
    <x v="0"/>
    <n v="1375"/>
    <n v="18.424999999999997"/>
    <n v="1.3399999999999999E-2"/>
    <n v="0.40249999999999997"/>
    <n v="7.416062499999998"/>
    <n v="4"/>
    <n v="1.8540156249999995"/>
    <n v="0.21709633649932161"/>
    <n v="204"/>
    <n v="27.50785878624945"/>
    <n v="38"/>
    <n v="11"/>
    <n v="3"/>
  </r>
  <r>
    <x v="2"/>
    <x v="215"/>
    <s v="October"/>
    <x v="1"/>
    <x v="2"/>
    <s v="Desktop"/>
    <x v="0"/>
    <n v="2007"/>
    <n v="23.281199999999998"/>
    <n v="1.1599999999999999E-2"/>
    <n v="1.0234999999999996"/>
    <n v="23.828308199999992"/>
    <n v="3"/>
    <n v="7.9427693999999969"/>
    <n v="0.12885933714756972"/>
    <n v="217.2"/>
    <n v="9.1152086072145089"/>
    <n v="60"/>
    <n v="16"/>
    <n v="13.5"/>
  </r>
  <r>
    <x v="2"/>
    <x v="216"/>
    <s v="October"/>
    <x v="1"/>
    <x v="2"/>
    <s v="Desktop"/>
    <x v="0"/>
    <n v="1433"/>
    <n v="11.893899999999997"/>
    <n v="8.2999999999999984E-3"/>
    <n v="0.8049999999999996"/>
    <n v="9.574589499999993"/>
    <n v="3"/>
    <n v="3.1915298333333308"/>
    <n v="0.25223013477496875"/>
    <n v="279.59999999999997"/>
    <n v="29.202296349101982"/>
    <n v="68"/>
    <n v="20"/>
    <n v="3"/>
  </r>
  <r>
    <x v="2"/>
    <x v="217"/>
    <s v="October"/>
    <x v="1"/>
    <x v="2"/>
    <s v="Desktop"/>
    <x v="0"/>
    <n v="1808"/>
    <n v="29.108800000000006"/>
    <n v="1.6100000000000003E-2"/>
    <n v="0.88549999999999973"/>
    <n v="25.775842399999998"/>
    <n v="3"/>
    <n v="8.5919474666666655"/>
    <n v="0.10306161710548011"/>
    <n v="165.6"/>
    <n v="6.4246202870948652"/>
    <n v="50"/>
    <n v="15"/>
    <n v="13.5"/>
  </r>
  <r>
    <x v="2"/>
    <x v="218"/>
    <s v="October"/>
    <x v="1"/>
    <x v="2"/>
    <s v="Desktop"/>
    <x v="0"/>
    <n v="1890"/>
    <n v="24.381"/>
    <n v="1.29E-2"/>
    <n v="0.52899999999999969"/>
    <n v="12.897548999999993"/>
    <n v="3"/>
    <n v="4.2991829999999975"/>
    <n v="0.12304663467454165"/>
    <n v="240"/>
    <n v="18.608186718267181"/>
    <n v="43"/>
    <n v="9"/>
    <n v="4.5"/>
  </r>
  <r>
    <x v="2"/>
    <x v="219"/>
    <s v="October"/>
    <x v="1"/>
    <x v="2"/>
    <s v="Desktop"/>
    <x v="0"/>
    <n v="1515"/>
    <n v="22.724999999999994"/>
    <n v="1.4999999999999996E-2"/>
    <n v="0.95449999999999979"/>
    <n v="21.691012499999989"/>
    <n v="2"/>
    <n v="10.845506249999994"/>
    <n v="8.8008800880088028E-2"/>
    <n v="124.8"/>
    <n v="5.753535018247768"/>
    <n v="43"/>
    <n v="10"/>
    <n v="7.5"/>
  </r>
  <r>
    <x v="2"/>
    <x v="220"/>
    <s v="October"/>
    <x v="1"/>
    <x v="2"/>
    <s v="Desktop"/>
    <x v="0"/>
    <n v="2231"/>
    <n v="31.233999999999998"/>
    <n v="1.3999999999999999E-2"/>
    <n v="9.2000000000000054E-2"/>
    <n v="2.8735280000000016"/>
    <n v="4"/>
    <n v="0.71838200000000041"/>
    <n v="0.12806556957162069"/>
    <n v="234"/>
    <n v="81.432998042823968"/>
    <n v="48"/>
    <n v="23"/>
    <n v="22.5"/>
  </r>
  <r>
    <x v="2"/>
    <x v="221"/>
    <s v="October"/>
    <x v="1"/>
    <x v="2"/>
    <s v="Desktop"/>
    <x v="0"/>
    <n v="1414"/>
    <n v="24.320799999999998"/>
    <n v="1.72E-2"/>
    <n v="0.85099999999999965"/>
    <n v="20.697000799999991"/>
    <n v="4"/>
    <n v="5.1742501999999977"/>
    <n v="0.16446827406993192"/>
    <n v="234"/>
    <n v="11.305985937827288"/>
    <n v="55"/>
    <n v="16"/>
    <n v="3"/>
  </r>
  <r>
    <x v="2"/>
    <x v="222"/>
    <s v="October"/>
    <x v="1"/>
    <x v="2"/>
    <s v="Desktop"/>
    <x v="0"/>
    <n v="2075"/>
    <n v="35.482499999999995"/>
    <n v="1.7099999999999997E-2"/>
    <n v="0.90849999999999975"/>
    <n v="32.235851249999989"/>
    <n v="5"/>
    <n v="6.4471702499999974"/>
    <n v="0.14091453533431975"/>
    <n v="234"/>
    <n v="7.2589986281190599"/>
    <n v="57"/>
    <n v="10"/>
    <n v="15"/>
  </r>
  <r>
    <x v="2"/>
    <x v="223"/>
    <s v="October"/>
    <x v="1"/>
    <x v="2"/>
    <s v="Desktop"/>
    <x v="0"/>
    <n v="2037"/>
    <n v="20.370000000000005"/>
    <n v="1.0000000000000002E-2"/>
    <n v="1.2994999999999994"/>
    <n v="26.470814999999995"/>
    <n v="2"/>
    <n v="13.235407499999997"/>
    <n v="9.8183603338242498E-2"/>
    <n v="74.399999999999991"/>
    <n v="2.8106425888284892"/>
    <n v="76"/>
    <n v="11"/>
    <n v="1.5"/>
  </r>
  <r>
    <x v="2"/>
    <x v="224"/>
    <s v="October"/>
    <x v="1"/>
    <x v="2"/>
    <s v="Desktop"/>
    <x v="0"/>
    <n v="1560"/>
    <n v="25.427999999999994"/>
    <n v="1.6299999999999995E-2"/>
    <n v="0.52899999999999969"/>
    <n v="13.451411999999989"/>
    <n v="6"/>
    <n v="2.2419019999999983"/>
    <n v="0.23596035865974521"/>
    <n v="392.4"/>
    <n v="29.171658707650938"/>
    <n v="37"/>
    <n v="11"/>
    <n v="16.5"/>
  </r>
  <r>
    <x v="2"/>
    <x v="225"/>
    <s v="October"/>
    <x v="1"/>
    <x v="2"/>
    <s v="Desktop"/>
    <x v="0"/>
    <n v="1933"/>
    <n v="28.995000000000001"/>
    <n v="1.5000000000000001E-2"/>
    <n v="0.7819999999999997"/>
    <n v="22.674089999999993"/>
    <n v="4"/>
    <n v="5.6685224999999981"/>
    <n v="0.13795481979651664"/>
    <n v="140.4"/>
    <n v="6.1920897376697388"/>
    <n v="35"/>
    <n v="14"/>
    <n v="6"/>
  </r>
  <r>
    <x v="2"/>
    <x v="226"/>
    <s v="October"/>
    <x v="1"/>
    <x v="2"/>
    <s v="Desktop"/>
    <x v="0"/>
    <n v="1704"/>
    <n v="23.685599999999997"/>
    <n v="1.3899999999999999E-2"/>
    <n v="0.21850000000000006"/>
    <n v="5.1753036000000003"/>
    <n v="5"/>
    <n v="1.0350607200000002"/>
    <n v="0.21109872665248086"/>
    <n v="340.8"/>
    <n v="65.851209192828804"/>
    <n v="46"/>
    <n v="18"/>
    <n v="6"/>
  </r>
  <r>
    <x v="2"/>
    <x v="227"/>
    <s v="October"/>
    <x v="1"/>
    <x v="2"/>
    <s v="Desktop"/>
    <x v="0"/>
    <n v="2462"/>
    <n v="36.93"/>
    <n v="1.4999999999999999E-2"/>
    <n v="0.63249999999999973"/>
    <n v="23.35822499999999"/>
    <n v="3"/>
    <n v="7.7860749999999967"/>
    <n v="8.1234768480909825E-2"/>
    <n v="222"/>
    <n v="9.5041468262250266"/>
    <n v="39"/>
    <n v="8"/>
    <n v="6"/>
  </r>
  <r>
    <x v="2"/>
    <x v="228"/>
    <s v="October"/>
    <x v="1"/>
    <x v="2"/>
    <s v="Desktop"/>
    <x v="0"/>
    <n v="1511"/>
    <n v="18.434200000000001"/>
    <n v="1.2200000000000001E-2"/>
    <n v="1.4029999999999996"/>
    <n v="25.863182599999995"/>
    <n v="3"/>
    <n v="8.6210608666666655"/>
    <n v="0.16274099228607697"/>
    <n v="314.39999999999998"/>
    <n v="12.156276544248659"/>
    <n v="65"/>
    <n v="16"/>
    <n v="9"/>
  </r>
  <r>
    <x v="2"/>
    <x v="229"/>
    <s v="October"/>
    <x v="1"/>
    <x v="2"/>
    <s v="Desktop"/>
    <x v="0"/>
    <n v="2138"/>
    <n v="24.800800000000006"/>
    <n v="1.1600000000000003E-2"/>
    <n v="0.85099999999999965"/>
    <n v="21.105480799999995"/>
    <n v="4"/>
    <n v="5.2763701999999988"/>
    <n v="0.161285119834844"/>
    <n v="236.39999999999998"/>
    <n v="11.20088200028118"/>
    <n v="42"/>
    <n v="10"/>
    <n v="4.5"/>
  </r>
  <r>
    <x v="2"/>
    <x v="230"/>
    <s v="October"/>
    <x v="1"/>
    <x v="2"/>
    <s v="Desktop"/>
    <x v="0"/>
    <n v="1409"/>
    <n v="22.403100000000006"/>
    <n v="1.5900000000000004E-2"/>
    <n v="0.36799999999999994"/>
    <n v="8.2443407999999998"/>
    <n v="4"/>
    <n v="2.0610852"/>
    <n v="0.17854671898085528"/>
    <n v="247.2"/>
    <n v="29.984204437545813"/>
    <n v="71"/>
    <n v="19"/>
    <n v="1.5"/>
  </r>
  <r>
    <x v="2"/>
    <x v="231"/>
    <s v="October"/>
    <x v="1"/>
    <x v="2"/>
    <s v="Desktop"/>
    <x v="0"/>
    <n v="1903"/>
    <n v="30.448"/>
    <n v="1.6E-2"/>
    <n v="1.3569999999999995"/>
    <n v="41.317935999999989"/>
    <n v="6"/>
    <n v="6.8863226666666648"/>
    <n v="0.19705727798213346"/>
    <n v="325.2"/>
    <n v="7.8706738884536751"/>
    <n v="66"/>
    <n v="18"/>
    <n v="12"/>
  </r>
  <r>
    <x v="2"/>
    <x v="232"/>
    <s v="October"/>
    <x v="1"/>
    <x v="2"/>
    <s v="Desktop"/>
    <x v="0"/>
    <n v="1960"/>
    <n v="21.168000000000003"/>
    <n v="1.0800000000000001E-2"/>
    <n v="0.74749999999999972"/>
    <n v="15.823079999999996"/>
    <n v="3"/>
    <n v="5.2743599999999988"/>
    <n v="0.14172335600907027"/>
    <n v="163.19999999999999"/>
    <n v="10.314047581128328"/>
    <n v="73"/>
    <n v="4"/>
    <n v="13.5"/>
  </r>
  <r>
    <x v="2"/>
    <x v="233"/>
    <s v="October"/>
    <x v="1"/>
    <x v="2"/>
    <s v="Desktop"/>
    <x v="0"/>
    <n v="2011"/>
    <n v="35.393600000000006"/>
    <n v="1.7600000000000005E-2"/>
    <n v="1.1499999999999997"/>
    <n v="40.702639999999995"/>
    <n v="6"/>
    <n v="6.7837733333333325"/>
    <n v="0.1695221735002938"/>
    <n v="358.8"/>
    <n v="8.8151530220152807"/>
    <n v="73"/>
    <n v="18"/>
    <n v="9"/>
  </r>
  <r>
    <x v="2"/>
    <x v="234"/>
    <s v="October"/>
    <x v="1"/>
    <x v="2"/>
    <s v="Desktop"/>
    <x v="0"/>
    <n v="1551"/>
    <n v="23.265000000000004"/>
    <n v="1.5000000000000003E-2"/>
    <n v="0.73599999999999965"/>
    <n v="17.123039999999996"/>
    <n v="5"/>
    <n v="3.4246079999999992"/>
    <n v="0.21491510853212978"/>
    <n v="384"/>
    <n v="22.425924368570072"/>
    <n v="77"/>
    <n v="16"/>
    <n v="12"/>
  </r>
  <r>
    <x v="2"/>
    <x v="235"/>
    <s v="October"/>
    <x v="1"/>
    <x v="2"/>
    <s v="Desktop"/>
    <x v="0"/>
    <n v="1434"/>
    <n v="23.230799999999999"/>
    <n v="1.6199999999999999E-2"/>
    <n v="1.2764999999999997"/>
    <n v="29.654116199999994"/>
    <n v="6"/>
    <n v="4.9423526999999989"/>
    <n v="0.25827780360555813"/>
    <n v="385.2"/>
    <n v="12.989764975696698"/>
    <n v="66"/>
    <n v="24"/>
    <n v="16.5"/>
  </r>
  <r>
    <x v="2"/>
    <x v="236"/>
    <s v="October"/>
    <x v="1"/>
    <x v="2"/>
    <s v="Desktop"/>
    <x v="0"/>
    <n v="1844"/>
    <n v="25.078400000000006"/>
    <n v="1.3600000000000003E-2"/>
    <n v="1.2419999999999998"/>
    <n v="31.147372799999999"/>
    <n v="5"/>
    <n v="6.2294745599999999"/>
    <n v="0.19937476075028707"/>
    <n v="286.8"/>
    <n v="9.2078391921388629"/>
    <n v="69"/>
    <n v="15"/>
    <n v="12"/>
  </r>
  <r>
    <x v="2"/>
    <x v="237"/>
    <s v="October"/>
    <x v="1"/>
    <x v="2"/>
    <s v="Desktop"/>
    <x v="0"/>
    <n v="1994"/>
    <n v="35.892000000000003"/>
    <n v="1.8000000000000002E-2"/>
    <n v="0.34500000000000003"/>
    <n v="12.382740000000002"/>
    <n v="6"/>
    <n v="2.0637900000000005"/>
    <n v="0.16716817118020727"/>
    <n v="266.39999999999998"/>
    <n v="21.513816812757106"/>
    <n v="72"/>
    <n v="11"/>
    <n v="18"/>
  </r>
  <r>
    <x v="2"/>
    <x v="238"/>
    <s v="October"/>
    <x v="1"/>
    <x v="2"/>
    <s v="Desktop"/>
    <x v="0"/>
    <n v="2160"/>
    <n v="37.800000000000004"/>
    <n v="1.7500000000000002E-2"/>
    <n v="1.1959999999999997"/>
    <n v="45.208799999999997"/>
    <n v="3"/>
    <n v="15.069599999999999"/>
    <n v="7.9365079365079361E-2"/>
    <n v="207.6"/>
    <n v="4.5920263311567657"/>
    <n v="45"/>
    <n v="14"/>
    <n v="18"/>
  </r>
  <r>
    <x v="2"/>
    <x v="239"/>
    <s v="October"/>
    <x v="1"/>
    <x v="2"/>
    <s v="Desktop"/>
    <x v="0"/>
    <n v="1895"/>
    <n v="32.593999999999994"/>
    <n v="1.7199999999999997E-2"/>
    <n v="0.10350000000000006"/>
    <n v="3.3734790000000014"/>
    <n v="2"/>
    <n v="1.6867395000000007"/>
    <n v="6.13609866846659E-2"/>
    <n v="67.2"/>
    <n v="19.92008843096399"/>
    <n v="81"/>
    <n v="19"/>
    <n v="13.5"/>
  </r>
  <r>
    <x v="2"/>
    <x v="240"/>
    <s v="October"/>
    <x v="1"/>
    <x v="2"/>
    <s v="Desktop"/>
    <x v="0"/>
    <n v="2419"/>
    <n v="44.025800000000004"/>
    <n v="1.8200000000000001E-2"/>
    <n v="0.75899999999999967"/>
    <n v="33.415582199999989"/>
    <n v="5"/>
    <n v="6.6831164399999974"/>
    <n v="0.11356977045277995"/>
    <n v="344.4"/>
    <n v="10.306568891683117"/>
    <n v="79"/>
    <n v="12"/>
    <n v="12"/>
  </r>
  <r>
    <x v="2"/>
    <x v="241"/>
    <s v="October"/>
    <x v="1"/>
    <x v="2"/>
    <s v="Desktop"/>
    <x v="0"/>
    <n v="1501"/>
    <n v="25.066700000000001"/>
    <n v="1.67E-2"/>
    <n v="0.86249999999999971"/>
    <n v="21.620028749999992"/>
    <n v="4"/>
    <n v="5.4050071874999981"/>
    <n v="0.15957425588529803"/>
    <n v="283.2"/>
    <n v="13.098965004845338"/>
    <n v="79"/>
    <n v="21"/>
    <n v="7.5"/>
  </r>
  <r>
    <x v="2"/>
    <x v="242"/>
    <s v="October"/>
    <x v="1"/>
    <x v="2"/>
    <s v="Desktop"/>
    <x v="0"/>
    <n v="2414"/>
    <n v="45.624600000000001"/>
    <n v="1.89E-2"/>
    <n v="0.35650000000000004"/>
    <n v="16.265169900000004"/>
    <n v="3"/>
    <n v="5.4217233000000009"/>
    <n v="6.5754001130968812E-2"/>
    <n v="172.79999999999998"/>
    <n v="10.623928373474902"/>
    <n v="77"/>
    <n v="12"/>
    <n v="6"/>
  </r>
  <r>
    <x v="2"/>
    <x v="243"/>
    <s v="October"/>
    <x v="1"/>
    <x v="2"/>
    <s v="Desktop"/>
    <x v="0"/>
    <n v="2275"/>
    <n v="35.035000000000004"/>
    <n v="1.5400000000000002E-2"/>
    <n v="0.95449999999999979"/>
    <n v="33.440907499999994"/>
    <n v="2"/>
    <n v="16.720453749999997"/>
    <n v="5.7085771371485648E-2"/>
    <n v="202.79999999999998"/>
    <n v="6.0644287240111536"/>
    <n v="38"/>
    <n v="14"/>
    <n v="18"/>
  </r>
  <r>
    <x v="2"/>
    <x v="244"/>
    <s v="October"/>
    <x v="1"/>
    <x v="2"/>
    <s v="Desktop"/>
    <x v="0"/>
    <n v="2200"/>
    <n v="40.700000000000003"/>
    <n v="1.8500000000000003E-2"/>
    <n v="1.0234999999999996"/>
    <n v="41.656449999999985"/>
    <n v="2"/>
    <n v="20.828224999999993"/>
    <n v="4.9140049140049137E-2"/>
    <n v="200.4"/>
    <n v="4.8107796031586965"/>
    <n v="90"/>
    <n v="7"/>
    <n v="3"/>
  </r>
  <r>
    <x v="2"/>
    <x v="245"/>
    <s v="November"/>
    <x v="1"/>
    <x v="2"/>
    <s v="Desktop"/>
    <x v="0"/>
    <n v="1491"/>
    <n v="22.215900000000001"/>
    <n v="1.49E-2"/>
    <n v="0.91999999999999971"/>
    <n v="20.438627999999994"/>
    <n v="3"/>
    <n v="6.8128759999999984"/>
    <n v="0.13503841843004333"/>
    <n v="148.79999999999998"/>
    <n v="7.280332124054512"/>
    <n v="55"/>
    <n v="13"/>
    <n v="13.5"/>
  </r>
  <r>
    <x v="2"/>
    <x v="246"/>
    <s v="November"/>
    <x v="1"/>
    <x v="2"/>
    <s v="Desktop"/>
    <x v="0"/>
    <n v="1995"/>
    <n v="29.526"/>
    <n v="1.4800000000000001E-2"/>
    <n v="0.16100000000000006"/>
    <n v="4.7536860000000019"/>
    <n v="2"/>
    <n v="2.3768430000000009"/>
    <n v="6.7736909842172996E-2"/>
    <n v="118.8"/>
    <n v="24.991133196429033"/>
    <n v="46"/>
    <n v="12"/>
    <n v="0"/>
  </r>
  <r>
    <x v="2"/>
    <x v="247"/>
    <s v="November"/>
    <x v="1"/>
    <x v="2"/>
    <s v="Desktop"/>
    <x v="0"/>
    <n v="2160"/>
    <n v="28.728000000000005"/>
    <n v="1.3300000000000003E-2"/>
    <n v="0.73599999999999965"/>
    <n v="21.143807999999993"/>
    <n v="3"/>
    <n v="7.0479359999999973"/>
    <n v="0.10442773600668336"/>
    <n v="87.6"/>
    <n v="4.1430569176564616"/>
    <n v="40"/>
    <n v="25"/>
    <n v="18"/>
  </r>
  <r>
    <x v="2"/>
    <x v="248"/>
    <s v="November"/>
    <x v="1"/>
    <x v="2"/>
    <s v="Desktop"/>
    <x v="0"/>
    <n v="1730"/>
    <n v="33.042999999999999"/>
    <n v="1.9099999999999999E-2"/>
    <n v="0.24150000000000008"/>
    <n v="7.9798845000000025"/>
    <n v="3"/>
    <n v="2.659961500000001"/>
    <n v="9.0790787761401814E-2"/>
    <n v="28.799999999999997"/>
    <n v="3.6090747929998219"/>
    <n v="78"/>
    <n v="15"/>
    <n v="6"/>
  </r>
  <r>
    <x v="2"/>
    <x v="249"/>
    <s v="November"/>
    <x v="1"/>
    <x v="2"/>
    <s v="Desktop"/>
    <x v="0"/>
    <n v="1398"/>
    <n v="22.927200000000003"/>
    <n v="1.6400000000000001E-2"/>
    <n v="1.0924999999999996"/>
    <n v="25.047965999999992"/>
    <n v="5"/>
    <n v="5.0095931999999985"/>
    <n v="0.21808157995743044"/>
    <n v="236.39999999999998"/>
    <n v="9.4378920827343844"/>
    <n v="80"/>
    <n v="11"/>
    <n v="0"/>
  </r>
  <r>
    <x v="2"/>
    <x v="250"/>
    <s v="November"/>
    <x v="1"/>
    <x v="2"/>
    <s v="Desktop"/>
    <x v="0"/>
    <n v="2079"/>
    <n v="28.690200000000008"/>
    <n v="1.3800000000000003E-2"/>
    <n v="1.2074999999999998"/>
    <n v="34.643416500000001"/>
    <n v="6"/>
    <n v="5.7739027500000004"/>
    <n v="0.20913064391325256"/>
    <n v="355.2"/>
    <n v="10.253030326844351"/>
    <n v="55"/>
    <n v="9"/>
    <n v="10.5"/>
  </r>
  <r>
    <x v="2"/>
    <x v="251"/>
    <s v="November"/>
    <x v="1"/>
    <x v="2"/>
    <s v="Desktop"/>
    <x v="0"/>
    <n v="1591"/>
    <n v="14.319000000000001"/>
    <n v="9.0000000000000011E-3"/>
    <n v="1.4029999999999996"/>
    <n v="20.089556999999996"/>
    <n v="2"/>
    <n v="10.044778499999998"/>
    <n v="0.13967455827920944"/>
    <n v="36"/>
    <n v="1.7919758011587816"/>
    <n v="70"/>
    <n v="23"/>
    <n v="18"/>
  </r>
  <r>
    <x v="2"/>
    <x v="252"/>
    <s v="November"/>
    <x v="1"/>
    <x v="2"/>
    <s v="Desktop"/>
    <x v="0"/>
    <n v="1320"/>
    <n v="18.084"/>
    <n v="1.37E-2"/>
    <n v="0.47149999999999986"/>
    <n v="8.5266059999999975"/>
    <n v="2"/>
    <n v="4.2633029999999987"/>
    <n v="0.11059500110595001"/>
    <n v="25.2"/>
    <n v="2.9554549606256004"/>
    <n v="59"/>
    <n v="19"/>
    <n v="16.5"/>
  </r>
  <r>
    <x v="2"/>
    <x v="253"/>
    <s v="November"/>
    <x v="1"/>
    <x v="2"/>
    <s v="Desktop"/>
    <x v="0"/>
    <n v="1619"/>
    <n v="30.437200000000001"/>
    <n v="1.8800000000000001E-2"/>
    <n v="0.74749999999999972"/>
    <n v="22.751806999999992"/>
    <n v="6"/>
    <n v="3.7919678333333322"/>
    <n v="0.19712719961100234"/>
    <n v="288"/>
    <n v="12.658335225857011"/>
    <n v="34"/>
    <n v="19"/>
    <n v="15"/>
  </r>
  <r>
    <x v="2"/>
    <x v="254"/>
    <s v="November"/>
    <x v="1"/>
    <x v="2"/>
    <s v="Desktop"/>
    <x v="0"/>
    <n v="1932"/>
    <n v="36.514800000000008"/>
    <n v="1.8900000000000004E-2"/>
    <n v="0.40249999999999997"/>
    <n v="14.697207000000002"/>
    <n v="2"/>
    <n v="7.3486035000000012"/>
    <n v="5.4772311501089958E-2"/>
    <n v="57.599999999999994"/>
    <n v="3.9191119782146351"/>
    <n v="53"/>
    <n v="17"/>
    <n v="4.5"/>
  </r>
  <r>
    <x v="2"/>
    <x v="255"/>
    <s v="November"/>
    <x v="1"/>
    <x v="2"/>
    <s v="Desktop"/>
    <x v="0"/>
    <n v="1651"/>
    <n v="20.307300000000001"/>
    <n v="1.23E-2"/>
    <n v="0.37949999999999995"/>
    <n v="7.7066203499999997"/>
    <n v="6"/>
    <n v="1.2844367249999999"/>
    <n v="0.29546025320943697"/>
    <n v="286.8"/>
    <n v="37.214756530727506"/>
    <n v="68"/>
    <n v="16"/>
    <n v="13.5"/>
  </r>
  <r>
    <x v="2"/>
    <x v="256"/>
    <s v="November"/>
    <x v="1"/>
    <x v="2"/>
    <s v="Desktop"/>
    <x v="0"/>
    <n v="1349"/>
    <n v="19.965199999999999"/>
    <n v="1.4799999999999999E-2"/>
    <n v="2.3000000000000034E-2"/>
    <n v="0.45919960000000065"/>
    <n v="3"/>
    <n v="0.15306653333333356"/>
    <n v="0.15026145493158097"/>
    <n v="133.19999999999999"/>
    <n v="290.06993908531234"/>
    <n v="89"/>
    <n v="12"/>
    <n v="3"/>
  </r>
  <r>
    <x v="2"/>
    <x v="257"/>
    <s v="November"/>
    <x v="1"/>
    <x v="2"/>
    <s v="Desktop"/>
    <x v="0"/>
    <n v="1354"/>
    <n v="20.039200000000005"/>
    <n v="1.4800000000000004E-2"/>
    <n v="0.21850000000000006"/>
    <n v="4.3785652000000024"/>
    <n v="2"/>
    <n v="2.1892826000000012"/>
    <n v="9.9804383408519284E-2"/>
    <n v="32.4"/>
    <n v="7.3996842618673311"/>
    <n v="69"/>
    <n v="4"/>
    <n v="10.5"/>
  </r>
  <r>
    <x v="2"/>
    <x v="258"/>
    <s v="November"/>
    <x v="1"/>
    <x v="2"/>
    <s v="Desktop"/>
    <x v="0"/>
    <n v="1363"/>
    <n v="20.717599999999997"/>
    <n v="1.5199999999999998E-2"/>
    <n v="0.29900000000000004"/>
    <n v="6.1945623999999997"/>
    <n v="4"/>
    <n v="1.5486405999999999"/>
    <n v="0.1930725566667954"/>
    <n v="93.6"/>
    <n v="15.110026173923117"/>
    <n v="48"/>
    <n v="11"/>
    <n v="9"/>
  </r>
  <r>
    <x v="2"/>
    <x v="259"/>
    <s v="November"/>
    <x v="1"/>
    <x v="2"/>
    <s v="Desktop"/>
    <x v="0"/>
    <n v="1356"/>
    <n v="22.916400000000003"/>
    <n v="1.6900000000000002E-2"/>
    <n v="1.1154999999999997"/>
    <n v="25.563244199999996"/>
    <n v="3"/>
    <n v="8.5210813999999981"/>
    <n v="0.13091061423260197"/>
    <n v="93.6"/>
    <n v="3.6615070946276846"/>
    <n v="76"/>
    <n v="6"/>
    <n v="18"/>
  </r>
  <r>
    <x v="2"/>
    <x v="260"/>
    <s v="November"/>
    <x v="1"/>
    <x v="2"/>
    <s v="Desktop"/>
    <x v="0"/>
    <n v="2282"/>
    <n v="27.840400000000002"/>
    <n v="1.2200000000000001E-2"/>
    <n v="1.1614999999999998"/>
    <n v="32.336624599999993"/>
    <n v="4"/>
    <n v="8.0841561499999983"/>
    <n v="0.14367609660780734"/>
    <n v="307.2"/>
    <n v="9.5000638996811073"/>
    <n v="75"/>
    <n v="11"/>
    <n v="1.5"/>
  </r>
  <r>
    <x v="2"/>
    <x v="261"/>
    <s v="November"/>
    <x v="1"/>
    <x v="2"/>
    <s v="Desktop"/>
    <x v="0"/>
    <n v="1852"/>
    <n v="25.928000000000004"/>
    <n v="1.4000000000000002E-2"/>
    <n v="1.0694999999999997"/>
    <n v="27.729995999999996"/>
    <n v="2"/>
    <n v="13.864997999999998"/>
    <n v="7.7136686207960492E-2"/>
    <n v="208.79999999999998"/>
    <n v="7.5297522581683749"/>
    <n v="61"/>
    <n v="12"/>
    <n v="1.5"/>
  </r>
  <r>
    <x v="2"/>
    <x v="262"/>
    <s v="November"/>
    <x v="1"/>
    <x v="2"/>
    <s v="Desktop"/>
    <x v="0"/>
    <n v="1434"/>
    <n v="26.672400000000003"/>
    <n v="1.8600000000000002E-2"/>
    <n v="0.32200000000000006"/>
    <n v="8.5885128000000019"/>
    <n v="5"/>
    <n v="1.7177025600000004"/>
    <n v="0.18745969616532443"/>
    <n v="208.79999999999998"/>
    <n v="24.311543204546417"/>
    <n v="55"/>
    <n v="16"/>
    <n v="18"/>
  </r>
  <r>
    <x v="2"/>
    <x v="263"/>
    <s v="November"/>
    <x v="1"/>
    <x v="2"/>
    <s v="Desktop"/>
    <x v="0"/>
    <n v="1777"/>
    <n v="19.724700000000006"/>
    <n v="1.1100000000000004E-2"/>
    <n v="1.1499999999999997"/>
    <n v="22.683405"/>
    <n v="4"/>
    <n v="5.6708512500000001"/>
    <n v="0.20279142395068106"/>
    <n v="166.79999999999998"/>
    <n v="7.3533933728203493"/>
    <n v="57"/>
    <n v="10"/>
    <n v="13.5"/>
  </r>
  <r>
    <x v="2"/>
    <x v="264"/>
    <s v="November"/>
    <x v="1"/>
    <x v="2"/>
    <s v="Desktop"/>
    <x v="0"/>
    <n v="2086"/>
    <n v="34.836200000000005"/>
    <n v="1.6700000000000003E-2"/>
    <n v="1.4374999999999996"/>
    <n v="50.077037499999989"/>
    <n v="4"/>
    <n v="12.519259374999997"/>
    <n v="0.11482308632973744"/>
    <n v="207.6"/>
    <n v="4.1456126473136523"/>
    <n v="40"/>
    <n v="14"/>
    <n v="12"/>
  </r>
  <r>
    <x v="2"/>
    <x v="265"/>
    <s v="November"/>
    <x v="1"/>
    <x v="2"/>
    <s v="Desktop"/>
    <x v="0"/>
    <n v="1742"/>
    <n v="19.858800000000002"/>
    <n v="1.1400000000000002E-2"/>
    <n v="0.68999999999999961"/>
    <n v="13.702571999999995"/>
    <n v="6"/>
    <n v="2.283761999999999"/>
    <n v="0.30213305939935947"/>
    <n v="506.4"/>
    <n v="36.956565526530362"/>
    <n v="87"/>
    <n v="19"/>
    <n v="4.5"/>
  </r>
  <r>
    <x v="2"/>
    <x v="266"/>
    <s v="November"/>
    <x v="1"/>
    <x v="2"/>
    <s v="Desktop"/>
    <x v="0"/>
    <n v="1930"/>
    <n v="32.809999999999995"/>
    <n v="1.6999999999999998E-2"/>
    <n v="0.54049999999999976"/>
    <n v="17.73380499999999"/>
    <n v="6"/>
    <n v="2.9556341666666648"/>
    <n v="0.18287107589149651"/>
    <n v="423.59999999999997"/>
    <n v="23.886582715892061"/>
    <n v="75"/>
    <n v="24"/>
    <n v="4.5"/>
  </r>
  <r>
    <x v="2"/>
    <x v="267"/>
    <s v="November"/>
    <x v="1"/>
    <x v="2"/>
    <s v="Desktop"/>
    <x v="0"/>
    <n v="1855"/>
    <n v="23.743999999999996"/>
    <n v="1.2799999999999997E-2"/>
    <n v="1.1499999999999997"/>
    <n v="27.305599999999988"/>
    <n v="4"/>
    <n v="6.8263999999999969"/>
    <n v="0.1684636118598383"/>
    <n v="174"/>
    <n v="6.3723192312199721"/>
    <n v="64"/>
    <n v="6"/>
    <n v="10.5"/>
  </r>
  <r>
    <x v="2"/>
    <x v="268"/>
    <s v="November"/>
    <x v="1"/>
    <x v="2"/>
    <s v="Desktop"/>
    <x v="0"/>
    <n v="1886"/>
    <n v="28.478599999999997"/>
    <n v="1.5099999999999999E-2"/>
    <n v="0.85099999999999965"/>
    <n v="24.235288599999986"/>
    <n v="2"/>
    <n v="12.117644299999993"/>
    <n v="7.0228171328646782E-2"/>
    <n v="69.599999999999994"/>
    <n v="2.87184531402692"/>
    <n v="77"/>
    <n v="20"/>
    <n v="3"/>
  </r>
  <r>
    <x v="2"/>
    <x v="269"/>
    <s v="November"/>
    <x v="1"/>
    <x v="2"/>
    <s v="Desktop"/>
    <x v="0"/>
    <n v="2481"/>
    <n v="32.004900000000006"/>
    <n v="1.2900000000000002E-2"/>
    <n v="0.17250000000000007"/>
    <n v="5.5208452500000034"/>
    <n v="3"/>
    <n v="1.840281750000001"/>
    <n v="9.3735646729094582E-2"/>
    <n v="166.79999999999998"/>
    <n v="30.212764974711053"/>
    <n v="73"/>
    <n v="20"/>
    <n v="6"/>
  </r>
  <r>
    <x v="2"/>
    <x v="270"/>
    <s v="November"/>
    <x v="1"/>
    <x v="2"/>
    <s v="Desktop"/>
    <x v="0"/>
    <n v="1515"/>
    <n v="26.664000000000001"/>
    <n v="1.7600000000000001E-2"/>
    <n v="0.45999999999999991"/>
    <n v="12.265439999999998"/>
    <n v="2"/>
    <n v="6.1327199999999991"/>
    <n v="7.5007500750075007E-2"/>
    <n v="211.2"/>
    <n v="17.219113215669395"/>
    <n v="43"/>
    <n v="18"/>
    <n v="6"/>
  </r>
  <r>
    <x v="2"/>
    <x v="271"/>
    <s v="November"/>
    <x v="1"/>
    <x v="2"/>
    <s v="Desktop"/>
    <x v="0"/>
    <n v="1386"/>
    <n v="23.1462"/>
    <n v="1.67E-2"/>
    <n v="1.3684999999999996"/>
    <n v="31.675574699999991"/>
    <n v="2"/>
    <n v="15.837787349999996"/>
    <n v="8.6407272036014546E-2"/>
    <n v="169.2"/>
    <n v="5.3416552533772981"/>
    <n v="74"/>
    <n v="24"/>
    <n v="13.5"/>
  </r>
  <r>
    <x v="2"/>
    <x v="272"/>
    <s v="November"/>
    <x v="1"/>
    <x v="2"/>
    <s v="Desktop"/>
    <x v="0"/>
    <n v="2395"/>
    <n v="41.194000000000003"/>
    <n v="1.72E-2"/>
    <n v="1.3799999999999997"/>
    <n v="56.847719999999988"/>
    <n v="3"/>
    <n v="18.949239999999996"/>
    <n v="7.2826139729086761E-2"/>
    <n v="78"/>
    <n v="1.3720866905480118"/>
    <n v="70"/>
    <n v="18"/>
    <n v="7.5"/>
  </r>
  <r>
    <x v="2"/>
    <x v="273"/>
    <s v="November"/>
    <x v="1"/>
    <x v="2"/>
    <s v="Desktop"/>
    <x v="0"/>
    <n v="1302"/>
    <n v="19.399799999999999"/>
    <n v="1.49E-2"/>
    <n v="1.0119999999999996"/>
    <n v="19.63259759999999"/>
    <n v="4"/>
    <n v="4.9081493999999974"/>
    <n v="0.20618769265662534"/>
    <n v="327.59999999999997"/>
    <n v="16.686533625076702"/>
    <n v="74"/>
    <n v="18"/>
    <n v="9"/>
  </r>
  <r>
    <x v="2"/>
    <x v="274"/>
    <s v="November"/>
    <x v="1"/>
    <x v="2"/>
    <s v="Desktop"/>
    <x v="0"/>
    <n v="2113"/>
    <n v="34.019300000000001"/>
    <n v="1.61E-2"/>
    <n v="0.29900000000000004"/>
    <n v="10.171770700000001"/>
    <n v="2"/>
    <n v="5.0858853500000007"/>
    <n v="5.8790157351856151E-2"/>
    <n v="91.2"/>
    <n v="8.9659905526576598"/>
    <n v="64"/>
    <n v="12"/>
    <n v="12"/>
  </r>
  <r>
    <x v="0"/>
    <x v="0"/>
    <s v="March"/>
    <x v="2"/>
    <x v="2"/>
    <s v="Desktop"/>
    <x v="0"/>
    <n v="828.40000000000009"/>
    <n v="11.349080000000004"/>
    <n v="1.3700000000000004E-2"/>
    <n v="0.2644999999999999"/>
    <n v="3.0018316600000001"/>
    <n v="6"/>
    <n v="0.50030527666666669"/>
    <n v="0.5286772143645122"/>
    <n v="384"/>
    <n v="127.92189685946613"/>
    <n v="66"/>
    <n v="10"/>
    <n v="3"/>
  </r>
  <r>
    <x v="0"/>
    <x v="1"/>
    <s v="March"/>
    <x v="2"/>
    <x v="2"/>
    <s v="Desktop"/>
    <x v="0"/>
    <n v="1060.8"/>
    <n v="6.8952000000000018"/>
    <n v="6.5000000000000023E-3"/>
    <n v="1.1499999999999997"/>
    <n v="7.9294799999999999"/>
    <n v="6"/>
    <n v="1.32158"/>
    <n v="0.87017055342847172"/>
    <n v="225.6"/>
    <n v="28.450793746878738"/>
    <n v="35"/>
    <n v="10"/>
    <n v="7.5"/>
  </r>
  <r>
    <x v="0"/>
    <x v="2"/>
    <s v="March"/>
    <x v="2"/>
    <x v="2"/>
    <s v="Desktop"/>
    <x v="0"/>
    <n v="1131.6000000000001"/>
    <n v="13.692360000000003"/>
    <n v="1.2100000000000001E-2"/>
    <n v="0.75899999999999956"/>
    <n v="10.392501239999996"/>
    <n v="2"/>
    <n v="5.196250619999998"/>
    <n v="0.14606685772211653"/>
    <n v="0"/>
    <n v="0"/>
    <n v="23"/>
    <n v="8"/>
    <n v="4.5"/>
  </r>
  <r>
    <x v="0"/>
    <x v="3"/>
    <s v="March"/>
    <x v="2"/>
    <x v="2"/>
    <s v="Desktop"/>
    <x v="0"/>
    <n v="1225.2"/>
    <n v="11.639400000000004"/>
    <n v="9.5000000000000032E-3"/>
    <n v="0.29899999999999988"/>
    <n v="3.4801805999999997"/>
    <n v="4"/>
    <n v="0.87004514999999993"/>
    <n v="0.34366032613364939"/>
    <n v="176.4"/>
    <n v="50.687024690615196"/>
    <n v="51"/>
    <n v="3"/>
    <n v="3"/>
  </r>
  <r>
    <x v="0"/>
    <x v="4"/>
    <s v="March"/>
    <x v="2"/>
    <x v="2"/>
    <s v="Desktop"/>
    <x v="0"/>
    <n v="938.59999999999991"/>
    <n v="12.483380000000002"/>
    <n v="1.3300000000000003E-2"/>
    <n v="0.12650000000000003"/>
    <n v="1.5791475700000006"/>
    <n v="5"/>
    <n v="0.31582951400000014"/>
    <n v="0.4005325480759217"/>
    <n v="219.6"/>
    <n v="139.06236767979823"/>
    <n v="27"/>
    <n v="1"/>
    <n v="3"/>
  </r>
  <r>
    <x v="0"/>
    <x v="5"/>
    <s v="March"/>
    <x v="2"/>
    <x v="2"/>
    <s v="Desktop"/>
    <x v="0"/>
    <n v="878.80000000000018"/>
    <n v="14.851720000000004"/>
    <n v="1.6900000000000002E-2"/>
    <n v="3.4500000000000079E-2"/>
    <n v="0.51238434000000133"/>
    <n v="5"/>
    <n v="0.10247686800000026"/>
    <n v="0.33666134292863042"/>
    <n v="255.6"/>
    <n v="498.84428552207379"/>
    <n v="25"/>
    <n v="1"/>
    <n v="3"/>
  </r>
  <r>
    <x v="0"/>
    <x v="6"/>
    <s v="March"/>
    <x v="2"/>
    <x v="2"/>
    <s v="Desktop"/>
    <x v="0"/>
    <n v="877.40000000000009"/>
    <n v="14.038400000000005"/>
    <n v="1.6000000000000004E-2"/>
    <n v="0.56349999999999967"/>
    <n v="7.9106383999999981"/>
    <n v="4"/>
    <n v="1.9776595999999995"/>
    <n v="0.2849327558696147"/>
    <n v="187.2"/>
    <n v="23.664335358825152"/>
    <n v="26"/>
    <n v="5"/>
    <n v="3"/>
  </r>
  <r>
    <x v="0"/>
    <x v="7"/>
    <s v="March"/>
    <x v="2"/>
    <x v="2"/>
    <s v="Desktop"/>
    <x v="0"/>
    <n v="656.40000000000009"/>
    <n v="7.2204000000000015"/>
    <n v="1.1000000000000001E-2"/>
    <n v="0.85099999999999976"/>
    <n v="6.1445603999999996"/>
    <n v="6"/>
    <n v="1.0240933999999999"/>
    <n v="0.83097889313611417"/>
    <n v="360"/>
    <n v="58.588406096553307"/>
    <n v="60"/>
    <n v="8"/>
    <n v="1.5"/>
  </r>
  <r>
    <x v="0"/>
    <x v="8"/>
    <s v="March"/>
    <x v="2"/>
    <x v="2"/>
    <s v="Desktop"/>
    <x v="0"/>
    <n v="1113.4000000000001"/>
    <n v="11.02266"/>
    <n v="9.8999999999999991E-3"/>
    <n v="1.2994999999999994"/>
    <n v="14.323946669999994"/>
    <n v="7"/>
    <n v="2.046278095714285"/>
    <n v="0.63505542219391686"/>
    <n v="474"/>
    <n v="33.091438478526548"/>
    <n v="58"/>
    <n v="10"/>
    <n v="4.5"/>
  </r>
  <r>
    <x v="0"/>
    <x v="9"/>
    <s v="March"/>
    <x v="2"/>
    <x v="2"/>
    <s v="Desktop"/>
    <x v="0"/>
    <n v="709.6"/>
    <n v="6.6702400000000006"/>
    <n v="9.4000000000000004E-3"/>
    <n v="8.0500000000000002E-2"/>
    <n v="0.5369543200000001"/>
    <n v="5"/>
    <n v="0.10739086400000002"/>
    <n v="0.74959821535656879"/>
    <n v="223.2"/>
    <n v="415.6778178076674"/>
    <n v="56"/>
    <n v="8"/>
    <n v="3"/>
  </r>
  <r>
    <x v="0"/>
    <x v="10"/>
    <s v="March"/>
    <x v="2"/>
    <x v="2"/>
    <s v="Desktop"/>
    <x v="0"/>
    <n v="1490.8000000000002"/>
    <n v="31.008640000000014"/>
    <n v="2.0800000000000006E-2"/>
    <n v="0.21850000000000008"/>
    <n v="6.7753878400000058"/>
    <n v="2"/>
    <n v="3.3876939200000029"/>
    <n v="6.4498152772904549E-2"/>
    <n v="0"/>
    <n v="0"/>
    <n v="64"/>
    <n v="13"/>
    <n v="6"/>
  </r>
  <r>
    <x v="0"/>
    <x v="11"/>
    <s v="March"/>
    <x v="2"/>
    <x v="2"/>
    <s v="Desktop"/>
    <x v="0"/>
    <n v="844.59999999999991"/>
    <n v="10.219659999999999"/>
    <n v="1.21E-2"/>
    <n v="0.51749999999999974"/>
    <n v="5.2886740499999974"/>
    <n v="4"/>
    <n v="1.3221685124999993"/>
    <n v="0.39140245370198229"/>
    <n v="169.2"/>
    <n v="31.992896215640304"/>
    <n v="39"/>
    <n v="0"/>
    <n v="4.5"/>
  </r>
  <r>
    <x v="0"/>
    <x v="12"/>
    <s v="March"/>
    <x v="2"/>
    <x v="2"/>
    <s v="Desktop"/>
    <x v="0"/>
    <n v="1589.6000000000001"/>
    <n v="27.023200000000003"/>
    <n v="1.7000000000000001E-2"/>
    <n v="0.20700000000000007"/>
    <n v="5.5938024000000022"/>
    <n v="3"/>
    <n v="1.8646008000000007"/>
    <n v="0.11101571982592734"/>
    <n v="105.6"/>
    <n v="18.8780354486601"/>
    <n v="30"/>
    <n v="4"/>
    <n v="7.5"/>
  </r>
  <r>
    <x v="0"/>
    <x v="13"/>
    <s v="March"/>
    <x v="2"/>
    <x v="2"/>
    <s v="Desktop"/>
    <x v="0"/>
    <n v="997.59999999999991"/>
    <n v="8.2800799999999981"/>
    <n v="8.2999999999999984E-3"/>
    <n v="1.1269999999999998"/>
    <n v="9.3316501599999953"/>
    <n v="2"/>
    <n v="4.6658250799999976"/>
    <n v="0.24154355996560425"/>
    <n v="0"/>
    <n v="0"/>
    <n v="42"/>
    <n v="13"/>
    <n v="3"/>
  </r>
  <r>
    <x v="0"/>
    <x v="14"/>
    <s v="March"/>
    <x v="2"/>
    <x v="2"/>
    <s v="Desktop"/>
    <x v="0"/>
    <n v="1409.2"/>
    <n v="26.774800000000006"/>
    <n v="1.9000000000000003E-2"/>
    <n v="0.25299999999999989"/>
    <n v="6.7740243999999983"/>
    <n v="4"/>
    <n v="1.6935060999999996"/>
    <n v="0.14939420649267218"/>
    <n v="177.6"/>
    <n v="26.217797503061849"/>
    <n v="45"/>
    <n v="0"/>
    <n v="1.5"/>
  </r>
  <r>
    <x v="0"/>
    <x v="15"/>
    <s v="March"/>
    <x v="2"/>
    <x v="2"/>
    <s v="Desktop"/>
    <x v="0"/>
    <n v="806"/>
    <n v="10.961600000000001"/>
    <n v="1.3600000000000001E-2"/>
    <n v="1.1154999999999997"/>
    <n v="12.227664799999998"/>
    <n v="6"/>
    <n v="2.0379441333333328"/>
    <n v="0.54736534812436133"/>
    <n v="384"/>
    <n v="31.404197471949026"/>
    <n v="49"/>
    <n v="9"/>
    <n v="6"/>
  </r>
  <r>
    <x v="0"/>
    <x v="16"/>
    <s v="March"/>
    <x v="2"/>
    <x v="2"/>
    <s v="Desktop"/>
    <x v="0"/>
    <n v="776"/>
    <n v="9.4672000000000001"/>
    <n v="1.2200000000000001E-2"/>
    <n v="0.49449999999999977"/>
    <n v="4.681530399999998"/>
    <n v="3"/>
    <n v="1.5605101333333327"/>
    <n v="0.31688355585600814"/>
    <n v="81.599999999999994"/>
    <n v="17.430197612302173"/>
    <n v="45"/>
    <n v="3"/>
    <n v="1.5"/>
  </r>
  <r>
    <x v="0"/>
    <x v="17"/>
    <s v="March"/>
    <x v="2"/>
    <x v="2"/>
    <s v="Desktop"/>
    <x v="0"/>
    <n v="1488"/>
    <n v="18.153599999999997"/>
    <n v="1.2199999999999999E-2"/>
    <n v="5.7500000000000065E-2"/>
    <n v="1.043832000000001"/>
    <n v="5"/>
    <n v="0.20876640000000019"/>
    <n v="0.27542746342323288"/>
    <n v="237.6"/>
    <n v="227.6228358586437"/>
    <n v="53"/>
    <n v="2"/>
    <n v="3"/>
  </r>
  <r>
    <x v="0"/>
    <x v="18"/>
    <s v="March"/>
    <x v="2"/>
    <x v="2"/>
    <s v="Desktop"/>
    <x v="0"/>
    <n v="1443.4"/>
    <n v="21.795340000000003"/>
    <n v="1.5100000000000001E-2"/>
    <n v="0.80499999999999972"/>
    <n v="17.545248699999995"/>
    <n v="3"/>
    <n v="5.8484162333333316"/>
    <n v="0.137644101904352"/>
    <n v="103.2"/>
    <n v="5.8819342925586477"/>
    <n v="49"/>
    <n v="9"/>
    <n v="3"/>
  </r>
  <r>
    <x v="0"/>
    <x v="19"/>
    <s v="March"/>
    <x v="2"/>
    <x v="2"/>
    <s v="Desktop"/>
    <x v="0"/>
    <n v="1100.2"/>
    <n v="18.043280000000003"/>
    <n v="1.6400000000000001E-2"/>
    <n v="0.60949999999999971"/>
    <n v="10.997379159999996"/>
    <n v="5"/>
    <n v="2.1994758319999992"/>
    <n v="0.27711147862251206"/>
    <n v="312"/>
    <n v="28.370395842567287"/>
    <n v="20"/>
    <n v="0"/>
    <n v="3"/>
  </r>
  <r>
    <x v="0"/>
    <x v="20"/>
    <s v="March"/>
    <x v="2"/>
    <x v="2"/>
    <s v="Desktop"/>
    <x v="0"/>
    <n v="1482.8000000000002"/>
    <n v="18.386720000000004"/>
    <n v="1.2400000000000001E-2"/>
    <n v="0.74749999999999961"/>
    <n v="13.744073199999995"/>
    <n v="4"/>
    <n v="3.4360182999999989"/>
    <n v="0.21754831748131256"/>
    <n v="98.399999999999991"/>
    <n v="7.1594496455388512"/>
    <n v="34"/>
    <n v="11"/>
    <n v="3"/>
  </r>
  <r>
    <x v="0"/>
    <x v="21"/>
    <s v="March"/>
    <x v="2"/>
    <x v="2"/>
    <s v="Desktop"/>
    <x v="0"/>
    <n v="1439.2"/>
    <n v="23.7468"/>
    <n v="1.6500000000000001E-2"/>
    <n v="0.20699999999999993"/>
    <n v="4.9155875999999985"/>
    <n v="5"/>
    <n v="0.98311751999999974"/>
    <n v="0.21055468526285648"/>
    <n v="262.8"/>
    <n v="53.462580953699224"/>
    <n v="53"/>
    <n v="8"/>
    <n v="4.5"/>
  </r>
  <r>
    <x v="0"/>
    <x v="22"/>
    <s v="March"/>
    <x v="2"/>
    <x v="2"/>
    <s v="Desktop"/>
    <x v="0"/>
    <n v="1081.2"/>
    <n v="11.568840000000002"/>
    <n v="1.0700000000000001E-2"/>
    <n v="5.7500000000000079E-2"/>
    <n v="0.66520830000000097"/>
    <n v="7"/>
    <n v="9.5029757142857288E-2"/>
    <n v="0.60507362881671789"/>
    <n v="288"/>
    <n v="432.94709341419758"/>
    <n v="65"/>
    <n v="3"/>
    <n v="1.5"/>
  </r>
  <r>
    <x v="0"/>
    <x v="23"/>
    <s v="March"/>
    <x v="2"/>
    <x v="2"/>
    <s v="Desktop"/>
    <x v="0"/>
    <n v="650"/>
    <n v="9.7500000000000018"/>
    <n v="1.5000000000000003E-2"/>
    <n v="0.35649999999999993"/>
    <n v="3.4758749999999998"/>
    <n v="3"/>
    <n v="1.158625"/>
    <n v="0.30769230769230765"/>
    <n v="139.19999999999999"/>
    <n v="40.047470061495304"/>
    <n v="44"/>
    <n v="11"/>
    <n v="0"/>
  </r>
  <r>
    <x v="0"/>
    <x v="24"/>
    <s v="March"/>
    <x v="2"/>
    <x v="2"/>
    <s v="Desktop"/>
    <x v="0"/>
    <n v="1451.2"/>
    <n v="16.398559999999996"/>
    <n v="1.1299999999999998E-2"/>
    <n v="0.13800000000000004"/>
    <n v="2.2630012800000001"/>
    <n v="5"/>
    <n v="0.45260025600000003"/>
    <n v="0.30490482091110443"/>
    <n v="355.2"/>
    <n v="156.95969911249895"/>
    <n v="22"/>
    <n v="1"/>
    <n v="1.5"/>
  </r>
  <r>
    <x v="0"/>
    <x v="25"/>
    <s v="March"/>
    <x v="2"/>
    <x v="2"/>
    <s v="Desktop"/>
    <x v="0"/>
    <n v="1270.4000000000001"/>
    <n v="17.404480000000007"/>
    <n v="1.3700000000000004E-2"/>
    <n v="0.12650000000000003"/>
    <n v="2.2016667200000013"/>
    <n v="3"/>
    <n v="0.73388890666666706"/>
    <n v="0.17236941293276206"/>
    <n v="93.6"/>
    <n v="42.513246509898622"/>
    <n v="52"/>
    <n v="7"/>
    <n v="10.5"/>
  </r>
  <r>
    <x v="0"/>
    <x v="26"/>
    <s v="March"/>
    <x v="2"/>
    <x v="2"/>
    <s v="Desktop"/>
    <x v="0"/>
    <n v="1209.2"/>
    <n v="13.180279999999996"/>
    <n v="1.0899999999999996E-2"/>
    <n v="0.10350000000000002"/>
    <n v="1.3641589799999998"/>
    <n v="6"/>
    <n v="0.22735982999999996"/>
    <n v="0.45522553390368048"/>
    <n v="312"/>
    <n v="228.7123455361486"/>
    <n v="44"/>
    <n v="2"/>
    <n v="3"/>
  </r>
  <r>
    <x v="0"/>
    <x v="27"/>
    <s v="March"/>
    <x v="2"/>
    <x v="2"/>
    <s v="Desktop"/>
    <x v="0"/>
    <n v="1280.2"/>
    <n v="24.067760000000007"/>
    <n v="1.8800000000000004E-2"/>
    <n v="1.2649999999999995"/>
    <n v="30.445716399999995"/>
    <n v="7"/>
    <n v="4.349388057142856"/>
    <n v="0.29084551283542787"/>
    <n v="318"/>
    <n v="10.444819094485162"/>
    <n v="11"/>
    <n v="2"/>
    <n v="1.5"/>
  </r>
  <r>
    <x v="0"/>
    <x v="28"/>
    <s v="March"/>
    <x v="2"/>
    <x v="2"/>
    <s v="Desktop"/>
    <x v="0"/>
    <n v="1112.4000000000001"/>
    <n v="20.690640000000005"/>
    <n v="1.8600000000000002E-2"/>
    <n v="0.25299999999999995"/>
    <n v="5.2347319200000006"/>
    <n v="5"/>
    <n v="1.0469463840000002"/>
    <n v="0.24165516388086589"/>
    <n v="355.2"/>
    <n v="67.854477636745898"/>
    <n v="66"/>
    <n v="1"/>
    <n v="0"/>
  </r>
  <r>
    <x v="0"/>
    <x v="29"/>
    <s v="March"/>
    <x v="2"/>
    <x v="2"/>
    <s v="Desktop"/>
    <x v="0"/>
    <n v="1044.2"/>
    <n v="10.546420000000001"/>
    <n v="1.0100000000000001E-2"/>
    <n v="1.2189999999999996"/>
    <n v="12.856085979999998"/>
    <n v="6"/>
    <n v="2.1426809966666664"/>
    <n v="0.56891343223577284"/>
    <n v="438"/>
    <n v="34.069467229869915"/>
    <n v="27"/>
    <n v="1"/>
    <n v="4.5"/>
  </r>
  <r>
    <x v="0"/>
    <x v="30"/>
    <s v="March"/>
    <x v="2"/>
    <x v="2"/>
    <s v="Desktop"/>
    <x v="0"/>
    <n v="1270.2"/>
    <n v="21.085319999999999"/>
    <n v="1.66E-2"/>
    <n v="0.11500000000000003"/>
    <n v="2.4248118000000005"/>
    <n v="6"/>
    <n v="0.40413530000000009"/>
    <n v="0.28455816653482141"/>
    <n v="196.79999999999998"/>
    <n v="81.160937933409897"/>
    <n v="17"/>
    <n v="11"/>
    <n v="3"/>
  </r>
  <r>
    <x v="0"/>
    <x v="31"/>
    <s v="April"/>
    <x v="2"/>
    <x v="2"/>
    <s v="Desktop"/>
    <x v="0"/>
    <n v="1284"/>
    <n v="10.400399999999999"/>
    <n v="8.0999999999999996E-3"/>
    <n v="1.1384999999999996"/>
    <n v="11.840855399999995"/>
    <n v="1"/>
    <n v="11.840855399999995"/>
    <n v="9.6150148071228028E-2"/>
    <n v="0"/>
    <n v="0"/>
    <n v="25"/>
    <n v="2"/>
    <n v="1.5"/>
  </r>
  <r>
    <x v="0"/>
    <x v="32"/>
    <s v="April"/>
    <x v="2"/>
    <x v="2"/>
    <s v="Desktop"/>
    <x v="0"/>
    <n v="1448.2"/>
    <n v="16.654300000000003"/>
    <n v="1.1500000000000002E-2"/>
    <n v="0.54049999999999965"/>
    <n v="9.0016491499999951"/>
    <n v="5"/>
    <n v="1.800329829999999"/>
    <n v="0.30022276529184649"/>
    <n v="284.39999999999998"/>
    <n v="31.59421071193384"/>
    <n v="59"/>
    <n v="9"/>
    <n v="4.5"/>
  </r>
  <r>
    <x v="0"/>
    <x v="33"/>
    <s v="April"/>
    <x v="2"/>
    <x v="2"/>
    <s v="Desktop"/>
    <x v="0"/>
    <n v="1641"/>
    <n v="27.897000000000009"/>
    <n v="1.7000000000000005E-2"/>
    <n v="0.49449999999999977"/>
    <n v="13.795066499999999"/>
    <n v="6"/>
    <n v="2.2991777499999997"/>
    <n v="0.21507688998817071"/>
    <n v="225.6"/>
    <n v="16.353672524884168"/>
    <n v="50"/>
    <n v="6"/>
    <n v="3"/>
  </r>
  <r>
    <x v="0"/>
    <x v="34"/>
    <s v="April"/>
    <x v="2"/>
    <x v="2"/>
    <s v="Desktop"/>
    <x v="0"/>
    <n v="1186.4000000000001"/>
    <n v="18.863759999999999"/>
    <n v="1.5899999999999997E-2"/>
    <n v="0.29899999999999993"/>
    <n v="5.6402642399999987"/>
    <n v="5"/>
    <n v="1.1280528479999998"/>
    <n v="0.26505850371293954"/>
    <n v="158.4"/>
    <n v="28.083790627511458"/>
    <n v="30"/>
    <n v="11"/>
    <n v="0"/>
  </r>
  <r>
    <x v="0"/>
    <x v="35"/>
    <s v="April"/>
    <x v="2"/>
    <x v="2"/>
    <s v="Desktop"/>
    <x v="0"/>
    <n v="900.40000000000009"/>
    <n v="14.316360000000005"/>
    <n v="1.5900000000000004E-2"/>
    <n v="1.1039999999999996"/>
    <n v="15.805261440000001"/>
    <n v="4"/>
    <n v="3.9513153600000002"/>
    <n v="0.27940062976901942"/>
    <n v="172.79999999999998"/>
    <n v="10.933068121396413"/>
    <n v="40"/>
    <n v="8"/>
    <n v="7.5"/>
  </r>
  <r>
    <x v="0"/>
    <x v="36"/>
    <s v="April"/>
    <x v="2"/>
    <x v="2"/>
    <s v="Desktop"/>
    <x v="0"/>
    <n v="1111"/>
    <n v="15.776200000000006"/>
    <n v="1.4200000000000006E-2"/>
    <n v="1.1959999999999995"/>
    <n v="18.868335200000001"/>
    <n v="3"/>
    <n v="6.2894450666666666"/>
    <n v="0.1901598610565281"/>
    <n v="63.599999999999994"/>
    <n v="3.3707266341123723"/>
    <n v="41"/>
    <n v="1"/>
    <n v="7.5"/>
  </r>
  <r>
    <x v="0"/>
    <x v="37"/>
    <s v="April"/>
    <x v="2"/>
    <x v="2"/>
    <s v="Desktop"/>
    <x v="0"/>
    <n v="1272.4000000000001"/>
    <n v="19.340480000000003"/>
    <n v="1.5200000000000002E-2"/>
    <n v="1.0809999999999997"/>
    <n v="20.907058879999997"/>
    <n v="5"/>
    <n v="4.1814117759999991"/>
    <n v="0.25852512450569992"/>
    <n v="151.19999999999999"/>
    <n v="7.2320071832121808"/>
    <n v="21"/>
    <n v="10"/>
    <n v="0"/>
  </r>
  <r>
    <x v="0"/>
    <x v="38"/>
    <s v="April"/>
    <x v="2"/>
    <x v="2"/>
    <s v="Desktop"/>
    <x v="0"/>
    <n v="1139.2"/>
    <n v="14.126080000000002"/>
    <n v="1.2400000000000001E-2"/>
    <n v="0.74749999999999972"/>
    <n v="10.559244799999997"/>
    <n v="5"/>
    <n v="2.1118489599999992"/>
    <n v="0.35395523740485679"/>
    <n v="198"/>
    <n v="18.75134100499309"/>
    <n v="43"/>
    <n v="2"/>
    <n v="3"/>
  </r>
  <r>
    <x v="0"/>
    <x v="39"/>
    <s v="April"/>
    <x v="2"/>
    <x v="2"/>
    <s v="Desktop"/>
    <x v="0"/>
    <n v="1417.8000000000002"/>
    <n v="28.78134"/>
    <n v="2.0299999999999999E-2"/>
    <n v="0.45999999999999974"/>
    <n v="13.239416399999993"/>
    <n v="5"/>
    <n v="2.6478832799999985"/>
    <n v="0.17372366957202132"/>
    <n v="158.4"/>
    <n v="11.964273591394866"/>
    <n v="22"/>
    <n v="7"/>
    <n v="6"/>
  </r>
  <r>
    <x v="0"/>
    <x v="40"/>
    <s v="April"/>
    <x v="2"/>
    <x v="2"/>
    <s v="Desktop"/>
    <x v="0"/>
    <n v="1416.2"/>
    <n v="16.427920000000004"/>
    <n v="1.1600000000000003E-2"/>
    <n v="1.3109999999999995"/>
    <n v="21.537003119999998"/>
    <n v="7"/>
    <n v="3.076714731428571"/>
    <n v="0.42610385246580201"/>
    <n v="252"/>
    <n v="11.700792287390449"/>
    <n v="48"/>
    <n v="4"/>
    <n v="6"/>
  </r>
  <r>
    <x v="0"/>
    <x v="41"/>
    <s v="April"/>
    <x v="2"/>
    <x v="2"/>
    <s v="Desktop"/>
    <x v="0"/>
    <n v="889.60000000000014"/>
    <n v="13.432960000000005"/>
    <n v="1.5100000000000004E-2"/>
    <n v="0.75899999999999956"/>
    <n v="10.195616639999997"/>
    <n v="7"/>
    <n v="1.4565166628571424"/>
    <n v="0.5211062937729285"/>
    <n v="204"/>
    <n v="20.008598518666943"/>
    <n v="56"/>
    <n v="3"/>
    <n v="9"/>
  </r>
  <r>
    <x v="0"/>
    <x v="42"/>
    <s v="April"/>
    <x v="2"/>
    <x v="2"/>
    <s v="Desktop"/>
    <x v="0"/>
    <n v="1481"/>
    <n v="19.253"/>
    <n v="1.2999999999999999E-2"/>
    <n v="1.1614999999999998"/>
    <n v="22.362359499999997"/>
    <n v="6"/>
    <n v="3.7270599166666663"/>
    <n v="0.31163974445540954"/>
    <n v="302.39999999999998"/>
    <n v="13.522723306545538"/>
    <n v="39"/>
    <n v="12"/>
    <n v="6"/>
  </r>
  <r>
    <x v="0"/>
    <x v="43"/>
    <s v="April"/>
    <x v="2"/>
    <x v="2"/>
    <s v="Desktop"/>
    <x v="0"/>
    <n v="1125.4000000000001"/>
    <n v="15.755600000000003"/>
    <n v="1.4000000000000002E-2"/>
    <n v="1.0234999999999996"/>
    <n v="16.125856599999999"/>
    <n v="5"/>
    <n v="3.2251713199999998"/>
    <n v="0.31734748279976638"/>
    <n v="384"/>
    <n v="23.812688499288779"/>
    <n v="38"/>
    <n v="9"/>
    <n v="4.5"/>
  </r>
  <r>
    <x v="0"/>
    <x v="44"/>
    <s v="April"/>
    <x v="2"/>
    <x v="2"/>
    <s v="Desktop"/>
    <x v="0"/>
    <n v="1378.2"/>
    <n v="20.673000000000005"/>
    <n v="1.5000000000000003E-2"/>
    <n v="0.95449999999999946"/>
    <n v="19.732378499999992"/>
    <n v="6"/>
    <n v="3.2887297499999986"/>
    <n v="0.29023363807865327"/>
    <n v="384"/>
    <n v="19.460401086468117"/>
    <n v="41"/>
    <n v="2"/>
    <n v="0"/>
  </r>
  <r>
    <x v="0"/>
    <x v="45"/>
    <s v="April"/>
    <x v="2"/>
    <x v="2"/>
    <s v="Desktop"/>
    <x v="0"/>
    <n v="998"/>
    <n v="15.868200000000002"/>
    <n v="1.5900000000000001E-2"/>
    <n v="1.0694999999999997"/>
    <n v="16.971039899999997"/>
    <n v="3"/>
    <n v="5.6570132999999991"/>
    <n v="0.18905736000302489"/>
    <n v="87.6"/>
    <n v="5.1617343731541165"/>
    <n v="19"/>
    <n v="4"/>
    <n v="3"/>
  </r>
  <r>
    <x v="0"/>
    <x v="46"/>
    <s v="April"/>
    <x v="2"/>
    <x v="2"/>
    <s v="Desktop"/>
    <x v="0"/>
    <n v="754.59999999999991"/>
    <n v="8.9797399999999996"/>
    <n v="1.1900000000000001E-2"/>
    <n v="0.25299999999999995"/>
    <n v="2.2718742199999995"/>
    <n v="5"/>
    <n v="0.45437484399999989"/>
    <n v="0.55680899446977306"/>
    <n v="288"/>
    <n v="126.76758134964007"/>
    <n v="34"/>
    <n v="14"/>
    <n v="1.5"/>
  </r>
  <r>
    <x v="0"/>
    <x v="47"/>
    <s v="April"/>
    <x v="2"/>
    <x v="2"/>
    <s v="Desktop"/>
    <x v="0"/>
    <n v="814.60000000000014"/>
    <n v="9.8566600000000015"/>
    <n v="1.21E-2"/>
    <n v="5.7499999999999996E-2"/>
    <n v="0.56675795000000007"/>
    <n v="2"/>
    <n v="0.28337897500000003"/>
    <n v="0.20290849029995958"/>
    <n v="0"/>
    <n v="0"/>
    <n v="53"/>
    <n v="2"/>
    <n v="10.5"/>
  </r>
  <r>
    <x v="0"/>
    <x v="48"/>
    <s v="April"/>
    <x v="2"/>
    <x v="2"/>
    <s v="Desktop"/>
    <x v="0"/>
    <n v="1241.6000000000001"/>
    <n v="19.368960000000001"/>
    <n v="1.5599999999999999E-2"/>
    <n v="1.2304999999999997"/>
    <n v="23.833505279999997"/>
    <n v="1"/>
    <n v="23.833505279999997"/>
    <n v="5.1628998149616703E-2"/>
    <n v="0"/>
    <n v="0"/>
    <n v="38"/>
    <n v="7"/>
    <n v="3"/>
  </r>
  <r>
    <x v="0"/>
    <x v="49"/>
    <s v="April"/>
    <x v="2"/>
    <x v="2"/>
    <s v="Desktop"/>
    <x v="0"/>
    <n v="1036.4000000000001"/>
    <n v="14.405959999999999"/>
    <n v="1.3899999999999997E-2"/>
    <n v="0.24150000000000008"/>
    <n v="3.4790393400000008"/>
    <n v="4"/>
    <n v="0.8697598350000002"/>
    <n v="0.2776628562067367"/>
    <n v="129.6"/>
    <n v="37.251662696059071"/>
    <n v="16"/>
    <n v="2"/>
    <n v="6"/>
  </r>
  <r>
    <x v="0"/>
    <x v="50"/>
    <s v="April"/>
    <x v="2"/>
    <x v="2"/>
    <s v="Desktop"/>
    <x v="0"/>
    <n v="784.60000000000014"/>
    <n v="8.4736800000000017"/>
    <n v="1.0800000000000001E-2"/>
    <n v="0.23000000000000009"/>
    <n v="1.9489464000000012"/>
    <n v="2"/>
    <n v="0.97447320000000059"/>
    <n v="0.23602496199998108"/>
    <n v="42"/>
    <n v="21.550105226085218"/>
    <n v="15"/>
    <n v="3"/>
    <n v="3"/>
  </r>
  <r>
    <x v="0"/>
    <x v="51"/>
    <s v="April"/>
    <x v="2"/>
    <x v="2"/>
    <s v="Desktop"/>
    <x v="0"/>
    <n v="920.40000000000009"/>
    <n v="11.597040000000002"/>
    <n v="1.26E-2"/>
    <n v="0.39099999999999996"/>
    <n v="4.53444264"/>
    <n v="3"/>
    <n v="1.5114808799999999"/>
    <n v="0.25868669936466543"/>
    <n v="72"/>
    <n v="15.878467480184069"/>
    <n v="26"/>
    <n v="2"/>
    <n v="7.5"/>
  </r>
  <r>
    <x v="0"/>
    <x v="52"/>
    <s v="April"/>
    <x v="2"/>
    <x v="2"/>
    <s v="Desktop"/>
    <x v="0"/>
    <n v="1420.6000000000001"/>
    <n v="23.581960000000002"/>
    <n v="1.66E-2"/>
    <n v="1.2189999999999996"/>
    <n v="28.746409239999995"/>
    <n v="3"/>
    <n v="9.5821364133333322"/>
    <n v="0.12721588875564202"/>
    <n v="91.2"/>
    <n v="3.1725701543654785"/>
    <n v="51"/>
    <n v="10"/>
    <n v="1.5"/>
  </r>
  <r>
    <x v="0"/>
    <x v="53"/>
    <s v="April"/>
    <x v="2"/>
    <x v="2"/>
    <s v="Desktop"/>
    <x v="0"/>
    <n v="1302.6000000000001"/>
    <n v="20.71134"/>
    <n v="1.5899999999999997E-2"/>
    <n v="0.62099999999999966"/>
    <n v="12.861742139999993"/>
    <n v="7"/>
    <n v="1.8373917342857133"/>
    <n v="0.33797909744130511"/>
    <n v="354"/>
    <n v="27.523487576310576"/>
    <n v="17"/>
    <n v="10"/>
    <n v="9"/>
  </r>
  <r>
    <x v="0"/>
    <x v="54"/>
    <s v="April"/>
    <x v="2"/>
    <x v="2"/>
    <s v="Desktop"/>
    <x v="0"/>
    <n v="1090.8000000000002"/>
    <n v="10.580760000000001"/>
    <n v="9.7000000000000003E-3"/>
    <n v="1.1844999999999997"/>
    <n v="12.532910219999998"/>
    <n v="5"/>
    <n v="2.5065820439999995"/>
    <n v="0.47255584664995703"/>
    <n v="350.4"/>
    <n v="27.95839065701055"/>
    <n v="42"/>
    <n v="0"/>
    <n v="7.5"/>
  </r>
  <r>
    <x v="0"/>
    <x v="55"/>
    <s v="April"/>
    <x v="2"/>
    <x v="2"/>
    <s v="Desktop"/>
    <x v="0"/>
    <n v="502.20000000000005"/>
    <n v="7.2316800000000008"/>
    <n v="1.44E-2"/>
    <n v="0.67849999999999966"/>
    <n v="4.9066948799999981"/>
    <n v="5"/>
    <n v="0.98133897599999964"/>
    <n v="0.69140227443692193"/>
    <n v="345.59999999999997"/>
    <n v="70.434377611024402"/>
    <n v="49"/>
    <n v="7"/>
    <n v="1.5"/>
  </r>
  <r>
    <x v="0"/>
    <x v="56"/>
    <s v="April"/>
    <x v="2"/>
    <x v="2"/>
    <s v="Desktop"/>
    <x v="0"/>
    <n v="938"/>
    <n v="15.664600000000005"/>
    <n v="1.6700000000000007E-2"/>
    <n v="0.73599999999999954"/>
    <n v="11.529145599999996"/>
    <n v="2"/>
    <n v="5.7645727999999981"/>
    <n v="0.12767641688903639"/>
    <n v="64.8"/>
    <n v="5.620537917397801"/>
    <n v="19"/>
    <n v="4"/>
    <n v="3"/>
  </r>
  <r>
    <x v="0"/>
    <x v="57"/>
    <s v="April"/>
    <x v="2"/>
    <x v="2"/>
    <s v="Desktop"/>
    <x v="0"/>
    <n v="1177.2"/>
    <n v="15.303600000000001"/>
    <n v="1.3000000000000001E-2"/>
    <n v="0.27599999999999997"/>
    <n v="4.2237935999999996"/>
    <n v="2"/>
    <n v="2.1118967999999998"/>
    <n v="0.13068820408269949"/>
    <n v="0"/>
    <n v="0"/>
    <n v="25"/>
    <n v="1"/>
    <n v="3"/>
  </r>
  <r>
    <x v="0"/>
    <x v="58"/>
    <s v="April"/>
    <x v="2"/>
    <x v="2"/>
    <s v="Desktop"/>
    <x v="0"/>
    <n v="1108.8"/>
    <n v="15.855840000000002"/>
    <n v="1.4300000000000002E-2"/>
    <n v="1.2304999999999995"/>
    <n v="19.510611119999993"/>
    <n v="7"/>
    <n v="2.7872301599999991"/>
    <n v="0.44147771420498688"/>
    <n v="456"/>
    <n v="23.371897332962689"/>
    <n v="60"/>
    <n v="8"/>
    <n v="1.5"/>
  </r>
  <r>
    <x v="0"/>
    <x v="59"/>
    <s v="April"/>
    <x v="2"/>
    <x v="2"/>
    <s v="Desktop"/>
    <x v="0"/>
    <n v="1414.4"/>
    <n v="13.153919999999999"/>
    <n v="9.2999999999999992E-3"/>
    <n v="0.4139999999999997"/>
    <n v="5.4457228799999955"/>
    <n v="5"/>
    <n v="1.0891445759999991"/>
    <n v="0.38011482508636213"/>
    <n v="192"/>
    <n v="35.257027254387239"/>
    <n v="57"/>
    <n v="1"/>
    <n v="4.5"/>
  </r>
  <r>
    <x v="0"/>
    <x v="60"/>
    <s v="April"/>
    <x v="2"/>
    <x v="2"/>
    <s v="Desktop"/>
    <x v="0"/>
    <n v="1318.8000000000002"/>
    <n v="18.463200000000004"/>
    <n v="1.4E-2"/>
    <n v="0.56349999999999967"/>
    <n v="10.404013199999996"/>
    <n v="3"/>
    <n v="3.4680043999999985"/>
    <n v="0.16248537631613152"/>
    <n v="120"/>
    <n v="11.534010741162847"/>
    <n v="56"/>
    <n v="5"/>
    <n v="7.5"/>
  </r>
  <r>
    <x v="0"/>
    <x v="61"/>
    <s v="May"/>
    <x v="2"/>
    <x v="2"/>
    <s v="Desktop"/>
    <x v="0"/>
    <n v="910.40000000000009"/>
    <n v="13.838080000000003"/>
    <n v="1.5200000000000002E-2"/>
    <n v="1.1039999999999996"/>
    <n v="15.277240319999999"/>
    <n v="2"/>
    <n v="7.6386201599999994"/>
    <n v="0.14452872074738687"/>
    <n v="85.2"/>
    <n v="5.5769234636219958"/>
    <n v="26"/>
    <n v="12"/>
    <n v="7.5"/>
  </r>
  <r>
    <x v="0"/>
    <x v="62"/>
    <s v="May"/>
    <x v="2"/>
    <x v="2"/>
    <s v="Desktop"/>
    <x v="0"/>
    <n v="1348.6000000000001"/>
    <n v="13.216280000000006"/>
    <n v="9.8000000000000032E-3"/>
    <n v="0.82799999999999974"/>
    <n v="10.943079840000001"/>
    <n v="4"/>
    <n v="2.7357699600000003"/>
    <n v="0.30265702603153066"/>
    <n v="151.19999999999999"/>
    <n v="13.816951188395969"/>
    <n v="60"/>
    <n v="11"/>
    <n v="0"/>
  </r>
  <r>
    <x v="0"/>
    <x v="63"/>
    <s v="May"/>
    <x v="2"/>
    <x v="2"/>
    <s v="Desktop"/>
    <x v="0"/>
    <n v="1107.4000000000001"/>
    <n v="11.849180000000006"/>
    <n v="1.0700000000000005E-2"/>
    <n v="1.2764999999999997"/>
    <n v="15.125478270000004"/>
    <n v="5"/>
    <n v="3.0250956540000007"/>
    <n v="0.42197012789070615"/>
    <n v="187.2"/>
    <n v="12.376468145889573"/>
    <n v="68"/>
    <n v="1"/>
    <n v="9"/>
  </r>
  <r>
    <x v="0"/>
    <x v="64"/>
    <s v="May"/>
    <x v="2"/>
    <x v="2"/>
    <s v="Desktop"/>
    <x v="0"/>
    <n v="923"/>
    <n v="10.2453"/>
    <n v="1.11E-2"/>
    <n v="1.2649999999999995"/>
    <n v="12.960304499999994"/>
    <n v="6"/>
    <n v="2.160050749999999"/>
    <n v="0.58563438845128979"/>
    <n v="450"/>
    <n v="34.721406429918389"/>
    <n v="46"/>
    <n v="5"/>
    <n v="4.5"/>
  </r>
  <r>
    <x v="0"/>
    <x v="65"/>
    <s v="May"/>
    <x v="2"/>
    <x v="2"/>
    <s v="Desktop"/>
    <x v="0"/>
    <n v="603.6"/>
    <n v="6.6999600000000017"/>
    <n v="1.1100000000000002E-2"/>
    <n v="0.40249999999999997"/>
    <n v="2.6967339000000004"/>
    <n v="6"/>
    <n v="0.44945565000000004"/>
    <n v="0.89552773449393708"/>
    <n v="326.39999999999998"/>
    <n v="121.03530125831101"/>
    <n v="61"/>
    <n v="0"/>
    <n v="1.5"/>
  </r>
  <r>
    <x v="0"/>
    <x v="66"/>
    <s v="May"/>
    <x v="2"/>
    <x v="2"/>
    <s v="Desktop"/>
    <x v="0"/>
    <n v="1234"/>
    <n v="19.373800000000003"/>
    <n v="1.5700000000000002E-2"/>
    <n v="0.23000000000000004"/>
    <n v="4.4559740000000012"/>
    <n v="1"/>
    <n v="4.4559740000000012"/>
    <n v="5.1616100093941297E-2"/>
    <n v="0"/>
    <n v="0"/>
    <n v="49"/>
    <n v="11"/>
    <n v="7.5"/>
  </r>
  <r>
    <x v="0"/>
    <x v="67"/>
    <s v="May"/>
    <x v="2"/>
    <x v="2"/>
    <s v="Desktop"/>
    <x v="0"/>
    <n v="1046.4000000000001"/>
    <n v="10.882560000000002"/>
    <n v="1.0400000000000001E-2"/>
    <n v="1.1729999999999996"/>
    <n v="12.765242879999997"/>
    <n v="1"/>
    <n v="12.765242879999997"/>
    <n v="9.1890143495648072E-2"/>
    <n v="0"/>
    <n v="0"/>
    <n v="17"/>
    <n v="14"/>
    <n v="6"/>
  </r>
  <r>
    <x v="0"/>
    <x v="68"/>
    <s v="May"/>
    <x v="2"/>
    <x v="2"/>
    <s v="Desktop"/>
    <x v="0"/>
    <n v="815.2"/>
    <n v="11.494320000000005"/>
    <n v="1.4100000000000007E-2"/>
    <n v="0.62099999999999977"/>
    <n v="7.1379727200000005"/>
    <n v="4"/>
    <n v="1.7844931800000001"/>
    <n v="0.34799796769186853"/>
    <n v="76.8"/>
    <n v="10.759357455207534"/>
    <n v="37"/>
    <n v="2"/>
    <n v="1.5"/>
  </r>
  <r>
    <x v="0"/>
    <x v="69"/>
    <s v="May"/>
    <x v="2"/>
    <x v="2"/>
    <s v="Desktop"/>
    <x v="0"/>
    <n v="701.59999999999991"/>
    <n v="9.9627199999999991"/>
    <n v="1.4200000000000001E-2"/>
    <n v="0.62099999999999977"/>
    <n v="6.1868491199999971"/>
    <n v="6"/>
    <n v="1.0311415199999996"/>
    <n v="0.60224516999373667"/>
    <n v="273.59999999999997"/>
    <n v="44.222833738670531"/>
    <n v="19"/>
    <n v="12"/>
    <n v="1.5"/>
  </r>
  <r>
    <x v="0"/>
    <x v="70"/>
    <s v="May"/>
    <x v="2"/>
    <x v="2"/>
    <s v="Desktop"/>
    <x v="0"/>
    <n v="1490"/>
    <n v="13.857000000000005"/>
    <n v="9.3000000000000027E-3"/>
    <n v="1.1729999999999994"/>
    <n v="16.254260999999996"/>
    <n v="4"/>
    <n v="4.063565249999999"/>
    <n v="0.28866276971927535"/>
    <n v="241.2"/>
    <n v="14.839185860249202"/>
    <n v="35"/>
    <n v="9"/>
    <n v="0"/>
  </r>
  <r>
    <x v="0"/>
    <x v="71"/>
    <s v="May"/>
    <x v="2"/>
    <x v="2"/>
    <s v="Desktop"/>
    <x v="0"/>
    <n v="906.8"/>
    <n v="14.146079999999998"/>
    <n v="1.5599999999999998E-2"/>
    <n v="0.7244999999999997"/>
    <n v="10.248834959999995"/>
    <n v="3"/>
    <n v="3.4162783199999982"/>
    <n v="0.21207288520918874"/>
    <n v="80.399999999999991"/>
    <n v="7.8447940974551544"/>
    <n v="59"/>
    <n v="9"/>
    <n v="4.5"/>
  </r>
  <r>
    <x v="0"/>
    <x v="72"/>
    <s v="May"/>
    <x v="2"/>
    <x v="2"/>
    <s v="Desktop"/>
    <x v="0"/>
    <n v="1436.6000000000001"/>
    <n v="12.211100000000002"/>
    <n v="8.5000000000000006E-3"/>
    <n v="0.97749999999999959"/>
    <n v="11.936350249999997"/>
    <n v="5"/>
    <n v="2.3872700499999993"/>
    <n v="0.40946352089492338"/>
    <n v="262.8"/>
    <n v="22.016780213030369"/>
    <n v="49"/>
    <n v="7"/>
    <n v="7.5"/>
  </r>
  <r>
    <x v="0"/>
    <x v="73"/>
    <s v="May"/>
    <x v="2"/>
    <x v="2"/>
    <s v="Desktop"/>
    <x v="0"/>
    <n v="1276"/>
    <n v="17.7364"/>
    <n v="1.3899999999999999E-2"/>
    <n v="0.43699999999999972"/>
    <n v="7.750806799999995"/>
    <n v="4"/>
    <n v="1.9377016999999988"/>
    <n v="0.22552490922622404"/>
    <n v="110.39999999999999"/>
    <n v="14.243678477445737"/>
    <n v="29"/>
    <n v="3"/>
    <n v="0"/>
  </r>
  <r>
    <x v="0"/>
    <x v="74"/>
    <s v="May"/>
    <x v="2"/>
    <x v="2"/>
    <s v="Desktop"/>
    <x v="0"/>
    <n v="1122.8"/>
    <n v="17.627959999999998"/>
    <n v="1.5699999999999999E-2"/>
    <n v="0.48299999999999976"/>
    <n v="8.5143046799999951"/>
    <n v="4"/>
    <n v="2.1285761699999988"/>
    <n v="0.22691224622701664"/>
    <n v="96"/>
    <n v="11.27514266966543"/>
    <n v="24"/>
    <n v="8"/>
    <n v="3"/>
  </r>
  <r>
    <x v="0"/>
    <x v="75"/>
    <s v="May"/>
    <x v="2"/>
    <x v="2"/>
    <s v="Desktop"/>
    <x v="0"/>
    <n v="1078.4000000000001"/>
    <n v="21.460160000000002"/>
    <n v="1.9900000000000001E-2"/>
    <n v="1.1039999999999996"/>
    <n v="23.692016639999995"/>
    <n v="5"/>
    <n v="4.7384033279999986"/>
    <n v="0.23298987519198364"/>
    <n v="336"/>
    <n v="14.181992402990312"/>
    <n v="49"/>
    <n v="11"/>
    <n v="0"/>
  </r>
  <r>
    <x v="0"/>
    <x v="76"/>
    <s v="May"/>
    <x v="2"/>
    <x v="2"/>
    <s v="Desktop"/>
    <x v="0"/>
    <n v="1269.2"/>
    <n v="14.976560000000003"/>
    <n v="1.1800000000000001E-2"/>
    <n v="0.43699999999999972"/>
    <n v="6.544756719999997"/>
    <n v="5"/>
    <n v="1.3089513439999994"/>
    <n v="0.33385503747188933"/>
    <n v="133.19999999999999"/>
    <n v="20.352169790048368"/>
    <n v="22"/>
    <n v="7"/>
    <n v="1.5"/>
  </r>
  <r>
    <x v="0"/>
    <x v="77"/>
    <s v="May"/>
    <x v="2"/>
    <x v="2"/>
    <s v="Desktop"/>
    <x v="0"/>
    <n v="1101.4000000000001"/>
    <n v="13.32694"/>
    <n v="1.21E-2"/>
    <n v="8.0500000000000071E-2"/>
    <n v="1.0728186700000011"/>
    <n v="1"/>
    <n v="1.0728186700000011"/>
    <n v="7.5035979752291218E-2"/>
    <n v="0"/>
    <n v="0"/>
    <n v="58"/>
    <n v="5"/>
    <n v="3"/>
  </r>
  <r>
    <x v="0"/>
    <x v="78"/>
    <s v="May"/>
    <x v="2"/>
    <x v="2"/>
    <s v="Desktop"/>
    <x v="0"/>
    <n v="986.80000000000018"/>
    <n v="14.703320000000007"/>
    <n v="1.4900000000000004E-2"/>
    <n v="0.28749999999999992"/>
    <n v="4.2272045000000009"/>
    <n v="2"/>
    <n v="2.1136022500000005"/>
    <n v="0.13602370076962203"/>
    <n v="0"/>
    <n v="0"/>
    <n v="60"/>
    <n v="1"/>
    <n v="3"/>
  </r>
  <r>
    <x v="0"/>
    <x v="79"/>
    <s v="May"/>
    <x v="2"/>
    <x v="2"/>
    <s v="Desktop"/>
    <x v="0"/>
    <n v="952.80000000000018"/>
    <n v="12.958080000000004"/>
    <n v="1.3600000000000003E-2"/>
    <n v="0.16100000000000006"/>
    <n v="2.0862508800000015"/>
    <n v="7"/>
    <n v="0.29803584000000022"/>
    <n v="0.54020348693633602"/>
    <n v="468"/>
    <n v="224.32584905608269"/>
    <n v="63"/>
    <n v="9"/>
    <n v="6"/>
  </r>
  <r>
    <x v="0"/>
    <x v="80"/>
    <s v="May"/>
    <x v="2"/>
    <x v="2"/>
    <s v="Desktop"/>
    <x v="0"/>
    <n v="1237.2"/>
    <n v="19.795200000000005"/>
    <n v="1.6000000000000004E-2"/>
    <n v="0.58649999999999969"/>
    <n v="11.609884799999996"/>
    <n v="1"/>
    <n v="11.609884799999996"/>
    <n v="5.0517297122534742E-2"/>
    <n v="0"/>
    <n v="0"/>
    <n v="61"/>
    <n v="1"/>
    <n v="1.5"/>
  </r>
  <r>
    <x v="0"/>
    <x v="81"/>
    <s v="May"/>
    <x v="2"/>
    <x v="2"/>
    <s v="Desktop"/>
    <x v="0"/>
    <n v="889.80000000000018"/>
    <n v="10.944540000000002"/>
    <n v="1.23E-2"/>
    <n v="1.2419999999999995"/>
    <n v="13.593118679999996"/>
    <n v="3"/>
    <n v="4.5310395599999991"/>
    <n v="0.27410928188850325"/>
    <n v="129.6"/>
    <n v="9.5342358917740295"/>
    <n v="40"/>
    <n v="2"/>
    <n v="3"/>
  </r>
  <r>
    <x v="0"/>
    <x v="82"/>
    <s v="May"/>
    <x v="2"/>
    <x v="2"/>
    <s v="Desktop"/>
    <x v="0"/>
    <n v="976.8"/>
    <n v="15.23808"/>
    <n v="1.5600000000000001E-2"/>
    <n v="8.0500000000000002E-2"/>
    <n v="1.2266654400000001"/>
    <n v="6"/>
    <n v="0.20444424000000003"/>
    <n v="0.39375039375039372"/>
    <n v="456"/>
    <n v="371.73950217428472"/>
    <n v="64"/>
    <n v="4"/>
    <n v="3"/>
  </r>
  <r>
    <x v="0"/>
    <x v="83"/>
    <s v="May"/>
    <x v="2"/>
    <x v="2"/>
    <s v="Desktop"/>
    <x v="0"/>
    <n v="1459.4"/>
    <n v="17.074980000000004"/>
    <n v="1.1700000000000002E-2"/>
    <n v="0.32199999999999995"/>
    <n v="5.4981435599999999"/>
    <n v="6"/>
    <n v="0.91635725999999995"/>
    <n v="0.35139133398692113"/>
    <n v="316.8"/>
    <n v="57.619448554377144"/>
    <n v="18"/>
    <n v="12"/>
    <n v="0"/>
  </r>
  <r>
    <x v="0"/>
    <x v="84"/>
    <s v="May"/>
    <x v="2"/>
    <x v="2"/>
    <s v="Desktop"/>
    <x v="0"/>
    <n v="919.59999999999991"/>
    <n v="12.598520000000002"/>
    <n v="1.3700000000000004E-2"/>
    <n v="0.24149999999999991"/>
    <n v="3.0425425799999992"/>
    <n v="4"/>
    <n v="0.7606356449999998"/>
    <n v="0.31749761083047845"/>
    <n v="118.8"/>
    <n v="39.046290027599227"/>
    <n v="46"/>
    <n v="13"/>
    <n v="4.5"/>
  </r>
  <r>
    <x v="0"/>
    <x v="85"/>
    <s v="May"/>
    <x v="2"/>
    <x v="2"/>
    <s v="Desktop"/>
    <x v="0"/>
    <n v="974"/>
    <n v="9.545200000000003"/>
    <n v="9.8000000000000032E-3"/>
    <n v="0.49449999999999977"/>
    <n v="4.720101399999999"/>
    <n v="5"/>
    <n v="0.94402027999999982"/>
    <n v="0.52382349243598858"/>
    <n v="216"/>
    <n v="45.761728762860912"/>
    <n v="16"/>
    <n v="4"/>
    <n v="4.5"/>
  </r>
  <r>
    <x v="0"/>
    <x v="86"/>
    <s v="May"/>
    <x v="2"/>
    <x v="2"/>
    <s v="Desktop"/>
    <x v="0"/>
    <n v="973.2"/>
    <n v="19.464000000000006"/>
    <n v="2.0000000000000004E-2"/>
    <n v="8.0500000000000002E-2"/>
    <n v="1.5668520000000006"/>
    <n v="5"/>
    <n v="0.3133704000000001"/>
    <n v="0.25688450472667479"/>
    <n v="297.59999999999997"/>
    <n v="189.9349779047414"/>
    <n v="46"/>
    <n v="1"/>
    <n v="6"/>
  </r>
  <r>
    <x v="0"/>
    <x v="87"/>
    <s v="May"/>
    <x v="2"/>
    <x v="2"/>
    <s v="Desktop"/>
    <x v="0"/>
    <n v="1063.8000000000002"/>
    <n v="14.467680000000007"/>
    <n v="1.3600000000000004E-2"/>
    <n v="0.63249999999999973"/>
    <n v="9.1508076000000003"/>
    <n v="7"/>
    <n v="1.3072582285714287"/>
    <n v="0.48383707684991628"/>
    <n v="198"/>
    <n v="21.637434492667072"/>
    <n v="37"/>
    <n v="5"/>
    <n v="7.5"/>
  </r>
  <r>
    <x v="0"/>
    <x v="88"/>
    <s v="May"/>
    <x v="2"/>
    <x v="2"/>
    <s v="Desktop"/>
    <x v="0"/>
    <n v="713.40000000000009"/>
    <n v="12.55584"/>
    <n v="1.7599999999999998E-2"/>
    <n v="1.1154999999999997"/>
    <n v="14.006039519999996"/>
    <n v="3"/>
    <n v="4.6686798399999985"/>
    <n v="0.23893264011010015"/>
    <n v="70.8"/>
    <n v="5.0549621753459126"/>
    <n v="37"/>
    <n v="2"/>
    <n v="6"/>
  </r>
  <r>
    <x v="0"/>
    <x v="89"/>
    <s v="May"/>
    <x v="2"/>
    <x v="2"/>
    <s v="Desktop"/>
    <x v="0"/>
    <n v="892.40000000000009"/>
    <n v="15.973960000000002"/>
    <n v="1.7899999999999999E-2"/>
    <n v="0.11500000000000003"/>
    <n v="1.8370054000000007"/>
    <n v="7"/>
    <n v="0.26242934285714298"/>
    <n v="0.43821319196993103"/>
    <n v="360"/>
    <n v="195.97111690580761"/>
    <n v="36"/>
    <n v="12"/>
    <n v="3"/>
  </r>
  <r>
    <x v="0"/>
    <x v="90"/>
    <s v="May"/>
    <x v="2"/>
    <x v="2"/>
    <s v="Desktop"/>
    <x v="0"/>
    <n v="1517.6000000000001"/>
    <n v="24.58512"/>
    <n v="1.6199999999999999E-2"/>
    <n v="0.36799999999999977"/>
    <n v="9.0473241599999952"/>
    <n v="2"/>
    <n v="4.5236620799999976"/>
    <n v="8.1350019849404848E-2"/>
    <n v="56.4"/>
    <n v="6.2338873906337442"/>
    <n v="21"/>
    <n v="11"/>
    <n v="4.5"/>
  </r>
  <r>
    <x v="0"/>
    <x v="91"/>
    <s v="May"/>
    <x v="2"/>
    <x v="2"/>
    <s v="Desktop"/>
    <x v="0"/>
    <n v="1318.2"/>
    <n v="13.57746"/>
    <n v="1.03E-2"/>
    <n v="1.0349999999999995"/>
    <n v="14.052671099999992"/>
    <n v="6"/>
    <n v="2.3421118499999989"/>
    <n v="0.4419088695529208"/>
    <n v="390"/>
    <n v="27.752730938106151"/>
    <n v="38"/>
    <n v="8"/>
    <n v="4.5"/>
  </r>
  <r>
    <x v="1"/>
    <x v="92"/>
    <s v="June"/>
    <x v="2"/>
    <x v="2"/>
    <s v="Desktop"/>
    <x v="0"/>
    <n v="1065.6999999999998"/>
    <n v="16.518350000000002"/>
    <n v="1.5500000000000003E-2"/>
    <n v="1.4834999999999994"/>
    <n v="24.504972224999992"/>
    <n v="2"/>
    <n v="12.252486112499996"/>
    <n v="0.1210774683912134"/>
    <n v="130.79999999999998"/>
    <n v="5.3376922364579427"/>
    <n v="62"/>
    <n v="2"/>
    <n v="3"/>
  </r>
  <r>
    <x v="1"/>
    <x v="93"/>
    <s v="June"/>
    <x v="2"/>
    <x v="2"/>
    <s v="Desktop"/>
    <x v="0"/>
    <n v="635.9"/>
    <n v="9.7292699999999996"/>
    <n v="1.5299999999999999E-2"/>
    <n v="1.0119999999999998"/>
    <n v="9.8460212399999971"/>
    <n v="1"/>
    <n v="9.8460212399999971"/>
    <n v="0.10278263425724643"/>
    <n v="66"/>
    <n v="6.7032152776465086"/>
    <n v="45"/>
    <n v="4"/>
    <n v="4.5"/>
  </r>
  <r>
    <x v="1"/>
    <x v="94"/>
    <s v="June"/>
    <x v="2"/>
    <x v="2"/>
    <s v="Desktop"/>
    <x v="0"/>
    <n v="938.59999999999991"/>
    <n v="12.952680000000001"/>
    <n v="1.3800000000000002E-2"/>
    <n v="0.86249999999999971"/>
    <n v="11.171686499999996"/>
    <n v="2"/>
    <n v="5.5858432499999982"/>
    <n v="0.15440819969303649"/>
    <n v="24"/>
    <n v="2.1482879957292043"/>
    <n v="29"/>
    <n v="11"/>
    <n v="6"/>
  </r>
  <r>
    <x v="1"/>
    <x v="95"/>
    <s v="June"/>
    <x v="2"/>
    <x v="2"/>
    <s v="Desktop"/>
    <x v="0"/>
    <n v="689.69999999999982"/>
    <n v="7.379789999999999"/>
    <n v="1.0700000000000001E-2"/>
    <n v="0.59799999999999986"/>
    <n v="4.4131144199999985"/>
    <n v="2"/>
    <n v="2.2065572099999993"/>
    <n v="0.27101042170576672"/>
    <n v="31.2"/>
    <n v="7.0698370879765244"/>
    <n v="59"/>
    <n v="1"/>
    <n v="4.5"/>
  </r>
  <r>
    <x v="1"/>
    <x v="96"/>
    <s v="June"/>
    <x v="2"/>
    <x v="2"/>
    <s v="Desktop"/>
    <x v="0"/>
    <n v="940.3"/>
    <n v="12.411960000000002"/>
    <n v="1.3200000000000003E-2"/>
    <n v="1.4719999999999998"/>
    <n v="18.270405119999999"/>
    <n v="2"/>
    <n v="9.1352025599999997"/>
    <n v="0.16113490536547004"/>
    <n v="79.2"/>
    <n v="4.3348792476036788"/>
    <n v="65"/>
    <n v="1"/>
    <n v="1.5"/>
  </r>
  <r>
    <x v="1"/>
    <x v="97"/>
    <s v="June"/>
    <x v="2"/>
    <x v="2"/>
    <s v="Desktop"/>
    <x v="0"/>
    <n v="1030.8999999999999"/>
    <n v="14.638779999999999"/>
    <n v="1.4200000000000001E-2"/>
    <n v="0.31050000000000005"/>
    <n v="4.5453411900000003"/>
    <n v="2"/>
    <n v="2.2726705950000001"/>
    <n v="0.136623407141852"/>
    <n v="38.4"/>
    <n v="8.4482106831676589"/>
    <n v="73"/>
    <n v="5"/>
    <n v="1.5"/>
  </r>
  <r>
    <x v="1"/>
    <x v="98"/>
    <s v="June"/>
    <x v="2"/>
    <x v="2"/>
    <s v="Desktop"/>
    <x v="0"/>
    <n v="1076.6999999999998"/>
    <n v="10.443990000000001"/>
    <n v="9.700000000000002E-3"/>
    <n v="0.40250000000000008"/>
    <n v="4.203705975000001"/>
    <n v="2"/>
    <n v="2.1018529875000005"/>
    <n v="0.19149769388902133"/>
    <n v="42"/>
    <n v="9.9911840289924161"/>
    <n v="75"/>
    <n v="16"/>
    <n v="4.5"/>
  </r>
  <r>
    <x v="1"/>
    <x v="99"/>
    <s v="June"/>
    <x v="2"/>
    <x v="2"/>
    <s v="Desktop"/>
    <x v="0"/>
    <n v="1256.7"/>
    <n v="13.949370000000004"/>
    <n v="1.1100000000000002E-2"/>
    <n v="0.89699999999999969"/>
    <n v="12.512584889999999"/>
    <n v="3"/>
    <n v="4.1708616300000001"/>
    <n v="0.21506347598493689"/>
    <n v="96"/>
    <n v="7.6722756204213853"/>
    <n v="57"/>
    <n v="8"/>
    <n v="7.5"/>
  </r>
  <r>
    <x v="1"/>
    <x v="100"/>
    <s v="June"/>
    <x v="2"/>
    <x v="2"/>
    <s v="Desktop"/>
    <x v="0"/>
    <n v="1086.6999999999998"/>
    <n v="19.451929999999997"/>
    <n v="1.7899999999999999E-2"/>
    <n v="0.45999999999999996"/>
    <n v="8.9478877999999984"/>
    <n v="5"/>
    <n v="1.7895775599999997"/>
    <n v="0.25704390258447368"/>
    <n v="214.79999999999998"/>
    <n v="24.00566533701954"/>
    <n v="72"/>
    <n v="6"/>
    <n v="0"/>
  </r>
  <r>
    <x v="1"/>
    <x v="101"/>
    <s v="June"/>
    <x v="2"/>
    <x v="2"/>
    <s v="Desktop"/>
    <x v="0"/>
    <n v="1440.1"/>
    <n v="15.265060000000002"/>
    <n v="1.0600000000000002E-2"/>
    <n v="0.16100000000000006"/>
    <n v="2.4576746600000012"/>
    <n v="5"/>
    <n v="0.49153493200000026"/>
    <n v="0.32754538796441018"/>
    <n v="362.4"/>
    <n v="147.45645788608968"/>
    <n v="55"/>
    <n v="16"/>
    <n v="3"/>
  </r>
  <r>
    <x v="1"/>
    <x v="102"/>
    <s v="June"/>
    <x v="2"/>
    <x v="2"/>
    <s v="Desktop"/>
    <x v="0"/>
    <n v="753.5"/>
    <n v="8.0624500000000001"/>
    <n v="1.0699999999999999E-2"/>
    <n v="1.4489999999999996"/>
    <n v="11.682490049999997"/>
    <n v="2"/>
    <n v="5.8412450249999983"/>
    <n v="0.2480635538825047"/>
    <n v="79.2"/>
    <n v="6.7793766278448508"/>
    <n v="50"/>
    <n v="4"/>
    <n v="9"/>
  </r>
  <r>
    <x v="1"/>
    <x v="103"/>
    <s v="June"/>
    <x v="2"/>
    <x v="2"/>
    <s v="Desktop"/>
    <x v="0"/>
    <n v="704.8"/>
    <n v="11.135840000000004"/>
    <n v="1.5800000000000005E-2"/>
    <n v="1.0464999999999998"/>
    <n v="11.653656560000002"/>
    <n v="2"/>
    <n v="5.8268282800000009"/>
    <n v="0.17960028161324151"/>
    <n v="18"/>
    <n v="1.5445795838692535"/>
    <n v="32"/>
    <n v="8"/>
    <n v="0"/>
  </r>
  <r>
    <x v="1"/>
    <x v="104"/>
    <s v="June"/>
    <x v="2"/>
    <x v="2"/>
    <s v="Desktop"/>
    <x v="0"/>
    <n v="497.79999999999995"/>
    <n v="5.9238199999999983"/>
    <n v="1.1899999999999997E-2"/>
    <n v="0.50600000000000001"/>
    <n v="2.9974529199999993"/>
    <n v="1"/>
    <n v="2.9974529199999993"/>
    <n v="0.16880999085049855"/>
    <n v="52.8"/>
    <n v="17.614955567008543"/>
    <n v="50"/>
    <n v="14"/>
    <n v="9"/>
  </r>
  <r>
    <x v="1"/>
    <x v="105"/>
    <s v="June"/>
    <x v="2"/>
    <x v="2"/>
    <s v="Desktop"/>
    <x v="0"/>
    <n v="1151.8999999999999"/>
    <n v="16.587359999999997"/>
    <n v="1.44E-2"/>
    <n v="0.13800000000000001"/>
    <n v="2.2890556799999997"/>
    <n v="3"/>
    <n v="0.7630185599999999"/>
    <n v="0.18086060711288598"/>
    <n v="92.399999999999991"/>
    <n v="40.365990573020923"/>
    <n v="66"/>
    <n v="6"/>
    <n v="10.5"/>
  </r>
  <r>
    <x v="1"/>
    <x v="106"/>
    <s v="June"/>
    <x v="2"/>
    <x v="2"/>
    <s v="Desktop"/>
    <x v="0"/>
    <n v="1233"/>
    <n v="18.371700000000001"/>
    <n v="1.49E-2"/>
    <n v="0.14949999999999999"/>
    <n v="2.74656915"/>
    <n v="3"/>
    <n v="0.91552305"/>
    <n v="0.16329463250542955"/>
    <n v="75.599999999999994"/>
    <n v="27.525249091216217"/>
    <n v="70"/>
    <n v="5"/>
    <n v="0"/>
  </r>
  <r>
    <x v="1"/>
    <x v="107"/>
    <s v="June"/>
    <x v="2"/>
    <x v="2"/>
    <s v="Desktop"/>
    <x v="0"/>
    <n v="544.4"/>
    <n v="8.4926400000000015"/>
    <n v="1.5600000000000003E-2"/>
    <n v="0.17250000000000001"/>
    <n v="1.4649804000000004"/>
    <n v="6"/>
    <n v="0.24416340000000006"/>
    <n v="0.70649409370937644"/>
    <n v="194.4"/>
    <n v="132.69802107932637"/>
    <n v="26"/>
    <n v="14"/>
    <n v="12"/>
  </r>
  <r>
    <x v="1"/>
    <x v="108"/>
    <s v="June"/>
    <x v="2"/>
    <x v="2"/>
    <s v="Desktop"/>
    <x v="0"/>
    <n v="815.59999999999991"/>
    <n v="8.9716000000000005"/>
    <n v="1.1000000000000001E-2"/>
    <n v="0.161"/>
    <n v="1.4444276"/>
    <n v="3"/>
    <n v="0.4814758666666667"/>
    <n v="0.33438851486914262"/>
    <n v="124.8"/>
    <n v="86.401007568672867"/>
    <n v="63"/>
    <n v="11"/>
    <n v="13.5"/>
  </r>
  <r>
    <x v="1"/>
    <x v="109"/>
    <s v="June"/>
    <x v="2"/>
    <x v="2"/>
    <s v="Desktop"/>
    <x v="0"/>
    <n v="876.39999999999986"/>
    <n v="12.970720000000002"/>
    <n v="1.4800000000000004E-2"/>
    <n v="0.85099999999999965"/>
    <n v="11.038082719999997"/>
    <n v="4"/>
    <n v="2.7595206799999992"/>
    <n v="0.30838688985653839"/>
    <n v="219.6"/>
    <n v="19.894759404375986"/>
    <n v="50"/>
    <n v="16"/>
    <n v="13.5"/>
  </r>
  <r>
    <x v="1"/>
    <x v="110"/>
    <s v="June"/>
    <x v="2"/>
    <x v="2"/>
    <s v="Desktop"/>
    <x v="0"/>
    <n v="1125.3"/>
    <n v="16.766970000000001"/>
    <n v="1.4900000000000002E-2"/>
    <n v="1.2764999999999997"/>
    <n v="21.403037204999997"/>
    <n v="2"/>
    <n v="10.701518602499998"/>
    <n v="0.11928213624763448"/>
    <n v="22.8"/>
    <n v="1.0652693718942683"/>
    <n v="40"/>
    <n v="6"/>
    <n v="0"/>
  </r>
  <r>
    <x v="1"/>
    <x v="111"/>
    <s v="June"/>
    <x v="2"/>
    <x v="2"/>
    <s v="Desktop"/>
    <x v="0"/>
    <n v="1295.3999999999999"/>
    <n v="18.52422"/>
    <n v="1.4300000000000002E-2"/>
    <n v="1.3684999999999998"/>
    <n v="25.350395069999998"/>
    <n v="6"/>
    <n v="4.2250658449999996"/>
    <n v="0.32390027758253792"/>
    <n v="147.6"/>
    <n v="5.8223944673222015"/>
    <n v="78"/>
    <n v="6"/>
    <n v="9"/>
  </r>
  <r>
    <x v="1"/>
    <x v="112"/>
    <s v="June"/>
    <x v="2"/>
    <x v="2"/>
    <s v="Desktop"/>
    <x v="0"/>
    <n v="1134.5"/>
    <n v="15.769549999999999"/>
    <n v="1.3899999999999999E-2"/>
    <n v="0.79349999999999965"/>
    <n v="12.513137924999993"/>
    <n v="4"/>
    <n v="3.1282844812499984"/>
    <n v="0.25365340165064953"/>
    <n v="253.2"/>
    <n v="20.234732608048041"/>
    <n v="27"/>
    <n v="6"/>
    <n v="3"/>
  </r>
  <r>
    <x v="1"/>
    <x v="113"/>
    <s v="June"/>
    <x v="2"/>
    <x v="2"/>
    <s v="Desktop"/>
    <x v="0"/>
    <n v="1378"/>
    <n v="24.666200000000003"/>
    <n v="1.7900000000000003E-2"/>
    <n v="0.50599999999999989"/>
    <n v="12.481097199999999"/>
    <n v="3"/>
    <n v="4.1603657333333333"/>
    <n v="0.12162392261475215"/>
    <n v="160.79999999999998"/>
    <n v="12.883482711760308"/>
    <n v="31"/>
    <n v="10"/>
    <n v="4.5"/>
  </r>
  <r>
    <x v="1"/>
    <x v="114"/>
    <s v="June"/>
    <x v="2"/>
    <x v="2"/>
    <s v="Desktop"/>
    <x v="0"/>
    <n v="1189.3"/>
    <n v="17.482710000000001"/>
    <n v="1.4700000000000001E-2"/>
    <n v="0.4484999999999999"/>
    <n v="7.8409954349999982"/>
    <n v="5"/>
    <n v="1.5681990869999995"/>
    <n v="0.28599685060268115"/>
    <n v="378"/>
    <n v="48.208164783863324"/>
    <n v="40"/>
    <n v="7"/>
    <n v="4.5"/>
  </r>
  <r>
    <x v="1"/>
    <x v="115"/>
    <s v="June"/>
    <x v="2"/>
    <x v="2"/>
    <s v="Desktop"/>
    <x v="0"/>
    <n v="712.40000000000009"/>
    <n v="7.7651600000000007"/>
    <n v="1.09E-2"/>
    <n v="0.33350000000000002"/>
    <n v="2.5896808600000005"/>
    <n v="3"/>
    <n v="0.86322695333333355"/>
    <n v="0.38634104126637436"/>
    <n v="28.799999999999997"/>
    <n v="11.121061457742709"/>
    <n v="69"/>
    <n v="10"/>
    <n v="6"/>
  </r>
  <r>
    <x v="1"/>
    <x v="116"/>
    <s v="June"/>
    <x v="2"/>
    <x v="2"/>
    <s v="Desktop"/>
    <x v="0"/>
    <n v="906.59999999999991"/>
    <n v="9.7006200000000025"/>
    <n v="1.0700000000000005E-2"/>
    <n v="0.42550000000000004"/>
    <n v="4.1276138100000015"/>
    <n v="4"/>
    <n v="1.0319034525000004"/>
    <n v="0.41234477796264557"/>
    <n v="337.2"/>
    <n v="81.693689264984769"/>
    <n v="66"/>
    <n v="14"/>
    <n v="13.5"/>
  </r>
  <r>
    <x v="1"/>
    <x v="117"/>
    <s v="June"/>
    <x v="2"/>
    <x v="2"/>
    <s v="Desktop"/>
    <x v="0"/>
    <n v="1183.0999999999999"/>
    <n v="15.143680000000002"/>
    <n v="1.2800000000000002E-2"/>
    <n v="1.0694999999999997"/>
    <n v="16.196165759999996"/>
    <n v="2"/>
    <n v="8.098082879999998"/>
    <n v="0.13206829515679147"/>
    <n v="51.6"/>
    <n v="3.1859392380039466"/>
    <n v="74"/>
    <n v="11"/>
    <n v="10.5"/>
  </r>
  <r>
    <x v="1"/>
    <x v="118"/>
    <s v="June"/>
    <x v="2"/>
    <x v="2"/>
    <s v="Desktop"/>
    <x v="0"/>
    <n v="857.8"/>
    <n v="10.20782"/>
    <n v="1.1900000000000001E-2"/>
    <n v="1.1499999999999995"/>
    <n v="11.738992999999994"/>
    <n v="5"/>
    <n v="2.3477985999999986"/>
    <n v="0.48982054934354252"/>
    <n v="154.79999999999998"/>
    <n v="13.186821050153116"/>
    <n v="50"/>
    <n v="2"/>
    <n v="1.5"/>
  </r>
  <r>
    <x v="1"/>
    <x v="119"/>
    <s v="June"/>
    <x v="2"/>
    <x v="2"/>
    <s v="Desktop"/>
    <x v="0"/>
    <n v="664.69999999999993"/>
    <n v="8.8405100000000001"/>
    <n v="1.3300000000000001E-2"/>
    <n v="1.0004999999999997"/>
    <n v="8.8449302549999977"/>
    <n v="4"/>
    <n v="2.2112325637499994"/>
    <n v="0.4524625841721801"/>
    <n v="115.19999999999999"/>
    <n v="13.024410219049265"/>
    <n v="54"/>
    <n v="8"/>
    <n v="3"/>
  </r>
  <r>
    <x v="1"/>
    <x v="120"/>
    <s v="June"/>
    <x v="2"/>
    <x v="2"/>
    <s v="Desktop"/>
    <x v="0"/>
    <n v="1120"/>
    <n v="19.151999999999997"/>
    <n v="1.7099999999999997E-2"/>
    <n v="0.83949999999999969"/>
    <n v="16.078103999999993"/>
    <n v="2"/>
    <n v="8.0390519999999963"/>
    <n v="0.10442773600668338"/>
    <n v="4.8"/>
    <n v="0.29854266398575369"/>
    <n v="74"/>
    <n v="7"/>
    <n v="9"/>
  </r>
  <r>
    <x v="1"/>
    <x v="121"/>
    <s v="June"/>
    <x v="2"/>
    <x v="2"/>
    <s v="Desktop"/>
    <x v="0"/>
    <n v="1241.3"/>
    <n v="14.895600000000004"/>
    <n v="1.2000000000000004E-2"/>
    <n v="0.23000000000000007"/>
    <n v="3.4259880000000016"/>
    <n v="4"/>
    <n v="0.8564970000000004"/>
    <n v="0.26853567496441894"/>
    <n v="117.6"/>
    <n v="34.32586453893007"/>
    <n v="81"/>
    <n v="9"/>
    <n v="10.5"/>
  </r>
  <r>
    <x v="1"/>
    <x v="122"/>
    <s v="July"/>
    <x v="2"/>
    <x v="2"/>
    <s v="Desktop"/>
    <x v="0"/>
    <n v="895.59999999999991"/>
    <n v="11.10544"/>
    <n v="1.2400000000000001E-2"/>
    <n v="1.0464999999999998"/>
    <n v="11.621842959999997"/>
    <n v="4"/>
    <n v="2.9054607399999992"/>
    <n v="0.36018383783082886"/>
    <n v="82.8"/>
    <n v="7.1245154735768361"/>
    <n v="60"/>
    <n v="5"/>
    <n v="15"/>
  </r>
  <r>
    <x v="1"/>
    <x v="123"/>
    <s v="July"/>
    <x v="2"/>
    <x v="2"/>
    <s v="Desktop"/>
    <x v="0"/>
    <n v="1103.2"/>
    <n v="15.996400000000003"/>
    <n v="1.4500000000000002E-2"/>
    <n v="1.1614999999999998"/>
    <n v="18.579818599999999"/>
    <n v="4"/>
    <n v="4.6449546499999999"/>
    <n v="0.25005626265909825"/>
    <n v="226.79999999999998"/>
    <n v="12.206793020035189"/>
    <n v="64"/>
    <n v="11"/>
    <n v="6"/>
  </r>
  <r>
    <x v="1"/>
    <x v="124"/>
    <s v="July"/>
    <x v="2"/>
    <x v="2"/>
    <s v="Desktop"/>
    <x v="0"/>
    <n v="875.39999999999986"/>
    <n v="6.4779599999999986"/>
    <n v="7.3999999999999995E-3"/>
    <n v="1.2879999999999996"/>
    <n v="8.3436124799999956"/>
    <n v="4"/>
    <n v="2.0859031199999989"/>
    <n v="0.61747834194715634"/>
    <n v="87.6"/>
    <n v="10.49904944770398"/>
    <n v="71"/>
    <n v="13"/>
    <n v="7.5"/>
  </r>
  <r>
    <x v="1"/>
    <x v="125"/>
    <s v="July"/>
    <x v="2"/>
    <x v="2"/>
    <s v="Desktop"/>
    <x v="0"/>
    <n v="1133.3"/>
    <n v="8.6130800000000018"/>
    <n v="7.6000000000000017E-3"/>
    <n v="1.0809999999999997"/>
    <n v="9.3107394800000005"/>
    <n v="4"/>
    <n v="2.3276848700000001"/>
    <n v="0.46440994394571966"/>
    <n v="243.6"/>
    <n v="26.163335417478567"/>
    <n v="49"/>
    <n v="6"/>
    <n v="3"/>
  </r>
  <r>
    <x v="1"/>
    <x v="126"/>
    <s v="July"/>
    <x v="2"/>
    <x v="2"/>
    <s v="Desktop"/>
    <x v="0"/>
    <n v="948.8"/>
    <n v="13.093440000000001"/>
    <n v="1.3800000000000002E-2"/>
    <n v="0.37950000000000006"/>
    <n v="4.9689604800000016"/>
    <n v="5"/>
    <n v="0.99379209600000029"/>
    <n v="0.38187061612532686"/>
    <n v="142.79999999999998"/>
    <n v="28.738405260973206"/>
    <n v="62"/>
    <n v="6"/>
    <n v="1.5"/>
  </r>
  <r>
    <x v="1"/>
    <x v="127"/>
    <s v="July"/>
    <x v="2"/>
    <x v="2"/>
    <s v="Desktop"/>
    <x v="0"/>
    <n v="587.79999999999995"/>
    <n v="4.7611800000000013"/>
    <n v="8.100000000000003E-3"/>
    <n v="0.96599999999999964"/>
    <n v="4.5992998799999993"/>
    <n v="4"/>
    <n v="1.1498249699999998"/>
    <n v="0.84012786746142742"/>
    <n v="76.8"/>
    <n v="16.6981936389849"/>
    <n v="34"/>
    <n v="16"/>
    <n v="1.5"/>
  </r>
  <r>
    <x v="1"/>
    <x v="128"/>
    <s v="July"/>
    <x v="2"/>
    <x v="2"/>
    <s v="Desktop"/>
    <x v="0"/>
    <n v="798.89999999999986"/>
    <n v="13.022070000000003"/>
    <n v="1.6300000000000005E-2"/>
    <n v="0.68999999999999961"/>
    <n v="8.9852282999999975"/>
    <n v="1"/>
    <n v="8.9852282999999975"/>
    <n v="7.6792706535904032E-2"/>
    <n v="33.6"/>
    <n v="3.7394709269657636"/>
    <n v="65"/>
    <n v="15"/>
    <n v="4.5"/>
  </r>
  <r>
    <x v="1"/>
    <x v="129"/>
    <s v="July"/>
    <x v="2"/>
    <x v="2"/>
    <s v="Desktop"/>
    <x v="0"/>
    <n v="568.19999999999993"/>
    <n v="5.1138000000000003"/>
    <n v="9.0000000000000011E-3"/>
    <n v="1.0464999999999998"/>
    <n v="5.3515916999999993"/>
    <n v="3"/>
    <n v="1.7838638999999998"/>
    <n v="0.58664789393406069"/>
    <n v="32.4"/>
    <n v="6.0542735351054535"/>
    <n v="42"/>
    <n v="1"/>
    <n v="12"/>
  </r>
  <r>
    <x v="1"/>
    <x v="130"/>
    <s v="July"/>
    <x v="2"/>
    <x v="2"/>
    <s v="Desktop"/>
    <x v="0"/>
    <n v="1019.8"/>
    <n v="15.398980000000002"/>
    <n v="1.5100000000000002E-2"/>
    <n v="0.10350000000000002"/>
    <n v="1.5937944300000004"/>
    <n v="6"/>
    <n v="0.26563240500000007"/>
    <n v="0.38963619668315691"/>
    <n v="259.2"/>
    <n v="162.63076035470894"/>
    <n v="78"/>
    <n v="16"/>
    <n v="3"/>
  </r>
  <r>
    <x v="1"/>
    <x v="131"/>
    <s v="July"/>
    <x v="2"/>
    <x v="2"/>
    <s v="Desktop"/>
    <x v="0"/>
    <n v="1187.1999999999998"/>
    <n v="13.771520000000001"/>
    <n v="1.1600000000000003E-2"/>
    <n v="8.0500000000000016E-2"/>
    <n v="1.1086073600000004"/>
    <n v="6"/>
    <n v="0.18476789333333341"/>
    <n v="0.43568175480992655"/>
    <n v="283.2"/>
    <n v="255.45563760283883"/>
    <n v="29"/>
    <n v="12"/>
    <n v="6"/>
  </r>
  <r>
    <x v="1"/>
    <x v="132"/>
    <s v="July"/>
    <x v="2"/>
    <x v="2"/>
    <s v="Desktop"/>
    <x v="0"/>
    <n v="1183.5999999999999"/>
    <n v="14.676639999999999"/>
    <n v="1.24E-2"/>
    <n v="1.0464999999999998"/>
    <n v="15.359103759999995"/>
    <n v="5"/>
    <n v="3.0718207519999989"/>
    <n v="0.34067743025651648"/>
    <n v="355.2"/>
    <n v="23.126349398397455"/>
    <n v="36"/>
    <n v="6"/>
    <n v="15"/>
  </r>
  <r>
    <x v="1"/>
    <x v="133"/>
    <s v="July"/>
    <x v="2"/>
    <x v="2"/>
    <s v="Desktop"/>
    <x v="0"/>
    <n v="1383.3999999999999"/>
    <n v="18.399220000000003"/>
    <n v="1.3300000000000003E-2"/>
    <n v="0.97749999999999959"/>
    <n v="17.985237549999997"/>
    <n v="4"/>
    <n v="4.4963093874999993"/>
    <n v="0.21740052023944489"/>
    <n v="157.19999999999999"/>
    <n v="8.7405017344349734"/>
    <n v="71"/>
    <n v="11"/>
    <n v="4.5"/>
  </r>
  <r>
    <x v="1"/>
    <x v="134"/>
    <s v="July"/>
    <x v="2"/>
    <x v="2"/>
    <s v="Desktop"/>
    <x v="0"/>
    <n v="773.09999999999991"/>
    <n v="12.678839999999997"/>
    <n v="1.6399999999999998E-2"/>
    <n v="0.33350000000000007"/>
    <n v="4.2283931399999997"/>
    <n v="6"/>
    <n v="0.70473218999999998"/>
    <n v="0.47322941215442432"/>
    <n v="376.8"/>
    <n v="89.111865317234916"/>
    <n v="64"/>
    <n v="15"/>
    <n v="12"/>
  </r>
  <r>
    <x v="1"/>
    <x v="135"/>
    <s v="July"/>
    <x v="2"/>
    <x v="2"/>
    <s v="Desktop"/>
    <x v="0"/>
    <n v="975"/>
    <n v="11.407500000000004"/>
    <n v="1.1700000000000004E-2"/>
    <n v="0.65549999999999986"/>
    <n v="7.4776162500000014"/>
    <n v="2"/>
    <n v="3.7388081250000007"/>
    <n v="0.17532325224632911"/>
    <n v="15.6"/>
    <n v="2.0862263425192484"/>
    <n v="76"/>
    <n v="11"/>
    <n v="1.5"/>
  </r>
  <r>
    <x v="1"/>
    <x v="136"/>
    <s v="July"/>
    <x v="2"/>
    <x v="2"/>
    <s v="Desktop"/>
    <x v="0"/>
    <n v="804.5"/>
    <n v="9.1712999999999987"/>
    <n v="1.1399999999999999E-2"/>
    <n v="1.5869999999999997"/>
    <n v="14.554853099999995"/>
    <n v="1"/>
    <n v="14.554853099999995"/>
    <n v="0.1090357964519752"/>
    <n v="10.799999999999999"/>
    <n v="0.74202054296240216"/>
    <n v="58"/>
    <n v="13"/>
    <n v="0"/>
  </r>
  <r>
    <x v="1"/>
    <x v="137"/>
    <s v="July"/>
    <x v="2"/>
    <x v="2"/>
    <s v="Desktop"/>
    <x v="0"/>
    <n v="899.19999999999982"/>
    <n v="13.398079999999998"/>
    <n v="1.4900000000000002E-2"/>
    <n v="0.97749999999999959"/>
    <n v="13.096623199999993"/>
    <n v="1"/>
    <n v="13.096623199999993"/>
    <n v="7.4637560008598253E-2"/>
    <n v="37.199999999999996"/>
    <n v="2.8404268361328451"/>
    <n v="28"/>
    <n v="14"/>
    <n v="0"/>
  </r>
  <r>
    <x v="1"/>
    <x v="138"/>
    <s v="July"/>
    <x v="2"/>
    <x v="2"/>
    <s v="Desktop"/>
    <x v="0"/>
    <n v="841.69999999999982"/>
    <n v="9.258700000000001"/>
    <n v="1.1000000000000003E-2"/>
    <n v="1.4144999999999996"/>
    <n v="13.096431149999999"/>
    <n v="3"/>
    <n v="4.36547705"/>
    <n v="0.32401957078207522"/>
    <n v="90"/>
    <n v="6.8721011830768877"/>
    <n v="59"/>
    <n v="2"/>
    <n v="18"/>
  </r>
  <r>
    <x v="1"/>
    <x v="139"/>
    <s v="July"/>
    <x v="2"/>
    <x v="2"/>
    <s v="Desktop"/>
    <x v="0"/>
    <n v="757.59999999999991"/>
    <n v="9.1669600000000013"/>
    <n v="1.2100000000000003E-2"/>
    <n v="1.2074999999999998"/>
    <n v="11.0691042"/>
    <n v="2"/>
    <n v="5.5345521"/>
    <n v="0.21817483658704737"/>
    <n v="67.2"/>
    <n v="6.0709519745961016"/>
    <n v="21"/>
    <n v="5"/>
    <n v="7.5"/>
  </r>
  <r>
    <x v="1"/>
    <x v="140"/>
    <s v="July"/>
    <x v="2"/>
    <x v="2"/>
    <s v="Desktop"/>
    <x v="0"/>
    <n v="994.3"/>
    <n v="10.837869999999999"/>
    <n v="1.09E-2"/>
    <n v="1.2879999999999998"/>
    <n v="13.959176559999996"/>
    <n v="1"/>
    <n v="13.959176559999996"/>
    <n v="9.2269052867399226E-2"/>
    <n v="37.199999999999996"/>
    <n v="2.6649136387168104"/>
    <n v="55"/>
    <n v="7"/>
    <n v="4.5"/>
  </r>
  <r>
    <x v="1"/>
    <x v="141"/>
    <s v="July"/>
    <x v="2"/>
    <x v="2"/>
    <s v="Desktop"/>
    <x v="0"/>
    <n v="912.59999999999991"/>
    <n v="14.236560000000001"/>
    <n v="1.5600000000000003E-2"/>
    <n v="0.20700000000000002"/>
    <n v="2.9469679200000005"/>
    <n v="2"/>
    <n v="1.4734839600000003"/>
    <n v="0.14048337519737913"/>
    <n v="81.599999999999994"/>
    <n v="27.689476850497911"/>
    <n v="33"/>
    <n v="13"/>
    <n v="0"/>
  </r>
  <r>
    <x v="1"/>
    <x v="142"/>
    <s v="July"/>
    <x v="2"/>
    <x v="2"/>
    <s v="Desktop"/>
    <x v="0"/>
    <n v="1237.5"/>
    <n v="14.850000000000005"/>
    <n v="1.2000000000000004E-2"/>
    <n v="1.1499999999999997"/>
    <n v="17.077500000000001"/>
    <n v="4"/>
    <n v="4.2693750000000001"/>
    <n v="0.26936026936026924"/>
    <n v="144"/>
    <n v="8.4321475625823457"/>
    <n v="66"/>
    <n v="10"/>
    <n v="7.5"/>
  </r>
  <r>
    <x v="1"/>
    <x v="143"/>
    <s v="July"/>
    <x v="2"/>
    <x v="2"/>
    <s v="Desktop"/>
    <x v="0"/>
    <n v="1261.5999999999999"/>
    <n v="20.437919999999998"/>
    <n v="1.6199999999999999E-2"/>
    <n v="1.2764999999999995"/>
    <n v="26.089004879999987"/>
    <n v="3"/>
    <n v="8.6963349599999962"/>
    <n v="0.14678597430658308"/>
    <n v="145.19999999999999"/>
    <n v="5.5655629897678205"/>
    <n v="44"/>
    <n v="7"/>
    <n v="7.5"/>
  </r>
  <r>
    <x v="1"/>
    <x v="144"/>
    <s v="July"/>
    <x v="2"/>
    <x v="2"/>
    <s v="Desktop"/>
    <x v="0"/>
    <n v="737.09999999999991"/>
    <n v="8.9926200000000005"/>
    <n v="1.2200000000000003E-2"/>
    <n v="0.66699999999999993"/>
    <n v="5.9980775399999997"/>
    <n v="1"/>
    <n v="5.9980775399999997"/>
    <n v="0.11120229699464672"/>
    <n v="84"/>
    <n v="14.004487177736619"/>
    <n v="58"/>
    <n v="15"/>
    <n v="0"/>
  </r>
  <r>
    <x v="1"/>
    <x v="145"/>
    <s v="July"/>
    <x v="2"/>
    <x v="2"/>
    <s v="Desktop"/>
    <x v="0"/>
    <n v="815.3"/>
    <n v="10.191250000000004"/>
    <n v="1.2500000000000006E-2"/>
    <n v="1.4374999999999996"/>
    <n v="14.649921875"/>
    <n v="2"/>
    <n v="7.3249609375000002"/>
    <n v="0.1962467803262602"/>
    <n v="22.8"/>
    <n v="1.5563222926743423"/>
    <n v="54"/>
    <n v="1"/>
    <n v="15"/>
  </r>
  <r>
    <x v="1"/>
    <x v="146"/>
    <s v="July"/>
    <x v="2"/>
    <x v="2"/>
    <s v="Desktop"/>
    <x v="0"/>
    <n v="1195"/>
    <n v="14.101000000000001"/>
    <n v="1.1800000000000001E-2"/>
    <n v="1.2419999999999995"/>
    <n v="17.513441999999994"/>
    <n v="3"/>
    <n v="5.8378139999999981"/>
    <n v="0.21275086873271398"/>
    <n v="26.4"/>
    <n v="1.5074135626794554"/>
    <n v="57"/>
    <n v="3"/>
    <n v="4.5"/>
  </r>
  <r>
    <x v="1"/>
    <x v="147"/>
    <s v="July"/>
    <x v="2"/>
    <x v="2"/>
    <s v="Desktop"/>
    <x v="0"/>
    <n v="590"/>
    <n v="5.7820000000000009"/>
    <n v="9.8000000000000014E-3"/>
    <n v="0.13800000000000004"/>
    <n v="0.7979160000000004"/>
    <n v="5"/>
    <n v="0.15958320000000009"/>
    <n v="0.86475268073331013"/>
    <n v="86.399999999999991"/>
    <n v="108.28207480486661"/>
    <n v="74"/>
    <n v="16"/>
    <n v="3"/>
  </r>
  <r>
    <x v="1"/>
    <x v="148"/>
    <s v="July"/>
    <x v="2"/>
    <x v="2"/>
    <s v="Desktop"/>
    <x v="0"/>
    <n v="1216.5999999999999"/>
    <n v="12.530980000000003"/>
    <n v="1.0300000000000004E-2"/>
    <n v="0.42550000000000004"/>
    <n v="5.331931990000002"/>
    <n v="3"/>
    <n v="1.777310663333334"/>
    <n v="0.23940665454736973"/>
    <n v="128.4"/>
    <n v="24.081327413930492"/>
    <n v="65"/>
    <n v="9"/>
    <n v="1.5"/>
  </r>
  <r>
    <x v="1"/>
    <x v="149"/>
    <s v="July"/>
    <x v="2"/>
    <x v="2"/>
    <s v="Desktop"/>
    <x v="0"/>
    <n v="892.40000000000009"/>
    <n v="10.798040000000004"/>
    <n v="1.2100000000000003E-2"/>
    <n v="0.44850000000000007"/>
    <n v="4.8429209400000026"/>
    <n v="4"/>
    <n v="1.2107302350000007"/>
    <n v="0.37043759793443981"/>
    <n v="278.39999999999998"/>
    <n v="57.485968375110382"/>
    <n v="58"/>
    <n v="9"/>
    <n v="3"/>
  </r>
  <r>
    <x v="1"/>
    <x v="150"/>
    <s v="July"/>
    <x v="2"/>
    <x v="2"/>
    <s v="Desktop"/>
    <x v="0"/>
    <n v="734.90000000000009"/>
    <n v="10.876520000000005"/>
    <n v="1.4800000000000004E-2"/>
    <n v="1.0234999999999999"/>
    <n v="11.132118220000002"/>
    <n v="4"/>
    <n v="2.7830295550000006"/>
    <n v="0.36776468944110785"/>
    <n v="128.4"/>
    <n v="11.534192995661519"/>
    <n v="76"/>
    <n v="1"/>
    <n v="0"/>
  </r>
  <r>
    <x v="1"/>
    <x v="151"/>
    <s v="July"/>
    <x v="2"/>
    <x v="2"/>
    <s v="Desktop"/>
    <x v="0"/>
    <n v="931.8"/>
    <n v="11.088420000000001"/>
    <n v="1.1900000000000001E-2"/>
    <n v="0.55199999999999982"/>
    <n v="6.1208078399999986"/>
    <n v="3"/>
    <n v="2.0402692799999995"/>
    <n v="0.27055252236116595"/>
    <n v="169.2"/>
    <n v="27.643409893423485"/>
    <n v="37"/>
    <n v="9"/>
    <n v="3"/>
  </r>
  <r>
    <x v="1"/>
    <x v="152"/>
    <s v="July"/>
    <x v="2"/>
    <x v="2"/>
    <s v="Desktop"/>
    <x v="0"/>
    <n v="1375.1"/>
    <n v="16.776220000000006"/>
    <n v="1.2200000000000004E-2"/>
    <n v="1.1269999999999996"/>
    <n v="18.906799939999999"/>
    <n v="3"/>
    <n v="6.3022666466666664"/>
    <n v="0.17882455046488416"/>
    <n v="93.6"/>
    <n v="4.9505997999151621"/>
    <n v="45"/>
    <n v="14"/>
    <n v="4.5"/>
  </r>
  <r>
    <x v="1"/>
    <x v="153"/>
    <s v="August"/>
    <x v="2"/>
    <x v="2"/>
    <s v="Desktop"/>
    <x v="0"/>
    <n v="620.19999999999993"/>
    <n v="6.6361400000000001"/>
    <n v="1.0700000000000001E-2"/>
    <n v="0.43700000000000006"/>
    <n v="2.8999931800000005"/>
    <n v="2"/>
    <n v="1.4499965900000003"/>
    <n v="0.30138001910749318"/>
    <n v="75.599999999999994"/>
    <n v="26.069026824401007"/>
    <n v="47"/>
    <n v="4"/>
    <n v="1.5"/>
  </r>
  <r>
    <x v="1"/>
    <x v="154"/>
    <s v="August"/>
    <x v="2"/>
    <x v="2"/>
    <s v="Desktop"/>
    <x v="0"/>
    <n v="681.59999999999991"/>
    <n v="9.4060800000000011"/>
    <n v="1.3800000000000003E-2"/>
    <n v="0.36800000000000005"/>
    <n v="3.461437440000001"/>
    <n v="1"/>
    <n v="3.461437440000001"/>
    <n v="0.1063142137851262"/>
    <n v="14.399999999999999"/>
    <n v="4.1601214089831986"/>
    <n v="80"/>
    <n v="4"/>
    <n v="6"/>
  </r>
  <r>
    <x v="1"/>
    <x v="155"/>
    <s v="August"/>
    <x v="2"/>
    <x v="2"/>
    <s v="Desktop"/>
    <x v="0"/>
    <n v="1220.3"/>
    <n v="12.203000000000001"/>
    <n v="1.0000000000000002E-2"/>
    <n v="0.20700000000000005"/>
    <n v="2.526021000000001"/>
    <n v="6"/>
    <n v="0.42100350000000014"/>
    <n v="0.49168237318692121"/>
    <n v="294"/>
    <n v="116.38858109255619"/>
    <n v="47"/>
    <n v="10"/>
    <n v="6"/>
  </r>
  <r>
    <x v="1"/>
    <x v="156"/>
    <s v="August"/>
    <x v="2"/>
    <x v="2"/>
    <s v="Desktop"/>
    <x v="0"/>
    <n v="677.3"/>
    <n v="7.3825699999999994"/>
    <n v="1.09E-2"/>
    <n v="1.2304999999999997"/>
    <n v="9.0842523849999974"/>
    <n v="3"/>
    <n v="3.0280841283333326"/>
    <n v="0.40636255396156085"/>
    <n v="88.8"/>
    <n v="9.7751577385308437"/>
    <n v="63"/>
    <n v="5"/>
    <n v="1.5"/>
  </r>
  <r>
    <x v="1"/>
    <x v="157"/>
    <s v="August"/>
    <x v="2"/>
    <x v="2"/>
    <s v="Desktop"/>
    <x v="0"/>
    <n v="917.59999999999991"/>
    <n v="11.653519999999999"/>
    <n v="1.2699999999999999E-2"/>
    <n v="0.77049999999999974"/>
    <n v="8.9790371599999954"/>
    <n v="5"/>
    <n v="1.795807431999999"/>
    <n v="0.42905491216387842"/>
    <n v="314.39999999999998"/>
    <n v="35.014890171141708"/>
    <n v="47"/>
    <n v="15"/>
    <n v="3"/>
  </r>
  <r>
    <x v="1"/>
    <x v="158"/>
    <s v="August"/>
    <x v="2"/>
    <x v="2"/>
    <s v="Desktop"/>
    <x v="0"/>
    <n v="694.59999999999991"/>
    <n v="4.6538200000000005"/>
    <n v="6.700000000000002E-3"/>
    <n v="0.77049999999999974"/>
    <n v="3.5857683099999993"/>
    <n v="5"/>
    <n v="0.71715366199999986"/>
    <n v="1.0743862031621334"/>
    <n v="266.39999999999998"/>
    <n v="74.293701368563887"/>
    <n v="58"/>
    <n v="15"/>
    <n v="1.5"/>
  </r>
  <r>
    <x v="1"/>
    <x v="159"/>
    <s v="August"/>
    <x v="2"/>
    <x v="2"/>
    <s v="Desktop"/>
    <x v="0"/>
    <n v="1080.8999999999999"/>
    <n v="10.592820000000001"/>
    <n v="9.8000000000000032E-3"/>
    <n v="1.5179999999999993"/>
    <n v="16.079900759999994"/>
    <n v="2"/>
    <n v="8.039950379999997"/>
    <n v="0.18880713539926097"/>
    <n v="0"/>
    <n v="0"/>
    <n v="39"/>
    <n v="10"/>
    <n v="3"/>
  </r>
  <r>
    <x v="1"/>
    <x v="160"/>
    <s v="August"/>
    <x v="2"/>
    <x v="2"/>
    <s v="Desktop"/>
    <x v="0"/>
    <n v="702.8"/>
    <n v="6.1846400000000008"/>
    <n v="8.8000000000000023E-3"/>
    <n v="1.3109999999999997"/>
    <n v="8.1080630399999993"/>
    <n v="2"/>
    <n v="4.0540315199999997"/>
    <n v="0.32338179748538309"/>
    <n v="26.4"/>
    <n v="3.2560180982509972"/>
    <n v="42"/>
    <n v="17"/>
    <n v="4.5"/>
  </r>
  <r>
    <x v="1"/>
    <x v="161"/>
    <s v="August"/>
    <x v="2"/>
    <x v="2"/>
    <s v="Desktop"/>
    <x v="0"/>
    <n v="1045.5"/>
    <n v="13.696050000000003"/>
    <n v="1.3100000000000002E-2"/>
    <n v="0.78199999999999958"/>
    <n v="10.710311099999997"/>
    <n v="6"/>
    <n v="1.7850518499999994"/>
    <n v="0.43808251284129357"/>
    <n v="250.79999999999998"/>
    <n v="23.416686747782709"/>
    <n v="50"/>
    <n v="18"/>
    <n v="10.5"/>
  </r>
  <r>
    <x v="1"/>
    <x v="162"/>
    <s v="August"/>
    <x v="2"/>
    <x v="2"/>
    <s v="Desktop"/>
    <x v="0"/>
    <n v="1198.8999999999999"/>
    <n v="12.468559999999998"/>
    <n v="1.04E-2"/>
    <n v="0.57499999999999984"/>
    <n v="7.1694219999999973"/>
    <n v="5"/>
    <n v="1.4338843999999995"/>
    <n v="0.40100861687315942"/>
    <n v="202.79999999999998"/>
    <n v="28.286799131087562"/>
    <n v="45"/>
    <n v="9"/>
    <n v="1.5"/>
  </r>
  <r>
    <x v="1"/>
    <x v="163"/>
    <s v="August"/>
    <x v="2"/>
    <x v="2"/>
    <s v="Desktop"/>
    <x v="0"/>
    <n v="1154.1999999999998"/>
    <n v="18.351779999999998"/>
    <n v="1.5900000000000001E-2"/>
    <n v="1.5409999999999995"/>
    <n v="28.280092979999989"/>
    <n v="4"/>
    <n v="7.0700232449999971"/>
    <n v="0.21796250826895269"/>
    <n v="158.4"/>
    <n v="5.6011131261846394"/>
    <n v="79"/>
    <n v="7"/>
    <n v="1.5"/>
  </r>
  <r>
    <x v="1"/>
    <x v="164"/>
    <s v="August"/>
    <x v="2"/>
    <x v="2"/>
    <s v="Desktop"/>
    <x v="0"/>
    <n v="956.09999999999991"/>
    <n v="10.803929999999999"/>
    <n v="1.1300000000000001E-2"/>
    <n v="0.55199999999999982"/>
    <n v="5.9637693599999979"/>
    <n v="1"/>
    <n v="5.9637693599999979"/>
    <n v="9.2558911433154423E-2"/>
    <n v="68.399999999999991"/>
    <n v="11.469256416716963"/>
    <n v="64"/>
    <n v="15"/>
    <n v="0"/>
  </r>
  <r>
    <x v="1"/>
    <x v="165"/>
    <s v="August"/>
    <x v="2"/>
    <x v="2"/>
    <s v="Desktop"/>
    <x v="0"/>
    <n v="1073.6999999999998"/>
    <n v="15.461279999999995"/>
    <n v="1.4399999999999998E-2"/>
    <n v="0.51749999999999996"/>
    <n v="8.0012123999999964"/>
    <n v="5"/>
    <n v="1.6002424799999992"/>
    <n v="0.32338849047426871"/>
    <n v="379.2"/>
    <n v="47.392817618489936"/>
    <n v="52"/>
    <n v="11"/>
    <n v="10.5"/>
  </r>
  <r>
    <x v="1"/>
    <x v="166"/>
    <s v="August"/>
    <x v="2"/>
    <x v="2"/>
    <s v="Desktop"/>
    <x v="0"/>
    <n v="1341.6"/>
    <n v="22.002239999999997"/>
    <n v="1.6399999999999998E-2"/>
    <n v="0.42550000000000004"/>
    <n v="9.361953119999999"/>
    <n v="4"/>
    <n v="2.3404882799999998"/>
    <n v="0.18179967130619432"/>
    <n v="123.6"/>
    <n v="13.20237330989754"/>
    <n v="67"/>
    <n v="6"/>
    <n v="12"/>
  </r>
  <r>
    <x v="1"/>
    <x v="167"/>
    <s v="August"/>
    <x v="2"/>
    <x v="2"/>
    <s v="Desktop"/>
    <x v="0"/>
    <n v="1091.5"/>
    <n v="16.04505"/>
    <n v="1.47E-2"/>
    <n v="0.46000000000000008"/>
    <n v="7.3807230000000015"/>
    <n v="2"/>
    <n v="3.6903615000000007"/>
    <n v="0.12464903506065733"/>
    <n v="25.2"/>
    <n v="3.4142996560093088"/>
    <n v="27"/>
    <n v="12"/>
    <n v="10.5"/>
  </r>
  <r>
    <x v="1"/>
    <x v="168"/>
    <s v="August"/>
    <x v="2"/>
    <x v="2"/>
    <s v="Desktop"/>
    <x v="0"/>
    <n v="1075.8"/>
    <n v="10.97316"/>
    <n v="1.0200000000000001E-2"/>
    <n v="1.38"/>
    <n v="15.142960799999999"/>
    <n v="3"/>
    <n v="5.0476535999999994"/>
    <n v="0.2733943549533589"/>
    <n v="100.8"/>
    <n v="6.6565582075600433"/>
    <n v="40"/>
    <n v="8"/>
    <n v="7.5"/>
  </r>
  <r>
    <x v="1"/>
    <x v="169"/>
    <s v="August"/>
    <x v="2"/>
    <x v="2"/>
    <s v="Desktop"/>
    <x v="0"/>
    <n v="1188.8999999999999"/>
    <n v="15.693479999999997"/>
    <n v="1.32E-2"/>
    <n v="0.161"/>
    <n v="2.5266502799999997"/>
    <n v="4"/>
    <n v="0.63166256999999992"/>
    <n v="0.25488291953091352"/>
    <n v="100.8"/>
    <n v="39.894717839621244"/>
    <n v="34"/>
    <n v="14"/>
    <n v="1.5"/>
  </r>
  <r>
    <x v="1"/>
    <x v="170"/>
    <s v="August"/>
    <x v="2"/>
    <x v="2"/>
    <s v="Desktop"/>
    <x v="0"/>
    <n v="735.3"/>
    <n v="9.0441900000000004"/>
    <n v="1.2300000000000002E-2"/>
    <n v="1.2419999999999998"/>
    <n v="11.232883979999999"/>
    <n v="4"/>
    <n v="2.8082209949999997"/>
    <n v="0.44227288458115099"/>
    <n v="189.6"/>
    <n v="16.879013469522189"/>
    <n v="31"/>
    <n v="1"/>
    <n v="9"/>
  </r>
  <r>
    <x v="1"/>
    <x v="171"/>
    <s v="August"/>
    <x v="2"/>
    <x v="2"/>
    <s v="Desktop"/>
    <x v="0"/>
    <n v="827.69999999999982"/>
    <n v="11.42226"/>
    <n v="1.3800000000000003E-2"/>
    <n v="1.2764999999999997"/>
    <n v="14.580514889999996"/>
    <n v="3"/>
    <n v="4.8601716299999991"/>
    <n v="0.26264504572650249"/>
    <n v="99.6"/>
    <n v="6.8310344834468335"/>
    <n v="37"/>
    <n v="6"/>
    <n v="0"/>
  </r>
  <r>
    <x v="1"/>
    <x v="172"/>
    <s v="August"/>
    <x v="2"/>
    <x v="2"/>
    <s v="Desktop"/>
    <x v="0"/>
    <n v="543.4"/>
    <n v="8.09666"/>
    <n v="1.49E-2"/>
    <n v="0.90849999999999975"/>
    <n v="7.3558156099999978"/>
    <n v="6"/>
    <n v="1.225969268333333"/>
    <n v="0.7410463079837859"/>
    <n v="242.39999999999998"/>
    <n v="32.953517713313104"/>
    <n v="46"/>
    <n v="13"/>
    <n v="3"/>
  </r>
  <r>
    <x v="1"/>
    <x v="173"/>
    <s v="August"/>
    <x v="2"/>
    <x v="2"/>
    <s v="Desktop"/>
    <x v="0"/>
    <n v="772.19999999999993"/>
    <n v="9.8069399999999991"/>
    <n v="1.2699999999999999E-2"/>
    <n v="0.68999999999999984"/>
    <n v="6.7667885999999982"/>
    <n v="3"/>
    <n v="2.2555961999999994"/>
    <n v="0.30590581771684139"/>
    <n v="92.399999999999991"/>
    <n v="13.654926356056109"/>
    <n v="37"/>
    <n v="10"/>
    <n v="1.5"/>
  </r>
  <r>
    <x v="1"/>
    <x v="174"/>
    <s v="August"/>
    <x v="2"/>
    <x v="2"/>
    <s v="Desktop"/>
    <x v="0"/>
    <n v="544"/>
    <n v="6.0384000000000011"/>
    <n v="1.1100000000000002E-2"/>
    <n v="0.88549999999999973"/>
    <n v="5.3470031999999996"/>
    <n v="1"/>
    <n v="5.3470031999999996"/>
    <n v="0.16560678325384204"/>
    <n v="18"/>
    <n v="3.3663716528166661"/>
    <n v="61"/>
    <n v="3"/>
    <n v="1.5"/>
  </r>
  <r>
    <x v="1"/>
    <x v="175"/>
    <s v="August"/>
    <x v="2"/>
    <x v="2"/>
    <s v="Desktop"/>
    <x v="0"/>
    <n v="1136"/>
    <n v="13.291200000000002"/>
    <n v="1.1700000000000002E-2"/>
    <n v="1.2994999999999994"/>
    <n v="17.271914399999993"/>
    <n v="3"/>
    <n v="5.7573047999999973"/>
    <n v="0.22571325388226793"/>
    <n v="158.4"/>
    <n v="9.1709579107223966"/>
    <n v="70"/>
    <n v="11"/>
    <n v="1.5"/>
  </r>
  <r>
    <x v="1"/>
    <x v="176"/>
    <s v="August"/>
    <x v="2"/>
    <x v="2"/>
    <s v="Desktop"/>
    <x v="0"/>
    <n v="1140.6999999999998"/>
    <n v="17.22457"/>
    <n v="1.5100000000000002E-2"/>
    <n v="1.1384999999999996"/>
    <n v="19.610172944999995"/>
    <n v="4"/>
    <n v="4.9025432362499988"/>
    <n v="0.23222640681305831"/>
    <n v="206.4"/>
    <n v="10.525149399695927"/>
    <n v="78"/>
    <n v="14"/>
    <n v="6"/>
  </r>
  <r>
    <x v="1"/>
    <x v="177"/>
    <s v="August"/>
    <x v="2"/>
    <x v="2"/>
    <s v="Desktop"/>
    <x v="0"/>
    <n v="755.8"/>
    <n v="8.1626399999999997"/>
    <n v="1.0800000000000001E-2"/>
    <n v="0.78199999999999958"/>
    <n v="6.3831844799999962"/>
    <n v="6"/>
    <n v="1.0638640799999994"/>
    <n v="0.73505630531298705"/>
    <n v="144"/>
    <n v="22.559272797329537"/>
    <n v="25"/>
    <n v="12"/>
    <n v="6"/>
  </r>
  <r>
    <x v="1"/>
    <x v="178"/>
    <s v="August"/>
    <x v="2"/>
    <x v="2"/>
    <s v="Desktop"/>
    <x v="0"/>
    <n v="984.39999999999986"/>
    <n v="7.1861200000000007"/>
    <n v="7.3000000000000018E-3"/>
    <n v="0.16100000000000003"/>
    <n v="1.1569653200000003"/>
    <n v="2"/>
    <n v="0.57848266000000015"/>
    <n v="0.27831430591195244"/>
    <n v="9.6"/>
    <n v="8.2975693688035506"/>
    <n v="29"/>
    <n v="3"/>
    <n v="7.5"/>
  </r>
  <r>
    <x v="1"/>
    <x v="179"/>
    <s v="August"/>
    <x v="2"/>
    <x v="2"/>
    <s v="Desktop"/>
    <x v="0"/>
    <n v="1342.6999999999998"/>
    <n v="14.501159999999999"/>
    <n v="1.0800000000000001E-2"/>
    <n v="1.4604999999999997"/>
    <n v="21.178944179999995"/>
    <n v="6"/>
    <n v="3.529824029999999"/>
    <n v="0.41376000264806406"/>
    <n v="429.59999999999997"/>
    <n v="20.284297288326865"/>
    <n v="53"/>
    <n v="6"/>
    <n v="4.5"/>
  </r>
  <r>
    <x v="1"/>
    <x v="180"/>
    <s v="August"/>
    <x v="2"/>
    <x v="2"/>
    <s v="Desktop"/>
    <x v="0"/>
    <n v="958.39999999999986"/>
    <n v="13.034240000000002"/>
    <n v="1.3600000000000004E-2"/>
    <n v="1.2304999999999997"/>
    <n v="16.038632319999998"/>
    <n v="4"/>
    <n v="4.0096580799999995"/>
    <n v="0.30688402239025819"/>
    <n v="248.39999999999998"/>
    <n v="15.487604868293408"/>
    <n v="81"/>
    <n v="1"/>
    <n v="1.5"/>
  </r>
  <r>
    <x v="1"/>
    <x v="181"/>
    <s v="August"/>
    <x v="2"/>
    <x v="2"/>
    <s v="Desktop"/>
    <x v="0"/>
    <n v="707.3"/>
    <n v="9.0534400000000019"/>
    <n v="1.2800000000000004E-2"/>
    <n v="0.26450000000000001"/>
    <n v="2.3946348800000008"/>
    <n v="6"/>
    <n v="0.39910581333333345"/>
    <n v="0.66273151420896348"/>
    <n v="350.4"/>
    <n v="146.32710937543843"/>
    <n v="31"/>
    <n v="12"/>
    <n v="1.5"/>
  </r>
  <r>
    <x v="1"/>
    <x v="182"/>
    <s v="August"/>
    <x v="2"/>
    <x v="2"/>
    <s v="Desktop"/>
    <x v="0"/>
    <n v="836.09999999999991"/>
    <n v="10.367639999999996"/>
    <n v="1.2399999999999996E-2"/>
    <n v="0.32200000000000006"/>
    <n v="3.3383800799999994"/>
    <n v="3"/>
    <n v="1.1127933599999997"/>
    <n v="0.28936189914001653"/>
    <n v="98.399999999999991"/>
    <n v="29.475373576995466"/>
    <n v="36"/>
    <n v="9"/>
    <n v="3"/>
  </r>
  <r>
    <x v="1"/>
    <x v="183"/>
    <s v="August"/>
    <x v="2"/>
    <x v="2"/>
    <s v="Desktop"/>
    <x v="0"/>
    <n v="989.39999999999986"/>
    <n v="10.190819999999999"/>
    <n v="1.03E-2"/>
    <n v="0.67849999999999977"/>
    <n v="6.9144713699999967"/>
    <n v="4"/>
    <n v="1.7286178424999992"/>
    <n v="0.39251012185476736"/>
    <n v="268.8"/>
    <n v="38.874989224230475"/>
    <n v="26"/>
    <n v="16"/>
    <n v="9"/>
  </r>
  <r>
    <x v="2"/>
    <x v="184"/>
    <s v="September"/>
    <x v="2"/>
    <x v="2"/>
    <s v="Desktop"/>
    <x v="0"/>
    <n v="1547"/>
    <n v="19.337500000000002"/>
    <n v="1.2500000000000001E-2"/>
    <n v="1.1844999999999997"/>
    <n v="22.905268749999998"/>
    <n v="5"/>
    <n v="4.5810537499999997"/>
    <n v="0.25856496444731736"/>
    <n v="315.59999999999997"/>
    <n v="13.778489283169838"/>
    <n v="71"/>
    <n v="6"/>
    <n v="1.5"/>
  </r>
  <r>
    <x v="2"/>
    <x v="185"/>
    <s v="September"/>
    <x v="2"/>
    <x v="2"/>
    <s v="Desktop"/>
    <x v="0"/>
    <n v="1470"/>
    <n v="23.079000000000004"/>
    <n v="1.5700000000000002E-2"/>
    <n v="1.3454999999999995"/>
    <n v="31.052794499999994"/>
    <n v="8"/>
    <n v="3.8815993124999992"/>
    <n v="0.34663546947441393"/>
    <n v="427.2"/>
    <n v="13.75721595684408"/>
    <n v="42"/>
    <n v="8"/>
    <n v="12"/>
  </r>
  <r>
    <x v="2"/>
    <x v="186"/>
    <s v="September"/>
    <x v="2"/>
    <x v="2"/>
    <s v="Desktop"/>
    <x v="0"/>
    <n v="935"/>
    <n v="12.8095"/>
    <n v="1.37E-2"/>
    <n v="0.19550000000000003"/>
    <n v="2.5042572500000002"/>
    <n v="5"/>
    <n v="0.50085145000000009"/>
    <n v="0.39033529802100003"/>
    <n v="292.8"/>
    <n v="116.92089540721105"/>
    <n v="46"/>
    <n v="3"/>
    <n v="6"/>
  </r>
  <r>
    <x v="2"/>
    <x v="187"/>
    <s v="September"/>
    <x v="2"/>
    <x v="2"/>
    <s v="Desktop"/>
    <x v="0"/>
    <n v="1803"/>
    <n v="27.225299999999997"/>
    <n v="1.5099999999999999E-2"/>
    <n v="1.0349999999999995"/>
    <n v="28.178185499999984"/>
    <n v="3"/>
    <n v="9.3927284999999952"/>
    <n v="0.11019162323280185"/>
    <n v="79.2"/>
    <n v="2.8106848824598747"/>
    <n v="31"/>
    <n v="10"/>
    <n v="6"/>
  </r>
  <r>
    <x v="2"/>
    <x v="188"/>
    <s v="September"/>
    <x v="2"/>
    <x v="2"/>
    <s v="Desktop"/>
    <x v="0"/>
    <n v="904"/>
    <n v="8.7688000000000006"/>
    <n v="9.7000000000000003E-3"/>
    <n v="0.4484999999999999"/>
    <n v="3.9328067999999994"/>
    <n v="7"/>
    <n v="0.56182954285714282"/>
    <n v="0.7982848280266398"/>
    <n v="368.4"/>
    <n v="93.673556504224933"/>
    <n v="42"/>
    <n v="16"/>
    <n v="3"/>
  </r>
  <r>
    <x v="2"/>
    <x v="189"/>
    <s v="September"/>
    <x v="2"/>
    <x v="2"/>
    <s v="Desktop"/>
    <x v="0"/>
    <n v="1454"/>
    <n v="24.427200000000003"/>
    <n v="1.6800000000000002E-2"/>
    <n v="1.4029999999999996"/>
    <n v="34.271361599999992"/>
    <n v="7"/>
    <n v="4.8959087999999991"/>
    <n v="0.28656579550664829"/>
    <n v="561.6"/>
    <n v="16.386859867277643"/>
    <n v="44"/>
    <n v="13"/>
    <n v="4.5"/>
  </r>
  <r>
    <x v="2"/>
    <x v="190"/>
    <s v="September"/>
    <x v="2"/>
    <x v="2"/>
    <s v="Desktop"/>
    <x v="0"/>
    <n v="1950"/>
    <n v="26.715"/>
    <n v="1.37E-2"/>
    <n v="0.79349999999999965"/>
    <n v="21.198352499999991"/>
    <n v="7"/>
    <n v="3.0283360714285701"/>
    <n v="0.26202507954332771"/>
    <n v="181.2"/>
    <n v="8.5478340828609234"/>
    <n v="33"/>
    <n v="18"/>
    <n v="1.5"/>
  </r>
  <r>
    <x v="2"/>
    <x v="191"/>
    <s v="September"/>
    <x v="2"/>
    <x v="2"/>
    <s v="Desktop"/>
    <x v="0"/>
    <n v="1689"/>
    <n v="29.726400000000002"/>
    <n v="1.7600000000000001E-2"/>
    <n v="0.29900000000000004"/>
    <n v="8.888193600000001"/>
    <n v="4"/>
    <n v="2.2220484000000003"/>
    <n v="0.13456052532429086"/>
    <n v="74.399999999999991"/>
    <n v="8.3706547526147475"/>
    <n v="38"/>
    <n v="15"/>
    <n v="3"/>
  </r>
  <r>
    <x v="2"/>
    <x v="192"/>
    <s v="September"/>
    <x v="2"/>
    <x v="2"/>
    <s v="Desktop"/>
    <x v="0"/>
    <n v="1268"/>
    <n v="17.244800000000001"/>
    <n v="1.3600000000000001E-2"/>
    <n v="0.67849999999999966"/>
    <n v="11.700596799999994"/>
    <n v="4"/>
    <n v="2.9251491999999986"/>
    <n v="0.23195398033030246"/>
    <n v="156"/>
    <n v="13.332653254063082"/>
    <n v="37"/>
    <n v="3"/>
    <n v="10.5"/>
  </r>
  <r>
    <x v="2"/>
    <x v="193"/>
    <s v="September"/>
    <x v="2"/>
    <x v="2"/>
    <s v="Desktop"/>
    <x v="0"/>
    <n v="1167"/>
    <n v="14.354099999999999"/>
    <n v="1.2299999999999998E-2"/>
    <n v="1.1154999999999997"/>
    <n v="16.011998549999994"/>
    <n v="7"/>
    <n v="2.2874283642857134"/>
    <n v="0.48766554503591314"/>
    <n v="272.39999999999998"/>
    <n v="17.012242359964496"/>
    <n v="38"/>
    <n v="11"/>
    <n v="9"/>
  </r>
  <r>
    <x v="2"/>
    <x v="194"/>
    <s v="September"/>
    <x v="2"/>
    <x v="2"/>
    <s v="Desktop"/>
    <x v="0"/>
    <n v="1557"/>
    <n v="24.600600000000004"/>
    <n v="1.5800000000000002E-2"/>
    <n v="0.48299999999999987"/>
    <n v="11.882089799999999"/>
    <n v="3"/>
    <n v="3.9606965999999999"/>
    <n v="0.12194824516475206"/>
    <n v="223.2"/>
    <n v="18.784574410471127"/>
    <n v="29"/>
    <n v="8"/>
    <n v="7.5"/>
  </r>
  <r>
    <x v="2"/>
    <x v="195"/>
    <s v="September"/>
    <x v="2"/>
    <x v="2"/>
    <s v="Desktop"/>
    <x v="0"/>
    <n v="1351"/>
    <n v="20.670300000000005"/>
    <n v="1.5300000000000003E-2"/>
    <n v="0.40249999999999997"/>
    <n v="8.3197957500000008"/>
    <n v="7"/>
    <n v="1.18854225"/>
    <n v="0.33865014053980824"/>
    <n v="405.59999999999997"/>
    <n v="48.751196806724487"/>
    <n v="60"/>
    <n v="6"/>
    <n v="0"/>
  </r>
  <r>
    <x v="2"/>
    <x v="196"/>
    <s v="September"/>
    <x v="2"/>
    <x v="2"/>
    <s v="Desktop"/>
    <x v="0"/>
    <n v="1245"/>
    <n v="18.799499999999998"/>
    <n v="1.5099999999999999E-2"/>
    <n v="9.2000000000000054E-2"/>
    <n v="1.7295540000000009"/>
    <n v="3"/>
    <n v="0.57651800000000031"/>
    <n v="0.15957871219979256"/>
    <n v="145.19999999999999"/>
    <n v="83.952279026847336"/>
    <n v="79"/>
    <n v="7"/>
    <n v="3"/>
  </r>
  <r>
    <x v="2"/>
    <x v="197"/>
    <s v="September"/>
    <x v="2"/>
    <x v="2"/>
    <s v="Desktop"/>
    <x v="0"/>
    <n v="1924"/>
    <n v="22.703200000000002"/>
    <n v="1.1800000000000001E-2"/>
    <n v="0.13800000000000004"/>
    <n v="3.1330416000000012"/>
    <n v="4"/>
    <n v="0.7832604000000003"/>
    <n v="0.17618661686458295"/>
    <n v="259.2"/>
    <n v="82.731107049456313"/>
    <n v="38"/>
    <n v="2"/>
    <n v="7.5"/>
  </r>
  <r>
    <x v="2"/>
    <x v="198"/>
    <s v="September"/>
    <x v="2"/>
    <x v="2"/>
    <s v="Desktop"/>
    <x v="0"/>
    <n v="1468"/>
    <n v="28.332400000000003"/>
    <n v="1.9300000000000001E-2"/>
    <n v="4.6000000000000006E-2"/>
    <n v="1.3032904000000003"/>
    <n v="3"/>
    <n v="0.43443013333333341"/>
    <n v="0.10588584094534878"/>
    <n v="206.4"/>
    <n v="158.36838819652164"/>
    <n v="55"/>
    <n v="4"/>
    <n v="6"/>
  </r>
  <r>
    <x v="2"/>
    <x v="199"/>
    <s v="September"/>
    <x v="2"/>
    <x v="2"/>
    <s v="Desktop"/>
    <x v="0"/>
    <n v="1809"/>
    <n v="32.381099999999996"/>
    <n v="1.7899999999999999E-2"/>
    <n v="1.0924999999999996"/>
    <n v="35.376351749999984"/>
    <n v="2"/>
    <n v="17.688175874999992"/>
    <n v="6.1764424309242123E-2"/>
    <n v="222"/>
    <n v="6.2753785797033217"/>
    <n v="49"/>
    <n v="11"/>
    <n v="7.5"/>
  </r>
  <r>
    <x v="2"/>
    <x v="200"/>
    <s v="September"/>
    <x v="2"/>
    <x v="2"/>
    <s v="Desktop"/>
    <x v="0"/>
    <n v="1814"/>
    <n v="32.833399999999997"/>
    <n v="1.8099999999999998E-2"/>
    <n v="3.4500000000000058E-2"/>
    <n v="1.1327523000000019"/>
    <n v="6"/>
    <n v="0.18879205000000032"/>
    <n v="0.18274074570406965"/>
    <n v="237.6"/>
    <n v="209.75459506901871"/>
    <n v="36"/>
    <n v="16"/>
    <n v="12"/>
  </r>
  <r>
    <x v="2"/>
    <x v="201"/>
    <s v="September"/>
    <x v="2"/>
    <x v="2"/>
    <s v="Desktop"/>
    <x v="0"/>
    <n v="1197"/>
    <n v="15.082200000000002"/>
    <n v="1.2600000000000002E-2"/>
    <n v="1.3454999999999995"/>
    <n v="20.293100099999993"/>
    <n v="5"/>
    <n v="4.0586200199999984"/>
    <n v="0.33151662224343925"/>
    <n v="306"/>
    <n v="15.079016931474166"/>
    <n v="75"/>
    <n v="8"/>
    <n v="3"/>
  </r>
  <r>
    <x v="2"/>
    <x v="202"/>
    <s v="September"/>
    <x v="2"/>
    <x v="2"/>
    <s v="Desktop"/>
    <x v="0"/>
    <n v="1513"/>
    <n v="24.359300000000005"/>
    <n v="1.6100000000000003E-2"/>
    <n v="1.1384999999999996"/>
    <n v="27.733063049999995"/>
    <n v="3"/>
    <n v="9.2443543499999983"/>
    <n v="0.12315624833225912"/>
    <n v="121.19999999999999"/>
    <n v="4.3702348990981728"/>
    <n v="47"/>
    <n v="7"/>
    <n v="7.5"/>
  </r>
  <r>
    <x v="2"/>
    <x v="203"/>
    <s v="September"/>
    <x v="2"/>
    <x v="2"/>
    <s v="Desktop"/>
    <x v="0"/>
    <n v="1454"/>
    <n v="20.9376"/>
    <n v="1.44E-2"/>
    <n v="0.86249999999999971"/>
    <n v="18.058679999999995"/>
    <n v="3"/>
    <n v="6.0195599999999985"/>
    <n v="0.14328289775332417"/>
    <n v="132"/>
    <n v="7.3095043491550893"/>
    <n v="52"/>
    <n v="1"/>
    <n v="4.5"/>
  </r>
  <r>
    <x v="2"/>
    <x v="204"/>
    <s v="September"/>
    <x v="2"/>
    <x v="2"/>
    <s v="Desktop"/>
    <x v="0"/>
    <n v="1473"/>
    <n v="21.211199999999998"/>
    <n v="1.4399999999999998E-2"/>
    <n v="1.2994999999999994"/>
    <n v="27.563954399999986"/>
    <n v="6"/>
    <n v="4.5939923999999976"/>
    <n v="0.28286942747227883"/>
    <n v="442.8"/>
    <n v="16.064458443596912"/>
    <n v="79"/>
    <n v="3"/>
    <n v="6"/>
  </r>
  <r>
    <x v="2"/>
    <x v="205"/>
    <s v="September"/>
    <x v="2"/>
    <x v="2"/>
    <s v="Desktop"/>
    <x v="0"/>
    <n v="1167"/>
    <n v="22.0563"/>
    <n v="1.89E-2"/>
    <n v="0.51749999999999974"/>
    <n v="11.414135249999994"/>
    <n v="7"/>
    <n v="1.6305907499999992"/>
    <n v="0.31736964042019739"/>
    <n v="430.8"/>
    <n v="37.74267524997132"/>
    <n v="53"/>
    <n v="10"/>
    <n v="3"/>
  </r>
  <r>
    <x v="2"/>
    <x v="206"/>
    <s v="September"/>
    <x v="2"/>
    <x v="2"/>
    <s v="Desktop"/>
    <x v="0"/>
    <n v="1241"/>
    <n v="18.4909"/>
    <n v="1.49E-2"/>
    <n v="0.74749999999999972"/>
    <n v="13.821947749999994"/>
    <n v="3"/>
    <n v="4.6073159166666651"/>
    <n v="0.16224196767058391"/>
    <n v="133.19999999999999"/>
    <n v="9.6368473104667931"/>
    <n v="36"/>
    <n v="17"/>
    <n v="6"/>
  </r>
  <r>
    <x v="2"/>
    <x v="207"/>
    <s v="September"/>
    <x v="2"/>
    <x v="2"/>
    <s v="Desktop"/>
    <x v="0"/>
    <n v="1613"/>
    <n v="26.937100000000004"/>
    <n v="1.6700000000000003E-2"/>
    <n v="1.4029999999999996"/>
    <n v="37.792751299999992"/>
    <n v="4"/>
    <n v="9.448187824999998"/>
    <n v="0.148494084366914"/>
    <n v="217.2"/>
    <n v="5.7471338425683776"/>
    <n v="43"/>
    <n v="10"/>
    <n v="9"/>
  </r>
  <r>
    <x v="2"/>
    <x v="208"/>
    <s v="September"/>
    <x v="2"/>
    <x v="2"/>
    <s v="Desktop"/>
    <x v="0"/>
    <n v="1366"/>
    <n v="20.080200000000001"/>
    <n v="1.4700000000000001E-2"/>
    <n v="0.45999999999999991"/>
    <n v="9.2368919999999992"/>
    <n v="4"/>
    <n v="2.3092229999999998"/>
    <n v="0.19920120317526716"/>
    <n v="296.39999999999998"/>
    <n v="32.088715554972389"/>
    <n v="46"/>
    <n v="7"/>
    <n v="1.5"/>
  </r>
  <r>
    <x v="2"/>
    <x v="209"/>
    <s v="September"/>
    <x v="2"/>
    <x v="2"/>
    <s v="Desktop"/>
    <x v="0"/>
    <n v="1595"/>
    <n v="19.777999999999995"/>
    <n v="1.2399999999999996E-2"/>
    <n v="0.20700000000000005"/>
    <n v="4.0940459999999996"/>
    <n v="2"/>
    <n v="2.0470229999999998"/>
    <n v="0.10112245929821016"/>
    <n v="226.79999999999998"/>
    <n v="55.397521180758595"/>
    <n v="46"/>
    <n v="5"/>
    <n v="9"/>
  </r>
  <r>
    <x v="2"/>
    <x v="210"/>
    <s v="September"/>
    <x v="2"/>
    <x v="2"/>
    <s v="Desktop"/>
    <x v="0"/>
    <n v="1642"/>
    <n v="23.808999999999997"/>
    <n v="1.4499999999999999E-2"/>
    <n v="0.68999999999999961"/>
    <n v="16.428209999999989"/>
    <n v="8"/>
    <n v="2.0535262499999987"/>
    <n v="0.33600739216262759"/>
    <n v="390"/>
    <n v="23.739652707142181"/>
    <n v="43"/>
    <n v="11"/>
    <n v="7.5"/>
  </r>
  <r>
    <x v="2"/>
    <x v="211"/>
    <s v="September"/>
    <x v="2"/>
    <x v="2"/>
    <s v="Desktop"/>
    <x v="0"/>
    <n v="1442"/>
    <n v="23.360400000000002"/>
    <n v="1.6200000000000003E-2"/>
    <n v="1.1729999999999996"/>
    <n v="27.401749199999994"/>
    <n v="7"/>
    <n v="3.9145355999999993"/>
    <n v="0.29965240321227371"/>
    <n v="434.4"/>
    <n v="15.85300255211445"/>
    <n v="81"/>
    <n v="13"/>
    <n v="0"/>
  </r>
  <r>
    <x v="2"/>
    <x v="212"/>
    <s v="September"/>
    <x v="2"/>
    <x v="2"/>
    <s v="Desktop"/>
    <x v="0"/>
    <n v="987"/>
    <n v="17.469900000000003"/>
    <n v="1.7700000000000004E-2"/>
    <n v="0.85099999999999965"/>
    <n v="14.866884899999995"/>
    <n v="3"/>
    <n v="4.9556282999999981"/>
    <n v="0.17172393659952259"/>
    <n v="256.8"/>
    <n v="17.273289039857978"/>
    <n v="46"/>
    <n v="11"/>
    <n v="12"/>
  </r>
  <r>
    <x v="2"/>
    <x v="213"/>
    <s v="September"/>
    <x v="2"/>
    <x v="2"/>
    <s v="Desktop"/>
    <x v="0"/>
    <n v="1276"/>
    <n v="16.715600000000006"/>
    <n v="1.3100000000000004E-2"/>
    <n v="0.33350000000000007"/>
    <n v="5.574652600000003"/>
    <n v="3"/>
    <n v="1.8582175333333344"/>
    <n v="0.17947306707506755"/>
    <n v="204"/>
    <n v="36.594208579024261"/>
    <n v="53"/>
    <n v="2"/>
    <n v="4.5"/>
  </r>
  <r>
    <x v="2"/>
    <x v="214"/>
    <s v="October"/>
    <x v="2"/>
    <x v="2"/>
    <s v="Desktop"/>
    <x v="0"/>
    <n v="1785"/>
    <n v="21.063000000000006"/>
    <n v="1.1800000000000003E-2"/>
    <n v="0.31050000000000005"/>
    <n v="6.5400615000000029"/>
    <n v="6"/>
    <n v="1.0900102500000004"/>
    <n v="0.2848597065945021"/>
    <n v="357.59999999999997"/>
    <n v="54.678384905096046"/>
    <n v="40"/>
    <n v="5"/>
    <n v="7.5"/>
  </r>
  <r>
    <x v="2"/>
    <x v="215"/>
    <s v="October"/>
    <x v="2"/>
    <x v="2"/>
    <s v="Desktop"/>
    <x v="0"/>
    <n v="1431"/>
    <n v="21.321899999999996"/>
    <n v="1.4899999999999997E-2"/>
    <n v="0.70149999999999968"/>
    <n v="14.95731284999999"/>
    <n v="2"/>
    <n v="7.4786564249999952"/>
    <n v="9.3800271082783451E-2"/>
    <n v="121.19999999999999"/>
    <n v="8.1030597685198558"/>
    <n v="32"/>
    <n v="10"/>
    <n v="3"/>
  </r>
  <r>
    <x v="2"/>
    <x v="216"/>
    <s v="October"/>
    <x v="2"/>
    <x v="2"/>
    <s v="Desktop"/>
    <x v="0"/>
    <n v="1770"/>
    <n v="27.612000000000013"/>
    <n v="1.5600000000000006E-2"/>
    <n v="1.4259999999999997"/>
    <n v="39.374712000000009"/>
    <n v="6"/>
    <n v="6.5624520000000013"/>
    <n v="0.2172968274663189"/>
    <n v="393.59999999999997"/>
    <n v="9.9962635917184581"/>
    <n v="49"/>
    <n v="2"/>
    <n v="3"/>
  </r>
  <r>
    <x v="2"/>
    <x v="217"/>
    <s v="October"/>
    <x v="2"/>
    <x v="2"/>
    <s v="Desktop"/>
    <x v="0"/>
    <n v="1835"/>
    <n v="28.992999999999995"/>
    <n v="1.5799999999999998E-2"/>
    <n v="0.20700000000000005"/>
    <n v="6.0015510000000001"/>
    <n v="7"/>
    <n v="0.85736442857142858"/>
    <n v="0.24143758838340293"/>
    <n v="376.8"/>
    <n v="62.783770395352803"/>
    <n v="79"/>
    <n v="10"/>
    <n v="6"/>
  </r>
  <r>
    <x v="2"/>
    <x v="218"/>
    <s v="October"/>
    <x v="2"/>
    <x v="2"/>
    <s v="Desktop"/>
    <x v="0"/>
    <n v="1381"/>
    <n v="22.7865"/>
    <n v="1.6500000000000001E-2"/>
    <n v="0.58649999999999969"/>
    <n v="13.364282249999993"/>
    <n v="3"/>
    <n v="4.4547607499999975"/>
    <n v="0.13165690211309328"/>
    <n v="238.79999999999998"/>
    <n v="17.868524140157255"/>
    <n v="43"/>
    <n v="11"/>
    <n v="6"/>
  </r>
  <r>
    <x v="2"/>
    <x v="219"/>
    <s v="October"/>
    <x v="2"/>
    <x v="2"/>
    <s v="Desktop"/>
    <x v="0"/>
    <n v="1684"/>
    <n v="25.428400000000003"/>
    <n v="1.5100000000000002E-2"/>
    <n v="0.37949999999999995"/>
    <n v="9.6500778"/>
    <n v="7"/>
    <n v="1.3785825428571428"/>
    <n v="0.27528275471520031"/>
    <n v="525.6"/>
    <n v="54.465882129986561"/>
    <n v="30"/>
    <n v="2"/>
    <n v="4.5"/>
  </r>
  <r>
    <x v="2"/>
    <x v="220"/>
    <s v="October"/>
    <x v="2"/>
    <x v="2"/>
    <s v="Desktop"/>
    <x v="0"/>
    <n v="861"/>
    <n v="7.8351000000000006"/>
    <n v="9.1000000000000004E-3"/>
    <n v="0.40249999999999997"/>
    <n v="3.1536277500000001"/>
    <n v="4"/>
    <n v="0.78840693750000002"/>
    <n v="0.51052315860678221"/>
    <n v="163.19999999999999"/>
    <n v="51.74992514573097"/>
    <n v="41"/>
    <n v="7"/>
    <n v="1.5"/>
  </r>
  <r>
    <x v="2"/>
    <x v="221"/>
    <s v="October"/>
    <x v="2"/>
    <x v="2"/>
    <s v="Desktop"/>
    <x v="0"/>
    <n v="1813"/>
    <n v="16.135700000000003"/>
    <n v="8.9000000000000017E-3"/>
    <n v="0.8049999999999996"/>
    <n v="12.989238499999997"/>
    <n v="3"/>
    <n v="4.3297461666666655"/>
    <n v="0.18592313937418267"/>
    <n v="34.799999999999997"/>
    <n v="2.6791408903608942"/>
    <n v="38"/>
    <n v="10"/>
    <n v="7.5"/>
  </r>
  <r>
    <x v="2"/>
    <x v="222"/>
    <s v="October"/>
    <x v="2"/>
    <x v="2"/>
    <s v="Desktop"/>
    <x v="0"/>
    <n v="1274"/>
    <n v="16.816800000000001"/>
    <n v="1.32E-2"/>
    <n v="0.94299999999999973"/>
    <n v="15.858242399999996"/>
    <n v="8"/>
    <n v="1.9822802999999996"/>
    <n v="0.47571476142904712"/>
    <n v="403.2"/>
    <n v="25.425264025476121"/>
    <n v="67"/>
    <n v="10"/>
    <n v="1.5"/>
  </r>
  <r>
    <x v="2"/>
    <x v="223"/>
    <s v="October"/>
    <x v="2"/>
    <x v="2"/>
    <s v="Desktop"/>
    <x v="0"/>
    <n v="1476"/>
    <n v="22.582799999999995"/>
    <n v="1.5299999999999998E-2"/>
    <n v="1.3684999999999996"/>
    <n v="30.904561799999986"/>
    <n v="3"/>
    <n v="10.301520599999995"/>
    <n v="0.13284446569955899"/>
    <n v="151.19999999999999"/>
    <n v="4.8924816012113803"/>
    <n v="51"/>
    <n v="8"/>
    <n v="12"/>
  </r>
  <r>
    <x v="2"/>
    <x v="224"/>
    <s v="October"/>
    <x v="2"/>
    <x v="2"/>
    <s v="Desktop"/>
    <x v="0"/>
    <n v="1268"/>
    <n v="23.838400000000011"/>
    <n v="1.8800000000000008E-2"/>
    <n v="1.1154999999999997"/>
    <n v="26.591735200000006"/>
    <n v="4"/>
    <n v="6.6479338000000014"/>
    <n v="0.16779649640915489"/>
    <n v="330"/>
    <n v="12.40987086844938"/>
    <n v="57"/>
    <n v="6"/>
    <n v="4.5"/>
  </r>
  <r>
    <x v="2"/>
    <x v="225"/>
    <s v="October"/>
    <x v="2"/>
    <x v="2"/>
    <s v="Desktop"/>
    <x v="0"/>
    <n v="1347"/>
    <n v="23.168400000000005"/>
    <n v="1.7200000000000003E-2"/>
    <n v="1.0464999999999995"/>
    <n v="24.245730599999995"/>
    <n v="8"/>
    <n v="3.0307163249999993"/>
    <n v="0.34529790576820141"/>
    <n v="396"/>
    <n v="16.332772418085025"/>
    <n v="34"/>
    <n v="4"/>
    <n v="12"/>
  </r>
  <r>
    <x v="2"/>
    <x v="226"/>
    <s v="October"/>
    <x v="2"/>
    <x v="2"/>
    <s v="Desktop"/>
    <x v="0"/>
    <n v="1109"/>
    <n v="13.751600000000002"/>
    <n v="1.2400000000000001E-2"/>
    <n v="0.74749999999999972"/>
    <n v="10.279320999999998"/>
    <n v="7"/>
    <n v="1.4684744285714282"/>
    <n v="0.5090316763140289"/>
    <n v="484.79999999999995"/>
    <n v="47.162648194370043"/>
    <n v="38"/>
    <n v="8"/>
    <n v="4.5"/>
  </r>
  <r>
    <x v="2"/>
    <x v="227"/>
    <s v="October"/>
    <x v="2"/>
    <x v="2"/>
    <s v="Desktop"/>
    <x v="0"/>
    <n v="747"/>
    <n v="11.503799999999998"/>
    <n v="1.5399999999999997E-2"/>
    <n v="0.21850000000000006"/>
    <n v="2.5135803000000001"/>
    <n v="8"/>
    <n v="0.31419753750000001"/>
    <n v="0.69542238216937025"/>
    <n v="386.4"/>
    <n v="153.7249476374397"/>
    <n v="53"/>
    <n v="4"/>
    <n v="9"/>
  </r>
  <r>
    <x v="2"/>
    <x v="228"/>
    <s v="October"/>
    <x v="2"/>
    <x v="2"/>
    <s v="Desktop"/>
    <x v="0"/>
    <n v="1379"/>
    <n v="19.581799999999998"/>
    <n v="1.4199999999999999E-2"/>
    <n v="0.65549999999999964"/>
    <n v="12.835869899999992"/>
    <n v="3"/>
    <n v="4.2786232999999969"/>
    <n v="0.1532034848686025"/>
    <n v="67.2"/>
    <n v="5.2353288498195241"/>
    <n v="72"/>
    <n v="16"/>
    <n v="1.5"/>
  </r>
  <r>
    <x v="2"/>
    <x v="229"/>
    <s v="October"/>
    <x v="2"/>
    <x v="2"/>
    <s v="Desktop"/>
    <x v="0"/>
    <n v="1780"/>
    <n v="23.851999999999997"/>
    <n v="1.3399999999999999E-2"/>
    <n v="1.2304999999999997"/>
    <n v="29.349885999999987"/>
    <n v="4"/>
    <n v="7.3374714999999968"/>
    <n v="0.16770082173402651"/>
    <n v="156"/>
    <n v="5.3151824848655309"/>
    <n v="31"/>
    <n v="3"/>
    <n v="3"/>
  </r>
  <r>
    <x v="2"/>
    <x v="230"/>
    <s v="October"/>
    <x v="2"/>
    <x v="2"/>
    <s v="Desktop"/>
    <x v="0"/>
    <n v="1656"/>
    <n v="20.7"/>
    <n v="1.2499999999999999E-2"/>
    <n v="0.19550000000000003"/>
    <n v="4.0468500000000009"/>
    <n v="3"/>
    <n v="1.3489500000000003"/>
    <n v="0.14492753623188406"/>
    <n v="286.8"/>
    <n v="70.869935876051727"/>
    <n v="43"/>
    <n v="10"/>
    <n v="4.5"/>
  </r>
  <r>
    <x v="2"/>
    <x v="231"/>
    <s v="October"/>
    <x v="2"/>
    <x v="2"/>
    <s v="Desktop"/>
    <x v="0"/>
    <n v="1734"/>
    <n v="28.957799999999999"/>
    <n v="1.67E-2"/>
    <n v="0.54049999999999976"/>
    <n v="15.651690899999993"/>
    <n v="7"/>
    <n v="2.235955842857142"/>
    <n v="0.24173107073051131"/>
    <n v="386.4"/>
    <n v="24.687428500137333"/>
    <n v="71"/>
    <n v="7"/>
    <n v="6"/>
  </r>
  <r>
    <x v="2"/>
    <x v="232"/>
    <s v="October"/>
    <x v="2"/>
    <x v="2"/>
    <s v="Desktop"/>
    <x v="0"/>
    <n v="1223"/>
    <n v="10.273200000000001"/>
    <n v="8.4000000000000012E-3"/>
    <n v="0.77049999999999974"/>
    <n v="7.9155005999999979"/>
    <n v="5"/>
    <n v="1.5831001199999997"/>
    <n v="0.48670326675232639"/>
    <n v="350.4"/>
    <n v="44.267572918887794"/>
    <n v="29"/>
    <n v="17"/>
    <n v="4.5"/>
  </r>
  <r>
    <x v="2"/>
    <x v="233"/>
    <s v="October"/>
    <x v="2"/>
    <x v="2"/>
    <s v="Desktop"/>
    <x v="0"/>
    <n v="1635"/>
    <n v="16.677"/>
    <n v="1.0199999999999999E-2"/>
    <n v="1.1269999999999996"/>
    <n v="18.794978999999991"/>
    <n v="4"/>
    <n v="4.6987447499999977"/>
    <n v="0.23985129219883672"/>
    <n v="292.8"/>
    <n v="15.578628739090378"/>
    <n v="55"/>
    <n v="5"/>
    <n v="6"/>
  </r>
  <r>
    <x v="2"/>
    <x v="234"/>
    <s v="October"/>
    <x v="2"/>
    <x v="2"/>
    <s v="Desktop"/>
    <x v="0"/>
    <n v="1637"/>
    <n v="27.829000000000001"/>
    <n v="1.7000000000000001E-2"/>
    <n v="0.18400000000000002"/>
    <n v="5.1205360000000004"/>
    <n v="6"/>
    <n v="0.85342266666666677"/>
    <n v="0.21560242912070143"/>
    <n v="136.79999999999998"/>
    <n v="26.715953173652128"/>
    <n v="24"/>
    <n v="8"/>
    <n v="12"/>
  </r>
  <r>
    <x v="2"/>
    <x v="235"/>
    <s v="October"/>
    <x v="2"/>
    <x v="2"/>
    <s v="Desktop"/>
    <x v="0"/>
    <n v="1312"/>
    <n v="18.236799999999999"/>
    <n v="1.3899999999999999E-2"/>
    <n v="0.51749999999999974"/>
    <n v="9.4375439999999937"/>
    <n v="6"/>
    <n v="1.5729239999999989"/>
    <n v="0.3290050886120372"/>
    <n v="340.8"/>
    <n v="36.11108991915696"/>
    <n v="68"/>
    <n v="11"/>
    <n v="10.5"/>
  </r>
  <r>
    <x v="2"/>
    <x v="236"/>
    <s v="October"/>
    <x v="2"/>
    <x v="2"/>
    <s v="Desktop"/>
    <x v="0"/>
    <n v="1793"/>
    <n v="22.771100000000001"/>
    <n v="1.2699999999999999E-2"/>
    <n v="0.64399999999999979"/>
    <n v="14.664588399999996"/>
    <n v="4"/>
    <n v="3.666147099999999"/>
    <n v="0.17566125483617392"/>
    <n v="322.8"/>
    <n v="22.012210039253478"/>
    <n v="58"/>
    <n v="8"/>
    <n v="1.5"/>
  </r>
  <r>
    <x v="2"/>
    <x v="237"/>
    <s v="October"/>
    <x v="2"/>
    <x v="2"/>
    <s v="Desktop"/>
    <x v="0"/>
    <n v="1308"/>
    <n v="16.088400000000004"/>
    <n v="1.2300000000000002E-2"/>
    <n v="0.90849999999999975"/>
    <n v="14.616311399999999"/>
    <n v="3"/>
    <n v="4.8721037999999997"/>
    <n v="0.1864697546058029"/>
    <n v="134.4"/>
    <n v="9.1952063911282025"/>
    <n v="24"/>
    <n v="15"/>
    <n v="3"/>
  </r>
  <r>
    <x v="2"/>
    <x v="238"/>
    <s v="October"/>
    <x v="2"/>
    <x v="2"/>
    <s v="Desktop"/>
    <x v="0"/>
    <n v="996"/>
    <n v="13.346400000000001"/>
    <n v="1.34E-2"/>
    <n v="0.253"/>
    <n v="3.3766392000000001"/>
    <n v="5"/>
    <n v="0.67532784000000001"/>
    <n v="0.37463285979739852"/>
    <n v="158.4"/>
    <n v="46.910549400717734"/>
    <n v="30"/>
    <n v="11"/>
    <n v="15"/>
  </r>
  <r>
    <x v="2"/>
    <x v="239"/>
    <s v="October"/>
    <x v="2"/>
    <x v="2"/>
    <s v="Desktop"/>
    <x v="0"/>
    <n v="1166"/>
    <n v="19.472200000000001"/>
    <n v="1.67E-2"/>
    <n v="0.17250000000000007"/>
    <n v="3.3589545000000016"/>
    <n v="6"/>
    <n v="0.55982575000000023"/>
    <n v="0.30813159273220281"/>
    <n v="332.4"/>
    <n v="98.959363694863924"/>
    <n v="57"/>
    <n v="7"/>
    <n v="0"/>
  </r>
  <r>
    <x v="2"/>
    <x v="240"/>
    <s v="October"/>
    <x v="2"/>
    <x v="2"/>
    <s v="Desktop"/>
    <x v="0"/>
    <n v="1142"/>
    <n v="10.278"/>
    <n v="9.0000000000000011E-3"/>
    <n v="1.3339999999999996"/>
    <n v="13.710851999999997"/>
    <n v="8"/>
    <n v="1.7138564999999997"/>
    <n v="0.77836154893948239"/>
    <n v="445.2"/>
    <n v="32.470629833944678"/>
    <n v="64"/>
    <n v="3"/>
    <n v="9"/>
  </r>
  <r>
    <x v="2"/>
    <x v="241"/>
    <s v="October"/>
    <x v="2"/>
    <x v="2"/>
    <s v="Desktop"/>
    <x v="0"/>
    <n v="1961"/>
    <n v="34.905799999999999"/>
    <n v="1.78E-2"/>
    <n v="1.1384999999999996"/>
    <n v="39.740253299999985"/>
    <n v="6"/>
    <n v="6.6233755499999978"/>
    <n v="0.17189120432707458"/>
    <n v="339.59999999999997"/>
    <n v="8.5454915809507455"/>
    <n v="71"/>
    <n v="7"/>
    <n v="1.5"/>
  </r>
  <r>
    <x v="2"/>
    <x v="242"/>
    <s v="October"/>
    <x v="2"/>
    <x v="2"/>
    <s v="Desktop"/>
    <x v="0"/>
    <n v="1390"/>
    <n v="20.154999999999998"/>
    <n v="1.4499999999999999E-2"/>
    <n v="8.050000000000003E-2"/>
    <n v="1.6224775000000005"/>
    <n v="4"/>
    <n v="0.40561937500000012"/>
    <n v="0.19846192011907718"/>
    <n v="230.39999999999998"/>
    <n v="142.00505091750111"/>
    <n v="57"/>
    <n v="12"/>
    <n v="6"/>
  </r>
  <r>
    <x v="2"/>
    <x v="243"/>
    <s v="October"/>
    <x v="2"/>
    <x v="2"/>
    <s v="Desktop"/>
    <x v="0"/>
    <n v="1744"/>
    <n v="31.566400000000002"/>
    <n v="1.8100000000000002E-2"/>
    <n v="0.4484999999999999"/>
    <n v="14.157530399999997"/>
    <n v="5"/>
    <n v="2.8315060799999996"/>
    <n v="0.15839626945106189"/>
    <n v="345.59999999999997"/>
    <n v="24.411037111387735"/>
    <n v="72"/>
    <n v="11"/>
    <n v="4.5"/>
  </r>
  <r>
    <x v="2"/>
    <x v="244"/>
    <s v="October"/>
    <x v="2"/>
    <x v="2"/>
    <s v="Desktop"/>
    <x v="0"/>
    <n v="1744"/>
    <n v="33.310400000000001"/>
    <n v="1.9100000000000002E-2"/>
    <n v="1.3109999999999995"/>
    <n v="43.669934399999988"/>
    <n v="4"/>
    <n v="10.917483599999997"/>
    <n v="0.12008261684038618"/>
    <n v="330"/>
    <n v="7.5566864144407804"/>
    <n v="60"/>
    <n v="17"/>
    <n v="9"/>
  </r>
  <r>
    <x v="2"/>
    <x v="245"/>
    <s v="November"/>
    <x v="2"/>
    <x v="2"/>
    <s v="Desktop"/>
    <x v="0"/>
    <n v="1370"/>
    <n v="22.194000000000003"/>
    <n v="1.6200000000000003E-2"/>
    <n v="1.4374999999999996"/>
    <n v="31.903874999999992"/>
    <n v="3"/>
    <n v="10.634624999999998"/>
    <n v="0.13517166801838332"/>
    <n v="159.6"/>
    <n v="5.00252712248904"/>
    <n v="44"/>
    <n v="15"/>
    <n v="4.5"/>
  </r>
  <r>
    <x v="2"/>
    <x v="246"/>
    <s v="November"/>
    <x v="2"/>
    <x v="2"/>
    <s v="Desktop"/>
    <x v="0"/>
    <n v="1313"/>
    <n v="20.351499999999998"/>
    <n v="1.5499999999999998E-2"/>
    <n v="1.0464999999999995"/>
    <n v="21.297844749999989"/>
    <n v="4"/>
    <n v="5.3244611874999972"/>
    <n v="0.19654570916148689"/>
    <n v="244.79999999999998"/>
    <n v="11.494120784216916"/>
    <n v="48"/>
    <n v="18"/>
    <n v="4.5"/>
  </r>
  <r>
    <x v="2"/>
    <x v="247"/>
    <s v="November"/>
    <x v="2"/>
    <x v="2"/>
    <s v="Desktop"/>
    <x v="0"/>
    <n v="1909"/>
    <n v="27.107799999999997"/>
    <n v="1.4199999999999999E-2"/>
    <n v="1.3454999999999995"/>
    <n v="36.473544899999979"/>
    <n v="2"/>
    <n v="18.236772449999989"/>
    <n v="7.3779502578593628E-2"/>
    <n v="216"/>
    <n v="5.9221005414255776"/>
    <n v="34"/>
    <n v="10"/>
    <n v="6"/>
  </r>
  <r>
    <x v="2"/>
    <x v="248"/>
    <s v="November"/>
    <x v="2"/>
    <x v="2"/>
    <s v="Desktop"/>
    <x v="0"/>
    <n v="1146"/>
    <n v="17.075399999999998"/>
    <n v="1.4899999999999998E-2"/>
    <n v="0.62099999999999977"/>
    <n v="10.603823399999996"/>
    <n v="3"/>
    <n v="3.5346077999999985"/>
    <n v="0.17569134544432344"/>
    <n v="126"/>
    <n v="11.882506455171637"/>
    <n v="64"/>
    <n v="1"/>
    <n v="3"/>
  </r>
  <r>
    <x v="2"/>
    <x v="249"/>
    <s v="November"/>
    <x v="2"/>
    <x v="2"/>
    <s v="Desktop"/>
    <x v="0"/>
    <n v="1573"/>
    <n v="25.639899999999997"/>
    <n v="1.6299999999999999E-2"/>
    <n v="0.77049999999999974"/>
    <n v="19.755542949999992"/>
    <n v="2"/>
    <n v="9.8777714749999959"/>
    <n v="7.800342435032899E-2"/>
    <n v="51.6"/>
    <n v="2.6119251761693558"/>
    <n v="47"/>
    <n v="7"/>
    <n v="7.5"/>
  </r>
  <r>
    <x v="2"/>
    <x v="250"/>
    <s v="November"/>
    <x v="2"/>
    <x v="2"/>
    <s v="Desktop"/>
    <x v="0"/>
    <n v="2053"/>
    <n v="24.635999999999999"/>
    <n v="1.2E-2"/>
    <n v="1.0809999999999995"/>
    <n v="26.631515999999987"/>
    <n v="6"/>
    <n v="4.4385859999999981"/>
    <n v="0.24354603019970775"/>
    <n v="360"/>
    <n v="13.517818512472221"/>
    <n v="48"/>
    <n v="9"/>
    <n v="6"/>
  </r>
  <r>
    <x v="2"/>
    <x v="251"/>
    <s v="November"/>
    <x v="2"/>
    <x v="2"/>
    <s v="Desktop"/>
    <x v="0"/>
    <n v="1525"/>
    <n v="25.314999999999994"/>
    <n v="1.6599999999999997E-2"/>
    <n v="0.34499999999999997"/>
    <n v="8.7336749999999981"/>
    <n v="5"/>
    <n v="1.7467349999999997"/>
    <n v="0.19751135690302196"/>
    <n v="194.4"/>
    <n v="22.258671177940563"/>
    <n v="78"/>
    <n v="11"/>
    <n v="1.5"/>
  </r>
  <r>
    <x v="2"/>
    <x v="252"/>
    <s v="November"/>
    <x v="2"/>
    <x v="2"/>
    <s v="Desktop"/>
    <x v="0"/>
    <n v="1446"/>
    <n v="26.461799999999997"/>
    <n v="1.8299999999999997E-2"/>
    <n v="0.26450000000000001"/>
    <n v="6.999146099999999"/>
    <n v="3"/>
    <n v="2.3330486999999995"/>
    <n v="0.11337097249620208"/>
    <n v="105.6"/>
    <n v="15.087554751857517"/>
    <n v="60"/>
    <n v="1"/>
    <n v="6"/>
  </r>
  <r>
    <x v="2"/>
    <x v="253"/>
    <s v="November"/>
    <x v="2"/>
    <x v="2"/>
    <s v="Desktop"/>
    <x v="0"/>
    <n v="1694"/>
    <n v="25.748800000000003"/>
    <n v="1.5200000000000002E-2"/>
    <n v="1.1959999999999997"/>
    <n v="30.795564799999998"/>
    <n v="7"/>
    <n v="4.3993663999999999"/>
    <n v="0.27185732927359718"/>
    <n v="363.59999999999997"/>
    <n v="11.806894998074528"/>
    <n v="52"/>
    <n v="9"/>
    <n v="1.5"/>
  </r>
  <r>
    <x v="2"/>
    <x v="254"/>
    <s v="November"/>
    <x v="2"/>
    <x v="2"/>
    <s v="Desktop"/>
    <x v="0"/>
    <n v="1236"/>
    <n v="20.517600000000002"/>
    <n v="1.66E-2"/>
    <n v="0.83949999999999969"/>
    <n v="17.224525199999995"/>
    <n v="4"/>
    <n v="4.3061312999999988"/>
    <n v="0.19495457558388893"/>
    <n v="277.2"/>
    <n v="16.093331849867191"/>
    <n v="36"/>
    <n v="6"/>
    <n v="3"/>
  </r>
  <r>
    <x v="2"/>
    <x v="255"/>
    <s v="November"/>
    <x v="2"/>
    <x v="2"/>
    <s v="Desktop"/>
    <x v="0"/>
    <n v="1461"/>
    <n v="19.4313"/>
    <n v="1.3299999999999999E-2"/>
    <n v="1.0349999999999995"/>
    <n v="20.11139549999999"/>
    <n v="2"/>
    <n v="10.055697749999995"/>
    <n v="0.10292672132075568"/>
    <n v="186"/>
    <n v="9.2484880027345735"/>
    <n v="70"/>
    <n v="9"/>
    <n v="0"/>
  </r>
  <r>
    <x v="2"/>
    <x v="256"/>
    <s v="November"/>
    <x v="2"/>
    <x v="2"/>
    <s v="Desktop"/>
    <x v="0"/>
    <n v="1515"/>
    <n v="20.452500000000004"/>
    <n v="1.3500000000000003E-2"/>
    <n v="0.82799999999999963"/>
    <n v="16.934669999999997"/>
    <n v="5"/>
    <n v="3.3869339999999992"/>
    <n v="0.24446889133357774"/>
    <n v="399.59999999999997"/>
    <n v="23.596562554806209"/>
    <n v="38"/>
    <n v="2"/>
    <n v="1.5"/>
  </r>
  <r>
    <x v="2"/>
    <x v="257"/>
    <s v="November"/>
    <x v="2"/>
    <x v="2"/>
    <s v="Desktop"/>
    <x v="0"/>
    <n v="1478"/>
    <n v="28.821000000000005"/>
    <n v="1.9500000000000003E-2"/>
    <n v="1.1154999999999997"/>
    <n v="32.149825499999999"/>
    <n v="5"/>
    <n v="6.4299650999999995"/>
    <n v="0.17348461191492312"/>
    <n v="490.79999999999995"/>
    <n v="15.266023761155406"/>
    <n v="49"/>
    <n v="12"/>
    <n v="0"/>
  </r>
  <r>
    <x v="2"/>
    <x v="258"/>
    <s v="November"/>
    <x v="2"/>
    <x v="2"/>
    <s v="Desktop"/>
    <x v="0"/>
    <n v="1257"/>
    <n v="20.363399999999999"/>
    <n v="1.6199999999999999E-2"/>
    <n v="1.2649999999999997"/>
    <n v="25.759700999999993"/>
    <n v="2"/>
    <n v="12.879850499999996"/>
    <n v="9.8215425714762772E-2"/>
    <n v="52.8"/>
    <n v="2.0497132323080929"/>
    <n v="30"/>
    <n v="13"/>
    <n v="13.5"/>
  </r>
  <r>
    <x v="2"/>
    <x v="259"/>
    <s v="November"/>
    <x v="2"/>
    <x v="2"/>
    <s v="Desktop"/>
    <x v="0"/>
    <n v="1136"/>
    <n v="18.9712"/>
    <n v="1.67E-2"/>
    <n v="0.24150000000000008"/>
    <n v="4.5815448000000014"/>
    <n v="6"/>
    <n v="0.76359080000000024"/>
    <n v="0.31626887070928567"/>
    <n v="448.8"/>
    <n v="97.958225793186585"/>
    <n v="65"/>
    <n v="9"/>
    <n v="9"/>
  </r>
  <r>
    <x v="2"/>
    <x v="260"/>
    <s v="November"/>
    <x v="2"/>
    <x v="2"/>
    <s v="Desktop"/>
    <x v="0"/>
    <n v="1248"/>
    <n v="14.352"/>
    <n v="1.15E-2"/>
    <n v="0.68999999999999961"/>
    <n v="9.9028799999999944"/>
    <n v="5"/>
    <n v="1.9805759999999988"/>
    <n v="0.34838350055741357"/>
    <n v="428.4"/>
    <n v="43.260142503998857"/>
    <n v="65"/>
    <n v="14"/>
    <n v="0"/>
  </r>
  <r>
    <x v="2"/>
    <x v="261"/>
    <s v="November"/>
    <x v="2"/>
    <x v="2"/>
    <s v="Desktop"/>
    <x v="0"/>
    <n v="1821"/>
    <n v="21.669900000000002"/>
    <n v="1.1900000000000001E-2"/>
    <n v="1.1614999999999998"/>
    <n v="25.169588849999997"/>
    <n v="5"/>
    <n v="5.0339177699999995"/>
    <n v="0.23073479803783126"/>
    <n v="198"/>
    <n v="7.8666362482118979"/>
    <n v="68"/>
    <n v="5"/>
    <n v="6"/>
  </r>
  <r>
    <x v="2"/>
    <x v="262"/>
    <s v="November"/>
    <x v="2"/>
    <x v="2"/>
    <s v="Desktop"/>
    <x v="0"/>
    <n v="1495"/>
    <n v="16.744000000000003"/>
    <n v="1.1200000000000002E-2"/>
    <n v="0.55199999999999971"/>
    <n v="9.2426879999999976"/>
    <n v="2"/>
    <n v="4.6213439999999988"/>
    <n v="0.11944577161968464"/>
    <n v="99.6"/>
    <n v="10.776085917862858"/>
    <n v="48"/>
    <n v="10"/>
    <n v="4.5"/>
  </r>
  <r>
    <x v="2"/>
    <x v="263"/>
    <s v="November"/>
    <x v="2"/>
    <x v="2"/>
    <s v="Desktop"/>
    <x v="0"/>
    <n v="1058"/>
    <n v="14.177199999999999"/>
    <n v="1.3399999999999999E-2"/>
    <n v="0.65549999999999964"/>
    <n v="9.293154599999994"/>
    <n v="7"/>
    <n v="1.3275935142857134"/>
    <n v="0.49375052901842398"/>
    <n v="315.59999999999997"/>
    <n v="33.960480975964842"/>
    <n v="59"/>
    <n v="17"/>
    <n v="6"/>
  </r>
  <r>
    <x v="2"/>
    <x v="264"/>
    <s v="November"/>
    <x v="2"/>
    <x v="2"/>
    <s v="Desktop"/>
    <x v="0"/>
    <n v="1740"/>
    <n v="23.142000000000007"/>
    <n v="1.3300000000000005E-2"/>
    <n v="0.74749999999999972"/>
    <n v="17.298644999999997"/>
    <n v="5"/>
    <n v="3.4597289999999994"/>
    <n v="0.21605738484141382"/>
    <n v="248.39999999999998"/>
    <n v="14.359506192537047"/>
    <n v="46"/>
    <n v="3"/>
    <n v="1.5"/>
  </r>
  <r>
    <x v="2"/>
    <x v="265"/>
    <s v="November"/>
    <x v="2"/>
    <x v="2"/>
    <s v="Desktop"/>
    <x v="0"/>
    <n v="1211"/>
    <n v="17.8017"/>
    <n v="1.47E-2"/>
    <n v="0.20700000000000005"/>
    <n v="3.6849519000000011"/>
    <n v="5"/>
    <n v="0.73699038000000017"/>
    <n v="0.28087205154563888"/>
    <n v="322.8"/>
    <n v="87.599515206697788"/>
    <n v="69"/>
    <n v="2"/>
    <n v="9"/>
  </r>
  <r>
    <x v="2"/>
    <x v="266"/>
    <s v="November"/>
    <x v="2"/>
    <x v="2"/>
    <s v="Desktop"/>
    <x v="0"/>
    <n v="1128"/>
    <n v="16.581600000000002"/>
    <n v="1.4700000000000001E-2"/>
    <n v="0.27600000000000002"/>
    <n v="4.5765216000000004"/>
    <n v="6"/>
    <n v="0.76275360000000003"/>
    <n v="0.36184686640613689"/>
    <n v="421.2"/>
    <n v="92.034963846778297"/>
    <n v="44"/>
    <n v="14"/>
    <n v="1.5"/>
  </r>
  <r>
    <x v="2"/>
    <x v="267"/>
    <s v="November"/>
    <x v="2"/>
    <x v="2"/>
    <s v="Desktop"/>
    <x v="0"/>
    <n v="987"/>
    <n v="12.9297"/>
    <n v="1.3100000000000001E-2"/>
    <n v="0.87399999999999967"/>
    <n v="11.300557799999996"/>
    <n v="2"/>
    <n v="5.6502788999999982"/>
    <n v="0.1546826299140738"/>
    <n v="153.6"/>
    <n v="13.592249402060494"/>
    <n v="58"/>
    <n v="14"/>
    <n v="9"/>
  </r>
  <r>
    <x v="2"/>
    <x v="268"/>
    <s v="November"/>
    <x v="2"/>
    <x v="2"/>
    <s v="Desktop"/>
    <x v="0"/>
    <n v="1126"/>
    <n v="15.763999999999998"/>
    <n v="1.3999999999999999E-2"/>
    <n v="4.6000000000000006E-2"/>
    <n v="0.72514400000000001"/>
    <n v="4"/>
    <n v="0.181286"/>
    <n v="0.25374270489723422"/>
    <n v="213.6"/>
    <n v="294.56218351113711"/>
    <n v="53"/>
    <n v="10"/>
    <n v="1.5"/>
  </r>
  <r>
    <x v="2"/>
    <x v="269"/>
    <s v="November"/>
    <x v="2"/>
    <x v="2"/>
    <s v="Desktop"/>
    <x v="0"/>
    <n v="1207"/>
    <n v="16.7773"/>
    <n v="1.3900000000000001E-2"/>
    <n v="0.4484999999999999"/>
    <n v="7.5246190499999983"/>
    <n v="5"/>
    <n v="1.5049238099999998"/>
    <n v="0.29802173174467883"/>
    <n v="354"/>
    <n v="47.045571031267038"/>
    <n v="72"/>
    <n v="7"/>
    <n v="10.5"/>
  </r>
  <r>
    <x v="2"/>
    <x v="270"/>
    <s v="November"/>
    <x v="2"/>
    <x v="2"/>
    <s v="Desktop"/>
    <x v="0"/>
    <n v="1388"/>
    <n v="18.460400000000003"/>
    <n v="1.3300000000000003E-2"/>
    <n v="0.33350000000000007"/>
    <n v="6.1565434000000021"/>
    <n v="3"/>
    <n v="2.0521811333333342"/>
    <n v="0.16251002145132279"/>
    <n v="235.2"/>
    <n v="38.203255417642296"/>
    <n v="82"/>
    <n v="3"/>
    <n v="3"/>
  </r>
  <r>
    <x v="2"/>
    <x v="271"/>
    <s v="November"/>
    <x v="2"/>
    <x v="2"/>
    <s v="Desktop"/>
    <x v="0"/>
    <n v="1799"/>
    <n v="13.132700000000003"/>
    <n v="7.3000000000000018E-3"/>
    <n v="1.0349999999999995"/>
    <n v="13.592344499999996"/>
    <n v="5"/>
    <n v="2.7184688999999991"/>
    <n v="0.3807290199273568"/>
    <n v="412.8"/>
    <n v="30.370036604060481"/>
    <n v="33"/>
    <n v="6"/>
    <n v="12"/>
  </r>
  <r>
    <x v="2"/>
    <x v="272"/>
    <s v="November"/>
    <x v="2"/>
    <x v="2"/>
    <s v="Desktop"/>
    <x v="0"/>
    <n v="1572"/>
    <n v="24.523200000000003"/>
    <n v="1.5600000000000001E-2"/>
    <n v="0.10350000000000006"/>
    <n v="2.5381512000000019"/>
    <n v="7"/>
    <n v="0.36259302857142883"/>
    <n v="0.28544398773406404"/>
    <n v="354"/>
    <n v="139.47159649117819"/>
    <n v="42"/>
    <n v="0"/>
    <n v="7.5"/>
  </r>
  <r>
    <x v="2"/>
    <x v="273"/>
    <s v="November"/>
    <x v="2"/>
    <x v="2"/>
    <s v="Desktop"/>
    <x v="0"/>
    <n v="1057"/>
    <n v="14.4809"/>
    <n v="1.37E-2"/>
    <n v="0.24150000000000008"/>
    <n v="3.4971373500000009"/>
    <n v="5"/>
    <n v="0.69942747000000016"/>
    <n v="0.34528240648026021"/>
    <n v="258"/>
    <n v="73.774625980875456"/>
    <n v="57"/>
    <n v="11"/>
    <n v="9"/>
  </r>
  <r>
    <x v="2"/>
    <x v="274"/>
    <s v="November"/>
    <x v="2"/>
    <x v="2"/>
    <s v="Desktop"/>
    <x v="0"/>
    <n v="1735"/>
    <n v="23.422500000000003"/>
    <n v="1.3500000000000002E-2"/>
    <n v="1.2649999999999997"/>
    <n v="29.629462499999995"/>
    <n v="5"/>
    <n v="5.9258924999999989"/>
    <n v="0.21346995410395983"/>
    <n v="303.59999999999997"/>
    <n v="10.246557796990075"/>
    <n v="38"/>
    <n v="13"/>
    <n v="6"/>
  </r>
  <r>
    <x v="0"/>
    <x v="0"/>
    <s v="March"/>
    <x v="0"/>
    <x v="2"/>
    <s v="Desktop"/>
    <x v="1"/>
    <n v="447.80000000000018"/>
    <n v="6.090080000000003"/>
    <n v="1.3600000000000001E-2"/>
    <n v="1.0349999999999995"/>
    <n v="6.3032328"/>
    <n v="8"/>
    <n v="0.7879041"/>
    <n v="1.3136116438536105"/>
    <n v="561.6"/>
    <n v="89.097137583114502"/>
    <n v="14"/>
    <n v="6"/>
    <n v="4.5"/>
  </r>
  <r>
    <x v="0"/>
    <x v="1"/>
    <s v="March"/>
    <x v="0"/>
    <x v="2"/>
    <s v="Desktop"/>
    <x v="1"/>
    <n v="491.60000000000014"/>
    <n v="2.7038000000000006"/>
    <n v="5.4999999999999997E-3"/>
    <n v="1.0464999999999998"/>
    <n v="2.8295267000000002"/>
    <n v="6"/>
    <n v="0.47158778333333334"/>
    <n v="2.2190990457874098"/>
    <n v="379.2"/>
    <n v="134.01534610010924"/>
    <n v="9"/>
    <n v="0"/>
    <n v="1.5"/>
  </r>
  <r>
    <x v="0"/>
    <x v="2"/>
    <s v="March"/>
    <x v="0"/>
    <x v="2"/>
    <s v="Desktop"/>
    <x v="1"/>
    <n v="1031.4000000000001"/>
    <n v="6.0852599999999999"/>
    <n v="5.899999999999999E-3"/>
    <n v="0.52899999999999969"/>
    <n v="3.219102539999998"/>
    <n v="6"/>
    <n v="0.5365170899999997"/>
    <n v="0.98598909496060971"/>
    <n v="225.6"/>
    <n v="70.081644556746596"/>
    <n v="16"/>
    <n v="7"/>
    <n v="3"/>
  </r>
  <r>
    <x v="0"/>
    <x v="3"/>
    <s v="March"/>
    <x v="0"/>
    <x v="2"/>
    <s v="Desktop"/>
    <x v="1"/>
    <n v="798.2"/>
    <n v="9.65822"/>
    <n v="1.21E-2"/>
    <n v="3.4499999999999996E-2"/>
    <n v="0.33320858999999997"/>
    <n v="2"/>
    <n v="0.16660429499999999"/>
    <n v="0.20707749461080821"/>
    <n v="73.2"/>
    <n v="219.68221167407481"/>
    <n v="52"/>
    <n v="10"/>
    <n v="3"/>
  </r>
  <r>
    <x v="0"/>
    <x v="4"/>
    <s v="March"/>
    <x v="0"/>
    <x v="2"/>
    <s v="Desktop"/>
    <x v="1"/>
    <n v="877.40000000000009"/>
    <n v="7.6333799999999998"/>
    <n v="8.6999999999999994E-3"/>
    <n v="0.12650000000000006"/>
    <n v="0.9656225700000004"/>
    <n v="3"/>
    <n v="0.32187419000000012"/>
    <n v="0.39301069775119279"/>
    <n v="177.6"/>
    <n v="183.92279293968855"/>
    <n v="34"/>
    <n v="13"/>
    <n v="4.5"/>
  </r>
  <r>
    <x v="0"/>
    <x v="5"/>
    <s v="March"/>
    <x v="0"/>
    <x v="2"/>
    <s v="Desktop"/>
    <x v="1"/>
    <n v="673.2"/>
    <n v="6.3280799999999999"/>
    <n v="9.3999999999999986E-3"/>
    <n v="1.1729999999999996"/>
    <n v="7.422837839999997"/>
    <n v="3"/>
    <n v="2.4742792799999989"/>
    <n v="0.47407744529146284"/>
    <n v="153.6"/>
    <n v="20.692894457734788"/>
    <n v="32"/>
    <n v="0"/>
    <n v="0"/>
  </r>
  <r>
    <x v="0"/>
    <x v="6"/>
    <s v="March"/>
    <x v="0"/>
    <x v="2"/>
    <s v="Desktop"/>
    <x v="1"/>
    <n v="25.8"/>
    <n v="0.14190000000000003"/>
    <n v="5.5000000000000005E-3"/>
    <n v="0.86249999999999971"/>
    <n v="0.12238874999999998"/>
    <n v="3"/>
    <n v="4.0796249999999992E-2"/>
    <n v="21.141649048625791"/>
    <n v="146.4"/>
    <n v="1196.1883751570306"/>
    <n v="45"/>
    <n v="4"/>
    <n v="4.5"/>
  </r>
  <r>
    <x v="0"/>
    <x v="7"/>
    <s v="March"/>
    <x v="0"/>
    <x v="2"/>
    <s v="Desktop"/>
    <x v="1"/>
    <n v="211.80000000000007"/>
    <n v="1.6308600000000004"/>
    <n v="7.6999999999999994E-3"/>
    <n v="0.33349999999999996"/>
    <n v="0.54389181000000009"/>
    <n v="3"/>
    <n v="0.18129727000000004"/>
    <n v="1.8395202531179864"/>
    <n v="88.8"/>
    <n v="163.26776459457992"/>
    <n v="17"/>
    <n v="0"/>
    <n v="3"/>
  </r>
  <r>
    <x v="0"/>
    <x v="8"/>
    <s v="March"/>
    <x v="0"/>
    <x v="2"/>
    <s v="Desktop"/>
    <x v="1"/>
    <n v="629.79999999999995"/>
    <n v="4.4086000000000007"/>
    <n v="7.0000000000000019E-3"/>
    <n v="0.33349999999999991"/>
    <n v="1.4702680999999997"/>
    <n v="7"/>
    <n v="0.21003829999999996"/>
    <n v="1.587805652588123"/>
    <n v="338.4"/>
    <n v="230.16210444884169"/>
    <n v="23"/>
    <n v="9"/>
    <n v="4.5"/>
  </r>
  <r>
    <x v="0"/>
    <x v="9"/>
    <s v="March"/>
    <x v="0"/>
    <x v="2"/>
    <s v="Desktop"/>
    <x v="1"/>
    <n v="416.20000000000005"/>
    <n v="1.9561399999999995"/>
    <n v="4.6999999999999984E-3"/>
    <n v="0.95449999999999957"/>
    <n v="1.8671356299999988"/>
    <n v="5"/>
    <n v="0.37342712599999978"/>
    <n v="2.5560542701442643"/>
    <n v="158.4"/>
    <n v="84.835829521393748"/>
    <n v="59"/>
    <n v="6"/>
    <n v="0"/>
  </r>
  <r>
    <x v="0"/>
    <x v="10"/>
    <s v="March"/>
    <x v="0"/>
    <x v="2"/>
    <s v="Desktop"/>
    <x v="1"/>
    <n v="1097.4000000000001"/>
    <n v="19.314240000000002"/>
    <n v="1.7600000000000001E-2"/>
    <n v="0.67849999999999977"/>
    <n v="13.104711839999997"/>
    <n v="7"/>
    <n v="1.8721016914285709"/>
    <n v="0.36242689331809064"/>
    <n v="294"/>
    <n v="22.434678731554627"/>
    <n v="46"/>
    <n v="5"/>
    <n v="6"/>
  </r>
  <r>
    <x v="0"/>
    <x v="11"/>
    <s v="March"/>
    <x v="0"/>
    <x v="2"/>
    <s v="Desktop"/>
    <x v="1"/>
    <n v="1011"/>
    <n v="9.6045000000000016"/>
    <n v="9.5000000000000015E-3"/>
    <n v="0.55199999999999971"/>
    <n v="5.3016839999999981"/>
    <n v="8"/>
    <n v="0.66271049999999976"/>
    <n v="0.83294289135301147"/>
    <n v="288"/>
    <n v="54.322362479544253"/>
    <n v="32"/>
    <n v="10"/>
    <n v="1.5"/>
  </r>
  <r>
    <x v="0"/>
    <x v="12"/>
    <s v="March"/>
    <x v="0"/>
    <x v="2"/>
    <s v="Desktop"/>
    <x v="1"/>
    <n v="64.400000000000091"/>
    <n v="0.4508000000000007"/>
    <n v="7.000000000000001E-3"/>
    <n v="0.35649999999999993"/>
    <n v="0.16071020000000022"/>
    <n v="7"/>
    <n v="2.295860000000003E-2"/>
    <n v="15.527950310558982"/>
    <n v="420"/>
    <n v="2613.3997717630832"/>
    <n v="7"/>
    <n v="5"/>
    <n v="3"/>
  </r>
  <r>
    <x v="0"/>
    <x v="13"/>
    <s v="March"/>
    <x v="0"/>
    <x v="2"/>
    <s v="Desktop"/>
    <x v="1"/>
    <n v="652.20000000000005"/>
    <n v="5.3480400000000001"/>
    <n v="8.199999999999999E-3"/>
    <n v="0.62099999999999977"/>
    <n v="3.3211328399999989"/>
    <n v="6"/>
    <n v="0.55352213999999977"/>
    <n v="1.1219063432584648"/>
    <n v="240"/>
    <n v="72.264498760609669"/>
    <n v="35"/>
    <n v="5"/>
    <n v="0"/>
  </r>
  <r>
    <x v="0"/>
    <x v="14"/>
    <s v="March"/>
    <x v="0"/>
    <x v="2"/>
    <s v="Desktop"/>
    <x v="1"/>
    <n v="606.40000000000009"/>
    <n v="7.3374400000000009"/>
    <n v="1.21E-2"/>
    <n v="1.0234999999999996"/>
    <n v="7.5098698399999986"/>
    <n v="3"/>
    <n v="2.503289946666666"/>
    <n v="0.40886194640092455"/>
    <n v="72"/>
    <n v="9.5873832082288146"/>
    <n v="26"/>
    <n v="0"/>
    <n v="7.5"/>
  </r>
  <r>
    <x v="0"/>
    <x v="15"/>
    <s v="March"/>
    <x v="0"/>
    <x v="2"/>
    <s v="Desktop"/>
    <x v="1"/>
    <n v="1075.6000000000001"/>
    <n v="8.8199200000000033"/>
    <n v="8.2000000000000024E-3"/>
    <n v="0.7819999999999997"/>
    <n v="6.8971774400000001"/>
    <n v="7"/>
    <n v="0.98531106285714287"/>
    <n v="0.79365799236274226"/>
    <n v="374.4"/>
    <n v="54.283074961748405"/>
    <n v="26"/>
    <n v="4"/>
    <n v="0"/>
  </r>
  <r>
    <x v="0"/>
    <x v="16"/>
    <s v="March"/>
    <x v="0"/>
    <x v="2"/>
    <s v="Desktop"/>
    <x v="1"/>
    <n v="748.80000000000018"/>
    <n v="7.1135999999999999"/>
    <n v="9.499999999999998E-3"/>
    <n v="0.41399999999999976"/>
    <n v="2.945030399999998"/>
    <n v="5"/>
    <n v="0.58900607999999965"/>
    <n v="0.70287899235267659"/>
    <n v="237.6"/>
    <n v="80.678284339611622"/>
    <n v="43"/>
    <n v="5"/>
    <n v="1.5"/>
  </r>
  <r>
    <x v="0"/>
    <x v="17"/>
    <s v="March"/>
    <x v="0"/>
    <x v="2"/>
    <s v="Desktop"/>
    <x v="1"/>
    <n v="675.2"/>
    <n v="5.7392000000000012"/>
    <n v="8.5000000000000006E-3"/>
    <n v="0.50599999999999967"/>
    <n v="2.9040351999999987"/>
    <n v="2"/>
    <n v="1.4520175999999994"/>
    <n v="0.34848062447727901"/>
    <n v="38.4"/>
    <n v="13.222980217319686"/>
    <n v="37"/>
    <n v="0"/>
    <n v="1.5"/>
  </r>
  <r>
    <x v="0"/>
    <x v="18"/>
    <s v="March"/>
    <x v="0"/>
    <x v="2"/>
    <s v="Desktop"/>
    <x v="1"/>
    <n v="574.80000000000018"/>
    <n v="5.1732000000000005"/>
    <n v="8.9999999999999976E-3"/>
    <n v="0.66699999999999982"/>
    <n v="3.4505243999999995"/>
    <n v="5"/>
    <n v="0.69010487999999992"/>
    <n v="0.96651975566380566"/>
    <n v="244.79999999999998"/>
    <n v="70.945737986956416"/>
    <n v="23"/>
    <n v="9"/>
    <n v="1.5"/>
  </r>
  <r>
    <x v="0"/>
    <x v="19"/>
    <s v="March"/>
    <x v="0"/>
    <x v="2"/>
    <s v="Desktop"/>
    <x v="1"/>
    <n v="822.80000000000018"/>
    <n v="12.25972"/>
    <n v="1.4899999999999997E-2"/>
    <n v="0.60949999999999971"/>
    <n v="7.4722993399999966"/>
    <n v="7"/>
    <n v="1.0674713342857138"/>
    <n v="0.57097551983242689"/>
    <n v="576"/>
    <n v="77.08470629871745"/>
    <n v="53"/>
    <n v="7"/>
    <n v="3"/>
  </r>
  <r>
    <x v="0"/>
    <x v="20"/>
    <s v="March"/>
    <x v="0"/>
    <x v="2"/>
    <s v="Desktop"/>
    <x v="1"/>
    <n v="934.60000000000014"/>
    <n v="14.579760000000004"/>
    <n v="1.5600000000000001E-2"/>
    <n v="8.050000000000003E-2"/>
    <n v="1.1736706800000007"/>
    <n v="7"/>
    <n v="0.16766724000000011"/>
    <n v="0.48011764254006911"/>
    <n v="354"/>
    <n v="301.61782690183566"/>
    <n v="10"/>
    <n v="10"/>
    <n v="3"/>
  </r>
  <r>
    <x v="0"/>
    <x v="21"/>
    <s v="March"/>
    <x v="0"/>
    <x v="2"/>
    <s v="Desktop"/>
    <x v="1"/>
    <n v="434.6"/>
    <n v="5.6497999999999999"/>
    <n v="1.2999999999999999E-2"/>
    <n v="1.3109999999999995"/>
    <n v="7.4068877999999971"/>
    <n v="2"/>
    <n v="3.7034438999999986"/>
    <n v="0.35399483167545753"/>
    <n v="46.8"/>
    <n v="6.3184432198365439"/>
    <n v="40"/>
    <n v="0"/>
    <n v="0"/>
  </r>
  <r>
    <x v="0"/>
    <x v="22"/>
    <s v="March"/>
    <x v="0"/>
    <x v="2"/>
    <s v="Desktop"/>
    <x v="1"/>
    <n v="592.40000000000009"/>
    <n v="7.1680400000000013"/>
    <n v="1.21E-2"/>
    <n v="1.1959999999999995"/>
    <n v="8.572975839999998"/>
    <n v="2"/>
    <n v="4.286487919999999"/>
    <n v="0.2790163001322537"/>
    <n v="50.4"/>
    <n v="5.8789387653284244"/>
    <n v="47"/>
    <n v="7"/>
    <n v="0"/>
  </r>
  <r>
    <x v="0"/>
    <x v="23"/>
    <s v="March"/>
    <x v="0"/>
    <x v="2"/>
    <s v="Desktop"/>
    <x v="1"/>
    <n v="972.80000000000018"/>
    <n v="13.716480000000002"/>
    <n v="1.41E-2"/>
    <n v="0.36799999999999994"/>
    <n v="5.0476646399999998"/>
    <n v="7"/>
    <n v="0.72109494857142853"/>
    <n v="0.51033501306457629"/>
    <n v="192"/>
    <n v="38.037392278105067"/>
    <n v="38"/>
    <n v="6"/>
    <n v="4.5"/>
  </r>
  <r>
    <x v="0"/>
    <x v="24"/>
    <s v="March"/>
    <x v="0"/>
    <x v="2"/>
    <s v="Desktop"/>
    <x v="1"/>
    <n v="927.2"/>
    <n v="10.570079999999999"/>
    <n v="1.1399999999999999E-2"/>
    <n v="0.65549999999999964"/>
    <n v="6.9286874399999956"/>
    <n v="6"/>
    <n v="1.1547812399999993"/>
    <n v="0.56763998001907279"/>
    <n v="252"/>
    <n v="36.370525035547018"/>
    <n v="6"/>
    <n v="1"/>
    <n v="4.5"/>
  </r>
  <r>
    <x v="0"/>
    <x v="25"/>
    <s v="March"/>
    <x v="0"/>
    <x v="2"/>
    <s v="Desktop"/>
    <x v="1"/>
    <n v="711.40000000000009"/>
    <n v="6.6160200000000007"/>
    <n v="9.2999999999999992E-3"/>
    <n v="0.35649999999999993"/>
    <n v="2.3586111299999999"/>
    <n v="8"/>
    <n v="0.29482639124999999"/>
    <n v="1.2091861874661805"/>
    <n v="446.4"/>
    <n v="189.26392499470651"/>
    <n v="23"/>
    <n v="8"/>
    <n v="6"/>
  </r>
  <r>
    <x v="0"/>
    <x v="26"/>
    <s v="March"/>
    <x v="0"/>
    <x v="2"/>
    <s v="Desktop"/>
    <x v="1"/>
    <n v="573.6"/>
    <n v="5.8507200000000008"/>
    <n v="1.0200000000000001E-2"/>
    <n v="5.7499999999999996E-2"/>
    <n v="0.3364164"/>
    <n v="4"/>
    <n v="8.4104100000000001E-2"/>
    <n v="0.68367653895588909"/>
    <n v="81.599999999999994"/>
    <n v="242.55654599478501"/>
    <n v="54"/>
    <n v="8"/>
    <n v="1.5"/>
  </r>
  <r>
    <x v="0"/>
    <x v="27"/>
    <s v="March"/>
    <x v="0"/>
    <x v="2"/>
    <s v="Desktop"/>
    <x v="1"/>
    <n v="553.40000000000009"/>
    <n v="4.0398199999999989"/>
    <n v="7.2999999999999966E-3"/>
    <n v="0.14950000000000005"/>
    <n v="0.60395309000000008"/>
    <n v="8"/>
    <n v="7.549413625000001E-2"/>
    <n v="1.9802862503774927"/>
    <n v="511.2"/>
    <n v="846.42335384027911"/>
    <n v="1"/>
    <n v="3"/>
    <n v="4.5"/>
  </r>
  <r>
    <x v="0"/>
    <x v="28"/>
    <s v="March"/>
    <x v="0"/>
    <x v="2"/>
    <s v="Desktop"/>
    <x v="1"/>
    <n v="873.40000000000009"/>
    <n v="12.052920000000002"/>
    <n v="1.3800000000000002E-2"/>
    <n v="1.1154999999999997"/>
    <n v="13.44503226"/>
    <n v="7"/>
    <n v="1.9207188942857143"/>
    <n v="0.58077212824776059"/>
    <n v="336"/>
    <n v="24.990642900844925"/>
    <n v="46"/>
    <n v="7"/>
    <n v="1.5"/>
  </r>
  <r>
    <x v="0"/>
    <x v="29"/>
    <s v="March"/>
    <x v="0"/>
    <x v="2"/>
    <s v="Desktop"/>
    <x v="1"/>
    <n v="271.20000000000005"/>
    <n v="3.4442400000000006"/>
    <n v="1.2699999999999999E-2"/>
    <n v="1.0694999999999997"/>
    <n v="3.6836146799999994"/>
    <n v="6"/>
    <n v="0.61393577999999993"/>
    <n v="1.7420388823078528"/>
    <n v="187.2"/>
    <n v="50.819647618518019"/>
    <n v="43"/>
    <n v="3"/>
    <n v="3"/>
  </r>
  <r>
    <x v="0"/>
    <x v="30"/>
    <s v="March"/>
    <x v="0"/>
    <x v="2"/>
    <s v="Desktop"/>
    <x v="1"/>
    <n v="824.40000000000009"/>
    <n v="11.871359999999999"/>
    <n v="1.4399999999999998E-2"/>
    <n v="1.0809999999999997"/>
    <n v="12.832940159999996"/>
    <n v="4"/>
    <n v="3.208235039999999"/>
    <n v="0.33694538789153056"/>
    <n v="140.4"/>
    <n v="10.940594925987721"/>
    <n v="37"/>
    <n v="12"/>
    <n v="3"/>
  </r>
  <r>
    <x v="0"/>
    <x v="31"/>
    <s v="April"/>
    <x v="0"/>
    <x v="2"/>
    <s v="Desktop"/>
    <x v="1"/>
    <n v="681.80000000000018"/>
    <n v="5.2498600000000026"/>
    <n v="7.700000000000002E-3"/>
    <n v="0.11499999999999999"/>
    <n v="0.60373390000000027"/>
    <n v="4"/>
    <n v="0.15093347500000007"/>
    <n v="0.7619250799068924"/>
    <n v="144"/>
    <n v="238.51567718824458"/>
    <n v="7"/>
    <n v="4"/>
    <n v="7.5"/>
  </r>
  <r>
    <x v="0"/>
    <x v="32"/>
    <s v="April"/>
    <x v="0"/>
    <x v="2"/>
    <s v="Desktop"/>
    <x v="1"/>
    <n v="611.60000000000014"/>
    <n v="7.2168800000000024"/>
    <n v="1.1800000000000001E-2"/>
    <n v="0.57499999999999973"/>
    <n v="4.1497059999999992"/>
    <n v="6"/>
    <n v="0.69161766666666658"/>
    <n v="0.83138419926616458"/>
    <n v="402"/>
    <n v="96.874332784057486"/>
    <n v="11"/>
    <n v="5"/>
    <n v="3"/>
  </r>
  <r>
    <x v="0"/>
    <x v="33"/>
    <s v="April"/>
    <x v="0"/>
    <x v="2"/>
    <s v="Desktop"/>
    <x v="1"/>
    <n v="944.60000000000014"/>
    <n v="2.8338000000000005"/>
    <n v="3.0000000000000001E-3"/>
    <n v="0.82799999999999974"/>
    <n v="2.3463863999999997"/>
    <n v="7"/>
    <n v="0.33519805714285711"/>
    <n v="2.4701813818900411"/>
    <n v="216"/>
    <n v="92.05644901453573"/>
    <n v="22"/>
    <n v="1"/>
    <n v="4.5"/>
  </r>
  <r>
    <x v="0"/>
    <x v="34"/>
    <s v="April"/>
    <x v="0"/>
    <x v="2"/>
    <s v="Desktop"/>
    <x v="1"/>
    <n v="977.80000000000018"/>
    <n v="9.9735600000000026"/>
    <n v="1.0200000000000001E-2"/>
    <n v="0.7819999999999997"/>
    <n v="7.7993239199999991"/>
    <n v="3"/>
    <n v="2.5997746399999997"/>
    <n v="0.30079530278055172"/>
    <n v="70.8"/>
    <n v="9.077709904886218"/>
    <n v="33"/>
    <n v="1"/>
    <n v="9"/>
  </r>
  <r>
    <x v="0"/>
    <x v="35"/>
    <s v="April"/>
    <x v="0"/>
    <x v="2"/>
    <s v="Desktop"/>
    <x v="1"/>
    <n v="976.40000000000009"/>
    <n v="15.036560000000001"/>
    <n v="1.54E-2"/>
    <n v="1.0924999999999996"/>
    <n v="16.427441799999997"/>
    <n v="6"/>
    <n v="2.737906966666666"/>
    <n v="0.39902743712657679"/>
    <n v="198"/>
    <n v="12.053002677507585"/>
    <n v="42"/>
    <n v="1"/>
    <n v="6"/>
  </r>
  <r>
    <x v="0"/>
    <x v="36"/>
    <s v="April"/>
    <x v="0"/>
    <x v="2"/>
    <s v="Desktop"/>
    <x v="1"/>
    <n v="139.80000000000007"/>
    <n v="1.5517800000000006"/>
    <n v="1.1099999999999999E-2"/>
    <n v="1.1384999999999998"/>
    <n v="1.7667015300000004"/>
    <n v="7"/>
    <n v="0.25238593285714289"/>
    <n v="4.5109487169572988"/>
    <n v="366"/>
    <n v="207.16572312019218"/>
    <n v="37"/>
    <n v="4"/>
    <n v="6"/>
  </r>
  <r>
    <x v="0"/>
    <x v="37"/>
    <s v="April"/>
    <x v="0"/>
    <x v="2"/>
    <s v="Desktop"/>
    <x v="1"/>
    <n v="1192.6000000000001"/>
    <n v="14.668980000000001"/>
    <n v="1.23E-2"/>
    <n v="0.94299999999999951"/>
    <n v="13.832848139999994"/>
    <n v="5"/>
    <n v="2.7665696279999987"/>
    <n v="0.34085532872769608"/>
    <n v="262.8"/>
    <n v="18.998256710421757"/>
    <n v="22"/>
    <n v="9"/>
    <n v="6"/>
  </r>
  <r>
    <x v="0"/>
    <x v="38"/>
    <s v="April"/>
    <x v="0"/>
    <x v="2"/>
    <s v="Desktop"/>
    <x v="1"/>
    <n v="642.80000000000018"/>
    <n v="8.2278400000000023"/>
    <n v="1.2800000000000001E-2"/>
    <n v="0.59799999999999964"/>
    <n v="4.920248319999998"/>
    <n v="8"/>
    <n v="0.61503103999999975"/>
    <n v="0.9723086496577471"/>
    <n v="554.4"/>
    <n v="112.67723983491959"/>
    <n v="11"/>
    <n v="8"/>
    <n v="4.5"/>
  </r>
  <r>
    <x v="0"/>
    <x v="39"/>
    <s v="April"/>
    <x v="0"/>
    <x v="2"/>
    <s v="Desktop"/>
    <x v="1"/>
    <n v="898.80000000000018"/>
    <n v="10.69572"/>
    <n v="1.1899999999999997E-2"/>
    <n v="0.16100000000000009"/>
    <n v="1.7220109200000009"/>
    <n v="5"/>
    <n v="0.34440218400000017"/>
    <n v="0.46747671031029236"/>
    <n v="216"/>
    <n v="125.43474462984236"/>
    <n v="57"/>
    <n v="7"/>
    <n v="6"/>
  </r>
  <r>
    <x v="0"/>
    <x v="40"/>
    <s v="April"/>
    <x v="0"/>
    <x v="2"/>
    <s v="Desktop"/>
    <x v="1"/>
    <n v="775"/>
    <n v="9.8424999999999994"/>
    <n v="1.2699999999999999E-2"/>
    <n v="0.25299999999999989"/>
    <n v="2.4901524999999989"/>
    <n v="6"/>
    <n v="0.41502541666666648"/>
    <n v="0.60960121920243848"/>
    <n v="172.79999999999998"/>
    <n v="69.393340367708433"/>
    <n v="44"/>
    <n v="4"/>
    <n v="0"/>
  </r>
  <r>
    <x v="0"/>
    <x v="41"/>
    <s v="April"/>
    <x v="0"/>
    <x v="2"/>
    <s v="Desktop"/>
    <x v="1"/>
    <n v="813.60000000000014"/>
    <n v="8.1360000000000028"/>
    <n v="1.0000000000000002E-2"/>
    <n v="0.94299999999999962"/>
    <n v="7.6722479999999997"/>
    <n v="7"/>
    <n v="1.0960354285714284"/>
    <n v="0.86037364798426719"/>
    <n v="468"/>
    <n v="60.999070937227266"/>
    <n v="53"/>
    <n v="6"/>
    <n v="6"/>
  </r>
  <r>
    <x v="0"/>
    <x v="42"/>
    <s v="April"/>
    <x v="0"/>
    <x v="2"/>
    <s v="Desktop"/>
    <x v="1"/>
    <n v="647"/>
    <n v="5.6288999999999998"/>
    <n v="8.6999999999999994E-3"/>
    <n v="0.94299999999999962"/>
    <n v="5.3080526999999975"/>
    <n v="4"/>
    <n v="1.3270131749999994"/>
    <n v="0.71061841567624229"/>
    <n v="72"/>
    <n v="13.564296375580453"/>
    <n v="48"/>
    <n v="5"/>
    <n v="1.5"/>
  </r>
  <r>
    <x v="0"/>
    <x v="43"/>
    <s v="April"/>
    <x v="0"/>
    <x v="2"/>
    <s v="Desktop"/>
    <x v="1"/>
    <n v="966.60000000000014"/>
    <n v="10.439280000000002"/>
    <n v="1.0800000000000001E-2"/>
    <n v="0.3219999999999999"/>
    <n v="3.3614481599999997"/>
    <n v="8"/>
    <n v="0.42018101999999996"/>
    <n v="0.76633637568874469"/>
    <n v="259.2"/>
    <n v="77.109622895389236"/>
    <n v="5"/>
    <n v="8"/>
    <n v="3"/>
  </r>
  <r>
    <x v="0"/>
    <x v="44"/>
    <s v="April"/>
    <x v="0"/>
    <x v="2"/>
    <s v="Desktop"/>
    <x v="1"/>
    <n v="214.20000000000005"/>
    <n v="2.1205799999999999"/>
    <n v="9.8999999999999973E-3"/>
    <n v="5.7499999999999996E-2"/>
    <n v="0.12193334999999998"/>
    <n v="5"/>
    <n v="2.4386669999999996E-2"/>
    <n v="2.3578454951003973"/>
    <n v="297.59999999999997"/>
    <n v="2440.6776324934895"/>
    <n v="43"/>
    <n v="2"/>
    <n v="1.5"/>
  </r>
  <r>
    <x v="0"/>
    <x v="45"/>
    <s v="April"/>
    <x v="0"/>
    <x v="2"/>
    <s v="Desktop"/>
    <x v="1"/>
    <n v="392.20000000000005"/>
    <n v="3.8043400000000007"/>
    <n v="9.7000000000000003E-3"/>
    <n v="4.5999999999999999E-2"/>
    <n v="0.17499964000000004"/>
    <n v="2"/>
    <n v="8.749982000000002E-2"/>
    <n v="0.52571536718589806"/>
    <n v="60"/>
    <n v="342.85784816471613"/>
    <n v="21"/>
    <n v="5"/>
    <n v="3"/>
  </r>
  <r>
    <x v="0"/>
    <x v="46"/>
    <s v="April"/>
    <x v="0"/>
    <x v="2"/>
    <s v="Desktop"/>
    <x v="1"/>
    <n v="656.80000000000018"/>
    <n v="5.2544000000000031"/>
    <n v="8.0000000000000019E-3"/>
    <n v="0.33349999999999991"/>
    <n v="1.7523424000000005"/>
    <n v="7"/>
    <n v="0.25033462857142863"/>
    <n v="1.3322168087697921"/>
    <n v="252"/>
    <n v="143.80751159134192"/>
    <n v="33"/>
    <n v="2"/>
    <n v="4.5"/>
  </r>
  <r>
    <x v="0"/>
    <x v="47"/>
    <s v="April"/>
    <x v="0"/>
    <x v="2"/>
    <s v="Desktop"/>
    <x v="1"/>
    <n v="575.60000000000014"/>
    <n v="6.3891600000000031"/>
    <n v="1.1100000000000002E-2"/>
    <n v="0.52899999999999969"/>
    <n v="3.3798656399999998"/>
    <n v="4"/>
    <n v="0.84496640999999995"/>
    <n v="0.6260603897851984"/>
    <n v="120"/>
    <n v="35.504369931107675"/>
    <n v="42"/>
    <n v="4"/>
    <n v="4.5"/>
  </r>
  <r>
    <x v="0"/>
    <x v="48"/>
    <s v="April"/>
    <x v="0"/>
    <x v="2"/>
    <s v="Desktop"/>
    <x v="1"/>
    <n v="612.60000000000014"/>
    <n v="7.5962400000000008"/>
    <n v="1.2399999999999998E-2"/>
    <n v="0.28749999999999992"/>
    <n v="2.1839189999999995"/>
    <n v="3"/>
    <n v="0.72797299999999987"/>
    <n v="0.39493222962939556"/>
    <n v="61.199999999999996"/>
    <n v="28.023017337181464"/>
    <n v="11"/>
    <n v="5"/>
    <n v="6"/>
  </r>
  <r>
    <x v="0"/>
    <x v="49"/>
    <s v="April"/>
    <x v="0"/>
    <x v="2"/>
    <s v="Desktop"/>
    <x v="1"/>
    <n v="320.60000000000002"/>
    <n v="3.2380600000000008"/>
    <n v="1.0100000000000001E-2"/>
    <n v="0.20700000000000005"/>
    <n v="0.67027842000000026"/>
    <n v="2"/>
    <n v="0.33513921000000013"/>
    <n v="0.61765378034996243"/>
    <n v="66"/>
    <n v="98.466544693472258"/>
    <n v="48"/>
    <n v="5"/>
    <n v="6"/>
  </r>
  <r>
    <x v="0"/>
    <x v="50"/>
    <s v="April"/>
    <x v="0"/>
    <x v="2"/>
    <s v="Desktop"/>
    <x v="1"/>
    <n v="295.40000000000009"/>
    <n v="3.1017000000000015"/>
    <n v="1.0500000000000002E-2"/>
    <n v="0.44849999999999979"/>
    <n v="1.3911124500000001"/>
    <n v="7"/>
    <n v="0.19873035"/>
    <n v="2.2568269013766633"/>
    <n v="532.79999999999995"/>
    <n v="383.00282626325424"/>
    <n v="49"/>
    <n v="2"/>
    <n v="4.5"/>
  </r>
  <r>
    <x v="0"/>
    <x v="51"/>
    <s v="April"/>
    <x v="0"/>
    <x v="2"/>
    <s v="Desktop"/>
    <x v="1"/>
    <n v="522"/>
    <n v="7.360199999999999"/>
    <n v="1.4099999999999998E-2"/>
    <n v="0.98899999999999966"/>
    <n v="7.2792377999999962"/>
    <n v="4"/>
    <n v="1.8198094499999991"/>
    <n v="0.54346349283986861"/>
    <n v="205.2"/>
    <n v="28.189764593210583"/>
    <n v="39"/>
    <n v="1"/>
    <n v="6"/>
  </r>
  <r>
    <x v="0"/>
    <x v="52"/>
    <s v="April"/>
    <x v="0"/>
    <x v="2"/>
    <s v="Desktop"/>
    <x v="1"/>
    <n v="715.40000000000009"/>
    <n v="8.6563400000000019"/>
    <n v="1.2100000000000001E-2"/>
    <n v="5.7499999999999996E-2"/>
    <n v="0.49773955000000009"/>
    <n v="3"/>
    <n v="0.16591318333333335"/>
    <n v="0.34656679381817251"/>
    <n v="105.6"/>
    <n v="212.159150302603"/>
    <n v="29"/>
    <n v="0"/>
    <n v="6"/>
  </r>
  <r>
    <x v="0"/>
    <x v="53"/>
    <s v="April"/>
    <x v="0"/>
    <x v="2"/>
    <s v="Desktop"/>
    <x v="1"/>
    <n v="644"/>
    <n v="5.7959999999999994"/>
    <n v="8.9999999999999993E-3"/>
    <n v="0.40249999999999975"/>
    <n v="2.3328899999999981"/>
    <n v="4"/>
    <n v="0.58322249999999953"/>
    <n v="0.69013112491373363"/>
    <n v="169.2"/>
    <n v="72.528066046834667"/>
    <n v="40"/>
    <n v="3"/>
    <n v="4.5"/>
  </r>
  <r>
    <x v="0"/>
    <x v="54"/>
    <s v="April"/>
    <x v="0"/>
    <x v="2"/>
    <s v="Desktop"/>
    <x v="1"/>
    <n v="732"/>
    <n v="9.808799999999998"/>
    <n v="1.3399999999999997E-2"/>
    <n v="0.28749999999999992"/>
    <n v="2.8200299999999987"/>
    <n v="6"/>
    <n v="0.47000499999999978"/>
    <n v="0.61169562025935909"/>
    <n v="402"/>
    <n v="142.55167498218111"/>
    <n v="21"/>
    <n v="5"/>
    <n v="4.5"/>
  </r>
  <r>
    <x v="0"/>
    <x v="55"/>
    <s v="April"/>
    <x v="0"/>
    <x v="2"/>
    <s v="Desktop"/>
    <x v="1"/>
    <n v="523"/>
    <n v="7.8972999999999995"/>
    <n v="1.5099999999999999E-2"/>
    <n v="0.161"/>
    <n v="1.2714653"/>
    <n v="4"/>
    <n v="0.31786632500000001"/>
    <n v="0.50650222227850028"/>
    <n v="132"/>
    <n v="103.81722568441309"/>
    <n v="28"/>
    <n v="3"/>
    <n v="1.5"/>
  </r>
  <r>
    <x v="0"/>
    <x v="56"/>
    <s v="April"/>
    <x v="0"/>
    <x v="2"/>
    <s v="Desktop"/>
    <x v="1"/>
    <n v="469.6"/>
    <n v="2.5828000000000002"/>
    <n v="5.5000000000000005E-3"/>
    <n v="0.67849999999999966"/>
    <n v="1.7524297999999991"/>
    <n v="5"/>
    <n v="0.35048595999999982"/>
    <n v="1.9358835372463992"/>
    <n v="292.8"/>
    <n v="167.08229910265175"/>
    <n v="48"/>
    <n v="9"/>
    <n v="3"/>
  </r>
  <r>
    <x v="0"/>
    <x v="57"/>
    <s v="April"/>
    <x v="0"/>
    <x v="2"/>
    <s v="Desktop"/>
    <x v="1"/>
    <n v="807.40000000000009"/>
    <n v="7.8317800000000011"/>
    <n v="9.7000000000000003E-3"/>
    <n v="0.3219999999999999"/>
    <n v="2.5218331599999995"/>
    <n v="3"/>
    <n v="0.84061105333333319"/>
    <n v="0.38305468233275186"/>
    <n v="103.2"/>
    <n v="40.922612025610775"/>
    <n v="21"/>
    <n v="1"/>
    <n v="1.5"/>
  </r>
  <r>
    <x v="0"/>
    <x v="58"/>
    <s v="April"/>
    <x v="0"/>
    <x v="2"/>
    <s v="Desktop"/>
    <x v="1"/>
    <n v="743.40000000000009"/>
    <n v="5.9472000000000005"/>
    <n v="8.0000000000000002E-3"/>
    <n v="1.1844999999999997"/>
    <n v="7.044458399999999"/>
    <n v="6"/>
    <n v="1.1740763999999999"/>
    <n v="1.0088781275221952"/>
    <n v="336"/>
    <n v="47.697066391931571"/>
    <n v="21"/>
    <n v="2"/>
    <n v="4.5"/>
  </r>
  <r>
    <x v="0"/>
    <x v="59"/>
    <s v="April"/>
    <x v="0"/>
    <x v="2"/>
    <s v="Desktop"/>
    <x v="1"/>
    <n v="181.60000000000002"/>
    <n v="0.41767999999999988"/>
    <n v="2.2999999999999991E-3"/>
    <n v="0.8624999999999996"/>
    <n v="0.36024899999999971"/>
    <n v="5"/>
    <n v="7.2049799999999942E-2"/>
    <n v="11.970886803294391"/>
    <n v="254.39999999999998"/>
    <n v="706.17822672651471"/>
    <n v="28"/>
    <n v="2"/>
    <n v="3"/>
  </r>
  <r>
    <x v="0"/>
    <x v="60"/>
    <s v="April"/>
    <x v="0"/>
    <x v="2"/>
    <s v="Desktop"/>
    <x v="1"/>
    <n v="767"/>
    <n v="6.2127000000000008"/>
    <n v="8.1000000000000013E-3"/>
    <n v="1.1039999999999996"/>
    <n v="6.8588207999999984"/>
    <n v="8"/>
    <n v="0.8573525999999998"/>
    <n v="1.2876849035041125"/>
    <n v="403.2"/>
    <n v="58.785615159970369"/>
    <n v="17"/>
    <n v="3"/>
    <n v="4.5"/>
  </r>
  <r>
    <x v="0"/>
    <x v="61"/>
    <s v="May"/>
    <x v="0"/>
    <x v="2"/>
    <s v="Desktop"/>
    <x v="1"/>
    <n v="560"/>
    <n v="7.5039999999999996"/>
    <n v="1.3399999999999999E-2"/>
    <n v="0.74749999999999961"/>
    <n v="5.6092399999999971"/>
    <n v="8"/>
    <n v="0.70115499999999964"/>
    <n v="1.0660980810234542"/>
    <n v="475.2"/>
    <n v="84.717359214439071"/>
    <n v="8"/>
    <n v="5"/>
    <n v="1.5"/>
  </r>
  <r>
    <x v="0"/>
    <x v="62"/>
    <s v="May"/>
    <x v="0"/>
    <x v="2"/>
    <s v="Desktop"/>
    <x v="1"/>
    <n v="553.20000000000005"/>
    <n v="3.1532400000000003"/>
    <n v="5.7000000000000002E-3"/>
    <n v="0.32199999999999995"/>
    <n v="1.01534328"/>
    <n v="6"/>
    <n v="0.16922387999999999"/>
    <n v="1.9028047341781784"/>
    <n v="182.4"/>
    <n v="179.6436767671324"/>
    <n v="21"/>
    <n v="7"/>
    <n v="1.5"/>
  </r>
  <r>
    <x v="0"/>
    <x v="63"/>
    <s v="May"/>
    <x v="0"/>
    <x v="2"/>
    <s v="Desktop"/>
    <x v="1"/>
    <n v="853"/>
    <n v="6.7387000000000006"/>
    <n v="7.9000000000000008E-3"/>
    <n v="1.0349999999999997"/>
    <n v="6.9745544999999982"/>
    <n v="7"/>
    <n v="0.99636492857142833"/>
    <n v="1.0387760250493419"/>
    <n v="532.79999999999995"/>
    <n v="76.391976003628628"/>
    <n v="12"/>
    <n v="6"/>
    <n v="1.5"/>
  </r>
  <r>
    <x v="0"/>
    <x v="64"/>
    <s v="May"/>
    <x v="0"/>
    <x v="2"/>
    <s v="Desktop"/>
    <x v="1"/>
    <n v="608.20000000000005"/>
    <n v="3.2842799999999994"/>
    <n v="5.3999999999999986E-3"/>
    <n v="0.55199999999999971"/>
    <n v="1.8129225599999987"/>
    <n v="7"/>
    <n v="0.25898893714285698"/>
    <n v="2.1313651698393565"/>
    <n v="367.2"/>
    <n v="202.54588259964081"/>
    <n v="14"/>
    <n v="11"/>
    <n v="3"/>
  </r>
  <r>
    <x v="0"/>
    <x v="65"/>
    <s v="May"/>
    <x v="0"/>
    <x v="2"/>
    <s v="Desktop"/>
    <x v="1"/>
    <n v="448.40000000000009"/>
    <n v="3.4975200000000015"/>
    <n v="7.8000000000000014E-3"/>
    <n v="0.98899999999999955"/>
    <n v="3.4590472800000001"/>
    <n v="6"/>
    <n v="0.57650787999999997"/>
    <n v="1.7155012694709386"/>
    <n v="408"/>
    <n v="117.95155341155093"/>
    <n v="39"/>
    <n v="5"/>
    <n v="3"/>
  </r>
  <r>
    <x v="0"/>
    <x v="66"/>
    <s v="May"/>
    <x v="0"/>
    <x v="2"/>
    <s v="Desktop"/>
    <x v="1"/>
    <n v="218.20000000000005"/>
    <n v="2.4438400000000007"/>
    <n v="1.1200000000000002E-2"/>
    <n v="1.2419999999999995"/>
    <n v="3.0352492799999999"/>
    <n v="5"/>
    <n v="0.60704985599999994"/>
    <n v="2.0459604556763122"/>
    <n v="153.6"/>
    <n v="50.605398710447929"/>
    <n v="53"/>
    <n v="1"/>
    <n v="10.5"/>
  </r>
  <r>
    <x v="0"/>
    <x v="67"/>
    <s v="May"/>
    <x v="0"/>
    <x v="2"/>
    <s v="Desktop"/>
    <x v="1"/>
    <n v="535"/>
    <n v="5.9384999999999994"/>
    <n v="1.1099999999999999E-2"/>
    <n v="0.93149999999999966"/>
    <n v="5.5317127499999978"/>
    <n v="6"/>
    <n v="0.92195212499999968"/>
    <n v="1.0103561505430665"/>
    <n v="321.59999999999997"/>
    <n v="58.137509038226924"/>
    <n v="53"/>
    <n v="7"/>
    <n v="4.5"/>
  </r>
  <r>
    <x v="0"/>
    <x v="68"/>
    <s v="May"/>
    <x v="0"/>
    <x v="2"/>
    <s v="Desktop"/>
    <x v="1"/>
    <n v="322.20000000000005"/>
    <n v="0.83772000000000035"/>
    <n v="2.6000000000000007E-3"/>
    <n v="0.74749999999999972"/>
    <n v="0.62619570000000002"/>
    <n v="2"/>
    <n v="0.31309785000000001"/>
    <n v="2.3874325550303195"/>
    <n v="61.199999999999996"/>
    <n v="97.733024995221129"/>
    <n v="40"/>
    <n v="8"/>
    <n v="1.5"/>
  </r>
  <r>
    <x v="0"/>
    <x v="69"/>
    <s v="May"/>
    <x v="0"/>
    <x v="2"/>
    <s v="Desktop"/>
    <x v="1"/>
    <n v="575"/>
    <n v="1.8399999999999994"/>
    <n v="3.1999999999999989E-3"/>
    <n v="0.65549999999999975"/>
    <n v="1.2061199999999992"/>
    <n v="6"/>
    <n v="0.20101999999999987"/>
    <n v="3.2608695652173925"/>
    <n v="182.4"/>
    <n v="151.22873345935739"/>
    <n v="26"/>
    <n v="2"/>
    <n v="1.5"/>
  </r>
  <r>
    <x v="0"/>
    <x v="70"/>
    <s v="May"/>
    <x v="0"/>
    <x v="2"/>
    <s v="Desktop"/>
    <x v="1"/>
    <n v="576.60000000000014"/>
    <n v="8.0147400000000015"/>
    <n v="1.3899999999999999E-2"/>
    <n v="1.1844999999999997"/>
    <n v="9.4934595299999991"/>
    <n v="8"/>
    <n v="1.1866824412499999"/>
    <n v="0.99816088856282281"/>
    <n v="482.4"/>
    <n v="50.81393126242147"/>
    <n v="22"/>
    <n v="4"/>
    <n v="3"/>
  </r>
  <r>
    <x v="0"/>
    <x v="71"/>
    <s v="May"/>
    <x v="0"/>
    <x v="2"/>
    <s v="Desktop"/>
    <x v="1"/>
    <n v="872.60000000000014"/>
    <n v="8.3769600000000022"/>
    <n v="9.6000000000000009E-3"/>
    <n v="0.70149999999999968"/>
    <n v="5.8764374399999992"/>
    <n v="4"/>
    <n v="1.4691093599999998"/>
    <n v="0.47750019100007629"/>
    <n v="259.2"/>
    <n v="44.108356916329228"/>
    <n v="54"/>
    <n v="3"/>
    <n v="1.5"/>
  </r>
  <r>
    <x v="0"/>
    <x v="72"/>
    <s v="May"/>
    <x v="0"/>
    <x v="2"/>
    <s v="Desktop"/>
    <x v="1"/>
    <n v="272.20000000000005"/>
    <n v="3.429720000000001"/>
    <n v="1.2600000000000002E-2"/>
    <n v="1.1384999999999996"/>
    <n v="3.9047362199999998"/>
    <n v="4"/>
    <n v="0.97618405499999994"/>
    <n v="1.1662759642186531"/>
    <n v="122.39999999999999"/>
    <n v="31.34654765488871"/>
    <n v="19"/>
    <n v="2"/>
    <n v="6"/>
  </r>
  <r>
    <x v="0"/>
    <x v="73"/>
    <s v="May"/>
    <x v="0"/>
    <x v="2"/>
    <s v="Desktop"/>
    <x v="1"/>
    <n v="397"/>
    <n v="2.3026"/>
    <n v="5.7999999999999996E-3"/>
    <n v="3.4500000000000058E-2"/>
    <n v="7.9439700000000127E-2"/>
    <n v="3"/>
    <n v="2.6479900000000042E-2"/>
    <n v="1.3028750108572917"/>
    <n v="180"/>
    <n v="2265.8695840996343"/>
    <n v="30"/>
    <n v="3"/>
    <n v="4.5"/>
  </r>
  <r>
    <x v="0"/>
    <x v="74"/>
    <s v="May"/>
    <x v="0"/>
    <x v="2"/>
    <s v="Desktop"/>
    <x v="1"/>
    <n v="563"/>
    <n v="5.1795999999999998"/>
    <n v="9.1999999999999998E-3"/>
    <n v="1.1844999999999997"/>
    <n v="6.1352361999999978"/>
    <n v="5"/>
    <n v="1.2270472399999997"/>
    <n v="0.96532550776121717"/>
    <n v="187.2"/>
    <n v="30.512272697830291"/>
    <n v="1"/>
    <n v="1"/>
    <n v="3"/>
  </r>
  <r>
    <x v="0"/>
    <x v="75"/>
    <s v="May"/>
    <x v="0"/>
    <x v="2"/>
    <s v="Desktop"/>
    <x v="1"/>
    <n v="400.40000000000009"/>
    <n v="3.7637600000000004"/>
    <n v="9.3999999999999986E-3"/>
    <n v="0.50599999999999967"/>
    <n v="1.9044625599999989"/>
    <n v="8"/>
    <n v="0.23805781999999986"/>
    <n v="2.1255340404276573"/>
    <n v="316.8"/>
    <n v="166.34614229433851"/>
    <n v="15"/>
    <n v="4"/>
    <n v="1.5"/>
  </r>
  <r>
    <x v="0"/>
    <x v="76"/>
    <s v="May"/>
    <x v="0"/>
    <x v="2"/>
    <s v="Desktop"/>
    <x v="1"/>
    <n v="69.200000000000045"/>
    <n v="0.42212000000000044"/>
    <n v="6.1000000000000021E-3"/>
    <n v="0.66699999999999982"/>
    <n v="0.28155404000000023"/>
    <n v="5"/>
    <n v="5.6310808000000045E-2"/>
    <n v="11.844972993461562"/>
    <n v="122.39999999999999"/>
    <n v="434.73004329825955"/>
    <n v="32"/>
    <n v="2"/>
    <n v="6"/>
  </r>
  <r>
    <x v="0"/>
    <x v="77"/>
    <s v="May"/>
    <x v="0"/>
    <x v="2"/>
    <s v="Desktop"/>
    <x v="1"/>
    <n v="894"/>
    <n v="7.2413999999999996"/>
    <n v="8.0999999999999996E-3"/>
    <n v="1.0694999999999997"/>
    <n v="7.7446772999999975"/>
    <n v="4"/>
    <n v="1.9361693249999994"/>
    <n v="0.55237937415416916"/>
    <n v="262.8"/>
    <n v="33.932982591798897"/>
    <n v="25"/>
    <n v="10"/>
    <n v="3"/>
  </r>
  <r>
    <x v="0"/>
    <x v="78"/>
    <s v="May"/>
    <x v="0"/>
    <x v="2"/>
    <s v="Desktop"/>
    <x v="1"/>
    <n v="445"/>
    <n v="4.3165000000000004"/>
    <n v="9.7000000000000003E-3"/>
    <n v="0.10350000000000008"/>
    <n v="0.4467577500000004"/>
    <n v="4"/>
    <n v="0.1116894375000001"/>
    <n v="0.92667670566431126"/>
    <n v="111.6"/>
    <n v="249.79980761385761"/>
    <n v="16"/>
    <n v="1"/>
    <n v="1.5"/>
  </r>
  <r>
    <x v="0"/>
    <x v="79"/>
    <s v="May"/>
    <x v="0"/>
    <x v="2"/>
    <s v="Desktop"/>
    <x v="1"/>
    <n v="712.40000000000009"/>
    <n v="5.9129199999999997"/>
    <n v="8.2999999999999984E-3"/>
    <n v="9.1999999999999998E-2"/>
    <n v="0.54398863999999991"/>
    <n v="7"/>
    <n v="7.7712662857142845E-2"/>
    <n v="1.1838482509487698"/>
    <n v="504"/>
    <n v="926.48993552512434"/>
    <n v="28"/>
    <n v="2"/>
    <n v="1.5"/>
  </r>
  <r>
    <x v="0"/>
    <x v="80"/>
    <s v="May"/>
    <x v="0"/>
    <x v="2"/>
    <s v="Desktop"/>
    <x v="1"/>
    <n v="400.20000000000005"/>
    <n v="2.7213600000000002"/>
    <n v="6.7999999999999996E-3"/>
    <n v="0.2644999999999999"/>
    <n v="0.71979971999999981"/>
    <n v="4"/>
    <n v="0.17994992999999995"/>
    <n v="1.4698533086397976"/>
    <n v="205.2"/>
    <n v="285.07929955849391"/>
    <n v="24"/>
    <n v="0"/>
    <n v="3"/>
  </r>
  <r>
    <x v="0"/>
    <x v="81"/>
    <s v="May"/>
    <x v="0"/>
    <x v="2"/>
    <s v="Desktop"/>
    <x v="1"/>
    <n v="405.6"/>
    <n v="2.8392000000000004"/>
    <n v="7.0000000000000001E-3"/>
    <n v="0.73599999999999965"/>
    <n v="2.0896511999999992"/>
    <n v="7"/>
    <n v="0.29852159999999989"/>
    <n v="2.4654832347140037"/>
    <n v="408"/>
    <n v="195.24789591679232"/>
    <n v="42"/>
    <n v="8"/>
    <n v="1.5"/>
  </r>
  <r>
    <x v="0"/>
    <x v="82"/>
    <s v="May"/>
    <x v="0"/>
    <x v="2"/>
    <s v="Desktop"/>
    <x v="1"/>
    <n v="701.40000000000009"/>
    <n v="6.1021800000000006"/>
    <n v="8.6999999999999994E-3"/>
    <n v="0.86249999999999971"/>
    <n v="5.2631302499999988"/>
    <n v="7"/>
    <n v="0.75187574999999984"/>
    <n v="1.1471310253057103"/>
    <n v="388.8"/>
    <n v="73.872388014718069"/>
    <n v="43"/>
    <n v="7"/>
    <n v="3"/>
  </r>
  <r>
    <x v="0"/>
    <x v="83"/>
    <s v="May"/>
    <x v="0"/>
    <x v="2"/>
    <s v="Desktop"/>
    <x v="1"/>
    <n v="541"/>
    <n v="7.1953000000000014"/>
    <n v="1.3300000000000003E-2"/>
    <n v="0.50599999999999978"/>
    <n v="3.640821799999999"/>
    <n v="5"/>
    <n v="0.72816435999999984"/>
    <n v="0.69489805845482455"/>
    <n v="192"/>
    <n v="52.735346728587501"/>
    <n v="37"/>
    <n v="5"/>
    <n v="3"/>
  </r>
  <r>
    <x v="0"/>
    <x v="84"/>
    <s v="May"/>
    <x v="0"/>
    <x v="2"/>
    <s v="Desktop"/>
    <x v="1"/>
    <n v="64"/>
    <n v="0.53759999999999986"/>
    <n v="8.3999999999999977E-3"/>
    <n v="0.33349999999999991"/>
    <n v="0.17928959999999991"/>
    <n v="8"/>
    <n v="2.2411199999999989E-2"/>
    <n v="14.880952380952385"/>
    <n v="374.4"/>
    <n v="2088.2415934889709"/>
    <n v="11"/>
    <n v="4"/>
    <n v="0"/>
  </r>
  <r>
    <x v="0"/>
    <x v="85"/>
    <s v="May"/>
    <x v="0"/>
    <x v="2"/>
    <s v="Desktop"/>
    <x v="1"/>
    <n v="526"/>
    <n v="3.1033999999999988"/>
    <n v="5.8999999999999981E-3"/>
    <n v="6.8999999999999992E-2"/>
    <n v="0.2141345999999999"/>
    <n v="5"/>
    <n v="4.2826919999999977E-2"/>
    <n v="1.6111361732293619"/>
    <n v="165.6"/>
    <n v="773.34536315009382"/>
    <n v="11"/>
    <n v="3"/>
    <n v="4.5"/>
  </r>
  <r>
    <x v="0"/>
    <x v="86"/>
    <s v="May"/>
    <x v="0"/>
    <x v="2"/>
    <s v="Desktop"/>
    <x v="1"/>
    <n v="1178"/>
    <n v="15.196199999999997"/>
    <n v="1.2899999999999998E-2"/>
    <n v="0.44849999999999973"/>
    <n v="6.8154956999999952"/>
    <n v="4"/>
    <n v="1.7038739249999988"/>
    <n v="0.26322370066200768"/>
    <n v="270"/>
    <n v="39.615607123044654"/>
    <n v="32"/>
    <n v="1"/>
    <n v="3"/>
  </r>
  <r>
    <x v="0"/>
    <x v="87"/>
    <s v="May"/>
    <x v="0"/>
    <x v="2"/>
    <s v="Desktop"/>
    <x v="1"/>
    <n v="744.40000000000009"/>
    <n v="10.123840000000001"/>
    <n v="1.3599999999999999E-2"/>
    <n v="1.0119999999999996"/>
    <n v="10.245326079999996"/>
    <n v="8"/>
    <n v="1.2806657599999995"/>
    <n v="0.79021398994847791"/>
    <n v="302.39999999999998"/>
    <n v="29.515898043530118"/>
    <n v="18"/>
    <n v="1"/>
    <n v="1.5"/>
  </r>
  <r>
    <x v="0"/>
    <x v="88"/>
    <s v="May"/>
    <x v="0"/>
    <x v="2"/>
    <s v="Desktop"/>
    <x v="1"/>
    <n v="909.2"/>
    <n v="4.36416"/>
    <n v="4.7999999999999996E-3"/>
    <n v="0.79349999999999976"/>
    <n v="3.4629609599999989"/>
    <n v="2"/>
    <n v="1.7314804799999994"/>
    <n v="0.45827833993254141"/>
    <n v="48"/>
    <n v="13.860970583971012"/>
    <n v="38"/>
    <n v="0"/>
    <n v="6"/>
  </r>
  <r>
    <x v="0"/>
    <x v="89"/>
    <s v="May"/>
    <x v="0"/>
    <x v="2"/>
    <s v="Desktop"/>
    <x v="1"/>
    <n v="987.60000000000014"/>
    <n v="7.3082400000000014"/>
    <n v="7.4000000000000003E-3"/>
    <n v="0.8969999999999998"/>
    <n v="6.55549128"/>
    <n v="3"/>
    <n v="2.18516376"/>
    <n v="0.41049555022823547"/>
    <n v="92.399999999999991"/>
    <n v="14.095053452652902"/>
    <n v="36"/>
    <n v="5"/>
    <n v="4.5"/>
  </r>
  <r>
    <x v="0"/>
    <x v="90"/>
    <s v="May"/>
    <x v="0"/>
    <x v="2"/>
    <s v="Desktop"/>
    <x v="1"/>
    <n v="281"/>
    <n v="3.4843999999999995"/>
    <n v="1.2399999999999998E-2"/>
    <n v="1.0924999999999998"/>
    <n v="3.806706999999999"/>
    <n v="2"/>
    <n v="1.9033534999999995"/>
    <n v="0.57398691309838146"/>
    <n v="66"/>
    <n v="17.337819800683377"/>
    <n v="22"/>
    <n v="3"/>
    <n v="1.5"/>
  </r>
  <r>
    <x v="0"/>
    <x v="91"/>
    <s v="May"/>
    <x v="0"/>
    <x v="2"/>
    <s v="Desktop"/>
    <x v="1"/>
    <n v="753.2"/>
    <n v="9.8669200000000004"/>
    <n v="1.3100000000000001E-2"/>
    <n v="0.71299999999999963"/>
    <n v="7.0351139599999968"/>
    <n v="7"/>
    <n v="1.0050162799999995"/>
    <n v="0.7094412440761656"/>
    <n v="280.8"/>
    <n v="39.914065585371148"/>
    <n v="14"/>
    <n v="1"/>
    <n v="3"/>
  </r>
  <r>
    <x v="1"/>
    <x v="92"/>
    <s v="June"/>
    <x v="0"/>
    <x v="2"/>
    <s v="Desktop"/>
    <x v="1"/>
    <n v="278.8"/>
    <n v="2.4534400000000001"/>
    <n v="8.8000000000000005E-3"/>
    <n v="0.40250000000000008"/>
    <n v="0.98750960000000021"/>
    <n v="2"/>
    <n v="0.4937548000000001"/>
    <n v="0.81518194861092996"/>
    <n v="91.2"/>
    <n v="92.353532563126464"/>
    <n v="26"/>
    <n v="4"/>
    <n v="3"/>
  </r>
  <r>
    <x v="1"/>
    <x v="93"/>
    <s v="June"/>
    <x v="0"/>
    <x v="2"/>
    <s v="Desktop"/>
    <x v="1"/>
    <n v="263.29999999999995"/>
    <n v="2.8962999999999992"/>
    <n v="1.0999999999999999E-2"/>
    <n v="1.5064999999999997"/>
    <n v="4.3632759499999985"/>
    <n v="2"/>
    <n v="2.1816379749999992"/>
    <n v="0.69053620136035654"/>
    <n v="103.2"/>
    <n v="23.651953528174179"/>
    <n v="27"/>
    <n v="3"/>
    <n v="1.5"/>
  </r>
  <r>
    <x v="1"/>
    <x v="94"/>
    <s v="June"/>
    <x v="0"/>
    <x v="2"/>
    <s v="Desktop"/>
    <x v="1"/>
    <n v="348.89999999999986"/>
    <n v="4.4659199999999979"/>
    <n v="1.2799999999999999E-2"/>
    <n v="0.73599999999999965"/>
    <n v="3.2869171199999969"/>
    <n v="6"/>
    <n v="0.54781951999999945"/>
    <n v="1.3435081685296653"/>
    <n v="284.39999999999998"/>
    <n v="86.524846723242064"/>
    <n v="45"/>
    <n v="1"/>
    <n v="9"/>
  </r>
  <r>
    <x v="1"/>
    <x v="95"/>
    <s v="June"/>
    <x v="0"/>
    <x v="2"/>
    <s v="Desktop"/>
    <x v="1"/>
    <n v="222.1"/>
    <n v="2.7318300000000004"/>
    <n v="1.2300000000000002E-2"/>
    <n v="1.1614999999999998"/>
    <n v="3.173020545"/>
    <n v="1"/>
    <n v="3.173020545"/>
    <n v="0.36605498878041454"/>
    <n v="32.4"/>
    <n v="10.211090517852288"/>
    <n v="59"/>
    <n v="8"/>
    <n v="3"/>
  </r>
  <r>
    <x v="1"/>
    <x v="96"/>
    <s v="June"/>
    <x v="0"/>
    <x v="2"/>
    <s v="Desktop"/>
    <x v="1"/>
    <n v="124.2"/>
    <n v="0.9190799999999999"/>
    <n v="7.3999999999999986E-3"/>
    <n v="0.86249999999999971"/>
    <n v="0.79270649999999965"/>
    <n v="4"/>
    <n v="0.19817662499999991"/>
    <n v="4.3521782652217436"/>
    <n v="94.8"/>
    <n v="119.59028972261491"/>
    <n v="34"/>
    <n v="7"/>
    <n v="1.5"/>
  </r>
  <r>
    <x v="1"/>
    <x v="97"/>
    <s v="June"/>
    <x v="0"/>
    <x v="2"/>
    <s v="Desktop"/>
    <x v="1"/>
    <n v="71.599999999999909"/>
    <n v="0.63007999999999909"/>
    <n v="8.7999999999999988E-3"/>
    <n v="0.35650000000000004"/>
    <n v="0.22462351999999969"/>
    <n v="4"/>
    <n v="5.6155879999999922E-2"/>
    <n v="6.3484002031488158"/>
    <n v="152.4"/>
    <n v="678.46857711071493"/>
    <n v="33"/>
    <n v="1"/>
    <n v="13.5"/>
  </r>
  <r>
    <x v="1"/>
    <x v="98"/>
    <s v="June"/>
    <x v="0"/>
    <x v="2"/>
    <s v="Desktop"/>
    <x v="1"/>
    <n v="140.69999999999993"/>
    <n v="1.0130399999999995"/>
    <n v="7.1999999999999998E-3"/>
    <n v="0.14949999999999999"/>
    <n v="0.15144947999999991"/>
    <n v="5"/>
    <n v="3.0289895999999983E-2"/>
    <n v="4.9356392639974755"/>
    <n v="324"/>
    <n v="2139.3272528898756"/>
    <n v="33"/>
    <n v="6"/>
    <n v="9"/>
  </r>
  <r>
    <x v="1"/>
    <x v="99"/>
    <s v="June"/>
    <x v="0"/>
    <x v="2"/>
    <s v="Desktop"/>
    <x v="1"/>
    <n v="142.19999999999999"/>
    <n v="1.0238399999999999"/>
    <n v="7.1999999999999998E-3"/>
    <n v="1.1039999999999996"/>
    <n v="1.1303193599999994"/>
    <n v="1"/>
    <n v="1.1303193599999994"/>
    <n v="0.97671511173620895"/>
    <n v="27.599999999999998"/>
    <n v="24.417877793405228"/>
    <n v="30"/>
    <n v="6"/>
    <n v="9"/>
  </r>
  <r>
    <x v="1"/>
    <x v="100"/>
    <s v="June"/>
    <x v="0"/>
    <x v="2"/>
    <s v="Desktop"/>
    <x v="1"/>
    <n v="73.800000000000196"/>
    <n v="0.72324000000000188"/>
    <n v="9.7999999999999997E-3"/>
    <n v="0.28749999999999998"/>
    <n v="0.20793150000000052"/>
    <n v="3"/>
    <n v="6.9310500000000178E-2"/>
    <n v="4.1480006636800955"/>
    <n v="100.8"/>
    <n v="484.77503408574336"/>
    <n v="53"/>
    <n v="1"/>
    <n v="4.5"/>
  </r>
  <r>
    <x v="1"/>
    <x v="101"/>
    <s v="June"/>
    <x v="0"/>
    <x v="2"/>
    <s v="Desktop"/>
    <x v="1"/>
    <n v="355.9"/>
    <n v="1.9218599999999997"/>
    <n v="5.3999999999999994E-3"/>
    <n v="1.1154999999999997"/>
    <n v="2.143834829999999"/>
    <n v="5"/>
    <n v="0.42876696599999981"/>
    <n v="2.6016463217924306"/>
    <n v="320.39999999999998"/>
    <n v="149.45181201296191"/>
    <n v="40"/>
    <n v="5"/>
    <n v="13.5"/>
  </r>
  <r>
    <x v="1"/>
    <x v="102"/>
    <s v="June"/>
    <x v="0"/>
    <x v="2"/>
    <s v="Desktop"/>
    <x v="1"/>
    <n v="516"/>
    <n v="5.4180000000000001"/>
    <n v="1.0500000000000001E-2"/>
    <n v="1.3339999999999999"/>
    <n v="7.2276119999999997"/>
    <n v="3"/>
    <n v="2.4092039999999999"/>
    <n v="0.55370985603543743"/>
    <n v="133.19999999999999"/>
    <n v="18.429323544207961"/>
    <n v="46"/>
    <n v="5"/>
    <n v="4.5"/>
  </r>
  <r>
    <x v="1"/>
    <x v="103"/>
    <s v="June"/>
    <x v="0"/>
    <x v="2"/>
    <s v="Desktop"/>
    <x v="1"/>
    <n v="88.299999999999955"/>
    <n v="0.65341999999999956"/>
    <n v="7.3999999999999986E-3"/>
    <n v="1.1154999999999997"/>
    <n v="0.72889000999999931"/>
    <n v="4"/>
    <n v="0.18222250249999983"/>
    <n v="6.1216369257139398"/>
    <n v="261.59999999999997"/>
    <n v="358.90188699389665"/>
    <n v="14"/>
    <n v="2"/>
    <n v="0"/>
  </r>
  <r>
    <x v="1"/>
    <x v="104"/>
    <s v="June"/>
    <x v="0"/>
    <x v="2"/>
    <s v="Desktop"/>
    <x v="1"/>
    <n v="321.5"/>
    <n v="3.1828499999999997"/>
    <n v="9.8999999999999991E-3"/>
    <n v="0.93149999999999966"/>
    <n v="2.9648247749999985"/>
    <n v="3"/>
    <n v="0.98827492499999947"/>
    <n v="0.94255148687497059"/>
    <n v="196.79999999999998"/>
    <n v="66.378290433707022"/>
    <n v="30"/>
    <n v="7"/>
    <n v="6"/>
  </r>
  <r>
    <x v="1"/>
    <x v="105"/>
    <s v="June"/>
    <x v="0"/>
    <x v="2"/>
    <s v="Desktop"/>
    <x v="1"/>
    <n v="290.2"/>
    <n v="1.8572799999999996"/>
    <n v="6.3999999999999986E-3"/>
    <n v="0.58649999999999991"/>
    <n v="1.0892947199999996"/>
    <n v="6"/>
    <n v="0.18154911999999993"/>
    <n v="3.2305306685044806"/>
    <n v="380.4"/>
    <n v="349.21678496706579"/>
    <n v="19"/>
    <n v="3"/>
    <n v="6"/>
  </r>
  <r>
    <x v="1"/>
    <x v="106"/>
    <s v="June"/>
    <x v="0"/>
    <x v="2"/>
    <s v="Desktop"/>
    <x v="1"/>
    <n v="62.300000000000097"/>
    <n v="0.49840000000000079"/>
    <n v="8.0000000000000002E-3"/>
    <n v="0.37950000000000006"/>
    <n v="0.18914280000000033"/>
    <n v="2"/>
    <n v="9.4571400000000166E-2"/>
    <n v="4.0128410914927706"/>
    <n v="18"/>
    <n v="95.166191893109172"/>
    <n v="60"/>
    <n v="8"/>
    <n v="6"/>
  </r>
  <r>
    <x v="1"/>
    <x v="107"/>
    <s v="June"/>
    <x v="0"/>
    <x v="2"/>
    <s v="Desktop"/>
    <x v="1"/>
    <n v="128.69999999999999"/>
    <n v="1.1969099999999997"/>
    <n v="9.2999999999999992E-3"/>
    <n v="0.66699999999999982"/>
    <n v="0.79833896999999954"/>
    <n v="3"/>
    <n v="0.26611298999999983"/>
    <n v="2.506454119357346"/>
    <n v="93.6"/>
    <n v="117.24343107038862"/>
    <n v="54"/>
    <n v="4"/>
    <n v="3"/>
  </r>
  <r>
    <x v="1"/>
    <x v="108"/>
    <s v="June"/>
    <x v="0"/>
    <x v="2"/>
    <s v="Desktop"/>
    <x v="1"/>
    <n v="14.3000000000001"/>
    <n v="0.12012000000000084"/>
    <n v="8.3999999999999995E-3"/>
    <n v="0.50599999999999989"/>
    <n v="6.0780720000000413E-2"/>
    <n v="6"/>
    <n v="1.0130120000000069E-2"/>
    <n v="49.950049950049603"/>
    <n v="397.2"/>
    <n v="6534.9670092752649"/>
    <n v="27"/>
    <n v="4"/>
    <n v="7.5"/>
  </r>
  <r>
    <x v="1"/>
    <x v="109"/>
    <s v="June"/>
    <x v="0"/>
    <x v="2"/>
    <s v="Desktop"/>
    <x v="1"/>
    <n v="214.79999999999995"/>
    <n v="2.0406"/>
    <n v="9.5000000000000015E-3"/>
    <n v="0.80499999999999972"/>
    <n v="1.6426829999999994"/>
    <n v="6"/>
    <n v="0.27378049999999993"/>
    <n v="2.9403116730373422"/>
    <n v="463.2"/>
    <n v="281.97771572482344"/>
    <n v="21"/>
    <n v="1"/>
    <n v="6"/>
  </r>
  <r>
    <x v="1"/>
    <x v="110"/>
    <s v="June"/>
    <x v="0"/>
    <x v="2"/>
    <s v="Desktop"/>
    <x v="1"/>
    <n v="180.89999999999986"/>
    <n v="1.8451799999999987"/>
    <n v="1.0200000000000001E-2"/>
    <n v="1.2649999999999995"/>
    <n v="2.3341526999999975"/>
    <n v="2"/>
    <n v="1.1670763499999988"/>
    <n v="1.083905093270034"/>
    <n v="18"/>
    <n v="7.711577738680087"/>
    <n v="28"/>
    <n v="11"/>
    <n v="10.5"/>
  </r>
  <r>
    <x v="1"/>
    <x v="111"/>
    <s v="June"/>
    <x v="0"/>
    <x v="2"/>
    <s v="Desktop"/>
    <x v="1"/>
    <n v="244.4"/>
    <n v="2.8594799999999996"/>
    <n v="1.1699999999999999E-2"/>
    <n v="0.39100000000000001"/>
    <n v="1.1180566799999998"/>
    <n v="2"/>
    <n v="0.5590283399999999"/>
    <n v="0.69942786800397283"/>
    <n v="30"/>
    <n v="26.832271151047554"/>
    <n v="52"/>
    <n v="4"/>
    <n v="12"/>
  </r>
  <r>
    <x v="1"/>
    <x v="112"/>
    <s v="June"/>
    <x v="0"/>
    <x v="2"/>
    <s v="Desktop"/>
    <x v="1"/>
    <n v="251.3"/>
    <n v="3.4428100000000001"/>
    <n v="1.37E-2"/>
    <n v="0.14950000000000005"/>
    <n v="0.51470009500000025"/>
    <n v="6"/>
    <n v="8.5783349166666703E-2"/>
    <n v="1.7427624527638759"/>
    <n v="474"/>
    <n v="920.92464059094402"/>
    <n v="48"/>
    <n v="14"/>
    <n v="1.5"/>
  </r>
  <r>
    <x v="1"/>
    <x v="113"/>
    <s v="June"/>
    <x v="0"/>
    <x v="2"/>
    <s v="Desktop"/>
    <x v="1"/>
    <n v="140.39999999999986"/>
    <n v="0.75815999999999917"/>
    <n v="5.3999999999999994E-3"/>
    <n v="0.90849999999999975"/>
    <n v="0.6887883599999991"/>
    <n v="2"/>
    <n v="0.34439417999999955"/>
    <n v="2.6379656009285668"/>
    <n v="157.19999999999999"/>
    <n v="228.22685331093604"/>
    <n v="59"/>
    <n v="7"/>
    <n v="6"/>
  </r>
  <r>
    <x v="1"/>
    <x v="114"/>
    <s v="June"/>
    <x v="0"/>
    <x v="2"/>
    <s v="Desktop"/>
    <x v="1"/>
    <n v="409.2"/>
    <n v="3.6009600000000002"/>
    <n v="8.8000000000000005E-3"/>
    <n v="0.81649999999999967"/>
    <n v="2.9401838399999991"/>
    <n v="5"/>
    <n v="0.58803676799999982"/>
    <n v="1.38851861725762"/>
    <n v="417.59999999999997"/>
    <n v="142.03193498267785"/>
    <n v="54"/>
    <n v="8"/>
    <n v="9"/>
  </r>
  <r>
    <x v="1"/>
    <x v="115"/>
    <s v="June"/>
    <x v="0"/>
    <x v="2"/>
    <s v="Desktop"/>
    <x v="1"/>
    <n v="285.5"/>
    <n v="1.5702499999999999"/>
    <n v="5.4999999999999997E-3"/>
    <n v="0.58649999999999969"/>
    <n v="0.9209516249999995"/>
    <n v="2"/>
    <n v="0.46047581249999975"/>
    <n v="1.2736825346282439"/>
    <n v="112.8"/>
    <n v="122.48200332997953"/>
    <n v="25"/>
    <n v="9"/>
    <n v="4.5"/>
  </r>
  <r>
    <x v="1"/>
    <x v="116"/>
    <s v="June"/>
    <x v="0"/>
    <x v="2"/>
    <s v="Desktop"/>
    <x v="1"/>
    <n v="327"/>
    <n v="4.3163999999999998"/>
    <n v="1.32E-2"/>
    <n v="0.28750000000000009"/>
    <n v="1.2409650000000003"/>
    <n v="6"/>
    <n v="0.20682750000000005"/>
    <n v="1.3900472616068946"/>
    <n v="240"/>
    <n v="193.39787987574181"/>
    <n v="63"/>
    <n v="8"/>
    <n v="4.5"/>
  </r>
  <r>
    <x v="1"/>
    <x v="117"/>
    <s v="June"/>
    <x v="0"/>
    <x v="2"/>
    <s v="Desktop"/>
    <x v="1"/>
    <n v="88"/>
    <n v="0.81839999999999991"/>
    <n v="9.2999999999999992E-3"/>
    <n v="1.3454999999999999"/>
    <n v="1.1011571999999998"/>
    <n v="5"/>
    <n v="0.22023143999999997"/>
    <n v="6.1094819159335296"/>
    <n v="261.59999999999997"/>
    <n v="237.56826000865271"/>
    <n v="57"/>
    <n v="2"/>
    <n v="4.5"/>
  </r>
  <r>
    <x v="1"/>
    <x v="118"/>
    <s v="June"/>
    <x v="0"/>
    <x v="2"/>
    <s v="Desktop"/>
    <x v="1"/>
    <n v="77.200000000000045"/>
    <n v="0.67164000000000035"/>
    <n v="8.6999999999999994E-3"/>
    <n v="1.4259999999999997"/>
    <n v="0.95775864000000033"/>
    <n v="3"/>
    <n v="0.31925288000000013"/>
    <n v="4.4666785778095388"/>
    <n v="26.4"/>
    <n v="27.564355879890563"/>
    <n v="69"/>
    <n v="2"/>
    <n v="6"/>
  </r>
  <r>
    <x v="1"/>
    <x v="119"/>
    <s v="June"/>
    <x v="0"/>
    <x v="2"/>
    <s v="Desktop"/>
    <x v="1"/>
    <n v="85.800000000000097"/>
    <n v="0.46332000000000045"/>
    <n v="5.3999999999999994E-3"/>
    <n v="0.51749999999999996"/>
    <n v="0.23976810000000021"/>
    <n v="7"/>
    <n v="3.4252585714285744E-2"/>
    <n v="15.108348441681761"/>
    <n v="387.59999999999997"/>
    <n v="1616.5620030354314"/>
    <n v="62"/>
    <n v="11"/>
    <n v="1.5"/>
  </r>
  <r>
    <x v="1"/>
    <x v="120"/>
    <s v="June"/>
    <x v="0"/>
    <x v="2"/>
    <s v="Desktop"/>
    <x v="1"/>
    <n v="37"/>
    <n v="0.38479999999999998"/>
    <n v="1.04E-2"/>
    <n v="0.26450000000000001"/>
    <n v="0.1017796"/>
    <n v="1"/>
    <n v="0.1017796"/>
    <n v="2.5987525987525988"/>
    <n v="3.5999999999999996"/>
    <n v="35.370545767521193"/>
    <n v="65"/>
    <n v="4"/>
    <n v="15"/>
  </r>
  <r>
    <x v="1"/>
    <x v="121"/>
    <s v="June"/>
    <x v="0"/>
    <x v="2"/>
    <s v="Desktop"/>
    <x v="1"/>
    <n v="89"/>
    <n v="0.63190000000000002"/>
    <n v="7.1000000000000004E-3"/>
    <n v="0.36800000000000005"/>
    <n v="0.23253920000000003"/>
    <n v="4"/>
    <n v="5.8134800000000007E-2"/>
    <n v="6.3301155246083241"/>
    <n v="300"/>
    <n v="1290.1050661565876"/>
    <n v="46"/>
    <n v="6"/>
    <n v="6"/>
  </r>
  <r>
    <x v="1"/>
    <x v="122"/>
    <s v="July"/>
    <x v="0"/>
    <x v="2"/>
    <s v="Desktop"/>
    <x v="1"/>
    <n v="410"/>
    <n v="4.1819999999999995"/>
    <n v="1.0199999999999999E-2"/>
    <n v="0.80499999999999972"/>
    <n v="3.3665099999999986"/>
    <n v="2"/>
    <n v="1.6832549999999993"/>
    <n v="0.47824007651841233"/>
    <n v="40.799999999999997"/>
    <n v="12.119375852143619"/>
    <n v="10"/>
    <n v="8"/>
    <n v="1.5"/>
  </r>
  <r>
    <x v="1"/>
    <x v="123"/>
    <s v="July"/>
    <x v="0"/>
    <x v="2"/>
    <s v="Desktop"/>
    <x v="1"/>
    <n v="10.099999999999909"/>
    <n v="6.7669999999999383E-2"/>
    <n v="6.6999999999999994E-3"/>
    <n v="0.47150000000000009"/>
    <n v="3.1906404999999714E-2"/>
    <n v="6"/>
    <n v="5.3177341666666191E-3"/>
    <n v="88.665582976208881"/>
    <n v="157.19999999999999"/>
    <n v="4926.910443216696"/>
    <n v="45"/>
    <n v="2"/>
    <n v="9"/>
  </r>
  <r>
    <x v="1"/>
    <x v="124"/>
    <s v="July"/>
    <x v="0"/>
    <x v="2"/>
    <s v="Desktop"/>
    <x v="1"/>
    <n v="205.99999999999989"/>
    <n v="2.7191999999999985"/>
    <n v="1.32E-2"/>
    <n v="0.3105"/>
    <n v="0.8443115999999995"/>
    <n v="7"/>
    <n v="0.12061594285714279"/>
    <n v="2.5742865548690808"/>
    <n v="350.4"/>
    <n v="415.01265646474616"/>
    <n v="54"/>
    <n v="3"/>
    <n v="3"/>
  </r>
  <r>
    <x v="1"/>
    <x v="125"/>
    <s v="July"/>
    <x v="0"/>
    <x v="2"/>
    <s v="Desktop"/>
    <x v="1"/>
    <n v="183"/>
    <n v="2.1227999999999998"/>
    <n v="1.1599999999999999E-2"/>
    <n v="0.39100000000000007"/>
    <n v="0.83001480000000005"/>
    <n v="7"/>
    <n v="0.11857354285714286"/>
    <n v="3.297531562087809"/>
    <n v="536.4"/>
    <n v="646.25353668392415"/>
    <n v="28"/>
    <n v="6"/>
    <n v="10.5"/>
  </r>
  <r>
    <x v="1"/>
    <x v="126"/>
    <s v="July"/>
    <x v="0"/>
    <x v="2"/>
    <s v="Desktop"/>
    <x v="1"/>
    <n v="209.29999999999995"/>
    <n v="1.2767299999999999"/>
    <n v="6.1000000000000013E-3"/>
    <n v="0.71299999999999986"/>
    <n v="0.9103084899999998"/>
    <n v="1"/>
    <n v="0.9103084899999998"/>
    <n v="0.78325096144055517"/>
    <n v="18"/>
    <n v="19.773516558106586"/>
    <n v="22"/>
    <n v="10"/>
    <n v="15"/>
  </r>
  <r>
    <x v="1"/>
    <x v="127"/>
    <s v="July"/>
    <x v="0"/>
    <x v="2"/>
    <s v="Desktop"/>
    <x v="1"/>
    <n v="2.0999999999999091"/>
    <n v="1.8479999999999198E-2"/>
    <n v="8.7999999999999988E-3"/>
    <n v="0.11500000000000002"/>
    <n v="2.1251999999999083E-3"/>
    <n v="2"/>
    <n v="1.0625999999999542E-3"/>
    <n v="108.22510822511292"/>
    <n v="112.8"/>
    <n v="53077.357425185801"/>
    <n v="64"/>
    <n v="2"/>
    <n v="6"/>
  </r>
  <r>
    <x v="1"/>
    <x v="128"/>
    <s v="July"/>
    <x v="0"/>
    <x v="2"/>
    <s v="Desktop"/>
    <x v="1"/>
    <n v="286.2"/>
    <n v="1.6313399999999998"/>
    <n v="5.6999999999999993E-3"/>
    <n v="0.3105"/>
    <n v="0.50653106999999997"/>
    <n v="7"/>
    <n v="7.2361581428571423E-2"/>
    <n v="4.2909509973396105"/>
    <n v="180"/>
    <n v="355.35826064924311"/>
    <n v="19"/>
    <n v="4"/>
    <n v="6"/>
  </r>
  <r>
    <x v="1"/>
    <x v="129"/>
    <s v="July"/>
    <x v="0"/>
    <x v="2"/>
    <s v="Desktop"/>
    <x v="1"/>
    <n v="200.29999999999995"/>
    <n v="1.6825199999999996"/>
    <n v="8.3999999999999995E-3"/>
    <n v="0.56349999999999989"/>
    <n v="0.9481000199999996"/>
    <n v="5"/>
    <n v="0.18962000399999993"/>
    <n v="2.9717328768751643"/>
    <n v="301.2"/>
    <n v="317.68800089256416"/>
    <n v="40"/>
    <n v="4"/>
    <n v="6"/>
  </r>
  <r>
    <x v="1"/>
    <x v="130"/>
    <s v="July"/>
    <x v="0"/>
    <x v="2"/>
    <s v="Desktop"/>
    <x v="1"/>
    <n v="111.79999999999995"/>
    <n v="0.81613999999999975"/>
    <n v="7.3000000000000009E-3"/>
    <n v="0.93149999999999966"/>
    <n v="0.76023440999999947"/>
    <n v="2"/>
    <n v="0.38011720499999974"/>
    <n v="2.4505599529492494"/>
    <n v="1.2"/>
    <n v="1.578460517197585"/>
    <n v="20"/>
    <n v="12"/>
    <n v="4.5"/>
  </r>
  <r>
    <x v="1"/>
    <x v="131"/>
    <s v="July"/>
    <x v="0"/>
    <x v="2"/>
    <s v="Desktop"/>
    <x v="1"/>
    <n v="520.89999999999986"/>
    <n v="5.573629999999997"/>
    <n v="1.0699999999999998E-2"/>
    <n v="0.79349999999999965"/>
    <n v="4.4226754049999952"/>
    <n v="4"/>
    <n v="1.1056688512499988"/>
    <n v="0.71766514820682425"/>
    <n v="81.599999999999994"/>
    <n v="18.450370539910804"/>
    <n v="69"/>
    <n v="3"/>
    <n v="3"/>
  </r>
  <r>
    <x v="1"/>
    <x v="132"/>
    <s v="July"/>
    <x v="0"/>
    <x v="2"/>
    <s v="Desktop"/>
    <x v="1"/>
    <n v="236.69999999999982"/>
    <n v="2.4853499999999986"/>
    <n v="1.0500000000000002E-2"/>
    <n v="1.3339999999999996"/>
    <n v="3.3154568999999974"/>
    <n v="6"/>
    <n v="0.5525761499999996"/>
    <n v="2.4141469008389174"/>
    <n v="170.4"/>
    <n v="51.395631172282812"/>
    <n v="61"/>
    <n v="8"/>
    <n v="9"/>
  </r>
  <r>
    <x v="1"/>
    <x v="133"/>
    <s v="July"/>
    <x v="0"/>
    <x v="2"/>
    <s v="Desktop"/>
    <x v="1"/>
    <n v="200.8"/>
    <n v="2.7911199999999998"/>
    <n v="1.3899999999999999E-2"/>
    <n v="1.3109999999999997"/>
    <n v="3.6591583199999991"/>
    <n v="3"/>
    <n v="1.2197194399999998"/>
    <n v="1.0748373412823526"/>
    <n v="96"/>
    <n v="26.235541511087181"/>
    <n v="50"/>
    <n v="1"/>
    <n v="10.5"/>
  </r>
  <r>
    <x v="1"/>
    <x v="134"/>
    <s v="July"/>
    <x v="0"/>
    <x v="2"/>
    <s v="Desktop"/>
    <x v="1"/>
    <n v="556.59999999999991"/>
    <n v="6.0669399999999989"/>
    <n v="1.09E-2"/>
    <n v="0.67849999999999977"/>
    <n v="4.1164187899999982"/>
    <n v="2"/>
    <n v="2.0582093949999991"/>
    <n v="0.32965547706092369"/>
    <n v="14.399999999999999"/>
    <n v="3.4981863446406058"/>
    <n v="51"/>
    <n v="0"/>
    <n v="10.5"/>
  </r>
  <r>
    <x v="1"/>
    <x v="135"/>
    <s v="July"/>
    <x v="0"/>
    <x v="2"/>
    <s v="Desktop"/>
    <x v="1"/>
    <n v="86.899999999999864"/>
    <n v="0.78209999999999891"/>
    <n v="9.0000000000000011E-3"/>
    <n v="1.0579999999999996"/>
    <n v="0.82746179999999858"/>
    <n v="6"/>
    <n v="0.13791029999999976"/>
    <n v="7.6716532412735052"/>
    <n v="462"/>
    <n v="558.33393154826092"/>
    <n v="29"/>
    <n v="8"/>
    <n v="6"/>
  </r>
  <r>
    <x v="1"/>
    <x v="136"/>
    <s v="July"/>
    <x v="0"/>
    <x v="2"/>
    <s v="Desktop"/>
    <x v="1"/>
    <n v="192.9"/>
    <n v="1.4853300000000003"/>
    <n v="7.7000000000000011E-3"/>
    <n v="0.21850000000000006"/>
    <n v="0.32454460500000015"/>
    <n v="2"/>
    <n v="0.16227230250000008"/>
    <n v="1.3465021241071005"/>
    <n v="22.8"/>
    <n v="70.252284736022617"/>
    <n v="39"/>
    <n v="1"/>
    <n v="6"/>
  </r>
  <r>
    <x v="1"/>
    <x v="137"/>
    <s v="July"/>
    <x v="0"/>
    <x v="2"/>
    <s v="Desktop"/>
    <x v="1"/>
    <n v="458.2"/>
    <n v="4.30708"/>
    <n v="9.4000000000000004E-3"/>
    <n v="1.1039999999999996"/>
    <n v="4.7550163199999984"/>
    <n v="4"/>
    <n v="1.1887540799999996"/>
    <n v="0.92870343713142078"/>
    <n v="224.4"/>
    <n v="47.19226704988472"/>
    <n v="32"/>
    <n v="2"/>
    <n v="4.5"/>
  </r>
  <r>
    <x v="1"/>
    <x v="138"/>
    <s v="July"/>
    <x v="0"/>
    <x v="2"/>
    <s v="Desktop"/>
    <x v="1"/>
    <n v="297.2"/>
    <n v="2.4667600000000003"/>
    <n v="8.3000000000000018E-3"/>
    <n v="1.5754999999999995"/>
    <n v="3.886380379999999"/>
    <n v="3"/>
    <n v="1.2954601266666663"/>
    <n v="1.2161701989654443"/>
    <n v="97.2"/>
    <n v="25.010418563300803"/>
    <n v="42"/>
    <n v="10"/>
    <n v="6"/>
  </r>
  <r>
    <x v="1"/>
    <x v="139"/>
    <s v="July"/>
    <x v="0"/>
    <x v="2"/>
    <s v="Desktop"/>
    <x v="1"/>
    <n v="8.8999999999998636"/>
    <n v="0.10234999999999843"/>
    <n v="1.15E-2"/>
    <n v="0.71299999999999986"/>
    <n v="7.2975549999998862E-2"/>
    <n v="5"/>
    <n v="1.4595109999999772E-2"/>
    <n v="48.851978505130205"/>
    <n v="291.59999999999997"/>
    <n v="3995.8588869834421"/>
    <n v="63"/>
    <n v="4"/>
    <n v="3"/>
  </r>
  <r>
    <x v="1"/>
    <x v="140"/>
    <s v="July"/>
    <x v="0"/>
    <x v="2"/>
    <s v="Desktop"/>
    <x v="1"/>
    <n v="88.1"/>
    <n v="0.67836999999999992"/>
    <n v="7.6999999999999994E-3"/>
    <n v="0.89699999999999969"/>
    <n v="0.60849788999999976"/>
    <n v="6"/>
    <n v="0.10141631499999997"/>
    <n v="8.8447307516547031"/>
    <n v="150"/>
    <n v="246.50866085994161"/>
    <n v="22"/>
    <n v="8"/>
    <n v="9"/>
  </r>
  <r>
    <x v="1"/>
    <x v="141"/>
    <s v="July"/>
    <x v="0"/>
    <x v="2"/>
    <s v="Desktop"/>
    <x v="1"/>
    <n v="78.099999999999909"/>
    <n v="0.39830999999999961"/>
    <n v="5.1000000000000012E-3"/>
    <n v="0.161"/>
    <n v="6.4127909999999941E-2"/>
    <n v="7"/>
    <n v="9.1611299999999913E-3"/>
    <n v="17.574251211368047"/>
    <n v="231.6"/>
    <n v="3611.5320146875238"/>
    <n v="22"/>
    <n v="8"/>
    <n v="1.5"/>
  </r>
  <r>
    <x v="1"/>
    <x v="142"/>
    <s v="July"/>
    <x v="0"/>
    <x v="2"/>
    <s v="Desktop"/>
    <x v="1"/>
    <n v="185.4"/>
    <n v="1.1494800000000003"/>
    <n v="6.2000000000000015E-3"/>
    <n v="0.73599999999999965"/>
    <n v="0.84601727999999976"/>
    <n v="1"/>
    <n v="0.84601727999999976"/>
    <n v="0.86995858997111719"/>
    <n v="7.1999999999999993"/>
    <n v="8.5104644671087577"/>
    <n v="46"/>
    <n v="9"/>
    <n v="3"/>
  </r>
  <r>
    <x v="1"/>
    <x v="143"/>
    <s v="July"/>
    <x v="0"/>
    <x v="2"/>
    <s v="Desktop"/>
    <x v="1"/>
    <n v="51"/>
    <n v="0.39269999999999999"/>
    <n v="7.7000000000000002E-3"/>
    <n v="0.67849999999999977"/>
    <n v="0.2664469499999999"/>
    <n v="5"/>
    <n v="5.3289389999999978E-2"/>
    <n v="12.732365673542144"/>
    <n v="172.79999999999998"/>
    <n v="648.53435177246365"/>
    <n v="56"/>
    <n v="2"/>
    <n v="1.5"/>
  </r>
  <r>
    <x v="1"/>
    <x v="144"/>
    <s v="July"/>
    <x v="0"/>
    <x v="2"/>
    <s v="Desktop"/>
    <x v="1"/>
    <n v="566.39999999999986"/>
    <n v="4.1347199999999997"/>
    <n v="7.3000000000000009E-3"/>
    <n v="0.77049999999999974"/>
    <n v="3.1858017599999986"/>
    <n v="5"/>
    <n v="0.63716035199999976"/>
    <n v="1.2092717281944123"/>
    <n v="272.39999999999998"/>
    <n v="85.504378652863849"/>
    <n v="63"/>
    <n v="0"/>
    <n v="1.5"/>
  </r>
  <r>
    <x v="1"/>
    <x v="145"/>
    <s v="July"/>
    <x v="0"/>
    <x v="2"/>
    <s v="Desktop"/>
    <x v="1"/>
    <n v="190.39999999999986"/>
    <n v="1.275679999999999"/>
    <n v="6.6999999999999994E-3"/>
    <n v="1.4144999999999999"/>
    <n v="1.8044493599999984"/>
    <n v="2"/>
    <n v="0.90222467999999922"/>
    <n v="1.5677912956227278"/>
    <n v="72"/>
    <n v="39.90136913567919"/>
    <n v="38"/>
    <n v="2"/>
    <n v="10.5"/>
  </r>
  <r>
    <x v="1"/>
    <x v="146"/>
    <s v="July"/>
    <x v="0"/>
    <x v="2"/>
    <s v="Desktop"/>
    <x v="1"/>
    <n v="142.39999999999998"/>
    <n v="1.3528"/>
    <n v="9.5000000000000015E-3"/>
    <n v="1.0234999999999996"/>
    <n v="1.3845907999999996"/>
    <n v="3"/>
    <n v="0.46153026666666652"/>
    <n v="2.2176227084565348"/>
    <n v="38.4"/>
    <n v="27.733825762817442"/>
    <n v="33"/>
    <n v="5"/>
    <n v="4.5"/>
  </r>
  <r>
    <x v="1"/>
    <x v="147"/>
    <s v="July"/>
    <x v="0"/>
    <x v="2"/>
    <s v="Desktop"/>
    <x v="1"/>
    <n v="17"/>
    <n v="0.17679999999999998"/>
    <n v="1.04E-2"/>
    <n v="1.0924999999999998"/>
    <n v="0.19315399999999994"/>
    <n v="6"/>
    <n v="3.2192333333333323E-2"/>
    <n v="33.936651583710407"/>
    <n v="240"/>
    <n v="1242.5318657651412"/>
    <n v="42"/>
    <n v="11"/>
    <n v="1.5"/>
  </r>
  <r>
    <x v="1"/>
    <x v="148"/>
    <s v="July"/>
    <x v="0"/>
    <x v="2"/>
    <s v="Desktop"/>
    <x v="1"/>
    <n v="290"/>
    <n v="2.3489999999999998"/>
    <n v="8.0999999999999996E-3"/>
    <n v="0.83949999999999969"/>
    <n v="1.9719854999999991"/>
    <n v="6"/>
    <n v="0.32866424999999982"/>
    <n v="2.554278416347382"/>
    <n v="218.4"/>
    <n v="110.75132144734336"/>
    <n v="50"/>
    <n v="4"/>
    <n v="6"/>
  </r>
  <r>
    <x v="1"/>
    <x v="149"/>
    <s v="July"/>
    <x v="0"/>
    <x v="2"/>
    <s v="Desktop"/>
    <x v="1"/>
    <n v="34.199999999999932"/>
    <n v="0.3693599999999993"/>
    <n v="1.0800000000000001E-2"/>
    <n v="0.59799999999999975"/>
    <n v="0.22087727999999948"/>
    <n v="6"/>
    <n v="3.6812879999999916E-2"/>
    <n v="16.244314489928556"/>
    <n v="318"/>
    <n v="1439.7134915822974"/>
    <n v="19"/>
    <n v="0"/>
    <n v="1.5"/>
  </r>
  <r>
    <x v="1"/>
    <x v="150"/>
    <s v="July"/>
    <x v="0"/>
    <x v="2"/>
    <s v="Desktop"/>
    <x v="1"/>
    <n v="417.9"/>
    <n v="3.4267799999999995"/>
    <n v="8.199999999999999E-3"/>
    <n v="0.87399999999999967"/>
    <n v="2.9950057199999982"/>
    <n v="5"/>
    <n v="0.5990011439999996"/>
    <n v="1.4590957108422486"/>
    <n v="249.6"/>
    <n v="83.338738999136254"/>
    <n v="36"/>
    <n v="1"/>
    <n v="1.5"/>
  </r>
  <r>
    <x v="1"/>
    <x v="151"/>
    <s v="July"/>
    <x v="0"/>
    <x v="2"/>
    <s v="Desktop"/>
    <x v="1"/>
    <n v="289"/>
    <n v="2.9189000000000003"/>
    <n v="1.0100000000000001E-2"/>
    <n v="1.4144999999999996"/>
    <n v="4.1287840499999993"/>
    <n v="2"/>
    <n v="2.0643920249999996"/>
    <n v="0.68518962622905888"/>
    <n v="129.6"/>
    <n v="31.389386906781919"/>
    <n v="24"/>
    <n v="1"/>
    <n v="13.5"/>
  </r>
  <r>
    <x v="1"/>
    <x v="152"/>
    <s v="July"/>
    <x v="0"/>
    <x v="2"/>
    <s v="Desktop"/>
    <x v="1"/>
    <n v="347.09999999999991"/>
    <n v="1.9090499999999997"/>
    <n v="5.5000000000000005E-3"/>
    <n v="0.13800000000000004"/>
    <n v="0.26344890000000004"/>
    <n v="2"/>
    <n v="0.13172445000000002"/>
    <n v="1.0476414970796994"/>
    <n v="52.8"/>
    <n v="200.41837335437722"/>
    <n v="42"/>
    <n v="8"/>
    <n v="6"/>
  </r>
  <r>
    <x v="1"/>
    <x v="153"/>
    <s v="August"/>
    <x v="0"/>
    <x v="2"/>
    <s v="Desktop"/>
    <x v="1"/>
    <n v="15.199999999999818"/>
    <n v="0.1489599999999982"/>
    <n v="9.7999999999999997E-3"/>
    <n v="1.0349999999999997"/>
    <n v="0.15417359999999811"/>
    <n v="3"/>
    <n v="5.1391199999999367E-2"/>
    <n v="20.13963480128918"/>
    <n v="198"/>
    <n v="1284.2665670387305"/>
    <n v="33"/>
    <n v="5"/>
    <n v="6"/>
  </r>
  <r>
    <x v="1"/>
    <x v="154"/>
    <s v="August"/>
    <x v="0"/>
    <x v="2"/>
    <s v="Desktop"/>
    <x v="1"/>
    <n v="94.5"/>
    <n v="0.58589999999999987"/>
    <n v="6.1999999999999989E-3"/>
    <n v="1.1039999999999996"/>
    <n v="0.64683359999999968"/>
    <n v="5"/>
    <n v="0.12936671999999994"/>
    <n v="8.5338795016214384"/>
    <n v="291.59999999999997"/>
    <n v="450.81146062913263"/>
    <n v="52"/>
    <n v="1"/>
    <n v="1.5"/>
  </r>
  <r>
    <x v="1"/>
    <x v="155"/>
    <s v="August"/>
    <x v="0"/>
    <x v="2"/>
    <s v="Desktop"/>
    <x v="1"/>
    <n v="98.300000000000196"/>
    <n v="0.77657000000000165"/>
    <n v="7.9000000000000008E-3"/>
    <n v="1.0234999999999999"/>
    <n v="0.79481939500000154"/>
    <n v="2"/>
    <n v="0.39740969750000077"/>
    <n v="2.5754278429504045"/>
    <n v="70.8"/>
    <n v="89.076839902730185"/>
    <n v="9"/>
    <n v="8"/>
    <n v="13.5"/>
  </r>
  <r>
    <x v="1"/>
    <x v="156"/>
    <s v="August"/>
    <x v="0"/>
    <x v="2"/>
    <s v="Desktop"/>
    <x v="1"/>
    <n v="307.3"/>
    <n v="3.5646800000000005"/>
    <n v="1.1600000000000001E-2"/>
    <n v="1.1844999999999997"/>
    <n v="4.2223634599999995"/>
    <n v="2"/>
    <n v="2.1111817299999998"/>
    <n v="0.56106017931483321"/>
    <n v="31.2"/>
    <n v="7.3892265068057412"/>
    <n v="52"/>
    <n v="8"/>
    <n v="0"/>
  </r>
  <r>
    <x v="1"/>
    <x v="157"/>
    <s v="August"/>
    <x v="0"/>
    <x v="2"/>
    <s v="Desktop"/>
    <x v="1"/>
    <n v="217.4"/>
    <n v="1.5000599999999999"/>
    <n v="6.8999999999999999E-3"/>
    <n v="0.86249999999999971"/>
    <n v="1.2938017499999994"/>
    <n v="5"/>
    <n v="0.25876034999999986"/>
    <n v="3.3332000053331203"/>
    <n v="336"/>
    <n v="259.69975693725888"/>
    <n v="40"/>
    <n v="7"/>
    <n v="4.5"/>
  </r>
  <r>
    <x v="1"/>
    <x v="158"/>
    <s v="August"/>
    <x v="0"/>
    <x v="2"/>
    <s v="Desktop"/>
    <x v="1"/>
    <n v="46.5"/>
    <n v="0.59055000000000013"/>
    <n v="1.2700000000000003E-2"/>
    <n v="0.54049999999999998"/>
    <n v="0.31919227500000008"/>
    <n v="2"/>
    <n v="0.15959613750000004"/>
    <n v="3.3866734400135461"/>
    <n v="9.6"/>
    <n v="30.07591584100836"/>
    <n v="26"/>
    <n v="1"/>
    <n v="1.5"/>
  </r>
  <r>
    <x v="1"/>
    <x v="159"/>
    <s v="August"/>
    <x v="0"/>
    <x v="2"/>
    <s v="Desktop"/>
    <x v="1"/>
    <n v="214.59999999999991"/>
    <n v="1.0086199999999994"/>
    <n v="4.6999999999999993E-3"/>
    <n v="0.37950000000000006"/>
    <n v="0.38277128999999982"/>
    <n v="6"/>
    <n v="6.3795214999999975E-2"/>
    <n v="5.9487220162201853"/>
    <n v="187.2"/>
    <n v="489.0648930331219"/>
    <n v="53"/>
    <n v="1"/>
    <n v="0"/>
  </r>
  <r>
    <x v="1"/>
    <x v="160"/>
    <s v="August"/>
    <x v="0"/>
    <x v="2"/>
    <s v="Desktop"/>
    <x v="1"/>
    <n v="325.89999999999986"/>
    <n v="2.7701499999999992"/>
    <n v="8.5000000000000006E-3"/>
    <n v="0.63249999999999973"/>
    <n v="1.7521198749999987"/>
    <n v="5"/>
    <n v="0.35042397499999972"/>
    <n v="1.8049564103026916"/>
    <n v="327.59999999999997"/>
    <n v="186.97350830518957"/>
    <n v="17"/>
    <n v="1"/>
    <n v="0"/>
  </r>
  <r>
    <x v="1"/>
    <x v="161"/>
    <s v="August"/>
    <x v="0"/>
    <x v="2"/>
    <s v="Desktop"/>
    <x v="1"/>
    <n v="22.6"/>
    <n v="0.2712"/>
    <n v="1.1999999999999999E-2"/>
    <n v="1.4029999999999998"/>
    <n v="0.38049359999999993"/>
    <n v="6"/>
    <n v="6.3415599999999989E-2"/>
    <n v="22.123893805309734"/>
    <n v="213.6"/>
    <n v="561.37606519531482"/>
    <n v="37"/>
    <n v="0"/>
    <n v="4.5"/>
  </r>
  <r>
    <x v="1"/>
    <x v="162"/>
    <s v="August"/>
    <x v="0"/>
    <x v="2"/>
    <s v="Desktop"/>
    <x v="1"/>
    <n v="51"/>
    <n v="0.47939999999999994"/>
    <n v="9.3999999999999986E-3"/>
    <n v="1.1039999999999996"/>
    <n v="0.52925759999999977"/>
    <n v="2"/>
    <n v="0.26462879999999989"/>
    <n v="4.1718815185648737"/>
    <n v="121.19999999999999"/>
    <n v="229.00001813861539"/>
    <n v="41"/>
    <n v="8"/>
    <n v="4.5"/>
  </r>
  <r>
    <x v="1"/>
    <x v="163"/>
    <s v="August"/>
    <x v="0"/>
    <x v="2"/>
    <s v="Desktop"/>
    <x v="1"/>
    <n v="38.1"/>
    <n v="0.34671000000000002"/>
    <n v="9.1000000000000004E-3"/>
    <n v="1.4144999999999996"/>
    <n v="0.49042129499999992"/>
    <n v="7"/>
    <n v="7.0060184999999983E-2"/>
    <n v="20.189783969311527"/>
    <n v="231.6"/>
    <n v="472.2470299745039"/>
    <n v="50"/>
    <n v="7"/>
    <n v="3"/>
  </r>
  <r>
    <x v="1"/>
    <x v="164"/>
    <s v="August"/>
    <x v="0"/>
    <x v="2"/>
    <s v="Desktop"/>
    <x v="1"/>
    <n v="296.10000000000002"/>
    <n v="1.4805000000000001"/>
    <n v="5.0000000000000001E-3"/>
    <n v="1.1729999999999996"/>
    <n v="1.7366264999999996"/>
    <n v="5"/>
    <n v="0.34732529999999995"/>
    <n v="3.3772374197906108"/>
    <n v="433.2"/>
    <n v="249.44914752826821"/>
    <n v="64"/>
    <n v="5"/>
    <n v="9"/>
  </r>
  <r>
    <x v="1"/>
    <x v="165"/>
    <s v="August"/>
    <x v="0"/>
    <x v="2"/>
    <s v="Desktop"/>
    <x v="1"/>
    <n v="130.30000000000001"/>
    <n v="0.7427100000000002"/>
    <n v="5.7000000000000011E-3"/>
    <n v="0.65549999999999975"/>
    <n v="0.48684640499999993"/>
    <n v="5"/>
    <n v="9.7369280999999988E-2"/>
    <n v="6.7321027049588649"/>
    <n v="194.4"/>
    <n v="399.30458149321248"/>
    <n v="57"/>
    <n v="8"/>
    <n v="6"/>
  </r>
  <r>
    <x v="1"/>
    <x v="166"/>
    <s v="August"/>
    <x v="0"/>
    <x v="2"/>
    <s v="Desktop"/>
    <x v="1"/>
    <n v="251.4"/>
    <n v="2.1369000000000002"/>
    <n v="8.5000000000000006E-3"/>
    <n v="0.88549999999999973"/>
    <n v="1.8922249499999997"/>
    <n v="1"/>
    <n v="1.8922249499999997"/>
    <n v="0.4679676166409284"/>
    <n v="13.2"/>
    <n v="6.9759147822250211"/>
    <n v="70"/>
    <n v="5"/>
    <n v="0"/>
  </r>
  <r>
    <x v="1"/>
    <x v="167"/>
    <s v="August"/>
    <x v="0"/>
    <x v="2"/>
    <s v="Desktop"/>
    <x v="1"/>
    <n v="66.099999999999909"/>
    <n v="0.49574999999999936"/>
    <n v="7.5000000000000006E-3"/>
    <n v="1.2189999999999996"/>
    <n v="0.60431924999999909"/>
    <n v="2"/>
    <n v="0.30215962499999954"/>
    <n v="4.0342914775592593"/>
    <n v="44.4"/>
    <n v="73.471099919454929"/>
    <n v="39"/>
    <n v="4"/>
    <n v="6"/>
  </r>
  <r>
    <x v="1"/>
    <x v="168"/>
    <s v="August"/>
    <x v="0"/>
    <x v="2"/>
    <s v="Desktop"/>
    <x v="1"/>
    <n v="97.099999999999909"/>
    <n v="1.1360699999999988"/>
    <n v="1.1699999999999999E-2"/>
    <n v="0.21850000000000003"/>
    <n v="0.24823129499999977"/>
    <n v="1"/>
    <n v="0.24823129499999977"/>
    <n v="0.8802274507732808"/>
    <n v="50.4"/>
    <n v="203.03644631109083"/>
    <n v="26"/>
    <n v="1"/>
    <n v="13.5"/>
  </r>
  <r>
    <x v="1"/>
    <x v="169"/>
    <s v="August"/>
    <x v="0"/>
    <x v="2"/>
    <s v="Desktop"/>
    <x v="1"/>
    <n v="358.69999999999993"/>
    <n v="2.941339999999999"/>
    <n v="8.199999999999999E-3"/>
    <n v="1.2419999999999998"/>
    <n v="3.653144279999998"/>
    <n v="6"/>
    <n v="0.60885737999999967"/>
    <n v="2.0398865823060244"/>
    <n v="280.8"/>
    <n v="76.865291507183557"/>
    <n v="33"/>
    <n v="5"/>
    <n v="4.5"/>
  </r>
  <r>
    <x v="1"/>
    <x v="170"/>
    <s v="August"/>
    <x v="0"/>
    <x v="2"/>
    <s v="Desktop"/>
    <x v="1"/>
    <n v="235.69999999999982"/>
    <n v="1.5791899999999988"/>
    <n v="6.7000000000000002E-3"/>
    <n v="1.38"/>
    <n v="2.1792821999999981"/>
    <n v="3"/>
    <n v="0.72642739999999939"/>
    <n v="1.8997080781919859"/>
    <n v="82.8"/>
    <n v="37.994161563839725"/>
    <n v="33"/>
    <n v="0"/>
    <n v="0"/>
  </r>
  <r>
    <x v="1"/>
    <x v="171"/>
    <s v="August"/>
    <x v="0"/>
    <x v="2"/>
    <s v="Desktop"/>
    <x v="1"/>
    <n v="169.69999999999982"/>
    <n v="2.5285299999999973"/>
    <n v="1.49E-2"/>
    <n v="0.97749999999999959"/>
    <n v="2.4716380749999964"/>
    <n v="7"/>
    <n v="0.35309115357142806"/>
    <n v="2.7684069400007147"/>
    <n v="259.2"/>
    <n v="104.86972288610676"/>
    <n v="48"/>
    <n v="3"/>
    <n v="6"/>
  </r>
  <r>
    <x v="1"/>
    <x v="172"/>
    <s v="August"/>
    <x v="0"/>
    <x v="2"/>
    <s v="Desktop"/>
    <x v="1"/>
    <n v="189.69999999999982"/>
    <n v="1.3848099999999985"/>
    <n v="7.2999999999999992E-3"/>
    <n v="0.95449999999999957"/>
    <n v="1.321801144999998"/>
    <n v="5"/>
    <n v="0.26436022899999961"/>
    <n v="3.6106036207133148"/>
    <n v="343.2"/>
    <n v="259.64571244186698"/>
    <n v="32"/>
    <n v="3"/>
    <n v="7.5"/>
  </r>
  <r>
    <x v="1"/>
    <x v="173"/>
    <s v="August"/>
    <x v="0"/>
    <x v="2"/>
    <s v="Desktop"/>
    <x v="1"/>
    <n v="199.79999999999995"/>
    <n v="1.5584399999999998"/>
    <n v="7.8000000000000005E-3"/>
    <n v="0.23000000000000007"/>
    <n v="0.35844120000000007"/>
    <n v="6"/>
    <n v="5.9740200000000014E-2"/>
    <n v="3.8500038500038505"/>
    <n v="285.59999999999997"/>
    <n v="796.78340547905736"/>
    <n v="11"/>
    <n v="2"/>
    <n v="3"/>
  </r>
  <r>
    <x v="1"/>
    <x v="174"/>
    <s v="August"/>
    <x v="0"/>
    <x v="2"/>
    <s v="Desktop"/>
    <x v="1"/>
    <n v="605.29999999999995"/>
    <n v="6.476709999999998"/>
    <n v="1.0699999999999998E-2"/>
    <n v="0.36800000000000005"/>
    <n v="2.3834292799999997"/>
    <n v="7"/>
    <n v="0.3404898971428571"/>
    <n v="1.0807956508783012"/>
    <n v="415.2"/>
    <n v="174.20277726889387"/>
    <n v="44"/>
    <n v="0"/>
    <n v="4.5"/>
  </r>
  <r>
    <x v="1"/>
    <x v="175"/>
    <s v="August"/>
    <x v="0"/>
    <x v="2"/>
    <s v="Desktop"/>
    <x v="1"/>
    <n v="236.1"/>
    <n v="1.4166000000000001"/>
    <n v="6.0000000000000001E-3"/>
    <n v="1.0119999999999996"/>
    <n v="1.4335991999999995"/>
    <n v="3"/>
    <n v="0.47786639999999986"/>
    <n v="2.1177467174925879"/>
    <n v="147.6"/>
    <n v="102.95764673975826"/>
    <n v="47"/>
    <n v="4"/>
    <n v="10.5"/>
  </r>
  <r>
    <x v="1"/>
    <x v="176"/>
    <s v="August"/>
    <x v="0"/>
    <x v="2"/>
    <s v="Desktop"/>
    <x v="1"/>
    <n v="406.09999999999991"/>
    <n v="5.9290599999999998"/>
    <n v="1.4600000000000002E-2"/>
    <n v="0.17250000000000001"/>
    <n v="1.0227628500000001"/>
    <n v="7"/>
    <n v="0.1461089785714286"/>
    <n v="1.1806255966375783"/>
    <n v="223.2"/>
    <n v="218.23240842195233"/>
    <n v="39"/>
    <n v="2"/>
    <n v="3"/>
  </r>
  <r>
    <x v="1"/>
    <x v="177"/>
    <s v="August"/>
    <x v="0"/>
    <x v="2"/>
    <s v="Desktop"/>
    <x v="1"/>
    <n v="542.09999999999991"/>
    <n v="2.3852399999999987"/>
    <n v="4.3999999999999985E-3"/>
    <n v="0.47149999999999997"/>
    <n v="1.1246406599999994"/>
    <n v="5"/>
    <n v="0.22492813199999989"/>
    <n v="2.0962251178078528"/>
    <n v="303.59999999999997"/>
    <n v="269.95289322013321"/>
    <n v="42"/>
    <n v="2"/>
    <n v="6"/>
  </r>
  <r>
    <x v="1"/>
    <x v="178"/>
    <s v="August"/>
    <x v="0"/>
    <x v="2"/>
    <s v="Desktop"/>
    <x v="1"/>
    <n v="377.39999999999986"/>
    <n v="2.226659999999999"/>
    <n v="5.899999999999999E-3"/>
    <n v="0.51750000000000007"/>
    <n v="1.1522965499999995"/>
    <n v="4"/>
    <n v="0.28807413749999988"/>
    <n v="1.7964125641094741"/>
    <n v="226.79999999999998"/>
    <n v="196.82433311112499"/>
    <n v="34"/>
    <n v="6"/>
    <n v="7.5"/>
  </r>
  <r>
    <x v="1"/>
    <x v="179"/>
    <s v="August"/>
    <x v="0"/>
    <x v="2"/>
    <s v="Desktop"/>
    <x v="1"/>
    <n v="85.600000000000094"/>
    <n v="0.7276000000000008"/>
    <n v="8.5000000000000006E-3"/>
    <n v="0.96599999999999964"/>
    <n v="0.70286160000000053"/>
    <n v="6"/>
    <n v="0.11714360000000008"/>
    <n v="8.2462891698735472"/>
    <n v="363.59999999999997"/>
    <n v="517.31379264424129"/>
    <n v="56"/>
    <n v="2"/>
    <n v="3"/>
  </r>
  <r>
    <x v="1"/>
    <x v="180"/>
    <s v="August"/>
    <x v="0"/>
    <x v="2"/>
    <s v="Desktop"/>
    <x v="1"/>
    <n v="331"/>
    <n v="1.8535999999999997"/>
    <n v="5.5999999999999991E-3"/>
    <n v="0.87399999999999967"/>
    <n v="1.6200463999999992"/>
    <n v="4"/>
    <n v="0.40501159999999981"/>
    <n v="2.1579628830384121"/>
    <n v="241.2"/>
    <n v="148.88462453914906"/>
    <n v="70"/>
    <n v="0"/>
    <n v="1.5"/>
  </r>
  <r>
    <x v="1"/>
    <x v="181"/>
    <s v="August"/>
    <x v="0"/>
    <x v="2"/>
    <s v="Desktop"/>
    <x v="1"/>
    <n v="88.300000000000196"/>
    <n v="0.93598000000000225"/>
    <n v="1.0600000000000002E-2"/>
    <n v="1.4374999999999996"/>
    <n v="1.3454712500000028"/>
    <n v="4"/>
    <n v="0.3363678125000007"/>
    <n v="4.2735955896493412"/>
    <n v="186"/>
    <n v="138.24152689996134"/>
    <n v="58"/>
    <n v="1"/>
    <n v="4.5"/>
  </r>
  <r>
    <x v="1"/>
    <x v="182"/>
    <s v="August"/>
    <x v="0"/>
    <x v="2"/>
    <s v="Desktop"/>
    <x v="1"/>
    <n v="211.6"/>
    <n v="2.0313600000000003"/>
    <n v="9.6000000000000009E-3"/>
    <n v="0.26450000000000001"/>
    <n v="0.53729472000000011"/>
    <n v="4"/>
    <n v="0.13432368000000003"/>
    <n v="1.9691241335853809"/>
    <n v="204"/>
    <n v="379.67988965162351"/>
    <n v="46"/>
    <n v="8"/>
    <n v="6"/>
  </r>
  <r>
    <x v="1"/>
    <x v="183"/>
    <s v="August"/>
    <x v="0"/>
    <x v="2"/>
    <s v="Desktop"/>
    <x v="1"/>
    <n v="64.5"/>
    <n v="0.55469999999999997"/>
    <n v="8.6E-3"/>
    <n v="1.4374999999999996"/>
    <n v="0.79738124999999971"/>
    <n v="5"/>
    <n v="0.15947624999999993"/>
    <n v="9.0138813773210753"/>
    <n v="303.59999999999997"/>
    <n v="380.74634937804228"/>
    <n v="12"/>
    <n v="10"/>
    <n v="6"/>
  </r>
  <r>
    <x v="2"/>
    <x v="184"/>
    <s v="September"/>
    <x v="0"/>
    <x v="2"/>
    <s v="Desktop"/>
    <x v="1"/>
    <n v="1325"/>
    <n v="10.997499999999997"/>
    <n v="8.2999999999999984E-3"/>
    <n v="1.1039999999999996"/>
    <n v="12.141239999999993"/>
    <n v="4"/>
    <n v="3.0353099999999982"/>
    <n v="0.36371902705160275"/>
    <n v="343.2"/>
    <n v="28.267293950206092"/>
    <n v="44"/>
    <n v="6"/>
    <n v="6"/>
  </r>
  <r>
    <x v="2"/>
    <x v="185"/>
    <s v="September"/>
    <x v="0"/>
    <x v="2"/>
    <s v="Desktop"/>
    <x v="1"/>
    <n v="1101"/>
    <n v="16.294800000000002"/>
    <n v="1.4800000000000002E-2"/>
    <n v="0.48299999999999987"/>
    <n v="7.8703883999999986"/>
    <n v="5"/>
    <n v="1.5740776799999998"/>
    <n v="0.30684635589267739"/>
    <n v="282"/>
    <n v="35.830506153927558"/>
    <n v="37"/>
    <n v="9"/>
    <n v="3"/>
  </r>
  <r>
    <x v="2"/>
    <x v="186"/>
    <s v="September"/>
    <x v="0"/>
    <x v="2"/>
    <s v="Desktop"/>
    <x v="1"/>
    <n v="703"/>
    <n v="10.193500000000002"/>
    <n v="1.4500000000000002E-2"/>
    <n v="0.13800000000000004"/>
    <n v="1.4067030000000007"/>
    <n v="7"/>
    <n v="0.20095757142857154"/>
    <n v="0.68671212046892616"/>
    <n v="177.6"/>
    <n v="126.25266314211309"/>
    <n v="36"/>
    <n v="0"/>
    <n v="1.5"/>
  </r>
  <r>
    <x v="2"/>
    <x v="187"/>
    <s v="September"/>
    <x v="0"/>
    <x v="2"/>
    <s v="Desktop"/>
    <x v="1"/>
    <n v="1103"/>
    <n v="4.963499999999998"/>
    <n v="4.4999999999999979E-3"/>
    <n v="0.54049999999999976"/>
    <n v="2.6827717499999979"/>
    <n v="4"/>
    <n v="0.67069293749999948"/>
    <n v="0.8058829455021661"/>
    <n v="283.2"/>
    <n v="105.56246538677776"/>
    <n v="44"/>
    <n v="3"/>
    <n v="0"/>
  </r>
  <r>
    <x v="2"/>
    <x v="188"/>
    <s v="September"/>
    <x v="0"/>
    <x v="2"/>
    <s v="Desktop"/>
    <x v="1"/>
    <n v="1021"/>
    <n v="10.8226"/>
    <n v="1.06E-2"/>
    <n v="9.2000000000000054E-2"/>
    <n v="0.99567920000000054"/>
    <n v="3"/>
    <n v="0.33189306666666685"/>
    <n v="0.27719771589082109"/>
    <n v="279.59999999999997"/>
    <n v="280.81333827200547"/>
    <n v="42"/>
    <n v="4"/>
    <n v="4.5"/>
  </r>
  <r>
    <x v="2"/>
    <x v="189"/>
    <s v="September"/>
    <x v="0"/>
    <x v="2"/>
    <s v="Desktop"/>
    <x v="1"/>
    <n v="771"/>
    <n v="6.3992999999999984"/>
    <n v="8.2999999999999984E-3"/>
    <n v="0.8049999999999996"/>
    <n v="5.1514364999999964"/>
    <n v="7"/>
    <n v="0.7359194999999995"/>
    <n v="1.0938696419920932"/>
    <n v="320.39999999999998"/>
    <n v="62.196243707944419"/>
    <n v="18"/>
    <n v="3"/>
    <n v="3"/>
  </r>
  <r>
    <x v="2"/>
    <x v="190"/>
    <s v="September"/>
    <x v="0"/>
    <x v="2"/>
    <s v="Desktop"/>
    <x v="1"/>
    <n v="1772"/>
    <n v="16.302399999999999"/>
    <n v="9.1999999999999998E-3"/>
    <n v="1.2074999999999998"/>
    <n v="19.685147999999995"/>
    <n v="5"/>
    <n v="3.9370295999999989"/>
    <n v="0.30670330748846797"/>
    <n v="321.59999999999997"/>
    <n v="16.337189844851562"/>
    <n v="22"/>
    <n v="1"/>
    <n v="10.5"/>
  </r>
  <r>
    <x v="2"/>
    <x v="191"/>
    <s v="September"/>
    <x v="0"/>
    <x v="2"/>
    <s v="Desktop"/>
    <x v="1"/>
    <n v="1155"/>
    <n v="11.549999999999999"/>
    <n v="9.9999999999999985E-3"/>
    <n v="0.90849999999999975"/>
    <n v="10.493174999999995"/>
    <n v="3"/>
    <n v="3.4977249999999986"/>
    <n v="0.25974025974025977"/>
    <n v="97.2"/>
    <n v="9.263163913686757"/>
    <n v="30"/>
    <n v="16"/>
    <n v="6"/>
  </r>
  <r>
    <x v="2"/>
    <x v="192"/>
    <s v="September"/>
    <x v="0"/>
    <x v="2"/>
    <s v="Desktop"/>
    <x v="1"/>
    <n v="847"/>
    <n v="12.281499999999999"/>
    <n v="1.4499999999999999E-2"/>
    <n v="0.79349999999999965"/>
    <n v="9.7453702499999952"/>
    <n v="7"/>
    <n v="1.3921957499999993"/>
    <n v="0.56996295240809347"/>
    <n v="588"/>
    <n v="60.336342788002362"/>
    <n v="74"/>
    <n v="4"/>
    <n v="10.5"/>
  </r>
  <r>
    <x v="2"/>
    <x v="193"/>
    <s v="September"/>
    <x v="0"/>
    <x v="2"/>
    <s v="Desktop"/>
    <x v="1"/>
    <n v="1320"/>
    <n v="9.5040000000000013"/>
    <n v="7.2000000000000007E-3"/>
    <n v="0.94299999999999973"/>
    <n v="8.9622719999999987"/>
    <n v="4"/>
    <n v="2.2405679999999997"/>
    <n v="0.42087542087542079"/>
    <n v="288"/>
    <n v="32.134708698865651"/>
    <n v="35"/>
    <n v="0"/>
    <n v="6"/>
  </r>
  <r>
    <x v="2"/>
    <x v="194"/>
    <s v="September"/>
    <x v="0"/>
    <x v="2"/>
    <s v="Desktop"/>
    <x v="1"/>
    <n v="1550"/>
    <n v="14.88"/>
    <n v="9.6000000000000009E-3"/>
    <n v="0.91999999999999971"/>
    <n v="13.689599999999997"/>
    <n v="6"/>
    <n v="2.2815999999999996"/>
    <n v="0.40322580645161288"/>
    <n v="327.59999999999997"/>
    <n v="23.930575035063118"/>
    <n v="71"/>
    <n v="11"/>
    <n v="3"/>
  </r>
  <r>
    <x v="2"/>
    <x v="195"/>
    <s v="September"/>
    <x v="0"/>
    <x v="2"/>
    <s v="Desktop"/>
    <x v="1"/>
    <n v="1424"/>
    <n v="17.942399999999999"/>
    <n v="1.26E-2"/>
    <n v="0.59799999999999975"/>
    <n v="10.729555199999995"/>
    <n v="6"/>
    <n v="1.788259199999999"/>
    <n v="0.33440342429106473"/>
    <n v="303.59999999999997"/>
    <n v="28.295674363090104"/>
    <n v="56"/>
    <n v="4"/>
    <n v="4.5"/>
  </r>
  <r>
    <x v="2"/>
    <x v="196"/>
    <s v="September"/>
    <x v="0"/>
    <x v="2"/>
    <s v="Desktop"/>
    <x v="1"/>
    <n v="684"/>
    <n v="8.8919999999999977"/>
    <n v="1.2999999999999996E-2"/>
    <n v="1.0579999999999996"/>
    <n v="9.4077359999999945"/>
    <n v="4"/>
    <n v="2.3519339999999986"/>
    <n v="0.44984255510571314"/>
    <n v="140.4"/>
    <n v="14.92388817033132"/>
    <n v="26"/>
    <n v="4"/>
    <n v="4.5"/>
  </r>
  <r>
    <x v="2"/>
    <x v="197"/>
    <s v="September"/>
    <x v="0"/>
    <x v="2"/>
    <s v="Desktop"/>
    <x v="1"/>
    <n v="863"/>
    <n v="5.0916999999999994"/>
    <n v="5.899999999999999E-3"/>
    <n v="0.64399999999999979"/>
    <n v="3.2790547999999986"/>
    <n v="4"/>
    <n v="0.81976369999999965"/>
    <n v="0.78559223834868519"/>
    <n v="168"/>
    <n v="51.2342764140447"/>
    <n v="69"/>
    <n v="0"/>
    <n v="3"/>
  </r>
  <r>
    <x v="2"/>
    <x v="198"/>
    <s v="September"/>
    <x v="0"/>
    <x v="2"/>
    <s v="Desktop"/>
    <x v="1"/>
    <n v="716"/>
    <n v="5.0836000000000006"/>
    <n v="7.1000000000000004E-3"/>
    <n v="0.65549999999999964"/>
    <n v="3.3322997999999986"/>
    <n v="5"/>
    <n v="0.66645995999999974"/>
    <n v="0.98355496105122342"/>
    <n v="326.39999999999998"/>
    <n v="97.95037049187475"/>
    <n v="33"/>
    <n v="4"/>
    <n v="1.5"/>
  </r>
  <r>
    <x v="2"/>
    <x v="199"/>
    <s v="September"/>
    <x v="0"/>
    <x v="2"/>
    <s v="Desktop"/>
    <x v="1"/>
    <n v="1559"/>
    <n v="25.723499999999994"/>
    <n v="1.6499999999999997E-2"/>
    <n v="0.29900000000000004"/>
    <n v="7.6913264999999997"/>
    <n v="8"/>
    <n v="0.96141581249999997"/>
    <n v="0.31099966956285113"/>
    <n v="609.6"/>
    <n v="79.258109768191488"/>
    <n v="33"/>
    <n v="6"/>
    <n v="3"/>
  </r>
  <r>
    <x v="2"/>
    <x v="200"/>
    <s v="September"/>
    <x v="0"/>
    <x v="2"/>
    <s v="Desktop"/>
    <x v="1"/>
    <n v="1197"/>
    <n v="12.807899999999997"/>
    <n v="1.0699999999999998E-2"/>
    <n v="0.27600000000000002"/>
    <n v="3.5349803999999994"/>
    <n v="4"/>
    <n v="0.88374509999999984"/>
    <n v="0.31230724787045505"/>
    <n v="226.79999999999998"/>
    <n v="64.158771573386943"/>
    <n v="32"/>
    <n v="8"/>
    <n v="3"/>
  </r>
  <r>
    <x v="2"/>
    <x v="201"/>
    <s v="September"/>
    <x v="0"/>
    <x v="2"/>
    <s v="Desktop"/>
    <x v="1"/>
    <n v="877"/>
    <n v="3.9464999999999981"/>
    <n v="4.4999999999999979E-3"/>
    <n v="1.3339999999999996"/>
    <n v="5.2646309999999961"/>
    <n v="4"/>
    <n v="1.316157749999999"/>
    <n v="1.0135563157227929"/>
    <n v="303.59999999999997"/>
    <n v="57.667859342848566"/>
    <n v="48"/>
    <n v="12"/>
    <n v="9"/>
  </r>
  <r>
    <x v="2"/>
    <x v="202"/>
    <s v="September"/>
    <x v="0"/>
    <x v="2"/>
    <s v="Desktop"/>
    <x v="1"/>
    <n v="927"/>
    <n v="12.792600000000002"/>
    <n v="1.3800000000000002E-2"/>
    <n v="0.65549999999999964"/>
    <n v="8.3855492999999974"/>
    <n v="8"/>
    <n v="1.0481936624999997"/>
    <n v="0.62536153713865816"/>
    <n v="541.19999999999993"/>
    <n v="64.539600285934767"/>
    <n v="59"/>
    <n v="8"/>
    <n v="3"/>
  </r>
  <r>
    <x v="2"/>
    <x v="203"/>
    <s v="September"/>
    <x v="0"/>
    <x v="2"/>
    <s v="Desktop"/>
    <x v="1"/>
    <n v="1100"/>
    <n v="10.56"/>
    <n v="9.6000000000000009E-3"/>
    <n v="0.42549999999999988"/>
    <n v="4.4932799999999986"/>
    <n v="6"/>
    <n v="0.74887999999999977"/>
    <n v="0.56818181818181812"/>
    <n v="320.39999999999998"/>
    <n v="71.306484349962631"/>
    <n v="43"/>
    <n v="1"/>
    <n v="4.5"/>
  </r>
  <r>
    <x v="2"/>
    <x v="204"/>
    <s v="September"/>
    <x v="0"/>
    <x v="2"/>
    <s v="Desktop"/>
    <x v="1"/>
    <n v="1060"/>
    <n v="12.613999999999999"/>
    <n v="1.1899999999999999E-2"/>
    <n v="1.0924999999999996"/>
    <n v="13.780794999999994"/>
    <n v="7"/>
    <n v="1.9686849999999991"/>
    <n v="0.55493895671476146"/>
    <n v="412.8"/>
    <n v="29.954730478176344"/>
    <n v="31"/>
    <n v="8"/>
    <n v="1.5"/>
  </r>
  <r>
    <x v="2"/>
    <x v="205"/>
    <s v="September"/>
    <x v="0"/>
    <x v="2"/>
    <s v="Desktop"/>
    <x v="1"/>
    <n v="1072"/>
    <n v="13.507199999999996"/>
    <n v="1.2599999999999997E-2"/>
    <n v="0.10350000000000006"/>
    <n v="1.3979952000000004"/>
    <n v="5"/>
    <n v="0.27959904000000008"/>
    <n v="0.37017294479981061"/>
    <n v="196.79999999999998"/>
    <n v="140.77301552966699"/>
    <n v="18"/>
    <n v="12"/>
    <n v="4.5"/>
  </r>
  <r>
    <x v="2"/>
    <x v="206"/>
    <s v="September"/>
    <x v="0"/>
    <x v="2"/>
    <s v="Desktop"/>
    <x v="1"/>
    <n v="1029"/>
    <n v="11.421900000000001"/>
    <n v="1.11E-2"/>
    <n v="0.93149999999999977"/>
    <n v="10.639499849999998"/>
    <n v="7"/>
    <n v="1.5199285499999997"/>
    <n v="0.61285775571489853"/>
    <n v="380.4"/>
    <n v="35.753560351805454"/>
    <n v="35"/>
    <n v="5"/>
    <n v="4.5"/>
  </r>
  <r>
    <x v="2"/>
    <x v="207"/>
    <s v="September"/>
    <x v="0"/>
    <x v="2"/>
    <s v="Desktop"/>
    <x v="1"/>
    <n v="1290"/>
    <n v="11.739000000000001"/>
    <n v="9.1000000000000004E-3"/>
    <n v="0.14950000000000005"/>
    <n v="1.7549805000000007"/>
    <n v="7"/>
    <n v="0.25071150000000009"/>
    <n v="0.59630292188431722"/>
    <n v="576"/>
    <n v="328.20877496929438"/>
    <n v="38"/>
    <n v="7"/>
    <n v="16.5"/>
  </r>
  <r>
    <x v="2"/>
    <x v="208"/>
    <s v="September"/>
    <x v="0"/>
    <x v="2"/>
    <s v="Desktop"/>
    <x v="1"/>
    <n v="1421"/>
    <n v="19.893999999999998"/>
    <n v="1.3999999999999999E-2"/>
    <n v="1.2994999999999994"/>
    <n v="25.852252999999987"/>
    <n v="4"/>
    <n v="6.4630632499999967"/>
    <n v="0.20106564793405049"/>
    <n v="307.2"/>
    <n v="11.882910166475632"/>
    <n v="51"/>
    <n v="3"/>
    <n v="1.5"/>
  </r>
  <r>
    <x v="2"/>
    <x v="209"/>
    <s v="September"/>
    <x v="0"/>
    <x v="2"/>
    <s v="Desktop"/>
    <x v="1"/>
    <n v="583"/>
    <n v="5.7716999999999992"/>
    <n v="9.8999999999999991E-3"/>
    <n v="0.21850000000000006"/>
    <n v="1.2611164500000001"/>
    <n v="3"/>
    <n v="0.42037215"/>
    <n v="0.51977753521492809"/>
    <n v="102"/>
    <n v="80.880714861819456"/>
    <n v="58"/>
    <n v="6"/>
    <n v="6"/>
  </r>
  <r>
    <x v="2"/>
    <x v="210"/>
    <s v="September"/>
    <x v="0"/>
    <x v="2"/>
    <s v="Desktop"/>
    <x v="1"/>
    <n v="1221"/>
    <n v="14.2857"/>
    <n v="1.17E-2"/>
    <n v="0.36799999999999994"/>
    <n v="5.2571375999999992"/>
    <n v="7"/>
    <n v="0.75101965714285701"/>
    <n v="0.49000049000049001"/>
    <n v="561.6"/>
    <n v="106.82619378271555"/>
    <n v="45"/>
    <n v="1"/>
    <n v="4.5"/>
  </r>
  <r>
    <x v="2"/>
    <x v="211"/>
    <s v="September"/>
    <x v="0"/>
    <x v="2"/>
    <s v="Desktop"/>
    <x v="1"/>
    <n v="1032"/>
    <n v="10.216799999999999"/>
    <n v="9.8999999999999991E-3"/>
    <n v="1.3454999999999995"/>
    <n v="13.746704399999993"/>
    <n v="3"/>
    <n v="4.5822347999999975"/>
    <n v="0.29363401456424715"/>
    <n v="153.6"/>
    <n v="11.173587176283508"/>
    <n v="65"/>
    <n v="9"/>
    <n v="6"/>
  </r>
  <r>
    <x v="2"/>
    <x v="212"/>
    <s v="September"/>
    <x v="0"/>
    <x v="2"/>
    <s v="Desktop"/>
    <x v="1"/>
    <n v="800"/>
    <n v="3.36"/>
    <n v="4.1999999999999997E-3"/>
    <n v="0.65549999999999964"/>
    <n v="2.2024799999999987"/>
    <n v="7"/>
    <n v="0.31463999999999981"/>
    <n v="2.0833333333333335"/>
    <n v="529.19999999999993"/>
    <n v="240.27459954233422"/>
    <n v="38"/>
    <n v="11"/>
    <n v="1.5"/>
  </r>
  <r>
    <x v="2"/>
    <x v="213"/>
    <s v="September"/>
    <x v="0"/>
    <x v="2"/>
    <s v="Desktop"/>
    <x v="1"/>
    <n v="715"/>
    <n v="6.7924999999999986"/>
    <n v="9.499999999999998E-3"/>
    <n v="0.41399999999999987"/>
    <n v="2.8120949999999985"/>
    <n v="6"/>
    <n v="0.46868249999999972"/>
    <n v="0.88332719911667301"/>
    <n v="357.59999999999997"/>
    <n v="127.16497842355972"/>
    <n v="59"/>
    <n v="8"/>
    <n v="6"/>
  </r>
  <r>
    <x v="2"/>
    <x v="214"/>
    <s v="October"/>
    <x v="0"/>
    <x v="2"/>
    <s v="Desktop"/>
    <x v="1"/>
    <n v="1587"/>
    <n v="14.6004"/>
    <n v="9.1999999999999998E-3"/>
    <n v="0.98899999999999977"/>
    <n v="14.439795599999997"/>
    <n v="6"/>
    <n v="2.4066325999999996"/>
    <n v="0.41094764526999261"/>
    <n v="505.2"/>
    <n v="34.986644824806255"/>
    <n v="73"/>
    <n v="4"/>
    <n v="4.5"/>
  </r>
  <r>
    <x v="2"/>
    <x v="215"/>
    <s v="October"/>
    <x v="0"/>
    <x v="2"/>
    <s v="Desktop"/>
    <x v="1"/>
    <n v="1434"/>
    <n v="11.1852"/>
    <n v="7.7999999999999996E-3"/>
    <n v="0.66699999999999959"/>
    <n v="7.4605283999999958"/>
    <n v="9"/>
    <n v="0.82894759999999956"/>
    <n v="0.804634695848085"/>
    <n v="506.4"/>
    <n v="67.877229714721039"/>
    <n v="38"/>
    <n v="11"/>
    <n v="0"/>
  </r>
  <r>
    <x v="2"/>
    <x v="216"/>
    <s v="October"/>
    <x v="0"/>
    <x v="2"/>
    <s v="Desktop"/>
    <x v="1"/>
    <n v="1146"/>
    <n v="12.262200000000002"/>
    <n v="1.0700000000000001E-2"/>
    <n v="0.59799999999999975"/>
    <n v="7.3327955999999981"/>
    <n v="9"/>
    <n v="0.81475506666666642"/>
    <n v="0.73396291040759398"/>
    <n v="385.2"/>
    <n v="52.531124691379652"/>
    <n v="61"/>
    <n v="7"/>
    <n v="3"/>
  </r>
  <r>
    <x v="2"/>
    <x v="217"/>
    <s v="October"/>
    <x v="0"/>
    <x v="2"/>
    <s v="Desktop"/>
    <x v="1"/>
    <n v="1148"/>
    <n v="11.3652"/>
    <n v="9.8999999999999991E-3"/>
    <n v="0.71299999999999963"/>
    <n v="8.103387599999996"/>
    <n v="6"/>
    <n v="1.3505645999999993"/>
    <n v="0.52792735719564987"/>
    <n v="224.4"/>
    <n v="27.692122242801283"/>
    <n v="60"/>
    <n v="8"/>
    <n v="9"/>
  </r>
  <r>
    <x v="2"/>
    <x v="218"/>
    <s v="October"/>
    <x v="0"/>
    <x v="2"/>
    <s v="Desktop"/>
    <x v="1"/>
    <n v="1600"/>
    <n v="9.2800000000000011"/>
    <n v="5.8000000000000005E-3"/>
    <n v="0.55199999999999971"/>
    <n v="5.1225599999999982"/>
    <n v="7"/>
    <n v="0.73179428571428551"/>
    <n v="0.75431034482758608"/>
    <n v="434.4"/>
    <n v="84.801349325337355"/>
    <n v="27"/>
    <n v="6"/>
    <n v="6"/>
  </r>
  <r>
    <x v="2"/>
    <x v="219"/>
    <s v="October"/>
    <x v="0"/>
    <x v="2"/>
    <s v="Desktop"/>
    <x v="1"/>
    <n v="998"/>
    <n v="7.6846000000000005"/>
    <n v="7.7000000000000002E-3"/>
    <n v="0.87399999999999967"/>
    <n v="6.7163403999999982"/>
    <n v="8"/>
    <n v="0.83954254999999978"/>
    <n v="1.0410431252114618"/>
    <n v="618"/>
    <n v="92.014395220349485"/>
    <n v="47"/>
    <n v="1"/>
    <n v="9"/>
  </r>
  <r>
    <x v="2"/>
    <x v="220"/>
    <s v="October"/>
    <x v="0"/>
    <x v="2"/>
    <s v="Desktop"/>
    <x v="1"/>
    <n v="1263"/>
    <n v="5.5571999999999981"/>
    <n v="4.3999999999999985E-3"/>
    <n v="1.2994999999999994"/>
    <n v="7.2215813999999945"/>
    <n v="7"/>
    <n v="1.0316544857142849"/>
    <n v="1.2596271503634928"/>
    <n v="534"/>
    <n v="73.945022623438192"/>
    <n v="20"/>
    <n v="11"/>
    <n v="13.5"/>
  </r>
  <r>
    <x v="2"/>
    <x v="221"/>
    <s v="October"/>
    <x v="0"/>
    <x v="2"/>
    <s v="Desktop"/>
    <x v="1"/>
    <n v="1203"/>
    <n v="14.3157"/>
    <n v="1.1899999999999999E-2"/>
    <n v="9.2000000000000054E-2"/>
    <n v="1.3170444000000008"/>
    <n v="8"/>
    <n v="0.1646305500000001"/>
    <n v="0.55882702208065271"/>
    <n v="471.59999999999997"/>
    <n v="358.07448860493975"/>
    <n v="58"/>
    <n v="6"/>
    <n v="13.5"/>
  </r>
  <r>
    <x v="2"/>
    <x v="222"/>
    <s v="October"/>
    <x v="0"/>
    <x v="2"/>
    <s v="Desktop"/>
    <x v="1"/>
    <n v="1311"/>
    <n v="17.829600000000003"/>
    <n v="1.3600000000000003E-2"/>
    <n v="1.0234999999999996"/>
    <n v="18.248595599999998"/>
    <n v="5"/>
    <n v="3.6497191199999994"/>
    <n v="0.2804325391483824"/>
    <n v="355.2"/>
    <n v="19.464511559453925"/>
    <n v="46"/>
    <n v="5"/>
    <n v="0"/>
  </r>
  <r>
    <x v="2"/>
    <x v="223"/>
    <s v="October"/>
    <x v="0"/>
    <x v="2"/>
    <s v="Desktop"/>
    <x v="1"/>
    <n v="1455"/>
    <n v="16.878"/>
    <n v="1.1600000000000001E-2"/>
    <n v="0.13800000000000004"/>
    <n v="2.3291640000000009"/>
    <n v="5"/>
    <n v="0.46583280000000016"/>
    <n v="0.2962436307619386"/>
    <n v="351.59999999999997"/>
    <n v="150.95545010999646"/>
    <n v="32"/>
    <n v="1"/>
    <n v="7.5"/>
  </r>
  <r>
    <x v="2"/>
    <x v="224"/>
    <s v="October"/>
    <x v="0"/>
    <x v="2"/>
    <s v="Desktop"/>
    <x v="1"/>
    <n v="813"/>
    <n v="12.4389"/>
    <n v="1.5300000000000001E-2"/>
    <n v="0.31050000000000005"/>
    <n v="3.8622784500000007"/>
    <n v="8"/>
    <n v="0.48278480625000009"/>
    <n v="0.64314368633882413"/>
    <n v="368.4"/>
    <n v="95.384111935274859"/>
    <n v="64"/>
    <n v="11"/>
    <n v="3"/>
  </r>
  <r>
    <x v="2"/>
    <x v="225"/>
    <s v="October"/>
    <x v="0"/>
    <x v="2"/>
    <s v="Desktop"/>
    <x v="1"/>
    <n v="965"/>
    <n v="13.9925"/>
    <n v="1.4499999999999999E-2"/>
    <n v="0.54049999999999976"/>
    <n v="7.5629462499999969"/>
    <n v="7"/>
    <n v="1.0804208928571424"/>
    <n v="0.50026800071466859"/>
    <n v="361.2"/>
    <n v="47.7591652856187"/>
    <n v="50"/>
    <n v="3"/>
    <n v="9"/>
  </r>
  <r>
    <x v="2"/>
    <x v="226"/>
    <s v="October"/>
    <x v="0"/>
    <x v="2"/>
    <s v="Desktop"/>
    <x v="1"/>
    <n v="1588"/>
    <n v="17.468"/>
    <n v="1.0999999999999999E-2"/>
    <n v="0.93149999999999977"/>
    <n v="16.271441999999997"/>
    <n v="5"/>
    <n v="3.2542883999999992"/>
    <n v="0.28623769177925351"/>
    <n v="330"/>
    <n v="20.28093146262022"/>
    <n v="51"/>
    <n v="11"/>
    <n v="0"/>
  </r>
  <r>
    <x v="2"/>
    <x v="227"/>
    <s v="October"/>
    <x v="0"/>
    <x v="2"/>
    <s v="Desktop"/>
    <x v="1"/>
    <n v="1004"/>
    <n v="10.742799999999999"/>
    <n v="1.0699999999999999E-2"/>
    <n v="0.48299999999999987"/>
    <n v="5.1887723999999977"/>
    <n v="6"/>
    <n v="0.86479539999999966"/>
    <n v="0.55851360911494219"/>
    <n v="331.2"/>
    <n v="63.830126755993412"/>
    <n v="57"/>
    <n v="1"/>
    <n v="0"/>
  </r>
  <r>
    <x v="2"/>
    <x v="228"/>
    <s v="October"/>
    <x v="0"/>
    <x v="2"/>
    <s v="Desktop"/>
    <x v="1"/>
    <n v="1662"/>
    <n v="19.777799999999999"/>
    <n v="1.1899999999999999E-2"/>
    <n v="1.2419999999999998"/>
    <n v="24.564027599999996"/>
    <n v="4"/>
    <n v="6.1410068999999989"/>
    <n v="0.20224696376745646"/>
    <n v="266.39999999999998"/>
    <n v="10.845127042602737"/>
    <n v="22"/>
    <n v="11"/>
    <n v="10.5"/>
  </r>
  <r>
    <x v="2"/>
    <x v="229"/>
    <s v="October"/>
    <x v="0"/>
    <x v="2"/>
    <s v="Desktop"/>
    <x v="1"/>
    <n v="1108"/>
    <n v="12.520399999999997"/>
    <n v="1.1299999999999998E-2"/>
    <n v="0.73599999999999965"/>
    <n v="9.2150143999999941"/>
    <n v="9"/>
    <n v="1.0238904888888882"/>
    <n v="0.71882687454074967"/>
    <n v="327.59999999999997"/>
    <n v="35.550676947395779"/>
    <n v="39"/>
    <n v="5"/>
    <n v="7.5"/>
  </r>
  <r>
    <x v="2"/>
    <x v="230"/>
    <s v="October"/>
    <x v="0"/>
    <x v="2"/>
    <s v="Desktop"/>
    <x v="1"/>
    <n v="1461"/>
    <n v="14.902199999999999"/>
    <n v="1.0199999999999999E-2"/>
    <n v="1.1844999999999997"/>
    <n v="17.651655899999994"/>
    <n v="6"/>
    <n v="2.9419426499999992"/>
    <n v="0.40262511575472082"/>
    <n v="237.6"/>
    <n v="13.460493527975473"/>
    <n v="38"/>
    <n v="14"/>
    <n v="1.5"/>
  </r>
  <r>
    <x v="2"/>
    <x v="231"/>
    <s v="October"/>
    <x v="0"/>
    <x v="2"/>
    <s v="Desktop"/>
    <x v="1"/>
    <n v="651"/>
    <n v="9.1790999999999983"/>
    <n v="1.4099999999999998E-2"/>
    <n v="1.4029999999999996"/>
    <n v="12.878277299999993"/>
    <n v="6"/>
    <n v="2.1463795499999989"/>
    <n v="0.65365885544334423"/>
    <n v="492"/>
    <n v="38.20386753125748"/>
    <n v="60"/>
    <n v="3"/>
    <n v="1.5"/>
  </r>
  <r>
    <x v="2"/>
    <x v="232"/>
    <s v="October"/>
    <x v="0"/>
    <x v="2"/>
    <s v="Desktop"/>
    <x v="1"/>
    <n v="697"/>
    <n v="10.524699999999999"/>
    <n v="1.5099999999999999E-2"/>
    <n v="0.59799999999999975"/>
    <n v="6.2937705999999967"/>
    <n v="4"/>
    <n v="1.5734426499999992"/>
    <n v="0.38005833895502961"/>
    <n v="237.6"/>
    <n v="37.751614270783897"/>
    <n v="29"/>
    <n v="8"/>
    <n v="6"/>
  </r>
  <r>
    <x v="2"/>
    <x v="233"/>
    <s v="October"/>
    <x v="0"/>
    <x v="2"/>
    <s v="Desktop"/>
    <x v="1"/>
    <n v="1332"/>
    <n v="15.451199999999998"/>
    <n v="1.1599999999999999E-2"/>
    <n v="0.52899999999999969"/>
    <n v="8.1736847999999949"/>
    <n v="6"/>
    <n v="1.3622807999999991"/>
    <n v="0.38831935383659527"/>
    <n v="514.79999999999995"/>
    <n v="62.982609752702999"/>
    <n v="54"/>
    <n v="1"/>
    <n v="1.5"/>
  </r>
  <r>
    <x v="2"/>
    <x v="234"/>
    <s v="October"/>
    <x v="0"/>
    <x v="2"/>
    <s v="Desktop"/>
    <x v="1"/>
    <n v="870"/>
    <n v="13.224"/>
    <n v="1.52E-2"/>
    <n v="1.1384999999999996"/>
    <n v="15.055523999999995"/>
    <n v="6"/>
    <n v="2.509253999999999"/>
    <n v="0.45372050816696913"/>
    <n v="458.4"/>
    <n v="30.447296288060127"/>
    <n v="30"/>
    <n v="9"/>
    <n v="1.5"/>
  </r>
  <r>
    <x v="2"/>
    <x v="235"/>
    <s v="October"/>
    <x v="0"/>
    <x v="2"/>
    <s v="Desktop"/>
    <x v="1"/>
    <n v="996"/>
    <n v="14.1432"/>
    <n v="1.4200000000000001E-2"/>
    <n v="0.34499999999999997"/>
    <n v="4.8794040000000001"/>
    <n v="5"/>
    <n v="0.97588079999999999"/>
    <n v="0.35352678318909442"/>
    <n v="220.79999999999998"/>
    <n v="45.251428248204078"/>
    <n v="35"/>
    <n v="1"/>
    <n v="7.5"/>
  </r>
  <r>
    <x v="2"/>
    <x v="236"/>
    <s v="October"/>
    <x v="0"/>
    <x v="2"/>
    <s v="Desktop"/>
    <x v="1"/>
    <n v="1164"/>
    <n v="12.338399999999998"/>
    <n v="1.0599999999999998E-2"/>
    <n v="1.0924999999999996"/>
    <n v="13.479701999999993"/>
    <n v="6"/>
    <n v="2.2466169999999988"/>
    <n v="0.48628671464695589"/>
    <n v="435.59999999999997"/>
    <n v="32.31525444701969"/>
    <n v="44"/>
    <n v="4"/>
    <n v="10.5"/>
  </r>
  <r>
    <x v="2"/>
    <x v="237"/>
    <s v="October"/>
    <x v="0"/>
    <x v="2"/>
    <s v="Desktop"/>
    <x v="1"/>
    <n v="812"/>
    <n v="7.7139999999999986"/>
    <n v="9.499999999999998E-3"/>
    <n v="1.3799999999999997"/>
    <n v="10.645319999999996"/>
    <n v="5"/>
    <n v="2.1290639999999992"/>
    <n v="0.64817215452424171"/>
    <n v="354"/>
    <n v="33.254049666895888"/>
    <n v="29"/>
    <n v="7"/>
    <n v="3"/>
  </r>
  <r>
    <x v="2"/>
    <x v="238"/>
    <s v="October"/>
    <x v="0"/>
    <x v="2"/>
    <s v="Desktop"/>
    <x v="1"/>
    <n v="1402"/>
    <n v="19.9084"/>
    <n v="1.4200000000000001E-2"/>
    <n v="0.12650000000000003"/>
    <n v="2.5184126000000004"/>
    <n v="6"/>
    <n v="0.41973543333333341"/>
    <n v="0.30138032187418373"/>
    <n v="507.59999999999997"/>
    <n v="201.55553541941455"/>
    <n v="38"/>
    <n v="4"/>
    <n v="3"/>
  </r>
  <r>
    <x v="2"/>
    <x v="239"/>
    <s v="October"/>
    <x v="0"/>
    <x v="2"/>
    <s v="Desktop"/>
    <x v="1"/>
    <n v="1019"/>
    <n v="10.495699999999996"/>
    <n v="1.0299999999999997E-2"/>
    <n v="1.0924999999999996"/>
    <n v="11.466552249999991"/>
    <n v="3"/>
    <n v="3.82218408333333"/>
    <n v="0.28583134045370973"/>
    <n v="294"/>
    <n v="25.639790722621111"/>
    <n v="55"/>
    <n v="10"/>
    <n v="0"/>
  </r>
  <r>
    <x v="2"/>
    <x v="240"/>
    <s v="October"/>
    <x v="0"/>
    <x v="2"/>
    <s v="Desktop"/>
    <x v="1"/>
    <n v="864"/>
    <n v="12.787199999999997"/>
    <n v="1.4799999999999995E-2"/>
    <n v="1.2764999999999997"/>
    <n v="16.322860799999994"/>
    <n v="5"/>
    <n v="3.2645721599999988"/>
    <n v="0.3910160160160161"/>
    <n v="177.6"/>
    <n v="10.880445663054363"/>
    <n v="68"/>
    <n v="3"/>
    <n v="3"/>
  </r>
  <r>
    <x v="2"/>
    <x v="241"/>
    <s v="October"/>
    <x v="0"/>
    <x v="2"/>
    <s v="Desktop"/>
    <x v="1"/>
    <n v="946"/>
    <n v="7.7571999999999992"/>
    <n v="8.199999999999999E-3"/>
    <n v="0.70149999999999968"/>
    <n v="5.441675799999997"/>
    <n v="4"/>
    <n v="1.3604189499999992"/>
    <n v="0.51564997679575109"/>
    <n v="366"/>
    <n v="67.258692625532788"/>
    <n v="27"/>
    <n v="1"/>
    <n v="6"/>
  </r>
  <r>
    <x v="2"/>
    <x v="242"/>
    <s v="October"/>
    <x v="0"/>
    <x v="2"/>
    <s v="Desktop"/>
    <x v="1"/>
    <n v="699"/>
    <n v="9.7160999999999991"/>
    <n v="1.3899999999999999E-2"/>
    <n v="1.4259999999999997"/>
    <n v="13.855158599999996"/>
    <n v="3"/>
    <n v="4.6183861999999989"/>
    <n v="0.30876586284620378"/>
    <n v="244.79999999999998"/>
    <n v="17.668509402700021"/>
    <n v="31"/>
    <n v="7"/>
    <n v="10.5"/>
  </r>
  <r>
    <x v="2"/>
    <x v="243"/>
    <s v="October"/>
    <x v="0"/>
    <x v="2"/>
    <s v="Desktop"/>
    <x v="1"/>
    <n v="1166"/>
    <n v="8.3952000000000009"/>
    <n v="7.2000000000000007E-3"/>
    <n v="0.10350000000000006"/>
    <n v="0.86890320000000065"/>
    <n v="4"/>
    <n v="0.21722580000000016"/>
    <n v="0.47646274061368393"/>
    <n v="124.8"/>
    <n v="143.6293478951394"/>
    <n v="42"/>
    <n v="5"/>
    <n v="7.5"/>
  </r>
  <r>
    <x v="2"/>
    <x v="244"/>
    <s v="October"/>
    <x v="0"/>
    <x v="2"/>
    <s v="Desktop"/>
    <x v="1"/>
    <n v="1661"/>
    <n v="22.257400000000001"/>
    <n v="1.34E-2"/>
    <n v="0.26450000000000001"/>
    <n v="5.8870823000000003"/>
    <n v="9"/>
    <n v="0.65412025555555564"/>
    <n v="0.40435989828102115"/>
    <n v="548.4"/>
    <n v="93.153105741361884"/>
    <n v="54"/>
    <n v="13"/>
    <n v="1.5"/>
  </r>
  <r>
    <x v="2"/>
    <x v="245"/>
    <s v="November"/>
    <x v="0"/>
    <x v="2"/>
    <s v="Desktop"/>
    <x v="1"/>
    <n v="1287"/>
    <n v="9.6524999999999981"/>
    <n v="7.4999999999999989E-3"/>
    <n v="1.0464999999999995"/>
    <n v="10.101341249999994"/>
    <n v="3"/>
    <n v="3.3671137499999979"/>
    <n v="0.31080031080031084"/>
    <n v="150"/>
    <n v="14.849513177272383"/>
    <n v="42"/>
    <n v="19"/>
    <n v="0"/>
  </r>
  <r>
    <x v="2"/>
    <x v="246"/>
    <s v="November"/>
    <x v="0"/>
    <x v="2"/>
    <s v="Desktop"/>
    <x v="1"/>
    <n v="1257"/>
    <n v="16.215300000000003"/>
    <n v="1.2900000000000002E-2"/>
    <n v="0.94299999999999973"/>
    <n v="15.291027899999998"/>
    <n v="4"/>
    <n v="3.8227569749999994"/>
    <n v="0.24668060412079945"/>
    <n v="178.79999999999998"/>
    <n v="11.693131499681588"/>
    <n v="29"/>
    <n v="4"/>
    <n v="7.5"/>
  </r>
  <r>
    <x v="2"/>
    <x v="247"/>
    <s v="November"/>
    <x v="0"/>
    <x v="2"/>
    <s v="Desktop"/>
    <x v="1"/>
    <n v="1140"/>
    <n v="8.0940000000000012"/>
    <n v="7.1000000000000013E-3"/>
    <n v="0.12650000000000003"/>
    <n v="1.0238910000000003"/>
    <n v="5"/>
    <n v="0.20477820000000008"/>
    <n v="0.6177415369409438"/>
    <n v="273.59999999999997"/>
    <n v="267.21594388465167"/>
    <n v="26"/>
    <n v="11"/>
    <n v="1.5"/>
  </r>
  <r>
    <x v="2"/>
    <x v="248"/>
    <s v="November"/>
    <x v="0"/>
    <x v="2"/>
    <s v="Desktop"/>
    <x v="1"/>
    <n v="1744"/>
    <n v="23.020800000000001"/>
    <n v="1.32E-2"/>
    <n v="0.27600000000000002"/>
    <n v="6.3537408000000006"/>
    <n v="6"/>
    <n v="1.0589568"/>
    <n v="0.26063386155129276"/>
    <n v="370.8"/>
    <n v="58.359321173441629"/>
    <n v="78"/>
    <n v="4"/>
    <n v="1.5"/>
  </r>
  <r>
    <x v="2"/>
    <x v="249"/>
    <s v="November"/>
    <x v="0"/>
    <x v="2"/>
    <s v="Desktop"/>
    <x v="1"/>
    <n v="1659"/>
    <n v="20.571599999999997"/>
    <n v="1.2399999999999998E-2"/>
    <n v="1.2994999999999994"/>
    <n v="26.732794199999983"/>
    <n v="7"/>
    <n v="3.8189705999999974"/>
    <n v="0.34027494215325987"/>
    <n v="622.79999999999995"/>
    <n v="23.2972279418513"/>
    <n v="58"/>
    <n v="1"/>
    <n v="4.5"/>
  </r>
  <r>
    <x v="2"/>
    <x v="250"/>
    <s v="November"/>
    <x v="0"/>
    <x v="2"/>
    <s v="Desktop"/>
    <x v="1"/>
    <n v="931"/>
    <n v="12.382299999999999"/>
    <n v="1.3299999999999999E-2"/>
    <n v="6.900000000000002E-2"/>
    <n v="0.85437870000000016"/>
    <n v="6"/>
    <n v="0.14239645000000004"/>
    <n v="0.48456264183552333"/>
    <n v="206.4"/>
    <n v="241.57905621944926"/>
    <n v="72"/>
    <n v="10"/>
    <n v="7.5"/>
  </r>
  <r>
    <x v="2"/>
    <x v="251"/>
    <s v="November"/>
    <x v="0"/>
    <x v="2"/>
    <s v="Desktop"/>
    <x v="1"/>
    <n v="928"/>
    <n v="10.1152"/>
    <n v="1.09E-2"/>
    <n v="0.48299999999999987"/>
    <n v="4.8856415999999987"/>
    <n v="5"/>
    <n v="0.97712831999999972"/>
    <n v="0.49430559949383107"/>
    <n v="226.79999999999998"/>
    <n v="46.421743256811972"/>
    <n v="30"/>
    <n v="1"/>
    <n v="6"/>
  </r>
  <r>
    <x v="2"/>
    <x v="252"/>
    <s v="November"/>
    <x v="0"/>
    <x v="2"/>
    <s v="Desktop"/>
    <x v="1"/>
    <n v="1525"/>
    <n v="27.602499999999996"/>
    <n v="1.8099999999999998E-2"/>
    <n v="0.82799999999999963"/>
    <n v="22.854869999999988"/>
    <n v="8"/>
    <n v="2.8568587499999984"/>
    <n v="0.28982881985327419"/>
    <n v="565.19999999999993"/>
    <n v="24.729959085306554"/>
    <n v="55"/>
    <n v="7"/>
    <n v="1.5"/>
  </r>
  <r>
    <x v="2"/>
    <x v="253"/>
    <s v="November"/>
    <x v="0"/>
    <x v="2"/>
    <s v="Desktop"/>
    <x v="1"/>
    <n v="850"/>
    <n v="8.4999999999999982"/>
    <n v="9.9999999999999985E-3"/>
    <n v="5.7500000000000016E-2"/>
    <n v="0.48875000000000002"/>
    <n v="8"/>
    <n v="6.1093750000000002E-2"/>
    <n v="0.9411764705882355"/>
    <n v="372"/>
    <n v="761.12531969309464"/>
    <n v="34"/>
    <n v="12"/>
    <n v="1.5"/>
  </r>
  <r>
    <x v="2"/>
    <x v="254"/>
    <s v="November"/>
    <x v="0"/>
    <x v="2"/>
    <s v="Desktop"/>
    <x v="1"/>
    <n v="1343"/>
    <n v="8.3266000000000009"/>
    <n v="6.2000000000000006E-3"/>
    <n v="1.3109999999999995"/>
    <n v="10.916172599999998"/>
    <n v="5"/>
    <n v="2.1832345199999996"/>
    <n v="0.60048519203516437"/>
    <n v="470.4"/>
    <n v="43.092026595475424"/>
    <n v="24"/>
    <n v="0"/>
    <n v="15"/>
  </r>
  <r>
    <x v="2"/>
    <x v="255"/>
    <s v="November"/>
    <x v="0"/>
    <x v="2"/>
    <s v="Desktop"/>
    <x v="1"/>
    <n v="1150"/>
    <n v="16.100000000000001"/>
    <n v="1.4000000000000002E-2"/>
    <n v="0.50599999999999978"/>
    <n v="8.1465999999999976"/>
    <n v="7"/>
    <n v="1.1637999999999997"/>
    <n v="0.43478260869565216"/>
    <n v="406.8"/>
    <n v="49.934942184469612"/>
    <n v="35"/>
    <n v="9"/>
    <n v="12"/>
  </r>
  <r>
    <x v="2"/>
    <x v="256"/>
    <s v="November"/>
    <x v="0"/>
    <x v="2"/>
    <s v="Desktop"/>
    <x v="1"/>
    <n v="1026"/>
    <n v="9.0288000000000004"/>
    <n v="8.8000000000000005E-3"/>
    <n v="0.14950000000000005"/>
    <n v="1.3498056000000005"/>
    <n v="4"/>
    <n v="0.33745140000000012"/>
    <n v="0.44302675881623249"/>
    <n v="316.8"/>
    <n v="234.70046353341539"/>
    <n v="48"/>
    <n v="11"/>
    <n v="0"/>
  </r>
  <r>
    <x v="2"/>
    <x v="257"/>
    <s v="November"/>
    <x v="0"/>
    <x v="2"/>
    <s v="Desktop"/>
    <x v="1"/>
    <n v="1011"/>
    <n v="11.222099999999999"/>
    <n v="1.1099999999999999E-2"/>
    <n v="0.13800000000000004"/>
    <n v="1.5486498000000004"/>
    <n v="6"/>
    <n v="0.25810830000000007"/>
    <n v="0.5346592883684872"/>
    <n v="486"/>
    <n v="313.82175621628585"/>
    <n v="62"/>
    <n v="2"/>
    <n v="0"/>
  </r>
  <r>
    <x v="2"/>
    <x v="258"/>
    <s v="November"/>
    <x v="0"/>
    <x v="2"/>
    <s v="Desktop"/>
    <x v="1"/>
    <n v="1536"/>
    <n v="16.742399999999996"/>
    <n v="1.0899999999999998E-2"/>
    <n v="4.6000000000000006E-2"/>
    <n v="0.7701503999999999"/>
    <n v="8"/>
    <n v="9.6268799999999988E-2"/>
    <n v="0.47782874617737014"/>
    <n v="606"/>
    <n v="786.85929397686493"/>
    <n v="61"/>
    <n v="2"/>
    <n v="6"/>
  </r>
  <r>
    <x v="2"/>
    <x v="259"/>
    <s v="November"/>
    <x v="0"/>
    <x v="2"/>
    <s v="Desktop"/>
    <x v="1"/>
    <n v="1295"/>
    <n v="12.172999999999998"/>
    <n v="9.3999999999999986E-3"/>
    <n v="1.0579999999999996"/>
    <n v="12.879033999999994"/>
    <n v="4"/>
    <n v="3.2197584999999984"/>
    <n v="0.32859607327692436"/>
    <n v="262.8"/>
    <n v="20.405257102357222"/>
    <n v="65"/>
    <n v="5"/>
    <n v="0"/>
  </r>
  <r>
    <x v="2"/>
    <x v="260"/>
    <s v="November"/>
    <x v="0"/>
    <x v="2"/>
    <s v="Desktop"/>
    <x v="1"/>
    <n v="1400"/>
    <n v="15.54"/>
    <n v="1.1099999999999999E-2"/>
    <n v="0.55199999999999971"/>
    <n v="8.5780799999999946"/>
    <n v="7"/>
    <n v="1.2254399999999992"/>
    <n v="0.45045045045045046"/>
    <n v="470.4"/>
    <n v="54.837446141793997"/>
    <n v="63"/>
    <n v="9"/>
    <n v="1.5"/>
  </r>
  <r>
    <x v="2"/>
    <x v="261"/>
    <s v="November"/>
    <x v="0"/>
    <x v="2"/>
    <s v="Desktop"/>
    <x v="1"/>
    <n v="1676"/>
    <n v="14.748799999999997"/>
    <n v="8.7999999999999988E-3"/>
    <n v="0.63249999999999973"/>
    <n v="9.3286159999999949"/>
    <n v="8"/>
    <n v="1.1660769999999994"/>
    <n v="0.54241701019743993"/>
    <n v="350.4"/>
    <n v="37.56184197098478"/>
    <n v="49"/>
    <n v="5"/>
    <n v="4.5"/>
  </r>
  <r>
    <x v="2"/>
    <x v="262"/>
    <s v="November"/>
    <x v="0"/>
    <x v="2"/>
    <s v="Desktop"/>
    <x v="1"/>
    <n v="718"/>
    <n v="6.6773999999999996"/>
    <n v="9.2999999999999992E-3"/>
    <n v="0.21850000000000006"/>
    <n v="1.4590119000000004"/>
    <n v="7"/>
    <n v="0.20843027142857148"/>
    <n v="1.0483122173300987"/>
    <n v="438"/>
    <n v="300.20317174931876"/>
    <n v="36"/>
    <n v="5"/>
    <n v="4.5"/>
  </r>
  <r>
    <x v="2"/>
    <x v="263"/>
    <s v="November"/>
    <x v="0"/>
    <x v="2"/>
    <s v="Desktop"/>
    <x v="1"/>
    <n v="1121"/>
    <n v="16.814999999999998"/>
    <n v="1.4999999999999998E-2"/>
    <n v="0.37949999999999995"/>
    <n v="6.381292499999998"/>
    <n v="6"/>
    <n v="1.0635487499999996"/>
    <n v="0.35682426404995543"/>
    <n v="308.39999999999998"/>
    <n v="48.328767252088831"/>
    <n v="31"/>
    <n v="5"/>
    <n v="12"/>
  </r>
  <r>
    <x v="2"/>
    <x v="264"/>
    <s v="November"/>
    <x v="0"/>
    <x v="2"/>
    <s v="Desktop"/>
    <x v="1"/>
    <n v="1584"/>
    <n v="11.404800000000002"/>
    <n v="7.2000000000000007E-3"/>
    <n v="0.83949999999999969"/>
    <n v="9.5743295999999987"/>
    <n v="9"/>
    <n v="1.0638143999999998"/>
    <n v="0.78914141414141403"/>
    <n v="657.6"/>
    <n v="68.683660107126471"/>
    <n v="55"/>
    <n v="3"/>
    <n v="6"/>
  </r>
  <r>
    <x v="2"/>
    <x v="265"/>
    <s v="November"/>
    <x v="0"/>
    <x v="2"/>
    <s v="Desktop"/>
    <x v="1"/>
    <n v="939"/>
    <n v="9.7656000000000009"/>
    <n v="1.0400000000000001E-2"/>
    <n v="0.14950000000000005"/>
    <n v="1.4599572000000007"/>
    <n v="5"/>
    <n v="0.29199144000000016"/>
    <n v="0.51200131072335542"/>
    <n v="207.6"/>
    <n v="142.19594930591109"/>
    <n v="47"/>
    <n v="5"/>
    <n v="7.5"/>
  </r>
  <r>
    <x v="2"/>
    <x v="266"/>
    <s v="November"/>
    <x v="0"/>
    <x v="2"/>
    <s v="Desktop"/>
    <x v="1"/>
    <n v="1253"/>
    <n v="12.154099999999996"/>
    <n v="9.6999999999999968E-3"/>
    <n v="0.34500000000000003"/>
    <n v="4.1931644999999991"/>
    <n v="3"/>
    <n v="1.3977214999999996"/>
    <n v="0.24683028772183879"/>
    <n v="159.6"/>
    <n v="38.061945816816873"/>
    <n v="57"/>
    <n v="5"/>
    <n v="1.5"/>
  </r>
  <r>
    <x v="2"/>
    <x v="267"/>
    <s v="November"/>
    <x v="0"/>
    <x v="2"/>
    <s v="Desktop"/>
    <x v="1"/>
    <n v="1635"/>
    <n v="24.525000000000006"/>
    <n v="1.5000000000000003E-2"/>
    <n v="1.4259999999999997"/>
    <n v="34.972650000000002"/>
    <n v="4"/>
    <n v="8.7431625000000004"/>
    <n v="0.16309887869520892"/>
    <n v="93.6"/>
    <n v="2.6763771118288147"/>
    <n v="41"/>
    <n v="9"/>
    <n v="7.5"/>
  </r>
  <r>
    <x v="2"/>
    <x v="268"/>
    <s v="November"/>
    <x v="0"/>
    <x v="2"/>
    <s v="Desktop"/>
    <x v="1"/>
    <n v="1384"/>
    <n v="16.192800000000002"/>
    <n v="1.1700000000000002E-2"/>
    <n v="1.2764999999999997"/>
    <n v="20.670109199999999"/>
    <n v="9"/>
    <n v="2.2966788"/>
    <n v="0.55580257892396612"/>
    <n v="523.19999999999993"/>
    <n v="25.311912720809428"/>
    <n v="44"/>
    <n v="14"/>
    <n v="6"/>
  </r>
  <r>
    <x v="2"/>
    <x v="269"/>
    <s v="November"/>
    <x v="0"/>
    <x v="2"/>
    <s v="Desktop"/>
    <x v="1"/>
    <n v="722"/>
    <n v="9.9636000000000031"/>
    <n v="1.3800000000000005E-2"/>
    <n v="0.55199999999999971"/>
    <n v="5.4999071999999991"/>
    <n v="4"/>
    <n v="1.3749767999999998"/>
    <n v="0.40146131920189476"/>
    <n v="262.8"/>
    <n v="47.78262440500815"/>
    <n v="15"/>
    <n v="0"/>
    <n v="9"/>
  </r>
  <r>
    <x v="2"/>
    <x v="270"/>
    <s v="November"/>
    <x v="0"/>
    <x v="2"/>
    <s v="Desktop"/>
    <x v="1"/>
    <n v="933"/>
    <n v="9.1433999999999997"/>
    <n v="9.7999999999999997E-3"/>
    <n v="0.31050000000000005"/>
    <n v="2.8390257000000005"/>
    <n v="8"/>
    <n v="0.35487821250000007"/>
    <n v="0.87494804995953368"/>
    <n v="304.8"/>
    <n v="107.36077521242585"/>
    <n v="18"/>
    <n v="5"/>
    <n v="6"/>
  </r>
  <r>
    <x v="2"/>
    <x v="271"/>
    <s v="November"/>
    <x v="0"/>
    <x v="2"/>
    <s v="Desktop"/>
    <x v="1"/>
    <n v="1040"/>
    <n v="10.504"/>
    <n v="1.01E-2"/>
    <n v="0.71299999999999963"/>
    <n v="7.4893519999999958"/>
    <n v="6"/>
    <n v="1.2482253333333326"/>
    <n v="0.57121096725057119"/>
    <n v="384"/>
    <n v="51.272793694300951"/>
    <n v="26"/>
    <n v="11"/>
    <n v="1.5"/>
  </r>
  <r>
    <x v="2"/>
    <x v="272"/>
    <s v="November"/>
    <x v="0"/>
    <x v="2"/>
    <s v="Desktop"/>
    <x v="1"/>
    <n v="1232"/>
    <n v="15.892799999999998"/>
    <n v="1.2899999999999998E-2"/>
    <n v="1.3339999999999996"/>
    <n v="21.200995199999991"/>
    <n v="9"/>
    <n v="2.3556661333333322"/>
    <n v="0.56629417094533385"/>
    <n v="410.4"/>
    <n v="19.357581855402721"/>
    <n v="24"/>
    <n v="5"/>
    <n v="4.5"/>
  </r>
  <r>
    <x v="2"/>
    <x v="273"/>
    <s v="November"/>
    <x v="0"/>
    <x v="2"/>
    <s v="Desktop"/>
    <x v="1"/>
    <n v="846"/>
    <n v="11.674799999999999"/>
    <n v="1.38E-2"/>
    <n v="0.33350000000000007"/>
    <n v="3.8935458000000005"/>
    <n v="6"/>
    <n v="0.64892430000000012"/>
    <n v="0.51392743344639735"/>
    <n v="255.6"/>
    <n v="65.647102443227965"/>
    <n v="65"/>
    <n v="1"/>
    <n v="1.5"/>
  </r>
  <r>
    <x v="2"/>
    <x v="274"/>
    <s v="November"/>
    <x v="0"/>
    <x v="2"/>
    <s v="Desktop"/>
    <x v="1"/>
    <n v="780"/>
    <n v="7.4099999999999984"/>
    <n v="9.499999999999998E-3"/>
    <n v="0.65549999999999964"/>
    <n v="4.8572549999999959"/>
    <n v="6"/>
    <n v="0.80954249999999928"/>
    <n v="0.8097165991902836"/>
    <n v="225.6"/>
    <n v="46.445986467665421"/>
    <n v="54"/>
    <n v="0"/>
    <n v="7.5"/>
  </r>
  <r>
    <x v="0"/>
    <x v="0"/>
    <s v="March"/>
    <x v="1"/>
    <x v="2"/>
    <s v="Desktop"/>
    <x v="1"/>
    <n v="1024.2"/>
    <n v="13.929120000000001"/>
    <n v="1.3600000000000001E-2"/>
    <n v="0.67849999999999966"/>
    <n v="9.4509079199999952"/>
    <n v="5"/>
    <n v="1.8901815839999991"/>
    <n v="0.35896022146409823"/>
    <n v="240"/>
    <n v="25.394385600997381"/>
    <n v="64"/>
    <n v="8"/>
    <n v="1.5"/>
  </r>
  <r>
    <x v="0"/>
    <x v="1"/>
    <s v="March"/>
    <x v="1"/>
    <x v="2"/>
    <s v="Desktop"/>
    <x v="1"/>
    <n v="1234.6000000000001"/>
    <n v="13.210219999999998"/>
    <n v="1.0699999999999998E-2"/>
    <n v="8.0500000000000002E-2"/>
    <n v="1.0634227099999998"/>
    <n v="5"/>
    <n v="0.21268454199999995"/>
    <n v="0.37849483203156348"/>
    <n v="273.59999999999997"/>
    <n v="257.28244979834972"/>
    <n v="42"/>
    <n v="15"/>
    <n v="4.5"/>
  </r>
  <r>
    <x v="0"/>
    <x v="2"/>
    <s v="March"/>
    <x v="1"/>
    <x v="2"/>
    <s v="Desktop"/>
    <x v="1"/>
    <n v="937"/>
    <n v="10.494399999999999"/>
    <n v="1.1199999999999998E-2"/>
    <n v="0.40249999999999986"/>
    <n v="4.2239959999999979"/>
    <n v="4"/>
    <n v="1.0559989999999995"/>
    <n v="0.38115566397316669"/>
    <n v="81.599999999999994"/>
    <n v="19.318200111931933"/>
    <n v="21"/>
    <n v="9"/>
    <n v="1.5"/>
  </r>
  <r>
    <x v="0"/>
    <x v="3"/>
    <s v="March"/>
    <x v="1"/>
    <x v="2"/>
    <s v="Desktop"/>
    <x v="1"/>
    <n v="1074.8000000000002"/>
    <n v="16.336960000000001"/>
    <n v="1.5199999999999998E-2"/>
    <n v="0.63249999999999973"/>
    <n v="10.333127199999996"/>
    <n v="3"/>
    <n v="3.4443757333333322"/>
    <n v="0.18363269543415664"/>
    <n v="58.8"/>
    <n v="5.6904360956671489"/>
    <n v="66"/>
    <n v="5"/>
    <n v="6"/>
  </r>
  <r>
    <x v="0"/>
    <x v="4"/>
    <s v="March"/>
    <x v="1"/>
    <x v="2"/>
    <s v="Desktop"/>
    <x v="1"/>
    <n v="1343.6000000000001"/>
    <n v="11.420600000000002"/>
    <n v="8.5000000000000006E-3"/>
    <n v="0.67849999999999966"/>
    <n v="7.7488770999999979"/>
    <n v="2"/>
    <n v="3.8744385499999989"/>
    <n v="0.17512214769801934"/>
    <n v="75.599999999999994"/>
    <n v="9.7562522962197988"/>
    <n v="56"/>
    <n v="13"/>
    <n v="6"/>
  </r>
  <r>
    <x v="0"/>
    <x v="5"/>
    <s v="March"/>
    <x v="1"/>
    <x v="2"/>
    <s v="Desktop"/>
    <x v="1"/>
    <n v="894.2"/>
    <n v="12.965900000000001"/>
    <n v="1.4500000000000001E-2"/>
    <n v="4.5999999999999874E-2"/>
    <n v="0.59643139999999839"/>
    <n v="2"/>
    <n v="0.2982156999999992"/>
    <n v="0.15425076546942362"/>
    <n v="55.199999999999996"/>
    <n v="92.550459281654426"/>
    <n v="47"/>
    <n v="11"/>
    <n v="4.5"/>
  </r>
  <r>
    <x v="0"/>
    <x v="6"/>
    <s v="March"/>
    <x v="1"/>
    <x v="2"/>
    <s v="Desktop"/>
    <x v="1"/>
    <n v="1154.8"/>
    <n v="12.125399999999999"/>
    <n v="1.0499999999999999E-2"/>
    <n v="1.2764999999999995"/>
    <n v="15.478073099999992"/>
    <n v="5"/>
    <n v="3.0956146199999983"/>
    <n v="0.41235753047322155"/>
    <n v="259.2"/>
    <n v="16.746270567749168"/>
    <n v="25"/>
    <n v="5"/>
    <n v="3"/>
  </r>
  <r>
    <x v="0"/>
    <x v="7"/>
    <s v="March"/>
    <x v="1"/>
    <x v="2"/>
    <s v="Desktop"/>
    <x v="1"/>
    <n v="941.2"/>
    <n v="6.5884"/>
    <n v="6.9999999999999993E-3"/>
    <n v="0.60949999999999971"/>
    <n v="4.0156297999999984"/>
    <n v="4"/>
    <n v="1.0039074499999996"/>
    <n v="0.60712767895088338"/>
    <n v="187.2"/>
    <n v="46.617843108943973"/>
    <n v="44"/>
    <n v="7"/>
    <n v="4.5"/>
  </r>
  <r>
    <x v="0"/>
    <x v="8"/>
    <s v="March"/>
    <x v="1"/>
    <x v="2"/>
    <s v="Desktop"/>
    <x v="1"/>
    <n v="694.80000000000018"/>
    <n v="4.7246400000000008"/>
    <n v="6.7999999999999996E-3"/>
    <n v="0.81649999999999978"/>
    <n v="3.8576685599999996"/>
    <n v="3"/>
    <n v="1.2858895199999998"/>
    <n v="0.63496901351214052"/>
    <n v="79.2"/>
    <n v="20.5305351582615"/>
    <n v="43"/>
    <n v="1"/>
    <n v="3"/>
  </r>
  <r>
    <x v="0"/>
    <x v="9"/>
    <s v="March"/>
    <x v="1"/>
    <x v="2"/>
    <s v="Desktop"/>
    <x v="1"/>
    <n v="1051.4000000000001"/>
    <n v="9.0420399999999965"/>
    <n v="8.5999999999999965E-3"/>
    <n v="1.1154999999999997"/>
    <n v="10.086395619999994"/>
    <n v="4"/>
    <n v="2.5215989049999985"/>
    <n v="0.44237804743177439"/>
    <n v="248.39999999999998"/>
    <n v="24.627231506511155"/>
    <n v="26"/>
    <n v="6"/>
    <n v="9"/>
  </r>
  <r>
    <x v="0"/>
    <x v="10"/>
    <s v="March"/>
    <x v="1"/>
    <x v="2"/>
    <s v="Desktop"/>
    <x v="1"/>
    <n v="1082"/>
    <n v="17.852999999999998"/>
    <n v="1.6499999999999997E-2"/>
    <n v="0.88549999999999962"/>
    <n v="15.808831499999991"/>
    <n v="3"/>
    <n v="5.2696104999999971"/>
    <n v="0.16803898504453035"/>
    <n v="60"/>
    <n v="3.7953469236483439"/>
    <n v="35"/>
    <n v="17"/>
    <n v="10.5"/>
  </r>
  <r>
    <x v="0"/>
    <x v="11"/>
    <s v="March"/>
    <x v="1"/>
    <x v="2"/>
    <s v="Desktop"/>
    <x v="1"/>
    <n v="1285.2"/>
    <n v="19.020960000000002"/>
    <n v="1.4800000000000001E-2"/>
    <n v="0.8394999999999998"/>
    <n v="15.968095919999998"/>
    <n v="6"/>
    <n v="2.6613493199999998"/>
    <n v="0.3154414919120801"/>
    <n v="244.79999999999998"/>
    <n v="15.330569231700858"/>
    <n v="39"/>
    <n v="8"/>
    <n v="3"/>
  </r>
  <r>
    <x v="0"/>
    <x v="12"/>
    <s v="March"/>
    <x v="1"/>
    <x v="2"/>
    <s v="Desktop"/>
    <x v="1"/>
    <n v="1310"/>
    <n v="12.837999999999999"/>
    <n v="9.7999999999999997E-3"/>
    <n v="0.75899999999999967"/>
    <n v="9.744041999999995"/>
    <n v="5"/>
    <n v="1.948808399999999"/>
    <n v="0.38946876460507868"/>
    <n v="244.79999999999998"/>
    <n v="25.123044420375045"/>
    <n v="59"/>
    <n v="2"/>
    <n v="7.5"/>
  </r>
  <r>
    <x v="0"/>
    <x v="13"/>
    <s v="March"/>
    <x v="1"/>
    <x v="2"/>
    <s v="Desktop"/>
    <x v="1"/>
    <n v="1049"/>
    <n v="9.6508000000000003"/>
    <n v="9.1999999999999998E-3"/>
    <n v="0.40249999999999975"/>
    <n v="3.8844469999999975"/>
    <n v="4"/>
    <n v="0.97111174999999939"/>
    <n v="0.41447341153065032"/>
    <n v="115.19999999999999"/>
    <n v="29.656731061075117"/>
    <n v="36"/>
    <n v="17"/>
    <n v="4.5"/>
  </r>
  <r>
    <x v="0"/>
    <x v="14"/>
    <s v="March"/>
    <x v="1"/>
    <x v="2"/>
    <s v="Desktop"/>
    <x v="1"/>
    <n v="1191"/>
    <n v="14.1729"/>
    <n v="1.1900000000000001E-2"/>
    <n v="0.31049999999999989"/>
    <n v="4.4006854499999983"/>
    <n v="6"/>
    <n v="0.73344757499999969"/>
    <n v="0.42334314078276147"/>
    <n v="252"/>
    <n v="57.263806482692395"/>
    <n v="29"/>
    <n v="15"/>
    <n v="10.5"/>
  </r>
  <r>
    <x v="0"/>
    <x v="15"/>
    <s v="March"/>
    <x v="1"/>
    <x v="2"/>
    <s v="Desktop"/>
    <x v="1"/>
    <n v="1110.2"/>
    <n v="14.099539999999999"/>
    <n v="1.2699999999999999E-2"/>
    <n v="1.2189999999999994"/>
    <n v="17.187339259999991"/>
    <n v="6"/>
    <n v="2.864556543333332"/>
    <n v="0.42554579794801817"/>
    <n v="372"/>
    <n v="21.643838779964838"/>
    <n v="32"/>
    <n v="6"/>
    <n v="13.5"/>
  </r>
  <r>
    <x v="0"/>
    <x v="16"/>
    <s v="March"/>
    <x v="1"/>
    <x v="2"/>
    <s v="Desktop"/>
    <x v="1"/>
    <n v="1489.2"/>
    <n v="24.86964"/>
    <n v="1.67E-2"/>
    <n v="0.62099999999999977"/>
    <n v="15.444046439999994"/>
    <n v="2"/>
    <n v="7.722023219999997"/>
    <n v="8.041933859919162E-2"/>
    <n v="57.599999999999994"/>
    <n v="3.7295925147451201"/>
    <n v="51"/>
    <n v="9"/>
    <n v="4.5"/>
  </r>
  <r>
    <x v="0"/>
    <x v="17"/>
    <s v="March"/>
    <x v="1"/>
    <x v="2"/>
    <s v="Desktop"/>
    <x v="1"/>
    <n v="990.40000000000009"/>
    <n v="10.795359999999997"/>
    <n v="1.0899999999999996E-2"/>
    <n v="1.0579999999999996"/>
    <n v="11.421490879999993"/>
    <n v="6"/>
    <n v="1.9035818133333322"/>
    <n v="0.5557943412725469"/>
    <n v="186"/>
    <n v="16.285089394564235"/>
    <n v="61"/>
    <n v="15"/>
    <n v="3"/>
  </r>
  <r>
    <x v="0"/>
    <x v="18"/>
    <s v="March"/>
    <x v="1"/>
    <x v="2"/>
    <s v="Desktop"/>
    <x v="1"/>
    <n v="1107.8000000000002"/>
    <n v="16.617000000000001"/>
    <n v="1.4999999999999998E-2"/>
    <n v="0.80499999999999972"/>
    <n v="13.376684999999997"/>
    <n v="2"/>
    <n v="6.6883424999999983"/>
    <n v="0.1203586688331227"/>
    <n v="40.799999999999997"/>
    <n v="3.0500830362679547"/>
    <n v="39"/>
    <n v="9"/>
    <n v="0"/>
  </r>
  <r>
    <x v="0"/>
    <x v="19"/>
    <s v="March"/>
    <x v="1"/>
    <x v="2"/>
    <s v="Desktop"/>
    <x v="1"/>
    <n v="1038.4000000000001"/>
    <n v="14.745280000000003"/>
    <n v="1.4200000000000001E-2"/>
    <n v="1.0349999999999997"/>
    <n v="15.261364799999999"/>
    <n v="2"/>
    <n v="7.6306823999999995"/>
    <n v="0.13563662405868179"/>
    <n v="57.599999999999994"/>
    <n v="3.7742364955459289"/>
    <n v="46"/>
    <n v="7"/>
    <n v="9"/>
  </r>
  <r>
    <x v="0"/>
    <x v="20"/>
    <s v="March"/>
    <x v="1"/>
    <x v="2"/>
    <s v="Desktop"/>
    <x v="1"/>
    <n v="1603.4"/>
    <n v="23.730320000000003"/>
    <n v="1.4800000000000001E-2"/>
    <n v="0.65549999999999964"/>
    <n v="15.555224759999993"/>
    <n v="4"/>
    <n v="3.8888061899999982"/>
    <n v="0.16856072737325073"/>
    <n v="88.8"/>
    <n v="5.7086928263709664"/>
    <n v="39"/>
    <n v="12"/>
    <n v="1.5"/>
  </r>
  <r>
    <x v="0"/>
    <x v="21"/>
    <s v="March"/>
    <x v="1"/>
    <x v="2"/>
    <s v="Desktop"/>
    <x v="1"/>
    <n v="740.59999999999991"/>
    <n v="11.923659999999998"/>
    <n v="1.61E-2"/>
    <n v="0.65549999999999964"/>
    <n v="7.8159591299999942"/>
    <n v="5"/>
    <n v="1.5631918259999988"/>
    <n v="0.41933433190815578"/>
    <n v="216"/>
    <n v="27.635763750468865"/>
    <n v="33"/>
    <n v="16"/>
    <n v="12"/>
  </r>
  <r>
    <x v="0"/>
    <x v="22"/>
    <s v="March"/>
    <x v="1"/>
    <x v="2"/>
    <s v="Desktop"/>
    <x v="1"/>
    <n v="1032"/>
    <n v="12.9"/>
    <n v="1.2500000000000001E-2"/>
    <n v="0.47149999999999975"/>
    <n v="6.0823499999999973"/>
    <n v="2"/>
    <n v="3.0411749999999986"/>
    <n v="0.15503875968992248"/>
    <n v="56.4"/>
    <n v="9.272731756640118"/>
    <n v="64"/>
    <n v="14"/>
    <n v="6"/>
  </r>
  <r>
    <x v="0"/>
    <x v="23"/>
    <s v="March"/>
    <x v="1"/>
    <x v="2"/>
    <s v="Desktop"/>
    <x v="1"/>
    <n v="897.8"/>
    <n v="9.8757999999999981"/>
    <n v="1.0999999999999998E-2"/>
    <n v="0.44849999999999973"/>
    <n v="4.4292962999999963"/>
    <n v="3"/>
    <n v="1.4764320999999987"/>
    <n v="0.30377285890763284"/>
    <n v="62.4"/>
    <n v="14.088016644991677"/>
    <n v="60"/>
    <n v="10"/>
    <n v="7.5"/>
  </r>
  <r>
    <x v="0"/>
    <x v="24"/>
    <s v="March"/>
    <x v="1"/>
    <x v="2"/>
    <s v="Desktop"/>
    <x v="1"/>
    <n v="755.40000000000009"/>
    <n v="7.4029200000000017"/>
    <n v="9.8000000000000014E-3"/>
    <n v="1.0349999999999995"/>
    <n v="7.6620221999999982"/>
    <n v="2"/>
    <n v="3.8310110999999991"/>
    <n v="0.27016366514834683"/>
    <n v="57.599999999999994"/>
    <n v="7.5175976389105221"/>
    <n v="65"/>
    <n v="18"/>
    <n v="3"/>
  </r>
  <r>
    <x v="0"/>
    <x v="25"/>
    <s v="March"/>
    <x v="1"/>
    <x v="2"/>
    <s v="Desktop"/>
    <x v="1"/>
    <n v="1405.6000000000001"/>
    <n v="12.650400000000003"/>
    <n v="9.0000000000000011E-3"/>
    <n v="1.0464999999999998"/>
    <n v="13.2386436"/>
    <n v="2"/>
    <n v="6.6193217999999998"/>
    <n v="0.1580977676595206"/>
    <n v="51.6"/>
    <n v="3.8976802729246374"/>
    <n v="44"/>
    <n v="15"/>
    <n v="6"/>
  </r>
  <r>
    <x v="0"/>
    <x v="26"/>
    <s v="March"/>
    <x v="1"/>
    <x v="2"/>
    <s v="Desktop"/>
    <x v="1"/>
    <n v="1585.4"/>
    <n v="20.451659999999997"/>
    <n v="1.2899999999999997E-2"/>
    <n v="0.49449999999999977"/>
    <n v="10.113345869999995"/>
    <n v="5"/>
    <n v="2.0226691739999989"/>
    <n v="0.2444789322724904"/>
    <n v="180"/>
    <n v="17.798264027926507"/>
    <n v="70"/>
    <n v="8"/>
    <n v="7.5"/>
  </r>
  <r>
    <x v="0"/>
    <x v="27"/>
    <s v="March"/>
    <x v="1"/>
    <x v="2"/>
    <s v="Desktop"/>
    <x v="1"/>
    <n v="642.59999999999991"/>
    <n v="9.4462199999999985"/>
    <n v="1.47E-2"/>
    <n v="0.94299999999999951"/>
    <n v="8.9077854599999942"/>
    <n v="6"/>
    <n v="1.484630909999999"/>
    <n v="0.635174704802556"/>
    <n v="198"/>
    <n v="22.22774682766104"/>
    <n v="51"/>
    <n v="14"/>
    <n v="9"/>
  </r>
  <r>
    <x v="0"/>
    <x v="28"/>
    <s v="March"/>
    <x v="1"/>
    <x v="2"/>
    <s v="Desktop"/>
    <x v="1"/>
    <n v="1530.6000000000001"/>
    <n v="22.1937"/>
    <n v="1.4499999999999999E-2"/>
    <n v="1.1729999999999996"/>
    <n v="26.033210099999991"/>
    <n v="6"/>
    <n v="4.3388683499999985"/>
    <n v="0.27034699036212978"/>
    <n v="278.39999999999998"/>
    <n v="10.694032696336595"/>
    <n v="56"/>
    <n v="11"/>
    <n v="1.5"/>
  </r>
  <r>
    <x v="0"/>
    <x v="29"/>
    <s v="March"/>
    <x v="1"/>
    <x v="2"/>
    <s v="Desktop"/>
    <x v="1"/>
    <n v="1012.4000000000001"/>
    <n v="12.351280000000001"/>
    <n v="1.2199999999999999E-2"/>
    <n v="9.1999999999999998E-2"/>
    <n v="1.1363177600000001"/>
    <n v="4"/>
    <n v="0.28407944000000002"/>
    <n v="0.32385307433723465"/>
    <n v="147.6"/>
    <n v="129.89324394612999"/>
    <n v="31"/>
    <n v="11"/>
    <n v="1.5"/>
  </r>
  <r>
    <x v="0"/>
    <x v="30"/>
    <s v="March"/>
    <x v="1"/>
    <x v="2"/>
    <s v="Desktop"/>
    <x v="1"/>
    <n v="1018"/>
    <n v="9.9763999999999999"/>
    <n v="9.7999999999999997E-3"/>
    <n v="0.56349999999999967"/>
    <n v="5.6217013999999965"/>
    <n v="3"/>
    <n v="1.8739004666666654"/>
    <n v="0.30070967483260497"/>
    <n v="69.599999999999994"/>
    <n v="12.380593533480814"/>
    <n v="69"/>
    <n v="4"/>
    <n v="4.5"/>
  </r>
  <r>
    <x v="0"/>
    <x v="31"/>
    <s v="April"/>
    <x v="1"/>
    <x v="2"/>
    <s v="Desktop"/>
    <x v="1"/>
    <n v="1406.4"/>
    <n v="17.439359999999997"/>
    <n v="1.2399999999999998E-2"/>
    <n v="1.2419999999999998"/>
    <n v="21.659685119999992"/>
    <n v="2"/>
    <n v="10.829842559999996"/>
    <n v="0.11468310763697752"/>
    <n v="62.4"/>
    <n v="2.8809283077888077"/>
    <n v="73"/>
    <n v="6"/>
    <n v="12"/>
  </r>
  <r>
    <x v="0"/>
    <x v="32"/>
    <s v="April"/>
    <x v="1"/>
    <x v="2"/>
    <s v="Desktop"/>
    <x v="1"/>
    <n v="1321.2"/>
    <n v="21.667679999999997"/>
    <n v="1.6399999999999998E-2"/>
    <n v="1.1614999999999998"/>
    <n v="25.167010319999992"/>
    <n v="3"/>
    <n v="8.389003439999998"/>
    <n v="0.1384550630247447"/>
    <n v="86.399999999999991"/>
    <n v="3.4330657039282375"/>
    <n v="28"/>
    <n v="13"/>
    <n v="10.5"/>
  </r>
  <r>
    <x v="0"/>
    <x v="33"/>
    <s v="April"/>
    <x v="1"/>
    <x v="2"/>
    <s v="Desktop"/>
    <x v="1"/>
    <n v="1406.6000000000001"/>
    <n v="12.800060000000002"/>
    <n v="9.1000000000000004E-3"/>
    <n v="0.25300000000000006"/>
    <n v="3.2384151800000014"/>
    <n v="2"/>
    <n v="1.6192075900000007"/>
    <n v="0.15624926758155819"/>
    <n v="52.8"/>
    <n v="16.304271399814763"/>
    <n v="31"/>
    <n v="15"/>
    <n v="4.5"/>
  </r>
  <r>
    <x v="0"/>
    <x v="34"/>
    <s v="April"/>
    <x v="1"/>
    <x v="2"/>
    <s v="Desktop"/>
    <x v="1"/>
    <n v="1137"/>
    <n v="16.486499999999999"/>
    <n v="1.4499999999999999E-2"/>
    <n v="0.26450000000000001"/>
    <n v="4.3606792500000005"/>
    <n v="5"/>
    <n v="0.87213585000000005"/>
    <n v="0.30327843993570497"/>
    <n v="284.39999999999998"/>
    <n v="65.219197215663115"/>
    <n v="20"/>
    <n v="1"/>
    <n v="12"/>
  </r>
  <r>
    <x v="0"/>
    <x v="35"/>
    <s v="April"/>
    <x v="1"/>
    <x v="2"/>
    <s v="Desktop"/>
    <x v="1"/>
    <n v="1402"/>
    <n v="19.7682"/>
    <n v="1.41E-2"/>
    <n v="0.33349999999999991"/>
    <n v="6.5926946999999982"/>
    <n v="6"/>
    <n v="1.0987824499999996"/>
    <n v="0.30351777096549004"/>
    <n v="438"/>
    <n v="66.437173254814923"/>
    <n v="20"/>
    <n v="5"/>
    <n v="3"/>
  </r>
  <r>
    <x v="0"/>
    <x v="36"/>
    <s v="April"/>
    <x v="1"/>
    <x v="2"/>
    <s v="Desktop"/>
    <x v="1"/>
    <n v="1323.4"/>
    <n v="13.498680000000002"/>
    <n v="1.0200000000000001E-2"/>
    <n v="6.900000000000002E-2"/>
    <n v="0.93140892000000042"/>
    <n v="5"/>
    <n v="0.18628178400000009"/>
    <n v="0.37040658790340975"/>
    <n v="187.2"/>
    <n v="200.98583552324141"/>
    <n v="27"/>
    <n v="13"/>
    <n v="6"/>
  </r>
  <r>
    <x v="0"/>
    <x v="37"/>
    <s v="April"/>
    <x v="1"/>
    <x v="2"/>
    <s v="Desktop"/>
    <x v="1"/>
    <n v="1044.8000000000002"/>
    <n v="15.045120000000002"/>
    <n v="1.44E-2"/>
    <n v="0.81649999999999978"/>
    <n v="12.284340479999999"/>
    <n v="6"/>
    <n v="2.04739008"/>
    <n v="0.39880040837161812"/>
    <n v="204"/>
    <n v="16.606508125701186"/>
    <n v="30"/>
    <n v="10"/>
    <n v="0"/>
  </r>
  <r>
    <x v="0"/>
    <x v="38"/>
    <s v="April"/>
    <x v="1"/>
    <x v="2"/>
    <s v="Desktop"/>
    <x v="1"/>
    <n v="1254.2"/>
    <n v="10.78612"/>
    <n v="8.6E-3"/>
    <n v="6.8999999999999992E-2"/>
    <n v="0.74424227999999992"/>
    <n v="2"/>
    <n v="0.37212113999999996"/>
    <n v="0.18542348870585529"/>
    <n v="45.6"/>
    <n v="61.270370181065239"/>
    <n v="31"/>
    <n v="5"/>
    <n v="4.5"/>
  </r>
  <r>
    <x v="0"/>
    <x v="39"/>
    <s v="April"/>
    <x v="1"/>
    <x v="2"/>
    <s v="Desktop"/>
    <x v="1"/>
    <n v="960"/>
    <n v="9.7920000000000016"/>
    <n v="1.0200000000000002E-2"/>
    <n v="1.1499999999999997"/>
    <n v="11.260799999999998"/>
    <n v="3"/>
    <n v="3.7535999999999992"/>
    <n v="0.30637254901960781"/>
    <n v="73.2"/>
    <n v="6.5004262574595071"/>
    <n v="57"/>
    <n v="6"/>
    <n v="9"/>
  </r>
  <r>
    <x v="0"/>
    <x v="40"/>
    <s v="April"/>
    <x v="1"/>
    <x v="2"/>
    <s v="Desktop"/>
    <x v="1"/>
    <n v="1004"/>
    <n v="7.329200000000001"/>
    <n v="7.3000000000000009E-3"/>
    <n v="0.43699999999999978"/>
    <n v="3.2028603999999987"/>
    <n v="6"/>
    <n v="0.53381006666666642"/>
    <n v="0.81864323527806571"/>
    <n v="330"/>
    <n v="103.03290146520283"/>
    <n v="64"/>
    <n v="15"/>
    <n v="6"/>
  </r>
  <r>
    <x v="0"/>
    <x v="41"/>
    <s v="April"/>
    <x v="1"/>
    <x v="2"/>
    <s v="Desktop"/>
    <x v="1"/>
    <n v="764"/>
    <n v="6.0355999999999979"/>
    <n v="7.8999999999999973E-3"/>
    <n v="1.1499999999999997"/>
    <n v="6.9409399999999959"/>
    <n v="3"/>
    <n v="2.3136466666666653"/>
    <n v="0.49705083173172526"/>
    <n v="39.6"/>
    <n v="5.7052791120511088"/>
    <n v="59"/>
    <n v="17"/>
    <n v="6"/>
  </r>
  <r>
    <x v="0"/>
    <x v="42"/>
    <s v="April"/>
    <x v="1"/>
    <x v="2"/>
    <s v="Desktop"/>
    <x v="1"/>
    <n v="1065"/>
    <n v="16.720499999999998"/>
    <n v="1.5699999999999999E-2"/>
    <n v="0.52899999999999969"/>
    <n v="8.8451444999999929"/>
    <n v="4"/>
    <n v="2.2112861249999982"/>
    <n v="0.23922729583445473"/>
    <n v="72"/>
    <n v="8.1400592155391092"/>
    <n v="53"/>
    <n v="2"/>
    <n v="1.5"/>
  </r>
  <r>
    <x v="0"/>
    <x v="43"/>
    <s v="April"/>
    <x v="1"/>
    <x v="2"/>
    <s v="Desktop"/>
    <x v="1"/>
    <n v="1151.6000000000001"/>
    <n v="22.34104"/>
    <n v="1.9399999999999997E-2"/>
    <n v="0.81649999999999978"/>
    <n v="18.241459159999994"/>
    <n v="2"/>
    <n v="9.1207295799999972"/>
    <n v="8.9521347260467732E-2"/>
    <n v="74.399999999999991"/>
    <n v="4.0786210876783837"/>
    <n v="66"/>
    <n v="15"/>
    <n v="1.5"/>
  </r>
  <r>
    <x v="0"/>
    <x v="44"/>
    <s v="April"/>
    <x v="1"/>
    <x v="2"/>
    <s v="Desktop"/>
    <x v="1"/>
    <n v="888.8"/>
    <n v="9.9545599999999972"/>
    <n v="1.1199999999999998E-2"/>
    <n v="0.33349999999999996"/>
    <n v="3.3198457599999989"/>
    <n v="2"/>
    <n v="1.6599228799999994"/>
    <n v="0.20091294843770097"/>
    <n v="42"/>
    <n v="12.651190156496913"/>
    <n v="39"/>
    <n v="11"/>
    <n v="1.5"/>
  </r>
  <r>
    <x v="0"/>
    <x v="45"/>
    <s v="April"/>
    <x v="1"/>
    <x v="2"/>
    <s v="Desktop"/>
    <x v="1"/>
    <n v="1324"/>
    <n v="22.7728"/>
    <n v="1.72E-2"/>
    <n v="0.10350000000000005"/>
    <n v="2.3569848000000011"/>
    <n v="5"/>
    <n v="0.4713969600000002"/>
    <n v="0.21956017705332678"/>
    <n v="364.8"/>
    <n v="154.77401466483784"/>
    <n v="44"/>
    <n v="13"/>
    <n v="0"/>
  </r>
  <r>
    <x v="0"/>
    <x v="46"/>
    <s v="April"/>
    <x v="1"/>
    <x v="2"/>
    <s v="Desktop"/>
    <x v="1"/>
    <n v="1110.4000000000001"/>
    <n v="16.322880000000001"/>
    <n v="1.47E-2"/>
    <n v="0.96599999999999953"/>
    <n v="15.767902079999994"/>
    <n v="3"/>
    <n v="5.2559673599999979"/>
    <n v="0.18379109568899604"/>
    <n v="79.2"/>
    <n v="5.0228622424321925"/>
    <n v="45"/>
    <n v="15"/>
    <n v="6"/>
  </r>
  <r>
    <x v="0"/>
    <x v="47"/>
    <s v="April"/>
    <x v="1"/>
    <x v="2"/>
    <s v="Desktop"/>
    <x v="1"/>
    <n v="1227.2"/>
    <n v="21.107839999999999"/>
    <n v="1.72E-2"/>
    <n v="0.42549999999999977"/>
    <n v="8.9813859199999957"/>
    <n v="7"/>
    <n v="1.2830551314285707"/>
    <n v="0.33163033261574848"/>
    <n v="222"/>
    <n v="24.717788766391202"/>
    <n v="36"/>
    <n v="3"/>
    <n v="1.5"/>
  </r>
  <r>
    <x v="0"/>
    <x v="48"/>
    <s v="April"/>
    <x v="1"/>
    <x v="2"/>
    <s v="Desktop"/>
    <x v="1"/>
    <n v="655"/>
    <n v="6.6155000000000008"/>
    <n v="1.0100000000000001E-2"/>
    <n v="9.200000000000004E-2"/>
    <n v="0.60862600000000033"/>
    <n v="2"/>
    <n v="0.30431300000000017"/>
    <n v="0.30232030836671447"/>
    <n v="80.399999999999991"/>
    <n v="132.10083039502084"/>
    <n v="37"/>
    <n v="10"/>
    <n v="0"/>
  </r>
  <r>
    <x v="0"/>
    <x v="49"/>
    <s v="April"/>
    <x v="1"/>
    <x v="2"/>
    <s v="Desktop"/>
    <x v="1"/>
    <n v="1247.6000000000001"/>
    <n v="14.596919999999997"/>
    <n v="1.1699999999999997E-2"/>
    <n v="0.87399999999999978"/>
    <n v="12.757708079999995"/>
    <n v="3"/>
    <n v="4.2525693599999981"/>
    <n v="0.20552280892133412"/>
    <n v="68.399999999999991"/>
    <n v="5.3614645805565431"/>
    <n v="46"/>
    <n v="14"/>
    <n v="1.5"/>
  </r>
  <r>
    <x v="0"/>
    <x v="50"/>
    <s v="April"/>
    <x v="1"/>
    <x v="2"/>
    <s v="Desktop"/>
    <x v="1"/>
    <n v="1176.6000000000001"/>
    <n v="20.472840000000001"/>
    <n v="1.7399999999999999E-2"/>
    <n v="0.39099999999999979"/>
    <n v="8.0048804399999955"/>
    <n v="4"/>
    <n v="2.0012201099999989"/>
    <n v="0.1953808069618089"/>
    <n v="180"/>
    <n v="22.486282131154493"/>
    <n v="76"/>
    <n v="1"/>
    <n v="7.5"/>
  </r>
  <r>
    <x v="0"/>
    <x v="51"/>
    <s v="April"/>
    <x v="1"/>
    <x v="2"/>
    <s v="Desktop"/>
    <x v="1"/>
    <n v="1094.4000000000001"/>
    <n v="7.9891199999999989"/>
    <n v="7.2999999999999983E-3"/>
    <n v="1.1384999999999998"/>
    <n v="9.0956131199999977"/>
    <n v="4"/>
    <n v="2.2739032799999994"/>
    <n v="0.50068092605944092"/>
    <n v="234"/>
    <n v="25.72668790028748"/>
    <n v="28"/>
    <n v="5"/>
    <n v="12"/>
  </r>
  <r>
    <x v="0"/>
    <x v="52"/>
    <s v="April"/>
    <x v="1"/>
    <x v="2"/>
    <s v="Desktop"/>
    <x v="1"/>
    <n v="1073.6000000000001"/>
    <n v="11.487520000000004"/>
    <n v="1.0700000000000001E-2"/>
    <n v="0.33349999999999991"/>
    <n v="3.8310879200000003"/>
    <n v="7"/>
    <n v="0.54729827428571431"/>
    <n v="0.60935693691936965"/>
    <n v="354"/>
    <n v="92.40195145404023"/>
    <n v="15"/>
    <n v="2"/>
    <n v="3"/>
  </r>
  <r>
    <x v="0"/>
    <x v="53"/>
    <s v="April"/>
    <x v="1"/>
    <x v="2"/>
    <s v="Desktop"/>
    <x v="1"/>
    <n v="700"/>
    <n v="6.9999999999999991"/>
    <n v="9.9999999999999985E-3"/>
    <n v="0.32199999999999995"/>
    <n v="2.2539999999999996"/>
    <n v="6"/>
    <n v="0.37566666666666659"/>
    <n v="0.85714285714285721"/>
    <n v="278.39999999999998"/>
    <n v="123.51375332741794"/>
    <n v="33"/>
    <n v="13"/>
    <n v="13.5"/>
  </r>
  <r>
    <x v="0"/>
    <x v="54"/>
    <s v="April"/>
    <x v="1"/>
    <x v="2"/>
    <s v="Desktop"/>
    <x v="1"/>
    <n v="978.80000000000018"/>
    <n v="12.332880000000003"/>
    <n v="1.26E-2"/>
    <n v="0.77049999999999974"/>
    <n v="9.5024840399999988"/>
    <n v="3"/>
    <n v="3.1674946799999995"/>
    <n v="0.24325218440461591"/>
    <n v="54"/>
    <n v="5.6827246194459287"/>
    <n v="17"/>
    <n v="7"/>
    <n v="6"/>
  </r>
  <r>
    <x v="0"/>
    <x v="55"/>
    <s v="April"/>
    <x v="1"/>
    <x v="2"/>
    <s v="Desktop"/>
    <x v="1"/>
    <n v="929.2"/>
    <n v="7.7123599999999985"/>
    <n v="8.2999999999999984E-3"/>
    <n v="0.57499999999999973"/>
    <n v="4.4346069999999971"/>
    <n v="5"/>
    <n v="0.88692139999999942"/>
    <n v="0.6483099855297213"/>
    <n v="340.8"/>
    <n v="76.850101936879696"/>
    <n v="54"/>
    <n v="8"/>
    <n v="6"/>
  </r>
  <r>
    <x v="0"/>
    <x v="56"/>
    <s v="April"/>
    <x v="1"/>
    <x v="2"/>
    <s v="Desktop"/>
    <x v="1"/>
    <n v="738.6"/>
    <n v="7.6075800000000005"/>
    <n v="1.03E-2"/>
    <n v="0"/>
    <n v="0"/>
    <n v="6"/>
    <n v="0"/>
    <n v="0.78868707263019244"/>
    <n v="196.79999999999998"/>
    <n v="0"/>
    <n v="43"/>
    <n v="4"/>
    <n v="4.5"/>
  </r>
  <r>
    <x v="0"/>
    <x v="57"/>
    <s v="April"/>
    <x v="1"/>
    <x v="2"/>
    <s v="Desktop"/>
    <x v="1"/>
    <n v="1328.6000000000001"/>
    <n v="11.293100000000003"/>
    <n v="8.5000000000000006E-3"/>
    <n v="0.26450000000000007"/>
    <n v="2.9870249500000012"/>
    <n v="4"/>
    <n v="0.74675623750000031"/>
    <n v="0.35419858143468125"/>
    <n v="100.8"/>
    <n v="33.745951803984752"/>
    <n v="51"/>
    <n v="8"/>
    <n v="9"/>
  </r>
  <r>
    <x v="0"/>
    <x v="58"/>
    <s v="April"/>
    <x v="1"/>
    <x v="2"/>
    <s v="Desktop"/>
    <x v="1"/>
    <n v="1465.6000000000001"/>
    <n v="15.388800000000002"/>
    <n v="1.0500000000000001E-2"/>
    <n v="1.0349999999999997"/>
    <n v="15.927407999999996"/>
    <n v="3"/>
    <n v="5.3091359999999987"/>
    <n v="0.19494697442295694"/>
    <n v="122.39999999999999"/>
    <n v="7.6848662381223622"/>
    <n v="69"/>
    <n v="10"/>
    <n v="9"/>
  </r>
  <r>
    <x v="0"/>
    <x v="59"/>
    <s v="April"/>
    <x v="1"/>
    <x v="2"/>
    <s v="Desktop"/>
    <x v="1"/>
    <n v="959.80000000000018"/>
    <n v="15.260820000000001"/>
    <n v="1.5899999999999997E-2"/>
    <n v="0.86249999999999982"/>
    <n v="13.162457249999997"/>
    <n v="2"/>
    <n v="6.5812286249999987"/>
    <n v="0.13105455670140922"/>
    <n v="54"/>
    <n v="4.102577427174551"/>
    <n v="59"/>
    <n v="14"/>
    <n v="1.5"/>
  </r>
  <r>
    <x v="0"/>
    <x v="60"/>
    <s v="April"/>
    <x v="1"/>
    <x v="2"/>
    <s v="Desktop"/>
    <x v="1"/>
    <n v="675.2"/>
    <n v="10.668160000000002"/>
    <n v="1.5800000000000002E-2"/>
    <n v="4.5999999999999874E-2"/>
    <n v="0.49073535999999873"/>
    <n v="6"/>
    <n v="8.1789226666666451E-2"/>
    <n v="0.56242126102345658"/>
    <n v="306"/>
    <n v="623.55400678687749"/>
    <n v="34"/>
    <n v="5"/>
    <n v="0"/>
  </r>
  <r>
    <x v="0"/>
    <x v="61"/>
    <s v="May"/>
    <x v="1"/>
    <x v="2"/>
    <s v="Desktop"/>
    <x v="1"/>
    <n v="1272"/>
    <n v="20.352"/>
    <n v="1.6E-2"/>
    <n v="1.0349999999999997"/>
    <n v="21.064319999999995"/>
    <n v="2"/>
    <n v="10.532159999999998"/>
    <n v="9.8270440251572319E-2"/>
    <n v="63.599999999999994"/>
    <n v="3.0193236714975851"/>
    <n v="32"/>
    <n v="8"/>
    <n v="7.5"/>
  </r>
  <r>
    <x v="0"/>
    <x v="62"/>
    <s v="May"/>
    <x v="1"/>
    <x v="2"/>
    <s v="Desktop"/>
    <x v="1"/>
    <n v="843.2"/>
    <n v="5.9024000000000001"/>
    <n v="7.0000000000000001E-3"/>
    <n v="0.75899999999999967"/>
    <n v="4.4799215999999982"/>
    <n v="4"/>
    <n v="1.1199803999999995"/>
    <n v="0.67769043101111415"/>
    <n v="81.599999999999994"/>
    <n v="18.214604469863943"/>
    <n v="55"/>
    <n v="0"/>
    <n v="13.5"/>
  </r>
  <r>
    <x v="0"/>
    <x v="63"/>
    <s v="May"/>
    <x v="1"/>
    <x v="2"/>
    <s v="Desktop"/>
    <x v="1"/>
    <n v="763.80000000000007"/>
    <n v="10.311300000000003"/>
    <n v="1.3500000000000003E-2"/>
    <n v="0.2644999999999999"/>
    <n v="2.7273388499999998"/>
    <n v="5"/>
    <n v="0.54546776999999991"/>
    <n v="0.48490491014712001"/>
    <n v="206.4"/>
    <n v="75.678165182885152"/>
    <n v="69"/>
    <n v="13"/>
    <n v="6"/>
  </r>
  <r>
    <x v="0"/>
    <x v="64"/>
    <s v="May"/>
    <x v="1"/>
    <x v="2"/>
    <s v="Desktop"/>
    <x v="1"/>
    <n v="1427.4"/>
    <n v="11.133719999999999"/>
    <n v="7.7999999999999988E-3"/>
    <n v="0.40249999999999975"/>
    <n v="4.4813222999999969"/>
    <n v="4"/>
    <n v="1.1203305749999992"/>
    <n v="0.35926895952116639"/>
    <n v="136.79999999999998"/>
    <n v="30.526704138196013"/>
    <n v="40"/>
    <n v="1"/>
    <n v="6"/>
  </r>
  <r>
    <x v="0"/>
    <x v="65"/>
    <s v="May"/>
    <x v="1"/>
    <x v="2"/>
    <s v="Desktop"/>
    <x v="1"/>
    <n v="1382.8000000000002"/>
    <n v="11.062400000000002"/>
    <n v="8.0000000000000002E-3"/>
    <n v="0.63249999999999973"/>
    <n v="6.9969679999999981"/>
    <n v="4"/>
    <n v="1.7492419999999995"/>
    <n v="0.36158518947063922"/>
    <n v="219.6"/>
    <n v="31.385022769862612"/>
    <n v="59"/>
    <n v="0"/>
    <n v="4.5"/>
  </r>
  <r>
    <x v="0"/>
    <x v="66"/>
    <s v="May"/>
    <x v="1"/>
    <x v="2"/>
    <s v="Desktop"/>
    <x v="1"/>
    <n v="1427.8000000000002"/>
    <n v="19.275300000000005"/>
    <n v="1.3500000000000002E-2"/>
    <n v="4.5999999999999874E-2"/>
    <n v="0.88666379999999778"/>
    <n v="5"/>
    <n v="0.17733275999999956"/>
    <n v="0.25939933490010525"/>
    <n v="165.6"/>
    <n v="186.76752112807628"/>
    <n v="36"/>
    <n v="5"/>
    <n v="1.5"/>
  </r>
  <r>
    <x v="0"/>
    <x v="67"/>
    <s v="May"/>
    <x v="1"/>
    <x v="2"/>
    <s v="Desktop"/>
    <x v="1"/>
    <n v="1530.4"/>
    <n v="20.201279999999997"/>
    <n v="1.3199999999999996E-2"/>
    <n v="0.20700000000000005"/>
    <n v="4.18166496"/>
    <n v="2"/>
    <n v="2.09083248"/>
    <n v="9.9003627492911361E-2"/>
    <n v="61.199999999999996"/>
    <n v="14.635318846778198"/>
    <n v="58"/>
    <n v="2"/>
    <n v="10.5"/>
  </r>
  <r>
    <x v="0"/>
    <x v="68"/>
    <s v="May"/>
    <x v="1"/>
    <x v="2"/>
    <s v="Desktop"/>
    <x v="1"/>
    <n v="703"/>
    <n v="4.7101000000000015"/>
    <n v="6.700000000000002E-3"/>
    <n v="0.20699999999999993"/>
    <n v="0.97499069999999999"/>
    <n v="3"/>
    <n v="0.32499689999999998"/>
    <n v="0.63692915224729818"/>
    <n v="144"/>
    <n v="147.69371646314164"/>
    <n v="69"/>
    <n v="3"/>
    <n v="10.5"/>
  </r>
  <r>
    <x v="0"/>
    <x v="69"/>
    <s v="May"/>
    <x v="1"/>
    <x v="2"/>
    <s v="Desktop"/>
    <x v="1"/>
    <n v="1263.4000000000001"/>
    <n v="16.929559999999999"/>
    <n v="1.3399999999999999E-2"/>
    <n v="0.62099999999999977"/>
    <n v="10.513256759999996"/>
    <n v="6"/>
    <n v="1.7522094599999993"/>
    <n v="0.35440968341764351"/>
    <n v="264"/>
    <n v="25.11115309239343"/>
    <n v="34"/>
    <n v="6"/>
    <n v="1.5"/>
  </r>
  <r>
    <x v="0"/>
    <x v="70"/>
    <s v="May"/>
    <x v="1"/>
    <x v="2"/>
    <s v="Desktop"/>
    <x v="1"/>
    <n v="957.59999999999991"/>
    <n v="8.4268799999999988"/>
    <n v="8.7999999999999988E-3"/>
    <n v="4.5999999999999999E-2"/>
    <n v="0.38763647999999995"/>
    <n v="4"/>
    <n v="9.6909119999999987E-2"/>
    <n v="0.4746715273031063"/>
    <n v="172.79999999999998"/>
    <n v="445.77847781509109"/>
    <n v="38"/>
    <n v="13"/>
    <n v="6"/>
  </r>
  <r>
    <x v="0"/>
    <x v="71"/>
    <s v="May"/>
    <x v="1"/>
    <x v="2"/>
    <s v="Desktop"/>
    <x v="1"/>
    <n v="1070.5999999999999"/>
    <n v="9.9565799999999989"/>
    <n v="9.2999999999999992E-3"/>
    <n v="0.74749999999999972"/>
    <n v="7.4425435499999963"/>
    <n v="3"/>
    <n v="2.4808478499999986"/>
    <n v="0.3013082805541662"/>
    <n v="177.6"/>
    <n v="23.86280964388849"/>
    <n v="53"/>
    <n v="11"/>
    <n v="1.5"/>
  </r>
  <r>
    <x v="0"/>
    <x v="72"/>
    <s v="May"/>
    <x v="1"/>
    <x v="2"/>
    <s v="Desktop"/>
    <x v="1"/>
    <n v="1008"/>
    <n v="7.056"/>
    <n v="7.0000000000000001E-3"/>
    <n v="6.9000000000000089E-2"/>
    <n v="0.48686400000000063"/>
    <n v="6"/>
    <n v="8.1144000000000105E-2"/>
    <n v="0.85034013605442171"/>
    <n v="384"/>
    <n v="788.72128561569457"/>
    <n v="46"/>
    <n v="10"/>
    <n v="6"/>
  </r>
  <r>
    <x v="0"/>
    <x v="73"/>
    <s v="May"/>
    <x v="1"/>
    <x v="2"/>
    <s v="Desktop"/>
    <x v="1"/>
    <n v="1071.6000000000001"/>
    <n v="13.07352"/>
    <n v="1.2199999999999999E-2"/>
    <n v="0.23000000000000009"/>
    <n v="3.0069096000000011"/>
    <n v="5"/>
    <n v="0.60138192000000024"/>
    <n v="0.38245246880717665"/>
    <n v="180"/>
    <n v="59.862125552427628"/>
    <n v="42"/>
    <n v="13"/>
    <n v="12"/>
  </r>
  <r>
    <x v="0"/>
    <x v="74"/>
    <s v="May"/>
    <x v="1"/>
    <x v="2"/>
    <s v="Desktop"/>
    <x v="1"/>
    <n v="1439"/>
    <n v="9.2096"/>
    <n v="6.4000000000000003E-3"/>
    <n v="0.95449999999999957"/>
    <n v="8.7905631999999958"/>
    <n v="3"/>
    <n v="2.9301877333333319"/>
    <n v="0.32574704656011116"/>
    <n v="94.8"/>
    <n v="10.784291955264031"/>
    <n v="57"/>
    <n v="2"/>
    <n v="6"/>
  </r>
  <r>
    <x v="0"/>
    <x v="75"/>
    <s v="May"/>
    <x v="1"/>
    <x v="2"/>
    <s v="Desktop"/>
    <x v="1"/>
    <n v="1359.6000000000001"/>
    <n v="14.139839999999998"/>
    <n v="1.0399999999999998E-2"/>
    <n v="0.81649999999999978"/>
    <n v="11.545179359999995"/>
    <n v="7"/>
    <n v="1.6493113371428565"/>
    <n v="0.49505510670559222"/>
    <n v="360"/>
    <n v="31.181845580266511"/>
    <n v="27"/>
    <n v="13"/>
    <n v="4.5"/>
  </r>
  <r>
    <x v="0"/>
    <x v="76"/>
    <s v="May"/>
    <x v="1"/>
    <x v="2"/>
    <s v="Desktop"/>
    <x v="1"/>
    <n v="1547"/>
    <n v="22.586200000000002"/>
    <n v="1.4600000000000002E-2"/>
    <n v="0.64399999999999968"/>
    <n v="14.545512799999994"/>
    <n v="2"/>
    <n v="7.2727563999999969"/>
    <n v="8.8549645358670326E-2"/>
    <n v="52.8"/>
    <n v="3.6299854619082264"/>
    <n v="33"/>
    <n v="4"/>
    <n v="12"/>
  </r>
  <r>
    <x v="0"/>
    <x v="77"/>
    <s v="May"/>
    <x v="1"/>
    <x v="2"/>
    <s v="Desktop"/>
    <x v="1"/>
    <n v="1275.2"/>
    <n v="10.32912"/>
    <n v="8.0999999999999996E-3"/>
    <n v="1.2649999999999995"/>
    <n v="13.066336799999993"/>
    <n v="3"/>
    <n v="4.3554455999999977"/>
    <n v="0.2904410056229379"/>
    <n v="148.79999999999998"/>
    <n v="11.388042592014012"/>
    <n v="55"/>
    <n v="1"/>
    <n v="1.5"/>
  </r>
  <r>
    <x v="0"/>
    <x v="78"/>
    <s v="May"/>
    <x v="1"/>
    <x v="2"/>
    <s v="Desktop"/>
    <x v="1"/>
    <n v="778.8"/>
    <n v="11.370479999999999"/>
    <n v="1.46E-2"/>
    <n v="0.88549999999999973"/>
    <n v="10.068560039999996"/>
    <n v="3"/>
    <n v="3.3561866799999986"/>
    <n v="0.2638411043333263"/>
    <n v="49.199999999999996"/>
    <n v="4.8864981491434811"/>
    <n v="43"/>
    <n v="5"/>
    <n v="9"/>
  </r>
  <r>
    <x v="0"/>
    <x v="79"/>
    <s v="May"/>
    <x v="1"/>
    <x v="2"/>
    <s v="Desktop"/>
    <x v="1"/>
    <n v="1034.4000000000001"/>
    <n v="14.895360000000002"/>
    <n v="1.4400000000000001E-2"/>
    <n v="0.20700000000000005"/>
    <n v="3.0833395200000009"/>
    <n v="4"/>
    <n v="0.77083488000000022"/>
    <n v="0.268540001718656"/>
    <n v="93.6"/>
    <n v="30.356695846456756"/>
    <n v="33"/>
    <n v="1"/>
    <n v="4.5"/>
  </r>
  <r>
    <x v="0"/>
    <x v="80"/>
    <s v="May"/>
    <x v="1"/>
    <x v="2"/>
    <s v="Desktop"/>
    <x v="1"/>
    <n v="960.60000000000014"/>
    <n v="7.2045000000000003"/>
    <n v="7.4999999999999997E-3"/>
    <n v="0.10350000000000005"/>
    <n v="0.74566575000000035"/>
    <n v="5"/>
    <n v="0.14913315000000008"/>
    <n v="0.69401068776459152"/>
    <n v="211.2"/>
    <n v="283.23682561523026"/>
    <n v="70"/>
    <n v="8"/>
    <n v="6"/>
  </r>
  <r>
    <x v="0"/>
    <x v="81"/>
    <s v="May"/>
    <x v="1"/>
    <x v="2"/>
    <s v="Desktop"/>
    <x v="1"/>
    <n v="810.2"/>
    <n v="11.666879999999999"/>
    <n v="1.4399999999999998E-2"/>
    <n v="0.34499999999999992"/>
    <n v="4.0250735999999989"/>
    <n v="3"/>
    <n v="1.3416911999999996"/>
    <n v="0.25713815518801941"/>
    <n v="120"/>
    <n v="29.813119442089217"/>
    <n v="45"/>
    <n v="8"/>
    <n v="10.5"/>
  </r>
  <r>
    <x v="0"/>
    <x v="82"/>
    <s v="May"/>
    <x v="1"/>
    <x v="2"/>
    <s v="Desktop"/>
    <x v="1"/>
    <n v="1351"/>
    <n v="16.887499999999999"/>
    <n v="1.2499999999999999E-2"/>
    <n v="0.47149999999999975"/>
    <n v="7.9624562499999954"/>
    <n v="3"/>
    <n v="2.6541520833333316"/>
    <n v="0.17764618800888232"/>
    <n v="40.799999999999997"/>
    <n v="5.1240469924089087"/>
    <n v="45"/>
    <n v="8"/>
    <n v="4.5"/>
  </r>
  <r>
    <x v="0"/>
    <x v="83"/>
    <s v="May"/>
    <x v="1"/>
    <x v="2"/>
    <s v="Desktop"/>
    <x v="1"/>
    <n v="1219.8000000000002"/>
    <n v="13.661760000000005"/>
    <n v="1.1200000000000002E-2"/>
    <n v="0.41399999999999987"/>
    <n v="5.6559686400000002"/>
    <n v="3"/>
    <n v="1.8853228800000001"/>
    <n v="0.21959103365891355"/>
    <n v="86.399999999999991"/>
    <n v="15.275897993663555"/>
    <n v="71"/>
    <n v="5"/>
    <n v="3"/>
  </r>
  <r>
    <x v="0"/>
    <x v="84"/>
    <s v="May"/>
    <x v="1"/>
    <x v="2"/>
    <s v="Desktop"/>
    <x v="1"/>
    <n v="1364.4"/>
    <n v="16.782120000000003"/>
    <n v="1.2300000000000002E-2"/>
    <n v="0.57499999999999962"/>
    <n v="9.6497189999999957"/>
    <n v="3"/>
    <n v="3.2165729999999986"/>
    <n v="0.17876168207592363"/>
    <n v="96"/>
    <n v="9.9484762198774952"/>
    <n v="48"/>
    <n v="9"/>
    <n v="1.5"/>
  </r>
  <r>
    <x v="0"/>
    <x v="85"/>
    <s v="May"/>
    <x v="1"/>
    <x v="2"/>
    <s v="Desktop"/>
    <x v="1"/>
    <n v="864"/>
    <n v="13.910399999999997"/>
    <n v="1.6099999999999996E-2"/>
    <n v="1.2304999999999995"/>
    <n v="17.116747199999988"/>
    <n v="3"/>
    <n v="5.7055823999999964"/>
    <n v="0.21566597653554179"/>
    <n v="67.2"/>
    <n v="3.9259795809802021"/>
    <n v="41"/>
    <n v="2"/>
    <n v="4.5"/>
  </r>
  <r>
    <x v="0"/>
    <x v="86"/>
    <s v="May"/>
    <x v="1"/>
    <x v="2"/>
    <s v="Desktop"/>
    <x v="1"/>
    <n v="973.60000000000014"/>
    <n v="11.488480000000003"/>
    <n v="1.1800000000000001E-2"/>
    <n v="0.55199999999999971"/>
    <n v="6.3416409599999986"/>
    <n v="5"/>
    <n v="1.2683281919999998"/>
    <n v="0.43521858418171933"/>
    <n v="220.79999999999998"/>
    <n v="34.81748673453756"/>
    <n v="71"/>
    <n v="11"/>
    <n v="9"/>
  </r>
  <r>
    <x v="0"/>
    <x v="87"/>
    <s v="May"/>
    <x v="1"/>
    <x v="2"/>
    <s v="Desktop"/>
    <x v="1"/>
    <n v="1072.4000000000001"/>
    <n v="13.29776"/>
    <n v="1.24E-2"/>
    <n v="0.25299999999999989"/>
    <n v="3.3643332799999985"/>
    <n v="6"/>
    <n v="0.56072221333333305"/>
    <n v="0.45120381176980184"/>
    <n v="369.59999999999997"/>
    <n v="109.85831938743004"/>
    <n v="46"/>
    <n v="17"/>
    <n v="7.5"/>
  </r>
  <r>
    <x v="0"/>
    <x v="88"/>
    <s v="May"/>
    <x v="1"/>
    <x v="2"/>
    <s v="Desktop"/>
    <x v="1"/>
    <n v="890"/>
    <n v="13.439000000000002"/>
    <n v="1.5100000000000002E-2"/>
    <n v="0.97749999999999959"/>
    <n v="13.136622499999996"/>
    <n v="3"/>
    <n v="4.3788741666666651"/>
    <n v="0.22323089515588954"/>
    <n v="60"/>
    <n v="4.5673840441102742"/>
    <n v="63"/>
    <n v="8"/>
    <n v="1.5"/>
  </r>
  <r>
    <x v="0"/>
    <x v="89"/>
    <s v="May"/>
    <x v="1"/>
    <x v="2"/>
    <s v="Desktop"/>
    <x v="1"/>
    <n v="799.6"/>
    <n v="9.4352800000000006"/>
    <n v="1.18E-2"/>
    <n v="0.22999999999999995"/>
    <n v="2.1701143999999997"/>
    <n v="2"/>
    <n v="1.0850571999999998"/>
    <n v="0.21197039197564882"/>
    <n v="93.6"/>
    <n v="43.131366715045075"/>
    <n v="35"/>
    <n v="13"/>
    <n v="6"/>
  </r>
  <r>
    <x v="0"/>
    <x v="90"/>
    <s v="May"/>
    <x v="1"/>
    <x v="2"/>
    <s v="Desktop"/>
    <x v="1"/>
    <n v="1335.2"/>
    <n v="19.760960000000001"/>
    <n v="1.4800000000000001E-2"/>
    <n v="0.16100000000000006"/>
    <n v="3.1815145600000014"/>
    <n v="3"/>
    <n v="1.0605048533333339"/>
    <n v="0.1518144867455832"/>
    <n v="84"/>
    <n v="26.402519434014458"/>
    <n v="45"/>
    <n v="16"/>
    <n v="13.5"/>
  </r>
  <r>
    <x v="0"/>
    <x v="91"/>
    <s v="May"/>
    <x v="1"/>
    <x v="2"/>
    <s v="Desktop"/>
    <x v="1"/>
    <n v="1289"/>
    <n v="10.569799999999999"/>
    <n v="8.199999999999999E-3"/>
    <n v="0.78199999999999958"/>
    <n v="8.265583599999994"/>
    <n v="4"/>
    <n v="2.0663958999999985"/>
    <n v="0.37843667808283982"/>
    <n v="158.4"/>
    <n v="19.163801089616964"/>
    <n v="41"/>
    <n v="8"/>
    <n v="7.5"/>
  </r>
  <r>
    <x v="1"/>
    <x v="92"/>
    <s v="June"/>
    <x v="1"/>
    <x v="2"/>
    <s v="Desktop"/>
    <x v="1"/>
    <n v="712.09999999999991"/>
    <n v="8.9724599999999981"/>
    <n v="1.2599999999999998E-2"/>
    <n v="0.63249999999999973"/>
    <n v="5.6750809499999963"/>
    <n v="5"/>
    <n v="1.1350161899999993"/>
    <n v="0.55726077352253467"/>
    <n v="384"/>
    <n v="67.664233053803443"/>
    <n v="45"/>
    <n v="10"/>
    <n v="15"/>
  </r>
  <r>
    <x v="1"/>
    <x v="93"/>
    <s v="June"/>
    <x v="1"/>
    <x v="2"/>
    <s v="Desktop"/>
    <x v="1"/>
    <n v="458.19999999999993"/>
    <n v="4.3529"/>
    <n v="9.5000000000000015E-3"/>
    <n v="1.4489999999999996"/>
    <n v="6.3073520999999984"/>
    <n v="6"/>
    <n v="1.0512253499999997"/>
    <n v="1.3783914172161087"/>
    <n v="270"/>
    <n v="42.8071868700655"/>
    <n v="47"/>
    <n v="13"/>
    <n v="4.5"/>
  </r>
  <r>
    <x v="1"/>
    <x v="94"/>
    <s v="June"/>
    <x v="1"/>
    <x v="2"/>
    <s v="Desktop"/>
    <x v="1"/>
    <n v="1112.1999999999998"/>
    <n v="12.011759999999999"/>
    <n v="1.0800000000000001E-2"/>
    <n v="1.3109999999999997"/>
    <n v="15.747417359999995"/>
    <n v="3"/>
    <n v="5.2491391199999979"/>
    <n v="0.24975523986493239"/>
    <n v="122.39999999999999"/>
    <n v="7.772703117077989"/>
    <n v="73"/>
    <n v="19"/>
    <n v="12"/>
  </r>
  <r>
    <x v="1"/>
    <x v="95"/>
    <s v="June"/>
    <x v="1"/>
    <x v="2"/>
    <s v="Desktop"/>
    <x v="1"/>
    <n v="731.5"/>
    <n v="11.045649999999998"/>
    <n v="1.5099999999999997E-2"/>
    <n v="0.35650000000000004"/>
    <n v="3.9377742250000001"/>
    <n v="4"/>
    <n v="0.98444355625000002"/>
    <n v="0.36213350957164137"/>
    <n v="106.8"/>
    <n v="27.12192063271479"/>
    <n v="57"/>
    <n v="3"/>
    <n v="6"/>
  </r>
  <r>
    <x v="1"/>
    <x v="96"/>
    <s v="June"/>
    <x v="1"/>
    <x v="2"/>
    <s v="Desktop"/>
    <x v="1"/>
    <n v="1027.1999999999998"/>
    <n v="14.688959999999998"/>
    <n v="1.43E-2"/>
    <n v="0.83949999999999969"/>
    <n v="12.331381919999993"/>
    <n v="6"/>
    <n v="2.0552303199999988"/>
    <n v="0.40847003463825898"/>
    <n v="164.4"/>
    <n v="13.331839129348781"/>
    <n v="67"/>
    <n v="18"/>
    <n v="9"/>
  </r>
  <r>
    <x v="1"/>
    <x v="97"/>
    <s v="June"/>
    <x v="1"/>
    <x v="2"/>
    <s v="Desktop"/>
    <x v="1"/>
    <n v="629.9"/>
    <n v="8.8186000000000018"/>
    <n v="1.4000000000000004E-2"/>
    <n v="1.4489999999999996"/>
    <n v="12.778151399999999"/>
    <n v="2"/>
    <n v="6.3890756999999994"/>
    <n v="0.22679336856190321"/>
    <n v="63.599999999999994"/>
    <n v="4.9772457696815202"/>
    <n v="80"/>
    <n v="9"/>
    <n v="16.5"/>
  </r>
  <r>
    <x v="1"/>
    <x v="98"/>
    <s v="June"/>
    <x v="1"/>
    <x v="2"/>
    <s v="Desktop"/>
    <x v="1"/>
    <n v="668.3"/>
    <n v="4.1434600000000001"/>
    <n v="6.2000000000000006E-3"/>
    <n v="0.32200000000000001"/>
    <n v="1.33419412"/>
    <n v="2"/>
    <n v="0.66709706000000002"/>
    <n v="0.48268838120797591"/>
    <n v="0"/>
    <n v="0"/>
    <n v="55"/>
    <n v="9"/>
    <n v="15"/>
  </r>
  <r>
    <x v="1"/>
    <x v="99"/>
    <s v="June"/>
    <x v="1"/>
    <x v="2"/>
    <s v="Desktop"/>
    <x v="1"/>
    <n v="598.19999999999993"/>
    <n v="6.161459999999999"/>
    <n v="1.03E-2"/>
    <n v="1.4029999999999996"/>
    <n v="8.6445283799999952"/>
    <n v="3"/>
    <n v="2.8815094599999984"/>
    <n v="0.48689758596176885"/>
    <n v="130.79999999999998"/>
    <n v="15.130958480351481"/>
    <n v="56"/>
    <n v="5"/>
    <n v="15"/>
  </r>
  <r>
    <x v="1"/>
    <x v="100"/>
    <s v="June"/>
    <x v="1"/>
    <x v="2"/>
    <s v="Desktop"/>
    <x v="1"/>
    <n v="685.09999999999991"/>
    <n v="8.6322599999999987"/>
    <n v="1.26E-2"/>
    <n v="0.93149999999999966"/>
    <n v="8.0409501899999967"/>
    <n v="1"/>
    <n v="8.0409501899999967"/>
    <n v="0.11584451812155799"/>
    <n v="68.399999999999991"/>
    <n v="8.5064573693124714"/>
    <n v="43"/>
    <n v="3"/>
    <n v="6"/>
  </r>
  <r>
    <x v="1"/>
    <x v="101"/>
    <s v="June"/>
    <x v="1"/>
    <x v="2"/>
    <s v="Desktop"/>
    <x v="1"/>
    <n v="476.69999999999993"/>
    <n v="3.2415600000000002"/>
    <n v="6.8000000000000014E-3"/>
    <n v="0.60949999999999971"/>
    <n v="1.9757308199999992"/>
    <n v="1"/>
    <n v="1.9757308199999992"/>
    <n v="0.30849344142943519"/>
    <n v="33.6"/>
    <n v="17.006365269940982"/>
    <n v="71"/>
    <n v="12"/>
    <n v="3"/>
  </r>
  <r>
    <x v="1"/>
    <x v="102"/>
    <s v="June"/>
    <x v="1"/>
    <x v="2"/>
    <s v="Desktop"/>
    <x v="1"/>
    <n v="364.19999999999993"/>
    <n v="1.4568000000000001"/>
    <n v="4.000000000000001E-3"/>
    <n v="0.67849999999999977"/>
    <n v="0.98843879999999973"/>
    <n v="5"/>
    <n v="0.19768775999999993"/>
    <n v="3.43218012081274"/>
    <n v="134.4"/>
    <n v="135.97199948039275"/>
    <n v="52"/>
    <n v="10"/>
    <n v="3"/>
  </r>
  <r>
    <x v="1"/>
    <x v="103"/>
    <s v="June"/>
    <x v="1"/>
    <x v="2"/>
    <s v="Desktop"/>
    <x v="1"/>
    <n v="330.79999999999995"/>
    <n v="4.8296799999999989"/>
    <n v="1.4599999999999998E-2"/>
    <n v="0.36800000000000005"/>
    <n v="1.7773222399999997"/>
    <n v="1"/>
    <n v="1.7773222399999997"/>
    <n v="0.20705305527488368"/>
    <n v="10.799999999999999"/>
    <n v="6.0765570569802811"/>
    <n v="66"/>
    <n v="16"/>
    <n v="13.5"/>
  </r>
  <r>
    <x v="1"/>
    <x v="104"/>
    <s v="June"/>
    <x v="1"/>
    <x v="2"/>
    <s v="Desktop"/>
    <x v="1"/>
    <n v="652.99999999999989"/>
    <n v="9.5990999999999964"/>
    <n v="1.4699999999999998E-2"/>
    <n v="1.4834999999999996"/>
    <n v="14.24026484999999"/>
    <n v="4"/>
    <n v="3.5600662124999976"/>
    <n v="0.41670573282911955"/>
    <n v="160.79999999999998"/>
    <n v="11.291924812760774"/>
    <n v="66"/>
    <n v="4"/>
    <n v="13.5"/>
  </r>
  <r>
    <x v="1"/>
    <x v="105"/>
    <s v="June"/>
    <x v="1"/>
    <x v="2"/>
    <s v="Desktop"/>
    <x v="1"/>
    <n v="776.8"/>
    <n v="6.6804799999999993"/>
    <n v="8.6E-3"/>
    <n v="0.37950000000000006"/>
    <n v="2.5352421600000001"/>
    <n v="1"/>
    <n v="2.5352421600000001"/>
    <n v="0.14968984264603744"/>
    <n v="4.8"/>
    <n v="1.8933102627166785"/>
    <n v="54"/>
    <n v="16"/>
    <n v="1.5"/>
  </r>
  <r>
    <x v="1"/>
    <x v="106"/>
    <s v="June"/>
    <x v="1"/>
    <x v="2"/>
    <s v="Desktop"/>
    <x v="1"/>
    <n v="788.5"/>
    <n v="7.6484500000000004"/>
    <n v="9.7000000000000003E-3"/>
    <n v="0.60949999999999971"/>
    <n v="4.6617302749999983"/>
    <n v="1"/>
    <n v="4.6617302749999983"/>
    <n v="0.13074544515555439"/>
    <n v="68.399999999999991"/>
    <n v="14.672663574470752"/>
    <n v="75"/>
    <n v="18"/>
    <n v="12"/>
  </r>
  <r>
    <x v="1"/>
    <x v="107"/>
    <s v="June"/>
    <x v="1"/>
    <x v="2"/>
    <s v="Desktop"/>
    <x v="1"/>
    <n v="1019.0999999999999"/>
    <n v="4.8916799999999991"/>
    <n v="4.7999999999999996E-3"/>
    <n v="0.5635"/>
    <n v="2.7564616799999997"/>
    <n v="5"/>
    <n v="0.55129233599999994"/>
    <n v="1.0221437215844047"/>
    <n v="230.39999999999998"/>
    <n v="83.585417374639505"/>
    <n v="69"/>
    <n v="6"/>
    <n v="0"/>
  </r>
  <r>
    <x v="1"/>
    <x v="108"/>
    <s v="June"/>
    <x v="1"/>
    <x v="2"/>
    <s v="Desktop"/>
    <x v="1"/>
    <n v="667.5"/>
    <n v="8.7442499999999992"/>
    <n v="1.3099999999999999E-2"/>
    <n v="1.3339999999999999"/>
    <n v="11.664829499999998"/>
    <n v="3"/>
    <n v="3.8882764999999995"/>
    <n v="0.34308259713526035"/>
    <n v="91.2"/>
    <n v="7.8183740276701021"/>
    <n v="35"/>
    <n v="19"/>
    <n v="13.5"/>
  </r>
  <r>
    <x v="1"/>
    <x v="109"/>
    <s v="June"/>
    <x v="1"/>
    <x v="2"/>
    <s v="Desktop"/>
    <x v="1"/>
    <n v="609.59999999999991"/>
    <n v="4.5110399999999986"/>
    <n v="7.3999999999999986E-3"/>
    <n v="0.78199999999999958"/>
    <n v="3.5276332799999972"/>
    <n v="2"/>
    <n v="1.7638166399999986"/>
    <n v="0.44335674256934116"/>
    <n v="58.8"/>
    <n v="16.668399273067308"/>
    <n v="67"/>
    <n v="17"/>
    <n v="13.5"/>
  </r>
  <r>
    <x v="1"/>
    <x v="110"/>
    <s v="June"/>
    <x v="1"/>
    <x v="2"/>
    <s v="Desktop"/>
    <x v="1"/>
    <n v="488.09999999999991"/>
    <n v="6.6869700000000005"/>
    <n v="1.3700000000000004E-2"/>
    <n v="1.1614999999999998"/>
    <n v="7.7669156549999991"/>
    <n v="2"/>
    <n v="3.8834578274999996"/>
    <n v="0.29908912407263677"/>
    <n v="3.5999999999999996"/>
    <n v="0.46350445400839108"/>
    <n v="62"/>
    <n v="8"/>
    <n v="1.5"/>
  </r>
  <r>
    <x v="1"/>
    <x v="111"/>
    <s v="June"/>
    <x v="1"/>
    <x v="2"/>
    <s v="Desktop"/>
    <x v="1"/>
    <n v="730.4"/>
    <n v="7.6692"/>
    <n v="1.0500000000000001E-2"/>
    <n v="1.081"/>
    <n v="8.2904052000000004"/>
    <n v="6"/>
    <n v="1.3817342000000001"/>
    <n v="0.78235017994054135"/>
    <n v="126"/>
    <n v="15.198292117253811"/>
    <n v="59"/>
    <n v="12"/>
    <n v="0"/>
  </r>
  <r>
    <x v="1"/>
    <x v="112"/>
    <s v="June"/>
    <x v="1"/>
    <x v="2"/>
    <s v="Desktop"/>
    <x v="1"/>
    <n v="457.9"/>
    <n v="5.9527000000000001"/>
    <n v="1.3000000000000001E-2"/>
    <n v="0.73599999999999965"/>
    <n v="4.3811871999999976"/>
    <n v="2"/>
    <n v="2.1905935999999988"/>
    <n v="0.3359819913652628"/>
    <n v="43.199999999999996"/>
    <n v="9.8603410509370661"/>
    <n v="80"/>
    <n v="20"/>
    <n v="6"/>
  </r>
  <r>
    <x v="1"/>
    <x v="113"/>
    <s v="June"/>
    <x v="1"/>
    <x v="2"/>
    <s v="Desktop"/>
    <x v="1"/>
    <n v="615.59999999999991"/>
    <n v="7.017839999999997"/>
    <n v="1.1399999999999997E-2"/>
    <n v="1.0349999999999997"/>
    <n v="7.2634643999999948"/>
    <n v="2"/>
    <n v="3.6317321999999974"/>
    <n v="0.28498797350751809"/>
    <n v="18"/>
    <n v="2.4781562913697233"/>
    <n v="41"/>
    <n v="6"/>
    <n v="13.5"/>
  </r>
  <r>
    <x v="1"/>
    <x v="114"/>
    <s v="June"/>
    <x v="1"/>
    <x v="2"/>
    <s v="Desktop"/>
    <x v="1"/>
    <n v="495.9"/>
    <n v="7.4880899999999988"/>
    <n v="1.5099999999999999E-2"/>
    <n v="1.0349999999999997"/>
    <n v="7.7501731499999966"/>
    <n v="2"/>
    <n v="3.8750865749999983"/>
    <n v="0.26709080686797304"/>
    <n v="51.6"/>
    <n v="6.6579157654045478"/>
    <n v="63"/>
    <n v="6"/>
    <n v="3"/>
  </r>
  <r>
    <x v="1"/>
    <x v="115"/>
    <s v="June"/>
    <x v="1"/>
    <x v="2"/>
    <s v="Desktop"/>
    <x v="1"/>
    <n v="535.69999999999993"/>
    <n v="3.9106099999999997"/>
    <n v="7.3000000000000001E-3"/>
    <n v="0.13800000000000001"/>
    <n v="0.53966418000000005"/>
    <n v="5"/>
    <n v="0.107932836"/>
    <n v="1.2785729080629367"/>
    <n v="410.4"/>
    <n v="760.47292966525947"/>
    <n v="57"/>
    <n v="13"/>
    <n v="6"/>
  </r>
  <r>
    <x v="1"/>
    <x v="116"/>
    <s v="June"/>
    <x v="1"/>
    <x v="2"/>
    <s v="Desktop"/>
    <x v="1"/>
    <n v="672"/>
    <n v="5.7120000000000006"/>
    <n v="8.5000000000000006E-3"/>
    <n v="0.86249999999999971"/>
    <n v="4.9265999999999988"/>
    <n v="4"/>
    <n v="1.2316499999999997"/>
    <n v="0.70028011204481788"/>
    <n v="177.6"/>
    <n v="36.049202289611507"/>
    <n v="35"/>
    <n v="16"/>
    <n v="13.5"/>
  </r>
  <r>
    <x v="1"/>
    <x v="117"/>
    <s v="June"/>
    <x v="1"/>
    <x v="2"/>
    <s v="Desktop"/>
    <x v="1"/>
    <n v="1143"/>
    <n v="17.6022"/>
    <n v="1.54E-2"/>
    <n v="0.58649999999999991"/>
    <n v="10.323690299999999"/>
    <n v="1"/>
    <n v="10.323690299999999"/>
    <n v="5.6811080433127679E-2"/>
    <n v="1.2"/>
    <n v="0.11623750472251188"/>
    <n v="38"/>
    <n v="16"/>
    <n v="13.5"/>
  </r>
  <r>
    <x v="1"/>
    <x v="118"/>
    <s v="June"/>
    <x v="1"/>
    <x v="2"/>
    <s v="Desktop"/>
    <x v="1"/>
    <n v="808.19999999999993"/>
    <n v="6.0614999999999997"/>
    <n v="7.5000000000000006E-3"/>
    <n v="1.0579999999999998"/>
    <n v="6.413066999999999"/>
    <n v="5"/>
    <n v="1.2826133999999998"/>
    <n v="0.82487833044625924"/>
    <n v="142.79999999999998"/>
    <n v="22.267036973105068"/>
    <n v="61"/>
    <n v="8"/>
    <n v="3"/>
  </r>
  <r>
    <x v="1"/>
    <x v="119"/>
    <s v="June"/>
    <x v="1"/>
    <x v="2"/>
    <s v="Desktop"/>
    <x v="1"/>
    <n v="902.19999999999982"/>
    <n v="7.6686999999999994"/>
    <n v="8.5000000000000006E-3"/>
    <n v="1.5409999999999997"/>
    <n v="11.817466699999997"/>
    <n v="2"/>
    <n v="5.9087333499999986"/>
    <n v="0.26080039641660258"/>
    <n v="32.4"/>
    <n v="2.7417043620694108"/>
    <n v="41"/>
    <n v="13"/>
    <n v="13.5"/>
  </r>
  <r>
    <x v="1"/>
    <x v="120"/>
    <s v="June"/>
    <x v="1"/>
    <x v="2"/>
    <s v="Desktop"/>
    <x v="1"/>
    <n v="457.4"/>
    <n v="5.5802799999999992"/>
    <n v="1.2199999999999999E-2"/>
    <n v="0.42549999999999988"/>
    <n v="2.3744091399999991"/>
    <n v="2"/>
    <n v="1.1872045699999996"/>
    <n v="0.35840495459009231"/>
    <n v="28.799999999999997"/>
    <n v="12.129333363330975"/>
    <n v="31"/>
    <n v="11"/>
    <n v="6"/>
  </r>
  <r>
    <x v="1"/>
    <x v="121"/>
    <s v="June"/>
    <x v="1"/>
    <x v="2"/>
    <s v="Desktop"/>
    <x v="1"/>
    <n v="815.3"/>
    <n v="8.8867699999999985"/>
    <n v="1.0899999999999998E-2"/>
    <n v="1.1499999999999997"/>
    <n v="10.219785499999995"/>
    <n v="3"/>
    <n v="3.4065951666666652"/>
    <n v="0.33758047074471381"/>
    <n v="200.4"/>
    <n v="19.609022126736427"/>
    <n v="31"/>
    <n v="9"/>
    <n v="6"/>
  </r>
  <r>
    <x v="1"/>
    <x v="122"/>
    <s v="July"/>
    <x v="1"/>
    <x v="2"/>
    <s v="Desktop"/>
    <x v="1"/>
    <n v="555.29999999999995"/>
    <n v="5.8861799999999986"/>
    <n v="1.0599999999999998E-2"/>
    <n v="0.85099999999999965"/>
    <n v="5.0091391799999965"/>
    <n v="2"/>
    <n v="2.5045695899999982"/>
    <n v="0.33977893982175206"/>
    <n v="7.1999999999999993"/>
    <n v="1.4373727183998917"/>
    <n v="53"/>
    <n v="20"/>
    <n v="4.5"/>
  </r>
  <r>
    <x v="1"/>
    <x v="123"/>
    <s v="July"/>
    <x v="1"/>
    <x v="2"/>
    <s v="Desktop"/>
    <x v="1"/>
    <n v="472.19999999999993"/>
    <n v="4.2025800000000002"/>
    <n v="8.9000000000000017E-3"/>
    <n v="0.98899999999999966"/>
    <n v="4.1563516199999988"/>
    <n v="4"/>
    <n v="1.0390879049999997"/>
    <n v="0.95179627752475859"/>
    <n v="195.6"/>
    <n v="47.060503509565933"/>
    <n v="51"/>
    <n v="18"/>
    <n v="4.5"/>
  </r>
  <r>
    <x v="1"/>
    <x v="124"/>
    <s v="July"/>
    <x v="1"/>
    <x v="2"/>
    <s v="Desktop"/>
    <x v="1"/>
    <n v="486"/>
    <n v="3.5478000000000005"/>
    <n v="7.3000000000000009E-3"/>
    <n v="1.2074999999999998"/>
    <n v="4.2839685000000003"/>
    <n v="1"/>
    <n v="4.2839685000000003"/>
    <n v="0.28186481763346294"/>
    <n v="4.8"/>
    <n v="1.1204564179218404"/>
    <n v="48"/>
    <n v="5"/>
    <n v="15"/>
  </r>
  <r>
    <x v="1"/>
    <x v="125"/>
    <s v="July"/>
    <x v="1"/>
    <x v="2"/>
    <s v="Desktop"/>
    <x v="1"/>
    <n v="875.5"/>
    <n v="8.2296999999999993"/>
    <n v="9.3999999999999986E-3"/>
    <n v="1.2074999999999998"/>
    <n v="9.9373627499999984"/>
    <n v="3"/>
    <n v="3.3124542499999996"/>
    <n v="0.36453333657362968"/>
    <n v="52.8"/>
    <n v="5.3132809305970046"/>
    <n v="76"/>
    <n v="12"/>
    <n v="9"/>
  </r>
  <r>
    <x v="1"/>
    <x v="126"/>
    <s v="July"/>
    <x v="1"/>
    <x v="2"/>
    <s v="Desktop"/>
    <x v="1"/>
    <n v="545.29999999999995"/>
    <n v="4.4169299999999998"/>
    <n v="8.0999999999999996E-3"/>
    <n v="0.48299999999999987"/>
    <n v="2.1333771899999991"/>
    <n v="4"/>
    <n v="0.53334429749999979"/>
    <n v="0.90560638271378546"/>
    <n v="307.2"/>
    <n v="143.99703973585662"/>
    <n v="50"/>
    <n v="16"/>
    <n v="15"/>
  </r>
  <r>
    <x v="1"/>
    <x v="127"/>
    <s v="July"/>
    <x v="1"/>
    <x v="2"/>
    <s v="Desktop"/>
    <x v="1"/>
    <n v="866.69999999999982"/>
    <n v="11.700449999999998"/>
    <n v="1.3500000000000002E-2"/>
    <n v="0.86249999999999971"/>
    <n v="10.091638124999996"/>
    <n v="2"/>
    <n v="5.0458190624999979"/>
    <n v="0.17093359657107207"/>
    <n v="50.4"/>
    <n v="4.9942337780765422"/>
    <n v="57"/>
    <n v="17"/>
    <n v="19.5"/>
  </r>
  <r>
    <x v="1"/>
    <x v="128"/>
    <s v="July"/>
    <x v="1"/>
    <x v="2"/>
    <s v="Desktop"/>
    <x v="1"/>
    <n v="755.19999999999982"/>
    <n v="8.7603199999999966"/>
    <n v="1.1599999999999997E-2"/>
    <n v="0.87399999999999967"/>
    <n v="7.6565196799999944"/>
    <n v="4"/>
    <n v="1.9141299199999986"/>
    <n v="0.45660432495616615"/>
    <n v="134.4"/>
    <n v="17.553667412502506"/>
    <n v="52"/>
    <n v="17"/>
    <n v="1.5"/>
  </r>
  <r>
    <x v="1"/>
    <x v="129"/>
    <s v="July"/>
    <x v="1"/>
    <x v="2"/>
    <s v="Desktop"/>
    <x v="1"/>
    <n v="380.59999999999991"/>
    <n v="4.5671999999999988"/>
    <n v="1.2E-2"/>
    <n v="0.55199999999999982"/>
    <n v="2.5210943999999986"/>
    <n v="1"/>
    <n v="2.5210943999999986"/>
    <n v="0.21895253109125948"/>
    <n v="14.399999999999999"/>
    <n v="5.7118051589024219"/>
    <n v="46"/>
    <n v="19"/>
    <n v="10.5"/>
  </r>
  <r>
    <x v="1"/>
    <x v="130"/>
    <s v="July"/>
    <x v="1"/>
    <x v="2"/>
    <s v="Desktop"/>
    <x v="1"/>
    <n v="683.19999999999982"/>
    <n v="11.341119999999997"/>
    <n v="1.66E-2"/>
    <n v="0.49449999999999994"/>
    <n v="5.6081838399999979"/>
    <n v="5"/>
    <n v="1.1216367679999997"/>
    <n v="0.44087356451567405"/>
    <n v="216"/>
    <n v="38.515142542117538"/>
    <n v="57"/>
    <n v="4"/>
    <n v="3"/>
  </r>
  <r>
    <x v="1"/>
    <x v="131"/>
    <s v="July"/>
    <x v="1"/>
    <x v="2"/>
    <s v="Desktop"/>
    <x v="1"/>
    <n v="643.99999999999989"/>
    <n v="10.690399999999999"/>
    <n v="1.66E-2"/>
    <n v="0.12650000000000003"/>
    <n v="1.3523356000000002"/>
    <n v="5"/>
    <n v="0.27046712000000006"/>
    <n v="0.46770934670358461"/>
    <n v="204"/>
    <n v="150.85012921348812"/>
    <n v="73"/>
    <n v="15"/>
    <n v="9"/>
  </r>
  <r>
    <x v="1"/>
    <x v="132"/>
    <s v="July"/>
    <x v="1"/>
    <x v="2"/>
    <s v="Desktop"/>
    <x v="1"/>
    <n v="365.59999999999991"/>
    <n v="4.3871999999999991"/>
    <n v="1.2E-2"/>
    <n v="0.33350000000000002"/>
    <n v="1.4631311999999999"/>
    <n v="5"/>
    <n v="0.29262623999999998"/>
    <n v="1.139679066374909"/>
    <n v="192"/>
    <n v="131.22541573852024"/>
    <n v="64"/>
    <n v="5"/>
    <n v="3"/>
  </r>
  <r>
    <x v="1"/>
    <x v="133"/>
    <s v="July"/>
    <x v="1"/>
    <x v="2"/>
    <s v="Desktop"/>
    <x v="1"/>
    <n v="1188.6999999999998"/>
    <n v="15.096489999999998"/>
    <n v="1.2699999999999999E-2"/>
    <n v="1.2419999999999995"/>
    <n v="18.74984057999999"/>
    <n v="3"/>
    <n v="6.249946859999997"/>
    <n v="0.19872168961129377"/>
    <n v="79.2"/>
    <n v="4.2240359144429611"/>
    <n v="71"/>
    <n v="2"/>
    <n v="7.5"/>
  </r>
  <r>
    <x v="1"/>
    <x v="134"/>
    <s v="July"/>
    <x v="1"/>
    <x v="2"/>
    <s v="Desktop"/>
    <x v="1"/>
    <n v="506.5"/>
    <n v="5.2169499999999998"/>
    <n v="1.03E-2"/>
    <n v="0.33350000000000002"/>
    <n v="1.739852825"/>
    <n v="1"/>
    <n v="1.739852825"/>
    <n v="0.19168287984358678"/>
    <n v="30"/>
    <n v="17.24283776703929"/>
    <n v="85"/>
    <n v="5"/>
    <n v="6"/>
  </r>
  <r>
    <x v="1"/>
    <x v="135"/>
    <s v="July"/>
    <x v="1"/>
    <x v="2"/>
    <s v="Desktop"/>
    <x v="1"/>
    <n v="674"/>
    <n v="5.7964000000000002"/>
    <n v="8.6E-3"/>
    <n v="1.1269999999999996"/>
    <n v="6.5325427999999981"/>
    <n v="5"/>
    <n v="1.3065085599999997"/>
    <n v="0.86260437512939059"/>
    <n v="208.79999999999998"/>
    <n v="31.963051202664918"/>
    <n v="33"/>
    <n v="8"/>
    <n v="1.5"/>
  </r>
  <r>
    <x v="1"/>
    <x v="136"/>
    <s v="July"/>
    <x v="1"/>
    <x v="2"/>
    <s v="Desktop"/>
    <x v="1"/>
    <n v="572.59999999999991"/>
    <n v="7.7300999999999993"/>
    <n v="1.3500000000000002E-2"/>
    <n v="0.39100000000000007"/>
    <n v="3.0224691000000004"/>
    <n v="2"/>
    <n v="1.5112345500000002"/>
    <n v="0.25872886508583331"/>
    <n v="26.4"/>
    <n v="8.7345806115933478"/>
    <n v="44"/>
    <n v="12"/>
    <n v="6"/>
  </r>
  <r>
    <x v="1"/>
    <x v="137"/>
    <s v="July"/>
    <x v="1"/>
    <x v="2"/>
    <s v="Desktop"/>
    <x v="1"/>
    <n v="1009.8999999999999"/>
    <n v="9.998009999999999"/>
    <n v="9.9000000000000008E-3"/>
    <n v="0.33350000000000002"/>
    <n v="3.3343363349999997"/>
    <n v="3"/>
    <n v="1.111445445"/>
    <n v="0.30005971188266467"/>
    <n v="168"/>
    <n v="50.384839176699316"/>
    <n v="31"/>
    <n v="14"/>
    <n v="12"/>
  </r>
  <r>
    <x v="1"/>
    <x v="138"/>
    <s v="July"/>
    <x v="1"/>
    <x v="2"/>
    <s v="Desktop"/>
    <x v="1"/>
    <n v="585.79999999999995"/>
    <n v="6.3266400000000003"/>
    <n v="1.0800000000000001E-2"/>
    <n v="0.9199999999999996"/>
    <n v="5.820508799999998"/>
    <n v="1"/>
    <n v="5.820508799999998"/>
    <n v="0.15806178318981323"/>
    <n v="14.399999999999999"/>
    <n v="2.4740105194927295"/>
    <n v="55"/>
    <n v="14"/>
    <n v="18"/>
  </r>
  <r>
    <x v="1"/>
    <x v="139"/>
    <s v="July"/>
    <x v="1"/>
    <x v="2"/>
    <s v="Desktop"/>
    <x v="1"/>
    <n v="561.19999999999993"/>
    <n v="8.3618799999999993"/>
    <n v="1.49E-2"/>
    <n v="0.73599999999999965"/>
    <n v="6.1543436799999967"/>
    <n v="2"/>
    <n v="3.0771718399999983"/>
    <n v="0.23918066272178029"/>
    <n v="20.399999999999999"/>
    <n v="3.3147320105464129"/>
    <n v="57"/>
    <n v="4"/>
    <n v="3"/>
  </r>
  <r>
    <x v="1"/>
    <x v="140"/>
    <s v="July"/>
    <x v="1"/>
    <x v="2"/>
    <s v="Desktop"/>
    <x v="1"/>
    <n v="982.69999999999982"/>
    <n v="8.2546799999999987"/>
    <n v="8.3999999999999995E-3"/>
    <n v="1.5064999999999995"/>
    <n v="12.435675419999994"/>
    <n v="2"/>
    <n v="6.2178377099999969"/>
    <n v="0.24228679973057712"/>
    <n v="21.599999999999998"/>
    <n v="1.7369382257485786"/>
    <n v="89"/>
    <n v="12"/>
    <n v="10.5"/>
  </r>
  <r>
    <x v="1"/>
    <x v="141"/>
    <s v="July"/>
    <x v="1"/>
    <x v="2"/>
    <s v="Desktop"/>
    <x v="1"/>
    <n v="1172.8"/>
    <n v="9.734239999999998"/>
    <n v="8.2999999999999984E-3"/>
    <n v="0.75899999999999967"/>
    <n v="7.3882881599999957"/>
    <n v="2"/>
    <n v="3.6941440799999978"/>
    <n v="0.20546031328588574"/>
    <n v="72"/>
    <n v="9.7451531993305522"/>
    <n v="57"/>
    <n v="13"/>
    <n v="10.5"/>
  </r>
  <r>
    <x v="1"/>
    <x v="142"/>
    <s v="July"/>
    <x v="1"/>
    <x v="2"/>
    <s v="Desktop"/>
    <x v="1"/>
    <n v="730.59999999999991"/>
    <n v="12.127959999999998"/>
    <n v="1.66E-2"/>
    <n v="1.5754999999999995"/>
    <n v="19.10760097999999"/>
    <n v="2"/>
    <n v="9.5538004899999951"/>
    <n v="0.16490819560750533"/>
    <n v="1.2"/>
    <n v="6.2802232538561237E-2"/>
    <n v="42"/>
    <n v="10"/>
    <n v="4.5"/>
  </r>
  <r>
    <x v="1"/>
    <x v="143"/>
    <s v="July"/>
    <x v="1"/>
    <x v="2"/>
    <s v="Desktop"/>
    <x v="1"/>
    <n v="717.4"/>
    <n v="9.2544599999999981"/>
    <n v="1.2899999999999998E-2"/>
    <n v="0.90849999999999964"/>
    <n v="8.4076769099999957"/>
    <n v="2"/>
    <n v="4.2038384549999979"/>
    <n v="0.21611201517970799"/>
    <n v="20.399999999999999"/>
    <n v="2.4263539403775698"/>
    <n v="59"/>
    <n v="9"/>
    <n v="10.5"/>
  </r>
  <r>
    <x v="1"/>
    <x v="144"/>
    <s v="July"/>
    <x v="1"/>
    <x v="2"/>
    <s v="Desktop"/>
    <x v="1"/>
    <n v="697.19999999999993"/>
    <n v="7.3206000000000007"/>
    <n v="1.0500000000000002E-2"/>
    <n v="0.96599999999999964"/>
    <n v="7.0716995999999979"/>
    <n v="2"/>
    <n v="3.5358497999999989"/>
    <n v="0.27320165013796682"/>
    <n v="86.399999999999991"/>
    <n v="12.217713546542619"/>
    <n v="44"/>
    <n v="14"/>
    <n v="0"/>
  </r>
  <r>
    <x v="1"/>
    <x v="145"/>
    <s v="July"/>
    <x v="1"/>
    <x v="2"/>
    <s v="Desktop"/>
    <x v="1"/>
    <n v="831.3"/>
    <n v="9.2274299999999982"/>
    <n v="1.1099999999999999E-2"/>
    <n v="0.77049999999999974"/>
    <n v="7.1097348149999959"/>
    <n v="1"/>
    <n v="7.1097348149999959"/>
    <n v="0.10837253709862878"/>
    <n v="12"/>
    <n v="1.6878266647417857"/>
    <n v="57"/>
    <n v="10"/>
    <n v="1.5"/>
  </r>
  <r>
    <x v="1"/>
    <x v="146"/>
    <s v="July"/>
    <x v="1"/>
    <x v="2"/>
    <s v="Desktop"/>
    <x v="1"/>
    <n v="825.89999999999986"/>
    <n v="5.0379900000000006"/>
    <n v="6.1000000000000021E-3"/>
    <n v="0.62099999999999989"/>
    <n v="3.1285917899999998"/>
    <n v="2"/>
    <n v="1.5642958949999999"/>
    <n v="0.39698371771281799"/>
    <n v="19.2"/>
    <n v="6.1369463607778636"/>
    <n v="43"/>
    <n v="8"/>
    <n v="15"/>
  </r>
  <r>
    <x v="1"/>
    <x v="147"/>
    <s v="July"/>
    <x v="1"/>
    <x v="2"/>
    <s v="Desktop"/>
    <x v="1"/>
    <n v="440"/>
    <n v="5.72"/>
    <n v="1.2999999999999999E-2"/>
    <n v="0.23000000000000004"/>
    <n v="1.3156000000000001"/>
    <n v="1"/>
    <n v="1.3156000000000001"/>
    <n v="0.17482517482517484"/>
    <n v="40.799999999999997"/>
    <n v="31.012465795074487"/>
    <n v="78"/>
    <n v="18"/>
    <n v="6"/>
  </r>
  <r>
    <x v="1"/>
    <x v="148"/>
    <s v="July"/>
    <x v="1"/>
    <x v="2"/>
    <s v="Desktop"/>
    <x v="1"/>
    <n v="652.89999999999986"/>
    <n v="8.9447299999999981"/>
    <n v="1.37E-2"/>
    <n v="0.24149999999999999"/>
    <n v="2.1601522949999996"/>
    <n v="6"/>
    <n v="0.36002538249999994"/>
    <n v="0.67078603825939986"/>
    <n v="312"/>
    <n v="144.43426082604054"/>
    <n v="85"/>
    <n v="4"/>
    <n v="12"/>
  </r>
  <r>
    <x v="1"/>
    <x v="149"/>
    <s v="July"/>
    <x v="1"/>
    <x v="2"/>
    <s v="Desktop"/>
    <x v="1"/>
    <n v="1020.5999999999999"/>
    <n v="14.798699999999998"/>
    <n v="1.4499999999999999E-2"/>
    <n v="0.71299999999999963"/>
    <n v="10.551473099999994"/>
    <n v="2"/>
    <n v="5.2757365499999969"/>
    <n v="0.13514700615594613"/>
    <n v="36"/>
    <n v="3.4118458777097218"/>
    <n v="62"/>
    <n v="17"/>
    <n v="10.5"/>
  </r>
  <r>
    <x v="1"/>
    <x v="150"/>
    <s v="July"/>
    <x v="1"/>
    <x v="2"/>
    <s v="Desktop"/>
    <x v="1"/>
    <n v="580.5"/>
    <n v="4.2376499999999995"/>
    <n v="7.2999999999999992E-3"/>
    <n v="0.50599999999999989"/>
    <n v="2.1442508999999994"/>
    <n v="2"/>
    <n v="1.0721254499999997"/>
    <n v="0.4719596946420776"/>
    <n v="26.4"/>
    <n v="12.311992034141158"/>
    <n v="53"/>
    <n v="18"/>
    <n v="9"/>
  </r>
  <r>
    <x v="1"/>
    <x v="151"/>
    <s v="July"/>
    <x v="1"/>
    <x v="2"/>
    <s v="Desktop"/>
    <x v="1"/>
    <n v="781.4"/>
    <n v="7.345159999999999"/>
    <n v="9.3999999999999986E-3"/>
    <n v="1.4259999999999997"/>
    <n v="10.474198159999997"/>
    <n v="4"/>
    <n v="2.6185495399999992"/>
    <n v="0.54457629241568606"/>
    <n v="171.6"/>
    <n v="16.38311566944806"/>
    <n v="59"/>
    <n v="15"/>
    <n v="9"/>
  </r>
  <r>
    <x v="1"/>
    <x v="152"/>
    <s v="July"/>
    <x v="1"/>
    <x v="2"/>
    <s v="Desktop"/>
    <x v="1"/>
    <n v="737.4"/>
    <n v="8.1851399999999988"/>
    <n v="1.1099999999999999E-2"/>
    <n v="0.95449999999999957"/>
    <n v="7.8127161299999957"/>
    <n v="2"/>
    <n v="3.9063580649999978"/>
    <n v="0.24434524027689206"/>
    <n v="63.599999999999994"/>
    <n v="8.1405747939289359"/>
    <n v="68"/>
    <n v="4"/>
    <n v="6"/>
  </r>
  <r>
    <x v="1"/>
    <x v="153"/>
    <s v="August"/>
    <x v="1"/>
    <x v="2"/>
    <s v="Desktop"/>
    <x v="1"/>
    <n v="1201"/>
    <n v="12.490399999999999"/>
    <n v="1.04E-2"/>
    <n v="0.54049999999999998"/>
    <n v="6.7510611999999997"/>
    <n v="4"/>
    <n v="1.6877652999999999"/>
    <n v="0.32024594888874658"/>
    <n v="31.2"/>
    <n v="4.6214956546387107"/>
    <n v="75"/>
    <n v="17"/>
    <n v="9"/>
  </r>
  <r>
    <x v="1"/>
    <x v="154"/>
    <s v="August"/>
    <x v="1"/>
    <x v="2"/>
    <s v="Desktop"/>
    <x v="1"/>
    <n v="1092.8999999999999"/>
    <n v="8.5246199999999988"/>
    <n v="7.7999999999999996E-3"/>
    <n v="1.1729999999999996"/>
    <n v="9.999379259999996"/>
    <n v="3"/>
    <n v="3.3331264199999988"/>
    <n v="0.35192184519661879"/>
    <n v="82.8"/>
    <n v="8.2805140046263261"/>
    <n v="60"/>
    <n v="2"/>
    <n v="10.5"/>
  </r>
  <r>
    <x v="1"/>
    <x v="155"/>
    <s v="August"/>
    <x v="1"/>
    <x v="2"/>
    <s v="Desktop"/>
    <x v="1"/>
    <n v="1109.1999999999998"/>
    <n v="14.419599999999999"/>
    <n v="1.3000000000000001E-2"/>
    <n v="0.82799999999999963"/>
    <n v="11.939428799999995"/>
    <n v="3"/>
    <n v="3.9798095999999981"/>
    <n v="0.20805015395711393"/>
    <n v="26.4"/>
    <n v="2.2111610565490376"/>
    <n v="48"/>
    <n v="8"/>
    <n v="12"/>
  </r>
  <r>
    <x v="1"/>
    <x v="156"/>
    <s v="August"/>
    <x v="1"/>
    <x v="2"/>
    <s v="Desktop"/>
    <x v="1"/>
    <n v="789.3"/>
    <n v="10.892339999999999"/>
    <n v="1.38E-2"/>
    <n v="0.23000000000000007"/>
    <n v="2.5052382000000004"/>
    <n v="3"/>
    <n v="0.83507940000000014"/>
    <n v="0.27542291188119361"/>
    <n v="166.79999999999998"/>
    <n v="66.580495219975475"/>
    <n v="82"/>
    <n v="12"/>
    <n v="7.5"/>
  </r>
  <r>
    <x v="1"/>
    <x v="157"/>
    <s v="August"/>
    <x v="1"/>
    <x v="2"/>
    <s v="Desktop"/>
    <x v="1"/>
    <n v="311.89999999999998"/>
    <n v="2.9942399999999991"/>
    <n v="9.5999999999999974E-3"/>
    <n v="1.2419999999999998"/>
    <n v="3.7188460799999983"/>
    <n v="2"/>
    <n v="1.8594230399999991"/>
    <n v="0.66794912899433601"/>
    <n v="1.2"/>
    <n v="0.32268073864460678"/>
    <n v="61"/>
    <n v="14"/>
    <n v="1.5"/>
  </r>
  <r>
    <x v="1"/>
    <x v="158"/>
    <s v="August"/>
    <x v="1"/>
    <x v="2"/>
    <s v="Desktop"/>
    <x v="1"/>
    <n v="794.89999999999986"/>
    <n v="9.6182899999999982"/>
    <n v="1.21E-2"/>
    <n v="1.1499999999999997"/>
    <n v="11.061033499999995"/>
    <n v="2"/>
    <n v="5.5305167499999976"/>
    <n v="0.20793716970480203"/>
    <n v="43.199999999999996"/>
    <n v="3.9056024918467172"/>
    <n v="83"/>
    <n v="4"/>
    <n v="13.5"/>
  </r>
  <r>
    <x v="1"/>
    <x v="159"/>
    <s v="August"/>
    <x v="1"/>
    <x v="2"/>
    <s v="Desktop"/>
    <x v="1"/>
    <n v="710.7"/>
    <n v="8.1019800000000011"/>
    <n v="1.14E-2"/>
    <n v="0.96599999999999964"/>
    <n v="7.8265126799999978"/>
    <n v="6"/>
    <n v="1.3044187799999996"/>
    <n v="0.74055971503262152"/>
    <n v="262.8"/>
    <n v="33.57817341452261"/>
    <n v="78"/>
    <n v="6"/>
    <n v="9"/>
  </r>
  <r>
    <x v="1"/>
    <x v="160"/>
    <s v="August"/>
    <x v="1"/>
    <x v="2"/>
    <s v="Desktop"/>
    <x v="1"/>
    <n v="431.9"/>
    <n v="3.8007200000000001"/>
    <n v="8.8000000000000005E-3"/>
    <n v="1.3915"/>
    <n v="5.2887018799999996"/>
    <n v="4"/>
    <n v="1.3221754699999999"/>
    <n v="1.0524321707465953"/>
    <n v="333.59999999999997"/>
    <n v="63.077860611042794"/>
    <n v="57"/>
    <n v="11"/>
    <n v="19.5"/>
  </r>
  <r>
    <x v="1"/>
    <x v="161"/>
    <s v="August"/>
    <x v="1"/>
    <x v="2"/>
    <s v="Desktop"/>
    <x v="1"/>
    <n v="336"/>
    <n v="3.8639999999999999"/>
    <n v="1.15E-2"/>
    <n v="1.4949999999999997"/>
    <n v="5.7766799999999989"/>
    <n v="5"/>
    <n v="1.1553359999999997"/>
    <n v="1.2939958592132506"/>
    <n v="283.2"/>
    <n v="49.02469930825319"/>
    <n v="38"/>
    <n v="9"/>
    <n v="12"/>
  </r>
  <r>
    <x v="1"/>
    <x v="162"/>
    <s v="August"/>
    <x v="1"/>
    <x v="2"/>
    <s v="Desktop"/>
    <x v="1"/>
    <n v="578.20000000000005"/>
    <n v="6.7649400000000011"/>
    <n v="1.17E-2"/>
    <n v="1.0579999999999998"/>
    <n v="7.1573065199999997"/>
    <n v="2"/>
    <n v="3.5786532599999998"/>
    <n v="0.29564194213104622"/>
    <n v="18"/>
    <n v="2.514912551209278"/>
    <n v="53"/>
    <n v="19"/>
    <n v="6"/>
  </r>
  <r>
    <x v="1"/>
    <x v="163"/>
    <s v="August"/>
    <x v="1"/>
    <x v="2"/>
    <s v="Desktop"/>
    <x v="1"/>
    <n v="911.89999999999986"/>
    <n v="8.9366199999999978"/>
    <n v="9.7999999999999997E-3"/>
    <n v="0.34500000000000003"/>
    <n v="3.0831338999999995"/>
    <n v="1"/>
    <n v="3.0831338999999995"/>
    <n v="0.11189912964856961"/>
    <n v="8.4"/>
    <n v="2.7245005479651732"/>
    <n v="73"/>
    <n v="12"/>
    <n v="12"/>
  </r>
  <r>
    <x v="1"/>
    <x v="164"/>
    <s v="August"/>
    <x v="1"/>
    <x v="2"/>
    <s v="Desktop"/>
    <x v="1"/>
    <n v="907.09999999999991"/>
    <n v="9.4338399999999982"/>
    <n v="1.04E-2"/>
    <n v="0.56349999999999989"/>
    <n v="5.3159688399999983"/>
    <n v="1"/>
    <n v="5.3159688399999983"/>
    <n v="0.10600137377780418"/>
    <n v="37.199999999999996"/>
    <n v="6.9977836815160881"/>
    <n v="85"/>
    <n v="7"/>
    <n v="7.5"/>
  </r>
  <r>
    <x v="1"/>
    <x v="165"/>
    <s v="August"/>
    <x v="1"/>
    <x v="2"/>
    <s v="Desktop"/>
    <x v="1"/>
    <n v="595.4"/>
    <n v="4.2868799999999991"/>
    <n v="7.1999999999999989E-3"/>
    <n v="0.23000000000000007"/>
    <n v="0.98598240000000004"/>
    <n v="5"/>
    <n v="0.19719648000000001"/>
    <n v="1.166349419624529"/>
    <n v="334.8"/>
    <n v="339.55981364373235"/>
    <n v="45"/>
    <n v="8"/>
    <n v="9"/>
  </r>
  <r>
    <x v="1"/>
    <x v="166"/>
    <s v="August"/>
    <x v="1"/>
    <x v="2"/>
    <s v="Desktop"/>
    <x v="1"/>
    <n v="812.3"/>
    <n v="3.4116599999999995"/>
    <n v="4.1999999999999997E-3"/>
    <n v="1.4604999999999995"/>
    <n v="4.9827294299999974"/>
    <n v="5"/>
    <n v="0.99654588599999949"/>
    <n v="1.4655622189784447"/>
    <n v="232.79999999999998"/>
    <n v="46.721380976129005"/>
    <n v="64"/>
    <n v="7"/>
    <n v="3"/>
  </r>
  <r>
    <x v="1"/>
    <x v="167"/>
    <s v="August"/>
    <x v="1"/>
    <x v="2"/>
    <s v="Desktop"/>
    <x v="1"/>
    <n v="1047.8"/>
    <n v="11.106680000000001"/>
    <n v="1.0600000000000002E-2"/>
    <n v="0.28749999999999998"/>
    <n v="3.1931704999999999"/>
    <n v="3"/>
    <n v="1.0643901666666666"/>
    <n v="0.27010771895832059"/>
    <n v="255.6"/>
    <n v="80.045835322604916"/>
    <n v="55"/>
    <n v="5"/>
    <n v="1.5"/>
  </r>
  <r>
    <x v="1"/>
    <x v="168"/>
    <s v="August"/>
    <x v="1"/>
    <x v="2"/>
    <s v="Desktop"/>
    <x v="1"/>
    <n v="416.79999999999995"/>
    <n v="4.1263199999999989"/>
    <n v="9.8999999999999991E-3"/>
    <n v="1.0004999999999997"/>
    <n v="4.1283831599999976"/>
    <n v="6"/>
    <n v="0.68806385999999964"/>
    <n v="1.4540801488978077"/>
    <n v="384"/>
    <n v="93.014622218350539"/>
    <n v="53"/>
    <n v="18"/>
    <n v="3"/>
  </r>
  <r>
    <x v="1"/>
    <x v="169"/>
    <s v="August"/>
    <x v="1"/>
    <x v="2"/>
    <s v="Desktop"/>
    <x v="1"/>
    <n v="582.19999999999982"/>
    <n v="6.171319999999997"/>
    <n v="1.0599999999999998E-2"/>
    <n v="0.98899999999999966"/>
    <n v="6.1034354799999946"/>
    <n v="1"/>
    <n v="6.1034354799999946"/>
    <n v="0.16203988773876585"/>
    <n v="25.2"/>
    <n v="4.1288222153861485"/>
    <n v="59"/>
    <n v="16"/>
    <n v="1.5"/>
  </r>
  <r>
    <x v="1"/>
    <x v="170"/>
    <s v="August"/>
    <x v="1"/>
    <x v="2"/>
    <s v="Desktop"/>
    <x v="1"/>
    <n v="1087.8999999999999"/>
    <n v="4.4603899999999994"/>
    <n v="4.1000000000000003E-3"/>
    <n v="1.2304999999999997"/>
    <n v="5.4885098949999982"/>
    <n v="1"/>
    <n v="5.4885098949999982"/>
    <n v="0.22419564208510917"/>
    <n v="26.4"/>
    <n v="4.8100487208832856"/>
    <n v="45"/>
    <n v="3"/>
    <n v="4.5"/>
  </r>
  <r>
    <x v="1"/>
    <x v="171"/>
    <s v="August"/>
    <x v="1"/>
    <x v="2"/>
    <s v="Desktop"/>
    <x v="1"/>
    <n v="988"/>
    <n v="12.251200000000001"/>
    <n v="1.2400000000000001E-2"/>
    <n v="0.253"/>
    <n v="3.0995536000000001"/>
    <n v="2"/>
    <n v="1.5497768000000001"/>
    <n v="0.1632493143528797"/>
    <n v="62.4"/>
    <n v="20.131931256165402"/>
    <n v="45"/>
    <n v="7"/>
    <n v="7.5"/>
  </r>
  <r>
    <x v="1"/>
    <x v="172"/>
    <s v="August"/>
    <x v="1"/>
    <x v="2"/>
    <s v="Desktop"/>
    <x v="1"/>
    <n v="988.5"/>
    <n v="10.082700000000001"/>
    <n v="1.0200000000000001E-2"/>
    <n v="1.2994999999999999"/>
    <n v="13.10246865"/>
    <n v="5"/>
    <n v="2.6204937300000002"/>
    <n v="0.49589891596496966"/>
    <n v="273.59999999999997"/>
    <n v="20.881561124742699"/>
    <n v="76"/>
    <n v="15"/>
    <n v="6"/>
  </r>
  <r>
    <x v="1"/>
    <x v="173"/>
    <s v="August"/>
    <x v="1"/>
    <x v="2"/>
    <s v="Desktop"/>
    <x v="1"/>
    <n v="769.99999999999989"/>
    <n v="5.7749999999999995"/>
    <n v="7.5000000000000006E-3"/>
    <n v="1.1844999999999994"/>
    <n v="6.8404874999999965"/>
    <n v="2"/>
    <n v="3.4202437499999983"/>
    <n v="0.34632034632034636"/>
    <n v="8.4"/>
    <n v="1.2279826547450023"/>
    <n v="39"/>
    <n v="15"/>
    <n v="1.5"/>
  </r>
  <r>
    <x v="1"/>
    <x v="174"/>
    <s v="August"/>
    <x v="1"/>
    <x v="2"/>
    <s v="Desktop"/>
    <x v="1"/>
    <n v="970.19999999999982"/>
    <n v="15.232139999999996"/>
    <n v="1.5699999999999999E-2"/>
    <n v="1.4374999999999993"/>
    <n v="21.896201249999983"/>
    <n v="6"/>
    <n v="3.649366874999997"/>
    <n v="0.39390394258456146"/>
    <n v="240"/>
    <n v="10.960805358874758"/>
    <n v="63"/>
    <n v="13"/>
    <n v="0"/>
  </r>
  <r>
    <x v="1"/>
    <x v="175"/>
    <s v="August"/>
    <x v="1"/>
    <x v="2"/>
    <s v="Desktop"/>
    <x v="1"/>
    <n v="734.8"/>
    <n v="6.1723199999999991"/>
    <n v="8.3999999999999995E-3"/>
    <n v="1.1499999999999995"/>
    <n v="7.0981679999999958"/>
    <n v="2"/>
    <n v="3.5490839999999979"/>
    <n v="0.32402727013505461"/>
    <n v="18"/>
    <n v="2.535865592361298"/>
    <n v="43"/>
    <n v="16"/>
    <n v="4.5"/>
  </r>
  <r>
    <x v="1"/>
    <x v="176"/>
    <s v="August"/>
    <x v="1"/>
    <x v="2"/>
    <s v="Desktop"/>
    <x v="1"/>
    <n v="728.4"/>
    <n v="6.5555999999999992"/>
    <n v="8.9999999999999993E-3"/>
    <n v="0.14949999999999999"/>
    <n v="0.98006219999999988"/>
    <n v="3"/>
    <n v="0.32668739999999996"/>
    <n v="0.45762401610836545"/>
    <n v="138"/>
    <n v="140.80738957180475"/>
    <n v="66"/>
    <n v="18"/>
    <n v="9"/>
  </r>
  <r>
    <x v="1"/>
    <x v="177"/>
    <s v="August"/>
    <x v="1"/>
    <x v="2"/>
    <s v="Desktop"/>
    <x v="1"/>
    <n v="786.3"/>
    <n v="8.9638199999999983"/>
    <n v="1.1399999999999999E-2"/>
    <n v="0.66699999999999982"/>
    <n v="5.9788679399999971"/>
    <n v="1"/>
    <n v="5.9788679399999971"/>
    <n v="0.11155958062522453"/>
    <n v="1.2"/>
    <n v="0.20070689167956443"/>
    <n v="34"/>
    <n v="9"/>
    <n v="12"/>
  </r>
  <r>
    <x v="1"/>
    <x v="178"/>
    <s v="August"/>
    <x v="1"/>
    <x v="2"/>
    <s v="Desktop"/>
    <x v="1"/>
    <n v="1103"/>
    <n v="13.1257"/>
    <n v="1.1900000000000001E-2"/>
    <n v="0.67849999999999977"/>
    <n v="8.9057874499999965"/>
    <n v="4"/>
    <n v="2.2264468624999991"/>
    <n v="0.30474565166048284"/>
    <n v="306"/>
    <n v="34.359679221852538"/>
    <n v="39"/>
    <n v="13"/>
    <n v="9"/>
  </r>
  <r>
    <x v="1"/>
    <x v="179"/>
    <s v="August"/>
    <x v="1"/>
    <x v="2"/>
    <s v="Desktop"/>
    <x v="1"/>
    <n v="653.79999999999995"/>
    <n v="7.2571799999999991"/>
    <n v="1.1099999999999999E-2"/>
    <n v="1.4834999999999996"/>
    <n v="10.766026529999996"/>
    <n v="4"/>
    <n v="2.691506632499999"/>
    <n v="0.55117828137100089"/>
    <n v="188.4"/>
    <n v="17.499492452021673"/>
    <n v="60"/>
    <n v="7"/>
    <n v="12"/>
  </r>
  <r>
    <x v="1"/>
    <x v="180"/>
    <s v="August"/>
    <x v="1"/>
    <x v="2"/>
    <s v="Desktop"/>
    <x v="1"/>
    <n v="1016.0999999999999"/>
    <n v="8.7384599999999999"/>
    <n v="8.6E-3"/>
    <n v="1.0349999999999999"/>
    <n v="9.0443061"/>
    <n v="2"/>
    <n v="4.52215305"/>
    <n v="0.22887327973121122"/>
    <n v="19.2"/>
    <n v="2.1228825946083361"/>
    <n v="40"/>
    <n v="8"/>
    <n v="4.5"/>
  </r>
  <r>
    <x v="1"/>
    <x v="181"/>
    <s v="August"/>
    <x v="1"/>
    <x v="2"/>
    <s v="Desktop"/>
    <x v="1"/>
    <n v="383.4"/>
    <n v="2.2237200000000001"/>
    <n v="5.8000000000000005E-3"/>
    <n v="1.2304999999999997"/>
    <n v="2.7362874599999993"/>
    <n v="3"/>
    <n v="0.91209581999999978"/>
    <n v="1.3490907128595326"/>
    <n v="111.6"/>
    <n v="40.785188556176045"/>
    <n v="53"/>
    <n v="12"/>
    <n v="1.5"/>
  </r>
  <r>
    <x v="1"/>
    <x v="182"/>
    <s v="August"/>
    <x v="1"/>
    <x v="2"/>
    <s v="Desktop"/>
    <x v="1"/>
    <n v="500.19999999999993"/>
    <n v="8.7534999999999972"/>
    <n v="1.7499999999999998E-2"/>
    <n v="1.5869999999999997"/>
    <n v="13.891804499999994"/>
    <n v="2"/>
    <n v="6.9459022499999969"/>
    <n v="0.22848003655680593"/>
    <n v="9.6"/>
    <n v="0.6910549309846683"/>
    <n v="62"/>
    <n v="14"/>
    <n v="3"/>
  </r>
  <r>
    <x v="1"/>
    <x v="183"/>
    <s v="August"/>
    <x v="1"/>
    <x v="2"/>
    <s v="Desktop"/>
    <x v="1"/>
    <n v="850.39999999999986"/>
    <n v="11.395359999999997"/>
    <n v="1.3399999999999999E-2"/>
    <n v="1.5064999999999997"/>
    <n v="17.167109839999991"/>
    <n v="6"/>
    <n v="2.8611849733333319"/>
    <n v="0.52653009646031379"/>
    <n v="182.4"/>
    <n v="10.624968425086985"/>
    <n v="61"/>
    <n v="18"/>
    <n v="3"/>
  </r>
  <r>
    <x v="2"/>
    <x v="184"/>
    <s v="September"/>
    <x v="1"/>
    <x v="2"/>
    <s v="Desktop"/>
    <x v="1"/>
    <n v="2107"/>
    <n v="23.809099999999994"/>
    <n v="1.1299999999999998E-2"/>
    <n v="0.41399999999999987"/>
    <n v="9.8569673999999949"/>
    <n v="8"/>
    <n v="1.2321209249999994"/>
    <n v="0.33600598090646022"/>
    <n v="483.59999999999997"/>
    <n v="49.061742864240394"/>
    <n v="44"/>
    <n v="11"/>
    <n v="10.5"/>
  </r>
  <r>
    <x v="2"/>
    <x v="185"/>
    <s v="September"/>
    <x v="1"/>
    <x v="2"/>
    <s v="Desktop"/>
    <x v="1"/>
    <n v="1081"/>
    <n v="14.052999999999999"/>
    <n v="1.2999999999999999E-2"/>
    <n v="0.42549999999999988"/>
    <n v="5.9795514999999977"/>
    <n v="4"/>
    <n v="1.4948878749999994"/>
    <n v="0.2846367323703124"/>
    <n v="388.8"/>
    <n v="65.021599027953883"/>
    <n v="76"/>
    <n v="5"/>
    <n v="3"/>
  </r>
  <r>
    <x v="2"/>
    <x v="186"/>
    <s v="September"/>
    <x v="1"/>
    <x v="2"/>
    <s v="Desktop"/>
    <x v="1"/>
    <n v="2006"/>
    <n v="26.880399999999995"/>
    <n v="1.3399999999999997E-2"/>
    <n v="0.8049999999999996"/>
    <n v="21.638721999999984"/>
    <n v="4"/>
    <n v="5.4096804999999959"/>
    <n v="0.1488073094150385"/>
    <n v="325.2"/>
    <n v="15.028613981916319"/>
    <n v="55"/>
    <n v="6"/>
    <n v="6"/>
  </r>
  <r>
    <x v="2"/>
    <x v="187"/>
    <s v="September"/>
    <x v="1"/>
    <x v="2"/>
    <s v="Desktop"/>
    <x v="1"/>
    <n v="958"/>
    <n v="10.729600000000001"/>
    <n v="1.1200000000000002E-2"/>
    <n v="0.75899999999999967"/>
    <n v="8.143766399999997"/>
    <n v="4"/>
    <n v="2.0359415999999992"/>
    <n v="0.37280047718461073"/>
    <n v="296.39999999999998"/>
    <n v="36.395935914861219"/>
    <n v="40"/>
    <n v="10"/>
    <n v="15"/>
  </r>
  <r>
    <x v="2"/>
    <x v="188"/>
    <s v="September"/>
    <x v="1"/>
    <x v="2"/>
    <s v="Desktop"/>
    <x v="1"/>
    <n v="1923"/>
    <n v="33.4602"/>
    <n v="1.7399999999999999E-2"/>
    <n v="1.0234999999999996"/>
    <n v="34.246514699999985"/>
    <n v="5"/>
    <n v="6.8493029399999967"/>
    <n v="0.14943126460690612"/>
    <n v="296.39999999999998"/>
    <n v="8.6548953257424497"/>
    <n v="61"/>
    <n v="16"/>
    <n v="7.5"/>
  </r>
  <r>
    <x v="2"/>
    <x v="189"/>
    <s v="September"/>
    <x v="1"/>
    <x v="2"/>
    <s v="Desktop"/>
    <x v="1"/>
    <n v="2209"/>
    <n v="30.925999999999998"/>
    <n v="1.3999999999999999E-2"/>
    <n v="0.89699999999999969"/>
    <n v="27.740621999999988"/>
    <n v="6"/>
    <n v="4.6234369999999982"/>
    <n v="0.19401151134967343"/>
    <n v="344.4"/>
    <n v="12.415006411896609"/>
    <n v="63"/>
    <n v="11"/>
    <n v="4.5"/>
  </r>
  <r>
    <x v="2"/>
    <x v="190"/>
    <s v="September"/>
    <x v="1"/>
    <x v="2"/>
    <s v="Desktop"/>
    <x v="1"/>
    <n v="1736"/>
    <n v="23.262400000000003"/>
    <n v="1.3400000000000002E-2"/>
    <n v="1.4029999999999996"/>
    <n v="32.637147199999994"/>
    <n v="5"/>
    <n v="6.5274294399999988"/>
    <n v="0.21493912923859959"/>
    <n v="354"/>
    <n v="10.846536243829549"/>
    <n v="76"/>
    <n v="15"/>
    <n v="15"/>
  </r>
  <r>
    <x v="2"/>
    <x v="191"/>
    <s v="September"/>
    <x v="1"/>
    <x v="2"/>
    <s v="Desktop"/>
    <x v="1"/>
    <n v="2036"/>
    <n v="30.947199999999995"/>
    <n v="1.5199999999999998E-2"/>
    <n v="1.0234999999999996"/>
    <n v="31.674459199999983"/>
    <n v="7"/>
    <n v="4.5249227428571404"/>
    <n v="0.22619170716575332"/>
    <n v="666"/>
    <n v="21.02640476968271"/>
    <n v="60"/>
    <n v="18"/>
    <n v="15"/>
  </r>
  <r>
    <x v="2"/>
    <x v="192"/>
    <s v="September"/>
    <x v="1"/>
    <x v="2"/>
    <s v="Desktop"/>
    <x v="1"/>
    <n v="1623"/>
    <n v="22.235099999999999"/>
    <n v="1.37E-2"/>
    <n v="0.93149999999999977"/>
    <n v="20.711995649999995"/>
    <n v="3"/>
    <n v="6.9039985499999981"/>
    <n v="0.1349218128094769"/>
    <n v="282"/>
    <n v="13.615298340408838"/>
    <n v="39"/>
    <n v="10"/>
    <n v="15"/>
  </r>
  <r>
    <x v="2"/>
    <x v="193"/>
    <s v="September"/>
    <x v="1"/>
    <x v="2"/>
    <s v="Desktop"/>
    <x v="1"/>
    <n v="2136"/>
    <n v="30.331200000000003"/>
    <n v="1.4200000000000001E-2"/>
    <n v="0.71299999999999963"/>
    <n v="21.62614559999999"/>
    <n v="5"/>
    <n v="4.3252291199999977"/>
    <n v="0.16484675845334176"/>
    <n v="396"/>
    <n v="18.311168680932223"/>
    <n v="77"/>
    <n v="9"/>
    <n v="3"/>
  </r>
  <r>
    <x v="2"/>
    <x v="194"/>
    <s v="September"/>
    <x v="1"/>
    <x v="2"/>
    <s v="Desktop"/>
    <x v="1"/>
    <n v="1170"/>
    <n v="14.975999999999999"/>
    <n v="1.2799999999999999E-2"/>
    <n v="0.73599999999999965"/>
    <n v="11.022335999999994"/>
    <n v="5"/>
    <n v="2.204467199999999"/>
    <n v="0.3338675213675214"/>
    <n v="309.59999999999997"/>
    <n v="28.088419732441483"/>
    <n v="57"/>
    <n v="15"/>
    <n v="16.5"/>
  </r>
  <r>
    <x v="2"/>
    <x v="195"/>
    <s v="September"/>
    <x v="1"/>
    <x v="2"/>
    <s v="Desktop"/>
    <x v="1"/>
    <n v="1349"/>
    <n v="12.275899999999998"/>
    <n v="9.0999999999999987E-3"/>
    <n v="0.57499999999999973"/>
    <n v="7.0586424999999959"/>
    <n v="6"/>
    <n v="1.176440416666666"/>
    <n v="0.48876253472250514"/>
    <n v="363.59999999999997"/>
    <n v="51.511321050754475"/>
    <n v="74"/>
    <n v="9"/>
    <n v="21"/>
  </r>
  <r>
    <x v="2"/>
    <x v="196"/>
    <s v="September"/>
    <x v="1"/>
    <x v="2"/>
    <s v="Desktop"/>
    <x v="1"/>
    <n v="1788"/>
    <n v="23.601600000000001"/>
    <n v="1.32E-2"/>
    <n v="1.0004999999999997"/>
    <n v="23.613400799999994"/>
    <n v="3"/>
    <n v="7.8711335999999976"/>
    <n v="0.1271100264388855"/>
    <n v="204"/>
    <n v="8.6391622167358477"/>
    <n v="65"/>
    <n v="7"/>
    <n v="12"/>
  </r>
  <r>
    <x v="2"/>
    <x v="197"/>
    <s v="September"/>
    <x v="1"/>
    <x v="2"/>
    <s v="Desktop"/>
    <x v="1"/>
    <n v="1438"/>
    <n v="23.439399999999992"/>
    <n v="1.6299999999999995E-2"/>
    <n v="0.63249999999999973"/>
    <n v="14.825420499999989"/>
    <n v="3"/>
    <n v="4.94180683333333"/>
    <n v="0.12798962430778948"/>
    <n v="194.4"/>
    <n v="13.112612893509507"/>
    <n v="51"/>
    <n v="23"/>
    <n v="9"/>
  </r>
  <r>
    <x v="2"/>
    <x v="198"/>
    <s v="September"/>
    <x v="1"/>
    <x v="2"/>
    <s v="Desktop"/>
    <x v="1"/>
    <n v="1484"/>
    <n v="11.129999999999999"/>
    <n v="7.4999999999999997E-3"/>
    <n v="0.34499999999999997"/>
    <n v="3.8398499999999993"/>
    <n v="5"/>
    <n v="0.76796999999999982"/>
    <n v="0.44923629829290213"/>
    <n v="291.59999999999997"/>
    <n v="75.940466424469705"/>
    <n v="82"/>
    <n v="6"/>
    <n v="10.5"/>
  </r>
  <r>
    <x v="2"/>
    <x v="199"/>
    <s v="September"/>
    <x v="1"/>
    <x v="2"/>
    <s v="Desktop"/>
    <x v="1"/>
    <n v="1158"/>
    <n v="17.601599999999998"/>
    <n v="1.5199999999999998E-2"/>
    <n v="0.16100000000000006"/>
    <n v="2.8338576000000009"/>
    <n v="5"/>
    <n v="0.5667715200000002"/>
    <n v="0.28406508499227345"/>
    <n v="183.6"/>
    <n v="64.788011931157001"/>
    <n v="74"/>
    <n v="6"/>
    <n v="0"/>
  </r>
  <r>
    <x v="2"/>
    <x v="200"/>
    <s v="September"/>
    <x v="1"/>
    <x v="2"/>
    <s v="Desktop"/>
    <x v="1"/>
    <n v="2112"/>
    <n v="20.063999999999997"/>
    <n v="9.499999999999998E-3"/>
    <n v="1.1499999999999997"/>
    <n v="23.073599999999988"/>
    <n v="8"/>
    <n v="2.8841999999999985"/>
    <n v="0.39872408293460931"/>
    <n v="412.8"/>
    <n v="17.890576242978998"/>
    <n v="50"/>
    <n v="22"/>
    <n v="10.5"/>
  </r>
  <r>
    <x v="2"/>
    <x v="201"/>
    <s v="September"/>
    <x v="1"/>
    <x v="2"/>
    <s v="Desktop"/>
    <x v="1"/>
    <n v="1701"/>
    <n v="27.386099999999999"/>
    <n v="1.61E-2"/>
    <n v="1.2534999999999998"/>
    <n v="34.328476349999995"/>
    <n v="7"/>
    <n v="4.9040680499999993"/>
    <n v="0.25560412033841984"/>
    <n v="417.59999999999997"/>
    <n v="12.164827699962862"/>
    <n v="54"/>
    <n v="12"/>
    <n v="10.5"/>
  </r>
  <r>
    <x v="2"/>
    <x v="202"/>
    <s v="September"/>
    <x v="1"/>
    <x v="2"/>
    <s v="Desktop"/>
    <x v="1"/>
    <n v="851"/>
    <n v="11.573599999999997"/>
    <n v="1.3599999999999998E-2"/>
    <n v="0.86249999999999971"/>
    <n v="9.9822299999999942"/>
    <n v="4"/>
    <n v="2.4955574999999985"/>
    <n v="0.34561415635584442"/>
    <n v="114"/>
    <n v="11.420293862193123"/>
    <n v="53"/>
    <n v="9"/>
    <n v="4.5"/>
  </r>
  <r>
    <x v="2"/>
    <x v="203"/>
    <s v="September"/>
    <x v="1"/>
    <x v="2"/>
    <s v="Desktop"/>
    <x v="1"/>
    <n v="1364"/>
    <n v="19.777999999999999"/>
    <n v="1.4499999999999999E-2"/>
    <n v="0.85099999999999965"/>
    <n v="16.831077999999991"/>
    <n v="3"/>
    <n v="5.6103593333333306"/>
    <n v="0.15168368894731521"/>
    <n v="284.39999999999998"/>
    <n v="16.897313410347223"/>
    <n v="69"/>
    <n v="13"/>
    <n v="7.5"/>
  </r>
  <r>
    <x v="2"/>
    <x v="204"/>
    <s v="September"/>
    <x v="1"/>
    <x v="2"/>
    <s v="Desktop"/>
    <x v="1"/>
    <n v="1866"/>
    <n v="22.018799999999999"/>
    <n v="1.18E-2"/>
    <n v="1.4259999999999997"/>
    <n v="31.398808799999991"/>
    <n v="4"/>
    <n v="7.8497021999999976"/>
    <n v="0.18166294257634386"/>
    <n v="301.2"/>
    <n v="9.5927206002795895"/>
    <n v="74"/>
    <n v="22"/>
    <n v="18"/>
  </r>
  <r>
    <x v="2"/>
    <x v="205"/>
    <s v="September"/>
    <x v="1"/>
    <x v="2"/>
    <s v="Desktop"/>
    <x v="1"/>
    <n v="1379"/>
    <n v="20.133400000000002"/>
    <n v="1.4600000000000002E-2"/>
    <n v="0.19550000000000003"/>
    <n v="3.936079700000001"/>
    <n v="3"/>
    <n v="1.3120265666666671"/>
    <n v="0.14900612911877775"/>
    <n v="176.4"/>
    <n v="44.81616568892138"/>
    <n v="68"/>
    <n v="11"/>
    <n v="19.5"/>
  </r>
  <r>
    <x v="2"/>
    <x v="206"/>
    <s v="September"/>
    <x v="1"/>
    <x v="2"/>
    <s v="Desktop"/>
    <x v="1"/>
    <n v="1459"/>
    <n v="20.863700000000001"/>
    <n v="1.43E-2"/>
    <n v="6.900000000000002E-2"/>
    <n v="1.4395953000000006"/>
    <n v="8"/>
    <n v="0.17994941250000007"/>
    <n v="0.38344109625809419"/>
    <n v="331.2"/>
    <n v="230.06465775485643"/>
    <n v="58"/>
    <n v="7"/>
    <n v="16.5"/>
  </r>
  <r>
    <x v="2"/>
    <x v="207"/>
    <s v="September"/>
    <x v="1"/>
    <x v="2"/>
    <s v="Desktop"/>
    <x v="1"/>
    <n v="1911"/>
    <n v="16.4346"/>
    <n v="8.6E-3"/>
    <n v="1.1384999999999996"/>
    <n v="18.710792099999992"/>
    <n v="7"/>
    <n v="2.6729702999999989"/>
    <n v="0.42593065848879802"/>
    <n v="548.4"/>
    <n v="29.309288301054888"/>
    <n v="76"/>
    <n v="15"/>
    <n v="13.5"/>
  </r>
  <r>
    <x v="2"/>
    <x v="208"/>
    <s v="September"/>
    <x v="1"/>
    <x v="2"/>
    <s v="Desktop"/>
    <x v="1"/>
    <n v="1296"/>
    <n v="11.9232"/>
    <n v="9.1999999999999998E-3"/>
    <n v="1.3339999999999996"/>
    <n v="15.905548799999995"/>
    <n v="3"/>
    <n v="5.3018495999999979"/>
    <n v="0.25161030595813205"/>
    <n v="176.4"/>
    <n v="11.090469258124564"/>
    <n v="49"/>
    <n v="26"/>
    <n v="6"/>
  </r>
  <r>
    <x v="2"/>
    <x v="209"/>
    <s v="September"/>
    <x v="1"/>
    <x v="2"/>
    <s v="Desktop"/>
    <x v="1"/>
    <n v="1802"/>
    <n v="32.616199999999999"/>
    <n v="1.8099999999999998E-2"/>
    <n v="0.7244999999999997"/>
    <n v="23.630436899999989"/>
    <n v="4"/>
    <n v="5.9076092249999972"/>
    <n v="0.12263844347287545"/>
    <n v="172.79999999999998"/>
    <n v="7.3126028406186627"/>
    <n v="91"/>
    <n v="8"/>
    <n v="16.5"/>
  </r>
  <r>
    <x v="2"/>
    <x v="210"/>
    <s v="September"/>
    <x v="1"/>
    <x v="2"/>
    <s v="Desktop"/>
    <x v="1"/>
    <n v="1066"/>
    <n v="8.2081999999999979"/>
    <n v="7.6999999999999976E-3"/>
    <n v="1.1614999999999998"/>
    <n v="9.5338242999999956"/>
    <n v="7"/>
    <n v="1.3619748999999994"/>
    <n v="0.8528057308545115"/>
    <n v="356.4"/>
    <n v="37.382690176071328"/>
    <n v="67"/>
    <n v="11"/>
    <n v="6"/>
  </r>
  <r>
    <x v="2"/>
    <x v="211"/>
    <s v="September"/>
    <x v="1"/>
    <x v="2"/>
    <s v="Desktop"/>
    <x v="1"/>
    <n v="1719"/>
    <n v="26.128800000000002"/>
    <n v="1.5200000000000002E-2"/>
    <n v="0.68999999999999961"/>
    <n v="18.028871999999993"/>
    <n v="7"/>
    <n v="2.5755531428571419"/>
    <n v="0.26790361593337619"/>
    <n v="567.6"/>
    <n v="31.482834866207948"/>
    <n v="80"/>
    <n v="25"/>
    <n v="9"/>
  </r>
  <r>
    <x v="2"/>
    <x v="212"/>
    <s v="September"/>
    <x v="1"/>
    <x v="2"/>
    <s v="Desktop"/>
    <x v="1"/>
    <n v="2063"/>
    <n v="22.074099999999994"/>
    <n v="1.0699999999999998E-2"/>
    <n v="0.11500000000000002"/>
    <n v="2.5385214999999999"/>
    <n v="3"/>
    <n v="0.84617383333333329"/>
    <n v="0.13590588064745565"/>
    <n v="159.6"/>
    <n v="62.871242177779472"/>
    <n v="52"/>
    <n v="23"/>
    <n v="3"/>
  </r>
  <r>
    <x v="2"/>
    <x v="213"/>
    <s v="September"/>
    <x v="1"/>
    <x v="2"/>
    <s v="Desktop"/>
    <x v="1"/>
    <n v="1815"/>
    <n v="33.9405"/>
    <n v="1.8700000000000001E-2"/>
    <n v="0.23000000000000007"/>
    <n v="7.8063150000000023"/>
    <n v="6"/>
    <n v="1.3010525000000004"/>
    <n v="0.17677995315331241"/>
    <n v="474"/>
    <n v="60.720070865702944"/>
    <n v="75"/>
    <n v="21"/>
    <n v="15"/>
  </r>
  <r>
    <x v="2"/>
    <x v="214"/>
    <s v="October"/>
    <x v="1"/>
    <x v="2"/>
    <s v="Desktop"/>
    <x v="1"/>
    <n v="1370"/>
    <n v="13.563000000000004"/>
    <n v="9.9000000000000025E-3"/>
    <n v="0.16100000000000006"/>
    <n v="2.1836430000000013"/>
    <n v="5"/>
    <n v="0.43672860000000024"/>
    <n v="0.36865000368649992"/>
    <n v="444"/>
    <n v="203.32993992149804"/>
    <n v="51"/>
    <n v="23"/>
    <n v="12"/>
  </r>
  <r>
    <x v="2"/>
    <x v="215"/>
    <s v="October"/>
    <x v="1"/>
    <x v="2"/>
    <s v="Desktop"/>
    <x v="1"/>
    <n v="1445"/>
    <n v="18.207000000000001"/>
    <n v="1.26E-2"/>
    <n v="0.51749999999999974"/>
    <n v="9.4221224999999951"/>
    <n v="6"/>
    <n v="1.5703537499999991"/>
    <n v="0.32954358213873786"/>
    <n v="403.2"/>
    <n v="42.792905738595543"/>
    <n v="53"/>
    <n v="13"/>
    <n v="10.5"/>
  </r>
  <r>
    <x v="2"/>
    <x v="216"/>
    <s v="October"/>
    <x v="1"/>
    <x v="2"/>
    <s v="Desktop"/>
    <x v="1"/>
    <n v="1143"/>
    <n v="13.373099999999999"/>
    <n v="1.1699999999999999E-2"/>
    <n v="0.26450000000000001"/>
    <n v="3.5371849499999999"/>
    <n v="3"/>
    <n v="1.17906165"/>
    <n v="0.22433093299235032"/>
    <n v="282"/>
    <n v="79.724414749644353"/>
    <n v="78"/>
    <n v="14"/>
    <n v="13.5"/>
  </r>
  <r>
    <x v="2"/>
    <x v="217"/>
    <s v="October"/>
    <x v="1"/>
    <x v="2"/>
    <s v="Desktop"/>
    <x v="1"/>
    <n v="1955"/>
    <n v="23.6555"/>
    <n v="1.21E-2"/>
    <n v="0.54049999999999976"/>
    <n v="12.785797749999995"/>
    <n v="7"/>
    <n v="1.826542535714285"/>
    <n v="0.29591426940880555"/>
    <n v="399.59999999999997"/>
    <n v="31.25342726463823"/>
    <n v="72"/>
    <n v="17"/>
    <n v="7.5"/>
  </r>
  <r>
    <x v="2"/>
    <x v="218"/>
    <s v="October"/>
    <x v="1"/>
    <x v="2"/>
    <s v="Desktop"/>
    <x v="1"/>
    <n v="1418"/>
    <n v="18.008599999999998"/>
    <n v="1.2699999999999998E-2"/>
    <n v="1.0119999999999996"/>
    <n v="18.22470319999999"/>
    <n v="5"/>
    <n v="3.644940639999998"/>
    <n v="0.27764512510689343"/>
    <n v="321.59999999999997"/>
    <n v="17.646377911932202"/>
    <n v="48"/>
    <n v="17"/>
    <n v="1.5"/>
  </r>
  <r>
    <x v="2"/>
    <x v="219"/>
    <s v="October"/>
    <x v="1"/>
    <x v="2"/>
    <s v="Desktop"/>
    <x v="1"/>
    <n v="2015"/>
    <n v="21.9635"/>
    <n v="1.09E-2"/>
    <n v="3.4500000000000058E-2"/>
    <n v="0.7577407500000013"/>
    <n v="6"/>
    <n v="0.12629012500000023"/>
    <n v="0.2731805040180299"/>
    <n v="464.4"/>
    <n v="612.87452205783995"/>
    <n v="38"/>
    <n v="24"/>
    <n v="13.5"/>
  </r>
  <r>
    <x v="2"/>
    <x v="220"/>
    <s v="October"/>
    <x v="1"/>
    <x v="2"/>
    <s v="Desktop"/>
    <x v="1"/>
    <n v="1195"/>
    <n v="19.000500000000006"/>
    <n v="1.5900000000000004E-2"/>
    <n v="1.2304999999999997"/>
    <n v="23.380115250000003"/>
    <n v="4"/>
    <n v="5.8450288125000007"/>
    <n v="0.21052077576905864"/>
    <n v="192"/>
    <n v="8.212106653323703"/>
    <n v="57"/>
    <n v="14"/>
    <n v="15"/>
  </r>
  <r>
    <x v="2"/>
    <x v="221"/>
    <s v="October"/>
    <x v="1"/>
    <x v="2"/>
    <s v="Desktop"/>
    <x v="1"/>
    <n v="1205"/>
    <n v="14.46"/>
    <n v="1.2E-2"/>
    <n v="0.4484999999999999"/>
    <n v="6.4853099999999992"/>
    <n v="4"/>
    <n v="1.6213274999999998"/>
    <n v="0.27662517289073302"/>
    <n v="252"/>
    <n v="38.857047697026054"/>
    <n v="64"/>
    <n v="11"/>
    <n v="3"/>
  </r>
  <r>
    <x v="2"/>
    <x v="222"/>
    <s v="October"/>
    <x v="1"/>
    <x v="2"/>
    <s v="Desktop"/>
    <x v="1"/>
    <n v="1012"/>
    <n v="12.042800000000002"/>
    <n v="1.1900000000000001E-2"/>
    <n v="0.11500000000000002"/>
    <n v="1.3849220000000004"/>
    <n v="6"/>
    <n v="0.23082033333333341"/>
    <n v="0.49822300461686647"/>
    <n v="459.59999999999997"/>
    <n v="331.85984481436486"/>
    <n v="37"/>
    <n v="10"/>
    <n v="15"/>
  </r>
  <r>
    <x v="2"/>
    <x v="223"/>
    <s v="October"/>
    <x v="1"/>
    <x v="2"/>
    <s v="Desktop"/>
    <x v="1"/>
    <n v="1739"/>
    <n v="31.475899999999996"/>
    <n v="1.8099999999999998E-2"/>
    <n v="0.11500000000000002"/>
    <n v="3.6197284999999999"/>
    <n v="7"/>
    <n v="0.5171040714285714"/>
    <n v="0.22239237003548751"/>
    <n v="574.79999999999995"/>
    <n v="158.79644011974929"/>
    <n v="54"/>
    <n v="18"/>
    <n v="6"/>
  </r>
  <r>
    <x v="2"/>
    <x v="224"/>
    <s v="October"/>
    <x v="1"/>
    <x v="2"/>
    <s v="Desktop"/>
    <x v="1"/>
    <n v="1794"/>
    <n v="33.368399999999994"/>
    <n v="1.8599999999999995E-2"/>
    <n v="0.54049999999999976"/>
    <n v="18.03562019999999"/>
    <n v="8"/>
    <n v="2.2544525249999987"/>
    <n v="0.23974778532983307"/>
    <n v="526.79999999999995"/>
    <n v="29.20886524323684"/>
    <n v="50"/>
    <n v="14"/>
    <n v="1.5"/>
  </r>
  <r>
    <x v="2"/>
    <x v="225"/>
    <s v="October"/>
    <x v="1"/>
    <x v="2"/>
    <s v="Desktop"/>
    <x v="1"/>
    <n v="1859"/>
    <n v="33.090200000000003"/>
    <n v="1.78E-2"/>
    <n v="1.2764999999999997"/>
    <n v="42.239640299999998"/>
    <n v="5"/>
    <n v="8.4479280599999989"/>
    <n v="0.15110213900187969"/>
    <n v="357.59999999999997"/>
    <n v="8.4659811840301114"/>
    <n v="41"/>
    <n v="17"/>
    <n v="12"/>
  </r>
  <r>
    <x v="2"/>
    <x v="226"/>
    <s v="October"/>
    <x v="1"/>
    <x v="2"/>
    <s v="Desktop"/>
    <x v="1"/>
    <n v="1692"/>
    <n v="29.779199999999996"/>
    <n v="1.7599999999999998E-2"/>
    <n v="1.2879999999999998"/>
    <n v="38.355609599999987"/>
    <n v="3"/>
    <n v="12.785203199999996"/>
    <n v="0.10074145712443586"/>
    <n v="163.19999999999999"/>
    <n v="4.2549186860010186"/>
    <n v="29"/>
    <n v="16"/>
    <n v="13.5"/>
  </r>
  <r>
    <x v="2"/>
    <x v="227"/>
    <s v="October"/>
    <x v="1"/>
    <x v="2"/>
    <s v="Desktop"/>
    <x v="1"/>
    <n v="1105"/>
    <n v="15.028"/>
    <n v="1.3600000000000001E-2"/>
    <n v="0.73599999999999965"/>
    <n v="11.060607999999995"/>
    <n v="7"/>
    <n v="1.5800868571428563"/>
    <n v="0.46579717859994674"/>
    <n v="399.59999999999997"/>
    <n v="36.12821284327228"/>
    <n v="49"/>
    <n v="21"/>
    <n v="7.5"/>
  </r>
  <r>
    <x v="2"/>
    <x v="228"/>
    <s v="October"/>
    <x v="1"/>
    <x v="2"/>
    <s v="Desktop"/>
    <x v="1"/>
    <n v="1812"/>
    <n v="28.267199999999995"/>
    <n v="1.5599999999999998E-2"/>
    <n v="0.68999999999999961"/>
    <n v="19.504367999999985"/>
    <n v="5"/>
    <n v="3.9008735999999971"/>
    <n v="0.17688345502915043"/>
    <n v="374.4"/>
    <n v="19.195700163163465"/>
    <n v="64"/>
    <n v="8"/>
    <n v="6"/>
  </r>
  <r>
    <x v="2"/>
    <x v="229"/>
    <s v="October"/>
    <x v="1"/>
    <x v="2"/>
    <s v="Desktop"/>
    <x v="1"/>
    <n v="1385"/>
    <n v="19.805499999999999"/>
    <n v="1.4299999999999998E-2"/>
    <n v="0.55199999999999971"/>
    <n v="10.932635999999993"/>
    <n v="4"/>
    <n v="2.7331589999999983"/>
    <n v="0.20196410088106839"/>
    <n v="356.4"/>
    <n v="32.599640196563776"/>
    <n v="48"/>
    <n v="14"/>
    <n v="7.5"/>
  </r>
  <r>
    <x v="2"/>
    <x v="230"/>
    <s v="October"/>
    <x v="1"/>
    <x v="2"/>
    <s v="Desktop"/>
    <x v="1"/>
    <n v="1564"/>
    <n v="20.331999999999997"/>
    <n v="1.2999999999999998E-2"/>
    <n v="1.0464999999999995"/>
    <n v="21.277437999999989"/>
    <n v="7"/>
    <n v="3.0396339999999986"/>
    <n v="0.34428487113909112"/>
    <n v="396"/>
    <n v="18.611263254532815"/>
    <n v="70"/>
    <n v="16"/>
    <n v="9"/>
  </r>
  <r>
    <x v="2"/>
    <x v="231"/>
    <s v="October"/>
    <x v="1"/>
    <x v="2"/>
    <s v="Desktop"/>
    <x v="1"/>
    <n v="1806"/>
    <n v="18.782399999999996"/>
    <n v="1.0399999999999998E-2"/>
    <n v="1.1959999999999997"/>
    <n v="22.463750399999988"/>
    <n v="5"/>
    <n v="4.4927500799999978"/>
    <n v="0.26620666155549882"/>
    <n v="422.4"/>
    <n v="18.803627732615841"/>
    <n v="54"/>
    <n v="11"/>
    <n v="4.5"/>
  </r>
  <r>
    <x v="2"/>
    <x v="232"/>
    <s v="October"/>
    <x v="1"/>
    <x v="2"/>
    <s v="Desktop"/>
    <x v="1"/>
    <n v="1530"/>
    <n v="25.856999999999996"/>
    <n v="1.6899999999999998E-2"/>
    <n v="0.8049999999999996"/>
    <n v="20.814884999999986"/>
    <n v="4"/>
    <n v="5.2037212499999965"/>
    <n v="0.15469698727617281"/>
    <n v="380.4"/>
    <n v="18.275383217346636"/>
    <n v="53"/>
    <n v="16"/>
    <n v="6"/>
  </r>
  <r>
    <x v="2"/>
    <x v="233"/>
    <s v="October"/>
    <x v="1"/>
    <x v="2"/>
    <s v="Desktop"/>
    <x v="1"/>
    <n v="1168"/>
    <n v="16.0016"/>
    <n v="1.37E-2"/>
    <n v="0.33350000000000007"/>
    <n v="5.336533600000001"/>
    <n v="6"/>
    <n v="0.88942226666666679"/>
    <n v="0.37496250374962503"/>
    <n v="223.2"/>
    <n v="41.824902966974655"/>
    <n v="87"/>
    <n v="16"/>
    <n v="9"/>
  </r>
  <r>
    <x v="2"/>
    <x v="234"/>
    <s v="October"/>
    <x v="1"/>
    <x v="2"/>
    <s v="Desktop"/>
    <x v="1"/>
    <n v="1702"/>
    <n v="11.403400000000001"/>
    <n v="6.7000000000000011E-3"/>
    <n v="1.1614999999999998"/>
    <n v="13.245049099999999"/>
    <n v="7"/>
    <n v="1.8921498714285714"/>
    <n v="0.61385200904993242"/>
    <n v="478.79999999999995"/>
    <n v="36.149356365919395"/>
    <n v="42"/>
    <n v="15"/>
    <n v="9"/>
  </r>
  <r>
    <x v="2"/>
    <x v="235"/>
    <s v="October"/>
    <x v="1"/>
    <x v="2"/>
    <s v="Desktop"/>
    <x v="1"/>
    <n v="1525"/>
    <n v="21.655000000000001"/>
    <n v="1.4200000000000001E-2"/>
    <n v="0.42549999999999988"/>
    <n v="9.2142024999999972"/>
    <n v="5"/>
    <n v="1.8428404999999994"/>
    <n v="0.23089355806972983"/>
    <n v="348"/>
    <n v="37.767782941605645"/>
    <n v="54"/>
    <n v="13"/>
    <n v="18"/>
  </r>
  <r>
    <x v="2"/>
    <x v="236"/>
    <s v="October"/>
    <x v="1"/>
    <x v="2"/>
    <s v="Desktop"/>
    <x v="1"/>
    <n v="1603"/>
    <n v="21.480199999999996"/>
    <n v="1.3399999999999997E-2"/>
    <n v="0.34500000000000003"/>
    <n v="7.4106689999999995"/>
    <n v="3"/>
    <n v="2.4702229999999998"/>
    <n v="0.13966350406420799"/>
    <n v="223.2"/>
    <n v="30.118738267759632"/>
    <n v="50"/>
    <n v="18"/>
    <n v="15"/>
  </r>
  <r>
    <x v="2"/>
    <x v="237"/>
    <s v="October"/>
    <x v="1"/>
    <x v="2"/>
    <s v="Desktop"/>
    <x v="1"/>
    <n v="2002"/>
    <n v="24.824799999999996"/>
    <n v="1.2399999999999998E-2"/>
    <n v="0.51749999999999974"/>
    <n v="12.846833999999992"/>
    <n v="4"/>
    <n v="3.2117084999999981"/>
    <n v="0.16112919338725792"/>
    <n v="238.79999999999998"/>
    <n v="18.588237382066286"/>
    <n v="32"/>
    <n v="10"/>
    <n v="16.5"/>
  </r>
  <r>
    <x v="2"/>
    <x v="238"/>
    <s v="October"/>
    <x v="1"/>
    <x v="2"/>
    <s v="Desktop"/>
    <x v="1"/>
    <n v="1400"/>
    <n v="22.26"/>
    <n v="1.5900000000000001E-2"/>
    <n v="1.0694999999999997"/>
    <n v="23.807069999999996"/>
    <n v="4"/>
    <n v="5.951767499999999"/>
    <n v="0.17969451931716082"/>
    <n v="145.19999999999999"/>
    <n v="6.0990285658840007"/>
    <n v="37"/>
    <n v="3"/>
    <n v="13.5"/>
  </r>
  <r>
    <x v="2"/>
    <x v="239"/>
    <s v="October"/>
    <x v="1"/>
    <x v="2"/>
    <s v="Desktop"/>
    <x v="1"/>
    <n v="1470"/>
    <n v="17.345999999999997"/>
    <n v="1.1799999999999998E-2"/>
    <n v="0.63249999999999973"/>
    <n v="10.971344999999992"/>
    <n v="7"/>
    <n v="1.5673349999999988"/>
    <n v="0.40355125100887823"/>
    <n v="300"/>
    <n v="27.343958284057262"/>
    <n v="58"/>
    <n v="16"/>
    <n v="15"/>
  </r>
  <r>
    <x v="2"/>
    <x v="240"/>
    <s v="October"/>
    <x v="1"/>
    <x v="2"/>
    <s v="Desktop"/>
    <x v="1"/>
    <n v="1845"/>
    <n v="23.616"/>
    <n v="1.2800000000000001E-2"/>
    <n v="1.3224999999999996"/>
    <n v="31.23215999999999"/>
    <n v="7"/>
    <n v="4.4617371428571415"/>
    <n v="0.29640921409214094"/>
    <n v="349.2"/>
    <n v="11.180782885333583"/>
    <n v="78"/>
    <n v="8"/>
    <n v="1.5"/>
  </r>
  <r>
    <x v="2"/>
    <x v="241"/>
    <s v="October"/>
    <x v="1"/>
    <x v="2"/>
    <s v="Desktop"/>
    <x v="1"/>
    <n v="1645"/>
    <n v="16.9435"/>
    <n v="1.03E-2"/>
    <n v="0.54049999999999976"/>
    <n v="9.1579617499999966"/>
    <n v="4"/>
    <n v="2.2894904374999991"/>
    <n v="0.23607873225720777"/>
    <n v="217.2"/>
    <n v="23.717067828984987"/>
    <n v="64"/>
    <n v="14"/>
    <n v="10.5"/>
  </r>
  <r>
    <x v="2"/>
    <x v="242"/>
    <s v="October"/>
    <x v="1"/>
    <x v="2"/>
    <s v="Desktop"/>
    <x v="1"/>
    <n v="1590"/>
    <n v="23.372999999999998"/>
    <n v="1.4699999999999998E-2"/>
    <n v="0.41399999999999987"/>
    <n v="9.6764219999999952"/>
    <n v="5"/>
    <n v="1.9352843999999991"/>
    <n v="0.21392204680614385"/>
    <n v="324"/>
    <n v="33.483450804439926"/>
    <n v="76"/>
    <n v="22"/>
    <n v="10.5"/>
  </r>
  <r>
    <x v="2"/>
    <x v="243"/>
    <s v="October"/>
    <x v="1"/>
    <x v="2"/>
    <s v="Desktop"/>
    <x v="1"/>
    <n v="1299"/>
    <n v="20.134500000000003"/>
    <n v="1.5500000000000002E-2"/>
    <n v="0.42549999999999988"/>
    <n v="8.5672297499999992"/>
    <n v="4"/>
    <n v="2.1418074374999998"/>
    <n v="0.19866398470287316"/>
    <n v="175.2"/>
    <n v="20.450017696793996"/>
    <n v="48"/>
    <n v="17"/>
    <n v="15"/>
  </r>
  <r>
    <x v="2"/>
    <x v="244"/>
    <s v="October"/>
    <x v="1"/>
    <x v="2"/>
    <s v="Desktop"/>
    <x v="1"/>
    <n v="1916"/>
    <n v="23.3752"/>
    <n v="1.2199999999999999E-2"/>
    <n v="0.91999999999999971"/>
    <n v="21.505183999999993"/>
    <n v="5"/>
    <n v="4.3010367999999985"/>
    <n v="0.21390191313871112"/>
    <n v="420"/>
    <n v="19.530174677882325"/>
    <n v="44"/>
    <n v="20"/>
    <n v="3"/>
  </r>
  <r>
    <x v="2"/>
    <x v="245"/>
    <s v="November"/>
    <x v="1"/>
    <x v="2"/>
    <s v="Desktop"/>
    <x v="1"/>
    <n v="1556"/>
    <n v="25.051600000000001"/>
    <n v="1.61E-2"/>
    <n v="0.79349999999999965"/>
    <n v="19.878444599999991"/>
    <n v="5"/>
    <n v="3.9756889199999983"/>
    <n v="0.19958805026425458"/>
    <n v="280.8"/>
    <n v="14.125853689780142"/>
    <n v="39"/>
    <n v="3"/>
    <n v="9"/>
  </r>
  <r>
    <x v="2"/>
    <x v="246"/>
    <s v="November"/>
    <x v="1"/>
    <x v="2"/>
    <s v="Desktop"/>
    <x v="1"/>
    <n v="1531"/>
    <n v="28.323500000000003"/>
    <n v="1.8500000000000003E-2"/>
    <n v="1.0809999999999995"/>
    <n v="30.61770349999999"/>
    <n v="7"/>
    <n v="4.3739576428571416"/>
    <n v="0.2471445972425724"/>
    <n v="516"/>
    <n v="16.852994869455188"/>
    <n v="75"/>
    <n v="28"/>
    <n v="7.5"/>
  </r>
  <r>
    <x v="2"/>
    <x v="247"/>
    <s v="November"/>
    <x v="1"/>
    <x v="2"/>
    <s v="Desktop"/>
    <x v="1"/>
    <n v="1647"/>
    <n v="16.140599999999999"/>
    <n v="9.7999999999999997E-3"/>
    <n v="0.64399999999999979"/>
    <n v="10.394546399999996"/>
    <n v="8"/>
    <n v="1.2993182999999995"/>
    <n v="0.49564452374756829"/>
    <n v="368.4"/>
    <n v="35.44166198536572"/>
    <n v="52"/>
    <n v="8"/>
    <n v="9"/>
  </r>
  <r>
    <x v="2"/>
    <x v="248"/>
    <s v="November"/>
    <x v="1"/>
    <x v="2"/>
    <s v="Desktop"/>
    <x v="1"/>
    <n v="1892"/>
    <n v="27.812399999999997"/>
    <n v="1.4699999999999998E-2"/>
    <n v="1.4144999999999996"/>
    <n v="39.340639799999984"/>
    <n v="3"/>
    <n v="13.113546599999994"/>
    <n v="0.10786555637053977"/>
    <n v="175.2"/>
    <n v="4.4534100332552313"/>
    <n v="91"/>
    <n v="18"/>
    <n v="6"/>
  </r>
  <r>
    <x v="2"/>
    <x v="249"/>
    <s v="November"/>
    <x v="1"/>
    <x v="2"/>
    <s v="Desktop"/>
    <x v="1"/>
    <n v="1436"/>
    <n v="24.124800000000004"/>
    <n v="1.6800000000000002E-2"/>
    <n v="0.45999999999999991"/>
    <n v="11.097408"/>
    <n v="4"/>
    <n v="2.7743519999999999"/>
    <n v="0.16580448335322984"/>
    <n v="154.79999999999998"/>
    <n v="13.949203273413033"/>
    <n v="55"/>
    <n v="11"/>
    <n v="3"/>
  </r>
  <r>
    <x v="2"/>
    <x v="250"/>
    <s v="November"/>
    <x v="1"/>
    <x v="2"/>
    <s v="Desktop"/>
    <x v="1"/>
    <n v="1485"/>
    <n v="21.977999999999998"/>
    <n v="1.4799999999999999E-2"/>
    <n v="0.95449999999999979"/>
    <n v="20.978000999999992"/>
    <n v="6"/>
    <n v="3.4963334999999987"/>
    <n v="0.27300027300027302"/>
    <n v="324"/>
    <n v="15.444750908344419"/>
    <n v="58"/>
    <n v="7"/>
    <n v="9"/>
  </r>
  <r>
    <x v="2"/>
    <x v="251"/>
    <s v="November"/>
    <x v="1"/>
    <x v="2"/>
    <s v="Desktop"/>
    <x v="1"/>
    <n v="1163"/>
    <n v="16.630899999999997"/>
    <n v="1.4299999999999997E-2"/>
    <n v="1.3914999999999995"/>
    <n v="23.141897349999986"/>
    <n v="4"/>
    <n v="5.7854743374999966"/>
    <n v="0.24051614765286308"/>
    <n v="217.2"/>
    <n v="9.3855744287103633"/>
    <n v="67"/>
    <n v="26"/>
    <n v="6"/>
  </r>
  <r>
    <x v="2"/>
    <x v="252"/>
    <s v="November"/>
    <x v="1"/>
    <x v="2"/>
    <s v="Desktop"/>
    <x v="1"/>
    <n v="1001"/>
    <n v="17.417399999999997"/>
    <n v="1.7399999999999999E-2"/>
    <n v="0.16100000000000006"/>
    <n v="2.8042014000000006"/>
    <n v="6"/>
    <n v="0.46736690000000009"/>
    <n v="0.34448310310379282"/>
    <n v="386.4"/>
    <n v="137.79324124151705"/>
    <n v="68"/>
    <n v="13"/>
    <n v="7.5"/>
  </r>
  <r>
    <x v="2"/>
    <x v="253"/>
    <s v="November"/>
    <x v="1"/>
    <x v="2"/>
    <s v="Desktop"/>
    <x v="1"/>
    <n v="1602"/>
    <n v="24.831"/>
    <n v="1.55E-2"/>
    <n v="0.62099999999999977"/>
    <n v="15.420050999999994"/>
    <n v="7"/>
    <n v="2.2028644285714276"/>
    <n v="0.28190568241311265"/>
    <n v="442.8"/>
    <n v="28.715858332764281"/>
    <n v="42"/>
    <n v="12"/>
    <n v="13.5"/>
  </r>
  <r>
    <x v="2"/>
    <x v="254"/>
    <s v="November"/>
    <x v="1"/>
    <x v="2"/>
    <s v="Desktop"/>
    <x v="1"/>
    <n v="1291"/>
    <n v="17.299399999999999"/>
    <n v="1.3399999999999999E-2"/>
    <n v="0.41399999999999987"/>
    <n v="7.1619515999999974"/>
    <n v="5"/>
    <n v="1.4323903199999994"/>
    <n v="0.28902736511092875"/>
    <n v="193.2"/>
    <n v="26.975887410353355"/>
    <n v="44"/>
    <n v="3"/>
    <n v="12"/>
  </r>
  <r>
    <x v="2"/>
    <x v="255"/>
    <s v="November"/>
    <x v="1"/>
    <x v="2"/>
    <s v="Desktop"/>
    <x v="1"/>
    <n v="1790"/>
    <n v="32.578000000000003"/>
    <n v="1.8200000000000001E-2"/>
    <n v="0.95449999999999979"/>
    <n v="31.095700999999995"/>
    <n v="5"/>
    <n v="6.2191401999999991"/>
    <n v="0.15347780710909201"/>
    <n v="392.4"/>
    <n v="12.619107702379825"/>
    <n v="66"/>
    <n v="20"/>
    <n v="10.5"/>
  </r>
  <r>
    <x v="2"/>
    <x v="256"/>
    <s v="November"/>
    <x v="1"/>
    <x v="2"/>
    <s v="Desktop"/>
    <x v="1"/>
    <n v="1955"/>
    <n v="23.069000000000003"/>
    <n v="1.1800000000000001E-2"/>
    <n v="8.050000000000003E-2"/>
    <n v="1.8570545000000009"/>
    <n v="4"/>
    <n v="0.46426362500000024"/>
    <n v="0.17339286488361003"/>
    <n v="134.4"/>
    <n v="72.372674038376331"/>
    <n v="44"/>
    <n v="21"/>
    <n v="3"/>
  </r>
  <r>
    <x v="2"/>
    <x v="257"/>
    <s v="November"/>
    <x v="1"/>
    <x v="2"/>
    <s v="Desktop"/>
    <x v="1"/>
    <n v="1270"/>
    <n v="17.779999999999998"/>
    <n v="1.3999999999999999E-2"/>
    <n v="1.2994999999999994"/>
    <n v="23.105109999999986"/>
    <n v="3"/>
    <n v="7.7017033333333282"/>
    <n v="0.16872890888638922"/>
    <n v="253.2"/>
    <n v="10.958614782617358"/>
    <n v="75"/>
    <n v="20"/>
    <n v="19.5"/>
  </r>
  <r>
    <x v="2"/>
    <x v="258"/>
    <s v="November"/>
    <x v="1"/>
    <x v="2"/>
    <s v="Desktop"/>
    <x v="1"/>
    <n v="1190"/>
    <n v="12.732999999999999"/>
    <n v="1.0699999999999999E-2"/>
    <n v="1.2994999999999994"/>
    <n v="16.546533499999992"/>
    <n v="5"/>
    <n v="3.3093066999999983"/>
    <n v="0.39268043666064562"/>
    <n v="429.59999999999997"/>
    <n v="25.963142068397598"/>
    <n v="62"/>
    <n v="17"/>
    <n v="12"/>
  </r>
  <r>
    <x v="2"/>
    <x v="259"/>
    <s v="November"/>
    <x v="1"/>
    <x v="2"/>
    <s v="Desktop"/>
    <x v="1"/>
    <n v="1368"/>
    <n v="14.2272"/>
    <n v="1.04E-2"/>
    <n v="5.7500000000000016E-2"/>
    <n v="0.81806400000000024"/>
    <n v="6"/>
    <n v="0.13634400000000005"/>
    <n v="0.42172739541160592"/>
    <n v="448.8"/>
    <n v="548.61233350935856"/>
    <n v="89"/>
    <n v="13"/>
    <n v="0"/>
  </r>
  <r>
    <x v="2"/>
    <x v="260"/>
    <s v="November"/>
    <x v="1"/>
    <x v="2"/>
    <s v="Desktop"/>
    <x v="1"/>
    <n v="1432"/>
    <n v="11.5992"/>
    <n v="8.0999999999999996E-3"/>
    <n v="0.97749999999999981"/>
    <n v="11.338217999999998"/>
    <n v="5"/>
    <n v="2.2676435999999995"/>
    <n v="0.43106421132491896"/>
    <n v="307.2"/>
    <n v="27.094204750693631"/>
    <n v="73"/>
    <n v="24"/>
    <n v="1.5"/>
  </r>
  <r>
    <x v="2"/>
    <x v="261"/>
    <s v="November"/>
    <x v="1"/>
    <x v="2"/>
    <s v="Desktop"/>
    <x v="1"/>
    <n v="1710"/>
    <n v="23.768999999999998"/>
    <n v="1.3899999999999999E-2"/>
    <n v="1.0694999999999997"/>
    <n v="25.420945499999991"/>
    <n v="4"/>
    <n v="6.3552363749999978"/>
    <n v="0.16828642349278472"/>
    <n v="236.39999999999998"/>
    <n v="9.2994180723923137"/>
    <n v="30"/>
    <n v="22"/>
    <n v="9"/>
  </r>
  <r>
    <x v="2"/>
    <x v="262"/>
    <s v="November"/>
    <x v="1"/>
    <x v="2"/>
    <s v="Desktop"/>
    <x v="1"/>
    <n v="1009"/>
    <n v="11.098999999999997"/>
    <n v="1.0999999999999996E-2"/>
    <n v="1.4374999999999996"/>
    <n v="15.95481249999999"/>
    <n v="5"/>
    <n v="3.1909624999999981"/>
    <n v="0.45049103522839912"/>
    <n v="163.19999999999999"/>
    <n v="10.228888619029531"/>
    <n v="89"/>
    <n v="20"/>
    <n v="9"/>
  </r>
  <r>
    <x v="2"/>
    <x v="263"/>
    <s v="November"/>
    <x v="1"/>
    <x v="2"/>
    <s v="Desktop"/>
    <x v="1"/>
    <n v="1555"/>
    <n v="29.389500000000002"/>
    <n v="1.89E-2"/>
    <n v="1.3339999999999996"/>
    <n v="39.205592999999993"/>
    <n v="7"/>
    <n v="5.6007989999999994"/>
    <n v="0.23818030248898414"/>
    <n v="244.79999999999998"/>
    <n v="6.2440070731744841"/>
    <n v="38"/>
    <n v="17"/>
    <n v="10.5"/>
  </r>
  <r>
    <x v="2"/>
    <x v="264"/>
    <s v="November"/>
    <x v="1"/>
    <x v="2"/>
    <s v="Desktop"/>
    <x v="1"/>
    <n v="1155"/>
    <n v="13.513499999999999"/>
    <n v="1.1699999999999999E-2"/>
    <n v="0.10350000000000006"/>
    <n v="1.3986472500000007"/>
    <n v="6"/>
    <n v="0.2331078750000001"/>
    <n v="0.44400044400044403"/>
    <n v="310.8"/>
    <n v="222.21471496833806"/>
    <n v="68"/>
    <n v="25"/>
    <n v="6"/>
  </r>
  <r>
    <x v="2"/>
    <x v="265"/>
    <s v="November"/>
    <x v="1"/>
    <x v="2"/>
    <s v="Desktop"/>
    <x v="1"/>
    <n v="2068"/>
    <n v="18.8188"/>
    <n v="9.1000000000000004E-3"/>
    <n v="1.1844999999999997"/>
    <n v="22.290868599999992"/>
    <n v="7"/>
    <n v="3.1844097999999987"/>
    <n v="0.37196845707484005"/>
    <n v="440.4"/>
    <n v="19.756969003890685"/>
    <n v="31"/>
    <n v="12"/>
    <n v="7.5"/>
  </r>
  <r>
    <x v="2"/>
    <x v="266"/>
    <s v="November"/>
    <x v="1"/>
    <x v="2"/>
    <s v="Desktop"/>
    <x v="1"/>
    <n v="1862"/>
    <n v="13.965"/>
    <n v="7.4999999999999997E-3"/>
    <n v="1.1729999999999996"/>
    <n v="16.380944999999993"/>
    <n v="8"/>
    <n v="2.0476181249999992"/>
    <n v="0.57286072323666304"/>
    <n v="576"/>
    <n v="35.162806541380867"/>
    <n v="44"/>
    <n v="23"/>
    <n v="7.5"/>
  </r>
  <r>
    <x v="2"/>
    <x v="267"/>
    <s v="November"/>
    <x v="1"/>
    <x v="2"/>
    <s v="Desktop"/>
    <x v="1"/>
    <n v="1664"/>
    <n v="25.126399999999997"/>
    <n v="1.5099999999999999E-2"/>
    <n v="1.1499999999999997"/>
    <n v="28.895359999999989"/>
    <n v="6"/>
    <n v="4.8158933333333316"/>
    <n v="0.23879266428935306"/>
    <n v="224.4"/>
    <n v="7.765952734279832"/>
    <n v="61"/>
    <n v="10"/>
    <n v="4.5"/>
  </r>
  <r>
    <x v="2"/>
    <x v="268"/>
    <s v="November"/>
    <x v="1"/>
    <x v="2"/>
    <s v="Desktop"/>
    <x v="1"/>
    <n v="1159"/>
    <n v="17.153200000000005"/>
    <n v="1.4800000000000004E-2"/>
    <n v="0.51749999999999974"/>
    <n v="8.8767809999999976"/>
    <n v="4"/>
    <n v="2.2191952499999994"/>
    <n v="0.23319264044026763"/>
    <n v="106.8"/>
    <n v="12.031388405323959"/>
    <n v="51"/>
    <n v="10"/>
    <n v="4.5"/>
  </r>
  <r>
    <x v="2"/>
    <x v="269"/>
    <s v="November"/>
    <x v="1"/>
    <x v="2"/>
    <s v="Desktop"/>
    <x v="1"/>
    <n v="1256"/>
    <n v="13.188000000000001"/>
    <n v="1.0500000000000001E-2"/>
    <n v="0.29900000000000004"/>
    <n v="3.9432120000000008"/>
    <n v="4"/>
    <n v="0.98580300000000021"/>
    <n v="0.30330603579011223"/>
    <n v="200.4"/>
    <n v="50.821513020349897"/>
    <n v="35"/>
    <n v="8"/>
    <n v="12"/>
  </r>
  <r>
    <x v="2"/>
    <x v="270"/>
    <s v="November"/>
    <x v="1"/>
    <x v="2"/>
    <s v="Desktop"/>
    <x v="1"/>
    <n v="1322"/>
    <n v="15.996200000000002"/>
    <n v="1.2100000000000001E-2"/>
    <n v="1.3914999999999995"/>
    <n v="22.258712299999996"/>
    <n v="4"/>
    <n v="5.5646780749999989"/>
    <n v="0.25005938910491238"/>
    <n v="297.59999999999997"/>
    <n v="13.370045669712889"/>
    <n v="33"/>
    <n v="20"/>
    <n v="12"/>
  </r>
  <r>
    <x v="2"/>
    <x v="271"/>
    <s v="November"/>
    <x v="1"/>
    <x v="2"/>
    <s v="Desktop"/>
    <x v="1"/>
    <n v="1224"/>
    <n v="14.198399999999999"/>
    <n v="1.1599999999999999E-2"/>
    <n v="0.83949999999999969"/>
    <n v="11.919556799999995"/>
    <n v="4"/>
    <n v="2.9798891999999988"/>
    <n v="0.28172188415596122"/>
    <n v="229.2"/>
    <n v="19.228902873301472"/>
    <n v="48"/>
    <n v="15"/>
    <n v="10.5"/>
  </r>
  <r>
    <x v="2"/>
    <x v="272"/>
    <s v="November"/>
    <x v="1"/>
    <x v="2"/>
    <s v="Desktop"/>
    <x v="1"/>
    <n v="1630"/>
    <n v="15.810999999999998"/>
    <n v="9.6999999999999986E-3"/>
    <n v="0.41399999999999987"/>
    <n v="6.545753999999997"/>
    <n v="4"/>
    <n v="1.6364384999999992"/>
    <n v="0.25298842577952063"/>
    <n v="232.79999999999998"/>
    <n v="35.565039566106535"/>
    <n v="48"/>
    <n v="8"/>
    <n v="1.5"/>
  </r>
  <r>
    <x v="2"/>
    <x v="273"/>
    <s v="November"/>
    <x v="1"/>
    <x v="2"/>
    <s v="Desktop"/>
    <x v="1"/>
    <n v="1334"/>
    <n v="14.940799999999998"/>
    <n v="1.1199999999999998E-2"/>
    <n v="3.4500000000000058E-2"/>
    <n v="0.51545760000000074"/>
    <n v="8"/>
    <n v="6.4432200000000092E-2"/>
    <n v="0.53544656243306932"/>
    <n v="560.4"/>
    <n v="1087.1893245923607"/>
    <n v="79"/>
    <n v="17"/>
    <n v="4.5"/>
  </r>
  <r>
    <x v="2"/>
    <x v="274"/>
    <s v="November"/>
    <x v="1"/>
    <x v="2"/>
    <s v="Desktop"/>
    <x v="1"/>
    <n v="1279"/>
    <n v="13.045800000000002"/>
    <n v="1.0200000000000001E-2"/>
    <n v="0.24150000000000008"/>
    <n v="3.1505607000000015"/>
    <n v="7"/>
    <n v="0.45008010000000021"/>
    <n v="0.53657115700072044"/>
    <n v="379.2"/>
    <n v="120.3595283848998"/>
    <n v="86"/>
    <n v="12"/>
    <n v="6"/>
  </r>
  <r>
    <x v="0"/>
    <x v="0"/>
    <s v="March"/>
    <x v="2"/>
    <x v="2"/>
    <s v="Desktop"/>
    <x v="1"/>
    <n v="720"/>
    <n v="3.9599999999999991"/>
    <n v="5.4999999999999988E-3"/>
    <n v="1.1844999999999997"/>
    <n v="4.6906199999999973"/>
    <n v="2"/>
    <n v="2.3453099999999987"/>
    <n v="0.50505050505050519"/>
    <n v="66"/>
    <n v="14.070634585619819"/>
    <n v="46"/>
    <n v="4"/>
    <n v="3"/>
  </r>
  <r>
    <x v="0"/>
    <x v="1"/>
    <s v="March"/>
    <x v="2"/>
    <x v="2"/>
    <s v="Desktop"/>
    <x v="1"/>
    <n v="1183.4000000000001"/>
    <n v="10.650600000000003"/>
    <n v="9.0000000000000011E-3"/>
    <n v="0.7244999999999997"/>
    <n v="7.716359699999999"/>
    <n v="6"/>
    <n v="1.2860599499999998"/>
    <n v="0.56334854374401433"/>
    <n v="211.2"/>
    <n v="27.370419240564953"/>
    <n v="41"/>
    <n v="4"/>
    <n v="1.5"/>
  </r>
  <r>
    <x v="0"/>
    <x v="2"/>
    <s v="March"/>
    <x v="2"/>
    <x v="2"/>
    <s v="Desktop"/>
    <x v="1"/>
    <n v="1096.6000000000001"/>
    <n v="13.049540000000002"/>
    <n v="1.1900000000000001E-2"/>
    <n v="0.11499999999999999"/>
    <n v="1.5006971000000002"/>
    <n v="7"/>
    <n v="0.21438530000000003"/>
    <n v="0.53641737563163139"/>
    <n v="264"/>
    <n v="175.91824492764061"/>
    <n v="25"/>
    <n v="12"/>
    <n v="1.5"/>
  </r>
  <r>
    <x v="0"/>
    <x v="3"/>
    <s v="March"/>
    <x v="2"/>
    <x v="2"/>
    <s v="Desktop"/>
    <x v="1"/>
    <n v="920.8"/>
    <n v="14.272399999999999"/>
    <n v="1.55E-2"/>
    <n v="0.21850000000000006"/>
    <n v="3.1185194000000007"/>
    <n v="4"/>
    <n v="0.77962985000000018"/>
    <n v="0.2802612034416076"/>
    <n v="88.8"/>
    <n v="28.475051333655315"/>
    <n v="62"/>
    <n v="11"/>
    <n v="6"/>
  </r>
  <r>
    <x v="0"/>
    <x v="4"/>
    <s v="March"/>
    <x v="2"/>
    <x v="2"/>
    <s v="Desktop"/>
    <x v="1"/>
    <n v="880.60000000000014"/>
    <n v="10.743320000000001"/>
    <n v="1.2199999999999999E-2"/>
    <n v="0.97749999999999959"/>
    <n v="10.501595299999996"/>
    <n v="6"/>
    <n v="1.7502658833333327"/>
    <n v="0.55848657584433858"/>
    <n v="206.4"/>
    <n v="19.654156735596171"/>
    <n v="33"/>
    <n v="9"/>
    <n v="0"/>
  </r>
  <r>
    <x v="0"/>
    <x v="5"/>
    <s v="March"/>
    <x v="2"/>
    <x v="2"/>
    <s v="Desktop"/>
    <x v="1"/>
    <n v="1276.2"/>
    <n v="13.400100000000004"/>
    <n v="1.0500000000000002E-2"/>
    <n v="0.47149999999999975"/>
    <n v="6.3181471499999988"/>
    <n v="7"/>
    <n v="0.90259244999999988"/>
    <n v="0.52238416131222887"/>
    <n v="360"/>
    <n v="56.978729911347514"/>
    <n v="25"/>
    <n v="4"/>
    <n v="3"/>
  </r>
  <r>
    <x v="0"/>
    <x v="6"/>
    <s v="March"/>
    <x v="2"/>
    <x v="2"/>
    <s v="Desktop"/>
    <x v="1"/>
    <n v="1244.4000000000001"/>
    <n v="15.057240000000006"/>
    <n v="1.2100000000000003E-2"/>
    <n v="0.98899999999999955"/>
    <n v="14.891610359999998"/>
    <n v="8"/>
    <n v="1.8614512949999997"/>
    <n v="0.53130587013290598"/>
    <n v="468"/>
    <n v="31.427091408265941"/>
    <n v="47"/>
    <n v="1"/>
    <n v="3"/>
  </r>
  <r>
    <x v="0"/>
    <x v="7"/>
    <s v="March"/>
    <x v="2"/>
    <x v="2"/>
    <s v="Desktop"/>
    <x v="1"/>
    <n v="711.40000000000009"/>
    <n v="9.1059200000000029"/>
    <n v="1.2800000000000002E-2"/>
    <n v="0.10349999999999987"/>
    <n v="0.94246271999999909"/>
    <n v="6"/>
    <n v="0.15707711999999985"/>
    <n v="0.65891200449817244"/>
    <n v="276"/>
    <n v="292.84977977696587"/>
    <n v="29"/>
    <n v="14"/>
    <n v="7.5"/>
  </r>
  <r>
    <x v="0"/>
    <x v="8"/>
    <s v="March"/>
    <x v="2"/>
    <x v="2"/>
    <s v="Desktop"/>
    <x v="1"/>
    <n v="1180.4000000000001"/>
    <n v="14.400880000000001"/>
    <n v="1.2199999999999999E-2"/>
    <n v="0.98899999999999966"/>
    <n v="14.242470319999995"/>
    <n v="7"/>
    <n v="2.0346386171428565"/>
    <n v="0.48608140613629164"/>
    <n v="424.8"/>
    <n v="29.826286483706021"/>
    <n v="49"/>
    <n v="11"/>
    <n v="7.5"/>
  </r>
  <r>
    <x v="0"/>
    <x v="9"/>
    <s v="March"/>
    <x v="2"/>
    <x v="2"/>
    <s v="Desktop"/>
    <x v="1"/>
    <n v="1136.8000000000002"/>
    <n v="13.073200000000003"/>
    <n v="1.1500000000000002E-2"/>
    <n v="0.86249999999999971"/>
    <n v="11.275634999999999"/>
    <n v="6"/>
    <n v="1.8792724999999999"/>
    <n v="0.45895419637120205"/>
    <n v="468"/>
    <n v="41.505422976178281"/>
    <n v="53"/>
    <n v="11"/>
    <n v="1.5"/>
  </r>
  <r>
    <x v="0"/>
    <x v="10"/>
    <s v="March"/>
    <x v="2"/>
    <x v="2"/>
    <s v="Desktop"/>
    <x v="1"/>
    <n v="786.2"/>
    <n v="11.399900000000001"/>
    <n v="1.4500000000000001E-2"/>
    <n v="0.74749999999999972"/>
    <n v="8.5214252499999965"/>
    <n v="3"/>
    <n v="2.8404750833333323"/>
    <n v="0.26316020315967681"/>
    <n v="139.19999999999999"/>
    <n v="16.335295553991987"/>
    <n v="61"/>
    <n v="10"/>
    <n v="7.5"/>
  </r>
  <r>
    <x v="0"/>
    <x v="11"/>
    <s v="March"/>
    <x v="2"/>
    <x v="2"/>
    <s v="Desktop"/>
    <x v="1"/>
    <n v="897.40000000000009"/>
    <n v="9.6021799999999988"/>
    <n v="1.0699999999999998E-2"/>
    <n v="0.89699999999999969"/>
    <n v="8.6131554599999962"/>
    <n v="3"/>
    <n v="2.8710518199999986"/>
    <n v="0.31242905256931242"/>
    <n v="184.79999999999998"/>
    <n v="21.45555143619805"/>
    <n v="19"/>
    <n v="3"/>
    <n v="4.5"/>
  </r>
  <r>
    <x v="0"/>
    <x v="12"/>
    <s v="March"/>
    <x v="2"/>
    <x v="2"/>
    <s v="Desktop"/>
    <x v="1"/>
    <n v="534.79999999999995"/>
    <n v="4.9201599999999992"/>
    <n v="9.1999999999999998E-3"/>
    <n v="0.56349999999999967"/>
    <n v="2.7725101599999977"/>
    <n v="7"/>
    <n v="0.39607287999999968"/>
    <n v="1.4227179603915323"/>
    <n v="396"/>
    <n v="142.83085620865688"/>
    <n v="32"/>
    <n v="3"/>
    <n v="0"/>
  </r>
  <r>
    <x v="0"/>
    <x v="13"/>
    <s v="March"/>
    <x v="2"/>
    <x v="2"/>
    <s v="Desktop"/>
    <x v="1"/>
    <n v="1016.4000000000001"/>
    <n v="10.977120000000001"/>
    <n v="1.0800000000000001E-2"/>
    <n v="5.7499999999999996E-2"/>
    <n v="0.63118439999999998"/>
    <n v="6"/>
    <n v="0.1051974"/>
    <n v="0.54659145568236467"/>
    <n v="340.8"/>
    <n v="539.93729883057949"/>
    <n v="34"/>
    <n v="2"/>
    <n v="1.5"/>
  </r>
  <r>
    <x v="0"/>
    <x v="14"/>
    <s v="March"/>
    <x v="2"/>
    <x v="2"/>
    <s v="Desktop"/>
    <x v="1"/>
    <n v="615.40000000000009"/>
    <n v="6.3386200000000006"/>
    <n v="1.03E-2"/>
    <n v="0.1265"/>
    <n v="0.80183543000000013"/>
    <n v="3"/>
    <n v="0.26727847666666671"/>
    <n v="0.47328913864532024"/>
    <n v="168"/>
    <n v="209.51930248330382"/>
    <n v="27"/>
    <n v="6"/>
    <n v="4.5"/>
  </r>
  <r>
    <x v="0"/>
    <x v="15"/>
    <s v="March"/>
    <x v="2"/>
    <x v="2"/>
    <s v="Desktop"/>
    <x v="1"/>
    <n v="1109.8000000000002"/>
    <n v="11.87486"/>
    <n v="1.0699999999999998E-2"/>
    <n v="0.56349999999999978"/>
    <n v="6.691483609999997"/>
    <n v="3"/>
    <n v="2.2304945366666655"/>
    <n v="0.25263455737583435"/>
    <n v="85.2"/>
    <n v="12.732602359314461"/>
    <n v="40"/>
    <n v="12"/>
    <n v="1.5"/>
  </r>
  <r>
    <x v="0"/>
    <x v="16"/>
    <s v="March"/>
    <x v="2"/>
    <x v="2"/>
    <s v="Desktop"/>
    <x v="1"/>
    <n v="854.80000000000018"/>
    <n v="8.6334800000000005"/>
    <n v="1.0099999999999998E-2"/>
    <n v="0.62099999999999977"/>
    <n v="5.361391079999998"/>
    <n v="7"/>
    <n v="0.76591301142857116"/>
    <n v="0.81079703665265912"/>
    <n v="324"/>
    <n v="60.432077266036735"/>
    <n v="43"/>
    <n v="7"/>
    <n v="3"/>
  </r>
  <r>
    <x v="0"/>
    <x v="17"/>
    <s v="March"/>
    <x v="2"/>
    <x v="2"/>
    <s v="Desktop"/>
    <x v="1"/>
    <n v="1123.2"/>
    <n v="16.511039999999998"/>
    <n v="1.4699999999999998E-2"/>
    <n v="0.12650000000000006"/>
    <n v="2.0886465600000008"/>
    <n v="3"/>
    <n v="0.69621552000000031"/>
    <n v="0.18169661026803888"/>
    <n v="105.6"/>
    <n v="50.559056770236872"/>
    <n v="47"/>
    <n v="0"/>
    <n v="7.5"/>
  </r>
  <r>
    <x v="0"/>
    <x v="18"/>
    <s v="March"/>
    <x v="2"/>
    <x v="2"/>
    <s v="Desktop"/>
    <x v="1"/>
    <n v="423.80000000000007"/>
    <n v="4.2380000000000013"/>
    <n v="1.0000000000000002E-2"/>
    <n v="1.1499999999999997"/>
    <n v="4.8737000000000004"/>
    <n v="8"/>
    <n v="0.60921250000000005"/>
    <n v="1.8876828692779608"/>
    <n v="352.8"/>
    <n v="72.388534378398333"/>
    <n v="49"/>
    <n v="4"/>
    <n v="4.5"/>
  </r>
  <r>
    <x v="0"/>
    <x v="19"/>
    <s v="March"/>
    <x v="2"/>
    <x v="2"/>
    <s v="Desktop"/>
    <x v="1"/>
    <n v="574.6"/>
    <n v="7.8720200000000009"/>
    <n v="1.37E-2"/>
    <n v="0.85099999999999965"/>
    <n v="6.699089019999998"/>
    <n v="3"/>
    <n v="2.2330296733333328"/>
    <n v="0.38109659274239643"/>
    <n v="85.2"/>
    <n v="12.718147160850839"/>
    <n v="57"/>
    <n v="10"/>
    <n v="3"/>
  </r>
  <r>
    <x v="0"/>
    <x v="20"/>
    <s v="March"/>
    <x v="2"/>
    <x v="2"/>
    <s v="Desktop"/>
    <x v="1"/>
    <n v="930.60000000000014"/>
    <n v="15.354900000000002"/>
    <n v="1.6500000000000001E-2"/>
    <n v="2.2999999999999882E-2"/>
    <n v="0.35316269999999822"/>
    <n v="8"/>
    <n v="4.4145337499999777E-2"/>
    <n v="0.52100632371425404"/>
    <n v="496.79999999999995"/>
    <n v="1406.717074028493"/>
    <n v="25"/>
    <n v="1"/>
    <n v="9"/>
  </r>
  <r>
    <x v="0"/>
    <x v="21"/>
    <s v="March"/>
    <x v="2"/>
    <x v="2"/>
    <s v="Desktop"/>
    <x v="1"/>
    <n v="384.40000000000009"/>
    <n v="3.8055600000000007"/>
    <n v="9.8999999999999991E-3"/>
    <n v="1.2304999999999997"/>
    <n v="4.6827415800000001"/>
    <n v="4"/>
    <n v="1.170685395"/>
    <n v="1.0510936629563059"/>
    <n v="105.6"/>
    <n v="22.550892078054837"/>
    <n v="57"/>
    <n v="7"/>
    <n v="9"/>
  </r>
  <r>
    <x v="0"/>
    <x v="22"/>
    <s v="March"/>
    <x v="2"/>
    <x v="2"/>
    <s v="Desktop"/>
    <x v="1"/>
    <n v="810.60000000000014"/>
    <n v="7.6196400000000004"/>
    <n v="9.3999999999999986E-3"/>
    <n v="1.2189999999999994"/>
    <n v="9.2883411599999963"/>
    <n v="4"/>
    <n v="2.3220852899999991"/>
    <n v="0.52495918442341105"/>
    <n v="129.6"/>
    <n v="13.952975861623072"/>
    <n v="54"/>
    <n v="5"/>
    <n v="1.5"/>
  </r>
  <r>
    <x v="0"/>
    <x v="23"/>
    <s v="March"/>
    <x v="2"/>
    <x v="2"/>
    <s v="Desktop"/>
    <x v="1"/>
    <n v="1437.6000000000001"/>
    <n v="18.25752"/>
    <n v="1.2699999999999998E-2"/>
    <n v="0.90849999999999964"/>
    <n v="16.586956919999992"/>
    <n v="4"/>
    <n v="4.1467392299999979"/>
    <n v="0.21908780601089306"/>
    <n v="177.6"/>
    <n v="10.707208130857078"/>
    <n v="22"/>
    <n v="3"/>
    <n v="6"/>
  </r>
  <r>
    <x v="0"/>
    <x v="24"/>
    <s v="March"/>
    <x v="2"/>
    <x v="2"/>
    <s v="Desktop"/>
    <x v="1"/>
    <n v="450"/>
    <n v="7.5149999999999997"/>
    <n v="1.67E-2"/>
    <n v="0.31049999999999994"/>
    <n v="2.3334074999999994"/>
    <n v="3"/>
    <n v="0.77780249999999984"/>
    <n v="0.39920159680638723"/>
    <n v="96"/>
    <n v="41.141549429321721"/>
    <n v="42"/>
    <n v="11"/>
    <n v="4.5"/>
  </r>
  <r>
    <x v="0"/>
    <x v="25"/>
    <s v="March"/>
    <x v="2"/>
    <x v="2"/>
    <s v="Desktop"/>
    <x v="1"/>
    <n v="910.40000000000009"/>
    <n v="10.105440000000002"/>
    <n v="1.11E-2"/>
    <n v="1.1729999999999996"/>
    <n v="11.853681119999997"/>
    <n v="4"/>
    <n v="2.9634202799999994"/>
    <n v="0.3958264063712218"/>
    <n v="230.39999999999998"/>
    <n v="19.437000005952584"/>
    <n v="15"/>
    <n v="12"/>
    <n v="1.5"/>
  </r>
  <r>
    <x v="0"/>
    <x v="26"/>
    <s v="March"/>
    <x v="2"/>
    <x v="2"/>
    <s v="Desktop"/>
    <x v="1"/>
    <n v="617"/>
    <n v="5.8614999999999986"/>
    <n v="9.499999999999998E-3"/>
    <n v="1.0004999999999997"/>
    <n v="5.8644307499999968"/>
    <n v="5"/>
    <n v="1.1728861499999994"/>
    <n v="0.85302396997355645"/>
    <n v="182.4"/>
    <n v="31.102763043113793"/>
    <n v="45"/>
    <n v="9"/>
    <n v="3"/>
  </r>
  <r>
    <x v="0"/>
    <x v="27"/>
    <s v="March"/>
    <x v="2"/>
    <x v="2"/>
    <s v="Desktop"/>
    <x v="1"/>
    <n v="559.20000000000005"/>
    <n v="5.4801600000000006"/>
    <n v="9.7999999999999997E-3"/>
    <n v="1.1499999999999929E-2"/>
    <n v="6.3021839999999621E-2"/>
    <n v="8"/>
    <n v="7.8777299999999526E-3"/>
    <n v="1.459811392368106"/>
    <n v="568.79999999999995"/>
    <n v="9025.4426084672141"/>
    <n v="56"/>
    <n v="1"/>
    <n v="0"/>
  </r>
  <r>
    <x v="0"/>
    <x v="28"/>
    <s v="March"/>
    <x v="2"/>
    <x v="2"/>
    <s v="Desktop"/>
    <x v="1"/>
    <n v="905.2"/>
    <n v="9.4140800000000002"/>
    <n v="1.04E-2"/>
    <n v="0.11500000000000007"/>
    <n v="1.0826192000000008"/>
    <n v="5"/>
    <n v="0.21652384000000016"/>
    <n v="0.53111934464121824"/>
    <n v="162"/>
    <n v="149.63710231630833"/>
    <n v="56"/>
    <n v="2"/>
    <n v="4.5"/>
  </r>
  <r>
    <x v="0"/>
    <x v="29"/>
    <s v="March"/>
    <x v="2"/>
    <x v="2"/>
    <s v="Desktop"/>
    <x v="1"/>
    <n v="528.40000000000009"/>
    <n v="5.65388"/>
    <n v="1.0699999999999998E-2"/>
    <n v="1.2879999999999996"/>
    <n v="7.2821974399999974"/>
    <n v="7"/>
    <n v="1.0403139199999996"/>
    <n v="1.238087826413012"/>
    <n v="444"/>
    <n v="60.970607245716231"/>
    <n v="50"/>
    <n v="10"/>
    <n v="7.5"/>
  </r>
  <r>
    <x v="0"/>
    <x v="30"/>
    <s v="March"/>
    <x v="2"/>
    <x v="2"/>
    <s v="Desktop"/>
    <x v="1"/>
    <n v="1139.8000000000002"/>
    <n v="12.651780000000002"/>
    <n v="1.11E-2"/>
    <n v="0.59799999999999975"/>
    <n v="7.5657644399999979"/>
    <n v="3"/>
    <n v="2.5219214799999992"/>
    <n v="0.23712078458525199"/>
    <n v="141.6"/>
    <n v="18.715888014086786"/>
    <n v="25"/>
    <n v="8"/>
    <n v="3"/>
  </r>
  <r>
    <x v="0"/>
    <x v="31"/>
    <s v="April"/>
    <x v="2"/>
    <x v="2"/>
    <s v="Desktop"/>
    <x v="1"/>
    <n v="1213.8000000000002"/>
    <n v="13.473180000000003"/>
    <n v="1.11E-2"/>
    <n v="5.7500000000000079E-2"/>
    <n v="0.7747078500000012"/>
    <n v="7"/>
    <n v="0.11067255000000017"/>
    <n v="0.51955069256107311"/>
    <n v="504"/>
    <n v="650.56782372864711"/>
    <n v="40"/>
    <n v="10"/>
    <n v="3"/>
  </r>
  <r>
    <x v="0"/>
    <x v="32"/>
    <s v="April"/>
    <x v="2"/>
    <x v="2"/>
    <s v="Desktop"/>
    <x v="1"/>
    <n v="698.2"/>
    <n v="9.2162400000000009"/>
    <n v="1.32E-2"/>
    <n v="0.52899999999999969"/>
    <n v="4.8753909599999981"/>
    <n v="6"/>
    <n v="0.81256515999999968"/>
    <n v="0.6510247128981016"/>
    <n v="336"/>
    <n v="68.917549947625147"/>
    <n v="69"/>
    <n v="3"/>
    <n v="6"/>
  </r>
  <r>
    <x v="0"/>
    <x v="33"/>
    <s v="April"/>
    <x v="2"/>
    <x v="2"/>
    <s v="Desktop"/>
    <x v="1"/>
    <n v="919.60000000000014"/>
    <n v="8.0924800000000001"/>
    <n v="8.7999999999999988E-3"/>
    <n v="0.36799999999999977"/>
    <n v="2.9780326399999981"/>
    <n v="5"/>
    <n v="0.59560652799999958"/>
    <n v="0.61785756653090274"/>
    <n v="153.6"/>
    <n v="51.577675119101478"/>
    <n v="60"/>
    <n v="4"/>
    <n v="6"/>
  </r>
  <r>
    <x v="0"/>
    <x v="34"/>
    <s v="April"/>
    <x v="2"/>
    <x v="2"/>
    <s v="Desktop"/>
    <x v="1"/>
    <n v="912.8"/>
    <n v="6.207040000000001"/>
    <n v="6.8000000000000014E-3"/>
    <n v="0.93149999999999977"/>
    <n v="5.7818577599999994"/>
    <n v="7"/>
    <n v="0.82597967999999988"/>
    <n v="1.1277517141826054"/>
    <n v="396"/>
    <n v="68.490097203636509"/>
    <n v="28"/>
    <n v="10"/>
    <n v="6"/>
  </r>
  <r>
    <x v="0"/>
    <x v="35"/>
    <s v="April"/>
    <x v="2"/>
    <x v="2"/>
    <s v="Desktop"/>
    <x v="1"/>
    <n v="608.79999999999995"/>
    <n v="6.5141600000000013"/>
    <n v="1.0700000000000003E-2"/>
    <n v="0.161"/>
    <n v="1.0487797600000002"/>
    <n v="3"/>
    <n v="0.34959325333333341"/>
    <n v="0.460535203310941"/>
    <n v="180"/>
    <n v="171.62802607861155"/>
    <n v="36"/>
    <n v="1"/>
    <n v="3"/>
  </r>
  <r>
    <x v="0"/>
    <x v="36"/>
    <s v="April"/>
    <x v="2"/>
    <x v="2"/>
    <s v="Desktop"/>
    <x v="1"/>
    <n v="620.80000000000007"/>
    <n v="7.0150400000000017"/>
    <n v="1.1300000000000001E-2"/>
    <n v="0.40249999999999997"/>
    <n v="2.8235536000000003"/>
    <n v="7"/>
    <n v="0.40336480000000002"/>
    <n v="0.99785603503329967"/>
    <n v="336"/>
    <n v="118.99898057539973"/>
    <n v="55"/>
    <n v="3"/>
    <n v="1.5"/>
  </r>
  <r>
    <x v="0"/>
    <x v="37"/>
    <s v="April"/>
    <x v="2"/>
    <x v="2"/>
    <s v="Desktop"/>
    <x v="1"/>
    <n v="942"/>
    <n v="11.9634"/>
    <n v="1.2699999999999999E-2"/>
    <n v="0.55199999999999971"/>
    <n v="6.6037967999999969"/>
    <n v="2"/>
    <n v="3.3018983999999985"/>
    <n v="0.16717655515990437"/>
    <n v="63.599999999999994"/>
    <n v="9.6308232863857999"/>
    <n v="44"/>
    <n v="5"/>
    <n v="3"/>
  </r>
  <r>
    <x v="0"/>
    <x v="38"/>
    <s v="April"/>
    <x v="2"/>
    <x v="2"/>
    <s v="Desktop"/>
    <x v="1"/>
    <n v="1299"/>
    <n v="7.2743999999999973"/>
    <n v="5.5999999999999982E-3"/>
    <n v="1.2649999999999995"/>
    <n v="9.2021159999999931"/>
    <n v="7"/>
    <n v="1.314587999999999"/>
    <n v="0.9622786759045423"/>
    <n v="180"/>
    <n v="19.560718426066366"/>
    <n v="59"/>
    <n v="13"/>
    <n v="4.5"/>
  </r>
  <r>
    <x v="0"/>
    <x v="39"/>
    <s v="April"/>
    <x v="2"/>
    <x v="2"/>
    <s v="Desktop"/>
    <x v="1"/>
    <n v="995.80000000000018"/>
    <n v="14.538680000000001"/>
    <n v="1.4599999999999998E-2"/>
    <n v="0.19550000000000003"/>
    <n v="2.8423119400000005"/>
    <n v="3"/>
    <n v="0.94743731333333348"/>
    <n v="0.20634610569872916"/>
    <n v="96"/>
    <n v="33.775321648896842"/>
    <n v="21"/>
    <n v="8"/>
    <n v="4.5"/>
  </r>
  <r>
    <x v="0"/>
    <x v="40"/>
    <s v="April"/>
    <x v="2"/>
    <x v="2"/>
    <s v="Desktop"/>
    <x v="1"/>
    <n v="811.2"/>
    <n v="12.168000000000001"/>
    <n v="1.5000000000000001E-2"/>
    <n v="1.0924999999999998"/>
    <n v="13.293539999999998"/>
    <n v="3"/>
    <n v="4.4311799999999995"/>
    <n v="0.24654832347140038"/>
    <n v="148.79999999999998"/>
    <n v="11.193406722362893"/>
    <n v="14"/>
    <n v="13"/>
    <n v="3"/>
  </r>
  <r>
    <x v="0"/>
    <x v="41"/>
    <s v="April"/>
    <x v="2"/>
    <x v="2"/>
    <s v="Desktop"/>
    <x v="1"/>
    <n v="521.80000000000007"/>
    <n v="6.1572400000000016"/>
    <n v="1.1800000000000001E-2"/>
    <n v="1.2879999999999996"/>
    <n v="7.9305251199999995"/>
    <n v="4"/>
    <n v="1.9826312799999999"/>
    <n v="0.64964172258999142"/>
    <n v="208.79999999999998"/>
    <n v="26.328647452793138"/>
    <n v="44"/>
    <n v="4"/>
    <n v="3"/>
  </r>
  <r>
    <x v="0"/>
    <x v="42"/>
    <s v="April"/>
    <x v="2"/>
    <x v="2"/>
    <s v="Desktop"/>
    <x v="1"/>
    <n v="763.40000000000009"/>
    <n v="9.2371400000000037"/>
    <n v="1.2100000000000003E-2"/>
    <n v="0.23000000000000007"/>
    <n v="2.1245422000000014"/>
    <n v="5"/>
    <n v="0.42490844000000028"/>
    <n v="0.54129308422303857"/>
    <n v="225.6"/>
    <n v="106.18758243540648"/>
    <n v="18"/>
    <n v="5"/>
    <n v="4.5"/>
  </r>
  <r>
    <x v="0"/>
    <x v="43"/>
    <s v="April"/>
    <x v="2"/>
    <x v="2"/>
    <s v="Desktop"/>
    <x v="1"/>
    <n v="1237.8000000000002"/>
    <n v="17.824320000000004"/>
    <n v="1.4400000000000001E-2"/>
    <n v="0.25299999999999989"/>
    <n v="4.5095529599999988"/>
    <n v="7"/>
    <n v="0.64422185142857125"/>
    <n v="0.39272185418574163"/>
    <n v="252"/>
    <n v="55.881370556073939"/>
    <n v="53"/>
    <n v="9"/>
    <n v="1.5"/>
  </r>
  <r>
    <x v="0"/>
    <x v="44"/>
    <s v="April"/>
    <x v="2"/>
    <x v="2"/>
    <s v="Desktop"/>
    <x v="1"/>
    <n v="816.40000000000009"/>
    <n v="11.919440000000002"/>
    <n v="1.46E-2"/>
    <n v="1.1154999999999997"/>
    <n v="13.296135319999998"/>
    <n v="4"/>
    <n v="3.3240338299999994"/>
    <n v="0.33558623559496081"/>
    <n v="117.6"/>
    <n v="8.844675326303765"/>
    <n v="20"/>
    <n v="9"/>
    <n v="1.5"/>
  </r>
  <r>
    <x v="0"/>
    <x v="45"/>
    <s v="April"/>
    <x v="2"/>
    <x v="2"/>
    <s v="Desktop"/>
    <x v="1"/>
    <n v="615.80000000000007"/>
    <n v="8.4980400000000014"/>
    <n v="1.3800000000000002E-2"/>
    <n v="0.88549999999999973"/>
    <n v="7.5250144199999989"/>
    <n v="5"/>
    <n v="1.5050028839999998"/>
    <n v="0.58837096554028923"/>
    <n v="252"/>
    <n v="33.488307920079713"/>
    <n v="35"/>
    <n v="10"/>
    <n v="7.5"/>
  </r>
  <r>
    <x v="0"/>
    <x v="46"/>
    <s v="April"/>
    <x v="2"/>
    <x v="2"/>
    <s v="Desktop"/>
    <x v="1"/>
    <n v="989.80000000000018"/>
    <n v="6.8296200000000002"/>
    <n v="6.899999999999999E-3"/>
    <n v="1.2189999999999994"/>
    <n v="8.3253067799999965"/>
    <n v="8"/>
    <n v="1.0406633474999996"/>
    <n v="1.1713682459639043"/>
    <n v="561.6"/>
    <n v="67.45697363959485"/>
    <n v="54"/>
    <n v="2"/>
    <n v="4.5"/>
  </r>
  <r>
    <x v="0"/>
    <x v="47"/>
    <s v="April"/>
    <x v="2"/>
    <x v="2"/>
    <s v="Desktop"/>
    <x v="1"/>
    <n v="965"/>
    <n v="12.255499999999998"/>
    <n v="1.2699999999999998E-2"/>
    <n v="0.65549999999999975"/>
    <n v="8.0334802499999949"/>
    <n v="6"/>
    <n v="1.3389133749999991"/>
    <n v="0.48957610868589624"/>
    <n v="297.59999999999997"/>
    <n v="37.044965661053332"/>
    <n v="48"/>
    <n v="5"/>
    <n v="4.5"/>
  </r>
  <r>
    <x v="0"/>
    <x v="48"/>
    <s v="April"/>
    <x v="2"/>
    <x v="2"/>
    <s v="Desktop"/>
    <x v="1"/>
    <n v="532.40000000000009"/>
    <n v="5.64344"/>
    <n v="1.0599999999999998E-2"/>
    <n v="0.54049999999999976"/>
    <n v="3.0502793199999987"/>
    <n v="3"/>
    <n v="1.0167597733333329"/>
    <n v="0.53159066101526731"/>
    <n v="79.2"/>
    <n v="25.964835246629164"/>
    <n v="47"/>
    <n v="2"/>
    <n v="1.5"/>
  </r>
  <r>
    <x v="0"/>
    <x v="49"/>
    <s v="April"/>
    <x v="2"/>
    <x v="2"/>
    <s v="Desktop"/>
    <x v="1"/>
    <n v="568.40000000000009"/>
    <n v="3.3535600000000003"/>
    <n v="5.8999999999999999E-3"/>
    <n v="0.37949999999999973"/>
    <n v="1.2726760199999991"/>
    <n v="7"/>
    <n v="0.18181085999999988"/>
    <n v="2.0873340569424728"/>
    <n v="342"/>
    <n v="268.72510727435582"/>
    <n v="29"/>
    <n v="1"/>
    <n v="1.5"/>
  </r>
  <r>
    <x v="0"/>
    <x v="50"/>
    <s v="April"/>
    <x v="2"/>
    <x v="2"/>
    <s v="Desktop"/>
    <x v="1"/>
    <n v="795.40000000000009"/>
    <n v="8.590320000000002"/>
    <n v="1.0800000000000001E-2"/>
    <n v="1.1499999999999995"/>
    <n v="9.8788679999999971"/>
    <n v="4"/>
    <n v="2.4697169999999993"/>
    <n v="0.46564039523556738"/>
    <n v="182.4"/>
    <n v="18.463653932819028"/>
    <n v="57"/>
    <n v="10"/>
    <n v="1.5"/>
  </r>
  <r>
    <x v="0"/>
    <x v="51"/>
    <s v="April"/>
    <x v="2"/>
    <x v="2"/>
    <s v="Desktop"/>
    <x v="1"/>
    <n v="1159"/>
    <n v="11.821799999999996"/>
    <n v="1.0199999999999997E-2"/>
    <n v="1.3109999999999995"/>
    <n v="15.49837979999999"/>
    <n v="3"/>
    <n v="5.1661265999999966"/>
    <n v="0.25376846165558553"/>
    <n v="127.19999999999999"/>
    <n v="8.2073095150242779"/>
    <n v="12"/>
    <n v="3"/>
    <n v="4.5"/>
  </r>
  <r>
    <x v="0"/>
    <x v="52"/>
    <s v="April"/>
    <x v="2"/>
    <x v="2"/>
    <s v="Desktop"/>
    <x v="1"/>
    <n v="902.2"/>
    <n v="12.901460000000004"/>
    <n v="1.4300000000000004E-2"/>
    <n v="0.5289999999999998"/>
    <n v="6.8248723399999998"/>
    <n v="8"/>
    <n v="0.85310904249999997"/>
    <n v="0.62008485861290097"/>
    <n v="504"/>
    <n v="73.847535146716027"/>
    <n v="21"/>
    <n v="3"/>
    <n v="1.5"/>
  </r>
  <r>
    <x v="0"/>
    <x v="53"/>
    <s v="April"/>
    <x v="2"/>
    <x v="2"/>
    <s v="Desktop"/>
    <x v="1"/>
    <n v="1174.8000000000002"/>
    <n v="23.378520000000005"/>
    <n v="1.9900000000000001E-2"/>
    <n v="0.21850000000000008"/>
    <n v="5.1082066200000034"/>
    <n v="6"/>
    <n v="0.85136777000000052"/>
    <n v="0.25664584413384589"/>
    <n v="244.79999999999998"/>
    <n v="47.92288531194923"/>
    <n v="16"/>
    <n v="2"/>
    <n v="3"/>
  </r>
  <r>
    <x v="0"/>
    <x v="54"/>
    <s v="April"/>
    <x v="2"/>
    <x v="2"/>
    <s v="Desktop"/>
    <x v="1"/>
    <n v="1010.6000000000001"/>
    <n v="13.946280000000005"/>
    <n v="1.3800000000000003E-2"/>
    <n v="0.81649999999999978"/>
    <n v="11.387137620000001"/>
    <n v="3"/>
    <n v="3.7957125400000002"/>
    <n v="0.21511112640790225"/>
    <n v="110.39999999999999"/>
    <n v="9.6951493592293989"/>
    <n v="49"/>
    <n v="1"/>
    <n v="1.5"/>
  </r>
  <r>
    <x v="0"/>
    <x v="55"/>
    <s v="April"/>
    <x v="2"/>
    <x v="2"/>
    <s v="Desktop"/>
    <x v="1"/>
    <n v="546.80000000000007"/>
    <n v="6.2882000000000016"/>
    <n v="1.1500000000000002E-2"/>
    <n v="1.2879999999999996"/>
    <n v="8.0992015999999989"/>
    <n v="7"/>
    <n v="1.1570287999999997"/>
    <n v="1.113196145160777"/>
    <n v="318"/>
    <n v="39.263129343514557"/>
    <n v="29"/>
    <n v="1"/>
    <n v="6"/>
  </r>
  <r>
    <x v="0"/>
    <x v="56"/>
    <s v="April"/>
    <x v="2"/>
    <x v="2"/>
    <s v="Desktop"/>
    <x v="1"/>
    <n v="1267.2"/>
    <n v="9.3772800000000007"/>
    <n v="7.4000000000000003E-3"/>
    <n v="0.71299999999999963"/>
    <n v="6.6860006399999969"/>
    <n v="7"/>
    <n v="0.95514294857142812"/>
    <n v="0.74648512148512147"/>
    <n v="223.2"/>
    <n v="33.383185557098614"/>
    <n v="61"/>
    <n v="6"/>
    <n v="7.5"/>
  </r>
  <r>
    <x v="0"/>
    <x v="57"/>
    <s v="April"/>
    <x v="2"/>
    <x v="2"/>
    <s v="Desktop"/>
    <x v="1"/>
    <n v="685"/>
    <n v="9.041999999999998"/>
    <n v="1.3199999999999996E-2"/>
    <n v="1.0464999999999998"/>
    <n v="9.4624529999999965"/>
    <n v="3"/>
    <n v="3.1541509999999988"/>
    <n v="0.3317850033178501"/>
    <n v="127.19999999999999"/>
    <n v="13.442603096681172"/>
    <n v="18"/>
    <n v="3"/>
    <n v="3"/>
  </r>
  <r>
    <x v="0"/>
    <x v="58"/>
    <s v="April"/>
    <x v="2"/>
    <x v="2"/>
    <s v="Desktop"/>
    <x v="1"/>
    <n v="794.40000000000009"/>
    <n v="7.0701600000000004"/>
    <n v="8.8999999999999999E-3"/>
    <n v="1.0234999999999996"/>
    <n v="7.2363087599999982"/>
    <n v="7"/>
    <n v="1.033758394285714"/>
    <n v="0.99007660364121886"/>
    <n v="204"/>
    <n v="28.191168559258664"/>
    <n v="16"/>
    <n v="5"/>
    <n v="9"/>
  </r>
  <r>
    <x v="0"/>
    <x v="59"/>
    <s v="April"/>
    <x v="2"/>
    <x v="2"/>
    <s v="Desktop"/>
    <x v="1"/>
    <n v="667.60000000000014"/>
    <n v="5.8748800000000001"/>
    <n v="8.7999999999999988E-3"/>
    <n v="1.2649999999999995"/>
    <n v="7.4317231999999969"/>
    <n v="8"/>
    <n v="0.92896539999999961"/>
    <n v="1.3617299417179585"/>
    <n v="504"/>
    <n v="67.817380496625631"/>
    <n v="15"/>
    <n v="6"/>
    <n v="1.5"/>
  </r>
  <r>
    <x v="0"/>
    <x v="60"/>
    <s v="April"/>
    <x v="2"/>
    <x v="2"/>
    <s v="Desktop"/>
    <x v="1"/>
    <n v="1008.6000000000001"/>
    <n v="15.734160000000001"/>
    <n v="1.5599999999999999E-2"/>
    <n v="0.34499999999999992"/>
    <n v="5.4282851999999995"/>
    <n v="2"/>
    <n v="2.7141425999999997"/>
    <n v="0.12711196530351795"/>
    <n v="76.8"/>
    <n v="14.14811439900026"/>
    <n v="60"/>
    <n v="14"/>
    <n v="1.5"/>
  </r>
  <r>
    <x v="0"/>
    <x v="61"/>
    <s v="May"/>
    <x v="2"/>
    <x v="2"/>
    <s v="Desktop"/>
    <x v="1"/>
    <n v="916"/>
    <n v="10.900399999999998"/>
    <n v="1.1899999999999997E-2"/>
    <n v="0.64399999999999979"/>
    <n v="7.0198575999999964"/>
    <n v="7"/>
    <n v="1.0028367999999994"/>
    <n v="0.64217826868738781"/>
    <n v="352.8"/>
    <n v="50.257429723360801"/>
    <n v="57"/>
    <n v="7"/>
    <n v="7.5"/>
  </r>
  <r>
    <x v="0"/>
    <x v="62"/>
    <s v="May"/>
    <x v="2"/>
    <x v="2"/>
    <s v="Desktop"/>
    <x v="1"/>
    <n v="662.8"/>
    <n v="8.9478000000000009"/>
    <n v="1.3500000000000002E-2"/>
    <n v="0.51749999999999974"/>
    <n v="4.6304864999999982"/>
    <n v="6"/>
    <n v="0.77174774999999973"/>
    <n v="0.67055589083350087"/>
    <n v="201.6"/>
    <n v="43.537541897595439"/>
    <n v="66"/>
    <n v="11"/>
    <n v="0"/>
  </r>
  <r>
    <x v="0"/>
    <x v="63"/>
    <s v="May"/>
    <x v="2"/>
    <x v="2"/>
    <s v="Desktop"/>
    <x v="1"/>
    <n v="1005.4000000000001"/>
    <n v="9.3502200000000002"/>
    <n v="9.2999999999999992E-3"/>
    <n v="1.2994999999999999"/>
    <n v="12.150610889999999"/>
    <n v="3"/>
    <n v="4.0502036299999995"/>
    <n v="0.32084806560701246"/>
    <n v="180"/>
    <n v="14.814069978007501"/>
    <n v="39"/>
    <n v="0"/>
    <n v="4.5"/>
  </r>
  <r>
    <x v="0"/>
    <x v="64"/>
    <s v="May"/>
    <x v="2"/>
    <x v="2"/>
    <s v="Desktop"/>
    <x v="1"/>
    <n v="672.80000000000007"/>
    <n v="5.7188000000000008"/>
    <n v="8.5000000000000006E-3"/>
    <n v="0.16100000000000003"/>
    <n v="0.92072680000000029"/>
    <n v="7"/>
    <n v="0.13153240000000005"/>
    <n v="1.2240330139190039"/>
    <n v="372"/>
    <n v="404.02864345862406"/>
    <n v="50"/>
    <n v="1"/>
    <n v="9"/>
  </r>
  <r>
    <x v="0"/>
    <x v="65"/>
    <s v="May"/>
    <x v="2"/>
    <x v="2"/>
    <s v="Desktop"/>
    <x v="1"/>
    <n v="1268.6000000000001"/>
    <n v="11.54426"/>
    <n v="9.0999999999999987E-3"/>
    <n v="0.11499999999999999"/>
    <n v="1.3275898999999998"/>
    <n v="3"/>
    <n v="0.44252996666666661"/>
    <n v="0.25986940696068872"/>
    <n v="37.199999999999996"/>
    <n v="28.020701272282956"/>
    <n v="22"/>
    <n v="5"/>
    <n v="7.5"/>
  </r>
  <r>
    <x v="0"/>
    <x v="66"/>
    <s v="May"/>
    <x v="2"/>
    <x v="2"/>
    <s v="Desktop"/>
    <x v="1"/>
    <n v="721"/>
    <n v="10.959199999999999"/>
    <n v="1.5199999999999998E-2"/>
    <n v="1.0809999999999997"/>
    <n v="11.846895199999997"/>
    <n v="4"/>
    <n v="2.9617237999999992"/>
    <n v="0.36499014526607787"/>
    <n v="198"/>
    <n v="16.713239769353244"/>
    <n v="42"/>
    <n v="3"/>
    <n v="6"/>
  </r>
  <r>
    <x v="0"/>
    <x v="67"/>
    <s v="May"/>
    <x v="2"/>
    <x v="2"/>
    <s v="Desktop"/>
    <x v="1"/>
    <n v="717.60000000000014"/>
    <n v="11.338080000000003"/>
    <n v="1.5800000000000002E-2"/>
    <n v="0.90849999999999975"/>
    <n v="10.300645680000001"/>
    <n v="8"/>
    <n v="1.2875807100000001"/>
    <n v="0.70558683657197674"/>
    <n v="302.39999999999998"/>
    <n v="29.357382963589128"/>
    <n v="35"/>
    <n v="9"/>
    <n v="1.5"/>
  </r>
  <r>
    <x v="0"/>
    <x v="68"/>
    <s v="May"/>
    <x v="2"/>
    <x v="2"/>
    <s v="Desktop"/>
    <x v="1"/>
    <n v="664.80000000000007"/>
    <n v="9.4401600000000023"/>
    <n v="1.4200000000000003E-2"/>
    <n v="0.60949999999999971"/>
    <n v="5.753777519999999"/>
    <n v="5"/>
    <n v="1.1507555039999997"/>
    <n v="0.52965203979593556"/>
    <n v="264"/>
    <n v="45.882900248113877"/>
    <n v="48"/>
    <n v="1"/>
    <n v="6"/>
  </r>
  <r>
    <x v="0"/>
    <x v="69"/>
    <s v="May"/>
    <x v="2"/>
    <x v="2"/>
    <s v="Desktop"/>
    <x v="1"/>
    <n v="1213.6000000000001"/>
    <n v="13.956400000000002"/>
    <n v="1.15E-2"/>
    <n v="1.0464999999999995"/>
    <n v="14.605372599999995"/>
    <n v="5"/>
    <n v="2.921074519999999"/>
    <n v="0.3582585767103264"/>
    <n v="302.39999999999998"/>
    <n v="20.704709717573387"/>
    <n v="46"/>
    <n v="11"/>
    <n v="1.5"/>
  </r>
  <r>
    <x v="0"/>
    <x v="70"/>
    <s v="May"/>
    <x v="2"/>
    <x v="2"/>
    <s v="Desktop"/>
    <x v="1"/>
    <n v="963.80000000000018"/>
    <n v="8.9633400000000023"/>
    <n v="9.300000000000001E-3"/>
    <n v="0.48299999999999976"/>
    <n v="4.3292932199999994"/>
    <n v="4"/>
    <n v="1.0823233049999998"/>
    <n v="0.44626221921738984"/>
    <n v="169.2"/>
    <n v="39.082591869349059"/>
    <n v="27"/>
    <n v="3"/>
    <n v="6"/>
  </r>
  <r>
    <x v="0"/>
    <x v="71"/>
    <s v="May"/>
    <x v="2"/>
    <x v="2"/>
    <s v="Desktop"/>
    <x v="1"/>
    <n v="995.40000000000009"/>
    <n v="16.623180000000001"/>
    <n v="1.67E-2"/>
    <n v="0.36799999999999972"/>
    <n v="6.1173302399999958"/>
    <n v="2"/>
    <n v="3.0586651199999979"/>
    <n v="0.12031392308812151"/>
    <n v="56.4"/>
    <n v="9.2197082366441006"/>
    <n v="15"/>
    <n v="9"/>
    <n v="1.5"/>
  </r>
  <r>
    <x v="0"/>
    <x v="72"/>
    <s v="May"/>
    <x v="2"/>
    <x v="2"/>
    <s v="Desktop"/>
    <x v="1"/>
    <n v="318.60000000000002"/>
    <n v="2.9629799999999999"/>
    <n v="9.2999999999999992E-3"/>
    <n v="0.58649999999999969"/>
    <n v="1.7377877699999991"/>
    <n v="7"/>
    <n v="0.24825539571428559"/>
    <n v="2.3624864157031098"/>
    <n v="378"/>
    <n v="217.51793085757544"/>
    <n v="67"/>
    <n v="1"/>
    <n v="3"/>
  </r>
  <r>
    <x v="0"/>
    <x v="73"/>
    <s v="May"/>
    <x v="2"/>
    <x v="2"/>
    <s v="Desktop"/>
    <x v="1"/>
    <n v="1010.6000000000001"/>
    <n v="14.249460000000003"/>
    <n v="1.4100000000000001E-2"/>
    <n v="0.54049999999999976"/>
    <n v="7.701833129999998"/>
    <n v="7"/>
    <n v="1.1002618757142855"/>
    <n v="0.49124668583932296"/>
    <n v="432"/>
    <n v="56.090542693957346"/>
    <n v="51"/>
    <n v="2"/>
    <n v="0"/>
  </r>
  <r>
    <x v="0"/>
    <x v="74"/>
    <s v="May"/>
    <x v="2"/>
    <x v="2"/>
    <s v="Desktop"/>
    <x v="1"/>
    <n v="722.2"/>
    <n v="8.8830599999999986"/>
    <n v="1.2299999999999997E-2"/>
    <n v="0.37949999999999973"/>
    <n v="3.3711212699999971"/>
    <n v="8"/>
    <n v="0.42139015874999963"/>
    <n v="0.90059056226120293"/>
    <n v="547.19999999999993"/>
    <n v="162.3198799964857"/>
    <n v="35"/>
    <n v="10"/>
    <n v="4.5"/>
  </r>
  <r>
    <x v="0"/>
    <x v="75"/>
    <s v="May"/>
    <x v="2"/>
    <x v="2"/>
    <s v="Desktop"/>
    <x v="1"/>
    <n v="1146.2"/>
    <n v="7.5649200000000016"/>
    <n v="6.6000000000000008E-3"/>
    <n v="0.28749999999999992"/>
    <n v="2.1749144999999999"/>
    <n v="7"/>
    <n v="0.31070207142857142"/>
    <n v="0.92532373111678623"/>
    <n v="259.2"/>
    <n v="119.17709868594835"/>
    <n v="43"/>
    <n v="3"/>
    <n v="7.5"/>
  </r>
  <r>
    <x v="0"/>
    <x v="76"/>
    <s v="May"/>
    <x v="2"/>
    <x v="2"/>
    <s v="Desktop"/>
    <x v="1"/>
    <n v="1026.4000000000001"/>
    <n v="8.2112000000000016"/>
    <n v="8.0000000000000002E-3"/>
    <n v="1.3109999999999995"/>
    <n v="10.764883199999998"/>
    <n v="4"/>
    <n v="2.6912207999999995"/>
    <n v="0.48713951675759926"/>
    <n v="201.6"/>
    <n v="18.727560369628538"/>
    <n v="44"/>
    <n v="11"/>
    <n v="4.5"/>
  </r>
  <r>
    <x v="0"/>
    <x v="77"/>
    <s v="May"/>
    <x v="2"/>
    <x v="2"/>
    <s v="Desktop"/>
    <x v="1"/>
    <n v="850.2"/>
    <n v="11.22264"/>
    <n v="1.32E-2"/>
    <n v="0.43699999999999972"/>
    <n v="4.9042936799999968"/>
    <n v="7"/>
    <n v="0.70061338285714236"/>
    <n v="0.62373915584924755"/>
    <n v="180"/>
    <n v="36.702532871155491"/>
    <n v="32"/>
    <n v="8"/>
    <n v="3"/>
  </r>
  <r>
    <x v="0"/>
    <x v="78"/>
    <s v="May"/>
    <x v="2"/>
    <x v="2"/>
    <s v="Desktop"/>
    <x v="1"/>
    <n v="773.60000000000014"/>
    <n v="5.4152000000000005"/>
    <n v="6.9999999999999993E-3"/>
    <n v="0.26450000000000001"/>
    <n v="1.4323204000000003"/>
    <n v="7"/>
    <n v="0.20461720000000003"/>
    <n v="1.2926577042399172"/>
    <n v="426"/>
    <n v="297.41948798606785"/>
    <n v="30"/>
    <n v="3"/>
    <n v="1.5"/>
  </r>
  <r>
    <x v="0"/>
    <x v="79"/>
    <s v="May"/>
    <x v="2"/>
    <x v="2"/>
    <s v="Desktop"/>
    <x v="1"/>
    <n v="518"/>
    <n v="4.0403999999999991"/>
    <n v="7.7999999999999979E-3"/>
    <n v="0.58649999999999969"/>
    <n v="2.3696945999999981"/>
    <n v="4"/>
    <n v="0.59242364999999952"/>
    <n v="0.99000099000099018"/>
    <n v="151.19999999999999"/>
    <n v="63.805690404155925"/>
    <n v="42"/>
    <n v="1"/>
    <n v="6"/>
  </r>
  <r>
    <x v="0"/>
    <x v="80"/>
    <s v="May"/>
    <x v="2"/>
    <x v="2"/>
    <s v="Desktop"/>
    <x v="1"/>
    <n v="1133.6000000000001"/>
    <n v="11.789439999999997"/>
    <n v="1.0399999999999996E-2"/>
    <n v="1.1844999999999997"/>
    <n v="13.964591679999993"/>
    <n v="7"/>
    <n v="1.9949416685714276"/>
    <n v="0.59375169643341852"/>
    <n v="216"/>
    <n v="15.467691784311455"/>
    <n v="52"/>
    <n v="3"/>
    <n v="0"/>
  </r>
  <r>
    <x v="0"/>
    <x v="81"/>
    <s v="May"/>
    <x v="2"/>
    <x v="2"/>
    <s v="Desktop"/>
    <x v="1"/>
    <n v="672.80000000000007"/>
    <n v="4.9787199999999991"/>
    <n v="7.3999999999999977E-3"/>
    <n v="1.0464999999999995"/>
    <n v="5.2102304799999972"/>
    <n v="6"/>
    <n v="0.86837174666666617"/>
    <n v="1.2051290291480543"/>
    <n v="402"/>
    <n v="77.155895798298772"/>
    <n v="22"/>
    <n v="9"/>
    <n v="1.5"/>
  </r>
  <r>
    <x v="0"/>
    <x v="82"/>
    <s v="May"/>
    <x v="2"/>
    <x v="2"/>
    <s v="Desktop"/>
    <x v="1"/>
    <n v="467"/>
    <n v="4.7634000000000007"/>
    <n v="1.0200000000000001E-2"/>
    <n v="0.40249999999999986"/>
    <n v="1.9172684999999996"/>
    <n v="7"/>
    <n v="0.27389549999999996"/>
    <n v="1.4695385648906241"/>
    <n v="396"/>
    <n v="206.54384088613571"/>
    <n v="42"/>
    <n v="5"/>
    <n v="3"/>
  </r>
  <r>
    <x v="0"/>
    <x v="83"/>
    <s v="May"/>
    <x v="2"/>
    <x v="2"/>
    <s v="Desktop"/>
    <x v="1"/>
    <n v="933.60000000000014"/>
    <n v="11.483280000000004"/>
    <n v="1.2300000000000002E-2"/>
    <n v="1.3224999999999996"/>
    <n v="15.1866378"/>
    <n v="3"/>
    <n v="5.0622125999999996"/>
    <n v="0.2612493991263819"/>
    <n v="91.2"/>
    <n v="6.0052791935289322"/>
    <n v="31"/>
    <n v="2"/>
    <n v="7.5"/>
  </r>
  <r>
    <x v="0"/>
    <x v="84"/>
    <s v="May"/>
    <x v="2"/>
    <x v="2"/>
    <s v="Desktop"/>
    <x v="1"/>
    <n v="909.2"/>
    <n v="8.091879999999998"/>
    <n v="8.8999999999999965E-3"/>
    <n v="0.56349999999999978"/>
    <n v="4.5597743799999968"/>
    <n v="7"/>
    <n v="0.65139633999999957"/>
    <n v="0.86506473155805597"/>
    <n v="180"/>
    <n v="39.475637388883293"/>
    <n v="53"/>
    <n v="9"/>
    <n v="7.5"/>
  </r>
  <r>
    <x v="0"/>
    <x v="85"/>
    <s v="May"/>
    <x v="2"/>
    <x v="2"/>
    <s v="Desktop"/>
    <x v="1"/>
    <n v="762.8"/>
    <n v="9.6112799999999989"/>
    <n v="1.26E-2"/>
    <n v="0.93149999999999966"/>
    <n v="8.952907319999996"/>
    <n v="4"/>
    <n v="2.238226829999999"/>
    <n v="0.41617765791861233"/>
    <n v="208.79999999999998"/>
    <n v="23.322033004134806"/>
    <n v="57"/>
    <n v="5"/>
    <n v="1.5"/>
  </r>
  <r>
    <x v="0"/>
    <x v="86"/>
    <s v="May"/>
    <x v="2"/>
    <x v="2"/>
    <s v="Desktop"/>
    <x v="1"/>
    <n v="965.40000000000009"/>
    <n v="11.777880000000003"/>
    <n v="1.2200000000000003E-2"/>
    <n v="1.1614999999999998"/>
    <n v="13.680007620000001"/>
    <n v="7"/>
    <n v="1.954286802857143"/>
    <n v="0.59433446426691372"/>
    <n v="244.79999999999998"/>
    <n v="17.89472687442845"/>
    <n v="30"/>
    <n v="3"/>
    <n v="6"/>
  </r>
  <r>
    <x v="0"/>
    <x v="87"/>
    <s v="May"/>
    <x v="2"/>
    <x v="2"/>
    <s v="Desktop"/>
    <x v="1"/>
    <n v="1062.2"/>
    <n v="14.23348"/>
    <n v="1.3399999999999999E-2"/>
    <n v="0.60949999999999971"/>
    <n v="8.6753060599999952"/>
    <n v="5"/>
    <n v="1.7350612119999991"/>
    <n v="0.35128443641330159"/>
    <n v="182.4"/>
    <n v="21.025194816008614"/>
    <n v="33"/>
    <n v="14"/>
    <n v="3"/>
  </r>
  <r>
    <x v="0"/>
    <x v="88"/>
    <s v="May"/>
    <x v="2"/>
    <x v="2"/>
    <s v="Desktop"/>
    <x v="1"/>
    <n v="1088.8000000000002"/>
    <n v="15.025440000000007"/>
    <n v="1.3800000000000003E-2"/>
    <n v="1.1384999999999998"/>
    <n v="17.106463440000006"/>
    <n v="7"/>
    <n v="2.4437804914285723"/>
    <n v="0.46587654005473361"/>
    <n v="210"/>
    <n v="12.276061661521309"/>
    <n v="42"/>
    <n v="9"/>
    <n v="6"/>
  </r>
  <r>
    <x v="0"/>
    <x v="89"/>
    <s v="May"/>
    <x v="2"/>
    <x v="2"/>
    <s v="Desktop"/>
    <x v="1"/>
    <n v="991.60000000000014"/>
    <n v="10.411799999999999"/>
    <n v="1.0499999999999999E-2"/>
    <n v="0.10349999999999987"/>
    <n v="1.0776212999999986"/>
    <n v="4"/>
    <n v="0.26940532499999964"/>
    <n v="0.38417948865710061"/>
    <n v="219.6"/>
    <n v="203.78216354854928"/>
    <n v="34"/>
    <n v="1"/>
    <n v="4.5"/>
  </r>
  <r>
    <x v="0"/>
    <x v="90"/>
    <s v="May"/>
    <x v="2"/>
    <x v="2"/>
    <s v="Desktop"/>
    <x v="1"/>
    <n v="1180.2"/>
    <n v="9.5596200000000007"/>
    <n v="8.0999999999999996E-3"/>
    <n v="1.0464999999999998"/>
    <n v="10.004142329999999"/>
    <n v="3"/>
    <n v="3.3347141099999997"/>
    <n v="0.31382000539770405"/>
    <n v="79.2"/>
    <n v="7.9167206330620061"/>
    <n v="63"/>
    <n v="8"/>
    <n v="3"/>
  </r>
  <r>
    <x v="0"/>
    <x v="91"/>
    <s v="May"/>
    <x v="2"/>
    <x v="2"/>
    <s v="Desktop"/>
    <x v="1"/>
    <n v="1234.4000000000001"/>
    <n v="17.775359999999999"/>
    <n v="1.4399999999999998E-2"/>
    <n v="6.9000000000000089E-2"/>
    <n v="1.2264998400000016"/>
    <n v="2"/>
    <n v="0.61324992000000078"/>
    <n v="0.11251530208108303"/>
    <n v="58.8"/>
    <n v="47.941302625852707"/>
    <n v="37"/>
    <n v="9"/>
    <n v="1.5"/>
  </r>
  <r>
    <x v="1"/>
    <x v="92"/>
    <s v="June"/>
    <x v="2"/>
    <x v="2"/>
    <s v="Desktop"/>
    <x v="1"/>
    <n v="881.69999999999982"/>
    <n v="5.8192199999999987"/>
    <n v="6.6E-3"/>
    <n v="0.88549999999999973"/>
    <n v="5.152919309999997"/>
    <n v="6"/>
    <n v="0.85881988499999951"/>
    <n v="1.031066019157207"/>
    <n v="183.6"/>
    <n v="35.63028818318525"/>
    <n v="35"/>
    <n v="6"/>
    <n v="6"/>
  </r>
  <r>
    <x v="1"/>
    <x v="93"/>
    <s v="June"/>
    <x v="2"/>
    <x v="2"/>
    <s v="Desktop"/>
    <x v="1"/>
    <n v="494.4"/>
    <n v="5.9822399999999991"/>
    <n v="1.2099999999999998E-2"/>
    <n v="1.1959999999999995"/>
    <n v="7.1547590399999956"/>
    <n v="4"/>
    <n v="1.7886897599999989"/>
    <n v="0.66864585840755308"/>
    <n v="276"/>
    <n v="38.575722600435775"/>
    <n v="78"/>
    <n v="5"/>
    <n v="9"/>
  </r>
  <r>
    <x v="1"/>
    <x v="94"/>
    <s v="June"/>
    <x v="2"/>
    <x v="2"/>
    <s v="Desktop"/>
    <x v="1"/>
    <n v="550.89999999999986"/>
    <n v="7.2718799999999986"/>
    <n v="1.32E-2"/>
    <n v="1.3684999999999996"/>
    <n v="9.951567779999996"/>
    <n v="5"/>
    <n v="1.9903135559999992"/>
    <n v="0.68758010308200923"/>
    <n v="115.19999999999999"/>
    <n v="11.576065454884541"/>
    <n v="39"/>
    <n v="2"/>
    <n v="9"/>
  </r>
  <r>
    <x v="1"/>
    <x v="95"/>
    <s v="June"/>
    <x v="2"/>
    <x v="2"/>
    <s v="Desktop"/>
    <x v="1"/>
    <n v="821.8"/>
    <n v="10.436859999999999"/>
    <n v="1.2699999999999999E-2"/>
    <n v="0.98899999999999977"/>
    <n v="10.322054539999996"/>
    <n v="4"/>
    <n v="2.5805136349999991"/>
    <n v="0.38325703324563137"/>
    <n v="72"/>
    <n v="6.9753555090205932"/>
    <n v="62"/>
    <n v="0"/>
    <n v="6"/>
  </r>
  <r>
    <x v="1"/>
    <x v="96"/>
    <s v="June"/>
    <x v="2"/>
    <x v="2"/>
    <s v="Desktop"/>
    <x v="1"/>
    <n v="646.4"/>
    <n v="8.7910400000000006"/>
    <n v="1.3600000000000001E-2"/>
    <n v="1.4719999999999998"/>
    <n v="12.940410879999998"/>
    <n v="6"/>
    <n v="2.1567351466666662"/>
    <n v="0.68251310425160161"/>
    <n v="274.8"/>
    <n v="21.235801749132719"/>
    <n v="45"/>
    <n v="15"/>
    <n v="6"/>
  </r>
  <r>
    <x v="1"/>
    <x v="97"/>
    <s v="June"/>
    <x v="2"/>
    <x v="2"/>
    <s v="Desktop"/>
    <x v="1"/>
    <n v="748.8"/>
    <n v="6.5894399999999997"/>
    <n v="8.8000000000000005E-3"/>
    <n v="0.41400000000000003"/>
    <n v="2.72802816"/>
    <n v="3"/>
    <n v="0.90934272000000005"/>
    <n v="0.4552738927738928"/>
    <n v="102"/>
    <n v="37.389643367904235"/>
    <n v="32"/>
    <n v="18"/>
    <n v="9"/>
  </r>
  <r>
    <x v="1"/>
    <x v="98"/>
    <s v="June"/>
    <x v="2"/>
    <x v="2"/>
    <s v="Desktop"/>
    <x v="1"/>
    <n v="998.59999999999991"/>
    <n v="5.0928600000000008"/>
    <n v="5.1000000000000012E-3"/>
    <n v="0.5635"/>
    <n v="2.8698266100000005"/>
    <n v="3"/>
    <n v="0.95660887000000017"/>
    <n v="0.58905997808696875"/>
    <n v="40.799999999999997"/>
    <n v="14.216886782578126"/>
    <n v="65"/>
    <n v="1"/>
    <n v="4.5"/>
  </r>
  <r>
    <x v="1"/>
    <x v="99"/>
    <s v="June"/>
    <x v="2"/>
    <x v="2"/>
    <s v="Desktop"/>
    <x v="1"/>
    <n v="819.3"/>
    <n v="10.89669"/>
    <n v="1.3299999999999999E-2"/>
    <n v="0.78199999999999958"/>
    <n v="8.5212115799999957"/>
    <n v="4"/>
    <n v="2.1303028949999989"/>
    <n v="0.36708394934608585"/>
    <n v="112.8"/>
    <n v="13.237554183580084"/>
    <n v="35"/>
    <n v="2"/>
    <n v="3"/>
  </r>
  <r>
    <x v="1"/>
    <x v="100"/>
    <s v="June"/>
    <x v="2"/>
    <x v="2"/>
    <s v="Desktop"/>
    <x v="1"/>
    <n v="1037.3999999999999"/>
    <n v="17.6358"/>
    <n v="1.7000000000000001E-2"/>
    <n v="1.2189999999999996"/>
    <n v="21.498040199999995"/>
    <n v="5"/>
    <n v="4.299608039999999"/>
    <n v="0.28351421540276028"/>
    <n v="204"/>
    <n v="9.4892370700841866"/>
    <n v="64"/>
    <n v="6"/>
    <n v="3"/>
  </r>
  <r>
    <x v="1"/>
    <x v="101"/>
    <s v="June"/>
    <x v="2"/>
    <x v="2"/>
    <s v="Desktop"/>
    <x v="1"/>
    <n v="1041.5999999999999"/>
    <n v="7.7078399999999991"/>
    <n v="7.3999999999999995E-3"/>
    <n v="0.81649999999999967"/>
    <n v="6.2934513599999971"/>
    <n v="3"/>
    <n v="2.0978171199999989"/>
    <n v="0.38921409889151831"/>
    <n v="40.799999999999997"/>
    <n v="6.4829292650638708"/>
    <n v="69"/>
    <n v="11"/>
    <n v="3"/>
  </r>
  <r>
    <x v="1"/>
    <x v="102"/>
    <s v="June"/>
    <x v="2"/>
    <x v="2"/>
    <s v="Desktop"/>
    <x v="1"/>
    <n v="985.19999999999982"/>
    <n v="10.541639999999999"/>
    <n v="1.0700000000000001E-2"/>
    <n v="1.2074999999999998"/>
    <n v="12.729030299999996"/>
    <n v="3"/>
    <n v="4.2430100999999985"/>
    <n v="0.28458570013773948"/>
    <n v="91.2"/>
    <n v="7.1647248730329469"/>
    <n v="52"/>
    <n v="9"/>
    <n v="0"/>
  </r>
  <r>
    <x v="1"/>
    <x v="103"/>
    <s v="June"/>
    <x v="2"/>
    <x v="2"/>
    <s v="Desktop"/>
    <x v="1"/>
    <n v="467.5"/>
    <n v="5.7502500000000012"/>
    <n v="1.2300000000000002E-2"/>
    <n v="0.42550000000000004"/>
    <n v="2.4467313750000006"/>
    <n v="4"/>
    <n v="0.61168284375000015"/>
    <n v="0.69562192948132673"/>
    <n v="331.2"/>
    <n v="135.36426735852845"/>
    <n v="63"/>
    <n v="7"/>
    <n v="12"/>
  </r>
  <r>
    <x v="1"/>
    <x v="104"/>
    <s v="June"/>
    <x v="2"/>
    <x v="2"/>
    <s v="Desktop"/>
    <x v="1"/>
    <n v="806.8"/>
    <n v="7.664600000000001"/>
    <n v="9.5000000000000015E-3"/>
    <n v="0.33350000000000002"/>
    <n v="2.5561441000000005"/>
    <n v="4"/>
    <n v="0.63903602500000012"/>
    <n v="0.52187981107950832"/>
    <n v="250.79999999999998"/>
    <n v="98.116534196957019"/>
    <n v="73"/>
    <n v="13"/>
    <n v="7.5"/>
  </r>
  <r>
    <x v="1"/>
    <x v="105"/>
    <s v="June"/>
    <x v="2"/>
    <x v="2"/>
    <s v="Desktop"/>
    <x v="1"/>
    <n v="1053"/>
    <n v="10.4247"/>
    <n v="9.8999999999999991E-3"/>
    <n v="0.55199999999999994"/>
    <n v="5.7544343999999992"/>
    <n v="4"/>
    <n v="1.4386085999999998"/>
    <n v="0.38370408740779111"/>
    <n v="169.2"/>
    <n v="29.403411045923125"/>
    <n v="59"/>
    <n v="11"/>
    <n v="16.5"/>
  </r>
  <r>
    <x v="1"/>
    <x v="106"/>
    <s v="June"/>
    <x v="2"/>
    <x v="2"/>
    <s v="Desktop"/>
    <x v="1"/>
    <n v="854.09999999999991"/>
    <n v="6.661979999999998"/>
    <n v="7.7999999999999988E-3"/>
    <n v="0.50599999999999989"/>
    <n v="3.3709618799999981"/>
    <n v="6"/>
    <n v="0.56182697999999964"/>
    <n v="0.90063314510100623"/>
    <n v="500.4"/>
    <n v="148.4442772755414"/>
    <n v="43"/>
    <n v="0"/>
    <n v="6"/>
  </r>
  <r>
    <x v="1"/>
    <x v="107"/>
    <s v="June"/>
    <x v="2"/>
    <x v="2"/>
    <s v="Desktop"/>
    <x v="1"/>
    <n v="447.79999999999995"/>
    <n v="7.1647999999999996"/>
    <n v="1.6E-2"/>
    <n v="0.55199999999999994"/>
    <n v="3.9549695999999992"/>
    <n v="2"/>
    <n v="1.9774847999999996"/>
    <n v="0.27914247431889239"/>
    <n v="91.2"/>
    <n v="23.059595704604156"/>
    <n v="62"/>
    <n v="17"/>
    <n v="10.5"/>
  </r>
  <r>
    <x v="1"/>
    <x v="108"/>
    <s v="June"/>
    <x v="2"/>
    <x v="2"/>
    <s v="Desktop"/>
    <x v="1"/>
    <n v="896.59999999999991"/>
    <n v="5.0209600000000005"/>
    <n v="5.6000000000000008E-3"/>
    <n v="0.1265"/>
    <n v="0.63515144000000012"/>
    <n v="2"/>
    <n v="0.31757572000000006"/>
    <n v="0.39833019980242818"/>
    <n v="25.2"/>
    <n v="39.675577213522487"/>
    <n v="63"/>
    <n v="7"/>
    <n v="1.5"/>
  </r>
  <r>
    <x v="1"/>
    <x v="109"/>
    <s v="June"/>
    <x v="2"/>
    <x v="2"/>
    <s v="Desktop"/>
    <x v="1"/>
    <n v="1167"/>
    <n v="10.6197"/>
    <n v="9.1000000000000004E-3"/>
    <n v="1.2189999999999994"/>
    <n v="12.945414299999994"/>
    <n v="3"/>
    <n v="4.3151380999999978"/>
    <n v="0.28249385575863722"/>
    <n v="151.19999999999999"/>
    <n v="11.679811591661462"/>
    <n v="74"/>
    <n v="5"/>
    <n v="1.5"/>
  </r>
  <r>
    <x v="1"/>
    <x v="110"/>
    <s v="June"/>
    <x v="2"/>
    <x v="2"/>
    <s v="Desktop"/>
    <x v="1"/>
    <n v="616.19999999999993"/>
    <n v="6.1003799999999986"/>
    <n v="9.8999999999999991E-3"/>
    <n v="0.89699999999999969"/>
    <n v="5.4720408599999972"/>
    <n v="3"/>
    <n v="1.824013619999999"/>
    <n v="0.49177264367137796"/>
    <n v="205.2"/>
    <n v="37.499719985643544"/>
    <n v="54"/>
    <n v="19"/>
    <n v="0"/>
  </r>
  <r>
    <x v="1"/>
    <x v="111"/>
    <s v="June"/>
    <x v="2"/>
    <x v="2"/>
    <s v="Desktop"/>
    <x v="1"/>
    <n v="442.4"/>
    <n v="3.8488799999999994"/>
    <n v="8.6999999999999994E-3"/>
    <n v="0.62099999999999977"/>
    <n v="2.3901544799999987"/>
    <n v="3"/>
    <n v="0.79671815999999962"/>
    <n v="0.77944752759244262"/>
    <n v="219.6"/>
    <n v="91.876906634085046"/>
    <n v="38"/>
    <n v="6"/>
    <n v="1.5"/>
  </r>
  <r>
    <x v="1"/>
    <x v="112"/>
    <s v="June"/>
    <x v="2"/>
    <x v="2"/>
    <s v="Desktop"/>
    <x v="1"/>
    <n v="696.19999999999993"/>
    <n v="7.8670599999999995"/>
    <n v="1.1300000000000001E-2"/>
    <n v="0.71299999999999986"/>
    <n v="5.6092137799999984"/>
    <n v="2"/>
    <n v="2.8046068899999992"/>
    <n v="0.25422457690674788"/>
    <n v="18"/>
    <n v="3.2090058796083194"/>
    <n v="84"/>
    <n v="5"/>
    <n v="3"/>
  </r>
  <r>
    <x v="1"/>
    <x v="113"/>
    <s v="June"/>
    <x v="2"/>
    <x v="2"/>
    <s v="Desktop"/>
    <x v="1"/>
    <n v="847.59999999999991"/>
    <n v="8.899799999999999"/>
    <n v="1.0500000000000001E-2"/>
    <n v="0.83949999999999969"/>
    <n v="7.471382099999996"/>
    <n v="3"/>
    <n v="2.4904606999999985"/>
    <n v="0.33708622665677884"/>
    <n v="105.6"/>
    <n v="14.133931123667207"/>
    <n v="35"/>
    <n v="8"/>
    <n v="4.5"/>
  </r>
  <r>
    <x v="1"/>
    <x v="114"/>
    <s v="June"/>
    <x v="2"/>
    <x v="2"/>
    <s v="Desktop"/>
    <x v="1"/>
    <n v="958.19999999999982"/>
    <n v="7.0906799999999972"/>
    <n v="7.3999999999999986E-3"/>
    <n v="0.79349999999999965"/>
    <n v="5.6264545799999954"/>
    <n v="5"/>
    <n v="1.1252909159999991"/>
    <n v="0.70515098692932154"/>
    <n v="208.79999999999998"/>
    <n v="37.110403546526122"/>
    <n v="40"/>
    <n v="4"/>
    <n v="6"/>
  </r>
  <r>
    <x v="1"/>
    <x v="115"/>
    <s v="June"/>
    <x v="2"/>
    <x v="2"/>
    <s v="Desktop"/>
    <x v="1"/>
    <n v="277.39999999999998"/>
    <n v="3.9668200000000002"/>
    <n v="1.4300000000000002E-2"/>
    <n v="1.1614999999999998"/>
    <n v="4.607461429999999"/>
    <n v="3"/>
    <n v="1.5358204766666663"/>
    <n v="0.75627328691495954"/>
    <n v="115.19999999999999"/>
    <n v="25.002922270800216"/>
    <n v="69"/>
    <n v="16"/>
    <n v="6"/>
  </r>
  <r>
    <x v="1"/>
    <x v="116"/>
    <s v="June"/>
    <x v="2"/>
    <x v="2"/>
    <s v="Desktop"/>
    <x v="1"/>
    <n v="596.79999999999995"/>
    <n v="6.4454399999999996"/>
    <n v="1.0800000000000001E-2"/>
    <n v="0.68999999999999961"/>
    <n v="4.4473535999999969"/>
    <n v="6"/>
    <n v="0.74122559999999948"/>
    <n v="0.93089067619898724"/>
    <n v="198"/>
    <n v="44.520858426908113"/>
    <n v="43"/>
    <n v="6"/>
    <n v="4.5"/>
  </r>
  <r>
    <x v="1"/>
    <x v="117"/>
    <s v="June"/>
    <x v="2"/>
    <x v="2"/>
    <s v="Desktop"/>
    <x v="1"/>
    <n v="436.19999999999993"/>
    <n v="2.7916799999999991"/>
    <n v="6.3999999999999986E-3"/>
    <n v="1.3569999999999998"/>
    <n v="3.788309759999998"/>
    <n v="6"/>
    <n v="0.63138495999999966"/>
    <n v="2.149243466299863"/>
    <n v="152.4"/>
    <n v="40.229022876946601"/>
    <n v="57"/>
    <n v="5"/>
    <n v="3"/>
  </r>
  <r>
    <x v="1"/>
    <x v="118"/>
    <s v="June"/>
    <x v="2"/>
    <x v="2"/>
    <s v="Desktop"/>
    <x v="1"/>
    <n v="794.8"/>
    <n v="4.2124399999999991"/>
    <n v="5.2999999999999992E-3"/>
    <n v="0.33350000000000002"/>
    <n v="1.4048487399999998"/>
    <n v="5"/>
    <n v="0.28096974799999996"/>
    <n v="1.186960526440733"/>
    <n v="240"/>
    <n v="170.83689735878613"/>
    <n v="41"/>
    <n v="10"/>
    <n v="12"/>
  </r>
  <r>
    <x v="1"/>
    <x v="119"/>
    <s v="June"/>
    <x v="2"/>
    <x v="2"/>
    <s v="Desktop"/>
    <x v="1"/>
    <n v="968.09999999999991"/>
    <n v="12.10125"/>
    <n v="1.2500000000000001E-2"/>
    <n v="0.73599999999999965"/>
    <n v="8.9065199999999969"/>
    <n v="7"/>
    <n v="1.2723599999999995"/>
    <n v="0.57845263919016632"/>
    <n v="188.4"/>
    <n v="21.153042939329847"/>
    <n v="71"/>
    <n v="9"/>
    <n v="1.5"/>
  </r>
  <r>
    <x v="1"/>
    <x v="120"/>
    <s v="June"/>
    <x v="2"/>
    <x v="2"/>
    <s v="Desktop"/>
    <x v="1"/>
    <n v="682.69999999999993"/>
    <n v="7.3731599999999995"/>
    <n v="1.0800000000000001E-2"/>
    <n v="0.71299999999999963"/>
    <n v="5.2570630799999973"/>
    <n v="2"/>
    <n v="2.6285315399999987"/>
    <n v="0.2712541162812146"/>
    <n v="44.4"/>
    <n v="8.445780338629687"/>
    <n v="60"/>
    <n v="16"/>
    <n v="10.5"/>
  </r>
  <r>
    <x v="1"/>
    <x v="121"/>
    <s v="June"/>
    <x v="2"/>
    <x v="2"/>
    <s v="Desktop"/>
    <x v="1"/>
    <n v="829.89999999999986"/>
    <n v="9.3778699999999997"/>
    <n v="1.1300000000000001E-2"/>
    <n v="1.4259999999999997"/>
    <n v="13.372842619999997"/>
    <n v="4"/>
    <n v="3.3432106549999991"/>
    <n v="0.42653608975172402"/>
    <n v="104.39999999999999"/>
    <n v="7.8068667198597463"/>
    <n v="41"/>
    <n v="10"/>
    <n v="7.5"/>
  </r>
  <r>
    <x v="1"/>
    <x v="122"/>
    <s v="July"/>
    <x v="2"/>
    <x v="2"/>
    <s v="Desktop"/>
    <x v="1"/>
    <n v="669.2"/>
    <n v="9.703400000000002"/>
    <n v="1.4500000000000002E-2"/>
    <n v="0.24150000000000005"/>
    <n v="2.343371100000001"/>
    <n v="7"/>
    <n v="0.33476730000000016"/>
    <n v="0.72139662386380021"/>
    <n v="460.79999999999995"/>
    <n v="196.63978957494174"/>
    <n v="57"/>
    <n v="11"/>
    <n v="10.5"/>
  </r>
  <r>
    <x v="1"/>
    <x v="123"/>
    <s v="July"/>
    <x v="2"/>
    <x v="2"/>
    <s v="Desktop"/>
    <x v="1"/>
    <n v="721.19999999999982"/>
    <n v="11.322839999999996"/>
    <n v="1.5699999999999999E-2"/>
    <n v="1.4374999999999996"/>
    <n v="16.276582499999989"/>
    <n v="2"/>
    <n v="8.1382912499999946"/>
    <n v="0.17663413065979919"/>
    <n v="78"/>
    <n v="4.792160762248467"/>
    <n v="62"/>
    <n v="10"/>
    <n v="7.5"/>
  </r>
  <r>
    <x v="1"/>
    <x v="124"/>
    <s v="July"/>
    <x v="2"/>
    <x v="2"/>
    <s v="Desktop"/>
    <x v="1"/>
    <n v="1167.3999999999999"/>
    <n v="9.2224599999999981"/>
    <n v="7.899999999999999E-3"/>
    <n v="0.13800000000000001"/>
    <n v="1.2726994799999998"/>
    <n v="2"/>
    <n v="0.63634973999999989"/>
    <n v="0.216861878500964"/>
    <n v="54"/>
    <n v="42.429497967579913"/>
    <n v="73"/>
    <n v="12"/>
    <n v="0"/>
  </r>
  <r>
    <x v="1"/>
    <x v="125"/>
    <s v="July"/>
    <x v="2"/>
    <x v="2"/>
    <s v="Desktop"/>
    <x v="1"/>
    <n v="434.4"/>
    <n v="4.7349600000000001"/>
    <n v="1.09E-2"/>
    <n v="1.5524999999999995"/>
    <n v="7.3510253999999984"/>
    <n v="2"/>
    <n v="3.6755126999999992"/>
    <n v="0.42239005186949835"/>
    <n v="108"/>
    <n v="14.69182789111299"/>
    <n v="47"/>
    <n v="16"/>
    <n v="3"/>
  </r>
  <r>
    <x v="1"/>
    <x v="126"/>
    <s v="July"/>
    <x v="2"/>
    <x v="2"/>
    <s v="Desktop"/>
    <x v="1"/>
    <n v="1009.5"/>
    <n v="13.729200000000001"/>
    <n v="1.3600000000000001E-2"/>
    <n v="0.95449999999999957"/>
    <n v="13.104521399999994"/>
    <n v="3"/>
    <n v="4.3681737999999983"/>
    <n v="0.21851236780001748"/>
    <n v="79.2"/>
    <n v="6.0437155682770713"/>
    <n v="69"/>
    <n v="16"/>
    <n v="7.5"/>
  </r>
  <r>
    <x v="1"/>
    <x v="127"/>
    <s v="July"/>
    <x v="2"/>
    <x v="2"/>
    <s v="Desktop"/>
    <x v="1"/>
    <n v="257.69999999999993"/>
    <n v="3.8139599999999994"/>
    <n v="1.4800000000000001E-2"/>
    <n v="0.33350000000000007"/>
    <n v="1.2719556600000002"/>
    <n v="4"/>
    <n v="0.31798891500000004"/>
    <n v="1.0487786972071025"/>
    <n v="243.6"/>
    <n v="191.51610992477518"/>
    <n v="45"/>
    <n v="13"/>
    <n v="1.5"/>
  </r>
  <r>
    <x v="1"/>
    <x v="128"/>
    <s v="July"/>
    <x v="2"/>
    <x v="2"/>
    <s v="Desktop"/>
    <x v="1"/>
    <n v="508.49999999999989"/>
    <n v="8.288549999999999"/>
    <n v="1.6300000000000002E-2"/>
    <n v="1.1384999999999998"/>
    <n v="9.4365141749999975"/>
    <n v="5"/>
    <n v="1.8873028349999994"/>
    <n v="0.60324182154900441"/>
    <n v="370.8"/>
    <n v="39.294170826591284"/>
    <n v="51"/>
    <n v="7"/>
    <n v="4.5"/>
  </r>
  <r>
    <x v="1"/>
    <x v="129"/>
    <s v="July"/>
    <x v="2"/>
    <x v="2"/>
    <s v="Desktop"/>
    <x v="1"/>
    <n v="712.39999999999986"/>
    <n v="11.683359999999997"/>
    <n v="1.6399999999999998E-2"/>
    <n v="1.38"/>
    <n v="16.123036799999994"/>
    <n v="5"/>
    <n v="3.2246073599999989"/>
    <n v="0.42795908026458152"/>
    <n v="272.39999999999998"/>
    <n v="16.89508021218435"/>
    <n v="41"/>
    <n v="15"/>
    <n v="9"/>
  </r>
  <r>
    <x v="1"/>
    <x v="130"/>
    <s v="July"/>
    <x v="2"/>
    <x v="2"/>
    <s v="Desktop"/>
    <x v="1"/>
    <n v="912.5"/>
    <n v="12.592500000000001"/>
    <n v="1.3800000000000002E-2"/>
    <n v="0.39100000000000007"/>
    <n v="4.9236675000000014"/>
    <n v="3"/>
    <n v="1.6412225000000005"/>
    <n v="0.2382370458606313"/>
    <n v="152.4"/>
    <n v="30.952536904654906"/>
    <n v="77"/>
    <n v="3"/>
    <n v="7.5"/>
  </r>
  <r>
    <x v="1"/>
    <x v="131"/>
    <s v="July"/>
    <x v="2"/>
    <x v="2"/>
    <s v="Desktop"/>
    <x v="1"/>
    <n v="727.8"/>
    <n v="5.3857199999999983"/>
    <n v="7.3999999999999977E-3"/>
    <n v="1.0579999999999998"/>
    <n v="5.698091759999997"/>
    <n v="6"/>
    <n v="0.94968195999999949"/>
    <n v="1.11405717341414"/>
    <n v="423.59999999999997"/>
    <n v="74.340677167332984"/>
    <n v="35"/>
    <n v="1"/>
    <n v="9"/>
  </r>
  <r>
    <x v="1"/>
    <x v="132"/>
    <s v="July"/>
    <x v="2"/>
    <x v="2"/>
    <s v="Desktop"/>
    <x v="1"/>
    <n v="455.9"/>
    <n v="2.8721699999999997"/>
    <n v="6.2999999999999992E-3"/>
    <n v="0.5635"/>
    <n v="1.6184677949999997"/>
    <n v="6"/>
    <n v="0.26974463249999997"/>
    <n v="2.0890128369838834"/>
    <n v="476.4"/>
    <n v="294.35247427953925"/>
    <n v="55"/>
    <n v="7"/>
    <n v="6"/>
  </r>
  <r>
    <x v="1"/>
    <x v="133"/>
    <s v="July"/>
    <x v="2"/>
    <x v="2"/>
    <s v="Desktop"/>
    <x v="1"/>
    <n v="786.69999999999993"/>
    <n v="5.1922199999999998"/>
    <n v="6.6E-3"/>
    <n v="0.55199999999999982"/>
    <n v="2.8661054399999988"/>
    <n v="3"/>
    <n v="0.95536847999999963"/>
    <n v="0.57778753596727417"/>
    <n v="8.4"/>
    <n v="2.9308063418629859"/>
    <n v="55"/>
    <n v="15"/>
    <n v="3"/>
  </r>
  <r>
    <x v="1"/>
    <x v="134"/>
    <s v="July"/>
    <x v="2"/>
    <x v="2"/>
    <s v="Desktop"/>
    <x v="1"/>
    <n v="599.69999999999993"/>
    <n v="5.0974499999999994"/>
    <n v="8.5000000000000006E-3"/>
    <n v="0.70149999999999979"/>
    <n v="3.5758611749999987"/>
    <n v="5"/>
    <n v="0.71517223499999971"/>
    <n v="0.9808825981618261"/>
    <n v="303.59999999999997"/>
    <n v="84.902624890072829"/>
    <n v="60"/>
    <n v="8"/>
    <n v="3"/>
  </r>
  <r>
    <x v="1"/>
    <x v="135"/>
    <s v="July"/>
    <x v="2"/>
    <x v="2"/>
    <s v="Desktop"/>
    <x v="1"/>
    <n v="740.49999999999989"/>
    <n v="7.775249999999998"/>
    <n v="1.0499999999999999E-2"/>
    <n v="1.3569999999999995"/>
    <n v="10.551014249999994"/>
    <n v="6"/>
    <n v="1.7585023749999991"/>
    <n v="0.77167936722291908"/>
    <n v="184.79999999999998"/>
    <n v="17.514903839694849"/>
    <n v="28"/>
    <n v="10"/>
    <n v="3"/>
  </r>
  <r>
    <x v="1"/>
    <x v="136"/>
    <s v="July"/>
    <x v="2"/>
    <x v="2"/>
    <s v="Desktop"/>
    <x v="1"/>
    <n v="482.29999999999995"/>
    <n v="5.4982199999999981"/>
    <n v="1.1399999999999997E-2"/>
    <n v="1.5639999999999994"/>
    <n v="8.5992160799999944"/>
    <n v="4"/>
    <n v="2.1498040199999986"/>
    <n v="0.72750817537312096"/>
    <n v="123.6"/>
    <n v="14.373403209098111"/>
    <n v="41"/>
    <n v="7"/>
    <n v="10.5"/>
  </r>
  <r>
    <x v="1"/>
    <x v="137"/>
    <s v="July"/>
    <x v="2"/>
    <x v="2"/>
    <s v="Desktop"/>
    <x v="1"/>
    <n v="527.29999999999995"/>
    <n v="7.6458499999999985"/>
    <n v="1.4499999999999999E-2"/>
    <n v="0.66699999999999982"/>
    <n v="5.0997819499999979"/>
    <n v="3"/>
    <n v="1.699927316666666"/>
    <n v="0.39236971690524935"/>
    <n v="10.799999999999999"/>
    <n v="2.1177376024871033"/>
    <n v="72"/>
    <n v="6"/>
    <n v="4.5"/>
  </r>
  <r>
    <x v="1"/>
    <x v="138"/>
    <s v="July"/>
    <x v="2"/>
    <x v="2"/>
    <s v="Desktop"/>
    <x v="1"/>
    <n v="420.29999999999995"/>
    <n v="4.5812699999999991"/>
    <n v="1.0899999999999998E-2"/>
    <n v="0.82799999999999963"/>
    <n v="3.7932915599999975"/>
    <n v="1"/>
    <n v="3.7932915599999975"/>
    <n v="0.21828008390686429"/>
    <n v="9.6"/>
    <n v="2.5307835815288624"/>
    <n v="36"/>
    <n v="8"/>
    <n v="6"/>
  </r>
  <r>
    <x v="1"/>
    <x v="139"/>
    <s v="July"/>
    <x v="2"/>
    <x v="2"/>
    <s v="Desktop"/>
    <x v="1"/>
    <n v="610.59999999999991"/>
    <n v="8.7926399999999969"/>
    <n v="1.4399999999999998E-2"/>
    <n v="0.40250000000000008"/>
    <n v="3.5390375999999995"/>
    <n v="6"/>
    <n v="0.58983959999999991"/>
    <n v="0.6823889070859267"/>
    <n v="184.79999999999998"/>
    <n v="52.217585933531765"/>
    <n v="67"/>
    <n v="4"/>
    <n v="3"/>
  </r>
  <r>
    <x v="1"/>
    <x v="140"/>
    <s v="July"/>
    <x v="2"/>
    <x v="2"/>
    <s v="Desktop"/>
    <x v="1"/>
    <n v="822.8"/>
    <n v="5.5950400000000009"/>
    <n v="6.8000000000000014E-3"/>
    <n v="1.1269999999999996"/>
    <n v="6.3056100799999983"/>
    <n v="6"/>
    <n v="1.0509350133333331"/>
    <n v="1.0723783922903141"/>
    <n v="294"/>
    <n v="46.625147490883244"/>
    <n v="71"/>
    <n v="3"/>
    <n v="4.5"/>
  </r>
  <r>
    <x v="1"/>
    <x v="141"/>
    <s v="July"/>
    <x v="2"/>
    <x v="2"/>
    <s v="Desktop"/>
    <x v="1"/>
    <n v="383.9"/>
    <n v="2.0730599999999995"/>
    <n v="5.3999999999999986E-3"/>
    <n v="0.57499999999999984"/>
    <n v="1.1920094999999993"/>
    <n v="4"/>
    <n v="0.29800237499999982"/>
    <n v="1.929514823497632"/>
    <n v="212.4"/>
    <n v="178.186499352564"/>
    <n v="68"/>
    <n v="14"/>
    <n v="9"/>
  </r>
  <r>
    <x v="1"/>
    <x v="142"/>
    <s v="July"/>
    <x v="2"/>
    <x v="2"/>
    <s v="Desktop"/>
    <x v="1"/>
    <n v="594.29999999999995"/>
    <n v="5.1704099999999995"/>
    <n v="8.6999999999999994E-3"/>
    <n v="0.17250000000000001"/>
    <n v="0.89189572500000003"/>
    <n v="4"/>
    <n v="0.22297393125000001"/>
    <n v="0.77363303877255385"/>
    <n v="68.399999999999991"/>
    <n v="76.690579495714019"/>
    <n v="55"/>
    <n v="15"/>
    <n v="3"/>
  </r>
  <r>
    <x v="1"/>
    <x v="143"/>
    <s v="July"/>
    <x v="2"/>
    <x v="2"/>
    <s v="Desktop"/>
    <x v="1"/>
    <n v="763.49999999999989"/>
    <n v="12.750449999999997"/>
    <n v="1.67E-2"/>
    <n v="0.85099999999999965"/>
    <n v="10.850632949999993"/>
    <n v="4"/>
    <n v="2.7126582374999981"/>
    <n v="0.31371441792250476"/>
    <n v="171.6"/>
    <n v="15.814745627350717"/>
    <n v="58"/>
    <n v="11"/>
    <n v="1.5"/>
  </r>
  <r>
    <x v="1"/>
    <x v="144"/>
    <s v="July"/>
    <x v="2"/>
    <x v="2"/>
    <s v="Desktop"/>
    <x v="1"/>
    <n v="403.09999999999991"/>
    <n v="5.3209199999999983"/>
    <n v="1.3199999999999998E-2"/>
    <n v="0.87399999999999967"/>
    <n v="4.6504840799999965"/>
    <n v="2"/>
    <n v="2.3252420399999982"/>
    <n v="0.37587484871037352"/>
    <n v="124.8"/>
    <n v="26.835915971999217"/>
    <n v="87"/>
    <n v="3"/>
    <n v="1.5"/>
  </r>
  <r>
    <x v="1"/>
    <x v="145"/>
    <s v="July"/>
    <x v="2"/>
    <x v="2"/>
    <s v="Desktop"/>
    <x v="1"/>
    <n v="871.8"/>
    <n v="9.5026200000000003"/>
    <n v="1.0900000000000002E-2"/>
    <n v="1.2419999999999998"/>
    <n v="11.802254039999998"/>
    <n v="2"/>
    <n v="5.9011270199999988"/>
    <n v="0.21046827085582712"/>
    <n v="20.399999999999999"/>
    <n v="1.7284833838401263"/>
    <n v="67"/>
    <n v="6"/>
    <n v="3"/>
  </r>
  <r>
    <x v="1"/>
    <x v="146"/>
    <s v="July"/>
    <x v="2"/>
    <x v="2"/>
    <s v="Desktop"/>
    <x v="1"/>
    <n v="723.69999999999993"/>
    <n v="10.927869999999999"/>
    <n v="1.5099999999999999E-2"/>
    <n v="0.68999999999999984"/>
    <n v="7.5402302999999975"/>
    <n v="4"/>
    <n v="1.8850575749999994"/>
    <n v="0.36603656522268296"/>
    <n v="172.79999999999998"/>
    <n v="22.917071909594068"/>
    <n v="53"/>
    <n v="14"/>
    <n v="15"/>
  </r>
  <r>
    <x v="1"/>
    <x v="147"/>
    <s v="July"/>
    <x v="2"/>
    <x v="2"/>
    <s v="Desktop"/>
    <x v="1"/>
    <n v="500.29999999999995"/>
    <n v="7.7046199999999976"/>
    <n v="1.5399999999999997E-2"/>
    <n v="0.47150000000000009"/>
    <n v="3.6327283299999995"/>
    <n v="1"/>
    <n v="3.6327283299999995"/>
    <n v="0.12979225451741946"/>
    <n v="54"/>
    <n v="14.86486053858038"/>
    <n v="31"/>
    <n v="6"/>
    <n v="10.5"/>
  </r>
  <r>
    <x v="1"/>
    <x v="148"/>
    <s v="July"/>
    <x v="2"/>
    <x v="2"/>
    <s v="Desktop"/>
    <x v="1"/>
    <n v="581.09999999999991"/>
    <n v="3.1960499999999996"/>
    <n v="5.5000000000000005E-3"/>
    <n v="1.1039999999999996"/>
    <n v="3.5284391999999984"/>
    <n v="3"/>
    <n v="1.1761463999999995"/>
    <n v="0.93865865677946225"/>
    <n v="178.79999999999998"/>
    <n v="50.673963717441993"/>
    <n v="44"/>
    <n v="13"/>
    <n v="6"/>
  </r>
  <r>
    <x v="1"/>
    <x v="149"/>
    <s v="July"/>
    <x v="2"/>
    <x v="2"/>
    <s v="Desktop"/>
    <x v="1"/>
    <n v="698.59999999999991"/>
    <n v="4.3313200000000007"/>
    <n v="6.2000000000000015E-3"/>
    <n v="0.49449999999999988"/>
    <n v="2.1418377399999997"/>
    <n v="2"/>
    <n v="1.0709188699999999"/>
    <n v="0.46175299908572898"/>
    <n v="27.599999999999998"/>
    <n v="12.886130207043603"/>
    <n v="78"/>
    <n v="10"/>
    <n v="7.5"/>
  </r>
  <r>
    <x v="1"/>
    <x v="150"/>
    <s v="July"/>
    <x v="2"/>
    <x v="2"/>
    <s v="Desktop"/>
    <x v="1"/>
    <n v="987.5"/>
    <n v="9.1837499999999999"/>
    <n v="9.2999999999999992E-3"/>
    <n v="0.33350000000000002"/>
    <n v="3.0627806250000003"/>
    <n v="2"/>
    <n v="1.5313903125000001"/>
    <n v="0.2177759629780863"/>
    <n v="10.799999999999999"/>
    <n v="3.5262074964967489"/>
    <n v="49"/>
    <n v="9"/>
    <n v="1.5"/>
  </r>
  <r>
    <x v="1"/>
    <x v="151"/>
    <s v="July"/>
    <x v="2"/>
    <x v="2"/>
    <s v="Desktop"/>
    <x v="1"/>
    <n v="500.29999999999995"/>
    <n v="6.1036599999999988"/>
    <n v="1.2199999999999999E-2"/>
    <n v="0.74749999999999961"/>
    <n v="4.5624858499999963"/>
    <n v="5"/>
    <n v="0.9124971699999993"/>
    <n v="0.81918062277387682"/>
    <n v="294"/>
    <n v="64.438556012179248"/>
    <n v="53"/>
    <n v="2"/>
    <n v="7.5"/>
  </r>
  <r>
    <x v="1"/>
    <x v="152"/>
    <s v="July"/>
    <x v="2"/>
    <x v="2"/>
    <s v="Desktop"/>
    <x v="1"/>
    <n v="883.69999999999982"/>
    <n v="8.4835199999999986"/>
    <n v="9.6000000000000009E-3"/>
    <n v="0.8049999999999996"/>
    <n v="6.8292335999999958"/>
    <n v="4"/>
    <n v="1.7073083999999989"/>
    <n v="0.47150239523216786"/>
    <n v="216"/>
    <n v="31.628732102530527"/>
    <n v="36"/>
    <n v="8"/>
    <n v="9"/>
  </r>
  <r>
    <x v="1"/>
    <x v="153"/>
    <s v="August"/>
    <x v="2"/>
    <x v="2"/>
    <s v="Desktop"/>
    <x v="1"/>
    <n v="670.5"/>
    <n v="7.5095999999999998"/>
    <n v="1.12E-2"/>
    <n v="0.10350000000000005"/>
    <n v="0.77724360000000037"/>
    <n v="2"/>
    <n v="0.38862180000000018"/>
    <n v="0.26632576968147437"/>
    <n v="72"/>
    <n v="92.635050323991038"/>
    <n v="41"/>
    <n v="5"/>
    <n v="1.5"/>
  </r>
  <r>
    <x v="1"/>
    <x v="154"/>
    <s v="August"/>
    <x v="2"/>
    <x v="2"/>
    <s v="Desktop"/>
    <x v="1"/>
    <n v="671.59999999999991"/>
    <n v="7.1189600000000004"/>
    <n v="1.0600000000000002E-2"/>
    <n v="0.9199999999999996"/>
    <n v="6.5494431999999971"/>
    <n v="4"/>
    <n v="1.6373607999999993"/>
    <n v="0.56187982514299839"/>
    <n v="190.79999999999998"/>
    <n v="29.132247455783734"/>
    <n v="66"/>
    <n v="10"/>
    <n v="6"/>
  </r>
  <r>
    <x v="1"/>
    <x v="155"/>
    <s v="August"/>
    <x v="2"/>
    <x v="2"/>
    <s v="Desktop"/>
    <x v="1"/>
    <n v="304.59999999999991"/>
    <n v="2.9546199999999994"/>
    <n v="9.7000000000000003E-3"/>
    <n v="1.4029999999999998"/>
    <n v="4.1453318599999989"/>
    <n v="6"/>
    <n v="0.69088864333333311"/>
    <n v="2.0307179941921469"/>
    <n v="331.2"/>
    <n v="79.897101410838573"/>
    <n v="36"/>
    <n v="13"/>
    <n v="6"/>
  </r>
  <r>
    <x v="1"/>
    <x v="156"/>
    <s v="August"/>
    <x v="2"/>
    <x v="2"/>
    <s v="Desktop"/>
    <x v="1"/>
    <n v="1001.3999999999999"/>
    <n v="10.815119999999999"/>
    <n v="1.0800000000000001E-2"/>
    <n v="1.3339999999999999"/>
    <n v="14.427370079999996"/>
    <n v="4"/>
    <n v="3.6068425199999989"/>
    <n v="0.36985257676290234"/>
    <n v="232.79999999999998"/>
    <n v="16.135996977212084"/>
    <n v="34"/>
    <n v="12"/>
    <n v="7.5"/>
  </r>
  <r>
    <x v="1"/>
    <x v="157"/>
    <s v="August"/>
    <x v="2"/>
    <x v="2"/>
    <s v="Desktop"/>
    <x v="1"/>
    <n v="995.5"/>
    <n v="8.3621999999999979"/>
    <n v="8.3999999999999977E-3"/>
    <n v="1.2304999999999997"/>
    <n v="10.289687099999995"/>
    <n v="5"/>
    <n v="2.0579374199999991"/>
    <n v="0.59792877472435502"/>
    <n v="110.39999999999999"/>
    <n v="10.729189228698708"/>
    <n v="64"/>
    <n v="3"/>
    <n v="15"/>
  </r>
  <r>
    <x v="1"/>
    <x v="158"/>
    <s v="August"/>
    <x v="2"/>
    <x v="2"/>
    <s v="Desktop"/>
    <x v="1"/>
    <n v="1029.1999999999998"/>
    <n v="6.1752000000000002"/>
    <n v="6.000000000000001E-3"/>
    <n v="0.18400000000000002"/>
    <n v="1.1362368000000003"/>
    <n v="4"/>
    <n v="0.28405920000000007"/>
    <n v="0.64775229952066327"/>
    <n v="147.6"/>
    <n v="129.90249919735038"/>
    <n v="42"/>
    <n v="15"/>
    <n v="7.5"/>
  </r>
  <r>
    <x v="1"/>
    <x v="159"/>
    <s v="August"/>
    <x v="2"/>
    <x v="2"/>
    <s v="Desktop"/>
    <x v="1"/>
    <n v="559.29999999999995"/>
    <n v="6.2082299999999995"/>
    <n v="1.11E-2"/>
    <n v="0.82799999999999963"/>
    <n v="5.1404144399999971"/>
    <n v="5"/>
    <n v="1.0280828879999995"/>
    <n v="0.80538253254148129"/>
    <n v="187.2"/>
    <n v="36.417297123614823"/>
    <n v="50"/>
    <n v="14"/>
    <n v="3"/>
  </r>
  <r>
    <x v="1"/>
    <x v="160"/>
    <s v="August"/>
    <x v="2"/>
    <x v="2"/>
    <s v="Desktop"/>
    <x v="1"/>
    <n v="494.4"/>
    <n v="3.51024"/>
    <n v="7.1000000000000004E-3"/>
    <n v="0.60949999999999971"/>
    <n v="2.1394912799999988"/>
    <n v="5"/>
    <n v="0.42789825599999975"/>
    <n v="1.4244040293541183"/>
    <n v="322.8"/>
    <n v="150.87698791649208"/>
    <n v="25"/>
    <n v="17"/>
    <n v="10.5"/>
  </r>
  <r>
    <x v="1"/>
    <x v="161"/>
    <s v="August"/>
    <x v="2"/>
    <x v="2"/>
    <s v="Desktop"/>
    <x v="1"/>
    <n v="912.89999999999986"/>
    <n v="9.7680299999999995"/>
    <n v="1.0700000000000001E-2"/>
    <n v="1.1154999999999995"/>
    <n v="10.896237464999995"/>
    <n v="4"/>
    <n v="2.7240593662499988"/>
    <n v="0.40949915182488178"/>
    <n v="266.39999999999998"/>
    <n v="24.448806375201379"/>
    <n v="58"/>
    <n v="2"/>
    <n v="3"/>
  </r>
  <r>
    <x v="1"/>
    <x v="162"/>
    <s v="August"/>
    <x v="2"/>
    <x v="2"/>
    <s v="Desktop"/>
    <x v="1"/>
    <n v="689.19999999999993"/>
    <n v="7.0987599999999995"/>
    <n v="1.03E-2"/>
    <n v="1.5524999999999995"/>
    <n v="11.020824899999996"/>
    <n v="2"/>
    <n v="5.5104124499999978"/>
    <n v="0.28173934602663003"/>
    <n v="36"/>
    <n v="3.2665431423377407"/>
    <n v="25"/>
    <n v="6"/>
    <n v="4.5"/>
  </r>
  <r>
    <x v="1"/>
    <x v="163"/>
    <s v="August"/>
    <x v="2"/>
    <x v="2"/>
    <s v="Desktop"/>
    <x v="1"/>
    <n v="499.59999999999991"/>
    <n v="6.2949599999999988"/>
    <n v="1.26E-2"/>
    <n v="0.28750000000000003"/>
    <n v="1.8098009999999998"/>
    <n v="3"/>
    <n v="0.60326699999999989"/>
    <n v="0.47657173357733817"/>
    <n v="147.6"/>
    <n v="81.555927972191427"/>
    <n v="65"/>
    <n v="4"/>
    <n v="10.5"/>
  </r>
  <r>
    <x v="1"/>
    <x v="164"/>
    <s v="August"/>
    <x v="2"/>
    <x v="2"/>
    <s v="Desktop"/>
    <x v="1"/>
    <n v="492.69999999999993"/>
    <n v="3.7937899999999996"/>
    <n v="7.7000000000000002E-3"/>
    <n v="1.4144999999999999"/>
    <n v="5.3663159549999992"/>
    <n v="2"/>
    <n v="2.6831579774999996"/>
    <n v="0.52717730817994679"/>
    <n v="19.2"/>
    <n v="3.5778735655903069"/>
    <n v="67"/>
    <n v="6"/>
    <n v="10.5"/>
  </r>
  <r>
    <x v="1"/>
    <x v="165"/>
    <s v="August"/>
    <x v="2"/>
    <x v="2"/>
    <s v="Desktop"/>
    <x v="1"/>
    <n v="911.39999999999986"/>
    <n v="6.926639999999999"/>
    <n v="7.6E-3"/>
    <n v="1.0119999999999996"/>
    <n v="7.0097596799999957"/>
    <n v="6"/>
    <n v="1.1682932799999992"/>
    <n v="0.86622085166834151"/>
    <n v="481.2"/>
    <n v="68.647146545257925"/>
    <n v="79"/>
    <n v="0"/>
    <n v="3"/>
  </r>
  <r>
    <x v="1"/>
    <x v="166"/>
    <s v="August"/>
    <x v="2"/>
    <x v="2"/>
    <s v="Desktop"/>
    <x v="1"/>
    <n v="618.9"/>
    <n v="5.8176599999999992"/>
    <n v="9.3999999999999986E-3"/>
    <n v="1.4834999999999994"/>
    <n v="8.6304986099999947"/>
    <n v="3"/>
    <n v="2.8768328699999981"/>
    <n v="0.5156712492651685"/>
    <n v="156"/>
    <n v="18.075433071647304"/>
    <n v="68"/>
    <n v="7"/>
    <n v="3"/>
  </r>
  <r>
    <x v="1"/>
    <x v="167"/>
    <s v="August"/>
    <x v="2"/>
    <x v="2"/>
    <s v="Desktop"/>
    <x v="1"/>
    <n v="863.7"/>
    <n v="13.387350000000001"/>
    <n v="1.5500000000000002E-2"/>
    <n v="0.35650000000000004"/>
    <n v="4.7725902750000007"/>
    <n v="6"/>
    <n v="0.79543171250000011"/>
    <n v="0.44818429338143839"/>
    <n v="268.8"/>
    <n v="56.32161667177683"/>
    <n v="38"/>
    <n v="8"/>
    <n v="3"/>
  </r>
  <r>
    <x v="1"/>
    <x v="168"/>
    <s v="August"/>
    <x v="2"/>
    <x v="2"/>
    <s v="Desktop"/>
    <x v="1"/>
    <n v="1103.1999999999998"/>
    <n v="7.9430399999999981"/>
    <n v="7.1999999999999998E-3"/>
    <n v="0.71299999999999986"/>
    <n v="5.6633875199999979"/>
    <n v="4"/>
    <n v="1.4158468799999995"/>
    <n v="0.50358552896623976"/>
    <n v="315.59999999999997"/>
    <n v="55.726364986586702"/>
    <n v="45"/>
    <n v="16"/>
    <n v="1.5"/>
  </r>
  <r>
    <x v="1"/>
    <x v="169"/>
    <s v="August"/>
    <x v="2"/>
    <x v="2"/>
    <s v="Desktop"/>
    <x v="1"/>
    <n v="358.29999999999995"/>
    <n v="4.1562800000000006"/>
    <n v="1.1600000000000003E-2"/>
    <n v="1.3914999999999995"/>
    <n v="5.7834636199999991"/>
    <n v="7"/>
    <n v="0.8262090885714285"/>
    <n v="1.6841983696959779"/>
    <n v="462"/>
    <n v="79.882926625896204"/>
    <n v="26"/>
    <n v="2"/>
    <n v="1.5"/>
  </r>
  <r>
    <x v="1"/>
    <x v="170"/>
    <s v="August"/>
    <x v="2"/>
    <x v="2"/>
    <s v="Desktop"/>
    <x v="1"/>
    <n v="537"/>
    <n v="5.2088999999999999"/>
    <n v="9.7000000000000003E-3"/>
    <n v="1.5294999999999994"/>
    <n v="7.9670125499999971"/>
    <n v="6"/>
    <n v="1.3278354249999995"/>
    <n v="1.1518746760352474"/>
    <n v="273.59999999999997"/>
    <n v="34.341605248255831"/>
    <n v="24"/>
    <n v="5"/>
    <n v="10.5"/>
  </r>
  <r>
    <x v="1"/>
    <x v="171"/>
    <s v="August"/>
    <x v="2"/>
    <x v="2"/>
    <s v="Desktop"/>
    <x v="1"/>
    <n v="472.9"/>
    <n v="2.4117900000000003"/>
    <n v="5.1000000000000012E-3"/>
    <n v="0.26450000000000001"/>
    <n v="0.63791845500000011"/>
    <n v="2"/>
    <n v="0.31895922750000005"/>
    <n v="0.8292595955700951"/>
    <n v="97.2"/>
    <n v="152.37057219170745"/>
    <n v="61"/>
    <n v="8"/>
    <n v="3"/>
  </r>
  <r>
    <x v="1"/>
    <x v="172"/>
    <s v="August"/>
    <x v="2"/>
    <x v="2"/>
    <s v="Desktop"/>
    <x v="1"/>
    <n v="790.2"/>
    <n v="7.6649400000000005"/>
    <n v="9.7000000000000003E-3"/>
    <n v="1.0349999999999997"/>
    <n v="7.9332128999999982"/>
    <n v="2"/>
    <n v="3.9666064499999991"/>
    <n v="0.26092833081537492"/>
    <n v="112.8"/>
    <n v="14.218703244432028"/>
    <n v="64"/>
    <n v="1"/>
    <n v="9"/>
  </r>
  <r>
    <x v="1"/>
    <x v="173"/>
    <s v="August"/>
    <x v="2"/>
    <x v="2"/>
    <s v="Desktop"/>
    <x v="1"/>
    <n v="680.5"/>
    <n v="9.8672500000000021"/>
    <n v="1.4500000000000002E-2"/>
    <n v="1.3684999999999998"/>
    <n v="13.503331625000001"/>
    <n v="5"/>
    <n v="2.7006663250000003"/>
    <n v="0.50672679824672517"/>
    <n v="296.39999999999998"/>
    <n v="21.950138545901257"/>
    <n v="61"/>
    <n v="12"/>
    <n v="6"/>
  </r>
  <r>
    <x v="1"/>
    <x v="174"/>
    <s v="August"/>
    <x v="2"/>
    <x v="2"/>
    <s v="Desktop"/>
    <x v="1"/>
    <n v="731.69999999999982"/>
    <n v="10.316969999999998"/>
    <n v="1.41E-2"/>
    <n v="1.0119999999999998"/>
    <n v="10.440773639999996"/>
    <n v="6"/>
    <n v="1.7401289399999993"/>
    <n v="0.58156609934893688"/>
    <n v="224.4"/>
    <n v="21.492660193330281"/>
    <n v="45"/>
    <n v="5"/>
    <n v="3"/>
  </r>
  <r>
    <x v="1"/>
    <x v="175"/>
    <s v="August"/>
    <x v="2"/>
    <x v="2"/>
    <s v="Desktop"/>
    <x v="1"/>
    <n v="722.49999999999989"/>
    <n v="7.441749999999999"/>
    <n v="1.03E-2"/>
    <n v="0.26450000000000001"/>
    <n v="1.9683428749999998"/>
    <n v="1"/>
    <n v="1.9683428749999998"/>
    <n v="0.13437699465851449"/>
    <n v="13.2"/>
    <n v="6.7061486937330468"/>
    <n v="25"/>
    <n v="13"/>
    <n v="9"/>
  </r>
  <r>
    <x v="1"/>
    <x v="176"/>
    <s v="August"/>
    <x v="2"/>
    <x v="2"/>
    <s v="Desktop"/>
    <x v="1"/>
    <n v="856.89999999999986"/>
    <n v="10.882629999999997"/>
    <n v="1.2699999999999999E-2"/>
    <n v="0.18400000000000002"/>
    <n v="2.0024039199999999"/>
    <n v="7"/>
    <n v="0.28605770285714283"/>
    <n v="0.64322686703489895"/>
    <n v="298.8"/>
    <n v="149.22064275623273"/>
    <n v="53"/>
    <n v="16"/>
    <n v="7.5"/>
  </r>
  <r>
    <x v="1"/>
    <x v="177"/>
    <s v="August"/>
    <x v="2"/>
    <x v="2"/>
    <s v="Desktop"/>
    <x v="1"/>
    <n v="538.59999999999991"/>
    <n v="6.0323199999999977"/>
    <n v="1.1199999999999998E-2"/>
    <n v="0.33350000000000002"/>
    <n v="2.0117787199999992"/>
    <n v="4"/>
    <n v="0.50294467999999981"/>
    <n v="0.66309479603204102"/>
    <n v="243.6"/>
    <n v="121.08687579715532"/>
    <n v="84"/>
    <n v="10"/>
    <n v="0"/>
  </r>
  <r>
    <x v="1"/>
    <x v="178"/>
    <s v="August"/>
    <x v="2"/>
    <x v="2"/>
    <s v="Desktop"/>
    <x v="1"/>
    <n v="721.69999999999982"/>
    <n v="4.7632199999999978"/>
    <n v="6.5999999999999982E-3"/>
    <n v="1.4144999999999996"/>
    <n v="6.7375746899999953"/>
    <n v="6"/>
    <n v="1.1229291149999991"/>
    <n v="1.2596520840943737"/>
    <n v="453.59999999999997"/>
    <n v="67.323928990833977"/>
    <n v="58"/>
    <n v="8"/>
    <n v="15"/>
  </r>
  <r>
    <x v="1"/>
    <x v="179"/>
    <s v="August"/>
    <x v="2"/>
    <x v="2"/>
    <s v="Desktop"/>
    <x v="1"/>
    <n v="718.69999999999993"/>
    <n v="5.9652099999999981"/>
    <n v="8.2999999999999984E-3"/>
    <n v="0.34500000000000003"/>
    <n v="2.0579974499999993"/>
    <n v="5"/>
    <n v="0.41159948999999985"/>
    <n v="0.83819345840297355"/>
    <n v="249.6"/>
    <n v="121.28294911152591"/>
    <n v="62"/>
    <n v="13"/>
    <n v="13.5"/>
  </r>
  <r>
    <x v="1"/>
    <x v="180"/>
    <s v="August"/>
    <x v="2"/>
    <x v="2"/>
    <s v="Desktop"/>
    <x v="1"/>
    <n v="760.19999999999993"/>
    <n v="10.946879999999997"/>
    <n v="1.4399999999999996E-2"/>
    <n v="0.94299999999999962"/>
    <n v="10.322907839999992"/>
    <n v="1"/>
    <n v="10.322907839999992"/>
    <n v="9.1350229471776456E-2"/>
    <n v="31.2"/>
    <n v="3.0224041988541113"/>
    <n v="26"/>
    <n v="2"/>
    <n v="3"/>
  </r>
  <r>
    <x v="1"/>
    <x v="181"/>
    <s v="August"/>
    <x v="2"/>
    <x v="2"/>
    <s v="Desktop"/>
    <x v="1"/>
    <n v="1217"/>
    <n v="13.9955"/>
    <n v="1.15E-2"/>
    <n v="1.0924999999999998"/>
    <n v="15.290083749999997"/>
    <n v="4"/>
    <n v="3.8225209374999993"/>
    <n v="0.28580615197742132"/>
    <n v="205.2"/>
    <n v="13.420462788505002"/>
    <n v="59"/>
    <n v="4"/>
    <n v="1.5"/>
  </r>
  <r>
    <x v="1"/>
    <x v="182"/>
    <s v="August"/>
    <x v="2"/>
    <x v="2"/>
    <s v="Desktop"/>
    <x v="1"/>
    <n v="709.19999999999993"/>
    <n v="11.347199999999999"/>
    <n v="1.6E-2"/>
    <n v="1.4489999999999996"/>
    <n v="16.442092799999994"/>
    <n v="5"/>
    <n v="3.2884185599999989"/>
    <n v="0.44063733784545972"/>
    <n v="237.6"/>
    <n v="14.45071517903123"/>
    <n v="26"/>
    <n v="8"/>
    <n v="7.5"/>
  </r>
  <r>
    <x v="1"/>
    <x v="183"/>
    <s v="August"/>
    <x v="2"/>
    <x v="2"/>
    <s v="Desktop"/>
    <x v="1"/>
    <n v="599.29999999999995"/>
    <n v="6.5922999999999998"/>
    <n v="1.1000000000000001E-2"/>
    <n v="0.4830000000000001"/>
    <n v="3.1840809000000005"/>
    <n v="2"/>
    <n v="1.5920404500000003"/>
    <n v="0.30338425132351382"/>
    <n v="10.799999999999999"/>
    <n v="3.3918736172815196"/>
    <n v="58"/>
    <n v="5"/>
    <n v="6"/>
  </r>
  <r>
    <x v="2"/>
    <x v="184"/>
    <s v="September"/>
    <x v="2"/>
    <x v="2"/>
    <s v="Desktop"/>
    <x v="1"/>
    <n v="964"/>
    <n v="10.796799999999998"/>
    <n v="1.1199999999999998E-2"/>
    <n v="0.11500000000000002"/>
    <n v="1.2416319999999998"/>
    <n v="7"/>
    <n v="0.17737599999999998"/>
    <n v="0.64834024896265574"/>
    <n v="439.2"/>
    <n v="353.72799670111601"/>
    <n v="84"/>
    <n v="16"/>
    <n v="7.5"/>
  </r>
  <r>
    <x v="2"/>
    <x v="185"/>
    <s v="September"/>
    <x v="2"/>
    <x v="2"/>
    <s v="Desktop"/>
    <x v="1"/>
    <n v="1504"/>
    <n v="17.747199999999996"/>
    <n v="1.1799999999999998E-2"/>
    <n v="0.59799999999999975"/>
    <n v="10.612825599999994"/>
    <n v="5"/>
    <n v="2.1225651199999986"/>
    <n v="0.28173458348359182"/>
    <n v="393.59999999999997"/>
    <n v="37.087201357572503"/>
    <n v="38"/>
    <n v="17"/>
    <n v="6"/>
  </r>
  <r>
    <x v="2"/>
    <x v="186"/>
    <s v="September"/>
    <x v="2"/>
    <x v="2"/>
    <s v="Desktop"/>
    <x v="1"/>
    <n v="1066"/>
    <n v="13.964599999999997"/>
    <n v="1.3099999999999997E-2"/>
    <n v="0.71299999999999963"/>
    <n v="9.9567597999999933"/>
    <n v="9"/>
    <n v="1.1063066444444436"/>
    <n v="0.64448677369921104"/>
    <n v="625.19999999999993"/>
    <n v="62.791511752648724"/>
    <n v="58"/>
    <n v="18"/>
    <n v="7.5"/>
  </r>
  <r>
    <x v="2"/>
    <x v="187"/>
    <s v="September"/>
    <x v="2"/>
    <x v="2"/>
    <s v="Desktop"/>
    <x v="1"/>
    <n v="1283"/>
    <n v="16.935600000000001"/>
    <n v="1.32E-2"/>
    <n v="1.2304999999999997"/>
    <n v="20.839255799999997"/>
    <n v="5"/>
    <n v="4.1678511599999997"/>
    <n v="0.29523607076218145"/>
    <n v="254.39999999999998"/>
    <n v="12.20772960615993"/>
    <n v="34"/>
    <n v="12"/>
    <n v="3"/>
  </r>
  <r>
    <x v="2"/>
    <x v="188"/>
    <s v="September"/>
    <x v="2"/>
    <x v="2"/>
    <s v="Desktop"/>
    <x v="1"/>
    <n v="1552"/>
    <n v="15.9856"/>
    <n v="1.03E-2"/>
    <n v="0.97749999999999981"/>
    <n v="15.625923999999998"/>
    <n v="5"/>
    <n v="3.1251847999999995"/>
    <n v="0.31278150335301774"/>
    <n v="434.4"/>
    <n v="27.799956021800696"/>
    <n v="62"/>
    <n v="3"/>
    <n v="6"/>
  </r>
  <r>
    <x v="2"/>
    <x v="189"/>
    <s v="September"/>
    <x v="2"/>
    <x v="2"/>
    <s v="Desktop"/>
    <x v="1"/>
    <n v="1303"/>
    <n v="9.1209999999999987"/>
    <n v="6.9999999999999993E-3"/>
    <n v="0.11500000000000002"/>
    <n v="1.048915"/>
    <n v="8"/>
    <n v="0.13111437500000001"/>
    <n v="0.87709680956035541"/>
    <n v="517.19999999999993"/>
    <n v="493.08094554849527"/>
    <n v="62"/>
    <n v="10"/>
    <n v="1.5"/>
  </r>
  <r>
    <x v="2"/>
    <x v="190"/>
    <s v="September"/>
    <x v="2"/>
    <x v="2"/>
    <s v="Desktop"/>
    <x v="1"/>
    <n v="1194"/>
    <n v="14.8056"/>
    <n v="1.24E-2"/>
    <n v="0.82799999999999963"/>
    <n v="12.259036799999995"/>
    <n v="7"/>
    <n v="1.7512909714285707"/>
    <n v="0.47279407791646405"/>
    <n v="319.2"/>
    <n v="26.037934725834262"/>
    <n v="44"/>
    <n v="2"/>
    <n v="7.5"/>
  </r>
  <r>
    <x v="2"/>
    <x v="191"/>
    <s v="September"/>
    <x v="2"/>
    <x v="2"/>
    <s v="Desktop"/>
    <x v="1"/>
    <n v="1560"/>
    <n v="15.132"/>
    <n v="9.7000000000000003E-3"/>
    <n v="6.900000000000002E-2"/>
    <n v="1.0441080000000003"/>
    <n v="7"/>
    <n v="0.14915828571428574"/>
    <n v="0.46259582342056571"/>
    <n v="362.4"/>
    <n v="347.09053086462308"/>
    <n v="40"/>
    <n v="5"/>
    <n v="13.5"/>
  </r>
  <r>
    <x v="2"/>
    <x v="192"/>
    <s v="September"/>
    <x v="2"/>
    <x v="2"/>
    <s v="Desktop"/>
    <x v="1"/>
    <n v="1234"/>
    <n v="16.535599999999999"/>
    <n v="1.3399999999999999E-2"/>
    <n v="1.0349999999999995"/>
    <n v="17.114345999999991"/>
    <n v="6"/>
    <n v="2.8523909999999986"/>
    <n v="0.36285347976487098"/>
    <n v="453.59999999999997"/>
    <n v="26.504080261086237"/>
    <n v="43"/>
    <n v="14"/>
    <n v="9"/>
  </r>
  <r>
    <x v="2"/>
    <x v="193"/>
    <s v="September"/>
    <x v="2"/>
    <x v="2"/>
    <s v="Desktop"/>
    <x v="1"/>
    <n v="1169"/>
    <n v="12.040699999999998"/>
    <n v="1.0299999999999998E-2"/>
    <n v="1.3454999999999995"/>
    <n v="16.200761849999989"/>
    <n v="3"/>
    <n v="5.4002539499999962"/>
    <n v="0.24915494946307112"/>
    <n v="315.59999999999997"/>
    <n v="19.480565353783049"/>
    <n v="52"/>
    <n v="8"/>
    <n v="15"/>
  </r>
  <r>
    <x v="2"/>
    <x v="194"/>
    <s v="September"/>
    <x v="2"/>
    <x v="2"/>
    <s v="Desktop"/>
    <x v="1"/>
    <n v="1293"/>
    <n v="12.024900000000001"/>
    <n v="9.300000000000001E-3"/>
    <n v="1.3454999999999995"/>
    <n v="16.179502949999993"/>
    <n v="5"/>
    <n v="3.2359005899999986"/>
    <n v="0.41580387362888671"/>
    <n v="326.39999999999998"/>
    <n v="20.173672887769406"/>
    <n v="46"/>
    <n v="12"/>
    <n v="6"/>
  </r>
  <r>
    <x v="2"/>
    <x v="195"/>
    <s v="September"/>
    <x v="2"/>
    <x v="2"/>
    <s v="Desktop"/>
    <x v="1"/>
    <n v="990"/>
    <n v="12.078000000000003"/>
    <n v="1.2200000000000003E-2"/>
    <n v="1.0119999999999996"/>
    <n v="12.222935999999997"/>
    <n v="8"/>
    <n v="1.5278669999999996"/>
    <n v="0.66236131809902288"/>
    <n v="410.4"/>
    <n v="33.576220966877358"/>
    <n v="48"/>
    <n v="9"/>
    <n v="13.5"/>
  </r>
  <r>
    <x v="2"/>
    <x v="196"/>
    <s v="September"/>
    <x v="2"/>
    <x v="2"/>
    <s v="Desktop"/>
    <x v="1"/>
    <n v="644"/>
    <n v="5.9248000000000003"/>
    <n v="9.1999999999999998E-3"/>
    <n v="0.83949999999999969"/>
    <n v="4.9738695999999987"/>
    <n v="8"/>
    <n v="0.62173369999999983"/>
    <n v="1.3502565487442613"/>
    <n v="441.59999999999997"/>
    <n v="88.783992246198025"/>
    <n v="43"/>
    <n v="5"/>
    <n v="6"/>
  </r>
  <r>
    <x v="2"/>
    <x v="197"/>
    <s v="September"/>
    <x v="2"/>
    <x v="2"/>
    <s v="Desktop"/>
    <x v="1"/>
    <n v="951"/>
    <n v="11.792399999999997"/>
    <n v="1.2399999999999996E-2"/>
    <n v="0.93149999999999977"/>
    <n v="10.984620599999994"/>
    <n v="5"/>
    <n v="2.1969241199999989"/>
    <n v="0.42400189952850997"/>
    <n v="241.2"/>
    <n v="21.957972767853278"/>
    <n v="47"/>
    <n v="17"/>
    <n v="7.5"/>
  </r>
  <r>
    <x v="2"/>
    <x v="198"/>
    <s v="September"/>
    <x v="2"/>
    <x v="2"/>
    <s v="Desktop"/>
    <x v="1"/>
    <n v="1237"/>
    <n v="18.183900000000001"/>
    <n v="1.4700000000000001E-2"/>
    <n v="0.56349999999999978"/>
    <n v="10.246627649999997"/>
    <n v="8"/>
    <n v="1.2808284562499996"/>
    <n v="0.43994962576784957"/>
    <n v="614.4"/>
    <n v="59.961191231536567"/>
    <n v="49"/>
    <n v="12"/>
    <n v="1.5"/>
  </r>
  <r>
    <x v="2"/>
    <x v="199"/>
    <s v="September"/>
    <x v="2"/>
    <x v="2"/>
    <s v="Desktop"/>
    <x v="1"/>
    <n v="1458"/>
    <n v="28.722600000000003"/>
    <n v="1.9700000000000002E-2"/>
    <n v="0.93149999999999977"/>
    <n v="26.755101899999996"/>
    <n v="7"/>
    <n v="3.8221574142857135"/>
    <n v="0.24371052759847645"/>
    <n v="447.59999999999997"/>
    <n v="16.729519538851019"/>
    <n v="71"/>
    <n v="15"/>
    <n v="7.5"/>
  </r>
  <r>
    <x v="2"/>
    <x v="200"/>
    <s v="September"/>
    <x v="2"/>
    <x v="2"/>
    <s v="Desktop"/>
    <x v="1"/>
    <n v="1726"/>
    <n v="22.610600000000002"/>
    <n v="1.3100000000000001E-2"/>
    <n v="0.52899999999999969"/>
    <n v="11.961007399999994"/>
    <n v="3"/>
    <n v="3.9870024666666648"/>
    <n v="0.13268113185850883"/>
    <n v="297.59999999999997"/>
    <n v="24.880847410896184"/>
    <n v="64"/>
    <n v="7"/>
    <n v="3"/>
  </r>
  <r>
    <x v="2"/>
    <x v="201"/>
    <s v="September"/>
    <x v="2"/>
    <x v="2"/>
    <s v="Desktop"/>
    <x v="1"/>
    <n v="1435"/>
    <n v="18.224499999999999"/>
    <n v="1.2699999999999999E-2"/>
    <n v="6.900000000000002E-2"/>
    <n v="1.2574905000000003"/>
    <n v="7"/>
    <n v="0.17964150000000004"/>
    <n v="0.3840983291722681"/>
    <n v="523.19999999999993"/>
    <n v="416.06676153815857"/>
    <n v="48"/>
    <n v="11"/>
    <n v="7.5"/>
  </r>
  <r>
    <x v="2"/>
    <x v="202"/>
    <s v="September"/>
    <x v="2"/>
    <x v="2"/>
    <s v="Desktop"/>
    <x v="1"/>
    <n v="1068"/>
    <n v="15.379199999999999"/>
    <n v="1.44E-2"/>
    <n v="1.3339999999999996"/>
    <n v="20.515852799999994"/>
    <n v="5"/>
    <n v="4.1031705599999988"/>
    <n v="0.32511444028297964"/>
    <n v="292.8"/>
    <n v="14.271890272092422"/>
    <n v="72"/>
    <n v="4"/>
    <n v="13.5"/>
  </r>
  <r>
    <x v="2"/>
    <x v="203"/>
    <s v="September"/>
    <x v="2"/>
    <x v="2"/>
    <s v="Desktop"/>
    <x v="1"/>
    <n v="1673"/>
    <n v="18.737599999999997"/>
    <n v="1.1199999999999998E-2"/>
    <n v="0.34500000000000003"/>
    <n v="6.4644719999999998"/>
    <n v="7"/>
    <n v="0.92349599999999998"/>
    <n v="0.37358039450089664"/>
    <n v="295.2"/>
    <n v="45.664982383712079"/>
    <n v="70"/>
    <n v="15"/>
    <n v="6"/>
  </r>
  <r>
    <x v="2"/>
    <x v="204"/>
    <s v="September"/>
    <x v="2"/>
    <x v="2"/>
    <s v="Desktop"/>
    <x v="1"/>
    <n v="1501"/>
    <n v="21.164099999999998"/>
    <n v="1.4099999999999998E-2"/>
    <n v="0.86249999999999971"/>
    <n v="18.254036249999992"/>
    <n v="4"/>
    <n v="4.5635090624999979"/>
    <n v="0.18899929597762249"/>
    <n v="109.2"/>
    <n v="5.9822385857264884"/>
    <n v="87"/>
    <n v="12"/>
    <n v="13.5"/>
  </r>
  <r>
    <x v="2"/>
    <x v="205"/>
    <s v="September"/>
    <x v="2"/>
    <x v="2"/>
    <s v="Desktop"/>
    <x v="1"/>
    <n v="951"/>
    <n v="14.5503"/>
    <n v="1.5299999999999999E-2"/>
    <n v="1.3684999999999996"/>
    <n v="19.912085549999993"/>
    <n v="4"/>
    <n v="4.9780213874999983"/>
    <n v="0.27490842113221031"/>
    <n v="222"/>
    <n v="11.149007945076857"/>
    <n v="57"/>
    <n v="8"/>
    <n v="0"/>
  </r>
  <r>
    <x v="2"/>
    <x v="206"/>
    <s v="September"/>
    <x v="2"/>
    <x v="2"/>
    <s v="Desktop"/>
    <x v="1"/>
    <n v="921"/>
    <n v="13.354499999999996"/>
    <n v="1.4499999999999996E-2"/>
    <n v="0.34499999999999997"/>
    <n v="4.6073024999999985"/>
    <n v="4"/>
    <n v="1.1518256249999996"/>
    <n v="0.29952450484855303"/>
    <n v="169.2"/>
    <n v="36.724308855344326"/>
    <n v="27"/>
    <n v="10"/>
    <n v="0"/>
  </r>
  <r>
    <x v="2"/>
    <x v="207"/>
    <s v="September"/>
    <x v="2"/>
    <x v="2"/>
    <s v="Desktop"/>
    <x v="1"/>
    <n v="1121"/>
    <n v="11.6584"/>
    <n v="1.04E-2"/>
    <n v="0.42549999999999988"/>
    <n v="4.9606491999999989"/>
    <n v="7"/>
    <n v="0.7086641714285713"/>
    <n v="0.6004254443148288"/>
    <n v="192"/>
    <n v="38.704611485125788"/>
    <n v="49"/>
    <n v="10"/>
    <n v="1.5"/>
  </r>
  <r>
    <x v="2"/>
    <x v="208"/>
    <s v="September"/>
    <x v="2"/>
    <x v="2"/>
    <s v="Desktop"/>
    <x v="1"/>
    <n v="1642"/>
    <n v="27.257200000000001"/>
    <n v="1.66E-2"/>
    <n v="0.71299999999999963"/>
    <n v="19.43438359999999"/>
    <n v="4"/>
    <n v="4.8585958999999974"/>
    <n v="0.14675021645656927"/>
    <n v="313.2"/>
    <n v="16.11576710876491"/>
    <n v="39"/>
    <n v="7"/>
    <n v="0"/>
  </r>
  <r>
    <x v="2"/>
    <x v="209"/>
    <s v="September"/>
    <x v="2"/>
    <x v="2"/>
    <s v="Desktop"/>
    <x v="1"/>
    <n v="1109"/>
    <n v="20.627399999999998"/>
    <n v="1.8599999999999998E-2"/>
    <n v="0.68999999999999961"/>
    <n v="14.232905999999991"/>
    <n v="8"/>
    <n v="1.7791132499999989"/>
    <n v="0.38783365814402204"/>
    <n v="438"/>
    <n v="30.773757657080029"/>
    <n v="52"/>
    <n v="10"/>
    <n v="10.5"/>
  </r>
  <r>
    <x v="2"/>
    <x v="210"/>
    <s v="September"/>
    <x v="2"/>
    <x v="2"/>
    <s v="Desktop"/>
    <x v="1"/>
    <n v="997"/>
    <n v="16.649899999999999"/>
    <n v="1.67E-2"/>
    <n v="0.73599999999999965"/>
    <n v="12.254326399999993"/>
    <n v="8"/>
    <n v="1.5317907999999991"/>
    <n v="0.4804833662664641"/>
    <n v="514.79999999999995"/>
    <n v="42.009653015281216"/>
    <n v="69"/>
    <n v="17"/>
    <n v="0"/>
  </r>
  <r>
    <x v="2"/>
    <x v="211"/>
    <s v="September"/>
    <x v="2"/>
    <x v="2"/>
    <s v="Desktop"/>
    <x v="1"/>
    <n v="1619"/>
    <n v="23.637399999999996"/>
    <n v="1.4599999999999997E-2"/>
    <n v="0.17250000000000007"/>
    <n v="4.0774515000000013"/>
    <n v="5"/>
    <n v="0.81549030000000022"/>
    <n v="0.21152918679719432"/>
    <n v="337.2"/>
    <n v="82.698715116537841"/>
    <n v="47"/>
    <n v="7"/>
    <n v="4.5"/>
  </r>
  <r>
    <x v="2"/>
    <x v="212"/>
    <s v="September"/>
    <x v="2"/>
    <x v="2"/>
    <s v="Desktop"/>
    <x v="1"/>
    <n v="861"/>
    <n v="10.934700000000003"/>
    <n v="1.2700000000000003E-2"/>
    <n v="5.7500000000000016E-2"/>
    <n v="0.62874525000000037"/>
    <n v="9"/>
    <n v="6.9860583333333379E-2"/>
    <n v="0.82306784822628853"/>
    <n v="740.4"/>
    <n v="1177.5834489405679"/>
    <n v="76"/>
    <n v="9"/>
    <n v="1.5"/>
  </r>
  <r>
    <x v="2"/>
    <x v="213"/>
    <s v="September"/>
    <x v="2"/>
    <x v="2"/>
    <s v="Desktop"/>
    <x v="1"/>
    <n v="1416"/>
    <n v="23.505600000000001"/>
    <n v="1.66E-2"/>
    <n v="0.24150000000000008"/>
    <n v="5.6766024000000019"/>
    <n v="5"/>
    <n v="1.1353204800000003"/>
    <n v="0.21271526785106526"/>
    <n v="232.79999999999998"/>
    <n v="41.010446671410335"/>
    <n v="63"/>
    <n v="16"/>
    <n v="0"/>
  </r>
  <r>
    <x v="2"/>
    <x v="214"/>
    <s v="October"/>
    <x v="2"/>
    <x v="2"/>
    <s v="Desktop"/>
    <x v="1"/>
    <n v="1114"/>
    <n v="14.0364"/>
    <n v="1.26E-2"/>
    <n v="0.63249999999999973"/>
    <n v="8.8780229999999971"/>
    <n v="4"/>
    <n v="2.2195057499999993"/>
    <n v="0.28497335499130833"/>
    <n v="188.4"/>
    <n v="21.220940743226286"/>
    <n v="40"/>
    <n v="6"/>
    <n v="6"/>
  </r>
  <r>
    <x v="2"/>
    <x v="215"/>
    <s v="October"/>
    <x v="2"/>
    <x v="2"/>
    <s v="Desktop"/>
    <x v="1"/>
    <n v="1439"/>
    <n v="19.858199999999997"/>
    <n v="1.3799999999999998E-2"/>
    <n v="0.85099999999999965"/>
    <n v="16.899328199999989"/>
    <n v="5"/>
    <n v="3.3798656399999976"/>
    <n v="0.25178515676143864"/>
    <n v="332.4"/>
    <n v="19.669420941833664"/>
    <n v="54"/>
    <n v="5"/>
    <n v="12"/>
  </r>
  <r>
    <x v="2"/>
    <x v="216"/>
    <s v="October"/>
    <x v="2"/>
    <x v="2"/>
    <s v="Desktop"/>
    <x v="1"/>
    <n v="1134"/>
    <n v="16.442999999999998"/>
    <n v="1.4499999999999997E-2"/>
    <n v="0.77049999999999974"/>
    <n v="12.669331499999995"/>
    <n v="8"/>
    <n v="1.5836664374999994"/>
    <n v="0.48652922216140615"/>
    <n v="579.6"/>
    <n v="45.748270143535215"/>
    <n v="66"/>
    <n v="7"/>
    <n v="1.5"/>
  </r>
  <r>
    <x v="2"/>
    <x v="217"/>
    <s v="October"/>
    <x v="2"/>
    <x v="2"/>
    <s v="Desktop"/>
    <x v="1"/>
    <n v="759"/>
    <n v="10.625999999999999"/>
    <n v="1.3999999999999999E-2"/>
    <n v="1.0809999999999995"/>
    <n v="11.486705999999995"/>
    <n v="4"/>
    <n v="2.8716764999999986"/>
    <n v="0.37643515904385472"/>
    <n v="252"/>
    <n v="21.938404273601162"/>
    <n v="45"/>
    <n v="6"/>
    <n v="10.5"/>
  </r>
  <r>
    <x v="2"/>
    <x v="218"/>
    <s v="October"/>
    <x v="2"/>
    <x v="2"/>
    <s v="Desktop"/>
    <x v="1"/>
    <n v="691"/>
    <n v="10.917799999999998"/>
    <n v="1.5799999999999998E-2"/>
    <n v="0.47149999999999986"/>
    <n v="5.1477426999999976"/>
    <n v="4"/>
    <n v="1.2869356749999994"/>
    <n v="0.36637417794793831"/>
    <n v="367.2"/>
    <n v="71.332236554869027"/>
    <n v="32"/>
    <n v="9"/>
    <n v="1.5"/>
  </r>
  <r>
    <x v="2"/>
    <x v="219"/>
    <s v="October"/>
    <x v="2"/>
    <x v="2"/>
    <s v="Desktop"/>
    <x v="1"/>
    <n v="919"/>
    <n v="12.130800000000001"/>
    <n v="1.32E-2"/>
    <n v="0.34500000000000003"/>
    <n v="4.1851260000000003"/>
    <n v="6"/>
    <n v="0.69752100000000006"/>
    <n v="0.49460876446730634"/>
    <n v="247.2"/>
    <n v="59.066322017544984"/>
    <n v="57"/>
    <n v="4"/>
    <n v="9"/>
  </r>
  <r>
    <x v="2"/>
    <x v="220"/>
    <s v="October"/>
    <x v="2"/>
    <x v="2"/>
    <s v="Desktop"/>
    <x v="1"/>
    <n v="1488"/>
    <n v="23.659199999999995"/>
    <n v="1.5899999999999997E-2"/>
    <n v="8.050000000000003E-2"/>
    <n v="1.9045656000000002"/>
    <n v="8"/>
    <n v="0.23807070000000002"/>
    <n v="0.33813484817745326"/>
    <n v="550.79999999999995"/>
    <n v="289.19980493189621"/>
    <n v="56"/>
    <n v="16"/>
    <n v="3"/>
  </r>
  <r>
    <x v="2"/>
    <x v="221"/>
    <s v="October"/>
    <x v="2"/>
    <x v="2"/>
    <s v="Desktop"/>
    <x v="1"/>
    <n v="1641"/>
    <n v="15.753600000000002"/>
    <n v="9.6000000000000009E-3"/>
    <n v="0.66699999999999959"/>
    <n v="10.507651199999994"/>
    <n v="5"/>
    <n v="2.1015302399999989"/>
    <n v="0.31738777168393251"/>
    <n v="283.2"/>
    <n v="26.951789187673086"/>
    <n v="57"/>
    <n v="11"/>
    <n v="13.5"/>
  </r>
  <r>
    <x v="2"/>
    <x v="222"/>
    <s v="October"/>
    <x v="2"/>
    <x v="2"/>
    <s v="Desktop"/>
    <x v="1"/>
    <n v="1237"/>
    <n v="12.493700000000002"/>
    <n v="1.0100000000000001E-2"/>
    <n v="1.1154999999999997"/>
    <n v="13.936722349999998"/>
    <n v="6"/>
    <n v="2.3227870583333332"/>
    <n v="0.48024204198916243"/>
    <n v="408"/>
    <n v="29.275176024440213"/>
    <n v="31"/>
    <n v="12"/>
    <n v="3"/>
  </r>
  <r>
    <x v="2"/>
    <x v="223"/>
    <s v="October"/>
    <x v="2"/>
    <x v="2"/>
    <s v="Desktop"/>
    <x v="1"/>
    <n v="1437"/>
    <n v="17.818800000000003"/>
    <n v="1.2400000000000001E-2"/>
    <n v="0.10350000000000006"/>
    <n v="1.8442458000000015"/>
    <n v="4"/>
    <n v="0.46106145000000037"/>
    <n v="0.22448200776707744"/>
    <n v="218.4"/>
    <n v="118.4223925032118"/>
    <n v="39"/>
    <n v="0"/>
    <n v="6"/>
  </r>
  <r>
    <x v="2"/>
    <x v="224"/>
    <s v="October"/>
    <x v="2"/>
    <x v="2"/>
    <s v="Desktop"/>
    <x v="1"/>
    <n v="1453"/>
    <n v="17.290700000000001"/>
    <n v="1.1900000000000001E-2"/>
    <n v="0.56349999999999978"/>
    <n v="9.7433094499999964"/>
    <n v="4"/>
    <n v="2.4358273624999991"/>
    <n v="0.23133823384825367"/>
    <n v="356.4"/>
    <n v="36.578947002447933"/>
    <n v="81"/>
    <n v="13"/>
    <n v="4.5"/>
  </r>
  <r>
    <x v="2"/>
    <x v="225"/>
    <s v="October"/>
    <x v="2"/>
    <x v="2"/>
    <s v="Desktop"/>
    <x v="1"/>
    <n v="1159"/>
    <n v="8.2288999999999994"/>
    <n v="7.0999999999999995E-3"/>
    <n v="0.41399999999999987"/>
    <n v="3.4067645999999985"/>
    <n v="5"/>
    <n v="0.6813529199999997"/>
    <n v="0.6076146264992891"/>
    <n v="333.59999999999997"/>
    <n v="97.922820966262279"/>
    <n v="56"/>
    <n v="6"/>
    <n v="7.5"/>
  </r>
  <r>
    <x v="2"/>
    <x v="226"/>
    <s v="October"/>
    <x v="2"/>
    <x v="2"/>
    <s v="Desktop"/>
    <x v="1"/>
    <n v="1705"/>
    <n v="17.561499999999999"/>
    <n v="1.03E-2"/>
    <n v="0.42549999999999988"/>
    <n v="7.4724182499999969"/>
    <n v="8"/>
    <n v="0.93405228124999962"/>
    <n v="0.45554195256669422"/>
    <n v="573.6"/>
    <n v="76.762298470110437"/>
    <n v="41"/>
    <n v="13"/>
    <n v="13.5"/>
  </r>
  <r>
    <x v="2"/>
    <x v="227"/>
    <s v="October"/>
    <x v="2"/>
    <x v="2"/>
    <s v="Desktop"/>
    <x v="1"/>
    <n v="788"/>
    <n v="7.5648000000000009"/>
    <n v="9.6000000000000009E-3"/>
    <n v="0.55199999999999971"/>
    <n v="4.175769599999998"/>
    <n v="6"/>
    <n v="0.69596159999999962"/>
    <n v="0.79314720812182737"/>
    <n v="340.8"/>
    <n v="81.613698227028664"/>
    <n v="33"/>
    <n v="5"/>
    <n v="0"/>
  </r>
  <r>
    <x v="2"/>
    <x v="228"/>
    <s v="October"/>
    <x v="2"/>
    <x v="2"/>
    <s v="Desktop"/>
    <x v="1"/>
    <n v="1174"/>
    <n v="10.800800000000001"/>
    <n v="9.1999999999999998E-3"/>
    <n v="0.94299999999999973"/>
    <n v="10.185154399999998"/>
    <n v="5"/>
    <n v="2.0370308799999997"/>
    <n v="0.46292867195022586"/>
    <n v="168"/>
    <n v="16.494595310209537"/>
    <n v="70"/>
    <n v="7"/>
    <n v="0"/>
  </r>
  <r>
    <x v="2"/>
    <x v="229"/>
    <s v="October"/>
    <x v="2"/>
    <x v="2"/>
    <s v="Desktop"/>
    <x v="1"/>
    <n v="833"/>
    <n v="5.9142999999999999"/>
    <n v="7.0999999999999995E-3"/>
    <n v="8.050000000000003E-2"/>
    <n v="0.4761011500000002"/>
    <n v="3"/>
    <n v="0.15870038333333339"/>
    <n v="0.50724515158175942"/>
    <n v="244.79999999999998"/>
    <n v="514.17645178970872"/>
    <n v="47"/>
    <n v="15"/>
    <n v="6"/>
  </r>
  <r>
    <x v="2"/>
    <x v="230"/>
    <s v="October"/>
    <x v="2"/>
    <x v="2"/>
    <s v="Desktop"/>
    <x v="1"/>
    <n v="802"/>
    <n v="14.435999999999998"/>
    <n v="1.7999999999999999E-2"/>
    <n v="1.3914999999999995"/>
    <n v="20.087693999999992"/>
    <n v="8"/>
    <n v="2.510961749999999"/>
    <n v="0.55417013022998063"/>
    <n v="440.4"/>
    <n v="21.923870405433306"/>
    <n v="74"/>
    <n v="1"/>
    <n v="10.5"/>
  </r>
  <r>
    <x v="2"/>
    <x v="231"/>
    <s v="October"/>
    <x v="2"/>
    <x v="2"/>
    <s v="Desktop"/>
    <x v="1"/>
    <n v="1552"/>
    <n v="22.504000000000005"/>
    <n v="1.4500000000000002E-2"/>
    <n v="0.27600000000000002"/>
    <n v="6.2111040000000015"/>
    <n v="4"/>
    <n v="1.5527760000000004"/>
    <n v="0.17774617845716315"/>
    <n v="172.79999999999998"/>
    <n v="27.821140975903791"/>
    <n v="77"/>
    <n v="0"/>
    <n v="0"/>
  </r>
  <r>
    <x v="2"/>
    <x v="232"/>
    <s v="October"/>
    <x v="2"/>
    <x v="2"/>
    <s v="Desktop"/>
    <x v="1"/>
    <n v="1250"/>
    <n v="9.7499999999999982"/>
    <n v="7.7999999999999988E-3"/>
    <n v="1.0234999999999996"/>
    <n v="9.9791249999999945"/>
    <n v="4"/>
    <n v="2.4947812499999986"/>
    <n v="0.41025641025641035"/>
    <n v="130.79999999999998"/>
    <n v="13.107361617376279"/>
    <n v="61"/>
    <n v="18"/>
    <n v="16.5"/>
  </r>
  <r>
    <x v="2"/>
    <x v="233"/>
    <s v="October"/>
    <x v="2"/>
    <x v="2"/>
    <s v="Desktop"/>
    <x v="1"/>
    <n v="823"/>
    <n v="12.756499999999999"/>
    <n v="1.5499999999999998E-2"/>
    <n v="1.3454999999999995"/>
    <n v="17.16387074999999"/>
    <n v="8"/>
    <n v="2.1454838437499988"/>
    <n v="0.62713126641320116"/>
    <n v="462"/>
    <n v="26.917005303130722"/>
    <n v="61"/>
    <n v="5"/>
    <n v="6"/>
  </r>
  <r>
    <x v="2"/>
    <x v="234"/>
    <s v="October"/>
    <x v="2"/>
    <x v="2"/>
    <s v="Desktop"/>
    <x v="1"/>
    <n v="1488"/>
    <n v="21.873600000000003"/>
    <n v="1.4700000000000003E-2"/>
    <n v="0.28750000000000003"/>
    <n v="6.2886600000000019"/>
    <n v="7"/>
    <n v="0.89838000000000029"/>
    <n v="0.32002048131080385"/>
    <n v="480"/>
    <n v="76.327866349906003"/>
    <n v="35"/>
    <n v="12"/>
    <n v="0"/>
  </r>
  <r>
    <x v="2"/>
    <x v="235"/>
    <s v="October"/>
    <x v="2"/>
    <x v="2"/>
    <s v="Desktop"/>
    <x v="1"/>
    <n v="1009"/>
    <n v="11.401700000000002"/>
    <n v="1.1300000000000001E-2"/>
    <n v="0.88549999999999973"/>
    <n v="10.096205349999998"/>
    <n v="5"/>
    <n v="2.0192410699999996"/>
    <n v="0.43853109624003433"/>
    <n v="242.39999999999998"/>
    <n v="24.009020379126898"/>
    <n v="49"/>
    <n v="9"/>
    <n v="6"/>
  </r>
  <r>
    <x v="2"/>
    <x v="236"/>
    <s v="October"/>
    <x v="2"/>
    <x v="2"/>
    <s v="Desktop"/>
    <x v="1"/>
    <n v="1122"/>
    <n v="16.044599999999996"/>
    <n v="1.4299999999999997E-2"/>
    <n v="0.60949999999999971"/>
    <n v="9.7791836999999919"/>
    <n v="7"/>
    <n v="1.3970262428571416"/>
    <n v="0.43628385874375192"/>
    <n v="495.59999999999997"/>
    <n v="50.679076618634376"/>
    <n v="74"/>
    <n v="11"/>
    <n v="6"/>
  </r>
  <r>
    <x v="2"/>
    <x v="237"/>
    <s v="October"/>
    <x v="2"/>
    <x v="2"/>
    <s v="Desktop"/>
    <x v="1"/>
    <n v="1332"/>
    <n v="14.385600000000004"/>
    <n v="1.0800000000000002E-2"/>
    <n v="0.24150000000000008"/>
    <n v="3.4741224000000019"/>
    <n v="3"/>
    <n v="1.1580408000000006"/>
    <n v="0.20854187520854181"/>
    <n v="237.6"/>
    <n v="68.391372739198786"/>
    <n v="46"/>
    <n v="9"/>
    <n v="12"/>
  </r>
  <r>
    <x v="2"/>
    <x v="238"/>
    <s v="October"/>
    <x v="2"/>
    <x v="2"/>
    <s v="Desktop"/>
    <x v="1"/>
    <n v="1215"/>
    <n v="19.683"/>
    <n v="1.6199999999999999E-2"/>
    <n v="0.71299999999999963"/>
    <n v="14.033978999999993"/>
    <n v="8"/>
    <n v="1.7542473749999992"/>
    <n v="0.40644210740232689"/>
    <n v="596.4"/>
    <n v="42.496857092347099"/>
    <n v="59"/>
    <n v="8"/>
    <n v="0"/>
  </r>
  <r>
    <x v="2"/>
    <x v="239"/>
    <s v="October"/>
    <x v="2"/>
    <x v="2"/>
    <s v="Desktop"/>
    <x v="1"/>
    <n v="1730"/>
    <n v="20.76"/>
    <n v="1.2E-2"/>
    <n v="0.37949999999999995"/>
    <n v="7.8784199999999993"/>
    <n v="3"/>
    <n v="2.6261399999999999"/>
    <n v="0.1445086705202312"/>
    <n v="250.79999999999998"/>
    <n v="31.833794085616152"/>
    <n v="51"/>
    <n v="13"/>
    <n v="3"/>
  </r>
  <r>
    <x v="2"/>
    <x v="240"/>
    <s v="October"/>
    <x v="2"/>
    <x v="2"/>
    <s v="Desktop"/>
    <x v="1"/>
    <n v="1526"/>
    <n v="19.685399999999998"/>
    <n v="1.2899999999999998E-2"/>
    <n v="1.1499999999999997"/>
    <n v="22.63820999999999"/>
    <n v="7"/>
    <n v="3.2340299999999984"/>
    <n v="0.35559348552734515"/>
    <n v="430.8"/>
    <n v="19.029773113687"/>
    <n v="52"/>
    <n v="15"/>
    <n v="1.5"/>
  </r>
  <r>
    <x v="2"/>
    <x v="241"/>
    <s v="October"/>
    <x v="2"/>
    <x v="2"/>
    <s v="Desktop"/>
    <x v="1"/>
    <n v="1038"/>
    <n v="10.899000000000001"/>
    <n v="1.0500000000000001E-2"/>
    <n v="0.24150000000000008"/>
    <n v="2.6321085000000011"/>
    <n v="4"/>
    <n v="0.65802712500000027"/>
    <n v="0.3670061473529681"/>
    <n v="204"/>
    <n v="77.504403788825542"/>
    <n v="52"/>
    <n v="11"/>
    <n v="10.5"/>
  </r>
  <r>
    <x v="2"/>
    <x v="242"/>
    <s v="October"/>
    <x v="2"/>
    <x v="2"/>
    <s v="Desktop"/>
    <x v="1"/>
    <n v="1078"/>
    <n v="13.367200000000002"/>
    <n v="1.2400000000000001E-2"/>
    <n v="0.88549999999999973"/>
    <n v="11.836655599999999"/>
    <n v="6"/>
    <n v="1.972775933333333"/>
    <n v="0.44885989586450409"/>
    <n v="517.19999999999993"/>
    <n v="43.694774730118866"/>
    <n v="24"/>
    <n v="13"/>
    <n v="7.5"/>
  </r>
  <r>
    <x v="2"/>
    <x v="243"/>
    <s v="October"/>
    <x v="2"/>
    <x v="2"/>
    <s v="Desktop"/>
    <x v="1"/>
    <n v="662"/>
    <n v="6.3551999999999982"/>
    <n v="9.5999999999999974E-3"/>
    <n v="0.7819999999999997"/>
    <n v="4.9697663999999966"/>
    <n v="4"/>
    <n v="1.2424415999999991"/>
    <n v="0.62940584088620355"/>
    <n v="309.59999999999997"/>
    <n v="62.296690645258536"/>
    <n v="58"/>
    <n v="11"/>
    <n v="4.5"/>
  </r>
  <r>
    <x v="2"/>
    <x v="244"/>
    <s v="October"/>
    <x v="2"/>
    <x v="2"/>
    <s v="Desktop"/>
    <x v="1"/>
    <n v="880"/>
    <n v="11.351999999999999"/>
    <n v="1.2899999999999998E-2"/>
    <n v="0.73599999999999965"/>
    <n v="8.3550719999999945"/>
    <n v="5"/>
    <n v="1.6710143999999989"/>
    <n v="0.44045102184637075"/>
    <n v="390"/>
    <n v="46.678233293501272"/>
    <n v="50"/>
    <n v="11"/>
    <n v="6"/>
  </r>
  <r>
    <x v="2"/>
    <x v="245"/>
    <s v="November"/>
    <x v="2"/>
    <x v="2"/>
    <s v="Desktop"/>
    <x v="1"/>
    <n v="981"/>
    <n v="15.597900000000001"/>
    <n v="1.5900000000000001E-2"/>
    <n v="0.88549999999999973"/>
    <n v="13.811940449999996"/>
    <n v="8"/>
    <n v="1.7264925562499995"/>
    <n v="0.51288955564531125"/>
    <n v="603.6"/>
    <n v="43.701317869496037"/>
    <n v="59"/>
    <n v="3"/>
    <n v="12"/>
  </r>
  <r>
    <x v="2"/>
    <x v="246"/>
    <s v="November"/>
    <x v="2"/>
    <x v="2"/>
    <s v="Desktop"/>
    <x v="1"/>
    <n v="766"/>
    <n v="12.256"/>
    <n v="1.6E-2"/>
    <n v="0.56349999999999978"/>
    <n v="6.9062559999999973"/>
    <n v="4"/>
    <n v="1.7265639999999993"/>
    <n v="0.32637075718015668"/>
    <n v="127.19999999999999"/>
    <n v="18.418083546280364"/>
    <n v="69"/>
    <n v="16"/>
    <n v="4.5"/>
  </r>
  <r>
    <x v="2"/>
    <x v="247"/>
    <s v="November"/>
    <x v="2"/>
    <x v="2"/>
    <s v="Desktop"/>
    <x v="1"/>
    <n v="611"/>
    <n v="9.5315999999999992"/>
    <n v="1.5599999999999999E-2"/>
    <n v="0.56349999999999978"/>
    <n v="5.3710565999999975"/>
    <n v="3"/>
    <n v="1.7903521999999992"/>
    <n v="0.31474254060178775"/>
    <n v="190.79999999999998"/>
    <n v="35.523736614505246"/>
    <n v="36"/>
    <n v="19"/>
    <n v="10.5"/>
  </r>
  <r>
    <x v="2"/>
    <x v="248"/>
    <s v="November"/>
    <x v="2"/>
    <x v="2"/>
    <s v="Desktop"/>
    <x v="1"/>
    <n v="655"/>
    <n v="5.6984999999999992"/>
    <n v="8.6999999999999994E-3"/>
    <n v="0.45999999999999991"/>
    <n v="2.6213099999999989"/>
    <n v="5"/>
    <n v="0.52426199999999978"/>
    <n v="0.8774238834781084"/>
    <n v="464.4"/>
    <n v="177.16332673357985"/>
    <n v="73"/>
    <n v="11"/>
    <n v="1.5"/>
  </r>
  <r>
    <x v="2"/>
    <x v="249"/>
    <s v="November"/>
    <x v="2"/>
    <x v="2"/>
    <s v="Desktop"/>
    <x v="1"/>
    <n v="1111"/>
    <n v="12.665399999999996"/>
    <n v="1.1399999999999997E-2"/>
    <n v="0.59799999999999975"/>
    <n v="7.5739091999999948"/>
    <n v="6"/>
    <n v="1.2623181999999991"/>
    <n v="0.47373158368468438"/>
    <n v="333.59999999999997"/>
    <n v="44.045946576703109"/>
    <n v="66"/>
    <n v="11"/>
    <n v="9"/>
  </r>
  <r>
    <x v="2"/>
    <x v="250"/>
    <s v="November"/>
    <x v="2"/>
    <x v="2"/>
    <s v="Desktop"/>
    <x v="1"/>
    <n v="1334"/>
    <n v="14.140399999999998"/>
    <n v="1.0599999999999998E-2"/>
    <n v="1.2764999999999997"/>
    <n v="18.050220599999992"/>
    <n v="7"/>
    <n v="2.5786029428571418"/>
    <n v="0.49503550111736594"/>
    <n v="541.19999999999993"/>
    <n v="29.983013060793294"/>
    <n v="50"/>
    <n v="14"/>
    <n v="3"/>
  </r>
  <r>
    <x v="2"/>
    <x v="251"/>
    <s v="November"/>
    <x v="2"/>
    <x v="2"/>
    <s v="Desktop"/>
    <x v="1"/>
    <n v="979"/>
    <n v="9.7899999999999991"/>
    <n v="9.9999999999999985E-3"/>
    <n v="0.89699999999999969"/>
    <n v="8.7816299999999963"/>
    <n v="7"/>
    <n v="1.2545185714285709"/>
    <n v="0.71501532175689486"/>
    <n v="452.4"/>
    <n v="51.516631878136536"/>
    <n v="53"/>
    <n v="16"/>
    <n v="3"/>
  </r>
  <r>
    <x v="2"/>
    <x v="252"/>
    <s v="November"/>
    <x v="2"/>
    <x v="2"/>
    <s v="Desktop"/>
    <x v="1"/>
    <n v="1465"/>
    <n v="20.9495"/>
    <n v="1.43E-2"/>
    <n v="0.68999999999999961"/>
    <n v="14.455154999999992"/>
    <n v="6"/>
    <n v="2.4091924999999987"/>
    <n v="0.28640301677844338"/>
    <n v="259.2"/>
    <n v="17.93131931134603"/>
    <n v="42"/>
    <n v="17"/>
    <n v="12"/>
  </r>
  <r>
    <x v="2"/>
    <x v="253"/>
    <s v="November"/>
    <x v="2"/>
    <x v="2"/>
    <s v="Desktop"/>
    <x v="1"/>
    <n v="1460"/>
    <n v="12.993999999999998"/>
    <n v="8.8999999999999982E-3"/>
    <n v="1.1039999999999996"/>
    <n v="14.345375999999993"/>
    <n v="5"/>
    <n v="2.8690751999999984"/>
    <n v="0.38479298137601975"/>
    <n v="278.39999999999998"/>
    <n v="19.406950365051436"/>
    <n v="67"/>
    <n v="10"/>
    <n v="1.5"/>
  </r>
  <r>
    <x v="2"/>
    <x v="254"/>
    <s v="November"/>
    <x v="2"/>
    <x v="2"/>
    <s v="Desktop"/>
    <x v="1"/>
    <n v="991"/>
    <n v="11.000099999999998"/>
    <n v="1.1099999999999999E-2"/>
    <n v="0.33350000000000007"/>
    <n v="3.6685333500000001"/>
    <n v="9"/>
    <n v="0.40761481666666666"/>
    <n v="0.81817438023290712"/>
    <n v="289.2"/>
    <n v="78.832593957473492"/>
    <n v="26"/>
    <n v="1"/>
    <n v="12"/>
  </r>
  <r>
    <x v="2"/>
    <x v="255"/>
    <s v="November"/>
    <x v="2"/>
    <x v="2"/>
    <s v="Desktop"/>
    <x v="1"/>
    <n v="713"/>
    <n v="7.0586999999999991"/>
    <n v="9.8999999999999991E-3"/>
    <n v="0.45999999999999991"/>
    <n v="3.2470019999999988"/>
    <n v="5"/>
    <n v="0.64940039999999977"/>
    <n v="0.70834572938359763"/>
    <n v="309.59999999999997"/>
    <n v="95.349494703113848"/>
    <n v="62"/>
    <n v="2"/>
    <n v="13.5"/>
  </r>
  <r>
    <x v="2"/>
    <x v="256"/>
    <s v="November"/>
    <x v="2"/>
    <x v="2"/>
    <s v="Desktop"/>
    <x v="1"/>
    <n v="1263"/>
    <n v="19.576499999999999"/>
    <n v="1.55E-2"/>
    <n v="8.050000000000003E-2"/>
    <n v="1.5759082500000006"/>
    <n v="8"/>
    <n v="0.19698853125000007"/>
    <n v="0.40865323219165839"/>
    <n v="434.4"/>
    <n v="275.65056531685764"/>
    <n v="40"/>
    <n v="3"/>
    <n v="1.5"/>
  </r>
  <r>
    <x v="2"/>
    <x v="257"/>
    <s v="November"/>
    <x v="2"/>
    <x v="2"/>
    <s v="Desktop"/>
    <x v="1"/>
    <n v="1658"/>
    <n v="29.6782"/>
    <n v="1.7899999999999999E-2"/>
    <n v="8.050000000000003E-2"/>
    <n v="2.3890951000000009"/>
    <n v="8"/>
    <n v="0.29863688750000011"/>
    <n v="0.26955812684057656"/>
    <n v="439.2"/>
    <n v="183.83529395711363"/>
    <n v="42"/>
    <n v="5"/>
    <n v="0"/>
  </r>
  <r>
    <x v="2"/>
    <x v="258"/>
    <s v="November"/>
    <x v="2"/>
    <x v="2"/>
    <s v="Desktop"/>
    <x v="1"/>
    <n v="1013"/>
    <n v="12.156000000000001"/>
    <n v="1.2E-2"/>
    <n v="0.21850000000000006"/>
    <n v="2.6560860000000006"/>
    <n v="4"/>
    <n v="0.66402150000000015"/>
    <n v="0.32905561039815728"/>
    <n v="298.8"/>
    <n v="112.49635742216176"/>
    <n v="85"/>
    <n v="7"/>
    <n v="7.5"/>
  </r>
  <r>
    <x v="2"/>
    <x v="259"/>
    <s v="November"/>
    <x v="2"/>
    <x v="2"/>
    <s v="Desktop"/>
    <x v="1"/>
    <n v="1101"/>
    <n v="13.432200000000002"/>
    <n v="1.2200000000000001E-2"/>
    <n v="0.70149999999999968"/>
    <n v="9.4226882999999972"/>
    <n v="5"/>
    <n v="1.8845376599999994"/>
    <n v="0.3722398415747234"/>
    <n v="408"/>
    <n v="43.299744935848096"/>
    <n v="84"/>
    <n v="9"/>
    <n v="7.5"/>
  </r>
  <r>
    <x v="2"/>
    <x v="260"/>
    <s v="November"/>
    <x v="2"/>
    <x v="2"/>
    <s v="Desktop"/>
    <x v="1"/>
    <n v="1284"/>
    <n v="14.252399999999998"/>
    <n v="1.1099999999999999E-2"/>
    <n v="0.8049999999999996"/>
    <n v="11.473181999999992"/>
    <n v="7"/>
    <n v="1.639025999999999"/>
    <n v="0.49114535095843515"/>
    <n v="426"/>
    <n v="37.130065573787661"/>
    <n v="34"/>
    <n v="20"/>
    <n v="3"/>
  </r>
  <r>
    <x v="2"/>
    <x v="261"/>
    <s v="November"/>
    <x v="2"/>
    <x v="2"/>
    <s v="Desktop"/>
    <x v="1"/>
    <n v="991"/>
    <n v="15.1623"/>
    <n v="1.5299999999999999E-2"/>
    <n v="0.95449999999999979"/>
    <n v="14.472415349999997"/>
    <n v="7"/>
    <n v="2.0674879071428567"/>
    <n v="0.46167138231007171"/>
    <n v="391.2"/>
    <n v="27.030733332290666"/>
    <n v="46"/>
    <n v="1"/>
    <n v="6"/>
  </r>
  <r>
    <x v="2"/>
    <x v="262"/>
    <s v="November"/>
    <x v="2"/>
    <x v="2"/>
    <s v="Desktop"/>
    <x v="1"/>
    <n v="923"/>
    <n v="16.429400000000005"/>
    <n v="1.7800000000000007E-2"/>
    <n v="0.253"/>
    <n v="4.1566382000000015"/>
    <n v="4"/>
    <n v="1.0391595500000004"/>
    <n v="0.24346598171570472"/>
    <n v="253.2"/>
    <n v="60.914611235589348"/>
    <n v="52"/>
    <n v="15"/>
    <n v="9"/>
  </r>
  <r>
    <x v="2"/>
    <x v="263"/>
    <s v="November"/>
    <x v="2"/>
    <x v="2"/>
    <s v="Desktop"/>
    <x v="1"/>
    <n v="1107"/>
    <n v="14.723099999999995"/>
    <n v="1.3299999999999996E-2"/>
    <n v="1.4374999999999996"/>
    <n v="21.164456249999986"/>
    <n v="6"/>
    <n v="3.5274093749999977"/>
    <n v="0.40752287222120354"/>
    <n v="426"/>
    <n v="20.128086210577713"/>
    <n v="53"/>
    <n v="8"/>
    <n v="10.5"/>
  </r>
  <r>
    <x v="2"/>
    <x v="264"/>
    <s v="November"/>
    <x v="2"/>
    <x v="2"/>
    <s v="Desktop"/>
    <x v="1"/>
    <n v="1215"/>
    <n v="12.5145"/>
    <n v="1.03E-2"/>
    <n v="0.74749999999999972"/>
    <n v="9.354588749999996"/>
    <n v="8"/>
    <n v="1.1693235937499995"/>
    <n v="0.63925846018618404"/>
    <n v="621.6"/>
    <n v="66.448672048784644"/>
    <n v="32"/>
    <n v="9"/>
    <n v="9"/>
  </r>
  <r>
    <x v="2"/>
    <x v="265"/>
    <s v="November"/>
    <x v="2"/>
    <x v="2"/>
    <s v="Desktop"/>
    <x v="1"/>
    <n v="1556"/>
    <n v="19.138800000000003"/>
    <n v="1.2300000000000002E-2"/>
    <n v="1.1500000000000026E-2"/>
    <n v="0.22009620000000052"/>
    <n v="3"/>
    <n v="7.3365400000000178E-2"/>
    <n v="0.15674963947582918"/>
    <n v="259.2"/>
    <n v="1177.6668565836183"/>
    <n v="31"/>
    <n v="2"/>
    <n v="9"/>
  </r>
  <r>
    <x v="2"/>
    <x v="266"/>
    <s v="November"/>
    <x v="2"/>
    <x v="2"/>
    <s v="Desktop"/>
    <x v="1"/>
    <n v="1126"/>
    <n v="12.048199999999998"/>
    <n v="1.0699999999999998E-2"/>
    <n v="1.3799999999999997"/>
    <n v="16.626515999999992"/>
    <n v="9"/>
    <n v="1.8473906666666657"/>
    <n v="0.746999551800269"/>
    <n v="328.8"/>
    <n v="19.775640308528867"/>
    <n v="71"/>
    <n v="13"/>
    <n v="1.5"/>
  </r>
  <r>
    <x v="2"/>
    <x v="267"/>
    <s v="November"/>
    <x v="2"/>
    <x v="2"/>
    <s v="Desktop"/>
    <x v="1"/>
    <n v="854"/>
    <n v="6.3196000000000012"/>
    <n v="7.4000000000000012E-3"/>
    <n v="0.55199999999999971"/>
    <n v="3.4884191999999987"/>
    <n v="5"/>
    <n v="0.69768383999999972"/>
    <n v="0.7911893157794796"/>
    <n v="348"/>
    <n v="99.758652859151823"/>
    <n v="43"/>
    <n v="1"/>
    <n v="0"/>
  </r>
  <r>
    <x v="2"/>
    <x v="268"/>
    <s v="November"/>
    <x v="2"/>
    <x v="2"/>
    <s v="Desktop"/>
    <x v="1"/>
    <n v="1606"/>
    <n v="22.162799999999994"/>
    <n v="1.3799999999999996E-2"/>
    <n v="0.95449999999999979"/>
    <n v="21.154392599999991"/>
    <n v="6"/>
    <n v="3.5257320999999986"/>
    <n v="0.27072391575071747"/>
    <n v="249.6"/>
    <n v="11.798967936333002"/>
    <n v="52"/>
    <n v="4"/>
    <n v="9"/>
  </r>
  <r>
    <x v="2"/>
    <x v="269"/>
    <s v="November"/>
    <x v="2"/>
    <x v="2"/>
    <s v="Desktop"/>
    <x v="1"/>
    <n v="1366"/>
    <n v="17.757999999999996"/>
    <n v="1.2999999999999996E-2"/>
    <n v="0.26450000000000001"/>
    <n v="4.6969909999999988"/>
    <n v="7"/>
    <n v="0.67099871428571412"/>
    <n v="0.39418853474490378"/>
    <n v="339.59999999999997"/>
    <n v="72.301607561096034"/>
    <n v="34"/>
    <n v="7"/>
    <n v="3"/>
  </r>
  <r>
    <x v="2"/>
    <x v="270"/>
    <s v="November"/>
    <x v="2"/>
    <x v="2"/>
    <s v="Desktop"/>
    <x v="1"/>
    <n v="1103"/>
    <n v="12.794800000000002"/>
    <n v="1.1600000000000003E-2"/>
    <n v="1.1614999999999998"/>
    <n v="14.861160199999999"/>
    <n v="5"/>
    <n v="2.9722320399999997"/>
    <n v="0.39078375590083464"/>
    <n v="321.59999999999997"/>
    <n v="21.64030235001437"/>
    <n v="39"/>
    <n v="8"/>
    <n v="7.5"/>
  </r>
  <r>
    <x v="2"/>
    <x v="271"/>
    <s v="November"/>
    <x v="2"/>
    <x v="2"/>
    <s v="Desktop"/>
    <x v="1"/>
    <n v="689"/>
    <n v="12.746500000000001"/>
    <n v="1.8500000000000003E-2"/>
    <n v="0.81649999999999967"/>
    <n v="10.407517249999996"/>
    <n v="8"/>
    <n v="1.3009396562499995"/>
    <n v="0.62762326913270305"/>
    <n v="470.4"/>
    <n v="45.19809947948923"/>
    <n v="29"/>
    <n v="17"/>
    <n v="7.5"/>
  </r>
  <r>
    <x v="2"/>
    <x v="272"/>
    <s v="November"/>
    <x v="2"/>
    <x v="2"/>
    <s v="Desktop"/>
    <x v="1"/>
    <n v="1050"/>
    <n v="18.375"/>
    <n v="1.7500000000000002E-2"/>
    <n v="1.1154999999999997"/>
    <n v="20.497312499999996"/>
    <n v="5"/>
    <n v="4.0994624999999996"/>
    <n v="0.27210884353741499"/>
    <n v="450"/>
    <n v="21.954097640849263"/>
    <n v="71"/>
    <n v="11"/>
    <n v="7.5"/>
  </r>
  <r>
    <x v="2"/>
    <x v="273"/>
    <s v="November"/>
    <x v="2"/>
    <x v="2"/>
    <s v="Desktop"/>
    <x v="1"/>
    <n v="1223"/>
    <n v="17.122000000000003"/>
    <n v="1.4000000000000002E-2"/>
    <n v="4.6000000000000006E-2"/>
    <n v="0.78761200000000031"/>
    <n v="9"/>
    <n v="8.7512444444444476E-2"/>
    <n v="0.52563952809251246"/>
    <n v="673.19999999999993"/>
    <n v="854.73558046347648"/>
    <n v="66"/>
    <n v="9"/>
    <n v="1.5"/>
  </r>
  <r>
    <x v="2"/>
    <x v="274"/>
    <s v="November"/>
    <x v="2"/>
    <x v="2"/>
    <s v="Desktop"/>
    <x v="1"/>
    <n v="1313"/>
    <n v="15.756"/>
    <n v="1.2E-2"/>
    <n v="0.91999999999999971"/>
    <n v="14.495519999999996"/>
    <n v="7"/>
    <n v="2.070788571428571"/>
    <n v="0.44427519675044425"/>
    <n v="398.4"/>
    <n v="27.484353786549232"/>
    <n v="59"/>
    <n v="11"/>
    <n v="12"/>
  </r>
  <r>
    <x v="0"/>
    <x v="0"/>
    <s v="March"/>
    <x v="0"/>
    <x v="0"/>
    <s v="Mobile"/>
    <x v="0"/>
    <n v="1732.6000000000001"/>
    <n v="20.617940000000004"/>
    <n v="1.1900000000000001E-2"/>
    <n v="0.84"/>
    <n v="17.319069600000002"/>
    <n v="1"/>
    <n v="17.319069600000002"/>
    <n v="4.8501450678389783E-2"/>
    <n v="44.800000000000004"/>
    <n v="2.5867440361807885"/>
    <n v="28.799999999999997"/>
    <n v="30"/>
    <n v="3"/>
  </r>
  <r>
    <x v="0"/>
    <x v="1"/>
    <s v="March"/>
    <x v="0"/>
    <x v="0"/>
    <s v="Mobile"/>
    <x v="0"/>
    <n v="2055"/>
    <n v="22.194000000000003"/>
    <n v="1.0800000000000001E-2"/>
    <n v="0.58000000000000007"/>
    <n v="12.872520000000003"/>
    <n v="2"/>
    <n v="6.4362600000000016"/>
    <n v="9.0114445345588892E-2"/>
    <n v="44.8"/>
    <n v="3.4802820271399839"/>
    <n v="42"/>
    <n v="33"/>
    <n v="0"/>
  </r>
  <r>
    <x v="0"/>
    <x v="2"/>
    <s v="March"/>
    <x v="0"/>
    <x v="0"/>
    <s v="Mobile"/>
    <x v="0"/>
    <n v="1316.2"/>
    <n v="12.635520000000001"/>
    <n v="9.6000000000000009E-3"/>
    <n v="1.08"/>
    <n v="13.646361600000002"/>
    <n v="1"/>
    <n v="13.646361600000002"/>
    <n v="7.9141974370663004E-2"/>
    <n v="42.56"/>
    <n v="3.1187800270513129"/>
    <n v="56.4"/>
    <n v="27"/>
    <n v="1"/>
  </r>
  <r>
    <x v="0"/>
    <x v="3"/>
    <s v="March"/>
    <x v="0"/>
    <x v="0"/>
    <s v="Mobile"/>
    <x v="0"/>
    <n v="1997.6"/>
    <n v="16.979600000000001"/>
    <n v="8.5000000000000006E-3"/>
    <n v="0.29999999999999993"/>
    <n v="5.0938799999999995"/>
    <n v="4"/>
    <n v="1.2734699999999999"/>
    <n v="0.23557680981884141"/>
    <n v="23.200000000000003"/>
    <n v="4.554484989830935"/>
    <n v="38.4"/>
    <n v="1.5"/>
    <n v="3"/>
  </r>
  <r>
    <x v="0"/>
    <x v="4"/>
    <s v="March"/>
    <x v="0"/>
    <x v="0"/>
    <s v="Mobile"/>
    <x v="0"/>
    <n v="1876"/>
    <n v="20.823599999999999"/>
    <n v="1.1099999999999999E-2"/>
    <n v="0.15"/>
    <n v="3.1235399999999998"/>
    <n v="5"/>
    <n v="0.62470799999999993"/>
    <n v="0.24011218041068788"/>
    <n v="17.600000000000001"/>
    <n v="5.6346325003041429"/>
    <n v="31.2"/>
    <n v="9"/>
    <n v="7"/>
  </r>
  <r>
    <x v="0"/>
    <x v="5"/>
    <s v="March"/>
    <x v="0"/>
    <x v="0"/>
    <s v="Mobile"/>
    <x v="0"/>
    <n v="2259.8000000000002"/>
    <n v="21.694080000000007"/>
    <n v="9.6000000000000026E-3"/>
    <n v="0.82000000000000006"/>
    <n v="17.789145600000008"/>
    <n v="5"/>
    <n v="3.5578291200000018"/>
    <n v="0.23047762338850039"/>
    <n v="47.2"/>
    <n v="2.653303371692004"/>
    <n v="12"/>
    <n v="9"/>
    <n v="7"/>
  </r>
  <r>
    <x v="0"/>
    <x v="6"/>
    <s v="March"/>
    <x v="0"/>
    <x v="0"/>
    <s v="Mobile"/>
    <x v="0"/>
    <n v="1399.6000000000001"/>
    <n v="12.736360000000001"/>
    <n v="9.1000000000000004E-3"/>
    <n v="1.23"/>
    <n v="15.665722800000001"/>
    <n v="1"/>
    <n v="15.665722800000001"/>
    <n v="7.851536859824941E-2"/>
    <n v="9.6000000000000014"/>
    <n v="0.61280287686438573"/>
    <n v="43.199999999999996"/>
    <n v="0"/>
    <n v="6"/>
  </r>
  <r>
    <x v="0"/>
    <x v="7"/>
    <s v="March"/>
    <x v="0"/>
    <x v="0"/>
    <s v="Mobile"/>
    <x v="0"/>
    <n v="1702.6000000000001"/>
    <n v="13.79106"/>
    <n v="8.0999999999999996E-3"/>
    <n v="1.01"/>
    <n v="13.9289706"/>
    <n v="4"/>
    <n v="3.4822426499999999"/>
    <n v="0.29004296986598566"/>
    <n v="18.400000000000002"/>
    <n v="1.3209877835480537"/>
    <n v="26.4"/>
    <n v="10.5"/>
    <n v="8"/>
  </r>
  <r>
    <x v="0"/>
    <x v="8"/>
    <s v="March"/>
    <x v="0"/>
    <x v="0"/>
    <s v="Mobile"/>
    <x v="0"/>
    <n v="1348.6000000000001"/>
    <n v="14.969460000000005"/>
    <n v="1.1100000000000002E-2"/>
    <n v="0.48000000000000009"/>
    <n v="7.1853408000000041"/>
    <n v="0"/>
    <n v="0"/>
    <n v="0"/>
    <n v="16"/>
    <n v="2.2267558972289794"/>
    <n v="12"/>
    <n v="22.5"/>
    <n v="7"/>
  </r>
  <r>
    <x v="0"/>
    <x v="9"/>
    <s v="March"/>
    <x v="0"/>
    <x v="0"/>
    <s v="Mobile"/>
    <x v="0"/>
    <n v="1590.6000000000001"/>
    <n v="11.770440000000001"/>
    <n v="7.3999999999999995E-3"/>
    <n v="1.06"/>
    <n v="12.476666400000001"/>
    <n v="3"/>
    <n v="4.1588888000000006"/>
    <n v="0.25487577354797269"/>
    <n v="40"/>
    <n v="3.2059845729304741"/>
    <n v="19.2"/>
    <n v="19.5"/>
    <n v="6"/>
  </r>
  <r>
    <x v="0"/>
    <x v="10"/>
    <s v="March"/>
    <x v="0"/>
    <x v="0"/>
    <s v="Mobile"/>
    <x v="0"/>
    <n v="1675"/>
    <n v="20.267499999999998"/>
    <n v="1.21E-2"/>
    <n v="0.15"/>
    <n v="3.0401249999999997"/>
    <n v="0"/>
    <n v="0"/>
    <n v="0"/>
    <n v="30.400000000000002"/>
    <n v="9.9995888326960252"/>
    <n v="6"/>
    <n v="1.5"/>
    <n v="0"/>
  </r>
  <r>
    <x v="0"/>
    <x v="11"/>
    <s v="March"/>
    <x v="0"/>
    <x v="0"/>
    <s v="Mobile"/>
    <x v="0"/>
    <n v="1286"/>
    <n v="13.888800000000002"/>
    <n v="1.0800000000000001E-2"/>
    <n v="0.61999999999999988"/>
    <n v="8.6110559999999996"/>
    <n v="5"/>
    <n v="1.7222111999999998"/>
    <n v="0.36000230401474564"/>
    <n v="14.4"/>
    <n v="1.6722687670362382"/>
    <n v="16.8"/>
    <n v="0"/>
    <n v="4"/>
  </r>
  <r>
    <x v="0"/>
    <x v="12"/>
    <s v="March"/>
    <x v="0"/>
    <x v="0"/>
    <s v="Mobile"/>
    <x v="0"/>
    <n v="2269.6"/>
    <n v="28.143039999999999"/>
    <n v="1.24E-2"/>
    <n v="0.12000000000000001"/>
    <n v="3.3771648000000001"/>
    <n v="1"/>
    <n v="3.3771648000000001"/>
    <n v="3.5532764051076214E-2"/>
    <n v="100.24000000000001"/>
    <n v="29.681702237332335"/>
    <n v="33.6"/>
    <n v="1.5"/>
    <n v="4"/>
  </r>
  <r>
    <x v="0"/>
    <x v="13"/>
    <s v="March"/>
    <x v="0"/>
    <x v="0"/>
    <s v="Mobile"/>
    <x v="0"/>
    <n v="2352.2000000000003"/>
    <n v="30.578600000000005"/>
    <n v="1.3000000000000001E-2"/>
    <n v="0.45999999999999991"/>
    <n v="14.066155999999999"/>
    <n v="2"/>
    <n v="7.0330779999999997"/>
    <n v="6.5405218028294285E-2"/>
    <n v="78.399999999999991"/>
    <n v="5.5736620580633396"/>
    <n v="54"/>
    <n v="12"/>
    <n v="6"/>
  </r>
  <r>
    <x v="0"/>
    <x v="14"/>
    <s v="March"/>
    <x v="0"/>
    <x v="0"/>
    <s v="Mobile"/>
    <x v="0"/>
    <n v="1931.8000000000002"/>
    <n v="18.352100000000004"/>
    <n v="9.5000000000000015E-3"/>
    <n v="4.9999999999999989E-2"/>
    <n v="0.917605"/>
    <n v="2"/>
    <n v="0.4588025"/>
    <n v="0.10897935386141093"/>
    <n v="5.6000000000000005"/>
    <n v="6.1028438162390142"/>
    <n v="12"/>
    <n v="13.5"/>
    <n v="1"/>
  </r>
  <r>
    <x v="0"/>
    <x v="15"/>
    <s v="March"/>
    <x v="0"/>
    <x v="0"/>
    <s v="Mobile"/>
    <x v="0"/>
    <n v="1993.2000000000003"/>
    <n v="15.746280000000004"/>
    <n v="7.9000000000000008E-3"/>
    <n v="1.08"/>
    <n v="17.005982400000004"/>
    <n v="3"/>
    <n v="5.6686608000000014"/>
    <n v="0.1905211897667258"/>
    <n v="5.6000000000000005"/>
    <n v="0.32929588354742734"/>
    <n v="13.2"/>
    <n v="27"/>
    <n v="4"/>
  </r>
  <r>
    <x v="0"/>
    <x v="16"/>
    <s v="March"/>
    <x v="0"/>
    <x v="0"/>
    <s v="Mobile"/>
    <x v="0"/>
    <n v="1103.4000000000001"/>
    <n v="12.137400000000003"/>
    <n v="1.1000000000000001E-2"/>
    <n v="0.79"/>
    <n v="9.5885460000000027"/>
    <n v="4"/>
    <n v="2.3971365000000007"/>
    <n v="0.32955987278988902"/>
    <n v="45.92"/>
    <n v="4.7890472653518055"/>
    <n v="63.599999999999994"/>
    <n v="1.5"/>
    <n v="6"/>
  </r>
  <r>
    <x v="0"/>
    <x v="17"/>
    <s v="March"/>
    <x v="0"/>
    <x v="0"/>
    <s v="Mobile"/>
    <x v="0"/>
    <n v="1505.4"/>
    <n v="15.355080000000003"/>
    <n v="1.0200000000000001E-2"/>
    <n v="0.15999999999999998"/>
    <n v="2.4568128000000002"/>
    <n v="1"/>
    <n v="2.4568128000000002"/>
    <n v="6.5125027026886204E-2"/>
    <n v="82.320000000000007"/>
    <n v="33.506826405332959"/>
    <n v="39.6"/>
    <n v="15"/>
    <n v="2"/>
  </r>
  <r>
    <x v="0"/>
    <x v="18"/>
    <s v="March"/>
    <x v="0"/>
    <x v="0"/>
    <s v="Mobile"/>
    <x v="0"/>
    <n v="2232"/>
    <n v="20.980799999999999"/>
    <n v="9.3999999999999986E-3"/>
    <n v="0.12"/>
    <n v="2.5176959999999999"/>
    <n v="4"/>
    <n v="0.62942399999999998"/>
    <n v="0.19065049950430871"/>
    <n v="37.6"/>
    <n v="14.934289127837516"/>
    <n v="48"/>
    <n v="1.5"/>
    <n v="2"/>
  </r>
  <r>
    <x v="0"/>
    <x v="19"/>
    <s v="March"/>
    <x v="0"/>
    <x v="0"/>
    <s v="Mobile"/>
    <x v="0"/>
    <n v="1097.2"/>
    <n v="10.20396"/>
    <n v="9.2999999999999992E-3"/>
    <n v="0.45999999999999996"/>
    <n v="4.6938215999999997"/>
    <n v="3"/>
    <n v="1.5646072"/>
    <n v="0.29400350452177387"/>
    <n v="8"/>
    <n v="1.704368142155211"/>
    <n v="52.8"/>
    <n v="21"/>
    <n v="6"/>
  </r>
  <r>
    <x v="0"/>
    <x v="20"/>
    <s v="March"/>
    <x v="0"/>
    <x v="0"/>
    <s v="Mobile"/>
    <x v="0"/>
    <n v="1697.8000000000002"/>
    <n v="15.280200000000004"/>
    <n v="9.0000000000000011E-3"/>
    <n v="0.56000000000000005"/>
    <n v="8.5569120000000023"/>
    <n v="1"/>
    <n v="8.5569120000000023"/>
    <n v="6.544416957893219E-2"/>
    <n v="16"/>
    <n v="1.8698334165409198"/>
    <n v="67.2"/>
    <n v="21"/>
    <n v="6"/>
  </r>
  <r>
    <x v="0"/>
    <x v="21"/>
    <s v="March"/>
    <x v="0"/>
    <x v="0"/>
    <s v="Mobile"/>
    <x v="0"/>
    <n v="1388.6000000000001"/>
    <n v="15.413460000000001"/>
    <n v="1.1099999999999999E-2"/>
    <n v="0.52"/>
    <n v="8.0149992000000001"/>
    <n v="6"/>
    <n v="1.3358331999999999"/>
    <n v="0.38927015738192461"/>
    <n v="13.600000000000001"/>
    <n v="1.6968186347417229"/>
    <n v="3.5999999999999996"/>
    <n v="7.5"/>
    <n v="2"/>
  </r>
  <r>
    <x v="0"/>
    <x v="22"/>
    <s v="March"/>
    <x v="0"/>
    <x v="0"/>
    <s v="Mobile"/>
    <x v="0"/>
    <n v="2307.8000000000002"/>
    <n v="20.539420000000007"/>
    <n v="8.9000000000000017E-3"/>
    <n v="1.1000000000000001"/>
    <n v="22.59336200000001"/>
    <n v="4"/>
    <n v="5.6483405000000024"/>
    <n v="0.19474746609203175"/>
    <n v="10.4"/>
    <n v="0.4603121925811659"/>
    <n v="26.4"/>
    <n v="27"/>
    <n v="2"/>
  </r>
  <r>
    <x v="0"/>
    <x v="23"/>
    <s v="March"/>
    <x v="0"/>
    <x v="0"/>
    <s v="Mobile"/>
    <x v="0"/>
    <n v="1737.4"/>
    <n v="17.547740000000001"/>
    <n v="1.01E-2"/>
    <n v="0.33999999999999997"/>
    <n v="5.9662315999999995"/>
    <n v="2"/>
    <n v="2.9831157999999998"/>
    <n v="0.11397479105571429"/>
    <n v="13.600000000000001"/>
    <n v="2.2794958211142862"/>
    <n v="58.8"/>
    <n v="16.5"/>
    <n v="6"/>
  </r>
  <r>
    <x v="0"/>
    <x v="24"/>
    <s v="March"/>
    <x v="0"/>
    <x v="0"/>
    <s v="Mobile"/>
    <x v="0"/>
    <n v="1524.4"/>
    <n v="11.737880000000001"/>
    <n v="7.7000000000000002E-3"/>
    <n v="0.22999999999999998"/>
    <n v="2.6997124000000001"/>
    <n v="4"/>
    <n v="0.67492810000000003"/>
    <n v="0.34077703980616603"/>
    <n v="46.400000000000006"/>
    <n v="17.187015920658808"/>
    <n v="32.4"/>
    <n v="21"/>
    <n v="0"/>
  </r>
  <r>
    <x v="0"/>
    <x v="25"/>
    <s v="March"/>
    <x v="0"/>
    <x v="0"/>
    <s v="Mobile"/>
    <x v="0"/>
    <n v="1545.2"/>
    <n v="10.970920000000001"/>
    <n v="7.1000000000000004E-3"/>
    <n v="0.66999999999999993"/>
    <n v="7.3505164000000001"/>
    <n v="3"/>
    <n v="2.4501721333333335"/>
    <n v="0.27345017555501266"/>
    <n v="53.199999999999996"/>
    <n v="7.2375867360829229"/>
    <n v="50.4"/>
    <n v="13.5"/>
    <n v="1"/>
  </r>
  <r>
    <x v="0"/>
    <x v="26"/>
    <s v="March"/>
    <x v="0"/>
    <x v="0"/>
    <s v="Mobile"/>
    <x v="0"/>
    <n v="1659.8000000000002"/>
    <n v="18.423780000000004"/>
    <n v="1.11E-2"/>
    <n v="0.18"/>
    <n v="3.3162804000000006"/>
    <n v="4"/>
    <n v="0.82907010000000014"/>
    <n v="0.21711071235110271"/>
    <n v="56"/>
    <n v="16.8863887384191"/>
    <n v="43.199999999999996"/>
    <n v="22.5"/>
    <n v="6"/>
  </r>
  <r>
    <x v="0"/>
    <x v="27"/>
    <s v="March"/>
    <x v="0"/>
    <x v="0"/>
    <s v="Mobile"/>
    <x v="0"/>
    <n v="1354.2"/>
    <n v="14.219100000000005"/>
    <n v="1.0500000000000002E-2"/>
    <n v="0"/>
    <n v="0"/>
    <n v="3"/>
    <n v="0"/>
    <n v="0.21098381754119452"/>
    <n v="43.2"/>
    <n v="0"/>
    <n v="32.4"/>
    <n v="28.5"/>
    <n v="2"/>
  </r>
  <r>
    <x v="0"/>
    <x v="28"/>
    <s v="March"/>
    <x v="0"/>
    <x v="0"/>
    <s v="Mobile"/>
    <x v="0"/>
    <n v="1214.8000000000002"/>
    <n v="14.213160000000004"/>
    <n v="1.1700000000000002E-2"/>
    <n v="0.73"/>
    <n v="10.375606800000002"/>
    <n v="2"/>
    <n v="5.1878034000000008"/>
    <n v="0.14071466162345317"/>
    <n v="19.200000000000003"/>
    <n v="1.850494180253631"/>
    <n v="20.399999999999999"/>
    <n v="19.5"/>
    <n v="5"/>
  </r>
  <r>
    <x v="0"/>
    <x v="29"/>
    <s v="March"/>
    <x v="0"/>
    <x v="0"/>
    <s v="Mobile"/>
    <x v="0"/>
    <n v="2106"/>
    <n v="27.378000000000004"/>
    <n v="1.3000000000000001E-2"/>
    <n v="0.60000000000000009"/>
    <n v="16.426800000000004"/>
    <n v="1"/>
    <n v="16.426800000000004"/>
    <n v="3.6525677551318574E-2"/>
    <n v="37.6"/>
    <n v="2.2889424598826302"/>
    <n v="27.599999999999998"/>
    <n v="22.5"/>
    <n v="2"/>
  </r>
  <r>
    <x v="0"/>
    <x v="30"/>
    <s v="March"/>
    <x v="0"/>
    <x v="0"/>
    <s v="Mobile"/>
    <x v="0"/>
    <n v="1251.4000000000001"/>
    <n v="13.765400000000005"/>
    <n v="1.1000000000000003E-2"/>
    <n v="1.1199999999999999"/>
    <n v="15.417248000000004"/>
    <n v="0"/>
    <n v="0"/>
    <n v="0"/>
    <n v="108.64"/>
    <n v="7.0466532029581392"/>
    <n v="26.4"/>
    <n v="30"/>
    <n v="1"/>
  </r>
  <r>
    <x v="0"/>
    <x v="31"/>
    <s v="April"/>
    <x v="0"/>
    <x v="0"/>
    <s v="Mobile"/>
    <x v="0"/>
    <n v="1360"/>
    <n v="17.816000000000003"/>
    <n v="1.3100000000000002E-2"/>
    <n v="8.0000000000000016E-2"/>
    <n v="1.4252800000000005"/>
    <n v="2"/>
    <n v="0.71264000000000027"/>
    <n v="0.11225864391558149"/>
    <n v="116.47999999999999"/>
    <n v="81.724292770543286"/>
    <n v="25.2"/>
    <n v="0"/>
    <n v="3"/>
  </r>
  <r>
    <x v="0"/>
    <x v="32"/>
    <s v="April"/>
    <x v="0"/>
    <x v="0"/>
    <s v="Mobile"/>
    <x v="0"/>
    <n v="1971.2"/>
    <n v="17.346559999999997"/>
    <n v="8.7999999999999988E-3"/>
    <n v="0.27"/>
    <n v="4.6835711999999994"/>
    <n v="3"/>
    <n v="1.5611903999999999"/>
    <n v="0.17294495277449826"/>
    <n v="53.199999999999996"/>
    <n v="11.358853688399144"/>
    <n v="1.2"/>
    <n v="4.5"/>
    <n v="3"/>
  </r>
  <r>
    <x v="0"/>
    <x v="33"/>
    <s v="April"/>
    <x v="0"/>
    <x v="0"/>
    <s v="Mobile"/>
    <x v="0"/>
    <n v="2097.4"/>
    <n v="23.071400000000004"/>
    <n v="1.1000000000000001E-2"/>
    <n v="1.0999999999999999"/>
    <n v="25.378540000000001"/>
    <n v="4"/>
    <n v="6.3446350000000002"/>
    <n v="0.17337482770876494"/>
    <n v="56.56"/>
    <n v="2.2286546034563059"/>
    <n v="68.399999999999991"/>
    <n v="31.5"/>
    <n v="2"/>
  </r>
  <r>
    <x v="0"/>
    <x v="34"/>
    <s v="April"/>
    <x v="0"/>
    <x v="0"/>
    <s v="Mobile"/>
    <x v="0"/>
    <n v="1950"/>
    <n v="20.085000000000001"/>
    <n v="1.03E-2"/>
    <n v="0.64"/>
    <n v="12.8544"/>
    <n v="4"/>
    <n v="3.2136"/>
    <n v="0.19915359721184964"/>
    <n v="4"/>
    <n v="0.31117749564351505"/>
    <n v="49.199999999999996"/>
    <n v="9"/>
    <n v="2"/>
  </r>
  <r>
    <x v="0"/>
    <x v="35"/>
    <s v="April"/>
    <x v="0"/>
    <x v="0"/>
    <s v="Mobile"/>
    <x v="0"/>
    <n v="1850.2"/>
    <n v="16.09674"/>
    <n v="8.6999999999999994E-3"/>
    <n v="0.4499999999999999"/>
    <n v="7.2435329999999984"/>
    <n v="2"/>
    <n v="3.6217664999999992"/>
    <n v="0.12424876092923164"/>
    <n v="47.04"/>
    <n v="6.4940685712345081"/>
    <n v="32.4"/>
    <n v="1.5"/>
    <n v="7"/>
  </r>
  <r>
    <x v="0"/>
    <x v="36"/>
    <s v="April"/>
    <x v="0"/>
    <x v="0"/>
    <s v="Mobile"/>
    <x v="0"/>
    <n v="2296.2000000000003"/>
    <n v="22.273140000000005"/>
    <n v="9.7000000000000003E-3"/>
    <n v="1.1499999999999999"/>
    <n v="25.614111000000005"/>
    <n v="2"/>
    <n v="12.807055500000002"/>
    <n v="8.9794254424836351E-2"/>
    <n v="16"/>
    <n v="0.62465568295538332"/>
    <n v="60"/>
    <n v="13.5"/>
    <n v="6"/>
  </r>
  <r>
    <x v="0"/>
    <x v="37"/>
    <s v="April"/>
    <x v="0"/>
    <x v="0"/>
    <s v="Mobile"/>
    <x v="0"/>
    <n v="1485.2"/>
    <n v="16.337200000000006"/>
    <n v="1.1000000000000005E-2"/>
    <n v="0.36"/>
    <n v="5.8813920000000017"/>
    <n v="3"/>
    <n v="1.9604640000000007"/>
    <n v="0.18362999779643996"/>
    <n v="62.72"/>
    <n v="10.664142094252513"/>
    <n v="33.6"/>
    <n v="19.5"/>
    <n v="5"/>
  </r>
  <r>
    <x v="0"/>
    <x v="38"/>
    <s v="April"/>
    <x v="0"/>
    <x v="0"/>
    <s v="Mobile"/>
    <x v="0"/>
    <n v="1452.6000000000001"/>
    <n v="14.090220000000002"/>
    <n v="9.7000000000000003E-3"/>
    <n v="0.54999999999999993"/>
    <n v="7.7496210000000003"/>
    <n v="2"/>
    <n v="3.8748105000000002"/>
    <n v="0.14194242531344434"/>
    <n v="97.440000000000012"/>
    <n v="12.573518111401835"/>
    <n v="54"/>
    <n v="1.5"/>
    <n v="5"/>
  </r>
  <r>
    <x v="0"/>
    <x v="39"/>
    <s v="April"/>
    <x v="0"/>
    <x v="0"/>
    <s v="Mobile"/>
    <x v="0"/>
    <n v="1738.4"/>
    <n v="17.03632"/>
    <n v="9.7999999999999997E-3"/>
    <n v="0.75"/>
    <n v="12.777239999999999"/>
    <n v="4"/>
    <n v="3.1943099999999998"/>
    <n v="0.23479249039698713"/>
    <n v="21.6"/>
    <n v="1.6905059308583077"/>
    <n v="58.8"/>
    <n v="1.5"/>
    <n v="4"/>
  </r>
  <r>
    <x v="0"/>
    <x v="40"/>
    <s v="April"/>
    <x v="0"/>
    <x v="0"/>
    <s v="Mobile"/>
    <x v="0"/>
    <n v="1537.4"/>
    <n v="12.145460000000002"/>
    <n v="7.9000000000000008E-3"/>
    <n v="0.47"/>
    <n v="5.7083662000000004"/>
    <n v="3"/>
    <n v="1.9027887333333335"/>
    <n v="0.24700587709316893"/>
    <n v="48"/>
    <n v="8.408710709554688"/>
    <n v="15.6"/>
    <n v="12"/>
    <n v="6"/>
  </r>
  <r>
    <x v="0"/>
    <x v="41"/>
    <s v="April"/>
    <x v="0"/>
    <x v="0"/>
    <s v="Mobile"/>
    <x v="0"/>
    <n v="1378.4"/>
    <n v="12.405600000000002"/>
    <n v="9.0000000000000011E-3"/>
    <n v="0.34"/>
    <n v="4.2179040000000008"/>
    <n v="1"/>
    <n v="4.2179040000000008"/>
    <n v="8.0608757335396908E-2"/>
    <n v="50.959999999999994"/>
    <n v="12.081830217093605"/>
    <n v="60"/>
    <n v="7.5"/>
    <n v="1"/>
  </r>
  <r>
    <x v="0"/>
    <x v="42"/>
    <s v="April"/>
    <x v="0"/>
    <x v="0"/>
    <s v="Mobile"/>
    <x v="0"/>
    <n v="1469.2"/>
    <n v="10.872080000000004"/>
    <n v="7.4000000000000021E-3"/>
    <n v="0.86"/>
    <n v="9.3499888000000038"/>
    <n v="3"/>
    <n v="3.1166629333333344"/>
    <n v="0.27593615941015875"/>
    <n v="0.8"/>
    <n v="8.5561599817103498E-2"/>
    <n v="56.4"/>
    <n v="7.5"/>
    <n v="4"/>
  </r>
  <r>
    <x v="0"/>
    <x v="43"/>
    <s v="April"/>
    <x v="0"/>
    <x v="0"/>
    <s v="Mobile"/>
    <x v="0"/>
    <n v="2341"/>
    <n v="30.667100000000001"/>
    <n v="1.3100000000000001E-2"/>
    <n v="0.54"/>
    <n v="16.560234000000001"/>
    <n v="4"/>
    <n v="4.1400585000000003"/>
    <n v="0.13043293953455004"/>
    <n v="32.800000000000004"/>
    <n v="1.9806483410802047"/>
    <n v="36"/>
    <n v="7.5"/>
    <n v="5"/>
  </r>
  <r>
    <x v="0"/>
    <x v="44"/>
    <s v="April"/>
    <x v="0"/>
    <x v="0"/>
    <s v="Mobile"/>
    <x v="0"/>
    <n v="1659.6000000000001"/>
    <n v="16.596"/>
    <n v="9.9999999999999985E-3"/>
    <n v="0.92"/>
    <n v="15.268320000000001"/>
    <n v="0"/>
    <n v="0"/>
    <n v="0"/>
    <n v="30.400000000000002"/>
    <n v="1.9910507508357174"/>
    <n v="54"/>
    <n v="7.5"/>
    <n v="1"/>
  </r>
  <r>
    <x v="0"/>
    <x v="45"/>
    <s v="April"/>
    <x v="0"/>
    <x v="0"/>
    <s v="Mobile"/>
    <x v="0"/>
    <n v="1324.4"/>
    <n v="10.86008"/>
    <n v="8.199999999999999E-3"/>
    <n v="0.92"/>
    <n v="9.9912735999999995"/>
    <n v="3"/>
    <n v="3.3304245333333333"/>
    <n v="0.27624105899772378"/>
    <n v="15.200000000000001"/>
    <n v="1.5213275712918122"/>
    <n v="55.199999999999996"/>
    <n v="24"/>
    <n v="6"/>
  </r>
  <r>
    <x v="0"/>
    <x v="46"/>
    <s v="April"/>
    <x v="0"/>
    <x v="0"/>
    <s v="Mobile"/>
    <x v="0"/>
    <n v="2035.6"/>
    <n v="19.134640000000005"/>
    <n v="9.4000000000000021E-3"/>
    <n v="0.68"/>
    <n v="13.011555200000004"/>
    <n v="0"/>
    <n v="0"/>
    <n v="0"/>
    <n v="68.320000000000007"/>
    <n v="5.2507174545899007"/>
    <n v="33.6"/>
    <n v="12"/>
    <n v="5"/>
  </r>
  <r>
    <x v="0"/>
    <x v="47"/>
    <s v="April"/>
    <x v="0"/>
    <x v="0"/>
    <s v="Mobile"/>
    <x v="0"/>
    <n v="1985.6"/>
    <n v="12.112159999999999"/>
    <n v="6.1000000000000004E-3"/>
    <n v="1.46"/>
    <n v="17.683753599999999"/>
    <n v="2"/>
    <n v="8.8418767999999996"/>
    <n v="0.16512331409096315"/>
    <n v="43.12"/>
    <n v="2.4383963368501131"/>
    <n v="61.199999999999996"/>
    <n v="4.5"/>
    <n v="1"/>
  </r>
  <r>
    <x v="0"/>
    <x v="48"/>
    <s v="April"/>
    <x v="0"/>
    <x v="0"/>
    <s v="Mobile"/>
    <x v="0"/>
    <n v="2057.4"/>
    <n v="15.841980000000001"/>
    <n v="7.7000000000000002E-3"/>
    <n v="0.97000000000000008"/>
    <n v="15.366720600000003"/>
    <n v="4"/>
    <n v="3.8416801500000006"/>
    <n v="0.25249369081390077"/>
    <n v="112.56"/>
    <n v="7.3249200613434713"/>
    <n v="40.799999999999997"/>
    <n v="24"/>
    <n v="0"/>
  </r>
  <r>
    <x v="0"/>
    <x v="49"/>
    <s v="April"/>
    <x v="0"/>
    <x v="0"/>
    <s v="Mobile"/>
    <x v="0"/>
    <n v="1696.8000000000002"/>
    <n v="18.155760000000004"/>
    <n v="1.0700000000000001E-2"/>
    <n v="0.63"/>
    <n v="11.438128800000003"/>
    <n v="5"/>
    <n v="2.2876257600000005"/>
    <n v="0.27539469567784541"/>
    <n v="103.6"/>
    <n v="9.0574255467380258"/>
    <n v="32.4"/>
    <n v="22.5"/>
    <n v="3"/>
  </r>
  <r>
    <x v="0"/>
    <x v="50"/>
    <s v="April"/>
    <x v="0"/>
    <x v="0"/>
    <s v="Mobile"/>
    <x v="0"/>
    <n v="2149.6"/>
    <n v="29.234559999999998"/>
    <n v="1.3599999999999999E-2"/>
    <n v="0.66"/>
    <n v="19.294809600000001"/>
    <n v="0"/>
    <n v="0"/>
    <n v="0"/>
    <n v="64.399999999999991"/>
    <n v="3.3376851772613496"/>
    <n v="33.6"/>
    <n v="27"/>
    <n v="2"/>
  </r>
  <r>
    <x v="0"/>
    <x v="51"/>
    <s v="April"/>
    <x v="0"/>
    <x v="0"/>
    <s v="Mobile"/>
    <x v="0"/>
    <n v="2241.4"/>
    <n v="14.12082"/>
    <n v="6.3E-3"/>
    <n v="0.91999999999999993"/>
    <n v="12.991154399999999"/>
    <n v="1"/>
    <n v="12.991154399999999"/>
    <n v="7.0817417118835879E-2"/>
    <n v="45.6"/>
    <n v="3.5100806745857787"/>
    <n v="62.4"/>
    <n v="34.5"/>
    <n v="4"/>
  </r>
  <r>
    <x v="0"/>
    <x v="52"/>
    <s v="April"/>
    <x v="0"/>
    <x v="0"/>
    <s v="Mobile"/>
    <x v="0"/>
    <n v="1965.2000000000003"/>
    <n v="16.507680000000008"/>
    <n v="8.400000000000003E-3"/>
    <n v="0.77"/>
    <n v="12.710913600000007"/>
    <n v="0"/>
    <n v="0"/>
    <n v="0"/>
    <n v="17.600000000000001"/>
    <n v="1.3846368997425953"/>
    <n v="69.599999999999994"/>
    <n v="37.5"/>
    <n v="0"/>
  </r>
  <r>
    <x v="0"/>
    <x v="53"/>
    <s v="April"/>
    <x v="0"/>
    <x v="0"/>
    <s v="Mobile"/>
    <x v="0"/>
    <n v="1864.6000000000001"/>
    <n v="23.121040000000001"/>
    <n v="1.24E-2"/>
    <n v="0.60000000000000009"/>
    <n v="13.872624000000002"/>
    <n v="1"/>
    <n v="13.872624000000002"/>
    <n v="4.3250649624757359E-2"/>
    <n v="39.199999999999996"/>
    <n v="2.8257091088174806"/>
    <n v="60"/>
    <n v="0"/>
    <n v="1"/>
  </r>
  <r>
    <x v="0"/>
    <x v="54"/>
    <s v="April"/>
    <x v="0"/>
    <x v="0"/>
    <s v="Mobile"/>
    <x v="0"/>
    <n v="2156.2000000000003"/>
    <n v="18.758940000000006"/>
    <n v="8.7000000000000011E-3"/>
    <n v="0.25999999999999995"/>
    <n v="4.8773244000000009"/>
    <n v="0"/>
    <n v="0"/>
    <n v="0"/>
    <n v="81.760000000000005"/>
    <n v="16.763289314936689"/>
    <n v="76.8"/>
    <n v="15"/>
    <n v="3"/>
  </r>
  <r>
    <x v="0"/>
    <x v="55"/>
    <s v="April"/>
    <x v="0"/>
    <x v="0"/>
    <s v="Mobile"/>
    <x v="0"/>
    <n v="1995.8000000000002"/>
    <n v="20.756320000000006"/>
    <n v="1.0400000000000001E-2"/>
    <n v="0.39"/>
    <n v="8.0949648000000032"/>
    <n v="4"/>
    <n v="2.0237412000000008"/>
    <n v="0.19271238832317092"/>
    <n v="24.8"/>
    <n v="3.0636328400093835"/>
    <n v="56.4"/>
    <n v="10.5"/>
    <n v="5"/>
  </r>
  <r>
    <x v="0"/>
    <x v="56"/>
    <s v="April"/>
    <x v="0"/>
    <x v="0"/>
    <s v="Mobile"/>
    <x v="0"/>
    <n v="1435.4"/>
    <n v="10.909040000000001"/>
    <n v="7.6E-3"/>
    <n v="0.51999999999999991"/>
    <n v="5.6727007999999994"/>
    <n v="2"/>
    <n v="2.8363503999999997"/>
    <n v="0.18333418889288147"/>
    <n v="119.84"/>
    <n v="21.125739612425885"/>
    <n v="74.399999999999991"/>
    <n v="12"/>
    <n v="2"/>
  </r>
  <r>
    <x v="0"/>
    <x v="57"/>
    <s v="April"/>
    <x v="0"/>
    <x v="0"/>
    <s v="Mobile"/>
    <x v="0"/>
    <n v="1404.8000000000002"/>
    <n v="19.386240000000001"/>
    <n v="1.3799999999999998E-2"/>
    <n v="0.58000000000000007"/>
    <n v="11.244019200000002"/>
    <n v="5"/>
    <n v="2.2488038400000003"/>
    <n v="0.25791489221220826"/>
    <n v="39.200000000000003"/>
    <n v="3.4862978533512283"/>
    <n v="75.599999999999994"/>
    <n v="6"/>
    <n v="4"/>
  </r>
  <r>
    <x v="0"/>
    <x v="58"/>
    <s v="April"/>
    <x v="0"/>
    <x v="0"/>
    <s v="Mobile"/>
    <x v="0"/>
    <n v="2051.8000000000002"/>
    <n v="18.671380000000003"/>
    <n v="9.1000000000000004E-3"/>
    <n v="0.45000000000000007"/>
    <n v="8.4021210000000028"/>
    <n v="1"/>
    <n v="8.4021210000000028"/>
    <n v="5.355790520036547E-2"/>
    <n v="12"/>
    <n v="1.4282108053430789"/>
    <n v="79.2"/>
    <n v="16.5"/>
    <n v="2"/>
  </r>
  <r>
    <x v="0"/>
    <x v="59"/>
    <s v="April"/>
    <x v="0"/>
    <x v="0"/>
    <s v="Mobile"/>
    <x v="0"/>
    <n v="1386.8000000000002"/>
    <n v="14.006680000000003"/>
    <n v="1.0100000000000001E-2"/>
    <n v="1.07"/>
    <n v="14.987147600000004"/>
    <n v="1"/>
    <n v="14.987147600000004"/>
    <n v="7.1394506049970427E-2"/>
    <n v="110.32000000000001"/>
    <n v="7.360973745264241"/>
    <n v="70.8"/>
    <n v="21"/>
    <n v="3"/>
  </r>
  <r>
    <x v="0"/>
    <x v="60"/>
    <s v="April"/>
    <x v="0"/>
    <x v="0"/>
    <s v="Mobile"/>
    <x v="0"/>
    <n v="2467"/>
    <n v="26.643600000000003"/>
    <n v="1.0800000000000001E-2"/>
    <n v="0.67000000000000015"/>
    <n v="17.851212000000007"/>
    <n v="1"/>
    <n v="17.851212000000007"/>
    <n v="3.7532465582729053E-2"/>
    <n v="39.76"/>
    <n v="2.2272997486109056"/>
    <n v="74.399999999999991"/>
    <n v="7.5"/>
    <n v="8"/>
  </r>
  <r>
    <x v="0"/>
    <x v="61"/>
    <s v="May"/>
    <x v="0"/>
    <x v="0"/>
    <s v="Mobile"/>
    <x v="0"/>
    <n v="2023.4"/>
    <n v="17.80592"/>
    <n v="8.8000000000000005E-3"/>
    <n v="0.24999999999999997"/>
    <n v="4.4514799999999992"/>
    <n v="2"/>
    <n v="2.2257399999999996"/>
    <n v="0.11232219396695031"/>
    <n v="71.12"/>
    <n v="15.976708869859017"/>
    <n v="58.8"/>
    <n v="25.5"/>
    <n v="1"/>
  </r>
  <r>
    <x v="0"/>
    <x v="62"/>
    <s v="May"/>
    <x v="0"/>
    <x v="0"/>
    <s v="Mobile"/>
    <x v="0"/>
    <n v="1484.8000000000002"/>
    <n v="17.669120000000003"/>
    <n v="1.1900000000000001E-2"/>
    <n v="0.79999999999999993"/>
    <n v="14.135296000000002"/>
    <n v="3"/>
    <n v="4.711765333333334"/>
    <n v="0.16978774268328017"/>
    <n v="37.519999999999996"/>
    <n v="2.6543483772819467"/>
    <n v="43.199999999999996"/>
    <n v="19.5"/>
    <n v="5"/>
  </r>
  <r>
    <x v="0"/>
    <x v="63"/>
    <s v="May"/>
    <x v="0"/>
    <x v="0"/>
    <s v="Mobile"/>
    <x v="0"/>
    <n v="1781"/>
    <n v="16.207100000000001"/>
    <n v="9.1000000000000004E-3"/>
    <n v="0.99999999999999989"/>
    <n v="16.207099999999997"/>
    <n v="2"/>
    <n v="8.1035499999999985"/>
    <n v="0.12340270622134743"/>
    <n v="10.4"/>
    <n v="0.64169407235100684"/>
    <n v="52.8"/>
    <n v="1.5"/>
    <n v="3"/>
  </r>
  <r>
    <x v="0"/>
    <x v="64"/>
    <s v="May"/>
    <x v="0"/>
    <x v="0"/>
    <s v="Mobile"/>
    <x v="0"/>
    <n v="1740.4"/>
    <n v="20.710760000000004"/>
    <n v="1.1900000000000001E-2"/>
    <n v="0.44999999999999996"/>
    <n v="9.3198420000000013"/>
    <n v="0"/>
    <n v="0"/>
    <n v="0"/>
    <n v="49.839999999999996"/>
    <n v="5.34773014392304"/>
    <n v="54"/>
    <n v="1.5"/>
    <n v="0"/>
  </r>
  <r>
    <x v="0"/>
    <x v="65"/>
    <s v="May"/>
    <x v="0"/>
    <x v="0"/>
    <s v="Mobile"/>
    <x v="0"/>
    <n v="1918.6000000000001"/>
    <n v="20.337160000000001"/>
    <n v="1.06E-2"/>
    <n v="0.31999999999999995"/>
    <n v="6.5078911999999995"/>
    <n v="2"/>
    <n v="3.2539455999999998"/>
    <n v="9.834214806787181E-2"/>
    <n v="199.92000000000002"/>
    <n v="30.719628502701465"/>
    <n v="73.2"/>
    <n v="12"/>
    <n v="0"/>
  </r>
  <r>
    <x v="0"/>
    <x v="66"/>
    <s v="May"/>
    <x v="0"/>
    <x v="0"/>
    <s v="Mobile"/>
    <x v="0"/>
    <n v="1719.2"/>
    <n v="16.504320000000003"/>
    <n v="9.6000000000000009E-3"/>
    <n v="0.61999999999999988"/>
    <n v="10.232678400000001"/>
    <n v="2"/>
    <n v="5.1163392000000005"/>
    <n v="0.12118039398169689"/>
    <n v="50.4"/>
    <n v="4.9253966586109064"/>
    <n v="75.599999999999994"/>
    <n v="25.5"/>
    <n v="4"/>
  </r>
  <r>
    <x v="0"/>
    <x v="67"/>
    <s v="May"/>
    <x v="0"/>
    <x v="0"/>
    <s v="Mobile"/>
    <x v="0"/>
    <n v="1986.6000000000001"/>
    <n v="21.455280000000002"/>
    <n v="1.0800000000000001E-2"/>
    <n v="0.18"/>
    <n v="3.8619504"/>
    <n v="4"/>
    <n v="0.9654876"/>
    <n v="0.18643429496142672"/>
    <n v="48"/>
    <n v="12.42895299742845"/>
    <n v="19.2"/>
    <n v="1.5"/>
    <n v="6"/>
  </r>
  <r>
    <x v="0"/>
    <x v="68"/>
    <s v="May"/>
    <x v="0"/>
    <x v="0"/>
    <s v="Mobile"/>
    <x v="0"/>
    <n v="1771"/>
    <n v="19.303900000000006"/>
    <n v="1.0900000000000003E-2"/>
    <n v="0.79"/>
    <n v="15.250081000000005"/>
    <n v="0"/>
    <n v="0"/>
    <n v="0"/>
    <n v="88.48"/>
    <n v="5.8019363962722545"/>
    <n v="58.8"/>
    <n v="28.5"/>
    <n v="1"/>
  </r>
  <r>
    <x v="0"/>
    <x v="69"/>
    <s v="May"/>
    <x v="0"/>
    <x v="0"/>
    <s v="Mobile"/>
    <x v="0"/>
    <n v="1332.6000000000001"/>
    <n v="15.191640000000001"/>
    <n v="1.14E-2"/>
    <n v="1.06"/>
    <n v="16.103138400000002"/>
    <n v="4"/>
    <n v="4.0257846000000006"/>
    <n v="0.26330271122801752"/>
    <n v="42.400000000000006"/>
    <n v="2.6330271122801752"/>
    <n v="50.4"/>
    <n v="30"/>
    <n v="0"/>
  </r>
  <r>
    <x v="0"/>
    <x v="70"/>
    <s v="May"/>
    <x v="0"/>
    <x v="0"/>
    <s v="Mobile"/>
    <x v="0"/>
    <n v="1570"/>
    <n v="19.625"/>
    <n v="1.2500000000000001E-2"/>
    <n v="1.27"/>
    <n v="24.923750000000002"/>
    <n v="2"/>
    <n v="12.461875000000001"/>
    <n v="0.10191082802547771"/>
    <n v="40.32"/>
    <n v="1.6177340889713625"/>
    <n v="19.2"/>
    <n v="12"/>
    <n v="0"/>
  </r>
  <r>
    <x v="0"/>
    <x v="71"/>
    <s v="May"/>
    <x v="0"/>
    <x v="0"/>
    <s v="Mobile"/>
    <x v="0"/>
    <n v="1743"/>
    <n v="22.833300000000005"/>
    <n v="1.3100000000000002E-2"/>
    <n v="0.43999999999999995"/>
    <n v="10.046652000000002"/>
    <n v="1"/>
    <n v="10.046652000000002"/>
    <n v="4.3795684373261846E-2"/>
    <n v="48.800000000000004"/>
    <n v="4.857339539579951"/>
    <n v="36"/>
    <n v="28.5"/>
    <n v="1"/>
  </r>
  <r>
    <x v="0"/>
    <x v="72"/>
    <s v="May"/>
    <x v="0"/>
    <x v="0"/>
    <s v="Mobile"/>
    <x v="0"/>
    <n v="1551.4"/>
    <n v="21.254180000000002"/>
    <n v="1.37E-2"/>
    <n v="0.35"/>
    <n v="7.4389630000000002"/>
    <n v="3"/>
    <n v="2.4796543333333334"/>
    <n v="0.14114870580751643"/>
    <n v="41.44"/>
    <n v="5.5706689225366484"/>
    <n v="43.199999999999996"/>
    <n v="15"/>
    <n v="2"/>
  </r>
  <r>
    <x v="0"/>
    <x v="73"/>
    <s v="May"/>
    <x v="0"/>
    <x v="0"/>
    <s v="Mobile"/>
    <x v="0"/>
    <n v="1699.2"/>
    <n v="20.90016"/>
    <n v="1.23E-2"/>
    <n v="1.21"/>
    <n v="25.289193599999997"/>
    <n v="3"/>
    <n v="8.4297311999999991"/>
    <n v="0.14353957098893022"/>
    <n v="8"/>
    <n v="0.31634065231720165"/>
    <n v="87.6"/>
    <n v="6"/>
    <n v="5"/>
  </r>
  <r>
    <x v="0"/>
    <x v="74"/>
    <s v="May"/>
    <x v="0"/>
    <x v="0"/>
    <s v="Mobile"/>
    <x v="0"/>
    <n v="1676.8000000000002"/>
    <n v="15.426560000000002"/>
    <n v="9.1999999999999998E-3"/>
    <n v="1.01"/>
    <n v="15.580825600000002"/>
    <n v="3"/>
    <n v="5.1936085333333342"/>
    <n v="0.19446979754397609"/>
    <n v="45.6"/>
    <n v="2.926674180859838"/>
    <n v="46.8"/>
    <n v="34.5"/>
    <n v="6"/>
  </r>
  <r>
    <x v="0"/>
    <x v="75"/>
    <s v="May"/>
    <x v="0"/>
    <x v="0"/>
    <s v="Mobile"/>
    <x v="0"/>
    <n v="1912.8000000000002"/>
    <n v="21.614640000000005"/>
    <n v="1.1300000000000001E-2"/>
    <n v="1.2800000000000002"/>
    <n v="27.666739200000013"/>
    <n v="1"/>
    <n v="27.666739200000013"/>
    <n v="4.6264938948786555E-2"/>
    <n v="15.200000000000001"/>
    <n v="0.54939615001684017"/>
    <n v="76.8"/>
    <n v="0"/>
    <n v="4"/>
  </r>
  <r>
    <x v="0"/>
    <x v="76"/>
    <s v="May"/>
    <x v="0"/>
    <x v="0"/>
    <s v="Mobile"/>
    <x v="0"/>
    <n v="1670.4"/>
    <n v="17.205120000000004"/>
    <n v="1.0300000000000002E-2"/>
    <n v="1.41"/>
    <n v="24.259219200000004"/>
    <n v="4"/>
    <n v="6.064804800000001"/>
    <n v="0.23248893352676406"/>
    <n v="8"/>
    <n v="0.32977153691739586"/>
    <n v="21.599999999999998"/>
    <n v="3"/>
    <n v="6"/>
  </r>
  <r>
    <x v="0"/>
    <x v="77"/>
    <s v="May"/>
    <x v="0"/>
    <x v="0"/>
    <s v="Mobile"/>
    <x v="0"/>
    <n v="2071.6000000000004"/>
    <n v="20.716000000000001"/>
    <n v="9.9999999999999985E-3"/>
    <n v="1.1899999999999997"/>
    <n v="24.652039999999996"/>
    <n v="5"/>
    <n v="4.930407999999999"/>
    <n v="0.24135933577910793"/>
    <n v="36.4"/>
    <n v="1.4765512306486606"/>
    <n v="38.4"/>
    <n v="28.5"/>
    <n v="3"/>
  </r>
  <r>
    <x v="0"/>
    <x v="78"/>
    <s v="May"/>
    <x v="0"/>
    <x v="0"/>
    <s v="Mobile"/>
    <x v="0"/>
    <n v="1852.2"/>
    <n v="16.85502"/>
    <n v="9.1000000000000004E-3"/>
    <n v="0.99"/>
    <n v="16.686469800000001"/>
    <n v="2"/>
    <n v="8.3432349000000006"/>
    <n v="0.11865901078729067"/>
    <n v="89.039999999999992"/>
    <n v="5.3360597578284645"/>
    <n v="72"/>
    <n v="4.5"/>
    <n v="5"/>
  </r>
  <r>
    <x v="0"/>
    <x v="79"/>
    <s v="May"/>
    <x v="0"/>
    <x v="0"/>
    <s v="Mobile"/>
    <x v="0"/>
    <n v="1214.2"/>
    <n v="14.084719999999999"/>
    <n v="1.1599999999999999E-2"/>
    <n v="0.90000000000000013"/>
    <n v="12.676248000000001"/>
    <n v="3"/>
    <n v="4.2254160000000001"/>
    <n v="0.21299677948869414"/>
    <n v="3.2"/>
    <n v="0.25244062754215602"/>
    <n v="64.8"/>
    <n v="3"/>
    <n v="6"/>
  </r>
  <r>
    <x v="0"/>
    <x v="80"/>
    <s v="May"/>
    <x v="0"/>
    <x v="0"/>
    <s v="Mobile"/>
    <x v="0"/>
    <n v="1613.4"/>
    <n v="19.199460000000002"/>
    <n v="1.1900000000000001E-2"/>
    <n v="0.37"/>
    <n v="7.1038002000000002"/>
    <n v="1"/>
    <n v="7.1038002000000002"/>
    <n v="5.2084798218283219E-2"/>
    <n v="31.200000000000003"/>
    <n v="4.3920154173255046"/>
    <n v="38.4"/>
    <n v="3"/>
    <n v="1"/>
  </r>
  <r>
    <x v="0"/>
    <x v="81"/>
    <s v="May"/>
    <x v="0"/>
    <x v="0"/>
    <s v="Mobile"/>
    <x v="0"/>
    <n v="1437.4"/>
    <n v="15.092700000000002"/>
    <n v="1.0500000000000001E-2"/>
    <n v="0.9900000000000001"/>
    <n v="14.941773000000003"/>
    <n v="1"/>
    <n v="14.941773000000003"/>
    <n v="6.6257197188044542E-2"/>
    <n v="63.839999999999996"/>
    <n v="4.2725853217017811"/>
    <n v="31.2"/>
    <n v="0"/>
    <n v="7"/>
  </r>
  <r>
    <x v="0"/>
    <x v="82"/>
    <s v="May"/>
    <x v="0"/>
    <x v="0"/>
    <s v="Mobile"/>
    <x v="0"/>
    <n v="1833.6000000000001"/>
    <n v="16.502400000000002"/>
    <n v="8.9999999999999993E-3"/>
    <n v="0.44000000000000006"/>
    <n v="7.2610560000000017"/>
    <n v="2"/>
    <n v="3.6305280000000009"/>
    <n v="0.1211944929222416"/>
    <n v="170.79999999999998"/>
    <n v="23.522749308089615"/>
    <n v="72"/>
    <n v="6"/>
    <n v="2"/>
  </r>
  <r>
    <x v="0"/>
    <x v="83"/>
    <s v="May"/>
    <x v="0"/>
    <x v="0"/>
    <s v="Mobile"/>
    <x v="0"/>
    <n v="1560.6000000000001"/>
    <n v="12.952980000000002"/>
    <n v="8.3000000000000001E-3"/>
    <n v="1.06"/>
    <n v="13.730158800000003"/>
    <n v="3"/>
    <n v="4.5767196000000014"/>
    <n v="0.23160693523806875"/>
    <n v="78.960000000000008"/>
    <n v="5.7508439013829893"/>
    <n v="62.4"/>
    <n v="27"/>
    <n v="6"/>
  </r>
  <r>
    <x v="0"/>
    <x v="84"/>
    <s v="May"/>
    <x v="0"/>
    <x v="0"/>
    <s v="Mobile"/>
    <x v="0"/>
    <n v="1619.8000000000002"/>
    <n v="14.578200000000002"/>
    <n v="9.0000000000000011E-3"/>
    <n v="0.74"/>
    <n v="10.787868000000001"/>
    <n v="3"/>
    <n v="3.5959560000000006"/>
    <n v="0.2057867226406552"/>
    <n v="43.68"/>
    <n v="4.0489928130377564"/>
    <n v="7.1999999999999993"/>
    <n v="31.5"/>
    <n v="7"/>
  </r>
  <r>
    <x v="0"/>
    <x v="85"/>
    <s v="May"/>
    <x v="0"/>
    <x v="0"/>
    <s v="Mobile"/>
    <x v="0"/>
    <n v="1658.6000000000001"/>
    <n v="18.410460000000004"/>
    <n v="1.1100000000000002E-2"/>
    <n v="1"/>
    <n v="18.410460000000004"/>
    <n v="0"/>
    <n v="0"/>
    <n v="0"/>
    <n v="112.56"/>
    <n v="6.1139156761971174"/>
    <n v="46.8"/>
    <n v="21"/>
    <n v="5"/>
  </r>
  <r>
    <x v="0"/>
    <x v="86"/>
    <s v="May"/>
    <x v="0"/>
    <x v="0"/>
    <s v="Mobile"/>
    <x v="0"/>
    <n v="2099.4"/>
    <n v="21.413880000000002"/>
    <n v="1.0200000000000001E-2"/>
    <n v="0.96000000000000008"/>
    <n v="20.557324800000004"/>
    <n v="1"/>
    <n v="20.557324800000004"/>
    <n v="4.6698683283926123E-2"/>
    <n v="49.839999999999996"/>
    <n v="2.4244399738238309"/>
    <n v="28.799999999999997"/>
    <n v="10.5"/>
    <n v="6"/>
  </r>
  <r>
    <x v="0"/>
    <x v="87"/>
    <s v="May"/>
    <x v="0"/>
    <x v="0"/>
    <s v="Mobile"/>
    <x v="0"/>
    <n v="1326.6000000000001"/>
    <n v="17.909099999999999"/>
    <n v="1.3499999999999998E-2"/>
    <n v="1.17"/>
    <n v="20.953646999999997"/>
    <n v="1"/>
    <n v="20.953646999999997"/>
    <n v="5.5837535107850202E-2"/>
    <n v="48"/>
    <n v="2.2907706710912907"/>
    <n v="40.799999999999997"/>
    <n v="21"/>
    <n v="6"/>
  </r>
  <r>
    <x v="0"/>
    <x v="88"/>
    <s v="May"/>
    <x v="0"/>
    <x v="0"/>
    <s v="Mobile"/>
    <x v="0"/>
    <n v="2104"/>
    <n v="18.936000000000003"/>
    <n v="9.0000000000000011E-3"/>
    <n v="0.51"/>
    <n v="9.6573600000000024"/>
    <n v="3"/>
    <n v="3.2191200000000006"/>
    <n v="0.15842839036755382"/>
    <n v="115.36"/>
    <n v="11.945293537778438"/>
    <n v="18"/>
    <n v="28.5"/>
    <n v="6"/>
  </r>
  <r>
    <x v="0"/>
    <x v="89"/>
    <s v="May"/>
    <x v="0"/>
    <x v="0"/>
    <s v="Mobile"/>
    <x v="0"/>
    <n v="1233"/>
    <n v="10.480500000000001"/>
    <n v="8.5000000000000006E-3"/>
    <n v="0.96000000000000008"/>
    <n v="10.061280000000002"/>
    <n v="5"/>
    <n v="2.0122560000000003"/>
    <n v="0.477076475359"/>
    <n v="18.400000000000002"/>
    <n v="1.8287931555428334"/>
    <n v="72"/>
    <n v="7.5"/>
    <n v="4"/>
  </r>
  <r>
    <x v="0"/>
    <x v="90"/>
    <s v="May"/>
    <x v="0"/>
    <x v="0"/>
    <s v="Mobile"/>
    <x v="0"/>
    <n v="1321.6000000000001"/>
    <n v="14.141120000000001"/>
    <n v="1.0699999999999999E-2"/>
    <n v="1.41"/>
    <n v="19.938979199999999"/>
    <n v="5"/>
    <n v="3.9877958399999995"/>
    <n v="0.35357878301011514"/>
    <n v="54.32"/>
    <n v="2.7243119848382209"/>
    <n v="43.199999999999996"/>
    <n v="1.5"/>
    <n v="3"/>
  </r>
  <r>
    <x v="0"/>
    <x v="91"/>
    <s v="May"/>
    <x v="0"/>
    <x v="0"/>
    <s v="Mobile"/>
    <x v="0"/>
    <n v="2214.6000000000004"/>
    <n v="18.602640000000008"/>
    <n v="8.400000000000003E-3"/>
    <n v="0.44999999999999996"/>
    <n v="8.3711880000000036"/>
    <n v="2"/>
    <n v="4.1855940000000018"/>
    <n v="0.10751162200633883"/>
    <n v="8.8000000000000007"/>
    <n v="1.0512247485064243"/>
    <n v="70.8"/>
    <n v="1.5"/>
    <n v="4"/>
  </r>
  <r>
    <x v="1"/>
    <x v="92"/>
    <s v="June"/>
    <x v="0"/>
    <x v="0"/>
    <s v="Mobile"/>
    <x v="0"/>
    <n v="1327.8"/>
    <n v="14.738580000000002"/>
    <n v="1.1100000000000002E-2"/>
    <n v="0.52"/>
    <n v="7.6640616000000019"/>
    <n v="2"/>
    <n v="3.832030800000001"/>
    <n v="0.13569828300962505"/>
    <n v="12"/>
    <n v="1.5657494193418275"/>
    <n v="86.399999999999991"/>
    <n v="37.5"/>
    <n v="8"/>
  </r>
  <r>
    <x v="1"/>
    <x v="93"/>
    <s v="June"/>
    <x v="0"/>
    <x v="0"/>
    <s v="Mobile"/>
    <x v="0"/>
    <n v="804.5"/>
    <n v="6.6773499999999997"/>
    <n v="8.3000000000000001E-3"/>
    <n v="1.3399999999999999"/>
    <n v="8.9476489999999984"/>
    <n v="5"/>
    <n v="1.7895297999999997"/>
    <n v="0.74880004792320309"/>
    <n v="36"/>
    <n v="4.0234032425724351"/>
    <n v="26.4"/>
    <n v="39"/>
    <n v="7"/>
  </r>
  <r>
    <x v="1"/>
    <x v="94"/>
    <s v="June"/>
    <x v="0"/>
    <x v="0"/>
    <s v="Mobile"/>
    <x v="0"/>
    <n v="1174.5999999999999"/>
    <n v="13.625359999999999"/>
    <n v="1.1599999999999999E-2"/>
    <n v="0.4"/>
    <n v="5.4501439999999999"/>
    <n v="2"/>
    <n v="2.7250719999999999"/>
    <n v="0.14678511246675319"/>
    <n v="3.2"/>
    <n v="0.58714044986701275"/>
    <n v="34.799999999999997"/>
    <n v="39"/>
    <n v="8"/>
  </r>
  <r>
    <x v="1"/>
    <x v="95"/>
    <s v="June"/>
    <x v="0"/>
    <x v="0"/>
    <s v="Mobile"/>
    <x v="0"/>
    <n v="710.3"/>
    <n v="6.5347599999999995"/>
    <n v="9.1999999999999998E-3"/>
    <n v="0.42"/>
    <n v="2.7445991999999997"/>
    <n v="2"/>
    <n v="1.3722995999999998"/>
    <n v="0.30605561642661705"/>
    <n v="25.6"/>
    <n v="9.3274092625254728"/>
    <n v="52.8"/>
    <n v="31.5"/>
    <n v="8"/>
  </r>
  <r>
    <x v="1"/>
    <x v="96"/>
    <s v="June"/>
    <x v="0"/>
    <x v="0"/>
    <s v="Mobile"/>
    <x v="0"/>
    <n v="1702.8999999999999"/>
    <n v="19.923930000000002"/>
    <n v="1.1700000000000002E-2"/>
    <n v="1.28"/>
    <n v="25.502630400000005"/>
    <n v="3"/>
    <n v="8.5008768000000021"/>
    <n v="0.15057270327691372"/>
    <n v="41.44"/>
    <n v="1.6249304228633603"/>
    <n v="72"/>
    <n v="4.5"/>
    <n v="4"/>
  </r>
  <r>
    <x v="1"/>
    <x v="97"/>
    <s v="June"/>
    <x v="0"/>
    <x v="0"/>
    <s v="Mobile"/>
    <x v="0"/>
    <n v="938.19999999999982"/>
    <n v="9.9449199999999998"/>
    <n v="1.0600000000000002E-2"/>
    <n v="0.59"/>
    <n v="5.8675027999999996"/>
    <n v="6"/>
    <n v="0.9779171333333333"/>
    <n v="0.60332310365493136"/>
    <n v="16"/>
    <n v="2.7268840843160742"/>
    <n v="50.4"/>
    <n v="16.5"/>
    <n v="0"/>
  </r>
  <r>
    <x v="1"/>
    <x v="98"/>
    <s v="June"/>
    <x v="0"/>
    <x v="0"/>
    <s v="Mobile"/>
    <x v="0"/>
    <n v="985.19999999999982"/>
    <n v="7.0934399999999984"/>
    <n v="7.1999999999999998E-3"/>
    <n v="0.39999999999999997"/>
    <n v="2.837375999999999"/>
    <n v="4"/>
    <n v="0.70934399999999975"/>
    <n v="0.56390129471737283"/>
    <n v="165.2"/>
    <n v="58.222808679568743"/>
    <n v="84"/>
    <n v="33"/>
    <n v="4"/>
  </r>
  <r>
    <x v="1"/>
    <x v="99"/>
    <s v="June"/>
    <x v="0"/>
    <x v="0"/>
    <s v="Mobile"/>
    <x v="0"/>
    <n v="869.19999999999982"/>
    <n v="8.605080000000001"/>
    <n v="9.9000000000000025E-3"/>
    <n v="0.19"/>
    <n v="1.6349652000000001"/>
    <n v="4"/>
    <n v="0.40874130000000003"/>
    <n v="0.46484169815969167"/>
    <n v="89.039999999999992"/>
    <n v="54.459874742288086"/>
    <n v="54"/>
    <n v="3"/>
    <n v="5"/>
  </r>
  <r>
    <x v="1"/>
    <x v="100"/>
    <s v="June"/>
    <x v="0"/>
    <x v="0"/>
    <s v="Mobile"/>
    <x v="0"/>
    <n v="557"/>
    <n v="6.5169000000000015"/>
    <n v="1.1700000000000002E-2"/>
    <n v="0.34"/>
    <n v="2.2157460000000007"/>
    <n v="3"/>
    <n v="0.73858200000000018"/>
    <n v="0.46034157344749793"/>
    <n v="10.4"/>
    <n v="4.6936787880921358"/>
    <n v="24"/>
    <n v="15"/>
    <n v="1"/>
  </r>
  <r>
    <x v="1"/>
    <x v="101"/>
    <s v="June"/>
    <x v="0"/>
    <x v="0"/>
    <s v="Mobile"/>
    <x v="0"/>
    <n v="1452.6999999999998"/>
    <n v="11.040519999999999"/>
    <n v="7.6E-3"/>
    <n v="0.52"/>
    <n v="5.7410703999999999"/>
    <n v="5"/>
    <n v="1.14821408"/>
    <n v="0.45287721955125304"/>
    <n v="61.599999999999994"/>
    <n v="10.72970643244507"/>
    <n v="58.8"/>
    <n v="24"/>
    <n v="3"/>
  </r>
  <r>
    <x v="1"/>
    <x v="102"/>
    <s v="June"/>
    <x v="0"/>
    <x v="0"/>
    <s v="Mobile"/>
    <x v="0"/>
    <n v="1351.6"/>
    <n v="15.408239999999999"/>
    <n v="1.14E-2"/>
    <n v="0.28000000000000003"/>
    <n v="4.3143072"/>
    <n v="6"/>
    <n v="0.7190512"/>
    <n v="0.38940203423622688"/>
    <n v="76.16"/>
    <n v="17.652892218708949"/>
    <n v="10.799999999999999"/>
    <n v="25.5"/>
    <n v="7"/>
  </r>
  <r>
    <x v="1"/>
    <x v="103"/>
    <s v="June"/>
    <x v="0"/>
    <x v="0"/>
    <s v="Mobile"/>
    <x v="0"/>
    <n v="1339.9"/>
    <n v="12.461069999999999"/>
    <n v="9.2999999999999992E-3"/>
    <n v="0.64"/>
    <n v="7.9750847999999994"/>
    <n v="6"/>
    <n v="1.3291807999999998"/>
    <n v="0.48149958229911238"/>
    <n v="106.96000000000001"/>
    <n v="13.411769615289861"/>
    <n v="96"/>
    <n v="4.5"/>
    <n v="8"/>
  </r>
  <r>
    <x v="1"/>
    <x v="104"/>
    <s v="June"/>
    <x v="0"/>
    <x v="0"/>
    <s v="Mobile"/>
    <x v="0"/>
    <n v="1196.4999999999998"/>
    <n v="9.2130499999999973"/>
    <n v="7.6999999999999994E-3"/>
    <n v="0.92"/>
    <n v="8.4760059999999982"/>
    <n v="1"/>
    <n v="8.4760059999999982"/>
    <n v="0.10854168814887581"/>
    <n v="106.39999999999999"/>
    <n v="12.553082194609114"/>
    <n v="27.599999999999998"/>
    <n v="22.5"/>
    <n v="8"/>
  </r>
  <r>
    <x v="1"/>
    <x v="105"/>
    <s v="June"/>
    <x v="0"/>
    <x v="0"/>
    <s v="Mobile"/>
    <x v="0"/>
    <n v="1449.8"/>
    <n v="15.077919999999999"/>
    <n v="1.04E-2"/>
    <n v="0.95"/>
    <n v="14.324023999999998"/>
    <n v="1"/>
    <n v="14.324023999999998"/>
    <n v="6.6322145229580742E-2"/>
    <n v="178.64000000000001"/>
    <n v="12.471355814539269"/>
    <n v="19.2"/>
    <n v="19.5"/>
    <n v="11"/>
  </r>
  <r>
    <x v="1"/>
    <x v="106"/>
    <s v="June"/>
    <x v="0"/>
    <x v="0"/>
    <s v="Mobile"/>
    <x v="0"/>
    <n v="1263.1999999999998"/>
    <n v="9.2213599999999989"/>
    <n v="7.3000000000000001E-3"/>
    <n v="0.62000000000000011"/>
    <n v="5.7172432000000004"/>
    <n v="6"/>
    <n v="0.95287386666666674"/>
    <n v="0.65066324273209164"/>
    <n v="136.07999999999998"/>
    <n v="23.801681201877152"/>
    <n v="57.599999999999994"/>
    <n v="31.5"/>
    <n v="6"/>
  </r>
  <r>
    <x v="1"/>
    <x v="107"/>
    <s v="June"/>
    <x v="0"/>
    <x v="0"/>
    <s v="Mobile"/>
    <x v="0"/>
    <n v="688.09999999999991"/>
    <n v="6.1928999999999998"/>
    <n v="9.0000000000000011E-3"/>
    <n v="1.0699999999999998"/>
    <n v="6.6264029999999989"/>
    <n v="4"/>
    <n v="1.6566007499999997"/>
    <n v="0.64590095108915047"/>
    <n v="53.199999999999996"/>
    <n v="8.0284884574632738"/>
    <n v="54"/>
    <n v="3"/>
    <n v="1"/>
  </r>
  <r>
    <x v="1"/>
    <x v="108"/>
    <s v="June"/>
    <x v="0"/>
    <x v="0"/>
    <s v="Mobile"/>
    <x v="0"/>
    <n v="898"/>
    <n v="6.6452"/>
    <n v="7.4000000000000003E-3"/>
    <n v="0.6100000000000001"/>
    <n v="4.0535720000000008"/>
    <n v="1"/>
    <n v="4.0535720000000008"/>
    <n v="0.15048456028411486"/>
    <n v="13.600000000000001"/>
    <n v="3.3550656063343633"/>
    <n v="55.199999999999996"/>
    <n v="4.5"/>
    <n v="4"/>
  </r>
  <r>
    <x v="1"/>
    <x v="109"/>
    <s v="June"/>
    <x v="0"/>
    <x v="0"/>
    <s v="Mobile"/>
    <x v="0"/>
    <n v="1449.3"/>
    <n v="16.087230000000002"/>
    <n v="1.1100000000000002E-2"/>
    <n v="1.3099999999999998"/>
    <n v="21.074271299999999"/>
    <n v="5"/>
    <n v="4.2148542600000001"/>
    <n v="0.31080552711684978"/>
    <n v="94.08"/>
    <n v="4.4642112963592719"/>
    <n v="79.2"/>
    <n v="19.5"/>
    <n v="5"/>
  </r>
  <r>
    <x v="1"/>
    <x v="110"/>
    <s v="June"/>
    <x v="0"/>
    <x v="0"/>
    <s v="Mobile"/>
    <x v="0"/>
    <n v="1006.8999999999999"/>
    <n v="7.7531299999999987"/>
    <n v="7.6999999999999994E-3"/>
    <n v="0.54"/>
    <n v="4.1866901999999993"/>
    <n v="5"/>
    <n v="0.83733803999999989"/>
    <n v="0.64490083359881767"/>
    <n v="120.39999999999999"/>
    <n v="28.757800135295422"/>
    <n v="63.599999999999994"/>
    <n v="27"/>
    <n v="8"/>
  </r>
  <r>
    <x v="1"/>
    <x v="111"/>
    <s v="June"/>
    <x v="0"/>
    <x v="0"/>
    <s v="Mobile"/>
    <x v="0"/>
    <n v="1447.4999999999998"/>
    <n v="12.738"/>
    <n v="8.8000000000000005E-3"/>
    <n v="1.02"/>
    <n v="12.992760000000001"/>
    <n v="4"/>
    <n v="3.2481900000000001"/>
    <n v="0.31402103940964043"/>
    <n v="132.72"/>
    <n v="10.214919693737126"/>
    <n v="30"/>
    <n v="6"/>
    <n v="4"/>
  </r>
  <r>
    <x v="1"/>
    <x v="112"/>
    <s v="June"/>
    <x v="0"/>
    <x v="0"/>
    <s v="Mobile"/>
    <x v="0"/>
    <n v="705.19999999999982"/>
    <n v="5.5005599999999983"/>
    <n v="7.7999999999999996E-3"/>
    <n v="1"/>
    <n v="5.5005599999999983"/>
    <n v="6"/>
    <n v="0.91675999999999969"/>
    <n v="1.0907980278371661"/>
    <n v="31.200000000000003"/>
    <n v="5.6721497447532636"/>
    <n v="44.4"/>
    <n v="10.5"/>
    <n v="8"/>
  </r>
  <r>
    <x v="1"/>
    <x v="113"/>
    <s v="June"/>
    <x v="0"/>
    <x v="0"/>
    <s v="Mobile"/>
    <x v="0"/>
    <n v="1359.1999999999998"/>
    <n v="13.456080000000002"/>
    <n v="9.9000000000000025E-3"/>
    <n v="0.37000000000000005"/>
    <n v="4.9787496000000013"/>
    <n v="2"/>
    <n v="2.4893748000000007"/>
    <n v="0.14863169660109035"/>
    <n v="40.32"/>
    <n v="8.0984189283188677"/>
    <n v="28.799999999999997"/>
    <n v="18"/>
    <n v="5"/>
  </r>
  <r>
    <x v="1"/>
    <x v="114"/>
    <s v="June"/>
    <x v="0"/>
    <x v="0"/>
    <s v="Mobile"/>
    <x v="0"/>
    <n v="1160.3999999999999"/>
    <n v="9.6313199999999988"/>
    <n v="8.3000000000000001E-3"/>
    <n v="1.01"/>
    <n v="9.7276331999999996"/>
    <n v="5"/>
    <n v="1.94552664"/>
    <n v="0.51913964025699499"/>
    <n v="37.6"/>
    <n v="3.8652773215174276"/>
    <n v="69.599999999999994"/>
    <n v="10.5"/>
    <n v="5"/>
  </r>
  <r>
    <x v="1"/>
    <x v="115"/>
    <s v="June"/>
    <x v="0"/>
    <x v="0"/>
    <s v="Mobile"/>
    <x v="0"/>
    <n v="783.69999999999982"/>
    <n v="8.542329999999998"/>
    <n v="1.09E-2"/>
    <n v="0.16"/>
    <n v="1.3667727999999997"/>
    <n v="6"/>
    <n v="0.22779546666666661"/>
    <n v="0.70238447823954375"/>
    <n v="100.8"/>
    <n v="73.750370215152088"/>
    <n v="64.8"/>
    <n v="3"/>
    <n v="8"/>
  </r>
  <r>
    <x v="1"/>
    <x v="116"/>
    <s v="June"/>
    <x v="0"/>
    <x v="0"/>
    <s v="Mobile"/>
    <x v="0"/>
    <n v="608.89999999999986"/>
    <n v="6.9414599999999984"/>
    <n v="1.14E-2"/>
    <n v="0.67999999999999994"/>
    <n v="4.7201927999999986"/>
    <n v="4"/>
    <n v="1.1800481999999997"/>
    <n v="0.57624764818928598"/>
    <n v="235.76"/>
    <n v="49.947112329818403"/>
    <n v="92.399999999999991"/>
    <n v="28.5"/>
    <n v="5"/>
  </r>
  <r>
    <x v="1"/>
    <x v="117"/>
    <s v="June"/>
    <x v="0"/>
    <x v="0"/>
    <s v="Mobile"/>
    <x v="0"/>
    <n v="1269.0999999999999"/>
    <n v="10.152799999999999"/>
    <n v="8.0000000000000002E-3"/>
    <n v="1.19"/>
    <n v="12.081831999999999"/>
    <n v="4"/>
    <n v="3.0204579999999996"/>
    <n v="0.39397998581672056"/>
    <n v="36.4"/>
    <n v="3.0127881268337453"/>
    <n v="42"/>
    <n v="13.5"/>
    <n v="4"/>
  </r>
  <r>
    <x v="1"/>
    <x v="118"/>
    <s v="June"/>
    <x v="0"/>
    <x v="0"/>
    <s v="Mobile"/>
    <x v="0"/>
    <n v="1167.5999999999999"/>
    <n v="12.143039999999999"/>
    <n v="1.04E-2"/>
    <n v="0.65"/>
    <n v="7.892976"/>
    <n v="1"/>
    <n v="7.892976"/>
    <n v="8.2351701056737031E-2"/>
    <n v="20"/>
    <n v="2.5338984940534468"/>
    <n v="61.199999999999996"/>
    <n v="39"/>
    <n v="7"/>
  </r>
  <r>
    <x v="1"/>
    <x v="119"/>
    <s v="June"/>
    <x v="0"/>
    <x v="0"/>
    <s v="Mobile"/>
    <x v="0"/>
    <n v="1377.3"/>
    <n v="12.946620000000003"/>
    <n v="9.4000000000000021E-3"/>
    <n v="1.19"/>
    <n v="15.406477800000003"/>
    <n v="6"/>
    <n v="2.5677463000000005"/>
    <n v="0.46344142332129917"/>
    <n v="61.04"/>
    <n v="3.9619698150605189"/>
    <n v="57.599999999999994"/>
    <n v="12"/>
    <n v="3"/>
  </r>
  <r>
    <x v="1"/>
    <x v="120"/>
    <s v="June"/>
    <x v="0"/>
    <x v="0"/>
    <s v="Mobile"/>
    <x v="0"/>
    <n v="1331.6999999999998"/>
    <n v="10.520429999999999"/>
    <n v="7.9000000000000008E-3"/>
    <n v="1.17"/>
    <n v="12.308903099999998"/>
    <n v="4"/>
    <n v="3.0772257749999996"/>
    <n v="0.3802125958729824"/>
    <n v="76.72"/>
    <n v="6.2328868280716261"/>
    <n v="48"/>
    <n v="24"/>
    <n v="4"/>
  </r>
  <r>
    <x v="1"/>
    <x v="121"/>
    <s v="June"/>
    <x v="0"/>
    <x v="0"/>
    <s v="Mobile"/>
    <x v="0"/>
    <n v="786.3"/>
    <n v="5.7399899999999997"/>
    <n v="7.3000000000000001E-3"/>
    <n v="0.30000000000000004"/>
    <n v="1.7219970000000002"/>
    <n v="7"/>
    <n v="0.24599957142857146"/>
    <n v="1.2195143197113585"/>
    <n v="11.200000000000001"/>
    <n v="6.5040763717939107"/>
    <n v="52.8"/>
    <n v="9"/>
    <n v="3"/>
  </r>
  <r>
    <x v="1"/>
    <x v="122"/>
    <s v="July"/>
    <x v="0"/>
    <x v="0"/>
    <s v="Mobile"/>
    <x v="0"/>
    <n v="825.69999999999982"/>
    <n v="6.5230299999999994"/>
    <n v="7.9000000000000008E-3"/>
    <n v="1.1099999999999999"/>
    <n v="7.2405632999999989"/>
    <n v="7"/>
    <n v="1.0343661857142856"/>
    <n v="1.0731209269311961"/>
    <n v="11.200000000000001"/>
    <n v="1.5468409757566794"/>
    <n v="84"/>
    <n v="28.5"/>
    <n v="5"/>
  </r>
  <r>
    <x v="1"/>
    <x v="123"/>
    <s v="July"/>
    <x v="0"/>
    <x v="0"/>
    <s v="Mobile"/>
    <x v="0"/>
    <n v="1172"/>
    <n v="8.4383999999999997"/>
    <n v="7.1999999999999998E-3"/>
    <n v="0.9"/>
    <n v="7.5945599999999995"/>
    <n v="4"/>
    <n v="1.8986399999999999"/>
    <n v="0.47402351156617373"/>
    <n v="176.39999999999998"/>
    <n v="23.227152066742509"/>
    <n v="56.4"/>
    <n v="9"/>
    <n v="11"/>
  </r>
  <r>
    <x v="1"/>
    <x v="124"/>
    <s v="July"/>
    <x v="0"/>
    <x v="0"/>
    <s v="Mobile"/>
    <x v="0"/>
    <n v="1634.3999999999999"/>
    <n v="17.814959999999999"/>
    <n v="1.09E-2"/>
    <n v="0.53999999999999992"/>
    <n v="9.6200783999999988"/>
    <n v="6"/>
    <n v="1.6033463999999997"/>
    <n v="0.33679559201929166"/>
    <n v="128.79999999999998"/>
    <n v="13.388664275334804"/>
    <n v="46.8"/>
    <n v="37.5"/>
    <n v="5"/>
  </r>
  <r>
    <x v="1"/>
    <x v="125"/>
    <s v="July"/>
    <x v="0"/>
    <x v="0"/>
    <s v="Mobile"/>
    <x v="0"/>
    <n v="1408.8999999999999"/>
    <n v="16.48413"/>
    <n v="1.1700000000000002E-2"/>
    <n v="0.26"/>
    <n v="4.2858738000000001"/>
    <n v="1"/>
    <n v="4.2858738000000001"/>
    <n v="6.0664408737373457E-2"/>
    <n v="48"/>
    <n v="11.1995831515151"/>
    <n v="88.8"/>
    <n v="36"/>
    <n v="3"/>
  </r>
  <r>
    <x v="1"/>
    <x v="126"/>
    <s v="July"/>
    <x v="0"/>
    <x v="0"/>
    <s v="Mobile"/>
    <x v="0"/>
    <n v="544.5"/>
    <n v="4.1382000000000003"/>
    <n v="7.6000000000000009E-3"/>
    <n v="0.93"/>
    <n v="3.8485260000000006"/>
    <n v="3"/>
    <n v="1.2828420000000003"/>
    <n v="0.72495287806292585"/>
    <n v="53.199999999999996"/>
    <n v="13.823474234031416"/>
    <n v="81.599999999999994"/>
    <n v="10.5"/>
    <n v="5"/>
  </r>
  <r>
    <x v="1"/>
    <x v="127"/>
    <s v="July"/>
    <x v="0"/>
    <x v="0"/>
    <s v="Mobile"/>
    <x v="0"/>
    <n v="918.5"/>
    <n v="10.654599999999999"/>
    <n v="1.1599999999999999E-2"/>
    <n v="0.56000000000000005"/>
    <n v="5.9665759999999999"/>
    <n v="2"/>
    <n v="2.9832879999999999"/>
    <n v="0.18771234959547992"/>
    <n v="46.400000000000006"/>
    <n v="7.7766544832413107"/>
    <n v="78"/>
    <n v="22.5"/>
    <n v="4"/>
  </r>
  <r>
    <x v="1"/>
    <x v="128"/>
    <s v="July"/>
    <x v="0"/>
    <x v="0"/>
    <s v="Mobile"/>
    <x v="0"/>
    <n v="1146.6999999999998"/>
    <n v="11.237659999999998"/>
    <n v="9.7999999999999997E-3"/>
    <n v="0.33"/>
    <n v="3.7084277999999995"/>
    <n v="2"/>
    <n v="1.8542138999999997"/>
    <n v="0.17797299437783315"/>
    <n v="28"/>
    <n v="7.5503694584535266"/>
    <n v="58.8"/>
    <n v="27"/>
    <n v="3"/>
  </r>
  <r>
    <x v="1"/>
    <x v="129"/>
    <s v="July"/>
    <x v="0"/>
    <x v="0"/>
    <s v="Mobile"/>
    <x v="0"/>
    <n v="1002.5999999999999"/>
    <n v="9.9257400000000011"/>
    <n v="9.9000000000000025E-3"/>
    <n v="1.0099999999999998"/>
    <n v="10.024997399999998"/>
    <n v="4"/>
    <n v="2.5062493499999996"/>
    <n v="0.40299262322003193"/>
    <n v="50.4"/>
    <n v="5.027432725319211"/>
    <n v="49.199999999999996"/>
    <n v="3"/>
    <n v="5"/>
  </r>
  <r>
    <x v="1"/>
    <x v="130"/>
    <s v="July"/>
    <x v="0"/>
    <x v="0"/>
    <s v="Mobile"/>
    <x v="0"/>
    <n v="1030.5"/>
    <n v="12.26295"/>
    <n v="1.1900000000000001E-2"/>
    <n v="1.04"/>
    <n v="12.753468"/>
    <n v="3"/>
    <n v="4.2511559999999999"/>
    <n v="0.24463934045233815"/>
    <n v="1.6"/>
    <n v="0.12545607202684009"/>
    <n v="45.6"/>
    <n v="15"/>
    <n v="7"/>
  </r>
  <r>
    <x v="1"/>
    <x v="131"/>
    <s v="July"/>
    <x v="0"/>
    <x v="0"/>
    <s v="Mobile"/>
    <x v="0"/>
    <n v="779.3"/>
    <n v="8.1047199999999986"/>
    <n v="1.04E-2"/>
    <n v="0.42999999999999994"/>
    <n v="3.485029599999999"/>
    <n v="2"/>
    <n v="1.7425147999999995"/>
    <n v="0.24676978353354592"/>
    <n v="78.399999999999991"/>
    <n v="22.49622212677907"/>
    <n v="37.199999999999996"/>
    <n v="4.5"/>
    <n v="6"/>
  </r>
  <r>
    <x v="1"/>
    <x v="132"/>
    <s v="July"/>
    <x v="0"/>
    <x v="0"/>
    <s v="Mobile"/>
    <x v="0"/>
    <n v="533.69999999999982"/>
    <n v="6.351029999999998"/>
    <n v="1.1900000000000001E-2"/>
    <n v="0.44999999999999996"/>
    <n v="2.857963499999999"/>
    <n v="4"/>
    <n v="0.71449087499999975"/>
    <n v="0.62981910020894272"/>
    <n v="53.199999999999996"/>
    <n v="18.614653406175417"/>
    <n v="46.8"/>
    <n v="24"/>
    <n v="5"/>
  </r>
  <r>
    <x v="1"/>
    <x v="133"/>
    <s v="July"/>
    <x v="0"/>
    <x v="0"/>
    <s v="Mobile"/>
    <x v="0"/>
    <n v="837.5"/>
    <n v="9.0449999999999999"/>
    <n v="1.0800000000000001E-2"/>
    <n v="0.83000000000000007"/>
    <n v="7.5073500000000006"/>
    <n v="2"/>
    <n v="3.7536750000000003"/>
    <n v="0.22111663902708678"/>
    <n v="290.08"/>
    <n v="38.639466656010441"/>
    <n v="51.6"/>
    <n v="4.5"/>
    <n v="8"/>
  </r>
  <r>
    <x v="1"/>
    <x v="134"/>
    <s v="July"/>
    <x v="0"/>
    <x v="0"/>
    <s v="Mobile"/>
    <x v="0"/>
    <n v="1099.8999999999999"/>
    <n v="10.009089999999999"/>
    <n v="9.1000000000000004E-3"/>
    <n v="1.25"/>
    <n v="12.511362499999999"/>
    <n v="2"/>
    <n v="6.2556812499999994"/>
    <n v="0.19981836510611856"/>
    <n v="216.72"/>
    <n v="17.321854434319206"/>
    <n v="60"/>
    <n v="3"/>
    <n v="7"/>
  </r>
  <r>
    <x v="1"/>
    <x v="135"/>
    <s v="July"/>
    <x v="0"/>
    <x v="0"/>
    <s v="Mobile"/>
    <x v="0"/>
    <n v="701.3"/>
    <n v="6.3117000000000001"/>
    <n v="9.0000000000000011E-3"/>
    <n v="0.93"/>
    <n v="5.8698810000000003"/>
    <n v="5"/>
    <n v="1.1739762"/>
    <n v="0.79217960295958301"/>
    <n v="10.4"/>
    <n v="1.7717565313504651"/>
    <n v="97.2"/>
    <n v="19.5"/>
    <n v="4"/>
  </r>
  <r>
    <x v="1"/>
    <x v="136"/>
    <s v="July"/>
    <x v="0"/>
    <x v="0"/>
    <s v="Mobile"/>
    <x v="0"/>
    <n v="1176"/>
    <n v="13.288800000000002"/>
    <n v="1.1300000000000001E-2"/>
    <n v="1.0899999999999999"/>
    <n v="14.484792000000001"/>
    <n v="3"/>
    <n v="4.8282639999999999"/>
    <n v="0.22575401842152787"/>
    <n v="84.56"/>
    <n v="5.837847032943241"/>
    <n v="74.399999999999991"/>
    <n v="4.5"/>
    <n v="7"/>
  </r>
  <r>
    <x v="1"/>
    <x v="137"/>
    <s v="July"/>
    <x v="0"/>
    <x v="0"/>
    <s v="Mobile"/>
    <x v="0"/>
    <n v="779.3"/>
    <n v="5.4550999999999998"/>
    <n v="7.0000000000000001E-3"/>
    <n v="1.3399999999999999"/>
    <n v="7.3098339999999986"/>
    <n v="1"/>
    <n v="7.3098339999999986"/>
    <n v="0.18331469633920552"/>
    <n v="253.12"/>
    <n v="34.627325326402769"/>
    <n v="20.399999999999999"/>
    <n v="3"/>
    <n v="6"/>
  </r>
  <r>
    <x v="1"/>
    <x v="138"/>
    <s v="July"/>
    <x v="0"/>
    <x v="0"/>
    <s v="Mobile"/>
    <x v="0"/>
    <n v="1314.6999999999998"/>
    <n v="12.226709999999997"/>
    <n v="9.2999999999999992E-3"/>
    <n v="1.1300000000000001"/>
    <n v="13.816182299999998"/>
    <n v="5"/>
    <n v="2.7632364599999995"/>
    <n v="0.40894075348151721"/>
    <n v="164.64000000000001"/>
    <n v="11.91646117755699"/>
    <n v="76.8"/>
    <n v="28.5"/>
    <n v="5"/>
  </r>
  <r>
    <x v="1"/>
    <x v="139"/>
    <s v="July"/>
    <x v="0"/>
    <x v="0"/>
    <s v="Mobile"/>
    <x v="0"/>
    <n v="748.3"/>
    <n v="6.5102099999999989"/>
    <n v="8.6999999999999994E-3"/>
    <n v="1.0199999999999998"/>
    <n v="6.6404141999999977"/>
    <n v="4"/>
    <n v="1.6601035499999994"/>
    <n v="0.61441950413273927"/>
    <n v="9.6000000000000014"/>
    <n v="1.4456929509005636"/>
    <n v="45.6"/>
    <n v="10.5"/>
    <n v="8"/>
  </r>
  <r>
    <x v="1"/>
    <x v="140"/>
    <s v="July"/>
    <x v="0"/>
    <x v="0"/>
    <s v="Mobile"/>
    <x v="0"/>
    <n v="1502.1999999999998"/>
    <n v="10.966059999999999"/>
    <n v="7.3000000000000001E-3"/>
    <n v="0.51"/>
    <n v="5.5926905999999992"/>
    <n v="1"/>
    <n v="5.5926905999999992"/>
    <n v="9.1190454912703389E-2"/>
    <n v="48.800000000000004"/>
    <n v="8.7256749014508355"/>
    <n v="81.599999999999994"/>
    <n v="18"/>
    <n v="0"/>
  </r>
  <r>
    <x v="1"/>
    <x v="141"/>
    <s v="July"/>
    <x v="0"/>
    <x v="0"/>
    <s v="Mobile"/>
    <x v="0"/>
    <n v="973.39999999999986"/>
    <n v="6.9111399999999996"/>
    <n v="7.1000000000000004E-3"/>
    <n v="0.72"/>
    <n v="4.9760207999999997"/>
    <n v="3"/>
    <n v="1.6586736"/>
    <n v="0.43408178679638965"/>
    <n v="94.08"/>
    <n v="18.906673380464969"/>
    <n v="24"/>
    <n v="9"/>
    <n v="9"/>
  </r>
  <r>
    <x v="1"/>
    <x v="142"/>
    <s v="July"/>
    <x v="0"/>
    <x v="0"/>
    <s v="Mobile"/>
    <x v="0"/>
    <n v="1371.8999999999999"/>
    <n v="15.090900000000003"/>
    <n v="1.1000000000000003E-2"/>
    <n v="0.35000000000000003"/>
    <n v="5.2818150000000017"/>
    <n v="1"/>
    <n v="5.2818150000000017"/>
    <n v="6.6265100159698873E-2"/>
    <n v="157.92000000000002"/>
    <n v="29.898813192056132"/>
    <n v="62.4"/>
    <n v="37.5"/>
    <n v="2"/>
  </r>
  <r>
    <x v="1"/>
    <x v="143"/>
    <s v="July"/>
    <x v="0"/>
    <x v="0"/>
    <s v="Mobile"/>
    <x v="0"/>
    <n v="660.59999999999991"/>
    <n v="7.3326600000000006"/>
    <n v="1.1100000000000002E-2"/>
    <n v="0.32999999999999996"/>
    <n v="2.4197777999999999"/>
    <n v="2"/>
    <n v="1.2098888999999999"/>
    <n v="0.27275231634904656"/>
    <n v="36.4"/>
    <n v="15.042703507735297"/>
    <n v="56.4"/>
    <n v="12"/>
    <n v="7"/>
  </r>
  <r>
    <x v="1"/>
    <x v="144"/>
    <s v="July"/>
    <x v="0"/>
    <x v="0"/>
    <s v="Mobile"/>
    <x v="0"/>
    <n v="894"/>
    <n v="10.3704"/>
    <n v="1.1600000000000001E-2"/>
    <n v="0.10000000000000002"/>
    <n v="1.0370400000000002"/>
    <n v="3"/>
    <n v="0.34568000000000004"/>
    <n v="0.28928488775746353"/>
    <n v="26.400000000000002"/>
    <n v="25.457070122656791"/>
    <n v="60"/>
    <n v="34.5"/>
    <n v="6"/>
  </r>
  <r>
    <x v="1"/>
    <x v="145"/>
    <s v="July"/>
    <x v="0"/>
    <x v="0"/>
    <s v="Mobile"/>
    <x v="0"/>
    <n v="1566.8999999999999"/>
    <n v="12.221819999999999"/>
    <n v="7.8000000000000005E-3"/>
    <n v="0.21"/>
    <n v="2.5665821999999996"/>
    <n v="2"/>
    <n v="1.2832910999999998"/>
    <n v="0.16364174893755595"/>
    <n v="32"/>
    <n v="12.467942776194741"/>
    <n v="48"/>
    <n v="31.5"/>
    <n v="3"/>
  </r>
  <r>
    <x v="1"/>
    <x v="146"/>
    <s v="July"/>
    <x v="0"/>
    <x v="0"/>
    <s v="Mobile"/>
    <x v="0"/>
    <n v="1393.7999999999997"/>
    <n v="10.035359999999997"/>
    <n v="7.1999999999999998E-3"/>
    <n v="0.27999999999999997"/>
    <n v="2.809900799999999"/>
    <n v="1"/>
    <n v="2.809900799999999"/>
    <n v="9.964764592401272E-2"/>
    <n v="8.8000000000000007"/>
    <n v="3.1317831576118289"/>
    <n v="39.6"/>
    <n v="7.5"/>
    <n v="5"/>
  </r>
  <r>
    <x v="1"/>
    <x v="147"/>
    <s v="July"/>
    <x v="0"/>
    <x v="0"/>
    <s v="Mobile"/>
    <x v="0"/>
    <n v="916.09999999999991"/>
    <n v="6.5959199999999996"/>
    <n v="7.1999999999999998E-3"/>
    <n v="0.9900000000000001"/>
    <n v="6.5299608000000005"/>
    <n v="1"/>
    <n v="6.5299608000000005"/>
    <n v="0.15160887336414028"/>
    <n v="22.400000000000002"/>
    <n v="3.4303421852088301"/>
    <n v="37.199999999999996"/>
    <n v="30"/>
    <n v="9"/>
  </r>
  <r>
    <x v="1"/>
    <x v="148"/>
    <s v="July"/>
    <x v="0"/>
    <x v="0"/>
    <s v="Mobile"/>
    <x v="0"/>
    <n v="516"/>
    <n v="3.7667999999999999"/>
    <n v="7.3000000000000001E-3"/>
    <n v="9.9999999999999794E-3"/>
    <n v="3.7667999999999924E-2"/>
    <n v="3"/>
    <n v="1.2555999999999975E-2"/>
    <n v="0.79643198470850596"/>
    <n v="45.92"/>
    <n v="1219.0718912604889"/>
    <n v="82.8"/>
    <n v="36"/>
    <n v="0"/>
  </r>
  <r>
    <x v="1"/>
    <x v="149"/>
    <s v="July"/>
    <x v="0"/>
    <x v="0"/>
    <s v="Mobile"/>
    <x v="0"/>
    <n v="1556.1999999999998"/>
    <n v="15.71762"/>
    <n v="1.0100000000000001E-2"/>
    <n v="1.1300000000000001"/>
    <n v="17.760910600000003"/>
    <n v="1"/>
    <n v="17.760910600000003"/>
    <n v="6.3622864021397635E-2"/>
    <n v="157.35999999999999"/>
    <n v="8.8599060906257794"/>
    <n v="75.599999999999994"/>
    <n v="31.5"/>
    <n v="7"/>
  </r>
  <r>
    <x v="1"/>
    <x v="150"/>
    <s v="July"/>
    <x v="0"/>
    <x v="0"/>
    <s v="Mobile"/>
    <x v="0"/>
    <n v="765.19999999999982"/>
    <n v="5.3563999999999989"/>
    <n v="7.0000000000000001E-3"/>
    <n v="9.9999999999999978E-2"/>
    <n v="0.53563999999999978"/>
    <n v="1"/>
    <n v="0.53563999999999978"/>
    <n v="0.18669255470091856"/>
    <n v="124.88"/>
    <n v="233.14166231050714"/>
    <n v="87.6"/>
    <n v="46.5"/>
    <n v="6"/>
  </r>
  <r>
    <x v="1"/>
    <x v="151"/>
    <s v="July"/>
    <x v="0"/>
    <x v="0"/>
    <s v="Mobile"/>
    <x v="0"/>
    <n v="949.8"/>
    <n v="10.637760000000002"/>
    <n v="1.1200000000000003E-2"/>
    <n v="0.15999999999999998"/>
    <n v="1.7020416"/>
    <n v="3"/>
    <n v="0.56734720000000005"/>
    <n v="0.28201425864091684"/>
    <n v="271.04000000000002"/>
    <n v="159.24405137923773"/>
    <n v="58.8"/>
    <n v="15"/>
    <n v="2"/>
  </r>
  <r>
    <x v="1"/>
    <x v="152"/>
    <s v="July"/>
    <x v="0"/>
    <x v="0"/>
    <s v="Mobile"/>
    <x v="0"/>
    <n v="1087.8999999999999"/>
    <n v="8.5944099999999999"/>
    <n v="7.9000000000000008E-3"/>
    <n v="0.8"/>
    <n v="6.8755280000000001"/>
    <n v="1"/>
    <n v="6.8755280000000001"/>
    <n v="0.11635470032265159"/>
    <n v="153.44"/>
    <n v="22.316831521884573"/>
    <n v="36"/>
    <n v="24"/>
    <n v="4"/>
  </r>
  <r>
    <x v="1"/>
    <x v="153"/>
    <s v="August"/>
    <x v="0"/>
    <x v="0"/>
    <s v="Mobile"/>
    <x v="0"/>
    <n v="838.89999999999986"/>
    <n v="9.3117900000000002"/>
    <n v="1.1100000000000002E-2"/>
    <n v="1.3599999999999999"/>
    <n v="12.664034399999998"/>
    <n v="2"/>
    <n v="6.3320171999999992"/>
    <n v="0.21478147595682462"/>
    <n v="66.08"/>
    <n v="5.2179264453040339"/>
    <n v="62.4"/>
    <n v="31.5"/>
    <n v="6"/>
  </r>
  <r>
    <x v="1"/>
    <x v="154"/>
    <s v="August"/>
    <x v="0"/>
    <x v="0"/>
    <s v="Mobile"/>
    <x v="0"/>
    <n v="1506.6999999999998"/>
    <n v="14.162980000000001"/>
    <n v="9.4000000000000021E-3"/>
    <n v="1.19"/>
    <n v="16.853946199999999"/>
    <n v="2"/>
    <n v="8.4269730999999997"/>
    <n v="0.1412132192518806"/>
    <n v="87.92"/>
    <n v="5.21658245236359"/>
    <n v="37.199999999999996"/>
    <n v="45"/>
    <n v="7"/>
  </r>
  <r>
    <x v="1"/>
    <x v="155"/>
    <s v="August"/>
    <x v="0"/>
    <x v="0"/>
    <s v="Mobile"/>
    <x v="0"/>
    <n v="670"/>
    <n v="5.1589999999999998"/>
    <n v="7.6999999999999994E-3"/>
    <n v="1.0799999999999998"/>
    <n v="5.5717199999999991"/>
    <n v="2"/>
    <n v="2.7858599999999996"/>
    <n v="0.38767202946307427"/>
    <n v="288.95999999999998"/>
    <n v="51.86190260817127"/>
    <n v="60"/>
    <n v="31.5"/>
    <n v="8"/>
  </r>
  <r>
    <x v="1"/>
    <x v="156"/>
    <s v="August"/>
    <x v="0"/>
    <x v="0"/>
    <s v="Mobile"/>
    <x v="0"/>
    <n v="1237.5999999999999"/>
    <n v="12.74728"/>
    <n v="1.03E-2"/>
    <n v="0.94999999999999984"/>
    <n v="12.109915999999998"/>
    <n v="5"/>
    <n v="2.4219831999999997"/>
    <n v="0.39224054072711984"/>
    <n v="43.68"/>
    <n v="3.6069614355706516"/>
    <n v="45.6"/>
    <n v="37.5"/>
    <n v="7"/>
  </r>
  <r>
    <x v="1"/>
    <x v="157"/>
    <s v="August"/>
    <x v="0"/>
    <x v="0"/>
    <s v="Mobile"/>
    <x v="0"/>
    <n v="1060.1999999999998"/>
    <n v="11.6622"/>
    <n v="1.1000000000000003E-2"/>
    <n v="0.71"/>
    <n v="8.2801620000000007"/>
    <n v="2"/>
    <n v="4.1400810000000003"/>
    <n v="0.17149422921918678"/>
    <n v="38.400000000000006"/>
    <n v="4.6375904239554737"/>
    <n v="73.2"/>
    <n v="4.5"/>
    <n v="4"/>
  </r>
  <r>
    <x v="1"/>
    <x v="158"/>
    <s v="August"/>
    <x v="0"/>
    <x v="0"/>
    <s v="Mobile"/>
    <x v="0"/>
    <n v="751.69999999999982"/>
    <n v="7.2914899999999987"/>
    <n v="9.7000000000000003E-3"/>
    <n v="0.38"/>
    <n v="2.7707661999999997"/>
    <n v="1"/>
    <n v="2.7707661999999997"/>
    <n v="0.13714617999887543"/>
    <n v="208.88000000000002"/>
    <n v="75.387089679381845"/>
    <n v="64.8"/>
    <n v="39"/>
    <n v="3"/>
  </r>
  <r>
    <x v="1"/>
    <x v="159"/>
    <s v="August"/>
    <x v="0"/>
    <x v="0"/>
    <s v="Mobile"/>
    <x v="0"/>
    <n v="1161"/>
    <n v="12.771000000000003"/>
    <n v="1.1000000000000003E-2"/>
    <n v="0.33"/>
    <n v="4.214430000000001"/>
    <n v="3"/>
    <n v="1.4048100000000003"/>
    <n v="0.23490721165139766"/>
    <n v="59.360000000000007"/>
    <n v="14.084941498613096"/>
    <n v="69.599999999999994"/>
    <n v="10.5"/>
    <n v="6"/>
  </r>
  <r>
    <x v="1"/>
    <x v="160"/>
    <s v="August"/>
    <x v="0"/>
    <x v="0"/>
    <s v="Mobile"/>
    <x v="0"/>
    <n v="1081.5999999999999"/>
    <n v="8.6527999999999992"/>
    <n v="8.0000000000000002E-3"/>
    <n v="0.94000000000000006"/>
    <n v="8.1336320000000004"/>
    <n v="2"/>
    <n v="4.0668160000000002"/>
    <n v="0.2311390532544379"/>
    <n v="56.56"/>
    <n v="6.9538430064207475"/>
    <n v="76.8"/>
    <n v="33"/>
    <n v="8"/>
  </r>
  <r>
    <x v="1"/>
    <x v="161"/>
    <s v="August"/>
    <x v="0"/>
    <x v="0"/>
    <s v="Mobile"/>
    <x v="0"/>
    <n v="1663.3"/>
    <n v="12.641080000000001"/>
    <n v="7.6000000000000009E-3"/>
    <n v="0.4900000000000001"/>
    <n v="6.1941292000000017"/>
    <n v="2"/>
    <n v="3.0970646000000008"/>
    <n v="0.15821432978827757"/>
    <n v="109.76"/>
    <n v="17.720004936287086"/>
    <n v="62.4"/>
    <n v="45"/>
    <n v="9"/>
  </r>
  <r>
    <x v="1"/>
    <x v="162"/>
    <s v="August"/>
    <x v="0"/>
    <x v="0"/>
    <s v="Mobile"/>
    <x v="0"/>
    <n v="1491.1999999999998"/>
    <n v="17.297919999999998"/>
    <n v="1.1599999999999999E-2"/>
    <n v="1.0900000000000001"/>
    <n v="18.854732799999997"/>
    <n v="1"/>
    <n v="18.854732799999997"/>
    <n v="5.7810418824922313E-2"/>
    <n v="8"/>
    <n v="0.42429665192603533"/>
    <n v="80.399999999999991"/>
    <n v="37.5"/>
    <n v="1"/>
  </r>
  <r>
    <x v="1"/>
    <x v="163"/>
    <s v="August"/>
    <x v="0"/>
    <x v="0"/>
    <s v="Mobile"/>
    <x v="0"/>
    <n v="1056.6999999999998"/>
    <n v="7.6082399999999986"/>
    <n v="7.1999999999999998E-3"/>
    <n v="6.9999999999999979E-2"/>
    <n v="0.53257679999999974"/>
    <n v="1"/>
    <n v="0.53257679999999974"/>
    <n v="0.13143644259381937"/>
    <n v="27.200000000000003"/>
    <n v="51.072446265026969"/>
    <n v="87.6"/>
    <n v="36"/>
    <n v="6"/>
  </r>
  <r>
    <x v="1"/>
    <x v="164"/>
    <s v="August"/>
    <x v="0"/>
    <x v="0"/>
    <s v="Mobile"/>
    <x v="0"/>
    <n v="1060.3999999999999"/>
    <n v="10.816079999999999"/>
    <n v="1.0200000000000001E-2"/>
    <n v="0.57999999999999996"/>
    <n v="6.2733263999999993"/>
    <n v="2"/>
    <n v="3.1366631999999997"/>
    <n v="0.18490987492696062"/>
    <n v="76.72"/>
    <n v="12.229556555514154"/>
    <n v="68.399999999999991"/>
    <n v="28.5"/>
    <n v="11"/>
  </r>
  <r>
    <x v="1"/>
    <x v="165"/>
    <s v="August"/>
    <x v="0"/>
    <x v="0"/>
    <s v="Mobile"/>
    <x v="0"/>
    <n v="1401.3"/>
    <n v="14.29326"/>
    <n v="1.0200000000000001E-2"/>
    <n v="0.35"/>
    <n v="5.0026409999999997"/>
    <n v="4"/>
    <n v="1.2506602499999999"/>
    <n v="0.27985218207742668"/>
    <n v="14.4"/>
    <n v="2.8784795870821034"/>
    <n v="44.4"/>
    <n v="46.5"/>
    <n v="5"/>
  </r>
  <r>
    <x v="1"/>
    <x v="166"/>
    <s v="August"/>
    <x v="0"/>
    <x v="0"/>
    <s v="Mobile"/>
    <x v="0"/>
    <n v="1134.3"/>
    <n v="12.704160000000002"/>
    <n v="1.1200000000000002E-2"/>
    <n v="0.85000000000000009"/>
    <n v="10.798536000000002"/>
    <n v="0"/>
    <n v="0"/>
    <n v="0"/>
    <n v="44"/>
    <n v="4.0746264123210771"/>
    <n v="75.599999999999994"/>
    <n v="28.5"/>
    <n v="4"/>
  </r>
  <r>
    <x v="1"/>
    <x v="167"/>
    <s v="August"/>
    <x v="0"/>
    <x v="0"/>
    <s v="Mobile"/>
    <x v="0"/>
    <n v="745.5"/>
    <n v="6.4112999999999998"/>
    <n v="8.6E-3"/>
    <n v="0.39"/>
    <n v="2.500407"/>
    <n v="3"/>
    <n v="0.83346900000000002"/>
    <n v="0.46792382200177812"/>
    <n v="138.88"/>
    <n v="55.542957606501659"/>
    <n v="55.199999999999996"/>
    <n v="42"/>
    <n v="5"/>
  </r>
  <r>
    <x v="1"/>
    <x v="168"/>
    <s v="August"/>
    <x v="0"/>
    <x v="0"/>
    <s v="Mobile"/>
    <x v="0"/>
    <n v="1087.5"/>
    <n v="8.4824999999999999"/>
    <n v="7.7999999999999996E-3"/>
    <n v="0.64999999999999991"/>
    <n v="5.5136249999999993"/>
    <n v="2"/>
    <n v="2.7568124999999997"/>
    <n v="0.23577954612437371"/>
    <n v="178.07999999999998"/>
    <n v="32.298170441406519"/>
    <n v="81.599999999999994"/>
    <n v="12"/>
    <n v="2"/>
  </r>
  <r>
    <x v="1"/>
    <x v="169"/>
    <s v="August"/>
    <x v="0"/>
    <x v="0"/>
    <s v="Mobile"/>
    <x v="0"/>
    <n v="963.59999999999991"/>
    <n v="7.9978799999999994"/>
    <n v="8.3000000000000001E-3"/>
    <n v="0.45000000000000007"/>
    <n v="3.5990460000000004"/>
    <n v="1"/>
    <n v="3.5990460000000004"/>
    <n v="0.12503313378045183"/>
    <n v="216.16"/>
    <n v="60.060360439961023"/>
    <n v="45.6"/>
    <n v="21"/>
    <n v="6"/>
  </r>
  <r>
    <x v="1"/>
    <x v="170"/>
    <s v="August"/>
    <x v="0"/>
    <x v="0"/>
    <s v="Mobile"/>
    <x v="0"/>
    <n v="910.5"/>
    <n v="6.3734999999999999"/>
    <n v="7.0000000000000001E-3"/>
    <n v="0.32"/>
    <n v="2.03952"/>
    <n v="3"/>
    <n v="0.67984"/>
    <n v="0.4706989879971758"/>
    <n v="47.2"/>
    <n v="23.142700243194479"/>
    <n v="36"/>
    <n v="24"/>
    <n v="1"/>
  </r>
  <r>
    <x v="1"/>
    <x v="171"/>
    <s v="August"/>
    <x v="0"/>
    <x v="0"/>
    <s v="Mobile"/>
    <x v="0"/>
    <n v="685.5"/>
    <n v="7.2663000000000011"/>
    <n v="1.0600000000000002E-2"/>
    <n v="0.85000000000000009"/>
    <n v="6.1763550000000018"/>
    <n v="1"/>
    <n v="6.1763550000000018"/>
    <n v="0.13762162310942294"/>
    <n v="82.320000000000007"/>
    <n v="13.328249428667876"/>
    <n v="51.6"/>
    <n v="4.5"/>
    <n v="11"/>
  </r>
  <r>
    <x v="1"/>
    <x v="172"/>
    <s v="August"/>
    <x v="0"/>
    <x v="0"/>
    <s v="Mobile"/>
    <x v="0"/>
    <n v="1067.6999999999998"/>
    <n v="12.385319999999997"/>
    <n v="1.1599999999999999E-2"/>
    <n v="1.07"/>
    <n v="13.252292399999996"/>
    <n v="1"/>
    <n v="13.252292399999996"/>
    <n v="8.0740747917696129E-2"/>
    <n v="43.68"/>
    <n v="3.2960335224719319"/>
    <n v="58.8"/>
    <n v="13.5"/>
    <n v="5"/>
  </r>
  <r>
    <x v="1"/>
    <x v="173"/>
    <s v="August"/>
    <x v="0"/>
    <x v="0"/>
    <s v="Mobile"/>
    <x v="0"/>
    <n v="1182.5"/>
    <n v="8.7505000000000006"/>
    <n v="7.4000000000000003E-3"/>
    <n v="0.95"/>
    <n v="8.3129749999999998"/>
    <n v="4"/>
    <n v="2.0782437499999999"/>
    <n v="0.45711673618650361"/>
    <n v="65.52"/>
    <n v="7.8816548828788724"/>
    <n v="87.6"/>
    <n v="1.5"/>
    <n v="5"/>
  </r>
  <r>
    <x v="1"/>
    <x v="174"/>
    <s v="August"/>
    <x v="0"/>
    <x v="0"/>
    <s v="Mobile"/>
    <x v="0"/>
    <n v="695.09999999999991"/>
    <n v="4.8656999999999995"/>
    <n v="7.0000000000000001E-3"/>
    <n v="0.70000000000000007"/>
    <n v="3.4059900000000001"/>
    <n v="3"/>
    <n v="1.13533"/>
    <n v="0.61656082372526055"/>
    <n v="138.88"/>
    <n v="40.775222475697227"/>
    <n v="87.6"/>
    <n v="15"/>
    <n v="3"/>
  </r>
  <r>
    <x v="1"/>
    <x v="175"/>
    <s v="August"/>
    <x v="0"/>
    <x v="0"/>
    <s v="Mobile"/>
    <x v="0"/>
    <n v="937.5"/>
    <n v="8.4375000000000018"/>
    <n v="9.0000000000000011E-3"/>
    <n v="0.88"/>
    <n v="7.4250000000000016"/>
    <n v="1"/>
    <n v="7.4250000000000016"/>
    <n v="0.1185185185185185"/>
    <n v="66.08"/>
    <n v="8.8996632996632972"/>
    <n v="39.6"/>
    <n v="24"/>
    <n v="7"/>
  </r>
  <r>
    <x v="1"/>
    <x v="176"/>
    <s v="August"/>
    <x v="0"/>
    <x v="0"/>
    <s v="Mobile"/>
    <x v="0"/>
    <n v="877"/>
    <n v="7.4545000000000003"/>
    <n v="8.5000000000000006E-3"/>
    <n v="0.37000000000000005"/>
    <n v="2.7581650000000004"/>
    <n v="4"/>
    <n v="0.68954125000000011"/>
    <n v="0.53658863773559595"/>
    <n v="37.6"/>
    <n v="13.632251877607031"/>
    <n v="45.6"/>
    <n v="42"/>
    <n v="4"/>
  </r>
  <r>
    <x v="1"/>
    <x v="177"/>
    <s v="August"/>
    <x v="0"/>
    <x v="0"/>
    <s v="Mobile"/>
    <x v="0"/>
    <n v="758.09999999999991"/>
    <n v="5.8373699999999991"/>
    <n v="7.6999999999999994E-3"/>
    <n v="1.0000000000000002"/>
    <n v="5.8373699999999999"/>
    <n v="1"/>
    <n v="5.8373699999999999"/>
    <n v="0.17131002489134664"/>
    <n v="24"/>
    <n v="4.1114405973923187"/>
    <n v="43.199999999999996"/>
    <n v="9"/>
    <n v="1"/>
  </r>
  <r>
    <x v="1"/>
    <x v="178"/>
    <s v="August"/>
    <x v="0"/>
    <x v="0"/>
    <s v="Mobile"/>
    <x v="0"/>
    <n v="1360.8"/>
    <n v="16.193519999999999"/>
    <n v="1.1900000000000001E-2"/>
    <n v="1.2199999999999998"/>
    <n v="19.756094399999995"/>
    <n v="1"/>
    <n v="19.756094399999995"/>
    <n v="6.1753096300248493E-2"/>
    <n v="39.76"/>
    <n v="2.0125435318835088"/>
    <n v="38.4"/>
    <n v="12"/>
    <n v="6"/>
  </r>
  <r>
    <x v="1"/>
    <x v="179"/>
    <s v="August"/>
    <x v="0"/>
    <x v="0"/>
    <s v="Mobile"/>
    <x v="0"/>
    <n v="1101.6999999999998"/>
    <n v="11.23734"/>
    <n v="1.0200000000000001E-2"/>
    <n v="0.96"/>
    <n v="10.787846399999999"/>
    <n v="2"/>
    <n v="5.3939231999999997"/>
    <n v="0.17797806242402561"/>
    <n v="68.320000000000007"/>
    <n v="6.3330527212549121"/>
    <n v="84"/>
    <n v="7.5"/>
    <n v="11"/>
  </r>
  <r>
    <x v="1"/>
    <x v="180"/>
    <s v="August"/>
    <x v="0"/>
    <x v="0"/>
    <s v="Mobile"/>
    <x v="0"/>
    <n v="811.3"/>
    <n v="8.9243000000000023"/>
    <n v="1.1000000000000003E-2"/>
    <n v="1.0899999999999999"/>
    <n v="9.7274870000000018"/>
    <n v="3"/>
    <n v="3.2424956666666671"/>
    <n v="0.33616081933597025"/>
    <n v="44.8"/>
    <n v="4.6055060263765952"/>
    <n v="74.399999999999991"/>
    <n v="37.5"/>
    <n v="9"/>
  </r>
  <r>
    <x v="1"/>
    <x v="181"/>
    <s v="August"/>
    <x v="0"/>
    <x v="0"/>
    <s v="Mobile"/>
    <x v="0"/>
    <n v="1504.6"/>
    <n v="10.68266"/>
    <n v="7.1000000000000004E-3"/>
    <n v="0.94000000000000006"/>
    <n v="10.041700400000002"/>
    <n v="0"/>
    <n v="0"/>
    <n v="0"/>
    <n v="12"/>
    <n v="1.1950167324251177"/>
    <n v="64.8"/>
    <n v="27"/>
    <n v="7"/>
  </r>
  <r>
    <x v="1"/>
    <x v="182"/>
    <s v="August"/>
    <x v="0"/>
    <x v="0"/>
    <s v="Mobile"/>
    <x v="0"/>
    <n v="1249.3"/>
    <n v="13.49244"/>
    <n v="1.0800000000000001E-2"/>
    <n v="0.69"/>
    <n v="9.3097835999999994"/>
    <n v="4"/>
    <n v="2.3274458999999998"/>
    <n v="0.29646231519280425"/>
    <n v="65.52"/>
    <n v="7.0377575693596146"/>
    <n v="50.4"/>
    <n v="34.5"/>
    <n v="7"/>
  </r>
  <r>
    <x v="1"/>
    <x v="183"/>
    <s v="August"/>
    <x v="0"/>
    <x v="0"/>
    <s v="Mobile"/>
    <x v="0"/>
    <n v="1104.5"/>
    <n v="10.934550000000003"/>
    <n v="9.9000000000000025E-3"/>
    <n v="1.18"/>
    <n v="12.902769000000003"/>
    <n v="2"/>
    <n v="6.4513845000000014"/>
    <n v="0.1829064753464934"/>
    <n v="125.99999999999999"/>
    <n v="9.7653457176517655"/>
    <n v="68.399999999999991"/>
    <n v="45"/>
    <n v="5"/>
  </r>
  <r>
    <x v="2"/>
    <x v="184"/>
    <s v="September"/>
    <x v="0"/>
    <x v="0"/>
    <s v="Mobile"/>
    <x v="0"/>
    <n v="1998"/>
    <n v="27.971999999999998"/>
    <n v="1.3999999999999999E-2"/>
    <n v="0.52999999999999992"/>
    <n v="14.825159999999997"/>
    <n v="1"/>
    <n v="14.825159999999997"/>
    <n v="3.5750035750035755E-2"/>
    <n v="160.72"/>
    <n v="10.84102970895424"/>
    <n v="69.599999999999994"/>
    <n v="43.5"/>
    <n v="10"/>
  </r>
  <r>
    <x v="2"/>
    <x v="185"/>
    <s v="September"/>
    <x v="0"/>
    <x v="0"/>
    <s v="Mobile"/>
    <x v="0"/>
    <n v="3145"/>
    <n v="34.280500000000004"/>
    <n v="1.0900000000000002E-2"/>
    <n v="1.0399999999999998"/>
    <n v="35.651719999999997"/>
    <n v="0"/>
    <n v="0"/>
    <n v="0"/>
    <n v="99.679999999999993"/>
    <n v="2.7959380360891424"/>
    <n v="84"/>
    <n v="24"/>
    <n v="6"/>
  </r>
  <r>
    <x v="2"/>
    <x v="186"/>
    <s v="September"/>
    <x v="0"/>
    <x v="0"/>
    <s v="Mobile"/>
    <x v="0"/>
    <n v="2160"/>
    <n v="24.84"/>
    <n v="1.15E-2"/>
    <n v="1.33"/>
    <n v="33.037199999999999"/>
    <n v="0"/>
    <n v="0"/>
    <n v="0"/>
    <n v="327.59999999999997"/>
    <n v="9.9160945842868031"/>
    <n v="45.6"/>
    <n v="33"/>
    <n v="9"/>
  </r>
  <r>
    <x v="2"/>
    <x v="187"/>
    <s v="September"/>
    <x v="0"/>
    <x v="0"/>
    <s v="Mobile"/>
    <x v="0"/>
    <n v="2818"/>
    <n v="29.589000000000006"/>
    <n v="1.0500000000000002E-2"/>
    <n v="1.4599999999999997"/>
    <n v="43.199939999999998"/>
    <n v="1"/>
    <n v="43.199939999999998"/>
    <n v="3.3796343235661892E-2"/>
    <n v="35.200000000000003"/>
    <n v="0.81481594650362954"/>
    <n v="67.2"/>
    <n v="25.5"/>
    <n v="6"/>
  </r>
  <r>
    <x v="2"/>
    <x v="188"/>
    <s v="September"/>
    <x v="0"/>
    <x v="0"/>
    <s v="Mobile"/>
    <x v="0"/>
    <n v="3010"/>
    <n v="36.420999999999999"/>
    <n v="1.21E-2"/>
    <n v="1.4"/>
    <n v="50.989399999999996"/>
    <n v="0"/>
    <n v="0"/>
    <n v="0"/>
    <n v="21.6"/>
    <n v="0.42361745774611986"/>
    <n v="92.399999999999991"/>
    <n v="33"/>
    <n v="1"/>
  </r>
  <r>
    <x v="2"/>
    <x v="189"/>
    <s v="September"/>
    <x v="0"/>
    <x v="0"/>
    <s v="Mobile"/>
    <x v="0"/>
    <n v="2838"/>
    <n v="33.204599999999999"/>
    <n v="1.17E-2"/>
    <n v="1.47"/>
    <n v="48.810761999999997"/>
    <n v="1"/>
    <n v="48.810761999999997"/>
    <n v="3.0116309186076627E-2"/>
    <n v="25.6"/>
    <n v="0.52447450011126651"/>
    <n v="50.4"/>
    <n v="45"/>
    <n v="6"/>
  </r>
  <r>
    <x v="2"/>
    <x v="190"/>
    <s v="September"/>
    <x v="0"/>
    <x v="0"/>
    <s v="Mobile"/>
    <x v="0"/>
    <n v="2625"/>
    <n v="28.875"/>
    <n v="1.0999999999999999E-2"/>
    <n v="0.34"/>
    <n v="9.8175000000000008"/>
    <n v="2"/>
    <n v="4.9087500000000004"/>
    <n v="6.9264069264069264E-2"/>
    <n v="11.200000000000001"/>
    <n v="1.1408199643493762"/>
    <n v="63.599999999999994"/>
    <n v="24"/>
    <n v="7"/>
  </r>
  <r>
    <x v="2"/>
    <x v="191"/>
    <s v="September"/>
    <x v="0"/>
    <x v="0"/>
    <s v="Mobile"/>
    <x v="0"/>
    <n v="2611"/>
    <n v="33.159700000000001"/>
    <n v="1.2699999999999999E-2"/>
    <n v="0.86"/>
    <n v="28.517341999999999"/>
    <n v="2"/>
    <n v="14.258671"/>
    <n v="6.0314176545626166E-2"/>
    <n v="45.359999999999992"/>
    <n v="1.590611074482327"/>
    <n v="93.6"/>
    <n v="22.5"/>
    <n v="3"/>
  </r>
  <r>
    <x v="2"/>
    <x v="192"/>
    <s v="September"/>
    <x v="0"/>
    <x v="0"/>
    <s v="Mobile"/>
    <x v="0"/>
    <n v="3241"/>
    <n v="46.022200000000005"/>
    <n v="1.4200000000000001E-2"/>
    <n v="0.67999999999999994"/>
    <n v="31.295096000000001"/>
    <n v="0"/>
    <n v="0"/>
    <n v="0"/>
    <n v="9.6000000000000014"/>
    <n v="0.30675732709048092"/>
    <n v="81.599999999999994"/>
    <n v="22.5"/>
    <n v="4"/>
  </r>
  <r>
    <x v="2"/>
    <x v="193"/>
    <s v="September"/>
    <x v="0"/>
    <x v="0"/>
    <s v="Mobile"/>
    <x v="0"/>
    <n v="1918"/>
    <n v="21.2898"/>
    <n v="1.11E-2"/>
    <n v="1.1599999999999999"/>
    <n v="24.696167999999997"/>
    <n v="1"/>
    <n v="24.696167999999997"/>
    <n v="4.6970849890557921E-2"/>
    <n v="32"/>
    <n v="1.2957475831878049"/>
    <n v="68.399999999999991"/>
    <n v="48"/>
    <n v="10"/>
  </r>
  <r>
    <x v="2"/>
    <x v="194"/>
    <s v="September"/>
    <x v="0"/>
    <x v="0"/>
    <s v="Mobile"/>
    <x v="0"/>
    <n v="1925"/>
    <n v="28.875"/>
    <n v="1.4999999999999999E-2"/>
    <n v="1.2200000000000002"/>
    <n v="35.227500000000006"/>
    <n v="1"/>
    <n v="35.227500000000006"/>
    <n v="3.4632034632034632E-2"/>
    <n v="281.68"/>
    <n v="7.9960258320914051"/>
    <n v="42"/>
    <n v="37.5"/>
    <n v="4"/>
  </r>
  <r>
    <x v="2"/>
    <x v="195"/>
    <s v="September"/>
    <x v="0"/>
    <x v="0"/>
    <s v="Mobile"/>
    <x v="0"/>
    <n v="2651"/>
    <n v="27.305299999999999"/>
    <n v="1.03E-2"/>
    <n v="0.65999999999999992"/>
    <n v="18.021497999999998"/>
    <n v="2"/>
    <n v="9.0107489999999988"/>
    <n v="7.3245853369126146E-2"/>
    <n v="16.8"/>
    <n v="0.93221995197069651"/>
    <n v="55.199999999999996"/>
    <n v="21"/>
    <n v="2"/>
  </r>
  <r>
    <x v="2"/>
    <x v="196"/>
    <s v="September"/>
    <x v="0"/>
    <x v="0"/>
    <s v="Mobile"/>
    <x v="0"/>
    <n v="2774"/>
    <n v="36.339400000000005"/>
    <n v="1.3100000000000002E-2"/>
    <n v="1.0299999999999998"/>
    <n v="37.429581999999996"/>
    <n v="0"/>
    <n v="0"/>
    <n v="0"/>
    <n v="131.04"/>
    <n v="3.500974175987325"/>
    <n v="92.399999999999991"/>
    <n v="42"/>
    <n v="0"/>
  </r>
  <r>
    <x v="2"/>
    <x v="197"/>
    <s v="September"/>
    <x v="0"/>
    <x v="0"/>
    <s v="Mobile"/>
    <x v="0"/>
    <n v="2545"/>
    <n v="29.522000000000002"/>
    <n v="1.1600000000000001E-2"/>
    <n v="0.66"/>
    <n v="19.484520000000003"/>
    <n v="0"/>
    <n v="0"/>
    <n v="0"/>
    <n v="160.16"/>
    <n v="8.219858636497074"/>
    <n v="96"/>
    <n v="25.5"/>
    <n v="6"/>
  </r>
  <r>
    <x v="2"/>
    <x v="198"/>
    <s v="September"/>
    <x v="0"/>
    <x v="0"/>
    <s v="Mobile"/>
    <x v="0"/>
    <n v="2347"/>
    <n v="26.051699999999997"/>
    <n v="1.1099999999999999E-2"/>
    <n v="1.07"/>
    <n v="27.875318999999998"/>
    <n v="1"/>
    <n v="27.875318999999998"/>
    <n v="3.8385210945926757E-2"/>
    <n v="28.8"/>
    <n v="1.0331720329370941"/>
    <n v="56.4"/>
    <n v="37.5"/>
    <n v="4"/>
  </r>
  <r>
    <x v="2"/>
    <x v="199"/>
    <s v="September"/>
    <x v="0"/>
    <x v="0"/>
    <s v="Mobile"/>
    <x v="0"/>
    <n v="2658"/>
    <n v="24.187800000000003"/>
    <n v="9.1000000000000004E-3"/>
    <n v="1.38"/>
    <n v="33.379164000000003"/>
    <n v="2"/>
    <n v="16.689582000000001"/>
    <n v="8.2686312934619921E-2"/>
    <n v="37.6"/>
    <n v="1.1264512196890251"/>
    <n v="63.599999999999994"/>
    <n v="46.5"/>
    <n v="6"/>
  </r>
  <r>
    <x v="2"/>
    <x v="200"/>
    <s v="September"/>
    <x v="0"/>
    <x v="0"/>
    <s v="Mobile"/>
    <x v="0"/>
    <n v="2468"/>
    <n v="25.667199999999998"/>
    <n v="1.04E-2"/>
    <n v="1.4"/>
    <n v="35.934079999999994"/>
    <n v="2"/>
    <n v="17.967039999999997"/>
    <n v="7.7920458795661396E-2"/>
    <n v="51.52"/>
    <n v="1.4337364418401699"/>
    <n v="90"/>
    <n v="10.5"/>
    <n v="9"/>
  </r>
  <r>
    <x v="2"/>
    <x v="201"/>
    <s v="September"/>
    <x v="0"/>
    <x v="0"/>
    <s v="Mobile"/>
    <x v="0"/>
    <n v="1903"/>
    <n v="21.694200000000002"/>
    <n v="1.14E-2"/>
    <n v="0.88000000000000012"/>
    <n v="19.090896000000004"/>
    <n v="1"/>
    <n v="19.090896000000004"/>
    <n v="4.6095269703423029E-2"/>
    <n v="44.24"/>
    <n v="2.3173349223629938"/>
    <n v="93.6"/>
    <n v="45"/>
    <n v="1"/>
  </r>
  <r>
    <x v="2"/>
    <x v="202"/>
    <s v="September"/>
    <x v="0"/>
    <x v="0"/>
    <s v="Mobile"/>
    <x v="0"/>
    <n v="3066"/>
    <n v="34.645800000000001"/>
    <n v="1.1300000000000001E-2"/>
    <n v="0.97000000000000008"/>
    <n v="33.606426000000006"/>
    <n v="4"/>
    <n v="8.4016065000000015"/>
    <n v="0.11545410987767636"/>
    <n v="88.48"/>
    <n v="2.632829804633197"/>
    <n v="45.6"/>
    <n v="18"/>
    <n v="7"/>
  </r>
  <r>
    <x v="2"/>
    <x v="203"/>
    <s v="September"/>
    <x v="0"/>
    <x v="0"/>
    <s v="Mobile"/>
    <x v="0"/>
    <n v="2471"/>
    <n v="28.910700000000006"/>
    <n v="1.1700000000000002E-2"/>
    <n v="0.86"/>
    <n v="24.863202000000005"/>
    <n v="4"/>
    <n v="6.2158005000000012"/>
    <n v="0.13835707886699386"/>
    <n v="41.44"/>
    <n v="1.666720159374484"/>
    <n v="64.8"/>
    <n v="39"/>
    <n v="5"/>
  </r>
  <r>
    <x v="2"/>
    <x v="204"/>
    <s v="September"/>
    <x v="0"/>
    <x v="0"/>
    <s v="Mobile"/>
    <x v="0"/>
    <n v="2337"/>
    <n v="25.473300000000009"/>
    <n v="1.0900000000000003E-2"/>
    <n v="0.55999999999999994"/>
    <n v="14.265048000000004"/>
    <n v="3"/>
    <n v="4.7550160000000012"/>
    <n v="0.11777037132998076"/>
    <n v="39.76"/>
    <n v="2.7872321214762117"/>
    <n v="37.199999999999996"/>
    <n v="24"/>
    <n v="5"/>
  </r>
  <r>
    <x v="2"/>
    <x v="205"/>
    <s v="September"/>
    <x v="0"/>
    <x v="0"/>
    <s v="Mobile"/>
    <x v="0"/>
    <n v="2844"/>
    <n v="40.953600000000002"/>
    <n v="1.4400000000000001E-2"/>
    <n v="0.52"/>
    <n v="21.295872000000003"/>
    <n v="3"/>
    <n v="7.0986240000000009"/>
    <n v="7.3253633380215649E-2"/>
    <n v="102.48"/>
    <n v="4.8122002235926278"/>
    <n v="44.4"/>
    <n v="15"/>
    <n v="10"/>
  </r>
  <r>
    <x v="2"/>
    <x v="206"/>
    <s v="September"/>
    <x v="0"/>
    <x v="0"/>
    <s v="Mobile"/>
    <x v="0"/>
    <n v="3065"/>
    <n v="26.052500000000002"/>
    <n v="8.5000000000000006E-3"/>
    <n v="0.31999999999999995"/>
    <n v="8.3368000000000002"/>
    <n v="2"/>
    <n v="4.1684000000000001"/>
    <n v="7.6768064485174162E-2"/>
    <n v="150.64000000000001"/>
    <n v="18.069283178197871"/>
    <n v="70.8"/>
    <n v="7.5"/>
    <n v="10"/>
  </r>
  <r>
    <x v="2"/>
    <x v="207"/>
    <s v="September"/>
    <x v="0"/>
    <x v="0"/>
    <s v="Mobile"/>
    <x v="0"/>
    <n v="2414"/>
    <n v="25.105599999999999"/>
    <n v="1.04E-2"/>
    <n v="0.83"/>
    <n v="20.837647999999998"/>
    <n v="2"/>
    <n v="10.418823999999999"/>
    <n v="7.9663501370212234E-2"/>
    <n v="12.8"/>
    <n v="0.61427278164982924"/>
    <n v="115.19999999999999"/>
    <n v="27"/>
    <n v="9"/>
  </r>
  <r>
    <x v="2"/>
    <x v="208"/>
    <s v="September"/>
    <x v="0"/>
    <x v="0"/>
    <s v="Mobile"/>
    <x v="0"/>
    <n v="2744"/>
    <n v="37.867200000000004"/>
    <n v="1.3800000000000002E-2"/>
    <n v="0.69"/>
    <n v="26.128368000000002"/>
    <n v="2"/>
    <n v="13.064184000000001"/>
    <n v="5.2816157518908176E-2"/>
    <n v="72.239999999999995"/>
    <n v="2.7648110283811063"/>
    <n v="55.199999999999996"/>
    <n v="42"/>
    <n v="8"/>
  </r>
  <r>
    <x v="2"/>
    <x v="209"/>
    <s v="September"/>
    <x v="0"/>
    <x v="0"/>
    <s v="Mobile"/>
    <x v="0"/>
    <n v="2766"/>
    <n v="34.298400000000001"/>
    <n v="1.24E-2"/>
    <n v="0.86"/>
    <n v="29.496624000000001"/>
    <n v="2"/>
    <n v="14.748312"/>
    <n v="5.8311757982879665E-2"/>
    <n v="104.16"/>
    <n v="3.5312515764515964"/>
    <n v="43.199999999999996"/>
    <n v="22.5"/>
    <n v="4"/>
  </r>
  <r>
    <x v="2"/>
    <x v="210"/>
    <s v="September"/>
    <x v="0"/>
    <x v="0"/>
    <s v="Mobile"/>
    <x v="0"/>
    <n v="2402"/>
    <n v="24.260199999999998"/>
    <n v="1.01E-2"/>
    <n v="0.78"/>
    <n v="18.922955999999999"/>
    <n v="1"/>
    <n v="18.922955999999999"/>
    <n v="4.1219775599541639E-2"/>
    <n v="32.800000000000004"/>
    <n v="1.7333444098268793"/>
    <n v="90"/>
    <n v="46.5"/>
    <n v="6"/>
  </r>
  <r>
    <x v="2"/>
    <x v="211"/>
    <s v="September"/>
    <x v="0"/>
    <x v="0"/>
    <s v="Mobile"/>
    <x v="0"/>
    <n v="2666"/>
    <n v="32.791800000000002"/>
    <n v="1.23E-2"/>
    <n v="0.87"/>
    <n v="28.528866000000001"/>
    <n v="1"/>
    <n v="28.528866000000001"/>
    <n v="3.0495428735232588E-2"/>
    <n v="99.11999999999999"/>
    <n v="3.4743757428002917"/>
    <n v="64.8"/>
    <n v="13.5"/>
    <n v="6"/>
  </r>
  <r>
    <x v="2"/>
    <x v="212"/>
    <s v="September"/>
    <x v="0"/>
    <x v="0"/>
    <s v="Mobile"/>
    <x v="0"/>
    <n v="3096"/>
    <n v="42.105599999999995"/>
    <n v="1.3599999999999999E-2"/>
    <n v="0.84000000000000008"/>
    <n v="35.368704000000001"/>
    <n v="1"/>
    <n v="35.368704000000001"/>
    <n v="2.3749810001519989E-2"/>
    <n v="35.839999999999996"/>
    <n v="1.0133252267315194"/>
    <n v="39.6"/>
    <n v="40.5"/>
    <n v="3"/>
  </r>
  <r>
    <x v="2"/>
    <x v="213"/>
    <s v="September"/>
    <x v="0"/>
    <x v="0"/>
    <s v="Mobile"/>
    <x v="0"/>
    <n v="2661"/>
    <n v="25.811700000000002"/>
    <n v="9.7000000000000003E-3"/>
    <n v="1.4"/>
    <n v="36.136380000000003"/>
    <n v="2"/>
    <n v="18.068190000000001"/>
    <n v="7.7484241642355983E-2"/>
    <n v="3.2"/>
    <n v="8.8553419019835405E-2"/>
    <n v="91.2"/>
    <n v="49.5"/>
    <n v="3"/>
  </r>
  <r>
    <x v="2"/>
    <x v="214"/>
    <s v="October"/>
    <x v="0"/>
    <x v="0"/>
    <s v="Mobile"/>
    <x v="0"/>
    <n v="2110"/>
    <n v="30.594999999999999"/>
    <n v="1.4499999999999999E-2"/>
    <n v="1.54"/>
    <n v="47.116300000000003"/>
    <n v="2"/>
    <n v="23.558150000000001"/>
    <n v="6.537015852263442E-2"/>
    <n v="43.2"/>
    <n v="0.91688014551227492"/>
    <n v="46.8"/>
    <n v="45"/>
    <n v="1"/>
  </r>
  <r>
    <x v="2"/>
    <x v="215"/>
    <s v="October"/>
    <x v="0"/>
    <x v="0"/>
    <s v="Mobile"/>
    <x v="0"/>
    <n v="2956"/>
    <n v="40.201599999999999"/>
    <n v="1.3599999999999999E-2"/>
    <n v="0.9"/>
    <n v="36.181440000000002"/>
    <n v="2"/>
    <n v="18.090720000000001"/>
    <n v="4.9749263710897079E-2"/>
    <n v="43.68"/>
    <n v="1.2072487993844356"/>
    <n v="98.399999999999991"/>
    <n v="31.5"/>
    <n v="3"/>
  </r>
  <r>
    <x v="2"/>
    <x v="216"/>
    <s v="October"/>
    <x v="0"/>
    <x v="0"/>
    <s v="Mobile"/>
    <x v="0"/>
    <n v="3156"/>
    <n v="35.978400000000001"/>
    <n v="1.14E-2"/>
    <n v="0.69000000000000006"/>
    <n v="24.825096000000002"/>
    <n v="1"/>
    <n v="24.825096000000002"/>
    <n v="2.7794454450448047E-2"/>
    <n v="40"/>
    <n v="1.6112727217651039"/>
    <n v="91.2"/>
    <n v="33"/>
    <n v="3"/>
  </r>
  <r>
    <x v="2"/>
    <x v="217"/>
    <s v="October"/>
    <x v="0"/>
    <x v="0"/>
    <s v="Mobile"/>
    <x v="0"/>
    <n v="2353"/>
    <n v="26.824200000000001"/>
    <n v="1.14E-2"/>
    <n v="1.1200000000000001"/>
    <n v="30.043104000000003"/>
    <n v="2"/>
    <n v="15.021552000000002"/>
    <n v="7.4559539520283921E-2"/>
    <n v="48.800000000000004"/>
    <n v="1.6243328252633282"/>
    <n v="52.8"/>
    <n v="39"/>
    <n v="3"/>
  </r>
  <r>
    <x v="2"/>
    <x v="218"/>
    <s v="October"/>
    <x v="0"/>
    <x v="0"/>
    <s v="Mobile"/>
    <x v="0"/>
    <n v="2989"/>
    <n v="30.7867"/>
    <n v="1.03E-2"/>
    <n v="1.2699999999999998"/>
    <n v="39.099108999999991"/>
    <n v="2"/>
    <n v="19.549554499999996"/>
    <n v="6.4963117190215261E-2"/>
    <n v="17.600000000000001"/>
    <n v="0.45013813486133419"/>
    <n v="104.39999999999999"/>
    <n v="18"/>
    <n v="9"/>
  </r>
  <r>
    <x v="2"/>
    <x v="219"/>
    <s v="October"/>
    <x v="0"/>
    <x v="0"/>
    <s v="Mobile"/>
    <x v="0"/>
    <n v="3213"/>
    <n v="28.595700000000004"/>
    <n v="8.9000000000000017E-3"/>
    <n v="0.57000000000000006"/>
    <n v="16.299549000000003"/>
    <n v="1"/>
    <n v="16.299549000000003"/>
    <n v="3.4970292736320491E-2"/>
    <n v="13.600000000000001"/>
    <n v="0.83437891441045386"/>
    <n v="44.4"/>
    <n v="43.5"/>
    <n v="6"/>
  </r>
  <r>
    <x v="2"/>
    <x v="220"/>
    <s v="October"/>
    <x v="0"/>
    <x v="0"/>
    <s v="Mobile"/>
    <x v="0"/>
    <n v="2824"/>
    <n v="28.522400000000005"/>
    <n v="1.0100000000000001E-2"/>
    <n v="0.39"/>
    <n v="11.123736000000003"/>
    <n v="3"/>
    <n v="3.7079120000000008"/>
    <n v="0.10518048972036012"/>
    <n v="50.4"/>
    <n v="4.530851864877051"/>
    <n v="94.8"/>
    <n v="9"/>
    <n v="0"/>
  </r>
  <r>
    <x v="2"/>
    <x v="221"/>
    <s v="October"/>
    <x v="0"/>
    <x v="0"/>
    <s v="Mobile"/>
    <x v="0"/>
    <n v="1672"/>
    <n v="17.054400000000001"/>
    <n v="1.0200000000000001E-2"/>
    <n v="1.35"/>
    <n v="23.023440000000004"/>
    <n v="0"/>
    <n v="0"/>
    <n v="0"/>
    <n v="114.24000000000001"/>
    <n v="4.9618996987418038"/>
    <n v="63.599999999999994"/>
    <n v="54"/>
    <n v="3"/>
  </r>
  <r>
    <x v="2"/>
    <x v="222"/>
    <s v="October"/>
    <x v="0"/>
    <x v="0"/>
    <s v="Mobile"/>
    <x v="0"/>
    <n v="2336"/>
    <n v="34.572800000000001"/>
    <n v="1.4800000000000001E-2"/>
    <n v="0.92999999999999994"/>
    <n v="32.152704"/>
    <n v="2"/>
    <n v="16.076352"/>
    <n v="5.7848944835246205E-2"/>
    <n v="22.400000000000002"/>
    <n v="0.69667546468253505"/>
    <n v="54"/>
    <n v="37.5"/>
    <n v="8"/>
  </r>
  <r>
    <x v="2"/>
    <x v="223"/>
    <s v="October"/>
    <x v="0"/>
    <x v="0"/>
    <s v="Mobile"/>
    <x v="0"/>
    <n v="3097"/>
    <n v="38.712500000000006"/>
    <n v="1.2500000000000002E-2"/>
    <n v="0.5"/>
    <n v="19.356250000000003"/>
    <n v="1"/>
    <n v="19.356250000000003"/>
    <n v="2.5831449790119466E-2"/>
    <n v="92.399999999999991"/>
    <n v="4.7736519212140767"/>
    <n v="99.6"/>
    <n v="24"/>
    <n v="0"/>
  </r>
  <r>
    <x v="2"/>
    <x v="224"/>
    <s v="October"/>
    <x v="0"/>
    <x v="0"/>
    <s v="Mobile"/>
    <x v="0"/>
    <n v="2091"/>
    <n v="24.464700000000001"/>
    <n v="1.17E-2"/>
    <n v="0.5"/>
    <n v="12.23235"/>
    <n v="2"/>
    <n v="6.1161750000000001"/>
    <n v="8.1750440430497812E-2"/>
    <n v="42.56"/>
    <n v="3.4792987447219872"/>
    <n v="96"/>
    <n v="19.5"/>
    <n v="10"/>
  </r>
  <r>
    <x v="2"/>
    <x v="225"/>
    <s v="October"/>
    <x v="0"/>
    <x v="0"/>
    <s v="Mobile"/>
    <x v="0"/>
    <n v="2154"/>
    <n v="25.417200000000005"/>
    <n v="1.1800000000000001E-2"/>
    <n v="0.17999999999999997"/>
    <n v="4.5750960000000003"/>
    <n v="2"/>
    <n v="2.2875480000000001"/>
    <n v="7.8686873455770093E-2"/>
    <n v="0.8"/>
    <n v="0.17485971879060025"/>
    <n v="93.6"/>
    <n v="15"/>
    <n v="7"/>
  </r>
  <r>
    <x v="2"/>
    <x v="226"/>
    <s v="October"/>
    <x v="0"/>
    <x v="0"/>
    <s v="Mobile"/>
    <x v="0"/>
    <n v="2019"/>
    <n v="29.275499999999997"/>
    <n v="1.4499999999999999E-2"/>
    <n v="1.1499999999999999"/>
    <n v="33.666824999999996"/>
    <n v="2"/>
    <n v="16.833412499999998"/>
    <n v="6.8316510392649146E-2"/>
    <n v="19.200000000000003"/>
    <n v="0.57029434762559306"/>
    <n v="88.8"/>
    <n v="34.5"/>
    <n v="9"/>
  </r>
  <r>
    <x v="2"/>
    <x v="227"/>
    <s v="October"/>
    <x v="0"/>
    <x v="0"/>
    <s v="Mobile"/>
    <x v="0"/>
    <n v="2216"/>
    <n v="30.802399999999999"/>
    <n v="1.3899999999999999E-2"/>
    <n v="0.44"/>
    <n v="13.553056"/>
    <n v="2"/>
    <n v="6.7765279999999999"/>
    <n v="6.4930005454120462E-2"/>
    <n v="19.200000000000003"/>
    <n v="1.4166546644535376"/>
    <n v="62.4"/>
    <n v="48"/>
    <n v="8"/>
  </r>
  <r>
    <x v="2"/>
    <x v="228"/>
    <s v="October"/>
    <x v="0"/>
    <x v="0"/>
    <s v="Mobile"/>
    <x v="0"/>
    <n v="1928"/>
    <n v="26.799200000000003"/>
    <n v="1.3900000000000001E-2"/>
    <n v="1.25"/>
    <n v="33.499000000000002"/>
    <n v="2"/>
    <n v="16.749500000000001"/>
    <n v="7.4629093405773297E-2"/>
    <n v="56"/>
    <n v="1.6716916922893219"/>
    <n v="87.6"/>
    <n v="16.5"/>
    <n v="8"/>
  </r>
  <r>
    <x v="2"/>
    <x v="229"/>
    <s v="October"/>
    <x v="0"/>
    <x v="0"/>
    <s v="Mobile"/>
    <x v="0"/>
    <n v="2771"/>
    <n v="30.480999999999998"/>
    <n v="1.0999999999999999E-2"/>
    <n v="0.21"/>
    <n v="6.4010099999999994"/>
    <n v="1"/>
    <n v="6.4010099999999994"/>
    <n v="3.2807322594403075E-2"/>
    <n v="23.200000000000003"/>
    <n v="3.6244280199531018"/>
    <n v="62.4"/>
    <n v="24"/>
    <n v="5"/>
  </r>
  <r>
    <x v="2"/>
    <x v="230"/>
    <s v="October"/>
    <x v="0"/>
    <x v="0"/>
    <s v="Mobile"/>
    <x v="0"/>
    <n v="3006"/>
    <n v="27.955799999999996"/>
    <n v="9.2999999999999992E-3"/>
    <n v="0.59"/>
    <n v="16.493921999999998"/>
    <n v="2"/>
    <n v="8.2469609999999989"/>
    <n v="7.1541504804012057E-2"/>
    <n v="29.6"/>
    <n v="1.7946004594904721"/>
    <n v="108"/>
    <n v="25.5"/>
    <n v="3"/>
  </r>
  <r>
    <x v="2"/>
    <x v="231"/>
    <s v="October"/>
    <x v="0"/>
    <x v="0"/>
    <s v="Mobile"/>
    <x v="0"/>
    <n v="2135"/>
    <n v="27.328000000000007"/>
    <n v="1.2800000000000002E-2"/>
    <n v="0.32"/>
    <n v="8.7449600000000025"/>
    <n v="3"/>
    <n v="2.9149866666666675"/>
    <n v="0.10977751756440278"/>
    <n v="35.200000000000003"/>
    <n v="4.0251756440281019"/>
    <n v="98.399999999999991"/>
    <n v="46.5"/>
    <n v="8"/>
  </r>
  <r>
    <x v="2"/>
    <x v="232"/>
    <s v="October"/>
    <x v="0"/>
    <x v="0"/>
    <s v="Mobile"/>
    <x v="0"/>
    <n v="2265"/>
    <n v="23.782500000000006"/>
    <n v="1.0500000000000002E-2"/>
    <n v="0.26999999999999996"/>
    <n v="6.4212750000000005"/>
    <n v="3"/>
    <n v="2.140425"/>
    <n v="0.12614317250078835"/>
    <n v="87.36"/>
    <n v="13.604774752677621"/>
    <n v="67.2"/>
    <n v="36"/>
    <n v="2"/>
  </r>
  <r>
    <x v="2"/>
    <x v="233"/>
    <s v="October"/>
    <x v="0"/>
    <x v="0"/>
    <s v="Mobile"/>
    <x v="0"/>
    <n v="3019"/>
    <n v="37.133700000000005"/>
    <n v="1.2300000000000002E-2"/>
    <n v="1.08"/>
    <n v="40.104396000000008"/>
    <n v="1"/>
    <n v="40.104396000000008"/>
    <n v="2.692971613386223E-2"/>
    <n v="52.08"/>
    <n v="1.2986107557884674"/>
    <n v="74.399999999999991"/>
    <n v="40.5"/>
    <n v="8"/>
  </r>
  <r>
    <x v="2"/>
    <x v="234"/>
    <s v="October"/>
    <x v="0"/>
    <x v="0"/>
    <s v="Mobile"/>
    <x v="0"/>
    <n v="3112"/>
    <n v="42.634399999999999"/>
    <n v="1.37E-2"/>
    <n v="0.92999999999999994"/>
    <n v="39.649991999999997"/>
    <n v="1"/>
    <n v="39.649991999999997"/>
    <n v="2.3455238023755466E-2"/>
    <n v="28"/>
    <n v="0.70617920931736888"/>
    <n v="51.6"/>
    <n v="48"/>
    <n v="4"/>
  </r>
  <r>
    <x v="2"/>
    <x v="235"/>
    <s v="October"/>
    <x v="0"/>
    <x v="0"/>
    <s v="Mobile"/>
    <x v="0"/>
    <n v="3126"/>
    <n v="35.011200000000002"/>
    <n v="1.12E-2"/>
    <n v="0.69"/>
    <n v="24.157727999999999"/>
    <n v="4"/>
    <n v="6.0394319999999997"/>
    <n v="0.11424915455625628"/>
    <n v="58.239999999999995"/>
    <n v="2.4108227396218718"/>
    <n v="58.8"/>
    <n v="33"/>
    <n v="1"/>
  </r>
  <r>
    <x v="2"/>
    <x v="236"/>
    <s v="October"/>
    <x v="0"/>
    <x v="0"/>
    <s v="Mobile"/>
    <x v="0"/>
    <n v="1678"/>
    <n v="21.478400000000001"/>
    <n v="1.2800000000000001E-2"/>
    <n v="0.54"/>
    <n v="11.598336000000002"/>
    <n v="4"/>
    <n v="2.8995840000000004"/>
    <n v="0.18623361144219308"/>
    <n v="126.56"/>
    <n v="10.911910122279609"/>
    <n v="56.4"/>
    <n v="42"/>
    <n v="9"/>
  </r>
  <r>
    <x v="2"/>
    <x v="237"/>
    <s v="October"/>
    <x v="0"/>
    <x v="0"/>
    <s v="Mobile"/>
    <x v="0"/>
    <n v="2677"/>
    <n v="30.517800000000001"/>
    <n v="1.14E-2"/>
    <n v="1.0699999999999998"/>
    <n v="32.654045999999994"/>
    <n v="3"/>
    <n v="10.884681999999998"/>
    <n v="9.8303285295794587E-2"/>
    <n v="146.72"/>
    <n v="4.4931644917753841"/>
    <n v="78"/>
    <n v="58.5"/>
    <n v="7"/>
  </r>
  <r>
    <x v="2"/>
    <x v="238"/>
    <s v="October"/>
    <x v="0"/>
    <x v="0"/>
    <s v="Mobile"/>
    <x v="0"/>
    <n v="2188"/>
    <n v="25.599599999999995"/>
    <n v="1.1699999999999999E-2"/>
    <n v="1.04"/>
    <n v="26.623583999999997"/>
    <n v="5"/>
    <n v="5.3247167999999991"/>
    <n v="0.19531555180549701"/>
    <n v="101.91999999999999"/>
    <n v="3.8281848153877402"/>
    <n v="62.4"/>
    <n v="48"/>
    <n v="4"/>
  </r>
  <r>
    <x v="2"/>
    <x v="239"/>
    <s v="October"/>
    <x v="0"/>
    <x v="0"/>
    <s v="Mobile"/>
    <x v="0"/>
    <n v="2623"/>
    <n v="29.115300000000001"/>
    <n v="1.11E-2"/>
    <n v="0.73"/>
    <n v="21.254169000000001"/>
    <n v="3"/>
    <n v="7.0847230000000003"/>
    <n v="0.10303860856662991"/>
    <n v="81.760000000000005"/>
    <n v="3.8467747198208504"/>
    <n v="70.8"/>
    <n v="31.5"/>
    <n v="7"/>
  </r>
  <r>
    <x v="2"/>
    <x v="240"/>
    <s v="October"/>
    <x v="0"/>
    <x v="0"/>
    <s v="Mobile"/>
    <x v="0"/>
    <n v="2349"/>
    <n v="31.946399999999997"/>
    <n v="1.3599999999999999E-2"/>
    <n v="0.87"/>
    <n v="27.793367999999997"/>
    <n v="2"/>
    <n v="13.896683999999999"/>
    <n v="6.2604863145769171E-2"/>
    <n v="123.76"/>
    <n v="4.4528608407588468"/>
    <n v="85.2"/>
    <n v="39"/>
    <n v="3"/>
  </r>
  <r>
    <x v="2"/>
    <x v="241"/>
    <s v="October"/>
    <x v="0"/>
    <x v="0"/>
    <s v="Mobile"/>
    <x v="0"/>
    <n v="2678"/>
    <n v="33.2072"/>
    <n v="1.24E-2"/>
    <n v="1.23"/>
    <n v="40.844856"/>
    <n v="4"/>
    <n v="10.211214"/>
    <n v="0.12045580476523164"/>
    <n v="35.28"/>
    <n v="0.86375625856044147"/>
    <n v="58.8"/>
    <n v="28.5"/>
    <n v="4"/>
  </r>
  <r>
    <x v="2"/>
    <x v="242"/>
    <s v="October"/>
    <x v="0"/>
    <x v="0"/>
    <s v="Mobile"/>
    <x v="0"/>
    <n v="2270"/>
    <n v="25.651"/>
    <n v="1.1299999999999999E-2"/>
    <n v="1.04"/>
    <n v="26.677040000000002"/>
    <n v="3"/>
    <n v="8.8923466666666666"/>
    <n v="0.1169545046976726"/>
    <n v="32.800000000000004"/>
    <n v="1.2295217160524556"/>
    <n v="94.8"/>
    <n v="12"/>
    <n v="8"/>
  </r>
  <r>
    <x v="2"/>
    <x v="243"/>
    <s v="October"/>
    <x v="0"/>
    <x v="0"/>
    <s v="Mobile"/>
    <x v="0"/>
    <n v="3131"/>
    <n v="38.824399999999997"/>
    <n v="1.24E-2"/>
    <n v="0.97000000000000008"/>
    <n v="37.659668000000003"/>
    <n v="4"/>
    <n v="9.4149170000000009"/>
    <n v="0.10302799270561812"/>
    <n v="23.200000000000003"/>
    <n v="0.61604366772431451"/>
    <n v="46.8"/>
    <n v="39"/>
    <n v="2"/>
  </r>
  <r>
    <x v="2"/>
    <x v="244"/>
    <s v="October"/>
    <x v="0"/>
    <x v="0"/>
    <s v="Mobile"/>
    <x v="0"/>
    <n v="1937"/>
    <n v="21.113300000000006"/>
    <n v="1.0900000000000003E-2"/>
    <n v="0.73000000000000009"/>
    <n v="15.412709000000007"/>
    <n v="6"/>
    <n v="2.5687848333333343"/>
    <n v="0.28418106122680958"/>
    <n v="81.760000000000005"/>
    <n v="5.3047131429004448"/>
    <n v="84"/>
    <n v="13.5"/>
    <n v="4"/>
  </r>
  <r>
    <x v="2"/>
    <x v="245"/>
    <s v="November"/>
    <x v="0"/>
    <x v="0"/>
    <s v="Mobile"/>
    <x v="0"/>
    <n v="1850"/>
    <n v="17.02"/>
    <n v="9.1999999999999998E-3"/>
    <n v="0.39"/>
    <n v="6.6378000000000004"/>
    <n v="2"/>
    <n v="3.3189000000000002"/>
    <n v="0.11750881316098707"/>
    <n v="49.28"/>
    <n v="7.4241465545813368"/>
    <n v="60"/>
    <n v="46.5"/>
    <n v="3"/>
  </r>
  <r>
    <x v="2"/>
    <x v="246"/>
    <s v="November"/>
    <x v="0"/>
    <x v="0"/>
    <s v="Mobile"/>
    <x v="0"/>
    <n v="3016"/>
    <n v="34.684000000000005"/>
    <n v="1.1500000000000002E-2"/>
    <n v="1.29"/>
    <n v="44.742360000000005"/>
    <n v="4"/>
    <n v="11.185590000000001"/>
    <n v="0.11532695190866103"/>
    <n v="56"/>
    <n v="1.2516103307916702"/>
    <n v="56.4"/>
    <n v="13.5"/>
    <n v="8"/>
  </r>
  <r>
    <x v="2"/>
    <x v="247"/>
    <s v="November"/>
    <x v="0"/>
    <x v="0"/>
    <s v="Mobile"/>
    <x v="0"/>
    <n v="3146"/>
    <n v="36.808200000000006"/>
    <n v="1.1700000000000002E-2"/>
    <n v="0.6"/>
    <n v="22.084920000000004"/>
    <n v="4"/>
    <n v="5.521230000000001"/>
    <n v="0.10867143734276599"/>
    <n v="49.839999999999996"/>
    <n v="2.2567435154847737"/>
    <n v="92.399999999999991"/>
    <n v="31.5"/>
    <n v="11"/>
  </r>
  <r>
    <x v="2"/>
    <x v="248"/>
    <s v="November"/>
    <x v="0"/>
    <x v="0"/>
    <s v="Mobile"/>
    <x v="0"/>
    <n v="1972"/>
    <n v="25.0444"/>
    <n v="1.2699999999999999E-2"/>
    <n v="0.8"/>
    <n v="20.035520000000002"/>
    <n v="6"/>
    <n v="3.3392533333333336"/>
    <n v="0.2395745156601875"/>
    <n v="5.6000000000000005"/>
    <n v="0.27950360160355209"/>
    <n v="81.599999999999994"/>
    <n v="39"/>
    <n v="5"/>
  </r>
  <r>
    <x v="2"/>
    <x v="249"/>
    <s v="November"/>
    <x v="0"/>
    <x v="0"/>
    <s v="Mobile"/>
    <x v="0"/>
    <n v="3141"/>
    <n v="43.973999999999997"/>
    <n v="1.3999999999999999E-2"/>
    <n v="0.5"/>
    <n v="21.986999999999998"/>
    <n v="5"/>
    <n v="4.3973999999999993"/>
    <n v="0.11370355209896758"/>
    <n v="45.359999999999992"/>
    <n v="2.0630372492836675"/>
    <n v="82.8"/>
    <n v="54"/>
    <n v="7"/>
  </r>
  <r>
    <x v="2"/>
    <x v="250"/>
    <s v="November"/>
    <x v="0"/>
    <x v="0"/>
    <s v="Mobile"/>
    <x v="0"/>
    <n v="2364"/>
    <n v="24.822000000000003"/>
    <n v="1.0500000000000001E-2"/>
    <n v="0.6100000000000001"/>
    <n v="15.141420000000004"/>
    <n v="1"/>
    <n v="15.141420000000004"/>
    <n v="4.0286842317299162E-2"/>
    <n v="28"/>
    <n v="1.8492321063678303"/>
    <n v="56.4"/>
    <n v="25.5"/>
    <n v="7"/>
  </r>
  <r>
    <x v="2"/>
    <x v="251"/>
    <s v="November"/>
    <x v="0"/>
    <x v="0"/>
    <s v="Mobile"/>
    <x v="0"/>
    <n v="2837"/>
    <n v="27.802599999999998"/>
    <n v="9.7999999999999997E-3"/>
    <n v="1.1000000000000001"/>
    <n v="30.58286"/>
    <n v="1"/>
    <n v="30.58286"/>
    <n v="3.59678591210894E-2"/>
    <n v="129.92000000000002"/>
    <n v="4.2481311427381225"/>
    <n v="75.599999999999994"/>
    <n v="22.5"/>
    <n v="10"/>
  </r>
  <r>
    <x v="2"/>
    <x v="252"/>
    <s v="November"/>
    <x v="0"/>
    <x v="0"/>
    <s v="Mobile"/>
    <x v="0"/>
    <n v="3050"/>
    <n v="38.43"/>
    <n v="1.26E-2"/>
    <n v="0.78999999999999992"/>
    <n v="30.359699999999997"/>
    <n v="5"/>
    <n v="6.0719399999999997"/>
    <n v="0.13010668748373666"/>
    <n v="11.200000000000001"/>
    <n v="0.36891010121970907"/>
    <n v="70.8"/>
    <n v="46.5"/>
    <n v="4"/>
  </r>
  <r>
    <x v="2"/>
    <x v="253"/>
    <s v="November"/>
    <x v="0"/>
    <x v="0"/>
    <s v="Mobile"/>
    <x v="0"/>
    <n v="2634"/>
    <n v="30.554400000000001"/>
    <n v="1.1600000000000001E-2"/>
    <n v="0.27"/>
    <n v="8.2496880000000008"/>
    <n v="3"/>
    <n v="2.7498960000000001"/>
    <n v="9.8185531380095822E-2"/>
    <n v="71.12"/>
    <n v="8.6209320885832277"/>
    <n v="48"/>
    <n v="48"/>
    <n v="8"/>
  </r>
  <r>
    <x v="2"/>
    <x v="254"/>
    <s v="November"/>
    <x v="0"/>
    <x v="0"/>
    <s v="Mobile"/>
    <x v="0"/>
    <n v="2525"/>
    <n v="31.5625"/>
    <n v="1.2500000000000001E-2"/>
    <n v="0.21999999999999997"/>
    <n v="6.9437499999999988"/>
    <n v="3"/>
    <n v="2.3145833333333328"/>
    <n v="9.5049504950495051E-2"/>
    <n v="128.24"/>
    <n v="18.468406840684072"/>
    <n v="49.199999999999996"/>
    <n v="27"/>
    <n v="6"/>
  </r>
  <r>
    <x v="2"/>
    <x v="255"/>
    <s v="November"/>
    <x v="0"/>
    <x v="0"/>
    <s v="Mobile"/>
    <x v="0"/>
    <n v="2456"/>
    <n v="29.717599999999997"/>
    <n v="1.21E-2"/>
    <n v="1.21"/>
    <n v="35.958295999999997"/>
    <n v="5"/>
    <n v="7.1916591999999993"/>
    <n v="0.16825046437128169"/>
    <n v="35.200000000000003"/>
    <n v="0.97891179270563888"/>
    <n v="42"/>
    <n v="43.5"/>
    <n v="1"/>
  </r>
  <r>
    <x v="2"/>
    <x v="256"/>
    <s v="November"/>
    <x v="0"/>
    <x v="0"/>
    <s v="Mobile"/>
    <x v="0"/>
    <n v="2741"/>
    <n v="24.120799999999996"/>
    <n v="8.7999999999999988E-3"/>
    <n v="0.6"/>
    <n v="14.472479999999997"/>
    <n v="1"/>
    <n v="14.472479999999997"/>
    <n v="4.1457994759709467E-2"/>
    <n v="105.28"/>
    <n v="7.2744961471703551"/>
    <n v="88.8"/>
    <n v="36"/>
    <n v="8"/>
  </r>
  <r>
    <x v="2"/>
    <x v="257"/>
    <s v="November"/>
    <x v="0"/>
    <x v="0"/>
    <s v="Mobile"/>
    <x v="0"/>
    <n v="2596"/>
    <n v="31.4116"/>
    <n v="1.21E-2"/>
    <n v="0.39"/>
    <n v="12.250524"/>
    <n v="4"/>
    <n v="3.0626310000000001"/>
    <n v="0.12734149167823353"/>
    <n v="6.4"/>
    <n v="0.52242663252608623"/>
    <n v="68.399999999999991"/>
    <n v="52.5"/>
    <n v="11"/>
  </r>
  <r>
    <x v="2"/>
    <x v="258"/>
    <s v="November"/>
    <x v="0"/>
    <x v="0"/>
    <s v="Mobile"/>
    <x v="0"/>
    <n v="2241"/>
    <n v="25.5474"/>
    <n v="1.14E-2"/>
    <n v="1.3599999999999999"/>
    <n v="34.744463999999994"/>
    <n v="1"/>
    <n v="34.744463999999994"/>
    <n v="3.9142926481755484E-2"/>
    <n v="99.11999999999999"/>
    <n v="2.8528285829938262"/>
    <n v="100.8"/>
    <n v="33"/>
    <n v="2"/>
  </r>
  <r>
    <x v="2"/>
    <x v="259"/>
    <s v="November"/>
    <x v="0"/>
    <x v="0"/>
    <s v="Mobile"/>
    <x v="0"/>
    <n v="2302"/>
    <n v="30.156200000000002"/>
    <n v="1.3100000000000001E-2"/>
    <n v="0.38"/>
    <n v="11.459356000000001"/>
    <n v="1"/>
    <n v="11.459356000000001"/>
    <n v="3.3160676743090971E-2"/>
    <n v="59.92"/>
    <n v="5.2289151327526602"/>
    <n v="55.199999999999996"/>
    <n v="45"/>
    <n v="1"/>
  </r>
  <r>
    <x v="2"/>
    <x v="260"/>
    <s v="November"/>
    <x v="0"/>
    <x v="0"/>
    <s v="Mobile"/>
    <x v="0"/>
    <n v="3148"/>
    <n v="43.127599999999994"/>
    <n v="1.3699999999999999E-2"/>
    <n v="8.0000000000000016E-2"/>
    <n v="3.4502080000000004"/>
    <n v="3"/>
    <n v="1.1500693333333334"/>
    <n v="6.9561023567274796E-2"/>
    <n v="89.039999999999992"/>
    <n v="25.80713974345894"/>
    <n v="61.199999999999996"/>
    <n v="21"/>
    <n v="4"/>
  </r>
  <r>
    <x v="2"/>
    <x v="261"/>
    <s v="November"/>
    <x v="0"/>
    <x v="0"/>
    <s v="Mobile"/>
    <x v="0"/>
    <n v="2128"/>
    <n v="23.620799999999996"/>
    <n v="1.1099999999999999E-2"/>
    <n v="0.95"/>
    <n v="22.439759999999996"/>
    <n v="4"/>
    <n v="5.609939999999999"/>
    <n v="0.16934227460543252"/>
    <n v="130.47999999999999"/>
    <n v="5.8146789448728509"/>
    <n v="64.8"/>
    <n v="37.5"/>
    <n v="2"/>
  </r>
  <r>
    <x v="2"/>
    <x v="262"/>
    <s v="November"/>
    <x v="0"/>
    <x v="0"/>
    <s v="Mobile"/>
    <x v="0"/>
    <n v="2718"/>
    <n v="28.267200000000003"/>
    <n v="1.0400000000000001E-2"/>
    <n v="1.05"/>
    <n v="29.680560000000003"/>
    <n v="2"/>
    <n v="14.840280000000002"/>
    <n v="7.0753382011660149E-2"/>
    <n v="21.6"/>
    <n v="0.727749072119933"/>
    <n v="49.199999999999996"/>
    <n v="51"/>
    <n v="9"/>
  </r>
  <r>
    <x v="2"/>
    <x v="263"/>
    <s v="November"/>
    <x v="0"/>
    <x v="0"/>
    <s v="Mobile"/>
    <x v="0"/>
    <n v="3108"/>
    <n v="33.566400000000002"/>
    <n v="1.0800000000000001E-2"/>
    <n v="0.26"/>
    <n v="8.7272639999999999"/>
    <n v="3"/>
    <n v="2.9090880000000001"/>
    <n v="8.9375089375089367E-2"/>
    <n v="14.4"/>
    <n v="1.6500016500016501"/>
    <n v="100.8"/>
    <n v="36"/>
    <n v="6"/>
  </r>
  <r>
    <x v="2"/>
    <x v="264"/>
    <s v="November"/>
    <x v="0"/>
    <x v="0"/>
    <s v="Mobile"/>
    <x v="0"/>
    <n v="2064"/>
    <n v="26.212799999999998"/>
    <n v="1.2699999999999999E-2"/>
    <n v="0.90999999999999992"/>
    <n v="23.853647999999996"/>
    <n v="3"/>
    <n v="7.9512159999999987"/>
    <n v="0.11444790331441129"/>
    <n v="38.64"/>
    <n v="1.6198780161424369"/>
    <n v="85.2"/>
    <n v="30"/>
    <n v="5"/>
  </r>
  <r>
    <x v="2"/>
    <x v="265"/>
    <s v="November"/>
    <x v="0"/>
    <x v="0"/>
    <s v="Mobile"/>
    <x v="0"/>
    <n v="1938"/>
    <n v="23.837399999999995"/>
    <n v="1.2299999999999997E-2"/>
    <n v="0.96000000000000008"/>
    <n v="22.883903999999998"/>
    <n v="1"/>
    <n v="22.883903999999998"/>
    <n v="4.1950883905123887E-2"/>
    <n v="49.6"/>
    <n v="2.1674623350980675"/>
    <n v="90"/>
    <n v="30"/>
    <n v="2"/>
  </r>
  <r>
    <x v="2"/>
    <x v="266"/>
    <s v="November"/>
    <x v="0"/>
    <x v="0"/>
    <s v="Mobile"/>
    <x v="0"/>
    <n v="3275"/>
    <n v="41.92"/>
    <n v="1.2800000000000001E-2"/>
    <n v="0.49999999999999994"/>
    <n v="20.959999999999997"/>
    <n v="2"/>
    <n v="10.479999999999999"/>
    <n v="4.7709923664122134E-2"/>
    <n v="105.84"/>
    <n v="5.0496183206106879"/>
    <n v="79.2"/>
    <n v="27"/>
    <n v="4"/>
  </r>
  <r>
    <x v="2"/>
    <x v="267"/>
    <s v="November"/>
    <x v="0"/>
    <x v="0"/>
    <s v="Mobile"/>
    <x v="0"/>
    <n v="2157"/>
    <n v="23.942700000000006"/>
    <n v="1.1100000000000002E-2"/>
    <n v="1.31"/>
    <n v="31.364937000000008"/>
    <n v="3"/>
    <n v="10.454979000000003"/>
    <n v="0.12529915172474279"/>
    <n v="83.44"/>
    <n v="2.660295475804717"/>
    <n v="96"/>
    <n v="43.5"/>
    <n v="7"/>
  </r>
  <r>
    <x v="2"/>
    <x v="268"/>
    <s v="November"/>
    <x v="0"/>
    <x v="0"/>
    <s v="Mobile"/>
    <x v="0"/>
    <n v="2632"/>
    <n v="34.479199999999999"/>
    <n v="1.3099999999999999E-2"/>
    <n v="1.04"/>
    <n v="35.858367999999999"/>
    <n v="2"/>
    <n v="17.929183999999999"/>
    <n v="5.8005986217777673E-2"/>
    <n v="48.720000000000006"/>
    <n v="1.3586786771779464"/>
    <n v="87.6"/>
    <n v="43.5"/>
    <n v="9"/>
  </r>
  <r>
    <x v="2"/>
    <x v="269"/>
    <s v="November"/>
    <x v="0"/>
    <x v="0"/>
    <s v="Mobile"/>
    <x v="0"/>
    <n v="2438"/>
    <n v="27.793200000000002"/>
    <n v="1.14E-2"/>
    <n v="1.3599999999999999"/>
    <n v="37.798752"/>
    <n v="2"/>
    <n v="18.899376"/>
    <n v="7.196004778147172E-2"/>
    <n v="20.8"/>
    <n v="0.55028271832890141"/>
    <n v="100.8"/>
    <n v="40.5"/>
    <n v="2"/>
  </r>
  <r>
    <x v="2"/>
    <x v="270"/>
    <s v="November"/>
    <x v="0"/>
    <x v="0"/>
    <s v="Mobile"/>
    <x v="0"/>
    <n v="2866"/>
    <n v="33.818799999999996"/>
    <n v="1.1799999999999998E-2"/>
    <n v="1.22"/>
    <n v="41.258935999999991"/>
    <n v="3"/>
    <n v="13.752978666666664"/>
    <n v="8.8708055874247474E-2"/>
    <n v="125.44"/>
    <n v="3.0403110734605474"/>
    <n v="100.8"/>
    <n v="40.5"/>
    <n v="2"/>
  </r>
  <r>
    <x v="2"/>
    <x v="271"/>
    <s v="November"/>
    <x v="0"/>
    <x v="0"/>
    <s v="Mobile"/>
    <x v="0"/>
    <n v="3311"/>
    <n v="28.805700000000005"/>
    <n v="8.7000000000000011E-3"/>
    <n v="0.61"/>
    <n v="17.571477000000002"/>
    <n v="2"/>
    <n v="8.7857385000000008"/>
    <n v="6.9430702951152015E-2"/>
    <n v="225.68"/>
    <n v="12.843541837718023"/>
    <n v="91.2"/>
    <n v="36"/>
    <n v="5"/>
  </r>
  <r>
    <x v="2"/>
    <x v="272"/>
    <s v="November"/>
    <x v="0"/>
    <x v="0"/>
    <s v="Mobile"/>
    <x v="0"/>
    <n v="2828"/>
    <n v="26.300399999999996"/>
    <n v="9.2999999999999992E-3"/>
    <n v="0.72"/>
    <n v="18.936287999999998"/>
    <n v="4"/>
    <n v="4.7340719999999994"/>
    <n v="0.15208894161305533"/>
    <n v="35.839999999999996"/>
    <n v="1.8926623845180217"/>
    <n v="80.399999999999991"/>
    <n v="40.5"/>
    <n v="7"/>
  </r>
  <r>
    <x v="2"/>
    <x v="273"/>
    <s v="November"/>
    <x v="0"/>
    <x v="0"/>
    <s v="Mobile"/>
    <x v="0"/>
    <n v="2366"/>
    <n v="22.950200000000002"/>
    <n v="9.7000000000000003E-3"/>
    <n v="0.87999999999999989"/>
    <n v="20.196176000000001"/>
    <n v="4"/>
    <n v="5.0490440000000003"/>
    <n v="0.1742904201270577"/>
    <n v="89.039999999999992"/>
    <n v="4.408755400032164"/>
    <n v="102"/>
    <n v="57"/>
    <n v="4"/>
  </r>
  <r>
    <x v="2"/>
    <x v="274"/>
    <s v="November"/>
    <x v="0"/>
    <x v="0"/>
    <s v="Mobile"/>
    <x v="0"/>
    <n v="2372"/>
    <n v="28.701200000000007"/>
    <n v="1.2100000000000003E-2"/>
    <n v="0.33"/>
    <n v="9.4713960000000021"/>
    <n v="1"/>
    <n v="9.4713960000000021"/>
    <n v="3.4841748777054607E-2"/>
    <n v="156.79999999999998"/>
    <n v="16.555109721945946"/>
    <n v="80.399999999999991"/>
    <n v="24"/>
    <n v="8"/>
  </r>
  <r>
    <x v="0"/>
    <x v="0"/>
    <s v="March"/>
    <x v="1"/>
    <x v="0"/>
    <s v="Mobile"/>
    <x v="0"/>
    <n v="2205"/>
    <n v="22.932000000000006"/>
    <n v="1.0400000000000003E-2"/>
    <n v="1.18"/>
    <n v="27.059760000000004"/>
    <n v="4"/>
    <n v="6.7649400000000011"/>
    <n v="0.17442874585731724"/>
    <n v="106.39999999999999"/>
    <n v="3.9320378303429142"/>
    <n v="45.6"/>
    <n v="48"/>
    <n v="8"/>
  </r>
  <r>
    <x v="0"/>
    <x v="1"/>
    <s v="March"/>
    <x v="1"/>
    <x v="0"/>
    <s v="Mobile"/>
    <x v="0"/>
    <n v="3091"/>
    <n v="31.528200000000002"/>
    <n v="1.0200000000000001E-2"/>
    <n v="1.1299999999999999"/>
    <n v="35.626866"/>
    <n v="6"/>
    <n v="5.937811"/>
    <n v="0.19030582145507829"/>
    <n v="33.6"/>
    <n v="0.94310849570658284"/>
    <n v="46.8"/>
    <n v="30"/>
    <n v="9"/>
  </r>
  <r>
    <x v="0"/>
    <x v="2"/>
    <s v="March"/>
    <x v="1"/>
    <x v="0"/>
    <s v="Mobile"/>
    <x v="0"/>
    <n v="2695.2000000000003"/>
    <n v="38.002320000000005"/>
    <n v="1.41E-2"/>
    <n v="1.06"/>
    <n v="40.282459200000005"/>
    <n v="5"/>
    <n v="8.0564918400000014"/>
    <n v="0.13157091461784437"/>
    <n v="85.12"/>
    <n v="2.1130785381643231"/>
    <n v="51.6"/>
    <n v="37.5"/>
    <n v="11"/>
  </r>
  <r>
    <x v="0"/>
    <x v="3"/>
    <s v="March"/>
    <x v="1"/>
    <x v="0"/>
    <s v="Mobile"/>
    <x v="0"/>
    <n v="1873.8000000000002"/>
    <n v="19.300140000000003"/>
    <n v="1.03E-2"/>
    <n v="0.62"/>
    <n v="11.966086800000001"/>
    <n v="2"/>
    <n v="5.9830434000000006"/>
    <n v="0.10362619131260187"/>
    <n v="57.120000000000005"/>
    <n v="4.7734903611095314"/>
    <n v="84"/>
    <n v="13.5"/>
    <n v="5"/>
  </r>
  <r>
    <x v="0"/>
    <x v="4"/>
    <s v="March"/>
    <x v="1"/>
    <x v="0"/>
    <s v="Mobile"/>
    <x v="0"/>
    <n v="2597.4"/>
    <n v="30.649319999999999"/>
    <n v="1.18E-2"/>
    <n v="1.0599999999999998"/>
    <n v="32.488279199999994"/>
    <n v="2"/>
    <n v="16.244139599999997"/>
    <n v="6.5254302542438136E-2"/>
    <n v="14.4"/>
    <n v="0.44323677198637235"/>
    <n v="31.2"/>
    <n v="28.5"/>
    <n v="8"/>
  </r>
  <r>
    <x v="0"/>
    <x v="5"/>
    <s v="March"/>
    <x v="1"/>
    <x v="0"/>
    <s v="Mobile"/>
    <x v="0"/>
    <n v="2863.2000000000003"/>
    <n v="35.217360000000006"/>
    <n v="1.2300000000000002E-2"/>
    <n v="0.24999999999999997"/>
    <n v="8.8043399999999998"/>
    <n v="0"/>
    <n v="0"/>
    <n v="0"/>
    <n v="127.67999999999999"/>
    <n v="14.501938816538207"/>
    <n v="64.8"/>
    <n v="10.5"/>
    <n v="9"/>
  </r>
  <r>
    <x v="0"/>
    <x v="6"/>
    <s v="March"/>
    <x v="1"/>
    <x v="0"/>
    <s v="Mobile"/>
    <x v="0"/>
    <n v="1902.2"/>
    <n v="21.685080000000003"/>
    <n v="1.14E-2"/>
    <n v="1.2799999999999998"/>
    <n v="27.756902399999998"/>
    <n v="0"/>
    <n v="0"/>
    <n v="0"/>
    <n v="3.2"/>
    <n v="0.11528663947746563"/>
    <n v="30"/>
    <n v="1.5"/>
    <n v="8"/>
  </r>
  <r>
    <x v="0"/>
    <x v="7"/>
    <s v="March"/>
    <x v="1"/>
    <x v="0"/>
    <s v="Mobile"/>
    <x v="0"/>
    <n v="1918.2"/>
    <n v="28.58118"/>
    <n v="1.49E-2"/>
    <n v="0.78"/>
    <n v="22.293320399999999"/>
    <n v="2"/>
    <n v="11.146660199999999"/>
    <n v="6.9976117151216294E-2"/>
    <n v="0"/>
    <n v="0"/>
    <n v="61.199999999999996"/>
    <n v="19.5"/>
    <n v="8"/>
  </r>
  <r>
    <x v="0"/>
    <x v="8"/>
    <s v="March"/>
    <x v="1"/>
    <x v="0"/>
    <s v="Mobile"/>
    <x v="0"/>
    <n v="2058.1999999999998"/>
    <n v="18.523800000000001"/>
    <n v="9.0000000000000011E-3"/>
    <n v="0.80999999999999994"/>
    <n v="15.004277999999999"/>
    <n v="3"/>
    <n v="5.0014259999999995"/>
    <n v="0.16195381077316748"/>
    <n v="2.4000000000000004"/>
    <n v="0.15995438101053583"/>
    <n v="48"/>
    <n v="28.5"/>
    <n v="12"/>
  </r>
  <r>
    <x v="0"/>
    <x v="9"/>
    <s v="March"/>
    <x v="1"/>
    <x v="0"/>
    <s v="Mobile"/>
    <x v="0"/>
    <n v="1818"/>
    <n v="21.997799999999998"/>
    <n v="1.21E-2"/>
    <n v="0.21"/>
    <n v="4.6195379999999995"/>
    <n v="4"/>
    <n v="1.1548844999999999"/>
    <n v="0.18183636545472731"/>
    <n v="117.04"/>
    <n v="25.335866920025339"/>
    <n v="63.599999999999994"/>
    <n v="7.5"/>
    <n v="4"/>
  </r>
  <r>
    <x v="0"/>
    <x v="10"/>
    <s v="March"/>
    <x v="1"/>
    <x v="0"/>
    <s v="Mobile"/>
    <x v="0"/>
    <n v="1990.4"/>
    <n v="25.676160000000003"/>
    <n v="1.2900000000000002E-2"/>
    <n v="0.53"/>
    <n v="13.608364800000002"/>
    <n v="1"/>
    <n v="13.608364800000002"/>
    <n v="3.8946633764550459E-2"/>
    <n v="41.44"/>
    <n v="3.0451858550999451"/>
    <n v="28.799999999999997"/>
    <n v="0"/>
    <n v="10"/>
  </r>
  <r>
    <x v="0"/>
    <x v="11"/>
    <s v="March"/>
    <x v="1"/>
    <x v="0"/>
    <s v="Mobile"/>
    <x v="0"/>
    <n v="1509"/>
    <n v="12.072000000000001"/>
    <n v="8.0000000000000002E-3"/>
    <n v="3.0000000000000027E-2"/>
    <n v="0.36216000000000037"/>
    <n v="6"/>
    <n v="6.0360000000000059E-2"/>
    <n v="0.49701789264413515"/>
    <n v="19.200000000000003"/>
    <n v="53.015241882041039"/>
    <n v="38.4"/>
    <n v="31.5"/>
    <n v="10"/>
  </r>
  <r>
    <x v="0"/>
    <x v="12"/>
    <s v="March"/>
    <x v="1"/>
    <x v="0"/>
    <s v="Mobile"/>
    <x v="0"/>
    <n v="1701.6000000000001"/>
    <n v="22.120800000000003"/>
    <n v="1.3000000000000001E-2"/>
    <n v="1.02"/>
    <n v="22.563216000000004"/>
    <n v="3"/>
    <n v="7.5210720000000011"/>
    <n v="0.13561896495605943"/>
    <n v="87.36"/>
    <n v="3.8717884897259318"/>
    <n v="43.199999999999996"/>
    <n v="34.5"/>
    <n v="4"/>
  </r>
  <r>
    <x v="0"/>
    <x v="13"/>
    <s v="March"/>
    <x v="1"/>
    <x v="0"/>
    <s v="Mobile"/>
    <x v="0"/>
    <n v="2694.4"/>
    <n v="29.638400000000004"/>
    <n v="1.1000000000000001E-2"/>
    <n v="0.72"/>
    <n v="21.339648000000004"/>
    <n v="4"/>
    <n v="5.334912000000001"/>
    <n v="0.13496005182465989"/>
    <n v="29.6"/>
    <n v="1.3870894215312266"/>
    <n v="55.199999999999996"/>
    <n v="21"/>
    <n v="8"/>
  </r>
  <r>
    <x v="0"/>
    <x v="14"/>
    <s v="March"/>
    <x v="1"/>
    <x v="0"/>
    <s v="Mobile"/>
    <x v="0"/>
    <n v="1834.4"/>
    <n v="22.19624"/>
    <n v="1.21E-2"/>
    <n v="1.2799999999999998"/>
    <n v="28.411187199999993"/>
    <n v="2"/>
    <n v="14.205593599999997"/>
    <n v="9.0105351176595683E-2"/>
    <n v="78.399999999999991"/>
    <n v="2.7594763797832429"/>
    <n v="64.8"/>
    <n v="3"/>
    <n v="9"/>
  </r>
  <r>
    <x v="0"/>
    <x v="15"/>
    <s v="March"/>
    <x v="1"/>
    <x v="0"/>
    <s v="Mobile"/>
    <x v="0"/>
    <n v="1849.2"/>
    <n v="22.56024"/>
    <n v="1.2199999999999999E-2"/>
    <n v="0.41000000000000003"/>
    <n v="9.2496984000000015"/>
    <n v="2"/>
    <n v="4.6248492000000008"/>
    <n v="8.8651539168023027E-2"/>
    <n v="47.599999999999994"/>
    <n v="5.1461137370706043"/>
    <n v="48"/>
    <n v="39"/>
    <n v="9"/>
  </r>
  <r>
    <x v="0"/>
    <x v="16"/>
    <s v="March"/>
    <x v="1"/>
    <x v="0"/>
    <s v="Mobile"/>
    <x v="0"/>
    <n v="2072.4"/>
    <n v="26.941200000000002"/>
    <n v="1.3000000000000001E-2"/>
    <n v="0.85"/>
    <n v="22.900020000000001"/>
    <n v="1"/>
    <n v="22.900020000000001"/>
    <n v="3.7117871512775971E-2"/>
    <n v="89.039999999999992"/>
    <n v="3.888206211173614"/>
    <n v="57.599999999999994"/>
    <n v="6"/>
    <n v="2"/>
  </r>
  <r>
    <x v="0"/>
    <x v="17"/>
    <s v="March"/>
    <x v="1"/>
    <x v="0"/>
    <s v="Mobile"/>
    <x v="0"/>
    <n v="1875.6000000000001"/>
    <n v="25.320600000000006"/>
    <n v="1.3500000000000002E-2"/>
    <n v="0.76000000000000012"/>
    <n v="19.243656000000009"/>
    <n v="3"/>
    <n v="6.4145520000000031"/>
    <n v="0.11848060472500649"/>
    <n v="84.56"/>
    <n v="4.3941754103274331"/>
    <n v="73.2"/>
    <n v="4.5"/>
    <n v="3"/>
  </r>
  <r>
    <x v="0"/>
    <x v="18"/>
    <s v="March"/>
    <x v="1"/>
    <x v="0"/>
    <s v="Mobile"/>
    <x v="0"/>
    <n v="1984"/>
    <n v="25.593599999999995"/>
    <n v="1.2899999999999998E-2"/>
    <n v="0.45"/>
    <n v="11.517119999999998"/>
    <n v="2"/>
    <n v="5.7585599999999992"/>
    <n v="7.8144536134033521E-2"/>
    <n v="48.720000000000006"/>
    <n v="4.2302242227223488"/>
    <n v="61.199999999999996"/>
    <n v="30"/>
    <n v="10"/>
  </r>
  <r>
    <x v="0"/>
    <x v="19"/>
    <s v="March"/>
    <x v="1"/>
    <x v="0"/>
    <s v="Mobile"/>
    <x v="0"/>
    <n v="2212.6000000000004"/>
    <n v="22.568520000000007"/>
    <n v="1.0200000000000001E-2"/>
    <n v="0.64000000000000012"/>
    <n v="14.443852800000007"/>
    <n v="4"/>
    <n v="3.6109632000000018"/>
    <n v="0.17723802890043294"/>
    <n v="48.720000000000006"/>
    <n v="3.3730612375113642"/>
    <n v="72"/>
    <n v="39"/>
    <n v="1"/>
  </r>
  <r>
    <x v="0"/>
    <x v="20"/>
    <s v="March"/>
    <x v="1"/>
    <x v="0"/>
    <s v="Mobile"/>
    <x v="0"/>
    <n v="2009"/>
    <n v="16.473799999999997"/>
    <n v="8.199999999999999E-3"/>
    <n v="0.29999999999999993"/>
    <n v="4.9421399999999984"/>
    <n v="3"/>
    <n v="1.6473799999999994"/>
    <n v="0.18210734621034616"/>
    <n v="175.28"/>
    <n v="35.466417381943863"/>
    <n v="46.8"/>
    <n v="6"/>
    <n v="5"/>
  </r>
  <r>
    <x v="0"/>
    <x v="21"/>
    <s v="March"/>
    <x v="1"/>
    <x v="0"/>
    <s v="Mobile"/>
    <x v="0"/>
    <n v="1967.4"/>
    <n v="22.231619999999999"/>
    <n v="1.1299999999999999E-2"/>
    <n v="0.17000000000000004"/>
    <n v="3.7793754000000006"/>
    <n v="1"/>
    <n v="3.7793754000000006"/>
    <n v="4.4980977544596394E-2"/>
    <n v="26.400000000000002"/>
    <n v="6.985281218690262"/>
    <n v="45.6"/>
    <n v="34.5"/>
    <n v="2"/>
  </r>
  <r>
    <x v="0"/>
    <x v="22"/>
    <s v="March"/>
    <x v="1"/>
    <x v="0"/>
    <s v="Mobile"/>
    <x v="0"/>
    <n v="2508.2000000000003"/>
    <n v="26.837740000000007"/>
    <n v="1.0700000000000001E-2"/>
    <n v="0.92"/>
    <n v="24.690720800000008"/>
    <n v="3"/>
    <n v="8.2302402666666694"/>
    <n v="0.11178288484797898"/>
    <n v="118.16"/>
    <n v="4.7856035049410126"/>
    <n v="45.6"/>
    <n v="9"/>
    <n v="10"/>
  </r>
  <r>
    <x v="0"/>
    <x v="23"/>
    <s v="March"/>
    <x v="1"/>
    <x v="0"/>
    <s v="Mobile"/>
    <x v="0"/>
    <n v="2608.2000000000003"/>
    <n v="27.907740000000008"/>
    <n v="1.0700000000000001E-2"/>
    <n v="1.26"/>
    <n v="35.163752400000007"/>
    <n v="2"/>
    <n v="17.581876200000004"/>
    <n v="7.166470663694012E-2"/>
    <n v="52.64"/>
    <n v="1.4969960941938605"/>
    <n v="66"/>
    <n v="27"/>
    <n v="2"/>
  </r>
  <r>
    <x v="0"/>
    <x v="24"/>
    <s v="March"/>
    <x v="1"/>
    <x v="0"/>
    <s v="Mobile"/>
    <x v="0"/>
    <n v="2087"/>
    <n v="28.800600000000006"/>
    <n v="1.3800000000000003E-2"/>
    <n v="0.55000000000000004"/>
    <n v="15.840330000000005"/>
    <n v="5"/>
    <n v="3.1680660000000009"/>
    <n v="0.1736074942883134"/>
    <n v="66.08"/>
    <n v="4.1716302627533626"/>
    <n v="36"/>
    <n v="21"/>
    <n v="4"/>
  </r>
  <r>
    <x v="0"/>
    <x v="25"/>
    <s v="March"/>
    <x v="1"/>
    <x v="0"/>
    <s v="Mobile"/>
    <x v="0"/>
    <n v="2788.8"/>
    <n v="28.44576"/>
    <n v="1.0199999999999999E-2"/>
    <n v="1.1099999999999999"/>
    <n v="31.574793599999996"/>
    <n v="2"/>
    <n v="15.787396799999998"/>
    <n v="7.0309248197270871E-2"/>
    <n v="21.6"/>
    <n v="0.68408998245993302"/>
    <n v="66"/>
    <n v="4.5"/>
    <n v="1"/>
  </r>
  <r>
    <x v="0"/>
    <x v="26"/>
    <s v="March"/>
    <x v="1"/>
    <x v="0"/>
    <s v="Mobile"/>
    <x v="0"/>
    <n v="1953"/>
    <n v="21.873600000000003"/>
    <n v="1.1200000000000002E-2"/>
    <n v="0.22"/>
    <n v="4.8121920000000005"/>
    <n v="2"/>
    <n v="2.4060960000000002"/>
    <n v="9.1434423231658235E-2"/>
    <n v="48.16"/>
    <n v="10.007913233719684"/>
    <n v="51.6"/>
    <n v="36"/>
    <n v="10"/>
  </r>
  <r>
    <x v="0"/>
    <x v="27"/>
    <s v="March"/>
    <x v="1"/>
    <x v="0"/>
    <s v="Mobile"/>
    <x v="0"/>
    <n v="2247"/>
    <n v="24.042899999999999"/>
    <n v="1.0699999999999999E-2"/>
    <n v="0.8"/>
    <n v="19.23432"/>
    <n v="6"/>
    <n v="3.2057199999999999"/>
    <n v="0.24955392236377477"/>
    <n v="40.800000000000004"/>
    <n v="2.1212083400920854"/>
    <n v="64.8"/>
    <n v="22.5"/>
    <n v="4"/>
  </r>
  <r>
    <x v="0"/>
    <x v="28"/>
    <s v="March"/>
    <x v="1"/>
    <x v="0"/>
    <s v="Mobile"/>
    <x v="0"/>
    <n v="2325.4"/>
    <n v="29.067500000000003"/>
    <n v="1.2500000000000001E-2"/>
    <n v="0.42"/>
    <n v="12.208350000000001"/>
    <n v="5"/>
    <n v="2.4416700000000002"/>
    <n v="0.17201341704652962"/>
    <n v="2.4000000000000004"/>
    <n v="0.19658676233889102"/>
    <n v="48"/>
    <n v="6"/>
    <n v="10"/>
  </r>
  <r>
    <x v="0"/>
    <x v="29"/>
    <s v="March"/>
    <x v="1"/>
    <x v="0"/>
    <s v="Mobile"/>
    <x v="0"/>
    <n v="1811.4"/>
    <n v="23.729340000000001"/>
    <n v="1.3099999999999999E-2"/>
    <n v="0.90000000000000013"/>
    <n v="21.356406000000003"/>
    <n v="3"/>
    <n v="7.1188020000000014"/>
    <n v="0.12642576658263568"/>
    <n v="105.84"/>
    <n v="4.9558900500393177"/>
    <n v="30"/>
    <n v="1.5"/>
    <n v="5"/>
  </r>
  <r>
    <x v="0"/>
    <x v="30"/>
    <s v="March"/>
    <x v="1"/>
    <x v="0"/>
    <s v="Mobile"/>
    <x v="0"/>
    <n v="2196.4"/>
    <n v="25.038960000000003"/>
    <n v="1.14E-2"/>
    <n v="0.45"/>
    <n v="11.267532000000001"/>
    <n v="4"/>
    <n v="2.8168830000000002"/>
    <n v="0.15975104397307235"/>
    <n v="132.72"/>
    <n v="11.778976975614535"/>
    <n v="64.8"/>
    <n v="13.5"/>
    <n v="3"/>
  </r>
  <r>
    <x v="0"/>
    <x v="31"/>
    <s v="April"/>
    <x v="1"/>
    <x v="0"/>
    <s v="Mobile"/>
    <x v="0"/>
    <n v="2327.1999999999998"/>
    <n v="19.315759999999997"/>
    <n v="8.3000000000000001E-3"/>
    <n v="1.0299999999999998"/>
    <n v="19.895232799999995"/>
    <n v="6"/>
    <n v="3.3158721333333325"/>
    <n v="0.31062717697879871"/>
    <n v="70"/>
    <n v="3.518430807203222"/>
    <n v="67.2"/>
    <n v="30"/>
    <n v="10"/>
  </r>
  <r>
    <x v="0"/>
    <x v="32"/>
    <s v="April"/>
    <x v="1"/>
    <x v="0"/>
    <s v="Mobile"/>
    <x v="0"/>
    <n v="2128"/>
    <n v="20.854399999999998"/>
    <n v="9.7999999999999997E-3"/>
    <n v="0.75"/>
    <n v="15.640799999999999"/>
    <n v="4"/>
    <n v="3.9101999999999997"/>
    <n v="0.19180604572656132"/>
    <n v="106.39999999999999"/>
    <n v="6.8027210884353746"/>
    <n v="69.599999999999994"/>
    <n v="28.5"/>
    <n v="4"/>
  </r>
  <r>
    <x v="0"/>
    <x v="33"/>
    <s v="April"/>
    <x v="1"/>
    <x v="0"/>
    <s v="Mobile"/>
    <x v="0"/>
    <n v="2809.2000000000003"/>
    <n v="35.676840000000006"/>
    <n v="1.2700000000000001E-2"/>
    <n v="0.13"/>
    <n v="4.6379892000000007"/>
    <n v="0"/>
    <n v="0"/>
    <n v="0"/>
    <n v="224"/>
    <n v="48.296792066699929"/>
    <n v="18"/>
    <n v="31.5"/>
    <n v="6"/>
  </r>
  <r>
    <x v="0"/>
    <x v="34"/>
    <s v="April"/>
    <x v="1"/>
    <x v="0"/>
    <s v="Mobile"/>
    <x v="0"/>
    <n v="1781.6000000000001"/>
    <n v="23.873440000000006"/>
    <n v="1.3400000000000002E-2"/>
    <n v="1.1399999999999999"/>
    <n v="27.215721600000006"/>
    <n v="2"/>
    <n v="13.607860800000003"/>
    <n v="8.3775107399687659E-2"/>
    <n v="154"/>
    <n v="5.6584940962946932"/>
    <n v="67.2"/>
    <n v="25.5"/>
    <n v="2"/>
  </r>
  <r>
    <x v="0"/>
    <x v="35"/>
    <s v="April"/>
    <x v="1"/>
    <x v="0"/>
    <s v="Mobile"/>
    <x v="0"/>
    <n v="2009.8000000000002"/>
    <n v="28.137200000000011"/>
    <n v="1.4000000000000004E-2"/>
    <n v="0.95"/>
    <n v="26.730340000000009"/>
    <n v="2"/>
    <n v="13.365170000000004"/>
    <n v="7.1080278066047761E-2"/>
    <n v="276.08"/>
    <n v="10.328338509723404"/>
    <n v="31.2"/>
    <n v="15"/>
    <n v="4"/>
  </r>
  <r>
    <x v="0"/>
    <x v="36"/>
    <s v="April"/>
    <x v="1"/>
    <x v="0"/>
    <s v="Mobile"/>
    <x v="0"/>
    <n v="2756.6"/>
    <n v="33.0792"/>
    <n v="1.2E-2"/>
    <n v="0.48000000000000009"/>
    <n v="15.878016000000002"/>
    <n v="2"/>
    <n v="7.9390080000000012"/>
    <n v="6.0460954315702919E-2"/>
    <n v="86.8"/>
    <n v="5.4666779527114713"/>
    <n v="51.6"/>
    <n v="34.5"/>
    <n v="8"/>
  </r>
  <r>
    <x v="0"/>
    <x v="37"/>
    <s v="April"/>
    <x v="1"/>
    <x v="0"/>
    <s v="Mobile"/>
    <x v="0"/>
    <n v="2293.4"/>
    <n v="30.502220000000005"/>
    <n v="1.3300000000000001E-2"/>
    <n v="0.98999999999999988"/>
    <n v="30.197197800000001"/>
    <n v="2"/>
    <n v="15.098598900000001"/>
    <n v="6.5568997928675349E-2"/>
    <n v="29.6"/>
    <n v="0.98022340337817704"/>
    <n v="20.399999999999999"/>
    <n v="6"/>
    <n v="3"/>
  </r>
  <r>
    <x v="0"/>
    <x v="38"/>
    <s v="April"/>
    <x v="1"/>
    <x v="0"/>
    <s v="Mobile"/>
    <x v="0"/>
    <n v="2684.6"/>
    <n v="32.752120000000005"/>
    <n v="1.2200000000000003E-2"/>
    <n v="1.08"/>
    <n v="35.372289600000009"/>
    <n v="3"/>
    <n v="11.790763200000002"/>
    <n v="9.1597124094562415E-2"/>
    <n v="45.92"/>
    <n v="1.2981913390192301"/>
    <n v="49.199999999999996"/>
    <n v="13.5"/>
    <n v="4"/>
  </r>
  <r>
    <x v="0"/>
    <x v="39"/>
    <s v="April"/>
    <x v="1"/>
    <x v="0"/>
    <s v="Mobile"/>
    <x v="0"/>
    <n v="2832.8"/>
    <n v="37.67624"/>
    <n v="1.3299999999999999E-2"/>
    <n v="0.14000000000000001"/>
    <n v="5.2746736000000007"/>
    <n v="5"/>
    <n v="1.0549347200000001"/>
    <n v="0.13270963344537565"/>
    <n v="49.6"/>
    <n v="9.403425455558045"/>
    <n v="27.599999999999998"/>
    <n v="1.5"/>
    <n v="2"/>
  </r>
  <r>
    <x v="0"/>
    <x v="40"/>
    <s v="April"/>
    <x v="1"/>
    <x v="0"/>
    <s v="Mobile"/>
    <x v="0"/>
    <n v="2498"/>
    <n v="26.229000000000006"/>
    <n v="1.0500000000000002E-2"/>
    <n v="0.19999999999999998"/>
    <n v="5.2458000000000009"/>
    <n v="3"/>
    <n v="1.7486000000000004"/>
    <n v="0.1143772160585611"/>
    <n v="81.199999999999989"/>
    <n v="15.479049906591936"/>
    <n v="80.399999999999991"/>
    <n v="22.5"/>
    <n v="3"/>
  </r>
  <r>
    <x v="0"/>
    <x v="41"/>
    <s v="April"/>
    <x v="1"/>
    <x v="0"/>
    <s v="Mobile"/>
    <x v="0"/>
    <n v="2426.6000000000004"/>
    <n v="29.361860000000007"/>
    <n v="1.2100000000000001E-2"/>
    <n v="0.70000000000000007"/>
    <n v="20.553302000000006"/>
    <n v="5"/>
    <n v="4.1106604000000013"/>
    <n v="0.17028893946091966"/>
    <n v="170.24"/>
    <n v="8.282854015379133"/>
    <n v="51.6"/>
    <n v="10.5"/>
    <n v="8"/>
  </r>
  <r>
    <x v="0"/>
    <x v="42"/>
    <s v="April"/>
    <x v="1"/>
    <x v="0"/>
    <s v="Mobile"/>
    <x v="0"/>
    <n v="1504.8000000000002"/>
    <n v="18.358559999999997"/>
    <n v="1.2199999999999997E-2"/>
    <n v="0.99999999999999978"/>
    <n v="18.358559999999994"/>
    <n v="4"/>
    <n v="4.5896399999999984"/>
    <n v="0.21788201253257339"/>
    <n v="39.200000000000003"/>
    <n v="2.13524372281922"/>
    <n v="58.8"/>
    <n v="10.5"/>
    <n v="9"/>
  </r>
  <r>
    <x v="0"/>
    <x v="43"/>
    <s v="April"/>
    <x v="1"/>
    <x v="0"/>
    <s v="Mobile"/>
    <x v="0"/>
    <n v="1522.6000000000001"/>
    <n v="19.184760000000008"/>
    <n v="1.2600000000000004E-2"/>
    <n v="1.0099999999999998"/>
    <n v="19.376607600000003"/>
    <n v="3"/>
    <n v="6.4588692000000014"/>
    <n v="0.15637412195930514"/>
    <n v="54.88"/>
    <n v="2.8322811264444447"/>
    <n v="25.2"/>
    <n v="33"/>
    <n v="6"/>
  </r>
  <r>
    <x v="0"/>
    <x v="44"/>
    <s v="April"/>
    <x v="1"/>
    <x v="0"/>
    <s v="Mobile"/>
    <x v="0"/>
    <n v="1725.8000000000002"/>
    <n v="25.887"/>
    <n v="1.4999999999999999E-2"/>
    <n v="1.0299999999999998"/>
    <n v="26.663609999999995"/>
    <n v="2"/>
    <n v="13.331804999999997"/>
    <n v="7.7258855796345657E-2"/>
    <n v="177.52"/>
    <n v="6.6577631461006233"/>
    <n v="26.4"/>
    <n v="36"/>
    <n v="9"/>
  </r>
  <r>
    <x v="0"/>
    <x v="45"/>
    <s v="April"/>
    <x v="1"/>
    <x v="0"/>
    <s v="Mobile"/>
    <x v="0"/>
    <n v="2504.1999999999998"/>
    <n v="34.057119999999998"/>
    <n v="1.3599999999999999E-2"/>
    <n v="0.29000000000000004"/>
    <n v="9.8765648000000006"/>
    <n v="3"/>
    <n v="3.2921882666666669"/>
    <n v="8.8087307441145943E-2"/>
    <n v="78.399999999999991"/>
    <n v="7.9379826475699309"/>
    <n v="73.2"/>
    <n v="36"/>
    <n v="9"/>
  </r>
  <r>
    <x v="0"/>
    <x v="46"/>
    <s v="April"/>
    <x v="1"/>
    <x v="0"/>
    <s v="Mobile"/>
    <x v="0"/>
    <n v="2635"/>
    <n v="40.052000000000007"/>
    <n v="1.5200000000000002E-2"/>
    <n v="1.22"/>
    <n v="48.863440000000004"/>
    <n v="2"/>
    <n v="24.431720000000002"/>
    <n v="4.9935084390292608E-2"/>
    <n v="82.320000000000007"/>
    <n v="1.6846951422167575"/>
    <n v="66"/>
    <n v="37.5"/>
    <n v="1"/>
  </r>
  <r>
    <x v="0"/>
    <x v="47"/>
    <s v="April"/>
    <x v="1"/>
    <x v="0"/>
    <s v="Mobile"/>
    <x v="0"/>
    <n v="2712.4"/>
    <n v="28.208960000000008"/>
    <n v="1.0400000000000003E-2"/>
    <n v="1.3100000000000003"/>
    <n v="36.953737600000018"/>
    <n v="2"/>
    <n v="18.476868800000009"/>
    <n v="7.0899458895329684E-2"/>
    <n v="123.76"/>
    <n v="3.3490523026282446"/>
    <n v="67.2"/>
    <n v="21"/>
    <n v="9"/>
  </r>
  <r>
    <x v="0"/>
    <x v="48"/>
    <s v="April"/>
    <x v="1"/>
    <x v="0"/>
    <s v="Mobile"/>
    <x v="0"/>
    <n v="2785.6"/>
    <n v="28.970240000000004"/>
    <n v="1.0400000000000001E-2"/>
    <n v="1.44"/>
    <n v="41.717145600000002"/>
    <n v="2"/>
    <n v="20.858572800000001"/>
    <n v="6.9036362833031412E-2"/>
    <n v="12.8"/>
    <n v="0.30682827925791739"/>
    <n v="49.199999999999996"/>
    <n v="13.5"/>
    <n v="7"/>
  </r>
  <r>
    <x v="0"/>
    <x v="49"/>
    <s v="April"/>
    <x v="1"/>
    <x v="0"/>
    <s v="Mobile"/>
    <x v="0"/>
    <n v="2455.6000000000004"/>
    <n v="29.467200000000005"/>
    <n v="1.2E-2"/>
    <n v="1.26"/>
    <n v="37.128672000000009"/>
    <n v="2"/>
    <n v="18.564336000000004"/>
    <n v="6.7872074713579839E-2"/>
    <n v="26.400000000000002"/>
    <n v="0.71104078271369353"/>
    <n v="68.399999999999991"/>
    <n v="3"/>
    <n v="1"/>
  </r>
  <r>
    <x v="0"/>
    <x v="50"/>
    <s v="April"/>
    <x v="1"/>
    <x v="0"/>
    <s v="Mobile"/>
    <x v="0"/>
    <n v="1583.8000000000002"/>
    <n v="15.838000000000005"/>
    <n v="1.0000000000000002E-2"/>
    <n v="0.47000000000000003"/>
    <n v="7.4438600000000026"/>
    <n v="4"/>
    <n v="1.8609650000000006"/>
    <n v="0.25255714105316318"/>
    <n v="295.12"/>
    <n v="39.646097589154003"/>
    <n v="85.2"/>
    <n v="15"/>
    <n v="9"/>
  </r>
  <r>
    <x v="0"/>
    <x v="51"/>
    <s v="April"/>
    <x v="1"/>
    <x v="0"/>
    <s v="Mobile"/>
    <x v="0"/>
    <n v="2796.4"/>
    <n v="32.717880000000008"/>
    <n v="1.1700000000000002E-2"/>
    <n v="0.19999999999999996"/>
    <n v="6.5435759999999998"/>
    <n v="2"/>
    <n v="3.2717879999999999"/>
    <n v="6.1128655035106172E-2"/>
    <n v="35.200000000000003"/>
    <n v="5.3793216430893454"/>
    <n v="52.8"/>
    <n v="6"/>
    <n v="6"/>
  </r>
  <r>
    <x v="0"/>
    <x v="52"/>
    <s v="April"/>
    <x v="1"/>
    <x v="0"/>
    <s v="Mobile"/>
    <x v="0"/>
    <n v="1608.4"/>
    <n v="21.55256"/>
    <n v="1.3399999999999999E-2"/>
    <n v="0.62999999999999989"/>
    <n v="13.578112799999998"/>
    <n v="5"/>
    <n v="2.7156225599999995"/>
    <n v="0.23199100246096055"/>
    <n v="116.47999999999999"/>
    <n v="8.5785117354452982"/>
    <n v="36"/>
    <n v="33"/>
    <n v="10"/>
  </r>
  <r>
    <x v="0"/>
    <x v="53"/>
    <s v="April"/>
    <x v="1"/>
    <x v="0"/>
    <s v="Mobile"/>
    <x v="0"/>
    <n v="2121.1999999999998"/>
    <n v="35.848279999999995"/>
    <n v="1.6899999999999998E-2"/>
    <n v="0.86"/>
    <n v="30.829520799999997"/>
    <n v="1"/>
    <n v="30.829520799999997"/>
    <n v="2.7895341143284982E-2"/>
    <n v="93.52"/>
    <n v="3.0334561671162921"/>
    <n v="55.199999999999996"/>
    <n v="6"/>
    <n v="10"/>
  </r>
  <r>
    <x v="0"/>
    <x v="54"/>
    <s v="April"/>
    <x v="1"/>
    <x v="0"/>
    <s v="Mobile"/>
    <x v="0"/>
    <n v="2622.6"/>
    <n v="36.978660000000005"/>
    <n v="1.4100000000000003E-2"/>
    <n v="1.29"/>
    <n v="47.702471400000007"/>
    <n v="0"/>
    <n v="0"/>
    <n v="0"/>
    <n v="253.12"/>
    <n v="5.306224029306791"/>
    <n v="84"/>
    <n v="37.5"/>
    <n v="6"/>
  </r>
  <r>
    <x v="0"/>
    <x v="55"/>
    <s v="April"/>
    <x v="1"/>
    <x v="0"/>
    <s v="Mobile"/>
    <x v="0"/>
    <n v="2400.4"/>
    <n v="30.965160000000004"/>
    <n v="1.2900000000000002E-2"/>
    <n v="1.01"/>
    <n v="31.274811600000003"/>
    <n v="1"/>
    <n v="31.274811600000003"/>
    <n v="3.2294359208865704E-2"/>
    <n v="37.6"/>
    <n v="1.2022454517359906"/>
    <n v="97.2"/>
    <n v="34.5"/>
    <n v="4"/>
  </r>
  <r>
    <x v="0"/>
    <x v="56"/>
    <s v="April"/>
    <x v="1"/>
    <x v="0"/>
    <s v="Mobile"/>
    <x v="0"/>
    <n v="2329.8000000000002"/>
    <n v="38.674679999999995"/>
    <n v="1.6599999999999997E-2"/>
    <n v="0.93000000000000016"/>
    <n v="35.967452399999999"/>
    <n v="3"/>
    <n v="11.989150799999999"/>
    <n v="7.7570131155577773E-2"/>
    <n v="41.44"/>
    <n v="1.1521527724326674"/>
    <n v="44.4"/>
    <n v="4.5"/>
    <n v="4"/>
  </r>
  <r>
    <x v="0"/>
    <x v="57"/>
    <s v="April"/>
    <x v="1"/>
    <x v="0"/>
    <s v="Mobile"/>
    <x v="0"/>
    <n v="1982.6000000000001"/>
    <n v="18.834700000000005"/>
    <n v="9.5000000000000015E-3"/>
    <n v="1.44"/>
    <n v="27.121968000000006"/>
    <n v="4"/>
    <n v="6.7804920000000015"/>
    <n v="0.21237396932258007"/>
    <n v="40.32"/>
    <n v="1.4866177852580607"/>
    <n v="99.6"/>
    <n v="42"/>
    <n v="4"/>
  </r>
  <r>
    <x v="0"/>
    <x v="58"/>
    <s v="April"/>
    <x v="1"/>
    <x v="0"/>
    <s v="Mobile"/>
    <x v="0"/>
    <n v="2101"/>
    <n v="15.757500000000002"/>
    <n v="7.5000000000000006E-3"/>
    <n v="0.4499999999999999"/>
    <n v="7.0908749999999996"/>
    <n v="4"/>
    <n v="1.7727187499999999"/>
    <n v="0.25384737426622239"/>
    <n v="348.88"/>
    <n v="49.201262185555379"/>
    <n v="63.599999999999994"/>
    <n v="42"/>
    <n v="8"/>
  </r>
  <r>
    <x v="0"/>
    <x v="59"/>
    <s v="April"/>
    <x v="1"/>
    <x v="0"/>
    <s v="Mobile"/>
    <x v="0"/>
    <n v="2011"/>
    <n v="15.886900000000001"/>
    <n v="7.9000000000000008E-3"/>
    <n v="1.04"/>
    <n v="16.522376000000001"/>
    <n v="2"/>
    <n v="8.2611880000000006"/>
    <n v="0.12588988411836166"/>
    <n v="127.12"/>
    <n v="7.6938086870798728"/>
    <n v="61.199999999999996"/>
    <n v="36"/>
    <n v="3"/>
  </r>
  <r>
    <x v="0"/>
    <x v="60"/>
    <s v="April"/>
    <x v="1"/>
    <x v="0"/>
    <s v="Mobile"/>
    <x v="0"/>
    <n v="2756.6"/>
    <n v="40.522020000000005"/>
    <n v="1.4700000000000003E-2"/>
    <n v="0.69"/>
    <n v="27.960193800000003"/>
    <n v="1"/>
    <n v="27.960193800000003"/>
    <n v="2.4677940537021596E-2"/>
    <n v="174.72"/>
    <n v="6.2488837255484251"/>
    <n v="54"/>
    <n v="31.5"/>
    <n v="6"/>
  </r>
  <r>
    <x v="0"/>
    <x v="61"/>
    <s v="May"/>
    <x v="1"/>
    <x v="0"/>
    <s v="Mobile"/>
    <x v="0"/>
    <n v="2433"/>
    <n v="31.3857"/>
    <n v="1.29E-2"/>
    <n v="0.96000000000000008"/>
    <n v="30.130272000000001"/>
    <n v="2"/>
    <n v="15.065136000000001"/>
    <n v="6.3723287994213923E-2"/>
    <n v="182.56"/>
    <n v="6.0590226334498407"/>
    <n v="49.199999999999996"/>
    <n v="9"/>
    <n v="5"/>
  </r>
  <r>
    <x v="0"/>
    <x v="62"/>
    <s v="May"/>
    <x v="1"/>
    <x v="0"/>
    <s v="Mobile"/>
    <x v="0"/>
    <n v="2373.8000000000002"/>
    <n v="28.960360000000001"/>
    <n v="1.2199999999999999E-2"/>
    <n v="0.63000000000000012"/>
    <n v="18.245026800000005"/>
    <n v="3"/>
    <n v="6.0816756000000014"/>
    <n v="0.10358987250158493"/>
    <n v="248.64000000000001"/>
    <n v="13.627823226875169"/>
    <n v="84"/>
    <n v="43.5"/>
    <n v="4"/>
  </r>
  <r>
    <x v="0"/>
    <x v="63"/>
    <s v="May"/>
    <x v="1"/>
    <x v="0"/>
    <s v="Mobile"/>
    <x v="0"/>
    <n v="2611"/>
    <n v="32.637500000000003"/>
    <n v="1.2500000000000001E-2"/>
    <n v="1.23"/>
    <n v="40.144125000000003"/>
    <n v="2"/>
    <n v="20.072062500000001"/>
    <n v="6.1279203370356181E-2"/>
    <n v="205.52"/>
    <n v="5.1195536084047166"/>
    <n v="85.2"/>
    <n v="42"/>
    <n v="7"/>
  </r>
  <r>
    <x v="0"/>
    <x v="64"/>
    <s v="May"/>
    <x v="1"/>
    <x v="0"/>
    <s v="Mobile"/>
    <x v="0"/>
    <n v="2825.6"/>
    <n v="49.165439999999997"/>
    <n v="1.7399999999999999E-2"/>
    <n v="0.79"/>
    <n v="38.840697599999999"/>
    <n v="4"/>
    <n v="9.7101743999999997"/>
    <n v="8.1357962015594698E-2"/>
    <n v="73.36"/>
    <n v="1.8887405359063376"/>
    <n v="91.2"/>
    <n v="21"/>
    <n v="9"/>
  </r>
  <r>
    <x v="0"/>
    <x v="65"/>
    <s v="May"/>
    <x v="1"/>
    <x v="0"/>
    <s v="Mobile"/>
    <x v="0"/>
    <n v="1823.4"/>
    <n v="26.803980000000003"/>
    <n v="1.4700000000000001E-2"/>
    <n v="0.82000000000000006"/>
    <n v="21.979263600000003"/>
    <n v="5"/>
    <n v="4.3958527200000006"/>
    <n v="0.18653946167695989"/>
    <n v="52.08"/>
    <n v="2.3695061375941635"/>
    <n v="82.8"/>
    <n v="10.5"/>
    <n v="7"/>
  </r>
  <r>
    <x v="0"/>
    <x v="66"/>
    <s v="May"/>
    <x v="1"/>
    <x v="0"/>
    <s v="Mobile"/>
    <x v="0"/>
    <n v="1751.8"/>
    <n v="26.977719999999998"/>
    <n v="1.5399999999999999E-2"/>
    <n v="0.24000000000000002"/>
    <n v="6.4746528000000003"/>
    <n v="3"/>
    <n v="2.1582176"/>
    <n v="0.11120287407534811"/>
    <n v="60.48"/>
    <n v="9.3410414223292388"/>
    <n v="85.2"/>
    <n v="34.5"/>
    <n v="2"/>
  </r>
  <r>
    <x v="0"/>
    <x v="67"/>
    <s v="May"/>
    <x v="1"/>
    <x v="0"/>
    <s v="Mobile"/>
    <x v="0"/>
    <n v="2120"/>
    <n v="37.524000000000001"/>
    <n v="1.77E-2"/>
    <n v="1.3900000000000001"/>
    <n v="52.158360000000009"/>
    <n v="0"/>
    <n v="0"/>
    <n v="0"/>
    <n v="88.48"/>
    <n v="1.6963723552657712"/>
    <n v="61.199999999999996"/>
    <n v="19.5"/>
    <n v="3"/>
  </r>
  <r>
    <x v="0"/>
    <x v="68"/>
    <s v="May"/>
    <x v="1"/>
    <x v="0"/>
    <s v="Mobile"/>
    <x v="0"/>
    <n v="1442.8"/>
    <n v="15.582239999999997"/>
    <n v="1.0799999999999999E-2"/>
    <n v="0.49"/>
    <n v="7.6352975999999986"/>
    <n v="1"/>
    <n v="7.6352975999999986"/>
    <n v="6.4175625583998211E-2"/>
    <n v="108.08"/>
    <n v="14.155309414527604"/>
    <n v="70.8"/>
    <n v="28.5"/>
    <n v="6"/>
  </r>
  <r>
    <x v="0"/>
    <x v="69"/>
    <s v="May"/>
    <x v="1"/>
    <x v="0"/>
    <s v="Mobile"/>
    <x v="0"/>
    <n v="1922.6000000000001"/>
    <n v="20.764080000000003"/>
    <n v="1.0800000000000001E-2"/>
    <n v="1.35"/>
    <n v="28.031508000000006"/>
    <n v="4"/>
    <n v="7.0078770000000015"/>
    <n v="0.19264036740370868"/>
    <n v="50.959999999999994"/>
    <n v="1.817954282017221"/>
    <n v="72"/>
    <n v="27"/>
    <n v="2"/>
  </r>
  <r>
    <x v="0"/>
    <x v="70"/>
    <s v="May"/>
    <x v="1"/>
    <x v="0"/>
    <s v="Mobile"/>
    <x v="0"/>
    <n v="2106.4"/>
    <n v="23.59168"/>
    <n v="1.12E-2"/>
    <n v="0.7"/>
    <n v="16.514175999999999"/>
    <n v="3"/>
    <n v="5.504725333333333"/>
    <n v="0.12716347458086918"/>
    <n v="38.400000000000006"/>
    <n v="2.3252749637644654"/>
    <n v="84"/>
    <n v="16.5"/>
    <n v="2"/>
  </r>
  <r>
    <x v="0"/>
    <x v="71"/>
    <s v="May"/>
    <x v="1"/>
    <x v="0"/>
    <s v="Mobile"/>
    <x v="0"/>
    <n v="1883.6000000000001"/>
    <n v="29.949240000000003"/>
    <n v="1.5900000000000001E-2"/>
    <n v="1.0200000000000002"/>
    <n v="30.548224800000011"/>
    <n v="3"/>
    <n v="10.182741600000004"/>
    <n v="0.10016948677161756"/>
    <n v="36.96"/>
    <n v="1.2098902715944393"/>
    <n v="46.8"/>
    <n v="40.5"/>
    <n v="5"/>
  </r>
  <r>
    <x v="0"/>
    <x v="72"/>
    <s v="May"/>
    <x v="1"/>
    <x v="0"/>
    <s v="Mobile"/>
    <x v="0"/>
    <n v="2095.6000000000004"/>
    <n v="28.290600000000001"/>
    <n v="1.3499999999999998E-2"/>
    <n v="0.69"/>
    <n v="19.520513999999999"/>
    <n v="1"/>
    <n v="19.520513999999999"/>
    <n v="3.5347429888372812E-2"/>
    <n v="253.12"/>
    <n v="12.966871671514388"/>
    <n v="52.8"/>
    <n v="45"/>
    <n v="4"/>
  </r>
  <r>
    <x v="0"/>
    <x v="73"/>
    <s v="May"/>
    <x v="1"/>
    <x v="0"/>
    <s v="Mobile"/>
    <x v="0"/>
    <n v="2292.6000000000004"/>
    <n v="25.906380000000006"/>
    <n v="1.1300000000000001E-2"/>
    <n v="1.0999999999999999"/>
    <n v="28.497018000000004"/>
    <n v="0"/>
    <n v="0"/>
    <n v="0"/>
    <n v="148.39999999999998"/>
    <n v="5.2075624193380499"/>
    <n v="52.8"/>
    <n v="30"/>
    <n v="8"/>
  </r>
  <r>
    <x v="0"/>
    <x v="74"/>
    <s v="May"/>
    <x v="1"/>
    <x v="0"/>
    <s v="Mobile"/>
    <x v="0"/>
    <n v="2115.6000000000004"/>
    <n v="23.483160000000009"/>
    <n v="1.1100000000000002E-2"/>
    <n v="1.1799999999999997"/>
    <n v="27.710128800000003"/>
    <n v="2"/>
    <n v="13.855064400000002"/>
    <n v="8.5167413584883778E-2"/>
    <n v="150.07999999999998"/>
    <n v="5.4160700978048126"/>
    <n v="30"/>
    <n v="10.5"/>
    <n v="4"/>
  </r>
  <r>
    <x v="0"/>
    <x v="75"/>
    <s v="May"/>
    <x v="1"/>
    <x v="0"/>
    <s v="Mobile"/>
    <x v="0"/>
    <n v="2532.6000000000004"/>
    <n v="40.521600000000007"/>
    <n v="1.6E-2"/>
    <n v="0.30000000000000004"/>
    <n v="12.156480000000004"/>
    <n v="2"/>
    <n v="6.0782400000000019"/>
    <n v="4.9356392639974725E-2"/>
    <n v="44.8"/>
    <n v="3.6852773171181119"/>
    <n v="96"/>
    <n v="37.5"/>
    <n v="10"/>
  </r>
  <r>
    <x v="0"/>
    <x v="76"/>
    <s v="May"/>
    <x v="1"/>
    <x v="0"/>
    <s v="Mobile"/>
    <x v="0"/>
    <n v="2672"/>
    <n v="33.400000000000006"/>
    <n v="1.2500000000000002E-2"/>
    <n v="1.2100000000000002"/>
    <n v="40.414000000000016"/>
    <n v="4"/>
    <n v="10.103500000000004"/>
    <n v="0.11976047904191615"/>
    <n v="38.400000000000006"/>
    <n v="0.95016578413421071"/>
    <n v="45.6"/>
    <n v="31.5"/>
    <n v="9"/>
  </r>
  <r>
    <x v="0"/>
    <x v="77"/>
    <s v="May"/>
    <x v="1"/>
    <x v="0"/>
    <s v="Mobile"/>
    <x v="0"/>
    <n v="2615"/>
    <n v="25.888500000000008"/>
    <n v="9.9000000000000025E-3"/>
    <n v="1.1300000000000001"/>
    <n v="29.25400500000001"/>
    <n v="5"/>
    <n v="5.8508010000000024"/>
    <n v="0.19313594839407452"/>
    <n v="38.08"/>
    <n v="1.3017021088223641"/>
    <n v="42"/>
    <n v="36"/>
    <n v="4"/>
  </r>
  <r>
    <x v="0"/>
    <x v="78"/>
    <s v="May"/>
    <x v="1"/>
    <x v="0"/>
    <s v="Mobile"/>
    <x v="0"/>
    <n v="2643.4"/>
    <n v="38.064960000000006"/>
    <n v="1.4400000000000001E-2"/>
    <n v="0.73"/>
    <n v="27.787420800000003"/>
    <n v="1"/>
    <n v="27.787420800000003"/>
    <n v="2.62708800954999E-2"/>
    <n v="35.839999999999996"/>
    <n v="1.2897922501681045"/>
    <n v="70.8"/>
    <n v="27"/>
    <n v="3"/>
  </r>
  <r>
    <x v="0"/>
    <x v="79"/>
    <s v="May"/>
    <x v="1"/>
    <x v="0"/>
    <s v="Mobile"/>
    <x v="0"/>
    <n v="1722.6000000000001"/>
    <n v="25.322220000000005"/>
    <n v="1.4700000000000001E-2"/>
    <n v="0.79"/>
    <n v="20.004553800000004"/>
    <n v="0"/>
    <n v="0"/>
    <n v="0"/>
    <n v="44.800000000000004"/>
    <n v="2.2394900905012936"/>
    <n v="86.399999999999991"/>
    <n v="19.5"/>
    <n v="5"/>
  </r>
  <r>
    <x v="0"/>
    <x v="80"/>
    <s v="May"/>
    <x v="1"/>
    <x v="0"/>
    <s v="Mobile"/>
    <x v="0"/>
    <n v="2456"/>
    <n v="32.1736"/>
    <n v="1.3100000000000001E-2"/>
    <n v="1.3599999999999999"/>
    <n v="43.756095999999999"/>
    <n v="3"/>
    <n v="14.585365333333334"/>
    <n v="9.3244150483626331E-2"/>
    <n v="138.32"/>
    <n v="3.1611595330625475"/>
    <n v="52.8"/>
    <n v="22.5"/>
    <n v="7"/>
  </r>
  <r>
    <x v="0"/>
    <x v="81"/>
    <s v="May"/>
    <x v="1"/>
    <x v="0"/>
    <s v="Mobile"/>
    <x v="0"/>
    <n v="2544"/>
    <n v="29.256000000000004"/>
    <n v="1.1500000000000002E-2"/>
    <n v="0.59999999999999987"/>
    <n v="17.553599999999999"/>
    <n v="3"/>
    <n v="5.8511999999999995"/>
    <n v="0.1025430680885972"/>
    <n v="48.720000000000006"/>
    <n v="2.7754990429313651"/>
    <n v="46.8"/>
    <n v="30"/>
    <n v="11"/>
  </r>
  <r>
    <x v="0"/>
    <x v="82"/>
    <s v="May"/>
    <x v="1"/>
    <x v="0"/>
    <s v="Mobile"/>
    <x v="0"/>
    <n v="2563"/>
    <n v="39.726499999999994"/>
    <n v="1.5499999999999998E-2"/>
    <n v="1.0900000000000001"/>
    <n v="43.301884999999999"/>
    <n v="2"/>
    <n v="21.650942499999999"/>
    <n v="5.0344228663486597E-2"/>
    <n v="125.99999999999999"/>
    <n v="2.909804042018032"/>
    <n v="48"/>
    <n v="46.5"/>
    <n v="7"/>
  </r>
  <r>
    <x v="0"/>
    <x v="83"/>
    <s v="May"/>
    <x v="1"/>
    <x v="0"/>
    <s v="Mobile"/>
    <x v="0"/>
    <n v="2116.4"/>
    <n v="26.031720000000004"/>
    <n v="1.2300000000000002E-2"/>
    <n v="1.19"/>
    <n v="30.977746800000002"/>
    <n v="4"/>
    <n v="7.7444367000000005"/>
    <n v="0.15365869024405607"/>
    <n v="40.32"/>
    <n v="1.3015794938320044"/>
    <n v="75.599999999999994"/>
    <n v="34.5"/>
    <n v="2"/>
  </r>
  <r>
    <x v="0"/>
    <x v="84"/>
    <s v="May"/>
    <x v="1"/>
    <x v="0"/>
    <s v="Mobile"/>
    <x v="0"/>
    <n v="1612.6000000000001"/>
    <n v="18.706160000000004"/>
    <n v="1.1600000000000001E-2"/>
    <n v="0.8"/>
    <n v="14.964928000000004"/>
    <n v="2"/>
    <n v="7.482464000000002"/>
    <n v="0.1069166520547242"/>
    <n v="9.6000000000000014"/>
    <n v="0.64149991232834525"/>
    <n v="34.799999999999997"/>
    <n v="19.5"/>
    <n v="9"/>
  </r>
  <r>
    <x v="0"/>
    <x v="85"/>
    <s v="May"/>
    <x v="1"/>
    <x v="0"/>
    <s v="Mobile"/>
    <x v="0"/>
    <n v="2795.4"/>
    <n v="23.760900000000003"/>
    <n v="8.5000000000000006E-3"/>
    <n v="0.56999999999999995"/>
    <n v="13.543713"/>
    <n v="1"/>
    <n v="13.543713"/>
    <n v="4.2085947922848033E-2"/>
    <n v="15.200000000000001"/>
    <n v="1.1222919446092812"/>
    <n v="40.799999999999997"/>
    <n v="33"/>
    <n v="10"/>
  </r>
  <r>
    <x v="0"/>
    <x v="86"/>
    <s v="May"/>
    <x v="1"/>
    <x v="0"/>
    <s v="Mobile"/>
    <x v="0"/>
    <n v="2231.8000000000002"/>
    <n v="26.781600000000008"/>
    <n v="1.2000000000000002E-2"/>
    <n v="1.44"/>
    <n v="38.565504000000011"/>
    <n v="4"/>
    <n v="9.6413760000000028"/>
    <n v="0.1493562744570899"/>
    <n v="16"/>
    <n v="0.41487854015858305"/>
    <n v="38.4"/>
    <n v="27"/>
    <n v="10"/>
  </r>
  <r>
    <x v="0"/>
    <x v="87"/>
    <s v="May"/>
    <x v="1"/>
    <x v="0"/>
    <s v="Mobile"/>
    <x v="0"/>
    <n v="1758.6000000000001"/>
    <n v="17.410140000000002"/>
    <n v="9.9000000000000008E-3"/>
    <n v="0.59000000000000008"/>
    <n v="10.271982600000003"/>
    <n v="4"/>
    <n v="2.5679956500000007"/>
    <n v="0.22975116799750028"/>
    <n v="26.400000000000002"/>
    <n v="2.5700978114974604"/>
    <n v="102"/>
    <n v="42"/>
    <n v="6"/>
  </r>
  <r>
    <x v="0"/>
    <x v="88"/>
    <s v="May"/>
    <x v="1"/>
    <x v="0"/>
    <s v="Mobile"/>
    <x v="0"/>
    <n v="2688"/>
    <n v="45.427199999999999"/>
    <n v="1.6899999999999998E-2"/>
    <n v="0.43"/>
    <n v="19.533695999999999"/>
    <n v="5"/>
    <n v="3.9067391999999996"/>
    <n v="0.11006621583544661"/>
    <n v="0"/>
    <n v="0"/>
    <n v="57.599999999999994"/>
    <n v="31.5"/>
    <n v="4"/>
  </r>
  <r>
    <x v="0"/>
    <x v="89"/>
    <s v="May"/>
    <x v="1"/>
    <x v="0"/>
    <s v="Mobile"/>
    <x v="0"/>
    <n v="1752.2"/>
    <n v="18.573320000000002"/>
    <n v="1.0600000000000002E-2"/>
    <n v="0.85000000000000009"/>
    <n v="15.787322000000003"/>
    <n v="3"/>
    <n v="5.2624406666666674"/>
    <n v="0.16152201114286513"/>
    <n v="96.88"/>
    <n v="6.1365695841257928"/>
    <n v="102"/>
    <n v="18"/>
    <n v="5"/>
  </r>
  <r>
    <x v="0"/>
    <x v="90"/>
    <s v="May"/>
    <x v="1"/>
    <x v="0"/>
    <s v="Mobile"/>
    <x v="0"/>
    <n v="1718.8000000000002"/>
    <n v="25.438240000000004"/>
    <n v="1.4800000000000001E-2"/>
    <n v="0.49"/>
    <n v="12.464737600000001"/>
    <n v="4"/>
    <n v="3.1161844000000003"/>
    <n v="0.15724358288938226"/>
    <n v="44.24"/>
    <n v="3.5492122995031998"/>
    <n v="62.4"/>
    <n v="28.5"/>
    <n v="3"/>
  </r>
  <r>
    <x v="0"/>
    <x v="91"/>
    <s v="May"/>
    <x v="1"/>
    <x v="0"/>
    <s v="Mobile"/>
    <x v="0"/>
    <n v="2147.6000000000004"/>
    <n v="23.408840000000009"/>
    <n v="1.0900000000000002E-2"/>
    <n v="0.41000000000000003"/>
    <n v="9.5976244000000044"/>
    <n v="5"/>
    <n v="1.9195248800000009"/>
    <n v="0.21359452241119159"/>
    <n v="117.6"/>
    <n v="12.253032114905428"/>
    <n v="70.8"/>
    <n v="28.5"/>
    <n v="7"/>
  </r>
  <r>
    <x v="1"/>
    <x v="92"/>
    <s v="June"/>
    <x v="1"/>
    <x v="0"/>
    <s v="Mobile"/>
    <x v="0"/>
    <n v="2055.3000000000002"/>
    <n v="23.841480000000008"/>
    <n v="1.1600000000000003E-2"/>
    <n v="1.1099999999999999"/>
    <n v="26.464042800000005"/>
    <n v="2"/>
    <n v="13.232021400000002"/>
    <n v="8.3887409674231611E-2"/>
    <n v="52.64"/>
    <n v="1.9891140744376361"/>
    <n v="52.8"/>
    <n v="39"/>
    <n v="4"/>
  </r>
  <r>
    <x v="1"/>
    <x v="93"/>
    <s v="June"/>
    <x v="1"/>
    <x v="0"/>
    <s v="Mobile"/>
    <x v="0"/>
    <n v="1587.3999999999999"/>
    <n v="15.239039999999999"/>
    <n v="9.6000000000000009E-3"/>
    <n v="0.36000000000000004"/>
    <n v="5.4860544000000004"/>
    <n v="5"/>
    <n v="1.09721088"/>
    <n v="0.3281046575112343"/>
    <n v="199.35999999999999"/>
    <n v="36.339413623022033"/>
    <n v="57.599999999999994"/>
    <n v="34.5"/>
    <n v="8"/>
  </r>
  <r>
    <x v="1"/>
    <x v="94"/>
    <s v="June"/>
    <x v="1"/>
    <x v="0"/>
    <s v="Mobile"/>
    <x v="0"/>
    <n v="1391.6"/>
    <n v="15.864239999999999"/>
    <n v="1.14E-2"/>
    <n v="0.32999999999999996"/>
    <n v="5.2351991999999994"/>
    <n v="3"/>
    <n v="1.7450663999999998"/>
    <n v="0.18910455212477875"/>
    <n v="23.200000000000003"/>
    <n v="4.4315410194897655"/>
    <n v="79.2"/>
    <n v="37.5"/>
    <n v="9"/>
  </r>
  <r>
    <x v="1"/>
    <x v="95"/>
    <s v="June"/>
    <x v="1"/>
    <x v="0"/>
    <s v="Mobile"/>
    <x v="0"/>
    <n v="1493.6"/>
    <n v="16.72832"/>
    <n v="1.12E-2"/>
    <n v="0.6"/>
    <n v="10.036992"/>
    <n v="3"/>
    <n v="3.3456639999999997"/>
    <n v="0.17933659805646951"/>
    <n v="94.64"/>
    <n v="9.4291198000357088"/>
    <n v="55.199999999999996"/>
    <n v="27"/>
    <n v="10"/>
  </r>
  <r>
    <x v="1"/>
    <x v="96"/>
    <s v="June"/>
    <x v="1"/>
    <x v="0"/>
    <s v="Mobile"/>
    <x v="0"/>
    <n v="1365"/>
    <n v="19.246500000000001"/>
    <n v="1.4100000000000001E-2"/>
    <n v="0.31"/>
    <n v="5.9664150000000005"/>
    <n v="6"/>
    <n v="0.99440250000000008"/>
    <n v="0.31174499259605642"/>
    <n v="63.839999999999996"/>
    <n v="10.699892649103354"/>
    <n v="104.39999999999999"/>
    <n v="33"/>
    <n v="12"/>
  </r>
  <r>
    <x v="1"/>
    <x v="97"/>
    <s v="June"/>
    <x v="1"/>
    <x v="0"/>
    <s v="Mobile"/>
    <x v="0"/>
    <n v="2442.6999999999998"/>
    <n v="28.823859999999996"/>
    <n v="1.18E-2"/>
    <n v="1.05"/>
    <n v="30.265052999999998"/>
    <n v="3"/>
    <n v="10.088350999999999"/>
    <n v="0.10408043891414961"/>
    <n v="384.16"/>
    <n v="12.693187750241179"/>
    <n v="78"/>
    <n v="37.5"/>
    <n v="9"/>
  </r>
  <r>
    <x v="1"/>
    <x v="98"/>
    <s v="June"/>
    <x v="1"/>
    <x v="0"/>
    <s v="Mobile"/>
    <x v="0"/>
    <n v="1659.6"/>
    <n v="19.251360000000002"/>
    <n v="1.1600000000000001E-2"/>
    <n v="0.84"/>
    <n v="16.171142400000001"/>
    <n v="2"/>
    <n v="8.0855712000000004"/>
    <n v="0.10388876422237181"/>
    <n v="90.16"/>
    <n v="5.5753636799339539"/>
    <n v="55.199999999999996"/>
    <n v="31.5"/>
    <n v="9"/>
  </r>
  <r>
    <x v="1"/>
    <x v="99"/>
    <s v="June"/>
    <x v="1"/>
    <x v="0"/>
    <s v="Mobile"/>
    <x v="0"/>
    <n v="2429.1999999999998"/>
    <n v="25.749520000000004"/>
    <n v="1.0600000000000002E-2"/>
    <n v="1.3199999999999998"/>
    <n v="33.989366400000002"/>
    <n v="4"/>
    <n v="8.4973416000000004"/>
    <n v="0.15534270153385382"/>
    <n v="3.2"/>
    <n v="9.4147091838699293E-2"/>
    <n v="55.199999999999996"/>
    <n v="4.5"/>
    <n v="8"/>
  </r>
  <r>
    <x v="1"/>
    <x v="100"/>
    <s v="June"/>
    <x v="1"/>
    <x v="0"/>
    <s v="Mobile"/>
    <x v="0"/>
    <n v="1712.3999999999999"/>
    <n v="20.377559999999999"/>
    <n v="1.1900000000000001E-2"/>
    <n v="0.48000000000000004"/>
    <n v="9.7812288000000009"/>
    <n v="4"/>
    <n v="2.4453072000000002"/>
    <n v="0.19629435516322857"/>
    <n v="53.199999999999996"/>
    <n v="5.4389894243144576"/>
    <n v="34.799999999999997"/>
    <n v="19.5"/>
    <n v="9"/>
  </r>
  <r>
    <x v="1"/>
    <x v="101"/>
    <s v="June"/>
    <x v="1"/>
    <x v="0"/>
    <s v="Mobile"/>
    <x v="0"/>
    <n v="2110.8000000000002"/>
    <n v="26.596080000000008"/>
    <n v="1.2600000000000002E-2"/>
    <n v="1.34"/>
    <n v="35.638747200000012"/>
    <n v="4"/>
    <n v="8.9096868000000029"/>
    <n v="0.15039810378070748"/>
    <n v="82.320000000000007"/>
    <n v="2.3098455043335524"/>
    <n v="57.599999999999994"/>
    <n v="16.5"/>
    <n v="8"/>
  </r>
  <r>
    <x v="1"/>
    <x v="102"/>
    <s v="June"/>
    <x v="1"/>
    <x v="0"/>
    <s v="Mobile"/>
    <x v="0"/>
    <n v="2122.6999999999998"/>
    <n v="28.86872"/>
    <n v="1.3600000000000001E-2"/>
    <n v="0.52"/>
    <n v="15.0117344"/>
    <n v="2"/>
    <n v="7.5058672"/>
    <n v="6.9279136726533075E-2"/>
    <n v="108.64"/>
    <n v="7.2370052057409167"/>
    <n v="54"/>
    <n v="13.5"/>
    <n v="14"/>
  </r>
  <r>
    <x v="1"/>
    <x v="103"/>
    <s v="June"/>
    <x v="1"/>
    <x v="0"/>
    <s v="Mobile"/>
    <x v="0"/>
    <n v="1646.3"/>
    <n v="19.097079999999998"/>
    <n v="1.1599999999999999E-2"/>
    <n v="0.29000000000000004"/>
    <n v="5.5381532"/>
    <n v="4"/>
    <n v="1.3845383"/>
    <n v="0.20945610533128628"/>
    <n v="48.720000000000006"/>
    <n v="8.7971564239140232"/>
    <n v="69.599999999999994"/>
    <n v="6"/>
    <n v="12"/>
  </r>
  <r>
    <x v="1"/>
    <x v="104"/>
    <s v="June"/>
    <x v="1"/>
    <x v="0"/>
    <s v="Mobile"/>
    <x v="0"/>
    <n v="1713.3"/>
    <n v="17.646989999999999"/>
    <n v="1.03E-2"/>
    <n v="0.78"/>
    <n v="13.7646522"/>
    <n v="2"/>
    <n v="6.8823261000000002"/>
    <n v="0.11333377533505715"/>
    <n v="44"/>
    <n v="3.1965936632964835"/>
    <n v="86.399999999999991"/>
    <n v="34.5"/>
    <n v="8"/>
  </r>
  <r>
    <x v="1"/>
    <x v="105"/>
    <s v="June"/>
    <x v="1"/>
    <x v="0"/>
    <s v="Mobile"/>
    <x v="0"/>
    <n v="1628.8"/>
    <n v="18.242560000000001"/>
    <n v="1.1200000000000002E-2"/>
    <n v="0.16999999999999998"/>
    <n v="3.1012352000000001"/>
    <n v="5"/>
    <n v="0.62024703999999997"/>
    <n v="0.27408433904013468"/>
    <n v="64.960000000000008"/>
    <n v="20.946492545937826"/>
    <n v="80.399999999999991"/>
    <n v="30"/>
    <n v="10"/>
  </r>
  <r>
    <x v="1"/>
    <x v="106"/>
    <s v="June"/>
    <x v="1"/>
    <x v="0"/>
    <s v="Mobile"/>
    <x v="0"/>
    <n v="1681.1"/>
    <n v="22.862959999999998"/>
    <n v="1.3599999999999999E-2"/>
    <n v="0.22999999999999998"/>
    <n v="5.2584807999999992"/>
    <n v="5"/>
    <n v="1.0516961599999999"/>
    <n v="0.21869434228988724"/>
    <n v="48.800000000000004"/>
    <n v="9.2802468728230423"/>
    <n v="64.8"/>
    <n v="16.5"/>
    <n v="5"/>
  </r>
  <r>
    <x v="1"/>
    <x v="107"/>
    <s v="June"/>
    <x v="1"/>
    <x v="0"/>
    <s v="Mobile"/>
    <x v="0"/>
    <n v="2206.1"/>
    <n v="17.648800000000001"/>
    <n v="8.0000000000000002E-3"/>
    <n v="0.15"/>
    <n v="2.6473200000000001"/>
    <n v="5"/>
    <n v="0.52946400000000005"/>
    <n v="0.28330538053578713"/>
    <n v="75.039999999999992"/>
    <n v="28.345647673873952"/>
    <n v="103.2"/>
    <n v="16.5"/>
    <n v="10"/>
  </r>
  <r>
    <x v="1"/>
    <x v="108"/>
    <s v="June"/>
    <x v="1"/>
    <x v="0"/>
    <s v="Mobile"/>
    <x v="0"/>
    <n v="2098.1999999999998"/>
    <n v="23.290020000000002"/>
    <n v="1.1100000000000002E-2"/>
    <n v="0.44000000000000006"/>
    <n v="10.247608800000002"/>
    <n v="6"/>
    <n v="1.7079348000000003"/>
    <n v="0.25762107546494162"/>
    <n v="146.72"/>
    <n v="14.317486436445542"/>
    <n v="55.199999999999996"/>
    <n v="36"/>
    <n v="15"/>
  </r>
  <r>
    <x v="1"/>
    <x v="109"/>
    <s v="June"/>
    <x v="1"/>
    <x v="0"/>
    <s v="Mobile"/>
    <x v="0"/>
    <n v="2215.1999999999998"/>
    <n v="18.164639999999995"/>
    <n v="8.199999999999999E-3"/>
    <n v="0.35"/>
    <n v="6.3576239999999977"/>
    <n v="2"/>
    <n v="3.1788119999999989"/>
    <n v="0.11010402628403318"/>
    <n v="24.8"/>
    <n v="3.9008283597771762"/>
    <n v="99.6"/>
    <n v="40.5"/>
    <n v="4"/>
  </r>
  <r>
    <x v="1"/>
    <x v="110"/>
    <s v="June"/>
    <x v="1"/>
    <x v="0"/>
    <s v="Mobile"/>
    <x v="0"/>
    <n v="1516"/>
    <n v="16.221200000000003"/>
    <n v="1.0700000000000003E-2"/>
    <n v="1.43"/>
    <n v="23.196316000000003"/>
    <n v="5"/>
    <n v="4.6392632000000003"/>
    <n v="0.30823860133652253"/>
    <n v="267.68"/>
    <n v="11.539763469337112"/>
    <n v="52.8"/>
    <n v="43.5"/>
    <n v="8"/>
  </r>
  <r>
    <x v="1"/>
    <x v="111"/>
    <s v="June"/>
    <x v="1"/>
    <x v="0"/>
    <s v="Mobile"/>
    <x v="0"/>
    <n v="1875"/>
    <n v="24.750000000000004"/>
    <n v="1.3200000000000002E-2"/>
    <n v="0.21000000000000002"/>
    <n v="5.1975000000000016"/>
    <n v="6"/>
    <n v="0.8662500000000003"/>
    <n v="0.2424242424242424"/>
    <n v="35.200000000000003"/>
    <n v="6.7724867724867712"/>
    <n v="61.199999999999996"/>
    <n v="16.5"/>
    <n v="6"/>
  </r>
  <r>
    <x v="1"/>
    <x v="112"/>
    <s v="June"/>
    <x v="1"/>
    <x v="0"/>
    <s v="Mobile"/>
    <x v="0"/>
    <n v="2053.6999999999998"/>
    <n v="21.563849999999999"/>
    <n v="1.0500000000000001E-2"/>
    <n v="1.05"/>
    <n v="22.642042499999999"/>
    <n v="5"/>
    <n v="4.5284084999999994"/>
    <n v="0.23186954092149595"/>
    <n v="126.56"/>
    <n v="5.5896017331475294"/>
    <n v="86.399999999999991"/>
    <n v="19.5"/>
    <n v="10"/>
  </r>
  <r>
    <x v="1"/>
    <x v="113"/>
    <s v="June"/>
    <x v="1"/>
    <x v="0"/>
    <s v="Mobile"/>
    <x v="0"/>
    <n v="1666.8"/>
    <n v="18.001439999999999"/>
    <n v="1.0799999999999999E-2"/>
    <n v="0.98000000000000009"/>
    <n v="17.6414112"/>
    <n v="4"/>
    <n v="4.4103528000000001"/>
    <n v="0.22220444586655291"/>
    <n v="241.35999999999999"/>
    <n v="13.681445166926327"/>
    <n v="90"/>
    <n v="36"/>
    <n v="7"/>
  </r>
  <r>
    <x v="1"/>
    <x v="114"/>
    <s v="June"/>
    <x v="1"/>
    <x v="0"/>
    <s v="Mobile"/>
    <x v="0"/>
    <n v="1341.5"/>
    <n v="15.829700000000003"/>
    <n v="1.1800000000000001E-2"/>
    <n v="1.2100000000000002"/>
    <n v="19.153937000000006"/>
    <n v="7"/>
    <n v="2.7362767142857152"/>
    <n v="0.44220673796723875"/>
    <n v="130.47999999999999"/>
    <n v="6.81217652537961"/>
    <n v="84"/>
    <n v="4.5"/>
    <n v="12"/>
  </r>
  <r>
    <x v="1"/>
    <x v="115"/>
    <s v="June"/>
    <x v="1"/>
    <x v="0"/>
    <s v="Mobile"/>
    <x v="0"/>
    <n v="1906.1"/>
    <n v="23.063809999999997"/>
    <n v="1.21E-2"/>
    <n v="1.2"/>
    <n v="27.676571999999997"/>
    <n v="1"/>
    <n v="27.676571999999997"/>
    <n v="4.3357970777594859E-2"/>
    <n v="72.239999999999995"/>
    <n v="2.6101498408112103"/>
    <n v="55.199999999999996"/>
    <n v="25.5"/>
    <n v="12"/>
  </r>
  <r>
    <x v="1"/>
    <x v="116"/>
    <s v="June"/>
    <x v="1"/>
    <x v="0"/>
    <s v="Mobile"/>
    <x v="0"/>
    <n v="1711.5"/>
    <n v="21.051449999999999"/>
    <n v="1.23E-2"/>
    <n v="1.21"/>
    <n v="25.472254499999998"/>
    <n v="5"/>
    <n v="5.0944509"/>
    <n v="0.23751333043567072"/>
    <n v="2.4000000000000004"/>
    <n v="9.4220164139770218E-2"/>
    <n v="98.399999999999991"/>
    <n v="22.5"/>
    <n v="12"/>
  </r>
  <r>
    <x v="1"/>
    <x v="117"/>
    <s v="June"/>
    <x v="1"/>
    <x v="0"/>
    <s v="Mobile"/>
    <x v="0"/>
    <n v="2048"/>
    <n v="21.299200000000003"/>
    <n v="1.0400000000000001E-2"/>
    <n v="0.33"/>
    <n v="7.0287360000000012"/>
    <n v="7"/>
    <n v="1.004105142857143"/>
    <n v="0.3286508413461538"/>
    <n v="96.32"/>
    <n v="13.703744172494169"/>
    <n v="98.399999999999991"/>
    <n v="13.5"/>
    <n v="8"/>
  </r>
  <r>
    <x v="1"/>
    <x v="118"/>
    <s v="June"/>
    <x v="1"/>
    <x v="0"/>
    <s v="Mobile"/>
    <x v="0"/>
    <n v="2255.6"/>
    <n v="23.00712"/>
    <n v="1.0200000000000001E-2"/>
    <n v="1.08"/>
    <n v="24.847689600000002"/>
    <n v="5"/>
    <n v="4.9695379200000005"/>
    <n v="0.21732402838773388"/>
    <n v="43.12"/>
    <n v="1.7353726118664969"/>
    <n v="58.8"/>
    <n v="9"/>
    <n v="14"/>
  </r>
  <r>
    <x v="1"/>
    <x v="119"/>
    <s v="June"/>
    <x v="1"/>
    <x v="0"/>
    <s v="Mobile"/>
    <x v="0"/>
    <n v="1355.3"/>
    <n v="12.46876"/>
    <n v="9.1999999999999998E-3"/>
    <n v="0.16999999999999998"/>
    <n v="2.1196891999999998"/>
    <n v="2"/>
    <n v="1.0598445999999999"/>
    <n v="0.16040087386396082"/>
    <n v="190.96"/>
    <n v="90.088679038417524"/>
    <n v="88.8"/>
    <n v="30"/>
    <n v="3"/>
  </r>
  <r>
    <x v="1"/>
    <x v="120"/>
    <s v="June"/>
    <x v="1"/>
    <x v="0"/>
    <s v="Mobile"/>
    <x v="0"/>
    <n v="1893.6999999999998"/>
    <n v="21.020069999999997"/>
    <n v="1.1099999999999999E-2"/>
    <n v="0.76"/>
    <n v="15.975253199999997"/>
    <n v="3"/>
    <n v="5.3250843999999988"/>
    <n v="0.14272074260456794"/>
    <n v="62.160000000000004"/>
    <n v="3.8910181404824313"/>
    <n v="112.8"/>
    <n v="36"/>
    <n v="9"/>
  </r>
  <r>
    <x v="1"/>
    <x v="121"/>
    <s v="June"/>
    <x v="1"/>
    <x v="0"/>
    <s v="Mobile"/>
    <x v="0"/>
    <n v="2317.1999999999998"/>
    <n v="30.355320000000003"/>
    <n v="1.3100000000000002E-2"/>
    <n v="0.62"/>
    <n v="18.820298400000002"/>
    <n v="7"/>
    <n v="2.6886140571428574"/>
    <n v="0.23060208227091658"/>
    <n v="40.880000000000003"/>
    <n v="2.1721228394550853"/>
    <n v="68.399999999999991"/>
    <n v="10.5"/>
    <n v="10"/>
  </r>
  <r>
    <x v="1"/>
    <x v="122"/>
    <s v="July"/>
    <x v="1"/>
    <x v="0"/>
    <s v="Mobile"/>
    <x v="0"/>
    <n v="1813.5"/>
    <n v="16.502850000000002"/>
    <n v="9.1000000000000004E-3"/>
    <n v="0.43000000000000005"/>
    <n v="7.0962255000000019"/>
    <n v="6"/>
    <n v="1.1827042500000002"/>
    <n v="0.36357356456612033"/>
    <n v="50.4"/>
    <n v="7.1023673078032799"/>
    <n v="58.8"/>
    <n v="46.5"/>
    <n v="14"/>
  </r>
  <r>
    <x v="1"/>
    <x v="123"/>
    <s v="July"/>
    <x v="1"/>
    <x v="0"/>
    <s v="Mobile"/>
    <x v="0"/>
    <n v="2421.4"/>
    <n v="22.76116"/>
    <n v="9.4000000000000004E-3"/>
    <n v="0.61"/>
    <n v="13.8843076"/>
    <n v="6"/>
    <n v="2.3140512666666666"/>
    <n v="0.26360695149104879"/>
    <n v="45.6"/>
    <n v="3.2842833300524115"/>
    <n v="67.2"/>
    <n v="21"/>
    <n v="7"/>
  </r>
  <r>
    <x v="1"/>
    <x v="124"/>
    <s v="July"/>
    <x v="1"/>
    <x v="0"/>
    <s v="Mobile"/>
    <x v="0"/>
    <n v="1486.6"/>
    <n v="19.920439999999999"/>
    <n v="1.34E-2"/>
    <n v="1.3199999999999998"/>
    <n v="26.294980799999998"/>
    <n v="5"/>
    <n v="5.2589961599999997"/>
    <n v="0.25099847192130298"/>
    <n v="49.6"/>
    <n v="1.8862915465600951"/>
    <n v="79.2"/>
    <n v="37.5"/>
    <n v="11"/>
  </r>
  <r>
    <x v="1"/>
    <x v="125"/>
    <s v="July"/>
    <x v="1"/>
    <x v="0"/>
    <s v="Mobile"/>
    <x v="0"/>
    <n v="1944.1"/>
    <n v="19.440999999999999"/>
    <n v="0.01"/>
    <n v="1.3699999999999999"/>
    <n v="26.634169999999997"/>
    <n v="4"/>
    <n v="6.6585424999999994"/>
    <n v="0.20575073298698629"/>
    <n v="87.92"/>
    <n v="3.3010227087985098"/>
    <n v="104.39999999999999"/>
    <n v="15"/>
    <n v="10"/>
  </r>
  <r>
    <x v="1"/>
    <x v="126"/>
    <s v="July"/>
    <x v="1"/>
    <x v="0"/>
    <s v="Mobile"/>
    <x v="0"/>
    <n v="1374.5"/>
    <n v="18.9681"/>
    <n v="1.38E-2"/>
    <n v="0.43"/>
    <n v="8.1562830000000002"/>
    <n v="5"/>
    <n v="1.6312565999999999"/>
    <n v="0.26360046604562398"/>
    <n v="8.8000000000000007"/>
    <n v="1.0789228377681355"/>
    <n v="76.8"/>
    <n v="28.5"/>
    <n v="12"/>
  </r>
  <r>
    <x v="1"/>
    <x v="127"/>
    <s v="July"/>
    <x v="1"/>
    <x v="0"/>
    <s v="Mobile"/>
    <x v="0"/>
    <n v="1793.8999999999999"/>
    <n v="17.221440000000001"/>
    <n v="9.6000000000000009E-3"/>
    <n v="0.42999999999999994"/>
    <n v="7.4052191999999994"/>
    <n v="1"/>
    <n v="7.4052191999999994"/>
    <n v="5.8067153501681623E-2"/>
    <n v="53.199999999999996"/>
    <n v="7.1841222471847965"/>
    <n v="67.2"/>
    <n v="34.5"/>
    <n v="11"/>
  </r>
  <r>
    <x v="1"/>
    <x v="128"/>
    <s v="July"/>
    <x v="1"/>
    <x v="0"/>
    <s v="Mobile"/>
    <x v="0"/>
    <n v="1856.8"/>
    <n v="19.125039999999998"/>
    <n v="1.03E-2"/>
    <n v="0.44"/>
    <n v="8.4150175999999988"/>
    <n v="3"/>
    <n v="2.8050058666666664"/>
    <n v="0.1568624170197814"/>
    <n v="64.399999999999991"/>
    <n v="7.6529845879347898"/>
    <n v="55.199999999999996"/>
    <n v="24"/>
    <n v="14"/>
  </r>
  <r>
    <x v="1"/>
    <x v="129"/>
    <s v="July"/>
    <x v="1"/>
    <x v="0"/>
    <s v="Mobile"/>
    <x v="0"/>
    <n v="1909.3999999999999"/>
    <n v="19.666819999999998"/>
    <n v="1.03E-2"/>
    <n v="0.12000000000000002"/>
    <n v="2.3600184000000004"/>
    <n v="7"/>
    <n v="0.33714548571428576"/>
    <n v="0.35592942834682989"/>
    <n v="87.36"/>
    <n v="37.016660548070298"/>
    <n v="81.599999999999994"/>
    <n v="25.5"/>
    <n v="5"/>
  </r>
  <r>
    <x v="1"/>
    <x v="130"/>
    <s v="July"/>
    <x v="1"/>
    <x v="0"/>
    <s v="Mobile"/>
    <x v="0"/>
    <n v="1666.8999999999999"/>
    <n v="20.502870000000001"/>
    <n v="1.2300000000000002E-2"/>
    <n v="1.08"/>
    <n v="22.143099600000003"/>
    <n v="5"/>
    <n v="4.4286199200000009"/>
    <n v="0.24386829746274544"/>
    <n v="215.04000000000002"/>
    <n v="9.7113775345164406"/>
    <n v="31.2"/>
    <n v="15"/>
    <n v="8"/>
  </r>
  <r>
    <x v="1"/>
    <x v="131"/>
    <s v="July"/>
    <x v="1"/>
    <x v="0"/>
    <s v="Mobile"/>
    <x v="0"/>
    <n v="1622.3"/>
    <n v="15.57408"/>
    <n v="9.6000000000000009E-3"/>
    <n v="1.19"/>
    <n v="18.533155199999999"/>
    <n v="1"/>
    <n v="18.533155199999999"/>
    <n v="6.4209250241426777E-2"/>
    <n v="52.08"/>
    <n v="2.8100989517424426"/>
    <n v="62.4"/>
    <n v="27"/>
    <n v="10"/>
  </r>
  <r>
    <x v="1"/>
    <x v="132"/>
    <s v="July"/>
    <x v="1"/>
    <x v="0"/>
    <s v="Mobile"/>
    <x v="0"/>
    <n v="2330.3000000000002"/>
    <n v="26.79845000000001"/>
    <n v="1.1500000000000003E-2"/>
    <n v="0.25"/>
    <n v="6.6996125000000024"/>
    <n v="7"/>
    <n v="0.95708750000000031"/>
    <n v="0.2612091370956155"/>
    <n v="187.6"/>
    <n v="28.001619496649983"/>
    <n v="82.8"/>
    <n v="9"/>
    <n v="11"/>
  </r>
  <r>
    <x v="1"/>
    <x v="133"/>
    <s v="July"/>
    <x v="1"/>
    <x v="0"/>
    <s v="Mobile"/>
    <x v="0"/>
    <n v="1382.6"/>
    <n v="13.964260000000001"/>
    <n v="1.0100000000000001E-2"/>
    <n v="0.48000000000000004"/>
    <n v="6.7028448000000012"/>
    <n v="1"/>
    <n v="6.7028448000000012"/>
    <n v="7.1611385064443075E-2"/>
    <n v="20.8"/>
    <n v="3.1031600194591999"/>
    <n v="81.599999999999994"/>
    <n v="45"/>
    <n v="7"/>
  </r>
  <r>
    <x v="1"/>
    <x v="134"/>
    <s v="July"/>
    <x v="1"/>
    <x v="0"/>
    <s v="Mobile"/>
    <x v="0"/>
    <n v="2097.8999999999996"/>
    <n v="21.188790000000001"/>
    <n v="1.0100000000000001E-2"/>
    <n v="0.79"/>
    <n v="16.739144100000001"/>
    <n v="5"/>
    <n v="3.3478288200000001"/>
    <n v="0.23597383333356931"/>
    <n v="96.32"/>
    <n v="5.7541771206808594"/>
    <n v="55.199999999999996"/>
    <n v="22.5"/>
    <n v="6"/>
  </r>
  <r>
    <x v="1"/>
    <x v="135"/>
    <s v="July"/>
    <x v="1"/>
    <x v="0"/>
    <s v="Mobile"/>
    <x v="0"/>
    <n v="1781.3"/>
    <n v="16.38796"/>
    <n v="9.1999999999999998E-3"/>
    <n v="1.19"/>
    <n v="19.5016724"/>
    <n v="6"/>
    <n v="3.2502787333333334"/>
    <n v="0.36612244599083721"/>
    <n v="132.72"/>
    <n v="6.8055701725355613"/>
    <n v="66"/>
    <n v="45"/>
    <n v="12"/>
  </r>
  <r>
    <x v="1"/>
    <x v="136"/>
    <s v="July"/>
    <x v="1"/>
    <x v="0"/>
    <s v="Mobile"/>
    <x v="0"/>
    <n v="1416.1"/>
    <n v="12.320069999999998"/>
    <n v="8.6999999999999994E-3"/>
    <n v="0.54"/>
    <n v="6.6528377999999995"/>
    <n v="1"/>
    <n v="6.6528377999999995"/>
    <n v="8.116836998491081E-2"/>
    <n v="155.12"/>
    <n v="23.316365837146972"/>
    <n v="68.399999999999991"/>
    <n v="40.5"/>
    <n v="4"/>
  </r>
  <r>
    <x v="1"/>
    <x v="137"/>
    <s v="July"/>
    <x v="1"/>
    <x v="0"/>
    <s v="Mobile"/>
    <x v="0"/>
    <n v="2417.4"/>
    <n v="32.151420000000002"/>
    <n v="1.3299999999999999E-2"/>
    <n v="0.21000000000000002"/>
    <n v="6.7517982000000014"/>
    <n v="6"/>
    <n v="1.1252997000000002"/>
    <n v="0.18661695191067765"/>
    <n v="132.16"/>
    <n v="19.574044733742184"/>
    <n v="61.199999999999996"/>
    <n v="12"/>
    <n v="4"/>
  </r>
  <r>
    <x v="1"/>
    <x v="138"/>
    <s v="July"/>
    <x v="1"/>
    <x v="0"/>
    <s v="Mobile"/>
    <x v="0"/>
    <n v="1885"/>
    <n v="26.012999999999998"/>
    <n v="1.38E-2"/>
    <n v="0.8600000000000001"/>
    <n v="22.371180000000003"/>
    <n v="6"/>
    <n v="3.7285300000000006"/>
    <n v="0.23065390381732212"/>
    <n v="36.800000000000004"/>
    <n v="1.6449735776119097"/>
    <n v="62.4"/>
    <n v="24"/>
    <n v="8"/>
  </r>
  <r>
    <x v="1"/>
    <x v="139"/>
    <s v="July"/>
    <x v="1"/>
    <x v="0"/>
    <s v="Mobile"/>
    <x v="0"/>
    <n v="2046.8"/>
    <n v="21.082039999999999"/>
    <n v="1.03E-2"/>
    <n v="0.75"/>
    <n v="15.811529999999999"/>
    <n v="7"/>
    <n v="2.2587899999999999"/>
    <n v="0.332036178662027"/>
    <n v="42.400000000000006"/>
    <n v="2.6815874238609423"/>
    <n v="52.8"/>
    <n v="1.5"/>
    <n v="13"/>
  </r>
  <r>
    <x v="1"/>
    <x v="140"/>
    <s v="July"/>
    <x v="1"/>
    <x v="0"/>
    <s v="Mobile"/>
    <x v="0"/>
    <n v="1906.3"/>
    <n v="18.109850000000002"/>
    <n v="9.5000000000000015E-3"/>
    <n v="0.2"/>
    <n v="3.6219700000000006"/>
    <n v="5"/>
    <n v="0.72439400000000009"/>
    <n v="0.27609284450174904"/>
    <n v="118.72000000000001"/>
    <n v="32.777742499247644"/>
    <n v="26.4"/>
    <n v="7.5"/>
    <n v="8"/>
  </r>
  <r>
    <x v="1"/>
    <x v="141"/>
    <s v="July"/>
    <x v="1"/>
    <x v="0"/>
    <s v="Mobile"/>
    <x v="0"/>
    <n v="2042.6"/>
    <n v="27.370839999999998"/>
    <n v="1.3399999999999999E-2"/>
    <n v="0.15000000000000002"/>
    <n v="4.105626"/>
    <n v="7"/>
    <n v="0.58651799999999998"/>
    <n v="0.25574662670199383"/>
    <n v="123.19999999999999"/>
    <n v="30.007604199700602"/>
    <n v="66"/>
    <n v="22.5"/>
    <n v="4"/>
  </r>
  <r>
    <x v="1"/>
    <x v="142"/>
    <s v="July"/>
    <x v="1"/>
    <x v="0"/>
    <s v="Mobile"/>
    <x v="0"/>
    <n v="2018.6"/>
    <n v="17.965540000000004"/>
    <n v="8.9000000000000017E-3"/>
    <n v="0.13"/>
    <n v="2.3355202000000008"/>
    <n v="6"/>
    <n v="0.38925336666666682"/>
    <n v="0.33397270552401981"/>
    <n v="0"/>
    <n v="0"/>
    <n v="46.8"/>
    <n v="1.5"/>
    <n v="7"/>
  </r>
  <r>
    <x v="1"/>
    <x v="143"/>
    <s v="July"/>
    <x v="1"/>
    <x v="0"/>
    <s v="Mobile"/>
    <x v="0"/>
    <n v="2106.3999999999996"/>
    <n v="20.221439999999998"/>
    <n v="9.6000000000000009E-3"/>
    <n v="0.58000000000000007"/>
    <n v="11.7284352"/>
    <n v="1"/>
    <n v="11.7284352"/>
    <n v="4.9452462337004691E-2"/>
    <n v="147.84"/>
    <n v="12.605262123970299"/>
    <n v="49.199999999999996"/>
    <n v="10.5"/>
    <n v="13"/>
  </r>
  <r>
    <x v="1"/>
    <x v="144"/>
    <s v="July"/>
    <x v="1"/>
    <x v="0"/>
    <s v="Mobile"/>
    <x v="0"/>
    <n v="1975.3999999999999"/>
    <n v="22.322020000000002"/>
    <n v="1.1300000000000001E-2"/>
    <n v="0.21"/>
    <n v="4.6876242000000001"/>
    <n v="3"/>
    <n v="1.5625414"/>
    <n v="0.13439643903195139"/>
    <n v="0"/>
    <n v="0"/>
    <n v="27.599999999999998"/>
    <n v="1.5"/>
    <n v="9"/>
  </r>
  <r>
    <x v="1"/>
    <x v="145"/>
    <s v="July"/>
    <x v="1"/>
    <x v="0"/>
    <s v="Mobile"/>
    <x v="0"/>
    <n v="1667.1999999999998"/>
    <n v="23.174079999999996"/>
    <n v="1.3899999999999999E-2"/>
    <n v="0.77999999999999992"/>
    <n v="18.075782399999994"/>
    <n v="3"/>
    <n v="6.0252607999999981"/>
    <n v="0.12945497728496666"/>
    <n v="38.08"/>
    <n v="2.1066861260733041"/>
    <n v="54"/>
    <n v="6"/>
    <n v="5"/>
  </r>
  <r>
    <x v="1"/>
    <x v="146"/>
    <s v="July"/>
    <x v="1"/>
    <x v="0"/>
    <s v="Mobile"/>
    <x v="0"/>
    <n v="1910.1"/>
    <n v="17.763929999999998"/>
    <n v="9.2999999999999992E-3"/>
    <n v="0.64999999999999991"/>
    <n v="11.546554499999997"/>
    <n v="3"/>
    <n v="3.848851499999999"/>
    <n v="0.1688815481709284"/>
    <n v="160.16"/>
    <n v="13.870804489772254"/>
    <n v="45.6"/>
    <n v="13.5"/>
    <n v="11"/>
  </r>
  <r>
    <x v="1"/>
    <x v="147"/>
    <s v="July"/>
    <x v="1"/>
    <x v="0"/>
    <s v="Mobile"/>
    <x v="0"/>
    <n v="1600"/>
    <n v="22.560000000000002"/>
    <n v="1.4100000000000001E-2"/>
    <n v="0.39"/>
    <n v="8.7984000000000009"/>
    <n v="7"/>
    <n v="1.2569142857142859"/>
    <n v="0.31028368794326239"/>
    <n v="144.47999999999999"/>
    <n v="16.42116748499727"/>
    <n v="21.599999999999998"/>
    <n v="10.5"/>
    <n v="12"/>
  </r>
  <r>
    <x v="1"/>
    <x v="148"/>
    <s v="July"/>
    <x v="1"/>
    <x v="0"/>
    <s v="Mobile"/>
    <x v="0"/>
    <n v="1927.1"/>
    <n v="21.005389999999998"/>
    <n v="1.09E-2"/>
    <n v="0.56000000000000005"/>
    <n v="11.7630184"/>
    <n v="2"/>
    <n v="5.8815092"/>
    <n v="9.521365706611494E-2"/>
    <n v="68.88"/>
    <n v="5.8556399095660678"/>
    <n v="45.6"/>
    <n v="24"/>
    <n v="11"/>
  </r>
  <r>
    <x v="1"/>
    <x v="149"/>
    <s v="July"/>
    <x v="1"/>
    <x v="0"/>
    <s v="Mobile"/>
    <x v="0"/>
    <n v="1582.6999999999998"/>
    <n v="18.359320000000004"/>
    <n v="1.1600000000000004E-2"/>
    <n v="0.12999999999999998"/>
    <n v="2.3867115999999999"/>
    <n v="2"/>
    <n v="1.1933558"/>
    <n v="0.10893649655869606"/>
    <n v="52.64"/>
    <n v="22.055450687883699"/>
    <n v="32.4"/>
    <n v="25.5"/>
    <n v="6"/>
  </r>
  <r>
    <x v="1"/>
    <x v="150"/>
    <s v="July"/>
    <x v="1"/>
    <x v="0"/>
    <s v="Mobile"/>
    <x v="0"/>
    <n v="1894.8999999999999"/>
    <n v="28.044519999999999"/>
    <n v="1.4800000000000001E-2"/>
    <n v="0.96000000000000008"/>
    <n v="26.922739200000002"/>
    <n v="2"/>
    <n v="13.461369600000001"/>
    <n v="7.1315180291907296E-2"/>
    <n v="102.48"/>
    <n v="3.8064477480805516"/>
    <n v="32.4"/>
    <n v="30"/>
    <n v="7"/>
  </r>
  <r>
    <x v="1"/>
    <x v="151"/>
    <s v="July"/>
    <x v="1"/>
    <x v="0"/>
    <s v="Mobile"/>
    <x v="0"/>
    <n v="2420.6"/>
    <n v="29.047200000000004"/>
    <n v="1.2000000000000002E-2"/>
    <n v="0.52"/>
    <n v="15.104544000000002"/>
    <n v="4"/>
    <n v="3.7761360000000006"/>
    <n v="0.13770690462419785"/>
    <n v="22.400000000000002"/>
    <n v="1.4829974344144383"/>
    <n v="31.2"/>
    <n v="15"/>
    <n v="9"/>
  </r>
  <r>
    <x v="1"/>
    <x v="152"/>
    <s v="July"/>
    <x v="1"/>
    <x v="0"/>
    <s v="Mobile"/>
    <x v="0"/>
    <n v="2222.6999999999998"/>
    <n v="23.116080000000004"/>
    <n v="1.0400000000000003E-2"/>
    <n v="0.78"/>
    <n v="18.030542400000005"/>
    <n v="4"/>
    <n v="4.5076356000000013"/>
    <n v="0.17303971953722255"/>
    <n v="35.200000000000003"/>
    <n v="1.9522429896507159"/>
    <n v="16.8"/>
    <n v="16.5"/>
    <n v="8"/>
  </r>
  <r>
    <x v="1"/>
    <x v="153"/>
    <s v="August"/>
    <x v="1"/>
    <x v="0"/>
    <s v="Mobile"/>
    <x v="0"/>
    <n v="2000.1999999999998"/>
    <n v="26.802679999999999"/>
    <n v="1.34E-2"/>
    <n v="0.8"/>
    <n v="21.442143999999999"/>
    <n v="4"/>
    <n v="5.3605359999999997"/>
    <n v="0.14923880746253734"/>
    <n v="40.880000000000003"/>
    <n v="1.9065257653339145"/>
    <n v="52.8"/>
    <n v="0"/>
    <n v="6"/>
  </r>
  <r>
    <x v="1"/>
    <x v="154"/>
    <s v="August"/>
    <x v="1"/>
    <x v="0"/>
    <s v="Mobile"/>
    <x v="0"/>
    <n v="1748.3999999999999"/>
    <n v="21.680160000000001"/>
    <n v="1.2400000000000001E-2"/>
    <n v="0.25"/>
    <n v="5.4200400000000002"/>
    <n v="4"/>
    <n v="1.35501"/>
    <n v="0.18450048339126648"/>
    <n v="39.200000000000003"/>
    <n v="7.2324189489376467"/>
    <n v="36"/>
    <n v="7.5"/>
    <n v="13"/>
  </r>
  <r>
    <x v="1"/>
    <x v="155"/>
    <s v="August"/>
    <x v="1"/>
    <x v="0"/>
    <s v="Mobile"/>
    <x v="0"/>
    <n v="2130.6"/>
    <n v="21.732120000000002"/>
    <n v="1.0200000000000001E-2"/>
    <n v="1.0399999999999998"/>
    <n v="22.601404799999997"/>
    <n v="5"/>
    <n v="4.5202809599999991"/>
    <n v="0.23007419432618628"/>
    <n v="52.64"/>
    <n v="2.3290587671789327"/>
    <n v="24"/>
    <n v="6"/>
    <n v="2"/>
  </r>
  <r>
    <x v="1"/>
    <x v="156"/>
    <s v="August"/>
    <x v="1"/>
    <x v="0"/>
    <s v="Mobile"/>
    <x v="0"/>
    <n v="1363.5"/>
    <n v="14.316750000000001"/>
    <n v="1.0500000000000001E-2"/>
    <n v="0.21999999999999997"/>
    <n v="3.1496849999999998"/>
    <n v="4"/>
    <n v="0.78742124999999996"/>
    <n v="0.27939301866694605"/>
    <n v="6.4"/>
    <n v="2.0319492266686989"/>
    <n v="16.8"/>
    <n v="18"/>
    <n v="12"/>
  </r>
  <r>
    <x v="1"/>
    <x v="157"/>
    <s v="August"/>
    <x v="1"/>
    <x v="0"/>
    <s v="Mobile"/>
    <x v="0"/>
    <n v="1237.5999999999999"/>
    <n v="13.86112"/>
    <n v="1.12E-2"/>
    <n v="0.91999999999999982"/>
    <n v="12.752230399999997"/>
    <n v="6"/>
    <n v="2.1253717333333326"/>
    <n v="0.43286545387385722"/>
    <n v="52.64"/>
    <n v="4.127905342739103"/>
    <n v="14.399999999999999"/>
    <n v="21"/>
    <n v="4"/>
  </r>
  <r>
    <x v="1"/>
    <x v="158"/>
    <s v="August"/>
    <x v="1"/>
    <x v="0"/>
    <s v="Mobile"/>
    <x v="0"/>
    <n v="1754.8"/>
    <n v="20.706640000000004"/>
    <n v="1.1800000000000003E-2"/>
    <n v="0.31"/>
    <n v="6.4190584000000008"/>
    <n v="6"/>
    <n v="1.0698430666666667"/>
    <n v="0.28976212461316753"/>
    <n v="100.24000000000001"/>
    <n v="15.615997511410708"/>
    <n v="19.2"/>
    <n v="27"/>
    <n v="7"/>
  </r>
  <r>
    <x v="1"/>
    <x v="159"/>
    <s v="August"/>
    <x v="1"/>
    <x v="0"/>
    <s v="Mobile"/>
    <x v="0"/>
    <n v="2331.3999999999996"/>
    <n v="26.811100000000003"/>
    <n v="1.1500000000000003E-2"/>
    <n v="0.44000000000000006"/>
    <n v="11.796884000000002"/>
    <n v="7"/>
    <n v="1.6852691428571431"/>
    <n v="0.26108589352917261"/>
    <n v="49.28"/>
    <n v="4.1773742964667608"/>
    <n v="73.2"/>
    <n v="22.5"/>
    <n v="9"/>
  </r>
  <r>
    <x v="1"/>
    <x v="160"/>
    <s v="August"/>
    <x v="1"/>
    <x v="0"/>
    <s v="Mobile"/>
    <x v="0"/>
    <n v="1790.3"/>
    <n v="15.933670000000003"/>
    <n v="8.9000000000000017E-3"/>
    <n v="1.0600000000000003"/>
    <n v="16.889690200000008"/>
    <n v="4"/>
    <n v="4.2224225500000019"/>
    <n v="0.25104072068770089"/>
    <n v="14.4"/>
    <n v="0.85259112686388971"/>
    <n v="34.799999999999997"/>
    <n v="21"/>
    <n v="10"/>
  </r>
  <r>
    <x v="1"/>
    <x v="161"/>
    <s v="August"/>
    <x v="1"/>
    <x v="0"/>
    <s v="Mobile"/>
    <x v="0"/>
    <n v="1536.6999999999998"/>
    <n v="17.518379999999997"/>
    <n v="1.1399999999999999E-2"/>
    <n v="0.82999999999999985"/>
    <n v="14.540255399999994"/>
    <n v="2"/>
    <n v="7.2701276999999971"/>
    <n v="0.11416580756896473"/>
    <n v="37.6"/>
    <n v="2.5859243160199248"/>
    <n v="31.2"/>
    <n v="22.5"/>
    <n v="4"/>
  </r>
  <r>
    <x v="1"/>
    <x v="162"/>
    <s v="August"/>
    <x v="1"/>
    <x v="0"/>
    <s v="Mobile"/>
    <x v="0"/>
    <n v="1976.1999999999998"/>
    <n v="21.540580000000006"/>
    <n v="1.0900000000000003E-2"/>
    <n v="0.33999999999999997"/>
    <n v="7.3237972000000013"/>
    <n v="6"/>
    <n v="1.2206328666666668"/>
    <n v="0.27854403177630305"/>
    <n v="75.039999999999992"/>
    <n v="10.246051051222443"/>
    <n v="28.799999999999997"/>
    <n v="21"/>
    <n v="16"/>
  </r>
  <r>
    <x v="1"/>
    <x v="163"/>
    <s v="August"/>
    <x v="1"/>
    <x v="0"/>
    <s v="Mobile"/>
    <x v="0"/>
    <n v="1793.6"/>
    <n v="20.447040000000001"/>
    <n v="1.14E-2"/>
    <n v="0.74"/>
    <n v="15.130809600000001"/>
    <n v="4"/>
    <n v="3.7827024000000002"/>
    <n v="0.19562733774668606"/>
    <n v="40"/>
    <n v="2.6436126722525142"/>
    <n v="52.8"/>
    <n v="1.5"/>
    <n v="8"/>
  </r>
  <r>
    <x v="1"/>
    <x v="164"/>
    <s v="August"/>
    <x v="1"/>
    <x v="0"/>
    <s v="Mobile"/>
    <x v="0"/>
    <n v="1867.1999999999998"/>
    <n v="20.912639999999996"/>
    <n v="1.1199999999999998E-2"/>
    <n v="0.53"/>
    <n v="11.083699199999998"/>
    <n v="5"/>
    <n v="2.2167398399999998"/>
    <n v="0.23908985187905502"/>
    <n v="91.28"/>
    <n v="8.2355176149132614"/>
    <n v="32.4"/>
    <n v="9"/>
    <n v="5"/>
  </r>
  <r>
    <x v="1"/>
    <x v="165"/>
    <s v="August"/>
    <x v="1"/>
    <x v="0"/>
    <s v="Mobile"/>
    <x v="0"/>
    <n v="1841.6"/>
    <n v="16.574400000000001"/>
    <n v="9.0000000000000011E-3"/>
    <n v="0.21999999999999997"/>
    <n v="3.6463679999999998"/>
    <n v="6"/>
    <n v="0.60772799999999993"/>
    <n v="0.36200405444540978"/>
    <n v="70"/>
    <n v="19.197184705438399"/>
    <n v="15.6"/>
    <n v="1.5"/>
    <n v="5"/>
  </r>
  <r>
    <x v="1"/>
    <x v="166"/>
    <s v="August"/>
    <x v="1"/>
    <x v="0"/>
    <s v="Mobile"/>
    <x v="0"/>
    <n v="1685.8"/>
    <n v="15.677939999999998"/>
    <n v="9.2999999999999992E-3"/>
    <n v="1.19"/>
    <n v="18.656748599999997"/>
    <n v="6"/>
    <n v="3.1094580999999994"/>
    <n v="0.38270333985204696"/>
    <n v="45.6"/>
    <n v="2.4441557839290393"/>
    <n v="55.199999999999996"/>
    <n v="25.5"/>
    <n v="17"/>
  </r>
  <r>
    <x v="1"/>
    <x v="167"/>
    <s v="August"/>
    <x v="1"/>
    <x v="0"/>
    <s v="Mobile"/>
    <x v="0"/>
    <n v="1524"/>
    <n v="19.507200000000005"/>
    <n v="1.2800000000000002E-2"/>
    <n v="0.53999999999999992"/>
    <n v="10.533888000000001"/>
    <n v="6"/>
    <n v="1.7556480000000001"/>
    <n v="0.30757874015748027"/>
    <n v="137.19999999999999"/>
    <n v="13.024630601730337"/>
    <n v="26.4"/>
    <n v="12"/>
    <n v="8"/>
  </r>
  <r>
    <x v="1"/>
    <x v="168"/>
    <s v="August"/>
    <x v="1"/>
    <x v="0"/>
    <s v="Mobile"/>
    <x v="0"/>
    <n v="1559.3999999999999"/>
    <n v="12.631139999999998"/>
    <n v="8.0999999999999996E-3"/>
    <n v="0.42999999999999994"/>
    <n v="5.4313901999999983"/>
    <n v="5"/>
    <n v="1.0862780399999996"/>
    <n v="0.3958470890196768"/>
    <n v="4.8000000000000007"/>
    <n v="0.88375164060206945"/>
    <n v="64.8"/>
    <n v="13.5"/>
    <n v="14"/>
  </r>
  <r>
    <x v="1"/>
    <x v="169"/>
    <s v="August"/>
    <x v="1"/>
    <x v="0"/>
    <s v="Mobile"/>
    <x v="0"/>
    <n v="1827.6"/>
    <n v="24.489840000000001"/>
    <n v="1.34E-2"/>
    <n v="0.28999999999999998"/>
    <n v="7.1020535999999996"/>
    <n v="6"/>
    <n v="1.1836755999999999"/>
    <n v="0.24499955900079379"/>
    <n v="56"/>
    <n v="7.8850432781864672"/>
    <n v="57.599999999999994"/>
    <n v="7.5"/>
    <n v="10"/>
  </r>
  <r>
    <x v="1"/>
    <x v="170"/>
    <s v="August"/>
    <x v="1"/>
    <x v="0"/>
    <s v="Mobile"/>
    <x v="0"/>
    <n v="1379.5"/>
    <n v="14.070900000000002"/>
    <n v="1.0200000000000001E-2"/>
    <n v="1.1499999999999999"/>
    <n v="16.181535"/>
    <n v="2"/>
    <n v="8.0907675000000001"/>
    <n v="0.14213731886375425"/>
    <n v="79.52"/>
    <n v="4.9142433026285826"/>
    <n v="48"/>
    <n v="9"/>
    <n v="8"/>
  </r>
  <r>
    <x v="1"/>
    <x v="171"/>
    <s v="August"/>
    <x v="1"/>
    <x v="0"/>
    <s v="Mobile"/>
    <x v="0"/>
    <n v="1859.3999999999999"/>
    <n v="20.453400000000002"/>
    <n v="1.1000000000000001E-2"/>
    <n v="0.63"/>
    <n v="12.885642000000001"/>
    <n v="6"/>
    <n v="2.1476070000000003"/>
    <n v="0.2933497609199448"/>
    <n v="108.64"/>
    <n v="8.4310894249584152"/>
    <n v="68.399999999999991"/>
    <n v="18"/>
    <n v="7"/>
  </r>
  <r>
    <x v="1"/>
    <x v="172"/>
    <s v="August"/>
    <x v="1"/>
    <x v="0"/>
    <s v="Mobile"/>
    <x v="0"/>
    <n v="1537.8"/>
    <n v="16.146900000000002"/>
    <n v="1.0500000000000002E-2"/>
    <n v="0.2"/>
    <n v="3.2293800000000008"/>
    <n v="4"/>
    <n v="0.8073450000000002"/>
    <n v="0.24772556961398159"/>
    <n v="20"/>
    <n v="6.1931392403495389"/>
    <n v="67.2"/>
    <n v="10.5"/>
    <n v="9"/>
  </r>
  <r>
    <x v="1"/>
    <x v="173"/>
    <s v="August"/>
    <x v="1"/>
    <x v="0"/>
    <s v="Mobile"/>
    <x v="0"/>
    <n v="1524.6"/>
    <n v="16.618140000000004"/>
    <n v="1.0900000000000003E-2"/>
    <n v="0.24"/>
    <n v="3.9883536000000008"/>
    <n v="4"/>
    <n v="0.99708840000000021"/>
    <n v="0.24070082452067434"/>
    <n v="53.760000000000005"/>
    <n v="13.479246173157765"/>
    <n v="31.2"/>
    <n v="10.5"/>
    <n v="10"/>
  </r>
  <r>
    <x v="1"/>
    <x v="174"/>
    <s v="August"/>
    <x v="1"/>
    <x v="0"/>
    <s v="Mobile"/>
    <x v="0"/>
    <n v="2034.1999999999998"/>
    <n v="18.104380000000003"/>
    <n v="8.9000000000000017E-3"/>
    <n v="1.02"/>
    <n v="18.466467600000001"/>
    <n v="3"/>
    <n v="6.1554892000000008"/>
    <n v="0.16570575739130528"/>
    <n v="0"/>
    <n v="0"/>
    <n v="56.4"/>
    <n v="24"/>
    <n v="9"/>
  </r>
  <r>
    <x v="1"/>
    <x v="175"/>
    <s v="August"/>
    <x v="1"/>
    <x v="0"/>
    <s v="Mobile"/>
    <x v="0"/>
    <n v="2186.1"/>
    <n v="32.354280000000003"/>
    <n v="1.4800000000000002E-2"/>
    <n v="0.47000000000000003"/>
    <n v="15.206511600000002"/>
    <n v="6"/>
    <n v="2.5344186000000004"/>
    <n v="0.18544687132583385"/>
    <n v="36.96"/>
    <n v="2.4305377178024181"/>
    <n v="56.4"/>
    <n v="4.5"/>
    <n v="7"/>
  </r>
  <r>
    <x v="1"/>
    <x v="176"/>
    <s v="August"/>
    <x v="1"/>
    <x v="0"/>
    <s v="Mobile"/>
    <x v="0"/>
    <n v="2378.9"/>
    <n v="33.542490000000008"/>
    <n v="1.4100000000000003E-2"/>
    <n v="1.1100000000000001"/>
    <n v="37.23216390000001"/>
    <n v="4"/>
    <n v="9.3080409750000026"/>
    <n v="0.1192517311624748"/>
    <n v="0"/>
    <n v="0"/>
    <n v="7.1999999999999993"/>
    <n v="0"/>
    <n v="6"/>
  </r>
  <r>
    <x v="1"/>
    <x v="177"/>
    <s v="August"/>
    <x v="1"/>
    <x v="0"/>
    <s v="Mobile"/>
    <x v="0"/>
    <n v="1372.7"/>
    <n v="18.805990000000001"/>
    <n v="1.37E-2"/>
    <n v="0.6"/>
    <n v="11.283594000000001"/>
    <n v="3"/>
    <n v="3.7611980000000003"/>
    <n v="0.15952364113774387"/>
    <n v="0"/>
    <n v="0"/>
    <n v="20.399999999999999"/>
    <n v="12"/>
    <n v="13"/>
  </r>
  <r>
    <x v="1"/>
    <x v="178"/>
    <s v="August"/>
    <x v="1"/>
    <x v="0"/>
    <s v="Mobile"/>
    <x v="0"/>
    <n v="1737.1"/>
    <n v="20.150359999999999"/>
    <n v="1.1600000000000001E-2"/>
    <n v="0.30999999999999994"/>
    <n v="6.2466115999999987"/>
    <n v="4"/>
    <n v="1.5616528999999997"/>
    <n v="0.19850761971498276"/>
    <n v="41.44"/>
    <n v="6.6339965814426503"/>
    <n v="61.199999999999996"/>
    <n v="22.5"/>
    <n v="4"/>
  </r>
  <r>
    <x v="1"/>
    <x v="179"/>
    <s v="August"/>
    <x v="1"/>
    <x v="0"/>
    <s v="Mobile"/>
    <x v="0"/>
    <n v="1350.3"/>
    <n v="15.393420000000001"/>
    <n v="1.14E-2"/>
    <n v="1.1200000000000001"/>
    <n v="17.240630400000004"/>
    <n v="4"/>
    <n v="4.310157600000001"/>
    <n v="0.25985128710838784"/>
    <n v="0"/>
    <n v="0"/>
    <n v="18"/>
    <n v="27"/>
    <n v="11"/>
  </r>
  <r>
    <x v="1"/>
    <x v="180"/>
    <s v="August"/>
    <x v="1"/>
    <x v="0"/>
    <s v="Mobile"/>
    <x v="0"/>
    <n v="2286.3999999999996"/>
    <n v="19.205760000000001"/>
    <n v="8.4000000000000012E-3"/>
    <n v="0.40000000000000008"/>
    <n v="7.682304000000002"/>
    <n v="5"/>
    <n v="1.5364608000000004"/>
    <n v="0.26033856509713749"/>
    <n v="0"/>
    <n v="0"/>
    <n v="42"/>
    <n v="7.5"/>
    <n v="3"/>
  </r>
  <r>
    <x v="1"/>
    <x v="181"/>
    <s v="August"/>
    <x v="1"/>
    <x v="0"/>
    <s v="Mobile"/>
    <x v="0"/>
    <n v="2360.5"/>
    <n v="22.896850000000001"/>
    <n v="9.7000000000000003E-3"/>
    <n v="1.1099999999999999"/>
    <n v="25.415503499999996"/>
    <n v="5"/>
    <n v="5.0831006999999993"/>
    <n v="0.21837064923777724"/>
    <n v="0.8"/>
    <n v="3.1476850340580509E-2"/>
    <n v="20.399999999999999"/>
    <n v="9"/>
    <n v="4"/>
  </r>
  <r>
    <x v="1"/>
    <x v="182"/>
    <s v="August"/>
    <x v="1"/>
    <x v="0"/>
    <s v="Mobile"/>
    <x v="0"/>
    <n v="1753.1"/>
    <n v="22.790300000000006"/>
    <n v="1.3000000000000005E-2"/>
    <n v="0.70000000000000007"/>
    <n v="15.953210000000006"/>
    <n v="5"/>
    <n v="3.1906420000000013"/>
    <n v="0.21939158326129971"/>
    <n v="35.28"/>
    <n v="2.211467159273901"/>
    <n v="63.599999999999994"/>
    <n v="25.5"/>
    <n v="5"/>
  </r>
  <r>
    <x v="1"/>
    <x v="183"/>
    <s v="August"/>
    <x v="1"/>
    <x v="0"/>
    <s v="Mobile"/>
    <x v="0"/>
    <n v="2318"/>
    <n v="28.743200000000002"/>
    <n v="1.2400000000000001E-2"/>
    <n v="6.0000000000000026E-2"/>
    <n v="1.7245920000000008"/>
    <n v="3"/>
    <n v="0.57486400000000026"/>
    <n v="0.10437251245511982"/>
    <n v="0"/>
    <n v="0"/>
    <n v="51.6"/>
    <n v="16.5"/>
    <n v="5"/>
  </r>
  <r>
    <x v="2"/>
    <x v="184"/>
    <s v="September"/>
    <x v="1"/>
    <x v="0"/>
    <s v="Mobile"/>
    <x v="0"/>
    <n v="3566"/>
    <n v="39.582599999999992"/>
    <n v="1.1099999999999997E-2"/>
    <n v="0.31000000000000005"/>
    <n v="12.270605999999999"/>
    <n v="6"/>
    <n v="2.0451009999999998"/>
    <n v="0.15158175561989362"/>
    <n v="42.400000000000006"/>
    <n v="3.4554120635932741"/>
    <n v="69.599999999999994"/>
    <n v="18"/>
    <n v="15"/>
  </r>
  <r>
    <x v="2"/>
    <x v="185"/>
    <s v="September"/>
    <x v="1"/>
    <x v="0"/>
    <s v="Mobile"/>
    <x v="0"/>
    <n v="3303"/>
    <n v="48.554100000000005"/>
    <n v="1.4700000000000001E-2"/>
    <n v="0.88"/>
    <n v="42.727608000000004"/>
    <n v="2"/>
    <n v="21.363804000000002"/>
    <n v="4.1191166142509075E-2"/>
    <n v="35.839999999999996"/>
    <n v="0.83880192872018466"/>
    <n v="37.199999999999996"/>
    <n v="13.5"/>
    <n v="6"/>
  </r>
  <r>
    <x v="2"/>
    <x v="186"/>
    <s v="September"/>
    <x v="1"/>
    <x v="0"/>
    <s v="Mobile"/>
    <x v="0"/>
    <n v="2816"/>
    <n v="38.860799999999998"/>
    <n v="1.38E-2"/>
    <n v="0.64999999999999991"/>
    <n v="25.259519999999995"/>
    <n v="2"/>
    <n v="12.629759999999997"/>
    <n v="5.1465744400527015E-2"/>
    <n v="49.6"/>
    <n v="1.9636160940508771"/>
    <n v="78"/>
    <n v="0"/>
    <n v="12"/>
  </r>
  <r>
    <x v="2"/>
    <x v="187"/>
    <s v="September"/>
    <x v="1"/>
    <x v="0"/>
    <s v="Mobile"/>
    <x v="0"/>
    <n v="2546"/>
    <n v="35.643999999999998"/>
    <n v="1.3999999999999999E-2"/>
    <n v="0.42000000000000004"/>
    <n v="14.97048"/>
    <n v="4"/>
    <n v="3.7426200000000001"/>
    <n v="0.11222085063404781"/>
    <n v="48.800000000000004"/>
    <n v="3.2597485184175792"/>
    <n v="49.199999999999996"/>
    <n v="6"/>
    <n v="10"/>
  </r>
  <r>
    <x v="2"/>
    <x v="188"/>
    <s v="September"/>
    <x v="1"/>
    <x v="0"/>
    <s v="Mobile"/>
    <x v="0"/>
    <n v="2674"/>
    <n v="40.644800000000004"/>
    <n v="1.5200000000000002E-2"/>
    <n v="0.34"/>
    <n v="13.819232000000003"/>
    <n v="5"/>
    <n v="2.7638464000000007"/>
    <n v="0.12301696650001967"/>
    <n v="47.2"/>
    <n v="3.4155298934123106"/>
    <n v="74.399999999999991"/>
    <n v="4.5"/>
    <n v="10"/>
  </r>
  <r>
    <x v="2"/>
    <x v="189"/>
    <s v="September"/>
    <x v="1"/>
    <x v="0"/>
    <s v="Mobile"/>
    <x v="0"/>
    <n v="2521"/>
    <n v="29.243599999999997"/>
    <n v="1.1599999999999999E-2"/>
    <n v="0.41"/>
    <n v="11.989875999999999"/>
    <n v="0"/>
    <n v="0"/>
    <n v="0"/>
    <n v="102.48"/>
    <n v="8.5472109970111454"/>
    <n v="32.4"/>
    <n v="34.5"/>
    <n v="13"/>
  </r>
  <r>
    <x v="2"/>
    <x v="190"/>
    <s v="September"/>
    <x v="1"/>
    <x v="0"/>
    <s v="Mobile"/>
    <x v="0"/>
    <n v="2348"/>
    <n v="29.819599999999998"/>
    <n v="1.2699999999999999E-2"/>
    <n v="0.52"/>
    <n v="15.506191999999999"/>
    <n v="1"/>
    <n v="15.506191999999999"/>
    <n v="3.3534990408992743E-2"/>
    <n v="34.4"/>
    <n v="2.2184685962872122"/>
    <n v="82.8"/>
    <n v="1.5"/>
    <n v="7"/>
  </r>
  <r>
    <x v="2"/>
    <x v="191"/>
    <s v="September"/>
    <x v="1"/>
    <x v="0"/>
    <s v="Mobile"/>
    <x v="0"/>
    <n v="2717"/>
    <n v="30.430400000000006"/>
    <n v="1.1200000000000002E-2"/>
    <n v="1.0400000000000003"/>
    <n v="31.647616000000014"/>
    <n v="3"/>
    <n v="10.549205333333338"/>
    <n v="9.8585624901414357E-2"/>
    <n v="44.24"/>
    <n v="1.3978936043713366"/>
    <n v="75.599999999999994"/>
    <n v="25.5"/>
    <n v="10"/>
  </r>
  <r>
    <x v="2"/>
    <x v="192"/>
    <s v="September"/>
    <x v="1"/>
    <x v="0"/>
    <s v="Mobile"/>
    <x v="0"/>
    <n v="2958"/>
    <n v="37.566600000000008"/>
    <n v="1.2700000000000003E-2"/>
    <n v="1"/>
    <n v="37.566600000000008"/>
    <n v="1"/>
    <n v="37.566600000000008"/>
    <n v="2.6619390628909716E-2"/>
    <n v="18.400000000000002"/>
    <n v="0.48979678757193884"/>
    <n v="46.8"/>
    <n v="39"/>
    <n v="3"/>
  </r>
  <r>
    <x v="2"/>
    <x v="193"/>
    <s v="September"/>
    <x v="1"/>
    <x v="0"/>
    <s v="Mobile"/>
    <x v="0"/>
    <n v="3496"/>
    <n v="56.635199999999998"/>
    <n v="1.6199999999999999E-2"/>
    <n v="1.08"/>
    <n v="61.166015999999999"/>
    <n v="2"/>
    <n v="30.583008"/>
    <n v="3.5313727152018533E-2"/>
    <n v="48"/>
    <n v="0.78474949226707846"/>
    <n v="33.6"/>
    <n v="13.5"/>
    <n v="10"/>
  </r>
  <r>
    <x v="2"/>
    <x v="194"/>
    <s v="September"/>
    <x v="1"/>
    <x v="0"/>
    <s v="Mobile"/>
    <x v="0"/>
    <n v="2439"/>
    <n v="25.121700000000001"/>
    <n v="1.03E-2"/>
    <n v="1.1199999999999999"/>
    <n v="28.136303999999999"/>
    <n v="4"/>
    <n v="7.0340759999999998"/>
    <n v="0.15922489321980599"/>
    <n v="22.400000000000002"/>
    <n v="0.79612446609902998"/>
    <n v="22.8"/>
    <n v="25.5"/>
    <n v="8"/>
  </r>
  <r>
    <x v="2"/>
    <x v="195"/>
    <s v="September"/>
    <x v="1"/>
    <x v="0"/>
    <s v="Mobile"/>
    <x v="0"/>
    <n v="3043"/>
    <n v="51.122399999999999"/>
    <n v="1.6799999999999999E-2"/>
    <n v="0.88"/>
    <n v="44.987712000000002"/>
    <n v="2"/>
    <n v="22.493856000000001"/>
    <n v="3.9121793968984242E-2"/>
    <n v="47.04"/>
    <n v="1.0456188569892151"/>
    <n v="51.6"/>
    <n v="9"/>
    <n v="13"/>
  </r>
  <r>
    <x v="2"/>
    <x v="196"/>
    <s v="September"/>
    <x v="1"/>
    <x v="0"/>
    <s v="Mobile"/>
    <x v="0"/>
    <n v="2513"/>
    <n v="37.946300000000008"/>
    <n v="1.5100000000000002E-2"/>
    <n v="1.1800000000000002"/>
    <n v="44.776634000000016"/>
    <n v="5"/>
    <n v="8.9553268000000035"/>
    <n v="0.1317651523336926"/>
    <n v="56"/>
    <n v="1.250652293336743"/>
    <n v="50.4"/>
    <n v="22.5"/>
    <n v="5"/>
  </r>
  <r>
    <x v="2"/>
    <x v="197"/>
    <s v="September"/>
    <x v="1"/>
    <x v="0"/>
    <s v="Mobile"/>
    <x v="0"/>
    <n v="2982"/>
    <n v="36.976800000000004"/>
    <n v="1.2400000000000001E-2"/>
    <n v="0.6399999999999999"/>
    <n v="23.665151999999999"/>
    <n v="4"/>
    <n v="5.9162879999999998"/>
    <n v="0.10817593734449708"/>
    <n v="125.44"/>
    <n v="5.3006209298803579"/>
    <n v="81.599999999999994"/>
    <n v="31.5"/>
    <n v="9"/>
  </r>
  <r>
    <x v="2"/>
    <x v="198"/>
    <s v="September"/>
    <x v="1"/>
    <x v="0"/>
    <s v="Mobile"/>
    <x v="0"/>
    <n v="2944"/>
    <n v="37.0944"/>
    <n v="1.26E-2"/>
    <n v="0.48999999999999988"/>
    <n v="18.176255999999995"/>
    <n v="3"/>
    <n v="6.0587519999999984"/>
    <n v="8.087474120082816E-2"/>
    <n v="49.6"/>
    <n v="2.7288348051435904"/>
    <n v="63.599999999999994"/>
    <n v="6"/>
    <n v="11"/>
  </r>
  <r>
    <x v="2"/>
    <x v="199"/>
    <s v="September"/>
    <x v="1"/>
    <x v="0"/>
    <s v="Mobile"/>
    <x v="0"/>
    <n v="2798"/>
    <n v="31.617400000000004"/>
    <n v="1.1300000000000001E-2"/>
    <n v="0.57000000000000006"/>
    <n v="18.021918000000003"/>
    <n v="5"/>
    <n v="3.6043836000000007"/>
    <n v="0.15814077058834691"/>
    <n v="151.76"/>
    <n v="8.4208573138552723"/>
    <n v="90"/>
    <n v="13.5"/>
    <n v="9"/>
  </r>
  <r>
    <x v="2"/>
    <x v="200"/>
    <s v="September"/>
    <x v="1"/>
    <x v="0"/>
    <s v="Mobile"/>
    <x v="0"/>
    <n v="2196"/>
    <n v="26.132400000000001"/>
    <n v="1.1900000000000001E-2"/>
    <n v="0.66999999999999993"/>
    <n v="17.508707999999999"/>
    <n v="4"/>
    <n v="4.3771769999999997"/>
    <n v="0.15306669115733726"/>
    <n v="54.88"/>
    <n v="3.1344403025054737"/>
    <n v="56.4"/>
    <n v="40.5"/>
    <n v="14"/>
  </r>
  <r>
    <x v="2"/>
    <x v="201"/>
    <s v="September"/>
    <x v="1"/>
    <x v="0"/>
    <s v="Mobile"/>
    <x v="0"/>
    <n v="3240"/>
    <n v="30.456000000000007"/>
    <n v="9.4000000000000021E-3"/>
    <n v="0.56999999999999995"/>
    <n v="17.359920000000002"/>
    <n v="2"/>
    <n v="8.6799600000000012"/>
    <n v="6.566850538481743E-2"/>
    <n v="77.28"/>
    <n v="4.4516334176655183"/>
    <n v="31.2"/>
    <n v="13.5"/>
    <n v="14"/>
  </r>
  <r>
    <x v="2"/>
    <x v="202"/>
    <s v="September"/>
    <x v="1"/>
    <x v="0"/>
    <s v="Mobile"/>
    <x v="0"/>
    <n v="3157"/>
    <n v="41.356700000000004"/>
    <n v="1.3100000000000001E-2"/>
    <n v="1.3100000000000003"/>
    <n v="54.177277000000018"/>
    <n v="4"/>
    <n v="13.544319250000004"/>
    <n v="9.671951582210378E-2"/>
    <n v="12"/>
    <n v="0.22149507440176433"/>
    <n v="75.599999999999994"/>
    <n v="18"/>
    <n v="10"/>
  </r>
  <r>
    <x v="2"/>
    <x v="203"/>
    <s v="September"/>
    <x v="1"/>
    <x v="0"/>
    <s v="Mobile"/>
    <x v="0"/>
    <n v="2605"/>
    <n v="38.814500000000002"/>
    <n v="1.4900000000000002E-2"/>
    <n v="1.23"/>
    <n v="47.741835000000002"/>
    <n v="3"/>
    <n v="15.913945"/>
    <n v="7.7290703216581422E-2"/>
    <n v="104.16"/>
    <n v="2.1817343216908189"/>
    <n v="55.199999999999996"/>
    <n v="22.5"/>
    <n v="9"/>
  </r>
  <r>
    <x v="2"/>
    <x v="204"/>
    <s v="September"/>
    <x v="1"/>
    <x v="0"/>
    <s v="Mobile"/>
    <x v="0"/>
    <n v="2790"/>
    <n v="30.411000000000008"/>
    <n v="1.0900000000000003E-2"/>
    <n v="1.0600000000000003"/>
    <n v="32.235660000000017"/>
    <n v="5"/>
    <n v="6.4471320000000034"/>
    <n v="0.16441419223307352"/>
    <n v="105.28"/>
    <n v="3.265948331754335"/>
    <n v="43.199999999999996"/>
    <n v="6"/>
    <n v="10"/>
  </r>
  <r>
    <x v="2"/>
    <x v="205"/>
    <s v="September"/>
    <x v="1"/>
    <x v="0"/>
    <s v="Mobile"/>
    <x v="0"/>
    <n v="2914"/>
    <n v="33.511000000000003"/>
    <n v="1.1500000000000002E-2"/>
    <n v="1.23"/>
    <n v="41.218530000000001"/>
    <n v="4"/>
    <n v="10.3046325"/>
    <n v="0.11936379099400196"/>
    <n v="189.83999999999997"/>
    <n v="4.6056955451831971"/>
    <n v="76.8"/>
    <n v="27"/>
    <n v="7"/>
  </r>
  <r>
    <x v="2"/>
    <x v="206"/>
    <s v="September"/>
    <x v="1"/>
    <x v="0"/>
    <s v="Mobile"/>
    <x v="0"/>
    <n v="3605"/>
    <n v="49.027999999999999"/>
    <n v="1.3599999999999999E-2"/>
    <n v="0.48000000000000004"/>
    <n v="23.533440000000002"/>
    <n v="2"/>
    <n v="11.766720000000001"/>
    <n v="4.0793016235620462E-2"/>
    <n v="55.44"/>
    <n v="2.3557966876070813"/>
    <n v="99.6"/>
    <n v="4.5"/>
    <n v="10"/>
  </r>
  <r>
    <x v="2"/>
    <x v="207"/>
    <s v="September"/>
    <x v="1"/>
    <x v="0"/>
    <s v="Mobile"/>
    <x v="0"/>
    <n v="2454"/>
    <n v="30.184199999999997"/>
    <n v="1.2299999999999998E-2"/>
    <n v="1.17"/>
    <n v="35.315513999999993"/>
    <n v="1"/>
    <n v="35.315513999999993"/>
    <n v="3.3129915651234756E-2"/>
    <n v="41.44"/>
    <n v="1.1734219697326225"/>
    <n v="49.199999999999996"/>
    <n v="27"/>
    <n v="8"/>
  </r>
  <r>
    <x v="2"/>
    <x v="208"/>
    <s v="September"/>
    <x v="1"/>
    <x v="0"/>
    <s v="Mobile"/>
    <x v="0"/>
    <n v="3472"/>
    <n v="58.676800000000007"/>
    <n v="1.6900000000000002E-2"/>
    <n v="0.95000000000000007"/>
    <n v="55.742960000000011"/>
    <n v="1"/>
    <n v="55.742960000000011"/>
    <n v="1.7042510839036892E-2"/>
    <n v="0"/>
    <n v="0"/>
    <n v="50.4"/>
    <n v="28.5"/>
    <n v="12"/>
  </r>
  <r>
    <x v="2"/>
    <x v="209"/>
    <s v="September"/>
    <x v="1"/>
    <x v="0"/>
    <s v="Mobile"/>
    <x v="0"/>
    <n v="2945"/>
    <n v="52.715499999999999"/>
    <n v="1.7899999999999999E-2"/>
    <n v="0.84"/>
    <n v="44.281019999999998"/>
    <n v="3"/>
    <n v="14.760339999999999"/>
    <n v="5.6909258187819521E-2"/>
    <n v="11.200000000000001"/>
    <n v="0.25293003639030903"/>
    <n v="58.8"/>
    <n v="1.5"/>
    <n v="2"/>
  </r>
  <r>
    <x v="2"/>
    <x v="210"/>
    <s v="September"/>
    <x v="1"/>
    <x v="0"/>
    <s v="Mobile"/>
    <x v="0"/>
    <n v="2526"/>
    <n v="38.395199999999996"/>
    <n v="1.5199999999999998E-2"/>
    <n v="0.66"/>
    <n v="25.340831999999999"/>
    <n v="0"/>
    <n v="0"/>
    <n v="0"/>
    <n v="36.800000000000004"/>
    <n v="1.4522017272361067"/>
    <n v="25.2"/>
    <n v="12"/>
    <n v="12"/>
  </r>
  <r>
    <x v="2"/>
    <x v="211"/>
    <s v="September"/>
    <x v="1"/>
    <x v="0"/>
    <s v="Mobile"/>
    <x v="0"/>
    <n v="2363"/>
    <n v="30.955300000000001"/>
    <n v="1.3100000000000001E-2"/>
    <n v="0.94000000000000006"/>
    <n v="29.097982000000002"/>
    <n v="1"/>
    <n v="29.097982000000002"/>
    <n v="3.2304645731102588E-2"/>
    <n v="39.200000000000003"/>
    <n v="1.3471724602757675"/>
    <n v="74.399999999999991"/>
    <n v="21"/>
    <n v="14"/>
  </r>
  <r>
    <x v="2"/>
    <x v="212"/>
    <s v="September"/>
    <x v="1"/>
    <x v="0"/>
    <s v="Mobile"/>
    <x v="0"/>
    <n v="2512"/>
    <n v="39.187200000000004"/>
    <n v="1.5600000000000001E-2"/>
    <n v="0.3"/>
    <n v="11.756160000000001"/>
    <n v="1"/>
    <n v="11.756160000000001"/>
    <n v="2.5518536665033478E-2"/>
    <n v="184.79999999999998"/>
    <n v="15.719418585660621"/>
    <n v="84"/>
    <n v="18"/>
    <n v="10"/>
  </r>
  <r>
    <x v="2"/>
    <x v="213"/>
    <s v="September"/>
    <x v="1"/>
    <x v="0"/>
    <s v="Mobile"/>
    <x v="0"/>
    <n v="2866"/>
    <n v="42.703400000000002"/>
    <n v="1.49E-2"/>
    <n v="0.41"/>
    <n v="17.508393999999999"/>
    <n v="3"/>
    <n v="5.8361313333333333"/>
    <n v="7.0252017403766437E-2"/>
    <n v="104.16"/>
    <n v="5.9491464494116366"/>
    <n v="51.6"/>
    <n v="0"/>
    <n v="6"/>
  </r>
  <r>
    <x v="2"/>
    <x v="214"/>
    <s v="October"/>
    <x v="1"/>
    <x v="0"/>
    <s v="Mobile"/>
    <x v="0"/>
    <n v="3440"/>
    <n v="37.496000000000002"/>
    <n v="1.09E-2"/>
    <n v="0.39"/>
    <n v="14.623440000000002"/>
    <n v="5"/>
    <n v="2.9246880000000006"/>
    <n v="0.13334755707275442"/>
    <n v="94.64"/>
    <n v="6.4718014365976808"/>
    <n v="12"/>
    <n v="36"/>
    <n v="6"/>
  </r>
  <r>
    <x v="2"/>
    <x v="215"/>
    <s v="October"/>
    <x v="1"/>
    <x v="0"/>
    <s v="Mobile"/>
    <x v="0"/>
    <n v="2024"/>
    <n v="30.967199999999995"/>
    <n v="1.5299999999999998E-2"/>
    <n v="0.55000000000000004"/>
    <n v="17.031959999999998"/>
    <n v="2"/>
    <n v="8.515979999999999"/>
    <n v="6.4584463561445676E-2"/>
    <n v="95.76"/>
    <n v="5.6223711187673064"/>
    <n v="76.8"/>
    <n v="21"/>
    <n v="8"/>
  </r>
  <r>
    <x v="2"/>
    <x v="216"/>
    <s v="October"/>
    <x v="1"/>
    <x v="0"/>
    <s v="Mobile"/>
    <x v="0"/>
    <n v="3561"/>
    <n v="40.2393"/>
    <n v="1.1299999999999999E-2"/>
    <n v="0.94000000000000006"/>
    <n v="37.824942"/>
    <n v="1"/>
    <n v="37.824942"/>
    <n v="2.4851326936601779E-2"/>
    <n v="57.120000000000005"/>
    <n v="1.51011467512627"/>
    <n v="76.8"/>
    <n v="37.5"/>
    <n v="16"/>
  </r>
  <r>
    <x v="2"/>
    <x v="217"/>
    <s v="October"/>
    <x v="1"/>
    <x v="0"/>
    <s v="Mobile"/>
    <x v="0"/>
    <n v="2908"/>
    <n v="38.385599999999997"/>
    <n v="1.3199999999999998E-2"/>
    <n v="0.42999999999999994"/>
    <n v="16.505807999999995"/>
    <n v="1"/>
    <n v="16.505807999999995"/>
    <n v="2.6051435955149849E-2"/>
    <n v="17.600000000000001"/>
    <n v="1.0662913321177616"/>
    <n v="44.4"/>
    <n v="9"/>
    <n v="7"/>
  </r>
  <r>
    <x v="2"/>
    <x v="218"/>
    <s v="October"/>
    <x v="1"/>
    <x v="0"/>
    <s v="Mobile"/>
    <x v="0"/>
    <n v="3581"/>
    <n v="44.762500000000003"/>
    <n v="1.2500000000000001E-2"/>
    <n v="1.04"/>
    <n v="46.553000000000004"/>
    <n v="1"/>
    <n v="46.553000000000004"/>
    <n v="2.2340128455738618E-2"/>
    <n v="41.6"/>
    <n v="0.89360513822954479"/>
    <n v="38.4"/>
    <n v="1.5"/>
    <n v="14"/>
  </r>
  <r>
    <x v="2"/>
    <x v="219"/>
    <s v="October"/>
    <x v="1"/>
    <x v="0"/>
    <s v="Mobile"/>
    <x v="0"/>
    <n v="3566"/>
    <n v="50.280599999999993"/>
    <n v="1.4099999999999998E-2"/>
    <n v="0.59"/>
    <n v="29.665553999999993"/>
    <n v="4"/>
    <n v="7.4163884999999983"/>
    <n v="7.9553545502639197E-2"/>
    <n v="73.92"/>
    <n v="2.4917788489640214"/>
    <n v="48"/>
    <n v="22.5"/>
    <n v="6"/>
  </r>
  <r>
    <x v="2"/>
    <x v="220"/>
    <s v="October"/>
    <x v="1"/>
    <x v="0"/>
    <s v="Mobile"/>
    <x v="0"/>
    <n v="2642"/>
    <n v="44.385600000000004"/>
    <n v="1.6800000000000002E-2"/>
    <n v="0.95000000000000007"/>
    <n v="42.166320000000006"/>
    <n v="6"/>
    <n v="7.0277200000000013"/>
    <n v="0.13517897696550232"/>
    <n v="80.64"/>
    <n v="1.9124267899119485"/>
    <n v="37.199999999999996"/>
    <n v="39"/>
    <n v="13"/>
  </r>
  <r>
    <x v="2"/>
    <x v="221"/>
    <s v="October"/>
    <x v="1"/>
    <x v="0"/>
    <s v="Mobile"/>
    <x v="0"/>
    <n v="2208"/>
    <n v="29.366399999999999"/>
    <n v="1.3299999999999999E-2"/>
    <n v="1.49"/>
    <n v="43.755935999999998"/>
    <n v="4"/>
    <n v="10.938984"/>
    <n v="0.13621009044350005"/>
    <n v="20.8"/>
    <n v="0.47536407403100694"/>
    <n v="42"/>
    <n v="25.5"/>
    <n v="7"/>
  </r>
  <r>
    <x v="2"/>
    <x v="222"/>
    <s v="October"/>
    <x v="1"/>
    <x v="0"/>
    <s v="Mobile"/>
    <x v="0"/>
    <n v="2634"/>
    <n v="39.51"/>
    <n v="1.4999999999999999E-2"/>
    <n v="1"/>
    <n v="39.51"/>
    <n v="5"/>
    <n v="7.9019999999999992"/>
    <n v="0.12655024044545685"/>
    <n v="39.199999999999996"/>
    <n v="0.99215388509238167"/>
    <n v="32.4"/>
    <n v="0"/>
    <n v="7"/>
  </r>
  <r>
    <x v="2"/>
    <x v="223"/>
    <s v="October"/>
    <x v="1"/>
    <x v="0"/>
    <s v="Mobile"/>
    <x v="0"/>
    <n v="3183"/>
    <n v="42.3339"/>
    <n v="1.3299999999999999E-2"/>
    <n v="0.83999999999999986"/>
    <n v="35.560475999999994"/>
    <n v="5"/>
    <n v="7.1120951999999988"/>
    <n v="0.11810865523847319"/>
    <n v="55.44"/>
    <n v="1.5590342491478462"/>
    <n v="58.8"/>
    <n v="22.5"/>
    <n v="10"/>
  </r>
  <r>
    <x v="2"/>
    <x v="224"/>
    <s v="October"/>
    <x v="1"/>
    <x v="0"/>
    <s v="Mobile"/>
    <x v="0"/>
    <n v="3049"/>
    <n v="48.174200000000006"/>
    <n v="1.5800000000000002E-2"/>
    <n v="0.86"/>
    <n v="41.429812000000005"/>
    <n v="3"/>
    <n v="13.809937333333336"/>
    <n v="6.2273997284853708E-2"/>
    <n v="73.92"/>
    <n v="1.7842224338358086"/>
    <n v="60"/>
    <n v="3"/>
    <n v="4"/>
  </r>
  <r>
    <x v="2"/>
    <x v="225"/>
    <s v="October"/>
    <x v="1"/>
    <x v="0"/>
    <s v="Mobile"/>
    <x v="0"/>
    <n v="3151"/>
    <n v="48.210300000000004"/>
    <n v="1.5300000000000001E-2"/>
    <n v="0.38"/>
    <n v="18.319914000000001"/>
    <n v="0"/>
    <n v="0"/>
    <n v="0"/>
    <n v="35.28"/>
    <n v="1.9257732323415928"/>
    <n v="40.799999999999997"/>
    <n v="36"/>
    <n v="9"/>
  </r>
  <r>
    <x v="2"/>
    <x v="226"/>
    <s v="October"/>
    <x v="1"/>
    <x v="0"/>
    <s v="Mobile"/>
    <x v="0"/>
    <n v="3564"/>
    <n v="34.927199999999999"/>
    <n v="9.7999999999999997E-3"/>
    <n v="0.83000000000000007"/>
    <n v="28.989576000000003"/>
    <n v="2"/>
    <n v="14.494788000000002"/>
    <n v="5.726196202386679E-2"/>
    <n v="36.4"/>
    <n v="1.2556237455835848"/>
    <n v="50.4"/>
    <n v="3"/>
    <n v="10"/>
  </r>
  <r>
    <x v="2"/>
    <x v="227"/>
    <s v="October"/>
    <x v="1"/>
    <x v="0"/>
    <s v="Mobile"/>
    <x v="0"/>
    <n v="3847"/>
    <n v="57.320300000000003"/>
    <n v="1.49E-2"/>
    <n v="1.18"/>
    <n v="67.637953999999993"/>
    <n v="4"/>
    <n v="16.909488499999998"/>
    <n v="6.9783305390934802E-2"/>
    <n v="125.44"/>
    <n v="1.8545800483556911"/>
    <n v="73.2"/>
    <n v="1.5"/>
    <n v="13"/>
  </r>
  <r>
    <x v="2"/>
    <x v="228"/>
    <s v="October"/>
    <x v="1"/>
    <x v="0"/>
    <s v="Mobile"/>
    <x v="0"/>
    <n v="1954"/>
    <n v="31.068600000000004"/>
    <n v="1.5900000000000001E-2"/>
    <n v="0.79"/>
    <n v="24.544194000000005"/>
    <n v="4"/>
    <n v="6.1360485000000011"/>
    <n v="0.12874735263256148"/>
    <n v="0"/>
    <n v="0"/>
    <n v="46.8"/>
    <n v="16.5"/>
    <n v="8"/>
  </r>
  <r>
    <x v="2"/>
    <x v="229"/>
    <s v="October"/>
    <x v="1"/>
    <x v="0"/>
    <s v="Mobile"/>
    <x v="0"/>
    <n v="3294"/>
    <n v="46.445400000000006"/>
    <n v="1.4100000000000001E-2"/>
    <n v="0.66"/>
    <n v="30.653964000000006"/>
    <n v="5"/>
    <n v="6.1307928000000009"/>
    <n v="0.10765328751609415"/>
    <n v="0.8"/>
    <n v="2.6097766670568279E-2"/>
    <n v="67.2"/>
    <n v="9"/>
    <n v="3"/>
  </r>
  <r>
    <x v="2"/>
    <x v="230"/>
    <s v="October"/>
    <x v="1"/>
    <x v="0"/>
    <s v="Mobile"/>
    <x v="0"/>
    <n v="3636"/>
    <n v="53.44919999999999"/>
    <n v="1.4699999999999998E-2"/>
    <n v="0.83000000000000007"/>
    <n v="44.362835999999994"/>
    <n v="8"/>
    <n v="5.5453544999999993"/>
    <n v="0.14967483142872112"/>
    <n v="35.839999999999996"/>
    <n v="0.80788342747068742"/>
    <n v="46.8"/>
    <n v="28.5"/>
    <n v="9"/>
  </r>
  <r>
    <x v="2"/>
    <x v="231"/>
    <s v="October"/>
    <x v="1"/>
    <x v="0"/>
    <s v="Mobile"/>
    <x v="0"/>
    <n v="2732"/>
    <n v="39.887200000000007"/>
    <n v="1.4600000000000002E-2"/>
    <n v="0.56999999999999995"/>
    <n v="22.735704000000002"/>
    <n v="5"/>
    <n v="4.5471408000000002"/>
    <n v="0.12535349686114841"/>
    <n v="92.960000000000008"/>
    <n v="4.0887231818288976"/>
    <n v="50.4"/>
    <n v="9"/>
    <n v="15"/>
  </r>
  <r>
    <x v="2"/>
    <x v="232"/>
    <s v="October"/>
    <x v="1"/>
    <x v="0"/>
    <s v="Mobile"/>
    <x v="0"/>
    <n v="3284"/>
    <n v="39.736399999999996"/>
    <n v="1.21E-2"/>
    <n v="0.42"/>
    <n v="16.689287999999998"/>
    <n v="3"/>
    <n v="5.5630959999999989"/>
    <n v="7.5497528714226755E-2"/>
    <n v="157.35999999999999"/>
    <n v="9.4288024749767647"/>
    <n v="51.6"/>
    <n v="27"/>
    <n v="8"/>
  </r>
  <r>
    <x v="2"/>
    <x v="233"/>
    <s v="October"/>
    <x v="1"/>
    <x v="0"/>
    <s v="Mobile"/>
    <x v="0"/>
    <n v="3313"/>
    <n v="46.713300000000004"/>
    <n v="1.4100000000000001E-2"/>
    <n v="8.0000000000000016E-2"/>
    <n v="3.7370640000000011"/>
    <n v="4"/>
    <n v="0.93426600000000026"/>
    <n v="8.5628718159496325E-2"/>
    <n v="97.440000000000012"/>
    <n v="26.07394467956663"/>
    <n v="66"/>
    <n v="18"/>
    <n v="13"/>
  </r>
  <r>
    <x v="2"/>
    <x v="234"/>
    <s v="October"/>
    <x v="1"/>
    <x v="0"/>
    <s v="Mobile"/>
    <x v="0"/>
    <n v="2054"/>
    <n v="27.729000000000003"/>
    <n v="1.3500000000000002E-2"/>
    <n v="0.26999999999999996"/>
    <n v="7.4868299999999994"/>
    <n v="5"/>
    <n v="1.497366"/>
    <n v="0.18031663601283854"/>
    <n v="49.839999999999996"/>
    <n v="6.6570230658369427"/>
    <n v="74.399999999999991"/>
    <n v="28.5"/>
    <n v="9"/>
  </r>
  <r>
    <x v="2"/>
    <x v="235"/>
    <s v="October"/>
    <x v="1"/>
    <x v="0"/>
    <s v="Mobile"/>
    <x v="0"/>
    <n v="3262"/>
    <n v="41.753599999999999"/>
    <n v="1.2799999999999999E-2"/>
    <n v="0.44"/>
    <n v="18.371583999999999"/>
    <n v="4"/>
    <n v="4.5928959999999996"/>
    <n v="9.5800122624156964E-2"/>
    <n v="53.199999999999996"/>
    <n v="2.8957764338665628"/>
    <n v="45.6"/>
    <n v="31.5"/>
    <n v="9"/>
  </r>
  <r>
    <x v="2"/>
    <x v="236"/>
    <s v="October"/>
    <x v="1"/>
    <x v="0"/>
    <s v="Mobile"/>
    <x v="0"/>
    <n v="2506"/>
    <n v="35.334600000000002"/>
    <n v="1.4100000000000001E-2"/>
    <n v="0.8"/>
    <n v="28.267680000000002"/>
    <n v="4"/>
    <n v="7.0669200000000005"/>
    <n v="0.11320348893152886"/>
    <n v="47.04"/>
    <n v="1.6640912872934743"/>
    <n v="44.4"/>
    <n v="16.5"/>
    <n v="12"/>
  </r>
  <r>
    <x v="2"/>
    <x v="237"/>
    <s v="October"/>
    <x v="1"/>
    <x v="0"/>
    <s v="Mobile"/>
    <x v="0"/>
    <n v="2981"/>
    <n v="40.243500000000004"/>
    <n v="1.3500000000000002E-2"/>
    <n v="0.36"/>
    <n v="14.487660000000002"/>
    <n v="6"/>
    <n v="2.4146100000000001"/>
    <n v="0.14909240001490923"/>
    <n v="120.39999999999999"/>
    <n v="8.3105208156458659"/>
    <n v="44.4"/>
    <n v="40.5"/>
    <n v="10"/>
  </r>
  <r>
    <x v="2"/>
    <x v="238"/>
    <s v="October"/>
    <x v="1"/>
    <x v="0"/>
    <s v="Mobile"/>
    <x v="0"/>
    <n v="3642"/>
    <n v="54.629999999999995"/>
    <n v="1.4999999999999999E-2"/>
    <n v="0.63"/>
    <n v="34.416899999999998"/>
    <n v="4"/>
    <n v="8.6042249999999996"/>
    <n v="7.3219842577338462E-2"/>
    <n v="38.64"/>
    <n v="1.1227042528525231"/>
    <n v="34.799999999999997"/>
    <n v="6"/>
    <n v="11"/>
  </r>
  <r>
    <x v="2"/>
    <x v="239"/>
    <s v="October"/>
    <x v="1"/>
    <x v="0"/>
    <s v="Mobile"/>
    <x v="0"/>
    <n v="2899"/>
    <n v="52.181999999999995"/>
    <n v="1.7999999999999999E-2"/>
    <n v="0.9"/>
    <n v="46.963799999999999"/>
    <n v="5"/>
    <n v="9.3927599999999991"/>
    <n v="9.5818481468705696E-2"/>
    <n v="27.200000000000003"/>
    <n v="0.57916948798862111"/>
    <n v="76.8"/>
    <n v="1.5"/>
    <n v="9"/>
  </r>
  <r>
    <x v="2"/>
    <x v="240"/>
    <s v="October"/>
    <x v="1"/>
    <x v="0"/>
    <s v="Mobile"/>
    <x v="0"/>
    <n v="2214"/>
    <n v="24.1326"/>
    <n v="1.09E-2"/>
    <n v="0.37"/>
    <n v="8.9290620000000001"/>
    <n v="4"/>
    <n v="2.2322655"/>
    <n v="0.16575089298293594"/>
    <n v="147.84"/>
    <n v="16.55717028283598"/>
    <n v="54"/>
    <n v="28.5"/>
    <n v="12"/>
  </r>
  <r>
    <x v="2"/>
    <x v="241"/>
    <s v="October"/>
    <x v="1"/>
    <x v="0"/>
    <s v="Mobile"/>
    <x v="0"/>
    <n v="2284"/>
    <n v="36.772400000000005"/>
    <n v="1.6100000000000003E-2"/>
    <n v="0.9"/>
    <n v="33.095160000000007"/>
    <n v="5"/>
    <n v="6.6190320000000016"/>
    <n v="0.13597154387529775"/>
    <n v="79.52"/>
    <n v="2.4027682597697058"/>
    <n v="61.199999999999996"/>
    <n v="15"/>
    <n v="8"/>
  </r>
  <r>
    <x v="2"/>
    <x v="242"/>
    <s v="October"/>
    <x v="1"/>
    <x v="0"/>
    <s v="Mobile"/>
    <x v="0"/>
    <n v="2177"/>
    <n v="36.573600000000006"/>
    <n v="1.6800000000000002E-2"/>
    <n v="0.87"/>
    <n v="31.819032000000004"/>
    <n v="4"/>
    <n v="7.9547580000000009"/>
    <n v="0.10936850624494168"/>
    <n v="53.760000000000005"/>
    <n v="1.6895548550942718"/>
    <n v="48"/>
    <n v="1.5"/>
    <n v="6"/>
  </r>
  <r>
    <x v="2"/>
    <x v="243"/>
    <s v="October"/>
    <x v="1"/>
    <x v="0"/>
    <s v="Mobile"/>
    <x v="0"/>
    <n v="2226"/>
    <n v="30.496200000000005"/>
    <n v="1.3700000000000002E-2"/>
    <n v="0.76"/>
    <n v="23.177112000000005"/>
    <n v="6"/>
    <n v="3.8628520000000006"/>
    <n v="0.19674582406988408"/>
    <n v="64.960000000000008"/>
    <n v="2.8027650727148403"/>
    <n v="69.599999999999994"/>
    <n v="40.5"/>
    <n v="8"/>
  </r>
  <r>
    <x v="2"/>
    <x v="244"/>
    <s v="October"/>
    <x v="1"/>
    <x v="0"/>
    <s v="Mobile"/>
    <x v="0"/>
    <n v="2692"/>
    <n v="42.533600000000007"/>
    <n v="1.5800000000000002E-2"/>
    <n v="0.8"/>
    <n v="34.026880000000006"/>
    <n v="6"/>
    <n v="5.6711466666666679"/>
    <n v="0.14106494630127708"/>
    <n v="39.199999999999996"/>
    <n v="1.1520303947937627"/>
    <n v="38.4"/>
    <n v="4.5"/>
    <n v="7"/>
  </r>
  <r>
    <x v="2"/>
    <x v="245"/>
    <s v="November"/>
    <x v="1"/>
    <x v="0"/>
    <s v="Mobile"/>
    <x v="0"/>
    <n v="2455"/>
    <n v="32.651500000000006"/>
    <n v="1.3300000000000003E-2"/>
    <n v="0.14000000000000001"/>
    <n v="4.5712100000000015"/>
    <n v="4"/>
    <n v="1.1428025000000004"/>
    <n v="0.12250585731130267"/>
    <n v="80.64"/>
    <n v="17.640843452827582"/>
    <n v="80.399999999999991"/>
    <n v="0"/>
    <n v="11"/>
  </r>
  <r>
    <x v="2"/>
    <x v="246"/>
    <s v="November"/>
    <x v="1"/>
    <x v="0"/>
    <s v="Mobile"/>
    <x v="0"/>
    <n v="2107"/>
    <n v="22.755600000000001"/>
    <n v="1.0800000000000001E-2"/>
    <n v="1.1099999999999999"/>
    <n v="25.258716"/>
    <n v="5"/>
    <n v="5.0517431999999998"/>
    <n v="0.2197261333473958"/>
    <n v="54.88"/>
    <n v="2.1727153510099249"/>
    <n v="42"/>
    <n v="7.5"/>
    <n v="14"/>
  </r>
  <r>
    <x v="2"/>
    <x v="247"/>
    <s v="November"/>
    <x v="1"/>
    <x v="0"/>
    <s v="Mobile"/>
    <x v="0"/>
    <n v="2926"/>
    <n v="44.182599999999994"/>
    <n v="1.5099999999999997E-2"/>
    <n v="0.54"/>
    <n v="23.858604"/>
    <n v="3"/>
    <n v="7.9528679999999996"/>
    <n v="6.7900033044682756E-2"/>
    <n v="115.92"/>
    <n v="4.8586245867528541"/>
    <n v="70.8"/>
    <n v="30"/>
    <n v="6"/>
  </r>
  <r>
    <x v="2"/>
    <x v="248"/>
    <s v="November"/>
    <x v="1"/>
    <x v="0"/>
    <s v="Mobile"/>
    <x v="0"/>
    <n v="3628"/>
    <n v="43.536000000000001"/>
    <n v="1.2E-2"/>
    <n v="1.0999999999999999"/>
    <n v="47.889599999999994"/>
    <n v="7"/>
    <n v="6.8413714285714278"/>
    <n v="0.16078647556045572"/>
    <n v="25.6"/>
    <n v="0.53456282783735931"/>
    <n v="36"/>
    <n v="19.5"/>
    <n v="7"/>
  </r>
  <r>
    <x v="2"/>
    <x v="249"/>
    <s v="November"/>
    <x v="1"/>
    <x v="0"/>
    <s v="Mobile"/>
    <x v="0"/>
    <n v="3003"/>
    <n v="40.240200000000009"/>
    <n v="1.3400000000000002E-2"/>
    <n v="1.22"/>
    <n v="49.093044000000006"/>
    <n v="4"/>
    <n v="12.273261000000002"/>
    <n v="9.9403084477711318E-2"/>
    <n v="36"/>
    <n v="0.7333014428683623"/>
    <n v="91.2"/>
    <n v="31.5"/>
    <n v="5"/>
  </r>
  <r>
    <x v="2"/>
    <x v="250"/>
    <s v="November"/>
    <x v="1"/>
    <x v="0"/>
    <s v="Mobile"/>
    <x v="0"/>
    <n v="3377"/>
    <n v="46.602600000000002"/>
    <n v="1.3800000000000002E-2"/>
    <n v="0.51"/>
    <n v="23.767326000000001"/>
    <n v="2"/>
    <n v="11.883663"/>
    <n v="4.2916060477312425E-2"/>
    <n v="35.200000000000003"/>
    <n v="1.4810248321582329"/>
    <n v="82.8"/>
    <n v="22.5"/>
    <n v="9"/>
  </r>
  <r>
    <x v="2"/>
    <x v="251"/>
    <s v="November"/>
    <x v="1"/>
    <x v="0"/>
    <s v="Mobile"/>
    <x v="0"/>
    <n v="2242"/>
    <n v="35.423599999999993"/>
    <n v="1.5799999999999998E-2"/>
    <n v="1.28"/>
    <n v="45.342207999999992"/>
    <n v="7"/>
    <n v="6.4774582857142846"/>
    <n v="0.19760837407829812"/>
    <n v="71.679999999999993"/>
    <n v="1.5808669926263847"/>
    <n v="72"/>
    <n v="1.5"/>
    <n v="11"/>
  </r>
  <r>
    <x v="2"/>
    <x v="252"/>
    <s v="November"/>
    <x v="1"/>
    <x v="0"/>
    <s v="Mobile"/>
    <x v="0"/>
    <n v="2536"/>
    <n v="28.403200000000005"/>
    <n v="1.1200000000000002E-2"/>
    <n v="0.79"/>
    <n v="22.438528000000005"/>
    <n v="7"/>
    <n v="3.2055040000000008"/>
    <n v="0.24645110410094634"/>
    <n v="54.88"/>
    <n v="2.4457932356347079"/>
    <n v="70.8"/>
    <n v="4.5"/>
    <n v="11"/>
  </r>
  <r>
    <x v="2"/>
    <x v="253"/>
    <s v="November"/>
    <x v="1"/>
    <x v="0"/>
    <s v="Mobile"/>
    <x v="0"/>
    <n v="3183"/>
    <n v="39.469200000000001"/>
    <n v="1.24E-2"/>
    <n v="0.23"/>
    <n v="9.0779160000000001"/>
    <n v="7"/>
    <n v="1.2968451428571428"/>
    <n v="0.17735348068873957"/>
    <n v="54.32"/>
    <n v="5.9837522180200828"/>
    <n v="24"/>
    <n v="10.5"/>
    <n v="9"/>
  </r>
  <r>
    <x v="2"/>
    <x v="254"/>
    <s v="November"/>
    <x v="1"/>
    <x v="0"/>
    <s v="Mobile"/>
    <x v="0"/>
    <n v="3192"/>
    <n v="45.007200000000005"/>
    <n v="1.4100000000000001E-2"/>
    <n v="1.1199999999999999"/>
    <n v="50.408064000000003"/>
    <n v="6"/>
    <n v="8.4013439999999999"/>
    <n v="0.13331200341278726"/>
    <n v="41.44"/>
    <n v="0.82209068771218818"/>
    <n v="67.2"/>
    <n v="13.5"/>
    <n v="12"/>
  </r>
  <r>
    <x v="2"/>
    <x v="255"/>
    <s v="November"/>
    <x v="1"/>
    <x v="0"/>
    <s v="Mobile"/>
    <x v="0"/>
    <n v="2482"/>
    <n v="40.208399999999997"/>
    <n v="1.6199999999999999E-2"/>
    <n v="0.48000000000000004"/>
    <n v="19.300032000000002"/>
    <n v="6"/>
    <n v="3.2166720000000004"/>
    <n v="0.14922255051183336"/>
    <n v="66.08"/>
    <n v="3.4238285200770648"/>
    <n v="57.599999999999994"/>
    <n v="6"/>
    <n v="11"/>
  </r>
  <r>
    <x v="2"/>
    <x v="256"/>
    <s v="November"/>
    <x v="1"/>
    <x v="0"/>
    <s v="Mobile"/>
    <x v="0"/>
    <n v="3329"/>
    <n v="44.941499999999998"/>
    <n v="1.35E-2"/>
    <n v="0.3"/>
    <n v="13.482449999999998"/>
    <n v="3"/>
    <n v="4.4941499999999994"/>
    <n v="6.6753446146657319E-2"/>
    <n v="23.200000000000003"/>
    <n v="1.7207555006693891"/>
    <n v="91.2"/>
    <n v="10.5"/>
    <n v="11"/>
  </r>
  <r>
    <x v="2"/>
    <x v="257"/>
    <s v="November"/>
    <x v="1"/>
    <x v="0"/>
    <s v="Mobile"/>
    <x v="0"/>
    <n v="3024"/>
    <n v="47.779200000000003"/>
    <n v="1.5800000000000002E-2"/>
    <n v="1.2899999999999998"/>
    <n v="61.635167999999993"/>
    <n v="3"/>
    <n v="20.545055999999999"/>
    <n v="6.2788828611613418E-2"/>
    <n v="101.91999999999999"/>
    <n v="1.6536013984743256"/>
    <n v="64.8"/>
    <n v="1.5"/>
    <n v="12"/>
  </r>
  <r>
    <x v="2"/>
    <x v="258"/>
    <s v="November"/>
    <x v="1"/>
    <x v="0"/>
    <s v="Mobile"/>
    <x v="0"/>
    <n v="2153"/>
    <n v="29.496099999999998"/>
    <n v="1.3699999999999999E-2"/>
    <n v="1.05"/>
    <n v="30.970904999999998"/>
    <n v="8"/>
    <n v="3.8713631249999998"/>
    <n v="0.27122229718505159"/>
    <n v="22.400000000000002"/>
    <n v="0.72325945916013767"/>
    <n v="46.8"/>
    <n v="12"/>
    <n v="7"/>
  </r>
  <r>
    <x v="2"/>
    <x v="259"/>
    <s v="November"/>
    <x v="1"/>
    <x v="0"/>
    <s v="Mobile"/>
    <x v="0"/>
    <n v="2958"/>
    <n v="39.933"/>
    <n v="1.35E-2"/>
    <n v="0.90999999999999992"/>
    <n v="36.339029999999994"/>
    <n v="5"/>
    <n v="7.2678059999999984"/>
    <n v="0.12520972629153831"/>
    <n v="42.56"/>
    <n v="1.1711925166962356"/>
    <n v="70.8"/>
    <n v="4.5"/>
    <n v="12"/>
  </r>
  <r>
    <x v="2"/>
    <x v="260"/>
    <s v="November"/>
    <x v="1"/>
    <x v="0"/>
    <s v="Mobile"/>
    <x v="0"/>
    <n v="3520"/>
    <n v="43.648000000000003"/>
    <n v="1.2400000000000001E-2"/>
    <n v="9.0000000000000024E-2"/>
    <n v="3.9283200000000011"/>
    <n v="3"/>
    <n v="1.3094400000000004"/>
    <n v="6.8731671554252194E-2"/>
    <n v="156.24"/>
    <n v="39.772727272727266"/>
    <n v="46.8"/>
    <n v="18"/>
    <n v="13"/>
  </r>
  <r>
    <x v="2"/>
    <x v="261"/>
    <s v="November"/>
    <x v="1"/>
    <x v="0"/>
    <s v="Mobile"/>
    <x v="0"/>
    <n v="3250"/>
    <n v="35.424999999999997"/>
    <n v="1.09E-2"/>
    <n v="1.25"/>
    <n v="44.28125"/>
    <n v="4"/>
    <n v="11.0703125"/>
    <n v="0.11291460832745237"/>
    <n v="54.32"/>
    <n v="1.2267043048694426"/>
    <n v="80.399999999999991"/>
    <n v="16.5"/>
    <n v="13"/>
  </r>
  <r>
    <x v="2"/>
    <x v="262"/>
    <s v="November"/>
    <x v="1"/>
    <x v="0"/>
    <s v="Mobile"/>
    <x v="0"/>
    <n v="3264"/>
    <n v="42.432000000000002"/>
    <n v="1.3000000000000001E-2"/>
    <n v="1.1499999999999999"/>
    <n v="48.796799999999998"/>
    <n v="3"/>
    <n v="16.265599999999999"/>
    <n v="7.0701357466063347E-2"/>
    <n v="1.6"/>
    <n v="3.2789035346580106E-2"/>
    <n v="92.399999999999991"/>
    <n v="28.5"/>
    <n v="7"/>
  </r>
  <r>
    <x v="2"/>
    <x v="263"/>
    <s v="November"/>
    <x v="1"/>
    <x v="0"/>
    <s v="Mobile"/>
    <x v="0"/>
    <n v="3312"/>
    <n v="40.737600000000008"/>
    <n v="1.2300000000000002E-2"/>
    <n v="0.54999999999999993"/>
    <n v="22.40568"/>
    <n v="5"/>
    <n v="4.4811360000000002"/>
    <n v="0.12273673461372292"/>
    <n v="65.52"/>
    <n v="2.9242584915967735"/>
    <n v="76.8"/>
    <n v="27"/>
    <n v="12"/>
  </r>
  <r>
    <x v="2"/>
    <x v="264"/>
    <s v="November"/>
    <x v="1"/>
    <x v="0"/>
    <s v="Mobile"/>
    <x v="0"/>
    <n v="2861"/>
    <n v="40.054000000000009"/>
    <n v="1.4000000000000004E-2"/>
    <n v="0.99999999999999989"/>
    <n v="40.054000000000002"/>
    <n v="3"/>
    <n v="13.351333333333335"/>
    <n v="7.489888650322063E-2"/>
    <n v="42.400000000000006"/>
    <n v="1.0585709292455185"/>
    <n v="30"/>
    <n v="3"/>
    <n v="13"/>
  </r>
  <r>
    <x v="2"/>
    <x v="265"/>
    <s v="November"/>
    <x v="1"/>
    <x v="0"/>
    <s v="Mobile"/>
    <x v="0"/>
    <n v="2936"/>
    <n v="39.0488"/>
    <n v="1.3299999999999999E-2"/>
    <n v="1.3599999999999999"/>
    <n v="53.106367999999996"/>
    <n v="6"/>
    <n v="8.8510613333333321"/>
    <n v="0.15365388949212266"/>
    <n v="156.24"/>
    <n v="2.9420200605697611"/>
    <n v="49.199999999999996"/>
    <n v="34.5"/>
    <n v="11"/>
  </r>
  <r>
    <x v="2"/>
    <x v="266"/>
    <s v="November"/>
    <x v="1"/>
    <x v="0"/>
    <s v="Mobile"/>
    <x v="0"/>
    <n v="3358"/>
    <n v="55.071200000000005"/>
    <n v="1.6400000000000001E-2"/>
    <n v="0.60000000000000009"/>
    <n v="33.04272000000001"/>
    <n v="3"/>
    <n v="11.014240000000003"/>
    <n v="5.4474934266912647E-2"/>
    <n v="70"/>
    <n v="2.1184696659354914"/>
    <n v="42"/>
    <n v="3"/>
    <n v="14"/>
  </r>
  <r>
    <x v="2"/>
    <x v="267"/>
    <s v="November"/>
    <x v="1"/>
    <x v="0"/>
    <s v="Mobile"/>
    <x v="0"/>
    <n v="3824"/>
    <n v="44.740800000000007"/>
    <n v="1.1700000000000002E-2"/>
    <n v="0.88"/>
    <n v="39.371904000000008"/>
    <n v="6"/>
    <n v="6.5619840000000016"/>
    <n v="0.13410578264134748"/>
    <n v="213.92000000000002"/>
    <n v="5.433316102772169"/>
    <n v="31.2"/>
    <n v="10.5"/>
    <n v="10"/>
  </r>
  <r>
    <x v="2"/>
    <x v="268"/>
    <s v="November"/>
    <x v="1"/>
    <x v="0"/>
    <s v="Mobile"/>
    <x v="0"/>
    <n v="2608"/>
    <n v="33.643200000000007"/>
    <n v="1.2900000000000003E-2"/>
    <n v="0.48"/>
    <n v="16.148736000000003"/>
    <n v="7"/>
    <n v="2.306962285714286"/>
    <n v="0.20806582013601554"/>
    <n v="23.200000000000003"/>
    <n v="1.4366449485582029"/>
    <n v="61.199999999999996"/>
    <n v="19.5"/>
    <n v="10"/>
  </r>
  <r>
    <x v="2"/>
    <x v="269"/>
    <s v="November"/>
    <x v="1"/>
    <x v="0"/>
    <s v="Mobile"/>
    <x v="0"/>
    <n v="2480"/>
    <n v="25.048000000000002"/>
    <n v="1.0100000000000001E-2"/>
    <n v="1.1100000000000001"/>
    <n v="27.803280000000004"/>
    <n v="8"/>
    <n v="3.4754100000000006"/>
    <n v="0.31938677738741617"/>
    <n v="45.359999999999992"/>
    <n v="1.6314621871951793"/>
    <n v="34.799999999999997"/>
    <n v="24"/>
    <n v="12"/>
  </r>
  <r>
    <x v="2"/>
    <x v="270"/>
    <s v="November"/>
    <x v="1"/>
    <x v="0"/>
    <s v="Mobile"/>
    <x v="0"/>
    <n v="3247"/>
    <n v="49.029700000000005"/>
    <n v="1.5100000000000002E-2"/>
    <n v="0.49000000000000005"/>
    <n v="24.024553000000004"/>
    <n v="4"/>
    <n v="6.0061382500000011"/>
    <n v="8.1583203650032521E-2"/>
    <n v="56.56"/>
    <n v="2.3542581624723669"/>
    <n v="60"/>
    <n v="3"/>
    <n v="5"/>
  </r>
  <r>
    <x v="2"/>
    <x v="271"/>
    <s v="November"/>
    <x v="1"/>
    <x v="0"/>
    <s v="Mobile"/>
    <x v="0"/>
    <n v="3132"/>
    <n v="37.584000000000003"/>
    <n v="1.2E-2"/>
    <n v="0.59"/>
    <n v="22.17456"/>
    <n v="7"/>
    <n v="3.1677942857142858"/>
    <n v="0.18624946785866325"/>
    <n v="46.400000000000006"/>
    <n v="2.0924879681941833"/>
    <n v="76.8"/>
    <n v="40.5"/>
    <n v="14"/>
  </r>
  <r>
    <x v="2"/>
    <x v="272"/>
    <s v="November"/>
    <x v="1"/>
    <x v="0"/>
    <s v="Mobile"/>
    <x v="0"/>
    <n v="2509"/>
    <n v="35.627800000000001"/>
    <n v="1.4200000000000001E-2"/>
    <n v="0.85"/>
    <n v="30.283629999999999"/>
    <n v="4"/>
    <n v="7.5709074999999997"/>
    <n v="0.11227187757874468"/>
    <n v="143.35999999999999"/>
    <n v="4.733910696967305"/>
    <n v="86.399999999999991"/>
    <n v="36"/>
    <n v="14"/>
  </r>
  <r>
    <x v="2"/>
    <x v="273"/>
    <s v="November"/>
    <x v="1"/>
    <x v="0"/>
    <s v="Mobile"/>
    <x v="0"/>
    <n v="3512"/>
    <n v="44.953599999999994"/>
    <n v="1.2799999999999999E-2"/>
    <n v="0.82"/>
    <n v="36.861951999999995"/>
    <n v="5"/>
    <n v="7.3723903999999987"/>
    <n v="0.11122579726651483"/>
    <n v="142.24"/>
    <n v="3.8587213178509923"/>
    <n v="27.599999999999998"/>
    <n v="18"/>
    <n v="7"/>
  </r>
  <r>
    <x v="2"/>
    <x v="274"/>
    <s v="November"/>
    <x v="1"/>
    <x v="0"/>
    <s v="Mobile"/>
    <x v="0"/>
    <n v="2825"/>
    <n v="38.702499999999993"/>
    <n v="1.3699999999999997E-2"/>
    <n v="1.1099999999999999"/>
    <n v="42.959774999999986"/>
    <n v="4"/>
    <n v="10.739943749999997"/>
    <n v="0.10335249660874622"/>
    <n v="204.96"/>
    <n v="4.7709747083172589"/>
    <n v="42"/>
    <n v="28.5"/>
    <n v="11"/>
  </r>
  <r>
    <x v="0"/>
    <x v="0"/>
    <s v="March"/>
    <x v="2"/>
    <x v="0"/>
    <s v="Mobile"/>
    <x v="0"/>
    <n v="1608.4"/>
    <n v="19.300800000000002"/>
    <n v="1.2E-2"/>
    <n v="1.0000000000000002"/>
    <n v="19.300800000000006"/>
    <n v="6"/>
    <n v="3.216800000000001"/>
    <n v="0.31086794329768708"/>
    <n v="109.19999999999999"/>
    <n v="5.6577965680179041"/>
    <n v="55.199999999999996"/>
    <n v="7.5"/>
    <n v="0"/>
  </r>
  <r>
    <x v="0"/>
    <x v="1"/>
    <s v="March"/>
    <x v="2"/>
    <x v="0"/>
    <s v="Mobile"/>
    <x v="0"/>
    <n v="2617.6"/>
    <n v="27.4848"/>
    <n v="1.0500000000000001E-2"/>
    <n v="1.0299999999999998"/>
    <n v="28.309343999999996"/>
    <n v="1"/>
    <n v="28.309343999999996"/>
    <n v="3.6383746652695309E-2"/>
    <n v="38.08"/>
    <n v="1.3451389053734344"/>
    <n v="63.599999999999994"/>
    <n v="21"/>
    <n v="8"/>
  </r>
  <r>
    <x v="0"/>
    <x v="2"/>
    <s v="March"/>
    <x v="2"/>
    <x v="0"/>
    <s v="Mobile"/>
    <x v="0"/>
    <n v="1539.2"/>
    <n v="20.163520000000002"/>
    <n v="1.3100000000000001E-2"/>
    <n v="0.21000000000000002"/>
    <n v="4.2343392000000009"/>
    <n v="3"/>
    <n v="1.4114464000000002"/>
    <n v="0.1487835457301106"/>
    <n v="48"/>
    <n v="11.335889198484615"/>
    <n v="58.8"/>
    <n v="39"/>
    <n v="8"/>
  </r>
  <r>
    <x v="0"/>
    <x v="3"/>
    <s v="March"/>
    <x v="2"/>
    <x v="0"/>
    <s v="Mobile"/>
    <x v="0"/>
    <n v="1999.2"/>
    <n v="26.389440000000008"/>
    <n v="1.3200000000000003E-2"/>
    <n v="0.93999999999999984"/>
    <n v="24.806073600000001"/>
    <n v="1"/>
    <n v="24.806073600000001"/>
    <n v="3.7893945456970654E-2"/>
    <n v="43.2"/>
    <n v="1.7415089827033328"/>
    <n v="84"/>
    <n v="22.5"/>
    <n v="3"/>
  </r>
  <r>
    <x v="0"/>
    <x v="4"/>
    <s v="March"/>
    <x v="2"/>
    <x v="0"/>
    <s v="Mobile"/>
    <x v="0"/>
    <n v="1551.8000000000002"/>
    <n v="15.052460000000002"/>
    <n v="9.7000000000000003E-3"/>
    <n v="0.09"/>
    <n v="1.3547214000000001"/>
    <n v="4"/>
    <n v="0.33868035000000002"/>
    <n v="0.26573729476776553"/>
    <n v="126.56"/>
    <n v="93.421422293912229"/>
    <n v="93.6"/>
    <n v="9"/>
    <n v="0"/>
  </r>
  <r>
    <x v="0"/>
    <x v="5"/>
    <s v="March"/>
    <x v="2"/>
    <x v="0"/>
    <s v="Mobile"/>
    <x v="0"/>
    <n v="1881.2"/>
    <n v="19.18824"/>
    <n v="1.0200000000000001E-2"/>
    <n v="0.96"/>
    <n v="18.420710400000001"/>
    <n v="1"/>
    <n v="18.420710400000001"/>
    <n v="5.2115253926363229E-2"/>
    <n v="74.48"/>
    <n v="4.0432751171203476"/>
    <n v="72"/>
    <n v="36"/>
    <n v="4"/>
  </r>
  <r>
    <x v="0"/>
    <x v="6"/>
    <s v="March"/>
    <x v="2"/>
    <x v="0"/>
    <s v="Mobile"/>
    <x v="0"/>
    <n v="2550.2000000000003"/>
    <n v="25.757020000000001"/>
    <n v="1.01E-2"/>
    <n v="1.08"/>
    <n v="27.817581600000004"/>
    <n v="1"/>
    <n v="27.817581600000004"/>
    <n v="3.8824367104579642E-2"/>
    <n v="70"/>
    <n v="2.5163941641857175"/>
    <n v="76.8"/>
    <n v="9"/>
    <n v="7"/>
  </r>
  <r>
    <x v="0"/>
    <x v="7"/>
    <s v="March"/>
    <x v="2"/>
    <x v="0"/>
    <s v="Mobile"/>
    <x v="0"/>
    <n v="2297.2000000000003"/>
    <n v="25.498920000000005"/>
    <n v="1.11E-2"/>
    <n v="0.24"/>
    <n v="6.1197408000000006"/>
    <n v="3"/>
    <n v="2.0399136000000002"/>
    <n v="0.11765204173353222"/>
    <n v="85.12"/>
    <n v="13.909085822719812"/>
    <n v="82.8"/>
    <n v="39"/>
    <n v="0"/>
  </r>
  <r>
    <x v="0"/>
    <x v="8"/>
    <s v="March"/>
    <x v="2"/>
    <x v="0"/>
    <s v="Mobile"/>
    <x v="0"/>
    <n v="1864.4"/>
    <n v="27.220239999999997"/>
    <n v="1.4599999999999998E-2"/>
    <n v="0.36999999999999994"/>
    <n v="10.071488799999997"/>
    <n v="3"/>
    <n v="3.3571629333333326"/>
    <n v="0.11021210687341479"/>
    <n v="33.6"/>
    <n v="3.3361502621141783"/>
    <n v="40.799999999999997"/>
    <n v="24"/>
    <n v="1"/>
  </r>
  <r>
    <x v="0"/>
    <x v="9"/>
    <s v="March"/>
    <x v="2"/>
    <x v="0"/>
    <s v="Mobile"/>
    <x v="0"/>
    <n v="2576.4"/>
    <n v="26.794560000000004"/>
    <n v="1.0400000000000001E-2"/>
    <n v="0.08"/>
    <n v="2.1435648000000005"/>
    <n v="2"/>
    <n v="1.0717824000000002"/>
    <n v="7.4642016887009888E-2"/>
    <n v="47.2"/>
    <n v="22.019394981667919"/>
    <n v="63.599999999999994"/>
    <n v="46.5"/>
    <n v="1"/>
  </r>
  <r>
    <x v="0"/>
    <x v="10"/>
    <s v="March"/>
    <x v="2"/>
    <x v="0"/>
    <s v="Mobile"/>
    <x v="0"/>
    <n v="2666.6"/>
    <n v="43.73223999999999"/>
    <n v="1.6399999999999998E-2"/>
    <n v="0.86999999999999988"/>
    <n v="38.047048799999985"/>
    <n v="5"/>
    <n v="7.6094097599999966"/>
    <n v="0.11433212659584785"/>
    <n v="75.039999999999992"/>
    <n v="1.9722948918971088"/>
    <n v="78"/>
    <n v="6"/>
    <n v="2"/>
  </r>
  <r>
    <x v="0"/>
    <x v="11"/>
    <s v="March"/>
    <x v="2"/>
    <x v="0"/>
    <s v="Mobile"/>
    <x v="0"/>
    <n v="1457.4"/>
    <n v="15.448440000000003"/>
    <n v="1.0600000000000002E-2"/>
    <n v="1.1399999999999999"/>
    <n v="17.611221600000004"/>
    <n v="6"/>
    <n v="2.9352036000000008"/>
    <n v="0.38838873051259537"/>
    <n v="35.839999999999996"/>
    <n v="2.0350660967209673"/>
    <n v="40.799999999999997"/>
    <n v="9"/>
    <n v="3"/>
  </r>
  <r>
    <x v="0"/>
    <x v="12"/>
    <s v="March"/>
    <x v="2"/>
    <x v="0"/>
    <s v="Mobile"/>
    <x v="0"/>
    <n v="2580.2000000000003"/>
    <n v="32.768540000000002"/>
    <n v="1.2699999999999999E-2"/>
    <n v="0.11000000000000001"/>
    <n v="3.6045394000000006"/>
    <n v="2"/>
    <n v="1.8022697000000003"/>
    <n v="6.1034150438194677E-2"/>
    <n v="17.600000000000001"/>
    <n v="4.8827320350555743"/>
    <n v="85.2"/>
    <n v="16.5"/>
    <n v="5"/>
  </r>
  <r>
    <x v="0"/>
    <x v="13"/>
    <s v="March"/>
    <x v="2"/>
    <x v="0"/>
    <s v="Mobile"/>
    <x v="0"/>
    <n v="2564.4"/>
    <n v="32.055"/>
    <n v="1.2499999999999999E-2"/>
    <n v="1.2499999999999998"/>
    <n v="40.068749999999994"/>
    <n v="1"/>
    <n v="40.068749999999994"/>
    <n v="3.1196381219778507E-2"/>
    <n v="0.8"/>
    <n v="1.9965683980658247E-2"/>
    <n v="79.2"/>
    <n v="33"/>
    <n v="3"/>
  </r>
  <r>
    <x v="0"/>
    <x v="14"/>
    <s v="March"/>
    <x v="2"/>
    <x v="0"/>
    <s v="Mobile"/>
    <x v="0"/>
    <n v="1593.8000000000002"/>
    <n v="22.313200000000005"/>
    <n v="1.4000000000000002E-2"/>
    <n v="0.91000000000000014"/>
    <n v="20.305012000000008"/>
    <n v="2"/>
    <n v="10.152506000000004"/>
    <n v="8.9633042324722564E-2"/>
    <n v="8.8000000000000007"/>
    <n v="0.43339053431733982"/>
    <n v="61.199999999999996"/>
    <n v="37.5"/>
    <n v="8"/>
  </r>
  <r>
    <x v="0"/>
    <x v="15"/>
    <s v="March"/>
    <x v="2"/>
    <x v="0"/>
    <s v="Mobile"/>
    <x v="0"/>
    <n v="2482.6"/>
    <n v="32.522059999999996"/>
    <n v="1.3099999999999999E-2"/>
    <n v="0.59"/>
    <n v="19.188015399999998"/>
    <n v="6"/>
    <n v="3.1980025666666663"/>
    <n v="0.18449015837250163"/>
    <n v="24"/>
    <n v="1.2507807347288247"/>
    <n v="30"/>
    <n v="25.5"/>
    <n v="6"/>
  </r>
  <r>
    <x v="0"/>
    <x v="16"/>
    <s v="March"/>
    <x v="2"/>
    <x v="0"/>
    <s v="Mobile"/>
    <x v="0"/>
    <n v="1501.2"/>
    <n v="16.212960000000002"/>
    <n v="1.0800000000000001E-2"/>
    <n v="1.2"/>
    <n v="19.455552000000001"/>
    <n v="3"/>
    <n v="6.4851840000000003"/>
    <n v="0.1850371554608165"/>
    <n v="25.6"/>
    <n v="1.3158197721658065"/>
    <n v="31.2"/>
    <n v="10.5"/>
    <n v="0"/>
  </r>
  <r>
    <x v="0"/>
    <x v="17"/>
    <s v="March"/>
    <x v="2"/>
    <x v="0"/>
    <s v="Mobile"/>
    <x v="0"/>
    <n v="1601.6000000000001"/>
    <n v="16.976960000000002"/>
    <n v="1.06E-2"/>
    <n v="0.46000000000000008"/>
    <n v="7.8094016000000019"/>
    <n v="2"/>
    <n v="3.904700800000001"/>
    <n v="0.11780672158030647"/>
    <n v="1.6"/>
    <n v="0.2048812549222721"/>
    <n v="75.599999999999994"/>
    <n v="42"/>
    <n v="6"/>
  </r>
  <r>
    <x v="0"/>
    <x v="18"/>
    <s v="March"/>
    <x v="2"/>
    <x v="0"/>
    <s v="Mobile"/>
    <x v="0"/>
    <n v="1504.8000000000002"/>
    <n v="20.916720000000002"/>
    <n v="1.3899999999999999E-2"/>
    <n v="0.78"/>
    <n v="16.315041600000001"/>
    <n v="4"/>
    <n v="4.0787604000000002"/>
    <n v="0.19123457215089171"/>
    <n v="131.04"/>
    <n v="8.0318520303374523"/>
    <n v="61.199999999999996"/>
    <n v="42"/>
    <n v="5"/>
  </r>
  <r>
    <x v="0"/>
    <x v="19"/>
    <s v="March"/>
    <x v="2"/>
    <x v="0"/>
    <s v="Mobile"/>
    <x v="0"/>
    <n v="1860.2"/>
    <n v="15.06762"/>
    <n v="8.0999999999999996E-3"/>
    <n v="1.0900000000000001"/>
    <n v="16.4237058"/>
    <n v="2"/>
    <n v="8.2118529000000002"/>
    <n v="0.13273496411510247"/>
    <n v="43.68"/>
    <n v="2.659570290159484"/>
    <n v="82.8"/>
    <n v="27"/>
    <n v="0"/>
  </r>
  <r>
    <x v="0"/>
    <x v="20"/>
    <s v="March"/>
    <x v="2"/>
    <x v="0"/>
    <s v="Mobile"/>
    <x v="0"/>
    <n v="1978"/>
    <n v="25.120599999999996"/>
    <n v="1.2699999999999998E-2"/>
    <n v="0.56999999999999984"/>
    <n v="14.318741999999993"/>
    <n v="3"/>
    <n v="4.7729139999999974"/>
    <n v="0.11942389911069005"/>
    <n v="51.52"/>
    <n v="3.5980814515688619"/>
    <n v="54"/>
    <n v="13.5"/>
    <n v="2"/>
  </r>
  <r>
    <x v="0"/>
    <x v="21"/>
    <s v="March"/>
    <x v="2"/>
    <x v="0"/>
    <s v="Mobile"/>
    <x v="0"/>
    <n v="2047.4"/>
    <n v="28.049380000000003"/>
    <n v="1.37E-2"/>
    <n v="0.69"/>
    <n v="19.354072200000001"/>
    <n v="2"/>
    <n v="9.6770361000000005"/>
    <n v="7.1302823805731178E-2"/>
    <n v="5.6000000000000005"/>
    <n v="0.28934479225514104"/>
    <n v="75.599999999999994"/>
    <n v="27"/>
    <n v="8"/>
  </r>
  <r>
    <x v="0"/>
    <x v="22"/>
    <s v="March"/>
    <x v="2"/>
    <x v="0"/>
    <s v="Mobile"/>
    <x v="0"/>
    <n v="2249.4"/>
    <n v="24.518460000000008"/>
    <n v="1.0900000000000003E-2"/>
    <n v="0.92000000000000015"/>
    <n v="22.556983200000012"/>
    <n v="3"/>
    <n v="7.518994400000004"/>
    <n v="0.12235678749807284"/>
    <n v="18.400000000000002"/>
    <n v="0.81571191665381881"/>
    <n v="68.399999999999991"/>
    <n v="19.5"/>
    <n v="3"/>
  </r>
  <r>
    <x v="0"/>
    <x v="23"/>
    <s v="March"/>
    <x v="2"/>
    <x v="0"/>
    <s v="Mobile"/>
    <x v="0"/>
    <n v="1844.8000000000002"/>
    <n v="16.787680000000002"/>
    <n v="9.1000000000000004E-3"/>
    <n v="0.88"/>
    <n v="14.773158400000002"/>
    <n v="3"/>
    <n v="4.9243861333333339"/>
    <n v="0.17870247705460193"/>
    <n v="141.68"/>
    <n v="9.5903662685969699"/>
    <n v="36"/>
    <n v="19.5"/>
    <n v="4"/>
  </r>
  <r>
    <x v="0"/>
    <x v="24"/>
    <s v="March"/>
    <x v="2"/>
    <x v="0"/>
    <s v="Mobile"/>
    <x v="0"/>
    <n v="1502.8000000000002"/>
    <n v="21.339760000000005"/>
    <n v="1.4200000000000003E-2"/>
    <n v="0.63"/>
    <n v="13.444048800000003"/>
    <n v="4"/>
    <n v="3.3610122000000007"/>
    <n v="0.18744353263579341"/>
    <n v="48.800000000000004"/>
    <n v="3.6298588859629843"/>
    <n v="52.8"/>
    <n v="34.5"/>
    <n v="7"/>
  </r>
  <r>
    <x v="0"/>
    <x v="25"/>
    <s v="March"/>
    <x v="2"/>
    <x v="0"/>
    <s v="Mobile"/>
    <x v="0"/>
    <n v="1668.2"/>
    <n v="22.020240000000005"/>
    <n v="1.3200000000000002E-2"/>
    <n v="0.72000000000000008"/>
    <n v="15.854572800000005"/>
    <n v="2"/>
    <n v="7.9272864000000025"/>
    <n v="9.0825531420184319E-2"/>
    <n v="82.320000000000007"/>
    <n v="5.1921928795205368"/>
    <n v="81.599999999999994"/>
    <n v="13.5"/>
    <n v="0"/>
  </r>
  <r>
    <x v="0"/>
    <x v="26"/>
    <s v="March"/>
    <x v="2"/>
    <x v="0"/>
    <s v="Mobile"/>
    <x v="0"/>
    <n v="2293"/>
    <n v="28.891800000000003"/>
    <n v="1.2600000000000002E-2"/>
    <n v="0.86"/>
    <n v="24.846948000000001"/>
    <n v="2"/>
    <n v="12.423474000000001"/>
    <n v="6.9223793602336992E-2"/>
    <n v="35.28"/>
    <n v="1.4198926966804937"/>
    <n v="46.8"/>
    <n v="13.5"/>
    <n v="3"/>
  </r>
  <r>
    <x v="0"/>
    <x v="27"/>
    <s v="March"/>
    <x v="2"/>
    <x v="0"/>
    <s v="Mobile"/>
    <x v="0"/>
    <n v="2610.2000000000003"/>
    <n v="26.624040000000004"/>
    <n v="1.0200000000000001E-2"/>
    <n v="0.81"/>
    <n v="21.565472400000004"/>
    <n v="1"/>
    <n v="21.565472400000004"/>
    <n v="3.7560039723498008E-2"/>
    <n v="68.320000000000007"/>
    <n v="3.1680270542091158"/>
    <n v="63.599999999999994"/>
    <n v="10.5"/>
    <n v="1"/>
  </r>
  <r>
    <x v="0"/>
    <x v="28"/>
    <s v="March"/>
    <x v="2"/>
    <x v="0"/>
    <s v="Mobile"/>
    <x v="0"/>
    <n v="2047.8000000000002"/>
    <n v="20.068440000000002"/>
    <n v="9.7999999999999997E-3"/>
    <n v="1.0699999999999998"/>
    <n v="21.4732308"/>
    <n v="3"/>
    <n v="7.1577435999999999"/>
    <n v="0.14948845052231263"/>
    <n v="77.84"/>
    <n v="3.6249785011391955"/>
    <n v="69.599999999999994"/>
    <n v="15"/>
    <n v="0"/>
  </r>
  <r>
    <x v="0"/>
    <x v="29"/>
    <s v="March"/>
    <x v="2"/>
    <x v="0"/>
    <s v="Mobile"/>
    <x v="0"/>
    <n v="2140.1999999999998"/>
    <n v="22.044059999999998"/>
    <n v="1.03E-2"/>
    <n v="0.84000000000000008"/>
    <n v="18.5170104"/>
    <n v="2"/>
    <n v="9.2585052000000001"/>
    <n v="9.072738869337138E-2"/>
    <n v="133.28"/>
    <n v="7.1977061696741282"/>
    <n v="50.4"/>
    <n v="18"/>
    <n v="3"/>
  </r>
  <r>
    <x v="0"/>
    <x v="30"/>
    <s v="March"/>
    <x v="2"/>
    <x v="0"/>
    <s v="Mobile"/>
    <x v="0"/>
    <n v="2229"/>
    <n v="19.1694"/>
    <n v="8.6E-3"/>
    <n v="1.2299999999999998"/>
    <n v="23.578361999999995"/>
    <n v="2"/>
    <n v="11.789180999999997"/>
    <n v="0.10433294730142832"/>
    <n v="100.8"/>
    <n v="4.2751061333268199"/>
    <n v="80.399999999999991"/>
    <n v="15"/>
    <n v="5"/>
  </r>
  <r>
    <x v="0"/>
    <x v="31"/>
    <s v="April"/>
    <x v="2"/>
    <x v="0"/>
    <s v="Mobile"/>
    <x v="0"/>
    <n v="1925.2"/>
    <n v="22.524840000000001"/>
    <n v="1.17E-2"/>
    <n v="0.95000000000000007"/>
    <n v="21.398598000000003"/>
    <n v="4"/>
    <n v="5.3496495000000008"/>
    <n v="0.17758172755056195"/>
    <n v="49.6"/>
    <n v="2.3179088648704926"/>
    <n v="45.6"/>
    <n v="9"/>
    <n v="4"/>
  </r>
  <r>
    <x v="0"/>
    <x v="32"/>
    <s v="April"/>
    <x v="2"/>
    <x v="0"/>
    <s v="Mobile"/>
    <x v="0"/>
    <n v="1575.8000000000002"/>
    <n v="17.333800000000007"/>
    <n v="1.1000000000000003E-2"/>
    <n v="0.16999999999999998"/>
    <n v="2.946746000000001"/>
    <n v="3"/>
    <n v="0.98224866666666699"/>
    <n v="0.17307226343906118"/>
    <n v="117.6"/>
    <n v="39.908427804771755"/>
    <n v="82.8"/>
    <n v="34.5"/>
    <n v="5"/>
  </r>
  <r>
    <x v="0"/>
    <x v="33"/>
    <s v="April"/>
    <x v="2"/>
    <x v="0"/>
    <s v="Mobile"/>
    <x v="0"/>
    <n v="2510.4"/>
    <n v="29.120639999999998"/>
    <n v="1.1599999999999999E-2"/>
    <n v="0.96000000000000008"/>
    <n v="27.955814400000001"/>
    <n v="3"/>
    <n v="9.318604800000001"/>
    <n v="0.10301971385244281"/>
    <n v="128.24"/>
    <n v="4.5872389251518282"/>
    <n v="52.8"/>
    <n v="25.5"/>
    <n v="5"/>
  </r>
  <r>
    <x v="0"/>
    <x v="34"/>
    <s v="April"/>
    <x v="2"/>
    <x v="0"/>
    <s v="Mobile"/>
    <x v="0"/>
    <n v="2044.2"/>
    <n v="18.806640000000002"/>
    <n v="9.1999999999999998E-3"/>
    <n v="1.02"/>
    <n v="19.182772800000002"/>
    <n v="4"/>
    <n v="4.7956932000000005"/>
    <n v="0.21269083685336668"/>
    <n v="132.16"/>
    <n v="6.8895149506227789"/>
    <n v="36"/>
    <n v="19.5"/>
    <n v="7"/>
  </r>
  <r>
    <x v="0"/>
    <x v="35"/>
    <s v="April"/>
    <x v="2"/>
    <x v="0"/>
    <s v="Mobile"/>
    <x v="0"/>
    <n v="1498.6000000000001"/>
    <n v="19.931380000000004"/>
    <n v="1.3300000000000001E-2"/>
    <n v="0.88999999999999979"/>
    <n v="17.7389282"/>
    <n v="5"/>
    <n v="3.5477856399999999"/>
    <n v="0.25086070307224079"/>
    <n v="168.56"/>
    <n v="9.5022651932262736"/>
    <n v="28.799999999999997"/>
    <n v="27"/>
    <n v="5"/>
  </r>
  <r>
    <x v="0"/>
    <x v="36"/>
    <s v="April"/>
    <x v="2"/>
    <x v="0"/>
    <s v="Mobile"/>
    <x v="0"/>
    <n v="1675"/>
    <n v="23.114999999999998"/>
    <n v="1.38E-2"/>
    <n v="0.59"/>
    <n v="13.637849999999998"/>
    <n v="3"/>
    <n v="4.5459499999999995"/>
    <n v="0.12978585334198572"/>
    <n v="127.67999999999999"/>
    <n v="9.3621795224320561"/>
    <n v="39.6"/>
    <n v="39"/>
    <n v="0"/>
  </r>
  <r>
    <x v="0"/>
    <x v="37"/>
    <s v="April"/>
    <x v="2"/>
    <x v="0"/>
    <s v="Mobile"/>
    <x v="0"/>
    <n v="1695.4"/>
    <n v="20.344800000000003"/>
    <n v="1.2E-2"/>
    <n v="0.27"/>
    <n v="5.4930960000000013"/>
    <n v="2"/>
    <n v="2.7465480000000007"/>
    <n v="9.8305218040973599E-2"/>
    <n v="58.239999999999995"/>
    <n v="10.602399812419076"/>
    <n v="31.2"/>
    <n v="31.5"/>
    <n v="6"/>
  </r>
  <r>
    <x v="0"/>
    <x v="38"/>
    <s v="April"/>
    <x v="2"/>
    <x v="0"/>
    <s v="Mobile"/>
    <x v="0"/>
    <n v="2234.1999999999998"/>
    <n v="25.469879999999996"/>
    <n v="1.1399999999999999E-2"/>
    <n v="0.38000000000000006"/>
    <n v="9.6785543999999994"/>
    <n v="2"/>
    <n v="4.8392771999999997"/>
    <n v="7.8524123395948484E-2"/>
    <n v="129.92000000000002"/>
    <n v="13.423492252107405"/>
    <n v="43.199999999999996"/>
    <n v="24"/>
    <n v="4"/>
  </r>
  <r>
    <x v="0"/>
    <x v="39"/>
    <s v="April"/>
    <x v="2"/>
    <x v="0"/>
    <s v="Mobile"/>
    <x v="0"/>
    <n v="2060.1999999999998"/>
    <n v="31.727079999999994"/>
    <n v="1.5399999999999999E-2"/>
    <n v="4.9999999999999989E-2"/>
    <n v="1.5863539999999994"/>
    <n v="2"/>
    <n v="0.79317699999999969"/>
    <n v="6.3037632205674154E-2"/>
    <n v="96.88"/>
    <n v="61.070858080857128"/>
    <n v="37.199999999999996"/>
    <n v="1.5"/>
    <n v="4"/>
  </r>
  <r>
    <x v="0"/>
    <x v="40"/>
    <s v="April"/>
    <x v="2"/>
    <x v="0"/>
    <s v="Mobile"/>
    <x v="0"/>
    <n v="2433.8000000000002"/>
    <n v="30.179120000000005"/>
    <n v="1.2400000000000001E-2"/>
    <n v="1.0900000000000003"/>
    <n v="32.895240800000018"/>
    <n v="3"/>
    <n v="10.965080266666673"/>
    <n v="9.940647706096134E-2"/>
    <n v="236.32"/>
    <n v="7.1840179385462921"/>
    <n v="31.2"/>
    <n v="33"/>
    <n v="0"/>
  </r>
  <r>
    <x v="0"/>
    <x v="41"/>
    <s v="April"/>
    <x v="2"/>
    <x v="0"/>
    <s v="Mobile"/>
    <x v="0"/>
    <n v="1875.6000000000001"/>
    <n v="21.756960000000003"/>
    <n v="1.1600000000000001E-2"/>
    <n v="0.88"/>
    <n v="19.146124800000003"/>
    <n v="4"/>
    <n v="4.7865312000000007"/>
    <n v="0.18384921422845837"/>
    <n v="103.04"/>
    <n v="5.3817679074148721"/>
    <n v="75.599999999999994"/>
    <n v="18"/>
    <n v="2"/>
  </r>
  <r>
    <x v="0"/>
    <x v="42"/>
    <s v="April"/>
    <x v="2"/>
    <x v="0"/>
    <s v="Mobile"/>
    <x v="0"/>
    <n v="1698.4"/>
    <n v="18.003040000000006"/>
    <n v="1.0600000000000004E-2"/>
    <n v="1.1099999999999999"/>
    <n v="19.983374400000002"/>
    <n v="3"/>
    <n v="6.6611248000000005"/>
    <n v="0.16663852327162518"/>
    <n v="40.800000000000004"/>
    <n v="2.0416972220667597"/>
    <n v="60"/>
    <n v="21"/>
    <n v="8"/>
  </r>
  <r>
    <x v="0"/>
    <x v="43"/>
    <s v="April"/>
    <x v="2"/>
    <x v="0"/>
    <s v="Mobile"/>
    <x v="0"/>
    <n v="2301.8000000000002"/>
    <n v="19.795480000000001"/>
    <n v="8.6E-3"/>
    <n v="1.08"/>
    <n v="21.379118400000003"/>
    <n v="4"/>
    <n v="5.3447796000000007"/>
    <n v="0.20206633029358215"/>
    <n v="91.28"/>
    <n v="4.2695867197218007"/>
    <n v="37.199999999999996"/>
    <n v="21"/>
    <n v="3"/>
  </r>
  <r>
    <x v="0"/>
    <x v="44"/>
    <s v="April"/>
    <x v="2"/>
    <x v="0"/>
    <s v="Mobile"/>
    <x v="0"/>
    <n v="2232.6000000000004"/>
    <n v="19.870140000000006"/>
    <n v="8.9000000000000017E-3"/>
    <n v="0.82000000000000006"/>
    <n v="16.293514800000008"/>
    <n v="5"/>
    <n v="3.2587029600000017"/>
    <n v="0.25163385864417653"/>
    <n v="104.16"/>
    <n v="6.3927274917993717"/>
    <n v="78"/>
    <n v="24"/>
    <n v="5"/>
  </r>
  <r>
    <x v="0"/>
    <x v="45"/>
    <s v="April"/>
    <x v="2"/>
    <x v="0"/>
    <s v="Mobile"/>
    <x v="0"/>
    <n v="2007.6000000000001"/>
    <n v="30.91704"/>
    <n v="1.5399999999999999E-2"/>
    <n v="1.0200000000000002"/>
    <n v="31.535380800000006"/>
    <n v="1"/>
    <n v="31.535380800000006"/>
    <n v="3.2344622900510531E-2"/>
    <n v="184.79999999999998"/>
    <n v="5.8600846196219054"/>
    <n v="70.8"/>
    <n v="27"/>
    <n v="1"/>
  </r>
  <r>
    <x v="0"/>
    <x v="46"/>
    <s v="April"/>
    <x v="2"/>
    <x v="0"/>
    <s v="Mobile"/>
    <x v="0"/>
    <n v="2246.4"/>
    <n v="24.261120000000002"/>
    <n v="1.0800000000000001E-2"/>
    <n v="1.2599999999999998"/>
    <n v="30.569011199999998"/>
    <n v="2"/>
    <n v="15.284505599999999"/>
    <n v="8.2436425029017615E-2"/>
    <n v="19.200000000000003"/>
    <n v="0.62808704784013436"/>
    <n v="43.199999999999996"/>
    <n v="15"/>
    <n v="1"/>
  </r>
  <r>
    <x v="0"/>
    <x v="47"/>
    <s v="April"/>
    <x v="2"/>
    <x v="0"/>
    <s v="Mobile"/>
    <x v="0"/>
    <n v="1431.6000000000001"/>
    <n v="18.897120000000005"/>
    <n v="1.3200000000000002E-2"/>
    <n v="1.37"/>
    <n v="25.88905440000001"/>
    <n v="0"/>
    <n v="0"/>
    <n v="0"/>
    <n v="15.200000000000001"/>
    <n v="0.58712070997849941"/>
    <n v="70.8"/>
    <n v="13.5"/>
    <n v="3"/>
  </r>
  <r>
    <x v="0"/>
    <x v="48"/>
    <s v="April"/>
    <x v="2"/>
    <x v="0"/>
    <s v="Mobile"/>
    <x v="0"/>
    <n v="1566.2"/>
    <n v="20.203980000000005"/>
    <n v="1.2900000000000003E-2"/>
    <n v="0.8"/>
    <n v="16.163184000000005"/>
    <n v="3"/>
    <n v="5.3877280000000018"/>
    <n v="0.14848559541238901"/>
    <n v="76.72"/>
    <n v="4.7465895333493684"/>
    <n v="76.8"/>
    <n v="13.5"/>
    <n v="8"/>
  </r>
  <r>
    <x v="0"/>
    <x v="49"/>
    <s v="April"/>
    <x v="2"/>
    <x v="0"/>
    <s v="Mobile"/>
    <x v="0"/>
    <n v="2039.4"/>
    <n v="27.73584"/>
    <n v="1.3599999999999999E-2"/>
    <n v="0.48000000000000004"/>
    <n v="13.3132032"/>
    <n v="4"/>
    <n v="3.3283008000000001"/>
    <n v="0.14421773416633496"/>
    <n v="74.48"/>
    <n v="5.5944462712024103"/>
    <n v="85.2"/>
    <n v="10.5"/>
    <n v="3"/>
  </r>
  <r>
    <x v="0"/>
    <x v="50"/>
    <s v="April"/>
    <x v="2"/>
    <x v="0"/>
    <s v="Mobile"/>
    <x v="0"/>
    <n v="2105"/>
    <n v="29.259500000000006"/>
    <n v="1.3900000000000003E-2"/>
    <n v="0.96000000000000008"/>
    <n v="28.089120000000008"/>
    <n v="3"/>
    <n v="9.3630400000000034"/>
    <n v="0.10253080196175599"/>
    <n v="43.2"/>
    <n v="1.5379620294263399"/>
    <n v="49.199999999999996"/>
    <n v="34.5"/>
    <n v="7"/>
  </r>
  <r>
    <x v="0"/>
    <x v="51"/>
    <s v="April"/>
    <x v="2"/>
    <x v="0"/>
    <s v="Mobile"/>
    <x v="0"/>
    <n v="1753.2"/>
    <n v="16.129439999999999"/>
    <n v="9.1999999999999998E-3"/>
    <n v="0.24000000000000002"/>
    <n v="3.8710656000000001"/>
    <n v="1"/>
    <n v="3.8710656000000001"/>
    <n v="6.1998432679621865E-2"/>
    <n v="77.84"/>
    <n v="20.108158332424022"/>
    <n v="100.8"/>
    <n v="28.5"/>
    <n v="0"/>
  </r>
  <r>
    <x v="0"/>
    <x v="52"/>
    <s v="April"/>
    <x v="2"/>
    <x v="0"/>
    <s v="Mobile"/>
    <x v="0"/>
    <n v="1759.6000000000001"/>
    <n v="17.771960000000004"/>
    <n v="1.0100000000000001E-2"/>
    <n v="1.2799999999999998"/>
    <n v="22.748108800000001"/>
    <n v="1"/>
    <n v="22.748108800000001"/>
    <n v="5.6268413838428614E-2"/>
    <n v="48"/>
    <n v="2.1100655189410733"/>
    <n v="64.8"/>
    <n v="46.5"/>
    <n v="4"/>
  </r>
  <r>
    <x v="0"/>
    <x v="53"/>
    <s v="April"/>
    <x v="2"/>
    <x v="0"/>
    <s v="Mobile"/>
    <x v="0"/>
    <n v="1912"/>
    <n v="20.458400000000001"/>
    <n v="1.0700000000000001E-2"/>
    <n v="0.6"/>
    <n v="12.275040000000001"/>
    <n v="5"/>
    <n v="2.4550080000000003"/>
    <n v="0.24439838892582019"/>
    <n v="110.88"/>
    <n v="9.0329644546983143"/>
    <n v="99.6"/>
    <n v="34.5"/>
    <n v="2"/>
  </r>
  <r>
    <x v="0"/>
    <x v="54"/>
    <s v="April"/>
    <x v="2"/>
    <x v="0"/>
    <s v="Mobile"/>
    <x v="0"/>
    <n v="1819.8000000000002"/>
    <n v="18.743940000000002"/>
    <n v="1.03E-2"/>
    <n v="0.72"/>
    <n v="13.495636800000002"/>
    <n v="3"/>
    <n v="4.4985456000000008"/>
    <n v="0.16005172871872186"/>
    <n v="47.04"/>
    <n v="3.4855709809854987"/>
    <n v="79.2"/>
    <n v="30"/>
    <n v="0"/>
  </r>
  <r>
    <x v="0"/>
    <x v="55"/>
    <s v="April"/>
    <x v="2"/>
    <x v="0"/>
    <s v="Mobile"/>
    <x v="0"/>
    <n v="1732"/>
    <n v="18.186000000000003"/>
    <n v="1.0500000000000002E-2"/>
    <n v="1.1300000000000001"/>
    <n v="20.550180000000005"/>
    <n v="4"/>
    <n v="5.1375450000000011"/>
    <n v="0.21994941163532383"/>
    <n v="73.92"/>
    <n v="3.5970487849741457"/>
    <n v="98.399999999999991"/>
    <n v="48"/>
    <n v="7"/>
  </r>
  <r>
    <x v="0"/>
    <x v="56"/>
    <s v="April"/>
    <x v="2"/>
    <x v="0"/>
    <s v="Mobile"/>
    <x v="0"/>
    <n v="2201"/>
    <n v="26.411999999999999"/>
    <n v="1.2E-2"/>
    <n v="1.0099999999999998"/>
    <n v="26.676119999999994"/>
    <n v="2"/>
    <n v="13.338059999999997"/>
    <n v="7.5723156141147968E-2"/>
    <n v="7.2"/>
    <n v="0.26990431891894329"/>
    <n v="56.4"/>
    <n v="15"/>
    <n v="2"/>
  </r>
  <r>
    <x v="0"/>
    <x v="57"/>
    <s v="April"/>
    <x v="2"/>
    <x v="0"/>
    <s v="Mobile"/>
    <x v="0"/>
    <n v="2247.1999999999998"/>
    <n v="20.000080000000001"/>
    <n v="8.9000000000000017E-3"/>
    <n v="0.30000000000000004"/>
    <n v="6.0000240000000007"/>
    <n v="1"/>
    <n v="6.0000240000000007"/>
    <n v="4.9999800000799996E-2"/>
    <n v="12.8"/>
    <n v="2.1333248000341332"/>
    <n v="100.8"/>
    <n v="46.5"/>
    <n v="4"/>
  </r>
  <r>
    <x v="0"/>
    <x v="58"/>
    <s v="April"/>
    <x v="2"/>
    <x v="0"/>
    <s v="Mobile"/>
    <x v="0"/>
    <n v="2141.1999999999998"/>
    <n v="25.266159999999999"/>
    <n v="1.1800000000000001E-2"/>
    <n v="1.2899999999999998"/>
    <n v="32.593346399999994"/>
    <n v="5"/>
    <n v="6.5186692799999992"/>
    <n v="0.1978931503639651"/>
    <n v="104.16"/>
    <n v="3.1957442700636598"/>
    <n v="88.8"/>
    <n v="40.5"/>
    <n v="4"/>
  </r>
  <r>
    <x v="0"/>
    <x v="59"/>
    <s v="April"/>
    <x v="2"/>
    <x v="0"/>
    <s v="Mobile"/>
    <x v="0"/>
    <n v="1740.4"/>
    <n v="22.973280000000003"/>
    <n v="1.3200000000000002E-2"/>
    <n v="0.9900000000000001"/>
    <n v="22.743547200000005"/>
    <n v="4"/>
    <n v="5.6858868000000014"/>
    <n v="0.1741153200587813"/>
    <n v="50.4"/>
    <n v="2.2160131643844889"/>
    <n v="46.8"/>
    <n v="31.5"/>
    <n v="6"/>
  </r>
  <r>
    <x v="0"/>
    <x v="60"/>
    <s v="April"/>
    <x v="2"/>
    <x v="0"/>
    <s v="Mobile"/>
    <x v="0"/>
    <n v="1985.2"/>
    <n v="22.234240000000003"/>
    <n v="1.1200000000000002E-2"/>
    <n v="1.02"/>
    <n v="22.678924800000004"/>
    <n v="0"/>
    <n v="0"/>
    <n v="0"/>
    <n v="145.04"/>
    <n v="6.3953649160651551"/>
    <n v="79.2"/>
    <n v="45"/>
    <n v="0"/>
  </r>
  <r>
    <x v="0"/>
    <x v="61"/>
    <s v="May"/>
    <x v="2"/>
    <x v="0"/>
    <s v="Mobile"/>
    <x v="0"/>
    <n v="1871.4"/>
    <n v="24.328200000000006"/>
    <n v="1.3000000000000003E-2"/>
    <n v="0.99000000000000021"/>
    <n v="24.084918000000012"/>
    <n v="1"/>
    <n v="24.084918000000012"/>
    <n v="4.1104561784266809E-2"/>
    <n v="197.68"/>
    <n v="8.2076260338523852"/>
    <n v="90"/>
    <n v="9"/>
    <n v="8"/>
  </r>
  <r>
    <x v="0"/>
    <x v="62"/>
    <s v="May"/>
    <x v="2"/>
    <x v="0"/>
    <s v="Mobile"/>
    <x v="0"/>
    <n v="2234.1999999999998"/>
    <n v="23.905939999999998"/>
    <n v="1.0699999999999999E-2"/>
    <n v="0.45999999999999996"/>
    <n v="10.996732399999997"/>
    <n v="2"/>
    <n v="5.4983661999999986"/>
    <n v="8.3661215580730156E-2"/>
    <n v="73.36"/>
    <n v="6.6710725815243093"/>
    <n v="54"/>
    <n v="18"/>
    <n v="1"/>
  </r>
  <r>
    <x v="0"/>
    <x v="63"/>
    <s v="May"/>
    <x v="2"/>
    <x v="0"/>
    <s v="Mobile"/>
    <x v="0"/>
    <n v="1740.6000000000001"/>
    <n v="23.324040000000004"/>
    <n v="1.34E-2"/>
    <n v="1.1100000000000003"/>
    <n v="25.889684400000011"/>
    <n v="1"/>
    <n v="25.889684400000011"/>
    <n v="4.2874219046100066E-2"/>
    <n v="36.800000000000004"/>
    <n v="1.4214155503571912"/>
    <n v="80.399999999999991"/>
    <n v="16.5"/>
    <n v="1"/>
  </r>
  <r>
    <x v="0"/>
    <x v="64"/>
    <s v="May"/>
    <x v="2"/>
    <x v="0"/>
    <s v="Mobile"/>
    <x v="0"/>
    <n v="1772.4"/>
    <n v="18.25572"/>
    <n v="1.03E-2"/>
    <n v="0.64"/>
    <n v="11.6836608"/>
    <n v="2"/>
    <n v="5.8418304000000001"/>
    <n v="0.10955470395032352"/>
    <n v="70.56"/>
    <n v="6.0392030552615843"/>
    <n v="72"/>
    <n v="12"/>
    <n v="4"/>
  </r>
  <r>
    <x v="0"/>
    <x v="65"/>
    <s v="May"/>
    <x v="2"/>
    <x v="0"/>
    <s v="Mobile"/>
    <x v="0"/>
    <n v="2004.8000000000002"/>
    <n v="25.060000000000002"/>
    <n v="1.2500000000000001E-2"/>
    <n v="0.44"/>
    <n v="11.026400000000001"/>
    <n v="4"/>
    <n v="2.7566000000000002"/>
    <n v="0.15961691939345568"/>
    <n v="274.39999999999998"/>
    <n v="24.885728796343319"/>
    <n v="115.19999999999999"/>
    <n v="16.5"/>
    <n v="0"/>
  </r>
  <r>
    <x v="0"/>
    <x v="66"/>
    <s v="May"/>
    <x v="2"/>
    <x v="0"/>
    <s v="Mobile"/>
    <x v="0"/>
    <n v="1917.6000000000001"/>
    <n v="26.462880000000002"/>
    <n v="1.38E-2"/>
    <n v="0.53999999999999992"/>
    <n v="14.2899552"/>
    <n v="0"/>
    <n v="0"/>
    <n v="0"/>
    <n v="207.76"/>
    <n v="14.538883928761372"/>
    <n v="84"/>
    <n v="43.5"/>
    <n v="0"/>
  </r>
  <r>
    <x v="0"/>
    <x v="67"/>
    <s v="May"/>
    <x v="2"/>
    <x v="0"/>
    <s v="Mobile"/>
    <x v="0"/>
    <n v="2044"/>
    <n v="29.638000000000002"/>
    <n v="1.4500000000000001E-2"/>
    <n v="0.83"/>
    <n v="24.599540000000001"/>
    <n v="2"/>
    <n v="12.299770000000001"/>
    <n v="6.7480936635400501E-2"/>
    <n v="99.679999999999993"/>
    <n v="4.0521082914558564"/>
    <n v="91.2"/>
    <n v="22.5"/>
    <n v="8"/>
  </r>
  <r>
    <x v="0"/>
    <x v="68"/>
    <s v="May"/>
    <x v="2"/>
    <x v="0"/>
    <s v="Mobile"/>
    <x v="0"/>
    <n v="2481.2000000000003"/>
    <n v="31.759360000000008"/>
    <n v="1.2800000000000002E-2"/>
    <n v="0.78999999999999992"/>
    <n v="25.089894400000006"/>
    <n v="4"/>
    <n v="6.2724736000000014"/>
    <n v="0.12594712236014829"/>
    <n v="217.28"/>
    <n v="8.660060362788931"/>
    <n v="103.2"/>
    <n v="13.5"/>
    <n v="8"/>
  </r>
  <r>
    <x v="0"/>
    <x v="69"/>
    <s v="May"/>
    <x v="2"/>
    <x v="0"/>
    <s v="Mobile"/>
    <x v="0"/>
    <n v="1945.6000000000001"/>
    <n v="22.374400000000001"/>
    <n v="1.15E-2"/>
    <n v="0.78"/>
    <n v="17.452032000000003"/>
    <n v="0"/>
    <n v="0"/>
    <n v="0"/>
    <n v="223.44000000000003"/>
    <n v="12.80309364548495"/>
    <n v="96"/>
    <n v="27"/>
    <n v="5"/>
  </r>
  <r>
    <x v="0"/>
    <x v="70"/>
    <s v="May"/>
    <x v="2"/>
    <x v="0"/>
    <s v="Mobile"/>
    <x v="0"/>
    <n v="1652"/>
    <n v="16.354800000000001"/>
    <n v="9.9000000000000008E-3"/>
    <n v="1.0699999999999998"/>
    <n v="17.499635999999999"/>
    <n v="1"/>
    <n v="17.499635999999999"/>
    <n v="6.1144128940739104E-2"/>
    <n v="322.56"/>
    <n v="18.432383393574586"/>
    <n v="62.4"/>
    <n v="27"/>
    <n v="3"/>
  </r>
  <r>
    <x v="0"/>
    <x v="71"/>
    <s v="May"/>
    <x v="2"/>
    <x v="0"/>
    <s v="Mobile"/>
    <x v="0"/>
    <n v="1543.2"/>
    <n v="19.598640000000003"/>
    <n v="1.2700000000000001E-2"/>
    <n v="0.34"/>
    <n v="6.6635376000000015"/>
    <n v="1"/>
    <n v="6.6635376000000015"/>
    <n v="5.102394860051513E-2"/>
    <n v="42.400000000000006"/>
    <n v="6.3629865313583576"/>
    <n v="45.6"/>
    <n v="16.5"/>
    <n v="1"/>
  </r>
  <r>
    <x v="0"/>
    <x v="72"/>
    <s v="May"/>
    <x v="2"/>
    <x v="0"/>
    <s v="Mobile"/>
    <x v="0"/>
    <n v="1569.6000000000001"/>
    <n v="12.870719999999999"/>
    <n v="8.199999999999999E-3"/>
    <n v="0.94000000000000006"/>
    <n v="12.0984768"/>
    <n v="1"/>
    <n v="12.0984768"/>
    <n v="7.769573108575123E-2"/>
    <n v="164.64000000000001"/>
    <n v="13.608324644636259"/>
    <n v="76.8"/>
    <n v="18"/>
    <n v="5"/>
  </r>
  <r>
    <x v="0"/>
    <x v="73"/>
    <s v="May"/>
    <x v="2"/>
    <x v="0"/>
    <s v="Mobile"/>
    <x v="0"/>
    <n v="1516.4"/>
    <n v="21.381240000000002"/>
    <n v="1.41E-2"/>
    <n v="1.08"/>
    <n v="23.091739200000003"/>
    <n v="0"/>
    <n v="0"/>
    <n v="0"/>
    <n v="191.52"/>
    <n v="8.2938750668031105"/>
    <n v="68.399999999999991"/>
    <n v="37.5"/>
    <n v="1"/>
  </r>
  <r>
    <x v="0"/>
    <x v="74"/>
    <s v="May"/>
    <x v="2"/>
    <x v="0"/>
    <s v="Mobile"/>
    <x v="0"/>
    <n v="2508.2000000000003"/>
    <n v="23.326260000000001"/>
    <n v="9.2999999999999992E-3"/>
    <n v="0.32999999999999996"/>
    <n v="7.6976657999999993"/>
    <n v="3"/>
    <n v="2.5658885999999996"/>
    <n v="0.12861041590036293"/>
    <n v="89.6"/>
    <n v="11.639892186537898"/>
    <n v="44.4"/>
    <n v="31.5"/>
    <n v="3"/>
  </r>
  <r>
    <x v="0"/>
    <x v="75"/>
    <s v="May"/>
    <x v="2"/>
    <x v="0"/>
    <s v="Mobile"/>
    <x v="0"/>
    <n v="1659"/>
    <n v="20.239800000000002"/>
    <n v="1.2200000000000001E-2"/>
    <n v="0.76"/>
    <n v="15.382248000000002"/>
    <n v="3"/>
    <n v="5.1274160000000011"/>
    <n v="0.14822280852577593"/>
    <n v="100.8"/>
    <n v="6.553008376929041"/>
    <n v="99.6"/>
    <n v="13.5"/>
    <n v="8"/>
  </r>
  <r>
    <x v="0"/>
    <x v="76"/>
    <s v="May"/>
    <x v="2"/>
    <x v="0"/>
    <s v="Mobile"/>
    <x v="0"/>
    <n v="1543.6000000000001"/>
    <n v="20.221160000000005"/>
    <n v="1.3100000000000002E-2"/>
    <n v="1.35"/>
    <n v="27.298566000000008"/>
    <n v="4"/>
    <n v="6.824641500000002"/>
    <n v="0.19781258839750041"/>
    <n v="125.99999999999999"/>
    <n v="4.6156270626083415"/>
    <n v="72"/>
    <n v="25.5"/>
    <n v="1"/>
  </r>
  <r>
    <x v="0"/>
    <x v="77"/>
    <s v="May"/>
    <x v="2"/>
    <x v="0"/>
    <s v="Mobile"/>
    <x v="0"/>
    <n v="2591.6"/>
    <n v="33.949959999999997"/>
    <n v="1.3099999999999999E-2"/>
    <n v="1.0200000000000002"/>
    <n v="34.628959200000004"/>
    <n v="3"/>
    <n v="11.542986400000002"/>
    <n v="8.8365347116756546E-2"/>
    <n v="89.039999999999992"/>
    <n v="2.5712583357111116"/>
    <n v="86.399999999999991"/>
    <n v="27"/>
    <n v="5"/>
  </r>
  <r>
    <x v="0"/>
    <x v="78"/>
    <s v="May"/>
    <x v="2"/>
    <x v="0"/>
    <s v="Mobile"/>
    <x v="0"/>
    <n v="2718.4"/>
    <n v="33.164480000000005"/>
    <n v="1.2200000000000001E-2"/>
    <n v="0.24999999999999997"/>
    <n v="8.2911199999999994"/>
    <n v="0"/>
    <n v="0"/>
    <n v="0"/>
    <n v="49.6"/>
    <n v="5.9823039589343789"/>
    <n v="108"/>
    <n v="18"/>
    <n v="7"/>
  </r>
  <r>
    <x v="0"/>
    <x v="79"/>
    <s v="May"/>
    <x v="2"/>
    <x v="0"/>
    <s v="Mobile"/>
    <x v="0"/>
    <n v="2193.6000000000004"/>
    <n v="23.032800000000002"/>
    <n v="1.0499999999999999E-2"/>
    <n v="0.69"/>
    <n v="15.892632000000001"/>
    <n v="2"/>
    <n v="7.9463160000000004"/>
    <n v="8.6832690771421625E-2"/>
    <n v="48.800000000000004"/>
    <n v="3.0706052968444748"/>
    <n v="52.8"/>
    <n v="30"/>
    <n v="4"/>
  </r>
  <r>
    <x v="0"/>
    <x v="80"/>
    <s v="May"/>
    <x v="2"/>
    <x v="0"/>
    <s v="Mobile"/>
    <x v="0"/>
    <n v="2531.8000000000002"/>
    <n v="26.837080000000007"/>
    <n v="1.0600000000000002E-2"/>
    <n v="0.92"/>
    <n v="24.690113600000007"/>
    <n v="2"/>
    <n v="12.345056800000004"/>
    <n v="7.4523755937680236E-2"/>
    <n v="114.24000000000001"/>
    <n v="4.6269531947394515"/>
    <n v="45.6"/>
    <n v="16.5"/>
    <n v="5"/>
  </r>
  <r>
    <x v="0"/>
    <x v="81"/>
    <s v="May"/>
    <x v="2"/>
    <x v="0"/>
    <s v="Mobile"/>
    <x v="0"/>
    <n v="2573.2000000000003"/>
    <n v="29.591800000000003"/>
    <n v="1.15E-2"/>
    <n v="0.52"/>
    <n v="15.387736000000002"/>
    <n v="5"/>
    <n v="3.0775472000000006"/>
    <n v="0.16896572699193693"/>
    <n v="42.56"/>
    <n v="2.7658389772218599"/>
    <n v="62.4"/>
    <n v="28.5"/>
    <n v="2"/>
  </r>
  <r>
    <x v="0"/>
    <x v="82"/>
    <s v="May"/>
    <x v="2"/>
    <x v="0"/>
    <s v="Mobile"/>
    <x v="0"/>
    <n v="2023.4"/>
    <n v="20.234000000000002"/>
    <n v="0.01"/>
    <n v="0.27"/>
    <n v="5.4631800000000013"/>
    <n v="1"/>
    <n v="5.4631800000000013"/>
    <n v="4.9421765345458134E-2"/>
    <n v="239.12"/>
    <n v="43.76937973854055"/>
    <n v="62.4"/>
    <n v="25.5"/>
    <n v="8"/>
  </r>
  <r>
    <x v="0"/>
    <x v="83"/>
    <s v="May"/>
    <x v="2"/>
    <x v="0"/>
    <s v="Mobile"/>
    <x v="0"/>
    <n v="1802.2"/>
    <n v="22.887940000000008"/>
    <n v="1.2700000000000005E-2"/>
    <n v="0.76"/>
    <n v="17.394834400000004"/>
    <n v="3"/>
    <n v="5.7982781333333344"/>
    <n v="0.1310733949844328"/>
    <n v="28.8"/>
    <n v="1.6556639366454673"/>
    <n v="80.399999999999991"/>
    <n v="39"/>
    <n v="0"/>
  </r>
  <r>
    <x v="0"/>
    <x v="84"/>
    <s v="May"/>
    <x v="2"/>
    <x v="0"/>
    <s v="Mobile"/>
    <x v="0"/>
    <n v="1537.2"/>
    <n v="23.519160000000003"/>
    <n v="1.5300000000000001E-2"/>
    <n v="1.2799999999999998"/>
    <n v="30.1045248"/>
    <n v="3"/>
    <n v="10.0348416"/>
    <n v="0.12755557596444769"/>
    <n v="60.48"/>
    <n v="2.0090003214400514"/>
    <n v="61.199999999999996"/>
    <n v="31.5"/>
    <n v="2"/>
  </r>
  <r>
    <x v="0"/>
    <x v="85"/>
    <s v="May"/>
    <x v="2"/>
    <x v="0"/>
    <s v="Mobile"/>
    <x v="0"/>
    <n v="1492"/>
    <n v="19.0976"/>
    <n v="1.2800000000000001E-2"/>
    <n v="0.45999999999999996"/>
    <n v="8.7848959999999998"/>
    <n v="4"/>
    <n v="2.196224"/>
    <n v="0.20945040214477212"/>
    <n v="221.2"/>
    <n v="25.179580953491083"/>
    <n v="76.8"/>
    <n v="51"/>
    <n v="4"/>
  </r>
  <r>
    <x v="0"/>
    <x v="86"/>
    <s v="May"/>
    <x v="2"/>
    <x v="0"/>
    <s v="Mobile"/>
    <x v="0"/>
    <n v="2036"/>
    <n v="25.653600000000008"/>
    <n v="1.2600000000000004E-2"/>
    <n v="1.1200000000000001"/>
    <n v="28.732032000000011"/>
    <n v="5"/>
    <n v="5.7464064000000024"/>
    <n v="0.19490441887298462"/>
    <n v="109.76"/>
    <n v="3.8201266099104987"/>
    <n v="72"/>
    <n v="30"/>
    <n v="3"/>
  </r>
  <r>
    <x v="0"/>
    <x v="87"/>
    <s v="May"/>
    <x v="2"/>
    <x v="0"/>
    <s v="Mobile"/>
    <x v="0"/>
    <n v="2330.6"/>
    <n v="21.674579999999999"/>
    <n v="9.2999999999999992E-3"/>
    <n v="1.22"/>
    <n v="26.442987599999999"/>
    <n v="4"/>
    <n v="6.6107468999999996"/>
    <n v="0.18454798201395367"/>
    <n v="188.16"/>
    <n v="7.1156861261773612"/>
    <n v="69.599999999999994"/>
    <n v="7.5"/>
    <n v="8"/>
  </r>
  <r>
    <x v="0"/>
    <x v="88"/>
    <s v="May"/>
    <x v="2"/>
    <x v="0"/>
    <s v="Mobile"/>
    <x v="0"/>
    <n v="2258.8000000000002"/>
    <n v="27.557359999999999"/>
    <n v="1.2199999999999999E-2"/>
    <n v="1.21"/>
    <n v="33.344405599999995"/>
    <n v="3"/>
    <n v="11.114801866666665"/>
    <n v="0.10886383891635483"/>
    <n v="259.84000000000003"/>
    <n v="7.792611543808718"/>
    <n v="49.199999999999996"/>
    <n v="45"/>
    <n v="3"/>
  </r>
  <r>
    <x v="0"/>
    <x v="89"/>
    <s v="May"/>
    <x v="2"/>
    <x v="0"/>
    <s v="Mobile"/>
    <x v="0"/>
    <n v="1850.2"/>
    <n v="23.86758"/>
    <n v="1.29E-2"/>
    <n v="1.1099999999999999"/>
    <n v="26.493013799999996"/>
    <n v="4"/>
    <n v="6.6232534499999991"/>
    <n v="0.16759135195105662"/>
    <n v="295.68"/>
    <n v="11.160678140740638"/>
    <n v="88.8"/>
    <n v="33"/>
    <n v="1"/>
  </r>
  <r>
    <x v="0"/>
    <x v="90"/>
    <s v="May"/>
    <x v="2"/>
    <x v="0"/>
    <s v="Mobile"/>
    <x v="0"/>
    <n v="2516.4"/>
    <n v="28.183679999999995"/>
    <n v="1.1199999999999998E-2"/>
    <n v="1.1800000000000002"/>
    <n v="33.2567424"/>
    <n v="3"/>
    <n v="11.085580800000001"/>
    <n v="0.10644458069350775"/>
    <n v="137.19999999999999"/>
    <n v="4.1254792291382092"/>
    <n v="67.2"/>
    <n v="19.5"/>
    <n v="6"/>
  </r>
  <r>
    <x v="0"/>
    <x v="91"/>
    <s v="May"/>
    <x v="2"/>
    <x v="0"/>
    <s v="Mobile"/>
    <x v="0"/>
    <n v="1905.6000000000001"/>
    <n v="24.391680000000001"/>
    <n v="1.2799999999999999E-2"/>
    <n v="0.32"/>
    <n v="7.8053376000000005"/>
    <n v="3"/>
    <n v="2.6017792000000002"/>
    <n v="0.12299275818639797"/>
    <n v="35.839999999999996"/>
    <n v="4.5917296389588573"/>
    <n v="88.8"/>
    <n v="54"/>
    <n v="2"/>
  </r>
  <r>
    <x v="1"/>
    <x v="92"/>
    <s v="June"/>
    <x v="2"/>
    <x v="0"/>
    <s v="Mobile"/>
    <x v="0"/>
    <n v="1937.1"/>
    <n v="18.596160000000001"/>
    <n v="9.6000000000000009E-3"/>
    <n v="0.56000000000000005"/>
    <n v="10.413849600000002"/>
    <n v="1"/>
    <n v="10.413849600000002"/>
    <n v="5.3774542701288862E-2"/>
    <n v="94.08"/>
    <n v="9.0341231738165284"/>
    <n v="63.599999999999994"/>
    <n v="24"/>
    <n v="10"/>
  </r>
  <r>
    <x v="1"/>
    <x v="93"/>
    <s v="June"/>
    <x v="2"/>
    <x v="0"/>
    <s v="Mobile"/>
    <x v="0"/>
    <n v="2184.8999999999996"/>
    <n v="23.815410000000004"/>
    <n v="1.0900000000000003E-2"/>
    <n v="0.53999999999999992"/>
    <n v="12.8603214"/>
    <n v="5"/>
    <n v="2.5720642800000002"/>
    <n v="0.20994809663155073"/>
    <n v="58.239999999999995"/>
    <n v="4.5286582028968576"/>
    <n v="67.2"/>
    <n v="37.5"/>
    <n v="5"/>
  </r>
  <r>
    <x v="1"/>
    <x v="94"/>
    <s v="June"/>
    <x v="2"/>
    <x v="0"/>
    <s v="Mobile"/>
    <x v="0"/>
    <n v="1766.6"/>
    <n v="19.432600000000004"/>
    <n v="1.1000000000000003E-2"/>
    <n v="1.1700000000000002"/>
    <n v="22.736142000000008"/>
    <n v="3"/>
    <n v="7.5787140000000024"/>
    <n v="0.15437975360991321"/>
    <n v="140.56"/>
    <n v="6.1822273981223352"/>
    <n v="106.8"/>
    <n v="46.5"/>
    <n v="6"/>
  </r>
  <r>
    <x v="1"/>
    <x v="95"/>
    <s v="June"/>
    <x v="2"/>
    <x v="0"/>
    <s v="Mobile"/>
    <x v="0"/>
    <n v="2125.6999999999998"/>
    <n v="25.295830000000002"/>
    <n v="1.1900000000000003E-2"/>
    <n v="0.2"/>
    <n v="5.0591660000000012"/>
    <n v="5"/>
    <n v="1.0118332000000003"/>
    <n v="0.19766103741209518"/>
    <n v="36.800000000000004"/>
    <n v="7.2739261767651024"/>
    <n v="74.399999999999991"/>
    <n v="36"/>
    <n v="7"/>
  </r>
  <r>
    <x v="1"/>
    <x v="96"/>
    <s v="June"/>
    <x v="2"/>
    <x v="0"/>
    <s v="Mobile"/>
    <x v="0"/>
    <n v="1722.3"/>
    <n v="20.667600000000007"/>
    <n v="1.2000000000000004E-2"/>
    <n v="0.36"/>
    <n v="7.4403360000000021"/>
    <n v="6"/>
    <n v="1.2400560000000003"/>
    <n v="0.29030946989490786"/>
    <n v="12.8"/>
    <n v="1.7203524141920468"/>
    <n v="100.8"/>
    <n v="39"/>
    <n v="3"/>
  </r>
  <r>
    <x v="1"/>
    <x v="97"/>
    <s v="June"/>
    <x v="2"/>
    <x v="0"/>
    <s v="Mobile"/>
    <x v="0"/>
    <n v="2015.9999999999998"/>
    <n v="20.966400000000004"/>
    <n v="1.0400000000000003E-2"/>
    <n v="0.47000000000000003"/>
    <n v="9.8542080000000016"/>
    <n v="4"/>
    <n v="2.4635520000000004"/>
    <n v="0.19078144078144074"/>
    <n v="246.95999999999998"/>
    <n v="25.061374795417343"/>
    <n v="78"/>
    <n v="33"/>
    <n v="4"/>
  </r>
  <r>
    <x v="1"/>
    <x v="98"/>
    <s v="June"/>
    <x v="2"/>
    <x v="0"/>
    <s v="Mobile"/>
    <x v="0"/>
    <n v="2255.5"/>
    <n v="27.517100000000006"/>
    <n v="1.2200000000000003E-2"/>
    <n v="1.38"/>
    <n v="37.973598000000003"/>
    <n v="2"/>
    <n v="18.986799000000001"/>
    <n v="7.2682077689872823E-2"/>
    <n v="26.400000000000002"/>
    <n v="0.69521987355530546"/>
    <n v="52.8"/>
    <n v="9"/>
    <n v="9"/>
  </r>
  <r>
    <x v="1"/>
    <x v="99"/>
    <s v="June"/>
    <x v="2"/>
    <x v="0"/>
    <s v="Mobile"/>
    <x v="0"/>
    <n v="1884.8"/>
    <n v="22.99456"/>
    <n v="1.2200000000000001E-2"/>
    <n v="0.83000000000000007"/>
    <n v="19.085484800000003"/>
    <n v="4"/>
    <n v="4.7713712000000008"/>
    <n v="0.17395418742519969"/>
    <n v="38.08"/>
    <n v="1.9952335714312057"/>
    <n v="55.199999999999996"/>
    <n v="21"/>
    <n v="12"/>
  </r>
  <r>
    <x v="1"/>
    <x v="100"/>
    <s v="June"/>
    <x v="2"/>
    <x v="0"/>
    <s v="Mobile"/>
    <x v="0"/>
    <n v="1553.3999999999999"/>
    <n v="13.980600000000001"/>
    <n v="9.0000000000000011E-3"/>
    <n v="1.24"/>
    <n v="17.335944000000001"/>
    <n v="3"/>
    <n v="5.7786480000000005"/>
    <n v="0.21458306510450195"/>
    <n v="325.36"/>
    <n v="18.767942489892675"/>
    <n v="90"/>
    <n v="33"/>
    <n v="12"/>
  </r>
  <r>
    <x v="1"/>
    <x v="101"/>
    <s v="June"/>
    <x v="2"/>
    <x v="0"/>
    <s v="Mobile"/>
    <x v="0"/>
    <n v="2223.3000000000002"/>
    <n v="26.679600000000011"/>
    <n v="1.2000000000000004E-2"/>
    <n v="0.28000000000000003"/>
    <n v="7.4702880000000036"/>
    <n v="3"/>
    <n v="2.4900960000000012"/>
    <n v="0.11244546394998421"/>
    <n v="166.32"/>
    <n v="22.264201862096872"/>
    <n v="96"/>
    <n v="33"/>
    <n v="11"/>
  </r>
  <r>
    <x v="1"/>
    <x v="102"/>
    <s v="June"/>
    <x v="2"/>
    <x v="0"/>
    <s v="Mobile"/>
    <x v="0"/>
    <n v="2208.6"/>
    <n v="21.865140000000004"/>
    <n v="9.9000000000000025E-3"/>
    <n v="0.46"/>
    <n v="10.057964400000003"/>
    <n v="7"/>
    <n v="1.4368520571428576"/>
    <n v="0.32014430275772299"/>
    <n v="80.08"/>
    <n v="7.9618496164094568"/>
    <n v="96"/>
    <n v="33"/>
    <n v="5"/>
  </r>
  <r>
    <x v="1"/>
    <x v="103"/>
    <s v="June"/>
    <x v="2"/>
    <x v="0"/>
    <s v="Mobile"/>
    <x v="0"/>
    <n v="2188.1"/>
    <n v="26.476010000000006"/>
    <n v="1.2100000000000003E-2"/>
    <n v="0.57000000000000006"/>
    <n v="15.091325700000006"/>
    <n v="2"/>
    <n v="7.5456628500000029"/>
    <n v="7.5540083267833763E-2"/>
    <n v="236.32"/>
    <n v="15.659326734960064"/>
    <n v="86.399999999999991"/>
    <n v="28.5"/>
    <n v="8"/>
  </r>
  <r>
    <x v="1"/>
    <x v="104"/>
    <s v="June"/>
    <x v="2"/>
    <x v="0"/>
    <s v="Mobile"/>
    <x v="0"/>
    <n v="1973.1999999999998"/>
    <n v="20.32396"/>
    <n v="1.03E-2"/>
    <n v="1.19"/>
    <n v="24.185512399999997"/>
    <n v="5"/>
    <n v="4.8371024799999995"/>
    <n v="0.24601504824847126"/>
    <n v="129.36000000000001"/>
    <n v="5.348656578390294"/>
    <n v="69.599999999999994"/>
    <n v="37.5"/>
    <n v="4"/>
  </r>
  <r>
    <x v="1"/>
    <x v="105"/>
    <s v="June"/>
    <x v="2"/>
    <x v="0"/>
    <s v="Mobile"/>
    <x v="0"/>
    <n v="1949.1"/>
    <n v="16.372440000000001"/>
    <n v="8.4000000000000012E-3"/>
    <n v="1.1000000000000001"/>
    <n v="18.009684000000004"/>
    <n v="4"/>
    <n v="4.5024210000000009"/>
    <n v="0.24431300404826647"/>
    <n v="63.839999999999996"/>
    <n v="3.5447595860093926"/>
    <n v="87.6"/>
    <n v="42"/>
    <n v="0"/>
  </r>
  <r>
    <x v="1"/>
    <x v="106"/>
    <s v="June"/>
    <x v="2"/>
    <x v="0"/>
    <s v="Mobile"/>
    <x v="0"/>
    <n v="2072.6999999999998"/>
    <n v="24.872400000000003"/>
    <n v="1.2000000000000002E-2"/>
    <n v="1.0999999999999999"/>
    <n v="27.359639999999999"/>
    <n v="5"/>
    <n v="5.4719280000000001"/>
    <n v="0.20102603689229828"/>
    <n v="104.71999999999998"/>
    <n v="3.827535742429359"/>
    <n v="91.2"/>
    <n v="34.5"/>
    <n v="4"/>
  </r>
  <r>
    <x v="1"/>
    <x v="107"/>
    <s v="June"/>
    <x v="2"/>
    <x v="0"/>
    <s v="Mobile"/>
    <x v="0"/>
    <n v="2070.5"/>
    <n v="22.568450000000002"/>
    <n v="1.0900000000000002E-2"/>
    <n v="0.66999999999999993"/>
    <n v="15.1208615"/>
    <n v="2"/>
    <n v="7.5604307500000001"/>
    <n v="8.8619289317609304E-2"/>
    <n v="38.64"/>
    <n v="2.5554099546510627"/>
    <n v="72"/>
    <n v="55.5"/>
    <n v="11"/>
  </r>
  <r>
    <x v="1"/>
    <x v="108"/>
    <s v="June"/>
    <x v="2"/>
    <x v="0"/>
    <s v="Mobile"/>
    <x v="0"/>
    <n v="2064.8000000000002"/>
    <n v="18.789680000000004"/>
    <n v="9.1000000000000004E-3"/>
    <n v="1.1600000000000001"/>
    <n v="21.796028800000009"/>
    <n v="4"/>
    <n v="5.4490072000000023"/>
    <n v="0.21288281652481569"/>
    <n v="270.48"/>
    <n v="12.40960004604141"/>
    <n v="82.8"/>
    <n v="27"/>
    <n v="2"/>
  </r>
  <r>
    <x v="1"/>
    <x v="109"/>
    <s v="June"/>
    <x v="2"/>
    <x v="0"/>
    <s v="Mobile"/>
    <x v="0"/>
    <n v="1684.1"/>
    <n v="17.851459999999999"/>
    <n v="1.06E-2"/>
    <n v="1.18"/>
    <n v="21.064722799999998"/>
    <n v="5"/>
    <n v="4.2129445599999995"/>
    <n v="0.28008913556650267"/>
    <n v="38.64"/>
    <n v="1.8343464742863838"/>
    <n v="75.599999999999994"/>
    <n v="19.5"/>
    <n v="4"/>
  </r>
  <r>
    <x v="1"/>
    <x v="110"/>
    <s v="June"/>
    <x v="2"/>
    <x v="0"/>
    <s v="Mobile"/>
    <x v="0"/>
    <n v="1923.8"/>
    <n v="23.855120000000003"/>
    <n v="1.2400000000000001E-2"/>
    <n v="0.8"/>
    <n v="19.084096000000002"/>
    <n v="4"/>
    <n v="4.7710240000000006"/>
    <n v="0.16767888822189952"/>
    <n v="84.56"/>
    <n v="4.4309146212636952"/>
    <n v="44.4"/>
    <n v="52.5"/>
    <n v="7"/>
  </r>
  <r>
    <x v="1"/>
    <x v="111"/>
    <s v="June"/>
    <x v="2"/>
    <x v="0"/>
    <s v="Mobile"/>
    <x v="0"/>
    <n v="1426.3"/>
    <n v="12.8367"/>
    <n v="9.0000000000000011E-3"/>
    <n v="0.75"/>
    <n v="9.6275250000000003"/>
    <n v="6"/>
    <n v="1.6045875000000001"/>
    <n v="0.4674098483255042"/>
    <n v="135.52000000000001"/>
    <n v="14.076307254460518"/>
    <n v="81.599999999999994"/>
    <n v="37.5"/>
    <n v="6"/>
  </r>
  <r>
    <x v="1"/>
    <x v="112"/>
    <s v="June"/>
    <x v="2"/>
    <x v="0"/>
    <s v="Mobile"/>
    <x v="0"/>
    <n v="2355.3000000000002"/>
    <n v="25.672770000000011"/>
    <n v="1.0900000000000003E-2"/>
    <n v="0.7"/>
    <n v="17.970939000000005"/>
    <n v="6"/>
    <n v="2.9951565000000007"/>
    <n v="0.2337106591925997"/>
    <n v="41.44"/>
    <n v="2.3059451707003173"/>
    <n v="91.2"/>
    <n v="45"/>
    <n v="5"/>
  </r>
  <r>
    <x v="1"/>
    <x v="113"/>
    <s v="June"/>
    <x v="2"/>
    <x v="0"/>
    <s v="Mobile"/>
    <x v="0"/>
    <n v="1597.3"/>
    <n v="17.889759999999999"/>
    <n v="1.12E-2"/>
    <n v="0.69"/>
    <n v="12.343934399999998"/>
    <n v="3"/>
    <n v="4.1146447999999998"/>
    <n v="0.16769369740007692"/>
    <n v="168"/>
    <n v="13.60992326725262"/>
    <n v="52.8"/>
    <n v="55.5"/>
    <n v="3"/>
  </r>
  <r>
    <x v="1"/>
    <x v="114"/>
    <s v="June"/>
    <x v="2"/>
    <x v="0"/>
    <s v="Mobile"/>
    <x v="0"/>
    <n v="2303.5"/>
    <n v="25.799200000000003"/>
    <n v="1.1200000000000002E-2"/>
    <n v="0.30000000000000004"/>
    <n v="7.7397600000000022"/>
    <n v="4"/>
    <n v="1.9349400000000005"/>
    <n v="0.1550435672423951"/>
    <n v="121.52000000000001"/>
    <n v="15.700745242746542"/>
    <n v="104.39999999999999"/>
    <n v="13.5"/>
    <n v="8"/>
  </r>
  <r>
    <x v="1"/>
    <x v="115"/>
    <s v="June"/>
    <x v="2"/>
    <x v="0"/>
    <s v="Mobile"/>
    <x v="0"/>
    <n v="2044.3"/>
    <n v="21.260720000000003"/>
    <n v="1.0400000000000001E-2"/>
    <n v="0.18999999999999997"/>
    <n v="4.0395367999999996"/>
    <n v="2"/>
    <n v="2.0197683999999998"/>
    <n v="9.4070191414025478E-2"/>
    <n v="413.84000000000003"/>
    <n v="102.44738951257978"/>
    <n v="67.2"/>
    <n v="37.5"/>
    <n v="3"/>
  </r>
  <r>
    <x v="1"/>
    <x v="116"/>
    <s v="June"/>
    <x v="2"/>
    <x v="0"/>
    <s v="Mobile"/>
    <x v="0"/>
    <n v="1662.3999999999999"/>
    <n v="20.281280000000002"/>
    <n v="1.2200000000000003E-2"/>
    <n v="1.05"/>
    <n v="21.295344000000004"/>
    <n v="2"/>
    <n v="10.647672000000002"/>
    <n v="9.8613105287240238E-2"/>
    <n v="406.56"/>
    <n v="19.091497183609711"/>
    <n v="68.399999999999991"/>
    <n v="48"/>
    <n v="2"/>
  </r>
  <r>
    <x v="1"/>
    <x v="117"/>
    <s v="June"/>
    <x v="2"/>
    <x v="0"/>
    <s v="Mobile"/>
    <x v="0"/>
    <n v="1611.8999999999999"/>
    <n v="15.47424"/>
    <n v="9.6000000000000009E-3"/>
    <n v="0.4"/>
    <n v="6.1896960000000005"/>
    <n v="4"/>
    <n v="1.5474240000000001"/>
    <n v="0.25849411667390448"/>
    <n v="255.35999999999999"/>
    <n v="41.255661021155156"/>
    <n v="94.8"/>
    <n v="57"/>
    <n v="5"/>
  </r>
  <r>
    <x v="1"/>
    <x v="118"/>
    <s v="June"/>
    <x v="2"/>
    <x v="0"/>
    <s v="Mobile"/>
    <x v="0"/>
    <n v="1646.6"/>
    <n v="20.25318"/>
    <n v="1.23E-2"/>
    <n v="0.14000000000000001"/>
    <n v="2.8354452000000001"/>
    <n v="4"/>
    <n v="0.70886130000000003"/>
    <n v="0.19749984940636484"/>
    <n v="165.2"/>
    <n v="58.26245557487762"/>
    <n v="64.8"/>
    <n v="37.5"/>
    <n v="5"/>
  </r>
  <r>
    <x v="1"/>
    <x v="119"/>
    <s v="June"/>
    <x v="2"/>
    <x v="0"/>
    <s v="Mobile"/>
    <x v="0"/>
    <n v="2454.1999999999998"/>
    <n v="23.314900000000002"/>
    <n v="9.5000000000000015E-3"/>
    <n v="0.26"/>
    <n v="6.0618740000000004"/>
    <n v="5"/>
    <n v="1.2123748000000001"/>
    <n v="0.21445513384144901"/>
    <n v="95.76"/>
    <n v="15.797095089736276"/>
    <n v="58.8"/>
    <n v="40.5"/>
    <n v="1"/>
  </r>
  <r>
    <x v="1"/>
    <x v="120"/>
    <s v="June"/>
    <x v="2"/>
    <x v="0"/>
    <s v="Mobile"/>
    <x v="0"/>
    <n v="2091.1999999999998"/>
    <n v="19.657280000000004"/>
    <n v="9.4000000000000021E-3"/>
    <n v="0.69000000000000006"/>
    <n v="13.563523200000004"/>
    <n v="5"/>
    <n v="2.712704640000001"/>
    <n v="0.25435869052076376"/>
    <n v="253.12"/>
    <n v="18.661817896990062"/>
    <n v="90"/>
    <n v="40.5"/>
    <n v="4"/>
  </r>
  <r>
    <x v="1"/>
    <x v="121"/>
    <s v="June"/>
    <x v="2"/>
    <x v="0"/>
    <s v="Mobile"/>
    <x v="0"/>
    <n v="2001.8999999999999"/>
    <n v="21.019950000000005"/>
    <n v="1.0500000000000002E-2"/>
    <n v="0.55999999999999994"/>
    <n v="11.771172000000002"/>
    <n v="2"/>
    <n v="5.8855860000000009"/>
    <n v="9.5147704918422712E-2"/>
    <n v="330.4"/>
    <n v="28.068572950934701"/>
    <n v="44.4"/>
    <n v="49.5"/>
    <n v="11"/>
  </r>
  <r>
    <x v="1"/>
    <x v="122"/>
    <s v="July"/>
    <x v="2"/>
    <x v="0"/>
    <s v="Mobile"/>
    <x v="0"/>
    <n v="2370.1999999999998"/>
    <n v="23.464980000000004"/>
    <n v="9.9000000000000025E-3"/>
    <n v="0.57000000000000006"/>
    <n v="13.375038600000003"/>
    <n v="5"/>
    <n v="2.6750077200000009"/>
    <n v="0.21308349719454264"/>
    <n v="212.79999999999998"/>
    <n v="15.910234457192514"/>
    <n v="56.4"/>
    <n v="30"/>
    <n v="6"/>
  </r>
  <r>
    <x v="1"/>
    <x v="123"/>
    <s v="July"/>
    <x v="2"/>
    <x v="0"/>
    <s v="Mobile"/>
    <x v="0"/>
    <n v="1790.3"/>
    <n v="22.199719999999999"/>
    <n v="1.24E-2"/>
    <n v="0.52999999999999992"/>
    <n v="11.765851599999998"/>
    <n v="4"/>
    <n v="2.9414628999999994"/>
    <n v="0.18018245275165634"/>
    <n v="240.79999999999998"/>
    <n v="20.466006897452289"/>
    <n v="45.6"/>
    <n v="27"/>
    <n v="3"/>
  </r>
  <r>
    <x v="1"/>
    <x v="124"/>
    <s v="July"/>
    <x v="2"/>
    <x v="0"/>
    <s v="Mobile"/>
    <x v="0"/>
    <n v="2183"/>
    <n v="26.850899999999999"/>
    <n v="1.23E-2"/>
    <n v="0.54"/>
    <n v="14.499486000000001"/>
    <n v="7"/>
    <n v="2.0713551428571431"/>
    <n v="0.26069889649881384"/>
    <n v="293.44"/>
    <n v="20.237958780056065"/>
    <n v="62.4"/>
    <n v="15"/>
    <n v="7"/>
  </r>
  <r>
    <x v="1"/>
    <x v="125"/>
    <s v="July"/>
    <x v="2"/>
    <x v="0"/>
    <s v="Mobile"/>
    <x v="0"/>
    <n v="1734.8"/>
    <n v="15.613200000000001"/>
    <n v="9.0000000000000011E-3"/>
    <n v="1.29"/>
    <n v="20.141028000000002"/>
    <n v="7"/>
    <n v="2.8772897142857148"/>
    <n v="0.44833858529961823"/>
    <n v="268.24"/>
    <n v="13.318088828435171"/>
    <n v="105.6"/>
    <n v="25.5"/>
    <n v="3"/>
  </r>
  <r>
    <x v="1"/>
    <x v="126"/>
    <s v="July"/>
    <x v="2"/>
    <x v="0"/>
    <s v="Mobile"/>
    <x v="0"/>
    <n v="1517.1"/>
    <n v="17.446650000000005"/>
    <n v="1.1500000000000005E-2"/>
    <n v="0.38999999999999996"/>
    <n v="6.8041935000000011"/>
    <n v="5"/>
    <n v="1.3608387000000002"/>
    <n v="0.2865879696102116"/>
    <n v="284.48"/>
    <n v="41.809510561391292"/>
    <n v="104.39999999999999"/>
    <n v="54"/>
    <n v="7"/>
  </r>
  <r>
    <x v="1"/>
    <x v="127"/>
    <s v="July"/>
    <x v="2"/>
    <x v="0"/>
    <s v="Mobile"/>
    <x v="0"/>
    <n v="1437.6"/>
    <n v="16.101119999999998"/>
    <n v="1.12E-2"/>
    <n v="0.52999999999999992"/>
    <n v="8.5335935999999979"/>
    <n v="4"/>
    <n v="2.1333983999999995"/>
    <n v="0.24842992288735197"/>
    <n v="366.79999999999995"/>
    <n v="42.983064016547502"/>
    <n v="88.8"/>
    <n v="21"/>
    <n v="0"/>
  </r>
  <r>
    <x v="1"/>
    <x v="128"/>
    <s v="July"/>
    <x v="2"/>
    <x v="0"/>
    <s v="Mobile"/>
    <x v="0"/>
    <n v="1481.5"/>
    <n v="14.963149999999999"/>
    <n v="1.01E-2"/>
    <n v="0.91000000000000014"/>
    <n v="13.616466500000001"/>
    <n v="3"/>
    <n v="4.5388221666666668"/>
    <n v="0.20049254334815866"/>
    <n v="85.12"/>
    <n v="6.2512546849066899"/>
    <n v="76.8"/>
    <n v="21"/>
    <n v="3"/>
  </r>
  <r>
    <x v="1"/>
    <x v="129"/>
    <s v="July"/>
    <x v="2"/>
    <x v="0"/>
    <s v="Mobile"/>
    <x v="0"/>
    <n v="2141.1999999999998"/>
    <n v="21.626119999999997"/>
    <n v="1.01E-2"/>
    <n v="1.07"/>
    <n v="23.139948399999998"/>
    <n v="5"/>
    <n v="4.6279896799999998"/>
    <n v="0.23120189844502856"/>
    <n v="313.04000000000002"/>
    <n v="13.528120054062008"/>
    <n v="62.4"/>
    <n v="24"/>
    <n v="6"/>
  </r>
  <r>
    <x v="1"/>
    <x v="130"/>
    <s v="July"/>
    <x v="2"/>
    <x v="0"/>
    <s v="Mobile"/>
    <x v="0"/>
    <n v="1582.1"/>
    <n v="14.238900000000001"/>
    <n v="9.0000000000000011E-3"/>
    <n v="1.31"/>
    <n v="18.652959000000003"/>
    <n v="5"/>
    <n v="3.7305918000000005"/>
    <n v="0.35115072091242999"/>
    <n v="114.8"/>
    <n v="6.154519505457551"/>
    <n v="79.2"/>
    <n v="22.5"/>
    <n v="8"/>
  </r>
  <r>
    <x v="1"/>
    <x v="131"/>
    <s v="July"/>
    <x v="2"/>
    <x v="0"/>
    <s v="Mobile"/>
    <x v="0"/>
    <n v="1325.8"/>
    <n v="11.799620000000003"/>
    <n v="8.9000000000000017E-3"/>
    <n v="0.91"/>
    <n v="10.737654200000003"/>
    <n v="2"/>
    <n v="5.3688271000000016"/>
    <n v="0.16949698380117323"/>
    <n v="213.92000000000002"/>
    <n v="19.922414711399437"/>
    <n v="90"/>
    <n v="25.5"/>
    <n v="10"/>
  </r>
  <r>
    <x v="1"/>
    <x v="132"/>
    <s v="July"/>
    <x v="2"/>
    <x v="0"/>
    <s v="Mobile"/>
    <x v="0"/>
    <n v="1525.1"/>
    <n v="15.70853"/>
    <n v="1.03E-2"/>
    <n v="0.69"/>
    <n v="10.838885699999999"/>
    <n v="5"/>
    <n v="2.1677771399999997"/>
    <n v="0.31829840220568062"/>
    <n v="105.84"/>
    <n v="9.7648414172316631"/>
    <n v="92.399999999999991"/>
    <n v="39"/>
    <n v="4"/>
  </r>
  <r>
    <x v="1"/>
    <x v="133"/>
    <s v="July"/>
    <x v="2"/>
    <x v="0"/>
    <s v="Mobile"/>
    <x v="0"/>
    <n v="1403.3999999999999"/>
    <n v="12.490260000000001"/>
    <n v="8.9000000000000017E-3"/>
    <n v="0.43"/>
    <n v="5.3708118000000002"/>
    <n v="4"/>
    <n v="1.3427029500000001"/>
    <n v="0.3202495384403527"/>
    <n v="179.76"/>
    <n v="33.469800598859187"/>
    <n v="81.599999999999994"/>
    <n v="46.5"/>
    <n v="5"/>
  </r>
  <r>
    <x v="1"/>
    <x v="134"/>
    <s v="July"/>
    <x v="2"/>
    <x v="0"/>
    <s v="Mobile"/>
    <x v="0"/>
    <n v="2215.1"/>
    <n v="25.473650000000006"/>
    <n v="1.1500000000000003E-2"/>
    <n v="1.1900000000000002"/>
    <n v="30.313643500000012"/>
    <n v="6"/>
    <n v="5.0522739166666684"/>
    <n v="0.23553750640367591"/>
    <n v="123.76"/>
    <n v="4.0826501109970481"/>
    <n v="118.8"/>
    <n v="34.5"/>
    <n v="6"/>
  </r>
  <r>
    <x v="1"/>
    <x v="135"/>
    <s v="July"/>
    <x v="2"/>
    <x v="0"/>
    <s v="Mobile"/>
    <x v="0"/>
    <n v="2074.1999999999998"/>
    <n v="28.416540000000001"/>
    <n v="1.3700000000000002E-2"/>
    <n v="0.38"/>
    <n v="10.7982852"/>
    <n v="7"/>
    <n v="1.5426121714285714"/>
    <n v="0.24633540888510705"/>
    <n v="50.4"/>
    <n v="4.6674077472967648"/>
    <n v="103.2"/>
    <n v="37.5"/>
    <n v="4"/>
  </r>
  <r>
    <x v="1"/>
    <x v="136"/>
    <s v="July"/>
    <x v="2"/>
    <x v="0"/>
    <s v="Mobile"/>
    <x v="0"/>
    <n v="1689.6999999999998"/>
    <n v="13.517599999999998"/>
    <n v="8.0000000000000002E-3"/>
    <n v="0.48"/>
    <n v="6.4884479999999991"/>
    <n v="2"/>
    <n v="3.2442239999999996"/>
    <n v="0.14795525832988107"/>
    <n v="123.19999999999999"/>
    <n v="18.987591485668069"/>
    <n v="57.599999999999994"/>
    <n v="34.5"/>
    <n v="5"/>
  </r>
  <r>
    <x v="1"/>
    <x v="137"/>
    <s v="July"/>
    <x v="2"/>
    <x v="0"/>
    <s v="Mobile"/>
    <x v="0"/>
    <n v="2216.7999999999997"/>
    <n v="26.158239999999999"/>
    <n v="1.1800000000000001E-2"/>
    <n v="1.1099999999999999"/>
    <n v="29.035646399999997"/>
    <n v="4"/>
    <n v="7.2589115999999994"/>
    <n v="0.15291548666882787"/>
    <n v="324.24"/>
    <n v="11.166963377815485"/>
    <n v="88.8"/>
    <n v="28.5"/>
    <n v="11"/>
  </r>
  <r>
    <x v="1"/>
    <x v="138"/>
    <s v="July"/>
    <x v="2"/>
    <x v="0"/>
    <s v="Mobile"/>
    <x v="0"/>
    <n v="1499.3"/>
    <n v="16.192440000000001"/>
    <n v="1.0800000000000001E-2"/>
    <n v="1.2000000000000002"/>
    <n v="19.430928000000005"/>
    <n v="6"/>
    <n v="3.2384880000000007"/>
    <n v="0.37054329057263757"/>
    <n v="103.6"/>
    <n v="5.3317062365729502"/>
    <n v="55.199999999999996"/>
    <n v="39"/>
    <n v="5"/>
  </r>
  <r>
    <x v="1"/>
    <x v="139"/>
    <s v="July"/>
    <x v="2"/>
    <x v="0"/>
    <s v="Mobile"/>
    <x v="0"/>
    <n v="2165.3999999999996"/>
    <n v="22.953240000000001"/>
    <n v="1.0600000000000002E-2"/>
    <n v="0.39999999999999991"/>
    <n v="9.1812959999999979"/>
    <n v="5"/>
    <n v="1.8362591999999995"/>
    <n v="0.21783417068788544"/>
    <n v="154.56"/>
    <n v="16.834224710759791"/>
    <n v="28.799999999999997"/>
    <n v="39"/>
    <n v="2"/>
  </r>
  <r>
    <x v="1"/>
    <x v="140"/>
    <s v="July"/>
    <x v="2"/>
    <x v="0"/>
    <s v="Mobile"/>
    <x v="0"/>
    <n v="1539.6999999999998"/>
    <n v="15.550969999999998"/>
    <n v="1.01E-2"/>
    <n v="0.18000000000000002"/>
    <n v="2.7991745999999997"/>
    <n v="4"/>
    <n v="0.69979364999999993"/>
    <n v="0.25721868153562127"/>
    <n v="38.400000000000006"/>
    <n v="13.718329681899803"/>
    <n v="49.199999999999996"/>
    <n v="27"/>
    <n v="4"/>
  </r>
  <r>
    <x v="1"/>
    <x v="141"/>
    <s v="July"/>
    <x v="2"/>
    <x v="0"/>
    <s v="Mobile"/>
    <x v="0"/>
    <n v="2091.6999999999998"/>
    <n v="29.283799999999999"/>
    <n v="1.4E-2"/>
    <n v="0.59"/>
    <n v="17.277441999999997"/>
    <n v="4"/>
    <n v="4.3193604999999993"/>
    <n v="0.13659429445632057"/>
    <n v="161.28"/>
    <n v="9.3347151736929597"/>
    <n v="82.8"/>
    <n v="24"/>
    <n v="10"/>
  </r>
  <r>
    <x v="1"/>
    <x v="142"/>
    <s v="July"/>
    <x v="2"/>
    <x v="0"/>
    <s v="Mobile"/>
    <x v="0"/>
    <n v="2310.6"/>
    <n v="29.344620000000003"/>
    <n v="1.2700000000000001E-2"/>
    <n v="0.67999999999999994"/>
    <n v="19.954341599999999"/>
    <n v="3"/>
    <n v="6.6514471999999998"/>
    <n v="0.10223339065218769"/>
    <n v="109.76"/>
    <n v="5.5005573323451582"/>
    <n v="38.4"/>
    <n v="1.5"/>
    <n v="1"/>
  </r>
  <r>
    <x v="1"/>
    <x v="143"/>
    <s v="July"/>
    <x v="2"/>
    <x v="0"/>
    <s v="Mobile"/>
    <x v="0"/>
    <n v="1582"/>
    <n v="14.554399999999999"/>
    <n v="9.1999999999999998E-3"/>
    <n v="1.22"/>
    <n v="17.756367999999998"/>
    <n v="3"/>
    <n v="5.9187893333333328"/>
    <n v="0.20612323421096027"/>
    <n v="25.6"/>
    <n v="1.441736283005624"/>
    <n v="70.8"/>
    <n v="12"/>
    <n v="1"/>
  </r>
  <r>
    <x v="1"/>
    <x v="144"/>
    <s v="July"/>
    <x v="2"/>
    <x v="0"/>
    <s v="Mobile"/>
    <x v="0"/>
    <n v="2299.5"/>
    <n v="23.914800000000003"/>
    <n v="1.0400000000000001E-2"/>
    <n v="1.1299999999999999"/>
    <n v="27.023724000000001"/>
    <n v="5"/>
    <n v="5.4047448000000005"/>
    <n v="0.20907555154130494"/>
    <n v="309.68"/>
    <n v="11.459560495807313"/>
    <n v="72"/>
    <n v="36"/>
    <n v="7"/>
  </r>
  <r>
    <x v="1"/>
    <x v="145"/>
    <s v="July"/>
    <x v="2"/>
    <x v="0"/>
    <s v="Mobile"/>
    <x v="0"/>
    <n v="1949.5"/>
    <n v="21.63945"/>
    <n v="1.11E-2"/>
    <n v="0.11999999999999998"/>
    <n v="2.5967339999999997"/>
    <n v="5"/>
    <n v="0.51934679999999989"/>
    <n v="0.23105947701997973"/>
    <n v="98"/>
    <n v="37.739714579930023"/>
    <n v="58.8"/>
    <n v="30"/>
    <n v="3"/>
  </r>
  <r>
    <x v="1"/>
    <x v="146"/>
    <s v="July"/>
    <x v="2"/>
    <x v="0"/>
    <s v="Mobile"/>
    <x v="0"/>
    <n v="1551.8999999999999"/>
    <n v="12.415199999999999"/>
    <n v="8.0000000000000002E-3"/>
    <n v="0.78"/>
    <n v="9.6838559999999987"/>
    <n v="6"/>
    <n v="1.6139759999999999"/>
    <n v="0.48327856176300027"/>
    <n v="207.76"/>
    <n v="21.454263673478831"/>
    <n v="73.2"/>
    <n v="15"/>
    <n v="9"/>
  </r>
  <r>
    <x v="1"/>
    <x v="147"/>
    <s v="July"/>
    <x v="2"/>
    <x v="0"/>
    <s v="Mobile"/>
    <x v="0"/>
    <n v="1452.3"/>
    <n v="14.37777"/>
    <n v="9.9000000000000008E-3"/>
    <n v="0.23"/>
    <n v="3.3068871"/>
    <n v="2"/>
    <n v="1.65344355"/>
    <n v="0.13910363011788338"/>
    <n v="69.44"/>
    <n v="20.99860016388222"/>
    <n v="44.4"/>
    <n v="22.5"/>
    <n v="7"/>
  </r>
  <r>
    <x v="1"/>
    <x v="148"/>
    <s v="July"/>
    <x v="2"/>
    <x v="0"/>
    <s v="Mobile"/>
    <x v="0"/>
    <n v="2365"/>
    <n v="23.413500000000003"/>
    <n v="9.9000000000000008E-3"/>
    <n v="0.84000000000000008"/>
    <n v="19.667340000000003"/>
    <n v="2"/>
    <n v="9.8336700000000015"/>
    <n v="8.5420804236871886E-2"/>
    <n v="225.12"/>
    <n v="11.446387767740832"/>
    <n v="38.4"/>
    <n v="39"/>
    <n v="8"/>
  </r>
  <r>
    <x v="1"/>
    <x v="149"/>
    <s v="July"/>
    <x v="2"/>
    <x v="0"/>
    <s v="Mobile"/>
    <x v="0"/>
    <n v="1296.7"/>
    <n v="14.652710000000003"/>
    <n v="1.1300000000000001E-2"/>
    <n v="0.84"/>
    <n v="12.308276400000002"/>
    <n v="6"/>
    <n v="2.0513794000000005"/>
    <n v="0.4094805670759879"/>
    <n v="47.2"/>
    <n v="3.8348180091243314"/>
    <n v="69.599999999999994"/>
    <n v="28.5"/>
    <n v="7"/>
  </r>
  <r>
    <x v="1"/>
    <x v="150"/>
    <s v="July"/>
    <x v="2"/>
    <x v="0"/>
    <s v="Mobile"/>
    <x v="0"/>
    <n v="1482.3"/>
    <n v="17.194680000000002"/>
    <n v="1.1600000000000001E-2"/>
    <n v="0.21"/>
    <n v="3.6108828000000002"/>
    <n v="6"/>
    <n v="0.60181380000000007"/>
    <n v="0.34894513884527073"/>
    <n v="117.6"/>
    <n v="32.568212958891934"/>
    <n v="54"/>
    <n v="1.5"/>
    <n v="10"/>
  </r>
  <r>
    <x v="1"/>
    <x v="151"/>
    <s v="July"/>
    <x v="2"/>
    <x v="0"/>
    <s v="Mobile"/>
    <x v="0"/>
    <n v="2254.8000000000002"/>
    <n v="19.616759999999999"/>
    <n v="8.6999999999999994E-3"/>
    <n v="0.15000000000000002"/>
    <n v="2.9425140000000005"/>
    <n v="1"/>
    <n v="2.9425140000000005"/>
    <n v="5.09768177823453E-2"/>
    <n v="134.39999999999998"/>
    <n v="45.675228732981374"/>
    <n v="40.799999999999997"/>
    <n v="13.5"/>
    <n v="10"/>
  </r>
  <r>
    <x v="1"/>
    <x v="152"/>
    <s v="July"/>
    <x v="2"/>
    <x v="0"/>
    <s v="Mobile"/>
    <x v="0"/>
    <n v="2038.1"/>
    <n v="18.546710000000001"/>
    <n v="9.1000000000000004E-3"/>
    <n v="0.06"/>
    <n v="1.1128026"/>
    <n v="5"/>
    <n v="0.22256051999999998"/>
    <n v="0.2695895929790243"/>
    <n v="38.400000000000006"/>
    <n v="34.507467901315117"/>
    <n v="28.799999999999997"/>
    <n v="37.5"/>
    <n v="9"/>
  </r>
  <r>
    <x v="1"/>
    <x v="153"/>
    <s v="August"/>
    <x v="2"/>
    <x v="0"/>
    <s v="Mobile"/>
    <x v="0"/>
    <n v="1780.6999999999998"/>
    <n v="24.751729999999998"/>
    <n v="1.3900000000000001E-2"/>
    <n v="0.10999999999999999"/>
    <n v="2.7226902999999996"/>
    <n v="5"/>
    <n v="0.54453805999999993"/>
    <n v="0.20200608199911685"/>
    <n v="246.95999999999998"/>
    <n v="90.704403655457995"/>
    <n v="54"/>
    <n v="1.5"/>
    <n v="8"/>
  </r>
  <r>
    <x v="1"/>
    <x v="154"/>
    <s v="August"/>
    <x v="2"/>
    <x v="0"/>
    <s v="Mobile"/>
    <x v="0"/>
    <n v="2276.3000000000002"/>
    <n v="24.584040000000002"/>
    <n v="1.0800000000000001E-2"/>
    <n v="1.1499999999999999"/>
    <n v="28.271646"/>
    <n v="4"/>
    <n v="7.0679115000000001"/>
    <n v="0.16270718726458303"/>
    <n v="38.08"/>
    <n v="1.3469325415294178"/>
    <n v="73.2"/>
    <n v="36"/>
    <n v="5"/>
  </r>
  <r>
    <x v="1"/>
    <x v="155"/>
    <s v="August"/>
    <x v="2"/>
    <x v="0"/>
    <s v="Mobile"/>
    <x v="0"/>
    <n v="1562.1"/>
    <n v="14.68374"/>
    <n v="9.4000000000000004E-3"/>
    <n v="0.21000000000000002"/>
    <n v="3.0835854000000005"/>
    <n v="5"/>
    <n v="0.61671708000000014"/>
    <n v="0.34051270316690435"/>
    <n v="109.76"/>
    <n v="35.594927904380398"/>
    <n v="52.8"/>
    <n v="16.5"/>
    <n v="3"/>
  </r>
  <r>
    <x v="1"/>
    <x v="156"/>
    <s v="August"/>
    <x v="2"/>
    <x v="0"/>
    <s v="Mobile"/>
    <x v="0"/>
    <n v="1902.6999999999998"/>
    <n v="18.836729999999999"/>
    <n v="9.9000000000000008E-3"/>
    <n v="1.07"/>
    <n v="20.155301099999999"/>
    <n v="7"/>
    <n v="2.8793287285714286"/>
    <n v="0.37161439379340261"/>
    <n v="35.839999999999996"/>
    <n v="1.7781922394600196"/>
    <n v="62.4"/>
    <n v="1.5"/>
    <n v="8"/>
  </r>
  <r>
    <x v="1"/>
    <x v="157"/>
    <s v="August"/>
    <x v="2"/>
    <x v="0"/>
    <s v="Mobile"/>
    <x v="0"/>
    <n v="1575.3999999999999"/>
    <n v="16.541700000000002"/>
    <n v="1.0500000000000002E-2"/>
    <n v="0.39"/>
    <n v="6.4512630000000009"/>
    <n v="6"/>
    <n v="1.0752105000000001"/>
    <n v="0.36271967210141637"/>
    <n v="40.800000000000004"/>
    <n v="6.3243430007426449"/>
    <n v="81.599999999999994"/>
    <n v="10.5"/>
    <n v="6"/>
  </r>
  <r>
    <x v="1"/>
    <x v="158"/>
    <s v="August"/>
    <x v="2"/>
    <x v="0"/>
    <s v="Mobile"/>
    <x v="0"/>
    <n v="1418.3"/>
    <n v="19.856200000000001"/>
    <n v="1.4000000000000002E-2"/>
    <n v="1.2699999999999998"/>
    <n v="25.217373999999996"/>
    <n v="5"/>
    <n v="5.0434747999999994"/>
    <n v="0.25181051762169998"/>
    <n v="44.800000000000004"/>
    <n v="1.7765529432208131"/>
    <n v="74.399999999999991"/>
    <n v="37.5"/>
    <n v="4"/>
  </r>
  <r>
    <x v="1"/>
    <x v="159"/>
    <s v="August"/>
    <x v="2"/>
    <x v="0"/>
    <s v="Mobile"/>
    <x v="0"/>
    <n v="1362"/>
    <n v="12.394200000000001"/>
    <n v="9.1000000000000004E-3"/>
    <n v="0.3"/>
    <n v="3.7182600000000003"/>
    <n v="3"/>
    <n v="1.2394200000000002"/>
    <n v="0.2420487001984799"/>
    <n v="248.64000000000001"/>
    <n v="66.869987574833388"/>
    <n v="46.8"/>
    <n v="1.5"/>
    <n v="2"/>
  </r>
  <r>
    <x v="1"/>
    <x v="160"/>
    <s v="August"/>
    <x v="2"/>
    <x v="0"/>
    <s v="Mobile"/>
    <x v="0"/>
    <n v="2198.3000000000002"/>
    <n v="18.685550000000003"/>
    <n v="8.5000000000000006E-3"/>
    <n v="0.26"/>
    <n v="4.8582430000000008"/>
    <n v="4"/>
    <n v="1.2145607500000002"/>
    <n v="0.21406916039399426"/>
    <n v="187.6"/>
    <n v="38.614783163378192"/>
    <n v="25.2"/>
    <n v="19.5"/>
    <n v="5"/>
  </r>
  <r>
    <x v="1"/>
    <x v="161"/>
    <s v="August"/>
    <x v="2"/>
    <x v="0"/>
    <s v="Mobile"/>
    <x v="0"/>
    <n v="2398.1999999999998"/>
    <n v="24.701459999999997"/>
    <n v="1.03E-2"/>
    <n v="0.55000000000000004"/>
    <n v="13.585803"/>
    <n v="5"/>
    <n v="2.7171606000000001"/>
    <n v="0.20241718505707762"/>
    <n v="90.719999999999985"/>
    <n v="6.6775589194102096"/>
    <n v="58.8"/>
    <n v="10.5"/>
    <n v="3"/>
  </r>
  <r>
    <x v="1"/>
    <x v="162"/>
    <s v="August"/>
    <x v="2"/>
    <x v="0"/>
    <s v="Mobile"/>
    <x v="0"/>
    <n v="1510.3"/>
    <n v="15.556089999999999"/>
    <n v="1.03E-2"/>
    <n v="0.64999999999999991"/>
    <n v="10.111458499999998"/>
    <n v="5"/>
    <n v="2.0222916999999994"/>
    <n v="0.32141752844063004"/>
    <n v="48.720000000000006"/>
    <n v="4.8182959955776923"/>
    <n v="45.6"/>
    <n v="3"/>
    <n v="9"/>
  </r>
  <r>
    <x v="1"/>
    <x v="163"/>
    <s v="August"/>
    <x v="2"/>
    <x v="0"/>
    <s v="Mobile"/>
    <x v="0"/>
    <n v="2376.1999999999998"/>
    <n v="30.890600000000003"/>
    <n v="1.3000000000000003E-2"/>
    <n v="0.69000000000000006"/>
    <n v="21.314514000000003"/>
    <n v="3"/>
    <n v="7.1048380000000009"/>
    <n v="9.7116922299987696E-2"/>
    <n v="37.6"/>
    <n v="1.7640561731785203"/>
    <n v="55.199999999999996"/>
    <n v="37.5"/>
    <n v="4"/>
  </r>
  <r>
    <x v="1"/>
    <x v="164"/>
    <s v="August"/>
    <x v="2"/>
    <x v="0"/>
    <s v="Mobile"/>
    <x v="0"/>
    <n v="1896.6999999999998"/>
    <n v="19.725680000000001"/>
    <n v="1.0400000000000001E-2"/>
    <n v="4.9999999999999989E-2"/>
    <n v="0.98628399999999983"/>
    <n v="7"/>
    <n v="0.14089771428571427"/>
    <n v="0.35486736071963043"/>
    <n v="202.16"/>
    <n v="204.97138755165858"/>
    <n v="74.399999999999991"/>
    <n v="31.5"/>
    <n v="4"/>
  </r>
  <r>
    <x v="1"/>
    <x v="165"/>
    <s v="August"/>
    <x v="2"/>
    <x v="0"/>
    <s v="Mobile"/>
    <x v="0"/>
    <n v="1434.8999999999999"/>
    <n v="15.066450000000001"/>
    <n v="1.0500000000000002E-2"/>
    <n v="0.09"/>
    <n v="1.3559805"/>
    <n v="5"/>
    <n v="0.2711961"/>
    <n v="0.33186317944837701"/>
    <n v="63.839999999999996"/>
    <n v="47.080323057743087"/>
    <n v="22.8"/>
    <n v="18"/>
    <n v="9"/>
  </r>
  <r>
    <x v="1"/>
    <x v="166"/>
    <s v="August"/>
    <x v="2"/>
    <x v="0"/>
    <s v="Mobile"/>
    <x v="0"/>
    <n v="2219.6"/>
    <n v="23.305800000000001"/>
    <n v="1.0500000000000001E-2"/>
    <n v="0.56999999999999995"/>
    <n v="13.284305999999999"/>
    <n v="4"/>
    <n v="3.3210764999999998"/>
    <n v="0.17163109612199537"/>
    <n v="112"/>
    <n v="8.4310012130102994"/>
    <n v="49.199999999999996"/>
    <n v="36"/>
    <n v="9"/>
  </r>
  <r>
    <x v="1"/>
    <x v="167"/>
    <s v="August"/>
    <x v="2"/>
    <x v="0"/>
    <s v="Mobile"/>
    <x v="0"/>
    <n v="2270.3000000000002"/>
    <n v="27.243600000000011"/>
    <n v="1.2000000000000004E-2"/>
    <n v="1.04"/>
    <n v="28.333344000000015"/>
    <n v="5"/>
    <n v="5.6666688000000027"/>
    <n v="0.18352934267130622"/>
    <n v="113.67999999999999"/>
    <n v="4.0122337836296325"/>
    <n v="28.799999999999997"/>
    <n v="6"/>
    <n v="5"/>
  </r>
  <r>
    <x v="1"/>
    <x v="168"/>
    <s v="August"/>
    <x v="2"/>
    <x v="0"/>
    <s v="Mobile"/>
    <x v="0"/>
    <n v="1850"/>
    <n v="25.345000000000002"/>
    <n v="1.3700000000000002E-2"/>
    <n v="1.06"/>
    <n v="26.865700000000004"/>
    <n v="5"/>
    <n v="5.3731400000000011"/>
    <n v="0.19727756954034326"/>
    <n v="9.6000000000000014"/>
    <n v="0.35733295614854627"/>
    <n v="76.8"/>
    <n v="36"/>
    <n v="5"/>
  </r>
  <r>
    <x v="1"/>
    <x v="169"/>
    <s v="August"/>
    <x v="2"/>
    <x v="0"/>
    <s v="Mobile"/>
    <x v="0"/>
    <n v="1430.1"/>
    <n v="14.444009999999999"/>
    <n v="1.01E-2"/>
    <n v="8.9999999999999969E-2"/>
    <n v="1.2999608999999994"/>
    <n v="4"/>
    <n v="0.32499022499999985"/>
    <n v="0.27693140616767786"/>
    <n v="17.600000000000001"/>
    <n v="13.538868745975368"/>
    <n v="48"/>
    <n v="3"/>
    <n v="7"/>
  </r>
  <r>
    <x v="1"/>
    <x v="170"/>
    <s v="August"/>
    <x v="2"/>
    <x v="0"/>
    <s v="Mobile"/>
    <x v="0"/>
    <n v="2191.5"/>
    <n v="27.174599999999998"/>
    <n v="1.24E-2"/>
    <n v="0.04"/>
    <n v="1.086984"/>
    <n v="5"/>
    <n v="0.2173968"/>
    <n v="0.18399534859758745"/>
    <n v="59.92"/>
    <n v="55.125006439837207"/>
    <n v="37.199999999999996"/>
    <n v="6"/>
    <n v="2"/>
  </r>
  <r>
    <x v="1"/>
    <x v="171"/>
    <s v="August"/>
    <x v="2"/>
    <x v="0"/>
    <s v="Mobile"/>
    <x v="0"/>
    <n v="1237.2"/>
    <n v="14.351520000000004"/>
    <n v="1.1600000000000003E-2"/>
    <n v="0.91999999999999993"/>
    <n v="13.203398400000003"/>
    <n v="1"/>
    <n v="13.203398400000003"/>
    <n v="6.9679030513841028E-2"/>
    <n v="90.16"/>
    <n v="6.8285449903564208"/>
    <n v="33.6"/>
    <n v="22.5"/>
    <n v="10"/>
  </r>
  <r>
    <x v="1"/>
    <x v="172"/>
    <s v="August"/>
    <x v="2"/>
    <x v="0"/>
    <s v="Mobile"/>
    <x v="0"/>
    <n v="1390.8999999999999"/>
    <n v="14.743540000000001"/>
    <n v="1.0600000000000002E-2"/>
    <n v="0.46"/>
    <n v="6.7820284000000006"/>
    <n v="4"/>
    <n v="1.6955071000000002"/>
    <n v="0.27130526318645315"/>
    <n v="16"/>
    <n v="2.3591762016213318"/>
    <n v="28.799999999999997"/>
    <n v="1.5"/>
    <n v="6"/>
  </r>
  <r>
    <x v="1"/>
    <x v="173"/>
    <s v="August"/>
    <x v="2"/>
    <x v="0"/>
    <s v="Mobile"/>
    <x v="0"/>
    <n v="2096.3999999999996"/>
    <n v="20.754360000000002"/>
    <n v="9.9000000000000025E-3"/>
    <n v="0.88000000000000012"/>
    <n v="18.263836800000004"/>
    <n v="5"/>
    <n v="3.6527673600000008"/>
    <n v="0.24091323461672629"/>
    <n v="192.64"/>
    <n v="10.547619435583215"/>
    <n v="39.6"/>
    <n v="15"/>
    <n v="7"/>
  </r>
  <r>
    <x v="1"/>
    <x v="174"/>
    <s v="August"/>
    <x v="2"/>
    <x v="0"/>
    <s v="Mobile"/>
    <x v="0"/>
    <n v="1979"/>
    <n v="23.352200000000003"/>
    <n v="1.1800000000000001E-2"/>
    <n v="1.1599999999999999"/>
    <n v="27.088552000000004"/>
    <n v="1"/>
    <n v="27.088552000000004"/>
    <n v="4.2822517792756136E-2"/>
    <n v="26.400000000000002"/>
    <n v="0.97458143942134667"/>
    <n v="16.8"/>
    <n v="9"/>
    <n v="1"/>
  </r>
  <r>
    <x v="1"/>
    <x v="175"/>
    <s v="August"/>
    <x v="2"/>
    <x v="0"/>
    <s v="Mobile"/>
    <x v="0"/>
    <n v="2277.6999999999998"/>
    <n v="21.638150000000003"/>
    <n v="9.5000000000000015E-3"/>
    <n v="0.38"/>
    <n v="8.2224970000000006"/>
    <n v="4"/>
    <n v="2.0556242500000002"/>
    <n v="0.18485868708738962"/>
    <n v="57.68"/>
    <n v="7.0149007047372587"/>
    <n v="62.4"/>
    <n v="10.5"/>
    <n v="4"/>
  </r>
  <r>
    <x v="1"/>
    <x v="176"/>
    <s v="August"/>
    <x v="2"/>
    <x v="0"/>
    <s v="Mobile"/>
    <x v="0"/>
    <n v="2219.1999999999998"/>
    <n v="26.408480000000001"/>
    <n v="1.1900000000000001E-2"/>
    <n v="0.7"/>
    <n v="18.485935999999999"/>
    <n v="3"/>
    <n v="6.1619786666666663"/>
    <n v="0.11359987397987313"/>
    <n v="0"/>
    <n v="0"/>
    <n v="70.8"/>
    <n v="7.5"/>
    <n v="4"/>
  </r>
  <r>
    <x v="1"/>
    <x v="177"/>
    <s v="August"/>
    <x v="2"/>
    <x v="0"/>
    <s v="Mobile"/>
    <x v="0"/>
    <n v="1552.8999999999999"/>
    <n v="12.889069999999998"/>
    <n v="8.3000000000000001E-3"/>
    <n v="0.06"/>
    <n v="0.77334419999999993"/>
    <n v="5"/>
    <n v="0.15466883999999997"/>
    <n v="0.38792558345947387"/>
    <n v="70"/>
    <n v="90.515969473877234"/>
    <n v="85.2"/>
    <n v="13.5"/>
    <n v="8"/>
  </r>
  <r>
    <x v="1"/>
    <x v="178"/>
    <s v="August"/>
    <x v="2"/>
    <x v="0"/>
    <s v="Mobile"/>
    <x v="0"/>
    <n v="1483.1"/>
    <n v="14.38607"/>
    <n v="9.7000000000000003E-3"/>
    <n v="0.97999999999999987"/>
    <n v="14.098348599999998"/>
    <n v="5"/>
    <n v="2.8196697199999994"/>
    <n v="0.34755843673776088"/>
    <n v="147.84"/>
    <n v="10.486334548430731"/>
    <n v="48"/>
    <n v="37.5"/>
    <n v="10"/>
  </r>
  <r>
    <x v="1"/>
    <x v="179"/>
    <s v="August"/>
    <x v="2"/>
    <x v="0"/>
    <s v="Mobile"/>
    <x v="0"/>
    <n v="2030.6"/>
    <n v="22.945779999999999"/>
    <n v="1.1299999999999999E-2"/>
    <n v="0.9800000000000002"/>
    <n v="22.486864400000005"/>
    <n v="2"/>
    <n v="11.243432200000003"/>
    <n v="8.7161996672154976E-2"/>
    <n v="61.599999999999994"/>
    <n v="2.7393770382677265"/>
    <n v="34.799999999999997"/>
    <n v="28.5"/>
    <n v="8"/>
  </r>
  <r>
    <x v="1"/>
    <x v="180"/>
    <s v="August"/>
    <x v="2"/>
    <x v="0"/>
    <s v="Mobile"/>
    <x v="0"/>
    <n v="2008.8999999999999"/>
    <n v="16.071199999999997"/>
    <n v="7.9999999999999984E-3"/>
    <n v="1.1000000000000001"/>
    <n v="17.678319999999999"/>
    <n v="5"/>
    <n v="3.5356639999999997"/>
    <n v="0.31111553586539903"/>
    <n v="57.68"/>
    <n v="3.262753474312039"/>
    <n v="20.399999999999999"/>
    <n v="7.5"/>
    <n v="10"/>
  </r>
  <r>
    <x v="1"/>
    <x v="181"/>
    <s v="August"/>
    <x v="2"/>
    <x v="0"/>
    <s v="Mobile"/>
    <x v="0"/>
    <n v="2112.1"/>
    <n v="28.513349999999999"/>
    <n v="1.35E-2"/>
    <n v="0.6100000000000001"/>
    <n v="17.393143500000001"/>
    <n v="1"/>
    <n v="17.393143500000001"/>
    <n v="3.5071291167119961E-2"/>
    <n v="284.48"/>
    <n v="16.355870346266045"/>
    <n v="67.2"/>
    <n v="34.5"/>
    <n v="6"/>
  </r>
  <r>
    <x v="1"/>
    <x v="182"/>
    <s v="August"/>
    <x v="2"/>
    <x v="0"/>
    <s v="Mobile"/>
    <x v="0"/>
    <n v="1542.5"/>
    <n v="18.972750000000001"/>
    <n v="1.23E-2"/>
    <n v="0.35000000000000003"/>
    <n v="6.6404625000000008"/>
    <n v="4"/>
    <n v="1.6601156250000002"/>
    <n v="0.2108286885137895"/>
    <n v="168"/>
    <n v="25.299442621654737"/>
    <n v="79.2"/>
    <n v="31.5"/>
    <n v="2"/>
  </r>
  <r>
    <x v="1"/>
    <x v="183"/>
    <s v="August"/>
    <x v="2"/>
    <x v="0"/>
    <s v="Mobile"/>
    <x v="0"/>
    <n v="1992.3"/>
    <n v="24.106830000000002"/>
    <n v="1.2100000000000001E-2"/>
    <n v="1.1600000000000001"/>
    <n v="27.963922800000006"/>
    <n v="7"/>
    <n v="3.994846114285715"/>
    <n v="0.29037413878141588"/>
    <n v="84.56"/>
    <n v="3.0238962038616406"/>
    <n v="46.8"/>
    <n v="33"/>
    <n v="3"/>
  </r>
  <r>
    <x v="2"/>
    <x v="184"/>
    <s v="September"/>
    <x v="2"/>
    <x v="0"/>
    <s v="Mobile"/>
    <x v="0"/>
    <n v="1780"/>
    <n v="19.402000000000001"/>
    <n v="1.09E-2"/>
    <n v="0.27999999999999997"/>
    <n v="5.4325599999999996"/>
    <n v="0"/>
    <n v="0"/>
    <n v="0"/>
    <n v="119.28"/>
    <n v="21.956499329965986"/>
    <n v="72"/>
    <n v="21"/>
    <n v="7"/>
  </r>
  <r>
    <x v="2"/>
    <x v="185"/>
    <s v="September"/>
    <x v="2"/>
    <x v="0"/>
    <s v="Mobile"/>
    <x v="0"/>
    <n v="2567"/>
    <n v="32.344200000000001"/>
    <n v="1.26E-2"/>
    <n v="0.91"/>
    <n v="29.433222000000001"/>
    <n v="6"/>
    <n v="4.9055369999999998"/>
    <n v="0.18550466544233588"/>
    <n v="112"/>
    <n v="3.805223906509454"/>
    <n v="75.599999999999994"/>
    <n v="39"/>
    <n v="11"/>
  </r>
  <r>
    <x v="2"/>
    <x v="186"/>
    <s v="September"/>
    <x v="2"/>
    <x v="0"/>
    <s v="Mobile"/>
    <x v="0"/>
    <n v="2870"/>
    <n v="39.606000000000002"/>
    <n v="1.38E-2"/>
    <n v="0.53"/>
    <n v="20.991180000000004"/>
    <n v="2"/>
    <n v="10.495590000000002"/>
    <n v="5.0497399383931725E-2"/>
    <n v="240.24"/>
    <n v="11.44480681886392"/>
    <n v="79.2"/>
    <n v="19.5"/>
    <n v="8"/>
  </r>
  <r>
    <x v="2"/>
    <x v="187"/>
    <s v="September"/>
    <x v="2"/>
    <x v="0"/>
    <s v="Mobile"/>
    <x v="0"/>
    <n v="3001"/>
    <n v="37.812600000000003"/>
    <n v="1.2600000000000002E-2"/>
    <n v="0.78"/>
    <n v="29.493828000000004"/>
    <n v="5"/>
    <n v="5.8987656000000008"/>
    <n v="0.13223105525671336"/>
    <n v="173.6"/>
    <n v="5.8859772288629326"/>
    <n v="87.6"/>
    <n v="24"/>
    <n v="8"/>
  </r>
  <r>
    <x v="2"/>
    <x v="188"/>
    <s v="September"/>
    <x v="2"/>
    <x v="0"/>
    <s v="Mobile"/>
    <x v="0"/>
    <n v="1880"/>
    <n v="22.936"/>
    <n v="1.2200000000000001E-2"/>
    <n v="0.38"/>
    <n v="8.7156800000000008"/>
    <n v="4"/>
    <n v="2.1789200000000002"/>
    <n v="0.17439832577607256"/>
    <n v="64.399999999999991"/>
    <n v="7.3889816973546507"/>
    <n v="24"/>
    <n v="39"/>
    <n v="9"/>
  </r>
  <r>
    <x v="2"/>
    <x v="189"/>
    <s v="September"/>
    <x v="2"/>
    <x v="0"/>
    <s v="Mobile"/>
    <x v="0"/>
    <n v="1930"/>
    <n v="20.844000000000001"/>
    <n v="1.0800000000000001E-2"/>
    <n v="1.1499999999999999"/>
    <n v="23.970600000000001"/>
    <n v="4"/>
    <n v="5.9926500000000003"/>
    <n v="0.19190174630589138"/>
    <n v="119.28"/>
    <n v="4.976095717253636"/>
    <n v="67.2"/>
    <n v="31.5"/>
    <n v="6"/>
  </r>
  <r>
    <x v="2"/>
    <x v="190"/>
    <s v="September"/>
    <x v="2"/>
    <x v="0"/>
    <s v="Mobile"/>
    <x v="0"/>
    <n v="2402"/>
    <n v="34.348599999999998"/>
    <n v="1.4299999999999998E-2"/>
    <n v="0.71"/>
    <n v="24.387505999999998"/>
    <n v="5"/>
    <n v="4.8775011999999993"/>
    <n v="0.14556634040397573"/>
    <n v="129.36000000000001"/>
    <n v="5.3043554351150144"/>
    <n v="64.8"/>
    <n v="10.5"/>
    <n v="10"/>
  </r>
  <r>
    <x v="2"/>
    <x v="191"/>
    <s v="September"/>
    <x v="2"/>
    <x v="0"/>
    <s v="Mobile"/>
    <x v="0"/>
    <n v="2678"/>
    <n v="31.064800000000009"/>
    <n v="1.1600000000000003E-2"/>
    <n v="1.38"/>
    <n v="42.869424000000009"/>
    <n v="3"/>
    <n v="14.289808000000003"/>
    <n v="9.6572326234194303E-2"/>
    <n v="278.88"/>
    <n v="6.5053358309642775"/>
    <n v="93.6"/>
    <n v="22.5"/>
    <n v="7"/>
  </r>
  <r>
    <x v="2"/>
    <x v="192"/>
    <s v="September"/>
    <x v="2"/>
    <x v="0"/>
    <s v="Mobile"/>
    <x v="0"/>
    <n v="1775"/>
    <n v="27.512499999999999"/>
    <n v="1.55E-2"/>
    <n v="0.20999999999999996"/>
    <n v="5.7776249999999987"/>
    <n v="2"/>
    <n v="2.8888124999999993"/>
    <n v="7.2694229895502047E-2"/>
    <n v="112"/>
    <n v="19.385127972133883"/>
    <n v="88.8"/>
    <n v="43.5"/>
    <n v="9"/>
  </r>
  <r>
    <x v="2"/>
    <x v="193"/>
    <s v="September"/>
    <x v="2"/>
    <x v="0"/>
    <s v="Mobile"/>
    <x v="0"/>
    <n v="2950"/>
    <n v="31.270000000000007"/>
    <n v="1.0600000000000002E-2"/>
    <n v="0.77"/>
    <n v="24.077900000000007"/>
    <n v="2"/>
    <n v="12.038950000000003"/>
    <n v="6.3959066197633502E-2"/>
    <n v="148.39999999999998"/>
    <n v="6.1633281972264999"/>
    <n v="42"/>
    <n v="37.5"/>
    <n v="7"/>
  </r>
  <r>
    <x v="2"/>
    <x v="194"/>
    <s v="September"/>
    <x v="2"/>
    <x v="0"/>
    <s v="Mobile"/>
    <x v="0"/>
    <n v="2843"/>
    <n v="37.243300000000005"/>
    <n v="1.3100000000000002E-2"/>
    <n v="0.6399999999999999"/>
    <n v="23.835712000000001"/>
    <n v="2"/>
    <n v="11.917856"/>
    <n v="5.3700934127749143E-2"/>
    <n v="399.28"/>
    <n v="16.751335139474751"/>
    <n v="58.8"/>
    <n v="19.5"/>
    <n v="7"/>
  </r>
  <r>
    <x v="2"/>
    <x v="195"/>
    <s v="September"/>
    <x v="2"/>
    <x v="0"/>
    <s v="Mobile"/>
    <x v="0"/>
    <n v="3224"/>
    <n v="50.616799999999998"/>
    <n v="1.5699999999999999E-2"/>
    <n v="1.2700000000000002"/>
    <n v="64.283336000000006"/>
    <n v="3"/>
    <n v="21.427778666666669"/>
    <n v="5.9268859351045505E-2"/>
    <n v="142.79999999999998"/>
    <n v="2.2214155158344608"/>
    <n v="82.8"/>
    <n v="36"/>
    <n v="8"/>
  </r>
  <r>
    <x v="2"/>
    <x v="196"/>
    <s v="September"/>
    <x v="2"/>
    <x v="0"/>
    <s v="Mobile"/>
    <x v="0"/>
    <n v="2370"/>
    <n v="30.573"/>
    <n v="1.29E-2"/>
    <n v="1.35"/>
    <n v="41.27355"/>
    <n v="2"/>
    <n v="20.636775"/>
    <n v="6.5417198181401889E-2"/>
    <n v="161.84"/>
    <n v="3.9211553161770674"/>
    <n v="58.8"/>
    <n v="36"/>
    <n v="5"/>
  </r>
  <r>
    <x v="2"/>
    <x v="197"/>
    <s v="September"/>
    <x v="2"/>
    <x v="0"/>
    <s v="Mobile"/>
    <x v="0"/>
    <n v="2065"/>
    <n v="24.573500000000003"/>
    <n v="1.1900000000000001E-2"/>
    <n v="0.61"/>
    <n v="14.989835000000001"/>
    <n v="2"/>
    <n v="7.4949175000000006"/>
    <n v="8.1388487598429191E-2"/>
    <n v="170.79999999999998"/>
    <n v="11.394388263780087"/>
    <n v="82.8"/>
    <n v="10.5"/>
    <n v="6"/>
  </r>
  <r>
    <x v="2"/>
    <x v="198"/>
    <s v="September"/>
    <x v="2"/>
    <x v="0"/>
    <s v="Mobile"/>
    <x v="0"/>
    <n v="1991"/>
    <n v="27.874000000000002"/>
    <n v="1.4000000000000002E-2"/>
    <n v="0.87000000000000011"/>
    <n v="24.250380000000003"/>
    <n v="1"/>
    <n v="24.250380000000003"/>
    <n v="3.5875726483461289E-2"/>
    <n v="66.64"/>
    <n v="2.7479981756986898"/>
    <n v="78"/>
    <n v="43.5"/>
    <n v="8"/>
  </r>
  <r>
    <x v="2"/>
    <x v="199"/>
    <s v="September"/>
    <x v="2"/>
    <x v="0"/>
    <s v="Mobile"/>
    <x v="0"/>
    <n v="2937"/>
    <n v="48.460500000000003"/>
    <n v="1.6500000000000001E-2"/>
    <n v="1.33"/>
    <n v="64.452465000000004"/>
    <n v="3"/>
    <n v="21.484155000000001"/>
    <n v="6.1906088463800413E-2"/>
    <n v="40.880000000000003"/>
    <n v="0.63426588882209545"/>
    <n v="46.8"/>
    <n v="1.5"/>
    <n v="12"/>
  </r>
  <r>
    <x v="2"/>
    <x v="200"/>
    <s v="September"/>
    <x v="2"/>
    <x v="0"/>
    <s v="Mobile"/>
    <x v="0"/>
    <n v="3319"/>
    <n v="40.1599"/>
    <n v="1.21E-2"/>
    <n v="1.1200000000000001"/>
    <n v="44.979088000000004"/>
    <n v="1"/>
    <n v="44.979088000000004"/>
    <n v="2.4900460409512971E-2"/>
    <n v="97.440000000000012"/>
    <n v="2.1663400556276287"/>
    <n v="49.199999999999996"/>
    <n v="7.5"/>
    <n v="4"/>
  </r>
  <r>
    <x v="2"/>
    <x v="201"/>
    <s v="September"/>
    <x v="2"/>
    <x v="0"/>
    <s v="Mobile"/>
    <x v="0"/>
    <n v="2494"/>
    <n v="33.419599999999996"/>
    <n v="1.3399999999999999E-2"/>
    <n v="0.47000000000000003"/>
    <n v="15.707211999999998"/>
    <n v="2"/>
    <n v="7.8536059999999992"/>
    <n v="5.984512082729896E-2"/>
    <n v="128.79999999999998"/>
    <n v="8.2000548537830902"/>
    <n v="39.6"/>
    <n v="10.5"/>
    <n v="5"/>
  </r>
  <r>
    <x v="2"/>
    <x v="202"/>
    <s v="September"/>
    <x v="2"/>
    <x v="0"/>
    <s v="Mobile"/>
    <x v="0"/>
    <n v="3198"/>
    <n v="43.492800000000003"/>
    <n v="1.3600000000000001E-2"/>
    <n v="1.0099999999999998"/>
    <n v="43.927727999999995"/>
    <n v="2"/>
    <n v="21.963863999999997"/>
    <n v="4.5984622742155021E-2"/>
    <n v="95.199999999999989"/>
    <n v="2.1671960817094842"/>
    <n v="32.4"/>
    <n v="1.5"/>
    <n v="6"/>
  </r>
  <r>
    <x v="2"/>
    <x v="203"/>
    <s v="September"/>
    <x v="2"/>
    <x v="0"/>
    <s v="Mobile"/>
    <x v="0"/>
    <n v="2264"/>
    <n v="26.488800000000001"/>
    <n v="1.17E-2"/>
    <n v="0.71000000000000008"/>
    <n v="18.807048000000002"/>
    <n v="3"/>
    <n v="6.2690160000000006"/>
    <n v="0.11325541360877049"/>
    <n v="173.04"/>
    <n v="9.2008059957096915"/>
    <n v="63.599999999999994"/>
    <n v="37.5"/>
    <n v="2"/>
  </r>
  <r>
    <x v="2"/>
    <x v="204"/>
    <s v="September"/>
    <x v="2"/>
    <x v="0"/>
    <s v="Mobile"/>
    <x v="0"/>
    <n v="2415"/>
    <n v="37.432499999999997"/>
    <n v="1.5499999999999998E-2"/>
    <n v="0.39999999999999997"/>
    <n v="14.972999999999997"/>
    <n v="5"/>
    <n v="2.9945999999999993"/>
    <n v="0.13357376611233554"/>
    <n v="176.39999999999998"/>
    <n v="11.781206171107995"/>
    <n v="78"/>
    <n v="7.5"/>
    <n v="6"/>
  </r>
  <r>
    <x v="2"/>
    <x v="205"/>
    <s v="September"/>
    <x v="2"/>
    <x v="0"/>
    <s v="Mobile"/>
    <x v="0"/>
    <n v="1873"/>
    <n v="23.599800000000005"/>
    <n v="1.2600000000000004E-2"/>
    <n v="0.46999999999999992"/>
    <n v="11.091906"/>
    <n v="2"/>
    <n v="5.5459529999999999"/>
    <n v="8.4746480902380503E-2"/>
    <n v="170.79999999999998"/>
    <n v="15.398615891624035"/>
    <n v="58.8"/>
    <n v="42"/>
    <n v="4"/>
  </r>
  <r>
    <x v="2"/>
    <x v="206"/>
    <s v="September"/>
    <x v="2"/>
    <x v="0"/>
    <s v="Mobile"/>
    <x v="0"/>
    <n v="2062"/>
    <n v="24.125399999999999"/>
    <n v="1.17E-2"/>
    <n v="1.46"/>
    <n v="35.223084"/>
    <n v="1"/>
    <n v="35.223084"/>
    <n v="4.1450089946695183E-2"/>
    <n v="82.320000000000007"/>
    <n v="2.3371037016520191"/>
    <n v="67.2"/>
    <n v="18"/>
    <n v="10"/>
  </r>
  <r>
    <x v="2"/>
    <x v="207"/>
    <s v="September"/>
    <x v="2"/>
    <x v="0"/>
    <s v="Mobile"/>
    <x v="0"/>
    <n v="3139"/>
    <n v="35.784600000000005"/>
    <n v="1.1400000000000002E-2"/>
    <n v="1.44"/>
    <n v="51.529824000000005"/>
    <n v="2"/>
    <n v="25.764912000000002"/>
    <n v="5.5889963839193389E-2"/>
    <n v="33.6"/>
    <n v="0.65204957812392295"/>
    <n v="67.2"/>
    <n v="43.5"/>
    <n v="8"/>
  </r>
  <r>
    <x v="2"/>
    <x v="208"/>
    <s v="September"/>
    <x v="2"/>
    <x v="0"/>
    <s v="Mobile"/>
    <x v="0"/>
    <n v="1727"/>
    <n v="26.768499999999996"/>
    <n v="1.5499999999999998E-2"/>
    <n v="0.4"/>
    <n v="10.7074"/>
    <n v="2"/>
    <n v="5.3536999999999999"/>
    <n v="7.4714683303136159E-2"/>
    <n v="44"/>
    <n v="4.1093075816724882"/>
    <n v="46.8"/>
    <n v="34.5"/>
    <n v="6"/>
  </r>
  <r>
    <x v="2"/>
    <x v="209"/>
    <s v="September"/>
    <x v="2"/>
    <x v="0"/>
    <s v="Mobile"/>
    <x v="0"/>
    <n v="2254"/>
    <n v="25.244800000000005"/>
    <n v="1.1200000000000002E-2"/>
    <n v="0.29000000000000004"/>
    <n v="7.3209920000000022"/>
    <n v="2"/>
    <n v="3.6604960000000011"/>
    <n v="7.9224236278362267E-2"/>
    <n v="301.84000000000003"/>
    <n v="41.22938530734632"/>
    <n v="36"/>
    <n v="27"/>
    <n v="8"/>
  </r>
  <r>
    <x v="2"/>
    <x v="210"/>
    <s v="September"/>
    <x v="2"/>
    <x v="0"/>
    <s v="Mobile"/>
    <x v="0"/>
    <n v="1786"/>
    <n v="23.932400000000001"/>
    <n v="1.34E-2"/>
    <n v="1.0100000000000002"/>
    <n v="24.171724000000008"/>
    <n v="4"/>
    <n v="6.0429310000000021"/>
    <n v="0.16713743711453927"/>
    <n v="94.08"/>
    <n v="3.8921510108257054"/>
    <n v="45.6"/>
    <n v="37.5"/>
    <n v="7"/>
  </r>
  <r>
    <x v="2"/>
    <x v="211"/>
    <s v="September"/>
    <x v="2"/>
    <x v="0"/>
    <s v="Mobile"/>
    <x v="0"/>
    <n v="2530"/>
    <n v="31.372000000000003"/>
    <n v="1.2400000000000001E-2"/>
    <n v="1.29"/>
    <n v="40.469880000000003"/>
    <n v="3"/>
    <n v="13.489960000000002"/>
    <n v="9.5626673466785661E-2"/>
    <n v="72.8"/>
    <n v="1.7988686895043917"/>
    <n v="94.8"/>
    <n v="3"/>
    <n v="8"/>
  </r>
  <r>
    <x v="2"/>
    <x v="212"/>
    <s v="September"/>
    <x v="2"/>
    <x v="0"/>
    <s v="Mobile"/>
    <x v="0"/>
    <n v="1869"/>
    <n v="19.624500000000005"/>
    <n v="1.0500000000000002E-2"/>
    <n v="0.22999999999999998"/>
    <n v="4.5136350000000007"/>
    <n v="2"/>
    <n v="2.2568175000000004"/>
    <n v="0.10191342454584827"/>
    <n v="104.16"/>
    <n v="23.076744131946864"/>
    <n v="74.399999999999991"/>
    <n v="42"/>
    <n v="4"/>
  </r>
  <r>
    <x v="2"/>
    <x v="213"/>
    <s v="September"/>
    <x v="2"/>
    <x v="0"/>
    <s v="Mobile"/>
    <x v="0"/>
    <n v="2045"/>
    <n v="20.654499999999999"/>
    <n v="1.01E-2"/>
    <n v="1.4500000000000002"/>
    <n v="29.949025000000002"/>
    <n v="4"/>
    <n v="7.4872562500000006"/>
    <n v="0.19366239802464355"/>
    <n v="162.39999999999998"/>
    <n v="5.422547144690018"/>
    <n v="62.4"/>
    <n v="15"/>
    <n v="7"/>
  </r>
  <r>
    <x v="2"/>
    <x v="214"/>
    <s v="October"/>
    <x v="2"/>
    <x v="0"/>
    <s v="Mobile"/>
    <x v="0"/>
    <n v="2492"/>
    <n v="34.638799999999996"/>
    <n v="1.3899999999999999E-2"/>
    <n v="1.18"/>
    <n v="40.873783999999993"/>
    <n v="2"/>
    <n v="20.436891999999997"/>
    <n v="5.773872074090327E-2"/>
    <n v="141.12"/>
    <n v="3.4525797758289283"/>
    <n v="50.4"/>
    <n v="46.5"/>
    <n v="4"/>
  </r>
  <r>
    <x v="2"/>
    <x v="215"/>
    <s v="October"/>
    <x v="2"/>
    <x v="0"/>
    <s v="Mobile"/>
    <x v="0"/>
    <n v="1980"/>
    <n v="23.562000000000001"/>
    <n v="1.1900000000000001E-2"/>
    <n v="1.45"/>
    <n v="34.164900000000003"/>
    <n v="4"/>
    <n v="8.5412250000000007"/>
    <n v="0.16976487564722859"/>
    <n v="36.96"/>
    <n v="1.0818120351588911"/>
    <n v="38.4"/>
    <n v="36"/>
    <n v="8"/>
  </r>
  <r>
    <x v="2"/>
    <x v="216"/>
    <s v="October"/>
    <x v="2"/>
    <x v="0"/>
    <s v="Mobile"/>
    <x v="0"/>
    <n v="1719"/>
    <n v="18.393300000000004"/>
    <n v="1.0700000000000003E-2"/>
    <n v="0.51"/>
    <n v="9.3805830000000014"/>
    <n v="2"/>
    <n v="4.6902915000000007"/>
    <n v="0.10873524598631021"/>
    <n v="168"/>
    <n v="17.909334633039329"/>
    <n v="102"/>
    <n v="7.5"/>
    <n v="11"/>
  </r>
  <r>
    <x v="2"/>
    <x v="217"/>
    <s v="October"/>
    <x v="2"/>
    <x v="0"/>
    <s v="Mobile"/>
    <x v="0"/>
    <n v="2351"/>
    <n v="28.447099999999999"/>
    <n v="1.21E-2"/>
    <n v="0.35"/>
    <n v="9.9564849999999989"/>
    <n v="4"/>
    <n v="2.4891212499999997"/>
    <n v="0.14061187256345989"/>
    <n v="165.76"/>
    <n v="16.648445711513652"/>
    <n v="82.8"/>
    <n v="40.5"/>
    <n v="7"/>
  </r>
  <r>
    <x v="2"/>
    <x v="218"/>
    <s v="October"/>
    <x v="2"/>
    <x v="0"/>
    <s v="Mobile"/>
    <x v="0"/>
    <n v="2061"/>
    <n v="34.624800000000008"/>
    <n v="1.6800000000000002E-2"/>
    <n v="0.44999999999999996"/>
    <n v="15.581160000000002"/>
    <n v="6"/>
    <n v="2.5968600000000004"/>
    <n v="0.1732861994870728"/>
    <n v="24.8"/>
    <n v="1.591665832325706"/>
    <n v="91.2"/>
    <n v="15"/>
    <n v="5"/>
  </r>
  <r>
    <x v="2"/>
    <x v="219"/>
    <s v="October"/>
    <x v="2"/>
    <x v="0"/>
    <s v="Mobile"/>
    <x v="0"/>
    <n v="2569"/>
    <n v="26.203800000000001"/>
    <n v="1.0200000000000001E-2"/>
    <n v="1.0499999999999998"/>
    <n v="27.513989999999996"/>
    <n v="3"/>
    <n v="9.1713299999999993"/>
    <n v="0.11448721177844434"/>
    <n v="92.399999999999991"/>
    <n v="3.3582915455010345"/>
    <n v="61.199999999999996"/>
    <n v="43.5"/>
    <n v="4"/>
  </r>
  <r>
    <x v="2"/>
    <x v="220"/>
    <s v="October"/>
    <x v="2"/>
    <x v="0"/>
    <s v="Mobile"/>
    <x v="0"/>
    <n v="3154"/>
    <n v="41.63280000000001"/>
    <n v="1.3200000000000003E-2"/>
    <n v="0.33999999999999997"/>
    <n v="14.155152000000003"/>
    <n v="3"/>
    <n v="4.7183840000000012"/>
    <n v="7.2058569205049841E-2"/>
    <n v="304.64"/>
    <n v="21.521492669241553"/>
    <n v="68.399999999999991"/>
    <n v="42"/>
    <n v="9"/>
  </r>
  <r>
    <x v="2"/>
    <x v="221"/>
    <s v="October"/>
    <x v="2"/>
    <x v="0"/>
    <s v="Mobile"/>
    <x v="0"/>
    <n v="3034"/>
    <n v="40.958999999999996"/>
    <n v="1.3499999999999998E-2"/>
    <n v="0.32999999999999996"/>
    <n v="13.516469999999996"/>
    <n v="3"/>
    <n v="4.5054899999999991"/>
    <n v="7.3243975683000076E-2"/>
    <n v="48.16"/>
    <n v="3.5630604736295801"/>
    <n v="88.8"/>
    <n v="27"/>
    <n v="4"/>
  </r>
  <r>
    <x v="2"/>
    <x v="222"/>
    <s v="October"/>
    <x v="2"/>
    <x v="0"/>
    <s v="Mobile"/>
    <x v="0"/>
    <n v="2500"/>
    <n v="22.75"/>
    <n v="9.1000000000000004E-3"/>
    <n v="1.4000000000000001"/>
    <n v="31.85"/>
    <n v="5"/>
    <n v="6.37"/>
    <n v="0.21978021978021978"/>
    <n v="80.64"/>
    <n v="2.5318681318681318"/>
    <n v="56.4"/>
    <n v="42"/>
    <n v="3"/>
  </r>
  <r>
    <x v="2"/>
    <x v="223"/>
    <s v="October"/>
    <x v="2"/>
    <x v="0"/>
    <s v="Mobile"/>
    <x v="0"/>
    <n v="2399"/>
    <n v="32.146600000000007"/>
    <n v="1.3400000000000002E-2"/>
    <n v="0.73"/>
    <n v="23.467018000000003"/>
    <n v="6"/>
    <n v="3.9111696666666673"/>
    <n v="0.18664493290114659"/>
    <n v="245.28"/>
    <n v="10.452116242464209"/>
    <n v="48"/>
    <n v="33"/>
    <n v="4"/>
  </r>
  <r>
    <x v="2"/>
    <x v="224"/>
    <s v="October"/>
    <x v="2"/>
    <x v="0"/>
    <s v="Mobile"/>
    <x v="0"/>
    <n v="2962"/>
    <n v="37.617400000000011"/>
    <n v="1.2700000000000003E-2"/>
    <n v="0.32999999999999996"/>
    <n v="12.413742000000003"/>
    <n v="2"/>
    <n v="6.2068710000000014"/>
    <n v="5.3166885537012112E-2"/>
    <n v="164.64000000000001"/>
    <n v="13.262721264869205"/>
    <n v="78"/>
    <n v="19.5"/>
    <n v="9"/>
  </r>
  <r>
    <x v="2"/>
    <x v="225"/>
    <s v="October"/>
    <x v="2"/>
    <x v="0"/>
    <s v="Mobile"/>
    <x v="0"/>
    <n v="2165"/>
    <n v="29.011000000000006"/>
    <n v="1.3400000000000002E-2"/>
    <n v="1.38"/>
    <n v="40.035180000000004"/>
    <n v="4"/>
    <n v="10.008795000000001"/>
    <n v="0.13787873565199404"/>
    <n v="95.76"/>
    <n v="2.3918963271802447"/>
    <n v="70.8"/>
    <n v="42"/>
    <n v="6"/>
  </r>
  <r>
    <x v="2"/>
    <x v="226"/>
    <s v="October"/>
    <x v="2"/>
    <x v="0"/>
    <s v="Mobile"/>
    <x v="0"/>
    <n v="2565"/>
    <n v="32.0625"/>
    <n v="1.2500000000000001E-2"/>
    <n v="0.67999999999999994"/>
    <n v="21.802499999999998"/>
    <n v="5"/>
    <n v="4.3605"/>
    <n v="0.15594541910331383"/>
    <n v="309.68"/>
    <n v="14.203875702327716"/>
    <n v="88.8"/>
    <n v="43.5"/>
    <n v="5"/>
  </r>
  <r>
    <x v="2"/>
    <x v="227"/>
    <s v="October"/>
    <x v="2"/>
    <x v="0"/>
    <s v="Mobile"/>
    <x v="0"/>
    <n v="2398"/>
    <n v="33.3322"/>
    <n v="1.3900000000000001E-2"/>
    <n v="0.6"/>
    <n v="19.999320000000001"/>
    <n v="3"/>
    <n v="6.6664400000000006"/>
    <n v="9.0003060104043534E-2"/>
    <n v="154"/>
    <n v="7.7002618089015025"/>
    <n v="62.4"/>
    <n v="42"/>
    <n v="3"/>
  </r>
  <r>
    <x v="2"/>
    <x v="228"/>
    <s v="October"/>
    <x v="2"/>
    <x v="0"/>
    <s v="Mobile"/>
    <x v="0"/>
    <n v="2328"/>
    <n v="31.1952"/>
    <n v="1.34E-2"/>
    <n v="1.1499999999999999"/>
    <n v="35.874479999999998"/>
    <n v="6"/>
    <n v="5.9790799999999997"/>
    <n v="0.1923372826588706"/>
    <n v="147.84"/>
    <n v="4.1210353432300622"/>
    <n v="80.399999999999991"/>
    <n v="42"/>
    <n v="10"/>
  </r>
  <r>
    <x v="2"/>
    <x v="229"/>
    <s v="October"/>
    <x v="2"/>
    <x v="0"/>
    <s v="Mobile"/>
    <x v="0"/>
    <n v="2434"/>
    <n v="41.134599999999999"/>
    <n v="1.6899999999999998E-2"/>
    <n v="0.94"/>
    <n v="38.666523999999995"/>
    <n v="0"/>
    <n v="0"/>
    <n v="0"/>
    <n v="188.16"/>
    <n v="4.866224851243417"/>
    <n v="79.2"/>
    <n v="9"/>
    <n v="2"/>
  </r>
  <r>
    <x v="2"/>
    <x v="230"/>
    <s v="October"/>
    <x v="2"/>
    <x v="0"/>
    <s v="Mobile"/>
    <x v="0"/>
    <n v="2111"/>
    <n v="30.820599999999999"/>
    <n v="1.46E-2"/>
    <n v="0.81"/>
    <n v="24.964686"/>
    <n v="5"/>
    <n v="4.9929372000000001"/>
    <n v="0.16222915842001778"/>
    <n v="99.11999999999999"/>
    <n v="3.9704084401462123"/>
    <n v="78"/>
    <n v="37.5"/>
    <n v="6"/>
  </r>
  <r>
    <x v="2"/>
    <x v="231"/>
    <s v="October"/>
    <x v="2"/>
    <x v="0"/>
    <s v="Mobile"/>
    <x v="0"/>
    <n v="2902"/>
    <n v="39.467199999999998"/>
    <n v="1.3599999999999999E-2"/>
    <n v="0.20999999999999996"/>
    <n v="8.2881119999999981"/>
    <n v="4"/>
    <n v="2.0720279999999995"/>
    <n v="0.10134998175700329"/>
    <n v="69.44"/>
    <n v="8.3782651585789392"/>
    <n v="92.399999999999991"/>
    <n v="51"/>
    <n v="8"/>
  </r>
  <r>
    <x v="2"/>
    <x v="232"/>
    <s v="October"/>
    <x v="2"/>
    <x v="0"/>
    <s v="Mobile"/>
    <x v="0"/>
    <n v="2254"/>
    <n v="32.683"/>
    <n v="1.4500000000000001E-2"/>
    <n v="0.76"/>
    <n v="24.839079999999999"/>
    <n v="4"/>
    <n v="6.2097699999999998"/>
    <n v="0.12238778569898724"/>
    <n v="2.4000000000000004"/>
    <n v="9.6621936078147841E-2"/>
    <n v="63.599999999999994"/>
    <n v="37.5"/>
    <n v="8"/>
  </r>
  <r>
    <x v="2"/>
    <x v="233"/>
    <s v="October"/>
    <x v="2"/>
    <x v="0"/>
    <s v="Mobile"/>
    <x v="0"/>
    <n v="2562"/>
    <n v="38.1738"/>
    <n v="1.49E-2"/>
    <n v="1.1099999999999999"/>
    <n v="42.372917999999999"/>
    <n v="8"/>
    <n v="5.2966147499999998"/>
    <n v="0.20956781876575034"/>
    <n v="102.48"/>
    <n v="2.4185259084587947"/>
    <n v="52.8"/>
    <n v="33"/>
    <n v="9"/>
  </r>
  <r>
    <x v="2"/>
    <x v="234"/>
    <s v="October"/>
    <x v="2"/>
    <x v="0"/>
    <s v="Mobile"/>
    <x v="0"/>
    <n v="2741"/>
    <n v="36.455300000000001"/>
    <n v="1.3300000000000001E-2"/>
    <n v="1.19"/>
    <n v="43.381807000000002"/>
    <n v="3"/>
    <n v="14.460602333333334"/>
    <n v="8.2292561026791708E-2"/>
    <n v="165.2"/>
    <n v="3.8080479220240866"/>
    <n v="61.199999999999996"/>
    <n v="30"/>
    <n v="10"/>
  </r>
  <r>
    <x v="2"/>
    <x v="235"/>
    <s v="October"/>
    <x v="2"/>
    <x v="0"/>
    <s v="Mobile"/>
    <x v="0"/>
    <n v="2290"/>
    <n v="32.06"/>
    <n v="1.4E-2"/>
    <n v="0.45"/>
    <n v="14.427000000000001"/>
    <n v="5"/>
    <n v="2.8854000000000002"/>
    <n v="0.15595757953836556"/>
    <n v="178.64000000000001"/>
    <n v="12.382338670548277"/>
    <n v="90"/>
    <n v="36"/>
    <n v="8"/>
  </r>
  <r>
    <x v="2"/>
    <x v="236"/>
    <s v="October"/>
    <x v="2"/>
    <x v="0"/>
    <s v="Mobile"/>
    <x v="0"/>
    <n v="2109"/>
    <n v="24.253500000000006"/>
    <n v="1.1500000000000003E-2"/>
    <n v="0.48"/>
    <n v="11.641680000000003"/>
    <n v="6"/>
    <n v="1.9402800000000004"/>
    <n v="0.24738697507576221"/>
    <n v="64.399999999999991"/>
    <n v="5.5318476371107934"/>
    <n v="32.4"/>
    <n v="48"/>
    <n v="7"/>
  </r>
  <r>
    <x v="2"/>
    <x v="237"/>
    <s v="October"/>
    <x v="2"/>
    <x v="0"/>
    <s v="Mobile"/>
    <x v="0"/>
    <n v="2977"/>
    <n v="47.036600000000007"/>
    <n v="1.5800000000000002E-2"/>
    <n v="1"/>
    <n v="47.036600000000007"/>
    <n v="2"/>
    <n v="23.518300000000004"/>
    <n v="4.252008010783092E-2"/>
    <n v="313.04000000000002"/>
    <n v="6.6552429384776959"/>
    <n v="81.599999999999994"/>
    <n v="24"/>
    <n v="11"/>
  </r>
  <r>
    <x v="2"/>
    <x v="238"/>
    <s v="October"/>
    <x v="2"/>
    <x v="0"/>
    <s v="Mobile"/>
    <x v="0"/>
    <n v="1816"/>
    <n v="26.695199999999996"/>
    <n v="1.4699999999999998E-2"/>
    <n v="0.51"/>
    <n v="13.614551999999998"/>
    <n v="3"/>
    <n v="4.5381839999999993"/>
    <n v="0.11237975366357998"/>
    <n v="237.99999999999997"/>
    <n v="17.481295014334663"/>
    <n v="78"/>
    <n v="30"/>
    <n v="3"/>
  </r>
  <r>
    <x v="2"/>
    <x v="239"/>
    <s v="October"/>
    <x v="2"/>
    <x v="0"/>
    <s v="Mobile"/>
    <x v="0"/>
    <n v="2719"/>
    <n v="36.978400000000001"/>
    <n v="1.3600000000000001E-2"/>
    <n v="0.82000000000000006"/>
    <n v="30.322288000000004"/>
    <n v="6"/>
    <n v="5.053714666666667"/>
    <n v="0.16225688510049111"/>
    <n v="70.56"/>
    <n v="2.3270011814411893"/>
    <n v="25.2"/>
    <n v="7.5"/>
    <n v="5"/>
  </r>
  <r>
    <x v="2"/>
    <x v="240"/>
    <s v="October"/>
    <x v="2"/>
    <x v="0"/>
    <s v="Mobile"/>
    <x v="0"/>
    <n v="3110"/>
    <n v="28.611999999999998"/>
    <n v="9.1999999999999998E-3"/>
    <n v="0.78"/>
    <n v="22.317360000000001"/>
    <n v="5"/>
    <n v="4.4634720000000003"/>
    <n v="0.17475185236963514"/>
    <n v="81.760000000000005"/>
    <n v="3.6635157563439402"/>
    <n v="75.599999999999994"/>
    <n v="21"/>
    <n v="10"/>
  </r>
  <r>
    <x v="2"/>
    <x v="241"/>
    <s v="October"/>
    <x v="2"/>
    <x v="0"/>
    <s v="Mobile"/>
    <x v="0"/>
    <n v="2685"/>
    <n v="28.729500000000002"/>
    <n v="1.0700000000000001E-2"/>
    <n v="1.0999999999999999"/>
    <n v="31.602449999999997"/>
    <n v="3"/>
    <n v="10.534149999999999"/>
    <n v="0.10442228371534484"/>
    <n v="250.88"/>
    <n v="7.9386250116683996"/>
    <n v="66"/>
    <n v="18"/>
    <n v="2"/>
  </r>
  <r>
    <x v="2"/>
    <x v="242"/>
    <s v="October"/>
    <x v="2"/>
    <x v="0"/>
    <s v="Mobile"/>
    <x v="0"/>
    <n v="2432"/>
    <n v="34.7776"/>
    <n v="1.43E-2"/>
    <n v="0.78"/>
    <n v="27.126528"/>
    <n v="6"/>
    <n v="4.5210879999999998"/>
    <n v="0.17252484357747516"/>
    <n v="72.239999999999995"/>
    <n v="2.6630757906061548"/>
    <n v="88.8"/>
    <n v="19.5"/>
    <n v="12"/>
  </r>
  <r>
    <x v="2"/>
    <x v="243"/>
    <s v="October"/>
    <x v="2"/>
    <x v="0"/>
    <s v="Mobile"/>
    <x v="0"/>
    <n v="1904"/>
    <n v="25.894400000000005"/>
    <n v="1.3600000000000003E-2"/>
    <n v="0.71"/>
    <n v="18.385024000000001"/>
    <n v="7"/>
    <n v="2.6264320000000003"/>
    <n v="0.27032871972318334"/>
    <n v="228.48000000000002"/>
    <n v="12.427506213753107"/>
    <n v="66"/>
    <n v="9"/>
    <n v="4"/>
  </r>
  <r>
    <x v="2"/>
    <x v="244"/>
    <s v="October"/>
    <x v="2"/>
    <x v="0"/>
    <s v="Mobile"/>
    <x v="0"/>
    <n v="2117"/>
    <n v="24.557200000000002"/>
    <n v="1.1600000000000001E-2"/>
    <n v="0.83"/>
    <n v="20.382476"/>
    <n v="7"/>
    <n v="2.9117822857142857"/>
    <n v="0.28504878406332967"/>
    <n v="50.4"/>
    <n v="2.4727123436818959"/>
    <n v="92.399999999999991"/>
    <n v="40.5"/>
    <n v="6"/>
  </r>
  <r>
    <x v="2"/>
    <x v="245"/>
    <s v="November"/>
    <x v="2"/>
    <x v="0"/>
    <s v="Mobile"/>
    <x v="0"/>
    <n v="2503"/>
    <n v="33.540199999999999"/>
    <n v="1.3399999999999999E-2"/>
    <n v="0.6100000000000001"/>
    <n v="20.459522000000003"/>
    <n v="5"/>
    <n v="4.0919044000000007"/>
    <n v="0.14907484153344347"/>
    <n v="5.6000000000000005"/>
    <n v="0.27371118445484699"/>
    <n v="85.2"/>
    <n v="40.5"/>
    <n v="7"/>
  </r>
  <r>
    <x v="2"/>
    <x v="246"/>
    <s v="November"/>
    <x v="2"/>
    <x v="0"/>
    <s v="Mobile"/>
    <x v="0"/>
    <n v="2827"/>
    <n v="34.772099999999995"/>
    <n v="1.2299999999999998E-2"/>
    <n v="1.02"/>
    <n v="35.467541999999995"/>
    <n v="3"/>
    <n v="11.822513999999998"/>
    <n v="8.6276066156487544E-2"/>
    <n v="45.6"/>
    <n v="1.285682554488834"/>
    <n v="60"/>
    <n v="45"/>
    <n v="5"/>
  </r>
  <r>
    <x v="2"/>
    <x v="247"/>
    <s v="November"/>
    <x v="2"/>
    <x v="0"/>
    <s v="Mobile"/>
    <x v="0"/>
    <n v="3147"/>
    <n v="40.596300000000006"/>
    <n v="1.2900000000000002E-2"/>
    <n v="0.58000000000000007"/>
    <n v="23.545854000000006"/>
    <n v="6"/>
    <n v="3.9243090000000009"/>
    <n v="0.14779672039077452"/>
    <n v="310.24"/>
    <n v="13.175992682193645"/>
    <n v="87.6"/>
    <n v="28.5"/>
    <n v="9"/>
  </r>
  <r>
    <x v="2"/>
    <x v="248"/>
    <s v="November"/>
    <x v="2"/>
    <x v="0"/>
    <s v="Mobile"/>
    <x v="0"/>
    <n v="2429"/>
    <n v="41.050099999999993"/>
    <n v="1.6899999999999998E-2"/>
    <n v="1.1800000000000002"/>
    <n v="48.439118000000001"/>
    <n v="4"/>
    <n v="12.1097795"/>
    <n v="9.7441906353455912E-2"/>
    <n v="80.64"/>
    <n v="1.6647701966827719"/>
    <n v="88.8"/>
    <n v="10.5"/>
    <n v="9"/>
  </r>
  <r>
    <x v="2"/>
    <x v="249"/>
    <s v="November"/>
    <x v="2"/>
    <x v="0"/>
    <s v="Mobile"/>
    <x v="0"/>
    <n v="2304"/>
    <n v="28.339200000000002"/>
    <n v="1.23E-2"/>
    <n v="0.7"/>
    <n v="19.837440000000001"/>
    <n v="2"/>
    <n v="9.9187200000000004"/>
    <n v="7.0573622402890696E-2"/>
    <n v="134.39999999999998"/>
    <n v="6.775067750677505"/>
    <n v="52.8"/>
    <n v="30"/>
    <n v="11"/>
  </r>
  <r>
    <x v="2"/>
    <x v="250"/>
    <s v="November"/>
    <x v="2"/>
    <x v="0"/>
    <s v="Mobile"/>
    <x v="0"/>
    <n v="2116"/>
    <n v="28.9892"/>
    <n v="1.37E-2"/>
    <n v="0.44999999999999996"/>
    <n v="13.045139999999998"/>
    <n v="5"/>
    <n v="2.6090279999999995"/>
    <n v="0.17247802629944944"/>
    <n v="140.56"/>
    <n v="10.774893945178052"/>
    <n v="51.6"/>
    <n v="16.5"/>
    <n v="4"/>
  </r>
  <r>
    <x v="2"/>
    <x v="251"/>
    <s v="November"/>
    <x v="2"/>
    <x v="0"/>
    <s v="Mobile"/>
    <x v="0"/>
    <n v="2857"/>
    <n v="35.712500000000006"/>
    <n v="1.2500000000000002E-2"/>
    <n v="1.37"/>
    <n v="48.926125000000013"/>
    <n v="7"/>
    <n v="6.9894464285714308"/>
    <n v="0.19600980049002448"/>
    <n v="170.24"/>
    <n v="3.4795316408156167"/>
    <n v="68.399999999999991"/>
    <n v="16.5"/>
    <n v="5"/>
  </r>
  <r>
    <x v="2"/>
    <x v="252"/>
    <s v="November"/>
    <x v="2"/>
    <x v="0"/>
    <s v="Mobile"/>
    <x v="0"/>
    <n v="1635"/>
    <n v="21.582000000000001"/>
    <n v="1.32E-2"/>
    <n v="0.89"/>
    <n v="19.207980000000003"/>
    <n v="4"/>
    <n v="4.8019950000000007"/>
    <n v="0.18533963488091929"/>
    <n v="8.8000000000000007"/>
    <n v="0.45814291768317122"/>
    <n v="52.8"/>
    <n v="40.5"/>
    <n v="6"/>
  </r>
  <r>
    <x v="2"/>
    <x v="253"/>
    <s v="November"/>
    <x v="2"/>
    <x v="0"/>
    <s v="Mobile"/>
    <x v="0"/>
    <n v="2976"/>
    <n v="41.366400000000006"/>
    <n v="1.3900000000000003E-2"/>
    <n v="0.94000000000000006"/>
    <n v="38.884416000000009"/>
    <n v="4"/>
    <n v="9.7211040000000022"/>
    <n v="9.6696836079523465E-2"/>
    <n v="178.64000000000001"/>
    <n v="4.5941284035228911"/>
    <n v="45.6"/>
    <n v="18"/>
    <n v="8"/>
  </r>
  <r>
    <x v="2"/>
    <x v="254"/>
    <s v="November"/>
    <x v="2"/>
    <x v="0"/>
    <s v="Mobile"/>
    <x v="0"/>
    <n v="2452"/>
    <n v="30.404800000000002"/>
    <n v="1.2400000000000001E-2"/>
    <n v="1.1000000000000001"/>
    <n v="33.445280000000004"/>
    <n v="3"/>
    <n v="11.148426666666667"/>
    <n v="9.8668631268747031E-2"/>
    <n v="120.39999999999999"/>
    <n v="3.5999100620476185"/>
    <n v="48"/>
    <n v="37.5"/>
    <n v="9"/>
  </r>
  <r>
    <x v="2"/>
    <x v="255"/>
    <s v="November"/>
    <x v="2"/>
    <x v="0"/>
    <s v="Mobile"/>
    <x v="0"/>
    <n v="1983"/>
    <n v="26.770500000000002"/>
    <n v="1.3500000000000002E-2"/>
    <n v="1.24"/>
    <n v="33.195420000000006"/>
    <n v="8"/>
    <n v="4.1494275000000007"/>
    <n v="0.29883640574512987"/>
    <n v="152.32"/>
    <n v="4.5885848107961875"/>
    <n v="90"/>
    <n v="6"/>
    <n v="9"/>
  </r>
  <r>
    <x v="2"/>
    <x v="256"/>
    <s v="November"/>
    <x v="2"/>
    <x v="0"/>
    <s v="Mobile"/>
    <x v="0"/>
    <n v="2263"/>
    <n v="28.513800000000003"/>
    <n v="1.2600000000000002E-2"/>
    <n v="0.88"/>
    <n v="25.092144000000005"/>
    <n v="3"/>
    <n v="8.3640480000000021"/>
    <n v="0.10521221303368894"/>
    <n v="99.679999999999993"/>
    <n v="3.9725581042417089"/>
    <n v="90"/>
    <n v="39"/>
    <n v="6"/>
  </r>
  <r>
    <x v="2"/>
    <x v="257"/>
    <s v="November"/>
    <x v="2"/>
    <x v="0"/>
    <s v="Mobile"/>
    <x v="0"/>
    <n v="2367"/>
    <n v="22.249800000000004"/>
    <n v="9.4000000000000021E-3"/>
    <n v="0.42"/>
    <n v="9.3449160000000013"/>
    <n v="3"/>
    <n v="3.1149720000000003"/>
    <n v="0.13483267265323731"/>
    <n v="155.68"/>
    <n v="16.6593257767111"/>
    <n v="75.599999999999994"/>
    <n v="43.5"/>
    <n v="3"/>
  </r>
  <r>
    <x v="2"/>
    <x v="258"/>
    <s v="November"/>
    <x v="2"/>
    <x v="0"/>
    <s v="Mobile"/>
    <x v="0"/>
    <n v="3092"/>
    <n v="39.577600000000004"/>
    <n v="1.2800000000000001E-2"/>
    <n v="0.59"/>
    <n v="23.350784000000001"/>
    <n v="7"/>
    <n v="3.335826285714286"/>
    <n v="0.17686772315653296"/>
    <n v="127.67999999999999"/>
    <n v="5.4679106277545104"/>
    <n v="51.6"/>
    <n v="18"/>
    <n v="6"/>
  </r>
  <r>
    <x v="2"/>
    <x v="259"/>
    <s v="November"/>
    <x v="2"/>
    <x v="0"/>
    <s v="Mobile"/>
    <x v="0"/>
    <n v="2257"/>
    <n v="25.729800000000001"/>
    <n v="1.14E-2"/>
    <n v="0.5"/>
    <n v="12.8649"/>
    <n v="7"/>
    <n v="1.8378428571428571"/>
    <n v="0.27205808051364566"/>
    <n v="155.68"/>
    <n v="12.10114342124696"/>
    <n v="67.2"/>
    <n v="10.5"/>
    <n v="9"/>
  </r>
  <r>
    <x v="2"/>
    <x v="260"/>
    <s v="November"/>
    <x v="2"/>
    <x v="0"/>
    <s v="Mobile"/>
    <x v="0"/>
    <n v="2099"/>
    <n v="30.435500000000001"/>
    <n v="1.4500000000000001E-2"/>
    <n v="1.28"/>
    <n v="38.957440000000005"/>
    <n v="2"/>
    <n v="19.478720000000003"/>
    <n v="6.5712736771204677E-2"/>
    <n v="284.48"/>
    <n v="7.3023278737001194"/>
    <n v="88.8"/>
    <n v="9"/>
    <n v="4"/>
  </r>
  <r>
    <x v="2"/>
    <x v="261"/>
    <s v="November"/>
    <x v="2"/>
    <x v="0"/>
    <s v="Mobile"/>
    <x v="0"/>
    <n v="2337"/>
    <n v="29.212500000000002"/>
    <n v="1.2500000000000001E-2"/>
    <n v="0.98"/>
    <n v="28.628250000000001"/>
    <n v="6"/>
    <n v="4.7713749999999999"/>
    <n v="0.20539152759948651"/>
    <n v="68.320000000000007"/>
    <n v="2.3864539397273674"/>
    <n v="69.599999999999994"/>
    <n v="49.5"/>
    <n v="6"/>
  </r>
  <r>
    <x v="2"/>
    <x v="262"/>
    <s v="November"/>
    <x v="2"/>
    <x v="0"/>
    <s v="Mobile"/>
    <x v="0"/>
    <n v="3321"/>
    <n v="34.206299999999999"/>
    <n v="1.03E-2"/>
    <n v="0.79"/>
    <n v="27.022977000000001"/>
    <n v="5"/>
    <n v="5.4045953999999998"/>
    <n v="0.1461719040059872"/>
    <n v="52.08"/>
    <n v="1.9272488001599526"/>
    <n v="63.599999999999994"/>
    <n v="45"/>
    <n v="6"/>
  </r>
  <r>
    <x v="2"/>
    <x v="263"/>
    <s v="November"/>
    <x v="2"/>
    <x v="0"/>
    <s v="Mobile"/>
    <x v="0"/>
    <n v="2682"/>
    <n v="38.620800000000003"/>
    <n v="1.4400000000000001E-2"/>
    <n v="0.15000000000000002"/>
    <n v="5.7931200000000009"/>
    <n v="3"/>
    <n v="1.9310400000000003"/>
    <n v="7.7678349490430024E-2"/>
    <n v="133.84"/>
    <n v="23.103267323998118"/>
    <n v="62.4"/>
    <n v="21"/>
    <n v="9"/>
  </r>
  <r>
    <x v="2"/>
    <x v="264"/>
    <s v="November"/>
    <x v="2"/>
    <x v="0"/>
    <s v="Mobile"/>
    <x v="0"/>
    <n v="1793"/>
    <n v="21.336700000000004"/>
    <n v="1.1900000000000003E-2"/>
    <n v="1.0799999999999998"/>
    <n v="23.043635999999999"/>
    <n v="3"/>
    <n v="7.6812119999999995"/>
    <n v="0.14060281111887027"/>
    <n v="267.68"/>
    <n v="11.616222370462717"/>
    <n v="48"/>
    <n v="39"/>
    <n v="3"/>
  </r>
  <r>
    <x v="2"/>
    <x v="265"/>
    <s v="November"/>
    <x v="2"/>
    <x v="0"/>
    <s v="Mobile"/>
    <x v="0"/>
    <n v="2010"/>
    <n v="24.723000000000003"/>
    <n v="1.2300000000000002E-2"/>
    <n v="1.27"/>
    <n v="31.398210000000002"/>
    <n v="3"/>
    <n v="10.46607"/>
    <n v="0.12134449702705981"/>
    <n v="206.64"/>
    <n v="6.5812668938770704"/>
    <n v="90"/>
    <n v="22.5"/>
    <n v="3"/>
  </r>
  <r>
    <x v="2"/>
    <x v="266"/>
    <s v="November"/>
    <x v="2"/>
    <x v="0"/>
    <s v="Mobile"/>
    <x v="0"/>
    <n v="3104"/>
    <n v="32.281600000000005"/>
    <n v="1.0400000000000001E-2"/>
    <n v="1.19"/>
    <n v="38.415104000000007"/>
    <n v="4"/>
    <n v="9.6037760000000016"/>
    <n v="0.12390959555908007"/>
    <n v="82.88"/>
    <n v="2.157484722675747"/>
    <n v="43.199999999999996"/>
    <n v="42"/>
    <n v="6"/>
  </r>
  <r>
    <x v="2"/>
    <x v="267"/>
    <s v="November"/>
    <x v="2"/>
    <x v="0"/>
    <s v="Mobile"/>
    <x v="0"/>
    <n v="2570"/>
    <n v="40.606000000000002"/>
    <n v="1.5800000000000002E-2"/>
    <n v="0.62"/>
    <n v="25.175720000000002"/>
    <n v="5"/>
    <n v="5.0351440000000007"/>
    <n v="0.1231345121410629"/>
    <n v="110.88"/>
    <n v="4.4042434536132431"/>
    <n v="58.8"/>
    <n v="13.5"/>
    <n v="8"/>
  </r>
  <r>
    <x v="2"/>
    <x v="268"/>
    <s v="November"/>
    <x v="2"/>
    <x v="0"/>
    <s v="Mobile"/>
    <x v="0"/>
    <n v="2350"/>
    <n v="29.61"/>
    <n v="1.26E-2"/>
    <n v="0.87000000000000011"/>
    <n v="25.760700000000003"/>
    <n v="6"/>
    <n v="4.2934500000000009"/>
    <n v="0.20263424518743667"/>
    <n v="140.56"/>
    <n v="5.4563734681122789"/>
    <n v="22.8"/>
    <n v="16.5"/>
    <n v="7"/>
  </r>
  <r>
    <x v="2"/>
    <x v="269"/>
    <s v="November"/>
    <x v="2"/>
    <x v="0"/>
    <s v="Mobile"/>
    <x v="0"/>
    <n v="2305"/>
    <n v="33.422499999999999"/>
    <n v="1.4499999999999999E-2"/>
    <n v="0.79"/>
    <n v="26.403775"/>
    <n v="6"/>
    <n v="4.4006291666666666"/>
    <n v="0.1795197845762585"/>
    <n v="159.04"/>
    <n v="6.0233811263730281"/>
    <n v="91.2"/>
    <n v="10.5"/>
    <n v="11"/>
  </r>
  <r>
    <x v="2"/>
    <x v="270"/>
    <s v="November"/>
    <x v="2"/>
    <x v="0"/>
    <s v="Mobile"/>
    <x v="0"/>
    <n v="1688"/>
    <n v="16.3736"/>
    <n v="9.7000000000000003E-3"/>
    <n v="0.78999999999999992"/>
    <n v="12.935143999999999"/>
    <n v="6"/>
    <n v="2.1558573333333331"/>
    <n v="0.36644354326476769"/>
    <n v="169.12"/>
    <n v="13.074458235640826"/>
    <n v="55.199999999999996"/>
    <n v="34.5"/>
    <n v="5"/>
  </r>
  <r>
    <x v="2"/>
    <x v="271"/>
    <s v="November"/>
    <x v="2"/>
    <x v="0"/>
    <s v="Mobile"/>
    <x v="0"/>
    <n v="2857"/>
    <n v="29.998500000000003"/>
    <n v="1.0500000000000001E-2"/>
    <n v="1.1600000000000001"/>
    <n v="34.798260000000006"/>
    <n v="4"/>
    <n v="8.6995650000000015"/>
    <n v="0.13334000033334997"/>
    <n v="184.79999999999998"/>
    <n v="5.3106103581041104"/>
    <n v="57.599999999999994"/>
    <n v="3"/>
    <n v="7"/>
  </r>
  <r>
    <x v="2"/>
    <x v="272"/>
    <s v="November"/>
    <x v="2"/>
    <x v="0"/>
    <s v="Mobile"/>
    <x v="0"/>
    <n v="3154"/>
    <n v="45.732999999999997"/>
    <n v="1.4499999999999999E-2"/>
    <n v="0.55000000000000004"/>
    <n v="25.15315"/>
    <n v="4"/>
    <n v="6.2882875"/>
    <n v="8.7464194345439839E-2"/>
    <n v="183.12"/>
    <n v="7.2802014856986101"/>
    <n v="88.8"/>
    <n v="28.5"/>
    <n v="3"/>
  </r>
  <r>
    <x v="2"/>
    <x v="273"/>
    <s v="November"/>
    <x v="2"/>
    <x v="0"/>
    <s v="Mobile"/>
    <x v="0"/>
    <n v="2889"/>
    <n v="29.756699999999999"/>
    <n v="1.03E-2"/>
    <n v="0.47"/>
    <n v="13.985648999999999"/>
    <n v="6"/>
    <n v="2.3309414999999998"/>
    <n v="0.20163526197461412"/>
    <n v="98.56"/>
    <n v="7.0472239078787124"/>
    <n v="94.8"/>
    <n v="9"/>
    <n v="2"/>
  </r>
  <r>
    <x v="2"/>
    <x v="274"/>
    <s v="November"/>
    <x v="2"/>
    <x v="0"/>
    <s v="Mobile"/>
    <x v="0"/>
    <n v="2977"/>
    <n v="30.96080000000001"/>
    <n v="1.0400000000000003E-2"/>
    <n v="0.43"/>
    <n v="13.313144000000005"/>
    <n v="2"/>
    <n v="6.6565720000000024"/>
    <n v="6.4597814009973886E-2"/>
    <n v="192.08"/>
    <n v="14.427846645390446"/>
    <n v="55.199999999999996"/>
    <n v="7.5"/>
    <n v="10"/>
  </r>
  <r>
    <x v="0"/>
    <x v="0"/>
    <s v="March"/>
    <x v="0"/>
    <x v="0"/>
    <s v="Mobile"/>
    <x v="1"/>
    <n v="1336.4"/>
    <n v="13.364000000000001"/>
    <n v="0.01"/>
    <n v="0.8"/>
    <n v="10.691200000000002"/>
    <n v="6"/>
    <n v="1.7818666666666669"/>
    <n v="0.44896737503741391"/>
    <n v="0"/>
    <n v="0"/>
    <n v="75.599999999999994"/>
    <n v="10.5"/>
    <n v="3"/>
  </r>
  <r>
    <x v="0"/>
    <x v="1"/>
    <s v="March"/>
    <x v="0"/>
    <x v="0"/>
    <s v="Mobile"/>
    <x v="1"/>
    <n v="1988.8000000000002"/>
    <n v="19.092479999999998"/>
    <n v="9.5999999999999974E-3"/>
    <n v="1.2800000000000002"/>
    <n v="24.438374400000004"/>
    <n v="3"/>
    <n v="8.1461248000000008"/>
    <n v="0.15712992759452937"/>
    <n v="36.800000000000004"/>
    <n v="1.5058284727809064"/>
    <n v="60"/>
    <n v="12"/>
    <n v="5"/>
  </r>
  <r>
    <x v="0"/>
    <x v="2"/>
    <s v="March"/>
    <x v="0"/>
    <x v="0"/>
    <s v="Mobile"/>
    <x v="1"/>
    <n v="1186"/>
    <n v="10.081000000000001"/>
    <n v="8.5000000000000006E-3"/>
    <n v="0.71"/>
    <n v="7.1575100000000003"/>
    <n v="4"/>
    <n v="1.7893775000000001"/>
    <n v="0.39678603313163374"/>
    <n v="43.12"/>
    <n v="6.0244414607873402"/>
    <n v="55.199999999999996"/>
    <n v="4.5"/>
    <n v="1"/>
  </r>
  <r>
    <x v="0"/>
    <x v="3"/>
    <s v="March"/>
    <x v="0"/>
    <x v="0"/>
    <s v="Mobile"/>
    <x v="1"/>
    <n v="972.8"/>
    <n v="10.408959999999999"/>
    <n v="1.0699999999999999E-2"/>
    <n v="1.8199999999999998"/>
    <n v="18.944307199999997"/>
    <n v="5"/>
    <n v="3.7888614399999994"/>
    <n v="0.48035538612887363"/>
    <n v="75.039999999999992"/>
    <n v="3.9610844148473268"/>
    <n v="50.4"/>
    <n v="12"/>
    <n v="4"/>
  </r>
  <r>
    <x v="0"/>
    <x v="4"/>
    <s v="March"/>
    <x v="0"/>
    <x v="0"/>
    <s v="Mobile"/>
    <x v="1"/>
    <n v="1351.2"/>
    <n v="11.079839999999999"/>
    <n v="8.199999999999999E-3"/>
    <n v="0.39999999999999991"/>
    <n v="4.4319359999999985"/>
    <n v="7"/>
    <n v="0.63313371428571408"/>
    <n v="0.63177807621770721"/>
    <n v="76.16"/>
    <n v="17.184363673121638"/>
    <n v="90"/>
    <n v="3"/>
    <n v="4"/>
  </r>
  <r>
    <x v="0"/>
    <x v="5"/>
    <s v="March"/>
    <x v="0"/>
    <x v="0"/>
    <s v="Mobile"/>
    <x v="1"/>
    <n v="1537.6000000000001"/>
    <n v="9.8406400000000023"/>
    <n v="6.4000000000000012E-3"/>
    <n v="0.5"/>
    <n v="4.9203200000000011"/>
    <n v="6"/>
    <n v="0.82005333333333352"/>
    <n v="0.6097164412070758"/>
    <n v="179.2"/>
    <n v="36.420395421435991"/>
    <n v="76.8"/>
    <n v="9"/>
    <n v="6"/>
  </r>
  <r>
    <x v="0"/>
    <x v="6"/>
    <s v="March"/>
    <x v="0"/>
    <x v="0"/>
    <s v="Mobile"/>
    <x v="1"/>
    <n v="1964.6"/>
    <n v="17.877859999999998"/>
    <n v="9.0999999999999987E-3"/>
    <n v="0.74"/>
    <n v="13.229616399999999"/>
    <n v="3"/>
    <n v="4.4098721333333328"/>
    <n v="0.16780531898113088"/>
    <n v="100.8"/>
    <n v="7.6192685375216174"/>
    <n v="69.599999999999994"/>
    <n v="6"/>
    <n v="0"/>
  </r>
  <r>
    <x v="0"/>
    <x v="7"/>
    <s v="March"/>
    <x v="0"/>
    <x v="0"/>
    <s v="Mobile"/>
    <x v="1"/>
    <n v="1512"/>
    <n v="10.735200000000001"/>
    <n v="7.1000000000000004E-3"/>
    <n v="0.94"/>
    <n v="10.091088000000001"/>
    <n v="5"/>
    <n v="2.0182176000000003"/>
    <n v="0.46575750801102911"/>
    <n v="134.39999999999998"/>
    <n v="13.31868278227283"/>
    <n v="56.4"/>
    <n v="12"/>
    <n v="1"/>
  </r>
  <r>
    <x v="0"/>
    <x v="8"/>
    <s v="March"/>
    <x v="0"/>
    <x v="0"/>
    <s v="Mobile"/>
    <x v="1"/>
    <n v="899.40000000000009"/>
    <n v="10.43304"/>
    <n v="1.1599999999999999E-2"/>
    <n v="1.7799999999999998"/>
    <n v="18.570811199999998"/>
    <n v="5"/>
    <n v="3.7141622399999994"/>
    <n v="0.47924670086571125"/>
    <n v="42"/>
    <n v="2.2616136445348172"/>
    <n v="90"/>
    <n v="1.5"/>
    <n v="0"/>
  </r>
  <r>
    <x v="0"/>
    <x v="9"/>
    <s v="March"/>
    <x v="0"/>
    <x v="0"/>
    <s v="Mobile"/>
    <x v="1"/>
    <n v="1962"/>
    <n v="14.518800000000001"/>
    <n v="7.4000000000000003E-3"/>
    <n v="1.69"/>
    <n v="24.536771999999999"/>
    <n v="4"/>
    <n v="6.1341929999999998"/>
    <n v="0.27550486266082597"/>
    <n v="0"/>
    <n v="0"/>
    <n v="39.6"/>
    <n v="3"/>
    <n v="3"/>
  </r>
  <r>
    <x v="0"/>
    <x v="10"/>
    <s v="March"/>
    <x v="0"/>
    <x v="0"/>
    <s v="Mobile"/>
    <x v="1"/>
    <n v="1689.2"/>
    <n v="12.669"/>
    <n v="7.4999999999999997E-3"/>
    <n v="1.5499999999999998"/>
    <n v="19.636949999999999"/>
    <n v="5"/>
    <n v="3.9273899999999999"/>
    <n v="0.39466414081616541"/>
    <n v="215.6"/>
    <n v="10.97930177547939"/>
    <n v="86.399999999999991"/>
    <n v="6"/>
    <n v="6"/>
  </r>
  <r>
    <x v="0"/>
    <x v="11"/>
    <s v="March"/>
    <x v="0"/>
    <x v="0"/>
    <s v="Mobile"/>
    <x v="1"/>
    <n v="1984.4"/>
    <n v="15.875200000000001"/>
    <n v="8.0000000000000002E-3"/>
    <n v="1.1000000000000001"/>
    <n v="17.462720000000004"/>
    <n v="5"/>
    <n v="3.492544000000001"/>
    <n v="0.31495666196331384"/>
    <n v="174.72"/>
    <n v="10.005314177860033"/>
    <n v="63.599999999999994"/>
    <n v="13.5"/>
    <n v="4"/>
  </r>
  <r>
    <x v="0"/>
    <x v="12"/>
    <s v="March"/>
    <x v="0"/>
    <x v="0"/>
    <s v="Mobile"/>
    <x v="1"/>
    <n v="1097.2"/>
    <n v="10.86228"/>
    <n v="9.8999999999999991E-3"/>
    <n v="0.69000000000000006"/>
    <n v="7.4949732000000004"/>
    <n v="4"/>
    <n v="1.8737433000000001"/>
    <n v="0.36824681374444407"/>
    <n v="117.6"/>
    <n v="15.69051641171979"/>
    <n v="48"/>
    <n v="1.5"/>
    <n v="2"/>
  </r>
  <r>
    <x v="0"/>
    <x v="13"/>
    <s v="March"/>
    <x v="0"/>
    <x v="0"/>
    <s v="Mobile"/>
    <x v="1"/>
    <n v="1474.8000000000002"/>
    <n v="12.683280000000002"/>
    <n v="8.6E-3"/>
    <n v="1.7699999999999998"/>
    <n v="22.449405599999999"/>
    <n v="1"/>
    <n v="22.449405599999999"/>
    <n v="7.884395834515992E-2"/>
    <n v="0"/>
    <n v="0"/>
    <n v="58.8"/>
    <n v="4.5"/>
    <n v="4"/>
  </r>
  <r>
    <x v="0"/>
    <x v="14"/>
    <s v="March"/>
    <x v="0"/>
    <x v="0"/>
    <s v="Mobile"/>
    <x v="1"/>
    <n v="2145.4"/>
    <n v="13.945100000000002"/>
    <n v="6.5000000000000006E-3"/>
    <n v="1.9600000000000004"/>
    <n v="27.33239600000001"/>
    <n v="9"/>
    <n v="3.0369328888888898"/>
    <n v="0.64538798574409639"/>
    <n v="60.48"/>
    <n v="2.2127588082654728"/>
    <n v="85.2"/>
    <n v="10.5"/>
    <n v="1"/>
  </r>
  <r>
    <x v="0"/>
    <x v="15"/>
    <s v="March"/>
    <x v="0"/>
    <x v="0"/>
    <s v="Mobile"/>
    <x v="1"/>
    <n v="1757.2"/>
    <n v="9.1374399999999998"/>
    <n v="5.1999999999999998E-3"/>
    <n v="1.28"/>
    <n v="11.695923199999999"/>
    <n v="5"/>
    <n v="2.33918464"/>
    <n v="0.54719921553520467"/>
    <n v="38.08"/>
    <n v="3.2558353324344673"/>
    <n v="60"/>
    <n v="10.5"/>
    <n v="8"/>
  </r>
  <r>
    <x v="0"/>
    <x v="16"/>
    <s v="March"/>
    <x v="0"/>
    <x v="0"/>
    <s v="Mobile"/>
    <x v="1"/>
    <n v="1496.6000000000001"/>
    <n v="15.414980000000003"/>
    <n v="1.0300000000000002E-2"/>
    <n v="0.62000000000000011"/>
    <n v="9.557287600000004"/>
    <n v="3"/>
    <n v="3.1857625333333348"/>
    <n v="0.19461588662456905"/>
    <n v="44.8"/>
    <n v="4.6875224305272534"/>
    <n v="36"/>
    <n v="1.5"/>
    <n v="1"/>
  </r>
  <r>
    <x v="0"/>
    <x v="17"/>
    <s v="March"/>
    <x v="0"/>
    <x v="0"/>
    <s v="Mobile"/>
    <x v="1"/>
    <n v="1108.8000000000002"/>
    <n v="8.5377600000000022"/>
    <n v="7.7000000000000011E-3"/>
    <n v="1.3100000000000003"/>
    <n v="11.184465600000005"/>
    <n v="8"/>
    <n v="1.3980582000000006"/>
    <n v="0.93701392402691075"/>
    <n v="173.6"/>
    <n v="15.521528359835084"/>
    <n v="54"/>
    <n v="6"/>
    <n v="1"/>
  </r>
  <r>
    <x v="0"/>
    <x v="18"/>
    <s v="March"/>
    <x v="0"/>
    <x v="0"/>
    <s v="Mobile"/>
    <x v="1"/>
    <n v="1791.8000000000002"/>
    <n v="11.288340000000002"/>
    <n v="6.3E-3"/>
    <n v="0.72"/>
    <n v="8.1276048000000003"/>
    <n v="1"/>
    <n v="8.1276048000000003"/>
    <n v="8.8586984445897257E-2"/>
    <n v="0"/>
    <n v="0"/>
    <n v="69.599999999999994"/>
    <n v="9"/>
    <n v="3"/>
  </r>
  <r>
    <x v="0"/>
    <x v="19"/>
    <s v="March"/>
    <x v="0"/>
    <x v="0"/>
    <s v="Mobile"/>
    <x v="1"/>
    <n v="1875"/>
    <n v="19.3125"/>
    <n v="1.03E-2"/>
    <n v="1.2099999999999997"/>
    <n v="23.368124999999996"/>
    <n v="5"/>
    <n v="4.6736249999999995"/>
    <n v="0.25889967637540451"/>
    <n v="190.39999999999998"/>
    <n v="8.1478509722110779"/>
    <n v="62.4"/>
    <n v="7.5"/>
    <n v="1"/>
  </r>
  <r>
    <x v="0"/>
    <x v="20"/>
    <s v="March"/>
    <x v="0"/>
    <x v="0"/>
    <s v="Mobile"/>
    <x v="1"/>
    <n v="1543.8000000000002"/>
    <n v="14.666100000000004"/>
    <n v="9.5000000000000015E-3"/>
    <n v="1.08"/>
    <n v="15.839388000000005"/>
    <n v="2"/>
    <n v="7.9196940000000025"/>
    <n v="0.13636890516224487"/>
    <n v="89.6"/>
    <n v="5.6567842141375646"/>
    <n v="51.6"/>
    <n v="0"/>
    <n v="1"/>
  </r>
  <r>
    <x v="0"/>
    <x v="21"/>
    <s v="March"/>
    <x v="0"/>
    <x v="0"/>
    <s v="Mobile"/>
    <x v="1"/>
    <n v="1640.6000000000001"/>
    <n v="14.437280000000001"/>
    <n v="8.8000000000000005E-3"/>
    <n v="1.89"/>
    <n v="27.286459199999999"/>
    <n v="4"/>
    <n v="6.8216147999999999"/>
    <n v="0.27706049893054646"/>
    <n v="120.39999999999999"/>
    <n v="4.4124449829679619"/>
    <n v="43.199999999999996"/>
    <n v="10.5"/>
    <n v="2"/>
  </r>
  <r>
    <x v="0"/>
    <x v="22"/>
    <s v="March"/>
    <x v="0"/>
    <x v="0"/>
    <s v="Mobile"/>
    <x v="1"/>
    <n v="1251.2"/>
    <n v="10.134720000000002"/>
    <n v="8.1000000000000013E-3"/>
    <n v="1.35"/>
    <n v="13.681872000000004"/>
    <n v="4"/>
    <n v="3.420468000000001"/>
    <n v="0.39468283287550121"/>
    <n v="210"/>
    <n v="15.348776834047266"/>
    <n v="58.8"/>
    <n v="6"/>
    <n v="6"/>
  </r>
  <r>
    <x v="0"/>
    <x v="23"/>
    <s v="March"/>
    <x v="0"/>
    <x v="0"/>
    <s v="Mobile"/>
    <x v="1"/>
    <n v="1492"/>
    <n v="14.472399999999999"/>
    <n v="9.6999999999999986E-3"/>
    <n v="0.71000000000000008"/>
    <n v="10.275404"/>
    <n v="4"/>
    <n v="2.568851"/>
    <n v="0.27638815953124568"/>
    <n v="52.64"/>
    <n v="5.1229129287763282"/>
    <n v="54"/>
    <n v="6"/>
    <n v="0"/>
  </r>
  <r>
    <x v="0"/>
    <x v="24"/>
    <s v="March"/>
    <x v="0"/>
    <x v="0"/>
    <s v="Mobile"/>
    <x v="1"/>
    <n v="1809.2000000000003"/>
    <n v="16.101880000000001"/>
    <n v="8.8999999999999999E-3"/>
    <n v="0.37999999999999995"/>
    <n v="6.1187144"/>
    <n v="4"/>
    <n v="1.5296786"/>
    <n v="0.24841819712977614"/>
    <n v="32"/>
    <n v="5.2298567816794979"/>
    <n v="74.399999999999991"/>
    <n v="7.5"/>
    <n v="1"/>
  </r>
  <r>
    <x v="0"/>
    <x v="25"/>
    <s v="March"/>
    <x v="0"/>
    <x v="0"/>
    <s v="Mobile"/>
    <x v="1"/>
    <n v="1745.4"/>
    <n v="13.090500000000004"/>
    <n v="7.5000000000000023E-3"/>
    <n v="1.8999999999999997"/>
    <n v="24.871950000000005"/>
    <n v="7"/>
    <n v="3.5531357142857152"/>
    <n v="0.53473893281387253"/>
    <n v="130.47999999999999"/>
    <n v="5.2460703724476758"/>
    <n v="33.6"/>
    <n v="7.5"/>
    <n v="3"/>
  </r>
  <r>
    <x v="0"/>
    <x v="26"/>
    <s v="March"/>
    <x v="0"/>
    <x v="0"/>
    <s v="Mobile"/>
    <x v="1"/>
    <n v="1997.4"/>
    <n v="20.573220000000003"/>
    <n v="1.03E-2"/>
    <n v="1.5100000000000002"/>
    <n v="31.065562200000009"/>
    <n v="0"/>
    <n v="0"/>
    <n v="0"/>
    <n v="1.6"/>
    <n v="5.1503976966494419E-2"/>
    <n v="60"/>
    <n v="0"/>
    <n v="3"/>
  </r>
  <r>
    <x v="0"/>
    <x v="27"/>
    <s v="March"/>
    <x v="0"/>
    <x v="0"/>
    <s v="Mobile"/>
    <x v="1"/>
    <n v="1937.8000000000002"/>
    <n v="12.208140000000002"/>
    <n v="6.3E-3"/>
    <n v="0.80999999999999983"/>
    <n v="9.8885933999999995"/>
    <n v="6"/>
    <n v="1.6480988999999999"/>
    <n v="0.4914753598828322"/>
    <n v="22.400000000000002"/>
    <n v="2.2652362266204618"/>
    <n v="51.6"/>
    <n v="6"/>
    <n v="0"/>
  </r>
  <r>
    <x v="0"/>
    <x v="28"/>
    <s v="March"/>
    <x v="0"/>
    <x v="0"/>
    <s v="Mobile"/>
    <x v="1"/>
    <n v="1107.2"/>
    <n v="7.639680000000002"/>
    <n v="6.9000000000000016E-3"/>
    <n v="1.66"/>
    <n v="12.681868800000002"/>
    <n v="4"/>
    <n v="3.1704672000000005"/>
    <n v="0.52358213956605504"/>
    <n v="171.35999999999999"/>
    <n v="13.512204131933611"/>
    <n v="46.8"/>
    <n v="4.5"/>
    <n v="4"/>
  </r>
  <r>
    <x v="0"/>
    <x v="29"/>
    <s v="March"/>
    <x v="0"/>
    <x v="0"/>
    <s v="Mobile"/>
    <x v="1"/>
    <n v="1816.6"/>
    <n v="12.897859999999998"/>
    <n v="7.0999999999999995E-3"/>
    <n v="1.18"/>
    <n v="15.219474799999997"/>
    <n v="5"/>
    <n v="3.0438949599999994"/>
    <n v="0.38766120891372685"/>
    <n v="72.8"/>
    <n v="4.7833450862575111"/>
    <n v="32.4"/>
    <n v="7.5"/>
    <n v="7"/>
  </r>
  <r>
    <x v="0"/>
    <x v="30"/>
    <s v="March"/>
    <x v="0"/>
    <x v="0"/>
    <s v="Mobile"/>
    <x v="1"/>
    <n v="1437.4"/>
    <n v="7.3307400000000014"/>
    <n v="5.1000000000000004E-3"/>
    <n v="1.84"/>
    <n v="13.488561600000002"/>
    <n v="4"/>
    <n v="3.3721404000000006"/>
    <n v="0.54564750625448444"/>
    <n v="82.88"/>
    <n v="6.1444653965178899"/>
    <n v="102"/>
    <n v="6"/>
    <n v="0"/>
  </r>
  <r>
    <x v="0"/>
    <x v="31"/>
    <s v="April"/>
    <x v="0"/>
    <x v="0"/>
    <s v="Mobile"/>
    <x v="1"/>
    <n v="1881"/>
    <n v="18.998100000000001"/>
    <n v="1.01E-2"/>
    <n v="1.52"/>
    <n v="28.877112"/>
    <n v="5"/>
    <n v="5.7754224000000001"/>
    <n v="0.26318421315815793"/>
    <n v="40.880000000000003"/>
    <n v="1.4156540307770389"/>
    <n v="58.8"/>
    <n v="10.5"/>
    <n v="3"/>
  </r>
  <r>
    <x v="0"/>
    <x v="32"/>
    <s v="April"/>
    <x v="0"/>
    <x v="0"/>
    <s v="Mobile"/>
    <x v="1"/>
    <n v="1723.8000000000002"/>
    <n v="12.928500000000003"/>
    <n v="7.5000000000000015E-3"/>
    <n v="0.54"/>
    <n v="6.981390000000002"/>
    <n v="9"/>
    <n v="0.77571000000000023"/>
    <n v="0.69613644274277742"/>
    <n v="44.8"/>
    <n v="6.4170602129375363"/>
    <n v="24"/>
    <n v="10.5"/>
    <n v="2"/>
  </r>
  <r>
    <x v="0"/>
    <x v="33"/>
    <s v="April"/>
    <x v="0"/>
    <x v="0"/>
    <s v="Mobile"/>
    <x v="1"/>
    <n v="1098.8000000000002"/>
    <n v="13.515240000000004"/>
    <n v="1.2300000000000002E-2"/>
    <n v="0.39000000000000007"/>
    <n v="5.2709436000000025"/>
    <n v="0"/>
    <n v="0"/>
    <n v="0"/>
    <n v="39.200000000000003"/>
    <n v="7.436998567011794"/>
    <n v="97.2"/>
    <n v="7.5"/>
    <n v="1"/>
  </r>
  <r>
    <x v="0"/>
    <x v="34"/>
    <s v="April"/>
    <x v="0"/>
    <x v="0"/>
    <s v="Mobile"/>
    <x v="1"/>
    <n v="1306.2"/>
    <n v="10.057739999999999"/>
    <n v="7.6999999999999994E-3"/>
    <n v="0.74"/>
    <n v="7.4427275999999996"/>
    <n v="3"/>
    <n v="2.4809091999999997"/>
    <n v="0.29827774430438653"/>
    <n v="7.2"/>
    <n v="0.96738727882503728"/>
    <n v="61.199999999999996"/>
    <n v="13.5"/>
    <n v="3"/>
  </r>
  <r>
    <x v="0"/>
    <x v="35"/>
    <s v="April"/>
    <x v="0"/>
    <x v="0"/>
    <s v="Mobile"/>
    <x v="1"/>
    <n v="2073.2000000000003"/>
    <n v="14.512400000000003"/>
    <n v="7.0000000000000001E-3"/>
    <n v="2.0700000000000003"/>
    <n v="30.040668000000011"/>
    <n v="2"/>
    <n v="15.020334000000005"/>
    <n v="0.13781318045257845"/>
    <n v="52.64"/>
    <n v="1.7522912606337508"/>
    <n v="82.8"/>
    <n v="15"/>
    <n v="1"/>
  </r>
  <r>
    <x v="0"/>
    <x v="36"/>
    <s v="April"/>
    <x v="0"/>
    <x v="0"/>
    <s v="Mobile"/>
    <x v="1"/>
    <n v="1047.4000000000001"/>
    <n v="13.40672"/>
    <n v="1.2799999999999999E-2"/>
    <n v="1.5099999999999998"/>
    <n v="20.244147199999997"/>
    <n v="4"/>
    <n v="5.0610367999999992"/>
    <n v="0.29835783845713193"/>
    <n v="111.44000000000001"/>
    <n v="5.50480091352033"/>
    <n v="50.4"/>
    <n v="4.5"/>
    <n v="3"/>
  </r>
  <r>
    <x v="0"/>
    <x v="37"/>
    <s v="April"/>
    <x v="0"/>
    <x v="0"/>
    <s v="Mobile"/>
    <x v="1"/>
    <n v="2104"/>
    <n v="20.408799999999999"/>
    <n v="9.7000000000000003E-3"/>
    <n v="1.0299999999999998"/>
    <n v="21.021063999999996"/>
    <n v="4"/>
    <n v="5.2552659999999989"/>
    <n v="0.19599388499078829"/>
    <n v="6.4"/>
    <n v="0.30445652037404014"/>
    <n v="64.8"/>
    <n v="10.5"/>
    <n v="1"/>
  </r>
  <r>
    <x v="0"/>
    <x v="38"/>
    <s v="April"/>
    <x v="0"/>
    <x v="0"/>
    <s v="Mobile"/>
    <x v="1"/>
    <n v="1992.4"/>
    <n v="19.72476"/>
    <n v="9.8999999999999991E-3"/>
    <n v="1.22"/>
    <n v="24.064207199999998"/>
    <n v="2"/>
    <n v="12.032103599999999"/>
    <n v="0.10139540354356656"/>
    <n v="49.839999999999996"/>
    <n v="2.0711257838571138"/>
    <n v="76.8"/>
    <n v="7.5"/>
    <n v="7"/>
  </r>
  <r>
    <x v="0"/>
    <x v="39"/>
    <s v="April"/>
    <x v="0"/>
    <x v="0"/>
    <s v="Mobile"/>
    <x v="1"/>
    <n v="1351.8000000000002"/>
    <n v="10.679220000000003"/>
    <n v="7.9000000000000008E-3"/>
    <n v="1.2999999999999998"/>
    <n v="13.882986000000001"/>
    <n v="6"/>
    <n v="2.313831"/>
    <n v="0.56183878597875114"/>
    <n v="92.399999999999991"/>
    <n v="6.6556286954405905"/>
    <n v="58.8"/>
    <n v="4.5"/>
    <n v="7"/>
  </r>
  <r>
    <x v="0"/>
    <x v="40"/>
    <s v="April"/>
    <x v="0"/>
    <x v="0"/>
    <s v="Mobile"/>
    <x v="1"/>
    <n v="1751.6000000000001"/>
    <n v="14.888600000000002"/>
    <n v="8.5000000000000006E-3"/>
    <n v="1.56"/>
    <n v="23.226216000000004"/>
    <n v="7"/>
    <n v="3.3180308571428578"/>
    <n v="0.4701583762072995"/>
    <n v="43.2"/>
    <n v="1.8599672025783276"/>
    <n v="37.199999999999996"/>
    <n v="6"/>
    <n v="4"/>
  </r>
  <r>
    <x v="0"/>
    <x v="41"/>
    <s v="April"/>
    <x v="0"/>
    <x v="0"/>
    <s v="Mobile"/>
    <x v="1"/>
    <n v="1964.8000000000002"/>
    <n v="19.255040000000001"/>
    <n v="9.7999999999999997E-3"/>
    <n v="0.52"/>
    <n v="10.012620800000001"/>
    <n v="2"/>
    <n v="5.0063104000000003"/>
    <n v="0.10386890912716877"/>
    <n v="183.12"/>
    <n v="18.288917922468411"/>
    <n v="37.199999999999996"/>
    <n v="6"/>
    <n v="3"/>
  </r>
  <r>
    <x v="0"/>
    <x v="42"/>
    <s v="April"/>
    <x v="0"/>
    <x v="0"/>
    <s v="Mobile"/>
    <x v="1"/>
    <n v="1618.2"/>
    <n v="20.712959999999999"/>
    <n v="1.2799999999999999E-2"/>
    <n v="1.2"/>
    <n v="24.855551999999999"/>
    <n v="1"/>
    <n v="24.855551999999999"/>
    <n v="4.8278951921888517E-2"/>
    <n v="90.719999999999985"/>
    <n v="3.6498887652947714"/>
    <n v="50.4"/>
    <n v="6"/>
    <n v="5"/>
  </r>
  <r>
    <x v="0"/>
    <x v="43"/>
    <s v="April"/>
    <x v="0"/>
    <x v="0"/>
    <s v="Mobile"/>
    <x v="1"/>
    <n v="1635.2"/>
    <n v="16.842560000000002"/>
    <n v="1.0300000000000002E-2"/>
    <n v="0.67"/>
    <n v="11.284515200000003"/>
    <n v="1"/>
    <n v="11.284515200000003"/>
    <n v="5.9373396918283194E-2"/>
    <n v="49.28"/>
    <n v="4.3670462688552174"/>
    <n v="43.199999999999996"/>
    <n v="6"/>
    <n v="2"/>
  </r>
  <r>
    <x v="0"/>
    <x v="44"/>
    <s v="April"/>
    <x v="0"/>
    <x v="0"/>
    <s v="Mobile"/>
    <x v="1"/>
    <n v="1357.6000000000001"/>
    <n v="11.811120000000001"/>
    <n v="8.6999999999999994E-3"/>
    <n v="0.71"/>
    <n v="8.3858952000000002"/>
    <n v="1"/>
    <n v="8.3858952000000002"/>
    <n v="8.4665975792304199E-2"/>
    <n v="95.76"/>
    <n v="11.419174425170494"/>
    <n v="58.8"/>
    <n v="3"/>
    <n v="4"/>
  </r>
  <r>
    <x v="0"/>
    <x v="45"/>
    <s v="April"/>
    <x v="0"/>
    <x v="0"/>
    <s v="Mobile"/>
    <x v="1"/>
    <n v="1420.6000000000001"/>
    <n v="12.785400000000003"/>
    <n v="9.0000000000000011E-3"/>
    <n v="0.77"/>
    <n v="9.8447580000000023"/>
    <n v="3"/>
    <n v="3.2815860000000008"/>
    <n v="0.23464263926040635"/>
    <n v="14.4"/>
    <n v="1.4627073616233124"/>
    <n v="31.2"/>
    <n v="6"/>
    <n v="6"/>
  </r>
  <r>
    <x v="0"/>
    <x v="46"/>
    <s v="April"/>
    <x v="0"/>
    <x v="0"/>
    <s v="Mobile"/>
    <x v="1"/>
    <n v="1182.6000000000001"/>
    <n v="15.25554"/>
    <n v="1.2899999999999998E-2"/>
    <n v="1.52"/>
    <n v="23.188420799999999"/>
    <n v="1"/>
    <n v="23.188420799999999"/>
    <n v="6.5549957589177435E-2"/>
    <n v="186.48000000000002"/>
    <n v="8.041944796861717"/>
    <n v="38.4"/>
    <n v="4.5"/>
    <n v="3"/>
  </r>
  <r>
    <x v="0"/>
    <x v="47"/>
    <s v="April"/>
    <x v="0"/>
    <x v="0"/>
    <s v="Mobile"/>
    <x v="1"/>
    <n v="2061.4"/>
    <n v="18.552599999999998"/>
    <n v="8.9999999999999993E-3"/>
    <n v="1.76"/>
    <n v="32.652575999999996"/>
    <n v="3"/>
    <n v="10.884191999999999"/>
    <n v="0.16170240289770707"/>
    <n v="37.6"/>
    <n v="1.1515171115442777"/>
    <n v="75.599999999999994"/>
    <n v="4.5"/>
    <n v="8"/>
  </r>
  <r>
    <x v="0"/>
    <x v="48"/>
    <s v="April"/>
    <x v="0"/>
    <x v="0"/>
    <s v="Mobile"/>
    <x v="1"/>
    <n v="2049.4"/>
    <n v="15.98532"/>
    <n v="7.7999999999999996E-3"/>
    <n v="1.6"/>
    <n v="25.576512000000001"/>
    <n v="1"/>
    <n v="25.576512000000001"/>
    <n v="6.2557396411207278E-2"/>
    <n v="45.92"/>
    <n v="1.7953972770016491"/>
    <n v="49.199999999999996"/>
    <n v="13.5"/>
    <n v="1"/>
  </r>
  <r>
    <x v="0"/>
    <x v="49"/>
    <s v="April"/>
    <x v="0"/>
    <x v="0"/>
    <s v="Mobile"/>
    <x v="1"/>
    <n v="1943"/>
    <n v="20.012900000000002"/>
    <n v="1.03E-2"/>
    <n v="1.6700000000000002"/>
    <n v="33.421543000000007"/>
    <n v="4"/>
    <n v="8.3553857500000017"/>
    <n v="0.19987108315136734"/>
    <n v="95.199999999999989"/>
    <n v="2.8484621431152943"/>
    <n v="91.2"/>
    <n v="6"/>
    <n v="2"/>
  </r>
  <r>
    <x v="0"/>
    <x v="50"/>
    <s v="April"/>
    <x v="0"/>
    <x v="0"/>
    <s v="Mobile"/>
    <x v="1"/>
    <n v="1296.4000000000001"/>
    <n v="8.6858800000000009"/>
    <n v="6.7000000000000002E-3"/>
    <n v="1.7799999999999998"/>
    <n v="15.4608664"/>
    <n v="3"/>
    <n v="5.1536221333333332"/>
    <n v="0.34538814719982314"/>
    <n v="47.2"/>
    <n v="3.0528690164478753"/>
    <n v="87.6"/>
    <n v="1.5"/>
    <n v="6"/>
  </r>
  <r>
    <x v="0"/>
    <x v="51"/>
    <s v="April"/>
    <x v="0"/>
    <x v="0"/>
    <s v="Mobile"/>
    <x v="1"/>
    <n v="1752"/>
    <n v="14.366399999999999"/>
    <n v="8.199999999999999E-3"/>
    <n v="2.04"/>
    <n v="29.307455999999998"/>
    <n v="6"/>
    <n v="4.884576"/>
    <n v="0.41764116271299701"/>
    <n v="85.12"/>
    <n v="2.9043803733766591"/>
    <n v="98.399999999999991"/>
    <n v="12"/>
    <n v="7"/>
  </r>
  <r>
    <x v="0"/>
    <x v="52"/>
    <s v="April"/>
    <x v="0"/>
    <x v="0"/>
    <s v="Mobile"/>
    <x v="1"/>
    <n v="2108"/>
    <n v="18.550399999999996"/>
    <n v="8.7999999999999988E-3"/>
    <n v="1.88"/>
    <n v="34.874751999999994"/>
    <n v="6"/>
    <n v="5.8124586666666653"/>
    <n v="0.32344316025530451"/>
    <n v="152.32"/>
    <n v="4.3676296250078002"/>
    <n v="69.599999999999994"/>
    <n v="1.5"/>
    <n v="4"/>
  </r>
  <r>
    <x v="0"/>
    <x v="53"/>
    <s v="April"/>
    <x v="0"/>
    <x v="0"/>
    <s v="Mobile"/>
    <x v="1"/>
    <n v="1752.8000000000002"/>
    <n v="9.4651200000000006"/>
    <n v="5.3999999999999994E-3"/>
    <n v="1.2100000000000002"/>
    <n v="11.452795200000002"/>
    <n v="5"/>
    <n v="2.2905590400000007"/>
    <n v="0.52825532058758895"/>
    <n v="131.04"/>
    <n v="11.441748299140105"/>
    <n v="102"/>
    <n v="6"/>
    <n v="2"/>
  </r>
  <r>
    <x v="0"/>
    <x v="54"/>
    <s v="April"/>
    <x v="0"/>
    <x v="0"/>
    <s v="Mobile"/>
    <x v="1"/>
    <n v="1218.8000000000002"/>
    <n v="8.287840000000001"/>
    <n v="6.7999999999999996E-3"/>
    <n v="1.23"/>
    <n v="10.194043200000001"/>
    <n v="3"/>
    <n v="3.3980144000000005"/>
    <n v="0.36197609992470892"/>
    <n v="112.56"/>
    <n v="11.041742495264293"/>
    <n v="74.399999999999991"/>
    <n v="6"/>
    <n v="8"/>
  </r>
  <r>
    <x v="0"/>
    <x v="55"/>
    <s v="April"/>
    <x v="0"/>
    <x v="0"/>
    <s v="Mobile"/>
    <x v="1"/>
    <n v="2005.4"/>
    <n v="16.644819999999996"/>
    <n v="8.2999999999999984E-3"/>
    <n v="2.0399999999999996"/>
    <n v="33.955432799999983"/>
    <n v="4"/>
    <n v="8.4888581999999957"/>
    <n v="0.24031500490843405"/>
    <n v="125.99999999999999"/>
    <n v="3.7107463993214083"/>
    <n v="70.8"/>
    <n v="7.5"/>
    <n v="3"/>
  </r>
  <r>
    <x v="0"/>
    <x v="56"/>
    <s v="April"/>
    <x v="0"/>
    <x v="0"/>
    <s v="Mobile"/>
    <x v="1"/>
    <n v="1384.2"/>
    <n v="11.765699999999999"/>
    <n v="8.4999999999999989E-3"/>
    <n v="0.64"/>
    <n v="7.5300479999999999"/>
    <n v="0"/>
    <n v="0"/>
    <n v="0"/>
    <n v="167.44"/>
    <n v="22.236246037209856"/>
    <n v="82.8"/>
    <n v="3"/>
    <n v="1"/>
  </r>
  <r>
    <x v="0"/>
    <x v="57"/>
    <s v="April"/>
    <x v="0"/>
    <x v="0"/>
    <s v="Mobile"/>
    <x v="1"/>
    <n v="1717.4"/>
    <n v="14.769640000000001"/>
    <n v="8.6E-3"/>
    <n v="0.53999999999999992"/>
    <n v="7.9756055999999997"/>
    <n v="5"/>
    <n v="1.5951211199999999"/>
    <n v="0.33853228650122819"/>
    <n v="45.6"/>
    <n v="5.7174341720207433"/>
    <n v="49.199999999999996"/>
    <n v="1.5"/>
    <n v="1"/>
  </r>
  <r>
    <x v="0"/>
    <x v="58"/>
    <s v="April"/>
    <x v="0"/>
    <x v="0"/>
    <s v="Mobile"/>
    <x v="1"/>
    <n v="1214.2"/>
    <n v="9.1065000000000023"/>
    <n v="7.5000000000000015E-3"/>
    <n v="0.88000000000000012"/>
    <n v="8.0137200000000028"/>
    <n v="4"/>
    <n v="2.0034300000000007"/>
    <n v="0.43924669192335136"/>
    <n v="232.95999999999998"/>
    <n v="29.070144701836337"/>
    <n v="66"/>
    <n v="16.5"/>
    <n v="6"/>
  </r>
  <r>
    <x v="0"/>
    <x v="59"/>
    <s v="April"/>
    <x v="0"/>
    <x v="0"/>
    <s v="Mobile"/>
    <x v="1"/>
    <n v="1275"/>
    <n v="10.072500000000002"/>
    <n v="7.9000000000000008E-3"/>
    <n v="2.1999999999999997"/>
    <n v="22.159500000000001"/>
    <n v="6"/>
    <n v="3.6932500000000004"/>
    <n v="0.59568131049888295"/>
    <n v="213.35999999999999"/>
    <n v="9.6283760915183088"/>
    <n v="92.399999999999991"/>
    <n v="13.5"/>
    <n v="2"/>
  </r>
  <r>
    <x v="0"/>
    <x v="60"/>
    <s v="April"/>
    <x v="0"/>
    <x v="0"/>
    <s v="Mobile"/>
    <x v="1"/>
    <n v="1239.8000000000002"/>
    <n v="9.670440000000001"/>
    <n v="7.7999999999999996E-3"/>
    <n v="1.79"/>
    <n v="17.310087600000003"/>
    <n v="4"/>
    <n v="4.3275219000000007"/>
    <n v="0.41363164447532891"/>
    <n v="246.95999999999998"/>
    <n v="14.266825547433967"/>
    <n v="69.599999999999994"/>
    <n v="1.5"/>
    <n v="5"/>
  </r>
  <r>
    <x v="0"/>
    <x v="61"/>
    <s v="May"/>
    <x v="0"/>
    <x v="0"/>
    <s v="Mobile"/>
    <x v="1"/>
    <n v="1886.6"/>
    <n v="18.865999999999996"/>
    <n v="9.9999999999999985E-3"/>
    <n v="0.91"/>
    <n v="17.168059999999997"/>
    <n v="2"/>
    <n v="8.5840299999999985"/>
    <n v="0.10601081310293652"/>
    <n v="73.92"/>
    <n v="4.3056699475654217"/>
    <n v="92.399999999999991"/>
    <n v="7.5"/>
    <n v="8"/>
  </r>
  <r>
    <x v="0"/>
    <x v="62"/>
    <s v="May"/>
    <x v="0"/>
    <x v="0"/>
    <s v="Mobile"/>
    <x v="1"/>
    <n v="1628.6000000000001"/>
    <n v="13.680239999999998"/>
    <n v="8.3999999999999977E-3"/>
    <n v="1.77"/>
    <n v="24.214024799999997"/>
    <n v="1"/>
    <n v="24.214024799999997"/>
    <n v="7.3098132781296246E-2"/>
    <n v="80.64"/>
    <n v="3.330301371459734"/>
    <n v="90"/>
    <n v="4.5"/>
    <n v="5"/>
  </r>
  <r>
    <x v="0"/>
    <x v="63"/>
    <s v="May"/>
    <x v="0"/>
    <x v="0"/>
    <s v="Mobile"/>
    <x v="1"/>
    <n v="1473"/>
    <n v="11.047499999999999"/>
    <n v="7.4999999999999997E-3"/>
    <n v="2.1199999999999997"/>
    <n v="23.420699999999997"/>
    <n v="3"/>
    <n v="7.8068999999999988"/>
    <n v="0.27155465037338766"/>
    <n v="112"/>
    <n v="4.7820944719841858"/>
    <n v="126"/>
    <n v="7.5"/>
    <n v="5"/>
  </r>
  <r>
    <x v="0"/>
    <x v="64"/>
    <s v="May"/>
    <x v="0"/>
    <x v="0"/>
    <s v="Mobile"/>
    <x v="1"/>
    <n v="1329.8000000000002"/>
    <n v="11.3033"/>
    <n v="8.4999999999999989E-3"/>
    <n v="2.0799999999999996"/>
    <n v="23.510863999999994"/>
    <n v="4"/>
    <n v="5.8777159999999986"/>
    <n v="0.35387895570320171"/>
    <n v="43.12"/>
    <n v="1.8340457415771707"/>
    <n v="86.399999999999991"/>
    <n v="1.5"/>
    <n v="3"/>
  </r>
  <r>
    <x v="0"/>
    <x v="65"/>
    <s v="May"/>
    <x v="0"/>
    <x v="0"/>
    <s v="Mobile"/>
    <x v="1"/>
    <n v="1009.8000000000002"/>
    <n v="8.9872200000000024"/>
    <n v="8.9000000000000017E-3"/>
    <n v="1.75"/>
    <n v="15.727635000000005"/>
    <n v="2"/>
    <n v="7.8638175000000023"/>
    <n v="0.22253822650385763"/>
    <n v="147.28"/>
    <n v="9.3644085712823291"/>
    <n v="54"/>
    <n v="12"/>
    <n v="3"/>
  </r>
  <r>
    <x v="0"/>
    <x v="66"/>
    <s v="May"/>
    <x v="0"/>
    <x v="0"/>
    <s v="Mobile"/>
    <x v="1"/>
    <n v="2000"/>
    <n v="8.2000000000000011"/>
    <n v="4.1000000000000003E-3"/>
    <n v="1.9899999999999998"/>
    <n v="16.318000000000001"/>
    <n v="6"/>
    <n v="2.7196666666666669"/>
    <n v="0.7317073170731706"/>
    <n v="109.19999999999999"/>
    <n v="6.6919965682068865"/>
    <n v="79.2"/>
    <n v="6"/>
    <n v="2"/>
  </r>
  <r>
    <x v="0"/>
    <x v="67"/>
    <s v="May"/>
    <x v="0"/>
    <x v="0"/>
    <s v="Mobile"/>
    <x v="1"/>
    <n v="1170.4000000000001"/>
    <n v="10.76768"/>
    <n v="9.1999999999999998E-3"/>
    <n v="0.9700000000000002"/>
    <n v="10.444649600000002"/>
    <n v="1"/>
    <n v="10.444649600000002"/>
    <n v="9.2870516211477308E-2"/>
    <n v="164.64000000000001"/>
    <n v="15.763094627894457"/>
    <n v="74.399999999999991"/>
    <n v="6"/>
    <n v="6"/>
  </r>
  <r>
    <x v="0"/>
    <x v="68"/>
    <s v="May"/>
    <x v="0"/>
    <x v="0"/>
    <s v="Mobile"/>
    <x v="1"/>
    <n v="1865.6"/>
    <n v="13.245760000000001"/>
    <n v="7.1000000000000004E-3"/>
    <n v="1.1200000000000001"/>
    <n v="14.835251200000002"/>
    <n v="1"/>
    <n v="14.835251200000002"/>
    <n v="7.5495856787379509E-2"/>
    <n v="206.64"/>
    <n v="13.928985577271517"/>
    <n v="48"/>
    <n v="18"/>
    <n v="7"/>
  </r>
  <r>
    <x v="0"/>
    <x v="69"/>
    <s v="May"/>
    <x v="0"/>
    <x v="0"/>
    <s v="Mobile"/>
    <x v="1"/>
    <n v="881"/>
    <n v="6.1669999999999989"/>
    <n v="6.9999999999999984E-3"/>
    <n v="0.91000000000000014"/>
    <n v="5.6119699999999995"/>
    <n v="2"/>
    <n v="2.8059849999999997"/>
    <n v="0.3243067942273391"/>
    <n v="78.399999999999991"/>
    <n v="13.970138828254605"/>
    <n v="76.8"/>
    <n v="6"/>
    <n v="1"/>
  </r>
  <r>
    <x v="0"/>
    <x v="70"/>
    <s v="May"/>
    <x v="0"/>
    <x v="0"/>
    <s v="Mobile"/>
    <x v="1"/>
    <n v="1289.4000000000001"/>
    <n v="8.3811000000000018"/>
    <n v="6.5000000000000006E-3"/>
    <n v="0.52"/>
    <n v="4.3581720000000015"/>
    <n v="1"/>
    <n v="4.3581720000000015"/>
    <n v="0.11931608022813232"/>
    <n v="0"/>
    <n v="0"/>
    <n v="75.599999999999994"/>
    <n v="7.5"/>
    <n v="1"/>
  </r>
  <r>
    <x v="0"/>
    <x v="71"/>
    <s v="May"/>
    <x v="0"/>
    <x v="0"/>
    <s v="Mobile"/>
    <x v="1"/>
    <n v="1873.8000000000002"/>
    <n v="15.73992"/>
    <n v="8.3999999999999995E-3"/>
    <n v="0.95"/>
    <n v="14.952923999999999"/>
    <n v="7"/>
    <n v="2.1361319999999999"/>
    <n v="0.44472907104991638"/>
    <n v="53.760000000000005"/>
    <n v="3.595283437540377"/>
    <n v="61.199999999999996"/>
    <n v="0"/>
    <n v="3"/>
  </r>
  <r>
    <x v="0"/>
    <x v="72"/>
    <s v="May"/>
    <x v="0"/>
    <x v="0"/>
    <s v="Mobile"/>
    <x v="1"/>
    <n v="2005"/>
    <n v="14.035000000000002"/>
    <n v="7.000000000000001E-3"/>
    <n v="1.24"/>
    <n v="17.403400000000001"/>
    <n v="1"/>
    <n v="17.403400000000001"/>
    <n v="7.1250445315283212E-2"/>
    <n v="39.76"/>
    <n v="2.2846110530126293"/>
    <n v="58.8"/>
    <n v="15"/>
    <n v="1"/>
  </r>
  <r>
    <x v="0"/>
    <x v="73"/>
    <s v="May"/>
    <x v="0"/>
    <x v="0"/>
    <s v="Mobile"/>
    <x v="1"/>
    <n v="1929.2000000000003"/>
    <n v="11.961040000000001"/>
    <n v="6.1999999999999998E-3"/>
    <n v="1.0999999999999999"/>
    <n v="13.157143999999999"/>
    <n v="2"/>
    <n v="6.5785719999999994"/>
    <n v="0.16720954030753177"/>
    <n v="0"/>
    <n v="0"/>
    <n v="82.8"/>
    <n v="13.5"/>
    <n v="2"/>
  </r>
  <r>
    <x v="0"/>
    <x v="74"/>
    <s v="May"/>
    <x v="0"/>
    <x v="0"/>
    <s v="Mobile"/>
    <x v="1"/>
    <n v="1513.4"/>
    <n v="13.01524"/>
    <n v="8.6E-3"/>
    <n v="1.45"/>
    <n v="18.872098000000001"/>
    <n v="6"/>
    <n v="3.1453496666666667"/>
    <n v="0.46099803000175177"/>
    <n v="102.48"/>
    <n v="5.4302388637447727"/>
    <n v="80.399999999999991"/>
    <n v="9"/>
    <n v="1"/>
  </r>
  <r>
    <x v="0"/>
    <x v="75"/>
    <s v="May"/>
    <x v="0"/>
    <x v="0"/>
    <s v="Mobile"/>
    <x v="1"/>
    <n v="1546.4"/>
    <n v="11.598000000000001"/>
    <n v="7.4999999999999997E-3"/>
    <n v="1.0400000000000003"/>
    <n v="12.061920000000004"/>
    <n v="2"/>
    <n v="6.0309600000000021"/>
    <n v="0.17244352474564578"/>
    <n v="87.36"/>
    <n v="7.242628039317121"/>
    <n v="74.399999999999991"/>
    <n v="1.5"/>
    <n v="2"/>
  </r>
  <r>
    <x v="0"/>
    <x v="76"/>
    <s v="May"/>
    <x v="0"/>
    <x v="0"/>
    <s v="Mobile"/>
    <x v="1"/>
    <n v="1239.4000000000001"/>
    <n v="10.163079999999999"/>
    <n v="8.199999999999999E-3"/>
    <n v="1.0000000000000002"/>
    <n v="10.163080000000001"/>
    <n v="3"/>
    <n v="3.3876933333333334"/>
    <n v="0.29518610499966547"/>
    <n v="82.320000000000007"/>
    <n v="8.0999067211908198"/>
    <n v="57.599999999999994"/>
    <n v="12"/>
    <n v="5"/>
  </r>
  <r>
    <x v="0"/>
    <x v="77"/>
    <s v="May"/>
    <x v="0"/>
    <x v="0"/>
    <s v="Mobile"/>
    <x v="1"/>
    <n v="1151.6000000000001"/>
    <n v="9.7886000000000024"/>
    <n v="8.5000000000000006E-3"/>
    <n v="1.7300000000000002"/>
    <n v="16.934278000000006"/>
    <n v="2"/>
    <n v="8.4671390000000031"/>
    <n v="0.20431931021800864"/>
    <n v="0"/>
    <n v="0"/>
    <n v="90"/>
    <n v="7.5"/>
    <n v="0"/>
  </r>
  <r>
    <x v="0"/>
    <x v="78"/>
    <s v="May"/>
    <x v="0"/>
    <x v="0"/>
    <s v="Mobile"/>
    <x v="1"/>
    <n v="1832.8000000000002"/>
    <n v="12.096480000000003"/>
    <n v="6.6000000000000008E-3"/>
    <n v="0.9"/>
    <n v="10.886832000000004"/>
    <n v="6"/>
    <n v="1.8144720000000005"/>
    <n v="0.49601206301337236"/>
    <n v="110.88"/>
    <n v="10.184781027207912"/>
    <n v="91.2"/>
    <n v="10.5"/>
    <n v="7"/>
  </r>
  <r>
    <x v="0"/>
    <x v="79"/>
    <s v="May"/>
    <x v="0"/>
    <x v="0"/>
    <s v="Mobile"/>
    <x v="1"/>
    <n v="1550.4"/>
    <n v="12.248160000000002"/>
    <n v="7.9000000000000008E-3"/>
    <n v="0.63"/>
    <n v="7.7163408000000011"/>
    <n v="1"/>
    <n v="7.7163408000000011"/>
    <n v="8.1644916460921466E-2"/>
    <n v="0"/>
    <n v="0"/>
    <n v="67.2"/>
    <n v="6"/>
    <n v="8"/>
  </r>
  <r>
    <x v="0"/>
    <x v="80"/>
    <s v="May"/>
    <x v="0"/>
    <x v="0"/>
    <s v="Mobile"/>
    <x v="1"/>
    <n v="1374.6000000000001"/>
    <n v="11.134260000000001"/>
    <n v="8.0999999999999996E-3"/>
    <n v="1"/>
    <n v="11.134260000000001"/>
    <n v="5"/>
    <n v="2.2268520000000001"/>
    <n v="0.44906441918906148"/>
    <n v="41.6"/>
    <n v="3.7362159676529916"/>
    <n v="80.399999999999991"/>
    <n v="9"/>
    <n v="1"/>
  </r>
  <r>
    <x v="0"/>
    <x v="81"/>
    <s v="May"/>
    <x v="0"/>
    <x v="0"/>
    <s v="Mobile"/>
    <x v="1"/>
    <n v="1940.4"/>
    <n v="17.463600000000003"/>
    <n v="9.0000000000000011E-3"/>
    <n v="1.21"/>
    <n v="21.130956000000005"/>
    <n v="6"/>
    <n v="3.5218260000000008"/>
    <n v="0.34357177214320067"/>
    <n v="41.44"/>
    <n v="1.9611038894785446"/>
    <n v="46.8"/>
    <n v="15"/>
    <n v="1"/>
  </r>
  <r>
    <x v="0"/>
    <x v="82"/>
    <s v="May"/>
    <x v="0"/>
    <x v="0"/>
    <s v="Mobile"/>
    <x v="1"/>
    <n v="1865.6"/>
    <n v="12.312959999999999"/>
    <n v="6.6E-3"/>
    <n v="2.0300000000000002"/>
    <n v="24.9953088"/>
    <n v="1"/>
    <n v="24.9953088"/>
    <n v="8.1215239877332507E-2"/>
    <n v="0"/>
    <n v="0"/>
    <n v="36"/>
    <n v="0"/>
    <n v="3"/>
  </r>
  <r>
    <x v="0"/>
    <x v="83"/>
    <s v="May"/>
    <x v="0"/>
    <x v="0"/>
    <s v="Mobile"/>
    <x v="1"/>
    <n v="1119.8000000000002"/>
    <n v="13.88552"/>
    <n v="1.2399999999999998E-2"/>
    <n v="0.78"/>
    <n v="10.8307056"/>
    <n v="6"/>
    <n v="1.8051176"/>
    <n v="0.43210481134303935"/>
    <n v="0"/>
    <n v="0"/>
    <n v="105.6"/>
    <n v="6"/>
    <n v="2"/>
  </r>
  <r>
    <x v="0"/>
    <x v="84"/>
    <s v="May"/>
    <x v="0"/>
    <x v="0"/>
    <s v="Mobile"/>
    <x v="1"/>
    <n v="1591.2"/>
    <n v="13.525200000000002"/>
    <n v="8.5000000000000006E-3"/>
    <n v="0.82000000000000006"/>
    <n v="11.090664000000002"/>
    <n v="4"/>
    <n v="2.7726660000000005"/>
    <n v="0.29574424038091857"/>
    <n v="0"/>
    <n v="0"/>
    <n v="51.6"/>
    <n v="3"/>
    <n v="0"/>
  </r>
  <r>
    <x v="0"/>
    <x v="85"/>
    <s v="May"/>
    <x v="0"/>
    <x v="0"/>
    <s v="Mobile"/>
    <x v="1"/>
    <n v="1830.2000000000003"/>
    <n v="13.726500000000003"/>
    <n v="7.5000000000000006E-3"/>
    <n v="0.9"/>
    <n v="12.353850000000003"/>
    <n v="8"/>
    <n v="1.5442312500000004"/>
    <n v="0.58281426437912054"/>
    <n v="0"/>
    <n v="0"/>
    <n v="75.599999999999994"/>
    <n v="7.5"/>
    <n v="5"/>
  </r>
  <r>
    <x v="0"/>
    <x v="86"/>
    <s v="May"/>
    <x v="0"/>
    <x v="0"/>
    <s v="Mobile"/>
    <x v="1"/>
    <n v="1153.4000000000001"/>
    <n v="7.4971000000000014"/>
    <n v="6.5000000000000006E-3"/>
    <n v="1.93"/>
    <n v="14.469403000000002"/>
    <n v="2"/>
    <n v="7.2347015000000008"/>
    <n v="0.26676981766282959"/>
    <n v="0"/>
    <n v="0"/>
    <n v="57.599999999999994"/>
    <n v="9"/>
    <n v="6"/>
  </r>
  <r>
    <x v="0"/>
    <x v="87"/>
    <s v="May"/>
    <x v="0"/>
    <x v="0"/>
    <s v="Mobile"/>
    <x v="1"/>
    <n v="1703.4"/>
    <n v="10.561079999999999"/>
    <n v="6.1999999999999989E-3"/>
    <n v="2.02"/>
    <n v="21.333381599999999"/>
    <n v="0"/>
    <n v="0"/>
    <n v="0"/>
    <n v="67.199999999999989"/>
    <n v="3.149992873141124"/>
    <n v="97.2"/>
    <n v="3"/>
    <n v="5"/>
  </r>
  <r>
    <x v="0"/>
    <x v="88"/>
    <s v="May"/>
    <x v="0"/>
    <x v="0"/>
    <s v="Mobile"/>
    <x v="1"/>
    <n v="1171.2"/>
    <n v="12.648960000000001"/>
    <n v="1.0800000000000001E-2"/>
    <n v="1.6799999999999997"/>
    <n v="21.250252799999998"/>
    <n v="1"/>
    <n v="21.250252799999998"/>
    <n v="7.9057883019631653E-2"/>
    <n v="40.800000000000004"/>
    <n v="1.9199771590481975"/>
    <n v="55.199999999999996"/>
    <n v="10.5"/>
    <n v="3"/>
  </r>
  <r>
    <x v="0"/>
    <x v="89"/>
    <s v="May"/>
    <x v="0"/>
    <x v="0"/>
    <s v="Mobile"/>
    <x v="1"/>
    <n v="1396.8000000000002"/>
    <n v="6.0062400000000009"/>
    <n v="4.3E-3"/>
    <n v="1.0700000000000003"/>
    <n v="6.4266768000000027"/>
    <n v="7"/>
    <n v="0.91809668571428615"/>
    <n v="1.165454593889022"/>
    <n v="35.28"/>
    <n v="5.4896179001875414"/>
    <n v="116.39999999999999"/>
    <n v="3"/>
    <n v="3"/>
  </r>
  <r>
    <x v="0"/>
    <x v="90"/>
    <s v="May"/>
    <x v="0"/>
    <x v="0"/>
    <s v="Mobile"/>
    <x v="1"/>
    <n v="1690.8000000000002"/>
    <n v="15.2172"/>
    <n v="8.9999999999999993E-3"/>
    <n v="1.4500000000000002"/>
    <n v="22.064940000000004"/>
    <n v="1"/>
    <n v="22.064940000000004"/>
    <n v="6.5715111847120367E-2"/>
    <n v="40.32"/>
    <n v="1.827333317017857"/>
    <n v="75.599999999999994"/>
    <n v="4.5"/>
    <n v="5"/>
  </r>
  <r>
    <x v="0"/>
    <x v="91"/>
    <s v="May"/>
    <x v="0"/>
    <x v="0"/>
    <s v="Mobile"/>
    <x v="1"/>
    <n v="2091.6"/>
    <n v="12.967919999999999"/>
    <n v="6.1999999999999998E-3"/>
    <n v="0.94000000000000006"/>
    <n v="12.189844799999999"/>
    <n v="1"/>
    <n v="12.189844799999999"/>
    <n v="7.7113368990555153E-2"/>
    <n v="0"/>
    <n v="0"/>
    <n v="91.2"/>
    <n v="7.5"/>
    <n v="7"/>
  </r>
  <r>
    <x v="1"/>
    <x v="92"/>
    <s v="June"/>
    <x v="0"/>
    <x v="0"/>
    <s v="Mobile"/>
    <x v="1"/>
    <n v="471.79999999999995"/>
    <n v="4.29338"/>
    <n v="9.1000000000000004E-3"/>
    <n v="0.55000000000000004"/>
    <n v="2.3613590000000002"/>
    <n v="1"/>
    <n v="2.3613590000000002"/>
    <n v="0.23291672295487473"/>
    <n v="41.6"/>
    <n v="17.616973954405069"/>
    <n v="91.2"/>
    <n v="10.5"/>
    <n v="9"/>
  </r>
  <r>
    <x v="1"/>
    <x v="93"/>
    <s v="June"/>
    <x v="0"/>
    <x v="0"/>
    <s v="Mobile"/>
    <x v="1"/>
    <n v="825.09999999999991"/>
    <n v="7.0958599999999992"/>
    <n v="8.6E-3"/>
    <n v="0.91"/>
    <n v="6.4572325999999993"/>
    <n v="10"/>
    <n v="0.64572325999999991"/>
    <n v="1.4092724490054767"/>
    <n v="42.400000000000006"/>
    <n v="6.5662804217398039"/>
    <n v="85.2"/>
    <n v="9"/>
    <n v="5"/>
  </r>
  <r>
    <x v="1"/>
    <x v="94"/>
    <s v="June"/>
    <x v="0"/>
    <x v="0"/>
    <s v="Mobile"/>
    <x v="1"/>
    <n v="1051.3"/>
    <n v="5.5718899999999998"/>
    <n v="5.3E-3"/>
    <n v="0.44000000000000006"/>
    <n v="2.4516316000000002"/>
    <n v="3"/>
    <n v="0.81721053333333338"/>
    <n v="0.53841694649391858"/>
    <n v="64.399999999999991"/>
    <n v="26.268220722885111"/>
    <n v="58.8"/>
    <n v="6"/>
    <n v="2"/>
  </r>
  <r>
    <x v="1"/>
    <x v="95"/>
    <s v="June"/>
    <x v="0"/>
    <x v="0"/>
    <s v="Mobile"/>
    <x v="1"/>
    <n v="1297.3999999999999"/>
    <n v="8.8223199999999995"/>
    <n v="6.8000000000000005E-3"/>
    <n v="2.02"/>
    <n v="17.821086399999999"/>
    <n v="5"/>
    <n v="3.5642172799999998"/>
    <n v="0.56674434842535748"/>
    <n v="35.839999999999996"/>
    <n v="2.0111007373826548"/>
    <n v="91.2"/>
    <n v="4.5"/>
    <n v="5"/>
  </r>
  <r>
    <x v="1"/>
    <x v="96"/>
    <s v="June"/>
    <x v="0"/>
    <x v="0"/>
    <s v="Mobile"/>
    <x v="1"/>
    <n v="1285.1999999999998"/>
    <n v="9.3819599999999994"/>
    <n v="7.3000000000000009E-3"/>
    <n v="0.86"/>
    <n v="8.0684855999999989"/>
    <n v="7"/>
    <n v="1.1526407999999999"/>
    <n v="0.74611275255916676"/>
    <n v="12.8"/>
    <n v="1.5864191416540425"/>
    <n v="92.399999999999991"/>
    <n v="10.5"/>
    <n v="9"/>
  </r>
  <r>
    <x v="1"/>
    <x v="97"/>
    <s v="June"/>
    <x v="0"/>
    <x v="0"/>
    <s v="Mobile"/>
    <x v="1"/>
    <n v="850.5"/>
    <n v="7.3143000000000002"/>
    <n v="8.6E-3"/>
    <n v="1.19"/>
    <n v="8.7040170000000003"/>
    <n v="6"/>
    <n v="1.4506695000000001"/>
    <n v="0.82031089783027766"/>
    <n v="49.6"/>
    <n v="5.6985182818461864"/>
    <n v="69.599999999999994"/>
    <n v="15"/>
    <n v="8"/>
  </r>
  <r>
    <x v="1"/>
    <x v="98"/>
    <s v="June"/>
    <x v="0"/>
    <x v="0"/>
    <s v="Mobile"/>
    <x v="1"/>
    <n v="736.19999999999982"/>
    <n v="6.699419999999999"/>
    <n v="9.1000000000000004E-3"/>
    <n v="1.78"/>
    <n v="11.924967599999999"/>
    <n v="8"/>
    <n v="1.4906209499999998"/>
    <n v="1.194133223473077"/>
    <n v="45.6"/>
    <n v="3.8239097605598533"/>
    <n v="100.8"/>
    <n v="4.5"/>
    <n v="7"/>
  </r>
  <r>
    <x v="1"/>
    <x v="99"/>
    <s v="June"/>
    <x v="0"/>
    <x v="0"/>
    <s v="Mobile"/>
    <x v="1"/>
    <n v="1651.2999999999997"/>
    <n v="9.2472799999999999"/>
    <n v="5.6000000000000008E-3"/>
    <n v="1.4100000000000001"/>
    <n v="13.038664800000001"/>
    <n v="3"/>
    <n v="4.3462216000000007"/>
    <n v="0.32441972125857549"/>
    <n v="48.800000000000004"/>
    <n v="3.7427145147561429"/>
    <n v="93.6"/>
    <n v="7.5"/>
    <n v="3"/>
  </r>
  <r>
    <x v="1"/>
    <x v="100"/>
    <s v="June"/>
    <x v="0"/>
    <x v="0"/>
    <s v="Mobile"/>
    <x v="1"/>
    <n v="209.79999999999995"/>
    <n v="1.2587999999999997"/>
    <n v="6.0000000000000001E-3"/>
    <n v="0.8600000000000001"/>
    <n v="1.0825679999999998"/>
    <n v="7"/>
    <n v="0.15465257142857139"/>
    <n v="5.5608516047028926"/>
    <n v="54.88"/>
    <n v="50.694275094035675"/>
    <n v="58.8"/>
    <n v="4.5"/>
    <n v="5"/>
  </r>
  <r>
    <x v="1"/>
    <x v="101"/>
    <s v="June"/>
    <x v="0"/>
    <x v="0"/>
    <s v="Mobile"/>
    <x v="1"/>
    <n v="1257.5999999999999"/>
    <n v="11.066879999999999"/>
    <n v="8.8000000000000005E-3"/>
    <n v="1.92"/>
    <n v="21.248409599999999"/>
    <n v="5"/>
    <n v="4.2496819199999996"/>
    <n v="0.45179851954661115"/>
    <n v="47.2"/>
    <n v="2.2213427211041719"/>
    <n v="87.6"/>
    <n v="4.5"/>
    <n v="8"/>
  </r>
  <r>
    <x v="1"/>
    <x v="102"/>
    <s v="June"/>
    <x v="0"/>
    <x v="0"/>
    <s v="Mobile"/>
    <x v="1"/>
    <n v="1253.9000000000001"/>
    <n v="11.285100000000002"/>
    <n v="9.0000000000000011E-3"/>
    <n v="1.18"/>
    <n v="13.316418000000001"/>
    <n v="8"/>
    <n v="1.6645522500000001"/>
    <n v="0.70889934515422981"/>
    <n v="22.400000000000002"/>
    <n v="1.6821340393490203"/>
    <n v="56.4"/>
    <n v="7.5"/>
    <n v="5"/>
  </r>
  <r>
    <x v="1"/>
    <x v="103"/>
    <s v="June"/>
    <x v="0"/>
    <x v="0"/>
    <s v="Mobile"/>
    <x v="1"/>
    <n v="495.09999999999991"/>
    <n v="2.7725599999999999"/>
    <n v="5.6000000000000008E-3"/>
    <n v="0.87000000000000011"/>
    <n v="2.4121272"/>
    <n v="3"/>
    <n v="0.80404240000000005"/>
    <n v="1.0820324898288947"/>
    <n v="134.96"/>
    <n v="55.950614876363076"/>
    <n v="93.6"/>
    <n v="9"/>
    <n v="1"/>
  </r>
  <r>
    <x v="1"/>
    <x v="104"/>
    <s v="June"/>
    <x v="0"/>
    <x v="0"/>
    <s v="Mobile"/>
    <x v="1"/>
    <n v="989.5"/>
    <n v="7.0254499999999993"/>
    <n v="7.0999999999999995E-3"/>
    <n v="1.2799999999999998"/>
    <n v="8.9925759999999979"/>
    <n v="8"/>
    <n v="1.1240719999999997"/>
    <n v="1.1387170928552621"/>
    <n v="44.800000000000004"/>
    <n v="4.9818872812417725"/>
    <n v="105.6"/>
    <n v="0"/>
    <n v="8"/>
  </r>
  <r>
    <x v="1"/>
    <x v="105"/>
    <s v="June"/>
    <x v="0"/>
    <x v="0"/>
    <s v="Mobile"/>
    <x v="1"/>
    <n v="374.39999999999986"/>
    <n v="3.6691199999999986"/>
    <n v="9.7999999999999997E-3"/>
    <n v="1.62"/>
    <n v="5.9439743999999983"/>
    <n v="2"/>
    <n v="2.9719871999999992"/>
    <n v="0.54508983080411677"/>
    <n v="34.4"/>
    <n v="5.7873735122412384"/>
    <n v="75.599999999999994"/>
    <n v="1.5"/>
    <n v="1"/>
  </r>
  <r>
    <x v="1"/>
    <x v="106"/>
    <s v="June"/>
    <x v="0"/>
    <x v="0"/>
    <s v="Mobile"/>
    <x v="1"/>
    <n v="580.29999999999995"/>
    <n v="4.2942200000000001"/>
    <n v="7.4000000000000012E-3"/>
    <n v="1.1599999999999999"/>
    <n v="4.9812951999999999"/>
    <n v="10"/>
    <n v="0.49812951999999999"/>
    <n v="2.3287116170107724"/>
    <n v="36"/>
    <n v="7.2270360527920534"/>
    <n v="63.599999999999994"/>
    <n v="6"/>
    <n v="10"/>
  </r>
  <r>
    <x v="1"/>
    <x v="107"/>
    <s v="June"/>
    <x v="0"/>
    <x v="0"/>
    <s v="Mobile"/>
    <x v="1"/>
    <n v="931.5"/>
    <n v="8.4766500000000011"/>
    <n v="9.1000000000000004E-3"/>
    <n v="1.1600000000000001"/>
    <n v="9.8329140000000024"/>
    <n v="7"/>
    <n v="1.4047020000000003"/>
    <n v="0.82579792724720247"/>
    <n v="62.160000000000004"/>
    <n v="6.3216255120303089"/>
    <n v="55.199999999999996"/>
    <n v="10.5"/>
    <n v="5"/>
  </r>
  <r>
    <x v="1"/>
    <x v="108"/>
    <s v="June"/>
    <x v="0"/>
    <x v="0"/>
    <s v="Mobile"/>
    <x v="1"/>
    <n v="1353.2999999999997"/>
    <n v="10.826399999999998"/>
    <n v="8.0000000000000002E-3"/>
    <n v="1.1499999999999999"/>
    <n v="12.450359999999996"/>
    <n v="2"/>
    <n v="6.2251799999999982"/>
    <n v="0.18473361412842684"/>
    <n v="36.4"/>
    <n v="2.9236102409890163"/>
    <n v="79.2"/>
    <n v="1.5"/>
    <n v="1"/>
  </r>
  <r>
    <x v="1"/>
    <x v="109"/>
    <s v="June"/>
    <x v="0"/>
    <x v="0"/>
    <s v="Mobile"/>
    <x v="1"/>
    <n v="663"/>
    <n v="5.3703000000000012"/>
    <n v="8.1000000000000013E-3"/>
    <n v="1.48"/>
    <n v="7.9480440000000012"/>
    <n v="5"/>
    <n v="1.5896088000000002"/>
    <n v="0.93104668268066937"/>
    <n v="18.400000000000002"/>
    <n v="2.3150349947735567"/>
    <n v="86.399999999999991"/>
    <n v="15"/>
    <n v="8"/>
  </r>
  <r>
    <x v="1"/>
    <x v="110"/>
    <s v="June"/>
    <x v="0"/>
    <x v="0"/>
    <s v="Mobile"/>
    <x v="1"/>
    <n v="692.39999999999986"/>
    <n v="6.3700799999999989"/>
    <n v="9.1999999999999998E-3"/>
    <n v="0.55000000000000004"/>
    <n v="3.5035439999999998"/>
    <n v="2"/>
    <n v="1.7517719999999999"/>
    <n v="0.31396779946248721"/>
    <n v="48"/>
    <n v="13.700413067453985"/>
    <n v="100.8"/>
    <n v="15"/>
    <n v="7"/>
  </r>
  <r>
    <x v="1"/>
    <x v="111"/>
    <s v="June"/>
    <x v="0"/>
    <x v="0"/>
    <s v="Mobile"/>
    <x v="1"/>
    <n v="382.39999999999986"/>
    <n v="2.2943999999999991"/>
    <n v="6.0000000000000001E-3"/>
    <n v="1.5299999999999998"/>
    <n v="3.510431999999998"/>
    <n v="1"/>
    <n v="3.510431999999998"/>
    <n v="0.43584379358437952"/>
    <n v="79.52"/>
    <n v="22.652482657405141"/>
    <n v="57.599999999999994"/>
    <n v="16.5"/>
    <n v="7"/>
  </r>
  <r>
    <x v="1"/>
    <x v="112"/>
    <s v="June"/>
    <x v="0"/>
    <x v="0"/>
    <s v="Mobile"/>
    <x v="1"/>
    <n v="930.69999999999982"/>
    <n v="9.3069999999999986"/>
    <n v="0.01"/>
    <n v="1.55"/>
    <n v="14.425849999999999"/>
    <n v="5"/>
    <n v="2.8851699999999996"/>
    <n v="0.5372300419039433"/>
    <n v="42.56"/>
    <n v="2.9502594301202358"/>
    <n v="54"/>
    <n v="12"/>
    <n v="5"/>
  </r>
  <r>
    <x v="1"/>
    <x v="113"/>
    <s v="June"/>
    <x v="0"/>
    <x v="0"/>
    <s v="Mobile"/>
    <x v="1"/>
    <n v="1218.3"/>
    <n v="12.183"/>
    <n v="0.01"/>
    <n v="1.75"/>
    <n v="21.320250000000001"/>
    <n v="5"/>
    <n v="4.2640500000000001"/>
    <n v="0.41040794549782483"/>
    <n v="22.400000000000002"/>
    <n v="1.0506443404744317"/>
    <n v="96"/>
    <n v="13.5"/>
    <n v="0"/>
  </r>
  <r>
    <x v="1"/>
    <x v="114"/>
    <s v="June"/>
    <x v="0"/>
    <x v="0"/>
    <s v="Mobile"/>
    <x v="1"/>
    <n v="780.09999999999991"/>
    <n v="5.8507499999999988"/>
    <n v="7.4999999999999997E-3"/>
    <n v="0.42000000000000004"/>
    <n v="2.4573149999999999"/>
    <n v="8"/>
    <n v="0.30716437499999999"/>
    <n v="1.3673460667435802"/>
    <n v="50.4"/>
    <n v="20.5101910011537"/>
    <n v="73.2"/>
    <n v="7.5"/>
    <n v="5"/>
  </r>
  <r>
    <x v="1"/>
    <x v="115"/>
    <s v="June"/>
    <x v="0"/>
    <x v="0"/>
    <s v="Mobile"/>
    <x v="1"/>
    <n v="367.29999999999995"/>
    <n v="3.5995399999999993"/>
    <n v="9.7999999999999997E-3"/>
    <n v="1.7400000000000002"/>
    <n v="6.2631995999999992"/>
    <n v="5"/>
    <n v="1.2526399199999998"/>
    <n v="1.3890663807042014"/>
    <n v="114.8"/>
    <n v="18.329289713200264"/>
    <n v="70.8"/>
    <n v="3"/>
    <n v="9"/>
  </r>
  <r>
    <x v="1"/>
    <x v="116"/>
    <s v="June"/>
    <x v="0"/>
    <x v="0"/>
    <s v="Mobile"/>
    <x v="1"/>
    <n v="1146.1999999999998"/>
    <n v="10.659659999999999"/>
    <n v="9.300000000000001E-3"/>
    <n v="0.64"/>
    <n v="6.8221823999999991"/>
    <n v="8"/>
    <n v="0.85277279999999989"/>
    <n v="0.75049298007628773"/>
    <n v="140"/>
    <n v="20.521292423960993"/>
    <n v="88.8"/>
    <n v="13.5"/>
    <n v="7"/>
  </r>
  <r>
    <x v="1"/>
    <x v="117"/>
    <s v="June"/>
    <x v="0"/>
    <x v="0"/>
    <s v="Mobile"/>
    <x v="1"/>
    <n v="1006.3"/>
    <n v="5.0315000000000003"/>
    <n v="5.0000000000000001E-3"/>
    <n v="0.92"/>
    <n v="4.6289800000000003"/>
    <n v="9"/>
    <n v="0.51433111111111118"/>
    <n v="1.7887309947331809"/>
    <n v="131.04"/>
    <n v="28.308612264472949"/>
    <n v="111.6"/>
    <n v="10.5"/>
    <n v="6"/>
  </r>
  <r>
    <x v="1"/>
    <x v="118"/>
    <s v="June"/>
    <x v="0"/>
    <x v="0"/>
    <s v="Mobile"/>
    <x v="1"/>
    <n v="778.8"/>
    <n v="3.9718800000000001"/>
    <n v="5.1000000000000004E-3"/>
    <n v="1.47"/>
    <n v="5.8386636000000003"/>
    <n v="7"/>
    <n v="0.83409480000000003"/>
    <n v="1.7623895988801273"/>
    <n v="84.56"/>
    <n v="14.482766227531931"/>
    <n v="76.8"/>
    <n v="1.5"/>
    <n v="9"/>
  </r>
  <r>
    <x v="1"/>
    <x v="119"/>
    <s v="June"/>
    <x v="0"/>
    <x v="0"/>
    <s v="Mobile"/>
    <x v="1"/>
    <n v="1397.6"/>
    <n v="13.416959999999998"/>
    <n v="9.5999999999999992E-3"/>
    <n v="0.99999999999999989"/>
    <n v="13.416959999999996"/>
    <n v="9"/>
    <n v="1.4907733333333328"/>
    <n v="0.67079278763594741"/>
    <n v="169.68"/>
    <n v="12.646680022896398"/>
    <n v="51.6"/>
    <n v="10.5"/>
    <n v="9"/>
  </r>
  <r>
    <x v="1"/>
    <x v="120"/>
    <s v="June"/>
    <x v="0"/>
    <x v="0"/>
    <s v="Mobile"/>
    <x v="1"/>
    <n v="1071.8"/>
    <n v="8.3600399999999997"/>
    <n v="7.7999999999999996E-3"/>
    <n v="1.7200000000000002"/>
    <n v="14.379268800000002"/>
    <n v="3"/>
    <n v="4.7930896000000009"/>
    <n v="0.35884995765570499"/>
    <n v="106.96000000000001"/>
    <n v="7.4384867191577912"/>
    <n v="80.399999999999991"/>
    <n v="12"/>
    <n v="6"/>
  </r>
  <r>
    <x v="1"/>
    <x v="121"/>
    <s v="June"/>
    <x v="0"/>
    <x v="0"/>
    <s v="Mobile"/>
    <x v="1"/>
    <n v="568"/>
    <n v="2.84"/>
    <n v="5.0000000000000001E-3"/>
    <n v="0.48000000000000004"/>
    <n v="1.3632"/>
    <n v="4"/>
    <n v="0.34079999999999999"/>
    <n v="1.4084507042253522"/>
    <n v="49.6"/>
    <n v="36.3849765258216"/>
    <n v="57.599999999999994"/>
    <n v="9"/>
    <n v="6"/>
  </r>
  <r>
    <x v="1"/>
    <x v="122"/>
    <s v="July"/>
    <x v="0"/>
    <x v="0"/>
    <s v="Mobile"/>
    <x v="1"/>
    <n v="1358.3"/>
    <n v="13.175509999999999"/>
    <n v="9.7000000000000003E-3"/>
    <n v="1.03"/>
    <n v="13.570775299999999"/>
    <n v="5"/>
    <n v="2.71415506"/>
    <n v="0.37949195135520375"/>
    <n v="62.160000000000004"/>
    <n v="4.5804310089785369"/>
    <n v="129.6"/>
    <n v="19.5"/>
    <n v="2"/>
  </r>
  <r>
    <x v="1"/>
    <x v="123"/>
    <s v="July"/>
    <x v="0"/>
    <x v="0"/>
    <s v="Mobile"/>
    <x v="1"/>
    <n v="978.8"/>
    <n v="8.5155599999999989"/>
    <n v="8.6999999999999994E-3"/>
    <n v="1.19"/>
    <n v="10.133516399999998"/>
    <n v="4"/>
    <n v="2.5333790999999994"/>
    <n v="0.46972835609167224"/>
    <n v="173.6"/>
    <n v="17.131269457460988"/>
    <n v="112.8"/>
    <n v="1.5"/>
    <n v="6"/>
  </r>
  <r>
    <x v="1"/>
    <x v="124"/>
    <s v="July"/>
    <x v="0"/>
    <x v="0"/>
    <s v="Mobile"/>
    <x v="1"/>
    <n v="1255.1999999999998"/>
    <n v="8.2843199999999992"/>
    <n v="6.6E-3"/>
    <n v="0.41999999999999993"/>
    <n v="3.4794143999999991"/>
    <n v="8"/>
    <n v="0.43492679999999989"/>
    <n v="0.96567974197037298"/>
    <n v="129.92000000000002"/>
    <n v="37.339616689521101"/>
    <n v="88.8"/>
    <n v="3"/>
    <n v="4"/>
  </r>
  <r>
    <x v="1"/>
    <x v="125"/>
    <s v="July"/>
    <x v="0"/>
    <x v="0"/>
    <s v="Mobile"/>
    <x v="1"/>
    <n v="709.19999999999982"/>
    <n v="4.6807199999999991"/>
    <n v="6.6000000000000008E-3"/>
    <n v="1.3499999999999999"/>
    <n v="6.3189719999999978"/>
    <n v="8"/>
    <n v="0.78987149999999973"/>
    <n v="1.7091387649763288"/>
    <n v="54.88"/>
    <n v="8.6849569835093465"/>
    <n v="82.8"/>
    <n v="16.5"/>
    <n v="2"/>
  </r>
  <r>
    <x v="1"/>
    <x v="126"/>
    <s v="July"/>
    <x v="0"/>
    <x v="0"/>
    <s v="Mobile"/>
    <x v="1"/>
    <n v="1200.8"/>
    <n v="9.2461599999999997"/>
    <n v="7.7000000000000002E-3"/>
    <n v="0.36"/>
    <n v="3.3286175999999998"/>
    <n v="5"/>
    <n v="0.66572352000000001"/>
    <n v="0.54076503110480456"/>
    <n v="132.72"/>
    <n v="39.872408293460929"/>
    <n v="73.2"/>
    <n v="1.5"/>
    <n v="7"/>
  </r>
  <r>
    <x v="1"/>
    <x v="127"/>
    <s v="July"/>
    <x v="0"/>
    <x v="0"/>
    <s v="Mobile"/>
    <x v="1"/>
    <n v="602.39999999999986"/>
    <n v="3.3734399999999996"/>
    <n v="5.6000000000000008E-3"/>
    <n v="1.5699999999999998"/>
    <n v="5.2963007999999991"/>
    <n v="8"/>
    <n v="0.66203759999999989"/>
    <n v="2.37146651489281"/>
    <n v="138.32"/>
    <n v="26.116341428341837"/>
    <n v="49.199999999999996"/>
    <n v="9"/>
    <n v="9"/>
  </r>
  <r>
    <x v="1"/>
    <x v="128"/>
    <s v="July"/>
    <x v="0"/>
    <x v="0"/>
    <s v="Mobile"/>
    <x v="1"/>
    <n v="1270.0999999999999"/>
    <n v="6.8585399999999996"/>
    <n v="5.4000000000000003E-3"/>
    <n v="0.63"/>
    <n v="4.3208801999999995"/>
    <n v="4"/>
    <n v="1.0802200499999999"/>
    <n v="0.58321450337827008"/>
    <n v="202.72"/>
    <n v="46.916366716207506"/>
    <n v="73.2"/>
    <n v="3"/>
    <n v="1"/>
  </r>
  <r>
    <x v="1"/>
    <x v="129"/>
    <s v="July"/>
    <x v="0"/>
    <x v="0"/>
    <s v="Mobile"/>
    <x v="1"/>
    <n v="1437.1"/>
    <n v="10.203409999999998"/>
    <n v="7.0999999999999995E-3"/>
    <n v="0.79"/>
    <n v="8.0606938999999986"/>
    <n v="10"/>
    <n v="0.80606938999999989"/>
    <n v="0.9800645078459066"/>
    <n v="69.44"/>
    <n v="8.6146429651670573"/>
    <n v="67.2"/>
    <n v="6"/>
    <n v="7"/>
  </r>
  <r>
    <x v="1"/>
    <x v="130"/>
    <s v="July"/>
    <x v="0"/>
    <x v="0"/>
    <s v="Mobile"/>
    <x v="1"/>
    <n v="824"/>
    <n v="6.0975999999999999"/>
    <n v="7.3999999999999995E-3"/>
    <n v="0.79"/>
    <n v="4.8171040000000005"/>
    <n v="4"/>
    <n v="1.2042760000000001"/>
    <n v="0.65599580162686955"/>
    <n v="199.92000000000002"/>
    <n v="41.502114133304985"/>
    <n v="68.399999999999991"/>
    <n v="7.5"/>
    <n v="10"/>
  </r>
  <r>
    <x v="1"/>
    <x v="131"/>
    <s v="July"/>
    <x v="0"/>
    <x v="0"/>
    <s v="Mobile"/>
    <x v="1"/>
    <n v="1128.8999999999999"/>
    <n v="8.91831"/>
    <n v="7.9000000000000008E-3"/>
    <n v="1.6800000000000002"/>
    <n v="14.982760800000001"/>
    <n v="9"/>
    <n v="1.6647512000000002"/>
    <n v="1.0091598071831995"/>
    <n v="134.96"/>
    <n v="9.0076856863389292"/>
    <n v="104.39999999999999"/>
    <n v="15"/>
    <n v="2"/>
  </r>
  <r>
    <x v="1"/>
    <x v="132"/>
    <s v="July"/>
    <x v="0"/>
    <x v="0"/>
    <s v="Mobile"/>
    <x v="1"/>
    <n v="1517.9"/>
    <n v="12.59857"/>
    <n v="8.3000000000000001E-3"/>
    <n v="1.8"/>
    <n v="22.677426000000001"/>
    <n v="8"/>
    <n v="2.8346782500000001"/>
    <n v="0.63499270155263654"/>
    <n v="75.599999999999994"/>
    <n v="3.3337116831513414"/>
    <n v="72"/>
    <n v="6"/>
    <n v="7"/>
  </r>
  <r>
    <x v="1"/>
    <x v="133"/>
    <s v="July"/>
    <x v="0"/>
    <x v="0"/>
    <s v="Mobile"/>
    <x v="1"/>
    <n v="575.5"/>
    <n v="5.3521500000000009"/>
    <n v="9.300000000000001E-3"/>
    <n v="1.42"/>
    <n v="7.6000530000000008"/>
    <n v="5"/>
    <n v="1.5200106000000002"/>
    <n v="0.93420401147202514"/>
    <n v="128.79999999999998"/>
    <n v="16.947250236281242"/>
    <n v="108"/>
    <n v="4.5"/>
    <n v="7"/>
  </r>
  <r>
    <x v="1"/>
    <x v="134"/>
    <s v="July"/>
    <x v="0"/>
    <x v="0"/>
    <s v="Mobile"/>
    <x v="1"/>
    <n v="1420.6"/>
    <n v="9.2339000000000002"/>
    <n v="6.5000000000000006E-3"/>
    <n v="0.53"/>
    <n v="4.893967"/>
    <n v="6"/>
    <n v="0.81566116666666666"/>
    <n v="0.64977961641343307"/>
    <n v="59.360000000000007"/>
    <n v="12.129219506384086"/>
    <n v="105.6"/>
    <n v="10.5"/>
    <n v="2"/>
  </r>
  <r>
    <x v="1"/>
    <x v="135"/>
    <s v="July"/>
    <x v="0"/>
    <x v="0"/>
    <s v="Mobile"/>
    <x v="1"/>
    <n v="1359.6"/>
    <n v="6.9339599999999999"/>
    <n v="5.1000000000000004E-3"/>
    <n v="0.58000000000000007"/>
    <n v="4.0216968000000008"/>
    <n v="3"/>
    <n v="1.3405656000000004"/>
    <n v="0.43265320249900491"/>
    <n v="204.96"/>
    <n v="50.963563439193123"/>
    <n v="109.2"/>
    <n v="3"/>
    <n v="8"/>
  </r>
  <r>
    <x v="1"/>
    <x v="136"/>
    <s v="July"/>
    <x v="0"/>
    <x v="0"/>
    <s v="Mobile"/>
    <x v="1"/>
    <n v="1341.4999999999998"/>
    <n v="10.463699999999999"/>
    <n v="7.8000000000000005E-3"/>
    <n v="0.91000000000000014"/>
    <n v="9.5219670000000001"/>
    <n v="7"/>
    <n v="1.3602810000000001"/>
    <n v="0.66897942410428435"/>
    <n v="222.32"/>
    <n v="23.348117043463812"/>
    <n v="60"/>
    <n v="3"/>
    <n v="4"/>
  </r>
  <r>
    <x v="1"/>
    <x v="137"/>
    <s v="July"/>
    <x v="0"/>
    <x v="0"/>
    <s v="Mobile"/>
    <x v="1"/>
    <n v="959.5"/>
    <n v="6.1408000000000005"/>
    <n v="6.4000000000000003E-3"/>
    <n v="1.8599999999999999"/>
    <n v="11.421888000000001"/>
    <n v="8"/>
    <n v="1.4277360000000001"/>
    <n v="1.3027618551328817"/>
    <n v="55.44"/>
    <n v="4.8538385247692846"/>
    <n v="98.399999999999991"/>
    <n v="4.5"/>
    <n v="6"/>
  </r>
  <r>
    <x v="1"/>
    <x v="138"/>
    <s v="July"/>
    <x v="0"/>
    <x v="0"/>
    <s v="Mobile"/>
    <x v="1"/>
    <n v="605.59999999999991"/>
    <n v="5.8743199999999991"/>
    <n v="9.7000000000000003E-3"/>
    <n v="0.56000000000000005"/>
    <n v="3.2896191999999997"/>
    <n v="7"/>
    <n v="0.46994559999999996"/>
    <n v="1.1916272862220649"/>
    <n v="170.24"/>
    <n v="51.750670715929679"/>
    <n v="55.199999999999996"/>
    <n v="9"/>
    <n v="0"/>
  </r>
  <r>
    <x v="1"/>
    <x v="139"/>
    <s v="July"/>
    <x v="0"/>
    <x v="0"/>
    <s v="Mobile"/>
    <x v="1"/>
    <n v="1073.5999999999999"/>
    <n v="10.306559999999998"/>
    <n v="9.5999999999999992E-3"/>
    <n v="0.9900000000000001"/>
    <n v="10.203494399999999"/>
    <n v="2"/>
    <n v="5.1017471999999993"/>
    <n v="0.19405116741182318"/>
    <n v="41.44"/>
    <n v="4.0613537260333095"/>
    <n v="81.599999999999994"/>
    <n v="19.5"/>
    <n v="6"/>
  </r>
  <r>
    <x v="1"/>
    <x v="140"/>
    <s v="July"/>
    <x v="0"/>
    <x v="0"/>
    <s v="Mobile"/>
    <x v="1"/>
    <n v="911.3"/>
    <n v="5.1032800000000007"/>
    <n v="5.6000000000000008E-3"/>
    <n v="0.77"/>
    <n v="3.9295256000000007"/>
    <n v="7"/>
    <n v="0.5613608000000001"/>
    <n v="1.3716668495555797"/>
    <n v="75.599999999999994"/>
    <n v="19.238963604156183"/>
    <n v="114"/>
    <n v="1.5"/>
    <n v="5"/>
  </r>
  <r>
    <x v="1"/>
    <x v="141"/>
    <s v="July"/>
    <x v="0"/>
    <x v="0"/>
    <s v="Mobile"/>
    <x v="1"/>
    <n v="1226.1999999999998"/>
    <n v="8.215539999999999"/>
    <n v="6.7000000000000002E-3"/>
    <n v="0.66999999999999993"/>
    <n v="5.5044117999999989"/>
    <n v="1"/>
    <n v="5.5044117999999989"/>
    <n v="0.1217205442368974"/>
    <n v="0"/>
    <n v="0"/>
    <n v="76.8"/>
    <n v="22.5"/>
    <n v="10"/>
  </r>
  <r>
    <x v="1"/>
    <x v="142"/>
    <s v="July"/>
    <x v="0"/>
    <x v="0"/>
    <s v="Mobile"/>
    <x v="1"/>
    <n v="1395.1"/>
    <n v="13.671979999999998"/>
    <n v="9.7999999999999997E-3"/>
    <n v="0.92000000000000015"/>
    <n v="12.578221600000001"/>
    <n v="3"/>
    <n v="4.1927405333333336"/>
    <n v="0.21942688623008522"/>
    <n v="150.07999999999998"/>
    <n v="11.931734451235934"/>
    <n v="110.39999999999999"/>
    <n v="13.5"/>
    <n v="6"/>
  </r>
  <r>
    <x v="1"/>
    <x v="143"/>
    <s v="July"/>
    <x v="0"/>
    <x v="0"/>
    <s v="Mobile"/>
    <x v="1"/>
    <n v="1415.6999999999998"/>
    <n v="9.7683299999999988"/>
    <n v="6.8999999999999999E-3"/>
    <n v="1.07"/>
    <n v="10.4521131"/>
    <n v="0"/>
    <n v="0"/>
    <n v="0"/>
    <n v="80.64"/>
    <n v="7.7151863195969437"/>
    <n v="54"/>
    <n v="6"/>
    <n v="8"/>
  </r>
  <r>
    <x v="1"/>
    <x v="144"/>
    <s v="July"/>
    <x v="0"/>
    <x v="0"/>
    <s v="Mobile"/>
    <x v="1"/>
    <n v="636.69999999999982"/>
    <n v="3.5018499999999992"/>
    <n v="5.5000000000000005E-3"/>
    <n v="1.1499999999999999"/>
    <n v="4.0271274999999989"/>
    <n v="8"/>
    <n v="0.50339093749999986"/>
    <n v="2.2845067607121954"/>
    <n v="43.2"/>
    <n v="10.727249137257267"/>
    <n v="61.199999999999996"/>
    <n v="3"/>
    <n v="2"/>
  </r>
  <r>
    <x v="1"/>
    <x v="145"/>
    <s v="July"/>
    <x v="0"/>
    <x v="0"/>
    <s v="Mobile"/>
    <x v="1"/>
    <n v="937.3"/>
    <n v="5.9049899999999997"/>
    <n v="6.3E-3"/>
    <n v="0.4"/>
    <n v="2.361996"/>
    <n v="3"/>
    <n v="0.78733200000000003"/>
    <n v="0.50804489084655524"/>
    <n v="36.800000000000004"/>
    <n v="15.580043319294361"/>
    <n v="69.599999999999994"/>
    <n v="10.5"/>
    <n v="0"/>
  </r>
  <r>
    <x v="1"/>
    <x v="146"/>
    <s v="July"/>
    <x v="0"/>
    <x v="0"/>
    <s v="Mobile"/>
    <x v="1"/>
    <n v="1195.8999999999999"/>
    <n v="11.002279999999999"/>
    <n v="9.1999999999999998E-3"/>
    <n v="1.0100000000000002"/>
    <n v="11.112302800000002"/>
    <n v="2"/>
    <n v="5.556151400000001"/>
    <n v="0.1817805036774196"/>
    <n v="0"/>
    <n v="0"/>
    <n v="96"/>
    <n v="15"/>
    <n v="2"/>
  </r>
  <r>
    <x v="1"/>
    <x v="147"/>
    <s v="July"/>
    <x v="0"/>
    <x v="0"/>
    <s v="Mobile"/>
    <x v="1"/>
    <n v="1000.4999999999998"/>
    <n v="7.8038999999999987"/>
    <n v="7.8000000000000005E-3"/>
    <n v="1.7599999999999998"/>
    <n v="13.734863999999996"/>
    <n v="5"/>
    <n v="2.7469727999999991"/>
    <n v="0.64070528838145036"/>
    <n v="39.200000000000003"/>
    <n v="2.8540508300628251"/>
    <n v="104.39999999999999"/>
    <n v="16.5"/>
    <n v="9"/>
  </r>
  <r>
    <x v="1"/>
    <x v="148"/>
    <s v="July"/>
    <x v="0"/>
    <x v="0"/>
    <s v="Mobile"/>
    <x v="1"/>
    <n v="1138.3999999999999"/>
    <n v="10.587120000000001"/>
    <n v="9.300000000000001E-3"/>
    <n v="0.47000000000000003"/>
    <n v="4.9759464000000007"/>
    <n v="3"/>
    <n v="1.6586488000000001"/>
    <n v="0.28336318092172375"/>
    <n v="190.39999999999998"/>
    <n v="38.264077764181692"/>
    <n v="86.399999999999991"/>
    <n v="10.5"/>
    <n v="8"/>
  </r>
  <r>
    <x v="1"/>
    <x v="149"/>
    <s v="July"/>
    <x v="0"/>
    <x v="0"/>
    <s v="Mobile"/>
    <x v="1"/>
    <n v="1211.3999999999999"/>
    <n v="6.0569999999999995"/>
    <n v="5.0000000000000001E-3"/>
    <n v="0.78"/>
    <n v="4.7244599999999997"/>
    <n v="6"/>
    <n v="0.78740999999999994"/>
    <n v="0.99058940069341261"/>
    <n v="224"/>
    <n v="47.412826016094968"/>
    <n v="54"/>
    <n v="13.5"/>
    <n v="4"/>
  </r>
  <r>
    <x v="1"/>
    <x v="150"/>
    <s v="July"/>
    <x v="0"/>
    <x v="0"/>
    <s v="Mobile"/>
    <x v="1"/>
    <n v="1474.1"/>
    <n v="8.4023699999999977"/>
    <n v="5.6999999999999985E-3"/>
    <n v="1.9500000000000002"/>
    <n v="16.384621499999998"/>
    <n v="6"/>
    <n v="2.7307702499999995"/>
    <n v="0.71408424051785413"/>
    <n v="174.72"/>
    <n v="10.663657991733286"/>
    <n v="69.599999999999994"/>
    <n v="16.5"/>
    <n v="1"/>
  </r>
  <r>
    <x v="1"/>
    <x v="151"/>
    <s v="July"/>
    <x v="0"/>
    <x v="0"/>
    <s v="Mobile"/>
    <x v="1"/>
    <n v="768.3"/>
    <n v="6.3768899999999995"/>
    <n v="8.3000000000000001E-3"/>
    <n v="1.6700000000000002"/>
    <n v="10.649406300000001"/>
    <n v="4"/>
    <n v="2.6623515750000002"/>
    <n v="0.62726501476425034"/>
    <n v="125.44"/>
    <n v="11.779060397010111"/>
    <n v="56.4"/>
    <n v="21"/>
    <n v="7"/>
  </r>
  <r>
    <x v="1"/>
    <x v="152"/>
    <s v="July"/>
    <x v="0"/>
    <x v="0"/>
    <s v="Mobile"/>
    <x v="1"/>
    <n v="94.5"/>
    <n v="0.73710000000000009"/>
    <n v="7.8000000000000005E-3"/>
    <n v="1.1600000000000001"/>
    <n v="0.85503600000000024"/>
    <n v="1"/>
    <n v="0.85503600000000024"/>
    <n v="1.3566680233346899"/>
    <n v="120.96"/>
    <n v="141.46772767462417"/>
    <n v="79.2"/>
    <n v="6"/>
    <n v="12"/>
  </r>
  <r>
    <x v="1"/>
    <x v="153"/>
    <s v="August"/>
    <x v="0"/>
    <x v="0"/>
    <s v="Mobile"/>
    <x v="1"/>
    <n v="1431.3999999999999"/>
    <n v="8.5884"/>
    <n v="6.000000000000001E-3"/>
    <n v="1.52"/>
    <n v="13.054368"/>
    <n v="5"/>
    <n v="2.6108736000000001"/>
    <n v="0.5821806157142192"/>
    <n v="116.47999999999999"/>
    <n v="8.9226839629463477"/>
    <n v="76.8"/>
    <n v="4.5"/>
    <n v="8"/>
  </r>
  <r>
    <x v="1"/>
    <x v="154"/>
    <s v="August"/>
    <x v="0"/>
    <x v="0"/>
    <s v="Mobile"/>
    <x v="1"/>
    <n v="857.8"/>
    <n v="5.6614800000000001"/>
    <n v="6.6000000000000008E-3"/>
    <n v="0.32999999999999996"/>
    <n v="1.8682883999999997"/>
    <n v="7"/>
    <n v="0.26689834285714281"/>
    <n v="1.2364258109186996"/>
    <n v="40.800000000000004"/>
    <n v="21.838170166875742"/>
    <n v="97.2"/>
    <n v="13.5"/>
    <n v="6"/>
  </r>
  <r>
    <x v="1"/>
    <x v="155"/>
    <s v="August"/>
    <x v="0"/>
    <x v="0"/>
    <s v="Mobile"/>
    <x v="1"/>
    <n v="826.59999999999991"/>
    <n v="7.7700399999999981"/>
    <n v="9.3999999999999986E-3"/>
    <n v="0.87000000000000011"/>
    <n v="6.759934799999999"/>
    <n v="3"/>
    <n v="2.2533115999999995"/>
    <n v="0.38609839846384325"/>
    <n v="136.64000000000001"/>
    <n v="20.213212707317833"/>
    <n v="56.4"/>
    <n v="4.5"/>
    <n v="7"/>
  </r>
  <r>
    <x v="1"/>
    <x v="156"/>
    <s v="August"/>
    <x v="0"/>
    <x v="0"/>
    <s v="Mobile"/>
    <x v="1"/>
    <n v="1264.8999999999999"/>
    <n v="9.6132399999999993"/>
    <n v="7.6E-3"/>
    <n v="0.52000000000000013"/>
    <n v="4.9988848000000008"/>
    <n v="1"/>
    <n v="4.9988848000000008"/>
    <n v="0.10402320133482573"/>
    <n v="57.120000000000005"/>
    <n v="11.426548577394701"/>
    <n v="63.599999999999994"/>
    <n v="21"/>
    <n v="6"/>
  </r>
  <r>
    <x v="1"/>
    <x v="157"/>
    <s v="August"/>
    <x v="0"/>
    <x v="0"/>
    <s v="Mobile"/>
    <x v="1"/>
    <n v="1361.6"/>
    <n v="11.709759999999999"/>
    <n v="8.6E-3"/>
    <n v="0.58000000000000007"/>
    <n v="6.7916608000000007"/>
    <n v="2"/>
    <n v="3.3958304000000004"/>
    <n v="0.17079769354794633"/>
    <n v="127.67999999999999"/>
    <n v="18.799525441553261"/>
    <n v="86.399999999999991"/>
    <n v="6"/>
    <n v="1"/>
  </r>
  <r>
    <x v="1"/>
    <x v="158"/>
    <s v="August"/>
    <x v="0"/>
    <x v="0"/>
    <s v="Mobile"/>
    <x v="1"/>
    <n v="811.09999999999991"/>
    <n v="6.8943499999999993"/>
    <n v="8.5000000000000006E-3"/>
    <n v="0.41000000000000003"/>
    <n v="2.8266835000000001"/>
    <n v="3"/>
    <n v="0.94222783333333338"/>
    <n v="0.43513891809960337"/>
    <n v="190.39999999999998"/>
    <n v="67.358089435906066"/>
    <n v="106.8"/>
    <n v="27"/>
    <n v="5"/>
  </r>
  <r>
    <x v="1"/>
    <x v="159"/>
    <s v="August"/>
    <x v="0"/>
    <x v="0"/>
    <s v="Mobile"/>
    <x v="1"/>
    <n v="548.39999999999986"/>
    <n v="3.8936399999999987"/>
    <n v="7.0999999999999995E-3"/>
    <n v="0.22000000000000003"/>
    <n v="0.85660079999999983"/>
    <n v="4"/>
    <n v="0.21415019999999996"/>
    <n v="1.0273163415210449"/>
    <n v="88.48"/>
    <n v="103.29198852020687"/>
    <n v="106.8"/>
    <n v="19.5"/>
    <n v="5"/>
  </r>
  <r>
    <x v="1"/>
    <x v="160"/>
    <s v="August"/>
    <x v="0"/>
    <x v="0"/>
    <s v="Mobile"/>
    <x v="1"/>
    <n v="625.29999999999995"/>
    <n v="4.8148099999999996"/>
    <n v="7.7000000000000002E-3"/>
    <n v="0.64000000000000012"/>
    <n v="3.0814784000000004"/>
    <n v="4"/>
    <n v="0.7703696000000001"/>
    <n v="0.83077006153929234"/>
    <n v="124.32000000000001"/>
    <n v="40.344271113501883"/>
    <n v="76.8"/>
    <n v="7.5"/>
    <n v="2"/>
  </r>
  <r>
    <x v="1"/>
    <x v="161"/>
    <s v="August"/>
    <x v="0"/>
    <x v="0"/>
    <s v="Mobile"/>
    <x v="1"/>
    <n v="437.09999999999991"/>
    <n v="3.4530899999999995"/>
    <n v="7.9000000000000008E-3"/>
    <n v="0.41"/>
    <n v="1.4157668999999997"/>
    <n v="0"/>
    <n v="0"/>
    <n v="0"/>
    <n v="41.6"/>
    <n v="29.383368123664997"/>
    <n v="85.2"/>
    <n v="9"/>
    <n v="5"/>
  </r>
  <r>
    <x v="1"/>
    <x v="162"/>
    <s v="August"/>
    <x v="0"/>
    <x v="0"/>
    <s v="Mobile"/>
    <x v="1"/>
    <n v="929.59999999999991"/>
    <n v="7.0649599999999992"/>
    <n v="7.6E-3"/>
    <n v="1.46"/>
    <n v="10.314841599999999"/>
    <n v="4"/>
    <n v="2.5787103999999998"/>
    <n v="0.56617447232539186"/>
    <n v="46.400000000000006"/>
    <n v="4.4983725198455797"/>
    <n v="67.2"/>
    <n v="12"/>
    <n v="9"/>
  </r>
  <r>
    <x v="1"/>
    <x v="163"/>
    <s v="August"/>
    <x v="0"/>
    <x v="0"/>
    <s v="Mobile"/>
    <x v="1"/>
    <n v="1202.3999999999999"/>
    <n v="11.182320000000001"/>
    <n v="9.300000000000001E-3"/>
    <n v="1.1599999999999999"/>
    <n v="12.971491199999999"/>
    <n v="1"/>
    <n v="12.971491199999999"/>
    <n v="8.9426881005015058E-2"/>
    <n v="118.72000000000001"/>
    <n v="9.1523787180305085"/>
    <n v="67.2"/>
    <n v="10.5"/>
    <n v="6"/>
  </r>
  <r>
    <x v="1"/>
    <x v="164"/>
    <s v="August"/>
    <x v="0"/>
    <x v="0"/>
    <s v="Mobile"/>
    <x v="1"/>
    <n v="448.59999999999991"/>
    <n v="2.9158999999999997"/>
    <n v="6.5000000000000006E-3"/>
    <n v="1.3299999999999998"/>
    <n v="3.8781469999999993"/>
    <n v="3"/>
    <n v="1.2927156666666664"/>
    <n v="1.0288418670050414"/>
    <n v="80.64"/>
    <n v="20.793435627891366"/>
    <n v="62.4"/>
    <n v="9"/>
    <n v="3"/>
  </r>
  <r>
    <x v="1"/>
    <x v="165"/>
    <s v="August"/>
    <x v="0"/>
    <x v="0"/>
    <s v="Mobile"/>
    <x v="1"/>
    <n v="534.19999999999982"/>
    <n v="4.6475399999999985"/>
    <n v="8.6999999999999994E-3"/>
    <n v="1.3399999999999999"/>
    <n v="6.2277035999999972"/>
    <n v="0"/>
    <n v="0"/>
    <n v="0"/>
    <n v="98.56"/>
    <n v="15.826058260062352"/>
    <n v="109.2"/>
    <n v="4.5"/>
    <n v="4"/>
  </r>
  <r>
    <x v="1"/>
    <x v="166"/>
    <s v="August"/>
    <x v="0"/>
    <x v="0"/>
    <s v="Mobile"/>
    <x v="1"/>
    <n v="1352.6999999999998"/>
    <n v="8.6572800000000001"/>
    <n v="6.4000000000000012E-3"/>
    <n v="1.1299999999999999"/>
    <n v="9.7827263999999996"/>
    <n v="2"/>
    <n v="4.8913631999999998"/>
    <n v="0.2310194425962889"/>
    <n v="82.88"/>
    <n v="8.4720758417612494"/>
    <n v="92.399999999999991"/>
    <n v="13.5"/>
    <n v="0"/>
  </r>
  <r>
    <x v="1"/>
    <x v="167"/>
    <s v="August"/>
    <x v="0"/>
    <x v="0"/>
    <s v="Mobile"/>
    <x v="1"/>
    <n v="1530.1"/>
    <n v="10.863709999999999"/>
    <n v="7.0999999999999995E-3"/>
    <n v="1.27"/>
    <n v="13.796911699999999"/>
    <n v="1"/>
    <n v="13.796911699999999"/>
    <n v="9.2049585270593565E-2"/>
    <n v="20.8"/>
    <n v="1.5075837587624774"/>
    <n v="104.39999999999999"/>
    <n v="4.5"/>
    <n v="4"/>
  </r>
  <r>
    <x v="1"/>
    <x v="168"/>
    <s v="August"/>
    <x v="0"/>
    <x v="0"/>
    <s v="Mobile"/>
    <x v="1"/>
    <n v="700.89999999999986"/>
    <n v="6.3080999999999996"/>
    <n v="9.0000000000000011E-3"/>
    <n v="0.78"/>
    <n v="4.920318"/>
    <n v="8"/>
    <n v="0.61503975"/>
    <n v="1.26821071321"/>
    <n v="57.120000000000005"/>
    <n v="11.609005759383846"/>
    <n v="84"/>
    <n v="22.5"/>
    <n v="7"/>
  </r>
  <r>
    <x v="1"/>
    <x v="169"/>
    <s v="August"/>
    <x v="0"/>
    <x v="0"/>
    <s v="Mobile"/>
    <x v="1"/>
    <n v="427.79999999999995"/>
    <n v="2.1817799999999998"/>
    <n v="5.1000000000000004E-3"/>
    <n v="0.45000000000000007"/>
    <n v="0.98180100000000003"/>
    <n v="3"/>
    <n v="0.32726700000000003"/>
    <n v="1.3750240629211012"/>
    <n v="39.199999999999996"/>
    <n v="39.926624641857153"/>
    <n v="72"/>
    <n v="6"/>
    <n v="9"/>
  </r>
  <r>
    <x v="1"/>
    <x v="170"/>
    <s v="August"/>
    <x v="0"/>
    <x v="0"/>
    <s v="Mobile"/>
    <x v="1"/>
    <n v="590.69999999999982"/>
    <n v="4.075829999999999"/>
    <n v="6.9000000000000008E-3"/>
    <n v="1.6899999999999997"/>
    <n v="6.8881526999999974"/>
    <n v="5"/>
    <n v="1.3776305399999995"/>
    <n v="1.2267440006084653"/>
    <n v="183.68"/>
    <n v="26.666075506717508"/>
    <n v="72"/>
    <n v="22.5"/>
    <n v="6"/>
  </r>
  <r>
    <x v="1"/>
    <x v="171"/>
    <s v="August"/>
    <x v="0"/>
    <x v="0"/>
    <s v="Mobile"/>
    <x v="1"/>
    <n v="1241.1999999999998"/>
    <n v="11.419039999999999"/>
    <n v="9.1999999999999998E-3"/>
    <n v="0.24999999999999994"/>
    <n v="2.8547599999999993"/>
    <n v="0"/>
    <n v="0"/>
    <n v="0"/>
    <n v="55.44"/>
    <n v="19.420196443834161"/>
    <n v="97.2"/>
    <n v="19.5"/>
    <n v="3"/>
  </r>
  <r>
    <x v="1"/>
    <x v="172"/>
    <s v="August"/>
    <x v="0"/>
    <x v="0"/>
    <s v="Mobile"/>
    <x v="1"/>
    <n v="524.79999999999995"/>
    <n v="4.3033599999999987"/>
    <n v="8.199999999999999E-3"/>
    <n v="0.95000000000000007"/>
    <n v="4.0881919999999994"/>
    <n v="4"/>
    <n v="1.0220479999999998"/>
    <n v="0.92950624628197531"/>
    <n v="90.16"/>
    <n v="22.05375872757444"/>
    <n v="58.8"/>
    <n v="7.5"/>
    <n v="7"/>
  </r>
  <r>
    <x v="1"/>
    <x v="173"/>
    <s v="August"/>
    <x v="0"/>
    <x v="0"/>
    <s v="Mobile"/>
    <x v="1"/>
    <n v="716.5"/>
    <n v="5.0154999999999994"/>
    <n v="6.9999999999999993E-3"/>
    <n v="1.5599999999999998"/>
    <n v="7.8241799999999984"/>
    <n v="7"/>
    <n v="1.1177399999999997"/>
    <n v="1.3956734124214936"/>
    <n v="122.64"/>
    <n v="15.674486016426005"/>
    <n v="104.39999999999999"/>
    <n v="25.5"/>
    <n v="3"/>
  </r>
  <r>
    <x v="1"/>
    <x v="174"/>
    <s v="August"/>
    <x v="0"/>
    <x v="0"/>
    <s v="Mobile"/>
    <x v="1"/>
    <n v="1436.9"/>
    <n v="9.6272300000000008"/>
    <n v="6.7000000000000002E-3"/>
    <n v="0.53999999999999992"/>
    <n v="5.1987041999999999"/>
    <n v="2"/>
    <n v="2.5993520999999999"/>
    <n v="0.2077440759179951"/>
    <n v="41.6"/>
    <n v="8.0019940353598127"/>
    <n v="91.2"/>
    <n v="19.5"/>
    <n v="13"/>
  </r>
  <r>
    <x v="1"/>
    <x v="175"/>
    <s v="August"/>
    <x v="0"/>
    <x v="0"/>
    <s v="Mobile"/>
    <x v="1"/>
    <n v="1481.9"/>
    <n v="9.9287300000000016"/>
    <n v="6.7000000000000011E-3"/>
    <n v="0.35"/>
    <n v="3.4750555000000003"/>
    <n v="4"/>
    <n v="0.86876387500000007"/>
    <n v="0.4028712634949283"/>
    <n v="35.28"/>
    <n v="10.152355840072193"/>
    <n v="64.8"/>
    <n v="24"/>
    <n v="9"/>
  </r>
  <r>
    <x v="1"/>
    <x v="176"/>
    <s v="August"/>
    <x v="0"/>
    <x v="0"/>
    <s v="Mobile"/>
    <x v="1"/>
    <n v="768.8"/>
    <n v="7.5342399999999996"/>
    <n v="9.7999999999999997E-3"/>
    <n v="2.0600000000000005"/>
    <n v="15.520534400000003"/>
    <n v="2"/>
    <n v="7.7602672000000013"/>
    <n v="0.26545477712416915"/>
    <n v="79.52"/>
    <n v="5.12353492158105"/>
    <n v="72"/>
    <n v="10.5"/>
    <n v="7"/>
  </r>
  <r>
    <x v="1"/>
    <x v="177"/>
    <s v="August"/>
    <x v="0"/>
    <x v="0"/>
    <s v="Mobile"/>
    <x v="1"/>
    <n v="705.19999999999982"/>
    <n v="6.1352399999999978"/>
    <n v="8.6999999999999994E-3"/>
    <n v="0.53"/>
    <n v="3.2516771999999992"/>
    <n v="3"/>
    <n v="1.0838923999999996"/>
    <n v="0.48897842627183308"/>
    <n v="36.4"/>
    <n v="11.194223092009258"/>
    <n v="97.2"/>
    <n v="28.5"/>
    <n v="12"/>
  </r>
  <r>
    <x v="1"/>
    <x v="178"/>
    <s v="August"/>
    <x v="0"/>
    <x v="0"/>
    <s v="Mobile"/>
    <x v="1"/>
    <n v="410.5"/>
    <n v="3.6945000000000006"/>
    <n v="9.0000000000000011E-3"/>
    <n v="0.96"/>
    <n v="3.5467200000000005"/>
    <n v="3"/>
    <n v="1.1822400000000002"/>
    <n v="0.81201786439301649"/>
    <n v="54.32"/>
    <n v="15.31555916452384"/>
    <n v="62.4"/>
    <n v="10.5"/>
    <n v="6"/>
  </r>
  <r>
    <x v="1"/>
    <x v="179"/>
    <s v="August"/>
    <x v="0"/>
    <x v="0"/>
    <s v="Mobile"/>
    <x v="1"/>
    <n v="903.39999999999986"/>
    <n v="6.9561799999999989"/>
    <n v="7.7000000000000002E-3"/>
    <n v="0.59999999999999987"/>
    <n v="4.1737079999999986"/>
    <n v="4"/>
    <n v="1.0434269999999997"/>
    <n v="0.57502824826269594"/>
    <n v="168"/>
    <n v="40.251977378388723"/>
    <n v="62.4"/>
    <n v="21"/>
    <n v="8"/>
  </r>
  <r>
    <x v="1"/>
    <x v="180"/>
    <s v="August"/>
    <x v="0"/>
    <x v="0"/>
    <s v="Mobile"/>
    <x v="1"/>
    <n v="551.69999999999982"/>
    <n v="3.3101999999999991"/>
    <n v="6.0000000000000001E-3"/>
    <n v="1.3399999999999999"/>
    <n v="4.4356679999999979"/>
    <n v="4"/>
    <n v="1.1089169999999995"/>
    <n v="1.2083862002295938"/>
    <n v="108.64"/>
    <n v="24.492365073310278"/>
    <n v="97.2"/>
    <n v="10.5"/>
    <n v="7"/>
  </r>
  <r>
    <x v="1"/>
    <x v="181"/>
    <s v="August"/>
    <x v="0"/>
    <x v="0"/>
    <s v="Mobile"/>
    <x v="1"/>
    <n v="1505.3999999999999"/>
    <n v="10.387259999999999"/>
    <n v="6.8999999999999999E-3"/>
    <n v="1.4099999999999997"/>
    <n v="14.646036599999997"/>
    <n v="7"/>
    <n v="2.0922909428571423"/>
    <n v="0.67390245358256173"/>
    <n v="0"/>
    <n v="0"/>
    <n v="75.599999999999994"/>
    <n v="4.5"/>
    <n v="2"/>
  </r>
  <r>
    <x v="1"/>
    <x v="182"/>
    <s v="August"/>
    <x v="0"/>
    <x v="0"/>
    <s v="Mobile"/>
    <x v="1"/>
    <n v="654.59999999999991"/>
    <n v="4.9749599999999994"/>
    <n v="7.6E-3"/>
    <n v="1.3499999999999999"/>
    <n v="6.7161959999999983"/>
    <n v="2"/>
    <n v="3.3580979999999991"/>
    <n v="0.40201328251885449"/>
    <n v="10.4"/>
    <n v="1.5484956067392917"/>
    <n v="99.6"/>
    <n v="16.5"/>
    <n v="4"/>
  </r>
  <r>
    <x v="1"/>
    <x v="183"/>
    <s v="August"/>
    <x v="0"/>
    <x v="0"/>
    <s v="Mobile"/>
    <x v="1"/>
    <n v="1133.4999999999998"/>
    <n v="10.541549999999999"/>
    <n v="9.300000000000001E-3"/>
    <n v="0.52"/>
    <n v="5.4816059999999993"/>
    <n v="5"/>
    <n v="1.0963211999999998"/>
    <n v="0.47431354971517475"/>
    <n v="0.8"/>
    <n v="0.14594263068159224"/>
    <n v="114"/>
    <n v="30"/>
    <n v="11"/>
  </r>
  <r>
    <x v="2"/>
    <x v="184"/>
    <s v="September"/>
    <x v="0"/>
    <x v="0"/>
    <s v="Mobile"/>
    <x v="1"/>
    <n v="1886"/>
    <n v="13.579200000000002"/>
    <n v="7.2000000000000007E-3"/>
    <n v="0.85000000000000009"/>
    <n v="11.542320000000004"/>
    <n v="7"/>
    <n v="1.6489028571428577"/>
    <n v="0.51549428537763631"/>
    <n v="114.8"/>
    <n v="9.9460073884626272"/>
    <n v="110.39999999999999"/>
    <n v="19.5"/>
    <n v="5"/>
  </r>
  <r>
    <x v="2"/>
    <x v="185"/>
    <s v="September"/>
    <x v="0"/>
    <x v="0"/>
    <s v="Mobile"/>
    <x v="1"/>
    <n v="2662"/>
    <n v="34.872199999999999"/>
    <n v="1.3100000000000001E-2"/>
    <n v="1.04"/>
    <n v="36.267088000000001"/>
    <n v="5"/>
    <n v="7.2534176000000006"/>
    <n v="0.14338068719495758"/>
    <n v="93.52"/>
    <n v="2.5786465127831599"/>
    <n v="127.19999999999999"/>
    <n v="27"/>
    <n v="6"/>
  </r>
  <r>
    <x v="2"/>
    <x v="186"/>
    <s v="September"/>
    <x v="0"/>
    <x v="0"/>
    <s v="Mobile"/>
    <x v="1"/>
    <n v="2182"/>
    <n v="20.5108"/>
    <n v="9.4000000000000004E-3"/>
    <n v="1.8000000000000003"/>
    <n v="36.919440000000002"/>
    <n v="4"/>
    <n v="9.2298600000000004"/>
    <n v="0.19501920939212514"/>
    <n v="114.24000000000001"/>
    <n v="3.0943047890217188"/>
    <n v="130.79999999999998"/>
    <n v="12"/>
    <n v="6"/>
  </r>
  <r>
    <x v="2"/>
    <x v="187"/>
    <s v="September"/>
    <x v="0"/>
    <x v="0"/>
    <s v="Mobile"/>
    <x v="1"/>
    <n v="1729"/>
    <n v="14.523600000000002"/>
    <n v="8.4000000000000012E-3"/>
    <n v="2.06"/>
    <n v="29.918616000000004"/>
    <n v="0"/>
    <n v="0"/>
    <n v="0"/>
    <n v="125.99999999999999"/>
    <n v="4.2114247530701281"/>
    <n v="97.2"/>
    <n v="16.5"/>
    <n v="5"/>
  </r>
  <r>
    <x v="2"/>
    <x v="188"/>
    <s v="September"/>
    <x v="0"/>
    <x v="0"/>
    <s v="Mobile"/>
    <x v="1"/>
    <n v="2907"/>
    <n v="27.325800000000001"/>
    <n v="9.4000000000000004E-3"/>
    <n v="0.70000000000000007"/>
    <n v="19.128060000000001"/>
    <n v="4"/>
    <n v="4.7820150000000003"/>
    <n v="0.1463818076689429"/>
    <n v="213.92000000000002"/>
    <n v="11.183570105907238"/>
    <n v="82.8"/>
    <n v="22.5"/>
    <n v="5"/>
  </r>
  <r>
    <x v="2"/>
    <x v="189"/>
    <s v="September"/>
    <x v="0"/>
    <x v="0"/>
    <s v="Mobile"/>
    <x v="1"/>
    <n v="2964"/>
    <n v="28.750800000000002"/>
    <n v="9.7000000000000003E-3"/>
    <n v="1.7399999999999998"/>
    <n v="50.026391999999994"/>
    <n v="1"/>
    <n v="50.026391999999994"/>
    <n v="3.478164085868915E-2"/>
    <n v="214.48000000000002"/>
    <n v="4.2873369720526728"/>
    <n v="102"/>
    <n v="22.5"/>
    <n v="8"/>
  </r>
  <r>
    <x v="2"/>
    <x v="190"/>
    <s v="September"/>
    <x v="0"/>
    <x v="0"/>
    <s v="Mobile"/>
    <x v="1"/>
    <n v="2031"/>
    <n v="23.965799999999998"/>
    <n v="1.18E-2"/>
    <n v="1.77"/>
    <n v="42.419466"/>
    <n v="2"/>
    <n v="21.209733"/>
    <n v="8.3452252793564163E-2"/>
    <n v="139.44"/>
    <n v="3.2871700930888661"/>
    <n v="98.399999999999991"/>
    <n v="33"/>
    <n v="5"/>
  </r>
  <r>
    <x v="2"/>
    <x v="191"/>
    <s v="September"/>
    <x v="0"/>
    <x v="0"/>
    <s v="Mobile"/>
    <x v="1"/>
    <n v="2572"/>
    <n v="20.576000000000001"/>
    <n v="8.0000000000000002E-3"/>
    <n v="2.0499999999999998"/>
    <n v="42.180799999999998"/>
    <n v="1"/>
    <n v="42.180799999999998"/>
    <n v="4.8600311041990668E-2"/>
    <n v="152.32"/>
    <n v="3.6111216477639116"/>
    <n v="97.2"/>
    <n v="12"/>
    <n v="3"/>
  </r>
  <r>
    <x v="2"/>
    <x v="192"/>
    <s v="September"/>
    <x v="0"/>
    <x v="0"/>
    <s v="Mobile"/>
    <x v="1"/>
    <n v="1845"/>
    <n v="13.468500000000001"/>
    <n v="7.3000000000000001E-3"/>
    <n v="0.83000000000000007"/>
    <n v="11.178855000000002"/>
    <n v="1"/>
    <n v="11.178855000000002"/>
    <n v="7.4247317815643907E-2"/>
    <n v="132.16"/>
    <n v="11.822319906645177"/>
    <n v="106.8"/>
    <n v="31.5"/>
    <n v="6"/>
  </r>
  <r>
    <x v="2"/>
    <x v="193"/>
    <s v="September"/>
    <x v="0"/>
    <x v="0"/>
    <s v="Mobile"/>
    <x v="1"/>
    <n v="1553"/>
    <n v="15.840600000000002"/>
    <n v="1.0200000000000001E-2"/>
    <n v="0.64"/>
    <n v="10.137984000000001"/>
    <n v="2"/>
    <n v="5.0689920000000006"/>
    <n v="0.1262578437685441"/>
    <n v="49.839999999999996"/>
    <n v="4.9161647917376854"/>
    <n v="102"/>
    <n v="18"/>
    <n v="8"/>
  </r>
  <r>
    <x v="2"/>
    <x v="194"/>
    <s v="September"/>
    <x v="0"/>
    <x v="0"/>
    <s v="Mobile"/>
    <x v="1"/>
    <n v="2987"/>
    <n v="29.272600000000001"/>
    <n v="9.7999999999999997E-3"/>
    <n v="1.75"/>
    <n v="51.227049999999998"/>
    <n v="1"/>
    <n v="51.227049999999998"/>
    <n v="3.4161639212095953E-2"/>
    <n v="147.84"/>
    <n v="2.8859752806378665"/>
    <n v="69.599999999999994"/>
    <n v="25.5"/>
    <n v="9"/>
  </r>
  <r>
    <x v="2"/>
    <x v="195"/>
    <s v="September"/>
    <x v="0"/>
    <x v="0"/>
    <s v="Mobile"/>
    <x v="1"/>
    <n v="2729"/>
    <n v="25.925499999999996"/>
    <n v="9.499999999999998E-3"/>
    <n v="1.25"/>
    <n v="32.406874999999992"/>
    <n v="4"/>
    <n v="8.1017187499999981"/>
    <n v="0.15428824902123395"/>
    <n v="74.48"/>
    <n v="2.2982777574203013"/>
    <n v="116.39999999999999"/>
    <n v="7.5"/>
    <n v="10"/>
  </r>
  <r>
    <x v="2"/>
    <x v="196"/>
    <s v="September"/>
    <x v="0"/>
    <x v="0"/>
    <s v="Mobile"/>
    <x v="1"/>
    <n v="2581"/>
    <n v="21.164200000000001"/>
    <n v="8.2000000000000007E-3"/>
    <n v="1"/>
    <n v="21.164200000000001"/>
    <n v="7"/>
    <n v="3.0234571428571431"/>
    <n v="0.33074720518611617"/>
    <n v="108.08"/>
    <n v="5.1067368480736333"/>
    <n v="94.8"/>
    <n v="33"/>
    <n v="0"/>
  </r>
  <r>
    <x v="2"/>
    <x v="197"/>
    <s v="September"/>
    <x v="0"/>
    <x v="0"/>
    <s v="Mobile"/>
    <x v="1"/>
    <n v="2177"/>
    <n v="25.688600000000001"/>
    <n v="1.18E-2"/>
    <n v="1.87"/>
    <n v="48.037682000000004"/>
    <n v="6"/>
    <n v="8.0062803333333346"/>
    <n v="0.23356664045529923"/>
    <n v="126.56"/>
    <n v="2.6345983971499707"/>
    <n v="102"/>
    <n v="16.5"/>
    <n v="11"/>
  </r>
  <r>
    <x v="2"/>
    <x v="198"/>
    <s v="September"/>
    <x v="0"/>
    <x v="0"/>
    <s v="Mobile"/>
    <x v="1"/>
    <n v="1698"/>
    <n v="13.074600000000002"/>
    <n v="7.7000000000000011E-3"/>
    <n v="2.15"/>
    <n v="28.110390000000002"/>
    <n v="3"/>
    <n v="9.3701300000000014"/>
    <n v="0.22945252627231422"/>
    <n v="124.32000000000001"/>
    <n v="4.4225640412673037"/>
    <n v="99.6"/>
    <n v="31.5"/>
    <n v="2"/>
  </r>
  <r>
    <x v="2"/>
    <x v="199"/>
    <s v="September"/>
    <x v="0"/>
    <x v="0"/>
    <s v="Mobile"/>
    <x v="1"/>
    <n v="2364"/>
    <n v="20.8032"/>
    <n v="8.8000000000000005E-3"/>
    <n v="1.9499999999999997"/>
    <n v="40.566239999999993"/>
    <n v="3"/>
    <n v="13.522079999999997"/>
    <n v="0.14420858329487771"/>
    <n v="173.6"/>
    <n v="4.2794205230753457"/>
    <n v="117.6"/>
    <n v="22.5"/>
    <n v="7"/>
  </r>
  <r>
    <x v="2"/>
    <x v="200"/>
    <s v="September"/>
    <x v="0"/>
    <x v="0"/>
    <s v="Mobile"/>
    <x v="1"/>
    <n v="2146"/>
    <n v="16.524200000000004"/>
    <n v="7.700000000000002E-3"/>
    <n v="1.97"/>
    <n v="32.55267400000001"/>
    <n v="5"/>
    <n v="6.5105348000000021"/>
    <n v="0.30258650948306115"/>
    <n v="105.84"/>
    <n v="3.2513458034200191"/>
    <n v="98.399999999999991"/>
    <n v="10.5"/>
    <n v="5"/>
  </r>
  <r>
    <x v="2"/>
    <x v="201"/>
    <s v="September"/>
    <x v="0"/>
    <x v="0"/>
    <s v="Mobile"/>
    <x v="1"/>
    <n v="2578"/>
    <n v="19.5928"/>
    <n v="7.6E-3"/>
    <n v="1.73"/>
    <n v="33.895544000000001"/>
    <n v="2"/>
    <n v="16.947772000000001"/>
    <n v="0.10207831448287126"/>
    <n v="63.839999999999996"/>
    <n v="1.8834334094180638"/>
    <n v="100.8"/>
    <n v="15"/>
    <n v="5"/>
  </r>
  <r>
    <x v="2"/>
    <x v="202"/>
    <s v="September"/>
    <x v="0"/>
    <x v="0"/>
    <s v="Mobile"/>
    <x v="1"/>
    <n v="1551"/>
    <n v="12.2529"/>
    <n v="7.9000000000000008E-3"/>
    <n v="0.67"/>
    <n v="8.2094430000000003"/>
    <n v="5"/>
    <n v="1.6418886000000001"/>
    <n v="0.40806666176986672"/>
    <n v="89.039999999999992"/>
    <n v="10.846046437011621"/>
    <n v="100.8"/>
    <n v="10.5"/>
    <n v="7"/>
  </r>
  <r>
    <x v="2"/>
    <x v="203"/>
    <s v="September"/>
    <x v="0"/>
    <x v="0"/>
    <s v="Mobile"/>
    <x v="1"/>
    <n v="2842"/>
    <n v="31.830400000000004"/>
    <n v="1.1200000000000002E-2"/>
    <n v="1.27"/>
    <n v="40.424608000000006"/>
    <n v="0"/>
    <n v="0"/>
    <n v="0"/>
    <n v="27.200000000000003"/>
    <n v="0.67285748324386963"/>
    <n v="94.8"/>
    <n v="22.5"/>
    <n v="8"/>
  </r>
  <r>
    <x v="2"/>
    <x v="204"/>
    <s v="September"/>
    <x v="0"/>
    <x v="0"/>
    <s v="Mobile"/>
    <x v="1"/>
    <n v="1700"/>
    <n v="15.300000000000002"/>
    <n v="9.0000000000000011E-3"/>
    <n v="1.5299999999999998"/>
    <n v="23.409000000000002"/>
    <n v="1"/>
    <n v="23.409000000000002"/>
    <n v="6.5359477124182996E-2"/>
    <n v="82.88"/>
    <n v="3.5405186039557428"/>
    <n v="80.399999999999991"/>
    <n v="15"/>
    <n v="5"/>
  </r>
  <r>
    <x v="2"/>
    <x v="205"/>
    <s v="September"/>
    <x v="0"/>
    <x v="0"/>
    <s v="Mobile"/>
    <x v="1"/>
    <n v="2420"/>
    <n v="23.715999999999998"/>
    <n v="9.7999999999999997E-3"/>
    <n v="2"/>
    <n v="47.431999999999995"/>
    <n v="3"/>
    <n v="15.810666666666664"/>
    <n v="0.126496879743633"/>
    <n v="220.08"/>
    <n v="4.6399055489964587"/>
    <n v="133.19999999999999"/>
    <n v="16.5"/>
    <n v="9"/>
  </r>
  <r>
    <x v="2"/>
    <x v="206"/>
    <s v="September"/>
    <x v="0"/>
    <x v="0"/>
    <s v="Mobile"/>
    <x v="1"/>
    <n v="2915"/>
    <n v="34.105499999999999"/>
    <n v="1.17E-2"/>
    <n v="0.48000000000000004"/>
    <n v="16.370640000000002"/>
    <n v="2"/>
    <n v="8.1853200000000008"/>
    <n v="5.8641568075530344E-2"/>
    <n v="119.28"/>
    <n v="7.2862148333846442"/>
    <n v="80.399999999999991"/>
    <n v="15"/>
    <n v="9"/>
  </r>
  <r>
    <x v="2"/>
    <x v="207"/>
    <s v="September"/>
    <x v="0"/>
    <x v="0"/>
    <s v="Mobile"/>
    <x v="1"/>
    <n v="2258"/>
    <n v="28.902399999999997"/>
    <n v="1.2799999999999999E-2"/>
    <n v="0.8899999999999999"/>
    <n v="25.723135999999993"/>
    <n v="3"/>
    <n v="8.5743786666666644"/>
    <n v="0.1037976085031001"/>
    <n v="154.56"/>
    <n v="6.0085986405390095"/>
    <n v="90"/>
    <n v="9"/>
    <n v="8"/>
  </r>
  <r>
    <x v="2"/>
    <x v="208"/>
    <s v="September"/>
    <x v="0"/>
    <x v="0"/>
    <s v="Mobile"/>
    <x v="1"/>
    <n v="1884"/>
    <n v="19.593599999999999"/>
    <n v="1.04E-2"/>
    <n v="1.54"/>
    <n v="30.174143999999998"/>
    <n v="4"/>
    <n v="7.5435359999999996"/>
    <n v="0.20414829332026785"/>
    <n v="33.6"/>
    <n v="1.1135361453832793"/>
    <n v="103.2"/>
    <n v="7.5"/>
    <n v="0"/>
  </r>
  <r>
    <x v="2"/>
    <x v="209"/>
    <s v="September"/>
    <x v="0"/>
    <x v="0"/>
    <s v="Mobile"/>
    <x v="1"/>
    <n v="1508"/>
    <n v="18.699200000000001"/>
    <n v="1.2400000000000001E-2"/>
    <n v="0.48999999999999988"/>
    <n v="9.1626079999999988"/>
    <n v="2"/>
    <n v="4.5813039999999994"/>
    <n v="0.10695644733464532"/>
    <n v="53.760000000000005"/>
    <n v="5.8673251109291167"/>
    <n v="81.599999999999994"/>
    <n v="21"/>
    <n v="1"/>
  </r>
  <r>
    <x v="2"/>
    <x v="210"/>
    <s v="September"/>
    <x v="0"/>
    <x v="0"/>
    <s v="Mobile"/>
    <x v="1"/>
    <n v="2155"/>
    <n v="17.671000000000003"/>
    <n v="8.2000000000000007E-3"/>
    <n v="2.0499999999999998"/>
    <n v="36.225550000000005"/>
    <n v="2"/>
    <n v="18.112775000000003"/>
    <n v="0.11317978609020427"/>
    <n v="90.719999999999985"/>
    <n v="2.5043098034398366"/>
    <n v="115.19999999999999"/>
    <n v="34.5"/>
    <n v="5"/>
  </r>
  <r>
    <x v="2"/>
    <x v="211"/>
    <s v="September"/>
    <x v="0"/>
    <x v="0"/>
    <s v="Mobile"/>
    <x v="1"/>
    <n v="1605"/>
    <n v="16.531500000000001"/>
    <n v="1.03E-2"/>
    <n v="0.53"/>
    <n v="8.7616950000000013"/>
    <n v="4"/>
    <n v="2.1904237500000003"/>
    <n v="0.24196231436953694"/>
    <n v="87.36"/>
    <n v="9.9706734826994072"/>
    <n v="121.19999999999999"/>
    <n v="30"/>
    <n v="2"/>
  </r>
  <r>
    <x v="2"/>
    <x v="212"/>
    <s v="September"/>
    <x v="0"/>
    <x v="0"/>
    <s v="Mobile"/>
    <x v="1"/>
    <n v="2796"/>
    <n v="27.680400000000002"/>
    <n v="9.9000000000000008E-3"/>
    <n v="1.77"/>
    <n v="48.994308000000004"/>
    <n v="3"/>
    <n v="16.331436"/>
    <n v="0.10837993670611695"/>
    <n v="208.32"/>
    <n v="4.2519224886286784"/>
    <n v="138"/>
    <n v="28.5"/>
    <n v="10"/>
  </r>
  <r>
    <x v="2"/>
    <x v="213"/>
    <s v="September"/>
    <x v="0"/>
    <x v="0"/>
    <s v="Mobile"/>
    <x v="1"/>
    <n v="1570"/>
    <n v="15.542999999999999"/>
    <n v="9.8999999999999991E-3"/>
    <n v="1.3699999999999999"/>
    <n v="21.293909999999997"/>
    <n v="2"/>
    <n v="10.646954999999998"/>
    <n v="0.1286752879109567"/>
    <n v="84"/>
    <n v="3.9447898483650965"/>
    <n v="127.19999999999999"/>
    <n v="25.5"/>
    <n v="10"/>
  </r>
  <r>
    <x v="2"/>
    <x v="214"/>
    <s v="October"/>
    <x v="0"/>
    <x v="0"/>
    <s v="Mobile"/>
    <x v="1"/>
    <n v="2713"/>
    <n v="27.943899999999996"/>
    <n v="1.0299999999999998E-2"/>
    <n v="1.5200000000000002"/>
    <n v="42.474727999999999"/>
    <n v="2"/>
    <n v="21.237363999999999"/>
    <n v="7.1571970984722968E-2"/>
    <n v="63.839999999999996"/>
    <n v="1.5030113906791822"/>
    <n v="69.599999999999994"/>
    <n v="21"/>
    <n v="9"/>
  </r>
  <r>
    <x v="2"/>
    <x v="215"/>
    <s v="October"/>
    <x v="0"/>
    <x v="0"/>
    <s v="Mobile"/>
    <x v="1"/>
    <n v="2493"/>
    <n v="16.204500000000003"/>
    <n v="6.5000000000000014E-3"/>
    <n v="1.3699999999999999"/>
    <n v="22.200165000000002"/>
    <n v="5"/>
    <n v="4.4400330000000006"/>
    <n v="0.30855626523496554"/>
    <n v="124.32000000000001"/>
    <n v="5.5999583786877256"/>
    <n v="81.599999999999994"/>
    <n v="33"/>
    <n v="1"/>
  </r>
  <r>
    <x v="2"/>
    <x v="216"/>
    <s v="October"/>
    <x v="0"/>
    <x v="0"/>
    <s v="Mobile"/>
    <x v="1"/>
    <n v="2662"/>
    <n v="28.217199999999995"/>
    <n v="1.0599999999999998E-2"/>
    <n v="0.73000000000000009"/>
    <n v="20.598555999999999"/>
    <n v="2"/>
    <n v="10.299277999999999"/>
    <n v="7.0878754802035648E-2"/>
    <n v="39.199999999999996"/>
    <n v="1.9030460193423266"/>
    <n v="111.6"/>
    <n v="31.5"/>
    <n v="9"/>
  </r>
  <r>
    <x v="2"/>
    <x v="217"/>
    <s v="October"/>
    <x v="0"/>
    <x v="0"/>
    <s v="Mobile"/>
    <x v="1"/>
    <n v="2035"/>
    <n v="26.6585"/>
    <n v="1.3100000000000001E-2"/>
    <n v="1.3599999999999999"/>
    <n v="36.255559999999996"/>
    <n v="2"/>
    <n v="18.127779999999998"/>
    <n v="7.5022975786334559E-2"/>
    <n v="137.19999999999999"/>
    <n v="3.78424716098717"/>
    <n v="79.2"/>
    <n v="27"/>
    <n v="6"/>
  </r>
  <r>
    <x v="2"/>
    <x v="218"/>
    <s v="October"/>
    <x v="0"/>
    <x v="0"/>
    <s v="Mobile"/>
    <x v="1"/>
    <n v="2659"/>
    <n v="30.844399999999997"/>
    <n v="1.1599999999999999E-2"/>
    <n v="1.51"/>
    <n v="46.575043999999998"/>
    <n v="3"/>
    <n v="15.525014666666666"/>
    <n v="9.7262387986149848E-2"/>
    <n v="76.16"/>
    <n v="1.6352104788135036"/>
    <n v="84"/>
    <n v="19.5"/>
    <n v="2"/>
  </r>
  <r>
    <x v="2"/>
    <x v="219"/>
    <s v="October"/>
    <x v="0"/>
    <x v="0"/>
    <s v="Mobile"/>
    <x v="1"/>
    <n v="2917"/>
    <n v="24.502800000000004"/>
    <n v="8.4000000000000012E-3"/>
    <n v="1.78"/>
    <n v="43.614984000000007"/>
    <n v="2"/>
    <n v="21.807492000000003"/>
    <n v="8.1623324681260906E-2"/>
    <n v="182"/>
    <n v="4.1728778348285065"/>
    <n v="61.199999999999996"/>
    <n v="16.5"/>
    <n v="1"/>
  </r>
  <r>
    <x v="2"/>
    <x v="220"/>
    <s v="October"/>
    <x v="0"/>
    <x v="0"/>
    <s v="Mobile"/>
    <x v="1"/>
    <n v="2883"/>
    <n v="34.884299999999996"/>
    <n v="1.2099999999999998E-2"/>
    <n v="1.46"/>
    <n v="50.931077999999992"/>
    <n v="2"/>
    <n v="25.465538999999996"/>
    <n v="5.7332381615798518E-2"/>
    <n v="82.320000000000007"/>
    <n v="1.616301936511142"/>
    <n v="69.599999999999994"/>
    <n v="12"/>
    <n v="5"/>
  </r>
  <r>
    <x v="2"/>
    <x v="221"/>
    <s v="October"/>
    <x v="0"/>
    <x v="0"/>
    <s v="Mobile"/>
    <x v="1"/>
    <n v="1596"/>
    <n v="16.279199999999999"/>
    <n v="1.0199999999999999E-2"/>
    <n v="0.72"/>
    <n v="11.721024"/>
    <n v="6"/>
    <n v="1.9535039999999999"/>
    <n v="0.36856848002358839"/>
    <n v="73.92"/>
    <n v="6.306616213736957"/>
    <n v="115.19999999999999"/>
    <n v="33"/>
    <n v="3"/>
  </r>
  <r>
    <x v="2"/>
    <x v="222"/>
    <s v="October"/>
    <x v="0"/>
    <x v="0"/>
    <s v="Mobile"/>
    <x v="1"/>
    <n v="2454"/>
    <n v="30.674999999999994"/>
    <n v="1.2499999999999997E-2"/>
    <n v="0.5"/>
    <n v="15.337499999999997"/>
    <n v="2"/>
    <n v="7.6687499999999984"/>
    <n v="6.5199674001630001E-2"/>
    <n v="64.960000000000008"/>
    <n v="4.2353708231458853"/>
    <n v="123.6"/>
    <n v="10.5"/>
    <n v="2"/>
  </r>
  <r>
    <x v="2"/>
    <x v="223"/>
    <s v="October"/>
    <x v="0"/>
    <x v="0"/>
    <s v="Mobile"/>
    <x v="1"/>
    <n v="2324"/>
    <n v="19.521600000000003"/>
    <n v="8.4000000000000012E-3"/>
    <n v="1.33"/>
    <n v="25.963728000000007"/>
    <n v="1"/>
    <n v="25.963728000000007"/>
    <n v="5.1225309400868772E-2"/>
    <n v="36"/>
    <n v="1.3865497281438162"/>
    <n v="138"/>
    <n v="27"/>
    <n v="7"/>
  </r>
  <r>
    <x v="2"/>
    <x v="224"/>
    <s v="October"/>
    <x v="0"/>
    <x v="0"/>
    <s v="Mobile"/>
    <x v="1"/>
    <n v="1601"/>
    <n v="20.172599999999999"/>
    <n v="1.26E-2"/>
    <n v="0.51"/>
    <n v="10.288026"/>
    <n v="1"/>
    <n v="10.288026"/>
    <n v="4.9572191983185111E-2"/>
    <n v="141.12"/>
    <n v="13.716917122876634"/>
    <n v="76.8"/>
    <n v="19.5"/>
    <n v="1"/>
  </r>
  <r>
    <x v="2"/>
    <x v="225"/>
    <s v="October"/>
    <x v="0"/>
    <x v="0"/>
    <s v="Mobile"/>
    <x v="1"/>
    <n v="2920"/>
    <n v="35.332000000000001"/>
    <n v="1.21E-2"/>
    <n v="1.4"/>
    <n v="49.464799999999997"/>
    <n v="4"/>
    <n v="12.366199999999999"/>
    <n v="0.11321181931393637"/>
    <n v="94.08"/>
    <n v="1.9019585644741313"/>
    <n v="79.2"/>
    <n v="28.5"/>
    <n v="4"/>
  </r>
  <r>
    <x v="2"/>
    <x v="226"/>
    <s v="October"/>
    <x v="0"/>
    <x v="0"/>
    <s v="Mobile"/>
    <x v="1"/>
    <n v="2350"/>
    <n v="26.084999999999997"/>
    <n v="1.1099999999999999E-2"/>
    <n v="1.06"/>
    <n v="27.650099999999998"/>
    <n v="2"/>
    <n v="13.825049999999999"/>
    <n v="7.6672417097949017E-2"/>
    <n v="258.72000000000003"/>
    <n v="9.3569281847081935"/>
    <n v="85.2"/>
    <n v="31.5"/>
    <n v="5"/>
  </r>
  <r>
    <x v="2"/>
    <x v="227"/>
    <s v="October"/>
    <x v="0"/>
    <x v="0"/>
    <s v="Mobile"/>
    <x v="1"/>
    <n v="1668"/>
    <n v="15.845999999999997"/>
    <n v="9.499999999999998E-3"/>
    <n v="0.62"/>
    <n v="9.8245199999999979"/>
    <n v="5"/>
    <n v="1.9649039999999995"/>
    <n v="0.31553704404897143"/>
    <n v="92.399999999999991"/>
    <n v="9.4050396355241794"/>
    <n v="122.39999999999999"/>
    <n v="7.5"/>
    <n v="11"/>
  </r>
  <r>
    <x v="2"/>
    <x v="228"/>
    <s v="October"/>
    <x v="0"/>
    <x v="0"/>
    <s v="Mobile"/>
    <x v="1"/>
    <n v="2826"/>
    <n v="17.5212"/>
    <n v="6.1999999999999998E-3"/>
    <n v="0.47000000000000003"/>
    <n v="8.2349640000000015"/>
    <n v="5"/>
    <n v="1.6469928000000003"/>
    <n v="0.28536858206058946"/>
    <n v="120.96"/>
    <n v="14.688588802573998"/>
    <n v="117.6"/>
    <n v="9"/>
    <n v="7"/>
  </r>
  <r>
    <x v="2"/>
    <x v="229"/>
    <s v="October"/>
    <x v="0"/>
    <x v="0"/>
    <s v="Mobile"/>
    <x v="1"/>
    <n v="2361"/>
    <n v="21.249000000000002"/>
    <n v="9.0000000000000011E-3"/>
    <n v="1.08"/>
    <n v="22.948920000000005"/>
    <n v="0"/>
    <n v="0"/>
    <n v="0"/>
    <n v="100.8"/>
    <n v="4.3923635622068478"/>
    <n v="114"/>
    <n v="18"/>
    <n v="2"/>
  </r>
  <r>
    <x v="2"/>
    <x v="230"/>
    <s v="October"/>
    <x v="0"/>
    <x v="0"/>
    <s v="Mobile"/>
    <x v="1"/>
    <n v="1624"/>
    <n v="13.641600000000002"/>
    <n v="8.4000000000000012E-3"/>
    <n v="0.64"/>
    <n v="8.7306240000000024"/>
    <n v="8"/>
    <n v="1.0913280000000003"/>
    <n v="0.58644147314098038"/>
    <n v="153.44"/>
    <n v="17.574917898193757"/>
    <n v="84"/>
    <n v="27"/>
    <n v="7"/>
  </r>
  <r>
    <x v="2"/>
    <x v="231"/>
    <s v="October"/>
    <x v="0"/>
    <x v="0"/>
    <s v="Mobile"/>
    <x v="1"/>
    <n v="1994"/>
    <n v="18.145400000000002"/>
    <n v="9.1000000000000004E-3"/>
    <n v="1.5799999999999998"/>
    <n v="28.669732"/>
    <n v="5"/>
    <n v="5.7339463999999998"/>
    <n v="0.27555193051682519"/>
    <n v="54.32"/>
    <n v="1.8946811222372082"/>
    <n v="138"/>
    <n v="39"/>
    <n v="2"/>
  </r>
  <r>
    <x v="2"/>
    <x v="232"/>
    <s v="October"/>
    <x v="0"/>
    <x v="0"/>
    <s v="Mobile"/>
    <x v="1"/>
    <n v="2541"/>
    <n v="21.344400000000004"/>
    <n v="8.4000000000000012E-3"/>
    <n v="2.0699999999999998"/>
    <n v="44.182908000000005"/>
    <n v="3"/>
    <n v="14.727636000000002"/>
    <n v="0.14055208860403662"/>
    <n v="28"/>
    <n v="0.63372922397955334"/>
    <n v="82.8"/>
    <n v="13.5"/>
    <n v="5"/>
  </r>
  <r>
    <x v="2"/>
    <x v="233"/>
    <s v="October"/>
    <x v="0"/>
    <x v="0"/>
    <s v="Mobile"/>
    <x v="1"/>
    <n v="2146"/>
    <n v="14.807399999999999"/>
    <n v="6.8999999999999999E-3"/>
    <n v="0.48000000000000004"/>
    <n v="7.1075520000000001"/>
    <n v="2"/>
    <n v="3.553776"/>
    <n v="0.13506760133446791"/>
    <n v="94.64"/>
    <n v="13.315414364889627"/>
    <n v="92.399999999999991"/>
    <n v="30"/>
    <n v="8"/>
  </r>
  <r>
    <x v="2"/>
    <x v="234"/>
    <s v="October"/>
    <x v="0"/>
    <x v="0"/>
    <s v="Mobile"/>
    <x v="1"/>
    <n v="2111"/>
    <n v="23.854299999999995"/>
    <n v="1.1299999999999998E-2"/>
    <n v="1.47"/>
    <n v="35.065820999999993"/>
    <n v="6"/>
    <n v="5.8443034999999988"/>
    <n v="0.25152697836448779"/>
    <n v="75.039999999999992"/>
    <n v="2.1399755619581815"/>
    <n v="75.599999999999994"/>
    <n v="36"/>
    <n v="2"/>
  </r>
  <r>
    <x v="2"/>
    <x v="235"/>
    <s v="October"/>
    <x v="0"/>
    <x v="0"/>
    <s v="Mobile"/>
    <x v="1"/>
    <n v="2997"/>
    <n v="32.667299999999997"/>
    <n v="1.09E-2"/>
    <n v="1.8"/>
    <n v="58.801139999999997"/>
    <n v="1"/>
    <n v="58.801139999999997"/>
    <n v="3.0611651406758443E-2"/>
    <n v="117.6"/>
    <n v="1.9999612252415515"/>
    <n v="104.39999999999999"/>
    <n v="22.5"/>
    <n v="5"/>
  </r>
  <r>
    <x v="2"/>
    <x v="236"/>
    <s v="October"/>
    <x v="0"/>
    <x v="0"/>
    <s v="Mobile"/>
    <x v="1"/>
    <n v="2464"/>
    <n v="19.958399999999997"/>
    <n v="8.0999999999999996E-3"/>
    <n v="0.6"/>
    <n v="11.975039999999998"/>
    <n v="2"/>
    <n v="5.9875199999999991"/>
    <n v="0.10020843354176688"/>
    <n v="97.440000000000012"/>
    <n v="8.136924803591473"/>
    <n v="115.19999999999999"/>
    <n v="25.5"/>
    <n v="7"/>
  </r>
  <r>
    <x v="2"/>
    <x v="237"/>
    <s v="October"/>
    <x v="0"/>
    <x v="0"/>
    <s v="Mobile"/>
    <x v="1"/>
    <n v="2990"/>
    <n v="21.229000000000003"/>
    <n v="7.1000000000000013E-3"/>
    <n v="1.95"/>
    <n v="41.396550000000005"/>
    <n v="5"/>
    <n v="8.2793100000000006"/>
    <n v="0.23552687361627958"/>
    <n v="23.200000000000003"/>
    <n v="0.56043317619463462"/>
    <n v="68.399999999999991"/>
    <n v="16.5"/>
    <n v="5"/>
  </r>
  <r>
    <x v="2"/>
    <x v="238"/>
    <s v="October"/>
    <x v="0"/>
    <x v="0"/>
    <s v="Mobile"/>
    <x v="1"/>
    <n v="2781"/>
    <n v="25.029000000000003"/>
    <n v="9.0000000000000011E-3"/>
    <n v="0.58000000000000007"/>
    <n v="14.516820000000004"/>
    <n v="8"/>
    <n v="1.8146025000000006"/>
    <n v="0.31962923009309196"/>
    <n v="21.6"/>
    <n v="1.4879291745712901"/>
    <n v="73.2"/>
    <n v="27"/>
    <n v="0"/>
  </r>
  <r>
    <x v="2"/>
    <x v="239"/>
    <s v="October"/>
    <x v="0"/>
    <x v="0"/>
    <s v="Mobile"/>
    <x v="1"/>
    <n v="2831"/>
    <n v="29.159299999999995"/>
    <n v="1.0299999999999998E-2"/>
    <n v="0.96"/>
    <n v="27.992927999999996"/>
    <n v="1"/>
    <n v="27.992927999999996"/>
    <n v="3.4294376065269062E-2"/>
    <n v="162.96"/>
    <n v="5.8214703370794236"/>
    <n v="128.4"/>
    <n v="4.5"/>
    <n v="11"/>
  </r>
  <r>
    <x v="2"/>
    <x v="240"/>
    <s v="October"/>
    <x v="0"/>
    <x v="0"/>
    <s v="Mobile"/>
    <x v="1"/>
    <n v="2258"/>
    <n v="26.192799999999998"/>
    <n v="1.1599999999999999E-2"/>
    <n v="0.44999999999999996"/>
    <n v="11.786759999999997"/>
    <n v="1"/>
    <n v="11.786759999999997"/>
    <n v="3.8178430713783941E-2"/>
    <n v="101.36"/>
    <n v="8.5994794158869805"/>
    <n v="66"/>
    <n v="24"/>
    <n v="7"/>
  </r>
  <r>
    <x v="2"/>
    <x v="241"/>
    <s v="October"/>
    <x v="0"/>
    <x v="0"/>
    <s v="Mobile"/>
    <x v="1"/>
    <n v="2328"/>
    <n v="20.020800000000001"/>
    <n v="8.6E-3"/>
    <n v="1.5699999999999998"/>
    <n v="31.432655999999998"/>
    <n v="7"/>
    <n v="4.490379428571428"/>
    <n v="0.34963637816670662"/>
    <n v="71.679999999999993"/>
    <n v="2.2804308996350802"/>
    <n v="114"/>
    <n v="16.5"/>
    <n v="5"/>
  </r>
  <r>
    <x v="2"/>
    <x v="242"/>
    <s v="October"/>
    <x v="0"/>
    <x v="0"/>
    <s v="Mobile"/>
    <x v="1"/>
    <n v="2069"/>
    <n v="18.2072"/>
    <n v="8.8000000000000005E-3"/>
    <n v="1.4300000000000002"/>
    <n v="26.036296000000004"/>
    <n v="1"/>
    <n v="26.036296000000004"/>
    <n v="5.4923327035458498E-2"/>
    <n v="22.400000000000002"/>
    <n v="0.86033743048550371"/>
    <n v="122.39999999999999"/>
    <n v="28.5"/>
    <n v="5"/>
  </r>
  <r>
    <x v="2"/>
    <x v="243"/>
    <s v="October"/>
    <x v="0"/>
    <x v="0"/>
    <s v="Mobile"/>
    <x v="1"/>
    <n v="2213"/>
    <n v="26.334699999999998"/>
    <n v="1.1899999999999999E-2"/>
    <n v="0.31"/>
    <n v="8.1637569999999986"/>
    <n v="3"/>
    <n v="2.7212523333333327"/>
    <n v="0.11391813842572727"/>
    <n v="116.47999999999999"/>
    <n v="14.267940606267434"/>
    <n v="73.2"/>
    <n v="15"/>
    <n v="4"/>
  </r>
  <r>
    <x v="2"/>
    <x v="244"/>
    <s v="October"/>
    <x v="0"/>
    <x v="0"/>
    <s v="Mobile"/>
    <x v="1"/>
    <n v="2468"/>
    <n v="17.029199999999999"/>
    <n v="6.8999999999999999E-3"/>
    <n v="0.84"/>
    <n v="14.304527999999999"/>
    <n v="3"/>
    <n v="4.7681759999999995"/>
    <n v="0.17616799379888662"/>
    <n v="40.800000000000004"/>
    <n v="2.8522437091248314"/>
    <n v="116.39999999999999"/>
    <n v="33"/>
    <n v="9"/>
  </r>
  <r>
    <x v="2"/>
    <x v="245"/>
    <s v="November"/>
    <x v="0"/>
    <x v="0"/>
    <s v="Mobile"/>
    <x v="1"/>
    <n v="2673"/>
    <n v="21.384"/>
    <n v="8.0000000000000002E-3"/>
    <n v="0.75"/>
    <n v="16.038"/>
    <n v="2"/>
    <n v="8.0190000000000001"/>
    <n v="9.3527871305649088E-2"/>
    <n v="216.72"/>
    <n v="13.512906846240179"/>
    <n v="79.2"/>
    <n v="16.5"/>
    <n v="4"/>
  </r>
  <r>
    <x v="2"/>
    <x v="246"/>
    <s v="November"/>
    <x v="0"/>
    <x v="0"/>
    <s v="Mobile"/>
    <x v="1"/>
    <n v="2805"/>
    <n v="31.135499999999997"/>
    <n v="1.1099999999999999E-2"/>
    <n v="1.81"/>
    <n v="56.355254999999993"/>
    <n v="5"/>
    <n v="11.271050999999998"/>
    <n v="0.16058839588251356"/>
    <n v="124.32000000000001"/>
    <n v="2.2060054559242084"/>
    <n v="116.39999999999999"/>
    <n v="31.5"/>
    <n v="3"/>
  </r>
  <r>
    <x v="2"/>
    <x v="247"/>
    <s v="November"/>
    <x v="0"/>
    <x v="0"/>
    <s v="Mobile"/>
    <x v="1"/>
    <n v="2943"/>
    <n v="25.309799999999999"/>
    <n v="8.6E-3"/>
    <n v="1.76"/>
    <n v="44.545248000000001"/>
    <n v="6"/>
    <n v="7.4242080000000001"/>
    <n v="0.23706232368489677"/>
    <n v="54.32"/>
    <n v="1.2194342256215522"/>
    <n v="109.2"/>
    <n v="12"/>
    <n v="6"/>
  </r>
  <r>
    <x v="2"/>
    <x v="248"/>
    <s v="November"/>
    <x v="0"/>
    <x v="0"/>
    <s v="Mobile"/>
    <x v="1"/>
    <n v="2120"/>
    <n v="22.259999999999998"/>
    <n v="1.0499999999999999E-2"/>
    <n v="1.27"/>
    <n v="28.270199999999999"/>
    <n v="5"/>
    <n v="5.6540400000000002"/>
    <n v="0.22461814914645106"/>
    <n v="14.4"/>
    <n v="0.50937029097777875"/>
    <n v="102"/>
    <n v="40.5"/>
    <n v="9"/>
  </r>
  <r>
    <x v="2"/>
    <x v="249"/>
    <s v="November"/>
    <x v="0"/>
    <x v="0"/>
    <s v="Mobile"/>
    <x v="1"/>
    <n v="2124"/>
    <n v="21.24"/>
    <n v="9.9999999999999985E-3"/>
    <n v="0.42"/>
    <n v="8.9207999999999998"/>
    <n v="1"/>
    <n v="8.9207999999999998"/>
    <n v="4.708097928436912E-2"/>
    <n v="1.6"/>
    <n v="0.1793561115595014"/>
    <n v="134.4"/>
    <n v="12"/>
    <n v="1"/>
  </r>
  <r>
    <x v="2"/>
    <x v="250"/>
    <s v="November"/>
    <x v="0"/>
    <x v="0"/>
    <s v="Mobile"/>
    <x v="1"/>
    <n v="1962"/>
    <n v="16.284600000000001"/>
    <n v="8.3000000000000001E-3"/>
    <n v="1.25"/>
    <n v="20.35575"/>
    <n v="8"/>
    <n v="2.5444687500000001"/>
    <n v="0.49126168281689447"/>
    <n v="142.24"/>
    <n v="6.9877061763875075"/>
    <n v="115.19999999999999"/>
    <n v="24"/>
    <n v="6"/>
  </r>
  <r>
    <x v="2"/>
    <x v="251"/>
    <s v="November"/>
    <x v="0"/>
    <x v="0"/>
    <s v="Mobile"/>
    <x v="1"/>
    <n v="2089"/>
    <n v="19.218799999999998"/>
    <n v="9.1999999999999998E-3"/>
    <n v="0.57999999999999996"/>
    <n v="11.146903999999997"/>
    <n v="3"/>
    <n v="3.715634666666666"/>
    <n v="0.1560971548691906"/>
    <n v="99.679999999999993"/>
    <n v="8.9423933318166213"/>
    <n v="116.39999999999999"/>
    <n v="37.5"/>
    <n v="1"/>
  </r>
  <r>
    <x v="2"/>
    <x v="252"/>
    <s v="November"/>
    <x v="0"/>
    <x v="0"/>
    <s v="Mobile"/>
    <x v="1"/>
    <n v="1970"/>
    <n v="18.518000000000001"/>
    <n v="9.4000000000000004E-3"/>
    <n v="0.5"/>
    <n v="9.2590000000000003"/>
    <n v="4"/>
    <n v="2.3147500000000001"/>
    <n v="0.21600604816934874"/>
    <n v="39.76"/>
    <n v="4.2942002376066526"/>
    <n v="135.6"/>
    <n v="24"/>
    <n v="1"/>
  </r>
  <r>
    <x v="2"/>
    <x v="253"/>
    <s v="November"/>
    <x v="0"/>
    <x v="0"/>
    <s v="Mobile"/>
    <x v="1"/>
    <n v="2110"/>
    <n v="17.724000000000004"/>
    <n v="8.4000000000000012E-3"/>
    <n v="0.62"/>
    <n v="10.988880000000002"/>
    <n v="5"/>
    <n v="2.1977760000000002"/>
    <n v="0.28210336267208297"/>
    <n v="84"/>
    <n v="7.6440911175661199"/>
    <n v="116.39999999999999"/>
    <n v="10.5"/>
    <n v="8"/>
  </r>
  <r>
    <x v="2"/>
    <x v="254"/>
    <s v="November"/>
    <x v="0"/>
    <x v="0"/>
    <s v="Mobile"/>
    <x v="1"/>
    <n v="2535"/>
    <n v="23.321999999999999"/>
    <n v="9.1999999999999998E-3"/>
    <n v="1.48"/>
    <n v="34.516559999999998"/>
    <n v="6"/>
    <n v="5.7527599999999994"/>
    <n v="0.25726781579624391"/>
    <n v="203.83999999999997"/>
    <n v="5.905571122962427"/>
    <n v="93.6"/>
    <n v="28.5"/>
    <n v="4"/>
  </r>
  <r>
    <x v="2"/>
    <x v="255"/>
    <s v="November"/>
    <x v="0"/>
    <x v="0"/>
    <s v="Mobile"/>
    <x v="1"/>
    <n v="2267"/>
    <n v="23.350100000000001"/>
    <n v="1.03E-2"/>
    <n v="0.76"/>
    <n v="17.746076000000002"/>
    <n v="2"/>
    <n v="8.8730380000000011"/>
    <n v="8.5652738103905335E-2"/>
    <n v="224"/>
    <n v="12.6225087732071"/>
    <n v="91.2"/>
    <n v="16.5"/>
    <n v="2"/>
  </r>
  <r>
    <x v="2"/>
    <x v="256"/>
    <s v="November"/>
    <x v="0"/>
    <x v="0"/>
    <s v="Mobile"/>
    <x v="1"/>
    <n v="1577"/>
    <n v="14.666099999999998"/>
    <n v="9.2999999999999992E-3"/>
    <n v="0.55000000000000004"/>
    <n v="8.0663549999999997"/>
    <n v="3"/>
    <n v="2.6887849999999998"/>
    <n v="0.20455335774336739"/>
    <n v="296.79999999999995"/>
    <n v="36.794810047412987"/>
    <n v="79.2"/>
    <n v="28.5"/>
    <n v="7"/>
  </r>
  <r>
    <x v="2"/>
    <x v="257"/>
    <s v="November"/>
    <x v="0"/>
    <x v="0"/>
    <s v="Mobile"/>
    <x v="1"/>
    <n v="2302"/>
    <n v="22.099200000000003"/>
    <n v="9.6000000000000009E-3"/>
    <n v="1.63"/>
    <n v="36.021696000000006"/>
    <n v="4"/>
    <n v="9.0054240000000014"/>
    <n v="0.18100202722270486"/>
    <n v="133.84"/>
    <n v="3.7155385465470583"/>
    <n v="97.2"/>
    <n v="22.5"/>
    <n v="1"/>
  </r>
  <r>
    <x v="2"/>
    <x v="258"/>
    <s v="November"/>
    <x v="0"/>
    <x v="0"/>
    <s v="Mobile"/>
    <x v="1"/>
    <n v="1762"/>
    <n v="13.215000000000002"/>
    <n v="7.5000000000000006E-3"/>
    <n v="1.27"/>
    <n v="16.783050000000003"/>
    <n v="4"/>
    <n v="4.1957625000000007"/>
    <n v="0.30268634127884975"/>
    <n v="207.76"/>
    <n v="12.379156351199571"/>
    <n v="84"/>
    <n v="25.5"/>
    <n v="7"/>
  </r>
  <r>
    <x v="2"/>
    <x v="259"/>
    <s v="November"/>
    <x v="0"/>
    <x v="0"/>
    <s v="Mobile"/>
    <x v="1"/>
    <n v="2339"/>
    <n v="17.308600000000002"/>
    <n v="7.4000000000000012E-3"/>
    <n v="2.14"/>
    <n v="37.040404000000009"/>
    <n v="6"/>
    <n v="6.1734006666666685"/>
    <n v="0.34664848687935473"/>
    <n v="255.35999999999999"/>
    <n v="6.8940932717688481"/>
    <n v="91.2"/>
    <n v="16.5"/>
    <n v="6"/>
  </r>
  <r>
    <x v="2"/>
    <x v="260"/>
    <s v="November"/>
    <x v="0"/>
    <x v="0"/>
    <s v="Mobile"/>
    <x v="1"/>
    <n v="1684"/>
    <n v="18.523999999999997"/>
    <n v="1.0999999999999998E-2"/>
    <n v="0.67"/>
    <n v="12.411079999999998"/>
    <n v="3"/>
    <n v="4.1370266666666664"/>
    <n v="0.16195206218959191"/>
    <n v="165.76"/>
    <n v="13.355807874898881"/>
    <n v="124.8"/>
    <n v="28.5"/>
    <n v="6"/>
  </r>
  <r>
    <x v="2"/>
    <x v="261"/>
    <s v="November"/>
    <x v="0"/>
    <x v="0"/>
    <s v="Mobile"/>
    <x v="1"/>
    <n v="2177"/>
    <n v="20.8992"/>
    <n v="9.6000000000000009E-3"/>
    <n v="1.24"/>
    <n v="25.915008"/>
    <n v="5"/>
    <n v="5.1830015999999999"/>
    <n v="0.23924360741080997"/>
    <n v="98.56"/>
    <n v="3.803201604259586"/>
    <n v="67.2"/>
    <n v="28.5"/>
    <n v="1"/>
  </r>
  <r>
    <x v="2"/>
    <x v="262"/>
    <s v="November"/>
    <x v="0"/>
    <x v="0"/>
    <s v="Mobile"/>
    <x v="1"/>
    <n v="2923"/>
    <n v="21.630200000000002"/>
    <n v="7.4000000000000003E-3"/>
    <n v="1.1200000000000001"/>
    <n v="24.225824000000003"/>
    <n v="6"/>
    <n v="4.0376373333333335"/>
    <n v="0.27738994553910734"/>
    <n v="206.08"/>
    <n v="8.5066249965326257"/>
    <n v="90"/>
    <n v="27"/>
    <n v="2"/>
  </r>
  <r>
    <x v="2"/>
    <x v="263"/>
    <s v="November"/>
    <x v="0"/>
    <x v="0"/>
    <s v="Mobile"/>
    <x v="1"/>
    <n v="2503"/>
    <n v="31.037200000000002"/>
    <n v="1.2400000000000001E-2"/>
    <n v="0.38999999999999996"/>
    <n v="12.104507999999999"/>
    <n v="4"/>
    <n v="3.0261269999999998"/>
    <n v="0.12887760493858982"/>
    <n v="45.359999999999992"/>
    <n v="3.7473642051374574"/>
    <n v="141.6"/>
    <n v="12"/>
    <n v="5"/>
  </r>
  <r>
    <x v="2"/>
    <x v="264"/>
    <s v="November"/>
    <x v="0"/>
    <x v="0"/>
    <s v="Mobile"/>
    <x v="1"/>
    <n v="2978"/>
    <n v="30.0778"/>
    <n v="1.01E-2"/>
    <n v="1.1099999999999999"/>
    <n v="33.386357999999994"/>
    <n v="9"/>
    <n v="3.7095953333333327"/>
    <n v="0.29922401239452356"/>
    <n v="107.52000000000001"/>
    <n v="3.2204770583242421"/>
    <n v="98.399999999999991"/>
    <n v="12"/>
    <n v="2"/>
  </r>
  <r>
    <x v="2"/>
    <x v="265"/>
    <s v="November"/>
    <x v="0"/>
    <x v="0"/>
    <s v="Mobile"/>
    <x v="1"/>
    <n v="2446"/>
    <n v="27.639799999999994"/>
    <n v="1.1299999999999998E-2"/>
    <n v="1.4500000000000002"/>
    <n v="40.077709999999996"/>
    <n v="7"/>
    <n v="5.7253871428571426"/>
    <n v="0.25325798305342301"/>
    <n v="69.44"/>
    <n v="1.732633925441349"/>
    <n v="111.6"/>
    <n v="19.5"/>
    <n v="7"/>
  </r>
  <r>
    <x v="2"/>
    <x v="266"/>
    <s v="November"/>
    <x v="0"/>
    <x v="0"/>
    <s v="Mobile"/>
    <x v="1"/>
    <n v="1506"/>
    <n v="18.071999999999999"/>
    <n v="1.2E-2"/>
    <n v="1.43"/>
    <n v="25.842959999999998"/>
    <n v="3"/>
    <n v="8.6143199999999993"/>
    <n v="0.1660026560424967"/>
    <n v="112.56"/>
    <n v="4.355538220080053"/>
    <n v="121.19999999999999"/>
    <n v="6"/>
    <n v="5"/>
  </r>
  <r>
    <x v="2"/>
    <x v="267"/>
    <s v="November"/>
    <x v="0"/>
    <x v="0"/>
    <s v="Mobile"/>
    <x v="1"/>
    <n v="1986"/>
    <n v="15.4908"/>
    <n v="7.7999999999999996E-3"/>
    <n v="0.34"/>
    <n v="5.2668720000000002"/>
    <n v="4"/>
    <n v="1.3167180000000001"/>
    <n v="0.25821778087639113"/>
    <n v="115.36"/>
    <n v="21.902943530809178"/>
    <n v="100.8"/>
    <n v="18"/>
    <n v="6"/>
  </r>
  <r>
    <x v="2"/>
    <x v="268"/>
    <s v="November"/>
    <x v="0"/>
    <x v="0"/>
    <s v="Mobile"/>
    <x v="1"/>
    <n v="1545"/>
    <n v="17.767499999999998"/>
    <n v="1.1499999999999998E-2"/>
    <n v="2.0299999999999998"/>
    <n v="36.068024999999992"/>
    <n v="3"/>
    <n v="12.022674999999998"/>
    <n v="0.16884761502743775"/>
    <n v="198.23999999999998"/>
    <n v="5.4962809857207322"/>
    <n v="116.39999999999999"/>
    <n v="30"/>
    <n v="9"/>
  </r>
  <r>
    <x v="2"/>
    <x v="269"/>
    <s v="November"/>
    <x v="0"/>
    <x v="0"/>
    <s v="Mobile"/>
    <x v="1"/>
    <n v="2170"/>
    <n v="18.661999999999999"/>
    <n v="8.6E-3"/>
    <n v="1.5099999999999998"/>
    <n v="28.179619999999996"/>
    <n v="7"/>
    <n v="4.0256599999999993"/>
    <n v="0.37509377344336087"/>
    <n v="188.72"/>
    <n v="6.6970384980351056"/>
    <n v="63.599999999999994"/>
    <n v="27"/>
    <n v="7"/>
  </r>
  <r>
    <x v="2"/>
    <x v="270"/>
    <s v="November"/>
    <x v="0"/>
    <x v="0"/>
    <s v="Mobile"/>
    <x v="1"/>
    <n v="2147"/>
    <n v="17.176000000000002"/>
    <n v="8.0000000000000002E-3"/>
    <n v="1.22"/>
    <n v="20.954720000000002"/>
    <n v="8"/>
    <n v="2.6193400000000002"/>
    <n v="0.46576618537494174"/>
    <n v="117.04"/>
    <n v="5.5853764688814742"/>
    <n v="79.2"/>
    <n v="9"/>
    <n v="3"/>
  </r>
  <r>
    <x v="2"/>
    <x v="271"/>
    <s v="November"/>
    <x v="0"/>
    <x v="0"/>
    <s v="Mobile"/>
    <x v="1"/>
    <n v="1816"/>
    <n v="13.801600000000002"/>
    <n v="7.6000000000000009E-3"/>
    <n v="0.55999999999999994"/>
    <n v="7.7288960000000007"/>
    <n v="7"/>
    <n v="1.104128"/>
    <n v="0.50718757245536739"/>
    <n v="216.16"/>
    <n v="27.967771852538835"/>
    <n v="100.8"/>
    <n v="25.5"/>
    <n v="3"/>
  </r>
  <r>
    <x v="2"/>
    <x v="272"/>
    <s v="November"/>
    <x v="0"/>
    <x v="0"/>
    <s v="Mobile"/>
    <x v="1"/>
    <n v="1926"/>
    <n v="19.067399999999999"/>
    <n v="9.8999999999999991E-3"/>
    <n v="1.4100000000000001"/>
    <n v="26.885034000000001"/>
    <n v="5"/>
    <n v="5.3770068000000002"/>
    <n v="0.26222767655789464"/>
    <n v="78.960000000000008"/>
    <n v="2.9369499774484198"/>
    <n v="99.6"/>
    <n v="34.5"/>
    <n v="5"/>
  </r>
  <r>
    <x v="2"/>
    <x v="273"/>
    <s v="November"/>
    <x v="0"/>
    <x v="0"/>
    <s v="Mobile"/>
    <x v="1"/>
    <n v="2251"/>
    <n v="28.812799999999996"/>
    <n v="1.2799999999999999E-2"/>
    <n v="0.59"/>
    <n v="16.999551999999998"/>
    <n v="3"/>
    <n v="5.6665173333333323"/>
    <n v="0.10412039093736118"/>
    <n v="219.52"/>
    <n v="12.913281479417813"/>
    <n v="69.599999999999994"/>
    <n v="22.5"/>
    <n v="0"/>
  </r>
  <r>
    <x v="2"/>
    <x v="274"/>
    <s v="November"/>
    <x v="0"/>
    <x v="0"/>
    <s v="Mobile"/>
    <x v="1"/>
    <n v="1589"/>
    <n v="20.0214"/>
    <n v="1.26E-2"/>
    <n v="0.75"/>
    <n v="15.01605"/>
    <n v="3"/>
    <n v="5.00535"/>
    <n v="0.14983967155143996"/>
    <n v="114.24000000000001"/>
    <n v="7.6078595902384452"/>
    <n v="126"/>
    <n v="21"/>
    <n v="9"/>
  </r>
  <r>
    <x v="0"/>
    <x v="0"/>
    <s v="March"/>
    <x v="1"/>
    <x v="0"/>
    <s v="Mobile"/>
    <x v="1"/>
    <n v="2039.2"/>
    <n v="12.846960000000001"/>
    <n v="6.3E-3"/>
    <n v="1.8199999999999998"/>
    <n v="23.381467199999999"/>
    <n v="7"/>
    <n v="3.3402096000000001"/>
    <n v="0.54487598622553501"/>
    <n v="148.39999999999998"/>
    <n v="6.3469070922974407"/>
    <n v="91.2"/>
    <n v="16.5"/>
    <n v="6"/>
  </r>
  <r>
    <x v="0"/>
    <x v="1"/>
    <s v="March"/>
    <x v="1"/>
    <x v="0"/>
    <s v="Mobile"/>
    <x v="1"/>
    <n v="1832"/>
    <n v="9.8928000000000011"/>
    <n v="5.4000000000000003E-3"/>
    <n v="0.57000000000000006"/>
    <n v="5.6388960000000017"/>
    <n v="6"/>
    <n v="0.93981600000000032"/>
    <n v="0.60650169820475486"/>
    <n v="212.79999999999998"/>
    <n v="37.737883443851409"/>
    <n v="69.599999999999994"/>
    <n v="15"/>
    <n v="9"/>
  </r>
  <r>
    <x v="0"/>
    <x v="2"/>
    <s v="March"/>
    <x v="1"/>
    <x v="0"/>
    <s v="Mobile"/>
    <x v="1"/>
    <n v="2319.1999999999998"/>
    <n v="22.728159999999999"/>
    <n v="9.7999999999999997E-3"/>
    <n v="0.57999999999999996"/>
    <n v="13.182332799999999"/>
    <n v="5"/>
    <n v="2.6364665599999997"/>
    <n v="0.21999141153529367"/>
    <n v="38.08"/>
    <n v="2.8887148107806837"/>
    <n v="82.8"/>
    <n v="4.5"/>
    <n v="5"/>
  </r>
  <r>
    <x v="0"/>
    <x v="3"/>
    <s v="March"/>
    <x v="1"/>
    <x v="0"/>
    <s v="Mobile"/>
    <x v="1"/>
    <n v="2270"/>
    <n v="20.430000000000003"/>
    <n v="9.0000000000000011E-3"/>
    <n v="1.71"/>
    <n v="34.935300000000005"/>
    <n v="5"/>
    <n v="6.9870600000000014"/>
    <n v="0.24473813020068522"/>
    <n v="48"/>
    <n v="1.3739684502494609"/>
    <n v="61.199999999999996"/>
    <n v="13.5"/>
    <n v="10"/>
  </r>
  <r>
    <x v="0"/>
    <x v="4"/>
    <s v="March"/>
    <x v="1"/>
    <x v="0"/>
    <s v="Mobile"/>
    <x v="1"/>
    <n v="1721"/>
    <n v="17.726300000000002"/>
    <n v="1.0300000000000002E-2"/>
    <n v="0.92999999999999994"/>
    <n v="16.485459000000002"/>
    <n v="2"/>
    <n v="8.2427295000000012"/>
    <n v="0.11282670382426112"/>
    <n v="48"/>
    <n v="2.9116568728841576"/>
    <n v="81.599999999999994"/>
    <n v="7.5"/>
    <n v="7"/>
  </r>
  <r>
    <x v="0"/>
    <x v="5"/>
    <s v="March"/>
    <x v="1"/>
    <x v="0"/>
    <s v="Mobile"/>
    <x v="1"/>
    <n v="1800.2"/>
    <n v="15.301700000000002"/>
    <n v="8.5000000000000006E-3"/>
    <n v="0.95"/>
    <n v="14.536615000000001"/>
    <n v="8"/>
    <n v="1.8170768750000001"/>
    <n v="0.52281772613500455"/>
    <n v="114.24000000000001"/>
    <n v="7.8587759254819636"/>
    <n v="78"/>
    <n v="13.5"/>
    <n v="9"/>
  </r>
  <r>
    <x v="0"/>
    <x v="6"/>
    <s v="March"/>
    <x v="1"/>
    <x v="0"/>
    <s v="Mobile"/>
    <x v="1"/>
    <n v="2617.2000000000003"/>
    <n v="21.461040000000001"/>
    <n v="8.199999999999999E-3"/>
    <n v="0.8"/>
    <n v="17.168832000000002"/>
    <n v="9"/>
    <n v="1.9076480000000002"/>
    <n v="0.41936457879021705"/>
    <n v="43.2"/>
    <n v="2.5161874727413021"/>
    <n v="99.6"/>
    <n v="3"/>
    <n v="4"/>
  </r>
  <r>
    <x v="0"/>
    <x v="7"/>
    <s v="March"/>
    <x v="1"/>
    <x v="0"/>
    <s v="Mobile"/>
    <x v="1"/>
    <n v="1818"/>
    <n v="21.815999999999999"/>
    <n v="1.2E-2"/>
    <n v="1.9300000000000002"/>
    <n v="42.104880000000001"/>
    <n v="3"/>
    <n v="14.03496"/>
    <n v="0.13751375137513752"/>
    <n v="42"/>
    <n v="0.99750907733260374"/>
    <n v="81.599999999999994"/>
    <n v="4.5"/>
    <n v="10"/>
  </r>
  <r>
    <x v="0"/>
    <x v="8"/>
    <s v="March"/>
    <x v="1"/>
    <x v="0"/>
    <s v="Mobile"/>
    <x v="1"/>
    <n v="1656.8000000000002"/>
    <n v="20.875680000000003"/>
    <n v="1.26E-2"/>
    <n v="0.93000000000000016"/>
    <n v="19.414382400000004"/>
    <n v="7"/>
    <n v="2.7734832000000007"/>
    <n v="0.33531841837008419"/>
    <n v="145.6"/>
    <n v="7.4995947334384407"/>
    <n v="74.399999999999991"/>
    <n v="1.5"/>
    <n v="1"/>
  </r>
  <r>
    <x v="0"/>
    <x v="9"/>
    <s v="March"/>
    <x v="1"/>
    <x v="0"/>
    <s v="Mobile"/>
    <x v="1"/>
    <n v="2496.4"/>
    <n v="26.212200000000006"/>
    <n v="1.0500000000000002E-2"/>
    <n v="0.83000000000000007"/>
    <n v="21.756126000000005"/>
    <n v="9"/>
    <n v="2.4173473333333337"/>
    <n v="0.34335156911667081"/>
    <n v="96.32"/>
    <n v="4.4272587867895217"/>
    <n v="105.6"/>
    <n v="15"/>
    <n v="7"/>
  </r>
  <r>
    <x v="0"/>
    <x v="10"/>
    <s v="March"/>
    <x v="1"/>
    <x v="0"/>
    <s v="Mobile"/>
    <x v="1"/>
    <n v="1662.4"/>
    <n v="16.12528"/>
    <n v="9.7000000000000003E-3"/>
    <n v="0.83000000000000007"/>
    <n v="13.383982400000001"/>
    <n v="2"/>
    <n v="6.6919912000000004"/>
    <n v="0.12402885407261145"/>
    <n v="151.19999999999999"/>
    <n v="11.297085985408945"/>
    <n v="55.199999999999996"/>
    <n v="9"/>
    <n v="6"/>
  </r>
  <r>
    <x v="0"/>
    <x v="11"/>
    <s v="March"/>
    <x v="1"/>
    <x v="0"/>
    <s v="Mobile"/>
    <x v="1"/>
    <n v="1504"/>
    <n v="19.552"/>
    <n v="1.2999999999999999E-2"/>
    <n v="0.87"/>
    <n v="17.01024"/>
    <n v="3"/>
    <n v="5.6700799999999996"/>
    <n v="0.15343698854337154"/>
    <n v="94.08"/>
    <n v="5.5307861617472769"/>
    <n v="102"/>
    <n v="19.5"/>
    <n v="5"/>
  </r>
  <r>
    <x v="0"/>
    <x v="12"/>
    <s v="March"/>
    <x v="1"/>
    <x v="0"/>
    <s v="Mobile"/>
    <x v="1"/>
    <n v="2283.8000000000002"/>
    <n v="23.979900000000001"/>
    <n v="1.0499999999999999E-2"/>
    <n v="0.44999999999999996"/>
    <n v="10.790954999999999"/>
    <n v="1"/>
    <n v="10.790954999999999"/>
    <n v="4.1701591749757086E-2"/>
    <n v="128.79999999999998"/>
    <n v="11.935922260819362"/>
    <n v="49.199999999999996"/>
    <n v="4.5"/>
    <n v="8"/>
  </r>
  <r>
    <x v="0"/>
    <x v="13"/>
    <s v="March"/>
    <x v="1"/>
    <x v="0"/>
    <s v="Mobile"/>
    <x v="1"/>
    <n v="1917.2"/>
    <n v="13.228680000000001"/>
    <n v="6.8999999999999999E-3"/>
    <n v="0.82"/>
    <n v="10.8475176"/>
    <n v="6"/>
    <n v="1.8079196"/>
    <n v="0.45355999238019212"/>
    <n v="40.32"/>
    <n v="3.7169794497498674"/>
    <n v="80.399999999999991"/>
    <n v="4.5"/>
    <n v="11"/>
  </r>
  <r>
    <x v="0"/>
    <x v="14"/>
    <s v="March"/>
    <x v="1"/>
    <x v="0"/>
    <s v="Mobile"/>
    <x v="1"/>
    <n v="1561.6000000000001"/>
    <n v="20.300799999999999"/>
    <n v="1.2999999999999998E-2"/>
    <n v="0.97999999999999987"/>
    <n v="19.894783999999998"/>
    <n v="5"/>
    <n v="3.9789567999999997"/>
    <n v="0.24629571248423709"/>
    <n v="165.2"/>
    <n v="8.3036840208971352"/>
    <n v="96"/>
    <n v="6"/>
    <n v="5"/>
  </r>
  <r>
    <x v="0"/>
    <x v="15"/>
    <s v="March"/>
    <x v="1"/>
    <x v="0"/>
    <s v="Mobile"/>
    <x v="1"/>
    <n v="2136"/>
    <n v="25.631999999999998"/>
    <n v="1.1999999999999999E-2"/>
    <n v="0.22"/>
    <n v="5.6390399999999996"/>
    <n v="6"/>
    <n v="0.9398399999999999"/>
    <n v="0.23408239700374533"/>
    <n v="40"/>
    <n v="7.0934059698104646"/>
    <n v="91.2"/>
    <n v="15"/>
    <n v="5"/>
  </r>
  <r>
    <x v="0"/>
    <x v="16"/>
    <s v="March"/>
    <x v="1"/>
    <x v="0"/>
    <s v="Mobile"/>
    <x v="1"/>
    <n v="2402.4"/>
    <n v="23.063040000000004"/>
    <n v="9.6000000000000009E-3"/>
    <n v="0.40000000000000008"/>
    <n v="9.2252160000000032"/>
    <n v="3"/>
    <n v="3.0750720000000009"/>
    <n v="0.13007825507825505"/>
    <n v="33.6"/>
    <n v="3.642191142191141"/>
    <n v="72"/>
    <n v="10.5"/>
    <n v="6"/>
  </r>
  <r>
    <x v="0"/>
    <x v="17"/>
    <s v="March"/>
    <x v="1"/>
    <x v="0"/>
    <s v="Mobile"/>
    <x v="1"/>
    <n v="2131.8000000000002"/>
    <n v="25.155240000000006"/>
    <n v="1.1800000000000001E-2"/>
    <n v="1.5299999999999998"/>
    <n v="38.487517200000006"/>
    <n v="6"/>
    <n v="6.4145862000000013"/>
    <n v="0.23851889308152094"/>
    <n v="24"/>
    <n v="0.62357880544188482"/>
    <n v="42"/>
    <n v="18"/>
    <n v="7"/>
  </r>
  <r>
    <x v="0"/>
    <x v="18"/>
    <s v="March"/>
    <x v="1"/>
    <x v="0"/>
    <s v="Mobile"/>
    <x v="1"/>
    <n v="1725.2"/>
    <n v="14.491680000000002"/>
    <n v="8.4000000000000012E-3"/>
    <n v="0.96999999999999986"/>
    <n v="14.0569296"/>
    <n v="4"/>
    <n v="3.5142324"/>
    <n v="0.2760204475947578"/>
    <n v="47.2"/>
    <n v="3.3577745171321056"/>
    <n v="46.8"/>
    <n v="3"/>
    <n v="5"/>
  </r>
  <r>
    <x v="0"/>
    <x v="19"/>
    <s v="March"/>
    <x v="1"/>
    <x v="0"/>
    <s v="Mobile"/>
    <x v="1"/>
    <n v="1619.4"/>
    <n v="19.270859999999995"/>
    <n v="1.1899999999999996E-2"/>
    <n v="1.2300000000000002"/>
    <n v="23.7031578"/>
    <n v="1"/>
    <n v="23.7031578"/>
    <n v="5.1891820084832757E-2"/>
    <n v="84"/>
    <n v="3.5438316155495535"/>
    <n v="88.8"/>
    <n v="0"/>
    <n v="5"/>
  </r>
  <r>
    <x v="0"/>
    <x v="20"/>
    <s v="March"/>
    <x v="1"/>
    <x v="0"/>
    <s v="Mobile"/>
    <x v="1"/>
    <n v="2512.2000000000003"/>
    <n v="32.156160000000007"/>
    <n v="1.2800000000000001E-2"/>
    <n v="1"/>
    <n v="32.156160000000007"/>
    <n v="4"/>
    <n v="8.0390400000000017"/>
    <n v="0.12439296234376242"/>
    <n v="154.56"/>
    <n v="4.8065440649629796"/>
    <n v="72"/>
    <n v="7.5"/>
    <n v="7"/>
  </r>
  <r>
    <x v="0"/>
    <x v="21"/>
    <s v="March"/>
    <x v="1"/>
    <x v="0"/>
    <s v="Mobile"/>
    <x v="1"/>
    <n v="1806.4"/>
    <n v="14.993119999999998"/>
    <n v="8.2999999999999984E-3"/>
    <n v="0.51000000000000012"/>
    <n v="7.6464912000000007"/>
    <n v="3"/>
    <n v="2.5488304000000004"/>
    <n v="0.20009177542766285"/>
    <n v="54.88"/>
    <n v="7.1771481277582581"/>
    <n v="106.8"/>
    <n v="15"/>
    <n v="5"/>
  </r>
  <r>
    <x v="0"/>
    <x v="22"/>
    <s v="March"/>
    <x v="1"/>
    <x v="0"/>
    <s v="Mobile"/>
    <x v="1"/>
    <n v="1671.6000000000001"/>
    <n v="18.387599999999999"/>
    <n v="1.0999999999999999E-2"/>
    <n v="0.75"/>
    <n v="13.790699999999999"/>
    <n v="7"/>
    <n v="1.9701"/>
    <n v="0.38069133546520484"/>
    <n v="35.839999999999996"/>
    <n v="2.5988528501091315"/>
    <n v="42"/>
    <n v="7.5"/>
    <n v="6"/>
  </r>
  <r>
    <x v="0"/>
    <x v="23"/>
    <s v="March"/>
    <x v="1"/>
    <x v="0"/>
    <s v="Mobile"/>
    <x v="1"/>
    <n v="2508.8000000000002"/>
    <n v="25.33888"/>
    <n v="1.01E-2"/>
    <n v="1.5"/>
    <n v="38.008319999999998"/>
    <n v="0"/>
    <n v="0"/>
    <n v="0"/>
    <n v="171.92000000000002"/>
    <n v="4.5232201791607736"/>
    <n v="39.6"/>
    <n v="10.5"/>
    <n v="9"/>
  </r>
  <r>
    <x v="0"/>
    <x v="24"/>
    <s v="March"/>
    <x v="1"/>
    <x v="0"/>
    <s v="Mobile"/>
    <x v="1"/>
    <n v="2164"/>
    <n v="28.131999999999994"/>
    <n v="1.2999999999999998E-2"/>
    <n v="0.35"/>
    <n v="9.8461999999999978"/>
    <n v="4"/>
    <n v="2.4615499999999995"/>
    <n v="0.14218683349921801"/>
    <n v="17.600000000000001"/>
    <n v="1.7874916211330265"/>
    <n v="97.2"/>
    <n v="12"/>
    <n v="7"/>
  </r>
  <r>
    <x v="0"/>
    <x v="25"/>
    <s v="March"/>
    <x v="1"/>
    <x v="0"/>
    <s v="Mobile"/>
    <x v="1"/>
    <n v="2098.1999999999998"/>
    <n v="25.388219999999997"/>
    <n v="1.21E-2"/>
    <n v="1.79"/>
    <n v="45.444913799999995"/>
    <n v="2"/>
    <n v="22.722456899999997"/>
    <n v="7.877669249754414E-2"/>
    <n v="115.36"/>
    <n v="2.5384578900884618"/>
    <n v="79.2"/>
    <n v="16.5"/>
    <n v="4"/>
  </r>
  <r>
    <x v="0"/>
    <x v="26"/>
    <s v="March"/>
    <x v="1"/>
    <x v="0"/>
    <s v="Mobile"/>
    <x v="1"/>
    <n v="2125.6000000000004"/>
    <n v="21.04344"/>
    <n v="9.8999999999999991E-3"/>
    <n v="0.48000000000000009"/>
    <n v="10.100851200000003"/>
    <n v="7"/>
    <n v="1.4429787428571432"/>
    <n v="0.33264523290868792"/>
    <n v="0.8"/>
    <n v="7.9201245930639971E-2"/>
    <n v="102"/>
    <n v="16.5"/>
    <n v="3"/>
  </r>
  <r>
    <x v="0"/>
    <x v="27"/>
    <s v="March"/>
    <x v="1"/>
    <x v="0"/>
    <s v="Mobile"/>
    <x v="1"/>
    <n v="1778.4"/>
    <n v="26.320320000000002"/>
    <n v="1.4800000000000001E-2"/>
    <n v="0.72"/>
    <n v="18.950630400000001"/>
    <n v="7"/>
    <n v="2.7072329142857146"/>
    <n v="0.26595421332263436"/>
    <n v="4.8000000000000007"/>
    <n v="0.25328972697393753"/>
    <n v="56.4"/>
    <n v="15"/>
    <n v="6"/>
  </r>
  <r>
    <x v="0"/>
    <x v="28"/>
    <s v="March"/>
    <x v="1"/>
    <x v="0"/>
    <s v="Mobile"/>
    <x v="1"/>
    <n v="1962.6000000000001"/>
    <n v="27.083879999999997"/>
    <n v="1.3799999999999998E-2"/>
    <n v="1.2199999999999998"/>
    <n v="33.042333599999992"/>
    <n v="7"/>
    <n v="4.7203333714285707"/>
    <n v="0.25845632162009285"/>
    <n v="8.8000000000000007"/>
    <n v="0.26632501525255475"/>
    <n v="88.8"/>
    <n v="15"/>
    <n v="4"/>
  </r>
  <r>
    <x v="0"/>
    <x v="29"/>
    <s v="March"/>
    <x v="1"/>
    <x v="0"/>
    <s v="Mobile"/>
    <x v="1"/>
    <n v="2379.8000000000002"/>
    <n v="23.560020000000005"/>
    <n v="9.9000000000000008E-3"/>
    <n v="0.8"/>
    <n v="18.848016000000005"/>
    <n v="2"/>
    <n v="9.4240080000000024"/>
    <n v="8.4889571401042932E-2"/>
    <n v="72.239999999999995"/>
    <n v="3.832764148757088"/>
    <n v="92.399999999999991"/>
    <n v="13.5"/>
    <n v="6"/>
  </r>
  <r>
    <x v="0"/>
    <x v="30"/>
    <s v="March"/>
    <x v="1"/>
    <x v="0"/>
    <s v="Mobile"/>
    <x v="1"/>
    <n v="1409"/>
    <n v="14.090000000000003"/>
    <n v="1.0000000000000002E-2"/>
    <n v="1.44"/>
    <n v="20.289600000000004"/>
    <n v="0"/>
    <n v="0"/>
    <n v="0"/>
    <n v="24"/>
    <n v="1.1828720132481663"/>
    <n v="69.599999999999994"/>
    <n v="19.5"/>
    <n v="6"/>
  </r>
  <r>
    <x v="0"/>
    <x v="31"/>
    <s v="April"/>
    <x v="1"/>
    <x v="0"/>
    <s v="Mobile"/>
    <x v="1"/>
    <n v="2507"/>
    <n v="30.084"/>
    <n v="1.2E-2"/>
    <n v="1.9200000000000004"/>
    <n v="57.761280000000014"/>
    <n v="6"/>
    <n v="9.6268800000000017"/>
    <n v="0.1994415636218588"/>
    <n v="88.48"/>
    <n v="1.531822009484554"/>
    <n v="99.6"/>
    <n v="4.5"/>
    <n v="11"/>
  </r>
  <r>
    <x v="0"/>
    <x v="32"/>
    <s v="April"/>
    <x v="1"/>
    <x v="0"/>
    <s v="Mobile"/>
    <x v="1"/>
    <n v="2150.8000000000002"/>
    <n v="20.432600000000004"/>
    <n v="9.5000000000000015E-3"/>
    <n v="0.90000000000000013"/>
    <n v="18.389340000000008"/>
    <n v="6"/>
    <n v="3.0648900000000014"/>
    <n v="0.29364838542329408"/>
    <n v="25.6"/>
    <n v="1.3921108642289495"/>
    <n v="61.199999999999996"/>
    <n v="7.5"/>
    <n v="11"/>
  </r>
  <r>
    <x v="0"/>
    <x v="33"/>
    <s v="April"/>
    <x v="1"/>
    <x v="0"/>
    <s v="Mobile"/>
    <x v="1"/>
    <n v="1436"/>
    <n v="12.206000000000001"/>
    <n v="8.5000000000000006E-3"/>
    <n v="1.55"/>
    <n v="18.919300000000003"/>
    <n v="4"/>
    <n v="4.7298250000000008"/>
    <n v="0.32770768474520723"/>
    <n v="8"/>
    <n v="0.42284862547768676"/>
    <n v="80.399999999999991"/>
    <n v="6"/>
    <n v="6"/>
  </r>
  <r>
    <x v="0"/>
    <x v="34"/>
    <s v="April"/>
    <x v="1"/>
    <x v="0"/>
    <s v="Mobile"/>
    <x v="1"/>
    <n v="1918"/>
    <n v="18.029200000000003"/>
    <n v="9.4000000000000021E-3"/>
    <n v="0.37000000000000005"/>
    <n v="6.6708040000000022"/>
    <n v="2"/>
    <n v="3.3354020000000011"/>
    <n v="0.11093115612450911"/>
    <n v="80.08"/>
    <n v="12.004549976284714"/>
    <n v="99.6"/>
    <n v="1.5"/>
    <n v="9"/>
  </r>
  <r>
    <x v="0"/>
    <x v="35"/>
    <s v="April"/>
    <x v="1"/>
    <x v="0"/>
    <s v="Mobile"/>
    <x v="1"/>
    <n v="2398.4"/>
    <n v="30.699520000000003"/>
    <n v="1.2800000000000001E-2"/>
    <n v="1.23"/>
    <n v="37.760409600000003"/>
    <n v="9"/>
    <n v="4.1956010666666668"/>
    <n v="0.29316419279519679"/>
    <n v="72.8"/>
    <n v="1.9279451883911765"/>
    <n v="85.2"/>
    <n v="6"/>
    <n v="3"/>
  </r>
  <r>
    <x v="0"/>
    <x v="36"/>
    <s v="April"/>
    <x v="1"/>
    <x v="0"/>
    <s v="Mobile"/>
    <x v="1"/>
    <n v="1569.8000000000002"/>
    <n v="18.36666"/>
    <n v="1.1699999999999999E-2"/>
    <n v="0.62"/>
    <n v="11.3873292"/>
    <n v="2"/>
    <n v="5.6936646"/>
    <n v="0.10889296148564845"/>
    <n v="169.12"/>
    <n v="14.851594876171667"/>
    <n v="78"/>
    <n v="12"/>
    <n v="5"/>
  </r>
  <r>
    <x v="0"/>
    <x v="37"/>
    <s v="April"/>
    <x v="1"/>
    <x v="0"/>
    <s v="Mobile"/>
    <x v="1"/>
    <n v="1948.4"/>
    <n v="17.535600000000002"/>
    <n v="9.0000000000000011E-3"/>
    <n v="0.53"/>
    <n v="9.2938680000000016"/>
    <n v="1"/>
    <n v="9.2938680000000016"/>
    <n v="5.7026848240151459E-2"/>
    <n v="32.800000000000004"/>
    <n v="3.529208721277298"/>
    <n v="84"/>
    <n v="7.5"/>
    <n v="1"/>
  </r>
  <r>
    <x v="0"/>
    <x v="38"/>
    <s v="April"/>
    <x v="1"/>
    <x v="0"/>
    <s v="Mobile"/>
    <x v="1"/>
    <n v="2468"/>
    <n v="23.692800000000002"/>
    <n v="9.6000000000000009E-3"/>
    <n v="0.57000000000000006"/>
    <n v="13.504896000000002"/>
    <n v="7"/>
    <n v="1.9292708571428574"/>
    <n v="0.29544840626688273"/>
    <n v="96.32"/>
    <n v="7.1322281933900102"/>
    <n v="93.6"/>
    <n v="16.5"/>
    <n v="6"/>
  </r>
  <r>
    <x v="0"/>
    <x v="39"/>
    <s v="April"/>
    <x v="1"/>
    <x v="0"/>
    <s v="Mobile"/>
    <x v="1"/>
    <n v="1510.2"/>
    <n v="13.893840000000001"/>
    <n v="9.1999999999999998E-3"/>
    <n v="1.59"/>
    <n v="22.091205600000002"/>
    <n v="1"/>
    <n v="22.091205600000002"/>
    <n v="7.1974342586354809E-2"/>
    <n v="124.32000000000001"/>
    <n v="5.6275787863746105"/>
    <n v="82.8"/>
    <n v="16.5"/>
    <n v="5"/>
  </r>
  <r>
    <x v="0"/>
    <x v="40"/>
    <s v="April"/>
    <x v="1"/>
    <x v="0"/>
    <s v="Mobile"/>
    <x v="1"/>
    <n v="2219.6000000000004"/>
    <n v="30.852440000000005"/>
    <n v="1.3899999999999999E-2"/>
    <n v="1.3"/>
    <n v="40.10817200000001"/>
    <n v="5"/>
    <n v="8.0216344000000017"/>
    <n v="0.1620617364461287"/>
    <n v="51.52"/>
    <n v="1.284526255646854"/>
    <n v="55.199999999999996"/>
    <n v="4.5"/>
    <n v="10"/>
  </r>
  <r>
    <x v="0"/>
    <x v="41"/>
    <s v="April"/>
    <x v="1"/>
    <x v="0"/>
    <s v="Mobile"/>
    <x v="1"/>
    <n v="1587.8000000000002"/>
    <n v="16.354340000000001"/>
    <n v="1.0299999999999998E-2"/>
    <n v="0.89"/>
    <n v="14.5553626"/>
    <n v="7"/>
    <n v="2.0793375142857142"/>
    <n v="0.4280209412302789"/>
    <n v="32.800000000000004"/>
    <n v="2.2534649875366211"/>
    <n v="105.6"/>
    <n v="4.5"/>
    <n v="9"/>
  </r>
  <r>
    <x v="0"/>
    <x v="42"/>
    <s v="April"/>
    <x v="1"/>
    <x v="0"/>
    <s v="Mobile"/>
    <x v="1"/>
    <n v="2153"/>
    <n v="22.391200000000001"/>
    <n v="1.0400000000000001E-2"/>
    <n v="1.1099999999999999"/>
    <n v="24.854232"/>
    <n v="4"/>
    <n v="6.2135579999999999"/>
    <n v="0.17864160920361569"/>
    <n v="79.52"/>
    <n v="3.1994551269980902"/>
    <n v="82.8"/>
    <n v="4.5"/>
    <n v="1"/>
  </r>
  <r>
    <x v="0"/>
    <x v="43"/>
    <s v="April"/>
    <x v="1"/>
    <x v="0"/>
    <s v="Mobile"/>
    <x v="1"/>
    <n v="2343"/>
    <n v="14.5266"/>
    <n v="6.1999999999999998E-3"/>
    <n v="1.0699999999999998"/>
    <n v="15.543461999999998"/>
    <n v="6"/>
    <n v="2.5905769999999997"/>
    <n v="0.41303539713353432"/>
    <n v="130.47999999999999"/>
    <n v="8.3945262644834209"/>
    <n v="73.2"/>
    <n v="18"/>
    <n v="3"/>
  </r>
  <r>
    <x v="0"/>
    <x v="44"/>
    <s v="April"/>
    <x v="1"/>
    <x v="0"/>
    <s v="Mobile"/>
    <x v="1"/>
    <n v="2492"/>
    <n v="23.175599999999999"/>
    <n v="9.2999999999999992E-3"/>
    <n v="0.51"/>
    <n v="11.819556"/>
    <n v="6"/>
    <n v="1.9699260000000001"/>
    <n v="0.25889297364469527"/>
    <n v="70.56"/>
    <n v="5.9697673922776797"/>
    <n v="91.2"/>
    <n v="15"/>
    <n v="4"/>
  </r>
  <r>
    <x v="0"/>
    <x v="45"/>
    <s v="April"/>
    <x v="1"/>
    <x v="0"/>
    <s v="Mobile"/>
    <x v="1"/>
    <n v="2155.6000000000004"/>
    <n v="21.556000000000001"/>
    <n v="9.9999999999999985E-3"/>
    <n v="1.8499999999999999"/>
    <n v="39.878599999999999"/>
    <n v="3"/>
    <n v="13.292866666666667"/>
    <n v="0.13917238819818148"/>
    <n v="50.959999999999994"/>
    <n v="1.2778783608251041"/>
    <n v="103.2"/>
    <n v="4.5"/>
    <n v="7"/>
  </r>
  <r>
    <x v="0"/>
    <x v="46"/>
    <s v="April"/>
    <x v="1"/>
    <x v="0"/>
    <s v="Mobile"/>
    <x v="1"/>
    <n v="2146.4"/>
    <n v="19.96152"/>
    <n v="9.2999999999999992E-3"/>
    <n v="1.58"/>
    <n v="31.539201600000002"/>
    <n v="7"/>
    <n v="4.5056002285714287"/>
    <n v="0.35067469811918128"/>
    <n v="154"/>
    <n v="4.882812252292398"/>
    <n v="78"/>
    <n v="3"/>
    <n v="3"/>
  </r>
  <r>
    <x v="0"/>
    <x v="47"/>
    <s v="April"/>
    <x v="1"/>
    <x v="0"/>
    <s v="Mobile"/>
    <x v="1"/>
    <n v="2520.4"/>
    <n v="20.919320000000003"/>
    <n v="8.3000000000000001E-3"/>
    <n v="0.78"/>
    <n v="16.317069600000004"/>
    <n v="3"/>
    <n v="5.4390232000000012"/>
    <n v="0.14340810313145932"/>
    <n v="244.72"/>
    <n v="14.997791024927659"/>
    <n v="114"/>
    <n v="9"/>
    <n v="9"/>
  </r>
  <r>
    <x v="0"/>
    <x v="48"/>
    <s v="April"/>
    <x v="1"/>
    <x v="0"/>
    <s v="Mobile"/>
    <x v="1"/>
    <n v="1379.2"/>
    <n v="15.171199999999999"/>
    <n v="1.0999999999999999E-2"/>
    <n v="0.77"/>
    <n v="11.681823999999999"/>
    <n v="6"/>
    <n v="1.9469706666666664"/>
    <n v="0.39548618434929345"/>
    <n v="109.76"/>
    <n v="9.3957929857529106"/>
    <n v="116.39999999999999"/>
    <n v="3"/>
    <n v="5"/>
  </r>
  <r>
    <x v="0"/>
    <x v="49"/>
    <s v="April"/>
    <x v="1"/>
    <x v="0"/>
    <s v="Mobile"/>
    <x v="1"/>
    <n v="2451.2000000000003"/>
    <n v="26.718080000000004"/>
    <n v="1.09E-2"/>
    <n v="1.18"/>
    <n v="31.527334400000004"/>
    <n v="2"/>
    <n v="15.763667200000002"/>
    <n v="7.4855678252329499E-2"/>
    <n v="152.32"/>
    <n v="4.8313630980486559"/>
    <n v="85.2"/>
    <n v="13.5"/>
    <n v="9"/>
  </r>
  <r>
    <x v="0"/>
    <x v="50"/>
    <s v="April"/>
    <x v="1"/>
    <x v="0"/>
    <s v="Mobile"/>
    <x v="1"/>
    <n v="1875.6000000000001"/>
    <n v="25.133040000000001"/>
    <n v="1.34E-2"/>
    <n v="1.9900000000000002"/>
    <n v="50.014749600000009"/>
    <n v="0"/>
    <n v="0"/>
    <n v="0"/>
    <n v="96.88"/>
    <n v="1.9370285920615702"/>
    <n v="78"/>
    <n v="6"/>
    <n v="9"/>
  </r>
  <r>
    <x v="0"/>
    <x v="51"/>
    <s v="April"/>
    <x v="1"/>
    <x v="0"/>
    <s v="Mobile"/>
    <x v="1"/>
    <n v="1636"/>
    <n v="15.378400000000003"/>
    <n v="9.4000000000000021E-3"/>
    <n v="0.87000000000000011"/>
    <n v="13.379208000000004"/>
    <n v="5"/>
    <n v="2.6758416000000009"/>
    <n v="0.32513135306663887"/>
    <n v="170.79999999999998"/>
    <n v="12.766077035352163"/>
    <n v="76.8"/>
    <n v="1.5"/>
    <n v="5"/>
  </r>
  <r>
    <x v="0"/>
    <x v="52"/>
    <s v="April"/>
    <x v="1"/>
    <x v="0"/>
    <s v="Mobile"/>
    <x v="1"/>
    <n v="1627.8000000000002"/>
    <n v="16.115220000000004"/>
    <n v="9.9000000000000008E-3"/>
    <n v="1.0100000000000002"/>
    <n v="16.276372200000008"/>
    <n v="2"/>
    <n v="8.138186100000004"/>
    <n v="0.12410627965364417"/>
    <n v="35.28"/>
    <n v="2.1675591812775075"/>
    <n v="87.6"/>
    <n v="12"/>
    <n v="8"/>
  </r>
  <r>
    <x v="0"/>
    <x v="53"/>
    <s v="April"/>
    <x v="1"/>
    <x v="0"/>
    <s v="Mobile"/>
    <x v="1"/>
    <n v="2283.6000000000004"/>
    <n v="20.552400000000006"/>
    <n v="9.0000000000000011E-3"/>
    <n v="0.82000000000000006"/>
    <n v="16.852968000000008"/>
    <n v="2"/>
    <n v="8.4264840000000039"/>
    <n v="9.7312236040559719E-2"/>
    <n v="95.76"/>
    <n v="5.6820851970999984"/>
    <n v="94.8"/>
    <n v="9"/>
    <n v="4"/>
  </r>
  <r>
    <x v="0"/>
    <x v="54"/>
    <s v="April"/>
    <x v="1"/>
    <x v="0"/>
    <s v="Mobile"/>
    <x v="1"/>
    <n v="2177"/>
    <n v="16.762899999999998"/>
    <n v="7.6999999999999994E-3"/>
    <n v="0.67"/>
    <n v="11.231142999999999"/>
    <n v="5"/>
    <n v="2.2462285999999998"/>
    <n v="0.29827774430438653"/>
    <n v="99.11999999999999"/>
    <n v="8.8254597061047129"/>
    <n v="103.2"/>
    <n v="9"/>
    <n v="4"/>
  </r>
  <r>
    <x v="0"/>
    <x v="55"/>
    <s v="April"/>
    <x v="1"/>
    <x v="0"/>
    <s v="Mobile"/>
    <x v="1"/>
    <n v="1816.8000000000002"/>
    <n v="27.070319999999995"/>
    <n v="1.4899999999999997E-2"/>
    <n v="0.77"/>
    <n v="20.844146399999996"/>
    <n v="1"/>
    <n v="20.844146399999996"/>
    <n v="3.6940826706149031E-2"/>
    <n v="212.23999999999998"/>
    <n v="10.182235143003986"/>
    <n v="94.8"/>
    <n v="19.5"/>
    <n v="9"/>
  </r>
  <r>
    <x v="0"/>
    <x v="56"/>
    <s v="April"/>
    <x v="1"/>
    <x v="0"/>
    <s v="Mobile"/>
    <x v="1"/>
    <n v="2139"/>
    <n v="29.090399999999995"/>
    <n v="1.3599999999999998E-2"/>
    <n v="0.49000000000000005"/>
    <n v="14.254295999999998"/>
    <n v="6"/>
    <n v="2.3757159999999997"/>
    <n v="0.2062536094381652"/>
    <n v="115.92"/>
    <n v="8.1322851721333702"/>
    <n v="79.2"/>
    <n v="9"/>
    <n v="4"/>
  </r>
  <r>
    <x v="0"/>
    <x v="57"/>
    <s v="April"/>
    <x v="1"/>
    <x v="0"/>
    <s v="Mobile"/>
    <x v="1"/>
    <n v="2369.8000000000002"/>
    <n v="25.59384"/>
    <n v="1.0799999999999999E-2"/>
    <n v="1.2899999999999998"/>
    <n v="33.016053599999992"/>
    <n v="8"/>
    <n v="4.127006699999999"/>
    <n v="0.31257521341072697"/>
    <n v="89.039999999999992"/>
    <n v="2.6968698645437144"/>
    <n v="69.599999999999994"/>
    <n v="10.5"/>
    <n v="7"/>
  </r>
  <r>
    <x v="0"/>
    <x v="58"/>
    <s v="April"/>
    <x v="1"/>
    <x v="0"/>
    <s v="Mobile"/>
    <x v="1"/>
    <n v="1601"/>
    <n v="13.768599999999999"/>
    <n v="8.6E-3"/>
    <n v="0.86999999999999988"/>
    <n v="11.978681999999997"/>
    <n v="1"/>
    <n v="11.978681999999997"/>
    <n v="7.2629025463736327E-2"/>
    <n v="164.64000000000001"/>
    <n v="13.744416956723624"/>
    <n v="104.39999999999999"/>
    <n v="3"/>
    <n v="3"/>
  </r>
  <r>
    <x v="0"/>
    <x v="59"/>
    <s v="April"/>
    <x v="1"/>
    <x v="0"/>
    <s v="Mobile"/>
    <x v="1"/>
    <n v="2050.1999999999998"/>
    <n v="19.476900000000001"/>
    <n v="9.5000000000000015E-3"/>
    <n v="1.46"/>
    <n v="28.436274000000001"/>
    <n v="0"/>
    <n v="0"/>
    <n v="0"/>
    <n v="143.92000000000002"/>
    <n v="5.0611412732905867"/>
    <n v="55.199999999999996"/>
    <n v="21"/>
    <n v="3"/>
  </r>
  <r>
    <x v="0"/>
    <x v="60"/>
    <s v="April"/>
    <x v="1"/>
    <x v="0"/>
    <s v="Mobile"/>
    <x v="1"/>
    <n v="1685"/>
    <n v="14.827999999999998"/>
    <n v="8.7999999999999988E-3"/>
    <n v="0.87"/>
    <n v="12.900359999999997"/>
    <n v="2"/>
    <n v="6.4501799999999987"/>
    <n v="0.13487995683841383"/>
    <n v="129.92000000000002"/>
    <n v="10.071036777268235"/>
    <n v="54"/>
    <n v="24"/>
    <n v="4"/>
  </r>
  <r>
    <x v="0"/>
    <x v="61"/>
    <s v="May"/>
    <x v="1"/>
    <x v="0"/>
    <s v="Mobile"/>
    <x v="1"/>
    <n v="2238.4"/>
    <n v="23.27936"/>
    <n v="1.04E-2"/>
    <n v="0.57000000000000006"/>
    <n v="13.269235200000002"/>
    <n v="3"/>
    <n v="4.4230784000000005"/>
    <n v="0.12886952218617695"/>
    <n v="117.04"/>
    <n v="8.8204028518538866"/>
    <n v="99.6"/>
    <n v="6"/>
    <n v="3"/>
  </r>
  <r>
    <x v="0"/>
    <x v="62"/>
    <s v="May"/>
    <x v="1"/>
    <x v="0"/>
    <s v="Mobile"/>
    <x v="1"/>
    <n v="2438.6"/>
    <n v="26.824599999999997"/>
    <n v="1.0999999999999999E-2"/>
    <n v="1.61"/>
    <n v="43.187605999999995"/>
    <n v="4"/>
    <n v="10.796901499999999"/>
    <n v="0.14911685542375283"/>
    <n v="91.84"/>
    <n v="2.126536025173519"/>
    <n v="115.19999999999999"/>
    <n v="16.5"/>
    <n v="10"/>
  </r>
  <r>
    <x v="0"/>
    <x v="63"/>
    <s v="May"/>
    <x v="1"/>
    <x v="0"/>
    <s v="Mobile"/>
    <x v="1"/>
    <n v="2167"/>
    <n v="29.037799999999997"/>
    <n v="1.3399999999999999E-2"/>
    <n v="1.1599999999999999"/>
    <n v="33.683847999999998"/>
    <n v="2"/>
    <n v="16.841923999999999"/>
    <n v="6.8875741275165478E-2"/>
    <n v="119.84"/>
    <n v="3.5577882906964788"/>
    <n v="97.2"/>
    <n v="13.5"/>
    <n v="6"/>
  </r>
  <r>
    <x v="0"/>
    <x v="64"/>
    <s v="May"/>
    <x v="1"/>
    <x v="0"/>
    <s v="Mobile"/>
    <x v="1"/>
    <n v="1658"/>
    <n v="13.429799999999998"/>
    <n v="8.0999999999999996E-3"/>
    <n v="1.4599999999999997"/>
    <n v="19.607507999999996"/>
    <n v="4"/>
    <n v="4.9018769999999989"/>
    <n v="0.29784509076829147"/>
    <n v="137.76"/>
    <n v="7.0258800863424371"/>
    <n v="108"/>
    <n v="13.5"/>
    <n v="7"/>
  </r>
  <r>
    <x v="0"/>
    <x v="65"/>
    <s v="May"/>
    <x v="1"/>
    <x v="0"/>
    <s v="Mobile"/>
    <x v="1"/>
    <n v="1550.2"/>
    <n v="16.742160000000002"/>
    <n v="1.0800000000000001E-2"/>
    <n v="2.04"/>
    <n v="34.154006400000007"/>
    <n v="7"/>
    <n v="4.8791437714285726"/>
    <n v="0.4181061463992698"/>
    <n v="92.399999999999991"/>
    <n v="2.705392711995275"/>
    <n v="73.2"/>
    <n v="4.5"/>
    <n v="5"/>
  </r>
  <r>
    <x v="0"/>
    <x v="66"/>
    <s v="May"/>
    <x v="1"/>
    <x v="0"/>
    <s v="Mobile"/>
    <x v="1"/>
    <n v="1950.4"/>
    <n v="18.528800000000004"/>
    <n v="9.5000000000000015E-3"/>
    <n v="1.4200000000000002"/>
    <n v="26.310896000000007"/>
    <n v="2"/>
    <n v="13.155448000000003"/>
    <n v="0.10794007167220757"/>
    <n v="182"/>
    <n v="6.9172862832189352"/>
    <n v="70.8"/>
    <n v="7.5"/>
    <n v="2"/>
  </r>
  <r>
    <x v="0"/>
    <x v="67"/>
    <s v="May"/>
    <x v="1"/>
    <x v="0"/>
    <s v="Mobile"/>
    <x v="1"/>
    <n v="1557.2"/>
    <n v="13.703359999999998"/>
    <n v="8.7999999999999988E-3"/>
    <n v="0.63000000000000012"/>
    <n v="8.6331167999999998"/>
    <n v="6"/>
    <n v="1.4388528"/>
    <n v="0.43784881955958255"/>
    <n v="109.19999999999999"/>
    <n v="12.648965898387937"/>
    <n v="108"/>
    <n v="4.5"/>
    <n v="5"/>
  </r>
  <r>
    <x v="0"/>
    <x v="68"/>
    <s v="May"/>
    <x v="1"/>
    <x v="0"/>
    <s v="Mobile"/>
    <x v="1"/>
    <n v="1822.4"/>
    <n v="20.593120000000003"/>
    <n v="1.1300000000000001E-2"/>
    <n v="1.93"/>
    <n v="39.744721600000005"/>
    <n v="5"/>
    <n v="7.9489443200000007"/>
    <n v="0.24279953693272313"/>
    <n v="171.92000000000002"/>
    <n v="4.3256058434687841"/>
    <n v="76.8"/>
    <n v="3"/>
    <n v="10"/>
  </r>
  <r>
    <x v="0"/>
    <x v="69"/>
    <s v="May"/>
    <x v="1"/>
    <x v="0"/>
    <s v="Mobile"/>
    <x v="1"/>
    <n v="2589.6"/>
    <n v="15.537599999999999"/>
    <n v="6.0000000000000001E-3"/>
    <n v="1.6500000000000001"/>
    <n v="25.637040000000002"/>
    <n v="2"/>
    <n v="12.818520000000001"/>
    <n v="0.12872000823808052"/>
    <n v="70.56"/>
    <n v="2.7522678125087761"/>
    <n v="93.6"/>
    <n v="6"/>
    <n v="11"/>
  </r>
  <r>
    <x v="0"/>
    <x v="70"/>
    <s v="May"/>
    <x v="1"/>
    <x v="0"/>
    <s v="Mobile"/>
    <x v="1"/>
    <n v="2060"/>
    <n v="17.921999999999997"/>
    <n v="8.6999999999999994E-3"/>
    <n v="1.45"/>
    <n v="25.986899999999995"/>
    <n v="6"/>
    <n v="4.3311499999999992"/>
    <n v="0.33478406427854041"/>
    <n v="208.32"/>
    <n v="8.016346697759257"/>
    <n v="58.8"/>
    <n v="24"/>
    <n v="9"/>
  </r>
  <r>
    <x v="0"/>
    <x v="71"/>
    <s v="May"/>
    <x v="1"/>
    <x v="0"/>
    <s v="Mobile"/>
    <x v="1"/>
    <n v="1528.4"/>
    <n v="17.27092"/>
    <n v="1.1299999999999999E-2"/>
    <n v="1.51"/>
    <n v="26.079089200000002"/>
    <n v="3"/>
    <n v="8.6930297333333346"/>
    <n v="0.17370238528115467"/>
    <n v="142.79999999999998"/>
    <n v="5.4756513505847426"/>
    <n v="82.8"/>
    <n v="10.5"/>
    <n v="5"/>
  </r>
  <r>
    <x v="0"/>
    <x v="72"/>
    <s v="May"/>
    <x v="1"/>
    <x v="0"/>
    <s v="Mobile"/>
    <x v="1"/>
    <n v="1705.2"/>
    <n v="23.361240000000002"/>
    <n v="1.37E-2"/>
    <n v="1.2799999999999998"/>
    <n v="29.9023872"/>
    <n v="1"/>
    <n v="29.9023872"/>
    <n v="4.2805946944597113E-2"/>
    <n v="144.47999999999999"/>
    <n v="4.8317212613713991"/>
    <n v="108"/>
    <n v="4.5"/>
    <n v="7"/>
  </r>
  <r>
    <x v="0"/>
    <x v="73"/>
    <s v="May"/>
    <x v="1"/>
    <x v="0"/>
    <s v="Mobile"/>
    <x v="1"/>
    <n v="1620.2"/>
    <n v="13.285639999999999"/>
    <n v="8.199999999999999E-3"/>
    <n v="0.87000000000000011"/>
    <n v="11.5585068"/>
    <n v="0"/>
    <n v="0"/>
    <n v="0"/>
    <n v="73.92"/>
    <n v="6.3952897445195953"/>
    <n v="91.2"/>
    <n v="16.5"/>
    <n v="11"/>
  </r>
  <r>
    <x v="0"/>
    <x v="74"/>
    <s v="May"/>
    <x v="1"/>
    <x v="0"/>
    <s v="Mobile"/>
    <x v="1"/>
    <n v="2210.4"/>
    <n v="31.82976"/>
    <n v="1.44E-2"/>
    <n v="1.85"/>
    <n v="58.885056000000006"/>
    <n v="2"/>
    <n v="29.442528000000003"/>
    <n v="6.2834278360879875E-2"/>
    <n v="76.16"/>
    <n v="1.2933671999904355"/>
    <n v="93.6"/>
    <n v="7.5"/>
    <n v="10"/>
  </r>
  <r>
    <x v="0"/>
    <x v="75"/>
    <s v="May"/>
    <x v="1"/>
    <x v="0"/>
    <s v="Mobile"/>
    <x v="1"/>
    <n v="1754.6000000000001"/>
    <n v="17.546000000000003"/>
    <n v="0.01"/>
    <n v="0.86"/>
    <n v="15.089560000000002"/>
    <n v="5"/>
    <n v="3.0179120000000004"/>
    <n v="0.2849652342414225"/>
    <n v="207.2"/>
    <n v="13.731348031354125"/>
    <n v="106.8"/>
    <n v="18"/>
    <n v="4"/>
  </r>
  <r>
    <x v="0"/>
    <x v="76"/>
    <s v="May"/>
    <x v="1"/>
    <x v="0"/>
    <s v="Mobile"/>
    <x v="1"/>
    <n v="2148.4"/>
    <n v="20.194959999999998"/>
    <n v="9.3999999999999986E-3"/>
    <n v="1.3"/>
    <n v="26.253447999999999"/>
    <n v="1"/>
    <n v="26.253447999999999"/>
    <n v="4.9517305307858993E-2"/>
    <n v="142.79999999999998"/>
    <n v="5.4392855368940491"/>
    <n v="74.399999999999991"/>
    <n v="18"/>
    <n v="4"/>
  </r>
  <r>
    <x v="0"/>
    <x v="77"/>
    <s v="May"/>
    <x v="1"/>
    <x v="0"/>
    <s v="Mobile"/>
    <x v="1"/>
    <n v="1785.6000000000001"/>
    <n v="17.320320000000002"/>
    <n v="9.7000000000000003E-3"/>
    <n v="2.19"/>
    <n v="37.931500800000002"/>
    <n v="2"/>
    <n v="18.965750400000001"/>
    <n v="0.1154713076894653"/>
    <n v="184.79999999999998"/>
    <n v="4.8719401052541524"/>
    <n v="121.19999999999999"/>
    <n v="25.5"/>
    <n v="6"/>
  </r>
  <r>
    <x v="0"/>
    <x v="78"/>
    <s v="May"/>
    <x v="1"/>
    <x v="0"/>
    <s v="Mobile"/>
    <x v="1"/>
    <n v="2411.6"/>
    <n v="24.116"/>
    <n v="0.01"/>
    <n v="1.91"/>
    <n v="46.06156"/>
    <n v="5"/>
    <n v="9.2123120000000007"/>
    <n v="0.20733123237684525"/>
    <n v="154.56"/>
    <n v="3.3555094530015919"/>
    <n v="103.2"/>
    <n v="9"/>
    <n v="10"/>
  </r>
  <r>
    <x v="0"/>
    <x v="79"/>
    <s v="May"/>
    <x v="1"/>
    <x v="0"/>
    <s v="Mobile"/>
    <x v="1"/>
    <n v="1646"/>
    <n v="16.295399999999997"/>
    <n v="9.8999999999999991E-3"/>
    <n v="1.4799999999999998"/>
    <n v="24.117191999999992"/>
    <n v="2"/>
    <n v="12.058595999999996"/>
    <n v="0.12273402309854317"/>
    <n v="33.6"/>
    <n v="1.3931970189564362"/>
    <n v="88.8"/>
    <n v="24"/>
    <n v="9"/>
  </r>
  <r>
    <x v="0"/>
    <x v="80"/>
    <s v="May"/>
    <x v="1"/>
    <x v="0"/>
    <s v="Mobile"/>
    <x v="1"/>
    <n v="2174.1999999999998"/>
    <n v="19.132959999999997"/>
    <n v="8.7999999999999988E-3"/>
    <n v="0.64000000000000012"/>
    <n v="12.245094400000001"/>
    <n v="4"/>
    <n v="3.0612736000000003"/>
    <n v="0.20906331273362827"/>
    <n v="258.72000000000003"/>
    <n v="21.128461043142305"/>
    <n v="99.6"/>
    <n v="16.5"/>
    <n v="9"/>
  </r>
  <r>
    <x v="0"/>
    <x v="81"/>
    <s v="May"/>
    <x v="1"/>
    <x v="0"/>
    <s v="Mobile"/>
    <x v="1"/>
    <n v="2347.6"/>
    <n v="26.52788"/>
    <n v="1.1300000000000001E-2"/>
    <n v="1.23"/>
    <n v="32.629292399999997"/>
    <n v="5"/>
    <n v="6.5258584799999992"/>
    <n v="0.18848094909958882"/>
    <n v="39.199999999999996"/>
    <n v="1.2013745048298994"/>
    <n v="69.599999999999994"/>
    <n v="25.5"/>
    <n v="8"/>
  </r>
  <r>
    <x v="0"/>
    <x v="82"/>
    <s v="May"/>
    <x v="1"/>
    <x v="0"/>
    <s v="Mobile"/>
    <x v="1"/>
    <n v="2112.4"/>
    <n v="26.193760000000005"/>
    <n v="1.2400000000000001E-2"/>
    <n v="1.1100000000000001"/>
    <n v="29.075073600000007"/>
    <n v="5"/>
    <n v="5.8150147200000015"/>
    <n v="0.19088515738099451"/>
    <n v="120.39999999999999"/>
    <n v="4.1410041348958089"/>
    <n v="84"/>
    <n v="4.5"/>
    <n v="8"/>
  </r>
  <r>
    <x v="0"/>
    <x v="83"/>
    <s v="May"/>
    <x v="1"/>
    <x v="0"/>
    <s v="Mobile"/>
    <x v="1"/>
    <n v="1525.2"/>
    <n v="15.709559999999998"/>
    <n v="1.0299999999999998E-2"/>
    <n v="1.67"/>
    <n v="26.234965199999994"/>
    <n v="1"/>
    <n v="26.234965199999994"/>
    <n v="6.3655506583252502E-2"/>
    <n v="82.320000000000007"/>
    <n v="3.1377971867864352"/>
    <n v="81.599999999999994"/>
    <n v="18"/>
    <n v="7"/>
  </r>
  <r>
    <x v="0"/>
    <x v="84"/>
    <s v="May"/>
    <x v="1"/>
    <x v="0"/>
    <s v="Mobile"/>
    <x v="1"/>
    <n v="1451.4"/>
    <n v="16.545960000000001"/>
    <n v="1.14E-2"/>
    <n v="1.4000000000000001"/>
    <n v="23.164344000000003"/>
    <n v="3"/>
    <n v="7.7214480000000014"/>
    <n v="0.18131314230180659"/>
    <n v="40.800000000000004"/>
    <n v="1.7613276680746925"/>
    <n v="121.19999999999999"/>
    <n v="15"/>
    <n v="7"/>
  </r>
  <r>
    <x v="0"/>
    <x v="85"/>
    <s v="May"/>
    <x v="1"/>
    <x v="0"/>
    <s v="Mobile"/>
    <x v="1"/>
    <n v="1467.4"/>
    <n v="12.179419999999999"/>
    <n v="8.2999999999999984E-3"/>
    <n v="1.66"/>
    <n v="20.217837199999998"/>
    <n v="0"/>
    <n v="0"/>
    <n v="0"/>
    <n v="114.24000000000001"/>
    <n v="5.6504560240498929"/>
    <n v="86.399999999999991"/>
    <n v="21"/>
    <n v="7"/>
  </r>
  <r>
    <x v="0"/>
    <x v="86"/>
    <s v="May"/>
    <x v="1"/>
    <x v="0"/>
    <s v="Mobile"/>
    <x v="1"/>
    <n v="1643.4"/>
    <n v="13.968900000000001"/>
    <n v="8.5000000000000006E-3"/>
    <n v="1.88"/>
    <n v="26.261532000000003"/>
    <n v="2"/>
    <n v="13.130766000000001"/>
    <n v="0.14317519632898795"/>
    <n v="174.72"/>
    <n v="6.6530772081385043"/>
    <n v="74.399999999999991"/>
    <n v="12"/>
    <n v="6"/>
  </r>
  <r>
    <x v="0"/>
    <x v="87"/>
    <s v="May"/>
    <x v="1"/>
    <x v="0"/>
    <s v="Mobile"/>
    <x v="1"/>
    <n v="1703.8000000000002"/>
    <n v="11.415459999999999"/>
    <n v="6.6999999999999994E-3"/>
    <n v="0.61"/>
    <n v="6.9634305999999997"/>
    <n v="1"/>
    <n v="6.9634305999999997"/>
    <n v="8.7600499673250135E-2"/>
    <n v="99.11999999999999"/>
    <n v="14.234363160020578"/>
    <n v="114"/>
    <n v="0"/>
    <n v="7"/>
  </r>
  <r>
    <x v="0"/>
    <x v="88"/>
    <s v="May"/>
    <x v="1"/>
    <x v="0"/>
    <s v="Mobile"/>
    <x v="1"/>
    <n v="2498"/>
    <n v="25.979199999999999"/>
    <n v="1.04E-2"/>
    <n v="0.52"/>
    <n v="13.509183999999999"/>
    <n v="2"/>
    <n v="6.7545919999999997"/>
    <n v="7.6984664654800763E-2"/>
    <n v="182"/>
    <n v="13.472316314590135"/>
    <n v="93.6"/>
    <n v="10.5"/>
    <n v="6"/>
  </r>
  <r>
    <x v="0"/>
    <x v="89"/>
    <s v="May"/>
    <x v="1"/>
    <x v="0"/>
    <s v="Mobile"/>
    <x v="1"/>
    <n v="1628.8000000000002"/>
    <n v="14.822080000000003"/>
    <n v="9.1000000000000004E-3"/>
    <n v="0.64"/>
    <n v="9.4861312000000027"/>
    <n v="1"/>
    <n v="9.4861312000000027"/>
    <n v="6.7466914225263921E-2"/>
    <n v="127.67999999999999"/>
    <n v="13.45964938794015"/>
    <n v="54"/>
    <n v="3"/>
    <n v="6"/>
  </r>
  <r>
    <x v="0"/>
    <x v="90"/>
    <s v="May"/>
    <x v="1"/>
    <x v="0"/>
    <s v="Mobile"/>
    <x v="1"/>
    <n v="1632.4"/>
    <n v="17.466680000000004"/>
    <n v="1.0700000000000001E-2"/>
    <n v="1.7100000000000002"/>
    <n v="29.868022800000009"/>
    <n v="2"/>
    <n v="14.934011400000005"/>
    <n v="0.11450372938646609"/>
    <n v="198.23999999999998"/>
    <n v="6.6371986296997179"/>
    <n v="108"/>
    <n v="0"/>
    <n v="5"/>
  </r>
  <r>
    <x v="0"/>
    <x v="91"/>
    <s v="May"/>
    <x v="1"/>
    <x v="0"/>
    <s v="Mobile"/>
    <x v="1"/>
    <n v="2090.8000000000002"/>
    <n v="14.844680000000002"/>
    <n v="7.1000000000000004E-3"/>
    <n v="0.4499999999999999"/>
    <n v="6.6801059999999994"/>
    <n v="7"/>
    <n v="0.95430085714285706"/>
    <n v="0.47154940355736863"/>
    <n v="114.8"/>
    <n v="17.185356040757437"/>
    <n v="75.599999999999994"/>
    <n v="13.5"/>
    <n v="5"/>
  </r>
  <r>
    <x v="1"/>
    <x v="92"/>
    <s v="June"/>
    <x v="1"/>
    <x v="0"/>
    <s v="Mobile"/>
    <x v="1"/>
    <n v="1498.6999999999998"/>
    <n v="11.989599999999999"/>
    <n v="8.0000000000000002E-3"/>
    <n v="0.77"/>
    <n v="9.231992"/>
    <n v="5"/>
    <n v="1.8463984"/>
    <n v="0.41702809101221061"/>
    <n v="68.320000000000007"/>
    <n v="7.4003530332348646"/>
    <n v="118.8"/>
    <n v="3"/>
    <n v="8"/>
  </r>
  <r>
    <x v="1"/>
    <x v="93"/>
    <s v="June"/>
    <x v="1"/>
    <x v="0"/>
    <s v="Mobile"/>
    <x v="1"/>
    <n v="1783.6"/>
    <n v="11.415039999999999"/>
    <n v="6.4000000000000003E-3"/>
    <n v="1.22"/>
    <n v="13.9263488"/>
    <n v="2"/>
    <n v="6.9631743999999998"/>
    <n v="0.17520744561560889"/>
    <n v="73.36"/>
    <n v="5.26771238129552"/>
    <n v="72"/>
    <n v="31.5"/>
    <n v="13"/>
  </r>
  <r>
    <x v="1"/>
    <x v="94"/>
    <s v="June"/>
    <x v="1"/>
    <x v="0"/>
    <s v="Mobile"/>
    <x v="1"/>
    <n v="1797.6"/>
    <n v="17.256959999999999"/>
    <n v="9.6000000000000009E-3"/>
    <n v="1.39"/>
    <n v="23.987174399999997"/>
    <n v="10"/>
    <n v="2.3987174399999995"/>
    <n v="0.57947633882213323"/>
    <n v="15.200000000000001"/>
    <n v="0.6336719676328364"/>
    <n v="66"/>
    <n v="7.5"/>
    <n v="3"/>
  </r>
  <r>
    <x v="1"/>
    <x v="95"/>
    <s v="June"/>
    <x v="1"/>
    <x v="0"/>
    <s v="Mobile"/>
    <x v="1"/>
    <n v="1933.3999999999999"/>
    <n v="17.207259999999998"/>
    <n v="8.8999999999999999E-3"/>
    <n v="0.45999999999999996"/>
    <n v="7.9153395999999985"/>
    <n v="10"/>
    <n v="0.79153395999999987"/>
    <n v="0.58115004945586923"/>
    <n v="24"/>
    <n v="3.0320872145523619"/>
    <n v="112.8"/>
    <n v="16.5"/>
    <n v="12"/>
  </r>
  <r>
    <x v="1"/>
    <x v="96"/>
    <s v="June"/>
    <x v="1"/>
    <x v="0"/>
    <s v="Mobile"/>
    <x v="1"/>
    <n v="1953.6999999999998"/>
    <n v="16.606449999999999"/>
    <n v="8.5000000000000006E-3"/>
    <n v="1.73"/>
    <n v="28.729158499999997"/>
    <n v="9"/>
    <n v="3.1921287222222219"/>
    <n v="0.5419580945957746"/>
    <n v="96.88"/>
    <n v="3.3721836997070418"/>
    <n v="68.399999999999991"/>
    <n v="4.5"/>
    <n v="11"/>
  </r>
  <r>
    <x v="1"/>
    <x v="97"/>
    <s v="June"/>
    <x v="1"/>
    <x v="0"/>
    <s v="Mobile"/>
    <x v="1"/>
    <n v="1409.8"/>
    <n v="10.71448"/>
    <n v="7.6E-3"/>
    <n v="1.4500000000000002"/>
    <n v="15.535996000000003"/>
    <n v="5"/>
    <n v="3.1071992000000006"/>
    <n v="0.46665820459788998"/>
    <n v="91.28"/>
    <n v="5.8753877125097089"/>
    <n v="70.8"/>
    <n v="25.5"/>
    <n v="6"/>
  </r>
  <r>
    <x v="1"/>
    <x v="98"/>
    <s v="June"/>
    <x v="1"/>
    <x v="0"/>
    <s v="Mobile"/>
    <x v="1"/>
    <n v="1754.8999999999999"/>
    <n v="11.23136"/>
    <n v="6.4000000000000012E-3"/>
    <n v="0.54"/>
    <n v="6.0649344000000003"/>
    <n v="2"/>
    <n v="3.0324672000000001"/>
    <n v="0.17807282466237392"/>
    <n v="139.44"/>
    <n v="22.991180250853166"/>
    <n v="64.8"/>
    <n v="3"/>
    <n v="9"/>
  </r>
  <r>
    <x v="1"/>
    <x v="99"/>
    <s v="June"/>
    <x v="1"/>
    <x v="0"/>
    <s v="Mobile"/>
    <x v="1"/>
    <n v="1512.6999999999998"/>
    <n v="14.975729999999999"/>
    <n v="9.9000000000000008E-3"/>
    <n v="0.5"/>
    <n v="7.4878649999999993"/>
    <n v="7"/>
    <n v="1.0696949999999998"/>
    <n v="0.4674229570111107"/>
    <n v="166.32"/>
    <n v="22.211938917167981"/>
    <n v="73.2"/>
    <n v="16.5"/>
    <n v="13"/>
  </r>
  <r>
    <x v="1"/>
    <x v="100"/>
    <s v="June"/>
    <x v="1"/>
    <x v="0"/>
    <s v="Mobile"/>
    <x v="1"/>
    <n v="2012.4999999999998"/>
    <n v="12.276249999999999"/>
    <n v="6.1000000000000004E-3"/>
    <n v="0.42000000000000004"/>
    <n v="5.1560250000000005"/>
    <n v="5"/>
    <n v="1.0312050000000001"/>
    <n v="0.40729049994908872"/>
    <n v="43.2"/>
    <n v="8.3785474275241096"/>
    <n v="104.39999999999999"/>
    <n v="4.5"/>
    <n v="7"/>
  </r>
  <r>
    <x v="1"/>
    <x v="101"/>
    <s v="June"/>
    <x v="1"/>
    <x v="0"/>
    <s v="Mobile"/>
    <x v="1"/>
    <n v="1621.1999999999998"/>
    <n v="16.698359999999997"/>
    <n v="1.03E-2"/>
    <n v="1.66"/>
    <n v="27.719277599999995"/>
    <n v="5"/>
    <n v="5.5438555199999993"/>
    <n v="0.29943060276578065"/>
    <n v="48.800000000000004"/>
    <n v="1.760507640357843"/>
    <n v="62.4"/>
    <n v="13.5"/>
    <n v="3"/>
  </r>
  <r>
    <x v="1"/>
    <x v="102"/>
    <s v="June"/>
    <x v="1"/>
    <x v="0"/>
    <s v="Mobile"/>
    <x v="1"/>
    <n v="1869.6999999999998"/>
    <n v="19.63185"/>
    <n v="1.0500000000000001E-2"/>
    <n v="0.65"/>
    <n v="12.760702500000001"/>
    <n v="7"/>
    <n v="1.8229575"/>
    <n v="0.35656344155033787"/>
    <n v="99.11999999999999"/>
    <n v="7.7675974343888967"/>
    <n v="88.8"/>
    <n v="1.5"/>
    <n v="11"/>
  </r>
  <r>
    <x v="1"/>
    <x v="103"/>
    <s v="June"/>
    <x v="1"/>
    <x v="0"/>
    <s v="Mobile"/>
    <x v="1"/>
    <n v="1864.8"/>
    <n v="17.902080000000002"/>
    <n v="9.6000000000000009E-3"/>
    <n v="0.49"/>
    <n v="8.7720192000000008"/>
    <n v="8"/>
    <n v="1.0965024000000001"/>
    <n v="0.44687544687544684"/>
    <n v="28.8"/>
    <n v="3.2831665484726709"/>
    <n v="78"/>
    <n v="10.5"/>
    <n v="10"/>
  </r>
  <r>
    <x v="1"/>
    <x v="104"/>
    <s v="June"/>
    <x v="1"/>
    <x v="0"/>
    <s v="Mobile"/>
    <x v="1"/>
    <n v="1824.8999999999999"/>
    <n v="18.248999999999995"/>
    <n v="9.9999999999999985E-3"/>
    <n v="0.5"/>
    <n v="9.1244999999999976"/>
    <n v="6"/>
    <n v="1.5207499999999996"/>
    <n v="0.32878513891172129"/>
    <n v="58.239999999999995"/>
    <n v="6.3828154967395481"/>
    <n v="67.2"/>
    <n v="27"/>
    <n v="2"/>
  </r>
  <r>
    <x v="1"/>
    <x v="105"/>
    <s v="June"/>
    <x v="1"/>
    <x v="0"/>
    <s v="Mobile"/>
    <x v="1"/>
    <n v="1460.8999999999999"/>
    <n v="14.170729999999999"/>
    <n v="9.7000000000000003E-3"/>
    <n v="1.78"/>
    <n v="25.223899399999997"/>
    <n v="8"/>
    <n v="3.1529874249999996"/>
    <n v="0.56454395786243905"/>
    <n v="156.79999999999998"/>
    <n v="6.216326727024609"/>
    <n v="86.399999999999991"/>
    <n v="6"/>
    <n v="12"/>
  </r>
  <r>
    <x v="1"/>
    <x v="106"/>
    <s v="June"/>
    <x v="1"/>
    <x v="0"/>
    <s v="Mobile"/>
    <x v="1"/>
    <n v="1411.1999999999998"/>
    <n v="17.075519999999997"/>
    <n v="1.21E-2"/>
    <n v="1.22"/>
    <n v="20.832134399999997"/>
    <n v="9"/>
    <n v="2.3146815999999997"/>
    <n v="0.52707033226513755"/>
    <n v="146.16"/>
    <n v="7.0160837672015024"/>
    <n v="115.19999999999999"/>
    <n v="10.5"/>
    <n v="14"/>
  </r>
  <r>
    <x v="1"/>
    <x v="107"/>
    <s v="June"/>
    <x v="1"/>
    <x v="0"/>
    <s v="Mobile"/>
    <x v="1"/>
    <n v="1960.6999999999998"/>
    <n v="23.13626"/>
    <n v="1.1800000000000001E-2"/>
    <n v="0.74"/>
    <n v="17.120832400000001"/>
    <n v="5"/>
    <n v="3.4241664800000002"/>
    <n v="0.2161109876877248"/>
    <n v="81.199999999999989"/>
    <n v="4.7427600541197972"/>
    <n v="123.6"/>
    <n v="18"/>
    <n v="11"/>
  </r>
  <r>
    <x v="1"/>
    <x v="108"/>
    <s v="June"/>
    <x v="1"/>
    <x v="0"/>
    <s v="Mobile"/>
    <x v="1"/>
    <n v="1631"/>
    <n v="18.756499999999999"/>
    <n v="1.15E-2"/>
    <n v="1"/>
    <n v="18.756499999999999"/>
    <n v="6"/>
    <n v="3.1260833333333333"/>
    <n v="0.31988910511022844"/>
    <n v="76.16"/>
    <n v="4.0604590408658332"/>
    <n v="97.2"/>
    <n v="24"/>
    <n v="12"/>
  </r>
  <r>
    <x v="1"/>
    <x v="109"/>
    <s v="June"/>
    <x v="1"/>
    <x v="0"/>
    <s v="Mobile"/>
    <x v="1"/>
    <n v="1607.8999999999999"/>
    <n v="14.953469999999998"/>
    <n v="9.2999999999999992E-3"/>
    <n v="0.64"/>
    <n v="9.5702207999999995"/>
    <n v="8"/>
    <n v="1.1962775999999999"/>
    <n v="0.534992881250974"/>
    <n v="41.6"/>
    <n v="4.3468171601641625"/>
    <n v="117.6"/>
    <n v="15"/>
    <n v="11"/>
  </r>
  <r>
    <x v="1"/>
    <x v="110"/>
    <s v="June"/>
    <x v="1"/>
    <x v="0"/>
    <s v="Mobile"/>
    <x v="1"/>
    <n v="1393"/>
    <n v="12.1191"/>
    <n v="8.6999999999999994E-3"/>
    <n v="0.96000000000000008"/>
    <n v="11.634336000000001"/>
    <n v="4"/>
    <n v="2.9085840000000003"/>
    <n v="0.33005751252155691"/>
    <n v="101.36"/>
    <n v="8.7121430909335942"/>
    <n v="82.8"/>
    <n v="18"/>
    <n v="9"/>
  </r>
  <r>
    <x v="1"/>
    <x v="111"/>
    <s v="June"/>
    <x v="1"/>
    <x v="0"/>
    <s v="Mobile"/>
    <x v="1"/>
    <n v="1728.3"/>
    <n v="15.900359999999999"/>
    <n v="9.1999999999999998E-3"/>
    <n v="1.19"/>
    <n v="18.9214284"/>
    <n v="3"/>
    <n v="6.3071428000000003"/>
    <n v="0.18867497339682876"/>
    <n v="98"/>
    <n v="5.1793129952070638"/>
    <n v="98.399999999999991"/>
    <n v="19.5"/>
    <n v="11"/>
  </r>
  <r>
    <x v="1"/>
    <x v="112"/>
    <s v="June"/>
    <x v="1"/>
    <x v="0"/>
    <s v="Mobile"/>
    <x v="1"/>
    <n v="1362.8999999999999"/>
    <n v="14.991899999999998"/>
    <n v="1.0999999999999999E-2"/>
    <n v="1.8999999999999997"/>
    <n v="28.484609999999989"/>
    <n v="5"/>
    <n v="5.696921999999998"/>
    <n v="0.33351343058584976"/>
    <n v="7.2"/>
    <n v="0.25276807370717042"/>
    <n v="63.599999999999994"/>
    <n v="10.5"/>
    <n v="8"/>
  </r>
  <r>
    <x v="1"/>
    <x v="113"/>
    <s v="June"/>
    <x v="1"/>
    <x v="0"/>
    <s v="Mobile"/>
    <x v="1"/>
    <n v="1085"/>
    <n v="8.1375000000000011"/>
    <n v="7.5000000000000006E-3"/>
    <n v="1.41"/>
    <n v="11.473875000000001"/>
    <n v="3"/>
    <n v="3.8246250000000006"/>
    <n v="0.36866359447004604"/>
    <n v="37.6"/>
    <n v="3.2770097286226316"/>
    <n v="78"/>
    <n v="31.5"/>
    <n v="7"/>
  </r>
  <r>
    <x v="1"/>
    <x v="114"/>
    <s v="June"/>
    <x v="1"/>
    <x v="0"/>
    <s v="Mobile"/>
    <x v="1"/>
    <n v="1985.8999999999999"/>
    <n v="18.27028"/>
    <n v="9.1999999999999998E-3"/>
    <n v="1.44"/>
    <n v="26.309203199999999"/>
    <n v="6"/>
    <n v="4.3848671999999995"/>
    <n v="0.32840219197516407"/>
    <n v="59.92"/>
    <n v="2.2775300165684991"/>
    <n v="70.8"/>
    <n v="4.5"/>
    <n v="9"/>
  </r>
  <r>
    <x v="1"/>
    <x v="115"/>
    <s v="June"/>
    <x v="1"/>
    <x v="0"/>
    <s v="Mobile"/>
    <x v="1"/>
    <n v="1898.3999999999999"/>
    <n v="20.882400000000001"/>
    <n v="1.1000000000000001E-2"/>
    <n v="1.35"/>
    <n v="28.191240000000004"/>
    <n v="7"/>
    <n v="4.0273200000000005"/>
    <n v="0.33521051220166265"/>
    <n v="114.8"/>
    <n v="4.0721869630424194"/>
    <n v="114"/>
    <n v="6"/>
    <n v="10"/>
  </r>
  <r>
    <x v="1"/>
    <x v="116"/>
    <s v="June"/>
    <x v="1"/>
    <x v="0"/>
    <s v="Mobile"/>
    <x v="1"/>
    <n v="2005.4999999999998"/>
    <n v="17.046749999999999"/>
    <n v="8.5000000000000006E-3"/>
    <n v="0.82"/>
    <n v="13.978335"/>
    <n v="10"/>
    <n v="1.3978335"/>
    <n v="0.58662208338832922"/>
    <n v="136.07999999999998"/>
    <n v="9.7350650131077838"/>
    <n v="63.599999999999994"/>
    <n v="13.5"/>
    <n v="14"/>
  </r>
  <r>
    <x v="1"/>
    <x v="117"/>
    <s v="June"/>
    <x v="1"/>
    <x v="0"/>
    <s v="Mobile"/>
    <x v="1"/>
    <n v="1663.8999999999999"/>
    <n v="14.808710000000001"/>
    <n v="8.9000000000000017E-3"/>
    <n v="1.31"/>
    <n v="19.399410100000004"/>
    <n v="8"/>
    <n v="2.4249262625000005"/>
    <n v="0.54022261223293588"/>
    <n v="94.08"/>
    <n v="4.8496319998926145"/>
    <n v="109.2"/>
    <n v="10.5"/>
    <n v="6"/>
  </r>
  <r>
    <x v="1"/>
    <x v="118"/>
    <s v="June"/>
    <x v="1"/>
    <x v="0"/>
    <s v="Mobile"/>
    <x v="1"/>
    <n v="1761.8999999999999"/>
    <n v="14.447579999999997"/>
    <n v="8.199999999999999E-3"/>
    <n v="0.55000000000000004"/>
    <n v="7.9461689999999985"/>
    <n v="3"/>
    <n v="2.6487229999999995"/>
    <n v="0.20764723227004112"/>
    <n v="50.4"/>
    <n v="6.3426790947939828"/>
    <n v="117.6"/>
    <n v="13.5"/>
    <n v="10"/>
  </r>
  <r>
    <x v="1"/>
    <x v="119"/>
    <s v="June"/>
    <x v="1"/>
    <x v="0"/>
    <s v="Mobile"/>
    <x v="1"/>
    <n v="1698.1999999999998"/>
    <n v="15.453619999999999"/>
    <n v="9.1000000000000004E-3"/>
    <n v="1.44"/>
    <n v="22.253212799999996"/>
    <n v="4"/>
    <n v="5.5633031999999991"/>
    <n v="0.2588390293018723"/>
    <n v="123.76"/>
    <n v="5.5614441434721744"/>
    <n v="102"/>
    <n v="7.5"/>
    <n v="2"/>
  </r>
  <r>
    <x v="1"/>
    <x v="120"/>
    <s v="June"/>
    <x v="1"/>
    <x v="0"/>
    <s v="Mobile"/>
    <x v="1"/>
    <n v="1785.6999999999998"/>
    <n v="13.214179999999999"/>
    <n v="7.4000000000000003E-3"/>
    <n v="0.73"/>
    <n v="9.6463513999999986"/>
    <n v="2"/>
    <n v="4.8231756999999993"/>
    <n v="0.15135256217184873"/>
    <n v="180.88000000000002"/>
    <n v="18.751131127153428"/>
    <n v="109.2"/>
    <n v="15"/>
    <n v="8"/>
  </r>
  <r>
    <x v="1"/>
    <x v="121"/>
    <s v="June"/>
    <x v="1"/>
    <x v="0"/>
    <s v="Mobile"/>
    <x v="1"/>
    <n v="1495.8999999999999"/>
    <n v="11.219250000000001"/>
    <n v="7.5000000000000015E-3"/>
    <n v="0.59"/>
    <n v="6.6193575000000004"/>
    <n v="1"/>
    <n v="6.6193575000000004"/>
    <n v="8.9132517770795727E-2"/>
    <n v="176.39999999999998"/>
    <n v="26.649112092827735"/>
    <n v="90"/>
    <n v="1.5"/>
    <n v="12"/>
  </r>
  <r>
    <x v="1"/>
    <x v="122"/>
    <s v="July"/>
    <x v="1"/>
    <x v="0"/>
    <s v="Mobile"/>
    <x v="1"/>
    <n v="1052.8"/>
    <n v="7.6854399999999998"/>
    <n v="7.3000000000000001E-3"/>
    <n v="1.53"/>
    <n v="11.7587232"/>
    <n v="4"/>
    <n v="2.9396808000000001"/>
    <n v="0.52046467085814219"/>
    <n v="210.56"/>
    <n v="17.906706061420003"/>
    <n v="57.599999999999994"/>
    <n v="16.5"/>
    <n v="10"/>
  </r>
  <r>
    <x v="1"/>
    <x v="123"/>
    <s v="July"/>
    <x v="1"/>
    <x v="0"/>
    <s v="Mobile"/>
    <x v="1"/>
    <n v="1393"/>
    <n v="15.880199999999999"/>
    <n v="1.1399999999999999E-2"/>
    <n v="1.25"/>
    <n v="19.850249999999999"/>
    <n v="9"/>
    <n v="2.2055833333333332"/>
    <n v="0.56674349189556816"/>
    <n v="184.79999999999998"/>
    <n v="9.3097064268711982"/>
    <n v="130.79999999999998"/>
    <n v="18"/>
    <n v="12"/>
  </r>
  <r>
    <x v="1"/>
    <x v="124"/>
    <s v="July"/>
    <x v="1"/>
    <x v="0"/>
    <s v="Mobile"/>
    <x v="1"/>
    <n v="2014.6"/>
    <n v="15.109500000000001"/>
    <n v="7.5000000000000006E-3"/>
    <n v="2.06"/>
    <n v="31.125570000000003"/>
    <n v="5"/>
    <n v="6.2251140000000005"/>
    <n v="0.33091763460074786"/>
    <n v="118.72000000000001"/>
    <n v="3.8142273378447369"/>
    <n v="81.599999999999994"/>
    <n v="7.5"/>
    <n v="10"/>
  </r>
  <r>
    <x v="1"/>
    <x v="125"/>
    <s v="July"/>
    <x v="1"/>
    <x v="0"/>
    <s v="Mobile"/>
    <x v="1"/>
    <n v="2014.6"/>
    <n v="14.706579999999999"/>
    <n v="7.3000000000000001E-3"/>
    <n v="1.1099999999999999"/>
    <n v="16.324303799999996"/>
    <n v="1"/>
    <n v="16.324303799999996"/>
    <n v="6.7996774233030396E-2"/>
    <n v="286.71999999999997"/>
    <n v="17.563995592877905"/>
    <n v="87.6"/>
    <n v="9"/>
    <n v="5"/>
  </r>
  <r>
    <x v="1"/>
    <x v="126"/>
    <s v="July"/>
    <x v="1"/>
    <x v="0"/>
    <s v="Mobile"/>
    <x v="1"/>
    <n v="1600.8999999999999"/>
    <n v="12.00675"/>
    <n v="7.5000000000000006E-3"/>
    <n v="0.4"/>
    <n v="4.8027000000000006"/>
    <n v="1"/>
    <n v="4.8027000000000006"/>
    <n v="8.3286484685697632E-2"/>
    <n v="100.8"/>
    <n v="20.988194140795798"/>
    <n v="52.8"/>
    <n v="24"/>
    <n v="7"/>
  </r>
  <r>
    <x v="1"/>
    <x v="127"/>
    <s v="July"/>
    <x v="1"/>
    <x v="0"/>
    <s v="Mobile"/>
    <x v="1"/>
    <n v="1556.1"/>
    <n v="16.961489999999998"/>
    <n v="1.09E-2"/>
    <n v="1.08"/>
    <n v="18.318409199999998"/>
    <n v="2"/>
    <n v="9.1592045999999989"/>
    <n v="0.11791416909717249"/>
    <n v="76.16"/>
    <n v="4.157566258537341"/>
    <n v="57.599999999999994"/>
    <n v="15"/>
    <n v="6"/>
  </r>
  <r>
    <x v="1"/>
    <x v="128"/>
    <s v="July"/>
    <x v="1"/>
    <x v="0"/>
    <s v="Mobile"/>
    <x v="1"/>
    <n v="1613.5"/>
    <n v="18.7166"/>
    <n v="1.1599999999999999E-2"/>
    <n v="1.89"/>
    <n v="35.374373999999996"/>
    <n v="3"/>
    <n v="11.791457999999999"/>
    <n v="0.16028552194308796"/>
    <n v="127.67999999999999"/>
    <n v="3.6093924941258329"/>
    <n v="76.8"/>
    <n v="3"/>
    <n v="9"/>
  </r>
  <r>
    <x v="1"/>
    <x v="129"/>
    <s v="July"/>
    <x v="1"/>
    <x v="0"/>
    <s v="Mobile"/>
    <x v="1"/>
    <n v="1911.6999999999998"/>
    <n v="16.822959999999995"/>
    <n v="8.7999999999999988E-3"/>
    <n v="0.97000000000000008"/>
    <n v="16.318271199999998"/>
    <n v="6"/>
    <n v="2.7197118666666662"/>
    <n v="0.35665542805784489"/>
    <n v="155.12"/>
    <n v="9.5059089347651007"/>
    <n v="70.8"/>
    <n v="28.5"/>
    <n v="12"/>
  </r>
  <r>
    <x v="1"/>
    <x v="130"/>
    <s v="July"/>
    <x v="1"/>
    <x v="0"/>
    <s v="Mobile"/>
    <x v="1"/>
    <n v="2053.1"/>
    <n v="20.120379999999997"/>
    <n v="9.7999999999999997E-3"/>
    <n v="1.42"/>
    <n v="28.570939599999996"/>
    <n v="9"/>
    <n v="3.1745488444444439"/>
    <n v="0.44730765522321153"/>
    <n v="300.15999999999997"/>
    <n v="10.505779795915428"/>
    <n v="69.599999999999994"/>
    <n v="12"/>
    <n v="12"/>
  </r>
  <r>
    <x v="1"/>
    <x v="131"/>
    <s v="July"/>
    <x v="1"/>
    <x v="0"/>
    <s v="Mobile"/>
    <x v="1"/>
    <n v="1591.8"/>
    <n v="15.281280000000001"/>
    <n v="9.6000000000000009E-3"/>
    <n v="1.54"/>
    <n v="23.533171200000002"/>
    <n v="5"/>
    <n v="4.7066342400000005"/>
    <n v="0.32719772165682454"/>
    <n v="183.68"/>
    <n v="7.8051529238864328"/>
    <n v="111.6"/>
    <n v="10.5"/>
    <n v="9"/>
  </r>
  <r>
    <x v="1"/>
    <x v="132"/>
    <s v="July"/>
    <x v="1"/>
    <x v="0"/>
    <s v="Mobile"/>
    <x v="1"/>
    <n v="1960.6999999999998"/>
    <n v="23.528399999999998"/>
    <n v="1.2E-2"/>
    <n v="1.4"/>
    <n v="32.939759999999993"/>
    <n v="10"/>
    <n v="3.2939759999999993"/>
    <n v="0.42501827578585882"/>
    <n v="260.95999999999998"/>
    <n v="7.922340660648409"/>
    <n v="49.199999999999996"/>
    <n v="24"/>
    <n v="13"/>
  </r>
  <r>
    <x v="1"/>
    <x v="133"/>
    <s v="July"/>
    <x v="1"/>
    <x v="0"/>
    <s v="Mobile"/>
    <x v="1"/>
    <n v="1453.1999999999998"/>
    <n v="12.3522"/>
    <n v="8.5000000000000006E-3"/>
    <n v="1.1299999999999999"/>
    <n v="13.957985999999998"/>
    <n v="5"/>
    <n v="2.7915971999999996"/>
    <n v="0.40478619193342075"/>
    <n v="149.52000000000001"/>
    <n v="10.71214715360798"/>
    <n v="79.2"/>
    <n v="19.5"/>
    <n v="7"/>
  </r>
  <r>
    <x v="1"/>
    <x v="134"/>
    <s v="July"/>
    <x v="1"/>
    <x v="0"/>
    <s v="Mobile"/>
    <x v="1"/>
    <n v="1990.1"/>
    <n v="20.49803"/>
    <n v="1.03E-2"/>
    <n v="0.83000000000000007"/>
    <n v="17.013364900000003"/>
    <n v="6"/>
    <n v="2.8355608166666673"/>
    <n v="0.29271105564778666"/>
    <n v="144.47999999999999"/>
    <n v="8.4921472530104829"/>
    <n v="82.8"/>
    <n v="15"/>
    <n v="7"/>
  </r>
  <r>
    <x v="1"/>
    <x v="135"/>
    <s v="July"/>
    <x v="1"/>
    <x v="0"/>
    <s v="Mobile"/>
    <x v="1"/>
    <n v="1883.6999999999998"/>
    <n v="17.518409999999996"/>
    <n v="9.2999999999999992E-3"/>
    <n v="0.86"/>
    <n v="15.065832599999997"/>
    <n v="5"/>
    <n v="3.0131665199999995"/>
    <n v="0.28541403015456318"/>
    <n v="40.880000000000003"/>
    <n v="2.7134245471438474"/>
    <n v="97.2"/>
    <n v="13.5"/>
    <n v="14"/>
  </r>
  <r>
    <x v="1"/>
    <x v="136"/>
    <s v="July"/>
    <x v="1"/>
    <x v="0"/>
    <s v="Mobile"/>
    <x v="1"/>
    <n v="1220.8"/>
    <n v="10.254720000000001"/>
    <n v="8.4000000000000012E-3"/>
    <n v="0.88000000000000012"/>
    <n v="9.0241536000000018"/>
    <n v="7"/>
    <n v="1.2891648000000002"/>
    <n v="0.6826124945391"/>
    <n v="250.88"/>
    <n v="27.800945232137888"/>
    <n v="74.399999999999991"/>
    <n v="13.5"/>
    <n v="9"/>
  </r>
  <r>
    <x v="1"/>
    <x v="137"/>
    <s v="July"/>
    <x v="1"/>
    <x v="0"/>
    <s v="Mobile"/>
    <x v="1"/>
    <n v="1295.6999999999998"/>
    <n v="12.956999999999995"/>
    <n v="9.9999999999999985E-3"/>
    <n v="0.83"/>
    <n v="10.754309999999995"/>
    <n v="5"/>
    <n v="2.1508619999999992"/>
    <n v="0.38589179594041845"/>
    <n v="170.79999999999998"/>
    <n v="15.882004517258668"/>
    <n v="61.199999999999996"/>
    <n v="16.5"/>
    <n v="6"/>
  </r>
  <r>
    <x v="1"/>
    <x v="138"/>
    <s v="July"/>
    <x v="1"/>
    <x v="0"/>
    <s v="Mobile"/>
    <x v="1"/>
    <n v="1061.8999999999999"/>
    <n v="8.2828199999999992"/>
    <n v="7.8000000000000005E-3"/>
    <n v="0.29000000000000004"/>
    <n v="2.4020177999999999"/>
    <n v="6"/>
    <n v="0.40033629999999998"/>
    <n v="0.72439096829340743"/>
    <n v="279.29999999999995"/>
    <n v="116.27723991054519"/>
    <n v="60"/>
    <n v="4.5"/>
    <n v="9"/>
  </r>
  <r>
    <x v="1"/>
    <x v="139"/>
    <s v="July"/>
    <x v="1"/>
    <x v="0"/>
    <s v="Mobile"/>
    <x v="1"/>
    <n v="2051.6999999999998"/>
    <n v="17.849789999999999"/>
    <n v="8.6999999999999994E-3"/>
    <n v="1.0599999999999998"/>
    <n v="18.920777399999995"/>
    <n v="2"/>
    <n v="9.4603886999999975"/>
    <n v="0.11204613611700755"/>
    <n v="86.8"/>
    <n v="4.5875493466774797"/>
    <n v="64.8"/>
    <n v="12"/>
    <n v="10"/>
  </r>
  <r>
    <x v="1"/>
    <x v="140"/>
    <s v="July"/>
    <x v="1"/>
    <x v="0"/>
    <s v="Mobile"/>
    <x v="1"/>
    <n v="1110.1999999999998"/>
    <n v="11.990159999999999"/>
    <n v="1.0800000000000001E-2"/>
    <n v="0.49000000000000005"/>
    <n v="5.8751784000000002"/>
    <n v="6"/>
    <n v="0.97919640000000008"/>
    <n v="0.50041033647591027"/>
    <n v="403.2"/>
    <n v="68.627703288124835"/>
    <n v="69.599999999999994"/>
    <n v="6"/>
    <n v="12"/>
  </r>
  <r>
    <x v="1"/>
    <x v="141"/>
    <s v="July"/>
    <x v="1"/>
    <x v="0"/>
    <s v="Mobile"/>
    <x v="1"/>
    <n v="1364.3"/>
    <n v="13.642999999999997"/>
    <n v="9.9999999999999985E-3"/>
    <n v="0.79999999999999993"/>
    <n v="10.914399999999997"/>
    <n v="4"/>
    <n v="2.7285999999999992"/>
    <n v="0.29319064721835381"/>
    <n v="90.3"/>
    <n v="8.2734735761929219"/>
    <n v="54"/>
    <n v="6"/>
    <n v="7"/>
  </r>
  <r>
    <x v="1"/>
    <x v="142"/>
    <s v="July"/>
    <x v="1"/>
    <x v="0"/>
    <s v="Mobile"/>
    <x v="1"/>
    <n v="1129.0999999999999"/>
    <n v="9.9360800000000005"/>
    <n v="8.8000000000000005E-3"/>
    <n v="0.73"/>
    <n v="7.2533384000000005"/>
    <n v="8"/>
    <n v="0.90666730000000006"/>
    <n v="0.8051464964050209"/>
    <n v="37.099999999999994"/>
    <n v="5.1148861329839503"/>
    <n v="78"/>
    <n v="4.5"/>
    <n v="12"/>
  </r>
  <r>
    <x v="1"/>
    <x v="143"/>
    <s v="July"/>
    <x v="1"/>
    <x v="0"/>
    <s v="Mobile"/>
    <x v="1"/>
    <n v="1280.3"/>
    <n v="12.674969999999998"/>
    <n v="9.8999999999999991E-3"/>
    <n v="1.19"/>
    <n v="15.083214299999998"/>
    <n v="8"/>
    <n v="1.8854017874999998"/>
    <n v="0.6311652019689199"/>
    <n v="125.99999999999999"/>
    <n v="8.3536570848827623"/>
    <n v="70.8"/>
    <n v="3"/>
    <n v="10"/>
  </r>
  <r>
    <x v="1"/>
    <x v="144"/>
    <s v="July"/>
    <x v="1"/>
    <x v="0"/>
    <s v="Mobile"/>
    <x v="1"/>
    <n v="1487.5"/>
    <n v="12.7925"/>
    <n v="8.6E-3"/>
    <n v="0.38"/>
    <n v="4.8611500000000003"/>
    <n v="4"/>
    <n v="1.2152875000000001"/>
    <n v="0.31268321282001171"/>
    <n v="205.79999999999998"/>
    <n v="42.335661314709476"/>
    <n v="70.8"/>
    <n v="9"/>
    <n v="9"/>
  </r>
  <r>
    <x v="1"/>
    <x v="145"/>
    <s v="July"/>
    <x v="1"/>
    <x v="0"/>
    <s v="Mobile"/>
    <x v="1"/>
    <n v="1171.0999999999999"/>
    <n v="12.530769999999999"/>
    <n v="1.0699999999999999E-2"/>
    <n v="1.0299999999999998"/>
    <n v="12.906693099999996"/>
    <n v="8"/>
    <n v="1.6133366374999996"/>
    <n v="0.63842844454091818"/>
    <n v="91"/>
    <n v="7.0506053948086844"/>
    <n v="55.199999999999996"/>
    <n v="1.5"/>
    <n v="5"/>
  </r>
  <r>
    <x v="1"/>
    <x v="146"/>
    <s v="July"/>
    <x v="1"/>
    <x v="0"/>
    <s v="Mobile"/>
    <x v="1"/>
    <n v="1946.6999999999998"/>
    <n v="15.768269999999998"/>
    <n v="8.0999999999999996E-3"/>
    <n v="0.72"/>
    <n v="11.353154399999998"/>
    <n v="2"/>
    <n v="5.6765771999999988"/>
    <n v="0.12683699606868731"/>
    <n v="239.39999999999998"/>
    <n v="21.086650596419268"/>
    <n v="39.6"/>
    <n v="9"/>
    <n v="5"/>
  </r>
  <r>
    <x v="1"/>
    <x v="147"/>
    <s v="July"/>
    <x v="1"/>
    <x v="0"/>
    <s v="Mobile"/>
    <x v="1"/>
    <n v="1619.1"/>
    <n v="16.838639999999998"/>
    <n v="1.04E-2"/>
    <n v="0.39999999999999991"/>
    <n v="6.7354559999999974"/>
    <n v="3"/>
    <n v="2.2451519999999991"/>
    <n v="0.17816165676087858"/>
    <n v="100.8"/>
    <n v="14.965579167913804"/>
    <n v="67.2"/>
    <n v="4.5"/>
    <n v="7"/>
  </r>
  <r>
    <x v="1"/>
    <x v="148"/>
    <s v="July"/>
    <x v="1"/>
    <x v="0"/>
    <s v="Mobile"/>
    <x v="1"/>
    <n v="1490.3"/>
    <n v="9.5379199999999997"/>
    <n v="6.4000000000000003E-3"/>
    <n v="0.93999999999999984"/>
    <n v="8.965644799999998"/>
    <n v="9"/>
    <n v="0.99618275555555535"/>
    <n v="0.94360195933704627"/>
    <n v="112"/>
    <n v="12.492129958126384"/>
    <n v="39.6"/>
    <n v="7.5"/>
    <n v="9"/>
  </r>
  <r>
    <x v="1"/>
    <x v="149"/>
    <s v="July"/>
    <x v="1"/>
    <x v="0"/>
    <s v="Mobile"/>
    <x v="1"/>
    <n v="1533"/>
    <n v="12.877200000000002"/>
    <n v="8.4000000000000012E-3"/>
    <n v="0.79"/>
    <n v="10.172988000000002"/>
    <n v="3"/>
    <n v="3.3909960000000008"/>
    <n v="0.23296990028888265"/>
    <n v="200.89999999999998"/>
    <n v="19.748376779762243"/>
    <n v="57.599999999999994"/>
    <n v="6"/>
    <n v="15"/>
  </r>
  <r>
    <x v="1"/>
    <x v="150"/>
    <s v="July"/>
    <x v="1"/>
    <x v="0"/>
    <s v="Mobile"/>
    <x v="1"/>
    <n v="1108.0999999999999"/>
    <n v="9.6404699999999988"/>
    <n v="8.6999999999999994E-3"/>
    <n v="1.8699999999999999"/>
    <n v="18.027678899999998"/>
    <n v="10"/>
    <n v="1.8027678899999997"/>
    <n v="1.0372938248861312"/>
    <n v="125.99999999999999"/>
    <n v="6.9892525099279421"/>
    <n v="90"/>
    <n v="9"/>
    <n v="11"/>
  </r>
  <r>
    <x v="1"/>
    <x v="151"/>
    <s v="July"/>
    <x v="1"/>
    <x v="0"/>
    <s v="Mobile"/>
    <x v="1"/>
    <n v="1125.5999999999999"/>
    <n v="10.580639999999997"/>
    <n v="9.3999999999999986E-3"/>
    <n v="1.39"/>
    <n v="14.707089599999994"/>
    <n v="8"/>
    <n v="1.8383861999999993"/>
    <n v="0.75609792980386836"/>
    <n v="157.5"/>
    <n v="10.709120858283208"/>
    <n v="79.2"/>
    <n v="4.5"/>
    <n v="13"/>
  </r>
  <r>
    <x v="1"/>
    <x v="152"/>
    <s v="July"/>
    <x v="1"/>
    <x v="0"/>
    <s v="Mobile"/>
    <x v="1"/>
    <n v="1344"/>
    <n v="12.230400000000001"/>
    <n v="9.1000000000000004E-3"/>
    <n v="0.27"/>
    <n v="3.3022080000000007"/>
    <n v="7"/>
    <n v="0.47174400000000011"/>
    <n v="0.57234432234432231"/>
    <n v="157.5"/>
    <n v="47.695360195360188"/>
    <n v="75.599999999999994"/>
    <n v="1.5"/>
    <n v="12"/>
  </r>
  <r>
    <x v="1"/>
    <x v="153"/>
    <s v="August"/>
    <x v="1"/>
    <x v="0"/>
    <s v="Mobile"/>
    <x v="1"/>
    <n v="1807.3999999999999"/>
    <n v="16.2666"/>
    <n v="9.0000000000000011E-3"/>
    <n v="1.06"/>
    <n v="17.242596000000002"/>
    <n v="7"/>
    <n v="2.4632280000000004"/>
    <n v="0.43032963249849382"/>
    <n v="165.89999999999998"/>
    <n v="9.6215210285040573"/>
    <n v="52.8"/>
    <n v="3"/>
    <n v="4"/>
  </r>
  <r>
    <x v="1"/>
    <x v="154"/>
    <s v="August"/>
    <x v="1"/>
    <x v="0"/>
    <s v="Mobile"/>
    <x v="1"/>
    <n v="1465.1"/>
    <n v="15.823079999999999"/>
    <n v="1.0800000000000001E-2"/>
    <n v="1.39"/>
    <n v="21.994081199999997"/>
    <n v="8"/>
    <n v="2.7492601499999996"/>
    <n v="0.50559056770236899"/>
    <n v="111.3"/>
    <n v="5.0604523547907974"/>
    <n v="80.399999999999991"/>
    <n v="15"/>
    <n v="7"/>
  </r>
  <r>
    <x v="1"/>
    <x v="155"/>
    <s v="August"/>
    <x v="1"/>
    <x v="0"/>
    <s v="Mobile"/>
    <x v="1"/>
    <n v="1420.3"/>
    <n v="13.066759999999999"/>
    <n v="9.1999999999999998E-3"/>
    <n v="1.45"/>
    <n v="18.946801999999998"/>
    <n v="9"/>
    <n v="2.1052002222222219"/>
    <n v="0.68877059041415023"/>
    <n v="161.69999999999999"/>
    <n v="8.5344217984649866"/>
    <n v="31.2"/>
    <n v="1.5"/>
    <n v="11"/>
  </r>
  <r>
    <x v="1"/>
    <x v="156"/>
    <s v="August"/>
    <x v="1"/>
    <x v="0"/>
    <s v="Mobile"/>
    <x v="1"/>
    <n v="1854.9999999999998"/>
    <n v="18.735500000000002"/>
    <n v="1.0100000000000003E-2"/>
    <n v="1.0299999999999998"/>
    <n v="19.297564999999999"/>
    <n v="6"/>
    <n v="3.2162608333333331"/>
    <n v="0.32024765818899947"/>
    <n v="43.4"/>
    <n v="2.248988408641194"/>
    <n v="57.599999999999994"/>
    <n v="0"/>
    <n v="10"/>
  </r>
  <r>
    <x v="1"/>
    <x v="157"/>
    <s v="August"/>
    <x v="1"/>
    <x v="0"/>
    <s v="Mobile"/>
    <x v="1"/>
    <n v="1486.8"/>
    <n v="16.800840000000001"/>
    <n v="1.1300000000000001E-2"/>
    <n v="1.36"/>
    <n v="22.849142400000002"/>
    <n v="4"/>
    <n v="5.7122856000000004"/>
    <n v="0.23808333392854167"/>
    <n v="133"/>
    <n v="5.8207873920029485"/>
    <n v="60"/>
    <n v="4.5"/>
    <n v="13"/>
  </r>
  <r>
    <x v="1"/>
    <x v="158"/>
    <s v="August"/>
    <x v="1"/>
    <x v="0"/>
    <s v="Mobile"/>
    <x v="1"/>
    <n v="1372.6999999999998"/>
    <n v="15.786049999999998"/>
    <n v="1.15E-2"/>
    <n v="1.5900000000000003"/>
    <n v="25.099819500000002"/>
    <n v="6"/>
    <n v="4.1833032500000007"/>
    <n v="0.38008241453688546"/>
    <n v="42.699999999999996"/>
    <n v="1.7012074529061849"/>
    <n v="60"/>
    <n v="1.5"/>
    <n v="6"/>
  </r>
  <r>
    <x v="1"/>
    <x v="159"/>
    <s v="August"/>
    <x v="1"/>
    <x v="0"/>
    <s v="Mobile"/>
    <x v="1"/>
    <n v="1454.6"/>
    <n v="17.746119999999998"/>
    <n v="1.2199999999999999E-2"/>
    <n v="1.2399999999999998"/>
    <n v="22.005188799999992"/>
    <n v="4"/>
    <n v="5.501297199999998"/>
    <n v="0.22540138351369204"/>
    <n v="256.2"/>
    <n v="11.642708559719336"/>
    <n v="81.599999999999994"/>
    <n v="13.5"/>
    <n v="5"/>
  </r>
  <r>
    <x v="1"/>
    <x v="160"/>
    <s v="August"/>
    <x v="1"/>
    <x v="0"/>
    <s v="Mobile"/>
    <x v="1"/>
    <n v="1823.4999999999998"/>
    <n v="20.423199999999998"/>
    <n v="1.12E-2"/>
    <n v="1.1299999999999999"/>
    <n v="23.078215999999994"/>
    <n v="2"/>
    <n v="11.539107999999997"/>
    <n v="9.7927846762505391E-2"/>
    <n v="142.79999999999998"/>
    <n v="6.1876533264096336"/>
    <n v="44.4"/>
    <n v="3"/>
    <n v="2"/>
  </r>
  <r>
    <x v="1"/>
    <x v="161"/>
    <s v="August"/>
    <x v="1"/>
    <x v="0"/>
    <s v="Mobile"/>
    <x v="1"/>
    <n v="1847.9999999999998"/>
    <n v="16.816799999999997"/>
    <n v="9.0999999999999987E-3"/>
    <n v="0.34000000000000008"/>
    <n v="5.7177120000000006"/>
    <n v="3"/>
    <n v="1.9059040000000003"/>
    <n v="0.1783930355358927"/>
    <n v="210.7"/>
    <n v="36.850404497463316"/>
    <n v="92.399999999999991"/>
    <n v="12"/>
    <n v="13"/>
  </r>
  <r>
    <x v="1"/>
    <x v="162"/>
    <s v="August"/>
    <x v="1"/>
    <x v="0"/>
    <s v="Mobile"/>
    <x v="1"/>
    <n v="1098.3"/>
    <n v="7.3586099999999988"/>
    <n v="6.6999999999999994E-3"/>
    <n v="0.36000000000000004"/>
    <n v="2.6490996"/>
    <n v="10"/>
    <n v="0.26490996"/>
    <n v="1.3589523021331475"/>
    <n v="53.199999999999996"/>
    <n v="20.082295131523178"/>
    <n v="49.199999999999996"/>
    <n v="1.5"/>
    <n v="11"/>
  </r>
  <r>
    <x v="1"/>
    <x v="163"/>
    <s v="August"/>
    <x v="1"/>
    <x v="0"/>
    <s v="Mobile"/>
    <x v="1"/>
    <n v="1384.6"/>
    <n v="13.707539999999998"/>
    <n v="9.8999999999999991E-3"/>
    <n v="0.30000000000000004"/>
    <n v="4.1122620000000003"/>
    <n v="9"/>
    <n v="0.45691800000000005"/>
    <n v="0.65657295182067688"/>
    <n v="96.6"/>
    <n v="23.490721165139767"/>
    <n v="52.8"/>
    <n v="3"/>
    <n v="7"/>
  </r>
  <r>
    <x v="1"/>
    <x v="164"/>
    <s v="August"/>
    <x v="1"/>
    <x v="0"/>
    <s v="Mobile"/>
    <x v="1"/>
    <n v="1397.1999999999998"/>
    <n v="11.457039999999997"/>
    <n v="8.199999999999999E-3"/>
    <n v="1.9000000000000001"/>
    <n v="21.768375999999996"/>
    <n v="3"/>
    <n v="7.2561253333333324"/>
    <n v="0.26184773728641958"/>
    <n v="298.89999999999998"/>
    <n v="13.73092783770365"/>
    <n v="42"/>
    <n v="9"/>
    <n v="7"/>
  </r>
  <r>
    <x v="1"/>
    <x v="165"/>
    <s v="August"/>
    <x v="1"/>
    <x v="0"/>
    <s v="Mobile"/>
    <x v="1"/>
    <n v="1871.1"/>
    <n v="14.9688"/>
    <n v="8.0000000000000002E-3"/>
    <n v="1.39"/>
    <n v="20.806631999999997"/>
    <n v="4"/>
    <n v="5.2016579999999992"/>
    <n v="0.26722248944471166"/>
    <n v="313.59999999999997"/>
    <n v="15.072117390262875"/>
    <n v="48"/>
    <n v="10.5"/>
    <n v="7"/>
  </r>
  <r>
    <x v="1"/>
    <x v="166"/>
    <s v="August"/>
    <x v="1"/>
    <x v="0"/>
    <s v="Mobile"/>
    <x v="1"/>
    <n v="1309"/>
    <n v="16.493400000000001"/>
    <n v="1.26E-2"/>
    <n v="1.8599999999999999"/>
    <n v="30.677724000000001"/>
    <n v="9"/>
    <n v="3.408636"/>
    <n v="0.54567281458037753"/>
    <n v="36"/>
    <n v="1.173489923828769"/>
    <n v="73.2"/>
    <n v="3"/>
    <n v="13"/>
  </r>
  <r>
    <x v="1"/>
    <x v="167"/>
    <s v="August"/>
    <x v="1"/>
    <x v="0"/>
    <s v="Mobile"/>
    <x v="1"/>
    <n v="1794.1"/>
    <n v="17.043950000000002"/>
    <n v="9.5000000000000015E-3"/>
    <n v="0.42"/>
    <n v="7.1584590000000006"/>
    <n v="2"/>
    <n v="3.5792295000000003"/>
    <n v="0.11734369086978076"/>
    <n v="165.89999999999998"/>
    <n v="23.175378946781699"/>
    <n v="52.8"/>
    <n v="9"/>
    <n v="11"/>
  </r>
  <r>
    <x v="1"/>
    <x v="168"/>
    <s v="August"/>
    <x v="1"/>
    <x v="0"/>
    <s v="Mobile"/>
    <x v="1"/>
    <n v="1766.1"/>
    <n v="12.009479999999998"/>
    <n v="6.7999999999999996E-3"/>
    <n v="0.92000000000000015"/>
    <n v="11.0487216"/>
    <n v="5"/>
    <n v="2.20974432"/>
    <n v="0.41633775983639598"/>
    <n v="75.599999999999994"/>
    <n v="6.8424205747025058"/>
    <n v="44.4"/>
    <n v="9"/>
    <n v="6"/>
  </r>
  <r>
    <x v="1"/>
    <x v="169"/>
    <s v="August"/>
    <x v="1"/>
    <x v="0"/>
    <s v="Mobile"/>
    <x v="1"/>
    <n v="1428.6999999999998"/>
    <n v="11.715339999999998"/>
    <n v="8.199999999999999E-3"/>
    <n v="1.4100000000000001"/>
    <n v="16.518629399999998"/>
    <n v="4"/>
    <n v="4.1296573499999996"/>
    <n v="0.34143268569243407"/>
    <n v="45.5"/>
    <n v="2.7544658154265513"/>
    <n v="54"/>
    <n v="4.5"/>
    <n v="11"/>
  </r>
  <r>
    <x v="1"/>
    <x v="170"/>
    <s v="August"/>
    <x v="1"/>
    <x v="0"/>
    <s v="Mobile"/>
    <x v="1"/>
    <n v="1274.6999999999998"/>
    <n v="11.599769999999999"/>
    <n v="9.1000000000000004E-3"/>
    <n v="1.2599999999999998"/>
    <n v="14.615710199999997"/>
    <n v="4"/>
    <n v="3.6539275499999992"/>
    <n v="0.34483442344115445"/>
    <n v="276.5"/>
    <n v="18.917999619341117"/>
    <n v="61.199999999999996"/>
    <n v="1.5"/>
    <n v="7"/>
  </r>
  <r>
    <x v="1"/>
    <x v="171"/>
    <s v="August"/>
    <x v="1"/>
    <x v="0"/>
    <s v="Mobile"/>
    <x v="1"/>
    <n v="1726.8999999999999"/>
    <n v="13.815199999999999"/>
    <n v="8.0000000000000002E-3"/>
    <n v="1.4"/>
    <n v="19.341279999999998"/>
    <n v="4"/>
    <n v="4.8353199999999994"/>
    <n v="0.28953616306676705"/>
    <n v="235.2"/>
    <n v="12.160518848804216"/>
    <n v="84"/>
    <n v="3"/>
    <n v="12"/>
  </r>
  <r>
    <x v="1"/>
    <x v="172"/>
    <s v="August"/>
    <x v="1"/>
    <x v="0"/>
    <s v="Mobile"/>
    <x v="1"/>
    <n v="1916.6"/>
    <n v="13.4162"/>
    <n v="7.0000000000000001E-3"/>
    <n v="1.28"/>
    <n v="17.172736"/>
    <n v="10"/>
    <n v="1.7172736"/>
    <n v="0.74536754073433609"/>
    <n v="137.19999999999999"/>
    <n v="7.9894083272461645"/>
    <n v="25.2"/>
    <n v="13.5"/>
    <n v="9"/>
  </r>
  <r>
    <x v="1"/>
    <x v="173"/>
    <s v="August"/>
    <x v="1"/>
    <x v="0"/>
    <s v="Mobile"/>
    <x v="1"/>
    <n v="1335.6"/>
    <n v="8.2807199999999987"/>
    <n v="6.1999999999999998E-3"/>
    <n v="1.98"/>
    <n v="16.395825599999998"/>
    <n v="8"/>
    <n v="2.0494781999999998"/>
    <n v="0.96609956622129489"/>
    <n v="54.599999999999994"/>
    <n v="3.3301159290203719"/>
    <n v="52.8"/>
    <n v="3"/>
    <n v="12"/>
  </r>
  <r>
    <x v="1"/>
    <x v="174"/>
    <s v="August"/>
    <x v="1"/>
    <x v="0"/>
    <s v="Mobile"/>
    <x v="1"/>
    <n v="1113.6999999999998"/>
    <n v="8.0186399999999978"/>
    <n v="7.1999999999999989E-3"/>
    <n v="0.87"/>
    <n v="6.9762167999999978"/>
    <n v="5"/>
    <n v="1.3952433599999996"/>
    <n v="0.62354713517504234"/>
    <n v="235.2"/>
    <n v="33.714548550154014"/>
    <n v="49.199999999999996"/>
    <n v="7.5"/>
    <n v="9"/>
  </r>
  <r>
    <x v="1"/>
    <x v="175"/>
    <s v="August"/>
    <x v="1"/>
    <x v="0"/>
    <s v="Mobile"/>
    <x v="1"/>
    <n v="1777.3"/>
    <n v="17.595269999999999"/>
    <n v="9.8999999999999991E-3"/>
    <n v="1.79"/>
    <n v="31.495533299999998"/>
    <n v="2"/>
    <n v="15.747766649999999"/>
    <n v="0.11366691161886121"/>
    <n v="285.59999999999997"/>
    <n v="9.0679525023314973"/>
    <n v="54"/>
    <n v="3"/>
    <n v="12"/>
  </r>
  <r>
    <x v="1"/>
    <x v="176"/>
    <s v="August"/>
    <x v="1"/>
    <x v="0"/>
    <s v="Mobile"/>
    <x v="1"/>
    <n v="1997.1"/>
    <n v="16.975349999999999"/>
    <n v="8.5000000000000006E-3"/>
    <n v="1.2799999999999998"/>
    <n v="21.728447999999997"/>
    <n v="7"/>
    <n v="3.1040639999999997"/>
    <n v="0.41236263169831555"/>
    <n v="324.79999999999995"/>
    <n v="14.948145399063938"/>
    <n v="85.2"/>
    <n v="6"/>
    <n v="8"/>
  </r>
  <r>
    <x v="1"/>
    <x v="177"/>
    <s v="August"/>
    <x v="1"/>
    <x v="0"/>
    <s v="Mobile"/>
    <x v="1"/>
    <n v="1485.3999999999999"/>
    <n v="13.962759999999999"/>
    <n v="9.4000000000000004E-3"/>
    <n v="0.67"/>
    <n v="9.3550491999999998"/>
    <n v="4"/>
    <n v="2.3387623"/>
    <n v="0.28647631270608392"/>
    <n v="172.2"/>
    <n v="18.407172032831209"/>
    <n v="79.2"/>
    <n v="10.5"/>
    <n v="10"/>
  </r>
  <r>
    <x v="1"/>
    <x v="178"/>
    <s v="August"/>
    <x v="1"/>
    <x v="0"/>
    <s v="Mobile"/>
    <x v="1"/>
    <n v="1407.6999999999998"/>
    <n v="12.106219999999999"/>
    <n v="8.6E-3"/>
    <n v="1.5"/>
    <n v="18.159329999999997"/>
    <n v="1"/>
    <n v="18.159329999999997"/>
    <n v="8.2602166489622694E-2"/>
    <n v="369.59999999999997"/>
    <n v="20.353173823043033"/>
    <n v="57.599999999999994"/>
    <n v="4.5"/>
    <n v="5"/>
  </r>
  <r>
    <x v="1"/>
    <x v="179"/>
    <s v="August"/>
    <x v="1"/>
    <x v="0"/>
    <s v="Mobile"/>
    <x v="1"/>
    <n v="1985.1999999999998"/>
    <n v="14.491959999999999"/>
    <n v="7.3000000000000001E-3"/>
    <n v="0.59"/>
    <n v="8.5502563999999985"/>
    <n v="6"/>
    <n v="1.4250427333333331"/>
    <n v="0.41402267188151226"/>
    <n v="176.39999999999998"/>
    <n v="20.630960259858409"/>
    <n v="70.8"/>
    <n v="4.5"/>
    <n v="7"/>
  </r>
  <r>
    <x v="1"/>
    <x v="180"/>
    <s v="August"/>
    <x v="1"/>
    <x v="0"/>
    <s v="Mobile"/>
    <x v="1"/>
    <n v="1503.6"/>
    <n v="15.487079999999999"/>
    <n v="1.03E-2"/>
    <n v="0.87"/>
    <n v="13.473759599999999"/>
    <n v="8"/>
    <n v="1.6842199499999999"/>
    <n v="0.51655960968755898"/>
    <n v="171.5"/>
    <n v="12.728444405375914"/>
    <n v="93.6"/>
    <n v="12"/>
    <n v="8"/>
  </r>
  <r>
    <x v="1"/>
    <x v="181"/>
    <s v="August"/>
    <x v="1"/>
    <x v="0"/>
    <s v="Mobile"/>
    <x v="1"/>
    <n v="2089.5"/>
    <n v="13.16385"/>
    <n v="6.3E-3"/>
    <n v="1.6500000000000001"/>
    <n v="21.720352500000001"/>
    <n v="6"/>
    <n v="3.6200587500000001"/>
    <n v="0.45579370776786426"/>
    <n v="142.79999999999998"/>
    <n v="6.5744789362879805"/>
    <n v="73.2"/>
    <n v="6"/>
    <n v="7"/>
  </r>
  <r>
    <x v="1"/>
    <x v="182"/>
    <s v="August"/>
    <x v="1"/>
    <x v="0"/>
    <s v="Mobile"/>
    <x v="1"/>
    <n v="1153.5999999999999"/>
    <n v="13.035679999999999"/>
    <n v="1.1300000000000001E-2"/>
    <n v="1.5699999999999998"/>
    <n v="20.466017599999997"/>
    <n v="2"/>
    <n v="10.233008799999999"/>
    <n v="0.1534250610631743"/>
    <n v="44.8"/>
    <n v="2.1889945017930601"/>
    <n v="91.2"/>
    <n v="10.5"/>
    <n v="13"/>
  </r>
  <r>
    <x v="1"/>
    <x v="183"/>
    <s v="August"/>
    <x v="1"/>
    <x v="0"/>
    <s v="Mobile"/>
    <x v="1"/>
    <n v="1220.8"/>
    <n v="14.161279999999998"/>
    <n v="1.1599999999999999E-2"/>
    <n v="0.59000000000000008"/>
    <n v="8.3551552000000004"/>
    <n v="2"/>
    <n v="4.1775776000000002"/>
    <n v="0.14123017128395177"/>
    <n v="148.39999999999998"/>
    <n v="17.761489337744436"/>
    <n v="39.6"/>
    <n v="10.5"/>
    <n v="13"/>
  </r>
  <r>
    <x v="2"/>
    <x v="184"/>
    <s v="September"/>
    <x v="1"/>
    <x v="0"/>
    <s v="Mobile"/>
    <x v="1"/>
    <n v="3392"/>
    <n v="46.131200000000007"/>
    <n v="1.3600000000000003E-2"/>
    <n v="1.7200000000000002"/>
    <n v="79.345664000000028"/>
    <n v="7"/>
    <n v="11.335094857142861"/>
    <n v="0.15174112097669254"/>
    <n v="117.6"/>
    <n v="1.4821225769816477"/>
    <n v="100.8"/>
    <n v="1.5"/>
    <n v="8"/>
  </r>
  <r>
    <x v="2"/>
    <x v="185"/>
    <s v="September"/>
    <x v="1"/>
    <x v="0"/>
    <s v="Mobile"/>
    <x v="1"/>
    <n v="2484"/>
    <n v="20.6172"/>
    <n v="8.3000000000000001E-3"/>
    <n v="1.5599999999999998"/>
    <n v="32.162831999999995"/>
    <n v="9"/>
    <n v="3.5736479999999995"/>
    <n v="0.43652872359001221"/>
    <n v="175.7"/>
    <n v="5.4628274027610511"/>
    <n v="99.6"/>
    <n v="7.5"/>
    <n v="10"/>
  </r>
  <r>
    <x v="2"/>
    <x v="186"/>
    <s v="September"/>
    <x v="1"/>
    <x v="0"/>
    <s v="Mobile"/>
    <x v="1"/>
    <n v="3196"/>
    <n v="24.609200000000005"/>
    <n v="7.7000000000000011E-3"/>
    <n v="0.96"/>
    <n v="23.624832000000005"/>
    <n v="1"/>
    <n v="23.624832000000005"/>
    <n v="4.0635209596411093E-2"/>
    <n v="72.8"/>
    <n v="3.0815033943945074"/>
    <n v="85.2"/>
    <n v="4.5"/>
    <n v="4"/>
  </r>
  <r>
    <x v="2"/>
    <x v="187"/>
    <s v="September"/>
    <x v="1"/>
    <x v="0"/>
    <s v="Mobile"/>
    <x v="1"/>
    <n v="2892"/>
    <n v="21.69"/>
    <n v="7.5000000000000006E-3"/>
    <n v="1.52"/>
    <n v="32.968800000000002"/>
    <n v="4"/>
    <n v="8.2422000000000004"/>
    <n v="0.18441678192715535"/>
    <n v="101.5"/>
    <n v="3.0786683167115574"/>
    <n v="75.599999999999994"/>
    <n v="13.5"/>
    <n v="15"/>
  </r>
  <r>
    <x v="2"/>
    <x v="188"/>
    <s v="September"/>
    <x v="1"/>
    <x v="0"/>
    <s v="Mobile"/>
    <x v="1"/>
    <n v="3154"/>
    <n v="46.679200000000002"/>
    <n v="1.4800000000000001E-2"/>
    <n v="0.59"/>
    <n v="27.540727999999998"/>
    <n v="3"/>
    <n v="9.1802426666666666"/>
    <n v="6.4268453615314747E-2"/>
    <n v="175.7"/>
    <n v="6.379642542491978"/>
    <n v="67.2"/>
    <n v="4.5"/>
    <n v="10"/>
  </r>
  <r>
    <x v="2"/>
    <x v="189"/>
    <s v="September"/>
    <x v="1"/>
    <x v="0"/>
    <s v="Mobile"/>
    <x v="1"/>
    <n v="1928"/>
    <n v="21.7864"/>
    <n v="1.1300000000000001E-2"/>
    <n v="1.4100000000000001"/>
    <n v="30.718824000000005"/>
    <n v="4"/>
    <n v="7.6797060000000013"/>
    <n v="0.18360077846730069"/>
    <n v="170.79999999999998"/>
    <n v="5.5601086812437854"/>
    <n v="66"/>
    <n v="9"/>
    <n v="9"/>
  </r>
  <r>
    <x v="2"/>
    <x v="190"/>
    <s v="September"/>
    <x v="1"/>
    <x v="0"/>
    <s v="Mobile"/>
    <x v="1"/>
    <n v="3334"/>
    <n v="28.6724"/>
    <n v="8.6E-3"/>
    <n v="1.8600000000000003"/>
    <n v="53.330664000000006"/>
    <n v="1"/>
    <n v="53.330664000000006"/>
    <n v="3.4876745581116336E-2"/>
    <n v="46"/>
    <n v="0.86254317028567273"/>
    <n v="106.8"/>
    <n v="1.5"/>
    <n v="6"/>
  </r>
  <r>
    <x v="2"/>
    <x v="191"/>
    <s v="September"/>
    <x v="1"/>
    <x v="0"/>
    <s v="Mobile"/>
    <x v="1"/>
    <n v="2943"/>
    <n v="24.721200000000003"/>
    <n v="8.4000000000000012E-3"/>
    <n v="2.15"/>
    <n v="53.150580000000005"/>
    <n v="5"/>
    <n v="10.630116000000001"/>
    <n v="0.2022555539375111"/>
    <n v="244.99999999999997"/>
    <n v="4.6095451827618801"/>
    <n v="79.2"/>
    <n v="9"/>
    <n v="14"/>
  </r>
  <r>
    <x v="2"/>
    <x v="192"/>
    <s v="September"/>
    <x v="1"/>
    <x v="0"/>
    <s v="Mobile"/>
    <x v="1"/>
    <n v="2424"/>
    <n v="32.4816"/>
    <n v="1.34E-2"/>
    <n v="1.66"/>
    <n v="53.919455999999997"/>
    <n v="2"/>
    <n v="26.959727999999998"/>
    <n v="6.1573321511255601E-2"/>
    <n v="16"/>
    <n v="0.29673889884942461"/>
    <n v="39.6"/>
    <n v="16.5"/>
    <n v="8"/>
  </r>
  <r>
    <x v="2"/>
    <x v="193"/>
    <s v="September"/>
    <x v="1"/>
    <x v="0"/>
    <s v="Mobile"/>
    <x v="1"/>
    <n v="2876"/>
    <n v="37.963200000000001"/>
    <n v="1.32E-2"/>
    <n v="1.1800000000000002"/>
    <n v="44.796576000000009"/>
    <n v="6"/>
    <n v="7.4660960000000012"/>
    <n v="0.15804779365280061"/>
    <n v="217.7"/>
    <n v="4.8597464234766505"/>
    <n v="60"/>
    <n v="3"/>
    <n v="9"/>
  </r>
  <r>
    <x v="2"/>
    <x v="194"/>
    <s v="September"/>
    <x v="1"/>
    <x v="0"/>
    <s v="Mobile"/>
    <x v="1"/>
    <n v="1995"/>
    <n v="20.548500000000001"/>
    <n v="1.03E-2"/>
    <n v="0.77"/>
    <n v="15.822345"/>
    <n v="4"/>
    <n v="3.9555862500000001"/>
    <n v="0.19466141080857483"/>
    <n v="308.7"/>
    <n v="19.510382310586703"/>
    <n v="84"/>
    <n v="9"/>
    <n v="10"/>
  </r>
  <r>
    <x v="2"/>
    <x v="195"/>
    <s v="September"/>
    <x v="1"/>
    <x v="0"/>
    <s v="Mobile"/>
    <x v="1"/>
    <n v="2600"/>
    <n v="34.839999999999996"/>
    <n v="1.3399999999999999E-2"/>
    <n v="1.9000000000000001"/>
    <n v="66.195999999999998"/>
    <n v="6"/>
    <n v="11.032666666666666"/>
    <n v="0.17221584385763491"/>
    <n v="61.599999999999994"/>
    <n v="0.9305698229500271"/>
    <n v="76.8"/>
    <n v="15"/>
    <n v="11"/>
  </r>
  <r>
    <x v="2"/>
    <x v="196"/>
    <s v="September"/>
    <x v="1"/>
    <x v="0"/>
    <s v="Mobile"/>
    <x v="1"/>
    <n v="2152"/>
    <n v="23.026400000000002"/>
    <n v="1.0700000000000001E-2"/>
    <n v="2.2000000000000002"/>
    <n v="50.658080000000012"/>
    <n v="7"/>
    <n v="7.2368685714285732"/>
    <n v="0.30399888823263727"/>
    <n v="33"/>
    <n v="0.65142618906993699"/>
    <n v="79.2"/>
    <n v="3"/>
    <n v="8"/>
  </r>
  <r>
    <x v="2"/>
    <x v="197"/>
    <s v="September"/>
    <x v="1"/>
    <x v="0"/>
    <s v="Mobile"/>
    <x v="1"/>
    <n v="3219"/>
    <n v="34.443300000000001"/>
    <n v="1.0699999999999999E-2"/>
    <n v="0.63000000000000012"/>
    <n v="21.699279000000004"/>
    <n v="6"/>
    <n v="3.6165465000000006"/>
    <n v="0.1741993363005287"/>
    <n v="9"/>
    <n v="0.41476032452506822"/>
    <n v="86.399999999999991"/>
    <n v="10.5"/>
    <n v="6"/>
  </r>
  <r>
    <x v="2"/>
    <x v="198"/>
    <s v="September"/>
    <x v="1"/>
    <x v="0"/>
    <s v="Mobile"/>
    <x v="1"/>
    <n v="3050"/>
    <n v="34.770000000000003"/>
    <n v="1.14E-2"/>
    <n v="1.9899999999999998"/>
    <n v="69.192300000000003"/>
    <n v="2"/>
    <n v="34.596150000000002"/>
    <n v="5.7520851308599359E-2"/>
    <n v="47.599999999999994"/>
    <n v="0.68793781967068579"/>
    <n v="85.2"/>
    <n v="4.5"/>
    <n v="12"/>
  </r>
  <r>
    <x v="2"/>
    <x v="199"/>
    <s v="September"/>
    <x v="1"/>
    <x v="0"/>
    <s v="Mobile"/>
    <x v="1"/>
    <n v="2030"/>
    <n v="20.908999999999999"/>
    <n v="1.03E-2"/>
    <n v="0.90999999999999992"/>
    <n v="19.027189999999997"/>
    <n v="5"/>
    <n v="3.8054379999999997"/>
    <n v="0.23913147448467167"/>
    <n v="86.1"/>
    <n v="4.5251032864022491"/>
    <n v="43.199999999999996"/>
    <n v="3"/>
    <n v="13"/>
  </r>
  <r>
    <x v="2"/>
    <x v="200"/>
    <s v="September"/>
    <x v="1"/>
    <x v="0"/>
    <s v="Mobile"/>
    <x v="1"/>
    <n v="2320"/>
    <n v="22.272000000000002"/>
    <n v="9.6000000000000009E-3"/>
    <n v="0.76"/>
    <n v="16.926720000000003"/>
    <n v="4"/>
    <n v="4.2316800000000008"/>
    <n v="0.17959770114942528"/>
    <n v="406.7"/>
    <n v="24.027100347852386"/>
    <n v="92.399999999999991"/>
    <n v="3"/>
    <n v="6"/>
  </r>
  <r>
    <x v="2"/>
    <x v="201"/>
    <s v="September"/>
    <x v="1"/>
    <x v="0"/>
    <s v="Mobile"/>
    <x v="1"/>
    <n v="2585"/>
    <n v="21.9725"/>
    <n v="8.5000000000000006E-3"/>
    <n v="1.25"/>
    <n v="27.465624999999999"/>
    <n v="8"/>
    <n v="3.4332031249999999"/>
    <n v="0.36409147798384345"/>
    <n v="210"/>
    <n v="7.6459210376607123"/>
    <n v="37.199999999999996"/>
    <n v="13.5"/>
    <n v="9"/>
  </r>
  <r>
    <x v="2"/>
    <x v="202"/>
    <s v="September"/>
    <x v="1"/>
    <x v="0"/>
    <s v="Mobile"/>
    <x v="1"/>
    <n v="3272"/>
    <n v="44.171999999999997"/>
    <n v="1.35E-2"/>
    <n v="1.1000000000000001"/>
    <n v="48.589199999999998"/>
    <n v="7"/>
    <n v="6.9413142857142853"/>
    <n v="0.1584714298650729"/>
    <n v="207.89999999999998"/>
    <n v="4.2787286063569683"/>
    <n v="97.2"/>
    <n v="7.5"/>
    <n v="10"/>
  </r>
  <r>
    <x v="2"/>
    <x v="203"/>
    <s v="September"/>
    <x v="1"/>
    <x v="0"/>
    <s v="Mobile"/>
    <x v="1"/>
    <n v="2263"/>
    <n v="26.250799999999998"/>
    <n v="1.1599999999999999E-2"/>
    <n v="0.92"/>
    <n v="24.150735999999998"/>
    <n v="4"/>
    <n v="6.0376839999999996"/>
    <n v="0.15237630853154951"/>
    <n v="177.1"/>
    <n v="7.333109848080821"/>
    <n v="97.2"/>
    <n v="16.5"/>
    <n v="6"/>
  </r>
  <r>
    <x v="2"/>
    <x v="204"/>
    <s v="September"/>
    <x v="1"/>
    <x v="0"/>
    <s v="Mobile"/>
    <x v="1"/>
    <n v="2250"/>
    <n v="29.700000000000003"/>
    <n v="1.3200000000000002E-2"/>
    <n v="2.0599999999999996"/>
    <n v="61.181999999999995"/>
    <n v="5"/>
    <n v="12.2364"/>
    <n v="0.16835016835016833"/>
    <n v="100.1"/>
    <n v="1.6361021215390148"/>
    <n v="91.2"/>
    <n v="12"/>
    <n v="11"/>
  </r>
  <r>
    <x v="2"/>
    <x v="205"/>
    <s v="September"/>
    <x v="1"/>
    <x v="0"/>
    <s v="Mobile"/>
    <x v="1"/>
    <n v="2284"/>
    <n v="31.519199999999998"/>
    <n v="1.38E-2"/>
    <n v="1.01"/>
    <n v="31.834391999999998"/>
    <n v="6"/>
    <n v="5.3057319999999999"/>
    <n v="0.1903601614254169"/>
    <n v="118.99999999999999"/>
    <n v="3.7380955791459751"/>
    <n v="68.399999999999991"/>
    <n v="7.5"/>
    <n v="8"/>
  </r>
  <r>
    <x v="2"/>
    <x v="206"/>
    <s v="September"/>
    <x v="1"/>
    <x v="0"/>
    <s v="Mobile"/>
    <x v="1"/>
    <n v="2556"/>
    <n v="30.672000000000001"/>
    <n v="1.2E-2"/>
    <n v="0.86"/>
    <n v="26.37792"/>
    <n v="4"/>
    <n v="6.5944799999999999"/>
    <n v="0.13041210224308816"/>
    <n v="295.39999999999998"/>
    <n v="11.198760175176814"/>
    <n v="85.2"/>
    <n v="9"/>
    <n v="11"/>
  </r>
  <r>
    <x v="2"/>
    <x v="207"/>
    <s v="September"/>
    <x v="1"/>
    <x v="0"/>
    <s v="Mobile"/>
    <x v="1"/>
    <n v="3239"/>
    <n v="35.305100000000003"/>
    <n v="1.0900000000000002E-2"/>
    <n v="1.3499999999999999"/>
    <n v="47.661884999999998"/>
    <n v="9"/>
    <n v="5.2957649999999994"/>
    <n v="0.25492067718261663"/>
    <n v="31"/>
    <n v="0.65041489651531825"/>
    <n v="73.2"/>
    <n v="0"/>
    <n v="9"/>
  </r>
  <r>
    <x v="2"/>
    <x v="208"/>
    <s v="September"/>
    <x v="1"/>
    <x v="0"/>
    <s v="Mobile"/>
    <x v="1"/>
    <n v="2982"/>
    <n v="34.292999999999999"/>
    <n v="1.15E-2"/>
    <n v="1.81"/>
    <n v="62.070329999999998"/>
    <n v="4"/>
    <n v="15.5175825"/>
    <n v="0.11664188026710991"/>
    <n v="161.69999999999999"/>
    <n v="2.6051093976784077"/>
    <n v="102"/>
    <n v="16.5"/>
    <n v="12"/>
  </r>
  <r>
    <x v="2"/>
    <x v="209"/>
    <s v="September"/>
    <x v="1"/>
    <x v="0"/>
    <s v="Mobile"/>
    <x v="1"/>
    <n v="2292"/>
    <n v="31.858799999999999"/>
    <n v="1.3899999999999999E-2"/>
    <n v="2.02"/>
    <n v="64.354776000000001"/>
    <n v="7"/>
    <n v="9.1935394285714285"/>
    <n v="0.21971951234823661"/>
    <n v="236.6"/>
    <n v="3.6764948105794044"/>
    <n v="63.599999999999994"/>
    <n v="6"/>
    <n v="9"/>
  </r>
  <r>
    <x v="2"/>
    <x v="210"/>
    <s v="September"/>
    <x v="1"/>
    <x v="0"/>
    <s v="Mobile"/>
    <x v="1"/>
    <n v="2566"/>
    <n v="32.331600000000002"/>
    <n v="1.26E-2"/>
    <n v="0.88"/>
    <n v="28.451808000000003"/>
    <n v="3"/>
    <n v="9.4839360000000017"/>
    <n v="9.2788479382399883E-2"/>
    <n v="79.8"/>
    <n v="2.8047426722407232"/>
    <n v="85.2"/>
    <n v="15"/>
    <n v="10"/>
  </r>
  <r>
    <x v="2"/>
    <x v="211"/>
    <s v="September"/>
    <x v="1"/>
    <x v="0"/>
    <s v="Mobile"/>
    <x v="1"/>
    <n v="3174"/>
    <n v="41.5794"/>
    <n v="1.3100000000000001E-2"/>
    <n v="1.96"/>
    <n v="81.495623999999992"/>
    <n v="7"/>
    <n v="11.642231999999998"/>
    <n v="0.16835259768058222"/>
    <n v="111.3"/>
    <n v="1.3657175015924783"/>
    <n v="57.599999999999994"/>
    <n v="3"/>
    <n v="7"/>
  </r>
  <r>
    <x v="2"/>
    <x v="212"/>
    <s v="September"/>
    <x v="1"/>
    <x v="0"/>
    <s v="Mobile"/>
    <x v="1"/>
    <n v="3111"/>
    <n v="44.487299999999991"/>
    <n v="1.4299999999999997E-2"/>
    <n v="1.81"/>
    <n v="80.522012999999987"/>
    <n v="2"/>
    <n v="40.261006499999993"/>
    <n v="4.4956650549707454E-2"/>
    <n v="130.9"/>
    <n v="1.6256424190488137"/>
    <n v="75.599999999999994"/>
    <n v="3"/>
    <n v="10"/>
  </r>
  <r>
    <x v="2"/>
    <x v="213"/>
    <s v="September"/>
    <x v="1"/>
    <x v="0"/>
    <s v="Mobile"/>
    <x v="1"/>
    <n v="2125"/>
    <n v="22.3125"/>
    <n v="1.0500000000000001E-2"/>
    <n v="1.84"/>
    <n v="41.055"/>
    <n v="4"/>
    <n v="10.26375"/>
    <n v="0.17927170868347339"/>
    <n v="244.99999999999997"/>
    <n v="5.9676044330775779"/>
    <n v="37.199999999999996"/>
    <n v="12"/>
    <n v="9"/>
  </r>
  <r>
    <x v="2"/>
    <x v="214"/>
    <s v="October"/>
    <x v="1"/>
    <x v="0"/>
    <s v="Mobile"/>
    <x v="1"/>
    <n v="3183"/>
    <n v="33.739800000000002"/>
    <n v="1.06E-2"/>
    <n v="1.92"/>
    <n v="64.780416000000002"/>
    <n v="1"/>
    <n v="64.780416000000002"/>
    <n v="2.9638587069277231E-2"/>
    <n v="48.3"/>
    <n v="0.74559570596150537"/>
    <n v="103.2"/>
    <n v="1.5"/>
    <n v="6"/>
  </r>
  <r>
    <x v="2"/>
    <x v="215"/>
    <s v="October"/>
    <x v="1"/>
    <x v="0"/>
    <s v="Mobile"/>
    <x v="1"/>
    <n v="2896"/>
    <n v="30.697600000000005"/>
    <n v="1.0600000000000002E-2"/>
    <n v="1.59"/>
    <n v="48.809184000000009"/>
    <n v="4"/>
    <n v="12.202296000000002"/>
    <n v="0.13030334618993014"/>
    <n v="10"/>
    <n v="0.20487947514139959"/>
    <n v="70.8"/>
    <n v="1.5"/>
    <n v="9"/>
  </r>
  <r>
    <x v="2"/>
    <x v="216"/>
    <s v="October"/>
    <x v="1"/>
    <x v="0"/>
    <s v="Mobile"/>
    <x v="1"/>
    <n v="2012"/>
    <n v="27.765599999999999"/>
    <n v="1.38E-2"/>
    <n v="0.7"/>
    <n v="19.435919999999999"/>
    <n v="6"/>
    <n v="3.2393199999999998"/>
    <n v="0.21609473593223269"/>
    <n v="338.09999999999997"/>
    <n v="17.395626242544729"/>
    <n v="87.6"/>
    <n v="7.5"/>
    <n v="4"/>
  </r>
  <r>
    <x v="2"/>
    <x v="217"/>
    <s v="October"/>
    <x v="1"/>
    <x v="0"/>
    <s v="Mobile"/>
    <x v="1"/>
    <n v="2202"/>
    <n v="34.791599999999995"/>
    <n v="1.5799999999999998E-2"/>
    <n v="1.83"/>
    <n v="63.668627999999991"/>
    <n v="7"/>
    <n v="9.0955182857142844"/>
    <n v="0.20119799031950245"/>
    <n v="123.19999999999999"/>
    <n v="1.9350189232913895"/>
    <n v="79.2"/>
    <n v="13.5"/>
    <n v="4"/>
  </r>
  <r>
    <x v="2"/>
    <x v="218"/>
    <s v="October"/>
    <x v="1"/>
    <x v="0"/>
    <s v="Mobile"/>
    <x v="1"/>
    <n v="2116"/>
    <n v="23.699200000000001"/>
    <n v="1.12E-2"/>
    <n v="0.63"/>
    <n v="14.930496000000002"/>
    <n v="7"/>
    <n v="2.1329280000000002"/>
    <n v="0.29536862003780717"/>
    <n v="48.3"/>
    <n v="3.2349896480331259"/>
    <n v="52.8"/>
    <n v="18"/>
    <n v="10"/>
  </r>
  <r>
    <x v="2"/>
    <x v="219"/>
    <s v="October"/>
    <x v="1"/>
    <x v="0"/>
    <s v="Mobile"/>
    <x v="1"/>
    <n v="2305"/>
    <n v="19.362000000000002"/>
    <n v="8.4000000000000012E-3"/>
    <n v="1.17"/>
    <n v="22.65354"/>
    <n v="3"/>
    <n v="7.5511799999999996"/>
    <n v="0.15494267121165167"/>
    <n v="42"/>
    <n v="1.8540148691992511"/>
    <n v="98.399999999999991"/>
    <n v="3"/>
    <n v="8"/>
  </r>
  <r>
    <x v="2"/>
    <x v="220"/>
    <s v="October"/>
    <x v="1"/>
    <x v="0"/>
    <s v="Mobile"/>
    <x v="1"/>
    <n v="2615"/>
    <n v="24.581"/>
    <n v="9.4000000000000004E-3"/>
    <n v="1.1599999999999999"/>
    <n v="28.513959999999997"/>
    <n v="1"/>
    <n v="28.513959999999997"/>
    <n v="4.0681827427688055E-2"/>
    <n v="105.69999999999999"/>
    <n v="3.7069561716436441"/>
    <n v="94.8"/>
    <n v="9"/>
    <n v="10"/>
  </r>
  <r>
    <x v="2"/>
    <x v="221"/>
    <s v="October"/>
    <x v="1"/>
    <x v="0"/>
    <s v="Mobile"/>
    <x v="1"/>
    <n v="3355"/>
    <n v="49.654000000000003"/>
    <n v="1.4800000000000001E-2"/>
    <n v="1.25"/>
    <n v="62.067500000000003"/>
    <n v="1"/>
    <n v="62.067500000000003"/>
    <n v="2.0139364401659483E-2"/>
    <n v="68.599999999999994"/>
    <n v="1.1052483183630724"/>
    <n v="87.6"/>
    <n v="10.5"/>
    <n v="12"/>
  </r>
  <r>
    <x v="2"/>
    <x v="222"/>
    <s v="October"/>
    <x v="1"/>
    <x v="0"/>
    <s v="Mobile"/>
    <x v="1"/>
    <n v="2048"/>
    <n v="27.852800000000002"/>
    <n v="1.3600000000000001E-2"/>
    <n v="1.0799999999999998"/>
    <n v="30.081023999999999"/>
    <n v="7"/>
    <n v="4.2972891428571431"/>
    <n v="0.25132123161764702"/>
    <n v="169.39999999999998"/>
    <n v="5.631457226988017"/>
    <n v="76.8"/>
    <n v="10.5"/>
    <n v="10"/>
  </r>
  <r>
    <x v="2"/>
    <x v="223"/>
    <s v="October"/>
    <x v="1"/>
    <x v="0"/>
    <s v="Mobile"/>
    <x v="1"/>
    <n v="1898"/>
    <n v="17.461600000000001"/>
    <n v="9.1999999999999998E-3"/>
    <n v="1.79"/>
    <n v="31.256264000000002"/>
    <n v="3"/>
    <n v="10.418754666666667"/>
    <n v="0.17180556191872451"/>
    <n v="77"/>
    <n v="2.4635061951102024"/>
    <n v="73.2"/>
    <n v="0"/>
    <n v="8"/>
  </r>
  <r>
    <x v="2"/>
    <x v="224"/>
    <s v="October"/>
    <x v="1"/>
    <x v="0"/>
    <s v="Mobile"/>
    <x v="1"/>
    <n v="2322"/>
    <n v="37.3842"/>
    <n v="1.61E-2"/>
    <n v="1.02"/>
    <n v="38.131883999999999"/>
    <n v="1"/>
    <n v="38.131883999999999"/>
    <n v="2.6749268407509054E-2"/>
    <n v="51.8"/>
    <n v="1.3584432387342833"/>
    <n v="40.799999999999997"/>
    <n v="13.5"/>
    <n v="14"/>
  </r>
  <r>
    <x v="2"/>
    <x v="225"/>
    <s v="October"/>
    <x v="1"/>
    <x v="0"/>
    <s v="Mobile"/>
    <x v="1"/>
    <n v="2512"/>
    <n v="25.8736"/>
    <n v="1.03E-2"/>
    <n v="1.39"/>
    <n v="35.964303999999998"/>
    <n v="1"/>
    <n v="35.964303999999998"/>
    <n v="3.8649434172283718E-2"/>
    <n v="164.5"/>
    <n v="4.573979799525663"/>
    <n v="96"/>
    <n v="6"/>
    <n v="12"/>
  </r>
  <r>
    <x v="2"/>
    <x v="226"/>
    <s v="October"/>
    <x v="1"/>
    <x v="0"/>
    <s v="Mobile"/>
    <x v="1"/>
    <n v="2707"/>
    <n v="40.334299999999999"/>
    <n v="1.49E-2"/>
    <n v="0.89"/>
    <n v="35.897526999999997"/>
    <n v="8"/>
    <n v="4.4871908749999996"/>
    <n v="0.19834235377829787"/>
    <n v="210"/>
    <n v="5.8499851535733933"/>
    <n v="60"/>
    <n v="9"/>
    <n v="8"/>
  </r>
  <r>
    <x v="2"/>
    <x v="227"/>
    <s v="October"/>
    <x v="1"/>
    <x v="0"/>
    <s v="Mobile"/>
    <x v="1"/>
    <n v="2867"/>
    <n v="32.110399999999991"/>
    <n v="1.1199999999999996E-2"/>
    <n v="1.36"/>
    <n v="43.670143999999993"/>
    <n v="6"/>
    <n v="7.2783573333333322"/>
    <n v="0.18685534904579207"/>
    <n v="86.1"/>
    <n v="1.9715987197111144"/>
    <n v="108"/>
    <n v="19.5"/>
    <n v="8"/>
  </r>
  <r>
    <x v="2"/>
    <x v="228"/>
    <s v="October"/>
    <x v="1"/>
    <x v="0"/>
    <s v="Mobile"/>
    <x v="1"/>
    <n v="2366"/>
    <n v="25.316200000000002"/>
    <n v="1.0700000000000001E-2"/>
    <n v="1.7600000000000002"/>
    <n v="44.556512000000012"/>
    <n v="6"/>
    <n v="7.4260853333333356"/>
    <n v="0.23700239372417659"/>
    <n v="151.89999999999998"/>
    <n v="3.4091537506346983"/>
    <n v="90"/>
    <n v="16.5"/>
    <n v="11"/>
  </r>
  <r>
    <x v="2"/>
    <x v="229"/>
    <s v="October"/>
    <x v="1"/>
    <x v="0"/>
    <s v="Mobile"/>
    <x v="1"/>
    <n v="2627"/>
    <n v="37.303400000000003"/>
    <n v="1.4200000000000001E-2"/>
    <n v="1.75"/>
    <n v="65.280950000000004"/>
    <n v="7"/>
    <n v="9.3258500000000009"/>
    <n v="0.18765045545446257"/>
    <n v="260.39999999999998"/>
    <n v="3.988912538803433"/>
    <n v="40.799999999999997"/>
    <n v="10.5"/>
    <n v="5"/>
  </r>
  <r>
    <x v="2"/>
    <x v="230"/>
    <s v="October"/>
    <x v="1"/>
    <x v="0"/>
    <s v="Mobile"/>
    <x v="1"/>
    <n v="3021"/>
    <n v="36.252000000000002"/>
    <n v="1.2E-2"/>
    <n v="1.88"/>
    <n v="68.153760000000005"/>
    <n v="11"/>
    <n v="6.1957963636363642"/>
    <n v="0.30343153481187241"/>
    <n v="517.29999999999995"/>
    <n v="7.5901901817302511"/>
    <n v="75.599999999999994"/>
    <n v="3"/>
    <n v="8"/>
  </r>
  <r>
    <x v="2"/>
    <x v="231"/>
    <s v="October"/>
    <x v="1"/>
    <x v="0"/>
    <s v="Mobile"/>
    <x v="1"/>
    <n v="2205"/>
    <n v="24.254999999999999"/>
    <n v="1.0999999999999999E-2"/>
    <n v="0.94000000000000006"/>
    <n v="22.799700000000001"/>
    <n v="5"/>
    <n v="4.5599400000000001"/>
    <n v="0.20614306328592044"/>
    <n v="158.89999999999998"/>
    <n v="6.969389948113351"/>
    <n v="54"/>
    <n v="1.5"/>
    <n v="11"/>
  </r>
  <r>
    <x v="2"/>
    <x v="232"/>
    <s v="October"/>
    <x v="1"/>
    <x v="0"/>
    <s v="Mobile"/>
    <x v="1"/>
    <n v="2765"/>
    <n v="38.433499999999995"/>
    <n v="1.3899999999999997E-2"/>
    <n v="1.9300000000000002"/>
    <n v="74.176654999999997"/>
    <n v="5"/>
    <n v="14.835331"/>
    <n v="0.13009483913773143"/>
    <n v="508.2"/>
    <n v="6.851212150237834"/>
    <n v="104.39999999999999"/>
    <n v="7.5"/>
    <n v="5"/>
  </r>
  <r>
    <x v="2"/>
    <x v="233"/>
    <s v="October"/>
    <x v="1"/>
    <x v="0"/>
    <s v="Mobile"/>
    <x v="1"/>
    <n v="2164"/>
    <n v="24.669600000000003"/>
    <n v="1.14E-2"/>
    <n v="1.81"/>
    <n v="44.651976000000005"/>
    <n v="8"/>
    <n v="5.5814970000000006"/>
    <n v="0.32428576061225151"/>
    <n v="181.29999999999998"/>
    <n v="4.0602906352901371"/>
    <n v="86.399999999999991"/>
    <n v="1.5"/>
    <n v="9"/>
  </r>
  <r>
    <x v="2"/>
    <x v="234"/>
    <s v="October"/>
    <x v="1"/>
    <x v="0"/>
    <s v="Mobile"/>
    <x v="1"/>
    <n v="2030"/>
    <n v="22.33"/>
    <n v="1.0999999999999999E-2"/>
    <n v="1.7"/>
    <n v="37.960999999999999"/>
    <n v="7"/>
    <n v="5.423"/>
    <n v="0.31347962382445144"/>
    <n v="319.2"/>
    <n v="8.4086299096441088"/>
    <n v="44.4"/>
    <n v="18"/>
    <n v="11"/>
  </r>
  <r>
    <x v="2"/>
    <x v="235"/>
    <s v="October"/>
    <x v="1"/>
    <x v="0"/>
    <s v="Mobile"/>
    <x v="1"/>
    <n v="3261"/>
    <n v="37.501500000000007"/>
    <n v="1.1500000000000002E-2"/>
    <n v="0.51"/>
    <n v="19.125765000000005"/>
    <n v="5"/>
    <n v="3.8251530000000011"/>
    <n v="0.13332800021332478"/>
    <n v="200.2"/>
    <n v="10.467555154002987"/>
    <n v="74.399999999999991"/>
    <n v="22.5"/>
    <n v="13"/>
  </r>
  <r>
    <x v="2"/>
    <x v="236"/>
    <s v="October"/>
    <x v="1"/>
    <x v="0"/>
    <s v="Mobile"/>
    <x v="1"/>
    <n v="3042"/>
    <n v="32.245199999999997"/>
    <n v="1.0599999999999998E-2"/>
    <n v="1.8499999999999999"/>
    <n v="59.653619999999989"/>
    <n v="9"/>
    <n v="6.6281799999999986"/>
    <n v="0.27911130959026464"/>
    <n v="206.5"/>
    <n v="3.4616507765999791"/>
    <n v="104.39999999999999"/>
    <n v="24"/>
    <n v="6"/>
  </r>
  <r>
    <x v="2"/>
    <x v="237"/>
    <s v="October"/>
    <x v="1"/>
    <x v="0"/>
    <s v="Mobile"/>
    <x v="1"/>
    <n v="2341"/>
    <n v="32.305799999999998"/>
    <n v="1.38E-2"/>
    <n v="0.39"/>
    <n v="12.599262"/>
    <n v="6"/>
    <n v="2.0998769999999998"/>
    <n v="0.18572516390245716"/>
    <n v="291.2"/>
    <n v="23.112464841194665"/>
    <n v="86.399999999999991"/>
    <n v="3"/>
    <n v="11"/>
  </r>
  <r>
    <x v="2"/>
    <x v="238"/>
    <s v="October"/>
    <x v="1"/>
    <x v="0"/>
    <s v="Mobile"/>
    <x v="1"/>
    <n v="2606"/>
    <n v="31.532599999999999"/>
    <n v="1.21E-2"/>
    <n v="1.2799999999999998"/>
    <n v="40.361727999999992"/>
    <n v="5"/>
    <n v="8.0723455999999985"/>
    <n v="0.15856605544737828"/>
    <n v="119.69999999999999"/>
    <n v="2.9656807557892471"/>
    <n v="102"/>
    <n v="18"/>
    <n v="5"/>
  </r>
  <r>
    <x v="2"/>
    <x v="239"/>
    <s v="October"/>
    <x v="1"/>
    <x v="0"/>
    <s v="Mobile"/>
    <x v="1"/>
    <n v="1996"/>
    <n v="27.744399999999999"/>
    <n v="1.3899999999999999E-2"/>
    <n v="0.48"/>
    <n v="13.317311999999999"/>
    <n v="9"/>
    <n v="1.4797013333333333"/>
    <n v="0.32438978676778019"/>
    <n v="179.89999999999998"/>
    <n v="13.508732092482326"/>
    <n v="61.199999999999996"/>
    <n v="7.5"/>
    <n v="8"/>
  </r>
  <r>
    <x v="2"/>
    <x v="240"/>
    <s v="October"/>
    <x v="1"/>
    <x v="0"/>
    <s v="Mobile"/>
    <x v="1"/>
    <n v="2503"/>
    <n v="28.283899999999996"/>
    <n v="1.1299999999999998E-2"/>
    <n v="1.6199999999999999"/>
    <n v="45.819917999999987"/>
    <n v="8"/>
    <n v="5.7274897499999984"/>
    <n v="0.28284642499796708"/>
    <n v="316.39999999999998"/>
    <n v="6.9052938942404927"/>
    <n v="76.8"/>
    <n v="25.5"/>
    <n v="12"/>
  </r>
  <r>
    <x v="2"/>
    <x v="241"/>
    <s v="October"/>
    <x v="1"/>
    <x v="0"/>
    <s v="Mobile"/>
    <x v="1"/>
    <n v="2150"/>
    <n v="23.865000000000002"/>
    <n v="1.11E-2"/>
    <n v="1.21"/>
    <n v="28.876650000000001"/>
    <n v="9"/>
    <n v="3.2085166666666667"/>
    <n v="0.37712130735386545"/>
    <n v="183.39999999999998"/>
    <n v="6.3511522285306627"/>
    <n v="54"/>
    <n v="25.5"/>
    <n v="5"/>
  </r>
  <r>
    <x v="2"/>
    <x v="242"/>
    <s v="October"/>
    <x v="1"/>
    <x v="0"/>
    <s v="Mobile"/>
    <x v="1"/>
    <n v="3158"/>
    <n v="42.317199999999993"/>
    <n v="1.3399999999999997E-2"/>
    <n v="1.01"/>
    <n v="42.740371999999994"/>
    <n v="4"/>
    <n v="10.685092999999998"/>
    <n v="9.4524212377000386E-2"/>
    <n v="413"/>
    <n v="9.6629949781438516"/>
    <n v="115.19999999999999"/>
    <n v="7.5"/>
    <n v="9"/>
  </r>
  <r>
    <x v="2"/>
    <x v="243"/>
    <s v="October"/>
    <x v="1"/>
    <x v="0"/>
    <s v="Mobile"/>
    <x v="1"/>
    <n v="2662"/>
    <n v="31.411600000000004"/>
    <n v="1.1800000000000001E-2"/>
    <n v="0.74"/>
    <n v="23.244584000000003"/>
    <n v="10"/>
    <n v="2.3244584000000001"/>
    <n v="0.31835372919558375"/>
    <n v="320.59999999999997"/>
    <n v="13.792460213527587"/>
    <n v="63.599999999999994"/>
    <n v="4.5"/>
    <n v="6"/>
  </r>
  <r>
    <x v="2"/>
    <x v="244"/>
    <s v="October"/>
    <x v="1"/>
    <x v="0"/>
    <s v="Mobile"/>
    <x v="1"/>
    <n v="2778"/>
    <n v="30.558000000000003"/>
    <n v="1.1000000000000001E-2"/>
    <n v="1.1800000000000002"/>
    <n v="36.058440000000012"/>
    <n v="5"/>
    <n v="7.2116880000000023"/>
    <n v="0.16362327377446167"/>
    <n v="266"/>
    <n v="7.3769136989842021"/>
    <n v="58.8"/>
    <n v="13.5"/>
    <n v="12"/>
  </r>
  <r>
    <x v="2"/>
    <x v="245"/>
    <s v="November"/>
    <x v="1"/>
    <x v="0"/>
    <s v="Mobile"/>
    <x v="1"/>
    <n v="2774"/>
    <n v="33.288000000000004"/>
    <n v="1.2000000000000002E-2"/>
    <n v="0.6399999999999999"/>
    <n v="21.304320000000001"/>
    <n v="10"/>
    <n v="2.1304319999999999"/>
    <n v="0.30040855563566449"/>
    <n v="298.89999999999998"/>
    <n v="14.030018324921892"/>
    <n v="70.8"/>
    <n v="1.5"/>
    <n v="9"/>
  </r>
  <r>
    <x v="2"/>
    <x v="246"/>
    <s v="November"/>
    <x v="1"/>
    <x v="0"/>
    <s v="Mobile"/>
    <x v="1"/>
    <n v="3377"/>
    <n v="37.484699999999997"/>
    <n v="1.1099999999999999E-2"/>
    <n v="0.85"/>
    <n v="31.861994999999997"/>
    <n v="10"/>
    <n v="3.1861994999999999"/>
    <n v="0.26677551107518538"/>
    <n v="301"/>
    <n v="9.4469916274859767"/>
    <n v="93.6"/>
    <n v="13.5"/>
    <n v="13"/>
  </r>
  <r>
    <x v="2"/>
    <x v="247"/>
    <s v="November"/>
    <x v="1"/>
    <x v="0"/>
    <s v="Mobile"/>
    <x v="1"/>
    <n v="2105"/>
    <n v="24.2075"/>
    <n v="1.15E-2"/>
    <n v="1.1700000000000002"/>
    <n v="28.322775000000004"/>
    <n v="3"/>
    <n v="9.4409250000000018"/>
    <n v="0.123928534545079"/>
    <n v="220.5"/>
    <n v="7.7852540932165004"/>
    <n v="79.2"/>
    <n v="7.5"/>
    <n v="6"/>
  </r>
  <r>
    <x v="2"/>
    <x v="248"/>
    <s v="November"/>
    <x v="1"/>
    <x v="0"/>
    <s v="Mobile"/>
    <x v="1"/>
    <n v="2452"/>
    <n v="36.289599999999993"/>
    <n v="1.4799999999999997E-2"/>
    <n v="1.32"/>
    <n v="47.902271999999996"/>
    <n v="8"/>
    <n v="5.9877839999999996"/>
    <n v="0.2204488338256691"/>
    <n v="366.79999999999995"/>
    <n v="7.6572568415961557"/>
    <n v="54"/>
    <n v="10.5"/>
    <n v="9"/>
  </r>
  <r>
    <x v="2"/>
    <x v="249"/>
    <s v="November"/>
    <x v="1"/>
    <x v="0"/>
    <s v="Mobile"/>
    <x v="1"/>
    <n v="2671"/>
    <n v="23.237700000000004"/>
    <n v="8.7000000000000011E-3"/>
    <n v="0.70000000000000007"/>
    <n v="16.266390000000005"/>
    <n v="6"/>
    <n v="2.7110650000000009"/>
    <n v="0.25820111284679631"/>
    <n v="269.5"/>
    <n v="16.567904741002764"/>
    <n v="78"/>
    <n v="10.5"/>
    <n v="8"/>
  </r>
  <r>
    <x v="2"/>
    <x v="250"/>
    <s v="November"/>
    <x v="1"/>
    <x v="0"/>
    <s v="Mobile"/>
    <x v="1"/>
    <n v="2925"/>
    <n v="33.052500000000002"/>
    <n v="1.1300000000000001E-2"/>
    <n v="1.7"/>
    <n v="56.189250000000001"/>
    <n v="10"/>
    <n v="5.6189249999999999"/>
    <n v="0.30254897511534679"/>
    <n v="335.29999999999995"/>
    <n v="5.9673336091868094"/>
    <n v="61.199999999999996"/>
    <n v="4.5"/>
    <n v="10"/>
  </r>
  <r>
    <x v="2"/>
    <x v="251"/>
    <s v="November"/>
    <x v="1"/>
    <x v="0"/>
    <s v="Mobile"/>
    <x v="1"/>
    <n v="3278"/>
    <n v="35.4024"/>
    <n v="1.0800000000000001E-2"/>
    <n v="1.0899999999999999"/>
    <n v="38.588615999999995"/>
    <n v="3"/>
    <n v="12.862871999999998"/>
    <n v="8.4740017625923661E-2"/>
    <n v="156.1"/>
    <n v="4.0452344805525033"/>
    <n v="73.2"/>
    <n v="15"/>
    <n v="9"/>
  </r>
  <r>
    <x v="2"/>
    <x v="252"/>
    <s v="November"/>
    <x v="1"/>
    <x v="0"/>
    <s v="Mobile"/>
    <x v="1"/>
    <n v="2801"/>
    <n v="38.373699999999999"/>
    <n v="1.37E-2"/>
    <n v="1.78"/>
    <n v="68.305186000000006"/>
    <n v="6"/>
    <n v="11.384197666666667"/>
    <n v="0.15635708831830133"/>
    <n v="355.59999999999997"/>
    <n v="5.2060468732198446"/>
    <n v="55.199999999999996"/>
    <n v="16.5"/>
    <n v="9"/>
  </r>
  <r>
    <x v="2"/>
    <x v="253"/>
    <s v="November"/>
    <x v="1"/>
    <x v="0"/>
    <s v="Mobile"/>
    <x v="1"/>
    <n v="2277"/>
    <n v="22.997700000000002"/>
    <n v="1.0100000000000001E-2"/>
    <n v="0.52"/>
    <n v="11.958804000000001"/>
    <n v="4"/>
    <n v="2.9897010000000002"/>
    <n v="0.17393043652191303"/>
    <n v="258.3"/>
    <n v="21.599149881543337"/>
    <n v="90"/>
    <n v="3"/>
    <n v="8"/>
  </r>
  <r>
    <x v="2"/>
    <x v="254"/>
    <s v="November"/>
    <x v="1"/>
    <x v="0"/>
    <s v="Mobile"/>
    <x v="1"/>
    <n v="2244"/>
    <n v="24.683999999999997"/>
    <n v="1.0999999999999999E-2"/>
    <n v="1.8699999999999997"/>
    <n v="46.159079999999989"/>
    <n v="5"/>
    <n v="9.2318159999999985"/>
    <n v="0.20256036298817048"/>
    <n v="458.49999999999994"/>
    <n v="9.9330402599011958"/>
    <n v="44.4"/>
    <n v="12"/>
    <n v="8"/>
  </r>
  <r>
    <x v="2"/>
    <x v="255"/>
    <s v="November"/>
    <x v="1"/>
    <x v="0"/>
    <s v="Mobile"/>
    <x v="1"/>
    <n v="2382"/>
    <n v="29.060400000000005"/>
    <n v="1.2200000000000003E-2"/>
    <n v="1.75"/>
    <n v="50.855700000000006"/>
    <n v="6"/>
    <n v="8.475950000000001"/>
    <n v="0.20646653177519922"/>
    <n v="208.6"/>
    <n v="4.1018017646006246"/>
    <n v="79.2"/>
    <n v="10.5"/>
    <n v="7"/>
  </r>
  <r>
    <x v="2"/>
    <x v="256"/>
    <s v="November"/>
    <x v="1"/>
    <x v="0"/>
    <s v="Mobile"/>
    <x v="1"/>
    <n v="2177"/>
    <n v="27.212500000000002"/>
    <n v="1.2500000000000001E-2"/>
    <n v="1.42"/>
    <n v="38.641750000000002"/>
    <n v="9"/>
    <n v="4.2935277777777783"/>
    <n v="0.3307303628847037"/>
    <n v="106.39999999999999"/>
    <n v="2.753498482858566"/>
    <n v="54"/>
    <n v="0"/>
    <n v="9"/>
  </r>
  <r>
    <x v="2"/>
    <x v="257"/>
    <s v="November"/>
    <x v="1"/>
    <x v="0"/>
    <s v="Mobile"/>
    <x v="1"/>
    <n v="3268"/>
    <n v="27.451200000000004"/>
    <n v="8.4000000000000012E-3"/>
    <n v="0.93"/>
    <n v="25.529616000000004"/>
    <n v="10"/>
    <n v="2.5529616000000006"/>
    <n v="0.36428280002331404"/>
    <n v="311.5"/>
    <n v="12.201515291103476"/>
    <n v="98.399999999999991"/>
    <n v="3"/>
    <n v="14"/>
  </r>
  <r>
    <x v="2"/>
    <x v="258"/>
    <s v="November"/>
    <x v="1"/>
    <x v="0"/>
    <s v="Mobile"/>
    <x v="1"/>
    <n v="2380"/>
    <n v="27.131999999999998"/>
    <n v="1.1399999999999999E-2"/>
    <n v="0.65"/>
    <n v="17.6358"/>
    <n v="3"/>
    <n v="5.8785999999999996"/>
    <n v="0.11057054400707653"/>
    <n v="391.29999999999995"/>
    <n v="22.187822497420019"/>
    <n v="99.6"/>
    <n v="4.5"/>
    <n v="6"/>
  </r>
  <r>
    <x v="2"/>
    <x v="259"/>
    <s v="November"/>
    <x v="1"/>
    <x v="0"/>
    <s v="Mobile"/>
    <x v="1"/>
    <n v="3214"/>
    <n v="35.675399999999996"/>
    <n v="1.1099999999999999E-2"/>
    <n v="0.67"/>
    <n v="23.902518000000001"/>
    <n v="6"/>
    <n v="3.9837530000000001"/>
    <n v="0.1681831177786374"/>
    <n v="116.89999999999999"/>
    <n v="4.8906981264484344"/>
    <n v="49.199999999999996"/>
    <n v="21"/>
    <n v="10"/>
  </r>
  <r>
    <x v="2"/>
    <x v="260"/>
    <s v="November"/>
    <x v="1"/>
    <x v="0"/>
    <s v="Mobile"/>
    <x v="1"/>
    <n v="3129"/>
    <n v="35.983499999999999"/>
    <n v="1.15E-2"/>
    <n v="1.89"/>
    <n v="68.008814999999998"/>
    <n v="4"/>
    <n v="17.00220375"/>
    <n v="0.11116206038878931"/>
    <n v="143.5"/>
    <n v="2.1100205907131304"/>
    <n v="54"/>
    <n v="15"/>
    <n v="8"/>
  </r>
  <r>
    <x v="2"/>
    <x v="261"/>
    <s v="November"/>
    <x v="1"/>
    <x v="0"/>
    <s v="Mobile"/>
    <x v="1"/>
    <n v="1932"/>
    <n v="16.615200000000002"/>
    <n v="8.6E-3"/>
    <n v="0.8"/>
    <n v="13.292160000000003"/>
    <n v="6"/>
    <n v="2.2153600000000004"/>
    <n v="0.3611151235013722"/>
    <n v="84"/>
    <n v="6.3195146612740132"/>
    <n v="67.2"/>
    <n v="24"/>
    <n v="14"/>
  </r>
  <r>
    <x v="2"/>
    <x v="262"/>
    <s v="November"/>
    <x v="1"/>
    <x v="0"/>
    <s v="Mobile"/>
    <x v="1"/>
    <n v="2311"/>
    <n v="27.2698"/>
    <n v="1.18E-2"/>
    <n v="1.25"/>
    <n v="34.087249999999997"/>
    <n v="7"/>
    <n v="4.8696071428571424"/>
    <n v="0.25669421851278706"/>
    <n v="267.39999999999998"/>
    <n v="7.8445753177507722"/>
    <n v="96"/>
    <n v="4.5"/>
    <n v="10"/>
  </r>
  <r>
    <x v="2"/>
    <x v="263"/>
    <s v="November"/>
    <x v="1"/>
    <x v="0"/>
    <s v="Mobile"/>
    <x v="1"/>
    <n v="2000"/>
    <n v="25.599999999999998"/>
    <n v="1.2799999999999999E-2"/>
    <n v="0.77"/>
    <n v="19.712"/>
    <n v="6"/>
    <n v="3.2853333333333334"/>
    <n v="0.23437500000000003"/>
    <n v="50.4"/>
    <n v="2.5568181818181817"/>
    <n v="52.8"/>
    <n v="10.5"/>
    <n v="13"/>
  </r>
  <r>
    <x v="2"/>
    <x v="264"/>
    <s v="November"/>
    <x v="1"/>
    <x v="0"/>
    <s v="Mobile"/>
    <x v="1"/>
    <n v="2788"/>
    <n v="40.425999999999995"/>
    <n v="1.4499999999999999E-2"/>
    <n v="0.83000000000000007"/>
    <n v="33.553579999999997"/>
    <n v="7"/>
    <n v="4.7933685714285712"/>
    <n v="0.17315588977390789"/>
    <n v="132.29999999999998"/>
    <n v="3.9429473695504322"/>
    <n v="85.2"/>
    <n v="18"/>
    <n v="10"/>
  </r>
  <r>
    <x v="2"/>
    <x v="265"/>
    <s v="November"/>
    <x v="1"/>
    <x v="0"/>
    <s v="Mobile"/>
    <x v="1"/>
    <n v="2127"/>
    <n v="27.012899999999998"/>
    <n v="1.2699999999999999E-2"/>
    <n v="1.69"/>
    <n v="45.651800999999999"/>
    <n v="9"/>
    <n v="5.0724223333333329"/>
    <n v="0.33317415012827206"/>
    <n v="116.19999999999999"/>
    <n v="2.545354125240316"/>
    <n v="114"/>
    <n v="7.5"/>
    <n v="6"/>
  </r>
  <r>
    <x v="2"/>
    <x v="266"/>
    <s v="November"/>
    <x v="1"/>
    <x v="0"/>
    <s v="Mobile"/>
    <x v="1"/>
    <n v="2544"/>
    <n v="23.659199999999998"/>
    <n v="9.2999999999999992E-3"/>
    <n v="0.46"/>
    <n v="10.883232"/>
    <n v="8"/>
    <n v="1.3604039999999999"/>
    <n v="0.33813484817745321"/>
    <n v="224.7"/>
    <n v="20.6464403221396"/>
    <n v="97.2"/>
    <n v="16.5"/>
    <n v="11"/>
  </r>
  <r>
    <x v="2"/>
    <x v="267"/>
    <s v="November"/>
    <x v="1"/>
    <x v="0"/>
    <s v="Mobile"/>
    <x v="1"/>
    <n v="2370"/>
    <n v="31.757999999999996"/>
    <n v="1.3399999999999999E-2"/>
    <n v="1.2100000000000002"/>
    <n v="38.42718"/>
    <n v="7"/>
    <n v="5.4895971428571428"/>
    <n v="0.22041690282763401"/>
    <n v="161"/>
    <n v="4.1897427810211418"/>
    <n v="97.2"/>
    <n v="13.5"/>
    <n v="10"/>
  </r>
  <r>
    <x v="2"/>
    <x v="268"/>
    <s v="November"/>
    <x v="1"/>
    <x v="0"/>
    <s v="Mobile"/>
    <x v="1"/>
    <n v="2616"/>
    <n v="36.1008"/>
    <n v="1.38E-2"/>
    <n v="1.51"/>
    <n v="54.512208000000001"/>
    <n v="2"/>
    <n v="27.256104000000001"/>
    <n v="5.5400434339405225E-2"/>
    <n v="154.69999999999999"/>
    <n v="2.8378964212933733"/>
    <n v="85.2"/>
    <n v="10.5"/>
    <n v="8"/>
  </r>
  <r>
    <x v="2"/>
    <x v="269"/>
    <s v="November"/>
    <x v="1"/>
    <x v="0"/>
    <s v="Mobile"/>
    <x v="1"/>
    <n v="2688"/>
    <n v="35.212800000000001"/>
    <n v="1.3100000000000001E-2"/>
    <n v="1.8599999999999999"/>
    <n v="65.495807999999997"/>
    <n v="2"/>
    <n v="32.747903999999998"/>
    <n v="5.679752817157397E-2"/>
    <n v="282.09999999999997"/>
    <n v="4.307145886344359"/>
    <n v="103.2"/>
    <n v="0"/>
    <n v="11"/>
  </r>
  <r>
    <x v="2"/>
    <x v="270"/>
    <s v="November"/>
    <x v="1"/>
    <x v="0"/>
    <s v="Mobile"/>
    <x v="1"/>
    <n v="2092"/>
    <n v="32.216799999999999"/>
    <n v="1.5399999999999999E-2"/>
    <n v="1.9299999999999997"/>
    <n v="62.178423999999993"/>
    <n v="6"/>
    <n v="10.363070666666665"/>
    <n v="0.18623823595142908"/>
    <n v="62.999999999999993"/>
    <n v="1.0132132007720234"/>
    <n v="104.39999999999999"/>
    <n v="1.5"/>
    <n v="4"/>
  </r>
  <r>
    <x v="2"/>
    <x v="271"/>
    <s v="November"/>
    <x v="1"/>
    <x v="0"/>
    <s v="Mobile"/>
    <x v="1"/>
    <n v="2626"/>
    <n v="28.885999999999999"/>
    <n v="1.0999999999999999E-2"/>
    <n v="1.71"/>
    <n v="49.395060000000001"/>
    <n v="5"/>
    <n v="9.8790119999999995"/>
    <n v="0.17309423250017311"/>
    <n v="448"/>
    <n v="9.0697328842195954"/>
    <n v="57.599999999999994"/>
    <n v="1.5"/>
    <n v="12"/>
  </r>
  <r>
    <x v="2"/>
    <x v="272"/>
    <s v="November"/>
    <x v="1"/>
    <x v="0"/>
    <s v="Mobile"/>
    <x v="1"/>
    <n v="2584"/>
    <n v="25.84"/>
    <n v="0.01"/>
    <n v="1.9400000000000002"/>
    <n v="50.129600000000003"/>
    <n v="8"/>
    <n v="6.2662000000000004"/>
    <n v="0.30959752321981426"/>
    <n v="154"/>
    <n v="3.0720372793718678"/>
    <n v="52.8"/>
    <n v="3"/>
    <n v="8"/>
  </r>
  <r>
    <x v="2"/>
    <x v="273"/>
    <s v="November"/>
    <x v="1"/>
    <x v="0"/>
    <s v="Mobile"/>
    <x v="1"/>
    <n v="3094"/>
    <n v="28.774199999999997"/>
    <n v="9.2999999999999992E-3"/>
    <n v="0.89"/>
    <n v="25.609037999999998"/>
    <n v="7"/>
    <n v="3.6584339999999997"/>
    <n v="0.24327348805527177"/>
    <n v="268.09999999999997"/>
    <n v="10.468960216311132"/>
    <n v="68.399999999999991"/>
    <n v="0"/>
    <n v="6"/>
  </r>
  <r>
    <x v="2"/>
    <x v="274"/>
    <s v="November"/>
    <x v="1"/>
    <x v="0"/>
    <s v="Mobile"/>
    <x v="1"/>
    <n v="2691"/>
    <n v="31.753799999999998"/>
    <n v="1.18E-2"/>
    <n v="1.7"/>
    <n v="53.981459999999998"/>
    <n v="10"/>
    <n v="5.3981459999999997"/>
    <n v="0.31492293835698404"/>
    <n v="405.29999999999995"/>
    <n v="7.5081333480050363"/>
    <n v="68.399999999999991"/>
    <n v="9"/>
    <n v="14"/>
  </r>
  <r>
    <x v="0"/>
    <x v="0"/>
    <s v="March"/>
    <x v="2"/>
    <x v="0"/>
    <s v="Mobile"/>
    <x v="1"/>
    <n v="2172.8000000000002"/>
    <n v="25.856320000000004"/>
    <n v="1.1900000000000001E-2"/>
    <n v="0.65999999999999992"/>
    <n v="17.065171200000002"/>
    <n v="4"/>
    <n v="4.2662928000000004"/>
    <n v="0.15470105568000395"/>
    <n v="125.99999999999999"/>
    <n v="7.3834594756365508"/>
    <n v="99.6"/>
    <n v="9"/>
    <n v="0"/>
  </r>
  <r>
    <x v="0"/>
    <x v="1"/>
    <s v="March"/>
    <x v="2"/>
    <x v="0"/>
    <s v="Mobile"/>
    <x v="1"/>
    <n v="1986.4"/>
    <n v="22.843600000000002"/>
    <n v="1.15E-2"/>
    <n v="1.07"/>
    <n v="24.442652000000002"/>
    <n v="5"/>
    <n v="4.8885304000000005"/>
    <n v="0.21887968621408183"/>
    <n v="129.5"/>
    <n v="5.2981157691072145"/>
    <n v="54"/>
    <n v="22.5"/>
    <n v="5"/>
  </r>
  <r>
    <x v="0"/>
    <x v="2"/>
    <s v="March"/>
    <x v="2"/>
    <x v="0"/>
    <s v="Mobile"/>
    <x v="1"/>
    <n v="1572"/>
    <n v="17.7636"/>
    <n v="1.1300000000000001E-2"/>
    <n v="1.7"/>
    <n v="30.198119999999999"/>
    <n v="5"/>
    <n v="6.0396239999999999"/>
    <n v="0.2814744758945259"/>
    <n v="44"/>
    <n v="1.4570443458069575"/>
    <n v="52.8"/>
    <n v="4.5"/>
    <n v="6"/>
  </r>
  <r>
    <x v="0"/>
    <x v="3"/>
    <s v="March"/>
    <x v="2"/>
    <x v="0"/>
    <s v="Mobile"/>
    <x v="1"/>
    <n v="1592.8000000000002"/>
    <n v="13.379519999999998"/>
    <n v="8.3999999999999977E-3"/>
    <n v="0.74"/>
    <n v="9.900844799999998"/>
    <n v="3"/>
    <n v="3.3002815999999995"/>
    <n v="0.22422329052163309"/>
    <n v="193.2"/>
    <n v="19.513486364315096"/>
    <n v="87.6"/>
    <n v="16.5"/>
    <n v="7"/>
  </r>
  <r>
    <x v="0"/>
    <x v="4"/>
    <s v="March"/>
    <x v="2"/>
    <x v="0"/>
    <s v="Mobile"/>
    <x v="1"/>
    <n v="1365.6000000000001"/>
    <n v="15.840960000000003"/>
    <n v="1.1600000000000001E-2"/>
    <n v="0.16999999999999998"/>
    <n v="2.6929632000000003"/>
    <n v="8"/>
    <n v="0.33662040000000004"/>
    <n v="0.5050198977839726"/>
    <n v="94.5"/>
    <n v="35.091456132783392"/>
    <n v="78"/>
    <n v="16.5"/>
    <n v="4"/>
  </r>
  <r>
    <x v="0"/>
    <x v="5"/>
    <s v="March"/>
    <x v="2"/>
    <x v="0"/>
    <s v="Mobile"/>
    <x v="1"/>
    <n v="1861.6000000000001"/>
    <n v="13.40352"/>
    <n v="7.1999999999999998E-3"/>
    <n v="1.79"/>
    <n v="23.992300800000002"/>
    <n v="6"/>
    <n v="3.9987168000000004"/>
    <n v="0.44764360406818504"/>
    <n v="48"/>
    <n v="2.0006418058913296"/>
    <n v="63.599999999999994"/>
    <n v="12"/>
    <n v="8"/>
  </r>
  <r>
    <x v="0"/>
    <x v="6"/>
    <s v="March"/>
    <x v="2"/>
    <x v="0"/>
    <s v="Mobile"/>
    <x v="1"/>
    <n v="1704"/>
    <n v="11.928000000000001"/>
    <n v="7.0000000000000001E-3"/>
    <n v="0.97999999999999987"/>
    <n v="11.689439999999999"/>
    <n v="5"/>
    <n v="2.337888"/>
    <n v="0.41918175720992618"/>
    <n v="147"/>
    <n v="12.575452716297788"/>
    <n v="70.8"/>
    <n v="10.5"/>
    <n v="6"/>
  </r>
  <r>
    <x v="0"/>
    <x v="7"/>
    <s v="March"/>
    <x v="2"/>
    <x v="0"/>
    <s v="Mobile"/>
    <x v="1"/>
    <n v="2348"/>
    <n v="22.540800000000001"/>
    <n v="9.6000000000000009E-3"/>
    <n v="0.79999999999999993"/>
    <n v="18.032640000000001"/>
    <n v="7"/>
    <n v="2.5760914285714285"/>
    <n v="0.31054798409994322"/>
    <n v="201.6"/>
    <n v="11.179727427597955"/>
    <n v="69.599999999999994"/>
    <n v="21"/>
    <n v="8"/>
  </r>
  <r>
    <x v="0"/>
    <x v="8"/>
    <s v="March"/>
    <x v="2"/>
    <x v="0"/>
    <s v="Mobile"/>
    <x v="1"/>
    <n v="2369.6"/>
    <n v="30.8048"/>
    <n v="1.3000000000000001E-2"/>
    <n v="1.4399999999999997"/>
    <n v="44.358911999999989"/>
    <n v="8"/>
    <n v="5.5448639999999987"/>
    <n v="0.25969978704617463"/>
    <n v="112"/>
    <n v="2.5248590407266982"/>
    <n v="68.399999999999991"/>
    <n v="9"/>
    <n v="3"/>
  </r>
  <r>
    <x v="0"/>
    <x v="9"/>
    <s v="March"/>
    <x v="2"/>
    <x v="0"/>
    <s v="Mobile"/>
    <x v="1"/>
    <n v="1246.4000000000001"/>
    <n v="6.2320000000000002"/>
    <n v="5.0000000000000001E-3"/>
    <n v="1.34"/>
    <n v="8.3508800000000001"/>
    <n v="1"/>
    <n v="8.3508800000000001"/>
    <n v="0.16046213093709885"/>
    <n v="137.19999999999999"/>
    <n v="16.429406242216388"/>
    <n v="102"/>
    <n v="9"/>
    <n v="6"/>
  </r>
  <r>
    <x v="0"/>
    <x v="10"/>
    <s v="March"/>
    <x v="2"/>
    <x v="0"/>
    <s v="Mobile"/>
    <x v="1"/>
    <n v="1948.8000000000002"/>
    <n v="20.462399999999999"/>
    <n v="1.0499999999999999E-2"/>
    <n v="0.30999999999999994"/>
    <n v="6.3433439999999983"/>
    <n v="9"/>
    <n v="0.70481599999999978"/>
    <n v="0.4398311048557354"/>
    <n v="46.9"/>
    <n v="7.3935766371806437"/>
    <n v="56.4"/>
    <n v="4.5"/>
    <n v="5"/>
  </r>
  <r>
    <x v="0"/>
    <x v="11"/>
    <s v="March"/>
    <x v="2"/>
    <x v="0"/>
    <s v="Mobile"/>
    <x v="1"/>
    <n v="1716.8000000000002"/>
    <n v="18.198080000000001"/>
    <n v="1.06E-2"/>
    <n v="0.36"/>
    <n v="6.5513088000000002"/>
    <n v="6"/>
    <n v="1.0918848000000001"/>
    <n v="0.3297051117480525"/>
    <n v="32"/>
    <n v="4.8845201740452229"/>
    <n v="42"/>
    <n v="9"/>
    <n v="8"/>
  </r>
  <r>
    <x v="0"/>
    <x v="12"/>
    <s v="March"/>
    <x v="2"/>
    <x v="0"/>
    <s v="Mobile"/>
    <x v="1"/>
    <n v="1981.6000000000001"/>
    <n v="17.04176"/>
    <n v="8.6E-3"/>
    <n v="0.86"/>
    <n v="14.6559136"/>
    <n v="3"/>
    <n v="4.8853045333333336"/>
    <n v="0.17603815568345055"/>
    <n v="86.8"/>
    <n v="5.9225239974122115"/>
    <n v="88.8"/>
    <n v="6"/>
    <n v="4"/>
  </r>
  <r>
    <x v="0"/>
    <x v="13"/>
    <s v="March"/>
    <x v="2"/>
    <x v="0"/>
    <s v="Mobile"/>
    <x v="1"/>
    <n v="1514.4"/>
    <n v="14.84112"/>
    <n v="9.7999999999999997E-3"/>
    <n v="1.1500000000000001"/>
    <n v="17.067288000000001"/>
    <n v="9"/>
    <n v="1.8963653333333335"/>
    <n v="0.60642323490410421"/>
    <n v="387.09999999999997"/>
    <n v="22.680814901582487"/>
    <n v="108"/>
    <n v="10.5"/>
    <n v="3"/>
  </r>
  <r>
    <x v="0"/>
    <x v="14"/>
    <s v="March"/>
    <x v="2"/>
    <x v="0"/>
    <s v="Mobile"/>
    <x v="1"/>
    <n v="1673.6000000000001"/>
    <n v="18.074880000000004"/>
    <n v="1.0800000000000001E-2"/>
    <n v="1.0399999999999998"/>
    <n v="18.7978752"/>
    <n v="6"/>
    <n v="3.1329791999999999"/>
    <n v="0.33195241130231562"/>
    <n v="85.399999999999991"/>
    <n v="4.5430666546823328"/>
    <n v="92.399999999999991"/>
    <n v="4.5"/>
    <n v="1"/>
  </r>
  <r>
    <x v="0"/>
    <x v="15"/>
    <s v="March"/>
    <x v="2"/>
    <x v="0"/>
    <s v="Mobile"/>
    <x v="1"/>
    <n v="1516"/>
    <n v="14.8568"/>
    <n v="9.7999999999999997E-3"/>
    <n v="0.45000000000000007"/>
    <n v="6.6855600000000006"/>
    <n v="8"/>
    <n v="0.83569500000000008"/>
    <n v="0.53847396478380272"/>
    <n v="122.49999999999999"/>
    <n v="18.323072412782171"/>
    <n v="64.8"/>
    <n v="21"/>
    <n v="3"/>
  </r>
  <r>
    <x v="0"/>
    <x v="16"/>
    <s v="March"/>
    <x v="2"/>
    <x v="0"/>
    <s v="Mobile"/>
    <x v="1"/>
    <n v="2214.4"/>
    <n v="20.372479999999999"/>
    <n v="9.1999999999999998E-3"/>
    <n v="1.21"/>
    <n v="24.650700799999999"/>
    <n v="6"/>
    <n v="4.1084501333333332"/>
    <n v="0.29451495350590601"/>
    <n v="201.6"/>
    <n v="8.1782664775193741"/>
    <n v="105.6"/>
    <n v="15"/>
    <n v="4"/>
  </r>
  <r>
    <x v="0"/>
    <x v="17"/>
    <s v="March"/>
    <x v="2"/>
    <x v="0"/>
    <s v="Mobile"/>
    <x v="1"/>
    <n v="2330.4"/>
    <n v="24.935280000000002"/>
    <n v="1.0700000000000001E-2"/>
    <n v="1.08"/>
    <n v="26.930102400000003"/>
    <n v="8"/>
    <n v="3.3662628000000003"/>
    <n v="0.32083056616970007"/>
    <n v="259.7"/>
    <n v="9.6434835687813791"/>
    <n v="85.2"/>
    <n v="9"/>
    <n v="3"/>
  </r>
  <r>
    <x v="0"/>
    <x v="18"/>
    <s v="March"/>
    <x v="2"/>
    <x v="0"/>
    <s v="Mobile"/>
    <x v="1"/>
    <n v="1578.4"/>
    <n v="16.5732"/>
    <n v="1.0499999999999999E-2"/>
    <n v="1.07"/>
    <n v="17.733324"/>
    <n v="6"/>
    <n v="2.9555539999999998"/>
    <n v="0.36203026573021507"/>
    <n v="125.99999999999999"/>
    <n v="7.1052668975088924"/>
    <n v="82.8"/>
    <n v="1.5"/>
    <n v="0"/>
  </r>
  <r>
    <x v="0"/>
    <x v="19"/>
    <s v="March"/>
    <x v="2"/>
    <x v="0"/>
    <s v="Mobile"/>
    <x v="1"/>
    <n v="1613.6000000000001"/>
    <n v="13.23152"/>
    <n v="8.199999999999999E-3"/>
    <n v="1.2"/>
    <n v="15.877823999999999"/>
    <n v="2"/>
    <n v="7.9389119999999993"/>
    <n v="0.15115421357485762"/>
    <n v="86.8"/>
    <n v="5.4667440576240169"/>
    <n v="105.6"/>
    <n v="21"/>
    <n v="2"/>
  </r>
  <r>
    <x v="0"/>
    <x v="20"/>
    <s v="March"/>
    <x v="2"/>
    <x v="0"/>
    <s v="Mobile"/>
    <x v="1"/>
    <n v="2095.2000000000003"/>
    <n v="15.085440000000002"/>
    <n v="7.1999999999999998E-3"/>
    <n v="0.67999999999999994"/>
    <n v="10.2580992"/>
    <n v="5"/>
    <n v="2.0516198399999999"/>
    <n v="0.33144542021976153"/>
    <n v="134.39999999999998"/>
    <n v="13.101842493392926"/>
    <n v="68.399999999999991"/>
    <n v="19.5"/>
    <n v="7"/>
  </r>
  <r>
    <x v="0"/>
    <x v="21"/>
    <s v="March"/>
    <x v="2"/>
    <x v="0"/>
    <s v="Mobile"/>
    <x v="1"/>
    <n v="1788"/>
    <n v="20.025600000000001"/>
    <n v="1.12E-2"/>
    <n v="1.9300000000000002"/>
    <n v="38.649408000000001"/>
    <n v="3"/>
    <n v="12.883136"/>
    <n v="0.14980824544582932"/>
    <n v="281.39999999999998"/>
    <n v="7.2808359703724301"/>
    <n v="106.8"/>
    <n v="15"/>
    <n v="6"/>
  </r>
  <r>
    <x v="0"/>
    <x v="22"/>
    <s v="March"/>
    <x v="2"/>
    <x v="0"/>
    <s v="Mobile"/>
    <x v="1"/>
    <n v="1272.8000000000002"/>
    <n v="13.746240000000002"/>
    <n v="1.0800000000000001E-2"/>
    <n v="1.7399999999999998"/>
    <n v="23.9184576"/>
    <n v="3"/>
    <n v="7.9728192"/>
    <n v="0.21824149731126471"/>
    <n v="163.79999999999998"/>
    <n v="6.8482676742500308"/>
    <n v="76.8"/>
    <n v="16.5"/>
    <n v="5"/>
  </r>
  <r>
    <x v="0"/>
    <x v="23"/>
    <s v="March"/>
    <x v="2"/>
    <x v="0"/>
    <s v="Mobile"/>
    <x v="1"/>
    <n v="1404"/>
    <n v="20.358000000000001"/>
    <n v="1.4500000000000001E-2"/>
    <n v="1.1499999999999999"/>
    <n v="23.4117"/>
    <n v="5"/>
    <n v="4.6823399999999999"/>
    <n v="0.24560369387955594"/>
    <n v="41.3"/>
    <n v="1.7640752273435931"/>
    <n v="92.399999999999991"/>
    <n v="13.5"/>
    <n v="2"/>
  </r>
  <r>
    <x v="0"/>
    <x v="24"/>
    <s v="March"/>
    <x v="2"/>
    <x v="0"/>
    <s v="Mobile"/>
    <x v="1"/>
    <n v="1817.6000000000001"/>
    <n v="17.267200000000003"/>
    <n v="9.5000000000000015E-3"/>
    <n v="1.06"/>
    <n v="18.303232000000005"/>
    <n v="7"/>
    <n v="2.6147474285714294"/>
    <n v="0.40539288361749437"/>
    <n v="207.2"/>
    <n v="11.320405051960218"/>
    <n v="97.2"/>
    <n v="6"/>
    <n v="6"/>
  </r>
  <r>
    <x v="0"/>
    <x v="25"/>
    <s v="March"/>
    <x v="2"/>
    <x v="0"/>
    <s v="Mobile"/>
    <x v="1"/>
    <n v="1796.8000000000002"/>
    <n v="24.077119999999997"/>
    <n v="1.3399999999999997E-2"/>
    <n v="1.4999999999999998"/>
    <n v="36.11567999999999"/>
    <n v="3"/>
    <n v="12.038559999999997"/>
    <n v="0.12459961988809294"/>
    <n v="147"/>
    <n v="4.0702542496777037"/>
    <n v="110.39999999999999"/>
    <n v="18"/>
    <n v="0"/>
  </r>
  <r>
    <x v="0"/>
    <x v="26"/>
    <s v="March"/>
    <x v="2"/>
    <x v="0"/>
    <s v="Mobile"/>
    <x v="1"/>
    <n v="1418.4"/>
    <n v="10.496160000000001"/>
    <n v="7.4000000000000003E-3"/>
    <n v="0.51"/>
    <n v="5.353041600000001"/>
    <n v="7"/>
    <n v="0.76472022857142874"/>
    <n v="0.66691056538772264"/>
    <n v="39.9"/>
    <n v="7.4537063190392523"/>
    <n v="93.6"/>
    <n v="21"/>
    <n v="2"/>
  </r>
  <r>
    <x v="0"/>
    <x v="27"/>
    <s v="March"/>
    <x v="2"/>
    <x v="0"/>
    <s v="Mobile"/>
    <x v="1"/>
    <n v="1441.6000000000001"/>
    <n v="7.2080000000000011"/>
    <n v="5.0000000000000001E-3"/>
    <n v="0.6"/>
    <n v="4.3248000000000006"/>
    <n v="7"/>
    <n v="0.6178285714285715"/>
    <n v="0.9711431742508323"/>
    <n v="168"/>
    <n v="38.84572697003329"/>
    <n v="102"/>
    <n v="3"/>
    <n v="6"/>
  </r>
  <r>
    <x v="0"/>
    <x v="28"/>
    <s v="March"/>
    <x v="2"/>
    <x v="0"/>
    <s v="Mobile"/>
    <x v="1"/>
    <n v="1527.2"/>
    <n v="15.882880000000002"/>
    <n v="1.0400000000000001E-2"/>
    <n v="0.62000000000000011"/>
    <n v="9.8473856000000026"/>
    <n v="6"/>
    <n v="1.6412309333333337"/>
    <n v="0.37776524156827979"/>
    <n v="303.79999999999995"/>
    <n v="30.850828061409505"/>
    <n v="73.2"/>
    <n v="9"/>
    <n v="3"/>
  </r>
  <r>
    <x v="0"/>
    <x v="29"/>
    <s v="March"/>
    <x v="2"/>
    <x v="0"/>
    <s v="Mobile"/>
    <x v="1"/>
    <n v="2212.8000000000002"/>
    <n v="18.808800000000002"/>
    <n v="8.5000000000000006E-3"/>
    <n v="0.78"/>
    <n v="14.670864000000002"/>
    <n v="3"/>
    <n v="4.8902880000000009"/>
    <n v="0.15949980860022966"/>
    <n v="48"/>
    <n v="3.2717909456457366"/>
    <n v="98.399999999999991"/>
    <n v="15"/>
    <n v="0"/>
  </r>
  <r>
    <x v="0"/>
    <x v="30"/>
    <s v="March"/>
    <x v="2"/>
    <x v="0"/>
    <s v="Mobile"/>
    <x v="1"/>
    <n v="1569.6000000000001"/>
    <n v="19.306080000000001"/>
    <n v="1.23E-2"/>
    <n v="0.52"/>
    <n v="10.039161600000002"/>
    <n v="7"/>
    <n v="1.4341659428571432"/>
    <n v="0.36258007840017237"/>
    <n v="70"/>
    <n v="6.9726938153879292"/>
    <n v="115.19999999999999"/>
    <n v="9"/>
    <n v="4"/>
  </r>
  <r>
    <x v="0"/>
    <x v="31"/>
    <s v="April"/>
    <x v="2"/>
    <x v="0"/>
    <s v="Mobile"/>
    <x v="1"/>
    <n v="1235.2"/>
    <n v="9.016960000000001"/>
    <n v="7.3000000000000009E-3"/>
    <n v="1.7799999999999998"/>
    <n v="16.050188800000001"/>
    <n v="7"/>
    <n v="2.2928841142857146"/>
    <n v="0.77631485556107593"/>
    <n v="308.7"/>
    <n v="19.233418612496319"/>
    <n v="56.4"/>
    <n v="16.5"/>
    <n v="4"/>
  </r>
  <r>
    <x v="0"/>
    <x v="32"/>
    <s v="April"/>
    <x v="2"/>
    <x v="0"/>
    <s v="Mobile"/>
    <x v="1"/>
    <n v="2345.6"/>
    <n v="30.023679999999995"/>
    <n v="1.2799999999999999E-2"/>
    <n v="1.5"/>
    <n v="45.035519999999991"/>
    <n v="3"/>
    <n v="15.011839999999998"/>
    <n v="9.9921128922237396E-2"/>
    <n v="269.5"/>
    <n v="5.9841653876762173"/>
    <n v="103.2"/>
    <n v="22.5"/>
    <n v="0"/>
  </r>
  <r>
    <x v="0"/>
    <x v="33"/>
    <s v="April"/>
    <x v="2"/>
    <x v="0"/>
    <s v="Mobile"/>
    <x v="1"/>
    <n v="1995.2"/>
    <n v="21.548160000000003"/>
    <n v="1.0800000000000001E-2"/>
    <n v="1.32"/>
    <n v="28.443571200000004"/>
    <n v="5"/>
    <n v="5.6887142400000013"/>
    <n v="0.23203837357806881"/>
    <n v="47.599999999999994"/>
    <n v="1.6734888761084961"/>
    <n v="78"/>
    <n v="18"/>
    <n v="2"/>
  </r>
  <r>
    <x v="0"/>
    <x v="34"/>
    <s v="April"/>
    <x v="2"/>
    <x v="0"/>
    <s v="Mobile"/>
    <x v="1"/>
    <n v="2118.4"/>
    <n v="21.39584"/>
    <n v="1.01E-2"/>
    <n v="1.2800000000000002"/>
    <n v="27.386675200000006"/>
    <n v="9"/>
    <n v="3.0429639111111118"/>
    <n v="0.42064251742394781"/>
    <n v="111.3"/>
    <n v="4.0640201553199118"/>
    <n v="96"/>
    <n v="12"/>
    <n v="3"/>
  </r>
  <r>
    <x v="0"/>
    <x v="35"/>
    <s v="April"/>
    <x v="2"/>
    <x v="0"/>
    <s v="Mobile"/>
    <x v="1"/>
    <n v="1468.8000000000002"/>
    <n v="16.744320000000002"/>
    <n v="1.14E-2"/>
    <n v="1.8499999999999996"/>
    <n v="30.976991999999999"/>
    <n v="4"/>
    <n v="7.7442479999999998"/>
    <n v="0.23888697779306653"/>
    <n v="137.19999999999999"/>
    <n v="4.4290936963795575"/>
    <n v="116.39999999999999"/>
    <n v="10.5"/>
    <n v="0"/>
  </r>
  <r>
    <x v="0"/>
    <x v="36"/>
    <s v="April"/>
    <x v="2"/>
    <x v="0"/>
    <s v="Mobile"/>
    <x v="1"/>
    <n v="1518.4"/>
    <n v="12.147200000000002"/>
    <n v="8.0000000000000002E-3"/>
    <n v="1.68"/>
    <n v="20.407296000000002"/>
    <n v="7"/>
    <n v="2.9153280000000001"/>
    <n v="0.57626448893572169"/>
    <n v="191.1"/>
    <n v="9.3642979452054789"/>
    <n v="70.8"/>
    <n v="18"/>
    <n v="1"/>
  </r>
  <r>
    <x v="0"/>
    <x v="37"/>
    <s v="April"/>
    <x v="2"/>
    <x v="0"/>
    <s v="Mobile"/>
    <x v="1"/>
    <n v="1929.6000000000001"/>
    <n v="18.331199999999999"/>
    <n v="9.499999999999998E-3"/>
    <n v="0.81"/>
    <n v="14.848272"/>
    <n v="8"/>
    <n v="1.856034"/>
    <n v="0.43641441913240814"/>
    <n v="44.8"/>
    <n v="3.0171861075820807"/>
    <n v="79.2"/>
    <n v="21"/>
    <n v="6"/>
  </r>
  <r>
    <x v="0"/>
    <x v="38"/>
    <s v="April"/>
    <x v="2"/>
    <x v="0"/>
    <s v="Mobile"/>
    <x v="1"/>
    <n v="1504.8000000000002"/>
    <n v="10.68408"/>
    <n v="7.0999999999999987E-3"/>
    <n v="0.63"/>
    <n v="6.7309704000000004"/>
    <n v="2"/>
    <n v="3.3654852000000002"/>
    <n v="0.18719440513361937"/>
    <n v="51.8"/>
    <n v="7.6957699888265729"/>
    <n v="56.4"/>
    <n v="19.5"/>
    <n v="1"/>
  </r>
  <r>
    <x v="0"/>
    <x v="39"/>
    <s v="April"/>
    <x v="2"/>
    <x v="0"/>
    <s v="Mobile"/>
    <x v="1"/>
    <n v="2101.6"/>
    <n v="21.856639999999999"/>
    <n v="1.04E-2"/>
    <n v="0.72"/>
    <n v="15.736780799999998"/>
    <n v="5"/>
    <n v="3.1473561599999997"/>
    <n v="0.22876343298878513"/>
    <n v="35.699999999999996"/>
    <n v="2.2685707104721189"/>
    <n v="70.8"/>
    <n v="12"/>
    <n v="6"/>
  </r>
  <r>
    <x v="0"/>
    <x v="40"/>
    <s v="April"/>
    <x v="2"/>
    <x v="0"/>
    <s v="Mobile"/>
    <x v="1"/>
    <n v="1651.2"/>
    <n v="21.30048"/>
    <n v="1.29E-2"/>
    <n v="1.53"/>
    <n v="32.589734399999998"/>
    <n v="8"/>
    <n v="4.0737167999999997"/>
    <n v="0.37557839072171145"/>
    <n v="92.399999999999991"/>
    <n v="2.8352486358403706"/>
    <n v="91.2"/>
    <n v="25.5"/>
    <n v="3"/>
  </r>
  <r>
    <x v="0"/>
    <x v="41"/>
    <s v="April"/>
    <x v="2"/>
    <x v="0"/>
    <s v="Mobile"/>
    <x v="1"/>
    <n v="1343.2"/>
    <n v="13.969280000000003"/>
    <n v="1.0400000000000001E-2"/>
    <n v="0.73"/>
    <n v="10.197574400000002"/>
    <n v="8"/>
    <n v="1.2746968000000003"/>
    <n v="0.57268520639574827"/>
    <n v="39.199999999999996"/>
    <n v="3.844051385396118"/>
    <n v="78"/>
    <n v="16.5"/>
    <n v="3"/>
  </r>
  <r>
    <x v="0"/>
    <x v="42"/>
    <s v="April"/>
    <x v="2"/>
    <x v="0"/>
    <s v="Mobile"/>
    <x v="1"/>
    <n v="1201.6000000000001"/>
    <n v="12.616800000000001"/>
    <n v="1.0500000000000001E-2"/>
    <n v="1.5499999999999998"/>
    <n v="19.556039999999999"/>
    <n v="6"/>
    <n v="3.2593399999999999"/>
    <n v="0.47555640098915725"/>
    <n v="347.9"/>
    <n v="17.789900204744928"/>
    <n v="99.6"/>
    <n v="24"/>
    <n v="1"/>
  </r>
  <r>
    <x v="0"/>
    <x v="43"/>
    <s v="April"/>
    <x v="2"/>
    <x v="0"/>
    <s v="Mobile"/>
    <x v="1"/>
    <n v="1237.6000000000001"/>
    <n v="10.272080000000001"/>
    <n v="8.3000000000000001E-3"/>
    <n v="0.55000000000000004"/>
    <n v="5.6496440000000012"/>
    <n v="6"/>
    <n v="0.94160733333333357"/>
    <n v="0.58410760040809651"/>
    <n v="310.79999999999995"/>
    <n v="55.012315820253434"/>
    <n v="103.2"/>
    <n v="12"/>
    <n v="2"/>
  </r>
  <r>
    <x v="0"/>
    <x v="44"/>
    <s v="April"/>
    <x v="2"/>
    <x v="0"/>
    <s v="Mobile"/>
    <x v="1"/>
    <n v="1264"/>
    <n v="15.168000000000003"/>
    <n v="1.2000000000000002E-2"/>
    <n v="1.1899999999999997"/>
    <n v="18.04992"/>
    <n v="4"/>
    <n v="4.51248"/>
    <n v="0.26371308016877631"/>
    <n v="31"/>
    <n v="1.7174591355529554"/>
    <n v="94.8"/>
    <n v="19.5"/>
    <n v="4"/>
  </r>
  <r>
    <x v="0"/>
    <x v="45"/>
    <s v="April"/>
    <x v="2"/>
    <x v="0"/>
    <s v="Mobile"/>
    <x v="1"/>
    <n v="1823.2"/>
    <n v="19.143599999999999"/>
    <n v="1.0499999999999999E-2"/>
    <n v="1.51"/>
    <n v="28.906835999999998"/>
    <n v="5"/>
    <n v="5.7813672"/>
    <n v="0.26118389435633843"/>
    <n v="234.49999999999997"/>
    <n v="8.1122679770279937"/>
    <n v="99.6"/>
    <n v="22.5"/>
    <n v="0"/>
  </r>
  <r>
    <x v="0"/>
    <x v="46"/>
    <s v="April"/>
    <x v="2"/>
    <x v="0"/>
    <s v="Mobile"/>
    <x v="1"/>
    <n v="1242.4000000000001"/>
    <n v="10.560400000000001"/>
    <n v="8.5000000000000006E-3"/>
    <n v="1.78"/>
    <n v="18.797512000000001"/>
    <n v="2"/>
    <n v="9.3987560000000006"/>
    <n v="0.18938676565281615"/>
    <n v="18"/>
    <n v="0.95757353419963231"/>
    <n v="76.8"/>
    <n v="4.5"/>
    <n v="3"/>
  </r>
  <r>
    <x v="0"/>
    <x v="47"/>
    <s v="April"/>
    <x v="2"/>
    <x v="0"/>
    <s v="Mobile"/>
    <x v="1"/>
    <n v="2039.2"/>
    <n v="23.654720000000001"/>
    <n v="1.1600000000000001E-2"/>
    <n v="1.9099999999999997"/>
    <n v="45.180515199999995"/>
    <n v="1"/>
    <n v="45.180515199999995"/>
    <n v="4.2274861000257027E-2"/>
    <n v="113.39999999999999"/>
    <n v="2.5099315379210196"/>
    <n v="86.399999999999991"/>
    <n v="24"/>
    <n v="8"/>
  </r>
  <r>
    <x v="0"/>
    <x v="48"/>
    <s v="April"/>
    <x v="2"/>
    <x v="0"/>
    <s v="Mobile"/>
    <x v="1"/>
    <n v="1398.4"/>
    <n v="13.984000000000002"/>
    <n v="0.01"/>
    <n v="1.8"/>
    <n v="25.171200000000002"/>
    <n v="2"/>
    <n v="12.585600000000001"/>
    <n v="0.14302059496567504"/>
    <n v="330.4"/>
    <n v="13.126112382405287"/>
    <n v="110.39999999999999"/>
    <n v="30"/>
    <n v="8"/>
  </r>
  <r>
    <x v="0"/>
    <x v="49"/>
    <s v="April"/>
    <x v="2"/>
    <x v="0"/>
    <s v="Mobile"/>
    <x v="1"/>
    <n v="1600"/>
    <n v="13.440000000000001"/>
    <n v="8.4000000000000012E-3"/>
    <n v="1.7999999999999998"/>
    <n v="24.192"/>
    <n v="4"/>
    <n v="6.048"/>
    <n v="0.29761904761904762"/>
    <n v="60.9"/>
    <n v="2.5173611111111112"/>
    <n v="75.599999999999994"/>
    <n v="22.5"/>
    <n v="5"/>
  </r>
  <r>
    <x v="0"/>
    <x v="50"/>
    <s v="April"/>
    <x v="2"/>
    <x v="0"/>
    <s v="Mobile"/>
    <x v="1"/>
    <n v="1647.2"/>
    <n v="15.318959999999999"/>
    <n v="9.2999999999999992E-3"/>
    <n v="1.02"/>
    <n v="15.625339199999999"/>
    <n v="3"/>
    <n v="5.2084463999999997"/>
    <n v="0.19583574864089992"/>
    <n v="254.79999999999998"/>
    <n v="16.306845997941601"/>
    <n v="87.6"/>
    <n v="16.5"/>
    <n v="4"/>
  </r>
  <r>
    <x v="0"/>
    <x v="51"/>
    <s v="April"/>
    <x v="2"/>
    <x v="0"/>
    <s v="Mobile"/>
    <x v="1"/>
    <n v="1360.8000000000002"/>
    <n v="10.614240000000002"/>
    <n v="7.8000000000000005E-3"/>
    <n v="0.86"/>
    <n v="9.1282464000000019"/>
    <n v="4"/>
    <n v="2.2820616000000005"/>
    <n v="0.37685222870408047"/>
    <n v="47"/>
    <n v="5.1488531247359832"/>
    <n v="79.2"/>
    <n v="33"/>
    <n v="1"/>
  </r>
  <r>
    <x v="0"/>
    <x v="52"/>
    <s v="April"/>
    <x v="2"/>
    <x v="0"/>
    <s v="Mobile"/>
    <x v="1"/>
    <n v="1954.4"/>
    <n v="19.348560000000003"/>
    <n v="9.9000000000000008E-3"/>
    <n v="1.5"/>
    <n v="29.022840000000002"/>
    <n v="3"/>
    <n v="9.6742800000000013"/>
    <n v="0.15505029831677394"/>
    <n v="111.3"/>
    <n v="3.8349107117015424"/>
    <n v="106.8"/>
    <n v="21"/>
    <n v="8"/>
  </r>
  <r>
    <x v="0"/>
    <x v="53"/>
    <s v="April"/>
    <x v="2"/>
    <x v="0"/>
    <s v="Mobile"/>
    <x v="1"/>
    <n v="1999.2"/>
    <n v="18.992399999999996"/>
    <n v="9.499999999999998E-3"/>
    <n v="0.88"/>
    <n v="16.713311999999998"/>
    <n v="0"/>
    <n v="0"/>
    <n v="0"/>
    <n v="252.7"/>
    <n v="15.119684237331297"/>
    <n v="72"/>
    <n v="27"/>
    <n v="3"/>
  </r>
  <r>
    <x v="0"/>
    <x v="54"/>
    <s v="April"/>
    <x v="2"/>
    <x v="0"/>
    <s v="Mobile"/>
    <x v="1"/>
    <n v="2364.8000000000002"/>
    <n v="27.43168"/>
    <n v="1.1599999999999999E-2"/>
    <n v="0.65"/>
    <n v="17.830591999999999"/>
    <n v="2"/>
    <n v="8.9152959999999997"/>
    <n v="7.2908403714245715E-2"/>
    <n v="189"/>
    <n v="10.599760232301877"/>
    <n v="87.6"/>
    <n v="13.5"/>
    <n v="3"/>
  </r>
  <r>
    <x v="0"/>
    <x v="55"/>
    <s v="April"/>
    <x v="2"/>
    <x v="0"/>
    <s v="Mobile"/>
    <x v="1"/>
    <n v="1626.4"/>
    <n v="20.817920000000001"/>
    <n v="1.2800000000000001E-2"/>
    <n v="0.85"/>
    <n v="17.695232000000001"/>
    <n v="2"/>
    <n v="8.8476160000000004"/>
    <n v="9.6071077225774709E-2"/>
    <n v="79.8"/>
    <n v="4.5096893897746009"/>
    <n v="114"/>
    <n v="13.5"/>
    <n v="1"/>
  </r>
  <r>
    <x v="0"/>
    <x v="56"/>
    <s v="April"/>
    <x v="2"/>
    <x v="0"/>
    <s v="Mobile"/>
    <x v="1"/>
    <n v="2107.2000000000003"/>
    <n v="28.025760000000005"/>
    <n v="1.3300000000000001E-2"/>
    <n v="1.04"/>
    <n v="29.146790400000008"/>
    <n v="4"/>
    <n v="7.2866976000000019"/>
    <n v="0.14272583508886108"/>
    <n v="76.3"/>
    <n v="2.6177839464615622"/>
    <n v="114"/>
    <n v="22.5"/>
    <n v="1"/>
  </r>
  <r>
    <x v="0"/>
    <x v="57"/>
    <s v="April"/>
    <x v="2"/>
    <x v="0"/>
    <s v="Mobile"/>
    <x v="1"/>
    <n v="1217.6000000000001"/>
    <n v="11.810720000000002"/>
    <n v="9.7000000000000003E-3"/>
    <n v="0.7"/>
    <n v="8.2675040000000006"/>
    <n v="0"/>
    <n v="0"/>
    <n v="0"/>
    <n v="140"/>
    <n v="16.933768644079276"/>
    <n v="112.8"/>
    <n v="25.5"/>
    <n v="1"/>
  </r>
  <r>
    <x v="0"/>
    <x v="58"/>
    <s v="April"/>
    <x v="2"/>
    <x v="0"/>
    <s v="Mobile"/>
    <x v="1"/>
    <n v="2135.2000000000003"/>
    <n v="28.611679999999996"/>
    <n v="1.3399999999999997E-2"/>
    <n v="1.3100000000000003"/>
    <n v="37.4813008"/>
    <n v="3"/>
    <n v="12.493766933333333"/>
    <n v="0.1048522841021569"/>
    <n v="58.8"/>
    <n v="1.568782265955935"/>
    <n v="82.8"/>
    <n v="13.5"/>
    <n v="8"/>
  </r>
  <r>
    <x v="0"/>
    <x v="59"/>
    <s v="April"/>
    <x v="2"/>
    <x v="0"/>
    <s v="Mobile"/>
    <x v="1"/>
    <n v="2096.8000000000002"/>
    <n v="16.984080000000002"/>
    <n v="8.0999999999999996E-3"/>
    <n v="1.0300000000000002"/>
    <n v="17.493602400000007"/>
    <n v="4"/>
    <n v="4.3734006000000019"/>
    <n v="0.23551467020880729"/>
    <n v="142.1"/>
    <n v="8.122969572007646"/>
    <n v="91.2"/>
    <n v="24"/>
    <n v="2"/>
  </r>
  <r>
    <x v="0"/>
    <x v="60"/>
    <s v="April"/>
    <x v="2"/>
    <x v="0"/>
    <s v="Mobile"/>
    <x v="1"/>
    <n v="1988.8000000000002"/>
    <n v="24.86"/>
    <n v="1.2499999999999999E-2"/>
    <n v="1.0900000000000003"/>
    <n v="27.097400000000007"/>
    <n v="2"/>
    <n v="13.548700000000004"/>
    <n v="8.0450522928399035E-2"/>
    <n v="156.79999999999998"/>
    <n v="5.7865330253086986"/>
    <n v="69.599999999999994"/>
    <n v="25.5"/>
    <n v="2"/>
  </r>
  <r>
    <x v="0"/>
    <x v="61"/>
    <s v="May"/>
    <x v="2"/>
    <x v="0"/>
    <s v="Mobile"/>
    <x v="1"/>
    <n v="1540"/>
    <n v="20.635999999999996"/>
    <n v="1.3399999999999997E-2"/>
    <n v="0.78"/>
    <n v="16.096079999999997"/>
    <n v="7"/>
    <n v="2.2994399999999997"/>
    <n v="0.33921302578019003"/>
    <n v="12"/>
    <n v="0.74552313358283517"/>
    <n v="123.6"/>
    <n v="33"/>
    <n v="8"/>
  </r>
  <r>
    <x v="0"/>
    <x v="62"/>
    <s v="May"/>
    <x v="2"/>
    <x v="0"/>
    <s v="Mobile"/>
    <x v="1"/>
    <n v="1502.4"/>
    <n v="9.6153600000000008"/>
    <n v="6.4000000000000003E-3"/>
    <n v="1.33"/>
    <n v="12.788428800000002"/>
    <n v="8"/>
    <n v="1.5985536000000002"/>
    <n v="0.83200212992545253"/>
    <n v="74.199999999999989"/>
    <n v="5.8021201165853915"/>
    <n v="76.8"/>
    <n v="22.5"/>
    <n v="2"/>
  </r>
  <r>
    <x v="0"/>
    <x v="63"/>
    <s v="May"/>
    <x v="2"/>
    <x v="0"/>
    <s v="Mobile"/>
    <x v="1"/>
    <n v="1340"/>
    <n v="14.606000000000002"/>
    <n v="1.0900000000000002E-2"/>
    <n v="0.54999999999999993"/>
    <n v="8.0333000000000006"/>
    <n v="2"/>
    <n v="4.0166500000000003"/>
    <n v="0.13693002875530602"/>
    <n v="22"/>
    <n v="2.7386005751061204"/>
    <n v="102"/>
    <n v="24"/>
    <n v="5"/>
  </r>
  <r>
    <x v="0"/>
    <x v="64"/>
    <s v="May"/>
    <x v="2"/>
    <x v="0"/>
    <s v="Mobile"/>
    <x v="1"/>
    <n v="2371.2000000000003"/>
    <n v="29.165760000000009"/>
    <n v="1.2300000000000002E-2"/>
    <n v="0.84"/>
    <n v="24.499238400000007"/>
    <n v="7"/>
    <n v="3.4998912000000009"/>
    <n v="0.24000746080335289"/>
    <n v="203"/>
    <n v="8.2859718610681359"/>
    <n v="130.79999999999998"/>
    <n v="24"/>
    <n v="3"/>
  </r>
  <r>
    <x v="0"/>
    <x v="65"/>
    <s v="May"/>
    <x v="2"/>
    <x v="0"/>
    <s v="Mobile"/>
    <x v="1"/>
    <n v="1505.6000000000001"/>
    <n v="19.271680000000003"/>
    <n v="1.2800000000000001E-2"/>
    <n v="0.62"/>
    <n v="11.948441600000002"/>
    <n v="5"/>
    <n v="2.3896883200000003"/>
    <n v="0.25944806057385755"/>
    <n v="74.899999999999991"/>
    <n v="6.2685999151554608"/>
    <n v="99.6"/>
    <n v="28.5"/>
    <n v="4"/>
  </r>
  <r>
    <x v="0"/>
    <x v="66"/>
    <s v="May"/>
    <x v="2"/>
    <x v="0"/>
    <s v="Mobile"/>
    <x v="1"/>
    <n v="1852"/>
    <n v="11.8528"/>
    <n v="6.4000000000000003E-3"/>
    <n v="1.57"/>
    <n v="18.608896000000001"/>
    <n v="3"/>
    <n v="6.2029653333333341"/>
    <n v="0.25310475161987039"/>
    <n v="199.5"/>
    <n v="10.720678969886229"/>
    <n v="117.6"/>
    <n v="27"/>
    <n v="8"/>
  </r>
  <r>
    <x v="0"/>
    <x v="67"/>
    <s v="May"/>
    <x v="2"/>
    <x v="0"/>
    <s v="Mobile"/>
    <x v="1"/>
    <n v="2169.6"/>
    <n v="22.563839999999999"/>
    <n v="1.04E-2"/>
    <n v="0.52"/>
    <n v="11.7331968"/>
    <n v="1"/>
    <n v="11.7331968"/>
    <n v="4.4318697526662128E-2"/>
    <n v="112.69999999999999"/>
    <n v="9.6052254062592723"/>
    <n v="81.599999999999994"/>
    <n v="15"/>
    <n v="1"/>
  </r>
  <r>
    <x v="0"/>
    <x v="68"/>
    <s v="May"/>
    <x v="2"/>
    <x v="0"/>
    <s v="Mobile"/>
    <x v="1"/>
    <n v="2254.4"/>
    <n v="26.151040000000002"/>
    <n v="1.1600000000000001E-2"/>
    <n v="0.44000000000000006"/>
    <n v="11.506457600000003"/>
    <n v="3"/>
    <n v="3.8354858666666676"/>
    <n v="0.11471819094001615"/>
    <n v="142.79999999999998"/>
    <n v="12.410422474419924"/>
    <n v="79.2"/>
    <n v="19.5"/>
    <n v="4"/>
  </r>
  <r>
    <x v="0"/>
    <x v="69"/>
    <s v="May"/>
    <x v="2"/>
    <x v="0"/>
    <s v="Mobile"/>
    <x v="1"/>
    <n v="1980.8000000000002"/>
    <n v="23.769600000000001"/>
    <n v="1.1999999999999999E-2"/>
    <n v="2.16"/>
    <n v="51.342336000000003"/>
    <n v="7"/>
    <n v="7.334619428571429"/>
    <n v="0.29449380721593971"/>
    <n v="20"/>
    <n v="0.38954207303695726"/>
    <n v="122.39999999999999"/>
    <n v="28.5"/>
    <n v="6"/>
  </r>
  <r>
    <x v="0"/>
    <x v="70"/>
    <s v="May"/>
    <x v="2"/>
    <x v="0"/>
    <s v="Mobile"/>
    <x v="1"/>
    <n v="2395.2000000000003"/>
    <n v="22.993919999999996"/>
    <n v="9.5999999999999974E-3"/>
    <n v="1.4"/>
    <n v="32.191487999999993"/>
    <n v="6"/>
    <n v="5.3652479999999985"/>
    <n v="0.26093854375417508"/>
    <n v="111.3"/>
    <n v="3.4574357047428195"/>
    <n v="112.8"/>
    <n v="22.5"/>
    <n v="3"/>
  </r>
  <r>
    <x v="0"/>
    <x v="71"/>
    <s v="May"/>
    <x v="2"/>
    <x v="0"/>
    <s v="Mobile"/>
    <x v="1"/>
    <n v="2083.2000000000003"/>
    <n v="16.873920000000002"/>
    <n v="8.0999999999999996E-3"/>
    <n v="0.73000000000000009"/>
    <n v="12.317961600000002"/>
    <n v="6"/>
    <n v="2.0529936000000002"/>
    <n v="0.35557831256755984"/>
    <n v="240.79999999999998"/>
    <n v="19.548688964901462"/>
    <n v="100.8"/>
    <n v="33"/>
    <n v="6"/>
  </r>
  <r>
    <x v="0"/>
    <x v="72"/>
    <s v="May"/>
    <x v="2"/>
    <x v="0"/>
    <s v="Mobile"/>
    <x v="1"/>
    <n v="2026.4"/>
    <n v="18.642880000000002"/>
    <n v="9.1999999999999998E-3"/>
    <n v="1.28"/>
    <n v="23.862886400000004"/>
    <n v="3"/>
    <n v="7.9542954666666681"/>
    <n v="0.16091934293413893"/>
    <n v="41"/>
    <n v="1.7181492344530456"/>
    <n v="120"/>
    <n v="16.5"/>
    <n v="7"/>
  </r>
  <r>
    <x v="0"/>
    <x v="73"/>
    <s v="May"/>
    <x v="2"/>
    <x v="0"/>
    <s v="Mobile"/>
    <x v="1"/>
    <n v="2260.8000000000002"/>
    <n v="21.251520000000003"/>
    <n v="9.4000000000000004E-3"/>
    <n v="1.1099999999999999"/>
    <n v="23.589187200000001"/>
    <n v="0"/>
    <n v="0"/>
    <n v="0"/>
    <n v="33"/>
    <n v="1.3989460391411874"/>
    <n v="110.39999999999999"/>
    <n v="30"/>
    <n v="2"/>
  </r>
  <r>
    <x v="0"/>
    <x v="74"/>
    <s v="May"/>
    <x v="2"/>
    <x v="0"/>
    <s v="Mobile"/>
    <x v="1"/>
    <n v="1393.6000000000001"/>
    <n v="15.050880000000003"/>
    <n v="1.0800000000000001E-2"/>
    <n v="1.7200000000000002"/>
    <n v="25.887513600000009"/>
    <n v="8"/>
    <n v="3.2359392000000011"/>
    <n v="0.53153038227665084"/>
    <n v="28"/>
    <n v="1.08160252207458"/>
    <n v="112.8"/>
    <n v="30"/>
    <n v="8"/>
  </r>
  <r>
    <x v="0"/>
    <x v="75"/>
    <s v="May"/>
    <x v="2"/>
    <x v="0"/>
    <s v="Mobile"/>
    <x v="1"/>
    <n v="2016.8000000000002"/>
    <n v="21.983120000000003"/>
    <n v="1.09E-2"/>
    <n v="1.1100000000000001"/>
    <n v="24.401263200000006"/>
    <n v="2"/>
    <n v="12.200631600000003"/>
    <n v="9.0978896535159698E-2"/>
    <n v="72.099999999999994"/>
    <n v="2.954765063146402"/>
    <n v="122.39999999999999"/>
    <n v="30"/>
    <n v="3"/>
  </r>
  <r>
    <x v="0"/>
    <x v="76"/>
    <s v="May"/>
    <x v="2"/>
    <x v="0"/>
    <s v="Mobile"/>
    <x v="1"/>
    <n v="2091.2000000000003"/>
    <n v="12.756320000000001"/>
    <n v="6.0999999999999995E-3"/>
    <n v="1.79"/>
    <n v="22.8338128"/>
    <n v="5"/>
    <n v="4.5667625599999999"/>
    <n v="0.39196257227789832"/>
    <n v="240.1"/>
    <n v="10.515107665242835"/>
    <n v="103.2"/>
    <n v="31.5"/>
    <n v="7"/>
  </r>
  <r>
    <x v="0"/>
    <x v="77"/>
    <s v="May"/>
    <x v="2"/>
    <x v="0"/>
    <s v="Mobile"/>
    <x v="1"/>
    <n v="1628"/>
    <n v="14.163599999999999"/>
    <n v="8.6999999999999994E-3"/>
    <n v="1.0899999999999999"/>
    <n v="15.438323999999996"/>
    <n v="2"/>
    <n v="7.7191619999999981"/>
    <n v="0.14120703775876192"/>
    <n v="0"/>
    <n v="0"/>
    <n v="97.2"/>
    <n v="33"/>
    <n v="5"/>
  </r>
  <r>
    <x v="0"/>
    <x v="78"/>
    <s v="May"/>
    <x v="2"/>
    <x v="0"/>
    <s v="Mobile"/>
    <x v="1"/>
    <n v="1651.2"/>
    <n v="15.686400000000003"/>
    <n v="9.5000000000000015E-3"/>
    <n v="0.63"/>
    <n v="9.8824320000000014"/>
    <n v="4"/>
    <n v="2.4706080000000004"/>
    <n v="0.2549979600163198"/>
    <n v="107.1"/>
    <n v="10.837413300693592"/>
    <n v="85.2"/>
    <n v="13.5"/>
    <n v="3"/>
  </r>
  <r>
    <x v="0"/>
    <x v="79"/>
    <s v="May"/>
    <x v="2"/>
    <x v="0"/>
    <s v="Mobile"/>
    <x v="1"/>
    <n v="1526.4"/>
    <n v="19.843200000000003"/>
    <n v="1.3000000000000001E-2"/>
    <n v="0.95"/>
    <n v="18.851040000000001"/>
    <n v="1"/>
    <n v="18.851040000000001"/>
    <n v="5.0395097564908876E-2"/>
    <n v="87.5"/>
    <n v="4.6416537230837127"/>
    <n v="102"/>
    <n v="21"/>
    <n v="5"/>
  </r>
  <r>
    <x v="0"/>
    <x v="80"/>
    <s v="May"/>
    <x v="2"/>
    <x v="0"/>
    <s v="Mobile"/>
    <x v="1"/>
    <n v="1912.8000000000002"/>
    <n v="11.476800000000001"/>
    <n v="6.0000000000000001E-3"/>
    <n v="1.28"/>
    <n v="14.690304000000001"/>
    <n v="6"/>
    <n v="2.4483840000000003"/>
    <n v="0.52279381012128812"/>
    <n v="162.39999999999998"/>
    <n v="11.054910776523069"/>
    <n v="108"/>
    <n v="12"/>
    <n v="1"/>
  </r>
  <r>
    <x v="0"/>
    <x v="81"/>
    <s v="May"/>
    <x v="2"/>
    <x v="0"/>
    <s v="Mobile"/>
    <x v="1"/>
    <n v="1252"/>
    <n v="13.897199999999998"/>
    <n v="1.1099999999999999E-2"/>
    <n v="1.52"/>
    <n v="21.123743999999999"/>
    <n v="6"/>
    <n v="3.5206239999999998"/>
    <n v="0.43174164579915386"/>
    <n v="184.79999999999998"/>
    <n v="8.7484491385618011"/>
    <n v="132"/>
    <n v="7.5"/>
    <n v="0"/>
  </r>
  <r>
    <x v="0"/>
    <x v="82"/>
    <s v="May"/>
    <x v="2"/>
    <x v="0"/>
    <s v="Mobile"/>
    <x v="1"/>
    <n v="2005.6000000000001"/>
    <n v="20.858240000000006"/>
    <n v="1.0400000000000001E-2"/>
    <n v="1.4100000000000001"/>
    <n v="29.410118400000012"/>
    <n v="5"/>
    <n v="5.8820236800000023"/>
    <n v="0.23971341781473407"/>
    <n v="13"/>
    <n v="0.44202474206972231"/>
    <n v="120"/>
    <n v="24"/>
    <n v="3"/>
  </r>
  <r>
    <x v="0"/>
    <x v="83"/>
    <s v="May"/>
    <x v="2"/>
    <x v="0"/>
    <s v="Mobile"/>
    <x v="1"/>
    <n v="1230.4000000000001"/>
    <n v="14.395680000000002"/>
    <n v="1.17E-2"/>
    <n v="1.9799999999999998"/>
    <n v="28.503446400000001"/>
    <n v="1"/>
    <n v="28.503446400000001"/>
    <n v="6.9465284029653324E-2"/>
    <n v="77"/>
    <n v="2.7014277122642962"/>
    <n v="97.2"/>
    <n v="31.5"/>
    <n v="8"/>
  </r>
  <r>
    <x v="0"/>
    <x v="84"/>
    <s v="May"/>
    <x v="2"/>
    <x v="0"/>
    <s v="Mobile"/>
    <x v="1"/>
    <n v="1421.6000000000001"/>
    <n v="12.936560000000002"/>
    <n v="9.1000000000000004E-3"/>
    <n v="0.54999999999999993"/>
    <n v="7.1151080000000002"/>
    <n v="2"/>
    <n v="3.5575540000000001"/>
    <n v="0.15460060479756593"/>
    <n v="10"/>
    <n v="1.4054600436142359"/>
    <n v="74.399999999999991"/>
    <n v="16.5"/>
    <n v="6"/>
  </r>
  <r>
    <x v="0"/>
    <x v="85"/>
    <s v="May"/>
    <x v="2"/>
    <x v="0"/>
    <s v="Mobile"/>
    <x v="1"/>
    <n v="1852"/>
    <n v="18.705200000000001"/>
    <n v="1.0100000000000001E-2"/>
    <n v="0.62000000000000011"/>
    <n v="11.597224000000002"/>
    <n v="4"/>
    <n v="2.8993060000000006"/>
    <n v="0.21384427859632613"/>
    <n v="72.099999999999994"/>
    <n v="6.2170050349980288"/>
    <n v="116.39999999999999"/>
    <n v="30"/>
    <n v="8"/>
  </r>
  <r>
    <x v="0"/>
    <x v="86"/>
    <s v="May"/>
    <x v="2"/>
    <x v="0"/>
    <s v="Mobile"/>
    <x v="1"/>
    <n v="1800.8000000000002"/>
    <n v="18.368160000000003"/>
    <n v="1.0200000000000001E-2"/>
    <n v="0.84"/>
    <n v="15.429254400000001"/>
    <n v="7"/>
    <n v="2.2041792"/>
    <n v="0.3810942413393611"/>
    <n v="37.099999999999994"/>
    <n v="2.4045231894031116"/>
    <n v="124.8"/>
    <n v="18"/>
    <n v="8"/>
  </r>
  <r>
    <x v="0"/>
    <x v="87"/>
    <s v="May"/>
    <x v="2"/>
    <x v="0"/>
    <s v="Mobile"/>
    <x v="1"/>
    <n v="1340"/>
    <n v="11.657999999999999"/>
    <n v="8.6999999999999994E-3"/>
    <n v="0.51999999999999991"/>
    <n v="6.0621599999999987"/>
    <n v="6"/>
    <n v="1.0103599999999997"/>
    <n v="0.51466803911477099"/>
    <n v="355.59999999999997"/>
    <n v="58.658959842696341"/>
    <n v="82.8"/>
    <n v="28.5"/>
    <n v="1"/>
  </r>
  <r>
    <x v="0"/>
    <x v="88"/>
    <s v="May"/>
    <x v="2"/>
    <x v="0"/>
    <s v="Mobile"/>
    <x v="1"/>
    <n v="2204.8000000000002"/>
    <n v="27.119040000000005"/>
    <n v="1.2300000000000002E-2"/>
    <n v="1.95"/>
    <n v="52.882128000000009"/>
    <n v="2"/>
    <n v="26.441064000000004"/>
    <n v="7.3748923265720301E-2"/>
    <n v="22"/>
    <n v="0.41601956713996069"/>
    <n v="114"/>
    <n v="22.5"/>
    <n v="7"/>
  </r>
  <r>
    <x v="0"/>
    <x v="89"/>
    <s v="May"/>
    <x v="2"/>
    <x v="0"/>
    <s v="Mobile"/>
    <x v="1"/>
    <n v="2080"/>
    <n v="12.895999999999999"/>
    <n v="6.1999999999999998E-3"/>
    <n v="1.7000000000000002"/>
    <n v="21.923200000000001"/>
    <n v="0"/>
    <n v="0"/>
    <n v="0"/>
    <n v="210"/>
    <n v="9.5788935921763247"/>
    <n v="121.19999999999999"/>
    <n v="18"/>
    <n v="3"/>
  </r>
  <r>
    <x v="0"/>
    <x v="90"/>
    <s v="May"/>
    <x v="2"/>
    <x v="0"/>
    <s v="Mobile"/>
    <x v="1"/>
    <n v="2229.6"/>
    <n v="26.086320000000001"/>
    <n v="1.17E-2"/>
    <n v="0.99999999999999989"/>
    <n v="26.086319999999997"/>
    <n v="5"/>
    <n v="5.2172639999999992"/>
    <n v="0.19167134344744677"/>
    <n v="237.99999999999997"/>
    <n v="9.1235559480984669"/>
    <n v="80.399999999999991"/>
    <n v="28.5"/>
    <n v="4"/>
  </r>
  <r>
    <x v="0"/>
    <x v="91"/>
    <s v="May"/>
    <x v="2"/>
    <x v="0"/>
    <s v="Mobile"/>
    <x v="1"/>
    <n v="2375.2000000000003"/>
    <n v="27.789839999999998"/>
    <n v="1.1699999999999999E-2"/>
    <n v="2.0299999999999998"/>
    <n v="56.41337519999999"/>
    <n v="3"/>
    <n v="18.804458399999998"/>
    <n v="0.10795312243611335"/>
    <n v="105.69999999999999"/>
    <n v="1.8736691365348408"/>
    <n v="80.399999999999991"/>
    <n v="6"/>
    <n v="2"/>
  </r>
  <r>
    <x v="1"/>
    <x v="92"/>
    <s v="June"/>
    <x v="2"/>
    <x v="0"/>
    <s v="Mobile"/>
    <x v="1"/>
    <n v="1386.6999999999998"/>
    <n v="8.736209999999998"/>
    <n v="6.2999999999999992E-3"/>
    <n v="1.49"/>
    <n v="13.016952899999996"/>
    <n v="1"/>
    <n v="13.016952899999996"/>
    <n v="0.11446611287961259"/>
    <n v="116.19999999999999"/>
    <n v="8.9268203467187792"/>
    <n v="122.39999999999999"/>
    <n v="24"/>
    <n v="3"/>
  </r>
  <r>
    <x v="1"/>
    <x v="93"/>
    <s v="June"/>
    <x v="2"/>
    <x v="0"/>
    <s v="Mobile"/>
    <x v="1"/>
    <n v="1491"/>
    <n v="14.4627"/>
    <n v="9.7000000000000003E-3"/>
    <n v="1.18"/>
    <n v="17.065985999999999"/>
    <n v="7"/>
    <n v="2.4379979999999999"/>
    <n v="0.48400367842795605"/>
    <n v="149.1"/>
    <n v="8.7366765682334435"/>
    <n v="94.8"/>
    <n v="28.5"/>
    <n v="6"/>
  </r>
  <r>
    <x v="1"/>
    <x v="94"/>
    <s v="June"/>
    <x v="2"/>
    <x v="0"/>
    <s v="Mobile"/>
    <x v="1"/>
    <n v="1424.5"/>
    <n v="9.8290500000000005"/>
    <n v="6.9000000000000008E-3"/>
    <n v="0.62999999999999989"/>
    <n v="6.1923014999999992"/>
    <n v="10"/>
    <n v="0.61923014999999992"/>
    <n v="1.0173923217401477"/>
    <n v="365.4"/>
    <n v="59.008754660928581"/>
    <n v="90"/>
    <n v="13.5"/>
    <n v="1"/>
  </r>
  <r>
    <x v="1"/>
    <x v="95"/>
    <s v="June"/>
    <x v="2"/>
    <x v="0"/>
    <s v="Mobile"/>
    <x v="1"/>
    <n v="1845.8999999999999"/>
    <n v="19.197359999999996"/>
    <n v="1.04E-2"/>
    <n v="1.35"/>
    <n v="25.916435999999997"/>
    <n v="3"/>
    <n v="8.6388119999999997"/>
    <n v="0.15627148732950782"/>
    <n v="140"/>
    <n v="5.4019773397854554"/>
    <n v="92.399999999999991"/>
    <n v="16.5"/>
    <n v="8"/>
  </r>
  <r>
    <x v="1"/>
    <x v="96"/>
    <s v="June"/>
    <x v="2"/>
    <x v="0"/>
    <s v="Mobile"/>
    <x v="1"/>
    <n v="1984.4999999999998"/>
    <n v="19.448099999999997"/>
    <n v="9.7999999999999997E-3"/>
    <n v="1.0799999999999998"/>
    <n v="21.003947999999994"/>
    <n v="5"/>
    <n v="4.2007895999999985"/>
    <n v="0.25709452337246319"/>
    <n v="144.19999999999999"/>
    <n v="6.8653759759831834"/>
    <n v="62.4"/>
    <n v="16.5"/>
    <n v="9"/>
  </r>
  <r>
    <x v="1"/>
    <x v="97"/>
    <s v="June"/>
    <x v="2"/>
    <x v="0"/>
    <s v="Mobile"/>
    <x v="1"/>
    <n v="1225.6999999999998"/>
    <n v="12.011859999999999"/>
    <n v="9.7999999999999997E-3"/>
    <n v="1.82"/>
    <n v="21.861585199999997"/>
    <n v="2"/>
    <n v="10.930792599999998"/>
    <n v="0.16650210708416516"/>
    <n v="300.29999999999995"/>
    <n v="13.736423834443626"/>
    <n v="84"/>
    <n v="16.5"/>
    <n v="5"/>
  </r>
  <r>
    <x v="1"/>
    <x v="98"/>
    <s v="June"/>
    <x v="2"/>
    <x v="0"/>
    <s v="Mobile"/>
    <x v="1"/>
    <n v="1346.1"/>
    <n v="14.67249"/>
    <n v="1.09E-2"/>
    <n v="1.0099999999999998"/>
    <n v="14.819214899999997"/>
    <n v="7"/>
    <n v="2.1170306999999995"/>
    <n v="0.47708330351562689"/>
    <n v="92.399999999999991"/>
    <n v="6.235148125154728"/>
    <n v="127.19999999999999"/>
    <n v="9"/>
    <n v="2"/>
  </r>
  <r>
    <x v="1"/>
    <x v="99"/>
    <s v="June"/>
    <x v="2"/>
    <x v="0"/>
    <s v="Mobile"/>
    <x v="1"/>
    <n v="1460.1999999999998"/>
    <n v="12.119659999999998"/>
    <n v="8.3000000000000001E-3"/>
    <n v="2.04"/>
    <n v="24.724106399999997"/>
    <n v="7"/>
    <n v="3.5320151999999996"/>
    <n v="0.57757395834536618"/>
    <n v="217"/>
    <n v="8.7768591709344861"/>
    <n v="132"/>
    <n v="18"/>
    <n v="5"/>
  </r>
  <r>
    <x v="1"/>
    <x v="100"/>
    <s v="June"/>
    <x v="2"/>
    <x v="0"/>
    <s v="Mobile"/>
    <x v="1"/>
    <n v="1770.3"/>
    <n v="20.53548"/>
    <n v="1.1600000000000001E-2"/>
    <n v="1.0299999999999998"/>
    <n v="21.151544399999995"/>
    <n v="6"/>
    <n v="3.5252573999999992"/>
    <n v="0.29217724640475901"/>
    <n v="163.79999999999998"/>
    <n v="7.7441153658737099"/>
    <n v="91.2"/>
    <n v="13.5"/>
    <n v="7"/>
  </r>
  <r>
    <x v="1"/>
    <x v="101"/>
    <s v="June"/>
    <x v="2"/>
    <x v="0"/>
    <s v="Mobile"/>
    <x v="1"/>
    <n v="1334.8999999999999"/>
    <n v="12.81504"/>
    <n v="9.6000000000000009E-3"/>
    <n v="0.69000000000000006"/>
    <n v="8.8423776000000007"/>
    <n v="8"/>
    <n v="1.1052972000000001"/>
    <n v="0.62426648687791841"/>
    <n v="80.5"/>
    <n v="9.1038862669696439"/>
    <n v="130.79999999999998"/>
    <n v="25.5"/>
    <n v="8"/>
  </r>
  <r>
    <x v="1"/>
    <x v="102"/>
    <s v="June"/>
    <x v="2"/>
    <x v="0"/>
    <s v="Mobile"/>
    <x v="1"/>
    <n v="2026.4999999999998"/>
    <n v="20.062349999999995"/>
    <n v="9.8999999999999991E-3"/>
    <n v="0.98"/>
    <n v="19.661102999999994"/>
    <n v="2"/>
    <n v="9.8305514999999968"/>
    <n v="9.9689218860203335E-2"/>
    <n v="263.89999999999998"/>
    <n v="13.422441253677379"/>
    <n v="85.2"/>
    <n v="19.5"/>
    <n v="3"/>
  </r>
  <r>
    <x v="1"/>
    <x v="103"/>
    <s v="June"/>
    <x v="2"/>
    <x v="0"/>
    <s v="Mobile"/>
    <x v="1"/>
    <n v="1286.5999999999999"/>
    <n v="12.994660000000001"/>
    <n v="1.0100000000000001E-2"/>
    <n v="1.22"/>
    <n v="15.853485200000001"/>
    <n v="4"/>
    <n v="3.9633713000000004"/>
    <n v="0.30781875016352866"/>
    <n v="149.1"/>
    <n v="9.4048720592996151"/>
    <n v="111.6"/>
    <n v="24"/>
    <n v="4"/>
  </r>
  <r>
    <x v="1"/>
    <x v="104"/>
    <s v="June"/>
    <x v="2"/>
    <x v="0"/>
    <s v="Mobile"/>
    <x v="1"/>
    <n v="1219.3999999999999"/>
    <n v="13.413399999999998"/>
    <n v="1.0999999999999999E-2"/>
    <n v="1.63"/>
    <n v="21.863841999999995"/>
    <n v="10"/>
    <n v="2.1863841999999996"/>
    <n v="0.74552313358283517"/>
    <n v="302.39999999999998"/>
    <n v="13.831054944506096"/>
    <n v="134.4"/>
    <n v="18"/>
    <n v="3"/>
  </r>
  <r>
    <x v="1"/>
    <x v="105"/>
    <s v="June"/>
    <x v="2"/>
    <x v="0"/>
    <s v="Mobile"/>
    <x v="1"/>
    <n v="1426.6"/>
    <n v="9.1302400000000006"/>
    <n v="6.4000000000000012E-3"/>
    <n v="1.9400000000000002"/>
    <n v="17.712665600000001"/>
    <n v="6"/>
    <n v="2.9521109333333335"/>
    <n v="0.65715687648955556"/>
    <n v="161.69999999999999"/>
    <n v="9.1290607326770719"/>
    <n v="80.399999999999991"/>
    <n v="33"/>
    <n v="9"/>
  </r>
  <r>
    <x v="1"/>
    <x v="106"/>
    <s v="June"/>
    <x v="2"/>
    <x v="0"/>
    <s v="Mobile"/>
    <x v="1"/>
    <n v="1542.1"/>
    <n v="16.192049999999998"/>
    <n v="1.0499999999999999E-2"/>
    <n v="1.45"/>
    <n v="23.478472499999995"/>
    <n v="4"/>
    <n v="5.8696181249999988"/>
    <n v="0.24703481029270541"/>
    <n v="170.1"/>
    <n v="7.2449346949636535"/>
    <n v="86.399999999999991"/>
    <n v="24"/>
    <n v="1"/>
  </r>
  <r>
    <x v="1"/>
    <x v="107"/>
    <s v="June"/>
    <x v="2"/>
    <x v="0"/>
    <s v="Mobile"/>
    <x v="1"/>
    <n v="1393"/>
    <n v="9.4723999999999986"/>
    <n v="6.7999999999999988E-3"/>
    <n v="0.98000000000000009"/>
    <n v="9.2829519999999999"/>
    <n v="9"/>
    <n v="1.0314391111111112"/>
    <n v="0.95012879523668781"/>
    <n v="348.59999999999997"/>
    <n v="37.552709526021459"/>
    <n v="120"/>
    <n v="28.5"/>
    <n v="10"/>
  </r>
  <r>
    <x v="1"/>
    <x v="108"/>
    <s v="June"/>
    <x v="2"/>
    <x v="0"/>
    <s v="Mobile"/>
    <x v="1"/>
    <n v="1292.1999999999998"/>
    <n v="9.6914999999999996"/>
    <n v="7.5000000000000006E-3"/>
    <n v="1.3099999999999998"/>
    <n v="12.695864999999998"/>
    <n v="10"/>
    <n v="1.2695864999999997"/>
    <n v="1.0318320177475107"/>
    <n v="215.6"/>
    <n v="16.98190710124911"/>
    <n v="112.8"/>
    <n v="34.5"/>
    <n v="4"/>
  </r>
  <r>
    <x v="1"/>
    <x v="109"/>
    <s v="June"/>
    <x v="2"/>
    <x v="0"/>
    <s v="Mobile"/>
    <x v="1"/>
    <n v="1781.5"/>
    <n v="17.280550000000002"/>
    <n v="9.7000000000000003E-3"/>
    <n v="1.33"/>
    <n v="22.983131500000002"/>
    <n v="4"/>
    <n v="5.7457828750000006"/>
    <n v="0.23147411396049314"/>
    <n v="140"/>
    <n v="6.0914240515919245"/>
    <n v="93.6"/>
    <n v="25.5"/>
    <n v="2"/>
  </r>
  <r>
    <x v="1"/>
    <x v="110"/>
    <s v="June"/>
    <x v="2"/>
    <x v="0"/>
    <s v="Mobile"/>
    <x v="1"/>
    <n v="1339.8"/>
    <n v="11.92422"/>
    <n v="8.8999999999999999E-3"/>
    <n v="0.9900000000000001"/>
    <n v="11.804977800000001"/>
    <n v="8"/>
    <n v="1.4756222250000002"/>
    <n v="0.67090342177517692"/>
    <n v="363.29999999999995"/>
    <n v="30.775153173096175"/>
    <n v="109.2"/>
    <n v="15"/>
    <n v="5"/>
  </r>
  <r>
    <x v="1"/>
    <x v="111"/>
    <s v="June"/>
    <x v="2"/>
    <x v="0"/>
    <s v="Mobile"/>
    <x v="1"/>
    <n v="2051"/>
    <n v="19.484500000000004"/>
    <n v="9.5000000000000015E-3"/>
    <n v="1.2799999999999998"/>
    <n v="24.940160000000002"/>
    <n v="4"/>
    <n v="6.2350400000000006"/>
    <n v="0.20529138546023759"/>
    <n v="185.5"/>
    <n v="7.4378031255613433"/>
    <n v="118.8"/>
    <n v="16.5"/>
    <n v="13"/>
  </r>
  <r>
    <x v="1"/>
    <x v="112"/>
    <s v="June"/>
    <x v="2"/>
    <x v="0"/>
    <s v="Mobile"/>
    <x v="1"/>
    <n v="1152.1999999999998"/>
    <n v="9.2175999999999991"/>
    <n v="8.0000000000000002E-3"/>
    <n v="0.44999999999999996"/>
    <n v="4.1479199999999992"/>
    <n v="5"/>
    <n v="0.82958399999999988"/>
    <n v="0.54244054851588275"/>
    <n v="441.7"/>
    <n v="106.48710679087351"/>
    <n v="106.8"/>
    <n v="18"/>
    <n v="6"/>
  </r>
  <r>
    <x v="1"/>
    <x v="113"/>
    <s v="June"/>
    <x v="2"/>
    <x v="0"/>
    <s v="Mobile"/>
    <x v="1"/>
    <n v="1973.3"/>
    <n v="16.970379999999999"/>
    <n v="8.6E-3"/>
    <n v="1.0199999999999998"/>
    <n v="17.309787599999996"/>
    <n v="8"/>
    <n v="2.1637234499999995"/>
    <n v="0.47140959719228448"/>
    <n v="499.09999999999997"/>
    <n v="28.833398279248676"/>
    <n v="98.399999999999991"/>
    <n v="34.5"/>
    <n v="5"/>
  </r>
  <r>
    <x v="1"/>
    <x v="114"/>
    <s v="June"/>
    <x v="2"/>
    <x v="0"/>
    <s v="Mobile"/>
    <x v="1"/>
    <n v="1149.3999999999999"/>
    <n v="9.3101399999999988"/>
    <n v="8.0999999999999996E-3"/>
    <n v="0.48"/>
    <n v="4.4688671999999992"/>
    <n v="9"/>
    <n v="0.49654079999999989"/>
    <n v="0.96668793380121043"/>
    <n v="428.4"/>
    <n v="95.863220101953374"/>
    <n v="66"/>
    <n v="24"/>
    <n v="6"/>
  </r>
  <r>
    <x v="1"/>
    <x v="115"/>
    <s v="June"/>
    <x v="2"/>
    <x v="0"/>
    <s v="Mobile"/>
    <x v="1"/>
    <n v="2027.1999999999998"/>
    <n v="21.488319999999998"/>
    <n v="1.06E-2"/>
    <n v="0.44"/>
    <n v="9.4548607999999987"/>
    <n v="6"/>
    <n v="1.5758101333333332"/>
    <n v="0.27922145612127891"/>
    <n v="178.5"/>
    <n v="18.879177999109203"/>
    <n v="70.8"/>
    <n v="16.5"/>
    <n v="1"/>
  </r>
  <r>
    <x v="1"/>
    <x v="116"/>
    <s v="June"/>
    <x v="2"/>
    <x v="0"/>
    <s v="Mobile"/>
    <x v="1"/>
    <n v="1522.5"/>
    <n v="12.789000000000001"/>
    <n v="8.4000000000000012E-3"/>
    <n v="0.47000000000000003"/>
    <n v="6.0108300000000012"/>
    <n v="8"/>
    <n v="0.75135375000000015"/>
    <n v="0.62553757135037913"/>
    <n v="196.7"/>
    <n v="32.7242660331435"/>
    <n v="96"/>
    <n v="15"/>
    <n v="0"/>
  </r>
  <r>
    <x v="1"/>
    <x v="117"/>
    <s v="June"/>
    <x v="2"/>
    <x v="0"/>
    <s v="Mobile"/>
    <x v="1"/>
    <n v="1744.3999999999999"/>
    <n v="19.537279999999999"/>
    <n v="1.12E-2"/>
    <n v="1.5799999999999998"/>
    <n v="30.868902399999996"/>
    <n v="6"/>
    <n v="5.1448170666666657"/>
    <n v="0.30710518557342681"/>
    <n v="202.29999999999998"/>
    <n v="6.553520995939266"/>
    <n v="98.399999999999991"/>
    <n v="33"/>
    <n v="6"/>
  </r>
  <r>
    <x v="1"/>
    <x v="118"/>
    <s v="June"/>
    <x v="2"/>
    <x v="0"/>
    <s v="Mobile"/>
    <x v="1"/>
    <n v="1272.5999999999999"/>
    <n v="11.071619999999998"/>
    <n v="8.6999999999999994E-3"/>
    <n v="0.70000000000000007"/>
    <n v="7.7501339999999992"/>
    <n v="3"/>
    <n v="2.5833779999999997"/>
    <n v="0.27096305689682276"/>
    <n v="333.2"/>
    <n v="42.992805027629203"/>
    <n v="100.8"/>
    <n v="28.5"/>
    <n v="3"/>
  </r>
  <r>
    <x v="1"/>
    <x v="119"/>
    <s v="June"/>
    <x v="2"/>
    <x v="0"/>
    <s v="Mobile"/>
    <x v="1"/>
    <n v="1834.6999999999998"/>
    <n v="11.558609999999998"/>
    <n v="6.2999999999999992E-3"/>
    <n v="1.6"/>
    <n v="18.493775999999997"/>
    <n v="6"/>
    <n v="3.0822959999999995"/>
    <n v="0.51909355882757535"/>
    <n v="213.5"/>
    <n v="11.544424459342432"/>
    <n v="104.39999999999999"/>
    <n v="10.5"/>
    <n v="9"/>
  </r>
  <r>
    <x v="1"/>
    <x v="120"/>
    <s v="June"/>
    <x v="2"/>
    <x v="0"/>
    <s v="Mobile"/>
    <x v="1"/>
    <n v="1434.3"/>
    <n v="11.044109999999998"/>
    <n v="7.6999999999999985E-3"/>
    <n v="1.0499999999999998"/>
    <n v="11.596315499999996"/>
    <n v="7"/>
    <n v="1.6566164999999995"/>
    <n v="0.633822010103123"/>
    <n v="198.1"/>
    <n v="17.083012272303222"/>
    <n v="98.399999999999991"/>
    <n v="21"/>
    <n v="4"/>
  </r>
  <r>
    <x v="1"/>
    <x v="121"/>
    <s v="June"/>
    <x v="2"/>
    <x v="0"/>
    <s v="Mobile"/>
    <x v="1"/>
    <n v="1188.5999999999999"/>
    <n v="9.0333600000000001"/>
    <n v="7.6000000000000009E-3"/>
    <n v="0.83000000000000007"/>
    <n v="7.4976888000000006"/>
    <n v="8"/>
    <n v="0.93721110000000007"/>
    <n v="0.8856062417527919"/>
    <n v="83.3"/>
    <n v="11.110090352109571"/>
    <n v="79.2"/>
    <n v="21"/>
    <n v="4"/>
  </r>
  <r>
    <x v="1"/>
    <x v="122"/>
    <s v="July"/>
    <x v="2"/>
    <x v="0"/>
    <s v="Mobile"/>
    <x v="1"/>
    <n v="1145.8999999999999"/>
    <n v="10.542279999999998"/>
    <n v="9.1999999999999998E-3"/>
    <n v="1.79"/>
    <n v="18.870681199999996"/>
    <n v="7"/>
    <n v="2.6958115999999994"/>
    <n v="0.6639929882340444"/>
    <n v="310.09999999999997"/>
    <n v="16.43289909428389"/>
    <n v="98.399999999999991"/>
    <n v="25.5"/>
    <n v="2"/>
  </r>
  <r>
    <x v="1"/>
    <x v="123"/>
    <s v="July"/>
    <x v="2"/>
    <x v="0"/>
    <s v="Mobile"/>
    <x v="1"/>
    <n v="2090.1999999999998"/>
    <n v="22.574159999999999"/>
    <n v="1.0800000000000001E-2"/>
    <n v="0.47"/>
    <n v="10.609855199999998"/>
    <n v="8"/>
    <n v="1.3262318999999998"/>
    <n v="0.35438749437409856"/>
    <n v="51.099999999999994"/>
    <n v="4.8162768517330949"/>
    <n v="109.2"/>
    <n v="19.5"/>
    <n v="13"/>
  </r>
  <r>
    <x v="1"/>
    <x v="124"/>
    <s v="July"/>
    <x v="2"/>
    <x v="0"/>
    <s v="Mobile"/>
    <x v="1"/>
    <n v="1790.6"/>
    <n v="19.51754"/>
    <n v="1.09E-2"/>
    <n v="1.3900000000000001"/>
    <n v="27.129380600000005"/>
    <n v="7"/>
    <n v="3.8756258000000008"/>
    <n v="0.35865175631765067"/>
    <n v="197.39999999999998"/>
    <n v="7.2762442648616883"/>
    <n v="94.8"/>
    <n v="19.5"/>
    <n v="6"/>
  </r>
  <r>
    <x v="1"/>
    <x v="125"/>
    <s v="July"/>
    <x v="2"/>
    <x v="0"/>
    <s v="Mobile"/>
    <x v="1"/>
    <n v="1054.8999999999999"/>
    <n v="11.498409999999998"/>
    <n v="1.09E-2"/>
    <n v="1.5499999999999998"/>
    <n v="17.822535499999994"/>
    <n v="10"/>
    <n v="1.7822535499999994"/>
    <n v="0.86968546085937115"/>
    <n v="121.8"/>
    <n v="6.8340444601723496"/>
    <n v="128.4"/>
    <n v="33"/>
    <n v="0"/>
  </r>
  <r>
    <x v="1"/>
    <x v="126"/>
    <s v="July"/>
    <x v="2"/>
    <x v="0"/>
    <s v="Mobile"/>
    <x v="1"/>
    <n v="2002.6999999999998"/>
    <n v="15.220519999999999"/>
    <n v="7.6E-3"/>
    <n v="0.83000000000000007"/>
    <n v="12.633031600000001"/>
    <n v="3"/>
    <n v="4.2110105333333339"/>
    <n v="0.19710233290321225"/>
    <n v="156.79999999999998"/>
    <n v="12.411905943463323"/>
    <n v="110.39999999999999"/>
    <n v="39"/>
    <n v="7"/>
  </r>
  <r>
    <x v="1"/>
    <x v="127"/>
    <s v="July"/>
    <x v="2"/>
    <x v="0"/>
    <s v="Mobile"/>
    <x v="1"/>
    <n v="1561"/>
    <n v="13.112400000000003"/>
    <n v="8.4000000000000012E-3"/>
    <n v="1.3"/>
    <n v="17.046120000000005"/>
    <n v="8"/>
    <n v="2.1307650000000007"/>
    <n v="0.61010951465788099"/>
    <n v="161"/>
    <n v="9.444964601915272"/>
    <n v="73.2"/>
    <n v="18"/>
    <n v="4"/>
  </r>
  <r>
    <x v="1"/>
    <x v="128"/>
    <s v="July"/>
    <x v="2"/>
    <x v="0"/>
    <s v="Mobile"/>
    <x v="1"/>
    <n v="1205.3999999999999"/>
    <n v="9.8842799999999968"/>
    <n v="8.199999999999999E-3"/>
    <n v="0.71"/>
    <n v="7.0178387999999972"/>
    <n v="6"/>
    <n v="1.1696397999999995"/>
    <n v="0.60702448736782066"/>
    <n v="237.29999999999998"/>
    <n v="33.813828838587753"/>
    <n v="84"/>
    <n v="19.5"/>
    <n v="2"/>
  </r>
  <r>
    <x v="1"/>
    <x v="129"/>
    <s v="July"/>
    <x v="2"/>
    <x v="0"/>
    <s v="Mobile"/>
    <x v="1"/>
    <n v="1694"/>
    <n v="15.754199999999999"/>
    <n v="9.2999999999999992E-3"/>
    <n v="0.75"/>
    <n v="11.81565"/>
    <n v="4"/>
    <n v="2.9539124999999999"/>
    <n v="0.25390054715567911"/>
    <n v="118.99999999999999"/>
    <n v="10.071388370508604"/>
    <n v="134.4"/>
    <n v="33"/>
    <n v="8"/>
  </r>
  <r>
    <x v="1"/>
    <x v="130"/>
    <s v="July"/>
    <x v="2"/>
    <x v="0"/>
    <s v="Mobile"/>
    <x v="1"/>
    <n v="1850.8"/>
    <n v="21.65436"/>
    <n v="1.17E-2"/>
    <n v="1.1500000000000001"/>
    <n v="24.902514000000004"/>
    <n v="5"/>
    <n v="4.9805028000000009"/>
    <n v="0.23090038218631259"/>
    <n v="305.89999999999998"/>
    <n v="12.283900332311827"/>
    <n v="129.6"/>
    <n v="22.5"/>
    <n v="7"/>
  </r>
  <r>
    <x v="1"/>
    <x v="131"/>
    <s v="July"/>
    <x v="2"/>
    <x v="0"/>
    <s v="Mobile"/>
    <x v="1"/>
    <n v="1354.5"/>
    <n v="14.357699999999998"/>
    <n v="1.0599999999999998E-2"/>
    <n v="1.47"/>
    <n v="21.105818999999997"/>
    <n v="6"/>
    <n v="3.5176364999999996"/>
    <n v="0.4178942309701415"/>
    <n v="216.29999999999998"/>
    <n v="10.248358521410612"/>
    <n v="134.4"/>
    <n v="10.5"/>
    <n v="9"/>
  </r>
  <r>
    <x v="1"/>
    <x v="132"/>
    <s v="July"/>
    <x v="2"/>
    <x v="0"/>
    <s v="Mobile"/>
    <x v="1"/>
    <n v="1680"/>
    <n v="17.136000000000003"/>
    <n v="1.0200000000000002E-2"/>
    <n v="0.67999999999999994"/>
    <n v="11.652480000000001"/>
    <n v="6"/>
    <n v="1.94208"/>
    <n v="0.35014005602240889"/>
    <n v="133.69999999999999"/>
    <n v="11.473952326028449"/>
    <n v="110.39999999999999"/>
    <n v="22.5"/>
    <n v="6"/>
  </r>
  <r>
    <x v="1"/>
    <x v="133"/>
    <s v="July"/>
    <x v="2"/>
    <x v="0"/>
    <s v="Mobile"/>
    <x v="1"/>
    <n v="1075.8999999999999"/>
    <n v="10.11346"/>
    <n v="9.4000000000000004E-3"/>
    <n v="0.86"/>
    <n v="8.6975756000000004"/>
    <n v="3"/>
    <n v="2.899191866666667"/>
    <n v="0.29663438625356703"/>
    <n v="220.5"/>
    <n v="25.3518923135316"/>
    <n v="105.6"/>
    <n v="24"/>
    <n v="4"/>
  </r>
  <r>
    <x v="1"/>
    <x v="134"/>
    <s v="July"/>
    <x v="2"/>
    <x v="0"/>
    <s v="Mobile"/>
    <x v="1"/>
    <n v="2060.1"/>
    <n v="20.188979999999997"/>
    <n v="9.7999999999999997E-3"/>
    <n v="1.1099999999999999"/>
    <n v="22.409767799999994"/>
    <n v="5"/>
    <n v="4.4819535599999991"/>
    <n v="0.24765986196429937"/>
    <n v="207.89999999999998"/>
    <n v="9.2772045589869983"/>
    <n v="117.6"/>
    <n v="28.5"/>
    <n v="6"/>
  </r>
  <r>
    <x v="1"/>
    <x v="135"/>
    <s v="July"/>
    <x v="2"/>
    <x v="0"/>
    <s v="Mobile"/>
    <x v="1"/>
    <n v="1283.0999999999999"/>
    <n v="9.2383199999999999"/>
    <n v="7.2000000000000007E-3"/>
    <n v="1.39"/>
    <n v="12.841264799999999"/>
    <n v="6"/>
    <n v="2.1402107999999997"/>
    <n v="0.64946873457511756"/>
    <n v="213.5"/>
    <n v="16.62608810932705"/>
    <n v="120"/>
    <n v="16.5"/>
    <n v="10"/>
  </r>
  <r>
    <x v="1"/>
    <x v="136"/>
    <s v="July"/>
    <x v="2"/>
    <x v="0"/>
    <s v="Mobile"/>
    <x v="1"/>
    <n v="1234.8"/>
    <n v="13.582799999999999"/>
    <n v="1.0999999999999999E-2"/>
    <n v="0.83000000000000007"/>
    <n v="11.273724"/>
    <n v="7"/>
    <n v="1.6105319999999999"/>
    <n v="0.51535765821480106"/>
    <n v="77"/>
    <n v="6.8300412534491715"/>
    <n v="92.399999999999991"/>
    <n v="21"/>
    <n v="10"/>
  </r>
  <r>
    <x v="1"/>
    <x v="137"/>
    <s v="July"/>
    <x v="2"/>
    <x v="0"/>
    <s v="Mobile"/>
    <x v="1"/>
    <n v="1558.1999999999998"/>
    <n v="9.3491999999999997"/>
    <n v="6.0000000000000001E-3"/>
    <n v="1.62"/>
    <n v="15.145704"/>
    <n v="10"/>
    <n v="1.5145704"/>
    <n v="1.0696102340307192"/>
    <n v="102.89999999999999"/>
    <n v="6.7940057457877154"/>
    <n v="93.6"/>
    <n v="4.5"/>
    <n v="10"/>
  </r>
  <r>
    <x v="1"/>
    <x v="138"/>
    <s v="July"/>
    <x v="2"/>
    <x v="0"/>
    <s v="Mobile"/>
    <x v="1"/>
    <n v="1481.1999999999998"/>
    <n v="12.293959999999998"/>
    <n v="8.3000000000000001E-3"/>
    <n v="0.27"/>
    <n v="3.3193691999999997"/>
    <n v="3"/>
    <n v="1.1064563999999999"/>
    <n v="0.24402226784534847"/>
    <n v="259"/>
    <n v="78.026873298697851"/>
    <n v="99.6"/>
    <n v="15"/>
    <n v="4"/>
  </r>
  <r>
    <x v="1"/>
    <x v="139"/>
    <s v="July"/>
    <x v="2"/>
    <x v="0"/>
    <s v="Mobile"/>
    <x v="1"/>
    <n v="1729.6999999999998"/>
    <n v="15.221359999999999"/>
    <n v="8.8000000000000005E-3"/>
    <n v="0.9900000000000001"/>
    <n v="15.069146400000001"/>
    <n v="8"/>
    <n v="1.8836433000000001"/>
    <n v="0.52557721517656775"/>
    <n v="42"/>
    <n v="2.7871518986636161"/>
    <n v="96"/>
    <n v="4.5"/>
    <n v="6"/>
  </r>
  <r>
    <x v="1"/>
    <x v="140"/>
    <s v="July"/>
    <x v="2"/>
    <x v="0"/>
    <s v="Mobile"/>
    <x v="1"/>
    <n v="2013.1999999999998"/>
    <n v="14.897679999999999"/>
    <n v="7.4000000000000003E-3"/>
    <n v="0.47"/>
    <n v="7.0019095999999994"/>
    <n v="1"/>
    <n v="7.0019095999999994"/>
    <n v="6.712454556682651E-2"/>
    <n v="47.599999999999994"/>
    <n v="6.7981454659168978"/>
    <n v="91.2"/>
    <n v="16.5"/>
    <n v="1"/>
  </r>
  <r>
    <x v="1"/>
    <x v="141"/>
    <s v="July"/>
    <x v="2"/>
    <x v="0"/>
    <s v="Mobile"/>
    <x v="1"/>
    <n v="1428"/>
    <n v="9.9960000000000004"/>
    <n v="7.0000000000000001E-3"/>
    <n v="1.51"/>
    <n v="15.093960000000001"/>
    <n v="4"/>
    <n v="3.7734900000000002"/>
    <n v="0.40016006402561022"/>
    <n v="38.5"/>
    <n v="2.550689149832118"/>
    <n v="76.8"/>
    <n v="7.5"/>
    <n v="8"/>
  </r>
  <r>
    <x v="1"/>
    <x v="142"/>
    <s v="July"/>
    <x v="2"/>
    <x v="0"/>
    <s v="Mobile"/>
    <x v="1"/>
    <n v="1183.6999999999998"/>
    <n v="8.5226399999999991"/>
    <n v="7.2000000000000007E-3"/>
    <n v="1.8299999999999998"/>
    <n v="15.596431199999998"/>
    <n v="8"/>
    <n v="1.9495538999999997"/>
    <n v="0.93867627871176074"/>
    <n v="156.79999999999998"/>
    <n v="10.053582001503012"/>
    <n v="61.199999999999996"/>
    <n v="6"/>
    <n v="11"/>
  </r>
  <r>
    <x v="1"/>
    <x v="143"/>
    <s v="July"/>
    <x v="2"/>
    <x v="0"/>
    <s v="Mobile"/>
    <x v="1"/>
    <n v="1804.6"/>
    <n v="11.188519999999999"/>
    <n v="6.1999999999999998E-3"/>
    <n v="0.64"/>
    <n v="7.1606527999999994"/>
    <n v="5"/>
    <n v="1.4321305599999998"/>
    <n v="0.44688663022455166"/>
    <n v="377.29999999999995"/>
    <n v="52.690726744913533"/>
    <n v="64.8"/>
    <n v="3"/>
    <n v="7"/>
  </r>
  <r>
    <x v="1"/>
    <x v="144"/>
    <s v="July"/>
    <x v="2"/>
    <x v="0"/>
    <s v="Mobile"/>
    <x v="1"/>
    <n v="1495.8999999999999"/>
    <n v="10.920069999999999"/>
    <n v="7.3000000000000001E-3"/>
    <n v="0.65"/>
    <n v="7.0980454999999996"/>
    <n v="9"/>
    <n v="0.78867172222222215"/>
    <n v="0.82417054103133047"/>
    <n v="308"/>
    <n v="43.392226775666629"/>
    <n v="94.8"/>
    <n v="7.5"/>
    <n v="6"/>
  </r>
  <r>
    <x v="1"/>
    <x v="145"/>
    <s v="July"/>
    <x v="2"/>
    <x v="0"/>
    <s v="Mobile"/>
    <x v="1"/>
    <n v="1978.8999999999999"/>
    <n v="18.205879999999997"/>
    <n v="9.1999999999999998E-3"/>
    <n v="0.94999999999999984"/>
    <n v="17.295585999999993"/>
    <n v="6"/>
    <n v="2.8825976666666655"/>
    <n v="0.32956385519403625"/>
    <n v="117.6"/>
    <n v="6.7994226966348545"/>
    <n v="52.8"/>
    <n v="9"/>
    <n v="7"/>
  </r>
  <r>
    <x v="1"/>
    <x v="146"/>
    <s v="July"/>
    <x v="2"/>
    <x v="0"/>
    <s v="Mobile"/>
    <x v="1"/>
    <n v="1703.1"/>
    <n v="14.135729999999999"/>
    <n v="8.3000000000000001E-3"/>
    <n v="1.8500000000000003"/>
    <n v="26.151100500000002"/>
    <n v="3"/>
    <n v="8.7170335000000012"/>
    <n v="0.21222816225267463"/>
    <n v="263.2"/>
    <n v="10.064586000883594"/>
    <n v="90"/>
    <n v="15"/>
    <n v="1"/>
  </r>
  <r>
    <x v="1"/>
    <x v="147"/>
    <s v="July"/>
    <x v="2"/>
    <x v="0"/>
    <s v="Mobile"/>
    <x v="1"/>
    <n v="1481.8999999999999"/>
    <n v="15.26357"/>
    <n v="1.03E-2"/>
    <n v="1.8599999999999999"/>
    <n v="28.390240199999997"/>
    <n v="1"/>
    <n v="28.390240199999997"/>
    <n v="6.5515472461553884E-2"/>
    <n v="91"/>
    <n v="3.2053268784953786"/>
    <n v="98.399999999999991"/>
    <n v="12"/>
    <n v="3"/>
  </r>
  <r>
    <x v="1"/>
    <x v="148"/>
    <s v="July"/>
    <x v="2"/>
    <x v="0"/>
    <s v="Mobile"/>
    <x v="1"/>
    <n v="1481.8999999999999"/>
    <n v="11.26244"/>
    <n v="7.6000000000000009E-3"/>
    <n v="1.36"/>
    <n v="15.3169184"/>
    <n v="7"/>
    <n v="2.1881311999999999"/>
    <n v="0.62153494269447829"/>
    <n v="92.399999999999991"/>
    <n v="6.0325450320346414"/>
    <n v="45.6"/>
    <n v="4.5"/>
    <n v="10"/>
  </r>
  <r>
    <x v="1"/>
    <x v="149"/>
    <s v="July"/>
    <x v="2"/>
    <x v="0"/>
    <s v="Mobile"/>
    <x v="1"/>
    <n v="1457.3999999999999"/>
    <n v="11.950679999999997"/>
    <n v="8.199999999999999E-3"/>
    <n v="1.8199999999999998"/>
    <n v="21.750237599999991"/>
    <n v="5"/>
    <n v="4.3500475199999986"/>
    <n v="0.41838623408877162"/>
    <n v="130.19999999999999"/>
    <n v="5.9861415031162712"/>
    <n v="69.599999999999994"/>
    <n v="10.5"/>
    <n v="8"/>
  </r>
  <r>
    <x v="1"/>
    <x v="150"/>
    <s v="July"/>
    <x v="2"/>
    <x v="0"/>
    <s v="Mobile"/>
    <x v="1"/>
    <n v="1423.8"/>
    <n v="12.529440000000001"/>
    <n v="8.8000000000000005E-3"/>
    <n v="1.67"/>
    <n v="20.9241648"/>
    <n v="7"/>
    <n v="2.9891663999999998"/>
    <n v="0.558684187002771"/>
    <n v="273"/>
    <n v="13.047115744376091"/>
    <n v="45.6"/>
    <n v="7.5"/>
    <n v="3"/>
  </r>
  <r>
    <x v="1"/>
    <x v="151"/>
    <s v="July"/>
    <x v="2"/>
    <x v="0"/>
    <s v="Mobile"/>
    <x v="1"/>
    <n v="1832.6"/>
    <n v="21.807939999999999"/>
    <n v="1.1899999999999999E-2"/>
    <n v="0.35000000000000003"/>
    <n v="7.6327790000000002"/>
    <n v="8"/>
    <n v="0.95409737500000003"/>
    <n v="0.36683886694479168"/>
    <n v="203"/>
    <n v="26.595817853497394"/>
    <n v="82.8"/>
    <n v="12"/>
    <n v="5"/>
  </r>
  <r>
    <x v="1"/>
    <x v="152"/>
    <s v="July"/>
    <x v="2"/>
    <x v="0"/>
    <s v="Mobile"/>
    <x v="1"/>
    <n v="1361.5"/>
    <n v="11.436600000000002"/>
    <n v="8.4000000000000012E-3"/>
    <n v="0.78"/>
    <n v="8.9205480000000019"/>
    <n v="6"/>
    <n v="1.4867580000000002"/>
    <n v="0.52463144640889769"/>
    <n v="112"/>
    <n v="12.555282478161653"/>
    <n v="74.399999999999991"/>
    <n v="12"/>
    <n v="1"/>
  </r>
  <r>
    <x v="1"/>
    <x v="153"/>
    <s v="August"/>
    <x v="2"/>
    <x v="0"/>
    <s v="Mobile"/>
    <x v="1"/>
    <n v="1538.6"/>
    <n v="14.308979999999998"/>
    <n v="9.2999999999999992E-3"/>
    <n v="1.8199999999999998"/>
    <n v="26.042343599999995"/>
    <n v="5"/>
    <n v="5.2084687199999991"/>
    <n v="0.34943091680888511"/>
    <n v="176.39999999999998"/>
    <n v="6.7735839258337718"/>
    <n v="86.399999999999991"/>
    <n v="12"/>
    <n v="7"/>
  </r>
  <r>
    <x v="1"/>
    <x v="154"/>
    <s v="August"/>
    <x v="2"/>
    <x v="0"/>
    <s v="Mobile"/>
    <x v="1"/>
    <n v="1495.1999999999998"/>
    <n v="12.709199999999999"/>
    <n v="8.5000000000000006E-3"/>
    <n v="1.76"/>
    <n v="22.368191999999997"/>
    <n v="9"/>
    <n v="2.4853546666666664"/>
    <n v="0.70814842791049004"/>
    <n v="196"/>
    <n v="8.762442668589399"/>
    <n v="67.2"/>
    <n v="3"/>
    <n v="1"/>
  </r>
  <r>
    <x v="1"/>
    <x v="155"/>
    <s v="August"/>
    <x v="2"/>
    <x v="0"/>
    <s v="Mobile"/>
    <x v="1"/>
    <n v="1948.8"/>
    <n v="22.411199999999997"/>
    <n v="1.1499999999999998E-2"/>
    <n v="1.43"/>
    <n v="32.048015999999997"/>
    <n v="8"/>
    <n v="4.0060019999999996"/>
    <n v="0.35696437495537947"/>
    <n v="46.199999999999996"/>
    <n v="1.4415868988582632"/>
    <n v="60"/>
    <n v="7.5"/>
    <n v="10"/>
  </r>
  <r>
    <x v="1"/>
    <x v="156"/>
    <s v="August"/>
    <x v="2"/>
    <x v="0"/>
    <s v="Mobile"/>
    <x v="1"/>
    <n v="1843.8"/>
    <n v="21.203699999999998"/>
    <n v="1.15E-2"/>
    <n v="1.72"/>
    <n v="36.470363999999996"/>
    <n v="4"/>
    <n v="9.1175909999999991"/>
    <n v="0.18864632116092947"/>
    <n v="37.799999999999997"/>
    <n v="1.0364579854481299"/>
    <n v="73.2"/>
    <n v="12"/>
    <n v="4"/>
  </r>
  <r>
    <x v="1"/>
    <x v="157"/>
    <s v="August"/>
    <x v="2"/>
    <x v="0"/>
    <s v="Mobile"/>
    <x v="1"/>
    <n v="1394.3999999999999"/>
    <n v="10.179119999999999"/>
    <n v="7.3000000000000001E-3"/>
    <n v="0.35000000000000003"/>
    <n v="3.5626920000000002"/>
    <n v="4"/>
    <n v="0.89067300000000005"/>
    <n v="0.39296127759570576"/>
    <n v="210"/>
    <n v="58.944191639355857"/>
    <n v="85.2"/>
    <n v="7.5"/>
    <n v="10"/>
  </r>
  <r>
    <x v="1"/>
    <x v="158"/>
    <s v="August"/>
    <x v="2"/>
    <x v="0"/>
    <s v="Mobile"/>
    <x v="1"/>
    <n v="1481.1999999999998"/>
    <n v="11.553359999999998"/>
    <n v="7.7999999999999996E-3"/>
    <n v="0.72"/>
    <n v="8.3184191999999975"/>
    <n v="9"/>
    <n v="0.92426879999999967"/>
    <n v="0.778994162737074"/>
    <n v="54.599999999999994"/>
    <n v="6.5637471119512725"/>
    <n v="105.6"/>
    <n v="3"/>
    <n v="11"/>
  </r>
  <r>
    <x v="1"/>
    <x v="159"/>
    <s v="August"/>
    <x v="2"/>
    <x v="0"/>
    <s v="Mobile"/>
    <x v="1"/>
    <n v="1659"/>
    <n v="16.921799999999998"/>
    <n v="1.0199999999999999E-2"/>
    <n v="1.77"/>
    <n v="29.951585999999995"/>
    <n v="7"/>
    <n v="4.2787979999999992"/>
    <n v="0.41366757673533555"/>
    <n v="207.2"/>
    <n v="6.9178306617886616"/>
    <n v="92.399999999999991"/>
    <n v="13.5"/>
    <n v="4"/>
  </r>
  <r>
    <x v="1"/>
    <x v="160"/>
    <s v="August"/>
    <x v="2"/>
    <x v="0"/>
    <s v="Mobile"/>
    <x v="1"/>
    <n v="1630.3"/>
    <n v="15.650880000000001"/>
    <n v="9.6000000000000009E-3"/>
    <n v="0.59000000000000008"/>
    <n v="9.2340192000000023"/>
    <n v="5"/>
    <n v="1.8468038400000004"/>
    <n v="0.31947085403504466"/>
    <n v="39.199999999999996"/>
    <n v="4.2451720264995751"/>
    <n v="73.2"/>
    <n v="4.5"/>
    <n v="6"/>
  </r>
  <r>
    <x v="1"/>
    <x v="161"/>
    <s v="August"/>
    <x v="2"/>
    <x v="0"/>
    <s v="Mobile"/>
    <x v="1"/>
    <n v="1768.8999999999999"/>
    <n v="18.219669999999997"/>
    <n v="1.0299999999999998E-2"/>
    <n v="0.62"/>
    <n v="11.296195399999998"/>
    <n v="2"/>
    <n v="5.6480976999999992"/>
    <n v="0.10977147226047455"/>
    <n v="31"/>
    <n v="2.7442868065118637"/>
    <n v="81.599999999999994"/>
    <n v="3"/>
    <n v="12"/>
  </r>
  <r>
    <x v="1"/>
    <x v="162"/>
    <s v="August"/>
    <x v="2"/>
    <x v="0"/>
    <s v="Mobile"/>
    <x v="1"/>
    <n v="1078"/>
    <n v="11.534599999999999"/>
    <n v="1.0699999999999999E-2"/>
    <n v="0.84000000000000008"/>
    <n v="9.6890640000000001"/>
    <n v="6"/>
    <n v="1.6148439999999999"/>
    <n v="0.52017408492708894"/>
    <n v="173.6"/>
    <n v="17.917107369710841"/>
    <n v="67.2"/>
    <n v="3"/>
    <n v="2"/>
  </r>
  <r>
    <x v="1"/>
    <x v="163"/>
    <s v="August"/>
    <x v="2"/>
    <x v="0"/>
    <s v="Mobile"/>
    <x v="1"/>
    <n v="1858.4999999999998"/>
    <n v="15.983099999999999"/>
    <n v="8.6E-3"/>
    <n v="1.79"/>
    <n v="28.609748999999997"/>
    <n v="2"/>
    <n v="14.304874499999999"/>
    <n v="0.1251321708554661"/>
    <n v="115.49999999999999"/>
    <n v="4.0370854005045622"/>
    <n v="50.4"/>
    <n v="3"/>
    <n v="2"/>
  </r>
  <r>
    <x v="1"/>
    <x v="164"/>
    <s v="August"/>
    <x v="2"/>
    <x v="0"/>
    <s v="Mobile"/>
    <x v="1"/>
    <n v="2086.6999999999998"/>
    <n v="16.276259999999997"/>
    <n v="7.7999999999999996E-3"/>
    <n v="1.41"/>
    <n v="22.949526599999995"/>
    <n v="9"/>
    <n v="2.5499473999999993"/>
    <n v="0.55295258247287782"/>
    <n v="193.2"/>
    <n v="8.4184743052608333"/>
    <n v="87.6"/>
    <n v="13.5"/>
    <n v="8"/>
  </r>
  <r>
    <x v="1"/>
    <x v="165"/>
    <s v="August"/>
    <x v="2"/>
    <x v="0"/>
    <s v="Mobile"/>
    <x v="1"/>
    <n v="1214.5"/>
    <n v="11.902099999999999"/>
    <n v="9.7999999999999997E-3"/>
    <n v="0.96999999999999986"/>
    <n v="11.545036999999997"/>
    <n v="3"/>
    <n v="3.8483456666666656"/>
    <n v="0.25205635980205177"/>
    <n v="380.79999999999995"/>
    <n v="32.983870038701482"/>
    <n v="84"/>
    <n v="15"/>
    <n v="9"/>
  </r>
  <r>
    <x v="1"/>
    <x v="166"/>
    <s v="August"/>
    <x v="2"/>
    <x v="0"/>
    <s v="Mobile"/>
    <x v="1"/>
    <n v="1203.3"/>
    <n v="12.754979999999998"/>
    <n v="1.0599999999999998E-2"/>
    <n v="1.6600000000000001"/>
    <n v="21.173266799999997"/>
    <n v="4"/>
    <n v="5.2933166999999992"/>
    <n v="0.31360300055350937"/>
    <n v="173.6"/>
    <n v="8.1990182072423519"/>
    <n v="56.4"/>
    <n v="1.5"/>
    <n v="2"/>
  </r>
  <r>
    <x v="1"/>
    <x v="167"/>
    <s v="August"/>
    <x v="2"/>
    <x v="0"/>
    <s v="Mobile"/>
    <x v="1"/>
    <n v="1285.8999999999999"/>
    <n v="12.601819999999998"/>
    <n v="9.7999999999999997E-3"/>
    <n v="1.73"/>
    <n v="21.801148599999998"/>
    <n v="5"/>
    <n v="4.3602297199999995"/>
    <n v="0.39676808587965873"/>
    <n v="60.199999999999996"/>
    <n v="2.7613224011509194"/>
    <n v="75.599999999999994"/>
    <n v="1.5"/>
    <n v="5"/>
  </r>
  <r>
    <x v="1"/>
    <x v="168"/>
    <s v="August"/>
    <x v="2"/>
    <x v="0"/>
    <s v="Mobile"/>
    <x v="1"/>
    <n v="1642.1999999999998"/>
    <n v="17.407319999999995"/>
    <n v="1.0599999999999998E-2"/>
    <n v="1.65"/>
    <n v="28.722077999999989"/>
    <n v="4"/>
    <n v="7.1805194999999973"/>
    <n v="0.22978838787360725"/>
    <n v="96.6"/>
    <n v="3.3632664043318883"/>
    <n v="62.4"/>
    <n v="7.5"/>
    <n v="11"/>
  </r>
  <r>
    <x v="1"/>
    <x v="169"/>
    <s v="August"/>
    <x v="2"/>
    <x v="0"/>
    <s v="Mobile"/>
    <x v="1"/>
    <n v="1368.5"/>
    <n v="13.821850000000001"/>
    <n v="1.0100000000000001E-2"/>
    <n v="0.45"/>
    <n v="6.2198325000000008"/>
    <n v="3"/>
    <n v="2.0732775000000001"/>
    <n v="0.21704764557566461"/>
    <n v="100.8"/>
    <n v="16.206224202982956"/>
    <n v="55.199999999999996"/>
    <n v="16.5"/>
    <n v="5"/>
  </r>
  <r>
    <x v="1"/>
    <x v="170"/>
    <s v="August"/>
    <x v="2"/>
    <x v="0"/>
    <s v="Mobile"/>
    <x v="1"/>
    <n v="1106"/>
    <n v="8.8480000000000008"/>
    <n v="8.0000000000000002E-3"/>
    <n v="1.5899999999999999"/>
    <n v="14.06832"/>
    <n v="10"/>
    <n v="1.4068320000000001"/>
    <n v="1.1301989150090415"/>
    <n v="82.6"/>
    <n v="5.8713478226255864"/>
    <n v="97.2"/>
    <n v="18"/>
    <n v="10"/>
  </r>
  <r>
    <x v="1"/>
    <x v="171"/>
    <s v="August"/>
    <x v="2"/>
    <x v="0"/>
    <s v="Mobile"/>
    <x v="1"/>
    <n v="1992.1999999999998"/>
    <n v="23.30874"/>
    <n v="1.17E-2"/>
    <n v="1.38"/>
    <n v="32.166061199999994"/>
    <n v="3"/>
    <n v="10.722020399999998"/>
    <n v="0.12870708583990384"/>
    <n v="306.59999999999997"/>
    <n v="9.5317856324914292"/>
    <n v="75.599999999999994"/>
    <n v="6"/>
    <n v="4"/>
  </r>
  <r>
    <x v="1"/>
    <x v="172"/>
    <s v="August"/>
    <x v="2"/>
    <x v="0"/>
    <s v="Mobile"/>
    <x v="1"/>
    <n v="1924.9999999999998"/>
    <n v="15.784999999999997"/>
    <n v="8.199999999999999E-3"/>
    <n v="1.08"/>
    <n v="17.047799999999999"/>
    <n v="7"/>
    <n v="2.4354"/>
    <n v="0.44345898004434597"/>
    <n v="294"/>
    <n v="17.245627001724564"/>
    <n v="92.399999999999991"/>
    <n v="7.5"/>
    <n v="10"/>
  </r>
  <r>
    <x v="1"/>
    <x v="173"/>
    <s v="August"/>
    <x v="2"/>
    <x v="0"/>
    <s v="Mobile"/>
    <x v="1"/>
    <n v="1359.3999999999999"/>
    <n v="12.506479999999998"/>
    <n v="9.1999999999999998E-3"/>
    <n v="0.92000000000000015"/>
    <n v="11.505961600000001"/>
    <n v="6"/>
    <n v="1.9176602666666669"/>
    <n v="0.47975129692767277"/>
    <n v="205.79999999999998"/>
    <n v="17.886379874586055"/>
    <n v="63.599999999999994"/>
    <n v="4.5"/>
    <n v="4"/>
  </r>
  <r>
    <x v="1"/>
    <x v="174"/>
    <s v="August"/>
    <x v="2"/>
    <x v="0"/>
    <s v="Mobile"/>
    <x v="1"/>
    <n v="1969.8"/>
    <n v="11.8188"/>
    <n v="6.0000000000000001E-3"/>
    <n v="1.22"/>
    <n v="14.418935999999999"/>
    <n v="7"/>
    <n v="2.0598479999999997"/>
    <n v="0.59227671167969675"/>
    <n v="71.399999999999991"/>
    <n v="4.9518216878138581"/>
    <n v="92.399999999999991"/>
    <n v="18"/>
    <n v="4"/>
  </r>
  <r>
    <x v="1"/>
    <x v="175"/>
    <s v="August"/>
    <x v="2"/>
    <x v="0"/>
    <s v="Mobile"/>
    <x v="1"/>
    <n v="1356.6"/>
    <n v="12.887700000000001"/>
    <n v="9.5000000000000015E-3"/>
    <n v="0.73"/>
    <n v="9.4080209999999997"/>
    <n v="8"/>
    <n v="1.176002625"/>
    <n v="0.62074691372393831"/>
    <n v="119.69999999999999"/>
    <n v="12.72318588574579"/>
    <n v="42"/>
    <n v="7.5"/>
    <n v="3"/>
  </r>
  <r>
    <x v="1"/>
    <x v="176"/>
    <s v="August"/>
    <x v="2"/>
    <x v="0"/>
    <s v="Mobile"/>
    <x v="1"/>
    <n v="1097.5999999999999"/>
    <n v="11.415039999999999"/>
    <n v="1.04E-2"/>
    <n v="1.17"/>
    <n v="13.355596799999999"/>
    <n v="5"/>
    <n v="2.6711193599999996"/>
    <n v="0.4380186140390222"/>
    <n v="319.2"/>
    <n v="23.900092581411265"/>
    <n v="49.199999999999996"/>
    <n v="3"/>
    <n v="5"/>
  </r>
  <r>
    <x v="1"/>
    <x v="177"/>
    <s v="August"/>
    <x v="2"/>
    <x v="0"/>
    <s v="Mobile"/>
    <x v="1"/>
    <n v="1062.5999999999999"/>
    <n v="8.0757599999999989"/>
    <n v="7.6E-3"/>
    <n v="1.51"/>
    <n v="12.194397599999999"/>
    <n v="4"/>
    <n v="3.0485993999999996"/>
    <n v="0.49530941979454574"/>
    <n v="387.09999999999997"/>
    <n v="31.744085497097455"/>
    <n v="37.199999999999996"/>
    <n v="18"/>
    <n v="8"/>
  </r>
  <r>
    <x v="1"/>
    <x v="178"/>
    <s v="August"/>
    <x v="2"/>
    <x v="0"/>
    <s v="Mobile"/>
    <x v="1"/>
    <n v="1138.1999999999998"/>
    <n v="12.747839999999998"/>
    <n v="1.12E-2"/>
    <n v="1.4700000000000002"/>
    <n v="18.739324799999999"/>
    <n v="10"/>
    <n v="1.8739324799999999"/>
    <n v="0.78444661997640397"/>
    <n v="57.4"/>
    <n v="3.0630772780031008"/>
    <n v="70.8"/>
    <n v="4.5"/>
    <n v="3"/>
  </r>
  <r>
    <x v="1"/>
    <x v="179"/>
    <s v="August"/>
    <x v="2"/>
    <x v="0"/>
    <s v="Mobile"/>
    <x v="1"/>
    <n v="1247.3999999999999"/>
    <n v="11.600819999999997"/>
    <n v="9.2999999999999992E-3"/>
    <n v="1.69"/>
    <n v="19.605385799999993"/>
    <n v="8"/>
    <n v="2.4506732249999992"/>
    <n v="0.68960642437344966"/>
    <n v="192.5"/>
    <n v="9.8187305245480072"/>
    <n v="103.2"/>
    <n v="7.5"/>
    <n v="6"/>
  </r>
  <r>
    <x v="1"/>
    <x v="180"/>
    <s v="August"/>
    <x v="2"/>
    <x v="0"/>
    <s v="Mobile"/>
    <x v="1"/>
    <n v="1924.9999999999998"/>
    <n v="15.592499999999998"/>
    <n v="8.0999999999999996E-3"/>
    <n v="0.67999999999999994"/>
    <n v="10.602899999999998"/>
    <n v="4"/>
    <n v="2.6507249999999996"/>
    <n v="0.25653358986692326"/>
    <n v="142.79999999999998"/>
    <n v="13.468013468013469"/>
    <n v="103.2"/>
    <n v="4.5"/>
    <n v="9"/>
  </r>
  <r>
    <x v="1"/>
    <x v="181"/>
    <s v="August"/>
    <x v="2"/>
    <x v="0"/>
    <s v="Mobile"/>
    <x v="1"/>
    <n v="1061.8999999999999"/>
    <n v="10.406619999999998"/>
    <n v="9.7999999999999997E-3"/>
    <n v="0.91"/>
    <n v="9.4700241999999992"/>
    <n v="2"/>
    <n v="4.7350120999999996"/>
    <n v="0.19218535893498565"/>
    <n v="184.79999999999998"/>
    <n v="19.514205676475463"/>
    <n v="94.8"/>
    <n v="0"/>
    <n v="8"/>
  </r>
  <r>
    <x v="1"/>
    <x v="182"/>
    <s v="August"/>
    <x v="2"/>
    <x v="0"/>
    <s v="Mobile"/>
    <x v="1"/>
    <n v="1169.6999999999998"/>
    <n v="7.7200199999999999"/>
    <n v="6.6000000000000008E-3"/>
    <n v="0.41999999999999993"/>
    <n v="3.2424083999999995"/>
    <n v="6"/>
    <n v="0.54040139999999992"/>
    <n v="0.77720005906720446"/>
    <n v="382.2"/>
    <n v="117.87534229185935"/>
    <n v="111.6"/>
    <n v="19.5"/>
    <n v="6"/>
  </r>
  <r>
    <x v="1"/>
    <x v="183"/>
    <s v="August"/>
    <x v="2"/>
    <x v="0"/>
    <s v="Mobile"/>
    <x v="1"/>
    <n v="1174.5999999999999"/>
    <n v="13.860279999999999"/>
    <n v="1.18E-2"/>
    <n v="0.87000000000000011"/>
    <n v="12.0584436"/>
    <n v="7"/>
    <n v="1.7226348"/>
    <n v="0.50504030221611684"/>
    <n v="235.2"/>
    <n v="19.505004775243133"/>
    <n v="61.199999999999996"/>
    <n v="16.5"/>
    <n v="9"/>
  </r>
  <r>
    <x v="2"/>
    <x v="184"/>
    <s v="September"/>
    <x v="2"/>
    <x v="0"/>
    <s v="Mobile"/>
    <x v="1"/>
    <n v="2452"/>
    <n v="24.765200000000004"/>
    <n v="1.0100000000000001E-2"/>
    <n v="1.7299999999999998"/>
    <n v="42.843795999999998"/>
    <n v="6"/>
    <n v="7.140632666666666"/>
    <n v="0.24227545103613132"/>
    <n v="118.99999999999999"/>
    <n v="2.7775316640943766"/>
    <n v="104.39999999999999"/>
    <n v="22.5"/>
    <n v="9"/>
  </r>
  <r>
    <x v="2"/>
    <x v="185"/>
    <s v="September"/>
    <x v="2"/>
    <x v="0"/>
    <s v="Mobile"/>
    <x v="1"/>
    <n v="2997"/>
    <n v="42.257700000000007"/>
    <n v="1.4100000000000003E-2"/>
    <n v="1.0200000000000002"/>
    <n v="43.102854000000015"/>
    <n v="5"/>
    <n v="8.620570800000003"/>
    <n v="0.11832163132399537"/>
    <n v="123.89999999999999"/>
    <n v="2.8745196315770634"/>
    <n v="111.6"/>
    <n v="1.5"/>
    <n v="3"/>
  </r>
  <r>
    <x v="2"/>
    <x v="186"/>
    <s v="September"/>
    <x v="2"/>
    <x v="0"/>
    <s v="Mobile"/>
    <x v="1"/>
    <n v="2357"/>
    <n v="26.162700000000005"/>
    <n v="1.1100000000000002E-2"/>
    <n v="0.65999999999999992"/>
    <n v="17.267382000000001"/>
    <n v="1"/>
    <n v="17.267382000000001"/>
    <n v="3.8222354726385264E-2"/>
    <n v="207.89999999999998"/>
    <n v="12.040041738811359"/>
    <n v="73.2"/>
    <n v="12"/>
    <n v="7"/>
  </r>
  <r>
    <x v="2"/>
    <x v="187"/>
    <s v="September"/>
    <x v="2"/>
    <x v="0"/>
    <s v="Mobile"/>
    <x v="1"/>
    <n v="2089"/>
    <n v="27.7837"/>
    <n v="1.3299999999999999E-2"/>
    <n v="1.7699999999999998"/>
    <n v="49.177148999999993"/>
    <n v="3"/>
    <n v="16.392382999999999"/>
    <n v="0.10797697930801153"/>
    <n v="86.8"/>
    <n v="1.7650474207034654"/>
    <n v="85.2"/>
    <n v="19.5"/>
    <n v="9"/>
  </r>
  <r>
    <x v="2"/>
    <x v="188"/>
    <s v="September"/>
    <x v="2"/>
    <x v="0"/>
    <s v="Mobile"/>
    <x v="1"/>
    <n v="2465"/>
    <n v="20.213000000000001"/>
    <n v="8.2000000000000007E-3"/>
    <n v="0.79"/>
    <n v="15.968270000000002"/>
    <n v="9"/>
    <n v="1.7742522222222226"/>
    <n v="0.44525800227576312"/>
    <n v="18"/>
    <n v="1.1272354487994001"/>
    <n v="124.8"/>
    <n v="4.5"/>
    <n v="5"/>
  </r>
  <r>
    <x v="2"/>
    <x v="189"/>
    <s v="September"/>
    <x v="2"/>
    <x v="0"/>
    <s v="Mobile"/>
    <x v="1"/>
    <n v="2614"/>
    <n v="36.857399999999998"/>
    <n v="1.41E-2"/>
    <n v="1.93"/>
    <n v="71.134782000000001"/>
    <n v="4"/>
    <n v="17.7836955"/>
    <n v="0.10852637462219256"/>
    <n v="3"/>
    <n v="4.2173461640748401E-2"/>
    <n v="87.6"/>
    <n v="6"/>
    <n v="9"/>
  </r>
  <r>
    <x v="2"/>
    <x v="190"/>
    <s v="September"/>
    <x v="2"/>
    <x v="0"/>
    <s v="Mobile"/>
    <x v="1"/>
    <n v="1505"/>
    <n v="12.642000000000001"/>
    <n v="8.4000000000000012E-3"/>
    <n v="2.0699999999999998"/>
    <n v="26.168939999999999"/>
    <n v="5"/>
    <n v="5.2337879999999997"/>
    <n v="0.3955070400253124"/>
    <n v="19"/>
    <n v="0.72605157106096008"/>
    <n v="96"/>
    <n v="9"/>
    <n v="6"/>
  </r>
  <r>
    <x v="2"/>
    <x v="191"/>
    <s v="September"/>
    <x v="2"/>
    <x v="0"/>
    <s v="Mobile"/>
    <x v="1"/>
    <n v="2654"/>
    <n v="33.971200000000003"/>
    <n v="1.2800000000000001E-2"/>
    <n v="1.4699999999999998"/>
    <n v="49.937663999999998"/>
    <n v="2"/>
    <n v="24.968831999999999"/>
    <n v="5.8873398643556889E-2"/>
    <n v="128.1"/>
    <n v="2.565198083754979"/>
    <n v="66"/>
    <n v="12"/>
    <n v="9"/>
  </r>
  <r>
    <x v="2"/>
    <x v="192"/>
    <s v="September"/>
    <x v="2"/>
    <x v="0"/>
    <s v="Mobile"/>
    <x v="1"/>
    <n v="2005"/>
    <n v="21.253000000000004"/>
    <n v="1.0600000000000002E-2"/>
    <n v="1.1800000000000002"/>
    <n v="25.078540000000007"/>
    <n v="6"/>
    <n v="4.1797566666666679"/>
    <n v="0.2823130852114995"/>
    <n v="116.19999999999999"/>
    <n v="4.6334435736689601"/>
    <n v="105.6"/>
    <n v="4.5"/>
    <n v="3"/>
  </r>
  <r>
    <x v="2"/>
    <x v="193"/>
    <s v="September"/>
    <x v="2"/>
    <x v="0"/>
    <s v="Mobile"/>
    <x v="1"/>
    <n v="2087"/>
    <n v="24.000500000000002"/>
    <n v="1.1500000000000002E-2"/>
    <n v="0.78"/>
    <n v="18.720390000000002"/>
    <n v="1"/>
    <n v="18.720390000000002"/>
    <n v="4.1665798629195221E-2"/>
    <n v="206.5"/>
    <n v="11.030753098626683"/>
    <n v="75.599999999999994"/>
    <n v="10.5"/>
    <n v="8"/>
  </r>
  <r>
    <x v="2"/>
    <x v="194"/>
    <s v="September"/>
    <x v="2"/>
    <x v="0"/>
    <s v="Mobile"/>
    <x v="1"/>
    <n v="2125"/>
    <n v="29.537499999999998"/>
    <n v="1.3899999999999999E-2"/>
    <n v="0.84999999999999987"/>
    <n v="25.106874999999995"/>
    <n v="4"/>
    <n v="6.2767187499999988"/>
    <n v="0.13542107490478206"/>
    <n v="61.599999999999994"/>
    <n v="2.4535112394513456"/>
    <n v="87.6"/>
    <n v="19.5"/>
    <n v="6"/>
  </r>
  <r>
    <x v="2"/>
    <x v="195"/>
    <s v="September"/>
    <x v="2"/>
    <x v="0"/>
    <s v="Mobile"/>
    <x v="1"/>
    <n v="2040"/>
    <n v="17.544"/>
    <n v="8.6E-3"/>
    <n v="1.37"/>
    <n v="24.035280000000004"/>
    <n v="1"/>
    <n v="24.035280000000004"/>
    <n v="5.699954400364797E-2"/>
    <n v="223.29999999999998"/>
    <n v="9.2905096175288975"/>
    <n v="103.2"/>
    <n v="9"/>
    <n v="2"/>
  </r>
  <r>
    <x v="2"/>
    <x v="196"/>
    <s v="September"/>
    <x v="2"/>
    <x v="0"/>
    <s v="Mobile"/>
    <x v="1"/>
    <n v="1505"/>
    <n v="15.5015"/>
    <n v="1.03E-2"/>
    <n v="1.5699999999999998"/>
    <n v="24.337354999999999"/>
    <n v="3"/>
    <n v="8.1124516666666668"/>
    <n v="0.19352965842015288"/>
    <n v="373.79999999999995"/>
    <n v="15.359105375255444"/>
    <n v="114"/>
    <n v="4.5"/>
    <n v="10"/>
  </r>
  <r>
    <x v="2"/>
    <x v="197"/>
    <s v="September"/>
    <x v="2"/>
    <x v="0"/>
    <s v="Mobile"/>
    <x v="1"/>
    <n v="2649"/>
    <n v="26.754900000000003"/>
    <n v="1.0100000000000001E-2"/>
    <n v="0.64"/>
    <n v="17.123136000000002"/>
    <n v="1"/>
    <n v="17.123136000000002"/>
    <n v="3.7376331064590033E-2"/>
    <n v="80.5"/>
    <n v="4.7012416417179654"/>
    <n v="92.399999999999991"/>
    <n v="13.5"/>
    <n v="8"/>
  </r>
  <r>
    <x v="2"/>
    <x v="198"/>
    <s v="September"/>
    <x v="2"/>
    <x v="0"/>
    <s v="Mobile"/>
    <x v="1"/>
    <n v="1500"/>
    <n v="21.9"/>
    <n v="1.4599999999999998E-2"/>
    <n v="1.6800000000000002"/>
    <n v="36.792000000000002"/>
    <n v="0"/>
    <n v="0"/>
    <n v="0"/>
    <n v="36"/>
    <n v="0.97847358121330719"/>
    <n v="103.2"/>
    <n v="4.5"/>
    <n v="2"/>
  </r>
  <r>
    <x v="2"/>
    <x v="199"/>
    <s v="September"/>
    <x v="2"/>
    <x v="0"/>
    <s v="Mobile"/>
    <x v="1"/>
    <n v="2066"/>
    <n v="26.031600000000001"/>
    <n v="1.26E-2"/>
    <n v="0.64999999999999991"/>
    <n v="16.920539999999999"/>
    <n v="2"/>
    <n v="8.4602699999999995"/>
    <n v="7.6829699288556985E-2"/>
    <n v="391.29999999999995"/>
    <n v="23.12573948585565"/>
    <n v="73.2"/>
    <n v="6"/>
    <n v="10"/>
  </r>
  <r>
    <x v="2"/>
    <x v="200"/>
    <s v="September"/>
    <x v="2"/>
    <x v="0"/>
    <s v="Mobile"/>
    <x v="1"/>
    <n v="2554"/>
    <n v="27.327800000000003"/>
    <n v="1.0700000000000001E-2"/>
    <n v="1.31"/>
    <n v="35.799418000000003"/>
    <n v="1"/>
    <n v="35.799418000000003"/>
    <n v="3.6592773659057803E-2"/>
    <n v="153.29999999999998"/>
    <n v="4.2821925205599705"/>
    <n v="67.2"/>
    <n v="13.5"/>
    <n v="5"/>
  </r>
  <r>
    <x v="2"/>
    <x v="201"/>
    <s v="September"/>
    <x v="2"/>
    <x v="0"/>
    <s v="Mobile"/>
    <x v="1"/>
    <n v="2344"/>
    <n v="24.612000000000002"/>
    <n v="1.0500000000000001E-2"/>
    <n v="2.0699999999999998"/>
    <n v="50.946840000000002"/>
    <n v="3"/>
    <n v="16.982279999999999"/>
    <n v="0.12189176011701608"/>
    <n v="297.5"/>
    <n v="5.8394200700180816"/>
    <n v="87.6"/>
    <n v="19.5"/>
    <n v="3"/>
  </r>
  <r>
    <x v="2"/>
    <x v="202"/>
    <s v="September"/>
    <x v="2"/>
    <x v="0"/>
    <s v="Mobile"/>
    <x v="1"/>
    <n v="2952"/>
    <n v="27.453599999999998"/>
    <n v="9.2999999999999992E-3"/>
    <n v="0.38000000000000006"/>
    <n v="10.432368"/>
    <n v="4"/>
    <n v="2.6080920000000001"/>
    <n v="0.14570038173500016"/>
    <n v="105"/>
    <n v="10.064829001430931"/>
    <n v="99.6"/>
    <n v="18"/>
    <n v="4"/>
  </r>
  <r>
    <x v="2"/>
    <x v="203"/>
    <s v="September"/>
    <x v="2"/>
    <x v="0"/>
    <s v="Mobile"/>
    <x v="1"/>
    <n v="1554"/>
    <n v="15.384600000000004"/>
    <n v="9.9000000000000025E-3"/>
    <n v="1.4400000000000002"/>
    <n v="22.153824000000007"/>
    <n v="3"/>
    <n v="7.3846080000000027"/>
    <n v="0.19500019500019494"/>
    <n v="88.199999999999989"/>
    <n v="3.9812539812539796"/>
    <n v="82.8"/>
    <n v="18"/>
    <n v="6"/>
  </r>
  <r>
    <x v="2"/>
    <x v="204"/>
    <s v="September"/>
    <x v="2"/>
    <x v="0"/>
    <s v="Mobile"/>
    <x v="1"/>
    <n v="2613"/>
    <n v="31.878600000000002"/>
    <n v="1.2200000000000001E-2"/>
    <n v="0.6"/>
    <n v="19.12716"/>
    <n v="3"/>
    <n v="6.3757200000000003"/>
    <n v="9.4107018501439835E-2"/>
    <n v="360.5"/>
    <n v="18.847544538760591"/>
    <n v="104.39999999999999"/>
    <n v="3"/>
    <n v="9"/>
  </r>
  <r>
    <x v="2"/>
    <x v="205"/>
    <s v="September"/>
    <x v="2"/>
    <x v="0"/>
    <s v="Mobile"/>
    <x v="1"/>
    <n v="2101"/>
    <n v="21.010000000000005"/>
    <n v="1.0000000000000002E-2"/>
    <n v="0.51999999999999991"/>
    <n v="10.9252"/>
    <n v="5"/>
    <n v="2.1850399999999999"/>
    <n v="0.23798191337458346"/>
    <n v="102.19999999999999"/>
    <n v="9.3545198257240134"/>
    <n v="118.8"/>
    <n v="10.5"/>
    <n v="3"/>
  </r>
  <r>
    <x v="2"/>
    <x v="206"/>
    <s v="September"/>
    <x v="2"/>
    <x v="0"/>
    <s v="Mobile"/>
    <x v="1"/>
    <n v="2829"/>
    <n v="33.948"/>
    <n v="1.2E-2"/>
    <n v="1.36"/>
    <n v="46.169280000000001"/>
    <n v="0"/>
    <n v="0"/>
    <n v="0"/>
    <n v="224"/>
    <n v="4.8517109212012839"/>
    <n v="66"/>
    <n v="15"/>
    <n v="4"/>
  </r>
  <r>
    <x v="2"/>
    <x v="207"/>
    <s v="September"/>
    <x v="2"/>
    <x v="0"/>
    <s v="Mobile"/>
    <x v="1"/>
    <n v="1900"/>
    <n v="27.360000000000003"/>
    <n v="1.4400000000000001E-2"/>
    <n v="2.0099999999999998"/>
    <n v="54.993600000000001"/>
    <n v="4"/>
    <n v="13.7484"/>
    <n v="0.14619883040935672"/>
    <n v="313.59999999999997"/>
    <n v="5.7024817433301322"/>
    <n v="94.8"/>
    <n v="24"/>
    <n v="11"/>
  </r>
  <r>
    <x v="2"/>
    <x v="208"/>
    <s v="September"/>
    <x v="2"/>
    <x v="0"/>
    <s v="Mobile"/>
    <x v="1"/>
    <n v="2185"/>
    <n v="30.152999999999999"/>
    <n v="1.38E-2"/>
    <n v="2.04"/>
    <n v="61.512119999999996"/>
    <n v="5"/>
    <n v="12.302423999999998"/>
    <n v="0.1658209796703479"/>
    <n v="242.2"/>
    <n v="3.937435419231202"/>
    <n v="75.599999999999994"/>
    <n v="12"/>
    <n v="10"/>
  </r>
  <r>
    <x v="2"/>
    <x v="209"/>
    <s v="September"/>
    <x v="2"/>
    <x v="0"/>
    <s v="Mobile"/>
    <x v="1"/>
    <n v="2653"/>
    <n v="34.489000000000004"/>
    <n v="1.3000000000000001E-2"/>
    <n v="1.06"/>
    <n v="36.558340000000008"/>
    <n v="1"/>
    <n v="36.558340000000008"/>
    <n v="2.8994751949897066E-2"/>
    <n v="90.3"/>
    <n v="2.4700246236563252"/>
    <n v="63.599999999999994"/>
    <n v="16.5"/>
    <n v="5"/>
  </r>
  <r>
    <x v="2"/>
    <x v="210"/>
    <s v="September"/>
    <x v="2"/>
    <x v="0"/>
    <s v="Mobile"/>
    <x v="1"/>
    <n v="1871"/>
    <n v="18.148700000000002"/>
    <n v="9.7000000000000003E-3"/>
    <n v="1.0099999999999998"/>
    <n v="18.330186999999999"/>
    <n v="1"/>
    <n v="18.330186999999999"/>
    <n v="5.5100365315422034E-2"/>
    <n v="177.79999999999998"/>
    <n v="9.6998464882000377"/>
    <n v="93.6"/>
    <n v="3"/>
    <n v="9"/>
  </r>
  <r>
    <x v="2"/>
    <x v="211"/>
    <s v="September"/>
    <x v="2"/>
    <x v="0"/>
    <s v="Mobile"/>
    <x v="1"/>
    <n v="2298"/>
    <n v="27.116399999999999"/>
    <n v="1.18E-2"/>
    <n v="0.74"/>
    <n v="20.066136"/>
    <n v="7"/>
    <n v="2.8665908571428571"/>
    <n v="0.25814636161142335"/>
    <n v="285.59999999999997"/>
    <n v="14.232934532089285"/>
    <n v="79.2"/>
    <n v="24"/>
    <n v="3"/>
  </r>
  <r>
    <x v="2"/>
    <x v="212"/>
    <s v="September"/>
    <x v="2"/>
    <x v="0"/>
    <s v="Mobile"/>
    <x v="1"/>
    <n v="2437"/>
    <n v="23.8826"/>
    <n v="9.7999999999999997E-3"/>
    <n v="1.37"/>
    <n v="32.719162000000004"/>
    <n v="1"/>
    <n v="32.719162000000004"/>
    <n v="4.187148802894157E-2"/>
    <n v="102.19999999999999"/>
    <n v="3.1235518806991442"/>
    <n v="62.4"/>
    <n v="12"/>
    <n v="4"/>
  </r>
  <r>
    <x v="2"/>
    <x v="213"/>
    <s v="September"/>
    <x v="2"/>
    <x v="0"/>
    <s v="Mobile"/>
    <x v="1"/>
    <n v="1546"/>
    <n v="16.387599999999999"/>
    <n v="1.06E-2"/>
    <n v="1.74"/>
    <n v="28.514423999999998"/>
    <n v="6"/>
    <n v="4.7524039999999994"/>
    <n v="0.36613048890624622"/>
    <n v="62.999999999999993"/>
    <n v="2.2094081227101063"/>
    <n v="97.2"/>
    <n v="12"/>
    <n v="9"/>
  </r>
  <r>
    <x v="2"/>
    <x v="214"/>
    <s v="October"/>
    <x v="2"/>
    <x v="0"/>
    <s v="Mobile"/>
    <x v="1"/>
    <n v="2342"/>
    <n v="23.654199999999999"/>
    <n v="1.01E-2"/>
    <n v="2.1"/>
    <n v="49.673819999999999"/>
    <n v="8"/>
    <n v="6.2092274999999999"/>
    <n v="0.33820632276720414"/>
    <n v="109.89999999999999"/>
    <n v="2.2124330281021267"/>
    <n v="68.399999999999991"/>
    <n v="25.5"/>
    <n v="5"/>
  </r>
  <r>
    <x v="2"/>
    <x v="215"/>
    <s v="October"/>
    <x v="2"/>
    <x v="0"/>
    <s v="Mobile"/>
    <x v="1"/>
    <n v="2129"/>
    <n v="21.077099999999998"/>
    <n v="9.8999999999999991E-3"/>
    <n v="1.81"/>
    <n v="38.149550999999995"/>
    <n v="1"/>
    <n v="38.149550999999995"/>
    <n v="4.7444857214702214E-2"/>
    <n v="7"/>
    <n v="0.18348839806790912"/>
    <n v="64.8"/>
    <n v="15"/>
    <n v="3"/>
  </r>
  <r>
    <x v="2"/>
    <x v="216"/>
    <s v="October"/>
    <x v="2"/>
    <x v="0"/>
    <s v="Mobile"/>
    <x v="1"/>
    <n v="2379"/>
    <n v="32.830199999999998"/>
    <n v="1.38E-2"/>
    <n v="1.5899999999999999"/>
    <n v="52.200017999999993"/>
    <n v="6"/>
    <n v="8.7000029999999988"/>
    <n v="0.18275855766946289"/>
    <n v="260.39999999999998"/>
    <n v="4.9885040269526346"/>
    <n v="109.2"/>
    <n v="10.5"/>
    <n v="3"/>
  </r>
  <r>
    <x v="2"/>
    <x v="217"/>
    <s v="October"/>
    <x v="2"/>
    <x v="0"/>
    <s v="Mobile"/>
    <x v="1"/>
    <n v="1590"/>
    <n v="15.105000000000002"/>
    <n v="9.5000000000000015E-3"/>
    <n v="1.7100000000000002"/>
    <n v="25.829550000000008"/>
    <n v="1"/>
    <n v="25.829550000000008"/>
    <n v="6.6203243958953981E-2"/>
    <n v="39.9"/>
    <n v="1.5447423590422591"/>
    <n v="92.399999999999991"/>
    <n v="16.5"/>
    <n v="6"/>
  </r>
  <r>
    <x v="2"/>
    <x v="218"/>
    <s v="October"/>
    <x v="2"/>
    <x v="0"/>
    <s v="Mobile"/>
    <x v="1"/>
    <n v="1966"/>
    <n v="22.019200000000001"/>
    <n v="1.12E-2"/>
    <n v="1.9499999999999997"/>
    <n v="42.937439999999995"/>
    <n v="5"/>
    <n v="8.5874879999999987"/>
    <n v="0.22707455311727945"/>
    <n v="155.39999999999998"/>
    <n v="3.6192190312231003"/>
    <n v="94.8"/>
    <n v="3"/>
    <n v="9"/>
  </r>
  <r>
    <x v="2"/>
    <x v="219"/>
    <s v="October"/>
    <x v="2"/>
    <x v="0"/>
    <s v="Mobile"/>
    <x v="1"/>
    <n v="2766"/>
    <n v="21.298200000000001"/>
    <n v="7.7000000000000002E-3"/>
    <n v="1.3900000000000001"/>
    <n v="29.604498000000003"/>
    <n v="4"/>
    <n v="7.4011245000000008"/>
    <n v="0.18780929843836566"/>
    <n v="387.79999999999995"/>
    <n v="13.099360779568022"/>
    <n v="109.2"/>
    <n v="1.5"/>
    <n v="9"/>
  </r>
  <r>
    <x v="2"/>
    <x v="220"/>
    <s v="October"/>
    <x v="2"/>
    <x v="0"/>
    <s v="Mobile"/>
    <x v="1"/>
    <n v="2666"/>
    <n v="29.592600000000004"/>
    <n v="1.1100000000000002E-2"/>
    <n v="1.8599999999999999"/>
    <n v="55.042236000000003"/>
    <n v="4"/>
    <n v="13.760559000000001"/>
    <n v="0.13516892736697686"/>
    <n v="132.29999999999998"/>
    <n v="2.403608748743419"/>
    <n v="98.399999999999991"/>
    <n v="25.5"/>
    <n v="7"/>
  </r>
  <r>
    <x v="2"/>
    <x v="221"/>
    <s v="October"/>
    <x v="2"/>
    <x v="0"/>
    <s v="Mobile"/>
    <x v="1"/>
    <n v="2406"/>
    <n v="24.7818"/>
    <n v="1.03E-2"/>
    <n v="0.80999999999999994"/>
    <n v="20.073257999999999"/>
    <n v="6"/>
    <n v="3.3455429999999997"/>
    <n v="0.24211316369270997"/>
    <n v="100.8"/>
    <n v="5.021606358071022"/>
    <n v="116.39999999999999"/>
    <n v="15"/>
    <n v="5"/>
  </r>
  <r>
    <x v="2"/>
    <x v="222"/>
    <s v="October"/>
    <x v="2"/>
    <x v="0"/>
    <s v="Mobile"/>
    <x v="1"/>
    <n v="2214"/>
    <n v="28.560600000000001"/>
    <n v="1.29E-2"/>
    <n v="1.1399999999999999"/>
    <n v="32.559083999999999"/>
    <n v="3"/>
    <n v="10.853028"/>
    <n v="0.10503981008802336"/>
    <n v="93.8"/>
    <n v="2.8809164287299973"/>
    <n v="64.8"/>
    <n v="19.5"/>
    <n v="12"/>
  </r>
  <r>
    <x v="2"/>
    <x v="223"/>
    <s v="October"/>
    <x v="2"/>
    <x v="0"/>
    <s v="Mobile"/>
    <x v="1"/>
    <n v="2282"/>
    <n v="27.612199999999998"/>
    <n v="1.21E-2"/>
    <n v="1.1900000000000002"/>
    <n v="32.858518000000004"/>
    <n v="1"/>
    <n v="32.858518000000004"/>
    <n v="3.6215875591224168E-2"/>
    <n v="168"/>
    <n v="5.1128294952316464"/>
    <n v="70.8"/>
    <n v="4.5"/>
    <n v="10"/>
  </r>
  <r>
    <x v="2"/>
    <x v="224"/>
    <s v="October"/>
    <x v="2"/>
    <x v="0"/>
    <s v="Mobile"/>
    <x v="1"/>
    <n v="2061"/>
    <n v="20.610000000000003"/>
    <n v="1.0000000000000002E-2"/>
    <n v="1.3299999999999998"/>
    <n v="27.411300000000001"/>
    <n v="6"/>
    <n v="4.5685500000000001"/>
    <n v="0.29112081513828236"/>
    <n v="41.3"/>
    <n v="1.5066779029086543"/>
    <n v="82.8"/>
    <n v="18"/>
    <n v="2"/>
  </r>
  <r>
    <x v="2"/>
    <x v="225"/>
    <s v="October"/>
    <x v="2"/>
    <x v="0"/>
    <s v="Mobile"/>
    <x v="1"/>
    <n v="2367"/>
    <n v="20.829600000000003"/>
    <n v="8.8000000000000005E-3"/>
    <n v="0.96999999999999986"/>
    <n v="20.204712000000001"/>
    <n v="8"/>
    <n v="2.5255890000000001"/>
    <n v="0.38406882513346385"/>
    <n v="175.7"/>
    <n v="8.6959913113337119"/>
    <n v="68.399999999999991"/>
    <n v="21"/>
    <n v="9"/>
  </r>
  <r>
    <x v="2"/>
    <x v="226"/>
    <s v="October"/>
    <x v="2"/>
    <x v="0"/>
    <s v="Mobile"/>
    <x v="1"/>
    <n v="2042"/>
    <n v="23.483000000000001"/>
    <n v="1.15E-2"/>
    <n v="1.38"/>
    <n v="32.40654"/>
    <n v="5"/>
    <n v="6.4813080000000003"/>
    <n v="0.21291998466976109"/>
    <n v="236.6"/>
    <n v="7.3009954163573152"/>
    <n v="108"/>
    <n v="13.5"/>
    <n v="3"/>
  </r>
  <r>
    <x v="2"/>
    <x v="227"/>
    <s v="October"/>
    <x v="2"/>
    <x v="0"/>
    <s v="Mobile"/>
    <x v="1"/>
    <n v="2350"/>
    <n v="28.435000000000002"/>
    <n v="1.2100000000000001E-2"/>
    <n v="0.75000000000000011"/>
    <n v="21.326250000000005"/>
    <n v="7"/>
    <n v="3.0466071428571437"/>
    <n v="0.24617548795498503"/>
    <n v="212.79999999999998"/>
    <n v="9.9783131117753907"/>
    <n v="104.39999999999999"/>
    <n v="12"/>
    <n v="12"/>
  </r>
  <r>
    <x v="2"/>
    <x v="228"/>
    <s v="October"/>
    <x v="2"/>
    <x v="0"/>
    <s v="Mobile"/>
    <x v="1"/>
    <n v="1903"/>
    <n v="21.1233"/>
    <n v="1.11E-2"/>
    <n v="0.85"/>
    <n v="17.954805"/>
    <n v="2"/>
    <n v="8.9774025000000002"/>
    <n v="9.4682175607031099E-2"/>
    <n v="70"/>
    <n v="3.8986778191130451"/>
    <n v="72"/>
    <n v="24"/>
    <n v="2"/>
  </r>
  <r>
    <x v="2"/>
    <x v="229"/>
    <s v="October"/>
    <x v="2"/>
    <x v="0"/>
    <s v="Mobile"/>
    <x v="1"/>
    <n v="2581"/>
    <n v="28.9072"/>
    <n v="1.12E-2"/>
    <n v="0.52"/>
    <n v="15.031744"/>
    <n v="0"/>
    <n v="0"/>
    <n v="0"/>
    <n v="11"/>
    <n v="0.7317846818040542"/>
    <n v="99.6"/>
    <n v="13.5"/>
    <n v="8"/>
  </r>
  <r>
    <x v="2"/>
    <x v="230"/>
    <s v="October"/>
    <x v="2"/>
    <x v="0"/>
    <s v="Mobile"/>
    <x v="1"/>
    <n v="2759"/>
    <n v="30.9008"/>
    <n v="1.12E-2"/>
    <n v="1.5899999999999999"/>
    <n v="49.132271999999993"/>
    <n v="9"/>
    <n v="5.4591413333333323"/>
    <n v="0.2912545953502822"/>
    <n v="536.19999999999993"/>
    <n v="10.913397206626227"/>
    <n v="104.39999999999999"/>
    <n v="10.5"/>
    <n v="8"/>
  </r>
  <r>
    <x v="2"/>
    <x v="231"/>
    <s v="October"/>
    <x v="2"/>
    <x v="0"/>
    <s v="Mobile"/>
    <x v="1"/>
    <n v="1526"/>
    <n v="21.5166"/>
    <n v="1.41E-2"/>
    <n v="1.4100000000000001"/>
    <n v="30.338406000000003"/>
    <n v="6"/>
    <n v="5.0564010000000001"/>
    <n v="0.27885446585427065"/>
    <n v="223.29999999999998"/>
    <n v="7.3603075916381355"/>
    <n v="105.6"/>
    <n v="24"/>
    <n v="5"/>
  </r>
  <r>
    <x v="2"/>
    <x v="232"/>
    <s v="October"/>
    <x v="2"/>
    <x v="0"/>
    <s v="Mobile"/>
    <x v="1"/>
    <n v="1924"/>
    <n v="20.586800000000004"/>
    <n v="1.0700000000000001E-2"/>
    <n v="1.1400000000000001"/>
    <n v="23.468952000000005"/>
    <n v="5"/>
    <n v="4.693790400000001"/>
    <n v="0.24287407464977553"/>
    <n v="301.7"/>
    <n v="12.855282161725837"/>
    <n v="123.6"/>
    <n v="22.5"/>
    <n v="5"/>
  </r>
  <r>
    <x v="2"/>
    <x v="233"/>
    <s v="October"/>
    <x v="2"/>
    <x v="0"/>
    <s v="Mobile"/>
    <x v="1"/>
    <n v="2858"/>
    <n v="30.580600000000004"/>
    <n v="1.0700000000000001E-2"/>
    <n v="1.7899999999999998"/>
    <n v="54.739274000000002"/>
    <n v="10"/>
    <n v="5.4739274"/>
    <n v="0.32700470232761941"/>
    <n v="150.5"/>
    <n v="2.7493970782294261"/>
    <n v="99.6"/>
    <n v="13.5"/>
    <n v="8"/>
  </r>
  <r>
    <x v="2"/>
    <x v="234"/>
    <s v="October"/>
    <x v="2"/>
    <x v="0"/>
    <s v="Mobile"/>
    <x v="1"/>
    <n v="2770"/>
    <n v="37.671999999999997"/>
    <n v="1.3599999999999999E-2"/>
    <n v="0.74"/>
    <n v="27.877279999999999"/>
    <n v="2"/>
    <n v="13.938639999999999"/>
    <n v="5.3089827988957318E-2"/>
    <n v="195.29999999999998"/>
    <n v="7.0057050042184885"/>
    <n v="115.19999999999999"/>
    <n v="25.5"/>
    <n v="5"/>
  </r>
  <r>
    <x v="2"/>
    <x v="235"/>
    <s v="October"/>
    <x v="2"/>
    <x v="0"/>
    <s v="Mobile"/>
    <x v="1"/>
    <n v="2069"/>
    <n v="21.1038"/>
    <n v="1.0199999999999999E-2"/>
    <n v="1.75"/>
    <n v="36.931649999999998"/>
    <n v="11"/>
    <n v="3.3574227272727271"/>
    <n v="0.52123314284631206"/>
    <n v="190.39999999999998"/>
    <n v="5.1554696310617043"/>
    <n v="90"/>
    <n v="18"/>
    <n v="8"/>
  </r>
  <r>
    <x v="2"/>
    <x v="236"/>
    <s v="October"/>
    <x v="2"/>
    <x v="0"/>
    <s v="Mobile"/>
    <x v="1"/>
    <n v="2707"/>
    <n v="26.257899999999999"/>
    <n v="9.7000000000000003E-3"/>
    <n v="0.41999999999999993"/>
    <n v="11.028317999999999"/>
    <n v="3"/>
    <n v="3.6761059999999994"/>
    <n v="0.11425133007590096"/>
    <n v="422.09999999999997"/>
    <n v="38.274195575426823"/>
    <n v="73.2"/>
    <n v="15"/>
    <n v="7"/>
  </r>
  <r>
    <x v="2"/>
    <x v="237"/>
    <s v="October"/>
    <x v="2"/>
    <x v="0"/>
    <s v="Mobile"/>
    <x v="1"/>
    <n v="2776"/>
    <n v="31.923999999999999"/>
    <n v="1.15E-2"/>
    <n v="0.88"/>
    <n v="28.093119999999999"/>
    <n v="5"/>
    <n v="5.6186239999999996"/>
    <n v="0.15662197719584012"/>
    <n v="124.6"/>
    <n v="4.4352496269549269"/>
    <n v="126"/>
    <n v="13.5"/>
    <n v="11"/>
  </r>
  <r>
    <x v="2"/>
    <x v="238"/>
    <s v="October"/>
    <x v="2"/>
    <x v="0"/>
    <s v="Mobile"/>
    <x v="1"/>
    <n v="1531"/>
    <n v="19.137499999999999"/>
    <n v="1.2499999999999999E-2"/>
    <n v="0.51"/>
    <n v="9.7601250000000004"/>
    <n v="8"/>
    <n v="1.220015625"/>
    <n v="0.41802743305029394"/>
    <n v="92.399999999999991"/>
    <n v="9.4670918661390075"/>
    <n v="73.2"/>
    <n v="25.5"/>
    <n v="8"/>
  </r>
  <r>
    <x v="2"/>
    <x v="239"/>
    <s v="October"/>
    <x v="2"/>
    <x v="0"/>
    <s v="Mobile"/>
    <x v="1"/>
    <n v="2119"/>
    <n v="24.368500000000001"/>
    <n v="1.15E-2"/>
    <n v="1.3"/>
    <n v="31.679050000000004"/>
    <n v="10"/>
    <n v="3.1679050000000002"/>
    <n v="0.41036584114738289"/>
    <n v="194.6"/>
    <n v="6.1428609759446688"/>
    <n v="81.599999999999994"/>
    <n v="13.5"/>
    <n v="4"/>
  </r>
  <r>
    <x v="2"/>
    <x v="240"/>
    <s v="October"/>
    <x v="2"/>
    <x v="0"/>
    <s v="Mobile"/>
    <x v="1"/>
    <n v="1834"/>
    <n v="22.741599999999998"/>
    <n v="1.24E-2"/>
    <n v="2.0100000000000002"/>
    <n v="45.710616000000002"/>
    <n v="5"/>
    <n v="9.1421232000000003"/>
    <n v="0.21986139937383475"/>
    <n v="170.1"/>
    <n v="3.72123622223774"/>
    <n v="87.6"/>
    <n v="7.5"/>
    <n v="8"/>
  </r>
  <r>
    <x v="2"/>
    <x v="241"/>
    <s v="October"/>
    <x v="2"/>
    <x v="0"/>
    <s v="Mobile"/>
    <x v="1"/>
    <n v="1910"/>
    <n v="24.448"/>
    <n v="1.2800000000000001E-2"/>
    <n v="1.66"/>
    <n v="40.583680000000001"/>
    <n v="6"/>
    <n v="6.7639466666666666"/>
    <n v="0.24541884816753926"/>
    <n v="159.6"/>
    <n v="3.9326152778653882"/>
    <n v="115.19999999999999"/>
    <n v="22.5"/>
    <n v="2"/>
  </r>
  <r>
    <x v="2"/>
    <x v="242"/>
    <s v="October"/>
    <x v="2"/>
    <x v="0"/>
    <s v="Mobile"/>
    <x v="1"/>
    <n v="2446"/>
    <n v="28.373600000000003"/>
    <n v="1.1600000000000001E-2"/>
    <n v="1.7000000000000002"/>
    <n v="48.235120000000009"/>
    <n v="7"/>
    <n v="6.8907314285714296"/>
    <n v="0.2467082076296275"/>
    <n v="273.7"/>
    <n v="5.6742887754814317"/>
    <n v="97.2"/>
    <n v="19.5"/>
    <n v="11"/>
  </r>
  <r>
    <x v="2"/>
    <x v="243"/>
    <s v="October"/>
    <x v="2"/>
    <x v="0"/>
    <s v="Mobile"/>
    <x v="1"/>
    <n v="2896"/>
    <n v="37.647999999999996"/>
    <n v="1.2999999999999999E-2"/>
    <n v="1.54"/>
    <n v="57.977919999999997"/>
    <n v="7"/>
    <n v="8.2825600000000001"/>
    <n v="0.18593285167870804"/>
    <n v="194.6"/>
    <n v="3.3564501796545998"/>
    <n v="64.8"/>
    <n v="12"/>
    <n v="4"/>
  </r>
  <r>
    <x v="2"/>
    <x v="244"/>
    <s v="October"/>
    <x v="2"/>
    <x v="0"/>
    <s v="Mobile"/>
    <x v="1"/>
    <n v="2466"/>
    <n v="28.8522"/>
    <n v="1.17E-2"/>
    <n v="0.75"/>
    <n v="21.639150000000001"/>
    <n v="9"/>
    <n v="2.40435"/>
    <n v="0.31193461850396159"/>
    <n v="127.39999999999999"/>
    <n v="5.887477095911807"/>
    <n v="103.2"/>
    <n v="18"/>
    <n v="2"/>
  </r>
  <r>
    <x v="2"/>
    <x v="245"/>
    <s v="November"/>
    <x v="2"/>
    <x v="0"/>
    <s v="Mobile"/>
    <x v="1"/>
    <n v="1746"/>
    <n v="22.523399999999999"/>
    <n v="1.29E-2"/>
    <n v="1.9000000000000001"/>
    <n v="42.794460000000001"/>
    <n v="6"/>
    <n v="7.1324100000000001"/>
    <n v="0.26638962146034795"/>
    <n v="355.59999999999997"/>
    <n v="8.3094867887105011"/>
    <n v="88.8"/>
    <n v="3"/>
    <n v="5"/>
  </r>
  <r>
    <x v="2"/>
    <x v="246"/>
    <s v="November"/>
    <x v="2"/>
    <x v="0"/>
    <s v="Mobile"/>
    <x v="1"/>
    <n v="2460"/>
    <n v="21.648"/>
    <n v="8.8000000000000005E-3"/>
    <n v="0.9900000000000001"/>
    <n v="21.431520000000003"/>
    <n v="5"/>
    <n v="4.2863040000000003"/>
    <n v="0.23096821877309681"/>
    <n v="503.99999999999994"/>
    <n v="23.516764093260761"/>
    <n v="122.39999999999999"/>
    <n v="25.5"/>
    <n v="6"/>
  </r>
  <r>
    <x v="2"/>
    <x v="247"/>
    <s v="November"/>
    <x v="2"/>
    <x v="0"/>
    <s v="Mobile"/>
    <x v="1"/>
    <n v="2939"/>
    <n v="39.088699999999996"/>
    <n v="1.3299999999999999E-2"/>
    <n v="0.8"/>
    <n v="31.270959999999999"/>
    <n v="5"/>
    <n v="6.2541919999999998"/>
    <n v="0.12791420538416476"/>
    <n v="85.399999999999991"/>
    <n v="2.730968284951917"/>
    <n v="70.8"/>
    <n v="22.5"/>
    <n v="6"/>
  </r>
  <r>
    <x v="2"/>
    <x v="248"/>
    <s v="November"/>
    <x v="2"/>
    <x v="0"/>
    <s v="Mobile"/>
    <x v="1"/>
    <n v="1940"/>
    <n v="25.219999999999995"/>
    <n v="1.2999999999999998E-2"/>
    <n v="1.8499999999999999"/>
    <n v="46.656999999999989"/>
    <n v="3"/>
    <n v="15.55233333333333"/>
    <n v="0.11895321173671691"/>
    <n v="57.4"/>
    <n v="1.2302548385022614"/>
    <n v="87.6"/>
    <n v="6"/>
    <n v="5"/>
  </r>
  <r>
    <x v="2"/>
    <x v="249"/>
    <s v="November"/>
    <x v="2"/>
    <x v="0"/>
    <s v="Mobile"/>
    <x v="1"/>
    <n v="1777"/>
    <n v="22.3902"/>
    <n v="1.26E-2"/>
    <n v="0.8899999999999999"/>
    <n v="19.927277999999998"/>
    <n v="3"/>
    <n v="6.6424259999999995"/>
    <n v="0.13398719082455718"/>
    <n v="65.099999999999994"/>
    <n v="3.2668786976324613"/>
    <n v="60"/>
    <n v="9"/>
    <n v="3"/>
  </r>
  <r>
    <x v="2"/>
    <x v="250"/>
    <s v="November"/>
    <x v="2"/>
    <x v="0"/>
    <s v="Mobile"/>
    <x v="1"/>
    <n v="2380"/>
    <n v="29.749999999999996"/>
    <n v="1.2499999999999999E-2"/>
    <n v="1.01"/>
    <n v="30.047499999999996"/>
    <n v="4"/>
    <n v="7.511874999999999"/>
    <n v="0.13445378151260506"/>
    <n v="385"/>
    <n v="12.813046010483403"/>
    <n v="100.8"/>
    <n v="16.5"/>
    <n v="1"/>
  </r>
  <r>
    <x v="2"/>
    <x v="251"/>
    <s v="November"/>
    <x v="2"/>
    <x v="0"/>
    <s v="Mobile"/>
    <x v="1"/>
    <n v="2452"/>
    <n v="24.52"/>
    <n v="0.01"/>
    <n v="1.37"/>
    <n v="33.592400000000005"/>
    <n v="3"/>
    <n v="11.197466666666669"/>
    <n v="0.12234910277324633"/>
    <n v="167.29999999999998"/>
    <n v="4.9802931615484445"/>
    <n v="84"/>
    <n v="7.5"/>
    <n v="5"/>
  </r>
  <r>
    <x v="2"/>
    <x v="252"/>
    <s v="November"/>
    <x v="2"/>
    <x v="0"/>
    <s v="Mobile"/>
    <x v="1"/>
    <n v="2483"/>
    <n v="31.534100000000002"/>
    <n v="1.2700000000000001E-2"/>
    <n v="0.9"/>
    <n v="28.380690000000001"/>
    <n v="7"/>
    <n v="4.0543842857142858"/>
    <n v="0.2219819179871948"/>
    <n v="170.1"/>
    <n v="5.9935117856542597"/>
    <n v="118.8"/>
    <n v="16.5"/>
    <n v="3"/>
  </r>
  <r>
    <x v="2"/>
    <x v="253"/>
    <s v="November"/>
    <x v="2"/>
    <x v="0"/>
    <s v="Mobile"/>
    <x v="1"/>
    <n v="1644"/>
    <n v="21.043199999999999"/>
    <n v="1.2799999999999999E-2"/>
    <n v="0.92999999999999994"/>
    <n v="19.570175999999996"/>
    <n v="10"/>
    <n v="1.9570175999999997"/>
    <n v="0.47521289537712896"/>
    <n v="334.59999999999997"/>
    <n v="17.097444601417997"/>
    <n v="85.2"/>
    <n v="0"/>
    <n v="8"/>
  </r>
  <r>
    <x v="2"/>
    <x v="254"/>
    <s v="November"/>
    <x v="2"/>
    <x v="0"/>
    <s v="Mobile"/>
    <x v="1"/>
    <n v="1661"/>
    <n v="21.0947"/>
    <n v="1.2699999999999999E-2"/>
    <n v="0.65"/>
    <n v="13.711555000000001"/>
    <n v="9"/>
    <n v="1.5235061111111112"/>
    <n v="0.42664745172958135"/>
    <n v="155.39999999999998"/>
    <n v="11.333506666457595"/>
    <n v="70.8"/>
    <n v="19.5"/>
    <n v="6"/>
  </r>
  <r>
    <x v="2"/>
    <x v="255"/>
    <s v="November"/>
    <x v="2"/>
    <x v="0"/>
    <s v="Mobile"/>
    <x v="1"/>
    <n v="1607"/>
    <n v="16.070000000000004"/>
    <n v="1.0000000000000002E-2"/>
    <n v="1.43"/>
    <n v="22.980100000000004"/>
    <n v="3"/>
    <n v="7.6600333333333346"/>
    <n v="0.18668326073428745"/>
    <n v="258.3"/>
    <n v="11.240159964491015"/>
    <n v="84"/>
    <n v="7.5"/>
    <n v="4"/>
  </r>
  <r>
    <x v="2"/>
    <x v="256"/>
    <s v="November"/>
    <x v="2"/>
    <x v="0"/>
    <s v="Mobile"/>
    <x v="1"/>
    <n v="2246"/>
    <n v="24.930600000000002"/>
    <n v="1.11E-2"/>
    <n v="1.43"/>
    <n v="35.650758000000003"/>
    <n v="7"/>
    <n v="5.0929654285714294"/>
    <n v="0.2807794437358106"/>
    <n v="224.7"/>
    <n v="6.3028112894542092"/>
    <n v="110.39999999999999"/>
    <n v="16.5"/>
    <n v="4"/>
  </r>
  <r>
    <x v="2"/>
    <x v="257"/>
    <s v="November"/>
    <x v="2"/>
    <x v="0"/>
    <s v="Mobile"/>
    <x v="1"/>
    <n v="2570"/>
    <n v="33.409999999999997"/>
    <n v="1.2999999999999999E-2"/>
    <n v="1.92"/>
    <n v="64.147199999999998"/>
    <n v="5"/>
    <n v="12.82944"/>
    <n v="0.14965579167913801"/>
    <n v="103.6"/>
    <n v="1.6150354185373641"/>
    <n v="114"/>
    <n v="10.5"/>
    <n v="5"/>
  </r>
  <r>
    <x v="2"/>
    <x v="258"/>
    <s v="November"/>
    <x v="2"/>
    <x v="0"/>
    <s v="Mobile"/>
    <x v="1"/>
    <n v="1776"/>
    <n v="15.628799999999998"/>
    <n v="8.7999999999999988E-3"/>
    <n v="0.62"/>
    <n v="9.6898559999999989"/>
    <n v="8"/>
    <n v="1.2112319999999999"/>
    <n v="0.51187551187551195"/>
    <n v="212.79999999999998"/>
    <n v="21.961110670788091"/>
    <n v="115.19999999999999"/>
    <n v="4.5"/>
    <n v="3"/>
  </r>
  <r>
    <x v="2"/>
    <x v="259"/>
    <s v="November"/>
    <x v="2"/>
    <x v="0"/>
    <s v="Mobile"/>
    <x v="1"/>
    <n v="2711"/>
    <n v="22.772400000000005"/>
    <n v="8.4000000000000012E-3"/>
    <n v="0.75"/>
    <n v="17.079300000000003"/>
    <n v="3"/>
    <n v="5.6931000000000012"/>
    <n v="0.13173842019286502"/>
    <n v="138.6"/>
    <n v="8.1150866838804845"/>
    <n v="75.599999999999994"/>
    <n v="12"/>
    <n v="5"/>
  </r>
  <r>
    <x v="2"/>
    <x v="260"/>
    <s v="November"/>
    <x v="2"/>
    <x v="0"/>
    <s v="Mobile"/>
    <x v="1"/>
    <n v="2764"/>
    <n v="32.891599999999997"/>
    <n v="1.1899999999999999E-2"/>
    <n v="0.46"/>
    <n v="15.130135999999998"/>
    <n v="3"/>
    <n v="5.0433786666666665"/>
    <n v="9.1208697661409002E-2"/>
    <n v="182"/>
    <n v="12.028973169837998"/>
    <n v="124.8"/>
    <n v="21"/>
    <n v="6"/>
  </r>
  <r>
    <x v="2"/>
    <x v="261"/>
    <s v="November"/>
    <x v="2"/>
    <x v="0"/>
    <s v="Mobile"/>
    <x v="1"/>
    <n v="2745"/>
    <n v="34.861499999999992"/>
    <n v="1.2699999999999998E-2"/>
    <n v="1.5599999999999998"/>
    <n v="54.383939999999981"/>
    <n v="4"/>
    <n v="13.595984999999995"/>
    <n v="0.11473975589116937"/>
    <n v="175.7"/>
    <n v="3.2307331907177019"/>
    <n v="80.399999999999991"/>
    <n v="10.5"/>
    <n v="11"/>
  </r>
  <r>
    <x v="2"/>
    <x v="262"/>
    <s v="November"/>
    <x v="2"/>
    <x v="0"/>
    <s v="Mobile"/>
    <x v="1"/>
    <n v="1976"/>
    <n v="21.735999999999997"/>
    <n v="1.0999999999999999E-2"/>
    <n v="0.71000000000000008"/>
    <n v="15.432559999999999"/>
    <n v="9"/>
    <n v="1.7147288888888887"/>
    <n v="0.41405962458594042"/>
    <n v="482.99999999999994"/>
    <n v="31.297464581378591"/>
    <n v="74.399999999999991"/>
    <n v="9"/>
    <n v="4"/>
  </r>
  <r>
    <x v="2"/>
    <x v="263"/>
    <s v="November"/>
    <x v="2"/>
    <x v="0"/>
    <s v="Mobile"/>
    <x v="1"/>
    <n v="2646"/>
    <n v="29.899799999999999"/>
    <n v="1.1299999999999999E-2"/>
    <n v="2.0500000000000003"/>
    <n v="61.294590000000007"/>
    <n v="3"/>
    <n v="20.431530000000002"/>
    <n v="0.10033511929845684"/>
    <n v="198.79999999999998"/>
    <n v="3.2433531246395475"/>
    <n v="99.6"/>
    <n v="16.5"/>
    <n v="1"/>
  </r>
  <r>
    <x v="2"/>
    <x v="264"/>
    <s v="November"/>
    <x v="2"/>
    <x v="0"/>
    <s v="Mobile"/>
    <x v="1"/>
    <n v="2751"/>
    <n v="26.409600000000001"/>
    <n v="9.6000000000000009E-3"/>
    <n v="0.49"/>
    <n v="12.940704"/>
    <n v="8"/>
    <n v="1.617588"/>
    <n v="0.30292015024839453"/>
    <n v="142.79999999999998"/>
    <n v="11.034948330477228"/>
    <n v="104.39999999999999"/>
    <n v="1.5"/>
    <n v="10"/>
  </r>
  <r>
    <x v="2"/>
    <x v="265"/>
    <s v="November"/>
    <x v="2"/>
    <x v="0"/>
    <s v="Mobile"/>
    <x v="1"/>
    <n v="2328"/>
    <n v="26.771999999999998"/>
    <n v="1.15E-2"/>
    <n v="1.24"/>
    <n v="33.197279999999999"/>
    <n v="2"/>
    <n v="16.59864"/>
    <n v="7.47049155834454E-2"/>
    <n v="211.39999999999998"/>
    <n v="6.3679915944920786"/>
    <n v="97.2"/>
    <n v="27"/>
    <n v="5"/>
  </r>
  <r>
    <x v="2"/>
    <x v="266"/>
    <s v="November"/>
    <x v="2"/>
    <x v="0"/>
    <s v="Mobile"/>
    <x v="1"/>
    <n v="2136"/>
    <n v="25.632000000000001"/>
    <n v="1.2E-2"/>
    <n v="0.73"/>
    <n v="18.711359999999999"/>
    <n v="9"/>
    <n v="2.07904"/>
    <n v="0.35112359550561795"/>
    <n v="128.1"/>
    <n v="6.8461084603150173"/>
    <n v="99.6"/>
    <n v="13.5"/>
    <n v="10"/>
  </r>
  <r>
    <x v="2"/>
    <x v="267"/>
    <s v="November"/>
    <x v="2"/>
    <x v="0"/>
    <s v="Mobile"/>
    <x v="1"/>
    <n v="1813"/>
    <n v="22.481199999999998"/>
    <n v="1.2399999999999998E-2"/>
    <n v="1.94"/>
    <n v="43.613527999999995"/>
    <n v="6"/>
    <n v="7.2689213333333322"/>
    <n v="0.26688966781132684"/>
    <n v="230.99999999999997"/>
    <n v="5.2965217581113819"/>
    <n v="114"/>
    <n v="24"/>
    <n v="11"/>
  </r>
  <r>
    <x v="2"/>
    <x v="268"/>
    <s v="November"/>
    <x v="2"/>
    <x v="0"/>
    <s v="Mobile"/>
    <x v="1"/>
    <n v="1708"/>
    <n v="24.253599999999999"/>
    <n v="1.4199999999999999E-2"/>
    <n v="1.48"/>
    <n v="35.895327999999999"/>
    <n v="2"/>
    <n v="17.947664"/>
    <n v="8.2461985024903525E-2"/>
    <n v="523.6"/>
    <n v="14.586856540216042"/>
    <n v="102"/>
    <n v="28.5"/>
    <n v="5"/>
  </r>
  <r>
    <x v="2"/>
    <x v="269"/>
    <s v="November"/>
    <x v="2"/>
    <x v="0"/>
    <s v="Mobile"/>
    <x v="1"/>
    <n v="2542"/>
    <n v="25.165800000000008"/>
    <n v="9.9000000000000025E-3"/>
    <n v="1.1800000000000002"/>
    <n v="29.695644000000012"/>
    <n v="7"/>
    <n v="4.2422348571428588"/>
    <n v="0.27815527422136382"/>
    <n v="228.89999999999998"/>
    <n v="7.7082012432530469"/>
    <n v="72"/>
    <n v="22.5"/>
    <n v="8"/>
  </r>
  <r>
    <x v="2"/>
    <x v="270"/>
    <s v="November"/>
    <x v="2"/>
    <x v="0"/>
    <s v="Mobile"/>
    <x v="1"/>
    <n v="2833"/>
    <n v="39.095399999999998"/>
    <n v="1.38E-2"/>
    <n v="1.92"/>
    <n v="75.06316799999999"/>
    <n v="2"/>
    <n v="37.531583999999995"/>
    <n v="5.1156913601088622E-2"/>
    <n v="171.5"/>
    <n v="2.2847423652569527"/>
    <n v="86.399999999999991"/>
    <n v="30"/>
    <n v="9"/>
  </r>
  <r>
    <x v="2"/>
    <x v="271"/>
    <s v="November"/>
    <x v="2"/>
    <x v="0"/>
    <s v="Mobile"/>
    <x v="1"/>
    <n v="2905"/>
    <n v="34.279000000000003"/>
    <n v="1.1800000000000001E-2"/>
    <n v="1.43"/>
    <n v="49.018970000000003"/>
    <n v="3"/>
    <n v="16.339656666666666"/>
    <n v="8.7517138773009706E-2"/>
    <n v="123.19999999999999"/>
    <n v="2.5133127032248939"/>
    <n v="73.2"/>
    <n v="7.5"/>
    <n v="9"/>
  </r>
  <r>
    <x v="2"/>
    <x v="272"/>
    <s v="November"/>
    <x v="2"/>
    <x v="0"/>
    <s v="Mobile"/>
    <x v="1"/>
    <n v="2634"/>
    <n v="31.871399999999998"/>
    <n v="1.21E-2"/>
    <n v="1.29"/>
    <n v="41.114106"/>
    <n v="7"/>
    <n v="5.8734437142857141"/>
    <n v="0.21963264870699123"/>
    <n v="251.29999999999998"/>
    <n v="6.1122574330085149"/>
    <n v="81.599999999999994"/>
    <n v="25.5"/>
    <n v="7"/>
  </r>
  <r>
    <x v="2"/>
    <x v="273"/>
    <s v="November"/>
    <x v="2"/>
    <x v="0"/>
    <s v="Mobile"/>
    <x v="1"/>
    <n v="2987"/>
    <n v="40.921900000000001"/>
    <n v="1.37E-2"/>
    <n v="1.7"/>
    <n v="69.567229999999995"/>
    <n v="4"/>
    <n v="17.391807499999999"/>
    <n v="9.7747172052128559E-2"/>
    <n v="240.1"/>
    <n v="3.4513376484876575"/>
    <n v="110.39999999999999"/>
    <n v="4.5"/>
    <n v="8"/>
  </r>
  <r>
    <x v="2"/>
    <x v="274"/>
    <s v="November"/>
    <x v="2"/>
    <x v="0"/>
    <s v="Mobile"/>
    <x v="1"/>
    <n v="1893"/>
    <n v="16.847700000000003"/>
    <n v="8.9000000000000017E-3"/>
    <n v="1.5699999999999998"/>
    <n v="26.450889000000004"/>
    <n v="8"/>
    <n v="3.3063611250000005"/>
    <n v="0.47484226333564811"/>
    <n v="109.19999999999999"/>
    <n v="4.1284056653067491"/>
    <n v="106.8"/>
    <n v="24"/>
    <n v="9"/>
  </r>
  <r>
    <x v="0"/>
    <x v="0"/>
    <s v="March"/>
    <x v="0"/>
    <x v="1"/>
    <s v="Mobile"/>
    <x v="0"/>
    <n v="856"/>
    <n v="9.6043200000000031"/>
    <n v="1.1220000000000004E-2"/>
    <n v="0.49999999999999972"/>
    <n v="4.8021599999999989"/>
    <n v="3"/>
    <n v="1.6007199999999997"/>
    <n v="0.31235943825278617"/>
    <n v="0"/>
    <n v="0"/>
    <n v="118.8"/>
    <n v="13.5"/>
    <n v="1"/>
  </r>
  <r>
    <x v="0"/>
    <x v="1"/>
    <s v="March"/>
    <x v="0"/>
    <x v="1"/>
    <s v="Mobile"/>
    <x v="0"/>
    <n v="2082"/>
    <n v="27.024360000000005"/>
    <n v="1.2980000000000002E-2"/>
    <n v="0.32999999999999974"/>
    <n v="8.9180387999999944"/>
    <n v="5"/>
    <n v="1.7836077599999989"/>
    <n v="0.1850182576016601"/>
    <n v="0"/>
    <n v="0"/>
    <n v="19.2"/>
    <n v="4.5"/>
    <n v="8"/>
  </r>
  <r>
    <x v="0"/>
    <x v="2"/>
    <s v="March"/>
    <x v="0"/>
    <x v="1"/>
    <s v="Mobile"/>
    <x v="0"/>
    <n v="1706"/>
    <n v="19.141320000000007"/>
    <n v="1.1220000000000004E-2"/>
    <n v="1.0399999999999996"/>
    <n v="19.906972799999998"/>
    <n v="6"/>
    <n v="3.3178287999999996"/>
    <n v="0.31345800603093193"/>
    <n v="46"/>
    <n v="2.310748121381871"/>
    <n v="12"/>
    <n v="6"/>
    <n v="4"/>
  </r>
  <r>
    <x v="0"/>
    <x v="3"/>
    <s v="March"/>
    <x v="0"/>
    <x v="1"/>
    <s v="Mobile"/>
    <x v="0"/>
    <n v="1832.2"/>
    <n v="19.348032000000003"/>
    <n v="1.0560000000000002E-2"/>
    <n v="0.68999999999999972"/>
    <n v="13.350142079999998"/>
    <n v="6"/>
    <n v="2.2250236799999996"/>
    <n v="0.31010905915392317"/>
    <n v="42"/>
    <n v="3.1460339334455987"/>
    <n v="6"/>
    <n v="1.5"/>
    <n v="3"/>
  </r>
  <r>
    <x v="0"/>
    <x v="4"/>
    <s v="March"/>
    <x v="0"/>
    <x v="1"/>
    <s v="Mobile"/>
    <x v="0"/>
    <n v="1550.2"/>
    <n v="17.563766000000005"/>
    <n v="1.1330000000000003E-2"/>
    <n v="5.9999999999999942E-2"/>
    <n v="1.0538259599999993"/>
    <n v="4"/>
    <n v="0.26345648999999982"/>
    <n v="0.22774159027169907"/>
    <n v="53.9"/>
    <n v="51.146965481852462"/>
    <n v="39.6"/>
    <n v="1.5"/>
    <n v="5"/>
  </r>
  <r>
    <x v="0"/>
    <x v="5"/>
    <s v="March"/>
    <x v="0"/>
    <x v="1"/>
    <s v="Mobile"/>
    <x v="0"/>
    <n v="1371.6000000000001"/>
    <n v="20.217384000000003"/>
    <n v="1.474E-2"/>
    <n v="0.58999999999999986"/>
    <n v="11.928256559999999"/>
    <n v="7"/>
    <n v="1.7040366514285714"/>
    <n v="0.34623668423174825"/>
    <n v="0"/>
    <n v="0"/>
    <n v="8.4"/>
    <n v="0"/>
    <n v="2"/>
  </r>
  <r>
    <x v="0"/>
    <x v="6"/>
    <s v="March"/>
    <x v="0"/>
    <x v="1"/>
    <s v="Mobile"/>
    <x v="0"/>
    <n v="1219"/>
    <n v="14.615810000000003"/>
    <n v="1.1990000000000002E-2"/>
    <n v="0.96999999999999975"/>
    <n v="14.1773357"/>
    <n v="5"/>
    <n v="2.83546714"/>
    <n v="0.34209530638397728"/>
    <n v="93.8"/>
    <n v="6.6161937605808401"/>
    <n v="19.2"/>
    <n v="0"/>
    <n v="6"/>
  </r>
  <r>
    <x v="0"/>
    <x v="7"/>
    <s v="March"/>
    <x v="0"/>
    <x v="1"/>
    <s v="Mobile"/>
    <x v="0"/>
    <n v="1921.2000000000003"/>
    <n v="21.133200000000006"/>
    <n v="1.1000000000000001E-2"/>
    <n v="0.31999999999999973"/>
    <n v="6.7626239999999962"/>
    <n v="2"/>
    <n v="3.3813119999999981"/>
    <n v="9.4637821058807914E-2"/>
    <n v="99.399999999999991"/>
    <n v="14.698436583196116"/>
    <n v="26.4"/>
    <n v="1.5"/>
    <n v="5"/>
  </r>
  <r>
    <x v="0"/>
    <x v="8"/>
    <s v="March"/>
    <x v="0"/>
    <x v="1"/>
    <s v="Mobile"/>
    <x v="0"/>
    <n v="1654.8000000000002"/>
    <n v="18.93091200000001"/>
    <n v="1.1440000000000004E-2"/>
    <n v="0.38999999999999979"/>
    <n v="7.38305568"/>
    <n v="7"/>
    <n v="1.05472224"/>
    <n v="0.36976559819199395"/>
    <n v="95.199999999999989"/>
    <n v="12.894390090797742"/>
    <n v="13.2"/>
    <n v="1.5"/>
    <n v="4"/>
  </r>
  <r>
    <x v="0"/>
    <x v="9"/>
    <s v="March"/>
    <x v="0"/>
    <x v="1"/>
    <s v="Mobile"/>
    <x v="0"/>
    <n v="1368"/>
    <n v="17.305200000000003"/>
    <n v="1.2650000000000002E-2"/>
    <n v="0.18"/>
    <n v="3.1149360000000006"/>
    <n v="6"/>
    <n v="0.51915600000000006"/>
    <n v="0.34671659385618192"/>
    <n v="84"/>
    <n v="26.966846188814149"/>
    <n v="36"/>
    <n v="1.5"/>
    <n v="7"/>
  </r>
  <r>
    <x v="0"/>
    <x v="10"/>
    <s v="March"/>
    <x v="0"/>
    <x v="1"/>
    <s v="Mobile"/>
    <x v="0"/>
    <n v="1573.8000000000002"/>
    <n v="14.715030000000002"/>
    <n v="9.3500000000000007E-3"/>
    <n v="0.11999999999999994"/>
    <n v="1.7658035999999995"/>
    <n v="5"/>
    <n v="0.35316071999999987"/>
    <n v="0.33978863787569574"/>
    <n v="224"/>
    <n v="126.85442480692647"/>
    <n v="4.8"/>
    <n v="0"/>
    <n v="4"/>
  </r>
  <r>
    <x v="0"/>
    <x v="11"/>
    <s v="March"/>
    <x v="0"/>
    <x v="1"/>
    <s v="Mobile"/>
    <x v="0"/>
    <n v="1049.4000000000001"/>
    <n v="12.351438000000003"/>
    <n v="1.1770000000000003E-2"/>
    <n v="0.22"/>
    <n v="2.7173163600000008"/>
    <n v="7"/>
    <n v="0.38818805142857155"/>
    <n v="0.56673563029665031"/>
    <n v="0"/>
    <n v="0"/>
    <n v="27.599999999999998"/>
    <n v="3"/>
    <n v="3"/>
  </r>
  <r>
    <x v="0"/>
    <x v="12"/>
    <s v="March"/>
    <x v="0"/>
    <x v="1"/>
    <s v="Mobile"/>
    <x v="0"/>
    <n v="1221.2"/>
    <n v="13.298868000000006"/>
    <n v="1.0890000000000004E-2"/>
    <n v="1.0599999999999996"/>
    <n v="14.096800080000001"/>
    <n v="5"/>
    <n v="2.8193600160000001"/>
    <n v="0.37597184963411906"/>
    <n v="125.99999999999999"/>
    <n v="8.938198689414909"/>
    <n v="28.799999999999997"/>
    <n v="3"/>
    <n v="6"/>
  </r>
  <r>
    <x v="0"/>
    <x v="13"/>
    <s v="March"/>
    <x v="0"/>
    <x v="1"/>
    <s v="Mobile"/>
    <x v="0"/>
    <n v="1136.4000000000001"/>
    <n v="11.625372000000002"/>
    <n v="1.0230000000000001E-2"/>
    <n v="0.86999999999999988"/>
    <n v="10.114073640000001"/>
    <n v="5"/>
    <n v="2.0228147280000002"/>
    <n v="0.43009376388127613"/>
    <n v="179.2"/>
    <n v="17.717885629316019"/>
    <n v="9.6"/>
    <n v="1.5"/>
    <n v="6"/>
  </r>
  <r>
    <x v="0"/>
    <x v="14"/>
    <s v="March"/>
    <x v="0"/>
    <x v="1"/>
    <s v="Mobile"/>
    <x v="0"/>
    <n v="1267.8000000000002"/>
    <n v="15.898212000000003"/>
    <n v="1.2540000000000001E-2"/>
    <n v="0.45999999999999985"/>
    <n v="7.3131775199999991"/>
    <n v="4"/>
    <n v="1.8282943799999998"/>
    <n v="0.251600620245849"/>
    <n v="168"/>
    <n v="22.972230544186218"/>
    <n v="8.4"/>
    <n v="1.5"/>
    <n v="2"/>
  </r>
  <r>
    <x v="0"/>
    <x v="15"/>
    <s v="March"/>
    <x v="0"/>
    <x v="1"/>
    <s v="Mobile"/>
    <x v="0"/>
    <n v="1294.8000000000002"/>
    <n v="12.676092000000004"/>
    <n v="9.7900000000000018E-3"/>
    <n v="0.2799999999999998"/>
    <n v="3.5493057599999989"/>
    <n v="2"/>
    <n v="1.7746528799999994"/>
    <n v="0.15777733389754503"/>
    <n v="137.19999999999999"/>
    <n v="38.655446804898553"/>
    <n v="12"/>
    <n v="3"/>
    <n v="0"/>
  </r>
  <r>
    <x v="0"/>
    <x v="16"/>
    <s v="March"/>
    <x v="0"/>
    <x v="1"/>
    <s v="Mobile"/>
    <x v="0"/>
    <n v="1427.2"/>
    <n v="18.682048000000005"/>
    <n v="1.3090000000000003E-2"/>
    <n v="0.12999999999999995"/>
    <n v="2.4286662399999996"/>
    <n v="2"/>
    <n v="1.2143331199999998"/>
    <n v="0.10705464411610544"/>
    <n v="52.5"/>
    <n v="21.616803138828992"/>
    <n v="1.2"/>
    <n v="4.5"/>
    <n v="9"/>
  </r>
  <r>
    <x v="0"/>
    <x v="17"/>
    <s v="March"/>
    <x v="0"/>
    <x v="1"/>
    <s v="Mobile"/>
    <x v="0"/>
    <n v="2094"/>
    <n v="27.41046"/>
    <n v="1.3090000000000001E-2"/>
    <n v="0.88999999999999968"/>
    <n v="24.395309399999991"/>
    <n v="3"/>
    <n v="8.1317697999999972"/>
    <n v="0.10944726940007574"/>
    <n v="92.399999999999991"/>
    <n v="3.787613368002622"/>
    <n v="27.599999999999998"/>
    <n v="3"/>
    <n v="1"/>
  </r>
  <r>
    <x v="0"/>
    <x v="18"/>
    <s v="March"/>
    <x v="0"/>
    <x v="1"/>
    <s v="Mobile"/>
    <x v="0"/>
    <n v="1350.4"/>
    <n v="12.032064000000005"/>
    <n v="8.910000000000003E-3"/>
    <n v="0.13"/>
    <n v="1.5641683200000007"/>
    <n v="7"/>
    <n v="0.22345261714285725"/>
    <n v="0.5817788203254235"/>
    <n v="0"/>
    <n v="0"/>
    <n v="2.4"/>
    <n v="1.5"/>
    <n v="7"/>
  </r>
  <r>
    <x v="0"/>
    <x v="19"/>
    <s v="March"/>
    <x v="0"/>
    <x v="1"/>
    <s v="Mobile"/>
    <x v="0"/>
    <n v="1848.2000000000003"/>
    <n v="23.786334000000007"/>
    <n v="1.2870000000000001E-2"/>
    <n v="0.92999999999999983"/>
    <n v="22.121290620000003"/>
    <n v="5"/>
    <n v="4.4242581240000005"/>
    <n v="0.21020473352472047"/>
    <n v="96.6"/>
    <n v="4.3668338190296776"/>
    <n v="40.799999999999997"/>
    <n v="4.5"/>
    <n v="5"/>
  </r>
  <r>
    <x v="0"/>
    <x v="20"/>
    <s v="March"/>
    <x v="0"/>
    <x v="1"/>
    <s v="Mobile"/>
    <x v="0"/>
    <n v="940.40000000000009"/>
    <n v="12.309836000000004"/>
    <n v="1.3090000000000003E-2"/>
    <n v="0.35999999999999982"/>
    <n v="4.4315409599999995"/>
    <n v="7"/>
    <n v="0.63307727999999996"/>
    <n v="0.56865095521987441"/>
    <n v="269.5"/>
    <n v="60.814060488792151"/>
    <n v="22.8"/>
    <n v="1.5"/>
    <n v="7"/>
  </r>
  <r>
    <x v="0"/>
    <x v="21"/>
    <s v="March"/>
    <x v="0"/>
    <x v="1"/>
    <s v="Mobile"/>
    <x v="0"/>
    <n v="1540.6000000000001"/>
    <n v="15.082474000000005"/>
    <n v="9.7900000000000018E-3"/>
    <n v="1.0999999999999996"/>
    <n v="16.5907214"/>
    <n v="5"/>
    <n v="3.3181442799999998"/>
    <n v="0.33151059965361107"/>
    <n v="182"/>
    <n v="10.969987115810408"/>
    <n v="43.199999999999996"/>
    <n v="6"/>
    <n v="1"/>
  </r>
  <r>
    <x v="0"/>
    <x v="22"/>
    <s v="March"/>
    <x v="0"/>
    <x v="1"/>
    <s v="Mobile"/>
    <x v="0"/>
    <n v="2077"/>
    <n v="26.959459999999996"/>
    <n v="1.2979999999999998E-2"/>
    <n v="0.53999999999999981"/>
    <n v="14.558108399999993"/>
    <n v="4"/>
    <n v="3.6395270999999982"/>
    <n v="0.14837092434344012"/>
    <n v="218.39999999999998"/>
    <n v="15.00194901694784"/>
    <n v="8.4"/>
    <n v="6"/>
    <n v="2"/>
  </r>
  <r>
    <x v="0"/>
    <x v="23"/>
    <s v="March"/>
    <x v="0"/>
    <x v="1"/>
    <s v="Mobile"/>
    <x v="0"/>
    <n v="1523"/>
    <n v="17.758179999999999"/>
    <n v="1.166E-2"/>
    <n v="0.93999999999999972"/>
    <n v="16.692689199999993"/>
    <n v="2"/>
    <n v="8.3463445999999966"/>
    <n v="0.11262415405182288"/>
    <n v="51.8"/>
    <n v="3.1031548829172486"/>
    <n v="13.2"/>
    <n v="1.5"/>
    <n v="7"/>
  </r>
  <r>
    <x v="0"/>
    <x v="24"/>
    <s v="March"/>
    <x v="0"/>
    <x v="1"/>
    <s v="Mobile"/>
    <x v="0"/>
    <n v="2062.6"/>
    <n v="23.369258000000002"/>
    <n v="1.1330000000000002E-2"/>
    <n v="0.53999999999999981"/>
    <n v="12.619399319999998"/>
    <n v="3"/>
    <n v="4.2064664399999989"/>
    <n v="0.12837378063094684"/>
    <n v="147"/>
    <n v="11.648731946141476"/>
    <n v="13.2"/>
    <n v="3"/>
    <n v="2"/>
  </r>
  <r>
    <x v="0"/>
    <x v="25"/>
    <s v="March"/>
    <x v="0"/>
    <x v="1"/>
    <s v="Mobile"/>
    <x v="0"/>
    <n v="854"/>
    <n v="5.8242799999999999"/>
    <n v="6.8199999999999997E-3"/>
    <n v="0.79999999999999982"/>
    <n v="4.6594239999999987"/>
    <n v="6"/>
    <n v="0.77657066666666641"/>
    <n v="1.0301702528037802"/>
    <n v="0"/>
    <n v="0"/>
    <n v="8.4"/>
    <n v="7.5"/>
    <n v="5"/>
  </r>
  <r>
    <x v="0"/>
    <x v="26"/>
    <s v="March"/>
    <x v="0"/>
    <x v="1"/>
    <s v="Mobile"/>
    <x v="0"/>
    <n v="1801.4"/>
    <n v="19.815400000000004"/>
    <n v="1.1000000000000001E-2"/>
    <n v="0.32999999999999985"/>
    <n v="6.5390819999999987"/>
    <n v="3"/>
    <n v="2.1796939999999996"/>
    <n v="0.15139739798338664"/>
    <n v="0"/>
    <n v="0"/>
    <n v="1.2"/>
    <n v="4.5"/>
    <n v="8"/>
  </r>
  <r>
    <x v="0"/>
    <x v="27"/>
    <s v="March"/>
    <x v="0"/>
    <x v="1"/>
    <s v="Mobile"/>
    <x v="0"/>
    <n v="2137"/>
    <n v="24.212210000000006"/>
    <n v="1.1330000000000003E-2"/>
    <n v="0.68999999999999972"/>
    <n v="16.706424899999998"/>
    <n v="4"/>
    <n v="4.1766062249999996"/>
    <n v="0.16520590231127183"/>
    <n v="118.99999999999999"/>
    <n v="7.1230081068990412"/>
    <n v="7.1999999999999993"/>
    <n v="3"/>
    <n v="1"/>
  </r>
  <r>
    <x v="0"/>
    <x v="28"/>
    <s v="March"/>
    <x v="0"/>
    <x v="1"/>
    <s v="Mobile"/>
    <x v="0"/>
    <n v="1132.4000000000001"/>
    <n v="12.580964"/>
    <n v="1.1109999999999998E-2"/>
    <n v="1.0599999999999998"/>
    <n v="13.335821839999998"/>
    <n v="7"/>
    <n v="1.9051174057142855"/>
    <n v="0.55639615533436071"/>
    <n v="75.599999999999994"/>
    <n v="5.6689419600104678"/>
    <n v="9.6"/>
    <n v="3"/>
    <n v="0"/>
  </r>
  <r>
    <x v="0"/>
    <x v="29"/>
    <s v="March"/>
    <x v="0"/>
    <x v="1"/>
    <s v="Mobile"/>
    <x v="0"/>
    <n v="1574"/>
    <n v="17.833420000000004"/>
    <n v="1.1330000000000003E-2"/>
    <n v="0.35999999999999976"/>
    <n v="6.4200311999999968"/>
    <n v="3"/>
    <n v="2.1400103999999991"/>
    <n v="0.16822348153074393"/>
    <n v="204.39999999999998"/>
    <n v="31.837851504522295"/>
    <n v="28.799999999999997"/>
    <n v="4.5"/>
    <n v="9"/>
  </r>
  <r>
    <x v="0"/>
    <x v="30"/>
    <s v="March"/>
    <x v="0"/>
    <x v="1"/>
    <s v="Mobile"/>
    <x v="0"/>
    <n v="1838.6"/>
    <n v="22.853798000000001"/>
    <n v="1.2430000000000002E-2"/>
    <n v="0.33999999999999975"/>
    <n v="7.7702913199999948"/>
    <n v="7"/>
    <n v="1.1100416171428564"/>
    <n v="0.30629482241857564"/>
    <n v="47.599999999999994"/>
    <n v="6.1258964483715168"/>
    <n v="63.599999999999994"/>
    <n v="10.5"/>
    <n v="4"/>
  </r>
  <r>
    <x v="0"/>
    <x v="31"/>
    <s v="April"/>
    <x v="0"/>
    <x v="1"/>
    <s v="Mobile"/>
    <x v="0"/>
    <n v="1589"/>
    <n v="20.450430000000001"/>
    <n v="1.2870000000000001E-2"/>
    <n v="0.25999999999999979"/>
    <n v="5.3171117999999957"/>
    <n v="6"/>
    <n v="0.88618529999999929"/>
    <n v="0.29339236387694534"/>
    <n v="0"/>
    <n v="0"/>
    <n v="50.4"/>
    <n v="4.5"/>
    <n v="4"/>
  </r>
  <r>
    <x v="0"/>
    <x v="32"/>
    <s v="April"/>
    <x v="0"/>
    <x v="1"/>
    <s v="Mobile"/>
    <x v="0"/>
    <n v="2175.6"/>
    <n v="30.153815999999999"/>
    <n v="1.3860000000000001E-2"/>
    <n v="0.39999999999999974"/>
    <n v="12.061526399999991"/>
    <n v="2"/>
    <n v="6.0307631999999955"/>
    <n v="6.6326596938841839E-2"/>
    <n v="56"/>
    <n v="4.6428617857189316"/>
    <n v="38.4"/>
    <n v="3"/>
    <n v="6"/>
  </r>
  <r>
    <x v="0"/>
    <x v="33"/>
    <s v="April"/>
    <x v="0"/>
    <x v="1"/>
    <s v="Mobile"/>
    <x v="0"/>
    <n v="2269"/>
    <n v="25.957360000000008"/>
    <n v="1.1440000000000004E-2"/>
    <n v="0.37999999999999973"/>
    <n v="9.8637967999999958"/>
    <n v="5"/>
    <n v="1.9727593599999991"/>
    <n v="0.19262359500349799"/>
    <n v="0"/>
    <n v="0"/>
    <n v="36"/>
    <n v="7.5"/>
    <n v="6"/>
  </r>
  <r>
    <x v="0"/>
    <x v="34"/>
    <s v="April"/>
    <x v="0"/>
    <x v="1"/>
    <s v="Mobile"/>
    <x v="0"/>
    <n v="1332.6000000000001"/>
    <n v="13.339326000000003"/>
    <n v="1.0010000000000002E-2"/>
    <n v="0.84999999999999987"/>
    <n v="11.338427100000001"/>
    <n v="6"/>
    <n v="1.8897378500000002"/>
    <n v="0.4497978383615483"/>
    <n v="217"/>
    <n v="19.13845704401098"/>
    <n v="16.8"/>
    <n v="6"/>
    <n v="10"/>
  </r>
  <r>
    <x v="0"/>
    <x v="35"/>
    <s v="April"/>
    <x v="0"/>
    <x v="1"/>
    <s v="Mobile"/>
    <x v="0"/>
    <n v="1019"/>
    <n v="7.5100299999999995"/>
    <n v="7.3699999999999998E-3"/>
    <n v="2.9999999999999971E-2"/>
    <n v="0.22530089999999978"/>
    <n v="2"/>
    <n v="0.11265044999999989"/>
    <n v="0.26631052073027672"/>
    <n v="150.5"/>
    <n v="667.99555616511145"/>
    <n v="20.399999999999999"/>
    <n v="1.5"/>
    <n v="8"/>
  </r>
  <r>
    <x v="0"/>
    <x v="36"/>
    <s v="April"/>
    <x v="0"/>
    <x v="1"/>
    <s v="Mobile"/>
    <x v="0"/>
    <n v="1589.2000000000003"/>
    <n v="19.229320000000012"/>
    <n v="1.2100000000000005E-2"/>
    <n v="0.06"/>
    <n v="1.1537592000000008"/>
    <n v="4"/>
    <n v="0.28843980000000019"/>
    <n v="0.20801567606134785"/>
    <n v="0"/>
    <n v="0"/>
    <n v="34.799999999999997"/>
    <n v="1.5"/>
    <n v="8"/>
  </r>
  <r>
    <x v="0"/>
    <x v="37"/>
    <s v="April"/>
    <x v="0"/>
    <x v="1"/>
    <s v="Mobile"/>
    <x v="0"/>
    <n v="1203.4000000000001"/>
    <n v="13.899270000000003"/>
    <n v="1.1550000000000001E-2"/>
    <n v="6.9999999999999896E-2"/>
    <n v="0.97294889999999878"/>
    <n v="4"/>
    <n v="0.2432372249999997"/>
    <n v="0.2877848980557971"/>
    <n v="182"/>
    <n v="187.06018373626839"/>
    <n v="9.6"/>
    <n v="4.5"/>
    <n v="4"/>
  </r>
  <r>
    <x v="0"/>
    <x v="38"/>
    <s v="April"/>
    <x v="0"/>
    <x v="1"/>
    <s v="Mobile"/>
    <x v="0"/>
    <n v="1196.4000000000001"/>
    <n v="15.529272000000004"/>
    <n v="1.2980000000000002E-2"/>
    <n v="0.22999999999999995"/>
    <n v="3.5717325600000001"/>
    <n v="4"/>
    <n v="0.89293314000000001"/>
    <n v="0.2575780757784395"/>
    <n v="237.99999999999997"/>
    <n v="66.634328299205009"/>
    <n v="30"/>
    <n v="10.5"/>
    <n v="4"/>
  </r>
  <r>
    <x v="0"/>
    <x v="39"/>
    <s v="April"/>
    <x v="0"/>
    <x v="1"/>
    <s v="Mobile"/>
    <x v="0"/>
    <n v="2265.8000000000002"/>
    <n v="21.932943999999999"/>
    <n v="9.6799999999999994E-3"/>
    <n v="0.47999999999999965"/>
    <n v="10.527813119999992"/>
    <n v="6"/>
    <n v="1.7546355199999988"/>
    <n v="0.27356108692020553"/>
    <n v="0"/>
    <n v="0"/>
    <n v="15.6"/>
    <n v="6"/>
    <n v="0"/>
  </r>
  <r>
    <x v="0"/>
    <x v="40"/>
    <s v="April"/>
    <x v="0"/>
    <x v="1"/>
    <s v="Mobile"/>
    <x v="0"/>
    <n v="1648"/>
    <n v="13.95856"/>
    <n v="8.4700000000000001E-3"/>
    <n v="0.34999999999999981"/>
    <n v="4.8854959999999972"/>
    <n v="6"/>
    <n v="0.81424933333333283"/>
    <n v="0.42984376611914121"/>
    <n v="112"/>
    <n v="22.925000859687547"/>
    <n v="16.8"/>
    <n v="9"/>
    <n v="1"/>
  </r>
  <r>
    <x v="0"/>
    <x v="41"/>
    <s v="April"/>
    <x v="0"/>
    <x v="1"/>
    <s v="Mobile"/>
    <x v="0"/>
    <n v="1170.6000000000001"/>
    <n v="13.777962000000004"/>
    <n v="1.1770000000000003E-2"/>
    <n v="0.21999999999999983"/>
    <n v="3.0311516399999987"/>
    <n v="5"/>
    <n v="0.60623032799999976"/>
    <n v="0.36289837350400578"/>
    <n v="42"/>
    <n v="13.856119715607504"/>
    <n v="26.4"/>
    <n v="9"/>
    <n v="9"/>
  </r>
  <r>
    <x v="0"/>
    <x v="42"/>
    <s v="April"/>
    <x v="0"/>
    <x v="1"/>
    <s v="Mobile"/>
    <x v="0"/>
    <n v="1623.2"/>
    <n v="19.462168000000005"/>
    <n v="1.1990000000000002E-2"/>
    <n v="1.0699999999999998"/>
    <n v="20.824519760000001"/>
    <n v="3"/>
    <n v="6.9415065866666668"/>
    <n v="0.15414521136596906"/>
    <n v="150.5"/>
    <n v="7.2270574176256535"/>
    <n v="16.8"/>
    <n v="3"/>
    <n v="9"/>
  </r>
  <r>
    <x v="0"/>
    <x v="43"/>
    <s v="April"/>
    <x v="0"/>
    <x v="1"/>
    <s v="Mobile"/>
    <x v="0"/>
    <n v="1303.8000000000002"/>
    <n v="17.496996000000006"/>
    <n v="1.3420000000000003E-2"/>
    <n v="0.5199999999999998"/>
    <n v="9.0984379200000003"/>
    <n v="6"/>
    <n v="1.51640632"/>
    <n v="0.34291600683911672"/>
    <n v="255.49999999999997"/>
    <n v="28.081743508780239"/>
    <n v="32.4"/>
    <n v="1.5"/>
    <n v="2"/>
  </r>
  <r>
    <x v="0"/>
    <x v="44"/>
    <s v="April"/>
    <x v="0"/>
    <x v="1"/>
    <s v="Mobile"/>
    <x v="0"/>
    <n v="806.60000000000014"/>
    <n v="10.824572000000003"/>
    <n v="1.3420000000000001E-2"/>
    <n v="0.48999999999999988"/>
    <n v="5.3040402800000006"/>
    <n v="3"/>
    <n v="1.7680134266666669"/>
    <n v="0.2771472165365983"/>
    <n v="262.5"/>
    <n v="49.490574381535424"/>
    <n v="52.8"/>
    <n v="13.5"/>
    <n v="6"/>
  </r>
  <r>
    <x v="0"/>
    <x v="45"/>
    <s v="April"/>
    <x v="0"/>
    <x v="1"/>
    <s v="Mobile"/>
    <x v="0"/>
    <n v="1182.8000000000002"/>
    <n v="12.230152000000004"/>
    <n v="1.0340000000000002E-2"/>
    <n v="0.36999999999999977"/>
    <n v="4.5251562399999985"/>
    <n v="4"/>
    <n v="1.1312890599999996"/>
    <n v="0.32706053040060323"/>
    <n v="148.39999999999998"/>
    <n v="32.79444777800645"/>
    <n v="15.6"/>
    <n v="3"/>
    <n v="10"/>
  </r>
  <r>
    <x v="0"/>
    <x v="46"/>
    <s v="April"/>
    <x v="0"/>
    <x v="1"/>
    <s v="Mobile"/>
    <x v="0"/>
    <n v="1807"/>
    <n v="14.311439999999999"/>
    <n v="7.92E-3"/>
    <n v="4.0000000000000091E-2"/>
    <n v="0.57245760000000123"/>
    <n v="5"/>
    <n v="0.11449152000000025"/>
    <n v="0.34937085296797527"/>
    <n v="65.8"/>
    <n v="114.94301062646362"/>
    <n v="42"/>
    <n v="9"/>
    <n v="5"/>
  </r>
  <r>
    <x v="0"/>
    <x v="47"/>
    <s v="April"/>
    <x v="0"/>
    <x v="1"/>
    <s v="Mobile"/>
    <x v="0"/>
    <n v="1930"/>
    <n v="19.956199999999995"/>
    <n v="1.0339999999999998E-2"/>
    <n v="3.0000000000000027E-2"/>
    <n v="0.59868600000000038"/>
    <n v="5"/>
    <n v="0.11973720000000007"/>
    <n v="0.25054870165662807"/>
    <n v="45.5"/>
    <n v="75.999772835843785"/>
    <n v="31.2"/>
    <n v="9"/>
    <n v="0"/>
  </r>
  <r>
    <x v="0"/>
    <x v="48"/>
    <s v="April"/>
    <x v="0"/>
    <x v="1"/>
    <s v="Mobile"/>
    <x v="0"/>
    <n v="1941.8000000000002"/>
    <n v="24.136574000000007"/>
    <n v="1.2430000000000002E-2"/>
    <n v="0.54999999999999971"/>
    <n v="13.275115699999997"/>
    <n v="1"/>
    <n v="13.275115699999997"/>
    <n v="4.1430900673807301E-2"/>
    <n v="40"/>
    <n v="3.0131564126405324"/>
    <n v="54"/>
    <n v="3"/>
    <n v="0"/>
  </r>
  <r>
    <x v="0"/>
    <x v="49"/>
    <s v="April"/>
    <x v="0"/>
    <x v="1"/>
    <s v="Mobile"/>
    <x v="0"/>
    <n v="1116.6000000000001"/>
    <n v="14.247816000000006"/>
    <n v="1.2760000000000004E-2"/>
    <n v="0.34000000000000008"/>
    <n v="4.8442574400000034"/>
    <n v="6"/>
    <n v="0.80737624000000052"/>
    <n v="0.42111717332677495"/>
    <n v="104.3"/>
    <n v="21.530647636265989"/>
    <n v="66"/>
    <n v="1.5"/>
    <n v="10"/>
  </r>
  <r>
    <x v="0"/>
    <x v="50"/>
    <s v="April"/>
    <x v="0"/>
    <x v="1"/>
    <s v="Mobile"/>
    <x v="0"/>
    <n v="1169.6000000000001"/>
    <n v="14.795440000000003"/>
    <n v="1.2650000000000002E-2"/>
    <n v="1.0299999999999998"/>
    <n v="15.2393032"/>
    <n v="4"/>
    <n v="3.8098258"/>
    <n v="0.27035356839674923"/>
    <n v="163.1"/>
    <n v="10.702589079007234"/>
    <n v="14.399999999999999"/>
    <n v="10.5"/>
    <n v="7"/>
  </r>
  <r>
    <x v="0"/>
    <x v="51"/>
    <s v="April"/>
    <x v="0"/>
    <x v="1"/>
    <s v="Mobile"/>
    <x v="0"/>
    <n v="2145.2000000000003"/>
    <n v="20.765536000000004"/>
    <n v="9.6800000000000011E-3"/>
    <n v="0.21000000000000002"/>
    <n v="4.3607625600000013"/>
    <n v="2"/>
    <n v="2.1803812800000006"/>
    <n v="9.631343009879445E-2"/>
    <n v="10"/>
    <n v="2.2931769071141535"/>
    <n v="9.6"/>
    <n v="3"/>
    <n v="2"/>
  </r>
  <r>
    <x v="0"/>
    <x v="52"/>
    <s v="April"/>
    <x v="0"/>
    <x v="1"/>
    <s v="Mobile"/>
    <x v="0"/>
    <n v="2296"/>
    <n v="32.580240000000003"/>
    <n v="1.4190000000000001E-2"/>
    <n v="0.69999999999999984"/>
    <n v="22.806167999999996"/>
    <n v="3"/>
    <n v="7.6020559999999984"/>
    <n v="9.208035299924125E-2"/>
    <n v="2"/>
    <n v="8.7695574284991695E-2"/>
    <n v="74.399999999999991"/>
    <n v="3"/>
    <n v="1"/>
  </r>
  <r>
    <x v="0"/>
    <x v="53"/>
    <s v="April"/>
    <x v="0"/>
    <x v="1"/>
    <s v="Mobile"/>
    <x v="0"/>
    <n v="2297.4"/>
    <n v="26.282256000000007"/>
    <n v="1.1440000000000002E-2"/>
    <n v="0.83999999999999986"/>
    <n v="22.077095040000003"/>
    <n v="3"/>
    <n v="7.3590316800000011"/>
    <n v="0.11414545235386182"/>
    <n v="89.6"/>
    <n v="4.0585049725817539"/>
    <n v="60"/>
    <n v="1.5"/>
    <n v="5"/>
  </r>
  <r>
    <x v="0"/>
    <x v="54"/>
    <s v="April"/>
    <x v="0"/>
    <x v="1"/>
    <s v="Mobile"/>
    <x v="0"/>
    <n v="1016.6000000000001"/>
    <n v="15.320162000000003"/>
    <n v="1.5070000000000002E-2"/>
    <n v="0.29000000000000009"/>
    <n v="4.4428469800000023"/>
    <n v="4"/>
    <n v="1.1107117450000006"/>
    <n v="0.26109384483010029"/>
    <n v="28"/>
    <n v="6.3022652200369018"/>
    <n v="26.4"/>
    <n v="1.5"/>
    <n v="3"/>
  </r>
  <r>
    <x v="0"/>
    <x v="55"/>
    <s v="April"/>
    <x v="0"/>
    <x v="1"/>
    <s v="Mobile"/>
    <x v="0"/>
    <n v="1450.4"/>
    <n v="20.581176000000003"/>
    <n v="1.4190000000000001E-2"/>
    <n v="1.2299999999999998"/>
    <n v="25.31484648"/>
    <n v="1"/>
    <n v="25.31484648"/>
    <n v="4.8588088455198082E-2"/>
    <n v="132.29999999999998"/>
    <n v="5.2261821972542331"/>
    <n v="48"/>
    <n v="9"/>
    <n v="2"/>
  </r>
  <r>
    <x v="0"/>
    <x v="56"/>
    <s v="April"/>
    <x v="0"/>
    <x v="1"/>
    <s v="Mobile"/>
    <x v="0"/>
    <n v="1507.2"/>
    <n v="23.045088"/>
    <n v="1.529E-2"/>
    <n v="0.96999999999999975"/>
    <n v="22.353735359999995"/>
    <n v="7"/>
    <n v="3.1933907657142848"/>
    <n v="0.3037523657969976"/>
    <n v="214.2"/>
    <n v="9.5822911272042557"/>
    <n v="46.8"/>
    <n v="4.5"/>
    <n v="8"/>
  </r>
  <r>
    <x v="0"/>
    <x v="57"/>
    <s v="April"/>
    <x v="0"/>
    <x v="1"/>
    <s v="Mobile"/>
    <x v="0"/>
    <n v="1438.2"/>
    <n v="12.497958000000002"/>
    <n v="8.6900000000000015E-3"/>
    <n v="0.25000000000000011"/>
    <n v="3.1244895000000019"/>
    <n v="1"/>
    <n v="3.1244895000000019"/>
    <n v="8.0013070935267966E-2"/>
    <n v="152.6"/>
    <n v="48.839978498887547"/>
    <n v="18"/>
    <n v="6"/>
    <n v="1"/>
  </r>
  <r>
    <x v="0"/>
    <x v="58"/>
    <s v="April"/>
    <x v="0"/>
    <x v="1"/>
    <s v="Mobile"/>
    <x v="0"/>
    <n v="851.2"/>
    <n v="12.172160000000002"/>
    <n v="1.4300000000000002E-2"/>
    <n v="0.60999999999999976"/>
    <n v="7.4250175999999986"/>
    <n v="2"/>
    <n v="3.7125087999999993"/>
    <n v="0.16430937483569061"/>
    <n v="91"/>
    <n v="12.255863204957254"/>
    <n v="52.8"/>
    <n v="1.5"/>
    <n v="4"/>
  </r>
  <r>
    <x v="0"/>
    <x v="59"/>
    <s v="April"/>
    <x v="0"/>
    <x v="1"/>
    <s v="Mobile"/>
    <x v="0"/>
    <n v="890.60000000000014"/>
    <n v="11.853886000000003"/>
    <n v="1.3310000000000001E-2"/>
    <n v="0.24000000000000005"/>
    <n v="2.844932640000001"/>
    <n v="5"/>
    <n v="0.56898652800000016"/>
    <n v="0.42180260549156612"/>
    <n v="116.19999999999999"/>
    <n v="40.844552298433314"/>
    <n v="44.4"/>
    <n v="4.5"/>
    <n v="9"/>
  </r>
  <r>
    <x v="0"/>
    <x v="60"/>
    <s v="April"/>
    <x v="0"/>
    <x v="1"/>
    <s v="Mobile"/>
    <x v="0"/>
    <n v="1984.6"/>
    <n v="18.992622000000001"/>
    <n v="9.5700000000000004E-3"/>
    <n v="1.99999999999999E-2"/>
    <n v="0.37985243999999813"/>
    <n v="3"/>
    <n v="0.12661747999999937"/>
    <n v="0.1579560736795583"/>
    <n v="103.6"/>
    <n v="272.73748722003864"/>
    <n v="75.599999999999994"/>
    <n v="1.5"/>
    <n v="1"/>
  </r>
  <r>
    <x v="0"/>
    <x v="61"/>
    <s v="May"/>
    <x v="0"/>
    <x v="1"/>
    <s v="Mobile"/>
    <x v="0"/>
    <n v="2068.6"/>
    <n v="30.491163999999998"/>
    <n v="1.474E-2"/>
    <n v="0.62999999999999967"/>
    <n v="19.209433319999988"/>
    <n v="2"/>
    <n v="9.604716659999994"/>
    <n v="6.5592773040740598E-2"/>
    <n v="92.399999999999991"/>
    <n v="4.8101366896543123"/>
    <n v="67.2"/>
    <n v="1.5"/>
    <n v="5"/>
  </r>
  <r>
    <x v="0"/>
    <x v="62"/>
    <s v="May"/>
    <x v="0"/>
    <x v="1"/>
    <s v="Mobile"/>
    <x v="0"/>
    <n v="2146.8000000000002"/>
    <n v="27.393168000000003"/>
    <n v="1.2760000000000001E-2"/>
    <n v="0.31000000000000005"/>
    <n v="8.4918820800000017"/>
    <n v="3"/>
    <n v="2.8306273600000007"/>
    <n v="0.1095163582393975"/>
    <n v="51.099999999999994"/>
    <n v="6.017511726917431"/>
    <n v="12"/>
    <n v="0"/>
    <n v="3"/>
  </r>
  <r>
    <x v="0"/>
    <x v="63"/>
    <s v="May"/>
    <x v="0"/>
    <x v="1"/>
    <s v="Mobile"/>
    <x v="0"/>
    <n v="2165.4"/>
    <n v="26.677728000000009"/>
    <n v="1.2320000000000003E-2"/>
    <n v="0.65999999999999981"/>
    <n v="17.607300479999999"/>
    <n v="4"/>
    <n v="4.4018251199999998"/>
    <n v="0.14993780579815488"/>
    <n v="111.3"/>
    <n v="6.3212415853540316"/>
    <n v="7.1999999999999993"/>
    <n v="3"/>
    <n v="6"/>
  </r>
  <r>
    <x v="0"/>
    <x v="64"/>
    <s v="May"/>
    <x v="0"/>
    <x v="1"/>
    <s v="Mobile"/>
    <x v="0"/>
    <n v="1339.6000000000001"/>
    <n v="9.7254960000000015"/>
    <n v="7.26E-3"/>
    <n v="0.28000000000000003"/>
    <n v="2.7231388800000005"/>
    <n v="3"/>
    <n v="0.90771296000000012"/>
    <n v="0.30846755785000574"/>
    <n v="56"/>
    <n v="20.564503856667049"/>
    <n v="46.8"/>
    <n v="1.5"/>
    <n v="6"/>
  </r>
  <r>
    <x v="0"/>
    <x v="65"/>
    <s v="May"/>
    <x v="0"/>
    <x v="1"/>
    <s v="Mobile"/>
    <x v="0"/>
    <n v="1080"/>
    <n v="14.493599999999999"/>
    <n v="1.342E-2"/>
    <n v="0.87999999999999967"/>
    <n v="12.754367999999994"/>
    <n v="6"/>
    <n v="2.1257279999999992"/>
    <n v="0.41397582381188941"/>
    <n v="162.39999999999998"/>
    <n v="12.732892762699025"/>
    <n v="2.4"/>
    <n v="1.5"/>
    <n v="6"/>
  </r>
  <r>
    <x v="0"/>
    <x v="66"/>
    <s v="May"/>
    <x v="0"/>
    <x v="1"/>
    <s v="Mobile"/>
    <x v="0"/>
    <n v="1450.8000000000002"/>
    <n v="16.437564000000002"/>
    <n v="1.133E-2"/>
    <n v="1.0499999999999998"/>
    <n v="17.259442199999999"/>
    <n v="2"/>
    <n v="8.6297210999999994"/>
    <n v="0.12167253006589053"/>
    <n v="49"/>
    <n v="2.8390257015374463"/>
    <n v="43.199999999999996"/>
    <n v="3"/>
    <n v="6"/>
  </r>
  <r>
    <x v="0"/>
    <x v="67"/>
    <s v="May"/>
    <x v="0"/>
    <x v="1"/>
    <s v="Mobile"/>
    <x v="0"/>
    <n v="1591.8000000000002"/>
    <n v="22.762740000000004"/>
    <n v="1.4300000000000002E-2"/>
    <n v="0.39999999999999991"/>
    <n v="9.1050959999999996"/>
    <n v="8"/>
    <n v="1.138137"/>
    <n v="0.35145153878663105"/>
    <n v="209.29999999999998"/>
    <n v="22.987127208763091"/>
    <n v="16.8"/>
    <n v="1.5"/>
    <n v="2"/>
  </r>
  <r>
    <x v="0"/>
    <x v="68"/>
    <s v="May"/>
    <x v="0"/>
    <x v="1"/>
    <s v="Mobile"/>
    <x v="0"/>
    <n v="1369"/>
    <n v="18.070800000000002"/>
    <n v="1.3200000000000002E-2"/>
    <n v="0.42"/>
    <n v="7.5897360000000003"/>
    <n v="6"/>
    <n v="1.264956"/>
    <n v="0.33202735905438602"/>
    <n v="9"/>
    <n v="1.1858119966228073"/>
    <n v="15.6"/>
    <n v="1.5"/>
    <n v="5"/>
  </r>
  <r>
    <x v="0"/>
    <x v="69"/>
    <s v="May"/>
    <x v="0"/>
    <x v="1"/>
    <s v="Mobile"/>
    <x v="0"/>
    <n v="986.8"/>
    <n v="10.420608000000001"/>
    <n v="1.0560000000000002E-2"/>
    <n v="0.42999999999999983"/>
    <n v="4.4808614399999991"/>
    <n v="1"/>
    <n v="4.4808614399999991"/>
    <n v="9.5963690410386784E-2"/>
    <n v="193.89999999999998"/>
    <n v="43.272929233893031"/>
    <n v="32.4"/>
    <n v="6"/>
    <n v="3"/>
  </r>
  <r>
    <x v="0"/>
    <x v="70"/>
    <s v="May"/>
    <x v="0"/>
    <x v="1"/>
    <s v="Mobile"/>
    <x v="0"/>
    <n v="1466.4"/>
    <n v="15.969096000000002"/>
    <n v="1.089E-2"/>
    <n v="1.1199999999999999"/>
    <n v="17.885387520000002"/>
    <n v="5"/>
    <n v="3.5770775040000005"/>
    <n v="0.31310476184750841"/>
    <n v="65.8"/>
    <n v="3.6789809517082239"/>
    <n v="18"/>
    <n v="3"/>
    <n v="7"/>
  </r>
  <r>
    <x v="0"/>
    <x v="71"/>
    <s v="May"/>
    <x v="0"/>
    <x v="1"/>
    <s v="Mobile"/>
    <x v="0"/>
    <n v="1094.8000000000002"/>
    <n v="9.7546680000000006"/>
    <n v="8.9099999999999995E-3"/>
    <n v="0.36999999999999983"/>
    <n v="3.6092271599999983"/>
    <n v="7"/>
    <n v="0.51560387999999979"/>
    <n v="0.71760515068272945"/>
    <n v="16"/>
    <n v="4.4330820119396437"/>
    <n v="30"/>
    <n v="12"/>
    <n v="9"/>
  </r>
  <r>
    <x v="0"/>
    <x v="72"/>
    <s v="May"/>
    <x v="0"/>
    <x v="1"/>
    <s v="Mobile"/>
    <x v="0"/>
    <n v="1955.2000000000003"/>
    <n v="19.571552000000004"/>
    <n v="1.0010000000000002E-2"/>
    <n v="0.53999999999999981"/>
    <n v="10.568638079999998"/>
    <n v="5"/>
    <n v="2.1137276159999994"/>
    <n v="0.25547284139755494"/>
    <n v="139.29999999999998"/>
    <n v="13.180506224696078"/>
    <n v="56.4"/>
    <n v="12"/>
    <n v="7"/>
  </r>
  <r>
    <x v="0"/>
    <x v="73"/>
    <s v="May"/>
    <x v="0"/>
    <x v="1"/>
    <s v="Mobile"/>
    <x v="0"/>
    <n v="1262.2"/>
    <n v="16.522198000000003"/>
    <n v="1.3090000000000003E-2"/>
    <n v="0.62999999999999967"/>
    <n v="10.408984739999996"/>
    <n v="4"/>
    <n v="2.6022461849999989"/>
    <n v="0.2420985391895194"/>
    <n v="89.6"/>
    <n v="8.6079480600718057"/>
    <n v="79.2"/>
    <n v="9"/>
    <n v="10"/>
  </r>
  <r>
    <x v="0"/>
    <x v="74"/>
    <s v="May"/>
    <x v="0"/>
    <x v="1"/>
    <s v="Mobile"/>
    <x v="0"/>
    <n v="1798.4"/>
    <n v="15.232448000000002"/>
    <n v="8.4700000000000001E-3"/>
    <n v="0.3000000000000001"/>
    <n v="4.5697344000000024"/>
    <n v="4"/>
    <n v="1.1424336000000006"/>
    <n v="0.26259731856626062"/>
    <n v="8"/>
    <n v="1.7506487904417367"/>
    <n v="6"/>
    <n v="6"/>
    <n v="0"/>
  </r>
  <r>
    <x v="0"/>
    <x v="75"/>
    <s v="May"/>
    <x v="0"/>
    <x v="1"/>
    <s v="Mobile"/>
    <x v="0"/>
    <n v="1195.4000000000001"/>
    <n v="13.938364"/>
    <n v="1.1659999999999998E-2"/>
    <n v="1.2499999999999998"/>
    <n v="17.422954999999998"/>
    <n v="1"/>
    <n v="17.422954999999998"/>
    <n v="7.1744431412467058E-2"/>
    <n v="105.69999999999999"/>
    <n v="6.0667091202382144"/>
    <n v="16.8"/>
    <n v="1.5"/>
    <n v="1"/>
  </r>
  <r>
    <x v="0"/>
    <x v="76"/>
    <s v="May"/>
    <x v="0"/>
    <x v="1"/>
    <s v="Mobile"/>
    <x v="0"/>
    <n v="1522.6000000000001"/>
    <n v="18.088488000000002"/>
    <n v="1.188E-2"/>
    <n v="0.25999999999999995"/>
    <n v="4.7030068799999993"/>
    <n v="7"/>
    <n v="0.6718581257142856"/>
    <n v="0.38698646343464416"/>
    <n v="62.3"/>
    <n v="13.246844325262821"/>
    <n v="16.8"/>
    <n v="0"/>
    <n v="1"/>
  </r>
  <r>
    <x v="0"/>
    <x v="77"/>
    <s v="May"/>
    <x v="0"/>
    <x v="1"/>
    <s v="Mobile"/>
    <x v="0"/>
    <n v="2048.8000000000002"/>
    <n v="26.142688000000007"/>
    <n v="1.2760000000000002E-2"/>
    <n v="0.7799999999999998"/>
    <n v="20.39129664"/>
    <n v="7"/>
    <n v="2.9130423771428573"/>
    <n v="0.26776129524247844"/>
    <n v="13"/>
    <n v="0.63752689343447266"/>
    <n v="18"/>
    <n v="4.5"/>
    <n v="7"/>
  </r>
  <r>
    <x v="0"/>
    <x v="78"/>
    <s v="May"/>
    <x v="0"/>
    <x v="1"/>
    <s v="Mobile"/>
    <x v="0"/>
    <n v="2049"/>
    <n v="22.313610000000004"/>
    <n v="1.0890000000000002E-2"/>
    <n v="0.90999999999999992"/>
    <n v="20.305385100000002"/>
    <n v="7"/>
    <n v="2.9007693000000003"/>
    <n v="0.3137098837884143"/>
    <n v="115.49999999999999"/>
    <n v="5.6881462445152033"/>
    <n v="16.8"/>
    <n v="6"/>
    <n v="8"/>
  </r>
  <r>
    <x v="0"/>
    <x v="79"/>
    <s v="May"/>
    <x v="0"/>
    <x v="1"/>
    <s v="Mobile"/>
    <x v="0"/>
    <n v="1959"/>
    <n v="25.427820000000001"/>
    <n v="1.298E-2"/>
    <n v="0.85999999999999976"/>
    <n v="21.867925199999995"/>
    <n v="4"/>
    <n v="5.4669812999999987"/>
    <n v="0.15730801932686325"/>
    <n v="100.8"/>
    <n v="4.6094907988801799"/>
    <n v="40.799999999999997"/>
    <n v="1.5"/>
    <n v="4"/>
  </r>
  <r>
    <x v="0"/>
    <x v="80"/>
    <s v="May"/>
    <x v="0"/>
    <x v="1"/>
    <s v="Mobile"/>
    <x v="0"/>
    <n v="1576"/>
    <n v="13.695440000000005"/>
    <n v="8.6900000000000033E-3"/>
    <n v="4.0000000000000036E-2"/>
    <n v="0.54781760000000068"/>
    <n v="3"/>
    <n v="0.18260586666666689"/>
    <n v="0.21905101259981416"/>
    <n v="37.799999999999997"/>
    <n v="69.001068968941397"/>
    <n v="14.399999999999999"/>
    <n v="1.5"/>
    <n v="2"/>
  </r>
  <r>
    <x v="0"/>
    <x v="81"/>
    <s v="May"/>
    <x v="0"/>
    <x v="1"/>
    <s v="Mobile"/>
    <x v="0"/>
    <n v="1189"/>
    <n v="13.602160000000005"/>
    <n v="1.1440000000000004E-2"/>
    <n v="0.23000000000000009"/>
    <n v="3.1284968000000024"/>
    <n v="8"/>
    <n v="0.3910621000000003"/>
    <n v="0.5881418833479386"/>
    <n v="138.6"/>
    <n v="44.302426647839269"/>
    <n v="27.599999999999998"/>
    <n v="4.5"/>
    <n v="5"/>
  </r>
  <r>
    <x v="0"/>
    <x v="82"/>
    <s v="May"/>
    <x v="0"/>
    <x v="1"/>
    <s v="Mobile"/>
    <x v="0"/>
    <n v="967.80000000000018"/>
    <n v="11.284548000000003"/>
    <n v="1.166E-2"/>
    <n v="3.0000000000000027E-2"/>
    <n v="0.33853644000000038"/>
    <n v="2"/>
    <n v="0.16926822000000019"/>
    <n v="0.17723350549796052"/>
    <n v="228.89999999999998"/>
    <n v="676.14582347471878"/>
    <n v="55.199999999999996"/>
    <n v="7.5"/>
    <n v="4"/>
  </r>
  <r>
    <x v="0"/>
    <x v="83"/>
    <s v="May"/>
    <x v="0"/>
    <x v="1"/>
    <s v="Mobile"/>
    <x v="0"/>
    <n v="2141.6"/>
    <n v="22.379720000000006"/>
    <n v="1.0450000000000003E-2"/>
    <n v="0.3899999999999999"/>
    <n v="8.7280908000000004"/>
    <n v="8"/>
    <n v="1.09101135"/>
    <n v="0.35746649198470748"/>
    <n v="74.899999999999991"/>
    <n v="8.5814872595046783"/>
    <n v="32.4"/>
    <n v="4.5"/>
    <n v="4"/>
  </r>
  <r>
    <x v="0"/>
    <x v="84"/>
    <s v="May"/>
    <x v="0"/>
    <x v="1"/>
    <s v="Mobile"/>
    <x v="0"/>
    <n v="1068.4000000000001"/>
    <n v="13.045164000000005"/>
    <n v="1.2210000000000004E-2"/>
    <n v="1.2899999999999998"/>
    <n v="16.828261560000005"/>
    <n v="5"/>
    <n v="3.3656523120000008"/>
    <n v="0.38328379773531385"/>
    <n v="113.39999999999999"/>
    <n v="6.7386639787883089"/>
    <n v="57.599999999999994"/>
    <n v="0"/>
    <n v="0"/>
  </r>
  <r>
    <x v="0"/>
    <x v="85"/>
    <s v="May"/>
    <x v="0"/>
    <x v="1"/>
    <s v="Mobile"/>
    <x v="0"/>
    <n v="1684.6000000000001"/>
    <n v="24.089780000000005"/>
    <n v="1.4300000000000002E-2"/>
    <n v="8.0000000000000043E-2"/>
    <n v="1.9271824000000015"/>
    <n v="3"/>
    <n v="0.64239413333333384"/>
    <n v="0.12453413854339888"/>
    <n v="139.29999999999998"/>
    <n v="72.281689579564386"/>
    <n v="8.4"/>
    <n v="7.5"/>
    <n v="1"/>
  </r>
  <r>
    <x v="0"/>
    <x v="86"/>
    <s v="May"/>
    <x v="0"/>
    <x v="1"/>
    <s v="Mobile"/>
    <x v="0"/>
    <n v="1698.6000000000001"/>
    <n v="17.750370000000007"/>
    <n v="1.0450000000000003E-2"/>
    <n v="0.98999999999999988"/>
    <n v="17.572866300000005"/>
    <n v="3"/>
    <n v="5.8576221000000013"/>
    <n v="0.16901056146998619"/>
    <n v="61.599999999999994"/>
    <n v="3.50540423789601"/>
    <n v="30"/>
    <n v="13.5"/>
    <n v="9"/>
  </r>
  <r>
    <x v="0"/>
    <x v="87"/>
    <s v="May"/>
    <x v="0"/>
    <x v="1"/>
    <s v="Mobile"/>
    <x v="0"/>
    <n v="1509"/>
    <n v="19.586820000000003"/>
    <n v="1.2980000000000002E-2"/>
    <n v="0.95999999999999985"/>
    <n v="18.803347200000001"/>
    <n v="2"/>
    <n v="9.4016736000000005"/>
    <n v="0.10210947974198975"/>
    <n v="98.699999999999989"/>
    <n v="5.2490654429866606"/>
    <n v="45.6"/>
    <n v="6"/>
    <n v="2"/>
  </r>
  <r>
    <x v="0"/>
    <x v="88"/>
    <s v="May"/>
    <x v="0"/>
    <x v="1"/>
    <s v="Mobile"/>
    <x v="0"/>
    <n v="1771.6000000000001"/>
    <n v="22.800492000000006"/>
    <n v="1.2870000000000003E-2"/>
    <n v="1.2299999999999998"/>
    <n v="28.04460516"/>
    <n v="6"/>
    <n v="4.6741008600000002"/>
    <n v="0.26315221618901902"/>
    <n v="119.69999999999999"/>
    <n v="4.2682005796511628"/>
    <n v="20.399999999999999"/>
    <n v="3"/>
    <n v="7"/>
  </r>
  <r>
    <x v="0"/>
    <x v="89"/>
    <s v="May"/>
    <x v="0"/>
    <x v="1"/>
    <s v="Mobile"/>
    <x v="0"/>
    <n v="1210.4000000000001"/>
    <n v="14.645840000000003"/>
    <n v="1.2100000000000001E-2"/>
    <n v="1.2599999999999998"/>
    <n v="18.453758400000002"/>
    <n v="1"/>
    <n v="18.453758400000002"/>
    <n v="6.8278774040956322E-2"/>
    <n v="122.49999999999999"/>
    <n v="6.638214142870754"/>
    <n v="44.4"/>
    <n v="4.5"/>
    <n v="1"/>
  </r>
  <r>
    <x v="0"/>
    <x v="90"/>
    <s v="May"/>
    <x v="0"/>
    <x v="1"/>
    <s v="Mobile"/>
    <x v="0"/>
    <n v="1997.4"/>
    <n v="17.577120000000001"/>
    <n v="8.8000000000000005E-3"/>
    <n v="0.4699999999999997"/>
    <n v="8.2612463999999957"/>
    <n v="4"/>
    <n v="2.0653115999999989"/>
    <n v="0.22756856640905904"/>
    <n v="18"/>
    <n v="2.1788479762569497"/>
    <n v="34.799999999999997"/>
    <n v="1.5"/>
    <n v="6"/>
  </r>
  <r>
    <x v="0"/>
    <x v="91"/>
    <s v="May"/>
    <x v="0"/>
    <x v="1"/>
    <s v="Mobile"/>
    <x v="0"/>
    <n v="2126.6"/>
    <n v="24.094377999999999"/>
    <n v="1.133E-2"/>
    <n v="9.000000000000008E-2"/>
    <n v="2.168494020000002"/>
    <n v="8"/>
    <n v="0.27106175250000025"/>
    <n v="0.33202766222062258"/>
    <n v="182.7"/>
    <n v="84.252019288482899"/>
    <n v="38.4"/>
    <n v="6"/>
    <n v="4"/>
  </r>
  <r>
    <x v="1"/>
    <x v="92"/>
    <s v="June"/>
    <x v="0"/>
    <x v="1"/>
    <s v="Mobile"/>
    <x v="0"/>
    <n v="1096.3"/>
    <n v="9.1650680000000015"/>
    <n v="8.3600000000000011E-3"/>
    <n v="0.96999999999999986"/>
    <n v="8.890115960000001"/>
    <n v="2"/>
    <n v="4.4450579800000005"/>
    <n v="0.21821987572814514"/>
    <n v="233.1"/>
    <n v="26.220130428984863"/>
    <n v="63.599999999999994"/>
    <n v="3"/>
    <n v="3"/>
  </r>
  <r>
    <x v="1"/>
    <x v="93"/>
    <s v="June"/>
    <x v="0"/>
    <x v="1"/>
    <s v="Mobile"/>
    <x v="0"/>
    <n v="818.09999999999991"/>
    <n v="9.2690730000000006"/>
    <n v="1.1330000000000002E-2"/>
    <n v="0.56999999999999973"/>
    <n v="5.2833716099999979"/>
    <n v="5"/>
    <n v="1.0566743219999997"/>
    <n v="0.53942826860895365"/>
    <n v="310.09999999999997"/>
    <n v="58.693581086188274"/>
    <n v="60"/>
    <n v="0"/>
    <n v="13"/>
  </r>
  <r>
    <x v="1"/>
    <x v="94"/>
    <s v="June"/>
    <x v="0"/>
    <x v="1"/>
    <s v="Mobile"/>
    <x v="0"/>
    <n v="537.89999999999986"/>
    <n v="7.0411109999999999"/>
    <n v="1.3090000000000003E-2"/>
    <n v="1.0899999999999999"/>
    <n v="7.6748109899999992"/>
    <n v="6"/>
    <n v="1.2791351649999998"/>
    <n v="0.85213824920527459"/>
    <n v="47"/>
    <n v="6.1239293138605362"/>
    <n v="25.2"/>
    <n v="19.5"/>
    <n v="15"/>
  </r>
  <r>
    <x v="1"/>
    <x v="95"/>
    <s v="June"/>
    <x v="0"/>
    <x v="1"/>
    <s v="Mobile"/>
    <x v="0"/>
    <n v="616.19999999999982"/>
    <n v="6.2359439999999982"/>
    <n v="1.0120000000000001E-2"/>
    <n v="6.0000000000000039E-2"/>
    <n v="0.37415664000000015"/>
    <n v="4"/>
    <n v="9.3539160000000038E-2"/>
    <n v="0.64144257870179744"/>
    <n v="251.29999999999998"/>
    <n v="671.64383344900648"/>
    <n v="86.399999999999991"/>
    <n v="1.5"/>
    <n v="9"/>
  </r>
  <r>
    <x v="1"/>
    <x v="96"/>
    <s v="June"/>
    <x v="0"/>
    <x v="1"/>
    <s v="Mobile"/>
    <x v="0"/>
    <n v="1340.3"/>
    <n v="16.512496000000002"/>
    <n v="1.2320000000000003E-2"/>
    <n v="0.90999999999999992"/>
    <n v="15.026371360000001"/>
    <n v="5"/>
    <n v="3.0052742720000003"/>
    <n v="0.30280098175345505"/>
    <n v="57.4"/>
    <n v="3.8199508467358947"/>
    <n v="1.2"/>
    <n v="4.5"/>
    <n v="1"/>
  </r>
  <r>
    <x v="1"/>
    <x v="97"/>
    <s v="June"/>
    <x v="0"/>
    <x v="1"/>
    <s v="Mobile"/>
    <x v="0"/>
    <n v="520.59999999999991"/>
    <n v="4.6958119999999992"/>
    <n v="9.0200000000000002E-3"/>
    <n v="0.16999999999999996"/>
    <n v="0.79828803999999964"/>
    <n v="10"/>
    <n v="7.9828803999999962E-2"/>
    <n v="2.1295571458141853"/>
    <n v="259"/>
    <n v="324.4442945681613"/>
    <n v="18"/>
    <n v="6"/>
    <n v="11"/>
  </r>
  <r>
    <x v="1"/>
    <x v="98"/>
    <s v="June"/>
    <x v="0"/>
    <x v="1"/>
    <s v="Mobile"/>
    <x v="0"/>
    <n v="468.09999999999991"/>
    <n v="3.6043699999999999"/>
    <n v="7.7000000000000011E-3"/>
    <n v="0.12000000000000004"/>
    <n v="0.43252440000000014"/>
    <n v="6"/>
    <n v="7.2087400000000024E-2"/>
    <n v="1.6646459714180288"/>
    <n v="118.99999999999999"/>
    <n v="275.12898694270183"/>
    <n v="52.8"/>
    <n v="1.5"/>
    <n v="0"/>
  </r>
  <r>
    <x v="1"/>
    <x v="99"/>
    <s v="June"/>
    <x v="0"/>
    <x v="1"/>
    <s v="Mobile"/>
    <x v="0"/>
    <n v="683"/>
    <n v="8.1891700000000007"/>
    <n v="1.1990000000000001E-2"/>
    <n v="0.39999999999999974"/>
    <n v="3.2756679999999982"/>
    <n v="8"/>
    <n v="0.40945849999999978"/>
    <n v="0.97689997887453783"/>
    <n v="45"/>
    <n v="13.737655952923197"/>
    <n v="26.4"/>
    <n v="3"/>
    <n v="2"/>
  </r>
  <r>
    <x v="1"/>
    <x v="100"/>
    <s v="June"/>
    <x v="0"/>
    <x v="1"/>
    <s v="Mobile"/>
    <x v="0"/>
    <n v="1145.5999999999999"/>
    <n v="10.837376000000001"/>
    <n v="9.4600000000000014E-3"/>
    <n v="0.67999999999999994"/>
    <n v="7.3694156799999995"/>
    <n v="7"/>
    <n v="1.0527736685714284"/>
    <n v="0.64591281136688439"/>
    <n v="41.3"/>
    <n v="5.6042435103891437"/>
    <n v="7.1999999999999993"/>
    <n v="1.5"/>
    <n v="3"/>
  </r>
  <r>
    <x v="1"/>
    <x v="101"/>
    <s v="June"/>
    <x v="0"/>
    <x v="1"/>
    <s v="Mobile"/>
    <x v="0"/>
    <n v="539.89999999999986"/>
    <n v="4.1572299999999993"/>
    <n v="7.7000000000000002E-3"/>
    <n v="0.02"/>
    <n v="8.3144599999999985E-2"/>
    <n v="5"/>
    <n v="1.6628919999999998E-2"/>
    <n v="1.2027239291547498"/>
    <n v="298.89999999999998"/>
    <n v="3594.9418242435472"/>
    <n v="33.6"/>
    <n v="12"/>
    <n v="1"/>
  </r>
  <r>
    <x v="1"/>
    <x v="102"/>
    <s v="June"/>
    <x v="0"/>
    <x v="1"/>
    <s v="Mobile"/>
    <x v="0"/>
    <n v="1276.9999999999998"/>
    <n v="15.73264"/>
    <n v="1.2320000000000003E-2"/>
    <n v="0.30999999999999983"/>
    <n v="4.877118399999997"/>
    <n v="6"/>
    <n v="0.81285306666666612"/>
    <n v="0.38137273845966091"/>
    <n v="106.39999999999999"/>
    <n v="21.816160952746205"/>
    <n v="34.799999999999997"/>
    <n v="12"/>
    <n v="12"/>
  </r>
  <r>
    <x v="1"/>
    <x v="103"/>
    <s v="June"/>
    <x v="0"/>
    <x v="1"/>
    <s v="Mobile"/>
    <x v="0"/>
    <n v="534.39999999999986"/>
    <n v="5.2905600000000002"/>
    <n v="9.9000000000000025E-3"/>
    <n v="1.0199999999999998"/>
    <n v="5.396371199999999"/>
    <n v="6"/>
    <n v="0.89939519999999984"/>
    <n v="1.134095445472691"/>
    <n v="370.29999999999995"/>
    <n v="68.620186839630307"/>
    <n v="55.199999999999996"/>
    <n v="12"/>
    <n v="8"/>
  </r>
  <r>
    <x v="1"/>
    <x v="104"/>
    <s v="June"/>
    <x v="0"/>
    <x v="1"/>
    <s v="Mobile"/>
    <x v="0"/>
    <n v="997.19999999999982"/>
    <n v="10.640123999999998"/>
    <n v="1.0670000000000001E-2"/>
    <n v="0.71999999999999964"/>
    <n v="7.6608892799999948"/>
    <n v="10"/>
    <n v="0.7660889279999995"/>
    <n v="0.93983867105308183"/>
    <n v="190.39999999999998"/>
    <n v="24.853511523403732"/>
    <n v="16.8"/>
    <n v="1.5"/>
    <n v="4"/>
  </r>
  <r>
    <x v="1"/>
    <x v="105"/>
    <s v="June"/>
    <x v="0"/>
    <x v="1"/>
    <s v="Mobile"/>
    <x v="0"/>
    <n v="966.19999999999982"/>
    <n v="9.2465339999999987"/>
    <n v="9.5700000000000004E-3"/>
    <n v="0.33999999999999975"/>
    <n v="3.143821559999997"/>
    <n v="5"/>
    <n v="0.62876431199999938"/>
    <n v="0.54074315846348486"/>
    <n v="135.1"/>
    <n v="42.973176887304035"/>
    <n v="8.4"/>
    <n v="4.5"/>
    <n v="2"/>
  </r>
  <r>
    <x v="1"/>
    <x v="106"/>
    <s v="June"/>
    <x v="0"/>
    <x v="1"/>
    <s v="Mobile"/>
    <x v="0"/>
    <n v="618.29999999999995"/>
    <n v="7.753482"/>
    <n v="1.2540000000000001E-2"/>
    <n v="0.83999999999999975"/>
    <n v="6.5129248799999981"/>
    <n v="5"/>
    <n v="1.3025849759999997"/>
    <n v="0.64487155577326416"/>
    <n v="163.79999999999998"/>
    <n v="25.149990675157309"/>
    <n v="34.799999999999997"/>
    <n v="3"/>
    <n v="1"/>
  </r>
  <r>
    <x v="1"/>
    <x v="107"/>
    <s v="June"/>
    <x v="0"/>
    <x v="1"/>
    <s v="Mobile"/>
    <x v="0"/>
    <n v="1483.9999999999998"/>
    <n v="15.018079999999998"/>
    <n v="1.0120000000000001E-2"/>
    <n v="0.11"/>
    <n v="1.6519887999999998"/>
    <n v="6"/>
    <n v="0.27533146666666664"/>
    <n v="0.39951844709843076"/>
    <n v="179.89999999999998"/>
    <n v="108.89904338334497"/>
    <n v="68.399999999999991"/>
    <n v="13.5"/>
    <n v="10"/>
  </r>
  <r>
    <x v="1"/>
    <x v="108"/>
    <s v="June"/>
    <x v="0"/>
    <x v="1"/>
    <s v="Mobile"/>
    <x v="0"/>
    <n v="724.39999999999986"/>
    <n v="9.0042919999999995"/>
    <n v="1.2430000000000002E-2"/>
    <n v="0.44999999999999984"/>
    <n v="4.0519313999999982"/>
    <n v="10"/>
    <n v="0.40519313999999984"/>
    <n v="1.1105814871396886"/>
    <n v="140.69999999999999"/>
    <n v="34.724181164567604"/>
    <n v="79.2"/>
    <n v="1.5"/>
    <n v="11"/>
  </r>
  <r>
    <x v="1"/>
    <x v="109"/>
    <s v="June"/>
    <x v="0"/>
    <x v="1"/>
    <s v="Mobile"/>
    <x v="0"/>
    <n v="1068.5"/>
    <n v="13.163920000000003"/>
    <n v="1.2320000000000003E-2"/>
    <n v="0.88999999999999979"/>
    <n v="11.7158888"/>
    <n v="3"/>
    <n v="3.9052962666666668"/>
    <n v="0.22789564202760268"/>
    <n v="233.1"/>
    <n v="19.896057736567112"/>
    <n v="2.4"/>
    <n v="3"/>
    <n v="10"/>
  </r>
  <r>
    <x v="1"/>
    <x v="110"/>
    <s v="June"/>
    <x v="0"/>
    <x v="1"/>
    <s v="Mobile"/>
    <x v="0"/>
    <n v="847.39999999999986"/>
    <n v="7.3639060000000001"/>
    <n v="8.6900000000000015E-3"/>
    <n v="0.71999999999999986"/>
    <n v="5.3020123199999993"/>
    <n v="6"/>
    <n v="0.88366871999999985"/>
    <n v="0.81478497960185803"/>
    <n v="157.5"/>
    <n v="29.705702381317746"/>
    <n v="38.4"/>
    <n v="10.5"/>
    <n v="5"/>
  </r>
  <r>
    <x v="1"/>
    <x v="111"/>
    <s v="June"/>
    <x v="0"/>
    <x v="1"/>
    <s v="Mobile"/>
    <x v="0"/>
    <n v="1089.8999999999999"/>
    <n v="11.988900000000001"/>
    <n v="1.1000000000000003E-2"/>
    <n v="0.11"/>
    <n v="1.3187790000000001"/>
    <n v="5"/>
    <n v="0.26375580000000004"/>
    <n v="0.41705244017382742"/>
    <n v="174.29999999999998"/>
    <n v="132.16770967690564"/>
    <n v="10.799999999999999"/>
    <n v="19.5"/>
    <n v="9"/>
  </r>
  <r>
    <x v="1"/>
    <x v="112"/>
    <s v="June"/>
    <x v="0"/>
    <x v="1"/>
    <s v="Mobile"/>
    <x v="0"/>
    <n v="699.89999999999986"/>
    <n v="8.8537349999999986"/>
    <n v="1.265E-2"/>
    <n v="1.0000000000000037E-2"/>
    <n v="8.8537350000000306E-2"/>
    <n v="6"/>
    <n v="1.4756225000000052E-2"/>
    <n v="0.6776800977214702"/>
    <n v="209.29999999999998"/>
    <n v="2363.9740742183862"/>
    <n v="38.4"/>
    <n v="18"/>
    <n v="13"/>
  </r>
  <r>
    <x v="1"/>
    <x v="113"/>
    <s v="June"/>
    <x v="0"/>
    <x v="1"/>
    <s v="Mobile"/>
    <x v="0"/>
    <n v="1247.0999999999999"/>
    <n v="14.678367000000001"/>
    <n v="1.1770000000000003E-2"/>
    <n v="0.34999999999999981"/>
    <n v="5.137428449999998"/>
    <n v="4"/>
    <n v="1.2843571124999995"/>
    <n v="0.27250987797212045"/>
    <n v="64.399999999999991"/>
    <n v="12.535454386717545"/>
    <n v="49.199999999999996"/>
    <n v="16.5"/>
    <n v="4"/>
  </r>
  <r>
    <x v="1"/>
    <x v="114"/>
    <s v="June"/>
    <x v="0"/>
    <x v="1"/>
    <s v="Mobile"/>
    <x v="0"/>
    <n v="1181.1999999999998"/>
    <n v="14.032655999999999"/>
    <n v="1.1880000000000002E-2"/>
    <n v="0.61999999999999977"/>
    <n v="8.7002467199999955"/>
    <n v="8"/>
    <n v="1.0875308399999994"/>
    <n v="0.57009877531381092"/>
    <n v="39.9"/>
    <n v="4.5860768417381177"/>
    <n v="30"/>
    <n v="1.5"/>
    <n v="11"/>
  </r>
  <r>
    <x v="1"/>
    <x v="115"/>
    <s v="June"/>
    <x v="0"/>
    <x v="1"/>
    <s v="Mobile"/>
    <x v="0"/>
    <n v="779.39999999999986"/>
    <n v="6.0871139999999997"/>
    <n v="7.810000000000001E-3"/>
    <n v="0.66999999999999982"/>
    <n v="4.0783663799999985"/>
    <n v="6"/>
    <n v="0.67972772999999975"/>
    <n v="0.98568878453730291"/>
    <n v="219.79999999999998"/>
    <n v="53.894128069974933"/>
    <n v="55.199999999999996"/>
    <n v="3"/>
    <n v="12"/>
  </r>
  <r>
    <x v="1"/>
    <x v="116"/>
    <s v="June"/>
    <x v="0"/>
    <x v="1"/>
    <s v="Mobile"/>
    <x v="0"/>
    <n v="82.599999999999909"/>
    <n v="0.66327799999999937"/>
    <n v="8.0300000000000007E-3"/>
    <n v="0.86999999999999977"/>
    <n v="0.57705185999999931"/>
    <n v="6"/>
    <n v="9.6175309999999889E-2"/>
    <n v="9.0459807199997666"/>
    <n v="291.2"/>
    <n v="504.63402024213275"/>
    <n v="34.799999999999997"/>
    <n v="4.5"/>
    <n v="3"/>
  </r>
  <r>
    <x v="1"/>
    <x v="117"/>
    <s v="June"/>
    <x v="0"/>
    <x v="1"/>
    <s v="Mobile"/>
    <x v="0"/>
    <n v="863"/>
    <n v="7.1197500000000016"/>
    <n v="8.2500000000000021E-3"/>
    <n v="0.44999999999999973"/>
    <n v="3.2038874999999987"/>
    <n v="8"/>
    <n v="0.40048593749999983"/>
    <n v="1.1236349590926644"/>
    <n v="107.1"/>
    <n v="33.428140033006791"/>
    <n v="54"/>
    <n v="16.5"/>
    <n v="8"/>
  </r>
  <r>
    <x v="1"/>
    <x v="118"/>
    <s v="June"/>
    <x v="0"/>
    <x v="1"/>
    <s v="Mobile"/>
    <x v="0"/>
    <n v="753.69999999999982"/>
    <n v="8.7881420000000006"/>
    <n v="1.1660000000000004E-2"/>
    <n v="0.28999999999999981"/>
    <n v="2.5485611799999983"/>
    <n v="4"/>
    <n v="0.63714029499999958"/>
    <n v="0.45515878100285584"/>
    <n v="266.7"/>
    <n v="104.6472818047084"/>
    <n v="56.4"/>
    <n v="0"/>
    <n v="6"/>
  </r>
  <r>
    <x v="1"/>
    <x v="119"/>
    <s v="June"/>
    <x v="0"/>
    <x v="1"/>
    <s v="Mobile"/>
    <x v="0"/>
    <n v="944.09999999999991"/>
    <n v="10.385100000000001"/>
    <n v="1.1000000000000003E-2"/>
    <n v="0"/>
    <n v="0"/>
    <n v="3"/>
    <n v="0"/>
    <n v="0.28887540803651379"/>
    <n v="191.1"/>
    <n v="0"/>
    <n v="18"/>
    <n v="0"/>
    <n v="5"/>
  </r>
  <r>
    <x v="1"/>
    <x v="120"/>
    <s v="June"/>
    <x v="0"/>
    <x v="1"/>
    <s v="Mobile"/>
    <x v="0"/>
    <n v="1229.3"/>
    <n v="9.4656100000000016"/>
    <n v="7.700000000000002E-3"/>
    <n v="3.0000000000000027E-2"/>
    <n v="0.28396830000000028"/>
    <n v="8"/>
    <n v="3.5496037500000036E-2"/>
    <n v="0.84516475958760173"/>
    <n v="308.7"/>
    <n v="1087.0931720195517"/>
    <n v="57.599999999999994"/>
    <n v="10.5"/>
    <n v="5"/>
  </r>
  <r>
    <x v="1"/>
    <x v="121"/>
    <s v="June"/>
    <x v="0"/>
    <x v="1"/>
    <s v="Mobile"/>
    <x v="0"/>
    <n v="1432.4999999999998"/>
    <n v="18.751425000000001"/>
    <n v="1.3090000000000003E-2"/>
    <n v="0.93999999999999984"/>
    <n v="17.626339499999997"/>
    <n v="6"/>
    <n v="2.9377232499999995"/>
    <n v="0.31997568184817954"/>
    <n v="63.699999999999996"/>
    <n v="3.6139097400228795"/>
    <n v="2.4"/>
    <n v="13.5"/>
    <n v="9"/>
  </r>
  <r>
    <x v="1"/>
    <x v="122"/>
    <s v="July"/>
    <x v="0"/>
    <x v="1"/>
    <s v="Mobile"/>
    <x v="0"/>
    <n v="1048"/>
    <n v="11.412720000000004"/>
    <n v="1.0890000000000004E-2"/>
    <n v="0.5299999999999998"/>
    <n v="6.0487415999999996"/>
    <n v="7"/>
    <n v="0.86410594285714282"/>
    <n v="0.61335071744509617"/>
    <n v="92.399999999999991"/>
    <n v="15.275904660896739"/>
    <n v="79.2"/>
    <n v="19.5"/>
    <n v="6"/>
  </r>
  <r>
    <x v="1"/>
    <x v="123"/>
    <s v="July"/>
    <x v="0"/>
    <x v="1"/>
    <s v="Mobile"/>
    <x v="0"/>
    <n v="1197.5999999999999"/>
    <n v="9.353256"/>
    <n v="7.810000000000001E-3"/>
    <n v="0.7899999999999997"/>
    <n v="7.3890722399999973"/>
    <n v="5"/>
    <n v="1.4778144479999995"/>
    <n v="0.53457320103288097"/>
    <n v="210.7"/>
    <n v="28.515081888007103"/>
    <n v="4.8"/>
    <n v="12"/>
    <n v="3"/>
  </r>
  <r>
    <x v="1"/>
    <x v="124"/>
    <s v="July"/>
    <x v="0"/>
    <x v="1"/>
    <s v="Mobile"/>
    <x v="0"/>
    <n v="1038"/>
    <n v="13.701600000000001"/>
    <n v="1.3200000000000002E-2"/>
    <n v="0.50999999999999979"/>
    <n v="6.9878159999999978"/>
    <n v="8"/>
    <n v="0.87347699999999973"/>
    <n v="0.58387341624335842"/>
    <n v="100.8"/>
    <n v="14.425107930718271"/>
    <n v="67.2"/>
    <n v="6"/>
    <n v="4"/>
  </r>
  <r>
    <x v="1"/>
    <x v="125"/>
    <s v="July"/>
    <x v="0"/>
    <x v="1"/>
    <s v="Mobile"/>
    <x v="0"/>
    <n v="654.5"/>
    <n v="6.5515450000000008"/>
    <n v="1.0010000000000002E-2"/>
    <n v="0.84999999999999976"/>
    <n v="5.5688132499999989"/>
    <n v="4"/>
    <n v="1.3922033124999997"/>
    <n v="0.61054300932070216"/>
    <n v="174.29999999999998"/>
    <n v="31.299307801352473"/>
    <n v="46.8"/>
    <n v="1.5"/>
    <n v="0"/>
  </r>
  <r>
    <x v="1"/>
    <x v="126"/>
    <s v="July"/>
    <x v="0"/>
    <x v="1"/>
    <s v="Mobile"/>
    <x v="0"/>
    <n v="325.29999999999995"/>
    <n v="3.6856490000000002"/>
    <n v="1.1330000000000002E-2"/>
    <n v="0.61999999999999977"/>
    <n v="2.2851023799999992"/>
    <n v="9"/>
    <n v="0.25390026444444436"/>
    <n v="2.4419037189922315"/>
    <n v="140"/>
    <n v="61.266401551776447"/>
    <n v="9.6"/>
    <n v="7.5"/>
    <n v="9"/>
  </r>
  <r>
    <x v="1"/>
    <x v="127"/>
    <s v="July"/>
    <x v="0"/>
    <x v="1"/>
    <s v="Mobile"/>
    <x v="0"/>
    <n v="1126.0999999999999"/>
    <n v="9.5380669999999999"/>
    <n v="8.4700000000000001E-3"/>
    <n v="0.90999999999999981"/>
    <n v="8.6796409699999977"/>
    <n v="4"/>
    <n v="2.1699102424999994"/>
    <n v="0.41937218516078784"/>
    <n v="301.7"/>
    <n v="34.759502270057617"/>
    <n v="44.4"/>
    <n v="1.5"/>
    <n v="5"/>
  </r>
  <r>
    <x v="1"/>
    <x v="128"/>
    <s v="July"/>
    <x v="0"/>
    <x v="1"/>
    <s v="Mobile"/>
    <x v="0"/>
    <n v="868.19999999999982"/>
    <n v="8.8816859999999984"/>
    <n v="1.023E-2"/>
    <n v="0.09"/>
    <n v="0.79935173999999987"/>
    <n v="4"/>
    <n v="0.19983793499999997"/>
    <n v="0.45036494197160321"/>
    <n v="53.9"/>
    <n v="67.429639922970594"/>
    <n v="50.4"/>
    <n v="6"/>
    <n v="8"/>
  </r>
  <r>
    <x v="1"/>
    <x v="129"/>
    <s v="July"/>
    <x v="0"/>
    <x v="1"/>
    <s v="Mobile"/>
    <x v="0"/>
    <n v="1210.3"/>
    <n v="15.443428000000001"/>
    <n v="1.2760000000000001E-2"/>
    <n v="0.66999999999999971"/>
    <n v="10.347096759999996"/>
    <n v="6"/>
    <n v="1.724516126666666"/>
    <n v="0.38851477793660838"/>
    <n v="214.2"/>
    <n v="20.701459063189439"/>
    <n v="1.2"/>
    <n v="1.5"/>
    <n v="6"/>
  </r>
  <r>
    <x v="1"/>
    <x v="130"/>
    <s v="July"/>
    <x v="0"/>
    <x v="1"/>
    <s v="Mobile"/>
    <x v="0"/>
    <n v="1245.8"/>
    <n v="12.059344000000001"/>
    <n v="9.6800000000000011E-3"/>
    <n v="0.44999999999999979"/>
    <n v="5.4267047999999978"/>
    <n v="6"/>
    <n v="0.90445079999999967"/>
    <n v="0.49753950131947472"/>
    <n v="184.1"/>
    <n v="33.924823034413087"/>
    <n v="45.6"/>
    <n v="3"/>
    <n v="12"/>
  </r>
  <r>
    <x v="1"/>
    <x v="131"/>
    <s v="July"/>
    <x v="0"/>
    <x v="1"/>
    <s v="Mobile"/>
    <x v="0"/>
    <n v="546.39999999999986"/>
    <n v="5.2290479999999988"/>
    <n v="9.5700000000000004E-3"/>
    <n v="0.53999999999999981"/>
    <n v="2.8236859199999982"/>
    <n v="3"/>
    <n v="0.94122863999999939"/>
    <n v="0.57371819880024066"/>
    <n v="197.39999999999998"/>
    <n v="69.908624964918232"/>
    <n v="52.8"/>
    <n v="9"/>
    <n v="7"/>
  </r>
  <r>
    <x v="1"/>
    <x v="132"/>
    <s v="July"/>
    <x v="0"/>
    <x v="1"/>
    <s v="Mobile"/>
    <x v="0"/>
    <n v="713.5"/>
    <n v="7.456075000000002"/>
    <n v="1.0450000000000003E-2"/>
    <n v="0.69999999999999984"/>
    <n v="5.2192525000000005"/>
    <n v="7"/>
    <n v="0.74560750000000009"/>
    <n v="0.93883175799599627"/>
    <n v="136.5"/>
    <n v="26.153170401317045"/>
    <n v="80.399999999999991"/>
    <n v="1.5"/>
    <n v="9"/>
  </r>
  <r>
    <x v="1"/>
    <x v="133"/>
    <s v="July"/>
    <x v="0"/>
    <x v="1"/>
    <s v="Mobile"/>
    <x v="0"/>
    <n v="542.19999999999982"/>
    <n v="6.5009779999999981"/>
    <n v="1.1990000000000001E-2"/>
    <n v="1.0099999999999998"/>
    <n v="6.5659877799999968"/>
    <n v="7"/>
    <n v="0.93799825428571382"/>
    <n v="1.0767610657965621"/>
    <n v="137.89999999999998"/>
    <n v="21.002171283358685"/>
    <n v="12"/>
    <n v="7.5"/>
    <n v="1"/>
  </r>
  <r>
    <x v="1"/>
    <x v="134"/>
    <s v="July"/>
    <x v="0"/>
    <x v="1"/>
    <s v="Mobile"/>
    <x v="0"/>
    <n v="1175.8999999999999"/>
    <n v="14.228390000000005"/>
    <n v="1.2100000000000005E-2"/>
    <n v="1.1199999999999997"/>
    <n v="15.9357968"/>
    <n v="4"/>
    <n v="3.9839492000000001"/>
    <n v="0.28112808265727879"/>
    <n v="205.79999999999998"/>
    <n v="12.914321297068746"/>
    <n v="42"/>
    <n v="3"/>
    <n v="4"/>
  </r>
  <r>
    <x v="1"/>
    <x v="135"/>
    <s v="July"/>
    <x v="0"/>
    <x v="1"/>
    <s v="Mobile"/>
    <x v="0"/>
    <n v="1326.8"/>
    <n v="16.492124"/>
    <n v="1.243E-2"/>
    <n v="0.5299999999999998"/>
    <n v="8.7408257199999966"/>
    <n v="7"/>
    <n v="1.2486893885714281"/>
    <n v="0.4244450260015023"/>
    <n v="132.29999999999998"/>
    <n v="15.135869795147915"/>
    <n v="32.4"/>
    <n v="1.5"/>
    <n v="5"/>
  </r>
  <r>
    <x v="1"/>
    <x v="136"/>
    <s v="July"/>
    <x v="0"/>
    <x v="1"/>
    <s v="Mobile"/>
    <x v="0"/>
    <n v="695.19999999999982"/>
    <n v="8.564864"/>
    <n v="1.2320000000000003E-2"/>
    <n v="0.15"/>
    <n v="1.2847295999999999"/>
    <n v="3"/>
    <n v="0.42824319999999999"/>
    <n v="0.35026825878379386"/>
    <n v="258.3"/>
    <n v="201.05398054189772"/>
    <n v="62.4"/>
    <n v="0"/>
    <n v="9"/>
  </r>
  <r>
    <x v="1"/>
    <x v="137"/>
    <s v="July"/>
    <x v="0"/>
    <x v="1"/>
    <s v="Mobile"/>
    <x v="0"/>
    <n v="1407.8999999999999"/>
    <n v="17.500197"/>
    <n v="1.2430000000000002E-2"/>
    <n v="0.58999999999999975"/>
    <n v="10.325116229999995"/>
    <n v="2"/>
    <n v="5.1625581149999977"/>
    <n v="0.11428442776958454"/>
    <n v="225.39999999999998"/>
    <n v="21.830262728190139"/>
    <n v="18"/>
    <n v="6"/>
    <n v="7"/>
  </r>
  <r>
    <x v="1"/>
    <x v="138"/>
    <s v="July"/>
    <x v="0"/>
    <x v="1"/>
    <s v="Mobile"/>
    <x v="0"/>
    <n v="1043.8"/>
    <n v="8.496532000000002"/>
    <n v="8.1400000000000014E-3"/>
    <n v="0.34999999999999976"/>
    <n v="2.9737861999999988"/>
    <n v="4"/>
    <n v="0.74344654999999971"/>
    <n v="0.47078031366209167"/>
    <n v="98"/>
    <n v="32.954621956346436"/>
    <n v="68.399999999999991"/>
    <n v="13.5"/>
    <n v="9"/>
  </r>
  <r>
    <x v="1"/>
    <x v="139"/>
    <s v="July"/>
    <x v="0"/>
    <x v="1"/>
    <s v="Mobile"/>
    <x v="0"/>
    <n v="1017.3999999999999"/>
    <n v="10.184174000000001"/>
    <n v="1.0010000000000002E-2"/>
    <n v="0.47999999999999987"/>
    <n v="4.8884035199999989"/>
    <n v="8"/>
    <n v="0.61105043999999986"/>
    <n v="0.78553253312443405"/>
    <n v="179.2"/>
    <n v="36.658184879140265"/>
    <n v="54"/>
    <n v="18"/>
    <n v="10"/>
  </r>
  <r>
    <x v="1"/>
    <x v="140"/>
    <s v="July"/>
    <x v="0"/>
    <x v="1"/>
    <s v="Mobile"/>
    <x v="0"/>
    <n v="703.39999999999986"/>
    <n v="6.112546"/>
    <n v="8.6900000000000015E-3"/>
    <n v="0.34999999999999981"/>
    <n v="2.1393910999999988"/>
    <n v="1"/>
    <n v="2.1393910999999988"/>
    <n v="0.163597950837507"/>
    <n v="0"/>
    <n v="0"/>
    <n v="68.399999999999991"/>
    <n v="10.5"/>
    <n v="9"/>
  </r>
  <r>
    <x v="1"/>
    <x v="141"/>
    <s v="July"/>
    <x v="0"/>
    <x v="1"/>
    <s v="Mobile"/>
    <x v="0"/>
    <n v="962.69999999999982"/>
    <n v="12.70764"/>
    <n v="1.3200000000000002E-2"/>
    <n v="0.28999999999999998"/>
    <n v="3.6852155999999998"/>
    <n v="5"/>
    <n v="0.73704311999999994"/>
    <n v="0.393464089319496"/>
    <n v="44"/>
    <n v="11.939599951764016"/>
    <n v="30"/>
    <n v="3"/>
    <n v="6"/>
  </r>
  <r>
    <x v="1"/>
    <x v="142"/>
    <s v="July"/>
    <x v="0"/>
    <x v="1"/>
    <s v="Mobile"/>
    <x v="0"/>
    <n v="1146.8"/>
    <n v="10.470284000000001"/>
    <n v="9.130000000000001E-3"/>
    <n v="0.11"/>
    <n v="1.1517312400000002"/>
    <n v="6"/>
    <n v="0.19195520666666668"/>
    <n v="0.57305035851940589"/>
    <n v="67.199999999999989"/>
    <n v="58.346945594703136"/>
    <n v="38.4"/>
    <n v="19.5"/>
    <n v="8"/>
  </r>
  <r>
    <x v="1"/>
    <x v="143"/>
    <s v="July"/>
    <x v="0"/>
    <x v="1"/>
    <s v="Mobile"/>
    <x v="0"/>
    <n v="1496.8"/>
    <n v="19.263816000000006"/>
    <n v="1.2870000000000005E-2"/>
    <n v="0.1"/>
    <n v="1.9263816000000007"/>
    <n v="4"/>
    <n v="0.48159540000000017"/>
    <n v="0.20764317931608145"/>
    <n v="55.3"/>
    <n v="28.706669540448257"/>
    <n v="78"/>
    <n v="22.5"/>
    <n v="3"/>
  </r>
  <r>
    <x v="1"/>
    <x v="144"/>
    <s v="July"/>
    <x v="0"/>
    <x v="1"/>
    <s v="Mobile"/>
    <x v="0"/>
    <n v="775.69999999999982"/>
    <n v="7.3381219999999994"/>
    <n v="9.4600000000000014E-3"/>
    <n v="0.72999999999999976"/>
    <n v="5.3568290599999981"/>
    <n v="4"/>
    <n v="1.3392072649999995"/>
    <n v="0.54509859607131095"/>
    <n v="49.699999999999996"/>
    <n v="9.2778767892959451"/>
    <n v="40.799999999999997"/>
    <n v="19.5"/>
    <n v="0"/>
  </r>
  <r>
    <x v="1"/>
    <x v="145"/>
    <s v="July"/>
    <x v="0"/>
    <x v="1"/>
    <s v="Mobile"/>
    <x v="0"/>
    <n v="947.09999999999991"/>
    <n v="9.0637469999999993"/>
    <n v="9.5700000000000004E-3"/>
    <n v="0.54999999999999982"/>
    <n v="4.9850608499999982"/>
    <n v="8"/>
    <n v="0.62313260624999978"/>
    <n v="0.88263716981508866"/>
    <n v="161.69999999999999"/>
    <n v="32.436915990704513"/>
    <n v="82.8"/>
    <n v="3"/>
    <n v="2"/>
  </r>
  <r>
    <x v="1"/>
    <x v="146"/>
    <s v="July"/>
    <x v="0"/>
    <x v="1"/>
    <s v="Mobile"/>
    <x v="0"/>
    <n v="990.5"/>
    <n v="9.1522200000000016"/>
    <n v="9.2400000000000017E-3"/>
    <n v="0.37999999999999984"/>
    <n v="3.477843599999999"/>
    <n v="2"/>
    <n v="1.7389217999999995"/>
    <n v="0.21852621549744211"/>
    <n v="0"/>
    <n v="0"/>
    <n v="28.799999999999997"/>
    <n v="16.5"/>
    <n v="7"/>
  </r>
  <r>
    <x v="1"/>
    <x v="147"/>
    <s v="July"/>
    <x v="0"/>
    <x v="1"/>
    <s v="Mobile"/>
    <x v="0"/>
    <n v="815.59999999999991"/>
    <n v="6.818416"/>
    <n v="8.3600000000000011E-3"/>
    <n v="2.0000000000000046E-2"/>
    <n v="0.13636832000000032"/>
    <n v="4"/>
    <n v="3.409208000000008E-2"/>
    <n v="0.5866465173142853"/>
    <n v="145.6"/>
    <n v="1067.6966615119968"/>
    <n v="40.799999999999997"/>
    <n v="10.5"/>
    <n v="3"/>
  </r>
  <r>
    <x v="1"/>
    <x v="148"/>
    <s v="July"/>
    <x v="0"/>
    <x v="1"/>
    <s v="Mobile"/>
    <x v="0"/>
    <n v="1109.5999999999999"/>
    <n v="14.64672"/>
    <n v="1.3200000000000002E-2"/>
    <n v="0.36999999999999977"/>
    <n v="5.4192863999999972"/>
    <n v="7"/>
    <n v="0.77418377142857098"/>
    <n v="0.47792270214764809"/>
    <n v="128.1"/>
    <n v="23.637798511626929"/>
    <n v="55.199999999999996"/>
    <n v="10.5"/>
    <n v="3"/>
  </r>
  <r>
    <x v="1"/>
    <x v="149"/>
    <s v="July"/>
    <x v="0"/>
    <x v="1"/>
    <s v="Mobile"/>
    <x v="0"/>
    <n v="705.09999999999991"/>
    <n v="7.5234169999999994"/>
    <n v="1.0670000000000001E-2"/>
    <n v="0.81999999999999984"/>
    <n v="6.169201939999998"/>
    <n v="7"/>
    <n v="0.8813145628571426"/>
    <n v="0.93042828810366363"/>
    <n v="0"/>
    <n v="0"/>
    <n v="27.599999999999998"/>
    <n v="1.5"/>
    <n v="10"/>
  </r>
  <r>
    <x v="1"/>
    <x v="150"/>
    <s v="July"/>
    <x v="0"/>
    <x v="1"/>
    <s v="Mobile"/>
    <x v="0"/>
    <n v="1452.3"/>
    <n v="16.933818000000006"/>
    <n v="1.1660000000000004E-2"/>
    <n v="0.66999999999999971"/>
    <n v="11.345658059999998"/>
    <n v="2"/>
    <n v="5.6728290299999991"/>
    <n v="0.11810685576046698"/>
    <n v="109.19999999999999"/>
    <n v="9.6248273500320884"/>
    <n v="38.4"/>
    <n v="13.5"/>
    <n v="8"/>
  </r>
  <r>
    <x v="1"/>
    <x v="151"/>
    <s v="July"/>
    <x v="0"/>
    <x v="1"/>
    <s v="Mobile"/>
    <x v="0"/>
    <n v="521.09999999999991"/>
    <n v="4.1271119999999994"/>
    <n v="7.92E-3"/>
    <n v="0.29999999999999982"/>
    <n v="1.2381335999999992"/>
    <n v="4"/>
    <n v="0.30953339999999979"/>
    <n v="0.96920073891864345"/>
    <n v="0"/>
    <n v="0"/>
    <n v="49.199999999999996"/>
    <n v="3"/>
    <n v="5"/>
  </r>
  <r>
    <x v="1"/>
    <x v="152"/>
    <s v="July"/>
    <x v="0"/>
    <x v="1"/>
    <s v="Mobile"/>
    <x v="0"/>
    <n v="816.39999999999986"/>
    <n v="10.32746"/>
    <n v="1.2650000000000003E-2"/>
    <n v="0.92999999999999972"/>
    <n v="9.6045377999999975"/>
    <n v="7"/>
    <n v="1.3720768285714282"/>
    <n v="0.6778046102333003"/>
    <n v="102.89999999999999"/>
    <n v="10.713685774655394"/>
    <n v="81.599999999999994"/>
    <n v="9"/>
    <n v="6"/>
  </r>
  <r>
    <x v="1"/>
    <x v="153"/>
    <s v="August"/>
    <x v="0"/>
    <x v="1"/>
    <s v="Mobile"/>
    <x v="0"/>
    <n v="295.5"/>
    <n v="2.502885"/>
    <n v="8.4700000000000001E-3"/>
    <n v="0.60999999999999965"/>
    <n v="1.5267598499999993"/>
    <n v="8"/>
    <n v="0.19084498124999991"/>
    <n v="3.1963114565791075"/>
    <n v="184.79999999999998"/>
    <n v="121.04064696225807"/>
    <n v="18"/>
    <n v="13.5"/>
    <n v="3"/>
  </r>
  <r>
    <x v="1"/>
    <x v="154"/>
    <s v="August"/>
    <x v="0"/>
    <x v="1"/>
    <s v="Mobile"/>
    <x v="0"/>
    <n v="1304.1999999999998"/>
    <n v="11.046573999999998"/>
    <n v="8.4700000000000001E-3"/>
    <n v="0.7899999999999997"/>
    <n v="8.7267934599999943"/>
    <n v="5"/>
    <n v="1.7453586919999988"/>
    <n v="0.45262902326096771"/>
    <n v="0"/>
    <n v="0"/>
    <n v="24"/>
    <n v="15"/>
    <n v="7"/>
  </r>
  <r>
    <x v="1"/>
    <x v="155"/>
    <s v="August"/>
    <x v="0"/>
    <x v="1"/>
    <s v="Mobile"/>
    <x v="0"/>
    <n v="1352.3999999999999"/>
    <n v="15.025164"/>
    <n v="1.1110000000000002E-2"/>
    <n v="0.36999999999999983"/>
    <n v="5.5593106799999976"/>
    <n v="3"/>
    <n v="1.8531035599999992"/>
    <n v="0.1996650419256655"/>
    <n v="0"/>
    <n v="0"/>
    <n v="34.799999999999997"/>
    <n v="6"/>
    <n v="3"/>
  </r>
  <r>
    <x v="1"/>
    <x v="156"/>
    <s v="August"/>
    <x v="0"/>
    <x v="1"/>
    <s v="Mobile"/>
    <x v="0"/>
    <n v="1129.8999999999999"/>
    <n v="14.914680000000001"/>
    <n v="1.3200000000000002E-2"/>
    <n v="0.1"/>
    <n v="1.4914680000000002"/>
    <n v="6"/>
    <n v="0.24857800000000005"/>
    <n v="0.40228821536901899"/>
    <n v="138.6"/>
    <n v="92.928577750243363"/>
    <n v="66"/>
    <n v="4.5"/>
    <n v="5"/>
  </r>
  <r>
    <x v="1"/>
    <x v="157"/>
    <s v="August"/>
    <x v="0"/>
    <x v="1"/>
    <s v="Mobile"/>
    <x v="0"/>
    <n v="1086.5999999999999"/>
    <n v="12.669756000000003"/>
    <n v="1.1660000000000004E-2"/>
    <n v="0.50999999999999979"/>
    <n v="6.4615755599999991"/>
    <n v="7"/>
    <n v="0.9230822228571427"/>
    <n v="0.55249682787892662"/>
    <n v="51.8"/>
    <n v="8.0166206398118796"/>
    <n v="49.199999999999996"/>
    <n v="1.5"/>
    <n v="8"/>
  </r>
  <r>
    <x v="1"/>
    <x v="158"/>
    <s v="August"/>
    <x v="0"/>
    <x v="1"/>
    <s v="Mobile"/>
    <x v="0"/>
    <n v="802.3"/>
    <n v="6.442469"/>
    <n v="8.0300000000000007E-3"/>
    <n v="0.82999999999999974"/>
    <n v="5.3472492699999981"/>
    <n v="6"/>
    <n v="0.89120821166666631"/>
    <n v="0.93131996444220377"/>
    <n v="0"/>
    <n v="0"/>
    <n v="9.6"/>
    <n v="7.5"/>
    <n v="9"/>
  </r>
  <r>
    <x v="1"/>
    <x v="159"/>
    <s v="August"/>
    <x v="0"/>
    <x v="1"/>
    <s v="Mobile"/>
    <x v="0"/>
    <n v="1121.0999999999999"/>
    <n v="11.222211000000001"/>
    <n v="1.0010000000000002E-2"/>
    <n v="0.71999999999999964"/>
    <n v="8.0799919199999977"/>
    <n v="3"/>
    <n v="2.6933306399999992"/>
    <n v="0.26732700000026727"/>
    <n v="47"/>
    <n v="5.8168375000058186"/>
    <n v="69.599999999999994"/>
    <n v="9"/>
    <n v="11"/>
  </r>
  <r>
    <x v="1"/>
    <x v="160"/>
    <s v="August"/>
    <x v="0"/>
    <x v="1"/>
    <s v="Mobile"/>
    <x v="0"/>
    <n v="1035.0999999999999"/>
    <n v="11.499961000000001"/>
    <n v="1.1110000000000002E-2"/>
    <n v="0.93999999999999984"/>
    <n v="10.809963339999999"/>
    <n v="2"/>
    <n v="5.4049816699999997"/>
    <n v="0.17391363327232151"/>
    <n v="36.4"/>
    <n v="3.3672639633577148"/>
    <n v="54"/>
    <n v="1.5"/>
    <n v="4"/>
  </r>
  <r>
    <x v="1"/>
    <x v="161"/>
    <s v="August"/>
    <x v="0"/>
    <x v="1"/>
    <s v="Mobile"/>
    <x v="0"/>
    <n v="1192.8"/>
    <n v="9.4469759999999994"/>
    <n v="7.92E-3"/>
    <n v="0.97999999999999965"/>
    <n v="9.2580364799999959"/>
    <n v="5"/>
    <n v="1.8516072959999992"/>
    <n v="0.52926989546707859"/>
    <n v="58.8"/>
    <n v="6.3512387456049453"/>
    <n v="51.6"/>
    <n v="9"/>
    <n v="2"/>
  </r>
  <r>
    <x v="1"/>
    <x v="162"/>
    <s v="August"/>
    <x v="0"/>
    <x v="1"/>
    <s v="Mobile"/>
    <x v="0"/>
    <n v="593.39999999999986"/>
    <n v="5.4830160000000001"/>
    <n v="9.2400000000000017E-3"/>
    <n v="0.16"/>
    <n v="0.87728256000000004"/>
    <n v="5"/>
    <n v="0.17545651200000001"/>
    <n v="0.9119068775287178"/>
    <n v="51.8"/>
    <n v="59.04597031998447"/>
    <n v="48"/>
    <n v="12"/>
    <n v="12"/>
  </r>
  <r>
    <x v="1"/>
    <x v="163"/>
    <s v="August"/>
    <x v="0"/>
    <x v="1"/>
    <s v="Mobile"/>
    <x v="0"/>
    <n v="1086.8999999999999"/>
    <n v="10.760310000000002"/>
    <n v="9.9000000000000025E-3"/>
    <n v="0.48999999999999977"/>
    <n v="5.272551899999999"/>
    <n v="5"/>
    <n v="1.0545103799999997"/>
    <n v="0.46467062751909555"/>
    <n v="109.19999999999999"/>
    <n v="20.711033683708266"/>
    <n v="68.399999999999991"/>
    <n v="15"/>
    <n v="6"/>
  </r>
  <r>
    <x v="1"/>
    <x v="164"/>
    <s v="August"/>
    <x v="0"/>
    <x v="1"/>
    <s v="Mobile"/>
    <x v="0"/>
    <n v="424"/>
    <n v="3.4980000000000011"/>
    <n v="8.2500000000000021E-3"/>
    <n v="0.64999999999999969"/>
    <n v="2.2736999999999998"/>
    <n v="5"/>
    <n v="0.45473999999999998"/>
    <n v="1.4293882218410516"/>
    <n v="0"/>
    <n v="0"/>
    <n v="37.199999999999996"/>
    <n v="22.5"/>
    <n v="9"/>
  </r>
  <r>
    <x v="1"/>
    <x v="165"/>
    <s v="August"/>
    <x v="0"/>
    <x v="1"/>
    <s v="Mobile"/>
    <x v="0"/>
    <n v="1249.4999999999998"/>
    <n v="9.7585949999999997"/>
    <n v="7.810000000000001E-3"/>
    <n v="0.61999999999999966"/>
    <n v="6.0503288999999967"/>
    <n v="2"/>
    <n v="3.0251644499999983"/>
    <n v="0.2049475359926301"/>
    <n v="156.79999999999998"/>
    <n v="25.915946486810011"/>
    <n v="44.4"/>
    <n v="25.5"/>
    <n v="5"/>
  </r>
  <r>
    <x v="1"/>
    <x v="166"/>
    <s v="August"/>
    <x v="0"/>
    <x v="1"/>
    <s v="Mobile"/>
    <x v="0"/>
    <n v="365.59999999999991"/>
    <n v="3.6998719999999992"/>
    <n v="1.0120000000000001E-2"/>
    <n v="0.81999999999999984"/>
    <n v="3.0338950399999987"/>
    <n v="8"/>
    <n v="0.37923687999999983"/>
    <n v="2.1622369638733452"/>
    <n v="0"/>
    <n v="0"/>
    <n v="15.6"/>
    <n v="16.5"/>
    <n v="3"/>
  </r>
  <r>
    <x v="1"/>
    <x v="167"/>
    <s v="August"/>
    <x v="0"/>
    <x v="1"/>
    <s v="Mobile"/>
    <x v="0"/>
    <n v="156.69999999999982"/>
    <n v="1.3272489999999986"/>
    <n v="8.4700000000000001E-3"/>
    <n v="0.23"/>
    <n v="0.3052672699999997"/>
    <n v="4"/>
    <n v="7.6316817499999925E-2"/>
    <n v="3.0137525061235717"/>
    <n v="0"/>
    <n v="0"/>
    <n v="22.8"/>
    <n v="16.5"/>
    <n v="8"/>
  </r>
  <r>
    <x v="1"/>
    <x v="168"/>
    <s v="August"/>
    <x v="0"/>
    <x v="1"/>
    <s v="Mobile"/>
    <x v="0"/>
    <n v="670.19999999999982"/>
    <n v="7.5933659999999987"/>
    <n v="1.1330000000000002E-2"/>
    <n v="2.0000000000000059E-2"/>
    <n v="0.15186732000000042"/>
    <n v="2"/>
    <n v="7.5933660000000208E-2"/>
    <n v="0.2633878045651955"/>
    <n v="0"/>
    <n v="0"/>
    <n v="28.799999999999997"/>
    <n v="12"/>
    <n v="4"/>
  </r>
  <r>
    <x v="1"/>
    <x v="169"/>
    <s v="August"/>
    <x v="0"/>
    <x v="1"/>
    <s v="Mobile"/>
    <x v="0"/>
    <n v="902.8"/>
    <n v="7.1501759999999992"/>
    <n v="7.92E-3"/>
    <n v="0.58999999999999964"/>
    <n v="4.2186038399999966"/>
    <n v="7"/>
    <n v="0.60265769142857095"/>
    <n v="0.97899688063622503"/>
    <n v="103.6"/>
    <n v="24.557887853247696"/>
    <n v="38.4"/>
    <n v="19.5"/>
    <n v="7"/>
  </r>
  <r>
    <x v="1"/>
    <x v="170"/>
    <s v="August"/>
    <x v="0"/>
    <x v="1"/>
    <s v="Mobile"/>
    <x v="0"/>
    <n v="615.59999999999991"/>
    <n v="6.7716000000000012"/>
    <n v="1.1000000000000003E-2"/>
    <n v="0.84999999999999987"/>
    <n v="5.7558600000000002"/>
    <n v="6"/>
    <n v="0.95931"/>
    <n v="0.88605351763246487"/>
    <n v="0"/>
    <n v="0"/>
    <n v="58.8"/>
    <n v="9"/>
    <n v="5"/>
  </r>
  <r>
    <x v="1"/>
    <x v="171"/>
    <s v="August"/>
    <x v="0"/>
    <x v="1"/>
    <s v="Mobile"/>
    <x v="0"/>
    <n v="819.8"/>
    <n v="9.5588680000000021"/>
    <n v="1.1660000000000004E-2"/>
    <n v="1.99999999999999E-2"/>
    <n v="0.19117735999999907"/>
    <n v="5"/>
    <n v="3.8235471999999812E-2"/>
    <n v="0.52307448957345148"/>
    <n v="49"/>
    <n v="256.30649989099254"/>
    <n v="30"/>
    <n v="13.5"/>
    <n v="1"/>
  </r>
  <r>
    <x v="1"/>
    <x v="172"/>
    <s v="August"/>
    <x v="0"/>
    <x v="1"/>
    <s v="Mobile"/>
    <x v="0"/>
    <n v="757.3"/>
    <n v="9.996360000000001"/>
    <n v="1.3200000000000002E-2"/>
    <n v="0.55999999999999983"/>
    <n v="5.5979615999999988"/>
    <n v="7"/>
    <n v="0.79970879999999978"/>
    <n v="0.70025489278097219"/>
    <n v="0"/>
    <n v="0"/>
    <n v="30"/>
    <n v="6"/>
    <n v="10"/>
  </r>
  <r>
    <x v="1"/>
    <x v="173"/>
    <s v="August"/>
    <x v="0"/>
    <x v="1"/>
    <s v="Mobile"/>
    <x v="0"/>
    <n v="1265.3999999999999"/>
    <n v="15.728922000000001"/>
    <n v="1.2430000000000002E-2"/>
    <n v="0.36999999999999983"/>
    <n v="5.8197011399999976"/>
    <n v="5"/>
    <n v="1.1639402279999995"/>
    <n v="0.31788573940413717"/>
    <n v="88.199999999999989"/>
    <n v="15.155417413754003"/>
    <n v="19.2"/>
    <n v="3"/>
    <n v="5"/>
  </r>
  <r>
    <x v="1"/>
    <x v="174"/>
    <s v="August"/>
    <x v="0"/>
    <x v="1"/>
    <s v="Mobile"/>
    <x v="0"/>
    <n v="662"/>
    <n v="7.2091800000000026"/>
    <n v="1.0890000000000004E-2"/>
    <n v="0.13"/>
    <n v="0.9371934000000004"/>
    <n v="6"/>
    <n v="0.15619890000000006"/>
    <n v="0.8322721862958059"/>
    <n v="84"/>
    <n v="89.62931237031755"/>
    <n v="45.6"/>
    <n v="7.5"/>
    <n v="6"/>
  </r>
  <r>
    <x v="1"/>
    <x v="175"/>
    <s v="August"/>
    <x v="0"/>
    <x v="1"/>
    <s v="Mobile"/>
    <x v="0"/>
    <n v="1213.8999999999999"/>
    <n v="9.747617"/>
    <n v="8.0300000000000007E-3"/>
    <n v="0.04"/>
    <n v="0.38990468"/>
    <n v="2"/>
    <n v="0.19495234"/>
    <n v="0.2051783528220282"/>
    <n v="190.39999999999998"/>
    <n v="488.32447971642705"/>
    <n v="51.6"/>
    <n v="16.5"/>
    <n v="1"/>
  </r>
  <r>
    <x v="1"/>
    <x v="176"/>
    <s v="August"/>
    <x v="0"/>
    <x v="1"/>
    <s v="Mobile"/>
    <x v="0"/>
    <n v="1307.8999999999999"/>
    <n v="13.955292999999999"/>
    <n v="1.0670000000000001E-2"/>
    <n v="0.59999999999999987"/>
    <n v="8.3731757999999985"/>
    <n v="3"/>
    <n v="2.7910585999999995"/>
    <n v="0.21497219728743783"/>
    <n v="35.699999999999996"/>
    <n v="4.2636152462008505"/>
    <n v="42"/>
    <n v="6"/>
    <n v="3"/>
  </r>
  <r>
    <x v="1"/>
    <x v="177"/>
    <s v="August"/>
    <x v="0"/>
    <x v="1"/>
    <s v="Mobile"/>
    <x v="0"/>
    <n v="1073.3999999999999"/>
    <n v="12.515844000000003"/>
    <n v="1.1660000000000004E-2"/>
    <n v="0.19999999999999996"/>
    <n v="2.5031688000000001"/>
    <n v="3"/>
    <n v="0.83438960000000006"/>
    <n v="0.23969618029754919"/>
    <n v="184.79999999999998"/>
    <n v="73.826423531645162"/>
    <n v="66"/>
    <n v="25.5"/>
    <n v="1"/>
  </r>
  <r>
    <x v="1"/>
    <x v="178"/>
    <s v="August"/>
    <x v="0"/>
    <x v="1"/>
    <s v="Mobile"/>
    <x v="0"/>
    <n v="1083.5999999999999"/>
    <n v="14.184324000000002"/>
    <n v="1.3090000000000003E-2"/>
    <n v="0.16"/>
    <n v="2.2694918400000001"/>
    <n v="1"/>
    <n v="2.2694918400000001"/>
    <n v="7.0500363640875655E-2"/>
    <n v="44.099999999999994"/>
    <n v="19.431662728516351"/>
    <n v="60"/>
    <n v="18"/>
    <n v="11"/>
  </r>
  <r>
    <x v="1"/>
    <x v="179"/>
    <s v="August"/>
    <x v="0"/>
    <x v="1"/>
    <s v="Mobile"/>
    <x v="0"/>
    <n v="936.09999999999991"/>
    <n v="9.0614480000000004"/>
    <n v="9.6800000000000011E-3"/>
    <n v="0.73999999999999977"/>
    <n v="6.7054715199999979"/>
    <n v="3"/>
    <n v="2.2351571733333326"/>
    <n v="0.33107291461585386"/>
    <n v="0"/>
    <n v="0"/>
    <n v="61.199999999999996"/>
    <n v="18"/>
    <n v="2"/>
  </r>
  <r>
    <x v="1"/>
    <x v="180"/>
    <s v="August"/>
    <x v="0"/>
    <x v="1"/>
    <s v="Mobile"/>
    <x v="0"/>
    <n v="799.89999999999986"/>
    <n v="8.9748780000000004"/>
    <n v="1.1220000000000003E-2"/>
    <n v="9.9999999999999395E-3"/>
    <n v="8.9748779999999459E-2"/>
    <n v="3"/>
    <n v="2.991625999999982E-2"/>
    <n v="0.33426638222825983"/>
    <n v="50.4"/>
    <n v="561.56752214347989"/>
    <n v="39.6"/>
    <n v="0"/>
    <n v="0"/>
  </r>
  <r>
    <x v="1"/>
    <x v="181"/>
    <s v="August"/>
    <x v="0"/>
    <x v="1"/>
    <s v="Mobile"/>
    <x v="0"/>
    <n v="716.39999999999986"/>
    <n v="6.6195360000000001"/>
    <n v="9.2400000000000017E-3"/>
    <n v="0.66999999999999971"/>
    <n v="4.435089119999998"/>
    <n v="3"/>
    <n v="1.4783630399999994"/>
    <n v="0.45320397079191049"/>
    <n v="130.19999999999999"/>
    <n v="29.356794525923764"/>
    <n v="27.599999999999998"/>
    <n v="3"/>
    <n v="6"/>
  </r>
  <r>
    <x v="1"/>
    <x v="182"/>
    <s v="August"/>
    <x v="0"/>
    <x v="1"/>
    <s v="Mobile"/>
    <x v="0"/>
    <n v="1140.1999999999998"/>
    <n v="13.043887999999999"/>
    <n v="1.1440000000000001E-2"/>
    <n v="0.6399999999999999"/>
    <n v="8.3480883199999987"/>
    <n v="4"/>
    <n v="2.0870220799999997"/>
    <n v="0.30665703354705287"/>
    <n v="0"/>
    <n v="0"/>
    <n v="61.199999999999996"/>
    <n v="4.5"/>
    <n v="1"/>
  </r>
  <r>
    <x v="1"/>
    <x v="183"/>
    <s v="August"/>
    <x v="0"/>
    <x v="1"/>
    <s v="Mobile"/>
    <x v="0"/>
    <n v="579.59999999999991"/>
    <n v="7.2044280000000001"/>
    <n v="1.2430000000000002E-2"/>
    <n v="0.16999999999999998"/>
    <n v="1.2247527599999999"/>
    <n v="7"/>
    <n v="0.17496467999999998"/>
    <n v="0.97162467304829747"/>
    <n v="155.39999999999998"/>
    <n v="126.8827514216012"/>
    <n v="40.799999999999997"/>
    <n v="1.5"/>
    <n v="8"/>
  </r>
  <r>
    <x v="2"/>
    <x v="184"/>
    <s v="September"/>
    <x v="0"/>
    <x v="1"/>
    <s v="Mobile"/>
    <x v="0"/>
    <n v="2639"/>
    <n v="32.512480000000004"/>
    <n v="1.2320000000000001E-2"/>
    <n v="0.82999999999999974"/>
    <n v="26.985358399999996"/>
    <n v="3"/>
    <n v="8.9951194666666652"/>
    <n v="9.2272259759944478E-2"/>
    <n v="36.4"/>
    <n v="1.3488796205871405"/>
    <n v="32.4"/>
    <n v="15"/>
    <n v="8"/>
  </r>
  <r>
    <x v="2"/>
    <x v="185"/>
    <s v="September"/>
    <x v="0"/>
    <x v="1"/>
    <s v="Mobile"/>
    <x v="0"/>
    <n v="2872"/>
    <n v="40.75368000000001"/>
    <n v="1.4190000000000003E-2"/>
    <n v="0.8999999999999998"/>
    <n v="36.678311999999998"/>
    <n v="2"/>
    <n v="18.339155999999999"/>
    <n v="4.9075322768397836E-2"/>
    <n v="43"/>
    <n v="1.1723549328006153"/>
    <n v="91.2"/>
    <n v="18"/>
    <n v="2"/>
  </r>
  <r>
    <x v="2"/>
    <x v="186"/>
    <s v="September"/>
    <x v="0"/>
    <x v="1"/>
    <s v="Mobile"/>
    <x v="0"/>
    <n v="2365"/>
    <n v="35.900700000000001"/>
    <n v="1.5180000000000001E-2"/>
    <n v="0.19000000000000011"/>
    <n v="6.8211330000000041"/>
    <n v="2"/>
    <n v="3.4105665000000021"/>
    <n v="5.5709220154481667E-2"/>
    <n v="37.099999999999994"/>
    <n v="5.4389791256086006"/>
    <n v="48"/>
    <n v="22.5"/>
    <n v="13"/>
  </r>
  <r>
    <x v="2"/>
    <x v="187"/>
    <s v="September"/>
    <x v="0"/>
    <x v="1"/>
    <s v="Mobile"/>
    <x v="0"/>
    <n v="2391"/>
    <n v="32.876250000000006"/>
    <n v="1.3750000000000002E-2"/>
    <n v="0.20000000000000004"/>
    <n v="6.5752500000000023"/>
    <n v="2"/>
    <n v="3.2876250000000011"/>
    <n v="6.0834188814113524E-2"/>
    <n v="142.1"/>
    <n v="21.611345576213825"/>
    <n v="51.6"/>
    <n v="18"/>
    <n v="4"/>
  </r>
  <r>
    <x v="2"/>
    <x v="188"/>
    <s v="September"/>
    <x v="0"/>
    <x v="1"/>
    <s v="Mobile"/>
    <x v="0"/>
    <n v="1449"/>
    <n v="19.923750000000002"/>
    <n v="1.3750000000000002E-2"/>
    <n v="0.55999999999999983"/>
    <n v="11.157299999999998"/>
    <n v="5"/>
    <n v="2.2314599999999993"/>
    <n v="0.25095677269590311"/>
    <n v="80.5"/>
    <n v="7.2150072150072164"/>
    <n v="79.2"/>
    <n v="25.5"/>
    <n v="5"/>
  </r>
  <r>
    <x v="2"/>
    <x v="189"/>
    <s v="September"/>
    <x v="0"/>
    <x v="1"/>
    <s v="Mobile"/>
    <x v="0"/>
    <n v="2416"/>
    <n v="37.206400000000002"/>
    <n v="1.54E-2"/>
    <n v="1.2199999999999998"/>
    <n v="45.39180799999999"/>
    <n v="4"/>
    <n v="11.347951999999998"/>
    <n v="0.10750838565408101"/>
    <n v="39.9"/>
    <n v="0.8790132351634905"/>
    <n v="56.4"/>
    <n v="10.5"/>
    <n v="12"/>
  </r>
  <r>
    <x v="2"/>
    <x v="190"/>
    <s v="September"/>
    <x v="0"/>
    <x v="1"/>
    <s v="Mobile"/>
    <x v="0"/>
    <n v="2191"/>
    <n v="22.172920000000001"/>
    <n v="1.0120000000000001E-2"/>
    <n v="0.93999999999999984"/>
    <n v="20.842544799999999"/>
    <n v="4"/>
    <n v="5.2106361999999997"/>
    <n v="0.18040023596350863"/>
    <n v="44.8"/>
    <n v="2.1494496199907411"/>
    <n v="43.199999999999996"/>
    <n v="10.5"/>
    <n v="2"/>
  </r>
  <r>
    <x v="2"/>
    <x v="191"/>
    <s v="September"/>
    <x v="0"/>
    <x v="1"/>
    <s v="Mobile"/>
    <x v="0"/>
    <n v="1930"/>
    <n v="25.688300000000002"/>
    <n v="1.3310000000000001E-2"/>
    <n v="3.0000000000000054E-2"/>
    <n v="0.77064900000000147"/>
    <n v="5"/>
    <n v="0.15412980000000029"/>
    <n v="0.19464114012994241"/>
    <n v="116.89999999999999"/>
    <n v="151.69032854126817"/>
    <n v="74.399999999999991"/>
    <n v="9"/>
    <n v="4"/>
  </r>
  <r>
    <x v="2"/>
    <x v="192"/>
    <s v="September"/>
    <x v="0"/>
    <x v="1"/>
    <s v="Mobile"/>
    <x v="0"/>
    <n v="1976"/>
    <n v="30.430400000000006"/>
    <n v="1.5400000000000002E-2"/>
    <n v="0.51999999999999991"/>
    <n v="15.823808"/>
    <n v="2"/>
    <n v="7.9119039999999998"/>
    <n v="6.5723749934276238E-2"/>
    <n v="16"/>
    <n v="1.0111346143734807"/>
    <n v="84"/>
    <n v="9"/>
    <n v="12"/>
  </r>
  <r>
    <x v="2"/>
    <x v="193"/>
    <s v="September"/>
    <x v="0"/>
    <x v="1"/>
    <s v="Mobile"/>
    <x v="0"/>
    <n v="2825"/>
    <n v="32.007250000000006"/>
    <n v="1.1330000000000002E-2"/>
    <n v="0.70999999999999974"/>
    <n v="22.725147499999995"/>
    <n v="1"/>
    <n v="22.725147499999995"/>
    <n v="3.1242921525591851E-2"/>
    <n v="81.899999999999991"/>
    <n v="3.6039370041492584"/>
    <n v="42"/>
    <n v="21"/>
    <n v="6"/>
  </r>
  <r>
    <x v="2"/>
    <x v="194"/>
    <s v="September"/>
    <x v="0"/>
    <x v="1"/>
    <s v="Mobile"/>
    <x v="0"/>
    <n v="2806"/>
    <n v="30.248680000000004"/>
    <n v="1.0780000000000001E-2"/>
    <n v="1.01"/>
    <n v="30.551166800000004"/>
    <n v="2"/>
    <n v="15.275583400000002"/>
    <n v="6.611858765407283E-2"/>
    <n v="43.4"/>
    <n v="1.4205676753399805"/>
    <n v="51.6"/>
    <n v="13.5"/>
    <n v="10"/>
  </r>
  <r>
    <x v="2"/>
    <x v="195"/>
    <s v="September"/>
    <x v="0"/>
    <x v="1"/>
    <s v="Mobile"/>
    <x v="0"/>
    <n v="1678"/>
    <n v="18.642580000000002"/>
    <n v="1.1110000000000002E-2"/>
    <n v="0.05"/>
    <n v="0.93212900000000021"/>
    <n v="4"/>
    <n v="0.23303225000000005"/>
    <n v="0.21456257663907033"/>
    <n v="58.8"/>
    <n v="63.081397531886665"/>
    <n v="25.2"/>
    <n v="9"/>
    <n v="8"/>
  </r>
  <r>
    <x v="2"/>
    <x v="196"/>
    <s v="September"/>
    <x v="0"/>
    <x v="1"/>
    <s v="Mobile"/>
    <x v="0"/>
    <n v="1933"/>
    <n v="24.027190000000004"/>
    <n v="1.2430000000000002E-2"/>
    <n v="0.71999999999999975"/>
    <n v="17.299576799999997"/>
    <n v="4"/>
    <n v="4.3248941999999992"/>
    <n v="0.16647806089684225"/>
    <n v="39.9"/>
    <n v="2.3064148020083364"/>
    <n v="73.2"/>
    <n v="3"/>
    <n v="2"/>
  </r>
  <r>
    <x v="2"/>
    <x v="197"/>
    <s v="September"/>
    <x v="0"/>
    <x v="1"/>
    <s v="Mobile"/>
    <x v="0"/>
    <n v="3083"/>
    <n v="38.660820000000008"/>
    <n v="1.2540000000000003E-2"/>
    <n v="0.55999999999999972"/>
    <n v="21.650059199999994"/>
    <n v="3"/>
    <n v="7.2166863999999977"/>
    <n v="7.7597940240274249E-2"/>
    <n v="44.8"/>
    <n v="2.0692784064073142"/>
    <n v="92.399999999999991"/>
    <n v="7.5"/>
    <n v="7"/>
  </r>
  <r>
    <x v="2"/>
    <x v="198"/>
    <s v="September"/>
    <x v="0"/>
    <x v="1"/>
    <s v="Mobile"/>
    <x v="0"/>
    <n v="2963"/>
    <n v="35.852300000000014"/>
    <n v="1.2100000000000005E-2"/>
    <n v="0.60999999999999988"/>
    <n v="21.869903000000004"/>
    <n v="2"/>
    <n v="10.934951500000002"/>
    <n v="5.5784426661608856E-2"/>
    <n v="42.699999999999996"/>
    <n v="1.9524549331563101"/>
    <n v="75.599999999999994"/>
    <n v="24"/>
    <n v="3"/>
  </r>
  <r>
    <x v="2"/>
    <x v="199"/>
    <s v="September"/>
    <x v="0"/>
    <x v="1"/>
    <s v="Mobile"/>
    <x v="0"/>
    <n v="2209"/>
    <n v="27.457870000000003"/>
    <n v="1.2430000000000002E-2"/>
    <n v="1.0899999999999999"/>
    <n v="29.9290783"/>
    <n v="3"/>
    <n v="9.9763594333333341"/>
    <n v="0.10925829279547174"/>
    <n v="22"/>
    <n v="0.73507108302763868"/>
    <n v="61.199999999999996"/>
    <n v="25.5"/>
    <n v="1"/>
  </r>
  <r>
    <x v="2"/>
    <x v="200"/>
    <s v="September"/>
    <x v="0"/>
    <x v="1"/>
    <s v="Mobile"/>
    <x v="0"/>
    <n v="2096"/>
    <n v="22.825440000000004"/>
    <n v="1.0890000000000002E-2"/>
    <n v="0.37999999999999995"/>
    <n v="8.6736672000000006"/>
    <n v="5"/>
    <n v="1.7347334400000001"/>
    <n v="0.21905382765896295"/>
    <n v="68.599999999999994"/>
    <n v="7.9089960933709778"/>
    <n v="32.4"/>
    <n v="22.5"/>
    <n v="9"/>
  </r>
  <r>
    <x v="2"/>
    <x v="201"/>
    <s v="September"/>
    <x v="0"/>
    <x v="1"/>
    <s v="Mobile"/>
    <x v="0"/>
    <n v="3011"/>
    <n v="40.738830000000014"/>
    <n v="1.3530000000000006E-2"/>
    <n v="4.0000000000000008E-2"/>
    <n v="1.6295532000000008"/>
    <n v="4"/>
    <n v="0.4073883000000002"/>
    <n v="9.8186423125062719E-2"/>
    <n v="85.399999999999991"/>
    <n v="52.407003343002209"/>
    <n v="20.399999999999999"/>
    <n v="21"/>
    <n v="4"/>
  </r>
  <r>
    <x v="2"/>
    <x v="202"/>
    <s v="September"/>
    <x v="0"/>
    <x v="1"/>
    <s v="Mobile"/>
    <x v="0"/>
    <n v="2767"/>
    <n v="41.698689999999999"/>
    <n v="1.507E-2"/>
    <n v="0.74999999999999978"/>
    <n v="31.274017499999989"/>
    <n v="4"/>
    <n v="7.8185043749999972"/>
    <n v="9.5926274902161199E-2"/>
    <n v="41.3"/>
    <n v="1.3205850511530861"/>
    <n v="45.6"/>
    <n v="13.5"/>
    <n v="5"/>
  </r>
  <r>
    <x v="2"/>
    <x v="203"/>
    <s v="September"/>
    <x v="0"/>
    <x v="1"/>
    <s v="Mobile"/>
    <x v="0"/>
    <n v="1896"/>
    <n v="19.813200000000005"/>
    <n v="1.0450000000000003E-2"/>
    <n v="0.13000000000000006"/>
    <n v="2.5757160000000021"/>
    <n v="3"/>
    <n v="0.85857200000000067"/>
    <n v="0.15141420870934524"/>
    <n v="48.3"/>
    <n v="18.752067386311207"/>
    <n v="62.4"/>
    <n v="10.5"/>
    <n v="10"/>
  </r>
  <r>
    <x v="2"/>
    <x v="204"/>
    <s v="September"/>
    <x v="0"/>
    <x v="1"/>
    <s v="Mobile"/>
    <x v="0"/>
    <n v="1813"/>
    <n v="25.925900000000002"/>
    <n v="1.4300000000000002E-2"/>
    <n v="0.49999999999999983"/>
    <n v="12.962949999999998"/>
    <n v="5"/>
    <n v="2.5925899999999995"/>
    <n v="0.19285733571447855"/>
    <n v="28"/>
    <n v="2.1600021600021604"/>
    <n v="48"/>
    <n v="28.5"/>
    <n v="10"/>
  </r>
  <r>
    <x v="2"/>
    <x v="205"/>
    <s v="September"/>
    <x v="0"/>
    <x v="1"/>
    <s v="Mobile"/>
    <x v="0"/>
    <n v="2551"/>
    <n v="38.724180000000004"/>
    <n v="1.5180000000000001E-2"/>
    <n v="0.13000000000000003"/>
    <n v="5.0341434000000014"/>
    <n v="6"/>
    <n v="0.83902390000000027"/>
    <n v="0.15494195099805855"/>
    <n v="33"/>
    <n v="6.5552363883793996"/>
    <n v="33.6"/>
    <n v="18"/>
    <n v="5"/>
  </r>
  <r>
    <x v="2"/>
    <x v="206"/>
    <s v="September"/>
    <x v="0"/>
    <x v="1"/>
    <s v="Mobile"/>
    <x v="0"/>
    <n v="2677"/>
    <n v="37.397689999999997"/>
    <n v="1.397E-2"/>
    <n v="0.31999999999999995"/>
    <n v="11.967260799999996"/>
    <n v="1"/>
    <n v="11.967260799999996"/>
    <n v="2.6739619479171042E-2"/>
    <n v="168.7"/>
    <n v="14.096793144175486"/>
    <n v="42"/>
    <n v="13.5"/>
    <n v="10"/>
  </r>
  <r>
    <x v="2"/>
    <x v="207"/>
    <s v="September"/>
    <x v="0"/>
    <x v="1"/>
    <s v="Mobile"/>
    <x v="0"/>
    <n v="1671"/>
    <n v="18.013380000000002"/>
    <n v="1.0780000000000001E-2"/>
    <n v="0.75999999999999979"/>
    <n v="13.690168799999997"/>
    <n v="3"/>
    <n v="4.5633895999999989"/>
    <n v="0.16654286980011523"/>
    <n v="35.699999999999996"/>
    <n v="2.6077107245018047"/>
    <n v="46.8"/>
    <n v="22.5"/>
    <n v="11"/>
  </r>
  <r>
    <x v="2"/>
    <x v="208"/>
    <s v="September"/>
    <x v="0"/>
    <x v="1"/>
    <s v="Mobile"/>
    <x v="0"/>
    <n v="2531"/>
    <n v="41.483090000000004"/>
    <n v="1.6390000000000002E-2"/>
    <n v="0.94999999999999984"/>
    <n v="39.408935499999998"/>
    <n v="6"/>
    <n v="6.5681559166666661"/>
    <n v="0.14463724857526283"/>
    <n v="39.199999999999996"/>
    <n v="0.99469827090356189"/>
    <n v="45.6"/>
    <n v="6"/>
    <n v="3"/>
  </r>
  <r>
    <x v="2"/>
    <x v="209"/>
    <s v="September"/>
    <x v="0"/>
    <x v="1"/>
    <s v="Mobile"/>
    <x v="0"/>
    <n v="2367"/>
    <n v="29.421810000000004"/>
    <n v="1.2430000000000002E-2"/>
    <n v="0.86999999999999988"/>
    <n v="25.596974700000001"/>
    <n v="2"/>
    <n v="12.79848735"/>
    <n v="6.7976783209462627E-2"/>
    <n v="39.199999999999996"/>
    <n v="1.5314309780522615"/>
    <n v="72"/>
    <n v="9"/>
    <n v="6"/>
  </r>
  <r>
    <x v="2"/>
    <x v="210"/>
    <s v="September"/>
    <x v="0"/>
    <x v="1"/>
    <s v="Mobile"/>
    <x v="0"/>
    <n v="2059"/>
    <n v="32.614559999999997"/>
    <n v="1.584E-2"/>
    <n v="0.85999999999999988"/>
    <n v="28.048521599999994"/>
    <n v="2"/>
    <n v="14.024260799999997"/>
    <n v="6.1322305129978764E-2"/>
    <n v="43"/>
    <n v="1.5330576282494692"/>
    <n v="80.399999999999991"/>
    <n v="27"/>
    <n v="14"/>
  </r>
  <r>
    <x v="2"/>
    <x v="211"/>
    <s v="September"/>
    <x v="0"/>
    <x v="1"/>
    <s v="Mobile"/>
    <x v="0"/>
    <n v="2672"/>
    <n v="35.270400000000009"/>
    <n v="1.3200000000000003E-2"/>
    <n v="0.15000000000000008"/>
    <n v="5.2905600000000037"/>
    <n v="3"/>
    <n v="1.7635200000000013"/>
    <n v="8.5057158410451805E-2"/>
    <n v="95.199999999999989"/>
    <n v="17.994314401500016"/>
    <n v="39.6"/>
    <n v="7.5"/>
    <n v="8"/>
  </r>
  <r>
    <x v="2"/>
    <x v="212"/>
    <s v="September"/>
    <x v="0"/>
    <x v="1"/>
    <s v="Mobile"/>
    <x v="0"/>
    <n v="1755"/>
    <n v="17.181450000000002"/>
    <n v="9.7900000000000001E-3"/>
    <n v="0.08"/>
    <n v="1.3745160000000001"/>
    <n v="3"/>
    <n v="0.45817200000000002"/>
    <n v="0.17460691617994986"/>
    <n v="45"/>
    <n v="32.738796783740604"/>
    <n v="72"/>
    <n v="18"/>
    <n v="5"/>
  </r>
  <r>
    <x v="2"/>
    <x v="213"/>
    <s v="September"/>
    <x v="0"/>
    <x v="1"/>
    <s v="Mobile"/>
    <x v="0"/>
    <n v="3031"/>
    <n v="46.343989999999998"/>
    <n v="1.529E-2"/>
    <n v="0.32999999999999996"/>
    <n v="15.293516699999998"/>
    <n v="6"/>
    <n v="2.5489194499999996"/>
    <n v="0.12946662555382046"/>
    <n v="38"/>
    <n v="2.4847130156793829"/>
    <n v="42"/>
    <n v="30"/>
    <n v="5"/>
  </r>
  <r>
    <x v="2"/>
    <x v="214"/>
    <s v="October"/>
    <x v="0"/>
    <x v="1"/>
    <s v="Mobile"/>
    <x v="0"/>
    <n v="2020"/>
    <n v="29.774800000000003"/>
    <n v="1.4740000000000001E-2"/>
    <n v="0.8999999999999998"/>
    <n v="26.797319999999996"/>
    <n v="2"/>
    <n v="13.398659999999998"/>
    <n v="6.717089619409701E-2"/>
    <n v="77.699999999999989"/>
    <n v="2.8995436857118548"/>
    <n v="55.199999999999996"/>
    <n v="21"/>
    <n v="7"/>
  </r>
  <r>
    <x v="2"/>
    <x v="215"/>
    <s v="October"/>
    <x v="0"/>
    <x v="1"/>
    <s v="Mobile"/>
    <x v="0"/>
    <n v="2820"/>
    <n v="36.293400000000005"/>
    <n v="1.2870000000000001E-2"/>
    <n v="0.84999999999999987"/>
    <n v="30.84939"/>
    <n v="3"/>
    <n v="10.28313"/>
    <n v="8.2659657127742217E-2"/>
    <n v="42"/>
    <n v="1.3614531762216369"/>
    <n v="60"/>
    <n v="15"/>
    <n v="7"/>
  </r>
  <r>
    <x v="2"/>
    <x v="216"/>
    <s v="October"/>
    <x v="0"/>
    <x v="1"/>
    <s v="Mobile"/>
    <x v="0"/>
    <n v="2318"/>
    <n v="25.752980000000004"/>
    <n v="1.1110000000000002E-2"/>
    <n v="9.0000000000000024E-2"/>
    <n v="2.3177682000000011"/>
    <n v="4"/>
    <n v="0.57944205000000026"/>
    <n v="0.15532183071628988"/>
    <n v="45.5"/>
    <n v="19.630953604419968"/>
    <n v="72"/>
    <n v="9"/>
    <n v="6"/>
  </r>
  <r>
    <x v="2"/>
    <x v="217"/>
    <s v="October"/>
    <x v="0"/>
    <x v="1"/>
    <s v="Mobile"/>
    <x v="0"/>
    <n v="2696"/>
    <n v="44.187440000000002"/>
    <n v="1.6390000000000002E-2"/>
    <n v="0.63999999999999979"/>
    <n v="28.279961599999993"/>
    <n v="3"/>
    <n v="9.4266538666666637"/>
    <n v="6.7892595724033791E-2"/>
    <n v="44.8"/>
    <n v="1.5841605668941223"/>
    <n v="87.6"/>
    <n v="28.5"/>
    <n v="6"/>
  </r>
  <r>
    <x v="2"/>
    <x v="218"/>
    <s v="October"/>
    <x v="0"/>
    <x v="1"/>
    <s v="Mobile"/>
    <x v="0"/>
    <n v="2450"/>
    <n v="34.765500000000003"/>
    <n v="1.4190000000000001E-2"/>
    <n v="0.90999999999999981"/>
    <n v="31.636604999999996"/>
    <n v="3"/>
    <n v="10.545534999999999"/>
    <n v="8.6292445096431802E-2"/>
    <n v="23"/>
    <n v="0.72700594769887616"/>
    <n v="45.6"/>
    <n v="9"/>
    <n v="2"/>
  </r>
  <r>
    <x v="2"/>
    <x v="219"/>
    <s v="October"/>
    <x v="0"/>
    <x v="1"/>
    <s v="Mobile"/>
    <x v="0"/>
    <n v="1388"/>
    <n v="18.932320000000001"/>
    <n v="1.3640000000000001E-2"/>
    <n v="0.90999999999999981"/>
    <n v="17.228411199999996"/>
    <n v="2"/>
    <n v="8.6142055999999982"/>
    <n v="0.10563945675965755"/>
    <n v="35.699999999999996"/>
    <n v="2.0721585749009752"/>
    <n v="67.2"/>
    <n v="19.5"/>
    <n v="13"/>
  </r>
  <r>
    <x v="2"/>
    <x v="220"/>
    <s v="October"/>
    <x v="0"/>
    <x v="1"/>
    <s v="Mobile"/>
    <x v="0"/>
    <n v="1937"/>
    <n v="22.159280000000006"/>
    <n v="1.1440000000000004E-2"/>
    <n v="0.95"/>
    <n v="21.051316000000003"/>
    <n v="3"/>
    <n v="7.0171053333333342"/>
    <n v="0.13538346011242239"/>
    <n v="42"/>
    <n v="1.9951246753409617"/>
    <n v="45.6"/>
    <n v="21"/>
    <n v="7"/>
  </r>
  <r>
    <x v="2"/>
    <x v="221"/>
    <s v="October"/>
    <x v="0"/>
    <x v="1"/>
    <s v="Mobile"/>
    <x v="0"/>
    <n v="2047"/>
    <n v="21.84149"/>
    <n v="1.0670000000000001E-2"/>
    <n v="0.06"/>
    <n v="1.3104894"/>
    <n v="5"/>
    <n v="0.26209788000000001"/>
    <n v="0.22892211108308086"/>
    <n v="40.599999999999994"/>
    <n v="30.980792366576939"/>
    <n v="27.599999999999998"/>
    <n v="3"/>
    <n v="8"/>
  </r>
  <r>
    <x v="2"/>
    <x v="222"/>
    <s v="October"/>
    <x v="0"/>
    <x v="1"/>
    <s v="Mobile"/>
    <x v="0"/>
    <n v="1582"/>
    <n v="18.96818"/>
    <n v="1.1990000000000001E-2"/>
    <n v="0.83999999999999986"/>
    <n v="15.933271199999998"/>
    <n v="3"/>
    <n v="5.3110903999999994"/>
    <n v="0.15815961257221303"/>
    <n v="99.399999999999991"/>
    <n v="6.2385180514595149"/>
    <n v="32.4"/>
    <n v="1.5"/>
    <n v="7"/>
  </r>
  <r>
    <x v="2"/>
    <x v="223"/>
    <s v="October"/>
    <x v="0"/>
    <x v="1"/>
    <s v="Mobile"/>
    <x v="0"/>
    <n v="2172"/>
    <n v="25.086600000000008"/>
    <n v="1.1550000000000003E-2"/>
    <n v="0.33999999999999986"/>
    <n v="8.5294439999999998"/>
    <n v="4"/>
    <n v="2.132361"/>
    <n v="0.15944767325982789"/>
    <n v="34"/>
    <n v="3.9861918314956988"/>
    <n v="50.4"/>
    <n v="7.5"/>
    <n v="8"/>
  </r>
  <r>
    <x v="2"/>
    <x v="224"/>
    <s v="October"/>
    <x v="0"/>
    <x v="1"/>
    <s v="Mobile"/>
    <x v="0"/>
    <n v="1604"/>
    <n v="21.702119999999997"/>
    <n v="1.3529999999999999E-2"/>
    <n v="0.44999999999999984"/>
    <n v="9.7659539999999954"/>
    <n v="1"/>
    <n v="9.7659539999999954"/>
    <n v="4.6078447635530546E-2"/>
    <n v="53.199999999999996"/>
    <n v="5.4474964760227236"/>
    <n v="39.6"/>
    <n v="6"/>
    <n v="4"/>
  </r>
  <r>
    <x v="2"/>
    <x v="225"/>
    <s v="October"/>
    <x v="0"/>
    <x v="1"/>
    <s v="Mobile"/>
    <x v="0"/>
    <n v="2088"/>
    <n v="28.939680000000006"/>
    <n v="1.3860000000000003E-2"/>
    <n v="0.17000000000000004"/>
    <n v="4.9197456000000024"/>
    <n v="5"/>
    <n v="0.98394912000000045"/>
    <n v="0.17277316127890838"/>
    <n v="29"/>
    <n v="5.8946137377509897"/>
    <n v="88.8"/>
    <n v="9"/>
    <n v="12"/>
  </r>
  <r>
    <x v="2"/>
    <x v="226"/>
    <s v="October"/>
    <x v="0"/>
    <x v="1"/>
    <s v="Mobile"/>
    <x v="0"/>
    <n v="2834"/>
    <n v="35.226620000000004"/>
    <n v="1.2430000000000002E-2"/>
    <n v="4.9999999999999899E-2"/>
    <n v="1.7613309999999966"/>
    <n v="5"/>
    <n v="0.35226619999999931"/>
    <n v="0.14193811384685784"/>
    <n v="28"/>
    <n v="15.89706875084811"/>
    <n v="67.2"/>
    <n v="16.5"/>
    <n v="8"/>
  </r>
  <r>
    <x v="2"/>
    <x v="227"/>
    <s v="October"/>
    <x v="0"/>
    <x v="1"/>
    <s v="Mobile"/>
    <x v="0"/>
    <n v="3000"/>
    <n v="41.580000000000005"/>
    <n v="1.3860000000000003E-2"/>
    <n v="0.96999999999999953"/>
    <n v="40.332599999999985"/>
    <n v="2"/>
    <n v="20.166299999999993"/>
    <n v="4.8100048100048094E-2"/>
    <n v="42"/>
    <n v="1.0413412475268149"/>
    <n v="79.2"/>
    <n v="21"/>
    <n v="11"/>
  </r>
  <r>
    <x v="2"/>
    <x v="228"/>
    <s v="October"/>
    <x v="0"/>
    <x v="1"/>
    <s v="Mobile"/>
    <x v="0"/>
    <n v="2632"/>
    <n v="37.34808000000001"/>
    <n v="1.4190000000000005E-2"/>
    <n v="0.74999999999999978"/>
    <n v="28.011060000000001"/>
    <n v="3"/>
    <n v="9.3370200000000008"/>
    <n v="8.0325414318487026E-2"/>
    <n v="62.999999999999993"/>
    <n v="2.2491116009176371"/>
    <n v="58.8"/>
    <n v="19.5"/>
    <n v="8"/>
  </r>
  <r>
    <x v="2"/>
    <x v="229"/>
    <s v="October"/>
    <x v="0"/>
    <x v="1"/>
    <s v="Mobile"/>
    <x v="0"/>
    <n v="1890"/>
    <n v="22.037400000000002"/>
    <n v="1.166E-2"/>
    <n v="1.0799999999999998"/>
    <n v="23.800391999999999"/>
    <n v="6"/>
    <n v="3.9667319999999999"/>
    <n v="0.27226442320781941"/>
    <n v="71.399999999999991"/>
    <n v="2.9999505890491212"/>
    <n v="44.4"/>
    <n v="22.5"/>
    <n v="6"/>
  </r>
  <r>
    <x v="2"/>
    <x v="230"/>
    <s v="October"/>
    <x v="0"/>
    <x v="1"/>
    <s v="Mobile"/>
    <x v="0"/>
    <n v="2260"/>
    <n v="27.8432"/>
    <n v="1.2319999999999999E-2"/>
    <n v="0.34999999999999981"/>
    <n v="9.7451199999999947"/>
    <n v="8"/>
    <n v="1.2181399999999993"/>
    <n v="0.28732329617285368"/>
    <n v="143.5"/>
    <n v="14.72531892885876"/>
    <n v="37.199999999999996"/>
    <n v="4.5"/>
    <n v="2"/>
  </r>
  <r>
    <x v="2"/>
    <x v="231"/>
    <s v="October"/>
    <x v="0"/>
    <x v="1"/>
    <s v="Mobile"/>
    <x v="0"/>
    <n v="2754"/>
    <n v="40.291020000000003"/>
    <n v="1.4630000000000001E-2"/>
    <n v="0.96999999999999986"/>
    <n v="39.082289400000001"/>
    <n v="7"/>
    <n v="5.5831841999999998"/>
    <n v="0.17373598384950292"/>
    <n v="37.799999999999997"/>
    <n v="0.96719001318279985"/>
    <n v="28.799999999999997"/>
    <n v="19.5"/>
    <n v="3"/>
  </r>
  <r>
    <x v="2"/>
    <x v="232"/>
    <s v="October"/>
    <x v="0"/>
    <x v="1"/>
    <s v="Mobile"/>
    <x v="0"/>
    <n v="2683"/>
    <n v="35.415600000000005"/>
    <n v="1.3200000000000002E-2"/>
    <n v="0.34999999999999981"/>
    <n v="12.395459999999995"/>
    <n v="5"/>
    <n v="2.4790919999999987"/>
    <n v="0.14118072261941064"/>
    <n v="175"/>
    <n v="14.118072261941071"/>
    <n v="63.599999999999994"/>
    <n v="24"/>
    <n v="7"/>
  </r>
  <r>
    <x v="2"/>
    <x v="233"/>
    <s v="October"/>
    <x v="0"/>
    <x v="1"/>
    <s v="Mobile"/>
    <x v="0"/>
    <n v="2239"/>
    <n v="19.949489999999997"/>
    <n v="8.9099999999999995E-3"/>
    <n v="0.06"/>
    <n v="1.1969693999999997"/>
    <n v="7"/>
    <n v="0.17099562857142853"/>
    <n v="0.35088616300466835"/>
    <n v="97.3"/>
    <n v="81.288627762748163"/>
    <n v="46.8"/>
    <n v="36"/>
    <n v="4"/>
  </r>
  <r>
    <x v="2"/>
    <x v="234"/>
    <s v="October"/>
    <x v="0"/>
    <x v="1"/>
    <s v="Mobile"/>
    <x v="0"/>
    <n v="2372"/>
    <n v="27.135680000000004"/>
    <n v="1.1440000000000002E-2"/>
    <n v="0.54999999999999971"/>
    <n v="14.924623999999994"/>
    <n v="6"/>
    <n v="2.4874373333333324"/>
    <n v="0.2211110980082312"/>
    <n v="163.79999999999998"/>
    <n v="10.975150864772207"/>
    <n v="39.6"/>
    <n v="22.5"/>
    <n v="7"/>
  </r>
  <r>
    <x v="2"/>
    <x v="235"/>
    <s v="October"/>
    <x v="0"/>
    <x v="1"/>
    <s v="Mobile"/>
    <x v="0"/>
    <n v="2813"/>
    <n v="38.369320000000002"/>
    <n v="1.3640000000000001E-2"/>
    <n v="0.04"/>
    <n v="1.5347728"/>
    <n v="3"/>
    <n v="0.51159093333333339"/>
    <n v="7.8187468529543919E-2"/>
    <n v="254.79999999999998"/>
    <n v="166.01805817773158"/>
    <n v="93.6"/>
    <n v="10.5"/>
    <n v="4"/>
  </r>
  <r>
    <x v="2"/>
    <x v="236"/>
    <s v="October"/>
    <x v="0"/>
    <x v="1"/>
    <s v="Mobile"/>
    <x v="0"/>
    <n v="2465"/>
    <n v="29.284200000000006"/>
    <n v="1.1880000000000002E-2"/>
    <n v="0.8899999999999999"/>
    <n v="26.062938000000003"/>
    <n v="3"/>
    <n v="8.6876460000000009"/>
    <n v="0.10244432151125861"/>
    <n v="105.69999999999999"/>
    <n v="4.0555673347340955"/>
    <n v="51.6"/>
    <n v="24"/>
    <n v="8"/>
  </r>
  <r>
    <x v="2"/>
    <x v="237"/>
    <s v="October"/>
    <x v="0"/>
    <x v="1"/>
    <s v="Mobile"/>
    <x v="0"/>
    <n v="1673"/>
    <n v="17.298820000000003"/>
    <n v="1.0340000000000002E-2"/>
    <n v="0.12"/>
    <n v="2.0758584000000004"/>
    <n v="7"/>
    <n v="0.29655120000000007"/>
    <n v="0.40465187798936569"/>
    <n v="149.1"/>
    <n v="71.825708343112396"/>
    <n v="27.599999999999998"/>
    <n v="16.5"/>
    <n v="10"/>
  </r>
  <r>
    <x v="2"/>
    <x v="238"/>
    <s v="October"/>
    <x v="0"/>
    <x v="1"/>
    <s v="Mobile"/>
    <x v="0"/>
    <n v="2458"/>
    <n v="40.827379999999998"/>
    <n v="1.661E-2"/>
    <n v="0.04"/>
    <n v="1.6330951999999999"/>
    <n v="5"/>
    <n v="0.32661903999999997"/>
    <n v="0.1224668347564796"/>
    <n v="212.1"/>
    <n v="129.87607825924661"/>
    <n v="42"/>
    <n v="19.5"/>
    <n v="3"/>
  </r>
  <r>
    <x v="2"/>
    <x v="239"/>
    <s v="October"/>
    <x v="0"/>
    <x v="1"/>
    <s v="Mobile"/>
    <x v="0"/>
    <n v="2217"/>
    <n v="36.580500000000001"/>
    <n v="1.6500000000000001E-2"/>
    <n v="1.0499999999999998"/>
    <n v="38.409524999999995"/>
    <n v="3"/>
    <n v="12.803174999999998"/>
    <n v="8.2010907450690937E-2"/>
    <n v="143.5"/>
    <n v="3.7360524505314769"/>
    <n v="78"/>
    <n v="4.5"/>
    <n v="1"/>
  </r>
  <r>
    <x v="2"/>
    <x v="240"/>
    <s v="October"/>
    <x v="0"/>
    <x v="1"/>
    <s v="Mobile"/>
    <x v="0"/>
    <n v="1896"/>
    <n v="23.358719999999998"/>
    <n v="1.2319999999999999E-2"/>
    <n v="0.5199999999999998"/>
    <n v="12.146534399999995"/>
    <n v="4"/>
    <n v="3.0366335999999987"/>
    <n v="0.17124225984985481"/>
    <n v="133.69999999999999"/>
    <n v="11.007254875925765"/>
    <n v="61.199999999999996"/>
    <n v="24"/>
    <n v="7"/>
  </r>
  <r>
    <x v="2"/>
    <x v="241"/>
    <s v="October"/>
    <x v="0"/>
    <x v="1"/>
    <s v="Mobile"/>
    <x v="0"/>
    <n v="2267"/>
    <n v="30.173770000000001"/>
    <n v="1.3310000000000001E-2"/>
    <n v="0.72999999999999976"/>
    <n v="22.026852099999992"/>
    <n v="6"/>
    <n v="3.6711420166666655"/>
    <n v="0.19884820491440081"/>
    <n v="86.8"/>
    <n v="3.940644791454337"/>
    <n v="67.2"/>
    <n v="27"/>
    <n v="9"/>
  </r>
  <r>
    <x v="2"/>
    <x v="242"/>
    <s v="October"/>
    <x v="0"/>
    <x v="1"/>
    <s v="Mobile"/>
    <x v="0"/>
    <n v="3025"/>
    <n v="38.599000000000004"/>
    <n v="1.2760000000000001E-2"/>
    <n v="0.33999999999999991"/>
    <n v="13.123659999999997"/>
    <n v="7"/>
    <n v="1.8748085714285712"/>
    <n v="0.18135184849348426"/>
    <n v="43.4"/>
    <n v="3.3070042960576553"/>
    <n v="44.4"/>
    <n v="34.5"/>
    <n v="12"/>
  </r>
  <r>
    <x v="2"/>
    <x v="243"/>
    <s v="October"/>
    <x v="0"/>
    <x v="1"/>
    <s v="Mobile"/>
    <x v="0"/>
    <n v="2134"/>
    <n v="25.117180000000005"/>
    <n v="1.1770000000000003E-2"/>
    <n v="0.34999999999999976"/>
    <n v="8.791012999999996"/>
    <n v="4"/>
    <n v="2.197753249999999"/>
    <n v="0.15925354677555359"/>
    <n v="115.49999999999999"/>
    <n v="13.138417608983179"/>
    <n v="85.2"/>
    <n v="21"/>
    <n v="4"/>
  </r>
  <r>
    <x v="2"/>
    <x v="244"/>
    <s v="October"/>
    <x v="0"/>
    <x v="1"/>
    <s v="Mobile"/>
    <x v="0"/>
    <n v="2469"/>
    <n v="32.590800000000009"/>
    <n v="1.3200000000000003E-2"/>
    <n v="0.39999999999999974"/>
    <n v="13.036319999999995"/>
    <n v="3"/>
    <n v="4.3454399999999982"/>
    <n v="9.205051732390733E-2"/>
    <n v="77.699999999999989"/>
    <n v="5.9602709967230032"/>
    <n v="61.199999999999996"/>
    <n v="6"/>
    <n v="7"/>
  </r>
  <r>
    <x v="2"/>
    <x v="245"/>
    <s v="November"/>
    <x v="0"/>
    <x v="1"/>
    <s v="Mobile"/>
    <x v="0"/>
    <n v="2435"/>
    <n v="34.016950000000001"/>
    <n v="1.397E-2"/>
    <n v="0"/>
    <n v="0"/>
    <n v="5"/>
    <n v="0"/>
    <n v="0.14698554691117222"/>
    <n v="65.8"/>
    <n v="0"/>
    <n v="27.599999999999998"/>
    <n v="13.5"/>
    <n v="9"/>
  </r>
  <r>
    <x v="2"/>
    <x v="246"/>
    <s v="November"/>
    <x v="0"/>
    <x v="1"/>
    <s v="Mobile"/>
    <x v="0"/>
    <n v="2018"/>
    <n v="19.53424"/>
    <n v="9.6800000000000011E-3"/>
    <n v="0.11000000000000004"/>
    <n v="2.1487664000000009"/>
    <n v="5"/>
    <n v="0.42975328000000018"/>
    <n v="0.25596081547068122"/>
    <n v="217"/>
    <n v="100.98817628570509"/>
    <n v="60"/>
    <n v="27"/>
    <n v="10"/>
  </r>
  <r>
    <x v="2"/>
    <x v="247"/>
    <s v="November"/>
    <x v="0"/>
    <x v="1"/>
    <s v="Mobile"/>
    <x v="0"/>
    <n v="3044"/>
    <n v="36.497560000000007"/>
    <n v="1.1990000000000002E-2"/>
    <n v="0.16999999999999996"/>
    <n v="6.2045851999999995"/>
    <n v="4"/>
    <n v="1.5511462999999999"/>
    <n v="0.1095963675379943"/>
    <n v="81.899999999999991"/>
    <n v="13.199915443179021"/>
    <n v="36"/>
    <n v="9"/>
    <n v="4"/>
  </r>
  <r>
    <x v="2"/>
    <x v="248"/>
    <s v="November"/>
    <x v="0"/>
    <x v="1"/>
    <s v="Mobile"/>
    <x v="0"/>
    <n v="2614"/>
    <n v="33.642179999999996"/>
    <n v="1.2869999999999998E-2"/>
    <n v="0.08"/>
    <n v="2.6913743999999999"/>
    <n v="4"/>
    <n v="0.67284359999999999"/>
    <n v="0.11889835914319466"/>
    <n v="162.39999999999998"/>
    <n v="60.340917265171278"/>
    <n v="50.4"/>
    <n v="30"/>
    <n v="2"/>
  </r>
  <r>
    <x v="2"/>
    <x v="249"/>
    <s v="November"/>
    <x v="0"/>
    <x v="1"/>
    <s v="Mobile"/>
    <x v="0"/>
    <n v="2111"/>
    <n v="29.258460000000003"/>
    <n v="1.3860000000000001E-2"/>
    <n v="0.5199999999999998"/>
    <n v="15.214399199999995"/>
    <n v="5"/>
    <n v="3.042879839999999"/>
    <n v="0.17089074407880658"/>
    <n v="60.199999999999996"/>
    <n v="3.9567779975169848"/>
    <n v="58.8"/>
    <n v="10.5"/>
    <n v="6"/>
  </r>
  <r>
    <x v="2"/>
    <x v="250"/>
    <s v="November"/>
    <x v="0"/>
    <x v="1"/>
    <s v="Mobile"/>
    <x v="0"/>
    <n v="2423"/>
    <n v="25.053820000000005"/>
    <n v="1.0340000000000002E-2"/>
    <n v="0.90999999999999981"/>
    <n v="22.798976199999998"/>
    <n v="7"/>
    <n v="3.2569965999999999"/>
    <n v="0.27939851088576506"/>
    <n v="68.599999999999994"/>
    <n v="3.0089070403082396"/>
    <n v="21.599999999999998"/>
    <n v="13.5"/>
    <n v="7"/>
  </r>
  <r>
    <x v="2"/>
    <x v="251"/>
    <s v="November"/>
    <x v="0"/>
    <x v="1"/>
    <s v="Mobile"/>
    <x v="0"/>
    <n v="2793"/>
    <n v="36.560370000000006"/>
    <n v="1.3090000000000003E-2"/>
    <n v="0.73999999999999988"/>
    <n v="27.0546738"/>
    <n v="5"/>
    <n v="5.41093476"/>
    <n v="0.13676010390485652"/>
    <n v="74.199999999999989"/>
    <n v="2.7425945161460414"/>
    <n v="45.6"/>
    <n v="24"/>
    <n v="10"/>
  </r>
  <r>
    <x v="2"/>
    <x v="252"/>
    <s v="November"/>
    <x v="0"/>
    <x v="1"/>
    <s v="Mobile"/>
    <x v="0"/>
    <n v="2026"/>
    <n v="29.19466000000001"/>
    <n v="1.4410000000000004E-2"/>
    <n v="0.40999999999999981"/>
    <n v="11.969810599999999"/>
    <n v="5"/>
    <n v="2.3939621199999999"/>
    <n v="0.17126419694560574"/>
    <n v="165.89999999999998"/>
    <n v="13.859868425988294"/>
    <n v="57.599999999999994"/>
    <n v="21"/>
    <n v="10"/>
  </r>
  <r>
    <x v="2"/>
    <x v="253"/>
    <s v="November"/>
    <x v="0"/>
    <x v="1"/>
    <s v="Mobile"/>
    <x v="0"/>
    <n v="2753"/>
    <n v="41.79054"/>
    <n v="1.5180000000000001E-2"/>
    <n v="0.11"/>
    <n v="4.5969594000000003"/>
    <n v="4"/>
    <n v="1.1492398500000001"/>
    <n v="9.5715441820086553E-2"/>
    <n v="152.6"/>
    <n v="33.195855503966378"/>
    <n v="70.8"/>
    <n v="24"/>
    <n v="11"/>
  </r>
  <r>
    <x v="2"/>
    <x v="254"/>
    <s v="November"/>
    <x v="0"/>
    <x v="1"/>
    <s v="Mobile"/>
    <x v="0"/>
    <n v="2779"/>
    <n v="27.817790000000006"/>
    <n v="1.0010000000000002E-2"/>
    <n v="0.48999999999999977"/>
    <n v="13.630717099999996"/>
    <n v="4"/>
    <n v="3.4076792749999991"/>
    <n v="0.14379287499114773"/>
    <n v="172.89999999999998"/>
    <n v="12.684585758147678"/>
    <n v="74.399999999999991"/>
    <n v="3"/>
    <n v="6"/>
  </r>
  <r>
    <x v="2"/>
    <x v="255"/>
    <s v="November"/>
    <x v="0"/>
    <x v="1"/>
    <s v="Mobile"/>
    <x v="0"/>
    <n v="2682"/>
    <n v="37.762560000000008"/>
    <n v="1.4080000000000002E-2"/>
    <n v="0.79999999999999982"/>
    <n v="30.210048"/>
    <n v="6"/>
    <n v="5.0350080000000004"/>
    <n v="0.15888753304860684"/>
    <n v="235.2"/>
    <n v="7.7854891193817366"/>
    <n v="68.399999999999991"/>
    <n v="19.5"/>
    <n v="5"/>
  </r>
  <r>
    <x v="2"/>
    <x v="256"/>
    <s v="November"/>
    <x v="0"/>
    <x v="1"/>
    <s v="Mobile"/>
    <x v="0"/>
    <n v="1484"/>
    <n v="22.527120000000004"/>
    <n v="1.5180000000000003E-2"/>
    <n v="0.73999999999999988"/>
    <n v="16.670068799999999"/>
    <n v="7"/>
    <n v="2.3814384"/>
    <n v="0.31073656996544602"/>
    <n v="253.39999999999998"/>
    <n v="15.200897071282633"/>
    <n v="66"/>
    <n v="18"/>
    <n v="6"/>
  </r>
  <r>
    <x v="2"/>
    <x v="257"/>
    <s v="November"/>
    <x v="0"/>
    <x v="1"/>
    <s v="Mobile"/>
    <x v="0"/>
    <n v="2098"/>
    <n v="30.23218000000001"/>
    <n v="1.4410000000000004E-2"/>
    <n v="1.0000000000000023E-2"/>
    <n v="0.30232180000000081"/>
    <n v="4"/>
    <n v="7.5580450000000202E-2"/>
    <n v="0.13230934719229637"/>
    <n v="49"/>
    <n v="162.07895031056267"/>
    <n v="36"/>
    <n v="18"/>
    <n v="5"/>
  </r>
  <r>
    <x v="2"/>
    <x v="258"/>
    <s v="November"/>
    <x v="0"/>
    <x v="1"/>
    <s v="Mobile"/>
    <x v="0"/>
    <n v="2284"/>
    <n v="29.897560000000006"/>
    <n v="1.3090000000000003E-2"/>
    <n v="1.0099999999999998"/>
    <n v="30.196535600000001"/>
    <n v="7"/>
    <n v="4.3137908000000005"/>
    <n v="0.23413281886548598"/>
    <n v="86.8"/>
    <n v="2.8745019345861649"/>
    <n v="76.8"/>
    <n v="15"/>
    <n v="11"/>
  </r>
  <r>
    <x v="2"/>
    <x v="259"/>
    <s v="November"/>
    <x v="0"/>
    <x v="1"/>
    <s v="Mobile"/>
    <x v="0"/>
    <n v="2287"/>
    <n v="28.930550000000007"/>
    <n v="1.2650000000000003E-2"/>
    <n v="0.93999999999999984"/>
    <n v="27.194717000000001"/>
    <n v="3"/>
    <n v="9.0649056666666663"/>
    <n v="0.10369661136756816"/>
    <n v="121.1"/>
    <n v="4.4530707931250024"/>
    <n v="70.8"/>
    <n v="13.5"/>
    <n v="14"/>
  </r>
  <r>
    <x v="2"/>
    <x v="260"/>
    <s v="November"/>
    <x v="0"/>
    <x v="1"/>
    <s v="Mobile"/>
    <x v="0"/>
    <n v="2101"/>
    <n v="27.502090000000006"/>
    <n v="1.3090000000000003E-2"/>
    <n v="1.1099999999999997"/>
    <n v="30.527319899999998"/>
    <n v="2"/>
    <n v="15.263659949999999"/>
    <n v="7.2721745874586241E-2"/>
    <n v="249.89999999999998"/>
    <n v="8.1861100423689663"/>
    <n v="92.399999999999991"/>
    <n v="6"/>
    <n v="12"/>
  </r>
  <r>
    <x v="2"/>
    <x v="261"/>
    <s v="November"/>
    <x v="0"/>
    <x v="1"/>
    <s v="Mobile"/>
    <x v="0"/>
    <n v="2111"/>
    <n v="30.883930000000007"/>
    <n v="1.4630000000000002E-2"/>
    <n v="0.89999999999999991"/>
    <n v="27.795537000000003"/>
    <n v="2"/>
    <n v="13.897768500000002"/>
    <n v="6.4758597756179329E-2"/>
    <n v="205.79999999999998"/>
    <n v="7.4040663434565035"/>
    <n v="40.799999999999997"/>
    <n v="13.5"/>
    <n v="6"/>
  </r>
  <r>
    <x v="2"/>
    <x v="262"/>
    <s v="November"/>
    <x v="0"/>
    <x v="1"/>
    <s v="Mobile"/>
    <x v="0"/>
    <n v="3162"/>
    <n v="36.86892000000001"/>
    <n v="1.1660000000000004E-2"/>
    <n v="0.94"/>
    <n v="34.656784800000004"/>
    <n v="3"/>
    <n v="11.552261600000001"/>
    <n v="8.1369348491900473E-2"/>
    <n v="168.7"/>
    <n v="4.8677337200651101"/>
    <n v="76.8"/>
    <n v="19.5"/>
    <n v="2"/>
  </r>
  <r>
    <x v="2"/>
    <x v="263"/>
    <s v="November"/>
    <x v="0"/>
    <x v="1"/>
    <s v="Mobile"/>
    <x v="0"/>
    <n v="2819"/>
    <n v="26.357650000000003"/>
    <n v="9.3500000000000007E-3"/>
    <n v="0.50999999999999979"/>
    <n v="13.442401499999995"/>
    <n v="7"/>
    <n v="1.9203430714285707"/>
    <n v="0.26557754579789927"/>
    <n v="113.39999999999999"/>
    <n v="8.435992631227391"/>
    <n v="46.8"/>
    <n v="9"/>
    <n v="4"/>
  </r>
  <r>
    <x v="2"/>
    <x v="264"/>
    <s v="November"/>
    <x v="0"/>
    <x v="1"/>
    <s v="Mobile"/>
    <x v="0"/>
    <n v="2130"/>
    <n v="25.304400000000005"/>
    <n v="1.1880000000000002E-2"/>
    <n v="0.1800000000000001"/>
    <n v="4.5547920000000035"/>
    <n v="2"/>
    <n v="2.2773960000000018"/>
    <n v="7.9037637723083712E-2"/>
    <n v="94.5"/>
    <n v="20.747379902309465"/>
    <n v="55.199999999999996"/>
    <n v="24"/>
    <n v="12"/>
  </r>
  <r>
    <x v="2"/>
    <x v="265"/>
    <s v="November"/>
    <x v="0"/>
    <x v="1"/>
    <s v="Mobile"/>
    <x v="0"/>
    <n v="2798"/>
    <n v="44.628099999999996"/>
    <n v="1.5949999999999999E-2"/>
    <n v="0.10000000000000009"/>
    <n v="4.4628100000000037"/>
    <n v="3"/>
    <n v="1.4876033333333345"/>
    <n v="6.7222220977366284E-2"/>
    <n v="110.6"/>
    <n v="24.78259213365568"/>
    <n v="56.4"/>
    <n v="21"/>
    <n v="2"/>
  </r>
  <r>
    <x v="2"/>
    <x v="266"/>
    <s v="November"/>
    <x v="0"/>
    <x v="1"/>
    <s v="Mobile"/>
    <x v="0"/>
    <n v="2163"/>
    <n v="34.737779999999994"/>
    <n v="1.6059999999999998E-2"/>
    <n v="0.28999999999999981"/>
    <n v="10.073956199999992"/>
    <n v="4"/>
    <n v="2.5184890499999981"/>
    <n v="0.11514840614454927"/>
    <n v="161"/>
    <n v="15.98180464592452"/>
    <n v="96"/>
    <n v="15"/>
    <n v="13"/>
  </r>
  <r>
    <x v="2"/>
    <x v="267"/>
    <s v="November"/>
    <x v="0"/>
    <x v="1"/>
    <s v="Mobile"/>
    <x v="0"/>
    <n v="2202"/>
    <n v="36.332999999999998"/>
    <n v="1.6500000000000001E-2"/>
    <n v="0.44999999999999984"/>
    <n v="16.349849999999993"/>
    <n v="4"/>
    <n v="4.0874624999999982"/>
    <n v="0.11009275314452427"/>
    <n v="44.099999999999994"/>
    <n v="2.6972724520408451"/>
    <n v="50.4"/>
    <n v="13.5"/>
    <n v="10"/>
  </r>
  <r>
    <x v="2"/>
    <x v="268"/>
    <s v="November"/>
    <x v="0"/>
    <x v="1"/>
    <s v="Mobile"/>
    <x v="0"/>
    <n v="1839"/>
    <n v="23.667930000000005"/>
    <n v="1.2870000000000003E-2"/>
    <n v="0.16000000000000003"/>
    <n v="3.7868688000000015"/>
    <n v="6"/>
    <n v="0.63114480000000028"/>
    <n v="0.25350759445376081"/>
    <n v="74.199999999999989"/>
    <n v="19.594024487988587"/>
    <n v="73.2"/>
    <n v="12"/>
    <n v="8"/>
  </r>
  <r>
    <x v="2"/>
    <x v="269"/>
    <s v="November"/>
    <x v="0"/>
    <x v="1"/>
    <s v="Mobile"/>
    <x v="0"/>
    <n v="2752"/>
    <n v="41.472640000000006"/>
    <n v="1.5070000000000002E-2"/>
    <n v="1.0000000000000064E-2"/>
    <n v="0.41472640000000272"/>
    <n v="6"/>
    <n v="6.9121066666667119E-2"/>
    <n v="0.14467369330720203"/>
    <n v="89.6"/>
    <n v="216.04604867208695"/>
    <n v="51.6"/>
    <n v="19.5"/>
    <n v="12"/>
  </r>
  <r>
    <x v="2"/>
    <x v="270"/>
    <s v="November"/>
    <x v="0"/>
    <x v="1"/>
    <s v="Mobile"/>
    <x v="0"/>
    <n v="1755"/>
    <n v="24.51735"/>
    <n v="1.397E-2"/>
    <n v="0.73999999999999988"/>
    <n v="18.142838999999999"/>
    <n v="6"/>
    <n v="3.0238064999999996"/>
    <n v="0.24472465417347306"/>
    <n v="256.2"/>
    <n v="14.12127396379365"/>
    <n v="33.6"/>
    <n v="16.5"/>
    <n v="7"/>
  </r>
  <r>
    <x v="2"/>
    <x v="271"/>
    <s v="November"/>
    <x v="0"/>
    <x v="1"/>
    <s v="Mobile"/>
    <x v="0"/>
    <n v="1700"/>
    <n v="18.513000000000005"/>
    <n v="1.0890000000000004E-2"/>
    <n v="1.0799999999999998"/>
    <n v="19.994040000000002"/>
    <n v="8"/>
    <n v="2.4992550000000002"/>
    <n v="0.43212877437476355"/>
    <n v="67.899999999999991"/>
    <n v="3.3960120115794501"/>
    <n v="81.599999999999994"/>
    <n v="33"/>
    <n v="10"/>
  </r>
  <r>
    <x v="2"/>
    <x v="272"/>
    <s v="November"/>
    <x v="0"/>
    <x v="1"/>
    <s v="Mobile"/>
    <x v="0"/>
    <n v="2106"/>
    <n v="29.420819999999999"/>
    <n v="1.397E-2"/>
    <n v="0.30999999999999994"/>
    <n v="9.1204541999999975"/>
    <n v="3"/>
    <n v="3.0401513999999992"/>
    <n v="0.10196860590561378"/>
    <n v="277.89999999999998"/>
    <n v="30.469973743193627"/>
    <n v="74.399999999999991"/>
    <n v="27"/>
    <n v="9"/>
  </r>
  <r>
    <x v="2"/>
    <x v="273"/>
    <s v="November"/>
    <x v="0"/>
    <x v="1"/>
    <s v="Mobile"/>
    <x v="0"/>
    <n v="1938"/>
    <n v="28.99248"/>
    <n v="1.4960000000000001E-2"/>
    <n v="0.1"/>
    <n v="2.899248"/>
    <n v="4"/>
    <n v="0.72481200000000001"/>
    <n v="0.13796681070401703"/>
    <n v="98.699999999999989"/>
    <n v="34.043310541216201"/>
    <n v="45.6"/>
    <n v="24"/>
    <n v="8"/>
  </r>
  <r>
    <x v="2"/>
    <x v="274"/>
    <s v="November"/>
    <x v="0"/>
    <x v="1"/>
    <s v="Mobile"/>
    <x v="0"/>
    <n v="1787"/>
    <n v="23.588400000000004"/>
    <n v="1.3200000000000002E-2"/>
    <n v="0.46999999999999975"/>
    <n v="11.086547999999995"/>
    <n v="3"/>
    <n v="3.6955159999999982"/>
    <n v="0.12718115683980261"/>
    <n v="69.3"/>
    <n v="6.2508185595732799"/>
    <n v="74.399999999999991"/>
    <n v="24"/>
    <n v="8"/>
  </r>
  <r>
    <x v="0"/>
    <x v="0"/>
    <s v="March"/>
    <x v="1"/>
    <x v="1"/>
    <s v="Mobile"/>
    <x v="0"/>
    <n v="2005.4"/>
    <n v="25.588904000000003"/>
    <n v="1.2760000000000001E-2"/>
    <n v="0.1"/>
    <n v="2.5588904000000006"/>
    <n v="4"/>
    <n v="0.63972260000000014"/>
    <n v="0.15631775397648917"/>
    <n v="43.4"/>
    <n v="16.96047630644907"/>
    <n v="60"/>
    <n v="15"/>
    <n v="10"/>
  </r>
  <r>
    <x v="0"/>
    <x v="1"/>
    <s v="March"/>
    <x v="1"/>
    <x v="1"/>
    <s v="Mobile"/>
    <x v="0"/>
    <n v="1547.4"/>
    <n v="22.638462000000004"/>
    <n v="1.4630000000000002E-2"/>
    <n v="0.52999999999999992"/>
    <n v="11.99838486"/>
    <n v="6"/>
    <n v="1.99973081"/>
    <n v="0.26503567247633691"/>
    <n v="212.79999999999998"/>
    <n v="17.735720472630344"/>
    <n v="33.6"/>
    <n v="12"/>
    <n v="8"/>
  </r>
  <r>
    <x v="0"/>
    <x v="2"/>
    <s v="March"/>
    <x v="1"/>
    <x v="1"/>
    <s v="Mobile"/>
    <x v="0"/>
    <n v="1949.1999999999998"/>
    <n v="25.943852"/>
    <n v="1.3310000000000001E-2"/>
    <n v="0.14999999999999997"/>
    <n v="3.891577799999999"/>
    <n v="6"/>
    <n v="0.64859629999999979"/>
    <n v="0.23126866434483206"/>
    <n v="196"/>
    <n v="50.36517579065233"/>
    <n v="55.199999999999996"/>
    <n v="0"/>
    <n v="12"/>
  </r>
  <r>
    <x v="0"/>
    <x v="3"/>
    <s v="March"/>
    <x v="1"/>
    <x v="1"/>
    <s v="Mobile"/>
    <x v="0"/>
    <n v="2068.6000000000004"/>
    <n v="22.754600000000011"/>
    <n v="1.1000000000000003E-2"/>
    <n v="0.12"/>
    <n v="2.7305520000000012"/>
    <n v="6"/>
    <n v="0.45509200000000022"/>
    <n v="0.26368294762377703"/>
    <n v="51.8"/>
    <n v="18.97052317626618"/>
    <n v="7.1999999999999993"/>
    <n v="3"/>
    <n v="9"/>
  </r>
  <r>
    <x v="0"/>
    <x v="4"/>
    <s v="March"/>
    <x v="1"/>
    <x v="1"/>
    <s v="Mobile"/>
    <x v="0"/>
    <n v="2577"/>
    <n v="41.386619999999994"/>
    <n v="1.6059999999999998E-2"/>
    <n v="0.54999999999999982"/>
    <n v="22.762640999999988"/>
    <n v="6"/>
    <n v="3.7937734999999981"/>
    <n v="0.14497439027395811"/>
    <n v="44.8"/>
    <n v="1.9681371770525231"/>
    <n v="64.8"/>
    <n v="7.5"/>
    <n v="3"/>
  </r>
  <r>
    <x v="0"/>
    <x v="5"/>
    <s v="March"/>
    <x v="1"/>
    <x v="1"/>
    <s v="Mobile"/>
    <x v="0"/>
    <n v="2267.4"/>
    <n v="36.165030000000002"/>
    <n v="1.5949999999999999E-2"/>
    <n v="0.45999999999999985"/>
    <n v="16.635913799999994"/>
    <n v="5"/>
    <n v="3.3271827599999986"/>
    <n v="0.13825510444758374"/>
    <n v="94.5"/>
    <n v="5.6804814653463787"/>
    <n v="60"/>
    <n v="9"/>
    <n v="10"/>
  </r>
  <r>
    <x v="0"/>
    <x v="6"/>
    <s v="March"/>
    <x v="1"/>
    <x v="1"/>
    <s v="Mobile"/>
    <x v="0"/>
    <n v="2867.2000000000003"/>
    <n v="46.678016"/>
    <n v="1.6279999999999999E-2"/>
    <n v="0.53999999999999981"/>
    <n v="25.206128639999992"/>
    <n v="6"/>
    <n v="4.201021439999999"/>
    <n v="0.12854016760266759"/>
    <n v="86.8"/>
    <n v="3.44360695923196"/>
    <n v="24"/>
    <n v="4.5"/>
    <n v="5"/>
  </r>
  <r>
    <x v="0"/>
    <x v="7"/>
    <s v="March"/>
    <x v="1"/>
    <x v="1"/>
    <s v="Mobile"/>
    <x v="0"/>
    <n v="1741.2"/>
    <n v="24.133032000000004"/>
    <n v="1.3860000000000003E-2"/>
    <n v="0.21999999999999992"/>
    <n v="5.309267039999999"/>
    <n v="3"/>
    <n v="1.7697556799999996"/>
    <n v="0.1243109444349968"/>
    <n v="0"/>
    <n v="0"/>
    <n v="39.6"/>
    <n v="16.5"/>
    <n v="3"/>
  </r>
  <r>
    <x v="0"/>
    <x v="8"/>
    <s v="March"/>
    <x v="1"/>
    <x v="1"/>
    <s v="Mobile"/>
    <x v="0"/>
    <n v="2443"/>
    <n v="37.353470000000002"/>
    <n v="1.529E-2"/>
    <n v="0.13999999999999993"/>
    <n v="5.2294857999999973"/>
    <n v="7"/>
    <n v="0.74706939999999966"/>
    <n v="0.18739892170660449"/>
    <n v="0"/>
    <n v="0"/>
    <n v="50.4"/>
    <n v="10.5"/>
    <n v="7"/>
  </r>
  <r>
    <x v="0"/>
    <x v="9"/>
    <s v="March"/>
    <x v="1"/>
    <x v="1"/>
    <s v="Mobile"/>
    <x v="0"/>
    <n v="2532.6"/>
    <n v="44.016588000000006"/>
    <n v="1.7380000000000003E-2"/>
    <n v="0.48999999999999982"/>
    <n v="21.568128119999994"/>
    <n v="7"/>
    <n v="3.0811611599999993"/>
    <n v="0.15903095442109233"/>
    <n v="187.6"/>
    <n v="8.6980195479291336"/>
    <n v="44.4"/>
    <n v="0"/>
    <n v="8"/>
  </r>
  <r>
    <x v="0"/>
    <x v="10"/>
    <s v="March"/>
    <x v="1"/>
    <x v="1"/>
    <s v="Mobile"/>
    <x v="0"/>
    <n v="2481.8000000000002"/>
    <n v="33.851752000000012"/>
    <n v="1.3640000000000005E-2"/>
    <n v="0.90999999999999992"/>
    <n v="30.805094320000009"/>
    <n v="7"/>
    <n v="4.4007277600000014"/>
    <n v="0.20678397974793145"/>
    <n v="67.199999999999989"/>
    <n v="2.1814573687693866"/>
    <n v="13.2"/>
    <n v="4.5"/>
    <n v="9"/>
  </r>
  <r>
    <x v="0"/>
    <x v="11"/>
    <s v="March"/>
    <x v="1"/>
    <x v="1"/>
    <s v="Mobile"/>
    <x v="0"/>
    <n v="2023"/>
    <n v="16.912280000000003"/>
    <n v="8.3600000000000011E-3"/>
    <n v="0.5199999999999998"/>
    <n v="8.7943855999999982"/>
    <n v="5"/>
    <n v="1.7588771199999997"/>
    <n v="0.2956431657943222"/>
    <n v="100.8"/>
    <n v="11.461858120026033"/>
    <n v="39.6"/>
    <n v="9"/>
    <n v="3"/>
  </r>
  <r>
    <x v="0"/>
    <x v="12"/>
    <s v="March"/>
    <x v="1"/>
    <x v="1"/>
    <s v="Mobile"/>
    <x v="0"/>
    <n v="2028.4"/>
    <n v="33.022352000000005"/>
    <n v="1.6280000000000003E-2"/>
    <n v="1.0599999999999996"/>
    <n v="35.003693119999994"/>
    <n v="3"/>
    <n v="11.667897706666665"/>
    <n v="9.0847556830597642E-2"/>
    <n v="108.5"/>
    <n v="3.0996729295974359"/>
    <n v="45.6"/>
    <n v="13.5"/>
    <n v="10"/>
  </r>
  <r>
    <x v="0"/>
    <x v="13"/>
    <s v="March"/>
    <x v="1"/>
    <x v="1"/>
    <s v="Mobile"/>
    <x v="0"/>
    <n v="2598.2000000000003"/>
    <n v="39.154874000000007"/>
    <n v="1.5070000000000002E-2"/>
    <n v="0.5199999999999998"/>
    <n v="20.360534479999995"/>
    <n v="4"/>
    <n v="5.0901336199999987"/>
    <n v="0.10215841838745285"/>
    <n v="37.799999999999997"/>
    <n v="1.8565327956950572"/>
    <n v="38.4"/>
    <n v="7.5"/>
    <n v="5"/>
  </r>
  <r>
    <x v="0"/>
    <x v="14"/>
    <s v="March"/>
    <x v="1"/>
    <x v="1"/>
    <s v="Mobile"/>
    <x v="0"/>
    <n v="2074.6000000000004"/>
    <n v="31.948840000000008"/>
    <n v="1.54E-2"/>
    <n v="6.0000000000000039E-2"/>
    <n v="1.9169304000000018"/>
    <n v="9"/>
    <n v="0.21299226666666687"/>
    <n v="0.28170036846408186"/>
    <n v="44.099999999999994"/>
    <n v="23.005530091233336"/>
    <n v="1.2"/>
    <n v="0"/>
    <n v="7"/>
  </r>
  <r>
    <x v="0"/>
    <x v="15"/>
    <s v="March"/>
    <x v="1"/>
    <x v="1"/>
    <s v="Mobile"/>
    <x v="0"/>
    <n v="1668.2"/>
    <n v="22.203742000000002"/>
    <n v="1.3310000000000001E-2"/>
    <n v="0.60999999999999988"/>
    <n v="13.544282619999999"/>
    <n v="8"/>
    <n v="1.6930353274999999"/>
    <n v="0.36029962877428495"/>
    <n v="46"/>
    <n v="3.3962669925444899"/>
    <n v="18"/>
    <n v="1.5"/>
    <n v="3"/>
  </r>
  <r>
    <x v="0"/>
    <x v="16"/>
    <s v="March"/>
    <x v="1"/>
    <x v="1"/>
    <s v="Mobile"/>
    <x v="0"/>
    <n v="2514.8000000000002"/>
    <n v="24.89652000000001"/>
    <n v="9.9000000000000025E-3"/>
    <n v="0.6699999999999996"/>
    <n v="16.680668399999995"/>
    <n v="3"/>
    <n v="5.5602227999999982"/>
    <n v="0.12049876850258585"/>
    <n v="92.399999999999991"/>
    <n v="5.5393463729546966"/>
    <n v="6"/>
    <n v="1.5"/>
    <n v="12"/>
  </r>
  <r>
    <x v="0"/>
    <x v="17"/>
    <s v="March"/>
    <x v="1"/>
    <x v="1"/>
    <s v="Mobile"/>
    <x v="0"/>
    <n v="2684.6"/>
    <n v="34.255496000000001"/>
    <n v="1.2760000000000001E-2"/>
    <n v="0.83999999999999986"/>
    <n v="28.774616639999994"/>
    <n v="7"/>
    <n v="4.1106595199999996"/>
    <n v="0.20434677109915442"/>
    <n v="0"/>
    <n v="0"/>
    <n v="40.799999999999997"/>
    <n v="4.5"/>
    <n v="9"/>
  </r>
  <r>
    <x v="0"/>
    <x v="18"/>
    <s v="March"/>
    <x v="1"/>
    <x v="1"/>
    <s v="Mobile"/>
    <x v="0"/>
    <n v="2664.2000000000003"/>
    <n v="38.098060000000011"/>
    <n v="1.4300000000000002E-2"/>
    <n v="0.12999999999999995"/>
    <n v="4.9527477999999991"/>
    <n v="4"/>
    <n v="1.2381869499999998"/>
    <n v="0.10499222270110338"/>
    <n v="50.4"/>
    <n v="10.17616927718387"/>
    <n v="40.799999999999997"/>
    <n v="7.5"/>
    <n v="3"/>
  </r>
  <r>
    <x v="0"/>
    <x v="19"/>
    <s v="March"/>
    <x v="1"/>
    <x v="1"/>
    <s v="Mobile"/>
    <x v="0"/>
    <n v="2885"/>
    <n v="41.890200000000007"/>
    <n v="1.4520000000000002E-2"/>
    <n v="0.82999999999999985"/>
    <n v="34.768866000000003"/>
    <n v="6"/>
    <n v="5.7948110000000002"/>
    <n v="0.14323159115974618"/>
    <n v="49"/>
    <n v="1.409306820648105"/>
    <n v="14.399999999999999"/>
    <n v="10.5"/>
    <n v="1"/>
  </r>
  <r>
    <x v="0"/>
    <x v="20"/>
    <s v="March"/>
    <x v="1"/>
    <x v="1"/>
    <s v="Mobile"/>
    <x v="0"/>
    <n v="2097.8000000000002"/>
    <n v="31.613846000000013"/>
    <n v="1.5070000000000005E-2"/>
    <n v="0.6599999999999997"/>
    <n v="20.86513836"/>
    <n v="5"/>
    <n v="4.1730276719999999"/>
    <n v="0.15815854863087514"/>
    <n v="37"/>
    <n v="1.7732928179825405"/>
    <n v="2.4"/>
    <n v="6"/>
    <n v="4"/>
  </r>
  <r>
    <x v="0"/>
    <x v="21"/>
    <s v="March"/>
    <x v="1"/>
    <x v="1"/>
    <s v="Mobile"/>
    <x v="0"/>
    <n v="2214.1999999999998"/>
    <n v="21.920580000000005"/>
    <n v="9.9000000000000025E-3"/>
    <n v="0.12"/>
    <n v="2.6304696000000005"/>
    <n v="7"/>
    <n v="0.37578137142857149"/>
    <n v="0.31933461614610553"/>
    <n v="237.99999999999997"/>
    <n v="90.478141241396571"/>
    <n v="60"/>
    <n v="1.5"/>
    <n v="12"/>
  </r>
  <r>
    <x v="0"/>
    <x v="22"/>
    <s v="March"/>
    <x v="1"/>
    <x v="1"/>
    <s v="Mobile"/>
    <x v="0"/>
    <n v="2369.8000000000002"/>
    <n v="35.452208000000006"/>
    <n v="1.4960000000000001E-2"/>
    <n v="0.28000000000000003"/>
    <n v="9.9266182400000034"/>
    <n v="7"/>
    <n v="1.4180883200000005"/>
    <n v="0.1974489148884605"/>
    <n v="92.399999999999991"/>
    <n v="9.3083059875988496"/>
    <n v="30"/>
    <n v="10.5"/>
    <n v="2"/>
  </r>
  <r>
    <x v="0"/>
    <x v="23"/>
    <s v="March"/>
    <x v="1"/>
    <x v="1"/>
    <s v="Mobile"/>
    <x v="0"/>
    <n v="2310"/>
    <n v="32.778900000000007"/>
    <n v="1.4190000000000003E-2"/>
    <n v="0.7999999999999996"/>
    <n v="26.223119999999994"/>
    <n v="5"/>
    <n v="5.2446239999999991"/>
    <n v="0.15253715042298549"/>
    <n v="280"/>
    <n v="10.677600529608988"/>
    <n v="13.2"/>
    <n v="1.5"/>
    <n v="1"/>
  </r>
  <r>
    <x v="0"/>
    <x v="24"/>
    <s v="March"/>
    <x v="1"/>
    <x v="1"/>
    <s v="Mobile"/>
    <x v="0"/>
    <n v="2423.6"/>
    <n v="31.191732000000002"/>
    <n v="1.2870000000000001E-2"/>
    <n v="0.74999999999999978"/>
    <n v="23.393798999999994"/>
    <n v="3"/>
    <n v="7.7979329999999978"/>
    <n v="9.617933367727062E-2"/>
    <n v="120.39999999999999"/>
    <n v="5.1466630109970604"/>
    <n v="49.199999999999996"/>
    <n v="0"/>
    <n v="4"/>
  </r>
  <r>
    <x v="0"/>
    <x v="25"/>
    <s v="March"/>
    <x v="1"/>
    <x v="1"/>
    <s v="Mobile"/>
    <x v="0"/>
    <n v="2087"/>
    <n v="21.809150000000006"/>
    <n v="1.0450000000000003E-2"/>
    <n v="0.26"/>
    <n v="5.6703790000000014"/>
    <n v="5"/>
    <n v="1.1340758000000002"/>
    <n v="0.22926157140466266"/>
    <n v="218.39999999999998"/>
    <n v="38.515943995983321"/>
    <n v="7.1999999999999993"/>
    <n v="0"/>
    <n v="12"/>
  </r>
  <r>
    <x v="0"/>
    <x v="26"/>
    <s v="March"/>
    <x v="1"/>
    <x v="1"/>
    <s v="Mobile"/>
    <x v="0"/>
    <n v="1544.6000000000001"/>
    <n v="18.68966"/>
    <n v="1.21E-2"/>
    <n v="0.15999999999999998"/>
    <n v="2.9903455999999995"/>
    <n v="3"/>
    <n v="0.99678186666666646"/>
    <n v="0.16051656370420864"/>
    <n v="154"/>
    <n v="51.499064188433614"/>
    <n v="8.4"/>
    <n v="1.5"/>
    <n v="8"/>
  </r>
  <r>
    <x v="0"/>
    <x v="27"/>
    <s v="March"/>
    <x v="1"/>
    <x v="1"/>
    <s v="Mobile"/>
    <x v="0"/>
    <n v="1547.2"/>
    <n v="17.019200000000005"/>
    <n v="1.1000000000000003E-2"/>
    <n v="0.25999999999999984"/>
    <n v="4.4249919999999987"/>
    <n v="7"/>
    <n v="0.63214171428571408"/>
    <n v="0.41130017862179175"/>
    <n v="156.79999999999998"/>
    <n v="35.435092312031308"/>
    <n v="14.399999999999999"/>
    <n v="12"/>
    <n v="10"/>
  </r>
  <r>
    <x v="0"/>
    <x v="28"/>
    <s v="March"/>
    <x v="1"/>
    <x v="1"/>
    <s v="Mobile"/>
    <x v="0"/>
    <n v="2687.6"/>
    <n v="46.710488000000005"/>
    <n v="1.7380000000000003E-2"/>
    <n v="0.18999999999999992"/>
    <n v="8.8749927199999981"/>
    <n v="6"/>
    <n v="1.4791654533333329"/>
    <n v="0.12845080959119928"/>
    <n v="51.099999999999994"/>
    <n v="5.7577512018511277"/>
    <n v="38.4"/>
    <n v="7.5"/>
    <n v="5"/>
  </r>
  <r>
    <x v="0"/>
    <x v="29"/>
    <s v="March"/>
    <x v="1"/>
    <x v="1"/>
    <s v="Mobile"/>
    <x v="0"/>
    <n v="2364.8000000000002"/>
    <n v="32.516000000000012"/>
    <n v="1.3750000000000004E-2"/>
    <n v="0.65999999999999981"/>
    <n v="21.460560000000001"/>
    <n v="4"/>
    <n v="5.3651400000000002"/>
    <n v="0.12301636117603637"/>
    <n v="151.19999999999999"/>
    <n v="7.0454825037184481"/>
    <n v="6"/>
    <n v="3"/>
    <n v="6"/>
  </r>
  <r>
    <x v="0"/>
    <x v="30"/>
    <s v="March"/>
    <x v="1"/>
    <x v="1"/>
    <s v="Mobile"/>
    <x v="0"/>
    <n v="1649"/>
    <n v="24.124870000000008"/>
    <n v="1.4630000000000006E-2"/>
    <n v="0.14000000000000001"/>
    <n v="3.3774818000000013"/>
    <n v="6"/>
    <n v="0.56291363333333355"/>
    <n v="0.24870600338986273"/>
    <n v="49"/>
    <n v="14.507850197741993"/>
    <n v="57.599999999999994"/>
    <n v="1.5"/>
    <n v="10"/>
  </r>
  <r>
    <x v="0"/>
    <x v="31"/>
    <s v="April"/>
    <x v="1"/>
    <x v="1"/>
    <s v="Mobile"/>
    <x v="0"/>
    <n v="2622.6"/>
    <n v="32.598917999999998"/>
    <n v="1.243E-2"/>
    <n v="0.70999999999999974"/>
    <n v="23.145231779999989"/>
    <n v="4"/>
    <n v="5.7863079449999972"/>
    <n v="0.12270345905345693"/>
    <n v="145.6"/>
    <n v="6.2907125486561046"/>
    <n v="10.799999999999999"/>
    <n v="15"/>
    <n v="9"/>
  </r>
  <r>
    <x v="0"/>
    <x v="32"/>
    <s v="April"/>
    <x v="1"/>
    <x v="1"/>
    <s v="Mobile"/>
    <x v="0"/>
    <n v="1977.1999999999998"/>
    <n v="25.011580000000009"/>
    <n v="1.2650000000000005E-2"/>
    <n v="1.0599999999999996"/>
    <n v="26.5122748"/>
    <n v="7"/>
    <n v="3.7874678285714287"/>
    <n v="0.27987036404737314"/>
    <n v="0"/>
    <n v="0"/>
    <n v="68.399999999999991"/>
    <n v="1.5"/>
    <n v="10"/>
  </r>
  <r>
    <x v="0"/>
    <x v="33"/>
    <s v="April"/>
    <x v="1"/>
    <x v="1"/>
    <s v="Mobile"/>
    <x v="0"/>
    <n v="2299.6000000000004"/>
    <n v="30.10176400000001"/>
    <n v="1.3090000000000003E-2"/>
    <n v="0.61999999999999988"/>
    <n v="18.663093680000003"/>
    <n v="7"/>
    <n v="2.6661562400000003"/>
    <n v="0.23254451134491647"/>
    <n v="35.699999999999996"/>
    <n v="1.9128661417081838"/>
    <n v="66"/>
    <n v="3"/>
    <n v="4"/>
  </r>
  <r>
    <x v="0"/>
    <x v="34"/>
    <s v="April"/>
    <x v="1"/>
    <x v="1"/>
    <s v="Mobile"/>
    <x v="0"/>
    <n v="1789.8000000000002"/>
    <n v="19.097166000000001"/>
    <n v="1.0669999999999999E-2"/>
    <n v="0.13"/>
    <n v="2.4826315800000001"/>
    <n v="2"/>
    <n v="1.24131579"/>
    <n v="0.10472758104527131"/>
    <n v="190.39999999999998"/>
    <n v="76.692813196229451"/>
    <n v="8.4"/>
    <n v="16.5"/>
    <n v="12"/>
  </r>
  <r>
    <x v="0"/>
    <x v="35"/>
    <s v="April"/>
    <x v="1"/>
    <x v="1"/>
    <s v="Mobile"/>
    <x v="0"/>
    <n v="2076.4"/>
    <n v="29.007308000000002"/>
    <n v="1.397E-2"/>
    <n v="0.1499999999999998"/>
    <n v="4.3510961999999944"/>
    <n v="6"/>
    <n v="0.72518269999999907"/>
    <n v="0.20684442692855193"/>
    <n v="170.79999999999998"/>
    <n v="39.254475688218569"/>
    <n v="8.4"/>
    <n v="13.5"/>
    <n v="12"/>
  </r>
  <r>
    <x v="0"/>
    <x v="36"/>
    <s v="April"/>
    <x v="1"/>
    <x v="1"/>
    <s v="Mobile"/>
    <x v="0"/>
    <n v="2326.4"/>
    <n v="28.661248000000001"/>
    <n v="1.2319999999999999E-2"/>
    <n v="0.60999999999999988"/>
    <n v="17.483361279999997"/>
    <n v="3"/>
    <n v="5.827787093333332"/>
    <n v="0.10467094803408421"/>
    <n v="47.599999999999994"/>
    <n v="2.7225885936734473"/>
    <n v="56.4"/>
    <n v="10.5"/>
    <n v="5"/>
  </r>
  <r>
    <x v="0"/>
    <x v="37"/>
    <s v="April"/>
    <x v="1"/>
    <x v="1"/>
    <s v="Mobile"/>
    <x v="0"/>
    <n v="2376.8000000000002"/>
    <n v="33.988240000000019"/>
    <n v="1.4300000000000007E-2"/>
    <n v="0.12999999999999992"/>
    <n v="4.4184711999999999"/>
    <n v="4"/>
    <n v="1.1046178"/>
    <n v="0.11768776494458076"/>
    <n v="71.399999999999991"/>
    <n v="16.159435417390519"/>
    <n v="18"/>
    <n v="0"/>
    <n v="7"/>
  </r>
  <r>
    <x v="0"/>
    <x v="38"/>
    <s v="April"/>
    <x v="1"/>
    <x v="1"/>
    <s v="Mobile"/>
    <x v="0"/>
    <n v="2420"/>
    <n v="37.00180000000001"/>
    <n v="1.5290000000000005E-2"/>
    <n v="0.05"/>
    <n v="1.8500900000000007"/>
    <n v="6"/>
    <n v="0.30834833333333345"/>
    <n v="0.16215427357588005"/>
    <n v="42.699999999999996"/>
    <n v="23.079958272300257"/>
    <n v="42"/>
    <n v="13.5"/>
    <n v="11"/>
  </r>
  <r>
    <x v="0"/>
    <x v="39"/>
    <s v="April"/>
    <x v="1"/>
    <x v="1"/>
    <s v="Mobile"/>
    <x v="0"/>
    <n v="2654"/>
    <n v="34.448920000000008"/>
    <n v="1.2980000000000004E-2"/>
    <n v="0.41999999999999982"/>
    <n v="14.468546399999997"/>
    <n v="2"/>
    <n v="7.2342731999999987"/>
    <n v="5.8056972468222501E-2"/>
    <n v="159.6"/>
    <n v="11.03082476896228"/>
    <n v="60"/>
    <n v="4.5"/>
    <n v="8"/>
  </r>
  <r>
    <x v="0"/>
    <x v="40"/>
    <s v="April"/>
    <x v="1"/>
    <x v="1"/>
    <s v="Mobile"/>
    <x v="0"/>
    <n v="2556.6"/>
    <n v="33.184667999999995"/>
    <n v="1.2979999999999998E-2"/>
    <n v="0.72999999999999976"/>
    <n v="24.224807639999987"/>
    <n v="9"/>
    <n v="2.6916452933333321"/>
    <n v="0.27120958389579192"/>
    <n v="77"/>
    <n v="3.1785598112596629"/>
    <n v="69.599999999999994"/>
    <n v="10.5"/>
    <n v="5"/>
  </r>
  <r>
    <x v="0"/>
    <x v="41"/>
    <s v="April"/>
    <x v="1"/>
    <x v="1"/>
    <s v="Mobile"/>
    <x v="0"/>
    <n v="1950"/>
    <n v="33.676500000000011"/>
    <n v="1.7270000000000008E-2"/>
    <n v="0.50999999999999979"/>
    <n v="17.175014999999998"/>
    <n v="5"/>
    <n v="3.4350029999999996"/>
    <n v="0.14847148605110383"/>
    <n v="237.99999999999997"/>
    <n v="13.857338698103028"/>
    <n v="32.4"/>
    <n v="0"/>
    <n v="10"/>
  </r>
  <r>
    <x v="0"/>
    <x v="42"/>
    <s v="April"/>
    <x v="1"/>
    <x v="1"/>
    <s v="Mobile"/>
    <x v="0"/>
    <n v="1652.4"/>
    <n v="29.082240000000002"/>
    <n v="1.7600000000000001E-2"/>
    <n v="0.11999999999999997"/>
    <n v="3.4898687999999995"/>
    <n v="8"/>
    <n v="0.43623359999999994"/>
    <n v="0.27508197442837962"/>
    <n v="224"/>
    <n v="64.185794033288602"/>
    <n v="15.6"/>
    <n v="13.5"/>
    <n v="5"/>
  </r>
  <r>
    <x v="0"/>
    <x v="43"/>
    <s v="April"/>
    <x v="1"/>
    <x v="1"/>
    <s v="Mobile"/>
    <x v="0"/>
    <n v="2046.4"/>
    <n v="30.614144000000007"/>
    <n v="1.4960000000000003E-2"/>
    <n v="0.27"/>
    <n v="8.265818880000003"/>
    <n v="6"/>
    <n v="1.3776364800000005"/>
    <n v="0.19598784143695144"/>
    <n v="110.6"/>
    <n v="13.380404483288164"/>
    <n v="9.6"/>
    <n v="3"/>
    <n v="6"/>
  </r>
  <r>
    <x v="0"/>
    <x v="44"/>
    <s v="April"/>
    <x v="1"/>
    <x v="1"/>
    <s v="Mobile"/>
    <x v="0"/>
    <n v="1740"/>
    <n v="27.561599999999999"/>
    <n v="1.584E-2"/>
    <n v="0.72999999999999976"/>
    <n v="20.119967999999993"/>
    <n v="9"/>
    <n v="2.2355519999999993"/>
    <n v="0.32654127481713691"/>
    <n v="46"/>
    <n v="2.2862859424030901"/>
    <n v="38.4"/>
    <n v="4.5"/>
    <n v="4"/>
  </r>
  <r>
    <x v="0"/>
    <x v="45"/>
    <s v="April"/>
    <x v="1"/>
    <x v="1"/>
    <s v="Mobile"/>
    <x v="0"/>
    <n v="2300.8000000000002"/>
    <n v="29.61129600000001"/>
    <n v="1.2870000000000003E-2"/>
    <n v="0.70999999999999974"/>
    <n v="21.024020159999999"/>
    <n v="8"/>
    <n v="2.6280025199999999"/>
    <n v="0.27016716863726592"/>
    <n v="155.39999999999998"/>
    <n v="7.3915454236322411"/>
    <n v="32.4"/>
    <n v="13.5"/>
    <n v="9"/>
  </r>
  <r>
    <x v="0"/>
    <x v="46"/>
    <s v="April"/>
    <x v="1"/>
    <x v="1"/>
    <s v="Mobile"/>
    <x v="0"/>
    <n v="2226.1999999999998"/>
    <n v="30.610250000000001"/>
    <n v="1.3750000000000002E-2"/>
    <n v="0.01"/>
    <n v="0.3061025"/>
    <n v="7"/>
    <n v="4.3728928571428571E-2"/>
    <n v="0.22868156908225185"/>
    <n v="45"/>
    <n v="147.00958012430476"/>
    <n v="32.4"/>
    <n v="7.5"/>
    <n v="8"/>
  </r>
  <r>
    <x v="0"/>
    <x v="47"/>
    <s v="April"/>
    <x v="1"/>
    <x v="1"/>
    <s v="Mobile"/>
    <x v="0"/>
    <n v="1433"/>
    <n v="13.87144"/>
    <n v="9.6799999999999994E-3"/>
    <n v="0.31000000000000011"/>
    <n v="4.3001464000000018"/>
    <n v="1"/>
    <n v="4.3001464000000018"/>
    <n v="7.2090568823424239E-2"/>
    <n v="36.4"/>
    <n v="8.464828081202068"/>
    <n v="36"/>
    <n v="3"/>
    <n v="14"/>
  </r>
  <r>
    <x v="0"/>
    <x v="48"/>
    <s v="April"/>
    <x v="1"/>
    <x v="1"/>
    <s v="Mobile"/>
    <x v="0"/>
    <n v="2035.4"/>
    <n v="29.106220000000004"/>
    <n v="1.4300000000000002E-2"/>
    <n v="0.38000000000000006"/>
    <n v="11.060363600000004"/>
    <n v="2"/>
    <n v="5.530181800000002"/>
    <n v="6.8713835049690405E-2"/>
    <n v="22"/>
    <n v="1.9890846988068269"/>
    <n v="52.8"/>
    <n v="3"/>
    <n v="12"/>
  </r>
  <r>
    <x v="0"/>
    <x v="49"/>
    <s v="April"/>
    <x v="1"/>
    <x v="1"/>
    <s v="Mobile"/>
    <x v="0"/>
    <n v="2536.4"/>
    <n v="30.132432000000001"/>
    <n v="1.188E-2"/>
    <n v="0.75999999999999979"/>
    <n v="22.900648319999995"/>
    <n v="4"/>
    <n v="5.7251620799999987"/>
    <n v="0.13274733350431189"/>
    <n v="40.599999999999994"/>
    <n v="1.7728755724589025"/>
    <n v="80.399999999999991"/>
    <n v="3"/>
    <n v="6"/>
  </r>
  <r>
    <x v="0"/>
    <x v="50"/>
    <s v="April"/>
    <x v="1"/>
    <x v="1"/>
    <s v="Mobile"/>
    <x v="0"/>
    <n v="1642.4"/>
    <n v="23.486320000000006"/>
    <n v="1.4300000000000004E-2"/>
    <n v="0.14000000000000007"/>
    <n v="3.2880848000000027"/>
    <n v="5"/>
    <n v="0.65761696000000058"/>
    <n v="0.21288988653820601"/>
    <n v="240.1"/>
    <n v="73.021231082604615"/>
    <n v="52.8"/>
    <n v="9"/>
    <n v="5"/>
  </r>
  <r>
    <x v="0"/>
    <x v="51"/>
    <s v="April"/>
    <x v="1"/>
    <x v="1"/>
    <s v="Mobile"/>
    <x v="0"/>
    <n v="1707.6000000000001"/>
    <n v="29.302416000000004"/>
    <n v="1.7160000000000002E-2"/>
    <n v="0.26000000000000006"/>
    <n v="7.6186281600000028"/>
    <n v="6"/>
    <n v="1.2697713600000005"/>
    <n v="0.20476127292711971"/>
    <n v="148.39999999999998"/>
    <n v="19.478572373323431"/>
    <n v="44.4"/>
    <n v="21"/>
    <n v="11"/>
  </r>
  <r>
    <x v="0"/>
    <x v="52"/>
    <s v="April"/>
    <x v="1"/>
    <x v="1"/>
    <s v="Mobile"/>
    <x v="0"/>
    <n v="1543.4"/>
    <n v="16.807626000000003"/>
    <n v="1.089E-2"/>
    <n v="0.32000000000000012"/>
    <n v="5.3784403200000028"/>
    <n v="3"/>
    <n v="1.7928134400000009"/>
    <n v="0.17849040667611235"/>
    <n v="54.599999999999994"/>
    <n v="10.151641879703885"/>
    <n v="30"/>
    <n v="7.5"/>
    <n v="9"/>
  </r>
  <r>
    <x v="0"/>
    <x v="53"/>
    <s v="April"/>
    <x v="1"/>
    <x v="1"/>
    <s v="Mobile"/>
    <x v="0"/>
    <n v="1634.4"/>
    <n v="22.113432000000007"/>
    <n v="1.3530000000000004E-2"/>
    <n v="0.51999999999999991"/>
    <n v="11.498984640000002"/>
    <n v="3"/>
    <n v="3.8329948800000007"/>
    <n v="0.13566415199594523"/>
    <n v="100.8"/>
    <n v="8.7659913597380008"/>
    <n v="73.2"/>
    <n v="4.5"/>
    <n v="3"/>
  </r>
  <r>
    <x v="0"/>
    <x v="54"/>
    <s v="April"/>
    <x v="1"/>
    <x v="1"/>
    <s v="Mobile"/>
    <x v="0"/>
    <n v="1563.2"/>
    <n v="24.245232000000005"/>
    <n v="1.5510000000000003E-2"/>
    <n v="0.73999999999999977"/>
    <n v="17.941471679999999"/>
    <n v="8"/>
    <n v="2.2426839599999999"/>
    <n v="0.32996178382619717"/>
    <n v="22"/>
    <n v="1.2262093317865439"/>
    <n v="22.8"/>
    <n v="18"/>
    <n v="6"/>
  </r>
  <r>
    <x v="0"/>
    <x v="55"/>
    <s v="April"/>
    <x v="1"/>
    <x v="1"/>
    <s v="Mobile"/>
    <x v="0"/>
    <n v="2553.2000000000003"/>
    <n v="41.566096000000009"/>
    <n v="1.6280000000000003E-2"/>
    <n v="0.19999999999999996"/>
    <n v="8.3132192000000007"/>
    <n v="4"/>
    <n v="2.0783048000000002"/>
    <n v="9.6232275458344688E-2"/>
    <n v="123.19999999999999"/>
    <n v="14.819770420585082"/>
    <n v="52.8"/>
    <n v="19.5"/>
    <n v="12"/>
  </r>
  <r>
    <x v="0"/>
    <x v="56"/>
    <s v="April"/>
    <x v="1"/>
    <x v="1"/>
    <s v="Mobile"/>
    <x v="0"/>
    <n v="1768.6000000000001"/>
    <n v="30.154630000000008"/>
    <n v="1.7050000000000003E-2"/>
    <n v="1.0299999999999998"/>
    <n v="31.059268900000003"/>
    <n v="7"/>
    <n v="4.4370384142857144"/>
    <n v="0.2321368227698366"/>
    <n v="93.8"/>
    <n v="3.0200324515687487"/>
    <n v="76.8"/>
    <n v="6"/>
    <n v="4"/>
  </r>
  <r>
    <x v="0"/>
    <x v="57"/>
    <s v="April"/>
    <x v="1"/>
    <x v="1"/>
    <s v="Mobile"/>
    <x v="0"/>
    <n v="2495.6"/>
    <n v="33.490952"/>
    <n v="1.3420000000000001E-2"/>
    <n v="7.0000000000000007E-2"/>
    <n v="2.3443666400000001"/>
    <n v="4"/>
    <n v="0.58609166000000001"/>
    <n v="0.11943524328600752"/>
    <n v="103.6"/>
    <n v="44.191040015822779"/>
    <n v="26.4"/>
    <n v="10.5"/>
    <n v="8"/>
  </r>
  <r>
    <x v="0"/>
    <x v="58"/>
    <s v="April"/>
    <x v="1"/>
    <x v="1"/>
    <s v="Mobile"/>
    <x v="0"/>
    <n v="1567.6000000000001"/>
    <n v="22.071808000000004"/>
    <n v="1.4080000000000002E-2"/>
    <n v="0.29000000000000004"/>
    <n v="6.4008243200000017"/>
    <n v="4"/>
    <n v="1.6002060800000004"/>
    <n v="0.18122665800644874"/>
    <n v="227.49999999999997"/>
    <n v="35.542297152126793"/>
    <n v="69.599999999999994"/>
    <n v="10.5"/>
    <n v="13"/>
  </r>
  <r>
    <x v="0"/>
    <x v="59"/>
    <s v="April"/>
    <x v="1"/>
    <x v="1"/>
    <s v="Mobile"/>
    <x v="0"/>
    <n v="1862.4"/>
    <n v="31.344192000000003"/>
    <n v="1.6830000000000001E-2"/>
    <n v="1.0499999999999996"/>
    <n v="32.911401599999991"/>
    <n v="4"/>
    <n v="8.2278503999999977"/>
    <n v="0.12761534896161941"/>
    <n v="26"/>
    <n v="0.78999977928621579"/>
    <n v="79.2"/>
    <n v="12"/>
    <n v="11"/>
  </r>
  <r>
    <x v="0"/>
    <x v="60"/>
    <s v="April"/>
    <x v="1"/>
    <x v="1"/>
    <s v="Mobile"/>
    <x v="0"/>
    <n v="2095"/>
    <n v="31.802100000000003"/>
    <n v="1.5180000000000001E-2"/>
    <n v="0.54999999999999982"/>
    <n v="17.491154999999996"/>
    <n v="6"/>
    <n v="2.9151924999999994"/>
    <n v="0.18866678615563121"/>
    <n v="11"/>
    <n v="0.62888928718543757"/>
    <n v="42"/>
    <n v="9"/>
    <n v="2"/>
  </r>
  <r>
    <x v="0"/>
    <x v="61"/>
    <s v="May"/>
    <x v="1"/>
    <x v="1"/>
    <s v="Mobile"/>
    <x v="0"/>
    <n v="2287.6"/>
    <n v="39.758488000000007"/>
    <n v="1.7380000000000003E-2"/>
    <n v="0.69999999999999973"/>
    <n v="27.830941599999996"/>
    <n v="6"/>
    <n v="4.6384902666666656"/>
    <n v="0.15091117147110822"/>
    <n v="71.399999999999991"/>
    <n v="2.5654899150088406"/>
    <n v="80.399999999999991"/>
    <n v="9"/>
    <n v="11"/>
  </r>
  <r>
    <x v="0"/>
    <x v="62"/>
    <s v="May"/>
    <x v="1"/>
    <x v="1"/>
    <s v="Mobile"/>
    <x v="0"/>
    <n v="1572.2"/>
    <n v="19.196562000000007"/>
    <n v="1.2210000000000004E-2"/>
    <n v="0.81999999999999984"/>
    <n v="15.741180840000004"/>
    <n v="5"/>
    <n v="3.1482361680000008"/>
    <n v="0.26046330587737526"/>
    <n v="39.199999999999996"/>
    <n v="2.4902833147300267"/>
    <n v="68.399999999999991"/>
    <n v="12"/>
    <n v="10"/>
  </r>
  <r>
    <x v="0"/>
    <x v="63"/>
    <s v="May"/>
    <x v="1"/>
    <x v="1"/>
    <s v="Mobile"/>
    <x v="0"/>
    <n v="1899"/>
    <n v="24.440130000000003"/>
    <n v="1.2870000000000001E-2"/>
    <n v="1.08"/>
    <n v="26.395340400000006"/>
    <n v="6"/>
    <n v="4.3992234000000012"/>
    <n v="0.24549787582962934"/>
    <n v="49"/>
    <n v="1.8563882585882465"/>
    <n v="37.199999999999996"/>
    <n v="6"/>
    <n v="13"/>
  </r>
  <r>
    <x v="0"/>
    <x v="64"/>
    <s v="May"/>
    <x v="1"/>
    <x v="1"/>
    <s v="Mobile"/>
    <x v="0"/>
    <n v="2828.2000000000003"/>
    <n v="38.576648000000013"/>
    <n v="1.3640000000000003E-2"/>
    <n v="7.0000000000000062E-2"/>
    <n v="2.7003653600000033"/>
    <n v="4"/>
    <n v="0.67509134000000082"/>
    <n v="0.10368967257082572"/>
    <n v="36"/>
    <n v="13.331529330534723"/>
    <n v="18"/>
    <n v="19.5"/>
    <n v="9"/>
  </r>
  <r>
    <x v="0"/>
    <x v="65"/>
    <s v="May"/>
    <x v="1"/>
    <x v="1"/>
    <s v="Mobile"/>
    <x v="0"/>
    <n v="2573.2000000000003"/>
    <n v="27.739096000000007"/>
    <n v="1.0780000000000001E-2"/>
    <n v="1.1799999999999997"/>
    <n v="32.732133279999999"/>
    <n v="4"/>
    <n v="8.1830333199999998"/>
    <n v="0.14420080596714469"/>
    <n v="229.6"/>
    <n v="7.0145137817916154"/>
    <n v="33.6"/>
    <n v="3"/>
    <n v="5"/>
  </r>
  <r>
    <x v="0"/>
    <x v="66"/>
    <s v="May"/>
    <x v="1"/>
    <x v="1"/>
    <s v="Mobile"/>
    <x v="0"/>
    <n v="2348.4"/>
    <n v="30.740556000000005"/>
    <n v="1.3090000000000001E-2"/>
    <n v="0.18000000000000005"/>
    <n v="5.5333000800000027"/>
    <n v="6"/>
    <n v="0.92221668000000045"/>
    <n v="0.1951818958642127"/>
    <n v="64.399999999999991"/>
    <n v="11.638624160791938"/>
    <n v="12"/>
    <n v="15"/>
    <n v="3"/>
  </r>
  <r>
    <x v="0"/>
    <x v="67"/>
    <s v="May"/>
    <x v="1"/>
    <x v="1"/>
    <s v="Mobile"/>
    <x v="0"/>
    <n v="1443"/>
    <n v="16.349190000000004"/>
    <n v="1.1330000000000003E-2"/>
    <n v="0.18"/>
    <n v="2.9428542000000006"/>
    <n v="4"/>
    <n v="0.73571355000000016"/>
    <n v="0.24466043883519606"/>
    <n v="69.3"/>
    <n v="23.548567237887621"/>
    <n v="79.2"/>
    <n v="12"/>
    <n v="6"/>
  </r>
  <r>
    <x v="0"/>
    <x v="68"/>
    <s v="May"/>
    <x v="1"/>
    <x v="1"/>
    <s v="Mobile"/>
    <x v="0"/>
    <n v="1769.8000000000002"/>
    <n v="27.060242000000002"/>
    <n v="1.529E-2"/>
    <n v="1.0599999999999996"/>
    <n v="28.683856519999992"/>
    <n v="4"/>
    <n v="7.170964129999998"/>
    <n v="0.14781833806216513"/>
    <n v="62.3"/>
    <n v="2.1719534106775686"/>
    <n v="85.2"/>
    <n v="13.5"/>
    <n v="11"/>
  </r>
  <r>
    <x v="0"/>
    <x v="69"/>
    <s v="May"/>
    <x v="1"/>
    <x v="1"/>
    <s v="Mobile"/>
    <x v="0"/>
    <n v="1824.2"/>
    <n v="18.661566000000001"/>
    <n v="1.023E-2"/>
    <n v="4.0000000000000063E-2"/>
    <n v="0.74646264000000118"/>
    <n v="2"/>
    <n v="0.37323132000000059"/>
    <n v="0.10717214193063969"/>
    <n v="112.69999999999999"/>
    <n v="150.97875494478842"/>
    <n v="9.6"/>
    <n v="16.5"/>
    <n v="12"/>
  </r>
  <r>
    <x v="0"/>
    <x v="70"/>
    <s v="May"/>
    <x v="1"/>
    <x v="1"/>
    <s v="Mobile"/>
    <x v="0"/>
    <n v="1685.4"/>
    <n v="29.663040000000002"/>
    <n v="1.7600000000000001E-2"/>
    <n v="0.72999999999999987"/>
    <n v="21.654019199999997"/>
    <n v="3"/>
    <n v="7.2180063999999993"/>
    <n v="0.10113595909252726"/>
    <n v="27"/>
    <n v="1.2468816874421171"/>
    <n v="3.5999999999999996"/>
    <n v="4.5"/>
    <n v="12"/>
  </r>
  <r>
    <x v="0"/>
    <x v="71"/>
    <s v="May"/>
    <x v="1"/>
    <x v="1"/>
    <s v="Mobile"/>
    <x v="0"/>
    <n v="2548.6"/>
    <n v="38.407401999999998"/>
    <n v="1.507E-2"/>
    <n v="0.7799999999999998"/>
    <n v="29.957773559999989"/>
    <n v="2"/>
    <n v="14.978886779999995"/>
    <n v="5.2073295663164099E-2"/>
    <n v="153.29999999999998"/>
    <n v="5.1172027084378575"/>
    <n v="28.799999999999997"/>
    <n v="16.5"/>
    <n v="6"/>
  </r>
  <r>
    <x v="0"/>
    <x v="72"/>
    <s v="May"/>
    <x v="1"/>
    <x v="1"/>
    <s v="Mobile"/>
    <x v="0"/>
    <n v="2367.1999999999998"/>
    <n v="33.850960000000001"/>
    <n v="1.4300000000000002E-2"/>
    <n v="0.61999999999999977"/>
    <n v="20.987595199999994"/>
    <n v="4"/>
    <n v="5.2468987999999985"/>
    <n v="0.1181650387463162"/>
    <n v="57.4"/>
    <n v="2.7349488806607063"/>
    <n v="34.799999999999997"/>
    <n v="7.5"/>
    <n v="8"/>
  </r>
  <r>
    <x v="0"/>
    <x v="73"/>
    <s v="May"/>
    <x v="1"/>
    <x v="1"/>
    <s v="Mobile"/>
    <x v="0"/>
    <n v="2416.1999999999998"/>
    <n v="39.601517999999999"/>
    <n v="1.6390000000000002E-2"/>
    <n v="1.0999999999999999"/>
    <n v="43.56166979999999"/>
    <n v="4"/>
    <n v="10.890417449999998"/>
    <n v="0.101006229104652"/>
    <n v="36.4"/>
    <n v="0.83559698622939393"/>
    <n v="49.199999999999996"/>
    <n v="3"/>
    <n v="11"/>
  </r>
  <r>
    <x v="0"/>
    <x v="74"/>
    <s v="May"/>
    <x v="1"/>
    <x v="1"/>
    <s v="Mobile"/>
    <x v="0"/>
    <n v="2769.8"/>
    <n v="42.654920000000011"/>
    <n v="1.5400000000000002E-2"/>
    <n v="0.53999999999999981"/>
    <n v="23.033656799999999"/>
    <n v="6"/>
    <n v="3.8389427999999999"/>
    <n v="0.1406637264821971"/>
    <n v="12"/>
    <n v="0.52097676474887833"/>
    <n v="74.399999999999991"/>
    <n v="19.5"/>
    <n v="1"/>
  </r>
  <r>
    <x v="0"/>
    <x v="75"/>
    <s v="May"/>
    <x v="1"/>
    <x v="1"/>
    <s v="Mobile"/>
    <x v="0"/>
    <n v="2197.6000000000004"/>
    <n v="28.766584000000012"/>
    <n v="1.3090000000000003E-2"/>
    <n v="0.32999999999999979"/>
    <n v="9.4929727199999974"/>
    <n v="6"/>
    <n v="1.5821621199999996"/>
    <n v="0.20857533866377731"/>
    <n v="44.099999999999994"/>
    <n v="4.6455416338750428"/>
    <n v="45.6"/>
    <n v="9"/>
    <n v="10"/>
  </r>
  <r>
    <x v="0"/>
    <x v="76"/>
    <s v="May"/>
    <x v="1"/>
    <x v="1"/>
    <s v="Mobile"/>
    <x v="0"/>
    <n v="2391.8000000000002"/>
    <n v="27.62529000000001"/>
    <n v="1.1550000000000003E-2"/>
    <n v="0.43999999999999984"/>
    <n v="12.1551276"/>
    <n v="3"/>
    <n v="4.0517092000000003"/>
    <n v="0.10859614505404283"/>
    <n v="35.699999999999996"/>
    <n v="2.9370321048707044"/>
    <n v="24"/>
    <n v="9"/>
    <n v="5"/>
  </r>
  <r>
    <x v="0"/>
    <x v="77"/>
    <s v="May"/>
    <x v="1"/>
    <x v="1"/>
    <s v="Mobile"/>
    <x v="0"/>
    <n v="1769.6000000000001"/>
    <n v="26.862528000000008"/>
    <n v="1.5180000000000004E-2"/>
    <n v="1.0799999999999996"/>
    <n v="29.011530239999999"/>
    <n v="4"/>
    <n v="7.2528825599999998"/>
    <n v="0.14890631291291717"/>
    <n v="99.399999999999991"/>
    <n v="3.4262239591536967"/>
    <n v="32.4"/>
    <n v="3"/>
    <n v="4"/>
  </r>
  <r>
    <x v="0"/>
    <x v="78"/>
    <s v="May"/>
    <x v="1"/>
    <x v="1"/>
    <s v="Mobile"/>
    <x v="0"/>
    <n v="2034.6000000000004"/>
    <n v="29.54239200000001"/>
    <n v="1.4520000000000002E-2"/>
    <n v="0.29000000000000004"/>
    <n v="8.5672936800000041"/>
    <n v="8"/>
    <n v="1.0709117100000005"/>
    <n v="0.27079730036755306"/>
    <n v="156.79999999999998"/>
    <n v="18.302162369669102"/>
    <n v="42"/>
    <n v="10.5"/>
    <n v="14"/>
  </r>
  <r>
    <x v="0"/>
    <x v="79"/>
    <s v="May"/>
    <x v="1"/>
    <x v="1"/>
    <s v="Mobile"/>
    <x v="0"/>
    <n v="2208.8000000000002"/>
    <n v="31.342872000000011"/>
    <n v="1.4190000000000003E-2"/>
    <n v="0.06"/>
    <n v="1.8805723200000006"/>
    <n v="5"/>
    <n v="0.37611446400000015"/>
    <n v="0.15952590432682742"/>
    <n v="45.5"/>
    <n v="24.194762156235495"/>
    <n v="37.199999999999996"/>
    <n v="18"/>
    <n v="10"/>
  </r>
  <r>
    <x v="0"/>
    <x v="80"/>
    <s v="May"/>
    <x v="1"/>
    <x v="1"/>
    <s v="Mobile"/>
    <x v="0"/>
    <n v="2099.8000000000002"/>
    <n v="23.559756000000007"/>
    <n v="1.1220000000000003E-2"/>
    <n v="0.13000000000000006"/>
    <n v="3.0627682800000025"/>
    <n v="4"/>
    <n v="0.76569207000000061"/>
    <n v="0.16978104527058763"/>
    <n v="57.4"/>
    <n v="18.741215381791779"/>
    <n v="40.799999999999997"/>
    <n v="10.5"/>
    <n v="13"/>
  </r>
  <r>
    <x v="0"/>
    <x v="81"/>
    <s v="May"/>
    <x v="1"/>
    <x v="1"/>
    <s v="Mobile"/>
    <x v="0"/>
    <n v="2082.8000000000002"/>
    <n v="32.762444000000009"/>
    <n v="1.5730000000000004E-2"/>
    <n v="9.9999999999999794E-3"/>
    <n v="0.32762443999999941"/>
    <n v="6"/>
    <n v="5.4604073333333232E-2"/>
    <n v="0.18313652058436172"/>
    <n v="67.899999999999991"/>
    <n v="207.24949579463643"/>
    <n v="45.6"/>
    <n v="24"/>
    <n v="8"/>
  </r>
  <r>
    <x v="0"/>
    <x v="82"/>
    <s v="May"/>
    <x v="1"/>
    <x v="1"/>
    <s v="Mobile"/>
    <x v="0"/>
    <n v="1976.8000000000002"/>
    <n v="36.096368000000005"/>
    <n v="1.8260000000000002E-2"/>
    <n v="0.79999999999999982"/>
    <n v="28.877094399999997"/>
    <n v="4"/>
    <n v="7.2192735999999993"/>
    <n v="0.11081447307939678"/>
    <n v="133"/>
    <n v="4.6057265373624299"/>
    <n v="85.2"/>
    <n v="6"/>
    <n v="6"/>
  </r>
  <r>
    <x v="0"/>
    <x v="83"/>
    <s v="May"/>
    <x v="1"/>
    <x v="1"/>
    <s v="Mobile"/>
    <x v="0"/>
    <n v="1753.2"/>
    <n v="29.506355999999997"/>
    <n v="1.6829999999999998E-2"/>
    <n v="0.98999999999999966"/>
    <n v="29.211292439999987"/>
    <n v="7"/>
    <n v="4.1730417771428554"/>
    <n v="0.23723702106759645"/>
    <n v="210"/>
    <n v="7.1890006384120158"/>
    <n v="40.799999999999997"/>
    <n v="12"/>
    <n v="2"/>
  </r>
  <r>
    <x v="0"/>
    <x v="84"/>
    <s v="May"/>
    <x v="1"/>
    <x v="1"/>
    <s v="Mobile"/>
    <x v="0"/>
    <n v="2215"/>
    <n v="34.354650000000007"/>
    <n v="1.5510000000000003E-2"/>
    <n v="0.31999999999999995"/>
    <n v="10.993488000000001"/>
    <n v="2"/>
    <n v="5.4967440000000005"/>
    <n v="5.8216282220892937E-2"/>
    <n v="92.399999999999991"/>
    <n v="8.4049757456414174"/>
    <n v="8.4"/>
    <n v="15"/>
    <n v="3"/>
  </r>
  <r>
    <x v="0"/>
    <x v="85"/>
    <s v="May"/>
    <x v="1"/>
    <x v="1"/>
    <s v="Mobile"/>
    <x v="0"/>
    <n v="2811.6"/>
    <n v="43.60791600000001"/>
    <n v="1.5510000000000005E-2"/>
    <n v="1.0799999999999998"/>
    <n v="47.096549280000005"/>
    <n v="4"/>
    <n v="11.774137320000001"/>
    <n v="9.172646544265034E-2"/>
    <n v="135.79999999999998"/>
    <n v="2.8834384275722029"/>
    <n v="22.8"/>
    <n v="16.5"/>
    <n v="10"/>
  </r>
  <r>
    <x v="0"/>
    <x v="86"/>
    <s v="May"/>
    <x v="1"/>
    <x v="1"/>
    <s v="Mobile"/>
    <x v="0"/>
    <n v="2056.4"/>
    <n v="25.108644000000009"/>
    <n v="1.2210000000000004E-2"/>
    <n v="0.37999999999999989"/>
    <n v="9.5412847200000002"/>
    <n v="5"/>
    <n v="1.9082569440000001"/>
    <n v="0.19913460878253714"/>
    <n v="53.199999999999996"/>
    <n v="5.5757690459110414"/>
    <n v="36"/>
    <n v="4.5"/>
    <n v="11"/>
  </r>
  <r>
    <x v="0"/>
    <x v="87"/>
    <s v="May"/>
    <x v="1"/>
    <x v="1"/>
    <s v="Mobile"/>
    <x v="0"/>
    <n v="1952.1999999999998"/>
    <n v="24.265845999999996"/>
    <n v="1.243E-2"/>
    <n v="0.29999999999999993"/>
    <n v="7.2797537999999973"/>
    <n v="3"/>
    <n v="2.4265845999999991"/>
    <n v="0.12363055464870257"/>
    <n v="0"/>
    <n v="0"/>
    <n v="33.6"/>
    <n v="12"/>
    <n v="12"/>
  </r>
  <r>
    <x v="0"/>
    <x v="88"/>
    <s v="May"/>
    <x v="1"/>
    <x v="1"/>
    <s v="Mobile"/>
    <x v="0"/>
    <n v="2717.4"/>
    <n v="44.837100000000014"/>
    <n v="1.6500000000000004E-2"/>
    <n v="0.55999999999999983"/>
    <n v="25.108775999999999"/>
    <n v="4"/>
    <n v="6.2771939999999997"/>
    <n v="8.9211835734246833E-2"/>
    <n v="49"/>
    <n v="1.9515089066866502"/>
    <n v="78"/>
    <n v="12"/>
    <n v="6"/>
  </r>
  <r>
    <x v="0"/>
    <x v="89"/>
    <s v="May"/>
    <x v="1"/>
    <x v="1"/>
    <s v="Mobile"/>
    <x v="0"/>
    <n v="2493"/>
    <n v="29.616840000000003"/>
    <n v="1.1880000000000002E-2"/>
    <n v="0.80999999999999983"/>
    <n v="23.989640399999999"/>
    <n v="6"/>
    <n v="3.9982734"/>
    <n v="0.20258744687144203"/>
    <n v="13"/>
    <n v="0.54190057805118252"/>
    <n v="19.2"/>
    <n v="15"/>
    <n v="10"/>
  </r>
  <r>
    <x v="0"/>
    <x v="90"/>
    <s v="May"/>
    <x v="1"/>
    <x v="1"/>
    <s v="Mobile"/>
    <x v="0"/>
    <n v="2698.2000000000003"/>
    <n v="40.661874000000005"/>
    <n v="1.507E-2"/>
    <n v="0.48999999999999988"/>
    <n v="19.924318259999996"/>
    <n v="6"/>
    <n v="3.3207197099999992"/>
    <n v="0.14755837372374916"/>
    <n v="77"/>
    <n v="3.8646240737172413"/>
    <n v="52.8"/>
    <n v="4.5"/>
    <n v="7"/>
  </r>
  <r>
    <x v="0"/>
    <x v="91"/>
    <s v="May"/>
    <x v="1"/>
    <x v="1"/>
    <s v="Mobile"/>
    <x v="0"/>
    <n v="1477.8000000000002"/>
    <n v="22.10788800000001"/>
    <n v="1.4960000000000005E-2"/>
    <n v="0.70999999999999985"/>
    <n v="15.696600480000004"/>
    <n v="8"/>
    <n v="1.9620750600000005"/>
    <n v="0.36186179340152241"/>
    <n v="1"/>
    <n v="6.3708062218577902E-2"/>
    <n v="30"/>
    <n v="13.5"/>
    <n v="11"/>
  </r>
  <r>
    <x v="1"/>
    <x v="92"/>
    <s v="June"/>
    <x v="1"/>
    <x v="1"/>
    <s v="Mobile"/>
    <x v="0"/>
    <n v="1235"/>
    <n v="17.388800000000003"/>
    <n v="1.4080000000000002E-2"/>
    <n v="7.0000000000000034E-2"/>
    <n v="1.2172160000000007"/>
    <n v="4"/>
    <n v="0.30430400000000019"/>
    <n v="0.23003312476996682"/>
    <n v="116.89999999999999"/>
    <n v="96.038829591461109"/>
    <n v="22.8"/>
    <n v="19.5"/>
    <n v="11"/>
  </r>
  <r>
    <x v="1"/>
    <x v="93"/>
    <s v="June"/>
    <x v="1"/>
    <x v="1"/>
    <s v="Mobile"/>
    <x v="0"/>
    <n v="2268"/>
    <n v="20.457360000000001"/>
    <n v="9.0200000000000002E-3"/>
    <n v="0.24999999999999994"/>
    <n v="5.1143399999999994"/>
    <n v="8"/>
    <n v="0.63929249999999993"/>
    <n v="0.39105730162640728"/>
    <n v="143.5"/>
    <n v="28.058361391694728"/>
    <n v="33.6"/>
    <n v="7.5"/>
    <n v="9"/>
  </r>
  <r>
    <x v="1"/>
    <x v="94"/>
    <s v="June"/>
    <x v="1"/>
    <x v="1"/>
    <s v="Mobile"/>
    <x v="0"/>
    <n v="1460.1999999999998"/>
    <n v="17.025932000000005"/>
    <n v="1.1660000000000004E-2"/>
    <n v="0.40999999999999981"/>
    <n v="6.9806321199999983"/>
    <n v="5"/>
    <n v="1.3961264239999998"/>
    <n v="0.29366967987420595"/>
    <n v="291.89999999999998"/>
    <n v="41.815697344039386"/>
    <n v="18"/>
    <n v="10.5"/>
    <n v="9"/>
  </r>
  <r>
    <x v="1"/>
    <x v="95"/>
    <s v="June"/>
    <x v="1"/>
    <x v="1"/>
    <s v="Mobile"/>
    <x v="0"/>
    <n v="1315.8"/>
    <n v="14.763275999999998"/>
    <n v="1.1219999999999999E-2"/>
    <n v="0.65999999999999981"/>
    <n v="9.7437621599999957"/>
    <n v="7"/>
    <n v="1.3919660228571422"/>
    <n v="0.47414950448667365"/>
    <n v="116.89999999999999"/>
    <n v="11.997419280193109"/>
    <n v="45.6"/>
    <n v="16.5"/>
    <n v="8"/>
  </r>
  <r>
    <x v="1"/>
    <x v="96"/>
    <s v="June"/>
    <x v="1"/>
    <x v="1"/>
    <s v="Mobile"/>
    <x v="0"/>
    <n v="1562.8"/>
    <n v="21.488500000000002"/>
    <n v="1.3750000000000002E-2"/>
    <n v="2.9999999999999898E-2"/>
    <n v="0.64465499999999787"/>
    <n v="5"/>
    <n v="0.12893099999999957"/>
    <n v="0.23268259766852034"/>
    <n v="232.39999999999998"/>
    <n v="360.50290465442873"/>
    <n v="27.599999999999998"/>
    <n v="18"/>
    <n v="9"/>
  </r>
  <r>
    <x v="1"/>
    <x v="97"/>
    <s v="June"/>
    <x v="1"/>
    <x v="1"/>
    <s v="Mobile"/>
    <x v="0"/>
    <n v="1400.1999999999998"/>
    <n v="14.478068"/>
    <n v="1.0340000000000002E-2"/>
    <n v="0.20999999999999994"/>
    <n v="3.0403942799999992"/>
    <n v="9"/>
    <n v="0.33782158666666656"/>
    <n v="0.62162990255329642"/>
    <n v="142.79999999999998"/>
    <n v="46.967592637360184"/>
    <n v="21.599999999999998"/>
    <n v="12"/>
    <n v="13"/>
  </r>
  <r>
    <x v="1"/>
    <x v="98"/>
    <s v="June"/>
    <x v="1"/>
    <x v="1"/>
    <s v="Mobile"/>
    <x v="0"/>
    <n v="1435.6"/>
    <n v="18.792004000000006"/>
    <n v="1.3090000000000004E-2"/>
    <n v="0.43999999999999984"/>
    <n v="8.2684817600000002"/>
    <n v="8"/>
    <n v="1.03356022"/>
    <n v="0.42571297877544073"/>
    <n v="168"/>
    <n v="20.318119441555133"/>
    <n v="56.4"/>
    <n v="6"/>
    <n v="7"/>
  </r>
  <r>
    <x v="1"/>
    <x v="99"/>
    <s v="June"/>
    <x v="1"/>
    <x v="1"/>
    <s v="Mobile"/>
    <x v="0"/>
    <n v="2267.6999999999998"/>
    <n v="26.441382000000008"/>
    <n v="1.1660000000000004E-2"/>
    <n v="0.60999999999999976"/>
    <n v="16.129243019999997"/>
    <n v="4"/>
    <n v="4.0323107549999992"/>
    <n v="0.15127802321376391"/>
    <n v="157.5"/>
    <n v="9.7648724000687803"/>
    <n v="26.4"/>
    <n v="0"/>
    <n v="8"/>
  </r>
  <r>
    <x v="1"/>
    <x v="100"/>
    <s v="June"/>
    <x v="1"/>
    <x v="1"/>
    <s v="Mobile"/>
    <x v="0"/>
    <n v="1237.5"/>
    <n v="11.298375000000002"/>
    <n v="9.130000000000001E-3"/>
    <n v="1.1299999999999997"/>
    <n v="12.767163749999998"/>
    <n v="2"/>
    <n v="6.3835818749999991"/>
    <n v="0.1770166063703851"/>
    <n v="147.69999999999999"/>
    <n v="11.568740159692869"/>
    <n v="34.799999999999997"/>
    <n v="13.5"/>
    <n v="14"/>
  </r>
  <r>
    <x v="1"/>
    <x v="101"/>
    <s v="June"/>
    <x v="1"/>
    <x v="1"/>
    <s v="Mobile"/>
    <x v="0"/>
    <n v="1251.3999999999999"/>
    <n v="18.996252000000002"/>
    <n v="1.5180000000000003E-2"/>
    <n v="9.9999999999999794E-3"/>
    <n v="0.18996251999999964"/>
    <n v="7"/>
    <n v="2.7137502857142805E-2"/>
    <n v="0.36849374287096209"/>
    <n v="267.39999999999998"/>
    <n v="1407.6460977670779"/>
    <n v="67.2"/>
    <n v="9"/>
    <n v="9"/>
  </r>
  <r>
    <x v="1"/>
    <x v="102"/>
    <s v="June"/>
    <x v="1"/>
    <x v="1"/>
    <s v="Mobile"/>
    <x v="0"/>
    <n v="1190"/>
    <n v="17.017000000000003"/>
    <n v="1.4300000000000002E-2"/>
    <n v="0.17000000000000004"/>
    <n v="2.8928900000000013"/>
    <n v="3"/>
    <n v="0.96429666666666713"/>
    <n v="0.17629429394135274"/>
    <n v="225.39999999999998"/>
    <n v="77.915164420354685"/>
    <n v="46.8"/>
    <n v="1.5"/>
    <n v="11"/>
  </r>
  <r>
    <x v="1"/>
    <x v="103"/>
    <s v="June"/>
    <x v="1"/>
    <x v="1"/>
    <s v="Mobile"/>
    <x v="0"/>
    <n v="1408.1999999999998"/>
    <n v="20.911770000000001"/>
    <n v="1.4850000000000002E-2"/>
    <n v="1.1099999999999997"/>
    <n v="23.212064699999992"/>
    <n v="8"/>
    <n v="2.901508087499999"/>
    <n v="0.38255967811428682"/>
    <n v="268.09999999999997"/>
    <n v="11.55002811964418"/>
    <n v="55.199999999999996"/>
    <n v="10.5"/>
    <n v="12"/>
  </r>
  <r>
    <x v="1"/>
    <x v="104"/>
    <s v="June"/>
    <x v="1"/>
    <x v="1"/>
    <s v="Mobile"/>
    <x v="0"/>
    <n v="1301"/>
    <n v="15.742099999999999"/>
    <n v="1.21E-2"/>
    <n v="0.29999999999999993"/>
    <n v="4.7226299999999988"/>
    <n v="6"/>
    <n v="0.78710499999999983"/>
    <n v="0.38114355772101566"/>
    <n v="238.7"/>
    <n v="50.543870682225801"/>
    <n v="40.799999999999997"/>
    <n v="10.5"/>
    <n v="12"/>
  </r>
  <r>
    <x v="1"/>
    <x v="105"/>
    <s v="June"/>
    <x v="1"/>
    <x v="1"/>
    <s v="Mobile"/>
    <x v="0"/>
    <n v="1762.3999999999999"/>
    <n v="22.875951999999998"/>
    <n v="1.298E-2"/>
    <n v="0.69999999999999984"/>
    <n v="16.013166399999996"/>
    <n v="3"/>
    <n v="5.3377221333333322"/>
    <n v="0.1311420831797514"/>
    <n v="174.29999999999998"/>
    <n v="10.884792903919367"/>
    <n v="46.8"/>
    <n v="4.5"/>
    <n v="12"/>
  </r>
  <r>
    <x v="1"/>
    <x v="106"/>
    <s v="June"/>
    <x v="1"/>
    <x v="1"/>
    <s v="Mobile"/>
    <x v="0"/>
    <n v="2218.3999999999996"/>
    <n v="31.479096000000002"/>
    <n v="1.4190000000000003E-2"/>
    <n v="1.99999999999999E-2"/>
    <n v="0.62958191999999691"/>
    <n v="9"/>
    <n v="6.9953546666666325E-2"/>
    <n v="0.28590401706580137"/>
    <n v="230.99999999999997"/>
    <n v="366.91015523444685"/>
    <n v="90"/>
    <n v="16.5"/>
    <n v="10"/>
  </r>
  <r>
    <x v="1"/>
    <x v="107"/>
    <s v="June"/>
    <x v="1"/>
    <x v="1"/>
    <s v="Mobile"/>
    <x v="0"/>
    <n v="1698.3"/>
    <n v="19.802178000000001"/>
    <n v="1.1660000000000002E-2"/>
    <n v="0.35999999999999988"/>
    <n v="7.1287840799999982"/>
    <n v="5"/>
    <n v="1.4257568159999996"/>
    <n v="0.25249747780269421"/>
    <n v="190.39999999999998"/>
    <n v="26.708622096462772"/>
    <n v="45.6"/>
    <n v="1.5"/>
    <n v="15"/>
  </r>
  <r>
    <x v="1"/>
    <x v="108"/>
    <s v="June"/>
    <x v="1"/>
    <x v="1"/>
    <s v="Mobile"/>
    <x v="0"/>
    <n v="1829.1"/>
    <n v="21.528507000000001"/>
    <n v="1.1770000000000001E-2"/>
    <n v="0.21000000000000008"/>
    <n v="4.5209864700000022"/>
    <n v="4"/>
    <n v="1.1302466175000005"/>
    <n v="0.18580015790226417"/>
    <n v="223.29999999999998"/>
    <n v="49.391875309018538"/>
    <n v="15.6"/>
    <n v="10.5"/>
    <n v="5"/>
  </r>
  <r>
    <x v="1"/>
    <x v="109"/>
    <s v="June"/>
    <x v="1"/>
    <x v="1"/>
    <s v="Mobile"/>
    <x v="0"/>
    <n v="1596"/>
    <n v="17.380440000000004"/>
    <n v="1.0890000000000002E-2"/>
    <n v="2.9999999999999898E-2"/>
    <n v="0.52141319999999836"/>
    <n v="8"/>
    <n v="6.5176649999999794E-2"/>
    <n v="0.46028754162725444"/>
    <n v="165.2"/>
    <n v="316.83125782009455"/>
    <n v="87.6"/>
    <n v="12"/>
    <n v="9"/>
  </r>
  <r>
    <x v="1"/>
    <x v="110"/>
    <s v="June"/>
    <x v="1"/>
    <x v="1"/>
    <s v="Mobile"/>
    <x v="0"/>
    <n v="1072.8"/>
    <n v="11.328768000000002"/>
    <n v="1.0560000000000002E-2"/>
    <n v="0.05"/>
    <n v="0.56643840000000012"/>
    <n v="7"/>
    <n v="8.0919771428571444E-2"/>
    <n v="0.61789596185569329"/>
    <n v="144.89999999999998"/>
    <n v="255.80892820825699"/>
    <n v="21.599999999999998"/>
    <n v="0"/>
    <n v="5"/>
  </r>
  <r>
    <x v="1"/>
    <x v="111"/>
    <s v="June"/>
    <x v="1"/>
    <x v="1"/>
    <s v="Mobile"/>
    <x v="0"/>
    <n v="2046"/>
    <n v="28.582619999999999"/>
    <n v="1.397E-2"/>
    <n v="0.58999999999999975"/>
    <n v="16.863745799999993"/>
    <n v="5"/>
    <n v="3.3727491599999988"/>
    <n v="0.1749314793395427"/>
    <n v="62.3"/>
    <n v="3.69431564842492"/>
    <n v="33.6"/>
    <n v="10.5"/>
    <n v="12"/>
  </r>
  <r>
    <x v="1"/>
    <x v="112"/>
    <s v="June"/>
    <x v="1"/>
    <x v="1"/>
    <s v="Mobile"/>
    <x v="0"/>
    <n v="1367.1"/>
    <n v="22.406769000000001"/>
    <n v="1.6390000000000002E-2"/>
    <n v="0.11"/>
    <n v="2.46474459"/>
    <n v="4"/>
    <n v="0.6161861475"/>
    <n v="0.17851748281958901"/>
    <n v="121.8"/>
    <n v="49.416885016877146"/>
    <n v="45.6"/>
    <n v="9"/>
    <n v="14"/>
  </r>
  <r>
    <x v="1"/>
    <x v="113"/>
    <s v="June"/>
    <x v="1"/>
    <x v="1"/>
    <s v="Mobile"/>
    <x v="0"/>
    <n v="1431.8"/>
    <n v="12.914835999999999"/>
    <n v="9.0200000000000002E-3"/>
    <n v="0.51999999999999968"/>
    <n v="6.7157147199999958"/>
    <n v="9"/>
    <n v="0.746190524444444"/>
    <n v="0.69687296067871096"/>
    <n v="184.79999999999998"/>
    <n v="27.517547678082444"/>
    <n v="18"/>
    <n v="3"/>
    <n v="9"/>
  </r>
  <r>
    <x v="1"/>
    <x v="114"/>
    <s v="June"/>
    <x v="1"/>
    <x v="1"/>
    <s v="Mobile"/>
    <x v="0"/>
    <n v="1497.1999999999998"/>
    <n v="18.610196000000002"/>
    <n v="1.2430000000000004E-2"/>
    <n v="9.9999999999999395E-3"/>
    <n v="0.1861019599999989"/>
    <n v="8"/>
    <n v="2.3262744999999863E-2"/>
    <n v="0.42987188313331032"/>
    <n v="232.39999999999998"/>
    <n v="1248.7778205022739"/>
    <n v="54"/>
    <n v="3"/>
    <n v="13"/>
  </r>
  <r>
    <x v="1"/>
    <x v="115"/>
    <s v="June"/>
    <x v="1"/>
    <x v="1"/>
    <s v="Mobile"/>
    <x v="0"/>
    <n v="2121.8999999999996"/>
    <n v="31.977033000000002"/>
    <n v="1.5070000000000004E-2"/>
    <n v="0.21999999999999992"/>
    <n v="7.0349472599999983"/>
    <n v="5"/>
    <n v="1.4069894519999997"/>
    <n v="0.15636222410002829"/>
    <n v="93.1"/>
    <n v="13.233930057920579"/>
    <n v="20.399999999999999"/>
    <n v="1.5"/>
    <n v="15"/>
  </r>
  <r>
    <x v="1"/>
    <x v="116"/>
    <s v="June"/>
    <x v="1"/>
    <x v="1"/>
    <s v="Mobile"/>
    <x v="0"/>
    <n v="1539.8999999999999"/>
    <n v="19.140956999999997"/>
    <n v="1.2429999999999998E-2"/>
    <n v="9.000000000000008E-2"/>
    <n v="1.7226861300000011"/>
    <n v="9"/>
    <n v="0.19140957000000014"/>
    <n v="0.47019592594038018"/>
    <n v="256.89999999999998"/>
    <n v="149.12757206676983"/>
    <n v="75.599999999999994"/>
    <n v="7.5"/>
    <n v="13"/>
  </r>
  <r>
    <x v="1"/>
    <x v="117"/>
    <s v="June"/>
    <x v="1"/>
    <x v="1"/>
    <s v="Mobile"/>
    <x v="0"/>
    <n v="1199.2"/>
    <n v="18.071944000000006"/>
    <n v="1.5070000000000004E-2"/>
    <n v="0.17999999999999994"/>
    <n v="3.2529499199999998"/>
    <n v="6"/>
    <n v="0.54215831999999997"/>
    <n v="0.33200634087843556"/>
    <n v="135.1"/>
    <n v="41.531533937663575"/>
    <n v="55.199999999999996"/>
    <n v="4.5"/>
    <n v="9"/>
  </r>
  <r>
    <x v="1"/>
    <x v="118"/>
    <s v="June"/>
    <x v="1"/>
    <x v="1"/>
    <s v="Mobile"/>
    <x v="0"/>
    <n v="1166.0999999999999"/>
    <n v="16.290416999999998"/>
    <n v="1.397E-2"/>
    <n v="8.0000000000000043E-2"/>
    <n v="1.3032333600000006"/>
    <n v="7"/>
    <n v="0.18617619428571436"/>
    <n v="0.42970047973603137"/>
    <n v="261.8"/>
    <n v="200.88497427659456"/>
    <n v="63.599999999999994"/>
    <n v="12"/>
    <n v="13"/>
  </r>
  <r>
    <x v="1"/>
    <x v="119"/>
    <s v="June"/>
    <x v="1"/>
    <x v="1"/>
    <s v="Mobile"/>
    <x v="0"/>
    <n v="1736.8999999999999"/>
    <n v="19.870136000000006"/>
    <n v="1.1440000000000004E-2"/>
    <n v="0.83999999999999975"/>
    <n v="16.690914240000001"/>
    <n v="5"/>
    <n v="3.3381828480000002"/>
    <n v="0.25163390929986584"/>
    <n v="158.19999999999999"/>
    <n v="9.4782105836282806"/>
    <n v="12"/>
    <n v="19.5"/>
    <n v="17"/>
  </r>
  <r>
    <x v="1"/>
    <x v="120"/>
    <s v="June"/>
    <x v="1"/>
    <x v="1"/>
    <s v="Mobile"/>
    <x v="0"/>
    <n v="1680.5"/>
    <n v="23.846295000000001"/>
    <n v="1.4190000000000001E-2"/>
    <n v="0.12999999999999995"/>
    <n v="3.1000183499999991"/>
    <n v="8"/>
    <n v="0.38750229374999989"/>
    <n v="0.33548188513142185"/>
    <n v="330.4"/>
    <n v="106.58001427636712"/>
    <n v="51.6"/>
    <n v="6"/>
    <n v="7"/>
  </r>
  <r>
    <x v="1"/>
    <x v="121"/>
    <s v="June"/>
    <x v="1"/>
    <x v="1"/>
    <s v="Mobile"/>
    <x v="0"/>
    <n v="1073.3"/>
    <n v="15.230127000000003"/>
    <n v="1.4190000000000003E-2"/>
    <n v="9.0000000000000052E-2"/>
    <n v="1.3707114300000012"/>
    <n v="6"/>
    <n v="0.2284519050000002"/>
    <n v="0.39395600575096967"/>
    <n v="155.39999999999998"/>
    <n v="113.37178387722341"/>
    <n v="76.8"/>
    <n v="7.5"/>
    <n v="8"/>
  </r>
  <r>
    <x v="1"/>
    <x v="122"/>
    <s v="July"/>
    <x v="1"/>
    <x v="1"/>
    <s v="Mobile"/>
    <x v="0"/>
    <n v="1180.5999999999999"/>
    <n v="17.142312000000004"/>
    <n v="1.4520000000000005E-2"/>
    <n v="7.9999999999999905E-2"/>
    <n v="1.3713849599999988"/>
    <n v="6"/>
    <n v="0.22856415999999979"/>
    <n v="0.35001113035394515"/>
    <n v="142.1"/>
    <n v="103.61787838186596"/>
    <n v="72"/>
    <n v="12"/>
    <n v="12"/>
  </r>
  <r>
    <x v="1"/>
    <x v="123"/>
    <s v="July"/>
    <x v="1"/>
    <x v="1"/>
    <s v="Mobile"/>
    <x v="0"/>
    <n v="1609.3"/>
    <n v="24.075127999999999"/>
    <n v="1.4959999999999999E-2"/>
    <n v="0.91999999999999982"/>
    <n v="22.149117759999996"/>
    <n v="4"/>
    <n v="5.5372794399999989"/>
    <n v="0.16614657251251166"/>
    <n v="217"/>
    <n v="9.7972299552214785"/>
    <n v="44.4"/>
    <n v="18"/>
    <n v="15"/>
  </r>
  <r>
    <x v="1"/>
    <x v="124"/>
    <s v="July"/>
    <x v="1"/>
    <x v="1"/>
    <s v="Mobile"/>
    <x v="0"/>
    <n v="1383.8"/>
    <n v="20.244994000000002"/>
    <n v="1.4630000000000002E-2"/>
    <n v="1.1099999999999997"/>
    <n v="22.471943339999996"/>
    <n v="2"/>
    <n v="11.235971669999998"/>
    <n v="9.8789853926358279E-2"/>
    <n v="336.7"/>
    <n v="14.983127845497677"/>
    <n v="32.4"/>
    <n v="12"/>
    <n v="13"/>
  </r>
  <r>
    <x v="1"/>
    <x v="125"/>
    <s v="July"/>
    <x v="1"/>
    <x v="1"/>
    <s v="Mobile"/>
    <x v="0"/>
    <n v="1755.5"/>
    <n v="15.641504999999999"/>
    <n v="8.9099999999999995E-3"/>
    <n v="0.62999999999999989"/>
    <n v="9.8541481499999968"/>
    <n v="2"/>
    <n v="4.9270740749999984"/>
    <n v="0.12786493371322005"/>
    <n v="132.29999999999998"/>
    <n v="13.425818039888108"/>
    <n v="50.4"/>
    <n v="6"/>
    <n v="14"/>
  </r>
  <r>
    <x v="1"/>
    <x v="126"/>
    <s v="July"/>
    <x v="1"/>
    <x v="1"/>
    <s v="Mobile"/>
    <x v="0"/>
    <n v="1588.6999999999998"/>
    <n v="21.145596999999999"/>
    <n v="1.3310000000000001E-2"/>
    <n v="0.73999999999999966"/>
    <n v="15.647741779999992"/>
    <n v="7"/>
    <n v="2.2353916828571418"/>
    <n v="0.33103818255876155"/>
    <n v="153.29999999999998"/>
    <n v="9.796940808157947"/>
    <n v="85.2"/>
    <n v="13.5"/>
    <n v="14"/>
  </r>
  <r>
    <x v="1"/>
    <x v="127"/>
    <s v="July"/>
    <x v="1"/>
    <x v="1"/>
    <s v="Mobile"/>
    <x v="0"/>
    <n v="1296.6999999999998"/>
    <n v="14.406337000000001"/>
    <n v="1.1110000000000002E-2"/>
    <n v="0.18000000000000005"/>
    <n v="2.5931406600000009"/>
    <n v="9"/>
    <n v="0.2881267400000001"/>
    <n v="0.62472507758217788"/>
    <n v="79.8"/>
    <n v="30.773494562381345"/>
    <n v="50.4"/>
    <n v="10.5"/>
    <n v="14"/>
  </r>
  <r>
    <x v="1"/>
    <x v="128"/>
    <s v="July"/>
    <x v="1"/>
    <x v="1"/>
    <s v="Mobile"/>
    <x v="0"/>
    <n v="1607.6999999999998"/>
    <n v="21.044793000000002"/>
    <n v="1.3090000000000003E-2"/>
    <n v="1.1199999999999997"/>
    <n v="23.570168159999994"/>
    <n v="2"/>
    <n v="11.785084079999997"/>
    <n v="9.5035384762397035E-2"/>
    <n v="172.89999999999998"/>
    <n v="7.3355437613475223"/>
    <n v="62.4"/>
    <n v="9"/>
    <n v="9"/>
  </r>
  <r>
    <x v="1"/>
    <x v="129"/>
    <s v="July"/>
    <x v="1"/>
    <x v="1"/>
    <s v="Mobile"/>
    <x v="0"/>
    <n v="1396.3999999999999"/>
    <n v="16.128419999999998"/>
    <n v="1.155E-2"/>
    <n v="1.1199999999999997"/>
    <n v="18.063830399999993"/>
    <n v="5"/>
    <n v="3.6127660799999988"/>
    <n v="0.3100117680467151"/>
    <n v="111.3"/>
    <n v="6.1614838899284639"/>
    <n v="37.199999999999996"/>
    <n v="15"/>
    <n v="14"/>
  </r>
  <r>
    <x v="1"/>
    <x v="130"/>
    <s v="July"/>
    <x v="1"/>
    <x v="1"/>
    <s v="Mobile"/>
    <x v="0"/>
    <n v="1559"/>
    <n v="18.520920000000004"/>
    <n v="1.1880000000000002E-2"/>
    <n v="0.10000000000000009"/>
    <n v="1.8520920000000021"/>
    <n v="8"/>
    <n v="0.23151150000000026"/>
    <n v="0.43194398550395974"/>
    <n v="247.1"/>
    <n v="133.41669852253546"/>
    <n v="55.199999999999996"/>
    <n v="10.5"/>
    <n v="9"/>
  </r>
  <r>
    <x v="1"/>
    <x v="131"/>
    <s v="July"/>
    <x v="1"/>
    <x v="1"/>
    <s v="Mobile"/>
    <x v="0"/>
    <n v="1881.1999999999998"/>
    <n v="25.866500000000006"/>
    <n v="1.3750000000000004E-2"/>
    <n v="1.0599999999999998"/>
    <n v="27.418490000000002"/>
    <n v="5"/>
    <n v="5.4836980000000004"/>
    <n v="0.19330021456323812"/>
    <n v="34"/>
    <n v="1.2400391122924712"/>
    <n v="72"/>
    <n v="3"/>
    <n v="11"/>
  </r>
  <r>
    <x v="1"/>
    <x v="132"/>
    <s v="July"/>
    <x v="1"/>
    <x v="1"/>
    <s v="Mobile"/>
    <x v="0"/>
    <n v="1996.6999999999998"/>
    <n v="23.940433000000002"/>
    <n v="1.1990000000000002E-2"/>
    <n v="0.29999999999999982"/>
    <n v="7.1821298999999961"/>
    <n v="9"/>
    <n v="0.79801443333333288"/>
    <n v="0.37593305016663647"/>
    <n v="244.99999999999997"/>
    <n v="34.112443441046658"/>
    <n v="62.4"/>
    <n v="22.5"/>
    <n v="13"/>
  </r>
  <r>
    <x v="1"/>
    <x v="133"/>
    <s v="July"/>
    <x v="1"/>
    <x v="1"/>
    <s v="Mobile"/>
    <x v="0"/>
    <n v="1466.6"/>
    <n v="17.423208000000002"/>
    <n v="1.1880000000000002E-2"/>
    <n v="0.57999999999999985"/>
    <n v="10.105460639999999"/>
    <n v="7"/>
    <n v="1.443637234285714"/>
    <n v="0.40176298188025988"/>
    <n v="103.6"/>
    <n v="10.251882985910083"/>
    <n v="69.599999999999994"/>
    <n v="0"/>
    <n v="13"/>
  </r>
  <r>
    <x v="1"/>
    <x v="134"/>
    <s v="July"/>
    <x v="1"/>
    <x v="1"/>
    <s v="Mobile"/>
    <x v="0"/>
    <n v="1598.3"/>
    <n v="25.317072"/>
    <n v="1.584E-2"/>
    <n v="0.03"/>
    <n v="0.75951215999999999"/>
    <n v="2"/>
    <n v="0.37975608"/>
    <n v="7.8998076870816655E-2"/>
    <n v="319.89999999999998"/>
    <n v="421.19141318290411"/>
    <n v="57.599999999999994"/>
    <n v="16.5"/>
    <n v="7"/>
  </r>
  <r>
    <x v="1"/>
    <x v="135"/>
    <s v="July"/>
    <x v="1"/>
    <x v="1"/>
    <s v="Mobile"/>
    <x v="0"/>
    <n v="1718.1999999999998"/>
    <n v="17.199182"/>
    <n v="1.0010000000000002E-2"/>
    <n v="0.29999999999999982"/>
    <n v="5.1597545999999967"/>
    <n v="6"/>
    <n v="0.85995909999999942"/>
    <n v="0.34885380014002992"/>
    <n v="275.09999999999997"/>
    <n v="53.316489121401268"/>
    <n v="70.8"/>
    <n v="7.5"/>
    <n v="16"/>
  </r>
  <r>
    <x v="1"/>
    <x v="136"/>
    <s v="July"/>
    <x v="1"/>
    <x v="1"/>
    <s v="Mobile"/>
    <x v="0"/>
    <n v="1831.6999999999998"/>
    <n v="20.551673999999995"/>
    <n v="1.1219999999999999E-2"/>
    <n v="1.0699999999999996"/>
    <n v="21.990291179999986"/>
    <n v="6"/>
    <n v="3.6650485299999978"/>
    <n v="0.29194702095800085"/>
    <n v="199.5"/>
    <n v="9.0721854643490953"/>
    <n v="21.599999999999998"/>
    <n v="4.5"/>
    <n v="11"/>
  </r>
  <r>
    <x v="1"/>
    <x v="137"/>
    <s v="July"/>
    <x v="1"/>
    <x v="1"/>
    <s v="Mobile"/>
    <x v="0"/>
    <n v="1650.1999999999998"/>
    <n v="22.145684000000003"/>
    <n v="1.3420000000000003E-2"/>
    <n v="0.2400000000000001"/>
    <n v="5.3149641600000033"/>
    <n v="5"/>
    <n v="1.0629928320000006"/>
    <n v="0.22577762782129462"/>
    <n v="149.1"/>
    <n v="28.052870256795842"/>
    <n v="48"/>
    <n v="13.5"/>
    <n v="6"/>
  </r>
  <r>
    <x v="1"/>
    <x v="138"/>
    <s v="July"/>
    <x v="1"/>
    <x v="1"/>
    <s v="Mobile"/>
    <x v="0"/>
    <n v="1671.3999999999999"/>
    <n v="15.076027999999999"/>
    <n v="9.0200000000000002E-3"/>
    <n v="0.3999999999999998"/>
    <n v="6.030411199999997"/>
    <n v="9"/>
    <n v="0.6700456888888886"/>
    <n v="0.59697421628561587"/>
    <n v="154"/>
    <n v="25.537230363329133"/>
    <n v="1.2"/>
    <n v="4.5"/>
    <n v="2"/>
  </r>
  <r>
    <x v="1"/>
    <x v="139"/>
    <s v="July"/>
    <x v="1"/>
    <x v="1"/>
    <s v="Mobile"/>
    <x v="0"/>
    <n v="2032"/>
    <n v="28.38704000000001"/>
    <n v="1.3970000000000005E-2"/>
    <n v="0.17"/>
    <n v="4.8257968000000018"/>
    <n v="7"/>
    <n v="0.68939954285714311"/>
    <n v="0.24659140227371357"/>
    <n v="193.2"/>
    <n v="40.034839427967611"/>
    <n v="0"/>
    <n v="7.5"/>
    <n v="5"/>
  </r>
  <r>
    <x v="1"/>
    <x v="140"/>
    <s v="July"/>
    <x v="1"/>
    <x v="1"/>
    <s v="Mobile"/>
    <x v="0"/>
    <n v="1532.5"/>
    <n v="21.914750000000005"/>
    <n v="1.4300000000000004E-2"/>
    <n v="0.93999999999999984"/>
    <n v="20.599865000000001"/>
    <n v="3"/>
    <n v="6.8666216666666671"/>
    <n v="0.13689410100503083"/>
    <n v="57.4"/>
    <n v="2.7864260275492096"/>
    <n v="16.8"/>
    <n v="16.5"/>
    <n v="5"/>
  </r>
  <r>
    <x v="1"/>
    <x v="141"/>
    <s v="July"/>
    <x v="1"/>
    <x v="1"/>
    <s v="Mobile"/>
    <x v="0"/>
    <n v="1091.0999999999999"/>
    <n v="12.482184"/>
    <n v="1.1440000000000001E-2"/>
    <n v="0.11"/>
    <n v="1.3730402400000001"/>
    <n v="3"/>
    <n v="0.45768008000000004"/>
    <n v="0.24034255543741384"/>
    <n v="42"/>
    <n v="30.589052510216305"/>
    <n v="38.4"/>
    <n v="3"/>
    <n v="11"/>
  </r>
  <r>
    <x v="1"/>
    <x v="142"/>
    <s v="July"/>
    <x v="1"/>
    <x v="1"/>
    <s v="Mobile"/>
    <x v="0"/>
    <n v="1213.6999999999998"/>
    <n v="13.217193"/>
    <n v="1.0890000000000002E-2"/>
    <n v="0.84999999999999976"/>
    <n v="11.234614049999998"/>
    <n v="9"/>
    <n v="1.2482904499999998"/>
    <n v="0.68093126884051702"/>
    <n v="41.3"/>
    <n v="3.6761387455050141"/>
    <n v="13.2"/>
    <n v="9"/>
    <n v="12"/>
  </r>
  <r>
    <x v="1"/>
    <x v="143"/>
    <s v="July"/>
    <x v="1"/>
    <x v="1"/>
    <s v="Mobile"/>
    <x v="0"/>
    <n v="2153.8000000000002"/>
    <n v="31.983930000000004"/>
    <n v="1.485E-2"/>
    <n v="0.28999999999999998"/>
    <n v="9.2753397"/>
    <n v="8"/>
    <n v="1.1594174625"/>
    <n v="0.25012560995474914"/>
    <n v="67.199999999999989"/>
    <n v="7.2450176676548015"/>
    <n v="48"/>
    <n v="4.5"/>
    <n v="5"/>
  </r>
  <r>
    <x v="1"/>
    <x v="144"/>
    <s v="July"/>
    <x v="1"/>
    <x v="1"/>
    <s v="Mobile"/>
    <x v="0"/>
    <n v="1450.1999999999998"/>
    <n v="22.811646"/>
    <n v="1.5730000000000001E-2"/>
    <n v="0.62999999999999967"/>
    <n v="14.371336979999992"/>
    <n v="8"/>
    <n v="1.796417122499999"/>
    <n v="0.35069806010491306"/>
    <n v="128.1"/>
    <n v="8.913575694333213"/>
    <n v="2.4"/>
    <n v="3"/>
    <n v="11"/>
  </r>
  <r>
    <x v="1"/>
    <x v="145"/>
    <s v="July"/>
    <x v="1"/>
    <x v="1"/>
    <s v="Mobile"/>
    <x v="0"/>
    <n v="1264"/>
    <n v="16.545760000000005"/>
    <n v="1.3090000000000004E-2"/>
    <n v="0.10000000000000006"/>
    <n v="1.6545760000000016"/>
    <n v="3"/>
    <n v="0.55152533333333387"/>
    <n v="0.18131533395866972"/>
    <n v="113.39999999999999"/>
    <n v="68.537196236377099"/>
    <n v="9.6"/>
    <n v="3"/>
    <n v="11"/>
  </r>
  <r>
    <x v="1"/>
    <x v="146"/>
    <s v="July"/>
    <x v="1"/>
    <x v="1"/>
    <s v="Mobile"/>
    <x v="0"/>
    <n v="1351.1999999999998"/>
    <n v="14.565936000000001"/>
    <n v="1.0780000000000001E-2"/>
    <n v="0.44999999999999979"/>
    <n v="6.5546711999999969"/>
    <n v="6"/>
    <n v="1.0924451999999996"/>
    <n v="0.41191997548252302"/>
    <n v="162.39999999999998"/>
    <n v="24.776223710504357"/>
    <n v="40.799999999999997"/>
    <n v="3"/>
    <n v="8"/>
  </r>
  <r>
    <x v="1"/>
    <x v="147"/>
    <s v="July"/>
    <x v="1"/>
    <x v="1"/>
    <s v="Mobile"/>
    <x v="0"/>
    <n v="1875.1"/>
    <n v="20.007317"/>
    <n v="1.0670000000000001E-2"/>
    <n v="0.16999999999999996"/>
    <n v="3.401243889999999"/>
    <n v="5"/>
    <n v="0.68024877799999983"/>
    <n v="0.24990857094931818"/>
    <n v="109.19999999999999"/>
    <n v="32.105901114900647"/>
    <n v="19.2"/>
    <n v="10.5"/>
    <n v="10"/>
  </r>
  <r>
    <x v="1"/>
    <x v="148"/>
    <s v="July"/>
    <x v="1"/>
    <x v="1"/>
    <s v="Mobile"/>
    <x v="0"/>
    <n v="1740.1999999999998"/>
    <n v="21.056419999999996"/>
    <n v="1.21E-2"/>
    <n v="0.62999999999999989"/>
    <n v="13.265544599999995"/>
    <n v="7"/>
    <n v="1.8950777999999993"/>
    <n v="0.33244017739007875"/>
    <n v="44.099999999999994"/>
    <n v="3.3244017739007874"/>
    <n v="6"/>
    <n v="10.5"/>
    <n v="8"/>
  </r>
  <r>
    <x v="1"/>
    <x v="149"/>
    <s v="July"/>
    <x v="1"/>
    <x v="1"/>
    <s v="Mobile"/>
    <x v="0"/>
    <n v="1827.5"/>
    <n v="25.530175000000007"/>
    <n v="1.3970000000000003E-2"/>
    <n v="0.84999999999999976"/>
    <n v="21.700648749999999"/>
    <n v="2"/>
    <n v="10.850324375"/>
    <n v="7.8338671787404487E-2"/>
    <n v="260.39999999999998"/>
    <n v="11.999641254964784"/>
    <n v="43.199999999999996"/>
    <n v="6"/>
    <n v="12"/>
  </r>
  <r>
    <x v="1"/>
    <x v="150"/>
    <s v="July"/>
    <x v="1"/>
    <x v="1"/>
    <s v="Mobile"/>
    <x v="0"/>
    <n v="2002.8000000000002"/>
    <n v="22.030800000000003"/>
    <n v="1.1000000000000001E-2"/>
    <n v="0.14999999999999986"/>
    <n v="3.3046199999999972"/>
    <n v="7"/>
    <n v="0.47208857142857102"/>
    <n v="0.31773698640085696"/>
    <n v="117.6"/>
    <n v="35.586542476896007"/>
    <n v="12"/>
    <n v="3"/>
    <n v="18"/>
  </r>
  <r>
    <x v="1"/>
    <x v="151"/>
    <s v="July"/>
    <x v="1"/>
    <x v="1"/>
    <s v="Mobile"/>
    <x v="0"/>
    <n v="1941.6999999999998"/>
    <n v="27.552723"/>
    <n v="1.4190000000000001E-2"/>
    <n v="0.80999999999999983"/>
    <n v="22.317705629999995"/>
    <n v="5"/>
    <n v="4.4635411259999991"/>
    <n v="0.18147026702224678"/>
    <n v="105"/>
    <n v="4.7047847005767691"/>
    <n v="44.4"/>
    <n v="7.5"/>
    <n v="12"/>
  </r>
  <r>
    <x v="1"/>
    <x v="152"/>
    <s v="July"/>
    <x v="1"/>
    <x v="1"/>
    <s v="Mobile"/>
    <x v="0"/>
    <n v="1931.5"/>
    <n v="27.407985000000004"/>
    <n v="1.4190000000000001E-2"/>
    <n v="0.1"/>
    <n v="2.7407985000000004"/>
    <n v="9"/>
    <n v="0.30453316666666669"/>
    <n v="0.32837145817176999"/>
    <n v="155.39999999999998"/>
    <n v="56.698805110992275"/>
    <n v="40.799999999999997"/>
    <n v="6"/>
    <n v="7"/>
  </r>
  <r>
    <x v="1"/>
    <x v="153"/>
    <s v="August"/>
    <x v="1"/>
    <x v="1"/>
    <s v="Mobile"/>
    <x v="0"/>
    <n v="1365.6"/>
    <n v="13.669656000000002"/>
    <n v="1.0010000000000002E-2"/>
    <n v="0.17"/>
    <n v="2.3238415200000002"/>
    <n v="6"/>
    <n v="0.38730692000000005"/>
    <n v="0.43892838268936685"/>
    <n v="79.8"/>
    <n v="34.339691116285756"/>
    <n v="27.599999999999998"/>
    <n v="15"/>
    <n v="7"/>
  </r>
  <r>
    <x v="1"/>
    <x v="154"/>
    <s v="August"/>
    <x v="1"/>
    <x v="1"/>
    <s v="Mobile"/>
    <x v="0"/>
    <n v="1363.6999999999998"/>
    <n v="21.451000999999998"/>
    <n v="1.5730000000000001E-2"/>
    <n v="0.45999999999999974"/>
    <n v="9.8674604599999931"/>
    <n v="7"/>
    <n v="1.4096372085714275"/>
    <n v="0.32632509783576069"/>
    <n v="157.5"/>
    <n v="15.961553698488306"/>
    <n v="4.8"/>
    <n v="4.5"/>
    <n v="11"/>
  </r>
  <r>
    <x v="1"/>
    <x v="155"/>
    <s v="August"/>
    <x v="1"/>
    <x v="1"/>
    <s v="Mobile"/>
    <x v="0"/>
    <n v="2062.3999999999996"/>
    <n v="23.140128000000001"/>
    <n v="1.1220000000000003E-2"/>
    <n v="0.30999999999999978"/>
    <n v="7.1734396799999951"/>
    <n v="5"/>
    <n v="1.4346879359999991"/>
    <n v="0.21607486354440217"/>
    <n v="155.39999999999998"/>
    <n v="21.663247609548463"/>
    <n v="31.2"/>
    <n v="1.5"/>
    <n v="15"/>
  </r>
  <r>
    <x v="1"/>
    <x v="156"/>
    <s v="August"/>
    <x v="1"/>
    <x v="1"/>
    <s v="Mobile"/>
    <x v="0"/>
    <n v="2036.8999999999996"/>
    <n v="18.372837999999998"/>
    <n v="9.0200000000000002E-3"/>
    <n v="4.9999999999999899E-2"/>
    <n v="0.91864189999999801"/>
    <n v="9"/>
    <n v="0.102071322222222"/>
    <n v="0.48985355446991918"/>
    <n v="56"/>
    <n v="60.959553445145623"/>
    <n v="34.799999999999997"/>
    <n v="1.5"/>
    <n v="8"/>
  </r>
  <r>
    <x v="1"/>
    <x v="157"/>
    <s v="August"/>
    <x v="1"/>
    <x v="1"/>
    <s v="Mobile"/>
    <x v="0"/>
    <n v="1970.9"/>
    <n v="27.316674000000003"/>
    <n v="1.3860000000000001E-2"/>
    <n v="0.14999999999999997"/>
    <n v="4.0975010999999997"/>
    <n v="9"/>
    <n v="0.45527789999999996"/>
    <n v="0.32946910008151065"/>
    <n v="49"/>
    <n v="11.95850807703261"/>
    <n v="7.1999999999999993"/>
    <n v="9"/>
    <n v="15"/>
  </r>
  <r>
    <x v="1"/>
    <x v="158"/>
    <s v="August"/>
    <x v="1"/>
    <x v="1"/>
    <s v="Mobile"/>
    <x v="0"/>
    <n v="2126.8000000000002"/>
    <n v="31.115084000000003"/>
    <n v="1.4630000000000001E-2"/>
    <n v="8.0000000000000071E-2"/>
    <n v="2.4892067200000025"/>
    <n v="8"/>
    <n v="0.31115084000000032"/>
    <n v="0.25711002419276768"/>
    <n v="54.599999999999994"/>
    <n v="21.934698938945473"/>
    <n v="30"/>
    <n v="1.5"/>
    <n v="6"/>
  </r>
  <r>
    <x v="1"/>
    <x v="159"/>
    <s v="August"/>
    <x v="1"/>
    <x v="1"/>
    <s v="Mobile"/>
    <x v="0"/>
    <n v="1240.0999999999999"/>
    <n v="17.051375000000004"/>
    <n v="1.3750000000000004E-2"/>
    <n v="0.25999999999999984"/>
    <n v="4.4333574999999978"/>
    <n v="5"/>
    <n v="0.88667149999999961"/>
    <n v="0.29323148426446544"/>
    <n v="171.5"/>
    <n v="38.683999654889121"/>
    <n v="46.8"/>
    <n v="3"/>
    <n v="12"/>
  </r>
  <r>
    <x v="1"/>
    <x v="160"/>
    <s v="August"/>
    <x v="1"/>
    <x v="1"/>
    <s v="Mobile"/>
    <x v="0"/>
    <n v="2021.6999999999998"/>
    <n v="18.235733999999997"/>
    <n v="9.0200000000000002E-3"/>
    <n v="0.67999999999999972"/>
    <n v="12.400299119999993"/>
    <n v="5"/>
    <n v="2.4800598239999987"/>
    <n v="0.27418693429066254"/>
    <n v="197.39999999999998"/>
    <n v="15.918970832052"/>
    <n v="44.4"/>
    <n v="0"/>
    <n v="5"/>
  </r>
  <r>
    <x v="1"/>
    <x v="161"/>
    <s v="August"/>
    <x v="1"/>
    <x v="1"/>
    <s v="Mobile"/>
    <x v="0"/>
    <n v="1418.1999999999998"/>
    <n v="17.004218000000005"/>
    <n v="1.1990000000000006E-2"/>
    <n v="0.6799999999999996"/>
    <n v="11.562868239999997"/>
    <n v="7"/>
    <n v="1.6518383199999995"/>
    <n v="0.41166256513530924"/>
    <n v="95.199999999999989"/>
    <n v="8.2332513027061882"/>
    <n v="16.8"/>
    <n v="1.5"/>
    <n v="11"/>
  </r>
  <r>
    <x v="1"/>
    <x v="162"/>
    <s v="August"/>
    <x v="1"/>
    <x v="1"/>
    <s v="Mobile"/>
    <x v="0"/>
    <n v="1929.6"/>
    <n v="19.103040000000004"/>
    <n v="9.9000000000000025E-3"/>
    <n v="0.98999999999999966"/>
    <n v="18.912009599999998"/>
    <n v="3"/>
    <n v="6.3040031999999995"/>
    <n v="0.15704306749082866"/>
    <n v="93.8"/>
    <n v="4.9598113571177551"/>
    <n v="1.2"/>
    <n v="4.5"/>
    <n v="8"/>
  </r>
  <r>
    <x v="1"/>
    <x v="163"/>
    <s v="August"/>
    <x v="1"/>
    <x v="1"/>
    <s v="Mobile"/>
    <x v="0"/>
    <n v="1693.1"/>
    <n v="24.025089000000005"/>
    <n v="1.4190000000000003E-2"/>
    <n v="0.93999999999999961"/>
    <n v="22.583583659999995"/>
    <n v="7"/>
    <n v="3.2262262371428565"/>
    <n v="0.29136208402807579"/>
    <n v="227.49999999999997"/>
    <n v="10.073689075438793"/>
    <n v="43.199999999999996"/>
    <n v="0"/>
    <n v="17"/>
  </r>
  <r>
    <x v="1"/>
    <x v="164"/>
    <s v="August"/>
    <x v="1"/>
    <x v="1"/>
    <s v="Mobile"/>
    <x v="0"/>
    <n v="1279.6999999999998"/>
    <n v="13.935933000000002"/>
    <n v="1.0890000000000004E-2"/>
    <n v="0.24999999999999986"/>
    <n v="3.4839832499999988"/>
    <n v="3"/>
    <n v="1.1613277499999997"/>
    <n v="0.21527083977800407"/>
    <n v="57.4"/>
    <n v="16.475394937676587"/>
    <n v="20.399999999999999"/>
    <n v="4.5"/>
    <n v="9"/>
  </r>
  <r>
    <x v="1"/>
    <x v="165"/>
    <s v="August"/>
    <x v="1"/>
    <x v="1"/>
    <s v="Mobile"/>
    <x v="0"/>
    <n v="2178.1999999999998"/>
    <n v="28.273035999999998"/>
    <n v="1.298E-2"/>
    <n v="0.94999999999999973"/>
    <n v="26.85938419999999"/>
    <n v="6"/>
    <n v="4.4765640333333314"/>
    <n v="0.21221633219722141"/>
    <n v="102.89999999999999"/>
    <n v="3.8310632601919457"/>
    <n v="12"/>
    <n v="4.5"/>
    <n v="4"/>
  </r>
  <r>
    <x v="1"/>
    <x v="166"/>
    <s v="August"/>
    <x v="1"/>
    <x v="1"/>
    <s v="Mobile"/>
    <x v="0"/>
    <n v="2191.6"/>
    <n v="22.178992000000001"/>
    <n v="1.0120000000000001E-2"/>
    <n v="0.35999999999999982"/>
    <n v="7.9844371199999964"/>
    <n v="5"/>
    <n v="1.5968874239999993"/>
    <n v="0.22543855915543862"/>
    <n v="64.399999999999991"/>
    <n v="8.0656906720056956"/>
    <n v="36"/>
    <n v="9"/>
    <n v="11"/>
  </r>
  <r>
    <x v="1"/>
    <x v="167"/>
    <s v="August"/>
    <x v="1"/>
    <x v="1"/>
    <s v="Mobile"/>
    <x v="0"/>
    <n v="1725.6"/>
    <n v="19.361232000000005"/>
    <n v="1.1220000000000003E-2"/>
    <n v="0.06"/>
    <n v="1.1616739200000001"/>
    <n v="8"/>
    <n v="0.14520924000000002"/>
    <n v="0.41319684615111257"/>
    <n v="92.399999999999991"/>
    <n v="79.540392884089172"/>
    <n v="2.4"/>
    <n v="0"/>
    <n v="7"/>
  </r>
  <r>
    <x v="1"/>
    <x v="168"/>
    <s v="August"/>
    <x v="1"/>
    <x v="1"/>
    <s v="Mobile"/>
    <x v="0"/>
    <n v="1831.6999999999998"/>
    <n v="19.141265000000004"/>
    <n v="1.0450000000000003E-2"/>
    <n v="0.51999999999999968"/>
    <n v="9.9534577999999954"/>
    <n v="8"/>
    <n v="1.2441822249999994"/>
    <n v="0.41794520895040105"/>
    <n v="168"/>
    <n v="16.87855651530467"/>
    <n v="8.4"/>
    <n v="1.5"/>
    <n v="8"/>
  </r>
  <r>
    <x v="1"/>
    <x v="169"/>
    <s v="August"/>
    <x v="1"/>
    <x v="1"/>
    <s v="Mobile"/>
    <x v="0"/>
    <n v="1443.8"/>
    <n v="16.675890000000003"/>
    <n v="1.1550000000000003E-2"/>
    <n v="0.61999999999999988"/>
    <n v="10.3390518"/>
    <n v="6"/>
    <n v="1.7231753000000001"/>
    <n v="0.35980088618958261"/>
    <n v="81.199999999999989"/>
    <n v="7.8537182684392768"/>
    <n v="18"/>
    <n v="6"/>
    <n v="16"/>
  </r>
  <r>
    <x v="1"/>
    <x v="170"/>
    <s v="August"/>
    <x v="1"/>
    <x v="1"/>
    <s v="Mobile"/>
    <x v="0"/>
    <n v="1981.5"/>
    <n v="21.142605"/>
    <n v="1.0670000000000001E-2"/>
    <n v="9.999999999999995E-2"/>
    <n v="2.114260499999999"/>
    <n v="9"/>
    <n v="0.23491783333333321"/>
    <n v="0.42568075220626789"/>
    <n v="53.9"/>
    <n v="25.493547271019832"/>
    <n v="0"/>
    <n v="13.5"/>
    <n v="6"/>
  </r>
  <r>
    <x v="1"/>
    <x v="171"/>
    <s v="August"/>
    <x v="1"/>
    <x v="1"/>
    <s v="Mobile"/>
    <x v="0"/>
    <n v="1557"/>
    <n v="24.491610000000001"/>
    <n v="1.5730000000000001E-2"/>
    <n v="0.57999999999999974"/>
    <n v="14.205133799999995"/>
    <n v="7"/>
    <n v="2.0293048285714277"/>
    <n v="0.28581216179744817"/>
    <n v="45"/>
    <n v="3.1678687883953627"/>
    <n v="43.199999999999996"/>
    <n v="3"/>
    <n v="7"/>
  </r>
  <r>
    <x v="1"/>
    <x v="172"/>
    <s v="August"/>
    <x v="1"/>
    <x v="1"/>
    <s v="Mobile"/>
    <x v="0"/>
    <n v="2093.6"/>
    <n v="28.556704000000003"/>
    <n v="1.3640000000000003E-2"/>
    <n v="0.65999999999999981"/>
    <n v="18.847424639999996"/>
    <n v="2"/>
    <n v="9.4237123199999981"/>
    <n v="7.0036093801301436E-2"/>
    <n v="36"/>
    <n v="1.9100752854900396"/>
    <n v="39.6"/>
    <n v="9"/>
    <n v="17"/>
  </r>
  <r>
    <x v="1"/>
    <x v="173"/>
    <s v="August"/>
    <x v="1"/>
    <x v="1"/>
    <s v="Mobile"/>
    <x v="0"/>
    <n v="1837.3"/>
    <n v="26.273390000000003"/>
    <n v="1.4300000000000002E-2"/>
    <n v="0.19999999999999984"/>
    <n v="5.2546779999999966"/>
    <n v="10"/>
    <n v="0.52546779999999971"/>
    <n v="0.38061323643427813"/>
    <n v="176.39999999999998"/>
    <n v="33.570087453503355"/>
    <n v="14.399999999999999"/>
    <n v="1.5"/>
    <n v="6"/>
  </r>
  <r>
    <x v="1"/>
    <x v="174"/>
    <s v="August"/>
    <x v="1"/>
    <x v="1"/>
    <s v="Mobile"/>
    <x v="0"/>
    <n v="2020.6999999999998"/>
    <n v="24.005916000000003"/>
    <n v="1.1880000000000002E-2"/>
    <n v="1.0000000000000078E-2"/>
    <n v="0.24005916000000191"/>
    <n v="4"/>
    <n v="6.0014790000000477E-2"/>
    <n v="0.16662559345787928"/>
    <n v="118.99999999999999"/>
    <n v="495.71114053718691"/>
    <n v="7.1999999999999993"/>
    <n v="1.5"/>
    <n v="9"/>
  </r>
  <r>
    <x v="1"/>
    <x v="175"/>
    <s v="August"/>
    <x v="1"/>
    <x v="1"/>
    <s v="Mobile"/>
    <x v="0"/>
    <n v="1919.8"/>
    <n v="28.509029999999999"/>
    <n v="1.485E-2"/>
    <n v="0.2799999999999998"/>
    <n v="7.9825283999999943"/>
    <n v="7"/>
    <n v="1.1403611999999992"/>
    <n v="0.24553623886887768"/>
    <n v="117.6"/>
    <n v="14.73217433213267"/>
    <n v="21.599999999999998"/>
    <n v="1.5"/>
    <n v="8"/>
  </r>
  <r>
    <x v="1"/>
    <x v="176"/>
    <s v="August"/>
    <x v="1"/>
    <x v="1"/>
    <s v="Mobile"/>
    <x v="0"/>
    <n v="1952.8999999999996"/>
    <n v="24.489365999999997"/>
    <n v="1.2540000000000001E-2"/>
    <n v="1.0999999999999996"/>
    <n v="26.938302599999989"/>
    <n v="7"/>
    <n v="3.8483289428571412"/>
    <n v="0.28583835122558915"/>
    <n v="214.2"/>
    <n v="7.951503225002754"/>
    <n v="26.4"/>
    <n v="0"/>
    <n v="15"/>
  </r>
  <r>
    <x v="1"/>
    <x v="177"/>
    <s v="August"/>
    <x v="1"/>
    <x v="1"/>
    <s v="Mobile"/>
    <x v="0"/>
    <n v="2308.3999999999996"/>
    <n v="22.853160000000003"/>
    <n v="9.9000000000000025E-3"/>
    <n v="0.62999999999999967"/>
    <n v="14.397490799999995"/>
    <n v="4"/>
    <n v="3.5993726999999986"/>
    <n v="0.17503049906446197"/>
    <n v="323.39999999999998"/>
    <n v="22.462247379939296"/>
    <n v="9.6"/>
    <n v="1.5"/>
    <n v="11"/>
  </r>
  <r>
    <x v="1"/>
    <x v="178"/>
    <s v="August"/>
    <x v="1"/>
    <x v="1"/>
    <s v="Mobile"/>
    <x v="0"/>
    <n v="1592.6"/>
    <n v="14.89081"/>
    <n v="9.3500000000000007E-3"/>
    <n v="0.14999999999999983"/>
    <n v="2.2336214999999973"/>
    <n v="5"/>
    <n v="0.44672429999999946"/>
    <n v="0.33577757019262217"/>
    <n v="193.2"/>
    <n v="86.496302081619575"/>
    <n v="16.8"/>
    <n v="4.5"/>
    <n v="8"/>
  </r>
  <r>
    <x v="1"/>
    <x v="179"/>
    <s v="August"/>
    <x v="1"/>
    <x v="1"/>
    <s v="Mobile"/>
    <x v="0"/>
    <n v="1306"/>
    <n v="17.239200000000007"/>
    <n v="1.3200000000000005E-2"/>
    <n v="0.3"/>
    <n v="5.1717600000000017"/>
    <n v="7"/>
    <n v="0.73882285714285734"/>
    <n v="0.40605132488746559"/>
    <n v="115.49999999999999"/>
    <n v="22.332822868810606"/>
    <n v="30"/>
    <n v="7.5"/>
    <n v="15"/>
  </r>
  <r>
    <x v="1"/>
    <x v="180"/>
    <s v="August"/>
    <x v="1"/>
    <x v="1"/>
    <s v="Mobile"/>
    <x v="0"/>
    <n v="1619"/>
    <n v="18.521360000000001"/>
    <n v="1.1440000000000001E-2"/>
    <n v="6.9999999999999896E-2"/>
    <n v="1.2964951999999981"/>
    <n v="10"/>
    <n v="0.1296495199999998"/>
    <n v="0.53991715511171967"/>
    <n v="90.3"/>
    <n v="69.649313009411941"/>
    <n v="6"/>
    <n v="1.5"/>
    <n v="15"/>
  </r>
  <r>
    <x v="1"/>
    <x v="181"/>
    <s v="August"/>
    <x v="1"/>
    <x v="1"/>
    <s v="Mobile"/>
    <x v="0"/>
    <n v="2206.1"/>
    <n v="28.877849000000008"/>
    <n v="1.3090000000000004E-2"/>
    <n v="0.96999999999999986"/>
    <n v="28.011513530000006"/>
    <n v="4"/>
    <n v="7.0028783825000014"/>
    <n v="0.13851447176692416"/>
    <n v="151.19999999999999"/>
    <n v="5.3977804461749823"/>
    <n v="26.4"/>
    <n v="1.5"/>
    <n v="12"/>
  </r>
  <r>
    <x v="1"/>
    <x v="182"/>
    <s v="August"/>
    <x v="1"/>
    <x v="1"/>
    <s v="Mobile"/>
    <x v="0"/>
    <n v="1257.5999999999999"/>
    <n v="16.600320000000004"/>
    <n v="1.3200000000000003E-2"/>
    <n v="0.75999999999999979"/>
    <n v="12.6162432"/>
    <n v="3"/>
    <n v="4.2054143999999996"/>
    <n v="0.18071940781864443"/>
    <n v="61.599999999999994"/>
    <n v="4.8825945270300428"/>
    <n v="39.6"/>
    <n v="3"/>
    <n v="10"/>
  </r>
  <r>
    <x v="1"/>
    <x v="183"/>
    <s v="August"/>
    <x v="1"/>
    <x v="1"/>
    <s v="Mobile"/>
    <x v="0"/>
    <n v="1775.8"/>
    <n v="28.519347999999997"/>
    <n v="1.6059999999999998E-2"/>
    <n v="0.66999999999999971"/>
    <n v="19.10796315999999"/>
    <n v="4"/>
    <n v="4.7769907899999975"/>
    <n v="0.14025566082366261"/>
    <n v="125.99999999999999"/>
    <n v="6.5941094267841391"/>
    <n v="18"/>
    <n v="0"/>
    <n v="5"/>
  </r>
  <r>
    <x v="2"/>
    <x v="184"/>
    <s v="September"/>
    <x v="1"/>
    <x v="1"/>
    <s v="Mobile"/>
    <x v="0"/>
    <n v="2849"/>
    <n v="46.381720000000008"/>
    <n v="1.6280000000000003E-2"/>
    <n v="1.0199999999999998"/>
    <n v="47.309354399999997"/>
    <n v="4"/>
    <n v="11.827338599999999"/>
    <n v="8.6240872481658709E-2"/>
    <n v="130.19999999999999"/>
    <n v="2.7520984306646974"/>
    <n v="20.399999999999999"/>
    <n v="1.5"/>
    <n v="7"/>
  </r>
  <r>
    <x v="2"/>
    <x v="185"/>
    <s v="September"/>
    <x v="1"/>
    <x v="1"/>
    <s v="Mobile"/>
    <x v="0"/>
    <n v="2573"/>
    <n v="35.095720000000007"/>
    <n v="1.3640000000000003E-2"/>
    <n v="0.45999999999999985"/>
    <n v="16.144031199999997"/>
    <n v="7"/>
    <n v="2.3062901714285711"/>
    <n v="0.19945452038026285"/>
    <n v="191.79999999999998"/>
    <n v="11.880551866128704"/>
    <n v="31.2"/>
    <n v="3"/>
    <n v="12"/>
  </r>
  <r>
    <x v="2"/>
    <x v="186"/>
    <s v="September"/>
    <x v="1"/>
    <x v="1"/>
    <s v="Mobile"/>
    <x v="0"/>
    <n v="1975"/>
    <n v="29.980500000000003"/>
    <n v="1.5180000000000001E-2"/>
    <n v="0.4"/>
    <n v="11.992200000000002"/>
    <n v="6"/>
    <n v="1.9987000000000004"/>
    <n v="0.2001300845549607"/>
    <n v="80.5"/>
    <n v="6.7126965861143066"/>
    <n v="18"/>
    <n v="7.5"/>
    <n v="14"/>
  </r>
  <r>
    <x v="2"/>
    <x v="187"/>
    <s v="September"/>
    <x v="1"/>
    <x v="1"/>
    <s v="Mobile"/>
    <x v="0"/>
    <n v="2708"/>
    <n v="42.001080000000009"/>
    <n v="1.5510000000000003E-2"/>
    <n v="0.24000000000000005"/>
    <n v="10.080259200000004"/>
    <n v="7"/>
    <n v="1.4400370285714292"/>
    <n v="0.16666238106258216"/>
    <n v="67.899999999999991"/>
    <n v="6.7359379012793603"/>
    <n v="25.2"/>
    <n v="6"/>
    <n v="10"/>
  </r>
  <r>
    <x v="2"/>
    <x v="188"/>
    <s v="September"/>
    <x v="1"/>
    <x v="1"/>
    <s v="Mobile"/>
    <x v="0"/>
    <n v="2890"/>
    <n v="37.194300000000005"/>
    <n v="1.2870000000000001E-2"/>
    <n v="0.80999999999999983"/>
    <n v="30.127382999999998"/>
    <n v="4"/>
    <n v="7.5318457499999996"/>
    <n v="0.10754336013851583"/>
    <n v="156.79999999999998"/>
    <n v="5.2045675523824952"/>
    <n v="46.8"/>
    <n v="3"/>
    <n v="4"/>
  </r>
  <r>
    <x v="2"/>
    <x v="189"/>
    <s v="September"/>
    <x v="1"/>
    <x v="1"/>
    <s v="Mobile"/>
    <x v="0"/>
    <n v="3239"/>
    <n v="48.811729999999997"/>
    <n v="1.5069999999999998E-2"/>
    <n v="0.14000000000000004"/>
    <n v="6.8336422000000017"/>
    <n v="4"/>
    <n v="1.7084105500000004"/>
    <n v="8.1947515484495234E-2"/>
    <n v="35"/>
    <n v="5.1217197177809499"/>
    <n v="43.199999999999996"/>
    <n v="4.5"/>
    <n v="8"/>
  </r>
  <r>
    <x v="2"/>
    <x v="190"/>
    <s v="September"/>
    <x v="1"/>
    <x v="1"/>
    <s v="Mobile"/>
    <x v="0"/>
    <n v="2821"/>
    <n v="36.306270000000005"/>
    <n v="1.2870000000000001E-2"/>
    <n v="1.1999999999999997"/>
    <n v="43.567523999999999"/>
    <n v="3"/>
    <n v="14.522508"/>
    <n v="8.2630355583209164E-2"/>
    <n v="231.7"/>
    <n v="5.3181814968415466"/>
    <n v="13.2"/>
    <n v="7.5"/>
    <n v="16"/>
  </r>
  <r>
    <x v="2"/>
    <x v="191"/>
    <s v="September"/>
    <x v="1"/>
    <x v="1"/>
    <s v="Mobile"/>
    <x v="0"/>
    <n v="2548"/>
    <n v="34.754720000000006"/>
    <n v="1.3640000000000003E-2"/>
    <n v="0.48999999999999982"/>
    <n v="17.029812799999998"/>
    <n v="3"/>
    <n v="5.6766042666666658"/>
    <n v="8.6319210743173863E-2"/>
    <n v="118.3"/>
    <n v="6.9466412455220885"/>
    <n v="56.4"/>
    <n v="7.5"/>
    <n v="9"/>
  </r>
  <r>
    <x v="2"/>
    <x v="192"/>
    <s v="September"/>
    <x v="1"/>
    <x v="1"/>
    <s v="Mobile"/>
    <x v="0"/>
    <n v="2647"/>
    <n v="41.054970000000004"/>
    <n v="1.5510000000000001E-2"/>
    <n v="0.54999999999999993"/>
    <n v="22.580233499999999"/>
    <n v="8"/>
    <n v="2.8225291874999998"/>
    <n v="0.1948606953068045"/>
    <n v="192.5"/>
    <n v="8.5251554196726982"/>
    <n v="12"/>
    <n v="3"/>
    <n v="15"/>
  </r>
  <r>
    <x v="2"/>
    <x v="193"/>
    <s v="September"/>
    <x v="1"/>
    <x v="1"/>
    <s v="Mobile"/>
    <x v="0"/>
    <n v="2364"/>
    <n v="34.06524000000001"/>
    <n v="1.4410000000000004E-2"/>
    <n v="0.5199999999999998"/>
    <n v="17.713924799999997"/>
    <n v="2"/>
    <n v="8.8569623999999987"/>
    <n v="5.8710873606057069E-2"/>
    <n v="93.8"/>
    <n v="5.2952691771616873"/>
    <n v="16.8"/>
    <n v="12"/>
    <n v="10"/>
  </r>
  <r>
    <x v="2"/>
    <x v="194"/>
    <s v="September"/>
    <x v="1"/>
    <x v="1"/>
    <s v="Mobile"/>
    <x v="0"/>
    <n v="1925"/>
    <n v="35.362250000000003"/>
    <n v="1.8370000000000001E-2"/>
    <n v="0.63999999999999979"/>
    <n v="22.631839999999993"/>
    <n v="7"/>
    <n v="3.2331199999999991"/>
    <n v="0.1979512050279606"/>
    <n v="205.79999999999998"/>
    <n v="9.0933834809719425"/>
    <n v="51.6"/>
    <n v="18"/>
    <n v="12"/>
  </r>
  <r>
    <x v="2"/>
    <x v="195"/>
    <s v="September"/>
    <x v="1"/>
    <x v="1"/>
    <s v="Mobile"/>
    <x v="0"/>
    <n v="3249"/>
    <n v="41.814630000000001"/>
    <n v="1.2869999999999999E-2"/>
    <n v="0.69999999999999973"/>
    <n v="29.270240999999988"/>
    <n v="7"/>
    <n v="4.1814629999999982"/>
    <n v="0.16740552289952104"/>
    <n v="147"/>
    <n v="5.0221656869856339"/>
    <n v="46.8"/>
    <n v="9"/>
    <n v="6"/>
  </r>
  <r>
    <x v="2"/>
    <x v="196"/>
    <s v="September"/>
    <x v="1"/>
    <x v="1"/>
    <s v="Mobile"/>
    <x v="0"/>
    <n v="3283"/>
    <n v="37.557520000000011"/>
    <n v="1.1440000000000004E-2"/>
    <n v="1.0099999999999998"/>
    <n v="37.933095200000004"/>
    <n v="6"/>
    <n v="6.3221825333333337"/>
    <n v="0.15975495719632177"/>
    <n v="38"/>
    <n v="1.0017637579967373"/>
    <n v="62.4"/>
    <n v="9"/>
    <n v="3"/>
  </r>
  <r>
    <x v="2"/>
    <x v="197"/>
    <s v="September"/>
    <x v="1"/>
    <x v="1"/>
    <s v="Mobile"/>
    <x v="0"/>
    <n v="2668"/>
    <n v="35.511080000000007"/>
    <n v="1.3310000000000002E-2"/>
    <n v="0.5299999999999998"/>
    <n v="18.820872399999995"/>
    <n v="3"/>
    <n v="6.2736241333333318"/>
    <n v="8.4480674764045458E-2"/>
    <n v="121.8"/>
    <n v="6.4715384819249948"/>
    <n v="76.8"/>
    <n v="0"/>
    <n v="9"/>
  </r>
  <r>
    <x v="2"/>
    <x v="198"/>
    <s v="September"/>
    <x v="1"/>
    <x v="1"/>
    <s v="Mobile"/>
    <x v="0"/>
    <n v="2532"/>
    <n v="46.512840000000004"/>
    <n v="1.8370000000000001E-2"/>
    <n v="0.29000000000000009"/>
    <n v="13.488723600000005"/>
    <n v="2"/>
    <n v="6.7443618000000027"/>
    <n v="4.2998879449201548E-2"/>
    <n v="18"/>
    <n v="1.3344479829062545"/>
    <n v="60"/>
    <n v="3"/>
    <n v="8"/>
  </r>
  <r>
    <x v="2"/>
    <x v="199"/>
    <s v="September"/>
    <x v="1"/>
    <x v="1"/>
    <s v="Mobile"/>
    <x v="0"/>
    <n v="2089"/>
    <n v="21.830050000000007"/>
    <n v="1.0450000000000003E-2"/>
    <n v="0.6499999999999998"/>
    <n v="14.1895325"/>
    <n v="4"/>
    <n v="3.5473831250000001"/>
    <n v="0.1832336618560195"/>
    <n v="29"/>
    <n v="2.0437600745479108"/>
    <n v="7.1999999999999993"/>
    <n v="9"/>
    <n v="8"/>
  </r>
  <r>
    <x v="2"/>
    <x v="200"/>
    <s v="September"/>
    <x v="1"/>
    <x v="1"/>
    <s v="Mobile"/>
    <x v="0"/>
    <n v="2865"/>
    <n v="38.44830000000001"/>
    <n v="1.3420000000000003E-2"/>
    <n v="0.37999999999999995"/>
    <n v="14.610354000000003"/>
    <n v="7"/>
    <n v="2.0871934285714291"/>
    <n v="0.1820626659696267"/>
    <n v="239.39999999999998"/>
    <n v="16.385639937266401"/>
    <n v="52.8"/>
    <n v="1.5"/>
    <n v="3"/>
  </r>
  <r>
    <x v="2"/>
    <x v="201"/>
    <s v="September"/>
    <x v="1"/>
    <x v="1"/>
    <s v="Mobile"/>
    <x v="0"/>
    <n v="3142"/>
    <n v="47.004320000000007"/>
    <n v="1.4960000000000003E-2"/>
    <n v="0.71999999999999975"/>
    <n v="33.843110399999993"/>
    <n v="1"/>
    <n v="33.843110399999993"/>
    <n v="2.1274640288382E-2"/>
    <n v="27"/>
    <n v="0.79779901081432536"/>
    <n v="14.399999999999999"/>
    <n v="12"/>
    <n v="10"/>
  </r>
  <r>
    <x v="2"/>
    <x v="202"/>
    <s v="September"/>
    <x v="1"/>
    <x v="1"/>
    <s v="Mobile"/>
    <x v="0"/>
    <n v="2829"/>
    <n v="40.143510000000006"/>
    <n v="1.4190000000000003E-2"/>
    <n v="0.10000000000000003"/>
    <n v="4.0143510000000022"/>
    <n v="7"/>
    <n v="0.57347871428571462"/>
    <n v="0.1743743882884182"/>
    <n v="13"/>
    <n v="3.2383814967849083"/>
    <n v="2.4"/>
    <n v="1.5"/>
    <n v="12"/>
  </r>
  <r>
    <x v="2"/>
    <x v="203"/>
    <s v="September"/>
    <x v="1"/>
    <x v="1"/>
    <s v="Mobile"/>
    <x v="0"/>
    <n v="3072"/>
    <n v="49.336320000000001"/>
    <n v="1.6060000000000001E-2"/>
    <n v="0.81999999999999984"/>
    <n v="40.45578239999999"/>
    <n v="4"/>
    <n v="10.113945599999997"/>
    <n v="8.1076172685761727E-2"/>
    <n v="203.7"/>
    <n v="5.0351269439297761"/>
    <n v="1.2"/>
    <n v="15"/>
    <n v="10"/>
  </r>
  <r>
    <x v="2"/>
    <x v="204"/>
    <s v="September"/>
    <x v="1"/>
    <x v="1"/>
    <s v="Mobile"/>
    <x v="0"/>
    <n v="1992"/>
    <n v="26.951760000000004"/>
    <n v="1.3530000000000002E-2"/>
    <n v="0.72999999999999976"/>
    <n v="19.674784799999998"/>
    <n v="8"/>
    <n v="2.4593480999999997"/>
    <n v="0.29682662653570674"/>
    <n v="69.3"/>
    <n v="3.5222748662541918"/>
    <n v="60"/>
    <n v="7.5"/>
    <n v="13"/>
  </r>
  <r>
    <x v="2"/>
    <x v="205"/>
    <s v="September"/>
    <x v="1"/>
    <x v="1"/>
    <s v="Mobile"/>
    <x v="0"/>
    <n v="3366"/>
    <n v="48.874320000000004"/>
    <n v="1.4520000000000002E-2"/>
    <n v="1.1299999999999999"/>
    <n v="55.2279816"/>
    <n v="4"/>
    <n v="13.8069954"/>
    <n v="8.1842570904311296E-2"/>
    <n v="126.69999999999999"/>
    <n v="2.2941269322071332"/>
    <n v="39.6"/>
    <n v="4.5"/>
    <n v="7"/>
  </r>
  <r>
    <x v="2"/>
    <x v="206"/>
    <s v="September"/>
    <x v="1"/>
    <x v="1"/>
    <s v="Mobile"/>
    <x v="0"/>
    <n v="2410"/>
    <n v="40.030099999999997"/>
    <n v="1.661E-2"/>
    <n v="0.52999999999999969"/>
    <n v="21.215952999999985"/>
    <n v="3"/>
    <n v="7.0719843333333285"/>
    <n v="7.4943604937284691E-2"/>
    <n v="224.7"/>
    <n v="10.591086810948353"/>
    <n v="36"/>
    <n v="1.5"/>
    <n v="14"/>
  </r>
  <r>
    <x v="2"/>
    <x v="207"/>
    <s v="September"/>
    <x v="1"/>
    <x v="1"/>
    <s v="Mobile"/>
    <x v="0"/>
    <n v="2944"/>
    <n v="43.394559999999998"/>
    <n v="1.474E-2"/>
    <n v="0.7699999999999998"/>
    <n v="33.413811199999991"/>
    <n v="4"/>
    <n v="8.3534527999999977"/>
    <n v="9.2177452657660322E-2"/>
    <n v="89.6"/>
    <n v="2.6815258954955734"/>
    <n v="28.799999999999997"/>
    <n v="12"/>
    <n v="9"/>
  </r>
  <r>
    <x v="2"/>
    <x v="208"/>
    <s v="September"/>
    <x v="1"/>
    <x v="1"/>
    <s v="Mobile"/>
    <x v="0"/>
    <n v="2346"/>
    <n v="43.612139999999997"/>
    <n v="1.8589999999999999E-2"/>
    <n v="0.87999999999999978"/>
    <n v="38.37868319999999"/>
    <n v="6"/>
    <n v="6.3964471999999981"/>
    <n v="0.13757637208355289"/>
    <n v="228.89999999999998"/>
    <n v="5.9642484033949357"/>
    <n v="8.4"/>
    <n v="9"/>
    <n v="12"/>
  </r>
  <r>
    <x v="2"/>
    <x v="209"/>
    <s v="September"/>
    <x v="1"/>
    <x v="1"/>
    <s v="Mobile"/>
    <x v="0"/>
    <n v="2253"/>
    <n v="34.696200000000012"/>
    <n v="1.5400000000000006E-2"/>
    <n v="0.57999999999999985"/>
    <n v="20.123796000000002"/>
    <n v="2"/>
    <n v="10.061898000000001"/>
    <n v="5.764320011989784E-2"/>
    <n v="28"/>
    <n v="1.3913875891009826"/>
    <n v="49.199999999999996"/>
    <n v="10.5"/>
    <n v="7"/>
  </r>
  <r>
    <x v="2"/>
    <x v="210"/>
    <s v="September"/>
    <x v="1"/>
    <x v="1"/>
    <s v="Mobile"/>
    <x v="0"/>
    <n v="2714"/>
    <n v="31.943780000000007"/>
    <n v="1.1770000000000003E-2"/>
    <n v="0.15000000000000005"/>
    <n v="4.7915670000000024"/>
    <n v="5"/>
    <n v="0.95831340000000043"/>
    <n v="0.15652499485032764"/>
    <n v="62.3"/>
    <n v="13.002009572233877"/>
    <n v="54"/>
    <n v="3"/>
    <n v="15"/>
  </r>
  <r>
    <x v="2"/>
    <x v="211"/>
    <s v="September"/>
    <x v="1"/>
    <x v="1"/>
    <s v="Mobile"/>
    <x v="0"/>
    <n v="2152"/>
    <n v="26.512639999999998"/>
    <n v="1.2319999999999999E-2"/>
    <n v="0.19000000000000003"/>
    <n v="5.0374015999999999"/>
    <n v="4"/>
    <n v="1.2593504"/>
    <n v="0.15087143339931444"/>
    <n v="145.6"/>
    <n v="28.903790398605501"/>
    <n v="16.8"/>
    <n v="4.5"/>
    <n v="11"/>
  </r>
  <r>
    <x v="2"/>
    <x v="212"/>
    <s v="September"/>
    <x v="1"/>
    <x v="1"/>
    <s v="Mobile"/>
    <x v="0"/>
    <n v="2205"/>
    <n v="34.199550000000009"/>
    <n v="1.5510000000000005E-2"/>
    <n v="0.99999999999999978"/>
    <n v="34.199550000000002"/>
    <n v="6"/>
    <n v="5.6999250000000004"/>
    <n v="0.17544090492418754"/>
    <n v="301"/>
    <n v="8.8012853970300782"/>
    <n v="52.8"/>
    <n v="3"/>
    <n v="8"/>
  </r>
  <r>
    <x v="2"/>
    <x v="213"/>
    <s v="September"/>
    <x v="1"/>
    <x v="1"/>
    <s v="Mobile"/>
    <x v="0"/>
    <n v="3126"/>
    <n v="51.235140000000008"/>
    <n v="1.6390000000000002E-2"/>
    <n v="1.0000000000000064E-2"/>
    <n v="0.51235140000000334"/>
    <n v="6"/>
    <n v="8.5391900000000562E-2"/>
    <n v="0.11710712608572943"/>
    <n v="35.699999999999996"/>
    <n v="69.678740021008551"/>
    <n v="22.8"/>
    <n v="1.5"/>
    <n v="14"/>
  </r>
  <r>
    <x v="2"/>
    <x v="214"/>
    <s v="October"/>
    <x v="1"/>
    <x v="1"/>
    <s v="Mobile"/>
    <x v="0"/>
    <n v="2835"/>
    <n v="49.896000000000001"/>
    <n v="1.7600000000000001E-2"/>
    <n v="1.1699999999999997"/>
    <n v="58.378319999999988"/>
    <n v="3"/>
    <n v="19.459439999999997"/>
    <n v="6.0125060125060123E-2"/>
    <n v="98"/>
    <n v="1.6787053824090865"/>
    <n v="31.2"/>
    <n v="9"/>
    <n v="10"/>
  </r>
  <r>
    <x v="2"/>
    <x v="215"/>
    <s v="October"/>
    <x v="1"/>
    <x v="1"/>
    <s v="Mobile"/>
    <x v="0"/>
    <n v="2603"/>
    <n v="45.812800000000003"/>
    <n v="1.7600000000000001E-2"/>
    <n v="0.25000000000000006"/>
    <n v="11.453200000000002"/>
    <n v="6"/>
    <n v="1.9088666666666672"/>
    <n v="0.13096776446757238"/>
    <n v="270.89999999999998"/>
    <n v="23.652778262843565"/>
    <n v="40.799999999999997"/>
    <n v="1.5"/>
    <n v="8"/>
  </r>
  <r>
    <x v="2"/>
    <x v="216"/>
    <s v="October"/>
    <x v="1"/>
    <x v="1"/>
    <s v="Mobile"/>
    <x v="0"/>
    <n v="2364"/>
    <n v="42.646560000000008"/>
    <n v="1.8040000000000004E-2"/>
    <n v="0.3299999999999999"/>
    <n v="14.073364799999998"/>
    <n v="4"/>
    <n v="3.5183411999999996"/>
    <n v="9.3794200516993609E-2"/>
    <n v="163.79999999999998"/>
    <n v="11.639007609608756"/>
    <n v="49.199999999999996"/>
    <n v="7.5"/>
    <n v="12"/>
  </r>
  <r>
    <x v="2"/>
    <x v="217"/>
    <s v="October"/>
    <x v="1"/>
    <x v="1"/>
    <s v="Mobile"/>
    <x v="0"/>
    <n v="2879"/>
    <n v="48.136880000000005"/>
    <n v="1.6720000000000002E-2"/>
    <n v="0.83999999999999986"/>
    <n v="40.434979200000001"/>
    <n v="4"/>
    <n v="10.1087448"/>
    <n v="8.3096370184357601E-2"/>
    <n v="155.39999999999998"/>
    <n v="3.8432071210265386"/>
    <n v="8.4"/>
    <n v="3"/>
    <n v="11"/>
  </r>
  <r>
    <x v="2"/>
    <x v="218"/>
    <s v="October"/>
    <x v="1"/>
    <x v="1"/>
    <s v="Mobile"/>
    <x v="0"/>
    <n v="2394"/>
    <n v="46.874520000000004"/>
    <n v="1.958E-2"/>
    <n v="0.4"/>
    <n v="18.749808000000002"/>
    <n v="7"/>
    <n v="2.678544"/>
    <n v="0.14933486252232556"/>
    <n v="121.1"/>
    <n v="6.4587328040905794"/>
    <n v="4.8"/>
    <n v="3"/>
    <n v="10"/>
  </r>
  <r>
    <x v="2"/>
    <x v="219"/>
    <s v="October"/>
    <x v="1"/>
    <x v="1"/>
    <s v="Mobile"/>
    <x v="0"/>
    <n v="2045"/>
    <n v="32.617750000000001"/>
    <n v="1.5949999999999999E-2"/>
    <n v="0.43999999999999984"/>
    <n v="14.351809999999995"/>
    <n v="3"/>
    <n v="4.7839366666666647"/>
    <n v="9.1974461757785259E-2"/>
    <n v="67.899999999999991"/>
    <n v="4.7311105707224392"/>
    <n v="28.799999999999997"/>
    <n v="9"/>
    <n v="8"/>
  </r>
  <r>
    <x v="2"/>
    <x v="220"/>
    <s v="October"/>
    <x v="1"/>
    <x v="1"/>
    <s v="Mobile"/>
    <x v="0"/>
    <n v="3121"/>
    <n v="37.764099999999999"/>
    <n v="1.21E-2"/>
    <n v="0.61999999999999977"/>
    <n v="23.413741999999992"/>
    <n v="7"/>
    <n v="3.3448202857142846"/>
    <n v="0.18536122931567284"/>
    <n v="114.1"/>
    <n v="4.8732065126539803"/>
    <n v="70.8"/>
    <n v="4.5"/>
    <n v="14"/>
  </r>
  <r>
    <x v="2"/>
    <x v="221"/>
    <s v="October"/>
    <x v="1"/>
    <x v="1"/>
    <s v="Mobile"/>
    <x v="0"/>
    <n v="1880"/>
    <n v="27.917999999999996"/>
    <n v="1.4849999999999997E-2"/>
    <n v="1.0000000000000023E-2"/>
    <n v="0.27918000000000059"/>
    <n v="3"/>
    <n v="9.3060000000000198E-2"/>
    <n v="0.10745755426606492"/>
    <n v="18"/>
    <n v="64.474532559638803"/>
    <n v="61.199999999999996"/>
    <n v="4.5"/>
    <n v="6"/>
  </r>
  <r>
    <x v="2"/>
    <x v="222"/>
    <s v="October"/>
    <x v="1"/>
    <x v="1"/>
    <s v="Mobile"/>
    <x v="0"/>
    <n v="2000"/>
    <n v="32.56"/>
    <n v="1.6280000000000003E-2"/>
    <n v="0.88999999999999979"/>
    <n v="28.978399999999993"/>
    <n v="3"/>
    <n v="9.6594666666666651"/>
    <n v="9.2137592137592136E-2"/>
    <n v="37.099999999999994"/>
    <n v="1.280263920713359"/>
    <n v="15.6"/>
    <n v="1.5"/>
    <n v="9"/>
  </r>
  <r>
    <x v="2"/>
    <x v="223"/>
    <s v="October"/>
    <x v="1"/>
    <x v="1"/>
    <s v="Mobile"/>
    <x v="0"/>
    <n v="2541"/>
    <n v="38.851890000000004"/>
    <n v="1.5290000000000002E-2"/>
    <n v="0.08"/>
    <n v="3.1081512000000004"/>
    <n v="5"/>
    <n v="0.62163024000000011"/>
    <n v="0.12869386791736515"/>
    <n v="2"/>
    <n v="0.64346933958682562"/>
    <n v="28.799999999999997"/>
    <n v="4.5"/>
    <n v="15"/>
  </r>
  <r>
    <x v="2"/>
    <x v="224"/>
    <s v="October"/>
    <x v="1"/>
    <x v="1"/>
    <s v="Mobile"/>
    <x v="0"/>
    <n v="2167"/>
    <n v="30.27299"/>
    <n v="1.397E-2"/>
    <n v="1.1499999999999999"/>
    <n v="34.813938499999999"/>
    <n v="5"/>
    <n v="6.9627876999999998"/>
    <n v="0.16516373176220783"/>
    <n v="116.19999999999999"/>
    <n v="3.3377435879597477"/>
    <n v="21.599999999999998"/>
    <n v="1.5"/>
    <n v="6"/>
  </r>
  <r>
    <x v="2"/>
    <x v="225"/>
    <s v="October"/>
    <x v="1"/>
    <x v="1"/>
    <s v="Mobile"/>
    <x v="0"/>
    <n v="3082"/>
    <n v="35.936120000000003"/>
    <n v="1.166E-2"/>
    <n v="0.54999999999999971"/>
    <n v="19.764865999999991"/>
    <n v="7"/>
    <n v="2.8235522857142845"/>
    <n v="0.19479008863505576"/>
    <n v="177.79999999999998"/>
    <n v="8.9957604569643959"/>
    <n v="32.4"/>
    <n v="4.5"/>
    <n v="10"/>
  </r>
  <r>
    <x v="2"/>
    <x v="226"/>
    <s v="October"/>
    <x v="1"/>
    <x v="1"/>
    <s v="Mobile"/>
    <x v="0"/>
    <n v="2535"/>
    <n v="35.971650000000011"/>
    <n v="1.4190000000000005E-2"/>
    <n v="0.66999999999999971"/>
    <n v="24.101005499999996"/>
    <n v="9"/>
    <n v="2.6778894999999996"/>
    <n v="0.25019703016125189"/>
    <n v="38"/>
    <n v="1.5766977025087192"/>
    <n v="28.799999999999997"/>
    <n v="0"/>
    <n v="11"/>
  </r>
  <r>
    <x v="2"/>
    <x v="227"/>
    <s v="October"/>
    <x v="1"/>
    <x v="1"/>
    <s v="Mobile"/>
    <x v="0"/>
    <n v="2561"/>
    <n v="31.26981"/>
    <n v="1.221E-2"/>
    <n v="9.000000000000008E-2"/>
    <n v="2.8142829000000025"/>
    <n v="6"/>
    <n v="0.46904715000000041"/>
    <n v="0.19187836446719694"/>
    <n v="124.6"/>
    <n v="44.274155949282815"/>
    <n v="18"/>
    <n v="4.5"/>
    <n v="6"/>
  </r>
  <r>
    <x v="2"/>
    <x v="228"/>
    <s v="October"/>
    <x v="1"/>
    <x v="1"/>
    <s v="Mobile"/>
    <x v="0"/>
    <n v="3725"/>
    <n v="52.038250000000012"/>
    <n v="1.3970000000000003E-2"/>
    <n v="0.71999999999999975"/>
    <n v="37.467539999999993"/>
    <n v="5"/>
    <n v="7.4935079999999985"/>
    <n v="9.6083169591598461E-2"/>
    <n v="1"/>
    <n v="2.6689769330999584E-2"/>
    <n v="70.8"/>
    <n v="3"/>
    <n v="9"/>
  </r>
  <r>
    <x v="2"/>
    <x v="229"/>
    <s v="October"/>
    <x v="1"/>
    <x v="1"/>
    <s v="Mobile"/>
    <x v="0"/>
    <n v="2960"/>
    <n v="39.072000000000003"/>
    <n v="1.3200000000000002E-2"/>
    <n v="1.1099999999999999"/>
    <n v="43.36992"/>
    <n v="5"/>
    <n v="8.6739840000000008"/>
    <n v="0.12796887796887796"/>
    <n v="49.699999999999996"/>
    <n v="1.1459555378474295"/>
    <n v="34.799999999999997"/>
    <n v="7.5"/>
    <n v="13"/>
  </r>
  <r>
    <x v="2"/>
    <x v="230"/>
    <s v="October"/>
    <x v="1"/>
    <x v="1"/>
    <s v="Mobile"/>
    <x v="0"/>
    <n v="2006"/>
    <n v="30.230420000000002"/>
    <n v="1.5070000000000002E-2"/>
    <n v="0.60999999999999976"/>
    <n v="18.440556199999993"/>
    <n v="4"/>
    <n v="4.6101390499999981"/>
    <n v="0.13231705017661016"/>
    <n v="95.899999999999991"/>
    <n v="5.2004938983348037"/>
    <n v="42"/>
    <n v="6"/>
    <n v="11"/>
  </r>
  <r>
    <x v="2"/>
    <x v="231"/>
    <s v="October"/>
    <x v="1"/>
    <x v="1"/>
    <s v="Mobile"/>
    <x v="0"/>
    <n v="2500"/>
    <n v="34.100000000000009"/>
    <n v="1.3640000000000003E-2"/>
    <n v="0.65999999999999981"/>
    <n v="22.506"/>
    <n v="7"/>
    <n v="3.2151428571428573"/>
    <n v="0.20527859237536653"/>
    <n v="105"/>
    <n v="4.6654225539856036"/>
    <n v="28.799999999999997"/>
    <n v="3"/>
    <n v="6"/>
  </r>
  <r>
    <x v="2"/>
    <x v="232"/>
    <s v="October"/>
    <x v="1"/>
    <x v="1"/>
    <s v="Mobile"/>
    <x v="0"/>
    <n v="2166"/>
    <n v="35.50074"/>
    <n v="1.6390000000000002E-2"/>
    <n v="0.72999999999999987"/>
    <n v="25.915540199999995"/>
    <n v="4"/>
    <n v="6.4788850499999988"/>
    <n v="0.1126737076466575"/>
    <n v="276.5"/>
    <n v="10.66927402887014"/>
    <n v="37.199999999999996"/>
    <n v="3"/>
    <n v="7"/>
  </r>
  <r>
    <x v="2"/>
    <x v="233"/>
    <s v="October"/>
    <x v="1"/>
    <x v="1"/>
    <s v="Mobile"/>
    <x v="0"/>
    <n v="2611"/>
    <n v="39.634979999999999"/>
    <n v="1.5179999999999999E-2"/>
    <n v="0.97999999999999987"/>
    <n v="38.842280399999993"/>
    <n v="6"/>
    <n v="6.4737133999999985"/>
    <n v="0.15138143125087991"/>
    <n v="254.79999999999998"/>
    <n v="6.5598620208714635"/>
    <n v="15.6"/>
    <n v="3"/>
    <n v="7"/>
  </r>
  <r>
    <x v="2"/>
    <x v="234"/>
    <s v="October"/>
    <x v="1"/>
    <x v="1"/>
    <s v="Mobile"/>
    <x v="0"/>
    <n v="3274"/>
    <n v="39.975540000000002"/>
    <n v="1.221E-2"/>
    <n v="0.53999999999999981"/>
    <n v="21.586791599999994"/>
    <n v="7"/>
    <n v="3.0838273714285704"/>
    <n v="0.17510707797818365"/>
    <n v="190.39999999999998"/>
    <n v="8.820208372234438"/>
    <n v="78"/>
    <n v="1.5"/>
    <n v="12"/>
  </r>
  <r>
    <x v="2"/>
    <x v="235"/>
    <s v="October"/>
    <x v="1"/>
    <x v="1"/>
    <s v="Mobile"/>
    <x v="0"/>
    <n v="2110"/>
    <n v="37.136000000000003"/>
    <n v="1.7600000000000001E-2"/>
    <n v="0.86999999999999977"/>
    <n v="32.308319999999995"/>
    <n v="8"/>
    <n v="4.0385399999999994"/>
    <n v="0.21542438604049977"/>
    <n v="280"/>
    <n v="8.6664982889856255"/>
    <n v="78"/>
    <n v="12"/>
    <n v="7"/>
  </r>
  <r>
    <x v="2"/>
    <x v="236"/>
    <s v="October"/>
    <x v="1"/>
    <x v="1"/>
    <s v="Mobile"/>
    <x v="0"/>
    <n v="2122"/>
    <n v="29.877760000000006"/>
    <n v="1.4080000000000002E-2"/>
    <n v="0"/>
    <n v="0"/>
    <n v="6"/>
    <n v="0"/>
    <n v="0.20081826750064258"/>
    <n v="312.2"/>
    <n v="0"/>
    <n v="10.799999999999999"/>
    <n v="1.5"/>
    <n v="6"/>
  </r>
  <r>
    <x v="2"/>
    <x v="237"/>
    <s v="October"/>
    <x v="1"/>
    <x v="1"/>
    <s v="Mobile"/>
    <x v="0"/>
    <n v="2738"/>
    <n v="44.875820000000004"/>
    <n v="1.6390000000000002E-2"/>
    <n v="0.76999999999999968"/>
    <n v="34.55438139999999"/>
    <n v="7"/>
    <n v="4.9363401999999983"/>
    <n v="0.15598600760944312"/>
    <n v="371"/>
    <n v="10.73669922506557"/>
    <n v="28.799999999999997"/>
    <n v="1.5"/>
    <n v="13"/>
  </r>
  <r>
    <x v="2"/>
    <x v="238"/>
    <s v="October"/>
    <x v="1"/>
    <x v="1"/>
    <s v="Mobile"/>
    <x v="0"/>
    <n v="2556"/>
    <n v="39.362400000000008"/>
    <n v="1.5400000000000004E-2"/>
    <n v="0.43999999999999978"/>
    <n v="17.319455999999995"/>
    <n v="5"/>
    <n v="3.4638911999999991"/>
    <n v="0.12702477491209882"/>
    <n v="284.2"/>
    <n v="16.409291377281139"/>
    <n v="19.2"/>
    <n v="7.5"/>
    <n v="12"/>
  </r>
  <r>
    <x v="2"/>
    <x v="239"/>
    <s v="October"/>
    <x v="1"/>
    <x v="1"/>
    <s v="Mobile"/>
    <x v="0"/>
    <n v="2699"/>
    <n v="40.377040000000008"/>
    <n v="1.4960000000000003E-2"/>
    <n v="0.26999999999999996"/>
    <n v="10.9018008"/>
    <n v="10"/>
    <n v="1.0901800800000001"/>
    <n v="0.24766550495033807"/>
    <n v="167.29999999999998"/>
    <n v="15.346088510441319"/>
    <n v="48"/>
    <n v="9"/>
    <n v="13"/>
  </r>
  <r>
    <x v="2"/>
    <x v="240"/>
    <s v="October"/>
    <x v="1"/>
    <x v="1"/>
    <s v="Mobile"/>
    <x v="0"/>
    <n v="2940"/>
    <n v="43.659000000000006"/>
    <n v="1.4850000000000002E-2"/>
    <n v="0.66999999999999982"/>
    <n v="29.251529999999995"/>
    <n v="7"/>
    <n v="4.1787899999999993"/>
    <n v="0.16033349366682698"/>
    <n v="175.7"/>
    <n v="6.0065234194587438"/>
    <n v="27.599999999999998"/>
    <n v="9"/>
    <n v="14"/>
  </r>
  <r>
    <x v="2"/>
    <x v="241"/>
    <s v="October"/>
    <x v="1"/>
    <x v="1"/>
    <s v="Mobile"/>
    <x v="0"/>
    <n v="2821"/>
    <n v="46.236190000000015"/>
    <n v="1.6390000000000005E-2"/>
    <n v="0.88999999999999979"/>
    <n v="41.150209100000005"/>
    <n v="9"/>
    <n v="4.5722454555555565"/>
    <n v="0.1946527168436672"/>
    <n v="259.7"/>
    <n v="6.3110250392384994"/>
    <n v="19.2"/>
    <n v="4.5"/>
    <n v="4"/>
  </r>
  <r>
    <x v="2"/>
    <x v="242"/>
    <s v="October"/>
    <x v="1"/>
    <x v="1"/>
    <s v="Mobile"/>
    <x v="0"/>
    <n v="2841"/>
    <n v="53.126699999999992"/>
    <n v="1.8699999999999998E-2"/>
    <n v="0.44999999999999973"/>
    <n v="23.907014999999983"/>
    <n v="5"/>
    <n v="4.7814029999999965"/>
    <n v="9.4114635390491044E-2"/>
    <n v="324.09999999999997"/>
    <n v="13.556690368914738"/>
    <n v="55.199999999999996"/>
    <n v="1.5"/>
    <n v="16"/>
  </r>
  <r>
    <x v="2"/>
    <x v="243"/>
    <s v="October"/>
    <x v="1"/>
    <x v="1"/>
    <s v="Mobile"/>
    <x v="0"/>
    <n v="2264"/>
    <n v="31.877120000000009"/>
    <n v="1.4080000000000004E-2"/>
    <n v="0.46999999999999981"/>
    <n v="14.982246399999998"/>
    <n v="9"/>
    <n v="1.6646940444444442"/>
    <n v="0.28233416318663662"/>
    <n v="319.2"/>
    <n v="21.305216285856844"/>
    <n v="40.799999999999997"/>
    <n v="1.5"/>
    <n v="9"/>
  </r>
  <r>
    <x v="2"/>
    <x v="244"/>
    <s v="October"/>
    <x v="1"/>
    <x v="1"/>
    <s v="Mobile"/>
    <x v="0"/>
    <n v="3318"/>
    <n v="47.082420000000013"/>
    <n v="1.4190000000000005E-2"/>
    <n v="0.57999999999999985"/>
    <n v="27.3078036"/>
    <n v="7"/>
    <n v="3.9011147999999998"/>
    <n v="0.14867545041227698"/>
    <n v="116.89999999999999"/>
    <n v="4.2808276239397003"/>
    <n v="30"/>
    <n v="12"/>
    <n v="10"/>
  </r>
  <r>
    <x v="2"/>
    <x v="245"/>
    <s v="November"/>
    <x v="1"/>
    <x v="1"/>
    <s v="Mobile"/>
    <x v="0"/>
    <n v="2585"/>
    <n v="39.524650000000001"/>
    <n v="1.529E-2"/>
    <n v="5.9999999999999901E-2"/>
    <n v="2.3714789999999963"/>
    <n v="8"/>
    <n v="0.29643487499999954"/>
    <n v="0.2024053343925879"/>
    <n v="207.2"/>
    <n v="87.371636012800579"/>
    <n v="79.2"/>
    <n v="1.5"/>
    <n v="15"/>
  </r>
  <r>
    <x v="2"/>
    <x v="246"/>
    <s v="November"/>
    <x v="1"/>
    <x v="1"/>
    <s v="Mobile"/>
    <x v="0"/>
    <n v="2667"/>
    <n v="46.645830000000004"/>
    <n v="1.7490000000000002E-2"/>
    <n v="0.25000000000000006"/>
    <n v="11.661457500000003"/>
    <n v="10"/>
    <n v="1.1661457500000003"/>
    <n v="0.21438143559670819"/>
    <n v="125.99999999999999"/>
    <n v="10.804824354074091"/>
    <n v="67.2"/>
    <n v="6"/>
    <n v="12"/>
  </r>
  <r>
    <x v="2"/>
    <x v="247"/>
    <s v="November"/>
    <x v="1"/>
    <x v="1"/>
    <s v="Mobile"/>
    <x v="0"/>
    <n v="2883"/>
    <n v="46.300980000000017"/>
    <n v="1.6060000000000005E-2"/>
    <n v="0.14000000000000001"/>
    <n v="6.482137200000003"/>
    <n v="9"/>
    <n v="0.72023746666666699"/>
    <n v="0.19438033493027571"/>
    <n v="123.19999999999999"/>
    <n v="19.006077193182509"/>
    <n v="18"/>
    <n v="6"/>
    <n v="4"/>
  </r>
  <r>
    <x v="2"/>
    <x v="248"/>
    <s v="November"/>
    <x v="1"/>
    <x v="1"/>
    <s v="Mobile"/>
    <x v="0"/>
    <n v="2152"/>
    <n v="28.406400000000005"/>
    <n v="1.3200000000000002E-2"/>
    <n v="0.79999999999999982"/>
    <n v="22.72512"/>
    <n v="9"/>
    <n v="2.5250133333333333"/>
    <n v="0.31683001013856027"/>
    <n v="246.39999999999998"/>
    <n v="10.842627013630731"/>
    <n v="6"/>
    <n v="12"/>
    <n v="6"/>
  </r>
  <r>
    <x v="2"/>
    <x v="249"/>
    <s v="November"/>
    <x v="1"/>
    <x v="1"/>
    <s v="Mobile"/>
    <x v="0"/>
    <n v="3170"/>
    <n v="51.258900000000011"/>
    <n v="1.6170000000000004E-2"/>
    <n v="0.23999999999999991"/>
    <n v="12.302135999999997"/>
    <n v="7"/>
    <n v="1.7574479999999997"/>
    <n v="0.13656165075723431"/>
    <n v="257.59999999999997"/>
    <n v="20.93945311610927"/>
    <n v="32.4"/>
    <n v="3"/>
    <n v="10"/>
  </r>
  <r>
    <x v="2"/>
    <x v="250"/>
    <s v="November"/>
    <x v="1"/>
    <x v="1"/>
    <s v="Mobile"/>
    <x v="0"/>
    <n v="3219"/>
    <n v="51.697140000000005"/>
    <n v="1.6060000000000001E-2"/>
    <n v="1.1099999999999997"/>
    <n v="57.383825399999985"/>
    <n v="9"/>
    <n v="6.3759805999999983"/>
    <n v="0.17409086846970642"/>
    <n v="244.99999999999997"/>
    <n v="4.2694957732810899"/>
    <n v="54"/>
    <n v="13.5"/>
    <n v="9"/>
  </r>
  <r>
    <x v="2"/>
    <x v="251"/>
    <s v="November"/>
    <x v="1"/>
    <x v="1"/>
    <s v="Mobile"/>
    <x v="0"/>
    <n v="3293"/>
    <n v="44.554290000000016"/>
    <n v="1.3530000000000006E-2"/>
    <n v="1.0399999999999996"/>
    <n v="46.3364616"/>
    <n v="5"/>
    <n v="9.2672923199999993"/>
    <n v="0.11222263894228812"/>
    <n v="56.699999999999996"/>
    <n v="1.2236583900053344"/>
    <n v="46.8"/>
    <n v="12"/>
    <n v="8"/>
  </r>
  <r>
    <x v="2"/>
    <x v="252"/>
    <s v="November"/>
    <x v="1"/>
    <x v="1"/>
    <s v="Mobile"/>
    <x v="0"/>
    <n v="2802"/>
    <n v="29.589120000000005"/>
    <n v="1.0560000000000002E-2"/>
    <n v="0.83999999999999986"/>
    <n v="24.854860800000001"/>
    <n v="4"/>
    <n v="6.2137152000000002"/>
    <n v="0.13518482469231932"/>
    <n v="398.29999999999995"/>
    <n v="16.025034427068686"/>
    <n v="8.4"/>
    <n v="12"/>
    <n v="8"/>
  </r>
  <r>
    <x v="2"/>
    <x v="253"/>
    <s v="November"/>
    <x v="1"/>
    <x v="1"/>
    <s v="Mobile"/>
    <x v="0"/>
    <n v="3378"/>
    <n v="58.338059999999999"/>
    <n v="1.7270000000000001E-2"/>
    <n v="0.93999999999999984"/>
    <n v="54.837776399999989"/>
    <n v="8"/>
    <n v="6.8547220499999986"/>
    <n v="0.13713174555341745"/>
    <n v="134.39999999999998"/>
    <n v="2.450865239678099"/>
    <n v="30"/>
    <n v="16.5"/>
    <n v="9"/>
  </r>
  <r>
    <x v="2"/>
    <x v="254"/>
    <s v="November"/>
    <x v="1"/>
    <x v="1"/>
    <s v="Mobile"/>
    <x v="0"/>
    <n v="2679"/>
    <n v="45.676950000000005"/>
    <n v="1.7050000000000003E-2"/>
    <n v="0.40999999999999981"/>
    <n v="18.727549499999995"/>
    <n v="5"/>
    <n v="3.7455098999999992"/>
    <n v="0.10946440162926814"/>
    <n v="49.699999999999996"/>
    <n v="2.6538442736461603"/>
    <n v="15.6"/>
    <n v="9"/>
    <n v="12"/>
  </r>
  <r>
    <x v="2"/>
    <x v="255"/>
    <s v="November"/>
    <x v="1"/>
    <x v="1"/>
    <s v="Mobile"/>
    <x v="0"/>
    <n v="2692"/>
    <n v="27.539159999999999"/>
    <n v="1.023E-2"/>
    <n v="0.35999999999999976"/>
    <n v="9.9140975999999927"/>
    <n v="7"/>
    <n v="1.4162996571428561"/>
    <n v="0.25418349724537714"/>
    <n v="86.8"/>
    <n v="8.7552093495629961"/>
    <n v="25.2"/>
    <n v="9"/>
    <n v="6"/>
  </r>
  <r>
    <x v="2"/>
    <x v="256"/>
    <s v="November"/>
    <x v="1"/>
    <x v="1"/>
    <s v="Mobile"/>
    <x v="0"/>
    <n v="3284"/>
    <n v="36.485239999999997"/>
    <n v="1.111E-2"/>
    <n v="0.65999999999999981"/>
    <n v="24.080258399999991"/>
    <n v="7"/>
    <n v="3.440036914285713"/>
    <n v="0.19185840630348056"/>
    <n v="61.599999999999994"/>
    <n v="2.558112084046408"/>
    <n v="46.8"/>
    <n v="1.5"/>
    <n v="13"/>
  </r>
  <r>
    <x v="2"/>
    <x v="257"/>
    <s v="November"/>
    <x v="1"/>
    <x v="1"/>
    <s v="Mobile"/>
    <x v="0"/>
    <n v="3013"/>
    <n v="46.73163000000001"/>
    <n v="1.5510000000000003E-2"/>
    <n v="0.29999999999999982"/>
    <n v="14.019488999999995"/>
    <n v="6"/>
    <n v="2.336581499999999"/>
    <n v="0.12839269676662249"/>
    <n v="140.69999999999999"/>
    <n v="10.036029130590997"/>
    <n v="37.199999999999996"/>
    <n v="3"/>
    <n v="16"/>
  </r>
  <r>
    <x v="2"/>
    <x v="258"/>
    <s v="November"/>
    <x v="1"/>
    <x v="1"/>
    <s v="Mobile"/>
    <x v="0"/>
    <n v="3155"/>
    <n v="31.928600000000003"/>
    <n v="1.0120000000000001E-2"/>
    <n v="0.26999999999999996"/>
    <n v="8.6207219999999989"/>
    <n v="6"/>
    <n v="1.4367869999999998"/>
    <n v="0.18791929492680542"/>
    <n v="145.6"/>
    <n v="16.889536630458565"/>
    <n v="75.599999999999994"/>
    <n v="1.5"/>
    <n v="8"/>
  </r>
  <r>
    <x v="2"/>
    <x v="259"/>
    <s v="November"/>
    <x v="1"/>
    <x v="1"/>
    <s v="Mobile"/>
    <x v="0"/>
    <n v="2471"/>
    <n v="37.237970000000004"/>
    <n v="1.5070000000000002E-2"/>
    <n v="0.75999999999999968"/>
    <n v="28.300857199999992"/>
    <n v="5"/>
    <n v="5.6601714399999983"/>
    <n v="0.13427155132248078"/>
    <n v="144.19999999999999"/>
    <n v="5.0952520265004564"/>
    <n v="16.8"/>
    <n v="7.5"/>
    <n v="11"/>
  </r>
  <r>
    <x v="2"/>
    <x v="260"/>
    <s v="November"/>
    <x v="1"/>
    <x v="1"/>
    <s v="Mobile"/>
    <x v="0"/>
    <n v="3544"/>
    <n v="44.831600000000009"/>
    <n v="1.2650000000000003E-2"/>
    <n v="1.0499999999999998"/>
    <n v="47.073180000000001"/>
    <n v="10"/>
    <n v="4.7073179999999999"/>
    <n v="0.22305695090070393"/>
    <n v="212.79999999999998"/>
    <n v="4.5206208715876004"/>
    <n v="57.599999999999994"/>
    <n v="15"/>
    <n v="13"/>
  </r>
  <r>
    <x v="2"/>
    <x v="261"/>
    <s v="November"/>
    <x v="1"/>
    <x v="1"/>
    <s v="Mobile"/>
    <x v="0"/>
    <n v="3434"/>
    <n v="61.571620000000003"/>
    <n v="1.7930000000000001E-2"/>
    <n v="0.66999999999999982"/>
    <n v="41.252985399999993"/>
    <n v="6"/>
    <n v="6.8754975666666658"/>
    <n v="9.7447492854662587E-2"/>
    <n v="247.79999999999998"/>
    <n v="6.0068379923844253"/>
    <n v="26.4"/>
    <n v="1.5"/>
    <n v="12"/>
  </r>
  <r>
    <x v="2"/>
    <x v="262"/>
    <s v="November"/>
    <x v="1"/>
    <x v="1"/>
    <s v="Mobile"/>
    <x v="0"/>
    <n v="3135"/>
    <n v="37.933500000000002"/>
    <n v="1.2100000000000001E-2"/>
    <n v="1.0899999999999999"/>
    <n v="41.347514999999994"/>
    <n v="6"/>
    <n v="6.8912524999999993"/>
    <n v="0.15817153703191109"/>
    <n v="173.6"/>
    <n v="4.1985594539357445"/>
    <n v="78"/>
    <n v="3"/>
    <n v="14"/>
  </r>
  <r>
    <x v="2"/>
    <x v="263"/>
    <s v="November"/>
    <x v="1"/>
    <x v="1"/>
    <s v="Mobile"/>
    <x v="0"/>
    <n v="2432"/>
    <n v="30.229760000000006"/>
    <n v="1.2430000000000002E-2"/>
    <n v="0.27999999999999992"/>
    <n v="8.4643327999999993"/>
    <n v="6"/>
    <n v="1.4107221333333333"/>
    <n v="0.19847990854045811"/>
    <n v="235.89999999999998"/>
    <n v="27.869887157555997"/>
    <n v="79.2"/>
    <n v="10.5"/>
    <n v="15"/>
  </r>
  <r>
    <x v="2"/>
    <x v="264"/>
    <s v="November"/>
    <x v="1"/>
    <x v="1"/>
    <s v="Mobile"/>
    <x v="0"/>
    <n v="2046"/>
    <n v="36.234659999999998"/>
    <n v="1.771E-2"/>
    <n v="0.94999999999999984"/>
    <n v="34.422926999999994"/>
    <n v="8"/>
    <n v="4.3028658749999993"/>
    <n v="0.22078308448319925"/>
    <n v="275.79999999999995"/>
    <n v="8.0121019342718878"/>
    <n v="49.199999999999996"/>
    <n v="6"/>
    <n v="10"/>
  </r>
  <r>
    <x v="2"/>
    <x v="265"/>
    <s v="November"/>
    <x v="1"/>
    <x v="1"/>
    <s v="Mobile"/>
    <x v="0"/>
    <n v="2234"/>
    <n v="31.700460000000007"/>
    <n v="1.4190000000000003E-2"/>
    <n v="0.42999999999999983"/>
    <n v="13.631197799999997"/>
    <n v="5"/>
    <n v="2.7262395599999993"/>
    <n v="0.15772641785008795"/>
    <n v="146.29999999999998"/>
    <n v="10.732732526264128"/>
    <n v="18"/>
    <n v="3"/>
    <n v="6"/>
  </r>
  <r>
    <x v="2"/>
    <x v="266"/>
    <s v="November"/>
    <x v="1"/>
    <x v="1"/>
    <s v="Mobile"/>
    <x v="0"/>
    <n v="2231"/>
    <n v="27.731330000000003"/>
    <n v="1.2430000000000002E-2"/>
    <n v="1.0099999999999998"/>
    <n v="28.008643299999999"/>
    <n v="6"/>
    <n v="4.6681072166666668"/>
    <n v="0.21636178286436314"/>
    <n v="186.2"/>
    <n v="6.6479478497268021"/>
    <n v="43.199999999999996"/>
    <n v="12"/>
    <n v="6"/>
  </r>
  <r>
    <x v="2"/>
    <x v="267"/>
    <s v="November"/>
    <x v="1"/>
    <x v="1"/>
    <s v="Mobile"/>
    <x v="0"/>
    <n v="2911"/>
    <n v="51.553810000000013"/>
    <n v="1.7710000000000004E-2"/>
    <n v="0.43999999999999972"/>
    <n v="22.683676399999992"/>
    <n v="8"/>
    <n v="2.8354595499999991"/>
    <n v="0.1551776677611218"/>
    <n v="270.2"/>
    <n v="11.911649383254298"/>
    <n v="57.599999999999994"/>
    <n v="1.5"/>
    <n v="13"/>
  </r>
  <r>
    <x v="2"/>
    <x v="268"/>
    <s v="November"/>
    <x v="1"/>
    <x v="1"/>
    <s v="Mobile"/>
    <x v="0"/>
    <n v="2018"/>
    <n v="35.960760000000001"/>
    <n v="1.7819999999999999E-2"/>
    <n v="0.29999999999999982"/>
    <n v="10.788227999999993"/>
    <n v="9"/>
    <n v="1.1986919999999992"/>
    <n v="0.25027279734911051"/>
    <n v="82.6"/>
    <n v="7.6564937263098303"/>
    <n v="58.8"/>
    <n v="9"/>
    <n v="11"/>
  </r>
  <r>
    <x v="2"/>
    <x v="269"/>
    <s v="November"/>
    <x v="1"/>
    <x v="1"/>
    <s v="Mobile"/>
    <x v="0"/>
    <n v="2686"/>
    <n v="32.500600000000013"/>
    <n v="1.2100000000000005E-2"/>
    <n v="0.63999999999999979"/>
    <n v="20.800384000000001"/>
    <n v="8"/>
    <n v="2.6000480000000001"/>
    <n v="0.24614930185904252"/>
    <n v="98.699999999999989"/>
    <n v="4.7451047057592772"/>
    <n v="19.2"/>
    <n v="3"/>
    <n v="7"/>
  </r>
  <r>
    <x v="2"/>
    <x v="270"/>
    <s v="November"/>
    <x v="1"/>
    <x v="1"/>
    <s v="Mobile"/>
    <x v="0"/>
    <n v="3496"/>
    <n v="43.839840000000002"/>
    <n v="1.2540000000000001E-2"/>
    <n v="0.62999999999999978"/>
    <n v="27.61909919999999"/>
    <n v="9"/>
    <n v="3.0687887999999988"/>
    <n v="0.20529272004642352"/>
    <n v="322.7"/>
    <n v="11.683943696469294"/>
    <n v="54"/>
    <n v="1.5"/>
    <n v="10"/>
  </r>
  <r>
    <x v="2"/>
    <x v="271"/>
    <s v="November"/>
    <x v="1"/>
    <x v="1"/>
    <s v="Mobile"/>
    <x v="0"/>
    <n v="3602"/>
    <n v="60.621660000000006"/>
    <n v="1.6830000000000001E-2"/>
    <n v="8.0000000000000043E-2"/>
    <n v="4.8497328000000035"/>
    <n v="3"/>
    <n v="1.6165776000000012"/>
    <n v="4.9487262473511935E-2"/>
    <n v="274.39999999999998"/>
    <n v="56.580436761381939"/>
    <n v="61.199999999999996"/>
    <n v="3"/>
    <n v="4"/>
  </r>
  <r>
    <x v="2"/>
    <x v="272"/>
    <s v="November"/>
    <x v="1"/>
    <x v="1"/>
    <s v="Mobile"/>
    <x v="0"/>
    <n v="2714"/>
    <n v="36.123339999999999"/>
    <n v="1.3309999999999999E-2"/>
    <n v="0.72999999999999976"/>
    <n v="26.370038199999989"/>
    <n v="9"/>
    <n v="2.9300042444444432"/>
    <n v="0.24914639676176123"/>
    <n v="225.39999999999998"/>
    <n v="8.5475795784019795"/>
    <n v="33.6"/>
    <n v="16.5"/>
    <n v="13"/>
  </r>
  <r>
    <x v="2"/>
    <x v="273"/>
    <s v="November"/>
    <x v="1"/>
    <x v="1"/>
    <s v="Mobile"/>
    <x v="0"/>
    <n v="2409"/>
    <n v="30.473850000000002"/>
    <n v="1.2650000000000002E-2"/>
    <n v="3.0000000000000027E-2"/>
    <n v="0.91421550000000085"/>
    <n v="8"/>
    <n v="0.11427693750000011"/>
    <n v="0.26252016072796841"/>
    <n v="142.79999999999998"/>
    <n v="156.19949563314103"/>
    <n v="9.6"/>
    <n v="3"/>
    <n v="14"/>
  </r>
  <r>
    <x v="2"/>
    <x v="274"/>
    <s v="November"/>
    <x v="1"/>
    <x v="1"/>
    <s v="Mobile"/>
    <x v="0"/>
    <n v="2327"/>
    <n v="34.299980000000005"/>
    <n v="1.4740000000000001E-2"/>
    <n v="0.71999999999999986"/>
    <n v="24.6959856"/>
    <n v="11"/>
    <n v="2.2450896"/>
    <n v="0.32069989545183403"/>
    <n v="134.39999999999998"/>
    <n v="5.4421800440311232"/>
    <n v="9.6"/>
    <n v="3"/>
    <n v="11"/>
  </r>
  <r>
    <x v="0"/>
    <x v="0"/>
    <s v="March"/>
    <x v="2"/>
    <x v="1"/>
    <s v="Mobile"/>
    <x v="0"/>
    <n v="2235.2000000000003"/>
    <n v="26.800048000000011"/>
    <n v="1.1990000000000004E-2"/>
    <n v="0.89999999999999958"/>
    <n v="24.120043199999998"/>
    <n v="6"/>
    <n v="4.0200071999999993"/>
    <n v="0.22388019603546969"/>
    <n v="185.5"/>
    <n v="7.6906993267740091"/>
    <n v="54"/>
    <n v="4.5"/>
    <n v="3"/>
  </r>
  <r>
    <x v="0"/>
    <x v="1"/>
    <s v="March"/>
    <x v="2"/>
    <x v="1"/>
    <s v="Mobile"/>
    <x v="0"/>
    <n v="1397.6000000000001"/>
    <n v="17.372168000000006"/>
    <n v="1.2430000000000004E-2"/>
    <n v="0.36999999999999972"/>
    <n v="6.4277021599999973"/>
    <n v="7"/>
    <n v="0.91824316571428533"/>
    <n v="0.40294337471293151"/>
    <n v="192.5"/>
    <n v="29.948494066501688"/>
    <n v="28.799999999999997"/>
    <n v="18"/>
    <n v="8"/>
  </r>
  <r>
    <x v="0"/>
    <x v="2"/>
    <s v="March"/>
    <x v="2"/>
    <x v="1"/>
    <s v="Mobile"/>
    <x v="0"/>
    <n v="1697"/>
    <n v="21.840390000000006"/>
    <n v="1.2870000000000003E-2"/>
    <n v="0.33999999999999975"/>
    <n v="7.4257325999999964"/>
    <n v="4"/>
    <n v="1.8564331499999991"/>
    <n v="0.1831469126695997"/>
    <n v="266"/>
    <n v="35.821381448612911"/>
    <n v="60"/>
    <n v="4.5"/>
    <n v="6"/>
  </r>
  <r>
    <x v="0"/>
    <x v="3"/>
    <s v="March"/>
    <x v="2"/>
    <x v="1"/>
    <s v="Mobile"/>
    <x v="0"/>
    <n v="1393.4"/>
    <n v="14.407756000000006"/>
    <n v="1.0340000000000004E-2"/>
    <n v="0.3399999999999998"/>
    <n v="4.8986370399999997"/>
    <n v="2"/>
    <n v="2.4493185199999998"/>
    <n v="0.13881412206036797"/>
    <n v="157.5"/>
    <n v="32.151800330158778"/>
    <n v="34.799999999999997"/>
    <n v="12"/>
    <n v="3"/>
  </r>
  <r>
    <x v="0"/>
    <x v="4"/>
    <s v="March"/>
    <x v="2"/>
    <x v="1"/>
    <s v="Mobile"/>
    <x v="0"/>
    <n v="1673.6000000000001"/>
    <n v="24.852959999999999"/>
    <n v="1.4849999999999999E-2"/>
    <n v="0.93999999999999961"/>
    <n v="23.361782399999989"/>
    <n v="6"/>
    <n v="3.8936303999999979"/>
    <n v="0.24141993549259325"/>
    <n v="47.599999999999994"/>
    <n v="2.0375157676325251"/>
    <n v="44.4"/>
    <n v="7.5"/>
    <n v="6"/>
  </r>
  <r>
    <x v="0"/>
    <x v="5"/>
    <s v="March"/>
    <x v="2"/>
    <x v="1"/>
    <s v="Mobile"/>
    <x v="0"/>
    <n v="1896.2"/>
    <n v="28.158569999999997"/>
    <n v="1.4849999999999999E-2"/>
    <n v="0.8899999999999999"/>
    <n v="25.061127299999995"/>
    <n v="5"/>
    <n v="5.0122254599999989"/>
    <n v="0.17756583519688679"/>
    <n v="280"/>
    <n v="11.172681765197373"/>
    <n v="15.6"/>
    <n v="4.5"/>
    <n v="7"/>
  </r>
  <r>
    <x v="0"/>
    <x v="6"/>
    <s v="March"/>
    <x v="2"/>
    <x v="1"/>
    <s v="Mobile"/>
    <x v="0"/>
    <n v="1365.2"/>
    <n v="18.621328000000005"/>
    <n v="1.3640000000000003E-2"/>
    <n v="0.50999999999999979"/>
    <n v="9.4968772799999996"/>
    <n v="7"/>
    <n v="1.3566967542857142"/>
    <n v="0.37591303907003831"/>
    <n v="42"/>
    <n v="4.4225063420004522"/>
    <n v="25.2"/>
    <n v="7.5"/>
    <n v="7"/>
  </r>
  <r>
    <x v="0"/>
    <x v="7"/>
    <s v="March"/>
    <x v="2"/>
    <x v="1"/>
    <s v="Mobile"/>
    <x v="0"/>
    <n v="1281.4000000000001"/>
    <n v="11.558228000000002"/>
    <n v="9.0200000000000002E-3"/>
    <n v="1.0299999999999996"/>
    <n v="11.904974839999996"/>
    <n v="5"/>
    <n v="2.3809949679999991"/>
    <n v="0.43259226241254278"/>
    <n v="92.399999999999991"/>
    <n v="7.7614611741590229"/>
    <n v="28.799999999999997"/>
    <n v="22.5"/>
    <n v="9"/>
  </r>
  <r>
    <x v="0"/>
    <x v="8"/>
    <s v="March"/>
    <x v="2"/>
    <x v="1"/>
    <s v="Mobile"/>
    <x v="0"/>
    <n v="1779.4"/>
    <n v="24.66248400000001"/>
    <n v="1.3860000000000004E-2"/>
    <n v="0.99999999999999967"/>
    <n v="24.662484000000003"/>
    <n v="6"/>
    <n v="4.1104140000000005"/>
    <n v="0.2432844964035252"/>
    <n v="42"/>
    <n v="1.7029914748246768"/>
    <n v="22.8"/>
    <n v="6"/>
    <n v="3"/>
  </r>
  <r>
    <x v="0"/>
    <x v="9"/>
    <s v="March"/>
    <x v="2"/>
    <x v="1"/>
    <s v="Mobile"/>
    <x v="0"/>
    <n v="2353.4"/>
    <n v="30.806006000000007"/>
    <n v="1.3090000000000003E-2"/>
    <n v="0.81999999999999984"/>
    <n v="25.260924920000001"/>
    <n v="6"/>
    <n v="4.2101541533333338"/>
    <n v="0.19476721519823109"/>
    <n v="98"/>
    <n v="3.8795095710216772"/>
    <n v="63.599999999999994"/>
    <n v="18"/>
    <n v="5"/>
  </r>
  <r>
    <x v="0"/>
    <x v="10"/>
    <s v="March"/>
    <x v="2"/>
    <x v="1"/>
    <s v="Mobile"/>
    <x v="0"/>
    <n v="1205.4000000000001"/>
    <n v="18.165378000000004"/>
    <n v="1.5070000000000002E-2"/>
    <n v="0.82999999999999985"/>
    <n v="15.077263740000001"/>
    <n v="2"/>
    <n v="7.5386318700000006"/>
    <n v="0.11009955311692383"/>
    <n v="142.79999999999998"/>
    <n v="9.4712145693353751"/>
    <n v="43.199999999999996"/>
    <n v="7.5"/>
    <n v="9"/>
  </r>
  <r>
    <x v="0"/>
    <x v="11"/>
    <s v="March"/>
    <x v="2"/>
    <x v="1"/>
    <s v="Mobile"/>
    <x v="0"/>
    <n v="1756.6000000000001"/>
    <n v="23.766798000000005"/>
    <n v="1.3530000000000002E-2"/>
    <n v="0.22999999999999984"/>
    <n v="5.466363539999997"/>
    <n v="7"/>
    <n v="0.78090907714285673"/>
    <n v="0.29452852672875829"/>
    <n v="227.49999999999997"/>
    <n v="41.618161385585431"/>
    <n v="31.2"/>
    <n v="21"/>
    <n v="2"/>
  </r>
  <r>
    <x v="0"/>
    <x v="12"/>
    <s v="March"/>
    <x v="2"/>
    <x v="1"/>
    <s v="Mobile"/>
    <x v="0"/>
    <n v="2391.6"/>
    <n v="31.306044000000004"/>
    <n v="1.3090000000000003E-2"/>
    <n v="0.31"/>
    <n v="9.7048736400000006"/>
    <n v="3"/>
    <n v="3.2349578800000001"/>
    <n v="9.5828141045224358E-2"/>
    <n v="37.799999999999997"/>
    <n v="3.8949502489349253"/>
    <n v="54"/>
    <n v="12"/>
    <n v="4"/>
  </r>
  <r>
    <x v="0"/>
    <x v="13"/>
    <s v="March"/>
    <x v="2"/>
    <x v="1"/>
    <s v="Mobile"/>
    <x v="0"/>
    <n v="1988"/>
    <n v="29.521799999999999"/>
    <n v="1.4849999999999999E-2"/>
    <n v="0.26"/>
    <n v="7.6756679999999999"/>
    <n v="2"/>
    <n v="3.837834"/>
    <n v="6.7746546619786061E-2"/>
    <n v="35.699999999999996"/>
    <n v="4.6510609890891574"/>
    <n v="30"/>
    <n v="18"/>
    <n v="8"/>
  </r>
  <r>
    <x v="0"/>
    <x v="14"/>
    <s v="March"/>
    <x v="2"/>
    <x v="1"/>
    <s v="Mobile"/>
    <x v="0"/>
    <n v="1927.8000000000002"/>
    <n v="30.748410000000007"/>
    <n v="1.5950000000000002E-2"/>
    <n v="0.42999999999999977"/>
    <n v="13.221816299999995"/>
    <n v="6"/>
    <n v="2.2036360499999992"/>
    <n v="0.19513204097382592"/>
    <n v="52.5"/>
    <n v="3.9707101360952972"/>
    <n v="55.199999999999996"/>
    <n v="18"/>
    <n v="6"/>
  </r>
  <r>
    <x v="0"/>
    <x v="15"/>
    <s v="March"/>
    <x v="2"/>
    <x v="1"/>
    <s v="Mobile"/>
    <x v="0"/>
    <n v="1399"/>
    <n v="15.850670000000003"/>
    <n v="1.1330000000000002E-2"/>
    <n v="2.0000000000000018E-2"/>
    <n v="0.31701340000000033"/>
    <n v="6"/>
    <n v="5.2835566666666722E-2"/>
    <n v="0.37853289482400421"/>
    <n v="161.69999999999999"/>
    <n v="510.07307577534522"/>
    <n v="19.2"/>
    <n v="12"/>
    <n v="3"/>
  </r>
  <r>
    <x v="0"/>
    <x v="16"/>
    <s v="March"/>
    <x v="2"/>
    <x v="1"/>
    <s v="Mobile"/>
    <x v="0"/>
    <n v="1442.8000000000002"/>
    <n v="16.664340000000003"/>
    <n v="1.1550000000000001E-2"/>
    <n v="0.72999999999999976"/>
    <n v="12.164968199999999"/>
    <n v="3"/>
    <n v="4.0549893999999993"/>
    <n v="0.18002513150835853"/>
    <n v="182"/>
    <n v="14.96099266416496"/>
    <n v="70.8"/>
    <n v="4.5"/>
    <n v="9"/>
  </r>
  <r>
    <x v="0"/>
    <x v="17"/>
    <s v="March"/>
    <x v="2"/>
    <x v="1"/>
    <s v="Mobile"/>
    <x v="0"/>
    <n v="1392.2"/>
    <n v="15.926768000000006"/>
    <n v="1.1440000000000004E-2"/>
    <n v="0.70999999999999974"/>
    <n v="11.30800528"/>
    <n v="2"/>
    <n v="5.6540026399999999"/>
    <n v="0.12557475565664039"/>
    <n v="79.8"/>
    <n v="7.0569475361971179"/>
    <n v="31.2"/>
    <n v="18"/>
    <n v="0"/>
  </r>
  <r>
    <x v="0"/>
    <x v="18"/>
    <s v="March"/>
    <x v="2"/>
    <x v="1"/>
    <s v="Mobile"/>
    <x v="0"/>
    <n v="1714.8000000000002"/>
    <n v="23.389872000000008"/>
    <n v="1.3640000000000003E-2"/>
    <n v="0.54999999999999982"/>
    <n v="12.864429599999999"/>
    <n v="7"/>
    <n v="1.837775657142857"/>
    <n v="0.29927483143131345"/>
    <n v="120.39999999999999"/>
    <n v="9.3591401829428946"/>
    <n v="16.8"/>
    <n v="3"/>
    <n v="10"/>
  </r>
  <r>
    <x v="0"/>
    <x v="19"/>
    <s v="March"/>
    <x v="2"/>
    <x v="1"/>
    <s v="Mobile"/>
    <x v="0"/>
    <n v="1790.6000000000001"/>
    <n v="22.651090000000007"/>
    <n v="1.2650000000000003E-2"/>
    <n v="2.0000000000000073E-2"/>
    <n v="0.45302180000000181"/>
    <n v="8"/>
    <n v="5.6627725000000226E-2"/>
    <n v="0.35318388651495347"/>
    <n v="151.19999999999999"/>
    <n v="333.75877275662981"/>
    <n v="19.2"/>
    <n v="10.5"/>
    <n v="10"/>
  </r>
  <r>
    <x v="0"/>
    <x v="20"/>
    <s v="March"/>
    <x v="2"/>
    <x v="1"/>
    <s v="Mobile"/>
    <x v="0"/>
    <n v="2294.4"/>
    <n v="25.995552000000004"/>
    <n v="1.1330000000000002E-2"/>
    <n v="0.82999999999999963"/>
    <n v="21.576308159999993"/>
    <n v="3"/>
    <n v="7.1921027199999976"/>
    <n v="0.11540435840716133"/>
    <n v="189"/>
    <n v="8.7596079272905634"/>
    <n v="50.4"/>
    <n v="4.5"/>
    <n v="5"/>
  </r>
  <r>
    <x v="0"/>
    <x v="21"/>
    <s v="March"/>
    <x v="2"/>
    <x v="1"/>
    <s v="Mobile"/>
    <x v="0"/>
    <n v="2082.1999999999998"/>
    <n v="21.988032"/>
    <n v="1.0560000000000002E-2"/>
    <n v="0.12"/>
    <n v="2.6385638399999998"/>
    <n v="4"/>
    <n v="0.65964095999999994"/>
    <n v="0.18191714474492304"/>
    <n v="151.19999999999999"/>
    <n v="57.303900594650763"/>
    <n v="58.8"/>
    <n v="21"/>
    <n v="7"/>
  </r>
  <r>
    <x v="0"/>
    <x v="22"/>
    <s v="March"/>
    <x v="2"/>
    <x v="1"/>
    <s v="Mobile"/>
    <x v="0"/>
    <n v="2265.6000000000004"/>
    <n v="20.186496000000002"/>
    <n v="8.9099999999999995E-3"/>
    <n v="0.83999999999999975"/>
    <n v="16.956656639999995"/>
    <n v="4"/>
    <n v="4.2391641599999987"/>
    <n v="0.19815226971535821"/>
    <n v="117.6"/>
    <n v="6.93532944003754"/>
    <n v="66"/>
    <n v="18"/>
    <n v="3"/>
  </r>
  <r>
    <x v="0"/>
    <x v="23"/>
    <s v="March"/>
    <x v="2"/>
    <x v="1"/>
    <s v="Mobile"/>
    <x v="0"/>
    <n v="1587.8000000000002"/>
    <n v="19.212380000000003"/>
    <n v="1.2100000000000001E-2"/>
    <n v="0.6599999999999997"/>
    <n v="12.680170799999996"/>
    <n v="7"/>
    <n v="1.8114529714285708"/>
    <n v="0.36434840451833655"/>
    <n v="92.399999999999991"/>
    <n v="7.2869680903667344"/>
    <n v="28.799999999999997"/>
    <n v="15"/>
    <n v="6"/>
  </r>
  <r>
    <x v="0"/>
    <x v="24"/>
    <s v="March"/>
    <x v="2"/>
    <x v="1"/>
    <s v="Mobile"/>
    <x v="0"/>
    <n v="1997.8000000000002"/>
    <n v="24.832654000000005"/>
    <n v="1.2430000000000002E-2"/>
    <n v="0.75999999999999979"/>
    <n v="18.872817039999997"/>
    <n v="9"/>
    <n v="2.0969796711111108"/>
    <n v="0.36242602180177752"/>
    <n v="161"/>
    <n v="8.5307879400710824"/>
    <n v="28.799999999999997"/>
    <n v="1.5"/>
    <n v="9"/>
  </r>
  <r>
    <x v="0"/>
    <x v="25"/>
    <s v="March"/>
    <x v="2"/>
    <x v="1"/>
    <s v="Mobile"/>
    <x v="0"/>
    <n v="2086.1999999999998"/>
    <n v="33.504371999999996"/>
    <n v="1.6060000000000001E-2"/>
    <n v="4.0000000000000063E-2"/>
    <n v="1.340174880000002"/>
    <n v="5"/>
    <n v="0.26803497600000037"/>
    <n v="0.14923425515929684"/>
    <n v="82.6"/>
    <n v="61.633747380789494"/>
    <n v="37.199999999999996"/>
    <n v="18"/>
    <n v="8"/>
  </r>
  <r>
    <x v="0"/>
    <x v="26"/>
    <s v="March"/>
    <x v="2"/>
    <x v="1"/>
    <s v="Mobile"/>
    <x v="0"/>
    <n v="2342.6"/>
    <n v="27.314716000000001"/>
    <n v="1.166E-2"/>
    <n v="0.17999999999999994"/>
    <n v="4.9166488799999986"/>
    <n v="5"/>
    <n v="0.98332977599999971"/>
    <n v="0.1830515096697326"/>
    <n v="50.4"/>
    <n v="10.250884541505028"/>
    <n v="19.2"/>
    <n v="4.5"/>
    <n v="9"/>
  </r>
  <r>
    <x v="0"/>
    <x v="27"/>
    <s v="March"/>
    <x v="2"/>
    <x v="1"/>
    <s v="Mobile"/>
    <x v="0"/>
    <n v="1271.4000000000001"/>
    <n v="14.125254000000004"/>
    <n v="1.1110000000000002E-2"/>
    <n v="0.98999999999999977"/>
    <n v="13.98400146"/>
    <n v="8"/>
    <n v="1.7480001825"/>
    <n v="0.56636149693308158"/>
    <n v="43.4"/>
    <n v="3.1035465867292609"/>
    <n v="19.2"/>
    <n v="15"/>
    <n v="4"/>
  </r>
  <r>
    <x v="0"/>
    <x v="28"/>
    <s v="March"/>
    <x v="2"/>
    <x v="1"/>
    <s v="Mobile"/>
    <x v="0"/>
    <n v="1952.6000000000004"/>
    <n v="29.855254000000006"/>
    <n v="1.529E-2"/>
    <n v="0.43999999999999984"/>
    <n v="13.136311759999998"/>
    <n v="7"/>
    <n v="1.8766159657142854"/>
    <n v="0.23446459373616446"/>
    <n v="206.5"/>
    <n v="15.719785261856485"/>
    <n v="46.8"/>
    <n v="9"/>
    <n v="4"/>
  </r>
  <r>
    <x v="0"/>
    <x v="29"/>
    <s v="March"/>
    <x v="2"/>
    <x v="1"/>
    <s v="Mobile"/>
    <x v="0"/>
    <n v="2224.8000000000002"/>
    <n v="27.164808000000008"/>
    <n v="1.2210000000000002E-2"/>
    <n v="0.86999999999999977"/>
    <n v="23.633382960000002"/>
    <n v="5"/>
    <n v="4.7266765920000005"/>
    <n v="0.18406167273481183"/>
    <n v="72.8"/>
    <n v="3.0803884540446678"/>
    <n v="40.799999999999997"/>
    <n v="7.5"/>
    <n v="8"/>
  </r>
  <r>
    <x v="0"/>
    <x v="30"/>
    <s v="March"/>
    <x v="2"/>
    <x v="1"/>
    <s v="Mobile"/>
    <x v="0"/>
    <n v="2323"/>
    <n v="36.540790000000001"/>
    <n v="1.5730000000000001E-2"/>
    <n v="0.28999999999999987"/>
    <n v="10.596829099999995"/>
    <n v="2"/>
    <n v="5.2984145499999977"/>
    <n v="5.4733354150252357E-2"/>
    <n v="50"/>
    <n v="4.7183925991596887"/>
    <n v="57.599999999999994"/>
    <n v="18"/>
    <n v="1"/>
  </r>
  <r>
    <x v="0"/>
    <x v="31"/>
    <s v="April"/>
    <x v="2"/>
    <x v="1"/>
    <s v="Mobile"/>
    <x v="0"/>
    <n v="1861.6000000000004"/>
    <n v="21.501480000000011"/>
    <n v="1.1550000000000005E-2"/>
    <n v="0.14000000000000001"/>
    <n v="3.0102072000000017"/>
    <n v="3"/>
    <n v="1.0034024000000006"/>
    <n v="0.13952527919008359"/>
    <n v="41.3"/>
    <n v="13.719985787024884"/>
    <n v="28.799999999999997"/>
    <n v="7.5"/>
    <n v="5"/>
  </r>
  <r>
    <x v="0"/>
    <x v="32"/>
    <s v="April"/>
    <x v="2"/>
    <x v="1"/>
    <s v="Mobile"/>
    <x v="0"/>
    <n v="1809.6000000000001"/>
    <n v="18.114096000000004"/>
    <n v="1.0010000000000002E-2"/>
    <n v="0.7899999999999997"/>
    <n v="14.310135839999997"/>
    <n v="6"/>
    <n v="2.3850226399999994"/>
    <n v="0.33123375298441604"/>
    <n v="42"/>
    <n v="2.9349826213809029"/>
    <n v="76.8"/>
    <n v="16.5"/>
    <n v="8"/>
  </r>
  <r>
    <x v="0"/>
    <x v="33"/>
    <s v="April"/>
    <x v="2"/>
    <x v="1"/>
    <s v="Mobile"/>
    <x v="0"/>
    <n v="1939.6000000000004"/>
    <n v="23.469160000000006"/>
    <n v="1.2100000000000001E-2"/>
    <n v="0.44999999999999973"/>
    <n v="10.561121999999996"/>
    <n v="4"/>
    <n v="2.6402804999999989"/>
    <n v="0.17043643658315846"/>
    <n v="123.19999999999999"/>
    <n v="11.665427215025074"/>
    <n v="48"/>
    <n v="3"/>
    <n v="1"/>
  </r>
  <r>
    <x v="0"/>
    <x v="34"/>
    <s v="April"/>
    <x v="2"/>
    <x v="1"/>
    <s v="Mobile"/>
    <x v="0"/>
    <n v="1519.4"/>
    <n v="13.537853999999999"/>
    <n v="8.9099999999999995E-3"/>
    <n v="0.85999999999999988"/>
    <n v="11.642554439999998"/>
    <n v="4"/>
    <n v="2.9106386099999995"/>
    <n v="0.29546780457227567"/>
    <n v="30"/>
    <n v="2.5767541096419393"/>
    <n v="54"/>
    <n v="0"/>
    <n v="0"/>
  </r>
  <r>
    <x v="0"/>
    <x v="35"/>
    <s v="April"/>
    <x v="2"/>
    <x v="1"/>
    <s v="Mobile"/>
    <x v="0"/>
    <n v="2534.6"/>
    <n v="25.092540000000007"/>
    <n v="9.9000000000000025E-3"/>
    <n v="0.23"/>
    <n v="5.771284200000002"/>
    <n v="6"/>
    <n v="0.96188070000000037"/>
    <n v="0.23911489231460817"/>
    <n v="36"/>
    <n v="6.2377797995115172"/>
    <n v="18"/>
    <n v="4.5"/>
    <n v="7"/>
  </r>
  <r>
    <x v="0"/>
    <x v="36"/>
    <s v="April"/>
    <x v="2"/>
    <x v="1"/>
    <s v="Mobile"/>
    <x v="0"/>
    <n v="1438.4"/>
    <n v="19.619776000000005"/>
    <n v="1.3640000000000003E-2"/>
    <n v="0.98999999999999988"/>
    <n v="19.423578240000001"/>
    <n v="5"/>
    <n v="3.8847156480000002"/>
    <n v="0.25484490750556982"/>
    <n v="41.3"/>
    <n v="2.1262817535313201"/>
    <n v="51.6"/>
    <n v="12"/>
    <n v="0"/>
  </r>
  <r>
    <x v="0"/>
    <x v="37"/>
    <s v="April"/>
    <x v="2"/>
    <x v="1"/>
    <s v="Mobile"/>
    <x v="0"/>
    <n v="1444"/>
    <n v="16.360520000000001"/>
    <n v="1.1330000000000002E-2"/>
    <n v="0.04"/>
    <n v="0.65442080000000002"/>
    <n v="5"/>
    <n v="0.13088416"/>
    <n v="0.30561375799791202"/>
    <n v="39"/>
    <n v="59.594682809592847"/>
    <n v="39.6"/>
    <n v="16.5"/>
    <n v="2"/>
  </r>
  <r>
    <x v="0"/>
    <x v="38"/>
    <s v="April"/>
    <x v="2"/>
    <x v="1"/>
    <s v="Mobile"/>
    <x v="0"/>
    <n v="1743.2"/>
    <n v="26.078272000000005"/>
    <n v="1.4960000000000003E-2"/>
    <n v="0.87999999999999978"/>
    <n v="22.948879359999999"/>
    <n v="8"/>
    <n v="2.8686099199999999"/>
    <n v="0.30676879204266289"/>
    <n v="105"/>
    <n v="4.5753868131363085"/>
    <n v="16.8"/>
    <n v="15"/>
    <n v="7"/>
  </r>
  <r>
    <x v="0"/>
    <x v="39"/>
    <s v="April"/>
    <x v="2"/>
    <x v="1"/>
    <s v="Mobile"/>
    <x v="0"/>
    <n v="2086"/>
    <n v="22.257620000000003"/>
    <n v="1.0670000000000001E-2"/>
    <n v="0.31999999999999984"/>
    <n v="7.1224383999999974"/>
    <n v="5"/>
    <n v="1.4244876799999995"/>
    <n v="0.22464216749140292"/>
    <n v="56"/>
    <n v="7.8624758621991058"/>
    <n v="51.6"/>
    <n v="3"/>
    <n v="0"/>
  </r>
  <r>
    <x v="0"/>
    <x v="40"/>
    <s v="April"/>
    <x v="2"/>
    <x v="1"/>
    <s v="Mobile"/>
    <x v="0"/>
    <n v="1863.6000000000001"/>
    <n v="28.084452000000002"/>
    <n v="1.507E-2"/>
    <n v="0.60999999999999988"/>
    <n v="17.131515719999999"/>
    <n v="4"/>
    <n v="4.2828789299999999"/>
    <n v="0.1424275609864134"/>
    <n v="193.2"/>
    <n v="11.277460976465193"/>
    <n v="19.2"/>
    <n v="1.5"/>
    <n v="0"/>
  </r>
  <r>
    <x v="0"/>
    <x v="41"/>
    <s v="April"/>
    <x v="2"/>
    <x v="1"/>
    <s v="Mobile"/>
    <x v="0"/>
    <n v="2063.8000000000002"/>
    <n v="30.193394000000009"/>
    <n v="1.4630000000000002E-2"/>
    <n v="0.69999999999999973"/>
    <n v="21.135375799999998"/>
    <n v="3"/>
    <n v="7.0451252666666662"/>
    <n v="9.9359482408635444E-2"/>
    <n v="266"/>
    <n v="12.585534438427162"/>
    <n v="43.199999999999996"/>
    <n v="9"/>
    <n v="5"/>
  </r>
  <r>
    <x v="0"/>
    <x v="42"/>
    <s v="April"/>
    <x v="2"/>
    <x v="1"/>
    <s v="Mobile"/>
    <x v="0"/>
    <n v="2186.8000000000002"/>
    <n v="26.460280000000012"/>
    <n v="1.2100000000000005E-2"/>
    <n v="0.66999999999999993"/>
    <n v="17.728387600000005"/>
    <n v="5"/>
    <n v="3.5456775200000008"/>
    <n v="0.18896247507584946"/>
    <n v="68.599999999999994"/>
    <n v="3.8695002358815742"/>
    <n v="64.8"/>
    <n v="3"/>
    <n v="4"/>
  </r>
  <r>
    <x v="0"/>
    <x v="43"/>
    <s v="April"/>
    <x v="2"/>
    <x v="1"/>
    <s v="Mobile"/>
    <x v="0"/>
    <n v="1491.2"/>
    <n v="22.964480000000009"/>
    <n v="1.5400000000000006E-2"/>
    <n v="0.37999999999999978"/>
    <n v="8.7265023999999976"/>
    <n v="5"/>
    <n v="1.7453004799999996"/>
    <n v="0.21772755141853845"/>
    <n v="107.1"/>
    <n v="12.272958293118675"/>
    <n v="43.199999999999996"/>
    <n v="0"/>
    <n v="8"/>
  </r>
  <r>
    <x v="0"/>
    <x v="44"/>
    <s v="April"/>
    <x v="2"/>
    <x v="1"/>
    <s v="Mobile"/>
    <x v="0"/>
    <n v="2119.8000000000002"/>
    <n v="31.94538600000001"/>
    <n v="1.5070000000000004E-2"/>
    <n v="0.38999999999999979"/>
    <n v="12.458700539999997"/>
    <n v="7"/>
    <n v="1.7798143628571423"/>
    <n v="0.21912397615104723"/>
    <n v="44.8"/>
    <n v="3.5958806342735974"/>
    <n v="40.799999999999997"/>
    <n v="21"/>
    <n v="0"/>
  </r>
  <r>
    <x v="0"/>
    <x v="45"/>
    <s v="April"/>
    <x v="2"/>
    <x v="1"/>
    <s v="Mobile"/>
    <x v="0"/>
    <n v="2267.2000000000003"/>
    <n v="22.694672000000008"/>
    <n v="1.0010000000000002E-2"/>
    <n v="0.03"/>
    <n v="0.68084016000000025"/>
    <n v="4"/>
    <n v="0.17021004000000006"/>
    <n v="0.17625282268895531"/>
    <n v="182"/>
    <n v="267.31678107824888"/>
    <n v="34.799999999999997"/>
    <n v="16.5"/>
    <n v="3"/>
  </r>
  <r>
    <x v="0"/>
    <x v="46"/>
    <s v="April"/>
    <x v="2"/>
    <x v="1"/>
    <s v="Mobile"/>
    <x v="0"/>
    <n v="2263.2000000000003"/>
    <n v="37.342800000000011"/>
    <n v="1.6500000000000004E-2"/>
    <n v="1.0000000000000064E-2"/>
    <n v="0.37342800000000254"/>
    <n v="4"/>
    <n v="9.3357000000000634E-2"/>
    <n v="0.10711569566288545"/>
    <n v="214.89999999999998"/>
    <n v="575.47907494884828"/>
    <n v="33.6"/>
    <n v="7.5"/>
    <n v="3"/>
  </r>
  <r>
    <x v="0"/>
    <x v="47"/>
    <s v="April"/>
    <x v="2"/>
    <x v="1"/>
    <s v="Mobile"/>
    <x v="0"/>
    <n v="1803.4"/>
    <n v="28.565856"/>
    <n v="1.584E-2"/>
    <n v="0.87999999999999989"/>
    <n v="25.137953279999998"/>
    <n v="8"/>
    <n v="3.1422441599999997"/>
    <n v="0.28005462185344632"/>
    <n v="71.399999999999991"/>
    <n v="2.840326704593191"/>
    <n v="45.6"/>
    <n v="16.5"/>
    <n v="0"/>
  </r>
  <r>
    <x v="0"/>
    <x v="48"/>
    <s v="April"/>
    <x v="2"/>
    <x v="1"/>
    <s v="Mobile"/>
    <x v="0"/>
    <n v="1408.8000000000002"/>
    <n v="16.271640000000005"/>
    <n v="1.1550000000000001E-2"/>
    <n v="1.0399999999999998"/>
    <n v="16.922505600000001"/>
    <n v="5"/>
    <n v="3.3845011200000004"/>
    <n v="0.307283101150222"/>
    <n v="22"/>
    <n v="1.3000438894817088"/>
    <n v="57.599999999999994"/>
    <n v="0"/>
    <n v="1"/>
  </r>
  <r>
    <x v="0"/>
    <x v="49"/>
    <s v="April"/>
    <x v="2"/>
    <x v="1"/>
    <s v="Mobile"/>
    <x v="0"/>
    <n v="1813.6000000000001"/>
    <n v="22.942040000000006"/>
    <n v="1.2650000000000002E-2"/>
    <n v="1.0999999999999996"/>
    <n v="25.236243999999999"/>
    <n v="2"/>
    <n v="12.618122"/>
    <n v="8.7176205777690197E-2"/>
    <n v="100.1"/>
    <n v="3.9665173628849044"/>
    <n v="73.2"/>
    <n v="9"/>
    <n v="7"/>
  </r>
  <r>
    <x v="0"/>
    <x v="50"/>
    <s v="April"/>
    <x v="2"/>
    <x v="1"/>
    <s v="Mobile"/>
    <x v="0"/>
    <n v="1194.8000000000002"/>
    <n v="19.451344000000002"/>
    <n v="1.6279999999999999E-2"/>
    <n v="1.0799999999999998"/>
    <n v="21.00745152"/>
    <n v="5"/>
    <n v="4.201490304"/>
    <n v="0.25705164640551315"/>
    <n v="144.19999999999999"/>
    <n v="6.8642310021620361"/>
    <n v="54"/>
    <n v="4.5"/>
    <n v="3"/>
  </r>
  <r>
    <x v="0"/>
    <x v="51"/>
    <s v="April"/>
    <x v="2"/>
    <x v="1"/>
    <s v="Mobile"/>
    <x v="0"/>
    <n v="2277.2000000000003"/>
    <n v="33.064944000000011"/>
    <n v="1.4520000000000003E-2"/>
    <n v="1.2199999999999998"/>
    <n v="40.339231680000005"/>
    <n v="3"/>
    <n v="13.446410560000002"/>
    <n v="9.0730533219714485E-2"/>
    <n v="21"/>
    <n v="0.520585026670493"/>
    <n v="79.2"/>
    <n v="15"/>
    <n v="5"/>
  </r>
  <r>
    <x v="0"/>
    <x v="52"/>
    <s v="April"/>
    <x v="2"/>
    <x v="1"/>
    <s v="Mobile"/>
    <x v="0"/>
    <n v="2453.6"/>
    <n v="21.861575999999999"/>
    <n v="8.9099999999999995E-3"/>
    <n v="1.2199999999999998"/>
    <n v="26.671122719999993"/>
    <n v="3"/>
    <n v="8.8903742399999981"/>
    <n v="0.1372270690823022"/>
    <n v="1"/>
    <n v="3.7493734721940508E-2"/>
    <n v="56.4"/>
    <n v="21"/>
    <n v="0"/>
  </r>
  <r>
    <x v="0"/>
    <x v="53"/>
    <s v="April"/>
    <x v="2"/>
    <x v="1"/>
    <s v="Mobile"/>
    <x v="0"/>
    <n v="1635.4"/>
    <n v="24.825372000000002"/>
    <n v="1.5180000000000001E-2"/>
    <n v="1.0599999999999998"/>
    <n v="26.314894319999997"/>
    <n v="2"/>
    <n v="13.157447159999998"/>
    <n v="8.0562740409287723E-2"/>
    <n v="171.5"/>
    <n v="6.5172216887702108"/>
    <n v="42"/>
    <n v="21"/>
    <n v="0"/>
  </r>
  <r>
    <x v="0"/>
    <x v="54"/>
    <s v="April"/>
    <x v="2"/>
    <x v="1"/>
    <s v="Mobile"/>
    <x v="0"/>
    <n v="2177"/>
    <n v="26.820640000000001"/>
    <n v="1.2320000000000001E-2"/>
    <n v="0.88999999999999968"/>
    <n v="23.870369599999993"/>
    <n v="6"/>
    <n v="3.9783949333333322"/>
    <n v="0.22370830822828985"/>
    <n v="6"/>
    <n v="0.25135764969470775"/>
    <n v="72"/>
    <n v="4.5"/>
    <n v="4"/>
  </r>
  <r>
    <x v="0"/>
    <x v="55"/>
    <s v="April"/>
    <x v="2"/>
    <x v="1"/>
    <s v="Mobile"/>
    <x v="0"/>
    <n v="2237.4"/>
    <n v="29.779794000000003"/>
    <n v="1.3310000000000001E-2"/>
    <n v="0.25999999999999995"/>
    <n v="7.7427464399999995"/>
    <n v="4"/>
    <n v="1.9356866099999999"/>
    <n v="0.13431926359195095"/>
    <n v="92.399999999999991"/>
    <n v="11.933749957592568"/>
    <n v="64.8"/>
    <n v="21"/>
    <n v="6"/>
  </r>
  <r>
    <x v="0"/>
    <x v="56"/>
    <s v="April"/>
    <x v="2"/>
    <x v="1"/>
    <s v="Mobile"/>
    <x v="0"/>
    <n v="1249.6000000000001"/>
    <n v="18.968928000000002"/>
    <n v="1.5179999999999999E-2"/>
    <n v="0.43999999999999984"/>
    <n v="8.3463283199999978"/>
    <n v="7"/>
    <n v="1.1923326171428568"/>
    <n v="0.36902454371696702"/>
    <n v="11"/>
    <n v="1.3179447989891684"/>
    <n v="63.599999999999994"/>
    <n v="13.5"/>
    <n v="6"/>
  </r>
  <r>
    <x v="0"/>
    <x v="57"/>
    <s v="April"/>
    <x v="2"/>
    <x v="1"/>
    <s v="Mobile"/>
    <x v="0"/>
    <n v="1848"/>
    <n v="28.865760000000002"/>
    <n v="1.562E-2"/>
    <n v="7.0000000000000034E-2"/>
    <n v="2.0206032000000009"/>
    <n v="4"/>
    <n v="0.50515080000000023"/>
    <n v="0.13857248172228964"/>
    <n v="125.99999999999999"/>
    <n v="62.357616775030309"/>
    <n v="27.599999999999998"/>
    <n v="6"/>
    <n v="2"/>
  </r>
  <r>
    <x v="0"/>
    <x v="58"/>
    <s v="April"/>
    <x v="2"/>
    <x v="1"/>
    <s v="Mobile"/>
    <x v="0"/>
    <n v="2439.2000000000003"/>
    <n v="34.075624000000005"/>
    <n v="1.397E-2"/>
    <n v="0.72999999999999976"/>
    <n v="24.875205519999994"/>
    <n v="7"/>
    <n v="3.5536007885714276"/>
    <n v="0.20542543843070926"/>
    <n v="90.3"/>
    <n v="3.630120761309795"/>
    <n v="48"/>
    <n v="16.5"/>
    <n v="10"/>
  </r>
  <r>
    <x v="0"/>
    <x v="59"/>
    <s v="April"/>
    <x v="2"/>
    <x v="1"/>
    <s v="Mobile"/>
    <x v="0"/>
    <n v="1857.4"/>
    <n v="24.313366000000009"/>
    <n v="1.3090000000000004E-2"/>
    <n v="0.33999999999999986"/>
    <n v="8.2665444399999988"/>
    <n v="1"/>
    <n v="8.2665444399999988"/>
    <n v="4.1129640379698955E-2"/>
    <n v="16"/>
    <n v="1.9355124884564223"/>
    <n v="34.799999999999997"/>
    <n v="19.5"/>
    <n v="0"/>
  </r>
  <r>
    <x v="0"/>
    <x v="60"/>
    <s v="April"/>
    <x v="2"/>
    <x v="1"/>
    <s v="Mobile"/>
    <x v="0"/>
    <n v="2490.6"/>
    <n v="35.88954600000001"/>
    <n v="1.4410000000000004E-2"/>
    <n v="0.69999999999999973"/>
    <n v="25.122682199999996"/>
    <n v="3"/>
    <n v="8.3742273999999988"/>
    <n v="8.3589800773740605E-2"/>
    <n v="30"/>
    <n v="1.1941400110534377"/>
    <n v="37.199999999999996"/>
    <n v="15"/>
    <n v="7"/>
  </r>
  <r>
    <x v="0"/>
    <x v="61"/>
    <s v="May"/>
    <x v="2"/>
    <x v="1"/>
    <s v="Mobile"/>
    <x v="0"/>
    <n v="2373.8000000000002"/>
    <n v="32.37863200000001"/>
    <n v="1.3640000000000003E-2"/>
    <n v="0.25000000000000011"/>
    <n v="8.0946580000000061"/>
    <n v="4"/>
    <n v="2.0236645000000015"/>
    <n v="0.12353826437139157"/>
    <n v="37"/>
    <n v="4.5709157817414861"/>
    <n v="20.399999999999999"/>
    <n v="10.5"/>
    <n v="3"/>
  </r>
  <r>
    <x v="0"/>
    <x v="62"/>
    <s v="May"/>
    <x v="2"/>
    <x v="1"/>
    <s v="Mobile"/>
    <x v="0"/>
    <n v="1511"/>
    <n v="14.958900000000003"/>
    <n v="9.9000000000000025E-3"/>
    <n v="0.20000000000000009"/>
    <n v="2.9917800000000021"/>
    <n v="5"/>
    <n v="0.59835600000000044"/>
    <n v="0.33424917607578092"/>
    <n v="110.6"/>
    <n v="36.967958873981345"/>
    <n v="50.4"/>
    <n v="24"/>
    <n v="5"/>
  </r>
  <r>
    <x v="0"/>
    <x v="63"/>
    <s v="May"/>
    <x v="2"/>
    <x v="1"/>
    <s v="Mobile"/>
    <x v="0"/>
    <n v="1670.4"/>
    <n v="22.784256000000006"/>
    <n v="1.3640000000000003E-2"/>
    <n v="0.05"/>
    <n v="1.1392128000000004"/>
    <n v="4"/>
    <n v="0.28480320000000009"/>
    <n v="0.17555982517050364"/>
    <n v="97.3"/>
    <n v="85.409854945450022"/>
    <n v="78"/>
    <n v="13.5"/>
    <n v="7"/>
  </r>
  <r>
    <x v="0"/>
    <x v="64"/>
    <s v="May"/>
    <x v="2"/>
    <x v="1"/>
    <s v="Mobile"/>
    <x v="0"/>
    <n v="2207.2000000000003"/>
    <n v="28.40666400000001"/>
    <n v="1.2870000000000003E-2"/>
    <n v="0.50999999999999979"/>
    <n v="14.487398639999999"/>
    <n v="2"/>
    <n v="7.2436993199999993"/>
    <n v="7.0406014588689447E-2"/>
    <n v="32"/>
    <n v="2.2088161439588854"/>
    <n v="44.4"/>
    <n v="21"/>
    <n v="4"/>
  </r>
  <r>
    <x v="0"/>
    <x v="65"/>
    <s v="May"/>
    <x v="2"/>
    <x v="1"/>
    <s v="Mobile"/>
    <x v="0"/>
    <n v="2037.4"/>
    <n v="22.411400000000004"/>
    <n v="1.1000000000000001E-2"/>
    <n v="0.56999999999999984"/>
    <n v="12.774497999999999"/>
    <n v="3"/>
    <n v="4.2581660000000001"/>
    <n v="0.13386044602300612"/>
    <n v="28"/>
    <n v="2.1918669524234926"/>
    <n v="39.6"/>
    <n v="25.5"/>
    <n v="1"/>
  </r>
  <r>
    <x v="0"/>
    <x v="66"/>
    <s v="May"/>
    <x v="2"/>
    <x v="1"/>
    <s v="Mobile"/>
    <x v="0"/>
    <n v="2393.2000000000003"/>
    <n v="31.590240000000012"/>
    <n v="1.3200000000000003E-2"/>
    <n v="0.74999999999999978"/>
    <n v="23.692680000000003"/>
    <n v="6"/>
    <n v="3.9487800000000006"/>
    <n v="0.18993208028808892"/>
    <n v="10"/>
    <n v="0.42207128952908657"/>
    <n v="72"/>
    <n v="19.5"/>
    <n v="9"/>
  </r>
  <r>
    <x v="0"/>
    <x v="67"/>
    <s v="May"/>
    <x v="2"/>
    <x v="1"/>
    <s v="Mobile"/>
    <x v="0"/>
    <n v="1616.8000000000002"/>
    <n v="25.610112000000004"/>
    <n v="1.584E-2"/>
    <n v="0.06"/>
    <n v="1.5366067200000002"/>
    <n v="3"/>
    <n v="0.51220224000000003"/>
    <n v="0.11714122921446027"/>
    <n v="124.6"/>
    <n v="81.087762000676392"/>
    <n v="74.399999999999991"/>
    <n v="0"/>
    <n v="10"/>
  </r>
  <r>
    <x v="0"/>
    <x v="68"/>
    <s v="May"/>
    <x v="2"/>
    <x v="1"/>
    <s v="Mobile"/>
    <x v="0"/>
    <n v="1477"/>
    <n v="20.79616"/>
    <n v="1.4080000000000001E-2"/>
    <n v="0.85"/>
    <n v="17.676735999999998"/>
    <n v="7"/>
    <n v="2.5252479999999999"/>
    <n v="0.33660060318828089"/>
    <n v="100.1"/>
    <n v="5.6628101477557848"/>
    <n v="22.8"/>
    <n v="9"/>
    <n v="9"/>
  </r>
  <r>
    <x v="0"/>
    <x v="69"/>
    <s v="May"/>
    <x v="2"/>
    <x v="1"/>
    <s v="Mobile"/>
    <x v="0"/>
    <n v="1914.1999999999998"/>
    <n v="29.057556000000002"/>
    <n v="1.5180000000000003E-2"/>
    <n v="0.29000000000000004"/>
    <n v="8.426691240000002"/>
    <n v="5"/>
    <n v="1.6853382480000003"/>
    <n v="0.17207228302338984"/>
    <n v="244.99999999999997"/>
    <n v="29.074282303952067"/>
    <n v="15.6"/>
    <n v="18"/>
    <n v="0"/>
  </r>
  <r>
    <x v="0"/>
    <x v="70"/>
    <s v="May"/>
    <x v="2"/>
    <x v="1"/>
    <s v="Mobile"/>
    <x v="0"/>
    <n v="2294.8000000000002"/>
    <n v="20.446667999999999"/>
    <n v="8.9099999999999995E-3"/>
    <n v="0.56999999999999984"/>
    <n v="11.654600759999996"/>
    <n v="4"/>
    <n v="2.9136501899999989"/>
    <n v="0.19563089692657992"/>
    <n v="91"/>
    <n v="7.8080752720696402"/>
    <n v="52.8"/>
    <n v="1.5"/>
    <n v="8"/>
  </r>
  <r>
    <x v="0"/>
    <x v="71"/>
    <s v="May"/>
    <x v="2"/>
    <x v="1"/>
    <s v="Mobile"/>
    <x v="0"/>
    <n v="1644.2"/>
    <n v="27.129300000000001"/>
    <n v="1.6500000000000001E-2"/>
    <n v="0.36"/>
    <n v="9.7665480000000002"/>
    <n v="4"/>
    <n v="2.4416370000000001"/>
    <n v="0.14744206448378691"/>
    <n v="74.199999999999989"/>
    <n v="7.5973619338173517"/>
    <n v="49.199999999999996"/>
    <n v="15"/>
    <n v="1"/>
  </r>
  <r>
    <x v="0"/>
    <x v="72"/>
    <s v="May"/>
    <x v="2"/>
    <x v="1"/>
    <s v="Mobile"/>
    <x v="0"/>
    <n v="2546.2000000000003"/>
    <n v="26.887872000000009"/>
    <n v="1.0560000000000002E-2"/>
    <n v="0.18000000000000005"/>
    <n v="4.8398169600000029"/>
    <n v="4"/>
    <n v="1.2099542400000007"/>
    <n v="0.14876595663650879"/>
    <n v="211.39999999999998"/>
    <n v="43.6793378235527"/>
    <n v="64.8"/>
    <n v="10.5"/>
    <n v="9"/>
  </r>
  <r>
    <x v="0"/>
    <x v="73"/>
    <s v="May"/>
    <x v="2"/>
    <x v="1"/>
    <s v="Mobile"/>
    <x v="0"/>
    <n v="2188.6"/>
    <n v="29.130266000000002"/>
    <n v="1.3310000000000002E-2"/>
    <n v="1.2899999999999996"/>
    <n v="37.578043139999991"/>
    <n v="1"/>
    <n v="37.578043139999991"/>
    <n v="3.4328557109639848E-2"/>
    <n v="47"/>
    <n v="1.2507303753124599"/>
    <n v="52.8"/>
    <n v="10.5"/>
    <n v="0"/>
  </r>
  <r>
    <x v="0"/>
    <x v="74"/>
    <s v="May"/>
    <x v="2"/>
    <x v="1"/>
    <s v="Mobile"/>
    <x v="0"/>
    <n v="1727.4"/>
    <n v="26.79197400000001"/>
    <n v="1.5510000000000005E-2"/>
    <n v="0.99999999999999989"/>
    <n v="26.791974000000007"/>
    <n v="1"/>
    <n v="26.791974000000007"/>
    <n v="3.7324610721106238E-2"/>
    <n v="41"/>
    <n v="1.530309039565356"/>
    <n v="75.599999999999994"/>
    <n v="24"/>
    <n v="3"/>
  </r>
  <r>
    <x v="0"/>
    <x v="75"/>
    <s v="May"/>
    <x v="2"/>
    <x v="1"/>
    <s v="Mobile"/>
    <x v="0"/>
    <n v="1634"/>
    <n v="24.085160000000002"/>
    <n v="1.4740000000000001E-2"/>
    <n v="0.28999999999999992"/>
    <n v="6.9846963999999989"/>
    <n v="2"/>
    <n v="3.4923481999999995"/>
    <n v="8.3038684401515281E-2"/>
    <n v="225.39999999999998"/>
    <n v="32.27055080017508"/>
    <n v="58.8"/>
    <n v="21"/>
    <n v="10"/>
  </r>
  <r>
    <x v="0"/>
    <x v="76"/>
    <s v="May"/>
    <x v="2"/>
    <x v="1"/>
    <s v="Mobile"/>
    <x v="0"/>
    <n v="1537.2"/>
    <n v="22.32014400000001"/>
    <n v="1.4520000000000005E-2"/>
    <n v="0.21000000000000005"/>
    <n v="4.6872302400000034"/>
    <n v="6"/>
    <n v="0.78120504000000057"/>
    <n v="0.26881547000772027"/>
    <n v="120.39999999999999"/>
    <n v="25.686811578515481"/>
    <n v="51.6"/>
    <n v="19.5"/>
    <n v="1"/>
  </r>
  <r>
    <x v="0"/>
    <x v="77"/>
    <s v="May"/>
    <x v="2"/>
    <x v="1"/>
    <s v="Mobile"/>
    <x v="0"/>
    <n v="1340"/>
    <n v="18.572400000000002"/>
    <n v="1.3860000000000001E-2"/>
    <n v="1.0900000000000001"/>
    <n v="20.243916000000002"/>
    <n v="5"/>
    <n v="4.0487832000000008"/>
    <n v="0.26921668712713487"/>
    <n v="86.8"/>
    <n v="4.2877079711257444"/>
    <n v="84"/>
    <n v="22.5"/>
    <n v="5"/>
  </r>
  <r>
    <x v="0"/>
    <x v="78"/>
    <s v="May"/>
    <x v="2"/>
    <x v="1"/>
    <s v="Mobile"/>
    <x v="0"/>
    <n v="1938"/>
    <n v="24.515700000000006"/>
    <n v="1.2650000000000003E-2"/>
    <n v="0.58999999999999986"/>
    <n v="14.464263000000001"/>
    <n v="3"/>
    <n v="4.821421"/>
    <n v="0.12237056253747595"/>
    <n v="155.39999999999998"/>
    <n v="10.743720575324161"/>
    <n v="39.6"/>
    <n v="9"/>
    <n v="1"/>
  </r>
  <r>
    <x v="0"/>
    <x v="79"/>
    <s v="May"/>
    <x v="2"/>
    <x v="1"/>
    <s v="Mobile"/>
    <x v="0"/>
    <n v="2332.4"/>
    <n v="33.353320000000011"/>
    <n v="1.4300000000000004E-2"/>
    <n v="0.37"/>
    <n v="12.340728400000003"/>
    <n v="4"/>
    <n v="3.0851821000000008"/>
    <n v="0.11992809111656647"/>
    <n v="8"/>
    <n v="0.64825995198144037"/>
    <n v="51.6"/>
    <n v="18"/>
    <n v="1"/>
  </r>
  <r>
    <x v="0"/>
    <x v="80"/>
    <s v="May"/>
    <x v="2"/>
    <x v="1"/>
    <s v="Mobile"/>
    <x v="0"/>
    <n v="2160.6000000000004"/>
    <n v="30.183582000000012"/>
    <n v="1.3970000000000003E-2"/>
    <n v="0.37999999999999978"/>
    <n v="11.469761159999997"/>
    <n v="8"/>
    <n v="1.4337201449999997"/>
    <n v="0.26504475181242559"/>
    <n v="64.399999999999991"/>
    <n v="5.6147638212895448"/>
    <n v="75.599999999999994"/>
    <n v="6"/>
    <n v="8"/>
  </r>
  <r>
    <x v="0"/>
    <x v="81"/>
    <s v="May"/>
    <x v="2"/>
    <x v="1"/>
    <s v="Mobile"/>
    <x v="0"/>
    <n v="1654"/>
    <n v="20.741160000000001"/>
    <n v="1.2540000000000001E-2"/>
    <n v="0.25000000000000011"/>
    <n v="5.1852900000000028"/>
    <n v="7"/>
    <n v="0.74075571428571474"/>
    <n v="0.33749317781647697"/>
    <n v="45.5"/>
    <n v="8.7748226232283972"/>
    <n v="28.799999999999997"/>
    <n v="10.5"/>
    <n v="8"/>
  </r>
  <r>
    <x v="0"/>
    <x v="82"/>
    <s v="May"/>
    <x v="2"/>
    <x v="1"/>
    <s v="Mobile"/>
    <x v="0"/>
    <n v="1500.6000000000001"/>
    <n v="17.827128000000005"/>
    <n v="1.1880000000000002E-2"/>
    <n v="5.0000000000000086E-2"/>
    <n v="0.89135640000000183"/>
    <n v="2"/>
    <n v="0.44567820000000091"/>
    <n v="0.11218857013872338"/>
    <n v="41"/>
    <n v="45.997313756876501"/>
    <n v="74.399999999999991"/>
    <n v="15"/>
    <n v="5"/>
  </r>
  <r>
    <x v="0"/>
    <x v="83"/>
    <s v="May"/>
    <x v="2"/>
    <x v="1"/>
    <s v="Mobile"/>
    <x v="0"/>
    <n v="1234"/>
    <n v="15.338620000000002"/>
    <n v="1.2430000000000002E-2"/>
    <n v="4.0000000000000022E-2"/>
    <n v="0.61354480000000045"/>
    <n v="5"/>
    <n v="0.12270896000000009"/>
    <n v="0.32597456616044984"/>
    <n v="21"/>
    <n v="34.227329446847214"/>
    <n v="30"/>
    <n v="7.5"/>
    <n v="2"/>
  </r>
  <r>
    <x v="0"/>
    <x v="84"/>
    <s v="May"/>
    <x v="2"/>
    <x v="1"/>
    <s v="Mobile"/>
    <x v="0"/>
    <n v="1489.8000000000002"/>
    <n v="19.337604000000006"/>
    <n v="1.2980000000000002E-2"/>
    <n v="0.26000000000000006"/>
    <n v="5.0277770400000028"/>
    <n v="5"/>
    <n v="1.0055554080000007"/>
    <n v="0.25856357385330669"/>
    <n v="99.399999999999991"/>
    <n v="19.770168646937442"/>
    <n v="42"/>
    <n v="3"/>
    <n v="2"/>
  </r>
  <r>
    <x v="0"/>
    <x v="85"/>
    <s v="May"/>
    <x v="2"/>
    <x v="1"/>
    <s v="Mobile"/>
    <x v="0"/>
    <n v="2069.6000000000004"/>
    <n v="25.952784000000005"/>
    <n v="1.2540000000000001E-2"/>
    <n v="0.67999999999999972"/>
    <n v="17.647893119999996"/>
    <n v="3"/>
    <n v="5.8826310399999988"/>
    <n v="0.11559453506028484"/>
    <n v="86.8"/>
    <n v="4.9184341388395723"/>
    <n v="54"/>
    <n v="21"/>
    <n v="3"/>
  </r>
  <r>
    <x v="0"/>
    <x v="86"/>
    <s v="May"/>
    <x v="2"/>
    <x v="1"/>
    <s v="Mobile"/>
    <x v="0"/>
    <n v="1775"/>
    <n v="16.986750000000001"/>
    <n v="9.5700000000000004E-3"/>
    <n v="1.0299999999999998"/>
    <n v="17.496352499999997"/>
    <n v="2"/>
    <n v="8.7481762499999984"/>
    <n v="0.11773882584955921"/>
    <n v="163.1"/>
    <n v="9.3219429592539367"/>
    <n v="46.8"/>
    <n v="6"/>
    <n v="1"/>
  </r>
  <r>
    <x v="0"/>
    <x v="87"/>
    <s v="May"/>
    <x v="2"/>
    <x v="1"/>
    <s v="Mobile"/>
    <x v="0"/>
    <n v="2187.6"/>
    <n v="33.689040000000006"/>
    <n v="1.5400000000000004E-2"/>
    <n v="0.31999999999999995"/>
    <n v="10.780492799999999"/>
    <n v="2"/>
    <n v="5.3902463999999997"/>
    <n v="5.9366488329735713E-2"/>
    <n v="46"/>
    <n v="4.2669663486997553"/>
    <n v="27.599999999999998"/>
    <n v="18"/>
    <n v="4"/>
  </r>
  <r>
    <x v="0"/>
    <x v="88"/>
    <s v="May"/>
    <x v="2"/>
    <x v="1"/>
    <s v="Mobile"/>
    <x v="0"/>
    <n v="1444.6000000000001"/>
    <n v="20.657780000000006"/>
    <n v="1.4300000000000004E-2"/>
    <n v="0.34999999999999992"/>
    <n v="7.2302230000000005"/>
    <n v="4"/>
    <n v="1.8075557500000001"/>
    <n v="0.19363164870571759"/>
    <n v="88.199999999999989"/>
    <n v="12.198793868460209"/>
    <n v="32.4"/>
    <n v="19.5"/>
    <n v="10"/>
  </r>
  <r>
    <x v="0"/>
    <x v="89"/>
    <s v="May"/>
    <x v="2"/>
    <x v="1"/>
    <s v="Mobile"/>
    <x v="0"/>
    <n v="1490.4"/>
    <n v="15.410736000000007"/>
    <n v="1.0340000000000004E-2"/>
    <n v="0.11000000000000004"/>
    <n v="1.6951809600000014"/>
    <n v="3"/>
    <n v="0.5650603200000005"/>
    <n v="0.19466948236605952"/>
    <n v="137.89999999999998"/>
    <n v="81.348247328119982"/>
    <n v="26.4"/>
    <n v="10.5"/>
    <n v="9"/>
  </r>
  <r>
    <x v="0"/>
    <x v="90"/>
    <s v="May"/>
    <x v="2"/>
    <x v="1"/>
    <s v="Mobile"/>
    <x v="0"/>
    <n v="1610"/>
    <n v="21.074900000000003"/>
    <n v="1.3090000000000003E-2"/>
    <n v="0.56999999999999984"/>
    <n v="12.012692999999999"/>
    <n v="6"/>
    <n v="2.0021154999999999"/>
    <n v="0.28469885978106652"/>
    <n v="63.699999999999996"/>
    <n v="5.3027243766239591"/>
    <n v="52.8"/>
    <n v="6"/>
    <n v="5"/>
  </r>
  <r>
    <x v="0"/>
    <x v="91"/>
    <s v="May"/>
    <x v="2"/>
    <x v="1"/>
    <s v="Mobile"/>
    <x v="0"/>
    <n v="1528.2"/>
    <n v="23.029974000000006"/>
    <n v="1.5070000000000004E-2"/>
    <n v="1.1599999999999997"/>
    <n v="26.714769839999999"/>
    <n v="3"/>
    <n v="8.9049232800000002"/>
    <n v="0.13026501897049467"/>
    <n v="21"/>
    <n v="0.78608201102884745"/>
    <n v="42"/>
    <n v="13.5"/>
    <n v="2"/>
  </r>
  <r>
    <x v="1"/>
    <x v="92"/>
    <s v="June"/>
    <x v="2"/>
    <x v="1"/>
    <s v="Mobile"/>
    <x v="0"/>
    <n v="1601.1999999999998"/>
    <n v="20.783576"/>
    <n v="1.2980000000000002E-2"/>
    <n v="0.43999999999999972"/>
    <n v="9.1447734399999945"/>
    <n v="8"/>
    <n v="1.1430966799999993"/>
    <n v="0.38491932283453051"/>
    <n v="192.5"/>
    <n v="21.050275467513398"/>
    <n v="52.8"/>
    <n v="22.5"/>
    <n v="10"/>
  </r>
  <r>
    <x v="1"/>
    <x v="93"/>
    <s v="June"/>
    <x v="2"/>
    <x v="1"/>
    <s v="Mobile"/>
    <x v="0"/>
    <n v="2135.8000000000002"/>
    <n v="27.252808000000012"/>
    <n v="1.2760000000000004E-2"/>
    <n v="1.0399999999999998"/>
    <n v="28.342920320000008"/>
    <n v="6"/>
    <n v="4.723820053333335"/>
    <n v="0.22016079957705634"/>
    <n v="141.39999999999998"/>
    <n v="4.9889001699031672"/>
    <n v="82.8"/>
    <n v="3"/>
    <n v="2"/>
  </r>
  <r>
    <x v="1"/>
    <x v="94"/>
    <s v="June"/>
    <x v="2"/>
    <x v="1"/>
    <s v="Mobile"/>
    <x v="0"/>
    <n v="2164.6999999999998"/>
    <n v="25.954753000000004"/>
    <n v="1.1990000000000002E-2"/>
    <n v="3.0000000000000041E-2"/>
    <n v="0.77864259000000113"/>
    <n v="6"/>
    <n v="0.12977376500000018"/>
    <n v="0.23117153147248209"/>
    <n v="305.89999999999998"/>
    <n v="392.86317487462321"/>
    <n v="37.199999999999996"/>
    <n v="12"/>
    <n v="11"/>
  </r>
  <r>
    <x v="1"/>
    <x v="95"/>
    <s v="June"/>
    <x v="2"/>
    <x v="1"/>
    <s v="Mobile"/>
    <x v="0"/>
    <n v="1647.5"/>
    <n v="18.303725000000004"/>
    <n v="1.1110000000000002E-2"/>
    <n v="0.5299999999999998"/>
    <n v="9.700974249999998"/>
    <n v="8"/>
    <n v="1.2126217812499998"/>
    <n v="0.43706950361196961"/>
    <n v="50.4"/>
    <n v="5.1953544768969993"/>
    <n v="52.8"/>
    <n v="13.5"/>
    <n v="9"/>
  </r>
  <r>
    <x v="1"/>
    <x v="96"/>
    <s v="June"/>
    <x v="2"/>
    <x v="1"/>
    <s v="Mobile"/>
    <x v="0"/>
    <n v="1805.1999999999998"/>
    <n v="23.431496000000003"/>
    <n v="1.2980000000000004E-2"/>
    <n v="5.0000000000000044E-2"/>
    <n v="1.1715748000000012"/>
    <n v="9"/>
    <n v="0.13017497777777792"/>
    <n v="0.38409839474184659"/>
    <n v="137.19999999999999"/>
    <n v="117.10733279684732"/>
    <n v="49.199999999999996"/>
    <n v="22.5"/>
    <n v="14"/>
  </r>
  <r>
    <x v="1"/>
    <x v="97"/>
    <s v="June"/>
    <x v="2"/>
    <x v="1"/>
    <s v="Mobile"/>
    <x v="0"/>
    <n v="1876.8000000000002"/>
    <n v="26.218896000000008"/>
    <n v="1.3970000000000003E-2"/>
    <n v="0.66999999999999982"/>
    <n v="17.56666032"/>
    <n v="6"/>
    <n v="2.9277767200000002"/>
    <n v="0.22884258742244518"/>
    <n v="112.69999999999999"/>
    <n v="6.4155620901765111"/>
    <n v="70.8"/>
    <n v="9"/>
    <n v="8"/>
  </r>
  <r>
    <x v="1"/>
    <x v="98"/>
    <s v="June"/>
    <x v="2"/>
    <x v="1"/>
    <s v="Mobile"/>
    <x v="0"/>
    <n v="1927.5"/>
    <n v="22.898700000000002"/>
    <n v="1.1880000000000002E-2"/>
    <n v="0.14000000000000001"/>
    <n v="3.2058180000000007"/>
    <n v="7"/>
    <n v="0.4579740000000001"/>
    <n v="0.30569420971496197"/>
    <n v="190.39999999999998"/>
    <n v="59.39201788747831"/>
    <n v="78"/>
    <n v="9"/>
    <n v="10"/>
  </r>
  <r>
    <x v="1"/>
    <x v="99"/>
    <s v="June"/>
    <x v="2"/>
    <x v="1"/>
    <s v="Mobile"/>
    <x v="0"/>
    <n v="1196.6999999999998"/>
    <n v="16.454625"/>
    <n v="1.3750000000000002E-2"/>
    <n v="0.53999999999999981"/>
    <n v="8.8854974999999978"/>
    <n v="5"/>
    <n v="1.7770994999999996"/>
    <n v="0.30386593434976489"/>
    <n v="140.69999999999999"/>
    <n v="15.834791467782194"/>
    <n v="44.4"/>
    <n v="30"/>
    <n v="3"/>
  </r>
  <r>
    <x v="1"/>
    <x v="100"/>
    <s v="June"/>
    <x v="2"/>
    <x v="1"/>
    <s v="Mobile"/>
    <x v="0"/>
    <n v="1722.5"/>
    <n v="18.189600000000002"/>
    <n v="1.0560000000000002E-2"/>
    <n v="0.18000000000000008"/>
    <n v="3.2741280000000019"/>
    <n v="5"/>
    <n v="0.65482560000000034"/>
    <n v="0.27488235035404845"/>
    <n v="121.1"/>
    <n v="36.986947364305834"/>
    <n v="80.399999999999991"/>
    <n v="4.5"/>
    <n v="9"/>
  </r>
  <r>
    <x v="1"/>
    <x v="101"/>
    <s v="June"/>
    <x v="2"/>
    <x v="1"/>
    <s v="Mobile"/>
    <x v="0"/>
    <n v="1544.8"/>
    <n v="21.750784000000007"/>
    <n v="1.4080000000000004E-2"/>
    <n v="0.67999999999999983"/>
    <n v="14.790533120000001"/>
    <n v="9"/>
    <n v="1.6433925688888891"/>
    <n v="0.41377818840920849"/>
    <n v="293.29999999999995"/>
    <n v="19.830252068696218"/>
    <n v="49.199999999999996"/>
    <n v="13.5"/>
    <n v="13"/>
  </r>
  <r>
    <x v="1"/>
    <x v="102"/>
    <s v="June"/>
    <x v="2"/>
    <x v="1"/>
    <s v="Mobile"/>
    <x v="0"/>
    <n v="1817"/>
    <n v="21.386090000000006"/>
    <n v="1.1770000000000004E-2"/>
    <n v="0.17999999999999994"/>
    <n v="3.8494961999999999"/>
    <n v="3"/>
    <n v="1.2831653999999999"/>
    <n v="0.14027809665067337"/>
    <n v="213.5"/>
    <n v="55.461803027627354"/>
    <n v="61.199999999999996"/>
    <n v="15"/>
    <n v="11"/>
  </r>
  <r>
    <x v="1"/>
    <x v="103"/>
    <s v="June"/>
    <x v="2"/>
    <x v="1"/>
    <s v="Mobile"/>
    <x v="0"/>
    <n v="1847.6"/>
    <n v="21.339780000000005"/>
    <n v="1.1550000000000003E-2"/>
    <n v="0.71999999999999964"/>
    <n v="15.364641599999995"/>
    <n v="5"/>
    <n v="3.072928319999999"/>
    <n v="0.23430419620071055"/>
    <n v="177.79999999999998"/>
    <n v="11.57202391235732"/>
    <n v="61.199999999999996"/>
    <n v="13.5"/>
    <n v="7"/>
  </r>
  <r>
    <x v="1"/>
    <x v="104"/>
    <s v="June"/>
    <x v="2"/>
    <x v="1"/>
    <s v="Mobile"/>
    <x v="0"/>
    <n v="1610.1"/>
    <n v="24.618429000000003"/>
    <n v="1.5290000000000003E-2"/>
    <n v="1.1299999999999997"/>
    <n v="27.818824769999996"/>
    <n v="8"/>
    <n v="3.4773530962499994"/>
    <n v="0.32495980958005077"/>
    <n v="44.099999999999994"/>
    <n v="1.5852574781504689"/>
    <n v="79.2"/>
    <n v="19.5"/>
    <n v="10"/>
  </r>
  <r>
    <x v="1"/>
    <x v="105"/>
    <s v="June"/>
    <x v="2"/>
    <x v="1"/>
    <s v="Mobile"/>
    <x v="0"/>
    <n v="1913"/>
    <n v="19.780420000000003"/>
    <n v="1.0340000000000002E-2"/>
    <n v="0.05"/>
    <n v="0.98902100000000015"/>
    <n v="6"/>
    <n v="0.16483683333333335"/>
    <n v="0.30333026295700494"/>
    <n v="100.1"/>
    <n v="101.2111977399873"/>
    <n v="96"/>
    <n v="9"/>
    <n v="5"/>
  </r>
  <r>
    <x v="1"/>
    <x v="106"/>
    <s v="June"/>
    <x v="2"/>
    <x v="1"/>
    <s v="Mobile"/>
    <x v="0"/>
    <n v="1438.8999999999999"/>
    <n v="20.259712"/>
    <n v="1.4080000000000002E-2"/>
    <n v="0.1"/>
    <n v="2.0259712000000003"/>
    <n v="7"/>
    <n v="0.28942445714285719"/>
    <n v="0.34551330245958084"/>
    <n v="119.69999999999999"/>
    <n v="59.082774720588311"/>
    <n v="82.8"/>
    <n v="33"/>
    <n v="0"/>
  </r>
  <r>
    <x v="1"/>
    <x v="107"/>
    <s v="June"/>
    <x v="2"/>
    <x v="1"/>
    <s v="Mobile"/>
    <x v="0"/>
    <n v="1164.3"/>
    <n v="14.728395000000003"/>
    <n v="1.2650000000000003E-2"/>
    <n v="0.18000000000000008"/>
    <n v="2.6511111000000014"/>
    <n v="7"/>
    <n v="0.37873015714285735"/>
    <n v="0.47527242445629675"/>
    <n v="284.89999999999998"/>
    <n v="107.46437597428483"/>
    <n v="84"/>
    <n v="27"/>
    <n v="13"/>
  </r>
  <r>
    <x v="1"/>
    <x v="108"/>
    <s v="June"/>
    <x v="2"/>
    <x v="1"/>
    <s v="Mobile"/>
    <x v="0"/>
    <n v="1716.6999999999998"/>
    <n v="22.282766000000002"/>
    <n v="1.2980000000000002E-2"/>
    <n v="0.85999999999999988"/>
    <n v="19.163178760000001"/>
    <n v="6"/>
    <n v="3.1938631266666668"/>
    <n v="0.26926639179355022"/>
    <n v="123.89999999999999"/>
    <n v="6.4655244076009435"/>
    <n v="52.8"/>
    <n v="15"/>
    <n v="6"/>
  </r>
  <r>
    <x v="1"/>
    <x v="109"/>
    <s v="June"/>
    <x v="2"/>
    <x v="1"/>
    <s v="Mobile"/>
    <x v="0"/>
    <n v="1310"/>
    <n v="15.274600000000005"/>
    <n v="1.1660000000000004E-2"/>
    <n v="0.68999999999999984"/>
    <n v="10.539474"/>
    <n v="7"/>
    <n v="1.505639142857143"/>
    <n v="0.45827713982690205"/>
    <n v="161.69999999999999"/>
    <n v="15.342321637683245"/>
    <n v="75.599999999999994"/>
    <n v="22.5"/>
    <n v="4"/>
  </r>
  <r>
    <x v="1"/>
    <x v="110"/>
    <s v="June"/>
    <x v="2"/>
    <x v="1"/>
    <s v="Mobile"/>
    <x v="0"/>
    <n v="1432.8999999999999"/>
    <n v="16.392376000000002"/>
    <n v="1.1440000000000002E-2"/>
    <n v="0.96999999999999986"/>
    <n v="15.90060472"/>
    <n v="8"/>
    <n v="1.9875755900000001"/>
    <n v="0.48803175329799653"/>
    <n v="265.3"/>
    <n v="16.684900019324548"/>
    <n v="31.2"/>
    <n v="33"/>
    <n v="11"/>
  </r>
  <r>
    <x v="1"/>
    <x v="111"/>
    <s v="June"/>
    <x v="2"/>
    <x v="1"/>
    <s v="Mobile"/>
    <x v="0"/>
    <n v="2349.6"/>
    <n v="23.519496000000004"/>
    <n v="1.0010000000000002E-2"/>
    <n v="0.29999999999999993"/>
    <n v="7.0558487999999997"/>
    <n v="5"/>
    <n v="1.4111697599999999"/>
    <n v="0.21258958950480908"/>
    <n v="154"/>
    <n v="21.825864522493738"/>
    <n v="55.199999999999996"/>
    <n v="12"/>
    <n v="12"/>
  </r>
  <r>
    <x v="1"/>
    <x v="112"/>
    <s v="June"/>
    <x v="2"/>
    <x v="1"/>
    <s v="Mobile"/>
    <x v="0"/>
    <n v="1799.1999999999998"/>
    <n v="21.770320000000002"/>
    <n v="1.2100000000000001E-2"/>
    <n v="0.48999999999999977"/>
    <n v="10.667456799999997"/>
    <n v="7"/>
    <n v="1.5239223999999996"/>
    <n v="0.32153868202212921"/>
    <n v="144.89999999999998"/>
    <n v="13.583368811955257"/>
    <n v="45.6"/>
    <n v="24"/>
    <n v="6"/>
  </r>
  <r>
    <x v="1"/>
    <x v="113"/>
    <s v="June"/>
    <x v="2"/>
    <x v="1"/>
    <s v="Mobile"/>
    <x v="0"/>
    <n v="1950.1"/>
    <n v="22.952677000000005"/>
    <n v="1.1770000000000003E-2"/>
    <n v="0.66999999999999971"/>
    <n v="15.378293589999997"/>
    <n v="5"/>
    <n v="3.0756587179999992"/>
    <n v="0.21783951388328249"/>
    <n v="102.19999999999999"/>
    <n v="6.6457308414541725"/>
    <n v="39.6"/>
    <n v="22.5"/>
    <n v="11"/>
  </r>
  <r>
    <x v="1"/>
    <x v="114"/>
    <s v="June"/>
    <x v="2"/>
    <x v="1"/>
    <s v="Mobile"/>
    <x v="0"/>
    <n v="1166.0999999999999"/>
    <n v="11.929202999999999"/>
    <n v="1.023E-2"/>
    <n v="0.66999999999999993"/>
    <n v="7.9925660099999991"/>
    <n v="9"/>
    <n v="0.88806288999999994"/>
    <n v="0.75445107271625778"/>
    <n v="111.3"/>
    <n v="13.925440197897096"/>
    <n v="38.4"/>
    <n v="28.5"/>
    <n v="13"/>
  </r>
  <r>
    <x v="1"/>
    <x v="115"/>
    <s v="June"/>
    <x v="2"/>
    <x v="1"/>
    <s v="Mobile"/>
    <x v="0"/>
    <n v="1461.6999999999998"/>
    <n v="16.239487"/>
    <n v="1.1110000000000002E-2"/>
    <n v="0.18999999999999995"/>
    <n v="3.0855025299999994"/>
    <n v="4"/>
    <n v="0.77137563249999985"/>
    <n v="0.24631319942557298"/>
    <n v="240.79999999999998"/>
    <n v="78.042392660102607"/>
    <n v="39.6"/>
    <n v="16.5"/>
    <n v="7"/>
  </r>
  <r>
    <x v="1"/>
    <x v="116"/>
    <s v="June"/>
    <x v="2"/>
    <x v="1"/>
    <s v="Mobile"/>
    <x v="0"/>
    <n v="1305.0999999999999"/>
    <n v="17.083759000000001"/>
    <n v="1.3090000000000001E-2"/>
    <n v="0.24999999999999992"/>
    <n v="4.2709397499999984"/>
    <n v="6"/>
    <n v="0.71182329166666636"/>
    <n v="0.3512107610508905"/>
    <n v="205.79999999999998"/>
    <n v="48.186116416182188"/>
    <n v="58.8"/>
    <n v="12"/>
    <n v="11"/>
  </r>
  <r>
    <x v="1"/>
    <x v="117"/>
    <s v="June"/>
    <x v="2"/>
    <x v="1"/>
    <s v="Mobile"/>
    <x v="0"/>
    <n v="1838.3"/>
    <n v="25.276625000000003"/>
    <n v="1.3750000000000002E-2"/>
    <n v="0.93999999999999972"/>
    <n v="23.760027499999996"/>
    <n v="7"/>
    <n v="3.3942896428571423"/>
    <n v="0.27693570640858894"/>
    <n v="120.39999999999999"/>
    <n v="5.0673342023699259"/>
    <n v="92.399999999999991"/>
    <n v="19.5"/>
    <n v="8"/>
  </r>
  <r>
    <x v="1"/>
    <x v="118"/>
    <s v="June"/>
    <x v="2"/>
    <x v="1"/>
    <s v="Mobile"/>
    <x v="0"/>
    <n v="1537.8999999999999"/>
    <n v="18.777759000000003"/>
    <n v="1.2210000000000004E-2"/>
    <n v="1.0899999999999996"/>
    <n v="20.467757309999996"/>
    <n v="7"/>
    <n v="2.9239653299999993"/>
    <n v="0.37278143787019519"/>
    <n v="179.89999999999998"/>
    <n v="8.7894339020770822"/>
    <n v="49.199999999999996"/>
    <n v="16.5"/>
    <n v="13"/>
  </r>
  <r>
    <x v="1"/>
    <x v="119"/>
    <s v="June"/>
    <x v="2"/>
    <x v="1"/>
    <s v="Mobile"/>
    <x v="0"/>
    <n v="1879.6999999999998"/>
    <n v="28.947380000000003"/>
    <n v="1.5400000000000002E-2"/>
    <n v="0.28999999999999998"/>
    <n v="8.3947401999999993"/>
    <n v="6"/>
    <n v="1.3991233666666665"/>
    <n v="0.20727264436366952"/>
    <n v="238.7"/>
    <n v="28.434471384832136"/>
    <n v="24"/>
    <n v="12"/>
    <n v="12"/>
  </r>
  <r>
    <x v="1"/>
    <x v="120"/>
    <s v="June"/>
    <x v="2"/>
    <x v="1"/>
    <s v="Mobile"/>
    <x v="0"/>
    <n v="2017.1"/>
    <n v="28.622649000000003"/>
    <n v="1.4190000000000001E-2"/>
    <n v="1.0399999999999996"/>
    <n v="29.767554959999991"/>
    <n v="9"/>
    <n v="3.3075061066666658"/>
    <n v="0.3144363053189102"/>
    <n v="162.39999999999998"/>
    <n v="5.4556042717725459"/>
    <n v="51.6"/>
    <n v="21"/>
    <n v="2"/>
  </r>
  <r>
    <x v="1"/>
    <x v="121"/>
    <s v="June"/>
    <x v="2"/>
    <x v="1"/>
    <s v="Mobile"/>
    <x v="0"/>
    <n v="1332.8999999999999"/>
    <n v="20.52666"/>
    <n v="1.54E-2"/>
    <n v="4.9999999999999899E-2"/>
    <n v="1.0263329999999979"/>
    <n v="4"/>
    <n v="0.25658324999999949"/>
    <n v="0.19486852707649466"/>
    <n v="140.69999999999999"/>
    <n v="137.09000879831427"/>
    <n v="64.8"/>
    <n v="18"/>
    <n v="7"/>
  </r>
  <r>
    <x v="1"/>
    <x v="122"/>
    <s v="July"/>
    <x v="2"/>
    <x v="1"/>
    <s v="Mobile"/>
    <x v="0"/>
    <n v="1325.6"/>
    <n v="18.956080000000004"/>
    <n v="1.4300000000000004E-2"/>
    <n v="0.70999999999999974"/>
    <n v="13.458816799999997"/>
    <n v="5"/>
    <n v="2.6917633599999995"/>
    <n v="0.26376761440128965"/>
    <n v="146.29999999999998"/>
    <n v="10.870197742791181"/>
    <n v="43.199999999999996"/>
    <n v="21"/>
    <n v="1"/>
  </r>
  <r>
    <x v="1"/>
    <x v="123"/>
    <s v="July"/>
    <x v="2"/>
    <x v="1"/>
    <s v="Mobile"/>
    <x v="0"/>
    <n v="1996.6999999999998"/>
    <n v="29.650994999999998"/>
    <n v="1.485E-2"/>
    <n v="0.86999999999999977"/>
    <n v="25.796365649999991"/>
    <n v="5"/>
    <n v="5.1592731299999981"/>
    <n v="0.16862840521877934"/>
    <n v="130.9"/>
    <n v="5.0743582168133843"/>
    <n v="38.4"/>
    <n v="0"/>
    <n v="10"/>
  </r>
  <r>
    <x v="1"/>
    <x v="124"/>
    <s v="July"/>
    <x v="2"/>
    <x v="1"/>
    <s v="Mobile"/>
    <x v="0"/>
    <n v="1296.3999999999999"/>
    <n v="18.253312000000001"/>
    <n v="1.4080000000000002E-2"/>
    <n v="0.92999999999999983"/>
    <n v="16.975580159999996"/>
    <n v="9"/>
    <n v="1.886175573333333"/>
    <n v="0.49306120445429297"/>
    <n v="114.8"/>
    <n v="6.7626554685009372"/>
    <n v="46.8"/>
    <n v="7.5"/>
    <n v="5"/>
  </r>
  <r>
    <x v="1"/>
    <x v="125"/>
    <s v="July"/>
    <x v="2"/>
    <x v="1"/>
    <s v="Mobile"/>
    <x v="0"/>
    <n v="1078.8999999999999"/>
    <n v="13.885443000000002"/>
    <n v="1.2870000000000003E-2"/>
    <n v="0.03"/>
    <n v="0.41656329000000003"/>
    <n v="6"/>
    <n v="6.9427215E-2"/>
    <n v="0.43210720752661613"/>
    <n v="105.69999999999999"/>
    <n v="253.74295464201845"/>
    <n v="42"/>
    <n v="12"/>
    <n v="10"/>
  </r>
  <r>
    <x v="1"/>
    <x v="126"/>
    <s v="July"/>
    <x v="2"/>
    <x v="1"/>
    <s v="Mobile"/>
    <x v="0"/>
    <n v="2130.3000000000002"/>
    <n v="23.667633000000006"/>
    <n v="1.1110000000000002E-2"/>
    <n v="0.48999999999999977"/>
    <n v="11.597140169999998"/>
    <n v="5"/>
    <n v="2.3194280339999995"/>
    <n v="0.21125897972137725"/>
    <n v="149.79999999999998"/>
    <n v="12.916977617249927"/>
    <n v="58.8"/>
    <n v="36"/>
    <n v="7"/>
  </r>
  <r>
    <x v="1"/>
    <x v="127"/>
    <s v="July"/>
    <x v="2"/>
    <x v="1"/>
    <s v="Mobile"/>
    <x v="0"/>
    <n v="1529.6999999999998"/>
    <n v="18.341103000000004"/>
    <n v="1.1990000000000004E-2"/>
    <n v="1.0099999999999998"/>
    <n v="18.524514029999999"/>
    <n v="7"/>
    <n v="2.6463591471428569"/>
    <n v="0.38165643582068093"/>
    <n v="125.3"/>
    <n v="6.7640101001883073"/>
    <n v="40.799999999999997"/>
    <n v="13.5"/>
    <n v="11"/>
  </r>
  <r>
    <x v="1"/>
    <x v="128"/>
    <s v="July"/>
    <x v="2"/>
    <x v="1"/>
    <s v="Mobile"/>
    <x v="0"/>
    <n v="1552"/>
    <n v="17.413440000000005"/>
    <n v="1.1220000000000003E-2"/>
    <n v="0.34999999999999976"/>
    <n v="6.0947039999999975"/>
    <n v="7"/>
    <n v="0.87067199999999967"/>
    <n v="0.40198834922910109"/>
    <n v="172.2"/>
    <n v="28.254038260102551"/>
    <n v="73.2"/>
    <n v="27"/>
    <n v="12"/>
  </r>
  <r>
    <x v="1"/>
    <x v="129"/>
    <s v="July"/>
    <x v="2"/>
    <x v="1"/>
    <s v="Mobile"/>
    <x v="0"/>
    <n v="1381.8999999999999"/>
    <n v="13.072774000000001"/>
    <n v="9.4600000000000014E-3"/>
    <n v="1.0199999999999998"/>
    <n v="13.334229479999998"/>
    <n v="5"/>
    <n v="2.6668458959999994"/>
    <n v="0.38247429352025819"/>
    <n v="121.8"/>
    <n v="9.1343860687779319"/>
    <n v="72"/>
    <n v="27"/>
    <n v="6"/>
  </r>
  <r>
    <x v="1"/>
    <x v="130"/>
    <s v="July"/>
    <x v="2"/>
    <x v="1"/>
    <s v="Mobile"/>
    <x v="0"/>
    <n v="1422.3"/>
    <n v="14.237223000000002"/>
    <n v="1.0010000000000002E-2"/>
    <n v="9.000000000000008E-2"/>
    <n v="1.2813500700000013"/>
    <n v="8"/>
    <n v="0.16016875875000017"/>
    <n v="0.56190733263080861"/>
    <n v="115.49999999999999"/>
    <n v="90.139301276192128"/>
    <n v="88.8"/>
    <n v="16.5"/>
    <n v="11"/>
  </r>
  <r>
    <x v="1"/>
    <x v="131"/>
    <s v="July"/>
    <x v="2"/>
    <x v="1"/>
    <s v="Mobile"/>
    <x v="0"/>
    <n v="1828.1999999999998"/>
    <n v="25.942157999999999"/>
    <n v="1.4190000000000001E-2"/>
    <n v="0.48999999999999977"/>
    <n v="12.711657419999993"/>
    <n v="5"/>
    <n v="2.5423314839999986"/>
    <n v="0.19273647165359181"/>
    <n v="271.59999999999997"/>
    <n v="21.366214571883901"/>
    <n v="21.599999999999998"/>
    <n v="28.5"/>
    <n v="10"/>
  </r>
  <r>
    <x v="1"/>
    <x v="132"/>
    <s v="July"/>
    <x v="2"/>
    <x v="1"/>
    <s v="Mobile"/>
    <x v="0"/>
    <n v="1840.5"/>
    <n v="22.270050000000001"/>
    <n v="1.2100000000000001E-2"/>
    <n v="0.45999999999999974"/>
    <n v="10.244222999999995"/>
    <n v="9"/>
    <n v="1.1382469999999993"/>
    <n v="0.40413021075390487"/>
    <n v="227.49999999999997"/>
    <n v="22.207638392877634"/>
    <n v="39.6"/>
    <n v="21"/>
    <n v="11"/>
  </r>
  <r>
    <x v="1"/>
    <x v="133"/>
    <s v="July"/>
    <x v="2"/>
    <x v="1"/>
    <s v="Mobile"/>
    <x v="0"/>
    <n v="2010.6"/>
    <n v="27.203418000000003"/>
    <n v="1.3530000000000002E-2"/>
    <n v="0.85999999999999976"/>
    <n v="23.394939479999994"/>
    <n v="8"/>
    <n v="2.9243674349999993"/>
    <n v="0.29408069236005563"/>
    <n v="154"/>
    <n v="6.5826201487570613"/>
    <n v="21.599999999999998"/>
    <n v="13.5"/>
    <n v="11"/>
  </r>
  <r>
    <x v="1"/>
    <x v="134"/>
    <s v="July"/>
    <x v="2"/>
    <x v="1"/>
    <s v="Mobile"/>
    <x v="0"/>
    <n v="1761.8999999999999"/>
    <n v="20.543754000000003"/>
    <n v="1.1660000000000004E-2"/>
    <n v="1.0599999999999996"/>
    <n v="21.776379239999997"/>
    <n v="8"/>
    <n v="2.7220474049999996"/>
    <n v="0.38941276263335312"/>
    <n v="136.5"/>
    <n v="6.2682596815392353"/>
    <n v="56.4"/>
    <n v="10.5"/>
    <n v="9"/>
  </r>
  <r>
    <x v="1"/>
    <x v="135"/>
    <s v="July"/>
    <x v="2"/>
    <x v="1"/>
    <s v="Mobile"/>
    <x v="0"/>
    <n v="1332.1999999999998"/>
    <n v="19.636627999999998"/>
    <n v="1.4740000000000001E-2"/>
    <n v="0.84999999999999964"/>
    <n v="16.691133799999992"/>
    <n v="5"/>
    <n v="3.3382267599999986"/>
    <n v="0.25462620160650801"/>
    <n v="130.19999999999999"/>
    <n v="7.8005485762746716"/>
    <n v="36"/>
    <n v="7.5"/>
    <n v="9"/>
  </r>
  <r>
    <x v="1"/>
    <x v="136"/>
    <s v="July"/>
    <x v="2"/>
    <x v="1"/>
    <s v="Mobile"/>
    <x v="0"/>
    <n v="1647.3999999999999"/>
    <n v="19.752326000000004"/>
    <n v="1.1990000000000002E-2"/>
    <n v="0.7899999999999997"/>
    <n v="15.604337539999998"/>
    <n v="6"/>
    <n v="2.6007229233333331"/>
    <n v="0.30376169368610051"/>
    <n v="214.89999999999998"/>
    <n v="13.77181180867996"/>
    <n v="49.199999999999996"/>
    <n v="19.5"/>
    <n v="8"/>
  </r>
  <r>
    <x v="1"/>
    <x v="137"/>
    <s v="July"/>
    <x v="2"/>
    <x v="1"/>
    <s v="Mobile"/>
    <x v="0"/>
    <n v="1504.6"/>
    <n v="17.543635999999999"/>
    <n v="1.166E-2"/>
    <n v="1.1799999999999997"/>
    <n v="20.701490479999993"/>
    <n v="10"/>
    <n v="2.0701490479999993"/>
    <n v="0.57000726645263278"/>
    <n v="188.29999999999998"/>
    <n v="9.0959634129687092"/>
    <n v="80.399999999999991"/>
    <n v="21"/>
    <n v="14"/>
  </r>
  <r>
    <x v="1"/>
    <x v="138"/>
    <s v="July"/>
    <x v="2"/>
    <x v="1"/>
    <s v="Mobile"/>
    <x v="0"/>
    <n v="1590.8"/>
    <n v="22.573452000000003"/>
    <n v="1.4190000000000003E-2"/>
    <n v="0.5399999999999997"/>
    <n v="12.189664079999995"/>
    <n v="3"/>
    <n v="4.0632213599999982"/>
    <n v="0.13289947855560591"/>
    <n v="88.199999999999989"/>
    <n v="7.2356382769163252"/>
    <n v="32.4"/>
    <n v="1.5"/>
    <n v="7"/>
  </r>
  <r>
    <x v="1"/>
    <x v="139"/>
    <s v="July"/>
    <x v="2"/>
    <x v="1"/>
    <s v="Mobile"/>
    <x v="0"/>
    <n v="1807"/>
    <n v="21.06962"/>
    <n v="1.166E-2"/>
    <n v="0.22999999999999993"/>
    <n v="4.846012599999999"/>
    <n v="9"/>
    <n v="0.53844584444444432"/>
    <n v="0.42715530702499616"/>
    <n v="123.89999999999999"/>
    <n v="25.567411855264268"/>
    <n v="8.4"/>
    <n v="15"/>
    <n v="9"/>
  </r>
  <r>
    <x v="1"/>
    <x v="140"/>
    <s v="July"/>
    <x v="2"/>
    <x v="1"/>
    <s v="Mobile"/>
    <x v="0"/>
    <n v="1689"/>
    <n v="23.409540000000003"/>
    <n v="1.3860000000000003E-2"/>
    <n v="2.9999999999999898E-2"/>
    <n v="0.70228619999999775"/>
    <n v="6"/>
    <n v="0.11704769999999963"/>
    <n v="0.25630576252245874"/>
    <n v="260.39999999999998"/>
    <n v="370.78900311582487"/>
    <n v="19.2"/>
    <n v="9"/>
    <n v="4"/>
  </r>
  <r>
    <x v="1"/>
    <x v="141"/>
    <s v="July"/>
    <x v="2"/>
    <x v="1"/>
    <s v="Mobile"/>
    <x v="0"/>
    <n v="2225"/>
    <n v="32.307000000000009"/>
    <n v="1.4520000000000003E-2"/>
    <n v="0.42999999999999977"/>
    <n v="13.892009999999997"/>
    <n v="8"/>
    <n v="1.7365012499999997"/>
    <n v="0.2476243538552016"/>
    <n v="161"/>
    <n v="11.589395631013801"/>
    <n v="45.6"/>
    <n v="1.5"/>
    <n v="7"/>
  </r>
  <r>
    <x v="1"/>
    <x v="142"/>
    <s v="July"/>
    <x v="2"/>
    <x v="1"/>
    <s v="Mobile"/>
    <x v="0"/>
    <n v="1719.3999999999999"/>
    <n v="21.750410000000006"/>
    <n v="1.2650000000000005E-2"/>
    <n v="0.50999999999999968"/>
    <n v="11.092709099999995"/>
    <n v="7"/>
    <n v="1.5846727285714279"/>
    <n v="0.32183301372249984"/>
    <n v="178.5"/>
    <n v="16.091650686125003"/>
    <n v="50.4"/>
    <n v="12"/>
    <n v="15"/>
  </r>
  <r>
    <x v="1"/>
    <x v="143"/>
    <s v="July"/>
    <x v="2"/>
    <x v="1"/>
    <s v="Mobile"/>
    <x v="0"/>
    <n v="1865.6999999999998"/>
    <n v="22.369743000000003"/>
    <n v="1.1990000000000002E-2"/>
    <n v="0.35999999999999982"/>
    <n v="8.0531074799999978"/>
    <n v="4"/>
    <n v="2.0132768699999994"/>
    <n v="0.17881296177609191"/>
    <n v="41"/>
    <n v="5.091202383902619"/>
    <n v="54"/>
    <n v="10.5"/>
    <n v="9"/>
  </r>
  <r>
    <x v="1"/>
    <x v="144"/>
    <s v="July"/>
    <x v="2"/>
    <x v="1"/>
    <s v="Mobile"/>
    <x v="0"/>
    <n v="2215.1999999999998"/>
    <n v="22.905168000000007"/>
    <n v="1.0340000000000004E-2"/>
    <n v="0.48999999999999982"/>
    <n v="11.223532319999999"/>
    <n v="9"/>
    <n v="1.2470591466666665"/>
    <n v="0.39292442648750697"/>
    <n v="180.6"/>
    <n v="16.091190799012196"/>
    <n v="19.2"/>
    <n v="0"/>
    <n v="5"/>
  </r>
  <r>
    <x v="1"/>
    <x v="145"/>
    <s v="July"/>
    <x v="2"/>
    <x v="1"/>
    <s v="Mobile"/>
    <x v="0"/>
    <n v="1465.8999999999999"/>
    <n v="20.156124999999999"/>
    <n v="1.375E-2"/>
    <n v="7.0000000000000062E-2"/>
    <n v="1.4109287500000012"/>
    <n v="4"/>
    <n v="0.35273218750000029"/>
    <n v="0.19845084310600378"/>
    <n v="45.5"/>
    <n v="32.248262004725582"/>
    <n v="15.6"/>
    <n v="6"/>
    <n v="2"/>
  </r>
  <r>
    <x v="1"/>
    <x v="146"/>
    <s v="July"/>
    <x v="2"/>
    <x v="1"/>
    <s v="Mobile"/>
    <x v="0"/>
    <n v="1715.3"/>
    <n v="22.075911000000001"/>
    <n v="1.2870000000000001E-2"/>
    <n v="0.48999999999999982"/>
    <n v="10.817196389999998"/>
    <n v="7"/>
    <n v="1.5453137699999997"/>
    <n v="0.31708770704864681"/>
    <n v="92.399999999999991"/>
    <n v="8.5419545572288538"/>
    <n v="28.799999999999997"/>
    <n v="7.5"/>
    <n v="11"/>
  </r>
  <r>
    <x v="1"/>
    <x v="147"/>
    <s v="July"/>
    <x v="2"/>
    <x v="1"/>
    <s v="Mobile"/>
    <x v="0"/>
    <n v="1429.3"/>
    <n v="19.023983000000001"/>
    <n v="1.3310000000000001E-2"/>
    <n v="0.70999999999999974"/>
    <n v="13.507027929999996"/>
    <n v="8"/>
    <n v="1.6883784912499995"/>
    <n v="0.42052182237547203"/>
    <n v="125.99999999999999"/>
    <n v="9.328477045653079"/>
    <n v="43.199999999999996"/>
    <n v="1.5"/>
    <n v="3"/>
  </r>
  <r>
    <x v="1"/>
    <x v="148"/>
    <s v="July"/>
    <x v="2"/>
    <x v="1"/>
    <s v="Mobile"/>
    <x v="0"/>
    <n v="1746.6999999999998"/>
    <n v="17.100193000000001"/>
    <n v="9.7900000000000018E-3"/>
    <n v="0.49999999999999978"/>
    <n v="8.5500964999999969"/>
    <n v="9"/>
    <n v="0.95001072222222183"/>
    <n v="0.526309849251409"/>
    <n v="95.199999999999989"/>
    <n v="11.134377255274256"/>
    <n v="10.799999999999999"/>
    <n v="1.5"/>
    <n v="9"/>
  </r>
  <r>
    <x v="1"/>
    <x v="149"/>
    <s v="July"/>
    <x v="2"/>
    <x v="1"/>
    <s v="Mobile"/>
    <x v="0"/>
    <n v="1733.6999999999998"/>
    <n v="16.019388000000003"/>
    <n v="9.2400000000000034E-3"/>
    <n v="0.31999999999999978"/>
    <n v="5.1262041599999977"/>
    <n v="5"/>
    <n v="1.0252408319999995"/>
    <n v="0.31212178642529909"/>
    <n v="217"/>
    <n v="42.331517283931213"/>
    <n v="42"/>
    <n v="3"/>
    <n v="14"/>
  </r>
  <r>
    <x v="1"/>
    <x v="150"/>
    <s v="July"/>
    <x v="2"/>
    <x v="1"/>
    <s v="Mobile"/>
    <x v="0"/>
    <n v="2138.2999999999997"/>
    <n v="23.5213"/>
    <n v="1.1000000000000001E-2"/>
    <n v="0.68999999999999972"/>
    <n v="16.229696999999994"/>
    <n v="5"/>
    <n v="3.2459393999999988"/>
    <n v="0.21257328463987959"/>
    <n v="259"/>
    <n v="15.958400209196764"/>
    <n v="39.6"/>
    <n v="13.5"/>
    <n v="1"/>
  </r>
  <r>
    <x v="1"/>
    <x v="151"/>
    <s v="July"/>
    <x v="2"/>
    <x v="1"/>
    <s v="Mobile"/>
    <x v="0"/>
    <n v="1873.3999999999996"/>
    <n v="20.195252"/>
    <n v="1.0780000000000001E-2"/>
    <n v="8.99999999999999E-2"/>
    <n v="1.8175726799999981"/>
    <n v="6"/>
    <n v="0.30292877999999968"/>
    <n v="0.29709953606917111"/>
    <n v="294"/>
    <n v="161.75419185988221"/>
    <n v="36"/>
    <n v="10.5"/>
    <n v="7"/>
  </r>
  <r>
    <x v="1"/>
    <x v="152"/>
    <s v="July"/>
    <x v="2"/>
    <x v="1"/>
    <s v="Mobile"/>
    <x v="0"/>
    <n v="1904.3000000000002"/>
    <n v="19.690462000000007"/>
    <n v="1.0340000000000002E-2"/>
    <n v="4.0000000000000036E-2"/>
    <n v="0.78761848000000101"/>
    <n v="5"/>
    <n v="0.15752369600000021"/>
    <n v="0.25393004999070101"/>
    <n v="178.5"/>
    <n v="226.63256961670044"/>
    <n v="50.4"/>
    <n v="1.5"/>
    <n v="9"/>
  </r>
  <r>
    <x v="1"/>
    <x v="153"/>
    <s v="August"/>
    <x v="2"/>
    <x v="1"/>
    <s v="Mobile"/>
    <x v="0"/>
    <n v="1789.6999999999998"/>
    <n v="20.277301000000001"/>
    <n v="1.1330000000000002E-2"/>
    <n v="0.32999999999999974"/>
    <n v="6.6915093299999953"/>
    <n v="4"/>
    <n v="1.6728773324999988"/>
    <n v="0.19726491213007094"/>
    <n v="106.39999999999999"/>
    <n v="15.900747462605731"/>
    <n v="18"/>
    <n v="9"/>
    <n v="5"/>
  </r>
  <r>
    <x v="1"/>
    <x v="154"/>
    <s v="August"/>
    <x v="2"/>
    <x v="1"/>
    <s v="Mobile"/>
    <x v="0"/>
    <n v="1566.3999999999999"/>
    <n v="19.987264000000003"/>
    <n v="1.2760000000000004E-2"/>
    <n v="0.84999999999999987"/>
    <n v="16.9891744"/>
    <n v="7"/>
    <n v="2.4270249142857141"/>
    <n v="0.35022302202042255"/>
    <n v="230.99999999999997"/>
    <n v="13.596893796086993"/>
    <n v="63.599999999999994"/>
    <n v="1.5"/>
    <n v="10"/>
  </r>
  <r>
    <x v="1"/>
    <x v="155"/>
    <s v="August"/>
    <x v="2"/>
    <x v="1"/>
    <s v="Mobile"/>
    <x v="0"/>
    <n v="2317.6"/>
    <n v="32.886744"/>
    <n v="1.4190000000000001E-2"/>
    <n v="0.83999999999999986"/>
    <n v="27.624864959999996"/>
    <n v="9"/>
    <n v="3.0694294399999995"/>
    <n v="0.2736664961420322"/>
    <n v="251.99999999999997"/>
    <n v="9.1222165380677396"/>
    <n v="15.6"/>
    <n v="12"/>
    <n v="8"/>
  </r>
  <r>
    <x v="1"/>
    <x v="156"/>
    <s v="August"/>
    <x v="2"/>
    <x v="1"/>
    <s v="Mobile"/>
    <x v="0"/>
    <n v="1518.1999999999998"/>
    <n v="14.028168000000001"/>
    <n v="9.2400000000000017E-3"/>
    <n v="0.42999999999999977"/>
    <n v="6.0321122399999973"/>
    <n v="7"/>
    <n v="0.86173031999999961"/>
    <n v="0.4989960200077444"/>
    <n v="193.2"/>
    <n v="32.028581749334307"/>
    <n v="51.6"/>
    <n v="0"/>
    <n v="5"/>
  </r>
  <r>
    <x v="1"/>
    <x v="157"/>
    <s v="August"/>
    <x v="2"/>
    <x v="1"/>
    <s v="Mobile"/>
    <x v="0"/>
    <n v="1717.8999999999999"/>
    <n v="17.574116999999998"/>
    <n v="1.023E-2"/>
    <n v="0.65999999999999992"/>
    <n v="11.598917219999997"/>
    <n v="8"/>
    <n v="1.4498646524999996"/>
    <n v="0.45521490496506889"/>
    <n v="273"/>
    <n v="23.536679745352995"/>
    <n v="62.4"/>
    <n v="15"/>
    <n v="12"/>
  </r>
  <r>
    <x v="1"/>
    <x v="158"/>
    <s v="August"/>
    <x v="2"/>
    <x v="1"/>
    <s v="Mobile"/>
    <x v="0"/>
    <n v="1412.6999999999998"/>
    <n v="20.512404000000004"/>
    <n v="1.4520000000000005E-2"/>
    <n v="0.48999999999999977"/>
    <n v="10.051077959999997"/>
    <n v="4"/>
    <n v="2.5127694899999993"/>
    <n v="0.19500395955539873"/>
    <n v="42"/>
    <n v="4.1786562761871178"/>
    <n v="4.8"/>
    <n v="16.5"/>
    <n v="9"/>
  </r>
  <r>
    <x v="1"/>
    <x v="159"/>
    <s v="August"/>
    <x v="2"/>
    <x v="1"/>
    <s v="Mobile"/>
    <x v="0"/>
    <n v="1997.3000000000002"/>
    <n v="22.629409000000006"/>
    <n v="1.1330000000000002E-2"/>
    <n v="0.31999999999999978"/>
    <n v="7.2414108799999974"/>
    <n v="5"/>
    <n v="1.4482821759999995"/>
    <n v="0.22095141768837173"/>
    <n v="39.199999999999996"/>
    <n v="5.4133097333651108"/>
    <n v="14.399999999999999"/>
    <n v="4.5"/>
    <n v="9"/>
  </r>
  <r>
    <x v="1"/>
    <x v="160"/>
    <s v="August"/>
    <x v="2"/>
    <x v="1"/>
    <s v="Mobile"/>
    <x v="0"/>
    <n v="2106.1"/>
    <n v="25.252139000000003"/>
    <n v="1.1990000000000002E-2"/>
    <n v="0.45999999999999974"/>
    <n v="11.615983939999994"/>
    <n v="5"/>
    <n v="2.3231967879999988"/>
    <n v="0.19800302857512384"/>
    <n v="323.39999999999998"/>
    <n v="27.840947583128298"/>
    <n v="16.8"/>
    <n v="10.5"/>
    <n v="15"/>
  </r>
  <r>
    <x v="1"/>
    <x v="161"/>
    <s v="August"/>
    <x v="2"/>
    <x v="1"/>
    <s v="Mobile"/>
    <x v="0"/>
    <n v="1562.6"/>
    <n v="21.657636000000004"/>
    <n v="1.3860000000000003E-2"/>
    <n v="0.95999999999999963"/>
    <n v="20.791330559999995"/>
    <n v="10"/>
    <n v="2.0791330559999994"/>
    <n v="0.46173091098215885"/>
    <n v="67.199999999999989"/>
    <n v="3.2321163768751124"/>
    <n v="40.799999999999997"/>
    <n v="1.5"/>
    <n v="9"/>
  </r>
  <r>
    <x v="1"/>
    <x v="162"/>
    <s v="August"/>
    <x v="2"/>
    <x v="1"/>
    <s v="Mobile"/>
    <x v="0"/>
    <n v="1575.6999999999998"/>
    <n v="17.679353999999996"/>
    <n v="1.1219999999999999E-2"/>
    <n v="0.05"/>
    <n v="0.88396769999999991"/>
    <n v="3"/>
    <n v="0.29465589999999997"/>
    <n v="0.16968945811029071"/>
    <n v="49"/>
    <n v="55.431889649361629"/>
    <n v="46.8"/>
    <n v="1.5"/>
    <n v="0"/>
  </r>
  <r>
    <x v="1"/>
    <x v="163"/>
    <s v="August"/>
    <x v="2"/>
    <x v="1"/>
    <s v="Mobile"/>
    <x v="0"/>
    <n v="1266.5999999999999"/>
    <n v="12.678666000000002"/>
    <n v="1.0010000000000002E-2"/>
    <n v="1.0399999999999996"/>
    <n v="13.185812639999996"/>
    <n v="6"/>
    <n v="2.1976354399999996"/>
    <n v="0.47323590667977211"/>
    <n v="68.599999999999994"/>
    <n v="5.2025614099731374"/>
    <n v="54"/>
    <n v="10.5"/>
    <n v="12"/>
  </r>
  <r>
    <x v="1"/>
    <x v="164"/>
    <s v="August"/>
    <x v="2"/>
    <x v="1"/>
    <s v="Mobile"/>
    <x v="0"/>
    <n v="1153"/>
    <n v="13.824470000000003"/>
    <n v="1.1990000000000002E-2"/>
    <n v="1.0599999999999996"/>
    <n v="14.653938199999999"/>
    <n v="8"/>
    <n v="1.8317422749999999"/>
    <n v="0.57868402911648675"/>
    <n v="150.5"/>
    <n v="10.270276695994255"/>
    <n v="4.8"/>
    <n v="1.5"/>
    <n v="13"/>
  </r>
  <r>
    <x v="1"/>
    <x v="165"/>
    <s v="August"/>
    <x v="2"/>
    <x v="1"/>
    <s v="Mobile"/>
    <x v="0"/>
    <n v="1979.3000000000002"/>
    <n v="21.990023000000001"/>
    <n v="1.111E-2"/>
    <n v="0.80999999999999983"/>
    <n v="17.811918629999997"/>
    <n v="5"/>
    <n v="3.5623837259999993"/>
    <n v="0.22737584221717275"/>
    <n v="159.6"/>
    <n v="8.9602924488545135"/>
    <n v="45.6"/>
    <n v="1.5"/>
    <n v="6"/>
  </r>
  <r>
    <x v="1"/>
    <x v="166"/>
    <s v="August"/>
    <x v="2"/>
    <x v="1"/>
    <s v="Mobile"/>
    <x v="0"/>
    <n v="1397.3999999999999"/>
    <n v="15.217686000000004"/>
    <n v="1.0890000000000004E-2"/>
    <n v="0.56999999999999984"/>
    <n v="8.6740810199999991"/>
    <n v="8"/>
    <n v="1.0842601274999999"/>
    <n v="0.52570410507878784"/>
    <n v="102.89999999999999"/>
    <n v="11.862928160659491"/>
    <n v="60"/>
    <n v="4.5"/>
    <n v="9"/>
  </r>
  <r>
    <x v="1"/>
    <x v="167"/>
    <s v="August"/>
    <x v="2"/>
    <x v="1"/>
    <s v="Mobile"/>
    <x v="0"/>
    <n v="1673.3"/>
    <n v="15.829418000000002"/>
    <n v="9.4600000000000014E-3"/>
    <n v="2.0000000000000073E-2"/>
    <n v="0.31658836000000118"/>
    <n v="8"/>
    <n v="3.9573545000000147E-2"/>
    <n v="0.50538813240006664"/>
    <n v="46"/>
    <n v="145.29908806501865"/>
    <n v="4.8"/>
    <n v="3"/>
    <n v="7"/>
  </r>
  <r>
    <x v="1"/>
    <x v="168"/>
    <s v="August"/>
    <x v="2"/>
    <x v="1"/>
    <s v="Mobile"/>
    <x v="0"/>
    <n v="1571.6999999999998"/>
    <n v="22.993971000000002"/>
    <n v="1.4630000000000002E-2"/>
    <n v="2.0000000000000073E-2"/>
    <n v="0.4598794200000017"/>
    <n v="4"/>
    <n v="0.11496985500000043"/>
    <n v="0.17395864333307196"/>
    <n v="35.699999999999996"/>
    <n v="77.629044587383063"/>
    <n v="48"/>
    <n v="16.5"/>
    <n v="5"/>
  </r>
  <r>
    <x v="1"/>
    <x v="169"/>
    <s v="August"/>
    <x v="2"/>
    <x v="1"/>
    <s v="Mobile"/>
    <x v="0"/>
    <n v="1724.3"/>
    <n v="24.847163000000005"/>
    <n v="1.4410000000000003E-2"/>
    <n v="2.9999999999999898E-2"/>
    <n v="0.74541488999999761"/>
    <n v="8"/>
    <n v="9.3176861249999701E-2"/>
    <n v="0.32196834705032518"/>
    <n v="149.1"/>
    <n v="200.02283560501519"/>
    <n v="70.8"/>
    <n v="12"/>
    <n v="7"/>
  </r>
  <r>
    <x v="1"/>
    <x v="170"/>
    <s v="August"/>
    <x v="2"/>
    <x v="1"/>
    <s v="Mobile"/>
    <x v="0"/>
    <n v="1397.3"/>
    <n v="12.911052000000002"/>
    <n v="9.2400000000000017E-3"/>
    <n v="0.43999999999999978"/>
    <n v="5.6808628799999976"/>
    <n v="8"/>
    <n v="0.7101078599999997"/>
    <n v="0.61962417934650094"/>
    <n v="142.79999999999998"/>
    <n v="25.137026366670558"/>
    <n v="45.6"/>
    <n v="3"/>
    <n v="10"/>
  </r>
  <r>
    <x v="1"/>
    <x v="171"/>
    <s v="August"/>
    <x v="2"/>
    <x v="1"/>
    <s v="Mobile"/>
    <x v="0"/>
    <n v="1595.6999999999998"/>
    <n v="19.834551000000001"/>
    <n v="1.2430000000000002E-2"/>
    <n v="0.93999999999999961"/>
    <n v="18.644477939999994"/>
    <n v="5"/>
    <n v="3.728895587999999"/>
    <n v="0.25208536356583011"/>
    <n v="95.199999999999989"/>
    <n v="5.1060694918014971"/>
    <n v="30"/>
    <n v="0"/>
    <n v="0"/>
  </r>
  <r>
    <x v="1"/>
    <x v="172"/>
    <s v="August"/>
    <x v="2"/>
    <x v="1"/>
    <s v="Mobile"/>
    <x v="0"/>
    <n v="1204"/>
    <n v="15.760360000000004"/>
    <n v="1.3090000000000003E-2"/>
    <n v="0.50999999999999979"/>
    <n v="8.0377835999999991"/>
    <n v="6"/>
    <n v="1.3396305999999998"/>
    <n v="0.38070196366072845"/>
    <n v="218.39999999999998"/>
    <n v="27.171669563236314"/>
    <n v="42"/>
    <n v="3"/>
    <n v="7"/>
  </r>
  <r>
    <x v="1"/>
    <x v="173"/>
    <s v="August"/>
    <x v="2"/>
    <x v="1"/>
    <s v="Mobile"/>
    <x v="0"/>
    <n v="2090.6"/>
    <n v="19.54711"/>
    <n v="9.3500000000000007E-3"/>
    <n v="0.26999999999999991"/>
    <n v="5.2777196999999978"/>
    <n v="6"/>
    <n v="0.8796199499999996"/>
    <n v="0.30695074617168472"/>
    <n v="46"/>
    <n v="8.7158853851219149"/>
    <n v="9.6"/>
    <n v="0"/>
    <n v="11"/>
  </r>
  <r>
    <x v="1"/>
    <x v="174"/>
    <s v="August"/>
    <x v="2"/>
    <x v="1"/>
    <s v="Mobile"/>
    <x v="0"/>
    <n v="2311.6"/>
    <n v="28.478912000000001"/>
    <n v="1.2320000000000001E-2"/>
    <n v="0.24"/>
    <n v="6.8349388800000002"/>
    <n v="7"/>
    <n v="0.97641984000000004"/>
    <n v="0.24579590680992305"/>
    <n v="123.89999999999999"/>
    <n v="18.127448127231826"/>
    <n v="73.2"/>
    <n v="3"/>
    <n v="5"/>
  </r>
  <r>
    <x v="1"/>
    <x v="175"/>
    <s v="August"/>
    <x v="2"/>
    <x v="1"/>
    <s v="Mobile"/>
    <x v="0"/>
    <n v="1873.1999999999998"/>
    <n v="22.665720000000007"/>
    <n v="1.2100000000000005E-2"/>
    <n v="0.17999999999999977"/>
    <n v="4.0798295999999965"/>
    <n v="10"/>
    <n v="0.40798295999999967"/>
    <n v="0.44119489696334363"/>
    <n v="151.19999999999999"/>
    <n v="37.060371344920902"/>
    <n v="19.2"/>
    <n v="12"/>
    <n v="7"/>
  </r>
  <r>
    <x v="1"/>
    <x v="176"/>
    <s v="August"/>
    <x v="2"/>
    <x v="1"/>
    <s v="Mobile"/>
    <x v="0"/>
    <n v="1230.5"/>
    <n v="11.640530000000002"/>
    <n v="9.4600000000000014E-3"/>
    <n v="1.9999999999999934E-2"/>
    <n v="0.23281059999999928"/>
    <n v="5"/>
    <n v="4.656211999999986E-2"/>
    <n v="0.42953370679857356"/>
    <n v="227.49999999999997"/>
    <n v="977.18918296675781"/>
    <n v="32.4"/>
    <n v="12"/>
    <n v="10"/>
  </r>
  <r>
    <x v="1"/>
    <x v="177"/>
    <s v="August"/>
    <x v="2"/>
    <x v="1"/>
    <s v="Mobile"/>
    <x v="0"/>
    <n v="1323.1"/>
    <n v="12.225444000000001"/>
    <n v="9.2400000000000017E-3"/>
    <n v="0.20999999999999983"/>
    <n v="2.5673432399999983"/>
    <n v="7"/>
    <n v="0.36676331999999973"/>
    <n v="0.57257634160362592"/>
    <n v="172.2"/>
    <n v="67.073228587853379"/>
    <n v="20.399999999999999"/>
    <n v="1.5"/>
    <n v="12"/>
  </r>
  <r>
    <x v="1"/>
    <x v="178"/>
    <s v="August"/>
    <x v="2"/>
    <x v="1"/>
    <s v="Mobile"/>
    <x v="0"/>
    <n v="1259.6999999999998"/>
    <n v="17.043741000000001"/>
    <n v="1.3530000000000002E-2"/>
    <n v="7.0000000000000007E-2"/>
    <n v="1.1930618700000002"/>
    <n v="8"/>
    <n v="0.14913273375000002"/>
    <n v="0.46938051921816926"/>
    <n v="159.6"/>
    <n v="133.77344797717822"/>
    <n v="56.4"/>
    <n v="1.5"/>
    <n v="7"/>
  </r>
  <r>
    <x v="1"/>
    <x v="179"/>
    <s v="August"/>
    <x v="2"/>
    <x v="1"/>
    <s v="Mobile"/>
    <x v="0"/>
    <n v="1472.6"/>
    <n v="20.734208000000006"/>
    <n v="1.4080000000000006E-2"/>
    <n v="0.47999999999999982"/>
    <n v="9.9524198399999992"/>
    <n v="8"/>
    <n v="1.2440524799999999"/>
    <n v="0.38583581297149128"/>
    <n v="114.8"/>
    <n v="11.534883158626878"/>
    <n v="43.199999999999996"/>
    <n v="4.5"/>
    <n v="7"/>
  </r>
  <r>
    <x v="1"/>
    <x v="180"/>
    <s v="August"/>
    <x v="2"/>
    <x v="1"/>
    <s v="Mobile"/>
    <x v="0"/>
    <n v="1494.8"/>
    <n v="20.224644000000001"/>
    <n v="1.3530000000000002E-2"/>
    <n v="0.3999999999999998"/>
    <n v="8.0898575999999967"/>
    <n v="9"/>
    <n v="0.89887306666666633"/>
    <n v="0.44500165243946938"/>
    <n v="247.79999999999998"/>
    <n v="30.630947076250155"/>
    <n v="51.6"/>
    <n v="9"/>
    <n v="11"/>
  </r>
  <r>
    <x v="1"/>
    <x v="181"/>
    <s v="August"/>
    <x v="2"/>
    <x v="1"/>
    <s v="Mobile"/>
    <x v="0"/>
    <n v="1835.8999999999996"/>
    <n v="26.051420999999998"/>
    <n v="1.4190000000000001E-2"/>
    <n v="0.63999999999999968"/>
    <n v="16.672909439999991"/>
    <n v="8"/>
    <n v="2.0841136799999989"/>
    <n v="0.3070849762859385"/>
    <n v="43.4"/>
    <n v="2.6030249942987767"/>
    <n v="20.399999999999999"/>
    <n v="0"/>
    <n v="5"/>
  </r>
  <r>
    <x v="1"/>
    <x v="182"/>
    <s v="August"/>
    <x v="2"/>
    <x v="1"/>
    <s v="Mobile"/>
    <x v="0"/>
    <n v="1460.8"/>
    <n v="20.728752000000004"/>
    <n v="1.4190000000000003E-2"/>
    <n v="0.21999999999999992"/>
    <n v="4.5603254399999988"/>
    <n v="9"/>
    <n v="0.50670282666666655"/>
    <n v="0.43417953960759426"/>
    <n v="143.5"/>
    <n v="31.467052491762527"/>
    <n v="44.4"/>
    <n v="10.5"/>
    <n v="2"/>
  </r>
  <r>
    <x v="1"/>
    <x v="183"/>
    <s v="August"/>
    <x v="2"/>
    <x v="1"/>
    <s v="Mobile"/>
    <x v="0"/>
    <n v="1370.6"/>
    <n v="18.393452000000003"/>
    <n v="1.3420000000000003E-2"/>
    <n v="0.36999999999999977"/>
    <n v="6.8055772399999972"/>
    <n v="4"/>
    <n v="1.7013943099999993"/>
    <n v="0.21746869483770634"/>
    <n v="210"/>
    <n v="30.857044537782674"/>
    <n v="67.2"/>
    <n v="9"/>
    <n v="11"/>
  </r>
  <r>
    <x v="2"/>
    <x v="184"/>
    <s v="September"/>
    <x v="2"/>
    <x v="1"/>
    <s v="Mobile"/>
    <x v="0"/>
    <n v="2341"/>
    <n v="38.368990000000004"/>
    <n v="1.6390000000000002E-2"/>
    <n v="0.59999999999999964"/>
    <n v="23.02139399999999"/>
    <n v="8"/>
    <n v="2.8776742499999988"/>
    <n v="0.20850170932307571"/>
    <n v="85.399999999999991"/>
    <n v="3.7095929117063906"/>
    <n v="31.2"/>
    <n v="6"/>
    <n v="6"/>
  </r>
  <r>
    <x v="2"/>
    <x v="185"/>
    <s v="September"/>
    <x v="2"/>
    <x v="1"/>
    <s v="Mobile"/>
    <x v="0"/>
    <n v="2098"/>
    <n v="31.847640000000006"/>
    <n v="1.5180000000000003E-2"/>
    <n v="1.1799999999999997"/>
    <n v="37.580215199999998"/>
    <n v="7"/>
    <n v="5.368602171428571"/>
    <n v="0.21979650611473875"/>
    <n v="270.2"/>
    <n v="7.1899535051092522"/>
    <n v="32.4"/>
    <n v="0"/>
    <n v="6"/>
  </r>
  <r>
    <x v="2"/>
    <x v="186"/>
    <s v="September"/>
    <x v="2"/>
    <x v="1"/>
    <s v="Mobile"/>
    <x v="0"/>
    <n v="2609"/>
    <n v="32.716860000000018"/>
    <n v="1.2540000000000008E-2"/>
    <n v="0.3999999999999998"/>
    <n v="13.086744000000001"/>
    <n v="7"/>
    <n v="1.8695348571428574"/>
    <n v="0.21395696286257287"/>
    <n v="91.699999999999989"/>
    <n v="7.0070905337492642"/>
    <n v="31.2"/>
    <n v="19.5"/>
    <n v="12"/>
  </r>
  <r>
    <x v="2"/>
    <x v="187"/>
    <s v="September"/>
    <x v="2"/>
    <x v="1"/>
    <s v="Mobile"/>
    <x v="0"/>
    <n v="2536"/>
    <n v="42.122960000000006"/>
    <n v="1.6610000000000003E-2"/>
    <n v="0.77999999999999992"/>
    <n v="32.855908800000002"/>
    <n v="3"/>
    <n v="10.9519696"/>
    <n v="7.1220066206173535E-2"/>
    <n v="192.5"/>
    <n v="5.8589157028582939"/>
    <n v="72"/>
    <n v="1.5"/>
    <n v="8"/>
  </r>
  <r>
    <x v="2"/>
    <x v="188"/>
    <s v="September"/>
    <x v="2"/>
    <x v="1"/>
    <s v="Mobile"/>
    <x v="0"/>
    <n v="1773"/>
    <n v="26.329050000000002"/>
    <n v="1.4850000000000002E-2"/>
    <n v="1.0099999999999998"/>
    <n v="26.592340499999995"/>
    <n v="6"/>
    <n v="4.4320567499999992"/>
    <n v="0.22788516866351044"/>
    <n v="19"/>
    <n v="0.71449145290539595"/>
    <n v="56.4"/>
    <n v="6"/>
    <n v="10"/>
  </r>
  <r>
    <x v="2"/>
    <x v="189"/>
    <s v="September"/>
    <x v="2"/>
    <x v="1"/>
    <s v="Mobile"/>
    <x v="0"/>
    <n v="2802"/>
    <n v="48.698760000000007"/>
    <n v="1.7380000000000003E-2"/>
    <n v="0.67999999999999972"/>
    <n v="33.115156799999994"/>
    <n v="4"/>
    <n v="8.2787891999999985"/>
    <n v="8.2137615002928197E-2"/>
    <n v="86.1"/>
    <n v="2.6000178866735735"/>
    <n v="54"/>
    <n v="9"/>
    <n v="11"/>
  </r>
  <r>
    <x v="2"/>
    <x v="190"/>
    <s v="September"/>
    <x v="2"/>
    <x v="1"/>
    <s v="Mobile"/>
    <x v="0"/>
    <n v="1856"/>
    <n v="22.45760000000001"/>
    <n v="1.2100000000000005E-2"/>
    <n v="0.48999999999999966"/>
    <n v="11.004223999999997"/>
    <n v="5"/>
    <n v="2.2008447999999996"/>
    <n v="0.22264177828441142"/>
    <n v="30"/>
    <n v="2.7262258565438153"/>
    <n v="63.599999999999994"/>
    <n v="15"/>
    <n v="8"/>
  </r>
  <r>
    <x v="2"/>
    <x v="191"/>
    <s v="September"/>
    <x v="2"/>
    <x v="1"/>
    <s v="Mobile"/>
    <x v="0"/>
    <n v="1939"/>
    <n v="34.126400000000004"/>
    <n v="1.7600000000000001E-2"/>
    <n v="3.0000000000000027E-2"/>
    <n v="1.0237920000000009"/>
    <n v="8"/>
    <n v="0.12797400000000012"/>
    <n v="0.2344226170940972"/>
    <n v="116.19999999999999"/>
    <n v="113.49961710972529"/>
    <n v="37.199999999999996"/>
    <n v="4.5"/>
    <n v="4"/>
  </r>
  <r>
    <x v="2"/>
    <x v="192"/>
    <s v="September"/>
    <x v="2"/>
    <x v="1"/>
    <s v="Mobile"/>
    <x v="0"/>
    <n v="3009"/>
    <n v="40.711770000000008"/>
    <n v="1.3530000000000002E-2"/>
    <n v="0.3399999999999998"/>
    <n v="13.842001799999995"/>
    <n v="2"/>
    <n v="6.9210008999999975"/>
    <n v="4.9125842477494824E-2"/>
    <n v="121.1"/>
    <n v="8.7487345941538628"/>
    <n v="64.8"/>
    <n v="7.5"/>
    <n v="4"/>
  </r>
  <r>
    <x v="2"/>
    <x v="193"/>
    <s v="September"/>
    <x v="2"/>
    <x v="1"/>
    <s v="Mobile"/>
    <x v="0"/>
    <n v="2398"/>
    <n v="32.181160000000006"/>
    <n v="1.3420000000000003E-2"/>
    <n v="1.1199999999999999"/>
    <n v="36.042899200000001"/>
    <n v="4"/>
    <n v="9.0107248000000002"/>
    <n v="0.1242963274164138"/>
    <n v="92.399999999999991"/>
    <n v="2.5636117529635349"/>
    <n v="43.199999999999996"/>
    <n v="25.5"/>
    <n v="5"/>
  </r>
  <r>
    <x v="2"/>
    <x v="194"/>
    <s v="September"/>
    <x v="2"/>
    <x v="1"/>
    <s v="Mobile"/>
    <x v="0"/>
    <n v="2204"/>
    <n v="38.063079999999999"/>
    <n v="1.7270000000000001E-2"/>
    <n v="0.63999999999999979"/>
    <n v="24.360371199999992"/>
    <n v="2"/>
    <n v="12.180185599999996"/>
    <n v="5.2544355317541307E-2"/>
    <n v="114.1"/>
    <n v="4.6838366732277068"/>
    <n v="94.8"/>
    <n v="3"/>
    <n v="13"/>
  </r>
  <r>
    <x v="2"/>
    <x v="195"/>
    <s v="September"/>
    <x v="2"/>
    <x v="1"/>
    <s v="Mobile"/>
    <x v="0"/>
    <n v="1836"/>
    <n v="18.58032"/>
    <n v="1.0120000000000001E-2"/>
    <n v="0.7699999999999998"/>
    <n v="14.306846399999996"/>
    <n v="7"/>
    <n v="2.0438351999999993"/>
    <n v="0.37674270410843302"/>
    <n v="54.599999999999994"/>
    <n v="3.8163546649945168"/>
    <n v="36"/>
    <n v="1.5"/>
    <n v="1"/>
  </r>
  <r>
    <x v="2"/>
    <x v="196"/>
    <s v="September"/>
    <x v="2"/>
    <x v="1"/>
    <s v="Mobile"/>
    <x v="0"/>
    <n v="1761"/>
    <n v="28.087949999999999"/>
    <n v="1.5949999999999999E-2"/>
    <n v="0.84999999999999987"/>
    <n v="23.874757499999994"/>
    <n v="6"/>
    <n v="3.9791262499999989"/>
    <n v="0.21361473514443027"/>
    <n v="174.29999999999998"/>
    <n v="7.3005977128772939"/>
    <n v="32.4"/>
    <n v="4.5"/>
    <n v="12"/>
  </r>
  <r>
    <x v="2"/>
    <x v="197"/>
    <s v="September"/>
    <x v="2"/>
    <x v="1"/>
    <s v="Mobile"/>
    <x v="0"/>
    <n v="2188"/>
    <n v="38.027440000000006"/>
    <n v="1.7380000000000003E-2"/>
    <n v="0.80999999999999983"/>
    <n v="30.802226399999999"/>
    <n v="7"/>
    <n v="4.4003180571428571"/>
    <n v="0.18407760290989872"/>
    <n v="94.5"/>
    <n v="3.0679600484983127"/>
    <n v="36"/>
    <n v="10.5"/>
    <n v="3"/>
  </r>
  <r>
    <x v="2"/>
    <x v="198"/>
    <s v="September"/>
    <x v="2"/>
    <x v="1"/>
    <s v="Mobile"/>
    <x v="0"/>
    <n v="2093"/>
    <n v="31.771740000000005"/>
    <n v="1.5180000000000003E-2"/>
    <n v="0.16999999999999998"/>
    <n v="5.4011958"/>
    <n v="2"/>
    <n v="2.7005979"/>
    <n v="6.2949023251480704E-2"/>
    <n v="207.89999999999998"/>
    <n v="38.491476276420116"/>
    <n v="48"/>
    <n v="21"/>
    <n v="1"/>
  </r>
  <r>
    <x v="2"/>
    <x v="199"/>
    <s v="September"/>
    <x v="2"/>
    <x v="1"/>
    <s v="Mobile"/>
    <x v="0"/>
    <n v="2506"/>
    <n v="32.527880000000003"/>
    <n v="1.2980000000000002E-2"/>
    <n v="0.59999999999999976"/>
    <n v="19.516727999999993"/>
    <n v="8"/>
    <n v="2.4395909999999992"/>
    <n v="0.24594286501302881"/>
    <n v="62.999999999999993"/>
    <n v="3.228000103296004"/>
    <n v="44.4"/>
    <n v="12"/>
    <n v="11"/>
  </r>
  <r>
    <x v="2"/>
    <x v="200"/>
    <s v="September"/>
    <x v="2"/>
    <x v="1"/>
    <s v="Mobile"/>
    <x v="0"/>
    <n v="1848"/>
    <n v="27.849360000000004"/>
    <n v="1.5070000000000002E-2"/>
    <n v="3.0000000000000027E-2"/>
    <n v="0.83548080000000091"/>
    <n v="2"/>
    <n v="0.41774040000000046"/>
    <n v="7.1814935783084413E-2"/>
    <n v="37.799999999999997"/>
    <n v="45.243409543343134"/>
    <n v="64.8"/>
    <n v="13.5"/>
    <n v="5"/>
  </r>
  <r>
    <x v="2"/>
    <x v="201"/>
    <s v="September"/>
    <x v="2"/>
    <x v="1"/>
    <s v="Mobile"/>
    <x v="0"/>
    <n v="1749"/>
    <n v="19.43139"/>
    <n v="1.111E-2"/>
    <n v="0.22000000000000003"/>
    <n v="4.2749058000000009"/>
    <n v="5"/>
    <n v="0.85498116000000013"/>
    <n v="0.25731561149253862"/>
    <n v="16"/>
    <n v="3.7427725308005608"/>
    <n v="63.599999999999994"/>
    <n v="19.5"/>
    <n v="7"/>
  </r>
  <r>
    <x v="2"/>
    <x v="202"/>
    <s v="September"/>
    <x v="2"/>
    <x v="1"/>
    <s v="Mobile"/>
    <x v="0"/>
    <n v="2569"/>
    <n v="29.106770000000004"/>
    <n v="1.1330000000000002E-2"/>
    <n v="1.0499999999999998"/>
    <n v="30.562108500000001"/>
    <n v="5"/>
    <n v="6.1124217000000005"/>
    <n v="0.17178134159166406"/>
    <n v="42.699999999999996"/>
    <n v="1.3971549116122008"/>
    <n v="45.6"/>
    <n v="7.5"/>
    <n v="4"/>
  </r>
  <r>
    <x v="2"/>
    <x v="203"/>
    <s v="September"/>
    <x v="2"/>
    <x v="1"/>
    <s v="Mobile"/>
    <x v="0"/>
    <n v="1699"/>
    <n v="30.463070000000009"/>
    <n v="1.7930000000000005E-2"/>
    <n v="0.67999999999999972"/>
    <n v="20.714887599999997"/>
    <n v="3"/>
    <n v="6.9049625333333324"/>
    <n v="9.8479897134464756E-2"/>
    <n v="10"/>
    <n v="0.48274459379639606"/>
    <n v="69.599999999999994"/>
    <n v="0"/>
    <n v="10"/>
  </r>
  <r>
    <x v="2"/>
    <x v="204"/>
    <s v="September"/>
    <x v="2"/>
    <x v="1"/>
    <s v="Mobile"/>
    <x v="0"/>
    <n v="1873"/>
    <n v="22.457270000000005"/>
    <n v="1.1990000000000002E-2"/>
    <n v="0.17000000000000004"/>
    <n v="3.8177359000000015"/>
    <n v="7"/>
    <n v="0.54539084285714312"/>
    <n v="0.3117030698744771"/>
    <n v="123.89999999999999"/>
    <n v="32.453790216342611"/>
    <n v="45.6"/>
    <n v="6"/>
    <n v="5"/>
  </r>
  <r>
    <x v="2"/>
    <x v="205"/>
    <s v="September"/>
    <x v="2"/>
    <x v="1"/>
    <s v="Mobile"/>
    <x v="0"/>
    <n v="2600"/>
    <n v="37.466000000000015"/>
    <n v="1.4410000000000006E-2"/>
    <n v="0.11"/>
    <n v="4.1212600000000021"/>
    <n v="6"/>
    <n v="0.68687666666666702"/>
    <n v="0.16014519831313717"/>
    <n v="20"/>
    <n v="4.8528847973677927"/>
    <n v="48"/>
    <n v="9"/>
    <n v="4"/>
  </r>
  <r>
    <x v="2"/>
    <x v="206"/>
    <s v="September"/>
    <x v="2"/>
    <x v="1"/>
    <s v="Mobile"/>
    <x v="0"/>
    <n v="2846"/>
    <n v="40.384740000000001"/>
    <n v="1.4189999999999999E-2"/>
    <n v="0.95999999999999974"/>
    <n v="38.769350399999993"/>
    <n v="4"/>
    <n v="9.6923375999999983"/>
    <n v="9.9047313415909083E-2"/>
    <n v="36"/>
    <n v="0.92856856327414772"/>
    <n v="37.199999999999996"/>
    <n v="7.5"/>
    <n v="4"/>
  </r>
  <r>
    <x v="2"/>
    <x v="207"/>
    <s v="September"/>
    <x v="2"/>
    <x v="1"/>
    <s v="Mobile"/>
    <x v="0"/>
    <n v="1725"/>
    <n v="25.995750000000001"/>
    <n v="1.507E-2"/>
    <n v="0.33000000000000007"/>
    <n v="8.5785975000000025"/>
    <n v="1"/>
    <n v="8.5785975000000025"/>
    <n v="3.8467826471634783E-2"/>
    <n v="30"/>
    <n v="3.4970751337849797"/>
    <n v="22.8"/>
    <n v="7.5"/>
    <n v="9"/>
  </r>
  <r>
    <x v="2"/>
    <x v="208"/>
    <s v="September"/>
    <x v="2"/>
    <x v="1"/>
    <s v="Mobile"/>
    <x v="0"/>
    <n v="3224"/>
    <n v="48.231040000000014"/>
    <n v="1.4960000000000005E-2"/>
    <n v="0.23999999999999994"/>
    <n v="11.575449600000001"/>
    <n v="6"/>
    <n v="1.9292416000000001"/>
    <n v="0.12440121548280937"/>
    <n v="72.8"/>
    <n v="6.2891725605198081"/>
    <n v="78"/>
    <n v="1.5"/>
    <n v="11"/>
  </r>
  <r>
    <x v="2"/>
    <x v="209"/>
    <s v="September"/>
    <x v="2"/>
    <x v="1"/>
    <s v="Mobile"/>
    <x v="0"/>
    <n v="2018"/>
    <n v="29.079380000000008"/>
    <n v="1.4410000000000004E-2"/>
    <n v="0.20000000000000007"/>
    <n v="5.8158760000000038"/>
    <n v="6"/>
    <n v="0.96931266666666727"/>
    <n v="0.20633177186033536"/>
    <n v="81.199999999999989"/>
    <n v="13.961783229216017"/>
    <n v="54"/>
    <n v="19.5"/>
    <n v="13"/>
  </r>
  <r>
    <x v="2"/>
    <x v="210"/>
    <s v="September"/>
    <x v="2"/>
    <x v="1"/>
    <s v="Mobile"/>
    <x v="0"/>
    <n v="2875"/>
    <n v="40.480000000000004"/>
    <n v="1.4080000000000002E-2"/>
    <n v="0.54999999999999982"/>
    <n v="22.263999999999996"/>
    <n v="3"/>
    <n v="7.4213333333333322"/>
    <n v="7.4110671936758882E-2"/>
    <n v="196"/>
    <n v="8.8034495149119678"/>
    <n v="80.399999999999991"/>
    <n v="1.5"/>
    <n v="3"/>
  </r>
  <r>
    <x v="2"/>
    <x v="211"/>
    <s v="September"/>
    <x v="2"/>
    <x v="1"/>
    <s v="Mobile"/>
    <x v="0"/>
    <n v="2169"/>
    <n v="34.356960000000008"/>
    <n v="1.5840000000000003E-2"/>
    <n v="0.74999999999999989"/>
    <n v="25.767720000000001"/>
    <n v="4"/>
    <n v="6.4419300000000002"/>
    <n v="0.11642473606512331"/>
    <n v="105.69999999999999"/>
    <n v="4.1020315340278453"/>
    <n v="44.4"/>
    <n v="16.5"/>
    <n v="10"/>
  </r>
  <r>
    <x v="2"/>
    <x v="212"/>
    <s v="September"/>
    <x v="2"/>
    <x v="1"/>
    <s v="Mobile"/>
    <x v="0"/>
    <n v="2298"/>
    <n v="33.619740000000007"/>
    <n v="1.4630000000000002E-2"/>
    <n v="0.92999999999999972"/>
    <n v="31.266358199999996"/>
    <n v="3"/>
    <n v="10.422119399999998"/>
    <n v="8.9233289727999071E-2"/>
    <n v="182.7"/>
    <n v="5.8433412305754242"/>
    <n v="34.799999999999997"/>
    <n v="16.5"/>
    <n v="14"/>
  </r>
  <r>
    <x v="2"/>
    <x v="213"/>
    <s v="September"/>
    <x v="2"/>
    <x v="1"/>
    <s v="Mobile"/>
    <x v="0"/>
    <n v="1932"/>
    <n v="35.703360000000004"/>
    <n v="1.8480000000000003E-2"/>
    <n v="1.0799999999999996"/>
    <n v="38.559628799999992"/>
    <n v="3"/>
    <n v="12.853209599999998"/>
    <n v="8.4025705143717558E-2"/>
    <n v="302.39999999999998"/>
    <n v="7.842399146746974"/>
    <n v="51.6"/>
    <n v="9"/>
    <n v="11"/>
  </r>
  <r>
    <x v="2"/>
    <x v="214"/>
    <s v="October"/>
    <x v="2"/>
    <x v="1"/>
    <s v="Mobile"/>
    <x v="0"/>
    <n v="1853"/>
    <n v="22.013640000000002"/>
    <n v="1.1880000000000002E-2"/>
    <n v="0.44999999999999968"/>
    <n v="9.9061379999999932"/>
    <n v="4"/>
    <n v="2.4765344999999983"/>
    <n v="0.18170552439305809"/>
    <n v="101.5"/>
    <n v="10.246172625497451"/>
    <n v="25.2"/>
    <n v="9"/>
    <n v="11"/>
  </r>
  <r>
    <x v="2"/>
    <x v="215"/>
    <s v="October"/>
    <x v="2"/>
    <x v="1"/>
    <s v="Mobile"/>
    <x v="0"/>
    <n v="2266"/>
    <n v="22.682660000000002"/>
    <n v="1.0010000000000002E-2"/>
    <n v="1.0999999999999999"/>
    <n v="24.950925999999999"/>
    <n v="5"/>
    <n v="4.9901852"/>
    <n v="0.22043270057391856"/>
    <n v="30"/>
    <n v="1.2023601849486469"/>
    <n v="58.8"/>
    <n v="10.5"/>
    <n v="6"/>
  </r>
  <r>
    <x v="2"/>
    <x v="216"/>
    <s v="October"/>
    <x v="2"/>
    <x v="1"/>
    <s v="Mobile"/>
    <x v="0"/>
    <n v="2602"/>
    <n v="29.194440000000007"/>
    <n v="1.1220000000000003E-2"/>
    <n v="0.61999999999999966"/>
    <n v="18.100552799999996"/>
    <n v="5"/>
    <n v="3.6201105599999992"/>
    <n v="0.17126548753803802"/>
    <n v="95.199999999999989"/>
    <n v="5.2595078753616855"/>
    <n v="22.8"/>
    <n v="13.5"/>
    <n v="4"/>
  </r>
  <r>
    <x v="2"/>
    <x v="217"/>
    <s v="October"/>
    <x v="2"/>
    <x v="1"/>
    <s v="Mobile"/>
    <x v="0"/>
    <n v="3067"/>
    <n v="52.629720000000006"/>
    <n v="1.7160000000000002E-2"/>
    <n v="0.24000000000000007"/>
    <n v="12.631132800000005"/>
    <n v="6"/>
    <n v="2.105188800000001"/>
    <n v="0.11400402662222028"/>
    <n v="67.199999999999989"/>
    <n v="5.3201879090369442"/>
    <n v="38.4"/>
    <n v="19.5"/>
    <n v="8"/>
  </r>
  <r>
    <x v="2"/>
    <x v="218"/>
    <s v="October"/>
    <x v="2"/>
    <x v="1"/>
    <s v="Mobile"/>
    <x v="0"/>
    <n v="1989"/>
    <n v="28.661490000000008"/>
    <n v="1.4410000000000004E-2"/>
    <n v="0.75999999999999979"/>
    <n v="21.7827324"/>
    <n v="6"/>
    <n v="3.6304554000000002"/>
    <n v="0.20934012851390485"/>
    <n v="36.4"/>
    <n v="1.6710483942776617"/>
    <n v="7.1999999999999993"/>
    <n v="21"/>
    <n v="4"/>
  </r>
  <r>
    <x v="2"/>
    <x v="219"/>
    <s v="October"/>
    <x v="2"/>
    <x v="1"/>
    <s v="Mobile"/>
    <x v="0"/>
    <n v="2732"/>
    <n v="40.870720000000006"/>
    <n v="1.4960000000000003E-2"/>
    <n v="1.1399999999999997"/>
    <n v="46.592620799999992"/>
    <n v="2"/>
    <n v="23.296310399999996"/>
    <n v="4.8934787544726389E-2"/>
    <n v="119.69999999999999"/>
    <n v="2.5690763460981358"/>
    <n v="6"/>
    <n v="6"/>
    <n v="4"/>
  </r>
  <r>
    <x v="2"/>
    <x v="220"/>
    <s v="October"/>
    <x v="2"/>
    <x v="1"/>
    <s v="Mobile"/>
    <x v="0"/>
    <n v="2098"/>
    <n v="30.232180000000003"/>
    <n v="1.4410000000000001E-2"/>
    <n v="1.1399999999999997"/>
    <n v="34.464685199999991"/>
    <n v="3"/>
    <n v="11.488228399999997"/>
    <n v="9.9232010394222303E-2"/>
    <n v="126.69999999999999"/>
    <n v="3.6762268178210435"/>
    <n v="62.4"/>
    <n v="6"/>
    <n v="13"/>
  </r>
  <r>
    <x v="2"/>
    <x v="221"/>
    <s v="October"/>
    <x v="2"/>
    <x v="1"/>
    <s v="Mobile"/>
    <x v="0"/>
    <n v="2788"/>
    <n v="37.721640000000008"/>
    <n v="1.3530000000000002E-2"/>
    <n v="0.03"/>
    <n v="1.1316492000000002"/>
    <n v="4"/>
    <n v="0.28291230000000006"/>
    <n v="0.10603992827459249"/>
    <n v="166.6"/>
    <n v="147.21876708789256"/>
    <n v="75.599999999999994"/>
    <n v="6"/>
    <n v="3"/>
  </r>
  <r>
    <x v="2"/>
    <x v="222"/>
    <s v="October"/>
    <x v="2"/>
    <x v="1"/>
    <s v="Mobile"/>
    <x v="0"/>
    <n v="1877"/>
    <n v="28.286390000000004"/>
    <n v="1.5070000000000002E-2"/>
    <n v="0.19000000000000003"/>
    <n v="5.3744141000000019"/>
    <n v="5"/>
    <n v="1.0748828200000005"/>
    <n v="0.17676345408516247"/>
    <n v="122.49999999999999"/>
    <n v="22.793182237297259"/>
    <n v="30"/>
    <n v="21"/>
    <n v="4"/>
  </r>
  <r>
    <x v="2"/>
    <x v="223"/>
    <s v="October"/>
    <x v="2"/>
    <x v="1"/>
    <s v="Mobile"/>
    <x v="0"/>
    <n v="2341"/>
    <n v="31.158710000000003"/>
    <n v="1.3310000000000001E-2"/>
    <n v="0.06"/>
    <n v="1.8695226"/>
    <n v="8"/>
    <n v="0.233690325"/>
    <n v="0.25675003875320895"/>
    <n v="86.8"/>
    <n v="46.428965341205284"/>
    <n v="12"/>
    <n v="3"/>
    <n v="10"/>
  </r>
  <r>
    <x v="2"/>
    <x v="224"/>
    <s v="October"/>
    <x v="2"/>
    <x v="1"/>
    <s v="Mobile"/>
    <x v="0"/>
    <n v="1636"/>
    <n v="18.895800000000005"/>
    <n v="1.1550000000000003E-2"/>
    <n v="1.1099999999999999"/>
    <n v="20.974338000000003"/>
    <n v="2"/>
    <n v="10.487169000000002"/>
    <n v="0.10584362662602269"/>
    <n v="9"/>
    <n v="0.42909578361901096"/>
    <n v="63.599999999999994"/>
    <n v="1.5"/>
    <n v="11"/>
  </r>
  <r>
    <x v="2"/>
    <x v="225"/>
    <s v="October"/>
    <x v="2"/>
    <x v="1"/>
    <s v="Mobile"/>
    <x v="0"/>
    <n v="1753"/>
    <n v="29.117330000000006"/>
    <n v="1.6610000000000003E-2"/>
    <n v="0.33999999999999997"/>
    <n v="9.8998922000000018"/>
    <n v="7"/>
    <n v="1.4142703142857145"/>
    <n v="0.24040665816542928"/>
    <n v="51.099999999999994"/>
    <n v="5.1616723664930397"/>
    <n v="39.6"/>
    <n v="3"/>
    <n v="5"/>
  </r>
  <r>
    <x v="2"/>
    <x v="226"/>
    <s v="October"/>
    <x v="2"/>
    <x v="1"/>
    <s v="Mobile"/>
    <x v="0"/>
    <n v="2085"/>
    <n v="26.604600000000008"/>
    <n v="1.2760000000000004E-2"/>
    <n v="0.22000000000000003"/>
    <n v="5.8530120000000023"/>
    <n v="7"/>
    <n v="0.83614457142857179"/>
    <n v="0.26311239409726128"/>
    <n v="47"/>
    <n v="8.0300535860852467"/>
    <n v="42"/>
    <n v="21"/>
    <n v="3"/>
  </r>
  <r>
    <x v="2"/>
    <x v="227"/>
    <s v="October"/>
    <x v="2"/>
    <x v="1"/>
    <s v="Mobile"/>
    <x v="0"/>
    <n v="2756"/>
    <n v="41.836080000000003"/>
    <n v="1.5180000000000001E-2"/>
    <n v="0.16000000000000006"/>
    <n v="6.6937728000000032"/>
    <n v="8"/>
    <n v="0.8367216000000004"/>
    <n v="0.19122250459412066"/>
    <n v="128.79999999999998"/>
    <n v="19.241764524783381"/>
    <n v="45.6"/>
    <n v="9"/>
    <n v="6"/>
  </r>
  <r>
    <x v="2"/>
    <x v="228"/>
    <s v="October"/>
    <x v="2"/>
    <x v="1"/>
    <s v="Mobile"/>
    <x v="0"/>
    <n v="2939"/>
    <n v="42.35099000000001"/>
    <n v="1.4410000000000003E-2"/>
    <n v="4.0000000000000036E-2"/>
    <n v="1.694039600000002"/>
    <n v="3"/>
    <n v="0.56467986666666736"/>
    <n v="7.0836596735991283E-2"/>
    <n v="74.899999999999991"/>
    <n v="44.21384246271451"/>
    <n v="24"/>
    <n v="1.5"/>
    <n v="4"/>
  </r>
  <r>
    <x v="2"/>
    <x v="229"/>
    <s v="October"/>
    <x v="2"/>
    <x v="1"/>
    <s v="Mobile"/>
    <x v="0"/>
    <n v="2520"/>
    <n v="38.530800000000006"/>
    <n v="1.5290000000000003E-2"/>
    <n v="0.51999999999999991"/>
    <n v="20.036016"/>
    <n v="7"/>
    <n v="2.8622879999999999"/>
    <n v="0.18167284354334712"/>
    <n v="155.39999999999998"/>
    <n v="7.7560329358890501"/>
    <n v="12"/>
    <n v="9"/>
    <n v="6"/>
  </r>
  <r>
    <x v="2"/>
    <x v="230"/>
    <s v="October"/>
    <x v="2"/>
    <x v="1"/>
    <s v="Mobile"/>
    <x v="0"/>
    <n v="1788"/>
    <n v="27.338520000000003"/>
    <n v="1.5290000000000002E-2"/>
    <n v="1.0099999999999998"/>
    <n v="27.611905199999995"/>
    <n v="7"/>
    <n v="3.9445578857142851"/>
    <n v="0.25604897412149596"/>
    <n v="143.5"/>
    <n v="5.1970336331590774"/>
    <n v="84"/>
    <n v="21"/>
    <n v="7"/>
  </r>
  <r>
    <x v="2"/>
    <x v="231"/>
    <s v="October"/>
    <x v="2"/>
    <x v="1"/>
    <s v="Mobile"/>
    <x v="0"/>
    <n v="2542"/>
    <n v="46.13730000000001"/>
    <n v="1.8150000000000003E-2"/>
    <n v="0.37999999999999973"/>
    <n v="17.532173999999991"/>
    <n v="10"/>
    <n v="1.7532173999999991"/>
    <n v="0.21674436952314066"/>
    <n v="314.29999999999995"/>
    <n v="17.927040879242934"/>
    <n v="46.8"/>
    <n v="24"/>
    <n v="10"/>
  </r>
  <r>
    <x v="2"/>
    <x v="232"/>
    <s v="October"/>
    <x v="2"/>
    <x v="1"/>
    <s v="Mobile"/>
    <x v="0"/>
    <n v="2263"/>
    <n v="32.111970000000007"/>
    <n v="1.4190000000000003E-2"/>
    <n v="1.0999999999999996"/>
    <n v="35.323166999999998"/>
    <n v="5"/>
    <n v="7.0646334"/>
    <n v="0.15570517785112525"/>
    <n v="170.1"/>
    <n v="4.8155365004502571"/>
    <n v="64.8"/>
    <n v="0"/>
    <n v="6"/>
  </r>
  <r>
    <x v="2"/>
    <x v="233"/>
    <s v="October"/>
    <x v="2"/>
    <x v="1"/>
    <s v="Mobile"/>
    <x v="0"/>
    <n v="2673"/>
    <n v="34.989570000000015"/>
    <n v="1.3090000000000006E-2"/>
    <n v="7.0000000000000062E-2"/>
    <n v="2.4492699000000031"/>
    <n v="9"/>
    <n v="0.27214110000000036"/>
    <n v="0.25721950855640685"/>
    <n v="268.79999999999995"/>
    <n v="109.74699031740015"/>
    <n v="38.4"/>
    <n v="0"/>
    <n v="11"/>
  </r>
  <r>
    <x v="2"/>
    <x v="234"/>
    <s v="October"/>
    <x v="2"/>
    <x v="1"/>
    <s v="Mobile"/>
    <x v="0"/>
    <n v="2335"/>
    <n v="37.50010000000001"/>
    <n v="1.6060000000000005E-2"/>
    <n v="0.62999999999999967"/>
    <n v="23.625062999999994"/>
    <n v="8"/>
    <n v="2.9531328749999992"/>
    <n v="0.21333276444596141"/>
    <n v="117.6"/>
    <n v="4.9777645037391025"/>
    <n v="45.6"/>
    <n v="18"/>
    <n v="6"/>
  </r>
  <r>
    <x v="2"/>
    <x v="235"/>
    <s v="October"/>
    <x v="2"/>
    <x v="1"/>
    <s v="Mobile"/>
    <x v="0"/>
    <n v="1743"/>
    <n v="21.857220000000002"/>
    <n v="1.2540000000000001E-2"/>
    <n v="1.0799999999999996"/>
    <n v="23.605797599999995"/>
    <n v="7"/>
    <n v="3.3722567999999993"/>
    <n v="0.32026030757799939"/>
    <n v="316.39999999999998"/>
    <n v="13.403486946782939"/>
    <n v="39.6"/>
    <n v="13.5"/>
    <n v="4"/>
  </r>
  <r>
    <x v="2"/>
    <x v="236"/>
    <s v="October"/>
    <x v="2"/>
    <x v="1"/>
    <s v="Mobile"/>
    <x v="0"/>
    <n v="2928"/>
    <n v="44.124960000000009"/>
    <n v="1.5070000000000004E-2"/>
    <n v="0.72999999999999987"/>
    <n v="32.2112208"/>
    <n v="10"/>
    <n v="3.2211220799999998"/>
    <n v="0.22662910062694669"/>
    <n v="62.999999999999993"/>
    <n v="1.9558401834928278"/>
    <n v="30"/>
    <n v="3"/>
    <n v="7"/>
  </r>
  <r>
    <x v="2"/>
    <x v="237"/>
    <s v="October"/>
    <x v="2"/>
    <x v="1"/>
    <s v="Mobile"/>
    <x v="0"/>
    <n v="2807"/>
    <n v="45.080420000000011"/>
    <n v="1.6060000000000005E-2"/>
    <n v="0.18000000000000005"/>
    <n v="8.114475600000004"/>
    <n v="10"/>
    <n v="0.8114475600000004"/>
    <n v="0.22182579487946202"/>
    <n v="410.2"/>
    <n v="50.551633921975167"/>
    <n v="34.799999999999997"/>
    <n v="13.5"/>
    <n v="8"/>
  </r>
  <r>
    <x v="2"/>
    <x v="238"/>
    <s v="October"/>
    <x v="2"/>
    <x v="1"/>
    <s v="Mobile"/>
    <x v="0"/>
    <n v="2367"/>
    <n v="40.87809"/>
    <n v="1.7270000000000001E-2"/>
    <n v="0.31999999999999984"/>
    <n v="13.080988799999993"/>
    <n v="3"/>
    <n v="4.3603295999999974"/>
    <n v="7.3388947477731961E-2"/>
    <n v="154.69999999999999"/>
    <n v="11.826323098755353"/>
    <n v="69.599999999999994"/>
    <n v="6"/>
    <n v="7"/>
  </r>
  <r>
    <x v="2"/>
    <x v="239"/>
    <s v="October"/>
    <x v="2"/>
    <x v="1"/>
    <s v="Mobile"/>
    <x v="0"/>
    <n v="2637"/>
    <n v="38.57931"/>
    <n v="1.4630000000000001E-2"/>
    <n v="0.04"/>
    <n v="1.5431724"/>
    <n v="7"/>
    <n v="0.22045319999999999"/>
    <n v="0.18144440634111911"/>
    <n v="289.79999999999995"/>
    <n v="187.79496056305825"/>
    <n v="79.2"/>
    <n v="1.5"/>
    <n v="10"/>
  </r>
  <r>
    <x v="2"/>
    <x v="240"/>
    <s v="October"/>
    <x v="2"/>
    <x v="1"/>
    <s v="Mobile"/>
    <x v="0"/>
    <n v="2969"/>
    <n v="53.560760000000002"/>
    <n v="1.804E-2"/>
    <n v="0.34999999999999981"/>
    <n v="18.746265999999991"/>
    <n v="4"/>
    <n v="4.6865664999999979"/>
    <n v="7.4681539246269094E-2"/>
    <n v="226.1"/>
    <n v="12.061068588272464"/>
    <n v="96"/>
    <n v="15"/>
    <n v="8"/>
  </r>
  <r>
    <x v="2"/>
    <x v="241"/>
    <s v="October"/>
    <x v="2"/>
    <x v="1"/>
    <s v="Mobile"/>
    <x v="0"/>
    <n v="1979"/>
    <n v="25.687419999999999"/>
    <n v="1.298E-2"/>
    <n v="4.9999999999999899E-2"/>
    <n v="1.2843709999999973"/>
    <n v="6"/>
    <n v="0.21406183333333287"/>
    <n v="0.23357736977866989"/>
    <n v="323.39999999999998"/>
    <n v="251.79640462140665"/>
    <n v="18"/>
    <n v="10.5"/>
    <n v="6"/>
  </r>
  <r>
    <x v="2"/>
    <x v="242"/>
    <s v="October"/>
    <x v="2"/>
    <x v="1"/>
    <s v="Mobile"/>
    <x v="0"/>
    <n v="2231"/>
    <n v="32.639530000000001"/>
    <n v="1.4630000000000001E-2"/>
    <n v="1.0699999999999996"/>
    <n v="34.92429709999999"/>
    <n v="4"/>
    <n v="8.7310742749999974"/>
    <n v="0.12255078427906284"/>
    <n v="220.5"/>
    <n v="6.3136560592367674"/>
    <n v="38.4"/>
    <n v="7.5"/>
    <n v="10"/>
  </r>
  <r>
    <x v="2"/>
    <x v="243"/>
    <s v="October"/>
    <x v="2"/>
    <x v="1"/>
    <s v="Mobile"/>
    <x v="0"/>
    <n v="2779"/>
    <n v="40.962460000000007"/>
    <n v="1.4740000000000003E-2"/>
    <n v="0.72999999999999976"/>
    <n v="29.902595799999997"/>
    <n v="8"/>
    <n v="3.7378244749999996"/>
    <n v="0.19530077051036482"/>
    <n v="363.29999999999995"/>
    <n v="12.149446905208142"/>
    <n v="72"/>
    <n v="22.5"/>
    <n v="11"/>
  </r>
  <r>
    <x v="2"/>
    <x v="244"/>
    <s v="October"/>
    <x v="2"/>
    <x v="1"/>
    <s v="Mobile"/>
    <x v="0"/>
    <n v="1780"/>
    <n v="21.538000000000004"/>
    <n v="1.2100000000000001E-2"/>
    <n v="0.20000000000000009"/>
    <n v="4.3076000000000025"/>
    <n v="11"/>
    <n v="0.39160000000000023"/>
    <n v="0.51072522982635338"/>
    <n v="263.2"/>
    <n v="61.101309313770969"/>
    <n v="78"/>
    <n v="10.5"/>
    <n v="8"/>
  </r>
  <r>
    <x v="2"/>
    <x v="245"/>
    <s v="November"/>
    <x v="2"/>
    <x v="1"/>
    <s v="Mobile"/>
    <x v="0"/>
    <n v="2163"/>
    <n v="25.220580000000002"/>
    <n v="1.166E-2"/>
    <n v="0.28999999999999981"/>
    <n v="7.3139681999999961"/>
    <n v="5"/>
    <n v="1.4627936399999992"/>
    <n v="0.19825079359792677"/>
    <n v="222.6"/>
    <n v="30.434914934412774"/>
    <n v="37.199999999999996"/>
    <n v="4.5"/>
    <n v="7"/>
  </r>
  <r>
    <x v="2"/>
    <x v="246"/>
    <s v="November"/>
    <x v="2"/>
    <x v="1"/>
    <s v="Mobile"/>
    <x v="0"/>
    <n v="2781"/>
    <n v="46.19241000000001"/>
    <n v="1.6610000000000003E-2"/>
    <n v="0.30999999999999983"/>
    <n v="14.319647099999996"/>
    <n v="9"/>
    <n v="1.5910718999999995"/>
    <n v="0.19483720377438626"/>
    <n v="230.99999999999997"/>
    <n v="16.13168246304059"/>
    <n v="64.8"/>
    <n v="6"/>
    <n v="6"/>
  </r>
  <r>
    <x v="2"/>
    <x v="247"/>
    <s v="November"/>
    <x v="2"/>
    <x v="1"/>
    <s v="Mobile"/>
    <x v="0"/>
    <n v="2972"/>
    <n v="44.134200000000007"/>
    <n v="1.4850000000000002E-2"/>
    <n v="0.33999999999999991"/>
    <n v="15.005627999999998"/>
    <n v="5"/>
    <n v="3.0011255999999995"/>
    <n v="0.1132908266151873"/>
    <n v="213.5"/>
    <n v="14.227994989613233"/>
    <n v="14.399999999999999"/>
    <n v="9"/>
    <n v="9"/>
  </r>
  <r>
    <x v="2"/>
    <x v="248"/>
    <s v="November"/>
    <x v="2"/>
    <x v="1"/>
    <s v="Mobile"/>
    <x v="0"/>
    <n v="2052"/>
    <n v="27.763560000000005"/>
    <n v="1.3530000000000002E-2"/>
    <n v="0.58999999999999986"/>
    <n v="16.380500399999999"/>
    <n v="10"/>
    <n v="1.63805004"/>
    <n v="0.36018435676116456"/>
    <n v="148.39999999999998"/>
    <n v="9.0595522954842078"/>
    <n v="43.199999999999996"/>
    <n v="19.5"/>
    <n v="7"/>
  </r>
  <r>
    <x v="2"/>
    <x v="249"/>
    <s v="November"/>
    <x v="2"/>
    <x v="1"/>
    <s v="Mobile"/>
    <x v="0"/>
    <n v="1841"/>
    <n v="24.706220000000002"/>
    <n v="1.3420000000000001E-2"/>
    <n v="0.83999999999999964"/>
    <n v="20.753224799999991"/>
    <n v="7"/>
    <n v="2.9647463999999988"/>
    <n v="0.28332946116403074"/>
    <n v="71.399999999999991"/>
    <n v="3.4404291712775175"/>
    <n v="24"/>
    <n v="15"/>
    <n v="11"/>
  </r>
  <r>
    <x v="2"/>
    <x v="250"/>
    <s v="November"/>
    <x v="2"/>
    <x v="1"/>
    <s v="Mobile"/>
    <x v="0"/>
    <n v="2304"/>
    <n v="31.680000000000003"/>
    <n v="1.3750000000000002E-2"/>
    <n v="0.95999999999999985"/>
    <n v="30.412799999999997"/>
    <n v="5"/>
    <n v="6.0825599999999991"/>
    <n v="0.15782828282828282"/>
    <n v="358.4"/>
    <n v="11.784511784511785"/>
    <n v="79.2"/>
    <n v="16.5"/>
    <n v="6"/>
  </r>
  <r>
    <x v="2"/>
    <x v="251"/>
    <s v="November"/>
    <x v="2"/>
    <x v="1"/>
    <s v="Mobile"/>
    <x v="0"/>
    <n v="2619"/>
    <n v="30.825630000000007"/>
    <n v="1.1770000000000003E-2"/>
    <n v="2.0000000000000018E-2"/>
    <n v="0.61651260000000074"/>
    <n v="9"/>
    <n v="6.8501400000000087E-2"/>
    <n v="0.29196483575518156"/>
    <n v="207.2"/>
    <n v="336.08396649151979"/>
    <n v="32.4"/>
    <n v="15"/>
    <n v="7"/>
  </r>
  <r>
    <x v="2"/>
    <x v="252"/>
    <s v="November"/>
    <x v="2"/>
    <x v="1"/>
    <s v="Mobile"/>
    <x v="0"/>
    <n v="2600"/>
    <n v="39.182000000000009"/>
    <n v="1.5070000000000004E-2"/>
    <n v="0.86999999999999977"/>
    <n v="34.088340000000002"/>
    <n v="7"/>
    <n v="4.8697628571428577"/>
    <n v="0.17865346332499613"/>
    <n v="125.99999999999999"/>
    <n v="3.6962785515516443"/>
    <n v="60"/>
    <n v="7.5"/>
    <n v="2"/>
  </r>
  <r>
    <x v="2"/>
    <x v="253"/>
    <s v="November"/>
    <x v="2"/>
    <x v="1"/>
    <s v="Mobile"/>
    <x v="0"/>
    <n v="2774"/>
    <n v="39.668200000000006"/>
    <n v="1.4300000000000002E-2"/>
    <n v="0.66999999999999982"/>
    <n v="26.577693999999997"/>
    <n v="10"/>
    <n v="2.6577693999999998"/>
    <n v="0.25209109563831983"/>
    <n v="127.39999999999999"/>
    <n v="4.7934933707943213"/>
    <n v="79.2"/>
    <n v="3"/>
    <n v="13"/>
  </r>
  <r>
    <x v="2"/>
    <x v="254"/>
    <s v="November"/>
    <x v="2"/>
    <x v="1"/>
    <s v="Mobile"/>
    <x v="0"/>
    <n v="1658"/>
    <n v="27.721760000000003"/>
    <n v="1.6720000000000002E-2"/>
    <n v="0.53999999999999981"/>
    <n v="14.969750399999997"/>
    <n v="5"/>
    <n v="2.9939500799999994"/>
    <n v="0.18036372870986545"/>
    <n v="95.199999999999989"/>
    <n v="6.359491471547849"/>
    <n v="51.6"/>
    <n v="24"/>
    <n v="5"/>
  </r>
  <r>
    <x v="2"/>
    <x v="255"/>
    <s v="November"/>
    <x v="2"/>
    <x v="1"/>
    <s v="Mobile"/>
    <x v="0"/>
    <n v="3291"/>
    <n v="41.631150000000012"/>
    <n v="1.2650000000000003E-2"/>
    <n v="5.0000000000000017E-2"/>
    <n v="2.0815575000000015"/>
    <n v="8"/>
    <n v="0.26019468750000019"/>
    <n v="0.19216380042348091"/>
    <n v="156.1"/>
    <n v="74.99192311526339"/>
    <n v="30"/>
    <n v="13.5"/>
    <n v="11"/>
  </r>
  <r>
    <x v="2"/>
    <x v="256"/>
    <s v="November"/>
    <x v="2"/>
    <x v="1"/>
    <s v="Mobile"/>
    <x v="0"/>
    <n v="1865"/>
    <n v="26.464350000000003"/>
    <n v="1.4190000000000001E-2"/>
    <n v="0"/>
    <n v="0"/>
    <n v="9"/>
    <n v="0"/>
    <n v="0.34008014555430227"/>
    <n v="159.6"/>
    <n v="0"/>
    <n v="81.599999999999994"/>
    <n v="12"/>
    <n v="6"/>
  </r>
  <r>
    <x v="2"/>
    <x v="257"/>
    <s v="November"/>
    <x v="2"/>
    <x v="1"/>
    <s v="Mobile"/>
    <x v="0"/>
    <n v="1865"/>
    <n v="25.848900000000004"/>
    <n v="1.3860000000000003E-2"/>
    <n v="0.09"/>
    <n v="2.3264010000000002"/>
    <n v="8"/>
    <n v="0.29080012500000002"/>
    <n v="0.30949092611290996"/>
    <n v="385.7"/>
    <n v="165.79256972465191"/>
    <n v="49.199999999999996"/>
    <n v="9"/>
    <n v="2"/>
  </r>
  <r>
    <x v="2"/>
    <x v="258"/>
    <s v="November"/>
    <x v="2"/>
    <x v="1"/>
    <s v="Mobile"/>
    <x v="0"/>
    <n v="1972"/>
    <n v="27.982680000000006"/>
    <n v="1.4190000000000003E-2"/>
    <n v="0.70999999999999974"/>
    <n v="19.867702799999996"/>
    <n v="8"/>
    <n v="2.4834628499999996"/>
    <n v="0.28589112979886122"/>
    <n v="193.89999999999998"/>
    <n v="9.7595581105632405"/>
    <n v="38.4"/>
    <n v="18"/>
    <n v="10"/>
  </r>
  <r>
    <x v="2"/>
    <x v="259"/>
    <s v="November"/>
    <x v="2"/>
    <x v="1"/>
    <s v="Mobile"/>
    <x v="0"/>
    <n v="2024"/>
    <n v="33.396000000000001"/>
    <n v="1.6500000000000001E-2"/>
    <n v="0.66999999999999982"/>
    <n v="22.375319999999995"/>
    <n v="6"/>
    <n v="3.7292199999999993"/>
    <n v="0.17966223499820339"/>
    <n v="273.7"/>
    <n v="12.232227293285639"/>
    <n v="14.399999999999999"/>
    <n v="15"/>
    <n v="9"/>
  </r>
  <r>
    <x v="2"/>
    <x v="260"/>
    <s v="November"/>
    <x v="2"/>
    <x v="1"/>
    <s v="Mobile"/>
    <x v="0"/>
    <n v="3010"/>
    <n v="44.698500000000003"/>
    <n v="1.485E-2"/>
    <n v="0.12"/>
    <n v="5.3638200000000005"/>
    <n v="6"/>
    <n v="0.89397000000000004"/>
    <n v="0.13423269237222724"/>
    <n v="375.2"/>
    <n v="69.950147469527309"/>
    <n v="52.8"/>
    <n v="13.5"/>
    <n v="4"/>
  </r>
  <r>
    <x v="2"/>
    <x v="261"/>
    <s v="November"/>
    <x v="2"/>
    <x v="1"/>
    <s v="Mobile"/>
    <x v="0"/>
    <n v="1969"/>
    <n v="33.788040000000002"/>
    <n v="1.7160000000000002E-2"/>
    <n v="9.0000000000000024E-2"/>
    <n v="3.0409236000000011"/>
    <n v="5"/>
    <n v="0.60818472000000023"/>
    <n v="0.14798135671675539"/>
    <n v="76.3"/>
    <n v="25.091061149974294"/>
    <n v="60"/>
    <n v="19.5"/>
    <n v="10"/>
  </r>
  <r>
    <x v="2"/>
    <x v="262"/>
    <s v="November"/>
    <x v="2"/>
    <x v="1"/>
    <s v="Mobile"/>
    <x v="0"/>
    <n v="1840"/>
    <n v="22.668800000000001"/>
    <n v="1.2320000000000001E-2"/>
    <n v="0.13"/>
    <n v="2.9469440000000002"/>
    <n v="7"/>
    <n v="0.42099200000000003"/>
    <n v="0.30879446640316205"/>
    <n v="229.6"/>
    <n v="77.91121921556703"/>
    <n v="80.399999999999991"/>
    <n v="13.5"/>
    <n v="3"/>
  </r>
  <r>
    <x v="2"/>
    <x v="263"/>
    <s v="November"/>
    <x v="2"/>
    <x v="1"/>
    <s v="Mobile"/>
    <x v="0"/>
    <n v="2261"/>
    <n v="31.33746"/>
    <n v="1.3860000000000001E-2"/>
    <n v="0.96999999999999975"/>
    <n v="30.397336199999991"/>
    <n v="8"/>
    <n v="3.7996670249999989"/>
    <n v="0.25528552728906556"/>
    <n v="219.1"/>
    <n v="7.207868431576582"/>
    <n v="54"/>
    <n v="18"/>
    <n v="5"/>
  </r>
  <r>
    <x v="2"/>
    <x v="264"/>
    <s v="November"/>
    <x v="2"/>
    <x v="1"/>
    <s v="Mobile"/>
    <x v="0"/>
    <n v="2597"/>
    <n v="34.566070000000011"/>
    <n v="1.3310000000000004E-2"/>
    <n v="0.55999999999999983"/>
    <n v="19.356999200000001"/>
    <n v="7"/>
    <n v="2.7652855999999999"/>
    <n v="0.20251072800581604"/>
    <n v="326.2"/>
    <n v="16.85178558048398"/>
    <n v="28.799999999999997"/>
    <n v="21"/>
    <n v="7"/>
  </r>
  <r>
    <x v="2"/>
    <x v="265"/>
    <s v="November"/>
    <x v="2"/>
    <x v="1"/>
    <s v="Mobile"/>
    <x v="0"/>
    <n v="2072"/>
    <n v="32.136720000000004"/>
    <n v="1.5510000000000001E-2"/>
    <n v="0.71999999999999964"/>
    <n v="23.138438399999991"/>
    <n v="9"/>
    <n v="2.5709375999999988"/>
    <n v="0.28005347154283322"/>
    <n v="191.1"/>
    <n v="8.2589843228141131"/>
    <n v="19.2"/>
    <n v="3"/>
    <n v="7"/>
  </r>
  <r>
    <x v="2"/>
    <x v="266"/>
    <s v="November"/>
    <x v="2"/>
    <x v="1"/>
    <s v="Mobile"/>
    <x v="0"/>
    <n v="1508"/>
    <n v="17.251519999999999"/>
    <n v="1.1439999999999999E-2"/>
    <n v="0.06"/>
    <n v="1.0350911999999999"/>
    <n v="8"/>
    <n v="0.12938639999999998"/>
    <n v="0.46372725417818256"/>
    <n v="186.89999999999998"/>
    <n v="180.56379959562983"/>
    <n v="27.599999999999998"/>
    <n v="1.5"/>
    <n v="2"/>
  </r>
  <r>
    <x v="2"/>
    <x v="267"/>
    <s v="November"/>
    <x v="2"/>
    <x v="1"/>
    <s v="Mobile"/>
    <x v="0"/>
    <n v="2082"/>
    <n v="25.192200000000003"/>
    <n v="1.2100000000000001E-2"/>
    <n v="1.0499999999999998"/>
    <n v="26.451809999999998"/>
    <n v="6"/>
    <n v="4.4086349999999994"/>
    <n v="0.23816895705813701"/>
    <n v="224"/>
    <n v="8.4682295842893183"/>
    <n v="93.6"/>
    <n v="6"/>
    <n v="8"/>
  </r>
  <r>
    <x v="2"/>
    <x v="268"/>
    <s v="November"/>
    <x v="2"/>
    <x v="1"/>
    <s v="Mobile"/>
    <x v="0"/>
    <n v="2430"/>
    <n v="34.481700000000011"/>
    <n v="1.4190000000000005E-2"/>
    <n v="9.0000000000000052E-2"/>
    <n v="3.1033530000000029"/>
    <n v="8"/>
    <n v="0.38791912500000036"/>
    <n v="0.23200712261866432"/>
    <n v="180.6"/>
    <n v="58.19511992351493"/>
    <n v="26.4"/>
    <n v="27"/>
    <n v="3"/>
  </r>
  <r>
    <x v="2"/>
    <x v="269"/>
    <s v="November"/>
    <x v="2"/>
    <x v="1"/>
    <s v="Mobile"/>
    <x v="0"/>
    <n v="2508"/>
    <n v="46.623719999999999"/>
    <n v="1.8589999999999999E-2"/>
    <n v="0.06"/>
    <n v="2.7974231999999999"/>
    <n v="5"/>
    <n v="0.55948463999999998"/>
    <n v="0.10724155000930857"/>
    <n v="100.1"/>
    <n v="35.782930519772627"/>
    <n v="43.199999999999996"/>
    <n v="18"/>
    <n v="4"/>
  </r>
  <r>
    <x v="2"/>
    <x v="270"/>
    <s v="November"/>
    <x v="2"/>
    <x v="1"/>
    <s v="Mobile"/>
    <x v="0"/>
    <n v="1798"/>
    <n v="25.513620000000003"/>
    <n v="1.4190000000000001E-2"/>
    <n v="0.20999999999999994"/>
    <n v="5.3578601999999993"/>
    <n v="10"/>
    <n v="0.53578601999999997"/>
    <n v="0.39194751665972916"/>
    <n v="51.099999999999994"/>
    <n v="9.5373895720534101"/>
    <n v="22.8"/>
    <n v="10.5"/>
    <n v="10"/>
  </r>
  <r>
    <x v="2"/>
    <x v="271"/>
    <s v="November"/>
    <x v="2"/>
    <x v="1"/>
    <s v="Mobile"/>
    <x v="0"/>
    <n v="2717"/>
    <n v="45.42824000000001"/>
    <n v="1.6720000000000002E-2"/>
    <n v="0.77999999999999969"/>
    <n v="35.434027199999996"/>
    <n v="11"/>
    <n v="3.2212751999999996"/>
    <n v="0.24214013133680717"/>
    <n v="183.39999999999998"/>
    <n v="5.1758158609755762"/>
    <n v="68.399999999999991"/>
    <n v="16.5"/>
    <n v="9"/>
  </r>
  <r>
    <x v="2"/>
    <x v="272"/>
    <s v="November"/>
    <x v="2"/>
    <x v="1"/>
    <s v="Mobile"/>
    <x v="0"/>
    <n v="1833"/>
    <n v="27.824940000000002"/>
    <n v="1.5180000000000001E-2"/>
    <n v="0.99999999999999967"/>
    <n v="27.824939999999991"/>
    <n v="7"/>
    <n v="3.9749914285714274"/>
    <n v="0.25157286951921548"/>
    <n v="313.59999999999997"/>
    <n v="11.270464554460856"/>
    <n v="49.199999999999996"/>
    <n v="1.5"/>
    <n v="1"/>
  </r>
  <r>
    <x v="2"/>
    <x v="273"/>
    <s v="November"/>
    <x v="2"/>
    <x v="1"/>
    <s v="Mobile"/>
    <x v="0"/>
    <n v="2180"/>
    <n v="25.179000000000006"/>
    <n v="1.1550000000000003E-2"/>
    <n v="0.70999999999999985"/>
    <n v="17.877089999999999"/>
    <n v="7"/>
    <n v="2.5538699999999999"/>
    <n v="0.27800945232137886"/>
    <n v="238.7"/>
    <n v="13.352284963604255"/>
    <n v="25.2"/>
    <n v="7.5"/>
    <n v="2"/>
  </r>
  <r>
    <x v="2"/>
    <x v="274"/>
    <s v="November"/>
    <x v="2"/>
    <x v="1"/>
    <s v="Mobile"/>
    <x v="0"/>
    <n v="3010"/>
    <n v="38.076500000000003"/>
    <n v="1.2650000000000002E-2"/>
    <n v="0.7899999999999997"/>
    <n v="30.080434999999991"/>
    <n v="7"/>
    <n v="4.2972049999999991"/>
    <n v="0.18384042650978949"/>
    <n v="213.5"/>
    <n v="7.0976367196817485"/>
    <n v="75.599999999999994"/>
    <n v="12"/>
    <n v="8"/>
  </r>
  <r>
    <x v="0"/>
    <x v="0"/>
    <s v="March"/>
    <x v="0"/>
    <x v="1"/>
    <s v="Mobile"/>
    <x v="1"/>
    <n v="767.40000000000009"/>
    <n v="8.8634700000000013"/>
    <n v="1.155E-2"/>
    <n v="1.91"/>
    <n v="16.929227700000002"/>
    <n v="7"/>
    <n v="2.4184611000000005"/>
    <n v="0.78975841290149329"/>
    <n v="190"/>
    <n v="11.223193601442313"/>
    <n v="61.199999999999996"/>
    <n v="12"/>
    <n v="2"/>
  </r>
  <r>
    <x v="0"/>
    <x v="1"/>
    <s v="March"/>
    <x v="0"/>
    <x v="1"/>
    <s v="Mobile"/>
    <x v="1"/>
    <n v="1012.4000000000001"/>
    <n v="8.3523000000000032"/>
    <n v="8.2500000000000021E-3"/>
    <n v="0.49000000000000005"/>
    <n v="4.092627000000002"/>
    <n v="7"/>
    <n v="0.58466100000000032"/>
    <n v="0.83809250146666159"/>
    <n v="399"/>
    <n v="97.492393027754503"/>
    <n v="58.8"/>
    <n v="16.5"/>
    <n v="1"/>
  </r>
  <r>
    <x v="0"/>
    <x v="2"/>
    <s v="March"/>
    <x v="0"/>
    <x v="1"/>
    <s v="Mobile"/>
    <x v="1"/>
    <n v="797.80000000000018"/>
    <n v="9.565622000000003"/>
    <n v="1.1990000000000001E-2"/>
    <n v="0.80999999999999994"/>
    <n v="7.7481538200000015"/>
    <n v="6"/>
    <n v="1.2913589700000003"/>
    <n v="0.62724619475868881"/>
    <n v="378"/>
    <n v="48.78581514789802"/>
    <n v="102"/>
    <n v="18"/>
    <n v="4"/>
  </r>
  <r>
    <x v="0"/>
    <x v="3"/>
    <s v="March"/>
    <x v="0"/>
    <x v="1"/>
    <s v="Mobile"/>
    <x v="1"/>
    <n v="1840.8000000000002"/>
    <n v="19.641336000000003"/>
    <n v="1.0670000000000001E-2"/>
    <n v="1.1499999999999999"/>
    <n v="22.587536400000001"/>
    <n v="2"/>
    <n v="11.293768200000001"/>
    <n v="0.101826067228828"/>
    <n v="124"/>
    <n v="5.4897531897281189"/>
    <n v="72"/>
    <n v="6"/>
    <n v="3"/>
  </r>
  <r>
    <x v="0"/>
    <x v="4"/>
    <s v="March"/>
    <x v="0"/>
    <x v="1"/>
    <s v="Mobile"/>
    <x v="1"/>
    <n v="1432.4"/>
    <n v="16.701784"/>
    <n v="1.1659999999999998E-2"/>
    <n v="1.1599999999999999"/>
    <n v="19.37406944"/>
    <n v="3"/>
    <n v="6.4580231466666662"/>
    <n v="0.17962153025090014"/>
    <n v="237"/>
    <n v="12.232845594673373"/>
    <n v="68.399999999999991"/>
    <n v="1.5"/>
    <n v="1"/>
  </r>
  <r>
    <x v="0"/>
    <x v="5"/>
    <s v="March"/>
    <x v="0"/>
    <x v="1"/>
    <s v="Mobile"/>
    <x v="1"/>
    <n v="1651.8000000000002"/>
    <n v="10.356786"/>
    <n v="6.2699999999999987E-3"/>
    <n v="0.54"/>
    <n v="5.5926644400000001"/>
    <n v="8"/>
    <n v="0.69908305500000001"/>
    <n v="0.77244040767087396"/>
    <n v="576"/>
    <n v="102.99205435611653"/>
    <n v="50.4"/>
    <n v="4.5"/>
    <n v="8"/>
  </r>
  <r>
    <x v="0"/>
    <x v="6"/>
    <s v="March"/>
    <x v="0"/>
    <x v="1"/>
    <s v="Mobile"/>
    <x v="1"/>
    <n v="655.40000000000009"/>
    <n v="4.9744860000000015"/>
    <n v="7.5900000000000013E-3"/>
    <n v="2.0300000000000002"/>
    <n v="10.098206580000005"/>
    <n v="5"/>
    <n v="2.0196413160000009"/>
    <n v="1.0051289721189283"/>
    <n v="390"/>
    <n v="38.620719125751911"/>
    <n v="51.6"/>
    <n v="7.5"/>
    <n v="5"/>
  </r>
  <r>
    <x v="0"/>
    <x v="7"/>
    <s v="March"/>
    <x v="0"/>
    <x v="1"/>
    <s v="Mobile"/>
    <x v="1"/>
    <n v="910"/>
    <n v="10.8108"/>
    <n v="1.188E-2"/>
    <n v="0.90999999999999992"/>
    <n v="9.837828"/>
    <n v="3"/>
    <n v="3.2792759999999999"/>
    <n v="0.2775002775002775"/>
    <n v="129"/>
    <n v="13.112650475287838"/>
    <n v="61.199999999999996"/>
    <n v="3"/>
    <n v="1"/>
  </r>
  <r>
    <x v="0"/>
    <x v="8"/>
    <s v="March"/>
    <x v="0"/>
    <x v="1"/>
    <s v="Mobile"/>
    <x v="1"/>
    <n v="687"/>
    <n v="8.5394100000000019"/>
    <n v="1.2430000000000004E-2"/>
    <n v="1.55"/>
    <n v="13.236085500000003"/>
    <n v="7"/>
    <n v="1.8908693571428576"/>
    <n v="0.81972876346258094"/>
    <n v="315"/>
    <n v="23.798577003752349"/>
    <n v="103.2"/>
    <n v="1.5"/>
    <n v="2"/>
  </r>
  <r>
    <x v="0"/>
    <x v="9"/>
    <s v="March"/>
    <x v="0"/>
    <x v="1"/>
    <s v="Mobile"/>
    <x v="1"/>
    <n v="1444.2"/>
    <n v="13.662132000000003"/>
    <n v="9.4600000000000014E-3"/>
    <n v="0.78"/>
    <n v="10.656462960000002"/>
    <n v="1"/>
    <n v="10.656462960000002"/>
    <n v="7.319501817139519E-2"/>
    <n v="53"/>
    <n v="4.9735076449794171"/>
    <n v="80.399999999999991"/>
    <n v="6"/>
    <n v="5"/>
  </r>
  <r>
    <x v="0"/>
    <x v="10"/>
    <s v="March"/>
    <x v="0"/>
    <x v="1"/>
    <s v="Mobile"/>
    <x v="1"/>
    <n v="1174"/>
    <n v="12.397440000000001"/>
    <n v="1.0560000000000002E-2"/>
    <n v="0.54"/>
    <n v="6.6946176000000008"/>
    <n v="2"/>
    <n v="3.3473088000000004"/>
    <n v="0.16132362810386658"/>
    <n v="92"/>
    <n v="13.742383134773821"/>
    <n v="80.399999999999991"/>
    <n v="1.5"/>
    <n v="2"/>
  </r>
  <r>
    <x v="0"/>
    <x v="11"/>
    <s v="March"/>
    <x v="0"/>
    <x v="1"/>
    <s v="Mobile"/>
    <x v="1"/>
    <n v="1365.8000000000002"/>
    <n v="11.718564000000002"/>
    <n v="8.5800000000000008E-3"/>
    <n v="1.3299999999999998"/>
    <n v="15.585690120000001"/>
    <n v="4"/>
    <n v="3.8964225300000002"/>
    <n v="0.34133875106199013"/>
    <n v="180"/>
    <n v="11.549055487059817"/>
    <n v="48"/>
    <n v="10.5"/>
    <n v="3"/>
  </r>
  <r>
    <x v="0"/>
    <x v="12"/>
    <s v="March"/>
    <x v="0"/>
    <x v="1"/>
    <s v="Mobile"/>
    <x v="1"/>
    <n v="1151.6000000000001"/>
    <n v="15.707824"/>
    <n v="1.3639999999999999E-2"/>
    <n v="0.8"/>
    <n v="12.566259200000001"/>
    <n v="5"/>
    <n v="2.5132518400000001"/>
    <n v="0.31831270836749886"/>
    <n v="270"/>
    <n v="21.486107814806175"/>
    <n v="94.8"/>
    <n v="4.5"/>
    <n v="3"/>
  </r>
  <r>
    <x v="0"/>
    <x v="13"/>
    <s v="March"/>
    <x v="0"/>
    <x v="1"/>
    <s v="Mobile"/>
    <x v="1"/>
    <n v="1053.2"/>
    <n v="11.932756000000001"/>
    <n v="1.1330000000000002E-2"/>
    <n v="0.51"/>
    <n v="6.085705560000001"/>
    <n v="6"/>
    <n v="1.0142842600000002"/>
    <n v="0.50281762234977401"/>
    <n v="294"/>
    <n v="48.309928421841022"/>
    <n v="52.8"/>
    <n v="7.5"/>
    <n v="8"/>
  </r>
  <r>
    <x v="0"/>
    <x v="14"/>
    <s v="March"/>
    <x v="0"/>
    <x v="1"/>
    <s v="Mobile"/>
    <x v="1"/>
    <n v="1441.6"/>
    <n v="6.6601919999999994"/>
    <n v="4.62E-3"/>
    <n v="1.3599999999999999"/>
    <n v="9.0578611199999983"/>
    <n v="3"/>
    <n v="3.0192870399999996"/>
    <n v="0.45043746486587777"/>
    <n v="117"/>
    <n v="12.916956713065614"/>
    <n v="80.399999999999991"/>
    <n v="16.5"/>
    <n v="9"/>
  </r>
  <r>
    <x v="0"/>
    <x v="15"/>
    <s v="March"/>
    <x v="0"/>
    <x v="1"/>
    <s v="Mobile"/>
    <x v="1"/>
    <n v="804.80000000000018"/>
    <n v="6.4625440000000003"/>
    <n v="8.0299999999999989E-3"/>
    <n v="1.0999999999999999"/>
    <n v="7.1087983999999995"/>
    <n v="2"/>
    <n v="3.5543991999999998"/>
    <n v="0.3094756492180169"/>
    <n v="130"/>
    <n v="18.287197453791912"/>
    <n v="76.8"/>
    <n v="1.5"/>
    <n v="2"/>
  </r>
  <r>
    <x v="0"/>
    <x v="16"/>
    <s v="March"/>
    <x v="0"/>
    <x v="1"/>
    <s v="Mobile"/>
    <x v="1"/>
    <n v="590.60000000000014"/>
    <n v="5.6520420000000016"/>
    <n v="9.5700000000000004E-3"/>
    <n v="2.09"/>
    <n v="11.812767780000003"/>
    <n v="2"/>
    <n v="5.9063838900000016"/>
    <n v="0.35385441226374459"/>
    <n v="96"/>
    <n v="8.1267998988802574"/>
    <n v="73.2"/>
    <n v="3"/>
    <n v="5"/>
  </r>
  <r>
    <x v="0"/>
    <x v="17"/>
    <s v="March"/>
    <x v="0"/>
    <x v="1"/>
    <s v="Mobile"/>
    <x v="1"/>
    <n v="1905.2000000000003"/>
    <n v="15.508328000000002"/>
    <n v="8.1399999999999997E-3"/>
    <n v="0.79"/>
    <n v="12.251579120000002"/>
    <n v="6"/>
    <n v="2.0419298533333339"/>
    <n v="0.38688890253030495"/>
    <n v="342"/>
    <n v="27.914768916743519"/>
    <n v="93.6"/>
    <n v="0"/>
    <n v="0"/>
  </r>
  <r>
    <x v="0"/>
    <x v="18"/>
    <s v="March"/>
    <x v="0"/>
    <x v="1"/>
    <s v="Mobile"/>
    <x v="1"/>
    <n v="891.2"/>
    <n v="9.3130399999999991"/>
    <n v="1.0449999999999999E-2"/>
    <n v="1.8199999999999998"/>
    <n v="16.949732799999996"/>
    <n v="1"/>
    <n v="16.949732799999996"/>
    <n v="0.10737632395007432"/>
    <n v="43"/>
    <n v="2.5369131482709868"/>
    <n v="45.6"/>
    <n v="6"/>
    <n v="10"/>
  </r>
  <r>
    <x v="0"/>
    <x v="19"/>
    <s v="March"/>
    <x v="0"/>
    <x v="1"/>
    <s v="Mobile"/>
    <x v="1"/>
    <n v="1121.8000000000002"/>
    <n v="7.4038800000000018"/>
    <n v="6.6000000000000008E-3"/>
    <n v="0.55999999999999994"/>
    <n v="4.1461728000000004"/>
    <n v="4"/>
    <n v="1.0365432000000001"/>
    <n v="0.54025727051221784"/>
    <n v="144"/>
    <n v="34.730824532928288"/>
    <n v="97.2"/>
    <n v="12"/>
    <n v="5"/>
  </r>
  <r>
    <x v="0"/>
    <x v="20"/>
    <s v="March"/>
    <x v="0"/>
    <x v="1"/>
    <s v="Mobile"/>
    <x v="1"/>
    <n v="1512"/>
    <n v="14.636160000000002"/>
    <n v="9.6800000000000011E-3"/>
    <n v="1.0599999999999998"/>
    <n v="15.5143296"/>
    <n v="2"/>
    <n v="7.7571648"/>
    <n v="0.13664786392059117"/>
    <n v="138"/>
    <n v="8.895002462755464"/>
    <n v="42"/>
    <n v="10.5"/>
    <n v="8"/>
  </r>
  <r>
    <x v="0"/>
    <x v="21"/>
    <s v="March"/>
    <x v="0"/>
    <x v="1"/>
    <s v="Mobile"/>
    <x v="1"/>
    <n v="1371.8000000000002"/>
    <n v="12.675432000000004"/>
    <n v="9.2400000000000017E-3"/>
    <n v="1.0899999999999999"/>
    <n v="13.816220880000003"/>
    <n v="5"/>
    <n v="2.7632441760000006"/>
    <n v="0.3944638731050743"/>
    <n v="160"/>
    <n v="11.580590770057229"/>
    <n v="64.8"/>
    <n v="13.5"/>
    <n v="1"/>
  </r>
  <r>
    <x v="0"/>
    <x v="22"/>
    <s v="March"/>
    <x v="0"/>
    <x v="1"/>
    <s v="Mobile"/>
    <x v="1"/>
    <n v="1172.2"/>
    <n v="12.378431999999998"/>
    <n v="1.0559999999999998E-2"/>
    <n v="0.63"/>
    <n v="7.7984121599999989"/>
    <n v="2"/>
    <n v="3.8992060799999995"/>
    <n v="0.16157135249440319"/>
    <n v="64"/>
    <n v="8.2067988568585744"/>
    <n v="106.8"/>
    <n v="12"/>
    <n v="9"/>
  </r>
  <r>
    <x v="0"/>
    <x v="23"/>
    <s v="March"/>
    <x v="0"/>
    <x v="1"/>
    <s v="Mobile"/>
    <x v="1"/>
    <n v="1412.8000000000002"/>
    <n v="7.7704000000000022"/>
    <n v="5.5000000000000005E-3"/>
    <n v="0.88"/>
    <n v="6.8379520000000023"/>
    <n v="7"/>
    <n v="0.976850285714286"/>
    <n v="0.90085452486358464"/>
    <n v="287"/>
    <n v="41.971631272053372"/>
    <n v="62.4"/>
    <n v="4.5"/>
    <n v="5"/>
  </r>
  <r>
    <x v="0"/>
    <x v="24"/>
    <s v="March"/>
    <x v="0"/>
    <x v="1"/>
    <s v="Mobile"/>
    <x v="1"/>
    <n v="1451.8000000000002"/>
    <n v="12.456444000000003"/>
    <n v="8.5800000000000008E-3"/>
    <n v="1.52"/>
    <n v="18.933794880000004"/>
    <n v="6"/>
    <n v="3.1556324800000009"/>
    <n v="0.48167839874686535"/>
    <n v="240"/>
    <n v="12.675747335443825"/>
    <n v="56.4"/>
    <n v="6"/>
    <n v="2"/>
  </r>
  <r>
    <x v="0"/>
    <x v="25"/>
    <s v="March"/>
    <x v="0"/>
    <x v="1"/>
    <s v="Mobile"/>
    <x v="1"/>
    <n v="1133.8000000000002"/>
    <n v="11.723492"/>
    <n v="1.0339999999999998E-2"/>
    <n v="1.98"/>
    <n v="23.212514160000001"/>
    <n v="3"/>
    <n v="7.7375047200000004"/>
    <n v="0.25589645133037153"/>
    <n v="180"/>
    <n v="7.7544379191021671"/>
    <n v="62.4"/>
    <n v="1.5"/>
    <n v="8"/>
  </r>
  <r>
    <x v="0"/>
    <x v="26"/>
    <s v="March"/>
    <x v="0"/>
    <x v="1"/>
    <s v="Mobile"/>
    <x v="1"/>
    <n v="1481.2000000000003"/>
    <n v="16.456132000000007"/>
    <n v="1.1110000000000004E-2"/>
    <n v="1.64"/>
    <n v="26.988056480000012"/>
    <n v="7"/>
    <n v="3.8554366400000015"/>
    <n v="0.4253733501894611"/>
    <n v="462"/>
    <n v="17.11868360518563"/>
    <n v="86.399999999999991"/>
    <n v="18"/>
    <n v="4"/>
  </r>
  <r>
    <x v="0"/>
    <x v="27"/>
    <s v="March"/>
    <x v="0"/>
    <x v="1"/>
    <s v="Mobile"/>
    <x v="1"/>
    <n v="1319"/>
    <n v="7.5446800000000005"/>
    <n v="5.7200000000000003E-3"/>
    <n v="1.5899999999999999"/>
    <n v="11.996041200000001"/>
    <n v="3"/>
    <n v="3.9986804"/>
    <n v="0.39763117852579566"/>
    <n v="225"/>
    <n v="18.756187666311114"/>
    <n v="52.8"/>
    <n v="3"/>
    <n v="1"/>
  </r>
  <r>
    <x v="0"/>
    <x v="28"/>
    <s v="March"/>
    <x v="0"/>
    <x v="1"/>
    <s v="Mobile"/>
    <x v="1"/>
    <n v="1715.2000000000003"/>
    <n v="15.282432000000002"/>
    <n v="8.9099999999999995E-3"/>
    <n v="0.9"/>
    <n v="13.754188800000001"/>
    <n v="1"/>
    <n v="13.754188800000001"/>
    <n v="6.5434611454511946E-2"/>
    <n v="45"/>
    <n v="3.2717305727255974"/>
    <n v="100.8"/>
    <n v="10.5"/>
    <n v="1"/>
  </r>
  <r>
    <x v="0"/>
    <x v="29"/>
    <s v="March"/>
    <x v="0"/>
    <x v="1"/>
    <s v="Mobile"/>
    <x v="1"/>
    <n v="677.60000000000014"/>
    <n v="7.9753520000000035"/>
    <n v="1.1770000000000003E-2"/>
    <n v="0.44"/>
    <n v="3.5091548800000014"/>
    <n v="5"/>
    <n v="0.70183097600000033"/>
    <n v="0.62693157618622952"/>
    <n v="225"/>
    <n v="64.118002109955299"/>
    <n v="72"/>
    <n v="3"/>
    <n v="2"/>
  </r>
  <r>
    <x v="0"/>
    <x v="30"/>
    <s v="March"/>
    <x v="0"/>
    <x v="1"/>
    <s v="Mobile"/>
    <x v="1"/>
    <n v="973.2"/>
    <n v="10.062887999999999"/>
    <n v="1.0339999999999998E-2"/>
    <n v="1.0699999999999998"/>
    <n v="10.767290159999998"/>
    <n v="3"/>
    <n v="3.5890967199999992"/>
    <n v="0.29812515055320105"/>
    <n v="240"/>
    <n v="22.289730882482324"/>
    <n v="82.8"/>
    <n v="0"/>
    <n v="7"/>
  </r>
  <r>
    <x v="0"/>
    <x v="31"/>
    <s v="April"/>
    <x v="0"/>
    <x v="1"/>
    <s v="Mobile"/>
    <x v="1"/>
    <n v="1251.8000000000002"/>
    <n v="11.153538000000001"/>
    <n v="8.9099999999999995E-3"/>
    <n v="1.22"/>
    <n v="13.60731636"/>
    <n v="3"/>
    <n v="4.5357721199999999"/>
    <n v="0.26897294831469615"/>
    <n v="237"/>
    <n v="17.41710075152541"/>
    <n v="64.8"/>
    <n v="0"/>
    <n v="6"/>
  </r>
  <r>
    <x v="0"/>
    <x v="32"/>
    <s v="April"/>
    <x v="0"/>
    <x v="1"/>
    <s v="Mobile"/>
    <x v="1"/>
    <n v="1250"/>
    <n v="14.987500000000001"/>
    <n v="1.1990000000000001E-2"/>
    <n v="1.5899999999999999"/>
    <n v="23.830124999999999"/>
    <n v="7"/>
    <n v="3.4043035714285712"/>
    <n v="0.46705587989991659"/>
    <n v="273"/>
    <n v="11.456087620186635"/>
    <n v="76.8"/>
    <n v="4.5"/>
    <n v="7"/>
  </r>
  <r>
    <x v="0"/>
    <x v="33"/>
    <s v="April"/>
    <x v="0"/>
    <x v="1"/>
    <s v="Mobile"/>
    <x v="1"/>
    <n v="780.40000000000009"/>
    <n v="5.6657040000000016"/>
    <n v="7.2600000000000008E-3"/>
    <n v="1.5699999999999998"/>
    <n v="8.8951552800000009"/>
    <n v="3"/>
    <n v="2.9650517600000001"/>
    <n v="0.52950171770357213"/>
    <n v="159"/>
    <n v="17.874898750502755"/>
    <n v="94.8"/>
    <n v="3"/>
    <n v="2"/>
  </r>
  <r>
    <x v="0"/>
    <x v="34"/>
    <s v="April"/>
    <x v="0"/>
    <x v="1"/>
    <s v="Mobile"/>
    <x v="1"/>
    <n v="1412.2"/>
    <n v="15.223516000000002"/>
    <n v="1.0780000000000001E-2"/>
    <n v="0.77"/>
    <n v="11.722107320000001"/>
    <n v="5"/>
    <n v="2.3444214640000003"/>
    <n v="0.32843923834677874"/>
    <n v="370"/>
    <n v="31.564290438521592"/>
    <n v="56.4"/>
    <n v="10.5"/>
    <n v="2"/>
  </r>
  <r>
    <x v="0"/>
    <x v="35"/>
    <s v="April"/>
    <x v="0"/>
    <x v="1"/>
    <s v="Mobile"/>
    <x v="1"/>
    <n v="956.40000000000009"/>
    <n v="10.309992000000003"/>
    <n v="1.0780000000000001E-2"/>
    <n v="1.54"/>
    <n v="15.877387680000005"/>
    <n v="7"/>
    <n v="2.2681982400000007"/>
    <n v="0.67895300015751692"/>
    <n v="231"/>
    <n v="14.548992860518219"/>
    <n v="57.599999999999994"/>
    <n v="6"/>
    <n v="2"/>
  </r>
  <r>
    <x v="0"/>
    <x v="36"/>
    <s v="April"/>
    <x v="0"/>
    <x v="1"/>
    <s v="Mobile"/>
    <x v="1"/>
    <n v="1492.2"/>
    <n v="12.638934000000001"/>
    <n v="8.4700000000000001E-3"/>
    <n v="0.98"/>
    <n v="12.38615532"/>
    <n v="8"/>
    <n v="1.548269415"/>
    <n v="0.63296477376968652"/>
    <n v="344"/>
    <n v="27.772944155200534"/>
    <n v="92.399999999999991"/>
    <n v="4.5"/>
    <n v="2"/>
  </r>
  <r>
    <x v="0"/>
    <x v="37"/>
    <s v="April"/>
    <x v="0"/>
    <x v="1"/>
    <s v="Mobile"/>
    <x v="1"/>
    <n v="879.80000000000018"/>
    <n v="7.4519060000000019"/>
    <n v="8.4700000000000001E-3"/>
    <n v="1.17"/>
    <n v="8.7187300200000024"/>
    <n v="1"/>
    <n v="8.7187300200000024"/>
    <n v="0.13419385590746846"/>
    <n v="62"/>
    <n v="7.1111274070624315"/>
    <n v="97.2"/>
    <n v="9"/>
    <n v="2"/>
  </r>
  <r>
    <x v="0"/>
    <x v="38"/>
    <s v="April"/>
    <x v="0"/>
    <x v="1"/>
    <s v="Mobile"/>
    <x v="1"/>
    <n v="2007"/>
    <n v="26.492400000000004"/>
    <n v="1.3200000000000002E-2"/>
    <n v="1.31"/>
    <n v="34.705044000000008"/>
    <n v="2"/>
    <n v="17.352522000000004"/>
    <n v="7.5493349035949925E-2"/>
    <n v="82"/>
    <n v="2.3627689392930891"/>
    <n v="64.8"/>
    <n v="9"/>
    <n v="1"/>
  </r>
  <r>
    <x v="0"/>
    <x v="39"/>
    <s v="April"/>
    <x v="0"/>
    <x v="1"/>
    <s v="Mobile"/>
    <x v="1"/>
    <n v="1012"/>
    <n v="7.4584399999999995"/>
    <n v="7.3699999999999998E-3"/>
    <n v="1.51"/>
    <n v="11.2622444"/>
    <n v="5"/>
    <n v="2.2524488800000002"/>
    <n v="0.67038147387389324"/>
    <n v="190"/>
    <n v="16.870527157091352"/>
    <n v="70.8"/>
    <n v="3"/>
    <n v="1"/>
  </r>
  <r>
    <x v="0"/>
    <x v="40"/>
    <s v="April"/>
    <x v="0"/>
    <x v="1"/>
    <s v="Mobile"/>
    <x v="1"/>
    <n v="862.2"/>
    <n v="7.8718859999999999"/>
    <n v="9.1299999999999992E-3"/>
    <n v="1.76"/>
    <n v="13.854519359999999"/>
    <n v="1"/>
    <n v="13.854519359999999"/>
    <n v="0.12703435999962398"/>
    <n v="52"/>
    <n v="3.7532879090797997"/>
    <n v="67.2"/>
    <n v="3"/>
    <n v="5"/>
  </r>
  <r>
    <x v="0"/>
    <x v="41"/>
    <s v="April"/>
    <x v="0"/>
    <x v="1"/>
    <s v="Mobile"/>
    <x v="1"/>
    <n v="1453.8000000000002"/>
    <n v="13.752948000000004"/>
    <n v="9.4600000000000014E-3"/>
    <n v="1.7200000000000002"/>
    <n v="23.655070560000009"/>
    <n v="1"/>
    <n v="23.655070560000009"/>
    <n v="7.2711683342364108E-2"/>
    <n v="61"/>
    <n v="2.5787283045838429"/>
    <n v="82.8"/>
    <n v="9"/>
    <n v="2"/>
  </r>
  <r>
    <x v="0"/>
    <x v="42"/>
    <s v="April"/>
    <x v="0"/>
    <x v="1"/>
    <s v="Mobile"/>
    <x v="1"/>
    <n v="1412"/>
    <n v="16.153280000000002"/>
    <n v="1.1440000000000002E-2"/>
    <n v="1.1199999999999999"/>
    <n v="18.0916736"/>
    <n v="6"/>
    <n v="3.0152789333333332"/>
    <n v="0.37144158957190115"/>
    <n v="408"/>
    <n v="22.551810795436857"/>
    <n v="88.8"/>
    <n v="1.5"/>
    <n v="3"/>
  </r>
  <r>
    <x v="0"/>
    <x v="43"/>
    <s v="April"/>
    <x v="0"/>
    <x v="1"/>
    <s v="Mobile"/>
    <x v="1"/>
    <n v="873.80000000000018"/>
    <n v="7.4972040000000026"/>
    <n v="8.5800000000000008E-3"/>
    <n v="1.3399999999999999"/>
    <n v="10.046253360000003"/>
    <n v="6"/>
    <n v="1.6743755600000005"/>
    <n v="0.80029835122533655"/>
    <n v="366"/>
    <n v="36.43149210801905"/>
    <n v="85.2"/>
    <n v="3"/>
    <n v="7"/>
  </r>
  <r>
    <x v="0"/>
    <x v="44"/>
    <s v="April"/>
    <x v="0"/>
    <x v="1"/>
    <s v="Mobile"/>
    <x v="1"/>
    <n v="1171.8000000000002"/>
    <n v="10.311840000000002"/>
    <n v="8.8000000000000005E-3"/>
    <n v="1.52"/>
    <n v="15.673996800000003"/>
    <n v="3"/>
    <n v="5.2246656000000007"/>
    <n v="0.29092771028254893"/>
    <n v="180"/>
    <n v="11.483988563784827"/>
    <n v="55.199999999999996"/>
    <n v="3"/>
    <n v="6"/>
  </r>
  <r>
    <x v="0"/>
    <x v="45"/>
    <s v="April"/>
    <x v="0"/>
    <x v="1"/>
    <s v="Mobile"/>
    <x v="1"/>
    <n v="1547.6000000000001"/>
    <n v="13.278408000000002"/>
    <n v="8.5800000000000008E-3"/>
    <n v="1.2999999999999998"/>
    <n v="17.261930400000001"/>
    <n v="6"/>
    <n v="2.8769884000000001"/>
    <n v="0.45186139784227136"/>
    <n v="204"/>
    <n v="11.817913482028638"/>
    <n v="92.399999999999991"/>
    <n v="7.5"/>
    <n v="2"/>
  </r>
  <r>
    <x v="0"/>
    <x v="46"/>
    <s v="April"/>
    <x v="0"/>
    <x v="1"/>
    <s v="Mobile"/>
    <x v="1"/>
    <n v="833"/>
    <n v="10.903970000000003"/>
    <n v="1.3090000000000003E-2"/>
    <n v="0.89"/>
    <n v="9.7045333000000031"/>
    <n v="5"/>
    <n v="1.9409066600000007"/>
    <n v="0.45854858368098944"/>
    <n v="235"/>
    <n v="24.215487003378094"/>
    <n v="87.6"/>
    <n v="0"/>
    <n v="1"/>
  </r>
  <r>
    <x v="0"/>
    <x v="47"/>
    <s v="April"/>
    <x v="0"/>
    <x v="1"/>
    <s v="Mobile"/>
    <x v="1"/>
    <n v="1129.2"/>
    <n v="12.296988000000001"/>
    <n v="1.089E-2"/>
    <n v="0.43000000000000005"/>
    <n v="5.2877048400000008"/>
    <n v="7"/>
    <n v="0.75538640571428584"/>
    <n v="0.56924508668301532"/>
    <n v="301"/>
    <n v="56.924508668301527"/>
    <n v="58.8"/>
    <n v="3"/>
    <n v="2"/>
  </r>
  <r>
    <x v="0"/>
    <x v="48"/>
    <s v="April"/>
    <x v="0"/>
    <x v="1"/>
    <s v="Mobile"/>
    <x v="1"/>
    <n v="1938.6"/>
    <n v="19.405386000000004"/>
    <n v="1.0010000000000002E-2"/>
    <n v="0.92"/>
    <n v="17.852955120000004"/>
    <n v="7"/>
    <n v="2.5504221600000005"/>
    <n v="0.36072459470788154"/>
    <n v="217"/>
    <n v="12.15485047385253"/>
    <n v="55.199999999999996"/>
    <n v="16.5"/>
    <n v="2"/>
  </r>
  <r>
    <x v="0"/>
    <x v="49"/>
    <s v="April"/>
    <x v="0"/>
    <x v="1"/>
    <s v="Mobile"/>
    <x v="1"/>
    <n v="1095.6000000000001"/>
    <n v="11.328504000000001"/>
    <n v="1.0339999999999998E-2"/>
    <n v="0.44000000000000006"/>
    <n v="4.9845417600000008"/>
    <n v="2"/>
    <n v="2.4922708800000004"/>
    <n v="0.17654581752365536"/>
    <n v="76"/>
    <n v="15.247138786133871"/>
    <n v="70.8"/>
    <n v="1.5"/>
    <n v="2"/>
  </r>
  <r>
    <x v="0"/>
    <x v="50"/>
    <s v="April"/>
    <x v="0"/>
    <x v="1"/>
    <s v="Mobile"/>
    <x v="1"/>
    <n v="1120.6000000000001"/>
    <n v="9.3682160000000021"/>
    <n v="8.3600000000000011E-3"/>
    <n v="1.72"/>
    <n v="16.113331520000003"/>
    <n v="2"/>
    <n v="8.0566657600000013"/>
    <n v="0.21348781881203419"/>
    <n v="144"/>
    <n v="8.9366993921316631"/>
    <n v="91.2"/>
    <n v="6"/>
    <n v="5"/>
  </r>
  <r>
    <x v="0"/>
    <x v="51"/>
    <s v="April"/>
    <x v="0"/>
    <x v="1"/>
    <s v="Mobile"/>
    <x v="1"/>
    <n v="1328.6000000000001"/>
    <n v="6.7227160000000019"/>
    <n v="5.0600000000000011E-3"/>
    <n v="0.46000000000000008"/>
    <n v="3.0924493600000016"/>
    <n v="3"/>
    <n v="1.0308164533333339"/>
    <n v="0.4462482127759077"/>
    <n v="138"/>
    <n v="44.624821277590762"/>
    <n v="52.8"/>
    <n v="9"/>
    <n v="4"/>
  </r>
  <r>
    <x v="0"/>
    <x v="52"/>
    <s v="April"/>
    <x v="0"/>
    <x v="1"/>
    <s v="Mobile"/>
    <x v="1"/>
    <n v="844.2"/>
    <n v="6.2217540000000007"/>
    <n v="7.3700000000000007E-3"/>
    <n v="0.72"/>
    <n v="4.4796628800000002"/>
    <n v="8"/>
    <n v="0.55995786000000003"/>
    <n v="1.2858110429952709"/>
    <n v="600"/>
    <n v="133.93865031200741"/>
    <n v="86.399999999999991"/>
    <n v="10.5"/>
    <n v="5"/>
  </r>
  <r>
    <x v="0"/>
    <x v="53"/>
    <s v="April"/>
    <x v="0"/>
    <x v="1"/>
    <s v="Mobile"/>
    <x v="1"/>
    <n v="627.60000000000014"/>
    <n v="4.9015560000000011"/>
    <n v="7.8100000000000001E-3"/>
    <n v="2.06"/>
    <n v="10.097205360000002"/>
    <n v="7"/>
    <n v="1.4424579085714289"/>
    <n v="1.4281179282660441"/>
    <n v="427"/>
    <n v="42.288928943800336"/>
    <n v="69.599999999999994"/>
    <n v="10.5"/>
    <n v="2"/>
  </r>
  <r>
    <x v="0"/>
    <x v="54"/>
    <s v="April"/>
    <x v="0"/>
    <x v="1"/>
    <s v="Mobile"/>
    <x v="1"/>
    <n v="1300.4000000000001"/>
    <n v="12.587872000000003"/>
    <n v="9.6800000000000011E-3"/>
    <n v="1.66"/>
    <n v="20.895867520000003"/>
    <n v="6"/>
    <n v="3.4826445866666673"/>
    <n v="0.47664927002753116"/>
    <n v="192"/>
    <n v="9.1884196631813246"/>
    <n v="90"/>
    <n v="4.5"/>
    <n v="10"/>
  </r>
  <r>
    <x v="0"/>
    <x v="55"/>
    <s v="April"/>
    <x v="0"/>
    <x v="1"/>
    <s v="Mobile"/>
    <x v="1"/>
    <n v="1515"/>
    <n v="9.8323499999999999"/>
    <n v="6.4900000000000001E-3"/>
    <n v="1.5699999999999998"/>
    <n v="15.436789499999998"/>
    <n v="8"/>
    <n v="1.9295986874999997"/>
    <n v="0.81364068610250861"/>
    <n v="448"/>
    <n v="29.021578612573556"/>
    <n v="75.599999999999994"/>
    <n v="3"/>
    <n v="7"/>
  </r>
  <r>
    <x v="0"/>
    <x v="56"/>
    <s v="April"/>
    <x v="0"/>
    <x v="1"/>
    <s v="Mobile"/>
    <x v="1"/>
    <n v="1528.4"/>
    <n v="12.273052000000002"/>
    <n v="8.0300000000000007E-3"/>
    <n v="1.48"/>
    <n v="18.164116960000001"/>
    <n v="7"/>
    <n v="2.5948738514285714"/>
    <n v="0.57035527919216822"/>
    <n v="420"/>
    <n v="23.122511318601418"/>
    <n v="92.399999999999991"/>
    <n v="18"/>
    <n v="7"/>
  </r>
  <r>
    <x v="0"/>
    <x v="57"/>
    <s v="April"/>
    <x v="0"/>
    <x v="1"/>
    <s v="Mobile"/>
    <x v="1"/>
    <n v="1572.8000000000002"/>
    <n v="13.840640000000002"/>
    <n v="8.8000000000000005E-3"/>
    <n v="1.93"/>
    <n v="26.712435200000005"/>
    <n v="1"/>
    <n v="26.712435200000005"/>
    <n v="7.2250994173679819E-2"/>
    <n v="36"/>
    <n v="1.3476869379546494"/>
    <n v="52.8"/>
    <n v="6"/>
    <n v="10"/>
  </r>
  <r>
    <x v="0"/>
    <x v="58"/>
    <s v="April"/>
    <x v="0"/>
    <x v="1"/>
    <s v="Mobile"/>
    <x v="1"/>
    <n v="1389"/>
    <n v="9.3201900000000002"/>
    <n v="6.7099999999999998E-3"/>
    <n v="1.9100000000000001"/>
    <n v="17.8015629"/>
    <n v="4"/>
    <n v="4.4503907250000001"/>
    <n v="0.42917580006416178"/>
    <n v="120"/>
    <n v="6.740981152840237"/>
    <n v="76.8"/>
    <n v="6"/>
    <n v="3"/>
  </r>
  <r>
    <x v="0"/>
    <x v="59"/>
    <s v="April"/>
    <x v="0"/>
    <x v="1"/>
    <s v="Mobile"/>
    <x v="1"/>
    <n v="1515.8000000000002"/>
    <n v="14.506206000000002"/>
    <n v="9.5700000000000004E-3"/>
    <n v="0.61"/>
    <n v="8.8487856600000008"/>
    <n v="3"/>
    <n v="2.9495952200000004"/>
    <n v="0.20680803788392357"/>
    <n v="237"/>
    <n v="26.783336053819614"/>
    <n v="70.8"/>
    <n v="1.5"/>
    <n v="7"/>
  </r>
  <r>
    <x v="0"/>
    <x v="60"/>
    <s v="April"/>
    <x v="0"/>
    <x v="1"/>
    <s v="Mobile"/>
    <x v="1"/>
    <n v="1798.6"/>
    <n v="11.277221999999998"/>
    <n v="6.2699999999999995E-3"/>
    <n v="1.17"/>
    <n v="13.194349739999998"/>
    <n v="1"/>
    <n v="13.194349739999998"/>
    <n v="8.867432067933044E-2"/>
    <n v="40"/>
    <n v="3.0316007069856559"/>
    <n v="102"/>
    <n v="7.5"/>
    <n v="2"/>
  </r>
  <r>
    <x v="0"/>
    <x v="61"/>
    <s v="May"/>
    <x v="0"/>
    <x v="1"/>
    <s v="Mobile"/>
    <x v="1"/>
    <n v="1187"/>
    <n v="13.056999999999999"/>
    <n v="1.0999999999999999E-2"/>
    <n v="0.9900000000000001"/>
    <n v="12.92643"/>
    <n v="3"/>
    <n v="4.3088100000000003"/>
    <n v="0.22976181358658193"/>
    <n v="108"/>
    <n v="8.3549750395120697"/>
    <n v="73.2"/>
    <n v="9"/>
    <n v="2"/>
  </r>
  <r>
    <x v="0"/>
    <x v="62"/>
    <s v="May"/>
    <x v="0"/>
    <x v="1"/>
    <s v="Mobile"/>
    <x v="1"/>
    <n v="1758.2000000000003"/>
    <n v="19.92040600000001"/>
    <n v="1.1330000000000005E-2"/>
    <n v="1.6400000000000001"/>
    <n v="32.669465840000022"/>
    <n v="6"/>
    <n v="5.4449109733333367"/>
    <n v="0.3011986803883413"/>
    <n v="438"/>
    <n v="13.40701443192007"/>
    <n v="81.599999999999994"/>
    <n v="3"/>
    <n v="7"/>
  </r>
  <r>
    <x v="0"/>
    <x v="63"/>
    <s v="May"/>
    <x v="0"/>
    <x v="1"/>
    <s v="Mobile"/>
    <x v="1"/>
    <n v="893"/>
    <n v="7.0725600000000002"/>
    <n v="7.92E-3"/>
    <n v="1.6"/>
    <n v="11.316096000000002"/>
    <n v="1"/>
    <n v="11.316096000000002"/>
    <n v="0.14139151877113804"/>
    <n v="65"/>
    <n v="5.7440304500774815"/>
    <n v="67.2"/>
    <n v="9"/>
    <n v="1"/>
  </r>
  <r>
    <x v="0"/>
    <x v="64"/>
    <s v="May"/>
    <x v="0"/>
    <x v="1"/>
    <s v="Mobile"/>
    <x v="1"/>
    <n v="1582"/>
    <n v="11.833360000000003"/>
    <n v="7.4800000000000014E-3"/>
    <n v="1.2899999999999998"/>
    <n v="15.265034400000001"/>
    <n v="7"/>
    <n v="2.1807192"/>
    <n v="0.59154796270881627"/>
    <n v="364"/>
    <n v="23.845344233223607"/>
    <n v="54"/>
    <n v="6"/>
    <n v="5"/>
  </r>
  <r>
    <x v="0"/>
    <x v="65"/>
    <s v="May"/>
    <x v="0"/>
    <x v="1"/>
    <s v="Mobile"/>
    <x v="1"/>
    <n v="1740.8000000000002"/>
    <n v="20.489216000000006"/>
    <n v="1.1770000000000003E-2"/>
    <n v="1.3499999999999999"/>
    <n v="27.660441600000006"/>
    <n v="5"/>
    <n v="5.5320883200000015"/>
    <n v="0.24403081113498917"/>
    <n v="395"/>
    <n v="14.280321540491961"/>
    <n v="100.8"/>
    <n v="6"/>
    <n v="4"/>
  </r>
  <r>
    <x v="0"/>
    <x v="66"/>
    <s v="May"/>
    <x v="0"/>
    <x v="1"/>
    <s v="Mobile"/>
    <x v="1"/>
    <n v="1014.2"/>
    <n v="11.156200000000002"/>
    <n v="1.1000000000000001E-2"/>
    <n v="0.85"/>
    <n v="9.4827700000000021"/>
    <n v="4"/>
    <n v="2.3706925000000005"/>
    <n v="0.35854502429142532"/>
    <n v="256"/>
    <n v="26.996331240766143"/>
    <n v="99.6"/>
    <n v="4.5"/>
    <n v="1"/>
  </r>
  <r>
    <x v="0"/>
    <x v="67"/>
    <s v="May"/>
    <x v="0"/>
    <x v="1"/>
    <s v="Mobile"/>
    <x v="1"/>
    <n v="823"/>
    <n v="6.8802800000000008"/>
    <n v="8.3600000000000011E-3"/>
    <n v="1.5299999999999998"/>
    <n v="10.526828399999999"/>
    <n v="7"/>
    <n v="1.5038326285714285"/>
    <n v="1.0174004546326603"/>
    <n v="336"/>
    <n v="31.918445635534443"/>
    <n v="105.6"/>
    <n v="9"/>
    <n v="0"/>
  </r>
  <r>
    <x v="0"/>
    <x v="68"/>
    <s v="May"/>
    <x v="0"/>
    <x v="1"/>
    <s v="Mobile"/>
    <x v="1"/>
    <n v="1126.6000000000001"/>
    <n v="11.525118000000001"/>
    <n v="1.023E-2"/>
    <n v="0.86"/>
    <n v="9.9116014799999999"/>
    <n v="7"/>
    <n v="1.4159430685714285"/>
    <n v="0.60736905253377882"/>
    <n v="399"/>
    <n v="40.255855807471391"/>
    <n v="92.399999999999991"/>
    <n v="6"/>
    <n v="2"/>
  </r>
  <r>
    <x v="0"/>
    <x v="69"/>
    <s v="May"/>
    <x v="0"/>
    <x v="1"/>
    <s v="Mobile"/>
    <x v="1"/>
    <n v="1605"/>
    <n v="11.299200000000003"/>
    <n v="7.040000000000002E-3"/>
    <n v="1.48"/>
    <n v="16.722816000000005"/>
    <n v="4"/>
    <n v="4.1807040000000013"/>
    <n v="0.35400736335315769"/>
    <n v="196"/>
    <n v="11.720514056962651"/>
    <n v="61.199999999999996"/>
    <n v="18"/>
    <n v="0"/>
  </r>
  <r>
    <x v="0"/>
    <x v="70"/>
    <s v="May"/>
    <x v="0"/>
    <x v="1"/>
    <s v="Mobile"/>
    <x v="1"/>
    <n v="615.60000000000014"/>
    <n v="5.4172800000000016"/>
    <n v="8.8000000000000005E-3"/>
    <n v="1.92"/>
    <n v="10.401177600000002"/>
    <n v="2"/>
    <n v="5.2005888000000011"/>
    <n v="0.36918896568019366"/>
    <n v="94"/>
    <n v="9.0374382223797411"/>
    <n v="88.8"/>
    <n v="1.5"/>
    <n v="2"/>
  </r>
  <r>
    <x v="0"/>
    <x v="71"/>
    <s v="May"/>
    <x v="0"/>
    <x v="1"/>
    <s v="Mobile"/>
    <x v="1"/>
    <n v="1539.2000000000003"/>
    <n v="12.021152000000004"/>
    <n v="7.810000000000001E-3"/>
    <n v="2.08"/>
    <n v="25.00399616000001"/>
    <n v="2"/>
    <n v="12.501998080000005"/>
    <n v="0.16637340581002547"/>
    <n v="78"/>
    <n v="3.1195013589379772"/>
    <n v="78"/>
    <n v="3"/>
    <n v="8"/>
  </r>
  <r>
    <x v="0"/>
    <x v="72"/>
    <s v="May"/>
    <x v="0"/>
    <x v="1"/>
    <s v="Mobile"/>
    <x v="1"/>
    <n v="945.40000000000009"/>
    <n v="9.4634540000000023"/>
    <n v="1.0010000000000002E-2"/>
    <n v="1.68"/>
    <n v="15.898602720000003"/>
    <n v="7"/>
    <n v="2.2712289600000006"/>
    <n v="0.73968764470139536"/>
    <n v="476"/>
    <n v="29.939737999818384"/>
    <n v="108"/>
    <n v="3"/>
    <n v="7"/>
  </r>
  <r>
    <x v="0"/>
    <x v="73"/>
    <s v="May"/>
    <x v="0"/>
    <x v="1"/>
    <s v="Mobile"/>
    <x v="1"/>
    <n v="1889.8000000000002"/>
    <n v="14.551460000000006"/>
    <n v="7.700000000000002E-3"/>
    <n v="1.02"/>
    <n v="14.842489200000006"/>
    <n v="7"/>
    <n v="2.1203556000000008"/>
    <n v="0.48105138590904262"/>
    <n v="336"/>
    <n v="22.637712278072591"/>
    <n v="72"/>
    <n v="15"/>
    <n v="1"/>
  </r>
  <r>
    <x v="0"/>
    <x v="74"/>
    <s v="May"/>
    <x v="0"/>
    <x v="1"/>
    <s v="Mobile"/>
    <x v="1"/>
    <n v="1593.8000000000002"/>
    <n v="19.284980000000001"/>
    <n v="1.21E-2"/>
    <n v="1.32"/>
    <n v="25.456173600000003"/>
    <n v="5"/>
    <n v="5.091234720000001"/>
    <n v="0.25926913069134633"/>
    <n v="315"/>
    <n v="12.374208510268801"/>
    <n v="56.4"/>
    <n v="3"/>
    <n v="3"/>
  </r>
  <r>
    <x v="0"/>
    <x v="75"/>
    <s v="May"/>
    <x v="0"/>
    <x v="1"/>
    <s v="Mobile"/>
    <x v="1"/>
    <n v="953.60000000000014"/>
    <n v="8.6014720000000011"/>
    <n v="9.0200000000000002E-3"/>
    <n v="1.94"/>
    <n v="16.686855680000001"/>
    <n v="8"/>
    <n v="2.0858569600000001"/>
    <n v="0.93007336418696696"/>
    <n v="408"/>
    <n v="24.450382254399649"/>
    <n v="84"/>
    <n v="7.5"/>
    <n v="7"/>
  </r>
  <r>
    <x v="0"/>
    <x v="76"/>
    <s v="May"/>
    <x v="0"/>
    <x v="1"/>
    <s v="Mobile"/>
    <x v="1"/>
    <n v="736.60000000000014"/>
    <n v="7.6164440000000031"/>
    <n v="1.0340000000000002E-2"/>
    <n v="0.71"/>
    <n v="5.4076752400000023"/>
    <n v="5"/>
    <n v="1.0815350480000006"/>
    <n v="0.65647433369168051"/>
    <n v="230"/>
    <n v="42.532139929320145"/>
    <n v="66"/>
    <n v="3"/>
    <n v="5"/>
  </r>
  <r>
    <x v="0"/>
    <x v="77"/>
    <s v="May"/>
    <x v="0"/>
    <x v="1"/>
    <s v="Mobile"/>
    <x v="1"/>
    <n v="1097.2"/>
    <n v="7.9656720000000014"/>
    <n v="7.2600000000000008E-3"/>
    <n v="1.42"/>
    <n v="11.311254240000002"/>
    <n v="8"/>
    <n v="1.4139067800000003"/>
    <n v="1.004309492030302"/>
    <n v="464"/>
    <n v="41.021091927998242"/>
    <n v="91.2"/>
    <n v="1.5"/>
    <n v="4"/>
  </r>
  <r>
    <x v="0"/>
    <x v="78"/>
    <s v="May"/>
    <x v="0"/>
    <x v="1"/>
    <s v="Mobile"/>
    <x v="1"/>
    <n v="1659.2"/>
    <n v="18.433712000000003"/>
    <n v="1.1110000000000002E-2"/>
    <n v="1.0999999999999999"/>
    <n v="20.2770832"/>
    <n v="3"/>
    <n v="6.7590277333333333"/>
    <n v="0.16274530056670081"/>
    <n v="216"/>
    <n v="10.652419673456782"/>
    <n v="49.199999999999996"/>
    <n v="1.5"/>
    <n v="9"/>
  </r>
  <r>
    <x v="0"/>
    <x v="79"/>
    <s v="May"/>
    <x v="0"/>
    <x v="1"/>
    <s v="Mobile"/>
    <x v="1"/>
    <n v="1515.2"/>
    <n v="14.167120000000001"/>
    <n v="9.3500000000000007E-3"/>
    <n v="0.77"/>
    <n v="10.9086824"/>
    <n v="6"/>
    <n v="1.8181137333333333"/>
    <n v="0.42351585925720964"/>
    <n v="246"/>
    <n v="22.550844453955317"/>
    <n v="102"/>
    <n v="6"/>
    <n v="5"/>
  </r>
  <r>
    <x v="0"/>
    <x v="80"/>
    <s v="May"/>
    <x v="0"/>
    <x v="1"/>
    <s v="Mobile"/>
    <x v="1"/>
    <n v="716.2"/>
    <n v="5.987432000000001"/>
    <n v="8.3600000000000011E-3"/>
    <n v="1.69"/>
    <n v="10.118760080000001"/>
    <n v="4"/>
    <n v="2.5296900200000003"/>
    <n v="0.6680660423366811"/>
    <n v="252"/>
    <n v="24.904237081189891"/>
    <n v="98.399999999999991"/>
    <n v="3"/>
    <n v="5"/>
  </r>
  <r>
    <x v="0"/>
    <x v="81"/>
    <s v="May"/>
    <x v="0"/>
    <x v="1"/>
    <s v="Mobile"/>
    <x v="1"/>
    <n v="1862"/>
    <n v="22.530200000000001"/>
    <n v="1.21E-2"/>
    <n v="1.68"/>
    <n v="37.850735999999998"/>
    <n v="8"/>
    <n v="4.7313419999999997"/>
    <n v="0.35507896068388206"/>
    <n v="528"/>
    <n v="13.949530598295368"/>
    <n v="85.2"/>
    <n v="12"/>
    <n v="1"/>
  </r>
  <r>
    <x v="0"/>
    <x v="82"/>
    <s v="May"/>
    <x v="0"/>
    <x v="1"/>
    <s v="Mobile"/>
    <x v="1"/>
    <n v="1553.8000000000002"/>
    <n v="12.135178000000003"/>
    <n v="7.810000000000001E-3"/>
    <n v="1.65"/>
    <n v="20.023043700000006"/>
    <n v="6"/>
    <n v="3.3371739500000008"/>
    <n v="0.49443032479622451"/>
    <n v="396"/>
    <n v="19.77721299184898"/>
    <n v="85.2"/>
    <n v="4.5"/>
    <n v="2"/>
  </r>
  <r>
    <x v="0"/>
    <x v="83"/>
    <s v="May"/>
    <x v="0"/>
    <x v="1"/>
    <s v="Mobile"/>
    <x v="1"/>
    <n v="1046.8000000000002"/>
    <n v="5.1816600000000026"/>
    <n v="4.9500000000000013E-3"/>
    <n v="0.71"/>
    <n v="3.6789786000000015"/>
    <n v="6"/>
    <n v="0.61316310000000029"/>
    <n v="1.1579300841815166"/>
    <n v="252"/>
    <n v="68.497272585385488"/>
    <n v="103.2"/>
    <n v="10.5"/>
    <n v="3"/>
  </r>
  <r>
    <x v="0"/>
    <x v="84"/>
    <s v="May"/>
    <x v="0"/>
    <x v="1"/>
    <s v="Mobile"/>
    <x v="1"/>
    <n v="1846.2000000000003"/>
    <n v="18.277380000000008"/>
    <n v="9.9000000000000025E-3"/>
    <n v="1.89"/>
    <n v="34.544248200000013"/>
    <n v="1"/>
    <n v="34.544248200000013"/>
    <n v="5.4712436902882119E-2"/>
    <n v="74"/>
    <n v="2.1421800692133739"/>
    <n v="79.2"/>
    <n v="3"/>
    <n v="0"/>
  </r>
  <r>
    <x v="0"/>
    <x v="85"/>
    <s v="May"/>
    <x v="0"/>
    <x v="1"/>
    <s v="Mobile"/>
    <x v="1"/>
    <n v="1724.8000000000002"/>
    <n v="18.213888000000004"/>
    <n v="1.0560000000000002E-2"/>
    <n v="1"/>
    <n v="18.213888000000004"/>
    <n v="5"/>
    <n v="3.6427776000000009"/>
    <n v="0.27451579805475901"/>
    <n v="245"/>
    <n v="13.451274104683192"/>
    <n v="49.199999999999996"/>
    <n v="4.5"/>
    <n v="4"/>
  </r>
  <r>
    <x v="0"/>
    <x v="86"/>
    <s v="May"/>
    <x v="0"/>
    <x v="1"/>
    <s v="Mobile"/>
    <x v="1"/>
    <n v="1537.4"/>
    <n v="15.389374000000004"/>
    <n v="1.0010000000000002E-2"/>
    <n v="1.8299999999999998"/>
    <n v="28.162554420000003"/>
    <n v="8"/>
    <n v="3.5203193025000004"/>
    <n v="0.51983920853440813"/>
    <n v="488"/>
    <n v="17.327973617813605"/>
    <n v="99.6"/>
    <n v="10.5"/>
    <n v="2"/>
  </r>
  <r>
    <x v="0"/>
    <x v="87"/>
    <s v="May"/>
    <x v="0"/>
    <x v="1"/>
    <s v="Mobile"/>
    <x v="1"/>
    <n v="755.40000000000009"/>
    <n v="7.9770240000000019"/>
    <n v="1.0560000000000002E-2"/>
    <n v="1.81"/>
    <n v="14.438413440000003"/>
    <n v="4"/>
    <n v="3.6096033600000008"/>
    <n v="0.50144013607079518"/>
    <n v="204"/>
    <n v="14.128976209729588"/>
    <n v="81.599999999999994"/>
    <n v="9"/>
    <n v="3"/>
  </r>
  <r>
    <x v="0"/>
    <x v="88"/>
    <s v="May"/>
    <x v="0"/>
    <x v="1"/>
    <s v="Mobile"/>
    <x v="1"/>
    <n v="1253"/>
    <n v="8.2698000000000018"/>
    <n v="6.6000000000000017E-3"/>
    <n v="1.3699999999999999"/>
    <n v="11.329626000000001"/>
    <n v="7"/>
    <n v="1.6185180000000001"/>
    <n v="0.84645336041984065"/>
    <n v="539"/>
    <n v="47.574385950604189"/>
    <n v="60"/>
    <n v="1.5"/>
    <n v="4"/>
  </r>
  <r>
    <x v="0"/>
    <x v="89"/>
    <s v="May"/>
    <x v="0"/>
    <x v="1"/>
    <s v="Mobile"/>
    <x v="1"/>
    <n v="1716.4"/>
    <n v="18.313987999999998"/>
    <n v="1.0669999999999999E-2"/>
    <n v="1.7599999999999998"/>
    <n v="32.23261887999999"/>
    <n v="1"/>
    <n v="32.23261887999999"/>
    <n v="5.4603071706719478E-2"/>
    <n v="64"/>
    <n v="1.9855662438807089"/>
    <n v="82.8"/>
    <n v="0"/>
    <n v="2"/>
  </r>
  <r>
    <x v="0"/>
    <x v="90"/>
    <s v="May"/>
    <x v="0"/>
    <x v="1"/>
    <s v="Mobile"/>
    <x v="1"/>
    <n v="1505.4"/>
    <n v="21.361626000000001"/>
    <n v="1.4189999999999999E-2"/>
    <n v="1.43"/>
    <n v="30.547125180000002"/>
    <n v="7"/>
    <n v="4.363875025714286"/>
    <n v="0.32769041083295813"/>
    <n v="455"/>
    <n v="14.895018674225369"/>
    <n v="60"/>
    <n v="9"/>
    <n v="2"/>
  </r>
  <r>
    <x v="0"/>
    <x v="91"/>
    <s v="May"/>
    <x v="0"/>
    <x v="1"/>
    <s v="Mobile"/>
    <x v="1"/>
    <n v="1792.6000000000001"/>
    <n v="9.4649280000000005"/>
    <n v="5.28E-3"/>
    <n v="0.71000000000000008"/>
    <n v="6.720098880000001"/>
    <n v="4"/>
    <n v="1.6800247200000002"/>
    <n v="0.42261282917313264"/>
    <n v="212"/>
    <n v="31.547154853769051"/>
    <n v="70.8"/>
    <n v="9"/>
    <n v="6"/>
  </r>
  <r>
    <x v="1"/>
    <x v="92"/>
    <s v="June"/>
    <x v="0"/>
    <x v="1"/>
    <s v="Mobile"/>
    <x v="1"/>
    <n v="1276.3999999999999"/>
    <n v="9.2666640000000005"/>
    <n v="7.2600000000000008E-3"/>
    <n v="0.74"/>
    <n v="6.8573313599999999"/>
    <n v="2"/>
    <n v="3.4286656799999999"/>
    <n v="0.21582740023810076"/>
    <n v="181"/>
    <n v="26.395107731821785"/>
    <n v="81.599999999999994"/>
    <n v="19.5"/>
    <n v="9"/>
  </r>
  <r>
    <x v="1"/>
    <x v="93"/>
    <s v="June"/>
    <x v="0"/>
    <x v="1"/>
    <s v="Mobile"/>
    <x v="1"/>
    <n v="38.799999999999955"/>
    <n v="0.23047199999999976"/>
    <n v="5.9400000000000008E-3"/>
    <n v="1.9100000000000001"/>
    <n v="0.44020151999999957"/>
    <n v="6"/>
    <n v="7.3366919999999933E-2"/>
    <n v="26.033531188170389"/>
    <n v="168"/>
    <n v="381.64338914595334"/>
    <n v="94.8"/>
    <n v="10.5"/>
    <n v="7"/>
  </r>
  <r>
    <x v="1"/>
    <x v="94"/>
    <s v="June"/>
    <x v="0"/>
    <x v="1"/>
    <s v="Mobile"/>
    <x v="1"/>
    <n v="280.29999999999995"/>
    <n v="2.5283059999999997"/>
    <n v="9.0200000000000002E-3"/>
    <n v="2.29"/>
    <n v="5.7898207399999997"/>
    <n v="0"/>
    <n v="0"/>
    <n v="0"/>
    <n v="33"/>
    <n v="5.6996583282818527"/>
    <n v="72"/>
    <n v="15"/>
    <n v="11"/>
  </r>
  <r>
    <x v="1"/>
    <x v="95"/>
    <s v="June"/>
    <x v="0"/>
    <x v="1"/>
    <s v="Mobile"/>
    <x v="1"/>
    <n v="736.69999999999982"/>
    <n v="5.9157009999999994"/>
    <n v="8.0300000000000007E-3"/>
    <n v="1.67"/>
    <n v="9.8792206699999987"/>
    <n v="5"/>
    <n v="1.9758441339999997"/>
    <n v="0.84520837006468053"/>
    <n v="251"/>
    <n v="25.406862381585007"/>
    <n v="110.39999999999999"/>
    <n v="1.5"/>
    <n v="13"/>
  </r>
  <r>
    <x v="1"/>
    <x v="96"/>
    <s v="June"/>
    <x v="0"/>
    <x v="1"/>
    <s v="Mobile"/>
    <x v="1"/>
    <n v="1093.3"/>
    <n v="9.3805139999999998"/>
    <n v="8.5800000000000008E-3"/>
    <n v="0.78999999999999992"/>
    <n v="7.4106060599999992"/>
    <n v="4"/>
    <n v="1.8526515149999998"/>
    <n v="0.42641586591097247"/>
    <n v="137"/>
    <n v="18.487016971456718"/>
    <n v="103.2"/>
    <n v="0"/>
    <n v="3"/>
  </r>
  <r>
    <x v="1"/>
    <x v="97"/>
    <s v="June"/>
    <x v="0"/>
    <x v="1"/>
    <s v="Mobile"/>
    <x v="1"/>
    <n v="903.5"/>
    <n v="5.6649449999999995"/>
    <n v="6.2699999999999995E-3"/>
    <n v="1.03"/>
    <n v="5.8348933499999998"/>
    <n v="2"/>
    <n v="2.9174466749999999"/>
    <n v="0.35304844089395399"/>
    <n v="104"/>
    <n v="17.823804782995733"/>
    <n v="124.8"/>
    <n v="9"/>
    <n v="2"/>
  </r>
  <r>
    <x v="1"/>
    <x v="98"/>
    <s v="June"/>
    <x v="0"/>
    <x v="1"/>
    <s v="Mobile"/>
    <x v="1"/>
    <n v="596.19999999999982"/>
    <n v="3.5414279999999994"/>
    <n v="5.9400000000000008E-3"/>
    <n v="0.67999999999999994"/>
    <n v="2.4081710399999992"/>
    <n v="1"/>
    <n v="2.4081710399999992"/>
    <n v="0.28237196972520695"/>
    <n v="40"/>
    <n v="16.610115866188647"/>
    <n v="115.19999999999999"/>
    <n v="3"/>
    <n v="7"/>
  </r>
  <r>
    <x v="1"/>
    <x v="99"/>
    <s v="June"/>
    <x v="0"/>
    <x v="1"/>
    <s v="Mobile"/>
    <x v="1"/>
    <n v="886.3"/>
    <n v="5.6545940000000003"/>
    <n v="6.3800000000000011E-3"/>
    <n v="1.6300000000000001"/>
    <n v="9.2169882200000011"/>
    <n v="2"/>
    <n v="4.6084941100000005"/>
    <n v="0.35369471265310998"/>
    <n v="145"/>
    <n v="15.73182004131931"/>
    <n v="111.6"/>
    <n v="13.5"/>
    <n v="4"/>
  </r>
  <r>
    <x v="1"/>
    <x v="100"/>
    <s v="June"/>
    <x v="0"/>
    <x v="1"/>
    <s v="Mobile"/>
    <x v="1"/>
    <n v="1008.3999999999999"/>
    <n v="8.87392"/>
    <n v="8.8000000000000005E-3"/>
    <n v="1.2200000000000002"/>
    <n v="10.826182400000002"/>
    <n v="6"/>
    <n v="1.8043637333333338"/>
    <n v="0.67613861743175507"/>
    <n v="465"/>
    <n v="42.951428566361479"/>
    <n v="97.2"/>
    <n v="3"/>
    <n v="5"/>
  </r>
  <r>
    <x v="1"/>
    <x v="101"/>
    <s v="June"/>
    <x v="0"/>
    <x v="1"/>
    <s v="Mobile"/>
    <x v="1"/>
    <n v="1421.3999999999999"/>
    <n v="8.4431159999999998"/>
    <n v="5.9400000000000008E-3"/>
    <n v="0.75"/>
    <n v="6.3323369999999999"/>
    <n v="3"/>
    <n v="2.110779"/>
    <n v="0.35531905519241946"/>
    <n v="251"/>
    <n v="39.637814601465465"/>
    <n v="64.8"/>
    <n v="4.5"/>
    <n v="11"/>
  </r>
  <r>
    <x v="1"/>
    <x v="102"/>
    <s v="June"/>
    <x v="0"/>
    <x v="1"/>
    <s v="Mobile"/>
    <x v="1"/>
    <n v="107"/>
    <n v="0.76505000000000012"/>
    <n v="7.150000000000001E-3"/>
    <n v="1.9200000000000002"/>
    <n v="1.4688960000000004"/>
    <n v="7"/>
    <n v="0.20984228571428579"/>
    <n v="9.1497287758969996"/>
    <n v="188"/>
    <n v="127.98727751998776"/>
    <n v="126"/>
    <n v="13.5"/>
    <n v="7"/>
  </r>
  <r>
    <x v="1"/>
    <x v="103"/>
    <s v="June"/>
    <x v="0"/>
    <x v="1"/>
    <s v="Mobile"/>
    <x v="1"/>
    <n v="863.19999999999982"/>
    <n v="6.0769279999999997"/>
    <n v="7.0400000000000011E-3"/>
    <n v="1.54"/>
    <n v="9.3584691200000005"/>
    <n v="7"/>
    <n v="1.3369241600000001"/>
    <n v="1.1518978009941867"/>
    <n v="244"/>
    <n v="26.072640393560437"/>
    <n v="126"/>
    <n v="15"/>
    <n v="11"/>
  </r>
  <r>
    <x v="1"/>
    <x v="104"/>
    <s v="June"/>
    <x v="0"/>
    <x v="1"/>
    <s v="Mobile"/>
    <x v="1"/>
    <n v="789.69999999999982"/>
    <n v="8.5129659999999987"/>
    <n v="1.0780000000000001E-2"/>
    <n v="1.3900000000000001"/>
    <n v="11.833022739999999"/>
    <n v="1"/>
    <n v="11.833022739999999"/>
    <n v="0.11746787194968242"/>
    <n v="128"/>
    <n v="10.817185330618237"/>
    <n v="110.39999999999999"/>
    <n v="6"/>
    <n v="5"/>
  </r>
  <r>
    <x v="1"/>
    <x v="105"/>
    <s v="June"/>
    <x v="0"/>
    <x v="1"/>
    <s v="Mobile"/>
    <x v="1"/>
    <n v="533.89999999999986"/>
    <n v="3.1126369999999994"/>
    <n v="5.8300000000000001E-3"/>
    <n v="1.9900000000000002"/>
    <n v="6.1941476299999998"/>
    <n v="1"/>
    <n v="6.1941476299999998"/>
    <n v="0.32127099947729215"/>
    <n v="46"/>
    <n v="7.4263648120379075"/>
    <n v="57.599999999999994"/>
    <n v="19.5"/>
    <n v="4"/>
  </r>
  <r>
    <x v="1"/>
    <x v="106"/>
    <s v="June"/>
    <x v="0"/>
    <x v="1"/>
    <s v="Mobile"/>
    <x v="1"/>
    <n v="679.5"/>
    <n v="6.2038350000000007"/>
    <n v="9.130000000000001E-3"/>
    <n v="0.75"/>
    <n v="4.6528762500000003"/>
    <n v="4"/>
    <n v="1.1632190625000001"/>
    <n v="0.64476247353451532"/>
    <n v="345"/>
    <n v="74.147684456469264"/>
    <n v="76.8"/>
    <n v="0"/>
    <n v="2"/>
  </r>
  <r>
    <x v="1"/>
    <x v="107"/>
    <s v="June"/>
    <x v="0"/>
    <x v="1"/>
    <s v="Mobile"/>
    <x v="1"/>
    <n v="260.09999999999991"/>
    <n v="2.4319349999999993"/>
    <n v="9.3500000000000007E-3"/>
    <n v="2.2999999999999998"/>
    <n v="5.5934504999999977"/>
    <n v="6"/>
    <n v="0.93224174999999965"/>
    <n v="2.4671712031777173"/>
    <n v="350"/>
    <n v="62.573182689289936"/>
    <n v="98.399999999999991"/>
    <n v="1.5"/>
    <n v="10"/>
  </r>
  <r>
    <x v="1"/>
    <x v="108"/>
    <s v="June"/>
    <x v="0"/>
    <x v="1"/>
    <s v="Mobile"/>
    <x v="1"/>
    <n v="809.3"/>
    <n v="6.9437940000000005"/>
    <n v="8.5800000000000008E-3"/>
    <n v="1.75"/>
    <n v="12.151639500000002"/>
    <n v="0"/>
    <n v="0"/>
    <n v="0"/>
    <n v="3"/>
    <n v="0.24688026665043836"/>
    <n v="69.599999999999994"/>
    <n v="1.5"/>
    <n v="11"/>
  </r>
  <r>
    <x v="1"/>
    <x v="109"/>
    <s v="June"/>
    <x v="0"/>
    <x v="1"/>
    <s v="Mobile"/>
    <x v="1"/>
    <n v="518.29999999999995"/>
    <n v="3.5348060000000001"/>
    <n v="6.8200000000000005E-3"/>
    <n v="1.76"/>
    <n v="6.2212585599999999"/>
    <n v="0"/>
    <n v="0"/>
    <n v="0"/>
    <n v="16"/>
    <n v="2.5718268812797906"/>
    <n v="117.6"/>
    <n v="16.5"/>
    <n v="2"/>
  </r>
  <r>
    <x v="1"/>
    <x v="110"/>
    <s v="June"/>
    <x v="0"/>
    <x v="1"/>
    <s v="Mobile"/>
    <x v="1"/>
    <n v="1194.1999999999998"/>
    <n v="8.2758059999999993"/>
    <n v="6.9300000000000004E-3"/>
    <n v="1.5"/>
    <n v="12.413708999999999"/>
    <n v="3"/>
    <n v="4.1379029999999997"/>
    <n v="0.3625024559541391"/>
    <n v="238"/>
    <n v="19.172352114907802"/>
    <n v="72"/>
    <n v="9"/>
    <n v="7"/>
  </r>
  <r>
    <x v="1"/>
    <x v="111"/>
    <s v="June"/>
    <x v="0"/>
    <x v="1"/>
    <s v="Mobile"/>
    <x v="1"/>
    <n v="34.900000000000098"/>
    <n v="0.22650100000000065"/>
    <n v="6.4900000000000001E-3"/>
    <n v="1.3"/>
    <n v="0.29445130000000086"/>
    <n v="4"/>
    <n v="7.3612825000000215E-2"/>
    <n v="17.659966181164712"/>
    <n v="311"/>
    <n v="1056.2018235273511"/>
    <n v="70.8"/>
    <n v="18"/>
    <n v="3"/>
  </r>
  <r>
    <x v="1"/>
    <x v="112"/>
    <s v="June"/>
    <x v="0"/>
    <x v="1"/>
    <s v="Mobile"/>
    <x v="1"/>
    <n v="660.39999999999986"/>
    <n v="4.8671479999999994"/>
    <n v="7.3700000000000007E-3"/>
    <n v="1.45"/>
    <n v="7.0573645999999988"/>
    <n v="3"/>
    <n v="2.3524548666666663"/>
    <n v="0.61637739390706847"/>
    <n v="204"/>
    <n v="28.905974334952177"/>
    <n v="94.8"/>
    <n v="3"/>
    <n v="4"/>
  </r>
  <r>
    <x v="1"/>
    <x v="113"/>
    <s v="June"/>
    <x v="0"/>
    <x v="1"/>
    <s v="Mobile"/>
    <x v="1"/>
    <n v="266.79999999999995"/>
    <n v="2.5239279999999997"/>
    <n v="9.4600000000000014E-3"/>
    <n v="0.83"/>
    <n v="2.0948602399999996"/>
    <n v="6"/>
    <n v="0.34914337333333328"/>
    <n v="2.3772468945231404"/>
    <n v="441"/>
    <n v="210.51523704512149"/>
    <n v="112.8"/>
    <n v="10.5"/>
    <n v="9"/>
  </r>
  <r>
    <x v="1"/>
    <x v="114"/>
    <s v="June"/>
    <x v="0"/>
    <x v="1"/>
    <s v="Mobile"/>
    <x v="1"/>
    <n v="916.8"/>
    <n v="7.0593599999999999"/>
    <n v="7.7000000000000002E-3"/>
    <n v="2.02"/>
    <n v="14.259907200000001"/>
    <n v="1"/>
    <n v="14.259907200000001"/>
    <n v="0.14165590081820448"/>
    <n v="107"/>
    <n v="7.503555142350435"/>
    <n v="93.6"/>
    <n v="18"/>
    <n v="6"/>
  </r>
  <r>
    <x v="1"/>
    <x v="115"/>
    <s v="June"/>
    <x v="0"/>
    <x v="1"/>
    <s v="Mobile"/>
    <x v="1"/>
    <n v="519"/>
    <n v="5.7090000000000005"/>
    <n v="1.1000000000000001E-2"/>
    <n v="1.9600000000000002"/>
    <n v="11.189640000000002"/>
    <n v="1"/>
    <n v="11.189640000000002"/>
    <n v="0.17516202487300753"/>
    <n v="88"/>
    <n v="7.8644174432778877"/>
    <n v="91.2"/>
    <n v="13.5"/>
    <n v="1"/>
  </r>
  <r>
    <x v="1"/>
    <x v="116"/>
    <s v="June"/>
    <x v="0"/>
    <x v="1"/>
    <s v="Mobile"/>
    <x v="1"/>
    <n v="764.59999999999991"/>
    <n v="7.6536460000000002"/>
    <n v="1.0010000000000002E-2"/>
    <n v="1.87"/>
    <n v="14.312318020000001"/>
    <n v="3"/>
    <n v="4.770772673333334"/>
    <n v="0.39197004930721907"/>
    <n v="229"/>
    <n v="16.000203438743878"/>
    <n v="86.399999999999991"/>
    <n v="13.5"/>
    <n v="9"/>
  </r>
  <r>
    <x v="1"/>
    <x v="117"/>
    <s v="June"/>
    <x v="0"/>
    <x v="1"/>
    <s v="Mobile"/>
    <x v="1"/>
    <n v="111.09999999999991"/>
    <n v="0.85546999999999929"/>
    <n v="7.7000000000000002E-3"/>
    <n v="2.2800000000000002"/>
    <n v="1.9504715999999986"/>
    <n v="0"/>
    <n v="0"/>
    <n v="0"/>
    <n v="33"/>
    <n v="16.918985131595878"/>
    <n v="118.8"/>
    <n v="16.5"/>
    <n v="1"/>
  </r>
  <r>
    <x v="1"/>
    <x v="118"/>
    <s v="June"/>
    <x v="0"/>
    <x v="1"/>
    <s v="Mobile"/>
    <x v="1"/>
    <n v="654.59999999999991"/>
    <n v="5.4004499999999993"/>
    <n v="8.2500000000000004E-3"/>
    <n v="1.7"/>
    <n v="9.1807649999999992"/>
    <n v="1"/>
    <n v="9.1807649999999992"/>
    <n v="0.18516975437232086"/>
    <n v="105"/>
    <n v="11.436955417113934"/>
    <n v="111.6"/>
    <n v="0"/>
    <n v="2"/>
  </r>
  <r>
    <x v="1"/>
    <x v="119"/>
    <s v="June"/>
    <x v="0"/>
    <x v="1"/>
    <s v="Mobile"/>
    <x v="1"/>
    <n v="884.19999999999982"/>
    <n v="9.1426279999999966"/>
    <n v="1.0339999999999998E-2"/>
    <n v="0.83000000000000007"/>
    <n v="7.5883812399999977"/>
    <n v="0"/>
    <n v="0"/>
    <n v="0"/>
    <n v="9"/>
    <n v="1.1860237006226118"/>
    <n v="103.2"/>
    <n v="7.5"/>
    <n v="4"/>
  </r>
  <r>
    <x v="1"/>
    <x v="120"/>
    <s v="June"/>
    <x v="0"/>
    <x v="1"/>
    <s v="Mobile"/>
    <x v="1"/>
    <n v="244.29999999999995"/>
    <n v="2.2304589999999997"/>
    <n v="9.130000000000001E-3"/>
    <n v="1.72"/>
    <n v="3.8363894799999994"/>
    <n v="1"/>
    <n v="3.8363894799999994"/>
    <n v="0.44833821200031032"/>
    <n v="112"/>
    <n v="29.194116130252766"/>
    <n v="76.8"/>
    <n v="18"/>
    <n v="12"/>
  </r>
  <r>
    <x v="1"/>
    <x v="121"/>
    <s v="June"/>
    <x v="0"/>
    <x v="1"/>
    <s v="Mobile"/>
    <x v="1"/>
    <n v="614.59999999999991"/>
    <n v="6.1521460000000001"/>
    <n v="1.0010000000000002E-2"/>
    <n v="2.1599999999999997"/>
    <n v="13.288635359999999"/>
    <n v="2"/>
    <n v="6.6443176799999994"/>
    <n v="0.32508981418841487"/>
    <n v="68"/>
    <n v="5.1171544825954198"/>
    <n v="115.19999999999999"/>
    <n v="3"/>
    <n v="6"/>
  </r>
  <r>
    <x v="1"/>
    <x v="122"/>
    <s v="July"/>
    <x v="0"/>
    <x v="1"/>
    <s v="Mobile"/>
    <x v="1"/>
    <n v="544.89999999999986"/>
    <n v="4.9149979999999989"/>
    <n v="9.0200000000000002E-3"/>
    <n v="0.85000000000000009"/>
    <n v="4.1777482999999993"/>
    <n v="1"/>
    <n v="4.1777482999999993"/>
    <n v="0.20345888238408241"/>
    <n v="71"/>
    <n v="16.994800763846882"/>
    <n v="99.6"/>
    <n v="12"/>
    <n v="14"/>
  </r>
  <r>
    <x v="1"/>
    <x v="123"/>
    <s v="July"/>
    <x v="0"/>
    <x v="1"/>
    <s v="Mobile"/>
    <x v="1"/>
    <n v="884.39999999999986"/>
    <n v="6.5180279999999993"/>
    <n v="7.3700000000000007E-3"/>
    <n v="0.97"/>
    <n v="6.3224871599999988"/>
    <n v="2"/>
    <n v="3.1612435799999994"/>
    <n v="0.30684127162387154"/>
    <n v="123"/>
    <n v="19.454369283369179"/>
    <n v="66"/>
    <n v="18"/>
    <n v="7"/>
  </r>
  <r>
    <x v="1"/>
    <x v="124"/>
    <s v="July"/>
    <x v="0"/>
    <x v="1"/>
    <s v="Mobile"/>
    <x v="1"/>
    <n v="1120.6999999999998"/>
    <n v="10.355267999999999"/>
    <n v="9.2399999999999999E-3"/>
    <n v="1.4100000000000001"/>
    <n v="14.60092788"/>
    <n v="6"/>
    <n v="2.4334879800000002"/>
    <n v="0.57941523097229364"/>
    <n v="242"/>
    <n v="16.574289112919033"/>
    <n v="74.399999999999991"/>
    <n v="4.5"/>
    <n v="5"/>
  </r>
  <r>
    <x v="1"/>
    <x v="125"/>
    <s v="July"/>
    <x v="0"/>
    <x v="1"/>
    <s v="Mobile"/>
    <x v="1"/>
    <n v="1127.3999999999999"/>
    <n v="8.1849240000000005"/>
    <n v="7.2600000000000017E-3"/>
    <n v="0.83"/>
    <n v="6.7934869200000003"/>
    <n v="7"/>
    <n v="0.97049813142857144"/>
    <n v="0.85523090990215667"/>
    <n v="581"/>
    <n v="85.523090990215664"/>
    <n v="106.8"/>
    <n v="21"/>
    <n v="6"/>
  </r>
  <r>
    <x v="1"/>
    <x v="126"/>
    <s v="July"/>
    <x v="0"/>
    <x v="1"/>
    <s v="Mobile"/>
    <x v="1"/>
    <n v="626.69999999999982"/>
    <n v="4.7566529999999991"/>
    <n v="7.5900000000000004E-3"/>
    <n v="2.02"/>
    <n v="9.6084390599999985"/>
    <n v="7"/>
    <n v="1.3726341514285711"/>
    <n v="1.4716230088677902"/>
    <n v="472"/>
    <n v="49.123483747213363"/>
    <n v="127.19999999999999"/>
    <n v="1.5"/>
    <n v="4"/>
  </r>
  <r>
    <x v="1"/>
    <x v="127"/>
    <s v="July"/>
    <x v="0"/>
    <x v="1"/>
    <s v="Mobile"/>
    <x v="1"/>
    <n v="573.09999999999991"/>
    <n v="4.917198"/>
    <n v="8.5800000000000008E-3"/>
    <n v="1.33"/>
    <n v="6.5398733400000006"/>
    <n v="6"/>
    <n v="1.08997889"/>
    <n v="1.220207117956202"/>
    <n v="300"/>
    <n v="45.872448043466228"/>
    <n v="69.599999999999994"/>
    <n v="4.5"/>
    <n v="0"/>
  </r>
  <r>
    <x v="1"/>
    <x v="128"/>
    <s v="July"/>
    <x v="0"/>
    <x v="1"/>
    <s v="Mobile"/>
    <x v="1"/>
    <n v="1011.3999999999999"/>
    <n v="9.0115740000000013"/>
    <n v="8.910000000000003E-3"/>
    <n v="1.62"/>
    <n v="14.598749880000003"/>
    <n v="0"/>
    <n v="0"/>
    <n v="0"/>
    <n v="20"/>
    <n v="1.3699803177941696"/>
    <n v="78"/>
    <n v="3"/>
    <n v="9"/>
  </r>
  <r>
    <x v="1"/>
    <x v="129"/>
    <s v="July"/>
    <x v="0"/>
    <x v="1"/>
    <s v="Mobile"/>
    <x v="1"/>
    <n v="388.39999999999986"/>
    <n v="3.4606439999999998"/>
    <n v="8.910000000000003E-3"/>
    <n v="1.1800000000000002"/>
    <n v="4.0835599200000008"/>
    <n v="5"/>
    <n v="0.81671198400000011"/>
    <n v="1.4448177853601816"/>
    <n v="297"/>
    <n v="72.730658008809129"/>
    <n v="109.2"/>
    <n v="21"/>
    <n v="12"/>
  </r>
  <r>
    <x v="1"/>
    <x v="130"/>
    <s v="July"/>
    <x v="0"/>
    <x v="1"/>
    <s v="Mobile"/>
    <x v="1"/>
    <n v="395.79999999999995"/>
    <n v="2.786432"/>
    <n v="7.0400000000000011E-3"/>
    <n v="0.80999999999999994"/>
    <n v="2.2570099199999998"/>
    <n v="0"/>
    <n v="0"/>
    <n v="0"/>
    <n v="4"/>
    <n v="1.7722562778988584"/>
    <n v="72"/>
    <n v="12"/>
    <n v="4"/>
  </r>
  <r>
    <x v="1"/>
    <x v="131"/>
    <s v="July"/>
    <x v="0"/>
    <x v="1"/>
    <s v="Mobile"/>
    <x v="1"/>
    <n v="1108.6999999999998"/>
    <n v="7.9272049999999998"/>
    <n v="7.150000000000001E-3"/>
    <n v="1.01"/>
    <n v="8.0064770499999991"/>
    <n v="3"/>
    <n v="2.668825683333333"/>
    <n v="0.37844360023488732"/>
    <n v="253"/>
    <n v="31.599416125223268"/>
    <n v="111.6"/>
    <n v="6"/>
    <n v="10"/>
  </r>
  <r>
    <x v="1"/>
    <x v="132"/>
    <s v="July"/>
    <x v="0"/>
    <x v="1"/>
    <s v="Mobile"/>
    <x v="1"/>
    <n v="615.39999999999986"/>
    <n v="5.415519999999999"/>
    <n v="8.8000000000000005E-3"/>
    <n v="1.7400000000000002"/>
    <n v="9.4230047999999993"/>
    <n v="7"/>
    <n v="1.3461435428571427"/>
    <n v="1.2925813218305908"/>
    <n v="326"/>
    <n v="34.596183162296597"/>
    <n v="64.8"/>
    <n v="16.5"/>
    <n v="1"/>
  </r>
  <r>
    <x v="1"/>
    <x v="133"/>
    <s v="July"/>
    <x v="0"/>
    <x v="1"/>
    <s v="Mobile"/>
    <x v="1"/>
    <n v="1202.8"/>
    <n v="9.9230999999999998"/>
    <n v="8.2500000000000004E-3"/>
    <n v="2.2399999999999998"/>
    <n v="22.227743999999998"/>
    <n v="5"/>
    <n v="4.4455487999999992"/>
    <n v="0.50387479719039419"/>
    <n v="143"/>
    <n v="6.4334014284130685"/>
    <n v="50.4"/>
    <n v="7.5"/>
    <n v="5"/>
  </r>
  <r>
    <x v="1"/>
    <x v="134"/>
    <s v="July"/>
    <x v="0"/>
    <x v="1"/>
    <s v="Mobile"/>
    <x v="1"/>
    <n v="249"/>
    <n v="2.5472700000000001"/>
    <n v="1.0230000000000001E-2"/>
    <n v="1.8"/>
    <n v="4.5850860000000004"/>
    <n v="2"/>
    <n v="2.2925430000000002"/>
    <n v="0.78515430244928885"/>
    <n v="159"/>
    <n v="34.677648358176924"/>
    <n v="91.2"/>
    <n v="6"/>
    <n v="8"/>
  </r>
  <r>
    <x v="1"/>
    <x v="135"/>
    <s v="July"/>
    <x v="0"/>
    <x v="1"/>
    <s v="Mobile"/>
    <x v="1"/>
    <n v="270.19999999999982"/>
    <n v="2.6155359999999988"/>
    <n v="9.6800000000000011E-3"/>
    <n v="1.17"/>
    <n v="3.0601771199999983"/>
    <n v="5"/>
    <n v="0.61203542399999966"/>
    <n v="1.9116540548476497"/>
    <n v="170"/>
    <n v="55.552340055401793"/>
    <n v="70.8"/>
    <n v="7.5"/>
    <n v="13"/>
  </r>
  <r>
    <x v="1"/>
    <x v="136"/>
    <s v="July"/>
    <x v="0"/>
    <x v="1"/>
    <s v="Mobile"/>
    <x v="1"/>
    <n v="314.09999999999991"/>
    <n v="3.316895999999999"/>
    <n v="1.056E-2"/>
    <n v="1.27"/>
    <n v="4.2124579199999985"/>
    <n v="3"/>
    <n v="1.4041526399999995"/>
    <n v="0.90446007351451507"/>
    <n v="151"/>
    <n v="35.846055407005714"/>
    <n v="90"/>
    <n v="1.5"/>
    <n v="6"/>
  </r>
  <r>
    <x v="1"/>
    <x v="137"/>
    <s v="July"/>
    <x v="0"/>
    <x v="1"/>
    <s v="Mobile"/>
    <x v="1"/>
    <n v="598.79999999999995"/>
    <n v="6.3233279999999992"/>
    <n v="1.056E-2"/>
    <n v="0.95"/>
    <n v="6.007161599999999"/>
    <n v="7"/>
    <n v="0.85816594285714276"/>
    <n v="1.1070120038055911"/>
    <n v="422"/>
    <n v="70.249483549768343"/>
    <n v="110.39999999999999"/>
    <n v="16.5"/>
    <n v="7"/>
  </r>
  <r>
    <x v="1"/>
    <x v="138"/>
    <s v="July"/>
    <x v="0"/>
    <x v="1"/>
    <s v="Mobile"/>
    <x v="1"/>
    <n v="1261.8"/>
    <n v="9.8546580000000006"/>
    <n v="7.810000000000001E-3"/>
    <n v="1.9000000000000001"/>
    <n v="18.723850200000001"/>
    <n v="3"/>
    <n v="6.2412834000000004"/>
    <n v="0.30442456754968056"/>
    <n v="110"/>
    <n v="5.874860075520151"/>
    <n v="105.6"/>
    <n v="7.5"/>
    <n v="5"/>
  </r>
  <r>
    <x v="1"/>
    <x v="139"/>
    <s v="July"/>
    <x v="0"/>
    <x v="1"/>
    <s v="Mobile"/>
    <x v="1"/>
    <n v="610.39999999999986"/>
    <n v="3.6257759999999997"/>
    <n v="5.9400000000000008E-3"/>
    <n v="1.44"/>
    <n v="5.2211174399999996"/>
    <n v="1"/>
    <n v="5.2211174399999996"/>
    <n v="0.27580302809660612"/>
    <n v="31"/>
    <n v="5.9374262993019373"/>
    <n v="76.8"/>
    <n v="21"/>
    <n v="3"/>
  </r>
  <r>
    <x v="1"/>
    <x v="140"/>
    <s v="July"/>
    <x v="0"/>
    <x v="1"/>
    <s v="Mobile"/>
    <x v="1"/>
    <n v="679.09999999999991"/>
    <n v="3.7350499999999998"/>
    <n v="5.5000000000000005E-3"/>
    <n v="0.96"/>
    <n v="3.5856479999999995"/>
    <n v="1"/>
    <n v="3.5856479999999995"/>
    <n v="0.26773403301160631"/>
    <n v="8"/>
    <n v="2.231116941763386"/>
    <n v="67.2"/>
    <n v="18"/>
    <n v="8"/>
  </r>
  <r>
    <x v="1"/>
    <x v="141"/>
    <s v="July"/>
    <x v="0"/>
    <x v="1"/>
    <s v="Mobile"/>
    <x v="1"/>
    <n v="501.89999999999986"/>
    <n v="4.6375559999999991"/>
    <n v="9.2399999999999999E-3"/>
    <n v="1.86"/>
    <n v="8.6258541599999994"/>
    <n v="3"/>
    <n v="2.8752847199999998"/>
    <n v="0.64689245801021067"/>
    <n v="231"/>
    <n v="26.779956595046354"/>
    <n v="96"/>
    <n v="19.5"/>
    <n v="12"/>
  </r>
  <r>
    <x v="1"/>
    <x v="142"/>
    <s v="July"/>
    <x v="0"/>
    <x v="1"/>
    <s v="Mobile"/>
    <x v="1"/>
    <n v="24.5"/>
    <n v="0.17787000000000003"/>
    <n v="7.2600000000000008E-3"/>
    <n v="0.62"/>
    <n v="0.11027940000000001"/>
    <n v="2"/>
    <n v="5.5139700000000007E-2"/>
    <n v="11.24416708832293"/>
    <n v="100"/>
    <n v="906.78766841313961"/>
    <n v="74.399999999999991"/>
    <n v="18"/>
    <n v="14"/>
  </r>
  <r>
    <x v="1"/>
    <x v="143"/>
    <s v="July"/>
    <x v="0"/>
    <x v="1"/>
    <s v="Mobile"/>
    <x v="1"/>
    <n v="423.79999999999995"/>
    <n v="4.5219459999999998"/>
    <n v="1.0670000000000001E-2"/>
    <n v="2.21"/>
    <n v="9.9935006599999987"/>
    <n v="6"/>
    <n v="1.6655834433333332"/>
    <n v="1.3268623729695137"/>
    <n v="338"/>
    <n v="33.821982056085645"/>
    <n v="76.8"/>
    <n v="10.5"/>
    <n v="5"/>
  </r>
  <r>
    <x v="1"/>
    <x v="144"/>
    <s v="July"/>
    <x v="0"/>
    <x v="1"/>
    <s v="Mobile"/>
    <x v="1"/>
    <n v="1009.6999999999998"/>
    <n v="7.885756999999999"/>
    <n v="7.8100000000000001E-3"/>
    <n v="2.14"/>
    <n v="16.87551998"/>
    <n v="6"/>
    <n v="2.8125866633333332"/>
    <n v="0.76086544386290378"/>
    <n v="454"/>
    <n v="26.902874728485848"/>
    <n v="103.2"/>
    <n v="4.5"/>
    <n v="0"/>
  </r>
  <r>
    <x v="1"/>
    <x v="145"/>
    <s v="July"/>
    <x v="0"/>
    <x v="1"/>
    <s v="Mobile"/>
    <x v="1"/>
    <n v="608"/>
    <n v="6.286719999999999"/>
    <n v="1.0339999999999998E-2"/>
    <n v="1.01"/>
    <n v="6.3495871999999993"/>
    <n v="1"/>
    <n v="6.3495871999999993"/>
    <n v="0.15906545861753033"/>
    <n v="114"/>
    <n v="17.953923051879659"/>
    <n v="88.8"/>
    <n v="12"/>
    <n v="4"/>
  </r>
  <r>
    <x v="1"/>
    <x v="146"/>
    <s v="July"/>
    <x v="0"/>
    <x v="1"/>
    <s v="Mobile"/>
    <x v="1"/>
    <n v="659.69999999999982"/>
    <n v="5.3699579999999996"/>
    <n v="8.1400000000000014E-3"/>
    <n v="1.88"/>
    <n v="10.095521039999998"/>
    <n v="4"/>
    <n v="2.5238802599999994"/>
    <n v="0.74488478308396455"/>
    <n v="267"/>
    <n v="26.447371952582259"/>
    <n v="132"/>
    <n v="24"/>
    <n v="5"/>
  </r>
  <r>
    <x v="1"/>
    <x v="147"/>
    <s v="July"/>
    <x v="0"/>
    <x v="1"/>
    <s v="Mobile"/>
    <x v="1"/>
    <n v="823.69999999999982"/>
    <n v="4.5303499999999994"/>
    <n v="5.5000000000000005E-3"/>
    <n v="2.11"/>
    <n v="9.559038499999998"/>
    <n v="5"/>
    <n v="1.9118076999999996"/>
    <n v="1.1036674870594989"/>
    <n v="159"/>
    <n v="16.633472079854059"/>
    <n v="122.39999999999999"/>
    <n v="7.5"/>
    <n v="3"/>
  </r>
  <r>
    <x v="1"/>
    <x v="148"/>
    <s v="July"/>
    <x v="0"/>
    <x v="1"/>
    <s v="Mobile"/>
    <x v="1"/>
    <n v="902.59999999999991"/>
    <n v="8.3400239999999997"/>
    <n v="9.2399999999999999E-3"/>
    <n v="1.27"/>
    <n v="10.59183048"/>
    <n v="5"/>
    <n v="2.1183660959999999"/>
    <n v="0.59951865845949603"/>
    <n v="306"/>
    <n v="28.89019047064658"/>
    <n v="99.6"/>
    <n v="9"/>
    <n v="9"/>
  </r>
  <r>
    <x v="1"/>
    <x v="149"/>
    <s v="July"/>
    <x v="0"/>
    <x v="1"/>
    <s v="Mobile"/>
    <x v="1"/>
    <n v="905.3"/>
    <n v="6.9708100000000002"/>
    <n v="7.7000000000000002E-3"/>
    <n v="1.94"/>
    <n v="13.5233714"/>
    <n v="6"/>
    <n v="2.2538952333333335"/>
    <n v="0.86073211004173111"/>
    <n v="187"/>
    <n v="13.827912764416128"/>
    <n v="112.8"/>
    <n v="6"/>
    <n v="1"/>
  </r>
  <r>
    <x v="1"/>
    <x v="150"/>
    <s v="July"/>
    <x v="0"/>
    <x v="1"/>
    <s v="Mobile"/>
    <x v="1"/>
    <n v="674.89999999999986"/>
    <n v="4.231622999999999"/>
    <n v="6.2699999999999995E-3"/>
    <n v="1.63"/>
    <n v="6.8975454899999979"/>
    <n v="0"/>
    <n v="0"/>
    <n v="0"/>
    <n v="3"/>
    <n v="0.43493732724914597"/>
    <n v="99.6"/>
    <n v="10.5"/>
    <n v="12"/>
  </r>
  <r>
    <x v="1"/>
    <x v="151"/>
    <s v="July"/>
    <x v="0"/>
    <x v="1"/>
    <s v="Mobile"/>
    <x v="1"/>
    <n v="1081.8"/>
    <n v="11.661804000000002"/>
    <n v="1.0780000000000001E-2"/>
    <n v="2.04"/>
    <n v="23.790080160000006"/>
    <n v="5"/>
    <n v="4.7580160320000013"/>
    <n v="0.42875013162629033"/>
    <n v="350"/>
    <n v="14.712014320509962"/>
    <n v="78"/>
    <n v="22.5"/>
    <n v="3"/>
  </r>
  <r>
    <x v="1"/>
    <x v="152"/>
    <s v="July"/>
    <x v="0"/>
    <x v="1"/>
    <s v="Mobile"/>
    <x v="1"/>
    <n v="1287.0999999999999"/>
    <n v="11.609641999999999"/>
    <n v="9.0200000000000002E-3"/>
    <n v="1.31"/>
    <n v="15.20863102"/>
    <n v="5"/>
    <n v="3.0417262040000002"/>
    <n v="0.43067650148040743"/>
    <n v="316"/>
    <n v="20.777675491268511"/>
    <n v="97.2"/>
    <n v="6"/>
    <n v="6"/>
  </r>
  <r>
    <x v="1"/>
    <x v="153"/>
    <s v="August"/>
    <x v="0"/>
    <x v="1"/>
    <s v="Mobile"/>
    <x v="1"/>
    <n v="302.69999999999982"/>
    <n v="3.2631059999999983"/>
    <n v="1.0780000000000001E-2"/>
    <n v="2.0699999999999998"/>
    <n v="6.7546294199999961"/>
    <n v="2"/>
    <n v="3.3773147099999981"/>
    <n v="0.61291297309986281"/>
    <n v="69"/>
    <n v="10.215216218331047"/>
    <n v="115.19999999999999"/>
    <n v="1.5"/>
    <n v="3"/>
  </r>
  <r>
    <x v="1"/>
    <x v="154"/>
    <s v="August"/>
    <x v="0"/>
    <x v="1"/>
    <s v="Mobile"/>
    <x v="1"/>
    <n v="957.39999999999986"/>
    <n v="9.5835740000000005"/>
    <n v="1.0010000000000002E-2"/>
    <n v="1.4400000000000002"/>
    <n v="13.800346560000003"/>
    <n v="4"/>
    <n v="3.4500866400000008"/>
    <n v="0.41738082264507997"/>
    <n v="146"/>
    <n v="10.579444462878762"/>
    <n v="122.39999999999999"/>
    <n v="7.5"/>
    <n v="6"/>
  </r>
  <r>
    <x v="1"/>
    <x v="155"/>
    <s v="August"/>
    <x v="0"/>
    <x v="1"/>
    <s v="Mobile"/>
    <x v="1"/>
    <n v="1312.4999999999998"/>
    <n v="11.405625000000001"/>
    <n v="8.6900000000000015E-3"/>
    <n v="1.7000000000000002"/>
    <n v="19.389562500000004"/>
    <n v="1"/>
    <n v="19.389562500000004"/>
    <n v="8.767603704312564E-2"/>
    <n v="10"/>
    <n v="0.51574139437132727"/>
    <n v="108"/>
    <n v="12"/>
    <n v="8"/>
  </r>
  <r>
    <x v="1"/>
    <x v="156"/>
    <s v="August"/>
    <x v="0"/>
    <x v="1"/>
    <s v="Mobile"/>
    <x v="1"/>
    <n v="725.8"/>
    <n v="7.3450959999999998"/>
    <n v="1.0120000000000001E-2"/>
    <n v="1.3"/>
    <n v="9.5486248000000007"/>
    <n v="3"/>
    <n v="3.1828749333333337"/>
    <n v="0.40843577810283216"/>
    <n v="79"/>
    <n v="8.2734426846471116"/>
    <n v="78"/>
    <n v="1.5"/>
    <n v="8"/>
  </r>
  <r>
    <x v="1"/>
    <x v="157"/>
    <s v="August"/>
    <x v="0"/>
    <x v="1"/>
    <s v="Mobile"/>
    <x v="1"/>
    <n v="366.39999999999986"/>
    <n v="3.828879999999999"/>
    <n v="1.0450000000000001E-2"/>
    <n v="0.75"/>
    <n v="2.8716599999999994"/>
    <n v="7"/>
    <n v="0.4102371428571428"/>
    <n v="1.8282108606172045"/>
    <n v="483"/>
    <n v="168.19539917678279"/>
    <n v="76.8"/>
    <n v="15"/>
    <n v="7"/>
  </r>
  <r>
    <x v="1"/>
    <x v="158"/>
    <s v="August"/>
    <x v="0"/>
    <x v="1"/>
    <s v="Mobile"/>
    <x v="1"/>
    <n v="889.3"/>
    <n v="9.7823000000000011"/>
    <n v="1.1000000000000001E-2"/>
    <n v="0.71"/>
    <n v="6.9454330000000004"/>
    <n v="2"/>
    <n v="3.4727165000000002"/>
    <n v="0.20445089600605174"/>
    <n v="190"/>
    <n v="27.35610580362664"/>
    <n v="96"/>
    <n v="13.5"/>
    <n v="6"/>
  </r>
  <r>
    <x v="1"/>
    <x v="159"/>
    <s v="August"/>
    <x v="0"/>
    <x v="1"/>
    <s v="Mobile"/>
    <x v="1"/>
    <n v="355"/>
    <n v="3.7097500000000005"/>
    <n v="1.0450000000000001E-2"/>
    <n v="1.9300000000000002"/>
    <n v="7.1598175000000017"/>
    <n v="2"/>
    <n v="3.5799087500000009"/>
    <n v="0.5391198867848237"/>
    <n v="176"/>
    <n v="24.581632143556725"/>
    <n v="90"/>
    <n v="1.5"/>
    <n v="4"/>
  </r>
  <r>
    <x v="1"/>
    <x v="160"/>
    <s v="August"/>
    <x v="0"/>
    <x v="1"/>
    <s v="Mobile"/>
    <x v="1"/>
    <n v="509.79999999999995"/>
    <n v="5.4956440000000004"/>
    <n v="1.0780000000000001E-2"/>
    <n v="1.4000000000000001"/>
    <n v="7.6939016000000011"/>
    <n v="4"/>
    <n v="1.9234754000000003"/>
    <n v="0.72784918382631769"/>
    <n v="283"/>
    <n v="36.782378396937119"/>
    <n v="111.6"/>
    <n v="7.5"/>
    <n v="6"/>
  </r>
  <r>
    <x v="1"/>
    <x v="161"/>
    <s v="August"/>
    <x v="0"/>
    <x v="1"/>
    <s v="Mobile"/>
    <x v="1"/>
    <n v="557"/>
    <n v="5.1466799999999999"/>
    <n v="9.2399999999999999E-3"/>
    <n v="0.75"/>
    <n v="3.8600099999999999"/>
    <n v="1"/>
    <n v="3.8600099999999999"/>
    <n v="0.19430001476680112"/>
    <n v="69"/>
    <n v="17.875601358545705"/>
    <n v="61.199999999999996"/>
    <n v="7.5"/>
    <n v="1"/>
  </r>
  <r>
    <x v="1"/>
    <x v="162"/>
    <s v="August"/>
    <x v="0"/>
    <x v="1"/>
    <s v="Mobile"/>
    <x v="1"/>
    <n v="901.19999999999982"/>
    <n v="9.0210119999999989"/>
    <n v="1.0010000000000002E-2"/>
    <n v="2.06"/>
    <n v="18.583284719999998"/>
    <n v="6"/>
    <n v="3.0972141199999998"/>
    <n v="0.66511384753728309"/>
    <n v="486"/>
    <n v="26.152534781805787"/>
    <n v="69.599999999999994"/>
    <n v="7.5"/>
    <n v="1"/>
  </r>
  <r>
    <x v="1"/>
    <x v="163"/>
    <s v="August"/>
    <x v="0"/>
    <x v="1"/>
    <s v="Mobile"/>
    <x v="1"/>
    <n v="842.19999999999982"/>
    <n v="9.1715579999999992"/>
    <n v="1.0890000000000002E-2"/>
    <n v="1.28"/>
    <n v="11.739594239999999"/>
    <n v="1"/>
    <n v="11.739594239999999"/>
    <n v="0.10903272922659379"/>
    <n v="60"/>
    <n v="5.1109091824965835"/>
    <n v="118.8"/>
    <n v="10.5"/>
    <n v="1"/>
  </r>
  <r>
    <x v="1"/>
    <x v="164"/>
    <s v="August"/>
    <x v="0"/>
    <x v="1"/>
    <s v="Mobile"/>
    <x v="1"/>
    <n v="977.09999999999991"/>
    <n v="5.9114550000000001"/>
    <n v="6.0500000000000007E-3"/>
    <n v="1.71"/>
    <n v="10.10858805"/>
    <n v="0"/>
    <n v="0"/>
    <n v="0"/>
    <n v="37"/>
    <n v="3.6602540153963443"/>
    <n v="110.39999999999999"/>
    <n v="7.5"/>
    <n v="11"/>
  </r>
  <r>
    <x v="1"/>
    <x v="165"/>
    <s v="August"/>
    <x v="0"/>
    <x v="1"/>
    <s v="Mobile"/>
    <x v="1"/>
    <n v="553.19999999999982"/>
    <n v="3.7119719999999985"/>
    <n v="6.7099999999999998E-3"/>
    <n v="1.23"/>
    <n v="4.565725559999998"/>
    <n v="3"/>
    <n v="1.5219085199999993"/>
    <n v="0.80819575147657396"/>
    <n v="151"/>
    <n v="33.072509071263596"/>
    <n v="102"/>
    <n v="7.5"/>
    <n v="1"/>
  </r>
  <r>
    <x v="1"/>
    <x v="166"/>
    <s v="August"/>
    <x v="0"/>
    <x v="1"/>
    <s v="Mobile"/>
    <x v="1"/>
    <n v="370"/>
    <n v="3.4595000000000002"/>
    <n v="9.3500000000000007E-3"/>
    <n v="0.77"/>
    <n v="2.663815"/>
    <n v="5"/>
    <n v="0.53276299999999999"/>
    <n v="1.4452955629426216"/>
    <n v="407"/>
    <n v="152.78838808250572"/>
    <n v="74.399999999999991"/>
    <n v="18"/>
    <n v="1"/>
  </r>
  <r>
    <x v="1"/>
    <x v="167"/>
    <s v="August"/>
    <x v="0"/>
    <x v="1"/>
    <s v="Mobile"/>
    <x v="1"/>
    <n v="652.19999999999982"/>
    <n v="4.6632299999999995"/>
    <n v="7.150000000000001E-3"/>
    <n v="1.37"/>
    <n v="6.3886250999999996"/>
    <n v="2"/>
    <n v="3.1943125499999998"/>
    <n v="0.42888727341349242"/>
    <n v="98"/>
    <n v="15.339763793621261"/>
    <n v="76.8"/>
    <n v="15"/>
    <n v="3"/>
  </r>
  <r>
    <x v="1"/>
    <x v="168"/>
    <s v="August"/>
    <x v="0"/>
    <x v="1"/>
    <s v="Mobile"/>
    <x v="1"/>
    <n v="184.79999999999995"/>
    <n v="1.5855839999999997"/>
    <n v="8.5800000000000008E-3"/>
    <n v="0.94"/>
    <n v="1.4904489599999995"/>
    <n v="2"/>
    <n v="0.74522447999999974"/>
    <n v="1.2613648977285343"/>
    <n v="122"/>
    <n v="81.854530597277247"/>
    <n v="128.4"/>
    <n v="3"/>
    <n v="8"/>
  </r>
  <r>
    <x v="1"/>
    <x v="169"/>
    <s v="August"/>
    <x v="0"/>
    <x v="1"/>
    <s v="Mobile"/>
    <x v="1"/>
    <n v="1058.3999999999999"/>
    <n v="9.6631920000000004"/>
    <n v="9.130000000000001E-3"/>
    <n v="1.17"/>
    <n v="11.30593464"/>
    <n v="5"/>
    <n v="2.2611869279999999"/>
    <n v="0.5174273676855432"/>
    <n v="242"/>
    <n v="21.404687688872045"/>
    <n v="94.8"/>
    <n v="4.5"/>
    <n v="5"/>
  </r>
  <r>
    <x v="1"/>
    <x v="170"/>
    <s v="August"/>
    <x v="0"/>
    <x v="1"/>
    <s v="Mobile"/>
    <x v="1"/>
    <n v="573.89999999999986"/>
    <n v="5.6184809999999983"/>
    <n v="9.7900000000000001E-3"/>
    <n v="0.82"/>
    <n v="4.6071544199999988"/>
    <n v="6"/>
    <n v="0.76785906999999975"/>
    <n v="1.0679042965527519"/>
    <n v="497"/>
    <n v="107.87569824933286"/>
    <n v="98.399999999999991"/>
    <n v="1.5"/>
    <n v="12"/>
  </r>
  <r>
    <x v="1"/>
    <x v="171"/>
    <s v="August"/>
    <x v="0"/>
    <x v="1"/>
    <s v="Mobile"/>
    <x v="1"/>
    <n v="784.69999999999982"/>
    <n v="6.3874579999999996"/>
    <n v="8.1400000000000014E-3"/>
    <n v="1.96"/>
    <n v="12.519417679999998"/>
    <n v="3"/>
    <n v="4.1731392266666658"/>
    <n v="0.46967040722616105"/>
    <n v="110"/>
    <n v="8.7863511555914489"/>
    <n v="68.399999999999991"/>
    <n v="9"/>
    <n v="9"/>
  </r>
  <r>
    <x v="1"/>
    <x v="172"/>
    <s v="August"/>
    <x v="0"/>
    <x v="1"/>
    <s v="Mobile"/>
    <x v="1"/>
    <n v="723.89999999999986"/>
    <n v="5.8925460000000003"/>
    <n v="8.1400000000000014E-3"/>
    <n v="0.7"/>
    <n v="4.1247822000000003"/>
    <n v="4"/>
    <n v="1.0311955500000001"/>
    <n v="0.6788237206803307"/>
    <n v="161"/>
    <n v="39.032363939119016"/>
    <n v="91.2"/>
    <n v="0"/>
    <n v="4"/>
  </r>
  <r>
    <x v="1"/>
    <x v="173"/>
    <s v="August"/>
    <x v="0"/>
    <x v="1"/>
    <s v="Mobile"/>
    <x v="1"/>
    <n v="491.69999999999982"/>
    <n v="3.1911329999999989"/>
    <n v="6.4900000000000001E-3"/>
    <n v="1.08"/>
    <n v="3.446423639999999"/>
    <n v="1"/>
    <n v="3.446423639999999"/>
    <n v="0.31336832404039577"/>
    <n v="74"/>
    <n v="21.471533313878968"/>
    <n v="82.8"/>
    <n v="3"/>
    <n v="8"/>
  </r>
  <r>
    <x v="1"/>
    <x v="174"/>
    <s v="August"/>
    <x v="0"/>
    <x v="1"/>
    <s v="Mobile"/>
    <x v="1"/>
    <n v="411.19999999999982"/>
    <n v="2.6686879999999991"/>
    <n v="6.490000000000001E-3"/>
    <n v="1.3800000000000001"/>
    <n v="3.6827894399999992"/>
    <n v="2"/>
    <n v="1.8413947199999996"/>
    <n v="0.74943193059660806"/>
    <n v="90"/>
    <n v="24.437997736845912"/>
    <n v="92.399999999999991"/>
    <n v="4.5"/>
    <n v="8"/>
  </r>
  <r>
    <x v="1"/>
    <x v="175"/>
    <s v="August"/>
    <x v="0"/>
    <x v="1"/>
    <s v="Mobile"/>
    <x v="1"/>
    <n v="840.19999999999982"/>
    <n v="6.0074299999999994"/>
    <n v="7.150000000000001E-3"/>
    <n v="1.47"/>
    <n v="8.8309220999999987"/>
    <n v="3"/>
    <n v="2.9436406999999996"/>
    <n v="0.49938159911975677"/>
    <n v="235"/>
    <n v="26.61103759481697"/>
    <n v="76.8"/>
    <n v="9"/>
    <n v="2"/>
  </r>
  <r>
    <x v="1"/>
    <x v="176"/>
    <s v="August"/>
    <x v="0"/>
    <x v="1"/>
    <s v="Mobile"/>
    <x v="1"/>
    <n v="1473.6999999999998"/>
    <n v="9.8885269999999981"/>
    <n v="6.7099999999999998E-3"/>
    <n v="1.1000000000000001"/>
    <n v="10.877379699999999"/>
    <n v="0"/>
    <n v="0"/>
    <n v="0"/>
    <n v="3"/>
    <n v="0.27580171720952246"/>
    <n v="84"/>
    <n v="15"/>
    <n v="6"/>
  </r>
  <r>
    <x v="1"/>
    <x v="177"/>
    <s v="August"/>
    <x v="0"/>
    <x v="1"/>
    <s v="Mobile"/>
    <x v="1"/>
    <n v="799"/>
    <n v="5.0097299999999994"/>
    <n v="6.2699999999999995E-3"/>
    <n v="1.01"/>
    <n v="5.0598272999999994"/>
    <n v="3"/>
    <n v="1.6866090999999999"/>
    <n v="0.59883466773658467"/>
    <n v="300"/>
    <n v="59.290561162038088"/>
    <n v="70.8"/>
    <n v="0"/>
    <n v="1"/>
  </r>
  <r>
    <x v="1"/>
    <x v="178"/>
    <s v="August"/>
    <x v="0"/>
    <x v="1"/>
    <s v="Mobile"/>
    <x v="1"/>
    <n v="643.59999999999991"/>
    <n v="3.89378"/>
    <n v="6.0500000000000007E-3"/>
    <n v="1.1299999999999999"/>
    <n v="4.3999713999999992"/>
    <n v="2"/>
    <n v="2.1999856999999996"/>
    <n v="0.51363970229442857"/>
    <n v="144"/>
    <n v="32.727485455928196"/>
    <n v="81.599999999999994"/>
    <n v="16.5"/>
    <n v="5"/>
  </r>
  <r>
    <x v="1"/>
    <x v="179"/>
    <s v="August"/>
    <x v="0"/>
    <x v="1"/>
    <s v="Mobile"/>
    <x v="1"/>
    <n v="461"/>
    <n v="4.361060000000001"/>
    <n v="9.4600000000000031E-3"/>
    <n v="1.4500000000000002"/>
    <n v="6.3235370000000026"/>
    <n v="3"/>
    <n v="2.1078456666666674"/>
    <n v="0.68790615125680432"/>
    <n v="123"/>
    <n v="19.451139449330327"/>
    <n v="106.8"/>
    <n v="1.5"/>
    <n v="1"/>
  </r>
  <r>
    <x v="1"/>
    <x v="180"/>
    <s v="August"/>
    <x v="0"/>
    <x v="1"/>
    <s v="Mobile"/>
    <x v="1"/>
    <n v="822.49999999999977"/>
    <n v="7.5998999999999981"/>
    <n v="9.2399999999999999E-3"/>
    <n v="1.5999999999999999"/>
    <n v="12.159839999999996"/>
    <n v="2"/>
    <n v="6.0799199999999978"/>
    <n v="0.26316135738628149"/>
    <n v="195"/>
    <n v="16.036395215726529"/>
    <n v="68.399999999999991"/>
    <n v="9"/>
    <n v="10"/>
  </r>
  <r>
    <x v="1"/>
    <x v="181"/>
    <s v="August"/>
    <x v="0"/>
    <x v="1"/>
    <s v="Mobile"/>
    <x v="1"/>
    <n v="679"/>
    <n v="4.8548500000000008"/>
    <n v="7.150000000000001E-3"/>
    <n v="1.8900000000000001"/>
    <n v="9.1756665000000019"/>
    <n v="5"/>
    <n v="1.8351333000000003"/>
    <n v="1.0298979371144319"/>
    <n v="217"/>
    <n v="23.649508185590655"/>
    <n v="78"/>
    <n v="15"/>
    <n v="4"/>
  </r>
  <r>
    <x v="1"/>
    <x v="182"/>
    <s v="August"/>
    <x v="0"/>
    <x v="1"/>
    <s v="Mobile"/>
    <x v="1"/>
    <n v="1053.1999999999998"/>
    <n v="10.658383999999998"/>
    <n v="1.0120000000000001E-2"/>
    <n v="0.69"/>
    <n v="7.3542849599999984"/>
    <n v="2"/>
    <n v="3.6771424799999992"/>
    <n v="0.1876457068914012"/>
    <n v="99"/>
    <n v="13.461539842209218"/>
    <n v="84"/>
    <n v="19.5"/>
    <n v="6"/>
  </r>
  <r>
    <x v="1"/>
    <x v="183"/>
    <s v="August"/>
    <x v="0"/>
    <x v="1"/>
    <s v="Mobile"/>
    <x v="1"/>
    <n v="471.59999999999991"/>
    <n v="3.2681879999999994"/>
    <n v="6.9300000000000004E-3"/>
    <n v="1.81"/>
    <n v="5.9154202799999993"/>
    <n v="6"/>
    <n v="0.98590337999999988"/>
    <n v="1.8358796984751187"/>
    <n v="372"/>
    <n v="62.886486909092461"/>
    <n v="99.6"/>
    <n v="7.5"/>
    <n v="7"/>
  </r>
  <r>
    <x v="2"/>
    <x v="184"/>
    <s v="September"/>
    <x v="0"/>
    <x v="1"/>
    <s v="Mobile"/>
    <x v="1"/>
    <n v="2064"/>
    <n v="16.119840000000003"/>
    <n v="7.8100000000000018E-3"/>
    <n v="1.19"/>
    <n v="19.182609600000003"/>
    <n v="5"/>
    <n v="3.8365219200000005"/>
    <n v="0.3101767759481483"/>
    <n v="315"/>
    <n v="16.421123432549027"/>
    <n v="106.8"/>
    <n v="6"/>
    <n v="6"/>
  </r>
  <r>
    <x v="2"/>
    <x v="185"/>
    <s v="September"/>
    <x v="0"/>
    <x v="1"/>
    <s v="Mobile"/>
    <x v="1"/>
    <n v="1600"/>
    <n v="15.840000000000003"/>
    <n v="9.9000000000000025E-3"/>
    <n v="2.0699999999999998"/>
    <n v="32.788800000000002"/>
    <n v="8"/>
    <n v="4.0986000000000002"/>
    <n v="0.50505050505050497"/>
    <n v="739"/>
    <n v="22.538183770067828"/>
    <n v="97.2"/>
    <n v="3"/>
    <n v="13"/>
  </r>
  <r>
    <x v="2"/>
    <x v="186"/>
    <s v="September"/>
    <x v="0"/>
    <x v="1"/>
    <s v="Mobile"/>
    <x v="1"/>
    <n v="2258"/>
    <n v="21.609059999999999"/>
    <n v="9.5700000000000004E-3"/>
    <n v="1.88"/>
    <n v="40.6250328"/>
    <n v="8"/>
    <n v="5.0781291"/>
    <n v="0.37021508570942002"/>
    <n v="599"/>
    <n v="14.744603480049374"/>
    <n v="72"/>
    <n v="1.5"/>
    <n v="8"/>
  </r>
  <r>
    <x v="2"/>
    <x v="187"/>
    <s v="September"/>
    <x v="0"/>
    <x v="1"/>
    <s v="Mobile"/>
    <x v="1"/>
    <n v="2397"/>
    <n v="27.68535"/>
    <n v="1.155E-2"/>
    <n v="1.0900000000000001"/>
    <n v="30.177031500000002"/>
    <n v="4"/>
    <n v="7.5442578750000004"/>
    <n v="0.14448074523168392"/>
    <n v="227"/>
    <n v="7.5222773320165697"/>
    <n v="94.8"/>
    <n v="6"/>
    <n v="5"/>
  </r>
  <r>
    <x v="2"/>
    <x v="188"/>
    <s v="September"/>
    <x v="0"/>
    <x v="1"/>
    <s v="Mobile"/>
    <x v="1"/>
    <n v="2628"/>
    <n v="36.424080000000004"/>
    <n v="1.3860000000000001E-2"/>
    <n v="1.47"/>
    <n v="53.543397600000006"/>
    <n v="2"/>
    <n v="26.771698800000003"/>
    <n v="5.490873070781746E-2"/>
    <n v="61"/>
    <n v="1.1392627799921309"/>
    <n v="105.6"/>
    <n v="1.5"/>
    <n v="5"/>
  </r>
  <r>
    <x v="2"/>
    <x v="189"/>
    <s v="September"/>
    <x v="0"/>
    <x v="1"/>
    <s v="Mobile"/>
    <x v="1"/>
    <n v="1862"/>
    <n v="20.277180000000001"/>
    <n v="1.089E-2"/>
    <n v="2.1"/>
    <n v="42.582078000000003"/>
    <n v="8"/>
    <n v="5.3227597500000003"/>
    <n v="0.39453217853764672"/>
    <n v="726"/>
    <n v="17.049426286805449"/>
    <n v="100.8"/>
    <n v="22.5"/>
    <n v="2"/>
  </r>
  <r>
    <x v="2"/>
    <x v="190"/>
    <s v="September"/>
    <x v="0"/>
    <x v="1"/>
    <s v="Mobile"/>
    <x v="1"/>
    <n v="2291"/>
    <n v="26.46105"/>
    <n v="1.155E-2"/>
    <n v="0.53"/>
    <n v="14.024356500000001"/>
    <n v="6"/>
    <n v="2.3373927500000002"/>
    <n v="0.22674837166325598"/>
    <n v="395"/>
    <n v="28.165285159429594"/>
    <n v="92.399999999999991"/>
    <n v="9"/>
    <n v="10"/>
  </r>
  <r>
    <x v="2"/>
    <x v="191"/>
    <s v="September"/>
    <x v="0"/>
    <x v="1"/>
    <s v="Mobile"/>
    <x v="1"/>
    <n v="2674"/>
    <n v="33.531960000000005"/>
    <n v="1.2540000000000003E-2"/>
    <n v="1.95"/>
    <n v="65.387322000000012"/>
    <n v="4"/>
    <n v="16.346830500000003"/>
    <n v="0.11928917963638271"/>
    <n v="259"/>
    <n v="3.9610125033106565"/>
    <n v="114"/>
    <n v="10.5"/>
    <n v="11"/>
  </r>
  <r>
    <x v="2"/>
    <x v="192"/>
    <s v="September"/>
    <x v="0"/>
    <x v="1"/>
    <s v="Mobile"/>
    <x v="1"/>
    <n v="2558"/>
    <n v="21.947640000000003"/>
    <n v="8.5800000000000008E-3"/>
    <n v="1.53"/>
    <n v="33.579889200000004"/>
    <n v="7"/>
    <n v="4.7971270285714294"/>
    <n v="0.31894089751791077"/>
    <n v="411"/>
    <n v="12.23946861623355"/>
    <n v="122.39999999999999"/>
    <n v="15"/>
    <n v="3"/>
  </r>
  <r>
    <x v="2"/>
    <x v="193"/>
    <s v="September"/>
    <x v="0"/>
    <x v="1"/>
    <s v="Mobile"/>
    <x v="1"/>
    <n v="1492"/>
    <n v="19.20204"/>
    <n v="1.2869999999999999E-2"/>
    <n v="1.9"/>
    <n v="36.483876000000002"/>
    <n v="5"/>
    <n v="7.2967752000000008"/>
    <n v="0.26038900033538104"/>
    <n v="456"/>
    <n v="12.498672016098288"/>
    <n v="120"/>
    <n v="12"/>
    <n v="2"/>
  </r>
  <r>
    <x v="2"/>
    <x v="194"/>
    <s v="September"/>
    <x v="0"/>
    <x v="1"/>
    <s v="Mobile"/>
    <x v="1"/>
    <n v="2543"/>
    <n v="30.770299999999999"/>
    <n v="1.21E-2"/>
    <n v="0.99"/>
    <n v="30.462596999999999"/>
    <n v="6"/>
    <n v="5.0770995000000001"/>
    <n v="0.19499322398546651"/>
    <n v="512"/>
    <n v="16.80749674756883"/>
    <n v="99.6"/>
    <n v="3"/>
    <n v="7"/>
  </r>
  <r>
    <x v="2"/>
    <x v="195"/>
    <s v="September"/>
    <x v="0"/>
    <x v="1"/>
    <s v="Mobile"/>
    <x v="1"/>
    <n v="1861"/>
    <n v="20.061580000000003"/>
    <n v="1.0780000000000001E-2"/>
    <n v="0.57999999999999996"/>
    <n v="11.635716400000002"/>
    <n v="3"/>
    <n v="3.8785721333333338"/>
    <n v="0.14953956767114054"/>
    <n v="286"/>
    <n v="24.579492157440342"/>
    <n v="126"/>
    <n v="7.5"/>
    <n v="10"/>
  </r>
  <r>
    <x v="2"/>
    <x v="196"/>
    <s v="September"/>
    <x v="0"/>
    <x v="1"/>
    <s v="Mobile"/>
    <x v="1"/>
    <n v="2133"/>
    <n v="17.12799"/>
    <n v="8.0300000000000007E-3"/>
    <n v="2.04"/>
    <n v="34.941099600000001"/>
    <n v="7"/>
    <n v="4.9915856571428572"/>
    <n v="0.40868776779995786"/>
    <n v="382"/>
    <n v="10.932683984564699"/>
    <n v="69.599999999999994"/>
    <n v="4.5"/>
    <n v="8"/>
  </r>
  <r>
    <x v="2"/>
    <x v="197"/>
    <s v="September"/>
    <x v="0"/>
    <x v="1"/>
    <s v="Mobile"/>
    <x v="1"/>
    <n v="1961"/>
    <n v="22.43384"/>
    <n v="1.1440000000000001E-2"/>
    <n v="1.94"/>
    <n v="43.521649599999996"/>
    <n v="4"/>
    <n v="10.880412399999999"/>
    <n v="0.17830206509451793"/>
    <n v="295"/>
    <n v="6.7782357220209786"/>
    <n v="91.2"/>
    <n v="24"/>
    <n v="4"/>
  </r>
  <r>
    <x v="2"/>
    <x v="198"/>
    <s v="September"/>
    <x v="0"/>
    <x v="1"/>
    <s v="Mobile"/>
    <x v="1"/>
    <n v="2789"/>
    <n v="27.304310000000005"/>
    <n v="9.7900000000000018E-3"/>
    <n v="1.93"/>
    <n v="52.697318300000006"/>
    <n v="8"/>
    <n v="6.5871647875000008"/>
    <n v="0.29299403647263011"/>
    <n v="610"/>
    <n v="11.575541596392769"/>
    <n v="123.6"/>
    <n v="12"/>
    <n v="9"/>
  </r>
  <r>
    <x v="2"/>
    <x v="199"/>
    <s v="September"/>
    <x v="0"/>
    <x v="1"/>
    <s v="Mobile"/>
    <x v="1"/>
    <n v="1772"/>
    <n v="14.034240000000002"/>
    <n v="7.9200000000000017E-3"/>
    <n v="0.55000000000000004"/>
    <n v="7.7188320000000017"/>
    <n v="7"/>
    <n v="1.102690285714286"/>
    <n v="0.49878012631962965"/>
    <n v="416"/>
    <n v="53.894164298432706"/>
    <n v="78"/>
    <n v="15"/>
    <n v="9"/>
  </r>
  <r>
    <x v="2"/>
    <x v="200"/>
    <s v="September"/>
    <x v="0"/>
    <x v="1"/>
    <s v="Mobile"/>
    <x v="1"/>
    <n v="1808"/>
    <n v="17.899200000000004"/>
    <n v="9.9000000000000025E-3"/>
    <n v="0.85"/>
    <n v="15.214320000000003"/>
    <n v="6"/>
    <n v="2.5357200000000004"/>
    <n v="0.33521051220166259"/>
    <n v="194"/>
    <n v="12.751144973945596"/>
    <n v="60"/>
    <n v="3"/>
    <n v="2"/>
  </r>
  <r>
    <x v="2"/>
    <x v="201"/>
    <s v="September"/>
    <x v="0"/>
    <x v="1"/>
    <s v="Mobile"/>
    <x v="1"/>
    <n v="1717"/>
    <n v="20.209090000000003"/>
    <n v="1.1770000000000003E-2"/>
    <n v="1.41"/>
    <n v="28.494816900000004"/>
    <n v="3"/>
    <n v="9.4982723000000018"/>
    <n v="0.14844804986271026"/>
    <n v="171"/>
    <n v="6.0010913774287129"/>
    <n v="117.6"/>
    <n v="12"/>
    <n v="4"/>
  </r>
  <r>
    <x v="2"/>
    <x v="202"/>
    <s v="September"/>
    <x v="0"/>
    <x v="1"/>
    <s v="Mobile"/>
    <x v="1"/>
    <n v="2149"/>
    <n v="22.457050000000006"/>
    <n v="1.0450000000000003E-2"/>
    <n v="1.36"/>
    <n v="30.541588000000012"/>
    <n v="9"/>
    <n v="3.393509777777779"/>
    <n v="0.40076501588587982"/>
    <n v="337"/>
    <n v="11.034134832805677"/>
    <n v="76.8"/>
    <n v="15"/>
    <n v="4"/>
  </r>
  <r>
    <x v="2"/>
    <x v="203"/>
    <s v="September"/>
    <x v="0"/>
    <x v="1"/>
    <s v="Mobile"/>
    <x v="1"/>
    <n v="2413"/>
    <n v="19.110959999999999"/>
    <n v="7.92E-3"/>
    <n v="0.56999999999999995"/>
    <n v="10.893247199999998"/>
    <n v="6"/>
    <n v="1.8155411999999995"/>
    <n v="0.31395597081465298"/>
    <n v="257"/>
    <n v="23.592597806832114"/>
    <n v="133.19999999999999"/>
    <n v="22.5"/>
    <n v="11"/>
  </r>
  <r>
    <x v="2"/>
    <x v="204"/>
    <s v="September"/>
    <x v="0"/>
    <x v="1"/>
    <s v="Mobile"/>
    <x v="1"/>
    <n v="1370"/>
    <n v="14.919300000000003"/>
    <n v="1.0890000000000002E-2"/>
    <n v="1.77"/>
    <n v="26.407161000000006"/>
    <n v="4"/>
    <n v="6.6017902500000014"/>
    <n v="0.26810909359018176"/>
    <n v="225"/>
    <n v="8.5204161098574716"/>
    <n v="87.6"/>
    <n v="6"/>
    <n v="4"/>
  </r>
  <r>
    <x v="2"/>
    <x v="205"/>
    <s v="September"/>
    <x v="0"/>
    <x v="1"/>
    <s v="Mobile"/>
    <x v="1"/>
    <n v="2686"/>
    <n v="30.136920000000007"/>
    <n v="1.1220000000000003E-2"/>
    <n v="1.72"/>
    <n v="51.83550240000001"/>
    <n v="7"/>
    <n v="7.405071771428573"/>
    <n v="0.23227323827385143"/>
    <n v="452"/>
    <n v="8.7198923338688417"/>
    <n v="72"/>
    <n v="18"/>
    <n v="13"/>
  </r>
  <r>
    <x v="2"/>
    <x v="206"/>
    <s v="September"/>
    <x v="0"/>
    <x v="1"/>
    <s v="Mobile"/>
    <x v="1"/>
    <n v="2311"/>
    <n v="27.454680000000003"/>
    <n v="1.1880000000000002E-2"/>
    <n v="0.65"/>
    <n v="17.845542000000002"/>
    <n v="8"/>
    <n v="2.2306927500000002"/>
    <n v="0.29138930047627576"/>
    <n v="593"/>
    <n v="33.229587535082992"/>
    <n v="75.599999999999994"/>
    <n v="18"/>
    <n v="8"/>
  </r>
  <r>
    <x v="2"/>
    <x v="207"/>
    <s v="September"/>
    <x v="0"/>
    <x v="1"/>
    <s v="Mobile"/>
    <x v="1"/>
    <n v="1834"/>
    <n v="15.937460000000003"/>
    <n v="8.6900000000000015E-3"/>
    <n v="1.3"/>
    <n v="20.718698000000003"/>
    <n v="5"/>
    <n v="4.1437396000000009"/>
    <n v="0.31372627758752014"/>
    <n v="262"/>
    <n v="12.645582265835428"/>
    <n v="116.39999999999999"/>
    <n v="1.5"/>
    <n v="12"/>
  </r>
  <r>
    <x v="2"/>
    <x v="208"/>
    <s v="September"/>
    <x v="0"/>
    <x v="1"/>
    <s v="Mobile"/>
    <x v="1"/>
    <n v="1452"/>
    <n v="10.381800000000002"/>
    <n v="7.150000000000001E-3"/>
    <n v="1.9"/>
    <n v="19.725420000000003"/>
    <n v="4"/>
    <n v="4.9313550000000008"/>
    <n v="0.3852896414879885"/>
    <n v="347"/>
    <n v="17.591513894254213"/>
    <n v="108"/>
    <n v="12"/>
    <n v="4"/>
  </r>
  <r>
    <x v="2"/>
    <x v="209"/>
    <s v="September"/>
    <x v="0"/>
    <x v="1"/>
    <s v="Mobile"/>
    <x v="1"/>
    <n v="2085"/>
    <n v="15.366450000000004"/>
    <n v="7.3700000000000015E-3"/>
    <n v="1.21"/>
    <n v="18.593404500000005"/>
    <n v="9"/>
    <n v="2.0659338333333341"/>
    <n v="0.58569155530392492"/>
    <n v="590"/>
    <n v="31.731682059624951"/>
    <n v="103.2"/>
    <n v="12"/>
    <n v="4"/>
  </r>
  <r>
    <x v="2"/>
    <x v="210"/>
    <s v="September"/>
    <x v="0"/>
    <x v="1"/>
    <s v="Mobile"/>
    <x v="1"/>
    <n v="1282"/>
    <n v="11.704660000000001"/>
    <n v="9.130000000000001E-3"/>
    <n v="0.76"/>
    <n v="8.8955415999999996"/>
    <n v="5"/>
    <n v="1.77910832"/>
    <n v="0.42718028545895392"/>
    <n v="311"/>
    <n v="34.961333888877547"/>
    <n v="81.599999999999994"/>
    <n v="12"/>
    <n v="6"/>
  </r>
  <r>
    <x v="2"/>
    <x v="211"/>
    <s v="September"/>
    <x v="0"/>
    <x v="1"/>
    <s v="Mobile"/>
    <x v="1"/>
    <n v="2082"/>
    <n v="16.489439999999998"/>
    <n v="7.92E-3"/>
    <n v="0.94"/>
    <n v="15.500073599999997"/>
    <n v="6"/>
    <n v="2.5833455999999995"/>
    <n v="0.36386923994993164"/>
    <n v="458"/>
    <n v="29.548246790260407"/>
    <n v="108"/>
    <n v="13.5"/>
    <n v="11"/>
  </r>
  <r>
    <x v="2"/>
    <x v="212"/>
    <s v="September"/>
    <x v="0"/>
    <x v="1"/>
    <s v="Mobile"/>
    <x v="1"/>
    <n v="1569"/>
    <n v="16.913820000000001"/>
    <n v="1.0780000000000001E-2"/>
    <n v="0.78"/>
    <n v="13.192779600000001"/>
    <n v="3"/>
    <n v="4.3975932000000002"/>
    <n v="0.17736974852517054"/>
    <n v="295"/>
    <n v="22.360716160224488"/>
    <n v="100.8"/>
    <n v="4.5"/>
    <n v="5"/>
  </r>
  <r>
    <x v="2"/>
    <x v="213"/>
    <s v="September"/>
    <x v="0"/>
    <x v="1"/>
    <s v="Mobile"/>
    <x v="1"/>
    <n v="2779"/>
    <n v="32.097450000000002"/>
    <n v="1.1550000000000001E-2"/>
    <n v="1.35"/>
    <n v="43.331557500000002"/>
    <n v="7"/>
    <n v="6.1902225"/>
    <n v="0.21808586040324074"/>
    <n v="380"/>
    <n v="8.7695901537811096"/>
    <n v="116.39999999999999"/>
    <n v="1.5"/>
    <n v="7"/>
  </r>
  <r>
    <x v="2"/>
    <x v="214"/>
    <s v="October"/>
    <x v="0"/>
    <x v="1"/>
    <s v="Mobile"/>
    <x v="1"/>
    <n v="1870"/>
    <n v="19.130099999999999"/>
    <n v="1.023E-2"/>
    <n v="0.63"/>
    <n v="12.051962999999999"/>
    <n v="9"/>
    <n v="1.3391069999999998"/>
    <n v="0.47046277855317015"/>
    <n v="625"/>
    <n v="51.858771886372374"/>
    <n v="130.79999999999998"/>
    <n v="13.5"/>
    <n v="2"/>
  </r>
  <r>
    <x v="2"/>
    <x v="215"/>
    <s v="October"/>
    <x v="0"/>
    <x v="1"/>
    <s v="Mobile"/>
    <x v="1"/>
    <n v="1714"/>
    <n v="13.763420000000002"/>
    <n v="8.0300000000000007E-3"/>
    <n v="0.83"/>
    <n v="11.4236386"/>
    <n v="5"/>
    <n v="2.2847277200000002"/>
    <n v="0.36328180059897897"/>
    <n v="427"/>
    <n v="37.378633459220254"/>
    <n v="84"/>
    <n v="12"/>
    <n v="7"/>
  </r>
  <r>
    <x v="2"/>
    <x v="216"/>
    <s v="October"/>
    <x v="0"/>
    <x v="1"/>
    <s v="Mobile"/>
    <x v="1"/>
    <n v="1872"/>
    <n v="20.797920000000001"/>
    <n v="1.111E-2"/>
    <n v="0.59"/>
    <n v="12.2707728"/>
    <n v="5"/>
    <n v="2.4541545600000001"/>
    <n v="0.24040865625024038"/>
    <n v="281"/>
    <n v="22.899943188582224"/>
    <n v="121.19999999999999"/>
    <n v="24"/>
    <n v="6"/>
  </r>
  <r>
    <x v="2"/>
    <x v="217"/>
    <s v="October"/>
    <x v="0"/>
    <x v="1"/>
    <s v="Mobile"/>
    <x v="1"/>
    <n v="2322"/>
    <n v="21.455280000000005"/>
    <n v="9.2400000000000017E-3"/>
    <n v="1.01"/>
    <n v="21.669832800000005"/>
    <n v="6"/>
    <n v="3.611638800000001"/>
    <n v="0.27965144244214002"/>
    <n v="430"/>
    <n v="19.843254166686506"/>
    <n v="112.8"/>
    <n v="9"/>
    <n v="2"/>
  </r>
  <r>
    <x v="2"/>
    <x v="218"/>
    <s v="October"/>
    <x v="0"/>
    <x v="1"/>
    <s v="Mobile"/>
    <x v="1"/>
    <n v="1570"/>
    <n v="19.342400000000001"/>
    <n v="1.2320000000000001E-2"/>
    <n v="0.55000000000000004"/>
    <n v="10.638320000000002"/>
    <n v="9"/>
    <n v="1.1820355555555557"/>
    <n v="0.46529903217801305"/>
    <n v="428"/>
    <n v="40.231916317614051"/>
    <n v="92.399999999999991"/>
    <n v="25.5"/>
    <n v="1"/>
  </r>
  <r>
    <x v="2"/>
    <x v="219"/>
    <s v="October"/>
    <x v="0"/>
    <x v="1"/>
    <s v="Mobile"/>
    <x v="1"/>
    <n v="2442"/>
    <n v="29.010960000000001"/>
    <n v="1.188E-2"/>
    <n v="1.32"/>
    <n v="38.2944672"/>
    <n v="9"/>
    <n v="4.2549408"/>
    <n v="0.3102275829548557"/>
    <n v="315"/>
    <n v="8.2257313662272349"/>
    <n v="114"/>
    <n v="24"/>
    <n v="11"/>
  </r>
  <r>
    <x v="2"/>
    <x v="220"/>
    <s v="October"/>
    <x v="0"/>
    <x v="1"/>
    <s v="Mobile"/>
    <x v="1"/>
    <n v="1291"/>
    <n v="15.763110000000003"/>
    <n v="1.2210000000000002E-2"/>
    <n v="1.48"/>
    <n v="23.329402800000004"/>
    <n v="3"/>
    <n v="7.776467600000001"/>
    <n v="0.19031777358655744"/>
    <n v="238"/>
    <n v="10.201718494054205"/>
    <n v="63.599999999999994"/>
    <n v="28.5"/>
    <n v="10"/>
  </r>
  <r>
    <x v="2"/>
    <x v="221"/>
    <s v="October"/>
    <x v="0"/>
    <x v="1"/>
    <s v="Mobile"/>
    <x v="1"/>
    <n v="1714"/>
    <n v="23.190419999999996"/>
    <n v="1.3529999999999997E-2"/>
    <n v="1.48"/>
    <n v="34.321821599999993"/>
    <n v="8"/>
    <n v="4.2902276999999991"/>
    <n v="0.34497003504033136"/>
    <n v="524"/>
    <n v="15.267254929149802"/>
    <n v="91.2"/>
    <n v="16.5"/>
    <n v="7"/>
  </r>
  <r>
    <x v="2"/>
    <x v="222"/>
    <s v="October"/>
    <x v="0"/>
    <x v="1"/>
    <s v="Mobile"/>
    <x v="1"/>
    <n v="1739"/>
    <n v="17.981260000000002"/>
    <n v="1.0340000000000002E-2"/>
    <n v="0.98"/>
    <n v="17.621634800000002"/>
    <n v="9"/>
    <n v="1.9579594222222225"/>
    <n v="0.50052109807655298"/>
    <n v="488"/>
    <n v="27.693230823283201"/>
    <n v="116.39999999999999"/>
    <n v="19.5"/>
    <n v="2"/>
  </r>
  <r>
    <x v="2"/>
    <x v="223"/>
    <s v="October"/>
    <x v="0"/>
    <x v="1"/>
    <s v="Mobile"/>
    <x v="1"/>
    <n v="1534"/>
    <n v="11.980540000000001"/>
    <n v="7.810000000000001E-3"/>
    <n v="0.78"/>
    <n v="9.3448212000000019"/>
    <n v="7"/>
    <n v="1.3349744571428575"/>
    <n v="0.58428084209893705"/>
    <n v="385"/>
    <n v="41.199290148001964"/>
    <n v="114"/>
    <n v="21"/>
    <n v="10"/>
  </r>
  <r>
    <x v="2"/>
    <x v="224"/>
    <s v="October"/>
    <x v="0"/>
    <x v="1"/>
    <s v="Mobile"/>
    <x v="1"/>
    <n v="1570"/>
    <n v="13.297900000000002"/>
    <n v="8.4700000000000018E-3"/>
    <n v="0.52"/>
    <n v="6.9149080000000014"/>
    <n v="2"/>
    <n v="3.4574540000000007"/>
    <n v="0.15039968716865065"/>
    <n v="78"/>
    <n v="11.2799765376488"/>
    <n v="90"/>
    <n v="12"/>
    <n v="3"/>
  </r>
  <r>
    <x v="2"/>
    <x v="225"/>
    <s v="October"/>
    <x v="0"/>
    <x v="1"/>
    <s v="Mobile"/>
    <x v="1"/>
    <n v="1887"/>
    <n v="18.681300000000004"/>
    <n v="9.9000000000000025E-3"/>
    <n v="1.78"/>
    <n v="33.252714000000005"/>
    <n v="8"/>
    <n v="4.1565892500000006"/>
    <n v="0.42823572235336932"/>
    <n v="479"/>
    <n v="14.404839256128085"/>
    <n v="111.6"/>
    <n v="31.5"/>
    <n v="4"/>
  </r>
  <r>
    <x v="2"/>
    <x v="226"/>
    <s v="October"/>
    <x v="0"/>
    <x v="1"/>
    <s v="Mobile"/>
    <x v="1"/>
    <n v="2220"/>
    <n v="18.070800000000002"/>
    <n v="8.1400000000000014E-3"/>
    <n v="0.66"/>
    <n v="11.926728000000002"/>
    <n v="5"/>
    <n v="2.3853456000000004"/>
    <n v="0.27668946587865506"/>
    <n v="466"/>
    <n v="39.071906393773709"/>
    <n v="93.6"/>
    <n v="3"/>
    <n v="11"/>
  </r>
  <r>
    <x v="2"/>
    <x v="227"/>
    <s v="October"/>
    <x v="0"/>
    <x v="1"/>
    <s v="Mobile"/>
    <x v="1"/>
    <n v="1630"/>
    <n v="11.295900000000001"/>
    <n v="6.9300000000000013E-3"/>
    <n v="1.23"/>
    <n v="13.893957000000002"/>
    <n v="5"/>
    <n v="2.7787914000000002"/>
    <n v="0.44263847944829532"/>
    <n v="223"/>
    <n v="16.050143238531685"/>
    <n v="100.8"/>
    <n v="10.5"/>
    <n v="9"/>
  </r>
  <r>
    <x v="2"/>
    <x v="228"/>
    <s v="October"/>
    <x v="0"/>
    <x v="1"/>
    <s v="Mobile"/>
    <x v="1"/>
    <n v="2679"/>
    <n v="22.396440000000002"/>
    <n v="8.3600000000000011E-3"/>
    <n v="2"/>
    <n v="44.792880000000004"/>
    <n v="6"/>
    <n v="7.4654800000000003"/>
    <n v="0.26789971977689309"/>
    <n v="383"/>
    <n v="8.550466056212505"/>
    <n v="80.399999999999991"/>
    <n v="27"/>
    <n v="7"/>
  </r>
  <r>
    <x v="2"/>
    <x v="229"/>
    <s v="October"/>
    <x v="0"/>
    <x v="1"/>
    <s v="Mobile"/>
    <x v="1"/>
    <n v="2857"/>
    <n v="33.626889999999996"/>
    <n v="1.1769999999999999E-2"/>
    <n v="1.98"/>
    <n v="66.581242199999991"/>
    <n v="6"/>
    <n v="11.096873699999998"/>
    <n v="0.17842863256161962"/>
    <n v="508"/>
    <n v="7.6297765438807037"/>
    <n v="76.8"/>
    <n v="19.5"/>
    <n v="12"/>
  </r>
  <r>
    <x v="2"/>
    <x v="230"/>
    <s v="October"/>
    <x v="0"/>
    <x v="1"/>
    <s v="Mobile"/>
    <x v="1"/>
    <n v="2699"/>
    <n v="30.57967"/>
    <n v="1.133E-2"/>
    <n v="0.51"/>
    <n v="15.5956317"/>
    <n v="4"/>
    <n v="3.8989079250000001"/>
    <n v="0.13080585892522711"/>
    <n v="347"/>
    <n v="22.249820121104808"/>
    <n v="62.4"/>
    <n v="22.5"/>
    <n v="5"/>
  </r>
  <r>
    <x v="2"/>
    <x v="231"/>
    <s v="October"/>
    <x v="0"/>
    <x v="1"/>
    <s v="Mobile"/>
    <x v="1"/>
    <n v="1946"/>
    <n v="21.191940000000002"/>
    <n v="1.0890000000000002E-2"/>
    <n v="0.65"/>
    <n v="13.774761000000002"/>
    <n v="6"/>
    <n v="2.2957935000000003"/>
    <n v="0.28312650941820328"/>
    <n v="369"/>
    <n v="26.78812358341462"/>
    <n v="109.2"/>
    <n v="7.5"/>
    <n v="4"/>
  </r>
  <r>
    <x v="2"/>
    <x v="232"/>
    <s v="October"/>
    <x v="0"/>
    <x v="1"/>
    <s v="Mobile"/>
    <x v="1"/>
    <n v="2745"/>
    <n v="30.798900000000007"/>
    <n v="1.1220000000000003E-2"/>
    <n v="2.1"/>
    <n v="64.677690000000013"/>
    <n v="6"/>
    <n v="10.779615000000002"/>
    <n v="0.19481215238206556"/>
    <n v="205"/>
    <n v="3.1695627966923365"/>
    <n v="67.2"/>
    <n v="19.5"/>
    <n v="4"/>
  </r>
  <r>
    <x v="2"/>
    <x v="233"/>
    <s v="October"/>
    <x v="0"/>
    <x v="1"/>
    <s v="Mobile"/>
    <x v="1"/>
    <n v="2041"/>
    <n v="23.798059999999996"/>
    <n v="1.1659999999999998E-2"/>
    <n v="2.0099999999999998"/>
    <n v="47.834100599999985"/>
    <n v="8"/>
    <n v="5.9792625749999981"/>
    <n v="0.3361618552100466"/>
    <n v="655"/>
    <n v="13.693160146926651"/>
    <n v="111.6"/>
    <n v="0"/>
    <n v="6"/>
  </r>
  <r>
    <x v="2"/>
    <x v="234"/>
    <s v="October"/>
    <x v="0"/>
    <x v="1"/>
    <s v="Mobile"/>
    <x v="1"/>
    <n v="1570"/>
    <n v="15.543000000000005"/>
    <n v="9.9000000000000025E-3"/>
    <n v="1.33"/>
    <n v="20.672190000000008"/>
    <n v="4"/>
    <n v="5.1680475000000019"/>
    <n v="0.25735057582191334"/>
    <n v="245"/>
    <n v="11.851671254956534"/>
    <n v="122.39999999999999"/>
    <n v="25.5"/>
    <n v="3"/>
  </r>
  <r>
    <x v="2"/>
    <x v="235"/>
    <s v="October"/>
    <x v="0"/>
    <x v="1"/>
    <s v="Mobile"/>
    <x v="1"/>
    <n v="1845"/>
    <n v="21.309750000000001"/>
    <n v="1.1550000000000001E-2"/>
    <n v="1.91"/>
    <n v="40.701622499999999"/>
    <n v="6"/>
    <n v="6.7836037500000002"/>
    <n v="0.28156125717101327"/>
    <n v="298"/>
    <n v="7.3215754482514797"/>
    <n v="106.8"/>
    <n v="25.5"/>
    <n v="12"/>
  </r>
  <r>
    <x v="2"/>
    <x v="236"/>
    <s v="October"/>
    <x v="0"/>
    <x v="1"/>
    <s v="Mobile"/>
    <x v="1"/>
    <n v="2090"/>
    <n v="28.737499999999997"/>
    <n v="1.3749999999999998E-2"/>
    <n v="1.18"/>
    <n v="33.910249999999998"/>
    <n v="8"/>
    <n v="4.2387812499999997"/>
    <n v="0.27838190517616357"/>
    <n v="524"/>
    <n v="15.452554905965012"/>
    <n v="110.39999999999999"/>
    <n v="27"/>
    <n v="7"/>
  </r>
  <r>
    <x v="2"/>
    <x v="237"/>
    <s v="October"/>
    <x v="0"/>
    <x v="1"/>
    <s v="Mobile"/>
    <x v="1"/>
    <n v="2445"/>
    <n v="32.274000000000001"/>
    <n v="1.32E-2"/>
    <n v="1.51"/>
    <n v="48.733740000000004"/>
    <n v="2"/>
    <n v="24.366870000000002"/>
    <n v="6.1969387122761357E-2"/>
    <n v="152"/>
    <n v="3.1189890207482533"/>
    <n v="122.39999999999999"/>
    <n v="6"/>
    <n v="8"/>
  </r>
  <r>
    <x v="2"/>
    <x v="238"/>
    <s v="October"/>
    <x v="0"/>
    <x v="1"/>
    <s v="Mobile"/>
    <x v="1"/>
    <n v="2086"/>
    <n v="30.059260000000002"/>
    <n v="1.4410000000000001E-2"/>
    <n v="1.0900000000000001"/>
    <n v="32.764593400000003"/>
    <n v="3"/>
    <n v="10.921531133333334"/>
    <n v="9.9802856091600389E-2"/>
    <n v="215"/>
    <n v="6.5619614861449795"/>
    <n v="104.39999999999999"/>
    <n v="3"/>
    <n v="1"/>
  </r>
  <r>
    <x v="2"/>
    <x v="239"/>
    <s v="October"/>
    <x v="0"/>
    <x v="1"/>
    <s v="Mobile"/>
    <x v="1"/>
    <n v="1894"/>
    <n v="15.417160000000003"/>
    <n v="8.1400000000000014E-3"/>
    <n v="1.05"/>
    <n v="16.188018000000003"/>
    <n v="8"/>
    <n v="2.0235022500000004"/>
    <n v="0.51890231404486942"/>
    <n v="445"/>
    <n v="27.489467827377009"/>
    <n v="122.39999999999999"/>
    <n v="6"/>
    <n v="1"/>
  </r>
  <r>
    <x v="2"/>
    <x v="240"/>
    <s v="October"/>
    <x v="0"/>
    <x v="1"/>
    <s v="Mobile"/>
    <x v="1"/>
    <n v="2270"/>
    <n v="21.973600000000001"/>
    <n v="9.6800000000000011E-3"/>
    <n v="0.81"/>
    <n v="17.798616000000003"/>
    <n v="6"/>
    <n v="2.9664360000000003"/>
    <n v="0.2730549386536571"/>
    <n v="318"/>
    <n v="17.866557714375091"/>
    <n v="94.8"/>
    <n v="1.5"/>
    <n v="2"/>
  </r>
  <r>
    <x v="2"/>
    <x v="241"/>
    <s v="October"/>
    <x v="0"/>
    <x v="1"/>
    <s v="Mobile"/>
    <x v="1"/>
    <n v="2535"/>
    <n v="21.750300000000003"/>
    <n v="8.5800000000000008E-3"/>
    <n v="0.8"/>
    <n v="17.400240000000004"/>
    <n v="7"/>
    <n v="2.4857485714285721"/>
    <n v="0.32183464136126855"/>
    <n v="559"/>
    <n v="32.125993664455194"/>
    <n v="114"/>
    <n v="3"/>
    <n v="2"/>
  </r>
  <r>
    <x v="2"/>
    <x v="242"/>
    <s v="October"/>
    <x v="0"/>
    <x v="1"/>
    <s v="Mobile"/>
    <x v="1"/>
    <n v="2383"/>
    <n v="26.47513"/>
    <n v="1.111E-2"/>
    <n v="1.88"/>
    <n v="49.773244399999996"/>
    <n v="8"/>
    <n v="6.2216555499999995"/>
    <n v="0.30217037650051198"/>
    <n v="449"/>
    <n v="9.0209108410059766"/>
    <n v="115.19999999999999"/>
    <n v="7.5"/>
    <n v="10"/>
  </r>
  <r>
    <x v="2"/>
    <x v="243"/>
    <s v="October"/>
    <x v="0"/>
    <x v="1"/>
    <s v="Mobile"/>
    <x v="1"/>
    <n v="1876"/>
    <n v="26.001360000000002"/>
    <n v="1.3860000000000001E-2"/>
    <n v="0.81"/>
    <n v="21.061101600000004"/>
    <n v="3"/>
    <n v="7.0203672000000017"/>
    <n v="0.11537858019734351"/>
    <n v="167"/>
    <n v="7.929309832492331"/>
    <n v="117.6"/>
    <n v="4.5"/>
    <n v="11"/>
  </r>
  <r>
    <x v="2"/>
    <x v="244"/>
    <s v="October"/>
    <x v="0"/>
    <x v="1"/>
    <s v="Mobile"/>
    <x v="1"/>
    <n v="1986"/>
    <n v="23.375220000000006"/>
    <n v="1.1770000000000003E-2"/>
    <n v="2.19"/>
    <n v="51.191731800000014"/>
    <n v="9"/>
    <n v="5.6879702000000014"/>
    <n v="0.38502311422095697"/>
    <n v="305"/>
    <n v="5.9579933961132356"/>
    <n v="66"/>
    <n v="15"/>
    <n v="11"/>
  </r>
  <r>
    <x v="2"/>
    <x v="245"/>
    <s v="November"/>
    <x v="0"/>
    <x v="1"/>
    <s v="Mobile"/>
    <x v="1"/>
    <n v="1740"/>
    <n v="17.608800000000002"/>
    <n v="1.0120000000000001E-2"/>
    <n v="2.09"/>
    <n v="36.802392000000005"/>
    <n v="2"/>
    <n v="18.401196000000002"/>
    <n v="0.1135795738494389"/>
    <n v="205"/>
    <n v="5.5702901050562144"/>
    <n v="72"/>
    <n v="21"/>
    <n v="2"/>
  </r>
  <r>
    <x v="2"/>
    <x v="246"/>
    <s v="November"/>
    <x v="0"/>
    <x v="1"/>
    <s v="Mobile"/>
    <x v="1"/>
    <n v="1794"/>
    <n v="25.259520000000002"/>
    <n v="1.4080000000000001E-2"/>
    <n v="0.71"/>
    <n v="17.9342592"/>
    <n v="2"/>
    <n v="8.9671295999999998"/>
    <n v="7.9178068308503088E-2"/>
    <n v="112"/>
    <n v="6.2450307398255962"/>
    <n v="120"/>
    <n v="19.5"/>
    <n v="5"/>
  </r>
  <r>
    <x v="2"/>
    <x v="247"/>
    <s v="November"/>
    <x v="0"/>
    <x v="1"/>
    <s v="Mobile"/>
    <x v="1"/>
    <n v="1795"/>
    <n v="16.190900000000003"/>
    <n v="9.020000000000002E-3"/>
    <n v="0.9"/>
    <n v="14.571810000000003"/>
    <n v="2"/>
    <n v="7.2859050000000014"/>
    <n v="0.1235261782853331"/>
    <n v="120"/>
    <n v="8.2350785523555405"/>
    <n v="88.8"/>
    <n v="13.5"/>
    <n v="12"/>
  </r>
  <r>
    <x v="2"/>
    <x v="248"/>
    <s v="November"/>
    <x v="0"/>
    <x v="1"/>
    <s v="Mobile"/>
    <x v="1"/>
    <n v="2184"/>
    <n v="18.738720000000001"/>
    <n v="8.5800000000000008E-3"/>
    <n v="0.51"/>
    <n v="9.5567472000000002"/>
    <n v="9"/>
    <n v="1.0618608"/>
    <n v="0.48028894182740334"/>
    <n v="813"/>
    <n v="85.070786428252489"/>
    <n v="100.8"/>
    <n v="6"/>
    <n v="6"/>
  </r>
  <r>
    <x v="2"/>
    <x v="249"/>
    <s v="November"/>
    <x v="0"/>
    <x v="1"/>
    <s v="Mobile"/>
    <x v="1"/>
    <n v="2581"/>
    <n v="28.390999999999998"/>
    <n v="1.0999999999999999E-2"/>
    <n v="1.45"/>
    <n v="41.166949999999993"/>
    <n v="8"/>
    <n v="5.1458687499999991"/>
    <n v="0.2817794371455743"/>
    <n v="382"/>
    <n v="9.279288361173224"/>
    <n v="86.399999999999991"/>
    <n v="18"/>
    <n v="11"/>
  </r>
  <r>
    <x v="2"/>
    <x v="250"/>
    <s v="November"/>
    <x v="0"/>
    <x v="1"/>
    <s v="Mobile"/>
    <x v="1"/>
    <n v="2202"/>
    <n v="27.128640000000008"/>
    <n v="1.2320000000000003E-2"/>
    <n v="1.89"/>
    <n v="51.273129600000011"/>
    <n v="8"/>
    <n v="6.4091412000000014"/>
    <n v="0.29489130306568989"/>
    <n v="549"/>
    <n v="10.70736278988517"/>
    <n v="112.8"/>
    <n v="16.5"/>
    <n v="3"/>
  </r>
  <r>
    <x v="2"/>
    <x v="251"/>
    <s v="November"/>
    <x v="0"/>
    <x v="1"/>
    <s v="Mobile"/>
    <x v="1"/>
    <n v="1662"/>
    <n v="15.539700000000002"/>
    <n v="9.3500000000000007E-3"/>
    <n v="0.85"/>
    <n v="13.208745"/>
    <n v="2"/>
    <n v="6.6043725000000002"/>
    <n v="0.12870261330656318"/>
    <n v="72"/>
    <n v="5.4509342106309111"/>
    <n v="99.6"/>
    <n v="18"/>
    <n v="11"/>
  </r>
  <r>
    <x v="2"/>
    <x v="252"/>
    <s v="November"/>
    <x v="0"/>
    <x v="1"/>
    <s v="Mobile"/>
    <x v="1"/>
    <n v="1699"/>
    <n v="24.482590000000002"/>
    <n v="1.4410000000000001E-2"/>
    <n v="0.56999999999999995"/>
    <n v="13.9550763"/>
    <n v="8"/>
    <n v="1.7443845375"/>
    <n v="0.32676281390163375"/>
    <n v="434"/>
    <n v="31.099794130111636"/>
    <n v="106.8"/>
    <n v="28.5"/>
    <n v="2"/>
  </r>
  <r>
    <x v="2"/>
    <x v="253"/>
    <s v="November"/>
    <x v="0"/>
    <x v="1"/>
    <s v="Mobile"/>
    <x v="1"/>
    <n v="1277"/>
    <n v="11.378069999999999"/>
    <n v="8.9099999999999995E-3"/>
    <n v="0.89"/>
    <n v="10.126482299999999"/>
    <n v="6"/>
    <n v="1.6877470499999998"/>
    <n v="0.52733020626521021"/>
    <n v="189"/>
    <n v="18.663934266690024"/>
    <n v="100.8"/>
    <n v="7.5"/>
    <n v="4"/>
  </r>
  <r>
    <x v="2"/>
    <x v="254"/>
    <s v="November"/>
    <x v="0"/>
    <x v="1"/>
    <s v="Mobile"/>
    <x v="1"/>
    <n v="1622"/>
    <n v="18.555680000000002"/>
    <n v="1.1440000000000002E-2"/>
    <n v="2.0099999999999998"/>
    <n v="37.296916799999998"/>
    <n v="2"/>
    <n v="18.648458399999999"/>
    <n v="0.10778370827692652"/>
    <n v="199"/>
    <n v="5.3355616783851687"/>
    <n v="102"/>
    <n v="13.5"/>
    <n v="0"/>
  </r>
  <r>
    <x v="2"/>
    <x v="255"/>
    <s v="November"/>
    <x v="0"/>
    <x v="1"/>
    <s v="Mobile"/>
    <x v="1"/>
    <n v="1596"/>
    <n v="12.815880000000002"/>
    <n v="8.0300000000000007E-3"/>
    <n v="1.78"/>
    <n v="22.812266400000002"/>
    <n v="2"/>
    <n v="11.406133200000001"/>
    <n v="0.15605639253800752"/>
    <n v="166"/>
    <n v="7.2767868430643956"/>
    <n v="103.2"/>
    <n v="7.5"/>
    <n v="12"/>
  </r>
  <r>
    <x v="2"/>
    <x v="256"/>
    <s v="November"/>
    <x v="0"/>
    <x v="1"/>
    <s v="Mobile"/>
    <x v="1"/>
    <n v="2106"/>
    <n v="21.081060000000004"/>
    <n v="1.0010000000000002E-2"/>
    <n v="1.21"/>
    <n v="25.508082600000005"/>
    <n v="7"/>
    <n v="3.6440118000000008"/>
    <n v="0.33205161410289608"/>
    <n v="356"/>
    <n v="13.956360639980048"/>
    <n v="91.2"/>
    <n v="16.5"/>
    <n v="9"/>
  </r>
  <r>
    <x v="2"/>
    <x v="257"/>
    <s v="November"/>
    <x v="0"/>
    <x v="1"/>
    <s v="Mobile"/>
    <x v="1"/>
    <n v="2359"/>
    <n v="20.499710000000004"/>
    <n v="8.6900000000000015E-3"/>
    <n v="0.53"/>
    <n v="10.864846300000002"/>
    <n v="5"/>
    <n v="2.1729692600000003"/>
    <n v="0.2439058894003866"/>
    <n v="321"/>
    <n v="29.544826602839283"/>
    <n v="64.8"/>
    <n v="21"/>
    <n v="5"/>
  </r>
  <r>
    <x v="2"/>
    <x v="258"/>
    <s v="November"/>
    <x v="0"/>
    <x v="1"/>
    <s v="Mobile"/>
    <x v="1"/>
    <n v="2542"/>
    <n v="20.691880000000005"/>
    <n v="8.1400000000000014E-3"/>
    <n v="1.75"/>
    <n v="36.21079000000001"/>
    <n v="7"/>
    <n v="5.1729700000000012"/>
    <n v="0.33829695513409119"/>
    <n v="382"/>
    <n v="10.549341784589618"/>
    <n v="75.599999999999994"/>
    <n v="12"/>
    <n v="5"/>
  </r>
  <r>
    <x v="2"/>
    <x v="259"/>
    <s v="November"/>
    <x v="0"/>
    <x v="1"/>
    <s v="Mobile"/>
    <x v="1"/>
    <n v="2182"/>
    <n v="27.842320000000001"/>
    <n v="1.2760000000000001E-2"/>
    <n v="1.37"/>
    <n v="38.143978400000002"/>
    <n v="4"/>
    <n v="9.5359946000000004"/>
    <n v="0.14366618873714546"/>
    <n v="230"/>
    <n v="6.0297852937123091"/>
    <n v="72"/>
    <n v="7.5"/>
    <n v="11"/>
  </r>
  <r>
    <x v="2"/>
    <x v="260"/>
    <s v="November"/>
    <x v="0"/>
    <x v="1"/>
    <s v="Mobile"/>
    <x v="1"/>
    <n v="2099"/>
    <n v="19.856540000000003"/>
    <n v="9.4600000000000014E-3"/>
    <n v="1.96"/>
    <n v="38.918818400000006"/>
    <n v="8"/>
    <n v="4.8648523000000008"/>
    <n v="0.40288992946404556"/>
    <n v="628"/>
    <n v="16.136152787207948"/>
    <n v="110.39999999999999"/>
    <n v="4.5"/>
    <n v="10"/>
  </r>
  <r>
    <x v="2"/>
    <x v="261"/>
    <s v="November"/>
    <x v="0"/>
    <x v="1"/>
    <s v="Mobile"/>
    <x v="1"/>
    <n v="2810"/>
    <n v="33.073700000000009"/>
    <n v="1.1770000000000003E-2"/>
    <n v="1.62"/>
    <n v="53.579394000000022"/>
    <n v="4"/>
    <n v="13.394848500000005"/>
    <n v="0.12094201737332076"/>
    <n v="221"/>
    <n v="4.1247200369604764"/>
    <n v="99.6"/>
    <n v="22.5"/>
    <n v="7"/>
  </r>
  <r>
    <x v="2"/>
    <x v="262"/>
    <s v="November"/>
    <x v="0"/>
    <x v="1"/>
    <s v="Mobile"/>
    <x v="1"/>
    <n v="2281"/>
    <n v="21.327350000000003"/>
    <n v="9.3500000000000007E-3"/>
    <n v="1.29"/>
    <n v="27.512281500000004"/>
    <n v="3"/>
    <n v="9.1707605000000019"/>
    <n v="0.14066445198301708"/>
    <n v="237"/>
    <n v="8.6143346563243028"/>
    <n v="78"/>
    <n v="6"/>
    <n v="10"/>
  </r>
  <r>
    <x v="2"/>
    <x v="263"/>
    <s v="November"/>
    <x v="0"/>
    <x v="1"/>
    <s v="Mobile"/>
    <x v="1"/>
    <n v="2226"/>
    <n v="29.138340000000003"/>
    <n v="1.3090000000000001E-2"/>
    <n v="1.99"/>
    <n v="57.985296600000005"/>
    <n v="5"/>
    <n v="11.597059320000001"/>
    <n v="0.17159522471081054"/>
    <n v="403"/>
    <n v="6.9500377445685082"/>
    <n v="66"/>
    <n v="16.5"/>
    <n v="8"/>
  </r>
  <r>
    <x v="2"/>
    <x v="264"/>
    <s v="November"/>
    <x v="0"/>
    <x v="1"/>
    <s v="Mobile"/>
    <x v="1"/>
    <n v="2583"/>
    <n v="32.390820000000005"/>
    <n v="1.2540000000000003E-2"/>
    <n v="1.05"/>
    <n v="34.01036100000001"/>
    <n v="6"/>
    <n v="5.6683935000000014"/>
    <n v="0.18523766919145607"/>
    <n v="361"/>
    <n v="10.614412472716767"/>
    <n v="78"/>
    <n v="10.5"/>
    <n v="6"/>
  </r>
  <r>
    <x v="2"/>
    <x v="265"/>
    <s v="November"/>
    <x v="0"/>
    <x v="1"/>
    <s v="Mobile"/>
    <x v="1"/>
    <n v="1656"/>
    <n v="11.11176"/>
    <n v="6.7099999999999998E-3"/>
    <n v="2.0699999999999998"/>
    <n v="23.001343199999997"/>
    <n v="2"/>
    <n v="11.500671599999999"/>
    <n v="0.17998948861386493"/>
    <n v="90"/>
    <n v="3.9128149698666297"/>
    <n v="99.6"/>
    <n v="18"/>
    <n v="6"/>
  </r>
  <r>
    <x v="2"/>
    <x v="266"/>
    <s v="November"/>
    <x v="0"/>
    <x v="1"/>
    <s v="Mobile"/>
    <x v="1"/>
    <n v="1600"/>
    <n v="16.543999999999997"/>
    <n v="1.0339999999999998E-2"/>
    <n v="0.76"/>
    <n v="12.573439999999998"/>
    <n v="2"/>
    <n v="6.286719999999999"/>
    <n v="0.12088974854932304"/>
    <n v="71"/>
    <n v="5.6468237809223263"/>
    <n v="75.599999999999994"/>
    <n v="21"/>
    <n v="10"/>
  </r>
  <r>
    <x v="2"/>
    <x v="267"/>
    <s v="November"/>
    <x v="0"/>
    <x v="1"/>
    <s v="Mobile"/>
    <x v="1"/>
    <n v="2377"/>
    <n v="22.747890000000002"/>
    <n v="9.5700000000000004E-3"/>
    <n v="1.78"/>
    <n v="40.491244200000004"/>
    <n v="9"/>
    <n v="4.4990271333333336"/>
    <n v="0.39564109022858818"/>
    <n v="640"/>
    <n v="15.805886251329365"/>
    <n v="78"/>
    <n v="13.5"/>
    <n v="5"/>
  </r>
  <r>
    <x v="2"/>
    <x v="268"/>
    <s v="November"/>
    <x v="0"/>
    <x v="1"/>
    <s v="Mobile"/>
    <x v="1"/>
    <n v="1862"/>
    <n v="15.156680000000003"/>
    <n v="8.1400000000000014E-3"/>
    <n v="1.67"/>
    <n v="25.311655600000005"/>
    <n v="3"/>
    <n v="8.4372185333333345"/>
    <n v="0.19793252875959638"/>
    <n v="228"/>
    <n v="9.0077078956463019"/>
    <n v="70.8"/>
    <n v="12"/>
    <n v="8"/>
  </r>
  <r>
    <x v="2"/>
    <x v="269"/>
    <s v="November"/>
    <x v="0"/>
    <x v="1"/>
    <s v="Mobile"/>
    <x v="1"/>
    <n v="1706"/>
    <n v="18.203020000000002"/>
    <n v="1.0670000000000001E-2"/>
    <n v="2.14"/>
    <n v="38.954462800000009"/>
    <n v="2"/>
    <n v="19.477231400000004"/>
    <n v="0.10987187840259473"/>
    <n v="220"/>
    <n v="5.6476199178903821"/>
    <n v="100.8"/>
    <n v="15"/>
    <n v="12"/>
  </r>
  <r>
    <x v="2"/>
    <x v="270"/>
    <s v="November"/>
    <x v="0"/>
    <x v="1"/>
    <s v="Mobile"/>
    <x v="1"/>
    <n v="2129"/>
    <n v="28.571179999999998"/>
    <n v="1.342E-2"/>
    <n v="1.04"/>
    <n v="29.7140272"/>
    <n v="9"/>
    <n v="3.3015585777777776"/>
    <n v="0.31500274052384258"/>
    <n v="487"/>
    <n v="16.389565666144371"/>
    <n v="118.8"/>
    <n v="21"/>
    <n v="12"/>
  </r>
  <r>
    <x v="2"/>
    <x v="271"/>
    <s v="November"/>
    <x v="0"/>
    <x v="1"/>
    <s v="Mobile"/>
    <x v="1"/>
    <n v="1321"/>
    <n v="18.890299999999996"/>
    <n v="1.4299999999999997E-2"/>
    <n v="1.02"/>
    <n v="19.268105999999996"/>
    <n v="6"/>
    <n v="3.2113509999999992"/>
    <n v="0.31762333049236918"/>
    <n v="383"/>
    <n v="19.877407774277351"/>
    <n v="90"/>
    <n v="27"/>
    <n v="2"/>
  </r>
  <r>
    <x v="2"/>
    <x v="272"/>
    <s v="November"/>
    <x v="0"/>
    <x v="1"/>
    <s v="Mobile"/>
    <x v="1"/>
    <n v="2254"/>
    <n v="29.256919999999997"/>
    <n v="1.2979999999999998E-2"/>
    <n v="1.29"/>
    <n v="37.741426799999999"/>
    <n v="8"/>
    <n v="4.7176783499999999"/>
    <n v="0.27343958284057246"/>
    <n v="618"/>
    <n v="16.374579670104048"/>
    <n v="81.599999999999994"/>
    <n v="27"/>
    <n v="4"/>
  </r>
  <r>
    <x v="2"/>
    <x v="273"/>
    <s v="November"/>
    <x v="0"/>
    <x v="1"/>
    <s v="Mobile"/>
    <x v="1"/>
    <n v="2704"/>
    <n v="33.313280000000006"/>
    <n v="1.2320000000000003E-2"/>
    <n v="1.81"/>
    <n v="60.297036800000015"/>
    <n v="7"/>
    <n v="8.6138624000000021"/>
    <n v="0.21012641204948893"/>
    <n v="579"/>
    <n v="9.6024619239663842"/>
    <n v="123.6"/>
    <n v="19.5"/>
    <n v="7"/>
  </r>
  <r>
    <x v="2"/>
    <x v="274"/>
    <s v="November"/>
    <x v="0"/>
    <x v="1"/>
    <s v="Mobile"/>
    <x v="1"/>
    <n v="2135"/>
    <n v="17.848600000000001"/>
    <n v="8.3600000000000011E-3"/>
    <n v="2.19"/>
    <n v="39.088433999999999"/>
    <n v="6"/>
    <n v="6.5147389999999996"/>
    <n v="0.33616081933597031"/>
    <n v="274"/>
    <n v="7.0097461566252566"/>
    <n v="70.8"/>
    <n v="18"/>
    <n v="3"/>
  </r>
  <r>
    <x v="0"/>
    <x v="0"/>
    <s v="March"/>
    <x v="1"/>
    <x v="1"/>
    <s v="Mobile"/>
    <x v="1"/>
    <n v="2321.8000000000002"/>
    <n v="21.198034000000003"/>
    <n v="9.130000000000001E-3"/>
    <n v="0.86"/>
    <n v="18.230309240000004"/>
    <n v="4"/>
    <n v="4.557577310000001"/>
    <n v="0.18869674423580976"/>
    <n v="180"/>
    <n v="9.8736668495481847"/>
    <n v="79.2"/>
    <n v="24"/>
    <n v="2"/>
  </r>
  <r>
    <x v="0"/>
    <x v="1"/>
    <s v="March"/>
    <x v="1"/>
    <x v="1"/>
    <s v="Mobile"/>
    <x v="1"/>
    <n v="1525.4"/>
    <n v="18.960722000000004"/>
    <n v="1.2430000000000002E-2"/>
    <n v="1.63"/>
    <n v="30.905976860000006"/>
    <n v="6"/>
    <n v="5.1509961433333347"/>
    <n v="0.31644364597508462"/>
    <n v="408"/>
    <n v="13.201330016138501"/>
    <n v="81.599999999999994"/>
    <n v="10.5"/>
    <n v="3"/>
  </r>
  <r>
    <x v="0"/>
    <x v="2"/>
    <s v="March"/>
    <x v="1"/>
    <x v="1"/>
    <s v="Mobile"/>
    <x v="1"/>
    <n v="1233.2"/>
    <n v="16.142588000000003"/>
    <n v="1.3090000000000003E-2"/>
    <n v="1.26"/>
    <n v="20.339660880000004"/>
    <n v="5"/>
    <n v="4.0679321760000011"/>
    <n v="0.30973967742966613"/>
    <n v="185"/>
    <n v="9.0955302102362268"/>
    <n v="91.2"/>
    <n v="24"/>
    <n v="6"/>
  </r>
  <r>
    <x v="0"/>
    <x v="3"/>
    <s v="March"/>
    <x v="1"/>
    <x v="1"/>
    <s v="Mobile"/>
    <x v="1"/>
    <n v="1303"/>
    <n v="12.039720000000003"/>
    <n v="9.2400000000000017E-3"/>
    <n v="1.19"/>
    <n v="14.327266800000002"/>
    <n v="5"/>
    <n v="2.8654533600000005"/>
    <n v="0.41529204998122871"/>
    <n v="380"/>
    <n v="26.522853612246543"/>
    <n v="86.399999999999991"/>
    <n v="19.5"/>
    <n v="7"/>
  </r>
  <r>
    <x v="0"/>
    <x v="4"/>
    <s v="March"/>
    <x v="1"/>
    <x v="1"/>
    <s v="Mobile"/>
    <x v="1"/>
    <n v="2235.2000000000003"/>
    <n v="19.915632000000002"/>
    <n v="8.9099999999999995E-3"/>
    <n v="1.89"/>
    <n v="37.640544480000003"/>
    <n v="1"/>
    <n v="37.640544480000003"/>
    <n v="5.0211813514127991E-2"/>
    <n v="44"/>
    <n v="1.1689522722865777"/>
    <n v="85.2"/>
    <n v="31.5"/>
    <n v="12"/>
  </r>
  <r>
    <x v="0"/>
    <x v="5"/>
    <s v="March"/>
    <x v="1"/>
    <x v="1"/>
    <s v="Mobile"/>
    <x v="1"/>
    <n v="1356.6000000000001"/>
    <n v="16.116408000000003"/>
    <n v="1.1880000000000002E-2"/>
    <n v="1.0699999999999998"/>
    <n v="17.244556559999999"/>
    <n v="7"/>
    <n v="2.46350808"/>
    <n v="0.43433995962375727"/>
    <n v="469"/>
    <n v="27.196988125973593"/>
    <n v="74.399999999999991"/>
    <n v="22.5"/>
    <n v="9"/>
  </r>
  <r>
    <x v="0"/>
    <x v="6"/>
    <s v="March"/>
    <x v="1"/>
    <x v="1"/>
    <s v="Mobile"/>
    <x v="1"/>
    <n v="1195.8000000000002"/>
    <n v="14.995332000000003"/>
    <n v="1.2540000000000001E-2"/>
    <n v="0.82"/>
    <n v="12.296172240000002"/>
    <n v="6"/>
    <n v="2.0493620400000006"/>
    <n v="0.40012451875023497"/>
    <n v="276"/>
    <n v="22.446009588427817"/>
    <n v="99.6"/>
    <n v="28.5"/>
    <n v="11"/>
  </r>
  <r>
    <x v="0"/>
    <x v="7"/>
    <s v="March"/>
    <x v="1"/>
    <x v="1"/>
    <s v="Mobile"/>
    <x v="1"/>
    <n v="1559.6000000000001"/>
    <n v="13.896036"/>
    <n v="8.9099999999999995E-3"/>
    <n v="0.9900000000000001"/>
    <n v="13.757075640000002"/>
    <n v="6"/>
    <n v="2.2928459400000003"/>
    <n v="0.43177781059289139"/>
    <n v="318"/>
    <n v="23.115377738811354"/>
    <n v="124.8"/>
    <n v="4.5"/>
    <n v="14"/>
  </r>
  <r>
    <x v="0"/>
    <x v="8"/>
    <s v="March"/>
    <x v="1"/>
    <x v="1"/>
    <s v="Mobile"/>
    <x v="1"/>
    <n v="1547.2"/>
    <n v="20.252847999999997"/>
    <n v="1.3089999999999997E-2"/>
    <n v="0.36"/>
    <n v="7.2910252799999986"/>
    <n v="3"/>
    <n v="2.4303417599999997"/>
    <n v="0.14812731522993708"/>
    <n v="135"/>
    <n v="18.515914403742133"/>
    <n v="96"/>
    <n v="7.5"/>
    <n v="4"/>
  </r>
  <r>
    <x v="0"/>
    <x v="9"/>
    <s v="March"/>
    <x v="1"/>
    <x v="1"/>
    <s v="Mobile"/>
    <x v="1"/>
    <n v="2090.1999999999998"/>
    <n v="16.324462"/>
    <n v="7.810000000000001E-3"/>
    <n v="0.46"/>
    <n v="7.5092525200000004"/>
    <n v="4"/>
    <n v="1.8773131300000001"/>
    <n v="0.24503104604611164"/>
    <n v="188"/>
    <n v="25.035780791667928"/>
    <n v="111.6"/>
    <n v="25.5"/>
    <n v="5"/>
  </r>
  <r>
    <x v="0"/>
    <x v="10"/>
    <s v="March"/>
    <x v="1"/>
    <x v="1"/>
    <s v="Mobile"/>
    <x v="1"/>
    <n v="1725"/>
    <n v="20.493000000000002"/>
    <n v="1.1880000000000002E-2"/>
    <n v="1.94"/>
    <n v="39.756420000000006"/>
    <n v="1"/>
    <n v="39.756420000000006"/>
    <n v="4.8797150246425607E-2"/>
    <n v="48"/>
    <n v="1.2073521710455819"/>
    <n v="122.39999999999999"/>
    <n v="16.5"/>
    <n v="2"/>
  </r>
  <r>
    <x v="0"/>
    <x v="11"/>
    <s v="March"/>
    <x v="1"/>
    <x v="1"/>
    <s v="Mobile"/>
    <x v="1"/>
    <n v="1177"/>
    <n v="15.665870000000005"/>
    <n v="1.3310000000000004E-2"/>
    <n v="1.3099999999999998"/>
    <n v="20.522289700000005"/>
    <n v="7"/>
    <n v="2.9317556714285722"/>
    <n v="0.44683123248182177"/>
    <n v="217"/>
    <n v="10.573868860256853"/>
    <n v="123.6"/>
    <n v="12"/>
    <n v="11"/>
  </r>
  <r>
    <x v="0"/>
    <x v="12"/>
    <s v="March"/>
    <x v="1"/>
    <x v="1"/>
    <s v="Mobile"/>
    <x v="1"/>
    <n v="1186.2"/>
    <n v="10.960488000000002"/>
    <n v="9.2400000000000017E-3"/>
    <n v="1.0699999999999998"/>
    <n v="11.727722160000001"/>
    <n v="3"/>
    <n v="3.9092407200000001"/>
    <n v="0.27371044063001571"/>
    <n v="210"/>
    <n v="17.906290508505702"/>
    <n v="105.6"/>
    <n v="24"/>
    <n v="6"/>
  </r>
  <r>
    <x v="0"/>
    <x v="13"/>
    <s v="March"/>
    <x v="1"/>
    <x v="1"/>
    <s v="Mobile"/>
    <x v="1"/>
    <n v="2168"/>
    <n v="29.333040000000008"/>
    <n v="1.3530000000000004E-2"/>
    <n v="2.08"/>
    <n v="61.012723200000018"/>
    <n v="5"/>
    <n v="12.202544640000003"/>
    <n v="0.17045625001704559"/>
    <n v="330"/>
    <n v="5.4087079332331767"/>
    <n v="108"/>
    <n v="12"/>
    <n v="9"/>
  </r>
  <r>
    <x v="0"/>
    <x v="14"/>
    <s v="March"/>
    <x v="1"/>
    <x v="1"/>
    <s v="Mobile"/>
    <x v="1"/>
    <n v="1213.8000000000002"/>
    <n v="16.422714000000006"/>
    <n v="1.3530000000000004E-2"/>
    <n v="0.96"/>
    <n v="15.765805440000005"/>
    <n v="6"/>
    <n v="2.6276342400000008"/>
    <n v="0.36534765203851188"/>
    <n v="288"/>
    <n v="18.267382601925597"/>
    <n v="97.2"/>
    <n v="22.5"/>
    <n v="9"/>
  </r>
  <r>
    <x v="0"/>
    <x v="15"/>
    <s v="March"/>
    <x v="1"/>
    <x v="1"/>
    <s v="Mobile"/>
    <x v="1"/>
    <n v="2344.4"/>
    <n v="22.178024000000004"/>
    <n v="9.4600000000000014E-3"/>
    <n v="0.63"/>
    <n v="13.972155120000004"/>
    <n v="2"/>
    <n v="6.9860775600000018"/>
    <n v="9.0179359531759887E-2"/>
    <n v="134"/>
    <n v="9.5905033152824011"/>
    <n v="110.39999999999999"/>
    <n v="16.5"/>
    <n v="7"/>
  </r>
  <r>
    <x v="0"/>
    <x v="16"/>
    <s v="March"/>
    <x v="1"/>
    <x v="1"/>
    <s v="Mobile"/>
    <x v="1"/>
    <n v="2052"/>
    <n v="19.411920000000002"/>
    <n v="9.4600000000000014E-3"/>
    <n v="1.5399999999999998"/>
    <n v="29.894356800000001"/>
    <n v="4"/>
    <n v="7.4735892000000002"/>
    <n v="0.20605895758894532"/>
    <n v="160"/>
    <n v="5.3521807165959832"/>
    <n v="126"/>
    <n v="19.5"/>
    <n v="5"/>
  </r>
  <r>
    <x v="0"/>
    <x v="17"/>
    <s v="March"/>
    <x v="1"/>
    <x v="1"/>
    <s v="Mobile"/>
    <x v="1"/>
    <n v="2160.4"/>
    <n v="26.853772000000003"/>
    <n v="1.243E-2"/>
    <n v="1.5399999999999998"/>
    <n v="41.35480888"/>
    <n v="3"/>
    <n v="13.784936293333333"/>
    <n v="0.11171614922477184"/>
    <n v="120"/>
    <n v="2.9017181616823855"/>
    <n v="78"/>
    <n v="16.5"/>
    <n v="12"/>
  </r>
  <r>
    <x v="0"/>
    <x v="18"/>
    <s v="March"/>
    <x v="1"/>
    <x v="1"/>
    <s v="Mobile"/>
    <x v="1"/>
    <n v="1836.8000000000002"/>
    <n v="24.043712000000003"/>
    <n v="1.3090000000000001E-2"/>
    <n v="1.3900000000000001"/>
    <n v="33.42075968000001"/>
    <n v="4"/>
    <n v="8.3551899200000026"/>
    <n v="0.16636366298182242"/>
    <n v="196"/>
    <n v="5.8646183353304293"/>
    <n v="86.399999999999991"/>
    <n v="16.5"/>
    <n v="5"/>
  </r>
  <r>
    <x v="0"/>
    <x v="19"/>
    <s v="March"/>
    <x v="1"/>
    <x v="1"/>
    <s v="Mobile"/>
    <x v="1"/>
    <n v="1346"/>
    <n v="9.9200200000000009"/>
    <n v="7.3700000000000007E-3"/>
    <n v="0.55999999999999994"/>
    <n v="5.5552111999999996"/>
    <n v="6"/>
    <n v="0.9258685333333333"/>
    <n v="0.6048374902469954"/>
    <n v="306"/>
    <n v="55.083414290351378"/>
    <n v="76.8"/>
    <n v="28.5"/>
    <n v="5"/>
  </r>
  <r>
    <x v="0"/>
    <x v="20"/>
    <s v="March"/>
    <x v="1"/>
    <x v="1"/>
    <s v="Mobile"/>
    <x v="1"/>
    <n v="1961"/>
    <n v="21.786710000000003"/>
    <n v="1.1110000000000002E-2"/>
    <n v="0.47"/>
    <n v="10.239753700000001"/>
    <n v="1"/>
    <n v="10.239753700000001"/>
    <n v="4.5899541509479856E-2"/>
    <n v="67"/>
    <n v="6.5431261300747883"/>
    <n v="80.399999999999991"/>
    <n v="16.5"/>
    <n v="3"/>
  </r>
  <r>
    <x v="0"/>
    <x v="21"/>
    <s v="March"/>
    <x v="1"/>
    <x v="1"/>
    <s v="Mobile"/>
    <x v="1"/>
    <n v="1567.2"/>
    <n v="19.135512000000002"/>
    <n v="1.221E-2"/>
    <n v="0.53"/>
    <n v="10.141821360000002"/>
    <n v="7"/>
    <n v="1.4488316228571432"/>
    <n v="0.36581200440312228"/>
    <n v="518"/>
    <n v="51.075638350624615"/>
    <n v="86.399999999999991"/>
    <n v="7.5"/>
    <n v="12"/>
  </r>
  <r>
    <x v="0"/>
    <x v="22"/>
    <s v="March"/>
    <x v="1"/>
    <x v="1"/>
    <s v="Mobile"/>
    <x v="1"/>
    <n v="1941.6000000000004"/>
    <n v="24.988392000000012"/>
    <n v="1.2870000000000003E-2"/>
    <n v="0.47"/>
    <n v="11.744544240000005"/>
    <n v="1"/>
    <n v="11.744544240000005"/>
    <n v="4.0018581427728503E-2"/>
    <n v="32"/>
    <n v="2.7246693738027918"/>
    <n v="68.399999999999991"/>
    <n v="28.5"/>
    <n v="5"/>
  </r>
  <r>
    <x v="0"/>
    <x v="23"/>
    <s v="March"/>
    <x v="1"/>
    <x v="1"/>
    <s v="Mobile"/>
    <x v="1"/>
    <n v="2224.6000000000004"/>
    <n v="23.002364000000011"/>
    <n v="1.0340000000000004E-2"/>
    <n v="0.64"/>
    <n v="14.721512960000007"/>
    <n v="6"/>
    <n v="2.4535854933333345"/>
    <n v="0.26084275511856075"/>
    <n v="330"/>
    <n v="22.416174268001313"/>
    <n v="126"/>
    <n v="12"/>
    <n v="14"/>
  </r>
  <r>
    <x v="0"/>
    <x v="24"/>
    <s v="March"/>
    <x v="1"/>
    <x v="1"/>
    <s v="Mobile"/>
    <x v="1"/>
    <n v="2170.4"/>
    <n v="24.590632000000003"/>
    <n v="1.1330000000000002E-2"/>
    <n v="0.95"/>
    <n v="23.361100400000002"/>
    <n v="4"/>
    <n v="5.8402751000000004"/>
    <n v="0.1626635704198249"/>
    <n v="124"/>
    <n v="5.3079691400153388"/>
    <n v="81.599999999999994"/>
    <n v="12"/>
    <n v="1"/>
  </r>
  <r>
    <x v="0"/>
    <x v="25"/>
    <s v="March"/>
    <x v="1"/>
    <x v="1"/>
    <s v="Mobile"/>
    <x v="1"/>
    <n v="2311.6"/>
    <n v="30.004567999999999"/>
    <n v="1.298E-2"/>
    <n v="0.72"/>
    <n v="21.603288959999997"/>
    <n v="1"/>
    <n v="21.603288959999997"/>
    <n v="3.3328258550498042E-2"/>
    <n v="75"/>
    <n v="3.4716935990102136"/>
    <n v="70.8"/>
    <n v="12"/>
    <n v="12"/>
  </r>
  <r>
    <x v="0"/>
    <x v="26"/>
    <s v="March"/>
    <x v="1"/>
    <x v="1"/>
    <s v="Mobile"/>
    <x v="1"/>
    <n v="2045.8000000000002"/>
    <n v="18.903192000000004"/>
    <n v="9.2400000000000017E-3"/>
    <n v="1.33"/>
    <n v="25.141245360000006"/>
    <n v="7"/>
    <n v="3.5916064800000007"/>
    <n v="0.37030782949250046"/>
    <n v="553"/>
    <n v="21.995728217975589"/>
    <n v="103.2"/>
    <n v="22.5"/>
    <n v="6"/>
  </r>
  <r>
    <x v="0"/>
    <x v="27"/>
    <s v="March"/>
    <x v="1"/>
    <x v="1"/>
    <s v="Mobile"/>
    <x v="1"/>
    <n v="1578.4"/>
    <n v="15.799784000000002"/>
    <n v="1.0010000000000002E-2"/>
    <n v="1.3199999999999998"/>
    <n v="20.855714880000001"/>
    <n v="5"/>
    <n v="4.1711429760000005"/>
    <n v="0.31646002249144667"/>
    <n v="360"/>
    <n v="17.261455772260728"/>
    <n v="124.8"/>
    <n v="12"/>
    <n v="3"/>
  </r>
  <r>
    <x v="0"/>
    <x v="28"/>
    <s v="March"/>
    <x v="1"/>
    <x v="1"/>
    <s v="Mobile"/>
    <x v="1"/>
    <n v="1272.4000000000001"/>
    <n v="15.675968000000003"/>
    <n v="1.2320000000000001E-2"/>
    <n v="1.1199999999999999"/>
    <n v="17.557084160000002"/>
    <n v="2"/>
    <n v="8.7785420800000011"/>
    <n v="0.12758382767813761"/>
    <n v="122"/>
    <n v="6.9487620431842814"/>
    <n v="117.6"/>
    <n v="6"/>
    <n v="6"/>
  </r>
  <r>
    <x v="0"/>
    <x v="29"/>
    <s v="March"/>
    <x v="1"/>
    <x v="1"/>
    <s v="Mobile"/>
    <x v="1"/>
    <n v="2108.8000000000002"/>
    <n v="33.635359999999999"/>
    <n v="1.5949999999999999E-2"/>
    <n v="1.75"/>
    <n v="58.861879999999999"/>
    <n v="5"/>
    <n v="11.772376"/>
    <n v="0.14865308413526718"/>
    <n v="195"/>
    <n v="3.3128401607288112"/>
    <n v="110.39999999999999"/>
    <n v="7.5"/>
    <n v="7"/>
  </r>
  <r>
    <x v="0"/>
    <x v="30"/>
    <s v="March"/>
    <x v="1"/>
    <x v="1"/>
    <s v="Mobile"/>
    <x v="1"/>
    <n v="2170.8000000000002"/>
    <n v="35.101836000000013"/>
    <n v="1.6170000000000004E-2"/>
    <n v="0.60000000000000009"/>
    <n v="21.061101600000011"/>
    <n v="5"/>
    <n v="4.2122203200000019"/>
    <n v="0.14244269160165862"/>
    <n v="175"/>
    <n v="8.3091570100967509"/>
    <n v="120"/>
    <n v="22.5"/>
    <n v="11"/>
  </r>
  <r>
    <x v="0"/>
    <x v="31"/>
    <s v="April"/>
    <x v="1"/>
    <x v="1"/>
    <s v="Mobile"/>
    <x v="1"/>
    <n v="2387"/>
    <n v="31.508400000000009"/>
    <n v="1.3200000000000003E-2"/>
    <n v="0.67999999999999994"/>
    <n v="21.425712000000004"/>
    <n v="1"/>
    <n v="21.425712000000004"/>
    <n v="3.1737568394459882E-2"/>
    <n v="80"/>
    <n v="3.7338315758188099"/>
    <n v="93.6"/>
    <n v="21"/>
    <n v="5"/>
  </r>
  <r>
    <x v="0"/>
    <x v="32"/>
    <s v="April"/>
    <x v="1"/>
    <x v="1"/>
    <s v="Mobile"/>
    <x v="1"/>
    <n v="1710.4"/>
    <n v="16.368528000000001"/>
    <n v="9.5700000000000004E-3"/>
    <n v="1.38"/>
    <n v="22.588568639999998"/>
    <n v="6"/>
    <n v="3.7647614399999996"/>
    <n v="0.36655709053373642"/>
    <n v="288"/>
    <n v="12.749811844651704"/>
    <n v="106.8"/>
    <n v="10.5"/>
    <n v="9"/>
  </r>
  <r>
    <x v="0"/>
    <x v="33"/>
    <s v="April"/>
    <x v="1"/>
    <x v="1"/>
    <s v="Mobile"/>
    <x v="1"/>
    <n v="2516.4"/>
    <n v="27.403596"/>
    <n v="1.089E-2"/>
    <n v="2.0699999999999998"/>
    <n v="56.725443719999994"/>
    <n v="1"/>
    <n v="56.725443719999994"/>
    <n v="3.6491561180510765E-2"/>
    <n v="54"/>
    <n v="0.95195376992636782"/>
    <n v="112.8"/>
    <n v="22.5"/>
    <n v="8"/>
  </r>
  <r>
    <x v="0"/>
    <x v="34"/>
    <s v="April"/>
    <x v="1"/>
    <x v="1"/>
    <s v="Mobile"/>
    <x v="1"/>
    <n v="1653"/>
    <n v="22.183259999999997"/>
    <n v="1.3419999999999998E-2"/>
    <n v="1.1400000000000001"/>
    <n v="25.288916399999998"/>
    <n v="7"/>
    <n v="3.6127023428571428"/>
    <n v="0.31555325952993385"/>
    <n v="371"/>
    <n v="14.670458557093417"/>
    <n v="98.399999999999991"/>
    <n v="27"/>
    <n v="10"/>
  </r>
  <r>
    <x v="0"/>
    <x v="35"/>
    <s v="April"/>
    <x v="1"/>
    <x v="1"/>
    <s v="Mobile"/>
    <x v="1"/>
    <n v="1493.2"/>
    <n v="19.545988000000005"/>
    <n v="1.3090000000000003E-2"/>
    <n v="1.9699999999999998"/>
    <n v="38.505596360000006"/>
    <n v="5"/>
    <n v="7.7011192720000015"/>
    <n v="0.25580697174274325"/>
    <n v="260"/>
    <n v="6.7522652439708883"/>
    <n v="106.8"/>
    <n v="31.5"/>
    <n v="4"/>
  </r>
  <r>
    <x v="0"/>
    <x v="36"/>
    <s v="April"/>
    <x v="1"/>
    <x v="1"/>
    <s v="Mobile"/>
    <x v="1"/>
    <n v="2038.1999999999998"/>
    <n v="17.936160000000001"/>
    <n v="8.8000000000000005E-3"/>
    <n v="1.25"/>
    <n v="22.420200000000001"/>
    <n v="5"/>
    <n v="4.4840400000000002"/>
    <n v="0.27876646952301942"/>
    <n v="180"/>
    <n v="8.0284743222629587"/>
    <n v="72"/>
    <n v="33"/>
    <n v="10"/>
  </r>
  <r>
    <x v="0"/>
    <x v="37"/>
    <s v="April"/>
    <x v="1"/>
    <x v="1"/>
    <s v="Mobile"/>
    <x v="1"/>
    <n v="2271.6"/>
    <n v="28.735740000000003"/>
    <n v="1.2650000000000002E-2"/>
    <n v="1.8499999999999999"/>
    <n v="53.161118999999999"/>
    <n v="7"/>
    <n v="7.5944455714285715"/>
    <n v="0.24359908601622923"/>
    <n v="350"/>
    <n v="6.5837590815197098"/>
    <n v="105.6"/>
    <n v="19.5"/>
    <n v="8"/>
  </r>
  <r>
    <x v="0"/>
    <x v="38"/>
    <s v="April"/>
    <x v="1"/>
    <x v="1"/>
    <s v="Mobile"/>
    <x v="1"/>
    <n v="2343.2000000000003"/>
    <n v="33.250008000000001"/>
    <n v="1.4189999999999999E-2"/>
    <n v="1.4"/>
    <n v="46.5500112"/>
    <n v="2"/>
    <n v="23.2750056"/>
    <n v="6.0150361467582202E-2"/>
    <n v="124"/>
    <n v="2.6638017221357835"/>
    <n v="103.2"/>
    <n v="27"/>
    <n v="8"/>
  </r>
  <r>
    <x v="0"/>
    <x v="39"/>
    <s v="April"/>
    <x v="1"/>
    <x v="1"/>
    <s v="Mobile"/>
    <x v="1"/>
    <n v="2237.2000000000003"/>
    <n v="18.702992000000005"/>
    <n v="8.3600000000000011E-3"/>
    <n v="1.0199999999999998"/>
    <n v="19.077051840000003"/>
    <n v="3"/>
    <n v="6.3590172800000007"/>
    <n v="0.16040214314372797"/>
    <n v="90"/>
    <n v="4.7177100924625881"/>
    <n v="86.399999999999991"/>
    <n v="13.5"/>
    <n v="6"/>
  </r>
  <r>
    <x v="0"/>
    <x v="40"/>
    <s v="April"/>
    <x v="1"/>
    <x v="1"/>
    <s v="Mobile"/>
    <x v="1"/>
    <n v="1872.8000000000002"/>
    <n v="27.399064000000003"/>
    <n v="1.4630000000000001E-2"/>
    <n v="0.87"/>
    <n v="23.837185680000001"/>
    <n v="3"/>
    <n v="7.9457285600000001"/>
    <n v="0.10949279143258324"/>
    <n v="192"/>
    <n v="8.0546421283739402"/>
    <n v="86.399999999999991"/>
    <n v="24"/>
    <n v="7"/>
  </r>
  <r>
    <x v="0"/>
    <x v="41"/>
    <s v="April"/>
    <x v="1"/>
    <x v="1"/>
    <s v="Mobile"/>
    <x v="1"/>
    <n v="2217.2000000000003"/>
    <n v="32.681528000000007"/>
    <n v="1.4740000000000001E-2"/>
    <n v="0.86"/>
    <n v="28.106114080000005"/>
    <n v="7"/>
    <n v="4.0151591542857146"/>
    <n v="0.21418827173564217"/>
    <n v="539"/>
    <n v="19.17732200423773"/>
    <n v="75.599999999999994"/>
    <n v="10.5"/>
    <n v="13"/>
  </r>
  <r>
    <x v="0"/>
    <x v="42"/>
    <s v="April"/>
    <x v="1"/>
    <x v="1"/>
    <s v="Mobile"/>
    <x v="1"/>
    <n v="2302"/>
    <n v="36.716899999999995"/>
    <n v="1.5949999999999999E-2"/>
    <n v="2.0500000000000003"/>
    <n v="75.269644999999997"/>
    <n v="6"/>
    <n v="12.544940833333333"/>
    <n v="0.16341248852708157"/>
    <n v="402"/>
    <n v="5.3407984055192506"/>
    <n v="110.39999999999999"/>
    <n v="25.5"/>
    <n v="12"/>
  </r>
  <r>
    <x v="0"/>
    <x v="43"/>
    <s v="April"/>
    <x v="1"/>
    <x v="1"/>
    <s v="Mobile"/>
    <x v="1"/>
    <n v="2096.6"/>
    <n v="23.985104000000003"/>
    <n v="1.1440000000000002E-2"/>
    <n v="0.6"/>
    <n v="14.391062400000001"/>
    <n v="5"/>
    <n v="2.8782124800000002"/>
    <n v="0.20846271919437995"/>
    <n v="260"/>
    <n v="18.066768996846264"/>
    <n v="74.399999999999991"/>
    <n v="22.5"/>
    <n v="7"/>
  </r>
  <r>
    <x v="0"/>
    <x v="44"/>
    <s v="April"/>
    <x v="1"/>
    <x v="1"/>
    <s v="Mobile"/>
    <x v="1"/>
    <n v="1654"/>
    <n v="17.102360000000004"/>
    <n v="1.0340000000000002E-2"/>
    <n v="1.7999999999999998"/>
    <n v="30.784248000000005"/>
    <n v="3"/>
    <n v="10.261416000000002"/>
    <n v="0.1754143872541567"/>
    <n v="234"/>
    <n v="7.6012901143467904"/>
    <n v="75.599999999999994"/>
    <n v="31.5"/>
    <n v="7"/>
  </r>
  <r>
    <x v="0"/>
    <x v="45"/>
    <s v="April"/>
    <x v="1"/>
    <x v="1"/>
    <s v="Mobile"/>
    <x v="1"/>
    <n v="1716.8000000000002"/>
    <n v="19.262496000000006"/>
    <n v="1.1220000000000003E-2"/>
    <n v="1.7000000000000002"/>
    <n v="32.746243200000016"/>
    <n v="1"/>
    <n v="32.746243200000016"/>
    <n v="5.1914352117191857E-2"/>
    <n v="36"/>
    <n v="1.0993627507170038"/>
    <n v="94.8"/>
    <n v="30"/>
    <n v="14"/>
  </r>
  <r>
    <x v="0"/>
    <x v="46"/>
    <s v="April"/>
    <x v="1"/>
    <x v="1"/>
    <s v="Mobile"/>
    <x v="1"/>
    <n v="1422.8000000000002"/>
    <n v="14.242228000000004"/>
    <n v="1.0010000000000002E-2"/>
    <n v="1.3299999999999998"/>
    <n v="18.942163240000003"/>
    <n v="1"/>
    <n v="18.942163240000003"/>
    <n v="7.0213733413058671E-2"/>
    <n v="59"/>
    <n v="3.1147445649401968"/>
    <n v="88.8"/>
    <n v="9"/>
    <n v="11"/>
  </r>
  <r>
    <x v="0"/>
    <x v="47"/>
    <s v="April"/>
    <x v="1"/>
    <x v="1"/>
    <s v="Mobile"/>
    <x v="1"/>
    <n v="2383"/>
    <n v="27.78578000000001"/>
    <n v="1.1660000000000004E-2"/>
    <n v="0.67999999999999994"/>
    <n v="18.894330400000005"/>
    <n v="1"/>
    <n v="18.894330400000005"/>
    <n v="3.5989632106782667E-2"/>
    <n v="36"/>
    <n v="1.9053334644767295"/>
    <n v="94.8"/>
    <n v="9"/>
    <n v="4"/>
  </r>
  <r>
    <x v="0"/>
    <x v="48"/>
    <s v="April"/>
    <x v="1"/>
    <x v="1"/>
    <s v="Mobile"/>
    <x v="1"/>
    <n v="1359.2"/>
    <n v="11.063888000000002"/>
    <n v="8.1400000000000014E-3"/>
    <n v="1.1400000000000001"/>
    <n v="12.612832320000004"/>
    <n v="4"/>
    <n v="3.1532080800000011"/>
    <n v="0.36153655929994943"/>
    <n v="296"/>
    <n v="23.468162621224785"/>
    <n v="127.19999999999999"/>
    <n v="19.5"/>
    <n v="7"/>
  </r>
  <r>
    <x v="0"/>
    <x v="49"/>
    <s v="April"/>
    <x v="1"/>
    <x v="1"/>
    <s v="Mobile"/>
    <x v="1"/>
    <n v="2545.2000000000003"/>
    <n v="26.317368000000013"/>
    <n v="1.0340000000000004E-2"/>
    <n v="1.9"/>
    <n v="50.002999200000019"/>
    <n v="1"/>
    <n v="50.002999200000019"/>
    <n v="3.7997720744718834E-2"/>
    <n v="76"/>
    <n v="1.5199088297887533"/>
    <n v="79.2"/>
    <n v="27"/>
    <n v="5"/>
  </r>
  <r>
    <x v="0"/>
    <x v="50"/>
    <s v="April"/>
    <x v="1"/>
    <x v="1"/>
    <s v="Mobile"/>
    <x v="1"/>
    <n v="1811"/>
    <n v="24.303619999999999"/>
    <n v="1.342E-2"/>
    <n v="1.5899999999999999"/>
    <n v="38.642755799999996"/>
    <n v="3"/>
    <n v="12.880918599999999"/>
    <n v="0.12343840135749325"/>
    <n v="210"/>
    <n v="5.4343950283173132"/>
    <n v="91.2"/>
    <n v="13.5"/>
    <n v="4"/>
  </r>
  <r>
    <x v="0"/>
    <x v="51"/>
    <s v="April"/>
    <x v="1"/>
    <x v="1"/>
    <s v="Mobile"/>
    <x v="1"/>
    <n v="2487"/>
    <n v="35.564099999999996"/>
    <n v="1.4299999999999998E-2"/>
    <n v="1.3499999999999999"/>
    <n v="48.011534999999988"/>
    <n v="2"/>
    <n v="24.005767499999994"/>
    <n v="5.6236485669537546E-2"/>
    <n v="160"/>
    <n v="3.332532484120744"/>
    <n v="102"/>
    <n v="28.5"/>
    <n v="5"/>
  </r>
  <r>
    <x v="0"/>
    <x v="52"/>
    <s v="April"/>
    <x v="1"/>
    <x v="1"/>
    <s v="Mobile"/>
    <x v="1"/>
    <n v="2025.2000000000003"/>
    <n v="22.054428000000009"/>
    <n v="1.0890000000000002E-2"/>
    <n v="0.68"/>
    <n v="14.997011040000007"/>
    <n v="1"/>
    <n v="14.997011040000007"/>
    <n v="4.5342368435037153E-2"/>
    <n v="57"/>
    <n v="3.8007573541134083"/>
    <n v="111.6"/>
    <n v="16.5"/>
    <n v="9"/>
  </r>
  <r>
    <x v="0"/>
    <x v="53"/>
    <s v="April"/>
    <x v="1"/>
    <x v="1"/>
    <s v="Mobile"/>
    <x v="1"/>
    <n v="2248"/>
    <n v="15.331360000000002"/>
    <n v="6.8200000000000005E-3"/>
    <n v="0.67"/>
    <n v="10.272011200000001"/>
    <n v="5"/>
    <n v="2.0544022400000004"/>
    <n v="0.32612892789680753"/>
    <n v="260"/>
    <n v="25.311498881543272"/>
    <n v="104.39999999999999"/>
    <n v="28.5"/>
    <n v="11"/>
  </r>
  <r>
    <x v="0"/>
    <x v="54"/>
    <s v="April"/>
    <x v="1"/>
    <x v="1"/>
    <s v="Mobile"/>
    <x v="1"/>
    <n v="1424.2"/>
    <n v="15.822862000000001"/>
    <n v="1.111E-2"/>
    <n v="0.77"/>
    <n v="12.183603740000001"/>
    <n v="6"/>
    <n v="2.0306006233333336"/>
    <n v="0.37919815011974445"/>
    <n v="240"/>
    <n v="19.698605201025686"/>
    <n v="118.8"/>
    <n v="18"/>
    <n v="13"/>
  </r>
  <r>
    <x v="0"/>
    <x v="55"/>
    <s v="April"/>
    <x v="1"/>
    <x v="1"/>
    <s v="Mobile"/>
    <x v="1"/>
    <n v="2000.8000000000002"/>
    <n v="23.989592000000002"/>
    <n v="1.1990000000000001E-2"/>
    <n v="0.92"/>
    <n v="22.070424640000002"/>
    <n v="3"/>
    <n v="7.3568082133333341"/>
    <n v="0.12505423185187975"/>
    <n v="198"/>
    <n v="8.9712818502435479"/>
    <n v="68.399999999999991"/>
    <n v="18"/>
    <n v="12"/>
  </r>
  <r>
    <x v="0"/>
    <x v="56"/>
    <s v="April"/>
    <x v="1"/>
    <x v="1"/>
    <s v="Mobile"/>
    <x v="1"/>
    <n v="1378.4"/>
    <n v="19.104624000000001"/>
    <n v="1.3860000000000001E-2"/>
    <n v="0.81"/>
    <n v="15.474745440000001"/>
    <n v="7"/>
    <n v="2.2106779200000002"/>
    <n v="0.36640344243362233"/>
    <n v="434"/>
    <n v="28.045695593684673"/>
    <n v="79.2"/>
    <n v="15"/>
    <n v="11"/>
  </r>
  <r>
    <x v="0"/>
    <x v="57"/>
    <s v="April"/>
    <x v="1"/>
    <x v="1"/>
    <s v="Mobile"/>
    <x v="1"/>
    <n v="1549"/>
    <n v="15.164710000000003"/>
    <n v="9.7900000000000018E-3"/>
    <n v="1.3"/>
    <n v="19.714123000000004"/>
    <n v="1"/>
    <n v="19.714123000000004"/>
    <n v="6.5942573250658915E-2"/>
    <n v="35"/>
    <n v="1.7753769721331247"/>
    <n v="80.399999999999991"/>
    <n v="7.5"/>
    <n v="4"/>
  </r>
  <r>
    <x v="0"/>
    <x v="58"/>
    <s v="April"/>
    <x v="1"/>
    <x v="1"/>
    <s v="Mobile"/>
    <x v="1"/>
    <n v="1668.4"/>
    <n v="22.389928000000005"/>
    <n v="1.3420000000000001E-2"/>
    <n v="0.96"/>
    <n v="21.494330880000003"/>
    <n v="1"/>
    <n v="21.494330880000003"/>
    <n v="4.466293951458887E-2"/>
    <n v="48"/>
    <n v="2.2331469757294435"/>
    <n v="116.39999999999999"/>
    <n v="25.5"/>
    <n v="9"/>
  </r>
  <r>
    <x v="0"/>
    <x v="59"/>
    <s v="April"/>
    <x v="1"/>
    <x v="1"/>
    <s v="Mobile"/>
    <x v="1"/>
    <n v="2256.2000000000003"/>
    <n v="23.577290000000009"/>
    <n v="1.0450000000000003E-2"/>
    <n v="1.3399999999999999"/>
    <n v="31.593568600000008"/>
    <n v="6"/>
    <n v="5.265594766666668"/>
    <n v="0.25448217331169093"/>
    <n v="264"/>
    <n v="8.3561310639659716"/>
    <n v="100.8"/>
    <n v="10.5"/>
    <n v="12"/>
  </r>
  <r>
    <x v="0"/>
    <x v="60"/>
    <s v="April"/>
    <x v="1"/>
    <x v="1"/>
    <s v="Mobile"/>
    <x v="1"/>
    <n v="1275.4000000000001"/>
    <n v="16.694986000000004"/>
    <n v="1.3090000000000003E-2"/>
    <n v="0.59"/>
    <n v="9.8500417400000018"/>
    <n v="2"/>
    <n v="4.9250208700000009"/>
    <n v="0.11979644666967673"/>
    <n v="100"/>
    <n v="10.152241243192943"/>
    <n v="97.2"/>
    <n v="21"/>
    <n v="4"/>
  </r>
  <r>
    <x v="0"/>
    <x v="61"/>
    <s v="May"/>
    <x v="1"/>
    <x v="1"/>
    <s v="Mobile"/>
    <x v="1"/>
    <n v="1317.4"/>
    <n v="14.201572000000002"/>
    <n v="1.0780000000000001E-2"/>
    <n v="0.52"/>
    <n v="7.3848174400000017"/>
    <n v="7"/>
    <n v="1.0549739200000003"/>
    <n v="0.49290318001415612"/>
    <n v="532"/>
    <n v="72.039695540530502"/>
    <n v="108"/>
    <n v="27"/>
    <n v="7"/>
  </r>
  <r>
    <x v="0"/>
    <x v="62"/>
    <s v="May"/>
    <x v="1"/>
    <x v="1"/>
    <s v="Mobile"/>
    <x v="1"/>
    <n v="1909.6000000000004"/>
    <n v="19.955320000000007"/>
    <n v="1.0450000000000003E-2"/>
    <n v="1.8699999999999999"/>
    <n v="37.316448400000013"/>
    <n v="7"/>
    <n v="5.3309212000000015"/>
    <n v="0.35078365067560918"/>
    <n v="441"/>
    <n v="11.817844915809294"/>
    <n v="70.8"/>
    <n v="22.5"/>
    <n v="10"/>
  </r>
  <r>
    <x v="0"/>
    <x v="63"/>
    <s v="May"/>
    <x v="1"/>
    <x v="1"/>
    <s v="Mobile"/>
    <x v="1"/>
    <n v="1964.4"/>
    <n v="19.663644000000005"/>
    <n v="1.0010000000000002E-2"/>
    <n v="1.68"/>
    <n v="33.034921920000009"/>
    <n v="2"/>
    <n v="16.517460960000005"/>
    <n v="0.10171054764823852"/>
    <n v="106"/>
    <n v="3.2087256103313342"/>
    <n v="74.399999999999991"/>
    <n v="27"/>
    <n v="11"/>
  </r>
  <r>
    <x v="0"/>
    <x v="64"/>
    <s v="May"/>
    <x v="1"/>
    <x v="1"/>
    <s v="Mobile"/>
    <x v="1"/>
    <n v="1812.1999999999998"/>
    <n v="27.509195999999999"/>
    <n v="1.5180000000000001E-2"/>
    <n v="1.64"/>
    <n v="45.115081439999997"/>
    <n v="5"/>
    <n v="9.0230162879999991"/>
    <n v="0.18175740214290523"/>
    <n v="385"/>
    <n v="8.5337316859778678"/>
    <n v="91.2"/>
    <n v="13.5"/>
    <n v="4"/>
  </r>
  <r>
    <x v="0"/>
    <x v="65"/>
    <s v="May"/>
    <x v="1"/>
    <x v="1"/>
    <s v="Mobile"/>
    <x v="1"/>
    <n v="2230"/>
    <n v="15.208600000000001"/>
    <n v="6.8200000000000005E-3"/>
    <n v="0.76"/>
    <n v="11.558536"/>
    <n v="6"/>
    <n v="1.9264226666666666"/>
    <n v="0.39451363044593191"/>
    <n v="348"/>
    <n v="30.107619165610593"/>
    <n v="109.2"/>
    <n v="3"/>
    <n v="7"/>
  </r>
  <r>
    <x v="0"/>
    <x v="66"/>
    <s v="May"/>
    <x v="1"/>
    <x v="1"/>
    <s v="Mobile"/>
    <x v="1"/>
    <n v="1671.6000000000001"/>
    <n v="17.100467999999999"/>
    <n v="1.023E-2"/>
    <n v="1.3900000000000001"/>
    <n v="23.769650520000003"/>
    <n v="2"/>
    <n v="11.884825260000001"/>
    <n v="0.11695586343017045"/>
    <n v="68"/>
    <n v="2.8607909040473345"/>
    <n v="129.6"/>
    <n v="16.5"/>
    <n v="7"/>
  </r>
  <r>
    <x v="0"/>
    <x v="67"/>
    <s v="May"/>
    <x v="1"/>
    <x v="1"/>
    <s v="Mobile"/>
    <x v="1"/>
    <n v="2504.4"/>
    <n v="35.537436"/>
    <n v="1.4189999999999999E-2"/>
    <n v="0.84"/>
    <n v="29.851446239999998"/>
    <n v="7"/>
    <n v="4.2644923199999996"/>
    <n v="0.19697538111640919"/>
    <n v="301"/>
    <n v="10.083263557149518"/>
    <n v="75.599999999999994"/>
    <n v="27"/>
    <n v="4"/>
  </r>
  <r>
    <x v="0"/>
    <x v="68"/>
    <s v="May"/>
    <x v="1"/>
    <x v="1"/>
    <s v="Mobile"/>
    <x v="1"/>
    <n v="2249.4"/>
    <n v="32.166420000000002"/>
    <n v="1.43E-2"/>
    <n v="1.4700000000000002"/>
    <n v="47.284637400000008"/>
    <n v="3"/>
    <n v="15.761545800000002"/>
    <n v="9.3264963897132472E-2"/>
    <n v="159"/>
    <n v="3.3626143445904901"/>
    <n v="109.2"/>
    <n v="18"/>
    <n v="11"/>
  </r>
  <r>
    <x v="0"/>
    <x v="69"/>
    <s v="May"/>
    <x v="1"/>
    <x v="1"/>
    <s v="Mobile"/>
    <x v="1"/>
    <n v="1511"/>
    <n v="12.631960000000001"/>
    <n v="8.3600000000000011E-3"/>
    <n v="1.02"/>
    <n v="12.884599200000002"/>
    <n v="1"/>
    <n v="12.884599200000002"/>
    <n v="7.9164278544263902E-2"/>
    <n v="58"/>
    <n v="4.5014981917326535"/>
    <n v="81.599999999999994"/>
    <n v="13.5"/>
    <n v="4"/>
  </r>
  <r>
    <x v="0"/>
    <x v="70"/>
    <s v="May"/>
    <x v="1"/>
    <x v="1"/>
    <s v="Mobile"/>
    <x v="1"/>
    <n v="2249"/>
    <n v="31.171140000000001"/>
    <n v="1.3860000000000001E-2"/>
    <n v="1.9499999999999997"/>
    <n v="60.783722999999995"/>
    <n v="4"/>
    <n v="15.195930749999999"/>
    <n v="0.12832382774579307"/>
    <n v="196"/>
    <n v="3.2245474664327491"/>
    <n v="129.6"/>
    <n v="19.5"/>
    <n v="11"/>
  </r>
  <r>
    <x v="0"/>
    <x v="71"/>
    <s v="May"/>
    <x v="1"/>
    <x v="1"/>
    <s v="Mobile"/>
    <x v="1"/>
    <n v="2041.2000000000003"/>
    <n v="25.821180000000005"/>
    <n v="1.2650000000000002E-2"/>
    <n v="0.85000000000000009"/>
    <n v="21.948003000000007"/>
    <n v="5"/>
    <n v="4.3896006000000014"/>
    <n v="0.19363948510486348"/>
    <n v="175"/>
    <n v="7.9733905631414368"/>
    <n v="114"/>
    <n v="16.5"/>
    <n v="4"/>
  </r>
  <r>
    <x v="0"/>
    <x v="72"/>
    <s v="May"/>
    <x v="1"/>
    <x v="1"/>
    <s v="Mobile"/>
    <x v="1"/>
    <n v="1679.6000000000001"/>
    <n v="24.203036000000004"/>
    <n v="1.4410000000000001E-2"/>
    <n v="1.73"/>
    <n v="41.871252280000007"/>
    <n v="7"/>
    <n v="5.98160746857143"/>
    <n v="0.28921991439421063"/>
    <n v="273"/>
    <n v="6.5199865094648644"/>
    <n v="74.399999999999991"/>
    <n v="7.5"/>
    <n v="14"/>
  </r>
  <r>
    <x v="0"/>
    <x v="73"/>
    <s v="May"/>
    <x v="1"/>
    <x v="1"/>
    <s v="Mobile"/>
    <x v="1"/>
    <n v="1833.4"/>
    <n v="23.797532000000004"/>
    <n v="1.2980000000000002E-2"/>
    <n v="1.3900000000000001"/>
    <n v="33.078569480000006"/>
    <n v="3"/>
    <n v="11.026189826666668"/>
    <n v="0.12606349263444627"/>
    <n v="162"/>
    <n v="4.8974306491079851"/>
    <n v="68.399999999999991"/>
    <n v="30"/>
    <n v="6"/>
  </r>
  <r>
    <x v="0"/>
    <x v="74"/>
    <s v="May"/>
    <x v="1"/>
    <x v="1"/>
    <s v="Mobile"/>
    <x v="1"/>
    <n v="1713"/>
    <n v="11.49423"/>
    <n v="6.7099999999999998E-3"/>
    <n v="0.91"/>
    <n v="10.4597493"/>
    <n v="1"/>
    <n v="10.4597493"/>
    <n v="8.7000173130344527E-2"/>
    <n v="64"/>
    <n v="6.1186934948813736"/>
    <n v="90"/>
    <n v="15"/>
    <n v="9"/>
  </r>
  <r>
    <x v="0"/>
    <x v="75"/>
    <s v="May"/>
    <x v="1"/>
    <x v="1"/>
    <s v="Mobile"/>
    <x v="1"/>
    <n v="2251.8000000000002"/>
    <n v="22.788216000000002"/>
    <n v="1.0120000000000001E-2"/>
    <n v="0.97000000000000008"/>
    <n v="22.104569520000005"/>
    <n v="5"/>
    <n v="4.4209139040000007"/>
    <n v="0.21941164679148203"/>
    <n v="235"/>
    <n v="10.631285978556344"/>
    <n v="86.399999999999991"/>
    <n v="19.5"/>
    <n v="6"/>
  </r>
  <r>
    <x v="0"/>
    <x v="76"/>
    <s v="May"/>
    <x v="1"/>
    <x v="1"/>
    <s v="Mobile"/>
    <x v="1"/>
    <n v="2115.6"/>
    <n v="14.893824000000002"/>
    <n v="7.0400000000000011E-3"/>
    <n v="0.77"/>
    <n v="11.468244480000003"/>
    <n v="1"/>
    <n v="11.468244480000003"/>
    <n v="6.7141924061946745E-2"/>
    <n v="74"/>
    <n v="6.4526004942650106"/>
    <n v="96"/>
    <n v="25.5"/>
    <n v="12"/>
  </r>
  <r>
    <x v="0"/>
    <x v="77"/>
    <s v="May"/>
    <x v="1"/>
    <x v="1"/>
    <s v="Mobile"/>
    <x v="1"/>
    <n v="1254.6000000000001"/>
    <n v="17.526762000000002"/>
    <n v="1.397E-2"/>
    <n v="1.66"/>
    <n v="29.094424920000002"/>
    <n v="5"/>
    <n v="5.8188849840000003"/>
    <n v="0.28527802226104282"/>
    <n v="285"/>
    <n v="9.7956911258309898"/>
    <n v="105.6"/>
    <n v="15"/>
    <n v="5"/>
  </r>
  <r>
    <x v="0"/>
    <x v="78"/>
    <s v="May"/>
    <x v="1"/>
    <x v="1"/>
    <s v="Mobile"/>
    <x v="1"/>
    <n v="2528.4"/>
    <n v="37.824864000000005"/>
    <n v="1.4960000000000001E-2"/>
    <n v="0.84"/>
    <n v="31.772885760000005"/>
    <n v="1"/>
    <n v="31.772885760000005"/>
    <n v="2.6437636365328369E-2"/>
    <n v="51"/>
    <n v="1.6051422078949367"/>
    <n v="81.599999999999994"/>
    <n v="24"/>
    <n v="10"/>
  </r>
  <r>
    <x v="0"/>
    <x v="79"/>
    <s v="May"/>
    <x v="1"/>
    <x v="1"/>
    <s v="Mobile"/>
    <x v="1"/>
    <n v="2161.8000000000002"/>
    <n v="25.206588"/>
    <n v="1.1659999999999998E-2"/>
    <n v="0.85"/>
    <n v="21.425599800000001"/>
    <n v="1"/>
    <n v="21.425599800000001"/>
    <n v="3.9672168244270112E-2"/>
    <n v="51"/>
    <n v="2.3803300946562063"/>
    <n v="91.2"/>
    <n v="30"/>
    <n v="9"/>
  </r>
  <r>
    <x v="0"/>
    <x v="80"/>
    <s v="May"/>
    <x v="1"/>
    <x v="1"/>
    <s v="Mobile"/>
    <x v="1"/>
    <n v="1279.4000000000001"/>
    <n v="13.510464000000002"/>
    <n v="1.0560000000000002E-2"/>
    <n v="1.72"/>
    <n v="23.237998080000004"/>
    <n v="4"/>
    <n v="5.809499520000001"/>
    <n v="0.29606681162097759"/>
    <n v="132"/>
    <n v="5.6803516183094533"/>
    <n v="97.2"/>
    <n v="22.5"/>
    <n v="6"/>
  </r>
  <r>
    <x v="0"/>
    <x v="81"/>
    <s v="May"/>
    <x v="1"/>
    <x v="1"/>
    <s v="Mobile"/>
    <x v="1"/>
    <n v="1999.1999999999998"/>
    <n v="19.572167999999998"/>
    <n v="9.7900000000000001E-3"/>
    <n v="0.72"/>
    <n v="14.091960959999998"/>
    <n v="3"/>
    <n v="4.6973203199999993"/>
    <n v="0.15327888050010607"/>
    <n v="240"/>
    <n v="17.030986722234012"/>
    <n v="124.8"/>
    <n v="13.5"/>
    <n v="12"/>
  </r>
  <r>
    <x v="0"/>
    <x v="82"/>
    <s v="May"/>
    <x v="1"/>
    <x v="1"/>
    <s v="Mobile"/>
    <x v="1"/>
    <n v="1420"/>
    <n v="17.963000000000001"/>
    <n v="1.2650000000000002E-2"/>
    <n v="0.85"/>
    <n v="15.268550000000001"/>
    <n v="1"/>
    <n v="15.268550000000001"/>
    <n v="5.5669988309302455E-2"/>
    <n v="56"/>
    <n v="3.6676698180246321"/>
    <n v="80.399999999999991"/>
    <n v="6"/>
    <n v="4"/>
  </r>
  <r>
    <x v="0"/>
    <x v="83"/>
    <s v="May"/>
    <x v="1"/>
    <x v="1"/>
    <s v="Mobile"/>
    <x v="1"/>
    <n v="2031.6"/>
    <n v="28.604928000000001"/>
    <n v="1.4080000000000001E-2"/>
    <n v="2.0300000000000002"/>
    <n v="58.06800384000001"/>
    <n v="4"/>
    <n v="14.517000960000003"/>
    <n v="0.13983604503391864"/>
    <n v="160"/>
    <n v="2.7553900499294306"/>
    <n v="99.6"/>
    <n v="15"/>
    <n v="9"/>
  </r>
  <r>
    <x v="0"/>
    <x v="84"/>
    <s v="May"/>
    <x v="1"/>
    <x v="1"/>
    <s v="Mobile"/>
    <x v="1"/>
    <n v="1554.4"/>
    <n v="23.595792000000003"/>
    <n v="1.5180000000000001E-2"/>
    <n v="1.5999999999999999"/>
    <n v="37.753267200000003"/>
    <n v="7"/>
    <n v="5.3933238857142864"/>
    <n v="0.29666306602465387"/>
    <n v="497"/>
    <n v="13.164423554844015"/>
    <n v="120"/>
    <n v="18"/>
    <n v="7"/>
  </r>
  <r>
    <x v="0"/>
    <x v="85"/>
    <s v="May"/>
    <x v="1"/>
    <x v="1"/>
    <s v="Mobile"/>
    <x v="1"/>
    <n v="2245.1999999999998"/>
    <n v="26.179031999999999"/>
    <n v="1.166E-2"/>
    <n v="1.5"/>
    <n v="39.268547999999996"/>
    <n v="2"/>
    <n v="19.634273999999998"/>
    <n v="7.6397018804973391E-2"/>
    <n v="60"/>
    <n v="1.5279403760994679"/>
    <n v="97.2"/>
    <n v="9"/>
    <n v="9"/>
  </r>
  <r>
    <x v="0"/>
    <x v="86"/>
    <s v="May"/>
    <x v="1"/>
    <x v="1"/>
    <s v="Mobile"/>
    <x v="1"/>
    <n v="2348.4"/>
    <n v="21.699216000000003"/>
    <n v="9.2400000000000017E-3"/>
    <n v="0.63"/>
    <n v="13.670506080000003"/>
    <n v="6"/>
    <n v="2.2784176800000004"/>
    <n v="0.27650768580763468"/>
    <n v="444"/>
    <n v="32.478680555182486"/>
    <n v="98.399999999999991"/>
    <n v="21"/>
    <n v="6"/>
  </r>
  <r>
    <x v="0"/>
    <x v="87"/>
    <s v="May"/>
    <x v="1"/>
    <x v="1"/>
    <s v="Mobile"/>
    <x v="1"/>
    <n v="1899.8000000000002"/>
    <n v="29.674876000000001"/>
    <n v="1.5619999999999998E-2"/>
    <n v="1.8999999999999997"/>
    <n v="56.38226439999999"/>
    <n v="6"/>
    <n v="9.3970440666666644"/>
    <n v="0.20219124083281761"/>
    <n v="474"/>
    <n v="8.4068989609434723"/>
    <n v="70.8"/>
    <n v="15"/>
    <n v="10"/>
  </r>
  <r>
    <x v="0"/>
    <x v="88"/>
    <s v="May"/>
    <x v="1"/>
    <x v="1"/>
    <s v="Mobile"/>
    <x v="1"/>
    <n v="1917"/>
    <n v="25.515270000000001"/>
    <n v="1.3310000000000001E-2"/>
    <n v="1.2999999999999998"/>
    <n v="33.169850999999994"/>
    <n v="1"/>
    <n v="33.169850999999994"/>
    <n v="3.9192217052768791E-2"/>
    <n v="31"/>
    <n v="0.93458363741217909"/>
    <n v="127.19999999999999"/>
    <n v="10.5"/>
    <n v="2"/>
  </r>
  <r>
    <x v="0"/>
    <x v="89"/>
    <s v="May"/>
    <x v="1"/>
    <x v="1"/>
    <s v="Mobile"/>
    <x v="1"/>
    <n v="1343.8000000000002"/>
    <n v="13.747074000000001"/>
    <n v="1.023E-2"/>
    <n v="1.24"/>
    <n v="17.046371760000003"/>
    <n v="6"/>
    <n v="2.8410619600000007"/>
    <n v="0.43645651430988147"/>
    <n v="426"/>
    <n v="24.990655254839986"/>
    <n v="114"/>
    <n v="25.5"/>
    <n v="8"/>
  </r>
  <r>
    <x v="0"/>
    <x v="90"/>
    <s v="May"/>
    <x v="1"/>
    <x v="1"/>
    <s v="Mobile"/>
    <x v="1"/>
    <n v="2108"/>
    <n v="26.898079999999997"/>
    <n v="1.2759999999999999E-2"/>
    <n v="1.69"/>
    <n v="45.457755199999994"/>
    <n v="5"/>
    <n v="9.0915510399999988"/>
    <n v="0.18588687370994511"/>
    <n v="335"/>
    <n v="7.3694796086191259"/>
    <n v="117.6"/>
    <n v="15"/>
    <n v="4"/>
  </r>
  <r>
    <x v="0"/>
    <x v="91"/>
    <s v="May"/>
    <x v="1"/>
    <x v="1"/>
    <s v="Mobile"/>
    <x v="1"/>
    <n v="1580.2"/>
    <n v="16.513090000000005"/>
    <n v="1.0450000000000003E-2"/>
    <n v="0.6"/>
    <n v="9.9078540000000022"/>
    <n v="4"/>
    <n v="2.4769635000000005"/>
    <n v="0.24223207164740207"/>
    <n v="216"/>
    <n v="21.800886448266191"/>
    <n v="73.2"/>
    <n v="6"/>
    <n v="11"/>
  </r>
  <r>
    <x v="1"/>
    <x v="92"/>
    <s v="June"/>
    <x v="1"/>
    <x v="1"/>
    <s v="Mobile"/>
    <x v="1"/>
    <n v="1465.3999999999999"/>
    <n v="19.020892"/>
    <n v="1.2980000000000002E-2"/>
    <n v="1.86"/>
    <n v="35.378859120000001"/>
    <n v="0"/>
    <n v="0"/>
    <n v="0"/>
    <n v="18"/>
    <n v="0.50877841874285967"/>
    <n v="99.6"/>
    <n v="33"/>
    <n v="6"/>
  </r>
  <r>
    <x v="1"/>
    <x v="93"/>
    <s v="June"/>
    <x v="1"/>
    <x v="1"/>
    <s v="Mobile"/>
    <x v="1"/>
    <n v="820.8"/>
    <n v="8.1259200000000025"/>
    <n v="9.9000000000000043E-3"/>
    <n v="1.8800000000000001"/>
    <n v="15.276729600000005"/>
    <n v="4"/>
    <n v="3.8191824000000012"/>
    <n v="0.49225195424025819"/>
    <n v="245"/>
    <n v="16.037463934689264"/>
    <n v="132"/>
    <n v="33"/>
    <n v="6"/>
  </r>
  <r>
    <x v="1"/>
    <x v="94"/>
    <s v="June"/>
    <x v="1"/>
    <x v="1"/>
    <s v="Mobile"/>
    <x v="1"/>
    <n v="1754.8"/>
    <n v="17.179492"/>
    <n v="9.7900000000000001E-3"/>
    <n v="2.0599999999999996"/>
    <n v="35.389753519999992"/>
    <n v="4"/>
    <n v="8.847438379999998"/>
    <n v="0.23283575556250441"/>
    <n v="162"/>
    <n v="4.5775961651851604"/>
    <n v="147.6"/>
    <n v="22.5"/>
    <n v="10"/>
  </r>
  <r>
    <x v="1"/>
    <x v="95"/>
    <s v="June"/>
    <x v="1"/>
    <x v="1"/>
    <s v="Mobile"/>
    <x v="1"/>
    <n v="917.39999999999986"/>
    <n v="7.2658079999999989"/>
    <n v="7.92E-3"/>
    <n v="2.25"/>
    <n v="16.348067999999998"/>
    <n v="1"/>
    <n v="16.348067999999998"/>
    <n v="0.13763094207829329"/>
    <n v="75"/>
    <n v="4.5876980692764437"/>
    <n v="111.6"/>
    <n v="21"/>
    <n v="15"/>
  </r>
  <r>
    <x v="1"/>
    <x v="96"/>
    <s v="June"/>
    <x v="1"/>
    <x v="1"/>
    <s v="Mobile"/>
    <x v="1"/>
    <n v="1406.6999999999998"/>
    <n v="13.462119"/>
    <n v="9.5700000000000004E-3"/>
    <n v="1.96"/>
    <n v="26.38575324"/>
    <n v="6"/>
    <n v="4.3976255399999999"/>
    <n v="0.44569506479626275"/>
    <n v="472"/>
    <n v="17.888441376176534"/>
    <n v="134.4"/>
    <n v="25.5"/>
    <n v="16"/>
  </r>
  <r>
    <x v="1"/>
    <x v="97"/>
    <s v="June"/>
    <x v="1"/>
    <x v="1"/>
    <s v="Mobile"/>
    <x v="1"/>
    <n v="1643.3"/>
    <n v="15.726381"/>
    <n v="9.5700000000000004E-3"/>
    <n v="1.38"/>
    <n v="21.702405779999999"/>
    <n v="4"/>
    <n v="5.4256014449999999"/>
    <n v="0.25434968159553045"/>
    <n v="150"/>
    <n v="6.9116761303133281"/>
    <n v="102"/>
    <n v="21"/>
    <n v="10"/>
  </r>
  <r>
    <x v="1"/>
    <x v="98"/>
    <s v="June"/>
    <x v="1"/>
    <x v="1"/>
    <s v="Mobile"/>
    <x v="1"/>
    <n v="1446"/>
    <n v="16.7013"/>
    <n v="1.155E-2"/>
    <n v="1.9"/>
    <n v="31.732469999999999"/>
    <n v="3"/>
    <n v="10.577489999999999"/>
    <n v="0.17962673564333315"/>
    <n v="87"/>
    <n v="2.7416712282403481"/>
    <n v="104.39999999999999"/>
    <n v="27"/>
    <n v="12"/>
  </r>
  <r>
    <x v="1"/>
    <x v="99"/>
    <s v="June"/>
    <x v="1"/>
    <x v="1"/>
    <s v="Mobile"/>
    <x v="1"/>
    <n v="1294.3"/>
    <n v="15.945775999999999"/>
    <n v="1.2319999999999999E-2"/>
    <n v="1.08"/>
    <n v="17.221438079999999"/>
    <n v="5"/>
    <n v="3.4442876159999996"/>
    <n v="0.31356266386784815"/>
    <n v="404"/>
    <n v="23.459132630113086"/>
    <n v="106.8"/>
    <n v="21"/>
    <n v="6"/>
  </r>
  <r>
    <x v="1"/>
    <x v="100"/>
    <s v="June"/>
    <x v="1"/>
    <x v="1"/>
    <s v="Mobile"/>
    <x v="1"/>
    <n v="1918.3999999999999"/>
    <n v="23.845712000000002"/>
    <n v="1.2430000000000002E-2"/>
    <n v="1.2"/>
    <n v="28.614854400000002"/>
    <n v="4"/>
    <n v="7.1537136000000006"/>
    <n v="0.16774504363719564"/>
    <n v="364"/>
    <n v="12.720665809154003"/>
    <n v="104.39999999999999"/>
    <n v="12"/>
    <n v="7"/>
  </r>
  <r>
    <x v="1"/>
    <x v="101"/>
    <s v="June"/>
    <x v="1"/>
    <x v="1"/>
    <s v="Mobile"/>
    <x v="1"/>
    <n v="947"/>
    <n v="8.6461100000000002"/>
    <n v="9.130000000000001E-3"/>
    <n v="1.39"/>
    <n v="12.018092899999999"/>
    <n v="3"/>
    <n v="4.0060309666666667"/>
    <n v="0.34697684854807537"/>
    <n v="194"/>
    <n v="16.142328205833724"/>
    <n v="127.19999999999999"/>
    <n v="28.5"/>
    <n v="10"/>
  </r>
  <r>
    <x v="1"/>
    <x v="102"/>
    <s v="June"/>
    <x v="1"/>
    <x v="1"/>
    <s v="Mobile"/>
    <x v="1"/>
    <n v="1730.6999999999998"/>
    <n v="17.514683999999999"/>
    <n v="1.0120000000000001E-2"/>
    <n v="0.98"/>
    <n v="17.164390319999999"/>
    <n v="1"/>
    <n v="17.164390319999999"/>
    <n v="5.7094949586301416E-2"/>
    <n v="47"/>
    <n v="2.7382271740369046"/>
    <n v="126"/>
    <n v="27"/>
    <n v="13"/>
  </r>
  <r>
    <x v="1"/>
    <x v="103"/>
    <s v="June"/>
    <x v="1"/>
    <x v="1"/>
    <s v="Mobile"/>
    <x v="1"/>
    <n v="1145"/>
    <n v="12.846900000000003"/>
    <n v="1.1220000000000003E-2"/>
    <n v="1.99"/>
    <n v="25.565331000000008"/>
    <n v="0"/>
    <n v="0"/>
    <n v="0"/>
    <n v="31"/>
    <n v="1.2125796454581399"/>
    <n v="90"/>
    <n v="25.5"/>
    <n v="12"/>
  </r>
  <r>
    <x v="1"/>
    <x v="104"/>
    <s v="June"/>
    <x v="1"/>
    <x v="1"/>
    <s v="Mobile"/>
    <x v="1"/>
    <n v="1176.6999999999998"/>
    <n v="12.167078"/>
    <n v="1.0340000000000002E-2"/>
    <n v="1.69"/>
    <n v="20.56236182"/>
    <n v="4"/>
    <n v="5.1405904549999999"/>
    <n v="0.32875600863247528"/>
    <n v="159"/>
    <n v="7.7325747592549661"/>
    <n v="140.4"/>
    <n v="27"/>
    <n v="6"/>
  </r>
  <r>
    <x v="1"/>
    <x v="105"/>
    <s v="June"/>
    <x v="1"/>
    <x v="1"/>
    <s v="Mobile"/>
    <x v="1"/>
    <n v="1585.1"/>
    <n v="15.692490000000003"/>
    <n v="9.9000000000000025E-3"/>
    <n v="1.2200000000000002"/>
    <n v="19.144837800000008"/>
    <n v="5"/>
    <n v="3.8289675600000015"/>
    <n v="0.31862374932212789"/>
    <n v="238"/>
    <n v="12.431549563715807"/>
    <n v="80.399999999999991"/>
    <n v="9"/>
    <n v="5"/>
  </r>
  <r>
    <x v="1"/>
    <x v="106"/>
    <s v="June"/>
    <x v="1"/>
    <x v="1"/>
    <s v="Mobile"/>
    <x v="1"/>
    <n v="1527.1999999999998"/>
    <n v="17.807151999999995"/>
    <n v="1.1659999999999998E-2"/>
    <n v="1.02"/>
    <n v="18.163295039999994"/>
    <n v="5"/>
    <n v="3.6326590079999987"/>
    <n v="0.28078605719769234"/>
    <n v="361"/>
    <n v="19.875248362424891"/>
    <n v="88.8"/>
    <n v="13.5"/>
    <n v="11"/>
  </r>
  <r>
    <x v="1"/>
    <x v="107"/>
    <s v="June"/>
    <x v="1"/>
    <x v="1"/>
    <s v="Mobile"/>
    <x v="1"/>
    <n v="1719.8999999999999"/>
    <n v="22.702680000000001"/>
    <n v="1.3200000000000002E-2"/>
    <n v="1.07"/>
    <n v="24.291867600000003"/>
    <n v="1"/>
    <n v="24.291867600000003"/>
    <n v="4.4047663095282144E-2"/>
    <n v="53"/>
    <n v="2.1818001346261244"/>
    <n v="128.4"/>
    <n v="16.5"/>
    <n v="12"/>
  </r>
  <r>
    <x v="1"/>
    <x v="108"/>
    <s v="June"/>
    <x v="1"/>
    <x v="1"/>
    <s v="Mobile"/>
    <x v="1"/>
    <n v="1676.8"/>
    <n v="16.600320000000004"/>
    <n v="9.9000000000000025E-3"/>
    <n v="0.75"/>
    <n v="12.450240000000003"/>
    <n v="5"/>
    <n v="2.4900480000000007"/>
    <n v="0.30119901303107405"/>
    <n v="270"/>
    <n v="21.686328938237331"/>
    <n v="140.4"/>
    <n v="18"/>
    <n v="9"/>
  </r>
  <r>
    <x v="1"/>
    <x v="109"/>
    <s v="June"/>
    <x v="1"/>
    <x v="1"/>
    <s v="Mobile"/>
    <x v="1"/>
    <n v="1836.6"/>
    <n v="17.980314"/>
    <n v="9.7900000000000001E-3"/>
    <n v="1.08"/>
    <n v="19.418739120000001"/>
    <n v="0"/>
    <n v="0"/>
    <n v="0"/>
    <n v="37"/>
    <n v="1.9053760273185028"/>
    <n v="103.2"/>
    <n v="25.5"/>
    <n v="7"/>
  </r>
  <r>
    <x v="1"/>
    <x v="110"/>
    <s v="June"/>
    <x v="1"/>
    <x v="1"/>
    <s v="Mobile"/>
    <x v="1"/>
    <n v="1587"/>
    <n v="14.140169999999999"/>
    <n v="8.9099999999999995E-3"/>
    <n v="0.9"/>
    <n v="12.726153"/>
    <n v="3"/>
    <n v="4.242051"/>
    <n v="0.21216152281054612"/>
    <n v="114"/>
    <n v="8.9579309631119468"/>
    <n v="103.2"/>
    <n v="16.5"/>
    <n v="14"/>
  </r>
  <r>
    <x v="1"/>
    <x v="111"/>
    <s v="June"/>
    <x v="1"/>
    <x v="1"/>
    <s v="Mobile"/>
    <x v="1"/>
    <n v="1231.1999999999998"/>
    <n v="14.897519999999997"/>
    <n v="1.21E-2"/>
    <n v="1.55"/>
    <n v="23.091155999999994"/>
    <n v="2"/>
    <n v="11.545577999999997"/>
    <n v="0.13425053297461595"/>
    <n v="97"/>
    <n v="4.2007424833992726"/>
    <n v="94.8"/>
    <n v="34.5"/>
    <n v="7"/>
  </r>
  <r>
    <x v="1"/>
    <x v="112"/>
    <s v="June"/>
    <x v="1"/>
    <x v="1"/>
    <s v="Mobile"/>
    <x v="1"/>
    <n v="869.89999999999986"/>
    <n v="7.0809860000000002"/>
    <n v="8.1400000000000014E-3"/>
    <n v="1.1300000000000001"/>
    <n v="8.0015141800000009"/>
    <n v="2"/>
    <n v="4.0007570900000005"/>
    <n v="0.28244654063713726"/>
    <n v="109"/>
    <n v="13.622421650198211"/>
    <n v="108"/>
    <n v="36"/>
    <n v="17"/>
  </r>
  <r>
    <x v="1"/>
    <x v="113"/>
    <s v="June"/>
    <x v="1"/>
    <x v="1"/>
    <s v="Mobile"/>
    <x v="1"/>
    <n v="1570"/>
    <n v="12.607100000000001"/>
    <n v="8.0300000000000007E-3"/>
    <n v="1.83"/>
    <n v="23.070993000000001"/>
    <n v="4"/>
    <n v="5.7677482500000004"/>
    <n v="0.31728153183523566"/>
    <n v="349"/>
    <n v="15.127220575204543"/>
    <n v="98.399999999999991"/>
    <n v="15"/>
    <n v="9"/>
  </r>
  <r>
    <x v="1"/>
    <x v="114"/>
    <s v="June"/>
    <x v="1"/>
    <x v="1"/>
    <s v="Mobile"/>
    <x v="1"/>
    <n v="1098.3"/>
    <n v="9.4234140000000011"/>
    <n v="8.5800000000000008E-3"/>
    <n v="0.77"/>
    <n v="7.2560287800000012"/>
    <n v="4"/>
    <n v="1.8140071950000003"/>
    <n v="0.42447461185510893"/>
    <n v="200"/>
    <n v="27.563286484097983"/>
    <n v="96"/>
    <n v="30"/>
    <n v="12"/>
  </r>
  <r>
    <x v="1"/>
    <x v="115"/>
    <s v="June"/>
    <x v="1"/>
    <x v="1"/>
    <s v="Mobile"/>
    <x v="1"/>
    <n v="1789.1"/>
    <n v="15.547279000000001"/>
    <n v="8.6900000000000015E-3"/>
    <n v="0.88000000000000012"/>
    <n v="13.681605520000003"/>
    <n v="0"/>
    <n v="0"/>
    <n v="0"/>
    <n v="9"/>
    <n v="0.65781753368372209"/>
    <n v="92.399999999999991"/>
    <n v="22.5"/>
    <n v="5"/>
  </r>
  <r>
    <x v="1"/>
    <x v="116"/>
    <s v="June"/>
    <x v="1"/>
    <x v="1"/>
    <s v="Mobile"/>
    <x v="1"/>
    <n v="1390.6999999999998"/>
    <n v="12.544113999999999"/>
    <n v="9.0200000000000002E-3"/>
    <n v="1.4800000000000002"/>
    <n v="18.565288720000002"/>
    <n v="1"/>
    <n v="18.565288720000002"/>
    <n v="7.9718663271076781E-2"/>
    <n v="84"/>
    <n v="4.5245727802503035"/>
    <n v="91.2"/>
    <n v="33"/>
    <n v="7"/>
  </r>
  <r>
    <x v="1"/>
    <x v="117"/>
    <s v="June"/>
    <x v="1"/>
    <x v="1"/>
    <s v="Mobile"/>
    <x v="1"/>
    <n v="1842.1999999999998"/>
    <n v="14.792866"/>
    <n v="8.0300000000000007E-3"/>
    <n v="0.78"/>
    <n v="11.53843548"/>
    <n v="2"/>
    <n v="5.7692177400000002"/>
    <n v="0.13520030533636956"/>
    <n v="201"/>
    <n v="17.42003934141685"/>
    <n v="145.19999999999999"/>
    <n v="16.5"/>
    <n v="9"/>
  </r>
  <r>
    <x v="1"/>
    <x v="118"/>
    <s v="June"/>
    <x v="1"/>
    <x v="1"/>
    <s v="Mobile"/>
    <x v="1"/>
    <n v="1039.8"/>
    <n v="12.810336"/>
    <n v="1.2319999999999999E-2"/>
    <n v="1.1500000000000001"/>
    <n v="14.7318864"/>
    <n v="5"/>
    <n v="2.9463772800000001"/>
    <n v="0.3903098248164607"/>
    <n v="203"/>
    <n v="13.779633815259395"/>
    <n v="127.19999999999999"/>
    <n v="18"/>
    <n v="9"/>
  </r>
  <r>
    <x v="1"/>
    <x v="119"/>
    <s v="June"/>
    <x v="1"/>
    <x v="1"/>
    <s v="Mobile"/>
    <x v="1"/>
    <n v="1218.8999999999999"/>
    <n v="8.8492140000000017"/>
    <n v="7.2600000000000026E-3"/>
    <n v="1.52"/>
    <n v="13.450805280000003"/>
    <n v="5"/>
    <n v="2.6901610560000004"/>
    <n v="0.56502193302139592"/>
    <n v="401"/>
    <n v="29.812341465997338"/>
    <n v="145.19999999999999"/>
    <n v="24"/>
    <n v="6"/>
  </r>
  <r>
    <x v="1"/>
    <x v="120"/>
    <s v="June"/>
    <x v="1"/>
    <x v="1"/>
    <s v="Mobile"/>
    <x v="1"/>
    <n v="1837.1999999999998"/>
    <n v="24.048947999999999"/>
    <n v="1.3090000000000001E-2"/>
    <n v="1.2200000000000002"/>
    <n v="29.339716560000003"/>
    <n v="4"/>
    <n v="7.3349291400000007"/>
    <n v="0.1663274418490156"/>
    <n v="224"/>
    <n v="7.6347022488072724"/>
    <n v="133.19999999999999"/>
    <n v="27"/>
    <n v="15"/>
  </r>
  <r>
    <x v="1"/>
    <x v="121"/>
    <s v="June"/>
    <x v="1"/>
    <x v="1"/>
    <s v="Mobile"/>
    <x v="1"/>
    <n v="1914.6"/>
    <n v="19.165146000000004"/>
    <n v="1.0010000000000002E-2"/>
    <n v="1.53"/>
    <n v="29.322673380000005"/>
    <n v="0"/>
    <n v="0"/>
    <n v="0"/>
    <n v="30"/>
    <n v="1.0230990746042268"/>
    <n v="105.6"/>
    <n v="24"/>
    <n v="3"/>
  </r>
  <r>
    <x v="1"/>
    <x v="122"/>
    <s v="July"/>
    <x v="1"/>
    <x v="1"/>
    <s v="Mobile"/>
    <x v="1"/>
    <n v="856.09999999999991"/>
    <n v="7.5336799999999995"/>
    <n v="8.8000000000000005E-3"/>
    <n v="0.92"/>
    <n v="6.9309855999999996"/>
    <n v="0"/>
    <n v="0"/>
    <n v="0"/>
    <n v="12"/>
    <n v="1.7313554943758649"/>
    <n v="148.79999999999998"/>
    <n v="30"/>
    <n v="10"/>
  </r>
  <r>
    <x v="1"/>
    <x v="123"/>
    <s v="July"/>
    <x v="1"/>
    <x v="1"/>
    <s v="Mobile"/>
    <x v="1"/>
    <n v="1782.3"/>
    <n v="20.389512"/>
    <n v="1.1440000000000001E-2"/>
    <n v="0.76"/>
    <n v="15.496029119999999"/>
    <n v="0"/>
    <n v="0"/>
    <n v="0"/>
    <n v="8"/>
    <n v="0.51626129107325791"/>
    <n v="128.4"/>
    <n v="28.5"/>
    <n v="7"/>
  </r>
  <r>
    <x v="1"/>
    <x v="124"/>
    <s v="July"/>
    <x v="1"/>
    <x v="1"/>
    <s v="Mobile"/>
    <x v="1"/>
    <n v="1281.1999999999998"/>
    <n v="12.120152000000001"/>
    <n v="9.4600000000000014E-3"/>
    <n v="1.48"/>
    <n v="17.93782496"/>
    <n v="3"/>
    <n v="5.9792749866666668"/>
    <n v="0.24752164824335535"/>
    <n v="106"/>
    <n v="5.9093006112152402"/>
    <n v="100.8"/>
    <n v="40.5"/>
    <n v="10"/>
  </r>
  <r>
    <x v="1"/>
    <x v="125"/>
    <s v="July"/>
    <x v="1"/>
    <x v="1"/>
    <s v="Mobile"/>
    <x v="1"/>
    <n v="1832.9999999999998"/>
    <n v="15.92877"/>
    <n v="8.6900000000000015E-3"/>
    <n v="0.82"/>
    <n v="13.061591399999999"/>
    <n v="3"/>
    <n v="4.3538638000000001"/>
    <n v="0.18833845927840004"/>
    <n v="190"/>
    <n v="14.546466367030897"/>
    <n v="90"/>
    <n v="16.5"/>
    <n v="11"/>
  </r>
  <r>
    <x v="1"/>
    <x v="126"/>
    <s v="July"/>
    <x v="1"/>
    <x v="1"/>
    <s v="Mobile"/>
    <x v="1"/>
    <n v="1431.1"/>
    <n v="14.482732"/>
    <n v="1.0120000000000001E-2"/>
    <n v="0.7"/>
    <n v="10.137912399999999"/>
    <n v="0"/>
    <n v="0"/>
    <n v="0"/>
    <n v="22"/>
    <n v="2.1700720160099234"/>
    <n v="97.2"/>
    <n v="27"/>
    <n v="13"/>
  </r>
  <r>
    <x v="1"/>
    <x v="127"/>
    <s v="July"/>
    <x v="1"/>
    <x v="1"/>
    <s v="Mobile"/>
    <x v="1"/>
    <n v="1545.5"/>
    <n v="11.730345"/>
    <n v="7.5899999999999995E-3"/>
    <n v="2.16"/>
    <n v="25.337545200000001"/>
    <n v="5"/>
    <n v="5.06750904"/>
    <n v="0.42624492289016225"/>
    <n v="420"/>
    <n v="16.576191445728529"/>
    <n v="129.6"/>
    <n v="24"/>
    <n v="6"/>
  </r>
  <r>
    <x v="1"/>
    <x v="128"/>
    <s v="July"/>
    <x v="1"/>
    <x v="1"/>
    <s v="Mobile"/>
    <x v="1"/>
    <n v="1404.8"/>
    <n v="18.543360000000003"/>
    <n v="1.3200000000000003E-2"/>
    <n v="0.97"/>
    <n v="17.987059200000004"/>
    <n v="4"/>
    <n v="4.4967648000000011"/>
    <n v="0.21571063712293775"/>
    <n v="290"/>
    <n v="16.122702259188646"/>
    <n v="120"/>
    <n v="30"/>
    <n v="6"/>
  </r>
  <r>
    <x v="1"/>
    <x v="129"/>
    <s v="July"/>
    <x v="1"/>
    <x v="1"/>
    <s v="Mobile"/>
    <x v="1"/>
    <n v="1054.3999999999999"/>
    <n v="9.5106879999999983"/>
    <n v="9.0200000000000002E-3"/>
    <n v="0.60000000000000009"/>
    <n v="5.7064127999999998"/>
    <n v="5"/>
    <n v="1.1412825600000001"/>
    <n v="0.52572432194179863"/>
    <n v="246"/>
    <n v="43.109394399227483"/>
    <n v="115.19999999999999"/>
    <n v="33"/>
    <n v="2"/>
  </r>
  <r>
    <x v="1"/>
    <x v="130"/>
    <s v="July"/>
    <x v="1"/>
    <x v="1"/>
    <s v="Mobile"/>
    <x v="1"/>
    <n v="1799.4999999999998"/>
    <n v="15.835599999999999"/>
    <n v="8.8000000000000005E-3"/>
    <n v="0.75"/>
    <n v="11.8767"/>
    <n v="1"/>
    <n v="11.8767"/>
    <n v="6.3148854479779734E-2"/>
    <n v="107"/>
    <n v="9.0092365724485752"/>
    <n v="85.2"/>
    <n v="25.5"/>
    <n v="5"/>
  </r>
  <r>
    <x v="1"/>
    <x v="131"/>
    <s v="July"/>
    <x v="1"/>
    <x v="1"/>
    <s v="Mobile"/>
    <x v="1"/>
    <n v="1490.1"/>
    <n v="17.046744"/>
    <n v="1.1440000000000001E-2"/>
    <n v="1.5699999999999998"/>
    <n v="26.763388079999999"/>
    <n v="4"/>
    <n v="6.6908470199999996"/>
    <n v="0.23464891594547321"/>
    <n v="126"/>
    <n v="4.7079241097340168"/>
    <n v="128.4"/>
    <n v="24"/>
    <n v="13"/>
  </r>
  <r>
    <x v="1"/>
    <x v="132"/>
    <s v="July"/>
    <x v="1"/>
    <x v="1"/>
    <s v="Mobile"/>
    <x v="1"/>
    <n v="1690.8999999999999"/>
    <n v="16.553910999999999"/>
    <n v="9.7900000000000001E-3"/>
    <n v="1.75"/>
    <n v="28.969344249999999"/>
    <n v="5"/>
    <n v="5.79386885"/>
    <n v="0.30204342647486748"/>
    <n v="285"/>
    <n v="9.8379858908956841"/>
    <n v="82.8"/>
    <n v="21"/>
    <n v="14"/>
  </r>
  <r>
    <x v="1"/>
    <x v="133"/>
    <s v="July"/>
    <x v="1"/>
    <x v="1"/>
    <s v="Mobile"/>
    <x v="1"/>
    <n v="1684.6"/>
    <n v="13.156726000000001"/>
    <n v="7.810000000000001E-3"/>
    <n v="1.65"/>
    <n v="21.708597900000001"/>
    <n v="1"/>
    <n v="21.708597900000001"/>
    <n v="7.600675122367069E-2"/>
    <n v="57"/>
    <n v="2.6256877695449874"/>
    <n v="110.39999999999999"/>
    <n v="18"/>
    <n v="14"/>
  </r>
  <r>
    <x v="1"/>
    <x v="134"/>
    <s v="July"/>
    <x v="1"/>
    <x v="1"/>
    <s v="Mobile"/>
    <x v="1"/>
    <n v="1554.6"/>
    <n v="21.546755999999998"/>
    <n v="1.3859999999999999E-2"/>
    <n v="0.66"/>
    <n v="14.220858959999999"/>
    <n v="2"/>
    <n v="7.1104294799999996"/>
    <n v="9.2821397337028377E-2"/>
    <n v="161"/>
    <n v="11.321397705501187"/>
    <n v="118.8"/>
    <n v="37.5"/>
    <n v="5"/>
  </r>
  <r>
    <x v="1"/>
    <x v="135"/>
    <s v="July"/>
    <x v="1"/>
    <x v="1"/>
    <s v="Mobile"/>
    <x v="1"/>
    <n v="1941.6999999999998"/>
    <n v="23.280982999999999"/>
    <n v="1.1990000000000001E-2"/>
    <n v="1.6300000000000001"/>
    <n v="37.948002289999998"/>
    <n v="1"/>
    <n v="37.948002289999998"/>
    <n v="4.2953512744715289E-2"/>
    <n v="57"/>
    <n v="1.5020553536495531"/>
    <n v="87.6"/>
    <n v="25.5"/>
    <n v="1"/>
  </r>
  <r>
    <x v="1"/>
    <x v="136"/>
    <s v="July"/>
    <x v="1"/>
    <x v="1"/>
    <s v="Mobile"/>
    <x v="1"/>
    <n v="1086.5999999999999"/>
    <n v="8.2472940000000001"/>
    <n v="7.5900000000000004E-3"/>
    <n v="0.60000000000000009"/>
    <n v="4.9483764000000008"/>
    <n v="2"/>
    <n v="2.4741882000000004"/>
    <n v="0.24250378366528463"/>
    <n v="204"/>
    <n v="41.22564322309838"/>
    <n v="142.79999999999998"/>
    <n v="10.5"/>
    <n v="12"/>
  </r>
  <r>
    <x v="1"/>
    <x v="137"/>
    <s v="July"/>
    <x v="1"/>
    <x v="1"/>
    <s v="Mobile"/>
    <x v="1"/>
    <n v="1508.5"/>
    <n v="16.427565000000001"/>
    <n v="1.089E-2"/>
    <n v="1.8299999999999998"/>
    <n v="30.062443949999999"/>
    <n v="0"/>
    <n v="0"/>
    <n v="0"/>
    <n v="1"/>
    <n v="3.3264095283244595E-2"/>
    <n v="128.4"/>
    <n v="28.5"/>
    <n v="14"/>
  </r>
  <r>
    <x v="1"/>
    <x v="138"/>
    <s v="July"/>
    <x v="1"/>
    <x v="1"/>
    <s v="Mobile"/>
    <x v="1"/>
    <n v="1471.6999999999998"/>
    <n v="12.950959999999998"/>
    <n v="8.8000000000000005E-3"/>
    <n v="2.21"/>
    <n v="28.621621599999997"/>
    <n v="0"/>
    <n v="0"/>
    <n v="0"/>
    <n v="20"/>
    <n v="0.69877242734562606"/>
    <n v="136.79999999999998"/>
    <n v="16.5"/>
    <n v="8"/>
  </r>
  <r>
    <x v="1"/>
    <x v="139"/>
    <s v="July"/>
    <x v="1"/>
    <x v="1"/>
    <s v="Mobile"/>
    <x v="1"/>
    <n v="1327.6"/>
    <n v="10.076484000000001"/>
    <n v="7.5900000000000013E-3"/>
    <n v="2.0499999999999998"/>
    <n v="20.656792199999998"/>
    <n v="6"/>
    <n v="3.4427986999999995"/>
    <n v="0.59544579240139717"/>
    <n v="199"/>
    <n v="9.633635177876263"/>
    <n v="139.19999999999999"/>
    <n v="24"/>
    <n v="14"/>
  </r>
  <r>
    <x v="1"/>
    <x v="140"/>
    <s v="July"/>
    <x v="1"/>
    <x v="1"/>
    <s v="Mobile"/>
    <x v="1"/>
    <n v="1717.6"/>
    <n v="19.271472000000003"/>
    <n v="1.1220000000000003E-2"/>
    <n v="1.51"/>
    <n v="29.099922720000006"/>
    <n v="4"/>
    <n v="7.2749806800000014"/>
    <n v="0.20756068866976013"/>
    <n v="159"/>
    <n v="5.4639320361741488"/>
    <n v="94.8"/>
    <n v="16.5"/>
    <n v="11"/>
  </r>
  <r>
    <x v="1"/>
    <x v="141"/>
    <s v="July"/>
    <x v="1"/>
    <x v="1"/>
    <s v="Mobile"/>
    <x v="1"/>
    <n v="1210"/>
    <n v="8.5184000000000015"/>
    <n v="7.0400000000000011E-3"/>
    <n v="1.71"/>
    <n v="14.566464000000002"/>
    <n v="0"/>
    <n v="0"/>
    <n v="0"/>
    <n v="33"/>
    <n v="2.2654777439466431"/>
    <n v="144"/>
    <n v="31.5"/>
    <n v="3"/>
  </r>
  <r>
    <x v="1"/>
    <x v="142"/>
    <s v="July"/>
    <x v="1"/>
    <x v="1"/>
    <s v="Mobile"/>
    <x v="1"/>
    <n v="852.39999999999986"/>
    <n v="12.095555999999998"/>
    <n v="1.4190000000000001E-2"/>
    <n v="0.84000000000000008"/>
    <n v="10.160267039999999"/>
    <n v="4"/>
    <n v="2.5400667599999998"/>
    <n v="0.33069996947639285"/>
    <n v="344"/>
    <n v="33.857377827344983"/>
    <n v="105.6"/>
    <n v="22.5"/>
    <n v="11"/>
  </r>
  <r>
    <x v="1"/>
    <x v="143"/>
    <s v="July"/>
    <x v="1"/>
    <x v="1"/>
    <s v="Mobile"/>
    <x v="1"/>
    <n v="1716.3"/>
    <n v="13.593095999999999"/>
    <n v="7.92E-3"/>
    <n v="1.9000000000000001"/>
    <n v="25.826882399999999"/>
    <n v="6"/>
    <n v="4.3044804000000001"/>
    <n v="0.44140054627731612"/>
    <n v="165"/>
    <n v="6.3886921171716802"/>
    <n v="100.8"/>
    <n v="24"/>
    <n v="9"/>
  </r>
  <r>
    <x v="1"/>
    <x v="144"/>
    <s v="July"/>
    <x v="1"/>
    <x v="1"/>
    <s v="Mobile"/>
    <x v="1"/>
    <n v="1100.0999999999999"/>
    <n v="11.980089"/>
    <n v="1.089E-2"/>
    <n v="1.45"/>
    <n v="17.37112905"/>
    <n v="0"/>
    <n v="0"/>
    <n v="0"/>
    <n v="41"/>
    <n v="2.3602380640882981"/>
    <n v="94.8"/>
    <n v="12"/>
    <n v="10"/>
  </r>
  <r>
    <x v="1"/>
    <x v="145"/>
    <s v="July"/>
    <x v="1"/>
    <x v="1"/>
    <s v="Mobile"/>
    <x v="1"/>
    <n v="1744.8"/>
    <n v="18.233160000000005"/>
    <n v="1.0450000000000003E-2"/>
    <n v="0.75"/>
    <n v="13.674870000000004"/>
    <n v="0"/>
    <n v="0"/>
    <n v="0"/>
    <n v="4"/>
    <n v="0.29250735107536663"/>
    <n v="87.6"/>
    <n v="22.5"/>
    <n v="6"/>
  </r>
  <r>
    <x v="1"/>
    <x v="146"/>
    <s v="July"/>
    <x v="1"/>
    <x v="1"/>
    <s v="Mobile"/>
    <x v="1"/>
    <n v="1141.3"/>
    <n v="9.1646390000000011"/>
    <n v="8.0300000000000007E-3"/>
    <n v="1.22"/>
    <n v="11.180859580000002"/>
    <n v="0"/>
    <n v="0"/>
    <n v="0"/>
    <n v="33"/>
    <n v="2.951472537856521"/>
    <n v="105.6"/>
    <n v="27"/>
    <n v="13"/>
  </r>
  <r>
    <x v="1"/>
    <x v="147"/>
    <s v="July"/>
    <x v="1"/>
    <x v="1"/>
    <s v="Mobile"/>
    <x v="1"/>
    <n v="1216.8999999999999"/>
    <n v="14.590630999999998"/>
    <n v="1.1990000000000001E-2"/>
    <n v="2.0100000000000002"/>
    <n v="29.327168310000001"/>
    <n v="2"/>
    <n v="14.663584155000001"/>
    <n v="0.13707426361478131"/>
    <n v="129"/>
    <n v="4.398651742862385"/>
    <n v="111.6"/>
    <n v="22.5"/>
    <n v="9"/>
  </r>
  <r>
    <x v="1"/>
    <x v="148"/>
    <s v="July"/>
    <x v="1"/>
    <x v="1"/>
    <s v="Mobile"/>
    <x v="1"/>
    <n v="1523.6"/>
    <n v="11.899316000000001"/>
    <n v="7.810000000000001E-3"/>
    <n v="1.86"/>
    <n v="22.132727760000002"/>
    <n v="0"/>
    <n v="0"/>
    <n v="0"/>
    <n v="28"/>
    <n v="1.2650948542639102"/>
    <n v="122.39999999999999"/>
    <n v="16.5"/>
    <n v="3"/>
  </r>
  <r>
    <x v="1"/>
    <x v="149"/>
    <s v="July"/>
    <x v="1"/>
    <x v="1"/>
    <s v="Mobile"/>
    <x v="1"/>
    <n v="932.3"/>
    <n v="9.1272169999999999"/>
    <n v="9.7900000000000001E-3"/>
    <n v="1.06"/>
    <n v="9.6748500200000009"/>
    <n v="1"/>
    <n v="9.6748500200000009"/>
    <n v="0.10956242192992673"/>
    <n v="23"/>
    <n v="2.3772978343285986"/>
    <n v="105.6"/>
    <n v="31.5"/>
    <n v="6"/>
  </r>
  <r>
    <x v="1"/>
    <x v="150"/>
    <s v="July"/>
    <x v="1"/>
    <x v="1"/>
    <s v="Mobile"/>
    <x v="1"/>
    <n v="1256.6999999999998"/>
    <n v="10.644248999999999"/>
    <n v="8.4700000000000001E-3"/>
    <n v="1.29"/>
    <n v="13.731081209999999"/>
    <n v="1"/>
    <n v="13.731081209999999"/>
    <n v="9.3947445235450636E-2"/>
    <n v="103"/>
    <n v="7.5012301234507088"/>
    <n v="115.19999999999999"/>
    <n v="19.5"/>
    <n v="8"/>
  </r>
  <r>
    <x v="1"/>
    <x v="151"/>
    <s v="July"/>
    <x v="1"/>
    <x v="1"/>
    <s v="Mobile"/>
    <x v="1"/>
    <n v="1372.5"/>
    <n v="14.342625000000002"/>
    <n v="1.0450000000000001E-2"/>
    <n v="0.77"/>
    <n v="11.043821250000002"/>
    <n v="1"/>
    <n v="11.043821250000002"/>
    <n v="6.972224401042347E-2"/>
    <n v="12"/>
    <n v="1.0865804261364695"/>
    <n v="123.6"/>
    <n v="16.5"/>
    <n v="8"/>
  </r>
  <r>
    <x v="1"/>
    <x v="152"/>
    <s v="July"/>
    <x v="1"/>
    <x v="1"/>
    <s v="Mobile"/>
    <x v="1"/>
    <n v="1709.3999999999999"/>
    <n v="17.675195999999996"/>
    <n v="1.0339999999999998E-2"/>
    <n v="1.86"/>
    <n v="32.875864559999997"/>
    <n v="4"/>
    <n v="8.2189661399999991"/>
    <n v="0.22630583559016834"/>
    <n v="343"/>
    <n v="10.433185699923081"/>
    <n v="105.6"/>
    <n v="27"/>
    <n v="11"/>
  </r>
  <r>
    <x v="1"/>
    <x v="153"/>
    <s v="August"/>
    <x v="1"/>
    <x v="1"/>
    <s v="Mobile"/>
    <x v="1"/>
    <n v="1208.5999999999999"/>
    <n v="9.4391660000000002"/>
    <n v="7.810000000000001E-3"/>
    <n v="1.9800000000000002"/>
    <n v="18.689548680000001"/>
    <n v="2"/>
    <n v="9.3447743400000007"/>
    <n v="0.21188312611516738"/>
    <n v="132"/>
    <n v="7.0627708705055783"/>
    <n v="117.6"/>
    <n v="18"/>
    <n v="11"/>
  </r>
  <r>
    <x v="1"/>
    <x v="154"/>
    <s v="August"/>
    <x v="1"/>
    <x v="1"/>
    <s v="Mobile"/>
    <x v="1"/>
    <n v="1265"/>
    <n v="11.549450000000002"/>
    <n v="9.130000000000001E-3"/>
    <n v="1.1499999999999999"/>
    <n v="13.281867500000001"/>
    <n v="0"/>
    <n v="0"/>
    <n v="0"/>
    <n v="0"/>
    <n v="0"/>
    <n v="115.19999999999999"/>
    <n v="34.5"/>
    <n v="14"/>
  </r>
  <r>
    <x v="1"/>
    <x v="155"/>
    <s v="August"/>
    <x v="1"/>
    <x v="1"/>
    <s v="Mobile"/>
    <x v="1"/>
    <n v="1216.8"/>
    <n v="11.912471999999999"/>
    <n v="9.7900000000000001E-3"/>
    <n v="0.67999999999999994"/>
    <n v="8.1004809599999987"/>
    <n v="1"/>
    <n v="8.1004809599999987"/>
    <n v="8.3945632778822069E-2"/>
    <n v="74"/>
    <n v="9.1352600376953426"/>
    <n v="123.6"/>
    <n v="16.5"/>
    <n v="13"/>
  </r>
  <r>
    <x v="1"/>
    <x v="156"/>
    <s v="August"/>
    <x v="1"/>
    <x v="1"/>
    <s v="Mobile"/>
    <x v="1"/>
    <n v="1454.6999999999998"/>
    <n v="19.522073999999996"/>
    <n v="1.342E-2"/>
    <n v="0.77"/>
    <n v="15.031996979999997"/>
    <n v="2"/>
    <n v="7.5159984899999985"/>
    <n v="0.10244813127949419"/>
    <n v="153"/>
    <n v="10.17828836737832"/>
    <n v="123.6"/>
    <n v="31.5"/>
    <n v="9"/>
  </r>
  <r>
    <x v="1"/>
    <x v="157"/>
    <s v="August"/>
    <x v="1"/>
    <x v="1"/>
    <s v="Mobile"/>
    <x v="1"/>
    <n v="1482.6999999999998"/>
    <n v="14.678730000000002"/>
    <n v="9.9000000000000025E-3"/>
    <n v="0.86"/>
    <n v="12.623707800000002"/>
    <n v="0"/>
    <n v="0"/>
    <n v="0"/>
    <n v="2"/>
    <n v="0.1584320574974018"/>
    <n v="118.8"/>
    <n v="16.5"/>
    <n v="6"/>
  </r>
  <r>
    <x v="1"/>
    <x v="158"/>
    <s v="August"/>
    <x v="1"/>
    <x v="1"/>
    <s v="Mobile"/>
    <x v="1"/>
    <n v="1122.8999999999999"/>
    <n v="13.463571"/>
    <n v="1.1990000000000001E-2"/>
    <n v="1"/>
    <n v="13.463571"/>
    <n v="4"/>
    <n v="3.36589275"/>
    <n v="0.29709799874045306"/>
    <n v="125"/>
    <n v="9.2843124606391569"/>
    <n v="115.19999999999999"/>
    <n v="10.5"/>
    <n v="8"/>
  </r>
  <r>
    <x v="1"/>
    <x v="159"/>
    <s v="August"/>
    <x v="1"/>
    <x v="1"/>
    <s v="Mobile"/>
    <x v="1"/>
    <n v="1701.1999999999998"/>
    <n v="16.280483999999998"/>
    <n v="9.5700000000000004E-3"/>
    <n v="1.4900000000000002"/>
    <n v="24.257921159999999"/>
    <n v="3"/>
    <n v="8.0859737200000001"/>
    <n v="0.18426970598662795"/>
    <n v="65"/>
    <n v="2.6795371116623747"/>
    <n v="138"/>
    <n v="30"/>
    <n v="17"/>
  </r>
  <r>
    <x v="1"/>
    <x v="160"/>
    <s v="August"/>
    <x v="1"/>
    <x v="1"/>
    <s v="Mobile"/>
    <x v="1"/>
    <n v="1855.9999999999998"/>
    <n v="13.2704"/>
    <n v="7.150000000000001E-3"/>
    <n v="1.34"/>
    <n v="17.782336000000001"/>
    <n v="5"/>
    <n v="3.5564672000000002"/>
    <n v="0.37677839401977331"/>
    <n v="232"/>
    <n v="13.046654837699613"/>
    <n v="96"/>
    <n v="25.5"/>
    <n v="12"/>
  </r>
  <r>
    <x v="1"/>
    <x v="161"/>
    <s v="August"/>
    <x v="1"/>
    <x v="1"/>
    <s v="Mobile"/>
    <x v="1"/>
    <n v="886.59999999999991"/>
    <n v="8.2897099999999995"/>
    <n v="9.3500000000000007E-3"/>
    <n v="0.59"/>
    <n v="4.8909288999999996"/>
    <n v="4"/>
    <n v="1.2227322249999999"/>
    <n v="0.48252592672120015"/>
    <n v="256"/>
    <n v="52.341795440943748"/>
    <n v="87.6"/>
    <n v="13.5"/>
    <n v="11"/>
  </r>
  <r>
    <x v="1"/>
    <x v="162"/>
    <s v="August"/>
    <x v="1"/>
    <x v="1"/>
    <s v="Mobile"/>
    <x v="1"/>
    <n v="1628.8999999999999"/>
    <n v="14.513498999999998"/>
    <n v="8.9099999999999995E-3"/>
    <n v="1.64"/>
    <n v="23.802138359999994"/>
    <n v="3"/>
    <n v="7.9340461199999979"/>
    <n v="0.20670411731864249"/>
    <n v="264"/>
    <n v="11.091440441488135"/>
    <n v="117.6"/>
    <n v="16.5"/>
    <n v="8"/>
  </r>
  <r>
    <x v="1"/>
    <x v="163"/>
    <s v="August"/>
    <x v="1"/>
    <x v="1"/>
    <s v="Mobile"/>
    <x v="1"/>
    <n v="1755.9999999999998"/>
    <n v="21.05444"/>
    <n v="1.1990000000000001E-2"/>
    <n v="1.83"/>
    <n v="38.529625199999998"/>
    <n v="6"/>
    <n v="6.4216042"/>
    <n v="0.28497552060278025"/>
    <n v="327"/>
    <n v="8.4869758868041103"/>
    <n v="133.19999999999999"/>
    <n v="21"/>
    <n v="11"/>
  </r>
  <r>
    <x v="1"/>
    <x v="164"/>
    <s v="August"/>
    <x v="1"/>
    <x v="1"/>
    <s v="Mobile"/>
    <x v="1"/>
    <n v="1651.1"/>
    <n v="12.713470000000001"/>
    <n v="7.7000000000000011E-3"/>
    <n v="1.54"/>
    <n v="19.578743800000002"/>
    <n v="0"/>
    <n v="0"/>
    <n v="0"/>
    <n v="13"/>
    <n v="0.66398539828689107"/>
    <n v="117.6"/>
    <n v="24"/>
    <n v="8"/>
  </r>
  <r>
    <x v="1"/>
    <x v="165"/>
    <s v="August"/>
    <x v="1"/>
    <x v="1"/>
    <s v="Mobile"/>
    <x v="1"/>
    <n v="1929.3"/>
    <n v="19.100070000000006"/>
    <n v="9.9000000000000025E-3"/>
    <n v="0.99"/>
    <n v="18.909069300000006"/>
    <n v="4"/>
    <n v="4.7272673250000015"/>
    <n v="0.20942331624962623"/>
    <n v="227"/>
    <n v="12.00482141127908"/>
    <n v="115.19999999999999"/>
    <n v="18"/>
    <n v="12"/>
  </r>
  <r>
    <x v="1"/>
    <x v="166"/>
    <s v="August"/>
    <x v="1"/>
    <x v="1"/>
    <s v="Mobile"/>
    <x v="1"/>
    <n v="1692"/>
    <n v="19.728719999999999"/>
    <n v="1.166E-2"/>
    <n v="2.1399999999999997"/>
    <n v="42.219460799999993"/>
    <n v="2"/>
    <n v="21.109730399999997"/>
    <n v="0.10137505119440086"/>
    <n v="110"/>
    <n v="2.6054335587346018"/>
    <n v="127.19999999999999"/>
    <n v="21"/>
    <n v="15"/>
  </r>
  <r>
    <x v="1"/>
    <x v="167"/>
    <s v="August"/>
    <x v="1"/>
    <x v="1"/>
    <s v="Mobile"/>
    <x v="1"/>
    <n v="1297.6999999999998"/>
    <n v="12.989977"/>
    <n v="1.0010000000000002E-2"/>
    <n v="0.74"/>
    <n v="9.6125829799999991"/>
    <n v="2"/>
    <n v="4.8062914899999996"/>
    <n v="0.15396486075379504"/>
    <n v="90"/>
    <n v="9.3627280188118611"/>
    <n v="124.8"/>
    <n v="25.5"/>
    <n v="13"/>
  </r>
  <r>
    <x v="1"/>
    <x v="168"/>
    <s v="August"/>
    <x v="1"/>
    <x v="1"/>
    <s v="Mobile"/>
    <x v="1"/>
    <n v="1363.8999999999999"/>
    <n v="16.653219000000004"/>
    <n v="1.2210000000000004E-2"/>
    <n v="0.7"/>
    <n v="11.657253300000002"/>
    <n v="0"/>
    <n v="0"/>
    <n v="0"/>
    <n v="10"/>
    <n v="0.85783500989894401"/>
    <n v="122.39999999999999"/>
    <n v="16.5"/>
    <n v="9"/>
  </r>
  <r>
    <x v="1"/>
    <x v="169"/>
    <s v="August"/>
    <x v="1"/>
    <x v="1"/>
    <s v="Mobile"/>
    <x v="1"/>
    <n v="858.19999999999982"/>
    <n v="11.611446000000001"/>
    <n v="1.3530000000000004E-2"/>
    <n v="0.95"/>
    <n v="11.030873700000001"/>
    <n v="5"/>
    <n v="2.2061747400000002"/>
    <n v="0.43060958988225922"/>
    <n v="381"/>
    <n v="34.539421841082266"/>
    <n v="124.8"/>
    <n v="30"/>
    <n v="18"/>
  </r>
  <r>
    <x v="1"/>
    <x v="170"/>
    <s v="August"/>
    <x v="1"/>
    <x v="1"/>
    <s v="Mobile"/>
    <x v="1"/>
    <n v="1277.8999999999999"/>
    <n v="15.884297"/>
    <n v="1.2430000000000002E-2"/>
    <n v="0.82000000000000006"/>
    <n v="13.025123540000001"/>
    <n v="1"/>
    <n v="13.025123540000001"/>
    <n v="6.2955257006337764E-2"/>
    <n v="103"/>
    <n v="7.9077944776253535"/>
    <n v="126"/>
    <n v="21"/>
    <n v="7"/>
  </r>
  <r>
    <x v="1"/>
    <x v="171"/>
    <s v="August"/>
    <x v="1"/>
    <x v="1"/>
    <s v="Mobile"/>
    <x v="1"/>
    <n v="1590.5"/>
    <n v="12.246850000000002"/>
    <n v="7.7000000000000011E-3"/>
    <n v="1.62"/>
    <n v="19.839897000000004"/>
    <n v="3"/>
    <n v="6.6132990000000014"/>
    <n v="0.24496094914202424"/>
    <n v="229"/>
    <n v="11.542398632412253"/>
    <n v="138"/>
    <n v="16.5"/>
    <n v="4"/>
  </r>
  <r>
    <x v="1"/>
    <x v="172"/>
    <s v="August"/>
    <x v="1"/>
    <x v="1"/>
    <s v="Mobile"/>
    <x v="1"/>
    <n v="1124.8999999999999"/>
    <n v="14.229984999999999"/>
    <n v="1.2650000000000002E-2"/>
    <n v="0.91999999999999993"/>
    <n v="13.091586199999998"/>
    <n v="2"/>
    <n v="6.5457930999999991"/>
    <n v="0.14054828589067381"/>
    <n v="53"/>
    <n v="4.048401713155279"/>
    <n v="132"/>
    <n v="19.5"/>
    <n v="12"/>
  </r>
  <r>
    <x v="1"/>
    <x v="173"/>
    <s v="August"/>
    <x v="1"/>
    <x v="1"/>
    <s v="Mobile"/>
    <x v="1"/>
    <n v="1590.6999999999998"/>
    <n v="15.747930000000002"/>
    <n v="9.9000000000000025E-3"/>
    <n v="0.92"/>
    <n v="14.488095600000003"/>
    <n v="0"/>
    <n v="0"/>
    <n v="0"/>
    <n v="9"/>
    <n v="0.62119965580569458"/>
    <n v="152.4"/>
    <n v="16.5"/>
    <n v="6"/>
  </r>
  <r>
    <x v="1"/>
    <x v="174"/>
    <s v="August"/>
    <x v="1"/>
    <x v="1"/>
    <s v="Mobile"/>
    <x v="1"/>
    <n v="1091.1999999999998"/>
    <n v="13.923711999999998"/>
    <n v="1.2760000000000001E-2"/>
    <n v="0.66999999999999993"/>
    <n v="9.3288870399999979"/>
    <n v="6"/>
    <n v="1.5548145066666663"/>
    <n v="0.4309195708730546"/>
    <n v="508"/>
    <n v="54.454512936196956"/>
    <n v="110.39999999999999"/>
    <n v="22.5"/>
    <n v="8"/>
  </r>
  <r>
    <x v="1"/>
    <x v="175"/>
    <s v="August"/>
    <x v="1"/>
    <x v="1"/>
    <s v="Mobile"/>
    <x v="1"/>
    <n v="1910.4999999999998"/>
    <n v="26.689684999999997"/>
    <n v="1.397E-2"/>
    <n v="1.67"/>
    <n v="44.571773949999994"/>
    <n v="4"/>
    <n v="11.142943487499998"/>
    <n v="0.14987063354250904"/>
    <n v="268"/>
    <n v="6.012773920567728"/>
    <n v="93.6"/>
    <n v="30"/>
    <n v="8"/>
  </r>
  <r>
    <x v="1"/>
    <x v="176"/>
    <s v="August"/>
    <x v="1"/>
    <x v="1"/>
    <s v="Mobile"/>
    <x v="1"/>
    <n v="1124.3999999999999"/>
    <n v="11.378927999999998"/>
    <n v="1.0120000000000001E-2"/>
    <n v="2.06"/>
    <n v="23.440591679999997"/>
    <n v="0"/>
    <n v="0"/>
    <n v="0"/>
    <n v="22"/>
    <n v="0.93854286190100145"/>
    <n v="118.8"/>
    <n v="27"/>
    <n v="14"/>
  </r>
  <r>
    <x v="1"/>
    <x v="177"/>
    <s v="August"/>
    <x v="1"/>
    <x v="1"/>
    <s v="Mobile"/>
    <x v="1"/>
    <n v="1717.6"/>
    <n v="19.649343999999999"/>
    <n v="1.1440000000000001E-2"/>
    <n v="1.4"/>
    <n v="27.509081599999998"/>
    <n v="4"/>
    <n v="6.8772703999999996"/>
    <n v="0.20356913696457246"/>
    <n v="137"/>
    <n v="4.9801735293118625"/>
    <n v="138"/>
    <n v="37.5"/>
    <n v="9"/>
  </r>
  <r>
    <x v="1"/>
    <x v="178"/>
    <s v="August"/>
    <x v="1"/>
    <x v="1"/>
    <s v="Mobile"/>
    <x v="1"/>
    <n v="1733.3999999999999"/>
    <n v="14.491224000000001"/>
    <n v="8.3600000000000011E-3"/>
    <n v="1.85"/>
    <n v="26.808764400000001"/>
    <n v="6"/>
    <n v="4.4681274000000002"/>
    <n v="0.41404369982825467"/>
    <n v="300"/>
    <n v="11.190370265628504"/>
    <n v="126"/>
    <n v="27"/>
    <n v="13"/>
  </r>
  <r>
    <x v="1"/>
    <x v="179"/>
    <s v="August"/>
    <x v="1"/>
    <x v="1"/>
    <s v="Mobile"/>
    <x v="1"/>
    <n v="1406.3999999999999"/>
    <n v="17.790960000000002"/>
    <n v="1.2650000000000003E-2"/>
    <n v="1.1400000000000001"/>
    <n v="20.281694400000003"/>
    <n v="5"/>
    <n v="4.0563388800000002"/>
    <n v="0.28104160764792901"/>
    <n v="290"/>
    <n v="14.298608108403407"/>
    <n v="142.79999999999998"/>
    <n v="27"/>
    <n v="11"/>
  </r>
  <r>
    <x v="1"/>
    <x v="180"/>
    <s v="August"/>
    <x v="1"/>
    <x v="1"/>
    <s v="Mobile"/>
    <x v="1"/>
    <n v="1218.3"/>
    <n v="12.731235000000003"/>
    <n v="1.0450000000000003E-2"/>
    <n v="1.0999999999999999"/>
    <n v="14.004358500000002"/>
    <n v="5"/>
    <n v="2.8008717000000005"/>
    <n v="0.39273487607447344"/>
    <n v="340"/>
    <n v="24.278155975512906"/>
    <n v="120"/>
    <n v="15"/>
    <n v="5"/>
  </r>
  <r>
    <x v="1"/>
    <x v="181"/>
    <s v="August"/>
    <x v="1"/>
    <x v="1"/>
    <s v="Mobile"/>
    <x v="1"/>
    <n v="898.09999999999991"/>
    <n v="7.1129519999999991"/>
    <n v="7.92E-3"/>
    <n v="0.64999999999999991"/>
    <n v="4.6234187999999987"/>
    <n v="6"/>
    <n v="0.77056979999999975"/>
    <n v="0.84353163074908999"/>
    <n v="279"/>
    <n v="60.34495512281952"/>
    <n v="121.19999999999999"/>
    <n v="22.5"/>
    <n v="9"/>
  </r>
  <r>
    <x v="1"/>
    <x v="182"/>
    <s v="August"/>
    <x v="1"/>
    <x v="1"/>
    <s v="Mobile"/>
    <x v="1"/>
    <n v="1206.1999999999998"/>
    <n v="11.941380000000001"/>
    <n v="9.9000000000000025E-3"/>
    <n v="2.2199999999999998"/>
    <n v="26.509863599999999"/>
    <n v="3"/>
    <n v="8.8366211999999997"/>
    <n v="0.25122724509227573"/>
    <n v="151"/>
    <n v="5.6959930944344812"/>
    <n v="88.8"/>
    <n v="27"/>
    <n v="9"/>
  </r>
  <r>
    <x v="1"/>
    <x v="183"/>
    <s v="August"/>
    <x v="1"/>
    <x v="1"/>
    <s v="Mobile"/>
    <x v="1"/>
    <n v="1256.8999999999999"/>
    <n v="16.176302999999997"/>
    <n v="1.2869999999999999E-2"/>
    <n v="1.27"/>
    <n v="20.543904809999997"/>
    <n v="4"/>
    <n v="5.1359762024999993"/>
    <n v="0.24727528904472182"/>
    <n v="112"/>
    <n v="5.4517386561041032"/>
    <n v="82.8"/>
    <n v="16.5"/>
    <n v="8"/>
  </r>
  <r>
    <x v="2"/>
    <x v="184"/>
    <s v="September"/>
    <x v="1"/>
    <x v="1"/>
    <s v="Mobile"/>
    <x v="1"/>
    <n v="2421"/>
    <n v="24.500520000000002"/>
    <n v="1.0120000000000001E-2"/>
    <n v="1.6"/>
    <n v="39.200832000000005"/>
    <n v="2"/>
    <n v="19.600416000000003"/>
    <n v="8.1630920486585587E-2"/>
    <n v="166"/>
    <n v="4.2346040002416272"/>
    <n v="105.6"/>
    <n v="21"/>
    <n v="12"/>
  </r>
  <r>
    <x v="2"/>
    <x v="185"/>
    <s v="September"/>
    <x v="1"/>
    <x v="1"/>
    <s v="Mobile"/>
    <x v="1"/>
    <n v="3024"/>
    <n v="49.230719999999998"/>
    <n v="1.6279999999999999E-2"/>
    <n v="0.54"/>
    <n v="26.584588800000002"/>
    <n v="4"/>
    <n v="6.6461472000000006"/>
    <n v="8.1250081250081249E-2"/>
    <n v="225"/>
    <n v="8.4635501302167953"/>
    <n v="104.39999999999999"/>
    <n v="28.5"/>
    <n v="4"/>
  </r>
  <r>
    <x v="2"/>
    <x v="186"/>
    <s v="September"/>
    <x v="1"/>
    <x v="1"/>
    <s v="Mobile"/>
    <x v="1"/>
    <n v="3086"/>
    <n v="44.808720000000008"/>
    <n v="1.4520000000000003E-2"/>
    <n v="1.24"/>
    <n v="55.56281280000001"/>
    <n v="2"/>
    <n v="27.781406400000005"/>
    <n v="4.4634169420594914E-2"/>
    <n v="213"/>
    <n v="3.8334992284623857"/>
    <n v="129.6"/>
    <n v="28.5"/>
    <n v="10"/>
  </r>
  <r>
    <x v="2"/>
    <x v="187"/>
    <s v="September"/>
    <x v="1"/>
    <x v="1"/>
    <s v="Mobile"/>
    <x v="1"/>
    <n v="2164"/>
    <n v="25.470280000000006"/>
    <n v="1.1770000000000003E-2"/>
    <n v="1.28"/>
    <n v="32.601958400000008"/>
    <n v="4"/>
    <n v="8.150489600000002"/>
    <n v="0.15704578041544887"/>
    <n v="270"/>
    <n v="8.2817110765959363"/>
    <n v="110.39999999999999"/>
    <n v="27"/>
    <n v="7"/>
  </r>
  <r>
    <x v="2"/>
    <x v="188"/>
    <s v="September"/>
    <x v="1"/>
    <x v="1"/>
    <s v="Mobile"/>
    <x v="1"/>
    <n v="2364"/>
    <n v="35.625480000000003"/>
    <n v="1.5070000000000002E-2"/>
    <n v="0.7"/>
    <n v="24.937836000000001"/>
    <n v="7"/>
    <n v="3.562548"/>
    <n v="0.19648858064508884"/>
    <n v="522"/>
    <n v="20.932048795252321"/>
    <n v="134.4"/>
    <n v="19.5"/>
    <n v="4"/>
  </r>
  <r>
    <x v="2"/>
    <x v="189"/>
    <s v="September"/>
    <x v="1"/>
    <x v="1"/>
    <s v="Mobile"/>
    <x v="1"/>
    <n v="2525"/>
    <n v="37.218499999999999"/>
    <n v="1.474E-2"/>
    <n v="1.76"/>
    <n v="65.504559999999998"/>
    <n v="3"/>
    <n v="21.834853333333331"/>
    <n v="8.0605075432916423E-2"/>
    <n v="278"/>
    <n v="4.2439793504452208"/>
    <n v="116.39999999999999"/>
    <n v="24"/>
    <n v="18"/>
  </r>
  <r>
    <x v="2"/>
    <x v="190"/>
    <s v="September"/>
    <x v="1"/>
    <x v="1"/>
    <s v="Mobile"/>
    <x v="1"/>
    <n v="2559"/>
    <n v="39.690090000000005"/>
    <n v="1.5510000000000001E-2"/>
    <n v="1.54"/>
    <n v="61.122738600000012"/>
    <n v="2"/>
    <n v="30.561369300000006"/>
    <n v="5.0390412317029259E-2"/>
    <n v="200"/>
    <n v="3.2721046959109903"/>
    <n v="121.19999999999999"/>
    <n v="31.5"/>
    <n v="5"/>
  </r>
  <r>
    <x v="2"/>
    <x v="191"/>
    <s v="September"/>
    <x v="1"/>
    <x v="1"/>
    <s v="Mobile"/>
    <x v="1"/>
    <n v="2464"/>
    <n v="23.038400000000003"/>
    <n v="9.3500000000000007E-3"/>
    <n v="2.17"/>
    <n v="49.993328000000005"/>
    <n v="2"/>
    <n v="24.996664000000003"/>
    <n v="8.6811584137787334E-2"/>
    <n v="235"/>
    <n v="4.7006272517004666"/>
    <n v="129.6"/>
    <n v="24"/>
    <n v="6"/>
  </r>
  <r>
    <x v="2"/>
    <x v="192"/>
    <s v="September"/>
    <x v="1"/>
    <x v="1"/>
    <s v="Mobile"/>
    <x v="1"/>
    <n v="1969"/>
    <n v="23.175130000000003"/>
    <n v="1.1770000000000001E-2"/>
    <n v="1.18"/>
    <n v="27.346653400000001"/>
    <n v="5"/>
    <n v="5.4693306800000006"/>
    <n v="0.21574852007302653"/>
    <n v="206"/>
    <n v="7.5329144296683843"/>
    <n v="112.8"/>
    <n v="24"/>
    <n v="9"/>
  </r>
  <r>
    <x v="2"/>
    <x v="193"/>
    <s v="September"/>
    <x v="1"/>
    <x v="1"/>
    <s v="Mobile"/>
    <x v="1"/>
    <n v="1902"/>
    <n v="22.804980000000004"/>
    <n v="1.1990000000000002E-2"/>
    <n v="0.69"/>
    <n v="15.735436200000002"/>
    <n v="8"/>
    <n v="1.9669295250000003"/>
    <n v="0.35080057075252857"/>
    <n v="300"/>
    <n v="19.065248410463507"/>
    <n v="120"/>
    <n v="25.5"/>
    <n v="5"/>
  </r>
  <r>
    <x v="2"/>
    <x v="194"/>
    <s v="September"/>
    <x v="1"/>
    <x v="1"/>
    <s v="Mobile"/>
    <x v="1"/>
    <n v="2065"/>
    <n v="33.845350000000003"/>
    <n v="1.6390000000000002E-2"/>
    <n v="1.98"/>
    <n v="67.013793000000007"/>
    <n v="6"/>
    <n v="11.168965500000001"/>
    <n v="0.17727693759999524"/>
    <n v="429"/>
    <n v="6.4016671911109402"/>
    <n v="97.2"/>
    <n v="21"/>
    <n v="3"/>
  </r>
  <r>
    <x v="2"/>
    <x v="195"/>
    <s v="September"/>
    <x v="1"/>
    <x v="1"/>
    <s v="Mobile"/>
    <x v="1"/>
    <n v="2373"/>
    <n v="21.404460000000004"/>
    <n v="9.020000000000002E-3"/>
    <n v="0.8"/>
    <n v="17.123568000000002"/>
    <n v="2"/>
    <n v="8.5617840000000012"/>
    <n v="9.3438470300115012E-2"/>
    <n v="177"/>
    <n v="10.336630776950223"/>
    <n v="91.2"/>
    <n v="27"/>
    <n v="3"/>
  </r>
  <r>
    <x v="2"/>
    <x v="196"/>
    <s v="September"/>
    <x v="1"/>
    <x v="1"/>
    <s v="Mobile"/>
    <x v="1"/>
    <n v="2922"/>
    <n v="44.034539999999993"/>
    <n v="1.5069999999999998E-2"/>
    <n v="1.1299999999999999"/>
    <n v="49.759030199999984"/>
    <n v="3"/>
    <n v="16.586343399999993"/>
    <n v="6.8128337436930198E-2"/>
    <n v="132"/>
    <n v="2.6527848205530349"/>
    <n v="112.8"/>
    <n v="31.5"/>
    <n v="11"/>
  </r>
  <r>
    <x v="2"/>
    <x v="197"/>
    <s v="September"/>
    <x v="1"/>
    <x v="1"/>
    <s v="Mobile"/>
    <x v="1"/>
    <n v="2965"/>
    <n v="30.984250000000007"/>
    <n v="1.0450000000000003E-2"/>
    <n v="1.03"/>
    <n v="31.913777500000009"/>
    <n v="4"/>
    <n v="7.9784443750000023"/>
    <n v="0.12909784810024444"/>
    <n v="266"/>
    <n v="8.3349581540449087"/>
    <n v="100.8"/>
    <n v="30"/>
    <n v="7"/>
  </r>
  <r>
    <x v="2"/>
    <x v="198"/>
    <s v="September"/>
    <x v="1"/>
    <x v="1"/>
    <s v="Mobile"/>
    <x v="1"/>
    <n v="2247"/>
    <n v="29.166060000000002"/>
    <n v="1.298E-2"/>
    <n v="2.11"/>
    <n v="61.540386599999998"/>
    <n v="5"/>
    <n v="12.308077319999999"/>
    <n v="0.17143213721702552"/>
    <n v="310"/>
    <n v="5.0373424205950634"/>
    <n v="99.6"/>
    <n v="31.5"/>
    <n v="12"/>
  </r>
  <r>
    <x v="2"/>
    <x v="199"/>
    <s v="September"/>
    <x v="1"/>
    <x v="1"/>
    <s v="Mobile"/>
    <x v="1"/>
    <n v="2928"/>
    <n v="35.750880000000009"/>
    <n v="1.2210000000000004E-2"/>
    <n v="1.45"/>
    <n v="51.83877600000001"/>
    <n v="4"/>
    <n v="12.959694000000002"/>
    <n v="0.1118853577869971"/>
    <n v="236"/>
    <n v="4.5525766271950552"/>
    <n v="115.19999999999999"/>
    <n v="13.5"/>
    <n v="14"/>
  </r>
  <r>
    <x v="2"/>
    <x v="200"/>
    <s v="September"/>
    <x v="1"/>
    <x v="1"/>
    <s v="Mobile"/>
    <x v="1"/>
    <n v="2223"/>
    <n v="36.679499999999997"/>
    <n v="1.6499999999999997E-2"/>
    <n v="1.1599999999999999"/>
    <n v="42.548219999999993"/>
    <n v="4"/>
    <n v="10.637054999999998"/>
    <n v="0.109052740631688"/>
    <n v="234"/>
    <n v="5.4996425232359902"/>
    <n v="136.79999999999998"/>
    <n v="18"/>
    <n v="12"/>
  </r>
  <r>
    <x v="2"/>
    <x v="201"/>
    <s v="September"/>
    <x v="1"/>
    <x v="1"/>
    <s v="Mobile"/>
    <x v="1"/>
    <n v="2121"/>
    <n v="27.997200000000003"/>
    <n v="1.3200000000000002E-2"/>
    <n v="2.09"/>
    <n v="58.514147999999999"/>
    <n v="2"/>
    <n v="29.257073999999999"/>
    <n v="7.1435715000071426E-2"/>
    <n v="83"/>
    <n v="1.4184603696186433"/>
    <n v="112.8"/>
    <n v="28.5"/>
    <n v="9"/>
  </r>
  <r>
    <x v="2"/>
    <x v="202"/>
    <s v="September"/>
    <x v="1"/>
    <x v="1"/>
    <s v="Mobile"/>
    <x v="1"/>
    <n v="1921"/>
    <n v="19.863140000000008"/>
    <n v="1.0340000000000004E-2"/>
    <n v="0.79"/>
    <n v="15.691880600000008"/>
    <n v="2"/>
    <n v="7.8459403000000041"/>
    <n v="0.1006890149291602"/>
    <n v="115"/>
    <n v="7.3286308334515331"/>
    <n v="94.8"/>
    <n v="19.5"/>
    <n v="11"/>
  </r>
  <r>
    <x v="2"/>
    <x v="203"/>
    <s v="September"/>
    <x v="1"/>
    <x v="1"/>
    <s v="Mobile"/>
    <x v="1"/>
    <n v="2560"/>
    <n v="33.792000000000002"/>
    <n v="1.32E-2"/>
    <n v="1.37"/>
    <n v="46.295040000000007"/>
    <n v="2"/>
    <n v="23.147520000000004"/>
    <n v="5.9185606060606057E-2"/>
    <n v="255"/>
    <n v="5.5081494691439934"/>
    <n v="111.6"/>
    <n v="40.5"/>
    <n v="9"/>
  </r>
  <r>
    <x v="2"/>
    <x v="204"/>
    <s v="September"/>
    <x v="1"/>
    <x v="1"/>
    <s v="Mobile"/>
    <x v="1"/>
    <n v="2214"/>
    <n v="28.981260000000006"/>
    <n v="1.3090000000000003E-2"/>
    <n v="1.05"/>
    <n v="30.430323000000008"/>
    <n v="5"/>
    <n v="6.086064600000002"/>
    <n v="0.1725252801292973"/>
    <n v="377"/>
    <n v="12.388958211189539"/>
    <n v="108"/>
    <n v="34.5"/>
    <n v="13"/>
  </r>
  <r>
    <x v="2"/>
    <x v="205"/>
    <s v="September"/>
    <x v="1"/>
    <x v="1"/>
    <s v="Mobile"/>
    <x v="1"/>
    <n v="2835"/>
    <n v="39.293100000000003"/>
    <n v="1.3860000000000001E-2"/>
    <n v="1.41"/>
    <n v="55.403271000000004"/>
    <n v="5"/>
    <n v="11.080654200000001"/>
    <n v="0.12724880449748174"/>
    <n v="287"/>
    <n v="5.1801995589754979"/>
    <n v="145.19999999999999"/>
    <n v="33"/>
    <n v="13"/>
  </r>
  <r>
    <x v="2"/>
    <x v="206"/>
    <s v="September"/>
    <x v="1"/>
    <x v="1"/>
    <s v="Mobile"/>
    <x v="1"/>
    <n v="1754"/>
    <n v="22.188100000000002"/>
    <n v="1.2650000000000002E-2"/>
    <n v="1.3"/>
    <n v="28.844530000000002"/>
    <n v="2"/>
    <n v="14.422265000000001"/>
    <n v="9.0138407524754258E-2"/>
    <n v="213"/>
    <n v="7.3844156933740983"/>
    <n v="120"/>
    <n v="24"/>
    <n v="7"/>
  </r>
  <r>
    <x v="2"/>
    <x v="207"/>
    <s v="September"/>
    <x v="1"/>
    <x v="1"/>
    <s v="Mobile"/>
    <x v="1"/>
    <n v="1986"/>
    <n v="26.215200000000003"/>
    <n v="1.3200000000000002E-2"/>
    <n v="0.84"/>
    <n v="22.020768"/>
    <n v="5"/>
    <n v="4.4041535999999999"/>
    <n v="0.1907290426927889"/>
    <n v="319"/>
    <n v="14.486324909285635"/>
    <n v="86.399999999999991"/>
    <n v="22.5"/>
    <n v="10"/>
  </r>
  <r>
    <x v="2"/>
    <x v="208"/>
    <s v="September"/>
    <x v="1"/>
    <x v="1"/>
    <s v="Mobile"/>
    <x v="1"/>
    <n v="2690"/>
    <n v="26.631000000000007"/>
    <n v="9.9000000000000025E-3"/>
    <n v="1.68"/>
    <n v="44.740080000000013"/>
    <n v="7"/>
    <n v="6.391440000000002"/>
    <n v="0.26285156396680553"/>
    <n v="432"/>
    <n v="9.6557717375561207"/>
    <n v="118.8"/>
    <n v="21"/>
    <n v="8"/>
  </r>
  <r>
    <x v="2"/>
    <x v="209"/>
    <s v="September"/>
    <x v="1"/>
    <x v="1"/>
    <s v="Mobile"/>
    <x v="1"/>
    <n v="2043"/>
    <n v="26.518140000000002"/>
    <n v="1.2980000000000002E-2"/>
    <n v="1.05"/>
    <n v="27.844047000000003"/>
    <n v="7"/>
    <n v="3.9777210000000003"/>
    <n v="0.26397024829041554"/>
    <n v="544"/>
    <n v="19.537389805440277"/>
    <n v="112.8"/>
    <n v="18"/>
    <n v="9"/>
  </r>
  <r>
    <x v="2"/>
    <x v="210"/>
    <s v="September"/>
    <x v="1"/>
    <x v="1"/>
    <s v="Mobile"/>
    <x v="1"/>
    <n v="2360"/>
    <n v="30.113600000000002"/>
    <n v="1.2760000000000001E-2"/>
    <n v="2.12"/>
    <n v="63.840832000000006"/>
    <n v="2"/>
    <n v="31.920416000000003"/>
    <n v="6.6415174539078692E-2"/>
    <n v="231"/>
    <n v="3.618373895879051"/>
    <n v="126"/>
    <n v="21"/>
    <n v="17"/>
  </r>
  <r>
    <x v="2"/>
    <x v="211"/>
    <s v="September"/>
    <x v="1"/>
    <x v="1"/>
    <s v="Mobile"/>
    <x v="1"/>
    <n v="1912"/>
    <n v="19.349440000000001"/>
    <n v="1.0120000000000001E-2"/>
    <n v="0.5"/>
    <n v="9.6747200000000007"/>
    <n v="6"/>
    <n v="1.6124533333333335"/>
    <n v="0.31008649345924222"/>
    <n v="365"/>
    <n v="37.727190037541135"/>
    <n v="138"/>
    <n v="33"/>
    <n v="11"/>
  </r>
  <r>
    <x v="2"/>
    <x v="212"/>
    <s v="September"/>
    <x v="1"/>
    <x v="1"/>
    <s v="Mobile"/>
    <x v="1"/>
    <n v="2743"/>
    <n v="23.836670000000005"/>
    <n v="8.6900000000000015E-3"/>
    <n v="1.65"/>
    <n v="39.330505500000008"/>
    <n v="6"/>
    <n v="6.5550842500000011"/>
    <n v="0.25171301192658196"/>
    <n v="243"/>
    <n v="6.1784102927433757"/>
    <n v="132"/>
    <n v="22.5"/>
    <n v="7"/>
  </r>
  <r>
    <x v="2"/>
    <x v="213"/>
    <s v="September"/>
    <x v="1"/>
    <x v="1"/>
    <s v="Mobile"/>
    <x v="1"/>
    <n v="1717"/>
    <n v="16.05395"/>
    <n v="9.3500000000000007E-3"/>
    <n v="1.36"/>
    <n v="21.833372000000001"/>
    <n v="5"/>
    <n v="4.3666744"/>
    <n v="0.3114498301041177"/>
    <n v="352"/>
    <n v="16.122108852448445"/>
    <n v="105.6"/>
    <n v="24"/>
    <n v="8"/>
  </r>
  <r>
    <x v="2"/>
    <x v="214"/>
    <s v="October"/>
    <x v="1"/>
    <x v="1"/>
    <s v="Mobile"/>
    <x v="1"/>
    <n v="2762"/>
    <n v="42.230980000000002"/>
    <n v="1.5290000000000002E-2"/>
    <n v="1.08"/>
    <n v="45.609458400000008"/>
    <n v="6"/>
    <n v="7.6015764000000017"/>
    <n v="0.14207579364722295"/>
    <n v="498"/>
    <n v="10.918787845110652"/>
    <n v="126"/>
    <n v="30"/>
    <n v="7"/>
  </r>
  <r>
    <x v="2"/>
    <x v="215"/>
    <s v="October"/>
    <x v="1"/>
    <x v="1"/>
    <s v="Mobile"/>
    <x v="1"/>
    <n v="3148"/>
    <n v="34.628000000000007"/>
    <n v="1.1000000000000003E-2"/>
    <n v="0.85"/>
    <n v="29.433800000000005"/>
    <n v="2"/>
    <n v="14.716900000000003"/>
    <n v="5.7756728658888749E-2"/>
    <n v="170"/>
    <n v="5.7756728658888754"/>
    <n v="133.19999999999999"/>
    <n v="31.5"/>
    <n v="11"/>
  </r>
  <r>
    <x v="2"/>
    <x v="216"/>
    <s v="October"/>
    <x v="1"/>
    <x v="1"/>
    <s v="Mobile"/>
    <x v="1"/>
    <n v="2329"/>
    <n v="28.180900000000005"/>
    <n v="1.2100000000000001E-2"/>
    <n v="1.39"/>
    <n v="39.171451000000005"/>
    <n v="3"/>
    <n v="13.057150333333334"/>
    <n v="0.10645508127845454"/>
    <n v="308"/>
    <n v="7.8628693126532374"/>
    <n v="138"/>
    <n v="30"/>
    <n v="8"/>
  </r>
  <r>
    <x v="2"/>
    <x v="217"/>
    <s v="October"/>
    <x v="1"/>
    <x v="1"/>
    <s v="Mobile"/>
    <x v="1"/>
    <n v="1965"/>
    <n v="19.669650000000004"/>
    <n v="1.0010000000000002E-2"/>
    <n v="1.39"/>
    <n v="27.340813500000003"/>
    <n v="5"/>
    <n v="5.4681627000000006"/>
    <n v="0.25419872748117017"/>
    <n v="317"/>
    <n v="11.59438800165913"/>
    <n v="129.6"/>
    <n v="19.5"/>
    <n v="5"/>
  </r>
  <r>
    <x v="2"/>
    <x v="218"/>
    <s v="October"/>
    <x v="1"/>
    <x v="1"/>
    <s v="Mobile"/>
    <x v="1"/>
    <n v="2987"/>
    <n v="31.871290000000002"/>
    <n v="1.0670000000000001E-2"/>
    <n v="1.48"/>
    <n v="47.1695092"/>
    <n v="2"/>
    <n v="23.5847546"/>
    <n v="6.2752401926624235E-2"/>
    <n v="200"/>
    <n v="4.2400271572043406"/>
    <n v="142.79999999999998"/>
    <n v="24"/>
    <n v="11"/>
  </r>
  <r>
    <x v="2"/>
    <x v="219"/>
    <s v="October"/>
    <x v="1"/>
    <x v="1"/>
    <s v="Mobile"/>
    <x v="1"/>
    <n v="2920"/>
    <n v="39.828800000000008"/>
    <n v="1.3640000000000003E-2"/>
    <n v="2.09"/>
    <n v="83.242192000000017"/>
    <n v="3"/>
    <n v="27.747397333333339"/>
    <n v="7.5322379785481841E-2"/>
    <n v="343"/>
    <n v="4.1205065815662314"/>
    <n v="108"/>
    <n v="31.5"/>
    <n v="12"/>
  </r>
  <r>
    <x v="2"/>
    <x v="220"/>
    <s v="October"/>
    <x v="1"/>
    <x v="1"/>
    <s v="Mobile"/>
    <x v="1"/>
    <n v="3156"/>
    <n v="42.700679999999998"/>
    <n v="1.353E-2"/>
    <n v="1.1100000000000001"/>
    <n v="47.397754800000001"/>
    <n v="6"/>
    <n v="7.8996257999999999"/>
    <n v="0.14051298480492583"/>
    <n v="519"/>
    <n v="10.949885752816291"/>
    <n v="91.2"/>
    <n v="19.5"/>
    <n v="4"/>
  </r>
  <r>
    <x v="2"/>
    <x v="221"/>
    <s v="October"/>
    <x v="1"/>
    <x v="1"/>
    <s v="Mobile"/>
    <x v="1"/>
    <n v="2665"/>
    <n v="44.851949999999995"/>
    <n v="1.6829999999999998E-2"/>
    <n v="1.01"/>
    <n v="45.300469499999998"/>
    <n v="2"/>
    <n v="22.650234749999999"/>
    <n v="4.4591149325726089E-2"/>
    <n v="195"/>
    <n v="4.3045911477804886"/>
    <n v="90"/>
    <n v="10.5"/>
    <n v="10"/>
  </r>
  <r>
    <x v="2"/>
    <x v="222"/>
    <s v="October"/>
    <x v="1"/>
    <x v="1"/>
    <s v="Mobile"/>
    <x v="1"/>
    <n v="2344"/>
    <n v="28.104560000000003"/>
    <n v="1.1990000000000001E-2"/>
    <n v="1.41"/>
    <n v="39.627429599999999"/>
    <n v="4"/>
    <n v="9.9068573999999998"/>
    <n v="0.14232565818500625"/>
    <n v="265"/>
    <n v="6.6872871310330968"/>
    <n v="124.8"/>
    <n v="22.5"/>
    <n v="10"/>
  </r>
  <r>
    <x v="2"/>
    <x v="223"/>
    <s v="October"/>
    <x v="1"/>
    <x v="1"/>
    <s v="Mobile"/>
    <x v="1"/>
    <n v="1765"/>
    <n v="25.43365"/>
    <n v="1.4409999999999999E-2"/>
    <n v="0.7"/>
    <n v="17.803554999999999"/>
    <n v="7"/>
    <n v="2.5433650000000001"/>
    <n v="0.27522593100085907"/>
    <n v="629"/>
    <n v="35.330022571334773"/>
    <n v="120"/>
    <n v="36"/>
    <n v="10"/>
  </r>
  <r>
    <x v="2"/>
    <x v="224"/>
    <s v="October"/>
    <x v="1"/>
    <x v="1"/>
    <s v="Mobile"/>
    <x v="1"/>
    <n v="2792"/>
    <n v="37.775760000000005"/>
    <n v="1.3530000000000002E-2"/>
    <n v="0.59"/>
    <n v="22.287698400000004"/>
    <n v="8"/>
    <n v="2.7859623000000004"/>
    <n v="0.21177601721315464"/>
    <n v="631"/>
    <n v="28.311581962182327"/>
    <n v="84"/>
    <n v="33"/>
    <n v="8"/>
  </r>
  <r>
    <x v="2"/>
    <x v="225"/>
    <s v="October"/>
    <x v="1"/>
    <x v="1"/>
    <s v="Mobile"/>
    <x v="1"/>
    <n v="2038"/>
    <n v="24.43562"/>
    <n v="1.1990000000000001E-2"/>
    <n v="1.75"/>
    <n v="42.762335"/>
    <n v="5"/>
    <n v="8.552467"/>
    <n v="0.20461932212074013"/>
    <n v="330"/>
    <n v="7.717071577125056"/>
    <n v="98.399999999999991"/>
    <n v="22.5"/>
    <n v="15"/>
  </r>
  <r>
    <x v="2"/>
    <x v="226"/>
    <s v="October"/>
    <x v="1"/>
    <x v="1"/>
    <s v="Mobile"/>
    <x v="1"/>
    <n v="2646"/>
    <n v="34.345080000000003"/>
    <n v="1.2980000000000002E-2"/>
    <n v="1.1299999999999999"/>
    <n v="38.809940400000002"/>
    <n v="8"/>
    <n v="4.8512425500000003"/>
    <n v="0.23293001501233945"/>
    <n v="713"/>
    <n v="18.371581936260846"/>
    <n v="138"/>
    <n v="28.5"/>
    <n v="10"/>
  </r>
  <r>
    <x v="2"/>
    <x v="227"/>
    <s v="October"/>
    <x v="1"/>
    <x v="1"/>
    <s v="Mobile"/>
    <x v="1"/>
    <n v="2693"/>
    <n v="30.215460000000007"/>
    <n v="1.1220000000000003E-2"/>
    <n v="2.09"/>
    <n v="63.150311400000014"/>
    <n v="3"/>
    <n v="21.050103800000006"/>
    <n v="9.9286921331000727E-2"/>
    <n v="282"/>
    <n v="4.4655361746957265"/>
    <n v="138"/>
    <n v="30"/>
    <n v="6"/>
  </r>
  <r>
    <x v="2"/>
    <x v="228"/>
    <s v="October"/>
    <x v="1"/>
    <x v="1"/>
    <s v="Mobile"/>
    <x v="1"/>
    <n v="1706"/>
    <n v="24.020479999999999"/>
    <n v="1.4079999999999999E-2"/>
    <n v="0.6"/>
    <n v="14.412287999999998"/>
    <n v="8"/>
    <n v="1.8015359999999998"/>
    <n v="0.3330491314078653"/>
    <n v="612"/>
    <n v="42.463764254502827"/>
    <n v="112.8"/>
    <n v="28.5"/>
    <n v="8"/>
  </r>
  <r>
    <x v="2"/>
    <x v="229"/>
    <s v="October"/>
    <x v="1"/>
    <x v="1"/>
    <s v="Mobile"/>
    <x v="1"/>
    <n v="2876"/>
    <n v="42.392240000000001"/>
    <n v="1.474E-2"/>
    <n v="1.23"/>
    <n v="52.142455200000001"/>
    <n v="4"/>
    <n v="13.0356138"/>
    <n v="9.4356891733015286E-2"/>
    <n v="185"/>
    <n v="3.547972555001591"/>
    <n v="128.4"/>
    <n v="19.5"/>
    <n v="9"/>
  </r>
  <r>
    <x v="2"/>
    <x v="230"/>
    <s v="October"/>
    <x v="1"/>
    <x v="1"/>
    <s v="Mobile"/>
    <x v="1"/>
    <n v="2509"/>
    <n v="27.047020000000003"/>
    <n v="1.0780000000000001E-2"/>
    <n v="0.62"/>
    <n v="16.769152400000003"/>
    <n v="2"/>
    <n v="8.3845762000000015"/>
    <n v="7.394529970399695E-2"/>
    <n v="255"/>
    <n v="15.206493084289695"/>
    <n v="90"/>
    <n v="27"/>
    <n v="15"/>
  </r>
  <r>
    <x v="2"/>
    <x v="231"/>
    <s v="October"/>
    <x v="1"/>
    <x v="1"/>
    <s v="Mobile"/>
    <x v="1"/>
    <n v="2680"/>
    <n v="35.6708"/>
    <n v="1.3310000000000001E-2"/>
    <n v="1.26"/>
    <n v="44.945208000000001"/>
    <n v="7"/>
    <n v="6.420744"/>
    <n v="0.19623894053399418"/>
    <n v="635"/>
    <n v="14.128313745928153"/>
    <n v="98.399999999999991"/>
    <n v="10.5"/>
    <n v="14"/>
  </r>
  <r>
    <x v="2"/>
    <x v="232"/>
    <s v="October"/>
    <x v="1"/>
    <x v="1"/>
    <s v="Mobile"/>
    <x v="1"/>
    <n v="2684"/>
    <n v="35.428800000000003"/>
    <n v="1.3200000000000002E-2"/>
    <n v="0.52"/>
    <n v="18.422976000000002"/>
    <n v="4"/>
    <n v="4.6057440000000005"/>
    <n v="0.11290249740324255"/>
    <n v="281"/>
    <n v="15.25269315880344"/>
    <n v="108"/>
    <n v="10.5"/>
    <n v="13"/>
  </r>
  <r>
    <x v="2"/>
    <x v="233"/>
    <s v="October"/>
    <x v="1"/>
    <x v="1"/>
    <s v="Mobile"/>
    <x v="1"/>
    <n v="1548"/>
    <n v="21.114720000000002"/>
    <n v="1.3640000000000001E-2"/>
    <n v="0.77"/>
    <n v="16.258334400000003"/>
    <n v="8"/>
    <n v="2.0322918000000003"/>
    <n v="0.37888259943773817"/>
    <n v="618"/>
    <n v="38.011273774760092"/>
    <n v="122.39999999999999"/>
    <n v="13.5"/>
    <n v="17"/>
  </r>
  <r>
    <x v="2"/>
    <x v="234"/>
    <s v="October"/>
    <x v="1"/>
    <x v="1"/>
    <s v="Mobile"/>
    <x v="1"/>
    <n v="1636"/>
    <n v="20.155520000000006"/>
    <n v="1.2320000000000005E-2"/>
    <n v="1.64"/>
    <n v="33.055052800000006"/>
    <n v="4"/>
    <n v="8.2637632000000014"/>
    <n v="0.19845679992379253"/>
    <n v="289"/>
    <n v="8.7429901185939105"/>
    <n v="92.399999999999991"/>
    <n v="34.5"/>
    <n v="10"/>
  </r>
  <r>
    <x v="2"/>
    <x v="235"/>
    <s v="October"/>
    <x v="1"/>
    <x v="1"/>
    <s v="Mobile"/>
    <x v="1"/>
    <n v="3168"/>
    <n v="28.923840000000002"/>
    <n v="9.130000000000001E-3"/>
    <n v="0.74"/>
    <n v="21.4036416"/>
    <n v="2"/>
    <n v="10.7018208"/>
    <n v="6.9147111863431684E-2"/>
    <n v="140"/>
    <n v="6.5409430141084028"/>
    <n v="103.2"/>
    <n v="33"/>
    <n v="11"/>
  </r>
  <r>
    <x v="2"/>
    <x v="236"/>
    <s v="October"/>
    <x v="1"/>
    <x v="1"/>
    <s v="Mobile"/>
    <x v="1"/>
    <n v="2609"/>
    <n v="39.604620000000004"/>
    <n v="1.5180000000000001E-2"/>
    <n v="0.79"/>
    <n v="31.287649800000004"/>
    <n v="6"/>
    <n v="5.214608300000001"/>
    <n v="0.15149747680952372"/>
    <n v="476"/>
    <n v="15.213670666947952"/>
    <n v="92.399999999999991"/>
    <n v="15"/>
    <n v="8"/>
  </r>
  <r>
    <x v="2"/>
    <x v="237"/>
    <s v="October"/>
    <x v="1"/>
    <x v="1"/>
    <s v="Mobile"/>
    <x v="1"/>
    <n v="2497"/>
    <n v="28.840349999999997"/>
    <n v="1.155E-2"/>
    <n v="0.99"/>
    <n v="28.551946499999996"/>
    <n v="7"/>
    <n v="4.0788494999999996"/>
    <n v="0.24271550102547301"/>
    <n v="312"/>
    <n v="10.927451128419564"/>
    <n v="115.19999999999999"/>
    <n v="33"/>
    <n v="6"/>
  </r>
  <r>
    <x v="2"/>
    <x v="238"/>
    <s v="October"/>
    <x v="1"/>
    <x v="1"/>
    <s v="Mobile"/>
    <x v="1"/>
    <n v="2166"/>
    <n v="22.872960000000003"/>
    <n v="1.0560000000000002E-2"/>
    <n v="1.78"/>
    <n v="40.713868800000007"/>
    <n v="7"/>
    <n v="5.8162669714285729"/>
    <n v="0.30603822155068688"/>
    <n v="305"/>
    <n v="7.491304781136396"/>
    <n v="135.6"/>
    <n v="13.5"/>
    <n v="10"/>
  </r>
  <r>
    <x v="2"/>
    <x v="239"/>
    <s v="October"/>
    <x v="1"/>
    <x v="1"/>
    <s v="Mobile"/>
    <x v="1"/>
    <n v="1988"/>
    <n v="24.0548"/>
    <n v="1.21E-2"/>
    <n v="1.87"/>
    <n v="44.982476000000005"/>
    <n v="7"/>
    <n v="6.4260680000000008"/>
    <n v="0.29100221161680828"/>
    <n v="416"/>
    <n v="9.2480458390062825"/>
    <n v="127.19999999999999"/>
    <n v="15"/>
    <n v="6"/>
  </r>
  <r>
    <x v="2"/>
    <x v="240"/>
    <s v="October"/>
    <x v="1"/>
    <x v="1"/>
    <s v="Mobile"/>
    <x v="1"/>
    <n v="3016"/>
    <n v="34.171280000000003"/>
    <n v="1.1330000000000002E-2"/>
    <n v="1.1399999999999999"/>
    <n v="38.9552592"/>
    <n v="3"/>
    <n v="12.9850864"/>
    <n v="8.7793023849267571E-2"/>
    <n v="283"/>
    <n v="7.264744371152843"/>
    <n v="99.6"/>
    <n v="21"/>
    <n v="4"/>
  </r>
  <r>
    <x v="2"/>
    <x v="241"/>
    <s v="October"/>
    <x v="1"/>
    <x v="1"/>
    <s v="Mobile"/>
    <x v="1"/>
    <n v="2886"/>
    <n v="34.9206"/>
    <n v="1.21E-2"/>
    <n v="0.9"/>
    <n v="31.428540000000002"/>
    <n v="2"/>
    <n v="15.714270000000001"/>
    <n v="5.7272784545511816E-2"/>
    <n v="235"/>
    <n v="7.4772802045529314"/>
    <n v="90"/>
    <n v="22.5"/>
    <n v="13"/>
  </r>
  <r>
    <x v="2"/>
    <x v="242"/>
    <s v="October"/>
    <x v="1"/>
    <x v="1"/>
    <s v="Mobile"/>
    <x v="1"/>
    <n v="1815"/>
    <n v="22.161150000000003"/>
    <n v="1.2210000000000002E-2"/>
    <n v="1.02"/>
    <n v="22.604373000000002"/>
    <n v="3"/>
    <n v="7.5347910000000011"/>
    <n v="0.13537203619848245"/>
    <n v="119"/>
    <n v="5.2644680743854293"/>
    <n v="118.8"/>
    <n v="27"/>
    <n v="15"/>
  </r>
  <r>
    <x v="2"/>
    <x v="243"/>
    <s v="October"/>
    <x v="1"/>
    <x v="1"/>
    <s v="Mobile"/>
    <x v="1"/>
    <n v="2417"/>
    <n v="39.348760000000006"/>
    <n v="1.6280000000000003E-2"/>
    <n v="1.27"/>
    <n v="49.972925200000006"/>
    <n v="2"/>
    <n v="24.986462600000003"/>
    <n v="5.0827522900340434E-2"/>
    <n v="109"/>
    <n v="2.1811811008413811"/>
    <n v="140.4"/>
    <n v="28.5"/>
    <n v="10"/>
  </r>
  <r>
    <x v="2"/>
    <x v="244"/>
    <s v="October"/>
    <x v="1"/>
    <x v="1"/>
    <s v="Mobile"/>
    <x v="1"/>
    <n v="2183"/>
    <n v="28.575470000000006"/>
    <n v="1.3090000000000003E-2"/>
    <n v="1.91"/>
    <n v="54.579147700000007"/>
    <n v="6"/>
    <n v="9.0965246166666685"/>
    <n v="0.20997029970110723"/>
    <n v="443"/>
    <n v="8.1166529465611266"/>
    <n v="98.399999999999991"/>
    <n v="33"/>
    <n v="7"/>
  </r>
  <r>
    <x v="2"/>
    <x v="245"/>
    <s v="November"/>
    <x v="1"/>
    <x v="1"/>
    <s v="Mobile"/>
    <x v="1"/>
    <n v="1570"/>
    <n v="13.297900000000002"/>
    <n v="8.4700000000000018E-3"/>
    <n v="1.7"/>
    <n v="22.606430000000003"/>
    <n v="8"/>
    <n v="2.8258037500000004"/>
    <n v="0.60159874867460261"/>
    <n v="325"/>
    <n v="14.376440685238666"/>
    <n v="86.399999999999991"/>
    <n v="30"/>
    <n v="16"/>
  </r>
  <r>
    <x v="2"/>
    <x v="246"/>
    <s v="November"/>
    <x v="1"/>
    <x v="1"/>
    <s v="Mobile"/>
    <x v="1"/>
    <n v="2850"/>
    <n v="35.425499999999992"/>
    <n v="1.2429999999999997E-2"/>
    <n v="0.64"/>
    <n v="22.672319999999996"/>
    <n v="2"/>
    <n v="11.336159999999998"/>
    <n v="5.6456507318174774E-2"/>
    <n v="73"/>
    <n v="3.2197851829896549"/>
    <n v="94.8"/>
    <n v="13.5"/>
    <n v="5"/>
  </r>
  <r>
    <x v="2"/>
    <x v="247"/>
    <s v="November"/>
    <x v="1"/>
    <x v="1"/>
    <s v="Mobile"/>
    <x v="1"/>
    <n v="2547"/>
    <n v="29.13768"/>
    <n v="1.1440000000000001E-2"/>
    <n v="0.5"/>
    <n v="14.56884"/>
    <n v="6"/>
    <n v="2.42814"/>
    <n v="0.20591893383412818"/>
    <n v="394"/>
    <n v="27.044019976882169"/>
    <n v="111.6"/>
    <n v="36"/>
    <n v="11"/>
  </r>
  <r>
    <x v="2"/>
    <x v="248"/>
    <s v="November"/>
    <x v="1"/>
    <x v="1"/>
    <s v="Mobile"/>
    <x v="1"/>
    <n v="2809"/>
    <n v="29.04506000000001"/>
    <n v="1.0340000000000004E-2"/>
    <n v="1.53"/>
    <n v="44.438941800000016"/>
    <n v="4"/>
    <n v="11.109735450000004"/>
    <n v="0.13771705067918602"/>
    <n v="282"/>
    <n v="6.3457856685507279"/>
    <n v="110.39999999999999"/>
    <n v="37.5"/>
    <n v="7"/>
  </r>
  <r>
    <x v="2"/>
    <x v="249"/>
    <s v="November"/>
    <x v="1"/>
    <x v="1"/>
    <s v="Mobile"/>
    <x v="1"/>
    <n v="2471"/>
    <n v="26.637380000000004"/>
    <n v="1.0780000000000001E-2"/>
    <n v="1.31"/>
    <n v="34.894967800000003"/>
    <n v="2"/>
    <n v="17.447483900000002"/>
    <n v="7.5082459310938224E-2"/>
    <n v="231"/>
    <n v="6.6198656873384474"/>
    <n v="106.8"/>
    <n v="30"/>
    <n v="10"/>
  </r>
  <r>
    <x v="2"/>
    <x v="250"/>
    <s v="November"/>
    <x v="1"/>
    <x v="1"/>
    <s v="Mobile"/>
    <x v="1"/>
    <n v="2785"/>
    <n v="37.681049999999999"/>
    <n v="1.353E-2"/>
    <n v="1.63"/>
    <n v="61.420111499999997"/>
    <n v="3"/>
    <n v="20.473370499999998"/>
    <n v="7.9615615806884366E-2"/>
    <n v="174"/>
    <n v="2.8329482925149039"/>
    <n v="92.399999999999991"/>
    <n v="12"/>
    <n v="7"/>
  </r>
  <r>
    <x v="2"/>
    <x v="251"/>
    <s v="November"/>
    <x v="1"/>
    <x v="1"/>
    <s v="Mobile"/>
    <x v="1"/>
    <n v="2577"/>
    <n v="29.764350000000007"/>
    <n v="1.1550000000000003E-2"/>
    <n v="2.2000000000000002"/>
    <n v="65.481570000000019"/>
    <n v="5"/>
    <n v="13.096314000000003"/>
    <n v="0.16798619825395142"/>
    <n v="325"/>
    <n v="4.9632285847758366"/>
    <n v="127.19999999999999"/>
    <n v="12"/>
    <n v="10"/>
  </r>
  <r>
    <x v="2"/>
    <x v="252"/>
    <s v="November"/>
    <x v="1"/>
    <x v="1"/>
    <s v="Mobile"/>
    <x v="1"/>
    <n v="2301"/>
    <n v="30.373200000000004"/>
    <n v="1.3200000000000002E-2"/>
    <n v="0.9"/>
    <n v="27.335880000000003"/>
    <n v="2"/>
    <n v="13.667940000000002"/>
    <n v="6.5847523474642108E-2"/>
    <n v="224"/>
    <n v="8.1943584768443518"/>
    <n v="124.8"/>
    <n v="15"/>
    <n v="13"/>
  </r>
  <r>
    <x v="2"/>
    <x v="253"/>
    <s v="November"/>
    <x v="1"/>
    <x v="1"/>
    <s v="Mobile"/>
    <x v="1"/>
    <n v="3092"/>
    <n v="46.256320000000009"/>
    <n v="1.4960000000000003E-2"/>
    <n v="1.19"/>
    <n v="55.04502080000001"/>
    <n v="3"/>
    <n v="18.348340266666671"/>
    <n v="6.4856002379782896E-2"/>
    <n v="165"/>
    <n v="2.9975463284773611"/>
    <n v="91.2"/>
    <n v="12"/>
    <n v="5"/>
  </r>
  <r>
    <x v="2"/>
    <x v="254"/>
    <s v="November"/>
    <x v="1"/>
    <x v="1"/>
    <s v="Mobile"/>
    <x v="1"/>
    <n v="2145"/>
    <n v="26.426400000000005"/>
    <n v="1.2320000000000003E-2"/>
    <n v="1.46"/>
    <n v="38.582544000000006"/>
    <n v="2"/>
    <n v="19.291272000000003"/>
    <n v="7.5681893863712033E-2"/>
    <n v="230"/>
    <n v="5.9612450646074544"/>
    <n v="112.8"/>
    <n v="13.5"/>
    <n v="5"/>
  </r>
  <r>
    <x v="2"/>
    <x v="255"/>
    <s v="November"/>
    <x v="1"/>
    <x v="1"/>
    <s v="Mobile"/>
    <x v="1"/>
    <n v="2584"/>
    <n v="36.9512"/>
    <n v="1.43E-2"/>
    <n v="0.77"/>
    <n v="28.452424000000001"/>
    <n v="8"/>
    <n v="3.5565530000000001"/>
    <n v="0.21650176448938058"/>
    <n v="551"/>
    <n v="19.365661076891023"/>
    <n v="139.19999999999999"/>
    <n v="16.5"/>
    <n v="14"/>
  </r>
  <r>
    <x v="2"/>
    <x v="256"/>
    <s v="November"/>
    <x v="1"/>
    <x v="1"/>
    <s v="Mobile"/>
    <x v="1"/>
    <n v="2131"/>
    <n v="26.488330000000001"/>
    <n v="1.243E-2"/>
    <n v="0.88"/>
    <n v="23.309730400000003"/>
    <n v="4"/>
    <n v="5.8274326000000007"/>
    <n v="0.15100989756621122"/>
    <n v="339"/>
    <n v="14.543282748564092"/>
    <n v="102"/>
    <n v="28.5"/>
    <n v="12"/>
  </r>
  <r>
    <x v="2"/>
    <x v="257"/>
    <s v="November"/>
    <x v="1"/>
    <x v="1"/>
    <s v="Mobile"/>
    <x v="1"/>
    <n v="3007"/>
    <n v="36.715470000000003"/>
    <n v="1.221E-2"/>
    <n v="1.79"/>
    <n v="65.720691300000013"/>
    <n v="5"/>
    <n v="13.144138260000002"/>
    <n v="0.13618237761902544"/>
    <n v="292"/>
    <n v="4.4430451692464157"/>
    <n v="122.39999999999999"/>
    <n v="19.5"/>
    <n v="13"/>
  </r>
  <r>
    <x v="2"/>
    <x v="258"/>
    <s v="November"/>
    <x v="1"/>
    <x v="1"/>
    <s v="Mobile"/>
    <x v="1"/>
    <n v="2832"/>
    <n v="41.743679999999998"/>
    <n v="1.474E-2"/>
    <n v="0.89"/>
    <n v="37.151875199999999"/>
    <n v="2"/>
    <n v="18.5759376"/>
    <n v="4.7911444319235871E-2"/>
    <n v="170"/>
    <n v="4.5758120979045493"/>
    <n v="92.399999999999991"/>
    <n v="30"/>
    <n v="8"/>
  </r>
  <r>
    <x v="2"/>
    <x v="259"/>
    <s v="November"/>
    <x v="1"/>
    <x v="1"/>
    <s v="Mobile"/>
    <x v="1"/>
    <n v="3181"/>
    <n v="37.090460000000014"/>
    <n v="1.1660000000000004E-2"/>
    <n v="0.52"/>
    <n v="19.287039200000009"/>
    <n v="2"/>
    <n v="9.6435196000000047"/>
    <n v="5.3922221509250606E-2"/>
    <n v="204"/>
    <n v="10.577051142199156"/>
    <n v="109.2"/>
    <n v="33"/>
    <n v="7"/>
  </r>
  <r>
    <x v="2"/>
    <x v="260"/>
    <s v="November"/>
    <x v="1"/>
    <x v="1"/>
    <s v="Mobile"/>
    <x v="1"/>
    <n v="2750"/>
    <n v="43.56"/>
    <n v="1.584E-2"/>
    <n v="1.31"/>
    <n v="57.063600000000008"/>
    <n v="6"/>
    <n v="9.5106000000000019"/>
    <n v="0.13774104683195593"/>
    <n v="437"/>
    <n v="7.6581218149573447"/>
    <n v="133.19999999999999"/>
    <n v="33"/>
    <n v="8"/>
  </r>
  <r>
    <x v="2"/>
    <x v="261"/>
    <s v="November"/>
    <x v="1"/>
    <x v="1"/>
    <s v="Mobile"/>
    <x v="1"/>
    <n v="3208"/>
    <n v="28.230400000000003"/>
    <n v="8.8000000000000005E-3"/>
    <n v="2.1"/>
    <n v="59.283840000000012"/>
    <n v="6"/>
    <n v="9.8806400000000014"/>
    <n v="0.2125368397188846"/>
    <n v="339"/>
    <n v="5.7182530686271322"/>
    <n v="109.2"/>
    <n v="30"/>
    <n v="9"/>
  </r>
  <r>
    <x v="2"/>
    <x v="262"/>
    <s v="November"/>
    <x v="1"/>
    <x v="1"/>
    <s v="Mobile"/>
    <x v="1"/>
    <n v="2953"/>
    <n v="31.183680000000006"/>
    <n v="1.0560000000000002E-2"/>
    <n v="1.65"/>
    <n v="51.453072000000006"/>
    <n v="4"/>
    <n v="12.863268000000001"/>
    <n v="0.12827222444560743"/>
    <n v="309"/>
    <n v="6.0054723263170748"/>
    <n v="90"/>
    <n v="10.5"/>
    <n v="4"/>
  </r>
  <r>
    <x v="2"/>
    <x v="263"/>
    <s v="November"/>
    <x v="1"/>
    <x v="1"/>
    <s v="Mobile"/>
    <x v="1"/>
    <n v="2180"/>
    <n v="21.102399999999999"/>
    <n v="9.6799999999999994E-3"/>
    <n v="1.57"/>
    <n v="33.130768000000003"/>
    <n v="4"/>
    <n v="8.2826920000000008"/>
    <n v="0.18955189931003108"/>
    <n v="411"/>
    <n v="12.40538704083165"/>
    <n v="133.19999999999999"/>
    <n v="31.5"/>
    <n v="11"/>
  </r>
  <r>
    <x v="2"/>
    <x v="264"/>
    <s v="November"/>
    <x v="1"/>
    <x v="1"/>
    <s v="Mobile"/>
    <x v="1"/>
    <n v="1886"/>
    <n v="15.144580000000001"/>
    <n v="8.0300000000000007E-3"/>
    <n v="0.73"/>
    <n v="11.055543400000001"/>
    <n v="2"/>
    <n v="5.5277717000000006"/>
    <n v="0.13206044670766703"/>
    <n v="191"/>
    <n v="17.276400904907124"/>
    <n v="110.39999999999999"/>
    <n v="37.5"/>
    <n v="16"/>
  </r>
  <r>
    <x v="2"/>
    <x v="265"/>
    <s v="November"/>
    <x v="1"/>
    <x v="1"/>
    <s v="Mobile"/>
    <x v="1"/>
    <n v="2529"/>
    <n v="44.788589999999999"/>
    <n v="1.771E-2"/>
    <n v="1.36"/>
    <n v="60.912482400000002"/>
    <n v="3"/>
    <n v="20.304160800000002"/>
    <n v="6.6981345025596925E-2"/>
    <n v="217"/>
    <n v="3.5624882035672871"/>
    <n v="139.19999999999999"/>
    <n v="22.5"/>
    <n v="8"/>
  </r>
  <r>
    <x v="2"/>
    <x v="266"/>
    <s v="November"/>
    <x v="1"/>
    <x v="1"/>
    <s v="Mobile"/>
    <x v="1"/>
    <n v="3249"/>
    <n v="25.732080000000007"/>
    <n v="7.9200000000000017E-3"/>
    <n v="0.97"/>
    <n v="24.960117600000007"/>
    <n v="6"/>
    <n v="4.1600196000000009"/>
    <n v="0.23317197832433284"/>
    <n v="315"/>
    <n v="12.620132847451003"/>
    <n v="129.6"/>
    <n v="25.5"/>
    <n v="7"/>
  </r>
  <r>
    <x v="2"/>
    <x v="267"/>
    <s v="November"/>
    <x v="1"/>
    <x v="1"/>
    <s v="Mobile"/>
    <x v="1"/>
    <n v="2378"/>
    <n v="22.234300000000001"/>
    <n v="9.3500000000000007E-3"/>
    <n v="1.27"/>
    <n v="28.237561000000003"/>
    <n v="7"/>
    <n v="4.0339372857142859"/>
    <n v="0.31482889049801432"/>
    <n v="321"/>
    <n v="11.367837328443485"/>
    <n v="114"/>
    <n v="21"/>
    <n v="11"/>
  </r>
  <r>
    <x v="2"/>
    <x v="268"/>
    <s v="November"/>
    <x v="1"/>
    <x v="1"/>
    <s v="Mobile"/>
    <x v="1"/>
    <n v="3131"/>
    <n v="32.718950000000007"/>
    <n v="1.0450000000000003E-2"/>
    <n v="1.24"/>
    <n v="40.571498000000005"/>
    <n v="5"/>
    <n v="8.1142996000000007"/>
    <n v="0.1528166398982852"/>
    <n v="297"/>
    <n v="7.3204100080307599"/>
    <n v="112.8"/>
    <n v="34.5"/>
    <n v="7"/>
  </r>
  <r>
    <x v="2"/>
    <x v="269"/>
    <s v="November"/>
    <x v="1"/>
    <x v="1"/>
    <s v="Mobile"/>
    <x v="1"/>
    <n v="2043"/>
    <n v="19.551510000000004"/>
    <n v="9.5700000000000021E-3"/>
    <n v="1.72"/>
    <n v="33.628597200000009"/>
    <n v="4"/>
    <n v="8.4071493000000022"/>
    <n v="0.2045877786421611"/>
    <n v="273"/>
    <n v="8.1180906350741253"/>
    <n v="120"/>
    <n v="21"/>
    <n v="14"/>
  </r>
  <r>
    <x v="2"/>
    <x v="270"/>
    <s v="November"/>
    <x v="1"/>
    <x v="1"/>
    <s v="Mobile"/>
    <x v="1"/>
    <n v="2773"/>
    <n v="40.568989999999999"/>
    <n v="1.4630000000000001E-2"/>
    <n v="1.46"/>
    <n v="59.230725399999997"/>
    <n v="5"/>
    <n v="11.846145079999999"/>
    <n v="0.12324684444941814"/>
    <n v="305"/>
    <n v="5.1493544598729502"/>
    <n v="92.399999999999991"/>
    <n v="16.5"/>
    <n v="15"/>
  </r>
  <r>
    <x v="2"/>
    <x v="271"/>
    <s v="November"/>
    <x v="1"/>
    <x v="1"/>
    <s v="Mobile"/>
    <x v="1"/>
    <n v="2511"/>
    <n v="30.10689"/>
    <n v="1.1990000000000001E-2"/>
    <n v="2.12"/>
    <n v="63.8266068"/>
    <n v="6"/>
    <n v="10.637767800000001"/>
    <n v="0.19928992997948311"/>
    <n v="310"/>
    <n v="4.8569086708836293"/>
    <n v="138"/>
    <n v="34.5"/>
    <n v="7"/>
  </r>
  <r>
    <x v="2"/>
    <x v="272"/>
    <s v="November"/>
    <x v="1"/>
    <x v="1"/>
    <s v="Mobile"/>
    <x v="1"/>
    <n v="2038"/>
    <n v="20.400380000000002"/>
    <n v="1.0010000000000002E-2"/>
    <n v="1.03"/>
    <n v="21.012391400000002"/>
    <n v="2"/>
    <n v="10.506195700000001"/>
    <n v="9.8037389499607344E-2"/>
    <n v="110"/>
    <n v="5.2350062354159261"/>
    <n v="133.19999999999999"/>
    <n v="16.5"/>
    <n v="5"/>
  </r>
  <r>
    <x v="2"/>
    <x v="273"/>
    <s v="November"/>
    <x v="1"/>
    <x v="1"/>
    <s v="Mobile"/>
    <x v="1"/>
    <n v="1791"/>
    <n v="21.080070000000006"/>
    <n v="1.1770000000000003E-2"/>
    <n v="1.06"/>
    <n v="22.344874200000007"/>
    <n v="4"/>
    <n v="5.5862185500000017"/>
    <n v="0.18975269057455685"/>
    <n v="206"/>
    <n v="9.2191165703676212"/>
    <n v="147.6"/>
    <n v="18"/>
    <n v="3"/>
  </r>
  <r>
    <x v="2"/>
    <x v="274"/>
    <s v="November"/>
    <x v="1"/>
    <x v="1"/>
    <s v="Mobile"/>
    <x v="1"/>
    <n v="3102"/>
    <n v="35.486879999999999"/>
    <n v="1.1440000000000001E-2"/>
    <n v="1.8"/>
    <n v="63.876384000000002"/>
    <n v="2"/>
    <n v="31.938192000000001"/>
    <n v="5.6358857132551524E-2"/>
    <n v="147"/>
    <n v="2.3013199995791873"/>
    <n v="116.39999999999999"/>
    <n v="19.5"/>
    <n v="8"/>
  </r>
  <r>
    <x v="0"/>
    <x v="0"/>
    <s v="March"/>
    <x v="2"/>
    <x v="1"/>
    <s v="Mobile"/>
    <x v="1"/>
    <n v="1962.8000000000002"/>
    <n v="20.511260000000007"/>
    <n v="1.0450000000000003E-2"/>
    <n v="1.2"/>
    <n v="24.613512000000007"/>
    <n v="6"/>
    <n v="4.1022520000000009"/>
    <n v="0.29252225363044482"/>
    <n v="324"/>
    <n v="13.163501413370017"/>
    <n v="96"/>
    <n v="9"/>
    <n v="6"/>
  </r>
  <r>
    <x v="0"/>
    <x v="1"/>
    <s v="March"/>
    <x v="2"/>
    <x v="1"/>
    <s v="Mobile"/>
    <x v="1"/>
    <n v="1239.6000000000001"/>
    <n v="12.408396000000003"/>
    <n v="1.0010000000000002E-2"/>
    <n v="0.37"/>
    <n v="4.5911065200000012"/>
    <n v="5"/>
    <n v="0.91822130400000024"/>
    <n v="0.40295296829662741"/>
    <n v="370"/>
    <n v="80.590593659325492"/>
    <n v="73.2"/>
    <n v="1.5"/>
    <n v="6"/>
  </r>
  <r>
    <x v="0"/>
    <x v="2"/>
    <s v="March"/>
    <x v="2"/>
    <x v="1"/>
    <s v="Mobile"/>
    <x v="1"/>
    <n v="1959.4"/>
    <n v="28.881556"/>
    <n v="1.474E-2"/>
    <n v="0.97000000000000008"/>
    <n v="28.015109320000001"/>
    <n v="5"/>
    <n v="5.6030218640000005"/>
    <n v="0.17312086647963151"/>
    <n v="155"/>
    <n v="5.532728722544924"/>
    <n v="120"/>
    <n v="1.5"/>
    <n v="3"/>
  </r>
  <r>
    <x v="0"/>
    <x v="3"/>
    <s v="March"/>
    <x v="2"/>
    <x v="1"/>
    <s v="Mobile"/>
    <x v="1"/>
    <n v="1707"/>
    <n v="19.903620000000007"/>
    <n v="1.1660000000000004E-2"/>
    <n v="1.1200000000000001"/>
    <n v="22.292054400000008"/>
    <n v="1"/>
    <n v="22.292054400000008"/>
    <n v="5.0242116760669649E-2"/>
    <n v="42"/>
    <n v="1.8840793785251118"/>
    <n v="120"/>
    <n v="0"/>
    <n v="9"/>
  </r>
  <r>
    <x v="0"/>
    <x v="4"/>
    <s v="March"/>
    <x v="2"/>
    <x v="1"/>
    <s v="Mobile"/>
    <x v="1"/>
    <n v="940"/>
    <n v="14.579400000000001"/>
    <n v="1.5510000000000001E-2"/>
    <n v="0.59"/>
    <n v="8.6018460000000001"/>
    <n v="1"/>
    <n v="8.6018460000000001"/>
    <n v="6.858992825493504E-2"/>
    <n v="64"/>
    <n v="7.4402634039251572"/>
    <n v="86.399999999999991"/>
    <n v="9"/>
    <n v="9"/>
  </r>
  <r>
    <x v="0"/>
    <x v="5"/>
    <s v="March"/>
    <x v="2"/>
    <x v="1"/>
    <s v="Mobile"/>
    <x v="1"/>
    <n v="1449.2"/>
    <n v="14.506492000000003"/>
    <n v="1.0010000000000002E-2"/>
    <n v="0.55999999999999994"/>
    <n v="8.1236355200000006"/>
    <n v="1"/>
    <n v="8.1236355200000006"/>
    <n v="6.8934653533052628E-2"/>
    <n v="68"/>
    <n v="8.3706365004421066"/>
    <n v="112.8"/>
    <n v="21"/>
    <n v="7"/>
  </r>
  <r>
    <x v="0"/>
    <x v="6"/>
    <s v="March"/>
    <x v="2"/>
    <x v="1"/>
    <s v="Mobile"/>
    <x v="1"/>
    <n v="1915.4"/>
    <n v="19.594542000000001"/>
    <n v="1.023E-2"/>
    <n v="0.79"/>
    <n v="15.479688180000002"/>
    <n v="2"/>
    <n v="7.739844090000001"/>
    <n v="0.10206923948515867"/>
    <n v="80"/>
    <n v="5.1680627587422103"/>
    <n v="104.39999999999999"/>
    <n v="10.5"/>
    <n v="2"/>
  </r>
  <r>
    <x v="0"/>
    <x v="7"/>
    <s v="March"/>
    <x v="2"/>
    <x v="1"/>
    <s v="Mobile"/>
    <x v="1"/>
    <n v="1897.2000000000003"/>
    <n v="19.825740000000007"/>
    <n v="1.0450000000000003E-2"/>
    <n v="1.7"/>
    <n v="33.703758000000008"/>
    <n v="1"/>
    <n v="33.703758000000008"/>
    <n v="5.0439479182113743E-2"/>
    <n v="55"/>
    <n v="1.6318655029507387"/>
    <n v="98.399999999999991"/>
    <n v="15"/>
    <n v="3"/>
  </r>
  <r>
    <x v="0"/>
    <x v="8"/>
    <s v="March"/>
    <x v="2"/>
    <x v="1"/>
    <s v="Mobile"/>
    <x v="1"/>
    <n v="1207.4000000000001"/>
    <n v="12.617330000000004"/>
    <n v="1.0450000000000003E-2"/>
    <n v="1.71"/>
    <n v="21.575634300000008"/>
    <n v="3"/>
    <n v="7.1918781000000029"/>
    <n v="0.2377682124506531"/>
    <n v="108"/>
    <n v="5.005646577908486"/>
    <n v="76.8"/>
    <n v="10.5"/>
    <n v="7"/>
  </r>
  <r>
    <x v="0"/>
    <x v="9"/>
    <s v="March"/>
    <x v="2"/>
    <x v="1"/>
    <s v="Mobile"/>
    <x v="1"/>
    <n v="1227"/>
    <n v="15.79149"/>
    <n v="1.2869999999999999E-2"/>
    <n v="1.89"/>
    <n v="29.845916099999997"/>
    <n v="4"/>
    <n v="7.4614790249999992"/>
    <n v="0.25330098679731933"/>
    <n v="224"/>
    <n v="7.5052144236242766"/>
    <n v="67.2"/>
    <n v="7.5"/>
    <n v="2"/>
  </r>
  <r>
    <x v="0"/>
    <x v="10"/>
    <s v="March"/>
    <x v="2"/>
    <x v="1"/>
    <s v="Mobile"/>
    <x v="1"/>
    <n v="1124.2"/>
    <n v="16.323384000000001"/>
    <n v="1.452E-2"/>
    <n v="1.99"/>
    <n v="32.483534160000005"/>
    <n v="8"/>
    <n v="4.0604417700000006"/>
    <n v="0.49009445590448647"/>
    <n v="248"/>
    <n v="7.6346372527834561"/>
    <n v="60"/>
    <n v="19.5"/>
    <n v="1"/>
  </r>
  <r>
    <x v="0"/>
    <x v="11"/>
    <s v="March"/>
    <x v="2"/>
    <x v="1"/>
    <s v="Mobile"/>
    <x v="1"/>
    <n v="1559.4"/>
    <n v="17.153400000000001"/>
    <n v="1.0999999999999999E-2"/>
    <n v="0.73"/>
    <n v="12.521982000000001"/>
    <n v="7"/>
    <n v="1.7888545714285715"/>
    <n v="0.40808236268028492"/>
    <n v="539"/>
    <n v="43.04430400874238"/>
    <n v="64.8"/>
    <n v="18"/>
    <n v="1"/>
  </r>
  <r>
    <x v="0"/>
    <x v="12"/>
    <s v="March"/>
    <x v="2"/>
    <x v="1"/>
    <s v="Mobile"/>
    <x v="1"/>
    <n v="2127.4"/>
    <n v="20.593232"/>
    <n v="9.6799999999999994E-3"/>
    <n v="1.24"/>
    <n v="25.535607680000002"/>
    <n v="7"/>
    <n v="3.6479439542857146"/>
    <n v="0.33991750299321638"/>
    <n v="497"/>
    <n v="19.463018316547068"/>
    <n v="91.2"/>
    <n v="4.5"/>
    <n v="1"/>
  </r>
  <r>
    <x v="0"/>
    <x v="13"/>
    <s v="March"/>
    <x v="2"/>
    <x v="1"/>
    <s v="Mobile"/>
    <x v="1"/>
    <n v="1594.4"/>
    <n v="17.012248000000003"/>
    <n v="1.0670000000000001E-2"/>
    <n v="0.77"/>
    <n v="13.099430960000003"/>
    <n v="8"/>
    <n v="1.6374288700000004"/>
    <n v="0.47024943440749267"/>
    <n v="440"/>
    <n v="33.589245314820907"/>
    <n v="68.399999999999991"/>
    <n v="6"/>
    <n v="6"/>
  </r>
  <r>
    <x v="0"/>
    <x v="14"/>
    <s v="March"/>
    <x v="2"/>
    <x v="1"/>
    <s v="Mobile"/>
    <x v="1"/>
    <n v="1722.4"/>
    <n v="19.893720000000002"/>
    <n v="1.1550000000000001E-2"/>
    <n v="0.62"/>
    <n v="12.334106400000001"/>
    <n v="4"/>
    <n v="3.0835266000000003"/>
    <n v="0.2010684778915155"/>
    <n v="276"/>
    <n v="22.376975765346078"/>
    <n v="62.4"/>
    <n v="21"/>
    <n v="10"/>
  </r>
  <r>
    <x v="0"/>
    <x v="15"/>
    <s v="March"/>
    <x v="2"/>
    <x v="1"/>
    <s v="Mobile"/>
    <x v="1"/>
    <n v="2270.4"/>
    <n v="16.483104000000004"/>
    <n v="7.2600000000000017E-3"/>
    <n v="1.0499999999999998"/>
    <n v="17.307259200000001"/>
    <n v="4"/>
    <n v="4.3268148000000002"/>
    <n v="0.24267273930929509"/>
    <n v="168"/>
    <n v="9.7069095723718046"/>
    <n v="72"/>
    <n v="13.5"/>
    <n v="1"/>
  </r>
  <r>
    <x v="0"/>
    <x v="16"/>
    <s v="March"/>
    <x v="2"/>
    <x v="1"/>
    <s v="Mobile"/>
    <x v="1"/>
    <n v="971"/>
    <n v="13.564869999999999"/>
    <n v="1.397E-2"/>
    <n v="1.7999999999999998"/>
    <n v="24.416765999999996"/>
    <n v="6"/>
    <n v="4.0694609999999996"/>
    <n v="0.4423190196441249"/>
    <n v="438"/>
    <n v="17.938493574456178"/>
    <n v="68.399999999999991"/>
    <n v="16.5"/>
    <n v="8"/>
  </r>
  <r>
    <x v="0"/>
    <x v="17"/>
    <s v="March"/>
    <x v="2"/>
    <x v="1"/>
    <s v="Mobile"/>
    <x v="1"/>
    <n v="2086.8000000000002"/>
    <n v="27.316212000000004"/>
    <n v="1.3090000000000001E-2"/>
    <n v="2.0500000000000003"/>
    <n v="55.998234600000018"/>
    <n v="8"/>
    <n v="6.9997793250000022"/>
    <n v="0.29286637546962951"/>
    <n v="376"/>
    <n v="6.7144973888158948"/>
    <n v="86.399999999999991"/>
    <n v="18"/>
    <n v="8"/>
  </r>
  <r>
    <x v="0"/>
    <x v="18"/>
    <s v="March"/>
    <x v="2"/>
    <x v="1"/>
    <s v="Mobile"/>
    <x v="1"/>
    <n v="1788.2"/>
    <n v="20.457008000000002"/>
    <n v="1.1440000000000001E-2"/>
    <n v="0.45"/>
    <n v="9.2056536000000015"/>
    <n v="7"/>
    <n v="1.3150933714285717"/>
    <n v="0.34218102666822048"/>
    <n v="441"/>
    <n v="47.905343733550858"/>
    <n v="114"/>
    <n v="4.5"/>
    <n v="5"/>
  </r>
  <r>
    <x v="0"/>
    <x v="19"/>
    <s v="March"/>
    <x v="2"/>
    <x v="1"/>
    <s v="Mobile"/>
    <x v="1"/>
    <n v="1153"/>
    <n v="10.526890000000002"/>
    <n v="9.130000000000001E-3"/>
    <n v="1.98"/>
    <n v="20.843242200000002"/>
    <n v="2"/>
    <n v="10.421621100000001"/>
    <n v="0.1899896360653526"/>
    <n v="130"/>
    <n v="6.2370335071959193"/>
    <n v="67.2"/>
    <n v="16.5"/>
    <n v="10"/>
  </r>
  <r>
    <x v="0"/>
    <x v="20"/>
    <s v="March"/>
    <x v="2"/>
    <x v="1"/>
    <s v="Mobile"/>
    <x v="1"/>
    <n v="1474.6000000000001"/>
    <n v="14.760746000000003"/>
    <n v="1.0010000000000002E-2"/>
    <n v="1.6199999999999999"/>
    <n v="23.912408520000003"/>
    <n v="3"/>
    <n v="7.9708028400000011"/>
    <n v="0.20324176027417581"/>
    <n v="192"/>
    <n v="8.029304109597069"/>
    <n v="73.2"/>
    <n v="12"/>
    <n v="1"/>
  </r>
  <r>
    <x v="0"/>
    <x v="21"/>
    <s v="March"/>
    <x v="2"/>
    <x v="1"/>
    <s v="Mobile"/>
    <x v="1"/>
    <n v="1080.8000000000002"/>
    <n v="8.9166000000000043"/>
    <n v="8.2500000000000021E-3"/>
    <n v="1.4200000000000002"/>
    <n v="12.661572000000007"/>
    <n v="4"/>
    <n v="3.1653930000000017"/>
    <n v="0.44860148487091472"/>
    <n v="132"/>
    <n v="10.425245775169143"/>
    <n v="78"/>
    <n v="0"/>
    <n v="10"/>
  </r>
  <r>
    <x v="0"/>
    <x v="22"/>
    <s v="March"/>
    <x v="2"/>
    <x v="1"/>
    <s v="Mobile"/>
    <x v="1"/>
    <n v="1404.8000000000002"/>
    <n v="15.452800000000002"/>
    <n v="1.0999999999999999E-2"/>
    <n v="1.0699999999999998"/>
    <n v="16.534496000000001"/>
    <n v="7"/>
    <n v="2.3620708571428572"/>
    <n v="0.45299233795816934"/>
    <n v="287"/>
    <n v="17.357650332976583"/>
    <n v="67.2"/>
    <n v="15"/>
    <n v="6"/>
  </r>
  <r>
    <x v="0"/>
    <x v="23"/>
    <s v="March"/>
    <x v="2"/>
    <x v="1"/>
    <s v="Mobile"/>
    <x v="1"/>
    <n v="1439.8000000000002"/>
    <n v="17.896714000000003"/>
    <n v="1.243E-2"/>
    <n v="1.9999999999999998"/>
    <n v="35.793427999999999"/>
    <n v="3"/>
    <n v="11.931142666666666"/>
    <n v="0.16762853784219828"/>
    <n v="186"/>
    <n v="5.1964846731081469"/>
    <n v="86.399999999999991"/>
    <n v="22.5"/>
    <n v="7"/>
  </r>
  <r>
    <x v="0"/>
    <x v="24"/>
    <s v="March"/>
    <x v="2"/>
    <x v="1"/>
    <s v="Mobile"/>
    <x v="1"/>
    <n v="1079.8000000000002"/>
    <n v="13.897026000000002"/>
    <n v="1.2869999999999999E-2"/>
    <n v="1.9"/>
    <n v="26.404349400000005"/>
    <n v="4"/>
    <n v="6.6010873500000011"/>
    <n v="0.28783136766096568"/>
    <n v="144"/>
    <n v="5.4536469662077707"/>
    <n v="109.2"/>
    <n v="13.5"/>
    <n v="10"/>
  </r>
  <r>
    <x v="0"/>
    <x v="25"/>
    <s v="March"/>
    <x v="2"/>
    <x v="1"/>
    <s v="Mobile"/>
    <x v="1"/>
    <n v="1256.6000000000001"/>
    <n v="18.936962000000001"/>
    <n v="1.507E-2"/>
    <n v="1.8499999999999999"/>
    <n v="35.033379699999998"/>
    <n v="6"/>
    <n v="5.8388966166666663"/>
    <n v="0.31684068437165369"/>
    <n v="390"/>
    <n v="11.132240261706752"/>
    <n v="63.599999999999994"/>
    <n v="18"/>
    <n v="6"/>
  </r>
  <r>
    <x v="0"/>
    <x v="26"/>
    <s v="March"/>
    <x v="2"/>
    <x v="1"/>
    <s v="Mobile"/>
    <x v="1"/>
    <n v="1604.4"/>
    <n v="21.354564000000003"/>
    <n v="1.3310000000000001E-2"/>
    <n v="0.79"/>
    <n v="16.870105560000002"/>
    <n v="3"/>
    <n v="5.6233685200000005"/>
    <n v="0.14048519089408706"/>
    <n v="177"/>
    <n v="10.491931978165997"/>
    <n v="63.599999999999994"/>
    <n v="1.5"/>
    <n v="8"/>
  </r>
  <r>
    <x v="0"/>
    <x v="27"/>
    <s v="March"/>
    <x v="2"/>
    <x v="1"/>
    <s v="Mobile"/>
    <x v="1"/>
    <n v="1736.2"/>
    <n v="20.435074000000004"/>
    <n v="1.1770000000000003E-2"/>
    <n v="0.43000000000000005"/>
    <n v="8.7870818200000027"/>
    <n v="5"/>
    <n v="1.7574163640000005"/>
    <n v="0.24467736206876467"/>
    <n v="290"/>
    <n v="33.002993023228719"/>
    <n v="104.39999999999999"/>
    <n v="22.5"/>
    <n v="3"/>
  </r>
  <r>
    <x v="0"/>
    <x v="28"/>
    <s v="March"/>
    <x v="2"/>
    <x v="1"/>
    <s v="Mobile"/>
    <x v="1"/>
    <n v="2074.4"/>
    <n v="23.046584000000006"/>
    <n v="1.1110000000000002E-2"/>
    <n v="1.2599999999999998"/>
    <n v="29.038695840000003"/>
    <n v="1"/>
    <n v="29.038695840000003"/>
    <n v="4.3390378374513101E-2"/>
    <n v="80"/>
    <n v="2.7549446586992454"/>
    <n v="91.2"/>
    <n v="22.5"/>
    <n v="9"/>
  </r>
  <r>
    <x v="0"/>
    <x v="29"/>
    <s v="March"/>
    <x v="2"/>
    <x v="1"/>
    <s v="Mobile"/>
    <x v="1"/>
    <n v="982.80000000000018"/>
    <n v="8.6486400000000021"/>
    <n v="8.8000000000000005E-3"/>
    <n v="0.97000000000000008"/>
    <n v="8.3891808000000037"/>
    <n v="4"/>
    <n v="2.0972952000000009"/>
    <n v="0.46250046250046239"/>
    <n v="160"/>
    <n v="19.072184020637621"/>
    <n v="100.8"/>
    <n v="16.5"/>
    <n v="4"/>
  </r>
  <r>
    <x v="0"/>
    <x v="30"/>
    <s v="March"/>
    <x v="2"/>
    <x v="1"/>
    <s v="Mobile"/>
    <x v="1"/>
    <n v="1968.2000000000003"/>
    <n v="22.949212000000003"/>
    <n v="1.166E-2"/>
    <n v="1.78"/>
    <n v="40.849597360000004"/>
    <n v="2"/>
    <n v="20.424798680000002"/>
    <n v="8.7148961803132918E-2"/>
    <n v="108"/>
    <n v="2.6438449086343696"/>
    <n v="88.8"/>
    <n v="4.5"/>
    <n v="7"/>
  </r>
  <r>
    <x v="0"/>
    <x v="31"/>
    <s v="April"/>
    <x v="2"/>
    <x v="1"/>
    <s v="Mobile"/>
    <x v="1"/>
    <n v="1299.6000000000001"/>
    <n v="9.0062280000000019"/>
    <n v="6.9300000000000004E-3"/>
    <n v="1.8699999999999999"/>
    <n v="16.841646360000002"/>
    <n v="7"/>
    <n v="2.4059494800000003"/>
    <n v="0.77723992774777617"/>
    <n v="252"/>
    <n v="14.962907699957189"/>
    <n v="100.8"/>
    <n v="6"/>
    <n v="6"/>
  </r>
  <r>
    <x v="0"/>
    <x v="32"/>
    <s v="April"/>
    <x v="2"/>
    <x v="1"/>
    <s v="Mobile"/>
    <x v="1"/>
    <n v="1372.4"/>
    <n v="11.473264000000002"/>
    <n v="8.3600000000000011E-3"/>
    <n v="1.27"/>
    <n v="14.571045280000003"/>
    <n v="6"/>
    <n v="2.4285075466666672"/>
    <n v="0.5229549324411954"/>
    <n v="360"/>
    <n v="24.706532241316314"/>
    <n v="60"/>
    <n v="19.5"/>
    <n v="7"/>
  </r>
  <r>
    <x v="0"/>
    <x v="33"/>
    <s v="April"/>
    <x v="2"/>
    <x v="1"/>
    <s v="Mobile"/>
    <x v="1"/>
    <n v="1098"/>
    <n v="13.889699999999998"/>
    <n v="1.2649999999999998E-2"/>
    <n v="1.94"/>
    <n v="26.946017999999995"/>
    <n v="7"/>
    <n v="3.8494311428571422"/>
    <n v="0.5039705681188219"/>
    <n v="280"/>
    <n v="10.391145734408701"/>
    <n v="86.399999999999991"/>
    <n v="9"/>
    <n v="8"/>
  </r>
  <r>
    <x v="0"/>
    <x v="34"/>
    <s v="April"/>
    <x v="2"/>
    <x v="1"/>
    <s v="Mobile"/>
    <x v="1"/>
    <n v="1973"/>
    <n v="11.936650000000002"/>
    <n v="6.0500000000000007E-3"/>
    <n v="0.8"/>
    <n v="9.5493200000000016"/>
    <n v="3"/>
    <n v="3.1831066666666672"/>
    <n v="0.25132679604411617"/>
    <n v="174"/>
    <n v="18.221192713198423"/>
    <n v="74.399999999999991"/>
    <n v="0"/>
    <n v="0"/>
  </r>
  <r>
    <x v="0"/>
    <x v="35"/>
    <s v="April"/>
    <x v="2"/>
    <x v="1"/>
    <s v="Mobile"/>
    <x v="1"/>
    <n v="1136.4000000000001"/>
    <n v="16.375524000000002"/>
    <n v="1.4410000000000001E-2"/>
    <n v="1.53"/>
    <n v="25.054551720000003"/>
    <n v="1"/>
    <n v="25.054551720000003"/>
    <n v="6.1066748154135396E-2"/>
    <n v="66"/>
    <n v="2.6342518811587818"/>
    <n v="105.6"/>
    <n v="0"/>
    <n v="7"/>
  </r>
  <r>
    <x v="0"/>
    <x v="36"/>
    <s v="April"/>
    <x v="2"/>
    <x v="1"/>
    <s v="Mobile"/>
    <x v="1"/>
    <n v="1272.8000000000002"/>
    <n v="16.660952000000005"/>
    <n v="1.3090000000000003E-2"/>
    <n v="1.52"/>
    <n v="25.324647040000009"/>
    <n v="3"/>
    <n v="8.4415490133333364"/>
    <n v="0.18006173956926344"/>
    <n v="240"/>
    <n v="9.4769336615401816"/>
    <n v="94.8"/>
    <n v="10.5"/>
    <n v="0"/>
  </r>
  <r>
    <x v="0"/>
    <x v="37"/>
    <s v="April"/>
    <x v="2"/>
    <x v="1"/>
    <s v="Mobile"/>
    <x v="1"/>
    <n v="2076.8000000000002"/>
    <n v="25.814624000000006"/>
    <n v="1.2430000000000002E-2"/>
    <n v="1.78"/>
    <n v="45.950030720000008"/>
    <n v="1"/>
    <n v="45.950030720000008"/>
    <n v="3.8737732534860854E-2"/>
    <n v="54"/>
    <n v="1.1751896386980258"/>
    <n v="120"/>
    <n v="7.5"/>
    <n v="7"/>
  </r>
  <r>
    <x v="0"/>
    <x v="38"/>
    <s v="April"/>
    <x v="2"/>
    <x v="1"/>
    <s v="Mobile"/>
    <x v="1"/>
    <n v="2094.6"/>
    <n v="26.496690000000005"/>
    <n v="1.2650000000000003E-2"/>
    <n v="1.0499999999999998"/>
    <n v="27.821524499999999"/>
    <n v="7"/>
    <n v="3.9745035"/>
    <n v="0.26418394146589624"/>
    <n v="336"/>
    <n v="12.076980181298117"/>
    <n v="68.399999999999991"/>
    <n v="7.5"/>
    <n v="0"/>
  </r>
  <r>
    <x v="0"/>
    <x v="39"/>
    <s v="April"/>
    <x v="2"/>
    <x v="1"/>
    <s v="Mobile"/>
    <x v="1"/>
    <n v="2212.2000000000003"/>
    <n v="17.763966000000003"/>
    <n v="8.0300000000000007E-3"/>
    <n v="0.41000000000000003"/>
    <n v="7.2832260600000023"/>
    <n v="6"/>
    <n v="1.2138710100000003"/>
    <n v="0.33776241183978839"/>
    <n v="300"/>
    <n v="41.190538029242482"/>
    <n v="97.2"/>
    <n v="7.5"/>
    <n v="9"/>
  </r>
  <r>
    <x v="0"/>
    <x v="40"/>
    <s v="April"/>
    <x v="2"/>
    <x v="1"/>
    <s v="Mobile"/>
    <x v="1"/>
    <n v="1467.4"/>
    <n v="17.271298000000005"/>
    <n v="1.1770000000000003E-2"/>
    <n v="2.0100000000000002"/>
    <n v="34.715308980000017"/>
    <n v="4"/>
    <n v="8.6788272450000044"/>
    <n v="0.23159811150267912"/>
    <n v="288"/>
    <n v="8.2960517553198478"/>
    <n v="93.6"/>
    <n v="6"/>
    <n v="2"/>
  </r>
  <r>
    <x v="0"/>
    <x v="41"/>
    <s v="April"/>
    <x v="2"/>
    <x v="1"/>
    <s v="Mobile"/>
    <x v="1"/>
    <n v="1736.2"/>
    <n v="16.233470000000001"/>
    <n v="9.3500000000000007E-3"/>
    <n v="0.80999999999999994"/>
    <n v="13.1491107"/>
    <n v="1"/>
    <n v="13.1491107"/>
    <n v="6.1601124097312526E-2"/>
    <n v="78"/>
    <n v="5.9319600982597249"/>
    <n v="67.2"/>
    <n v="22.5"/>
    <n v="1"/>
  </r>
  <r>
    <x v="0"/>
    <x v="42"/>
    <s v="April"/>
    <x v="2"/>
    <x v="1"/>
    <s v="Mobile"/>
    <x v="1"/>
    <n v="1455.4"/>
    <n v="13.928178000000001"/>
    <n v="9.5700000000000004E-3"/>
    <n v="1.3699999999999999"/>
    <n v="19.081603860000001"/>
    <n v="6"/>
    <n v="3.1802673100000001"/>
    <n v="0.43078139868689214"/>
    <n v="450"/>
    <n v="23.582923285778765"/>
    <n v="104.39999999999999"/>
    <n v="7.5"/>
    <n v="3"/>
  </r>
  <r>
    <x v="0"/>
    <x v="43"/>
    <s v="April"/>
    <x v="2"/>
    <x v="1"/>
    <s v="Mobile"/>
    <x v="1"/>
    <n v="1521"/>
    <n v="18.404100000000003"/>
    <n v="1.2100000000000001E-2"/>
    <n v="1.95"/>
    <n v="35.887995000000004"/>
    <n v="4"/>
    <n v="8.9719987500000009"/>
    <n v="0.21734287468553198"/>
    <n v="296"/>
    <n v="8.2478834496048048"/>
    <n v="109.2"/>
    <n v="19.5"/>
    <n v="8"/>
  </r>
  <r>
    <x v="0"/>
    <x v="44"/>
    <s v="April"/>
    <x v="2"/>
    <x v="1"/>
    <s v="Mobile"/>
    <x v="1"/>
    <n v="1885.4"/>
    <n v="21.983764000000001"/>
    <n v="1.166E-2"/>
    <n v="0.98000000000000009"/>
    <n v="21.544088720000001"/>
    <n v="2"/>
    <n v="10.772044360000001"/>
    <n v="9.0976231367840374E-2"/>
    <n v="110"/>
    <n v="5.1058089032971639"/>
    <n v="104.39999999999999"/>
    <n v="1.5"/>
    <n v="8"/>
  </r>
  <r>
    <x v="0"/>
    <x v="45"/>
    <s v="April"/>
    <x v="2"/>
    <x v="1"/>
    <s v="Mobile"/>
    <x v="1"/>
    <n v="1744.4"/>
    <n v="15.926372000000002"/>
    <n v="9.130000000000001E-3"/>
    <n v="0.70000000000000007"/>
    <n v="11.148460400000003"/>
    <n v="1"/>
    <n v="11.148460400000003"/>
    <n v="6.2788939000043439E-2"/>
    <n v="56"/>
    <n v="5.0231151200034745"/>
    <n v="104.39999999999999"/>
    <n v="4.5"/>
    <n v="0"/>
  </r>
  <r>
    <x v="0"/>
    <x v="46"/>
    <s v="April"/>
    <x v="2"/>
    <x v="1"/>
    <s v="Mobile"/>
    <x v="1"/>
    <n v="1100.4000000000001"/>
    <n v="11.378136000000003"/>
    <n v="1.0340000000000002E-2"/>
    <n v="1.17"/>
    <n v="13.312419120000003"/>
    <n v="2"/>
    <n v="6.6562095600000015"/>
    <n v="0.17577571581144746"/>
    <n v="100"/>
    <n v="7.5117827269849338"/>
    <n v="108"/>
    <n v="13.5"/>
    <n v="6"/>
  </r>
  <r>
    <x v="0"/>
    <x v="47"/>
    <s v="April"/>
    <x v="2"/>
    <x v="1"/>
    <s v="Mobile"/>
    <x v="1"/>
    <n v="1949.2000000000003"/>
    <n v="30.017680000000013"/>
    <n v="1.5400000000000004E-2"/>
    <n v="0.76"/>
    <n v="22.813436800000009"/>
    <n v="1"/>
    <n v="22.813436800000009"/>
    <n v="3.331370045919603E-2"/>
    <n v="31"/>
    <n v="1.3588483082040488"/>
    <n v="80.399999999999991"/>
    <n v="0"/>
    <n v="2"/>
  </r>
  <r>
    <x v="0"/>
    <x v="48"/>
    <s v="April"/>
    <x v="2"/>
    <x v="1"/>
    <s v="Mobile"/>
    <x v="1"/>
    <n v="1846.8000000000002"/>
    <n v="16.454988"/>
    <n v="8.9099999999999995E-3"/>
    <n v="1.01"/>
    <n v="16.619537879999999"/>
    <n v="5"/>
    <n v="3.3239075759999999"/>
    <n v="0.30385923101250512"/>
    <n v="200"/>
    <n v="12.034028950990303"/>
    <n v="81.599999999999994"/>
    <n v="18"/>
    <n v="5"/>
  </r>
  <r>
    <x v="0"/>
    <x v="49"/>
    <s v="April"/>
    <x v="2"/>
    <x v="1"/>
    <s v="Mobile"/>
    <x v="1"/>
    <n v="1288.2"/>
    <n v="8.7855240000000006"/>
    <n v="6.8200000000000005E-3"/>
    <n v="0.91"/>
    <n v="7.9948268400000009"/>
    <n v="8"/>
    <n v="0.99935335500000011"/>
    <n v="0.91058882771249605"/>
    <n v="248"/>
    <n v="31.020058966030085"/>
    <n v="60"/>
    <n v="9"/>
    <n v="9"/>
  </r>
  <r>
    <x v="0"/>
    <x v="50"/>
    <s v="April"/>
    <x v="2"/>
    <x v="1"/>
    <s v="Mobile"/>
    <x v="1"/>
    <n v="1850.2"/>
    <n v="27.678992000000004"/>
    <n v="1.4960000000000003E-2"/>
    <n v="1.49"/>
    <n v="41.241698080000006"/>
    <n v="4"/>
    <n v="10.310424520000002"/>
    <n v="0.14451393316635228"/>
    <n v="296"/>
    <n v="7.1772020498725295"/>
    <n v="112.8"/>
    <n v="1.5"/>
    <n v="0"/>
  </r>
  <r>
    <x v="0"/>
    <x v="51"/>
    <s v="April"/>
    <x v="2"/>
    <x v="1"/>
    <s v="Mobile"/>
    <x v="1"/>
    <n v="1275.4000000000001"/>
    <n v="15.432340000000003"/>
    <n v="1.2100000000000001E-2"/>
    <n v="1.94"/>
    <n v="29.938739600000005"/>
    <n v="3"/>
    <n v="9.9795798666666684"/>
    <n v="0.19439696118670269"/>
    <n v="165"/>
    <n v="5.5112540542621895"/>
    <n v="76.8"/>
    <n v="22.5"/>
    <n v="0"/>
  </r>
  <r>
    <x v="0"/>
    <x v="52"/>
    <s v="April"/>
    <x v="2"/>
    <x v="1"/>
    <s v="Mobile"/>
    <x v="1"/>
    <n v="1988.2000000000003"/>
    <n v="20.339286000000001"/>
    <n v="1.023E-2"/>
    <n v="1.38"/>
    <n v="28.068214680000001"/>
    <n v="1"/>
    <n v="28.068214680000001"/>
    <n v="4.9165934340074671E-2"/>
    <n v="80"/>
    <n v="2.8501990921782419"/>
    <n v="97.2"/>
    <n v="9"/>
    <n v="10"/>
  </r>
  <r>
    <x v="0"/>
    <x v="53"/>
    <s v="April"/>
    <x v="2"/>
    <x v="1"/>
    <s v="Mobile"/>
    <x v="1"/>
    <n v="1036.4000000000001"/>
    <n v="12.882452000000001"/>
    <n v="1.243E-2"/>
    <n v="1.5699999999999998"/>
    <n v="20.225449640000001"/>
    <n v="6"/>
    <n v="3.3709082733333333"/>
    <n v="0.46574984327517771"/>
    <n v="276"/>
    <n v="13.646173752011576"/>
    <n v="68.399999999999991"/>
    <n v="16.5"/>
    <n v="9"/>
  </r>
  <r>
    <x v="0"/>
    <x v="54"/>
    <s v="April"/>
    <x v="2"/>
    <x v="1"/>
    <s v="Mobile"/>
    <x v="1"/>
    <n v="1893"/>
    <n v="19.781850000000006"/>
    <n v="1.0450000000000003E-2"/>
    <n v="1.75"/>
    <n v="34.618237500000006"/>
    <n v="5"/>
    <n v="6.9236475000000013"/>
    <n v="0.25275694639277918"/>
    <n v="255"/>
    <n v="7.3660595805895648"/>
    <n v="64.8"/>
    <n v="15"/>
    <n v="2"/>
  </r>
  <r>
    <x v="0"/>
    <x v="55"/>
    <s v="April"/>
    <x v="2"/>
    <x v="1"/>
    <s v="Mobile"/>
    <x v="1"/>
    <n v="2156.8000000000002"/>
    <n v="24.436544000000001"/>
    <n v="1.133E-2"/>
    <n v="1.0799999999999998"/>
    <n v="26.391467519999999"/>
    <n v="8"/>
    <n v="3.2989334399999999"/>
    <n v="0.32737853601556749"/>
    <n v="544"/>
    <n v="20.612722638017214"/>
    <n v="109.2"/>
    <n v="0"/>
    <n v="0"/>
  </r>
  <r>
    <x v="0"/>
    <x v="56"/>
    <s v="April"/>
    <x v="2"/>
    <x v="1"/>
    <s v="Mobile"/>
    <x v="1"/>
    <n v="1323.2"/>
    <n v="16.301824000000003"/>
    <n v="1.2320000000000003E-2"/>
    <n v="0.51"/>
    <n v="8.3139302400000012"/>
    <n v="4"/>
    <n v="2.0784825600000003"/>
    <n v="0.24537131550432634"/>
    <n v="136"/>
    <n v="16.358087700288422"/>
    <n v="74.399999999999991"/>
    <n v="9"/>
    <n v="6"/>
  </r>
  <r>
    <x v="0"/>
    <x v="57"/>
    <s v="April"/>
    <x v="2"/>
    <x v="1"/>
    <s v="Mobile"/>
    <x v="1"/>
    <n v="2117.2000000000003"/>
    <n v="22.590524000000006"/>
    <n v="1.0670000000000001E-2"/>
    <n v="1.79"/>
    <n v="40.437037960000012"/>
    <n v="4"/>
    <n v="10.109259490000003"/>
    <n v="0.17706539255131926"/>
    <n v="248"/>
    <n v="6.1329912503808899"/>
    <n v="106.8"/>
    <n v="0"/>
    <n v="9"/>
  </r>
  <r>
    <x v="0"/>
    <x v="58"/>
    <s v="April"/>
    <x v="2"/>
    <x v="1"/>
    <s v="Mobile"/>
    <x v="1"/>
    <n v="2049.4"/>
    <n v="25.924910000000004"/>
    <n v="1.2650000000000002E-2"/>
    <n v="1.9499999999999997"/>
    <n v="50.553574500000003"/>
    <n v="7"/>
    <n v="7.2219392142857144"/>
    <n v="0.2700105805574638"/>
    <n v="294"/>
    <n v="5.8156125043146059"/>
    <n v="60"/>
    <n v="18"/>
    <n v="2"/>
  </r>
  <r>
    <x v="0"/>
    <x v="59"/>
    <s v="April"/>
    <x v="2"/>
    <x v="1"/>
    <s v="Mobile"/>
    <x v="1"/>
    <n v="1134"/>
    <n v="13.0977"/>
    <n v="1.155E-2"/>
    <n v="1.8499999999999999"/>
    <n v="24.230744999999999"/>
    <n v="2"/>
    <n v="12.115372499999999"/>
    <n v="0.1526985653969781"/>
    <n v="86"/>
    <n v="3.5492098984162479"/>
    <n v="72"/>
    <n v="3"/>
    <n v="9"/>
  </r>
  <r>
    <x v="0"/>
    <x v="60"/>
    <s v="April"/>
    <x v="2"/>
    <x v="1"/>
    <s v="Mobile"/>
    <x v="1"/>
    <n v="1578.2"/>
    <n v="18.054608000000005"/>
    <n v="1.1440000000000002E-2"/>
    <n v="0.48000000000000004"/>
    <n v="8.6662118400000026"/>
    <n v="8"/>
    <n v="1.0832764800000003"/>
    <n v="0.44310017697421056"/>
    <n v="312"/>
    <n v="36.001889379154605"/>
    <n v="78"/>
    <n v="22.5"/>
    <n v="0"/>
  </r>
  <r>
    <x v="0"/>
    <x v="61"/>
    <s v="May"/>
    <x v="2"/>
    <x v="1"/>
    <s v="Mobile"/>
    <x v="1"/>
    <n v="1419.4"/>
    <n v="18.736080000000001"/>
    <n v="1.32E-2"/>
    <n v="1.76"/>
    <n v="32.975500799999999"/>
    <n v="3"/>
    <n v="10.9918336"/>
    <n v="0.16011887225075896"/>
    <n v="138"/>
    <n v="4.1849250701902916"/>
    <n v="80.399999999999991"/>
    <n v="15"/>
    <n v="10"/>
  </r>
  <r>
    <x v="0"/>
    <x v="62"/>
    <s v="May"/>
    <x v="2"/>
    <x v="1"/>
    <s v="Mobile"/>
    <x v="1"/>
    <n v="1914.4"/>
    <n v="15.583216000000004"/>
    <n v="8.1400000000000014E-3"/>
    <n v="1.48"/>
    <n v="23.063159680000005"/>
    <n v="1"/>
    <n v="23.063159680000005"/>
    <n v="6.4171606169098838E-2"/>
    <n v="38"/>
    <n v="1.6476493475849703"/>
    <n v="116.39999999999999"/>
    <n v="0"/>
    <n v="10"/>
  </r>
  <r>
    <x v="0"/>
    <x v="63"/>
    <s v="May"/>
    <x v="2"/>
    <x v="1"/>
    <s v="Mobile"/>
    <x v="1"/>
    <n v="1423.8000000000002"/>
    <n v="15.975035999999998"/>
    <n v="1.1219999999999997E-2"/>
    <n v="0.65"/>
    <n v="10.383773399999999"/>
    <n v="3"/>
    <n v="3.4612577999999998"/>
    <n v="0.18779300403454494"/>
    <n v="144"/>
    <n v="13.867791067166394"/>
    <n v="75.599999999999994"/>
    <n v="7.5"/>
    <n v="1"/>
  </r>
  <r>
    <x v="0"/>
    <x v="64"/>
    <s v="May"/>
    <x v="2"/>
    <x v="1"/>
    <s v="Mobile"/>
    <x v="1"/>
    <n v="1644.6000000000001"/>
    <n v="24.603216000000003"/>
    <n v="1.4960000000000001E-2"/>
    <n v="1.7599999999999998"/>
    <n v="43.301660159999997"/>
    <n v="1"/>
    <n v="43.301660159999997"/>
    <n v="4.0645092901675936E-2"/>
    <n v="43"/>
    <n v="0.9930335197568555"/>
    <n v="98.399999999999991"/>
    <n v="4.5"/>
    <n v="10"/>
  </r>
  <r>
    <x v="0"/>
    <x v="65"/>
    <s v="May"/>
    <x v="2"/>
    <x v="1"/>
    <s v="Mobile"/>
    <x v="1"/>
    <n v="1767.6000000000001"/>
    <n v="16.138188000000003"/>
    <n v="9.130000000000001E-3"/>
    <n v="1.65"/>
    <n v="26.628010200000002"/>
    <n v="2"/>
    <n v="13.314005100000001"/>
    <n v="0.12392965059026451"/>
    <n v="118"/>
    <n v="4.4314238695912769"/>
    <n v="80.399999999999991"/>
    <n v="6"/>
    <n v="10"/>
  </r>
  <r>
    <x v="0"/>
    <x v="66"/>
    <s v="May"/>
    <x v="2"/>
    <x v="1"/>
    <s v="Mobile"/>
    <x v="1"/>
    <n v="2005"/>
    <n v="26.907099999999996"/>
    <n v="1.3419999999999998E-2"/>
    <n v="0.38"/>
    <n v="10.224697999999998"/>
    <n v="2"/>
    <n v="5.1123489999999991"/>
    <n v="7.4329823726823036E-2"/>
    <n v="152"/>
    <n v="14.865964745364609"/>
    <n v="68.399999999999991"/>
    <n v="1.5"/>
    <n v="7"/>
  </r>
  <r>
    <x v="0"/>
    <x v="67"/>
    <s v="May"/>
    <x v="2"/>
    <x v="1"/>
    <s v="Mobile"/>
    <x v="1"/>
    <n v="1692.6000000000001"/>
    <n v="11.357346000000001"/>
    <n v="6.7100000000000007E-3"/>
    <n v="1.48"/>
    <n v="16.80887208"/>
    <n v="6"/>
    <n v="2.8014786800000002"/>
    <n v="0.52829243733527176"/>
    <n v="438"/>
    <n v="26.057667517212732"/>
    <n v="82.8"/>
    <n v="12"/>
    <n v="9"/>
  </r>
  <r>
    <x v="0"/>
    <x v="68"/>
    <s v="May"/>
    <x v="2"/>
    <x v="1"/>
    <s v="Mobile"/>
    <x v="1"/>
    <n v="1082.4000000000001"/>
    <n v="11.549208000000002"/>
    <n v="1.0670000000000001E-2"/>
    <n v="1.3099999999999998"/>
    <n v="15.129462480000001"/>
    <n v="8"/>
    <n v="1.8911828100000001"/>
    <n v="0.69268819125952175"/>
    <n v="608"/>
    <n v="40.186490485285233"/>
    <n v="97.2"/>
    <n v="6"/>
    <n v="8"/>
  </r>
  <r>
    <x v="0"/>
    <x v="69"/>
    <s v="May"/>
    <x v="2"/>
    <x v="1"/>
    <s v="Mobile"/>
    <x v="1"/>
    <n v="1852"/>
    <n v="18.945959999999999"/>
    <n v="1.023E-2"/>
    <n v="1.26"/>
    <n v="23.871909599999999"/>
    <n v="7"/>
    <n v="3.4102728"/>
    <n v="0.36947190852297801"/>
    <n v="420"/>
    <n v="17.593900405856097"/>
    <n v="103.2"/>
    <n v="6"/>
    <n v="7"/>
  </r>
  <r>
    <x v="0"/>
    <x v="70"/>
    <s v="May"/>
    <x v="2"/>
    <x v="1"/>
    <s v="Mobile"/>
    <x v="1"/>
    <n v="1923.2000000000003"/>
    <n v="25.809344000000003"/>
    <n v="1.342E-2"/>
    <n v="1.3599999999999999"/>
    <n v="35.100707839999998"/>
    <n v="4"/>
    <n v="8.7751769599999996"/>
    <n v="0.15498262954688036"/>
    <n v="236"/>
    <n v="6.7235111347543697"/>
    <n v="92.399999999999991"/>
    <n v="21"/>
    <n v="2"/>
  </r>
  <r>
    <x v="0"/>
    <x v="71"/>
    <s v="May"/>
    <x v="2"/>
    <x v="1"/>
    <s v="Mobile"/>
    <x v="1"/>
    <n v="2116.4"/>
    <n v="24.677224000000002"/>
    <n v="1.166E-2"/>
    <n v="1.1200000000000001"/>
    <n v="27.638490880000006"/>
    <n v="6"/>
    <n v="4.6064151466666674"/>
    <n v="0.24313917967434259"/>
    <n v="294"/>
    <n v="10.637339110752487"/>
    <n v="112.8"/>
    <n v="9"/>
    <n v="9"/>
  </r>
  <r>
    <x v="0"/>
    <x v="72"/>
    <s v="May"/>
    <x v="2"/>
    <x v="1"/>
    <s v="Mobile"/>
    <x v="1"/>
    <n v="1600.4"/>
    <n v="17.076268000000002"/>
    <n v="1.0670000000000001E-2"/>
    <n v="0.60000000000000009"/>
    <n v="10.245760800000003"/>
    <n v="5"/>
    <n v="2.0491521600000007"/>
    <n v="0.2928040248607014"/>
    <n v="240"/>
    <n v="23.424321988856107"/>
    <n v="61.199999999999996"/>
    <n v="9"/>
    <n v="1"/>
  </r>
  <r>
    <x v="0"/>
    <x v="73"/>
    <s v="May"/>
    <x v="2"/>
    <x v="1"/>
    <s v="Mobile"/>
    <x v="1"/>
    <n v="1121.2"/>
    <n v="11.593208000000004"/>
    <n v="1.0340000000000004E-2"/>
    <n v="1.4"/>
    <n v="16.230491200000007"/>
    <n v="2"/>
    <n v="8.1152456000000033"/>
    <n v="0.17251480349528786"/>
    <n v="102"/>
    <n v="6.2844678416140578"/>
    <n v="112.8"/>
    <n v="13.5"/>
    <n v="8"/>
  </r>
  <r>
    <x v="0"/>
    <x v="74"/>
    <s v="May"/>
    <x v="2"/>
    <x v="1"/>
    <s v="Mobile"/>
    <x v="1"/>
    <n v="1517.4"/>
    <n v="11.850894"/>
    <n v="7.8100000000000001E-3"/>
    <n v="1.6900000000000002"/>
    <n v="20.028010860000002"/>
    <n v="6"/>
    <n v="3.3380018100000002"/>
    <n v="0.50629091779911284"/>
    <n v="462"/>
    <n v="23.067692704456618"/>
    <n v="117.6"/>
    <n v="13.5"/>
    <n v="8"/>
  </r>
  <r>
    <x v="0"/>
    <x v="75"/>
    <s v="May"/>
    <x v="2"/>
    <x v="1"/>
    <s v="Mobile"/>
    <x v="1"/>
    <n v="1687.8000000000002"/>
    <n v="13.367376000000002"/>
    <n v="7.92E-3"/>
    <n v="0.92999999999999994"/>
    <n v="12.431659680000001"/>
    <n v="3"/>
    <n v="4.1438865600000003"/>
    <n v="0.22442699300146862"/>
    <n v="171"/>
    <n v="13.755202796864207"/>
    <n v="118.8"/>
    <n v="15"/>
    <n v="10"/>
  </r>
  <r>
    <x v="0"/>
    <x v="76"/>
    <s v="May"/>
    <x v="2"/>
    <x v="1"/>
    <s v="Mobile"/>
    <x v="1"/>
    <n v="1831.2"/>
    <n v="18.934607999999997"/>
    <n v="1.0339999999999998E-2"/>
    <n v="0.59000000000000008"/>
    <n v="11.17141872"/>
    <n v="7"/>
    <n v="1.5959169600000001"/>
    <n v="0.36969342064013161"/>
    <n v="511"/>
    <n v="45.74172831649085"/>
    <n v="94.8"/>
    <n v="7.5"/>
    <n v="6"/>
  </r>
  <r>
    <x v="0"/>
    <x v="77"/>
    <s v="May"/>
    <x v="2"/>
    <x v="1"/>
    <s v="Mobile"/>
    <x v="1"/>
    <n v="2139"/>
    <n v="30.352410000000003"/>
    <n v="1.4190000000000001E-2"/>
    <n v="1.2999999999999998"/>
    <n v="39.458132999999997"/>
    <n v="6"/>
    <n v="6.5763554999999991"/>
    <n v="0.19767787796751557"/>
    <n v="456"/>
    <n v="11.55655286579322"/>
    <n v="67.2"/>
    <n v="9"/>
    <n v="2"/>
  </r>
  <r>
    <x v="0"/>
    <x v="78"/>
    <s v="May"/>
    <x v="2"/>
    <x v="1"/>
    <s v="Mobile"/>
    <x v="1"/>
    <n v="1263.6000000000001"/>
    <n v="16.123536000000005"/>
    <n v="1.2760000000000002E-2"/>
    <n v="1.2000000000000002"/>
    <n v="19.34824320000001"/>
    <n v="3"/>
    <n v="6.4494144000000029"/>
    <n v="0.18606340445420899"/>
    <n v="126"/>
    <n v="6.5122191558973137"/>
    <n v="105.6"/>
    <n v="16.5"/>
    <n v="9"/>
  </r>
  <r>
    <x v="0"/>
    <x v="79"/>
    <s v="May"/>
    <x v="2"/>
    <x v="1"/>
    <s v="Mobile"/>
    <x v="1"/>
    <n v="2079.4"/>
    <n v="30.650356000000006"/>
    <n v="1.4740000000000001E-2"/>
    <n v="1.71"/>
    <n v="52.41210876000001"/>
    <n v="7"/>
    <n v="7.4874441085714301"/>
    <n v="0.2283823391806607"/>
    <n v="553"/>
    <n v="10.55099695629953"/>
    <n v="96"/>
    <n v="0"/>
    <n v="1"/>
  </r>
  <r>
    <x v="0"/>
    <x v="80"/>
    <s v="May"/>
    <x v="2"/>
    <x v="1"/>
    <s v="Mobile"/>
    <x v="1"/>
    <n v="1591.8000000000002"/>
    <n v="10.680978000000003"/>
    <n v="6.7100000000000016E-3"/>
    <n v="1.5799999999999998"/>
    <n v="16.875945240000004"/>
    <n v="4"/>
    <n v="4.2189863100000009"/>
    <n v="0.37449754133001667"/>
    <n v="268"/>
    <n v="15.880591942475391"/>
    <n v="118.8"/>
    <n v="13.5"/>
    <n v="3"/>
  </r>
  <r>
    <x v="0"/>
    <x v="81"/>
    <s v="May"/>
    <x v="2"/>
    <x v="1"/>
    <s v="Mobile"/>
    <x v="1"/>
    <n v="1298.2"/>
    <n v="16.850635999999998"/>
    <n v="1.2979999999999998E-2"/>
    <n v="1.6"/>
    <n v="26.961017599999998"/>
    <n v="2"/>
    <n v="13.480508799999999"/>
    <n v="0.11868988209109735"/>
    <n v="82"/>
    <n v="3.0414282285843695"/>
    <n v="91.2"/>
    <n v="21"/>
    <n v="3"/>
  </r>
  <r>
    <x v="0"/>
    <x v="82"/>
    <s v="May"/>
    <x v="2"/>
    <x v="1"/>
    <s v="Mobile"/>
    <x v="1"/>
    <n v="1396.4"/>
    <n v="19.200500000000002"/>
    <n v="1.375E-2"/>
    <n v="1.63"/>
    <n v="31.296815000000002"/>
    <n v="1"/>
    <n v="31.296815000000002"/>
    <n v="5.2081977031848123E-2"/>
    <n v="34"/>
    <n v="1.0863725270446849"/>
    <n v="63.599999999999994"/>
    <n v="15"/>
    <n v="5"/>
  </r>
  <r>
    <x v="0"/>
    <x v="83"/>
    <s v="May"/>
    <x v="2"/>
    <x v="1"/>
    <s v="Mobile"/>
    <x v="1"/>
    <n v="1598"/>
    <n v="17.226440000000004"/>
    <n v="1.0780000000000003E-2"/>
    <n v="1.83"/>
    <n v="31.524385200000008"/>
    <n v="5"/>
    <n v="6.3048770400000018"/>
    <n v="0.29025149711722209"/>
    <n v="275"/>
    <n v="8.7234056510640503"/>
    <n v="120"/>
    <n v="3"/>
    <n v="5"/>
  </r>
  <r>
    <x v="0"/>
    <x v="84"/>
    <s v="May"/>
    <x v="2"/>
    <x v="1"/>
    <s v="Mobile"/>
    <x v="1"/>
    <n v="1182.4000000000001"/>
    <n v="9.6247360000000022"/>
    <n v="8.1400000000000014E-3"/>
    <n v="0.81"/>
    <n v="7.7960361600000025"/>
    <n v="7"/>
    <n v="1.1137194514285718"/>
    <n v="0.72729267587183677"/>
    <n v="231"/>
    <n v="29.630442350334086"/>
    <n v="61.199999999999996"/>
    <n v="22.5"/>
    <n v="9"/>
  </r>
  <r>
    <x v="0"/>
    <x v="85"/>
    <s v="May"/>
    <x v="2"/>
    <x v="1"/>
    <s v="Mobile"/>
    <x v="1"/>
    <n v="1223.2"/>
    <n v="6.8621520000000018"/>
    <n v="5.6100000000000013E-3"/>
    <n v="0.74"/>
    <n v="5.0779924800000016"/>
    <n v="3"/>
    <n v="1.6926641600000005"/>
    <n v="0.43718063954281389"/>
    <n v="204"/>
    <n v="40.17335606609641"/>
    <n v="62.4"/>
    <n v="19.5"/>
    <n v="5"/>
  </r>
  <r>
    <x v="0"/>
    <x v="86"/>
    <s v="May"/>
    <x v="2"/>
    <x v="1"/>
    <s v="Mobile"/>
    <x v="1"/>
    <n v="1349.6000000000001"/>
    <n v="11.728024000000003"/>
    <n v="8.6900000000000015E-3"/>
    <n v="1.0699999999999998"/>
    <n v="12.548985680000001"/>
    <n v="5"/>
    <n v="2.5097971360000004"/>
    <n v="0.42632927763449313"/>
    <n v="245"/>
    <n v="19.523490284196416"/>
    <n v="112.8"/>
    <n v="6"/>
    <n v="7"/>
  </r>
  <r>
    <x v="0"/>
    <x v="87"/>
    <s v="May"/>
    <x v="2"/>
    <x v="1"/>
    <s v="Mobile"/>
    <x v="1"/>
    <n v="1205.6000000000001"/>
    <n v="10.874512000000001"/>
    <n v="9.0200000000000002E-3"/>
    <n v="1.08"/>
    <n v="11.744472960000001"/>
    <n v="6"/>
    <n v="1.9574121600000003"/>
    <n v="0.55174889687003881"/>
    <n v="264"/>
    <n v="22.47865876137195"/>
    <n v="86.399999999999991"/>
    <n v="0"/>
    <n v="3"/>
  </r>
  <r>
    <x v="0"/>
    <x v="88"/>
    <s v="May"/>
    <x v="2"/>
    <x v="1"/>
    <s v="Mobile"/>
    <x v="1"/>
    <n v="1442.8000000000002"/>
    <n v="11.426976000000002"/>
    <n v="7.92E-3"/>
    <n v="0.91"/>
    <n v="10.398548160000002"/>
    <n v="5"/>
    <n v="2.0797096320000006"/>
    <n v="0.43756108352726036"/>
    <n v="210"/>
    <n v="20.195126932027399"/>
    <n v="80.399999999999991"/>
    <n v="10.5"/>
    <n v="1"/>
  </r>
  <r>
    <x v="0"/>
    <x v="89"/>
    <s v="May"/>
    <x v="2"/>
    <x v="1"/>
    <s v="Mobile"/>
    <x v="1"/>
    <n v="1863.8000000000002"/>
    <n v="19.681728000000007"/>
    <n v="1.0560000000000003E-2"/>
    <n v="0.55999999999999994"/>
    <n v="11.021767680000004"/>
    <n v="7"/>
    <n v="1.5745382400000005"/>
    <n v="0.3556598282427233"/>
    <n v="546"/>
    <n v="49.538333219522173"/>
    <n v="66"/>
    <n v="10.5"/>
    <n v="0"/>
  </r>
  <r>
    <x v="0"/>
    <x v="90"/>
    <s v="May"/>
    <x v="2"/>
    <x v="1"/>
    <s v="Mobile"/>
    <x v="1"/>
    <n v="1995"/>
    <n v="17.556000000000001"/>
    <n v="8.8000000000000005E-3"/>
    <n v="0.38"/>
    <n v="6.6712800000000003"/>
    <n v="1"/>
    <n v="6.6712800000000003"/>
    <n v="5.6960583276372746E-2"/>
    <n v="34"/>
    <n v="5.0964732405175619"/>
    <n v="114"/>
    <n v="18"/>
    <n v="0"/>
  </r>
  <r>
    <x v="0"/>
    <x v="91"/>
    <s v="May"/>
    <x v="2"/>
    <x v="1"/>
    <s v="Mobile"/>
    <x v="1"/>
    <n v="2148.4"/>
    <n v="20.796512"/>
    <n v="9.6799999999999994E-3"/>
    <n v="0.98000000000000009"/>
    <n v="20.380581760000002"/>
    <n v="8"/>
    <n v="2.5475727200000002"/>
    <n v="0.38467989247427647"/>
    <n v="336"/>
    <n v="16.486281106040419"/>
    <n v="111.6"/>
    <n v="21"/>
    <n v="2"/>
  </r>
  <r>
    <x v="1"/>
    <x v="92"/>
    <s v="June"/>
    <x v="2"/>
    <x v="1"/>
    <s v="Mobile"/>
    <x v="1"/>
    <n v="1676.6999999999998"/>
    <n v="14.939396999999998"/>
    <n v="8.9099999999999995E-3"/>
    <n v="1.75"/>
    <n v="26.143944749999996"/>
    <n v="0"/>
    <n v="0"/>
    <n v="0"/>
    <n v="3"/>
    <n v="0.11474932450658581"/>
    <n v="84"/>
    <n v="6"/>
    <n v="8"/>
  </r>
  <r>
    <x v="1"/>
    <x v="93"/>
    <s v="June"/>
    <x v="2"/>
    <x v="1"/>
    <s v="Mobile"/>
    <x v="1"/>
    <n v="946.3"/>
    <n v="6.8701380000000016"/>
    <n v="7.2600000000000017E-3"/>
    <n v="1.7799999999999998"/>
    <n v="12.228845640000001"/>
    <n v="5"/>
    <n v="2.4457691280000002"/>
    <n v="0.72778741853511508"/>
    <n v="170"/>
    <n v="13.901557432693213"/>
    <n v="76.8"/>
    <n v="19.5"/>
    <n v="2"/>
  </r>
  <r>
    <x v="1"/>
    <x v="94"/>
    <s v="June"/>
    <x v="2"/>
    <x v="1"/>
    <s v="Mobile"/>
    <x v="1"/>
    <n v="1288.3"/>
    <n v="11.762179000000001"/>
    <n v="9.130000000000001E-3"/>
    <n v="1.59"/>
    <n v="18.701864610000005"/>
    <n v="0"/>
    <n v="0"/>
    <n v="0"/>
    <n v="16"/>
    <n v="0.85552966688918808"/>
    <n v="109.2"/>
    <n v="21"/>
    <n v="6"/>
  </r>
  <r>
    <x v="1"/>
    <x v="95"/>
    <s v="June"/>
    <x v="2"/>
    <x v="1"/>
    <s v="Mobile"/>
    <x v="1"/>
    <n v="1075.8"/>
    <n v="10.768758000000002"/>
    <n v="1.0010000000000002E-2"/>
    <n v="1.2100000000000002"/>
    <n v="13.030197180000004"/>
    <n v="5"/>
    <n v="2.6060394360000005"/>
    <n v="0.46430609732338668"/>
    <n v="177"/>
    <n v="13.58383127706437"/>
    <n v="94.8"/>
    <n v="21"/>
    <n v="14"/>
  </r>
  <r>
    <x v="1"/>
    <x v="96"/>
    <s v="June"/>
    <x v="2"/>
    <x v="1"/>
    <s v="Mobile"/>
    <x v="1"/>
    <n v="1562.6"/>
    <n v="14.266538000000001"/>
    <n v="9.130000000000001E-3"/>
    <n v="1.9200000000000002"/>
    <n v="27.391752960000002"/>
    <n v="6"/>
    <n v="4.5652921600000003"/>
    <n v="0.4205645406054363"/>
    <n v="426"/>
    <n v="15.552126241138529"/>
    <n v="123.6"/>
    <n v="6"/>
    <n v="7"/>
  </r>
  <r>
    <x v="1"/>
    <x v="97"/>
    <s v="June"/>
    <x v="2"/>
    <x v="1"/>
    <s v="Mobile"/>
    <x v="1"/>
    <n v="832"/>
    <n v="7.1385600000000009"/>
    <n v="8.5800000000000008E-3"/>
    <n v="0.73"/>
    <n v="5.2111488000000001"/>
    <n v="4"/>
    <n v="1.3027872"/>
    <n v="0.56033709879863713"/>
    <n v="297"/>
    <n v="56.993191213423032"/>
    <n v="98.399999999999991"/>
    <n v="22.5"/>
    <n v="6"/>
  </r>
  <r>
    <x v="1"/>
    <x v="98"/>
    <s v="June"/>
    <x v="2"/>
    <x v="1"/>
    <s v="Mobile"/>
    <x v="1"/>
    <n v="1904.6999999999998"/>
    <n v="24.932523"/>
    <n v="1.3090000000000001E-2"/>
    <n v="0.62"/>
    <n v="15.45816426"/>
    <n v="4"/>
    <n v="3.8645410650000001"/>
    <n v="0.16043302155983172"/>
    <n v="167"/>
    <n v="10.803352661488667"/>
    <n v="93.6"/>
    <n v="6"/>
    <n v="10"/>
  </r>
  <r>
    <x v="1"/>
    <x v="99"/>
    <s v="June"/>
    <x v="2"/>
    <x v="1"/>
    <s v="Mobile"/>
    <x v="1"/>
    <n v="1260.3999999999999"/>
    <n v="14.003044000000001"/>
    <n v="1.1110000000000002E-2"/>
    <n v="1.8399999999999999"/>
    <n v="25.76560096"/>
    <n v="5"/>
    <n v="5.1531201920000003"/>
    <n v="0.35706522096195653"/>
    <n v="124"/>
    <n v="4.8126181955741973"/>
    <n v="128.4"/>
    <n v="15"/>
    <n v="9"/>
  </r>
  <r>
    <x v="1"/>
    <x v="100"/>
    <s v="June"/>
    <x v="2"/>
    <x v="1"/>
    <s v="Mobile"/>
    <x v="1"/>
    <n v="1811.1"/>
    <n v="14.543133000000001"/>
    <n v="8.0300000000000007E-3"/>
    <n v="1.33"/>
    <n v="19.342366890000001"/>
    <n v="6"/>
    <n v="3.2237278150000002"/>
    <n v="0.41256584808789137"/>
    <n v="245"/>
    <n v="12.666495336031753"/>
    <n v="114"/>
    <n v="12"/>
    <n v="5"/>
  </r>
  <r>
    <x v="1"/>
    <x v="101"/>
    <s v="June"/>
    <x v="2"/>
    <x v="1"/>
    <s v="Mobile"/>
    <x v="1"/>
    <n v="1895.8"/>
    <n v="17.517192000000001"/>
    <n v="9.2400000000000017E-3"/>
    <n v="0.85"/>
    <n v="14.889613200000001"/>
    <n v="0"/>
    <n v="0"/>
    <n v="0"/>
    <n v="18"/>
    <n v="1.2088964137765512"/>
    <n v="134.4"/>
    <n v="16.5"/>
    <n v="7"/>
  </r>
  <r>
    <x v="1"/>
    <x v="102"/>
    <s v="June"/>
    <x v="2"/>
    <x v="1"/>
    <s v="Mobile"/>
    <x v="1"/>
    <n v="1229.8999999999999"/>
    <n v="11.770142999999999"/>
    <n v="9.5700000000000004E-3"/>
    <n v="0.72"/>
    <n v="8.4745029599999988"/>
    <n v="5"/>
    <n v="1.6949005919999998"/>
    <n v="0.4248036748576462"/>
    <n v="121"/>
    <n v="14.278123516048664"/>
    <n v="114"/>
    <n v="15"/>
    <n v="10"/>
  </r>
  <r>
    <x v="1"/>
    <x v="103"/>
    <s v="June"/>
    <x v="2"/>
    <x v="1"/>
    <s v="Mobile"/>
    <x v="1"/>
    <n v="1687.8999999999999"/>
    <n v="12.068485000000001"/>
    <n v="7.150000000000001E-3"/>
    <n v="2.09"/>
    <n v="25.223133650000001"/>
    <n v="0"/>
    <n v="0"/>
    <n v="0"/>
    <n v="3"/>
    <n v="0.1189384333298333"/>
    <n v="79.2"/>
    <n v="12"/>
    <n v="8"/>
  </r>
  <r>
    <x v="1"/>
    <x v="104"/>
    <s v="June"/>
    <x v="2"/>
    <x v="1"/>
    <s v="Mobile"/>
    <x v="1"/>
    <n v="861"/>
    <n v="6.5349900000000005"/>
    <n v="7.5900000000000004E-3"/>
    <n v="1.85"/>
    <n v="12.089731500000001"/>
    <n v="4"/>
    <n v="3.0224328750000002"/>
    <n v="0.61208968950220266"/>
    <n v="321"/>
    <n v="26.551458152730685"/>
    <n v="123.6"/>
    <n v="13.5"/>
    <n v="11"/>
  </r>
  <r>
    <x v="1"/>
    <x v="105"/>
    <s v="June"/>
    <x v="2"/>
    <x v="1"/>
    <s v="Mobile"/>
    <x v="1"/>
    <n v="1638.3999999999999"/>
    <n v="14.778367999999999"/>
    <n v="9.0200000000000002E-3"/>
    <n v="2.15"/>
    <n v="31.773491199999995"/>
    <n v="1"/>
    <n v="31.773491199999995"/>
    <n v="6.7666470343680715E-2"/>
    <n v="19"/>
    <n v="0.59798276117671334"/>
    <n v="126"/>
    <n v="25.5"/>
    <n v="3"/>
  </r>
  <r>
    <x v="1"/>
    <x v="106"/>
    <s v="June"/>
    <x v="2"/>
    <x v="1"/>
    <s v="Mobile"/>
    <x v="1"/>
    <n v="1235.3"/>
    <n v="11.550055"/>
    <n v="9.3500000000000007E-3"/>
    <n v="2.06"/>
    <n v="23.793113300000002"/>
    <n v="2"/>
    <n v="11.896556650000001"/>
    <n v="0.17315934859184653"/>
    <n v="152"/>
    <n v="6.3884031519322013"/>
    <n v="97.2"/>
    <n v="13.5"/>
    <n v="4"/>
  </r>
  <r>
    <x v="1"/>
    <x v="107"/>
    <s v="June"/>
    <x v="2"/>
    <x v="1"/>
    <s v="Mobile"/>
    <x v="1"/>
    <n v="1969.7999999999997"/>
    <n v="19.934375999999997"/>
    <n v="1.0120000000000001E-2"/>
    <n v="1.6099999999999999"/>
    <n v="32.094345359999991"/>
    <n v="5"/>
    <n v="6.4188690719999979"/>
    <n v="0.25082300042900768"/>
    <n v="183"/>
    <n v="5.7019390159637782"/>
    <n v="123.6"/>
    <n v="7.5"/>
    <n v="6"/>
  </r>
  <r>
    <x v="1"/>
    <x v="108"/>
    <s v="June"/>
    <x v="2"/>
    <x v="1"/>
    <s v="Mobile"/>
    <x v="1"/>
    <n v="1531.1"/>
    <n v="11.789470000000001"/>
    <n v="7.7000000000000011E-3"/>
    <n v="1.05"/>
    <n v="12.378943500000002"/>
    <n v="4"/>
    <n v="3.0947358750000005"/>
    <n v="0.33928582031253307"/>
    <n v="86"/>
    <n v="6.9472810825899627"/>
    <n v="108"/>
    <n v="21"/>
    <n v="12"/>
  </r>
  <r>
    <x v="1"/>
    <x v="109"/>
    <s v="June"/>
    <x v="2"/>
    <x v="1"/>
    <s v="Mobile"/>
    <x v="1"/>
    <n v="1242.1999999999998"/>
    <n v="13.390915999999999"/>
    <n v="1.0780000000000001E-2"/>
    <n v="1.3800000000000001"/>
    <n v="18.47946408"/>
    <n v="6"/>
    <n v="3.0799106799999998"/>
    <n v="0.44806494193526419"/>
    <n v="166"/>
    <n v="8.9829444880741374"/>
    <n v="79.2"/>
    <n v="9"/>
    <n v="3"/>
  </r>
  <r>
    <x v="1"/>
    <x v="110"/>
    <s v="June"/>
    <x v="2"/>
    <x v="1"/>
    <s v="Mobile"/>
    <x v="1"/>
    <n v="1582.3"/>
    <n v="10.617233000000001"/>
    <n v="6.7100000000000007E-3"/>
    <n v="1.2100000000000002"/>
    <n v="12.846851930000003"/>
    <n v="2"/>
    <n v="6.4234259650000016"/>
    <n v="0.188372996994603"/>
    <n v="128"/>
    <n v="9.9635304195492473"/>
    <n v="127.19999999999999"/>
    <n v="9"/>
    <n v="10"/>
  </r>
  <r>
    <x v="1"/>
    <x v="111"/>
    <s v="June"/>
    <x v="2"/>
    <x v="1"/>
    <s v="Mobile"/>
    <x v="1"/>
    <n v="981.3"/>
    <n v="6.8004090000000001"/>
    <n v="6.9300000000000004E-3"/>
    <n v="0.92"/>
    <n v="6.2563762800000005"/>
    <n v="4"/>
    <n v="1.5640940700000001"/>
    <n v="0.58819991562272211"/>
    <n v="295"/>
    <n v="47.15189540997364"/>
    <n v="84"/>
    <n v="18"/>
    <n v="11"/>
  </r>
  <r>
    <x v="1"/>
    <x v="112"/>
    <s v="June"/>
    <x v="2"/>
    <x v="1"/>
    <s v="Mobile"/>
    <x v="1"/>
    <n v="1489.8"/>
    <n v="17.371067999999998"/>
    <n v="1.1659999999999998E-2"/>
    <n v="1.2"/>
    <n v="20.845281599999996"/>
    <n v="7"/>
    <n v="2.977897371428571"/>
    <n v="0.40296889057138002"/>
    <n v="605"/>
    <n v="29.023354618533919"/>
    <n v="93.6"/>
    <n v="22.5"/>
    <n v="10"/>
  </r>
  <r>
    <x v="1"/>
    <x v="113"/>
    <s v="June"/>
    <x v="2"/>
    <x v="1"/>
    <s v="Mobile"/>
    <x v="1"/>
    <n v="1456.1"/>
    <n v="16.817955000000001"/>
    <n v="1.1550000000000001E-2"/>
    <n v="0.91999999999999993"/>
    <n v="15.472518600000001"/>
    <n v="2"/>
    <n v="7.7362593000000004"/>
    <n v="0.1189205227389418"/>
    <n v="88"/>
    <n v="5.6875032614276515"/>
    <n v="94.8"/>
    <n v="30"/>
    <n v="3"/>
  </r>
  <r>
    <x v="1"/>
    <x v="114"/>
    <s v="June"/>
    <x v="2"/>
    <x v="1"/>
    <s v="Mobile"/>
    <x v="1"/>
    <n v="1291.3"/>
    <n v="14.204300000000003"/>
    <n v="1.1000000000000003E-2"/>
    <n v="1.06"/>
    <n v="15.056558000000004"/>
    <n v="2"/>
    <n v="7.5282790000000022"/>
    <n v="0.14080243306604334"/>
    <n v="165"/>
    <n v="10.958679932026959"/>
    <n v="102"/>
    <n v="22.5"/>
    <n v="12"/>
  </r>
  <r>
    <x v="1"/>
    <x v="115"/>
    <s v="June"/>
    <x v="2"/>
    <x v="1"/>
    <s v="Mobile"/>
    <x v="1"/>
    <n v="1457"/>
    <n v="13.462680000000002"/>
    <n v="9.2400000000000017E-3"/>
    <n v="1.53"/>
    <n v="20.597900400000004"/>
    <n v="5"/>
    <n v="4.1195800800000004"/>
    <n v="0.37139707695644547"/>
    <n v="319"/>
    <n v="15.487015365896221"/>
    <n v="139.19999999999999"/>
    <n v="12"/>
    <n v="12"/>
  </r>
  <r>
    <x v="1"/>
    <x v="116"/>
    <s v="June"/>
    <x v="2"/>
    <x v="1"/>
    <s v="Mobile"/>
    <x v="1"/>
    <n v="1269.8"/>
    <n v="11.593274000000001"/>
    <n v="9.130000000000001E-3"/>
    <n v="1.1500000000000001"/>
    <n v="13.332265100000003"/>
    <n v="6"/>
    <n v="2.2220441833333338"/>
    <n v="0.5175414641282523"/>
    <n v="343"/>
    <n v="25.72706118782471"/>
    <n v="73.2"/>
    <n v="19.5"/>
    <n v="1"/>
  </r>
  <r>
    <x v="1"/>
    <x v="117"/>
    <s v="June"/>
    <x v="2"/>
    <x v="1"/>
    <s v="Mobile"/>
    <x v="1"/>
    <n v="1365.6"/>
    <n v="9.4636080000000007"/>
    <n v="6.9300000000000013E-3"/>
    <n v="1.63"/>
    <n v="15.425681040000001"/>
    <n v="6"/>
    <n v="2.57094684"/>
    <n v="0.63400766388464103"/>
    <n v="534"/>
    <n v="34.61759637161537"/>
    <n v="136.79999999999998"/>
    <n v="24"/>
    <n v="5"/>
  </r>
  <r>
    <x v="1"/>
    <x v="118"/>
    <s v="June"/>
    <x v="2"/>
    <x v="1"/>
    <s v="Mobile"/>
    <x v="1"/>
    <n v="1661.1999999999998"/>
    <n v="12.425775999999999"/>
    <n v="7.4800000000000005E-3"/>
    <n v="1.06"/>
    <n v="13.17132256"/>
    <n v="2"/>
    <n v="6.5856612800000001"/>
    <n v="0.16095574232144538"/>
    <n v="111"/>
    <n v="8.4273997158869971"/>
    <n v="109.2"/>
    <n v="18"/>
    <n v="13"/>
  </r>
  <r>
    <x v="1"/>
    <x v="119"/>
    <s v="June"/>
    <x v="2"/>
    <x v="1"/>
    <s v="Mobile"/>
    <x v="1"/>
    <n v="1107.3999999999999"/>
    <n v="13.155912000000001"/>
    <n v="1.1880000000000002E-2"/>
    <n v="0.74"/>
    <n v="9.7353748800000002"/>
    <n v="1"/>
    <n v="9.7353748800000002"/>
    <n v="7.601145401398246E-2"/>
    <n v="115"/>
    <n v="11.812590826497274"/>
    <n v="130.79999999999998"/>
    <n v="21"/>
    <n v="5"/>
  </r>
  <r>
    <x v="1"/>
    <x v="120"/>
    <s v="June"/>
    <x v="2"/>
    <x v="1"/>
    <s v="Mobile"/>
    <x v="1"/>
    <n v="1812.3999999999999"/>
    <n v="16.94594"/>
    <n v="9.3500000000000007E-3"/>
    <n v="1.6900000000000002"/>
    <n v="28.638638600000004"/>
    <n v="3"/>
    <n v="9.5462128666666679"/>
    <n v="0.17703355494000333"/>
    <n v="92"/>
    <n v="3.2124432060118941"/>
    <n v="99.6"/>
    <n v="21"/>
    <n v="8"/>
  </r>
  <r>
    <x v="1"/>
    <x v="121"/>
    <s v="June"/>
    <x v="2"/>
    <x v="1"/>
    <s v="Mobile"/>
    <x v="1"/>
    <n v="1060.5"/>
    <n v="11.432190000000002"/>
    <n v="1.0780000000000001E-2"/>
    <n v="1.81"/>
    <n v="20.692263900000004"/>
    <n v="0"/>
    <n v="0"/>
    <n v="0"/>
    <n v="36"/>
    <n v="1.7397806336695711"/>
    <n v="116.39999999999999"/>
    <n v="15"/>
    <n v="2"/>
  </r>
  <r>
    <x v="1"/>
    <x v="122"/>
    <s v="July"/>
    <x v="2"/>
    <x v="1"/>
    <s v="Mobile"/>
    <x v="1"/>
    <n v="1637.6999999999998"/>
    <n v="12.790437000000001"/>
    <n v="7.810000000000001E-3"/>
    <n v="1.84"/>
    <n v="23.534404080000002"/>
    <n v="3"/>
    <n v="7.8448013600000008"/>
    <n v="0.2345502346792373"/>
    <n v="171"/>
    <n v="7.2659583569111552"/>
    <n v="94.8"/>
    <n v="27"/>
    <n v="1"/>
  </r>
  <r>
    <x v="1"/>
    <x v="123"/>
    <s v="July"/>
    <x v="2"/>
    <x v="1"/>
    <s v="Mobile"/>
    <x v="1"/>
    <n v="1300.0999999999999"/>
    <n v="15.588198999999999"/>
    <n v="1.1990000000000001E-2"/>
    <n v="0.85"/>
    <n v="13.24996915"/>
    <n v="7"/>
    <n v="1.8928527357142857"/>
    <n v="0.44905764931535708"/>
    <n v="559"/>
    <n v="42.188777473493211"/>
    <n v="116.39999999999999"/>
    <n v="30"/>
    <n v="6"/>
  </r>
  <r>
    <x v="1"/>
    <x v="124"/>
    <s v="July"/>
    <x v="2"/>
    <x v="1"/>
    <s v="Mobile"/>
    <x v="1"/>
    <n v="1398.3"/>
    <n v="11.228349000000001"/>
    <n v="8.0300000000000007E-3"/>
    <n v="0.67"/>
    <n v="7.5229938300000017"/>
    <n v="2"/>
    <n v="3.7614969150000008"/>
    <n v="0.17812057676511478"/>
    <n v="60"/>
    <n v="7.9755482133633473"/>
    <n v="96"/>
    <n v="19.5"/>
    <n v="5"/>
  </r>
  <r>
    <x v="1"/>
    <x v="125"/>
    <s v="July"/>
    <x v="2"/>
    <x v="1"/>
    <s v="Mobile"/>
    <x v="1"/>
    <n v="1658.8"/>
    <n v="21.713692000000002"/>
    <n v="1.3090000000000001E-2"/>
    <n v="1.51"/>
    <n v="32.787674920000001"/>
    <n v="4"/>
    <n v="8.1969187300000002"/>
    <n v="0.18421556315710841"/>
    <n v="219"/>
    <n v="6.6793391277163483"/>
    <n v="123.6"/>
    <n v="25.5"/>
    <n v="9"/>
  </r>
  <r>
    <x v="1"/>
    <x v="126"/>
    <s v="July"/>
    <x v="2"/>
    <x v="1"/>
    <s v="Mobile"/>
    <x v="1"/>
    <n v="1334.3"/>
    <n v="15.117619000000001"/>
    <n v="1.1330000000000002E-2"/>
    <n v="1.57"/>
    <n v="23.734661830000004"/>
    <n v="5"/>
    <n v="4.7469323660000011"/>
    <n v="0.33073991347446974"/>
    <n v="181"/>
    <n v="7.6259776227871354"/>
    <n v="116.39999999999999"/>
    <n v="28.5"/>
    <n v="11"/>
  </r>
  <r>
    <x v="1"/>
    <x v="127"/>
    <s v="July"/>
    <x v="2"/>
    <x v="1"/>
    <s v="Mobile"/>
    <x v="1"/>
    <n v="1845.1"/>
    <n v="24.152359000000001"/>
    <n v="1.3090000000000001E-2"/>
    <n v="2.25"/>
    <n v="54.342807749999999"/>
    <n v="7"/>
    <n v="7.7632582499999998"/>
    <n v="0.28982676184963962"/>
    <n v="425"/>
    <n v="7.8207221451490057"/>
    <n v="116.39999999999999"/>
    <n v="9"/>
    <n v="8"/>
  </r>
  <r>
    <x v="1"/>
    <x v="128"/>
    <s v="July"/>
    <x v="2"/>
    <x v="1"/>
    <s v="Mobile"/>
    <x v="1"/>
    <n v="1133.5999999999999"/>
    <n v="8.1052400000000002"/>
    <n v="7.150000000000001E-3"/>
    <n v="2.33"/>
    <n v="18.885209200000002"/>
    <n v="6"/>
    <n v="3.1475348666666672"/>
    <n v="0.74026185529361255"/>
    <n v="338"/>
    <n v="17.897604226698213"/>
    <n v="111.6"/>
    <n v="21"/>
    <n v="6"/>
  </r>
  <r>
    <x v="1"/>
    <x v="129"/>
    <s v="July"/>
    <x v="2"/>
    <x v="1"/>
    <s v="Mobile"/>
    <x v="1"/>
    <n v="1139"/>
    <n v="12.153130000000001"/>
    <n v="1.0670000000000001E-2"/>
    <n v="0.57000000000000006"/>
    <n v="6.9272841000000014"/>
    <n v="2"/>
    <n v="3.4636420500000007"/>
    <n v="0.16456665895946146"/>
    <n v="150"/>
    <n v="21.653507757823874"/>
    <n v="128.4"/>
    <n v="27"/>
    <n v="8"/>
  </r>
  <r>
    <x v="1"/>
    <x v="130"/>
    <s v="July"/>
    <x v="2"/>
    <x v="1"/>
    <s v="Mobile"/>
    <x v="1"/>
    <n v="1872.6"/>
    <n v="15.242964000000002"/>
    <n v="8.1400000000000014E-3"/>
    <n v="1.25"/>
    <n v="19.053705000000004"/>
    <n v="7"/>
    <n v="2.7219578571428578"/>
    <n v="0.45922827082711726"/>
    <n v="314"/>
    <n v="16.47973451882455"/>
    <n v="88.8"/>
    <n v="25.5"/>
    <n v="7"/>
  </r>
  <r>
    <x v="1"/>
    <x v="131"/>
    <s v="July"/>
    <x v="2"/>
    <x v="1"/>
    <s v="Mobile"/>
    <x v="1"/>
    <n v="1560.8999999999999"/>
    <n v="17.513297999999995"/>
    <n v="1.1219999999999997E-2"/>
    <n v="1.6"/>
    <n v="28.021276799999995"/>
    <n v="2"/>
    <n v="14.010638399999998"/>
    <n v="0.11419893614555068"/>
    <n v="126"/>
    <n v="4.4965831107310574"/>
    <n v="76.8"/>
    <n v="25.5"/>
    <n v="2"/>
  </r>
  <r>
    <x v="1"/>
    <x v="132"/>
    <s v="July"/>
    <x v="2"/>
    <x v="1"/>
    <s v="Mobile"/>
    <x v="1"/>
    <n v="966.59999999999991"/>
    <n v="8.0807760000000002"/>
    <n v="8.3600000000000011E-3"/>
    <n v="2.33"/>
    <n v="18.82820808"/>
    <n v="7"/>
    <n v="2.6897440114285716"/>
    <n v="0.86625343902615293"/>
    <n v="370"/>
    <n v="19.651365569569382"/>
    <n v="124.8"/>
    <n v="18"/>
    <n v="15"/>
  </r>
  <r>
    <x v="1"/>
    <x v="133"/>
    <s v="July"/>
    <x v="2"/>
    <x v="1"/>
    <s v="Mobile"/>
    <x v="1"/>
    <n v="851.39999999999986"/>
    <n v="8.4288600000000002"/>
    <n v="9.9000000000000025E-3"/>
    <n v="0.74"/>
    <n v="6.2373564000000004"/>
    <n v="7"/>
    <n v="0.89105091428571437"/>
    <n v="0.83048004119181007"/>
    <n v="515"/>
    <n v="82.567031122351764"/>
    <n v="109.2"/>
    <n v="7.5"/>
    <n v="5"/>
  </r>
  <r>
    <x v="1"/>
    <x v="134"/>
    <s v="July"/>
    <x v="2"/>
    <x v="1"/>
    <s v="Mobile"/>
    <x v="1"/>
    <n v="1709.6"/>
    <n v="13.163920000000001"/>
    <n v="7.7000000000000011E-3"/>
    <n v="1.31"/>
    <n v="17.244735200000001"/>
    <n v="2"/>
    <n v="8.6223676000000005"/>
    <n v="0.15193042801840181"/>
    <n v="148"/>
    <n v="8.5823295216501787"/>
    <n v="123.6"/>
    <n v="19.5"/>
    <n v="1"/>
  </r>
  <r>
    <x v="1"/>
    <x v="135"/>
    <s v="July"/>
    <x v="2"/>
    <x v="1"/>
    <s v="Mobile"/>
    <x v="1"/>
    <n v="1560.8999999999999"/>
    <n v="17.513297999999995"/>
    <n v="1.1219999999999997E-2"/>
    <n v="0.64999999999999991"/>
    <n v="11.383643699999995"/>
    <n v="5"/>
    <n v="2.2767287399999989"/>
    <n v="0.28549734036387669"/>
    <n v="146"/>
    <n v="12.82541898250031"/>
    <n v="115.19999999999999"/>
    <n v="27"/>
    <n v="3"/>
  </r>
  <r>
    <x v="1"/>
    <x v="136"/>
    <s v="July"/>
    <x v="2"/>
    <x v="1"/>
    <s v="Mobile"/>
    <x v="1"/>
    <n v="1909.9"/>
    <n v="25.000591000000004"/>
    <n v="1.3090000000000001E-2"/>
    <n v="2.2199999999999998"/>
    <n v="55.50131202"/>
    <n v="6"/>
    <n v="9.2502186700000006"/>
    <n v="0.2399943265341207"/>
    <n v="345"/>
    <n v="6.2160692683387131"/>
    <n v="116.39999999999999"/>
    <n v="12"/>
    <n v="9"/>
  </r>
  <r>
    <x v="1"/>
    <x v="137"/>
    <s v="July"/>
    <x v="2"/>
    <x v="1"/>
    <s v="Mobile"/>
    <x v="1"/>
    <n v="1535.6"/>
    <n v="10.303876000000001"/>
    <n v="6.7100000000000007E-3"/>
    <n v="1.4100000000000001"/>
    <n v="14.528465160000003"/>
    <n v="4"/>
    <n v="3.6321162900000008"/>
    <n v="0.38820342946673658"/>
    <n v="320"/>
    <n v="22.025726494566609"/>
    <n v="134.4"/>
    <n v="16.5"/>
    <n v="7"/>
  </r>
  <r>
    <x v="1"/>
    <x v="138"/>
    <s v="July"/>
    <x v="2"/>
    <x v="1"/>
    <s v="Mobile"/>
    <x v="1"/>
    <n v="1185.3"/>
    <n v="11.73447"/>
    <n v="9.9000000000000008E-3"/>
    <n v="2.0299999999999998"/>
    <n v="23.820974099999997"/>
    <n v="0"/>
    <n v="0"/>
    <n v="0"/>
    <n v="27"/>
    <n v="1.1334549077067342"/>
    <n v="80.399999999999991"/>
    <n v="27"/>
    <n v="5"/>
  </r>
  <r>
    <x v="1"/>
    <x v="139"/>
    <s v="July"/>
    <x v="2"/>
    <x v="1"/>
    <s v="Mobile"/>
    <x v="1"/>
    <n v="1603.4999999999998"/>
    <n v="17.814885"/>
    <n v="1.1110000000000002E-2"/>
    <n v="2.19"/>
    <n v="39.014598149999998"/>
    <n v="6"/>
    <n v="6.5024330249999993"/>
    <n v="0.33679700991614597"/>
    <n v="448"/>
    <n v="11.482881312209544"/>
    <n v="122.39999999999999"/>
    <n v="13.5"/>
    <n v="0"/>
  </r>
  <r>
    <x v="1"/>
    <x v="140"/>
    <s v="July"/>
    <x v="2"/>
    <x v="1"/>
    <s v="Mobile"/>
    <x v="1"/>
    <n v="1420.3999999999999"/>
    <n v="15.6244"/>
    <n v="1.1000000000000001E-2"/>
    <n v="1.98"/>
    <n v="30.936311999999997"/>
    <n v="7"/>
    <n v="4.4194731428571421"/>
    <n v="0.44801720386062827"/>
    <n v="402"/>
    <n v="12.994438380373202"/>
    <n v="118.8"/>
    <n v="28.5"/>
    <n v="8"/>
  </r>
  <r>
    <x v="1"/>
    <x v="141"/>
    <s v="July"/>
    <x v="2"/>
    <x v="1"/>
    <s v="Mobile"/>
    <x v="1"/>
    <n v="913.69999999999982"/>
    <n v="11.156276999999999"/>
    <n v="1.2210000000000002E-2"/>
    <n v="2.1"/>
    <n v="23.4281817"/>
    <n v="4"/>
    <n v="5.8570454249999999"/>
    <n v="0.35854254963371746"/>
    <n v="346"/>
    <n v="14.768538353960265"/>
    <n v="97.2"/>
    <n v="21"/>
    <n v="8"/>
  </r>
  <r>
    <x v="1"/>
    <x v="142"/>
    <s v="July"/>
    <x v="2"/>
    <x v="1"/>
    <s v="Mobile"/>
    <x v="1"/>
    <n v="1051.5999999999999"/>
    <n v="9.601108"/>
    <n v="9.130000000000001E-3"/>
    <n v="2.25"/>
    <n v="21.602492999999999"/>
    <n v="3"/>
    <n v="7.200831"/>
    <n v="0.31246393645400095"/>
    <n v="57"/>
    <n v="2.6385843522782304"/>
    <n v="103.2"/>
    <n v="4.5"/>
    <n v="9"/>
  </r>
  <r>
    <x v="1"/>
    <x v="143"/>
    <s v="July"/>
    <x v="2"/>
    <x v="1"/>
    <s v="Mobile"/>
    <x v="1"/>
    <n v="867"/>
    <n v="6.5805300000000004"/>
    <n v="7.5900000000000004E-3"/>
    <n v="1.26"/>
    <n v="8.2914678000000013"/>
    <n v="2"/>
    <n v="4.1457339000000006"/>
    <n v="0.30392688734797957"/>
    <n v="129"/>
    <n v="15.558162090432285"/>
    <n v="88.8"/>
    <n v="18"/>
    <n v="4"/>
  </r>
  <r>
    <x v="1"/>
    <x v="144"/>
    <s v="July"/>
    <x v="2"/>
    <x v="1"/>
    <s v="Mobile"/>
    <x v="1"/>
    <n v="1664.8"/>
    <n v="18.679055999999999"/>
    <n v="1.1219999999999999E-2"/>
    <n v="2.04"/>
    <n v="38.10527424"/>
    <n v="2"/>
    <n v="19.05263712"/>
    <n v="0.10707179206486667"/>
    <n v="87"/>
    <n v="2.2831485072655391"/>
    <n v="79.2"/>
    <n v="21"/>
    <n v="4"/>
  </r>
  <r>
    <x v="1"/>
    <x v="145"/>
    <s v="July"/>
    <x v="2"/>
    <x v="1"/>
    <s v="Mobile"/>
    <x v="1"/>
    <n v="1614.6"/>
    <n v="14.030874000000003"/>
    <n v="8.6900000000000015E-3"/>
    <n v="1.1099999999999999"/>
    <n v="15.574270140000001"/>
    <n v="6"/>
    <n v="2.5957116900000003"/>
    <n v="0.42762838580119805"/>
    <n v="254"/>
    <n v="16.308950449475123"/>
    <n v="78"/>
    <n v="28.5"/>
    <n v="9"/>
  </r>
  <r>
    <x v="1"/>
    <x v="146"/>
    <s v="July"/>
    <x v="2"/>
    <x v="1"/>
    <s v="Mobile"/>
    <x v="1"/>
    <n v="1044.8999999999999"/>
    <n v="12.068595"/>
    <n v="1.1550000000000001E-2"/>
    <n v="1.25"/>
    <n v="15.085743750000001"/>
    <n v="2"/>
    <n v="7.5428718750000003"/>
    <n v="0.16571937329904599"/>
    <n v="104"/>
    <n v="6.8939259292403134"/>
    <n v="80.399999999999991"/>
    <n v="12"/>
    <n v="4"/>
  </r>
  <r>
    <x v="1"/>
    <x v="147"/>
    <s v="July"/>
    <x v="2"/>
    <x v="1"/>
    <s v="Mobile"/>
    <x v="1"/>
    <n v="1785.9999999999998"/>
    <n v="17.681400000000004"/>
    <n v="9.9000000000000025E-3"/>
    <n v="0.80999999999999994"/>
    <n v="14.321934000000002"/>
    <n v="7"/>
    <n v="2.0459905714285718"/>
    <n v="0.39589625255918642"/>
    <n v="408"/>
    <n v="28.487772670925583"/>
    <n v="116.39999999999999"/>
    <n v="27"/>
    <n v="8"/>
  </r>
  <r>
    <x v="1"/>
    <x v="148"/>
    <s v="July"/>
    <x v="2"/>
    <x v="1"/>
    <s v="Mobile"/>
    <x v="1"/>
    <n v="927.39999999999986"/>
    <n v="8.6711899999999993"/>
    <n v="9.3500000000000007E-3"/>
    <n v="1.33"/>
    <n v="11.532682700000001"/>
    <n v="2"/>
    <n v="5.7663413500000003"/>
    <n v="0.23064884981184822"/>
    <n v="38"/>
    <n v="3.2949835687406885"/>
    <n v="99.6"/>
    <n v="24"/>
    <n v="10"/>
  </r>
  <r>
    <x v="1"/>
    <x v="149"/>
    <s v="July"/>
    <x v="2"/>
    <x v="1"/>
    <s v="Mobile"/>
    <x v="1"/>
    <n v="1379.6"/>
    <n v="9.4088720000000006"/>
    <n v="6.8200000000000005E-3"/>
    <n v="1.4500000000000002"/>
    <n v="13.642864400000002"/>
    <n v="5"/>
    <n v="2.7285728800000006"/>
    <n v="0.53141332988694068"/>
    <n v="146"/>
    <n v="10.701564988068046"/>
    <n v="118.8"/>
    <n v="27"/>
    <n v="11"/>
  </r>
  <r>
    <x v="1"/>
    <x v="150"/>
    <s v="July"/>
    <x v="2"/>
    <x v="1"/>
    <s v="Mobile"/>
    <x v="1"/>
    <n v="1438.5"/>
    <n v="14.55762"/>
    <n v="1.0120000000000001E-2"/>
    <n v="0.82000000000000006"/>
    <n v="11.937248400000001"/>
    <n v="6"/>
    <n v="1.9895414000000002"/>
    <n v="0.41215528362465842"/>
    <n v="309"/>
    <n v="25.885362325207204"/>
    <n v="118.8"/>
    <n v="9"/>
    <n v="5"/>
  </r>
  <r>
    <x v="1"/>
    <x v="151"/>
    <s v="July"/>
    <x v="2"/>
    <x v="1"/>
    <s v="Mobile"/>
    <x v="1"/>
    <n v="1208.3"/>
    <n v="13.690039000000001"/>
    <n v="1.1330000000000002E-2"/>
    <n v="1.84"/>
    <n v="25.189671760000003"/>
    <n v="2"/>
    <n v="12.594835880000002"/>
    <n v="0.14609162179888602"/>
    <n v="90"/>
    <n v="3.5728929244292775"/>
    <n v="87.6"/>
    <n v="10.5"/>
    <n v="8"/>
  </r>
  <r>
    <x v="1"/>
    <x v="152"/>
    <s v="July"/>
    <x v="2"/>
    <x v="1"/>
    <s v="Mobile"/>
    <x v="1"/>
    <n v="1354.6999999999998"/>
    <n v="13.411529999999999"/>
    <n v="9.9000000000000008E-3"/>
    <n v="1.51"/>
    <n v="20.2514103"/>
    <n v="5"/>
    <n v="4.0502820599999998"/>
    <n v="0.37281354178084086"/>
    <n v="248"/>
    <n v="12.246060710152122"/>
    <n v="104.39999999999999"/>
    <n v="9"/>
    <n v="3"/>
  </r>
  <r>
    <x v="1"/>
    <x v="153"/>
    <s v="August"/>
    <x v="2"/>
    <x v="1"/>
    <s v="Mobile"/>
    <x v="1"/>
    <n v="1081.3"/>
    <n v="13.797388"/>
    <n v="1.2760000000000001E-2"/>
    <n v="2.27"/>
    <n v="31.32007076"/>
    <n v="2"/>
    <n v="15.66003538"/>
    <n v="0.14495497263684981"/>
    <n v="157"/>
    <n v="5.0127600669571413"/>
    <n v="136.79999999999998"/>
    <n v="19.5"/>
    <n v="8"/>
  </r>
  <r>
    <x v="1"/>
    <x v="154"/>
    <s v="August"/>
    <x v="2"/>
    <x v="1"/>
    <s v="Mobile"/>
    <x v="1"/>
    <n v="1142.8"/>
    <n v="7.7938960000000002"/>
    <n v="6.8200000000000005E-3"/>
    <n v="1.73"/>
    <n v="13.483440079999999"/>
    <n v="5"/>
    <n v="2.696688016"/>
    <n v="0.64152767755689832"/>
    <n v="249"/>
    <n v="18.467097307707249"/>
    <n v="139.19999999999999"/>
    <n v="9"/>
    <n v="8"/>
  </r>
  <r>
    <x v="1"/>
    <x v="155"/>
    <s v="August"/>
    <x v="2"/>
    <x v="1"/>
    <s v="Mobile"/>
    <x v="1"/>
    <n v="1699.8"/>
    <n v="13.836372000000003"/>
    <n v="8.1400000000000014E-3"/>
    <n v="1.99"/>
    <n v="27.534380280000004"/>
    <n v="0"/>
    <n v="0"/>
    <n v="0"/>
    <n v="7"/>
    <n v="0.25422762120724218"/>
    <n v="127.19999999999999"/>
    <n v="16.5"/>
    <n v="11"/>
  </r>
  <r>
    <x v="1"/>
    <x v="156"/>
    <s v="August"/>
    <x v="2"/>
    <x v="1"/>
    <s v="Mobile"/>
    <x v="1"/>
    <n v="1828.3"/>
    <n v="17.899057000000003"/>
    <n v="9.7900000000000018E-3"/>
    <n v="0.97"/>
    <n v="17.362085290000003"/>
    <n v="0"/>
    <n v="0"/>
    <n v="0"/>
    <n v="5"/>
    <n v="0.28798384044800412"/>
    <n v="120"/>
    <n v="25.5"/>
    <n v="11"/>
  </r>
  <r>
    <x v="1"/>
    <x v="157"/>
    <s v="August"/>
    <x v="2"/>
    <x v="1"/>
    <s v="Mobile"/>
    <x v="1"/>
    <n v="1099"/>
    <n v="10.638320000000002"/>
    <n v="9.6800000000000011E-3"/>
    <n v="1.7799999999999998"/>
    <n v="18.936209600000002"/>
    <n v="5"/>
    <n v="3.7872419200000005"/>
    <n v="0.46999902240203334"/>
    <n v="372"/>
    <n v="19.644902958826563"/>
    <n v="111.6"/>
    <n v="24"/>
    <n v="11"/>
  </r>
  <r>
    <x v="1"/>
    <x v="158"/>
    <s v="August"/>
    <x v="2"/>
    <x v="1"/>
    <s v="Mobile"/>
    <x v="1"/>
    <n v="1421.6999999999998"/>
    <n v="14.543990999999997"/>
    <n v="1.023E-2"/>
    <n v="2.1"/>
    <n v="30.542381099999993"/>
    <n v="2"/>
    <n v="15.271190549999996"/>
    <n v="0.13751383647033338"/>
    <n v="81"/>
    <n v="2.6520525604992868"/>
    <n v="114"/>
    <n v="24"/>
    <n v="12"/>
  </r>
  <r>
    <x v="1"/>
    <x v="159"/>
    <s v="August"/>
    <x v="2"/>
    <x v="1"/>
    <s v="Mobile"/>
    <x v="1"/>
    <n v="1412.6"/>
    <n v="17.092459999999999"/>
    <n v="1.21E-2"/>
    <n v="1.8900000000000001"/>
    <n v="32.304749399999999"/>
    <n v="1"/>
    <n v="32.304749399999999"/>
    <n v="5.8505329250441426E-2"/>
    <n v="57"/>
    <n v="1.7644464377117255"/>
    <n v="67.2"/>
    <n v="21"/>
    <n v="14"/>
  </r>
  <r>
    <x v="1"/>
    <x v="160"/>
    <s v="August"/>
    <x v="2"/>
    <x v="1"/>
    <s v="Mobile"/>
    <x v="1"/>
    <n v="1678.6"/>
    <n v="18.649246000000002"/>
    <n v="1.1110000000000002E-2"/>
    <n v="1.5299999999999998"/>
    <n v="28.533346379999998"/>
    <n v="4"/>
    <n v="7.1333365949999994"/>
    <n v="0.21448588323624448"/>
    <n v="136"/>
    <n v="4.7663529608054338"/>
    <n v="129.6"/>
    <n v="12"/>
    <n v="3"/>
  </r>
  <r>
    <x v="1"/>
    <x v="161"/>
    <s v="August"/>
    <x v="2"/>
    <x v="1"/>
    <s v="Mobile"/>
    <x v="1"/>
    <n v="1265.5"/>
    <n v="12.80686"/>
    <n v="1.0120000000000001E-2"/>
    <n v="2.09"/>
    <n v="26.766337399999998"/>
    <n v="7"/>
    <n v="3.8237624857142856"/>
    <n v="0.54658206617390992"/>
    <n v="222"/>
    <n v="8.2939999104995223"/>
    <n v="126"/>
    <n v="19.5"/>
    <n v="12"/>
  </r>
  <r>
    <x v="1"/>
    <x v="162"/>
    <s v="August"/>
    <x v="2"/>
    <x v="1"/>
    <s v="Mobile"/>
    <x v="1"/>
    <n v="1467.1999999999998"/>
    <n v="12.104400000000002"/>
    <n v="8.2500000000000021E-3"/>
    <n v="1.1400000000000001"/>
    <n v="13.799016000000004"/>
    <n v="1"/>
    <n v="13.799016000000004"/>
    <n v="8.261458643138031E-2"/>
    <n v="35"/>
    <n v="2.5364127413143076"/>
    <n v="90"/>
    <n v="24"/>
    <n v="7"/>
  </r>
  <r>
    <x v="1"/>
    <x v="163"/>
    <s v="August"/>
    <x v="2"/>
    <x v="1"/>
    <s v="Mobile"/>
    <x v="1"/>
    <n v="1754.6"/>
    <n v="15.054468"/>
    <n v="8.5800000000000008E-3"/>
    <n v="1.52"/>
    <n v="22.882791359999999"/>
    <n v="7"/>
    <n v="3.2689701942857141"/>
    <n v="0.46497823768996688"/>
    <n v="554"/>
    <n v="24.210333052654292"/>
    <n v="104.39999999999999"/>
    <n v="13.5"/>
    <n v="0"/>
  </r>
  <r>
    <x v="1"/>
    <x v="164"/>
    <s v="August"/>
    <x v="2"/>
    <x v="1"/>
    <s v="Mobile"/>
    <x v="1"/>
    <n v="814.39999999999986"/>
    <n v="6.4500479999999989"/>
    <n v="7.92E-3"/>
    <n v="2.3200000000000003"/>
    <n v="14.964111359999999"/>
    <n v="0"/>
    <n v="0"/>
    <n v="0"/>
    <n v="6"/>
    <n v="0.40095932565954928"/>
    <n v="124.8"/>
    <n v="7.5"/>
    <n v="7"/>
  </r>
  <r>
    <x v="1"/>
    <x v="165"/>
    <s v="August"/>
    <x v="2"/>
    <x v="1"/>
    <s v="Mobile"/>
    <x v="1"/>
    <n v="1932.8"/>
    <n v="15.095168000000001"/>
    <n v="7.810000000000001E-3"/>
    <n v="1.94"/>
    <n v="29.28462592"/>
    <n v="5"/>
    <n v="5.8569251839999996"/>
    <n v="0.33123182199760876"/>
    <n v="189"/>
    <n v="6.4538983873760882"/>
    <n v="79.2"/>
    <n v="6"/>
    <n v="5"/>
  </r>
  <r>
    <x v="1"/>
    <x v="166"/>
    <s v="August"/>
    <x v="2"/>
    <x v="1"/>
    <s v="Mobile"/>
    <x v="1"/>
    <n v="885.8"/>
    <n v="7.6001640000000004"/>
    <n v="8.5800000000000008E-3"/>
    <n v="0.75"/>
    <n v="5.7001230000000005"/>
    <n v="3"/>
    <n v="1.9000410000000001"/>
    <n v="0.39472832428352861"/>
    <n v="155"/>
    <n v="27.192395672865302"/>
    <n v="93.6"/>
    <n v="30"/>
    <n v="10"/>
  </r>
  <r>
    <x v="1"/>
    <x v="167"/>
    <s v="August"/>
    <x v="2"/>
    <x v="1"/>
    <s v="Mobile"/>
    <x v="1"/>
    <n v="1647.6"/>
    <n v="19.211016000000001"/>
    <n v="1.1660000000000002E-2"/>
    <n v="0.95"/>
    <n v="18.250465200000001"/>
    <n v="2"/>
    <n v="9.1252326000000004"/>
    <n v="0.1041069353125311"/>
    <n v="144"/>
    <n v="7.8902098342128832"/>
    <n v="100.8"/>
    <n v="15"/>
    <n v="7"/>
  </r>
  <r>
    <x v="1"/>
    <x v="168"/>
    <s v="August"/>
    <x v="2"/>
    <x v="1"/>
    <s v="Mobile"/>
    <x v="1"/>
    <n v="1149.3999999999999"/>
    <n v="8.7239459999999998"/>
    <n v="7.5900000000000004E-3"/>
    <n v="0.71"/>
    <n v="6.1940016599999996"/>
    <n v="2"/>
    <n v="3.0970008299999998"/>
    <n v="0.22925405544692734"/>
    <n v="74"/>
    <n v="11.947042326107482"/>
    <n v="134.4"/>
    <n v="24"/>
    <n v="4"/>
  </r>
  <r>
    <x v="1"/>
    <x v="169"/>
    <s v="August"/>
    <x v="2"/>
    <x v="1"/>
    <s v="Mobile"/>
    <x v="1"/>
    <n v="858.09999999999991"/>
    <n v="11.326919999999999"/>
    <n v="1.32E-2"/>
    <n v="1.3099999999999998"/>
    <n v="14.838265199999997"/>
    <n v="3"/>
    <n v="4.9460883999999989"/>
    <n v="0.26485575955334728"/>
    <n v="134"/>
    <n v="9.030705287569603"/>
    <n v="105.6"/>
    <n v="21"/>
    <n v="5"/>
  </r>
  <r>
    <x v="1"/>
    <x v="170"/>
    <s v="August"/>
    <x v="2"/>
    <x v="1"/>
    <s v="Mobile"/>
    <x v="1"/>
    <n v="882.39999999999986"/>
    <n v="8.9298879999999983"/>
    <n v="1.0119999999999999E-2"/>
    <n v="0.57000000000000006"/>
    <n v="5.0900361599999995"/>
    <n v="2"/>
    <n v="2.5450180799999997"/>
    <n v="0.22396697472577487"/>
    <n v="177"/>
    <n v="34.773819760054515"/>
    <n v="106.8"/>
    <n v="16.5"/>
    <n v="13"/>
  </r>
  <r>
    <x v="1"/>
    <x v="171"/>
    <s v="August"/>
    <x v="2"/>
    <x v="1"/>
    <s v="Mobile"/>
    <x v="1"/>
    <n v="1297"/>
    <n v="11.984280000000002"/>
    <n v="9.2400000000000017E-3"/>
    <n v="1.37"/>
    <n v="16.418463600000003"/>
    <n v="6"/>
    <n v="2.7364106000000006"/>
    <n v="0.5006558591755198"/>
    <n v="240"/>
    <n v="14.61768931899328"/>
    <n v="112.8"/>
    <n v="16.5"/>
    <n v="7"/>
  </r>
  <r>
    <x v="1"/>
    <x v="172"/>
    <s v="August"/>
    <x v="2"/>
    <x v="1"/>
    <s v="Mobile"/>
    <x v="1"/>
    <n v="812.5"/>
    <n v="7.9543750000000015"/>
    <n v="9.7900000000000018E-3"/>
    <n v="1.4200000000000002"/>
    <n v="11.295212500000003"/>
    <n v="5"/>
    <n v="2.2590425000000005"/>
    <n v="0.62858489824781949"/>
    <n v="247"/>
    <n v="21.867671812283294"/>
    <n v="104.39999999999999"/>
    <n v="24"/>
    <n v="10"/>
  </r>
  <r>
    <x v="1"/>
    <x v="173"/>
    <s v="August"/>
    <x v="2"/>
    <x v="1"/>
    <s v="Mobile"/>
    <x v="1"/>
    <n v="1632.3"/>
    <n v="12.927816"/>
    <n v="7.92E-3"/>
    <n v="1.4"/>
    <n v="18.098942399999999"/>
    <n v="2"/>
    <n v="9.0494711999999993"/>
    <n v="0.15470517216519789"/>
    <n v="59"/>
    <n v="3.2598589849095272"/>
    <n v="114"/>
    <n v="4.5"/>
    <n v="6"/>
  </r>
  <r>
    <x v="1"/>
    <x v="174"/>
    <s v="August"/>
    <x v="2"/>
    <x v="1"/>
    <s v="Mobile"/>
    <x v="1"/>
    <n v="971.19999999999982"/>
    <n v="9.6148800000000012"/>
    <n v="9.9000000000000025E-3"/>
    <n v="1.67"/>
    <n v="16.0568496"/>
    <n v="1"/>
    <n v="16.0568496"/>
    <n v="0.10400545820644666"/>
    <n v="8"/>
    <n v="0.49822973991112179"/>
    <n v="105.6"/>
    <n v="16.5"/>
    <n v="8"/>
  </r>
  <r>
    <x v="1"/>
    <x v="175"/>
    <s v="August"/>
    <x v="2"/>
    <x v="1"/>
    <s v="Mobile"/>
    <x v="1"/>
    <n v="1060.3"/>
    <n v="8.9807410000000001"/>
    <n v="8.4700000000000001E-3"/>
    <n v="1.1099999999999999"/>
    <n v="9.9686225099999994"/>
    <n v="3"/>
    <n v="3.32287417"/>
    <n v="0.33404815927772552"/>
    <n v="251"/>
    <n v="25.179005399011746"/>
    <n v="96"/>
    <n v="7.5"/>
    <n v="11"/>
  </r>
  <r>
    <x v="1"/>
    <x v="176"/>
    <s v="August"/>
    <x v="2"/>
    <x v="1"/>
    <s v="Mobile"/>
    <x v="1"/>
    <n v="1048.0999999999999"/>
    <n v="13.258465000000001"/>
    <n v="1.2650000000000002E-2"/>
    <n v="1.5099999999999998"/>
    <n v="20.02028215"/>
    <n v="6"/>
    <n v="3.3367136916666666"/>
    <n v="0.45254107470208654"/>
    <n v="465"/>
    <n v="23.226445887027623"/>
    <n v="78"/>
    <n v="13.5"/>
    <n v="13"/>
  </r>
  <r>
    <x v="1"/>
    <x v="177"/>
    <s v="August"/>
    <x v="2"/>
    <x v="1"/>
    <s v="Mobile"/>
    <x v="1"/>
    <n v="1854.1"/>
    <n v="21.210903999999999"/>
    <n v="1.1440000000000001E-2"/>
    <n v="1.5299999999999998"/>
    <n v="32.452683119999996"/>
    <n v="5"/>
    <n v="6.4905366239999989"/>
    <n v="0.23572781244967211"/>
    <n v="338"/>
    <n v="10.415163478168521"/>
    <n v="90"/>
    <n v="12"/>
    <n v="2"/>
  </r>
  <r>
    <x v="1"/>
    <x v="178"/>
    <s v="August"/>
    <x v="2"/>
    <x v="1"/>
    <s v="Mobile"/>
    <x v="1"/>
    <n v="922.3"/>
    <n v="7.8118809999999996"/>
    <n v="8.4700000000000001E-3"/>
    <n v="1.46"/>
    <n v="11.40534626"/>
    <n v="4"/>
    <n v="2.851336565"/>
    <n v="0.51204056999844216"/>
    <n v="148"/>
    <n v="12.97637060954956"/>
    <n v="99.6"/>
    <n v="4.5"/>
    <n v="10"/>
  </r>
  <r>
    <x v="1"/>
    <x v="179"/>
    <s v="August"/>
    <x v="2"/>
    <x v="1"/>
    <s v="Mobile"/>
    <x v="1"/>
    <n v="1783.9999999999998"/>
    <n v="18.054079999999999"/>
    <n v="1.0120000000000001E-2"/>
    <n v="0.83000000000000007"/>
    <n v="14.984886400000001"/>
    <n v="6"/>
    <n v="2.4974810666666669"/>
    <n v="0.33233485173434485"/>
    <n v="304"/>
    <n v="20.287107415108597"/>
    <n v="139.19999999999999"/>
    <n v="30"/>
    <n v="1"/>
  </r>
  <r>
    <x v="1"/>
    <x v="180"/>
    <s v="August"/>
    <x v="2"/>
    <x v="1"/>
    <s v="Mobile"/>
    <x v="1"/>
    <n v="1269.3999999999999"/>
    <n v="13.684132"/>
    <n v="1.0780000000000001E-2"/>
    <n v="1.4300000000000002"/>
    <n v="19.568308760000001"/>
    <n v="7"/>
    <n v="2.79547268"/>
    <n v="0.51154139699909351"/>
    <n v="357"/>
    <n v="18.24378408877886"/>
    <n v="92.399999999999991"/>
    <n v="9"/>
    <n v="12"/>
  </r>
  <r>
    <x v="1"/>
    <x v="181"/>
    <s v="August"/>
    <x v="2"/>
    <x v="1"/>
    <s v="Mobile"/>
    <x v="1"/>
    <n v="1615.3"/>
    <n v="15.636104000000001"/>
    <n v="9.6800000000000011E-3"/>
    <n v="0.99"/>
    <n v="15.479742960000001"/>
    <n v="2"/>
    <n v="7.7398714800000006"/>
    <n v="0.12790910063018254"/>
    <n v="100"/>
    <n v="6.460055587382957"/>
    <n v="94.8"/>
    <n v="9"/>
    <n v="8"/>
  </r>
  <r>
    <x v="1"/>
    <x v="182"/>
    <s v="August"/>
    <x v="2"/>
    <x v="1"/>
    <s v="Mobile"/>
    <x v="1"/>
    <n v="1628.3999999999999"/>
    <n v="18.987143999999997"/>
    <n v="1.1659999999999998E-2"/>
    <n v="1.54"/>
    <n v="29.240201759999998"/>
    <n v="6"/>
    <n v="4.8733669599999994"/>
    <n v="0.31600329149028422"/>
    <n v="218"/>
    <n v="7.4554889117837613"/>
    <n v="91.2"/>
    <n v="25.5"/>
    <n v="4"/>
  </r>
  <r>
    <x v="1"/>
    <x v="183"/>
    <s v="August"/>
    <x v="2"/>
    <x v="1"/>
    <s v="Mobile"/>
    <x v="1"/>
    <n v="1236.6999999999998"/>
    <n v="13.331626"/>
    <n v="1.0780000000000001E-2"/>
    <n v="0.66"/>
    <n v="8.7988731600000012"/>
    <n v="0"/>
    <n v="0"/>
    <n v="0"/>
    <n v="11"/>
    <n v="1.2501600829986279"/>
    <n v="104.39999999999999"/>
    <n v="10.5"/>
    <n v="13"/>
  </r>
  <r>
    <x v="2"/>
    <x v="184"/>
    <s v="September"/>
    <x v="2"/>
    <x v="1"/>
    <s v="Mobile"/>
    <x v="1"/>
    <n v="2241"/>
    <n v="33.77187"/>
    <n v="1.507E-2"/>
    <n v="2.2000000000000002"/>
    <n v="74.298114000000012"/>
    <n v="2"/>
    <n v="37.149057000000006"/>
    <n v="5.9220884126345387E-2"/>
    <n v="169"/>
    <n v="2.2746203221255383"/>
    <n v="138"/>
    <n v="33"/>
    <n v="6"/>
  </r>
  <r>
    <x v="2"/>
    <x v="185"/>
    <s v="September"/>
    <x v="2"/>
    <x v="1"/>
    <s v="Mobile"/>
    <x v="1"/>
    <n v="1550"/>
    <n v="18.584500000000002"/>
    <n v="1.1990000000000001E-2"/>
    <n v="1.65"/>
    <n v="30.664425000000001"/>
    <n v="9"/>
    <n v="3.4071583333333333"/>
    <n v="0.48427452985014391"/>
    <n v="766"/>
    <n v="24.980086859610118"/>
    <n v="97.2"/>
    <n v="19.5"/>
    <n v="9"/>
  </r>
  <r>
    <x v="2"/>
    <x v="186"/>
    <s v="September"/>
    <x v="2"/>
    <x v="1"/>
    <s v="Mobile"/>
    <x v="1"/>
    <n v="2054"/>
    <n v="24.175580000000007"/>
    <n v="1.1770000000000003E-2"/>
    <n v="0.72"/>
    <n v="17.406417600000005"/>
    <n v="6"/>
    <n v="2.9010696000000009"/>
    <n v="0.24818432484349903"/>
    <n v="354"/>
    <n v="20.337326619120059"/>
    <n v="75.599999999999994"/>
    <n v="6"/>
    <n v="9"/>
  </r>
  <r>
    <x v="2"/>
    <x v="187"/>
    <s v="September"/>
    <x v="2"/>
    <x v="1"/>
    <s v="Mobile"/>
    <x v="1"/>
    <n v="2524"/>
    <n v="34.427360000000007"/>
    <n v="1.3640000000000003E-2"/>
    <n v="1.53"/>
    <n v="52.673860800000014"/>
    <n v="7"/>
    <n v="7.5248372571428588"/>
    <n v="0.20332665647322357"/>
    <n v="319"/>
    <n v="6.0561347726384982"/>
    <n v="90"/>
    <n v="13.5"/>
    <n v="3"/>
  </r>
  <r>
    <x v="2"/>
    <x v="188"/>
    <s v="September"/>
    <x v="2"/>
    <x v="1"/>
    <s v="Mobile"/>
    <x v="1"/>
    <n v="1426"/>
    <n v="12.5488"/>
    <n v="8.8000000000000005E-3"/>
    <n v="1.41"/>
    <n v="17.693808000000001"/>
    <n v="9"/>
    <n v="1.9659786666666668"/>
    <n v="0.71720005100089257"/>
    <n v="462"/>
    <n v="26.110829279937931"/>
    <n v="130.79999999999998"/>
    <n v="15"/>
    <n v="6"/>
  </r>
  <r>
    <x v="2"/>
    <x v="189"/>
    <s v="September"/>
    <x v="2"/>
    <x v="1"/>
    <s v="Mobile"/>
    <x v="1"/>
    <n v="1562"/>
    <n v="14.776520000000001"/>
    <n v="9.4600000000000014E-3"/>
    <n v="1.34"/>
    <n v="19.800536800000003"/>
    <n v="6"/>
    <n v="3.3000894666666674"/>
    <n v="0.40604959760484871"/>
    <n v="431"/>
    <n v="21.767086637772362"/>
    <n v="81.599999999999994"/>
    <n v="24"/>
    <n v="9"/>
  </r>
  <r>
    <x v="2"/>
    <x v="190"/>
    <s v="September"/>
    <x v="2"/>
    <x v="1"/>
    <s v="Mobile"/>
    <x v="1"/>
    <n v="2761"/>
    <n v="33.408100000000005"/>
    <n v="1.2100000000000001E-2"/>
    <n v="1.75"/>
    <n v="58.464175000000012"/>
    <n v="3"/>
    <n v="19.488058333333338"/>
    <n v="8.9798581781065062E-2"/>
    <n v="122"/>
    <n v="2.0867479956742736"/>
    <n v="99.6"/>
    <n v="22.5"/>
    <n v="2"/>
  </r>
  <r>
    <x v="2"/>
    <x v="191"/>
    <s v="September"/>
    <x v="2"/>
    <x v="1"/>
    <s v="Mobile"/>
    <x v="1"/>
    <n v="1853"/>
    <n v="24.051940000000002"/>
    <n v="1.298E-2"/>
    <n v="1.89"/>
    <n v="45.458166599999998"/>
    <n v="3"/>
    <n v="15.152722199999999"/>
    <n v="0.12473006335455683"/>
    <n v="215"/>
    <n v="4.7296232136207621"/>
    <n v="87.6"/>
    <n v="10.5"/>
    <n v="7"/>
  </r>
  <r>
    <x v="2"/>
    <x v="192"/>
    <s v="September"/>
    <x v="2"/>
    <x v="1"/>
    <s v="Mobile"/>
    <x v="1"/>
    <n v="2386"/>
    <n v="34.382260000000002"/>
    <n v="1.4410000000000001E-2"/>
    <n v="0.56000000000000005"/>
    <n v="19.254065600000004"/>
    <n v="9"/>
    <n v="2.1393406222222229"/>
    <n v="0.26176289749423104"/>
    <n v="626"/>
    <n v="32.512613855434246"/>
    <n v="92.399999999999991"/>
    <n v="15"/>
    <n v="10"/>
  </r>
  <r>
    <x v="2"/>
    <x v="193"/>
    <s v="September"/>
    <x v="2"/>
    <x v="1"/>
    <s v="Mobile"/>
    <x v="1"/>
    <n v="2321"/>
    <n v="30.126579999999997"/>
    <n v="1.2979999999999998E-2"/>
    <n v="0.88"/>
    <n v="26.511390399999996"/>
    <n v="3"/>
    <n v="8.8371301333333321"/>
    <n v="9.9579839464021477E-2"/>
    <n v="279"/>
    <n v="10.523778488811361"/>
    <n v="104.39999999999999"/>
    <n v="13.5"/>
    <n v="12"/>
  </r>
  <r>
    <x v="2"/>
    <x v="194"/>
    <s v="September"/>
    <x v="2"/>
    <x v="1"/>
    <s v="Mobile"/>
    <x v="1"/>
    <n v="2068"/>
    <n v="28.435000000000002"/>
    <n v="1.3750000000000002E-2"/>
    <n v="1.17"/>
    <n v="33.268950000000004"/>
    <n v="7"/>
    <n v="4.752707142857143"/>
    <n v="0.24617548795498503"/>
    <n v="233"/>
    <n v="7.0035273130050681"/>
    <n v="109.2"/>
    <n v="28.5"/>
    <n v="14"/>
  </r>
  <r>
    <x v="2"/>
    <x v="195"/>
    <s v="September"/>
    <x v="2"/>
    <x v="1"/>
    <s v="Mobile"/>
    <x v="1"/>
    <n v="2046"/>
    <n v="25.881900000000005"/>
    <n v="1.2650000000000003E-2"/>
    <n v="1.92"/>
    <n v="49.693248000000011"/>
    <n v="5"/>
    <n v="9.9386496000000015"/>
    <n v="0.19318519892279928"/>
    <n v="272"/>
    <n v="5.4735806361459796"/>
    <n v="123.6"/>
    <n v="10.5"/>
    <n v="13"/>
  </r>
  <r>
    <x v="2"/>
    <x v="196"/>
    <s v="September"/>
    <x v="2"/>
    <x v="1"/>
    <s v="Mobile"/>
    <x v="1"/>
    <n v="2442"/>
    <n v="30.622680000000003"/>
    <n v="1.2540000000000001E-2"/>
    <n v="2.09"/>
    <n v="64.001401200000004"/>
    <n v="2"/>
    <n v="32.000700600000002"/>
    <n v="6.531107009575908E-2"/>
    <n v="169"/>
    <n v="2.6405671880821258"/>
    <n v="91.2"/>
    <n v="24"/>
    <n v="3"/>
  </r>
  <r>
    <x v="2"/>
    <x v="197"/>
    <s v="September"/>
    <x v="2"/>
    <x v="1"/>
    <s v="Mobile"/>
    <x v="1"/>
    <n v="1902"/>
    <n v="20.085120000000003"/>
    <n v="1.0560000000000002E-2"/>
    <n v="0.56999999999999995"/>
    <n v="11.448518400000001"/>
    <n v="9"/>
    <n v="1.2720576000000001"/>
    <n v="0.44809291654717515"/>
    <n v="603"/>
    <n v="52.670570892387261"/>
    <n v="87.6"/>
    <n v="13.5"/>
    <n v="3"/>
  </r>
  <r>
    <x v="2"/>
    <x v="198"/>
    <s v="September"/>
    <x v="2"/>
    <x v="1"/>
    <s v="Mobile"/>
    <x v="1"/>
    <n v="2079"/>
    <n v="30.873149999999995"/>
    <n v="1.4849999999999999E-2"/>
    <n v="1.21"/>
    <n v="37.356511499999996"/>
    <n v="6"/>
    <n v="6.2260852499999997"/>
    <n v="0.19434362868706306"/>
    <n v="401"/>
    <n v="10.734407039051279"/>
    <n v="120"/>
    <n v="28.5"/>
    <n v="7"/>
  </r>
  <r>
    <x v="2"/>
    <x v="199"/>
    <s v="September"/>
    <x v="2"/>
    <x v="1"/>
    <s v="Mobile"/>
    <x v="1"/>
    <n v="2513"/>
    <n v="36.212330000000001"/>
    <n v="1.4410000000000001E-2"/>
    <n v="1"/>
    <n v="36.212330000000001"/>
    <n v="5"/>
    <n v="7.2424660000000003"/>
    <n v="0.13807451771261334"/>
    <n v="178"/>
    <n v="4.915452830569035"/>
    <n v="105.6"/>
    <n v="28.5"/>
    <n v="3"/>
  </r>
  <r>
    <x v="2"/>
    <x v="200"/>
    <s v="September"/>
    <x v="2"/>
    <x v="1"/>
    <s v="Mobile"/>
    <x v="1"/>
    <n v="1545"/>
    <n v="14.785650000000004"/>
    <n v="9.5700000000000021E-3"/>
    <n v="1.9"/>
    <n v="28.092735000000005"/>
    <n v="6"/>
    <n v="4.6821225000000011"/>
    <n v="0.40579886579217"/>
    <n v="527"/>
    <n v="18.759298444953824"/>
    <n v="114"/>
    <n v="16.5"/>
    <n v="6"/>
  </r>
  <r>
    <x v="2"/>
    <x v="201"/>
    <s v="September"/>
    <x v="2"/>
    <x v="1"/>
    <s v="Mobile"/>
    <x v="1"/>
    <n v="1984"/>
    <n v="19.641600000000004"/>
    <n v="9.9000000000000025E-3"/>
    <n v="0.62"/>
    <n v="12.177792000000002"/>
    <n v="3"/>
    <n v="4.0592640000000006"/>
    <n v="0.1527370478983382"/>
    <n v="132"/>
    <n v="10.839403399236904"/>
    <n v="90"/>
    <n v="19.5"/>
    <n v="4"/>
  </r>
  <r>
    <x v="2"/>
    <x v="202"/>
    <s v="September"/>
    <x v="2"/>
    <x v="1"/>
    <s v="Mobile"/>
    <x v="1"/>
    <n v="2649"/>
    <n v="24.768150000000002"/>
    <n v="9.3500000000000007E-3"/>
    <n v="1.7"/>
    <n v="42.105855000000005"/>
    <n v="2"/>
    <n v="21.052927500000003"/>
    <n v="8.074886497376671E-2"/>
    <n v="87"/>
    <n v="2.0662209566816774"/>
    <n v="85.2"/>
    <n v="12"/>
    <n v="6"/>
  </r>
  <r>
    <x v="2"/>
    <x v="203"/>
    <s v="September"/>
    <x v="2"/>
    <x v="1"/>
    <s v="Mobile"/>
    <x v="1"/>
    <n v="2378"/>
    <n v="29.820120000000003"/>
    <n v="1.2540000000000001E-2"/>
    <n v="1.46"/>
    <n v="43.5373752"/>
    <n v="6"/>
    <n v="7.2562291999999999"/>
    <n v="0.20120643377692643"/>
    <n v="278"/>
    <n v="6.3853183321901321"/>
    <n v="100.8"/>
    <n v="6"/>
    <n v="11"/>
  </r>
  <r>
    <x v="2"/>
    <x v="204"/>
    <s v="September"/>
    <x v="2"/>
    <x v="1"/>
    <s v="Mobile"/>
    <x v="1"/>
    <n v="1716"/>
    <n v="13.401960000000003"/>
    <n v="7.8100000000000018E-3"/>
    <n v="1.86"/>
    <n v="24.927645600000005"/>
    <n v="7"/>
    <n v="3.5610922285714293"/>
    <n v="0.5223116618763225"/>
    <n v="416"/>
    <n v="16.688298874082193"/>
    <n v="121.19999999999999"/>
    <n v="19.5"/>
    <n v="1"/>
  </r>
  <r>
    <x v="2"/>
    <x v="205"/>
    <s v="September"/>
    <x v="2"/>
    <x v="1"/>
    <s v="Mobile"/>
    <x v="1"/>
    <n v="2763"/>
    <n v="37.991250000000001"/>
    <n v="1.375E-2"/>
    <n v="2.12"/>
    <n v="80.541450000000012"/>
    <n v="3"/>
    <n v="26.847150000000003"/>
    <n v="7.8965551278254859E-2"/>
    <n v="243"/>
    <n v="3.0170800252540766"/>
    <n v="115.19999999999999"/>
    <n v="13.5"/>
    <n v="9"/>
  </r>
  <r>
    <x v="2"/>
    <x v="206"/>
    <s v="September"/>
    <x v="2"/>
    <x v="1"/>
    <s v="Mobile"/>
    <x v="1"/>
    <n v="1687"/>
    <n v="16.515730000000001"/>
    <n v="9.7900000000000001E-3"/>
    <n v="1.7"/>
    <n v="28.076741000000002"/>
    <n v="3"/>
    <n v="9.3589136666666679"/>
    <n v="0.1816450135719099"/>
    <n v="145"/>
    <n v="5.1644170525346942"/>
    <n v="116.39999999999999"/>
    <n v="24"/>
    <n v="7"/>
  </r>
  <r>
    <x v="2"/>
    <x v="207"/>
    <s v="September"/>
    <x v="2"/>
    <x v="1"/>
    <s v="Mobile"/>
    <x v="1"/>
    <n v="1500"/>
    <n v="16.5"/>
    <n v="1.0999999999999999E-2"/>
    <n v="1.77"/>
    <n v="29.205000000000002"/>
    <n v="7"/>
    <n v="4.1721428571428572"/>
    <n v="0.42424242424242425"/>
    <n v="228"/>
    <n v="7.8068823831535692"/>
    <n v="112.8"/>
    <n v="19.5"/>
    <n v="5"/>
  </r>
  <r>
    <x v="2"/>
    <x v="208"/>
    <s v="September"/>
    <x v="2"/>
    <x v="1"/>
    <s v="Mobile"/>
    <x v="1"/>
    <n v="1527"/>
    <n v="23.347829999999998"/>
    <n v="1.5289999999999998E-2"/>
    <n v="2"/>
    <n v="46.695659999999997"/>
    <n v="6"/>
    <n v="7.7826099999999991"/>
    <n v="0.25698319715365414"/>
    <n v="542"/>
    <n v="11.607074404773378"/>
    <n v="105.6"/>
    <n v="7.5"/>
    <n v="13"/>
  </r>
  <r>
    <x v="2"/>
    <x v="209"/>
    <s v="September"/>
    <x v="2"/>
    <x v="1"/>
    <s v="Mobile"/>
    <x v="1"/>
    <n v="2688"/>
    <n v="37.551359999999995"/>
    <n v="1.3969999999999998E-2"/>
    <n v="1.83"/>
    <n v="68.718988799999991"/>
    <n v="6"/>
    <n v="11.453164799999998"/>
    <n v="0.15978116371817161"/>
    <n v="391"/>
    <n v="5.6898392544449088"/>
    <n v="108"/>
    <n v="30"/>
    <n v="1"/>
  </r>
  <r>
    <x v="2"/>
    <x v="210"/>
    <s v="September"/>
    <x v="2"/>
    <x v="1"/>
    <s v="Mobile"/>
    <x v="1"/>
    <n v="2024"/>
    <n v="29.165839999999999"/>
    <n v="1.4409999999999999E-2"/>
    <n v="1.41"/>
    <n v="41.1238344"/>
    <n v="4"/>
    <n v="10.2809586"/>
    <n v="0.1371467442734377"/>
    <n v="380"/>
    <n v="9.240383479416014"/>
    <n v="98.399999999999991"/>
    <n v="22.5"/>
    <n v="7"/>
  </r>
  <r>
    <x v="2"/>
    <x v="211"/>
    <s v="September"/>
    <x v="2"/>
    <x v="1"/>
    <s v="Mobile"/>
    <x v="1"/>
    <n v="2359"/>
    <n v="28.284410000000005"/>
    <n v="1.1990000000000002E-2"/>
    <n v="1.62"/>
    <n v="45.820744200000007"/>
    <n v="6"/>
    <n v="7.6367907000000015"/>
    <n v="0.21213099371703348"/>
    <n v="278"/>
    <n v="6.0671210137176246"/>
    <n v="118.8"/>
    <n v="16.5"/>
    <n v="7"/>
  </r>
  <r>
    <x v="2"/>
    <x v="212"/>
    <s v="September"/>
    <x v="2"/>
    <x v="1"/>
    <s v="Mobile"/>
    <x v="1"/>
    <n v="1972"/>
    <n v="25.16272"/>
    <n v="1.2760000000000001E-2"/>
    <n v="0.61"/>
    <n v="15.349259200000001"/>
    <n v="8"/>
    <n v="1.9186574000000001"/>
    <n v="0.31793065296597506"/>
    <n v="625"/>
    <n v="40.718577480273446"/>
    <n v="91.2"/>
    <n v="22.5"/>
    <n v="12"/>
  </r>
  <r>
    <x v="2"/>
    <x v="213"/>
    <s v="September"/>
    <x v="2"/>
    <x v="1"/>
    <s v="Mobile"/>
    <x v="1"/>
    <n v="1442"/>
    <n v="14.59304"/>
    <n v="1.0120000000000001E-2"/>
    <n v="0.95"/>
    <n v="13.863387999999999"/>
    <n v="3"/>
    <n v="4.6211293333333332"/>
    <n v="0.2055774533613284"/>
    <n v="182"/>
    <n v="13.128104039214659"/>
    <n v="97.2"/>
    <n v="28.5"/>
    <n v="6"/>
  </r>
  <r>
    <x v="2"/>
    <x v="214"/>
    <s v="October"/>
    <x v="2"/>
    <x v="1"/>
    <s v="Mobile"/>
    <x v="1"/>
    <n v="2096"/>
    <n v="25.131040000000002"/>
    <n v="1.1990000000000001E-2"/>
    <n v="1.06"/>
    <n v="26.638902400000003"/>
    <n v="7"/>
    <n v="3.805557485714286"/>
    <n v="0.27854000471130519"/>
    <n v="409"/>
    <n v="15.353485434895394"/>
    <n v="72"/>
    <n v="10.5"/>
    <n v="7"/>
  </r>
  <r>
    <x v="2"/>
    <x v="215"/>
    <s v="October"/>
    <x v="2"/>
    <x v="1"/>
    <s v="Mobile"/>
    <x v="1"/>
    <n v="2268"/>
    <n v="31.683959999999999"/>
    <n v="1.397E-2"/>
    <n v="2.06"/>
    <n v="65.268957599999993"/>
    <n v="9"/>
    <n v="7.2521063999999988"/>
    <n v="0.2840554021656384"/>
    <n v="508"/>
    <n v="7.7831793042149036"/>
    <n v="78"/>
    <n v="27"/>
    <n v="5"/>
  </r>
  <r>
    <x v="2"/>
    <x v="216"/>
    <s v="October"/>
    <x v="2"/>
    <x v="1"/>
    <s v="Mobile"/>
    <x v="1"/>
    <n v="1292"/>
    <n v="19.896799999999999"/>
    <n v="1.5399999999999999E-2"/>
    <n v="1.54"/>
    <n v="30.641071999999998"/>
    <n v="9"/>
    <n v="3.4045635555555553"/>
    <n v="0.45233404366531305"/>
    <n v="335"/>
    <n v="10.933037851939385"/>
    <n v="118.8"/>
    <n v="34.5"/>
    <n v="7"/>
  </r>
  <r>
    <x v="2"/>
    <x v="217"/>
    <s v="October"/>
    <x v="2"/>
    <x v="1"/>
    <s v="Mobile"/>
    <x v="1"/>
    <n v="1782"/>
    <n v="25.482600000000005"/>
    <n v="1.4300000000000004E-2"/>
    <n v="1.1100000000000001"/>
    <n v="28.285686000000009"/>
    <n v="8"/>
    <n v="3.5357107500000011"/>
    <n v="0.31393970787910175"/>
    <n v="720"/>
    <n v="25.454570909116356"/>
    <n v="121.19999999999999"/>
    <n v="12"/>
    <n v="7"/>
  </r>
  <r>
    <x v="2"/>
    <x v="218"/>
    <s v="October"/>
    <x v="2"/>
    <x v="1"/>
    <s v="Mobile"/>
    <x v="1"/>
    <n v="2787"/>
    <n v="41.386949999999999"/>
    <n v="1.485E-2"/>
    <n v="1.97"/>
    <n v="81.532291499999999"/>
    <n v="4"/>
    <n v="20.383072875"/>
    <n v="9.664882287774286E-2"/>
    <n v="267"/>
    <n v="3.2747761051214903"/>
    <n v="102"/>
    <n v="30"/>
    <n v="11"/>
  </r>
  <r>
    <x v="2"/>
    <x v="219"/>
    <s v="October"/>
    <x v="2"/>
    <x v="1"/>
    <s v="Mobile"/>
    <x v="1"/>
    <n v="2841"/>
    <n v="35.626139999999999"/>
    <n v="1.2539999999999999E-2"/>
    <n v="0.87"/>
    <n v="30.9947418"/>
    <n v="4"/>
    <n v="7.74868545"/>
    <n v="0.11227710888690158"/>
    <n v="122"/>
    <n v="3.9361515184488485"/>
    <n v="97.2"/>
    <n v="21"/>
    <n v="6"/>
  </r>
  <r>
    <x v="2"/>
    <x v="220"/>
    <s v="October"/>
    <x v="2"/>
    <x v="1"/>
    <s v="Mobile"/>
    <x v="1"/>
    <n v="1536"/>
    <n v="15.713279999999999"/>
    <n v="1.023E-2"/>
    <n v="1.39"/>
    <n v="21.841459199999999"/>
    <n v="3"/>
    <n v="7.2804864"/>
    <n v="0.19092130987292277"/>
    <n v="172"/>
    <n v="7.8749317261733136"/>
    <n v="123.6"/>
    <n v="9"/>
    <n v="7"/>
  </r>
  <r>
    <x v="2"/>
    <x v="221"/>
    <s v="October"/>
    <x v="2"/>
    <x v="1"/>
    <s v="Mobile"/>
    <x v="1"/>
    <n v="2722"/>
    <n v="35.930400000000006"/>
    <n v="1.3200000000000002E-2"/>
    <n v="1.9"/>
    <n v="68.26776000000001"/>
    <n v="2"/>
    <n v="34.133880000000005"/>
    <n v="5.5663171019526635E-2"/>
    <n v="82"/>
    <n v="1.2011526377897852"/>
    <n v="138"/>
    <n v="21"/>
    <n v="9"/>
  </r>
  <r>
    <x v="2"/>
    <x v="222"/>
    <s v="October"/>
    <x v="2"/>
    <x v="1"/>
    <s v="Mobile"/>
    <x v="1"/>
    <n v="2011"/>
    <n v="29.642140000000005"/>
    <n v="1.4740000000000003E-2"/>
    <n v="0.55000000000000004"/>
    <n v="16.303177000000005"/>
    <n v="9"/>
    <n v="1.8114641111111116"/>
    <n v="0.30362180328410832"/>
    <n v="556"/>
    <n v="34.103782348679637"/>
    <n v="92.399999999999991"/>
    <n v="22.5"/>
    <n v="4"/>
  </r>
  <r>
    <x v="2"/>
    <x v="223"/>
    <s v="October"/>
    <x v="2"/>
    <x v="1"/>
    <s v="Mobile"/>
    <x v="1"/>
    <n v="1358"/>
    <n v="18.523120000000002"/>
    <n v="1.3640000000000001E-2"/>
    <n v="0.95"/>
    <n v="17.596964"/>
    <n v="2"/>
    <n v="8.7984819999999999"/>
    <n v="0.10797317082651302"/>
    <n v="93"/>
    <n v="5.2850025720345855"/>
    <n v="110.39999999999999"/>
    <n v="22.5"/>
    <n v="10"/>
  </r>
  <r>
    <x v="2"/>
    <x v="224"/>
    <s v="October"/>
    <x v="2"/>
    <x v="1"/>
    <s v="Mobile"/>
    <x v="1"/>
    <n v="2690"/>
    <n v="28.110500000000009"/>
    <n v="1.0450000000000003E-2"/>
    <n v="1.86"/>
    <n v="52.285530000000023"/>
    <n v="4"/>
    <n v="13.071382500000006"/>
    <n v="0.14229558350082705"/>
    <n v="181"/>
    <n v="3.4617608351679694"/>
    <n v="100.8"/>
    <n v="16.5"/>
    <n v="4"/>
  </r>
  <r>
    <x v="2"/>
    <x v="225"/>
    <s v="October"/>
    <x v="2"/>
    <x v="1"/>
    <s v="Mobile"/>
    <x v="1"/>
    <n v="1421"/>
    <n v="19.695060000000002"/>
    <n v="1.3860000000000001E-2"/>
    <n v="1.18"/>
    <n v="23.240170800000001"/>
    <n v="9"/>
    <n v="2.5822412000000003"/>
    <n v="0.45696738166829648"/>
    <n v="550"/>
    <n v="23.665919012953207"/>
    <n v="105.6"/>
    <n v="10.5"/>
    <n v="13"/>
  </r>
  <r>
    <x v="2"/>
    <x v="226"/>
    <s v="October"/>
    <x v="2"/>
    <x v="1"/>
    <s v="Mobile"/>
    <x v="1"/>
    <n v="1570"/>
    <n v="25.041499999999999"/>
    <n v="1.5949999999999999E-2"/>
    <n v="1.69"/>
    <n v="42.320135000000001"/>
    <n v="6"/>
    <n v="7.0533558333333337"/>
    <n v="0.23960226024798834"/>
    <n v="313"/>
    <n v="7.3960066526252808"/>
    <n v="118.8"/>
    <n v="13.5"/>
    <n v="10"/>
  </r>
  <r>
    <x v="2"/>
    <x v="227"/>
    <s v="October"/>
    <x v="2"/>
    <x v="1"/>
    <s v="Mobile"/>
    <x v="1"/>
    <n v="1857"/>
    <n v="21.856890000000003"/>
    <n v="1.1770000000000003E-2"/>
    <n v="1.57"/>
    <n v="34.315317300000004"/>
    <n v="8"/>
    <n v="4.2894146625000005"/>
    <n v="0.36601730621328099"/>
    <n v="239"/>
    <n v="6.9648197599501716"/>
    <n v="73.2"/>
    <n v="34.5"/>
    <n v="4"/>
  </r>
  <r>
    <x v="2"/>
    <x v="228"/>
    <s v="October"/>
    <x v="2"/>
    <x v="1"/>
    <s v="Mobile"/>
    <x v="1"/>
    <n v="2474"/>
    <n v="23.404040000000002"/>
    <n v="9.4600000000000014E-3"/>
    <n v="1.1299999999999999"/>
    <n v="26.446565199999998"/>
    <n v="9"/>
    <n v="2.9385072444444442"/>
    <n v="0.38454899239618456"/>
    <n v="554"/>
    <n v="20.947899880775445"/>
    <n v="133.19999999999999"/>
    <n v="16.5"/>
    <n v="12"/>
  </r>
  <r>
    <x v="2"/>
    <x v="229"/>
    <s v="October"/>
    <x v="2"/>
    <x v="1"/>
    <s v="Mobile"/>
    <x v="1"/>
    <n v="2537"/>
    <n v="36.558170000000004"/>
    <n v="1.4410000000000001E-2"/>
    <n v="1.05"/>
    <n v="38.386078500000004"/>
    <n v="2"/>
    <n v="19.193039250000002"/>
    <n v="5.4707333545415425E-2"/>
    <n v="243"/>
    <n v="6.3304200245409277"/>
    <n v="91.2"/>
    <n v="16.5"/>
    <n v="2"/>
  </r>
  <r>
    <x v="2"/>
    <x v="230"/>
    <s v="October"/>
    <x v="2"/>
    <x v="1"/>
    <s v="Mobile"/>
    <x v="1"/>
    <n v="2211"/>
    <n v="23.591370000000001"/>
    <n v="1.0670000000000001E-2"/>
    <n v="1.52"/>
    <n v="35.858882399999999"/>
    <n v="3"/>
    <n v="11.9529608"/>
    <n v="0.12716514555958386"/>
    <n v="278"/>
    <n v="7.7526119442027008"/>
    <n v="133.19999999999999"/>
    <n v="22.5"/>
    <n v="13"/>
  </r>
  <r>
    <x v="2"/>
    <x v="231"/>
    <s v="October"/>
    <x v="2"/>
    <x v="1"/>
    <s v="Mobile"/>
    <x v="1"/>
    <n v="1490"/>
    <n v="21.4709"/>
    <n v="1.4410000000000001E-2"/>
    <n v="1"/>
    <n v="21.4709"/>
    <n v="9"/>
    <n v="2.3856555555555556"/>
    <n v="0.41917199558472162"/>
    <n v="478"/>
    <n v="22.262690432166327"/>
    <n v="78"/>
    <n v="18"/>
    <n v="8"/>
  </r>
  <r>
    <x v="2"/>
    <x v="232"/>
    <s v="October"/>
    <x v="2"/>
    <x v="1"/>
    <s v="Mobile"/>
    <x v="1"/>
    <n v="1914"/>
    <n v="27.580740000000002"/>
    <n v="1.4410000000000001E-2"/>
    <n v="1.89"/>
    <n v="52.127598599999999"/>
    <n v="9"/>
    <n v="5.7919554"/>
    <n v="0.32631466740921378"/>
    <n v="606"/>
    <n v="11.625319720751532"/>
    <n v="128.4"/>
    <n v="36"/>
    <n v="6"/>
  </r>
  <r>
    <x v="2"/>
    <x v="233"/>
    <s v="October"/>
    <x v="2"/>
    <x v="1"/>
    <s v="Mobile"/>
    <x v="1"/>
    <n v="2361"/>
    <n v="29.347230000000003"/>
    <n v="1.2430000000000002E-2"/>
    <n v="0.77"/>
    <n v="22.597367100000003"/>
    <n v="4"/>
    <n v="5.6493417750000008"/>
    <n v="0.13629906468174338"/>
    <n v="222"/>
    <n v="9.8241533634243599"/>
    <n v="74.399999999999991"/>
    <n v="15"/>
    <n v="9"/>
  </r>
  <r>
    <x v="2"/>
    <x v="234"/>
    <s v="October"/>
    <x v="2"/>
    <x v="1"/>
    <s v="Mobile"/>
    <x v="1"/>
    <n v="2614"/>
    <n v="20.702880000000004"/>
    <n v="7.9200000000000017E-3"/>
    <n v="0.53"/>
    <n v="10.972526400000003"/>
    <n v="7"/>
    <n v="1.5675037714285718"/>
    <n v="0.33811720881345969"/>
    <n v="457"/>
    <n v="41.649478282412687"/>
    <n v="133.19999999999999"/>
    <n v="16.5"/>
    <n v="1"/>
  </r>
  <r>
    <x v="2"/>
    <x v="235"/>
    <s v="October"/>
    <x v="2"/>
    <x v="1"/>
    <s v="Mobile"/>
    <x v="1"/>
    <n v="2163"/>
    <n v="19.27233"/>
    <n v="8.9099999999999995E-3"/>
    <n v="1.54"/>
    <n v="29.679388200000002"/>
    <n v="8"/>
    <n v="3.7099235250000002"/>
    <n v="0.41510289622479479"/>
    <n v="369"/>
    <n v="12.432870836603026"/>
    <n v="133.19999999999999"/>
    <n v="12"/>
    <n v="8"/>
  </r>
  <r>
    <x v="2"/>
    <x v="236"/>
    <s v="October"/>
    <x v="2"/>
    <x v="1"/>
    <s v="Mobile"/>
    <x v="1"/>
    <n v="2582"/>
    <n v="33.514360000000003"/>
    <n v="1.2980000000000002E-2"/>
    <n v="0.66"/>
    <n v="22.119477600000003"/>
    <n v="6"/>
    <n v="3.6865796000000004"/>
    <n v="0.17902773617040574"/>
    <n v="331"/>
    <n v="14.964187038485933"/>
    <n v="103.2"/>
    <n v="16.5"/>
    <n v="5"/>
  </r>
  <r>
    <x v="2"/>
    <x v="237"/>
    <s v="October"/>
    <x v="2"/>
    <x v="1"/>
    <s v="Mobile"/>
    <x v="1"/>
    <n v="2776"/>
    <n v="24.734159999999999"/>
    <n v="8.9099999999999995E-3"/>
    <n v="1.52"/>
    <n v="37.595923200000001"/>
    <n v="5"/>
    <n v="7.5191846400000006"/>
    <n v="0.20214957774996201"/>
    <n v="321"/>
    <n v="8.5381597970707634"/>
    <n v="75.599999999999994"/>
    <n v="25.5"/>
    <n v="12"/>
  </r>
  <r>
    <x v="2"/>
    <x v="238"/>
    <s v="October"/>
    <x v="2"/>
    <x v="1"/>
    <s v="Mobile"/>
    <x v="1"/>
    <n v="1970"/>
    <n v="24.920500000000004"/>
    <n v="1.2650000000000002E-2"/>
    <n v="1.8"/>
    <n v="44.85690000000001"/>
    <n v="4"/>
    <n v="11.214225000000003"/>
    <n v="0.16051042314560299"/>
    <n v="364"/>
    <n v="8.1146936145832615"/>
    <n v="128.4"/>
    <n v="9"/>
    <n v="5"/>
  </r>
  <r>
    <x v="2"/>
    <x v="239"/>
    <s v="October"/>
    <x v="2"/>
    <x v="1"/>
    <s v="Mobile"/>
    <x v="1"/>
    <n v="1996"/>
    <n v="27.005879999999998"/>
    <n v="1.3529999999999999E-2"/>
    <n v="2.04"/>
    <n v="55.091995199999999"/>
    <n v="2"/>
    <n v="27.5459976"/>
    <n v="7.4057945899189362E-2"/>
    <n v="148"/>
    <n v="2.6864156845784377"/>
    <n v="96"/>
    <n v="13.5"/>
    <n v="2"/>
  </r>
  <r>
    <x v="2"/>
    <x v="240"/>
    <s v="October"/>
    <x v="2"/>
    <x v="1"/>
    <s v="Mobile"/>
    <x v="1"/>
    <n v="2012"/>
    <n v="23.238600000000002"/>
    <n v="1.1550000000000001E-2"/>
    <n v="0.91"/>
    <n v="21.147126000000004"/>
    <n v="2"/>
    <n v="10.573563000000002"/>
    <n v="8.6063704353962794E-2"/>
    <n v="105"/>
    <n v="4.9652137127286222"/>
    <n v="87.6"/>
    <n v="19.5"/>
    <n v="10"/>
  </r>
  <r>
    <x v="2"/>
    <x v="241"/>
    <s v="October"/>
    <x v="2"/>
    <x v="1"/>
    <s v="Mobile"/>
    <x v="1"/>
    <n v="2442"/>
    <n v="37.6068"/>
    <n v="1.54E-2"/>
    <n v="0.72"/>
    <n v="27.076895999999998"/>
    <n v="9"/>
    <n v="3.0085439999999997"/>
    <n v="0.23931842113660295"/>
    <n v="304"/>
    <n v="11.227283954556682"/>
    <n v="139.19999999999999"/>
    <n v="18"/>
    <n v="9"/>
  </r>
  <r>
    <x v="2"/>
    <x v="242"/>
    <s v="October"/>
    <x v="2"/>
    <x v="1"/>
    <s v="Mobile"/>
    <x v="1"/>
    <n v="2171"/>
    <n v="24.597430000000003"/>
    <n v="1.1330000000000002E-2"/>
    <n v="0.88"/>
    <n v="21.645738400000003"/>
    <n v="4"/>
    <n v="5.4114346000000006"/>
    <n v="0.16261861503417224"/>
    <n v="358"/>
    <n v="16.539052324498201"/>
    <n v="121.19999999999999"/>
    <n v="13.5"/>
    <n v="11"/>
  </r>
  <r>
    <x v="2"/>
    <x v="243"/>
    <s v="October"/>
    <x v="2"/>
    <x v="1"/>
    <s v="Mobile"/>
    <x v="1"/>
    <n v="1687"/>
    <n v="14.845600000000001"/>
    <n v="8.8000000000000005E-3"/>
    <n v="0.94"/>
    <n v="13.954864000000001"/>
    <n v="3"/>
    <n v="4.6516213333333338"/>
    <n v="0.2020800775987498"/>
    <n v="198"/>
    <n v="14.188601193103709"/>
    <n v="85.2"/>
    <n v="13.5"/>
    <n v="13"/>
  </r>
  <r>
    <x v="2"/>
    <x v="244"/>
    <s v="October"/>
    <x v="2"/>
    <x v="1"/>
    <s v="Mobile"/>
    <x v="1"/>
    <n v="1662"/>
    <n v="25.777620000000006"/>
    <n v="1.5510000000000003E-2"/>
    <n v="0.95"/>
    <n v="24.488739000000006"/>
    <n v="7"/>
    <n v="3.4983912857142867"/>
    <n v="0.27155338623193293"/>
    <n v="456"/>
    <n v="18.620803627332542"/>
    <n v="106.8"/>
    <n v="22.5"/>
    <n v="5"/>
  </r>
  <r>
    <x v="2"/>
    <x v="245"/>
    <s v="November"/>
    <x v="2"/>
    <x v="1"/>
    <s v="Mobile"/>
    <x v="1"/>
    <n v="2518"/>
    <n v="22.435379999999999"/>
    <n v="8.9099999999999995E-3"/>
    <n v="0.64"/>
    <n v="14.358643199999999"/>
    <n v="4"/>
    <n v="3.5896607999999999"/>
    <n v="0.17828982615850503"/>
    <n v="260"/>
    <n v="18.107560469223166"/>
    <n v="82.8"/>
    <n v="4.5"/>
    <n v="6"/>
  </r>
  <r>
    <x v="2"/>
    <x v="246"/>
    <s v="November"/>
    <x v="2"/>
    <x v="1"/>
    <s v="Mobile"/>
    <x v="1"/>
    <n v="2600"/>
    <n v="39.754000000000005"/>
    <n v="1.5290000000000002E-2"/>
    <n v="1.0900000000000001"/>
    <n v="43.331860000000006"/>
    <n v="3"/>
    <n v="14.443953333333335"/>
    <n v="7.5464104241082644E-2"/>
    <n v="256"/>
    <n v="5.9078931760602931"/>
    <n v="130.79999999999998"/>
    <n v="15"/>
    <n v="2"/>
  </r>
  <r>
    <x v="2"/>
    <x v="247"/>
    <s v="November"/>
    <x v="2"/>
    <x v="1"/>
    <s v="Mobile"/>
    <x v="1"/>
    <n v="1371"/>
    <n v="17.795580000000001"/>
    <n v="1.298E-2"/>
    <n v="1.66"/>
    <n v="29.5406628"/>
    <n v="2"/>
    <n v="14.7703314"/>
    <n v="0.112387458009236"/>
    <n v="251"/>
    <n v="8.4967626386500719"/>
    <n v="118.8"/>
    <n v="24"/>
    <n v="3"/>
  </r>
  <r>
    <x v="2"/>
    <x v="248"/>
    <s v="November"/>
    <x v="2"/>
    <x v="1"/>
    <s v="Mobile"/>
    <x v="1"/>
    <n v="2386"/>
    <n v="34.119799999999998"/>
    <n v="1.4299999999999998E-2"/>
    <n v="1.42"/>
    <n v="48.450115999999994"/>
    <n v="2"/>
    <n v="24.225057999999997"/>
    <n v="5.8616990720930372E-2"/>
    <n v="263"/>
    <n v="5.4282635773255947"/>
    <n v="130.79999999999998"/>
    <n v="21"/>
    <n v="12"/>
  </r>
  <r>
    <x v="2"/>
    <x v="249"/>
    <s v="November"/>
    <x v="2"/>
    <x v="1"/>
    <s v="Mobile"/>
    <x v="1"/>
    <n v="1979"/>
    <n v="23.945899999999998"/>
    <n v="1.21E-2"/>
    <n v="0.81"/>
    <n v="19.396179"/>
    <n v="9"/>
    <n v="2.1551309999999999"/>
    <n v="0.37584722228022338"/>
    <n v="690"/>
    <n v="35.574016923642539"/>
    <n v="97.2"/>
    <n v="16.5"/>
    <n v="10"/>
  </r>
  <r>
    <x v="2"/>
    <x v="250"/>
    <s v="November"/>
    <x v="2"/>
    <x v="1"/>
    <s v="Mobile"/>
    <x v="1"/>
    <n v="2283"/>
    <n v="28.377690000000005"/>
    <n v="1.2430000000000002E-2"/>
    <n v="1.87"/>
    <n v="53.06628030000001"/>
    <n v="3"/>
    <n v="17.688760100000003"/>
    <n v="0.10571685010302105"/>
    <n v="104"/>
    <n v="1.9598132639419232"/>
    <n v="94.8"/>
    <n v="16.5"/>
    <n v="7"/>
  </r>
  <r>
    <x v="2"/>
    <x v="251"/>
    <s v="November"/>
    <x v="2"/>
    <x v="1"/>
    <s v="Mobile"/>
    <x v="1"/>
    <n v="2292"/>
    <n v="28.237440000000007"/>
    <n v="1.2320000000000003E-2"/>
    <n v="2.16"/>
    <n v="60.992870400000015"/>
    <n v="4"/>
    <n v="15.248217600000004"/>
    <n v="0.14165590081820445"/>
    <n v="284"/>
    <n v="4.6562819250428316"/>
    <n v="126"/>
    <n v="9"/>
    <n v="10"/>
  </r>
  <r>
    <x v="2"/>
    <x v="252"/>
    <s v="November"/>
    <x v="2"/>
    <x v="1"/>
    <s v="Mobile"/>
    <x v="1"/>
    <n v="2218"/>
    <n v="25.129940000000005"/>
    <n v="1.1330000000000002E-2"/>
    <n v="2.08"/>
    <n v="52.270275200000015"/>
    <n v="2"/>
    <n v="26.135137600000007"/>
    <n v="7.9586342028671764E-2"/>
    <n v="112"/>
    <n v="2.1427092084642396"/>
    <n v="80.399999999999991"/>
    <n v="22.5"/>
    <n v="4"/>
  </r>
  <r>
    <x v="2"/>
    <x v="253"/>
    <s v="November"/>
    <x v="2"/>
    <x v="1"/>
    <s v="Mobile"/>
    <x v="1"/>
    <n v="1429"/>
    <n v="21.535029999999999"/>
    <n v="1.507E-2"/>
    <n v="0.65"/>
    <n v="13.9977695"/>
    <n v="2"/>
    <n v="6.9988847500000002"/>
    <n v="9.2871939347193858E-2"/>
    <n v="204"/>
    <n v="14.573750482175035"/>
    <n v="100.8"/>
    <n v="3"/>
    <n v="10"/>
  </r>
  <r>
    <x v="2"/>
    <x v="254"/>
    <s v="November"/>
    <x v="2"/>
    <x v="1"/>
    <s v="Mobile"/>
    <x v="1"/>
    <n v="1851"/>
    <n v="25.654860000000003"/>
    <n v="1.3860000000000001E-2"/>
    <n v="2.13"/>
    <n v="54.644851800000005"/>
    <n v="5"/>
    <n v="10.928970360000001"/>
    <n v="0.19489484643455468"/>
    <n v="434"/>
    <n v="7.9421937420278619"/>
    <n v="74.399999999999991"/>
    <n v="21"/>
    <n v="3"/>
  </r>
  <r>
    <x v="2"/>
    <x v="255"/>
    <s v="November"/>
    <x v="2"/>
    <x v="1"/>
    <s v="Mobile"/>
    <x v="1"/>
    <n v="1740"/>
    <n v="20.8626"/>
    <n v="1.1990000000000001E-2"/>
    <n v="1.4"/>
    <n v="29.207639999999998"/>
    <n v="6"/>
    <n v="4.8679399999999999"/>
    <n v="0.28759598516004714"/>
    <n v="302"/>
    <n v="10.339760418849316"/>
    <n v="103.2"/>
    <n v="27"/>
    <n v="10"/>
  </r>
  <r>
    <x v="2"/>
    <x v="256"/>
    <s v="November"/>
    <x v="2"/>
    <x v="1"/>
    <s v="Mobile"/>
    <x v="1"/>
    <n v="2603"/>
    <n v="28.34667000000001"/>
    <n v="1.0890000000000004E-2"/>
    <n v="2.04"/>
    <n v="57.82720680000002"/>
    <n v="6"/>
    <n v="9.637867800000004"/>
    <n v="0.21166507388698558"/>
    <n v="200"/>
    <n v="3.4585796386762353"/>
    <n v="134.4"/>
    <n v="22.5"/>
    <n v="4"/>
  </r>
  <r>
    <x v="2"/>
    <x v="257"/>
    <s v="November"/>
    <x v="2"/>
    <x v="1"/>
    <s v="Mobile"/>
    <x v="1"/>
    <n v="2456"/>
    <n v="36.471600000000002"/>
    <n v="1.485E-2"/>
    <n v="0.87"/>
    <n v="31.730292000000002"/>
    <n v="2"/>
    <n v="15.865146000000001"/>
    <n v="5.4837188387676983E-2"/>
    <n v="183"/>
    <n v="5.7673594683591309"/>
    <n v="128.4"/>
    <n v="24"/>
    <n v="4"/>
  </r>
  <r>
    <x v="2"/>
    <x v="258"/>
    <s v="November"/>
    <x v="2"/>
    <x v="1"/>
    <s v="Mobile"/>
    <x v="1"/>
    <n v="1939"/>
    <n v="18.342940000000002"/>
    <n v="9.4600000000000014E-3"/>
    <n v="1.1599999999999999"/>
    <n v="21.2778104"/>
    <n v="4"/>
    <n v="5.3194526"/>
    <n v="0.2180675507852067"/>
    <n v="278"/>
    <n v="13.065254120320576"/>
    <n v="129.6"/>
    <n v="13.5"/>
    <n v="2"/>
  </r>
  <r>
    <x v="2"/>
    <x v="259"/>
    <s v="November"/>
    <x v="2"/>
    <x v="1"/>
    <s v="Mobile"/>
    <x v="1"/>
    <n v="2358"/>
    <n v="25.938000000000002"/>
    <n v="1.1000000000000001E-2"/>
    <n v="2"/>
    <n v="51.876000000000005"/>
    <n v="4"/>
    <n v="12.969000000000001"/>
    <n v="0.15421389467190993"/>
    <n v="330"/>
    <n v="6.3613231552162848"/>
    <n v="130.79999999999998"/>
    <n v="34.5"/>
    <n v="3"/>
  </r>
  <r>
    <x v="2"/>
    <x v="260"/>
    <s v="November"/>
    <x v="2"/>
    <x v="1"/>
    <s v="Mobile"/>
    <x v="1"/>
    <n v="2562"/>
    <n v="39.454799999999999"/>
    <n v="1.5399999999999999E-2"/>
    <n v="0.71"/>
    <n v="28.012907999999999"/>
    <n v="9"/>
    <n v="3.1125453333333333"/>
    <n v="0.22810912740655129"/>
    <n v="809"/>
    <n v="28.879543673223786"/>
    <n v="129.6"/>
    <n v="9"/>
    <n v="6"/>
  </r>
  <r>
    <x v="2"/>
    <x v="261"/>
    <s v="November"/>
    <x v="2"/>
    <x v="1"/>
    <s v="Mobile"/>
    <x v="1"/>
    <n v="1775"/>
    <n v="22.453750000000003"/>
    <n v="1.2650000000000002E-2"/>
    <n v="1.6"/>
    <n v="35.926000000000009"/>
    <n v="9"/>
    <n v="3.991777777777779"/>
    <n v="0.40082391582697763"/>
    <n v="748"/>
    <n v="20.820575627679112"/>
    <n v="122.39999999999999"/>
    <n v="12"/>
    <n v="6"/>
  </r>
  <r>
    <x v="2"/>
    <x v="262"/>
    <s v="November"/>
    <x v="2"/>
    <x v="1"/>
    <s v="Mobile"/>
    <x v="1"/>
    <n v="2461"/>
    <n v="24.093190000000003"/>
    <n v="9.7900000000000018E-3"/>
    <n v="1.6"/>
    <n v="38.549104000000007"/>
    <n v="9"/>
    <n v="4.2832337777777783"/>
    <n v="0.37354953827201787"/>
    <n v="476"/>
    <n v="12.347887515102814"/>
    <n v="140.4"/>
    <n v="22.5"/>
    <n v="13"/>
  </r>
  <r>
    <x v="2"/>
    <x v="263"/>
    <s v="November"/>
    <x v="2"/>
    <x v="1"/>
    <s v="Mobile"/>
    <x v="1"/>
    <n v="2358"/>
    <n v="31.644360000000006"/>
    <n v="1.3420000000000003E-2"/>
    <n v="1.37"/>
    <n v="43.352773200000009"/>
    <n v="5"/>
    <n v="8.6705546400000024"/>
    <n v="0.1580060396228585"/>
    <n v="327"/>
    <n v="7.5427700666678446"/>
    <n v="132"/>
    <n v="18"/>
    <n v="7"/>
  </r>
  <r>
    <x v="2"/>
    <x v="264"/>
    <s v="November"/>
    <x v="2"/>
    <x v="1"/>
    <s v="Mobile"/>
    <x v="1"/>
    <n v="2007"/>
    <n v="22.297770000000003"/>
    <n v="1.1110000000000002E-2"/>
    <n v="1.08"/>
    <n v="24.081591600000007"/>
    <n v="8"/>
    <n v="3.0101989500000008"/>
    <n v="0.35878027264609863"/>
    <n v="669"/>
    <n v="27.780555833361106"/>
    <n v="88.8"/>
    <n v="4.5"/>
    <n v="8"/>
  </r>
  <r>
    <x v="2"/>
    <x v="265"/>
    <s v="November"/>
    <x v="2"/>
    <x v="1"/>
    <s v="Mobile"/>
    <x v="1"/>
    <n v="1929"/>
    <n v="23.765280000000001"/>
    <n v="1.2320000000000001E-2"/>
    <n v="2.02"/>
    <n v="48.0058656"/>
    <n v="3"/>
    <n v="16.001955200000001"/>
    <n v="0.12623457413504069"/>
    <n v="245"/>
    <n v="5.1035430137103912"/>
    <n v="84"/>
    <n v="19.5"/>
    <n v="5"/>
  </r>
  <r>
    <x v="2"/>
    <x v="266"/>
    <s v="November"/>
    <x v="2"/>
    <x v="1"/>
    <s v="Mobile"/>
    <x v="1"/>
    <n v="2025"/>
    <n v="28.066500000000001"/>
    <n v="1.3860000000000001E-2"/>
    <n v="2.0099999999999998"/>
    <n v="56.413664999999995"/>
    <n v="4"/>
    <n v="14.103416249999999"/>
    <n v="0.14251866103717956"/>
    <n v="362"/>
    <n v="6.4168849869973883"/>
    <n v="118.8"/>
    <n v="21"/>
    <n v="8"/>
  </r>
  <r>
    <x v="2"/>
    <x v="267"/>
    <s v="November"/>
    <x v="2"/>
    <x v="1"/>
    <s v="Mobile"/>
    <x v="1"/>
    <n v="1771"/>
    <n v="20.065430000000003"/>
    <n v="1.1330000000000002E-2"/>
    <n v="1.49"/>
    <n v="29.897490700000002"/>
    <n v="3"/>
    <n v="9.9658302333333335"/>
    <n v="0.1495108751718752"/>
    <n v="176"/>
    <n v="5.88678166224833"/>
    <n v="98.399999999999991"/>
    <n v="7.5"/>
    <n v="9"/>
  </r>
  <r>
    <x v="2"/>
    <x v="268"/>
    <s v="November"/>
    <x v="2"/>
    <x v="1"/>
    <s v="Mobile"/>
    <x v="1"/>
    <n v="2117"/>
    <n v="27.012920000000005"/>
    <n v="1.2760000000000002E-2"/>
    <n v="1.74"/>
    <n v="47.002480800000008"/>
    <n v="3"/>
    <n v="15.667493600000002"/>
    <n v="0.11105796781688168"/>
    <n v="296"/>
    <n v="6.2975399375089998"/>
    <n v="76.8"/>
    <n v="25.5"/>
    <n v="12"/>
  </r>
  <r>
    <x v="2"/>
    <x v="269"/>
    <s v="November"/>
    <x v="2"/>
    <x v="1"/>
    <s v="Mobile"/>
    <x v="1"/>
    <n v="2513"/>
    <n v="33.724460000000001"/>
    <n v="1.342E-2"/>
    <n v="1.48"/>
    <n v="49.912200800000001"/>
    <n v="7"/>
    <n v="7.1303144000000005"/>
    <n v="0.20756447990568269"/>
    <n v="359"/>
    <n v="7.1926301434498159"/>
    <n v="139.19999999999999"/>
    <n v="21"/>
    <n v="1"/>
  </r>
  <r>
    <x v="2"/>
    <x v="270"/>
    <s v="November"/>
    <x v="2"/>
    <x v="1"/>
    <s v="Mobile"/>
    <x v="1"/>
    <n v="1745"/>
    <n v="17.275500000000005"/>
    <n v="9.9000000000000025E-3"/>
    <n v="0.73"/>
    <n v="12.611115000000003"/>
    <n v="2"/>
    <n v="6.3055575000000017"/>
    <n v="0.11577088940985786"/>
    <n v="245"/>
    <n v="19.427306784530941"/>
    <n v="124.8"/>
    <n v="19.5"/>
    <n v="3"/>
  </r>
  <r>
    <x v="2"/>
    <x v="271"/>
    <s v="November"/>
    <x v="2"/>
    <x v="1"/>
    <s v="Mobile"/>
    <x v="1"/>
    <n v="2706"/>
    <n v="26.19408"/>
    <n v="9.6799999999999994E-3"/>
    <n v="1.79"/>
    <n v="46.887403200000001"/>
    <n v="5"/>
    <n v="9.3774806399999999"/>
    <n v="0.19088282543231141"/>
    <n v="343"/>
    <n v="7.3153976674059011"/>
    <n v="97.2"/>
    <n v="9"/>
    <n v="11"/>
  </r>
  <r>
    <x v="2"/>
    <x v="272"/>
    <s v="November"/>
    <x v="2"/>
    <x v="1"/>
    <s v="Mobile"/>
    <x v="1"/>
    <n v="1573"/>
    <n v="18.860270000000003"/>
    <n v="1.1990000000000002E-2"/>
    <n v="2.06"/>
    <n v="38.85215620000001"/>
    <n v="8"/>
    <n v="4.8565195250000013"/>
    <n v="0.42417208237209747"/>
    <n v="567"/>
    <n v="14.593784630156508"/>
    <n v="128.4"/>
    <n v="25.5"/>
    <n v="12"/>
  </r>
  <r>
    <x v="2"/>
    <x v="273"/>
    <s v="November"/>
    <x v="2"/>
    <x v="1"/>
    <s v="Mobile"/>
    <x v="1"/>
    <n v="1529"/>
    <n v="16.987190000000002"/>
    <n v="1.1110000000000002E-2"/>
    <n v="1.65"/>
    <n v="28.0288635"/>
    <n v="3"/>
    <n v="9.3429544999999994"/>
    <n v="0.17660366429056246"/>
    <n v="156"/>
    <n v="5.5656912382480295"/>
    <n v="76.8"/>
    <n v="21"/>
    <n v="5"/>
  </r>
  <r>
    <x v="2"/>
    <x v="274"/>
    <s v="November"/>
    <x v="2"/>
    <x v="1"/>
    <s v="Mobile"/>
    <x v="1"/>
    <n v="1875"/>
    <n v="28.05"/>
    <n v="1.4960000000000001E-2"/>
    <n v="0.6"/>
    <n v="16.829999999999998"/>
    <n v="5"/>
    <n v="3.3659999999999997"/>
    <n v="0.17825311942959002"/>
    <n v="281"/>
    <n v="16.696375519904933"/>
    <n v="120"/>
    <n v="30"/>
    <n v="4"/>
  </r>
  <r>
    <x v="0"/>
    <x v="0"/>
    <s v="March"/>
    <x v="0"/>
    <x v="2"/>
    <s v="Mobile"/>
    <x v="0"/>
    <n v="1486"/>
    <n v="8.0244"/>
    <n v="5.4000000000000003E-3"/>
    <n v="0.57999999999999974"/>
    <n v="4.6541519999999981"/>
    <n v="0"/>
    <n v="0"/>
    <n v="0"/>
    <n v="0"/>
    <n v="0"/>
    <n v="22.8"/>
    <n v="10.5"/>
    <n v="1"/>
  </r>
  <r>
    <x v="0"/>
    <x v="1"/>
    <s v="March"/>
    <x v="0"/>
    <x v="2"/>
    <s v="Mobile"/>
    <x v="0"/>
    <n v="1123"/>
    <n v="9.3208999999999982"/>
    <n v="8.2999999999999984E-3"/>
    <n v="0.4599999999999998"/>
    <n v="4.2876139999999969"/>
    <n v="3"/>
    <n v="1.4292046666666656"/>
    <n v="0.32185733137357986"/>
    <n v="105"/>
    <n v="24.489144778424567"/>
    <n v="19.2"/>
    <n v="7.5"/>
    <n v="1"/>
  </r>
  <r>
    <x v="0"/>
    <x v="2"/>
    <s v="March"/>
    <x v="0"/>
    <x v="2"/>
    <s v="Mobile"/>
    <x v="0"/>
    <n v="1862.8000000000002"/>
    <n v="16.392640000000007"/>
    <n v="8.8000000000000023E-3"/>
    <n v="0.47999999999999976"/>
    <n v="7.8684671999999996"/>
    <n v="0"/>
    <n v="0"/>
    <n v="0"/>
    <n v="0"/>
    <n v="0"/>
    <n v="27.599999999999998"/>
    <n v="6"/>
    <n v="4"/>
  </r>
  <r>
    <x v="0"/>
    <x v="3"/>
    <s v="March"/>
    <x v="0"/>
    <x v="2"/>
    <s v="Mobile"/>
    <x v="0"/>
    <n v="1133.4000000000001"/>
    <n v="9.7472400000000015"/>
    <n v="8.6E-3"/>
    <n v="0.9099999999999997"/>
    <n v="8.8699883999999987"/>
    <n v="2"/>
    <n v="4.4349941999999993"/>
    <n v="0.20518628863144847"/>
    <n v="154"/>
    <n v="17.361916730353336"/>
    <n v="24"/>
    <n v="9"/>
    <n v="1"/>
  </r>
  <r>
    <x v="0"/>
    <x v="4"/>
    <s v="March"/>
    <x v="0"/>
    <x v="2"/>
    <s v="Mobile"/>
    <x v="0"/>
    <n v="800.40000000000009"/>
    <n v="6.4032000000000027"/>
    <n v="8.0000000000000019E-3"/>
    <n v="1.1599999999999997"/>
    <n v="7.4277120000000014"/>
    <n v="1"/>
    <n v="7.4277120000000014"/>
    <n v="0.15617191404297845"/>
    <n v="46"/>
    <n v="6.1930241775663877"/>
    <n v="18"/>
    <n v="1.5"/>
    <n v="4"/>
  </r>
  <r>
    <x v="0"/>
    <x v="5"/>
    <s v="March"/>
    <x v="0"/>
    <x v="2"/>
    <s v="Mobile"/>
    <x v="0"/>
    <n v="1938"/>
    <n v="18.023399999999999"/>
    <n v="9.2999999999999992E-3"/>
    <n v="0.54999999999999982"/>
    <n v="9.9128699999999963"/>
    <n v="2"/>
    <n v="4.9564349999999981"/>
    <n v="0.11096685420065028"/>
    <n v="130"/>
    <n v="13.114264587349581"/>
    <n v="61.199999999999996"/>
    <n v="1.5"/>
    <n v="4"/>
  </r>
  <r>
    <x v="0"/>
    <x v="6"/>
    <s v="March"/>
    <x v="0"/>
    <x v="2"/>
    <s v="Mobile"/>
    <x v="0"/>
    <n v="1659.2000000000003"/>
    <n v="15.430560000000003"/>
    <n v="9.300000000000001E-3"/>
    <n v="0.79999999999999971"/>
    <n v="12.344447999999998"/>
    <n v="1"/>
    <n v="12.344447999999998"/>
    <n v="6.4806461981937125E-2"/>
    <n v="60"/>
    <n v="4.8604846486452864"/>
    <n v="40.799999999999997"/>
    <n v="10.5"/>
    <n v="0"/>
  </r>
  <r>
    <x v="0"/>
    <x v="7"/>
    <s v="March"/>
    <x v="0"/>
    <x v="2"/>
    <s v="Mobile"/>
    <x v="0"/>
    <n v="2131.6"/>
    <n v="15.773839999999995"/>
    <n v="7.3999999999999977E-3"/>
    <n v="0.44999999999999973"/>
    <n v="7.0982279999999935"/>
    <n v="3"/>
    <n v="2.3660759999999978"/>
    <n v="0.19018831178711088"/>
    <n v="144"/>
    <n v="20.286753257291839"/>
    <n v="38.4"/>
    <n v="4.5"/>
    <n v="2"/>
  </r>
  <r>
    <x v="0"/>
    <x v="8"/>
    <s v="March"/>
    <x v="0"/>
    <x v="2"/>
    <s v="Mobile"/>
    <x v="0"/>
    <n v="1300.8000000000002"/>
    <n v="6.5040000000000013"/>
    <n v="5.0000000000000001E-3"/>
    <n v="0.24999999999999994"/>
    <n v="1.6259999999999999"/>
    <n v="1"/>
    <n v="1.6259999999999999"/>
    <n v="0.15375153751537513"/>
    <n v="77"/>
    <n v="47.355473554735553"/>
    <n v="51.6"/>
    <n v="1.5"/>
    <n v="2"/>
  </r>
  <r>
    <x v="0"/>
    <x v="9"/>
    <s v="March"/>
    <x v="0"/>
    <x v="2"/>
    <s v="Mobile"/>
    <x v="0"/>
    <n v="906.60000000000014"/>
    <n v="2.7198000000000007"/>
    <n v="3.0000000000000001E-3"/>
    <n v="0.4599999999999998"/>
    <n v="1.2511079999999997"/>
    <n v="1"/>
    <n v="1.2511079999999997"/>
    <n v="0.36767409368335896"/>
    <n v="46"/>
    <n v="36.767409368335919"/>
    <n v="54"/>
    <n v="7.5"/>
    <n v="1"/>
  </r>
  <r>
    <x v="0"/>
    <x v="10"/>
    <s v="March"/>
    <x v="0"/>
    <x v="2"/>
    <s v="Mobile"/>
    <x v="0"/>
    <n v="2051.6"/>
    <n v="19.695359999999994"/>
    <n v="9.5999999999999974E-3"/>
    <n v="0.72999999999999987"/>
    <n v="14.377612799999993"/>
    <n v="0"/>
    <n v="0"/>
    <n v="0"/>
    <n v="0"/>
    <n v="0"/>
    <n v="55.199999999999996"/>
    <n v="6"/>
    <n v="6"/>
  </r>
  <r>
    <x v="0"/>
    <x v="11"/>
    <s v="March"/>
    <x v="0"/>
    <x v="2"/>
    <s v="Mobile"/>
    <x v="0"/>
    <n v="1592.2000000000003"/>
    <n v="16.399660000000004"/>
    <n v="1.03E-2"/>
    <n v="5.0000000000000072E-2"/>
    <n v="0.81998300000000135"/>
    <n v="1"/>
    <n v="0.81998300000000135"/>
    <n v="6.0976873910800575E-2"/>
    <n v="57"/>
    <n v="69.513636258312559"/>
    <n v="32.4"/>
    <n v="12"/>
    <n v="5"/>
  </r>
  <r>
    <x v="0"/>
    <x v="12"/>
    <s v="March"/>
    <x v="0"/>
    <x v="2"/>
    <s v="Mobile"/>
    <x v="0"/>
    <n v="1449.4"/>
    <n v="12.609780000000001"/>
    <n v="8.6999999999999994E-3"/>
    <n v="1.0199999999999998"/>
    <n v="12.861975599999997"/>
    <n v="2"/>
    <n v="6.4309877999999987"/>
    <n v="0.15860704944891979"/>
    <n v="134"/>
    <n v="10.418306189291794"/>
    <n v="39.6"/>
    <n v="15"/>
    <n v="2"/>
  </r>
  <r>
    <x v="0"/>
    <x v="13"/>
    <s v="March"/>
    <x v="0"/>
    <x v="2"/>
    <s v="Mobile"/>
    <x v="0"/>
    <n v="886.80000000000018"/>
    <n v="9.3114000000000043"/>
    <n v="1.0500000000000002E-2"/>
    <n v="1.0999999999999996"/>
    <n v="10.242540000000002"/>
    <n v="1"/>
    <n v="10.242540000000002"/>
    <n v="0.10739523594733333"/>
    <n v="35"/>
    <n v="3.4171211437787887"/>
    <n v="50.4"/>
    <n v="10.5"/>
    <n v="5"/>
  </r>
  <r>
    <x v="0"/>
    <x v="14"/>
    <s v="March"/>
    <x v="0"/>
    <x v="2"/>
    <s v="Mobile"/>
    <x v="0"/>
    <n v="1086.2"/>
    <n v="6.2999600000000004"/>
    <n v="5.8000000000000005E-3"/>
    <n v="0.48999999999999977"/>
    <n v="3.086980399999999"/>
    <n v="2"/>
    <n v="1.5434901999999995"/>
    <n v="0.31746233309417837"/>
    <n v="142"/>
    <n v="45.999644183034022"/>
    <n v="14.399999999999999"/>
    <n v="9"/>
    <n v="0"/>
  </r>
  <r>
    <x v="0"/>
    <x v="15"/>
    <s v="March"/>
    <x v="0"/>
    <x v="2"/>
    <s v="Mobile"/>
    <x v="0"/>
    <n v="902.2"/>
    <n v="3.0674799999999998"/>
    <n v="3.3999999999999994E-3"/>
    <n v="0.29999999999999993"/>
    <n v="0.92024399999999973"/>
    <n v="3"/>
    <n v="0.30674799999999991"/>
    <n v="0.9780014865622596"/>
    <n v="132"/>
    <n v="143.44021802913144"/>
    <n v="33.6"/>
    <n v="12"/>
    <n v="0"/>
  </r>
  <r>
    <x v="0"/>
    <x v="16"/>
    <s v="March"/>
    <x v="0"/>
    <x v="2"/>
    <s v="Mobile"/>
    <x v="0"/>
    <n v="944.40000000000009"/>
    <n v="3.1165200000000004"/>
    <n v="3.3E-3"/>
    <n v="0.50999999999999979"/>
    <n v="1.5894251999999995"/>
    <n v="4"/>
    <n v="0.39735629999999988"/>
    <n v="1.2834828590864167"/>
    <n v="136"/>
    <n v="85.56552393909449"/>
    <n v="9.6"/>
    <n v="13.5"/>
    <n v="4"/>
  </r>
  <r>
    <x v="0"/>
    <x v="17"/>
    <s v="March"/>
    <x v="0"/>
    <x v="2"/>
    <s v="Mobile"/>
    <x v="0"/>
    <n v="981.40000000000009"/>
    <n v="8.2437600000000018"/>
    <n v="8.4000000000000012E-3"/>
    <n v="0.14000000000000007"/>
    <n v="1.1541264000000009"/>
    <n v="2"/>
    <n v="0.57706320000000044"/>
    <n v="0.2426077420982658"/>
    <n v="88"/>
    <n v="76.248147516597783"/>
    <n v="32.4"/>
    <n v="0"/>
    <n v="4"/>
  </r>
  <r>
    <x v="0"/>
    <x v="18"/>
    <s v="March"/>
    <x v="0"/>
    <x v="2"/>
    <s v="Mobile"/>
    <x v="0"/>
    <n v="1207.4000000000001"/>
    <n v="9.2969800000000031"/>
    <n v="7.700000000000002E-3"/>
    <n v="0.11"/>
    <n v="1.0226678000000005"/>
    <n v="3"/>
    <n v="0.3408892666666668"/>
    <n v="0.32268543118302923"/>
    <n v="120"/>
    <n v="117.3401567938288"/>
    <n v="25.2"/>
    <n v="1.5"/>
    <n v="2"/>
  </r>
  <r>
    <x v="0"/>
    <x v="19"/>
    <s v="March"/>
    <x v="0"/>
    <x v="2"/>
    <s v="Mobile"/>
    <x v="0"/>
    <n v="1776"/>
    <n v="12.432000000000002"/>
    <n v="7.000000000000001E-3"/>
    <n v="0.49999999999999978"/>
    <n v="6.2159999999999984"/>
    <n v="3"/>
    <n v="2.0719999999999996"/>
    <n v="0.24131274131274127"/>
    <n v="138"/>
    <n v="22.200772200772207"/>
    <n v="25.2"/>
    <n v="6"/>
    <n v="2"/>
  </r>
  <r>
    <x v="0"/>
    <x v="20"/>
    <s v="March"/>
    <x v="0"/>
    <x v="2"/>
    <s v="Mobile"/>
    <x v="0"/>
    <n v="1648.8000000000002"/>
    <n v="10.882080000000002"/>
    <n v="6.6000000000000008E-3"/>
    <n v="0.29999999999999993"/>
    <n v="3.264624"/>
    <n v="5"/>
    <n v="0.65292479999999997"/>
    <n v="0.45947098348845067"/>
    <n v="320"/>
    <n v="98.020476477536164"/>
    <n v="55.199999999999996"/>
    <n v="10.5"/>
    <n v="2"/>
  </r>
  <r>
    <x v="0"/>
    <x v="21"/>
    <s v="March"/>
    <x v="0"/>
    <x v="2"/>
    <s v="Mobile"/>
    <x v="0"/>
    <n v="1563.4"/>
    <n v="12.038180000000001"/>
    <n v="7.7000000000000002E-3"/>
    <n v="0.29999999999999993"/>
    <n v="3.6114539999999993"/>
    <n v="0"/>
    <n v="0"/>
    <n v="0"/>
    <n v="0"/>
    <n v="0"/>
    <n v="34.799999999999997"/>
    <n v="1.5"/>
    <n v="4"/>
  </r>
  <r>
    <x v="0"/>
    <x v="22"/>
    <s v="March"/>
    <x v="0"/>
    <x v="2"/>
    <s v="Mobile"/>
    <x v="0"/>
    <n v="1763.8000000000002"/>
    <n v="14.46316"/>
    <n v="8.199999999999999E-3"/>
    <n v="0.12"/>
    <n v="1.7355791999999999"/>
    <n v="0"/>
    <n v="0"/>
    <n v="0"/>
    <n v="0"/>
    <n v="0"/>
    <n v="42"/>
    <n v="1.5"/>
    <n v="4"/>
  </r>
  <r>
    <x v="0"/>
    <x v="23"/>
    <s v="March"/>
    <x v="0"/>
    <x v="2"/>
    <s v="Mobile"/>
    <x v="0"/>
    <n v="1898.2000000000003"/>
    <n v="7.7826200000000014"/>
    <n v="4.1000000000000003E-3"/>
    <n v="0.30999999999999994"/>
    <n v="2.4126121999999999"/>
    <n v="3"/>
    <n v="0.80420406666666666"/>
    <n v="0.38547430042839037"/>
    <n v="180"/>
    <n v="74.607929115172354"/>
    <n v="55.199999999999996"/>
    <n v="4.5"/>
    <n v="2"/>
  </r>
  <r>
    <x v="0"/>
    <x v="24"/>
    <s v="March"/>
    <x v="0"/>
    <x v="2"/>
    <s v="Mobile"/>
    <x v="0"/>
    <n v="1658.8000000000002"/>
    <n v="11.611600000000003"/>
    <n v="7.000000000000001E-3"/>
    <n v="1.1199999999999997"/>
    <n v="13.004992"/>
    <n v="4"/>
    <n v="3.2512479999999999"/>
    <n v="0.34448310310379265"/>
    <n v="180"/>
    <n v="13.840838963991674"/>
    <n v="34.799999999999997"/>
    <n v="4.5"/>
    <n v="3"/>
  </r>
  <r>
    <x v="0"/>
    <x v="25"/>
    <s v="March"/>
    <x v="0"/>
    <x v="2"/>
    <s v="Mobile"/>
    <x v="0"/>
    <n v="1453.6000000000001"/>
    <n v="12.355600000000003"/>
    <n v="8.5000000000000006E-3"/>
    <n v="0.68999999999999984"/>
    <n v="8.5253639999999997"/>
    <n v="3"/>
    <n v="2.8417879999999998"/>
    <n v="0.24280488199682729"/>
    <n v="96"/>
    <n v="11.260516266519529"/>
    <n v="44.4"/>
    <n v="13.5"/>
    <n v="1"/>
  </r>
  <r>
    <x v="0"/>
    <x v="26"/>
    <s v="March"/>
    <x v="0"/>
    <x v="2"/>
    <s v="Mobile"/>
    <x v="0"/>
    <n v="1669.1999999999998"/>
    <n v="16.525079999999996"/>
    <n v="9.8999999999999991E-3"/>
    <n v="0.96999999999999986"/>
    <n v="16.029327599999995"/>
    <n v="4"/>
    <n v="4.0073318999999987"/>
    <n v="0.24205631682267204"/>
    <n v="256"/>
    <n v="15.970726058403104"/>
    <n v="13.2"/>
    <n v="6"/>
    <n v="1"/>
  </r>
  <r>
    <x v="0"/>
    <x v="27"/>
    <s v="March"/>
    <x v="0"/>
    <x v="2"/>
    <s v="Mobile"/>
    <x v="0"/>
    <n v="1300.6000000000001"/>
    <n v="7.2833600000000018"/>
    <n v="5.6000000000000008E-3"/>
    <n v="0.63999999999999979"/>
    <n v="4.6613503999999999"/>
    <n v="1"/>
    <n v="4.6613503999999999"/>
    <n v="0.13729926846949755"/>
    <n v="44"/>
    <n v="9.4393247072779598"/>
    <n v="48"/>
    <n v="3"/>
    <n v="0"/>
  </r>
  <r>
    <x v="0"/>
    <x v="28"/>
    <s v="March"/>
    <x v="0"/>
    <x v="2"/>
    <s v="Mobile"/>
    <x v="0"/>
    <n v="1654.4"/>
    <n v="12.077119999999999"/>
    <n v="7.2999999999999992E-3"/>
    <n v="0.55999999999999983"/>
    <n v="6.7631871999999973"/>
    <n v="3"/>
    <n v="2.2543957333333324"/>
    <n v="0.24840359290956787"/>
    <n v="240"/>
    <n v="35.486227558509704"/>
    <n v="19.2"/>
    <n v="4.5"/>
    <n v="4"/>
  </r>
  <r>
    <x v="0"/>
    <x v="29"/>
    <s v="March"/>
    <x v="0"/>
    <x v="2"/>
    <s v="Mobile"/>
    <x v="0"/>
    <n v="1157.6000000000001"/>
    <n v="10.418400000000002"/>
    <n v="9.0000000000000011E-3"/>
    <n v="0.6499999999999998"/>
    <n v="6.7719599999999991"/>
    <n v="0"/>
    <n v="0"/>
    <n v="0"/>
    <n v="0"/>
    <n v="0"/>
    <n v="30"/>
    <n v="4.5"/>
    <n v="3"/>
  </r>
  <r>
    <x v="0"/>
    <x v="30"/>
    <s v="March"/>
    <x v="0"/>
    <x v="2"/>
    <s v="Mobile"/>
    <x v="0"/>
    <n v="1856.4"/>
    <n v="18.007080000000002"/>
    <n v="9.7000000000000003E-3"/>
    <n v="0.42999999999999983"/>
    <n v="7.7430443999999978"/>
    <n v="4"/>
    <n v="1.9357610999999995"/>
    <n v="0.22213484918154414"/>
    <n v="196"/>
    <n v="25.313040953245736"/>
    <n v="21.599999999999998"/>
    <n v="10.5"/>
    <n v="0"/>
  </r>
  <r>
    <x v="0"/>
    <x v="31"/>
    <s v="April"/>
    <x v="0"/>
    <x v="2"/>
    <s v="Mobile"/>
    <x v="0"/>
    <n v="1812"/>
    <n v="12.1404"/>
    <n v="6.7000000000000002E-3"/>
    <n v="0.11"/>
    <n v="1.3354440000000001"/>
    <n v="2"/>
    <n v="0.66772200000000004"/>
    <n v="0.16473921781819381"/>
    <n v="102"/>
    <n v="76.379091897526209"/>
    <n v="62.4"/>
    <n v="4.5"/>
    <n v="0"/>
  </r>
  <r>
    <x v="0"/>
    <x v="32"/>
    <s v="April"/>
    <x v="0"/>
    <x v="2"/>
    <s v="Mobile"/>
    <x v="0"/>
    <n v="1292.6000000000001"/>
    <n v="3.1022400000000006"/>
    <n v="2.4000000000000002E-3"/>
    <n v="0.23999999999999996"/>
    <n v="0.74453760000000002"/>
    <n v="1"/>
    <n v="0.74453760000000002"/>
    <n v="0.32234772293568514"/>
    <n v="75"/>
    <n v="100.73366341740162"/>
    <n v="28.799999999999997"/>
    <n v="7.5"/>
    <n v="4"/>
  </r>
  <r>
    <x v="0"/>
    <x v="33"/>
    <s v="April"/>
    <x v="0"/>
    <x v="2"/>
    <s v="Mobile"/>
    <x v="0"/>
    <n v="2264.8000000000002"/>
    <n v="7.2473599999999978"/>
    <n v="3.1999999999999989E-3"/>
    <n v="7.0000000000000062E-2"/>
    <n v="0.5073152000000003"/>
    <n v="2"/>
    <n v="0.25365760000000015"/>
    <n v="0.27596255740021203"/>
    <n v="64"/>
    <n v="126.15431195438252"/>
    <n v="19.2"/>
    <n v="12"/>
    <n v="4"/>
  </r>
  <r>
    <x v="0"/>
    <x v="34"/>
    <s v="April"/>
    <x v="0"/>
    <x v="2"/>
    <s v="Mobile"/>
    <x v="0"/>
    <n v="915.40000000000009"/>
    <n v="8.9709200000000013"/>
    <n v="9.7999999999999997E-3"/>
    <n v="1.0799999999999996"/>
    <n v="9.6885935999999973"/>
    <n v="2"/>
    <n v="4.8442967999999986"/>
    <n v="0.2229425744516727"/>
    <n v="132"/>
    <n v="13.624268438713338"/>
    <n v="14.399999999999999"/>
    <n v="1.5"/>
    <n v="3"/>
  </r>
  <r>
    <x v="0"/>
    <x v="35"/>
    <s v="April"/>
    <x v="0"/>
    <x v="2"/>
    <s v="Mobile"/>
    <x v="0"/>
    <n v="1467.4"/>
    <n v="11.445720000000003"/>
    <n v="7.8000000000000014E-3"/>
    <n v="8.0000000000000057E-2"/>
    <n v="0.91565760000000096"/>
    <n v="2"/>
    <n v="0.45782880000000048"/>
    <n v="0.17473780592221366"/>
    <n v="78"/>
    <n v="85.184680387079098"/>
    <n v="56.4"/>
    <n v="7.5"/>
    <n v="0"/>
  </r>
  <r>
    <x v="0"/>
    <x v="36"/>
    <s v="April"/>
    <x v="0"/>
    <x v="2"/>
    <s v="Mobile"/>
    <x v="0"/>
    <n v="1271.8000000000002"/>
    <n v="8.5210599999999985"/>
    <n v="6.6999999999999976E-3"/>
    <n v="5.0000000000000044E-2"/>
    <n v="0.42605300000000029"/>
    <n v="0"/>
    <n v="0"/>
    <n v="0"/>
    <n v="0"/>
    <n v="0"/>
    <n v="39.6"/>
    <n v="4.5"/>
    <n v="2"/>
  </r>
  <r>
    <x v="0"/>
    <x v="37"/>
    <s v="April"/>
    <x v="0"/>
    <x v="2"/>
    <s v="Mobile"/>
    <x v="0"/>
    <n v="1881.4"/>
    <n v="15.615620000000003"/>
    <n v="8.3000000000000018E-3"/>
    <n v="0.72999999999999987"/>
    <n v="11.3994026"/>
    <n v="5"/>
    <n v="2.2798805199999999"/>
    <n v="0.32019221779218493"/>
    <n v="175"/>
    <n v="15.351681674967773"/>
    <n v="21.599999999999998"/>
    <n v="7.5"/>
    <n v="2"/>
  </r>
  <r>
    <x v="0"/>
    <x v="38"/>
    <s v="April"/>
    <x v="0"/>
    <x v="2"/>
    <s v="Mobile"/>
    <x v="0"/>
    <n v="904"/>
    <n v="6.2376000000000005"/>
    <n v="6.9000000000000008E-3"/>
    <n v="1.0499999999999998"/>
    <n v="6.5494799999999991"/>
    <n v="3"/>
    <n v="2.1831599999999995"/>
    <n v="0.48095421315890724"/>
    <n v="138"/>
    <n v="21.070375052675942"/>
    <n v="45.6"/>
    <n v="7.5"/>
    <n v="5"/>
  </r>
  <r>
    <x v="0"/>
    <x v="39"/>
    <s v="April"/>
    <x v="0"/>
    <x v="2"/>
    <s v="Mobile"/>
    <x v="0"/>
    <n v="1728"/>
    <n v="8.8127999999999993"/>
    <n v="5.0999999999999995E-3"/>
    <n v="1.0999999999999996"/>
    <n v="9.694079999999996"/>
    <n v="0"/>
    <n v="0"/>
    <n v="0"/>
    <n v="0"/>
    <n v="0"/>
    <n v="36"/>
    <n v="9"/>
    <n v="4"/>
  </r>
  <r>
    <x v="0"/>
    <x v="40"/>
    <s v="April"/>
    <x v="0"/>
    <x v="2"/>
    <s v="Mobile"/>
    <x v="0"/>
    <n v="864.80000000000018"/>
    <n v="5.0158400000000025"/>
    <n v="5.8000000000000013E-3"/>
    <n v="0.48999999999999982"/>
    <n v="2.4577616000000004"/>
    <n v="5"/>
    <n v="0.4915523200000001"/>
    <n v="0.99684200452964955"/>
    <n v="385"/>
    <n v="156.64660071180214"/>
    <n v="4.8"/>
    <n v="9"/>
    <n v="2"/>
  </r>
  <r>
    <x v="0"/>
    <x v="41"/>
    <s v="April"/>
    <x v="0"/>
    <x v="2"/>
    <s v="Mobile"/>
    <x v="0"/>
    <n v="952.60000000000014"/>
    <n v="7.0492400000000002"/>
    <n v="7.3999999999999995E-3"/>
    <n v="0.12000000000000002"/>
    <n v="0.84590880000000024"/>
    <n v="5"/>
    <n v="0.16918176000000004"/>
    <n v="0.7092963213055592"/>
    <n v="255"/>
    <n v="301.45093655486255"/>
    <n v="49.199999999999996"/>
    <n v="7.5"/>
    <n v="2"/>
  </r>
  <r>
    <x v="0"/>
    <x v="42"/>
    <s v="April"/>
    <x v="0"/>
    <x v="2"/>
    <s v="Mobile"/>
    <x v="0"/>
    <n v="1129.6000000000001"/>
    <n v="9.1497600000000023"/>
    <n v="8.1000000000000013E-3"/>
    <n v="1.1699999999999997"/>
    <n v="10.7052192"/>
    <n v="5"/>
    <n v="2.14104384"/>
    <n v="0.54646242087224128"/>
    <n v="260"/>
    <n v="24.287218705432952"/>
    <n v="10.799999999999999"/>
    <n v="1.5"/>
    <n v="5"/>
  </r>
  <r>
    <x v="0"/>
    <x v="43"/>
    <s v="April"/>
    <x v="0"/>
    <x v="2"/>
    <s v="Mobile"/>
    <x v="0"/>
    <n v="922.60000000000014"/>
    <n v="8.8569600000000026"/>
    <n v="9.6000000000000009E-3"/>
    <n v="0.16000000000000009"/>
    <n v="1.4171136000000011"/>
    <n v="2"/>
    <n v="0.70855680000000054"/>
    <n v="0.22581111351976293"/>
    <n v="66"/>
    <n v="46.57354216345108"/>
    <n v="42"/>
    <n v="7.5"/>
    <n v="5"/>
  </r>
  <r>
    <x v="0"/>
    <x v="44"/>
    <s v="April"/>
    <x v="0"/>
    <x v="2"/>
    <s v="Mobile"/>
    <x v="0"/>
    <n v="1319.8000000000002"/>
    <n v="6.7309800000000006"/>
    <n v="5.0999999999999995E-3"/>
    <n v="0.61999999999999977"/>
    <n v="4.1732075999999987"/>
    <n v="4"/>
    <n v="1.0433018999999997"/>
    <n v="0.59426710523579029"/>
    <n v="312"/>
    <n v="74.762635819986542"/>
    <n v="42"/>
    <n v="6"/>
    <n v="2"/>
  </r>
  <r>
    <x v="0"/>
    <x v="45"/>
    <s v="April"/>
    <x v="0"/>
    <x v="2"/>
    <s v="Mobile"/>
    <x v="0"/>
    <n v="1036"/>
    <n v="5.4907999999999983"/>
    <n v="5.2999999999999983E-3"/>
    <n v="0.55999999999999972"/>
    <n v="3.0748479999999976"/>
    <n v="3"/>
    <n v="1.0249493333333326"/>
    <n v="0.54636847089677298"/>
    <n v="138"/>
    <n v="44.880267252234944"/>
    <n v="52.8"/>
    <n v="6"/>
    <n v="1"/>
  </r>
  <r>
    <x v="0"/>
    <x v="46"/>
    <s v="April"/>
    <x v="0"/>
    <x v="2"/>
    <s v="Mobile"/>
    <x v="0"/>
    <n v="768.2"/>
    <n v="6.6065200000000006"/>
    <n v="8.6E-3"/>
    <n v="1.1199999999999997"/>
    <n v="7.3993023999999981"/>
    <n v="1"/>
    <n v="7.3993023999999981"/>
    <n v="0.15136562062931769"/>
    <n v="74"/>
    <n v="10.000942791579922"/>
    <n v="55.199999999999996"/>
    <n v="15"/>
    <n v="2"/>
  </r>
  <r>
    <x v="0"/>
    <x v="47"/>
    <s v="April"/>
    <x v="0"/>
    <x v="2"/>
    <s v="Mobile"/>
    <x v="0"/>
    <n v="1064.8000000000002"/>
    <n v="5.4304800000000011"/>
    <n v="5.1000000000000004E-3"/>
    <n v="0.67999999999999983"/>
    <n v="3.6927263999999997"/>
    <n v="2"/>
    <n v="1.8463631999999999"/>
    <n v="0.3682915690694008"/>
    <n v="116"/>
    <n v="31.41310442062537"/>
    <n v="57.599999999999994"/>
    <n v="13.5"/>
    <n v="2"/>
  </r>
  <r>
    <x v="0"/>
    <x v="48"/>
    <s v="April"/>
    <x v="0"/>
    <x v="2"/>
    <s v="Mobile"/>
    <x v="0"/>
    <n v="1285.4000000000001"/>
    <n v="10.540279999999999"/>
    <n v="8.199999999999999E-3"/>
    <n v="0.66999999999999982"/>
    <n v="7.0619875999999975"/>
    <n v="3"/>
    <n v="2.3539958666666658"/>
    <n v="0.28462241989776366"/>
    <n v="210"/>
    <n v="29.736670735587253"/>
    <n v="49.199999999999996"/>
    <n v="10.5"/>
    <n v="3"/>
  </r>
  <r>
    <x v="0"/>
    <x v="49"/>
    <s v="April"/>
    <x v="0"/>
    <x v="2"/>
    <s v="Mobile"/>
    <x v="0"/>
    <n v="922"/>
    <n v="9.4966000000000008"/>
    <n v="1.03E-2"/>
    <n v="0.96999999999999986"/>
    <n v="9.2117019999999989"/>
    <n v="1"/>
    <n v="9.2117019999999989"/>
    <n v="0.10530084451277298"/>
    <n v="80"/>
    <n v="8.6846057330122068"/>
    <n v="12"/>
    <n v="3"/>
    <n v="2"/>
  </r>
  <r>
    <x v="0"/>
    <x v="50"/>
    <s v="April"/>
    <x v="0"/>
    <x v="2"/>
    <s v="Mobile"/>
    <x v="0"/>
    <n v="2054.4"/>
    <n v="14.791680000000003"/>
    <n v="7.2000000000000015E-3"/>
    <n v="0.97999999999999987"/>
    <n v="14.495846400000001"/>
    <n v="0"/>
    <n v="0"/>
    <n v="0"/>
    <n v="0"/>
    <n v="0"/>
    <n v="31.2"/>
    <n v="7.5"/>
    <n v="5"/>
  </r>
  <r>
    <x v="0"/>
    <x v="51"/>
    <s v="April"/>
    <x v="0"/>
    <x v="2"/>
    <s v="Mobile"/>
    <x v="0"/>
    <n v="1405"/>
    <n v="9.8350000000000044"/>
    <n v="7.0000000000000027E-3"/>
    <n v="0.04"/>
    <n v="0.39340000000000019"/>
    <n v="2"/>
    <n v="0.1967000000000001"/>
    <n v="0.20335536349771216"/>
    <n v="160"/>
    <n v="406.7107269954243"/>
    <n v="40.799999999999997"/>
    <n v="3"/>
    <n v="4"/>
  </r>
  <r>
    <x v="0"/>
    <x v="52"/>
    <s v="April"/>
    <x v="0"/>
    <x v="2"/>
    <s v="Mobile"/>
    <x v="0"/>
    <n v="1707.8000000000002"/>
    <n v="10.588360000000002"/>
    <n v="6.2000000000000006E-3"/>
    <n v="0.48999999999999982"/>
    <n v="5.1882963999999987"/>
    <n v="0"/>
    <n v="0"/>
    <n v="0"/>
    <n v="0"/>
    <n v="0"/>
    <n v="31.2"/>
    <n v="4.5"/>
    <n v="1"/>
  </r>
  <r>
    <x v="0"/>
    <x v="53"/>
    <s v="April"/>
    <x v="0"/>
    <x v="2"/>
    <s v="Mobile"/>
    <x v="0"/>
    <n v="1877"/>
    <n v="7.508"/>
    <n v="4.0000000000000001E-3"/>
    <n v="8.0000000000000071E-2"/>
    <n v="0.60064000000000051"/>
    <n v="5"/>
    <n v="0.1201280000000001"/>
    <n v="0.66595631326584981"/>
    <n v="345"/>
    <n v="574.38732019179497"/>
    <n v="15.6"/>
    <n v="1.5"/>
    <n v="0"/>
  </r>
  <r>
    <x v="0"/>
    <x v="54"/>
    <s v="April"/>
    <x v="0"/>
    <x v="2"/>
    <s v="Mobile"/>
    <x v="0"/>
    <n v="1731.2000000000003"/>
    <n v="10.906560000000002"/>
    <n v="6.3E-3"/>
    <n v="0.85999999999999976"/>
    <n v="9.3796415999999994"/>
    <n v="5"/>
    <n v="1.8759283199999999"/>
    <n v="0.45843969134172452"/>
    <n v="170"/>
    <n v="18.12435989025423"/>
    <n v="4.8"/>
    <n v="7.5"/>
    <n v="2"/>
  </r>
  <r>
    <x v="0"/>
    <x v="55"/>
    <s v="April"/>
    <x v="0"/>
    <x v="2"/>
    <s v="Mobile"/>
    <x v="0"/>
    <n v="1683.1999999999998"/>
    <n v="17.000319999999999"/>
    <n v="1.01E-2"/>
    <n v="0.57999999999999974"/>
    <n v="9.8601855999999941"/>
    <n v="4"/>
    <n v="2.4650463999999985"/>
    <n v="0.23528968866468397"/>
    <n v="156"/>
    <n v="15.821203203314965"/>
    <n v="13.2"/>
    <n v="1.5"/>
    <n v="1"/>
  </r>
  <r>
    <x v="0"/>
    <x v="56"/>
    <s v="April"/>
    <x v="0"/>
    <x v="2"/>
    <s v="Mobile"/>
    <x v="0"/>
    <n v="1339.4"/>
    <n v="9.6436800000000016"/>
    <n v="7.2000000000000007E-3"/>
    <n v="1.1099999999999999"/>
    <n v="10.704484800000001"/>
    <n v="3"/>
    <n v="3.5681616000000003"/>
    <n v="0.3110845652282116"/>
    <n v="108"/>
    <n v="10.089229142536592"/>
    <n v="44.4"/>
    <n v="6"/>
    <n v="0"/>
  </r>
  <r>
    <x v="0"/>
    <x v="57"/>
    <s v="April"/>
    <x v="0"/>
    <x v="2"/>
    <s v="Mobile"/>
    <x v="0"/>
    <n v="1360.6000000000001"/>
    <n v="13.061760000000003"/>
    <n v="9.6000000000000009E-3"/>
    <n v="1.0799999999999996"/>
    <n v="14.106700799999999"/>
    <n v="4"/>
    <n v="3.5266751999999997"/>
    <n v="0.30623744426478505"/>
    <n v="196"/>
    <n v="13.894106267568956"/>
    <n v="27.599999999999998"/>
    <n v="13.5"/>
    <n v="1"/>
  </r>
  <r>
    <x v="0"/>
    <x v="58"/>
    <s v="April"/>
    <x v="0"/>
    <x v="2"/>
    <s v="Mobile"/>
    <x v="0"/>
    <n v="1318.8000000000002"/>
    <n v="10.022880000000004"/>
    <n v="7.6000000000000026E-3"/>
    <n v="0.46999999999999975"/>
    <n v="4.7107535999999994"/>
    <n v="4"/>
    <n v="1.1776883999999999"/>
    <n v="0.39908688919751589"/>
    <n v="292"/>
    <n v="61.985835981741864"/>
    <n v="26.4"/>
    <n v="10.5"/>
    <n v="4"/>
  </r>
  <r>
    <x v="0"/>
    <x v="59"/>
    <s v="April"/>
    <x v="0"/>
    <x v="2"/>
    <s v="Mobile"/>
    <x v="0"/>
    <n v="1285.6000000000001"/>
    <n v="12.72744"/>
    <n v="9.8999999999999991E-3"/>
    <n v="0.43999999999999978"/>
    <n v="5.6000735999999973"/>
    <n v="3"/>
    <n v="1.8666911999999991"/>
    <n v="0.23571118779581754"/>
    <n v="144"/>
    <n v="25.713947759543743"/>
    <n v="20.399999999999999"/>
    <n v="15"/>
    <n v="4"/>
  </r>
  <r>
    <x v="0"/>
    <x v="60"/>
    <s v="April"/>
    <x v="0"/>
    <x v="2"/>
    <s v="Mobile"/>
    <x v="0"/>
    <n v="895.40000000000009"/>
    <n v="9.0435400000000019"/>
    <n v="1.0100000000000001E-2"/>
    <n v="0.44999999999999973"/>
    <n v="4.0695929999999985"/>
    <n v="2"/>
    <n v="2.0347964999999992"/>
    <n v="0.22115233636385748"/>
    <n v="68"/>
    <n v="16.709287636380353"/>
    <n v="19.2"/>
    <n v="6"/>
    <n v="0"/>
  </r>
  <r>
    <x v="0"/>
    <x v="61"/>
    <s v="May"/>
    <x v="0"/>
    <x v="2"/>
    <s v="Mobile"/>
    <x v="0"/>
    <n v="1796.2000000000003"/>
    <n v="13.112260000000001"/>
    <n v="7.2999999999999992E-3"/>
    <n v="0.15000000000000005"/>
    <n v="1.9668390000000009"/>
    <n v="4"/>
    <n v="0.49170975000000022"/>
    <n v="0.30505801440788999"/>
    <n v="164"/>
    <n v="83.382523938156567"/>
    <n v="38.4"/>
    <n v="12"/>
    <n v="0"/>
  </r>
  <r>
    <x v="0"/>
    <x v="62"/>
    <s v="May"/>
    <x v="0"/>
    <x v="2"/>
    <s v="Mobile"/>
    <x v="0"/>
    <n v="1849.8000000000002"/>
    <n v="8.6940600000000003"/>
    <n v="4.6999999999999993E-3"/>
    <n v="0.36999999999999977"/>
    <n v="3.2168021999999983"/>
    <n v="0"/>
    <n v="0"/>
    <n v="0"/>
    <n v="0"/>
    <n v="0"/>
    <n v="55.199999999999996"/>
    <n v="1.5"/>
    <n v="3"/>
  </r>
  <r>
    <x v="0"/>
    <x v="63"/>
    <s v="May"/>
    <x v="0"/>
    <x v="2"/>
    <s v="Mobile"/>
    <x v="0"/>
    <n v="1711.8000000000002"/>
    <n v="10.955519999999998"/>
    <n v="6.3999999999999986E-3"/>
    <n v="5.0000000000000017E-2"/>
    <n v="0.54777600000000004"/>
    <n v="0"/>
    <n v="0"/>
    <n v="0"/>
    <n v="0"/>
    <n v="0"/>
    <n v="27.599999999999998"/>
    <n v="6"/>
    <n v="0"/>
  </r>
  <r>
    <x v="0"/>
    <x v="64"/>
    <s v="May"/>
    <x v="0"/>
    <x v="2"/>
    <s v="Mobile"/>
    <x v="0"/>
    <n v="2190.6"/>
    <n v="22.344119999999997"/>
    <n v="1.0199999999999999E-2"/>
    <n v="0.47999999999999976"/>
    <n v="10.725177599999993"/>
    <n v="1"/>
    <n v="10.725177599999993"/>
    <n v="4.4754503645701875E-2"/>
    <n v="80"/>
    <n v="7.4590839409503156"/>
    <n v="46.8"/>
    <n v="3"/>
    <n v="3"/>
  </r>
  <r>
    <x v="0"/>
    <x v="65"/>
    <s v="May"/>
    <x v="0"/>
    <x v="2"/>
    <s v="Mobile"/>
    <x v="0"/>
    <n v="1885.2000000000003"/>
    <n v="8.6719200000000036"/>
    <n v="4.6000000000000017E-3"/>
    <n v="0.54999999999999982"/>
    <n v="4.7695560000000006"/>
    <n v="1"/>
    <n v="4.7695560000000006"/>
    <n v="0.11531471692543284"/>
    <n v="33"/>
    <n v="6.9188830155259726"/>
    <n v="72"/>
    <n v="6"/>
    <n v="0"/>
  </r>
  <r>
    <x v="0"/>
    <x v="66"/>
    <s v="May"/>
    <x v="0"/>
    <x v="2"/>
    <s v="Mobile"/>
    <x v="0"/>
    <n v="1349.2"/>
    <n v="5.1269599999999986"/>
    <n v="3.7999999999999987E-3"/>
    <n v="0.45999999999999974"/>
    <n v="2.3584015999999979"/>
    <n v="0"/>
    <n v="0"/>
    <n v="0"/>
    <n v="0"/>
    <n v="0"/>
    <n v="14.399999999999999"/>
    <n v="9"/>
    <n v="1"/>
  </r>
  <r>
    <x v="0"/>
    <x v="67"/>
    <s v="May"/>
    <x v="0"/>
    <x v="2"/>
    <s v="Mobile"/>
    <x v="0"/>
    <n v="2001"/>
    <n v="18.609299999999998"/>
    <n v="9.2999999999999992E-3"/>
    <n v="0.91999999999999982"/>
    <n v="17.120555999999993"/>
    <n v="4"/>
    <n v="4.2801389999999984"/>
    <n v="0.21494629029571238"/>
    <n v="224"/>
    <n v="13.083687235391192"/>
    <n v="60"/>
    <n v="3"/>
    <n v="2"/>
  </r>
  <r>
    <x v="0"/>
    <x v="68"/>
    <s v="May"/>
    <x v="0"/>
    <x v="2"/>
    <s v="Mobile"/>
    <x v="0"/>
    <n v="1530.6000000000001"/>
    <n v="9.6427800000000001"/>
    <n v="6.2999999999999992E-3"/>
    <n v="0.91999999999999982"/>
    <n v="8.8713575999999978"/>
    <n v="5"/>
    <n v="1.7742715199999997"/>
    <n v="0.51852266669985214"/>
    <n v="310"/>
    <n v="34.943918842816132"/>
    <n v="14.399999999999999"/>
    <n v="4.5"/>
    <n v="4"/>
  </r>
  <r>
    <x v="0"/>
    <x v="69"/>
    <s v="May"/>
    <x v="0"/>
    <x v="2"/>
    <s v="Mobile"/>
    <x v="0"/>
    <n v="1950.4"/>
    <n v="15.21312"/>
    <n v="7.7999999999999996E-3"/>
    <n v="0.21000000000000005"/>
    <n v="3.1947552000000008"/>
    <n v="0"/>
    <n v="0"/>
    <n v="0"/>
    <n v="0"/>
    <n v="0"/>
    <n v="33.6"/>
    <n v="7.5"/>
    <n v="0"/>
  </r>
  <r>
    <x v="0"/>
    <x v="70"/>
    <s v="May"/>
    <x v="0"/>
    <x v="2"/>
    <s v="Mobile"/>
    <x v="0"/>
    <n v="1517.2"/>
    <n v="5.9170800000000021"/>
    <n v="3.9000000000000011E-3"/>
    <n v="0.20999999999999996"/>
    <n v="1.2425868000000002"/>
    <n v="5"/>
    <n v="0.24851736000000005"/>
    <n v="0.84501139075354703"/>
    <n v="215"/>
    <n v="173.02614191620253"/>
    <n v="25.2"/>
    <n v="4.5"/>
    <n v="3"/>
  </r>
  <r>
    <x v="0"/>
    <x v="71"/>
    <s v="May"/>
    <x v="0"/>
    <x v="2"/>
    <s v="Mobile"/>
    <x v="0"/>
    <n v="1136.4000000000001"/>
    <n v="4.5456000000000039"/>
    <n v="4.0000000000000027E-3"/>
    <n v="0.22999999999999995"/>
    <n v="1.0454880000000006"/>
    <n v="3"/>
    <n v="0.34849600000000019"/>
    <n v="0.65997888067581778"/>
    <n v="237"/>
    <n v="226.68839814517227"/>
    <n v="55.199999999999996"/>
    <n v="9"/>
    <n v="1"/>
  </r>
  <r>
    <x v="0"/>
    <x v="72"/>
    <s v="May"/>
    <x v="0"/>
    <x v="2"/>
    <s v="Mobile"/>
    <x v="0"/>
    <n v="872.80000000000018"/>
    <n v="9.1644000000000023"/>
    <n v="1.0500000000000001E-2"/>
    <n v="8.0000000000000029E-2"/>
    <n v="0.73315200000000047"/>
    <n v="0"/>
    <n v="0"/>
    <n v="0"/>
    <n v="0"/>
    <n v="0"/>
    <n v="15.6"/>
    <n v="6"/>
    <n v="4"/>
  </r>
  <r>
    <x v="0"/>
    <x v="73"/>
    <s v="May"/>
    <x v="0"/>
    <x v="2"/>
    <s v="Mobile"/>
    <x v="0"/>
    <n v="1708.2"/>
    <n v="17.594460000000002"/>
    <n v="1.03E-2"/>
    <n v="0.22999999999999998"/>
    <n v="4.0467257999999999"/>
    <n v="4"/>
    <n v="1.01168145"/>
    <n v="0.22734428905462287"/>
    <n v="288"/>
    <n v="71.168647008403681"/>
    <n v="62.4"/>
    <n v="3"/>
    <n v="4"/>
  </r>
  <r>
    <x v="0"/>
    <x v="74"/>
    <s v="May"/>
    <x v="0"/>
    <x v="2"/>
    <s v="Mobile"/>
    <x v="0"/>
    <n v="1490.8000000000002"/>
    <n v="11.330079999999999"/>
    <n v="7.5999999999999983E-3"/>
    <n v="4.0000000000000063E-2"/>
    <n v="0.45320320000000069"/>
    <n v="4"/>
    <n v="0.11330080000000017"/>
    <n v="0.35304252044116197"/>
    <n v="260"/>
    <n v="573.69409571688732"/>
    <n v="31.2"/>
    <n v="3"/>
    <n v="3"/>
  </r>
  <r>
    <x v="0"/>
    <x v="75"/>
    <s v="May"/>
    <x v="0"/>
    <x v="2"/>
    <s v="Mobile"/>
    <x v="0"/>
    <n v="1458"/>
    <n v="10.351800000000003"/>
    <n v="7.1000000000000021E-3"/>
    <n v="0.16000000000000003"/>
    <n v="1.6562880000000006"/>
    <n v="3"/>
    <n v="0.55209600000000025"/>
    <n v="0.28980467165130697"/>
    <n v="195"/>
    <n v="117.73314785834343"/>
    <n v="12"/>
    <n v="10.5"/>
    <n v="3"/>
  </r>
  <r>
    <x v="0"/>
    <x v="76"/>
    <s v="May"/>
    <x v="0"/>
    <x v="2"/>
    <s v="Mobile"/>
    <x v="0"/>
    <n v="1675"/>
    <n v="15.074999999999999"/>
    <n v="8.9999999999999993E-3"/>
    <n v="0.32999999999999996"/>
    <n v="4.9747499999999993"/>
    <n v="5"/>
    <n v="0.99494999999999989"/>
    <n v="0.33167495854063017"/>
    <n v="340"/>
    <n v="68.345142972008659"/>
    <n v="43.199999999999996"/>
    <n v="12"/>
    <n v="6"/>
  </r>
  <r>
    <x v="0"/>
    <x v="77"/>
    <s v="May"/>
    <x v="0"/>
    <x v="2"/>
    <s v="Mobile"/>
    <x v="0"/>
    <n v="1131.6000000000001"/>
    <n v="8.1475200000000001"/>
    <n v="7.1999999999999989E-3"/>
    <n v="1.1099999999999999"/>
    <n v="9.0437471999999985"/>
    <n v="3"/>
    <n v="3.0145823999999997"/>
    <n v="0.36821020384116881"/>
    <n v="114"/>
    <n v="12.60539436573371"/>
    <n v="18"/>
    <n v="6"/>
    <n v="1"/>
  </r>
  <r>
    <x v="0"/>
    <x v="78"/>
    <s v="May"/>
    <x v="0"/>
    <x v="2"/>
    <s v="Mobile"/>
    <x v="0"/>
    <n v="1275.2"/>
    <n v="10.456639999999998"/>
    <n v="8.199999999999999E-3"/>
    <n v="0.64999999999999969"/>
    <n v="6.7968159999999953"/>
    <n v="0"/>
    <n v="0"/>
    <n v="0"/>
    <n v="0"/>
    <n v="0"/>
    <n v="48"/>
    <n v="9"/>
    <n v="5"/>
  </r>
  <r>
    <x v="0"/>
    <x v="79"/>
    <s v="May"/>
    <x v="0"/>
    <x v="2"/>
    <s v="Mobile"/>
    <x v="0"/>
    <n v="1889.6000000000004"/>
    <n v="15.683680000000003"/>
    <n v="8.3000000000000001E-3"/>
    <n v="0.54999999999999982"/>
    <n v="8.6260239999999992"/>
    <n v="4"/>
    <n v="2.1565059999999998"/>
    <n v="0.25504218397722977"/>
    <n v="200"/>
    <n v="23.185653088839079"/>
    <n v="30"/>
    <n v="3"/>
    <n v="1"/>
  </r>
  <r>
    <x v="0"/>
    <x v="80"/>
    <s v="May"/>
    <x v="0"/>
    <x v="2"/>
    <s v="Mobile"/>
    <x v="0"/>
    <n v="1110.2"/>
    <n v="7.4383399999999984"/>
    <n v="6.6999999999999985E-3"/>
    <n v="0.46999999999999981"/>
    <n v="3.4960197999999978"/>
    <n v="4"/>
    <n v="0.87400494999999945"/>
    <n v="0.53775439143679915"/>
    <n v="160"/>
    <n v="45.766331186110591"/>
    <n v="14.399999999999999"/>
    <n v="7.5"/>
    <n v="2"/>
  </r>
  <r>
    <x v="0"/>
    <x v="81"/>
    <s v="May"/>
    <x v="0"/>
    <x v="2"/>
    <s v="Mobile"/>
    <x v="0"/>
    <n v="1428.8000000000002"/>
    <n v="12.859200000000003"/>
    <n v="9.0000000000000011E-3"/>
    <n v="0.81999999999999973"/>
    <n v="10.544543999999998"/>
    <n v="4"/>
    <n v="2.6361359999999996"/>
    <n v="0.31106134129650359"/>
    <n v="132"/>
    <n v="12.518322271688564"/>
    <n v="20.399999999999999"/>
    <n v="6"/>
    <n v="1"/>
  </r>
  <r>
    <x v="0"/>
    <x v="82"/>
    <s v="May"/>
    <x v="0"/>
    <x v="2"/>
    <s v="Mobile"/>
    <x v="0"/>
    <n v="1059.4000000000001"/>
    <n v="9.7464800000000018"/>
    <n v="9.2000000000000016E-3"/>
    <n v="0.37999999999999984"/>
    <n v="3.7036623999999989"/>
    <n v="1"/>
    <n v="3.7036623999999989"/>
    <n v="0.10260114420796018"/>
    <n v="60"/>
    <n v="16.200180664414773"/>
    <n v="28.799999999999997"/>
    <n v="0"/>
    <n v="6"/>
  </r>
  <r>
    <x v="0"/>
    <x v="83"/>
    <s v="May"/>
    <x v="0"/>
    <x v="2"/>
    <s v="Mobile"/>
    <x v="0"/>
    <n v="2120.8000000000002"/>
    <n v="19.299280000000003"/>
    <n v="9.1000000000000004E-3"/>
    <n v="0.44999999999999979"/>
    <n v="8.6846759999999978"/>
    <n v="0"/>
    <n v="0"/>
    <n v="0"/>
    <n v="0"/>
    <n v="0"/>
    <n v="28.799999999999997"/>
    <n v="13.5"/>
    <n v="1"/>
  </r>
  <r>
    <x v="0"/>
    <x v="84"/>
    <s v="May"/>
    <x v="0"/>
    <x v="2"/>
    <s v="Mobile"/>
    <x v="0"/>
    <n v="1245"/>
    <n v="11.080500000000002"/>
    <n v="8.9000000000000017E-3"/>
    <n v="1.1899999999999997"/>
    <n v="13.185795000000001"/>
    <n v="5"/>
    <n v="2.637159"/>
    <n v="0.45124317494697885"/>
    <n v="215"/>
    <n v="16.305425649344617"/>
    <n v="61.199999999999996"/>
    <n v="10.5"/>
    <n v="1"/>
  </r>
  <r>
    <x v="0"/>
    <x v="85"/>
    <s v="May"/>
    <x v="0"/>
    <x v="2"/>
    <s v="Mobile"/>
    <x v="0"/>
    <n v="2027.8000000000002"/>
    <n v="26.361399999999996"/>
    <n v="1.2999999999999998E-2"/>
    <n v="0.03"/>
    <n v="0.79084199999999982"/>
    <n v="3"/>
    <n v="0.26361399999999996"/>
    <n v="0.11380275706146109"/>
    <n v="123"/>
    <n v="155.53043465066349"/>
    <n v="20.399999999999999"/>
    <n v="3"/>
    <n v="3"/>
  </r>
  <r>
    <x v="0"/>
    <x v="86"/>
    <s v="May"/>
    <x v="0"/>
    <x v="2"/>
    <s v="Mobile"/>
    <x v="0"/>
    <n v="1549.2"/>
    <n v="8.9853600000000018"/>
    <n v="5.8000000000000013E-3"/>
    <n v="0.70999999999999985"/>
    <n v="6.3796055999999997"/>
    <n v="5"/>
    <n v="1.27592112"/>
    <n v="0.55646073167908672"/>
    <n v="365"/>
    <n v="57.213568186723016"/>
    <n v="42"/>
    <n v="6"/>
    <n v="1"/>
  </r>
  <r>
    <x v="0"/>
    <x v="87"/>
    <s v="May"/>
    <x v="0"/>
    <x v="2"/>
    <s v="Mobile"/>
    <x v="0"/>
    <n v="1824.6000000000001"/>
    <n v="13.6845"/>
    <n v="7.4999999999999997E-3"/>
    <n v="0.62999999999999978"/>
    <n v="8.6212349999999969"/>
    <n v="3"/>
    <n v="2.8737449999999991"/>
    <n v="0.21922613175490518"/>
    <n v="189"/>
    <n v="21.922613175490525"/>
    <n v="58.8"/>
    <n v="9"/>
    <n v="4"/>
  </r>
  <r>
    <x v="0"/>
    <x v="88"/>
    <s v="May"/>
    <x v="0"/>
    <x v="2"/>
    <s v="Mobile"/>
    <x v="0"/>
    <n v="865.2"/>
    <n v="8.6520000000000028"/>
    <n v="1.0000000000000002E-2"/>
    <n v="0.60999999999999988"/>
    <n v="5.2777200000000004"/>
    <n v="5"/>
    <n v="1.055544"/>
    <n v="0.57790106333795632"/>
    <n v="375"/>
    <n v="71.053409426797927"/>
    <n v="52.8"/>
    <n v="3"/>
    <n v="3"/>
  </r>
  <r>
    <x v="0"/>
    <x v="89"/>
    <s v="May"/>
    <x v="0"/>
    <x v="2"/>
    <s v="Mobile"/>
    <x v="0"/>
    <n v="1575"/>
    <n v="8.6625000000000014"/>
    <n v="5.5000000000000005E-3"/>
    <n v="0.87999999999999978"/>
    <n v="7.6229999999999993"/>
    <n v="5"/>
    <n v="1.5246"/>
    <n v="0.57720057720057716"/>
    <n v="260"/>
    <n v="34.107306834579568"/>
    <n v="19.2"/>
    <n v="6"/>
    <n v="1"/>
  </r>
  <r>
    <x v="0"/>
    <x v="90"/>
    <s v="May"/>
    <x v="0"/>
    <x v="2"/>
    <s v="Mobile"/>
    <x v="0"/>
    <n v="1944.8000000000002"/>
    <n v="11.86328"/>
    <n v="6.0999999999999995E-3"/>
    <n v="0.4599999999999998"/>
    <n v="5.4571087999999977"/>
    <n v="4"/>
    <n v="1.3642771999999994"/>
    <n v="0.33717487912280586"/>
    <n v="212"/>
    <n v="38.848409985888516"/>
    <n v="39.6"/>
    <n v="0"/>
    <n v="2"/>
  </r>
  <r>
    <x v="0"/>
    <x v="91"/>
    <s v="May"/>
    <x v="0"/>
    <x v="2"/>
    <s v="Mobile"/>
    <x v="0"/>
    <n v="1300.4000000000001"/>
    <n v="11.443520000000003"/>
    <n v="8.8000000000000023E-3"/>
    <n v="0.85999999999999976"/>
    <n v="9.8414272"/>
    <n v="0"/>
    <n v="0"/>
    <n v="0"/>
    <n v="0"/>
    <n v="0"/>
    <n v="66"/>
    <n v="16.5"/>
    <n v="0"/>
  </r>
  <r>
    <x v="1"/>
    <x v="92"/>
    <s v="June"/>
    <x v="0"/>
    <x v="2"/>
    <s v="Mobile"/>
    <x v="0"/>
    <n v="835.5"/>
    <n v="3.4255499999999994"/>
    <n v="4.0999999999999995E-3"/>
    <n v="0.22000000000000008"/>
    <n v="0.75362100000000021"/>
    <n v="3"/>
    <n v="0.25120700000000007"/>
    <n v="0.87577177387572813"/>
    <n v="94"/>
    <n v="124.73113143078547"/>
    <n v="31.2"/>
    <n v="6"/>
    <n v="1"/>
  </r>
  <r>
    <x v="1"/>
    <x v="93"/>
    <s v="June"/>
    <x v="0"/>
    <x v="2"/>
    <s v="Mobile"/>
    <x v="0"/>
    <n v="411"/>
    <n v="3.2469000000000001"/>
    <n v="7.9000000000000008E-3"/>
    <n v="0.42999999999999994"/>
    <n v="1.3961669999999999"/>
    <n v="0"/>
    <n v="0"/>
    <n v="0"/>
    <n v="36"/>
    <n v="25.784881035005125"/>
    <n v="58.8"/>
    <n v="7.5"/>
    <n v="3"/>
  </r>
  <r>
    <x v="1"/>
    <x v="94"/>
    <s v="June"/>
    <x v="0"/>
    <x v="2"/>
    <s v="Mobile"/>
    <x v="0"/>
    <n v="754.89999999999986"/>
    <n v="7.2470399999999993"/>
    <n v="9.6000000000000009E-3"/>
    <n v="0.19000000000000003"/>
    <n v="1.3769376"/>
    <n v="0"/>
    <n v="0"/>
    <n v="0"/>
    <n v="65"/>
    <n v="47.206206003816007"/>
    <n v="58.8"/>
    <n v="9"/>
    <n v="1"/>
  </r>
  <r>
    <x v="1"/>
    <x v="95"/>
    <s v="June"/>
    <x v="0"/>
    <x v="2"/>
    <s v="Mobile"/>
    <x v="0"/>
    <n v="438.59999999999991"/>
    <n v="4.7368799999999993"/>
    <n v="1.0800000000000001E-2"/>
    <n v="0.92999999999999994"/>
    <n v="4.4052983999999995"/>
    <n v="4"/>
    <n v="1.1013245999999999"/>
    <n v="0.84443768894293303"/>
    <n v="186"/>
    <n v="42.22188444714665"/>
    <n v="58.8"/>
    <n v="9"/>
    <n v="1"/>
  </r>
  <r>
    <x v="1"/>
    <x v="96"/>
    <s v="June"/>
    <x v="0"/>
    <x v="2"/>
    <s v="Mobile"/>
    <x v="0"/>
    <n v="1302.8999999999999"/>
    <n v="10.68378"/>
    <n v="8.2000000000000007E-3"/>
    <n v="0.71999999999999975"/>
    <n v="7.6923215999999979"/>
    <n v="1"/>
    <n v="7.6923215999999979"/>
    <n v="9.3599830771505965E-2"/>
    <n v="40"/>
    <n v="5.1999905984169992"/>
    <n v="57.599999999999994"/>
    <n v="6"/>
    <n v="6"/>
  </r>
  <r>
    <x v="1"/>
    <x v="97"/>
    <s v="June"/>
    <x v="0"/>
    <x v="2"/>
    <s v="Mobile"/>
    <x v="0"/>
    <n v="1218.1999999999998"/>
    <n v="7.3091999999999988"/>
    <n v="6.0000000000000001E-3"/>
    <n v="0.75999999999999979"/>
    <n v="5.5549919999999977"/>
    <n v="0"/>
    <n v="0"/>
    <n v="0"/>
    <n v="33"/>
    <n v="5.940602614729241"/>
    <n v="24"/>
    <n v="4.5"/>
    <n v="0"/>
  </r>
  <r>
    <x v="1"/>
    <x v="98"/>
    <s v="June"/>
    <x v="0"/>
    <x v="2"/>
    <s v="Mobile"/>
    <x v="0"/>
    <n v="958.99999999999977"/>
    <n v="3.9318999999999993"/>
    <n v="4.1000000000000003E-3"/>
    <n v="0.44000000000000006"/>
    <n v="1.7300359999999999"/>
    <n v="4"/>
    <n v="0.43250899999999998"/>
    <n v="1.0173198708003766"/>
    <n v="149"/>
    <n v="86.125375425713685"/>
    <n v="39.6"/>
    <n v="6"/>
    <n v="3"/>
  </r>
  <r>
    <x v="1"/>
    <x v="99"/>
    <s v="June"/>
    <x v="0"/>
    <x v="2"/>
    <s v="Mobile"/>
    <x v="0"/>
    <n v="1393.1999999999998"/>
    <n v="10.448999999999998"/>
    <n v="7.4999999999999997E-3"/>
    <n v="0.62999999999999978"/>
    <n v="6.5828699999999962"/>
    <n v="4"/>
    <n v="1.6457174999999991"/>
    <n v="0.38281175232079634"/>
    <n v="261"/>
    <n v="39.64836006179678"/>
    <n v="28.799999999999997"/>
    <n v="1.5"/>
    <n v="0"/>
  </r>
  <r>
    <x v="1"/>
    <x v="100"/>
    <s v="June"/>
    <x v="0"/>
    <x v="2"/>
    <s v="Mobile"/>
    <x v="0"/>
    <n v="1170.3"/>
    <n v="3.6279300000000001"/>
    <n v="3.1000000000000003E-3"/>
    <n v="1.0899999999999999"/>
    <n v="3.9544436999999997"/>
    <n v="4"/>
    <n v="0.98861092499999992"/>
    <n v="1.1025571055670864"/>
    <n v="233"/>
    <n v="58.921056329617244"/>
    <n v="76.8"/>
    <n v="4.5"/>
    <n v="1"/>
  </r>
  <r>
    <x v="1"/>
    <x v="101"/>
    <s v="June"/>
    <x v="0"/>
    <x v="2"/>
    <s v="Mobile"/>
    <x v="0"/>
    <n v="410.5"/>
    <n v="3.0787500000000008"/>
    <n v="7.5000000000000015E-3"/>
    <n v="0.45999999999999996"/>
    <n v="1.4162250000000003"/>
    <n v="4"/>
    <n v="0.35405625000000007"/>
    <n v="1.2992285830288264"/>
    <n v="153"/>
    <n v="108.03368108881001"/>
    <n v="68.399999999999991"/>
    <n v="4.5"/>
    <n v="2"/>
  </r>
  <r>
    <x v="1"/>
    <x v="102"/>
    <s v="June"/>
    <x v="0"/>
    <x v="2"/>
    <s v="Mobile"/>
    <x v="0"/>
    <n v="465.79999999999995"/>
    <n v="2.6550599999999993"/>
    <n v="5.6999999999999993E-3"/>
    <n v="0.28000000000000003"/>
    <n v="0.74341679999999988"/>
    <n v="0"/>
    <n v="0"/>
    <n v="0"/>
    <n v="10"/>
    <n v="13.451404380422936"/>
    <n v="67.2"/>
    <n v="4.5"/>
    <n v="9"/>
  </r>
  <r>
    <x v="1"/>
    <x v="103"/>
    <s v="June"/>
    <x v="0"/>
    <x v="2"/>
    <s v="Mobile"/>
    <x v="0"/>
    <n v="790.69999999999982"/>
    <n v="5.0604799999999983"/>
    <n v="6.3999999999999994E-3"/>
    <n v="1.17"/>
    <n v="5.9207615999999978"/>
    <n v="0"/>
    <n v="0"/>
    <n v="0"/>
    <n v="41"/>
    <n v="6.9247848114675001"/>
    <n v="50.4"/>
    <n v="7.5"/>
    <n v="2"/>
  </r>
  <r>
    <x v="1"/>
    <x v="104"/>
    <s v="June"/>
    <x v="0"/>
    <x v="2"/>
    <s v="Mobile"/>
    <x v="0"/>
    <n v="945"/>
    <n v="8.2215000000000007"/>
    <n v="8.7000000000000011E-3"/>
    <n v="0.78999999999999981"/>
    <n v="6.4949849999999989"/>
    <n v="0"/>
    <n v="0"/>
    <n v="0"/>
    <n v="2"/>
    <n v="0.30792988744392796"/>
    <n v="64.8"/>
    <n v="0"/>
    <n v="2"/>
  </r>
  <r>
    <x v="1"/>
    <x v="105"/>
    <s v="June"/>
    <x v="0"/>
    <x v="2"/>
    <s v="Mobile"/>
    <x v="0"/>
    <n v="728.5"/>
    <n v="6.2651000000000003"/>
    <n v="8.6E-3"/>
    <n v="0.86999999999999977"/>
    <n v="5.4506369999999986"/>
    <n v="1"/>
    <n v="5.4506369999999986"/>
    <n v="0.15961437167802589"/>
    <n v="120"/>
    <n v="22.015775403865646"/>
    <n v="58.8"/>
    <n v="4.5"/>
    <n v="9"/>
  </r>
  <r>
    <x v="1"/>
    <x v="106"/>
    <s v="June"/>
    <x v="0"/>
    <x v="2"/>
    <s v="Mobile"/>
    <x v="0"/>
    <n v="520.39999999999986"/>
    <n v="2.1336399999999998"/>
    <n v="4.1000000000000003E-3"/>
    <n v="1.0199999999999998"/>
    <n v="2.1763127999999994"/>
    <n v="3"/>
    <n v="0.72543759999999979"/>
    <n v="1.4060478806171615"/>
    <n v="128"/>
    <n v="58.815074744770165"/>
    <n v="31.2"/>
    <n v="7.5"/>
    <n v="0"/>
  </r>
  <r>
    <x v="1"/>
    <x v="107"/>
    <s v="June"/>
    <x v="0"/>
    <x v="2"/>
    <s v="Mobile"/>
    <x v="0"/>
    <n v="1105.8"/>
    <n v="6.0819000000000001"/>
    <n v="5.5000000000000005E-3"/>
    <n v="0.13"/>
    <n v="0.79064699999999999"/>
    <n v="4"/>
    <n v="0.19766175"/>
    <n v="0.65768920896430394"/>
    <n v="275"/>
    <n v="347.8164085868915"/>
    <n v="32.4"/>
    <n v="9"/>
    <n v="0"/>
  </r>
  <r>
    <x v="1"/>
    <x v="108"/>
    <s v="June"/>
    <x v="0"/>
    <x v="2"/>
    <s v="Mobile"/>
    <x v="0"/>
    <n v="486.69999999999982"/>
    <n v="2.1414799999999992"/>
    <n v="4.4000000000000003E-3"/>
    <n v="0.40000000000000008"/>
    <n v="0.8565919999999998"/>
    <n v="0"/>
    <n v="0"/>
    <n v="0"/>
    <n v="28"/>
    <n v="32.687673945122071"/>
    <n v="37.199999999999996"/>
    <n v="3"/>
    <n v="0"/>
  </r>
  <r>
    <x v="1"/>
    <x v="109"/>
    <s v="June"/>
    <x v="0"/>
    <x v="2"/>
    <s v="Mobile"/>
    <x v="0"/>
    <n v="42.799999999999955"/>
    <n v="0.25679999999999975"/>
    <n v="6.0000000000000001E-3"/>
    <n v="1.0899999999999996"/>
    <n v="0.27991199999999966"/>
    <n v="0"/>
    <n v="0"/>
    <n v="0"/>
    <n v="15"/>
    <n v="53.588270599331281"/>
    <n v="79.2"/>
    <n v="10.5"/>
    <n v="0"/>
  </r>
  <r>
    <x v="1"/>
    <x v="110"/>
    <s v="June"/>
    <x v="0"/>
    <x v="2"/>
    <s v="Mobile"/>
    <x v="0"/>
    <n v="1197.8999999999999"/>
    <n v="7.9061399999999988"/>
    <n v="6.6E-3"/>
    <n v="1.3399999999999999"/>
    <n v="10.594227599999998"/>
    <n v="4"/>
    <n v="2.6485568999999995"/>
    <n v="0.50593589286301544"/>
    <n v="189"/>
    <n v="17.839903684908567"/>
    <n v="40.799999999999997"/>
    <n v="13.5"/>
    <n v="9"/>
  </r>
  <r>
    <x v="1"/>
    <x v="111"/>
    <s v="June"/>
    <x v="0"/>
    <x v="2"/>
    <s v="Mobile"/>
    <x v="0"/>
    <n v="1279.3999999999999"/>
    <n v="6.6528799999999988"/>
    <n v="5.1999999999999998E-3"/>
    <n v="1.19"/>
    <n v="7.9169271999999982"/>
    <n v="0"/>
    <n v="0"/>
    <n v="0"/>
    <n v="55"/>
    <n v="6.9471397943383906"/>
    <n v="80.399999999999991"/>
    <n v="7.5"/>
    <n v="1"/>
  </r>
  <r>
    <x v="1"/>
    <x v="112"/>
    <s v="June"/>
    <x v="0"/>
    <x v="2"/>
    <s v="Mobile"/>
    <x v="0"/>
    <n v="459"/>
    <n v="2.6162999999999998"/>
    <n v="5.6999999999999993E-3"/>
    <n v="1.1599999999999997"/>
    <n v="3.0349079999999988"/>
    <n v="4"/>
    <n v="0.75872699999999971"/>
    <n v="1.5288766578756259"/>
    <n v="306"/>
    <n v="100.82677959265985"/>
    <n v="61.199999999999996"/>
    <n v="12"/>
    <n v="1"/>
  </r>
  <r>
    <x v="1"/>
    <x v="113"/>
    <s v="June"/>
    <x v="0"/>
    <x v="2"/>
    <s v="Mobile"/>
    <x v="0"/>
    <n v="811.89999999999986"/>
    <n v="2.7604599999999997"/>
    <n v="3.4000000000000002E-3"/>
    <n v="0.37000000000000005"/>
    <n v="1.0213702"/>
    <n v="2"/>
    <n v="0.5106851"/>
    <n v="0.72451692833803072"/>
    <n v="157"/>
    <n v="153.71507803928486"/>
    <n v="42"/>
    <n v="9"/>
    <n v="2"/>
  </r>
  <r>
    <x v="1"/>
    <x v="114"/>
    <s v="June"/>
    <x v="0"/>
    <x v="2"/>
    <s v="Mobile"/>
    <x v="0"/>
    <n v="251"/>
    <n v="1.2801"/>
    <n v="5.1000000000000004E-3"/>
    <n v="0.3600000000000001"/>
    <n v="0.46083600000000013"/>
    <n v="4"/>
    <n v="0.11520900000000003"/>
    <n v="3.1247558784469964"/>
    <n v="218"/>
    <n v="473.0533204871146"/>
    <n v="40.799999999999997"/>
    <n v="0"/>
    <n v="4"/>
  </r>
  <r>
    <x v="1"/>
    <x v="115"/>
    <s v="June"/>
    <x v="0"/>
    <x v="2"/>
    <s v="Mobile"/>
    <x v="0"/>
    <n v="923.59999999999991"/>
    <n v="9.7901599999999966"/>
    <n v="1.0599999999999997E-2"/>
    <n v="0.22000000000000003"/>
    <n v="2.1538351999999996"/>
    <n v="0"/>
    <n v="0"/>
    <n v="0"/>
    <n v="32"/>
    <n v="14.857218416710808"/>
    <n v="87.6"/>
    <n v="7.5"/>
    <n v="5"/>
  </r>
  <r>
    <x v="1"/>
    <x v="116"/>
    <s v="June"/>
    <x v="0"/>
    <x v="2"/>
    <s v="Mobile"/>
    <x v="0"/>
    <n v="510.5"/>
    <n v="3.2672000000000008"/>
    <n v="6.4000000000000012E-3"/>
    <n v="0.75999999999999979"/>
    <n v="2.4830719999999999"/>
    <n v="4"/>
    <n v="0.62076799999999999"/>
    <n v="1.2242899118511261"/>
    <n v="130"/>
    <n v="52.354502809423167"/>
    <n v="37.199999999999996"/>
    <n v="7.5"/>
    <n v="4"/>
  </r>
  <r>
    <x v="1"/>
    <x v="117"/>
    <s v="June"/>
    <x v="0"/>
    <x v="2"/>
    <s v="Mobile"/>
    <x v="0"/>
    <n v="438.29999999999995"/>
    <n v="1.3587299999999995"/>
    <n v="3.0999999999999995E-3"/>
    <n v="0.71999999999999975"/>
    <n v="0.97828559999999931"/>
    <n v="4"/>
    <n v="0.24457139999999983"/>
    <n v="2.9439255775614002"/>
    <n v="340"/>
    <n v="347.54676957322101"/>
    <n v="54"/>
    <n v="1.5"/>
    <n v="5"/>
  </r>
  <r>
    <x v="1"/>
    <x v="118"/>
    <s v="June"/>
    <x v="0"/>
    <x v="2"/>
    <s v="Mobile"/>
    <x v="0"/>
    <n v="759.89999999999986"/>
    <n v="1.8237599999999998"/>
    <n v="2.4000000000000002E-3"/>
    <n v="0.32000000000000006"/>
    <n v="0.5836032000000001"/>
    <n v="2"/>
    <n v="0.29180160000000005"/>
    <n v="1.0966355222178359"/>
    <n v="166"/>
    <n v="284.43983857525109"/>
    <n v="33.6"/>
    <n v="12"/>
    <n v="6"/>
  </r>
  <r>
    <x v="1"/>
    <x v="119"/>
    <s v="June"/>
    <x v="0"/>
    <x v="2"/>
    <s v="Mobile"/>
    <x v="0"/>
    <n v="1122.3"/>
    <n v="8.9784000000000006"/>
    <n v="8.0000000000000002E-3"/>
    <n v="1.3399999999999999"/>
    <n v="12.031056"/>
    <n v="1"/>
    <n v="12.031056"/>
    <n v="0.11137841931747304"/>
    <n v="106"/>
    <n v="8.8105316773523459"/>
    <n v="51.6"/>
    <n v="9"/>
    <n v="2"/>
  </r>
  <r>
    <x v="1"/>
    <x v="120"/>
    <s v="June"/>
    <x v="0"/>
    <x v="2"/>
    <s v="Mobile"/>
    <x v="0"/>
    <n v="736.8"/>
    <n v="3.7576799999999992"/>
    <n v="5.0999999999999995E-3"/>
    <n v="9.0000000000000052E-2"/>
    <n v="0.33819120000000014"/>
    <n v="3"/>
    <n v="0.11273040000000005"/>
    <n v="0.7983649485852975"/>
    <n v="148"/>
    <n v="437.62226811342208"/>
    <n v="75.599999999999994"/>
    <n v="21"/>
    <n v="2"/>
  </r>
  <r>
    <x v="1"/>
    <x v="121"/>
    <s v="June"/>
    <x v="0"/>
    <x v="2"/>
    <s v="Mobile"/>
    <x v="0"/>
    <n v="1003.3999999999999"/>
    <n v="8.6292399999999994"/>
    <n v="8.6E-3"/>
    <n v="0.33000000000000007"/>
    <n v="2.8476492000000002"/>
    <n v="1"/>
    <n v="2.8476492000000002"/>
    <n v="0.11588506056153265"/>
    <n v="58"/>
    <n v="20.367677310814827"/>
    <n v="9.6"/>
    <n v="1.5"/>
    <n v="1"/>
  </r>
  <r>
    <x v="1"/>
    <x v="122"/>
    <s v="July"/>
    <x v="0"/>
    <x v="2"/>
    <s v="Mobile"/>
    <x v="0"/>
    <n v="796.3"/>
    <n v="7.1667000000000014"/>
    <n v="9.0000000000000028E-3"/>
    <n v="0.67999999999999972"/>
    <n v="4.8733559999999994"/>
    <n v="4"/>
    <n v="1.2183389999999998"/>
    <n v="0.55813693889795846"/>
    <n v="132"/>
    <n v="27.086057328871526"/>
    <n v="67.2"/>
    <n v="0"/>
    <n v="2"/>
  </r>
  <r>
    <x v="1"/>
    <x v="123"/>
    <s v="July"/>
    <x v="0"/>
    <x v="2"/>
    <s v="Mobile"/>
    <x v="0"/>
    <n v="631.59999999999991"/>
    <n v="5.8107199999999999"/>
    <n v="9.2000000000000016E-3"/>
    <n v="0.12000000000000005"/>
    <n v="0.69728640000000031"/>
    <n v="3"/>
    <n v="0.2324288000000001"/>
    <n v="0.51628713825481176"/>
    <n v="218"/>
    <n v="312.64054483208037"/>
    <n v="54"/>
    <n v="3"/>
    <n v="0"/>
  </r>
  <r>
    <x v="1"/>
    <x v="124"/>
    <s v="July"/>
    <x v="0"/>
    <x v="2"/>
    <s v="Mobile"/>
    <x v="0"/>
    <n v="843.89999999999986"/>
    <n v="9.0297299999999989"/>
    <n v="1.0700000000000001E-2"/>
    <n v="0.40000000000000008"/>
    <n v="3.6118920000000001"/>
    <n v="3"/>
    <n v="1.203964"/>
    <n v="0.33223584758348262"/>
    <n v="73"/>
    <n v="20.211014061328523"/>
    <n v="67.2"/>
    <n v="19.5"/>
    <n v="6"/>
  </r>
  <r>
    <x v="1"/>
    <x v="125"/>
    <s v="July"/>
    <x v="0"/>
    <x v="2"/>
    <s v="Mobile"/>
    <x v="0"/>
    <n v="758.39999999999986"/>
    <n v="4.5504000000000007"/>
    <n v="6.0000000000000019E-3"/>
    <n v="1.3299999999999998"/>
    <n v="6.0520320000000005"/>
    <n v="3"/>
    <n v="2.017344"/>
    <n v="0.65928270042194081"/>
    <n v="187"/>
    <n v="30.898713027293972"/>
    <n v="55.199999999999996"/>
    <n v="0"/>
    <n v="0"/>
  </r>
  <r>
    <x v="1"/>
    <x v="126"/>
    <s v="July"/>
    <x v="0"/>
    <x v="2"/>
    <s v="Mobile"/>
    <x v="0"/>
    <n v="963.3"/>
    <n v="6.9357599999999984"/>
    <n v="7.1999999999999989E-3"/>
    <n v="0.80999999999999983"/>
    <n v="5.6179655999999971"/>
    <n v="3"/>
    <n v="1.872655199999999"/>
    <n v="0.43254091837087799"/>
    <n v="159"/>
    <n v="28.302060090933999"/>
    <n v="76.8"/>
    <n v="19.5"/>
    <n v="2"/>
  </r>
  <r>
    <x v="1"/>
    <x v="127"/>
    <s v="July"/>
    <x v="0"/>
    <x v="2"/>
    <s v="Mobile"/>
    <x v="0"/>
    <n v="830.09999999999991"/>
    <n v="8.3009999999999984"/>
    <n v="9.9999999999999985E-3"/>
    <n v="0.44999999999999996"/>
    <n v="3.7354499999999988"/>
    <n v="2"/>
    <n v="1.8677249999999994"/>
    <n v="0.24093482712926159"/>
    <n v="136"/>
    <n v="36.407929432866197"/>
    <n v="54"/>
    <n v="0"/>
    <n v="2"/>
  </r>
  <r>
    <x v="1"/>
    <x v="128"/>
    <s v="July"/>
    <x v="0"/>
    <x v="2"/>
    <s v="Mobile"/>
    <x v="0"/>
    <n v="488.89999999999986"/>
    <n v="3.2756299999999987"/>
    <n v="6.6999999999999994E-3"/>
    <n v="0.37000000000000005"/>
    <n v="1.2119830999999996"/>
    <n v="2"/>
    <n v="0.60599154999999982"/>
    <n v="0.61056956982320987"/>
    <n v="80"/>
    <n v="66.007521061968617"/>
    <n v="74.399999999999991"/>
    <n v="15"/>
    <n v="4"/>
  </r>
  <r>
    <x v="1"/>
    <x v="129"/>
    <s v="July"/>
    <x v="0"/>
    <x v="2"/>
    <s v="Mobile"/>
    <x v="0"/>
    <n v="827.5"/>
    <n v="6.5372500000000002"/>
    <n v="7.9000000000000008E-3"/>
    <n v="0.39000000000000007"/>
    <n v="2.5495275000000004"/>
    <n v="0"/>
    <n v="0"/>
    <n v="0"/>
    <n v="53"/>
    <n v="20.788165650301867"/>
    <n v="36"/>
    <n v="3"/>
    <n v="0"/>
  </r>
  <r>
    <x v="1"/>
    <x v="130"/>
    <s v="July"/>
    <x v="0"/>
    <x v="2"/>
    <s v="Mobile"/>
    <x v="0"/>
    <n v="1207.3"/>
    <n v="5.4328500000000011"/>
    <n v="4.5000000000000014E-3"/>
    <n v="0.98999999999999966"/>
    <n v="5.3785214999999988"/>
    <n v="3"/>
    <n v="1.7928404999999996"/>
    <n v="0.55219636102598069"/>
    <n v="232"/>
    <n v="43.134530558258447"/>
    <n v="21.599999999999998"/>
    <n v="16.5"/>
    <n v="0"/>
  </r>
  <r>
    <x v="1"/>
    <x v="131"/>
    <s v="July"/>
    <x v="0"/>
    <x v="2"/>
    <s v="Mobile"/>
    <x v="0"/>
    <n v="727.5"/>
    <n v="5.0197500000000002"/>
    <n v="6.8999999999999999E-3"/>
    <n v="0.20000000000000004"/>
    <n v="1.0039500000000001"/>
    <n v="4"/>
    <n v="0.25098750000000003"/>
    <n v="0.79685243289008412"/>
    <n v="294"/>
    <n v="292.84326908710591"/>
    <n v="55.199999999999996"/>
    <n v="6"/>
    <n v="7"/>
  </r>
  <r>
    <x v="1"/>
    <x v="132"/>
    <s v="July"/>
    <x v="0"/>
    <x v="2"/>
    <s v="Mobile"/>
    <x v="0"/>
    <n v="1599.4"/>
    <n v="9.1165800000000026"/>
    <n v="5.7000000000000011E-3"/>
    <n v="1.2199999999999998"/>
    <n v="11.1222276"/>
    <n v="0"/>
    <n v="0"/>
    <n v="0"/>
    <n v="49"/>
    <n v="4.4055922754179209"/>
    <n v="55.199999999999996"/>
    <n v="3"/>
    <n v="1"/>
  </r>
  <r>
    <x v="1"/>
    <x v="133"/>
    <s v="July"/>
    <x v="0"/>
    <x v="2"/>
    <s v="Mobile"/>
    <x v="0"/>
    <n v="172.5"/>
    <n v="0.53474999999999995"/>
    <n v="3.0999999999999999E-3"/>
    <n v="0.48"/>
    <n v="0.25667999999999996"/>
    <n v="3"/>
    <n v="8.5559999999999983E-2"/>
    <n v="5.6100981767180933"/>
    <n v="204"/>
    <n v="794.76390836839653"/>
    <n v="24"/>
    <n v="9"/>
    <n v="6"/>
  </r>
  <r>
    <x v="1"/>
    <x v="134"/>
    <s v="July"/>
    <x v="0"/>
    <x v="2"/>
    <s v="Mobile"/>
    <x v="0"/>
    <n v="1417.8"/>
    <n v="12.760200000000003"/>
    <n v="9.0000000000000028E-3"/>
    <n v="0.54999999999999993"/>
    <n v="7.018110000000001"/>
    <n v="4"/>
    <n v="1.7545275000000002"/>
    <n v="0.31347471042773617"/>
    <n v="299"/>
    <n v="42.604062917224148"/>
    <n v="37.199999999999996"/>
    <n v="12"/>
    <n v="6"/>
  </r>
  <r>
    <x v="1"/>
    <x v="135"/>
    <s v="July"/>
    <x v="0"/>
    <x v="2"/>
    <s v="Mobile"/>
    <x v="0"/>
    <n v="199.89999999999986"/>
    <n v="0.73962999999999934"/>
    <n v="3.6999999999999993E-3"/>
    <n v="0.39"/>
    <n v="0.28845569999999976"/>
    <n v="3"/>
    <n v="9.6151899999999915E-2"/>
    <n v="4.0560820951016083"/>
    <n v="182"/>
    <n v="630.94610368247243"/>
    <n v="75.599999999999994"/>
    <n v="21"/>
    <n v="1"/>
  </r>
  <r>
    <x v="1"/>
    <x v="136"/>
    <s v="July"/>
    <x v="0"/>
    <x v="2"/>
    <s v="Mobile"/>
    <x v="0"/>
    <n v="1461.3999999999999"/>
    <n v="3.3612199999999994"/>
    <n v="2.3E-3"/>
    <n v="0.47"/>
    <n v="1.5797733999999997"/>
    <n v="0"/>
    <n v="0"/>
    <n v="0"/>
    <n v="9"/>
    <n v="5.6970195852139316"/>
    <n v="44.4"/>
    <n v="6"/>
    <n v="5"/>
  </r>
  <r>
    <x v="1"/>
    <x v="137"/>
    <s v="July"/>
    <x v="0"/>
    <x v="2"/>
    <s v="Mobile"/>
    <x v="0"/>
    <n v="894"/>
    <n v="8.5823999999999998"/>
    <n v="9.5999999999999992E-3"/>
    <n v="0.44000000000000006"/>
    <n v="3.7762560000000005"/>
    <n v="4"/>
    <n v="0.94406400000000013"/>
    <n v="0.46607009694258017"/>
    <n v="126"/>
    <n v="33.36638194020744"/>
    <n v="40.799999999999997"/>
    <n v="4.5"/>
    <n v="2"/>
  </r>
  <r>
    <x v="1"/>
    <x v="138"/>
    <s v="July"/>
    <x v="0"/>
    <x v="2"/>
    <s v="Mobile"/>
    <x v="0"/>
    <n v="865.39999999999986"/>
    <n v="6.2308799999999991"/>
    <n v="7.1999999999999998E-3"/>
    <n v="0.54999999999999982"/>
    <n v="3.4269839999999983"/>
    <n v="3"/>
    <n v="1.1423279999999993"/>
    <n v="0.48147292196286889"/>
    <n v="277"/>
    <n v="80.829090535584683"/>
    <n v="38.4"/>
    <n v="12"/>
    <n v="2"/>
  </r>
  <r>
    <x v="1"/>
    <x v="139"/>
    <s v="July"/>
    <x v="0"/>
    <x v="2"/>
    <s v="Mobile"/>
    <x v="0"/>
    <n v="317.39999999999986"/>
    <n v="2.3487599999999991"/>
    <n v="7.4000000000000003E-3"/>
    <n v="0.90999999999999981"/>
    <n v="2.1373715999999989"/>
    <n v="0"/>
    <n v="0"/>
    <n v="0"/>
    <n v="13"/>
    <n v="6.0822367060552347"/>
    <n v="70.8"/>
    <n v="7.5"/>
    <n v="1"/>
  </r>
  <r>
    <x v="1"/>
    <x v="140"/>
    <s v="July"/>
    <x v="0"/>
    <x v="2"/>
    <s v="Mobile"/>
    <x v="0"/>
    <n v="1125.5999999999999"/>
    <n v="6.7536000000000014"/>
    <n v="6.0000000000000019E-3"/>
    <n v="1.21"/>
    <n v="8.1718560000000018"/>
    <n v="1"/>
    <n v="8.1718560000000018"/>
    <n v="0.14806917791992416"/>
    <n v="94"/>
    <n v="11.502894813613942"/>
    <n v="82.8"/>
    <n v="1.5"/>
    <n v="2"/>
  </r>
  <r>
    <x v="1"/>
    <x v="141"/>
    <s v="July"/>
    <x v="0"/>
    <x v="2"/>
    <s v="Mobile"/>
    <x v="0"/>
    <n v="941.8"/>
    <n v="9.8888999999999978"/>
    <n v="1.0499999999999999E-2"/>
    <n v="1.0599999999999998"/>
    <n v="10.482233999999996"/>
    <n v="0"/>
    <n v="0"/>
    <n v="0"/>
    <n v="66"/>
    <n v="6.2963677399302496"/>
    <n v="46.8"/>
    <n v="3"/>
    <n v="1"/>
  </r>
  <r>
    <x v="1"/>
    <x v="142"/>
    <s v="July"/>
    <x v="0"/>
    <x v="2"/>
    <s v="Mobile"/>
    <x v="0"/>
    <n v="841.69999999999982"/>
    <n v="3.9559899999999986"/>
    <n v="4.6999999999999993E-3"/>
    <n v="0.56999999999999984"/>
    <n v="2.2549142999999985"/>
    <n v="0"/>
    <n v="0"/>
    <n v="0"/>
    <n v="16"/>
    <n v="7.0956133454828016"/>
    <n v="45.6"/>
    <n v="7.5"/>
    <n v="1"/>
  </r>
  <r>
    <x v="1"/>
    <x v="143"/>
    <s v="July"/>
    <x v="0"/>
    <x v="2"/>
    <s v="Mobile"/>
    <x v="0"/>
    <n v="958.3"/>
    <n v="6.8039299999999994"/>
    <n v="7.0999999999999995E-3"/>
    <n v="0.19"/>
    <n v="1.2927466999999999"/>
    <n v="4"/>
    <n v="0.32318667499999998"/>
    <n v="0.58789552508623699"/>
    <n v="283"/>
    <n v="218.91372842026982"/>
    <n v="50.4"/>
    <n v="12"/>
    <n v="2"/>
  </r>
  <r>
    <x v="1"/>
    <x v="144"/>
    <s v="July"/>
    <x v="0"/>
    <x v="2"/>
    <s v="Mobile"/>
    <x v="0"/>
    <n v="921.39999999999986"/>
    <n v="9.6746999999999979"/>
    <n v="1.0499999999999999E-2"/>
    <n v="0.59999999999999987"/>
    <n v="5.8048199999999976"/>
    <n v="4"/>
    <n v="1.4512049999999994"/>
    <n v="0.41344951264638707"/>
    <n v="199"/>
    <n v="34.281855423596269"/>
    <n v="36"/>
    <n v="9"/>
    <n v="3"/>
  </r>
  <r>
    <x v="1"/>
    <x v="145"/>
    <s v="July"/>
    <x v="0"/>
    <x v="2"/>
    <s v="Mobile"/>
    <x v="0"/>
    <n v="533.69999999999982"/>
    <n v="2.9887199999999994"/>
    <n v="5.6000000000000008E-3"/>
    <n v="0.97999999999999987"/>
    <n v="2.9289455999999991"/>
    <n v="0"/>
    <n v="0"/>
    <n v="0"/>
    <n v="20"/>
    <n v="6.828395856857159"/>
    <n v="73.2"/>
    <n v="4.5"/>
    <n v="0"/>
  </r>
  <r>
    <x v="1"/>
    <x v="146"/>
    <s v="July"/>
    <x v="0"/>
    <x v="2"/>
    <s v="Mobile"/>
    <x v="0"/>
    <n v="644.69999999999982"/>
    <n v="4.3839599999999983"/>
    <n v="6.7999999999999996E-3"/>
    <n v="0.79999999999999971"/>
    <n v="3.5071679999999974"/>
    <n v="2"/>
    <n v="1.7535839999999987"/>
    <n v="0.45620854204874151"/>
    <n v="128"/>
    <n v="36.496683363899329"/>
    <n v="55.199999999999996"/>
    <n v="9"/>
    <n v="0"/>
  </r>
  <r>
    <x v="1"/>
    <x v="147"/>
    <s v="July"/>
    <x v="0"/>
    <x v="2"/>
    <s v="Mobile"/>
    <x v="0"/>
    <n v="647.59999999999991"/>
    <n v="3.3027599999999997"/>
    <n v="5.1000000000000004E-3"/>
    <n v="0.55999999999999994"/>
    <n v="1.8495455999999997"/>
    <n v="4"/>
    <n v="0.46238639999999992"/>
    <n v="1.2111082851917792"/>
    <n v="163"/>
    <n v="88.12975468136608"/>
    <n v="58.8"/>
    <n v="6"/>
    <n v="2"/>
  </r>
  <r>
    <x v="1"/>
    <x v="148"/>
    <s v="July"/>
    <x v="0"/>
    <x v="2"/>
    <s v="Mobile"/>
    <x v="0"/>
    <n v="883.39999999999986"/>
    <n v="7.2438799999999981"/>
    <n v="8.199999999999999E-3"/>
    <n v="0.37000000000000011"/>
    <n v="2.6802356000000001"/>
    <n v="0"/>
    <n v="0"/>
    <n v="0"/>
    <n v="8"/>
    <n v="2.9848122306859888"/>
    <n v="55.199999999999996"/>
    <n v="3"/>
    <n v="1"/>
  </r>
  <r>
    <x v="1"/>
    <x v="149"/>
    <s v="July"/>
    <x v="0"/>
    <x v="2"/>
    <s v="Mobile"/>
    <x v="0"/>
    <n v="1252.5999999999999"/>
    <n v="8.8934599999999993"/>
    <n v="7.0999999999999995E-3"/>
    <n v="1.0899999999999999"/>
    <n v="9.6938713999999973"/>
    <n v="3"/>
    <n v="3.2312904666666658"/>
    <n v="0.33732652983203393"/>
    <n v="215"/>
    <n v="22.178961441555749"/>
    <n v="38.4"/>
    <n v="9"/>
    <n v="4"/>
  </r>
  <r>
    <x v="1"/>
    <x v="150"/>
    <s v="July"/>
    <x v="0"/>
    <x v="2"/>
    <s v="Mobile"/>
    <x v="0"/>
    <n v="1311"/>
    <n v="11.930100000000003"/>
    <n v="9.1000000000000022E-3"/>
    <n v="1.2999999999999998"/>
    <n v="15.509130000000003"/>
    <n v="2"/>
    <n v="7.7545650000000013"/>
    <n v="0.16764318823815388"/>
    <n v="151"/>
    <n v="9.7362005476773987"/>
    <n v="31.2"/>
    <n v="3"/>
    <n v="1"/>
  </r>
  <r>
    <x v="1"/>
    <x v="151"/>
    <s v="July"/>
    <x v="0"/>
    <x v="2"/>
    <s v="Mobile"/>
    <x v="0"/>
    <n v="226.09999999999991"/>
    <n v="2.3740499999999987"/>
    <n v="1.0499999999999999E-2"/>
    <n v="0.18000000000000005"/>
    <n v="0.42732899999999985"/>
    <n v="4"/>
    <n v="0.10683224999999996"/>
    <n v="1.6848844801078335"/>
    <n v="212"/>
    <n v="496.10487469841758"/>
    <n v="80.399999999999991"/>
    <n v="1.5"/>
    <n v="2"/>
  </r>
  <r>
    <x v="1"/>
    <x v="152"/>
    <s v="July"/>
    <x v="0"/>
    <x v="2"/>
    <s v="Mobile"/>
    <x v="0"/>
    <n v="951.99999999999977"/>
    <n v="9.2343999999999991"/>
    <n v="9.700000000000002E-3"/>
    <n v="0.43999999999999995"/>
    <n v="4.0631359999999992"/>
    <n v="2"/>
    <n v="2.0315679999999996"/>
    <n v="0.21658147795200558"/>
    <n v="89"/>
    <n v="21.904263111055112"/>
    <n v="38.4"/>
    <n v="4.5"/>
    <n v="1"/>
  </r>
  <r>
    <x v="1"/>
    <x v="153"/>
    <s v="August"/>
    <x v="0"/>
    <x v="2"/>
    <s v="Mobile"/>
    <x v="0"/>
    <n v="922.09999999999991"/>
    <n v="7.19238"/>
    <n v="7.8000000000000005E-3"/>
    <n v="0.6499999999999998"/>
    <n v="4.6750469999999984"/>
    <n v="4"/>
    <n v="1.1687617499999996"/>
    <n v="0.55614414143857804"/>
    <n v="162"/>
    <n v="34.652058043480643"/>
    <n v="60"/>
    <n v="7.5"/>
    <n v="3"/>
  </r>
  <r>
    <x v="1"/>
    <x v="154"/>
    <s v="August"/>
    <x v="0"/>
    <x v="2"/>
    <s v="Mobile"/>
    <x v="0"/>
    <n v="741.69999999999982"/>
    <n v="2.0767599999999993"/>
    <n v="2.7999999999999995E-3"/>
    <n v="0.91999999999999982"/>
    <n v="1.9106191999999989"/>
    <n v="0"/>
    <n v="0"/>
    <n v="0"/>
    <n v="13"/>
    <n v="6.8040769191474721"/>
    <n v="62.4"/>
    <n v="3"/>
    <n v="4"/>
  </r>
  <r>
    <x v="1"/>
    <x v="155"/>
    <s v="August"/>
    <x v="0"/>
    <x v="2"/>
    <s v="Mobile"/>
    <x v="0"/>
    <n v="18.400000000000102"/>
    <n v="9.9360000000000531E-2"/>
    <n v="5.3999999999999994E-3"/>
    <n v="0.31000000000000005"/>
    <n v="3.0801600000000168E-2"/>
    <n v="4"/>
    <n v="7.7004000000000421E-3"/>
    <n v="40.257648953300915"/>
    <n v="282"/>
    <n v="9155.3685522829473"/>
    <n v="22.8"/>
    <n v="4.5"/>
    <n v="3"/>
  </r>
  <r>
    <x v="1"/>
    <x v="156"/>
    <s v="August"/>
    <x v="0"/>
    <x v="2"/>
    <s v="Mobile"/>
    <x v="0"/>
    <n v="425.79999999999995"/>
    <n v="1.3199799999999999"/>
    <n v="3.1000000000000003E-3"/>
    <n v="0.97999999999999987"/>
    <n v="1.2935803999999997"/>
    <n v="2"/>
    <n v="0.64679019999999987"/>
    <n v="1.5151744723404901"/>
    <n v="165"/>
    <n v="127.55295302866372"/>
    <n v="33.6"/>
    <n v="3"/>
    <n v="6"/>
  </r>
  <r>
    <x v="1"/>
    <x v="157"/>
    <s v="August"/>
    <x v="0"/>
    <x v="2"/>
    <s v="Mobile"/>
    <x v="0"/>
    <n v="1259.5999999999999"/>
    <n v="2.8970799999999999"/>
    <n v="2.3E-3"/>
    <n v="1.3099999999999996"/>
    <n v="3.7951747999999985"/>
    <n v="0"/>
    <n v="0"/>
    <n v="0"/>
    <n v="56"/>
    <n v="14.755578583626773"/>
    <n v="69.599999999999994"/>
    <n v="3"/>
    <n v="1"/>
  </r>
  <r>
    <x v="1"/>
    <x v="158"/>
    <s v="August"/>
    <x v="0"/>
    <x v="2"/>
    <s v="Mobile"/>
    <x v="0"/>
    <n v="162.29999999999995"/>
    <n v="1.1198699999999997"/>
    <n v="6.8999999999999999E-3"/>
    <n v="1.0199999999999998"/>
    <n v="1.1422673999999995"/>
    <n v="2"/>
    <n v="0.57113369999999974"/>
    <n v="1.7859215801834147"/>
    <n v="144"/>
    <n v="126.06505271882929"/>
    <n v="33.6"/>
    <n v="12"/>
    <n v="1"/>
  </r>
  <r>
    <x v="1"/>
    <x v="159"/>
    <s v="August"/>
    <x v="0"/>
    <x v="2"/>
    <s v="Mobile"/>
    <x v="0"/>
    <n v="1140.0999999999999"/>
    <n v="7.29664"/>
    <n v="6.4000000000000003E-3"/>
    <n v="0.20000000000000007"/>
    <n v="1.4593280000000004"/>
    <n v="0"/>
    <n v="0"/>
    <n v="0"/>
    <n v="26"/>
    <n v="17.816419612314704"/>
    <n v="28.799999999999997"/>
    <n v="10.5"/>
    <n v="5"/>
  </r>
  <r>
    <x v="1"/>
    <x v="160"/>
    <s v="August"/>
    <x v="0"/>
    <x v="2"/>
    <s v="Mobile"/>
    <x v="0"/>
    <n v="878.69999999999982"/>
    <n v="2.5482300000000002"/>
    <n v="2.9000000000000007E-3"/>
    <n v="0.13000000000000003"/>
    <n v="0.33126990000000012"/>
    <n v="0"/>
    <n v="0"/>
    <n v="0"/>
    <n v="54"/>
    <n v="163.00907507745188"/>
    <n v="14.399999999999999"/>
    <n v="1.5"/>
    <n v="6"/>
  </r>
  <r>
    <x v="1"/>
    <x v="161"/>
    <s v="August"/>
    <x v="0"/>
    <x v="2"/>
    <s v="Mobile"/>
    <x v="0"/>
    <n v="815.39999999999986"/>
    <n v="6.6862800000000009"/>
    <n v="8.2000000000000024E-3"/>
    <n v="0.33000000000000007"/>
    <n v="2.2064724000000009"/>
    <n v="3"/>
    <n v="0.73549080000000033"/>
    <n v="0.44867998348857657"/>
    <n v="123"/>
    <n v="55.745088857671618"/>
    <n v="51.6"/>
    <n v="3"/>
    <n v="1"/>
  </r>
  <r>
    <x v="1"/>
    <x v="162"/>
    <s v="August"/>
    <x v="0"/>
    <x v="2"/>
    <s v="Mobile"/>
    <x v="0"/>
    <n v="1074.3999999999999"/>
    <n v="3.7604000000000002"/>
    <n v="3.5000000000000005E-3"/>
    <n v="0.3600000000000001"/>
    <n v="1.3537440000000005"/>
    <n v="2"/>
    <n v="0.67687200000000025"/>
    <n v="0.53185831294543129"/>
    <n v="198"/>
    <n v="146.26103605999356"/>
    <n v="66"/>
    <n v="12"/>
    <n v="7"/>
  </r>
  <r>
    <x v="1"/>
    <x v="163"/>
    <s v="August"/>
    <x v="0"/>
    <x v="2"/>
    <s v="Mobile"/>
    <x v="0"/>
    <n v="997.09999999999991"/>
    <n v="3.8886900000000004"/>
    <n v="3.9000000000000007E-3"/>
    <n v="0.54999999999999993"/>
    <n v="2.1387795000000001"/>
    <n v="2"/>
    <n v="1.06938975"/>
    <n v="0.51431201767176082"/>
    <n v="47"/>
    <n v="21.975149845975238"/>
    <n v="72"/>
    <n v="6"/>
    <n v="5"/>
  </r>
  <r>
    <x v="1"/>
    <x v="164"/>
    <s v="August"/>
    <x v="0"/>
    <x v="2"/>
    <s v="Mobile"/>
    <x v="0"/>
    <n v="1141.3"/>
    <n v="4.6793300000000002"/>
    <n v="4.1000000000000003E-3"/>
    <n v="0.16000000000000003"/>
    <n v="0.74869280000000016"/>
    <n v="4"/>
    <n v="0.18717320000000004"/>
    <n v="0.85482323324065623"/>
    <n v="327"/>
    <n v="436.76124573389768"/>
    <n v="31.2"/>
    <n v="0"/>
    <n v="12"/>
  </r>
  <r>
    <x v="1"/>
    <x v="165"/>
    <s v="August"/>
    <x v="0"/>
    <x v="2"/>
    <s v="Mobile"/>
    <x v="0"/>
    <n v="680.09999999999991"/>
    <n v="4.2846299999999991"/>
    <n v="6.2999999999999992E-3"/>
    <n v="0.68999999999999972"/>
    <n v="2.9563946999999984"/>
    <n v="2"/>
    <n v="1.4781973499999992"/>
    <n v="0.46678476321175932"/>
    <n v="69"/>
    <n v="23.339238160587975"/>
    <n v="30"/>
    <n v="4.5"/>
    <n v="4"/>
  </r>
  <r>
    <x v="1"/>
    <x v="166"/>
    <s v="August"/>
    <x v="0"/>
    <x v="2"/>
    <s v="Mobile"/>
    <x v="0"/>
    <n v="1036.5999999999999"/>
    <n v="8.7074399999999983"/>
    <n v="8.3999999999999995E-3"/>
    <n v="0.5099999999999999"/>
    <n v="4.4407943999999979"/>
    <n v="2"/>
    <n v="2.220397199999999"/>
    <n v="0.22968863408763085"/>
    <n v="107"/>
    <n v="24.094788085663243"/>
    <n v="38.4"/>
    <n v="1.5"/>
    <n v="0"/>
  </r>
  <r>
    <x v="1"/>
    <x v="167"/>
    <s v="August"/>
    <x v="0"/>
    <x v="2"/>
    <s v="Mobile"/>
    <x v="0"/>
    <n v="891.39999999999986"/>
    <n v="7.3986199999999993"/>
    <n v="8.3000000000000001E-3"/>
    <n v="0.33000000000000007"/>
    <n v="2.4415446000000003"/>
    <n v="4"/>
    <n v="0.61038615000000007"/>
    <n v="0.54064136284874753"/>
    <n v="307"/>
    <n v="125.74007454133746"/>
    <n v="34.799999999999997"/>
    <n v="19.5"/>
    <n v="4"/>
  </r>
  <r>
    <x v="1"/>
    <x v="168"/>
    <s v="August"/>
    <x v="0"/>
    <x v="2"/>
    <s v="Mobile"/>
    <x v="0"/>
    <n v="869.89999999999986"/>
    <n v="2.8706699999999996"/>
    <n v="3.3E-3"/>
    <n v="1.3599999999999999"/>
    <n v="3.9041111999999991"/>
    <n v="4"/>
    <n v="0.97602779999999978"/>
    <n v="1.3934029338098772"/>
    <n v="162"/>
    <n v="41.494719720073554"/>
    <n v="42"/>
    <n v="7.5"/>
    <n v="1"/>
  </r>
  <r>
    <x v="1"/>
    <x v="169"/>
    <s v="August"/>
    <x v="0"/>
    <x v="2"/>
    <s v="Mobile"/>
    <x v="0"/>
    <n v="1093.3999999999999"/>
    <n v="6.0137000000000018"/>
    <n v="5.5000000000000023E-3"/>
    <n v="0.70999999999999974"/>
    <n v="4.2697269999999996"/>
    <n v="0"/>
    <n v="0"/>
    <n v="0"/>
    <n v="4"/>
    <n v="0.93682804544646536"/>
    <n v="30"/>
    <n v="15"/>
    <n v="6"/>
  </r>
  <r>
    <x v="1"/>
    <x v="170"/>
    <s v="August"/>
    <x v="0"/>
    <x v="2"/>
    <s v="Mobile"/>
    <x v="0"/>
    <n v="487.19999999999982"/>
    <n v="3.1180799999999986"/>
    <n v="6.3999999999999994E-3"/>
    <n v="0.24000000000000005"/>
    <n v="0.74833919999999987"/>
    <n v="4"/>
    <n v="0.18708479999999997"/>
    <n v="1.2828407224958955"/>
    <n v="199"/>
    <n v="265.92219143404492"/>
    <n v="25.2"/>
    <n v="3"/>
    <n v="2"/>
  </r>
  <r>
    <x v="1"/>
    <x v="171"/>
    <s v="August"/>
    <x v="0"/>
    <x v="2"/>
    <s v="Mobile"/>
    <x v="0"/>
    <n v="1641"/>
    <n v="10.5024"/>
    <n v="6.3999999999999994E-3"/>
    <n v="0.23000000000000004"/>
    <n v="2.4155520000000004"/>
    <n v="0"/>
    <n v="0"/>
    <n v="0"/>
    <n v="55"/>
    <n v="22.769122751238637"/>
    <n v="51.6"/>
    <n v="6"/>
    <n v="8"/>
  </r>
  <r>
    <x v="1"/>
    <x v="172"/>
    <s v="August"/>
    <x v="0"/>
    <x v="2"/>
    <s v="Mobile"/>
    <x v="0"/>
    <n v="1499.6"/>
    <n v="7.6479600000000012"/>
    <n v="5.1000000000000012E-3"/>
    <n v="1.0699999999999998"/>
    <n v="8.1833171999999994"/>
    <n v="1"/>
    <n v="8.1833171999999994"/>
    <n v="0.13075382193421511"/>
    <n v="88"/>
    <n v="10.75358535533732"/>
    <n v="52.8"/>
    <n v="0"/>
    <n v="5"/>
  </r>
  <r>
    <x v="1"/>
    <x v="173"/>
    <s v="August"/>
    <x v="0"/>
    <x v="2"/>
    <s v="Mobile"/>
    <x v="0"/>
    <n v="373.59999999999991"/>
    <n v="3.0635199999999996"/>
    <n v="8.2000000000000007E-3"/>
    <n v="0.51999999999999991"/>
    <n v="1.5930303999999995"/>
    <n v="0"/>
    <n v="0"/>
    <n v="0"/>
    <n v="39"/>
    <n v="24.481642032694424"/>
    <n v="66"/>
    <n v="1.5"/>
    <n v="3"/>
  </r>
  <r>
    <x v="1"/>
    <x v="174"/>
    <s v="August"/>
    <x v="0"/>
    <x v="2"/>
    <s v="Mobile"/>
    <x v="0"/>
    <n v="1003.5"/>
    <n v="8.1283499999999993"/>
    <n v="8.0999999999999996E-3"/>
    <n v="1.0999999999999999"/>
    <n v="8.9411849999999973"/>
    <n v="4"/>
    <n v="2.2352962499999993"/>
    <n v="0.49210479371582183"/>
    <n v="141"/>
    <n v="15.769721798620658"/>
    <n v="43.199999999999996"/>
    <n v="19.5"/>
    <n v="2"/>
  </r>
  <r>
    <x v="1"/>
    <x v="175"/>
    <s v="August"/>
    <x v="0"/>
    <x v="2"/>
    <s v="Mobile"/>
    <x v="0"/>
    <n v="1204.4999999999998"/>
    <n v="7.8292499999999992"/>
    <n v="6.5000000000000006E-3"/>
    <n v="1.0099999999999998"/>
    <n v="7.9075424999999973"/>
    <n v="1"/>
    <n v="7.9075424999999973"/>
    <n v="0.12772615512341542"/>
    <n v="28"/>
    <n v="3.5409231123323095"/>
    <n v="26.4"/>
    <n v="7.5"/>
    <n v="1"/>
  </r>
  <r>
    <x v="1"/>
    <x v="176"/>
    <s v="August"/>
    <x v="0"/>
    <x v="2"/>
    <s v="Mobile"/>
    <x v="0"/>
    <n v="1406.1999999999998"/>
    <n v="6.4685200000000007"/>
    <n v="4.6000000000000008E-3"/>
    <n v="1.2799999999999998"/>
    <n v="8.2797055999999998"/>
    <n v="3"/>
    <n v="2.7599018666666666"/>
    <n v="0.46378460606135558"/>
    <n v="171"/>
    <n v="20.652908238669742"/>
    <n v="55.199999999999996"/>
    <n v="9"/>
    <n v="3"/>
  </r>
  <r>
    <x v="1"/>
    <x v="177"/>
    <s v="August"/>
    <x v="0"/>
    <x v="2"/>
    <s v="Mobile"/>
    <x v="0"/>
    <n v="446.79999999999995"/>
    <n v="2.9488799999999995"/>
    <n v="6.6E-3"/>
    <n v="0.26000000000000006"/>
    <n v="0.76670880000000008"/>
    <n v="1"/>
    <n v="0.76670880000000008"/>
    <n v="0.33911179837768923"/>
    <n v="95"/>
    <n v="123.90623402261718"/>
    <n v="86.399999999999991"/>
    <n v="1.5"/>
    <n v="0"/>
  </r>
  <r>
    <x v="1"/>
    <x v="178"/>
    <s v="August"/>
    <x v="0"/>
    <x v="2"/>
    <s v="Mobile"/>
    <x v="0"/>
    <n v="1062.7999999999997"/>
    <n v="8.1835599999999982"/>
    <n v="7.7000000000000002E-3"/>
    <n v="1.38"/>
    <n v="11.293312799999997"/>
    <n v="3"/>
    <n v="3.7644375999999991"/>
    <n v="0.36658862402181941"/>
    <n v="175"/>
    <n v="15.495895942951305"/>
    <n v="44.4"/>
    <n v="12"/>
    <n v="2"/>
  </r>
  <r>
    <x v="1"/>
    <x v="179"/>
    <s v="August"/>
    <x v="0"/>
    <x v="2"/>
    <s v="Mobile"/>
    <x v="0"/>
    <n v="1196.5999999999999"/>
    <n v="7.0599400000000001"/>
    <n v="5.9000000000000007E-3"/>
    <n v="0.54999999999999993"/>
    <n v="3.8829669999999994"/>
    <n v="3"/>
    <n v="1.2943223333333331"/>
    <n v="0.42493278979708043"/>
    <n v="140"/>
    <n v="36.054903376721981"/>
    <n v="58.8"/>
    <n v="3"/>
    <n v="1"/>
  </r>
  <r>
    <x v="1"/>
    <x v="180"/>
    <s v="August"/>
    <x v="0"/>
    <x v="2"/>
    <s v="Mobile"/>
    <x v="0"/>
    <n v="1055.3999999999999"/>
    <n v="8.3376599999999996"/>
    <n v="7.9000000000000008E-3"/>
    <n v="0.66999999999999971"/>
    <n v="5.5862321999999969"/>
    <n v="0"/>
    <n v="0"/>
    <n v="0"/>
    <n v="18"/>
    <n v="3.2222076268150848"/>
    <n v="66"/>
    <n v="4.5"/>
    <n v="2"/>
  </r>
  <r>
    <x v="1"/>
    <x v="181"/>
    <s v="August"/>
    <x v="0"/>
    <x v="2"/>
    <s v="Mobile"/>
    <x v="0"/>
    <n v="869.3"/>
    <n v="7.4759800000000007"/>
    <n v="8.6000000000000017E-3"/>
    <n v="0.37999999999999995"/>
    <n v="2.8408723999999999"/>
    <n v="2"/>
    <n v="1.4204361999999999"/>
    <n v="0.2675234551189275"/>
    <n v="182"/>
    <n v="64.064827410058967"/>
    <n v="37.199999999999996"/>
    <n v="6"/>
    <n v="4"/>
  </r>
  <r>
    <x v="1"/>
    <x v="182"/>
    <s v="August"/>
    <x v="0"/>
    <x v="2"/>
    <s v="Mobile"/>
    <x v="0"/>
    <n v="896.8"/>
    <n v="6.4569600000000005"/>
    <n v="7.2000000000000007E-3"/>
    <n v="0.27000000000000007"/>
    <n v="1.7433792000000006"/>
    <n v="4"/>
    <n v="0.43584480000000014"/>
    <n v="0.61948656953117254"/>
    <n v="261"/>
    <n v="149.70925430336666"/>
    <n v="39.6"/>
    <n v="1.5"/>
    <n v="7"/>
  </r>
  <r>
    <x v="1"/>
    <x v="183"/>
    <s v="August"/>
    <x v="0"/>
    <x v="2"/>
    <s v="Mobile"/>
    <x v="0"/>
    <n v="398.19999999999982"/>
    <n v="4.2209199999999978"/>
    <n v="1.06E-2"/>
    <n v="0.39000000000000007"/>
    <n v="1.6461587999999994"/>
    <n v="0"/>
    <n v="0"/>
    <n v="0"/>
    <n v="11"/>
    <n v="6.6822228815348828"/>
    <n v="73.2"/>
    <n v="1.5"/>
    <n v="1"/>
  </r>
  <r>
    <x v="2"/>
    <x v="184"/>
    <s v="September"/>
    <x v="0"/>
    <x v="2"/>
    <s v="Mobile"/>
    <x v="0"/>
    <n v="2360"/>
    <n v="18.644000000000002"/>
    <n v="7.9000000000000008E-3"/>
    <n v="1.0999999999999999"/>
    <n v="20.508399999999998"/>
    <n v="4"/>
    <n v="5.1270999999999995"/>
    <n v="0.21454623471358075"/>
    <n v="333"/>
    <n v="16.23724912718691"/>
    <n v="57.599999999999994"/>
    <n v="10.5"/>
    <n v="4"/>
  </r>
  <r>
    <x v="2"/>
    <x v="185"/>
    <s v="September"/>
    <x v="0"/>
    <x v="2"/>
    <s v="Mobile"/>
    <x v="0"/>
    <n v="1364"/>
    <n v="9.8207999999999966"/>
    <n v="7.1999999999999972E-3"/>
    <n v="0.37999999999999995"/>
    <n v="3.7319039999999983"/>
    <n v="3"/>
    <n v="1.2439679999999995"/>
    <n v="0.30547409579667656"/>
    <n v="167"/>
    <n v="44.749275436881568"/>
    <n v="68.399999999999991"/>
    <n v="0"/>
    <n v="3"/>
  </r>
  <r>
    <x v="2"/>
    <x v="186"/>
    <s v="September"/>
    <x v="0"/>
    <x v="2"/>
    <s v="Mobile"/>
    <x v="0"/>
    <n v="2005"/>
    <n v="21.253"/>
    <n v="1.06E-2"/>
    <n v="0.73999999999999977"/>
    <n v="15.727219999999996"/>
    <n v="6"/>
    <n v="2.6212033333333324"/>
    <n v="0.28231308521149956"/>
    <n v="443"/>
    <n v="28.167724492949176"/>
    <n v="12"/>
    <n v="12"/>
    <n v="0"/>
  </r>
  <r>
    <x v="2"/>
    <x v="187"/>
    <s v="September"/>
    <x v="0"/>
    <x v="2"/>
    <s v="Mobile"/>
    <x v="0"/>
    <n v="2236"/>
    <n v="18.558800000000005"/>
    <n v="8.3000000000000018E-3"/>
    <n v="6.0000000000000026E-2"/>
    <n v="1.1135280000000007"/>
    <n v="3"/>
    <n v="0.37117600000000023"/>
    <n v="0.1616483824385197"/>
    <n v="220"/>
    <n v="197.57024520263511"/>
    <n v="74.399999999999991"/>
    <n v="6"/>
    <n v="4"/>
  </r>
  <r>
    <x v="2"/>
    <x v="188"/>
    <s v="September"/>
    <x v="0"/>
    <x v="2"/>
    <s v="Mobile"/>
    <x v="0"/>
    <n v="1846"/>
    <n v="18.275400000000005"/>
    <n v="9.9000000000000025E-3"/>
    <n v="1.2099999999999997"/>
    <n v="22.113234000000002"/>
    <n v="1"/>
    <n v="22.113234000000002"/>
    <n v="5.4718364577519496E-2"/>
    <n v="47"/>
    <n v="2.1254240786309229"/>
    <n v="48"/>
    <n v="15"/>
    <n v="2"/>
  </r>
  <r>
    <x v="2"/>
    <x v="189"/>
    <s v="September"/>
    <x v="0"/>
    <x v="2"/>
    <s v="Mobile"/>
    <x v="0"/>
    <n v="2837"/>
    <n v="24.114499999999992"/>
    <n v="8.4999999999999971E-3"/>
    <n v="0.53999999999999981"/>
    <n v="13.021829999999991"/>
    <n v="5"/>
    <n v="2.604365999999998"/>
    <n v="0.20734412905098598"/>
    <n v="261"/>
    <n v="20.043265808261985"/>
    <n v="51.6"/>
    <n v="13.5"/>
    <n v="0"/>
  </r>
  <r>
    <x v="2"/>
    <x v="190"/>
    <s v="September"/>
    <x v="0"/>
    <x v="2"/>
    <s v="Mobile"/>
    <x v="0"/>
    <n v="2839"/>
    <n v="19.305200000000003"/>
    <n v="6.8000000000000014E-3"/>
    <n v="0.17000000000000004"/>
    <n v="3.2818840000000011"/>
    <n v="5"/>
    <n v="0.6563768000000002"/>
    <n v="0.25899757578269061"/>
    <n v="359"/>
    <n v="109.3883878893952"/>
    <n v="43.199999999999996"/>
    <n v="7.5"/>
    <n v="4"/>
  </r>
  <r>
    <x v="2"/>
    <x v="191"/>
    <s v="September"/>
    <x v="0"/>
    <x v="2"/>
    <s v="Mobile"/>
    <x v="0"/>
    <n v="1380"/>
    <n v="7.4519999999999991"/>
    <n v="5.3999999999999994E-3"/>
    <n v="0.87999999999999967"/>
    <n v="6.5577599999999965"/>
    <n v="1"/>
    <n v="6.5577599999999965"/>
    <n v="0.13419216317767044"/>
    <n v="171"/>
    <n v="26.0759771629337"/>
    <n v="21.599999999999998"/>
    <n v="4.5"/>
    <n v="1"/>
  </r>
  <r>
    <x v="2"/>
    <x v="192"/>
    <s v="September"/>
    <x v="0"/>
    <x v="2"/>
    <s v="Mobile"/>
    <x v="0"/>
    <n v="3074"/>
    <n v="23.977200000000003"/>
    <n v="7.8000000000000014E-3"/>
    <n v="1.0899999999999999"/>
    <n v="26.135148000000001"/>
    <n v="2"/>
    <n v="13.067574"/>
    <n v="8.3412575279849174E-2"/>
    <n v="82"/>
    <n v="3.1375372352970796"/>
    <n v="56.4"/>
    <n v="3"/>
    <n v="2"/>
  </r>
  <r>
    <x v="2"/>
    <x v="193"/>
    <s v="September"/>
    <x v="0"/>
    <x v="2"/>
    <s v="Mobile"/>
    <x v="0"/>
    <n v="1480"/>
    <n v="9.3240000000000016"/>
    <n v="6.3000000000000009E-3"/>
    <n v="0.16000000000000003"/>
    <n v="1.4918400000000005"/>
    <n v="2"/>
    <n v="0.74592000000000025"/>
    <n v="0.21450021450021448"/>
    <n v="83"/>
    <n v="55.635993135993118"/>
    <n v="48"/>
    <n v="3"/>
    <n v="5"/>
  </r>
  <r>
    <x v="2"/>
    <x v="194"/>
    <s v="September"/>
    <x v="0"/>
    <x v="2"/>
    <s v="Mobile"/>
    <x v="0"/>
    <n v="2316"/>
    <n v="18.064800000000002"/>
    <n v="7.8000000000000005E-3"/>
    <n v="0.31999999999999995"/>
    <n v="5.7807360000000001"/>
    <n v="5"/>
    <n v="1.1561471999999999"/>
    <n v="0.27678136486426641"/>
    <n v="370"/>
    <n v="64.005690624861614"/>
    <n v="69.599999999999994"/>
    <n v="12"/>
    <n v="2"/>
  </r>
  <r>
    <x v="2"/>
    <x v="195"/>
    <s v="September"/>
    <x v="0"/>
    <x v="2"/>
    <s v="Mobile"/>
    <x v="0"/>
    <n v="2524"/>
    <n v="29.278399999999998"/>
    <n v="1.1599999999999999E-2"/>
    <n v="0.81999999999999984"/>
    <n v="24.008287999999993"/>
    <n v="1"/>
    <n v="24.008287999999993"/>
    <n v="3.4154871850920816E-2"/>
    <n v="60"/>
    <n v="2.4991369647015236"/>
    <n v="67.2"/>
    <n v="7.5"/>
    <n v="7"/>
  </r>
  <r>
    <x v="2"/>
    <x v="196"/>
    <s v="September"/>
    <x v="0"/>
    <x v="2"/>
    <s v="Mobile"/>
    <x v="0"/>
    <n v="2106"/>
    <n v="15.795"/>
    <n v="7.4999999999999997E-3"/>
    <n v="0.23000000000000004"/>
    <n v="3.6328500000000008"/>
    <n v="2"/>
    <n v="1.8164250000000004"/>
    <n v="0.12662234884457108"/>
    <n v="170"/>
    <n v="46.795215877341469"/>
    <n v="24"/>
    <n v="13.5"/>
    <n v="3"/>
  </r>
  <r>
    <x v="2"/>
    <x v="197"/>
    <s v="September"/>
    <x v="0"/>
    <x v="2"/>
    <s v="Mobile"/>
    <x v="0"/>
    <n v="2559"/>
    <n v="27.125399999999999"/>
    <n v="1.06E-2"/>
    <n v="0.63999999999999979"/>
    <n v="17.360255999999993"/>
    <n v="5"/>
    <n v="3.4720511999999983"/>
    <n v="0.1843290790181896"/>
    <n v="292"/>
    <n v="16.820028460409809"/>
    <n v="20.399999999999999"/>
    <n v="16.5"/>
    <n v="2"/>
  </r>
  <r>
    <x v="2"/>
    <x v="198"/>
    <s v="September"/>
    <x v="0"/>
    <x v="2"/>
    <s v="Mobile"/>
    <x v="0"/>
    <n v="2663"/>
    <n v="17.575800000000008"/>
    <n v="6.6000000000000034E-3"/>
    <n v="0.57999999999999974"/>
    <n v="10.193963999999999"/>
    <n v="1"/>
    <n v="10.193963999999999"/>
    <n v="5.6896414387965243E-2"/>
    <n v="45"/>
    <n v="4.414376978376616"/>
    <n v="38.4"/>
    <n v="19.5"/>
    <n v="4"/>
  </r>
  <r>
    <x v="2"/>
    <x v="199"/>
    <s v="September"/>
    <x v="0"/>
    <x v="2"/>
    <s v="Mobile"/>
    <x v="0"/>
    <n v="2840"/>
    <n v="20.448"/>
    <n v="7.1999999999999998E-3"/>
    <n v="0.35"/>
    <n v="7.1567999999999996"/>
    <n v="1"/>
    <n v="7.1567999999999996"/>
    <n v="4.8904538341158058E-2"/>
    <n v="30"/>
    <n v="4.1918175720992625"/>
    <n v="68.399999999999991"/>
    <n v="3"/>
    <n v="1"/>
  </r>
  <r>
    <x v="2"/>
    <x v="200"/>
    <s v="September"/>
    <x v="0"/>
    <x v="2"/>
    <s v="Mobile"/>
    <x v="0"/>
    <n v="1677"/>
    <n v="10.061999999999999"/>
    <n v="5.9999999999999993E-3"/>
    <n v="0.85999999999999988"/>
    <n v="8.653319999999999"/>
    <n v="1"/>
    <n v="8.653319999999999"/>
    <n v="9.9383820314052879E-2"/>
    <n v="59"/>
    <n v="6.8181923238710702"/>
    <n v="78"/>
    <n v="13.5"/>
    <n v="2"/>
  </r>
  <r>
    <x v="2"/>
    <x v="201"/>
    <s v="September"/>
    <x v="0"/>
    <x v="2"/>
    <s v="Mobile"/>
    <x v="0"/>
    <n v="1646"/>
    <n v="11.028200000000002"/>
    <n v="6.7000000000000011E-3"/>
    <n v="6.0000000000000026E-2"/>
    <n v="0.66169200000000039"/>
    <n v="2"/>
    <n v="0.3308460000000002"/>
    <n v="0.18135325801128013"/>
    <n v="88"/>
    <n v="132.99238920827204"/>
    <n v="33.6"/>
    <n v="10.5"/>
    <n v="6"/>
  </r>
  <r>
    <x v="2"/>
    <x v="202"/>
    <s v="September"/>
    <x v="0"/>
    <x v="2"/>
    <s v="Mobile"/>
    <x v="0"/>
    <n v="1356"/>
    <n v="13.831200000000001"/>
    <n v="1.0200000000000001E-2"/>
    <n v="0.12000000000000004"/>
    <n v="1.6597440000000006"/>
    <n v="4"/>
    <n v="0.41493600000000014"/>
    <n v="0.2892012262131991"/>
    <n v="427"/>
    <n v="257.26859081882498"/>
    <n v="37.199999999999996"/>
    <n v="7.5"/>
    <n v="3"/>
  </r>
  <r>
    <x v="2"/>
    <x v="203"/>
    <s v="September"/>
    <x v="0"/>
    <x v="2"/>
    <s v="Mobile"/>
    <x v="0"/>
    <n v="2612"/>
    <n v="28.731999999999999"/>
    <n v="1.0999999999999999E-2"/>
    <n v="0.69999999999999973"/>
    <n v="20.11239999999999"/>
    <n v="3"/>
    <n v="6.7041333333333304"/>
    <n v="0.10441319782820549"/>
    <n v="125"/>
    <n v="6.2150712992979482"/>
    <n v="28.799999999999997"/>
    <n v="18"/>
    <n v="1"/>
  </r>
  <r>
    <x v="2"/>
    <x v="204"/>
    <s v="September"/>
    <x v="0"/>
    <x v="2"/>
    <s v="Mobile"/>
    <x v="0"/>
    <n v="2388"/>
    <n v="15.522000000000006"/>
    <n v="6.5000000000000023E-3"/>
    <n v="0.43999999999999984"/>
    <n v="6.8296799999999998"/>
    <n v="2"/>
    <n v="3.4148399999999999"/>
    <n v="0.12884937508053082"/>
    <n v="152"/>
    <n v="22.255801150273513"/>
    <n v="40.799999999999997"/>
    <n v="6"/>
    <n v="1"/>
  </r>
  <r>
    <x v="2"/>
    <x v="205"/>
    <s v="September"/>
    <x v="0"/>
    <x v="2"/>
    <s v="Mobile"/>
    <x v="0"/>
    <n v="1932"/>
    <n v="24.729600000000001"/>
    <n v="1.2800000000000001E-2"/>
    <n v="0.56999999999999973"/>
    <n v="14.095871999999995"/>
    <n v="2"/>
    <n v="7.0479359999999973"/>
    <n v="8.087474120082816E-2"/>
    <n v="68"/>
    <n v="4.8241073698739623"/>
    <n v="28.799999999999997"/>
    <n v="12"/>
    <n v="4"/>
  </r>
  <r>
    <x v="2"/>
    <x v="206"/>
    <s v="September"/>
    <x v="0"/>
    <x v="2"/>
    <s v="Mobile"/>
    <x v="0"/>
    <n v="2796"/>
    <n v="23.486400000000003"/>
    <n v="8.4000000000000012E-3"/>
    <n v="1.2099999999999997"/>
    <n v="28.418543999999997"/>
    <n v="6"/>
    <n v="4.7364239999999995"/>
    <n v="0.2554669936644185"/>
    <n v="529"/>
    <n v="18.614606012186975"/>
    <n v="70.8"/>
    <n v="15"/>
    <n v="3"/>
  </r>
  <r>
    <x v="2"/>
    <x v="207"/>
    <s v="September"/>
    <x v="0"/>
    <x v="2"/>
    <s v="Mobile"/>
    <x v="0"/>
    <n v="1543"/>
    <n v="16.664399999999997"/>
    <n v="1.0799999999999999E-2"/>
    <n v="0.55999999999999983"/>
    <n v="9.3320639999999955"/>
    <n v="3"/>
    <n v="3.1106879999999983"/>
    <n v="0.18002448332973287"/>
    <n v="262"/>
    <n v="28.075246804994066"/>
    <n v="45.6"/>
    <n v="4.5"/>
    <n v="3"/>
  </r>
  <r>
    <x v="2"/>
    <x v="208"/>
    <s v="September"/>
    <x v="0"/>
    <x v="2"/>
    <s v="Mobile"/>
    <x v="0"/>
    <n v="1836"/>
    <n v="11.934000000000001"/>
    <n v="6.5000000000000006E-3"/>
    <n v="0.87999999999999967"/>
    <n v="10.501919999999997"/>
    <n v="3"/>
    <n v="3.5006399999999989"/>
    <n v="0.25138260432378079"/>
    <n v="272"/>
    <n v="25.900025900025909"/>
    <n v="30"/>
    <n v="1.5"/>
    <n v="0"/>
  </r>
  <r>
    <x v="2"/>
    <x v="209"/>
    <s v="September"/>
    <x v="0"/>
    <x v="2"/>
    <s v="Mobile"/>
    <x v="0"/>
    <n v="2566"/>
    <n v="13.856399999999999"/>
    <n v="5.3999999999999994E-3"/>
    <n v="0.62999999999999978"/>
    <n v="8.7295319999999972"/>
    <n v="5"/>
    <n v="1.7459063999999995"/>
    <n v="0.36084408648711069"/>
    <n v="363"/>
    <n v="41.582985204705146"/>
    <n v="75.599999999999994"/>
    <n v="0"/>
    <n v="6"/>
  </r>
  <r>
    <x v="2"/>
    <x v="210"/>
    <s v="September"/>
    <x v="0"/>
    <x v="2"/>
    <s v="Mobile"/>
    <x v="0"/>
    <n v="1916"/>
    <n v="13.795200000000005"/>
    <n v="7.2000000000000024E-3"/>
    <n v="0.50999999999999979"/>
    <n v="7.0355519999999991"/>
    <n v="2"/>
    <n v="3.5177759999999996"/>
    <n v="0.1449779633495708"/>
    <n v="193"/>
    <n v="27.432104829869786"/>
    <n v="16.8"/>
    <n v="19.5"/>
    <n v="1"/>
  </r>
  <r>
    <x v="2"/>
    <x v="211"/>
    <s v="September"/>
    <x v="0"/>
    <x v="2"/>
    <s v="Mobile"/>
    <x v="0"/>
    <n v="1571"/>
    <n v="12.096700000000002"/>
    <n v="7.7000000000000011E-3"/>
    <n v="0.41999999999999993"/>
    <n v="5.0806139999999997"/>
    <n v="4"/>
    <n v="1.2701534999999999"/>
    <n v="0.33066869476799454"/>
    <n v="310"/>
    <n v="61.016247248856146"/>
    <n v="85.2"/>
    <n v="16.5"/>
    <n v="1"/>
  </r>
  <r>
    <x v="2"/>
    <x v="212"/>
    <s v="September"/>
    <x v="0"/>
    <x v="2"/>
    <s v="Mobile"/>
    <x v="0"/>
    <n v="2082"/>
    <n v="21.652800000000006"/>
    <n v="1.0400000000000003E-2"/>
    <n v="0.94999999999999973"/>
    <n v="20.570160000000001"/>
    <n v="3"/>
    <n v="6.8567200000000001"/>
    <n v="0.13855021059632006"/>
    <n v="234"/>
    <n v="11.375701501592598"/>
    <n v="61.199999999999996"/>
    <n v="1.5"/>
    <n v="3"/>
  </r>
  <r>
    <x v="2"/>
    <x v="213"/>
    <s v="September"/>
    <x v="0"/>
    <x v="2"/>
    <s v="Mobile"/>
    <x v="0"/>
    <n v="2193"/>
    <n v="19.298400000000004"/>
    <n v="8.8000000000000023E-3"/>
    <n v="1.0499999999999998"/>
    <n v="20.26332"/>
    <n v="5"/>
    <n v="4.052664"/>
    <n v="0.25908883638021801"/>
    <n v="221"/>
    <n v="10.906406255243464"/>
    <n v="66"/>
    <n v="3"/>
    <n v="3"/>
  </r>
  <r>
    <x v="2"/>
    <x v="214"/>
    <s v="October"/>
    <x v="0"/>
    <x v="2"/>
    <s v="Mobile"/>
    <x v="0"/>
    <n v="1788"/>
    <n v="10.3704"/>
    <n v="5.8000000000000005E-3"/>
    <n v="7.0000000000000034E-2"/>
    <n v="0.72592800000000035"/>
    <n v="4"/>
    <n v="0.18148200000000009"/>
    <n v="0.38571318367661805"/>
    <n v="257"/>
    <n v="354.02960073175285"/>
    <n v="60"/>
    <n v="9"/>
    <n v="2"/>
  </r>
  <r>
    <x v="2"/>
    <x v="215"/>
    <s v="October"/>
    <x v="0"/>
    <x v="2"/>
    <s v="Mobile"/>
    <x v="0"/>
    <n v="2854"/>
    <n v="29.3962"/>
    <n v="1.03E-2"/>
    <n v="0.84999999999999987"/>
    <n v="24.986769999999996"/>
    <n v="1"/>
    <n v="24.986769999999996"/>
    <n v="3.4018002326831359E-2"/>
    <n v="127"/>
    <n v="5.0826897594206866"/>
    <n v="81.599999999999994"/>
    <n v="9"/>
    <n v="4"/>
  </r>
  <r>
    <x v="2"/>
    <x v="216"/>
    <s v="October"/>
    <x v="0"/>
    <x v="2"/>
    <s v="Mobile"/>
    <x v="0"/>
    <n v="1609"/>
    <n v="19.790700000000001"/>
    <n v="1.23E-2"/>
    <n v="0.49999999999999983"/>
    <n v="9.895349999999997"/>
    <n v="3"/>
    <n v="3.298449999999999"/>
    <n v="0.1515863511649411"/>
    <n v="201"/>
    <n v="20.312571056102115"/>
    <n v="42"/>
    <n v="12"/>
    <n v="1"/>
  </r>
  <r>
    <x v="2"/>
    <x v="217"/>
    <s v="October"/>
    <x v="0"/>
    <x v="2"/>
    <s v="Mobile"/>
    <x v="0"/>
    <n v="2062"/>
    <n v="15.671200000000001"/>
    <n v="7.6E-3"/>
    <n v="0.60999999999999976"/>
    <n v="9.5594319999999975"/>
    <n v="2"/>
    <n v="4.7797159999999987"/>
    <n v="0.12762264536219306"/>
    <n v="235"/>
    <n v="24.58305054107818"/>
    <n v="33.6"/>
    <n v="0"/>
    <n v="1"/>
  </r>
  <r>
    <x v="2"/>
    <x v="218"/>
    <s v="October"/>
    <x v="0"/>
    <x v="2"/>
    <s v="Mobile"/>
    <x v="0"/>
    <n v="2601"/>
    <n v="18.207000000000004"/>
    <n v="7.0000000000000019E-3"/>
    <n v="0.99999999999999978"/>
    <n v="18.207000000000001"/>
    <n v="3"/>
    <n v="6.069"/>
    <n v="0.16477179106936887"/>
    <n v="333"/>
    <n v="18.28966880869995"/>
    <n v="45.6"/>
    <n v="6"/>
    <n v="4"/>
  </r>
  <r>
    <x v="2"/>
    <x v="219"/>
    <s v="October"/>
    <x v="0"/>
    <x v="2"/>
    <s v="Mobile"/>
    <x v="0"/>
    <n v="2229"/>
    <n v="26.079299999999996"/>
    <n v="1.1699999999999999E-2"/>
    <n v="0.35999999999999993"/>
    <n v="9.3885479999999966"/>
    <n v="4"/>
    <n v="2.3471369999999991"/>
    <n v="0.15337834987902285"/>
    <n v="302"/>
    <n v="32.16684837740619"/>
    <n v="61.199999999999996"/>
    <n v="10.5"/>
    <n v="0"/>
  </r>
  <r>
    <x v="2"/>
    <x v="220"/>
    <s v="October"/>
    <x v="0"/>
    <x v="2"/>
    <s v="Mobile"/>
    <x v="0"/>
    <n v="2874"/>
    <n v="24.7164"/>
    <n v="8.6E-3"/>
    <n v="0.84999999999999987"/>
    <n v="21.008939999999996"/>
    <n v="4"/>
    <n v="5.2522349999999989"/>
    <n v="0.16183586606463723"/>
    <n v="225"/>
    <n v="10.709726430748056"/>
    <n v="49.199999999999996"/>
    <n v="3"/>
    <n v="1"/>
  </r>
  <r>
    <x v="2"/>
    <x v="221"/>
    <s v="October"/>
    <x v="0"/>
    <x v="2"/>
    <s v="Mobile"/>
    <x v="0"/>
    <n v="2397"/>
    <n v="18.696600000000004"/>
    <n v="7.8000000000000014E-3"/>
    <n v="0.82999999999999985"/>
    <n v="15.518178000000001"/>
    <n v="6"/>
    <n v="2.586363"/>
    <n v="0.32091396296652863"/>
    <n v="221"/>
    <n v="14.241362613574866"/>
    <n v="60"/>
    <n v="4.5"/>
    <n v="7"/>
  </r>
  <r>
    <x v="2"/>
    <x v="222"/>
    <s v="October"/>
    <x v="0"/>
    <x v="2"/>
    <s v="Mobile"/>
    <x v="0"/>
    <n v="2056"/>
    <n v="13.1584"/>
    <n v="6.4000000000000003E-3"/>
    <n v="4.0000000000000008E-2"/>
    <n v="0.52633600000000014"/>
    <n v="4"/>
    <n v="0.13158400000000003"/>
    <n v="0.303988326848249"/>
    <n v="249"/>
    <n v="473.08183365758742"/>
    <n v="78"/>
    <n v="10.5"/>
    <n v="7"/>
  </r>
  <r>
    <x v="2"/>
    <x v="223"/>
    <s v="October"/>
    <x v="0"/>
    <x v="2"/>
    <s v="Mobile"/>
    <x v="0"/>
    <n v="1241"/>
    <n v="13.402799999999999"/>
    <n v="1.0799999999999999E-2"/>
    <n v="0.35"/>
    <n v="4.6909799999999997"/>
    <n v="3"/>
    <n v="1.5636599999999998"/>
    <n v="0.22383382576775004"/>
    <n v="300"/>
    <n v="63.952521647928585"/>
    <n v="37.199999999999996"/>
    <n v="12"/>
    <n v="1"/>
  </r>
  <r>
    <x v="2"/>
    <x v="224"/>
    <s v="October"/>
    <x v="0"/>
    <x v="2"/>
    <s v="Mobile"/>
    <x v="0"/>
    <n v="1723"/>
    <n v="14.990099999999998"/>
    <n v="8.6999999999999994E-3"/>
    <n v="0.12000000000000004"/>
    <n v="1.7988120000000003"/>
    <n v="5"/>
    <n v="0.35976240000000004"/>
    <n v="0.33355347862922868"/>
    <n v="299"/>
    <n v="166.22081685023224"/>
    <n v="87.6"/>
    <n v="9"/>
    <n v="1"/>
  </r>
  <r>
    <x v="2"/>
    <x v="225"/>
    <s v="October"/>
    <x v="0"/>
    <x v="2"/>
    <s v="Mobile"/>
    <x v="0"/>
    <n v="2000"/>
    <n v="24"/>
    <n v="1.2E-2"/>
    <n v="1.0399999999999998"/>
    <n v="24.959999999999994"/>
    <n v="1"/>
    <n v="24.959999999999994"/>
    <n v="4.1666666666666664E-2"/>
    <n v="142"/>
    <n v="5.6891025641025657"/>
    <n v="62.4"/>
    <n v="12"/>
    <n v="1"/>
  </r>
  <r>
    <x v="2"/>
    <x v="226"/>
    <s v="October"/>
    <x v="0"/>
    <x v="2"/>
    <s v="Mobile"/>
    <x v="0"/>
    <n v="2339"/>
    <n v="15.671300000000002"/>
    <n v="6.7000000000000011E-3"/>
    <n v="0.54999999999999982"/>
    <n v="8.6192149999999987"/>
    <n v="2"/>
    <n v="4.3096074999999994"/>
    <n v="0.12762183099040919"/>
    <n v="92"/>
    <n v="10.673825864652409"/>
    <n v="69.599999999999994"/>
    <n v="1.5"/>
    <n v="6"/>
  </r>
  <r>
    <x v="2"/>
    <x v="227"/>
    <s v="October"/>
    <x v="0"/>
    <x v="2"/>
    <s v="Mobile"/>
    <x v="0"/>
    <n v="1985"/>
    <n v="16.078499999999998"/>
    <n v="8.0999999999999996E-3"/>
    <n v="0.38999999999999996"/>
    <n v="6.2706149999999985"/>
    <n v="2"/>
    <n v="3.1353074999999992"/>
    <n v="0.12438971297073734"/>
    <n v="225"/>
    <n v="35.881647972328082"/>
    <n v="84"/>
    <n v="10.5"/>
    <n v="2"/>
  </r>
  <r>
    <x v="2"/>
    <x v="228"/>
    <s v="October"/>
    <x v="0"/>
    <x v="2"/>
    <s v="Mobile"/>
    <x v="0"/>
    <n v="2818"/>
    <n v="25.643800000000002"/>
    <n v="9.1000000000000004E-3"/>
    <n v="0.7799999999999998"/>
    <n v="20.002163999999997"/>
    <n v="1"/>
    <n v="20.002163999999997"/>
    <n v="3.8995780656532961E-2"/>
    <n v="57"/>
    <n v="2.8496916633620248"/>
    <n v="74.399999999999991"/>
    <n v="13.5"/>
    <n v="3"/>
  </r>
  <r>
    <x v="2"/>
    <x v="229"/>
    <s v="October"/>
    <x v="0"/>
    <x v="2"/>
    <s v="Mobile"/>
    <x v="0"/>
    <n v="2613"/>
    <n v="21.165299999999998"/>
    <n v="8.0999999999999996E-3"/>
    <n v="1.1799999999999997"/>
    <n v="24.975053999999993"/>
    <n v="2"/>
    <n v="12.487526999999996"/>
    <n v="9.4494290182515733E-2"/>
    <n v="237"/>
    <n v="9.4894689717187433"/>
    <n v="81.599999999999994"/>
    <n v="1.5"/>
    <n v="4"/>
  </r>
  <r>
    <x v="2"/>
    <x v="230"/>
    <s v="October"/>
    <x v="0"/>
    <x v="2"/>
    <s v="Mobile"/>
    <x v="0"/>
    <n v="1982"/>
    <n v="12.882999999999999"/>
    <n v="6.4999999999999997E-3"/>
    <n v="0.80999999999999983"/>
    <n v="10.435229999999997"/>
    <n v="6"/>
    <n v="1.7392049999999994"/>
    <n v="0.46573003182488554"/>
    <n v="314"/>
    <n v="30.090376541772446"/>
    <n v="64.8"/>
    <n v="6"/>
    <n v="4"/>
  </r>
  <r>
    <x v="2"/>
    <x v="231"/>
    <s v="October"/>
    <x v="0"/>
    <x v="2"/>
    <s v="Mobile"/>
    <x v="0"/>
    <n v="1775"/>
    <n v="12.957499999999998"/>
    <n v="7.2999999999999983E-3"/>
    <n v="0.78999999999999981"/>
    <n v="10.236424999999995"/>
    <n v="5"/>
    <n v="2.0472849999999991"/>
    <n v="0.38587690526721985"/>
    <n v="153"/>
    <n v="14.946624431869532"/>
    <n v="63.599999999999994"/>
    <n v="18"/>
    <n v="7"/>
  </r>
  <r>
    <x v="2"/>
    <x v="232"/>
    <s v="October"/>
    <x v="0"/>
    <x v="2"/>
    <s v="Mobile"/>
    <x v="0"/>
    <n v="2694"/>
    <n v="28.017599999999998"/>
    <n v="1.04E-2"/>
    <n v="0.96999999999999975"/>
    <n v="27.177071999999992"/>
    <n v="5"/>
    <n v="5.4354143999999982"/>
    <n v="0.17845925418308492"/>
    <n v="416"/>
    <n v="15.307020564982134"/>
    <n v="52.8"/>
    <n v="1.5"/>
    <n v="0"/>
  </r>
  <r>
    <x v="2"/>
    <x v="233"/>
    <s v="October"/>
    <x v="0"/>
    <x v="2"/>
    <s v="Mobile"/>
    <x v="0"/>
    <n v="1391"/>
    <n v="9.8761000000000045"/>
    <n v="7.100000000000003E-3"/>
    <n v="1.1899999999999997"/>
    <n v="11.752559000000003"/>
    <n v="3"/>
    <n v="3.9175196666666676"/>
    <n v="0.30376363139295864"/>
    <n v="274"/>
    <n v="23.314071429039405"/>
    <n v="63.599999999999994"/>
    <n v="4.5"/>
    <n v="0"/>
  </r>
  <r>
    <x v="2"/>
    <x v="234"/>
    <s v="October"/>
    <x v="0"/>
    <x v="2"/>
    <s v="Mobile"/>
    <x v="0"/>
    <n v="2348"/>
    <n v="24.4192"/>
    <n v="1.04E-2"/>
    <n v="0.60999999999999976"/>
    <n v="14.895711999999994"/>
    <n v="1"/>
    <n v="14.895711999999994"/>
    <n v="4.0951382518673828E-2"/>
    <n v="153"/>
    <n v="10.271412336650981"/>
    <n v="70.8"/>
    <n v="3"/>
    <n v="4"/>
  </r>
  <r>
    <x v="2"/>
    <x v="235"/>
    <s v="October"/>
    <x v="0"/>
    <x v="2"/>
    <s v="Mobile"/>
    <x v="0"/>
    <n v="2360"/>
    <n v="22.183999999999997"/>
    <n v="9.3999999999999986E-3"/>
    <n v="0.33999999999999997"/>
    <n v="7.5425599999999982"/>
    <n v="6"/>
    <n v="1.257093333333333"/>
    <n v="0.27046520014424813"/>
    <n v="309"/>
    <n v="40.967522963025829"/>
    <n v="54"/>
    <n v="3"/>
    <n v="0"/>
  </r>
  <r>
    <x v="2"/>
    <x v="236"/>
    <s v="October"/>
    <x v="0"/>
    <x v="2"/>
    <s v="Mobile"/>
    <x v="0"/>
    <n v="2732"/>
    <n v="21.309600000000003"/>
    <n v="7.8000000000000014E-3"/>
    <n v="0.47999999999999982"/>
    <n v="10.228607999999998"/>
    <n v="5"/>
    <n v="2.0457215999999994"/>
    <n v="0.23463603258625218"/>
    <n v="381"/>
    <n v="37.248470173067545"/>
    <n v="62.4"/>
    <n v="13.5"/>
    <n v="5"/>
  </r>
  <r>
    <x v="2"/>
    <x v="237"/>
    <s v="October"/>
    <x v="0"/>
    <x v="2"/>
    <s v="Mobile"/>
    <x v="0"/>
    <n v="1912"/>
    <n v="13.001600000000002"/>
    <n v="6.8000000000000005E-3"/>
    <n v="1.1199999999999999"/>
    <n v="14.561792000000001"/>
    <n v="4"/>
    <n v="3.6404480000000001"/>
    <n v="0.30765444253015012"/>
    <n v="275"/>
    <n v="18.885038324953413"/>
    <n v="21.599999999999998"/>
    <n v="9"/>
    <n v="4"/>
  </r>
  <r>
    <x v="2"/>
    <x v="238"/>
    <s v="October"/>
    <x v="0"/>
    <x v="2"/>
    <s v="Mobile"/>
    <x v="0"/>
    <n v="2457"/>
    <n v="19.164600000000007"/>
    <n v="7.8000000000000031E-3"/>
    <n v="6.0000000000000026E-2"/>
    <n v="1.149876000000001"/>
    <n v="4"/>
    <n v="0.28746900000000025"/>
    <n v="0.20871815743610608"/>
    <n v="273"/>
    <n v="237.41690408357053"/>
    <n v="63.599999999999994"/>
    <n v="3"/>
    <n v="5"/>
  </r>
  <r>
    <x v="2"/>
    <x v="239"/>
    <s v="October"/>
    <x v="0"/>
    <x v="2"/>
    <s v="Mobile"/>
    <x v="0"/>
    <n v="1654"/>
    <n v="18.028600000000001"/>
    <n v="1.09E-2"/>
    <n v="1.0999999999999999"/>
    <n v="19.83146"/>
    <n v="1"/>
    <n v="19.83146"/>
    <n v="5.5467423981895428E-2"/>
    <n v="47"/>
    <n v="2.369971751953714"/>
    <n v="32.4"/>
    <n v="16.5"/>
    <n v="3"/>
  </r>
  <r>
    <x v="2"/>
    <x v="240"/>
    <s v="October"/>
    <x v="0"/>
    <x v="2"/>
    <s v="Mobile"/>
    <x v="0"/>
    <n v="2035"/>
    <n v="18.314999999999998"/>
    <n v="8.9999999999999993E-3"/>
    <n v="0.16000000000000003"/>
    <n v="2.9304000000000001"/>
    <n v="5"/>
    <n v="0.58608000000000005"/>
    <n v="0.27300027300027302"/>
    <n v="441"/>
    <n v="150.4914004914005"/>
    <n v="50.4"/>
    <n v="21"/>
    <n v="9"/>
  </r>
  <r>
    <x v="2"/>
    <x v="241"/>
    <s v="October"/>
    <x v="0"/>
    <x v="2"/>
    <s v="Mobile"/>
    <x v="0"/>
    <n v="2678"/>
    <n v="28.118999999999996"/>
    <n v="1.0499999999999999E-2"/>
    <n v="1.1799999999999997"/>
    <n v="33.180419999999991"/>
    <n v="2"/>
    <n v="16.590209999999995"/>
    <n v="7.1126284718517743E-2"/>
    <n v="198"/>
    <n v="5.9673747348586925"/>
    <n v="62.4"/>
    <n v="7.5"/>
    <n v="1"/>
  </r>
  <r>
    <x v="2"/>
    <x v="242"/>
    <s v="October"/>
    <x v="0"/>
    <x v="2"/>
    <s v="Mobile"/>
    <x v="0"/>
    <n v="1503"/>
    <n v="16.532999999999998"/>
    <n v="1.0999999999999998E-2"/>
    <n v="1.0399999999999998"/>
    <n v="17.194319999999994"/>
    <n v="2"/>
    <n v="8.597159999999997"/>
    <n v="0.12097018085042038"/>
    <n v="91"/>
    <n v="5.2924454122058933"/>
    <n v="78"/>
    <n v="4.5"/>
    <n v="2"/>
  </r>
  <r>
    <x v="2"/>
    <x v="243"/>
    <s v="October"/>
    <x v="0"/>
    <x v="2"/>
    <s v="Mobile"/>
    <x v="0"/>
    <n v="2583"/>
    <n v="24.021899999999999"/>
    <n v="9.2999999999999992E-3"/>
    <n v="0.88999999999999968"/>
    <n v="21.379490999999991"/>
    <n v="2"/>
    <n v="10.689745499999995"/>
    <n v="8.3257360991428664E-2"/>
    <n v="111"/>
    <n v="5.1918916123868453"/>
    <n v="52.8"/>
    <n v="7.5"/>
    <n v="3"/>
  </r>
  <r>
    <x v="2"/>
    <x v="244"/>
    <s v="October"/>
    <x v="0"/>
    <x v="2"/>
    <s v="Mobile"/>
    <x v="0"/>
    <n v="2701"/>
    <n v="20.797699999999999"/>
    <n v="7.6999999999999994E-3"/>
    <n v="0.62999999999999978"/>
    <n v="13.102550999999995"/>
    <n v="3"/>
    <n v="4.3675169999999985"/>
    <n v="0.14424671958918536"/>
    <n v="132"/>
    <n v="10.074374066546282"/>
    <n v="50.4"/>
    <n v="3"/>
    <n v="2"/>
  </r>
  <r>
    <x v="2"/>
    <x v="245"/>
    <s v="November"/>
    <x v="0"/>
    <x v="2"/>
    <s v="Mobile"/>
    <x v="0"/>
    <n v="1967"/>
    <n v="12.195400000000001"/>
    <n v="6.2000000000000006E-3"/>
    <n v="0.47999999999999982"/>
    <n v="5.8537919999999986"/>
    <n v="1"/>
    <n v="5.8537919999999986"/>
    <n v="8.1998130442625897E-2"/>
    <n v="153"/>
    <n v="26.136904078587015"/>
    <n v="78"/>
    <n v="6"/>
    <n v="0"/>
  </r>
  <r>
    <x v="2"/>
    <x v="246"/>
    <s v="November"/>
    <x v="0"/>
    <x v="2"/>
    <s v="Mobile"/>
    <x v="0"/>
    <n v="2177"/>
    <n v="20.246099999999998"/>
    <n v="9.2999999999999992E-3"/>
    <n v="0.91999999999999971"/>
    <n v="18.626411999999991"/>
    <n v="4"/>
    <n v="4.6566029999999978"/>
    <n v="0.19756891450699149"/>
    <n v="301"/>
    <n v="16.159848713751213"/>
    <n v="51.6"/>
    <n v="0"/>
    <n v="4"/>
  </r>
  <r>
    <x v="2"/>
    <x v="247"/>
    <s v="November"/>
    <x v="0"/>
    <x v="2"/>
    <s v="Mobile"/>
    <x v="0"/>
    <n v="2068"/>
    <n v="19.646000000000004"/>
    <n v="9.5000000000000015E-3"/>
    <n v="1.2399999999999998"/>
    <n v="24.361039999999999"/>
    <n v="2"/>
    <n v="12.18052"/>
    <n v="0.10180189351521936"/>
    <n v="137"/>
    <n v="5.6237336337036519"/>
    <n v="40.799999999999997"/>
    <n v="1.5"/>
    <n v="4"/>
  </r>
  <r>
    <x v="2"/>
    <x v="248"/>
    <s v="November"/>
    <x v="0"/>
    <x v="2"/>
    <s v="Mobile"/>
    <x v="0"/>
    <n v="2712"/>
    <n v="23.052000000000003"/>
    <n v="8.5000000000000006E-3"/>
    <n v="0.70999999999999974"/>
    <n v="16.366919999999997"/>
    <n v="3"/>
    <n v="5.4556399999999989"/>
    <n v="0.13014055179593959"/>
    <n v="144"/>
    <n v="8.7982344876128202"/>
    <n v="44.4"/>
    <n v="19.5"/>
    <n v="2"/>
  </r>
  <r>
    <x v="2"/>
    <x v="249"/>
    <s v="November"/>
    <x v="0"/>
    <x v="2"/>
    <s v="Mobile"/>
    <x v="0"/>
    <n v="2063"/>
    <n v="21.042600000000004"/>
    <n v="1.0200000000000002E-2"/>
    <n v="0.69999999999999973"/>
    <n v="14.729819999999997"/>
    <n v="5"/>
    <n v="2.9459639999999991"/>
    <n v="0.2376132227006168"/>
    <n v="287"/>
    <n v="19.484284261450586"/>
    <n v="30"/>
    <n v="4.5"/>
    <n v="0"/>
  </r>
  <r>
    <x v="2"/>
    <x v="250"/>
    <s v="November"/>
    <x v="0"/>
    <x v="2"/>
    <s v="Mobile"/>
    <x v="0"/>
    <n v="2404"/>
    <n v="18.991600000000002"/>
    <n v="7.9000000000000008E-3"/>
    <n v="0.98999999999999977"/>
    <n v="18.801683999999998"/>
    <n v="3"/>
    <n v="6.2672279999999994"/>
    <n v="0.15796457381157983"/>
    <n v="249"/>
    <n v="13.243494572081948"/>
    <n v="40.799999999999997"/>
    <n v="7.5"/>
    <n v="0"/>
  </r>
  <r>
    <x v="2"/>
    <x v="251"/>
    <s v="November"/>
    <x v="0"/>
    <x v="2"/>
    <s v="Mobile"/>
    <x v="0"/>
    <n v="1977"/>
    <n v="14.0367"/>
    <n v="7.0999999999999995E-3"/>
    <n v="1.1899999999999997"/>
    <n v="16.703672999999995"/>
    <n v="4"/>
    <n v="4.1759182499999987"/>
    <n v="0.28496726438550374"/>
    <n v="275"/>
    <n v="16.463444896221333"/>
    <n v="68.399999999999991"/>
    <n v="7.5"/>
    <n v="4"/>
  </r>
  <r>
    <x v="2"/>
    <x v="252"/>
    <s v="November"/>
    <x v="0"/>
    <x v="2"/>
    <s v="Mobile"/>
    <x v="0"/>
    <n v="2203"/>
    <n v="23.572099999999999"/>
    <n v="1.0699999999999999E-2"/>
    <n v="0.66999999999999982"/>
    <n v="15.793306999999995"/>
    <n v="1"/>
    <n v="15.793306999999995"/>
    <n v="4.2423034010546368E-2"/>
    <n v="200"/>
    <n v="12.663592241954143"/>
    <n v="78"/>
    <n v="22.5"/>
    <n v="6"/>
  </r>
  <r>
    <x v="2"/>
    <x v="253"/>
    <s v="November"/>
    <x v="0"/>
    <x v="2"/>
    <s v="Mobile"/>
    <x v="0"/>
    <n v="2025"/>
    <n v="7.0875000000000012"/>
    <n v="3.5000000000000005E-3"/>
    <n v="8.0000000000000057E-2"/>
    <n v="0.5670000000000005"/>
    <n v="2"/>
    <n v="0.28350000000000025"/>
    <n v="0.28218694885361545"/>
    <n v="136"/>
    <n v="239.85890652557299"/>
    <n v="49.199999999999996"/>
    <n v="1.5"/>
    <n v="2"/>
  </r>
  <r>
    <x v="2"/>
    <x v="254"/>
    <s v="November"/>
    <x v="0"/>
    <x v="2"/>
    <s v="Mobile"/>
    <x v="0"/>
    <n v="2683"/>
    <n v="17.707800000000006"/>
    <n v="6.6000000000000026E-3"/>
    <n v="1.0699999999999998"/>
    <n v="18.947346000000003"/>
    <n v="5"/>
    <n v="3.7894692000000005"/>
    <n v="0.28236144523882123"/>
    <n v="431"/>
    <n v="22.747249139800367"/>
    <n v="67.2"/>
    <n v="12"/>
    <n v="7"/>
  </r>
  <r>
    <x v="2"/>
    <x v="255"/>
    <s v="November"/>
    <x v="0"/>
    <x v="2"/>
    <s v="Mobile"/>
    <x v="0"/>
    <n v="2246"/>
    <n v="22.0108"/>
    <n v="9.7999999999999997E-3"/>
    <n v="1.0799999999999998"/>
    <n v="23.771663999999998"/>
    <n v="5"/>
    <n v="4.7543327999999994"/>
    <n v="0.22716121176876805"/>
    <n v="343"/>
    <n v="14.428943636423602"/>
    <n v="34.799999999999997"/>
    <n v="16.5"/>
    <n v="4"/>
  </r>
  <r>
    <x v="2"/>
    <x v="256"/>
    <s v="November"/>
    <x v="0"/>
    <x v="2"/>
    <s v="Mobile"/>
    <x v="0"/>
    <n v="2063"/>
    <n v="20.836299999999998"/>
    <n v="1.01E-2"/>
    <n v="1.0000000000000023E-2"/>
    <n v="0.20836300000000046"/>
    <n v="1"/>
    <n v="0.20836300000000046"/>
    <n v="4.7993165773193902E-2"/>
    <n v="77"/>
    <n v="369.54737645359216"/>
    <n v="38.4"/>
    <n v="12"/>
    <n v="4"/>
  </r>
  <r>
    <x v="2"/>
    <x v="257"/>
    <s v="November"/>
    <x v="0"/>
    <x v="2"/>
    <s v="Mobile"/>
    <x v="0"/>
    <n v="2693"/>
    <n v="26.391400000000001"/>
    <n v="9.7999999999999997E-3"/>
    <n v="0.49999999999999983"/>
    <n v="13.195699999999997"/>
    <n v="1"/>
    <n v="13.195699999999997"/>
    <n v="3.7891131201830901E-2"/>
    <n v="165"/>
    <n v="12.504073296604199"/>
    <n v="19.2"/>
    <n v="6"/>
    <n v="8"/>
  </r>
  <r>
    <x v="2"/>
    <x v="258"/>
    <s v="November"/>
    <x v="0"/>
    <x v="2"/>
    <s v="Mobile"/>
    <x v="0"/>
    <n v="1825"/>
    <n v="17.337500000000002"/>
    <n v="9.5000000000000015E-3"/>
    <n v="0.72999999999999976"/>
    <n v="12.656374999999997"/>
    <n v="4"/>
    <n v="3.1640937499999993"/>
    <n v="0.2307137707281903"/>
    <n v="306"/>
    <n v="24.177538987269266"/>
    <n v="48"/>
    <n v="18"/>
    <n v="4"/>
  </r>
  <r>
    <x v="2"/>
    <x v="259"/>
    <s v="November"/>
    <x v="0"/>
    <x v="2"/>
    <s v="Mobile"/>
    <x v="0"/>
    <n v="2371"/>
    <n v="12.329199999999997"/>
    <n v="5.1999999999999989E-3"/>
    <n v="1.2199999999999998"/>
    <n v="15.041623999999993"/>
    <n v="4"/>
    <n v="3.7604059999999984"/>
    <n v="0.32443305323946414"/>
    <n v="311"/>
    <n v="20.675958925711754"/>
    <n v="70.8"/>
    <n v="13.5"/>
    <n v="2"/>
  </r>
  <r>
    <x v="2"/>
    <x v="260"/>
    <s v="November"/>
    <x v="0"/>
    <x v="2"/>
    <s v="Mobile"/>
    <x v="0"/>
    <n v="2625"/>
    <n v="19.424999999999997"/>
    <n v="7.3999999999999986E-3"/>
    <n v="0.5299999999999998"/>
    <n v="10.295249999999994"/>
    <n v="5"/>
    <n v="2.0590499999999987"/>
    <n v="0.25740025740025746"/>
    <n v="263"/>
    <n v="25.545761394818012"/>
    <n v="69.599999999999994"/>
    <n v="10.5"/>
    <n v="2"/>
  </r>
  <r>
    <x v="2"/>
    <x v="261"/>
    <s v="November"/>
    <x v="0"/>
    <x v="2"/>
    <s v="Mobile"/>
    <x v="0"/>
    <n v="2620"/>
    <n v="17.03"/>
    <n v="6.5000000000000006E-3"/>
    <n v="1.1199999999999999"/>
    <n v="19.073599999999999"/>
    <n v="5"/>
    <n v="3.8147199999999999"/>
    <n v="0.29359953024075158"/>
    <n v="316"/>
    <n v="16.56740206358527"/>
    <n v="39.6"/>
    <n v="9"/>
    <n v="1"/>
  </r>
  <r>
    <x v="2"/>
    <x v="262"/>
    <s v="November"/>
    <x v="0"/>
    <x v="2"/>
    <s v="Mobile"/>
    <x v="0"/>
    <n v="2064"/>
    <n v="10.9392"/>
    <n v="5.3E-3"/>
    <n v="0.67999999999999983"/>
    <n v="7.4386559999999982"/>
    <n v="4"/>
    <n v="1.8596639999999995"/>
    <n v="0.36565745209887379"/>
    <n v="282"/>
    <n v="37.910074077897953"/>
    <n v="32.4"/>
    <n v="15"/>
    <n v="2"/>
  </r>
  <r>
    <x v="2"/>
    <x v="263"/>
    <s v="November"/>
    <x v="0"/>
    <x v="2"/>
    <s v="Mobile"/>
    <x v="0"/>
    <n v="1621"/>
    <n v="15.561599999999999"/>
    <n v="9.5999999999999992E-3"/>
    <n v="0.92999999999999972"/>
    <n v="14.472287999999994"/>
    <n v="3"/>
    <n v="4.8240959999999982"/>
    <n v="0.19278223318938928"/>
    <n v="291"/>
    <n v="20.10739421437717"/>
    <n v="36"/>
    <n v="4.5"/>
    <n v="9"/>
  </r>
  <r>
    <x v="2"/>
    <x v="264"/>
    <s v="November"/>
    <x v="0"/>
    <x v="2"/>
    <s v="Mobile"/>
    <x v="0"/>
    <n v="2495"/>
    <n v="16.965999999999998"/>
    <n v="6.7999999999999988E-3"/>
    <n v="0.82999999999999985"/>
    <n v="14.081779999999995"/>
    <n v="1"/>
    <n v="14.081779999999995"/>
    <n v="5.8941412236237188E-2"/>
    <n v="195"/>
    <n v="13.847681188031633"/>
    <n v="37.199999999999996"/>
    <n v="9"/>
    <n v="0"/>
  </r>
  <r>
    <x v="2"/>
    <x v="265"/>
    <s v="November"/>
    <x v="0"/>
    <x v="2"/>
    <s v="Mobile"/>
    <x v="0"/>
    <n v="1679"/>
    <n v="11.753"/>
    <n v="7.0000000000000001E-3"/>
    <n v="0.30000000000000004"/>
    <n v="3.5259000000000005"/>
    <n v="6"/>
    <n v="0.58765000000000012"/>
    <n v="0.51050795541563854"/>
    <n v="284"/>
    <n v="80.546810743356289"/>
    <n v="56.4"/>
    <n v="9"/>
    <n v="9"/>
  </r>
  <r>
    <x v="2"/>
    <x v="266"/>
    <s v="November"/>
    <x v="0"/>
    <x v="2"/>
    <s v="Mobile"/>
    <x v="0"/>
    <n v="2439"/>
    <n v="20.9754"/>
    <n v="8.6E-3"/>
    <n v="1.0699999999999998"/>
    <n v="22.443677999999998"/>
    <n v="5"/>
    <n v="4.4887356"/>
    <n v="0.23837447676802348"/>
    <n v="197"/>
    <n v="8.777527462299183"/>
    <n v="40.799999999999997"/>
    <n v="10.5"/>
    <n v="1"/>
  </r>
  <r>
    <x v="2"/>
    <x v="267"/>
    <s v="November"/>
    <x v="0"/>
    <x v="2"/>
    <s v="Mobile"/>
    <x v="0"/>
    <n v="2489"/>
    <n v="18.169699999999999"/>
    <n v="7.2999999999999992E-3"/>
    <n v="0.62999999999999978"/>
    <n v="11.446910999999995"/>
    <n v="6"/>
    <n v="1.9078184999999992"/>
    <n v="0.33022009169111216"/>
    <n v="375"/>
    <n v="32.759929731261138"/>
    <n v="56.4"/>
    <n v="1.5"/>
    <n v="0"/>
  </r>
  <r>
    <x v="2"/>
    <x v="268"/>
    <s v="November"/>
    <x v="0"/>
    <x v="2"/>
    <s v="Mobile"/>
    <x v="0"/>
    <n v="2372"/>
    <n v="19.213200000000001"/>
    <n v="8.0999999999999996E-3"/>
    <n v="1.2399999999999998"/>
    <n v="23.824367999999996"/>
    <n v="4"/>
    <n v="5.9560919999999991"/>
    <n v="0.20819020256906709"/>
    <n v="294"/>
    <n v="12.340306361956802"/>
    <n v="84"/>
    <n v="0"/>
    <n v="1"/>
  </r>
  <r>
    <x v="2"/>
    <x v="269"/>
    <s v="November"/>
    <x v="0"/>
    <x v="2"/>
    <s v="Mobile"/>
    <x v="0"/>
    <n v="1630"/>
    <n v="21.353000000000002"/>
    <n v="1.3100000000000001E-2"/>
    <n v="7.0000000000000034E-2"/>
    <n v="1.4947100000000009"/>
    <n v="5"/>
    <n v="0.29894200000000015"/>
    <n v="0.23415913454783868"/>
    <n v="317"/>
    <n v="212.08127329047093"/>
    <n v="46.8"/>
    <n v="12"/>
    <n v="6"/>
  </r>
  <r>
    <x v="2"/>
    <x v="270"/>
    <s v="November"/>
    <x v="0"/>
    <x v="2"/>
    <s v="Mobile"/>
    <x v="0"/>
    <n v="1595"/>
    <n v="10.686499999999999"/>
    <n v="6.6999999999999994E-3"/>
    <n v="0.66999999999999982"/>
    <n v="7.1599549999999974"/>
    <n v="1"/>
    <n v="7.1599549999999974"/>
    <n v="9.3576007111776549E-2"/>
    <n v="189"/>
    <n v="26.396813946456376"/>
    <n v="31.2"/>
    <n v="1.5"/>
    <n v="5"/>
  </r>
  <r>
    <x v="2"/>
    <x v="271"/>
    <s v="November"/>
    <x v="0"/>
    <x v="2"/>
    <s v="Mobile"/>
    <x v="0"/>
    <n v="1742"/>
    <n v="11.1488"/>
    <n v="6.3999999999999994E-3"/>
    <n v="0.25000000000000006"/>
    <n v="2.7872000000000003"/>
    <n v="6"/>
    <n v="0.46453333333333341"/>
    <n v="0.53817451205510913"/>
    <n v="353"/>
    <n v="126.65040183696898"/>
    <n v="58.8"/>
    <n v="21"/>
    <n v="2"/>
  </r>
  <r>
    <x v="2"/>
    <x v="272"/>
    <s v="November"/>
    <x v="0"/>
    <x v="2"/>
    <s v="Mobile"/>
    <x v="0"/>
    <n v="2404"/>
    <n v="27.646000000000001"/>
    <n v="1.15E-2"/>
    <n v="3.0000000000000054E-2"/>
    <n v="0.82938000000000156"/>
    <n v="6"/>
    <n v="0.13823000000000027"/>
    <n v="0.21702958836721406"/>
    <n v="369"/>
    <n v="444.91065615278796"/>
    <n v="50.4"/>
    <n v="6"/>
    <n v="2"/>
  </r>
  <r>
    <x v="2"/>
    <x v="273"/>
    <s v="November"/>
    <x v="0"/>
    <x v="2"/>
    <s v="Mobile"/>
    <x v="0"/>
    <n v="2029"/>
    <n v="9.7391999999999967"/>
    <n v="4.7999999999999987E-3"/>
    <n v="5.0000000000000017E-2"/>
    <n v="0.48696"/>
    <n v="5"/>
    <n v="9.7392000000000006E-2"/>
    <n v="0.51338919007721395"/>
    <n v="301"/>
    <n v="618.12058485296529"/>
    <n v="73.2"/>
    <n v="0"/>
    <n v="9"/>
  </r>
  <r>
    <x v="2"/>
    <x v="274"/>
    <s v="November"/>
    <x v="0"/>
    <x v="2"/>
    <s v="Mobile"/>
    <x v="0"/>
    <n v="2480"/>
    <n v="14.383999999999999"/>
    <n v="5.7999999999999996E-3"/>
    <n v="0.70999999999999974"/>
    <n v="10.212639999999995"/>
    <n v="4"/>
    <n v="2.5531599999999988"/>
    <n v="0.2780867630700779"/>
    <n v="322"/>
    <n v="31.529555531184901"/>
    <n v="73.2"/>
    <n v="15"/>
    <n v="4"/>
  </r>
  <r>
    <x v="0"/>
    <x v="0"/>
    <s v="March"/>
    <x v="1"/>
    <x v="2"/>
    <s v="Mobile"/>
    <x v="0"/>
    <n v="2317.4"/>
    <n v="31.748380000000001"/>
    <n v="1.37E-2"/>
    <n v="4.9999999999999899E-2"/>
    <n v="1.5874189999999968"/>
    <n v="1"/>
    <n v="1.5874189999999968"/>
    <n v="3.149767011734142E-2"/>
    <n v="39"/>
    <n v="24.568182691526356"/>
    <n v="30"/>
    <n v="10.5"/>
    <n v="8"/>
  </r>
  <r>
    <x v="0"/>
    <x v="1"/>
    <s v="March"/>
    <x v="1"/>
    <x v="2"/>
    <s v="Mobile"/>
    <x v="0"/>
    <n v="1702.4"/>
    <n v="14.981119999999999"/>
    <n v="8.7999999999999988E-3"/>
    <n v="0.44999999999999973"/>
    <n v="6.7415039999999955"/>
    <n v="2"/>
    <n v="3.3707519999999978"/>
    <n v="0.13350136705399865"/>
    <n v="140"/>
    <n v="20.766879319510913"/>
    <n v="63.599999999999994"/>
    <n v="24"/>
    <n v="2"/>
  </r>
  <r>
    <x v="0"/>
    <x v="2"/>
    <s v="March"/>
    <x v="1"/>
    <x v="2"/>
    <s v="Mobile"/>
    <x v="0"/>
    <n v="2021.1999999999998"/>
    <n v="19.605639999999998"/>
    <n v="9.7000000000000003E-3"/>
    <n v="0.80999999999999972"/>
    <n v="15.880568399999992"/>
    <n v="4"/>
    <n v="3.9701420999999981"/>
    <n v="0.20402292401574243"/>
    <n v="248"/>
    <n v="15.616569492563007"/>
    <n v="48"/>
    <n v="12"/>
    <n v="2"/>
  </r>
  <r>
    <x v="0"/>
    <x v="3"/>
    <s v="March"/>
    <x v="1"/>
    <x v="2"/>
    <s v="Mobile"/>
    <x v="0"/>
    <n v="1923"/>
    <n v="20.960699999999999"/>
    <n v="1.09E-2"/>
    <n v="0.59999999999999987"/>
    <n v="12.576419999999997"/>
    <n v="4"/>
    <n v="3.1441049999999993"/>
    <n v="0.19083332140625076"/>
    <n v="256"/>
    <n v="20.355554283333419"/>
    <n v="33.6"/>
    <n v="12"/>
    <n v="8"/>
  </r>
  <r>
    <x v="0"/>
    <x v="4"/>
    <s v="March"/>
    <x v="1"/>
    <x v="2"/>
    <s v="Mobile"/>
    <x v="0"/>
    <n v="1272.4000000000001"/>
    <n v="13.487440000000003"/>
    <n v="1.0600000000000002E-2"/>
    <n v="0.69999999999999984"/>
    <n v="9.4412079999999996"/>
    <n v="3"/>
    <n v="3.1470693333333331"/>
    <n v="0.2224291637256588"/>
    <n v="186"/>
    <n v="19.700868787129782"/>
    <n v="73.2"/>
    <n v="10.5"/>
    <n v="1"/>
  </r>
  <r>
    <x v="0"/>
    <x v="5"/>
    <s v="March"/>
    <x v="1"/>
    <x v="2"/>
    <s v="Mobile"/>
    <x v="0"/>
    <n v="2327.8000000000002"/>
    <n v="22.114100000000001"/>
    <n v="9.4999999999999998E-3"/>
    <n v="0.42999999999999983"/>
    <n v="9.5090629999999958"/>
    <n v="0"/>
    <n v="0"/>
    <n v="0"/>
    <n v="0"/>
    <n v="0"/>
    <n v="60"/>
    <n v="18"/>
    <n v="0"/>
  </r>
  <r>
    <x v="0"/>
    <x v="6"/>
    <s v="March"/>
    <x v="1"/>
    <x v="2"/>
    <s v="Mobile"/>
    <x v="0"/>
    <n v="2243.2000000000003"/>
    <n v="16.824000000000002"/>
    <n v="7.4999999999999997E-3"/>
    <n v="0.60999999999999976"/>
    <n v="10.262639999999998"/>
    <n v="4"/>
    <n v="2.5656599999999994"/>
    <n v="0.2377555872563005"/>
    <n v="276"/>
    <n v="26.893664788007772"/>
    <n v="27.599999999999998"/>
    <n v="3"/>
    <n v="5"/>
  </r>
  <r>
    <x v="0"/>
    <x v="7"/>
    <s v="March"/>
    <x v="1"/>
    <x v="2"/>
    <s v="Mobile"/>
    <x v="0"/>
    <n v="2141"/>
    <n v="18.412600000000001"/>
    <n v="8.6E-3"/>
    <n v="0.1"/>
    <n v="1.8412600000000001"/>
    <n v="1"/>
    <n v="1.8412600000000001"/>
    <n v="5.4310635108566957E-2"/>
    <n v="44"/>
    <n v="23.896679447769461"/>
    <n v="51.6"/>
    <n v="3"/>
    <n v="8"/>
  </r>
  <r>
    <x v="0"/>
    <x v="8"/>
    <s v="March"/>
    <x v="1"/>
    <x v="2"/>
    <s v="Mobile"/>
    <x v="0"/>
    <n v="1580.2"/>
    <n v="11.21942"/>
    <n v="7.0999999999999995E-3"/>
    <n v="0.5299999999999998"/>
    <n v="5.9462925999999978"/>
    <n v="3"/>
    <n v="1.9820975333333326"/>
    <n v="0.2673935016248612"/>
    <n v="96"/>
    <n v="16.144513305652001"/>
    <n v="51.6"/>
    <n v="18"/>
    <n v="0"/>
  </r>
  <r>
    <x v="0"/>
    <x v="9"/>
    <s v="March"/>
    <x v="1"/>
    <x v="2"/>
    <s v="Mobile"/>
    <x v="0"/>
    <n v="1968.4"/>
    <n v="21.061880000000002"/>
    <n v="1.0700000000000001E-2"/>
    <n v="0"/>
    <n v="0"/>
    <n v="2"/>
    <n v="0"/>
    <n v="9.4958284825476164E-2"/>
    <n v="96"/>
    <n v="0"/>
    <n v="52.8"/>
    <n v="13.5"/>
    <n v="6"/>
  </r>
  <r>
    <x v="0"/>
    <x v="10"/>
    <s v="March"/>
    <x v="1"/>
    <x v="2"/>
    <s v="Mobile"/>
    <x v="0"/>
    <n v="1905"/>
    <n v="18.097500000000004"/>
    <n v="9.5000000000000015E-3"/>
    <n v="0.10000000000000003"/>
    <n v="1.8097500000000011"/>
    <n v="4"/>
    <n v="0.45243750000000027"/>
    <n v="0.22102500345351564"/>
    <n v="156"/>
    <n v="86.199751346871068"/>
    <n v="81.599999999999994"/>
    <n v="4.5"/>
    <n v="3"/>
  </r>
  <r>
    <x v="0"/>
    <x v="11"/>
    <s v="March"/>
    <x v="1"/>
    <x v="2"/>
    <s v="Mobile"/>
    <x v="0"/>
    <n v="1577.1999999999998"/>
    <n v="12.144440000000001"/>
    <n v="7.700000000000002E-3"/>
    <n v="0.01"/>
    <n v="0.12144440000000002"/>
    <n v="1"/>
    <n v="0.12144440000000002"/>
    <n v="8.2342207627523367E-2"/>
    <n v="79"/>
    <n v="650.50344025743459"/>
    <n v="33.6"/>
    <n v="12"/>
    <n v="2"/>
  </r>
  <r>
    <x v="0"/>
    <x v="12"/>
    <s v="March"/>
    <x v="1"/>
    <x v="2"/>
    <s v="Mobile"/>
    <x v="0"/>
    <n v="1568.6000000000001"/>
    <n v="21.01924"/>
    <n v="1.3399999999999999E-2"/>
    <n v="0.40999999999999981"/>
    <n v="8.6178883999999965"/>
    <n v="0"/>
    <n v="0"/>
    <n v="0"/>
    <n v="0"/>
    <n v="0"/>
    <n v="31.2"/>
    <n v="12"/>
    <n v="4"/>
  </r>
  <r>
    <x v="0"/>
    <x v="13"/>
    <s v="March"/>
    <x v="1"/>
    <x v="2"/>
    <s v="Mobile"/>
    <x v="0"/>
    <n v="2633.8"/>
    <n v="18.173220000000001"/>
    <n v="6.8999999999999999E-3"/>
    <n v="0.84999999999999976"/>
    <n v="15.447236999999996"/>
    <n v="1"/>
    <n v="15.447236999999996"/>
    <n v="5.5026021805711922E-2"/>
    <n v="71"/>
    <n v="4.5962912331829973"/>
    <n v="81.599999999999994"/>
    <n v="4.5"/>
    <n v="4"/>
  </r>
  <r>
    <x v="0"/>
    <x v="14"/>
    <s v="March"/>
    <x v="1"/>
    <x v="2"/>
    <s v="Mobile"/>
    <x v="0"/>
    <n v="1789.6000000000001"/>
    <n v="12.169280000000001"/>
    <n v="6.7999999999999996E-3"/>
    <n v="0.23999999999999994"/>
    <n v="2.9206271999999993"/>
    <n v="3"/>
    <n v="0.97354239999999981"/>
    <n v="0.24652239080701568"/>
    <n v="168"/>
    <n v="57.521891188303677"/>
    <n v="72"/>
    <n v="16.5"/>
    <n v="8"/>
  </r>
  <r>
    <x v="0"/>
    <x v="15"/>
    <s v="March"/>
    <x v="1"/>
    <x v="2"/>
    <s v="Mobile"/>
    <x v="0"/>
    <n v="2395.2000000000003"/>
    <n v="32.814240000000005"/>
    <n v="1.37E-2"/>
    <n v="0.69999999999999984"/>
    <n v="22.969967999999998"/>
    <n v="3"/>
    <n v="7.656655999999999"/>
    <n v="9.1423723359127004E-2"/>
    <n v="231"/>
    <n v="10.056609569503973"/>
    <n v="51.6"/>
    <n v="21"/>
    <n v="0"/>
  </r>
  <r>
    <x v="0"/>
    <x v="16"/>
    <s v="March"/>
    <x v="1"/>
    <x v="2"/>
    <s v="Mobile"/>
    <x v="0"/>
    <n v="2395.2000000000003"/>
    <n v="16.526880000000002"/>
    <n v="6.8999999999999999E-3"/>
    <n v="0.40999999999999981"/>
    <n v="6.7760207999999977"/>
    <n v="0"/>
    <n v="0"/>
    <n v="0"/>
    <n v="0"/>
    <n v="0"/>
    <n v="67.2"/>
    <n v="22.5"/>
    <n v="0"/>
  </r>
  <r>
    <x v="0"/>
    <x v="17"/>
    <s v="March"/>
    <x v="1"/>
    <x v="2"/>
    <s v="Mobile"/>
    <x v="0"/>
    <n v="2350.6"/>
    <n v="25.856599999999997"/>
    <n v="1.0999999999999999E-2"/>
    <n v="0.55999999999999983"/>
    <n v="14.479695999999993"/>
    <n v="0"/>
    <n v="0"/>
    <n v="0"/>
    <n v="0"/>
    <n v="0"/>
    <n v="84"/>
    <n v="21"/>
    <n v="3"/>
  </r>
  <r>
    <x v="0"/>
    <x v="18"/>
    <s v="March"/>
    <x v="1"/>
    <x v="2"/>
    <s v="Mobile"/>
    <x v="0"/>
    <n v="1901"/>
    <n v="19.010000000000009"/>
    <n v="1.0000000000000005E-2"/>
    <n v="0.42999999999999972"/>
    <n v="8.1742999999999988"/>
    <n v="2"/>
    <n v="4.0871499999999994"/>
    <n v="0.10520778537611779"/>
    <n v="128"/>
    <n v="15.658833172259401"/>
    <n v="46.8"/>
    <n v="13.5"/>
    <n v="7"/>
  </r>
  <r>
    <x v="0"/>
    <x v="19"/>
    <s v="March"/>
    <x v="1"/>
    <x v="2"/>
    <s v="Mobile"/>
    <x v="0"/>
    <n v="1529.4"/>
    <n v="10.858740000000004"/>
    <n v="7.1000000000000021E-3"/>
    <n v="0.11000000000000004"/>
    <n v="1.1944614000000009"/>
    <n v="4"/>
    <n v="0.29861535000000022"/>
    <n v="0.36836686392712215"/>
    <n v="208"/>
    <n v="174.13706294736679"/>
    <n v="36"/>
    <n v="21"/>
    <n v="5"/>
  </r>
  <r>
    <x v="0"/>
    <x v="20"/>
    <s v="March"/>
    <x v="1"/>
    <x v="2"/>
    <s v="Mobile"/>
    <x v="0"/>
    <n v="2040.6000000000004"/>
    <n v="18.161340000000006"/>
    <n v="8.9000000000000017E-3"/>
    <n v="0.43999999999999984"/>
    <n v="7.9909895999999998"/>
    <n v="0"/>
    <n v="0"/>
    <n v="0"/>
    <n v="0"/>
    <n v="0"/>
    <n v="58.8"/>
    <n v="13.5"/>
    <n v="1"/>
  </r>
  <r>
    <x v="0"/>
    <x v="21"/>
    <s v="March"/>
    <x v="1"/>
    <x v="2"/>
    <s v="Mobile"/>
    <x v="0"/>
    <n v="2825.4"/>
    <n v="30.796860000000009"/>
    <n v="1.0900000000000003E-2"/>
    <n v="0.5299999999999998"/>
    <n v="16.322335799999998"/>
    <n v="3"/>
    <n v="5.4407785999999989"/>
    <n v="9.7412528420105143E-2"/>
    <n v="183"/>
    <n v="11.211630629483803"/>
    <n v="39.6"/>
    <n v="13.5"/>
    <n v="7"/>
  </r>
  <r>
    <x v="0"/>
    <x v="22"/>
    <s v="March"/>
    <x v="1"/>
    <x v="2"/>
    <s v="Mobile"/>
    <x v="0"/>
    <n v="1897.1999999999998"/>
    <n v="20.110320000000002"/>
    <n v="1.0600000000000002E-2"/>
    <n v="0.29999999999999993"/>
    <n v="6.0330959999999987"/>
    <n v="4"/>
    <n v="1.5082739999999997"/>
    <n v="0.1989028518690901"/>
    <n v="148"/>
    <n v="24.531351730521116"/>
    <n v="72"/>
    <n v="7.5"/>
    <n v="4"/>
  </r>
  <r>
    <x v="0"/>
    <x v="23"/>
    <s v="March"/>
    <x v="1"/>
    <x v="2"/>
    <s v="Mobile"/>
    <x v="0"/>
    <n v="1591"/>
    <n v="14.000799999999998"/>
    <n v="8.7999999999999988E-3"/>
    <n v="0.95999999999999985"/>
    <n v="13.440767999999997"/>
    <n v="0"/>
    <n v="0"/>
    <n v="0"/>
    <n v="0"/>
    <n v="0"/>
    <n v="30"/>
    <n v="7.5"/>
    <n v="6"/>
  </r>
  <r>
    <x v="0"/>
    <x v="24"/>
    <s v="March"/>
    <x v="1"/>
    <x v="2"/>
    <s v="Mobile"/>
    <x v="0"/>
    <n v="2540.4"/>
    <n v="35.31156"/>
    <n v="1.3899999999999999E-2"/>
    <n v="0.66999999999999982"/>
    <n v="23.658745199999995"/>
    <n v="3"/>
    <n v="7.8862483999999986"/>
    <n v="8.4958013749604946E-2"/>
    <n v="144"/>
    <n v="6.0865442686284155"/>
    <n v="27.599999999999998"/>
    <n v="15"/>
    <n v="5"/>
  </r>
  <r>
    <x v="0"/>
    <x v="25"/>
    <s v="March"/>
    <x v="1"/>
    <x v="2"/>
    <s v="Mobile"/>
    <x v="0"/>
    <n v="1856.1999999999998"/>
    <n v="10.580340000000001"/>
    <n v="5.7000000000000011E-3"/>
    <n v="0.81999999999999973"/>
    <n v="8.6758787999999978"/>
    <n v="2"/>
    <n v="4.3379393999999989"/>
    <n v="0.18902984214117879"/>
    <n v="156"/>
    <n v="17.980887423185308"/>
    <n v="84"/>
    <n v="18"/>
    <n v="1"/>
  </r>
  <r>
    <x v="0"/>
    <x v="26"/>
    <s v="March"/>
    <x v="1"/>
    <x v="2"/>
    <s v="Mobile"/>
    <x v="0"/>
    <n v="1760.8000000000002"/>
    <n v="19.016640000000002"/>
    <n v="1.0800000000000001E-2"/>
    <n v="0.6499999999999998"/>
    <n v="12.360815999999998"/>
    <n v="0"/>
    <n v="0"/>
    <n v="0"/>
    <n v="0"/>
    <n v="0"/>
    <n v="32.4"/>
    <n v="18"/>
    <n v="3"/>
  </r>
  <r>
    <x v="0"/>
    <x v="27"/>
    <s v="March"/>
    <x v="1"/>
    <x v="2"/>
    <s v="Mobile"/>
    <x v="0"/>
    <n v="1531.2"/>
    <n v="19.293119999999998"/>
    <n v="1.2599999999999998E-2"/>
    <n v="0.4599999999999998"/>
    <n v="8.8748351999999961"/>
    <n v="0"/>
    <n v="0"/>
    <n v="0"/>
    <n v="0"/>
    <n v="0"/>
    <n v="70.8"/>
    <n v="9"/>
    <n v="6"/>
  </r>
  <r>
    <x v="0"/>
    <x v="28"/>
    <s v="March"/>
    <x v="1"/>
    <x v="2"/>
    <s v="Mobile"/>
    <x v="0"/>
    <n v="2533.4"/>
    <n v="26.600700000000003"/>
    <n v="1.0500000000000001E-2"/>
    <n v="0.37999999999999984"/>
    <n v="10.108265999999997"/>
    <n v="2"/>
    <n v="5.0541329999999984"/>
    <n v="7.5185991346092385E-2"/>
    <n v="98"/>
    <n v="9.6950357262066547"/>
    <n v="81.599999999999994"/>
    <n v="7.5"/>
    <n v="4"/>
  </r>
  <r>
    <x v="0"/>
    <x v="29"/>
    <s v="March"/>
    <x v="1"/>
    <x v="2"/>
    <s v="Mobile"/>
    <x v="0"/>
    <n v="1761.4"/>
    <n v="13.562780000000002"/>
    <n v="7.7000000000000002E-3"/>
    <n v="1.1099999999999997"/>
    <n v="15.054685799999998"/>
    <n v="3"/>
    <n v="5.0182285999999996"/>
    <n v="0.22119359010468354"/>
    <n v="147"/>
    <n v="9.7644017253418873"/>
    <n v="26.4"/>
    <n v="4.5"/>
    <n v="3"/>
  </r>
  <r>
    <x v="0"/>
    <x v="30"/>
    <s v="March"/>
    <x v="1"/>
    <x v="2"/>
    <s v="Mobile"/>
    <x v="0"/>
    <n v="1537"/>
    <n v="13.833000000000002"/>
    <n v="9.0000000000000011E-3"/>
    <n v="2.0000000000000059E-2"/>
    <n v="0.27666000000000085"/>
    <n v="0"/>
    <n v="0"/>
    <n v="0"/>
    <n v="0"/>
    <n v="0"/>
    <n v="75.599999999999994"/>
    <n v="18"/>
    <n v="2"/>
  </r>
  <r>
    <x v="0"/>
    <x v="31"/>
    <s v="April"/>
    <x v="1"/>
    <x v="2"/>
    <s v="Mobile"/>
    <x v="0"/>
    <n v="2563.4"/>
    <n v="14.611379999999995"/>
    <n v="5.6999999999999976E-3"/>
    <n v="0.79999999999999971"/>
    <n v="11.689103999999992"/>
    <n v="4"/>
    <n v="2.9222759999999979"/>
    <n v="0.27375922055274732"/>
    <n v="264"/>
    <n v="22.585135695601664"/>
    <n v="78"/>
    <n v="28.5"/>
    <n v="4"/>
  </r>
  <r>
    <x v="0"/>
    <x v="32"/>
    <s v="April"/>
    <x v="1"/>
    <x v="2"/>
    <s v="Mobile"/>
    <x v="0"/>
    <n v="1721.6000000000004"/>
    <n v="14.633600000000005"/>
    <n v="8.5000000000000006E-3"/>
    <n v="0.26000000000000006"/>
    <n v="3.8047360000000023"/>
    <n v="1"/>
    <n v="3.8047360000000023"/>
    <n v="6.8335884539689459E-2"/>
    <n v="77"/>
    <n v="20.23793503675418"/>
    <n v="34.799999999999997"/>
    <n v="15"/>
    <n v="2"/>
  </r>
  <r>
    <x v="0"/>
    <x v="33"/>
    <s v="April"/>
    <x v="1"/>
    <x v="2"/>
    <s v="Mobile"/>
    <x v="0"/>
    <n v="1513.8000000000002"/>
    <n v="14.381100000000004"/>
    <n v="9.5000000000000015E-3"/>
    <n v="0.83999999999999975"/>
    <n v="12.080124"/>
    <n v="0"/>
    <n v="0"/>
    <n v="0"/>
    <n v="0"/>
    <n v="0"/>
    <n v="31.2"/>
    <n v="7.5"/>
    <n v="2"/>
  </r>
  <r>
    <x v="0"/>
    <x v="34"/>
    <s v="April"/>
    <x v="1"/>
    <x v="2"/>
    <s v="Mobile"/>
    <x v="0"/>
    <n v="2041"/>
    <n v="20.410000000000004"/>
    <n v="1.0000000000000002E-2"/>
    <n v="0.1"/>
    <n v="2.0410000000000004"/>
    <n v="3"/>
    <n v="0.68033333333333346"/>
    <n v="0.14698677119059281"/>
    <n v="186"/>
    <n v="91.131798138167554"/>
    <n v="33.6"/>
    <n v="21"/>
    <n v="9"/>
  </r>
  <r>
    <x v="0"/>
    <x v="35"/>
    <s v="April"/>
    <x v="1"/>
    <x v="2"/>
    <s v="Mobile"/>
    <x v="0"/>
    <n v="1803.6000000000004"/>
    <n v="18.216360000000009"/>
    <n v="1.0100000000000003E-2"/>
    <n v="0.41999999999999982"/>
    <n v="7.6508712000000001"/>
    <n v="0"/>
    <n v="0"/>
    <n v="0"/>
    <n v="0"/>
    <n v="0"/>
    <n v="87.6"/>
    <n v="21"/>
    <n v="9"/>
  </r>
  <r>
    <x v="0"/>
    <x v="36"/>
    <s v="April"/>
    <x v="1"/>
    <x v="2"/>
    <s v="Mobile"/>
    <x v="0"/>
    <n v="2015.4"/>
    <n v="20.960160000000002"/>
    <n v="1.0400000000000001E-2"/>
    <n v="0.81999999999999973"/>
    <n v="17.187331199999996"/>
    <n v="2"/>
    <n v="8.5936655999999978"/>
    <n v="9.5419118938023365E-2"/>
    <n v="104"/>
    <n v="6.050968518020996"/>
    <n v="62.4"/>
    <n v="27"/>
    <n v="3"/>
  </r>
  <r>
    <x v="0"/>
    <x v="37"/>
    <s v="April"/>
    <x v="1"/>
    <x v="2"/>
    <s v="Mobile"/>
    <x v="0"/>
    <n v="1339.2"/>
    <n v="9.1065599999999982"/>
    <n v="6.7999999999999988E-3"/>
    <n v="5.0000000000000044E-2"/>
    <n v="0.45532800000000029"/>
    <n v="3"/>
    <n v="0.15177600000000011"/>
    <n v="0.32943284840818055"/>
    <n v="198"/>
    <n v="434.85135989879797"/>
    <n v="61.199999999999996"/>
    <n v="9"/>
    <n v="5"/>
  </r>
  <r>
    <x v="0"/>
    <x v="38"/>
    <s v="April"/>
    <x v="1"/>
    <x v="2"/>
    <s v="Mobile"/>
    <x v="0"/>
    <n v="1853.4"/>
    <n v="11.491079999999997"/>
    <n v="6.199999999999998E-3"/>
    <n v="0.21999999999999995"/>
    <n v="2.5280375999999984"/>
    <n v="2"/>
    <n v="1.2640187999999992"/>
    <n v="0.17404804422212714"/>
    <n v="94"/>
    <n v="37.182991265636261"/>
    <n v="79.2"/>
    <n v="15"/>
    <n v="0"/>
  </r>
  <r>
    <x v="0"/>
    <x v="39"/>
    <s v="April"/>
    <x v="1"/>
    <x v="2"/>
    <s v="Mobile"/>
    <x v="0"/>
    <n v="1767"/>
    <n v="18.730199999999996"/>
    <n v="1.0599999999999998E-2"/>
    <n v="0.69999999999999973"/>
    <n v="13.111139999999992"/>
    <n v="1"/>
    <n v="13.111139999999992"/>
    <n v="5.3389712870124194E-2"/>
    <n v="74"/>
    <n v="5.6440553605559884"/>
    <n v="52.8"/>
    <n v="15"/>
    <n v="2"/>
  </r>
  <r>
    <x v="0"/>
    <x v="40"/>
    <s v="April"/>
    <x v="1"/>
    <x v="2"/>
    <s v="Mobile"/>
    <x v="0"/>
    <n v="1560.2"/>
    <n v="21.530760000000001"/>
    <n v="1.38E-2"/>
    <n v="0.02"/>
    <n v="0.43061520000000003"/>
    <n v="3"/>
    <n v="0.14353840000000001"/>
    <n v="0.13933553669262022"/>
    <n v="96"/>
    <n v="222.93685870819235"/>
    <n v="70.8"/>
    <n v="10.5"/>
    <n v="3"/>
  </r>
  <r>
    <x v="0"/>
    <x v="41"/>
    <s v="April"/>
    <x v="1"/>
    <x v="2"/>
    <s v="Mobile"/>
    <x v="0"/>
    <n v="1677.2"/>
    <n v="16.43656"/>
    <n v="9.7999999999999997E-3"/>
    <n v="0.96999999999999975"/>
    <n v="15.943463199999997"/>
    <n v="0"/>
    <n v="0"/>
    <n v="0"/>
    <n v="0"/>
    <n v="0"/>
    <n v="49.199999999999996"/>
    <n v="22.5"/>
    <n v="5"/>
  </r>
  <r>
    <x v="0"/>
    <x v="42"/>
    <s v="April"/>
    <x v="1"/>
    <x v="2"/>
    <s v="Mobile"/>
    <x v="0"/>
    <n v="1966.6000000000004"/>
    <n v="19.862660000000005"/>
    <n v="1.0100000000000001E-2"/>
    <n v="0.21000000000000008"/>
    <n v="4.1711586000000027"/>
    <n v="0"/>
    <n v="0"/>
    <n v="0"/>
    <n v="0"/>
    <n v="0"/>
    <n v="43.199999999999996"/>
    <n v="6"/>
    <n v="4"/>
  </r>
  <r>
    <x v="0"/>
    <x v="43"/>
    <s v="April"/>
    <x v="1"/>
    <x v="2"/>
    <s v="Mobile"/>
    <x v="0"/>
    <n v="2302.4"/>
    <n v="29.240480000000005"/>
    <n v="1.2700000000000001E-2"/>
    <n v="0.85999999999999965"/>
    <n v="25.146812799999996"/>
    <n v="1"/>
    <n v="25.146812799999996"/>
    <n v="3.4199164993187522E-2"/>
    <n v="47"/>
    <n v="1.8690241333486208"/>
    <n v="39.6"/>
    <n v="3"/>
    <n v="8"/>
  </r>
  <r>
    <x v="0"/>
    <x v="44"/>
    <s v="April"/>
    <x v="1"/>
    <x v="2"/>
    <s v="Mobile"/>
    <x v="0"/>
    <n v="1847.8000000000002"/>
    <n v="13.858500000000005"/>
    <n v="7.5000000000000015E-3"/>
    <n v="0.20999999999999996"/>
    <n v="2.9102850000000005"/>
    <n v="0"/>
    <n v="0"/>
    <n v="0"/>
    <n v="0"/>
    <n v="0"/>
    <n v="42"/>
    <n v="7.5"/>
    <n v="2"/>
  </r>
  <r>
    <x v="0"/>
    <x v="45"/>
    <s v="April"/>
    <x v="1"/>
    <x v="2"/>
    <s v="Mobile"/>
    <x v="0"/>
    <n v="1802.6000000000004"/>
    <n v="20.189120000000006"/>
    <n v="1.1200000000000002E-2"/>
    <n v="1.0999999999999999"/>
    <n v="22.208032000000003"/>
    <n v="1"/>
    <n v="22.208032000000003"/>
    <n v="4.9531628916961203E-2"/>
    <n v="52"/>
    <n v="2.3414951851654391"/>
    <n v="39.6"/>
    <n v="22.5"/>
    <n v="2"/>
  </r>
  <r>
    <x v="0"/>
    <x v="46"/>
    <s v="April"/>
    <x v="1"/>
    <x v="2"/>
    <s v="Mobile"/>
    <x v="0"/>
    <n v="2258"/>
    <n v="20.32200000000001"/>
    <n v="9.0000000000000045E-3"/>
    <n v="0.97999999999999976"/>
    <n v="19.915560000000006"/>
    <n v="4"/>
    <n v="4.9788900000000016"/>
    <n v="0.19683102056884155"/>
    <n v="320"/>
    <n v="16.067838413782987"/>
    <n v="84"/>
    <n v="15"/>
    <n v="2"/>
  </r>
  <r>
    <x v="0"/>
    <x v="47"/>
    <s v="April"/>
    <x v="1"/>
    <x v="2"/>
    <s v="Mobile"/>
    <x v="0"/>
    <n v="2555.6"/>
    <n v="23.511519999999994"/>
    <n v="9.1999999999999981E-3"/>
    <n v="1.0699999999999996"/>
    <n v="25.157326399999985"/>
    <n v="2"/>
    <n v="12.578663199999992"/>
    <n v="8.506468318509397E-2"/>
    <n v="84"/>
    <n v="3.3389875642747175"/>
    <n v="51.6"/>
    <n v="19.5"/>
    <n v="5"/>
  </r>
  <r>
    <x v="0"/>
    <x v="48"/>
    <s v="April"/>
    <x v="1"/>
    <x v="2"/>
    <s v="Mobile"/>
    <x v="0"/>
    <n v="2273.8000000000002"/>
    <n v="28.649880000000003"/>
    <n v="1.26E-2"/>
    <n v="1.0299999999999998"/>
    <n v="29.509376399999997"/>
    <n v="0"/>
    <n v="0"/>
    <n v="0"/>
    <n v="0"/>
    <n v="0"/>
    <n v="25.2"/>
    <n v="10.5"/>
    <n v="0"/>
  </r>
  <r>
    <x v="0"/>
    <x v="49"/>
    <s v="April"/>
    <x v="1"/>
    <x v="2"/>
    <s v="Mobile"/>
    <x v="0"/>
    <n v="1951.6000000000004"/>
    <n v="14.637000000000004"/>
    <n v="7.5000000000000006E-3"/>
    <n v="5.9999999999999901E-2"/>
    <n v="0.87821999999999878"/>
    <n v="2"/>
    <n v="0.43910999999999939"/>
    <n v="0.13664002186240345"/>
    <n v="74"/>
    <n v="84.26134681514894"/>
    <n v="51.6"/>
    <n v="10.5"/>
    <n v="2"/>
  </r>
  <r>
    <x v="0"/>
    <x v="50"/>
    <s v="April"/>
    <x v="1"/>
    <x v="2"/>
    <s v="Mobile"/>
    <x v="0"/>
    <n v="1797"/>
    <n v="13.1181"/>
    <n v="7.3000000000000001E-3"/>
    <n v="0.27999999999999992"/>
    <n v="3.6730679999999989"/>
    <n v="1"/>
    <n v="3.6730679999999989"/>
    <n v="7.6230551680502509E-2"/>
    <n v="30"/>
    <n v="8.1675591086252712"/>
    <n v="42"/>
    <n v="10.5"/>
    <n v="4"/>
  </r>
  <r>
    <x v="0"/>
    <x v="51"/>
    <s v="April"/>
    <x v="1"/>
    <x v="2"/>
    <s v="Mobile"/>
    <x v="0"/>
    <n v="2403"/>
    <n v="22.588199999999997"/>
    <n v="9.3999999999999986E-3"/>
    <n v="0.65999999999999981"/>
    <n v="14.908211999999994"/>
    <n v="2"/>
    <n v="7.4541059999999968"/>
    <n v="8.854180501323701E-2"/>
    <n v="156"/>
    <n v="10.464031501564378"/>
    <n v="78"/>
    <n v="12"/>
    <n v="6"/>
  </r>
  <r>
    <x v="0"/>
    <x v="52"/>
    <s v="April"/>
    <x v="1"/>
    <x v="2"/>
    <s v="Mobile"/>
    <x v="0"/>
    <n v="2053"/>
    <n v="6.7748999999999961"/>
    <n v="3.2999999999999982E-3"/>
    <n v="0"/>
    <n v="0"/>
    <n v="0"/>
    <n v="0"/>
    <n v="0"/>
    <n v="0"/>
    <n v="0"/>
    <n v="66"/>
    <n v="16.5"/>
    <n v="1"/>
  </r>
  <r>
    <x v="0"/>
    <x v="53"/>
    <s v="April"/>
    <x v="1"/>
    <x v="2"/>
    <s v="Mobile"/>
    <x v="0"/>
    <n v="1415.4"/>
    <n v="12.880140000000001"/>
    <n v="9.1000000000000004E-3"/>
    <n v="0.79999999999999971"/>
    <n v="10.304111999999996"/>
    <n v="0"/>
    <n v="0"/>
    <n v="0"/>
    <n v="0"/>
    <n v="0"/>
    <n v="62.4"/>
    <n v="10.5"/>
    <n v="6"/>
  </r>
  <r>
    <x v="0"/>
    <x v="54"/>
    <s v="April"/>
    <x v="1"/>
    <x v="2"/>
    <s v="Mobile"/>
    <x v="0"/>
    <n v="1534.8000000000002"/>
    <n v="15.194520000000006"/>
    <n v="9.9000000000000025E-3"/>
    <n v="0.68999999999999984"/>
    <n v="10.484218800000003"/>
    <n v="3"/>
    <n v="3.4947396000000008"/>
    <n v="0.19743960322537327"/>
    <n v="99"/>
    <n v="9.4427636325178543"/>
    <n v="67.2"/>
    <n v="3"/>
    <n v="5"/>
  </r>
  <r>
    <x v="0"/>
    <x v="55"/>
    <s v="April"/>
    <x v="1"/>
    <x v="2"/>
    <s v="Mobile"/>
    <x v="0"/>
    <n v="2061.8000000000002"/>
    <n v="15.051139999999998"/>
    <n v="7.2999999999999983E-3"/>
    <n v="0.79999999999999971"/>
    <n v="12.040911999999995"/>
    <n v="4"/>
    <n v="3.0102279999999988"/>
    <n v="0.26576060019373948"/>
    <n v="224"/>
    <n v="18.603242013561772"/>
    <n v="67.2"/>
    <n v="24"/>
    <n v="7"/>
  </r>
  <r>
    <x v="0"/>
    <x v="56"/>
    <s v="April"/>
    <x v="1"/>
    <x v="2"/>
    <s v="Mobile"/>
    <x v="0"/>
    <n v="1909.4"/>
    <n v="13.174860000000004"/>
    <n v="6.9000000000000016E-3"/>
    <n v="0.28999999999999998"/>
    <n v="3.820709400000001"/>
    <n v="2"/>
    <n v="1.9103547000000005"/>
    <n v="0.15180426964688803"/>
    <n v="146"/>
    <n v="38.212798911113197"/>
    <n v="32.4"/>
    <n v="9"/>
    <n v="1"/>
  </r>
  <r>
    <x v="0"/>
    <x v="57"/>
    <s v="April"/>
    <x v="1"/>
    <x v="2"/>
    <s v="Mobile"/>
    <x v="0"/>
    <n v="1721.4"/>
    <n v="18.763259999999999"/>
    <n v="1.0899999999999998E-2"/>
    <n v="0.90999999999999981"/>
    <n v="17.074566599999997"/>
    <n v="0"/>
    <n v="0"/>
    <n v="0"/>
    <n v="0"/>
    <n v="0"/>
    <n v="79.2"/>
    <n v="13.5"/>
    <n v="2"/>
  </r>
  <r>
    <x v="0"/>
    <x v="58"/>
    <s v="April"/>
    <x v="1"/>
    <x v="2"/>
    <s v="Mobile"/>
    <x v="0"/>
    <n v="2491.6"/>
    <n v="28.404240000000001"/>
    <n v="1.14E-2"/>
    <n v="0.36999999999999983"/>
    <n v="10.509568799999995"/>
    <n v="1"/>
    <n v="10.509568799999995"/>
    <n v="3.5206011496875113E-2"/>
    <n v="74"/>
    <n v="7.0412022993750263"/>
    <n v="75.599999999999994"/>
    <n v="6"/>
    <n v="2"/>
  </r>
  <r>
    <x v="0"/>
    <x v="59"/>
    <s v="April"/>
    <x v="1"/>
    <x v="2"/>
    <s v="Mobile"/>
    <x v="0"/>
    <n v="1743.4"/>
    <n v="10.11172"/>
    <n v="5.7999999999999996E-3"/>
    <n v="0.05"/>
    <n v="0.50558599999999998"/>
    <n v="0"/>
    <n v="0"/>
    <n v="0"/>
    <n v="0"/>
    <n v="0"/>
    <n v="56.4"/>
    <n v="16.5"/>
    <n v="1"/>
  </r>
  <r>
    <x v="0"/>
    <x v="60"/>
    <s v="April"/>
    <x v="1"/>
    <x v="2"/>
    <s v="Mobile"/>
    <x v="0"/>
    <n v="1468.6000000000001"/>
    <n v="9.3990399999999994"/>
    <n v="6.3999999999999986E-3"/>
    <n v="0.04"/>
    <n v="0.37596160000000001"/>
    <n v="2"/>
    <n v="0.1879808"/>
    <n v="0.21278768895546782"/>
    <n v="160"/>
    <n v="425.57537791093557"/>
    <n v="34.799999999999997"/>
    <n v="16.5"/>
    <n v="3"/>
  </r>
  <r>
    <x v="0"/>
    <x v="61"/>
    <s v="May"/>
    <x v="1"/>
    <x v="2"/>
    <s v="Mobile"/>
    <x v="0"/>
    <n v="1666.6000000000004"/>
    <n v="9.4996200000000002"/>
    <n v="5.6999999999999985E-3"/>
    <n v="0.13000000000000006"/>
    <n v="1.2349506000000006"/>
    <n v="0"/>
    <n v="0"/>
    <n v="0"/>
    <n v="0"/>
    <n v="0"/>
    <n v="60"/>
    <n v="4.5"/>
    <n v="6"/>
  </r>
  <r>
    <x v="0"/>
    <x v="62"/>
    <s v="May"/>
    <x v="1"/>
    <x v="2"/>
    <s v="Mobile"/>
    <x v="0"/>
    <n v="1765.4"/>
    <n v="8.2973800000000004"/>
    <n v="4.7000000000000002E-3"/>
    <n v="0.65999999999999981"/>
    <n v="5.4762707999999991"/>
    <n v="2"/>
    <n v="2.7381353999999996"/>
    <n v="0.24103994272890961"/>
    <n v="108"/>
    <n v="19.721449859638064"/>
    <n v="34.799999999999997"/>
    <n v="16.5"/>
    <n v="1"/>
  </r>
  <r>
    <x v="0"/>
    <x v="63"/>
    <s v="May"/>
    <x v="1"/>
    <x v="2"/>
    <s v="Mobile"/>
    <x v="0"/>
    <n v="1255.2"/>
    <n v="12.928560000000001"/>
    <n v="1.03E-2"/>
    <n v="0.77999999999999969"/>
    <n v="10.084276799999996"/>
    <n v="2"/>
    <n v="5.042138399999998"/>
    <n v="0.15469626934476846"/>
    <n v="148"/>
    <n v="14.67631273270881"/>
    <n v="78"/>
    <n v="12"/>
    <n v="1"/>
  </r>
  <r>
    <x v="0"/>
    <x v="64"/>
    <s v="May"/>
    <x v="1"/>
    <x v="2"/>
    <s v="Mobile"/>
    <x v="0"/>
    <n v="1832.8000000000002"/>
    <n v="21.077200000000001"/>
    <n v="1.15E-2"/>
    <n v="0.64999999999999969"/>
    <n v="13.700179999999994"/>
    <n v="3"/>
    <n v="4.566726666666665"/>
    <n v="0.14233389634296775"/>
    <n v="225"/>
    <n v="16.423141885727055"/>
    <n v="45.6"/>
    <n v="19.5"/>
    <n v="3"/>
  </r>
  <r>
    <x v="0"/>
    <x v="65"/>
    <s v="May"/>
    <x v="1"/>
    <x v="2"/>
    <s v="Mobile"/>
    <x v="0"/>
    <n v="1719.4"/>
    <n v="13.927140000000007"/>
    <n v="8.100000000000003E-3"/>
    <n v="0.98999999999999988"/>
    <n v="13.787868600000005"/>
    <n v="0"/>
    <n v="0"/>
    <n v="0"/>
    <n v="0"/>
    <n v="0"/>
    <n v="38.4"/>
    <n v="16.5"/>
    <n v="4"/>
  </r>
  <r>
    <x v="0"/>
    <x v="66"/>
    <s v="May"/>
    <x v="1"/>
    <x v="2"/>
    <s v="Mobile"/>
    <x v="0"/>
    <n v="1892.4"/>
    <n v="20.059439999999999"/>
    <n v="1.0599999999999998E-2"/>
    <n v="0.15000000000000005"/>
    <n v="3.0089160000000006"/>
    <n v="2"/>
    <n v="1.5044580000000003"/>
    <n v="9.9703680661075295E-2"/>
    <n v="64"/>
    <n v="21.27011854102939"/>
    <n v="86.399999999999991"/>
    <n v="19.5"/>
    <n v="10"/>
  </r>
  <r>
    <x v="0"/>
    <x v="67"/>
    <s v="May"/>
    <x v="1"/>
    <x v="2"/>
    <s v="Mobile"/>
    <x v="0"/>
    <n v="1807"/>
    <n v="13.371800000000004"/>
    <n v="7.4000000000000021E-3"/>
    <n v="0.12000000000000008"/>
    <n v="1.6046160000000016"/>
    <n v="2"/>
    <n v="0.8023080000000008"/>
    <n v="0.14956849489223586"/>
    <n v="70"/>
    <n v="43.624144343568759"/>
    <n v="52.8"/>
    <n v="15"/>
    <n v="9"/>
  </r>
  <r>
    <x v="0"/>
    <x v="68"/>
    <s v="May"/>
    <x v="1"/>
    <x v="2"/>
    <s v="Mobile"/>
    <x v="0"/>
    <n v="2352.6"/>
    <n v="23.055479999999999"/>
    <n v="9.7999999999999997E-3"/>
    <n v="0.25999999999999995"/>
    <n v="5.9944247999999991"/>
    <n v="2"/>
    <n v="2.9972123999999996"/>
    <n v="8.6747272232024664E-2"/>
    <n v="74"/>
    <n v="12.344804125326588"/>
    <n v="55.199999999999996"/>
    <n v="12"/>
    <n v="7"/>
  </r>
  <r>
    <x v="0"/>
    <x v="69"/>
    <s v="May"/>
    <x v="1"/>
    <x v="2"/>
    <s v="Mobile"/>
    <x v="0"/>
    <n v="1530.2"/>
    <n v="9.7932800000000029"/>
    <n v="6.400000000000002E-3"/>
    <n v="0.66999999999999982"/>
    <n v="6.5614976"/>
    <n v="0"/>
    <n v="0"/>
    <n v="0"/>
    <n v="0"/>
    <n v="0"/>
    <n v="73.2"/>
    <n v="3"/>
    <n v="3"/>
  </r>
  <r>
    <x v="0"/>
    <x v="70"/>
    <s v="May"/>
    <x v="1"/>
    <x v="2"/>
    <s v="Mobile"/>
    <x v="0"/>
    <n v="1430.2"/>
    <n v="11.584620000000005"/>
    <n v="8.100000000000003E-3"/>
    <n v="0.76999999999999968"/>
    <n v="8.920157399999999"/>
    <n v="4"/>
    <n v="2.2300393499999998"/>
    <n v="0.34528538700449374"/>
    <n v="240"/>
    <n v="26.905354831519006"/>
    <n v="61.199999999999996"/>
    <n v="6"/>
    <n v="2"/>
  </r>
  <r>
    <x v="0"/>
    <x v="71"/>
    <s v="May"/>
    <x v="1"/>
    <x v="2"/>
    <s v="Mobile"/>
    <x v="0"/>
    <n v="1517.2"/>
    <n v="10.468680000000001"/>
    <n v="6.9000000000000008E-3"/>
    <n v="0.41999999999999982"/>
    <n v="4.396845599999998"/>
    <n v="2"/>
    <n v="2.198422799999999"/>
    <n v="0.19104605356167156"/>
    <n v="126"/>
    <n v="28.656908034250748"/>
    <n v="40.799999999999997"/>
    <n v="18"/>
    <n v="6"/>
  </r>
  <r>
    <x v="0"/>
    <x v="72"/>
    <s v="May"/>
    <x v="1"/>
    <x v="2"/>
    <s v="Mobile"/>
    <x v="0"/>
    <n v="1603.4"/>
    <n v="16.034000000000002"/>
    <n v="0.01"/>
    <n v="1.0299999999999998"/>
    <n v="16.51502"/>
    <n v="4"/>
    <n v="4.128755"/>
    <n v="0.24946987651241109"/>
    <n v="196"/>
    <n v="11.86798441660985"/>
    <n v="30"/>
    <n v="1.5"/>
    <n v="6"/>
  </r>
  <r>
    <x v="0"/>
    <x v="73"/>
    <s v="May"/>
    <x v="1"/>
    <x v="2"/>
    <s v="Mobile"/>
    <x v="0"/>
    <n v="1699.1999999999998"/>
    <n v="26.847359999999998"/>
    <n v="1.5800000000000002E-2"/>
    <n v="5.9999999999999901E-2"/>
    <n v="1.6108415999999972"/>
    <n v="2"/>
    <n v="0.8054207999999986"/>
    <n v="7.4495220386659997E-2"/>
    <n v="120"/>
    <n v="74.495220386660122"/>
    <n v="46.8"/>
    <n v="1.5"/>
    <n v="5"/>
  </r>
  <r>
    <x v="0"/>
    <x v="74"/>
    <s v="May"/>
    <x v="1"/>
    <x v="2"/>
    <s v="Mobile"/>
    <x v="0"/>
    <n v="2210.4"/>
    <n v="17.462160000000001"/>
    <n v="7.9000000000000008E-3"/>
    <n v="0.5199999999999998"/>
    <n v="9.0803231999999969"/>
    <n v="3"/>
    <n v="3.026774399999999"/>
    <n v="0.17180005222721587"/>
    <n v="111"/>
    <n v="12.224234485398057"/>
    <n v="62.4"/>
    <n v="24"/>
    <n v="5"/>
  </r>
  <r>
    <x v="0"/>
    <x v="75"/>
    <s v="May"/>
    <x v="1"/>
    <x v="2"/>
    <s v="Mobile"/>
    <x v="0"/>
    <n v="2044.6000000000004"/>
    <n v="23.103980000000004"/>
    <n v="1.1299999999999999E-2"/>
    <n v="0.13000000000000006"/>
    <n v="3.003517400000002"/>
    <n v="4"/>
    <n v="0.7508793500000005"/>
    <n v="0.1731303437762671"/>
    <n v="272"/>
    <n v="90.560487513739659"/>
    <n v="68.399999999999991"/>
    <n v="19.5"/>
    <n v="1"/>
  </r>
  <r>
    <x v="0"/>
    <x v="76"/>
    <s v="May"/>
    <x v="1"/>
    <x v="2"/>
    <s v="Mobile"/>
    <x v="0"/>
    <n v="1776.1999999999998"/>
    <n v="11.722920000000004"/>
    <n v="6.6000000000000026E-3"/>
    <n v="0.43999999999999984"/>
    <n v="5.1580848000000001"/>
    <n v="0"/>
    <n v="0"/>
    <n v="0"/>
    <n v="0"/>
    <n v="0"/>
    <n v="67.2"/>
    <n v="31.5"/>
    <n v="6"/>
  </r>
  <r>
    <x v="0"/>
    <x v="77"/>
    <s v="May"/>
    <x v="1"/>
    <x v="2"/>
    <s v="Mobile"/>
    <x v="0"/>
    <n v="2061.8000000000002"/>
    <n v="9.4842800000000018"/>
    <n v="4.6000000000000008E-3"/>
    <n v="0.71999999999999986"/>
    <n v="6.8286816000000004"/>
    <n v="1"/>
    <n v="6.8286816000000004"/>
    <n v="0.10543762942469009"/>
    <n v="51"/>
    <n v="7.4684987509155496"/>
    <n v="75.599999999999994"/>
    <n v="6"/>
    <n v="1"/>
  </r>
  <r>
    <x v="0"/>
    <x v="78"/>
    <s v="May"/>
    <x v="1"/>
    <x v="2"/>
    <s v="Mobile"/>
    <x v="0"/>
    <n v="2199"/>
    <n v="16.052700000000002"/>
    <n v="7.3000000000000009E-3"/>
    <n v="0.37999999999999984"/>
    <n v="6.1000259999999979"/>
    <n v="2"/>
    <n v="3.050012999999999"/>
    <n v="0.12458963289664665"/>
    <n v="134"/>
    <n v="21.967119484408762"/>
    <n v="43.199999999999996"/>
    <n v="27"/>
    <n v="2"/>
  </r>
  <r>
    <x v="0"/>
    <x v="79"/>
    <s v="May"/>
    <x v="1"/>
    <x v="2"/>
    <s v="Mobile"/>
    <x v="0"/>
    <n v="1712"/>
    <n v="12.840000000000003"/>
    <n v="7.5000000000000023E-3"/>
    <n v="0.31999999999999995"/>
    <n v="4.1088000000000005"/>
    <n v="4"/>
    <n v="1.0272000000000001"/>
    <n v="0.31152647975077874"/>
    <n v="264"/>
    <n v="64.252336448598129"/>
    <n v="81.599999999999994"/>
    <n v="15"/>
    <n v="7"/>
  </r>
  <r>
    <x v="0"/>
    <x v="80"/>
    <s v="May"/>
    <x v="1"/>
    <x v="2"/>
    <s v="Mobile"/>
    <x v="0"/>
    <n v="2394"/>
    <n v="20.5884"/>
    <n v="8.6E-3"/>
    <n v="0.6499999999999998"/>
    <n v="13.382459999999996"/>
    <n v="4"/>
    <n v="3.3456149999999991"/>
    <n v="0.19428416001243418"/>
    <n v="240"/>
    <n v="17.933922462686237"/>
    <n v="42"/>
    <n v="6"/>
    <n v="4"/>
  </r>
  <r>
    <x v="0"/>
    <x v="81"/>
    <s v="May"/>
    <x v="1"/>
    <x v="2"/>
    <s v="Mobile"/>
    <x v="0"/>
    <n v="2140.8000000000002"/>
    <n v="14.12928"/>
    <n v="6.5999999999999991E-3"/>
    <n v="0.1"/>
    <n v="1.412928"/>
    <n v="1"/>
    <n v="1.412928"/>
    <n v="7.0775014721203067E-2"/>
    <n v="63"/>
    <n v="44.588259274357931"/>
    <n v="72"/>
    <n v="1.5"/>
    <n v="1"/>
  </r>
  <r>
    <x v="0"/>
    <x v="82"/>
    <s v="May"/>
    <x v="1"/>
    <x v="2"/>
    <s v="Mobile"/>
    <x v="0"/>
    <n v="2302"/>
    <n v="29.005199999999999"/>
    <n v="1.26E-2"/>
    <n v="9.9999999999999395E-3"/>
    <n v="0.29005199999999826"/>
    <n v="0"/>
    <n v="0"/>
    <n v="0"/>
    <n v="0"/>
    <n v="0"/>
    <n v="64.8"/>
    <n v="4.5"/>
    <n v="3"/>
  </r>
  <r>
    <x v="0"/>
    <x v="83"/>
    <s v="May"/>
    <x v="1"/>
    <x v="2"/>
    <s v="Mobile"/>
    <x v="0"/>
    <n v="1870.1999999999998"/>
    <n v="17.7669"/>
    <n v="9.5000000000000015E-3"/>
    <n v="0.83999999999999975"/>
    <n v="14.924195999999995"/>
    <n v="0"/>
    <n v="0"/>
    <n v="0"/>
    <n v="0"/>
    <n v="0"/>
    <n v="84"/>
    <n v="1.5"/>
    <n v="1"/>
  </r>
  <r>
    <x v="0"/>
    <x v="84"/>
    <s v="May"/>
    <x v="1"/>
    <x v="2"/>
    <s v="Mobile"/>
    <x v="0"/>
    <n v="1616.2"/>
    <n v="10.828540000000002"/>
    <n v="6.7000000000000011E-3"/>
    <n v="1.1599999999999997"/>
    <n v="12.5611064"/>
    <n v="0"/>
    <n v="0"/>
    <n v="0"/>
    <n v="0"/>
    <n v="0"/>
    <n v="58.8"/>
    <n v="15"/>
    <n v="8"/>
  </r>
  <r>
    <x v="0"/>
    <x v="85"/>
    <s v="May"/>
    <x v="1"/>
    <x v="2"/>
    <s v="Mobile"/>
    <x v="0"/>
    <n v="2155.6"/>
    <n v="18.969279999999998"/>
    <n v="8.7999999999999988E-3"/>
    <n v="8.0000000000000057E-2"/>
    <n v="1.5175424000000008"/>
    <n v="1"/>
    <n v="1.5175424000000008"/>
    <n v="5.2716813711432386E-2"/>
    <n v="72"/>
    <n v="47.445132340289113"/>
    <n v="25.2"/>
    <n v="6"/>
    <n v="7"/>
  </r>
  <r>
    <x v="0"/>
    <x v="86"/>
    <s v="May"/>
    <x v="1"/>
    <x v="2"/>
    <s v="Mobile"/>
    <x v="0"/>
    <n v="2243"/>
    <n v="28.934700000000003"/>
    <n v="1.2900000000000002E-2"/>
    <n v="0.86999999999999977"/>
    <n v="25.173188999999997"/>
    <n v="0"/>
    <n v="0"/>
    <n v="0"/>
    <n v="0"/>
    <n v="0"/>
    <n v="80.399999999999991"/>
    <n v="15"/>
    <n v="4"/>
  </r>
  <r>
    <x v="0"/>
    <x v="87"/>
    <s v="May"/>
    <x v="1"/>
    <x v="2"/>
    <s v="Mobile"/>
    <x v="0"/>
    <n v="1920.6000000000004"/>
    <n v="18.245700000000006"/>
    <n v="9.5000000000000015E-3"/>
    <n v="0.80999999999999972"/>
    <n v="14.779017"/>
    <n v="3"/>
    <n v="4.9263389999999996"/>
    <n v="0.16442230224107593"/>
    <n v="186"/>
    <n v="12.585410788823101"/>
    <n v="52.8"/>
    <n v="19.5"/>
    <n v="7"/>
  </r>
  <r>
    <x v="0"/>
    <x v="88"/>
    <s v="May"/>
    <x v="1"/>
    <x v="2"/>
    <s v="Mobile"/>
    <x v="0"/>
    <n v="1386.8000000000002"/>
    <n v="15.948200000000007"/>
    <n v="1.1500000000000003E-2"/>
    <n v="0.3999999999999998"/>
    <n v="6.3792799999999996"/>
    <n v="0"/>
    <n v="0"/>
    <n v="0"/>
    <n v="0"/>
    <n v="0"/>
    <n v="64.8"/>
    <n v="15"/>
    <n v="0"/>
  </r>
  <r>
    <x v="0"/>
    <x v="89"/>
    <s v="May"/>
    <x v="1"/>
    <x v="2"/>
    <s v="Mobile"/>
    <x v="0"/>
    <n v="2162.6"/>
    <n v="11.461779999999999"/>
    <n v="5.3E-3"/>
    <n v="0.69999999999999984"/>
    <n v="8.0232459999999968"/>
    <n v="0"/>
    <n v="0"/>
    <n v="0"/>
    <n v="0"/>
    <n v="0"/>
    <n v="81.599999999999994"/>
    <n v="3"/>
    <n v="8"/>
  </r>
  <r>
    <x v="0"/>
    <x v="90"/>
    <s v="May"/>
    <x v="1"/>
    <x v="2"/>
    <s v="Mobile"/>
    <x v="0"/>
    <n v="1923.8000000000002"/>
    <n v="16.159920000000003"/>
    <n v="8.4000000000000012E-3"/>
    <n v="1.0599999999999996"/>
    <n v="17.129515199999997"/>
    <n v="0"/>
    <n v="0"/>
    <n v="0"/>
    <n v="0"/>
    <n v="0"/>
    <n v="61.199999999999996"/>
    <n v="10.5"/>
    <n v="4"/>
  </r>
  <r>
    <x v="0"/>
    <x v="91"/>
    <s v="May"/>
    <x v="1"/>
    <x v="2"/>
    <s v="Mobile"/>
    <x v="0"/>
    <n v="1498.8000000000002"/>
    <n v="17.2362"/>
    <n v="1.1499999999999998E-2"/>
    <n v="0.27999999999999997"/>
    <n v="4.826136"/>
    <n v="3"/>
    <n v="1.6087119999999999"/>
    <n v="0.17405228530650607"/>
    <n v="222"/>
    <n v="45.99953254529089"/>
    <n v="69.599999999999994"/>
    <n v="18"/>
    <n v="8"/>
  </r>
  <r>
    <x v="1"/>
    <x v="92"/>
    <s v="June"/>
    <x v="1"/>
    <x v="2"/>
    <s v="Mobile"/>
    <x v="0"/>
    <n v="1164.8999999999999"/>
    <n v="7.804829999999999"/>
    <n v="6.7000000000000002E-3"/>
    <n v="0.72999999999999976"/>
    <n v="5.6975258999999978"/>
    <n v="3"/>
    <n v="1.8991752999999993"/>
    <n v="0.3843773663231615"/>
    <n v="146"/>
    <n v="25.625157754877439"/>
    <n v="73.2"/>
    <n v="18"/>
    <n v="8"/>
  </r>
  <r>
    <x v="1"/>
    <x v="93"/>
    <s v="June"/>
    <x v="1"/>
    <x v="2"/>
    <s v="Mobile"/>
    <x v="0"/>
    <n v="1447"/>
    <n v="7.235000000000003"/>
    <n v="5.0000000000000018E-3"/>
    <n v="0.87999999999999978"/>
    <n v="6.3668000000000013"/>
    <n v="0"/>
    <n v="0"/>
    <n v="0"/>
    <n v="52"/>
    <n v="8.1673682226550213"/>
    <n v="42"/>
    <n v="31.5"/>
    <n v="7"/>
  </r>
  <r>
    <x v="1"/>
    <x v="94"/>
    <s v="June"/>
    <x v="1"/>
    <x v="2"/>
    <s v="Mobile"/>
    <x v="0"/>
    <n v="1654.1999999999998"/>
    <n v="12.737339999999998"/>
    <n v="7.6999999999999994E-3"/>
    <n v="0.37000000000000005"/>
    <n v="4.7128157999999996"/>
    <n v="0"/>
    <n v="0"/>
    <n v="0"/>
    <n v="66"/>
    <n v="14.004366561493875"/>
    <n v="99.6"/>
    <n v="16.5"/>
    <n v="6"/>
  </r>
  <r>
    <x v="1"/>
    <x v="95"/>
    <s v="June"/>
    <x v="1"/>
    <x v="2"/>
    <s v="Mobile"/>
    <x v="0"/>
    <n v="1923"/>
    <n v="18.268500000000003"/>
    <n v="9.5000000000000015E-3"/>
    <n v="0.98999999999999977"/>
    <n v="18.085815"/>
    <n v="0"/>
    <n v="0"/>
    <n v="0"/>
    <n v="43"/>
    <n v="2.3775539006674569"/>
    <n v="72"/>
    <n v="12"/>
    <n v="4"/>
  </r>
  <r>
    <x v="1"/>
    <x v="96"/>
    <s v="June"/>
    <x v="1"/>
    <x v="2"/>
    <s v="Mobile"/>
    <x v="0"/>
    <n v="1279"/>
    <n v="8.5693000000000001"/>
    <n v="6.7000000000000002E-3"/>
    <n v="0.18000000000000005"/>
    <n v="1.5424740000000003"/>
    <n v="3"/>
    <n v="0.51415800000000011"/>
    <n v="0.35008693825633364"/>
    <n v="202"/>
    <n v="130.95844727366551"/>
    <n v="36"/>
    <n v="13.5"/>
    <n v="7"/>
  </r>
  <r>
    <x v="1"/>
    <x v="97"/>
    <s v="June"/>
    <x v="1"/>
    <x v="2"/>
    <s v="Mobile"/>
    <x v="0"/>
    <n v="1095.8999999999999"/>
    <n v="8.2192500000000006"/>
    <n v="7.5000000000000015E-3"/>
    <n v="0.37000000000000011"/>
    <n v="3.0411225000000011"/>
    <n v="2"/>
    <n v="1.5205612500000005"/>
    <n v="0.24333120418529669"/>
    <n v="53"/>
    <n v="17.427775434892865"/>
    <n v="49.199999999999996"/>
    <n v="12"/>
    <n v="12"/>
  </r>
  <r>
    <x v="1"/>
    <x v="98"/>
    <s v="June"/>
    <x v="1"/>
    <x v="2"/>
    <s v="Mobile"/>
    <x v="0"/>
    <n v="1552"/>
    <n v="8.8464000000000009"/>
    <n v="5.7000000000000002E-3"/>
    <n v="1.2899999999999998"/>
    <n v="11.411856"/>
    <n v="0"/>
    <n v="0"/>
    <n v="0"/>
    <n v="35"/>
    <n v="3.0669857733921635"/>
    <n v="36"/>
    <n v="22.5"/>
    <n v="2"/>
  </r>
  <r>
    <x v="1"/>
    <x v="99"/>
    <s v="June"/>
    <x v="1"/>
    <x v="2"/>
    <s v="Mobile"/>
    <x v="0"/>
    <n v="1366.8999999999999"/>
    <n v="11.071889999999998"/>
    <n v="8.0999999999999996E-3"/>
    <n v="0.30000000000000004"/>
    <n v="3.3215669999999999"/>
    <n v="3"/>
    <n v="1.107189"/>
    <n v="0.27095644916992495"/>
    <n v="203"/>
    <n v="61.115732423883067"/>
    <n v="49.199999999999996"/>
    <n v="7.5"/>
    <n v="1"/>
  </r>
  <r>
    <x v="1"/>
    <x v="100"/>
    <s v="June"/>
    <x v="1"/>
    <x v="2"/>
    <s v="Mobile"/>
    <x v="0"/>
    <n v="1984.6"/>
    <n v="19.846000000000004"/>
    <n v="1.0000000000000002E-2"/>
    <n v="0.43"/>
    <n v="8.5337800000000019"/>
    <n v="1"/>
    <n v="8.5337800000000019"/>
    <n v="5.038798750377909E-2"/>
    <n v="59"/>
    <n v="6.9137006109836419"/>
    <n v="46.8"/>
    <n v="12"/>
    <n v="5"/>
  </r>
  <r>
    <x v="1"/>
    <x v="101"/>
    <s v="June"/>
    <x v="1"/>
    <x v="2"/>
    <s v="Mobile"/>
    <x v="0"/>
    <n v="1369.6999999999998"/>
    <n v="5.0678899999999985"/>
    <n v="3.6999999999999993E-3"/>
    <n v="0.62999999999999989"/>
    <n v="3.1927706999999983"/>
    <n v="2"/>
    <n v="1.5963853499999991"/>
    <n v="0.39464155693987057"/>
    <n v="115"/>
    <n v="36.018872260385017"/>
    <n v="62.4"/>
    <n v="16.5"/>
    <n v="8"/>
  </r>
  <r>
    <x v="1"/>
    <x v="102"/>
    <s v="June"/>
    <x v="1"/>
    <x v="2"/>
    <s v="Mobile"/>
    <x v="0"/>
    <n v="1887.5"/>
    <n v="11.891249999999999"/>
    <n v="6.3E-3"/>
    <n v="1.1599999999999997"/>
    <n v="13.793849999999996"/>
    <n v="0"/>
    <n v="0"/>
    <n v="0"/>
    <n v="11"/>
    <n v="0.79745683764866249"/>
    <n v="105.6"/>
    <n v="22.5"/>
    <n v="1"/>
  </r>
  <r>
    <x v="1"/>
    <x v="103"/>
    <s v="June"/>
    <x v="1"/>
    <x v="2"/>
    <s v="Mobile"/>
    <x v="0"/>
    <n v="1487.1999999999998"/>
    <n v="14.425839999999999"/>
    <n v="9.7000000000000003E-3"/>
    <n v="1.2999999999999998"/>
    <n v="18.753591999999998"/>
    <n v="0"/>
    <n v="0"/>
    <n v="0"/>
    <n v="57"/>
    <n v="3.0394177286143371"/>
    <n v="91.2"/>
    <n v="7.5"/>
    <n v="4"/>
  </r>
  <r>
    <x v="1"/>
    <x v="104"/>
    <s v="June"/>
    <x v="1"/>
    <x v="2"/>
    <s v="Mobile"/>
    <x v="0"/>
    <n v="1439.1999999999998"/>
    <n v="11.225759999999998"/>
    <n v="7.7999999999999996E-3"/>
    <n v="0.53"/>
    <n v="5.9496527999999991"/>
    <n v="0"/>
    <n v="0"/>
    <n v="0"/>
    <n v="21"/>
    <n v="3.5296177282815568"/>
    <n v="57.599999999999994"/>
    <n v="12"/>
    <n v="10"/>
  </r>
  <r>
    <x v="1"/>
    <x v="105"/>
    <s v="June"/>
    <x v="1"/>
    <x v="2"/>
    <s v="Mobile"/>
    <x v="0"/>
    <n v="696.2"/>
    <n v="3.7594799999999999"/>
    <n v="5.3999999999999994E-3"/>
    <n v="1.0199999999999998"/>
    <n v="3.8346695999999993"/>
    <n v="2"/>
    <n v="1.9173347999999997"/>
    <n v="0.5319884664900465"/>
    <n v="64"/>
    <n v="16.68983424282499"/>
    <n v="49.199999999999996"/>
    <n v="13.5"/>
    <n v="11"/>
  </r>
  <r>
    <x v="1"/>
    <x v="106"/>
    <s v="June"/>
    <x v="1"/>
    <x v="2"/>
    <s v="Mobile"/>
    <x v="0"/>
    <n v="1991.6"/>
    <n v="16.131959999999999"/>
    <n v="8.0999999999999996E-3"/>
    <n v="0.26000000000000006"/>
    <n v="4.1943096000000013"/>
    <n v="3"/>
    <n v="1.3981032000000004"/>
    <n v="0.18596624340749668"/>
    <n v="159"/>
    <n v="37.908503463835849"/>
    <n v="91.2"/>
    <n v="25.5"/>
    <n v="11"/>
  </r>
  <r>
    <x v="1"/>
    <x v="107"/>
    <s v="June"/>
    <x v="1"/>
    <x v="2"/>
    <s v="Mobile"/>
    <x v="0"/>
    <n v="1376.6999999999998"/>
    <n v="9.6369000000000007"/>
    <n v="7.000000000000001E-3"/>
    <n v="0.23000000000000007"/>
    <n v="2.2164870000000008"/>
    <n v="3"/>
    <n v="0.73882900000000029"/>
    <n v="0.31130342745073619"/>
    <n v="167"/>
    <n v="75.344452730830341"/>
    <n v="84"/>
    <n v="21"/>
    <n v="4"/>
  </r>
  <r>
    <x v="1"/>
    <x v="108"/>
    <s v="June"/>
    <x v="1"/>
    <x v="2"/>
    <s v="Mobile"/>
    <x v="0"/>
    <n v="1328.8"/>
    <n v="10.23176"/>
    <n v="7.7000000000000002E-3"/>
    <n v="0.7799999999999998"/>
    <n v="7.9807727999999978"/>
    <n v="3"/>
    <n v="2.6602575999999991"/>
    <n v="0.29320468814749368"/>
    <n v="272"/>
    <n v="34.081912468426623"/>
    <n v="86.399999999999991"/>
    <n v="21"/>
    <n v="0"/>
  </r>
  <r>
    <x v="1"/>
    <x v="109"/>
    <s v="June"/>
    <x v="1"/>
    <x v="2"/>
    <s v="Mobile"/>
    <x v="0"/>
    <n v="1943.6"/>
    <n v="15.160079999999999"/>
    <n v="7.7999999999999996E-3"/>
    <n v="0.61999999999999988"/>
    <n v="9.3992495999999974"/>
    <n v="1"/>
    <n v="9.3992495999999974"/>
    <n v="6.5962712597822701E-2"/>
    <n v="16"/>
    <n v="1.702263550911554"/>
    <n v="74.399999999999991"/>
    <n v="25.5"/>
    <n v="7"/>
  </r>
  <r>
    <x v="1"/>
    <x v="110"/>
    <s v="June"/>
    <x v="1"/>
    <x v="2"/>
    <s v="Mobile"/>
    <x v="0"/>
    <n v="1233.3999999999999"/>
    <n v="12.210660000000003"/>
    <n v="9.9000000000000025E-3"/>
    <n v="1.0899999999999999"/>
    <n v="13.309619400000001"/>
    <n v="1"/>
    <n v="13.309619400000001"/>
    <n v="8.1895655107913884E-2"/>
    <n v="50"/>
    <n v="3.7566814269685276"/>
    <n v="98.399999999999991"/>
    <n v="18"/>
    <n v="0"/>
  </r>
  <r>
    <x v="1"/>
    <x v="111"/>
    <s v="June"/>
    <x v="1"/>
    <x v="2"/>
    <s v="Mobile"/>
    <x v="0"/>
    <n v="1233.6999999999998"/>
    <n v="9.6228599999999975"/>
    <n v="7.7999999999999988E-3"/>
    <n v="0.7699999999999998"/>
    <n v="7.4096021999999957"/>
    <n v="2"/>
    <n v="3.7048010999999978"/>
    <n v="0.20783841810023221"/>
    <n v="117"/>
    <n v="15.790321375147517"/>
    <n v="68.399999999999991"/>
    <n v="16.5"/>
    <n v="6"/>
  </r>
  <r>
    <x v="1"/>
    <x v="112"/>
    <s v="June"/>
    <x v="1"/>
    <x v="2"/>
    <s v="Mobile"/>
    <x v="0"/>
    <n v="1498.8"/>
    <n v="7.3441200000000038"/>
    <n v="4.9000000000000024E-3"/>
    <n v="0.30000000000000004"/>
    <n v="2.2032360000000013"/>
    <n v="3"/>
    <n v="0.7344120000000004"/>
    <n v="0.40849005735200383"/>
    <n v="243"/>
    <n v="110.29231548504103"/>
    <n v="63.599999999999994"/>
    <n v="7.5"/>
    <n v="1"/>
  </r>
  <r>
    <x v="1"/>
    <x v="113"/>
    <s v="June"/>
    <x v="1"/>
    <x v="2"/>
    <s v="Mobile"/>
    <x v="0"/>
    <n v="1324.6999999999998"/>
    <n v="8.4780799999999985"/>
    <n v="6.3999999999999994E-3"/>
    <n v="1.21"/>
    <n v="10.258476799999999"/>
    <n v="0"/>
    <n v="0"/>
    <n v="0"/>
    <n v="62"/>
    <n v="6.0437822504019314"/>
    <n v="46.8"/>
    <n v="21"/>
    <n v="8"/>
  </r>
  <r>
    <x v="1"/>
    <x v="114"/>
    <s v="June"/>
    <x v="1"/>
    <x v="2"/>
    <s v="Mobile"/>
    <x v="0"/>
    <n v="2061.5"/>
    <n v="17.522750000000002"/>
    <n v="8.5000000000000006E-3"/>
    <n v="0.27"/>
    <n v="4.7311425000000007"/>
    <n v="0"/>
    <n v="0"/>
    <n v="0"/>
    <n v="14"/>
    <n v="2.9591161120173401"/>
    <n v="67.2"/>
    <n v="4.5"/>
    <n v="5"/>
  </r>
  <r>
    <x v="1"/>
    <x v="115"/>
    <s v="June"/>
    <x v="1"/>
    <x v="2"/>
    <s v="Mobile"/>
    <x v="0"/>
    <n v="1865.8000000000002"/>
    <n v="15.299560000000007"/>
    <n v="8.2000000000000024E-3"/>
    <n v="9.0000000000000052E-2"/>
    <n v="1.3769604000000013"/>
    <n v="1"/>
    <n v="1.3769604000000013"/>
    <n v="6.5361356797188908E-2"/>
    <n v="84"/>
    <n v="61.003933010709616"/>
    <n v="81.599999999999994"/>
    <n v="10.5"/>
    <n v="3"/>
  </r>
  <r>
    <x v="1"/>
    <x v="116"/>
    <s v="June"/>
    <x v="1"/>
    <x v="2"/>
    <s v="Mobile"/>
    <x v="0"/>
    <n v="1916.3999999999996"/>
    <n v="13.798079999999999"/>
    <n v="7.2000000000000007E-3"/>
    <n v="0.73999999999999977"/>
    <n v="10.210579199999996"/>
    <n v="0"/>
    <n v="0"/>
    <n v="0"/>
    <n v="33"/>
    <n v="3.2319420234260572"/>
    <n v="72"/>
    <n v="19.5"/>
    <n v="5"/>
  </r>
  <r>
    <x v="1"/>
    <x v="117"/>
    <s v="June"/>
    <x v="1"/>
    <x v="2"/>
    <s v="Mobile"/>
    <x v="0"/>
    <n v="1276.0999999999999"/>
    <n v="9.4431400000000014"/>
    <n v="7.4000000000000021E-3"/>
    <n v="0.86999999999999977"/>
    <n v="8.2155317999999991"/>
    <n v="0"/>
    <n v="0"/>
    <n v="0"/>
    <n v="57"/>
    <n v="6.938077946457466"/>
    <n v="88.8"/>
    <n v="21"/>
    <n v="7"/>
  </r>
  <r>
    <x v="1"/>
    <x v="118"/>
    <s v="June"/>
    <x v="1"/>
    <x v="2"/>
    <s v="Mobile"/>
    <x v="0"/>
    <n v="1300.6999999999998"/>
    <n v="10.53567"/>
    <n v="8.1000000000000013E-3"/>
    <n v="0.53999999999999981"/>
    <n v="5.6892617999999979"/>
    <n v="0"/>
    <n v="0"/>
    <n v="0"/>
    <n v="19"/>
    <n v="3.339624834982986"/>
    <n v="58.8"/>
    <n v="22.5"/>
    <n v="6"/>
  </r>
  <r>
    <x v="1"/>
    <x v="119"/>
    <s v="June"/>
    <x v="1"/>
    <x v="2"/>
    <s v="Mobile"/>
    <x v="0"/>
    <n v="1059"/>
    <n v="3.4946999999999999"/>
    <n v="3.3E-3"/>
    <n v="0.60999999999999976"/>
    <n v="2.1317669999999991"/>
    <n v="1"/>
    <n v="2.1317669999999991"/>
    <n v="0.28614759492946462"/>
    <n v="64"/>
    <n v="30.022042746697942"/>
    <n v="43.199999999999996"/>
    <n v="24"/>
    <n v="3"/>
  </r>
  <r>
    <x v="1"/>
    <x v="120"/>
    <s v="June"/>
    <x v="1"/>
    <x v="2"/>
    <s v="Mobile"/>
    <x v="0"/>
    <n v="1602.8"/>
    <n v="19.233600000000003"/>
    <n v="1.2000000000000002E-2"/>
    <n v="0.48"/>
    <n v="9.2321280000000012"/>
    <n v="3"/>
    <n v="3.0773760000000006"/>
    <n v="0.15597704017968553"/>
    <n v="251"/>
    <n v="27.187664642431297"/>
    <n v="63.599999999999994"/>
    <n v="31.5"/>
    <n v="4"/>
  </r>
  <r>
    <x v="1"/>
    <x v="121"/>
    <s v="June"/>
    <x v="1"/>
    <x v="2"/>
    <s v="Mobile"/>
    <x v="0"/>
    <n v="1995.6999999999998"/>
    <n v="24.347539999999999"/>
    <n v="1.2200000000000001E-2"/>
    <n v="0.80999999999999983"/>
    <n v="19.721507399999993"/>
    <n v="1"/>
    <n v="19.721507399999993"/>
    <n v="4.1071911166384777E-2"/>
    <n v="61"/>
    <n v="3.0930698532709533"/>
    <n v="73.2"/>
    <n v="13.5"/>
    <n v="4"/>
  </r>
  <r>
    <x v="1"/>
    <x v="122"/>
    <s v="July"/>
    <x v="1"/>
    <x v="2"/>
    <s v="Mobile"/>
    <x v="0"/>
    <n v="1741.1"/>
    <n v="17.759219999999999"/>
    <n v="1.0200000000000001E-2"/>
    <n v="8.0000000000000057E-2"/>
    <n v="1.4207376000000009"/>
    <n v="0"/>
    <n v="0"/>
    <n v="0"/>
    <n v="55"/>
    <n v="38.712285787326216"/>
    <n v="64.8"/>
    <n v="30"/>
    <n v="9"/>
  </r>
  <r>
    <x v="1"/>
    <x v="123"/>
    <s v="July"/>
    <x v="1"/>
    <x v="2"/>
    <s v="Mobile"/>
    <x v="0"/>
    <n v="1450.5"/>
    <n v="13.489649999999999"/>
    <n v="9.2999999999999992E-3"/>
    <n v="1.2799999999999998"/>
    <n v="17.266751999999997"/>
    <n v="0"/>
    <n v="0"/>
    <n v="0"/>
    <n v="22"/>
    <n v="1.2741249772974097"/>
    <n v="105.6"/>
    <n v="16.5"/>
    <n v="8"/>
  </r>
  <r>
    <x v="1"/>
    <x v="124"/>
    <s v="July"/>
    <x v="1"/>
    <x v="2"/>
    <s v="Mobile"/>
    <x v="0"/>
    <n v="1498"/>
    <n v="5.8422000000000027"/>
    <n v="3.900000000000002E-3"/>
    <n v="0.36000000000000004"/>
    <n v="2.1031920000000013"/>
    <n v="0"/>
    <n v="0"/>
    <n v="0"/>
    <n v="10"/>
    <n v="4.7546776518739104"/>
    <n v="87.6"/>
    <n v="21"/>
    <n v="8"/>
  </r>
  <r>
    <x v="1"/>
    <x v="125"/>
    <s v="July"/>
    <x v="1"/>
    <x v="2"/>
    <s v="Mobile"/>
    <x v="0"/>
    <n v="1797.5"/>
    <n v="18.514250000000001"/>
    <n v="1.03E-2"/>
    <n v="0.44999999999999996"/>
    <n v="8.331412499999999"/>
    <n v="3"/>
    <n v="2.7771374999999998"/>
    <n v="0.16203734960908489"/>
    <n v="98"/>
    <n v="11.762711304955793"/>
    <n v="105.6"/>
    <n v="25.5"/>
    <n v="7"/>
  </r>
  <r>
    <x v="1"/>
    <x v="126"/>
    <s v="July"/>
    <x v="1"/>
    <x v="2"/>
    <s v="Mobile"/>
    <x v="0"/>
    <n v="1767.8999999999996"/>
    <n v="21.214799999999997"/>
    <n v="1.2E-2"/>
    <n v="0.55999999999999983"/>
    <n v="11.880287999999995"/>
    <n v="3"/>
    <n v="3.9600959999999983"/>
    <n v="0.14141071327563778"/>
    <n v="103"/>
    <n v="8.6698234924944622"/>
    <n v="64.8"/>
    <n v="19.5"/>
    <n v="5"/>
  </r>
  <r>
    <x v="1"/>
    <x v="127"/>
    <s v="July"/>
    <x v="1"/>
    <x v="2"/>
    <s v="Mobile"/>
    <x v="0"/>
    <n v="1678.3000000000002"/>
    <n v="7.5523500000000015"/>
    <n v="4.5000000000000005E-3"/>
    <n v="0.14000000000000001"/>
    <n v="1.0573290000000004"/>
    <n v="2"/>
    <n v="0.5286645000000002"/>
    <n v="0.26481823538368848"/>
    <n v="122"/>
    <n v="115.38508827432138"/>
    <n v="85.2"/>
    <n v="24"/>
    <n v="2"/>
  </r>
  <r>
    <x v="1"/>
    <x v="128"/>
    <s v="July"/>
    <x v="1"/>
    <x v="2"/>
    <s v="Mobile"/>
    <x v="0"/>
    <n v="1056.8"/>
    <n v="6.0237600000000002"/>
    <n v="5.7000000000000002E-3"/>
    <n v="0.14000000000000001"/>
    <n v="0.84332640000000014"/>
    <n v="1"/>
    <n v="0.84332640000000014"/>
    <n v="0.16600926995763443"/>
    <n v="46"/>
    <n v="54.545902986079874"/>
    <n v="64.8"/>
    <n v="22.5"/>
    <n v="1"/>
  </r>
  <r>
    <x v="1"/>
    <x v="129"/>
    <s v="July"/>
    <x v="1"/>
    <x v="2"/>
    <s v="Mobile"/>
    <x v="0"/>
    <n v="854.8"/>
    <n v="6.4964800000000009"/>
    <n v="7.6000000000000017E-3"/>
    <n v="0.88999999999999979"/>
    <n v="5.7818671999999998"/>
    <n v="0"/>
    <n v="0"/>
    <n v="0"/>
    <n v="59"/>
    <n v="10.204316003660548"/>
    <n v="79.2"/>
    <n v="10.5"/>
    <n v="1"/>
  </r>
  <r>
    <x v="1"/>
    <x v="130"/>
    <s v="July"/>
    <x v="1"/>
    <x v="2"/>
    <s v="Mobile"/>
    <x v="0"/>
    <n v="1935.3999999999996"/>
    <n v="16.450900000000001"/>
    <n v="8.5000000000000023E-3"/>
    <n v="1.2799999999999998"/>
    <n v="21.057151999999999"/>
    <n v="0"/>
    <n v="0"/>
    <n v="0"/>
    <n v="48"/>
    <n v="2.2795105434961007"/>
    <n v="72"/>
    <n v="19.5"/>
    <n v="5"/>
  </r>
  <r>
    <x v="1"/>
    <x v="131"/>
    <s v="July"/>
    <x v="1"/>
    <x v="2"/>
    <s v="Mobile"/>
    <x v="0"/>
    <n v="786.09999999999991"/>
    <n v="8.2540500000000012"/>
    <n v="1.0500000000000002E-2"/>
    <n v="0.18000000000000005"/>
    <n v="1.4857290000000005"/>
    <n v="0"/>
    <n v="0"/>
    <n v="0"/>
    <n v="69"/>
    <n v="46.441847739392564"/>
    <n v="84"/>
    <n v="25.5"/>
    <n v="11"/>
  </r>
  <r>
    <x v="1"/>
    <x v="132"/>
    <s v="July"/>
    <x v="1"/>
    <x v="2"/>
    <s v="Mobile"/>
    <x v="0"/>
    <n v="1193.8"/>
    <n v="7.2821799999999994"/>
    <n v="6.0999999999999995E-3"/>
    <n v="0.30000000000000004"/>
    <n v="2.1846540000000001"/>
    <n v="2"/>
    <n v="1.092327"/>
    <n v="0.27464303271822449"/>
    <n v="185"/>
    <n v="84.681601754785873"/>
    <n v="88.8"/>
    <n v="13.5"/>
    <n v="5"/>
  </r>
  <r>
    <x v="1"/>
    <x v="133"/>
    <s v="July"/>
    <x v="1"/>
    <x v="2"/>
    <s v="Mobile"/>
    <x v="0"/>
    <n v="2113.6"/>
    <n v="21.77008"/>
    <n v="1.03E-2"/>
    <n v="0.68999999999999984"/>
    <n v="15.021355199999997"/>
    <n v="1"/>
    <n v="15.021355199999997"/>
    <n v="4.5934603823228948E-2"/>
    <n v="28"/>
    <n v="1.8640129087687112"/>
    <n v="82.8"/>
    <n v="10.5"/>
    <n v="6"/>
  </r>
  <r>
    <x v="1"/>
    <x v="134"/>
    <s v="July"/>
    <x v="1"/>
    <x v="2"/>
    <s v="Mobile"/>
    <x v="0"/>
    <n v="1549.1"/>
    <n v="9.9142400000000031"/>
    <n v="6.400000000000002E-3"/>
    <n v="0.24000000000000005"/>
    <n v="2.3794176000000014"/>
    <n v="3"/>
    <n v="0.79313920000000049"/>
    <n v="0.30259505519333796"/>
    <n v="127"/>
    <n v="53.374405568824876"/>
    <n v="60"/>
    <n v="25.5"/>
    <n v="11"/>
  </r>
  <r>
    <x v="1"/>
    <x v="135"/>
    <s v="July"/>
    <x v="1"/>
    <x v="2"/>
    <s v="Mobile"/>
    <x v="0"/>
    <n v="1077.5"/>
    <n v="8.9432500000000026"/>
    <n v="8.3000000000000018E-3"/>
    <n v="0.30000000000000004"/>
    <n v="2.6829750000000012"/>
    <n v="1"/>
    <n v="2.6829750000000012"/>
    <n v="0.11181617420959938"/>
    <n v="33"/>
    <n v="12.299779163055931"/>
    <n v="100.8"/>
    <n v="7.5"/>
    <n v="2"/>
  </r>
  <r>
    <x v="1"/>
    <x v="136"/>
    <s v="July"/>
    <x v="1"/>
    <x v="2"/>
    <s v="Mobile"/>
    <x v="0"/>
    <n v="1214.3"/>
    <n v="11.050129999999998"/>
    <n v="9.0999999999999987E-3"/>
    <n v="0.45999999999999996"/>
    <n v="5.0830597999999982"/>
    <n v="2"/>
    <n v="2.5415298999999991"/>
    <n v="0.18099334577964246"/>
    <n v="163"/>
    <n v="32.067299306610572"/>
    <n v="75.599999999999994"/>
    <n v="6"/>
    <n v="6"/>
  </r>
  <r>
    <x v="1"/>
    <x v="137"/>
    <s v="July"/>
    <x v="1"/>
    <x v="2"/>
    <s v="Mobile"/>
    <x v="0"/>
    <n v="1310.3999999999999"/>
    <n v="9.9590399999999981"/>
    <n v="7.5999999999999991E-3"/>
    <n v="0.41"/>
    <n v="4.083206399999999"/>
    <n v="3"/>
    <n v="1.3610687999999997"/>
    <n v="0.30123385386543289"/>
    <n v="241"/>
    <n v="59.022242911844977"/>
    <n v="90"/>
    <n v="21"/>
    <n v="11"/>
  </r>
  <r>
    <x v="1"/>
    <x v="138"/>
    <s v="July"/>
    <x v="1"/>
    <x v="2"/>
    <s v="Mobile"/>
    <x v="0"/>
    <n v="1974.1999999999998"/>
    <n v="17.965220000000002"/>
    <n v="9.1000000000000022E-3"/>
    <n v="0.11000000000000006"/>
    <n v="1.9761742000000013"/>
    <n v="0"/>
    <n v="0"/>
    <n v="0"/>
    <n v="46"/>
    <n v="23.277300148944345"/>
    <n v="104.39999999999999"/>
    <n v="13.5"/>
    <n v="7"/>
  </r>
  <r>
    <x v="1"/>
    <x v="139"/>
    <s v="July"/>
    <x v="1"/>
    <x v="2"/>
    <s v="Mobile"/>
    <x v="0"/>
    <n v="856.8"/>
    <n v="9.1677599999999995"/>
    <n v="1.0699999999999999E-2"/>
    <n v="0.93999999999999984"/>
    <n v="8.6176943999999978"/>
    <n v="0"/>
    <n v="0"/>
    <n v="0"/>
    <n v="51"/>
    <n v="5.9180562262685958"/>
    <n v="48"/>
    <n v="12"/>
    <n v="8"/>
  </r>
  <r>
    <x v="1"/>
    <x v="140"/>
    <s v="July"/>
    <x v="1"/>
    <x v="2"/>
    <s v="Mobile"/>
    <x v="0"/>
    <n v="1627.1"/>
    <n v="20.338749999999997"/>
    <n v="1.2499999999999999E-2"/>
    <n v="0.12000000000000002"/>
    <n v="2.4406500000000002"/>
    <n v="0"/>
    <n v="0"/>
    <n v="0"/>
    <n v="70"/>
    <n v="28.680884190686903"/>
    <n v="102"/>
    <n v="15"/>
    <n v="8"/>
  </r>
  <r>
    <x v="1"/>
    <x v="141"/>
    <s v="July"/>
    <x v="1"/>
    <x v="2"/>
    <s v="Mobile"/>
    <x v="0"/>
    <n v="1433.1"/>
    <n v="10.175010000000004"/>
    <n v="7.100000000000003E-3"/>
    <n v="1.0699999999999998"/>
    <n v="10.887260700000002"/>
    <n v="0"/>
    <n v="0"/>
    <n v="0"/>
    <n v="56"/>
    <n v="5.1436262566946693"/>
    <n v="84"/>
    <n v="13.5"/>
    <n v="9"/>
  </r>
  <r>
    <x v="1"/>
    <x v="142"/>
    <s v="July"/>
    <x v="1"/>
    <x v="2"/>
    <s v="Mobile"/>
    <x v="0"/>
    <n v="1191.8"/>
    <n v="8.3426000000000009"/>
    <n v="7.000000000000001E-3"/>
    <n v="0.68999999999999984"/>
    <n v="5.7563939999999993"/>
    <n v="0"/>
    <n v="0"/>
    <n v="0"/>
    <n v="29"/>
    <n v="5.0378761425989955"/>
    <n v="88.8"/>
    <n v="10.5"/>
    <n v="9"/>
  </r>
  <r>
    <x v="1"/>
    <x v="143"/>
    <s v="July"/>
    <x v="1"/>
    <x v="2"/>
    <s v="Mobile"/>
    <x v="0"/>
    <n v="1668.3000000000002"/>
    <n v="16.849830000000004"/>
    <n v="1.0100000000000001E-2"/>
    <n v="0.98999999999999988"/>
    <n v="16.681331700000001"/>
    <n v="0"/>
    <n v="0"/>
    <n v="0"/>
    <n v="56"/>
    <n v="3.3570461283975304"/>
    <n v="67.2"/>
    <n v="30"/>
    <n v="1"/>
  </r>
  <r>
    <x v="1"/>
    <x v="144"/>
    <s v="July"/>
    <x v="1"/>
    <x v="2"/>
    <s v="Mobile"/>
    <x v="0"/>
    <n v="1581.8"/>
    <n v="13.128940000000002"/>
    <n v="8.3000000000000018E-3"/>
    <n v="1.3199999999999996"/>
    <n v="17.330200799999997"/>
    <n v="1"/>
    <n v="17.330200799999997"/>
    <n v="7.6167611398940044E-2"/>
    <n v="120"/>
    <n v="6.9243283089945518"/>
    <n v="42"/>
    <n v="10.5"/>
    <n v="11"/>
  </r>
  <r>
    <x v="1"/>
    <x v="145"/>
    <s v="July"/>
    <x v="1"/>
    <x v="2"/>
    <s v="Mobile"/>
    <x v="0"/>
    <n v="918.5"/>
    <n v="10.562749999999999"/>
    <n v="1.15E-2"/>
    <n v="0.99999999999999989"/>
    <n v="10.562749999999998"/>
    <n v="0"/>
    <n v="0"/>
    <n v="0"/>
    <n v="43"/>
    <n v="4.0709095642706687"/>
    <n v="54"/>
    <n v="16.5"/>
    <n v="5"/>
  </r>
  <r>
    <x v="1"/>
    <x v="146"/>
    <s v="July"/>
    <x v="1"/>
    <x v="2"/>
    <s v="Mobile"/>
    <x v="0"/>
    <n v="1163.5999999999999"/>
    <n v="12.217800000000002"/>
    <n v="1.0500000000000002E-2"/>
    <n v="0.4300000000000001"/>
    <n v="5.2536540000000018"/>
    <n v="0"/>
    <n v="0"/>
    <n v="0"/>
    <n v="6"/>
    <n v="1.1420622675189493"/>
    <n v="68.399999999999991"/>
    <n v="22.5"/>
    <n v="5"/>
  </r>
  <r>
    <x v="1"/>
    <x v="147"/>
    <s v="July"/>
    <x v="1"/>
    <x v="2"/>
    <s v="Mobile"/>
    <x v="0"/>
    <n v="1225.5999999999999"/>
    <n v="11.888320000000002"/>
    <n v="9.700000000000002E-3"/>
    <n v="0.27000000000000007"/>
    <n v="3.2098464000000013"/>
    <n v="2"/>
    <n v="1.6049232000000007"/>
    <n v="0.1682323490619364"/>
    <n v="136"/>
    <n v="42.369628652635825"/>
    <n v="34.799999999999997"/>
    <n v="9"/>
    <n v="6"/>
  </r>
  <r>
    <x v="1"/>
    <x v="148"/>
    <s v="July"/>
    <x v="1"/>
    <x v="2"/>
    <s v="Mobile"/>
    <x v="0"/>
    <n v="1292.5"/>
    <n v="14.863750000000005"/>
    <n v="1.1500000000000003E-2"/>
    <n v="0.32000000000000006"/>
    <n v="4.7564000000000028"/>
    <n v="0"/>
    <n v="0"/>
    <n v="0"/>
    <n v="15"/>
    <n v="3.1536456143301637"/>
    <n v="34.799999999999997"/>
    <n v="15"/>
    <n v="3"/>
  </r>
  <r>
    <x v="1"/>
    <x v="149"/>
    <s v="July"/>
    <x v="1"/>
    <x v="2"/>
    <s v="Mobile"/>
    <x v="0"/>
    <n v="1738.9999999999998"/>
    <n v="19.824599999999997"/>
    <n v="1.14E-2"/>
    <n v="0.11000000000000003"/>
    <n v="2.1807060000000003"/>
    <n v="1"/>
    <n v="2.1807060000000003"/>
    <n v="5.0442379669703309E-2"/>
    <n v="45"/>
    <n v="20.63551895578771"/>
    <n v="60"/>
    <n v="24"/>
    <n v="9"/>
  </r>
  <r>
    <x v="1"/>
    <x v="150"/>
    <s v="July"/>
    <x v="1"/>
    <x v="2"/>
    <s v="Mobile"/>
    <x v="0"/>
    <n v="2024.3000000000002"/>
    <n v="14.979820000000007"/>
    <n v="7.4000000000000029E-3"/>
    <n v="6.0000000000000026E-2"/>
    <n v="0.89878920000000084"/>
    <n v="1"/>
    <n v="0.89878920000000084"/>
    <n v="6.6756476379555924E-2"/>
    <n v="62"/>
    <n v="68.981692258874432"/>
    <n v="81.599999999999994"/>
    <n v="19.5"/>
    <n v="8"/>
  </r>
  <r>
    <x v="1"/>
    <x v="151"/>
    <s v="July"/>
    <x v="1"/>
    <x v="2"/>
    <s v="Mobile"/>
    <x v="0"/>
    <n v="1401.1"/>
    <n v="12.609900000000001"/>
    <n v="9.0000000000000011E-3"/>
    <n v="0.49999999999999994"/>
    <n v="6.3049499999999998"/>
    <n v="0"/>
    <n v="0"/>
    <n v="0"/>
    <n v="38"/>
    <n v="6.0270105234775855"/>
    <n v="91.2"/>
    <n v="22.5"/>
    <n v="4"/>
  </r>
  <r>
    <x v="1"/>
    <x v="152"/>
    <s v="July"/>
    <x v="1"/>
    <x v="2"/>
    <s v="Mobile"/>
    <x v="0"/>
    <n v="1732.3999999999996"/>
    <n v="17.670479999999998"/>
    <n v="1.0200000000000001E-2"/>
    <n v="1.2599999999999998"/>
    <n v="22.264804799999993"/>
    <n v="2"/>
    <n v="11.132402399999997"/>
    <n v="0.11318311670084798"/>
    <n v="144"/>
    <n v="6.4676066686198856"/>
    <n v="73.2"/>
    <n v="15"/>
    <n v="2"/>
  </r>
  <r>
    <x v="1"/>
    <x v="153"/>
    <s v="August"/>
    <x v="1"/>
    <x v="2"/>
    <s v="Mobile"/>
    <x v="0"/>
    <n v="1056.3"/>
    <n v="11.091150000000001"/>
    <n v="1.0500000000000001E-2"/>
    <n v="1.0499999999999998"/>
    <n v="11.645707499999999"/>
    <n v="2"/>
    <n v="5.8228537499999993"/>
    <n v="0.18032395197973158"/>
    <n v="111"/>
    <n v="9.5314088903572429"/>
    <n v="51.6"/>
    <n v="22.5"/>
    <n v="4"/>
  </r>
  <r>
    <x v="1"/>
    <x v="154"/>
    <s v="August"/>
    <x v="1"/>
    <x v="2"/>
    <s v="Mobile"/>
    <x v="0"/>
    <n v="1981.5"/>
    <n v="21.59835"/>
    <n v="1.09E-2"/>
    <n v="1.1999999999999997"/>
    <n v="25.918019999999995"/>
    <n v="0"/>
    <n v="0"/>
    <n v="0"/>
    <n v="30"/>
    <n v="1.1574958272275431"/>
    <n v="64.8"/>
    <n v="16.5"/>
    <n v="1"/>
  </r>
  <r>
    <x v="1"/>
    <x v="155"/>
    <s v="August"/>
    <x v="1"/>
    <x v="2"/>
    <s v="Mobile"/>
    <x v="0"/>
    <n v="1057"/>
    <n v="5.6020999999999992"/>
    <n v="5.2999999999999992E-3"/>
    <n v="1.0499999999999998"/>
    <n v="5.8822049999999981"/>
    <n v="0"/>
    <n v="0"/>
    <n v="0"/>
    <n v="60"/>
    <n v="10.200256536451896"/>
    <n v="62.4"/>
    <n v="18"/>
    <n v="11"/>
  </r>
  <r>
    <x v="1"/>
    <x v="156"/>
    <s v="August"/>
    <x v="1"/>
    <x v="2"/>
    <s v="Mobile"/>
    <x v="0"/>
    <n v="1703.6999999999998"/>
    <n v="15.503670000000001"/>
    <n v="9.1000000000000022E-3"/>
    <n v="1.3499999999999999"/>
    <n v="20.929954500000001"/>
    <n v="1"/>
    <n v="20.929954500000001"/>
    <n v="6.4500856893883823E-2"/>
    <n v="26"/>
    <n v="1.2422387253636886"/>
    <n v="96"/>
    <n v="28.5"/>
    <n v="7"/>
  </r>
  <r>
    <x v="1"/>
    <x v="157"/>
    <s v="August"/>
    <x v="1"/>
    <x v="2"/>
    <s v="Mobile"/>
    <x v="0"/>
    <n v="1822.5"/>
    <n v="10.388250000000001"/>
    <n v="5.7000000000000002E-3"/>
    <n v="0.23000000000000004"/>
    <n v="2.3892975000000005"/>
    <n v="0"/>
    <n v="0"/>
    <n v="0"/>
    <n v="65"/>
    <n v="27.204649065258714"/>
    <n v="46.8"/>
    <n v="16.5"/>
    <n v="8"/>
  </r>
  <r>
    <x v="1"/>
    <x v="158"/>
    <s v="August"/>
    <x v="1"/>
    <x v="2"/>
    <s v="Mobile"/>
    <x v="0"/>
    <n v="1429"/>
    <n v="17.862500000000001"/>
    <n v="1.2500000000000001E-2"/>
    <n v="0.92999999999999983"/>
    <n v="16.612124999999999"/>
    <n v="2"/>
    <n v="8.3060624999999995"/>
    <n v="0.1119664100769769"/>
    <n v="42"/>
    <n v="2.5282737759317366"/>
    <n v="64.8"/>
    <n v="9"/>
    <n v="6"/>
  </r>
  <r>
    <x v="1"/>
    <x v="159"/>
    <s v="August"/>
    <x v="1"/>
    <x v="2"/>
    <s v="Mobile"/>
    <x v="0"/>
    <n v="1295.3999999999999"/>
    <n v="12.176759999999996"/>
    <n v="9.3999999999999986E-3"/>
    <n v="0.75999999999999979"/>
    <n v="9.2543375999999942"/>
    <n v="0"/>
    <n v="0"/>
    <n v="0"/>
    <n v="64"/>
    <n v="6.9156759528634488"/>
    <n v="69.599999999999994"/>
    <n v="21"/>
    <n v="10"/>
  </r>
  <r>
    <x v="1"/>
    <x v="160"/>
    <s v="August"/>
    <x v="1"/>
    <x v="2"/>
    <s v="Mobile"/>
    <x v="0"/>
    <n v="1877.4"/>
    <n v="20.275919999999999"/>
    <n v="1.0799999999999999E-2"/>
    <n v="0.22000000000000003"/>
    <n v="4.4607024000000006"/>
    <n v="2"/>
    <n v="2.2303512000000003"/>
    <n v="9.8639173956101625E-2"/>
    <n v="76"/>
    <n v="17.03767550150846"/>
    <n v="75.599999999999994"/>
    <n v="19.5"/>
    <n v="4"/>
  </r>
  <r>
    <x v="1"/>
    <x v="161"/>
    <s v="August"/>
    <x v="1"/>
    <x v="2"/>
    <s v="Mobile"/>
    <x v="0"/>
    <n v="1232.6999999999998"/>
    <n v="8.2590899999999987"/>
    <n v="6.7000000000000002E-3"/>
    <n v="1.0099999999999998"/>
    <n v="8.3416808999999965"/>
    <n v="0"/>
    <n v="0"/>
    <n v="0"/>
    <n v="23"/>
    <n v="2.7572380525848224"/>
    <n v="69.599999999999994"/>
    <n v="27"/>
    <n v="13"/>
  </r>
  <r>
    <x v="1"/>
    <x v="162"/>
    <s v="August"/>
    <x v="1"/>
    <x v="2"/>
    <s v="Mobile"/>
    <x v="0"/>
    <n v="1244.0999999999999"/>
    <n v="9.4551600000000011"/>
    <n v="7.6000000000000017E-3"/>
    <n v="0.94999999999999973"/>
    <n v="8.9824019999999987"/>
    <n v="0"/>
    <n v="0"/>
    <n v="0"/>
    <n v="44"/>
    <n v="4.8984670247446065"/>
    <n v="96"/>
    <n v="12"/>
    <n v="9"/>
  </r>
  <r>
    <x v="1"/>
    <x v="163"/>
    <s v="August"/>
    <x v="1"/>
    <x v="2"/>
    <s v="Mobile"/>
    <x v="0"/>
    <n v="1932.8999999999996"/>
    <n v="16.236359999999994"/>
    <n v="8.3999999999999977E-3"/>
    <n v="1.0299999999999998"/>
    <n v="16.723450799999991"/>
    <n v="1"/>
    <n v="16.723450799999991"/>
    <n v="6.159015937069641E-2"/>
    <n v="51"/>
    <n v="3.0496098329179779"/>
    <n v="64.8"/>
    <n v="16.5"/>
    <n v="4"/>
  </r>
  <r>
    <x v="1"/>
    <x v="164"/>
    <s v="August"/>
    <x v="1"/>
    <x v="2"/>
    <s v="Mobile"/>
    <x v="0"/>
    <n v="1550.3999999999999"/>
    <n v="15.038879999999999"/>
    <n v="9.7000000000000003E-3"/>
    <n v="1.3199999999999998"/>
    <n v="19.851321599999995"/>
    <n v="0"/>
    <n v="0"/>
    <n v="0"/>
    <n v="46"/>
    <n v="2.3172260732504588"/>
    <n v="87.6"/>
    <n v="28.5"/>
    <n v="2"/>
  </r>
  <r>
    <x v="1"/>
    <x v="165"/>
    <s v="August"/>
    <x v="1"/>
    <x v="2"/>
    <s v="Mobile"/>
    <x v="0"/>
    <n v="1604.5"/>
    <n v="14.440500000000002"/>
    <n v="9.0000000000000011E-3"/>
    <n v="1.1499999999999999"/>
    <n v="16.606574999999999"/>
    <n v="0"/>
    <n v="0"/>
    <n v="0"/>
    <n v="60"/>
    <n v="3.6130267680120678"/>
    <n v="61.199999999999996"/>
    <n v="12"/>
    <n v="11"/>
  </r>
  <r>
    <x v="1"/>
    <x v="166"/>
    <s v="August"/>
    <x v="1"/>
    <x v="2"/>
    <s v="Mobile"/>
    <x v="0"/>
    <n v="2015.1"/>
    <n v="20.151"/>
    <n v="0.01"/>
    <n v="1.2"/>
    <n v="24.1812"/>
    <n v="2"/>
    <n v="12.0906"/>
    <n v="9.9250657535606177E-2"/>
    <n v="76"/>
    <n v="3.142937488627529"/>
    <n v="75.599999999999994"/>
    <n v="7.5"/>
    <n v="9"/>
  </r>
  <r>
    <x v="1"/>
    <x v="167"/>
    <s v="August"/>
    <x v="1"/>
    <x v="2"/>
    <s v="Mobile"/>
    <x v="0"/>
    <n v="1808.9999999999998"/>
    <n v="16.280999999999999"/>
    <n v="9.0000000000000011E-3"/>
    <n v="0.12000000000000002"/>
    <n v="1.9537200000000003"/>
    <n v="0"/>
    <n v="0"/>
    <n v="0"/>
    <n v="58"/>
    <n v="29.686956165673685"/>
    <n v="63.599999999999994"/>
    <n v="21"/>
    <n v="3"/>
  </r>
  <r>
    <x v="1"/>
    <x v="168"/>
    <s v="August"/>
    <x v="1"/>
    <x v="2"/>
    <s v="Mobile"/>
    <x v="0"/>
    <n v="1108.8"/>
    <n v="6.0984000000000007"/>
    <n v="5.5000000000000005E-3"/>
    <n v="0.95999999999999974"/>
    <n v="5.8544639999999992"/>
    <n v="1"/>
    <n v="5.8544639999999992"/>
    <n v="0.16397743670470941"/>
    <n v="98"/>
    <n v="16.739363330272422"/>
    <n v="66"/>
    <n v="21"/>
    <n v="7"/>
  </r>
  <r>
    <x v="1"/>
    <x v="169"/>
    <s v="August"/>
    <x v="1"/>
    <x v="2"/>
    <s v="Mobile"/>
    <x v="0"/>
    <n v="1491.8999999999999"/>
    <n v="8.0562600000000035"/>
    <n v="5.4000000000000029E-3"/>
    <n v="1.0399999999999998"/>
    <n v="8.3785104000000015"/>
    <n v="3"/>
    <n v="2.7928368000000003"/>
    <n v="0.37238122900700804"/>
    <n v="142"/>
    <n v="16.948120038139475"/>
    <n v="69.599999999999994"/>
    <n v="28.5"/>
    <n v="12"/>
  </r>
  <r>
    <x v="1"/>
    <x v="170"/>
    <s v="August"/>
    <x v="1"/>
    <x v="2"/>
    <s v="Mobile"/>
    <x v="0"/>
    <n v="1778.5"/>
    <n v="8.5367999999999995"/>
    <n v="4.7999999999999996E-3"/>
    <n v="0.40999999999999992"/>
    <n v="3.500087999999999"/>
    <n v="0"/>
    <n v="0"/>
    <n v="0"/>
    <n v="17"/>
    <n v="4.8570207377643086"/>
    <n v="93.6"/>
    <n v="22.5"/>
    <n v="6"/>
  </r>
  <r>
    <x v="1"/>
    <x v="171"/>
    <s v="August"/>
    <x v="1"/>
    <x v="2"/>
    <s v="Mobile"/>
    <x v="0"/>
    <n v="1674.6"/>
    <n v="14.066639999999996"/>
    <n v="8.3999999999999977E-3"/>
    <n v="0.5099999999999999"/>
    <n v="7.1739863999999969"/>
    <n v="0"/>
    <n v="0"/>
    <n v="0"/>
    <n v="34"/>
    <n v="4.7393454774321864"/>
    <n v="48"/>
    <n v="27"/>
    <n v="1"/>
  </r>
  <r>
    <x v="1"/>
    <x v="172"/>
    <s v="August"/>
    <x v="1"/>
    <x v="2"/>
    <s v="Mobile"/>
    <x v="0"/>
    <n v="1767.3999999999996"/>
    <n v="19.087919999999993"/>
    <n v="1.0799999999999999E-2"/>
    <n v="1.3199999999999998"/>
    <n v="25.196054399999987"/>
    <n v="2"/>
    <n v="12.598027199999994"/>
    <n v="0.10477831005159288"/>
    <n v="115"/>
    <n v="4.5642066878534786"/>
    <n v="103.2"/>
    <n v="10.5"/>
    <n v="8"/>
  </r>
  <r>
    <x v="1"/>
    <x v="173"/>
    <s v="August"/>
    <x v="1"/>
    <x v="2"/>
    <s v="Mobile"/>
    <x v="0"/>
    <n v="1464.8"/>
    <n v="12.011360000000003"/>
    <n v="8.2000000000000024E-3"/>
    <n v="0.58999999999999986"/>
    <n v="7.0867024000000001"/>
    <n v="2"/>
    <n v="3.5433512"/>
    <n v="0.16650903811058859"/>
    <n v="76"/>
    <n v="10.724310929156557"/>
    <n v="51.6"/>
    <n v="16.5"/>
    <n v="7"/>
  </r>
  <r>
    <x v="1"/>
    <x v="174"/>
    <s v="August"/>
    <x v="1"/>
    <x v="2"/>
    <s v="Mobile"/>
    <x v="0"/>
    <n v="1735.8"/>
    <n v="15.101459999999999"/>
    <n v="8.6999999999999994E-3"/>
    <n v="1.1599999999999997"/>
    <n v="17.517693599999994"/>
    <n v="3"/>
    <n v="5.8392311999999977"/>
    <n v="0.19865628886213652"/>
    <n v="286"/>
    <n v="16.326350176600879"/>
    <n v="49.199999999999996"/>
    <n v="16.5"/>
    <n v="6"/>
  </r>
  <r>
    <x v="1"/>
    <x v="175"/>
    <s v="August"/>
    <x v="1"/>
    <x v="2"/>
    <s v="Mobile"/>
    <x v="0"/>
    <n v="1444.8"/>
    <n v="17.337600000000002"/>
    <n v="1.2000000000000002E-2"/>
    <n v="0.24000000000000005"/>
    <n v="4.1610240000000012"/>
    <n v="0"/>
    <n v="0"/>
    <n v="0"/>
    <n v="29"/>
    <n v="6.9694382921127085"/>
    <n v="33.6"/>
    <n v="9"/>
    <n v="4"/>
  </r>
  <r>
    <x v="1"/>
    <x v="176"/>
    <s v="August"/>
    <x v="1"/>
    <x v="2"/>
    <s v="Mobile"/>
    <x v="0"/>
    <n v="892.89999999999986"/>
    <n v="8.2146799999999978"/>
    <n v="9.1999999999999981E-3"/>
    <n v="1.3599999999999999"/>
    <n v="11.171964799999996"/>
    <n v="0"/>
    <n v="0"/>
    <n v="0"/>
    <n v="3"/>
    <n v="0.26852931008160724"/>
    <n v="52.8"/>
    <n v="22.5"/>
    <n v="10"/>
  </r>
  <r>
    <x v="1"/>
    <x v="177"/>
    <s v="August"/>
    <x v="1"/>
    <x v="2"/>
    <s v="Mobile"/>
    <x v="0"/>
    <n v="1149"/>
    <n v="8.3877000000000006"/>
    <n v="7.3000000000000009E-3"/>
    <n v="0.14000000000000007"/>
    <n v="1.1742780000000006"/>
    <n v="0"/>
    <n v="0"/>
    <n v="0"/>
    <n v="28"/>
    <n v="23.844438880742025"/>
    <n v="54"/>
    <n v="10.5"/>
    <n v="1"/>
  </r>
  <r>
    <x v="1"/>
    <x v="178"/>
    <s v="August"/>
    <x v="1"/>
    <x v="2"/>
    <s v="Mobile"/>
    <x v="0"/>
    <n v="1292.5"/>
    <n v="11.115500000000001"/>
    <n v="8.6E-3"/>
    <n v="1.1099999999999999"/>
    <n v="12.338205"/>
    <n v="0"/>
    <n v="0"/>
    <n v="0"/>
    <n v="49"/>
    <n v="3.9714042682869994"/>
    <n v="102"/>
    <n v="13.5"/>
    <n v="4"/>
  </r>
  <r>
    <x v="1"/>
    <x v="179"/>
    <s v="August"/>
    <x v="1"/>
    <x v="2"/>
    <s v="Mobile"/>
    <x v="0"/>
    <n v="1308.3"/>
    <n v="7.0648200000000037"/>
    <n v="5.4000000000000029E-3"/>
    <n v="1.0399999999999996"/>
    <n v="7.3474128000000007"/>
    <n v="1"/>
    <n v="7.3474128000000007"/>
    <n v="0.14154642298034478"/>
    <n v="60"/>
    <n v="8.1661397873275874"/>
    <n v="82.8"/>
    <n v="15"/>
    <n v="3"/>
  </r>
  <r>
    <x v="1"/>
    <x v="180"/>
    <s v="August"/>
    <x v="1"/>
    <x v="2"/>
    <s v="Mobile"/>
    <x v="0"/>
    <n v="1564.8"/>
    <n v="14.39616"/>
    <n v="9.1999999999999998E-3"/>
    <n v="0.11000000000000001"/>
    <n v="1.5835776000000001"/>
    <n v="0"/>
    <n v="0"/>
    <n v="0"/>
    <n v="11"/>
    <n v="6.9462967902551789"/>
    <n v="62.4"/>
    <n v="16.5"/>
    <n v="6"/>
  </r>
  <r>
    <x v="1"/>
    <x v="181"/>
    <s v="August"/>
    <x v="1"/>
    <x v="2"/>
    <s v="Mobile"/>
    <x v="0"/>
    <n v="1141.3"/>
    <n v="9.472789999999998"/>
    <n v="8.2999999999999984E-3"/>
    <n v="0.94999999999999984"/>
    <n v="8.9991504999999972"/>
    <n v="3"/>
    <n v="2.9997168333333324"/>
    <n v="0.31669655930301427"/>
    <n v="90"/>
    <n v="10.000943977989925"/>
    <n v="72"/>
    <n v="12"/>
    <n v="7"/>
  </r>
  <r>
    <x v="1"/>
    <x v="182"/>
    <s v="August"/>
    <x v="1"/>
    <x v="2"/>
    <s v="Mobile"/>
    <x v="0"/>
    <n v="840.2"/>
    <n v="5.7133600000000007"/>
    <n v="6.8000000000000005E-3"/>
    <n v="0.91999999999999982"/>
    <n v="5.2562911999999997"/>
    <n v="0"/>
    <n v="0"/>
    <n v="0"/>
    <n v="70"/>
    <n v="13.317374806022924"/>
    <n v="72"/>
    <n v="7.5"/>
    <n v="5"/>
  </r>
  <r>
    <x v="1"/>
    <x v="183"/>
    <s v="August"/>
    <x v="1"/>
    <x v="2"/>
    <s v="Mobile"/>
    <x v="0"/>
    <n v="1238.3"/>
    <n v="12.878320000000004"/>
    <n v="1.0400000000000003E-2"/>
    <n v="1.2499999999999998"/>
    <n v="16.097900000000003"/>
    <n v="1"/>
    <n v="16.097900000000003"/>
    <n v="7.7649879797986043E-2"/>
    <n v="102"/>
    <n v="6.3362301915156625"/>
    <n v="84"/>
    <n v="9"/>
    <n v="7"/>
  </r>
  <r>
    <x v="2"/>
    <x v="184"/>
    <s v="September"/>
    <x v="1"/>
    <x v="2"/>
    <s v="Mobile"/>
    <x v="0"/>
    <n v="2934"/>
    <n v="35.794799999999995"/>
    <n v="1.2199999999999999E-2"/>
    <n v="0.32999999999999996"/>
    <n v="11.812283999999996"/>
    <n v="1"/>
    <n v="11.812283999999996"/>
    <n v="2.7937018784851435E-2"/>
    <n v="135"/>
    <n v="11.428780411984679"/>
    <n v="51.6"/>
    <n v="25.5"/>
    <n v="1"/>
  </r>
  <r>
    <x v="2"/>
    <x v="185"/>
    <s v="September"/>
    <x v="1"/>
    <x v="2"/>
    <s v="Mobile"/>
    <x v="0"/>
    <n v="2955"/>
    <n v="35.755499999999998"/>
    <n v="1.21E-2"/>
    <n v="0.46999999999999981"/>
    <n v="16.805084999999991"/>
    <n v="4"/>
    <n v="4.2012712499999978"/>
    <n v="0.11187090098026878"/>
    <n v="205"/>
    <n v="12.198688670720804"/>
    <n v="61.199999999999996"/>
    <n v="22.5"/>
    <n v="10"/>
  </r>
  <r>
    <x v="2"/>
    <x v="186"/>
    <s v="September"/>
    <x v="1"/>
    <x v="2"/>
    <s v="Mobile"/>
    <x v="0"/>
    <n v="3008"/>
    <n v="33.388800000000003"/>
    <n v="1.11E-2"/>
    <n v="1.0499999999999998"/>
    <n v="35.058239999999998"/>
    <n v="3"/>
    <n v="11.686079999999999"/>
    <n v="8.9850488786658994E-2"/>
    <n v="214"/>
    <n v="6.104128444553977"/>
    <n v="84"/>
    <n v="9"/>
    <n v="2"/>
  </r>
  <r>
    <x v="2"/>
    <x v="187"/>
    <s v="September"/>
    <x v="1"/>
    <x v="2"/>
    <s v="Mobile"/>
    <x v="0"/>
    <n v="2571"/>
    <n v="34.4514"/>
    <n v="1.34E-2"/>
    <n v="1.0499999999999998"/>
    <n v="36.17396999999999"/>
    <n v="1"/>
    <n v="36.17396999999999"/>
    <n v="2.9026396605072655E-2"/>
    <n v="54"/>
    <n v="1.4927861111180225"/>
    <n v="67.2"/>
    <n v="40.5"/>
    <n v="5"/>
  </r>
  <r>
    <x v="2"/>
    <x v="188"/>
    <s v="September"/>
    <x v="1"/>
    <x v="2"/>
    <s v="Mobile"/>
    <x v="0"/>
    <n v="3089"/>
    <n v="31.198900000000005"/>
    <n v="1.0100000000000001E-2"/>
    <n v="0.5299999999999998"/>
    <n v="16.535416999999995"/>
    <n v="1"/>
    <n v="16.535416999999995"/>
    <n v="3.2052412104272898E-2"/>
    <n v="103"/>
    <n v="6.2290536730945476"/>
    <n v="103.2"/>
    <n v="15"/>
    <n v="12"/>
  </r>
  <r>
    <x v="2"/>
    <x v="189"/>
    <s v="September"/>
    <x v="1"/>
    <x v="2"/>
    <s v="Mobile"/>
    <x v="0"/>
    <n v="2336"/>
    <n v="14.016000000000002"/>
    <n v="6.000000000000001E-3"/>
    <n v="0.48999999999999982"/>
    <n v="6.8678399999999984"/>
    <n v="3"/>
    <n v="2.2892799999999993"/>
    <n v="0.21404109589041093"/>
    <n v="250"/>
    <n v="36.401546920137925"/>
    <n v="55.199999999999996"/>
    <n v="22.5"/>
    <n v="7"/>
  </r>
  <r>
    <x v="2"/>
    <x v="190"/>
    <s v="September"/>
    <x v="1"/>
    <x v="2"/>
    <s v="Mobile"/>
    <x v="0"/>
    <n v="2678"/>
    <n v="24.905399999999997"/>
    <n v="9.2999999999999992E-3"/>
    <n v="7.0000000000000034E-2"/>
    <n v="1.7433780000000005"/>
    <n v="4"/>
    <n v="0.43584450000000013"/>
    <n v="0.16060773968697553"/>
    <n v="213"/>
    <n v="122.17660197616348"/>
    <n v="58.8"/>
    <n v="19.5"/>
    <n v="5"/>
  </r>
  <r>
    <x v="2"/>
    <x v="191"/>
    <s v="September"/>
    <x v="1"/>
    <x v="2"/>
    <s v="Mobile"/>
    <x v="0"/>
    <n v="3140"/>
    <n v="26.69"/>
    <n v="8.5000000000000006E-3"/>
    <n v="0.3"/>
    <n v="8.0069999999999997"/>
    <n v="4"/>
    <n v="2.0017499999999999"/>
    <n v="0.14986886474334957"/>
    <n v="139"/>
    <n v="17.359810166104658"/>
    <n v="97.2"/>
    <n v="15"/>
    <n v="2"/>
  </r>
  <r>
    <x v="2"/>
    <x v="192"/>
    <s v="September"/>
    <x v="1"/>
    <x v="2"/>
    <s v="Mobile"/>
    <x v="0"/>
    <n v="3124"/>
    <n v="34.051600000000008"/>
    <n v="1.0900000000000002E-2"/>
    <n v="0.55999999999999983"/>
    <n v="19.068895999999999"/>
    <n v="3"/>
    <n v="6.3562986666666665"/>
    <n v="8.8101587003253864E-2"/>
    <n v="274"/>
    <n v="14.368949308864028"/>
    <n v="43.199999999999996"/>
    <n v="25.5"/>
    <n v="4"/>
  </r>
  <r>
    <x v="2"/>
    <x v="193"/>
    <s v="September"/>
    <x v="1"/>
    <x v="2"/>
    <s v="Mobile"/>
    <x v="0"/>
    <n v="2464"/>
    <n v="15.769600000000002"/>
    <n v="6.4000000000000012E-3"/>
    <n v="0.70999999999999974"/>
    <n v="11.196415999999997"/>
    <n v="4"/>
    <n v="2.7991039999999994"/>
    <n v="0.25365259740259738"/>
    <n v="234"/>
    <n v="20.899544997256271"/>
    <n v="99.6"/>
    <n v="40.5"/>
    <n v="6"/>
  </r>
  <r>
    <x v="2"/>
    <x v="194"/>
    <s v="September"/>
    <x v="1"/>
    <x v="2"/>
    <s v="Mobile"/>
    <x v="0"/>
    <n v="2710"/>
    <n v="28.997000000000003"/>
    <n v="1.0700000000000001E-2"/>
    <n v="0.29000000000000009"/>
    <n v="8.4091300000000029"/>
    <n v="2"/>
    <n v="4.2045650000000014"/>
    <n v="6.8972652343345861E-2"/>
    <n v="219"/>
    <n v="26.043122177918516"/>
    <n v="44.4"/>
    <n v="33"/>
    <n v="13"/>
  </r>
  <r>
    <x v="2"/>
    <x v="195"/>
    <s v="September"/>
    <x v="1"/>
    <x v="2"/>
    <s v="Mobile"/>
    <x v="0"/>
    <n v="1766"/>
    <n v="22.428200000000004"/>
    <n v="1.2700000000000003E-2"/>
    <n v="0.12000000000000004"/>
    <n v="2.6913840000000011"/>
    <n v="5"/>
    <n v="0.53827680000000022"/>
    <n v="0.2229336282002122"/>
    <n v="364"/>
    <n v="135.24640110812871"/>
    <n v="86.399999999999991"/>
    <n v="7.5"/>
    <n v="11"/>
  </r>
  <r>
    <x v="2"/>
    <x v="196"/>
    <s v="September"/>
    <x v="1"/>
    <x v="2"/>
    <s v="Mobile"/>
    <x v="0"/>
    <n v="1849"/>
    <n v="24.221900000000002"/>
    <n v="1.3100000000000001E-2"/>
    <n v="0.78999999999999981"/>
    <n v="19.135300999999998"/>
    <n v="1"/>
    <n v="19.135300999999998"/>
    <n v="4.128495287322629E-2"/>
    <n v="105"/>
    <n v="5.4872405717579262"/>
    <n v="58.8"/>
    <n v="10.5"/>
    <n v="6"/>
  </r>
  <r>
    <x v="2"/>
    <x v="197"/>
    <s v="September"/>
    <x v="1"/>
    <x v="2"/>
    <s v="Mobile"/>
    <x v="0"/>
    <n v="3359"/>
    <n v="30.902799999999999"/>
    <n v="9.1999999999999998E-3"/>
    <n v="1.0799999999999998"/>
    <n v="33.375023999999996"/>
    <n v="2"/>
    <n v="16.687511999999998"/>
    <n v="6.4719054584050639E-2"/>
    <n v="151"/>
    <n v="4.5243413158294663"/>
    <n v="106.8"/>
    <n v="25.5"/>
    <n v="5"/>
  </r>
  <r>
    <x v="2"/>
    <x v="198"/>
    <s v="September"/>
    <x v="1"/>
    <x v="2"/>
    <s v="Mobile"/>
    <x v="0"/>
    <n v="2941"/>
    <n v="24.704399999999993"/>
    <n v="8.3999999999999977E-3"/>
    <n v="5.0000000000000017E-2"/>
    <n v="1.23522"/>
    <n v="3"/>
    <n v="0.41173999999999999"/>
    <n v="0.12143585758002627"/>
    <n v="344"/>
    <n v="278.4929000501935"/>
    <n v="52.8"/>
    <n v="3"/>
    <n v="2"/>
  </r>
  <r>
    <x v="2"/>
    <x v="199"/>
    <s v="September"/>
    <x v="1"/>
    <x v="2"/>
    <s v="Mobile"/>
    <x v="0"/>
    <n v="2165"/>
    <n v="23.815000000000001"/>
    <n v="1.1000000000000001E-2"/>
    <n v="7.0000000000000034E-2"/>
    <n v="1.6670500000000008"/>
    <n v="4"/>
    <n v="0.4167625000000002"/>
    <n v="0.16796136888515639"/>
    <n v="213"/>
    <n v="127.77061275906536"/>
    <n v="98.399999999999991"/>
    <n v="18"/>
    <n v="7"/>
  </r>
  <r>
    <x v="2"/>
    <x v="200"/>
    <s v="September"/>
    <x v="1"/>
    <x v="2"/>
    <s v="Mobile"/>
    <x v="0"/>
    <n v="2716"/>
    <n v="38.5672"/>
    <n v="1.4199999999999999E-2"/>
    <n v="0.42999999999999994"/>
    <n v="16.583895999999996"/>
    <n v="4"/>
    <n v="4.1459739999999989"/>
    <n v="0.10371507394884773"/>
    <n v="229"/>
    <n v="13.808576705980311"/>
    <n v="73.2"/>
    <n v="28.5"/>
    <n v="10"/>
  </r>
  <r>
    <x v="2"/>
    <x v="201"/>
    <s v="September"/>
    <x v="1"/>
    <x v="2"/>
    <s v="Mobile"/>
    <x v="0"/>
    <n v="2030"/>
    <n v="29.231999999999999"/>
    <n v="1.44E-2"/>
    <n v="0.13000000000000006"/>
    <n v="3.8001600000000018"/>
    <n v="4"/>
    <n v="0.95004000000000044"/>
    <n v="0.13683634373289547"/>
    <n v="303"/>
    <n v="79.733484905898663"/>
    <n v="52.8"/>
    <n v="22.5"/>
    <n v="8"/>
  </r>
  <r>
    <x v="2"/>
    <x v="202"/>
    <s v="September"/>
    <x v="1"/>
    <x v="2"/>
    <s v="Mobile"/>
    <x v="0"/>
    <n v="2875"/>
    <n v="28.175000000000001"/>
    <n v="9.7999999999999997E-3"/>
    <n v="0.35"/>
    <n v="9.8612500000000001"/>
    <n v="1"/>
    <n v="9.8612500000000001"/>
    <n v="3.5492457852706299E-2"/>
    <n v="95"/>
    <n v="9.6336671314488527"/>
    <n v="62.4"/>
    <n v="40.5"/>
    <n v="10"/>
  </r>
  <r>
    <x v="2"/>
    <x v="203"/>
    <s v="September"/>
    <x v="1"/>
    <x v="2"/>
    <s v="Mobile"/>
    <x v="0"/>
    <n v="3083"/>
    <n v="29.905100000000001"/>
    <n v="9.7000000000000003E-3"/>
    <n v="1.2199999999999998"/>
    <n v="36.484221999999995"/>
    <n v="4"/>
    <n v="9.1210554999999989"/>
    <n v="0.13375644956880264"/>
    <n v="205"/>
    <n v="5.6188672462304394"/>
    <n v="99.6"/>
    <n v="16.5"/>
    <n v="5"/>
  </r>
  <r>
    <x v="2"/>
    <x v="204"/>
    <s v="September"/>
    <x v="1"/>
    <x v="2"/>
    <s v="Mobile"/>
    <x v="0"/>
    <n v="2549"/>
    <n v="16.058700000000002"/>
    <n v="6.3000000000000009E-3"/>
    <n v="0.42999999999999994"/>
    <n v="6.9052410000000002"/>
    <n v="2"/>
    <n v="3.4526205000000001"/>
    <n v="0.12454308256583657"/>
    <n v="193"/>
    <n v="27.949784808379604"/>
    <n v="98.399999999999991"/>
    <n v="22.5"/>
    <n v="7"/>
  </r>
  <r>
    <x v="2"/>
    <x v="205"/>
    <s v="September"/>
    <x v="1"/>
    <x v="2"/>
    <s v="Mobile"/>
    <x v="0"/>
    <n v="2614"/>
    <n v="21.696200000000001"/>
    <n v="8.3000000000000001E-3"/>
    <n v="0.66999999999999982"/>
    <n v="14.536453999999997"/>
    <n v="1"/>
    <n v="14.536453999999997"/>
    <n v="4.609102054737696E-2"/>
    <n v="191"/>
    <n v="13.139380484401494"/>
    <n v="74.399999999999991"/>
    <n v="15"/>
    <n v="12"/>
  </r>
  <r>
    <x v="2"/>
    <x v="206"/>
    <s v="September"/>
    <x v="1"/>
    <x v="2"/>
    <s v="Mobile"/>
    <x v="0"/>
    <n v="2880"/>
    <n v="35.423999999999992"/>
    <n v="1.2299999999999997E-2"/>
    <n v="0.87999999999999967"/>
    <n v="31.173119999999983"/>
    <n v="1"/>
    <n v="31.173119999999983"/>
    <n v="2.8229448961156284E-2"/>
    <n v="44"/>
    <n v="1.4114724480578147"/>
    <n v="69.599999999999994"/>
    <n v="15"/>
    <n v="6"/>
  </r>
  <r>
    <x v="2"/>
    <x v="207"/>
    <s v="September"/>
    <x v="1"/>
    <x v="2"/>
    <s v="Mobile"/>
    <x v="0"/>
    <n v="2089"/>
    <n v="18.174299999999999"/>
    <n v="8.6999999999999994E-3"/>
    <n v="0.9099999999999997"/>
    <n v="16.538612999999994"/>
    <n v="1"/>
    <n v="16.538612999999994"/>
    <n v="5.5022751907913926E-2"/>
    <n v="124"/>
    <n v="7.4976057544849768"/>
    <n v="92.399999999999991"/>
    <n v="30"/>
    <n v="6"/>
  </r>
  <r>
    <x v="2"/>
    <x v="208"/>
    <s v="September"/>
    <x v="1"/>
    <x v="2"/>
    <s v="Mobile"/>
    <x v="0"/>
    <n v="2079"/>
    <n v="17.255699999999997"/>
    <n v="8.2999999999999984E-3"/>
    <n v="0.31000000000000005"/>
    <n v="5.3492670000000002"/>
    <n v="1"/>
    <n v="5.3492670000000002"/>
    <n v="5.7951865180780854E-2"/>
    <n v="121"/>
    <n v="22.619921570562845"/>
    <n v="81.599999999999994"/>
    <n v="37.5"/>
    <n v="2"/>
  </r>
  <r>
    <x v="2"/>
    <x v="209"/>
    <s v="September"/>
    <x v="1"/>
    <x v="2"/>
    <s v="Mobile"/>
    <x v="0"/>
    <n v="3480"/>
    <n v="46.284000000000006"/>
    <n v="1.3300000000000001E-2"/>
    <n v="0.40999999999999992"/>
    <n v="18.97644"/>
    <n v="1"/>
    <n v="18.97644"/>
    <n v="2.1605738484141386E-2"/>
    <n v="62"/>
    <n v="3.2672092341872343"/>
    <n v="100.8"/>
    <n v="15"/>
    <n v="6"/>
  </r>
  <r>
    <x v="2"/>
    <x v="210"/>
    <s v="September"/>
    <x v="1"/>
    <x v="2"/>
    <s v="Mobile"/>
    <x v="0"/>
    <n v="1838"/>
    <n v="18.563800000000001"/>
    <n v="1.01E-2"/>
    <n v="1.0599999999999998"/>
    <n v="19.677627999999999"/>
    <n v="4"/>
    <n v="4.9194069999999996"/>
    <n v="0.21547312511447009"/>
    <n v="249"/>
    <n v="12.653964187146947"/>
    <n v="94.8"/>
    <n v="9"/>
    <n v="9"/>
  </r>
  <r>
    <x v="2"/>
    <x v="211"/>
    <s v="September"/>
    <x v="1"/>
    <x v="2"/>
    <s v="Mobile"/>
    <x v="0"/>
    <n v="2038"/>
    <n v="17.934400000000004"/>
    <n v="8.8000000000000023E-3"/>
    <n v="0.5199999999999998"/>
    <n v="9.3258879999999991"/>
    <n v="2"/>
    <n v="4.6629439999999995"/>
    <n v="0.11151753055580335"/>
    <n v="165"/>
    <n v="17.692685136257268"/>
    <n v="87.6"/>
    <n v="27"/>
    <n v="1"/>
  </r>
  <r>
    <x v="2"/>
    <x v="212"/>
    <s v="September"/>
    <x v="1"/>
    <x v="2"/>
    <s v="Mobile"/>
    <x v="0"/>
    <n v="2212"/>
    <n v="17.474800000000002"/>
    <n v="7.9000000000000008E-3"/>
    <n v="0.89999999999999969"/>
    <n v="15.727319999999997"/>
    <n v="1"/>
    <n v="15.727319999999997"/>
    <n v="5.7225261519445139E-2"/>
    <n v="123"/>
    <n v="7.8207857409908375"/>
    <n v="69.599999999999994"/>
    <n v="28.5"/>
    <n v="9"/>
  </r>
  <r>
    <x v="2"/>
    <x v="213"/>
    <s v="September"/>
    <x v="1"/>
    <x v="2"/>
    <s v="Mobile"/>
    <x v="0"/>
    <n v="2553"/>
    <n v="27.572400000000002"/>
    <n v="1.0800000000000001E-2"/>
    <n v="0.57999999999999974"/>
    <n v="15.991991999999994"/>
    <n v="2"/>
    <n v="7.9959959999999972"/>
    <n v="7.2536304420362394E-2"/>
    <n v="111"/>
    <n v="6.9409739574657143"/>
    <n v="82.8"/>
    <n v="25.5"/>
    <n v="4"/>
  </r>
  <r>
    <x v="2"/>
    <x v="214"/>
    <s v="October"/>
    <x v="1"/>
    <x v="2"/>
    <s v="Mobile"/>
    <x v="0"/>
    <n v="2190"/>
    <n v="26.937000000000001"/>
    <n v="1.23E-2"/>
    <n v="0.86999999999999988"/>
    <n v="23.435189999999999"/>
    <n v="1"/>
    <n v="23.435189999999999"/>
    <n v="3.7123658907821953E-2"/>
    <n v="116"/>
    <n v="4.9498211877095946"/>
    <n v="86.399999999999991"/>
    <n v="27"/>
    <n v="1"/>
  </r>
  <r>
    <x v="2"/>
    <x v="215"/>
    <s v="October"/>
    <x v="1"/>
    <x v="2"/>
    <s v="Mobile"/>
    <x v="0"/>
    <n v="2250"/>
    <n v="36.225000000000001"/>
    <n v="1.61E-2"/>
    <n v="9.0000000000000066E-2"/>
    <n v="3.2602500000000023"/>
    <n v="1"/>
    <n v="3.2602500000000023"/>
    <n v="2.7605244996549344E-2"/>
    <n v="94"/>
    <n v="28.832144774173738"/>
    <n v="55.199999999999996"/>
    <n v="19.5"/>
    <n v="6"/>
  </r>
  <r>
    <x v="2"/>
    <x v="216"/>
    <s v="October"/>
    <x v="1"/>
    <x v="2"/>
    <s v="Mobile"/>
    <x v="0"/>
    <n v="3448"/>
    <n v="46.547999999999995"/>
    <n v="1.3499999999999998E-2"/>
    <n v="0.17000000000000004"/>
    <n v="7.9131600000000013"/>
    <n v="3"/>
    <n v="2.6377200000000003"/>
    <n v="6.4449600412477451E-2"/>
    <n v="315"/>
    <n v="39.807106137118417"/>
    <n v="56.4"/>
    <n v="12"/>
    <n v="4"/>
  </r>
  <r>
    <x v="2"/>
    <x v="217"/>
    <s v="October"/>
    <x v="1"/>
    <x v="2"/>
    <s v="Mobile"/>
    <x v="0"/>
    <n v="2702"/>
    <n v="39.7194"/>
    <n v="1.47E-2"/>
    <n v="0.18000000000000005"/>
    <n v="7.1494920000000022"/>
    <n v="4"/>
    <n v="1.7873730000000005"/>
    <n v="0.10070645578734824"/>
    <n v="310"/>
    <n v="43.359724019552708"/>
    <n v="70.8"/>
    <n v="21"/>
    <n v="4"/>
  </r>
  <r>
    <x v="2"/>
    <x v="218"/>
    <s v="October"/>
    <x v="1"/>
    <x v="2"/>
    <s v="Mobile"/>
    <x v="0"/>
    <n v="2307"/>
    <n v="17.302500000000006"/>
    <n v="7.5000000000000023E-3"/>
    <n v="0.69999999999999973"/>
    <n v="12.111749999999999"/>
    <n v="1"/>
    <n v="12.111749999999999"/>
    <n v="5.7795116312671563E-2"/>
    <n v="135"/>
    <n v="11.146201003158092"/>
    <n v="81.599999999999994"/>
    <n v="31.5"/>
    <n v="5"/>
  </r>
  <r>
    <x v="2"/>
    <x v="219"/>
    <s v="October"/>
    <x v="1"/>
    <x v="2"/>
    <s v="Mobile"/>
    <x v="0"/>
    <n v="2883"/>
    <n v="33.731100000000005"/>
    <n v="1.1700000000000002E-2"/>
    <n v="0.31999999999999995"/>
    <n v="10.793951999999999"/>
    <n v="3"/>
    <n v="3.5979839999999998"/>
    <n v="8.8938694557841272E-2"/>
    <n v="117"/>
    <n v="10.839403399236907"/>
    <n v="69.599999999999994"/>
    <n v="15"/>
    <n v="4"/>
  </r>
  <r>
    <x v="2"/>
    <x v="220"/>
    <s v="October"/>
    <x v="1"/>
    <x v="2"/>
    <s v="Mobile"/>
    <x v="0"/>
    <n v="1652"/>
    <n v="13.216000000000001"/>
    <n v="8.0000000000000002E-3"/>
    <n v="0.50999999999999979"/>
    <n v="6.7401599999999977"/>
    <n v="3"/>
    <n v="2.2467199999999994"/>
    <n v="0.22699757869249393"/>
    <n v="160"/>
    <n v="23.738308882875192"/>
    <n v="69.599999999999994"/>
    <n v="12"/>
    <n v="4"/>
  </r>
  <r>
    <x v="2"/>
    <x v="221"/>
    <s v="October"/>
    <x v="1"/>
    <x v="2"/>
    <s v="Mobile"/>
    <x v="0"/>
    <n v="2521"/>
    <n v="23.697399999999998"/>
    <n v="9.3999999999999986E-3"/>
    <n v="0.3"/>
    <n v="7.1092199999999997"/>
    <n v="4"/>
    <n v="1.7773049999999999"/>
    <n v="0.16879488889076441"/>
    <n v="232"/>
    <n v="32.633678518881119"/>
    <n v="60"/>
    <n v="36"/>
    <n v="10"/>
  </r>
  <r>
    <x v="2"/>
    <x v="222"/>
    <s v="October"/>
    <x v="1"/>
    <x v="2"/>
    <s v="Mobile"/>
    <x v="0"/>
    <n v="2332"/>
    <n v="14.225199999999999"/>
    <n v="6.0999999999999995E-3"/>
    <n v="0.65999999999999981"/>
    <n v="9.3886319999999959"/>
    <n v="2"/>
    <n v="4.6943159999999979"/>
    <n v="0.1405955628040379"/>
    <n v="151"/>
    <n v="16.083280290461918"/>
    <n v="75.599999999999994"/>
    <n v="24"/>
    <n v="6"/>
  </r>
  <r>
    <x v="2"/>
    <x v="223"/>
    <s v="October"/>
    <x v="1"/>
    <x v="2"/>
    <s v="Mobile"/>
    <x v="0"/>
    <n v="2564"/>
    <n v="26.152800000000003"/>
    <n v="1.0200000000000001E-2"/>
    <n v="0.65999999999999981"/>
    <n v="17.260847999999996"/>
    <n v="1"/>
    <n v="17.260847999999996"/>
    <n v="3.8236823590590677E-2"/>
    <n v="86"/>
    <n v="4.9823739830163625"/>
    <n v="52.8"/>
    <n v="19.5"/>
    <n v="5"/>
  </r>
  <r>
    <x v="2"/>
    <x v="224"/>
    <s v="October"/>
    <x v="1"/>
    <x v="2"/>
    <s v="Mobile"/>
    <x v="0"/>
    <n v="2993"/>
    <n v="29.0321"/>
    <n v="9.7000000000000003E-3"/>
    <n v="0.13000000000000006"/>
    <n v="3.7741730000000016"/>
    <n v="1"/>
    <n v="3.7741730000000016"/>
    <n v="3.4444631976329652E-2"/>
    <n v="146"/>
    <n v="38.683971296493283"/>
    <n v="50.4"/>
    <n v="16.5"/>
    <n v="6"/>
  </r>
  <r>
    <x v="2"/>
    <x v="225"/>
    <s v="October"/>
    <x v="1"/>
    <x v="2"/>
    <s v="Mobile"/>
    <x v="0"/>
    <n v="2485"/>
    <n v="35.038499999999992"/>
    <n v="1.4099999999999996E-2"/>
    <n v="1.0299999999999998"/>
    <n v="36.089654999999986"/>
    <n v="1"/>
    <n v="36.089654999999986"/>
    <n v="2.8540034533441793E-2"/>
    <n v="98"/>
    <n v="2.7154595963857244"/>
    <n v="66"/>
    <n v="30"/>
    <n v="0"/>
  </r>
  <r>
    <x v="2"/>
    <x v="226"/>
    <s v="October"/>
    <x v="1"/>
    <x v="2"/>
    <s v="Mobile"/>
    <x v="0"/>
    <n v="3288"/>
    <n v="43.072800000000001"/>
    <n v="1.3100000000000001E-2"/>
    <n v="0.20000000000000007"/>
    <n v="8.6145600000000027"/>
    <n v="4"/>
    <n v="2.1536400000000007"/>
    <n v="9.2866031463011464E-2"/>
    <n v="295"/>
    <n v="34.244349101985463"/>
    <n v="79.2"/>
    <n v="12"/>
    <n v="9"/>
  </r>
  <r>
    <x v="2"/>
    <x v="227"/>
    <s v="October"/>
    <x v="1"/>
    <x v="2"/>
    <s v="Mobile"/>
    <x v="0"/>
    <n v="2563"/>
    <n v="27.424100000000003"/>
    <n v="1.0700000000000001E-2"/>
    <n v="0.82999999999999985"/>
    <n v="22.762002999999996"/>
    <n v="1"/>
    <n v="22.762002999999996"/>
    <n v="3.6464277770282341E-2"/>
    <n v="106"/>
    <n v="4.6568836670481071"/>
    <n v="64.8"/>
    <n v="25.5"/>
    <n v="1"/>
  </r>
  <r>
    <x v="2"/>
    <x v="228"/>
    <s v="October"/>
    <x v="1"/>
    <x v="2"/>
    <s v="Mobile"/>
    <x v="0"/>
    <n v="2440"/>
    <n v="34.160000000000004"/>
    <n v="1.4000000000000002E-2"/>
    <n v="0.83999999999999986"/>
    <n v="28.694399999999998"/>
    <n v="4"/>
    <n v="7.1735999999999995"/>
    <n v="0.11709601873536299"/>
    <n v="337"/>
    <n v="11.744451879112301"/>
    <n v="75.599999999999994"/>
    <n v="19.5"/>
    <n v="3"/>
  </r>
  <r>
    <x v="2"/>
    <x v="229"/>
    <s v="October"/>
    <x v="1"/>
    <x v="2"/>
    <s v="Mobile"/>
    <x v="0"/>
    <n v="2788"/>
    <n v="26.764799999999997"/>
    <n v="9.5999999999999992E-3"/>
    <n v="0.48999999999999982"/>
    <n v="13.114751999999994"/>
    <n v="3"/>
    <n v="4.3715839999999977"/>
    <n v="0.11208751793400289"/>
    <n v="237"/>
    <n v="18.071252891400469"/>
    <n v="57.599999999999994"/>
    <n v="31.5"/>
    <n v="9"/>
  </r>
  <r>
    <x v="2"/>
    <x v="230"/>
    <s v="October"/>
    <x v="1"/>
    <x v="2"/>
    <s v="Mobile"/>
    <x v="0"/>
    <n v="2161"/>
    <n v="24.635400000000001"/>
    <n v="1.14E-2"/>
    <n v="0.42999999999999994"/>
    <n v="10.593221999999999"/>
    <n v="1"/>
    <n v="10.593221999999999"/>
    <n v="4.0591993635175398E-2"/>
    <n v="136"/>
    <n v="12.838397986939198"/>
    <n v="52.8"/>
    <n v="22.5"/>
    <n v="12"/>
  </r>
  <r>
    <x v="2"/>
    <x v="231"/>
    <s v="October"/>
    <x v="1"/>
    <x v="2"/>
    <s v="Mobile"/>
    <x v="0"/>
    <n v="2568"/>
    <n v="33.384"/>
    <n v="1.2999999999999999E-2"/>
    <n v="7.0000000000000034E-2"/>
    <n v="2.3368800000000012"/>
    <n v="3"/>
    <n v="0.77896000000000043"/>
    <n v="8.986340762041696E-2"/>
    <n v="218"/>
    <n v="93.286775529766132"/>
    <n v="74.399999999999991"/>
    <n v="15"/>
    <n v="10"/>
  </r>
  <r>
    <x v="2"/>
    <x v="232"/>
    <s v="October"/>
    <x v="1"/>
    <x v="2"/>
    <s v="Mobile"/>
    <x v="0"/>
    <n v="2740"/>
    <n v="17.810000000000009"/>
    <n v="6.5000000000000032E-3"/>
    <n v="0.49999999999999983"/>
    <n v="8.9050000000000011"/>
    <n v="2"/>
    <n v="4.4525000000000006"/>
    <n v="0.11229646266142611"/>
    <n v="254"/>
    <n v="28.523301516002242"/>
    <n v="51.6"/>
    <n v="15"/>
    <n v="6"/>
  </r>
  <r>
    <x v="2"/>
    <x v="233"/>
    <s v="October"/>
    <x v="1"/>
    <x v="2"/>
    <s v="Mobile"/>
    <x v="0"/>
    <n v="2967"/>
    <n v="38.570999999999998"/>
    <n v="1.2999999999999999E-2"/>
    <n v="0.62999999999999978"/>
    <n v="24.29972999999999"/>
    <n v="4"/>
    <n v="6.0749324999999974"/>
    <n v="0.10370485597988126"/>
    <n v="247"/>
    <n v="10.164721994853446"/>
    <n v="62.4"/>
    <n v="21"/>
    <n v="12"/>
  </r>
  <r>
    <x v="2"/>
    <x v="234"/>
    <s v="October"/>
    <x v="1"/>
    <x v="2"/>
    <s v="Mobile"/>
    <x v="0"/>
    <n v="2814"/>
    <n v="37.988999999999997"/>
    <n v="1.35E-2"/>
    <n v="0.25000000000000006"/>
    <n v="9.4972500000000011"/>
    <n v="1"/>
    <n v="9.4972500000000011"/>
    <n v="2.6323409407986526E-2"/>
    <n v="140"/>
    <n v="14.741109268472451"/>
    <n v="103.2"/>
    <n v="18"/>
    <n v="6"/>
  </r>
  <r>
    <x v="2"/>
    <x v="235"/>
    <s v="October"/>
    <x v="1"/>
    <x v="2"/>
    <s v="Mobile"/>
    <x v="0"/>
    <n v="1986"/>
    <n v="13.902000000000001"/>
    <n v="7.0000000000000001E-3"/>
    <n v="0.86999999999999988"/>
    <n v="12.09474"/>
    <n v="4"/>
    <n v="3.023685"/>
    <n v="0.28772838440512155"/>
    <n v="336"/>
    <n v="27.780671597735875"/>
    <n v="81.599999999999994"/>
    <n v="16.5"/>
    <n v="4"/>
  </r>
  <r>
    <x v="2"/>
    <x v="236"/>
    <s v="October"/>
    <x v="1"/>
    <x v="2"/>
    <s v="Mobile"/>
    <x v="0"/>
    <n v="2429"/>
    <n v="18.460400000000007"/>
    <n v="7.6000000000000026E-3"/>
    <n v="1.1099999999999999"/>
    <n v="20.491044000000006"/>
    <n v="3"/>
    <n v="6.8303480000000016"/>
    <n v="0.16251002145132276"/>
    <n v="246"/>
    <n v="12.005244827935558"/>
    <n v="81.599999999999994"/>
    <n v="33"/>
    <n v="8"/>
  </r>
  <r>
    <x v="2"/>
    <x v="237"/>
    <s v="October"/>
    <x v="1"/>
    <x v="2"/>
    <s v="Mobile"/>
    <x v="0"/>
    <n v="1938"/>
    <n v="12.209399999999999"/>
    <n v="6.2999999999999992E-3"/>
    <n v="0.83999999999999986"/>
    <n v="10.255895999999996"/>
    <n v="5"/>
    <n v="2.0511791999999991"/>
    <n v="0.40952053335954269"/>
    <n v="362"/>
    <n v="35.296769780036783"/>
    <n v="80.399999999999991"/>
    <n v="28.5"/>
    <n v="7"/>
  </r>
  <r>
    <x v="2"/>
    <x v="238"/>
    <s v="October"/>
    <x v="1"/>
    <x v="2"/>
    <s v="Mobile"/>
    <x v="0"/>
    <n v="3152"/>
    <n v="28.683200000000003"/>
    <n v="9.1000000000000004E-3"/>
    <n v="1.0000000000000023E-2"/>
    <n v="0.2868320000000007"/>
    <n v="4"/>
    <n v="7.1708000000000174E-2"/>
    <n v="0.13945445417526633"/>
    <n v="288"/>
    <n v="1004.0720700619154"/>
    <n v="62.4"/>
    <n v="27"/>
    <n v="5"/>
  </r>
  <r>
    <x v="2"/>
    <x v="239"/>
    <s v="October"/>
    <x v="1"/>
    <x v="2"/>
    <s v="Mobile"/>
    <x v="0"/>
    <n v="2068"/>
    <n v="27.711200000000005"/>
    <n v="1.3400000000000002E-2"/>
    <n v="0.11000000000000003"/>
    <n v="3.0482320000000014"/>
    <n v="1"/>
    <n v="3.0482320000000014"/>
    <n v="3.6086492104275524E-2"/>
    <n v="70"/>
    <n v="22.964131339084418"/>
    <n v="38.4"/>
    <n v="28.5"/>
    <n v="11"/>
  </r>
  <r>
    <x v="2"/>
    <x v="240"/>
    <s v="October"/>
    <x v="1"/>
    <x v="2"/>
    <s v="Mobile"/>
    <x v="0"/>
    <n v="2219"/>
    <n v="24.630900000000004"/>
    <n v="1.1100000000000002E-2"/>
    <n v="0.43999999999999984"/>
    <n v="10.837595999999998"/>
    <n v="1"/>
    <n v="10.837595999999998"/>
    <n v="4.0599409684583178E-2"/>
    <n v="168"/>
    <n v="15.501592788659037"/>
    <n v="86.399999999999991"/>
    <n v="15"/>
    <n v="1"/>
  </r>
  <r>
    <x v="2"/>
    <x v="241"/>
    <s v="October"/>
    <x v="1"/>
    <x v="2"/>
    <s v="Mobile"/>
    <x v="0"/>
    <n v="2435"/>
    <n v="18.749500000000001"/>
    <n v="7.7000000000000002E-3"/>
    <n v="1.1199999999999999"/>
    <n v="20.99944"/>
    <n v="1"/>
    <n v="20.99944"/>
    <n v="5.333475559348249E-2"/>
    <n v="124"/>
    <n v="5.904919369278419"/>
    <n v="94.8"/>
    <n v="27"/>
    <n v="8"/>
  </r>
  <r>
    <x v="2"/>
    <x v="242"/>
    <s v="October"/>
    <x v="1"/>
    <x v="2"/>
    <s v="Mobile"/>
    <x v="0"/>
    <n v="2538"/>
    <n v="15.481799999999998"/>
    <n v="6.0999999999999995E-3"/>
    <n v="9.0000000000000066E-2"/>
    <n v="1.3933620000000009"/>
    <n v="4"/>
    <n v="0.34834050000000022"/>
    <n v="0.25836789003862604"/>
    <n v="182"/>
    <n v="130.61932218619418"/>
    <n v="64.8"/>
    <n v="27"/>
    <n v="10"/>
  </r>
  <r>
    <x v="2"/>
    <x v="243"/>
    <s v="October"/>
    <x v="1"/>
    <x v="2"/>
    <s v="Mobile"/>
    <x v="0"/>
    <n v="3106"/>
    <n v="36.650800000000004"/>
    <n v="1.1800000000000001E-2"/>
    <n v="1.0799999999999998"/>
    <n v="39.582864000000001"/>
    <n v="4"/>
    <n v="9.8957160000000002"/>
    <n v="0.109138136138911"/>
    <n v="173"/>
    <n v="4.3705781370443528"/>
    <n v="52.8"/>
    <n v="15"/>
    <n v="3"/>
  </r>
  <r>
    <x v="2"/>
    <x v="244"/>
    <s v="October"/>
    <x v="1"/>
    <x v="2"/>
    <s v="Mobile"/>
    <x v="0"/>
    <n v="2404"/>
    <n v="20.9148"/>
    <n v="8.6999999999999994E-3"/>
    <n v="5.0000000000000017E-2"/>
    <n v="1.0457400000000003"/>
    <n v="1"/>
    <n v="1.0457400000000003"/>
    <n v="4.7813031919980112E-2"/>
    <n v="178"/>
    <n v="170.21439363512914"/>
    <n v="92.399999999999991"/>
    <n v="28.5"/>
    <n v="0"/>
  </r>
  <r>
    <x v="2"/>
    <x v="245"/>
    <s v="November"/>
    <x v="1"/>
    <x v="2"/>
    <s v="Mobile"/>
    <x v="0"/>
    <n v="2817"/>
    <n v="44.790299999999995"/>
    <n v="1.5899999999999997E-2"/>
    <n v="1.2099999999999997"/>
    <n v="54.196262999999981"/>
    <n v="4"/>
    <n v="13.549065749999995"/>
    <n v="8.9305050423864107E-2"/>
    <n v="357"/>
    <n v="6.5871700415949368"/>
    <n v="102"/>
    <n v="27"/>
    <n v="8"/>
  </r>
  <r>
    <x v="2"/>
    <x v="246"/>
    <s v="November"/>
    <x v="1"/>
    <x v="2"/>
    <s v="Mobile"/>
    <x v="0"/>
    <n v="3039"/>
    <n v="37.075800000000008"/>
    <n v="1.2200000000000003E-2"/>
    <n v="0.44999999999999984"/>
    <n v="16.684109999999997"/>
    <n v="4"/>
    <n v="4.1710274999999992"/>
    <n v="0.10788708537644499"/>
    <n v="182"/>
    <n v="10.908583076951665"/>
    <n v="68.399999999999991"/>
    <n v="33"/>
    <n v="0"/>
  </r>
  <r>
    <x v="2"/>
    <x v="247"/>
    <s v="November"/>
    <x v="1"/>
    <x v="2"/>
    <s v="Mobile"/>
    <x v="0"/>
    <n v="2636"/>
    <n v="36.376800000000003"/>
    <n v="1.3800000000000002E-2"/>
    <n v="1.0999999999999999"/>
    <n v="40.014479999999999"/>
    <n v="5"/>
    <n v="8.0028959999999998"/>
    <n v="0.13745024301202963"/>
    <n v="294"/>
    <n v="7.3473402628248579"/>
    <n v="54"/>
    <n v="16.5"/>
    <n v="1"/>
  </r>
  <r>
    <x v="2"/>
    <x v="248"/>
    <s v="November"/>
    <x v="1"/>
    <x v="2"/>
    <s v="Mobile"/>
    <x v="0"/>
    <n v="3050"/>
    <n v="31.414999999999999"/>
    <n v="1.03E-2"/>
    <n v="0.91999999999999971"/>
    <n v="28.901799999999991"/>
    <n v="2"/>
    <n v="14.450899999999995"/>
    <n v="6.3663854846410947E-2"/>
    <n v="204"/>
    <n v="7.0583839068846945"/>
    <n v="75.599999999999994"/>
    <n v="31.5"/>
    <n v="9"/>
  </r>
  <r>
    <x v="2"/>
    <x v="249"/>
    <s v="November"/>
    <x v="1"/>
    <x v="2"/>
    <s v="Mobile"/>
    <x v="0"/>
    <n v="1846"/>
    <n v="23.259599999999995"/>
    <n v="1.2599999999999998E-2"/>
    <n v="1.1199999999999999"/>
    <n v="26.050751999999992"/>
    <n v="3"/>
    <n v="8.683583999999998"/>
    <n v="0.12897900221843886"/>
    <n v="241"/>
    <n v="9.2511724805487408"/>
    <n v="78"/>
    <n v="27"/>
    <n v="12"/>
  </r>
  <r>
    <x v="2"/>
    <x v="250"/>
    <s v="November"/>
    <x v="1"/>
    <x v="2"/>
    <s v="Mobile"/>
    <x v="0"/>
    <n v="2296"/>
    <n v="22.500800000000002"/>
    <n v="9.8000000000000014E-3"/>
    <n v="0.27000000000000007"/>
    <n v="6.0752160000000019"/>
    <n v="2"/>
    <n v="3.037608000000001"/>
    <n v="8.8885728507430845E-2"/>
    <n v="137"/>
    <n v="22.550638528737078"/>
    <n v="93.6"/>
    <n v="22.5"/>
    <n v="9"/>
  </r>
  <r>
    <x v="2"/>
    <x v="251"/>
    <s v="November"/>
    <x v="1"/>
    <x v="2"/>
    <s v="Mobile"/>
    <x v="0"/>
    <n v="2705"/>
    <n v="43.279999999999994"/>
    <n v="1.5999999999999997E-2"/>
    <n v="0.6499999999999998"/>
    <n v="28.131999999999987"/>
    <n v="1"/>
    <n v="28.131999999999987"/>
    <n v="2.3105360443622925E-2"/>
    <n v="162"/>
    <n v="5.7585667567183307"/>
    <n v="84"/>
    <n v="30"/>
    <n v="9"/>
  </r>
  <r>
    <x v="2"/>
    <x v="252"/>
    <s v="November"/>
    <x v="1"/>
    <x v="2"/>
    <s v="Mobile"/>
    <x v="0"/>
    <n v="2348"/>
    <n v="32.4024"/>
    <n v="1.38E-2"/>
    <n v="1.1499999999999997"/>
    <n v="37.262759999999993"/>
    <n v="5"/>
    <n v="7.452551999999999"/>
    <n v="0.15430955731674198"/>
    <n v="308"/>
    <n v="8.2656249832272231"/>
    <n v="48"/>
    <n v="39"/>
    <n v="8"/>
  </r>
  <r>
    <x v="2"/>
    <x v="253"/>
    <s v="November"/>
    <x v="1"/>
    <x v="2"/>
    <s v="Mobile"/>
    <x v="0"/>
    <n v="1945"/>
    <n v="19.839000000000009"/>
    <n v="1.0200000000000004E-2"/>
    <n v="0.29000000000000009"/>
    <n v="5.7533100000000044"/>
    <n v="1"/>
    <n v="5.7533100000000044"/>
    <n v="5.0405766419678387E-2"/>
    <n v="135"/>
    <n v="23.464753333298553"/>
    <n v="56.4"/>
    <n v="9"/>
    <n v="6"/>
  </r>
  <r>
    <x v="2"/>
    <x v="254"/>
    <s v="November"/>
    <x v="1"/>
    <x v="2"/>
    <s v="Mobile"/>
    <x v="0"/>
    <n v="3028"/>
    <n v="31.188400000000005"/>
    <n v="1.0300000000000002E-2"/>
    <n v="0.61999999999999977"/>
    <n v="19.336807999999998"/>
    <n v="4"/>
    <n v="4.8342019999999994"/>
    <n v="0.12825281194290183"/>
    <n v="325"/>
    <n v="16.807324145743188"/>
    <n v="93.6"/>
    <n v="31.5"/>
    <n v="9"/>
  </r>
  <r>
    <x v="2"/>
    <x v="255"/>
    <s v="November"/>
    <x v="1"/>
    <x v="2"/>
    <s v="Mobile"/>
    <x v="0"/>
    <n v="2306"/>
    <n v="22.137600000000006"/>
    <n v="9.6000000000000026E-3"/>
    <n v="0.28000000000000008"/>
    <n v="6.1985280000000031"/>
    <n v="1"/>
    <n v="6.1985280000000031"/>
    <n v="4.5172015033246589E-2"/>
    <n v="158"/>
    <n v="25.489922768760572"/>
    <n v="79.2"/>
    <n v="13.5"/>
    <n v="0"/>
  </r>
  <r>
    <x v="2"/>
    <x v="256"/>
    <s v="November"/>
    <x v="1"/>
    <x v="2"/>
    <s v="Mobile"/>
    <x v="0"/>
    <n v="2446"/>
    <n v="24.704600000000003"/>
    <n v="1.0100000000000001E-2"/>
    <n v="0.61999999999999977"/>
    <n v="15.316851999999995"/>
    <n v="3"/>
    <n v="5.1056173333333321"/>
    <n v="0.12143487447681807"/>
    <n v="189"/>
    <n v="12.339350148450873"/>
    <n v="86.399999999999991"/>
    <n v="13.5"/>
    <n v="11"/>
  </r>
  <r>
    <x v="2"/>
    <x v="257"/>
    <s v="November"/>
    <x v="1"/>
    <x v="2"/>
    <s v="Mobile"/>
    <x v="0"/>
    <n v="2160"/>
    <n v="27.864000000000004"/>
    <n v="1.2900000000000002E-2"/>
    <n v="0.47999999999999982"/>
    <n v="13.374719999999996"/>
    <n v="3"/>
    <n v="4.4582399999999991"/>
    <n v="0.10766580534022392"/>
    <n v="230"/>
    <n v="17.196621686285773"/>
    <n v="63.599999999999994"/>
    <n v="39"/>
    <n v="12"/>
  </r>
  <r>
    <x v="2"/>
    <x v="258"/>
    <s v="November"/>
    <x v="1"/>
    <x v="2"/>
    <s v="Mobile"/>
    <x v="0"/>
    <n v="1949"/>
    <n v="14.032799999999998"/>
    <n v="7.1999999999999989E-3"/>
    <n v="0.46999999999999981"/>
    <n v="6.5954159999999966"/>
    <n v="3"/>
    <n v="2.1984719999999989"/>
    <n v="0.21378484693004962"/>
    <n v="143"/>
    <n v="21.681725610636246"/>
    <n v="67.2"/>
    <n v="22.5"/>
    <n v="8"/>
  </r>
  <r>
    <x v="2"/>
    <x v="259"/>
    <s v="November"/>
    <x v="1"/>
    <x v="2"/>
    <s v="Mobile"/>
    <x v="0"/>
    <n v="2017"/>
    <n v="28.238000000000003"/>
    <n v="1.4000000000000002E-2"/>
    <n v="0.49999999999999983"/>
    <n v="14.118999999999996"/>
    <n v="2"/>
    <n v="7.0594999999999981"/>
    <n v="7.0826545789361844E-2"/>
    <n v="63"/>
    <n v="4.4620723847297983"/>
    <n v="92.399999999999991"/>
    <n v="33"/>
    <n v="6"/>
  </r>
  <r>
    <x v="2"/>
    <x v="260"/>
    <s v="November"/>
    <x v="1"/>
    <x v="2"/>
    <s v="Mobile"/>
    <x v="0"/>
    <n v="2933"/>
    <n v="31.383100000000002"/>
    <n v="1.0700000000000001E-2"/>
    <n v="0.41999999999999993"/>
    <n v="13.180902"/>
    <n v="4"/>
    <n v="3.2952254999999999"/>
    <n v="0.1274571345724291"/>
    <n v="156"/>
    <n v="11.835305353154132"/>
    <n v="62.4"/>
    <n v="28.5"/>
    <n v="6"/>
  </r>
  <r>
    <x v="2"/>
    <x v="261"/>
    <s v="November"/>
    <x v="1"/>
    <x v="2"/>
    <s v="Mobile"/>
    <x v="0"/>
    <n v="3063"/>
    <n v="37.674899999999994"/>
    <n v="1.2299999999999998E-2"/>
    <n v="0.30000000000000004"/>
    <n v="11.30247"/>
    <n v="2"/>
    <n v="5.6512349999999998"/>
    <n v="5.30857414352792E-2"/>
    <n v="106"/>
    <n v="9.3784809868993246"/>
    <n v="67.2"/>
    <n v="9"/>
    <n v="11"/>
  </r>
  <r>
    <x v="2"/>
    <x v="262"/>
    <s v="November"/>
    <x v="1"/>
    <x v="2"/>
    <s v="Mobile"/>
    <x v="0"/>
    <n v="2554"/>
    <n v="36.777599999999993"/>
    <n v="1.4399999999999998E-2"/>
    <n v="0.88999999999999968"/>
    <n v="32.73206399999998"/>
    <n v="4"/>
    <n v="8.183015999999995"/>
    <n v="0.10876185504219962"/>
    <n v="277"/>
    <n v="8.4626499569351985"/>
    <n v="66"/>
    <n v="30"/>
    <n v="8"/>
  </r>
  <r>
    <x v="2"/>
    <x v="263"/>
    <s v="November"/>
    <x v="1"/>
    <x v="2"/>
    <s v="Mobile"/>
    <x v="0"/>
    <n v="3027"/>
    <n v="25.124099999999999"/>
    <n v="8.3000000000000001E-3"/>
    <n v="9.0000000000000066E-2"/>
    <n v="2.2611690000000015"/>
    <n v="1"/>
    <n v="2.2611690000000015"/>
    <n v="3.980242078323204E-2"/>
    <n v="128"/>
    <n v="56.607887336152189"/>
    <n v="78"/>
    <n v="31.5"/>
    <n v="6"/>
  </r>
  <r>
    <x v="2"/>
    <x v="264"/>
    <s v="November"/>
    <x v="1"/>
    <x v="2"/>
    <s v="Mobile"/>
    <x v="0"/>
    <n v="2186"/>
    <n v="24.483200000000004"/>
    <n v="1.1200000000000002E-2"/>
    <n v="0.65999999999999981"/>
    <n v="16.158911999999997"/>
    <n v="1"/>
    <n v="16.158911999999997"/>
    <n v="4.0844334073977251E-2"/>
    <n v="93"/>
    <n v="5.7553379831513416"/>
    <n v="66"/>
    <n v="24"/>
    <n v="7"/>
  </r>
  <r>
    <x v="2"/>
    <x v="265"/>
    <s v="November"/>
    <x v="1"/>
    <x v="2"/>
    <s v="Mobile"/>
    <x v="0"/>
    <n v="2401"/>
    <n v="25.210500000000007"/>
    <n v="1.0500000000000002E-2"/>
    <n v="0.86999999999999988"/>
    <n v="21.933135000000004"/>
    <n v="5"/>
    <n v="4.3866270000000007"/>
    <n v="0.19833006088732863"/>
    <n v="366"/>
    <n v="16.687080985002826"/>
    <n v="99.6"/>
    <n v="16.5"/>
    <n v="4"/>
  </r>
  <r>
    <x v="2"/>
    <x v="266"/>
    <s v="November"/>
    <x v="1"/>
    <x v="2"/>
    <s v="Mobile"/>
    <x v="0"/>
    <n v="2246"/>
    <n v="24.930600000000005"/>
    <n v="1.1100000000000002E-2"/>
    <n v="0.20000000000000007"/>
    <n v="4.9861200000000023"/>
    <n v="1"/>
    <n v="4.9861200000000023"/>
    <n v="4.0111349105115796E-2"/>
    <n v="83"/>
    <n v="16.646209878623051"/>
    <n v="55.199999999999996"/>
    <n v="34.5"/>
    <n v="7"/>
  </r>
  <r>
    <x v="2"/>
    <x v="267"/>
    <s v="November"/>
    <x v="1"/>
    <x v="2"/>
    <s v="Mobile"/>
    <x v="0"/>
    <n v="3457"/>
    <n v="47.706600000000009"/>
    <n v="1.3800000000000003E-2"/>
    <n v="1.2499999999999998"/>
    <n v="59.633250000000004"/>
    <n v="2"/>
    <n v="29.816625000000002"/>
    <n v="4.1922920518334982E-2"/>
    <n v="97"/>
    <n v="1.6266093161113975"/>
    <n v="91.2"/>
    <n v="27"/>
    <n v="7"/>
  </r>
  <r>
    <x v="2"/>
    <x v="268"/>
    <s v="November"/>
    <x v="1"/>
    <x v="2"/>
    <s v="Mobile"/>
    <x v="0"/>
    <n v="2700"/>
    <n v="20.52"/>
    <n v="7.6E-3"/>
    <n v="0.4599999999999998"/>
    <n v="9.439199999999996"/>
    <n v="4"/>
    <n v="2.359799999999999"/>
    <n v="0.19493177387914232"/>
    <n v="220"/>
    <n v="23.307059920332243"/>
    <n v="52.8"/>
    <n v="31.5"/>
    <n v="12"/>
  </r>
  <r>
    <x v="2"/>
    <x v="269"/>
    <s v="November"/>
    <x v="1"/>
    <x v="2"/>
    <s v="Mobile"/>
    <x v="0"/>
    <n v="2836"/>
    <n v="29.494399999999999"/>
    <n v="1.04E-2"/>
    <n v="0.38999999999999996"/>
    <n v="11.502815999999997"/>
    <n v="4"/>
    <n v="2.8757039999999994"/>
    <n v="0.13561896495605946"/>
    <n v="397"/>
    <n v="34.513287876638216"/>
    <n v="72"/>
    <n v="24"/>
    <n v="8"/>
  </r>
  <r>
    <x v="2"/>
    <x v="270"/>
    <s v="November"/>
    <x v="1"/>
    <x v="2"/>
    <s v="Mobile"/>
    <x v="0"/>
    <n v="2428"/>
    <n v="29.864399999999996"/>
    <n v="1.2299999999999998E-2"/>
    <n v="1.1299999999999997"/>
    <n v="33.746771999999986"/>
    <n v="1"/>
    <n v="33.746771999999986"/>
    <n v="3.3484684105490152E-2"/>
    <n v="127"/>
    <n v="3.7633229038913725"/>
    <n v="64.8"/>
    <n v="34.5"/>
    <n v="5"/>
  </r>
  <r>
    <x v="2"/>
    <x v="271"/>
    <s v="November"/>
    <x v="1"/>
    <x v="2"/>
    <s v="Mobile"/>
    <x v="0"/>
    <n v="2749"/>
    <n v="33.262900000000009"/>
    <n v="1.2100000000000003E-2"/>
    <n v="5.0000000000000017E-2"/>
    <n v="1.663145000000001"/>
    <n v="3"/>
    <n v="0.55438166666666699"/>
    <n v="9.0190572680072967E-2"/>
    <n v="141"/>
    <n v="84.779138319268569"/>
    <n v="73.2"/>
    <n v="24"/>
    <n v="4"/>
  </r>
  <r>
    <x v="2"/>
    <x v="272"/>
    <s v="November"/>
    <x v="1"/>
    <x v="2"/>
    <s v="Mobile"/>
    <x v="0"/>
    <n v="1958"/>
    <n v="23.496000000000002"/>
    <n v="1.2000000000000002E-2"/>
    <n v="0.98999999999999977"/>
    <n v="23.261039999999998"/>
    <n v="4"/>
    <n v="5.8152599999999994"/>
    <n v="0.17024174327545114"/>
    <n v="243"/>
    <n v="10.44665242826632"/>
    <n v="94.8"/>
    <n v="10.5"/>
    <n v="6"/>
  </r>
  <r>
    <x v="2"/>
    <x v="273"/>
    <s v="November"/>
    <x v="1"/>
    <x v="2"/>
    <s v="Mobile"/>
    <x v="0"/>
    <n v="3190"/>
    <n v="37.641999999999996"/>
    <n v="1.1799999999999998E-2"/>
    <n v="0.63999999999999979"/>
    <n v="24.090879999999988"/>
    <n v="2"/>
    <n v="12.045439999999994"/>
    <n v="5.3132139631262953E-2"/>
    <n v="99"/>
    <n v="4.1094389246054961"/>
    <n v="72"/>
    <n v="16.5"/>
    <n v="8"/>
  </r>
  <r>
    <x v="2"/>
    <x v="274"/>
    <s v="November"/>
    <x v="1"/>
    <x v="2"/>
    <s v="Mobile"/>
    <x v="0"/>
    <n v="2567"/>
    <n v="21.306100000000004"/>
    <n v="8.3000000000000018E-3"/>
    <n v="0.95999999999999974"/>
    <n v="20.453855999999998"/>
    <n v="3"/>
    <n v="6.8179519999999991"/>
    <n v="0.14080474605864046"/>
    <n v="156"/>
    <n v="7.6269237448430269"/>
    <n v="40.799999999999997"/>
    <n v="13.5"/>
    <n v="5"/>
  </r>
  <r>
    <x v="0"/>
    <x v="0"/>
    <s v="March"/>
    <x v="2"/>
    <x v="2"/>
    <s v="Mobile"/>
    <x v="0"/>
    <n v="1951.2000000000003"/>
    <n v="22.829039999999999"/>
    <n v="1.1699999999999999E-2"/>
    <n v="4.0000000000000036E-2"/>
    <n v="0.91316160000000079"/>
    <n v="2"/>
    <n v="0.4565808000000004"/>
    <n v="8.760771368397445E-2"/>
    <n v="62"/>
    <n v="67.895978105080133"/>
    <n v="19.2"/>
    <n v="3"/>
    <n v="4"/>
  </r>
  <r>
    <x v="0"/>
    <x v="1"/>
    <s v="March"/>
    <x v="2"/>
    <x v="2"/>
    <s v="Mobile"/>
    <x v="0"/>
    <n v="1714.1999999999998"/>
    <n v="17.142000000000003"/>
    <n v="1.0000000000000004E-2"/>
    <n v="7.0000000000000076E-2"/>
    <n v="1.1999400000000016"/>
    <n v="4"/>
    <n v="0.29998500000000039"/>
    <n v="0.23334500058336247"/>
    <n v="132"/>
    <n v="110.0055002750136"/>
    <n v="42"/>
    <n v="7.5"/>
    <n v="2"/>
  </r>
  <r>
    <x v="0"/>
    <x v="2"/>
    <s v="March"/>
    <x v="2"/>
    <x v="2"/>
    <s v="Mobile"/>
    <x v="0"/>
    <n v="1720.4"/>
    <n v="12.730960000000003"/>
    <n v="7.4000000000000012E-3"/>
    <n v="0.60999999999999988"/>
    <n v="7.7658856000000007"/>
    <n v="4"/>
    <n v="1.9414714000000002"/>
    <n v="0.31419468759622204"/>
    <n v="304"/>
    <n v="39.145567634939148"/>
    <n v="37.199999999999996"/>
    <n v="1.5"/>
    <n v="4"/>
  </r>
  <r>
    <x v="0"/>
    <x v="3"/>
    <s v="March"/>
    <x v="2"/>
    <x v="2"/>
    <s v="Mobile"/>
    <x v="0"/>
    <n v="1244.8000000000002"/>
    <n v="12.945920000000003"/>
    <n v="1.0400000000000001E-2"/>
    <n v="0.22999999999999995"/>
    <n v="2.9775616"/>
    <n v="4"/>
    <n v="0.74439040000000001"/>
    <n v="0.30897765473600941"/>
    <n v="248"/>
    <n v="83.289628667967776"/>
    <n v="78"/>
    <n v="3"/>
    <n v="4"/>
  </r>
  <r>
    <x v="0"/>
    <x v="4"/>
    <s v="March"/>
    <x v="2"/>
    <x v="2"/>
    <s v="Mobile"/>
    <x v="0"/>
    <n v="1460"/>
    <n v="14.016000000000002"/>
    <n v="9.6000000000000009E-3"/>
    <n v="0.27999999999999997"/>
    <n v="3.92448"/>
    <n v="4"/>
    <n v="0.98111999999999999"/>
    <n v="0.28538812785388123"/>
    <n v="280"/>
    <n v="71.347031963470315"/>
    <n v="62.4"/>
    <n v="1.5"/>
    <n v="1"/>
  </r>
  <r>
    <x v="0"/>
    <x v="5"/>
    <s v="March"/>
    <x v="2"/>
    <x v="2"/>
    <s v="Mobile"/>
    <x v="0"/>
    <n v="1239.2"/>
    <n v="13.50728"/>
    <n v="1.09E-2"/>
    <n v="0.48999999999999977"/>
    <n v="6.6185671999999967"/>
    <n v="2"/>
    <n v="3.3092835999999983"/>
    <n v="0.14806830094586032"/>
    <n v="158"/>
    <n v="23.872236274944836"/>
    <n v="37.199999999999996"/>
    <n v="10.5"/>
    <n v="3"/>
  </r>
  <r>
    <x v="0"/>
    <x v="6"/>
    <s v="March"/>
    <x v="2"/>
    <x v="2"/>
    <s v="Mobile"/>
    <x v="0"/>
    <n v="1896.8000000000002"/>
    <n v="15.743440000000005"/>
    <n v="8.3000000000000018E-3"/>
    <n v="0.03"/>
    <n v="0.47230320000000015"/>
    <n v="1"/>
    <n v="0.47230320000000015"/>
    <n v="6.3518519459533601E-2"/>
    <n v="74"/>
    <n v="156.67901466684955"/>
    <n v="69.599999999999994"/>
    <n v="6"/>
    <n v="3"/>
  </r>
  <r>
    <x v="0"/>
    <x v="7"/>
    <s v="March"/>
    <x v="2"/>
    <x v="2"/>
    <s v="Mobile"/>
    <x v="0"/>
    <n v="991.80000000000018"/>
    <n v="6.8434200000000027"/>
    <n v="6.9000000000000016E-3"/>
    <n v="0.18000000000000005"/>
    <n v="1.2318156000000009"/>
    <n v="2"/>
    <n v="0.61590780000000045"/>
    <n v="0.29225153505118773"/>
    <n v="100"/>
    <n v="81.180981958663239"/>
    <n v="32.4"/>
    <n v="0"/>
    <n v="3"/>
  </r>
  <r>
    <x v="0"/>
    <x v="8"/>
    <s v="March"/>
    <x v="2"/>
    <x v="2"/>
    <s v="Mobile"/>
    <x v="0"/>
    <n v="2043.8000000000002"/>
    <n v="12.671559999999998"/>
    <n v="6.199999999999998E-3"/>
    <n v="0.63999999999999979"/>
    <n v="8.1097983999999954"/>
    <n v="1"/>
    <n v="8.1097983999999954"/>
    <n v="7.8916881583640866E-2"/>
    <n v="64"/>
    <n v="7.8916881583640892"/>
    <n v="22.8"/>
    <n v="6"/>
    <n v="2"/>
  </r>
  <r>
    <x v="0"/>
    <x v="9"/>
    <s v="March"/>
    <x v="2"/>
    <x v="2"/>
    <s v="Mobile"/>
    <x v="0"/>
    <n v="2028"/>
    <n v="25.349999999999998"/>
    <n v="1.2499999999999999E-2"/>
    <n v="0.67999999999999983"/>
    <n v="17.237999999999992"/>
    <n v="2"/>
    <n v="8.6189999999999962"/>
    <n v="7.8895463510848127E-2"/>
    <n v="102"/>
    <n v="5.9171597633136122"/>
    <n v="67.2"/>
    <n v="6"/>
    <n v="5"/>
  </r>
  <r>
    <x v="0"/>
    <x v="10"/>
    <s v="March"/>
    <x v="2"/>
    <x v="2"/>
    <s v="Mobile"/>
    <x v="0"/>
    <n v="1205.2"/>
    <n v="13.498240000000003"/>
    <n v="1.1200000000000002E-2"/>
    <n v="0.54999999999999982"/>
    <n v="7.4240319999999995"/>
    <n v="3"/>
    <n v="2.4746773333333332"/>
    <n v="0.22225119719311551"/>
    <n v="135"/>
    <n v="18.18418886125491"/>
    <n v="74.399999999999991"/>
    <n v="15"/>
    <n v="2"/>
  </r>
  <r>
    <x v="0"/>
    <x v="11"/>
    <s v="March"/>
    <x v="2"/>
    <x v="2"/>
    <s v="Mobile"/>
    <x v="0"/>
    <n v="1671.4"/>
    <n v="17.215420000000002"/>
    <n v="1.03E-2"/>
    <n v="0.43999999999999984"/>
    <n v="7.574784799999998"/>
    <n v="3"/>
    <n v="2.5249282666666661"/>
    <n v="0.17426237640440953"/>
    <n v="168"/>
    <n v="22.178847906015765"/>
    <n v="13.2"/>
    <n v="12"/>
    <n v="3"/>
  </r>
  <r>
    <x v="0"/>
    <x v="12"/>
    <s v="March"/>
    <x v="2"/>
    <x v="2"/>
    <s v="Mobile"/>
    <x v="0"/>
    <n v="1508.2"/>
    <n v="20.511520000000001"/>
    <n v="1.3600000000000001E-2"/>
    <n v="0.72999999999999976"/>
    <n v="14.973409599999997"/>
    <n v="4"/>
    <n v="3.7433523999999991"/>
    <n v="0.19501236378386388"/>
    <n v="124"/>
    <n v="8.2813469552051817"/>
    <n v="56.4"/>
    <n v="9"/>
    <n v="5"/>
  </r>
  <r>
    <x v="0"/>
    <x v="13"/>
    <s v="March"/>
    <x v="2"/>
    <x v="2"/>
    <s v="Mobile"/>
    <x v="0"/>
    <n v="1466"/>
    <n v="20.6706"/>
    <n v="1.41E-2"/>
    <n v="0.72999999999999987"/>
    <n v="15.089537999999997"/>
    <n v="0"/>
    <n v="0"/>
    <n v="0"/>
    <n v="0"/>
    <n v="0"/>
    <n v="22.8"/>
    <n v="7.5"/>
    <n v="2"/>
  </r>
  <r>
    <x v="0"/>
    <x v="14"/>
    <s v="March"/>
    <x v="2"/>
    <x v="2"/>
    <s v="Mobile"/>
    <x v="0"/>
    <n v="1823.4"/>
    <n v="12.399120000000003"/>
    <n v="6.8000000000000014E-3"/>
    <n v="0.28999999999999992"/>
    <n v="3.5957447999999999"/>
    <n v="0"/>
    <n v="0"/>
    <n v="0"/>
    <n v="0"/>
    <n v="0"/>
    <n v="22.8"/>
    <n v="4.5"/>
    <n v="4"/>
  </r>
  <r>
    <x v="0"/>
    <x v="15"/>
    <s v="March"/>
    <x v="2"/>
    <x v="2"/>
    <s v="Mobile"/>
    <x v="0"/>
    <n v="2329.2000000000003"/>
    <n v="19.332360000000005"/>
    <n v="8.3000000000000018E-3"/>
    <n v="0.08"/>
    <n v="1.5465888000000003"/>
    <n v="4"/>
    <n v="0.38664720000000008"/>
    <n v="0.20690696841978937"/>
    <n v="308"/>
    <n v="199.14795710404726"/>
    <n v="73.2"/>
    <n v="3"/>
    <n v="6"/>
  </r>
  <r>
    <x v="0"/>
    <x v="16"/>
    <s v="March"/>
    <x v="2"/>
    <x v="2"/>
    <s v="Mobile"/>
    <x v="0"/>
    <n v="1534.4"/>
    <n v="14.883680000000007"/>
    <n v="9.7000000000000038E-3"/>
    <n v="0.30999999999999994"/>
    <n v="4.6139408000000017"/>
    <n v="0"/>
    <n v="0"/>
    <n v="0"/>
    <n v="0"/>
    <n v="0"/>
    <n v="56.4"/>
    <n v="9"/>
    <n v="3"/>
  </r>
  <r>
    <x v="0"/>
    <x v="17"/>
    <s v="March"/>
    <x v="2"/>
    <x v="2"/>
    <s v="Mobile"/>
    <x v="0"/>
    <n v="1473.2"/>
    <n v="13.700759999999999"/>
    <n v="9.2999999999999992E-3"/>
    <n v="0.22999999999999995"/>
    <n v="3.1511747999999993"/>
    <n v="0"/>
    <n v="0"/>
    <n v="0"/>
    <n v="0"/>
    <n v="0"/>
    <n v="51.6"/>
    <n v="12"/>
    <n v="1"/>
  </r>
  <r>
    <x v="0"/>
    <x v="18"/>
    <s v="March"/>
    <x v="2"/>
    <x v="2"/>
    <s v="Mobile"/>
    <x v="0"/>
    <n v="1722.2"/>
    <n v="12.399839999999996"/>
    <n v="7.1999999999999972E-3"/>
    <n v="0.55999999999999983"/>
    <n v="6.9439103999999956"/>
    <n v="4"/>
    <n v="1.7359775999999989"/>
    <n v="0.32258480754590391"/>
    <n v="268"/>
    <n v="38.594968045670662"/>
    <n v="32.4"/>
    <n v="16.5"/>
    <n v="1"/>
  </r>
  <r>
    <x v="0"/>
    <x v="19"/>
    <s v="March"/>
    <x v="2"/>
    <x v="2"/>
    <s v="Mobile"/>
    <x v="0"/>
    <n v="1804.4"/>
    <n v="11.00684"/>
    <n v="6.0999999999999995E-3"/>
    <n v="0.74999999999999989"/>
    <n v="8.2551299999999994"/>
    <n v="0"/>
    <n v="0"/>
    <n v="0"/>
    <n v="0"/>
    <n v="0"/>
    <n v="72"/>
    <n v="10.5"/>
    <n v="5"/>
  </r>
  <r>
    <x v="0"/>
    <x v="20"/>
    <s v="March"/>
    <x v="2"/>
    <x v="2"/>
    <s v="Mobile"/>
    <x v="0"/>
    <n v="1714.8000000000002"/>
    <n v="17.833920000000003"/>
    <n v="1.0400000000000001E-2"/>
    <n v="0.99999999999999989"/>
    <n v="17.833919999999999"/>
    <n v="3"/>
    <n v="5.9446399999999997"/>
    <n v="0.16821876513968884"/>
    <n v="96"/>
    <n v="5.3830004844700436"/>
    <n v="42"/>
    <n v="6"/>
    <n v="0"/>
  </r>
  <r>
    <x v="0"/>
    <x v="21"/>
    <s v="March"/>
    <x v="2"/>
    <x v="2"/>
    <s v="Mobile"/>
    <x v="0"/>
    <n v="2092.2000000000003"/>
    <n v="17.156040000000004"/>
    <n v="8.2000000000000007E-3"/>
    <n v="0.5299999999999998"/>
    <n v="9.0927011999999987"/>
    <n v="5"/>
    <n v="1.8185402399999997"/>
    <n v="0.29144254734775615"/>
    <n v="275"/>
    <n v="30.244037932314331"/>
    <n v="22.8"/>
    <n v="1.5"/>
    <n v="1"/>
  </r>
  <r>
    <x v="0"/>
    <x v="22"/>
    <s v="March"/>
    <x v="2"/>
    <x v="2"/>
    <s v="Mobile"/>
    <x v="0"/>
    <n v="2327.6"/>
    <n v="18.620800000000003"/>
    <n v="8.0000000000000019E-3"/>
    <n v="0.67999999999999983"/>
    <n v="12.662143999999998"/>
    <n v="2"/>
    <n v="6.3310719999999989"/>
    <n v="0.10740677092283896"/>
    <n v="144"/>
    <n v="11.372481627124129"/>
    <n v="73.2"/>
    <n v="15"/>
    <n v="3"/>
  </r>
  <r>
    <x v="0"/>
    <x v="23"/>
    <s v="March"/>
    <x v="2"/>
    <x v="2"/>
    <s v="Mobile"/>
    <x v="0"/>
    <n v="1259"/>
    <n v="8.3094000000000019"/>
    <n v="6.6000000000000017E-3"/>
    <n v="0.10000000000000003"/>
    <n v="0.83094000000000046"/>
    <n v="3"/>
    <n v="0.27698000000000017"/>
    <n v="0.36103689797097255"/>
    <n v="117"/>
    <n v="140.80439020867925"/>
    <n v="50.4"/>
    <n v="9"/>
    <n v="7"/>
  </r>
  <r>
    <x v="0"/>
    <x v="24"/>
    <s v="March"/>
    <x v="2"/>
    <x v="2"/>
    <s v="Mobile"/>
    <x v="0"/>
    <n v="1692.6000000000001"/>
    <n v="11.848200000000002"/>
    <n v="7.000000000000001E-3"/>
    <n v="1.1399999999999997"/>
    <n v="13.506947999999998"/>
    <n v="5"/>
    <n v="2.7013895999999997"/>
    <n v="0.42200503029996111"/>
    <n v="155"/>
    <n v="11.475575385349824"/>
    <n v="40.799999999999997"/>
    <n v="4.5"/>
    <n v="4"/>
  </r>
  <r>
    <x v="0"/>
    <x v="25"/>
    <s v="March"/>
    <x v="2"/>
    <x v="2"/>
    <s v="Mobile"/>
    <x v="0"/>
    <n v="1846.2000000000003"/>
    <n v="14.031120000000005"/>
    <n v="7.6000000000000017E-3"/>
    <n v="1.0099999999999998"/>
    <n v="14.171431200000002"/>
    <n v="2"/>
    <n v="7.0857156000000012"/>
    <n v="0.1425402961417192"/>
    <n v="92"/>
    <n v="6.4919342797218667"/>
    <n v="69.599999999999994"/>
    <n v="16.5"/>
    <n v="2"/>
  </r>
  <r>
    <x v="0"/>
    <x v="26"/>
    <s v="March"/>
    <x v="2"/>
    <x v="2"/>
    <s v="Mobile"/>
    <x v="0"/>
    <n v="1386.2"/>
    <n v="12.059939999999999"/>
    <n v="8.6999999999999994E-3"/>
    <n v="0.63999999999999979"/>
    <n v="7.718361599999997"/>
    <n v="1"/>
    <n v="7.718361599999997"/>
    <n v="8.2919152168252921E-2"/>
    <n v="54"/>
    <n v="6.996303464196342"/>
    <n v="19.2"/>
    <n v="4.5"/>
    <n v="2"/>
  </r>
  <r>
    <x v="0"/>
    <x v="27"/>
    <s v="March"/>
    <x v="2"/>
    <x v="2"/>
    <s v="Mobile"/>
    <x v="0"/>
    <n v="1189.2"/>
    <n v="10.46496"/>
    <n v="8.7999999999999988E-3"/>
    <n v="0.92999999999999983"/>
    <n v="9.732412799999997"/>
    <n v="3"/>
    <n v="3.2441375999999988"/>
    <n v="0.28667094761948447"/>
    <n v="225"/>
    <n v="23.118624808022947"/>
    <n v="57.599999999999994"/>
    <n v="10.5"/>
    <n v="2"/>
  </r>
  <r>
    <x v="0"/>
    <x v="28"/>
    <s v="March"/>
    <x v="2"/>
    <x v="2"/>
    <s v="Mobile"/>
    <x v="0"/>
    <n v="1984.4"/>
    <n v="14.287680000000005"/>
    <n v="7.2000000000000024E-3"/>
    <n v="0.12000000000000004"/>
    <n v="1.7145216000000012"/>
    <n v="1"/>
    <n v="1.7145216000000012"/>
    <n v="6.9990369325180823E-2"/>
    <n v="63"/>
    <n v="36.744943895719921"/>
    <n v="18"/>
    <n v="13.5"/>
    <n v="2"/>
  </r>
  <r>
    <x v="0"/>
    <x v="29"/>
    <s v="March"/>
    <x v="2"/>
    <x v="2"/>
    <s v="Mobile"/>
    <x v="0"/>
    <n v="1340.8000000000002"/>
    <n v="15.687360000000007"/>
    <n v="1.1700000000000004E-2"/>
    <n v="0.48999999999999977"/>
    <n v="7.6868064"/>
    <n v="2"/>
    <n v="3.8434032"/>
    <n v="0.12749117761050929"/>
    <n v="104"/>
    <n v="13.52967599131936"/>
    <n v="43.199999999999996"/>
    <n v="16.5"/>
    <n v="2"/>
  </r>
  <r>
    <x v="0"/>
    <x v="30"/>
    <s v="March"/>
    <x v="2"/>
    <x v="2"/>
    <s v="Mobile"/>
    <x v="0"/>
    <n v="2006.8000000000002"/>
    <n v="13.646239999999999"/>
    <n v="6.7999999999999988E-3"/>
    <n v="0.67999999999999983"/>
    <n v="9.2794431999999976"/>
    <n v="1"/>
    <n v="9.2794431999999976"/>
    <n v="7.32802588844986E-2"/>
    <n v="46"/>
    <n v="4.9571939833631413"/>
    <n v="64.8"/>
    <n v="3"/>
    <n v="2"/>
  </r>
  <r>
    <x v="0"/>
    <x v="31"/>
    <s v="April"/>
    <x v="2"/>
    <x v="2"/>
    <s v="Mobile"/>
    <x v="0"/>
    <n v="1960.6"/>
    <n v="14.508440000000002"/>
    <n v="7.4000000000000012E-3"/>
    <n v="0.66999999999999982"/>
    <n v="9.7206547999999984"/>
    <n v="0"/>
    <n v="0"/>
    <n v="0"/>
    <n v="0"/>
    <n v="0"/>
    <n v="55.199999999999996"/>
    <n v="1.5"/>
    <n v="3"/>
  </r>
  <r>
    <x v="0"/>
    <x v="32"/>
    <s v="April"/>
    <x v="2"/>
    <x v="2"/>
    <s v="Mobile"/>
    <x v="0"/>
    <n v="2002.2000000000003"/>
    <n v="23.826180000000004"/>
    <n v="1.1900000000000001E-2"/>
    <n v="0.82999999999999963"/>
    <n v="19.775729399999996"/>
    <n v="2"/>
    <n v="9.887864699999998"/>
    <n v="8.3941278039534648E-2"/>
    <n v="132"/>
    <n v="6.6748486151919142"/>
    <n v="62.4"/>
    <n v="6"/>
    <n v="2"/>
  </r>
  <r>
    <x v="0"/>
    <x v="33"/>
    <s v="April"/>
    <x v="2"/>
    <x v="2"/>
    <s v="Mobile"/>
    <x v="0"/>
    <n v="2464.2000000000003"/>
    <n v="19.467180000000003"/>
    <n v="7.9000000000000008E-3"/>
    <n v="0.76999999999999968"/>
    <n v="14.989728599999996"/>
    <n v="5"/>
    <n v="2.9979457199999993"/>
    <n v="0.25684254216584013"/>
    <n v="350"/>
    <n v="23.349322015076382"/>
    <n v="66"/>
    <n v="7.5"/>
    <n v="2"/>
  </r>
  <r>
    <x v="0"/>
    <x v="34"/>
    <s v="April"/>
    <x v="2"/>
    <x v="2"/>
    <s v="Mobile"/>
    <x v="0"/>
    <n v="2002.6"/>
    <n v="20.426519999999996"/>
    <n v="1.0199999999999999E-2"/>
    <n v="0.98999999999999988"/>
    <n v="20.222254799999995"/>
    <n v="0"/>
    <n v="0"/>
    <n v="0"/>
    <n v="0"/>
    <n v="0"/>
    <n v="67.2"/>
    <n v="19.5"/>
    <n v="4"/>
  </r>
  <r>
    <x v="0"/>
    <x v="35"/>
    <s v="April"/>
    <x v="2"/>
    <x v="2"/>
    <s v="Mobile"/>
    <x v="0"/>
    <n v="2235"/>
    <n v="22.35"/>
    <n v="0.01"/>
    <n v="0.17000000000000004"/>
    <n v="3.799500000000001"/>
    <n v="5"/>
    <n v="0.75990000000000024"/>
    <n v="0.22371364653243847"/>
    <n v="260"/>
    <n v="68.430056586392922"/>
    <n v="13.2"/>
    <n v="13.5"/>
    <n v="5"/>
  </r>
  <r>
    <x v="0"/>
    <x v="36"/>
    <s v="April"/>
    <x v="2"/>
    <x v="2"/>
    <s v="Mobile"/>
    <x v="0"/>
    <n v="1801.2000000000003"/>
    <n v="16.03068"/>
    <n v="8.8999999999999982E-3"/>
    <n v="0.30999999999999994"/>
    <n v="4.9695107999999992"/>
    <n v="1"/>
    <n v="4.9695107999999992"/>
    <n v="6.2380385610591692E-2"/>
    <n v="72"/>
    <n v="14.488347625685813"/>
    <n v="21.599999999999998"/>
    <n v="1.5"/>
    <n v="3"/>
  </r>
  <r>
    <x v="0"/>
    <x v="37"/>
    <s v="April"/>
    <x v="2"/>
    <x v="2"/>
    <s v="Mobile"/>
    <x v="0"/>
    <n v="1537.8000000000002"/>
    <n v="15.531780000000008"/>
    <n v="1.0100000000000005E-2"/>
    <n v="0.5399999999999997"/>
    <n v="8.3871611999999995"/>
    <n v="4"/>
    <n v="2.0967902999999999"/>
    <n v="0.25753648326205997"/>
    <n v="312"/>
    <n v="37.199714248964241"/>
    <n v="52.8"/>
    <n v="16.5"/>
    <n v="7"/>
  </r>
  <r>
    <x v="0"/>
    <x v="38"/>
    <s v="April"/>
    <x v="2"/>
    <x v="2"/>
    <s v="Mobile"/>
    <x v="0"/>
    <n v="1363.6000000000001"/>
    <n v="13.499639999999999"/>
    <n v="9.8999999999999991E-3"/>
    <n v="0.90999999999999981"/>
    <n v="12.284672399999996"/>
    <n v="1"/>
    <n v="12.284672399999996"/>
    <n v="7.4076049435392352E-2"/>
    <n v="49"/>
    <n v="3.9887103542134357"/>
    <n v="43.199999999999996"/>
    <n v="16.5"/>
    <n v="1"/>
  </r>
  <r>
    <x v="0"/>
    <x v="39"/>
    <s v="April"/>
    <x v="2"/>
    <x v="2"/>
    <s v="Mobile"/>
    <x v="0"/>
    <n v="1595.6000000000001"/>
    <n v="15.956000000000005"/>
    <n v="1.0000000000000002E-2"/>
    <n v="0.79999999999999971"/>
    <n v="12.764799999999999"/>
    <n v="0"/>
    <n v="0"/>
    <n v="0"/>
    <n v="0"/>
    <n v="0"/>
    <n v="75.599999999999994"/>
    <n v="7.5"/>
    <n v="2"/>
  </r>
  <r>
    <x v="0"/>
    <x v="40"/>
    <s v="April"/>
    <x v="2"/>
    <x v="2"/>
    <s v="Mobile"/>
    <x v="0"/>
    <n v="1884.4"/>
    <n v="22.424360000000004"/>
    <n v="1.1900000000000001E-2"/>
    <n v="0.73999999999999966"/>
    <n v="16.594026399999994"/>
    <n v="1"/>
    <n v="16.594026399999994"/>
    <n v="4.4594360775513764E-2"/>
    <n v="37"/>
    <n v="2.2297180387756894"/>
    <n v="64.8"/>
    <n v="6"/>
    <n v="3"/>
  </r>
  <r>
    <x v="0"/>
    <x v="41"/>
    <s v="April"/>
    <x v="2"/>
    <x v="2"/>
    <s v="Mobile"/>
    <x v="0"/>
    <n v="2118.8000000000002"/>
    <n v="15.891000000000007"/>
    <n v="7.5000000000000023E-3"/>
    <n v="1.0299999999999998"/>
    <n v="16.367730000000005"/>
    <n v="3"/>
    <n v="5.455910000000002"/>
    <n v="0.1887861053426467"/>
    <n v="213"/>
    <n v="13.01341114497856"/>
    <n v="25.2"/>
    <n v="1.5"/>
    <n v="2"/>
  </r>
  <r>
    <x v="0"/>
    <x v="42"/>
    <s v="April"/>
    <x v="2"/>
    <x v="2"/>
    <s v="Mobile"/>
    <x v="0"/>
    <n v="2222.4"/>
    <n v="24.446400000000004"/>
    <n v="1.1000000000000001E-2"/>
    <n v="9.9999999999999794E-3"/>
    <n v="0.24446399999999954"/>
    <n v="5"/>
    <n v="4.889279999999991E-2"/>
    <n v="0.20452909221807705"/>
    <n v="340"/>
    <n v="1390.7978270829269"/>
    <n v="20.399999999999999"/>
    <n v="4.5"/>
    <n v="4"/>
  </r>
  <r>
    <x v="0"/>
    <x v="43"/>
    <s v="April"/>
    <x v="2"/>
    <x v="2"/>
    <s v="Mobile"/>
    <x v="0"/>
    <n v="2032.6"/>
    <n v="27.236839999999997"/>
    <n v="1.3399999999999999E-2"/>
    <n v="0.81999999999999973"/>
    <n v="22.334208799999992"/>
    <n v="3"/>
    <n v="7.4447362666666637"/>
    <n v="0.11014493604985014"/>
    <n v="114"/>
    <n v="5.1042775242613496"/>
    <n v="26.4"/>
    <n v="7.5"/>
    <n v="3"/>
  </r>
  <r>
    <x v="0"/>
    <x v="44"/>
    <s v="April"/>
    <x v="2"/>
    <x v="2"/>
    <s v="Mobile"/>
    <x v="0"/>
    <n v="2282.6"/>
    <n v="24.652080000000002"/>
    <n v="1.0800000000000001E-2"/>
    <n v="0.11"/>
    <n v="2.7117288000000004"/>
    <n v="3"/>
    <n v="0.90390960000000009"/>
    <n v="0.1216935852877323"/>
    <n v="132"/>
    <n v="48.677434115092922"/>
    <n v="27.599999999999998"/>
    <n v="9"/>
    <n v="1"/>
  </r>
  <r>
    <x v="0"/>
    <x v="45"/>
    <s v="April"/>
    <x v="2"/>
    <x v="2"/>
    <s v="Mobile"/>
    <x v="0"/>
    <n v="2434.4"/>
    <n v="27.265280000000004"/>
    <n v="1.1200000000000002E-2"/>
    <n v="0.79999999999999982"/>
    <n v="21.812223999999997"/>
    <n v="3"/>
    <n v="7.2707413333333326"/>
    <n v="0.11003004553776816"/>
    <n v="165"/>
    <n v="7.5645656307215638"/>
    <n v="72"/>
    <n v="16.5"/>
    <n v="0"/>
  </r>
  <r>
    <x v="0"/>
    <x v="46"/>
    <s v="April"/>
    <x v="2"/>
    <x v="2"/>
    <s v="Mobile"/>
    <x v="0"/>
    <n v="1781.2"/>
    <n v="14.605839999999999"/>
    <n v="8.199999999999999E-3"/>
    <n v="0.85999999999999965"/>
    <n v="12.561022399999993"/>
    <n v="5"/>
    <n v="2.5122044799999985"/>
    <n v="0.34232882189589919"/>
    <n v="400"/>
    <n v="31.844541571711567"/>
    <n v="52.8"/>
    <n v="6"/>
    <n v="1"/>
  </r>
  <r>
    <x v="0"/>
    <x v="47"/>
    <s v="April"/>
    <x v="2"/>
    <x v="2"/>
    <s v="Mobile"/>
    <x v="0"/>
    <n v="1042.6000000000001"/>
    <n v="8.6535800000000016"/>
    <n v="8.3000000000000001E-3"/>
    <n v="1.1799999999999997"/>
    <n v="10.211224399999999"/>
    <n v="4"/>
    <n v="2.5528060999999997"/>
    <n v="0.46223643856068808"/>
    <n v="232"/>
    <n v="22.720096132643999"/>
    <n v="46.8"/>
    <n v="6"/>
    <n v="1"/>
  </r>
  <r>
    <x v="0"/>
    <x v="48"/>
    <s v="April"/>
    <x v="2"/>
    <x v="2"/>
    <s v="Mobile"/>
    <x v="0"/>
    <n v="1476.2"/>
    <n v="12.252460000000003"/>
    <n v="8.3000000000000018E-3"/>
    <n v="0.80999999999999972"/>
    <n v="9.9244925999999989"/>
    <n v="4"/>
    <n v="2.4811231499999997"/>
    <n v="0.32646505273226756"/>
    <n v="172"/>
    <n v="17.330860824058654"/>
    <n v="54"/>
    <n v="3"/>
    <n v="3"/>
  </r>
  <r>
    <x v="0"/>
    <x v="49"/>
    <s v="April"/>
    <x v="2"/>
    <x v="2"/>
    <s v="Mobile"/>
    <x v="0"/>
    <n v="1236"/>
    <n v="10.876799999999999"/>
    <n v="8.7999999999999988E-3"/>
    <n v="0.98999999999999966"/>
    <n v="10.768031999999996"/>
    <n v="4"/>
    <n v="2.6920079999999991"/>
    <n v="0.36775522212415418"/>
    <n v="316"/>
    <n v="29.346123785664837"/>
    <n v="34.799999999999997"/>
    <n v="3"/>
    <n v="4"/>
  </r>
  <r>
    <x v="0"/>
    <x v="50"/>
    <s v="April"/>
    <x v="2"/>
    <x v="2"/>
    <s v="Mobile"/>
    <x v="0"/>
    <n v="1355.2"/>
    <n v="13.823040000000001"/>
    <n v="1.0200000000000001E-2"/>
    <n v="0.08"/>
    <n v="1.1058432"/>
    <n v="4"/>
    <n v="0.27646080000000001"/>
    <n v="0.28937194712595782"/>
    <n v="312"/>
    <n v="282.13764844780889"/>
    <n v="15.6"/>
    <n v="21"/>
    <n v="1"/>
  </r>
  <r>
    <x v="0"/>
    <x v="51"/>
    <s v="April"/>
    <x v="2"/>
    <x v="2"/>
    <s v="Mobile"/>
    <x v="0"/>
    <n v="1524"/>
    <n v="12.039600000000002"/>
    <n v="7.9000000000000008E-3"/>
    <n v="9.9999999999999395E-3"/>
    <n v="0.1203959999999993"/>
    <n v="4"/>
    <n v="3.0098999999999824E-2"/>
    <n v="0.33223695139373394"/>
    <n v="236"/>
    <n v="1960.1980132230422"/>
    <n v="62.4"/>
    <n v="19.5"/>
    <n v="2"/>
  </r>
  <r>
    <x v="0"/>
    <x v="52"/>
    <s v="April"/>
    <x v="2"/>
    <x v="2"/>
    <s v="Mobile"/>
    <x v="0"/>
    <n v="1039.2"/>
    <n v="10.18416"/>
    <n v="9.7999999999999997E-3"/>
    <n v="0.33999999999999997"/>
    <n v="3.4626143999999996"/>
    <n v="4"/>
    <n v="0.86565359999999991"/>
    <n v="0.39276680649164974"/>
    <n v="220"/>
    <n v="63.535806932472767"/>
    <n v="62.4"/>
    <n v="6"/>
    <n v="1"/>
  </r>
  <r>
    <x v="0"/>
    <x v="53"/>
    <s v="April"/>
    <x v="2"/>
    <x v="2"/>
    <s v="Mobile"/>
    <x v="0"/>
    <n v="1593"/>
    <n v="12.106800000000003"/>
    <n v="7.6000000000000017E-3"/>
    <n v="0.67999999999999983"/>
    <n v="8.2326239999999995"/>
    <n v="4"/>
    <n v="2.0581559999999999"/>
    <n v="0.33039283708329192"/>
    <n v="152"/>
    <n v="18.463129131125143"/>
    <n v="37.199999999999996"/>
    <n v="12"/>
    <n v="3"/>
  </r>
  <r>
    <x v="0"/>
    <x v="54"/>
    <s v="April"/>
    <x v="2"/>
    <x v="2"/>
    <s v="Mobile"/>
    <x v="0"/>
    <n v="1245.6000000000001"/>
    <n v="12.456"/>
    <n v="9.9999999999999985E-3"/>
    <n v="0.30999999999999983"/>
    <n v="3.8613599999999977"/>
    <n v="4"/>
    <n v="0.96533999999999942"/>
    <n v="0.32113037893384716"/>
    <n v="224"/>
    <n v="58.01064909772726"/>
    <n v="21.599999999999998"/>
    <n v="4.5"/>
    <n v="2"/>
  </r>
  <r>
    <x v="0"/>
    <x v="55"/>
    <s v="April"/>
    <x v="2"/>
    <x v="2"/>
    <s v="Mobile"/>
    <x v="0"/>
    <n v="1423.2"/>
    <n v="13.80504"/>
    <n v="9.7000000000000003E-3"/>
    <n v="1.0999999999999996"/>
    <n v="15.185543999999995"/>
    <n v="3"/>
    <n v="5.0618479999999986"/>
    <n v="0.21731193824863962"/>
    <n v="165"/>
    <n v="10.865596912431984"/>
    <n v="52.8"/>
    <n v="12"/>
    <n v="4"/>
  </r>
  <r>
    <x v="0"/>
    <x v="56"/>
    <s v="April"/>
    <x v="2"/>
    <x v="2"/>
    <s v="Mobile"/>
    <x v="0"/>
    <n v="1793"/>
    <n v="18.288600000000002"/>
    <n v="1.0200000000000001E-2"/>
    <n v="0.28999999999999992"/>
    <n v="5.3036939999999992"/>
    <n v="1"/>
    <n v="5.3036939999999992"/>
    <n v="5.4678870990671778E-2"/>
    <n v="73"/>
    <n v="13.763991663169106"/>
    <n v="38.4"/>
    <n v="1.5"/>
    <n v="2"/>
  </r>
  <r>
    <x v="0"/>
    <x v="57"/>
    <s v="April"/>
    <x v="2"/>
    <x v="2"/>
    <s v="Mobile"/>
    <x v="0"/>
    <n v="2283.6"/>
    <n v="24.206159999999993"/>
    <n v="1.0599999999999998E-2"/>
    <n v="1.0599999999999998"/>
    <n v="25.658529599999991"/>
    <n v="4"/>
    <n v="6.4146323999999977"/>
    <n v="0.16524719327642223"/>
    <n v="148"/>
    <n v="5.7680624068185127"/>
    <n v="36"/>
    <n v="13.5"/>
    <n v="2"/>
  </r>
  <r>
    <x v="0"/>
    <x v="58"/>
    <s v="April"/>
    <x v="2"/>
    <x v="2"/>
    <s v="Mobile"/>
    <x v="0"/>
    <n v="1772.4"/>
    <n v="18.787440000000004"/>
    <n v="1.0600000000000002E-2"/>
    <n v="0.79999999999999982"/>
    <n v="15.029952"/>
    <n v="4"/>
    <n v="3.7574879999999999"/>
    <n v="0.21290819824308152"/>
    <n v="216"/>
    <n v="14.371303381408005"/>
    <n v="36"/>
    <n v="13.5"/>
    <n v="1"/>
  </r>
  <r>
    <x v="0"/>
    <x v="59"/>
    <s v="April"/>
    <x v="2"/>
    <x v="2"/>
    <s v="Mobile"/>
    <x v="0"/>
    <n v="1827.4"/>
    <n v="14.984679999999999"/>
    <n v="8.199999999999999E-3"/>
    <n v="0.14000000000000007"/>
    <n v="2.097855200000001"/>
    <n v="3"/>
    <n v="0.69928506666666701"/>
    <n v="0.20020447550431508"/>
    <n v="189"/>
    <n v="90.092013976941743"/>
    <n v="26.4"/>
    <n v="1.5"/>
    <n v="3"/>
  </r>
  <r>
    <x v="0"/>
    <x v="60"/>
    <s v="April"/>
    <x v="2"/>
    <x v="2"/>
    <s v="Mobile"/>
    <x v="0"/>
    <n v="1755.4"/>
    <n v="8.0748400000000018"/>
    <n v="4.6000000000000008E-3"/>
    <n v="0.05"/>
    <n v="0.4037420000000001"/>
    <n v="1"/>
    <n v="0.4037420000000001"/>
    <n v="0.12384146311258178"/>
    <n v="49"/>
    <n v="121.36463385033014"/>
    <n v="58.8"/>
    <n v="18"/>
    <n v="5"/>
  </r>
  <r>
    <x v="0"/>
    <x v="61"/>
    <s v="May"/>
    <x v="2"/>
    <x v="2"/>
    <s v="Mobile"/>
    <x v="0"/>
    <n v="1720.2"/>
    <n v="15.137760000000004"/>
    <n v="8.8000000000000023E-3"/>
    <n v="0.46999999999999986"/>
    <n v="7.1147472"/>
    <n v="0"/>
    <n v="0"/>
    <n v="0"/>
    <n v="0"/>
    <n v="0"/>
    <n v="62.4"/>
    <n v="16.5"/>
    <n v="1"/>
  </r>
  <r>
    <x v="0"/>
    <x v="62"/>
    <s v="May"/>
    <x v="2"/>
    <x v="2"/>
    <s v="Mobile"/>
    <x v="0"/>
    <n v="1444"/>
    <n v="8.5196000000000023"/>
    <n v="5.9000000000000016E-3"/>
    <n v="0.85999999999999976"/>
    <n v="7.3268560000000003"/>
    <n v="4"/>
    <n v="1.8317140000000001"/>
    <n v="0.46950561059204643"/>
    <n v="208"/>
    <n v="28.388711338123745"/>
    <n v="63.599999999999994"/>
    <n v="4.5"/>
    <n v="0"/>
  </r>
  <r>
    <x v="0"/>
    <x v="63"/>
    <s v="May"/>
    <x v="2"/>
    <x v="2"/>
    <s v="Mobile"/>
    <x v="0"/>
    <n v="1884.6000000000004"/>
    <n v="15.830640000000008"/>
    <n v="8.400000000000003E-3"/>
    <n v="0.04"/>
    <n v="0.63322560000000028"/>
    <n v="1"/>
    <n v="0.63322560000000028"/>
    <n v="6.3168640054981948E-2"/>
    <n v="39"/>
    <n v="61.589424053607409"/>
    <n v="70.8"/>
    <n v="7.5"/>
    <n v="4"/>
  </r>
  <r>
    <x v="0"/>
    <x v="64"/>
    <s v="May"/>
    <x v="2"/>
    <x v="2"/>
    <s v="Mobile"/>
    <x v="0"/>
    <n v="1457.8000000000002"/>
    <n v="7.5805599999999993"/>
    <n v="5.1999999999999989E-3"/>
    <n v="1.1799999999999997"/>
    <n v="8.9450607999999967"/>
    <n v="0"/>
    <n v="0"/>
    <n v="0"/>
    <n v="0"/>
    <n v="0"/>
    <n v="63.599999999999994"/>
    <n v="1.5"/>
    <n v="3"/>
  </r>
  <r>
    <x v="0"/>
    <x v="65"/>
    <s v="May"/>
    <x v="2"/>
    <x v="2"/>
    <s v="Mobile"/>
    <x v="0"/>
    <n v="1337.2"/>
    <n v="8.8255200000000045"/>
    <n v="6.6000000000000034E-3"/>
    <n v="0.02"/>
    <n v="0.17651040000000009"/>
    <n v="0"/>
    <n v="0"/>
    <n v="0"/>
    <n v="0"/>
    <n v="0"/>
    <n v="63.599999999999994"/>
    <n v="16.5"/>
    <n v="0"/>
  </r>
  <r>
    <x v="0"/>
    <x v="66"/>
    <s v="May"/>
    <x v="2"/>
    <x v="2"/>
    <s v="Mobile"/>
    <x v="0"/>
    <n v="2329.6"/>
    <n v="17.472000000000001"/>
    <n v="7.5000000000000006E-3"/>
    <n v="0.70999999999999985"/>
    <n v="12.405119999999998"/>
    <n v="1"/>
    <n v="12.405119999999998"/>
    <n v="5.7234432234432232E-2"/>
    <n v="51"/>
    <n v="4.1112056957127381"/>
    <n v="43.199999999999996"/>
    <n v="16.5"/>
    <n v="1"/>
  </r>
  <r>
    <x v="0"/>
    <x v="67"/>
    <s v="May"/>
    <x v="2"/>
    <x v="2"/>
    <s v="Mobile"/>
    <x v="0"/>
    <n v="1648.2"/>
    <n v="15.328259999999998"/>
    <n v="9.2999999999999992E-3"/>
    <n v="1.1799999999999997"/>
    <n v="18.087346799999995"/>
    <n v="5"/>
    <n v="3.617469359999999"/>
    <n v="0.32619488448134365"/>
    <n v="200"/>
    <n v="11.05745371123199"/>
    <n v="60"/>
    <n v="3"/>
    <n v="1"/>
  </r>
  <r>
    <x v="0"/>
    <x v="68"/>
    <s v="May"/>
    <x v="2"/>
    <x v="2"/>
    <s v="Mobile"/>
    <x v="0"/>
    <n v="1449"/>
    <n v="16.518600000000003"/>
    <n v="1.1400000000000002E-2"/>
    <n v="0"/>
    <n v="0"/>
    <n v="4"/>
    <n v="0"/>
    <n v="0.2421512718995556"/>
    <n v="272"/>
    <n v="0"/>
    <n v="73.2"/>
    <n v="0"/>
    <n v="4"/>
  </r>
  <r>
    <x v="0"/>
    <x v="69"/>
    <s v="May"/>
    <x v="2"/>
    <x v="2"/>
    <s v="Mobile"/>
    <x v="0"/>
    <n v="1469.6000000000001"/>
    <n v="18.076080000000001"/>
    <n v="1.23E-2"/>
    <n v="0.83999999999999975"/>
    <n v="15.183907199999997"/>
    <n v="3"/>
    <n v="5.0613023999999989"/>
    <n v="0.16596518714234501"/>
    <n v="207"/>
    <n v="13.632854658121202"/>
    <n v="19.2"/>
    <n v="1.5"/>
    <n v="5"/>
  </r>
  <r>
    <x v="0"/>
    <x v="70"/>
    <s v="May"/>
    <x v="2"/>
    <x v="2"/>
    <s v="Mobile"/>
    <x v="0"/>
    <n v="1210.2"/>
    <n v="12.465060000000001"/>
    <n v="1.03E-2"/>
    <n v="0.34999999999999981"/>
    <n v="4.3627709999999977"/>
    <n v="4"/>
    <n v="1.0906927499999994"/>
    <n v="0.32089697121393718"/>
    <n v="244"/>
    <n v="55.927757840143371"/>
    <n v="32.4"/>
    <n v="0"/>
    <n v="3"/>
  </r>
  <r>
    <x v="0"/>
    <x v="71"/>
    <s v="May"/>
    <x v="2"/>
    <x v="2"/>
    <s v="Mobile"/>
    <x v="0"/>
    <n v="1250.4000000000001"/>
    <n v="14.879760000000003"/>
    <n v="1.1900000000000001E-2"/>
    <n v="0.66999999999999982"/>
    <n v="9.9694391999999983"/>
    <n v="0"/>
    <n v="0"/>
    <n v="0"/>
    <n v="0"/>
    <n v="0"/>
    <n v="80.399999999999991"/>
    <n v="9"/>
    <n v="3"/>
  </r>
  <r>
    <x v="0"/>
    <x v="72"/>
    <s v="May"/>
    <x v="2"/>
    <x v="2"/>
    <s v="Mobile"/>
    <x v="0"/>
    <n v="1411.4"/>
    <n v="13.549439999999997"/>
    <n v="9.5999999999999974E-3"/>
    <n v="0.74999999999999989"/>
    <n v="10.162079999999996"/>
    <n v="1"/>
    <n v="10.162079999999996"/>
    <n v="7.3803788200840784E-2"/>
    <n v="68"/>
    <n v="6.6915434635428994"/>
    <n v="25.2"/>
    <n v="6"/>
    <n v="2"/>
  </r>
  <r>
    <x v="0"/>
    <x v="73"/>
    <s v="May"/>
    <x v="2"/>
    <x v="2"/>
    <s v="Mobile"/>
    <x v="0"/>
    <n v="1887.4"/>
    <n v="16.797860000000004"/>
    <n v="8.9000000000000017E-3"/>
    <n v="0.72999999999999987"/>
    <n v="12.262437800000001"/>
    <n v="5"/>
    <n v="2.4524875600000002"/>
    <n v="0.2976569634465342"/>
    <n v="295"/>
    <n v="24.05720663471989"/>
    <n v="51.6"/>
    <n v="6"/>
    <n v="3"/>
  </r>
  <r>
    <x v="0"/>
    <x v="74"/>
    <s v="May"/>
    <x v="2"/>
    <x v="2"/>
    <s v="Mobile"/>
    <x v="0"/>
    <n v="1090.8000000000002"/>
    <n v="6.6538800000000018"/>
    <n v="6.1000000000000004E-3"/>
    <n v="0.27999999999999992"/>
    <n v="1.8630864"/>
    <n v="3"/>
    <n v="0.62102880000000005"/>
    <n v="0.45086475860700814"/>
    <n v="102"/>
    <n v="54.747863545136717"/>
    <n v="16.8"/>
    <n v="0"/>
    <n v="1"/>
  </r>
  <r>
    <x v="0"/>
    <x v="75"/>
    <s v="May"/>
    <x v="2"/>
    <x v="2"/>
    <s v="Mobile"/>
    <x v="0"/>
    <n v="2272.2000000000003"/>
    <n v="17.495940000000008"/>
    <n v="7.7000000000000028E-3"/>
    <n v="0.42999999999999977"/>
    <n v="7.5232541999999993"/>
    <n v="1"/>
    <n v="7.5232541999999993"/>
    <n v="5.7156117362085118E-2"/>
    <n v="32"/>
    <n v="4.2534785013644765"/>
    <n v="69.599999999999994"/>
    <n v="4.5"/>
    <n v="4"/>
  </r>
  <r>
    <x v="0"/>
    <x v="76"/>
    <s v="May"/>
    <x v="2"/>
    <x v="2"/>
    <s v="Mobile"/>
    <x v="0"/>
    <n v="2333.4"/>
    <n v="28.000800000000002"/>
    <n v="1.2E-2"/>
    <n v="0.12000000000000005"/>
    <n v="3.3600960000000017"/>
    <n v="1"/>
    <n v="3.3600960000000017"/>
    <n v="3.5713265335276134E-2"/>
    <n v="61"/>
    <n v="18.154243212098692"/>
    <n v="70.8"/>
    <n v="0"/>
    <n v="0"/>
  </r>
  <r>
    <x v="0"/>
    <x v="77"/>
    <s v="May"/>
    <x v="2"/>
    <x v="2"/>
    <s v="Mobile"/>
    <x v="0"/>
    <n v="1435.2"/>
    <n v="11.338080000000001"/>
    <n v="7.9000000000000008E-3"/>
    <n v="1.0899999999999996"/>
    <n v="12.358507199999998"/>
    <n v="3"/>
    <n v="4.1195023999999991"/>
    <n v="0.26459506371449132"/>
    <n v="117"/>
    <n v="9.4671628301515263"/>
    <n v="49.199999999999996"/>
    <n v="15"/>
    <n v="2"/>
  </r>
  <r>
    <x v="0"/>
    <x v="78"/>
    <s v="May"/>
    <x v="2"/>
    <x v="2"/>
    <s v="Mobile"/>
    <x v="0"/>
    <n v="1947.4"/>
    <n v="19.474000000000004"/>
    <n v="1.0000000000000002E-2"/>
    <n v="0.49999999999999983"/>
    <n v="9.7369999999999983"/>
    <n v="4"/>
    <n v="2.4342499999999996"/>
    <n v="0.20540207456095302"/>
    <n v="228"/>
    <n v="23.415836499948654"/>
    <n v="21.599999999999998"/>
    <n v="3"/>
    <n v="1"/>
  </r>
  <r>
    <x v="0"/>
    <x v="79"/>
    <s v="May"/>
    <x v="2"/>
    <x v="2"/>
    <s v="Mobile"/>
    <x v="0"/>
    <n v="2060.6000000000004"/>
    <n v="11.539360000000006"/>
    <n v="5.6000000000000017E-3"/>
    <n v="4.0000000000000022E-2"/>
    <n v="0.4615744000000005"/>
    <n v="5"/>
    <n v="9.2314880000000099E-2"/>
    <n v="0.43329959373830068"/>
    <n v="165"/>
    <n v="357.4721648340979"/>
    <n v="66"/>
    <n v="10.5"/>
    <n v="2"/>
  </r>
  <r>
    <x v="0"/>
    <x v="80"/>
    <s v="May"/>
    <x v="2"/>
    <x v="2"/>
    <s v="Mobile"/>
    <x v="0"/>
    <n v="2196"/>
    <n v="15.591600000000003"/>
    <n v="7.1000000000000013E-3"/>
    <n v="0.79999999999999971"/>
    <n v="12.473279999999997"/>
    <n v="2"/>
    <n v="6.2366399999999986"/>
    <n v="0.12827419892762768"/>
    <n v="110"/>
    <n v="8.8188511762744053"/>
    <n v="25.2"/>
    <n v="0"/>
    <n v="3"/>
  </r>
  <r>
    <x v="0"/>
    <x v="81"/>
    <s v="May"/>
    <x v="2"/>
    <x v="2"/>
    <s v="Mobile"/>
    <x v="0"/>
    <n v="1014"/>
    <n v="6.4896000000000003"/>
    <n v="6.4000000000000003E-3"/>
    <n v="0.98999999999999988"/>
    <n v="6.4247039999999993"/>
    <n v="0"/>
    <n v="0"/>
    <n v="0"/>
    <n v="0"/>
    <n v="0"/>
    <n v="20.399999999999999"/>
    <n v="10.5"/>
    <n v="1"/>
  </r>
  <r>
    <x v="0"/>
    <x v="82"/>
    <s v="May"/>
    <x v="2"/>
    <x v="2"/>
    <s v="Mobile"/>
    <x v="0"/>
    <n v="2119.4"/>
    <n v="16.955200000000005"/>
    <n v="8.0000000000000019E-3"/>
    <n v="0.57999999999999985"/>
    <n v="9.8340160000000001"/>
    <n v="5"/>
    <n v="1.9668032"/>
    <n v="0.29489478154194576"/>
    <n v="340"/>
    <n v="34.573870939400543"/>
    <n v="82.8"/>
    <n v="3"/>
    <n v="3"/>
  </r>
  <r>
    <x v="0"/>
    <x v="83"/>
    <s v="May"/>
    <x v="2"/>
    <x v="2"/>
    <s v="Mobile"/>
    <x v="0"/>
    <n v="1348.2"/>
    <n v="9.9766800000000018"/>
    <n v="7.4000000000000012E-3"/>
    <n v="0.30999999999999994"/>
    <n v="3.0927707999999998"/>
    <n v="1"/>
    <n v="3.0927707999999998"/>
    <n v="0.10023374509355816"/>
    <n v="66"/>
    <n v="21.34008766508013"/>
    <n v="45.6"/>
    <n v="4.5"/>
    <n v="7"/>
  </r>
  <r>
    <x v="0"/>
    <x v="84"/>
    <s v="May"/>
    <x v="2"/>
    <x v="2"/>
    <s v="Mobile"/>
    <x v="0"/>
    <n v="1876.6"/>
    <n v="25.146439999999995"/>
    <n v="1.3399999999999999E-2"/>
    <n v="0.17999999999999997"/>
    <n v="4.5263591999999981"/>
    <n v="5"/>
    <n v="0.90527183999999961"/>
    <n v="0.19883530233305394"/>
    <n v="320"/>
    <n v="70.696996385085868"/>
    <n v="19.2"/>
    <n v="10.5"/>
    <n v="0"/>
  </r>
  <r>
    <x v="0"/>
    <x v="85"/>
    <s v="May"/>
    <x v="2"/>
    <x v="2"/>
    <s v="Mobile"/>
    <x v="0"/>
    <n v="984.40000000000009"/>
    <n v="8.8596000000000021"/>
    <n v="9.0000000000000011E-3"/>
    <n v="0.06"/>
    <n v="0.53157600000000016"/>
    <n v="4"/>
    <n v="0.13289400000000004"/>
    <n v="0.45148765181272282"/>
    <n v="264"/>
    <n v="496.63641699399506"/>
    <n v="22.8"/>
    <n v="13.5"/>
    <n v="3"/>
  </r>
  <r>
    <x v="0"/>
    <x v="86"/>
    <s v="May"/>
    <x v="2"/>
    <x v="2"/>
    <s v="Mobile"/>
    <x v="0"/>
    <n v="1853.8000000000002"/>
    <n v="12.605840000000001"/>
    <n v="6.7999999999999996E-3"/>
    <n v="0.09"/>
    <n v="1.1345255999999999"/>
    <n v="2"/>
    <n v="0.56726279999999996"/>
    <n v="0.15865662264474242"/>
    <n v="158"/>
    <n v="139.26525765482947"/>
    <n v="27.599999999999998"/>
    <n v="0"/>
    <n v="3"/>
  </r>
  <r>
    <x v="0"/>
    <x v="87"/>
    <s v="May"/>
    <x v="2"/>
    <x v="2"/>
    <s v="Mobile"/>
    <x v="0"/>
    <n v="2186.8000000000002"/>
    <n v="28.428400000000003"/>
    <n v="1.3000000000000001E-2"/>
    <n v="0.21999999999999992"/>
    <n v="6.2542479999999987"/>
    <n v="2"/>
    <n v="3.1271239999999993"/>
    <n v="7.0352183028239354E-2"/>
    <n v="126"/>
    <n v="20.146306958086733"/>
    <n v="52.8"/>
    <n v="4.5"/>
    <n v="1"/>
  </r>
  <r>
    <x v="0"/>
    <x v="88"/>
    <s v="May"/>
    <x v="2"/>
    <x v="2"/>
    <s v="Mobile"/>
    <x v="0"/>
    <n v="1179.8"/>
    <n v="13.567699999999999"/>
    <n v="1.15E-2"/>
    <n v="0.9099999999999997"/>
    <n v="12.346606999999995"/>
    <n v="1"/>
    <n v="12.346606999999995"/>
    <n v="7.3704459856865953E-2"/>
    <n v="46"/>
    <n v="3.7257199488086092"/>
    <n v="27.599999999999998"/>
    <n v="12"/>
    <n v="1"/>
  </r>
  <r>
    <x v="0"/>
    <x v="89"/>
    <s v="May"/>
    <x v="2"/>
    <x v="2"/>
    <s v="Mobile"/>
    <x v="0"/>
    <n v="2377.8000000000002"/>
    <n v="25.204680000000007"/>
    <n v="1.0600000000000002E-2"/>
    <n v="0.5299999999999998"/>
    <n v="13.358480399999999"/>
    <n v="2"/>
    <n v="6.6792401999999997"/>
    <n v="7.9350342872831534E-2"/>
    <n v="76"/>
    <n v="5.6892698663539605"/>
    <n v="70.8"/>
    <n v="4.5"/>
    <n v="1"/>
  </r>
  <r>
    <x v="0"/>
    <x v="90"/>
    <s v="May"/>
    <x v="2"/>
    <x v="2"/>
    <s v="Mobile"/>
    <x v="0"/>
    <n v="2168"/>
    <n v="22.5472"/>
    <n v="1.04E-2"/>
    <n v="0.75999999999999979"/>
    <n v="17.135871999999996"/>
    <n v="3"/>
    <n v="5.7119573333333316"/>
    <n v="0.13305421515753618"/>
    <n v="222"/>
    <n v="12.955278844286422"/>
    <n v="38.4"/>
    <n v="7.5"/>
    <n v="2"/>
  </r>
  <r>
    <x v="0"/>
    <x v="91"/>
    <s v="May"/>
    <x v="2"/>
    <x v="2"/>
    <s v="Mobile"/>
    <x v="0"/>
    <n v="2271.6"/>
    <n v="24.9876"/>
    <n v="1.1000000000000001E-2"/>
    <n v="0.03"/>
    <n v="0.74962799999999996"/>
    <n v="2"/>
    <n v="0.37481399999999998"/>
    <n v="8.0039699691046753E-2"/>
    <n v="126"/>
    <n v="168.0833693511982"/>
    <n v="60"/>
    <n v="4.5"/>
    <n v="4"/>
  </r>
  <r>
    <x v="1"/>
    <x v="92"/>
    <s v="June"/>
    <x v="2"/>
    <x v="2"/>
    <s v="Mobile"/>
    <x v="0"/>
    <n v="1400.1"/>
    <n v="9.5206800000000005"/>
    <n v="6.8000000000000005E-3"/>
    <n v="9.0000000000000011E-2"/>
    <n v="0.8568612000000001"/>
    <n v="1"/>
    <n v="0.8568612000000001"/>
    <n v="0.10503451434141259"/>
    <n v="45"/>
    <n v="52.517257170706287"/>
    <n v="79.2"/>
    <n v="24"/>
    <n v="0"/>
  </r>
  <r>
    <x v="1"/>
    <x v="93"/>
    <s v="June"/>
    <x v="2"/>
    <x v="2"/>
    <s v="Mobile"/>
    <x v="0"/>
    <n v="852.89999999999986"/>
    <n v="7.505519999999998"/>
    <n v="8.7999999999999988E-3"/>
    <n v="1.0099999999999998"/>
    <n v="7.5805751999999966"/>
    <n v="0"/>
    <n v="0"/>
    <n v="0"/>
    <n v="9"/>
    <n v="1.1872449995615113"/>
    <n v="88.8"/>
    <n v="16.5"/>
    <n v="9"/>
  </r>
  <r>
    <x v="1"/>
    <x v="94"/>
    <s v="June"/>
    <x v="2"/>
    <x v="2"/>
    <s v="Mobile"/>
    <x v="0"/>
    <n v="1342.1"/>
    <n v="11.542059999999999"/>
    <n v="8.6E-3"/>
    <n v="0.4200000000000001"/>
    <n v="4.8476652000000007"/>
    <n v="2"/>
    <n v="2.4238326000000003"/>
    <n v="0.17327929329773023"/>
    <n v="52"/>
    <n v="10.726813394621393"/>
    <n v="82.8"/>
    <n v="4.5"/>
    <n v="10"/>
  </r>
  <r>
    <x v="1"/>
    <x v="95"/>
    <s v="June"/>
    <x v="2"/>
    <x v="2"/>
    <s v="Mobile"/>
    <x v="0"/>
    <n v="1206.0999999999999"/>
    <n v="9.6487999999999996"/>
    <n v="8.0000000000000002E-3"/>
    <n v="0.80999999999999972"/>
    <n v="7.8155279999999969"/>
    <n v="4"/>
    <n v="1.9538819999999992"/>
    <n v="0.41455932343918417"/>
    <n v="231"/>
    <n v="29.556544356312216"/>
    <n v="43.199999999999996"/>
    <n v="18"/>
    <n v="2"/>
  </r>
  <r>
    <x v="1"/>
    <x v="96"/>
    <s v="June"/>
    <x v="2"/>
    <x v="2"/>
    <s v="Mobile"/>
    <x v="0"/>
    <n v="1896.6999999999998"/>
    <n v="14.225250000000003"/>
    <n v="7.5000000000000023E-3"/>
    <n v="0.43000000000000005"/>
    <n v="6.1168575000000018"/>
    <n v="0"/>
    <n v="0"/>
    <n v="0"/>
    <n v="22"/>
    <n v="3.5966180346689445"/>
    <n v="52.8"/>
    <n v="3"/>
    <n v="10"/>
  </r>
  <r>
    <x v="1"/>
    <x v="97"/>
    <s v="June"/>
    <x v="2"/>
    <x v="2"/>
    <s v="Mobile"/>
    <x v="0"/>
    <n v="1161.8999999999999"/>
    <n v="7.0875899999999987"/>
    <n v="6.0999999999999995E-3"/>
    <n v="0.72999999999999976"/>
    <n v="5.1739406999999975"/>
    <n v="0"/>
    <n v="0"/>
    <n v="0"/>
    <n v="46"/>
    <n v="8.8907087783205601"/>
    <n v="34.799999999999997"/>
    <n v="13.5"/>
    <n v="11"/>
  </r>
  <r>
    <x v="1"/>
    <x v="98"/>
    <s v="June"/>
    <x v="2"/>
    <x v="2"/>
    <s v="Mobile"/>
    <x v="0"/>
    <n v="1552.6999999999998"/>
    <n v="11.645250000000001"/>
    <n v="7.5000000000000015E-3"/>
    <n v="0.85999999999999976"/>
    <n v="10.014914999999998"/>
    <n v="0"/>
    <n v="0"/>
    <n v="0"/>
    <n v="58"/>
    <n v="5.7913621833036038"/>
    <n v="49.199999999999996"/>
    <n v="4.5"/>
    <n v="11"/>
  </r>
  <r>
    <x v="1"/>
    <x v="99"/>
    <s v="June"/>
    <x v="2"/>
    <x v="2"/>
    <s v="Mobile"/>
    <x v="0"/>
    <n v="940.8"/>
    <n v="6.773760000000002"/>
    <n v="7.2000000000000024E-3"/>
    <n v="1.1699999999999997"/>
    <n v="7.9252992000000004"/>
    <n v="4"/>
    <n v="1.9813248000000001"/>
    <n v="0.59051398337112604"/>
    <n v="140"/>
    <n v="17.664948220503774"/>
    <n v="32.4"/>
    <n v="9"/>
    <n v="3"/>
  </r>
  <r>
    <x v="1"/>
    <x v="100"/>
    <s v="June"/>
    <x v="2"/>
    <x v="2"/>
    <s v="Mobile"/>
    <x v="0"/>
    <n v="820"/>
    <n v="7.8720000000000026"/>
    <n v="9.6000000000000026E-3"/>
    <n v="0.24000000000000007"/>
    <n v="1.8892800000000012"/>
    <n v="4"/>
    <n v="0.4723200000000003"/>
    <n v="0.50813008130081283"/>
    <n v="343"/>
    <n v="181.5506436314362"/>
    <n v="67.2"/>
    <n v="15"/>
    <n v="2"/>
  </r>
  <r>
    <x v="1"/>
    <x v="101"/>
    <s v="June"/>
    <x v="2"/>
    <x v="2"/>
    <s v="Mobile"/>
    <x v="0"/>
    <n v="1955.5"/>
    <n v="10.168600000000001"/>
    <n v="5.2000000000000006E-3"/>
    <n v="0.90999999999999981"/>
    <n v="9.2534259999999993"/>
    <n v="4"/>
    <n v="2.3133564999999998"/>
    <n v="0.39336781857876202"/>
    <n v="141"/>
    <n v="15.237599565825676"/>
    <n v="81.599999999999994"/>
    <n v="13.5"/>
    <n v="3"/>
  </r>
  <r>
    <x v="1"/>
    <x v="102"/>
    <s v="June"/>
    <x v="2"/>
    <x v="2"/>
    <s v="Mobile"/>
    <x v="0"/>
    <n v="1596.8"/>
    <n v="6.8662399999999995"/>
    <n v="4.3E-3"/>
    <n v="0.32000000000000006"/>
    <n v="2.1971968000000004"/>
    <n v="3"/>
    <n v="0.7323989333333335"/>
    <n v="0.43692035233257215"/>
    <n v="212"/>
    <n v="96.486577806776324"/>
    <n v="86.399999999999991"/>
    <n v="15"/>
    <n v="5"/>
  </r>
  <r>
    <x v="1"/>
    <x v="103"/>
    <s v="June"/>
    <x v="2"/>
    <x v="2"/>
    <s v="Mobile"/>
    <x v="0"/>
    <n v="1375.8999999999999"/>
    <n v="10.04407"/>
    <n v="7.3000000000000001E-3"/>
    <n v="0.71999999999999975"/>
    <n v="7.2317303999999973"/>
    <n v="0"/>
    <n v="0"/>
    <n v="0"/>
    <n v="32"/>
    <n v="4.4249437174815052"/>
    <n v="32.4"/>
    <n v="24"/>
    <n v="4"/>
  </r>
  <r>
    <x v="1"/>
    <x v="104"/>
    <s v="June"/>
    <x v="2"/>
    <x v="2"/>
    <s v="Mobile"/>
    <x v="0"/>
    <n v="1700.3"/>
    <n v="11.73207"/>
    <n v="6.8999999999999999E-3"/>
    <n v="0.37000000000000011"/>
    <n v="4.3408659000000016"/>
    <n v="1"/>
    <n v="4.3408659000000016"/>
    <n v="8.5236450174606862E-2"/>
    <n v="78"/>
    <n v="17.968765171944145"/>
    <n v="28.799999999999997"/>
    <n v="22.5"/>
    <n v="1"/>
  </r>
  <r>
    <x v="1"/>
    <x v="105"/>
    <s v="June"/>
    <x v="2"/>
    <x v="2"/>
    <s v="Mobile"/>
    <x v="0"/>
    <n v="1390.1999999999998"/>
    <n v="13.484939999999998"/>
    <n v="9.7000000000000003E-3"/>
    <n v="0.47"/>
    <n v="6.3379217999999984"/>
    <n v="1"/>
    <n v="6.3379217999999984"/>
    <n v="7.4156800104412779E-2"/>
    <n v="108"/>
    <n v="17.040285981439535"/>
    <n v="82.8"/>
    <n v="12"/>
    <n v="8"/>
  </r>
  <r>
    <x v="1"/>
    <x v="106"/>
    <s v="June"/>
    <x v="2"/>
    <x v="2"/>
    <s v="Mobile"/>
    <x v="0"/>
    <n v="1530.8"/>
    <n v="18.369599999999998"/>
    <n v="1.1999999999999999E-2"/>
    <n v="0.61999999999999988"/>
    <n v="11.389151999999997"/>
    <n v="2"/>
    <n v="5.6945759999999987"/>
    <n v="0.10887553349011411"/>
    <n v="144"/>
    <n v="12.643610340787447"/>
    <n v="54"/>
    <n v="13.5"/>
    <n v="6"/>
  </r>
  <r>
    <x v="1"/>
    <x v="107"/>
    <s v="June"/>
    <x v="2"/>
    <x v="2"/>
    <s v="Mobile"/>
    <x v="0"/>
    <n v="1570.6"/>
    <n v="16.962479999999999"/>
    <n v="1.0800000000000001E-2"/>
    <n v="0.58999999999999986"/>
    <n v="10.007863199999997"/>
    <n v="0"/>
    <n v="0"/>
    <n v="0"/>
    <n v="38"/>
    <n v="3.7970143316907059"/>
    <n v="44.4"/>
    <n v="4.5"/>
    <n v="1"/>
  </r>
  <r>
    <x v="1"/>
    <x v="108"/>
    <s v="June"/>
    <x v="2"/>
    <x v="2"/>
    <s v="Mobile"/>
    <x v="0"/>
    <n v="1787.1999999999998"/>
    <n v="10.36576"/>
    <n v="5.8000000000000005E-3"/>
    <n v="0.8999999999999998"/>
    <n v="9.3291839999999979"/>
    <n v="1"/>
    <n v="9.3291839999999979"/>
    <n v="9.6471459883308117E-2"/>
    <n v="22"/>
    <n v="2.3581912415919768"/>
    <n v="70.8"/>
    <n v="4.5"/>
    <n v="7"/>
  </r>
  <r>
    <x v="1"/>
    <x v="109"/>
    <s v="June"/>
    <x v="2"/>
    <x v="2"/>
    <s v="Mobile"/>
    <x v="0"/>
    <n v="1223.5"/>
    <n v="11.378550000000004"/>
    <n v="9.3000000000000027E-3"/>
    <n v="0.57999999999999996"/>
    <n v="6.599559000000002"/>
    <n v="3"/>
    <n v="2.1998530000000005"/>
    <n v="0.26365398051597072"/>
    <n v="257"/>
    <n v="38.941995972761198"/>
    <n v="37.199999999999996"/>
    <n v="15"/>
    <n v="3"/>
  </r>
  <r>
    <x v="1"/>
    <x v="110"/>
    <s v="June"/>
    <x v="2"/>
    <x v="2"/>
    <s v="Mobile"/>
    <x v="0"/>
    <n v="1126.8"/>
    <n v="10.028520000000002"/>
    <n v="8.9000000000000017E-3"/>
    <n v="0.37999999999999995"/>
    <n v="3.8108376000000002"/>
    <n v="2"/>
    <n v="1.9054188000000001"/>
    <n v="0.19943122215441556"/>
    <n v="176"/>
    <n v="46.184072498917295"/>
    <n v="87.6"/>
    <n v="6"/>
    <n v="1"/>
  </r>
  <r>
    <x v="1"/>
    <x v="111"/>
    <s v="June"/>
    <x v="2"/>
    <x v="2"/>
    <s v="Mobile"/>
    <x v="0"/>
    <n v="1887.3000000000002"/>
    <n v="21.703950000000003"/>
    <n v="1.15E-2"/>
    <n v="0.49999999999999983"/>
    <n v="10.851974999999998"/>
    <n v="0"/>
    <n v="0"/>
    <n v="0"/>
    <n v="3"/>
    <n v="0.27644737478661724"/>
    <n v="64.8"/>
    <n v="9"/>
    <n v="3"/>
  </r>
  <r>
    <x v="1"/>
    <x v="112"/>
    <s v="June"/>
    <x v="2"/>
    <x v="2"/>
    <s v="Mobile"/>
    <x v="0"/>
    <n v="1548.1999999999998"/>
    <n v="5.7283399999999984"/>
    <n v="3.6999999999999993E-3"/>
    <n v="1.1099999999999999"/>
    <n v="6.3584573999999972"/>
    <n v="4"/>
    <n v="1.5896143499999993"/>
    <n v="0.69828257400922455"/>
    <n v="134"/>
    <n v="21.074293900278402"/>
    <n v="80.399999999999991"/>
    <n v="19.5"/>
    <n v="6"/>
  </r>
  <r>
    <x v="1"/>
    <x v="113"/>
    <s v="June"/>
    <x v="2"/>
    <x v="2"/>
    <s v="Mobile"/>
    <x v="0"/>
    <n v="1200.3"/>
    <n v="7.0817700000000023"/>
    <n v="5.9000000000000025E-3"/>
    <n v="0.57999999999999985"/>
    <n v="4.1074266000000001"/>
    <n v="3"/>
    <n v="1.3691422"/>
    <n v="0.42362290783236378"/>
    <n v="217"/>
    <n v="52.83113275840401"/>
    <n v="99.6"/>
    <n v="6"/>
    <n v="1"/>
  </r>
  <r>
    <x v="1"/>
    <x v="114"/>
    <s v="June"/>
    <x v="2"/>
    <x v="2"/>
    <s v="Mobile"/>
    <x v="0"/>
    <n v="1358.8999999999999"/>
    <n v="12.094210000000004"/>
    <n v="8.9000000000000034E-3"/>
    <n v="0.14000000000000001"/>
    <n v="1.6931894000000007"/>
    <n v="3"/>
    <n v="0.56439646666666687"/>
    <n v="0.24805258053233731"/>
    <n v="148"/>
    <n v="87.409004568537895"/>
    <n v="49.199999999999996"/>
    <n v="21"/>
    <n v="3"/>
  </r>
  <r>
    <x v="1"/>
    <x v="115"/>
    <s v="June"/>
    <x v="2"/>
    <x v="2"/>
    <s v="Mobile"/>
    <x v="0"/>
    <n v="1690.8999999999996"/>
    <n v="12.85084"/>
    <n v="7.6000000000000017E-3"/>
    <n v="1.2399999999999998"/>
    <n v="15.935041599999996"/>
    <n v="0"/>
    <n v="0"/>
    <n v="0"/>
    <n v="67"/>
    <n v="4.2045701342881978"/>
    <n v="54"/>
    <n v="6"/>
    <n v="10"/>
  </r>
  <r>
    <x v="1"/>
    <x v="116"/>
    <s v="June"/>
    <x v="2"/>
    <x v="2"/>
    <s v="Mobile"/>
    <x v="0"/>
    <n v="1570.3"/>
    <n v="12.405370000000007"/>
    <n v="7.9000000000000042E-3"/>
    <n v="0.39000000000000007"/>
    <n v="4.8380943000000034"/>
    <n v="4"/>
    <n v="1.2095235750000009"/>
    <n v="0.32244100740243925"/>
    <n v="325"/>
    <n v="67.175209875508173"/>
    <n v="63.599999999999994"/>
    <n v="9"/>
    <n v="1"/>
  </r>
  <r>
    <x v="1"/>
    <x v="117"/>
    <s v="June"/>
    <x v="2"/>
    <x v="2"/>
    <s v="Mobile"/>
    <x v="0"/>
    <n v="1963.3999999999996"/>
    <n v="10.602360000000004"/>
    <n v="5.4000000000000029E-3"/>
    <n v="0.98999999999999966"/>
    <n v="10.496336400000001"/>
    <n v="4"/>
    <n v="2.6240841000000001"/>
    <n v="0.37727449360331078"/>
    <n v="211"/>
    <n v="20.102252058156214"/>
    <n v="45.6"/>
    <n v="16.5"/>
    <n v="2"/>
  </r>
  <r>
    <x v="1"/>
    <x v="118"/>
    <s v="June"/>
    <x v="2"/>
    <x v="2"/>
    <s v="Mobile"/>
    <x v="0"/>
    <n v="1814.8999999999999"/>
    <n v="5.4447000000000001"/>
    <n v="3.0000000000000001E-3"/>
    <n v="1.1199999999999997"/>
    <n v="6.0980639999999982"/>
    <n v="0"/>
    <n v="0"/>
    <n v="0"/>
    <n v="26"/>
    <n v="4.2636482660726438"/>
    <n v="60"/>
    <n v="19.5"/>
    <n v="4"/>
  </r>
  <r>
    <x v="1"/>
    <x v="119"/>
    <s v="June"/>
    <x v="2"/>
    <x v="2"/>
    <s v="Mobile"/>
    <x v="0"/>
    <n v="1212.6999999999998"/>
    <n v="13.339700000000001"/>
    <n v="1.1000000000000003E-2"/>
    <n v="0.20000000000000007"/>
    <n v="2.6679400000000011"/>
    <n v="2"/>
    <n v="1.3339700000000005"/>
    <n v="0.14992840918461434"/>
    <n v="165"/>
    <n v="61.845468788653392"/>
    <n v="61.199999999999996"/>
    <n v="25.5"/>
    <n v="3"/>
  </r>
  <r>
    <x v="1"/>
    <x v="120"/>
    <s v="June"/>
    <x v="2"/>
    <x v="2"/>
    <s v="Mobile"/>
    <x v="0"/>
    <n v="1563.8999999999999"/>
    <n v="13.918710000000001"/>
    <n v="8.9000000000000017E-3"/>
    <n v="0.73999999999999977"/>
    <n v="10.299845399999997"/>
    <n v="0"/>
    <n v="0"/>
    <n v="0"/>
    <n v="11"/>
    <n v="1.0679771950751809"/>
    <n v="64.8"/>
    <n v="25.5"/>
    <n v="3"/>
  </r>
  <r>
    <x v="1"/>
    <x v="121"/>
    <s v="June"/>
    <x v="2"/>
    <x v="2"/>
    <s v="Mobile"/>
    <x v="0"/>
    <n v="1438.6"/>
    <n v="14.961440000000001"/>
    <n v="1.0400000000000001E-2"/>
    <n v="0.23000000000000004"/>
    <n v="3.4411312000000009"/>
    <n v="0"/>
    <n v="0"/>
    <n v="0"/>
    <n v="58"/>
    <n v="16.854922590571373"/>
    <n v="50.4"/>
    <n v="4.5"/>
    <n v="7"/>
  </r>
  <r>
    <x v="1"/>
    <x v="122"/>
    <s v="July"/>
    <x v="2"/>
    <x v="2"/>
    <s v="Mobile"/>
    <x v="0"/>
    <n v="1438.6999999999998"/>
    <n v="13.523779999999997"/>
    <n v="9.3999999999999986E-3"/>
    <n v="0.75999999999999979"/>
    <n v="10.278072799999995"/>
    <n v="2"/>
    <n v="5.1390363999999975"/>
    <n v="0.14788764679697544"/>
    <n v="102"/>
    <n v="9.924039456112828"/>
    <n v="33.6"/>
    <n v="10.5"/>
    <n v="1"/>
  </r>
  <r>
    <x v="1"/>
    <x v="123"/>
    <s v="July"/>
    <x v="2"/>
    <x v="2"/>
    <s v="Mobile"/>
    <x v="0"/>
    <n v="893.3"/>
    <n v="8.8436699999999995"/>
    <n v="9.8999999999999991E-3"/>
    <n v="0.95999999999999985"/>
    <n v="8.489923199999998"/>
    <n v="2"/>
    <n v="4.244961599999999"/>
    <n v="0.2261504556366305"/>
    <n v="63"/>
    <n v="7.4205618255769394"/>
    <n v="66"/>
    <n v="4.5"/>
    <n v="8"/>
  </r>
  <r>
    <x v="1"/>
    <x v="124"/>
    <s v="July"/>
    <x v="2"/>
    <x v="2"/>
    <s v="Mobile"/>
    <x v="0"/>
    <n v="879.39999999999986"/>
    <n v="8.5301799999999997"/>
    <n v="9.7000000000000003E-3"/>
    <n v="1.0099999999999998"/>
    <n v="8.6154817999999977"/>
    <n v="0"/>
    <n v="0"/>
    <n v="0"/>
    <n v="56"/>
    <n v="6.4999266785056662"/>
    <n v="52.8"/>
    <n v="16.5"/>
    <n v="10"/>
  </r>
  <r>
    <x v="1"/>
    <x v="125"/>
    <s v="July"/>
    <x v="2"/>
    <x v="2"/>
    <s v="Mobile"/>
    <x v="0"/>
    <n v="1685.1999999999998"/>
    <n v="7.2463599999999992"/>
    <n v="4.3E-3"/>
    <n v="0.91999999999999982"/>
    <n v="6.6666511999999978"/>
    <n v="1"/>
    <n v="6.6666511999999978"/>
    <n v="0.13800032016074279"/>
    <n v="84"/>
    <n v="12.600029232067822"/>
    <n v="85.2"/>
    <n v="10.5"/>
    <n v="0"/>
  </r>
  <r>
    <x v="1"/>
    <x v="126"/>
    <s v="July"/>
    <x v="2"/>
    <x v="2"/>
    <s v="Mobile"/>
    <x v="0"/>
    <n v="825.89999999999986"/>
    <n v="9.1674900000000008"/>
    <n v="1.1100000000000002E-2"/>
    <n v="1.2"/>
    <n v="11.000988000000001"/>
    <n v="2"/>
    <n v="5.5004940000000007"/>
    <n v="0.21816222324758466"/>
    <n v="70"/>
    <n v="6.3630648447212188"/>
    <n v="68.399999999999991"/>
    <n v="27"/>
    <n v="6"/>
  </r>
  <r>
    <x v="1"/>
    <x v="127"/>
    <s v="July"/>
    <x v="2"/>
    <x v="2"/>
    <s v="Mobile"/>
    <x v="0"/>
    <n v="2080.6999999999998"/>
    <n v="12.068059999999999"/>
    <n v="5.8000000000000005E-3"/>
    <n v="1.3599999999999997"/>
    <n v="16.412561599999993"/>
    <n v="2"/>
    <n v="8.2062807999999965"/>
    <n v="0.16572671995333138"/>
    <n v="80"/>
    <n v="4.8743152927450417"/>
    <n v="55.199999999999996"/>
    <n v="4.5"/>
    <n v="5"/>
  </r>
  <r>
    <x v="1"/>
    <x v="128"/>
    <s v="July"/>
    <x v="2"/>
    <x v="2"/>
    <s v="Mobile"/>
    <x v="0"/>
    <n v="1752.9999999999998"/>
    <n v="19.107699999999998"/>
    <n v="1.09E-2"/>
    <n v="0.20000000000000007"/>
    <n v="3.8215400000000006"/>
    <n v="0"/>
    <n v="0"/>
    <n v="0"/>
    <n v="36"/>
    <n v="9.4202860626867686"/>
    <n v="51.6"/>
    <n v="0"/>
    <n v="3"/>
  </r>
  <r>
    <x v="1"/>
    <x v="129"/>
    <s v="July"/>
    <x v="2"/>
    <x v="2"/>
    <s v="Mobile"/>
    <x v="0"/>
    <n v="1466.1999999999998"/>
    <n v="15.541719999999998"/>
    <n v="1.06E-2"/>
    <n v="0.74999999999999978"/>
    <n v="11.656289999999995"/>
    <n v="0"/>
    <n v="0"/>
    <n v="0"/>
    <n v="18"/>
    <n v="1.544230625696513"/>
    <n v="49.199999999999996"/>
    <n v="15"/>
    <n v="4"/>
  </r>
  <r>
    <x v="1"/>
    <x v="130"/>
    <s v="July"/>
    <x v="2"/>
    <x v="2"/>
    <s v="Mobile"/>
    <x v="0"/>
    <n v="1137.5"/>
    <n v="7.28"/>
    <n v="6.4000000000000003E-3"/>
    <n v="1.3499999999999996"/>
    <n v="9.8279999999999976"/>
    <n v="4"/>
    <n v="2.4569999999999994"/>
    <n v="0.54945054945054939"/>
    <n v="328"/>
    <n v="33.374033374033381"/>
    <n v="86.399999999999991"/>
    <n v="18"/>
    <n v="2"/>
  </r>
  <r>
    <x v="1"/>
    <x v="131"/>
    <s v="July"/>
    <x v="2"/>
    <x v="2"/>
    <s v="Mobile"/>
    <x v="0"/>
    <n v="1301.5"/>
    <n v="14.186349999999999"/>
    <n v="1.09E-2"/>
    <n v="0.62999999999999978"/>
    <n v="8.9374004999999972"/>
    <n v="4"/>
    <n v="2.2343501249999993"/>
    <n v="0.28196118099440659"/>
    <n v="203"/>
    <n v="22.713539580104982"/>
    <n v="82.8"/>
    <n v="19.5"/>
    <n v="0"/>
  </r>
  <r>
    <x v="1"/>
    <x v="132"/>
    <s v="July"/>
    <x v="2"/>
    <x v="2"/>
    <s v="Mobile"/>
    <x v="0"/>
    <n v="1461.6"/>
    <n v="9.792720000000001"/>
    <n v="6.7000000000000011E-3"/>
    <n v="0.26000000000000006"/>
    <n v="2.5461072000000007"/>
    <n v="1"/>
    <n v="2.5461072000000007"/>
    <n v="0.10211667442753392"/>
    <n v="92"/>
    <n v="36.13359248974276"/>
    <n v="96"/>
    <n v="15"/>
    <n v="4"/>
  </r>
  <r>
    <x v="1"/>
    <x v="133"/>
    <s v="July"/>
    <x v="2"/>
    <x v="2"/>
    <s v="Mobile"/>
    <x v="0"/>
    <n v="1275"/>
    <n v="14.79"/>
    <n v="1.1599999999999999E-2"/>
    <n v="0.92999999999999983"/>
    <n v="13.754699999999996"/>
    <n v="4"/>
    <n v="3.438674999999999"/>
    <n v="0.27045300878972278"/>
    <n v="345"/>
    <n v="25.082335492595266"/>
    <n v="40.799999999999997"/>
    <n v="22.5"/>
    <n v="6"/>
  </r>
  <r>
    <x v="1"/>
    <x v="134"/>
    <s v="July"/>
    <x v="2"/>
    <x v="2"/>
    <s v="Mobile"/>
    <x v="0"/>
    <n v="2049.1"/>
    <n v="17.212440000000001"/>
    <n v="8.4000000000000012E-3"/>
    <n v="0.26"/>
    <n v="4.4752344000000006"/>
    <n v="3"/>
    <n v="1.4917448000000002"/>
    <n v="0.17429254655353918"/>
    <n v="99"/>
    <n v="22.121746293333818"/>
    <n v="43.199999999999996"/>
    <n v="1.5"/>
    <n v="1"/>
  </r>
  <r>
    <x v="1"/>
    <x v="135"/>
    <s v="July"/>
    <x v="2"/>
    <x v="2"/>
    <s v="Mobile"/>
    <x v="0"/>
    <n v="2144.3000000000002"/>
    <n v="25.302740000000004"/>
    <n v="1.1800000000000001E-2"/>
    <n v="0.6399999999999999"/>
    <n v="16.193753600000001"/>
    <n v="4"/>
    <n v="4.0484384000000002"/>
    <n v="0.15808564606046616"/>
    <n v="145"/>
    <n v="8.9540697963935916"/>
    <n v="88.8"/>
    <n v="4.5"/>
    <n v="6"/>
  </r>
  <r>
    <x v="1"/>
    <x v="136"/>
    <s v="July"/>
    <x v="2"/>
    <x v="2"/>
    <s v="Mobile"/>
    <x v="0"/>
    <n v="980.8"/>
    <n v="8.5329599999999992"/>
    <n v="8.6999999999999994E-3"/>
    <n v="1.1499999999999997"/>
    <n v="9.8129039999999961"/>
    <n v="2"/>
    <n v="4.906451999999998"/>
    <n v="0.23438525435487806"/>
    <n v="89"/>
    <n v="9.0696902772105013"/>
    <n v="63.599999999999994"/>
    <n v="21"/>
    <n v="3"/>
  </r>
  <r>
    <x v="1"/>
    <x v="137"/>
    <s v="July"/>
    <x v="2"/>
    <x v="2"/>
    <s v="Mobile"/>
    <x v="0"/>
    <n v="1736.3000000000002"/>
    <n v="17.189370000000007"/>
    <n v="9.9000000000000025E-3"/>
    <n v="0.69999999999999973"/>
    <n v="12.032559000000001"/>
    <n v="3"/>
    <n v="4.010853"/>
    <n v="0.17452646606594649"/>
    <n v="256"/>
    <n v="21.275607291848722"/>
    <n v="81.599999999999994"/>
    <n v="16.5"/>
    <n v="4"/>
  </r>
  <r>
    <x v="1"/>
    <x v="138"/>
    <s v="July"/>
    <x v="2"/>
    <x v="2"/>
    <s v="Mobile"/>
    <x v="0"/>
    <n v="2236.1"/>
    <n v="28.622080000000004"/>
    <n v="1.2800000000000002E-2"/>
    <n v="0.19000000000000006"/>
    <n v="5.4381952000000027"/>
    <n v="2"/>
    <n v="2.7190976000000013"/>
    <n v="6.9876123608067608E-2"/>
    <n v="161"/>
    <n v="29.605410265523371"/>
    <n v="78"/>
    <n v="18"/>
    <n v="1"/>
  </r>
  <r>
    <x v="1"/>
    <x v="139"/>
    <s v="July"/>
    <x v="2"/>
    <x v="2"/>
    <s v="Mobile"/>
    <x v="0"/>
    <n v="1737.4"/>
    <n v="13.030500000000005"/>
    <n v="7.5000000000000023E-3"/>
    <n v="0.16000000000000003"/>
    <n v="2.0848800000000014"/>
    <n v="0"/>
    <n v="0"/>
    <n v="0"/>
    <n v="53"/>
    <n v="25.421127355051592"/>
    <n v="68.399999999999991"/>
    <n v="1.5"/>
    <n v="7"/>
  </r>
  <r>
    <x v="1"/>
    <x v="140"/>
    <s v="July"/>
    <x v="2"/>
    <x v="2"/>
    <s v="Mobile"/>
    <x v="0"/>
    <n v="1523.6"/>
    <n v="10.208120000000003"/>
    <n v="6.700000000000002E-3"/>
    <n v="0.80999999999999983"/>
    <n v="8.2685772000000011"/>
    <n v="0"/>
    <n v="0"/>
    <n v="0"/>
    <n v="27"/>
    <n v="3.2653743621091178"/>
    <n v="66"/>
    <n v="10.5"/>
    <n v="3"/>
  </r>
  <r>
    <x v="1"/>
    <x v="141"/>
    <s v="July"/>
    <x v="2"/>
    <x v="2"/>
    <s v="Mobile"/>
    <x v="0"/>
    <n v="1762.6999999999998"/>
    <n v="13.220250000000002"/>
    <n v="7.5000000000000015E-3"/>
    <n v="0.60999999999999976"/>
    <n v="8.0643524999999983"/>
    <n v="3"/>
    <n v="2.6881174999999993"/>
    <n v="0.22692460430022121"/>
    <n v="135"/>
    <n v="16.740339661491735"/>
    <n v="45.6"/>
    <n v="9"/>
    <n v="8"/>
  </r>
  <r>
    <x v="1"/>
    <x v="142"/>
    <s v="July"/>
    <x v="2"/>
    <x v="2"/>
    <s v="Mobile"/>
    <x v="0"/>
    <n v="1506.3"/>
    <n v="15.36426"/>
    <n v="1.0200000000000001E-2"/>
    <n v="0.85999999999999976"/>
    <n v="13.213263599999996"/>
    <n v="3"/>
    <n v="4.4044211999999989"/>
    <n v="0.19525834631801336"/>
    <n v="219"/>
    <n v="16.574254978156954"/>
    <n v="56.4"/>
    <n v="21"/>
    <n v="4"/>
  </r>
  <r>
    <x v="1"/>
    <x v="143"/>
    <s v="July"/>
    <x v="2"/>
    <x v="2"/>
    <s v="Mobile"/>
    <x v="0"/>
    <n v="1219.8"/>
    <n v="5.6110799999999994"/>
    <n v="4.5999999999999999E-3"/>
    <n v="1.19"/>
    <n v="6.6771851999999994"/>
    <n v="0"/>
    <n v="0"/>
    <n v="0"/>
    <n v="40"/>
    <n v="5.990548232809239"/>
    <n v="42"/>
    <n v="24"/>
    <n v="3"/>
  </r>
  <r>
    <x v="1"/>
    <x v="144"/>
    <s v="July"/>
    <x v="2"/>
    <x v="2"/>
    <s v="Mobile"/>
    <x v="0"/>
    <n v="1917.4"/>
    <n v="21.666620000000002"/>
    <n v="1.1300000000000001E-2"/>
    <n v="0.66999999999999982"/>
    <n v="14.516635399999997"/>
    <n v="1"/>
    <n v="14.516635399999997"/>
    <n v="4.6153945562344284E-2"/>
    <n v="82"/>
    <n v="5.648691844943631"/>
    <n v="40.799999999999997"/>
    <n v="27"/>
    <n v="2"/>
  </r>
  <r>
    <x v="1"/>
    <x v="145"/>
    <s v="July"/>
    <x v="2"/>
    <x v="2"/>
    <s v="Mobile"/>
    <x v="0"/>
    <n v="1249.3"/>
    <n v="12.493000000000002"/>
    <n v="1.0000000000000002E-2"/>
    <n v="0.69999999999999973"/>
    <n v="8.745099999999999"/>
    <n v="2"/>
    <n v="4.3725499999999995"/>
    <n v="0.16008965020411428"/>
    <n v="139"/>
    <n v="15.894615270265636"/>
    <n v="64.8"/>
    <n v="13.5"/>
    <n v="2"/>
  </r>
  <r>
    <x v="1"/>
    <x v="146"/>
    <s v="July"/>
    <x v="2"/>
    <x v="2"/>
    <s v="Mobile"/>
    <x v="0"/>
    <n v="901.69999999999982"/>
    <n v="6.4020699999999984"/>
    <n v="7.0999999999999995E-3"/>
    <n v="1.2"/>
    <n v="7.6824839999999979"/>
    <n v="0"/>
    <n v="0"/>
    <n v="0"/>
    <n v="52"/>
    <n v="6.768644100007239"/>
    <n v="32.4"/>
    <n v="24"/>
    <n v="7"/>
  </r>
  <r>
    <x v="1"/>
    <x v="147"/>
    <s v="July"/>
    <x v="2"/>
    <x v="2"/>
    <s v="Mobile"/>
    <x v="0"/>
    <n v="1323"/>
    <n v="7.2765000000000022"/>
    <n v="5.5000000000000014E-3"/>
    <n v="1.1499999999999999"/>
    <n v="8.3679750000000013"/>
    <n v="2"/>
    <n v="4.1839875000000006"/>
    <n v="0.27485741771456051"/>
    <n v="141"/>
    <n v="16.849954738153492"/>
    <n v="80.399999999999991"/>
    <n v="10.5"/>
    <n v="7"/>
  </r>
  <r>
    <x v="1"/>
    <x v="148"/>
    <s v="July"/>
    <x v="2"/>
    <x v="2"/>
    <s v="Mobile"/>
    <x v="0"/>
    <n v="1322.3999999999999"/>
    <n v="14.414160000000003"/>
    <n v="1.0900000000000003E-2"/>
    <n v="0.63999999999999979"/>
    <n v="9.2250623999999988"/>
    <n v="0"/>
    <n v="0"/>
    <n v="0"/>
    <n v="12"/>
    <n v="1.3008042091942924"/>
    <n v="80.399999999999991"/>
    <n v="18"/>
    <n v="6"/>
  </r>
  <r>
    <x v="1"/>
    <x v="149"/>
    <s v="July"/>
    <x v="2"/>
    <x v="2"/>
    <s v="Mobile"/>
    <x v="0"/>
    <n v="1043"/>
    <n v="7.5095999999999989"/>
    <n v="7.1999999999999989E-3"/>
    <n v="0.62999999999999989"/>
    <n v="4.7310479999999986"/>
    <n v="4"/>
    <n v="1.1827619999999996"/>
    <n v="0.53265153936294884"/>
    <n v="257"/>
    <n v="54.322002228681697"/>
    <n v="34.799999999999997"/>
    <n v="22.5"/>
    <n v="8"/>
  </r>
  <r>
    <x v="1"/>
    <x v="150"/>
    <s v="July"/>
    <x v="2"/>
    <x v="2"/>
    <s v="Mobile"/>
    <x v="0"/>
    <n v="1805.8000000000002"/>
    <n v="14.626980000000001"/>
    <n v="8.0999999999999996E-3"/>
    <n v="0.5199999999999998"/>
    <n v="7.6060295999999976"/>
    <n v="0"/>
    <n v="0"/>
    <n v="0"/>
    <n v="63"/>
    <n v="8.2829022910981074"/>
    <n v="54"/>
    <n v="18"/>
    <n v="4"/>
  </r>
  <r>
    <x v="1"/>
    <x v="151"/>
    <s v="July"/>
    <x v="2"/>
    <x v="2"/>
    <s v="Mobile"/>
    <x v="0"/>
    <n v="1877.1999999999998"/>
    <n v="9.7614400000000003"/>
    <n v="5.2000000000000006E-3"/>
    <n v="0.56999999999999984"/>
    <n v="5.5640207999999989"/>
    <n v="3"/>
    <n v="1.8546735999999997"/>
    <n v="0.30733170515825531"/>
    <n v="274"/>
    <n v="49.244963282667825"/>
    <n v="49.199999999999996"/>
    <n v="15"/>
    <n v="8"/>
  </r>
  <r>
    <x v="1"/>
    <x v="152"/>
    <s v="July"/>
    <x v="2"/>
    <x v="2"/>
    <s v="Mobile"/>
    <x v="0"/>
    <n v="1325.1"/>
    <n v="13.383510000000001"/>
    <n v="1.0100000000000001E-2"/>
    <n v="0.57999999999999985"/>
    <n v="7.7624357999999987"/>
    <n v="2"/>
    <n v="3.8812178999999993"/>
    <n v="0.14943762884325559"/>
    <n v="51"/>
    <n v="6.5701026474189979"/>
    <n v="69.599999999999994"/>
    <n v="3"/>
    <n v="1"/>
  </r>
  <r>
    <x v="1"/>
    <x v="153"/>
    <s v="August"/>
    <x v="2"/>
    <x v="2"/>
    <s v="Mobile"/>
    <x v="0"/>
    <n v="1221.8"/>
    <n v="10.75184"/>
    <n v="8.8000000000000005E-3"/>
    <n v="0.45999999999999996"/>
    <n v="4.9458463999999998"/>
    <n v="0"/>
    <n v="0"/>
    <n v="0"/>
    <n v="34"/>
    <n v="6.8744553005123654"/>
    <n v="45.6"/>
    <n v="22.5"/>
    <n v="3"/>
  </r>
  <r>
    <x v="1"/>
    <x v="154"/>
    <s v="August"/>
    <x v="2"/>
    <x v="2"/>
    <s v="Mobile"/>
    <x v="0"/>
    <n v="1090.6999999999998"/>
    <n v="6.9804799999999991"/>
    <n v="6.4000000000000003E-3"/>
    <n v="1.2499999999999996"/>
    <n v="8.7255999999999965"/>
    <n v="3"/>
    <n v="2.9085333333333323"/>
    <n v="0.4297698725589072"/>
    <n v="142"/>
    <n v="16.273952507563955"/>
    <n v="94.8"/>
    <n v="24"/>
    <n v="1"/>
  </r>
  <r>
    <x v="1"/>
    <x v="155"/>
    <s v="August"/>
    <x v="2"/>
    <x v="2"/>
    <s v="Mobile"/>
    <x v="0"/>
    <n v="1093.5"/>
    <n v="5.2487999999999992"/>
    <n v="4.7999999999999996E-3"/>
    <n v="1.2899999999999996"/>
    <n v="6.7709519999999968"/>
    <n v="2"/>
    <n v="3.3854759999999984"/>
    <n v="0.38103947568968149"/>
    <n v="170"/>
    <n v="25.10725227412631"/>
    <n v="51.6"/>
    <n v="3"/>
    <n v="7"/>
  </r>
  <r>
    <x v="1"/>
    <x v="156"/>
    <s v="August"/>
    <x v="2"/>
    <x v="2"/>
    <s v="Mobile"/>
    <x v="0"/>
    <n v="1202.5999999999999"/>
    <n v="12.38678"/>
    <n v="1.03E-2"/>
    <n v="0.39000000000000007"/>
    <n v="4.8308442000000005"/>
    <n v="3"/>
    <n v="1.6102814000000001"/>
    <n v="0.24219369359914361"/>
    <n v="224"/>
    <n v="46.368707150605267"/>
    <n v="43.199999999999996"/>
    <n v="1.5"/>
    <n v="8"/>
  </r>
  <r>
    <x v="1"/>
    <x v="157"/>
    <s v="August"/>
    <x v="2"/>
    <x v="2"/>
    <s v="Mobile"/>
    <x v="0"/>
    <n v="1114.1999999999998"/>
    <n v="14.261760000000001"/>
    <n v="1.2800000000000002E-2"/>
    <n v="0.7699999999999998"/>
    <n v="10.981555199999997"/>
    <n v="1"/>
    <n v="10.981555199999997"/>
    <n v="7.0117573146652304E-2"/>
    <n v="84"/>
    <n v="7.649189797816617"/>
    <n v="51.6"/>
    <n v="3"/>
    <n v="1"/>
  </r>
  <r>
    <x v="1"/>
    <x v="158"/>
    <s v="August"/>
    <x v="2"/>
    <x v="2"/>
    <s v="Mobile"/>
    <x v="0"/>
    <n v="1920.5"/>
    <n v="18.24475"/>
    <n v="9.4999999999999998E-3"/>
    <n v="0.14000000000000001"/>
    <n v="2.554265"/>
    <n v="0"/>
    <n v="0"/>
    <n v="0"/>
    <n v="65"/>
    <n v="25.447633663695818"/>
    <n v="91.2"/>
    <n v="22.5"/>
    <n v="10"/>
  </r>
  <r>
    <x v="1"/>
    <x v="159"/>
    <s v="August"/>
    <x v="2"/>
    <x v="2"/>
    <s v="Mobile"/>
    <x v="0"/>
    <n v="1978.3000000000002"/>
    <n v="17.606870000000004"/>
    <n v="8.9000000000000017E-3"/>
    <n v="1.0799999999999998"/>
    <n v="19.015419600000001"/>
    <n v="0"/>
    <n v="0"/>
    <n v="0"/>
    <n v="38"/>
    <n v="1.9983782003947994"/>
    <n v="57.599999999999994"/>
    <n v="7.5"/>
    <n v="2"/>
  </r>
  <r>
    <x v="1"/>
    <x v="160"/>
    <s v="August"/>
    <x v="2"/>
    <x v="2"/>
    <s v="Mobile"/>
    <x v="0"/>
    <n v="1627.3999999999999"/>
    <n v="9.1134400000000007"/>
    <n v="5.6000000000000008E-3"/>
    <n v="0.26000000000000006"/>
    <n v="2.3694944000000007"/>
    <n v="1"/>
    <n v="2.3694944000000007"/>
    <n v="0.10972805000087782"/>
    <n v="82"/>
    <n v="34.606538846430688"/>
    <n v="76.8"/>
    <n v="12"/>
    <n v="2"/>
  </r>
  <r>
    <x v="1"/>
    <x v="161"/>
    <s v="August"/>
    <x v="2"/>
    <x v="2"/>
    <s v="Mobile"/>
    <x v="0"/>
    <n v="1400.6"/>
    <n v="6.7228799999999982"/>
    <n v="4.7999999999999987E-3"/>
    <n v="0.64999999999999969"/>
    <n v="4.3698719999999964"/>
    <n v="0"/>
    <n v="0"/>
    <n v="0"/>
    <n v="32"/>
    <n v="7.3228689535986469"/>
    <n v="34.799999999999997"/>
    <n v="3"/>
    <n v="10"/>
  </r>
  <r>
    <x v="1"/>
    <x v="162"/>
    <s v="August"/>
    <x v="2"/>
    <x v="2"/>
    <s v="Mobile"/>
    <x v="0"/>
    <n v="1100.3"/>
    <n v="10.45285"/>
    <n v="9.4999999999999998E-3"/>
    <n v="8.0000000000000016E-2"/>
    <n v="0.83622800000000019"/>
    <n v="2"/>
    <n v="0.4181140000000001"/>
    <n v="0.1913353774329489"/>
    <n v="97"/>
    <n v="115.99707256872524"/>
    <n v="86.399999999999991"/>
    <n v="21"/>
    <n v="4"/>
  </r>
  <r>
    <x v="1"/>
    <x v="163"/>
    <s v="August"/>
    <x v="2"/>
    <x v="2"/>
    <s v="Mobile"/>
    <x v="0"/>
    <n v="1440.3"/>
    <n v="13.39479"/>
    <n v="9.300000000000001E-3"/>
    <n v="1.0399999999999998"/>
    <n v="13.930581599999998"/>
    <n v="2"/>
    <n v="6.9652907999999991"/>
    <n v="0.14931178465657169"/>
    <n v="69"/>
    <n v="4.9531313179343499"/>
    <n v="68.399999999999991"/>
    <n v="3"/>
    <n v="4"/>
  </r>
  <r>
    <x v="1"/>
    <x v="164"/>
    <s v="August"/>
    <x v="2"/>
    <x v="2"/>
    <s v="Mobile"/>
    <x v="0"/>
    <n v="704.5"/>
    <n v="6.3405000000000005"/>
    <n v="9.0000000000000011E-3"/>
    <n v="0.90999999999999981"/>
    <n v="5.7698549999999988"/>
    <n v="3"/>
    <n v="1.9232849999999997"/>
    <n v="0.47314880529926656"/>
    <n v="190"/>
    <n v="32.929770332183395"/>
    <n v="54"/>
    <n v="12"/>
    <n v="1"/>
  </r>
  <r>
    <x v="1"/>
    <x v="165"/>
    <s v="August"/>
    <x v="2"/>
    <x v="2"/>
    <s v="Mobile"/>
    <x v="0"/>
    <n v="1779.8999999999996"/>
    <n v="14.41719"/>
    <n v="8.1000000000000013E-3"/>
    <n v="0.73999999999999977"/>
    <n v="10.668720599999997"/>
    <n v="0"/>
    <n v="0"/>
    <n v="0"/>
    <n v="54"/>
    <n v="5.061525371655156"/>
    <n v="70.8"/>
    <n v="15"/>
    <n v="6"/>
  </r>
  <r>
    <x v="1"/>
    <x v="166"/>
    <s v="August"/>
    <x v="2"/>
    <x v="2"/>
    <s v="Mobile"/>
    <x v="0"/>
    <n v="1943.8000000000002"/>
    <n v="8.7471000000000014"/>
    <n v="4.5000000000000005E-3"/>
    <n v="1.0799999999999996"/>
    <n v="9.4468679999999985"/>
    <n v="4"/>
    <n v="2.3617169999999996"/>
    <n v="0.45729441757839734"/>
    <n v="300"/>
    <n v="31.756556776277602"/>
    <n v="73.2"/>
    <n v="1.5"/>
    <n v="5"/>
  </r>
  <r>
    <x v="1"/>
    <x v="167"/>
    <s v="August"/>
    <x v="2"/>
    <x v="2"/>
    <s v="Mobile"/>
    <x v="0"/>
    <n v="1818.1999999999998"/>
    <n v="8.3637200000000007"/>
    <n v="4.6000000000000008E-3"/>
    <n v="0.38000000000000006"/>
    <n v="3.1782136000000007"/>
    <n v="4"/>
    <n v="0.79455340000000019"/>
    <n v="0.4782560870043473"/>
    <n v="198"/>
    <n v="62.299148175566287"/>
    <n v="67.2"/>
    <n v="18"/>
    <n v="3"/>
  </r>
  <r>
    <x v="1"/>
    <x v="168"/>
    <s v="August"/>
    <x v="2"/>
    <x v="2"/>
    <s v="Mobile"/>
    <x v="0"/>
    <n v="1817.1999999999998"/>
    <n v="19.262319999999999"/>
    <n v="1.06E-2"/>
    <n v="0.47"/>
    <n v="9.0532903999999998"/>
    <n v="1"/>
    <n v="9.0532903999999998"/>
    <n v="5.1914826459118116E-2"/>
    <n v="132"/>
    <n v="14.580334239582108"/>
    <n v="102"/>
    <n v="22.5"/>
    <n v="4"/>
  </r>
  <r>
    <x v="1"/>
    <x v="169"/>
    <s v="August"/>
    <x v="2"/>
    <x v="2"/>
    <s v="Mobile"/>
    <x v="0"/>
    <n v="1771.6"/>
    <n v="12.224040000000006"/>
    <n v="6.9000000000000034E-3"/>
    <n v="1.2999999999999998"/>
    <n v="15.891252000000005"/>
    <n v="0"/>
    <n v="0"/>
    <n v="0"/>
    <n v="30"/>
    <n v="1.8878311161386145"/>
    <n v="79.2"/>
    <n v="3"/>
    <n v="6"/>
  </r>
  <r>
    <x v="1"/>
    <x v="170"/>
    <s v="August"/>
    <x v="2"/>
    <x v="2"/>
    <s v="Mobile"/>
    <x v="0"/>
    <n v="1304.5"/>
    <n v="8.2183500000000009"/>
    <n v="6.3000000000000009E-3"/>
    <n v="1.17"/>
    <n v="9.6154694999999997"/>
    <n v="3"/>
    <n v="3.2051564999999997"/>
    <n v="0.36503677745532859"/>
    <n v="194"/>
    <n v="20.175821887844375"/>
    <n v="75.599999999999994"/>
    <n v="24"/>
    <n v="2"/>
  </r>
  <r>
    <x v="1"/>
    <x v="171"/>
    <s v="August"/>
    <x v="2"/>
    <x v="2"/>
    <s v="Mobile"/>
    <x v="0"/>
    <n v="1728.5"/>
    <n v="9.852450000000001"/>
    <n v="5.7000000000000002E-3"/>
    <n v="1.0799999999999996"/>
    <n v="10.640645999999997"/>
    <n v="0"/>
    <n v="0"/>
    <n v="0"/>
    <n v="31"/>
    <n v="2.9133569522000835"/>
    <n v="60"/>
    <n v="13.5"/>
    <n v="7"/>
  </r>
  <r>
    <x v="1"/>
    <x v="172"/>
    <s v="August"/>
    <x v="2"/>
    <x v="2"/>
    <s v="Mobile"/>
    <x v="0"/>
    <n v="1264.5999999999999"/>
    <n v="14.037060000000002"/>
    <n v="1.1100000000000002E-2"/>
    <n v="0.53999999999999992"/>
    <n v="7.5800124000000002"/>
    <n v="2"/>
    <n v="3.7900062000000001"/>
    <n v="0.14247997800109138"/>
    <n v="76"/>
    <n v="10.026368822299023"/>
    <n v="75.599999999999994"/>
    <n v="10.5"/>
    <n v="6"/>
  </r>
  <r>
    <x v="1"/>
    <x v="173"/>
    <s v="August"/>
    <x v="2"/>
    <x v="2"/>
    <s v="Mobile"/>
    <x v="0"/>
    <n v="1959.5"/>
    <n v="14.892200000000004"/>
    <n v="7.6000000000000026E-3"/>
    <n v="1.19"/>
    <n v="17.721718000000003"/>
    <n v="0"/>
    <n v="0"/>
    <n v="0"/>
    <n v="58"/>
    <n v="3.2728203890841727"/>
    <n v="81.599999999999994"/>
    <n v="10.5"/>
    <n v="6"/>
  </r>
  <r>
    <x v="1"/>
    <x v="174"/>
    <s v="August"/>
    <x v="2"/>
    <x v="2"/>
    <s v="Mobile"/>
    <x v="0"/>
    <n v="1850.1"/>
    <n v="20.906130000000001"/>
    <n v="1.1300000000000001E-2"/>
    <n v="0.49999999999999994"/>
    <n v="10.453064999999999"/>
    <n v="0"/>
    <n v="0"/>
    <n v="0"/>
    <n v="0"/>
    <n v="0"/>
    <n v="60"/>
    <n v="1.5"/>
    <n v="1"/>
  </r>
  <r>
    <x v="1"/>
    <x v="175"/>
    <s v="August"/>
    <x v="2"/>
    <x v="2"/>
    <s v="Mobile"/>
    <x v="0"/>
    <n v="951.39999999999986"/>
    <n v="8.2771799999999978"/>
    <n v="8.6999999999999994E-3"/>
    <n v="1.18"/>
    <n v="9.7670723999999964"/>
    <n v="0"/>
    <n v="0"/>
    <n v="0"/>
    <n v="21"/>
    <n v="2.1500813283620186"/>
    <n v="91.2"/>
    <n v="18"/>
    <n v="1"/>
  </r>
  <r>
    <x v="1"/>
    <x v="176"/>
    <s v="August"/>
    <x v="2"/>
    <x v="2"/>
    <s v="Mobile"/>
    <x v="0"/>
    <n v="1712.6999999999998"/>
    <n v="12.67398"/>
    <n v="7.4000000000000012E-3"/>
    <n v="0.60999999999999988"/>
    <n v="7.7311277999999986"/>
    <n v="2"/>
    <n v="3.8655638999999993"/>
    <n v="0.15780362601171849"/>
    <n v="49"/>
    <n v="6.3380144873559079"/>
    <n v="28.799999999999997"/>
    <n v="13.5"/>
    <n v="3"/>
  </r>
  <r>
    <x v="1"/>
    <x v="177"/>
    <s v="August"/>
    <x v="2"/>
    <x v="2"/>
    <s v="Mobile"/>
    <x v="0"/>
    <n v="1424.4999999999998"/>
    <n v="6.695149999999999"/>
    <n v="4.7000000000000002E-3"/>
    <n v="0.67999999999999983"/>
    <n v="4.5527019999999983"/>
    <n v="0"/>
    <n v="0"/>
    <n v="0"/>
    <n v="14"/>
    <n v="3.0750969424311112"/>
    <n v="36"/>
    <n v="4.5"/>
    <n v="7"/>
  </r>
  <r>
    <x v="1"/>
    <x v="178"/>
    <s v="August"/>
    <x v="2"/>
    <x v="2"/>
    <s v="Mobile"/>
    <x v="0"/>
    <n v="784.59999999999991"/>
    <n v="9.3367399999999989"/>
    <n v="1.1900000000000001E-2"/>
    <n v="1.0099999999999998"/>
    <n v="9.4301073999999971"/>
    <n v="0"/>
    <n v="0"/>
    <n v="0"/>
    <n v="13"/>
    <n v="1.3785633024709776"/>
    <n v="62.4"/>
    <n v="7.5"/>
    <n v="4"/>
  </r>
  <r>
    <x v="1"/>
    <x v="179"/>
    <s v="August"/>
    <x v="2"/>
    <x v="2"/>
    <s v="Mobile"/>
    <x v="0"/>
    <n v="1705.1"/>
    <n v="14.49335"/>
    <n v="8.5000000000000006E-3"/>
    <n v="0.32000000000000006"/>
    <n v="4.6378720000000007"/>
    <n v="2"/>
    <n v="2.3189360000000003"/>
    <n v="0.13799432153366889"/>
    <n v="209"/>
    <n v="45.063770625838742"/>
    <n v="85.2"/>
    <n v="16.5"/>
    <n v="4"/>
  </r>
  <r>
    <x v="1"/>
    <x v="180"/>
    <s v="August"/>
    <x v="2"/>
    <x v="2"/>
    <s v="Mobile"/>
    <x v="0"/>
    <n v="1159.0999999999999"/>
    <n v="12.750100000000002"/>
    <n v="1.1000000000000003E-2"/>
    <n v="0.59999999999999987"/>
    <n v="7.650059999999999"/>
    <n v="1"/>
    <n v="7.650059999999999"/>
    <n v="7.8430757405824253E-2"/>
    <n v="110"/>
    <n v="14.378972191067785"/>
    <n v="75.599999999999994"/>
    <n v="7.5"/>
    <n v="7"/>
  </r>
  <r>
    <x v="1"/>
    <x v="181"/>
    <s v="August"/>
    <x v="2"/>
    <x v="2"/>
    <s v="Mobile"/>
    <x v="0"/>
    <n v="1315.8"/>
    <n v="11.842200000000004"/>
    <n v="9.0000000000000028E-3"/>
    <n v="0.49999999999999994"/>
    <n v="5.9211000000000009"/>
    <n v="2"/>
    <n v="2.9605500000000005"/>
    <n v="0.16888753778858653"/>
    <n v="170"/>
    <n v="28.710881424059714"/>
    <n v="88.8"/>
    <n v="15"/>
    <n v="7"/>
  </r>
  <r>
    <x v="1"/>
    <x v="182"/>
    <s v="August"/>
    <x v="2"/>
    <x v="2"/>
    <s v="Mobile"/>
    <x v="0"/>
    <n v="1490.3999999999999"/>
    <n v="11.32704"/>
    <n v="7.6000000000000009E-3"/>
    <n v="0.78999999999999981"/>
    <n v="8.9483615999999984"/>
    <n v="0"/>
    <n v="0"/>
    <n v="0"/>
    <n v="1"/>
    <n v="0.11175230111398272"/>
    <n v="93.6"/>
    <n v="13.5"/>
    <n v="9"/>
  </r>
  <r>
    <x v="1"/>
    <x v="183"/>
    <s v="August"/>
    <x v="2"/>
    <x v="2"/>
    <s v="Mobile"/>
    <x v="0"/>
    <n v="1576.5"/>
    <n v="7.4095500000000003"/>
    <n v="4.7000000000000002E-3"/>
    <n v="0.48999999999999994"/>
    <n v="3.6306794999999998"/>
    <n v="2"/>
    <n v="1.8153397499999999"/>
    <n v="0.2699219250831697"/>
    <n v="155"/>
    <n v="42.691733048868677"/>
    <n v="49.199999999999996"/>
    <n v="3"/>
    <n v="2"/>
  </r>
  <r>
    <x v="2"/>
    <x v="184"/>
    <s v="September"/>
    <x v="2"/>
    <x v="2"/>
    <s v="Mobile"/>
    <x v="0"/>
    <n v="2199"/>
    <n v="19.791000000000004"/>
    <n v="9.0000000000000011E-3"/>
    <n v="0.24000000000000005"/>
    <n v="4.7498400000000016"/>
    <n v="1"/>
    <n v="4.7498400000000016"/>
    <n v="5.0528017785862252E-2"/>
    <n v="167"/>
    <n v="35.159079042662476"/>
    <n v="68.399999999999991"/>
    <n v="6"/>
    <n v="7"/>
  </r>
  <r>
    <x v="2"/>
    <x v="185"/>
    <s v="September"/>
    <x v="2"/>
    <x v="2"/>
    <s v="Mobile"/>
    <x v="0"/>
    <n v="2255"/>
    <n v="27.060000000000002"/>
    <n v="1.2E-2"/>
    <n v="0.89999999999999969"/>
    <n v="24.353999999999992"/>
    <n v="2"/>
    <n v="12.176999999999996"/>
    <n v="7.3909830007390973E-2"/>
    <n v="81"/>
    <n v="3.3259423503325953"/>
    <n v="94.8"/>
    <n v="21"/>
    <n v="2"/>
  </r>
  <r>
    <x v="2"/>
    <x v="186"/>
    <s v="September"/>
    <x v="2"/>
    <x v="2"/>
    <s v="Mobile"/>
    <x v="0"/>
    <n v="2179"/>
    <n v="15.906700000000001"/>
    <n v="7.3000000000000001E-3"/>
    <n v="0.42999999999999994"/>
    <n v="6.8398809999999992"/>
    <n v="3"/>
    <n v="2.2799603333333329"/>
    <n v="0.18859977242294126"/>
    <n v="205"/>
    <n v="29.971281664110826"/>
    <n v="84"/>
    <n v="10.5"/>
    <n v="4"/>
  </r>
  <r>
    <x v="2"/>
    <x v="187"/>
    <s v="September"/>
    <x v="2"/>
    <x v="2"/>
    <s v="Mobile"/>
    <x v="0"/>
    <n v="2010"/>
    <n v="22.110000000000003"/>
    <n v="1.1000000000000001E-2"/>
    <n v="0.97999999999999976"/>
    <n v="21.667799999999996"/>
    <n v="5"/>
    <n v="4.3335599999999994"/>
    <n v="0.22614201718679328"/>
    <n v="328"/>
    <n v="15.137669721891474"/>
    <n v="60"/>
    <n v="30"/>
    <n v="2"/>
  </r>
  <r>
    <x v="2"/>
    <x v="188"/>
    <s v="September"/>
    <x v="2"/>
    <x v="2"/>
    <s v="Mobile"/>
    <x v="0"/>
    <n v="2238"/>
    <n v="26.184599999999996"/>
    <n v="1.1699999999999999E-2"/>
    <n v="0.5299999999999998"/>
    <n v="13.877837999999993"/>
    <n v="6"/>
    <n v="2.3129729999999991"/>
    <n v="0.22914232029513534"/>
    <n v="417"/>
    <n v="30.047908038701721"/>
    <n v="103.2"/>
    <n v="15"/>
    <n v="1"/>
  </r>
  <r>
    <x v="2"/>
    <x v="189"/>
    <s v="September"/>
    <x v="2"/>
    <x v="2"/>
    <s v="Mobile"/>
    <x v="0"/>
    <n v="1749"/>
    <n v="19.0641"/>
    <n v="1.09E-2"/>
    <n v="0.88999999999999968"/>
    <n v="16.967048999999992"/>
    <n v="3"/>
    <n v="5.6556829999999971"/>
    <n v="0.15736384093662958"/>
    <n v="276"/>
    <n v="16.266824006932502"/>
    <n v="91.2"/>
    <n v="7.5"/>
    <n v="0"/>
  </r>
  <r>
    <x v="2"/>
    <x v="190"/>
    <s v="September"/>
    <x v="2"/>
    <x v="2"/>
    <s v="Mobile"/>
    <x v="0"/>
    <n v="2313"/>
    <n v="23.592600000000001"/>
    <n v="1.0200000000000001E-2"/>
    <n v="0.73999999999999977"/>
    <n v="17.458523999999993"/>
    <n v="5"/>
    <n v="3.4917047999999986"/>
    <n v="0.21193085967633918"/>
    <n v="167"/>
    <n v="9.5655279907969355"/>
    <n v="50.4"/>
    <n v="24"/>
    <n v="0"/>
  </r>
  <r>
    <x v="2"/>
    <x v="191"/>
    <s v="September"/>
    <x v="2"/>
    <x v="2"/>
    <s v="Mobile"/>
    <x v="0"/>
    <n v="1777"/>
    <n v="21.857100000000003"/>
    <n v="1.2300000000000002E-2"/>
    <n v="0.19000000000000006"/>
    <n v="4.1528490000000016"/>
    <n v="3"/>
    <n v="1.3842830000000006"/>
    <n v="0.13725517108857074"/>
    <n v="316"/>
    <n v="76.092340463137447"/>
    <n v="67.2"/>
    <n v="12"/>
    <n v="10"/>
  </r>
  <r>
    <x v="2"/>
    <x v="192"/>
    <s v="September"/>
    <x v="2"/>
    <x v="2"/>
    <s v="Mobile"/>
    <x v="0"/>
    <n v="2461"/>
    <n v="23.379499999999997"/>
    <n v="9.499999999999998E-3"/>
    <n v="8.0000000000000057E-2"/>
    <n v="1.8703600000000011"/>
    <n v="4"/>
    <n v="0.46759000000000028"/>
    <n v="0.17109005752903186"/>
    <n v="332"/>
    <n v="177.50593468637044"/>
    <n v="39.6"/>
    <n v="21"/>
    <n v="10"/>
  </r>
  <r>
    <x v="2"/>
    <x v="193"/>
    <s v="September"/>
    <x v="2"/>
    <x v="2"/>
    <s v="Mobile"/>
    <x v="0"/>
    <n v="1415"/>
    <n v="14.291500000000003"/>
    <n v="1.0100000000000001E-2"/>
    <n v="1.0799999999999998"/>
    <n v="15.43482"/>
    <n v="6"/>
    <n v="2.57247"/>
    <n v="0.41982996886261054"/>
    <n v="560"/>
    <n v="36.281602247386104"/>
    <n v="38.4"/>
    <n v="7.5"/>
    <n v="1"/>
  </r>
  <r>
    <x v="2"/>
    <x v="194"/>
    <s v="September"/>
    <x v="2"/>
    <x v="2"/>
    <s v="Mobile"/>
    <x v="0"/>
    <n v="2419"/>
    <n v="26.850900000000006"/>
    <n v="1.1100000000000002E-2"/>
    <n v="0.36999999999999994"/>
    <n v="9.9348330000000011"/>
    <n v="6"/>
    <n v="1.6558055000000003"/>
    <n v="0.22345619699898323"/>
    <n v="204"/>
    <n v="20.533812697203867"/>
    <n v="72"/>
    <n v="28.5"/>
    <n v="0"/>
  </r>
  <r>
    <x v="2"/>
    <x v="195"/>
    <s v="September"/>
    <x v="2"/>
    <x v="2"/>
    <s v="Mobile"/>
    <x v="0"/>
    <n v="2193"/>
    <n v="31.140600000000003"/>
    <n v="1.4200000000000001E-2"/>
    <n v="0.58999999999999975"/>
    <n v="18.372953999999993"/>
    <n v="1"/>
    <n v="18.372953999999993"/>
    <n v="3.2112419156984769E-2"/>
    <n v="195"/>
    <n v="10.61342667052887"/>
    <n v="36"/>
    <n v="22.5"/>
    <n v="3"/>
  </r>
  <r>
    <x v="2"/>
    <x v="196"/>
    <s v="September"/>
    <x v="2"/>
    <x v="2"/>
    <s v="Mobile"/>
    <x v="0"/>
    <n v="2549"/>
    <n v="34.411500000000004"/>
    <n v="1.3500000000000002E-2"/>
    <n v="0.49999999999999983"/>
    <n v="17.205749999999995"/>
    <n v="3"/>
    <n v="5.735249999999998"/>
    <n v="8.7180157796085608E-2"/>
    <n v="240"/>
    <n v="13.948825247373701"/>
    <n v="33.6"/>
    <n v="25.5"/>
    <n v="9"/>
  </r>
  <r>
    <x v="2"/>
    <x v="197"/>
    <s v="September"/>
    <x v="2"/>
    <x v="2"/>
    <s v="Mobile"/>
    <x v="0"/>
    <n v="2842"/>
    <n v="30.409400000000005"/>
    <n v="1.0700000000000001E-2"/>
    <n v="0.42999999999999994"/>
    <n v="13.076042000000001"/>
    <n v="2"/>
    <n v="6.5380210000000005"/>
    <n v="6.5769137174689393E-2"/>
    <n v="265"/>
    <n v="20.266071338712432"/>
    <n v="80.399999999999991"/>
    <n v="4.5"/>
    <n v="1"/>
  </r>
  <r>
    <x v="2"/>
    <x v="198"/>
    <s v="September"/>
    <x v="2"/>
    <x v="2"/>
    <s v="Mobile"/>
    <x v="0"/>
    <n v="2399"/>
    <n v="18.712200000000003"/>
    <n v="7.8000000000000014E-3"/>
    <n v="0.7799999999999998"/>
    <n v="14.595515999999998"/>
    <n v="6"/>
    <n v="2.4325859999999997"/>
    <n v="0.32064642318914927"/>
    <n v="225"/>
    <n v="15.415693422555258"/>
    <n v="54"/>
    <n v="24"/>
    <n v="3"/>
  </r>
  <r>
    <x v="2"/>
    <x v="199"/>
    <s v="September"/>
    <x v="2"/>
    <x v="2"/>
    <s v="Mobile"/>
    <x v="0"/>
    <n v="1901"/>
    <n v="17.299100000000003"/>
    <n v="9.1000000000000022E-3"/>
    <n v="3.0000000000000054E-2"/>
    <n v="0.51897300000000102"/>
    <n v="2"/>
    <n v="0.25948650000000051"/>
    <n v="0.11561295096276683"/>
    <n v="55"/>
    <n v="105.97853838253607"/>
    <n v="66"/>
    <n v="13.5"/>
    <n v="7"/>
  </r>
  <r>
    <x v="2"/>
    <x v="200"/>
    <s v="September"/>
    <x v="2"/>
    <x v="2"/>
    <s v="Mobile"/>
    <x v="0"/>
    <n v="1924"/>
    <n v="13.660400000000001"/>
    <n v="7.1000000000000004E-3"/>
    <n v="1.2299999999999998"/>
    <n v="16.802291999999998"/>
    <n v="2"/>
    <n v="8.4011459999999989"/>
    <n v="0.14640859711282245"/>
    <n v="211"/>
    <n v="12.557810565368108"/>
    <n v="79.2"/>
    <n v="7.5"/>
    <n v="1"/>
  </r>
  <r>
    <x v="2"/>
    <x v="201"/>
    <s v="September"/>
    <x v="2"/>
    <x v="2"/>
    <s v="Mobile"/>
    <x v="0"/>
    <n v="1676"/>
    <n v="17.933199999999999"/>
    <n v="1.0699999999999999E-2"/>
    <n v="0.58999999999999975"/>
    <n v="10.580587999999995"/>
    <n v="3"/>
    <n v="3.5268626666666649"/>
    <n v="0.16728748912631322"/>
    <n v="215"/>
    <n v="20.320231730032404"/>
    <n v="91.2"/>
    <n v="13.5"/>
    <n v="4"/>
  </r>
  <r>
    <x v="2"/>
    <x v="202"/>
    <s v="September"/>
    <x v="2"/>
    <x v="2"/>
    <s v="Mobile"/>
    <x v="0"/>
    <n v="2222"/>
    <n v="20.886800000000001"/>
    <n v="9.4000000000000004E-3"/>
    <n v="6.0000000000000026E-2"/>
    <n v="1.2532080000000005"/>
    <n v="4"/>
    <n v="0.31330200000000014"/>
    <n v="0.191508512553383"/>
    <n v="382"/>
    <n v="304.81771581413449"/>
    <n v="72"/>
    <n v="16.5"/>
    <n v="6"/>
  </r>
  <r>
    <x v="2"/>
    <x v="203"/>
    <s v="September"/>
    <x v="2"/>
    <x v="2"/>
    <s v="Mobile"/>
    <x v="0"/>
    <n v="2143"/>
    <n v="16.286800000000007"/>
    <n v="7.6000000000000035E-3"/>
    <n v="0.74999999999999978"/>
    <n v="12.215100000000001"/>
    <n v="3"/>
    <n v="4.0717000000000008"/>
    <n v="0.18419824643269389"/>
    <n v="353"/>
    <n v="28.898658218107094"/>
    <n v="58.8"/>
    <n v="13.5"/>
    <n v="6"/>
  </r>
  <r>
    <x v="2"/>
    <x v="204"/>
    <s v="September"/>
    <x v="2"/>
    <x v="2"/>
    <s v="Mobile"/>
    <x v="0"/>
    <n v="2691"/>
    <n v="28.255500000000005"/>
    <n v="1.0500000000000002E-2"/>
    <n v="0.23000000000000004"/>
    <n v="6.4987650000000023"/>
    <n v="3"/>
    <n v="2.1662550000000009"/>
    <n v="0.10617401921749746"/>
    <n v="322"/>
    <n v="49.547875634832138"/>
    <n v="43.199999999999996"/>
    <n v="9"/>
    <n v="4"/>
  </r>
  <r>
    <x v="2"/>
    <x v="205"/>
    <s v="September"/>
    <x v="2"/>
    <x v="2"/>
    <s v="Mobile"/>
    <x v="0"/>
    <n v="1657"/>
    <n v="14.747300000000003"/>
    <n v="8.9000000000000017E-3"/>
    <n v="0.95999999999999974"/>
    <n v="14.157407999999998"/>
    <n v="3"/>
    <n v="4.7191359999999998"/>
    <n v="0.20342706800566879"/>
    <n v="318"/>
    <n v="22.461738758959271"/>
    <n v="81.599999999999994"/>
    <n v="28.5"/>
    <n v="2"/>
  </r>
  <r>
    <x v="2"/>
    <x v="206"/>
    <s v="September"/>
    <x v="2"/>
    <x v="2"/>
    <s v="Mobile"/>
    <x v="0"/>
    <n v="1727"/>
    <n v="11.398200000000003"/>
    <n v="6.6000000000000017E-3"/>
    <n v="1.1999999999999997"/>
    <n v="13.67784"/>
    <n v="5"/>
    <n v="2.7355679999999998"/>
    <n v="0.43866575424189774"/>
    <n v="383"/>
    <n v="28.001497312441145"/>
    <n v="57.599999999999994"/>
    <n v="18"/>
    <n v="0"/>
  </r>
  <r>
    <x v="2"/>
    <x v="207"/>
    <s v="September"/>
    <x v="2"/>
    <x v="2"/>
    <s v="Mobile"/>
    <x v="0"/>
    <n v="1856"/>
    <n v="21.529600000000006"/>
    <n v="1.1600000000000003E-2"/>
    <n v="1.0299999999999998"/>
    <n v="22.175488000000001"/>
    <n v="6"/>
    <n v="3.6959146666666669"/>
    <n v="0.27868608799048744"/>
    <n v="524"/>
    <n v="23.629694192073696"/>
    <n v="73.2"/>
    <n v="3"/>
    <n v="2"/>
  </r>
  <r>
    <x v="2"/>
    <x v="208"/>
    <s v="September"/>
    <x v="2"/>
    <x v="2"/>
    <s v="Mobile"/>
    <x v="0"/>
    <n v="1777"/>
    <n v="22.745600000000003"/>
    <n v="1.2800000000000002E-2"/>
    <n v="0.36999999999999994"/>
    <n v="8.4158720000000002"/>
    <n v="6"/>
    <n v="1.4026453333333333"/>
    <n v="0.26378728193584688"/>
    <n v="341"/>
    <n v="40.518677090145857"/>
    <n v="48"/>
    <n v="27"/>
    <n v="2"/>
  </r>
  <r>
    <x v="2"/>
    <x v="209"/>
    <s v="September"/>
    <x v="2"/>
    <x v="2"/>
    <s v="Mobile"/>
    <x v="0"/>
    <n v="2455"/>
    <n v="20.131000000000007"/>
    <n v="8.2000000000000024E-3"/>
    <n v="0.21000000000000008"/>
    <n v="4.2275100000000032"/>
    <n v="6"/>
    <n v="0.70458500000000057"/>
    <n v="0.29804778699518147"/>
    <n v="307"/>
    <n v="72.619579847238626"/>
    <n v="51.6"/>
    <n v="12"/>
    <n v="7"/>
  </r>
  <r>
    <x v="2"/>
    <x v="210"/>
    <s v="September"/>
    <x v="2"/>
    <x v="2"/>
    <s v="Mobile"/>
    <x v="0"/>
    <n v="1540"/>
    <n v="20.173999999999999"/>
    <n v="1.3100000000000001E-2"/>
    <n v="0.85999999999999988"/>
    <n v="17.349639999999997"/>
    <n v="4"/>
    <n v="4.3374099999999993"/>
    <n v="0.19827500743531279"/>
    <n v="249"/>
    <n v="14.351882805637468"/>
    <n v="54"/>
    <n v="24"/>
    <n v="1"/>
  </r>
  <r>
    <x v="2"/>
    <x v="211"/>
    <s v="September"/>
    <x v="2"/>
    <x v="2"/>
    <s v="Mobile"/>
    <x v="0"/>
    <n v="1635"/>
    <n v="17.658000000000001"/>
    <n v="1.0800000000000001E-2"/>
    <n v="0.42999999999999994"/>
    <n v="7.5929399999999996"/>
    <n v="4"/>
    <n v="1.8982349999999999"/>
    <n v="0.22652622041001244"/>
    <n v="206"/>
    <n v="27.130465932827075"/>
    <n v="69.599999999999994"/>
    <n v="19.5"/>
    <n v="1"/>
  </r>
  <r>
    <x v="2"/>
    <x v="212"/>
    <s v="September"/>
    <x v="2"/>
    <x v="2"/>
    <s v="Mobile"/>
    <x v="0"/>
    <n v="3119"/>
    <n v="33.997100000000003"/>
    <n v="1.0900000000000002E-2"/>
    <n v="8.0000000000000057E-2"/>
    <n v="2.7197680000000024"/>
    <n v="3"/>
    <n v="0.90658933333333414"/>
    <n v="8.8242820711178296E-2"/>
    <n v="330"/>
    <n v="121.33387847787006"/>
    <n v="85.2"/>
    <n v="6"/>
    <n v="8"/>
  </r>
  <r>
    <x v="2"/>
    <x v="213"/>
    <s v="September"/>
    <x v="2"/>
    <x v="2"/>
    <s v="Mobile"/>
    <x v="0"/>
    <n v="1552"/>
    <n v="14.123200000000001"/>
    <n v="9.1000000000000004E-3"/>
    <n v="1.2099999999999997"/>
    <n v="17.089071999999998"/>
    <n v="3"/>
    <n v="5.6963573333333324"/>
    <n v="0.21241644952985159"/>
    <n v="296"/>
    <n v="17.321010760560902"/>
    <n v="39.6"/>
    <n v="16.5"/>
    <n v="1"/>
  </r>
  <r>
    <x v="2"/>
    <x v="214"/>
    <s v="October"/>
    <x v="2"/>
    <x v="2"/>
    <s v="Mobile"/>
    <x v="0"/>
    <n v="1750"/>
    <n v="9.1000000000000014"/>
    <n v="5.2000000000000006E-3"/>
    <n v="0.44999999999999984"/>
    <n v="4.0949999999999989"/>
    <n v="4"/>
    <n v="1.0237499999999997"/>
    <n v="0.4395604395604395"/>
    <n v="272"/>
    <n v="66.422466422466442"/>
    <n v="55.199999999999996"/>
    <n v="24"/>
    <n v="8"/>
  </r>
  <r>
    <x v="2"/>
    <x v="215"/>
    <s v="October"/>
    <x v="2"/>
    <x v="2"/>
    <s v="Mobile"/>
    <x v="0"/>
    <n v="2047"/>
    <n v="27.225099999999998"/>
    <n v="1.3299999999999999E-2"/>
    <n v="0.86999999999999988"/>
    <n v="23.685836999999996"/>
    <n v="6"/>
    <n v="3.9476394999999993"/>
    <n v="0.22038486543667427"/>
    <n v="367"/>
    <n v="15.494491497176142"/>
    <n v="38.4"/>
    <n v="6"/>
    <n v="8"/>
  </r>
  <r>
    <x v="2"/>
    <x v="216"/>
    <s v="October"/>
    <x v="2"/>
    <x v="2"/>
    <s v="Mobile"/>
    <x v="0"/>
    <n v="2631"/>
    <n v="14.733600000000003"/>
    <n v="5.6000000000000008E-3"/>
    <n v="0.26000000000000006"/>
    <n v="3.8307360000000017"/>
    <n v="4"/>
    <n v="0.95768400000000042"/>
    <n v="0.27148829885431935"/>
    <n v="319"/>
    <n v="83.273814744738317"/>
    <n v="79.2"/>
    <n v="1.5"/>
    <n v="2"/>
  </r>
  <r>
    <x v="2"/>
    <x v="217"/>
    <s v="October"/>
    <x v="2"/>
    <x v="2"/>
    <s v="Mobile"/>
    <x v="0"/>
    <n v="2467"/>
    <n v="30.837500000000002"/>
    <n v="1.2500000000000001E-2"/>
    <n v="0.55999999999999983"/>
    <n v="17.268999999999995"/>
    <n v="3"/>
    <n v="5.7563333333333313"/>
    <n v="9.7284150790433718E-2"/>
    <n v="162"/>
    <n v="9.3809716833632546"/>
    <n v="58.8"/>
    <n v="19.5"/>
    <n v="8"/>
  </r>
  <r>
    <x v="2"/>
    <x v="218"/>
    <s v="October"/>
    <x v="2"/>
    <x v="2"/>
    <s v="Mobile"/>
    <x v="0"/>
    <n v="2507"/>
    <n v="20.557400000000001"/>
    <n v="8.2000000000000007E-3"/>
    <n v="8.0000000000000057E-2"/>
    <n v="1.6445920000000012"/>
    <n v="5"/>
    <n v="0.32891840000000022"/>
    <n v="0.2432214190510473"/>
    <n v="236"/>
    <n v="143.50063724011781"/>
    <n v="85.2"/>
    <n v="9"/>
    <n v="1"/>
  </r>
  <r>
    <x v="2"/>
    <x v="219"/>
    <s v="October"/>
    <x v="2"/>
    <x v="2"/>
    <s v="Mobile"/>
    <x v="0"/>
    <n v="1481"/>
    <n v="12.292300000000003"/>
    <n v="8.3000000000000018E-3"/>
    <n v="0.99999999999999978"/>
    <n v="12.292299999999999"/>
    <n v="1"/>
    <n v="12.292299999999999"/>
    <n v="8.1351740520488422E-2"/>
    <n v="81"/>
    <n v="6.589490982159564"/>
    <n v="73.2"/>
    <n v="25.5"/>
    <n v="6"/>
  </r>
  <r>
    <x v="2"/>
    <x v="220"/>
    <s v="October"/>
    <x v="2"/>
    <x v="2"/>
    <s v="Mobile"/>
    <x v="0"/>
    <n v="1488"/>
    <n v="15.624000000000004"/>
    <n v="1.0500000000000002E-2"/>
    <n v="6.0000000000000026E-2"/>
    <n v="0.93744000000000061"/>
    <n v="2"/>
    <n v="0.4687200000000003"/>
    <n v="0.12800819252432152"/>
    <n v="207"/>
    <n v="220.81413210445453"/>
    <n v="90"/>
    <n v="6"/>
    <n v="9"/>
  </r>
  <r>
    <x v="2"/>
    <x v="221"/>
    <s v="October"/>
    <x v="2"/>
    <x v="2"/>
    <s v="Mobile"/>
    <x v="0"/>
    <n v="2258"/>
    <n v="20.547800000000002"/>
    <n v="9.1000000000000004E-3"/>
    <n v="0.38999999999999996"/>
    <n v="8.0136420000000008"/>
    <n v="5"/>
    <n v="1.6027284000000002"/>
    <n v="0.24333505290104046"/>
    <n v="217"/>
    <n v="27.078823835654248"/>
    <n v="91.2"/>
    <n v="13.5"/>
    <n v="3"/>
  </r>
  <r>
    <x v="2"/>
    <x v="222"/>
    <s v="October"/>
    <x v="2"/>
    <x v="2"/>
    <s v="Mobile"/>
    <x v="0"/>
    <n v="1915"/>
    <n v="18.192500000000003"/>
    <n v="9.5000000000000015E-3"/>
    <n v="0.69999999999999973"/>
    <n v="12.734749999999996"/>
    <n v="2"/>
    <n v="6.3673749999999982"/>
    <n v="0.10993541294489485"/>
    <n v="89"/>
    <n v="6.9887512514968906"/>
    <n v="73.2"/>
    <n v="4.5"/>
    <n v="2"/>
  </r>
  <r>
    <x v="2"/>
    <x v="223"/>
    <s v="October"/>
    <x v="2"/>
    <x v="2"/>
    <s v="Mobile"/>
    <x v="0"/>
    <n v="2220"/>
    <n v="30.636000000000003"/>
    <n v="1.3800000000000002E-2"/>
    <n v="0.35999999999999993"/>
    <n v="11.02896"/>
    <n v="3"/>
    <n v="3.67632"/>
    <n v="9.792401096748922E-2"/>
    <n v="162"/>
    <n v="14.688601645123384"/>
    <n v="79.2"/>
    <n v="13.5"/>
    <n v="7"/>
  </r>
  <r>
    <x v="2"/>
    <x v="224"/>
    <s v="October"/>
    <x v="2"/>
    <x v="2"/>
    <s v="Mobile"/>
    <x v="0"/>
    <n v="2509"/>
    <n v="24.337299999999999"/>
    <n v="9.7000000000000003E-3"/>
    <n v="9.0000000000000066E-2"/>
    <n v="2.1903570000000014"/>
    <n v="2"/>
    <n v="1.0951785000000007"/>
    <n v="8.2178384619493533E-2"/>
    <n v="174"/>
    <n v="79.439105132177033"/>
    <n v="80.399999999999991"/>
    <n v="16.5"/>
    <n v="6"/>
  </r>
  <r>
    <x v="2"/>
    <x v="225"/>
    <s v="October"/>
    <x v="2"/>
    <x v="2"/>
    <s v="Mobile"/>
    <x v="0"/>
    <n v="1906"/>
    <n v="16.772799999999997"/>
    <n v="8.7999999999999988E-3"/>
    <n v="0.53999999999999981"/>
    <n v="9.0573119999999943"/>
    <n v="6"/>
    <n v="1.5095519999999991"/>
    <n v="0.3577220261375561"/>
    <n v="228"/>
    <n v="25.173031468939143"/>
    <n v="87.6"/>
    <n v="16.5"/>
    <n v="7"/>
  </r>
  <r>
    <x v="2"/>
    <x v="226"/>
    <s v="October"/>
    <x v="2"/>
    <x v="2"/>
    <s v="Mobile"/>
    <x v="0"/>
    <n v="2282"/>
    <n v="18.712400000000002"/>
    <n v="8.2000000000000007E-3"/>
    <n v="0.68999999999999972"/>
    <n v="12.911555999999996"/>
    <n v="5"/>
    <n v="2.582311199999999"/>
    <n v="0.26720249674012952"/>
    <n v="264"/>
    <n v="20.446799750549051"/>
    <n v="88.8"/>
    <n v="28.5"/>
    <n v="4"/>
  </r>
  <r>
    <x v="2"/>
    <x v="227"/>
    <s v="October"/>
    <x v="2"/>
    <x v="2"/>
    <s v="Mobile"/>
    <x v="0"/>
    <n v="2016"/>
    <n v="25.804799999999997"/>
    <n v="1.2799999999999999E-2"/>
    <n v="9.0000000000000066E-2"/>
    <n v="2.3224320000000014"/>
    <n v="4"/>
    <n v="0.58060800000000035"/>
    <n v="0.15500992063492067"/>
    <n v="215"/>
    <n v="92.575369268077552"/>
    <n v="82.8"/>
    <n v="21"/>
    <n v="5"/>
  </r>
  <r>
    <x v="2"/>
    <x v="228"/>
    <s v="October"/>
    <x v="2"/>
    <x v="2"/>
    <s v="Mobile"/>
    <x v="0"/>
    <n v="2337"/>
    <n v="17.761200000000006"/>
    <n v="7.6000000000000026E-3"/>
    <n v="9.0000000000000066E-2"/>
    <n v="1.5985080000000016"/>
    <n v="5"/>
    <n v="0.31970160000000031"/>
    <n v="0.28151251041596281"/>
    <n v="332"/>
    <n v="207.69367435133242"/>
    <n v="42"/>
    <n v="9"/>
    <n v="2"/>
  </r>
  <r>
    <x v="2"/>
    <x v="229"/>
    <s v="October"/>
    <x v="2"/>
    <x v="2"/>
    <s v="Mobile"/>
    <x v="0"/>
    <n v="1746"/>
    <n v="23.221799999999998"/>
    <n v="1.3299999999999999E-2"/>
    <n v="0.31999999999999995"/>
    <n v="7.4309759999999985"/>
    <n v="1"/>
    <n v="7.4309759999999985"/>
    <n v="4.3062983920281808E-2"/>
    <n v="105"/>
    <n v="14.130041598842469"/>
    <n v="67.2"/>
    <n v="25.5"/>
    <n v="1"/>
  </r>
  <r>
    <x v="2"/>
    <x v="230"/>
    <s v="October"/>
    <x v="2"/>
    <x v="2"/>
    <s v="Mobile"/>
    <x v="0"/>
    <n v="2357"/>
    <n v="30.169600000000006"/>
    <n v="1.2800000000000002E-2"/>
    <n v="0.41999999999999993"/>
    <n v="12.671232"/>
    <n v="1"/>
    <n v="12.671232"/>
    <n v="3.3145948239287223E-2"/>
    <n v="133"/>
    <n v="10.496216942440956"/>
    <n v="68.399999999999991"/>
    <n v="3"/>
    <n v="7"/>
  </r>
  <r>
    <x v="2"/>
    <x v="231"/>
    <s v="October"/>
    <x v="2"/>
    <x v="2"/>
    <s v="Mobile"/>
    <x v="0"/>
    <n v="2102"/>
    <n v="19.758800000000001"/>
    <n v="9.4000000000000004E-3"/>
    <n v="0.39999999999999997"/>
    <n v="7.9035199999999994"/>
    <n v="2"/>
    <n v="3.9517599999999997"/>
    <n v="0.10122072190618864"/>
    <n v="111"/>
    <n v="14.044375164483673"/>
    <n v="63.599999999999994"/>
    <n v="9"/>
    <n v="0"/>
  </r>
  <r>
    <x v="2"/>
    <x v="232"/>
    <s v="October"/>
    <x v="2"/>
    <x v="2"/>
    <s v="Mobile"/>
    <x v="0"/>
    <n v="2388"/>
    <n v="30.088799999999999"/>
    <n v="1.26E-2"/>
    <n v="0.28000000000000008"/>
    <n v="8.424864000000003"/>
    <n v="4"/>
    <n v="2.1062160000000008"/>
    <n v="0.13293983143229374"/>
    <n v="367"/>
    <n v="43.561534049689094"/>
    <n v="98.399999999999991"/>
    <n v="27"/>
    <n v="5"/>
  </r>
  <r>
    <x v="2"/>
    <x v="233"/>
    <s v="October"/>
    <x v="2"/>
    <x v="2"/>
    <s v="Mobile"/>
    <x v="0"/>
    <n v="2353"/>
    <n v="20.706399999999999"/>
    <n v="8.7999999999999988E-3"/>
    <n v="0.82999999999999985"/>
    <n v="17.186311999999997"/>
    <n v="5"/>
    <n v="3.4372623999999994"/>
    <n v="0.2414712359463741"/>
    <n v="390"/>
    <n v="22.692477594960458"/>
    <n v="62.4"/>
    <n v="4.5"/>
    <n v="8"/>
  </r>
  <r>
    <x v="2"/>
    <x v="234"/>
    <s v="October"/>
    <x v="2"/>
    <x v="2"/>
    <s v="Mobile"/>
    <x v="0"/>
    <n v="2548"/>
    <n v="31.595199999999995"/>
    <n v="1.2399999999999998E-2"/>
    <n v="0.37999999999999995"/>
    <n v="12.006175999999996"/>
    <n v="2"/>
    <n v="6.0030879999999982"/>
    <n v="6.3300754544994189E-2"/>
    <n v="193"/>
    <n v="16.075060035768264"/>
    <n v="61.199999999999996"/>
    <n v="6"/>
    <n v="3"/>
  </r>
  <r>
    <x v="2"/>
    <x v="235"/>
    <s v="October"/>
    <x v="2"/>
    <x v="2"/>
    <s v="Mobile"/>
    <x v="0"/>
    <n v="2764"/>
    <n v="20.73"/>
    <n v="7.4999999999999997E-3"/>
    <n v="0.71999999999999975"/>
    <n v="14.925599999999996"/>
    <n v="4"/>
    <n v="3.7313999999999989"/>
    <n v="0.19295706705258078"/>
    <n v="341"/>
    <n v="22.846652730878496"/>
    <n v="60"/>
    <n v="10.5"/>
    <n v="3"/>
  </r>
  <r>
    <x v="2"/>
    <x v="236"/>
    <s v="October"/>
    <x v="2"/>
    <x v="2"/>
    <s v="Mobile"/>
    <x v="0"/>
    <n v="2727"/>
    <n v="29.72430000000001"/>
    <n v="1.0900000000000003E-2"/>
    <n v="0.17000000000000004"/>
    <n v="5.0531310000000031"/>
    <n v="5"/>
    <n v="1.0106262000000006"/>
    <n v="0.16821253990842502"/>
    <n v="374"/>
    <n v="74.013517559706997"/>
    <n v="64.8"/>
    <n v="16.5"/>
    <n v="0"/>
  </r>
  <r>
    <x v="2"/>
    <x v="237"/>
    <s v="October"/>
    <x v="2"/>
    <x v="2"/>
    <s v="Mobile"/>
    <x v="0"/>
    <n v="1489"/>
    <n v="15.038900000000002"/>
    <n v="1.0100000000000001E-2"/>
    <n v="0.78999999999999981"/>
    <n v="11.880730999999999"/>
    <n v="5"/>
    <n v="2.3761462"/>
    <n v="0.33247112488280389"/>
    <n v="299"/>
    <n v="25.166801605052754"/>
    <n v="50.4"/>
    <n v="16.5"/>
    <n v="7"/>
  </r>
  <r>
    <x v="2"/>
    <x v="238"/>
    <s v="October"/>
    <x v="2"/>
    <x v="2"/>
    <s v="Mobile"/>
    <x v="0"/>
    <n v="1856"/>
    <n v="19.673600000000004"/>
    <n v="1.0600000000000002E-2"/>
    <n v="0.91999999999999971"/>
    <n v="18.099711999999997"/>
    <n v="3"/>
    <n v="6.0332373333333322"/>
    <n v="0.15248861418347426"/>
    <n v="226"/>
    <n v="12.486386523719275"/>
    <n v="46.8"/>
    <n v="15"/>
    <n v="6"/>
  </r>
  <r>
    <x v="2"/>
    <x v="239"/>
    <s v="October"/>
    <x v="2"/>
    <x v="2"/>
    <s v="Mobile"/>
    <x v="0"/>
    <n v="1482"/>
    <n v="12.300599999999999"/>
    <n v="8.3000000000000001E-3"/>
    <n v="0.26000000000000006"/>
    <n v="3.1981560000000004"/>
    <n v="2"/>
    <n v="1.5990780000000002"/>
    <n v="0.16259369461652279"/>
    <n v="192"/>
    <n v="60.034594935331477"/>
    <n v="67.2"/>
    <n v="19.5"/>
    <n v="6"/>
  </r>
  <r>
    <x v="2"/>
    <x v="240"/>
    <s v="October"/>
    <x v="2"/>
    <x v="2"/>
    <s v="Mobile"/>
    <x v="0"/>
    <n v="2501"/>
    <n v="37.014800000000008"/>
    <n v="1.4800000000000002E-2"/>
    <n v="0.31999999999999995"/>
    <n v="11.844736000000001"/>
    <n v="6"/>
    <n v="1.9741226666666669"/>
    <n v="0.16209732323286899"/>
    <n v="472"/>
    <n v="39.848925294746962"/>
    <n v="75.599999999999994"/>
    <n v="10.5"/>
    <n v="2"/>
  </r>
  <r>
    <x v="2"/>
    <x v="241"/>
    <s v="October"/>
    <x v="2"/>
    <x v="2"/>
    <s v="Mobile"/>
    <x v="0"/>
    <n v="2311"/>
    <n v="28.194199999999999"/>
    <n v="1.2199999999999999E-2"/>
    <n v="0.74999999999999978"/>
    <n v="21.145649999999993"/>
    <n v="2"/>
    <n v="10.572824999999996"/>
    <n v="7.0936575607749117E-2"/>
    <n v="69"/>
    <n v="3.2630824779564604"/>
    <n v="84"/>
    <n v="18"/>
    <n v="6"/>
  </r>
  <r>
    <x v="2"/>
    <x v="242"/>
    <s v="October"/>
    <x v="2"/>
    <x v="2"/>
    <s v="Mobile"/>
    <x v="0"/>
    <n v="1833"/>
    <n v="25.845299999999995"/>
    <n v="1.4099999999999996E-2"/>
    <n v="0.26000000000000006"/>
    <n v="6.7197780000000007"/>
    <n v="2"/>
    <n v="3.3598890000000003"/>
    <n v="7.7383508800439552E-2"/>
    <n v="222"/>
    <n v="33.036805680187648"/>
    <n v="72"/>
    <n v="19.5"/>
    <n v="2"/>
  </r>
  <r>
    <x v="2"/>
    <x v="243"/>
    <s v="October"/>
    <x v="2"/>
    <x v="2"/>
    <s v="Mobile"/>
    <x v="0"/>
    <n v="2300"/>
    <n v="30.129999999999992"/>
    <n v="1.3099999999999997E-2"/>
    <n v="0.7799999999999998"/>
    <n v="23.501399999999986"/>
    <n v="1"/>
    <n v="23.501399999999986"/>
    <n v="3.3189512114171933E-2"/>
    <n v="145"/>
    <n v="6.1698452007114506"/>
    <n v="55.199999999999996"/>
    <n v="7.5"/>
    <n v="2"/>
  </r>
  <r>
    <x v="2"/>
    <x v="244"/>
    <s v="October"/>
    <x v="2"/>
    <x v="2"/>
    <s v="Mobile"/>
    <x v="0"/>
    <n v="1544"/>
    <n v="8.9551999999999978"/>
    <n v="5.7999999999999987E-3"/>
    <n v="9.0000000000000066E-2"/>
    <n v="0.80596800000000035"/>
    <n v="2"/>
    <n v="0.40298400000000018"/>
    <n v="0.2233339288904771"/>
    <n v="203"/>
    <n v="251.87104202648234"/>
    <n v="61.199999999999996"/>
    <n v="12"/>
    <n v="6"/>
  </r>
  <r>
    <x v="2"/>
    <x v="245"/>
    <s v="November"/>
    <x v="2"/>
    <x v="2"/>
    <s v="Mobile"/>
    <x v="0"/>
    <n v="2206"/>
    <n v="24.927800000000001"/>
    <n v="1.1300000000000001E-2"/>
    <n v="0.65999999999999981"/>
    <n v="16.452347999999997"/>
    <n v="1"/>
    <n v="16.452347999999997"/>
    <n v="4.0115854588050288E-2"/>
    <n v="92"/>
    <n v="5.5919070031827687"/>
    <n v="50.4"/>
    <n v="27"/>
    <n v="1"/>
  </r>
  <r>
    <x v="2"/>
    <x v="246"/>
    <s v="November"/>
    <x v="2"/>
    <x v="2"/>
    <s v="Mobile"/>
    <x v="0"/>
    <n v="2749"/>
    <n v="36.561699999999995"/>
    <n v="1.3299999999999998E-2"/>
    <n v="1.0699999999999998"/>
    <n v="39.12101899999999"/>
    <n v="6"/>
    <n v="6.5201698333333313"/>
    <n v="0.16410615480133584"/>
    <n v="310"/>
    <n v="7.9241289701579625"/>
    <n v="79.2"/>
    <n v="3"/>
    <n v="4"/>
  </r>
  <r>
    <x v="2"/>
    <x v="247"/>
    <s v="November"/>
    <x v="2"/>
    <x v="2"/>
    <s v="Mobile"/>
    <x v="0"/>
    <n v="3011"/>
    <n v="21.9803"/>
    <n v="7.3000000000000001E-3"/>
    <n v="1.0199999999999998"/>
    <n v="22.419905999999994"/>
    <n v="6"/>
    <n v="3.7366509999999988"/>
    <n v="0.27297170648262309"/>
    <n v="424"/>
    <n v="18.911765285724218"/>
    <n v="67.2"/>
    <n v="13.5"/>
    <n v="5"/>
  </r>
  <r>
    <x v="2"/>
    <x v="248"/>
    <s v="November"/>
    <x v="2"/>
    <x v="2"/>
    <s v="Mobile"/>
    <x v="0"/>
    <n v="2363"/>
    <n v="20.0855"/>
    <n v="8.5000000000000006E-3"/>
    <n v="1.1799999999999997"/>
    <n v="23.700889999999994"/>
    <n v="6"/>
    <n v="3.9501483333333325"/>
    <n v="0.29872295934878396"/>
    <n v="481"/>
    <n v="20.294596532028972"/>
    <n v="49.199999999999996"/>
    <n v="25.5"/>
    <n v="3"/>
  </r>
  <r>
    <x v="2"/>
    <x v="249"/>
    <s v="November"/>
    <x v="2"/>
    <x v="2"/>
    <s v="Mobile"/>
    <x v="0"/>
    <n v="1775"/>
    <n v="12.9575"/>
    <n v="7.3000000000000001E-3"/>
    <n v="0.4599999999999998"/>
    <n v="5.9604499999999971"/>
    <n v="2"/>
    <n v="2.9802249999999986"/>
    <n v="0.15435076210688792"/>
    <n v="79"/>
    <n v="13.254032833091468"/>
    <n v="91.2"/>
    <n v="9"/>
    <n v="4"/>
  </r>
  <r>
    <x v="2"/>
    <x v="250"/>
    <s v="November"/>
    <x v="2"/>
    <x v="2"/>
    <s v="Mobile"/>
    <x v="0"/>
    <n v="2769"/>
    <n v="22.982700000000001"/>
    <n v="8.3000000000000001E-3"/>
    <n v="0.80999999999999983"/>
    <n v="18.615986999999997"/>
    <n v="3"/>
    <n v="6.205328999999999"/>
    <n v="0.1305329661005887"/>
    <n v="189"/>
    <n v="10.15256403004579"/>
    <n v="40.799999999999997"/>
    <n v="21"/>
    <n v="5"/>
  </r>
  <r>
    <x v="2"/>
    <x v="251"/>
    <s v="November"/>
    <x v="2"/>
    <x v="2"/>
    <s v="Mobile"/>
    <x v="0"/>
    <n v="2166"/>
    <n v="13.862400000000004"/>
    <n v="6.400000000000002E-3"/>
    <n v="0.80999999999999983"/>
    <n v="11.228544000000001"/>
    <n v="5"/>
    <n v="2.2457088000000001"/>
    <n v="0.36068790397045231"/>
    <n v="264"/>
    <n v="23.51150781437023"/>
    <n v="58.8"/>
    <n v="4.5"/>
    <n v="5"/>
  </r>
  <r>
    <x v="2"/>
    <x v="252"/>
    <s v="November"/>
    <x v="2"/>
    <x v="2"/>
    <s v="Mobile"/>
    <x v="0"/>
    <n v="1949"/>
    <n v="24.947200000000006"/>
    <n v="1.2800000000000002E-2"/>
    <n v="0.87999999999999967"/>
    <n v="21.953535999999996"/>
    <n v="5"/>
    <n v="4.3907071999999996"/>
    <n v="0.20042329399692146"/>
    <n v="219"/>
    <n v="9.9756139512104127"/>
    <n v="45.6"/>
    <n v="15"/>
    <n v="1"/>
  </r>
  <r>
    <x v="2"/>
    <x v="253"/>
    <s v="November"/>
    <x v="2"/>
    <x v="2"/>
    <s v="Mobile"/>
    <x v="0"/>
    <n v="2710"/>
    <n v="17.886000000000003"/>
    <n v="6.6000000000000008E-3"/>
    <n v="0.32999999999999996"/>
    <n v="5.90238"/>
    <n v="1"/>
    <n v="5.90238"/>
    <n v="5.5909650005590956E-2"/>
    <n v="98"/>
    <n v="16.603471819842166"/>
    <n v="78"/>
    <n v="28.5"/>
    <n v="5"/>
  </r>
  <r>
    <x v="2"/>
    <x v="254"/>
    <s v="November"/>
    <x v="2"/>
    <x v="2"/>
    <s v="Mobile"/>
    <x v="0"/>
    <n v="2446"/>
    <n v="23.481600000000004"/>
    <n v="9.6000000000000009E-3"/>
    <n v="0.30000000000000004"/>
    <n v="7.0444800000000019"/>
    <n v="2"/>
    <n v="3.5222400000000009"/>
    <n v="8.5173071681657109E-2"/>
    <n v="114"/>
    <n v="16.18288361951485"/>
    <n v="84"/>
    <n v="15"/>
    <n v="2"/>
  </r>
  <r>
    <x v="2"/>
    <x v="255"/>
    <s v="November"/>
    <x v="2"/>
    <x v="2"/>
    <s v="Mobile"/>
    <x v="0"/>
    <n v="1630"/>
    <n v="14.181000000000004"/>
    <n v="8.7000000000000029E-3"/>
    <n v="0.14000000000000007"/>
    <n v="1.9853400000000017"/>
    <n v="2"/>
    <n v="0.99267000000000083"/>
    <n v="0.14103377758973271"/>
    <n v="123"/>
    <n v="61.954123726918262"/>
    <n v="46.8"/>
    <n v="3"/>
    <n v="2"/>
  </r>
  <r>
    <x v="2"/>
    <x v="256"/>
    <s v="November"/>
    <x v="2"/>
    <x v="2"/>
    <s v="Mobile"/>
    <x v="0"/>
    <n v="1526"/>
    <n v="16.480800000000002"/>
    <n v="1.0800000000000001E-2"/>
    <n v="1.1899999999999997"/>
    <n v="19.612151999999998"/>
    <n v="4"/>
    <n v="4.9030379999999996"/>
    <n v="0.24270666472501332"/>
    <n v="247"/>
    <n v="12.594232392243342"/>
    <n v="62.4"/>
    <n v="9"/>
    <n v="3"/>
  </r>
  <r>
    <x v="2"/>
    <x v="257"/>
    <s v="November"/>
    <x v="2"/>
    <x v="2"/>
    <s v="Mobile"/>
    <x v="0"/>
    <n v="2122"/>
    <n v="24.615199999999998"/>
    <n v="1.1599999999999999E-2"/>
    <n v="1.0299999999999998"/>
    <n v="25.353655999999994"/>
    <n v="1"/>
    <n v="25.353655999999994"/>
    <n v="4.0625304689785174E-2"/>
    <n v="50"/>
    <n v="1.9721021694070477"/>
    <n v="57.599999999999994"/>
    <n v="6"/>
    <n v="0"/>
  </r>
  <r>
    <x v="2"/>
    <x v="258"/>
    <s v="November"/>
    <x v="2"/>
    <x v="2"/>
    <s v="Mobile"/>
    <x v="0"/>
    <n v="1444"/>
    <n v="11.985199999999997"/>
    <n v="8.2999999999999984E-3"/>
    <n v="1.2399999999999998"/>
    <n v="14.861647999999994"/>
    <n v="1"/>
    <n v="14.861647999999994"/>
    <n v="8.3436238026899867E-2"/>
    <n v="159"/>
    <n v="10.698678908287969"/>
    <n v="57.599999999999994"/>
    <n v="7.5"/>
    <n v="3"/>
  </r>
  <r>
    <x v="2"/>
    <x v="259"/>
    <s v="November"/>
    <x v="2"/>
    <x v="2"/>
    <s v="Mobile"/>
    <x v="0"/>
    <n v="1643"/>
    <n v="24.645"/>
    <n v="1.4999999999999999E-2"/>
    <n v="0.55999999999999983"/>
    <n v="13.801199999999996"/>
    <n v="5"/>
    <n v="2.7602399999999991"/>
    <n v="0.2028809089064719"/>
    <n v="377"/>
    <n v="27.316465234907117"/>
    <n v="70.8"/>
    <n v="10.5"/>
    <n v="1"/>
  </r>
  <r>
    <x v="2"/>
    <x v="260"/>
    <s v="November"/>
    <x v="2"/>
    <x v="2"/>
    <s v="Mobile"/>
    <x v="0"/>
    <n v="2401"/>
    <n v="22.3293"/>
    <n v="9.2999999999999992E-3"/>
    <n v="0.28000000000000008"/>
    <n v="6.2522040000000016"/>
    <n v="4"/>
    <n v="1.5630510000000004"/>
    <n v="0.17913682918855495"/>
    <n v="353"/>
    <n v="56.460089913892752"/>
    <n v="60"/>
    <n v="16.5"/>
    <n v="3"/>
  </r>
  <r>
    <x v="2"/>
    <x v="261"/>
    <s v="November"/>
    <x v="2"/>
    <x v="2"/>
    <s v="Mobile"/>
    <x v="0"/>
    <n v="2423"/>
    <n v="22.291599999999999"/>
    <n v="9.1999999999999998E-3"/>
    <n v="0.40999999999999992"/>
    <n v="9.1395559999999971"/>
    <n v="2"/>
    <n v="4.5697779999999986"/>
    <n v="8.9719894489404081E-2"/>
    <n v="183"/>
    <n v="20.022854501903598"/>
    <n v="52.8"/>
    <n v="18"/>
    <n v="7"/>
  </r>
  <r>
    <x v="2"/>
    <x v="262"/>
    <s v="November"/>
    <x v="2"/>
    <x v="2"/>
    <s v="Mobile"/>
    <x v="0"/>
    <n v="2340"/>
    <n v="20.826000000000004"/>
    <n v="8.9000000000000017E-3"/>
    <n v="1.2199999999999998"/>
    <n v="25.407720000000001"/>
    <n v="1"/>
    <n v="25.407720000000001"/>
    <n v="4.8016901949486213E-2"/>
    <n v="34"/>
    <n v="1.3381759559692881"/>
    <n v="99.6"/>
    <n v="10.5"/>
    <n v="2"/>
  </r>
  <r>
    <x v="2"/>
    <x v="263"/>
    <s v="November"/>
    <x v="2"/>
    <x v="2"/>
    <s v="Mobile"/>
    <x v="0"/>
    <n v="1974"/>
    <n v="18.160799999999998"/>
    <n v="9.1999999999999998E-3"/>
    <n v="0.6499999999999998"/>
    <n v="11.804519999999995"/>
    <n v="6"/>
    <n v="1.9674199999999991"/>
    <n v="0.3303819215012555"/>
    <n v="410"/>
    <n v="34.732458414234564"/>
    <n v="72"/>
    <n v="3"/>
    <n v="2"/>
  </r>
  <r>
    <x v="2"/>
    <x v="264"/>
    <s v="November"/>
    <x v="2"/>
    <x v="2"/>
    <s v="Mobile"/>
    <x v="0"/>
    <n v="2792"/>
    <n v="25.965599999999998"/>
    <n v="9.2999999999999992E-3"/>
    <n v="0.47999999999999982"/>
    <n v="12.463487999999995"/>
    <n v="6"/>
    <n v="2.0772479999999991"/>
    <n v="0.23107496071725669"/>
    <n v="350"/>
    <n v="28.08202647605551"/>
    <n v="48"/>
    <n v="25.5"/>
    <n v="8"/>
  </r>
  <r>
    <x v="2"/>
    <x v="265"/>
    <s v="November"/>
    <x v="2"/>
    <x v="2"/>
    <s v="Mobile"/>
    <x v="0"/>
    <n v="1404"/>
    <n v="13.057199999999998"/>
    <n v="9.2999999999999992E-3"/>
    <n v="0.18000000000000005"/>
    <n v="2.3502960000000002"/>
    <n v="5"/>
    <n v="0.47005920000000001"/>
    <n v="0.38293049045737221"/>
    <n v="292"/>
    <n v="124.23967023728075"/>
    <n v="61.199999999999996"/>
    <n v="19.5"/>
    <n v="3"/>
  </r>
  <r>
    <x v="2"/>
    <x v="266"/>
    <s v="November"/>
    <x v="2"/>
    <x v="2"/>
    <s v="Mobile"/>
    <x v="0"/>
    <n v="2136"/>
    <n v="18.369599999999998"/>
    <n v="8.6E-3"/>
    <n v="0.67999999999999983"/>
    <n v="12.491327999999996"/>
    <n v="2"/>
    <n v="6.2456639999999979"/>
    <n v="0.10887553349011411"/>
    <n v="148"/>
    <n v="11.84821982098301"/>
    <n v="58.8"/>
    <n v="12"/>
    <n v="0"/>
  </r>
  <r>
    <x v="2"/>
    <x v="267"/>
    <s v="November"/>
    <x v="2"/>
    <x v="2"/>
    <s v="Mobile"/>
    <x v="0"/>
    <n v="1717"/>
    <n v="15.624700000000001"/>
    <n v="9.1000000000000004E-3"/>
    <n v="1.1099999999999999"/>
    <n v="17.343416999999999"/>
    <n v="1"/>
    <n v="17.343416999999999"/>
    <n v="6.4001228823593409E-2"/>
    <n v="127"/>
    <n v="7.3226631176543817"/>
    <n v="62.4"/>
    <n v="12"/>
    <n v="1"/>
  </r>
  <r>
    <x v="2"/>
    <x v="268"/>
    <s v="November"/>
    <x v="2"/>
    <x v="2"/>
    <s v="Mobile"/>
    <x v="0"/>
    <n v="2476"/>
    <n v="18.57"/>
    <n v="7.4999999999999997E-3"/>
    <n v="7.0000000000000034E-2"/>
    <n v="1.2999000000000007"/>
    <n v="5"/>
    <n v="0.25998000000000016"/>
    <n v="0.26925148088314488"/>
    <n v="457"/>
    <n v="351.56550503884893"/>
    <n v="68.399999999999991"/>
    <n v="27"/>
    <n v="1"/>
  </r>
  <r>
    <x v="2"/>
    <x v="269"/>
    <s v="November"/>
    <x v="2"/>
    <x v="2"/>
    <s v="Mobile"/>
    <x v="0"/>
    <n v="1891"/>
    <n v="14.938900000000006"/>
    <n v="7.9000000000000025E-3"/>
    <n v="0.71999999999999975"/>
    <n v="10.756008"/>
    <n v="4"/>
    <n v="2.6890019999999999"/>
    <n v="0.26775733153043385"/>
    <n v="215"/>
    <n v="19.988828569112258"/>
    <n v="84"/>
    <n v="13.5"/>
    <n v="4"/>
  </r>
  <r>
    <x v="2"/>
    <x v="270"/>
    <s v="November"/>
    <x v="2"/>
    <x v="2"/>
    <s v="Mobile"/>
    <x v="0"/>
    <n v="1973"/>
    <n v="21.702999999999999"/>
    <n v="1.0999999999999999E-2"/>
    <n v="0.44999999999999984"/>
    <n v="9.7663499999999956"/>
    <n v="4"/>
    <n v="2.4415874999999989"/>
    <n v="0.18430631709901857"/>
    <n v="393"/>
    <n v="40.240212566619071"/>
    <n v="79.2"/>
    <n v="24"/>
    <n v="5"/>
  </r>
  <r>
    <x v="2"/>
    <x v="271"/>
    <s v="November"/>
    <x v="2"/>
    <x v="2"/>
    <s v="Mobile"/>
    <x v="0"/>
    <n v="2567"/>
    <n v="20.279300000000003"/>
    <n v="7.9000000000000008E-3"/>
    <n v="8.0000000000000057E-2"/>
    <n v="1.6223440000000013"/>
    <n v="6"/>
    <n v="0.27039066666666689"/>
    <n v="0.29586820057891539"/>
    <n v="324"/>
    <n v="199.71103539076776"/>
    <n v="55.199999999999996"/>
    <n v="12"/>
    <n v="4"/>
  </r>
  <r>
    <x v="2"/>
    <x v="272"/>
    <s v="November"/>
    <x v="2"/>
    <x v="2"/>
    <s v="Mobile"/>
    <x v="0"/>
    <n v="2061"/>
    <n v="19.167300000000001"/>
    <n v="9.300000000000001E-3"/>
    <n v="1.1599999999999997"/>
    <n v="22.234067999999994"/>
    <n v="5"/>
    <n v="4.4468135999999987"/>
    <n v="0.26086094546441074"/>
    <n v="285"/>
    <n v="12.818167147820187"/>
    <n v="102"/>
    <n v="13.5"/>
    <n v="2"/>
  </r>
  <r>
    <x v="2"/>
    <x v="273"/>
    <s v="November"/>
    <x v="2"/>
    <x v="2"/>
    <s v="Mobile"/>
    <x v="0"/>
    <n v="1273"/>
    <n v="10.311300000000005"/>
    <n v="8.100000000000003E-3"/>
    <n v="0.70999999999999974"/>
    <n v="7.3210230000000003"/>
    <n v="6"/>
    <n v="1.2201705"/>
    <n v="0.58188589217654396"/>
    <n v="373"/>
    <n v="50.949163798556569"/>
    <n v="69.599999999999994"/>
    <n v="21"/>
    <n v="1"/>
  </r>
  <r>
    <x v="2"/>
    <x v="274"/>
    <s v="November"/>
    <x v="2"/>
    <x v="2"/>
    <s v="Mobile"/>
    <x v="0"/>
    <n v="2721"/>
    <n v="27.210000000000004"/>
    <n v="1.0000000000000002E-2"/>
    <n v="0.29000000000000009"/>
    <n v="7.8909000000000038"/>
    <n v="3"/>
    <n v="2.6303000000000014"/>
    <n v="0.11025358324145533"/>
    <n v="213"/>
    <n v="26.993118655666642"/>
    <n v="33.6"/>
    <n v="19.5"/>
    <n v="2"/>
  </r>
  <r>
    <x v="0"/>
    <x v="0"/>
    <s v="March"/>
    <x v="0"/>
    <x v="2"/>
    <s v="Mobile"/>
    <x v="1"/>
    <n v="660"/>
    <n v="4.3559999999999999"/>
    <n v="6.6E-3"/>
    <n v="0.58999999999999975"/>
    <n v="2.5700399999999988"/>
    <n v="1"/>
    <n v="2.5700399999999988"/>
    <n v="0.2295684113865932"/>
    <n v="72"/>
    <n v="28.015128169211387"/>
    <n v="20.399999999999999"/>
    <n v="13.5"/>
    <n v="1"/>
  </r>
  <r>
    <x v="0"/>
    <x v="1"/>
    <s v="March"/>
    <x v="0"/>
    <x v="2"/>
    <s v="Mobile"/>
    <x v="1"/>
    <n v="1454.8000000000002"/>
    <n v="8.4378400000000013"/>
    <n v="5.8000000000000005E-3"/>
    <n v="0.5199999999999998"/>
    <n v="4.3876767999999986"/>
    <n v="4"/>
    <n v="1.0969191999999997"/>
    <n v="0.47405497141448516"/>
    <n v="220"/>
    <n v="50.140429668839801"/>
    <n v="33.6"/>
    <n v="1.5"/>
    <n v="4"/>
  </r>
  <r>
    <x v="0"/>
    <x v="2"/>
    <s v="March"/>
    <x v="0"/>
    <x v="2"/>
    <s v="Mobile"/>
    <x v="1"/>
    <n v="893.2"/>
    <n v="1.8757200000000003"/>
    <n v="2.1000000000000003E-3"/>
    <n v="0.79999999999999971"/>
    <n v="1.5005759999999997"/>
    <n v="5"/>
    <n v="0.30011519999999992"/>
    <n v="2.6656430597317291"/>
    <n v="325"/>
    <n v="216.58349860320308"/>
    <n v="62.4"/>
    <n v="7.5"/>
    <n v="7"/>
  </r>
  <r>
    <x v="0"/>
    <x v="3"/>
    <s v="March"/>
    <x v="0"/>
    <x v="2"/>
    <s v="Mobile"/>
    <x v="1"/>
    <n v="1017.6000000000001"/>
    <n v="4.7827200000000012"/>
    <n v="4.7000000000000002E-3"/>
    <n v="1.0000000000000023E-2"/>
    <n v="4.7827200000000118E-2"/>
    <n v="6"/>
    <n v="7.9712000000000203E-3"/>
    <n v="1.2545162585307101"/>
    <n v="276"/>
    <n v="5770.7747892412544"/>
    <n v="44.4"/>
    <n v="7.5"/>
    <n v="2"/>
  </r>
  <r>
    <x v="0"/>
    <x v="4"/>
    <s v="March"/>
    <x v="0"/>
    <x v="2"/>
    <s v="Mobile"/>
    <x v="1"/>
    <n v="1281.6000000000001"/>
    <n v="7.3051199999999996"/>
    <n v="5.6999999999999993E-3"/>
    <n v="0.05"/>
    <n v="0.36525600000000003"/>
    <n v="4"/>
    <n v="9.1314000000000006E-2"/>
    <n v="0.54756116258186038"/>
    <n v="308"/>
    <n v="843.24419037606492"/>
    <n v="66"/>
    <n v="1.5"/>
    <n v="2"/>
  </r>
  <r>
    <x v="0"/>
    <x v="5"/>
    <s v="March"/>
    <x v="0"/>
    <x v="2"/>
    <s v="Mobile"/>
    <x v="1"/>
    <n v="1568"/>
    <n v="14.425599999999999"/>
    <n v="9.1999999999999998E-3"/>
    <n v="1.0299999999999998"/>
    <n v="14.858367999999997"/>
    <n v="2"/>
    <n v="7.4291839999999985"/>
    <n v="0.13864241348713399"/>
    <n v="82"/>
    <n v="5.5187756824975676"/>
    <n v="66"/>
    <n v="9"/>
    <n v="1"/>
  </r>
  <r>
    <x v="0"/>
    <x v="6"/>
    <s v="March"/>
    <x v="0"/>
    <x v="2"/>
    <s v="Mobile"/>
    <x v="1"/>
    <n v="1185.8000000000002"/>
    <n v="5.2175200000000013"/>
    <n v="4.4000000000000003E-3"/>
    <n v="0.80999999999999972"/>
    <n v="4.2261911999999997"/>
    <n v="5"/>
    <n v="0.84523823999999992"/>
    <n v="0.95830969502752239"/>
    <n v="310"/>
    <n v="73.352100113217787"/>
    <n v="40.799999999999997"/>
    <n v="6"/>
    <n v="2"/>
  </r>
  <r>
    <x v="0"/>
    <x v="7"/>
    <s v="March"/>
    <x v="0"/>
    <x v="2"/>
    <s v="Mobile"/>
    <x v="1"/>
    <n v="1106.8000000000002"/>
    <n v="2.3242799999999999"/>
    <n v="2.0999999999999994E-3"/>
    <n v="8.0000000000000043E-2"/>
    <n v="0.18594240000000009"/>
    <n v="1"/>
    <n v="0.18594240000000009"/>
    <n v="0.43024076273082418"/>
    <n v="42"/>
    <n v="225.87640043368259"/>
    <n v="42"/>
    <n v="13.5"/>
    <n v="3"/>
  </r>
  <r>
    <x v="0"/>
    <x v="8"/>
    <s v="March"/>
    <x v="0"/>
    <x v="2"/>
    <s v="Mobile"/>
    <x v="1"/>
    <n v="1062"/>
    <n v="7.6463999999999999"/>
    <n v="7.1999999999999998E-3"/>
    <n v="6.0000000000000081E-2"/>
    <n v="0.45878400000000064"/>
    <n v="2"/>
    <n v="0.22939200000000032"/>
    <n v="0.26156099602427285"/>
    <n v="134"/>
    <n v="292.07644556043761"/>
    <n v="2.4"/>
    <n v="3"/>
    <n v="1"/>
  </r>
  <r>
    <x v="0"/>
    <x v="9"/>
    <s v="March"/>
    <x v="0"/>
    <x v="2"/>
    <s v="Mobile"/>
    <x v="1"/>
    <n v="1464.4"/>
    <n v="8.0542000000000016"/>
    <n v="5.5000000000000005E-3"/>
    <n v="0.8999999999999998"/>
    <n v="7.24878"/>
    <n v="1"/>
    <n v="7.24878"/>
    <n v="0.12415882396761936"/>
    <n v="59"/>
    <n v="8.1393006823217142"/>
    <n v="55.199999999999996"/>
    <n v="1.5"/>
    <n v="1"/>
  </r>
  <r>
    <x v="0"/>
    <x v="10"/>
    <s v="March"/>
    <x v="0"/>
    <x v="2"/>
    <s v="Mobile"/>
    <x v="1"/>
    <n v="1476"/>
    <n v="8.7083999999999993"/>
    <n v="5.8999999999999999E-3"/>
    <n v="1.1499999999999997"/>
    <n v="10.014659999999996"/>
    <n v="2"/>
    <n v="5.0073299999999978"/>
    <n v="0.22966331358228839"/>
    <n v="104"/>
    <n v="10.384775918503479"/>
    <n v="32.4"/>
    <n v="4.5"/>
    <n v="1"/>
  </r>
  <r>
    <x v="0"/>
    <x v="11"/>
    <s v="March"/>
    <x v="0"/>
    <x v="2"/>
    <s v="Mobile"/>
    <x v="1"/>
    <n v="1500.4"/>
    <n v="7.6520400000000013"/>
    <n v="5.1000000000000004E-3"/>
    <n v="0.09"/>
    <n v="0.68868360000000006"/>
    <n v="2"/>
    <n v="0.34434180000000003"/>
    <n v="0.26136821030731672"/>
    <n v="96"/>
    <n v="139.39637883056892"/>
    <n v="48"/>
    <n v="15"/>
    <n v="2"/>
  </r>
  <r>
    <x v="0"/>
    <x v="12"/>
    <s v="March"/>
    <x v="0"/>
    <x v="2"/>
    <s v="Mobile"/>
    <x v="1"/>
    <n v="1372"/>
    <n v="2.8811999999999993"/>
    <n v="2.0999999999999994E-3"/>
    <n v="0.37999999999999984"/>
    <n v="1.0948559999999992"/>
    <n v="2"/>
    <n v="0.54742799999999958"/>
    <n v="0.69415521310565054"/>
    <n v="92"/>
    <n v="84.029315270684066"/>
    <n v="9.6"/>
    <n v="10.5"/>
    <n v="5"/>
  </r>
  <r>
    <x v="0"/>
    <x v="13"/>
    <s v="March"/>
    <x v="0"/>
    <x v="2"/>
    <s v="Mobile"/>
    <x v="1"/>
    <n v="1006.6000000000001"/>
    <n v="9.1600600000000014"/>
    <n v="9.1000000000000004E-3"/>
    <n v="0.81999999999999962"/>
    <n v="7.5112491999999973"/>
    <n v="3"/>
    <n v="2.5037497333333323"/>
    <n v="0.32750877177660404"/>
    <n v="183"/>
    <n v="24.363457412649826"/>
    <n v="64.8"/>
    <n v="12"/>
    <n v="5"/>
  </r>
  <r>
    <x v="0"/>
    <x v="14"/>
    <s v="March"/>
    <x v="0"/>
    <x v="2"/>
    <s v="Mobile"/>
    <x v="1"/>
    <n v="843.80000000000018"/>
    <n v="4.0502399999999996"/>
    <n v="4.7999999999999987E-3"/>
    <n v="2.9999999999999898E-2"/>
    <n v="0.12150719999999958"/>
    <n v="1"/>
    <n v="0.12150719999999958"/>
    <n v="0.24689894919807223"/>
    <n v="71"/>
    <n v="584.32751310210631"/>
    <n v="52.8"/>
    <n v="4.5"/>
    <n v="6"/>
  </r>
  <r>
    <x v="0"/>
    <x v="15"/>
    <s v="March"/>
    <x v="0"/>
    <x v="2"/>
    <s v="Mobile"/>
    <x v="1"/>
    <n v="1003.6000000000001"/>
    <n v="3.2115199999999993"/>
    <n v="3.1999999999999989E-3"/>
    <n v="0.17000000000000007"/>
    <n v="0.54595840000000007"/>
    <n v="3"/>
    <n v="0.18198613333333336"/>
    <n v="0.9341371064168994"/>
    <n v="162"/>
    <n v="296.72590439125031"/>
    <n v="33.6"/>
    <n v="6"/>
    <n v="2"/>
  </r>
  <r>
    <x v="0"/>
    <x v="16"/>
    <s v="March"/>
    <x v="0"/>
    <x v="2"/>
    <s v="Mobile"/>
    <x v="1"/>
    <n v="711.40000000000009"/>
    <n v="6.758300000000002"/>
    <n v="9.5000000000000015E-3"/>
    <n v="0.22000000000000008"/>
    <n v="1.4868260000000011"/>
    <n v="1"/>
    <n v="1.4868260000000011"/>
    <n v="0.14796620451888784"/>
    <n v="30"/>
    <n v="20.177209707121062"/>
    <n v="26.4"/>
    <n v="6"/>
    <n v="5"/>
  </r>
  <r>
    <x v="0"/>
    <x v="17"/>
    <s v="March"/>
    <x v="0"/>
    <x v="2"/>
    <s v="Mobile"/>
    <x v="1"/>
    <n v="1773.6"/>
    <n v="15.607679999999997"/>
    <n v="8.7999999999999988E-3"/>
    <n v="0.50999999999999979"/>
    <n v="7.9599167999999949"/>
    <n v="4"/>
    <n v="1.9899791999999987"/>
    <n v="0.25628408578340922"/>
    <n v="232"/>
    <n v="29.146033285172045"/>
    <n v="18"/>
    <n v="3"/>
    <n v="0"/>
  </r>
  <r>
    <x v="0"/>
    <x v="18"/>
    <s v="March"/>
    <x v="0"/>
    <x v="2"/>
    <s v="Mobile"/>
    <x v="1"/>
    <n v="1566.6000000000001"/>
    <n v="4.6998000000000006"/>
    <n v="3.0000000000000001E-3"/>
    <n v="3.0000000000000054E-2"/>
    <n v="0.14099400000000029"/>
    <n v="3"/>
    <n v="4.6998000000000095E-2"/>
    <n v="0.63832503510787686"/>
    <n v="120"/>
    <n v="851.10004681050088"/>
    <n v="24"/>
    <n v="0"/>
    <n v="3"/>
  </r>
  <r>
    <x v="0"/>
    <x v="19"/>
    <s v="March"/>
    <x v="0"/>
    <x v="2"/>
    <s v="Mobile"/>
    <x v="1"/>
    <n v="1021.4000000000001"/>
    <n v="8.6818999999999971"/>
    <n v="8.4999999999999971E-3"/>
    <n v="0.31999999999999995"/>
    <n v="2.7782079999999985"/>
    <n v="4"/>
    <n v="0.69455199999999961"/>
    <n v="0.46072864234787331"/>
    <n v="156"/>
    <n v="56.151303286147076"/>
    <n v="70.8"/>
    <n v="3"/>
    <n v="5"/>
  </r>
  <r>
    <x v="0"/>
    <x v="20"/>
    <s v="March"/>
    <x v="0"/>
    <x v="2"/>
    <s v="Mobile"/>
    <x v="1"/>
    <n v="566.80000000000018"/>
    <n v="3.9109200000000008"/>
    <n v="6.899999999999999E-3"/>
    <n v="0.75999999999999979"/>
    <n v="2.9722991999999997"/>
    <n v="1"/>
    <n v="2.9722991999999997"/>
    <n v="0.25569431233571632"/>
    <n v="43"/>
    <n v="14.466915040047114"/>
    <n v="45.6"/>
    <n v="10.5"/>
    <n v="3"/>
  </r>
  <r>
    <x v="0"/>
    <x v="21"/>
    <s v="March"/>
    <x v="0"/>
    <x v="2"/>
    <s v="Mobile"/>
    <x v="1"/>
    <n v="1113.4000000000001"/>
    <n v="5.6783400000000022"/>
    <n v="5.1000000000000012E-3"/>
    <n v="0.74999999999999989"/>
    <n v="4.2587550000000007"/>
    <n v="1"/>
    <n v="4.2587550000000007"/>
    <n v="0.17610780615461555"/>
    <n v="63"/>
    <n v="14.793055716987709"/>
    <n v="28.799999999999997"/>
    <n v="3"/>
    <n v="1"/>
  </r>
  <r>
    <x v="0"/>
    <x v="22"/>
    <s v="March"/>
    <x v="0"/>
    <x v="2"/>
    <s v="Mobile"/>
    <x v="1"/>
    <n v="1737.2000000000003"/>
    <n v="11.118080000000003"/>
    <n v="6.4000000000000003E-3"/>
    <n v="5.9999999999999901E-2"/>
    <n v="0.66708479999999903"/>
    <n v="4"/>
    <n v="0.16677119999999976"/>
    <n v="0.35977434952797599"/>
    <n v="240"/>
    <n v="359.7743495279766"/>
    <n v="6"/>
    <n v="1.5"/>
    <n v="1"/>
  </r>
  <r>
    <x v="0"/>
    <x v="23"/>
    <s v="March"/>
    <x v="0"/>
    <x v="2"/>
    <s v="Mobile"/>
    <x v="1"/>
    <n v="887.40000000000009"/>
    <n v="5.5906200000000004"/>
    <n v="6.3E-3"/>
    <n v="0.93999999999999972"/>
    <n v="5.2551827999999992"/>
    <n v="6"/>
    <n v="0.87586379999999986"/>
    <n v="1.0732262253560427"/>
    <n v="372"/>
    <n v="70.787261672419859"/>
    <n v="64.8"/>
    <n v="4.5"/>
    <n v="5"/>
  </r>
  <r>
    <x v="0"/>
    <x v="24"/>
    <s v="March"/>
    <x v="0"/>
    <x v="2"/>
    <s v="Mobile"/>
    <x v="1"/>
    <n v="1044.2"/>
    <n v="3.5502800000000003"/>
    <n v="3.4000000000000002E-3"/>
    <n v="0.10000000000000006"/>
    <n v="0.35502800000000023"/>
    <n v="6"/>
    <n v="5.9171333333333374E-2"/>
    <n v="1.6900075487003841"/>
    <n v="276"/>
    <n v="777.40347240217625"/>
    <n v="32.4"/>
    <n v="4.5"/>
    <n v="5"/>
  </r>
  <r>
    <x v="0"/>
    <x v="25"/>
    <s v="March"/>
    <x v="0"/>
    <x v="2"/>
    <s v="Mobile"/>
    <x v="1"/>
    <n v="1504"/>
    <n v="6.016"/>
    <n v="4.0000000000000001E-3"/>
    <n v="0.33999999999999986"/>
    <n v="2.0454399999999993"/>
    <n v="4"/>
    <n v="0.51135999999999981"/>
    <n v="0.66489361702127658"/>
    <n v="168"/>
    <n v="82.133917396745957"/>
    <n v="34.799999999999997"/>
    <n v="3"/>
    <n v="0"/>
  </r>
  <r>
    <x v="0"/>
    <x v="26"/>
    <s v="March"/>
    <x v="0"/>
    <x v="2"/>
    <s v="Mobile"/>
    <x v="1"/>
    <n v="1798.6"/>
    <n v="5.5756600000000001"/>
    <n v="3.1000000000000003E-3"/>
    <n v="9.0000000000000052E-2"/>
    <n v="0.50180940000000029"/>
    <n v="4"/>
    <n v="0.12545235000000007"/>
    <n v="0.71740385891535707"/>
    <n v="308"/>
    <n v="613.77885707202734"/>
    <n v="56.4"/>
    <n v="15"/>
    <n v="1"/>
  </r>
  <r>
    <x v="0"/>
    <x v="27"/>
    <s v="March"/>
    <x v="0"/>
    <x v="2"/>
    <s v="Mobile"/>
    <x v="1"/>
    <n v="1431.4"/>
    <n v="10.449220000000002"/>
    <n v="7.3000000000000009E-3"/>
    <n v="0.98999999999999977"/>
    <n v="10.344727799999999"/>
    <n v="2"/>
    <n v="5.1723638999999997"/>
    <n v="0.19140184626220902"/>
    <n v="150"/>
    <n v="14.500139868349171"/>
    <n v="36"/>
    <n v="6"/>
    <n v="4"/>
  </r>
  <r>
    <x v="0"/>
    <x v="28"/>
    <s v="March"/>
    <x v="0"/>
    <x v="2"/>
    <s v="Mobile"/>
    <x v="1"/>
    <n v="1426.2"/>
    <n v="6.8457599999999994"/>
    <n v="4.7999999999999996E-3"/>
    <n v="0.31999999999999984"/>
    <n v="2.1906431999999989"/>
    <n v="2"/>
    <n v="1.0953215999999995"/>
    <n v="0.29215163838638808"/>
    <n v="148"/>
    <n v="67.560066376852276"/>
    <n v="21.599999999999998"/>
    <n v="3"/>
    <n v="2"/>
  </r>
  <r>
    <x v="0"/>
    <x v="29"/>
    <s v="March"/>
    <x v="0"/>
    <x v="2"/>
    <s v="Mobile"/>
    <x v="1"/>
    <n v="966.60000000000014"/>
    <n v="6.4762200000000023"/>
    <n v="6.7000000000000011E-3"/>
    <n v="8.0000000000000016E-2"/>
    <n v="0.51809760000000027"/>
    <n v="3"/>
    <n v="0.17269920000000008"/>
    <n v="0.46323318231931571"/>
    <n v="222"/>
    <n v="428.490693645367"/>
    <n v="42"/>
    <n v="1.5"/>
    <n v="2"/>
  </r>
  <r>
    <x v="0"/>
    <x v="30"/>
    <s v="March"/>
    <x v="0"/>
    <x v="2"/>
    <s v="Mobile"/>
    <x v="1"/>
    <n v="1166.8000000000002"/>
    <n v="1.8668800000000012"/>
    <n v="1.6000000000000007E-3"/>
    <n v="7.0000000000000007E-2"/>
    <n v="0.13068160000000009"/>
    <n v="3"/>
    <n v="4.3560533333333366E-2"/>
    <n v="1.6069592046623233"/>
    <n v="138"/>
    <n v="1056.0017630638124"/>
    <n v="28.799999999999997"/>
    <n v="1.5"/>
    <n v="0"/>
  </r>
  <r>
    <x v="0"/>
    <x v="31"/>
    <s v="April"/>
    <x v="0"/>
    <x v="2"/>
    <s v="Mobile"/>
    <x v="1"/>
    <n v="869.60000000000014"/>
    <n v="6.9568000000000012"/>
    <n v="8.0000000000000002E-3"/>
    <n v="0.11"/>
    <n v="0.76524800000000015"/>
    <n v="2"/>
    <n v="0.38262400000000008"/>
    <n v="0.28748850045998153"/>
    <n v="114"/>
    <n v="148.97131387471771"/>
    <n v="38.4"/>
    <n v="10.5"/>
    <n v="4"/>
  </r>
  <r>
    <x v="0"/>
    <x v="32"/>
    <s v="April"/>
    <x v="0"/>
    <x v="2"/>
    <s v="Mobile"/>
    <x v="1"/>
    <n v="1080"/>
    <n v="0.43200000000000022"/>
    <n v="4.0000000000000018E-4"/>
    <n v="0.2599999999999999"/>
    <n v="0.11232000000000002"/>
    <n v="6"/>
    <n v="1.8720000000000004E-2"/>
    <n v="13.888888888888882"/>
    <n v="402"/>
    <n v="3579.0598290598286"/>
    <n v="54"/>
    <n v="15"/>
    <n v="3"/>
  </r>
  <r>
    <x v="0"/>
    <x v="33"/>
    <s v="April"/>
    <x v="0"/>
    <x v="2"/>
    <s v="Mobile"/>
    <x v="1"/>
    <n v="1259.6000000000001"/>
    <n v="6.5499199999999993"/>
    <n v="5.1999999999999989E-3"/>
    <n v="0.59999999999999976"/>
    <n v="3.9299519999999979"/>
    <n v="5"/>
    <n v="0.78599039999999953"/>
    <n v="0.76336810220582851"/>
    <n v="225"/>
    <n v="57.252607665437168"/>
    <n v="40.799999999999997"/>
    <n v="1.5"/>
    <n v="3"/>
  </r>
  <r>
    <x v="0"/>
    <x v="34"/>
    <s v="April"/>
    <x v="0"/>
    <x v="2"/>
    <s v="Mobile"/>
    <x v="1"/>
    <n v="1447.4"/>
    <n v="11.5792"/>
    <n v="8.0000000000000002E-3"/>
    <n v="0.58999999999999986"/>
    <n v="6.8317279999999982"/>
    <n v="4"/>
    <n v="1.7079319999999996"/>
    <n v="0.34544700842890702"/>
    <n v="268"/>
    <n v="39.228728075825046"/>
    <n v="42"/>
    <n v="1.5"/>
    <n v="3"/>
  </r>
  <r>
    <x v="0"/>
    <x v="35"/>
    <s v="April"/>
    <x v="0"/>
    <x v="2"/>
    <s v="Mobile"/>
    <x v="1"/>
    <n v="1077.8000000000002"/>
    <n v="3.5567400000000005"/>
    <n v="3.3E-3"/>
    <n v="0.44999999999999979"/>
    <n v="1.6005329999999995"/>
    <n v="3"/>
    <n v="0.53351099999999985"/>
    <n v="0.84346901938291796"/>
    <n v="222"/>
    <n v="138.70379429852434"/>
    <n v="9.6"/>
    <n v="4.5"/>
    <n v="1"/>
  </r>
  <r>
    <x v="0"/>
    <x v="36"/>
    <s v="April"/>
    <x v="0"/>
    <x v="2"/>
    <s v="Mobile"/>
    <x v="1"/>
    <n v="795.2"/>
    <n v="3.5784000000000007"/>
    <n v="4.5000000000000005E-3"/>
    <n v="0.93999999999999984"/>
    <n v="3.363696"/>
    <n v="3"/>
    <n v="1.121232"/>
    <n v="0.83836351441985224"/>
    <n v="198"/>
    <n v="58.863821225223681"/>
    <n v="42"/>
    <n v="10.5"/>
    <n v="2"/>
  </r>
  <r>
    <x v="0"/>
    <x v="37"/>
    <s v="April"/>
    <x v="0"/>
    <x v="2"/>
    <s v="Mobile"/>
    <x v="1"/>
    <n v="626.20000000000005"/>
    <n v="4.9469799999999999"/>
    <n v="7.899999999999999E-3"/>
    <n v="9.0000000000000066E-2"/>
    <n v="0.4452282000000003"/>
    <n v="2"/>
    <n v="0.22261410000000015"/>
    <n v="0.40428705998407111"/>
    <n v="80"/>
    <n v="179.68313777069815"/>
    <n v="37.199999999999996"/>
    <n v="7.5"/>
    <n v="2"/>
  </r>
  <r>
    <x v="0"/>
    <x v="38"/>
    <s v="April"/>
    <x v="0"/>
    <x v="2"/>
    <s v="Mobile"/>
    <x v="1"/>
    <n v="1281.6000000000001"/>
    <n v="7.4332800000000017"/>
    <n v="5.8000000000000005E-3"/>
    <n v="0.61999999999999977"/>
    <n v="4.6086335999999992"/>
    <n v="5"/>
    <n v="0.92172671999999989"/>
    <n v="0.67265056610271623"/>
    <n v="385"/>
    <n v="83.538860628885772"/>
    <n v="22.8"/>
    <n v="6"/>
    <n v="0"/>
  </r>
  <r>
    <x v="0"/>
    <x v="39"/>
    <s v="April"/>
    <x v="0"/>
    <x v="2"/>
    <s v="Mobile"/>
    <x v="1"/>
    <n v="1547.4"/>
    <n v="5.57064"/>
    <n v="3.5999999999999999E-3"/>
    <n v="0.19999999999999996"/>
    <n v="1.1141279999999998"/>
    <n v="1"/>
    <n v="1.1141279999999998"/>
    <n v="0.17951258742263007"/>
    <n v="70"/>
    <n v="62.829405597920541"/>
    <n v="39.6"/>
    <n v="4.5"/>
    <n v="0"/>
  </r>
  <r>
    <x v="0"/>
    <x v="40"/>
    <s v="April"/>
    <x v="0"/>
    <x v="2"/>
    <s v="Mobile"/>
    <x v="1"/>
    <n v="1455.6"/>
    <n v="7.2779999999999969"/>
    <n v="4.9999999999999984E-3"/>
    <n v="0.43999999999999984"/>
    <n v="3.2023199999999976"/>
    <n v="5"/>
    <n v="0.64046399999999948"/>
    <n v="0.68700192360538637"/>
    <n v="390"/>
    <n v="121.78670463913672"/>
    <n v="58.8"/>
    <n v="6"/>
    <n v="1"/>
  </r>
  <r>
    <x v="0"/>
    <x v="41"/>
    <s v="April"/>
    <x v="0"/>
    <x v="2"/>
    <s v="Mobile"/>
    <x v="1"/>
    <n v="600.40000000000009"/>
    <n v="4.082720000000001"/>
    <n v="6.8000000000000005E-3"/>
    <n v="0.15000000000000008"/>
    <n v="0.61240800000000051"/>
    <n v="2"/>
    <n v="0.30620400000000025"/>
    <n v="0.48986949876552877"/>
    <n v="78"/>
    <n v="127.36606967903739"/>
    <n v="34.799999999999997"/>
    <n v="6"/>
    <n v="0"/>
  </r>
  <r>
    <x v="0"/>
    <x v="42"/>
    <s v="April"/>
    <x v="0"/>
    <x v="2"/>
    <s v="Mobile"/>
    <x v="1"/>
    <n v="1908.8000000000002"/>
    <n v="9.9257600000000004"/>
    <n v="5.1999999999999998E-3"/>
    <n v="0.08"/>
    <n v="0.79406080000000001"/>
    <n v="6"/>
    <n v="0.13234346666666666"/>
    <n v="0.60448771680959446"/>
    <n v="336"/>
    <n v="423.14140176671611"/>
    <n v="46.8"/>
    <n v="10.5"/>
    <n v="5"/>
  </r>
  <r>
    <x v="0"/>
    <x v="43"/>
    <s v="April"/>
    <x v="0"/>
    <x v="2"/>
    <s v="Mobile"/>
    <x v="1"/>
    <n v="1313.6000000000001"/>
    <n v="3.9408000000000003"/>
    <n v="3.0000000000000001E-3"/>
    <n v="0.32999999999999985"/>
    <n v="1.3004639999999994"/>
    <n v="5"/>
    <n v="0.2600927999999999"/>
    <n v="1.2687779131140884"/>
    <n v="245"/>
    <n v="188.39429618966778"/>
    <n v="22.8"/>
    <n v="6"/>
    <n v="3"/>
  </r>
  <r>
    <x v="0"/>
    <x v="44"/>
    <s v="April"/>
    <x v="0"/>
    <x v="2"/>
    <s v="Mobile"/>
    <x v="1"/>
    <n v="1669.8000000000002"/>
    <n v="15.696119999999999"/>
    <n v="9.3999999999999986E-3"/>
    <n v="1.0499999999999996"/>
    <n v="16.480925999999993"/>
    <n v="1"/>
    <n v="16.480925999999993"/>
    <n v="6.371001241071042E-2"/>
    <n v="75"/>
    <n v="4.5507151721936028"/>
    <n v="46.8"/>
    <n v="3"/>
    <n v="2"/>
  </r>
  <r>
    <x v="0"/>
    <x v="45"/>
    <s v="April"/>
    <x v="0"/>
    <x v="2"/>
    <s v="Mobile"/>
    <x v="1"/>
    <n v="1417.6"/>
    <n v="7.2297600000000015"/>
    <n v="5.1000000000000012E-3"/>
    <n v="0.84999999999999976"/>
    <n v="6.1452959999999992"/>
    <n v="6"/>
    <n v="1.0242159999999998"/>
    <n v="0.82990306732173669"/>
    <n v="282"/>
    <n v="45.8887578401431"/>
    <n v="31.2"/>
    <n v="4.5"/>
    <n v="2"/>
  </r>
  <r>
    <x v="0"/>
    <x v="46"/>
    <s v="April"/>
    <x v="0"/>
    <x v="2"/>
    <s v="Mobile"/>
    <x v="1"/>
    <n v="978.40000000000009"/>
    <n v="7.1423200000000007"/>
    <n v="7.3000000000000001E-3"/>
    <n v="0.6499999999999998"/>
    <n v="4.6425079999999994"/>
    <n v="1"/>
    <n v="4.6425079999999994"/>
    <n v="0.14001052879176512"/>
    <n v="47"/>
    <n v="10.123838235712251"/>
    <n v="64.8"/>
    <n v="7.5"/>
    <n v="0"/>
  </r>
  <r>
    <x v="0"/>
    <x v="47"/>
    <s v="April"/>
    <x v="0"/>
    <x v="2"/>
    <s v="Mobile"/>
    <x v="1"/>
    <n v="964.40000000000009"/>
    <n v="10.511959999999998"/>
    <n v="1.0899999999999996E-2"/>
    <n v="0.82999999999999963"/>
    <n v="8.7249267999999951"/>
    <n v="2"/>
    <n v="4.3624633999999975"/>
    <n v="0.19025947587319589"/>
    <n v="136"/>
    <n v="15.587523324550995"/>
    <n v="30"/>
    <n v="1.5"/>
    <n v="2"/>
  </r>
  <r>
    <x v="0"/>
    <x v="48"/>
    <s v="April"/>
    <x v="0"/>
    <x v="2"/>
    <s v="Mobile"/>
    <x v="1"/>
    <n v="1373.8000000000002"/>
    <n v="4.1213999999999986"/>
    <n v="2.9999999999999988E-3"/>
    <n v="0.18000000000000005"/>
    <n v="0.74185199999999996"/>
    <n v="4"/>
    <n v="0.18546299999999999"/>
    <n v="0.97054398990634283"/>
    <n v="192"/>
    <n v="258.81173064169133"/>
    <n v="48"/>
    <n v="9"/>
    <n v="1"/>
  </r>
  <r>
    <x v="0"/>
    <x v="49"/>
    <s v="April"/>
    <x v="0"/>
    <x v="2"/>
    <s v="Mobile"/>
    <x v="1"/>
    <n v="712.60000000000014"/>
    <n v="3.0641799999999999"/>
    <n v="4.2999999999999991E-3"/>
    <n v="1.1199999999999997"/>
    <n v="3.4318815999999988"/>
    <n v="2"/>
    <n v="1.7159407999999994"/>
    <n v="0.65270317017929758"/>
    <n v="134"/>
    <n v="39.04563607322585"/>
    <n v="63.599999999999994"/>
    <n v="1.5"/>
    <n v="1"/>
  </r>
  <r>
    <x v="0"/>
    <x v="50"/>
    <s v="April"/>
    <x v="0"/>
    <x v="2"/>
    <s v="Mobile"/>
    <x v="1"/>
    <n v="1570.4"/>
    <n v="8.0090399999999988"/>
    <n v="5.0999999999999986E-3"/>
    <n v="0.49999999999999972"/>
    <n v="4.0045199999999967"/>
    <n v="2"/>
    <n v="2.0022599999999984"/>
    <n v="0.24971781886468294"/>
    <n v="140"/>
    <n v="34.960494641055632"/>
    <n v="6"/>
    <n v="7.5"/>
    <n v="2"/>
  </r>
  <r>
    <x v="0"/>
    <x v="51"/>
    <s v="April"/>
    <x v="0"/>
    <x v="2"/>
    <s v="Mobile"/>
    <x v="1"/>
    <n v="1106.8000000000002"/>
    <n v="2.7670000000000008"/>
    <n v="2.5000000000000005E-3"/>
    <n v="1.0799999999999996"/>
    <n v="2.9883599999999997"/>
    <n v="5"/>
    <n v="0.59767199999999998"/>
    <n v="1.807011203469461"/>
    <n v="325"/>
    <n v="108.7553039125139"/>
    <n v="68.399999999999991"/>
    <n v="10.5"/>
    <n v="2"/>
  </r>
  <r>
    <x v="0"/>
    <x v="52"/>
    <s v="April"/>
    <x v="0"/>
    <x v="2"/>
    <s v="Mobile"/>
    <x v="1"/>
    <n v="1052.2"/>
    <n v="8.8384799999999988"/>
    <n v="8.3999999999999977E-3"/>
    <n v="0.42999999999999983"/>
    <n v="3.8005463999999978"/>
    <n v="6"/>
    <n v="0.63342439999999967"/>
    <n v="0.67884975697178707"/>
    <n v="474"/>
    <n v="124.71890883900281"/>
    <n v="37.199999999999996"/>
    <n v="4.5"/>
    <n v="6"/>
  </r>
  <r>
    <x v="0"/>
    <x v="53"/>
    <s v="April"/>
    <x v="0"/>
    <x v="2"/>
    <s v="Mobile"/>
    <x v="1"/>
    <n v="1455.2000000000003"/>
    <n v="7.1304799999999986"/>
    <n v="4.8999999999999981E-3"/>
    <n v="0.33999999999999986"/>
    <n v="2.4243631999999984"/>
    <n v="2"/>
    <n v="1.2121815999999992"/>
    <n v="0.28048602618617546"/>
    <n v="82"/>
    <n v="33.823314922450585"/>
    <n v="18"/>
    <n v="10.5"/>
    <n v="1"/>
  </r>
  <r>
    <x v="0"/>
    <x v="54"/>
    <s v="April"/>
    <x v="0"/>
    <x v="2"/>
    <s v="Mobile"/>
    <x v="1"/>
    <n v="835.2"/>
    <n v="8.2684800000000003"/>
    <n v="9.8999999999999991E-3"/>
    <n v="0.7899999999999997"/>
    <n v="6.5320991999999976"/>
    <n v="6"/>
    <n v="1.0886831999999995"/>
    <n v="0.72564727737141532"/>
    <n v="402"/>
    <n v="61.5422374479555"/>
    <n v="7.1999999999999993"/>
    <n v="4.5"/>
    <n v="1"/>
  </r>
  <r>
    <x v="0"/>
    <x v="55"/>
    <s v="April"/>
    <x v="0"/>
    <x v="2"/>
    <s v="Mobile"/>
    <x v="1"/>
    <n v="1866.4"/>
    <n v="14.931199999999997"/>
    <n v="7.9999999999999984E-3"/>
    <n v="1.1399999999999997"/>
    <n v="17.021567999999991"/>
    <n v="3"/>
    <n v="5.6738559999999971"/>
    <n v="0.20092156022288901"/>
    <n v="147"/>
    <n v="8.6361021499311974"/>
    <n v="22.8"/>
    <n v="3"/>
    <n v="0"/>
  </r>
  <r>
    <x v="0"/>
    <x v="56"/>
    <s v="April"/>
    <x v="0"/>
    <x v="2"/>
    <s v="Mobile"/>
    <x v="1"/>
    <n v="1413.8000000000002"/>
    <n v="3.9586399999999986"/>
    <n v="2.7999999999999987E-3"/>
    <n v="0.1"/>
    <n v="0.39586399999999988"/>
    <n v="2"/>
    <n v="0.19793199999999994"/>
    <n v="0.5052240163288404"/>
    <n v="78"/>
    <n v="197.03736636824775"/>
    <n v="62.4"/>
    <n v="0"/>
    <n v="1"/>
  </r>
  <r>
    <x v="0"/>
    <x v="57"/>
    <s v="April"/>
    <x v="0"/>
    <x v="2"/>
    <s v="Mobile"/>
    <x v="1"/>
    <n v="790.60000000000014"/>
    <n v="5.8504400000000008"/>
    <n v="7.3999999999999995E-3"/>
    <n v="0.55999999999999983"/>
    <n v="3.2762463999999993"/>
    <n v="2"/>
    <n v="1.6381231999999997"/>
    <n v="0.3418546297372505"/>
    <n v="92"/>
    <n v="28.080916014131301"/>
    <n v="0"/>
    <n v="3"/>
    <n v="1"/>
  </r>
  <r>
    <x v="0"/>
    <x v="58"/>
    <s v="April"/>
    <x v="0"/>
    <x v="2"/>
    <s v="Mobile"/>
    <x v="1"/>
    <n v="762"/>
    <n v="3.4290000000000012"/>
    <n v="4.5000000000000014E-3"/>
    <n v="0.58999999999999975"/>
    <n v="2.02311"/>
    <n v="1"/>
    <n v="2.02311"/>
    <n v="0.29163021289005531"/>
    <n v="44"/>
    <n v="21.748693842648201"/>
    <n v="1.2"/>
    <n v="4.5"/>
    <n v="2"/>
  </r>
  <r>
    <x v="0"/>
    <x v="59"/>
    <s v="April"/>
    <x v="0"/>
    <x v="2"/>
    <s v="Mobile"/>
    <x v="1"/>
    <n v="1168.4000000000001"/>
    <n v="7.3609200000000019"/>
    <n v="6.3000000000000009E-3"/>
    <n v="9.9999999999999794E-3"/>
    <n v="7.3609199999999861E-2"/>
    <n v="4"/>
    <n v="1.8402299999999965E-2"/>
    <n v="0.5434103345777429"/>
    <n v="132"/>
    <n v="1793.2541041065554"/>
    <n v="54"/>
    <n v="1.5"/>
    <n v="3"/>
  </r>
  <r>
    <x v="0"/>
    <x v="60"/>
    <s v="April"/>
    <x v="0"/>
    <x v="2"/>
    <s v="Mobile"/>
    <x v="1"/>
    <n v="768.2"/>
    <n v="4.3787399999999996"/>
    <n v="5.6999999999999993E-3"/>
    <n v="0.93999999999999984"/>
    <n v="4.116015599999999"/>
    <n v="2"/>
    <n v="2.0580077999999995"/>
    <n v="0.45675239909197629"/>
    <n v="96"/>
    <n v="23.323526762143473"/>
    <n v="57.599999999999994"/>
    <n v="10.5"/>
    <n v="4"/>
  </r>
  <r>
    <x v="0"/>
    <x v="61"/>
    <s v="May"/>
    <x v="0"/>
    <x v="2"/>
    <s v="Mobile"/>
    <x v="1"/>
    <n v="1583.6"/>
    <n v="3.9590000000000005"/>
    <n v="2.5000000000000005E-3"/>
    <n v="0.56999999999999973"/>
    <n v="2.256629999999999"/>
    <n v="6"/>
    <n v="0.37610499999999986"/>
    <n v="1.5155342258145994"/>
    <n v="240"/>
    <n v="106.35327900453335"/>
    <n v="43.199999999999996"/>
    <n v="4.5"/>
    <n v="1"/>
  </r>
  <r>
    <x v="0"/>
    <x v="62"/>
    <s v="May"/>
    <x v="0"/>
    <x v="2"/>
    <s v="Mobile"/>
    <x v="1"/>
    <n v="1349.4"/>
    <n v="5.9373600000000009"/>
    <n v="4.4000000000000003E-3"/>
    <n v="0.67999999999999983"/>
    <n v="4.0374047999999991"/>
    <n v="3"/>
    <n v="1.3458015999999997"/>
    <n v="0.50527507174906017"/>
    <n v="210"/>
    <n v="52.013610327109149"/>
    <n v="27.599999999999998"/>
    <n v="6"/>
    <n v="0"/>
  </r>
  <r>
    <x v="0"/>
    <x v="63"/>
    <s v="May"/>
    <x v="0"/>
    <x v="2"/>
    <s v="Mobile"/>
    <x v="1"/>
    <n v="323"/>
    <n v="3.2299999999999801E-2"/>
    <n v="9.9999999999999381E-5"/>
    <n v="0.7599999999999999"/>
    <n v="2.4547999999999844E-2"/>
    <n v="2"/>
    <n v="1.2273999999999922E-2"/>
    <n v="61.919504643963229"/>
    <n v="116"/>
    <n v="4725.4358807235103"/>
    <n v="33.6"/>
    <n v="4.5"/>
    <n v="1"/>
  </r>
  <r>
    <x v="0"/>
    <x v="64"/>
    <s v="May"/>
    <x v="0"/>
    <x v="2"/>
    <s v="Mobile"/>
    <x v="1"/>
    <n v="1349"/>
    <n v="8.4986999999999995"/>
    <n v="6.3E-3"/>
    <n v="0.49999999999999978"/>
    <n v="4.249349999999998"/>
    <n v="1"/>
    <n v="4.249349999999998"/>
    <n v="0.11766505465541789"/>
    <n v="74"/>
    <n v="17.414428089001856"/>
    <n v="67.2"/>
    <n v="3"/>
    <n v="5"/>
  </r>
  <r>
    <x v="0"/>
    <x v="65"/>
    <s v="May"/>
    <x v="0"/>
    <x v="2"/>
    <s v="Mobile"/>
    <x v="1"/>
    <n v="849.80000000000018"/>
    <n v="1.6996000000000004"/>
    <n v="2E-3"/>
    <n v="0.26999999999999996"/>
    <n v="0.45889200000000008"/>
    <n v="1"/>
    <n v="0.45889200000000008"/>
    <n v="0.58837373499646961"/>
    <n v="77"/>
    <n v="167.79547257306729"/>
    <n v="40.799999999999997"/>
    <n v="6"/>
    <n v="3"/>
  </r>
  <r>
    <x v="0"/>
    <x v="66"/>
    <s v="May"/>
    <x v="0"/>
    <x v="2"/>
    <s v="Mobile"/>
    <x v="1"/>
    <n v="1447"/>
    <n v="6.0773999999999981"/>
    <n v="4.1999999999999989E-3"/>
    <n v="0.26999999999999996"/>
    <n v="1.6408979999999993"/>
    <n v="2"/>
    <n v="0.82044899999999965"/>
    <n v="0.3290880968835358"/>
    <n v="110"/>
    <n v="67.036464179979532"/>
    <n v="49.199999999999996"/>
    <n v="3"/>
    <n v="3"/>
  </r>
  <r>
    <x v="0"/>
    <x v="67"/>
    <s v="May"/>
    <x v="0"/>
    <x v="2"/>
    <s v="Mobile"/>
    <x v="1"/>
    <n v="1676.4"/>
    <n v="12.573000000000002"/>
    <n v="7.5000000000000006E-3"/>
    <n v="0.74999999999999978"/>
    <n v="9.4297499999999985"/>
    <n v="1"/>
    <n v="9.4297499999999985"/>
    <n v="7.9535512606378728E-2"/>
    <n v="45"/>
    <n v="4.772130756382726"/>
    <n v="36"/>
    <n v="7.5"/>
    <n v="1"/>
  </r>
  <r>
    <x v="0"/>
    <x v="68"/>
    <s v="May"/>
    <x v="0"/>
    <x v="2"/>
    <s v="Mobile"/>
    <x v="1"/>
    <n v="1407.8000000000002"/>
    <n v="9.5730400000000024"/>
    <n v="6.8000000000000005E-3"/>
    <n v="0.3999999999999998"/>
    <n v="3.8292159999999988"/>
    <n v="5"/>
    <n v="0.76584319999999972"/>
    <n v="0.52230012618771038"/>
    <n v="240"/>
    <n v="62.67601514252528"/>
    <n v="27.599999999999998"/>
    <n v="9"/>
    <n v="1"/>
  </r>
  <r>
    <x v="0"/>
    <x v="69"/>
    <s v="May"/>
    <x v="0"/>
    <x v="2"/>
    <s v="Mobile"/>
    <x v="1"/>
    <n v="1121.4000000000001"/>
    <n v="5.7191400000000021"/>
    <n v="5.1000000000000012E-3"/>
    <n v="0.75999999999999979"/>
    <n v="4.3465464000000003"/>
    <n v="1"/>
    <n v="4.3465464000000003"/>
    <n v="0.17485146368160243"/>
    <n v="36"/>
    <n v="8.2824377533390638"/>
    <n v="31.2"/>
    <n v="4.5"/>
    <n v="2"/>
  </r>
  <r>
    <x v="0"/>
    <x v="70"/>
    <s v="May"/>
    <x v="0"/>
    <x v="2"/>
    <s v="Mobile"/>
    <x v="1"/>
    <n v="693.2"/>
    <n v="4.1592000000000011"/>
    <n v="6.000000000000001E-3"/>
    <n v="0.61999999999999988"/>
    <n v="2.5787040000000001"/>
    <n v="2"/>
    <n v="1.2893520000000001"/>
    <n v="0.48086170417387947"/>
    <n v="142"/>
    <n v="55.066420961847498"/>
    <n v="21.599999999999998"/>
    <n v="10.5"/>
    <n v="2"/>
  </r>
  <r>
    <x v="0"/>
    <x v="71"/>
    <s v="May"/>
    <x v="0"/>
    <x v="2"/>
    <s v="Mobile"/>
    <x v="1"/>
    <n v="904.40000000000009"/>
    <n v="7.3256399999999999"/>
    <n v="8.0999999999999996E-3"/>
    <n v="0.32999999999999985"/>
    <n v="2.4174611999999991"/>
    <n v="6"/>
    <n v="0.40291019999999983"/>
    <n v="0.81904106671908528"/>
    <n v="252"/>
    <n v="104.24159030970181"/>
    <n v="56.4"/>
    <n v="3"/>
    <n v="3"/>
  </r>
  <r>
    <x v="0"/>
    <x v="72"/>
    <s v="May"/>
    <x v="0"/>
    <x v="2"/>
    <s v="Mobile"/>
    <x v="1"/>
    <n v="1097.4000000000001"/>
    <n v="3.7311600000000014"/>
    <n v="3.4000000000000011E-3"/>
    <n v="0.97999999999999987"/>
    <n v="3.6565368000000009"/>
    <n v="2"/>
    <n v="1.8282684000000005"/>
    <n v="0.53602632961331043"/>
    <n v="126"/>
    <n v="34.458835475141385"/>
    <n v="24"/>
    <n v="10.5"/>
    <n v="2"/>
  </r>
  <r>
    <x v="0"/>
    <x v="73"/>
    <s v="May"/>
    <x v="0"/>
    <x v="2"/>
    <s v="Mobile"/>
    <x v="1"/>
    <n v="1699.6"/>
    <n v="11.217359999999999"/>
    <n v="6.6E-3"/>
    <n v="0.12000000000000008"/>
    <n v="1.3460832000000007"/>
    <n v="5"/>
    <n v="0.26921664000000012"/>
    <n v="0.44573767802762865"/>
    <n v="170"/>
    <n v="126.29234210782803"/>
    <n v="2.4"/>
    <n v="3"/>
    <n v="0"/>
  </r>
  <r>
    <x v="0"/>
    <x v="74"/>
    <s v="May"/>
    <x v="0"/>
    <x v="2"/>
    <s v="Mobile"/>
    <x v="1"/>
    <n v="1667"/>
    <n v="19.337199999999999"/>
    <n v="1.1599999999999999E-2"/>
    <n v="0.56999999999999984"/>
    <n v="11.022203999999997"/>
    <n v="5"/>
    <n v="2.2044407999999995"/>
    <n v="0.25856897586000044"/>
    <n v="225"/>
    <n v="20.413340199473723"/>
    <n v="33.6"/>
    <n v="6"/>
    <n v="1"/>
  </r>
  <r>
    <x v="0"/>
    <x v="75"/>
    <s v="May"/>
    <x v="0"/>
    <x v="2"/>
    <s v="Mobile"/>
    <x v="1"/>
    <n v="1549.4"/>
    <n v="10.071099999999998"/>
    <n v="6.499999999999998E-3"/>
    <n v="0.3399999999999998"/>
    <n v="3.4241739999999972"/>
    <n v="4"/>
    <n v="0.85604349999999929"/>
    <n v="0.39717607808481703"/>
    <n v="168"/>
    <n v="49.062927292830373"/>
    <n v="14.399999999999999"/>
    <n v="3"/>
    <n v="2"/>
  </r>
  <r>
    <x v="0"/>
    <x v="76"/>
    <s v="May"/>
    <x v="0"/>
    <x v="2"/>
    <s v="Mobile"/>
    <x v="1"/>
    <n v="1365.8000000000002"/>
    <n v="7.7850600000000005"/>
    <n v="5.6999999999999993E-3"/>
    <n v="0.37999999999999978"/>
    <n v="2.9583227999999986"/>
    <n v="1"/>
    <n v="2.9583227999999986"/>
    <n v="0.1284511615838542"/>
    <n v="59"/>
    <n v="19.94373298275632"/>
    <n v="50.4"/>
    <n v="3"/>
    <n v="2"/>
  </r>
  <r>
    <x v="0"/>
    <x v="77"/>
    <s v="May"/>
    <x v="0"/>
    <x v="2"/>
    <s v="Mobile"/>
    <x v="1"/>
    <n v="1561.4"/>
    <n v="10.617520000000001"/>
    <n v="6.8000000000000005E-3"/>
    <n v="1.1699999999999997"/>
    <n v="12.422498399999998"/>
    <n v="6"/>
    <n v="2.0704163999999996"/>
    <n v="0.56510371536856063"/>
    <n v="306"/>
    <n v="24.632726054527005"/>
    <n v="30"/>
    <n v="15"/>
    <n v="5"/>
  </r>
  <r>
    <x v="0"/>
    <x v="78"/>
    <s v="May"/>
    <x v="0"/>
    <x v="2"/>
    <s v="Mobile"/>
    <x v="1"/>
    <n v="914.80000000000018"/>
    <n v="8.5076400000000039"/>
    <n v="9.3000000000000027E-3"/>
    <n v="0.08"/>
    <n v="0.6806112000000003"/>
    <n v="6"/>
    <n v="0.11343520000000006"/>
    <n v="0.70524845903211675"/>
    <n v="318"/>
    <n v="467.22710410877733"/>
    <n v="39.6"/>
    <n v="1.5"/>
    <n v="2"/>
  </r>
  <r>
    <x v="0"/>
    <x v="79"/>
    <s v="May"/>
    <x v="0"/>
    <x v="2"/>
    <s v="Mobile"/>
    <x v="1"/>
    <n v="1260.4000000000001"/>
    <n v="5.5457600000000005"/>
    <n v="4.4000000000000003E-3"/>
    <n v="0.72999999999999965"/>
    <n v="4.0484047999999984"/>
    <n v="6"/>
    <n v="0.6747341333333331"/>
    <n v="1.0819076195147284"/>
    <n v="462"/>
    <n v="114.11902288032071"/>
    <n v="45.6"/>
    <n v="9"/>
    <n v="2"/>
  </r>
  <r>
    <x v="0"/>
    <x v="80"/>
    <s v="May"/>
    <x v="0"/>
    <x v="2"/>
    <s v="Mobile"/>
    <x v="1"/>
    <n v="828.40000000000009"/>
    <n v="7.3727599999999995"/>
    <n v="8.8999999999999982E-3"/>
    <n v="0.3999999999999998"/>
    <n v="2.9491039999999984"/>
    <n v="4"/>
    <n v="0.7372759999999996"/>
    <n v="0.54253766567743966"/>
    <n v="128"/>
    <n v="43.403013254195194"/>
    <n v="6"/>
    <n v="4.5"/>
    <n v="4"/>
  </r>
  <r>
    <x v="0"/>
    <x v="81"/>
    <s v="May"/>
    <x v="0"/>
    <x v="2"/>
    <s v="Mobile"/>
    <x v="1"/>
    <n v="1529.6"/>
    <n v="5.0476799999999997"/>
    <n v="3.3E-3"/>
    <n v="0.29999999999999982"/>
    <n v="1.514303999999999"/>
    <n v="4"/>
    <n v="0.37857599999999975"/>
    <n v="0.79244326106250795"/>
    <n v="276"/>
    <n v="182.26195004437693"/>
    <n v="8.4"/>
    <n v="13.5"/>
    <n v="3"/>
  </r>
  <r>
    <x v="0"/>
    <x v="82"/>
    <s v="May"/>
    <x v="0"/>
    <x v="2"/>
    <s v="Mobile"/>
    <x v="1"/>
    <n v="1286.8000000000002"/>
    <n v="7.8494800000000007"/>
    <n v="6.0999999999999995E-3"/>
    <n v="0.33999999999999997"/>
    <n v="2.6688231999999998"/>
    <n v="4"/>
    <n v="0.66720579999999996"/>
    <n v="0.50958789626828782"/>
    <n v="168"/>
    <n v="62.949093068435559"/>
    <n v="36"/>
    <n v="7.5"/>
    <n v="1"/>
  </r>
  <r>
    <x v="0"/>
    <x v="83"/>
    <s v="May"/>
    <x v="0"/>
    <x v="2"/>
    <s v="Mobile"/>
    <x v="1"/>
    <n v="1465"/>
    <n v="8.4969999999999999"/>
    <n v="5.7999999999999996E-3"/>
    <n v="6.0000000000000081E-2"/>
    <n v="0.50982000000000072"/>
    <n v="5"/>
    <n v="0.10196400000000014"/>
    <n v="0.58844297987525007"/>
    <n v="165"/>
    <n v="323.6436389313871"/>
    <n v="72"/>
    <n v="12"/>
    <n v="1"/>
  </r>
  <r>
    <x v="0"/>
    <x v="84"/>
    <s v="May"/>
    <x v="0"/>
    <x v="2"/>
    <s v="Mobile"/>
    <x v="1"/>
    <n v="824.60000000000014"/>
    <n v="0.82460000000000011"/>
    <n v="1E-3"/>
    <n v="0.75999999999999968"/>
    <n v="0.62669599999999981"/>
    <n v="6"/>
    <n v="0.1044493333333333"/>
    <n v="7.2762551540140663"/>
    <n v="444"/>
    <n v="708.47747552242254"/>
    <n v="38.4"/>
    <n v="3"/>
    <n v="4"/>
  </r>
  <r>
    <x v="0"/>
    <x v="85"/>
    <s v="May"/>
    <x v="0"/>
    <x v="2"/>
    <s v="Mobile"/>
    <x v="1"/>
    <n v="1592.8000000000002"/>
    <n v="4.4598400000000016"/>
    <n v="2.8000000000000008E-3"/>
    <n v="1.0000000000000064E-2"/>
    <n v="4.4598400000000302E-2"/>
    <n v="3"/>
    <n v="1.4866133333333434E-2"/>
    <n v="0.67266987156489899"/>
    <n v="129"/>
    <n v="2892.4804477290468"/>
    <n v="27.599999999999998"/>
    <n v="0"/>
    <n v="0"/>
  </r>
  <r>
    <x v="0"/>
    <x v="86"/>
    <s v="May"/>
    <x v="0"/>
    <x v="2"/>
    <s v="Mobile"/>
    <x v="1"/>
    <n v="755.80000000000018"/>
    <n v="6.1219800000000015"/>
    <n v="8.0999999999999996E-3"/>
    <n v="0.29999999999999982"/>
    <n v="1.8365939999999994"/>
    <n v="2"/>
    <n v="0.9182969999999997"/>
    <n v="0.32669169125021635"/>
    <n v="66"/>
    <n v="35.936086037523822"/>
    <n v="57.599999999999994"/>
    <n v="7.5"/>
    <n v="7"/>
  </r>
  <r>
    <x v="0"/>
    <x v="87"/>
    <s v="May"/>
    <x v="0"/>
    <x v="2"/>
    <s v="Mobile"/>
    <x v="1"/>
    <n v="1327.4"/>
    <n v="6.6369999999999987"/>
    <n v="4.9999999999999984E-3"/>
    <n v="1.0499999999999998"/>
    <n v="6.9688499999999971"/>
    <n v="6"/>
    <n v="1.1614749999999996"/>
    <n v="0.90402290191351531"/>
    <n v="216"/>
    <n v="30.995070922749104"/>
    <n v="15.6"/>
    <n v="4.5"/>
    <n v="4"/>
  </r>
  <r>
    <x v="0"/>
    <x v="88"/>
    <s v="May"/>
    <x v="0"/>
    <x v="2"/>
    <s v="Mobile"/>
    <x v="1"/>
    <n v="1163.2"/>
    <n v="7.9097600000000012"/>
    <n v="6.8000000000000005E-3"/>
    <n v="0.30999999999999994"/>
    <n v="2.4520255999999998"/>
    <n v="2"/>
    <n v="1.2260127999999999"/>
    <n v="0.25285217250586611"/>
    <n v="62"/>
    <n v="25.285217250586619"/>
    <n v="12"/>
    <n v="3"/>
    <n v="4"/>
  </r>
  <r>
    <x v="0"/>
    <x v="89"/>
    <s v="May"/>
    <x v="0"/>
    <x v="2"/>
    <s v="Mobile"/>
    <x v="1"/>
    <n v="1727"/>
    <n v="5.3537000000000008"/>
    <n v="3.1000000000000003E-3"/>
    <n v="0.84999999999999976"/>
    <n v="4.5506449999999994"/>
    <n v="2"/>
    <n v="2.2753224999999997"/>
    <n v="0.37357341651568071"/>
    <n v="88"/>
    <n v="19.337918031399948"/>
    <n v="45.6"/>
    <n v="7.5"/>
    <n v="2"/>
  </r>
  <r>
    <x v="0"/>
    <x v="90"/>
    <s v="May"/>
    <x v="0"/>
    <x v="2"/>
    <s v="Mobile"/>
    <x v="1"/>
    <n v="921.80000000000018"/>
    <n v="3.5950199999999999"/>
    <n v="3.899999999999999E-3"/>
    <n v="1.0199999999999998"/>
    <n v="3.6669203999999991"/>
    <n v="2"/>
    <n v="1.8334601999999995"/>
    <n v="0.55632513866404087"/>
    <n v="76"/>
    <n v="20.725838499248585"/>
    <n v="37.199999999999996"/>
    <n v="1.5"/>
    <n v="2"/>
  </r>
  <r>
    <x v="0"/>
    <x v="91"/>
    <s v="May"/>
    <x v="0"/>
    <x v="2"/>
    <s v="Mobile"/>
    <x v="1"/>
    <n v="1428"/>
    <n v="9.1392000000000024"/>
    <n v="6.400000000000002E-3"/>
    <n v="0.82999999999999974"/>
    <n v="7.5855359999999994"/>
    <n v="3"/>
    <n v="2.5285119999999996"/>
    <n v="0.32825630252100829"/>
    <n v="180"/>
    <n v="23.729371266578923"/>
    <n v="15.6"/>
    <n v="1.5"/>
    <n v="4"/>
  </r>
  <r>
    <x v="1"/>
    <x v="92"/>
    <s v="June"/>
    <x v="0"/>
    <x v="2"/>
    <s v="Mobile"/>
    <x v="1"/>
    <n v="704.59999999999991"/>
    <n v="1.4091999999999998"/>
    <n v="2E-3"/>
    <n v="0.67999999999999972"/>
    <n v="0.95825599999999944"/>
    <n v="3"/>
    <n v="0.31941866666666646"/>
    <n v="2.1288674425205794"/>
    <n v="130"/>
    <n v="135.66312133709582"/>
    <n v="49.199999999999996"/>
    <n v="9"/>
    <n v="3"/>
  </r>
  <r>
    <x v="1"/>
    <x v="93"/>
    <s v="June"/>
    <x v="0"/>
    <x v="2"/>
    <s v="Mobile"/>
    <x v="1"/>
    <n v="36.700000000000003"/>
    <n v="0.14313000000000001"/>
    <n v="3.8999999999999998E-3"/>
    <n v="1.0999999999999999"/>
    <n v="0.157443"/>
    <n v="4"/>
    <n v="3.936075E-2"/>
    <n v="27.946621952071542"/>
    <n v="186"/>
    <n v="1181.3799279739335"/>
    <n v="36"/>
    <n v="22.5"/>
    <n v="3"/>
  </r>
  <r>
    <x v="1"/>
    <x v="94"/>
    <s v="June"/>
    <x v="0"/>
    <x v="2"/>
    <s v="Mobile"/>
    <x v="1"/>
    <n v="745.09999999999991"/>
    <n v="4.8431499999999996"/>
    <n v="6.5000000000000006E-3"/>
    <n v="0.83999999999999975"/>
    <n v="4.0682459999999985"/>
    <n v="3"/>
    <n v="1.3560819999999996"/>
    <n v="0.61943156829749235"/>
    <n v="263"/>
    <n v="64.647024786603396"/>
    <n v="22.8"/>
    <n v="3"/>
    <n v="5"/>
  </r>
  <r>
    <x v="1"/>
    <x v="95"/>
    <s v="June"/>
    <x v="0"/>
    <x v="2"/>
    <s v="Mobile"/>
    <x v="1"/>
    <n v="393.5"/>
    <n v="0.78700000000000003"/>
    <n v="2E-3"/>
    <n v="0.61999999999999988"/>
    <n v="0.48793999999999993"/>
    <n v="3"/>
    <n v="0.16264666666666663"/>
    <n v="3.8119440914866582"/>
    <n v="274"/>
    <n v="561.54445218674437"/>
    <n v="40.799999999999997"/>
    <n v="6"/>
    <n v="3"/>
  </r>
  <r>
    <x v="1"/>
    <x v="96"/>
    <s v="June"/>
    <x v="0"/>
    <x v="2"/>
    <s v="Mobile"/>
    <x v="1"/>
    <n v="635.19999999999982"/>
    <n v="0.82575999999999972"/>
    <n v="1.2999999999999999E-3"/>
    <n v="0.19000000000000006"/>
    <n v="0.15689439999999999"/>
    <n v="0"/>
    <n v="0"/>
    <n v="0"/>
    <n v="32"/>
    <n v="203.95884110586485"/>
    <n v="42"/>
    <n v="9"/>
    <n v="6"/>
  </r>
  <r>
    <x v="1"/>
    <x v="97"/>
    <s v="June"/>
    <x v="0"/>
    <x v="2"/>
    <s v="Mobile"/>
    <x v="1"/>
    <n v="541.59999999999991"/>
    <n v="1.4623199999999994"/>
    <n v="2.6999999999999993E-3"/>
    <n v="0.51"/>
    <n v="0.74578319999999976"/>
    <n v="4"/>
    <n v="0.18644579999999994"/>
    <n v="2.7353793971223821"/>
    <n v="115"/>
    <n v="154.20030915150681"/>
    <n v="55.199999999999996"/>
    <n v="1.5"/>
    <n v="6"/>
  </r>
  <r>
    <x v="1"/>
    <x v="98"/>
    <s v="June"/>
    <x v="0"/>
    <x v="2"/>
    <s v="Mobile"/>
    <x v="1"/>
    <n v="762.3"/>
    <n v="3.9639599999999988"/>
    <n v="5.1999999999999989E-3"/>
    <n v="0.34000000000000008"/>
    <n v="1.3477463999999999"/>
    <n v="5"/>
    <n v="0.26954928"/>
    <n v="1.2613648977285346"/>
    <n v="415"/>
    <n v="307.92143091608335"/>
    <n v="31.2"/>
    <n v="9"/>
    <n v="6"/>
  </r>
  <r>
    <x v="1"/>
    <x v="99"/>
    <s v="June"/>
    <x v="0"/>
    <x v="2"/>
    <s v="Mobile"/>
    <x v="1"/>
    <n v="659.39999999999986"/>
    <n v="0.85721999999999976"/>
    <n v="1.2999999999999999E-3"/>
    <n v="0.37000000000000005"/>
    <n v="0.31717139999999994"/>
    <n v="3"/>
    <n v="0.10572379999999998"/>
    <n v="3.4996850283474497"/>
    <n v="97"/>
    <n v="305.82833130603836"/>
    <n v="66"/>
    <n v="3"/>
    <n v="1"/>
  </r>
  <r>
    <x v="1"/>
    <x v="100"/>
    <s v="June"/>
    <x v="0"/>
    <x v="2"/>
    <s v="Mobile"/>
    <x v="1"/>
    <n v="537.09999999999991"/>
    <n v="1.6650100000000003"/>
    <n v="3.1000000000000012E-3"/>
    <n v="0.98999999999999988"/>
    <n v="1.6483599000000002"/>
    <n v="5"/>
    <n v="0.32967198000000003"/>
    <n v="3.0029849670572544"/>
    <n v="179"/>
    <n v="108.592789717828"/>
    <n v="31.2"/>
    <n v="7.5"/>
    <n v="2"/>
  </r>
  <r>
    <x v="1"/>
    <x v="101"/>
    <s v="June"/>
    <x v="0"/>
    <x v="2"/>
    <s v="Mobile"/>
    <x v="1"/>
    <n v="641"/>
    <n v="0.76919999999999977"/>
    <n v="1.1999999999999997E-3"/>
    <n v="0.86999999999999988"/>
    <n v="0.66920399999999969"/>
    <n v="3"/>
    <n v="0.22306799999999991"/>
    <n v="3.9001560062402509"/>
    <n v="224"/>
    <n v="334.72603271946986"/>
    <n v="30"/>
    <n v="4.5"/>
    <n v="4"/>
  </r>
  <r>
    <x v="1"/>
    <x v="102"/>
    <s v="June"/>
    <x v="0"/>
    <x v="2"/>
    <s v="Mobile"/>
    <x v="1"/>
    <n v="569.79999999999995"/>
    <n v="4.5014199999999995"/>
    <n v="7.899999999999999E-3"/>
    <n v="0.42999999999999994"/>
    <n v="1.9356105999999995"/>
    <n v="2"/>
    <n v="0.96780529999999976"/>
    <n v="0.44430424177259625"/>
    <n v="93"/>
    <n v="48.04685405215286"/>
    <n v="40.799999999999997"/>
    <n v="3"/>
    <n v="7"/>
  </r>
  <r>
    <x v="1"/>
    <x v="103"/>
    <s v="June"/>
    <x v="0"/>
    <x v="2"/>
    <s v="Mobile"/>
    <x v="1"/>
    <n v="716.99999999999977"/>
    <n v="2.7245999999999992"/>
    <n v="3.8E-3"/>
    <n v="0.24000000000000005"/>
    <n v="0.65390399999999993"/>
    <n v="1"/>
    <n v="0.65390399999999993"/>
    <n v="0.36702635249210902"/>
    <n v="35"/>
    <n v="53.524676405099228"/>
    <n v="49.199999999999996"/>
    <n v="3"/>
    <n v="8"/>
  </r>
  <r>
    <x v="1"/>
    <x v="104"/>
    <s v="June"/>
    <x v="0"/>
    <x v="2"/>
    <s v="Mobile"/>
    <x v="1"/>
    <n v="147.69999999999982"/>
    <n v="0.64987999999999913"/>
    <n v="4.3999999999999994E-3"/>
    <n v="0.45999999999999996"/>
    <n v="0.29894479999999957"/>
    <n v="0"/>
    <n v="0"/>
    <n v="0"/>
    <n v="20"/>
    <n v="66.901983242391339"/>
    <n v="44.4"/>
    <n v="7.5"/>
    <n v="5"/>
  </r>
  <r>
    <x v="1"/>
    <x v="105"/>
    <s v="June"/>
    <x v="0"/>
    <x v="2"/>
    <s v="Mobile"/>
    <x v="1"/>
    <n v="82.399999999999864"/>
    <n v="9.8879999999999815E-2"/>
    <n v="1.1999999999999997E-3"/>
    <n v="1.3999999999999997"/>
    <n v="0.13843199999999972"/>
    <n v="4"/>
    <n v="3.460799999999993E-2"/>
    <n v="40.453074433657036"/>
    <n v="331"/>
    <n v="2391.0656495608"/>
    <n v="30"/>
    <n v="12"/>
    <n v="0"/>
  </r>
  <r>
    <x v="1"/>
    <x v="106"/>
    <s v="June"/>
    <x v="0"/>
    <x v="2"/>
    <s v="Mobile"/>
    <x v="1"/>
    <n v="1038.6999999999998"/>
    <n v="2.3890099999999994"/>
    <n v="2.3E-3"/>
    <n v="0.47"/>
    <n v="1.1228346999999996"/>
    <n v="1"/>
    <n v="1.1228346999999996"/>
    <n v="0.41858342995634185"/>
    <n v="50"/>
    <n v="44.530152123015093"/>
    <n v="49.199999999999996"/>
    <n v="10.5"/>
    <n v="5"/>
  </r>
  <r>
    <x v="1"/>
    <x v="107"/>
    <s v="June"/>
    <x v="0"/>
    <x v="2"/>
    <s v="Mobile"/>
    <x v="1"/>
    <n v="526.59999999999991"/>
    <n v="2.1063999999999998"/>
    <n v="4.0000000000000001E-3"/>
    <n v="0.66999999999999982"/>
    <n v="1.4112879999999994"/>
    <n v="3"/>
    <n v="0.47042933333333314"/>
    <n v="1.4242309153057351"/>
    <n v="169"/>
    <n v="119.74876850083049"/>
    <n v="73.2"/>
    <n v="12"/>
    <n v="5"/>
  </r>
  <r>
    <x v="1"/>
    <x v="108"/>
    <s v="June"/>
    <x v="0"/>
    <x v="2"/>
    <s v="Mobile"/>
    <x v="1"/>
    <n v="978.69999999999982"/>
    <n v="8.1232100000000003"/>
    <n v="8.3000000000000018E-3"/>
    <n v="1.1299999999999999"/>
    <n v="9.1792272999999991"/>
    <n v="4"/>
    <n v="2.2948068249999998"/>
    <n v="0.492416175378945"/>
    <n v="203"/>
    <n v="22.115151239364128"/>
    <n v="78"/>
    <n v="10.5"/>
    <n v="4"/>
  </r>
  <r>
    <x v="1"/>
    <x v="109"/>
    <s v="June"/>
    <x v="0"/>
    <x v="2"/>
    <s v="Mobile"/>
    <x v="1"/>
    <n v="709.3"/>
    <n v="2.4825500000000003"/>
    <n v="3.5000000000000005E-3"/>
    <n v="0.62999999999999989"/>
    <n v="1.5640064999999999"/>
    <n v="4"/>
    <n v="0.39100162499999996"/>
    <n v="1.6112465005740064"/>
    <n v="275"/>
    <n v="175.83047129279836"/>
    <n v="62.4"/>
    <n v="18"/>
    <n v="3"/>
  </r>
  <r>
    <x v="1"/>
    <x v="110"/>
    <s v="June"/>
    <x v="0"/>
    <x v="2"/>
    <s v="Mobile"/>
    <x v="1"/>
    <n v="495.09999999999991"/>
    <n v="3.7132499999999995"/>
    <n v="7.5000000000000006E-3"/>
    <n v="0.48999999999999994"/>
    <n v="1.8194924999999995"/>
    <n v="4"/>
    <n v="0.45487312499999988"/>
    <n v="1.0772234565407663"/>
    <n v="171"/>
    <n v="93.982250545138299"/>
    <n v="28.799999999999997"/>
    <n v="21"/>
    <n v="0"/>
  </r>
  <r>
    <x v="1"/>
    <x v="111"/>
    <s v="June"/>
    <x v="0"/>
    <x v="2"/>
    <s v="Mobile"/>
    <x v="1"/>
    <n v="955.3"/>
    <n v="6.6871000000000009"/>
    <n v="7.000000000000001E-3"/>
    <n v="0.61999999999999977"/>
    <n v="4.1460019999999993"/>
    <n v="4"/>
    <n v="1.0365004999999998"/>
    <n v="0.59816661931180926"/>
    <n v="134"/>
    <n v="32.32029314023486"/>
    <n v="26.4"/>
    <n v="6"/>
    <n v="1"/>
  </r>
  <r>
    <x v="1"/>
    <x v="112"/>
    <s v="June"/>
    <x v="0"/>
    <x v="2"/>
    <s v="Mobile"/>
    <x v="1"/>
    <n v="410"/>
    <n v="1.4760000000000004"/>
    <n v="3.6000000000000012E-3"/>
    <n v="0.29000000000000004"/>
    <n v="0.4280400000000002"/>
    <n v="1"/>
    <n v="0.4280400000000002"/>
    <n v="0.67750677506775048"/>
    <n v="109"/>
    <n v="254.64909821511998"/>
    <n v="28.799999999999997"/>
    <n v="1.5"/>
    <n v="3"/>
  </r>
  <r>
    <x v="1"/>
    <x v="113"/>
    <s v="June"/>
    <x v="0"/>
    <x v="2"/>
    <s v="Mobile"/>
    <x v="1"/>
    <n v="529.09999999999991"/>
    <n v="3.7566100000000002"/>
    <n v="7.1000000000000013E-3"/>
    <n v="0.78999999999999981"/>
    <n v="2.9677218999999995"/>
    <n v="4"/>
    <n v="0.74193047499999987"/>
    <n v="1.0647897971841633"/>
    <n v="294"/>
    <n v="99.06588619371648"/>
    <n v="33.6"/>
    <n v="9"/>
    <n v="6"/>
  </r>
  <r>
    <x v="1"/>
    <x v="114"/>
    <s v="June"/>
    <x v="0"/>
    <x v="2"/>
    <s v="Mobile"/>
    <x v="1"/>
    <n v="83.399999999999864"/>
    <n v="0.38363999999999937"/>
    <n v="4.5999999999999999E-3"/>
    <n v="0.86999999999999977"/>
    <n v="0.33376679999999936"/>
    <n v="2"/>
    <n v="0.16688339999999968"/>
    <n v="5.2132207277656217"/>
    <n v="29"/>
    <n v="86.887012129427063"/>
    <n v="14.399999999999999"/>
    <n v="4.5"/>
    <n v="6"/>
  </r>
  <r>
    <x v="1"/>
    <x v="115"/>
    <s v="June"/>
    <x v="0"/>
    <x v="2"/>
    <s v="Mobile"/>
    <x v="1"/>
    <n v="181.19999999999982"/>
    <n v="0.77915999999999941"/>
    <n v="4.3000000000000009E-3"/>
    <n v="0.74999999999999978"/>
    <n v="0.58436999999999939"/>
    <n v="4"/>
    <n v="0.14609249999999985"/>
    <n v="5.1337337645669736"/>
    <n v="210"/>
    <n v="359.36136351968827"/>
    <n v="55.199999999999996"/>
    <n v="3"/>
    <n v="1"/>
  </r>
  <r>
    <x v="1"/>
    <x v="116"/>
    <s v="June"/>
    <x v="0"/>
    <x v="2"/>
    <s v="Mobile"/>
    <x v="1"/>
    <n v="908.90000000000009"/>
    <n v="5.2716200000000013"/>
    <n v="5.8000000000000005E-3"/>
    <n v="1.3399999999999999"/>
    <n v="7.0639708000000008"/>
    <n v="4"/>
    <n v="1.7659927000000002"/>
    <n v="0.75878003346219924"/>
    <n v="167"/>
    <n v="23.641094326154345"/>
    <n v="70.8"/>
    <n v="3"/>
    <n v="1"/>
  </r>
  <r>
    <x v="1"/>
    <x v="117"/>
    <s v="June"/>
    <x v="0"/>
    <x v="2"/>
    <s v="Mobile"/>
    <x v="1"/>
    <n v="624.09999999999991"/>
    <n v="3.6197799999999991"/>
    <n v="5.7999999999999996E-3"/>
    <n v="1.0799999999999998"/>
    <n v="3.9093623999999987"/>
    <n v="0"/>
    <n v="0"/>
    <n v="0"/>
    <n v="38"/>
    <n v="9.7202551495353848"/>
    <n v="52.8"/>
    <n v="6"/>
    <n v="3"/>
  </r>
  <r>
    <x v="1"/>
    <x v="118"/>
    <s v="June"/>
    <x v="0"/>
    <x v="2"/>
    <s v="Mobile"/>
    <x v="1"/>
    <n v="345.09999999999991"/>
    <n v="2.553739999999999"/>
    <n v="7.3999999999999995E-3"/>
    <n v="1.0199999999999996"/>
    <n v="2.604814799999998"/>
    <n v="5"/>
    <n v="0.52096295999999964"/>
    <n v="1.9579127084198085"/>
    <n v="305"/>
    <n v="117.09085805255722"/>
    <n v="22.8"/>
    <n v="1.5"/>
    <n v="3"/>
  </r>
  <r>
    <x v="1"/>
    <x v="119"/>
    <s v="June"/>
    <x v="0"/>
    <x v="2"/>
    <s v="Mobile"/>
    <x v="1"/>
    <n v="765.8"/>
    <n v="3.8290000000000006"/>
    <n v="5.000000000000001E-3"/>
    <n v="0.65999999999999981"/>
    <n v="2.5271399999999997"/>
    <n v="4"/>
    <n v="0.63178499999999993"/>
    <n v="1.0446591799425435"/>
    <n v="174"/>
    <n v="68.852536859849479"/>
    <n v="44.4"/>
    <n v="1.5"/>
    <n v="2"/>
  </r>
  <r>
    <x v="1"/>
    <x v="120"/>
    <s v="June"/>
    <x v="0"/>
    <x v="2"/>
    <s v="Mobile"/>
    <x v="1"/>
    <n v="289.19999999999982"/>
    <n v="1.995479999999999"/>
    <n v="6.9000000000000008E-3"/>
    <n v="0.99999999999999967"/>
    <n v="1.9954799999999984"/>
    <n v="1"/>
    <n v="1.9954799999999984"/>
    <n v="0.50113255958466163"/>
    <n v="32"/>
    <n v="16.036241906709176"/>
    <n v="61.199999999999996"/>
    <n v="13.5"/>
    <n v="3"/>
  </r>
  <r>
    <x v="1"/>
    <x v="121"/>
    <s v="June"/>
    <x v="0"/>
    <x v="2"/>
    <s v="Mobile"/>
    <x v="1"/>
    <n v="181.5"/>
    <n v="1.1071500000000001"/>
    <n v="6.1000000000000004E-3"/>
    <n v="0.40000000000000008"/>
    <n v="0.44286000000000014"/>
    <n v="0"/>
    <n v="0"/>
    <n v="0"/>
    <n v="18"/>
    <n v="40.644899065167309"/>
    <n v="32.4"/>
    <n v="0"/>
    <n v="0"/>
  </r>
  <r>
    <x v="1"/>
    <x v="122"/>
    <s v="July"/>
    <x v="0"/>
    <x v="2"/>
    <s v="Mobile"/>
    <x v="1"/>
    <n v="758.8"/>
    <n v="3.8698800000000002"/>
    <n v="5.1000000000000004E-3"/>
    <n v="1.1299999999999999"/>
    <n v="4.3729643999999999"/>
    <n v="5"/>
    <n v="0.87459288000000002"/>
    <n v="1.2920297270199592"/>
    <n v="284"/>
    <n v="64.944503092684684"/>
    <n v="79.2"/>
    <n v="9"/>
    <n v="5"/>
  </r>
  <r>
    <x v="1"/>
    <x v="123"/>
    <s v="July"/>
    <x v="0"/>
    <x v="2"/>
    <s v="Mobile"/>
    <x v="1"/>
    <n v="824.19999999999982"/>
    <n v="3.4616399999999992"/>
    <n v="4.1999999999999997E-3"/>
    <n v="0.74999999999999978"/>
    <n v="2.5962299999999985"/>
    <n v="0"/>
    <n v="0"/>
    <n v="0"/>
    <n v="29"/>
    <n v="11.170042715784048"/>
    <n v="10.799999999999999"/>
    <n v="4.5"/>
    <n v="2"/>
  </r>
  <r>
    <x v="1"/>
    <x v="124"/>
    <s v="July"/>
    <x v="0"/>
    <x v="2"/>
    <s v="Mobile"/>
    <x v="1"/>
    <n v="808.19999999999982"/>
    <n v="4.0409999999999986"/>
    <n v="4.9999999999999992E-3"/>
    <n v="0.7699999999999998"/>
    <n v="3.1115699999999982"/>
    <n v="3"/>
    <n v="1.0371899999999994"/>
    <n v="0.74239049740163354"/>
    <n v="125"/>
    <n v="40.172645963291863"/>
    <n v="43.199999999999996"/>
    <n v="1.5"/>
    <n v="4"/>
  </r>
  <r>
    <x v="1"/>
    <x v="125"/>
    <s v="July"/>
    <x v="0"/>
    <x v="2"/>
    <s v="Mobile"/>
    <x v="1"/>
    <n v="15.299999999999955"/>
    <n v="0.1376999999999996"/>
    <n v="9.0000000000000011E-3"/>
    <n v="0.44999999999999996"/>
    <n v="6.1964999999999812E-2"/>
    <n v="5"/>
    <n v="1.2392999999999963E-2"/>
    <n v="36.310820624546217"/>
    <n v="342"/>
    <n v="5519.244734931026"/>
    <n v="73.2"/>
    <n v="9"/>
    <n v="2"/>
  </r>
  <r>
    <x v="1"/>
    <x v="126"/>
    <s v="July"/>
    <x v="0"/>
    <x v="2"/>
    <s v="Mobile"/>
    <x v="1"/>
    <n v="158"/>
    <n v="1.1375999999999997"/>
    <n v="7.1999999999999981E-3"/>
    <n v="0.75999999999999979"/>
    <n v="0.86457599999999957"/>
    <n v="0"/>
    <n v="0"/>
    <n v="0"/>
    <n v="8"/>
    <n v="9.2530905322377723"/>
    <n v="67.2"/>
    <n v="15"/>
    <n v="2"/>
  </r>
  <r>
    <x v="1"/>
    <x v="127"/>
    <s v="July"/>
    <x v="0"/>
    <x v="2"/>
    <s v="Mobile"/>
    <x v="1"/>
    <n v="832.09999999999991"/>
    <n v="3.4948199999999994"/>
    <n v="4.1999999999999997E-3"/>
    <n v="0.90999999999999981"/>
    <n v="3.180286199999999"/>
    <n v="0"/>
    <n v="0"/>
    <n v="0"/>
    <n v="27"/>
    <n v="8.4898019555598516"/>
    <n v="42"/>
    <n v="9"/>
    <n v="2"/>
  </r>
  <r>
    <x v="1"/>
    <x v="128"/>
    <s v="July"/>
    <x v="0"/>
    <x v="2"/>
    <s v="Mobile"/>
    <x v="1"/>
    <n v="556.89999999999986"/>
    <n v="0.77965999999999991"/>
    <n v="1.4000000000000002E-3"/>
    <n v="0.92999999999999972"/>
    <n v="0.72508379999999972"/>
    <n v="0"/>
    <n v="0"/>
    <n v="0"/>
    <n v="1"/>
    <n v="1.3791509340023875"/>
    <n v="70.8"/>
    <n v="12"/>
    <n v="6"/>
  </r>
  <r>
    <x v="1"/>
    <x v="129"/>
    <s v="July"/>
    <x v="0"/>
    <x v="2"/>
    <s v="Mobile"/>
    <x v="1"/>
    <n v="479.29999999999995"/>
    <n v="0"/>
    <n v="0"/>
    <n v="0.30000000000000004"/>
    <n v="0"/>
    <n v="0"/>
    <n v="0"/>
    <n v="0"/>
    <n v="13"/>
    <n v="0"/>
    <n v="64.8"/>
    <n v="10.5"/>
    <n v="3"/>
  </r>
  <r>
    <x v="1"/>
    <x v="130"/>
    <s v="July"/>
    <x v="0"/>
    <x v="2"/>
    <s v="Mobile"/>
    <x v="1"/>
    <n v="335.5"/>
    <n v="2.2814000000000001"/>
    <n v="6.8000000000000005E-3"/>
    <n v="0.71999999999999975"/>
    <n v="1.6426079999999994"/>
    <n v="2"/>
    <n v="0.8213039999999997"/>
    <n v="0.87665468571929517"/>
    <n v="62"/>
    <n v="37.744854524025222"/>
    <n v="37.199999999999996"/>
    <n v="7.5"/>
    <n v="1"/>
  </r>
  <r>
    <x v="1"/>
    <x v="131"/>
    <s v="July"/>
    <x v="0"/>
    <x v="2"/>
    <s v="Mobile"/>
    <x v="1"/>
    <n v="36.800000000000203"/>
    <n v="0.24656000000000136"/>
    <n v="6.7000000000000002E-3"/>
    <n v="0.92999999999999983"/>
    <n v="0.22930080000000122"/>
    <n v="4"/>
    <n v="5.7325200000000305E-2"/>
    <n v="16.223231667748127"/>
    <n v="291"/>
    <n v="1269.0753804609424"/>
    <n v="70.8"/>
    <n v="10.5"/>
    <n v="0"/>
  </r>
  <r>
    <x v="1"/>
    <x v="132"/>
    <s v="July"/>
    <x v="0"/>
    <x v="2"/>
    <s v="Mobile"/>
    <x v="1"/>
    <n v="1185.3"/>
    <n v="0.59265000000000045"/>
    <n v="5.0000000000000044E-4"/>
    <n v="0.7699999999999998"/>
    <n v="0.4563405000000002"/>
    <n v="5"/>
    <n v="9.1268100000000046E-2"/>
    <n v="8.4366826963637838"/>
    <n v="378"/>
    <n v="828.32884655208079"/>
    <n v="36"/>
    <n v="6"/>
    <n v="8"/>
  </r>
  <r>
    <x v="1"/>
    <x v="133"/>
    <s v="July"/>
    <x v="0"/>
    <x v="2"/>
    <s v="Mobile"/>
    <x v="1"/>
    <n v="477.59999999999991"/>
    <n v="2.0536799999999995"/>
    <n v="4.3E-3"/>
    <n v="0.91999999999999982"/>
    <n v="1.8893855999999991"/>
    <n v="2"/>
    <n v="0.94469279999999956"/>
    <n v="0.9738615558412218"/>
    <n v="99"/>
    <n v="52.397985884935316"/>
    <n v="66"/>
    <n v="12"/>
    <n v="6"/>
  </r>
  <r>
    <x v="1"/>
    <x v="134"/>
    <s v="July"/>
    <x v="0"/>
    <x v="2"/>
    <s v="Mobile"/>
    <x v="1"/>
    <n v="119"/>
    <n v="0.55930000000000002"/>
    <n v="4.7000000000000002E-3"/>
    <n v="0.38999999999999996"/>
    <n v="0.21812699999999999"/>
    <n v="1"/>
    <n v="0.21812699999999999"/>
    <n v="1.7879492222420883"/>
    <n v="61"/>
    <n v="279.6535962994036"/>
    <n v="62.4"/>
    <n v="3"/>
    <n v="6"/>
  </r>
  <r>
    <x v="1"/>
    <x v="135"/>
    <s v="July"/>
    <x v="0"/>
    <x v="2"/>
    <s v="Mobile"/>
    <x v="1"/>
    <n v="641.59999999999991"/>
    <n v="4.8119999999999994"/>
    <n v="7.4999999999999997E-3"/>
    <n v="1.18"/>
    <n v="5.6781599999999992"/>
    <n v="5"/>
    <n v="1.1356319999999998"/>
    <n v="1.0390689941812137"/>
    <n v="181"/>
    <n v="31.876523380813506"/>
    <n v="46.8"/>
    <n v="7.5"/>
    <n v="6"/>
  </r>
  <r>
    <x v="1"/>
    <x v="136"/>
    <s v="July"/>
    <x v="0"/>
    <x v="2"/>
    <s v="Mobile"/>
    <x v="1"/>
    <n v="338.79999999999995"/>
    <n v="1.4568399999999999"/>
    <n v="4.3E-3"/>
    <n v="1.1599999999999999"/>
    <n v="1.6899343999999998"/>
    <n v="5"/>
    <n v="0.33798687999999999"/>
    <n v="3.4320858845171744"/>
    <n v="398"/>
    <n v="235.51210035135094"/>
    <n v="82.8"/>
    <n v="6"/>
    <n v="1"/>
  </r>
  <r>
    <x v="1"/>
    <x v="137"/>
    <s v="July"/>
    <x v="0"/>
    <x v="2"/>
    <s v="Mobile"/>
    <x v="1"/>
    <n v="549.09999999999991"/>
    <n v="3.0749599999999995"/>
    <n v="5.5999999999999999E-3"/>
    <n v="0.6599999999999997"/>
    <n v="2.0294735999999989"/>
    <n v="5"/>
    <n v="0.40589471999999976"/>
    <n v="1.6260374118687726"/>
    <n v="321"/>
    <n v="158.16909369996247"/>
    <n v="45.6"/>
    <n v="4.5"/>
    <n v="4"/>
  </r>
  <r>
    <x v="1"/>
    <x v="138"/>
    <s v="July"/>
    <x v="0"/>
    <x v="2"/>
    <s v="Mobile"/>
    <x v="1"/>
    <n v="615.19999999999982"/>
    <n v="4.3063999999999991"/>
    <n v="7.000000000000001E-3"/>
    <n v="1.2699999999999998"/>
    <n v="5.4691279999999978"/>
    <n v="5"/>
    <n v="1.0938255999999995"/>
    <n v="1.1610626044956347"/>
    <n v="206"/>
    <n v="37.665967956866268"/>
    <n v="54"/>
    <n v="0"/>
    <n v="5"/>
  </r>
  <r>
    <x v="1"/>
    <x v="139"/>
    <s v="July"/>
    <x v="0"/>
    <x v="2"/>
    <s v="Mobile"/>
    <x v="1"/>
    <n v="974.69999999999982"/>
    <n v="7.8950699999999978"/>
    <n v="8.0999999999999996E-3"/>
    <n v="0.92999999999999983"/>
    <n v="7.3424150999999966"/>
    <n v="3"/>
    <n v="2.447471699999999"/>
    <n v="0.37998396467669077"/>
    <n v="128"/>
    <n v="17.4329560855256"/>
    <n v="37.199999999999996"/>
    <n v="7.5"/>
    <n v="3"/>
  </r>
  <r>
    <x v="1"/>
    <x v="140"/>
    <s v="July"/>
    <x v="0"/>
    <x v="2"/>
    <s v="Mobile"/>
    <x v="1"/>
    <n v="690.59999999999991"/>
    <n v="3.2458199999999993"/>
    <n v="4.6999999999999993E-3"/>
    <n v="0.54999999999999982"/>
    <n v="1.7852009999999989"/>
    <n v="3"/>
    <n v="0.59506699999999968"/>
    <n v="0.92426567092445078"/>
    <n v="211"/>
    <n v="118.19397367579344"/>
    <n v="12"/>
    <n v="3"/>
    <n v="7"/>
  </r>
  <r>
    <x v="1"/>
    <x v="141"/>
    <s v="July"/>
    <x v="0"/>
    <x v="2"/>
    <s v="Mobile"/>
    <x v="1"/>
    <n v="1208.0999999999999"/>
    <n v="8.6983199999999989"/>
    <n v="7.1999999999999998E-3"/>
    <n v="0.98999999999999977"/>
    <n v="8.6113367999999966"/>
    <n v="4"/>
    <n v="2.1528341999999991"/>
    <n v="0.45985891528479067"/>
    <n v="327"/>
    <n v="37.973198307607724"/>
    <n v="96"/>
    <n v="9"/>
    <n v="3"/>
  </r>
  <r>
    <x v="1"/>
    <x v="142"/>
    <s v="July"/>
    <x v="0"/>
    <x v="2"/>
    <s v="Mobile"/>
    <x v="1"/>
    <n v="350.09999999999991"/>
    <n v="1.2253499999999995"/>
    <n v="3.4999999999999996E-3"/>
    <n v="0.68999999999999972"/>
    <n v="0.84549149999999929"/>
    <n v="1"/>
    <n v="0.84549149999999929"/>
    <n v="0.8160933610805079"/>
    <n v="63"/>
    <n v="74.512872098655109"/>
    <n v="60"/>
    <n v="7.5"/>
    <n v="7"/>
  </r>
  <r>
    <x v="1"/>
    <x v="143"/>
    <s v="July"/>
    <x v="0"/>
    <x v="2"/>
    <s v="Mobile"/>
    <x v="1"/>
    <n v="1142.6999999999998"/>
    <n v="5.3706899999999997"/>
    <n v="4.7000000000000002E-3"/>
    <n v="0.7699999999999998"/>
    <n v="4.1354312999999987"/>
    <n v="1"/>
    <n v="4.1354312999999987"/>
    <n v="0.18619581469047738"/>
    <n v="28"/>
    <n v="6.7707568978355432"/>
    <n v="31.2"/>
    <n v="6"/>
    <n v="1"/>
  </r>
  <r>
    <x v="1"/>
    <x v="144"/>
    <s v="July"/>
    <x v="0"/>
    <x v="2"/>
    <s v="Mobile"/>
    <x v="1"/>
    <n v="716.19999999999982"/>
    <n v="2.0769799999999998"/>
    <n v="2.9000000000000007E-3"/>
    <n v="0.54999999999999982"/>
    <n v="1.1423389999999995"/>
    <n v="5"/>
    <n v="0.22846779999999992"/>
    <n v="2.4073414284201102"/>
    <n v="202"/>
    <n v="176.83017037849541"/>
    <n v="66"/>
    <n v="3"/>
    <n v="8"/>
  </r>
  <r>
    <x v="1"/>
    <x v="145"/>
    <s v="July"/>
    <x v="0"/>
    <x v="2"/>
    <s v="Mobile"/>
    <x v="1"/>
    <n v="781.19999999999982"/>
    <n v="3.7497599999999993"/>
    <n v="4.8000000000000004E-3"/>
    <n v="0.24000000000000005"/>
    <n v="0.89994240000000003"/>
    <n v="2"/>
    <n v="0.44997120000000002"/>
    <n v="0.5333674688513399"/>
    <n v="89"/>
    <n v="98.895218182852588"/>
    <n v="46.8"/>
    <n v="3"/>
    <n v="6"/>
  </r>
  <r>
    <x v="1"/>
    <x v="146"/>
    <s v="July"/>
    <x v="0"/>
    <x v="2"/>
    <s v="Mobile"/>
    <x v="1"/>
    <n v="899"/>
    <n v="6.2030999999999992"/>
    <n v="6.899999999999999E-3"/>
    <n v="1.0999999999999996"/>
    <n v="6.8234099999999973"/>
    <n v="2"/>
    <n v="3.4117049999999987"/>
    <n v="0.3224194354435686"/>
    <n v="58"/>
    <n v="8.5001487526031738"/>
    <n v="54"/>
    <n v="12"/>
    <n v="4"/>
  </r>
  <r>
    <x v="1"/>
    <x v="147"/>
    <s v="July"/>
    <x v="0"/>
    <x v="2"/>
    <s v="Mobile"/>
    <x v="1"/>
    <n v="333.89999999999986"/>
    <n v="1.4691599999999996"/>
    <n v="4.4000000000000003E-3"/>
    <n v="0.28000000000000003"/>
    <n v="0.41136479999999992"/>
    <n v="2"/>
    <n v="0.20568239999999996"/>
    <n v="1.3613221160390976"/>
    <n v="208"/>
    <n v="505.63392881452188"/>
    <n v="46.8"/>
    <n v="4.5"/>
    <n v="7"/>
  </r>
  <r>
    <x v="1"/>
    <x v="148"/>
    <s v="July"/>
    <x v="0"/>
    <x v="2"/>
    <s v="Mobile"/>
    <x v="1"/>
    <n v="120.29999999999995"/>
    <n v="0.31277999999999989"/>
    <n v="2.5999999999999999E-3"/>
    <n v="1.0899999999999999"/>
    <n v="0.34093019999999985"/>
    <n v="1"/>
    <n v="0.34093019999999985"/>
    <n v="3.1971353667114277"/>
    <n v="81"/>
    <n v="237.58528871892264"/>
    <n v="64.8"/>
    <n v="4.5"/>
    <n v="1"/>
  </r>
  <r>
    <x v="1"/>
    <x v="149"/>
    <s v="July"/>
    <x v="0"/>
    <x v="2"/>
    <s v="Mobile"/>
    <x v="1"/>
    <n v="861.39999999999986"/>
    <n v="4.0485799999999985"/>
    <n v="4.6999999999999993E-3"/>
    <n v="1.0499999999999998"/>
    <n v="4.251008999999998"/>
    <n v="5"/>
    <n v="0.85020179999999956"/>
    <n v="1.2350009139006768"/>
    <n v="430"/>
    <n v="101.1524558051983"/>
    <n v="37.199999999999996"/>
    <n v="7.5"/>
    <n v="1"/>
  </r>
  <r>
    <x v="1"/>
    <x v="150"/>
    <s v="July"/>
    <x v="0"/>
    <x v="2"/>
    <s v="Mobile"/>
    <x v="1"/>
    <n v="431.19999999999982"/>
    <n v="2.6303199999999993"/>
    <n v="6.1000000000000013E-3"/>
    <n v="1.21"/>
    <n v="3.1826871999999993"/>
    <n v="1"/>
    <n v="3.1826871999999993"/>
    <n v="0.38018187901091893"/>
    <n v="97"/>
    <n v="30.477390300875317"/>
    <n v="34.799999999999997"/>
    <n v="0"/>
    <n v="0"/>
  </r>
  <r>
    <x v="1"/>
    <x v="151"/>
    <s v="July"/>
    <x v="0"/>
    <x v="2"/>
    <s v="Mobile"/>
    <x v="1"/>
    <n v="766.69999999999982"/>
    <n v="2.4534399999999992"/>
    <n v="3.1999999999999997E-3"/>
    <n v="0.19000000000000006"/>
    <n v="0.4661536"/>
    <n v="1"/>
    <n v="0.4661536"/>
    <n v="0.40759097430546509"/>
    <n v="51"/>
    <n v="109.40599836620376"/>
    <n v="38.4"/>
    <n v="21"/>
    <n v="7"/>
  </r>
  <r>
    <x v="1"/>
    <x v="152"/>
    <s v="July"/>
    <x v="0"/>
    <x v="2"/>
    <s v="Mobile"/>
    <x v="1"/>
    <n v="175.79999999999995"/>
    <n v="1.1075399999999997"/>
    <n v="6.3E-3"/>
    <n v="1.0399999999999998"/>
    <n v="1.1518415999999996"/>
    <n v="5"/>
    <n v="0.2303683199999999"/>
    <n v="4.5145096339635602"/>
    <n v="162"/>
    <n v="140.64433859655708"/>
    <n v="50.4"/>
    <n v="3"/>
    <n v="4"/>
  </r>
  <r>
    <x v="1"/>
    <x v="153"/>
    <s v="August"/>
    <x v="0"/>
    <x v="2"/>
    <s v="Mobile"/>
    <x v="1"/>
    <n v="542"/>
    <n v="3.5771999999999999"/>
    <n v="6.6E-3"/>
    <n v="1.3699999999999997"/>
    <n v="4.9007639999999988"/>
    <n v="4"/>
    <n v="1.2251909999999997"/>
    <n v="1.1181930001118192"/>
    <n v="140"/>
    <n v="28.566974455411447"/>
    <n v="64.8"/>
    <n v="10.5"/>
    <n v="3"/>
  </r>
  <r>
    <x v="1"/>
    <x v="154"/>
    <s v="August"/>
    <x v="0"/>
    <x v="2"/>
    <s v="Mobile"/>
    <x v="1"/>
    <n v="1208.8999999999999"/>
    <n v="4.8355999999999986"/>
    <n v="3.9999999999999992E-3"/>
    <n v="0.14000000000000001"/>
    <n v="0.67698399999999992"/>
    <n v="2"/>
    <n v="0.33849199999999996"/>
    <n v="0.41359913971378953"/>
    <n v="93"/>
    <n v="137.37399997636578"/>
    <n v="52.8"/>
    <n v="10.5"/>
    <n v="4"/>
  </r>
  <r>
    <x v="1"/>
    <x v="155"/>
    <s v="August"/>
    <x v="0"/>
    <x v="2"/>
    <s v="Mobile"/>
    <x v="1"/>
    <n v="303.79999999999995"/>
    <n v="1.5797599999999996"/>
    <n v="5.1999999999999998E-3"/>
    <n v="0.43000000000000005"/>
    <n v="0.67929679999999992"/>
    <n v="5"/>
    <n v="0.13585935999999998"/>
    <n v="3.1650377272497097"/>
    <n v="387"/>
    <n v="569.70679090494764"/>
    <n v="55.199999999999996"/>
    <n v="6"/>
    <n v="8"/>
  </r>
  <r>
    <x v="1"/>
    <x v="156"/>
    <s v="August"/>
    <x v="0"/>
    <x v="2"/>
    <s v="Mobile"/>
    <x v="1"/>
    <n v="1019.3"/>
    <n v="4.8926399999999992"/>
    <n v="4.7999999999999996E-3"/>
    <n v="1.0999999999999996"/>
    <n v="5.3819039999999978"/>
    <n v="1"/>
    <n v="5.3819039999999978"/>
    <n v="0.20438863272180258"/>
    <n v="13"/>
    <n v="2.4155020230758493"/>
    <n v="49.199999999999996"/>
    <n v="10.5"/>
    <n v="3"/>
  </r>
  <r>
    <x v="1"/>
    <x v="157"/>
    <s v="August"/>
    <x v="0"/>
    <x v="2"/>
    <s v="Mobile"/>
    <x v="1"/>
    <n v="780.3"/>
    <n v="5.2280100000000003"/>
    <n v="6.7000000000000011E-3"/>
    <n v="0.52999999999999992"/>
    <n v="2.7708452999999995"/>
    <n v="4"/>
    <n v="0.69271132499999988"/>
    <n v="0.76510947760237635"/>
    <n v="234"/>
    <n v="84.450763093847229"/>
    <n v="39.6"/>
    <n v="3"/>
    <n v="7"/>
  </r>
  <r>
    <x v="1"/>
    <x v="158"/>
    <s v="August"/>
    <x v="0"/>
    <x v="2"/>
    <s v="Mobile"/>
    <x v="1"/>
    <n v="549.69999999999982"/>
    <n v="2.9134099999999989"/>
    <n v="5.3E-3"/>
    <n v="0.84999999999999976"/>
    <n v="2.4763984999999984"/>
    <n v="4"/>
    <n v="0.6190996249999996"/>
    <n v="1.3729615811025573"/>
    <n v="244"/>
    <n v="98.530184055595313"/>
    <n v="14.399999999999999"/>
    <n v="16.5"/>
    <n v="2"/>
  </r>
  <r>
    <x v="1"/>
    <x v="159"/>
    <s v="August"/>
    <x v="0"/>
    <x v="2"/>
    <s v="Mobile"/>
    <x v="1"/>
    <n v="772.59999999999991"/>
    <n v="2.93588"/>
    <n v="3.8000000000000004E-3"/>
    <n v="0.93999999999999984"/>
    <n v="2.7597271999999995"/>
    <n v="3"/>
    <n v="0.9199090666666665"/>
    <n v="1.0218401297055737"/>
    <n v="222"/>
    <n v="80.44273361511965"/>
    <n v="70.8"/>
    <n v="3"/>
    <n v="4"/>
  </r>
  <r>
    <x v="1"/>
    <x v="160"/>
    <s v="August"/>
    <x v="0"/>
    <x v="2"/>
    <s v="Mobile"/>
    <x v="1"/>
    <n v="111"/>
    <n v="0.51059999999999994"/>
    <n v="4.5999999999999991E-3"/>
    <n v="1.0699999999999998"/>
    <n v="0.54634199999999988"/>
    <n v="2"/>
    <n v="0.27317099999999994"/>
    <n v="3.9169604386995696"/>
    <n v="86"/>
    <n v="157.4105596860575"/>
    <n v="39.6"/>
    <n v="10.5"/>
    <n v="8"/>
  </r>
  <r>
    <x v="1"/>
    <x v="161"/>
    <s v="August"/>
    <x v="0"/>
    <x v="2"/>
    <s v="Mobile"/>
    <x v="1"/>
    <n v="954.89999999999986"/>
    <n v="8.4986099999999976"/>
    <n v="8.8999999999999982E-3"/>
    <n v="0.51"/>
    <n v="4.3342910999999988"/>
    <n v="5"/>
    <n v="0.86685821999999979"/>
    <n v="0.5883315036223572"/>
    <n v="173"/>
    <n v="39.914254951634433"/>
    <n v="82.8"/>
    <n v="3"/>
    <n v="5"/>
  </r>
  <r>
    <x v="1"/>
    <x v="162"/>
    <s v="August"/>
    <x v="0"/>
    <x v="2"/>
    <s v="Mobile"/>
    <x v="1"/>
    <n v="829.69999999999982"/>
    <n v="3.8995899999999994"/>
    <n v="4.7000000000000002E-3"/>
    <n v="0.15000000000000002"/>
    <n v="0.58493850000000003"/>
    <n v="5"/>
    <n v="0.1169877"/>
    <n v="1.2821860759720896"/>
    <n v="385"/>
    <n v="658.18885233233914"/>
    <n v="76.8"/>
    <n v="4.5"/>
    <n v="6"/>
  </r>
  <r>
    <x v="1"/>
    <x v="163"/>
    <s v="August"/>
    <x v="0"/>
    <x v="2"/>
    <s v="Mobile"/>
    <x v="1"/>
    <n v="369.2"/>
    <n v="0.47995999999999994"/>
    <n v="1.2999999999999999E-3"/>
    <n v="0.60999999999999988"/>
    <n v="0.29277559999999991"/>
    <n v="1"/>
    <n v="0.29277559999999991"/>
    <n v="2.0835069589132429"/>
    <n v="97"/>
    <n v="331.31176231899116"/>
    <n v="73.2"/>
    <n v="6"/>
    <n v="1"/>
  </r>
  <r>
    <x v="1"/>
    <x v="164"/>
    <s v="August"/>
    <x v="0"/>
    <x v="2"/>
    <s v="Mobile"/>
    <x v="1"/>
    <n v="825.49999999999977"/>
    <n v="3.5496499999999997"/>
    <n v="4.3000000000000009E-3"/>
    <n v="1.3699999999999997"/>
    <n v="4.8630204999999984"/>
    <n v="5"/>
    <n v="0.97260409999999964"/>
    <n v="1.4085895792542928"/>
    <n v="339"/>
    <n v="69.709761659446045"/>
    <n v="55.199999999999996"/>
    <n v="3"/>
    <n v="5"/>
  </r>
  <r>
    <x v="1"/>
    <x v="165"/>
    <s v="August"/>
    <x v="0"/>
    <x v="2"/>
    <s v="Mobile"/>
    <x v="1"/>
    <n v="149.19999999999982"/>
    <n v="0.88027999999999895"/>
    <n v="5.8999999999999999E-3"/>
    <n v="0.7799999999999998"/>
    <n v="0.68661839999999896"/>
    <n v="4"/>
    <n v="0.17165459999999974"/>
    <n v="4.5440087244967566"/>
    <n v="163"/>
    <n v="237.39532759390113"/>
    <n v="39.6"/>
    <n v="9"/>
    <n v="8"/>
  </r>
  <r>
    <x v="1"/>
    <x v="166"/>
    <s v="August"/>
    <x v="0"/>
    <x v="2"/>
    <s v="Mobile"/>
    <x v="1"/>
    <n v="562.59999999999991"/>
    <n v="2.3629199999999995"/>
    <n v="4.1999999999999997E-3"/>
    <n v="0.57999999999999985"/>
    <n v="1.3704935999999994"/>
    <n v="3"/>
    <n v="0.45683119999999983"/>
    <n v="1.2696155604083086"/>
    <n v="106"/>
    <n v="77.34439620878203"/>
    <n v="37.199999999999996"/>
    <n v="9"/>
    <n v="3"/>
  </r>
  <r>
    <x v="1"/>
    <x v="167"/>
    <s v="August"/>
    <x v="0"/>
    <x v="2"/>
    <s v="Mobile"/>
    <x v="1"/>
    <n v="1171"/>
    <n v="5.0353000000000003"/>
    <n v="4.3E-3"/>
    <n v="7.0000000000000021E-2"/>
    <n v="0.35247100000000015"/>
    <n v="1"/>
    <n v="0.35247100000000015"/>
    <n v="0.19859789883423032"/>
    <n v="18"/>
    <n v="51.068031128802062"/>
    <n v="21.599999999999998"/>
    <n v="10.5"/>
    <n v="10"/>
  </r>
  <r>
    <x v="1"/>
    <x v="168"/>
    <s v="August"/>
    <x v="0"/>
    <x v="2"/>
    <s v="Mobile"/>
    <x v="1"/>
    <n v="1071.0999999999999"/>
    <n v="5.1412800000000001"/>
    <n v="4.8000000000000004E-3"/>
    <n v="1.19"/>
    <n v="6.1181231999999994"/>
    <n v="3"/>
    <n v="2.0393743999999998"/>
    <n v="0.58351227709831011"/>
    <n v="120"/>
    <n v="19.613858053724712"/>
    <n v="54"/>
    <n v="10.5"/>
    <n v="5"/>
  </r>
  <r>
    <x v="1"/>
    <x v="169"/>
    <s v="August"/>
    <x v="0"/>
    <x v="2"/>
    <s v="Mobile"/>
    <x v="1"/>
    <n v="547.79999999999995"/>
    <n v="2.2459799999999994"/>
    <n v="4.0999999999999995E-3"/>
    <n v="1.0099999999999998"/>
    <n v="2.268439799999999"/>
    <n v="1"/>
    <n v="2.268439799999999"/>
    <n v="0.44523993980356025"/>
    <n v="53"/>
    <n v="23.364076049097722"/>
    <n v="80.399999999999991"/>
    <n v="12"/>
    <n v="1"/>
  </r>
  <r>
    <x v="1"/>
    <x v="170"/>
    <s v="August"/>
    <x v="0"/>
    <x v="2"/>
    <s v="Mobile"/>
    <x v="1"/>
    <n v="306.89999999999986"/>
    <n v="2.025539999999999"/>
    <n v="6.6E-3"/>
    <n v="0.80999999999999972"/>
    <n v="1.6406873999999987"/>
    <n v="2"/>
    <n v="0.82034369999999934"/>
    <n v="0.9873910167165304"/>
    <n v="70"/>
    <n v="42.665043932195772"/>
    <n v="32.4"/>
    <n v="3"/>
    <n v="2"/>
  </r>
  <r>
    <x v="1"/>
    <x v="171"/>
    <s v="August"/>
    <x v="0"/>
    <x v="2"/>
    <s v="Mobile"/>
    <x v="1"/>
    <n v="430"/>
    <n v="0.43"/>
    <n v="1E-3"/>
    <n v="0.12000000000000002"/>
    <n v="5.1600000000000007E-2"/>
    <n v="0"/>
    <n v="0"/>
    <n v="0"/>
    <n v="2"/>
    <n v="38.759689922480618"/>
    <n v="32.4"/>
    <n v="0"/>
    <n v="4"/>
  </r>
  <r>
    <x v="1"/>
    <x v="172"/>
    <s v="August"/>
    <x v="0"/>
    <x v="2"/>
    <s v="Mobile"/>
    <x v="1"/>
    <n v="762.59999999999991"/>
    <n v="4.7281199999999988"/>
    <n v="6.1999999999999989E-3"/>
    <n v="0.6499999999999998"/>
    <n v="3.0732779999999984"/>
    <n v="0"/>
    <n v="0"/>
    <n v="0"/>
    <n v="48"/>
    <n v="15.618502458937989"/>
    <n v="55.199999999999996"/>
    <n v="12"/>
    <n v="10"/>
  </r>
  <r>
    <x v="1"/>
    <x v="173"/>
    <s v="August"/>
    <x v="0"/>
    <x v="2"/>
    <s v="Mobile"/>
    <x v="1"/>
    <n v="844.69999999999982"/>
    <n v="2.6185699999999992"/>
    <n v="3.0999999999999999E-3"/>
    <n v="1.2699999999999998"/>
    <n v="3.3255838999999985"/>
    <n v="3"/>
    <n v="1.1085279666666661"/>
    <n v="1.1456634728114967"/>
    <n v="166"/>
    <n v="49.916046321970732"/>
    <n v="63.599999999999994"/>
    <n v="6"/>
    <n v="2"/>
  </r>
  <r>
    <x v="1"/>
    <x v="174"/>
    <s v="August"/>
    <x v="0"/>
    <x v="2"/>
    <s v="Mobile"/>
    <x v="1"/>
    <n v="578.69999999999982"/>
    <n v="0.57869999999999988"/>
    <n v="1E-3"/>
    <n v="0.31000000000000005"/>
    <n v="0.179397"/>
    <n v="0"/>
    <n v="0"/>
    <n v="0"/>
    <n v="38"/>
    <n v="211.82071049125682"/>
    <n v="52.8"/>
    <n v="18"/>
    <n v="4"/>
  </r>
  <r>
    <x v="1"/>
    <x v="175"/>
    <s v="August"/>
    <x v="0"/>
    <x v="2"/>
    <s v="Mobile"/>
    <x v="1"/>
    <n v="27.100000000000101"/>
    <n v="0.21138000000000079"/>
    <n v="7.8000000000000005E-3"/>
    <n v="0.68999999999999972"/>
    <n v="0.14585220000000049"/>
    <n v="3"/>
    <n v="4.8617400000000165E-2"/>
    <n v="14.192449616803808"/>
    <n v="254"/>
    <n v="1741.4889867962168"/>
    <n v="51.6"/>
    <n v="13.5"/>
    <n v="0"/>
  </r>
  <r>
    <x v="1"/>
    <x v="176"/>
    <s v="August"/>
    <x v="0"/>
    <x v="2"/>
    <s v="Mobile"/>
    <x v="1"/>
    <n v="350.19999999999982"/>
    <n v="2.1712399999999987"/>
    <n v="6.1999999999999998E-3"/>
    <n v="0.8999999999999998"/>
    <n v="1.9541159999999984"/>
    <n v="2"/>
    <n v="0.9770579999999992"/>
    <n v="0.92113262467530133"/>
    <n v="159"/>
    <n v="81.366715179651635"/>
    <n v="15.6"/>
    <n v="7.5"/>
    <n v="10"/>
  </r>
  <r>
    <x v="1"/>
    <x v="177"/>
    <s v="August"/>
    <x v="0"/>
    <x v="2"/>
    <s v="Mobile"/>
    <x v="1"/>
    <n v="108.69999999999982"/>
    <n v="0.40218999999999927"/>
    <n v="3.6999999999999993E-3"/>
    <n v="0.73999999999999977"/>
    <n v="0.29762059999999935"/>
    <n v="0"/>
    <n v="0"/>
    <n v="0"/>
    <n v="38"/>
    <n v="127.67933402459401"/>
    <n v="14.399999999999999"/>
    <n v="12"/>
    <n v="1"/>
  </r>
  <r>
    <x v="1"/>
    <x v="178"/>
    <s v="August"/>
    <x v="0"/>
    <x v="2"/>
    <s v="Mobile"/>
    <x v="1"/>
    <n v="324"/>
    <n v="1.3608"/>
    <n v="4.1999999999999997E-3"/>
    <n v="0.42999999999999994"/>
    <n v="0.58514399999999989"/>
    <n v="0"/>
    <n v="0"/>
    <n v="0"/>
    <n v="32"/>
    <n v="54.687393188685192"/>
    <n v="38.4"/>
    <n v="9"/>
    <n v="7"/>
  </r>
  <r>
    <x v="1"/>
    <x v="179"/>
    <s v="August"/>
    <x v="0"/>
    <x v="2"/>
    <s v="Mobile"/>
    <x v="1"/>
    <n v="1006.4999999999998"/>
    <n v="6.0389999999999988"/>
    <n v="6.0000000000000001E-3"/>
    <n v="0.23000000000000009"/>
    <n v="1.3889700000000003"/>
    <n v="4"/>
    <n v="0.34724250000000006"/>
    <n v="0.6623613180990231"/>
    <n v="178"/>
    <n v="128.15251589307181"/>
    <n v="70.8"/>
    <n v="7.5"/>
    <n v="5"/>
  </r>
  <r>
    <x v="1"/>
    <x v="180"/>
    <s v="August"/>
    <x v="0"/>
    <x v="2"/>
    <s v="Mobile"/>
    <x v="1"/>
    <n v="85.099999999999909"/>
    <n v="0.37443999999999961"/>
    <n v="4.4000000000000003E-3"/>
    <n v="1.0199999999999998"/>
    <n v="0.38192879999999951"/>
    <n v="0"/>
    <n v="0"/>
    <n v="0"/>
    <n v="31"/>
    <n v="81.166960962357479"/>
    <n v="70.8"/>
    <n v="7.5"/>
    <n v="3"/>
  </r>
  <r>
    <x v="1"/>
    <x v="181"/>
    <s v="August"/>
    <x v="0"/>
    <x v="2"/>
    <s v="Mobile"/>
    <x v="1"/>
    <n v="847.89999999999986"/>
    <n v="2.7980699999999996"/>
    <n v="3.3E-3"/>
    <n v="0.8999999999999998"/>
    <n v="2.5182629999999993"/>
    <n v="0"/>
    <n v="0"/>
    <n v="0"/>
    <n v="1"/>
    <n v="0.39709911157015781"/>
    <n v="56.4"/>
    <n v="12"/>
    <n v="2"/>
  </r>
  <r>
    <x v="1"/>
    <x v="182"/>
    <s v="August"/>
    <x v="0"/>
    <x v="2"/>
    <s v="Mobile"/>
    <x v="1"/>
    <n v="621.89999999999986"/>
    <n v="0.1865699999999999"/>
    <n v="2.9999999999999992E-4"/>
    <n v="0.61999999999999977"/>
    <n v="0.1156733999999999"/>
    <n v="2"/>
    <n v="5.7836699999999949E-2"/>
    <n v="10.719837058476717"/>
    <n v="113"/>
    <n v="976.88837710312055"/>
    <n v="84"/>
    <n v="13.5"/>
    <n v="1"/>
  </r>
  <r>
    <x v="1"/>
    <x v="183"/>
    <s v="August"/>
    <x v="0"/>
    <x v="2"/>
    <s v="Mobile"/>
    <x v="1"/>
    <n v="1106.4999999999998"/>
    <n v="7.3028999999999975"/>
    <n v="6.5999999999999991E-3"/>
    <n v="1.2499999999999998"/>
    <n v="9.128624999999996"/>
    <n v="1"/>
    <n v="9.128624999999996"/>
    <n v="0.13693190376425809"/>
    <n v="71"/>
    <n v="7.7777321338098595"/>
    <n v="61.199999999999996"/>
    <n v="10.5"/>
    <n v="6"/>
  </r>
  <r>
    <x v="2"/>
    <x v="184"/>
    <s v="September"/>
    <x v="0"/>
    <x v="2"/>
    <s v="Mobile"/>
    <x v="1"/>
    <n v="2391"/>
    <n v="20.323500000000003"/>
    <n v="8.5000000000000006E-3"/>
    <n v="0.21000000000000008"/>
    <n v="4.2679350000000023"/>
    <n v="2"/>
    <n v="2.1339675000000011"/>
    <n v="9.8408246611065994E-2"/>
    <n v="250"/>
    <n v="58.576337268491642"/>
    <n v="70.8"/>
    <n v="9"/>
    <n v="5"/>
  </r>
  <r>
    <x v="2"/>
    <x v="185"/>
    <s v="September"/>
    <x v="0"/>
    <x v="2"/>
    <s v="Mobile"/>
    <x v="1"/>
    <n v="2404"/>
    <n v="20.433999999999994"/>
    <n v="8.4999999999999971E-3"/>
    <n v="0.68999999999999972"/>
    <n v="14.09945999999999"/>
    <n v="3"/>
    <n v="4.6998199999999963"/>
    <n v="0.14681413330723309"/>
    <n v="137"/>
    <n v="9.7166841850680878"/>
    <n v="52.8"/>
    <n v="22.5"/>
    <n v="2"/>
  </r>
  <r>
    <x v="2"/>
    <x v="186"/>
    <s v="September"/>
    <x v="0"/>
    <x v="2"/>
    <s v="Mobile"/>
    <x v="1"/>
    <n v="2254"/>
    <n v="20.285999999999994"/>
    <n v="8.9999999999999976E-3"/>
    <n v="1.0499999999999998"/>
    <n v="21.300299999999989"/>
    <n v="3"/>
    <n v="7.1000999999999967"/>
    <n v="0.14788524105294296"/>
    <n v="269"/>
    <n v="12.628930108965609"/>
    <n v="36"/>
    <n v="19.5"/>
    <n v="2"/>
  </r>
  <r>
    <x v="2"/>
    <x v="187"/>
    <s v="September"/>
    <x v="0"/>
    <x v="2"/>
    <s v="Mobile"/>
    <x v="1"/>
    <n v="1592"/>
    <n v="15.919999999999998"/>
    <n v="9.9999999999999985E-3"/>
    <n v="0.78999999999999981"/>
    <n v="12.576799999999995"/>
    <n v="2"/>
    <n v="6.2883999999999975"/>
    <n v="0.1256281407035176"/>
    <n v="150"/>
    <n v="11.926722218688383"/>
    <n v="52.8"/>
    <n v="15"/>
    <n v="5"/>
  </r>
  <r>
    <x v="2"/>
    <x v="188"/>
    <s v="September"/>
    <x v="0"/>
    <x v="2"/>
    <s v="Mobile"/>
    <x v="1"/>
    <n v="1179"/>
    <n v="10.375199999999998"/>
    <n v="8.7999999999999988E-3"/>
    <n v="1.0299999999999998"/>
    <n v="10.686455999999996"/>
    <n v="7"/>
    <n v="1.5266365714285708"/>
    <n v="0.67468578918960609"/>
    <n v="525"/>
    <n v="49.127606008951908"/>
    <n v="69.599999999999994"/>
    <n v="7.5"/>
    <n v="4"/>
  </r>
  <r>
    <x v="2"/>
    <x v="189"/>
    <s v="September"/>
    <x v="0"/>
    <x v="2"/>
    <s v="Mobile"/>
    <x v="1"/>
    <n v="2278"/>
    <n v="17.540600000000001"/>
    <n v="7.7000000000000002E-3"/>
    <n v="0.85999999999999988"/>
    <n v="15.084916"/>
    <n v="7"/>
    <n v="2.1549879999999999"/>
    <n v="0.39907414797669405"/>
    <n v="395"/>
    <n v="26.185097749301356"/>
    <n v="20.399999999999999"/>
    <n v="0"/>
    <n v="8"/>
  </r>
  <r>
    <x v="2"/>
    <x v="190"/>
    <s v="September"/>
    <x v="0"/>
    <x v="2"/>
    <s v="Mobile"/>
    <x v="1"/>
    <n v="1304"/>
    <n v="4.5640000000000009"/>
    <n v="3.5000000000000009E-3"/>
    <n v="0.88999999999999968"/>
    <n v="4.0619599999999991"/>
    <n v="6"/>
    <n v="0.67699333333333322"/>
    <n v="1.3146362839614372"/>
    <n v="472"/>
    <n v="116.2000610542694"/>
    <n v="81.599999999999994"/>
    <n v="7.5"/>
    <n v="1"/>
  </r>
  <r>
    <x v="2"/>
    <x v="191"/>
    <s v="September"/>
    <x v="0"/>
    <x v="2"/>
    <s v="Mobile"/>
    <x v="1"/>
    <n v="2122"/>
    <n v="5.5172000000000017"/>
    <n v="2.6000000000000007E-3"/>
    <n v="1.1099999999999999"/>
    <n v="6.124092000000001"/>
    <n v="5"/>
    <n v="1.2248184000000002"/>
    <n v="0.90625679692597672"/>
    <n v="364"/>
    <n v="59.437382717307308"/>
    <n v="51.6"/>
    <n v="4.5"/>
    <n v="7"/>
  </r>
  <r>
    <x v="2"/>
    <x v="192"/>
    <s v="September"/>
    <x v="0"/>
    <x v="2"/>
    <s v="Mobile"/>
    <x v="1"/>
    <n v="2081"/>
    <n v="16.648"/>
    <n v="8.0000000000000002E-3"/>
    <n v="0.89999999999999969"/>
    <n v="14.983199999999995"/>
    <n v="7"/>
    <n v="2.1404571428571422"/>
    <n v="0.42047092743873138"/>
    <n v="259"/>
    <n v="17.28602701692563"/>
    <n v="46.8"/>
    <n v="7.5"/>
    <n v="1"/>
  </r>
  <r>
    <x v="2"/>
    <x v="193"/>
    <s v="September"/>
    <x v="0"/>
    <x v="2"/>
    <s v="Mobile"/>
    <x v="1"/>
    <n v="2114"/>
    <n v="15.4322"/>
    <n v="7.3000000000000001E-3"/>
    <n v="0.61999999999999977"/>
    <n v="9.5679639999999964"/>
    <n v="7"/>
    <n v="1.3668519999999995"/>
    <n v="0.4535970244035199"/>
    <n v="272"/>
    <n v="28.428200607778216"/>
    <n v="67.2"/>
    <n v="10.5"/>
    <n v="4"/>
  </r>
  <r>
    <x v="2"/>
    <x v="194"/>
    <s v="September"/>
    <x v="0"/>
    <x v="2"/>
    <s v="Mobile"/>
    <x v="1"/>
    <n v="2387"/>
    <n v="19.334699999999998"/>
    <n v="8.0999999999999996E-3"/>
    <n v="0.87999999999999967"/>
    <n v="17.014535999999993"/>
    <n v="5"/>
    <n v="3.4029071999999987"/>
    <n v="0.25860240914004357"/>
    <n v="414"/>
    <n v="24.332135769085927"/>
    <n v="81.599999999999994"/>
    <n v="10.5"/>
    <n v="1"/>
  </r>
  <r>
    <x v="2"/>
    <x v="195"/>
    <s v="September"/>
    <x v="0"/>
    <x v="2"/>
    <s v="Mobile"/>
    <x v="1"/>
    <n v="1603"/>
    <n v="9.9385999999999992"/>
    <n v="6.1999999999999998E-3"/>
    <n v="1.0099999999999998"/>
    <n v="10.037985999999997"/>
    <n v="4"/>
    <n v="2.5094964999999991"/>
    <n v="0.40247117300223373"/>
    <n v="400"/>
    <n v="39.848630990320181"/>
    <n v="56.4"/>
    <n v="25.5"/>
    <n v="0"/>
  </r>
  <r>
    <x v="2"/>
    <x v="196"/>
    <s v="September"/>
    <x v="0"/>
    <x v="2"/>
    <s v="Mobile"/>
    <x v="1"/>
    <n v="1538"/>
    <n v="10.304600000000002"/>
    <n v="6.700000000000002E-3"/>
    <n v="0.48999999999999982"/>
    <n v="5.0492539999999995"/>
    <n v="3"/>
    <n v="1.6830846666666666"/>
    <n v="0.29113211575412917"/>
    <n v="293"/>
    <n v="58.028374092489706"/>
    <n v="64.8"/>
    <n v="12"/>
    <n v="7"/>
  </r>
  <r>
    <x v="2"/>
    <x v="197"/>
    <s v="September"/>
    <x v="0"/>
    <x v="2"/>
    <s v="Mobile"/>
    <x v="1"/>
    <n v="2427"/>
    <n v="21.357600000000001"/>
    <n v="8.8000000000000005E-3"/>
    <n v="0.19000000000000006"/>
    <n v="4.0579440000000018"/>
    <n v="5"/>
    <n v="0.81158880000000033"/>
    <n v="0.23410870135221185"/>
    <n v="446"/>
    <n v="109.90787452956468"/>
    <n v="69.599999999999994"/>
    <n v="1.5"/>
    <n v="8"/>
  </r>
  <r>
    <x v="2"/>
    <x v="198"/>
    <s v="September"/>
    <x v="0"/>
    <x v="2"/>
    <s v="Mobile"/>
    <x v="1"/>
    <n v="1136"/>
    <n v="7.952"/>
    <n v="7.0000000000000001E-3"/>
    <n v="0.56999999999999973"/>
    <n v="4.532639999999998"/>
    <n v="2"/>
    <n v="2.266319999999999"/>
    <n v="0.25150905432595572"/>
    <n v="131"/>
    <n v="28.901479049737031"/>
    <n v="69.599999999999994"/>
    <n v="16.5"/>
    <n v="1"/>
  </r>
  <r>
    <x v="2"/>
    <x v="199"/>
    <s v="September"/>
    <x v="0"/>
    <x v="2"/>
    <s v="Mobile"/>
    <x v="1"/>
    <n v="1980"/>
    <n v="17.82"/>
    <n v="8.9999999999999993E-3"/>
    <n v="0.9099999999999997"/>
    <n v="16.216199999999994"/>
    <n v="7"/>
    <n v="2.3165999999999989"/>
    <n v="0.39281705948372614"/>
    <n v="530"/>
    <n v="32.68336601669936"/>
    <n v="39.6"/>
    <n v="4.5"/>
    <n v="1"/>
  </r>
  <r>
    <x v="2"/>
    <x v="200"/>
    <s v="September"/>
    <x v="0"/>
    <x v="2"/>
    <s v="Mobile"/>
    <x v="1"/>
    <n v="1164"/>
    <n v="12.105599999999999"/>
    <n v="1.04E-2"/>
    <n v="0.17000000000000004"/>
    <n v="2.0579520000000002"/>
    <n v="4"/>
    <n v="0.51448800000000006"/>
    <n v="0.33042558815754697"/>
    <n v="370"/>
    <n v="179.79039355631227"/>
    <n v="62.4"/>
    <n v="7.5"/>
    <n v="4"/>
  </r>
  <r>
    <x v="2"/>
    <x v="201"/>
    <s v="September"/>
    <x v="0"/>
    <x v="2"/>
    <s v="Mobile"/>
    <x v="1"/>
    <n v="2051"/>
    <n v="10.255000000000001"/>
    <n v="5.0000000000000001E-3"/>
    <n v="0.5199999999999998"/>
    <n v="5.3325999999999985"/>
    <n v="6"/>
    <n v="0.88876666666666637"/>
    <n v="0.58508044856167718"/>
    <n v="406"/>
    <n v="76.13546862693623"/>
    <n v="57.599999999999994"/>
    <n v="0"/>
    <n v="0"/>
  </r>
  <r>
    <x v="2"/>
    <x v="202"/>
    <s v="September"/>
    <x v="0"/>
    <x v="2"/>
    <s v="Mobile"/>
    <x v="1"/>
    <n v="2008"/>
    <n v="13.252800000000001"/>
    <n v="6.6E-3"/>
    <n v="1.2499999999999998"/>
    <n v="16.565999999999999"/>
    <n v="4"/>
    <n v="4.1414999999999997"/>
    <n v="0.30182301098635761"/>
    <n v="219"/>
    <n v="13.219847881202464"/>
    <n v="45.6"/>
    <n v="10.5"/>
    <n v="2"/>
  </r>
  <r>
    <x v="2"/>
    <x v="203"/>
    <s v="September"/>
    <x v="0"/>
    <x v="2"/>
    <s v="Mobile"/>
    <x v="1"/>
    <n v="1237"/>
    <n v="8.0404999999999998"/>
    <n v="6.4999999999999997E-3"/>
    <n v="0.38999999999999996"/>
    <n v="3.1357949999999994"/>
    <n v="3"/>
    <n v="1.0452649999999999"/>
    <n v="0.37311112493004167"/>
    <n v="239"/>
    <n v="76.216716972888861"/>
    <n v="51.6"/>
    <n v="10.5"/>
    <n v="1"/>
  </r>
  <r>
    <x v="2"/>
    <x v="204"/>
    <s v="September"/>
    <x v="0"/>
    <x v="2"/>
    <s v="Mobile"/>
    <x v="1"/>
    <n v="2141"/>
    <n v="16.271599999999999"/>
    <n v="7.6E-3"/>
    <n v="0.81999999999999984"/>
    <n v="13.342711999999997"/>
    <n v="7"/>
    <n v="1.906101714285714"/>
    <n v="0.43019739914943828"/>
    <n v="478"/>
    <n v="35.824800835092603"/>
    <n v="19.2"/>
    <n v="3"/>
    <n v="10"/>
  </r>
  <r>
    <x v="2"/>
    <x v="205"/>
    <s v="September"/>
    <x v="0"/>
    <x v="2"/>
    <s v="Mobile"/>
    <x v="1"/>
    <n v="1163"/>
    <n v="5.1172000000000013"/>
    <n v="4.4000000000000011E-3"/>
    <n v="0.75999999999999979"/>
    <n v="3.8890720000000001"/>
    <n v="2"/>
    <n v="1.944536"/>
    <n v="0.39083873993590235"/>
    <n v="251"/>
    <n v="64.539818239415467"/>
    <n v="66"/>
    <n v="4.5"/>
    <n v="2"/>
  </r>
  <r>
    <x v="2"/>
    <x v="206"/>
    <s v="September"/>
    <x v="0"/>
    <x v="2"/>
    <s v="Mobile"/>
    <x v="1"/>
    <n v="1698"/>
    <n v="7.3014000000000001"/>
    <n v="4.3E-3"/>
    <n v="0.53999999999999981"/>
    <n v="3.9427559999999988"/>
    <n v="6"/>
    <n v="0.65712599999999977"/>
    <n v="0.82176021037061386"/>
    <n v="337"/>
    <n v="85.473207066326225"/>
    <n v="33.6"/>
    <n v="3"/>
    <n v="6"/>
  </r>
  <r>
    <x v="2"/>
    <x v="207"/>
    <s v="September"/>
    <x v="0"/>
    <x v="2"/>
    <s v="Mobile"/>
    <x v="1"/>
    <n v="2014"/>
    <n v="17.119"/>
    <n v="8.5000000000000006E-3"/>
    <n v="0.97999999999999976"/>
    <n v="16.776619999999994"/>
    <n v="7"/>
    <n v="2.3966599999999993"/>
    <n v="0.40890238915824523"/>
    <n v="371"/>
    <n v="22.114108801415309"/>
    <n v="50.4"/>
    <n v="1.5"/>
    <n v="2"/>
  </r>
  <r>
    <x v="2"/>
    <x v="208"/>
    <s v="September"/>
    <x v="0"/>
    <x v="2"/>
    <s v="Mobile"/>
    <x v="1"/>
    <n v="1113"/>
    <n v="12.6882"/>
    <n v="1.14E-2"/>
    <n v="0.89999999999999969"/>
    <n v="11.419379999999997"/>
    <n v="5"/>
    <n v="2.2838759999999994"/>
    <n v="0.39406692832710705"/>
    <n v="385"/>
    <n v="33.71461497909695"/>
    <n v="49.199999999999996"/>
    <n v="12"/>
    <n v="4"/>
  </r>
  <r>
    <x v="2"/>
    <x v="209"/>
    <s v="September"/>
    <x v="0"/>
    <x v="2"/>
    <s v="Mobile"/>
    <x v="1"/>
    <n v="2525"/>
    <n v="10.604999999999999"/>
    <n v="4.1999999999999997E-3"/>
    <n v="0.58999999999999975"/>
    <n v="6.2569499999999962"/>
    <n v="5"/>
    <n v="1.2513899999999993"/>
    <n v="0.47147571900047153"/>
    <n v="463"/>
    <n v="73.997714541429971"/>
    <n v="55.199999999999996"/>
    <n v="3"/>
    <n v="3"/>
  </r>
  <r>
    <x v="2"/>
    <x v="210"/>
    <s v="September"/>
    <x v="0"/>
    <x v="2"/>
    <s v="Mobile"/>
    <x v="1"/>
    <n v="2144"/>
    <n v="15.008000000000001"/>
    <n v="7.0000000000000001E-3"/>
    <n v="0.31000000000000005"/>
    <n v="4.6524800000000015"/>
    <n v="4"/>
    <n v="1.1631200000000004"/>
    <n v="0.26652452025586354"/>
    <n v="173"/>
    <n v="37.184469358277724"/>
    <n v="32.4"/>
    <n v="1.5"/>
    <n v="5"/>
  </r>
  <r>
    <x v="2"/>
    <x v="211"/>
    <s v="September"/>
    <x v="0"/>
    <x v="2"/>
    <s v="Mobile"/>
    <x v="1"/>
    <n v="1553"/>
    <n v="7.1437999999999997"/>
    <n v="4.5999999999999999E-3"/>
    <n v="0.5199999999999998"/>
    <n v="3.7147759999999983"/>
    <n v="5"/>
    <n v="0.7429551999999997"/>
    <n v="0.69990761219519027"/>
    <n v="456"/>
    <n v="122.75302736961804"/>
    <n v="58.8"/>
    <n v="21"/>
    <n v="3"/>
  </r>
  <r>
    <x v="2"/>
    <x v="212"/>
    <s v="September"/>
    <x v="0"/>
    <x v="2"/>
    <s v="Mobile"/>
    <x v="1"/>
    <n v="1988"/>
    <n v="14.711200000000002"/>
    <n v="7.4000000000000012E-3"/>
    <n v="0.26000000000000006"/>
    <n v="3.8249120000000012"/>
    <n v="4"/>
    <n v="0.9562280000000003"/>
    <n v="0.27190168035238454"/>
    <n v="344"/>
    <n v="89.936709655019484"/>
    <n v="26.4"/>
    <n v="7.5"/>
    <n v="5"/>
  </r>
  <r>
    <x v="2"/>
    <x v="213"/>
    <s v="September"/>
    <x v="0"/>
    <x v="2"/>
    <s v="Mobile"/>
    <x v="1"/>
    <n v="2351"/>
    <n v="9.6390999999999991"/>
    <n v="4.0999999999999995E-3"/>
    <n v="0.7699999999999998"/>
    <n v="7.4221069999999978"/>
    <n v="4"/>
    <n v="1.8555267499999994"/>
    <n v="0.41497650195557678"/>
    <n v="167"/>
    <n v="22.500349294344591"/>
    <n v="42"/>
    <n v="10.5"/>
    <n v="3"/>
  </r>
  <r>
    <x v="2"/>
    <x v="214"/>
    <s v="October"/>
    <x v="0"/>
    <x v="2"/>
    <s v="Mobile"/>
    <x v="1"/>
    <n v="2426"/>
    <n v="10.431799999999997"/>
    <n v="4.2999999999999991E-3"/>
    <n v="0.55999999999999983"/>
    <n v="5.8418079999999968"/>
    <n v="7"/>
    <n v="0.83454399999999951"/>
    <n v="0.67102513468433078"/>
    <n v="454"/>
    <n v="77.715666108848538"/>
    <n v="67.2"/>
    <n v="7.5"/>
    <n v="3"/>
  </r>
  <r>
    <x v="2"/>
    <x v="215"/>
    <s v="October"/>
    <x v="0"/>
    <x v="2"/>
    <s v="Mobile"/>
    <x v="1"/>
    <n v="1401"/>
    <n v="6.4446000000000003"/>
    <n v="4.5999999999999999E-3"/>
    <n v="3.0000000000000054E-2"/>
    <n v="0.19333800000000037"/>
    <n v="5"/>
    <n v="3.8667600000000073E-2"/>
    <n v="0.7758433417124414"/>
    <n v="296"/>
    <n v="1530.9975276458815"/>
    <n v="39.6"/>
    <n v="7.5"/>
    <n v="5"/>
  </r>
  <r>
    <x v="2"/>
    <x v="216"/>
    <s v="October"/>
    <x v="0"/>
    <x v="2"/>
    <s v="Mobile"/>
    <x v="1"/>
    <n v="2132"/>
    <n v="11.9392"/>
    <n v="5.5999999999999999E-3"/>
    <n v="3.0000000000000054E-2"/>
    <n v="0.35817600000000066"/>
    <n v="2"/>
    <n v="0.17908800000000033"/>
    <n v="0.16751541141785045"/>
    <n v="166"/>
    <n v="463.45930492271873"/>
    <n v="21.599999999999998"/>
    <n v="15"/>
    <n v="1"/>
  </r>
  <r>
    <x v="2"/>
    <x v="217"/>
    <s v="October"/>
    <x v="0"/>
    <x v="2"/>
    <s v="Mobile"/>
    <x v="1"/>
    <n v="1154"/>
    <n v="2.7696000000000001"/>
    <n v="2.4000000000000002E-3"/>
    <n v="0.31000000000000005"/>
    <n v="0.85857600000000012"/>
    <n v="3"/>
    <n v="0.28619200000000006"/>
    <n v="1.0831889081455806"/>
    <n v="180"/>
    <n v="209.64946609269299"/>
    <n v="62.4"/>
    <n v="1.5"/>
    <n v="5"/>
  </r>
  <r>
    <x v="2"/>
    <x v="218"/>
    <s v="October"/>
    <x v="0"/>
    <x v="2"/>
    <s v="Mobile"/>
    <x v="1"/>
    <n v="2296"/>
    <n v="14.464799999999995"/>
    <n v="6.2999999999999974E-3"/>
    <n v="0.18000000000000005"/>
    <n v="2.6036639999999998"/>
    <n v="4"/>
    <n v="0.65091599999999994"/>
    <n v="0.27653337757867386"/>
    <n v="321"/>
    <n v="123.28779750382539"/>
    <n v="76.8"/>
    <n v="6"/>
    <n v="5"/>
  </r>
  <r>
    <x v="2"/>
    <x v="219"/>
    <s v="October"/>
    <x v="0"/>
    <x v="2"/>
    <s v="Mobile"/>
    <x v="1"/>
    <n v="1915"/>
    <n v="18.000999999999998"/>
    <n v="9.3999999999999986E-3"/>
    <n v="1.0000000000000023E-2"/>
    <n v="0.18001000000000039"/>
    <n v="5"/>
    <n v="3.6002000000000076E-2"/>
    <n v="0.27776234653630355"/>
    <n v="176"/>
    <n v="977.7234598077863"/>
    <n v="60"/>
    <n v="10.5"/>
    <n v="3"/>
  </r>
  <r>
    <x v="2"/>
    <x v="220"/>
    <s v="October"/>
    <x v="0"/>
    <x v="2"/>
    <s v="Mobile"/>
    <x v="1"/>
    <n v="1308"/>
    <n v="10.333199999999998"/>
    <n v="7.899999999999999E-3"/>
    <n v="0.55999999999999983"/>
    <n v="5.7865919999999971"/>
    <n v="6"/>
    <n v="0.96443199999999951"/>
    <n v="0.58065265358262697"/>
    <n v="437"/>
    <n v="75.519407623692885"/>
    <n v="46.8"/>
    <n v="7.5"/>
    <n v="5"/>
  </r>
  <r>
    <x v="2"/>
    <x v="221"/>
    <s v="October"/>
    <x v="0"/>
    <x v="2"/>
    <s v="Mobile"/>
    <x v="1"/>
    <n v="1806"/>
    <n v="16.976400000000002"/>
    <n v="9.4000000000000004E-3"/>
    <n v="0.84999999999999987"/>
    <n v="14.429939999999998"/>
    <n v="6"/>
    <n v="2.4049899999999997"/>
    <n v="0.35343182300134302"/>
    <n v="352"/>
    <n v="24.393725822837798"/>
    <n v="58.8"/>
    <n v="1.5"/>
    <n v="4"/>
  </r>
  <r>
    <x v="2"/>
    <x v="222"/>
    <s v="October"/>
    <x v="0"/>
    <x v="2"/>
    <s v="Mobile"/>
    <x v="1"/>
    <n v="1804"/>
    <n v="11.184799999999997"/>
    <n v="6.1999999999999989E-3"/>
    <n v="5.0000000000000017E-2"/>
    <n v="0.55924000000000007"/>
    <n v="5"/>
    <n v="0.11184800000000002"/>
    <n v="0.44703526214147782"/>
    <n v="396"/>
    <n v="708.10385523210061"/>
    <n v="48"/>
    <n v="12"/>
    <n v="1"/>
  </r>
  <r>
    <x v="2"/>
    <x v="223"/>
    <s v="October"/>
    <x v="0"/>
    <x v="2"/>
    <s v="Mobile"/>
    <x v="1"/>
    <n v="2303"/>
    <n v="11.054400000000001"/>
    <n v="4.8000000000000004E-3"/>
    <n v="0.40999999999999992"/>
    <n v="4.5323039999999999"/>
    <n v="7"/>
    <n v="0.64747199999999994"/>
    <n v="0.63323201621073955"/>
    <n v="368"/>
    <n v="81.194906608206338"/>
    <n v="20.399999999999999"/>
    <n v="10.5"/>
    <n v="9"/>
  </r>
  <r>
    <x v="2"/>
    <x v="224"/>
    <s v="October"/>
    <x v="0"/>
    <x v="2"/>
    <s v="Mobile"/>
    <x v="1"/>
    <n v="2121"/>
    <n v="16.755899999999997"/>
    <n v="7.899999999999999E-3"/>
    <n v="1.1599999999999997"/>
    <n v="19.43684399999999"/>
    <n v="5"/>
    <n v="3.8873687999999982"/>
    <n v="0.29840235379776681"/>
    <n v="353"/>
    <n v="18.161384636312366"/>
    <n v="64.8"/>
    <n v="10.5"/>
    <n v="3"/>
  </r>
  <r>
    <x v="2"/>
    <x v="225"/>
    <s v="October"/>
    <x v="0"/>
    <x v="2"/>
    <s v="Mobile"/>
    <x v="1"/>
    <n v="2375"/>
    <n v="12.112500000000001"/>
    <n v="5.1000000000000004E-3"/>
    <n v="1.2099999999999997"/>
    <n v="14.656124999999998"/>
    <n v="6"/>
    <n v="2.4426874999999995"/>
    <n v="0.49535603715170273"/>
    <n v="350"/>
    <n v="23.880800689131682"/>
    <n v="28.799999999999997"/>
    <n v="9"/>
    <n v="0"/>
  </r>
  <r>
    <x v="2"/>
    <x v="226"/>
    <s v="October"/>
    <x v="0"/>
    <x v="2"/>
    <s v="Mobile"/>
    <x v="1"/>
    <n v="1819"/>
    <n v="10.914"/>
    <n v="6.0000000000000001E-3"/>
    <n v="0.70999999999999974"/>
    <n v="7.7489399999999966"/>
    <n v="3"/>
    <n v="2.5829799999999987"/>
    <n v="0.27487630566245191"/>
    <n v="172"/>
    <n v="22.196584307014906"/>
    <n v="21.599999999999998"/>
    <n v="4.5"/>
    <n v="6"/>
  </r>
  <r>
    <x v="2"/>
    <x v="227"/>
    <s v="October"/>
    <x v="0"/>
    <x v="2"/>
    <s v="Mobile"/>
    <x v="1"/>
    <n v="1458"/>
    <n v="8.3106000000000009"/>
    <n v="5.7000000000000002E-3"/>
    <n v="1.1299999999999997"/>
    <n v="9.3909779999999987"/>
    <n v="2"/>
    <n v="4.6954889999999994"/>
    <n v="0.24065651096190405"/>
    <n v="81"/>
    <n v="8.6252997291655902"/>
    <n v="28.799999999999997"/>
    <n v="1.5"/>
    <n v="1"/>
  </r>
  <r>
    <x v="2"/>
    <x v="228"/>
    <s v="October"/>
    <x v="0"/>
    <x v="2"/>
    <s v="Mobile"/>
    <x v="1"/>
    <n v="2486"/>
    <n v="11.684199999999999"/>
    <n v="4.6999999999999993E-3"/>
    <n v="0.19000000000000006"/>
    <n v="2.2199980000000004"/>
    <n v="2"/>
    <n v="1.1099990000000002"/>
    <n v="0.17117132537957244"/>
    <n v="202"/>
    <n v="90.991072964930581"/>
    <n v="16.8"/>
    <n v="7.5"/>
    <n v="2"/>
  </r>
  <r>
    <x v="2"/>
    <x v="229"/>
    <s v="October"/>
    <x v="0"/>
    <x v="2"/>
    <s v="Mobile"/>
    <x v="1"/>
    <n v="1203"/>
    <n v="12.150299999999998"/>
    <n v="1.0099999999999998E-2"/>
    <n v="1.0199999999999998"/>
    <n v="12.393305999999995"/>
    <n v="7"/>
    <n v="1.7704722857142852"/>
    <n v="0.57611746212027692"/>
    <n v="569"/>
    <n v="45.911881785215357"/>
    <n v="31.2"/>
    <n v="4.5"/>
    <n v="4"/>
  </r>
  <r>
    <x v="2"/>
    <x v="230"/>
    <s v="October"/>
    <x v="0"/>
    <x v="2"/>
    <s v="Mobile"/>
    <x v="1"/>
    <n v="2702"/>
    <n v="14.320600000000001"/>
    <n v="5.3E-3"/>
    <n v="0.17000000000000004"/>
    <n v="2.4345020000000006"/>
    <n v="5"/>
    <n v="0.48690040000000012"/>
    <n v="0.34914738209292906"/>
    <n v="360"/>
    <n v="147.87418535700522"/>
    <n v="78"/>
    <n v="16.5"/>
    <n v="6"/>
  </r>
  <r>
    <x v="2"/>
    <x v="231"/>
    <s v="October"/>
    <x v="0"/>
    <x v="2"/>
    <s v="Mobile"/>
    <x v="1"/>
    <n v="2076"/>
    <n v="17.438400000000001"/>
    <n v="8.4000000000000012E-3"/>
    <n v="1.0299999999999998"/>
    <n v="17.961551999999998"/>
    <n v="3"/>
    <n v="5.9871839999999992"/>
    <n v="0.1720341315717038"/>
    <n v="192"/>
    <n v="10.689499437465093"/>
    <n v="88.8"/>
    <n v="3"/>
    <n v="2"/>
  </r>
  <r>
    <x v="2"/>
    <x v="232"/>
    <s v="October"/>
    <x v="0"/>
    <x v="2"/>
    <s v="Mobile"/>
    <x v="1"/>
    <n v="2397"/>
    <n v="10.546799999999996"/>
    <n v="4.3999999999999985E-3"/>
    <n v="0.75999999999999979"/>
    <n v="8.0155679999999947"/>
    <n v="3"/>
    <n v="2.6718559999999982"/>
    <n v="0.28444646717487782"/>
    <n v="137"/>
    <n v="17.091739474981697"/>
    <n v="31.2"/>
    <n v="3"/>
    <n v="5"/>
  </r>
  <r>
    <x v="2"/>
    <x v="233"/>
    <s v="October"/>
    <x v="0"/>
    <x v="2"/>
    <s v="Mobile"/>
    <x v="1"/>
    <n v="1484"/>
    <n v="12.910799999999998"/>
    <n v="8.6999999999999994E-3"/>
    <n v="0.5199999999999998"/>
    <n v="6.7136159999999965"/>
    <n v="2"/>
    <n v="3.3568079999999982"/>
    <n v="0.1549090683768628"/>
    <n v="71"/>
    <n v="10.5755229372666"/>
    <n v="49.199999999999996"/>
    <n v="12"/>
    <n v="1"/>
  </r>
  <r>
    <x v="2"/>
    <x v="234"/>
    <s v="October"/>
    <x v="0"/>
    <x v="2"/>
    <s v="Mobile"/>
    <x v="1"/>
    <n v="2272"/>
    <n v="19.084800000000001"/>
    <n v="8.4000000000000012E-3"/>
    <n v="0.63999999999999979"/>
    <n v="12.214271999999998"/>
    <n v="6"/>
    <n v="2.0357119999999997"/>
    <n v="0.31438631790744465"/>
    <n v="332"/>
    <n v="27.18131706908116"/>
    <n v="38.4"/>
    <n v="4.5"/>
    <n v="5"/>
  </r>
  <r>
    <x v="2"/>
    <x v="235"/>
    <s v="October"/>
    <x v="0"/>
    <x v="2"/>
    <s v="Mobile"/>
    <x v="1"/>
    <n v="1334"/>
    <n v="3.8686000000000007"/>
    <n v="2.9000000000000007E-3"/>
    <n v="0.5199999999999998"/>
    <n v="2.0116719999999995"/>
    <n v="2"/>
    <n v="1.0058359999999997"/>
    <n v="0.51698288786641156"/>
    <n v="124"/>
    <n v="61.640267399456789"/>
    <n v="61.199999999999996"/>
    <n v="7.5"/>
    <n v="2"/>
  </r>
  <r>
    <x v="2"/>
    <x v="236"/>
    <s v="October"/>
    <x v="0"/>
    <x v="2"/>
    <s v="Mobile"/>
    <x v="1"/>
    <n v="1746"/>
    <n v="10.825200000000001"/>
    <n v="6.2000000000000006E-3"/>
    <n v="0.71999999999999975"/>
    <n v="7.7941439999999975"/>
    <n v="6"/>
    <n v="1.2990239999999995"/>
    <n v="0.55426227690943353"/>
    <n v="336"/>
    <n v="43.10928820406707"/>
    <n v="55.199999999999996"/>
    <n v="13.5"/>
    <n v="1"/>
  </r>
  <r>
    <x v="2"/>
    <x v="237"/>
    <s v="October"/>
    <x v="0"/>
    <x v="2"/>
    <s v="Mobile"/>
    <x v="1"/>
    <n v="1518"/>
    <n v="3.4914000000000001"/>
    <n v="2.3E-3"/>
    <n v="0.82999999999999985"/>
    <n v="2.8978619999999995"/>
    <n v="2"/>
    <n v="1.4489309999999997"/>
    <n v="0.57283611158847447"/>
    <n v="88"/>
    <n v="30.367215554087814"/>
    <n v="67.2"/>
    <n v="10.5"/>
    <n v="7"/>
  </r>
  <r>
    <x v="2"/>
    <x v="238"/>
    <s v="October"/>
    <x v="0"/>
    <x v="2"/>
    <s v="Mobile"/>
    <x v="1"/>
    <n v="1822"/>
    <n v="13.300599999999999"/>
    <n v="7.2999999999999992E-3"/>
    <n v="0.5199999999999998"/>
    <n v="6.9163119999999969"/>
    <n v="4"/>
    <n v="1.7290779999999992"/>
    <n v="0.30073831255732825"/>
    <n v="149"/>
    <n v="21.543273351462464"/>
    <n v="75.599999999999994"/>
    <n v="10.5"/>
    <n v="0"/>
  </r>
  <r>
    <x v="2"/>
    <x v="239"/>
    <s v="October"/>
    <x v="0"/>
    <x v="2"/>
    <s v="Mobile"/>
    <x v="1"/>
    <n v="1886"/>
    <n v="12.824799999999996"/>
    <n v="6.7999999999999979E-3"/>
    <n v="0.4599999999999998"/>
    <n v="5.8994079999999958"/>
    <n v="2"/>
    <n v="2.9497039999999979"/>
    <n v="0.15594785103861272"/>
    <n v="201"/>
    <n v="34.071215281262141"/>
    <n v="32.4"/>
    <n v="22.5"/>
    <n v="6"/>
  </r>
  <r>
    <x v="2"/>
    <x v="240"/>
    <s v="October"/>
    <x v="0"/>
    <x v="2"/>
    <s v="Mobile"/>
    <x v="1"/>
    <n v="1682"/>
    <n v="16.988199999999999"/>
    <n v="1.01E-2"/>
    <n v="0.35999999999999993"/>
    <n v="6.1157519999999987"/>
    <n v="3"/>
    <n v="2.0385839999999997"/>
    <n v="0.17659316466723962"/>
    <n v="232"/>
    <n v="37.934827965555186"/>
    <n v="42"/>
    <n v="6"/>
    <n v="1"/>
  </r>
  <r>
    <x v="2"/>
    <x v="241"/>
    <s v="October"/>
    <x v="0"/>
    <x v="2"/>
    <s v="Mobile"/>
    <x v="1"/>
    <n v="1802"/>
    <n v="15.497199999999999"/>
    <n v="8.6E-3"/>
    <n v="0.32999999999999996"/>
    <n v="5.114075999999999"/>
    <n v="6"/>
    <n v="0.85234599999999983"/>
    <n v="0.38716671398704283"/>
    <n v="208"/>
    <n v="40.672058843083292"/>
    <n v="25.2"/>
    <n v="1.5"/>
    <n v="0"/>
  </r>
  <r>
    <x v="2"/>
    <x v="242"/>
    <s v="October"/>
    <x v="0"/>
    <x v="2"/>
    <s v="Mobile"/>
    <x v="1"/>
    <n v="1951"/>
    <n v="15.998199999999997"/>
    <n v="8.199999999999999E-3"/>
    <n v="0.3"/>
    <n v="4.7994599999999989"/>
    <n v="5"/>
    <n v="0.95989199999999975"/>
    <n v="0.31253516020552319"/>
    <n v="329"/>
    <n v="68.54937847174476"/>
    <n v="61.199999999999996"/>
    <n v="0"/>
    <n v="2"/>
  </r>
  <r>
    <x v="2"/>
    <x v="243"/>
    <s v="October"/>
    <x v="0"/>
    <x v="2"/>
    <s v="Mobile"/>
    <x v="1"/>
    <n v="1628"/>
    <n v="7.4887999999999995"/>
    <n v="4.5999999999999999E-3"/>
    <n v="0.92999999999999972"/>
    <n v="6.9645839999999977"/>
    <n v="3"/>
    <n v="2.3215279999999994"/>
    <n v="0.40059822668518325"/>
    <n v="206"/>
    <n v="29.578220321558341"/>
    <n v="79.2"/>
    <n v="1.5"/>
    <n v="2"/>
  </r>
  <r>
    <x v="2"/>
    <x v="244"/>
    <s v="October"/>
    <x v="0"/>
    <x v="2"/>
    <s v="Mobile"/>
    <x v="1"/>
    <n v="2126"/>
    <n v="21.685200000000002"/>
    <n v="1.0200000000000001E-2"/>
    <n v="0.94999999999999973"/>
    <n v="20.600939999999994"/>
    <n v="5"/>
    <n v="4.1201879999999989"/>
    <n v="0.23057200302510467"/>
    <n v="203"/>
    <n v="9.8539192871781598"/>
    <n v="60"/>
    <n v="19.5"/>
    <n v="7"/>
  </r>
  <r>
    <x v="2"/>
    <x v="245"/>
    <s v="November"/>
    <x v="0"/>
    <x v="2"/>
    <s v="Mobile"/>
    <x v="1"/>
    <n v="1778"/>
    <n v="19.202399999999997"/>
    <n v="1.0799999999999999E-2"/>
    <n v="1.2199999999999998"/>
    <n v="23.426927999999993"/>
    <n v="7"/>
    <n v="3.346703999999999"/>
    <n v="0.36453776611256933"/>
    <n v="304"/>
    <n v="12.976520011501298"/>
    <n v="81.599999999999994"/>
    <n v="9"/>
    <n v="4"/>
  </r>
  <r>
    <x v="2"/>
    <x v="246"/>
    <s v="November"/>
    <x v="0"/>
    <x v="2"/>
    <s v="Mobile"/>
    <x v="1"/>
    <n v="1638"/>
    <n v="7.8624000000000009"/>
    <n v="4.8000000000000004E-3"/>
    <n v="0.27000000000000007"/>
    <n v="2.1228480000000007"/>
    <n v="7"/>
    <n v="0.30326400000000009"/>
    <n v="0.89031339031339018"/>
    <n v="266"/>
    <n v="125.30336604410674"/>
    <n v="38.4"/>
    <n v="3"/>
    <n v="3"/>
  </r>
  <r>
    <x v="2"/>
    <x v="247"/>
    <s v="November"/>
    <x v="0"/>
    <x v="2"/>
    <s v="Mobile"/>
    <x v="1"/>
    <n v="1388"/>
    <n v="7.4951999999999988"/>
    <n v="5.3999999999999994E-3"/>
    <n v="0.80999999999999983"/>
    <n v="6.0711119999999976"/>
    <n v="5"/>
    <n v="1.2142223999999995"/>
    <n v="0.66709360657487471"/>
    <n v="354"/>
    <n v="58.308922648766838"/>
    <n v="56.4"/>
    <n v="12"/>
    <n v="5"/>
  </r>
  <r>
    <x v="2"/>
    <x v="248"/>
    <s v="November"/>
    <x v="0"/>
    <x v="2"/>
    <s v="Mobile"/>
    <x v="1"/>
    <n v="1181"/>
    <n v="8.3850999999999996"/>
    <n v="7.0999999999999995E-3"/>
    <n v="0.20000000000000007"/>
    <n v="1.6770200000000004"/>
    <n v="3"/>
    <n v="0.55900666666666676"/>
    <n v="0.35777748625538158"/>
    <n v="227"/>
    <n v="135.35914896661933"/>
    <n v="66"/>
    <n v="13.5"/>
    <n v="7"/>
  </r>
  <r>
    <x v="2"/>
    <x v="249"/>
    <s v="November"/>
    <x v="0"/>
    <x v="2"/>
    <s v="Mobile"/>
    <x v="1"/>
    <n v="2359"/>
    <n v="14.389899999999997"/>
    <n v="6.0999999999999987E-3"/>
    <n v="1.2399999999999998"/>
    <n v="17.843475999999992"/>
    <n v="2"/>
    <n v="8.9217379999999959"/>
    <n v="0.13898637238618755"/>
    <n v="248"/>
    <n v="13.898637238618759"/>
    <n v="26.4"/>
    <n v="6"/>
    <n v="5"/>
  </r>
  <r>
    <x v="2"/>
    <x v="250"/>
    <s v="November"/>
    <x v="0"/>
    <x v="2"/>
    <s v="Mobile"/>
    <x v="1"/>
    <n v="1995"/>
    <n v="14.962499999999997"/>
    <n v="7.499999999999998E-3"/>
    <n v="0.82999999999999985"/>
    <n v="12.418874999999995"/>
    <n v="4"/>
    <n v="3.1047187499999986"/>
    <n v="0.26733500417710948"/>
    <n v="276"/>
    <n v="22.224235287012721"/>
    <n v="40.799999999999997"/>
    <n v="22.5"/>
    <n v="5"/>
  </r>
  <r>
    <x v="2"/>
    <x v="251"/>
    <s v="November"/>
    <x v="0"/>
    <x v="2"/>
    <s v="Mobile"/>
    <x v="1"/>
    <n v="1726"/>
    <n v="16.742199999999993"/>
    <n v="9.6999999999999968E-3"/>
    <n v="0.42999999999999994"/>
    <n v="7.1991459999999963"/>
    <n v="6"/>
    <n v="1.199857666666666"/>
    <n v="0.35837584068999312"/>
    <n v="337"/>
    <n v="46.81110787307275"/>
    <n v="50.4"/>
    <n v="4.5"/>
    <n v="6"/>
  </r>
  <r>
    <x v="2"/>
    <x v="252"/>
    <s v="November"/>
    <x v="0"/>
    <x v="2"/>
    <s v="Mobile"/>
    <x v="1"/>
    <n v="1648"/>
    <n v="6.7568000000000001"/>
    <n v="4.1000000000000003E-3"/>
    <n v="0.42999999999999994"/>
    <n v="2.9054239999999996"/>
    <n v="2"/>
    <n v="1.4527119999999998"/>
    <n v="0.29599810561212408"/>
    <n v="157"/>
    <n v="54.036863466399403"/>
    <n v="27.599999999999998"/>
    <n v="22.5"/>
    <n v="1"/>
  </r>
  <r>
    <x v="2"/>
    <x v="253"/>
    <s v="November"/>
    <x v="0"/>
    <x v="2"/>
    <s v="Mobile"/>
    <x v="1"/>
    <n v="1264"/>
    <n v="13.7776"/>
    <n v="1.09E-2"/>
    <n v="1.0299999999999998"/>
    <n v="14.190927999999998"/>
    <n v="7"/>
    <n v="2.0272754285714281"/>
    <n v="0.5080710718847985"/>
    <n v="394"/>
    <n v="27.764216688295512"/>
    <n v="72"/>
    <n v="7.5"/>
    <n v="2"/>
  </r>
  <r>
    <x v="2"/>
    <x v="254"/>
    <s v="November"/>
    <x v="0"/>
    <x v="2"/>
    <s v="Mobile"/>
    <x v="1"/>
    <n v="2402"/>
    <n v="18.735599999999998"/>
    <n v="7.7999999999999988E-3"/>
    <n v="0.38999999999999996"/>
    <n v="7.3068839999999984"/>
    <n v="2"/>
    <n v="3.6534419999999992"/>
    <n v="0.10674864962958219"/>
    <n v="71"/>
    <n v="9.7168642611542779"/>
    <n v="7.1999999999999993"/>
    <n v="3"/>
    <n v="4"/>
  </r>
  <r>
    <x v="2"/>
    <x v="255"/>
    <s v="November"/>
    <x v="0"/>
    <x v="2"/>
    <s v="Mobile"/>
    <x v="1"/>
    <n v="2207"/>
    <n v="17.655999999999999"/>
    <n v="8.0000000000000002E-3"/>
    <n v="0.53999999999999981"/>
    <n v="9.5342399999999969"/>
    <n v="4"/>
    <n v="2.3835599999999992"/>
    <n v="0.22655188038060717"/>
    <n v="209"/>
    <n v="21.920992129419865"/>
    <n v="24"/>
    <n v="15"/>
    <n v="2"/>
  </r>
  <r>
    <x v="2"/>
    <x v="256"/>
    <s v="November"/>
    <x v="0"/>
    <x v="2"/>
    <s v="Mobile"/>
    <x v="1"/>
    <n v="2026"/>
    <n v="10.9404"/>
    <n v="5.4000000000000003E-3"/>
    <n v="0.38999999999999996"/>
    <n v="4.266756"/>
    <n v="5"/>
    <n v="0.85335119999999998"/>
    <n v="0.45702168110855179"/>
    <n v="465"/>
    <n v="108.98209318742389"/>
    <n v="72"/>
    <n v="4.5"/>
    <n v="4"/>
  </r>
  <r>
    <x v="2"/>
    <x v="257"/>
    <s v="November"/>
    <x v="0"/>
    <x v="2"/>
    <s v="Mobile"/>
    <x v="1"/>
    <n v="1275"/>
    <n v="13.005000000000001"/>
    <n v="1.0200000000000001E-2"/>
    <n v="1.1899999999999997"/>
    <n v="15.475949999999997"/>
    <n v="6"/>
    <n v="2.5793249999999994"/>
    <n v="0.46136101499423293"/>
    <n v="266"/>
    <n v="17.187959382138093"/>
    <n v="24"/>
    <n v="6"/>
    <n v="6"/>
  </r>
  <r>
    <x v="2"/>
    <x v="258"/>
    <s v="November"/>
    <x v="0"/>
    <x v="2"/>
    <s v="Mobile"/>
    <x v="1"/>
    <n v="2661"/>
    <n v="17.030399999999997"/>
    <n v="6.3999999999999986E-3"/>
    <n v="0.98999999999999977"/>
    <n v="16.860095999999992"/>
    <n v="6"/>
    <n v="2.8100159999999987"/>
    <n v="0.35231116121758743"/>
    <n v="308"/>
    <n v="18.267986137208243"/>
    <n v="43.199999999999996"/>
    <n v="24"/>
    <n v="6"/>
  </r>
  <r>
    <x v="2"/>
    <x v="259"/>
    <s v="November"/>
    <x v="0"/>
    <x v="2"/>
    <s v="Mobile"/>
    <x v="1"/>
    <n v="2148"/>
    <n v="12.888000000000002"/>
    <n v="6.000000000000001E-3"/>
    <n v="0.58999999999999975"/>
    <n v="7.6039199999999978"/>
    <n v="7"/>
    <n v="1.0862742857142853"/>
    <n v="0.54314090626939782"/>
    <n v="386"/>
    <n v="50.763290513314203"/>
    <n v="63.599999999999994"/>
    <n v="4.5"/>
    <n v="8"/>
  </r>
  <r>
    <x v="2"/>
    <x v="260"/>
    <s v="November"/>
    <x v="0"/>
    <x v="2"/>
    <s v="Mobile"/>
    <x v="1"/>
    <n v="1778"/>
    <n v="10.668000000000001"/>
    <n v="6.000000000000001E-3"/>
    <n v="0.83999999999999986"/>
    <n v="8.9611199999999993"/>
    <n v="6"/>
    <n v="1.49352"/>
    <n v="0.56242969628796391"/>
    <n v="291"/>
    <n v="32.473619369007451"/>
    <n v="75.599999999999994"/>
    <n v="4.5"/>
    <n v="3"/>
  </r>
  <r>
    <x v="2"/>
    <x v="261"/>
    <s v="November"/>
    <x v="0"/>
    <x v="2"/>
    <s v="Mobile"/>
    <x v="1"/>
    <n v="1979"/>
    <n v="6.5307000000000004"/>
    <n v="3.3000000000000004E-3"/>
    <n v="0.46999999999999981"/>
    <n v="3.0694289999999991"/>
    <n v="4"/>
    <n v="0.76735724999999977"/>
    <n v="0.61249176964184537"/>
    <n v="118"/>
    <n v="38.443632349860522"/>
    <n v="43.199999999999996"/>
    <n v="7.5"/>
    <n v="2"/>
  </r>
  <r>
    <x v="2"/>
    <x v="262"/>
    <s v="November"/>
    <x v="0"/>
    <x v="2"/>
    <s v="Mobile"/>
    <x v="1"/>
    <n v="2497"/>
    <n v="5.2437000000000005"/>
    <n v="2.1000000000000003E-3"/>
    <n v="0.69999999999999973"/>
    <n v="3.6705899999999989"/>
    <n v="6"/>
    <n v="0.61176499999999978"/>
    <n v="1.1442302191200868"/>
    <n v="350"/>
    <n v="95.352518260007272"/>
    <n v="30"/>
    <n v="24"/>
    <n v="6"/>
  </r>
  <r>
    <x v="2"/>
    <x v="263"/>
    <s v="November"/>
    <x v="0"/>
    <x v="2"/>
    <s v="Mobile"/>
    <x v="1"/>
    <n v="2607"/>
    <n v="19.552499999999998"/>
    <n v="7.4999999999999997E-3"/>
    <n v="0.7799999999999998"/>
    <n v="15.250949999999994"/>
    <n v="3"/>
    <n v="5.0836499999999978"/>
    <n v="0.15343306482546989"/>
    <n v="141"/>
    <n v="9.2453257010219065"/>
    <n v="73.2"/>
    <n v="6"/>
    <n v="10"/>
  </r>
  <r>
    <x v="2"/>
    <x v="264"/>
    <s v="November"/>
    <x v="0"/>
    <x v="2"/>
    <s v="Mobile"/>
    <x v="1"/>
    <n v="1364"/>
    <n v="12.4124"/>
    <n v="9.1000000000000004E-3"/>
    <n v="1.0399999999999998"/>
    <n v="12.908895999999997"/>
    <n v="3"/>
    <n v="4.302965333333332"/>
    <n v="0.24169379008088684"/>
    <n v="243"/>
    <n v="18.824227881299848"/>
    <n v="94.8"/>
    <n v="16.5"/>
    <n v="7"/>
  </r>
  <r>
    <x v="2"/>
    <x v="265"/>
    <s v="November"/>
    <x v="0"/>
    <x v="2"/>
    <s v="Mobile"/>
    <x v="1"/>
    <n v="1378"/>
    <n v="4.2718000000000007"/>
    <n v="3.1000000000000003E-3"/>
    <n v="0.79999999999999982"/>
    <n v="3.4174399999999996"/>
    <n v="5"/>
    <n v="0.68348799999999987"/>
    <n v="1.1704667821527224"/>
    <n v="461"/>
    <n v="134.89629664310129"/>
    <n v="46.8"/>
    <n v="1.5"/>
    <n v="1"/>
  </r>
  <r>
    <x v="2"/>
    <x v="266"/>
    <s v="November"/>
    <x v="0"/>
    <x v="2"/>
    <s v="Mobile"/>
    <x v="1"/>
    <n v="1948"/>
    <n v="12.0776"/>
    <n v="6.1999999999999998E-3"/>
    <n v="0.99999999999999978"/>
    <n v="12.077599999999997"/>
    <n v="7"/>
    <n v="1.7253714285714281"/>
    <n v="0.57958534808240048"/>
    <n v="344"/>
    <n v="28.482479962906545"/>
    <n v="72"/>
    <n v="7.5"/>
    <n v="1"/>
  </r>
  <r>
    <x v="2"/>
    <x v="267"/>
    <s v="November"/>
    <x v="0"/>
    <x v="2"/>
    <s v="Mobile"/>
    <x v="1"/>
    <n v="1561"/>
    <n v="12.6441"/>
    <n v="8.0999999999999996E-3"/>
    <n v="0.24000000000000005"/>
    <n v="3.0345840000000006"/>
    <n v="5"/>
    <n v="0.60691680000000015"/>
    <n v="0.39544135209307107"/>
    <n v="392"/>
    <n v="129.1775083504032"/>
    <n v="73.2"/>
    <n v="19.5"/>
    <n v="6"/>
  </r>
  <r>
    <x v="2"/>
    <x v="268"/>
    <s v="November"/>
    <x v="0"/>
    <x v="2"/>
    <s v="Mobile"/>
    <x v="1"/>
    <n v="1512"/>
    <n v="13.305599999999998"/>
    <n v="8.7999999999999988E-3"/>
    <n v="0.82999999999999985"/>
    <n v="11.043647999999997"/>
    <n v="4"/>
    <n v="2.7609119999999994"/>
    <n v="0.30062530062530068"/>
    <n v="336"/>
    <n v="30.424729219909949"/>
    <n v="46.8"/>
    <n v="19.5"/>
    <n v="1"/>
  </r>
  <r>
    <x v="2"/>
    <x v="269"/>
    <s v="November"/>
    <x v="0"/>
    <x v="2"/>
    <s v="Mobile"/>
    <x v="1"/>
    <n v="1410"/>
    <n v="7.4729999999999999"/>
    <n v="5.3E-3"/>
    <n v="0.91999999999999971"/>
    <n v="6.8751599999999975"/>
    <n v="3"/>
    <n v="2.2917199999999993"/>
    <n v="0.40144520272982737"/>
    <n v="322"/>
    <n v="46.83527365181321"/>
    <n v="63.599999999999994"/>
    <n v="19.5"/>
    <n v="6"/>
  </r>
  <r>
    <x v="2"/>
    <x v="270"/>
    <s v="November"/>
    <x v="0"/>
    <x v="2"/>
    <s v="Mobile"/>
    <x v="1"/>
    <n v="1527"/>
    <n v="9.7728000000000002"/>
    <n v="6.4000000000000003E-3"/>
    <n v="1.2499999999999998"/>
    <n v="12.215999999999998"/>
    <n v="3"/>
    <n v="4.0719999999999992"/>
    <n v="0.30697445972495085"/>
    <n v="247"/>
    <n v="20.219384413883436"/>
    <n v="51.6"/>
    <n v="13.5"/>
    <n v="2"/>
  </r>
  <r>
    <x v="2"/>
    <x v="271"/>
    <s v="November"/>
    <x v="0"/>
    <x v="2"/>
    <s v="Mobile"/>
    <x v="1"/>
    <n v="2240"/>
    <n v="12.767999999999995"/>
    <n v="5.6999999999999976E-3"/>
    <n v="0.17000000000000004"/>
    <n v="2.1705599999999996"/>
    <n v="3"/>
    <n v="0.72351999999999983"/>
    <n v="0.23496240601503768"/>
    <n v="204"/>
    <n v="93.984962406015057"/>
    <n v="80.399999999999991"/>
    <n v="4.5"/>
    <n v="3"/>
  </r>
  <r>
    <x v="2"/>
    <x v="272"/>
    <s v="November"/>
    <x v="0"/>
    <x v="2"/>
    <s v="Mobile"/>
    <x v="1"/>
    <n v="2164"/>
    <n v="22.289200000000001"/>
    <n v="1.03E-2"/>
    <n v="0.59999999999999976"/>
    <n v="13.373519999999996"/>
    <n v="5"/>
    <n v="2.6747039999999993"/>
    <n v="0.22432388780216428"/>
    <n v="340"/>
    <n v="25.423373950911959"/>
    <n v="19.2"/>
    <n v="12"/>
    <n v="4"/>
  </r>
  <r>
    <x v="2"/>
    <x v="273"/>
    <s v="November"/>
    <x v="0"/>
    <x v="2"/>
    <s v="Mobile"/>
    <x v="1"/>
    <n v="2328"/>
    <n v="12.804000000000002"/>
    <n v="5.5000000000000005E-3"/>
    <n v="0.84999999999999987"/>
    <n v="10.8834"/>
    <n v="4"/>
    <n v="2.72085"/>
    <n v="0.31240237425804429"/>
    <n v="192"/>
    <n v="17.64154584045427"/>
    <n v="75.599999999999994"/>
    <n v="1.5"/>
    <n v="2"/>
  </r>
  <r>
    <x v="2"/>
    <x v="274"/>
    <s v="November"/>
    <x v="0"/>
    <x v="2"/>
    <s v="Mobile"/>
    <x v="1"/>
    <n v="2148"/>
    <n v="14.176799999999998"/>
    <n v="6.5999999999999991E-3"/>
    <n v="1.2099999999999997"/>
    <n v="17.153927999999993"/>
    <n v="3"/>
    <n v="5.7179759999999975"/>
    <n v="0.21161334010496025"/>
    <n v="113"/>
    <n v="6.5874125156640533"/>
    <n v="51.6"/>
    <n v="1.5"/>
    <n v="2"/>
  </r>
  <r>
    <x v="0"/>
    <x v="0"/>
    <s v="March"/>
    <x v="1"/>
    <x v="2"/>
    <s v="Mobile"/>
    <x v="1"/>
    <n v="1120"/>
    <n v="5.6000000000000005"/>
    <n v="5.0000000000000001E-3"/>
    <n v="1.0299999999999996"/>
    <n v="5.767999999999998"/>
    <n v="5"/>
    <n v="1.1535999999999995"/>
    <n v="0.89285714285714279"/>
    <n v="265"/>
    <n v="45.943134535367562"/>
    <n v="70.8"/>
    <n v="22.5"/>
    <n v="1"/>
  </r>
  <r>
    <x v="0"/>
    <x v="1"/>
    <s v="March"/>
    <x v="1"/>
    <x v="2"/>
    <s v="Mobile"/>
    <x v="1"/>
    <n v="1077.4000000000001"/>
    <n v="9.05016"/>
    <n v="8.3999999999999995E-3"/>
    <n v="0.46999999999999975"/>
    <n v="4.2535751999999976"/>
    <n v="4"/>
    <n v="1.0633937999999994"/>
    <n v="0.44198113624510504"/>
    <n v="208"/>
    <n v="48.90004060584144"/>
    <n v="64.8"/>
    <n v="10.5"/>
    <n v="5"/>
  </r>
  <r>
    <x v="0"/>
    <x v="2"/>
    <s v="March"/>
    <x v="1"/>
    <x v="2"/>
    <s v="Mobile"/>
    <x v="1"/>
    <n v="1809.4"/>
    <n v="17.00836"/>
    <n v="9.3999999999999986E-3"/>
    <n v="0.49999999999999972"/>
    <n v="8.5041799999999945"/>
    <n v="5"/>
    <n v="1.7008359999999989"/>
    <n v="0.29397308147287571"/>
    <n v="275"/>
    <n v="32.337038962016344"/>
    <n v="51.6"/>
    <n v="21"/>
    <n v="5"/>
  </r>
  <r>
    <x v="0"/>
    <x v="3"/>
    <s v="March"/>
    <x v="1"/>
    <x v="2"/>
    <s v="Mobile"/>
    <x v="1"/>
    <n v="1396"/>
    <n v="15.2164"/>
    <n v="1.09E-2"/>
    <n v="0.37999999999999978"/>
    <n v="5.7822319999999969"/>
    <n v="1"/>
    <n v="5.7822319999999969"/>
    <n v="6.5718566809495019E-2"/>
    <n v="32"/>
    <n v="5.5341950997469516"/>
    <n v="63.599999999999994"/>
    <n v="7.5"/>
    <n v="1"/>
  </r>
  <r>
    <x v="0"/>
    <x v="4"/>
    <s v="March"/>
    <x v="1"/>
    <x v="2"/>
    <s v="Mobile"/>
    <x v="1"/>
    <n v="1478.8000000000002"/>
    <n v="7.0982400000000005"/>
    <n v="4.7999999999999996E-3"/>
    <n v="0.47999999999999976"/>
    <n v="3.4071551999999987"/>
    <n v="5"/>
    <n v="0.68143103999999977"/>
    <n v="0.70439996393472182"/>
    <n v="380"/>
    <n v="111.52999428966433"/>
    <n v="56.4"/>
    <n v="13.5"/>
    <n v="1"/>
  </r>
  <r>
    <x v="0"/>
    <x v="5"/>
    <s v="March"/>
    <x v="1"/>
    <x v="2"/>
    <s v="Mobile"/>
    <x v="1"/>
    <n v="1279.2"/>
    <n v="12.664079999999998"/>
    <n v="9.8999999999999991E-3"/>
    <n v="4.0000000000000063E-2"/>
    <n v="0.50656320000000077"/>
    <n v="1"/>
    <n v="0.50656320000000077"/>
    <n v="7.8963493597639947E-2"/>
    <n v="58"/>
    <n v="114.49706571657774"/>
    <n v="31.2"/>
    <n v="9"/>
    <n v="4"/>
  </r>
  <r>
    <x v="0"/>
    <x v="6"/>
    <s v="March"/>
    <x v="1"/>
    <x v="2"/>
    <s v="Mobile"/>
    <x v="1"/>
    <n v="2259.4"/>
    <n v="25.305280000000003"/>
    <n v="1.1200000000000002E-2"/>
    <n v="0.53999999999999981"/>
    <n v="13.664851199999998"/>
    <n v="5"/>
    <n v="2.7329702399999993"/>
    <n v="0.19758722290367858"/>
    <n v="225"/>
    <n v="16.465601908639886"/>
    <n v="34.799999999999997"/>
    <n v="24"/>
    <n v="6"/>
  </r>
  <r>
    <x v="0"/>
    <x v="7"/>
    <s v="March"/>
    <x v="1"/>
    <x v="2"/>
    <s v="Mobile"/>
    <x v="1"/>
    <n v="2066.6"/>
    <n v="15.086179999999999"/>
    <n v="7.3000000000000001E-3"/>
    <n v="0.25999999999999995"/>
    <n v="3.9224067999999992"/>
    <n v="1"/>
    <n v="3.9224067999999992"/>
    <n v="6.628583246388417E-2"/>
    <n v="55"/>
    <n v="14.022003021206269"/>
    <n v="76.8"/>
    <n v="15"/>
    <n v="7"/>
  </r>
  <r>
    <x v="0"/>
    <x v="8"/>
    <s v="March"/>
    <x v="1"/>
    <x v="2"/>
    <s v="Mobile"/>
    <x v="1"/>
    <n v="1686.4"/>
    <n v="8.6006400000000003"/>
    <n v="5.0999999999999995E-3"/>
    <n v="1.0399999999999996"/>
    <n v="8.9446655999999969"/>
    <n v="1"/>
    <n v="8.9446655999999969"/>
    <n v="0.11627041708524016"/>
    <n v="68"/>
    <n v="7.6022965017272446"/>
    <n v="56.4"/>
    <n v="21"/>
    <n v="1"/>
  </r>
  <r>
    <x v="0"/>
    <x v="9"/>
    <s v="March"/>
    <x v="1"/>
    <x v="2"/>
    <s v="Mobile"/>
    <x v="1"/>
    <n v="2273.6"/>
    <n v="15.460480000000002"/>
    <n v="6.8000000000000014E-3"/>
    <n v="0.08"/>
    <n v="1.2368384000000001"/>
    <n v="1"/>
    <n v="1.2368384000000001"/>
    <n v="6.4681044831725779E-2"/>
    <n v="41"/>
    <n v="33.149035476259463"/>
    <n v="50.4"/>
    <n v="1.5"/>
    <n v="3"/>
  </r>
  <r>
    <x v="0"/>
    <x v="10"/>
    <s v="March"/>
    <x v="1"/>
    <x v="2"/>
    <s v="Mobile"/>
    <x v="1"/>
    <n v="1651"/>
    <n v="19.316699999999997"/>
    <n v="1.1699999999999999E-2"/>
    <n v="0.94999999999999984"/>
    <n v="18.350864999999995"/>
    <n v="5"/>
    <n v="3.6701729999999992"/>
    <n v="0.2588433842219427"/>
    <n v="400"/>
    <n v="21.797337618689916"/>
    <n v="39.6"/>
    <n v="6"/>
    <n v="4"/>
  </r>
  <r>
    <x v="0"/>
    <x v="11"/>
    <s v="March"/>
    <x v="1"/>
    <x v="2"/>
    <s v="Mobile"/>
    <x v="1"/>
    <n v="1924.1999999999998"/>
    <n v="14.431500000000002"/>
    <n v="7.5000000000000015E-3"/>
    <n v="0"/>
    <n v="0"/>
    <n v="4"/>
    <n v="0"/>
    <n v="0.2771714651976579"/>
    <n v="196"/>
    <n v="0"/>
    <n v="42"/>
    <n v="9"/>
    <n v="3"/>
  </r>
  <r>
    <x v="0"/>
    <x v="12"/>
    <s v="March"/>
    <x v="1"/>
    <x v="2"/>
    <s v="Mobile"/>
    <x v="1"/>
    <n v="2158.8000000000002"/>
    <n v="10.794"/>
    <n v="5.0000000000000001E-3"/>
    <n v="0.70999999999999985"/>
    <n v="7.6637399999999989"/>
    <n v="1"/>
    <n v="7.6637399999999989"/>
    <n v="9.2644061515656836E-2"/>
    <n v="60"/>
    <n v="7.829075621041425"/>
    <n v="62.4"/>
    <n v="6"/>
    <n v="2"/>
  </r>
  <r>
    <x v="0"/>
    <x v="13"/>
    <s v="March"/>
    <x v="1"/>
    <x v="2"/>
    <s v="Mobile"/>
    <x v="1"/>
    <n v="1343"/>
    <n v="11.952699999999998"/>
    <n v="8.8999999999999982E-3"/>
    <n v="0.67999999999999983"/>
    <n v="8.1278359999999967"/>
    <n v="3"/>
    <n v="2.7092786666666657"/>
    <n v="0.25098931622143955"/>
    <n v="207"/>
    <n v="25.468033557763725"/>
    <n v="92.399999999999991"/>
    <n v="12"/>
    <n v="8"/>
  </r>
  <r>
    <x v="0"/>
    <x v="14"/>
    <s v="March"/>
    <x v="1"/>
    <x v="2"/>
    <s v="Mobile"/>
    <x v="1"/>
    <n v="1459.4"/>
    <n v="7.442940000000001"/>
    <n v="5.1000000000000004E-3"/>
    <n v="1.1399999999999997"/>
    <n v="8.4849515999999987"/>
    <n v="4"/>
    <n v="2.1212378999999997"/>
    <n v="0.53742204021529116"/>
    <n v="132"/>
    <n v="15.556953795705802"/>
    <n v="36"/>
    <n v="0"/>
    <n v="10"/>
  </r>
  <r>
    <x v="0"/>
    <x v="15"/>
    <s v="March"/>
    <x v="1"/>
    <x v="2"/>
    <s v="Mobile"/>
    <x v="1"/>
    <n v="1553.4"/>
    <n v="7.7670000000000021"/>
    <n v="5.000000000000001E-3"/>
    <n v="0.54999999999999982"/>
    <n v="4.2718499999999997"/>
    <n v="5"/>
    <n v="0.85436999999999996"/>
    <n v="0.64374919531350572"/>
    <n v="360"/>
    <n v="84.272621931949857"/>
    <n v="27.599999999999998"/>
    <n v="9"/>
    <n v="0"/>
  </r>
  <r>
    <x v="0"/>
    <x v="16"/>
    <s v="March"/>
    <x v="1"/>
    <x v="2"/>
    <s v="Mobile"/>
    <x v="1"/>
    <n v="2264"/>
    <n v="15.621600000000004"/>
    <n v="6.9000000000000016E-3"/>
    <n v="1.0899999999999996"/>
    <n v="17.027543999999999"/>
    <n v="1"/>
    <n v="17.027543999999999"/>
    <n v="6.4013929431044184E-2"/>
    <n v="60"/>
    <n v="3.5237025374886715"/>
    <n v="73.2"/>
    <n v="16.5"/>
    <n v="2"/>
  </r>
  <r>
    <x v="0"/>
    <x v="17"/>
    <s v="March"/>
    <x v="1"/>
    <x v="2"/>
    <s v="Mobile"/>
    <x v="1"/>
    <n v="2538.2000000000003"/>
    <n v="13.198639999999999"/>
    <n v="5.1999999999999989E-3"/>
    <n v="0.5299999999999998"/>
    <n v="6.995279199999997"/>
    <n v="3"/>
    <n v="2.3317597333333322"/>
    <n v="0.22729614566349263"/>
    <n v="162"/>
    <n v="23.158475218544538"/>
    <n v="62.4"/>
    <n v="7.5"/>
    <n v="1"/>
  </r>
  <r>
    <x v="0"/>
    <x v="18"/>
    <s v="March"/>
    <x v="1"/>
    <x v="2"/>
    <s v="Mobile"/>
    <x v="1"/>
    <n v="2066.2000000000003"/>
    <n v="18.182560000000002"/>
    <n v="8.8000000000000005E-3"/>
    <n v="0.94999999999999984"/>
    <n v="17.273432"/>
    <n v="4"/>
    <n v="4.3183579999999999"/>
    <n v="0.21999102436620582"/>
    <n v="140"/>
    <n v="8.1049324766496902"/>
    <n v="81.599999999999994"/>
    <n v="7.5"/>
    <n v="4"/>
  </r>
  <r>
    <x v="0"/>
    <x v="19"/>
    <s v="March"/>
    <x v="1"/>
    <x v="2"/>
    <s v="Mobile"/>
    <x v="1"/>
    <n v="1738.8000000000002"/>
    <n v="15.127560000000001"/>
    <n v="8.6999999999999994E-3"/>
    <n v="0.58999999999999975"/>
    <n v="8.9252603999999973"/>
    <n v="2"/>
    <n v="4.4626301999999987"/>
    <n v="0.13220902776125165"/>
    <n v="154"/>
    <n v="17.254398538332847"/>
    <n v="58.8"/>
    <n v="12"/>
    <n v="1"/>
  </r>
  <r>
    <x v="0"/>
    <x v="20"/>
    <s v="March"/>
    <x v="1"/>
    <x v="2"/>
    <s v="Mobile"/>
    <x v="1"/>
    <n v="1383.6000000000001"/>
    <n v="15.9114"/>
    <n v="1.15E-2"/>
    <n v="0.94999999999999984"/>
    <n v="15.115829999999997"/>
    <n v="4"/>
    <n v="3.7789574999999993"/>
    <n v="0.25139208366328541"/>
    <n v="204"/>
    <n v="13.49578554402901"/>
    <n v="58.8"/>
    <n v="1.5"/>
    <n v="6"/>
  </r>
  <r>
    <x v="0"/>
    <x v="21"/>
    <s v="March"/>
    <x v="1"/>
    <x v="2"/>
    <s v="Mobile"/>
    <x v="1"/>
    <n v="1921.6"/>
    <n v="9.9923199999999976"/>
    <n v="5.1999999999999989E-3"/>
    <n v="0.55999999999999983"/>
    <n v="5.5956991999999968"/>
    <n v="2"/>
    <n v="2.7978495999999984"/>
    <n v="0.20015371805546664"/>
    <n v="158"/>
    <n v="28.235970939967626"/>
    <n v="86.399999999999991"/>
    <n v="12"/>
    <n v="1"/>
  </r>
  <r>
    <x v="0"/>
    <x v="22"/>
    <s v="March"/>
    <x v="1"/>
    <x v="2"/>
    <s v="Mobile"/>
    <x v="1"/>
    <n v="1492"/>
    <n v="11.339200000000002"/>
    <n v="7.6000000000000009E-3"/>
    <n v="0.37999999999999984"/>
    <n v="4.3088959999999989"/>
    <n v="5"/>
    <n v="0.86177919999999975"/>
    <n v="0.44094821504162546"/>
    <n v="325"/>
    <n v="75.425352572909645"/>
    <n v="39.6"/>
    <n v="25.5"/>
    <n v="3"/>
  </r>
  <r>
    <x v="0"/>
    <x v="23"/>
    <s v="March"/>
    <x v="1"/>
    <x v="2"/>
    <s v="Mobile"/>
    <x v="1"/>
    <n v="1142.4000000000001"/>
    <n v="8.7964800000000007"/>
    <n v="7.7000000000000002E-3"/>
    <n v="0.59999999999999976"/>
    <n v="5.2778879999999981"/>
    <n v="3"/>
    <n v="1.7592959999999993"/>
    <n v="0.34104550911273596"/>
    <n v="192"/>
    <n v="36.378187638691855"/>
    <n v="42"/>
    <n v="30"/>
    <n v="3"/>
  </r>
  <r>
    <x v="0"/>
    <x v="24"/>
    <s v="March"/>
    <x v="1"/>
    <x v="2"/>
    <s v="Mobile"/>
    <x v="1"/>
    <n v="1367"/>
    <n v="11.482799999999999"/>
    <n v="8.3999999999999995E-3"/>
    <n v="0.11"/>
    <n v="1.2631079999999999"/>
    <n v="1"/>
    <n v="1.2631079999999999"/>
    <n v="8.7086773260877146E-2"/>
    <n v="54"/>
    <n v="42.751688691703329"/>
    <n v="48"/>
    <n v="16.5"/>
    <n v="4"/>
  </r>
  <r>
    <x v="0"/>
    <x v="25"/>
    <s v="March"/>
    <x v="1"/>
    <x v="2"/>
    <s v="Mobile"/>
    <x v="1"/>
    <n v="1191.4000000000001"/>
    <n v="5.9570000000000007"/>
    <n v="5.0000000000000001E-3"/>
    <n v="0.31999999999999995"/>
    <n v="1.9062399999999999"/>
    <n v="2"/>
    <n v="0.95311999999999997"/>
    <n v="0.33573946617424877"/>
    <n v="92"/>
    <n v="48.262548262548265"/>
    <n v="40.799999999999997"/>
    <n v="4.5"/>
    <n v="1"/>
  </r>
  <r>
    <x v="0"/>
    <x v="26"/>
    <s v="March"/>
    <x v="1"/>
    <x v="2"/>
    <s v="Mobile"/>
    <x v="1"/>
    <n v="1329.4"/>
    <n v="12.097540000000002"/>
    <n v="9.1000000000000004E-3"/>
    <n v="0.11"/>
    <n v="1.3307294000000003"/>
    <n v="1"/>
    <n v="1.3307294000000003"/>
    <n v="8.2661433646840587E-2"/>
    <n v="51"/>
    <n v="38.324846508989722"/>
    <n v="55.199999999999996"/>
    <n v="16.5"/>
    <n v="2"/>
  </r>
  <r>
    <x v="0"/>
    <x v="27"/>
    <s v="March"/>
    <x v="1"/>
    <x v="2"/>
    <s v="Mobile"/>
    <x v="1"/>
    <n v="2082.8000000000002"/>
    <n v="16.454120000000003"/>
    <n v="7.9000000000000008E-3"/>
    <n v="0.1800000000000001"/>
    <n v="2.9617416000000021"/>
    <n v="2"/>
    <n v="1.480870800000001"/>
    <n v="0.12155010416843925"/>
    <n v="84"/>
    <n v="28.36169097263581"/>
    <n v="32.4"/>
    <n v="18"/>
    <n v="3"/>
  </r>
  <r>
    <x v="0"/>
    <x v="28"/>
    <s v="March"/>
    <x v="1"/>
    <x v="2"/>
    <s v="Mobile"/>
    <x v="1"/>
    <n v="1984.8000000000002"/>
    <n v="2.1832800000000008"/>
    <n v="1.1000000000000003E-3"/>
    <n v="0.50999999999999979"/>
    <n v="1.1134728"/>
    <n v="1"/>
    <n v="1.1134728"/>
    <n v="0.45802645560807576"/>
    <n v="75"/>
    <n v="67.356831707069986"/>
    <n v="37.199999999999996"/>
    <n v="10.5"/>
    <n v="9"/>
  </r>
  <r>
    <x v="0"/>
    <x v="29"/>
    <s v="March"/>
    <x v="1"/>
    <x v="2"/>
    <s v="Mobile"/>
    <x v="1"/>
    <n v="1747"/>
    <n v="12.403700000000001"/>
    <n v="7.1000000000000004E-3"/>
    <n v="1.0000000000000037E-2"/>
    <n v="0.12403700000000047"/>
    <n v="4"/>
    <n v="3.1009250000000117E-2"/>
    <n v="0.3224844199714601"/>
    <n v="256"/>
    <n v="2063.9002878173369"/>
    <n v="73.2"/>
    <n v="16.5"/>
    <n v="5"/>
  </r>
  <r>
    <x v="0"/>
    <x v="30"/>
    <s v="March"/>
    <x v="1"/>
    <x v="2"/>
    <s v="Mobile"/>
    <x v="1"/>
    <n v="1133.8000000000002"/>
    <n v="8.5035000000000025"/>
    <n v="7.5000000000000006E-3"/>
    <n v="9.0000000000000024E-2"/>
    <n v="0.76531500000000041"/>
    <n v="3"/>
    <n v="0.25510500000000014"/>
    <n v="0.35279590756747209"/>
    <n v="231"/>
    <n v="301.83649869661497"/>
    <n v="64.8"/>
    <n v="12"/>
    <n v="4"/>
  </r>
  <r>
    <x v="0"/>
    <x v="31"/>
    <s v="April"/>
    <x v="1"/>
    <x v="2"/>
    <s v="Mobile"/>
    <x v="1"/>
    <n v="2319.2000000000003"/>
    <n v="13.915200000000004"/>
    <n v="6.000000000000001E-3"/>
    <n v="0.72999999999999987"/>
    <n v="10.158096"/>
    <n v="3"/>
    <n v="3.3860320000000002"/>
    <n v="0.21559158330458772"/>
    <n v="171"/>
    <n v="16.833863353919867"/>
    <n v="64.8"/>
    <n v="13.5"/>
    <n v="4"/>
  </r>
  <r>
    <x v="0"/>
    <x v="32"/>
    <s v="April"/>
    <x v="1"/>
    <x v="2"/>
    <s v="Mobile"/>
    <x v="1"/>
    <n v="1410.6000000000001"/>
    <n v="13.11858"/>
    <n v="9.2999999999999992E-3"/>
    <n v="0.83999999999999975"/>
    <n v="11.019607199999996"/>
    <n v="5"/>
    <n v="2.2039214399999993"/>
    <n v="0.38113881227998764"/>
    <n v="260"/>
    <n v="23.594307426856385"/>
    <n v="76.8"/>
    <n v="9"/>
    <n v="7"/>
  </r>
  <r>
    <x v="0"/>
    <x v="33"/>
    <s v="April"/>
    <x v="1"/>
    <x v="2"/>
    <s v="Mobile"/>
    <x v="1"/>
    <n v="1771.6000000000004"/>
    <n v="4.2518400000000014"/>
    <n v="2.4000000000000002E-3"/>
    <n v="0.68999999999999972"/>
    <n v="2.9337695999999998"/>
    <n v="2"/>
    <n v="1.4668847999999999"/>
    <n v="0.47038458643787145"/>
    <n v="74"/>
    <n v="25.223521301740941"/>
    <n v="73.2"/>
    <n v="13.5"/>
    <n v="6"/>
  </r>
  <r>
    <x v="0"/>
    <x v="34"/>
    <s v="April"/>
    <x v="1"/>
    <x v="2"/>
    <s v="Mobile"/>
    <x v="1"/>
    <n v="2333.2000000000003"/>
    <n v="14.465840000000002"/>
    <n v="6.1999999999999998E-3"/>
    <n v="0.7799999999999998"/>
    <n v="11.283355199999999"/>
    <n v="2"/>
    <n v="5.6416775999999995"/>
    <n v="0.13825674831188509"/>
    <n v="114"/>
    <n v="10.103377761253142"/>
    <n v="24"/>
    <n v="18"/>
    <n v="5"/>
  </r>
  <r>
    <x v="0"/>
    <x v="35"/>
    <s v="April"/>
    <x v="1"/>
    <x v="2"/>
    <s v="Mobile"/>
    <x v="1"/>
    <n v="1069.6000000000001"/>
    <n v="9.5194399999999995"/>
    <n v="8.8999999999999982E-3"/>
    <n v="0.27999999999999992"/>
    <n v="2.665443199999999"/>
    <n v="1"/>
    <n v="2.665443199999999"/>
    <n v="0.10504819611237637"/>
    <n v="69"/>
    <n v="25.886876899121326"/>
    <n v="38.4"/>
    <n v="9"/>
    <n v="8"/>
  </r>
  <r>
    <x v="0"/>
    <x v="36"/>
    <s v="April"/>
    <x v="1"/>
    <x v="2"/>
    <s v="Mobile"/>
    <x v="1"/>
    <n v="2140.8000000000002"/>
    <n v="12.844800000000001"/>
    <n v="6.0000000000000001E-3"/>
    <n v="0.74999999999999978"/>
    <n v="9.6335999999999977"/>
    <n v="4"/>
    <n v="2.4083999999999994"/>
    <n v="0.31141006477329347"/>
    <n v="172"/>
    <n v="17.854177047002164"/>
    <n v="87.6"/>
    <n v="12"/>
    <n v="10"/>
  </r>
  <r>
    <x v="0"/>
    <x v="37"/>
    <s v="April"/>
    <x v="1"/>
    <x v="2"/>
    <s v="Mobile"/>
    <x v="1"/>
    <n v="1337.2"/>
    <n v="11.90108"/>
    <n v="8.8999999999999999E-3"/>
    <n v="0.4599999999999998"/>
    <n v="5.4744967999999981"/>
    <n v="1"/>
    <n v="5.4744967999999981"/>
    <n v="8.4025987557431764E-2"/>
    <n v="49"/>
    <n v="8.9505943267699077"/>
    <n v="79.2"/>
    <n v="22.5"/>
    <n v="4"/>
  </r>
  <r>
    <x v="0"/>
    <x v="38"/>
    <s v="April"/>
    <x v="1"/>
    <x v="2"/>
    <s v="Mobile"/>
    <x v="1"/>
    <n v="2000"/>
    <n v="14.6"/>
    <n v="7.3000000000000001E-3"/>
    <n v="0.12000000000000008"/>
    <n v="1.7520000000000011"/>
    <n v="3"/>
    <n v="0.58400000000000041"/>
    <n v="0.20547945205479454"/>
    <n v="216"/>
    <n v="123.28767123287663"/>
    <n v="51.6"/>
    <n v="22.5"/>
    <n v="5"/>
  </r>
  <r>
    <x v="0"/>
    <x v="39"/>
    <s v="April"/>
    <x v="1"/>
    <x v="2"/>
    <s v="Mobile"/>
    <x v="1"/>
    <n v="1643.4"/>
    <n v="13.147200000000003"/>
    <n v="8.0000000000000019E-3"/>
    <n v="0.2400000000000001"/>
    <n v="3.1553280000000021"/>
    <n v="5"/>
    <n v="0.63106560000000045"/>
    <n v="0.38030911524887417"/>
    <n v="190"/>
    <n v="60.215609914405057"/>
    <n v="86.399999999999991"/>
    <n v="21"/>
    <n v="10"/>
  </r>
  <r>
    <x v="0"/>
    <x v="40"/>
    <s v="April"/>
    <x v="1"/>
    <x v="2"/>
    <s v="Mobile"/>
    <x v="1"/>
    <n v="1245.8000000000002"/>
    <n v="6.35358"/>
    <n v="5.0999999999999995E-3"/>
    <n v="0.89999999999999969"/>
    <n v="5.7182219999999981"/>
    <n v="5"/>
    <n v="1.1436443999999997"/>
    <n v="0.78695790404779664"/>
    <n v="270"/>
    <n v="47.217474242867816"/>
    <n v="60"/>
    <n v="21"/>
    <n v="5"/>
  </r>
  <r>
    <x v="0"/>
    <x v="41"/>
    <s v="April"/>
    <x v="1"/>
    <x v="2"/>
    <s v="Mobile"/>
    <x v="1"/>
    <n v="2313.6"/>
    <n v="19.202880000000004"/>
    <n v="8.3000000000000018E-3"/>
    <n v="0.83999999999999975"/>
    <n v="16.130419199999999"/>
    <n v="1"/>
    <n v="16.130419199999999"/>
    <n v="5.2075522005032571E-2"/>
    <n v="52"/>
    <n v="3.2237227907877313"/>
    <n v="76.8"/>
    <n v="12"/>
    <n v="2"/>
  </r>
  <r>
    <x v="0"/>
    <x v="42"/>
    <s v="April"/>
    <x v="1"/>
    <x v="2"/>
    <s v="Mobile"/>
    <x v="1"/>
    <n v="1864"/>
    <n v="11.929600000000004"/>
    <n v="6.400000000000002E-3"/>
    <n v="0.3"/>
    <n v="3.5788800000000012"/>
    <n v="3"/>
    <n v="1.1929600000000005"/>
    <n v="0.25147532188841193"/>
    <n v="216"/>
    <n v="60.354077253218861"/>
    <n v="44.4"/>
    <n v="19.5"/>
    <n v="4"/>
  </r>
  <r>
    <x v="0"/>
    <x v="43"/>
    <s v="April"/>
    <x v="1"/>
    <x v="2"/>
    <s v="Mobile"/>
    <x v="1"/>
    <n v="1480.6000000000001"/>
    <n v="9.0316600000000005"/>
    <n v="6.0999999999999995E-3"/>
    <n v="0.41999999999999982"/>
    <n v="3.7932971999999987"/>
    <n v="5"/>
    <n v="0.75865943999999974"/>
    <n v="0.55360808533536465"/>
    <n v="320"/>
    <n v="84.359327289198461"/>
    <n v="51.6"/>
    <n v="13.5"/>
    <n v="5"/>
  </r>
  <r>
    <x v="0"/>
    <x v="44"/>
    <s v="April"/>
    <x v="1"/>
    <x v="2"/>
    <s v="Mobile"/>
    <x v="1"/>
    <n v="1064.8000000000002"/>
    <n v="4.898080000000002"/>
    <n v="4.6000000000000008E-3"/>
    <n v="0.97999999999999976"/>
    <n v="4.8001184000000006"/>
    <n v="4"/>
    <n v="1.2000296000000001"/>
    <n v="0.81664652271910598"/>
    <n v="168"/>
    <n v="34.999136687961695"/>
    <n v="30"/>
    <n v="12"/>
    <n v="3"/>
  </r>
  <r>
    <x v="0"/>
    <x v="45"/>
    <s v="April"/>
    <x v="1"/>
    <x v="2"/>
    <s v="Mobile"/>
    <x v="1"/>
    <n v="1511"/>
    <n v="11.181399999999996"/>
    <n v="7.3999999999999977E-3"/>
    <n v="0.20000000000000007"/>
    <n v="2.2362799999999998"/>
    <n v="5"/>
    <n v="0.44725599999999999"/>
    <n v="0.44717119502030173"/>
    <n v="290"/>
    <n v="129.67964655588747"/>
    <n v="42"/>
    <n v="27"/>
    <n v="5"/>
  </r>
  <r>
    <x v="0"/>
    <x v="46"/>
    <s v="April"/>
    <x v="1"/>
    <x v="2"/>
    <s v="Mobile"/>
    <x v="1"/>
    <n v="1527.6000000000001"/>
    <n v="10.234919999999997"/>
    <n v="6.6999999999999976E-3"/>
    <n v="0.83999999999999975"/>
    <n v="8.5973327999999949"/>
    <n v="4"/>
    <n v="2.1493331999999987"/>
    <n v="0.39081888280514171"/>
    <n v="132"/>
    <n v="15.353598967344858"/>
    <n v="75.599999999999994"/>
    <n v="12"/>
    <n v="5"/>
  </r>
  <r>
    <x v="0"/>
    <x v="47"/>
    <s v="April"/>
    <x v="1"/>
    <x v="2"/>
    <s v="Mobile"/>
    <x v="1"/>
    <n v="1210.2"/>
    <n v="8.83446"/>
    <n v="7.3000000000000001E-3"/>
    <n v="0.70999999999999985"/>
    <n v="6.2724665999999987"/>
    <n v="4"/>
    <n v="1.5681166499999997"/>
    <n v="0.45277243883610319"/>
    <n v="204"/>
    <n v="32.523090676959534"/>
    <n v="73.2"/>
    <n v="16.5"/>
    <n v="6"/>
  </r>
  <r>
    <x v="0"/>
    <x v="48"/>
    <s v="April"/>
    <x v="1"/>
    <x v="2"/>
    <s v="Mobile"/>
    <x v="1"/>
    <n v="1179.2"/>
    <n v="8.1364800000000006"/>
    <n v="6.8999999999999999E-3"/>
    <n v="0.84999999999999976"/>
    <n v="6.9160079999999988"/>
    <n v="5"/>
    <n v="1.3832015999999998"/>
    <n v="0.61451635105106872"/>
    <n v="230"/>
    <n v="33.256178998057848"/>
    <n v="80.399999999999991"/>
    <n v="21"/>
    <n v="2"/>
  </r>
  <r>
    <x v="0"/>
    <x v="49"/>
    <s v="April"/>
    <x v="1"/>
    <x v="2"/>
    <s v="Mobile"/>
    <x v="1"/>
    <n v="2438.8000000000002"/>
    <n v="27.314559999999997"/>
    <n v="1.1199999999999998E-2"/>
    <n v="8.0000000000000029E-2"/>
    <n v="2.1851648000000004"/>
    <n v="2"/>
    <n v="1.0925824000000002"/>
    <n v="7.3221022048314169E-2"/>
    <n v="106"/>
    <n v="48.50892710700812"/>
    <n v="61.199999999999996"/>
    <n v="6"/>
    <n v="8"/>
  </r>
  <r>
    <x v="0"/>
    <x v="50"/>
    <s v="April"/>
    <x v="1"/>
    <x v="2"/>
    <s v="Mobile"/>
    <x v="1"/>
    <n v="2255.6"/>
    <n v="24.360479999999999"/>
    <n v="1.0800000000000001E-2"/>
    <n v="0.16000000000000006"/>
    <n v="3.8976768000000015"/>
    <n v="2"/>
    <n v="1.9488384000000007"/>
    <n v="8.2100188502032809E-2"/>
    <n v="118"/>
    <n v="30.274444510124585"/>
    <n v="74.399999999999991"/>
    <n v="9"/>
    <n v="3"/>
  </r>
  <r>
    <x v="0"/>
    <x v="51"/>
    <s v="April"/>
    <x v="1"/>
    <x v="2"/>
    <s v="Mobile"/>
    <x v="1"/>
    <n v="1555.2"/>
    <n v="10.419840000000004"/>
    <n v="6.7000000000000028E-3"/>
    <n v="0.13"/>
    <n v="1.3545792000000005"/>
    <n v="1"/>
    <n v="1.3545792000000005"/>
    <n v="9.5970763466617495E-2"/>
    <n v="38"/>
    <n v="28.052992397934343"/>
    <n v="55.199999999999996"/>
    <n v="19.5"/>
    <n v="3"/>
  </r>
  <r>
    <x v="0"/>
    <x v="52"/>
    <s v="April"/>
    <x v="1"/>
    <x v="2"/>
    <s v="Mobile"/>
    <x v="1"/>
    <n v="1673.6000000000001"/>
    <n v="17.572800000000001"/>
    <n v="1.0499999999999999E-2"/>
    <n v="0.31999999999999995"/>
    <n v="5.6232959999999999"/>
    <n v="2"/>
    <n v="2.8116479999999999"/>
    <n v="0.11381225530365109"/>
    <n v="72"/>
    <n v="12.803878721660748"/>
    <n v="86.399999999999991"/>
    <n v="16.5"/>
    <n v="2"/>
  </r>
  <r>
    <x v="0"/>
    <x v="53"/>
    <s v="April"/>
    <x v="1"/>
    <x v="2"/>
    <s v="Mobile"/>
    <x v="1"/>
    <n v="2223"/>
    <n v="22.452300000000008"/>
    <n v="1.0100000000000003E-2"/>
    <n v="0.15000000000000008"/>
    <n v="3.3678450000000031"/>
    <n v="4"/>
    <n v="0.84196125000000077"/>
    <n v="0.17815546736859914"/>
    <n v="164"/>
    <n v="48.69582774741707"/>
    <n v="86.399999999999991"/>
    <n v="0"/>
    <n v="7"/>
  </r>
  <r>
    <x v="0"/>
    <x v="54"/>
    <s v="April"/>
    <x v="1"/>
    <x v="2"/>
    <s v="Mobile"/>
    <x v="1"/>
    <n v="1684"/>
    <n v="8.2515999999999998"/>
    <n v="4.8999999999999998E-3"/>
    <n v="1.1699999999999997"/>
    <n v="9.6543719999999968"/>
    <n v="2"/>
    <n v="4.8271859999999984"/>
    <n v="0.24237723593000146"/>
    <n v="62"/>
    <n v="6.421960951991494"/>
    <n v="46.8"/>
    <n v="0"/>
    <n v="6"/>
  </r>
  <r>
    <x v="0"/>
    <x v="55"/>
    <s v="April"/>
    <x v="1"/>
    <x v="2"/>
    <s v="Mobile"/>
    <x v="1"/>
    <n v="1405.8000000000002"/>
    <n v="10.82466"/>
    <n v="7.6999999999999985E-3"/>
    <n v="0.42999999999999983"/>
    <n v="4.6546037999999976"/>
    <n v="2"/>
    <n v="2.3273018999999988"/>
    <n v="0.18476330896305287"/>
    <n v="148"/>
    <n v="31.796476426199813"/>
    <n v="63.599999999999994"/>
    <n v="12"/>
    <n v="1"/>
  </r>
  <r>
    <x v="0"/>
    <x v="56"/>
    <s v="April"/>
    <x v="1"/>
    <x v="2"/>
    <s v="Mobile"/>
    <x v="1"/>
    <n v="1606.8000000000002"/>
    <n v="10.283520000000003"/>
    <n v="6.4000000000000012E-3"/>
    <n v="0.54999999999999982"/>
    <n v="5.6559359999999996"/>
    <n v="5"/>
    <n v="1.1311871999999998"/>
    <n v="0.48621483694299217"/>
    <n v="295"/>
    <n v="52.157591599339177"/>
    <n v="42"/>
    <n v="21"/>
    <n v="3"/>
  </r>
  <r>
    <x v="0"/>
    <x v="57"/>
    <s v="April"/>
    <x v="1"/>
    <x v="2"/>
    <s v="Mobile"/>
    <x v="1"/>
    <n v="2155.6"/>
    <n v="12.933599999999997"/>
    <n v="5.9999999999999984E-3"/>
    <n v="0.40999999999999981"/>
    <n v="5.3027759999999962"/>
    <n v="1"/>
    <n v="5.3027759999999962"/>
    <n v="7.731799344343418E-2"/>
    <n v="62"/>
    <n v="11.691989252421759"/>
    <n v="34.799999999999997"/>
    <n v="18"/>
    <n v="1"/>
  </r>
  <r>
    <x v="0"/>
    <x v="58"/>
    <s v="April"/>
    <x v="1"/>
    <x v="2"/>
    <s v="Mobile"/>
    <x v="1"/>
    <n v="1253"/>
    <n v="14.910699999999999"/>
    <n v="1.1899999999999999E-2"/>
    <n v="0.91999999999999982"/>
    <n v="13.717843999999996"/>
    <n v="2"/>
    <n v="6.858921999999998"/>
    <n v="0.13413186503651742"/>
    <n v="104"/>
    <n v="7.5813662846727246"/>
    <n v="32.4"/>
    <n v="10.5"/>
    <n v="7"/>
  </r>
  <r>
    <x v="0"/>
    <x v="59"/>
    <s v="April"/>
    <x v="1"/>
    <x v="2"/>
    <s v="Mobile"/>
    <x v="1"/>
    <n v="1596.8000000000002"/>
    <n v="15.009919999999999"/>
    <n v="9.3999999999999986E-3"/>
    <n v="1.1399999999999997"/>
    <n v="17.111308799999993"/>
    <n v="5"/>
    <n v="3.4222617599999987"/>
    <n v="0.33311303457979791"/>
    <n v="170"/>
    <n v="9.9349501541343272"/>
    <n v="45.6"/>
    <n v="18"/>
    <n v="4"/>
  </r>
  <r>
    <x v="0"/>
    <x v="60"/>
    <s v="April"/>
    <x v="1"/>
    <x v="2"/>
    <s v="Mobile"/>
    <x v="1"/>
    <n v="2306.2000000000003"/>
    <n v="13.375960000000001"/>
    <n v="5.7999999999999996E-3"/>
    <n v="0.33999999999999986"/>
    <n v="4.5478263999999982"/>
    <n v="1"/>
    <n v="4.5478263999999982"/>
    <n v="7.4760989117790416E-2"/>
    <n v="50"/>
    <n v="10.994263105557419"/>
    <n v="57.599999999999994"/>
    <n v="19.5"/>
    <n v="5"/>
  </r>
  <r>
    <x v="0"/>
    <x v="61"/>
    <s v="May"/>
    <x v="1"/>
    <x v="2"/>
    <s v="Mobile"/>
    <x v="1"/>
    <n v="1774.8000000000002"/>
    <n v="7.454159999999999"/>
    <n v="4.1999999999999989E-3"/>
    <n v="0.95999999999999974"/>
    <n v="7.1559935999999968"/>
    <n v="1"/>
    <n v="7.1559935999999968"/>
    <n v="0.13415327816950537"/>
    <n v="34"/>
    <n v="4.7512619351699836"/>
    <n v="67.2"/>
    <n v="15"/>
    <n v="2"/>
  </r>
  <r>
    <x v="0"/>
    <x v="62"/>
    <s v="May"/>
    <x v="1"/>
    <x v="2"/>
    <s v="Mobile"/>
    <x v="1"/>
    <n v="1582.8000000000002"/>
    <n v="13.295519999999998"/>
    <n v="8.3999999999999977E-3"/>
    <n v="4.0000000000000063E-2"/>
    <n v="0.53182080000000076"/>
    <n v="1"/>
    <n v="0.53182080000000076"/>
    <n v="7.5213304932789396E-2"/>
    <n v="59"/>
    <n v="110.93962477586419"/>
    <n v="75.599999999999994"/>
    <n v="18"/>
    <n v="2"/>
  </r>
  <r>
    <x v="0"/>
    <x v="63"/>
    <s v="May"/>
    <x v="1"/>
    <x v="2"/>
    <s v="Mobile"/>
    <x v="1"/>
    <n v="1659"/>
    <n v="11.944799999999999"/>
    <n v="7.1999999999999998E-3"/>
    <n v="1.0399999999999998"/>
    <n v="12.422591999999996"/>
    <n v="4"/>
    <n v="3.1056479999999991"/>
    <n v="0.33487375259527163"/>
    <n v="160"/>
    <n v="12.879759715202757"/>
    <n v="82.8"/>
    <n v="27"/>
    <n v="3"/>
  </r>
  <r>
    <x v="0"/>
    <x v="64"/>
    <s v="May"/>
    <x v="1"/>
    <x v="2"/>
    <s v="Mobile"/>
    <x v="1"/>
    <n v="2378.4"/>
    <n v="19.502879999999998"/>
    <n v="8.199999999999999E-3"/>
    <n v="0.95999999999999974"/>
    <n v="18.722764799999993"/>
    <n v="1"/>
    <n v="18.722764799999993"/>
    <n v="5.1274478436005355E-2"/>
    <n v="42"/>
    <n v="2.2432584315752346"/>
    <n v="43.199999999999996"/>
    <n v="6"/>
    <n v="6"/>
  </r>
  <r>
    <x v="0"/>
    <x v="65"/>
    <s v="May"/>
    <x v="1"/>
    <x v="2"/>
    <s v="Mobile"/>
    <x v="1"/>
    <n v="1481.2"/>
    <n v="7.8503599999999993"/>
    <n v="5.2999999999999992E-3"/>
    <n v="1.0199999999999998"/>
    <n v="8.0073671999999974"/>
    <n v="1"/>
    <n v="8.0073671999999974"/>
    <n v="0.12738269327776053"/>
    <n v="36"/>
    <n v="4.4958597627444901"/>
    <n v="70.8"/>
    <n v="4.5"/>
    <n v="3"/>
  </r>
  <r>
    <x v="0"/>
    <x v="66"/>
    <s v="May"/>
    <x v="1"/>
    <x v="2"/>
    <s v="Mobile"/>
    <x v="1"/>
    <n v="1418.8000000000002"/>
    <n v="10.641"/>
    <n v="7.4999999999999989E-3"/>
    <n v="0.61999999999999977"/>
    <n v="6.5974199999999978"/>
    <n v="4"/>
    <n v="1.6493549999999995"/>
    <n v="0.37590452025185606"/>
    <n v="176"/>
    <n v="26.677094985615597"/>
    <n v="82.8"/>
    <n v="22.5"/>
    <n v="4"/>
  </r>
  <r>
    <x v="0"/>
    <x v="67"/>
    <s v="May"/>
    <x v="1"/>
    <x v="2"/>
    <s v="Mobile"/>
    <x v="1"/>
    <n v="1950.2000000000003"/>
    <n v="23.207380000000004"/>
    <n v="1.1900000000000001E-2"/>
    <n v="0.32999999999999985"/>
    <n v="7.6584353999999975"/>
    <n v="5"/>
    <n v="1.5316870799999995"/>
    <n v="0.21544870640287697"/>
    <n v="195"/>
    <n v="25.462119847612747"/>
    <n v="60"/>
    <n v="18"/>
    <n v="5"/>
  </r>
  <r>
    <x v="0"/>
    <x v="68"/>
    <s v="May"/>
    <x v="1"/>
    <x v="2"/>
    <s v="Mobile"/>
    <x v="1"/>
    <n v="2256.2000000000003"/>
    <n v="15.793400000000004"/>
    <n v="7.000000000000001E-3"/>
    <n v="0.93999999999999984"/>
    <n v="14.845796"/>
    <n v="1"/>
    <n v="14.845796"/>
    <n v="6.3317588359694546E-2"/>
    <n v="30"/>
    <n v="2.0207740965859964"/>
    <n v="56.4"/>
    <n v="22.5"/>
    <n v="7"/>
  </r>
  <r>
    <x v="0"/>
    <x v="69"/>
    <s v="May"/>
    <x v="1"/>
    <x v="2"/>
    <s v="Mobile"/>
    <x v="1"/>
    <n v="1987.4"/>
    <n v="17.687859999999997"/>
    <n v="8.8999999999999982E-3"/>
    <n v="0.94999999999999984"/>
    <n v="16.803466999999994"/>
    <n v="1"/>
    <n v="16.803466999999994"/>
    <n v="5.6535951777094584E-2"/>
    <n v="77"/>
    <n v="4.5823876703539828"/>
    <n v="72"/>
    <n v="10.5"/>
    <n v="1"/>
  </r>
  <r>
    <x v="0"/>
    <x v="70"/>
    <s v="May"/>
    <x v="1"/>
    <x v="2"/>
    <s v="Mobile"/>
    <x v="1"/>
    <n v="1278.4000000000001"/>
    <n v="7.5425600000000017"/>
    <n v="5.9000000000000007E-3"/>
    <n v="0.1"/>
    <n v="0.75425600000000026"/>
    <n v="1"/>
    <n v="0.75425600000000026"/>
    <n v="0.13258098046286668"/>
    <n v="36"/>
    <n v="47.729152966632"/>
    <n v="72"/>
    <n v="15"/>
    <n v="2"/>
  </r>
  <r>
    <x v="0"/>
    <x v="71"/>
    <s v="May"/>
    <x v="1"/>
    <x v="2"/>
    <s v="Mobile"/>
    <x v="1"/>
    <n v="2229.2000000000003"/>
    <n v="17.164840000000005"/>
    <n v="7.7000000000000011E-3"/>
    <n v="9.9999999999999395E-3"/>
    <n v="0.17164839999999901"/>
    <n v="3"/>
    <n v="5.7216133333333002E-2"/>
    <n v="0.17477587906441303"/>
    <n v="204"/>
    <n v="1188.4759776380158"/>
    <n v="63.599999999999994"/>
    <n v="25.5"/>
    <n v="2"/>
  </r>
  <r>
    <x v="0"/>
    <x v="72"/>
    <s v="May"/>
    <x v="1"/>
    <x v="2"/>
    <s v="Mobile"/>
    <x v="1"/>
    <n v="1737.4"/>
    <n v="14.594160000000002"/>
    <n v="8.4000000000000012E-3"/>
    <n v="1.0999999999999999"/>
    <n v="16.053576"/>
    <n v="1"/>
    <n v="16.053576"/>
    <n v="6.85205589084949E-2"/>
    <n v="59"/>
    <n v="3.6751936141829087"/>
    <n v="48"/>
    <n v="3"/>
    <n v="2"/>
  </r>
  <r>
    <x v="0"/>
    <x v="73"/>
    <s v="May"/>
    <x v="1"/>
    <x v="2"/>
    <s v="Mobile"/>
    <x v="1"/>
    <n v="1836"/>
    <n v="9.5472000000000001"/>
    <n v="5.1999999999999998E-3"/>
    <n v="2.0000000000000046E-2"/>
    <n v="0.19094400000000045"/>
    <n v="3"/>
    <n v="6.3648000000000149E-2"/>
    <n v="0.31422825540472599"/>
    <n v="195"/>
    <n v="1021.2418300653571"/>
    <n v="70.8"/>
    <n v="21"/>
    <n v="4"/>
  </r>
  <r>
    <x v="0"/>
    <x v="74"/>
    <s v="May"/>
    <x v="1"/>
    <x v="2"/>
    <s v="Mobile"/>
    <x v="1"/>
    <n v="1210.8000000000002"/>
    <n v="7.7491200000000005"/>
    <n v="6.3999999999999994E-3"/>
    <n v="0.16000000000000003"/>
    <n v="1.2398592000000004"/>
    <n v="1"/>
    <n v="1.2398592000000004"/>
    <n v="0.1290469111331351"/>
    <n v="39"/>
    <n v="31.455184588701677"/>
    <n v="34.799999999999997"/>
    <n v="3"/>
    <n v="5"/>
  </r>
  <r>
    <x v="0"/>
    <x v="75"/>
    <s v="May"/>
    <x v="1"/>
    <x v="2"/>
    <s v="Mobile"/>
    <x v="1"/>
    <n v="1181.8000000000002"/>
    <n v="3.0726800000000014"/>
    <n v="2.6000000000000007E-3"/>
    <n v="9.9999999999999794E-3"/>
    <n v="3.072679999999995E-2"/>
    <n v="4"/>
    <n v="7.6816999999999875E-3"/>
    <n v="1.3017951755470789"/>
    <n v="300"/>
    <n v="9763.4638166031109"/>
    <n v="40.799999999999997"/>
    <n v="19.5"/>
    <n v="5"/>
  </r>
  <r>
    <x v="0"/>
    <x v="76"/>
    <s v="May"/>
    <x v="1"/>
    <x v="2"/>
    <s v="Mobile"/>
    <x v="1"/>
    <n v="1882.8000000000002"/>
    <n v="11.296800000000003"/>
    <n v="6.000000000000001E-3"/>
    <n v="1.0099999999999998"/>
    <n v="11.409768"/>
    <n v="2"/>
    <n v="5.7048839999999998"/>
    <n v="0.17704128602790167"/>
    <n v="150"/>
    <n v="13.146630150586761"/>
    <n v="36"/>
    <n v="22.5"/>
    <n v="2"/>
  </r>
  <r>
    <x v="0"/>
    <x v="77"/>
    <s v="May"/>
    <x v="1"/>
    <x v="2"/>
    <s v="Mobile"/>
    <x v="1"/>
    <n v="1377.2"/>
    <n v="9.502679999999998"/>
    <n v="6.8999999999999981E-3"/>
    <n v="0.18000000000000008"/>
    <n v="1.7104824000000003"/>
    <n v="1"/>
    <n v="1.7104824000000003"/>
    <n v="0.1052334709787134"/>
    <n v="41"/>
    <n v="23.969846167373596"/>
    <n v="46.8"/>
    <n v="13.5"/>
    <n v="4"/>
  </r>
  <r>
    <x v="0"/>
    <x v="78"/>
    <s v="May"/>
    <x v="1"/>
    <x v="2"/>
    <s v="Mobile"/>
    <x v="1"/>
    <n v="1358"/>
    <n v="4.6172000000000013"/>
    <n v="3.4000000000000011E-3"/>
    <n v="0.41999999999999982"/>
    <n v="1.9392239999999996"/>
    <n v="2"/>
    <n v="0.96961199999999981"/>
    <n v="0.43316295590401099"/>
    <n v="80"/>
    <n v="41.253614848001064"/>
    <n v="27.599999999999998"/>
    <n v="4.5"/>
    <n v="1"/>
  </r>
  <r>
    <x v="0"/>
    <x v="79"/>
    <s v="May"/>
    <x v="1"/>
    <x v="2"/>
    <s v="Mobile"/>
    <x v="1"/>
    <n v="2152.6"/>
    <n v="13.13086"/>
    <n v="6.1000000000000004E-3"/>
    <n v="1.0099999999999998"/>
    <n v="13.262168599999997"/>
    <n v="1"/>
    <n v="13.262168599999997"/>
    <n v="7.6156474138022942E-2"/>
    <n v="61"/>
    <n v="4.5995494281380207"/>
    <n v="82.8"/>
    <n v="19.5"/>
    <n v="4"/>
  </r>
  <r>
    <x v="0"/>
    <x v="80"/>
    <s v="May"/>
    <x v="1"/>
    <x v="2"/>
    <s v="Mobile"/>
    <x v="1"/>
    <n v="2221.4"/>
    <n v="20.881160000000001"/>
    <n v="9.4000000000000004E-3"/>
    <n v="0.73999999999999988"/>
    <n v="15.452058399999999"/>
    <n v="4"/>
    <n v="3.8630145999999996"/>
    <n v="0.19156023899055416"/>
    <n v="276"/>
    <n v="17.861697959930051"/>
    <n v="50.4"/>
    <n v="3"/>
    <n v="1"/>
  </r>
  <r>
    <x v="0"/>
    <x v="81"/>
    <s v="May"/>
    <x v="1"/>
    <x v="2"/>
    <s v="Mobile"/>
    <x v="1"/>
    <n v="1317.6000000000001"/>
    <n v="15.020639999999997"/>
    <n v="1.1399999999999997E-2"/>
    <n v="0.98999999999999988"/>
    <n v="14.870433599999995"/>
    <n v="1"/>
    <n v="14.870433599999995"/>
    <n v="6.6575059384952992E-2"/>
    <n v="64"/>
    <n v="4.3038422228656481"/>
    <n v="80.399999999999991"/>
    <n v="18"/>
    <n v="0"/>
  </r>
  <r>
    <x v="0"/>
    <x v="82"/>
    <s v="May"/>
    <x v="1"/>
    <x v="2"/>
    <s v="Mobile"/>
    <x v="1"/>
    <n v="2390.2000000000003"/>
    <n v="14.580220000000002"/>
    <n v="6.1000000000000004E-3"/>
    <n v="0.7899999999999997"/>
    <n v="11.518373799999997"/>
    <n v="5"/>
    <n v="2.3036747599999994"/>
    <n v="0.34293035358862894"/>
    <n v="380"/>
    <n v="32.990768193336464"/>
    <n v="62.4"/>
    <n v="16.5"/>
    <n v="10"/>
  </r>
  <r>
    <x v="0"/>
    <x v="83"/>
    <s v="May"/>
    <x v="1"/>
    <x v="2"/>
    <s v="Mobile"/>
    <x v="1"/>
    <n v="1651.4"/>
    <n v="5.4496200000000004"/>
    <n v="3.3E-3"/>
    <n v="0.78999999999999981"/>
    <n v="4.3051997999999996"/>
    <n v="4"/>
    <n v="1.0762999499999999"/>
    <n v="0.73399613184038515"/>
    <n v="320"/>
    <n v="74.328722211684578"/>
    <n v="80.399999999999991"/>
    <n v="7.5"/>
    <n v="0"/>
  </r>
  <r>
    <x v="0"/>
    <x v="84"/>
    <s v="May"/>
    <x v="1"/>
    <x v="2"/>
    <s v="Mobile"/>
    <x v="1"/>
    <n v="1830.4"/>
    <n v="10.43328"/>
    <n v="5.6999999999999993E-3"/>
    <n v="0.7599999999999999"/>
    <n v="7.9292927999999989"/>
    <n v="2"/>
    <n v="3.9646463999999995"/>
    <n v="0.19169427064163908"/>
    <n v="98"/>
    <n v="12.359235870316205"/>
    <n v="37.199999999999996"/>
    <n v="19.5"/>
    <n v="9"/>
  </r>
  <r>
    <x v="0"/>
    <x v="85"/>
    <s v="May"/>
    <x v="1"/>
    <x v="2"/>
    <s v="Mobile"/>
    <x v="1"/>
    <n v="1731.6"/>
    <n v="16.96968"/>
    <n v="9.8000000000000014E-3"/>
    <n v="0.10000000000000007"/>
    <n v="1.6969680000000014"/>
    <n v="3"/>
    <n v="0.56565600000000049"/>
    <n v="0.17678589107160536"/>
    <n v="93"/>
    <n v="54.803626232197615"/>
    <n v="57.599999999999994"/>
    <n v="9"/>
    <n v="4"/>
  </r>
  <r>
    <x v="0"/>
    <x v="86"/>
    <s v="May"/>
    <x v="1"/>
    <x v="2"/>
    <s v="Mobile"/>
    <x v="1"/>
    <n v="1895.8000000000002"/>
    <n v="14.597660000000001"/>
    <n v="7.7000000000000002E-3"/>
    <n v="0.5299999999999998"/>
    <n v="7.736759799999998"/>
    <n v="3"/>
    <n v="2.5789199333333328"/>
    <n v="0.20551239034201371"/>
    <n v="153"/>
    <n v="19.77572058008057"/>
    <n v="54"/>
    <n v="16.5"/>
    <n v="11"/>
  </r>
  <r>
    <x v="0"/>
    <x v="87"/>
    <s v="May"/>
    <x v="1"/>
    <x v="2"/>
    <s v="Mobile"/>
    <x v="1"/>
    <n v="1816"/>
    <n v="12.348800000000001"/>
    <n v="6.8000000000000005E-3"/>
    <n v="0.54999999999999982"/>
    <n v="6.7918399999999979"/>
    <n v="1"/>
    <n v="6.7918399999999979"/>
    <n v="8.0979528375226734E-2"/>
    <n v="46"/>
    <n v="6.7728332822916935"/>
    <n v="27.599999999999998"/>
    <n v="21"/>
    <n v="2"/>
  </r>
  <r>
    <x v="0"/>
    <x v="88"/>
    <s v="May"/>
    <x v="1"/>
    <x v="2"/>
    <s v="Mobile"/>
    <x v="1"/>
    <n v="2330.4"/>
    <n v="10.95288"/>
    <n v="4.7000000000000002E-3"/>
    <n v="0.53999999999999981"/>
    <n v="5.9145551999999979"/>
    <n v="2"/>
    <n v="2.957277599999999"/>
    <n v="0.18260037542637186"/>
    <n v="64"/>
    <n v="10.820762988229449"/>
    <n v="45.6"/>
    <n v="10.5"/>
    <n v="5"/>
  </r>
  <r>
    <x v="0"/>
    <x v="89"/>
    <s v="May"/>
    <x v="1"/>
    <x v="2"/>
    <s v="Mobile"/>
    <x v="1"/>
    <n v="1137"/>
    <n v="4.6617000000000006"/>
    <n v="4.1000000000000003E-3"/>
    <n v="0.37999999999999978"/>
    <n v="1.7714459999999992"/>
    <n v="1"/>
    <n v="1.7714459999999992"/>
    <n v="0.21451401849110838"/>
    <n v="45"/>
    <n v="25.402975873947057"/>
    <n v="61.199999999999996"/>
    <n v="9"/>
    <n v="5"/>
  </r>
  <r>
    <x v="0"/>
    <x v="90"/>
    <s v="May"/>
    <x v="1"/>
    <x v="2"/>
    <s v="Mobile"/>
    <x v="1"/>
    <n v="1815.4"/>
    <n v="11.437019999999999"/>
    <n v="6.2999999999999992E-3"/>
    <n v="0.11000000000000004"/>
    <n v="1.2580722000000004"/>
    <n v="4"/>
    <n v="0.3145180500000001"/>
    <n v="0.34974145363040376"/>
    <n v="260"/>
    <n v="206.66540441796576"/>
    <n v="68.399999999999991"/>
    <n v="21"/>
    <n v="1"/>
  </r>
  <r>
    <x v="0"/>
    <x v="91"/>
    <s v="May"/>
    <x v="1"/>
    <x v="2"/>
    <s v="Mobile"/>
    <x v="1"/>
    <n v="1851.8000000000002"/>
    <n v="9.8145400000000009"/>
    <n v="5.3E-3"/>
    <n v="0.66999999999999982"/>
    <n v="6.5757417999999985"/>
    <n v="1"/>
    <n v="6.5757417999999985"/>
    <n v="0.10188964536290034"/>
    <n v="32"/>
    <n v="4.8663711218101673"/>
    <n v="44.4"/>
    <n v="15"/>
    <n v="10"/>
  </r>
  <r>
    <x v="1"/>
    <x v="92"/>
    <s v="June"/>
    <x v="1"/>
    <x v="2"/>
    <s v="Mobile"/>
    <x v="1"/>
    <n v="868.19999999999982"/>
    <n v="5.9905799999999987"/>
    <n v="6.8999999999999999E-3"/>
    <n v="0.20000000000000007"/>
    <n v="1.1981160000000002"/>
    <n v="4"/>
    <n v="0.29952900000000005"/>
    <n v="0.6677149791839857"/>
    <n v="307"/>
    <n v="256.23562326185441"/>
    <n v="37.199999999999996"/>
    <n v="21"/>
    <n v="2"/>
  </r>
  <r>
    <x v="1"/>
    <x v="93"/>
    <s v="June"/>
    <x v="1"/>
    <x v="2"/>
    <s v="Mobile"/>
    <x v="1"/>
    <n v="956.59999999999991"/>
    <n v="3.8264000000000005"/>
    <n v="4.000000000000001E-3"/>
    <n v="0.60999999999999976"/>
    <n v="2.3341039999999995"/>
    <n v="1"/>
    <n v="2.3341039999999995"/>
    <n v="0.26134225381559689"/>
    <n v="2"/>
    <n v="0.85685984857572772"/>
    <n v="76.8"/>
    <n v="33"/>
    <n v="1"/>
  </r>
  <r>
    <x v="1"/>
    <x v="94"/>
    <s v="June"/>
    <x v="1"/>
    <x v="2"/>
    <s v="Mobile"/>
    <x v="1"/>
    <n v="946.09999999999991"/>
    <n v="7.3795799999999989"/>
    <n v="7.7999999999999996E-3"/>
    <n v="0.92999999999999994"/>
    <n v="6.8630093999999984"/>
    <n v="3"/>
    <n v="2.2876697999999993"/>
    <n v="0.40652720073500126"/>
    <n v="102"/>
    <n v="14.862284758053811"/>
    <n v="106.8"/>
    <n v="13.5"/>
    <n v="9"/>
  </r>
  <r>
    <x v="1"/>
    <x v="95"/>
    <s v="June"/>
    <x v="1"/>
    <x v="2"/>
    <s v="Mobile"/>
    <x v="1"/>
    <n v="1705"/>
    <n v="15.686"/>
    <n v="9.1999999999999998E-3"/>
    <n v="0.82999999999999985"/>
    <n v="13.019379999999998"/>
    <n v="4"/>
    <n v="3.2548449999999995"/>
    <n v="0.25500446257809511"/>
    <n v="212"/>
    <n v="16.283417489926556"/>
    <n v="55.199999999999996"/>
    <n v="4.5"/>
    <n v="5"/>
  </r>
  <r>
    <x v="1"/>
    <x v="96"/>
    <s v="June"/>
    <x v="1"/>
    <x v="2"/>
    <s v="Mobile"/>
    <x v="1"/>
    <n v="1140.0999999999999"/>
    <n v="8.8927800000000001"/>
    <n v="7.8000000000000005E-3"/>
    <n v="1.0899999999999999"/>
    <n v="9.6931301999999988"/>
    <n v="1"/>
    <n v="9.6931301999999988"/>
    <n v="0.11245077467338672"/>
    <n v="22"/>
    <n v="2.2696486631325765"/>
    <n v="105.6"/>
    <n v="13.5"/>
    <n v="11"/>
  </r>
  <r>
    <x v="1"/>
    <x v="97"/>
    <s v="June"/>
    <x v="1"/>
    <x v="2"/>
    <s v="Mobile"/>
    <x v="1"/>
    <n v="1561.3"/>
    <n v="4.2155099999999983"/>
    <n v="2.6999999999999988E-3"/>
    <n v="0.75999999999999979"/>
    <n v="3.2037875999999978"/>
    <n v="0"/>
    <n v="0"/>
    <n v="0"/>
    <n v="51"/>
    <n v="15.918658278095601"/>
    <n v="106.8"/>
    <n v="6"/>
    <n v="4"/>
  </r>
  <r>
    <x v="1"/>
    <x v="98"/>
    <s v="June"/>
    <x v="1"/>
    <x v="2"/>
    <s v="Mobile"/>
    <x v="1"/>
    <n v="978.59999999999991"/>
    <n v="4.79514"/>
    <n v="4.9000000000000007E-3"/>
    <n v="1.2299999999999998"/>
    <n v="5.8980221999999989"/>
    <n v="3"/>
    <n v="1.9660073999999996"/>
    <n v="0.6256334538720455"/>
    <n v="143"/>
    <n v="24.245415692060302"/>
    <n v="75.599999999999994"/>
    <n v="18"/>
    <n v="13"/>
  </r>
  <r>
    <x v="1"/>
    <x v="99"/>
    <s v="June"/>
    <x v="1"/>
    <x v="2"/>
    <s v="Mobile"/>
    <x v="1"/>
    <n v="1336"/>
    <n v="5.8784000000000018"/>
    <n v="4.4000000000000011E-3"/>
    <n v="0.8899999999999999"/>
    <n v="5.2317760000000009"/>
    <n v="2"/>
    <n v="2.6158880000000004"/>
    <n v="0.34022863364180717"/>
    <n v="150"/>
    <n v="28.670952273186003"/>
    <n v="88.8"/>
    <n v="9"/>
    <n v="4"/>
  </r>
  <r>
    <x v="1"/>
    <x v="100"/>
    <s v="June"/>
    <x v="1"/>
    <x v="2"/>
    <s v="Mobile"/>
    <x v="1"/>
    <n v="1129.3"/>
    <n v="4.6301300000000003"/>
    <n v="4.1000000000000003E-3"/>
    <n v="1.17"/>
    <n v="5.4172520999999998"/>
    <n v="2"/>
    <n v="2.7086260499999999"/>
    <n v="0.43195331448577035"/>
    <n v="206"/>
    <n v="38.026659309431068"/>
    <n v="88.8"/>
    <n v="19.5"/>
    <n v="7"/>
  </r>
  <r>
    <x v="1"/>
    <x v="101"/>
    <s v="June"/>
    <x v="1"/>
    <x v="2"/>
    <s v="Mobile"/>
    <x v="1"/>
    <n v="1464.3"/>
    <n v="12.300119999999996"/>
    <n v="8.3999999999999977E-3"/>
    <n v="0.37000000000000011"/>
    <n v="4.5510444000000003"/>
    <n v="0"/>
    <n v="0"/>
    <n v="0"/>
    <n v="8"/>
    <n v="1.7578382667503747"/>
    <n v="75.599999999999994"/>
    <n v="22.5"/>
    <n v="1"/>
  </r>
  <r>
    <x v="1"/>
    <x v="102"/>
    <s v="June"/>
    <x v="1"/>
    <x v="2"/>
    <s v="Mobile"/>
    <x v="1"/>
    <n v="1747.8999999999999"/>
    <n v="13.808409999999997"/>
    <n v="7.899999999999999E-3"/>
    <n v="1.3699999999999997"/>
    <n v="18.917521699999991"/>
    <n v="0"/>
    <n v="0"/>
    <n v="0"/>
    <n v="21"/>
    <n v="1.1100819828846824"/>
    <n v="62.4"/>
    <n v="27"/>
    <n v="6"/>
  </r>
  <r>
    <x v="1"/>
    <x v="103"/>
    <s v="June"/>
    <x v="1"/>
    <x v="2"/>
    <s v="Mobile"/>
    <x v="1"/>
    <n v="802.09999999999991"/>
    <n v="3.1281899999999996"/>
    <n v="3.8999999999999998E-3"/>
    <n v="1.1299999999999999"/>
    <n v="3.534854699999999"/>
    <n v="0"/>
    <n v="0"/>
    <n v="0"/>
    <n v="22"/>
    <n v="6.2237353065742722"/>
    <n v="45.6"/>
    <n v="12"/>
    <n v="7"/>
  </r>
  <r>
    <x v="1"/>
    <x v="104"/>
    <s v="June"/>
    <x v="1"/>
    <x v="2"/>
    <s v="Mobile"/>
    <x v="1"/>
    <n v="1187.3"/>
    <n v="8.7860199999999988"/>
    <n v="7.3999999999999995E-3"/>
    <n v="1.3699999999999997"/>
    <n v="12.036847399999996"/>
    <n v="0"/>
    <n v="0"/>
    <n v="0"/>
    <n v="1"/>
    <n v="8.3078231929732724E-2"/>
    <n v="52.8"/>
    <n v="24"/>
    <n v="7"/>
  </r>
  <r>
    <x v="1"/>
    <x v="105"/>
    <s v="June"/>
    <x v="1"/>
    <x v="2"/>
    <s v="Mobile"/>
    <x v="1"/>
    <n v="1371.3999999999999"/>
    <n v="7.268419999999999"/>
    <n v="5.3E-3"/>
    <n v="0.44000000000000006"/>
    <n v="3.1981047999999999"/>
    <n v="4"/>
    <n v="0.79952619999999996"/>
    <n v="0.5503259305323579"/>
    <n v="356"/>
    <n v="111.31592685768146"/>
    <n v="54"/>
    <n v="9"/>
    <n v="1"/>
  </r>
  <r>
    <x v="1"/>
    <x v="106"/>
    <s v="June"/>
    <x v="1"/>
    <x v="2"/>
    <s v="Mobile"/>
    <x v="1"/>
    <n v="1296.8999999999999"/>
    <n v="9.7267499999999991"/>
    <n v="7.4999999999999997E-3"/>
    <n v="1.1499999999999999"/>
    <n v="11.185762499999997"/>
    <n v="3"/>
    <n v="3.7285874999999993"/>
    <n v="0.30842778934381992"/>
    <n v="245"/>
    <n v="21.90284301137272"/>
    <n v="85.2"/>
    <n v="12"/>
    <n v="8"/>
  </r>
  <r>
    <x v="1"/>
    <x v="107"/>
    <s v="June"/>
    <x v="1"/>
    <x v="2"/>
    <s v="Mobile"/>
    <x v="1"/>
    <n v="833.09999999999991"/>
    <n v="6.7481100000000014"/>
    <n v="8.100000000000003E-3"/>
    <n v="0.26000000000000006"/>
    <n v="1.7545086000000008"/>
    <n v="1"/>
    <n v="1.7545086000000008"/>
    <n v="0.14818964124769748"/>
    <n v="21"/>
    <n v="11.969163331544793"/>
    <n v="69.599999999999994"/>
    <n v="21"/>
    <n v="5"/>
  </r>
  <r>
    <x v="1"/>
    <x v="108"/>
    <s v="June"/>
    <x v="1"/>
    <x v="2"/>
    <s v="Mobile"/>
    <x v="1"/>
    <n v="1111.8999999999999"/>
    <n v="3.8916500000000003"/>
    <n v="3.5000000000000005E-3"/>
    <n v="0.99999999999999967"/>
    <n v="3.8916499999999989"/>
    <n v="0"/>
    <n v="0"/>
    <n v="0"/>
    <n v="6"/>
    <n v="1.5417624914881867"/>
    <n v="51.6"/>
    <n v="25.5"/>
    <n v="4"/>
  </r>
  <r>
    <x v="1"/>
    <x v="109"/>
    <s v="June"/>
    <x v="1"/>
    <x v="2"/>
    <s v="Mobile"/>
    <x v="1"/>
    <n v="959.19999999999982"/>
    <n v="2.8775999999999997"/>
    <n v="3.0000000000000001E-3"/>
    <n v="1.2599999999999998"/>
    <n v="3.6257759999999992"/>
    <n v="0"/>
    <n v="0"/>
    <n v="0"/>
    <n v="16"/>
    <n v="4.4128484495456979"/>
    <n v="87.6"/>
    <n v="34.5"/>
    <n v="9"/>
  </r>
  <r>
    <x v="1"/>
    <x v="110"/>
    <s v="June"/>
    <x v="1"/>
    <x v="2"/>
    <s v="Mobile"/>
    <x v="1"/>
    <n v="1736.1999999999998"/>
    <n v="12.327019999999999"/>
    <n v="7.1000000000000004E-3"/>
    <n v="0.43999999999999995"/>
    <n v="5.4238887999999994"/>
    <n v="4"/>
    <n v="1.3559721999999998"/>
    <n v="0.32449042834358993"/>
    <n v="132"/>
    <n v="24.336782125769247"/>
    <n v="57.599999999999994"/>
    <n v="27"/>
    <n v="6"/>
  </r>
  <r>
    <x v="1"/>
    <x v="111"/>
    <s v="June"/>
    <x v="1"/>
    <x v="2"/>
    <s v="Mobile"/>
    <x v="1"/>
    <n v="1209.3999999999999"/>
    <n v="10.642719999999999"/>
    <n v="8.8000000000000005E-3"/>
    <n v="1.19"/>
    <n v="12.664836799999998"/>
    <n v="3"/>
    <n v="4.221612266666666"/>
    <n v="0.28188282694649491"/>
    <n v="112"/>
    <n v="8.8433828061645467"/>
    <n v="80.399999999999991"/>
    <n v="18"/>
    <n v="9"/>
  </r>
  <r>
    <x v="1"/>
    <x v="112"/>
    <s v="June"/>
    <x v="1"/>
    <x v="2"/>
    <s v="Mobile"/>
    <x v="1"/>
    <n v="1040.8999999999999"/>
    <n v="9.4721899999999994"/>
    <n v="9.1000000000000004E-3"/>
    <n v="0.60999999999999988"/>
    <n v="5.7780358999999981"/>
    <n v="0"/>
    <n v="0"/>
    <n v="0"/>
    <n v="11"/>
    <n v="1.9037611033188637"/>
    <n v="85.2"/>
    <n v="24"/>
    <n v="2"/>
  </r>
  <r>
    <x v="1"/>
    <x v="113"/>
    <s v="June"/>
    <x v="1"/>
    <x v="2"/>
    <s v="Mobile"/>
    <x v="1"/>
    <n v="760.59999999999991"/>
    <n v="6.1608599999999987"/>
    <n v="8.0999999999999996E-3"/>
    <n v="0.97999999999999976"/>
    <n v="6.0376427999999969"/>
    <n v="0"/>
    <n v="0"/>
    <n v="0"/>
    <n v="15"/>
    <n v="2.4844132879142848"/>
    <n v="90"/>
    <n v="13.5"/>
    <n v="9"/>
  </r>
  <r>
    <x v="1"/>
    <x v="114"/>
    <s v="June"/>
    <x v="1"/>
    <x v="2"/>
    <s v="Mobile"/>
    <x v="1"/>
    <n v="1597"/>
    <n v="8.3043999999999976"/>
    <n v="5.1999999999999989E-3"/>
    <n v="0.22000000000000003"/>
    <n v="1.8269679999999997"/>
    <n v="3"/>
    <n v="0.60898933333333327"/>
    <n v="0.36125427484225242"/>
    <n v="180"/>
    <n v="98.523893138796097"/>
    <n v="67.2"/>
    <n v="16.5"/>
    <n v="7"/>
  </r>
  <r>
    <x v="1"/>
    <x v="115"/>
    <s v="June"/>
    <x v="1"/>
    <x v="2"/>
    <s v="Mobile"/>
    <x v="1"/>
    <n v="1594.1"/>
    <n v="10.999290000000002"/>
    <n v="6.9000000000000016E-3"/>
    <n v="0.62999999999999989"/>
    <n v="6.9295527000000003"/>
    <n v="0"/>
    <n v="0"/>
    <n v="0"/>
    <n v="14"/>
    <n v="2.0203324234766264"/>
    <n v="90"/>
    <n v="19.5"/>
    <n v="10"/>
  </r>
  <r>
    <x v="1"/>
    <x v="116"/>
    <s v="June"/>
    <x v="1"/>
    <x v="2"/>
    <s v="Mobile"/>
    <x v="1"/>
    <n v="1397.3"/>
    <n v="10.340019999999997"/>
    <n v="7.3999999999999986E-3"/>
    <n v="0.82999999999999974"/>
    <n v="8.5822165999999953"/>
    <n v="2"/>
    <n v="4.2911082999999977"/>
    <n v="0.19342322355275915"/>
    <n v="129"/>
    <n v="15.03108183030478"/>
    <n v="78"/>
    <n v="21"/>
    <n v="7"/>
  </r>
  <r>
    <x v="1"/>
    <x v="117"/>
    <s v="June"/>
    <x v="1"/>
    <x v="2"/>
    <s v="Mobile"/>
    <x v="1"/>
    <n v="1224.5"/>
    <n v="9.3061999999999987"/>
    <n v="7.5999999999999991E-3"/>
    <n v="0.86999999999999977"/>
    <n v="8.0963939999999965"/>
    <n v="0"/>
    <n v="0"/>
    <n v="0"/>
    <n v="7"/>
    <n v="0.86458243015347358"/>
    <n v="87.6"/>
    <n v="7.5"/>
    <n v="2"/>
  </r>
  <r>
    <x v="1"/>
    <x v="118"/>
    <s v="June"/>
    <x v="1"/>
    <x v="2"/>
    <s v="Mobile"/>
    <x v="1"/>
    <n v="933.5"/>
    <n v="7.56135"/>
    <n v="8.0999999999999996E-3"/>
    <n v="0.49999999999999983"/>
    <n v="3.7806749999999987"/>
    <n v="0"/>
    <n v="0"/>
    <n v="0"/>
    <n v="16"/>
    <n v="4.2320485098560461"/>
    <n v="99.6"/>
    <n v="22.5"/>
    <n v="12"/>
  </r>
  <r>
    <x v="1"/>
    <x v="119"/>
    <s v="June"/>
    <x v="1"/>
    <x v="2"/>
    <s v="Mobile"/>
    <x v="1"/>
    <n v="674.89999999999986"/>
    <n v="1.4847799999999995"/>
    <n v="2.1999999999999997E-3"/>
    <n v="0.99999999999999967"/>
    <n v="1.4847799999999991"/>
    <n v="0"/>
    <n v="0"/>
    <n v="0"/>
    <n v="16"/>
    <n v="10.776007219924844"/>
    <n v="94.8"/>
    <n v="28.5"/>
    <n v="9"/>
  </r>
  <r>
    <x v="1"/>
    <x v="120"/>
    <s v="June"/>
    <x v="1"/>
    <x v="2"/>
    <s v="Mobile"/>
    <x v="1"/>
    <n v="825.5"/>
    <n v="7.9247999999999994"/>
    <n v="9.5999999999999992E-3"/>
    <n v="0.7699999999999998"/>
    <n v="6.1020959999999977"/>
    <n v="0"/>
    <n v="0"/>
    <n v="0"/>
    <n v="30"/>
    <n v="4.916343499020666"/>
    <n v="108"/>
    <n v="21"/>
    <n v="9"/>
  </r>
  <r>
    <x v="1"/>
    <x v="121"/>
    <s v="June"/>
    <x v="1"/>
    <x v="2"/>
    <s v="Mobile"/>
    <x v="1"/>
    <n v="1750.3999999999999"/>
    <n v="7.3516799999999991"/>
    <n v="4.1999999999999997E-3"/>
    <n v="0.56999999999999984"/>
    <n v="4.1904575999999985"/>
    <n v="2"/>
    <n v="2.0952287999999992"/>
    <n v="0.27204666144337081"/>
    <n v="138"/>
    <n v="32.931964279987"/>
    <n v="49.199999999999996"/>
    <n v="15"/>
    <n v="5"/>
  </r>
  <r>
    <x v="1"/>
    <x v="122"/>
    <s v="July"/>
    <x v="1"/>
    <x v="2"/>
    <s v="Mobile"/>
    <x v="1"/>
    <n v="770.09999999999991"/>
    <n v="6.7768799999999985"/>
    <n v="8.7999999999999988E-3"/>
    <n v="0.41000000000000009"/>
    <n v="2.7785207999999999"/>
    <n v="2"/>
    <n v="1.3892604"/>
    <n v="0.29512105865826166"/>
    <n v="37"/>
    <n v="13.316438012628879"/>
    <n v="52.8"/>
    <n v="6"/>
    <n v="9"/>
  </r>
  <r>
    <x v="1"/>
    <x v="123"/>
    <s v="July"/>
    <x v="1"/>
    <x v="2"/>
    <s v="Mobile"/>
    <x v="1"/>
    <n v="1755.4999999999998"/>
    <n v="10.35745"/>
    <n v="5.9000000000000007E-3"/>
    <n v="0.41"/>
    <n v="4.2465544999999993"/>
    <n v="0"/>
    <n v="0"/>
    <n v="0"/>
    <n v="23"/>
    <n v="5.416155615099254"/>
    <n v="57.599999999999994"/>
    <n v="10.5"/>
    <n v="0"/>
  </r>
  <r>
    <x v="1"/>
    <x v="124"/>
    <s v="July"/>
    <x v="1"/>
    <x v="2"/>
    <s v="Mobile"/>
    <x v="1"/>
    <n v="1097.3999999999999"/>
    <n v="8.6694599999999991"/>
    <n v="7.9000000000000008E-3"/>
    <n v="0.3600000000000001"/>
    <n v="3.1210056000000006"/>
    <n v="2"/>
    <n v="1.5605028000000003"/>
    <n v="0.23069487603610839"/>
    <n v="158"/>
    <n v="50.624708907923768"/>
    <n v="81.599999999999994"/>
    <n v="28.5"/>
    <n v="2"/>
  </r>
  <r>
    <x v="1"/>
    <x v="125"/>
    <s v="July"/>
    <x v="1"/>
    <x v="2"/>
    <s v="Mobile"/>
    <x v="1"/>
    <n v="974.8"/>
    <n v="3.8017200000000004"/>
    <n v="3.9000000000000007E-3"/>
    <n v="0.24000000000000005"/>
    <n v="0.91241280000000025"/>
    <n v="0"/>
    <n v="0"/>
    <n v="0"/>
    <n v="20"/>
    <n v="21.919902921133936"/>
    <n v="67.2"/>
    <n v="12"/>
    <n v="2"/>
  </r>
  <r>
    <x v="1"/>
    <x v="126"/>
    <s v="July"/>
    <x v="1"/>
    <x v="2"/>
    <s v="Mobile"/>
    <x v="1"/>
    <n v="1181.5999999999999"/>
    <n v="7.6803999999999979"/>
    <n v="6.4999999999999988E-3"/>
    <n v="0.1"/>
    <n v="0.76803999999999983"/>
    <n v="2"/>
    <n v="0.38401999999999992"/>
    <n v="0.26040310400499983"/>
    <n v="139"/>
    <n v="180.98015728347485"/>
    <n v="90"/>
    <n v="22.5"/>
    <n v="11"/>
  </r>
  <r>
    <x v="1"/>
    <x v="127"/>
    <s v="July"/>
    <x v="1"/>
    <x v="2"/>
    <s v="Mobile"/>
    <x v="1"/>
    <n v="815.8"/>
    <n v="7.1790400000000014"/>
    <n v="8.8000000000000023E-3"/>
    <n v="0.42999999999999994"/>
    <n v="3.0869872000000003"/>
    <n v="0"/>
    <n v="0"/>
    <n v="0"/>
    <n v="47"/>
    <n v="15.225200804201585"/>
    <n v="82.8"/>
    <n v="21"/>
    <n v="12"/>
  </r>
  <r>
    <x v="1"/>
    <x v="128"/>
    <s v="July"/>
    <x v="1"/>
    <x v="2"/>
    <s v="Mobile"/>
    <x v="1"/>
    <n v="1608.1999999999998"/>
    <n v="11.579039999999996"/>
    <n v="7.1999999999999981E-3"/>
    <n v="0.65999999999999981"/>
    <n v="7.6421663999999945"/>
    <n v="0"/>
    <n v="0"/>
    <n v="0"/>
    <n v="32"/>
    <n v="4.1872943253368602"/>
    <n v="72"/>
    <n v="30"/>
    <n v="7"/>
  </r>
  <r>
    <x v="1"/>
    <x v="129"/>
    <s v="July"/>
    <x v="1"/>
    <x v="2"/>
    <s v="Mobile"/>
    <x v="1"/>
    <n v="842.3"/>
    <n v="6.3172500000000005"/>
    <n v="7.5000000000000006E-3"/>
    <n v="0.27000000000000007"/>
    <n v="1.7056575000000005"/>
    <n v="2"/>
    <n v="0.85282875000000025"/>
    <n v="0.3165934544303296"/>
    <n v="85"/>
    <n v="49.834154864033358"/>
    <n v="79.2"/>
    <n v="25.5"/>
    <n v="4"/>
  </r>
  <r>
    <x v="1"/>
    <x v="130"/>
    <s v="July"/>
    <x v="1"/>
    <x v="2"/>
    <s v="Mobile"/>
    <x v="1"/>
    <n v="1450"/>
    <n v="6.9599999999999982"/>
    <n v="4.7999999999999987E-3"/>
    <n v="0.6499999999999998"/>
    <n v="4.5239999999999974"/>
    <n v="0"/>
    <n v="0"/>
    <n v="0"/>
    <n v="28"/>
    <n v="6.1892130857648135"/>
    <n v="78"/>
    <n v="10.5"/>
    <n v="5"/>
  </r>
  <r>
    <x v="1"/>
    <x v="131"/>
    <s v="July"/>
    <x v="1"/>
    <x v="2"/>
    <s v="Mobile"/>
    <x v="1"/>
    <n v="1386.8999999999999"/>
    <n v="4.4380799999999994"/>
    <n v="3.1999999999999997E-3"/>
    <n v="0.44000000000000006"/>
    <n v="1.9527551999999999"/>
    <n v="0"/>
    <n v="0"/>
    <n v="0"/>
    <n v="12"/>
    <n v="6.1451635105106881"/>
    <n v="69.599999999999994"/>
    <n v="25.5"/>
    <n v="12"/>
  </r>
  <r>
    <x v="1"/>
    <x v="132"/>
    <s v="July"/>
    <x v="1"/>
    <x v="2"/>
    <s v="Mobile"/>
    <x v="1"/>
    <n v="1871.1"/>
    <n v="16.839899999999993"/>
    <n v="8.9999999999999959E-3"/>
    <n v="0.8999999999999998"/>
    <n v="15.15590999999999"/>
    <n v="0"/>
    <n v="0"/>
    <n v="0"/>
    <n v="10"/>
    <n v="0.65980861591286877"/>
    <n v="102"/>
    <n v="18"/>
    <n v="12"/>
  </r>
  <r>
    <x v="1"/>
    <x v="133"/>
    <s v="July"/>
    <x v="1"/>
    <x v="2"/>
    <s v="Mobile"/>
    <x v="1"/>
    <n v="1061.8"/>
    <n v="10.40564"/>
    <n v="9.7999999999999997E-3"/>
    <n v="1.1399999999999999"/>
    <n v="11.862429599999999"/>
    <n v="3"/>
    <n v="3.9541431999999994"/>
    <n v="0.28830518834016938"/>
    <n v="264"/>
    <n v="22.255137345556935"/>
    <n v="97.2"/>
    <n v="18"/>
    <n v="6"/>
  </r>
  <r>
    <x v="1"/>
    <x v="134"/>
    <s v="July"/>
    <x v="1"/>
    <x v="2"/>
    <s v="Mobile"/>
    <x v="1"/>
    <n v="1142.5"/>
    <n v="4.7984999999999998"/>
    <n v="4.1999999999999997E-3"/>
    <n v="7.0000000000000034E-2"/>
    <n v="0.33589500000000017"/>
    <n v="3"/>
    <n v="0.11196500000000005"/>
    <n v="0.62519537355423571"/>
    <n v="178"/>
    <n v="529.92750710787573"/>
    <n v="44.4"/>
    <n v="21"/>
    <n v="10"/>
  </r>
  <r>
    <x v="1"/>
    <x v="135"/>
    <s v="July"/>
    <x v="1"/>
    <x v="2"/>
    <s v="Mobile"/>
    <x v="1"/>
    <n v="999.89999999999986"/>
    <n v="10.098990000000001"/>
    <n v="1.0100000000000001E-2"/>
    <n v="0.84999999999999987"/>
    <n v="8.5841414999999994"/>
    <n v="0"/>
    <n v="0"/>
    <n v="0"/>
    <n v="42"/>
    <n v="4.89274320559604"/>
    <n v="85.2"/>
    <n v="22.5"/>
    <n v="7"/>
  </r>
  <r>
    <x v="1"/>
    <x v="136"/>
    <s v="July"/>
    <x v="1"/>
    <x v="2"/>
    <s v="Mobile"/>
    <x v="1"/>
    <n v="1236.3"/>
    <n v="13.228409999999997"/>
    <n v="1.0699999999999998E-2"/>
    <n v="0.92999999999999994"/>
    <n v="12.302421299999995"/>
    <n v="3"/>
    <n v="4.1008070999999982"/>
    <n v="0.22678462490956969"/>
    <n v="143"/>
    <n v="11.623728086762892"/>
    <n v="50.4"/>
    <n v="31.5"/>
    <n v="6"/>
  </r>
  <r>
    <x v="1"/>
    <x v="137"/>
    <s v="July"/>
    <x v="1"/>
    <x v="2"/>
    <s v="Mobile"/>
    <x v="1"/>
    <n v="1912.7999999999997"/>
    <n v="8.0337599999999973"/>
    <n v="4.1999999999999989E-3"/>
    <n v="0.31000000000000005"/>
    <n v="2.4904655999999994"/>
    <n v="4"/>
    <n v="0.62261639999999985"/>
    <n v="0.49789886678217937"/>
    <n v="251"/>
    <n v="100.78436738897339"/>
    <n v="87.6"/>
    <n v="18"/>
    <n v="9"/>
  </r>
  <r>
    <x v="1"/>
    <x v="138"/>
    <s v="July"/>
    <x v="1"/>
    <x v="2"/>
    <s v="Mobile"/>
    <x v="1"/>
    <n v="1448.3999999999999"/>
    <n v="10.1388"/>
    <n v="7.0000000000000001E-3"/>
    <n v="0.44000000000000006"/>
    <n v="4.4610720000000006"/>
    <n v="4"/>
    <n v="1.1152680000000001"/>
    <n v="0.3945240067858129"/>
    <n v="350"/>
    <n v="78.456478622178693"/>
    <n v="70.8"/>
    <n v="27"/>
    <n v="3"/>
  </r>
  <r>
    <x v="1"/>
    <x v="139"/>
    <s v="July"/>
    <x v="1"/>
    <x v="2"/>
    <s v="Mobile"/>
    <x v="1"/>
    <n v="1164.8"/>
    <n v="10.949119999999999"/>
    <n v="9.3999999999999986E-3"/>
    <n v="0.83999999999999975"/>
    <n v="9.1972607999999969"/>
    <n v="3"/>
    <n v="3.065753599999999"/>
    <n v="0.27399462239887773"/>
    <n v="101"/>
    <n v="10.981530500907404"/>
    <n v="85.2"/>
    <n v="22.5"/>
    <n v="5"/>
  </r>
  <r>
    <x v="1"/>
    <x v="140"/>
    <s v="July"/>
    <x v="1"/>
    <x v="2"/>
    <s v="Mobile"/>
    <x v="1"/>
    <n v="1581.3999999999999"/>
    <n v="13.125620000000001"/>
    <n v="8.3000000000000018E-3"/>
    <n v="0.7699999999999998"/>
    <n v="10.106727399999999"/>
    <n v="3"/>
    <n v="3.3689091333333328"/>
    <n v="0.22856063180253577"/>
    <n v="130"/>
    <n v="12.862719538670849"/>
    <n v="74.399999999999991"/>
    <n v="22.5"/>
    <n v="8"/>
  </r>
  <r>
    <x v="1"/>
    <x v="141"/>
    <s v="July"/>
    <x v="1"/>
    <x v="2"/>
    <s v="Mobile"/>
    <x v="1"/>
    <n v="1412.8"/>
    <n v="11.726239999999997"/>
    <n v="8.2999999999999984E-3"/>
    <n v="0.60999999999999988"/>
    <n v="7.1530063999999971"/>
    <n v="4"/>
    <n v="1.7882515999999993"/>
    <n v="0.34111531061960193"/>
    <n v="107"/>
    <n v="14.958745178810416"/>
    <n v="99.6"/>
    <n v="13.5"/>
    <n v="4"/>
  </r>
  <r>
    <x v="1"/>
    <x v="142"/>
    <s v="July"/>
    <x v="1"/>
    <x v="2"/>
    <s v="Mobile"/>
    <x v="1"/>
    <n v="1676.8"/>
    <n v="13.582079999999999"/>
    <n v="8.0999999999999996E-3"/>
    <n v="0.49"/>
    <n v="6.6552191999999994"/>
    <n v="2"/>
    <n v="3.3276095999999997"/>
    <n v="0.14725285081519179"/>
    <n v="106"/>
    <n v="15.92734916980646"/>
    <n v="57.599999999999994"/>
    <n v="22.5"/>
    <n v="10"/>
  </r>
  <r>
    <x v="1"/>
    <x v="143"/>
    <s v="July"/>
    <x v="1"/>
    <x v="2"/>
    <s v="Mobile"/>
    <x v="1"/>
    <n v="834.89999999999986"/>
    <n v="2.08725"/>
    <n v="2.5000000000000005E-3"/>
    <n v="0.8999999999999998"/>
    <n v="1.8785249999999996"/>
    <n v="2"/>
    <n v="0.93926249999999978"/>
    <n v="0.95819858665708468"/>
    <n v="148"/>
    <n v="78.78521712513809"/>
    <n v="56.4"/>
    <n v="9"/>
    <n v="4"/>
  </r>
  <r>
    <x v="1"/>
    <x v="144"/>
    <s v="July"/>
    <x v="1"/>
    <x v="2"/>
    <s v="Mobile"/>
    <x v="1"/>
    <n v="1652.1999999999998"/>
    <n v="17.348099999999999"/>
    <n v="1.0500000000000001E-2"/>
    <n v="0.38000000000000006"/>
    <n v="6.5922780000000003"/>
    <n v="4"/>
    <n v="1.6480695000000001"/>
    <n v="0.23057280047959144"/>
    <n v="302"/>
    <n v="45.811174832129346"/>
    <n v="51.6"/>
    <n v="28.5"/>
    <n v="10"/>
  </r>
  <r>
    <x v="1"/>
    <x v="145"/>
    <s v="July"/>
    <x v="1"/>
    <x v="2"/>
    <s v="Mobile"/>
    <x v="1"/>
    <n v="795.59999999999991"/>
    <n v="4.1371199999999986"/>
    <n v="5.1999999999999989E-3"/>
    <n v="1.1999999999999997"/>
    <n v="4.9645439999999974"/>
    <n v="0"/>
    <n v="0"/>
    <n v="0"/>
    <n v="4"/>
    <n v="0.80571347539673377"/>
    <n v="46.8"/>
    <n v="21"/>
    <n v="2"/>
  </r>
  <r>
    <x v="1"/>
    <x v="146"/>
    <s v="July"/>
    <x v="1"/>
    <x v="2"/>
    <s v="Mobile"/>
    <x v="1"/>
    <n v="1729.6999999999998"/>
    <n v="20.583429999999993"/>
    <n v="1.1899999999999997E-2"/>
    <n v="1.3699999999999997"/>
    <n v="28.199299099999983"/>
    <n v="0"/>
    <n v="0"/>
    <n v="0"/>
    <n v="47"/>
    <n v="1.666708092046161"/>
    <n v="75.599999999999994"/>
    <n v="15"/>
    <n v="5"/>
  </r>
  <r>
    <x v="1"/>
    <x v="147"/>
    <s v="July"/>
    <x v="1"/>
    <x v="2"/>
    <s v="Mobile"/>
    <x v="1"/>
    <n v="1816.9999999999998"/>
    <n v="12.900699999999999"/>
    <n v="7.1000000000000004E-3"/>
    <n v="0.57999999999999985"/>
    <n v="7.4824059999999974"/>
    <n v="2"/>
    <n v="3.7412029999999987"/>
    <n v="0.15503034719046255"/>
    <n v="177"/>
    <n v="23.655492631648169"/>
    <n v="63.599999999999994"/>
    <n v="30"/>
    <n v="1"/>
  </r>
  <r>
    <x v="1"/>
    <x v="148"/>
    <s v="July"/>
    <x v="1"/>
    <x v="2"/>
    <s v="Mobile"/>
    <x v="1"/>
    <n v="1121.5999999999999"/>
    <n v="9.5335999999999999"/>
    <n v="8.5000000000000006E-3"/>
    <n v="1.0999999999999999"/>
    <n v="10.486959999999998"/>
    <n v="1"/>
    <n v="10.486959999999998"/>
    <n v="0.10489217084836788"/>
    <n v="41"/>
    <n v="3.9096172770755309"/>
    <n v="81.599999999999994"/>
    <n v="15"/>
    <n v="0"/>
  </r>
  <r>
    <x v="1"/>
    <x v="149"/>
    <s v="July"/>
    <x v="1"/>
    <x v="2"/>
    <s v="Mobile"/>
    <x v="1"/>
    <n v="926.09999999999991"/>
    <n v="7.5940199999999987"/>
    <n v="8.199999999999999E-3"/>
    <n v="0.66999999999999971"/>
    <n v="5.0879933999999967"/>
    <n v="0"/>
    <n v="0"/>
    <n v="0"/>
    <n v="5"/>
    <n v="0.98270567725186186"/>
    <n v="62.4"/>
    <n v="30"/>
    <n v="12"/>
  </r>
  <r>
    <x v="1"/>
    <x v="150"/>
    <s v="July"/>
    <x v="1"/>
    <x v="2"/>
    <s v="Mobile"/>
    <x v="1"/>
    <n v="1180.0999999999999"/>
    <n v="6.2545299999999981"/>
    <n v="5.2999999999999992E-3"/>
    <n v="0.43999999999999995"/>
    <n v="2.7519931999999989"/>
    <n v="4"/>
    <n v="0.68799829999999973"/>
    <n v="0.63953646397091413"/>
    <n v="322"/>
    <n v="117.00610306740587"/>
    <n v="62.4"/>
    <n v="25.5"/>
    <n v="2"/>
  </r>
  <r>
    <x v="1"/>
    <x v="151"/>
    <s v="July"/>
    <x v="1"/>
    <x v="2"/>
    <s v="Mobile"/>
    <x v="1"/>
    <n v="1064.8"/>
    <n v="9.4767200000000003"/>
    <n v="8.8999999999999999E-3"/>
    <n v="1.0699999999999998"/>
    <n v="10.140090399999998"/>
    <n v="0"/>
    <n v="0"/>
    <n v="0"/>
    <n v="16"/>
    <n v="1.5778952029855673"/>
    <n v="88.8"/>
    <n v="15"/>
    <n v="12"/>
  </r>
  <r>
    <x v="1"/>
    <x v="152"/>
    <s v="July"/>
    <x v="1"/>
    <x v="2"/>
    <s v="Mobile"/>
    <x v="1"/>
    <n v="1354.6"/>
    <n v="2.9801199999999994"/>
    <n v="2.1999999999999997E-3"/>
    <n v="0.36000000000000004"/>
    <n v="1.0728431999999999"/>
    <n v="2"/>
    <n v="0.53642159999999994"/>
    <n v="0.67111391487591121"/>
    <n v="172"/>
    <n v="160.32165744257875"/>
    <n v="50.4"/>
    <n v="18"/>
    <n v="10"/>
  </r>
  <r>
    <x v="1"/>
    <x v="153"/>
    <s v="August"/>
    <x v="1"/>
    <x v="2"/>
    <s v="Mobile"/>
    <x v="1"/>
    <n v="938.09999999999991"/>
    <n v="5.4409799999999988"/>
    <n v="5.7999999999999996E-3"/>
    <n v="1.23"/>
    <n v="6.6924053999999984"/>
    <n v="3"/>
    <n v="2.2308017999999996"/>
    <n v="0.55137126032442696"/>
    <n v="276"/>
    <n v="41.24077719499779"/>
    <n v="55.199999999999996"/>
    <n v="21"/>
    <n v="6"/>
  </r>
  <r>
    <x v="1"/>
    <x v="154"/>
    <s v="August"/>
    <x v="1"/>
    <x v="2"/>
    <s v="Mobile"/>
    <x v="1"/>
    <n v="1602.3"/>
    <n v="11.857019999999999"/>
    <n v="7.3999999999999995E-3"/>
    <n v="1.25"/>
    <n v="14.821274999999998"/>
    <n v="1"/>
    <n v="14.821274999999998"/>
    <n v="8.4338223263518156E-2"/>
    <n v="124"/>
    <n v="8.3663517477410014"/>
    <n v="80.399999999999991"/>
    <n v="28.5"/>
    <n v="6"/>
  </r>
  <r>
    <x v="1"/>
    <x v="155"/>
    <s v="August"/>
    <x v="1"/>
    <x v="2"/>
    <s v="Mobile"/>
    <x v="1"/>
    <n v="1661.6"/>
    <n v="8.6403199999999991"/>
    <n v="5.1999999999999998E-3"/>
    <n v="1.0499999999999998"/>
    <n v="9.0723359999999982"/>
    <n v="3"/>
    <n v="3.0241119999999992"/>
    <n v="0.34720936261619945"/>
    <n v="84"/>
    <n v="9.2589163364319855"/>
    <n v="78"/>
    <n v="18"/>
    <n v="2"/>
  </r>
  <r>
    <x v="1"/>
    <x v="156"/>
    <s v="August"/>
    <x v="1"/>
    <x v="2"/>
    <s v="Mobile"/>
    <x v="1"/>
    <n v="1672.6999999999998"/>
    <n v="16.559729999999998"/>
    <n v="9.9000000000000008E-3"/>
    <n v="0.66999999999999982"/>
    <n v="11.095019099999996"/>
    <n v="3"/>
    <n v="3.6983396999999987"/>
    <n v="0.18116237402421417"/>
    <n v="222"/>
    <n v="20.008978623569927"/>
    <n v="82.8"/>
    <n v="24"/>
    <n v="7"/>
  </r>
  <r>
    <x v="1"/>
    <x v="157"/>
    <s v="August"/>
    <x v="1"/>
    <x v="2"/>
    <s v="Mobile"/>
    <x v="1"/>
    <n v="1726.8999999999999"/>
    <n v="9.8433299999999981"/>
    <n v="5.6999999999999993E-3"/>
    <n v="0.24000000000000005"/>
    <n v="2.3623992"/>
    <n v="3"/>
    <n v="0.78746640000000001"/>
    <n v="0.30477490849133376"/>
    <n v="173"/>
    <n v="73.230637734723246"/>
    <n v="96"/>
    <n v="16.5"/>
    <n v="12"/>
  </r>
  <r>
    <x v="1"/>
    <x v="158"/>
    <s v="August"/>
    <x v="1"/>
    <x v="2"/>
    <s v="Mobile"/>
    <x v="1"/>
    <n v="811.69999999999982"/>
    <n v="3.4091399999999989"/>
    <n v="4.1999999999999997E-3"/>
    <n v="0.45999999999999996"/>
    <n v="1.5682043999999995"/>
    <n v="0"/>
    <n v="0"/>
    <n v="0"/>
    <n v="8"/>
    <n v="5.1013758155505764"/>
    <n v="58.8"/>
    <n v="13.5"/>
    <n v="1"/>
  </r>
  <r>
    <x v="1"/>
    <x v="159"/>
    <s v="August"/>
    <x v="1"/>
    <x v="2"/>
    <s v="Mobile"/>
    <x v="1"/>
    <n v="1578.1"/>
    <n v="10.09984"/>
    <n v="6.4000000000000003E-3"/>
    <n v="1.1999999999999997"/>
    <n v="12.119807999999997"/>
    <n v="0"/>
    <n v="0"/>
    <n v="0"/>
    <n v="41"/>
    <n v="3.3828918741947076"/>
    <n v="82.8"/>
    <n v="16.5"/>
    <n v="9"/>
  </r>
  <r>
    <x v="1"/>
    <x v="160"/>
    <s v="August"/>
    <x v="1"/>
    <x v="2"/>
    <s v="Mobile"/>
    <x v="1"/>
    <n v="1354.1999999999998"/>
    <n v="13.542000000000002"/>
    <n v="1.0000000000000002E-2"/>
    <n v="0.53999999999999981"/>
    <n v="7.3126799999999985"/>
    <n v="2"/>
    <n v="3.6563399999999993"/>
    <n v="0.1476886722788362"/>
    <n v="92"/>
    <n v="12.58088689782679"/>
    <n v="96"/>
    <n v="25.5"/>
    <n v="5"/>
  </r>
  <r>
    <x v="1"/>
    <x v="161"/>
    <s v="August"/>
    <x v="1"/>
    <x v="2"/>
    <s v="Mobile"/>
    <x v="1"/>
    <n v="1077.5"/>
    <n v="12.391249999999999"/>
    <n v="1.15E-2"/>
    <n v="0.84999999999999987"/>
    <n v="10.532562499999997"/>
    <n v="0"/>
    <n v="0"/>
    <n v="0"/>
    <n v="10"/>
    <n v="0.94943656873624083"/>
    <n v="45.6"/>
    <n v="24"/>
    <n v="3"/>
  </r>
  <r>
    <x v="1"/>
    <x v="162"/>
    <s v="August"/>
    <x v="1"/>
    <x v="2"/>
    <s v="Mobile"/>
    <x v="1"/>
    <n v="1204.0999999999999"/>
    <n v="9.5123899999999981"/>
    <n v="7.899999999999999E-3"/>
    <n v="0.34000000000000008"/>
    <n v="3.2342126000000002"/>
    <n v="1"/>
    <n v="3.2342126000000002"/>
    <n v="0.10512605139192151"/>
    <n v="65"/>
    <n v="20.097627471984989"/>
    <n v="45.6"/>
    <n v="24"/>
    <n v="2"/>
  </r>
  <r>
    <x v="1"/>
    <x v="163"/>
    <s v="August"/>
    <x v="1"/>
    <x v="2"/>
    <s v="Mobile"/>
    <x v="1"/>
    <n v="1348.6"/>
    <n v="1.7531799999999997"/>
    <n v="1.2999999999999999E-3"/>
    <n v="1.2899999999999998"/>
    <n v="2.2616021999999991"/>
    <n v="0"/>
    <n v="0"/>
    <n v="0"/>
    <n v="3"/>
    <n v="1.3264932267929352"/>
    <n v="68.399999999999991"/>
    <n v="27"/>
    <n v="10"/>
  </r>
  <r>
    <x v="1"/>
    <x v="164"/>
    <s v="August"/>
    <x v="1"/>
    <x v="2"/>
    <s v="Mobile"/>
    <x v="1"/>
    <n v="1664.6"/>
    <n v="10.653439999999996"/>
    <n v="6.3999999999999977E-3"/>
    <n v="0.16000000000000009"/>
    <n v="1.7045504000000002"/>
    <n v="0"/>
    <n v="0"/>
    <n v="0"/>
    <n v="41"/>
    <n v="24.053263546798025"/>
    <n v="54"/>
    <n v="27"/>
    <n v="6"/>
  </r>
  <r>
    <x v="1"/>
    <x v="165"/>
    <s v="August"/>
    <x v="1"/>
    <x v="2"/>
    <s v="Mobile"/>
    <x v="1"/>
    <n v="966.3"/>
    <n v="4.6382400000000006"/>
    <n v="4.8000000000000004E-3"/>
    <n v="0.96999999999999986"/>
    <n v="4.4990927999999997"/>
    <n v="1"/>
    <n v="4.4990927999999997"/>
    <n v="0.21559902031805164"/>
    <n v="45"/>
    <n v="10.002016406507552"/>
    <n v="40.799999999999997"/>
    <n v="12"/>
    <n v="8"/>
  </r>
  <r>
    <x v="1"/>
    <x v="166"/>
    <s v="August"/>
    <x v="1"/>
    <x v="2"/>
    <s v="Mobile"/>
    <x v="1"/>
    <n v="1411.1"/>
    <n v="7.9021600000000003"/>
    <n v="5.6000000000000008E-3"/>
    <n v="0.15000000000000002"/>
    <n v="1.1853240000000003"/>
    <n v="1"/>
    <n v="1.1853240000000003"/>
    <n v="0.12654767810320217"/>
    <n v="21"/>
    <n v="17.716674934448299"/>
    <n v="51.6"/>
    <n v="9"/>
    <n v="2"/>
  </r>
  <r>
    <x v="1"/>
    <x v="167"/>
    <s v="August"/>
    <x v="1"/>
    <x v="2"/>
    <s v="Mobile"/>
    <x v="1"/>
    <n v="1393.6999999999998"/>
    <n v="7.5259799999999979"/>
    <n v="5.3999999999999994E-3"/>
    <n v="0.7799999999999998"/>
    <n v="5.8702643999999973"/>
    <n v="4"/>
    <n v="1.4675660999999993"/>
    <n v="0.53149224419942664"/>
    <n v="276"/>
    <n v="47.016621602256983"/>
    <n v="80.399999999999991"/>
    <n v="16.5"/>
    <n v="1"/>
  </r>
  <r>
    <x v="1"/>
    <x v="168"/>
    <s v="August"/>
    <x v="1"/>
    <x v="2"/>
    <s v="Mobile"/>
    <x v="1"/>
    <n v="981"/>
    <n v="7.2593999999999994"/>
    <n v="7.3999999999999995E-3"/>
    <n v="0.34000000000000008"/>
    <n v="2.4681960000000003"/>
    <n v="3"/>
    <n v="0.82273200000000013"/>
    <n v="0.41325729399123901"/>
    <n v="142"/>
    <n v="57.53189779093718"/>
    <n v="76.8"/>
    <n v="10.5"/>
    <n v="8"/>
  </r>
  <r>
    <x v="1"/>
    <x v="169"/>
    <s v="August"/>
    <x v="1"/>
    <x v="2"/>
    <s v="Mobile"/>
    <x v="1"/>
    <n v="1503.1999999999998"/>
    <n v="10.37208"/>
    <n v="6.9000000000000008E-3"/>
    <n v="0.78999999999999981"/>
    <n v="8.1939431999999979"/>
    <n v="0"/>
    <n v="0"/>
    <n v="0"/>
    <n v="18"/>
    <n v="2.1967445417488376"/>
    <n v="49.199999999999996"/>
    <n v="27"/>
    <n v="4"/>
  </r>
  <r>
    <x v="1"/>
    <x v="170"/>
    <s v="August"/>
    <x v="1"/>
    <x v="2"/>
    <s v="Mobile"/>
    <x v="1"/>
    <n v="797.5"/>
    <n v="7.6560000000000006"/>
    <n v="9.6000000000000009E-3"/>
    <n v="0.83999999999999975"/>
    <n v="6.4310399999999985"/>
    <n v="3"/>
    <n v="2.1436799999999994"/>
    <n v="0.39184952978056425"/>
    <n v="124"/>
    <n v="19.281484798726183"/>
    <n v="58.8"/>
    <n v="18"/>
    <n v="7"/>
  </r>
  <r>
    <x v="1"/>
    <x v="171"/>
    <s v="August"/>
    <x v="1"/>
    <x v="2"/>
    <s v="Mobile"/>
    <x v="1"/>
    <n v="872.3"/>
    <n v="6.3677899999999994"/>
    <n v="7.3000000000000001E-3"/>
    <n v="1.1199999999999997"/>
    <n v="7.1319247999999975"/>
    <n v="2"/>
    <n v="3.5659623999999988"/>
    <n v="0.31408070931987397"/>
    <n v="124"/>
    <n v="17.386610694493026"/>
    <n v="104.39999999999999"/>
    <n v="24"/>
    <n v="7"/>
  </r>
  <r>
    <x v="1"/>
    <x v="172"/>
    <s v="August"/>
    <x v="1"/>
    <x v="2"/>
    <s v="Mobile"/>
    <x v="1"/>
    <n v="1041"/>
    <n v="10.514100000000001"/>
    <n v="1.0100000000000001E-2"/>
    <n v="1.0999999999999999"/>
    <n v="11.56551"/>
    <n v="3"/>
    <n v="3.8551699999999998"/>
    <n v="0.28533112677261963"/>
    <n v="233"/>
    <n v="20.146106829703143"/>
    <n v="98.399999999999991"/>
    <n v="28.5"/>
    <n v="11"/>
  </r>
  <r>
    <x v="1"/>
    <x v="173"/>
    <s v="August"/>
    <x v="1"/>
    <x v="2"/>
    <s v="Mobile"/>
    <x v="1"/>
    <n v="923.5"/>
    <n v="8.6808999999999994"/>
    <n v="9.3999999999999986E-3"/>
    <n v="0.60999999999999988"/>
    <n v="5.295348999999999"/>
    <n v="0"/>
    <n v="0"/>
    <n v="0"/>
    <n v="27"/>
    <n v="5.0988140725002271"/>
    <n v="63.599999999999994"/>
    <n v="9"/>
    <n v="7"/>
  </r>
  <r>
    <x v="1"/>
    <x v="174"/>
    <s v="August"/>
    <x v="1"/>
    <x v="2"/>
    <s v="Mobile"/>
    <x v="1"/>
    <n v="1413.6999999999998"/>
    <n v="14.136999999999999"/>
    <n v="0.01"/>
    <n v="0.47"/>
    <n v="6.6443899999999987"/>
    <n v="1"/>
    <n v="6.6443899999999987"/>
    <n v="7.0736365565537251E-2"/>
    <n v="46"/>
    <n v="6.923133651095136"/>
    <n v="62.4"/>
    <n v="16.5"/>
    <n v="12"/>
  </r>
  <r>
    <x v="1"/>
    <x v="175"/>
    <s v="August"/>
    <x v="1"/>
    <x v="2"/>
    <s v="Mobile"/>
    <x v="1"/>
    <n v="783.39999999999986"/>
    <n v="6.815579999999998"/>
    <n v="8.6999999999999994E-3"/>
    <n v="0.3600000000000001"/>
    <n v="2.4536088"/>
    <n v="3"/>
    <n v="0.81786959999999997"/>
    <n v="0.44016796809662578"/>
    <n v="229"/>
    <n v="93.331911753821558"/>
    <n v="55.199999999999996"/>
    <n v="24"/>
    <n v="10"/>
  </r>
  <r>
    <x v="1"/>
    <x v="176"/>
    <s v="August"/>
    <x v="1"/>
    <x v="2"/>
    <s v="Mobile"/>
    <x v="1"/>
    <n v="1122.8999999999999"/>
    <n v="3.9301500000000003"/>
    <n v="3.5000000000000005E-3"/>
    <n v="0.54999999999999993"/>
    <n v="2.1615824999999997"/>
    <n v="3"/>
    <n v="0.72052749999999988"/>
    <n v="0.76332964390672109"/>
    <n v="126"/>
    <n v="58.290627352876889"/>
    <n v="56.4"/>
    <n v="15"/>
    <n v="10"/>
  </r>
  <r>
    <x v="1"/>
    <x v="177"/>
    <s v="August"/>
    <x v="1"/>
    <x v="2"/>
    <s v="Mobile"/>
    <x v="1"/>
    <n v="1025.3"/>
    <n v="2.9733699999999996"/>
    <n v="2.8999999999999998E-3"/>
    <n v="0.84999999999999987"/>
    <n v="2.5273644999999991"/>
    <n v="2"/>
    <n v="1.2636822499999996"/>
    <n v="0.67263744505392875"/>
    <n v="132"/>
    <n v="52.228319263010953"/>
    <n v="81.599999999999994"/>
    <n v="25.5"/>
    <n v="6"/>
  </r>
  <r>
    <x v="1"/>
    <x v="178"/>
    <s v="August"/>
    <x v="1"/>
    <x v="2"/>
    <s v="Mobile"/>
    <x v="1"/>
    <n v="1173.8999999999999"/>
    <n v="3.8738699999999997"/>
    <n v="3.3E-3"/>
    <n v="0.29000000000000004"/>
    <n v="1.1234223000000001"/>
    <n v="4"/>
    <n v="0.28085557500000002"/>
    <n v="1.0325591720940559"/>
    <n v="197"/>
    <n v="175.35703181252498"/>
    <n v="96"/>
    <n v="18"/>
    <n v="4"/>
  </r>
  <r>
    <x v="1"/>
    <x v="179"/>
    <s v="August"/>
    <x v="1"/>
    <x v="2"/>
    <s v="Mobile"/>
    <x v="1"/>
    <n v="697.09999999999991"/>
    <n v="3.4855000000000009"/>
    <n v="5.0000000000000018E-3"/>
    <n v="0.93999999999999984"/>
    <n v="3.2763700000000004"/>
    <n v="2"/>
    <n v="1.6381850000000002"/>
    <n v="0.57380576674795569"/>
    <n v="177"/>
    <n v="54.023202507653281"/>
    <n v="52.8"/>
    <n v="28.5"/>
    <n v="6"/>
  </r>
  <r>
    <x v="1"/>
    <x v="180"/>
    <s v="August"/>
    <x v="1"/>
    <x v="2"/>
    <s v="Mobile"/>
    <x v="1"/>
    <n v="1159.8"/>
    <n v="8.5825199999999988"/>
    <n v="7.3999999999999995E-3"/>
    <n v="0.74999999999999978"/>
    <n v="6.4368899999999973"/>
    <n v="2"/>
    <n v="3.2184449999999987"/>
    <n v="0.23303179019681869"/>
    <n v="91"/>
    <n v="14.137261938607004"/>
    <n v="49.199999999999996"/>
    <n v="28.5"/>
    <n v="11"/>
  </r>
  <r>
    <x v="1"/>
    <x v="181"/>
    <s v="August"/>
    <x v="1"/>
    <x v="2"/>
    <s v="Mobile"/>
    <x v="1"/>
    <n v="1588.3999999999999"/>
    <n v="9.3715600000000006"/>
    <n v="5.9000000000000007E-3"/>
    <n v="0.68999999999999984"/>
    <n v="6.4663763999999988"/>
    <n v="0"/>
    <n v="0"/>
    <n v="0"/>
    <n v="27"/>
    <n v="4.1754451534865806"/>
    <n v="106.8"/>
    <n v="36"/>
    <n v="2"/>
  </r>
  <r>
    <x v="1"/>
    <x v="182"/>
    <s v="August"/>
    <x v="1"/>
    <x v="2"/>
    <s v="Mobile"/>
    <x v="1"/>
    <n v="1483"/>
    <n v="7.1184000000000003"/>
    <n v="4.8000000000000004E-3"/>
    <n v="1.2399999999999998"/>
    <n v="8.8268159999999991"/>
    <n v="0"/>
    <n v="0"/>
    <n v="0"/>
    <n v="21"/>
    <n v="2.3791138276814654"/>
    <n v="110.39999999999999"/>
    <n v="27"/>
    <n v="9"/>
  </r>
  <r>
    <x v="1"/>
    <x v="183"/>
    <s v="August"/>
    <x v="1"/>
    <x v="2"/>
    <s v="Mobile"/>
    <x v="1"/>
    <n v="976.69999999999982"/>
    <n v="1.36738"/>
    <n v="1.4000000000000002E-3"/>
    <n v="0.65999999999999981"/>
    <n v="0.9024707999999998"/>
    <n v="2"/>
    <n v="0.4512353999999999"/>
    <n v="1.462651201567962"/>
    <n v="121"/>
    <n v="134.07636014372989"/>
    <n v="115.19999999999999"/>
    <n v="33"/>
    <n v="8"/>
  </r>
  <r>
    <x v="2"/>
    <x v="184"/>
    <s v="September"/>
    <x v="1"/>
    <x v="2"/>
    <s v="Mobile"/>
    <x v="1"/>
    <n v="1596"/>
    <n v="8.4588000000000001"/>
    <n v="5.3E-3"/>
    <n v="0.56999999999999973"/>
    <n v="4.8215159999999981"/>
    <n v="4"/>
    <n v="1.2053789999999995"/>
    <n v="0.4728803139925285"/>
    <n v="275"/>
    <n v="57.036002784186572"/>
    <n v="56.4"/>
    <n v="42"/>
    <n v="8"/>
  </r>
  <r>
    <x v="2"/>
    <x v="185"/>
    <s v="September"/>
    <x v="1"/>
    <x v="2"/>
    <s v="Mobile"/>
    <x v="1"/>
    <n v="1706"/>
    <n v="16.377600000000001"/>
    <n v="9.6000000000000009E-3"/>
    <n v="0.62999999999999978"/>
    <n v="10.317887999999996"/>
    <n v="2"/>
    <n v="5.1589439999999982"/>
    <n v="0.12211801484955059"/>
    <n v="74"/>
    <n v="7.1720103959259909"/>
    <n v="63.599999999999994"/>
    <n v="22.5"/>
    <n v="3"/>
  </r>
  <r>
    <x v="2"/>
    <x v="186"/>
    <s v="September"/>
    <x v="1"/>
    <x v="2"/>
    <s v="Mobile"/>
    <x v="1"/>
    <n v="1882"/>
    <n v="13.550400000000003"/>
    <n v="7.2000000000000015E-3"/>
    <n v="1.1199999999999999"/>
    <n v="15.176448000000002"/>
    <n v="4"/>
    <n v="3.7941120000000006"/>
    <n v="0.29519423780847792"/>
    <n v="202"/>
    <n v="13.310097329757264"/>
    <n v="93.6"/>
    <n v="9"/>
    <n v="5"/>
  </r>
  <r>
    <x v="2"/>
    <x v="187"/>
    <s v="September"/>
    <x v="1"/>
    <x v="2"/>
    <s v="Mobile"/>
    <x v="1"/>
    <n v="2099"/>
    <n v="18.471200000000003"/>
    <n v="8.8000000000000023E-3"/>
    <n v="1.1299999999999997"/>
    <n v="20.872455999999996"/>
    <n v="5"/>
    <n v="4.1744911999999994"/>
    <n v="0.27069167135865557"/>
    <n v="497"/>
    <n v="23.811285073495906"/>
    <n v="42"/>
    <n v="33"/>
    <n v="3"/>
  </r>
  <r>
    <x v="2"/>
    <x v="188"/>
    <s v="September"/>
    <x v="1"/>
    <x v="2"/>
    <s v="Mobile"/>
    <x v="1"/>
    <n v="2898"/>
    <n v="17.967600000000001"/>
    <n v="6.2000000000000006E-3"/>
    <n v="0.12000000000000004"/>
    <n v="2.1561120000000007"/>
    <n v="6"/>
    <n v="0.35935200000000012"/>
    <n v="0.33393441528083884"/>
    <n v="437"/>
    <n v="202.67963816350905"/>
    <n v="91.2"/>
    <n v="12"/>
    <n v="12"/>
  </r>
  <r>
    <x v="2"/>
    <x v="189"/>
    <s v="September"/>
    <x v="1"/>
    <x v="2"/>
    <s v="Mobile"/>
    <x v="1"/>
    <n v="2819"/>
    <n v="27.908100000000008"/>
    <n v="9.9000000000000025E-3"/>
    <n v="0.50999999999999979"/>
    <n v="14.233130999999998"/>
    <n v="4"/>
    <n v="3.5582827499999996"/>
    <n v="0.14332756439886624"/>
    <n v="373"/>
    <n v="26.206461529792708"/>
    <n v="106.8"/>
    <n v="18"/>
    <n v="8"/>
  </r>
  <r>
    <x v="2"/>
    <x v="190"/>
    <s v="September"/>
    <x v="1"/>
    <x v="2"/>
    <s v="Mobile"/>
    <x v="1"/>
    <n v="1696"/>
    <n v="14.076799999999997"/>
    <n v="8.2999999999999984E-3"/>
    <n v="0.66999999999999982"/>
    <n v="9.4314559999999954"/>
    <n v="2"/>
    <n v="4.7157279999999977"/>
    <n v="0.14207774494203232"/>
    <n v="72"/>
    <n v="7.6340280864375591"/>
    <n v="51.6"/>
    <n v="18"/>
    <n v="4"/>
  </r>
  <r>
    <x v="2"/>
    <x v="191"/>
    <s v="September"/>
    <x v="1"/>
    <x v="2"/>
    <s v="Mobile"/>
    <x v="1"/>
    <n v="2217"/>
    <n v="21.061499999999995"/>
    <n v="9.499999999999998E-3"/>
    <n v="1.1199999999999999"/>
    <n v="23.588879999999993"/>
    <n v="2"/>
    <n v="11.794439999999996"/>
    <n v="9.4959998100800053E-2"/>
    <n v="147"/>
    <n v="6.2317498753650042"/>
    <n v="46.8"/>
    <n v="27"/>
    <n v="8"/>
  </r>
  <r>
    <x v="2"/>
    <x v="192"/>
    <s v="September"/>
    <x v="1"/>
    <x v="2"/>
    <s v="Mobile"/>
    <x v="1"/>
    <n v="1624"/>
    <n v="16.564800000000002"/>
    <n v="1.0200000000000001E-2"/>
    <n v="0.17000000000000004"/>
    <n v="2.8160160000000007"/>
    <n v="4"/>
    <n v="0.70400400000000019"/>
    <n v="0.2414759007051096"/>
    <n v="196"/>
    <n v="69.601877262060995"/>
    <n v="57.599999999999994"/>
    <n v="15"/>
    <n v="8"/>
  </r>
  <r>
    <x v="2"/>
    <x v="193"/>
    <s v="September"/>
    <x v="1"/>
    <x v="2"/>
    <s v="Mobile"/>
    <x v="1"/>
    <n v="2246"/>
    <n v="22.46"/>
    <n v="0.01"/>
    <n v="0.70999999999999974"/>
    <n v="15.946599999999995"/>
    <n v="2"/>
    <n v="7.9732999999999974"/>
    <n v="8.9047195013357075E-2"/>
    <n v="225"/>
    <n v="14.109590759158698"/>
    <n v="93.6"/>
    <n v="33"/>
    <n v="2"/>
  </r>
  <r>
    <x v="2"/>
    <x v="194"/>
    <s v="September"/>
    <x v="1"/>
    <x v="2"/>
    <s v="Mobile"/>
    <x v="1"/>
    <n v="2489"/>
    <n v="18.418600000000005"/>
    <n v="7.4000000000000021E-3"/>
    <n v="0.7699999999999998"/>
    <n v="14.182321999999999"/>
    <n v="5"/>
    <n v="2.8364643999999997"/>
    <n v="0.27146471501634212"/>
    <n v="161"/>
    <n v="11.352160809774309"/>
    <n v="99.6"/>
    <n v="16.5"/>
    <n v="7"/>
  </r>
  <r>
    <x v="2"/>
    <x v="195"/>
    <s v="September"/>
    <x v="1"/>
    <x v="2"/>
    <s v="Mobile"/>
    <x v="1"/>
    <n v="2565"/>
    <n v="14.364000000000004"/>
    <n v="5.6000000000000017E-3"/>
    <n v="0.6499999999999998"/>
    <n v="9.3366000000000007"/>
    <n v="5"/>
    <n v="1.8673200000000001"/>
    <n v="0.34809245335561112"/>
    <n v="292"/>
    <n v="31.274768116873378"/>
    <n v="40.799999999999997"/>
    <n v="25.5"/>
    <n v="13"/>
  </r>
  <r>
    <x v="2"/>
    <x v="196"/>
    <s v="September"/>
    <x v="1"/>
    <x v="2"/>
    <s v="Mobile"/>
    <x v="1"/>
    <n v="2670"/>
    <n v="10.680000000000003"/>
    <n v="4.000000000000001E-3"/>
    <n v="0.22000000000000003"/>
    <n v="2.349600000000001"/>
    <n v="2"/>
    <n v="1.1748000000000005"/>
    <n v="0.18726591760299618"/>
    <n v="272"/>
    <n v="115.76438542730672"/>
    <n v="75.599999999999994"/>
    <n v="34.5"/>
    <n v="1"/>
  </r>
  <r>
    <x v="2"/>
    <x v="197"/>
    <s v="September"/>
    <x v="1"/>
    <x v="2"/>
    <s v="Mobile"/>
    <x v="1"/>
    <n v="2317"/>
    <n v="23.633400000000005"/>
    <n v="1.0200000000000002E-2"/>
    <n v="1.0000000000000023E-2"/>
    <n v="0.2363340000000006"/>
    <n v="2"/>
    <n v="0.1181670000000003"/>
    <n v="8.4625995413271024E-2"/>
    <n v="96"/>
    <n v="406.20477798370001"/>
    <n v="62.4"/>
    <n v="40.5"/>
    <n v="8"/>
  </r>
  <r>
    <x v="2"/>
    <x v="198"/>
    <s v="September"/>
    <x v="1"/>
    <x v="2"/>
    <s v="Mobile"/>
    <x v="1"/>
    <n v="1816"/>
    <n v="16.344000000000001"/>
    <n v="9.0000000000000011E-3"/>
    <n v="0.62999999999999978"/>
    <n v="10.296719999999997"/>
    <n v="6"/>
    <n v="1.7161199999999994"/>
    <n v="0.36710719530102787"/>
    <n v="201"/>
    <n v="19.520779432673713"/>
    <n v="62.4"/>
    <n v="24"/>
    <n v="3"/>
  </r>
  <r>
    <x v="2"/>
    <x v="199"/>
    <s v="September"/>
    <x v="1"/>
    <x v="2"/>
    <s v="Mobile"/>
    <x v="1"/>
    <n v="2944"/>
    <n v="31.206399999999995"/>
    <n v="1.0599999999999998E-2"/>
    <n v="0.4599999999999998"/>
    <n v="14.354943999999991"/>
    <n v="5"/>
    <n v="2.8709887999999983"/>
    <n v="0.16022354388843316"/>
    <n v="256"/>
    <n v="17.833577058886483"/>
    <n v="80.399999999999991"/>
    <n v="24"/>
    <n v="6"/>
  </r>
  <r>
    <x v="2"/>
    <x v="200"/>
    <s v="September"/>
    <x v="1"/>
    <x v="2"/>
    <s v="Mobile"/>
    <x v="1"/>
    <n v="2770"/>
    <n v="22.436999999999998"/>
    <n v="8.0999999999999996E-3"/>
    <n v="0.27000000000000007"/>
    <n v="6.0579900000000011"/>
    <n v="2"/>
    <n v="3.0289950000000005"/>
    <n v="8.913847662343452E-2"/>
    <n v="173"/>
    <n v="28.55732677010031"/>
    <n v="57.599999999999994"/>
    <n v="27"/>
    <n v="8"/>
  </r>
  <r>
    <x v="2"/>
    <x v="201"/>
    <s v="September"/>
    <x v="1"/>
    <x v="2"/>
    <s v="Mobile"/>
    <x v="1"/>
    <n v="2023"/>
    <n v="20.027700000000003"/>
    <n v="9.9000000000000008E-3"/>
    <n v="0.37999999999999995"/>
    <n v="7.6105260000000001"/>
    <n v="4"/>
    <n v="1.9026315"/>
    <n v="0.19972338311438653"/>
    <n v="286"/>
    <n v="37.579531296522738"/>
    <n v="70.8"/>
    <n v="19.5"/>
    <n v="1"/>
  </r>
  <r>
    <x v="2"/>
    <x v="202"/>
    <s v="September"/>
    <x v="1"/>
    <x v="2"/>
    <s v="Mobile"/>
    <x v="1"/>
    <n v="3388"/>
    <n v="18.295200000000001"/>
    <n v="5.4000000000000003E-3"/>
    <n v="0.81999999999999984"/>
    <n v="15.002063999999999"/>
    <n v="5"/>
    <n v="3.0004127999999999"/>
    <n v="0.27329572784118239"/>
    <n v="419"/>
    <n v="27.929490235476933"/>
    <n v="49.199999999999996"/>
    <n v="18"/>
    <n v="8"/>
  </r>
  <r>
    <x v="2"/>
    <x v="203"/>
    <s v="September"/>
    <x v="1"/>
    <x v="2"/>
    <s v="Mobile"/>
    <x v="1"/>
    <n v="1495"/>
    <n v="16.295500000000001"/>
    <n v="1.09E-2"/>
    <n v="0.39999999999999997"/>
    <n v="6.5181999999999993"/>
    <n v="5"/>
    <n v="1.3036399999999999"/>
    <n v="0.30683317480285965"/>
    <n v="341"/>
    <n v="52.31505630388758"/>
    <n v="45.6"/>
    <n v="15"/>
    <n v="2"/>
  </r>
  <r>
    <x v="2"/>
    <x v="204"/>
    <s v="September"/>
    <x v="1"/>
    <x v="2"/>
    <s v="Mobile"/>
    <x v="1"/>
    <n v="1861"/>
    <n v="11.910400000000003"/>
    <n v="6.4000000000000012E-3"/>
    <n v="0.35999999999999993"/>
    <n v="4.287744"/>
    <n v="3"/>
    <n v="1.4292480000000001"/>
    <n v="0.25188070929607731"/>
    <n v="305"/>
    <n v="71.132978088244073"/>
    <n v="56.4"/>
    <n v="15"/>
    <n v="10"/>
  </r>
  <r>
    <x v="2"/>
    <x v="205"/>
    <s v="September"/>
    <x v="1"/>
    <x v="2"/>
    <s v="Mobile"/>
    <x v="1"/>
    <n v="1986"/>
    <n v="8.5397999999999996"/>
    <n v="4.3E-3"/>
    <n v="0.35999999999999993"/>
    <n v="3.0743279999999991"/>
    <n v="3"/>
    <n v="1.0247759999999997"/>
    <n v="0.35129628328532286"/>
    <n v="277"/>
    <n v="90.10099117595783"/>
    <n v="68.399999999999991"/>
    <n v="28.5"/>
    <n v="7"/>
  </r>
  <r>
    <x v="2"/>
    <x v="206"/>
    <s v="September"/>
    <x v="1"/>
    <x v="2"/>
    <s v="Mobile"/>
    <x v="1"/>
    <n v="2067"/>
    <n v="12.608700000000001"/>
    <n v="6.1000000000000004E-3"/>
    <n v="0.87999999999999967"/>
    <n v="11.095655999999996"/>
    <n v="2"/>
    <n v="5.5478279999999982"/>
    <n v="0.15862063495840173"/>
    <n v="254"/>
    <n v="22.891841636042077"/>
    <n v="66"/>
    <n v="22.5"/>
    <n v="8"/>
  </r>
  <r>
    <x v="2"/>
    <x v="207"/>
    <s v="September"/>
    <x v="1"/>
    <x v="2"/>
    <s v="Mobile"/>
    <x v="1"/>
    <n v="2225"/>
    <n v="18.912500000000001"/>
    <n v="8.5000000000000006E-3"/>
    <n v="1.0000000000000023E-2"/>
    <n v="0.18912500000000043"/>
    <n v="2"/>
    <n v="9.4562500000000216E-2"/>
    <n v="0.10575016523463317"/>
    <n v="99"/>
    <n v="523.46331791143302"/>
    <n v="58.8"/>
    <n v="12"/>
    <n v="2"/>
  </r>
  <r>
    <x v="2"/>
    <x v="208"/>
    <s v="September"/>
    <x v="1"/>
    <x v="2"/>
    <s v="Mobile"/>
    <x v="1"/>
    <n v="2995"/>
    <n v="31.447499999999998"/>
    <n v="1.0499999999999999E-2"/>
    <n v="1.2099999999999997"/>
    <n v="38.051474999999989"/>
    <n v="2"/>
    <n v="19.025737499999995"/>
    <n v="6.3598060259162106E-2"/>
    <n v="63"/>
    <n v="1.6556519819533939"/>
    <n v="86.399999999999991"/>
    <n v="36"/>
    <n v="7"/>
  </r>
  <r>
    <x v="2"/>
    <x v="209"/>
    <s v="September"/>
    <x v="1"/>
    <x v="2"/>
    <s v="Mobile"/>
    <x v="1"/>
    <n v="2015"/>
    <n v="26.194999999999997"/>
    <n v="1.2999999999999998E-2"/>
    <n v="0.86999999999999988"/>
    <n v="22.789649999999995"/>
    <n v="6"/>
    <n v="3.798274999999999"/>
    <n v="0.22905134567665589"/>
    <n v="364"/>
    <n v="15.972162801973706"/>
    <n v="79.2"/>
    <n v="10.5"/>
    <n v="10"/>
  </r>
  <r>
    <x v="2"/>
    <x v="210"/>
    <s v="September"/>
    <x v="1"/>
    <x v="2"/>
    <s v="Mobile"/>
    <x v="1"/>
    <n v="2507"/>
    <n v="30.084"/>
    <n v="1.2E-2"/>
    <n v="5.0000000000000017E-2"/>
    <n v="1.5042000000000004"/>
    <n v="2"/>
    <n v="0.75210000000000021"/>
    <n v="6.6480521207286272E-2"/>
    <n v="143"/>
    <n v="95.067145326419336"/>
    <n v="68.399999999999991"/>
    <n v="12"/>
    <n v="7"/>
  </r>
  <r>
    <x v="2"/>
    <x v="211"/>
    <s v="September"/>
    <x v="1"/>
    <x v="2"/>
    <s v="Mobile"/>
    <x v="1"/>
    <n v="3157"/>
    <n v="25.256"/>
    <n v="8.0000000000000002E-3"/>
    <n v="0.9099999999999997"/>
    <n v="22.982959999999991"/>
    <n v="6"/>
    <n v="3.8304933333333318"/>
    <n v="0.23756731073804244"/>
    <n v="586"/>
    <n v="25.49715093269101"/>
    <n v="55.199999999999996"/>
    <n v="19.5"/>
    <n v="3"/>
  </r>
  <r>
    <x v="2"/>
    <x v="212"/>
    <s v="September"/>
    <x v="1"/>
    <x v="2"/>
    <s v="Mobile"/>
    <x v="1"/>
    <n v="1682"/>
    <n v="15.3062"/>
    <n v="9.1000000000000004E-3"/>
    <n v="3.0000000000000054E-2"/>
    <n v="0.45918600000000087"/>
    <n v="4"/>
    <n v="0.11479650000000022"/>
    <n v="0.26133200925115313"/>
    <n v="171"/>
    <n v="372.39811318289247"/>
    <n v="100.8"/>
    <n v="12"/>
    <n v="11"/>
  </r>
  <r>
    <x v="2"/>
    <x v="213"/>
    <s v="September"/>
    <x v="1"/>
    <x v="2"/>
    <s v="Mobile"/>
    <x v="1"/>
    <n v="2391"/>
    <n v="21.519000000000002"/>
    <n v="9.0000000000000011E-3"/>
    <n v="1.0599999999999998"/>
    <n v="22.810139999999997"/>
    <n v="3"/>
    <n v="7.6033799999999987"/>
    <n v="0.13941168269901016"/>
    <n v="116"/>
    <n v="5.0854576078884222"/>
    <n v="60"/>
    <n v="28.5"/>
    <n v="2"/>
  </r>
  <r>
    <x v="2"/>
    <x v="214"/>
    <s v="October"/>
    <x v="1"/>
    <x v="2"/>
    <s v="Mobile"/>
    <x v="1"/>
    <n v="1924"/>
    <n v="15.199600000000002"/>
    <n v="7.9000000000000008E-3"/>
    <n v="0.27000000000000007"/>
    <n v="4.1038920000000019"/>
    <n v="5"/>
    <n v="0.82077840000000035"/>
    <n v="0.32895602515855676"/>
    <n v="407"/>
    <n v="99.174149807061156"/>
    <n v="46.8"/>
    <n v="31.5"/>
    <n v="8"/>
  </r>
  <r>
    <x v="2"/>
    <x v="215"/>
    <s v="October"/>
    <x v="1"/>
    <x v="2"/>
    <s v="Mobile"/>
    <x v="1"/>
    <n v="2064"/>
    <n v="12.796799999999996"/>
    <n v="6.199999999999998E-3"/>
    <n v="0.35"/>
    <n v="4.4788799999999984"/>
    <n v="4"/>
    <n v="1.1197199999999996"/>
    <n v="0.31257814453613414"/>
    <n v="370"/>
    <n v="82.609938198835451"/>
    <n v="54"/>
    <n v="28.5"/>
    <n v="7"/>
  </r>
  <r>
    <x v="2"/>
    <x v="216"/>
    <s v="October"/>
    <x v="1"/>
    <x v="2"/>
    <s v="Mobile"/>
    <x v="1"/>
    <n v="2755"/>
    <n v="14.325999999999999"/>
    <n v="5.1999999999999998E-3"/>
    <n v="1.0499999999999998"/>
    <n v="15.042299999999996"/>
    <n v="4"/>
    <n v="3.7605749999999989"/>
    <n v="0.27921262041044259"/>
    <n v="177"/>
    <n v="11.766817574440083"/>
    <n v="92.399999999999991"/>
    <n v="15"/>
    <n v="8"/>
  </r>
  <r>
    <x v="2"/>
    <x v="217"/>
    <s v="October"/>
    <x v="1"/>
    <x v="2"/>
    <s v="Mobile"/>
    <x v="1"/>
    <n v="2357"/>
    <n v="22.8629"/>
    <n v="9.7000000000000003E-3"/>
    <n v="0.36999999999999994"/>
    <n v="8.4592729999999978"/>
    <n v="6"/>
    <n v="1.409878833333333"/>
    <n v="0.26243389946157314"/>
    <n v="448"/>
    <n v="52.959633765218371"/>
    <n v="54"/>
    <n v="19.5"/>
    <n v="8"/>
  </r>
  <r>
    <x v="2"/>
    <x v="218"/>
    <s v="October"/>
    <x v="1"/>
    <x v="2"/>
    <s v="Mobile"/>
    <x v="1"/>
    <n v="1615"/>
    <n v="11.305"/>
    <n v="7.0000000000000001E-3"/>
    <n v="0.85999999999999988"/>
    <n v="9.7222999999999988"/>
    <n v="6"/>
    <n v="1.6203833333333331"/>
    <n v="0.53073861123396726"/>
    <n v="231"/>
    <n v="23.759809921520631"/>
    <n v="51.6"/>
    <n v="30"/>
    <n v="4"/>
  </r>
  <r>
    <x v="2"/>
    <x v="219"/>
    <s v="October"/>
    <x v="1"/>
    <x v="2"/>
    <s v="Mobile"/>
    <x v="1"/>
    <n v="2039"/>
    <n v="17.127600000000001"/>
    <n v="8.4000000000000012E-3"/>
    <n v="0.98999999999999977"/>
    <n v="16.956323999999999"/>
    <n v="6"/>
    <n v="2.8260539999999996"/>
    <n v="0.35031177748195891"/>
    <n v="534"/>
    <n v="31.492674945347826"/>
    <n v="74.399999999999991"/>
    <n v="28.5"/>
    <n v="6"/>
  </r>
  <r>
    <x v="2"/>
    <x v="220"/>
    <s v="October"/>
    <x v="1"/>
    <x v="2"/>
    <s v="Mobile"/>
    <x v="1"/>
    <n v="3030"/>
    <n v="20.301000000000002"/>
    <n v="6.7000000000000002E-3"/>
    <n v="1.0599999999999998"/>
    <n v="21.51906"/>
    <n v="5"/>
    <n v="4.3038119999999997"/>
    <n v="0.2462932860450224"/>
    <n v="379"/>
    <n v="17.612293473785567"/>
    <n v="84"/>
    <n v="31.5"/>
    <n v="5"/>
  </r>
  <r>
    <x v="2"/>
    <x v="221"/>
    <s v="October"/>
    <x v="1"/>
    <x v="2"/>
    <s v="Mobile"/>
    <x v="1"/>
    <n v="1550"/>
    <n v="11.625"/>
    <n v="7.4999999999999997E-3"/>
    <n v="1.0299999999999998"/>
    <n v="11.973749999999997"/>
    <n v="2"/>
    <n v="5.9868749999999986"/>
    <n v="0.17204301075268819"/>
    <n v="104"/>
    <n v="8.6856665622716385"/>
    <n v="85.2"/>
    <n v="27"/>
    <n v="7"/>
  </r>
  <r>
    <x v="2"/>
    <x v="222"/>
    <s v="October"/>
    <x v="1"/>
    <x v="2"/>
    <s v="Mobile"/>
    <x v="1"/>
    <n v="1495"/>
    <n v="6.7275000000000018"/>
    <n v="4.5000000000000014E-3"/>
    <n v="0.40999999999999992"/>
    <n v="2.7582750000000003"/>
    <n v="3"/>
    <n v="0.91942500000000005"/>
    <n v="0.4459308807134893"/>
    <n v="220"/>
    <n v="79.759994924363951"/>
    <n v="69.599999999999994"/>
    <n v="18"/>
    <n v="1"/>
  </r>
  <r>
    <x v="2"/>
    <x v="223"/>
    <s v="October"/>
    <x v="1"/>
    <x v="2"/>
    <s v="Mobile"/>
    <x v="1"/>
    <n v="2478"/>
    <n v="23.045399999999997"/>
    <n v="9.2999999999999992E-3"/>
    <n v="0.24000000000000005"/>
    <n v="5.5308960000000003"/>
    <n v="2"/>
    <n v="2.7654480000000001"/>
    <n v="8.6785215270726496E-2"/>
    <n v="233"/>
    <n v="42.126989912665145"/>
    <n v="69.599999999999994"/>
    <n v="6"/>
    <n v="4"/>
  </r>
  <r>
    <x v="2"/>
    <x v="224"/>
    <s v="October"/>
    <x v="1"/>
    <x v="2"/>
    <s v="Mobile"/>
    <x v="1"/>
    <n v="2919"/>
    <n v="26.562899999999996"/>
    <n v="9.0999999999999987E-3"/>
    <n v="0.60999999999999976"/>
    <n v="16.203368999999991"/>
    <n v="3"/>
    <n v="5.4011229999999975"/>
    <n v="0.11293947573495365"/>
    <n v="207"/>
    <n v="12.775121025757057"/>
    <n v="58.8"/>
    <n v="12"/>
    <n v="6"/>
  </r>
  <r>
    <x v="2"/>
    <x v="225"/>
    <s v="October"/>
    <x v="1"/>
    <x v="2"/>
    <s v="Mobile"/>
    <x v="1"/>
    <n v="2509"/>
    <n v="22.330100000000005"/>
    <n v="8.9000000000000017E-3"/>
    <n v="0.59999999999999976"/>
    <n v="13.398059999999997"/>
    <n v="4"/>
    <n v="3.3495149999999994"/>
    <n v="0.17913041141777239"/>
    <n v="239"/>
    <n v="17.838403470353175"/>
    <n v="61.199999999999996"/>
    <n v="19.5"/>
    <n v="10"/>
  </r>
  <r>
    <x v="2"/>
    <x v="226"/>
    <s v="October"/>
    <x v="1"/>
    <x v="2"/>
    <s v="Mobile"/>
    <x v="1"/>
    <n v="2700"/>
    <n v="16.740000000000002"/>
    <n v="6.2000000000000006E-3"/>
    <n v="0.71999999999999975"/>
    <n v="12.052799999999998"/>
    <n v="2"/>
    <n v="6.0263999999999989"/>
    <n v="0.1194743130227001"/>
    <n v="146"/>
    <n v="12.113367848134876"/>
    <n v="56.4"/>
    <n v="34.5"/>
    <n v="7"/>
  </r>
  <r>
    <x v="2"/>
    <x v="227"/>
    <s v="October"/>
    <x v="1"/>
    <x v="2"/>
    <s v="Mobile"/>
    <x v="1"/>
    <n v="2986"/>
    <n v="31.352999999999998"/>
    <n v="1.0499999999999999E-2"/>
    <n v="0.88999999999999968"/>
    <n v="27.90416999999999"/>
    <n v="2"/>
    <n v="13.952084999999995"/>
    <n v="6.3789748987337733E-2"/>
    <n v="234"/>
    <n v="8.385843406200582"/>
    <n v="92.399999999999991"/>
    <n v="30"/>
    <n v="2"/>
  </r>
  <r>
    <x v="2"/>
    <x v="228"/>
    <s v="October"/>
    <x v="1"/>
    <x v="2"/>
    <s v="Mobile"/>
    <x v="1"/>
    <n v="2155"/>
    <n v="8.6200000000000028"/>
    <n v="4.000000000000001E-3"/>
    <n v="0.86999999999999988"/>
    <n v="7.4994000000000014"/>
    <n v="3"/>
    <n v="2.4998000000000005"/>
    <n v="0.34802784222737809"/>
    <n v="159"/>
    <n v="21.201696135690852"/>
    <n v="91.2"/>
    <n v="18"/>
    <n v="6"/>
  </r>
  <r>
    <x v="2"/>
    <x v="229"/>
    <s v="October"/>
    <x v="1"/>
    <x v="2"/>
    <s v="Mobile"/>
    <x v="1"/>
    <n v="1895"/>
    <n v="22.740000000000002"/>
    <n v="1.2E-2"/>
    <n v="1.1999999999999997"/>
    <n v="27.287999999999997"/>
    <n v="6"/>
    <n v="4.5479999999999992"/>
    <n v="0.26385224274406333"/>
    <n v="471"/>
    <n v="17.26033421284081"/>
    <n v="106.8"/>
    <n v="36"/>
    <n v="6"/>
  </r>
  <r>
    <x v="2"/>
    <x v="230"/>
    <s v="October"/>
    <x v="1"/>
    <x v="2"/>
    <s v="Mobile"/>
    <x v="1"/>
    <n v="3137"/>
    <n v="34.820700000000002"/>
    <n v="1.11E-2"/>
    <n v="0.31999999999999995"/>
    <n v="11.142624"/>
    <n v="5"/>
    <n v="2.2285247999999998"/>
    <n v="0.14359274799185542"/>
    <n v="344"/>
    <n v="30.872440818248915"/>
    <n v="45.6"/>
    <n v="28.5"/>
    <n v="3"/>
  </r>
  <r>
    <x v="2"/>
    <x v="231"/>
    <s v="October"/>
    <x v="1"/>
    <x v="2"/>
    <s v="Mobile"/>
    <x v="1"/>
    <n v="2385"/>
    <n v="16.933499999999999"/>
    <n v="7.0999999999999995E-3"/>
    <n v="0.69999999999999973"/>
    <n v="11.853449999999995"/>
    <n v="4"/>
    <n v="2.9633624999999988"/>
    <n v="0.23621814745917857"/>
    <n v="301"/>
    <n v="25.393450851861704"/>
    <n v="88.8"/>
    <n v="21"/>
    <n v="3"/>
  </r>
  <r>
    <x v="2"/>
    <x v="232"/>
    <s v="October"/>
    <x v="1"/>
    <x v="2"/>
    <s v="Mobile"/>
    <x v="1"/>
    <n v="2752"/>
    <n v="34.399999999999991"/>
    <n v="1.2499999999999997E-2"/>
    <n v="0.40999999999999992"/>
    <n v="14.103999999999994"/>
    <n v="4"/>
    <n v="3.5259999999999985"/>
    <n v="0.11627906976744189"/>
    <n v="294"/>
    <n v="20.845150311968244"/>
    <n v="99.6"/>
    <n v="33"/>
    <n v="1"/>
  </r>
  <r>
    <x v="2"/>
    <x v="233"/>
    <s v="October"/>
    <x v="1"/>
    <x v="2"/>
    <s v="Mobile"/>
    <x v="1"/>
    <n v="2121"/>
    <n v="18.240600000000001"/>
    <n v="8.6E-3"/>
    <n v="0.62999999999999978"/>
    <n v="11.491577999999997"/>
    <n v="6"/>
    <n v="1.9152629999999995"/>
    <n v="0.32893654813986378"/>
    <n v="320"/>
    <n v="27.846480265808584"/>
    <n v="61.199999999999996"/>
    <n v="30"/>
    <n v="5"/>
  </r>
  <r>
    <x v="2"/>
    <x v="234"/>
    <s v="October"/>
    <x v="1"/>
    <x v="2"/>
    <s v="Mobile"/>
    <x v="1"/>
    <n v="2659"/>
    <n v="24.196899999999996"/>
    <n v="9.0999999999999987E-3"/>
    <n v="0.98999999999999977"/>
    <n v="23.954930999999991"/>
    <n v="2"/>
    <n v="11.977465499999996"/>
    <n v="8.2655216164054093E-2"/>
    <n v="172"/>
    <n v="7.1801500910188416"/>
    <n v="92.399999999999991"/>
    <n v="36"/>
    <n v="6"/>
  </r>
  <r>
    <x v="2"/>
    <x v="235"/>
    <s v="October"/>
    <x v="1"/>
    <x v="2"/>
    <s v="Mobile"/>
    <x v="1"/>
    <n v="2060"/>
    <n v="16.274000000000001"/>
    <n v="7.9000000000000008E-3"/>
    <n v="0.50999999999999979"/>
    <n v="8.2997399999999963"/>
    <n v="4"/>
    <n v="2.0749349999999991"/>
    <n v="0.2457908320019663"/>
    <n v="208"/>
    <n v="25.061026008043637"/>
    <n v="56.4"/>
    <n v="27"/>
    <n v="10"/>
  </r>
  <r>
    <x v="2"/>
    <x v="236"/>
    <s v="October"/>
    <x v="1"/>
    <x v="2"/>
    <s v="Mobile"/>
    <x v="1"/>
    <n v="1996"/>
    <n v="11.377200000000002"/>
    <n v="5.7000000000000011E-3"/>
    <n v="1.1999999999999997"/>
    <n v="13.65264"/>
    <n v="4"/>
    <n v="3.41316"/>
    <n v="0.35158035368983576"/>
    <n v="257"/>
    <n v="18.824198103809959"/>
    <n v="97.2"/>
    <n v="13.5"/>
    <n v="6"/>
  </r>
  <r>
    <x v="2"/>
    <x v="237"/>
    <s v="October"/>
    <x v="1"/>
    <x v="2"/>
    <s v="Mobile"/>
    <x v="1"/>
    <n v="2657"/>
    <n v="17.270500000000006"/>
    <n v="6.5000000000000023E-3"/>
    <n v="0.97999999999999976"/>
    <n v="16.925090000000001"/>
    <n v="2"/>
    <n v="8.4625450000000004"/>
    <n v="0.11580440635766187"/>
    <n v="190"/>
    <n v="11.225937350997837"/>
    <n v="37.199999999999996"/>
    <n v="22.5"/>
    <n v="2"/>
  </r>
  <r>
    <x v="2"/>
    <x v="238"/>
    <s v="October"/>
    <x v="1"/>
    <x v="2"/>
    <s v="Mobile"/>
    <x v="1"/>
    <n v="2389"/>
    <n v="18.395299999999999"/>
    <n v="7.6999999999999994E-3"/>
    <n v="0.39999999999999997"/>
    <n v="7.3581199999999987"/>
    <n v="4"/>
    <n v="1.8395299999999997"/>
    <n v="0.21744684783613208"/>
    <n v="341"/>
    <n v="46.343359445075656"/>
    <n v="54"/>
    <n v="34.5"/>
    <n v="3"/>
  </r>
  <r>
    <x v="2"/>
    <x v="239"/>
    <s v="October"/>
    <x v="1"/>
    <x v="2"/>
    <s v="Mobile"/>
    <x v="1"/>
    <n v="2463"/>
    <n v="14.039100000000003"/>
    <n v="5.7000000000000011E-3"/>
    <n v="0.56999999999999973"/>
    <n v="8.0022869999999973"/>
    <n v="6"/>
    <n v="1.3337144999999995"/>
    <n v="0.4273778233647455"/>
    <n v="452"/>
    <n v="56.48385267861552"/>
    <n v="85.2"/>
    <n v="25.5"/>
    <n v="6"/>
  </r>
  <r>
    <x v="2"/>
    <x v="240"/>
    <s v="October"/>
    <x v="1"/>
    <x v="2"/>
    <s v="Mobile"/>
    <x v="1"/>
    <n v="2821"/>
    <n v="23.696399999999993"/>
    <n v="8.3999999999999977E-3"/>
    <n v="1.1299999999999997"/>
    <n v="26.776931999999984"/>
    <n v="4"/>
    <n v="6.6942329999999961"/>
    <n v="0.16880201211998452"/>
    <n v="232"/>
    <n v="8.664174073415138"/>
    <n v="72"/>
    <n v="18"/>
    <n v="7"/>
  </r>
  <r>
    <x v="2"/>
    <x v="241"/>
    <s v="October"/>
    <x v="1"/>
    <x v="2"/>
    <s v="Mobile"/>
    <x v="1"/>
    <n v="2445"/>
    <n v="18.826500000000006"/>
    <n v="7.7000000000000028E-3"/>
    <n v="0.29000000000000009"/>
    <n v="5.4596850000000039"/>
    <n v="2"/>
    <n v="2.7298425000000019"/>
    <n v="0.10623323506759086"/>
    <n v="172"/>
    <n v="31.503649020044175"/>
    <n v="44.4"/>
    <n v="13.5"/>
    <n v="0"/>
  </r>
  <r>
    <x v="2"/>
    <x v="242"/>
    <s v="October"/>
    <x v="1"/>
    <x v="2"/>
    <s v="Mobile"/>
    <x v="1"/>
    <n v="2252"/>
    <n v="27.024000000000001"/>
    <n v="1.2E-2"/>
    <n v="8.0000000000000057E-2"/>
    <n v="2.1619200000000016"/>
    <n v="2"/>
    <n v="1.0809600000000008"/>
    <n v="7.4008288928359978E-2"/>
    <n v="201"/>
    <n v="92.972912966252153"/>
    <n v="94.8"/>
    <n v="13.5"/>
    <n v="2"/>
  </r>
  <r>
    <x v="2"/>
    <x v="243"/>
    <s v="October"/>
    <x v="1"/>
    <x v="2"/>
    <s v="Mobile"/>
    <x v="1"/>
    <n v="1901"/>
    <n v="21.101100000000006"/>
    <n v="1.1100000000000004E-2"/>
    <n v="1.2099999999999997"/>
    <n v="25.532331000000003"/>
    <n v="3"/>
    <n v="8.5107770000000009"/>
    <n v="0.14217268294069973"/>
    <n v="274"/>
    <n v="10.731491770179542"/>
    <n v="87.6"/>
    <n v="22.5"/>
    <n v="1"/>
  </r>
  <r>
    <x v="2"/>
    <x v="244"/>
    <s v="October"/>
    <x v="1"/>
    <x v="2"/>
    <s v="Mobile"/>
    <x v="1"/>
    <n v="2286"/>
    <n v="12.801600000000001"/>
    <n v="5.5999999999999999E-3"/>
    <n v="0.89999999999999969"/>
    <n v="11.521439999999997"/>
    <n v="2"/>
    <n v="5.7607199999999983"/>
    <n v="0.15623047119110112"/>
    <n v="209"/>
    <n v="18.140093599411191"/>
    <n v="91.2"/>
    <n v="13.5"/>
    <n v="6"/>
  </r>
  <r>
    <x v="2"/>
    <x v="245"/>
    <s v="November"/>
    <x v="1"/>
    <x v="2"/>
    <s v="Mobile"/>
    <x v="1"/>
    <n v="2459"/>
    <n v="24.098200000000002"/>
    <n v="9.8000000000000014E-3"/>
    <n v="0.47999999999999982"/>
    <n v="11.567135999999996"/>
    <n v="2"/>
    <n v="5.783567999999998"/>
    <n v="8.2993750570582031E-2"/>
    <n v="179"/>
    <n v="15.474876408473113"/>
    <n v="57.599999999999994"/>
    <n v="18"/>
    <n v="9"/>
  </r>
  <r>
    <x v="2"/>
    <x v="246"/>
    <s v="November"/>
    <x v="1"/>
    <x v="2"/>
    <s v="Mobile"/>
    <x v="1"/>
    <n v="2717"/>
    <n v="33.147399999999998"/>
    <n v="1.2199999999999999E-2"/>
    <n v="0.94999999999999973"/>
    <n v="31.49002999999999"/>
    <n v="3"/>
    <n v="10.496676666666664"/>
    <n v="9.0504835975068948E-2"/>
    <n v="187"/>
    <n v="5.9383874832764549"/>
    <n v="93.6"/>
    <n v="19.5"/>
    <n v="9"/>
  </r>
  <r>
    <x v="2"/>
    <x v="247"/>
    <s v="November"/>
    <x v="1"/>
    <x v="2"/>
    <s v="Mobile"/>
    <x v="1"/>
    <n v="2148"/>
    <n v="9.6660000000000021"/>
    <n v="4.5000000000000014E-3"/>
    <n v="0.66999999999999982"/>
    <n v="6.4762199999999996"/>
    <n v="6"/>
    <n v="1.0793699999999999"/>
    <n v="0.6207324643078832"/>
    <n v="340"/>
    <n v="52.499760662855806"/>
    <n v="56.4"/>
    <n v="19.5"/>
    <n v="7"/>
  </r>
  <r>
    <x v="2"/>
    <x v="248"/>
    <s v="November"/>
    <x v="1"/>
    <x v="2"/>
    <s v="Mobile"/>
    <x v="1"/>
    <n v="2075"/>
    <n v="10.9975"/>
    <n v="5.3E-3"/>
    <n v="1.0699999999999998"/>
    <n v="11.767325"/>
    <n v="2"/>
    <n v="5.8836624999999998"/>
    <n v="0.18185951352580132"/>
    <n v="164"/>
    <n v="13.93689729823898"/>
    <n v="70.8"/>
    <n v="4.5"/>
    <n v="4"/>
  </r>
  <r>
    <x v="2"/>
    <x v="249"/>
    <s v="November"/>
    <x v="1"/>
    <x v="2"/>
    <s v="Mobile"/>
    <x v="1"/>
    <n v="2634"/>
    <n v="28.973999999999997"/>
    <n v="1.0999999999999999E-2"/>
    <n v="0.53999999999999981"/>
    <n v="15.645959999999993"/>
    <n v="2"/>
    <n v="7.8229799999999967"/>
    <n v="6.9027403879340102E-2"/>
    <n v="107"/>
    <n v="6.8388261250827718"/>
    <n v="82.8"/>
    <n v="36"/>
    <n v="11"/>
  </r>
  <r>
    <x v="2"/>
    <x v="250"/>
    <s v="November"/>
    <x v="1"/>
    <x v="2"/>
    <s v="Mobile"/>
    <x v="1"/>
    <n v="1538"/>
    <n v="17.225599999999996"/>
    <n v="1.1199999999999998E-2"/>
    <n v="6.0000000000000026E-2"/>
    <n v="1.0335360000000002"/>
    <n v="2"/>
    <n v="0.51676800000000012"/>
    <n v="0.11610626044956346"/>
    <n v="151"/>
    <n v="146.10037773236729"/>
    <n v="80.399999999999991"/>
    <n v="39"/>
    <n v="6"/>
  </r>
  <r>
    <x v="2"/>
    <x v="251"/>
    <s v="November"/>
    <x v="1"/>
    <x v="2"/>
    <s v="Mobile"/>
    <x v="1"/>
    <n v="2832"/>
    <n v="20.107199999999999"/>
    <n v="7.0999999999999995E-3"/>
    <n v="1.0000000000000023E-2"/>
    <n v="0.20107200000000044"/>
    <n v="4"/>
    <n v="5.0268000000000111E-2"/>
    <n v="0.19893371528606668"/>
    <n v="390"/>
    <n v="1939.6037240391458"/>
    <n v="40.799999999999997"/>
    <n v="13.5"/>
    <n v="4"/>
  </r>
  <r>
    <x v="2"/>
    <x v="252"/>
    <s v="November"/>
    <x v="1"/>
    <x v="2"/>
    <s v="Mobile"/>
    <x v="1"/>
    <n v="3041"/>
    <n v="17.941900000000004"/>
    <n v="5.9000000000000016E-3"/>
    <n v="0.62999999999999978"/>
    <n v="11.303396999999999"/>
    <n v="2"/>
    <n v="5.6516984999999993"/>
    <n v="0.11147091445164668"/>
    <n v="214"/>
    <n v="18.932361660835237"/>
    <n v="98.399999999999991"/>
    <n v="15"/>
    <n v="2"/>
  </r>
  <r>
    <x v="2"/>
    <x v="253"/>
    <s v="November"/>
    <x v="1"/>
    <x v="2"/>
    <s v="Mobile"/>
    <x v="1"/>
    <n v="2333"/>
    <n v="22.630100000000002"/>
    <n v="9.7000000000000003E-3"/>
    <n v="0.82999999999999985"/>
    <n v="18.782982999999998"/>
    <n v="2"/>
    <n v="9.391491499999999"/>
    <n v="8.8377868414191707E-2"/>
    <n v="198"/>
    <n v="10.541456593981906"/>
    <n v="108"/>
    <n v="21"/>
    <n v="6"/>
  </r>
  <r>
    <x v="2"/>
    <x v="254"/>
    <s v="November"/>
    <x v="1"/>
    <x v="2"/>
    <s v="Mobile"/>
    <x v="1"/>
    <n v="2156"/>
    <n v="22.853599999999997"/>
    <n v="1.0599999999999998E-2"/>
    <n v="1.1999999999999997"/>
    <n v="27.424319999999991"/>
    <n v="2"/>
    <n v="13.712159999999995"/>
    <n v="8.7513564602513402E-2"/>
    <n v="179"/>
    <n v="6.5270533599374589"/>
    <n v="63.599999999999994"/>
    <n v="31.5"/>
    <n v="9"/>
  </r>
  <r>
    <x v="2"/>
    <x v="255"/>
    <s v="November"/>
    <x v="1"/>
    <x v="2"/>
    <s v="Mobile"/>
    <x v="1"/>
    <n v="1563"/>
    <n v="9.8468999999999998"/>
    <n v="6.3E-3"/>
    <n v="0.92999999999999972"/>
    <n v="9.1576169999999966"/>
    <n v="2"/>
    <n v="4.5788084999999983"/>
    <n v="0.20310960810001116"/>
    <n v="156"/>
    <n v="17.034999389033203"/>
    <n v="100.8"/>
    <n v="24"/>
    <n v="3"/>
  </r>
  <r>
    <x v="2"/>
    <x v="256"/>
    <s v="November"/>
    <x v="1"/>
    <x v="2"/>
    <s v="Mobile"/>
    <x v="1"/>
    <n v="2158"/>
    <n v="10.1426"/>
    <n v="4.7000000000000002E-3"/>
    <n v="0.5199999999999998"/>
    <n v="5.2741519999999982"/>
    <n v="3"/>
    <n v="1.758050666666666"/>
    <n v="0.29578214658963187"/>
    <n v="246"/>
    <n v="46.642569269903497"/>
    <n v="79.2"/>
    <n v="22.5"/>
    <n v="3"/>
  </r>
  <r>
    <x v="2"/>
    <x v="257"/>
    <s v="November"/>
    <x v="1"/>
    <x v="2"/>
    <s v="Mobile"/>
    <x v="1"/>
    <n v="2403"/>
    <n v="13.456800000000005"/>
    <n v="5.6000000000000017E-3"/>
    <n v="0.96999999999999975"/>
    <n v="13.053096000000002"/>
    <n v="2"/>
    <n v="6.5265480000000009"/>
    <n v="0.14862374412936205"/>
    <n v="227"/>
    <n v="17.390510266683091"/>
    <n v="62.4"/>
    <n v="15"/>
    <n v="3"/>
  </r>
  <r>
    <x v="2"/>
    <x v="258"/>
    <s v="November"/>
    <x v="1"/>
    <x v="2"/>
    <s v="Mobile"/>
    <x v="1"/>
    <n v="2536"/>
    <n v="25.106400000000001"/>
    <n v="9.9000000000000008E-3"/>
    <n v="1.0899999999999999"/>
    <n v="27.365975999999996"/>
    <n v="2"/>
    <n v="13.682987999999998"/>
    <n v="7.9660962941720037E-2"/>
    <n v="174"/>
    <n v="6.3582603448895822"/>
    <n v="79.2"/>
    <n v="22.5"/>
    <n v="7"/>
  </r>
  <r>
    <x v="2"/>
    <x v="259"/>
    <s v="November"/>
    <x v="1"/>
    <x v="2"/>
    <s v="Mobile"/>
    <x v="1"/>
    <n v="2186"/>
    <n v="13.5532"/>
    <n v="6.1999999999999998E-3"/>
    <n v="0.67999999999999983"/>
    <n v="9.2161759999999973"/>
    <n v="5"/>
    <n v="1.8432351999999994"/>
    <n v="0.36891656582947202"/>
    <n v="286"/>
    <n v="31.032393478596774"/>
    <n v="69.599999999999994"/>
    <n v="25.5"/>
    <n v="6"/>
  </r>
  <r>
    <x v="2"/>
    <x v="260"/>
    <s v="November"/>
    <x v="1"/>
    <x v="2"/>
    <s v="Mobile"/>
    <x v="1"/>
    <n v="2865"/>
    <n v="22.347000000000001"/>
    <n v="7.8000000000000005E-3"/>
    <n v="0.27000000000000007"/>
    <n v="6.0336900000000018"/>
    <n v="5"/>
    <n v="1.2067380000000003"/>
    <n v="0.22374367924106142"/>
    <n v="165"/>
    <n v="27.346449685018612"/>
    <n v="72"/>
    <n v="25.5"/>
    <n v="5"/>
  </r>
  <r>
    <x v="2"/>
    <x v="261"/>
    <s v="November"/>
    <x v="1"/>
    <x v="2"/>
    <s v="Mobile"/>
    <x v="1"/>
    <n v="1761"/>
    <n v="21.660299999999996"/>
    <n v="1.2299999999999998E-2"/>
    <n v="0.33999999999999997"/>
    <n v="7.3645019999999981"/>
    <n v="3"/>
    <n v="2.4548339999999995"/>
    <n v="0.13850223681112453"/>
    <n v="223"/>
    <n v="30.280390989098795"/>
    <n v="58.8"/>
    <n v="13.5"/>
    <n v="12"/>
  </r>
  <r>
    <x v="2"/>
    <x v="262"/>
    <s v="November"/>
    <x v="1"/>
    <x v="2"/>
    <s v="Mobile"/>
    <x v="1"/>
    <n v="2581"/>
    <n v="21.938500000000001"/>
    <n v="8.5000000000000006E-3"/>
    <n v="0.65999999999999981"/>
    <n v="14.479409999999996"/>
    <n v="6"/>
    <n v="2.4132349999999994"/>
    <n v="0.27349180664129269"/>
    <n v="388"/>
    <n v="26.796671963843838"/>
    <n v="85.2"/>
    <n v="27"/>
    <n v="13"/>
  </r>
  <r>
    <x v="2"/>
    <x v="263"/>
    <s v="November"/>
    <x v="1"/>
    <x v="2"/>
    <s v="Mobile"/>
    <x v="1"/>
    <n v="1960"/>
    <n v="18.816000000000003"/>
    <n v="9.6000000000000009E-3"/>
    <n v="0.73999999999999977"/>
    <n v="13.923839999999997"/>
    <n v="3"/>
    <n v="4.6412799999999992"/>
    <n v="0.15943877551020405"/>
    <n v="161"/>
    <n v="11.562902187902191"/>
    <n v="106.8"/>
    <n v="27"/>
    <n v="9"/>
  </r>
  <r>
    <x v="2"/>
    <x v="264"/>
    <s v="November"/>
    <x v="1"/>
    <x v="2"/>
    <s v="Mobile"/>
    <x v="1"/>
    <n v="1671"/>
    <n v="20.051999999999996"/>
    <n v="1.1999999999999997E-2"/>
    <n v="0.60999999999999976"/>
    <n v="12.231719999999992"/>
    <n v="4"/>
    <n v="3.057929999999998"/>
    <n v="0.19948134849391586"/>
    <n v="325"/>
    <n v="26.570261582181427"/>
    <n v="87.6"/>
    <n v="19.5"/>
    <n v="4"/>
  </r>
  <r>
    <x v="2"/>
    <x v="265"/>
    <s v="November"/>
    <x v="1"/>
    <x v="2"/>
    <s v="Mobile"/>
    <x v="1"/>
    <n v="1411"/>
    <n v="11.711299999999998"/>
    <n v="8.2999999999999984E-3"/>
    <n v="0.74999999999999978"/>
    <n v="8.7834749999999957"/>
    <n v="2"/>
    <n v="4.3917374999999979"/>
    <n v="0.17077523417553989"/>
    <n v="174"/>
    <n v="19.809927164362634"/>
    <n v="68.399999999999991"/>
    <n v="10.5"/>
    <n v="6"/>
  </r>
  <r>
    <x v="2"/>
    <x v="266"/>
    <s v="November"/>
    <x v="1"/>
    <x v="2"/>
    <s v="Mobile"/>
    <x v="1"/>
    <n v="2315"/>
    <n v="24.307500000000001"/>
    <n v="1.0500000000000001E-2"/>
    <n v="0.94999999999999973"/>
    <n v="23.092124999999996"/>
    <n v="5"/>
    <n v="4.6184249999999993"/>
    <n v="0.20569782988789467"/>
    <n v="220"/>
    <n v="9.5270573842814397"/>
    <n v="73.2"/>
    <n v="19.5"/>
    <n v="3"/>
  </r>
  <r>
    <x v="2"/>
    <x v="267"/>
    <s v="November"/>
    <x v="1"/>
    <x v="2"/>
    <s v="Mobile"/>
    <x v="1"/>
    <n v="2480"/>
    <n v="21.079999999999991"/>
    <n v="8.4999999999999971E-3"/>
    <n v="9.0000000000000066E-2"/>
    <n v="1.8972000000000007"/>
    <n v="3"/>
    <n v="0.63240000000000018"/>
    <n v="0.14231499051233404"/>
    <n v="251"/>
    <n v="132.30023192072522"/>
    <n v="86.399999999999991"/>
    <n v="13.5"/>
    <n v="6"/>
  </r>
  <r>
    <x v="2"/>
    <x v="268"/>
    <s v="November"/>
    <x v="1"/>
    <x v="2"/>
    <s v="Mobile"/>
    <x v="1"/>
    <n v="2465"/>
    <n v="23.170999999999996"/>
    <n v="9.3999999999999986E-3"/>
    <n v="1.1399999999999997"/>
    <n v="26.414939999999987"/>
    <n v="2"/>
    <n v="13.207469999999994"/>
    <n v="8.631479003927324E-2"/>
    <n v="195"/>
    <n v="7.3821859902010036"/>
    <n v="100.8"/>
    <n v="10.5"/>
    <n v="3"/>
  </r>
  <r>
    <x v="2"/>
    <x v="269"/>
    <s v="November"/>
    <x v="1"/>
    <x v="2"/>
    <s v="Mobile"/>
    <x v="1"/>
    <n v="2515"/>
    <n v="17.101999999999997"/>
    <n v="6.7999999999999988E-3"/>
    <n v="0.96999999999999975"/>
    <n v="16.588939999999994"/>
    <n v="5"/>
    <n v="3.3177879999999988"/>
    <n v="0.29236346626125603"/>
    <n v="311"/>
    <n v="18.747430516958897"/>
    <n v="34.799999999999997"/>
    <n v="18"/>
    <n v="3"/>
  </r>
  <r>
    <x v="2"/>
    <x v="270"/>
    <s v="November"/>
    <x v="1"/>
    <x v="2"/>
    <s v="Mobile"/>
    <x v="1"/>
    <n v="2140"/>
    <n v="13.268000000000001"/>
    <n v="6.2000000000000006E-3"/>
    <n v="0.9099999999999997"/>
    <n v="12.073879999999997"/>
    <n v="2"/>
    <n v="6.0369399999999986"/>
    <n v="0.15073861923424781"/>
    <n v="186"/>
    <n v="15.405155592071484"/>
    <n v="94.8"/>
    <n v="28.5"/>
    <n v="9"/>
  </r>
  <r>
    <x v="2"/>
    <x v="271"/>
    <s v="November"/>
    <x v="1"/>
    <x v="2"/>
    <s v="Mobile"/>
    <x v="1"/>
    <n v="1608"/>
    <n v="19.617599999999999"/>
    <n v="1.2199999999999999E-2"/>
    <n v="4.0000000000000008E-2"/>
    <n v="0.78470400000000018"/>
    <n v="6"/>
    <n v="0.13078400000000004"/>
    <n v="0.30584781012967949"/>
    <n v="278"/>
    <n v="354.27371340021199"/>
    <n v="79.2"/>
    <n v="16.5"/>
    <n v="5"/>
  </r>
  <r>
    <x v="2"/>
    <x v="272"/>
    <s v="November"/>
    <x v="1"/>
    <x v="2"/>
    <s v="Mobile"/>
    <x v="1"/>
    <n v="2209"/>
    <n v="16.788399999999999"/>
    <n v="7.6E-3"/>
    <n v="0.94999999999999973"/>
    <n v="15.948979999999995"/>
    <n v="3"/>
    <n v="5.3163266666666651"/>
    <n v="0.17869481308522553"/>
    <n v="307"/>
    <n v="19.248879865671665"/>
    <n v="79.2"/>
    <n v="30"/>
    <n v="6"/>
  </r>
  <r>
    <x v="2"/>
    <x v="273"/>
    <s v="November"/>
    <x v="1"/>
    <x v="2"/>
    <s v="Mobile"/>
    <x v="1"/>
    <n v="3088"/>
    <n v="25.630400000000005"/>
    <n v="8.3000000000000018E-3"/>
    <n v="9.0000000000000066E-2"/>
    <n v="2.3067360000000021"/>
    <n v="6"/>
    <n v="0.38445600000000035"/>
    <n v="0.23409700980086143"/>
    <n v="461"/>
    <n v="199.8494842929575"/>
    <n v="42"/>
    <n v="15"/>
    <n v="5"/>
  </r>
  <r>
    <x v="2"/>
    <x v="274"/>
    <s v="November"/>
    <x v="1"/>
    <x v="2"/>
    <s v="Mobile"/>
    <x v="1"/>
    <n v="2256"/>
    <n v="13.987200000000003"/>
    <n v="6.2000000000000015E-3"/>
    <n v="1.2499999999999998"/>
    <n v="17.484000000000002"/>
    <n v="6"/>
    <n v="2.9140000000000001"/>
    <n v="0.4289636238846945"/>
    <n v="269"/>
    <n v="15.38549530999771"/>
    <n v="80.399999999999991"/>
    <n v="18"/>
    <n v="8"/>
  </r>
  <r>
    <x v="0"/>
    <x v="0"/>
    <s v="March"/>
    <x v="2"/>
    <x v="2"/>
    <s v="Mobile"/>
    <x v="1"/>
    <n v="1867.2000000000003"/>
    <n v="8.0289599999999997"/>
    <n v="4.2999999999999991E-3"/>
    <n v="0.93999999999999972"/>
    <n v="7.5472223999999972"/>
    <n v="2"/>
    <n v="3.7736111999999986"/>
    <n v="0.24909826428329448"/>
    <n v="106"/>
    <n v="14.044902135121928"/>
    <n v="52.8"/>
    <n v="16.5"/>
    <n v="3"/>
  </r>
  <r>
    <x v="0"/>
    <x v="1"/>
    <s v="March"/>
    <x v="2"/>
    <x v="2"/>
    <s v="Mobile"/>
    <x v="1"/>
    <n v="1984"/>
    <n v="9.523200000000001"/>
    <n v="4.8000000000000004E-3"/>
    <n v="0.58999999999999975"/>
    <n v="5.6186879999999979"/>
    <n v="2"/>
    <n v="2.809343999999999"/>
    <n v="0.21001344086021503"/>
    <n v="126"/>
    <n v="22.425164024056869"/>
    <n v="30"/>
    <n v="4.5"/>
    <n v="3"/>
  </r>
  <r>
    <x v="0"/>
    <x v="2"/>
    <s v="March"/>
    <x v="2"/>
    <x v="2"/>
    <s v="Mobile"/>
    <x v="1"/>
    <n v="2139"/>
    <n v="14.759100000000002"/>
    <n v="6.9000000000000008E-3"/>
    <n v="0.09"/>
    <n v="1.328319"/>
    <n v="4"/>
    <n v="0.33207975000000001"/>
    <n v="0.27101923559024599"/>
    <n v="168"/>
    <n v="126.47564327544814"/>
    <n v="60"/>
    <n v="9"/>
    <n v="0"/>
  </r>
  <r>
    <x v="0"/>
    <x v="3"/>
    <s v="March"/>
    <x v="2"/>
    <x v="2"/>
    <s v="Mobile"/>
    <x v="1"/>
    <n v="2008.4"/>
    <n v="13.25544"/>
    <n v="6.6E-3"/>
    <n v="0.30999999999999994"/>
    <n v="4.1091863999999996"/>
    <n v="3"/>
    <n v="1.3697287999999999"/>
    <n v="0.22632217414133368"/>
    <n v="177"/>
    <n v="43.074220239802216"/>
    <n v="73.2"/>
    <n v="18"/>
    <n v="3"/>
  </r>
  <r>
    <x v="0"/>
    <x v="4"/>
    <s v="March"/>
    <x v="2"/>
    <x v="2"/>
    <s v="Mobile"/>
    <x v="1"/>
    <n v="1095.6000000000001"/>
    <n v="3.39636"/>
    <n v="3.0999999999999995E-3"/>
    <n v="0.20999999999999994"/>
    <n v="0.71323559999999975"/>
    <n v="3"/>
    <n v="0.23774519999999991"/>
    <n v="0.88329859025544999"/>
    <n v="213"/>
    <n v="298.63904718160461"/>
    <n v="62.4"/>
    <n v="13.5"/>
    <n v="2"/>
  </r>
  <r>
    <x v="0"/>
    <x v="5"/>
    <s v="March"/>
    <x v="2"/>
    <x v="2"/>
    <s v="Mobile"/>
    <x v="1"/>
    <n v="1568.8000000000002"/>
    <n v="10.981600000000002"/>
    <n v="7.0000000000000001E-3"/>
    <n v="0.15000000000000008"/>
    <n v="1.6472400000000011"/>
    <n v="6"/>
    <n v="0.27454000000000017"/>
    <n v="0.54636847089677265"/>
    <n v="372"/>
    <n v="225.83230130399926"/>
    <n v="69.599999999999994"/>
    <n v="0"/>
    <n v="3"/>
  </r>
  <r>
    <x v="0"/>
    <x v="6"/>
    <s v="March"/>
    <x v="2"/>
    <x v="2"/>
    <s v="Mobile"/>
    <x v="1"/>
    <n v="1596.2"/>
    <n v="14.046560000000001"/>
    <n v="8.8000000000000005E-3"/>
    <n v="0.42999999999999983"/>
    <n v="6.040020799999998"/>
    <n v="4"/>
    <n v="1.5100051999999995"/>
    <n v="0.28476723126516384"/>
    <n v="304"/>
    <n v="50.330952502680141"/>
    <n v="48"/>
    <n v="16.5"/>
    <n v="3"/>
  </r>
  <r>
    <x v="0"/>
    <x v="7"/>
    <s v="March"/>
    <x v="2"/>
    <x v="2"/>
    <s v="Mobile"/>
    <x v="1"/>
    <n v="1090.4000000000001"/>
    <n v="6.9785600000000008"/>
    <n v="6.4000000000000003E-3"/>
    <n v="0.48999999999999977"/>
    <n v="3.4194943999999987"/>
    <n v="5"/>
    <n v="0.68389887999999976"/>
    <n v="0.71648019075568592"/>
    <n v="230"/>
    <n v="67.261405662778714"/>
    <n v="42"/>
    <n v="9"/>
    <n v="1"/>
  </r>
  <r>
    <x v="0"/>
    <x v="8"/>
    <s v="March"/>
    <x v="2"/>
    <x v="2"/>
    <s v="Mobile"/>
    <x v="1"/>
    <n v="1066.4000000000001"/>
    <n v="6.8249600000000026"/>
    <n v="6.400000000000002E-3"/>
    <n v="1.0299999999999998"/>
    <n v="7.0297088000000016"/>
    <n v="1"/>
    <n v="7.0297088000000016"/>
    <n v="0.14652100525131279"/>
    <n v="58"/>
    <n v="8.250697383083633"/>
    <n v="26.4"/>
    <n v="1.5"/>
    <n v="3"/>
  </r>
  <r>
    <x v="0"/>
    <x v="9"/>
    <s v="March"/>
    <x v="2"/>
    <x v="2"/>
    <s v="Mobile"/>
    <x v="1"/>
    <n v="1397.8000000000002"/>
    <n v="4.1934000000000005"/>
    <n v="3.0000000000000001E-3"/>
    <n v="0.64999999999999969"/>
    <n v="2.725709999999999"/>
    <n v="5"/>
    <n v="0.54514199999999979"/>
    <n v="1.1923498831497112"/>
    <n v="255"/>
    <n v="93.553606216362013"/>
    <n v="44.4"/>
    <n v="3"/>
    <n v="4"/>
  </r>
  <r>
    <x v="0"/>
    <x v="10"/>
    <s v="March"/>
    <x v="2"/>
    <x v="2"/>
    <s v="Mobile"/>
    <x v="1"/>
    <n v="1324.2"/>
    <n v="10.063920000000001"/>
    <n v="7.6000000000000009E-3"/>
    <n v="0.29999999999999993"/>
    <n v="3.0191759999999999"/>
    <n v="5"/>
    <n v="0.60383520000000002"/>
    <n v="0.49682429908027881"/>
    <n v="255"/>
    <n v="84.460130843647406"/>
    <n v="55.199999999999996"/>
    <n v="6"/>
    <n v="0"/>
  </r>
  <r>
    <x v="0"/>
    <x v="11"/>
    <s v="March"/>
    <x v="2"/>
    <x v="2"/>
    <s v="Mobile"/>
    <x v="1"/>
    <n v="1629.4"/>
    <n v="20.530440000000002"/>
    <n v="1.26E-2"/>
    <n v="0.55999999999999983"/>
    <n v="11.497046399999999"/>
    <n v="1"/>
    <n v="11.497046399999999"/>
    <n v="4.8708162124143459E-2"/>
    <n v="41"/>
    <n v="3.56613329837479"/>
    <n v="55.199999999999996"/>
    <n v="1.5"/>
    <n v="0"/>
  </r>
  <r>
    <x v="0"/>
    <x v="12"/>
    <s v="March"/>
    <x v="2"/>
    <x v="2"/>
    <s v="Mobile"/>
    <x v="1"/>
    <n v="1460.6000000000001"/>
    <n v="12.269040000000002"/>
    <n v="8.4000000000000012E-3"/>
    <n v="0.56999999999999984"/>
    <n v="6.9933527999999994"/>
    <n v="4"/>
    <n v="1.7483381999999998"/>
    <n v="0.32602387798882382"/>
    <n v="168"/>
    <n v="24.022812062334395"/>
    <n v="70.8"/>
    <n v="19.5"/>
    <n v="3"/>
  </r>
  <r>
    <x v="0"/>
    <x v="13"/>
    <s v="March"/>
    <x v="2"/>
    <x v="2"/>
    <s v="Mobile"/>
    <x v="1"/>
    <n v="2026.6"/>
    <n v="8.1063999999999989"/>
    <n v="4.0000000000000001E-3"/>
    <n v="0.68999999999999984"/>
    <n v="5.5934159999999977"/>
    <n v="6"/>
    <n v="0.93223599999999962"/>
    <n v="0.74015592618178239"/>
    <n v="258"/>
    <n v="46.125659167850223"/>
    <n v="28.799999999999997"/>
    <n v="10.5"/>
    <n v="4"/>
  </r>
  <r>
    <x v="0"/>
    <x v="14"/>
    <s v="March"/>
    <x v="2"/>
    <x v="2"/>
    <s v="Mobile"/>
    <x v="1"/>
    <n v="1454"/>
    <n v="13.667599999999998"/>
    <n v="9.3999999999999986E-3"/>
    <n v="9.9999999999999395E-3"/>
    <n v="0.13667599999999916"/>
    <n v="3"/>
    <n v="4.5558666666666386E-2"/>
    <n v="0.21949720506892215"/>
    <n v="189"/>
    <n v="1382.8323919342179"/>
    <n v="64.8"/>
    <n v="12"/>
    <n v="3"/>
  </r>
  <r>
    <x v="0"/>
    <x v="15"/>
    <s v="March"/>
    <x v="2"/>
    <x v="2"/>
    <s v="Mobile"/>
    <x v="1"/>
    <n v="1256.8000000000002"/>
    <n v="9.9287200000000002"/>
    <n v="7.899999999999999E-3"/>
    <n v="0.13000000000000006"/>
    <n v="1.2907336000000007"/>
    <n v="1"/>
    <n v="1.2907336000000007"/>
    <n v="0.1007179173146186"/>
    <n v="65"/>
    <n v="50.358958657309273"/>
    <n v="61.199999999999996"/>
    <n v="7.5"/>
    <n v="0"/>
  </r>
  <r>
    <x v="0"/>
    <x v="16"/>
    <s v="March"/>
    <x v="2"/>
    <x v="2"/>
    <s v="Mobile"/>
    <x v="1"/>
    <n v="1174.4000000000001"/>
    <n v="8.2208000000000023"/>
    <n v="7.000000000000001E-3"/>
    <n v="0.85999999999999976"/>
    <n v="7.0698879999999997"/>
    <n v="2"/>
    <n v="3.5349439999999999"/>
    <n v="0.24328532502919417"/>
    <n v="114"/>
    <n v="16.124725031004736"/>
    <n v="78"/>
    <n v="15"/>
    <n v="0"/>
  </r>
  <r>
    <x v="0"/>
    <x v="17"/>
    <s v="March"/>
    <x v="2"/>
    <x v="2"/>
    <s v="Mobile"/>
    <x v="1"/>
    <n v="1605"/>
    <n v="12.519"/>
    <n v="7.8000000000000005E-3"/>
    <n v="0.55999999999999983"/>
    <n v="7.0106399999999978"/>
    <n v="3"/>
    <n v="2.3368799999999994"/>
    <n v="0.23963575365444523"/>
    <n v="132"/>
    <n v="18.828523501420705"/>
    <n v="48"/>
    <n v="4.5"/>
    <n v="1"/>
  </r>
  <r>
    <x v="0"/>
    <x v="18"/>
    <s v="March"/>
    <x v="2"/>
    <x v="2"/>
    <s v="Mobile"/>
    <x v="1"/>
    <n v="1703.4"/>
    <n v="13.11618"/>
    <n v="7.6999999999999994E-3"/>
    <n v="0.27999999999999992"/>
    <n v="3.672530399999999"/>
    <n v="1"/>
    <n v="3.672530399999999"/>
    <n v="7.6241710620012837E-2"/>
    <n v="71"/>
    <n v="19.332719478646119"/>
    <n v="24"/>
    <n v="4.5"/>
    <n v="2"/>
  </r>
  <r>
    <x v="0"/>
    <x v="19"/>
    <s v="March"/>
    <x v="2"/>
    <x v="2"/>
    <s v="Mobile"/>
    <x v="1"/>
    <n v="1607.8000000000002"/>
    <n v="2.2509200000000007"/>
    <n v="1.4000000000000002E-3"/>
    <n v="0.8999999999999998"/>
    <n v="2.0258280000000002"/>
    <n v="3"/>
    <n v="0.6752760000000001"/>
    <n v="1.3327883709771999"/>
    <n v="180"/>
    <n v="88.852558065146681"/>
    <n v="62.4"/>
    <n v="0"/>
    <n v="4"/>
  </r>
  <r>
    <x v="0"/>
    <x v="20"/>
    <s v="March"/>
    <x v="2"/>
    <x v="2"/>
    <s v="Mobile"/>
    <x v="1"/>
    <n v="1220.6000000000001"/>
    <n v="8.7883200000000006"/>
    <n v="7.1999999999999998E-3"/>
    <n v="0.16000000000000009"/>
    <n v="1.4061312000000008"/>
    <n v="4"/>
    <n v="0.3515328000000002"/>
    <n v="0.45514956214612118"/>
    <n v="320"/>
    <n v="227.57478107306048"/>
    <n v="46.8"/>
    <n v="13.5"/>
    <n v="0"/>
  </r>
  <r>
    <x v="0"/>
    <x v="21"/>
    <s v="March"/>
    <x v="2"/>
    <x v="2"/>
    <s v="Mobile"/>
    <x v="1"/>
    <n v="1046"/>
    <n v="2.7195999999999998"/>
    <n v="2.5999999999999999E-3"/>
    <n v="0.60999999999999976"/>
    <n v="1.6589559999999992"/>
    <n v="4"/>
    <n v="0.4147389999999998"/>
    <n v="1.4708045300779526"/>
    <n v="136"/>
    <n v="81.979268889590841"/>
    <n v="42"/>
    <n v="1.5"/>
    <n v="5"/>
  </r>
  <r>
    <x v="0"/>
    <x v="22"/>
    <s v="March"/>
    <x v="2"/>
    <x v="2"/>
    <s v="Mobile"/>
    <x v="1"/>
    <n v="1653.4"/>
    <n v="15.872640000000002"/>
    <n v="9.6000000000000009E-3"/>
    <n v="0.18999999999999995"/>
    <n v="3.0158015999999996"/>
    <n v="2"/>
    <n v="1.5079007999999998"/>
    <n v="0.12600298375065519"/>
    <n v="78"/>
    <n v="25.863770348818704"/>
    <n v="57.599999999999994"/>
    <n v="13.5"/>
    <n v="0"/>
  </r>
  <r>
    <x v="0"/>
    <x v="23"/>
    <s v="March"/>
    <x v="2"/>
    <x v="2"/>
    <s v="Mobile"/>
    <x v="1"/>
    <n v="1474.4"/>
    <n v="11.058"/>
    <n v="7.4999999999999997E-3"/>
    <n v="0.4599999999999998"/>
    <n v="5.0866799999999976"/>
    <n v="5"/>
    <n v="1.0173359999999996"/>
    <n v="0.45216133116295892"/>
    <n v="310"/>
    <n v="60.943483765442323"/>
    <n v="27.599999999999998"/>
    <n v="0"/>
    <n v="5"/>
  </r>
  <r>
    <x v="0"/>
    <x v="24"/>
    <s v="March"/>
    <x v="2"/>
    <x v="2"/>
    <s v="Mobile"/>
    <x v="1"/>
    <n v="1896.2000000000003"/>
    <n v="17.63466"/>
    <n v="9.2999999999999992E-3"/>
    <n v="0.65999999999999981"/>
    <n v="11.638875599999997"/>
    <n v="5"/>
    <n v="2.3277751199999992"/>
    <n v="0.28353254329825467"/>
    <n v="260"/>
    <n v="22.338927653801889"/>
    <n v="27.599999999999998"/>
    <n v="18"/>
    <n v="4"/>
  </r>
  <r>
    <x v="0"/>
    <x v="25"/>
    <s v="March"/>
    <x v="2"/>
    <x v="2"/>
    <s v="Mobile"/>
    <x v="1"/>
    <n v="1633"/>
    <n v="3.7559"/>
    <n v="2.3E-3"/>
    <n v="0.87999999999999978"/>
    <n v="3.305191999999999"/>
    <n v="5"/>
    <n v="0.6610383999999998"/>
    <n v="1.331238850874624"/>
    <n v="370"/>
    <n v="111.94508518718432"/>
    <n v="25.2"/>
    <n v="9"/>
    <n v="4"/>
  </r>
  <r>
    <x v="0"/>
    <x v="26"/>
    <s v="March"/>
    <x v="2"/>
    <x v="2"/>
    <s v="Mobile"/>
    <x v="1"/>
    <n v="1180.4000000000001"/>
    <n v="4.957679999999999"/>
    <n v="4.1999999999999989E-3"/>
    <n v="0.72999999999999976"/>
    <n v="3.6191063999999979"/>
    <n v="1"/>
    <n v="3.6191063999999979"/>
    <n v="0.20170725016539998"/>
    <n v="65"/>
    <n v="17.960234603768498"/>
    <n v="26.4"/>
    <n v="15"/>
    <n v="4"/>
  </r>
  <r>
    <x v="0"/>
    <x v="27"/>
    <s v="March"/>
    <x v="2"/>
    <x v="2"/>
    <s v="Mobile"/>
    <x v="1"/>
    <n v="1982"/>
    <n v="15.459599999999998"/>
    <n v="7.7999999999999988E-3"/>
    <n v="7.0000000000000062E-2"/>
    <n v="1.0821720000000008"/>
    <n v="6"/>
    <n v="0.18036200000000013"/>
    <n v="0.38810835985407133"/>
    <n v="420"/>
    <n v="388.10835985407095"/>
    <n v="46.8"/>
    <n v="10.5"/>
    <n v="0"/>
  </r>
  <r>
    <x v="0"/>
    <x v="28"/>
    <s v="March"/>
    <x v="2"/>
    <x v="2"/>
    <s v="Mobile"/>
    <x v="1"/>
    <n v="1035.2"/>
    <n v="8.1780800000000013"/>
    <n v="7.9000000000000008E-3"/>
    <n v="0.67999999999999983"/>
    <n v="5.5610943999999991"/>
    <n v="2"/>
    <n v="2.7805471999999996"/>
    <n v="0.2445561794455422"/>
    <n v="146"/>
    <n v="26.253825146359684"/>
    <n v="68.399999999999991"/>
    <n v="3"/>
    <n v="3"/>
  </r>
  <r>
    <x v="0"/>
    <x v="29"/>
    <s v="March"/>
    <x v="2"/>
    <x v="2"/>
    <s v="Mobile"/>
    <x v="1"/>
    <n v="2129.6"/>
    <n v="3.6203199999999982"/>
    <n v="1.6999999999999993E-3"/>
    <n v="0.18000000000000005"/>
    <n v="0.65165759999999984"/>
    <n v="5"/>
    <n v="0.13033151999999998"/>
    <n v="1.3810933840102539"/>
    <n v="255"/>
    <n v="391.30979213623851"/>
    <n v="20.399999999999999"/>
    <n v="7.5"/>
    <n v="4"/>
  </r>
  <r>
    <x v="0"/>
    <x v="30"/>
    <s v="March"/>
    <x v="2"/>
    <x v="2"/>
    <s v="Mobile"/>
    <x v="1"/>
    <n v="2153.4"/>
    <n v="14.858460000000001"/>
    <n v="6.8999999999999999E-3"/>
    <n v="0.7599999999999999"/>
    <n v="11.292429599999998"/>
    <n v="2"/>
    <n v="5.6462147999999992"/>
    <n v="0.13460345150170339"/>
    <n v="136"/>
    <n v="12.043466713310307"/>
    <n v="44.4"/>
    <n v="10.5"/>
    <n v="5"/>
  </r>
  <r>
    <x v="0"/>
    <x v="31"/>
    <s v="April"/>
    <x v="2"/>
    <x v="2"/>
    <s v="Mobile"/>
    <x v="1"/>
    <n v="1469.4"/>
    <n v="13.371540000000001"/>
    <n v="9.1000000000000004E-3"/>
    <n v="0.48999999999999977"/>
    <n v="6.5520545999999973"/>
    <n v="4"/>
    <n v="1.6380136499999993"/>
    <n v="0.29914280628858003"/>
    <n v="152"/>
    <n v="23.198829875440914"/>
    <n v="30"/>
    <n v="16.5"/>
    <n v="4"/>
  </r>
  <r>
    <x v="0"/>
    <x v="32"/>
    <s v="April"/>
    <x v="2"/>
    <x v="2"/>
    <s v="Mobile"/>
    <x v="1"/>
    <n v="2084.6"/>
    <n v="13.341439999999999"/>
    <n v="6.3999999999999994E-3"/>
    <n v="0.71999999999999975"/>
    <n v="9.6058367999999952"/>
    <n v="5"/>
    <n v="1.921167359999999"/>
    <n v="0.37477213853976787"/>
    <n v="370"/>
    <n v="38.518247572142826"/>
    <n v="84"/>
    <n v="10.5"/>
    <n v="2"/>
  </r>
  <r>
    <x v="0"/>
    <x v="33"/>
    <s v="April"/>
    <x v="2"/>
    <x v="2"/>
    <s v="Mobile"/>
    <x v="1"/>
    <n v="1680.6"/>
    <n v="11.764200000000001"/>
    <n v="7.000000000000001E-3"/>
    <n v="0.90999999999999981"/>
    <n v="10.705421999999999"/>
    <n v="5"/>
    <n v="2.1410843999999996"/>
    <n v="0.42501827578585877"/>
    <n v="330"/>
    <n v="30.82550132073262"/>
    <n v="45.6"/>
    <n v="6"/>
    <n v="1"/>
  </r>
  <r>
    <x v="0"/>
    <x v="34"/>
    <s v="April"/>
    <x v="2"/>
    <x v="2"/>
    <s v="Mobile"/>
    <x v="1"/>
    <n v="973"/>
    <n v="5.3515000000000006"/>
    <n v="5.5000000000000005E-3"/>
    <n v="0.16000000000000003"/>
    <n v="0.85624000000000022"/>
    <n v="1"/>
    <n v="0.85624000000000022"/>
    <n v="0.18686349621601417"/>
    <n v="56"/>
    <n v="65.402223675604958"/>
    <n v="22.8"/>
    <n v="0"/>
    <n v="0"/>
  </r>
  <r>
    <x v="0"/>
    <x v="35"/>
    <s v="April"/>
    <x v="2"/>
    <x v="2"/>
    <s v="Mobile"/>
    <x v="1"/>
    <n v="1348.6000000000001"/>
    <n v="8.7658999999999985"/>
    <n v="6.499999999999998E-3"/>
    <n v="0.95999999999999985"/>
    <n v="8.415263999999997"/>
    <n v="6"/>
    <n v="1.4025439999999996"/>
    <n v="0.68447050502515439"/>
    <n v="360"/>
    <n v="42.779406564072161"/>
    <n v="78"/>
    <n v="9"/>
    <n v="4"/>
  </r>
  <r>
    <x v="0"/>
    <x v="36"/>
    <s v="April"/>
    <x v="2"/>
    <x v="2"/>
    <s v="Mobile"/>
    <x v="1"/>
    <n v="941.60000000000014"/>
    <n v="5.6496000000000022"/>
    <n v="6.0000000000000019E-3"/>
    <n v="1.1599999999999997"/>
    <n v="6.5535360000000011"/>
    <n v="2"/>
    <n v="3.2767680000000006"/>
    <n v="0.35400736335315763"/>
    <n v="100"/>
    <n v="15.258938075567142"/>
    <n v="33.6"/>
    <n v="12"/>
    <n v="4"/>
  </r>
  <r>
    <x v="0"/>
    <x v="37"/>
    <s v="April"/>
    <x v="2"/>
    <x v="2"/>
    <s v="Mobile"/>
    <x v="1"/>
    <n v="1709.8000000000002"/>
    <n v="9.9168400000000005"/>
    <n v="5.7999999999999996E-3"/>
    <n v="0.60999999999999976"/>
    <n v="6.0492723999999978"/>
    <n v="4"/>
    <n v="1.5123180999999994"/>
    <n v="0.40335429431149439"/>
    <n v="276"/>
    <n v="45.625321815562494"/>
    <n v="22.8"/>
    <n v="4.5"/>
    <n v="1"/>
  </r>
  <r>
    <x v="0"/>
    <x v="38"/>
    <s v="April"/>
    <x v="2"/>
    <x v="2"/>
    <s v="Mobile"/>
    <x v="1"/>
    <n v="908.2"/>
    <n v="5.72166"/>
    <n v="6.3E-3"/>
    <n v="0.77999999999999969"/>
    <n v="4.4628947999999982"/>
    <n v="2"/>
    <n v="2.2314473999999991"/>
    <n v="0.34954890713534187"/>
    <n v="150"/>
    <n v="33.610471839936729"/>
    <n v="36"/>
    <n v="7.5"/>
    <n v="0"/>
  </r>
  <r>
    <x v="0"/>
    <x v="39"/>
    <s v="April"/>
    <x v="2"/>
    <x v="2"/>
    <s v="Mobile"/>
    <x v="1"/>
    <n v="1147.6000000000001"/>
    <n v="12.508840000000001"/>
    <n v="1.09E-2"/>
    <n v="0.76999999999999991"/>
    <n v="9.6318067999999997"/>
    <n v="6"/>
    <n v="1.6053011333333334"/>
    <n v="0.47966078389363037"/>
    <n v="390"/>
    <n v="40.490845393618152"/>
    <n v="40.799999999999997"/>
    <n v="3"/>
    <n v="5"/>
  </r>
  <r>
    <x v="0"/>
    <x v="40"/>
    <s v="April"/>
    <x v="2"/>
    <x v="2"/>
    <s v="Mobile"/>
    <x v="1"/>
    <n v="1167.6000000000001"/>
    <n v="7.7061600000000006"/>
    <n v="6.6E-3"/>
    <n v="0.92999999999999983"/>
    <n v="7.1667287999999996"/>
    <n v="2"/>
    <n v="3.5833643999999998"/>
    <n v="0.25953263363335305"/>
    <n v="110"/>
    <n v="15.348704139606902"/>
    <n v="50.4"/>
    <n v="0"/>
    <n v="3"/>
  </r>
  <r>
    <x v="0"/>
    <x v="41"/>
    <s v="April"/>
    <x v="2"/>
    <x v="2"/>
    <s v="Mobile"/>
    <x v="1"/>
    <n v="1907.8000000000002"/>
    <n v="12.400700000000002"/>
    <n v="6.5000000000000006E-3"/>
    <n v="0.62999999999999978"/>
    <n v="7.8124409999999989"/>
    <n v="1"/>
    <n v="7.8124409999999989"/>
    <n v="8.0640608997879143E-2"/>
    <n v="42"/>
    <n v="5.3760405998586105"/>
    <n v="37.199999999999996"/>
    <n v="15"/>
    <n v="1"/>
  </r>
  <r>
    <x v="0"/>
    <x v="42"/>
    <s v="April"/>
    <x v="2"/>
    <x v="2"/>
    <s v="Mobile"/>
    <x v="1"/>
    <n v="2002"/>
    <n v="11.811800000000003"/>
    <n v="5.9000000000000016E-3"/>
    <n v="0.5299999999999998"/>
    <n v="6.2602539999999998"/>
    <n v="5"/>
    <n v="1.2520507999999999"/>
    <n v="0.42330550805127065"/>
    <n v="170"/>
    <n v="27.155447686307937"/>
    <n v="75.599999999999994"/>
    <n v="18"/>
    <n v="2"/>
  </r>
  <r>
    <x v="0"/>
    <x v="43"/>
    <s v="April"/>
    <x v="2"/>
    <x v="2"/>
    <s v="Mobile"/>
    <x v="1"/>
    <n v="1298.6000000000001"/>
    <n v="5.5839799999999995"/>
    <n v="4.2999999999999991E-3"/>
    <n v="0.4599999999999998"/>
    <n v="2.5686307999999984"/>
    <n v="1"/>
    <n v="2.5686307999999984"/>
    <n v="0.17908373597326641"/>
    <n v="56"/>
    <n v="21.80149829239766"/>
    <n v="32.4"/>
    <n v="1.5"/>
    <n v="1"/>
  </r>
  <r>
    <x v="0"/>
    <x v="44"/>
    <s v="April"/>
    <x v="2"/>
    <x v="2"/>
    <s v="Mobile"/>
    <x v="1"/>
    <n v="1199.6000000000001"/>
    <n v="6.4778399999999996"/>
    <n v="5.3999999999999994E-3"/>
    <n v="0.8999999999999998"/>
    <n v="5.8300559999999981"/>
    <n v="1"/>
    <n v="5.8300559999999981"/>
    <n v="0.15437244513603302"/>
    <n v="57"/>
    <n v="9.7769215252820931"/>
    <n v="61.199999999999996"/>
    <n v="13.5"/>
    <n v="2"/>
  </r>
  <r>
    <x v="0"/>
    <x v="45"/>
    <s v="April"/>
    <x v="2"/>
    <x v="2"/>
    <s v="Mobile"/>
    <x v="1"/>
    <n v="2032"/>
    <n v="14.020800000000003"/>
    <n v="6.9000000000000016E-3"/>
    <n v="0.59999999999999976"/>
    <n v="8.4124799999999986"/>
    <n v="6"/>
    <n v="1.4020799999999998"/>
    <n v="0.42793563847997251"/>
    <n v="462"/>
    <n v="54.918406938263161"/>
    <n v="30"/>
    <n v="4.5"/>
    <n v="5"/>
  </r>
  <r>
    <x v="0"/>
    <x v="46"/>
    <s v="April"/>
    <x v="2"/>
    <x v="2"/>
    <s v="Mobile"/>
    <x v="1"/>
    <n v="1429.8000000000002"/>
    <n v="2.5736399999999997"/>
    <n v="1.7999999999999995E-3"/>
    <n v="3.0000000000000054E-2"/>
    <n v="7.7209200000000131E-2"/>
    <n v="6"/>
    <n v="1.2868200000000022E-2"/>
    <n v="2.3313283909171449"/>
    <n v="396"/>
    <n v="5128.9224600177095"/>
    <n v="74.399999999999991"/>
    <n v="3"/>
    <n v="5"/>
  </r>
  <r>
    <x v="0"/>
    <x v="47"/>
    <s v="April"/>
    <x v="2"/>
    <x v="2"/>
    <s v="Mobile"/>
    <x v="1"/>
    <n v="1348"/>
    <n v="13.075599999999996"/>
    <n v="9.6999999999999968E-3"/>
    <n v="1.1099999999999997"/>
    <n v="14.513915999999991"/>
    <n v="2"/>
    <n v="7.2569579999999956"/>
    <n v="0.15295665208479922"/>
    <n v="96"/>
    <n v="6.6143417117751033"/>
    <n v="55.199999999999996"/>
    <n v="6"/>
    <n v="7"/>
  </r>
  <r>
    <x v="0"/>
    <x v="48"/>
    <s v="April"/>
    <x v="2"/>
    <x v="2"/>
    <s v="Mobile"/>
    <x v="1"/>
    <n v="1491.8000000000002"/>
    <n v="15.067180000000004"/>
    <n v="1.0100000000000001E-2"/>
    <n v="0.54999999999999982"/>
    <n v="8.2869489999999999"/>
    <n v="5"/>
    <n v="1.6573898"/>
    <n v="0.33184710078461921"/>
    <n v="255"/>
    <n v="30.771276618210152"/>
    <n v="19.2"/>
    <n v="7.5"/>
    <n v="4"/>
  </r>
  <r>
    <x v="0"/>
    <x v="49"/>
    <s v="April"/>
    <x v="2"/>
    <x v="2"/>
    <s v="Mobile"/>
    <x v="1"/>
    <n v="2096.6"/>
    <n v="21.38532"/>
    <n v="1.0200000000000001E-2"/>
    <n v="0.11000000000000004"/>
    <n v="2.352385200000001"/>
    <n v="1"/>
    <n v="2.352385200000001"/>
    <n v="4.6761049168307978E-2"/>
    <n v="70"/>
    <n v="29.757031288923248"/>
    <n v="50.4"/>
    <n v="3"/>
    <n v="2"/>
  </r>
  <r>
    <x v="0"/>
    <x v="50"/>
    <s v="April"/>
    <x v="2"/>
    <x v="2"/>
    <s v="Mobile"/>
    <x v="1"/>
    <n v="995.2"/>
    <n v="2.2889599999999999"/>
    <n v="2.3E-3"/>
    <n v="0.36999999999999983"/>
    <n v="0.84691519999999954"/>
    <n v="5"/>
    <n v="0.1693830399999999"/>
    <n v="2.184398154620439"/>
    <n v="195"/>
    <n v="230.24737305458694"/>
    <n v="30"/>
    <n v="0"/>
    <n v="6"/>
  </r>
  <r>
    <x v="0"/>
    <x v="51"/>
    <s v="April"/>
    <x v="2"/>
    <x v="2"/>
    <s v="Mobile"/>
    <x v="1"/>
    <n v="1863"/>
    <n v="12.2958"/>
    <n v="6.6E-3"/>
    <n v="1.1199999999999997"/>
    <n v="13.771295999999996"/>
    <n v="2"/>
    <n v="6.885647999999998"/>
    <n v="0.16265716748808537"/>
    <n v="98"/>
    <n v="7.1162510776037369"/>
    <n v="61.199999999999996"/>
    <n v="10.5"/>
    <n v="2"/>
  </r>
  <r>
    <x v="0"/>
    <x v="52"/>
    <s v="April"/>
    <x v="2"/>
    <x v="2"/>
    <s v="Mobile"/>
    <x v="1"/>
    <n v="2010.4"/>
    <n v="21.310240000000004"/>
    <n v="1.0600000000000002E-2"/>
    <n v="0.88999999999999968"/>
    <n v="18.966113599999996"/>
    <n v="3"/>
    <n v="6.3220378666666655"/>
    <n v="0.14077739152632723"/>
    <n v="120"/>
    <n v="6.3270737764641476"/>
    <n v="67.2"/>
    <n v="13.5"/>
    <n v="7"/>
  </r>
  <r>
    <x v="0"/>
    <x v="53"/>
    <s v="April"/>
    <x v="2"/>
    <x v="2"/>
    <s v="Mobile"/>
    <x v="1"/>
    <n v="1288.4000000000001"/>
    <n v="6.1843199999999996"/>
    <n v="4.7999999999999996E-3"/>
    <n v="1.1399999999999997"/>
    <n v="7.0501247999999972"/>
    <n v="5"/>
    <n v="1.4100249599999994"/>
    <n v="0.80849632619269385"/>
    <n v="215"/>
    <n v="30.49591405814548"/>
    <n v="30"/>
    <n v="12"/>
    <n v="5"/>
  </r>
  <r>
    <x v="0"/>
    <x v="54"/>
    <s v="April"/>
    <x v="2"/>
    <x v="2"/>
    <s v="Mobile"/>
    <x v="1"/>
    <n v="1712.4"/>
    <n v="9.4182000000000023"/>
    <n v="5.5000000000000014E-3"/>
    <n v="8.0000000000000016E-2"/>
    <n v="0.75345600000000035"/>
    <n v="6"/>
    <n v="0.12557600000000005"/>
    <n v="0.63706440721156898"/>
    <n v="264"/>
    <n v="350.38542396636285"/>
    <n v="68.399999999999991"/>
    <n v="6"/>
    <n v="4"/>
  </r>
  <r>
    <x v="0"/>
    <x v="55"/>
    <s v="April"/>
    <x v="2"/>
    <x v="2"/>
    <s v="Mobile"/>
    <x v="1"/>
    <n v="1234.2"/>
    <n v="13.082519999999999"/>
    <n v="1.0599999999999998E-2"/>
    <n v="0.90999999999999981"/>
    <n v="11.905093199999996"/>
    <n v="6"/>
    <n v="1.9841821999999993"/>
    <n v="0.45862723695434826"/>
    <n v="228"/>
    <n v="19.151467037654108"/>
    <n v="40.799999999999997"/>
    <n v="1.5"/>
    <n v="3"/>
  </r>
  <r>
    <x v="0"/>
    <x v="56"/>
    <s v="April"/>
    <x v="2"/>
    <x v="2"/>
    <s v="Mobile"/>
    <x v="1"/>
    <n v="1677.2000000000003"/>
    <n v="9.5600400000000025"/>
    <n v="5.7000000000000002E-3"/>
    <n v="0.60999999999999976"/>
    <n v="5.831624399999999"/>
    <n v="5"/>
    <n v="1.1663248799999999"/>
    <n v="0.52301036397337231"/>
    <n v="150"/>
    <n v="25.721821179018324"/>
    <n v="68.399999999999991"/>
    <n v="13.5"/>
    <n v="1"/>
  </r>
  <r>
    <x v="0"/>
    <x v="57"/>
    <s v="April"/>
    <x v="2"/>
    <x v="2"/>
    <s v="Mobile"/>
    <x v="1"/>
    <n v="1807.4"/>
    <n v="10.302180000000002"/>
    <n v="5.7000000000000002E-3"/>
    <n v="0.72999999999999987"/>
    <n v="7.5205913999999998"/>
    <n v="3"/>
    <n v="2.5068638000000001"/>
    <n v="0.2912005031944695"/>
    <n v="147"/>
    <n v="19.546335145930147"/>
    <n v="40.799999999999997"/>
    <n v="12"/>
    <n v="4"/>
  </r>
  <r>
    <x v="0"/>
    <x v="58"/>
    <s v="April"/>
    <x v="2"/>
    <x v="2"/>
    <s v="Mobile"/>
    <x v="1"/>
    <n v="945.80000000000018"/>
    <n v="7.5664000000000016"/>
    <n v="8.0000000000000002E-3"/>
    <n v="0.37999999999999978"/>
    <n v="2.8752319999999991"/>
    <n v="6"/>
    <n v="0.47920533333333321"/>
    <n v="0.79297948826390341"/>
    <n v="474"/>
    <n v="164.85626203381159"/>
    <n v="30"/>
    <n v="4.5"/>
    <n v="1"/>
  </r>
  <r>
    <x v="0"/>
    <x v="59"/>
    <s v="April"/>
    <x v="2"/>
    <x v="2"/>
    <s v="Mobile"/>
    <x v="1"/>
    <n v="893.80000000000018"/>
    <n v="4.1114800000000011"/>
    <n v="4.5999999999999999E-3"/>
    <n v="0.11000000000000007"/>
    <n v="0.45226280000000041"/>
    <n v="1"/>
    <n v="0.45226280000000041"/>
    <n v="0.24322141905104724"/>
    <n v="46"/>
    <n v="101.71077523952879"/>
    <n v="68.399999999999991"/>
    <n v="15"/>
    <n v="3"/>
  </r>
  <r>
    <x v="0"/>
    <x v="60"/>
    <s v="April"/>
    <x v="2"/>
    <x v="2"/>
    <s v="Mobile"/>
    <x v="1"/>
    <n v="1766.2"/>
    <n v="13.599739999999999"/>
    <n v="7.6999999999999994E-3"/>
    <n v="0.96999999999999986"/>
    <n v="13.191747799999996"/>
    <n v="5"/>
    <n v="2.6383495599999991"/>
    <n v="0.36765408750461409"/>
    <n v="295"/>
    <n v="22.362465116260037"/>
    <n v="14.399999999999999"/>
    <n v="7.5"/>
    <n v="2"/>
  </r>
  <r>
    <x v="0"/>
    <x v="61"/>
    <s v="May"/>
    <x v="2"/>
    <x v="2"/>
    <s v="Mobile"/>
    <x v="1"/>
    <n v="1140.2"/>
    <n v="9.4636599999999991"/>
    <n v="8.2999999999999984E-3"/>
    <n v="0.11000000000000007"/>
    <n v="1.0410026000000006"/>
    <n v="1"/>
    <n v="1.0410026000000006"/>
    <n v="0.10566736336681581"/>
    <n v="51"/>
    <n v="48.991232106432754"/>
    <n v="75.599999999999994"/>
    <n v="3"/>
    <n v="3"/>
  </r>
  <r>
    <x v="0"/>
    <x v="62"/>
    <s v="May"/>
    <x v="2"/>
    <x v="2"/>
    <s v="Mobile"/>
    <x v="1"/>
    <n v="1304"/>
    <n v="11.9968"/>
    <n v="9.1999999999999998E-3"/>
    <n v="0.69999999999999973"/>
    <n v="8.3977599999999963"/>
    <n v="5"/>
    <n v="1.6795519999999993"/>
    <n v="0.41677780741531073"/>
    <n v="380"/>
    <n v="45.250161947948044"/>
    <n v="67.2"/>
    <n v="7.5"/>
    <n v="2"/>
  </r>
  <r>
    <x v="0"/>
    <x v="63"/>
    <s v="May"/>
    <x v="2"/>
    <x v="2"/>
    <s v="Mobile"/>
    <x v="1"/>
    <n v="1587.4"/>
    <n v="11.27054"/>
    <n v="7.0999999999999995E-3"/>
    <n v="0.15000000000000008"/>
    <n v="1.690581000000001"/>
    <n v="3"/>
    <n v="0.56352700000000033"/>
    <n v="0.26618067989643796"/>
    <n v="213"/>
    <n v="125.9921884843139"/>
    <n v="32.4"/>
    <n v="12"/>
    <n v="2"/>
  </r>
  <r>
    <x v="0"/>
    <x v="64"/>
    <s v="May"/>
    <x v="2"/>
    <x v="2"/>
    <s v="Mobile"/>
    <x v="1"/>
    <n v="878.2"/>
    <n v="8.7820000000000018"/>
    <n v="1.0000000000000002E-2"/>
    <n v="0.54999999999999982"/>
    <n v="4.8300999999999998"/>
    <n v="2"/>
    <n v="2.4150499999999999"/>
    <n v="0.22773855613755403"/>
    <n v="134"/>
    <n v="27.742696838574773"/>
    <n v="69.599999999999994"/>
    <n v="7.5"/>
    <n v="4"/>
  </r>
  <r>
    <x v="0"/>
    <x v="65"/>
    <s v="May"/>
    <x v="2"/>
    <x v="2"/>
    <s v="Mobile"/>
    <x v="1"/>
    <n v="1131"/>
    <n v="7.0122"/>
    <n v="6.1999999999999998E-3"/>
    <n v="0.62999999999999978"/>
    <n v="4.4176859999999989"/>
    <n v="4"/>
    <n v="1.1044214999999997"/>
    <n v="0.57043438578477512"/>
    <n v="204"/>
    <n v="46.178021706386566"/>
    <n v="57.599999999999994"/>
    <n v="6"/>
    <n v="2"/>
  </r>
  <r>
    <x v="0"/>
    <x v="66"/>
    <s v="May"/>
    <x v="2"/>
    <x v="2"/>
    <s v="Mobile"/>
    <x v="1"/>
    <n v="1833.4"/>
    <n v="23.100840000000002"/>
    <n v="1.26E-2"/>
    <n v="0.66999999999999982"/>
    <n v="15.477562799999998"/>
    <n v="4"/>
    <n v="3.8693906999999994"/>
    <n v="0.1731538766555675"/>
    <n v="292"/>
    <n v="18.866019396800642"/>
    <n v="58.8"/>
    <n v="1.5"/>
    <n v="4"/>
  </r>
  <r>
    <x v="0"/>
    <x v="67"/>
    <s v="May"/>
    <x v="2"/>
    <x v="2"/>
    <s v="Mobile"/>
    <x v="1"/>
    <n v="1862.6"/>
    <n v="13.783240000000001"/>
    <n v="7.4000000000000012E-3"/>
    <n v="1.0399999999999996"/>
    <n v="14.334569599999995"/>
    <n v="4"/>
    <n v="3.5836423999999987"/>
    <n v="0.29020752740284578"/>
    <n v="136"/>
    <n v="9.4875537804776542"/>
    <n v="21.599999999999998"/>
    <n v="9"/>
    <n v="2"/>
  </r>
  <r>
    <x v="0"/>
    <x v="68"/>
    <s v="May"/>
    <x v="2"/>
    <x v="2"/>
    <s v="Mobile"/>
    <x v="1"/>
    <n v="1688"/>
    <n v="15.5296"/>
    <n v="9.1999999999999998E-3"/>
    <n v="0.8999999999999998"/>
    <n v="13.976639999999998"/>
    <n v="1"/>
    <n v="13.976639999999998"/>
    <n v="6.4393158870801562E-2"/>
    <n v="43"/>
    <n v="3.0765620349382976"/>
    <n v="46.8"/>
    <n v="3"/>
    <n v="1"/>
  </r>
  <r>
    <x v="0"/>
    <x v="69"/>
    <s v="May"/>
    <x v="2"/>
    <x v="2"/>
    <s v="Mobile"/>
    <x v="1"/>
    <n v="1364.2"/>
    <n v="10.77718"/>
    <n v="7.899999999999999E-3"/>
    <n v="0.56999999999999984"/>
    <n v="6.1429925999999977"/>
    <n v="6"/>
    <n v="1.0238320999999997"/>
    <n v="0.5567319094605454"/>
    <n v="312"/>
    <n v="50.789577705172576"/>
    <n v="31.2"/>
    <n v="0"/>
    <n v="2"/>
  </r>
  <r>
    <x v="0"/>
    <x v="70"/>
    <s v="May"/>
    <x v="2"/>
    <x v="2"/>
    <s v="Mobile"/>
    <x v="1"/>
    <n v="1548.6000000000001"/>
    <n v="12.69852"/>
    <n v="8.199999999999999E-3"/>
    <n v="0.02"/>
    <n v="0.25397039999999999"/>
    <n v="3"/>
    <n v="8.465679999999999E-2"/>
    <n v="0.23624800370436869"/>
    <n v="141"/>
    <n v="555.18280870526644"/>
    <n v="40.799999999999997"/>
    <n v="16.5"/>
    <n v="3"/>
  </r>
  <r>
    <x v="0"/>
    <x v="71"/>
    <s v="May"/>
    <x v="2"/>
    <x v="2"/>
    <s v="Mobile"/>
    <x v="1"/>
    <n v="1478.6000000000001"/>
    <n v="8.1323000000000043"/>
    <n v="5.5000000000000023E-3"/>
    <n v="0.35999999999999993"/>
    <n v="2.9276280000000008"/>
    <n v="1"/>
    <n v="2.9276280000000008"/>
    <n v="0.12296644245785318"/>
    <n v="46"/>
    <n v="15.712378758503467"/>
    <n v="66"/>
    <n v="10.5"/>
    <n v="1"/>
  </r>
  <r>
    <x v="0"/>
    <x v="72"/>
    <s v="May"/>
    <x v="2"/>
    <x v="2"/>
    <s v="Mobile"/>
    <x v="1"/>
    <n v="1856.4"/>
    <n v="15.96504"/>
    <n v="8.6E-3"/>
    <n v="0.85999999999999976"/>
    <n v="13.729934399999996"/>
    <n v="5"/>
    <n v="2.7459868799999994"/>
    <n v="0.31318430771235151"/>
    <n v="185"/>
    <n v="13.474208587624428"/>
    <n v="30"/>
    <n v="4.5"/>
    <n v="1"/>
  </r>
  <r>
    <x v="0"/>
    <x v="73"/>
    <s v="May"/>
    <x v="2"/>
    <x v="2"/>
    <s v="Mobile"/>
    <x v="1"/>
    <n v="1706"/>
    <n v="5.2885999999999989"/>
    <n v="3.0999999999999995E-3"/>
    <n v="0.04"/>
    <n v="0.21154399999999995"/>
    <n v="3"/>
    <n v="7.0514666666666656E-2"/>
    <n v="0.5672578754301707"/>
    <n v="177"/>
    <n v="836.70536625950172"/>
    <n v="61.199999999999996"/>
    <n v="7.5"/>
    <n v="3"/>
  </r>
  <r>
    <x v="0"/>
    <x v="74"/>
    <s v="May"/>
    <x v="2"/>
    <x v="2"/>
    <s v="Mobile"/>
    <x v="1"/>
    <n v="1071.6000000000001"/>
    <n v="3.9649199999999998"/>
    <n v="3.6999999999999993E-3"/>
    <n v="9.9999999999999395E-3"/>
    <n v="3.964919999999976E-2"/>
    <n v="6"/>
    <n v="6.6081999999999599E-3"/>
    <n v="1.513271390091099"/>
    <n v="276"/>
    <n v="6961.0483944190973"/>
    <n v="54"/>
    <n v="16.5"/>
    <n v="1"/>
  </r>
  <r>
    <x v="0"/>
    <x v="75"/>
    <s v="May"/>
    <x v="2"/>
    <x v="2"/>
    <s v="Mobile"/>
    <x v="1"/>
    <n v="1944.4"/>
    <n v="11.860840000000001"/>
    <n v="6.1000000000000004E-3"/>
    <n v="0.37999999999999978"/>
    <n v="4.5071191999999982"/>
    <n v="6"/>
    <n v="0.75118653333333307"/>
    <n v="0.50586636359650738"/>
    <n v="216"/>
    <n v="47.924181814405991"/>
    <n v="16.8"/>
    <n v="21"/>
    <n v="3"/>
  </r>
  <r>
    <x v="0"/>
    <x v="76"/>
    <s v="May"/>
    <x v="2"/>
    <x v="2"/>
    <s v="Mobile"/>
    <x v="1"/>
    <n v="2191"/>
    <n v="6.5730000000000004"/>
    <n v="3.0000000000000001E-3"/>
    <n v="0.5199999999999998"/>
    <n v="3.417959999999999"/>
    <n v="4"/>
    <n v="0.85448999999999975"/>
    <n v="0.60855012931690244"/>
    <n v="140"/>
    <n v="40.960104857868451"/>
    <n v="48"/>
    <n v="16.5"/>
    <n v="2"/>
  </r>
  <r>
    <x v="0"/>
    <x v="77"/>
    <s v="May"/>
    <x v="2"/>
    <x v="2"/>
    <s v="Mobile"/>
    <x v="1"/>
    <n v="1066.2"/>
    <n v="6.71706"/>
    <n v="6.3E-3"/>
    <n v="0.20999999999999994"/>
    <n v="1.4105825999999997"/>
    <n v="5"/>
    <n v="0.28211651999999993"/>
    <n v="0.74437328235865097"/>
    <n v="325"/>
    <n v="230.401254063392"/>
    <n v="37.199999999999996"/>
    <n v="3"/>
    <n v="3"/>
  </r>
  <r>
    <x v="0"/>
    <x v="78"/>
    <s v="May"/>
    <x v="2"/>
    <x v="2"/>
    <s v="Mobile"/>
    <x v="1"/>
    <n v="1983.6"/>
    <n v="13.885199999999996"/>
    <n v="6.9999999999999984E-3"/>
    <n v="0.67999999999999983"/>
    <n v="9.4419359999999948"/>
    <n v="1"/>
    <n v="9.4419359999999948"/>
    <n v="7.2019128280471315E-2"/>
    <n v="45"/>
    <n v="4.7659717244429558"/>
    <n v="32.4"/>
    <n v="9"/>
    <n v="0"/>
  </r>
  <r>
    <x v="0"/>
    <x v="79"/>
    <s v="May"/>
    <x v="2"/>
    <x v="2"/>
    <s v="Mobile"/>
    <x v="1"/>
    <n v="2173.8000000000002"/>
    <n v="10.868999999999998"/>
    <n v="4.9999999999999984E-3"/>
    <n v="0.37999999999999984"/>
    <n v="4.1302199999999978"/>
    <n v="6"/>
    <n v="0.68836999999999959"/>
    <n v="0.55202870549268568"/>
    <n v="246"/>
    <n v="59.560991908421379"/>
    <n v="67.2"/>
    <n v="1.5"/>
    <n v="6"/>
  </r>
  <r>
    <x v="0"/>
    <x v="80"/>
    <s v="May"/>
    <x v="2"/>
    <x v="2"/>
    <s v="Mobile"/>
    <x v="1"/>
    <n v="780.60000000000014"/>
    <n v="1.4831400000000008"/>
    <n v="1.9000000000000006E-3"/>
    <n v="1.0199999999999998"/>
    <n v="1.5128028000000004"/>
    <n v="1"/>
    <n v="1.5128028000000004"/>
    <n v="0.67424518251817056"/>
    <n v="48"/>
    <n v="31.72918505967862"/>
    <n v="15.6"/>
    <n v="10.5"/>
    <n v="0"/>
  </r>
  <r>
    <x v="0"/>
    <x v="81"/>
    <s v="May"/>
    <x v="2"/>
    <x v="2"/>
    <s v="Mobile"/>
    <x v="1"/>
    <n v="1004.8000000000002"/>
    <n v="8.4403199999999998"/>
    <n v="8.3999999999999977E-3"/>
    <n v="0.26"/>
    <n v="2.1944832000000001"/>
    <n v="6"/>
    <n v="0.36574719999999999"/>
    <n v="0.71087352138307558"/>
    <n v="228"/>
    <n v="103.89689927906488"/>
    <n v="84"/>
    <n v="7.5"/>
    <n v="5"/>
  </r>
  <r>
    <x v="0"/>
    <x v="82"/>
    <s v="May"/>
    <x v="2"/>
    <x v="2"/>
    <s v="Mobile"/>
    <x v="1"/>
    <n v="1756.6"/>
    <n v="9.3099799999999959"/>
    <n v="5.2999999999999983E-3"/>
    <n v="4.9999999999999899E-2"/>
    <n v="0.46549899999999883"/>
    <n v="1"/>
    <n v="0.46549899999999883"/>
    <n v="0.10741161635148523"/>
    <n v="49"/>
    <n v="105.26338402445575"/>
    <n v="54"/>
    <n v="13.5"/>
    <n v="3"/>
  </r>
  <r>
    <x v="0"/>
    <x v="83"/>
    <s v="May"/>
    <x v="2"/>
    <x v="2"/>
    <s v="Mobile"/>
    <x v="1"/>
    <n v="1758.6"/>
    <n v="10.024019999999998"/>
    <n v="5.6999999999999993E-3"/>
    <n v="0.53999999999999981"/>
    <n v="5.4129707999999974"/>
    <n v="4"/>
    <n v="1.3532426999999994"/>
    <n v="0.39904150231144797"/>
    <n v="164"/>
    <n v="30.297595545869207"/>
    <n v="28.799999999999997"/>
    <n v="1.5"/>
    <n v="4"/>
  </r>
  <r>
    <x v="0"/>
    <x v="84"/>
    <s v="May"/>
    <x v="2"/>
    <x v="2"/>
    <s v="Mobile"/>
    <x v="1"/>
    <n v="1223.4000000000001"/>
    <n v="8.5638000000000023"/>
    <n v="7.000000000000001E-3"/>
    <n v="0.86999999999999977"/>
    <n v="7.4505059999999999"/>
    <n v="4"/>
    <n v="1.8626265"/>
    <n v="0.46708236997594516"/>
    <n v="320"/>
    <n v="42.950102986293821"/>
    <n v="33.6"/>
    <n v="15"/>
    <n v="6"/>
  </r>
  <r>
    <x v="0"/>
    <x v="85"/>
    <s v="May"/>
    <x v="2"/>
    <x v="2"/>
    <s v="Mobile"/>
    <x v="1"/>
    <n v="821.2"/>
    <n v="8.376240000000001"/>
    <n v="1.0200000000000001E-2"/>
    <n v="0.48999999999999977"/>
    <n v="4.1043575999999984"/>
    <n v="6"/>
    <n v="0.68405959999999977"/>
    <n v="0.71631185352855209"/>
    <n v="354"/>
    <n v="86.249794608539986"/>
    <n v="56.4"/>
    <n v="6"/>
    <n v="4"/>
  </r>
  <r>
    <x v="0"/>
    <x v="86"/>
    <s v="May"/>
    <x v="2"/>
    <x v="2"/>
    <s v="Mobile"/>
    <x v="1"/>
    <n v="1021.8000000000002"/>
    <n v="13.283400000000004"/>
    <n v="1.3000000000000001E-2"/>
    <n v="0.31999999999999995"/>
    <n v="4.2506880000000002"/>
    <n v="5"/>
    <n v="0.85013760000000005"/>
    <n v="0.37640965415480965"/>
    <n v="385"/>
    <n v="90.573573031001089"/>
    <n v="39.6"/>
    <n v="6"/>
    <n v="2"/>
  </r>
  <r>
    <x v="0"/>
    <x v="87"/>
    <s v="May"/>
    <x v="2"/>
    <x v="2"/>
    <s v="Mobile"/>
    <x v="1"/>
    <n v="1001.6000000000001"/>
    <n v="6.5104000000000015"/>
    <n v="6.5000000000000006E-3"/>
    <n v="0.79999999999999971"/>
    <n v="5.2083199999999996"/>
    <n v="1"/>
    <n v="5.2083199999999996"/>
    <n v="0.15360039321700661"/>
    <n v="62"/>
    <n v="11.904030474318015"/>
    <n v="38.4"/>
    <n v="10.5"/>
    <n v="4"/>
  </r>
  <r>
    <x v="0"/>
    <x v="88"/>
    <s v="May"/>
    <x v="2"/>
    <x v="2"/>
    <s v="Mobile"/>
    <x v="1"/>
    <n v="2108"/>
    <n v="14.3344"/>
    <n v="6.8000000000000005E-3"/>
    <n v="1.0499999999999996"/>
    <n v="15.051119999999996"/>
    <n v="4"/>
    <n v="3.7627799999999989"/>
    <n v="0.27904900100457641"/>
    <n v="300"/>
    <n v="19.932071500326892"/>
    <n v="63.599999999999994"/>
    <n v="12"/>
    <n v="3"/>
  </r>
  <r>
    <x v="0"/>
    <x v="89"/>
    <s v="May"/>
    <x v="2"/>
    <x v="2"/>
    <s v="Mobile"/>
    <x v="1"/>
    <n v="913.60000000000014"/>
    <n v="6.6692800000000005"/>
    <n v="7.2999999999999992E-3"/>
    <n v="0.28999999999999992"/>
    <n v="1.9340911999999997"/>
    <n v="5"/>
    <n v="0.38681823999999992"/>
    <n v="0.74970611520284047"/>
    <n v="205"/>
    <n v="105.99293352867747"/>
    <n v="68.399999999999991"/>
    <n v="4.5"/>
    <n v="6"/>
  </r>
  <r>
    <x v="0"/>
    <x v="90"/>
    <s v="May"/>
    <x v="2"/>
    <x v="2"/>
    <s v="Mobile"/>
    <x v="1"/>
    <n v="1289"/>
    <n v="10.698700000000001"/>
    <n v="8.3000000000000001E-3"/>
    <n v="5.0000000000000031E-2"/>
    <n v="0.53493500000000038"/>
    <n v="2"/>
    <n v="0.26746750000000019"/>
    <n v="0.18693860001682447"/>
    <n v="106"/>
    <n v="198.15491601783381"/>
    <n v="80.399999999999991"/>
    <n v="19.5"/>
    <n v="5"/>
  </r>
  <r>
    <x v="0"/>
    <x v="91"/>
    <s v="May"/>
    <x v="2"/>
    <x v="2"/>
    <s v="Mobile"/>
    <x v="1"/>
    <n v="1645.6000000000001"/>
    <n v="10.038160000000001"/>
    <n v="6.1000000000000004E-3"/>
    <n v="0.46999999999999981"/>
    <n v="4.7179351999999986"/>
    <n v="6"/>
    <n v="0.78632253333333313"/>
    <n v="0.59771910389951932"/>
    <n v="300"/>
    <n v="63.587138712714854"/>
    <n v="21.599999999999998"/>
    <n v="16.5"/>
    <n v="4"/>
  </r>
  <r>
    <x v="1"/>
    <x v="92"/>
    <s v="June"/>
    <x v="2"/>
    <x v="2"/>
    <s v="Mobile"/>
    <x v="1"/>
    <n v="1553.1999999999998"/>
    <n v="9.7851599999999994"/>
    <n v="6.3E-3"/>
    <n v="1.1099999999999999"/>
    <n v="10.861527599999999"/>
    <n v="4"/>
    <n v="2.7153818999999997"/>
    <n v="0.40878227847066378"/>
    <n v="290"/>
    <n v="26.699743413624436"/>
    <n v="50.4"/>
    <n v="13.5"/>
    <n v="4"/>
  </r>
  <r>
    <x v="1"/>
    <x v="93"/>
    <s v="June"/>
    <x v="2"/>
    <x v="2"/>
    <s v="Mobile"/>
    <x v="1"/>
    <n v="962.39999999999986"/>
    <n v="2.6947199999999993"/>
    <n v="2.7999999999999995E-3"/>
    <n v="0.79999999999999971"/>
    <n v="2.1557759999999986"/>
    <n v="1"/>
    <n v="2.1557759999999986"/>
    <n v="0.37109606935043354"/>
    <n v="122"/>
    <n v="56.59215057594114"/>
    <n v="36"/>
    <n v="9"/>
    <n v="8"/>
  </r>
  <r>
    <x v="1"/>
    <x v="94"/>
    <s v="June"/>
    <x v="2"/>
    <x v="2"/>
    <s v="Mobile"/>
    <x v="1"/>
    <n v="902.3"/>
    <n v="5.1431099999999992"/>
    <n v="5.6999999999999993E-3"/>
    <n v="0.21000000000000002"/>
    <n v="1.0800531"/>
    <n v="0"/>
    <n v="0"/>
    <n v="0"/>
    <n v="30"/>
    <n v="27.776412104182654"/>
    <n v="48"/>
    <n v="9"/>
    <n v="11"/>
  </r>
  <r>
    <x v="1"/>
    <x v="95"/>
    <s v="June"/>
    <x v="2"/>
    <x v="2"/>
    <s v="Mobile"/>
    <x v="1"/>
    <n v="1829.9999999999998"/>
    <n v="15.372"/>
    <n v="8.4000000000000012E-3"/>
    <n v="1.2999999999999998"/>
    <n v="19.983599999999996"/>
    <n v="5"/>
    <n v="3.9967199999999989"/>
    <n v="0.32526671870934165"/>
    <n v="386"/>
    <n v="19.315838987970139"/>
    <n v="76.8"/>
    <n v="25.5"/>
    <n v="8"/>
  </r>
  <r>
    <x v="1"/>
    <x v="96"/>
    <s v="June"/>
    <x v="2"/>
    <x v="2"/>
    <s v="Mobile"/>
    <x v="1"/>
    <n v="1092.1999999999998"/>
    <n v="7.3177399999999988"/>
    <n v="6.7000000000000002E-3"/>
    <n v="0.21000000000000002"/>
    <n v="1.5367253999999999"/>
    <n v="4"/>
    <n v="0.38418134999999998"/>
    <n v="0.54661685165091967"/>
    <n v="299"/>
    <n v="194.56956981383922"/>
    <n v="73.2"/>
    <n v="16.5"/>
    <n v="2"/>
  </r>
  <r>
    <x v="1"/>
    <x v="97"/>
    <s v="June"/>
    <x v="2"/>
    <x v="2"/>
    <s v="Mobile"/>
    <x v="1"/>
    <n v="1185.8999999999999"/>
    <n v="8.7756599999999985"/>
    <n v="7.3999999999999995E-3"/>
    <n v="0.53999999999999981"/>
    <n v="4.7388563999999977"/>
    <n v="3"/>
    <n v="1.5796187999999993"/>
    <n v="0.34185462973725061"/>
    <n v="131"/>
    <n v="27.643800305913484"/>
    <n v="80.399999999999991"/>
    <n v="3"/>
    <n v="1"/>
  </r>
  <r>
    <x v="1"/>
    <x v="98"/>
    <s v="June"/>
    <x v="2"/>
    <x v="2"/>
    <s v="Mobile"/>
    <x v="1"/>
    <n v="1484.8999999999999"/>
    <n v="9.0578900000000004"/>
    <n v="6.1000000000000013E-3"/>
    <n v="0.59999999999999987"/>
    <n v="5.4347339999999988"/>
    <n v="1"/>
    <n v="5.4347339999999988"/>
    <n v="0.11040098742643153"/>
    <n v="105"/>
    <n v="19.320172799625524"/>
    <n v="31.2"/>
    <n v="7.5"/>
    <n v="5"/>
  </r>
  <r>
    <x v="1"/>
    <x v="99"/>
    <s v="June"/>
    <x v="2"/>
    <x v="2"/>
    <s v="Mobile"/>
    <x v="1"/>
    <n v="953.09999999999991"/>
    <n v="6.6716999999999986"/>
    <n v="6.9999999999999993E-3"/>
    <n v="0.92999999999999994"/>
    <n v="6.2046809999999981"/>
    <n v="4"/>
    <n v="1.5511702499999995"/>
    <n v="0.59954734175697366"/>
    <n v="275"/>
    <n v="44.321376070744023"/>
    <n v="64.8"/>
    <n v="21"/>
    <n v="4"/>
  </r>
  <r>
    <x v="1"/>
    <x v="100"/>
    <s v="June"/>
    <x v="2"/>
    <x v="2"/>
    <s v="Mobile"/>
    <x v="1"/>
    <n v="764.59999999999991"/>
    <n v="5.8109599999999979"/>
    <n v="7.5999999999999983E-3"/>
    <n v="0.63999999999999968"/>
    <n v="3.7190143999999967"/>
    <n v="5"/>
    <n v="0.74380287999999939"/>
    <n v="0.86044302490466318"/>
    <n v="379"/>
    <n v="101.9087207621461"/>
    <n v="49.199999999999996"/>
    <n v="18"/>
    <n v="10"/>
  </r>
  <r>
    <x v="1"/>
    <x v="101"/>
    <s v="June"/>
    <x v="2"/>
    <x v="2"/>
    <s v="Mobile"/>
    <x v="1"/>
    <n v="1631.4"/>
    <n v="8.4832799999999988"/>
    <n v="5.1999999999999989E-3"/>
    <n v="1.1199999999999999"/>
    <n v="9.5012735999999975"/>
    <n v="0"/>
    <n v="0"/>
    <n v="0"/>
    <n v="19"/>
    <n v="1.9997319096252533"/>
    <n v="86.399999999999991"/>
    <n v="22.5"/>
    <n v="1"/>
  </r>
  <r>
    <x v="1"/>
    <x v="102"/>
    <s v="June"/>
    <x v="2"/>
    <x v="2"/>
    <s v="Mobile"/>
    <x v="1"/>
    <n v="1448.3"/>
    <n v="12.745039999999998"/>
    <n v="8.7999999999999988E-3"/>
    <n v="0.48999999999999994"/>
    <n v="6.2450695999999981"/>
    <n v="1"/>
    <n v="6.2450695999999981"/>
    <n v="7.8461895764940726E-2"/>
    <n v="37"/>
    <n v="5.9246737618424641"/>
    <n v="49.199999999999996"/>
    <n v="15"/>
    <n v="0"/>
  </r>
  <r>
    <x v="1"/>
    <x v="103"/>
    <s v="June"/>
    <x v="2"/>
    <x v="2"/>
    <s v="Mobile"/>
    <x v="1"/>
    <n v="1023.8"/>
    <n v="10.237999999999998"/>
    <n v="9.9999999999999985E-3"/>
    <n v="0.73999999999999977"/>
    <n v="7.576119999999996"/>
    <n v="1"/>
    <n v="7.576119999999996"/>
    <n v="9.7675327212346189E-2"/>
    <n v="123"/>
    <n v="16.235223306917007"/>
    <n v="43.199999999999996"/>
    <n v="10.5"/>
    <n v="5"/>
  </r>
  <r>
    <x v="1"/>
    <x v="104"/>
    <s v="June"/>
    <x v="2"/>
    <x v="2"/>
    <s v="Mobile"/>
    <x v="1"/>
    <n v="947.59999999999991"/>
    <n v="5.9698799999999999"/>
    <n v="6.3E-3"/>
    <n v="0.25"/>
    <n v="1.49247"/>
    <n v="2"/>
    <n v="0.74623499999999998"/>
    <n v="0.33501510918142408"/>
    <n v="167"/>
    <n v="111.89504646659564"/>
    <n v="58.8"/>
    <n v="21"/>
    <n v="1"/>
  </r>
  <r>
    <x v="1"/>
    <x v="105"/>
    <s v="June"/>
    <x v="2"/>
    <x v="2"/>
    <s v="Mobile"/>
    <x v="1"/>
    <n v="1519.8"/>
    <n v="6.5351400000000002"/>
    <n v="4.3E-3"/>
    <n v="0.64999999999999969"/>
    <n v="4.2478409999999984"/>
    <n v="1"/>
    <n v="4.2478409999999984"/>
    <n v="0.15301891007690729"/>
    <n v="30"/>
    <n v="7.0624112343188017"/>
    <n v="36"/>
    <n v="24"/>
    <n v="2"/>
  </r>
  <r>
    <x v="1"/>
    <x v="106"/>
    <s v="June"/>
    <x v="2"/>
    <x v="2"/>
    <s v="Mobile"/>
    <x v="1"/>
    <n v="1205.0999999999999"/>
    <n v="5.1819299999999995"/>
    <n v="4.3E-3"/>
    <n v="0.25000000000000006"/>
    <n v="1.2954825000000001"/>
    <n v="3"/>
    <n v="0.43182750000000003"/>
    <n v="0.578934875615842"/>
    <n v="60"/>
    <n v="46.314790049267351"/>
    <n v="50.4"/>
    <n v="6"/>
    <n v="8"/>
  </r>
  <r>
    <x v="1"/>
    <x v="107"/>
    <s v="June"/>
    <x v="2"/>
    <x v="2"/>
    <s v="Mobile"/>
    <x v="1"/>
    <n v="1414.3"/>
    <n v="6.0814899999999996"/>
    <n v="4.3E-3"/>
    <n v="0.19000000000000003"/>
    <n v="1.1554831000000001"/>
    <n v="5"/>
    <n v="0.23109662000000003"/>
    <n v="0.82216693606336611"/>
    <n v="166"/>
    <n v="143.66285409107238"/>
    <n v="91.2"/>
    <n v="22.5"/>
    <n v="4"/>
  </r>
  <r>
    <x v="1"/>
    <x v="108"/>
    <s v="June"/>
    <x v="2"/>
    <x v="2"/>
    <s v="Mobile"/>
    <x v="1"/>
    <n v="1116"/>
    <n v="4.5756000000000006"/>
    <n v="4.1000000000000003E-3"/>
    <n v="1.1999999999999997"/>
    <n v="5.4907199999999996"/>
    <n v="4"/>
    <n v="1.3726799999999999"/>
    <n v="0.87420229041000075"/>
    <n v="203"/>
    <n v="36.971471865256291"/>
    <n v="51.6"/>
    <n v="21"/>
    <n v="0"/>
  </r>
  <r>
    <x v="1"/>
    <x v="109"/>
    <s v="June"/>
    <x v="2"/>
    <x v="2"/>
    <s v="Mobile"/>
    <x v="1"/>
    <n v="1148.1999999999998"/>
    <n v="8.6114999999999977"/>
    <n v="7.4999999999999989E-3"/>
    <n v="0.5299999999999998"/>
    <n v="4.5640949999999973"/>
    <n v="2"/>
    <n v="2.2820474999999987"/>
    <n v="0.23224757591592643"/>
    <n v="173"/>
    <n v="37.90455720137291"/>
    <n v="87.6"/>
    <n v="7.5"/>
    <n v="3"/>
  </r>
  <r>
    <x v="1"/>
    <x v="110"/>
    <s v="June"/>
    <x v="2"/>
    <x v="2"/>
    <s v="Mobile"/>
    <x v="1"/>
    <n v="1687.9"/>
    <n v="10.464980000000001"/>
    <n v="6.1999999999999998E-3"/>
    <n v="0.68999999999999972"/>
    <n v="7.2208361999999973"/>
    <n v="2"/>
    <n v="3.6104180999999986"/>
    <n v="0.19111359983487783"/>
    <n v="171"/>
    <n v="23.681467805626177"/>
    <n v="74.399999999999991"/>
    <n v="9"/>
    <n v="2"/>
  </r>
  <r>
    <x v="1"/>
    <x v="111"/>
    <s v="June"/>
    <x v="2"/>
    <x v="2"/>
    <s v="Mobile"/>
    <x v="1"/>
    <n v="1439.8999999999999"/>
    <n v="7.0555099999999999"/>
    <n v="4.9000000000000007E-3"/>
    <n v="1.2"/>
    <n v="8.4666119999999996"/>
    <n v="4"/>
    <n v="2.1166529999999999"/>
    <n v="0.5669327943692235"/>
    <n v="132"/>
    <n v="15.590651845153646"/>
    <n v="21.599999999999998"/>
    <n v="7.5"/>
    <n v="11"/>
  </r>
  <r>
    <x v="1"/>
    <x v="112"/>
    <s v="June"/>
    <x v="2"/>
    <x v="2"/>
    <s v="Mobile"/>
    <x v="1"/>
    <n v="597.09999999999991"/>
    <n v="1.9107199999999995"/>
    <n v="3.1999999999999997E-3"/>
    <n v="0.20000000000000007"/>
    <n v="0.38214400000000004"/>
    <n v="2"/>
    <n v="0.19107200000000002"/>
    <n v="1.0467258415675769"/>
    <n v="63"/>
    <n v="164.85932004689329"/>
    <n v="76.8"/>
    <n v="13.5"/>
    <n v="8"/>
  </r>
  <r>
    <x v="1"/>
    <x v="113"/>
    <s v="June"/>
    <x v="2"/>
    <x v="2"/>
    <s v="Mobile"/>
    <x v="1"/>
    <n v="1171.0999999999999"/>
    <n v="7.1437099999999996"/>
    <n v="6.1000000000000004E-3"/>
    <n v="0.7699999999999998"/>
    <n v="5.5006566999999986"/>
    <n v="4"/>
    <n v="1.3751641749999997"/>
    <n v="0.55993314398260852"/>
    <n v="163"/>
    <n v="29.632825477001688"/>
    <n v="98.399999999999991"/>
    <n v="1.5"/>
    <n v="3"/>
  </r>
  <r>
    <x v="1"/>
    <x v="114"/>
    <s v="June"/>
    <x v="2"/>
    <x v="2"/>
    <s v="Mobile"/>
    <x v="1"/>
    <n v="1329.6"/>
    <n v="2.9251199999999993"/>
    <n v="2.1999999999999997E-3"/>
    <n v="0.38000000000000006"/>
    <n v="1.1115455999999999"/>
    <n v="1"/>
    <n v="1.1115455999999999"/>
    <n v="0.34186631659555855"/>
    <n v="42"/>
    <n v="37.785224465824889"/>
    <n v="93.6"/>
    <n v="18"/>
    <n v="1"/>
  </r>
  <r>
    <x v="1"/>
    <x v="115"/>
    <s v="June"/>
    <x v="2"/>
    <x v="2"/>
    <s v="Mobile"/>
    <x v="1"/>
    <n v="1167"/>
    <n v="6.8853000000000018"/>
    <n v="5.9000000000000016E-3"/>
    <n v="0.90999999999999981"/>
    <n v="6.2656230000000006"/>
    <n v="3"/>
    <n v="2.0885410000000002"/>
    <n v="0.43571086227179634"/>
    <n v="78"/>
    <n v="12.448881779194183"/>
    <n v="92.399999999999991"/>
    <n v="3"/>
    <n v="12"/>
  </r>
  <r>
    <x v="1"/>
    <x v="116"/>
    <s v="June"/>
    <x v="2"/>
    <x v="2"/>
    <s v="Mobile"/>
    <x v="1"/>
    <n v="1387.1"/>
    <n v="4.9935600000000004"/>
    <n v="3.6000000000000008E-3"/>
    <n v="0.25000000000000006"/>
    <n v="1.2483900000000003"/>
    <n v="0"/>
    <n v="0"/>
    <n v="0"/>
    <n v="8"/>
    <n v="6.4082538309342416"/>
    <n v="63.599999999999994"/>
    <n v="24"/>
    <n v="6"/>
  </r>
  <r>
    <x v="1"/>
    <x v="117"/>
    <s v="June"/>
    <x v="2"/>
    <x v="2"/>
    <s v="Mobile"/>
    <x v="1"/>
    <n v="1275.8999999999999"/>
    <n v="7.9105800000000004"/>
    <n v="6.2000000000000006E-3"/>
    <n v="0.92999999999999983"/>
    <n v="7.3568393999999993"/>
    <n v="3"/>
    <n v="2.4522797999999999"/>
    <n v="0.37923894328860841"/>
    <n v="249"/>
    <n v="33.846056228983336"/>
    <n v="42"/>
    <n v="9"/>
    <n v="8"/>
  </r>
  <r>
    <x v="1"/>
    <x v="118"/>
    <s v="June"/>
    <x v="2"/>
    <x v="2"/>
    <s v="Mobile"/>
    <x v="1"/>
    <n v="1506.6999999999998"/>
    <n v="7.0814899999999978"/>
    <n v="4.6999999999999993E-3"/>
    <n v="0.30000000000000004"/>
    <n v="2.1244469999999995"/>
    <n v="1"/>
    <n v="2.1244469999999995"/>
    <n v="0.14121321925188066"/>
    <n v="69"/>
    <n v="32.479040427932546"/>
    <n v="81.599999999999994"/>
    <n v="22.5"/>
    <n v="0"/>
  </r>
  <r>
    <x v="1"/>
    <x v="119"/>
    <s v="June"/>
    <x v="2"/>
    <x v="2"/>
    <s v="Mobile"/>
    <x v="1"/>
    <n v="925.8"/>
    <n v="3.7031999999999998"/>
    <n v="4.0000000000000001E-3"/>
    <n v="0.91999999999999982"/>
    <n v="3.4069439999999993"/>
    <n v="4"/>
    <n v="0.85173599999999983"/>
    <n v="1.0801468999783972"/>
    <n v="135"/>
    <n v="39.624954211164031"/>
    <n v="96"/>
    <n v="16.5"/>
    <n v="10"/>
  </r>
  <r>
    <x v="1"/>
    <x v="120"/>
    <s v="June"/>
    <x v="2"/>
    <x v="2"/>
    <s v="Mobile"/>
    <x v="1"/>
    <n v="1469.8999999999999"/>
    <n v="11.31823"/>
    <n v="7.7000000000000002E-3"/>
    <n v="0.5199999999999998"/>
    <n v="5.8854795999999974"/>
    <n v="4"/>
    <n v="1.4713698999999993"/>
    <n v="0.35341215013301552"/>
    <n v="174"/>
    <n v="29.56428563612727"/>
    <n v="60"/>
    <n v="7.5"/>
    <n v="1"/>
  </r>
  <r>
    <x v="1"/>
    <x v="121"/>
    <s v="June"/>
    <x v="2"/>
    <x v="2"/>
    <s v="Mobile"/>
    <x v="1"/>
    <n v="1366.1999999999998"/>
    <n v="8.3338200000000011"/>
    <n v="6.1000000000000013E-3"/>
    <n v="0.37"/>
    <n v="3.0835134000000002"/>
    <n v="5"/>
    <n v="0.61670268000000006"/>
    <n v="0.59996496204621641"/>
    <n v="297"/>
    <n v="96.31869931228448"/>
    <n v="78"/>
    <n v="0"/>
    <n v="4"/>
  </r>
  <r>
    <x v="1"/>
    <x v="122"/>
    <s v="July"/>
    <x v="2"/>
    <x v="2"/>
    <s v="Mobile"/>
    <x v="1"/>
    <n v="975.8"/>
    <n v="5.9523799999999989"/>
    <n v="6.0999999999999995E-3"/>
    <n v="1.1199999999999999"/>
    <n v="6.6666655999999982"/>
    <n v="4"/>
    <n v="1.6666663999999995"/>
    <n v="0.67200010752001738"/>
    <n v="249"/>
    <n v="37.350005976000965"/>
    <n v="54"/>
    <n v="4.5"/>
    <n v="6"/>
  </r>
  <r>
    <x v="1"/>
    <x v="123"/>
    <s v="July"/>
    <x v="2"/>
    <x v="2"/>
    <s v="Mobile"/>
    <x v="1"/>
    <n v="1111.3999999999999"/>
    <n v="2.7785000000000002"/>
    <n v="2.5000000000000005E-3"/>
    <n v="0.72999999999999976"/>
    <n v="2.0283049999999996"/>
    <n v="2"/>
    <n v="1.0141524999999998"/>
    <n v="0.71981284865934847"/>
    <n v="90"/>
    <n v="44.372024917357116"/>
    <n v="92.399999999999991"/>
    <n v="15"/>
    <n v="8"/>
  </r>
  <r>
    <x v="1"/>
    <x v="124"/>
    <s v="July"/>
    <x v="2"/>
    <x v="2"/>
    <s v="Mobile"/>
    <x v="1"/>
    <n v="663.59999999999991"/>
    <n v="3.9152399999999998"/>
    <n v="5.9000000000000007E-3"/>
    <n v="0.56999999999999984"/>
    <n v="2.2316867999999994"/>
    <n v="3"/>
    <n v="0.74389559999999977"/>
    <n v="0.76623655254850276"/>
    <n v="126"/>
    <n v="56.459535450942326"/>
    <n v="63.599999999999994"/>
    <n v="10.5"/>
    <n v="4"/>
  </r>
  <r>
    <x v="1"/>
    <x v="125"/>
    <s v="July"/>
    <x v="2"/>
    <x v="2"/>
    <s v="Mobile"/>
    <x v="1"/>
    <n v="1525.8999999999999"/>
    <n v="11.59684"/>
    <n v="7.6000000000000009E-3"/>
    <n v="0.22000000000000003"/>
    <n v="2.5513048000000005"/>
    <n v="1"/>
    <n v="2.5513048000000005"/>
    <n v="8.6230386898499933E-2"/>
    <n v="54"/>
    <n v="21.165640420540889"/>
    <n v="49.199999999999996"/>
    <n v="4.5"/>
    <n v="2"/>
  </r>
  <r>
    <x v="1"/>
    <x v="126"/>
    <s v="July"/>
    <x v="2"/>
    <x v="2"/>
    <s v="Mobile"/>
    <x v="1"/>
    <n v="1509.1"/>
    <n v="9.9600600000000004"/>
    <n v="6.6000000000000008E-3"/>
    <n v="0.40999999999999992"/>
    <n v="4.0836245999999994"/>
    <n v="2"/>
    <n v="2.0418122999999997"/>
    <n v="0.20080200320078392"/>
    <n v="74"/>
    <n v="18.12115638641221"/>
    <n v="96"/>
    <n v="0"/>
    <n v="8"/>
  </r>
  <r>
    <x v="1"/>
    <x v="127"/>
    <s v="July"/>
    <x v="2"/>
    <x v="2"/>
    <s v="Mobile"/>
    <x v="1"/>
    <n v="1329.6999999999998"/>
    <n v="5.052859999999999"/>
    <n v="3.8E-3"/>
    <n v="0.29000000000000004"/>
    <n v="1.4653293999999999"/>
    <n v="0"/>
    <n v="0"/>
    <n v="0"/>
    <n v="16"/>
    <n v="10.919046597986775"/>
    <n v="64.8"/>
    <n v="0"/>
    <n v="3"/>
  </r>
  <r>
    <x v="1"/>
    <x v="128"/>
    <s v="July"/>
    <x v="2"/>
    <x v="2"/>
    <s v="Mobile"/>
    <x v="1"/>
    <n v="1389.3999999999999"/>
    <n v="12.365659999999997"/>
    <n v="8.8999999999999982E-3"/>
    <n v="0.72999999999999976"/>
    <n v="9.0269317999999945"/>
    <n v="1"/>
    <n v="9.0269317999999945"/>
    <n v="8.0869116569596791E-2"/>
    <n v="61"/>
    <n v="6.7575563160895973"/>
    <n v="43.199999999999996"/>
    <n v="19.5"/>
    <n v="3"/>
  </r>
  <r>
    <x v="1"/>
    <x v="129"/>
    <s v="July"/>
    <x v="2"/>
    <x v="2"/>
    <s v="Mobile"/>
    <x v="1"/>
    <n v="1299.3"/>
    <n v="6.756359999999999"/>
    <n v="5.1999999999999998E-3"/>
    <n v="1.1099999999999999"/>
    <n v="7.4995595999999978"/>
    <n v="1"/>
    <n v="7.4995595999999978"/>
    <n v="0.14800869107033968"/>
    <n v="61"/>
    <n v="8.1338109507123608"/>
    <n v="87.6"/>
    <n v="21"/>
    <n v="4"/>
  </r>
  <r>
    <x v="1"/>
    <x v="130"/>
    <s v="July"/>
    <x v="2"/>
    <x v="2"/>
    <s v="Mobile"/>
    <x v="1"/>
    <n v="1379.6"/>
    <n v="13.795999999999998"/>
    <n v="9.9999999999999985E-3"/>
    <n v="1.0099999999999998"/>
    <n v="13.933959999999995"/>
    <n v="5"/>
    <n v="2.7867919999999993"/>
    <n v="0.36242389098289368"/>
    <n v="134"/>
    <n v="9.6167923547936152"/>
    <n v="27.599999999999998"/>
    <n v="1.5"/>
    <n v="4"/>
  </r>
  <r>
    <x v="1"/>
    <x v="131"/>
    <s v="July"/>
    <x v="2"/>
    <x v="2"/>
    <s v="Mobile"/>
    <x v="1"/>
    <n v="848.19999999999982"/>
    <n v="3.2231599999999996"/>
    <n v="3.8000000000000004E-3"/>
    <n v="0.79999999999999971"/>
    <n v="2.5785279999999986"/>
    <n v="0"/>
    <n v="0"/>
    <n v="0"/>
    <n v="10"/>
    <n v="3.8781816602340582"/>
    <n v="48"/>
    <n v="21"/>
    <n v="1"/>
  </r>
  <r>
    <x v="1"/>
    <x v="132"/>
    <s v="July"/>
    <x v="2"/>
    <x v="2"/>
    <s v="Mobile"/>
    <x v="1"/>
    <n v="1031.5"/>
    <n v="3.3007999999999997"/>
    <n v="3.1999999999999997E-3"/>
    <n v="0.35000000000000003"/>
    <n v="1.1552800000000001"/>
    <n v="3"/>
    <n v="0.38509333333333334"/>
    <n v="0.9088705768298595"/>
    <n v="203"/>
    <n v="175.71497818710614"/>
    <n v="67.2"/>
    <n v="6"/>
    <n v="7"/>
  </r>
  <r>
    <x v="1"/>
    <x v="133"/>
    <s v="July"/>
    <x v="2"/>
    <x v="2"/>
    <s v="Mobile"/>
    <x v="1"/>
    <n v="846"/>
    <n v="8.7138000000000009"/>
    <n v="1.0300000000000002E-2"/>
    <n v="0.30000000000000004"/>
    <n v="2.6141400000000008"/>
    <n v="2"/>
    <n v="1.3070700000000004"/>
    <n v="0.22952098969450754"/>
    <n v="177"/>
    <n v="67.708691959879715"/>
    <n v="79.2"/>
    <n v="18"/>
    <n v="7"/>
  </r>
  <r>
    <x v="1"/>
    <x v="134"/>
    <s v="July"/>
    <x v="2"/>
    <x v="2"/>
    <s v="Mobile"/>
    <x v="1"/>
    <n v="1885.3"/>
    <n v="7.1641399999999988"/>
    <n v="3.7999999999999996E-3"/>
    <n v="1.1099999999999999"/>
    <n v="7.9521953999999981"/>
    <n v="0"/>
    <n v="0"/>
    <n v="0"/>
    <n v="29"/>
    <n v="3.6467916771763438"/>
    <n v="44.4"/>
    <n v="12"/>
    <n v="2"/>
  </r>
  <r>
    <x v="1"/>
    <x v="135"/>
    <s v="July"/>
    <x v="2"/>
    <x v="2"/>
    <s v="Mobile"/>
    <x v="1"/>
    <n v="1645.1"/>
    <n v="8.7190300000000001"/>
    <n v="5.3E-3"/>
    <n v="8.0000000000000029E-2"/>
    <n v="0.69752240000000021"/>
    <n v="0"/>
    <n v="0"/>
    <n v="0"/>
    <n v="20"/>
    <n v="28.672914303540637"/>
    <n v="33.6"/>
    <n v="0"/>
    <n v="4"/>
  </r>
  <r>
    <x v="1"/>
    <x v="136"/>
    <s v="July"/>
    <x v="2"/>
    <x v="2"/>
    <s v="Mobile"/>
    <x v="1"/>
    <n v="1350.5"/>
    <n v="7.6978499999999999"/>
    <n v="5.7000000000000002E-3"/>
    <n v="1.19"/>
    <n v="9.1604414999999992"/>
    <n v="0"/>
    <n v="0"/>
    <n v="0"/>
    <n v="9"/>
    <n v="0.98248539658268663"/>
    <n v="79.2"/>
    <n v="7.5"/>
    <n v="8"/>
  </r>
  <r>
    <x v="1"/>
    <x v="137"/>
    <s v="July"/>
    <x v="2"/>
    <x v="2"/>
    <s v="Mobile"/>
    <x v="1"/>
    <n v="740.59999999999991"/>
    <n v="4.7398400000000001"/>
    <n v="6.4000000000000012E-3"/>
    <n v="1.1599999999999997"/>
    <n v="5.4982143999999984"/>
    <n v="0"/>
    <n v="0"/>
    <n v="0"/>
    <n v="36"/>
    <n v="6.5475802471435109"/>
    <n v="64.8"/>
    <n v="4.5"/>
    <n v="7"/>
  </r>
  <r>
    <x v="1"/>
    <x v="138"/>
    <s v="July"/>
    <x v="2"/>
    <x v="2"/>
    <s v="Mobile"/>
    <x v="1"/>
    <n v="933"/>
    <n v="1.1195999999999997"/>
    <n v="1.1999999999999997E-3"/>
    <n v="0.59999999999999987"/>
    <n v="0.67175999999999969"/>
    <n v="4"/>
    <n v="0.16793999999999992"/>
    <n v="3.5727045373347632"/>
    <n v="310"/>
    <n v="461.47433607240703"/>
    <n v="90"/>
    <n v="22.5"/>
    <n v="1"/>
  </r>
  <r>
    <x v="1"/>
    <x v="139"/>
    <s v="July"/>
    <x v="2"/>
    <x v="2"/>
    <s v="Mobile"/>
    <x v="1"/>
    <n v="873.69999999999982"/>
    <n v="6.6401199999999978"/>
    <n v="7.5999999999999991E-3"/>
    <n v="0.41000000000000009"/>
    <n v="2.7224491999999998"/>
    <n v="0"/>
    <n v="0"/>
    <n v="0"/>
    <n v="30"/>
    <n v="11.019489362739993"/>
    <n v="57.599999999999994"/>
    <n v="0"/>
    <n v="3"/>
  </r>
  <r>
    <x v="1"/>
    <x v="140"/>
    <s v="July"/>
    <x v="2"/>
    <x v="2"/>
    <s v="Mobile"/>
    <x v="1"/>
    <n v="1457.8"/>
    <n v="8.1636800000000012"/>
    <n v="5.6000000000000008E-3"/>
    <n v="1.1299999999999999"/>
    <n v="9.2249584000000002"/>
    <n v="4"/>
    <n v="2.3062396000000001"/>
    <n v="0.48997510926444932"/>
    <n v="317"/>
    <n v="34.363298592219124"/>
    <n v="70.8"/>
    <n v="10.5"/>
    <n v="5"/>
  </r>
  <r>
    <x v="1"/>
    <x v="141"/>
    <s v="July"/>
    <x v="2"/>
    <x v="2"/>
    <s v="Mobile"/>
    <x v="1"/>
    <n v="1408.1"/>
    <n v="13.658569999999999"/>
    <n v="9.7000000000000003E-3"/>
    <n v="0.43999999999999995"/>
    <n v="6.0097707999999992"/>
    <n v="4"/>
    <n v="1.5024426999999998"/>
    <n v="0.29285642640481396"/>
    <n v="104"/>
    <n v="17.305152469375372"/>
    <n v="61.199999999999996"/>
    <n v="0"/>
    <n v="4"/>
  </r>
  <r>
    <x v="1"/>
    <x v="142"/>
    <s v="July"/>
    <x v="2"/>
    <x v="2"/>
    <s v="Mobile"/>
    <x v="1"/>
    <n v="819.3"/>
    <n v="1.6385999999999998"/>
    <n v="2E-3"/>
    <n v="0.28000000000000003"/>
    <n v="0.45880799999999999"/>
    <n v="5"/>
    <n v="9.1761599999999999E-2"/>
    <n v="3.0513853289393387"/>
    <n v="341"/>
    <n v="743.2302836916532"/>
    <n v="46.8"/>
    <n v="6"/>
    <n v="4"/>
  </r>
  <r>
    <x v="1"/>
    <x v="143"/>
    <s v="July"/>
    <x v="2"/>
    <x v="2"/>
    <s v="Mobile"/>
    <x v="1"/>
    <n v="1238.1999999999998"/>
    <n v="5.4480799999999991"/>
    <n v="4.4000000000000003E-3"/>
    <n v="0.27000000000000007"/>
    <n v="1.4709816000000002"/>
    <n v="4"/>
    <n v="0.36774540000000006"/>
    <n v="0.73420360934494366"/>
    <n v="116"/>
    <n v="78.858906188901329"/>
    <n v="62.4"/>
    <n v="15"/>
    <n v="2"/>
  </r>
  <r>
    <x v="1"/>
    <x v="144"/>
    <s v="July"/>
    <x v="2"/>
    <x v="2"/>
    <s v="Mobile"/>
    <x v="1"/>
    <n v="1026.1999999999998"/>
    <n v="2.6681200000000005"/>
    <n v="2.6000000000000007E-3"/>
    <n v="0.38000000000000012"/>
    <n v="1.0138856000000005"/>
    <n v="0"/>
    <n v="0"/>
    <n v="0"/>
    <n v="10"/>
    <n v="9.8630456927290364"/>
    <n v="75.599999999999994"/>
    <n v="1.5"/>
    <n v="4"/>
  </r>
  <r>
    <x v="1"/>
    <x v="145"/>
    <s v="July"/>
    <x v="2"/>
    <x v="2"/>
    <s v="Mobile"/>
    <x v="1"/>
    <n v="1041.8"/>
    <n v="3.9588399999999995"/>
    <n v="3.7999999999999996E-3"/>
    <n v="0.62999999999999978"/>
    <n v="2.4940691999999989"/>
    <n v="4"/>
    <n v="0.62351729999999972"/>
    <n v="1.0103969849753969"/>
    <n v="280"/>
    <n v="112.26633166393303"/>
    <n v="67.2"/>
    <n v="4.5"/>
    <n v="1"/>
  </r>
  <r>
    <x v="1"/>
    <x v="146"/>
    <s v="July"/>
    <x v="2"/>
    <x v="2"/>
    <s v="Mobile"/>
    <x v="1"/>
    <n v="1198.3"/>
    <n v="8.8674199999999992"/>
    <n v="7.3999999999999995E-3"/>
    <n v="0.75999999999999979"/>
    <n v="6.7392391999999974"/>
    <n v="4"/>
    <n v="1.6848097999999994"/>
    <n v="0.45108949390014236"/>
    <n v="179"/>
    <n v="26.560861647409705"/>
    <n v="93.6"/>
    <n v="21"/>
    <n v="0"/>
  </r>
  <r>
    <x v="1"/>
    <x v="147"/>
    <s v="July"/>
    <x v="2"/>
    <x v="2"/>
    <s v="Mobile"/>
    <x v="1"/>
    <n v="882.3"/>
    <n v="3.7056599999999995"/>
    <n v="4.1999999999999997E-3"/>
    <n v="0.83999999999999986"/>
    <n v="3.1127543999999991"/>
    <n v="4"/>
    <n v="0.77818859999999979"/>
    <n v="1.0794298451557889"/>
    <n v="151"/>
    <n v="48.510091255513139"/>
    <n v="55.199999999999996"/>
    <n v="1.5"/>
    <n v="0"/>
  </r>
  <r>
    <x v="1"/>
    <x v="148"/>
    <s v="July"/>
    <x v="2"/>
    <x v="2"/>
    <s v="Mobile"/>
    <x v="1"/>
    <n v="1678.6"/>
    <n v="10.40732"/>
    <n v="6.2000000000000006E-3"/>
    <n v="0.34000000000000008"/>
    <n v="3.538488800000001"/>
    <n v="3"/>
    <n v="1.1794962666666671"/>
    <n v="0.28825864872032375"/>
    <n v="160"/>
    <n v="45.217042936521366"/>
    <n v="52.8"/>
    <n v="9"/>
    <n v="1"/>
  </r>
  <r>
    <x v="1"/>
    <x v="149"/>
    <s v="July"/>
    <x v="2"/>
    <x v="2"/>
    <s v="Mobile"/>
    <x v="1"/>
    <n v="994"/>
    <n v="3.5784000000000007"/>
    <n v="3.6000000000000008E-3"/>
    <n v="1.1199999999999997"/>
    <n v="4.0078079999999998"/>
    <n v="4"/>
    <n v="1.001952"/>
    <n v="1.1178180192264697"/>
    <n v="261"/>
    <n v="65.122880137970682"/>
    <n v="82.8"/>
    <n v="22.5"/>
    <n v="2"/>
  </r>
  <r>
    <x v="1"/>
    <x v="150"/>
    <s v="July"/>
    <x v="2"/>
    <x v="2"/>
    <s v="Mobile"/>
    <x v="1"/>
    <n v="809.39999999999986"/>
    <n v="3.3185399999999992"/>
    <n v="4.0999999999999995E-3"/>
    <n v="0.82999999999999974"/>
    <n v="2.7543881999999984"/>
    <n v="5"/>
    <n v="0.55087763999999972"/>
    <n v="1.5066866754657173"/>
    <n v="198"/>
    <n v="71.885291986075202"/>
    <n v="80.399999999999991"/>
    <n v="0"/>
    <n v="3"/>
  </r>
  <r>
    <x v="1"/>
    <x v="151"/>
    <s v="July"/>
    <x v="2"/>
    <x v="2"/>
    <s v="Mobile"/>
    <x v="1"/>
    <n v="1059.1999999999998"/>
    <n v="7.2025599999999992"/>
    <n v="6.8000000000000005E-3"/>
    <n v="1.2199999999999998"/>
    <n v="8.7871231999999964"/>
    <n v="5"/>
    <n v="1.7574246399999993"/>
    <n v="0.69419761862448914"/>
    <n v="432"/>
    <n v="49.162847745209739"/>
    <n v="84"/>
    <n v="12"/>
    <n v="5"/>
  </r>
  <r>
    <x v="1"/>
    <x v="152"/>
    <s v="July"/>
    <x v="2"/>
    <x v="2"/>
    <s v="Mobile"/>
    <x v="1"/>
    <n v="1268.3999999999999"/>
    <n v="10.7814"/>
    <n v="8.5000000000000006E-3"/>
    <n v="1.1399999999999997"/>
    <n v="12.290795999999997"/>
    <n v="4"/>
    <n v="3.0726989999999992"/>
    <n v="0.37100933088467175"/>
    <n v="284"/>
    <n v="23.106721484922545"/>
    <n v="84"/>
    <n v="18"/>
    <n v="3"/>
  </r>
  <r>
    <x v="1"/>
    <x v="153"/>
    <s v="August"/>
    <x v="2"/>
    <x v="2"/>
    <s v="Mobile"/>
    <x v="1"/>
    <n v="1089"/>
    <n v="4.355999999999999"/>
    <n v="3.9999999999999992E-3"/>
    <n v="0.64999999999999969"/>
    <n v="2.8313999999999981"/>
    <n v="3"/>
    <n v="0.94379999999999942"/>
    <n v="0.6887052341597798"/>
    <n v="145"/>
    <n v="51.211414847778521"/>
    <n v="36"/>
    <n v="16.5"/>
    <n v="6"/>
  </r>
  <r>
    <x v="1"/>
    <x v="154"/>
    <s v="August"/>
    <x v="2"/>
    <x v="2"/>
    <s v="Mobile"/>
    <x v="1"/>
    <n v="1507.3999999999999"/>
    <n v="9.1951400000000003"/>
    <n v="6.1000000000000004E-3"/>
    <n v="0.99999999999999967"/>
    <n v="9.1951399999999968"/>
    <n v="4"/>
    <n v="2.2987849999999992"/>
    <n v="0.43501240872895897"/>
    <n v="246"/>
    <n v="26.753263136830988"/>
    <n v="79.2"/>
    <n v="6"/>
    <n v="0"/>
  </r>
  <r>
    <x v="1"/>
    <x v="155"/>
    <s v="August"/>
    <x v="2"/>
    <x v="2"/>
    <s v="Mobile"/>
    <x v="1"/>
    <n v="898.19999999999982"/>
    <n v="3.8622599999999991"/>
    <n v="4.3E-3"/>
    <n v="1.2799999999999998"/>
    <n v="4.9436927999999982"/>
    <n v="0"/>
    <n v="0"/>
    <n v="0"/>
    <n v="30"/>
    <n v="6.0683382268412815"/>
    <n v="94.8"/>
    <n v="15"/>
    <n v="5"/>
  </r>
  <r>
    <x v="1"/>
    <x v="156"/>
    <s v="August"/>
    <x v="2"/>
    <x v="2"/>
    <s v="Mobile"/>
    <x v="1"/>
    <n v="1133.5"/>
    <n v="7.1410499999999999"/>
    <n v="6.3E-3"/>
    <n v="1.2599999999999998"/>
    <n v="8.9977229999999988"/>
    <n v="4"/>
    <n v="2.2494307499999997"/>
    <n v="0.5601417158541111"/>
    <n v="139"/>
    <n v="15.44835287772251"/>
    <n v="66"/>
    <n v="21"/>
    <n v="9"/>
  </r>
  <r>
    <x v="1"/>
    <x v="157"/>
    <s v="August"/>
    <x v="2"/>
    <x v="2"/>
    <s v="Mobile"/>
    <x v="1"/>
    <n v="1186.0999999999999"/>
    <n v="3.5583"/>
    <n v="3.0000000000000001E-3"/>
    <n v="0.80999999999999972"/>
    <n v="2.8822229999999989"/>
    <n v="2"/>
    <n v="1.4411114999999994"/>
    <n v="0.56206615518646541"/>
    <n v="136"/>
    <n v="47.185800682320576"/>
    <n v="45.6"/>
    <n v="10.5"/>
    <n v="6"/>
  </r>
  <r>
    <x v="1"/>
    <x v="158"/>
    <s v="August"/>
    <x v="2"/>
    <x v="2"/>
    <s v="Mobile"/>
    <x v="1"/>
    <n v="1240"/>
    <n v="6.3240000000000007"/>
    <n v="5.1000000000000004E-3"/>
    <n v="0.60999999999999976"/>
    <n v="3.8576399999999991"/>
    <n v="1"/>
    <n v="3.8576399999999991"/>
    <n v="0.15812776723592661"/>
    <n v="75"/>
    <n v="19.441938594581149"/>
    <n v="40.799999999999997"/>
    <n v="10.5"/>
    <n v="10"/>
  </r>
  <r>
    <x v="1"/>
    <x v="159"/>
    <s v="August"/>
    <x v="2"/>
    <x v="2"/>
    <s v="Mobile"/>
    <x v="1"/>
    <n v="1267.1999999999998"/>
    <n v="6.08256"/>
    <n v="4.8000000000000004E-3"/>
    <n v="0.34000000000000008"/>
    <n v="2.0680704000000003"/>
    <n v="2"/>
    <n v="1.0340352000000002"/>
    <n v="0.32880892255892258"/>
    <n v="96"/>
    <n v="46.420083184789057"/>
    <n v="90"/>
    <n v="10.5"/>
    <n v="6"/>
  </r>
  <r>
    <x v="1"/>
    <x v="160"/>
    <s v="August"/>
    <x v="2"/>
    <x v="2"/>
    <s v="Mobile"/>
    <x v="1"/>
    <n v="1005.3999999999999"/>
    <n v="5.6302399999999988"/>
    <n v="5.5999999999999999E-3"/>
    <n v="0.99999999999999967"/>
    <n v="5.630239999999997"/>
    <n v="3"/>
    <n v="1.8767466666666657"/>
    <n v="0.53283696609736009"/>
    <n v="203"/>
    <n v="36.05530137258804"/>
    <n v="43.199999999999996"/>
    <n v="19.5"/>
    <n v="1"/>
  </r>
  <r>
    <x v="1"/>
    <x v="161"/>
    <s v="August"/>
    <x v="2"/>
    <x v="2"/>
    <s v="Mobile"/>
    <x v="1"/>
    <n v="1506.8999999999999"/>
    <n v="12.055199999999999"/>
    <n v="8.0000000000000002E-3"/>
    <n v="0.87999999999999978"/>
    <n v="10.608575999999998"/>
    <n v="1"/>
    <n v="10.608575999999998"/>
    <n v="8.2951755259141294E-2"/>
    <n v="52"/>
    <n v="4.9016946289492589"/>
    <n v="57.599999999999994"/>
    <n v="15"/>
    <n v="2"/>
  </r>
  <r>
    <x v="1"/>
    <x v="162"/>
    <s v="August"/>
    <x v="2"/>
    <x v="2"/>
    <s v="Mobile"/>
    <x v="1"/>
    <n v="1383.3999999999999"/>
    <n v="10.098819999999998"/>
    <n v="7.2999999999999992E-3"/>
    <n v="1.19"/>
    <n v="12.017595799999997"/>
    <n v="3"/>
    <n v="4.0058652666666656"/>
    <n v="0.29706440950526897"/>
    <n v="209"/>
    <n v="17.391165710532555"/>
    <n v="92.399999999999991"/>
    <n v="3"/>
    <n v="5"/>
  </r>
  <r>
    <x v="1"/>
    <x v="163"/>
    <s v="August"/>
    <x v="2"/>
    <x v="2"/>
    <s v="Mobile"/>
    <x v="1"/>
    <n v="1028"/>
    <n v="7.9156000000000004"/>
    <n v="7.7000000000000002E-3"/>
    <n v="1.2399999999999998"/>
    <n v="9.8153439999999978"/>
    <n v="2"/>
    <n v="4.9076719999999989"/>
    <n v="0.25266562231542777"/>
    <n v="171"/>
    <n v="17.42170218384603"/>
    <n v="54"/>
    <n v="12"/>
    <n v="8"/>
  </r>
  <r>
    <x v="1"/>
    <x v="164"/>
    <s v="August"/>
    <x v="2"/>
    <x v="2"/>
    <s v="Mobile"/>
    <x v="1"/>
    <n v="782.3"/>
    <n v="4.0679599999999994"/>
    <n v="5.1999999999999998E-3"/>
    <n v="0.55999999999999983"/>
    <n v="2.278057599999999"/>
    <n v="5"/>
    <n v="0.45561151999999983"/>
    <n v="1.2291172971218991"/>
    <n v="212"/>
    <n v="93.061738210658106"/>
    <n v="74.399999999999991"/>
    <n v="16.5"/>
    <n v="7"/>
  </r>
  <r>
    <x v="1"/>
    <x v="165"/>
    <s v="August"/>
    <x v="2"/>
    <x v="2"/>
    <s v="Mobile"/>
    <x v="1"/>
    <n v="881.89999999999986"/>
    <n v="9.0835699999999981"/>
    <n v="1.03E-2"/>
    <n v="1.2499999999999998"/>
    <n v="11.354462499999995"/>
    <n v="2"/>
    <n v="5.6772312499999975"/>
    <n v="0.22017774949716912"/>
    <n v="181"/>
    <n v="15.940869063595047"/>
    <n v="66"/>
    <n v="21"/>
    <n v="6"/>
  </r>
  <r>
    <x v="1"/>
    <x v="166"/>
    <s v="August"/>
    <x v="2"/>
    <x v="2"/>
    <s v="Mobile"/>
    <x v="1"/>
    <n v="1383.1"/>
    <n v="7.4687399999999995"/>
    <n v="5.4000000000000003E-3"/>
    <n v="0.73999999999999977"/>
    <n v="5.5268675999999983"/>
    <n v="4"/>
    <n v="1.3817168999999996"/>
    <n v="0.53556557063172638"/>
    <n v="314"/>
    <n v="56.813374722419638"/>
    <n v="86.399999999999991"/>
    <n v="15"/>
    <n v="2"/>
  </r>
  <r>
    <x v="1"/>
    <x v="167"/>
    <s v="August"/>
    <x v="2"/>
    <x v="2"/>
    <s v="Mobile"/>
    <x v="1"/>
    <n v="1658.8"/>
    <n v="3.9811200000000002"/>
    <n v="2.4000000000000002E-3"/>
    <n v="0.10000000000000002"/>
    <n v="0.39811200000000008"/>
    <n v="3"/>
    <n v="0.13270400000000002"/>
    <n v="0.75355678803954662"/>
    <n v="238"/>
    <n v="597.82171851137355"/>
    <n v="38.4"/>
    <n v="19.5"/>
    <n v="1"/>
  </r>
  <r>
    <x v="1"/>
    <x v="168"/>
    <s v="August"/>
    <x v="2"/>
    <x v="2"/>
    <s v="Mobile"/>
    <x v="1"/>
    <n v="1641.3999999999999"/>
    <n v="14.116039999999998"/>
    <n v="8.6E-3"/>
    <n v="0.75999999999999979"/>
    <n v="10.728190399999995"/>
    <n v="3"/>
    <n v="3.5760634666666653"/>
    <n v="0.21252419233722775"/>
    <n v="216"/>
    <n v="20.133870853000531"/>
    <n v="81.599999999999994"/>
    <n v="9"/>
    <n v="1"/>
  </r>
  <r>
    <x v="1"/>
    <x v="169"/>
    <s v="August"/>
    <x v="2"/>
    <x v="2"/>
    <s v="Mobile"/>
    <x v="1"/>
    <n v="1232.3999999999999"/>
    <n v="2.8345199999999995"/>
    <n v="2.3E-3"/>
    <n v="0.28000000000000003"/>
    <n v="0.79366559999999997"/>
    <n v="2"/>
    <n v="0.39683279999999999"/>
    <n v="0.70558683657197707"/>
    <n v="175"/>
    <n v="220.49588642874281"/>
    <n v="60"/>
    <n v="16.5"/>
    <n v="5"/>
  </r>
  <r>
    <x v="1"/>
    <x v="170"/>
    <s v="August"/>
    <x v="2"/>
    <x v="2"/>
    <s v="Mobile"/>
    <x v="1"/>
    <n v="1150.8"/>
    <n v="9.5516399999999972"/>
    <n v="8.2999999999999984E-3"/>
    <n v="1.0699999999999998"/>
    <n v="10.220254799999996"/>
    <n v="1"/>
    <n v="10.220254799999996"/>
    <n v="0.10469406300907491"/>
    <n v="14"/>
    <n v="1.3698288618009804"/>
    <n v="52.8"/>
    <n v="7.5"/>
    <n v="6"/>
  </r>
  <r>
    <x v="1"/>
    <x v="171"/>
    <s v="August"/>
    <x v="2"/>
    <x v="2"/>
    <s v="Mobile"/>
    <x v="1"/>
    <n v="1518.6999999999998"/>
    <n v="7.8972399999999974"/>
    <n v="5.1999999999999989E-3"/>
    <n v="8.0000000000000029E-2"/>
    <n v="0.63177919999999999"/>
    <n v="5"/>
    <n v="0.12635584"/>
    <n v="0.63313258809406847"/>
    <n v="124"/>
    <n v="196.27110230916119"/>
    <n v="87.6"/>
    <n v="10.5"/>
    <n v="7"/>
  </r>
  <r>
    <x v="1"/>
    <x v="172"/>
    <s v="August"/>
    <x v="2"/>
    <x v="2"/>
    <s v="Mobile"/>
    <x v="1"/>
    <n v="1521.5"/>
    <n v="9.281150000000002"/>
    <n v="6.1000000000000013E-3"/>
    <n v="0.79999999999999971"/>
    <n v="7.4249199999999993"/>
    <n v="4"/>
    <n v="1.8562299999999998"/>
    <n v="0.43098107454356399"/>
    <n v="301"/>
    <n v="40.539157324253999"/>
    <n v="74.399999999999991"/>
    <n v="9"/>
    <n v="7"/>
  </r>
  <r>
    <x v="1"/>
    <x v="173"/>
    <s v="August"/>
    <x v="2"/>
    <x v="2"/>
    <s v="Mobile"/>
    <x v="1"/>
    <n v="1754.8"/>
    <n v="5.6153599999999981"/>
    <n v="3.1999999999999989E-3"/>
    <n v="1.18"/>
    <n v="6.6261247999999977"/>
    <n v="0"/>
    <n v="0"/>
    <n v="0"/>
    <n v="9"/>
    <n v="1.3582599591242235"/>
    <n v="69.599999999999994"/>
    <n v="4.5"/>
    <n v="5"/>
  </r>
  <r>
    <x v="1"/>
    <x v="174"/>
    <s v="August"/>
    <x v="2"/>
    <x v="2"/>
    <s v="Mobile"/>
    <x v="1"/>
    <n v="1321.6999999999998"/>
    <n v="10.573600000000001"/>
    <n v="8.0000000000000019E-3"/>
    <n v="0.51999999999999991"/>
    <n v="5.4982719999999992"/>
    <n v="5"/>
    <n v="1.0996543999999999"/>
    <n v="0.47287584171899821"/>
    <n v="314"/>
    <n v="57.108851653755956"/>
    <n v="73.2"/>
    <n v="25.5"/>
    <n v="10"/>
  </r>
  <r>
    <x v="1"/>
    <x v="175"/>
    <s v="August"/>
    <x v="2"/>
    <x v="2"/>
    <s v="Mobile"/>
    <x v="1"/>
    <n v="1173.8"/>
    <n v="11.268479999999998"/>
    <n v="9.5999999999999992E-3"/>
    <n v="0.51"/>
    <n v="5.7469247999999995"/>
    <n v="1"/>
    <n v="5.7469247999999995"/>
    <n v="8.8743113534389739E-2"/>
    <n v="73"/>
    <n v="12.702445662765591"/>
    <n v="96"/>
    <n v="16.5"/>
    <n v="2"/>
  </r>
  <r>
    <x v="1"/>
    <x v="176"/>
    <s v="August"/>
    <x v="2"/>
    <x v="2"/>
    <s v="Mobile"/>
    <x v="1"/>
    <n v="1157.8"/>
    <n v="8.4519400000000005"/>
    <n v="7.3000000000000009E-3"/>
    <n v="0.97999999999999987"/>
    <n v="8.2829011999999995"/>
    <n v="4"/>
    <n v="2.0707252999999999"/>
    <n v="0.47326412634259113"/>
    <n v="190"/>
    <n v="22.938822450278654"/>
    <n v="57.599999999999994"/>
    <n v="7.5"/>
    <n v="6"/>
  </r>
  <r>
    <x v="1"/>
    <x v="177"/>
    <s v="August"/>
    <x v="2"/>
    <x v="2"/>
    <s v="Mobile"/>
    <x v="1"/>
    <n v="987"/>
    <n v="6.1193999999999997"/>
    <n v="6.1999999999999998E-3"/>
    <n v="0.35000000000000003"/>
    <n v="2.1417900000000003"/>
    <n v="1"/>
    <n v="2.1417900000000003"/>
    <n v="0.16341471386083603"/>
    <n v="47"/>
    <n v="21.944261575597977"/>
    <n v="34.799999999999997"/>
    <n v="24"/>
    <n v="7"/>
  </r>
  <r>
    <x v="1"/>
    <x v="178"/>
    <s v="August"/>
    <x v="2"/>
    <x v="2"/>
    <s v="Mobile"/>
    <x v="1"/>
    <n v="1603.6999999999998"/>
    <n v="8.4996099999999988"/>
    <n v="5.3E-3"/>
    <n v="0.63999999999999979"/>
    <n v="5.4397503999999977"/>
    <n v="3"/>
    <n v="1.8132501333333326"/>
    <n v="0.35295737098525704"/>
    <n v="205"/>
    <n v="37.685552631238387"/>
    <n v="79.2"/>
    <n v="13.5"/>
    <n v="0"/>
  </r>
  <r>
    <x v="1"/>
    <x v="179"/>
    <s v="August"/>
    <x v="2"/>
    <x v="2"/>
    <s v="Mobile"/>
    <x v="1"/>
    <n v="1724.1"/>
    <n v="6.2067599999999992"/>
    <n v="3.5999999999999999E-3"/>
    <n v="0.22000000000000006"/>
    <n v="1.3654872000000002"/>
    <n v="2"/>
    <n v="0.68274360000000012"/>
    <n v="0.32222931126707016"/>
    <n v="184"/>
    <n v="134.75043925713837"/>
    <n v="72"/>
    <n v="21"/>
    <n v="8"/>
  </r>
  <r>
    <x v="1"/>
    <x v="180"/>
    <s v="August"/>
    <x v="2"/>
    <x v="2"/>
    <s v="Mobile"/>
    <x v="1"/>
    <n v="1327.1"/>
    <n v="7.166339999999999"/>
    <n v="5.3999999999999994E-3"/>
    <n v="0.34000000000000008"/>
    <n v="2.4365556000000002"/>
    <n v="0"/>
    <n v="0"/>
    <n v="0"/>
    <n v="11"/>
    <n v="4.5145696654736707"/>
    <n v="66"/>
    <n v="0"/>
    <n v="9"/>
  </r>
  <r>
    <x v="1"/>
    <x v="181"/>
    <s v="August"/>
    <x v="2"/>
    <x v="2"/>
    <s v="Mobile"/>
    <x v="1"/>
    <n v="1344.3"/>
    <n v="12.636419999999998"/>
    <n v="9.3999999999999986E-3"/>
    <n v="0.23000000000000004"/>
    <n v="2.9063765999999998"/>
    <n v="1"/>
    <n v="2.9063765999999998"/>
    <n v="7.9136337665256476E-2"/>
    <n v="107"/>
    <n v="36.815600566010616"/>
    <n v="46.8"/>
    <n v="19.5"/>
    <n v="5"/>
  </r>
  <r>
    <x v="1"/>
    <x v="182"/>
    <s v="August"/>
    <x v="2"/>
    <x v="2"/>
    <s v="Mobile"/>
    <x v="1"/>
    <n v="892.09999999999991"/>
    <n v="3.5683999999999996"/>
    <n v="4.0000000000000001E-3"/>
    <n v="0.32000000000000006"/>
    <n v="1.141888"/>
    <n v="0"/>
    <n v="0"/>
    <n v="0"/>
    <n v="1"/>
    <n v="0.87574262975002803"/>
    <n v="57.599999999999994"/>
    <n v="13.5"/>
    <n v="1"/>
  </r>
  <r>
    <x v="1"/>
    <x v="183"/>
    <s v="August"/>
    <x v="2"/>
    <x v="2"/>
    <s v="Mobile"/>
    <x v="1"/>
    <n v="1700.6"/>
    <n v="9.3533000000000008"/>
    <n v="5.5000000000000005E-3"/>
    <n v="0.59999999999999987"/>
    <n v="5.6119799999999991"/>
    <n v="3"/>
    <n v="1.8706599999999998"/>
    <n v="0.32074241176910823"/>
    <n v="222"/>
    <n v="39.55823078485669"/>
    <n v="61.199999999999996"/>
    <n v="9"/>
    <n v="1"/>
  </r>
  <r>
    <x v="2"/>
    <x v="184"/>
    <s v="September"/>
    <x v="2"/>
    <x v="2"/>
    <s v="Mobile"/>
    <x v="1"/>
    <n v="2176"/>
    <n v="18.060799999999997"/>
    <n v="8.2999999999999984E-3"/>
    <n v="0.58999999999999975"/>
    <n v="10.655871999999993"/>
    <n v="4"/>
    <n v="2.6639679999999983"/>
    <n v="0.2214741318214033"/>
    <n v="287"/>
    <n v="26.933506708789313"/>
    <n v="62.4"/>
    <n v="9"/>
    <n v="1"/>
  </r>
  <r>
    <x v="2"/>
    <x v="185"/>
    <s v="September"/>
    <x v="2"/>
    <x v="2"/>
    <s v="Mobile"/>
    <x v="1"/>
    <n v="1831"/>
    <n v="14.2818"/>
    <n v="7.8000000000000005E-3"/>
    <n v="1.1199999999999999"/>
    <n v="15.995615999999998"/>
    <n v="2"/>
    <n v="7.9978079999999991"/>
    <n v="0.14003837051352069"/>
    <n v="205"/>
    <n v="12.816011587174888"/>
    <n v="75.599999999999994"/>
    <n v="3"/>
    <n v="11"/>
  </r>
  <r>
    <x v="2"/>
    <x v="186"/>
    <s v="September"/>
    <x v="2"/>
    <x v="2"/>
    <s v="Mobile"/>
    <x v="1"/>
    <n v="1928"/>
    <n v="24.485599999999998"/>
    <n v="1.2699999999999999E-2"/>
    <n v="0.70999999999999974"/>
    <n v="17.384775999999992"/>
    <n v="5"/>
    <n v="3.4769551999999981"/>
    <n v="0.20420165321658446"/>
    <n v="243"/>
    <n v="13.977746966656349"/>
    <n v="94.8"/>
    <n v="16.5"/>
    <n v="4"/>
  </r>
  <r>
    <x v="2"/>
    <x v="187"/>
    <s v="September"/>
    <x v="2"/>
    <x v="2"/>
    <s v="Mobile"/>
    <x v="1"/>
    <n v="2371"/>
    <n v="14.700200000000002"/>
    <n v="6.2000000000000006E-3"/>
    <n v="0.56999999999999973"/>
    <n v="8.3791139999999977"/>
    <n v="6"/>
    <n v="1.3965189999999996"/>
    <n v="0.40815771213997082"/>
    <n v="449"/>
    <n v="53.585617763405551"/>
    <n v="97.2"/>
    <n v="19.5"/>
    <n v="6"/>
  </r>
  <r>
    <x v="2"/>
    <x v="188"/>
    <s v="September"/>
    <x v="2"/>
    <x v="2"/>
    <s v="Mobile"/>
    <x v="1"/>
    <n v="2639"/>
    <n v="23.487100000000005"/>
    <n v="8.9000000000000017E-3"/>
    <n v="0.19000000000000006"/>
    <n v="4.4625490000000028"/>
    <n v="2"/>
    <n v="2.2312745000000014"/>
    <n v="8.5153126609926286E-2"/>
    <n v="159"/>
    <n v="35.629860870995458"/>
    <n v="68.399999999999991"/>
    <n v="18"/>
    <n v="1"/>
  </r>
  <r>
    <x v="2"/>
    <x v="189"/>
    <s v="September"/>
    <x v="2"/>
    <x v="2"/>
    <s v="Mobile"/>
    <x v="1"/>
    <n v="1327"/>
    <n v="12.075700000000001"/>
    <n v="9.1000000000000004E-3"/>
    <n v="1.2099999999999997"/>
    <n v="14.611596999999998"/>
    <n v="3"/>
    <n v="4.8705323333333324"/>
    <n v="0.24843280306731699"/>
    <n v="243"/>
    <n v="16.630625659878248"/>
    <n v="55.199999999999996"/>
    <n v="3"/>
    <n v="4"/>
  </r>
  <r>
    <x v="2"/>
    <x v="190"/>
    <s v="September"/>
    <x v="2"/>
    <x v="2"/>
    <s v="Mobile"/>
    <x v="1"/>
    <n v="1932"/>
    <n v="22.411199999999997"/>
    <n v="1.1599999999999999E-2"/>
    <n v="0.79999999999999982"/>
    <n v="17.928959999999993"/>
    <n v="4"/>
    <n v="4.4822399999999982"/>
    <n v="0.17848218747768974"/>
    <n v="265"/>
    <n v="14.780556150496187"/>
    <n v="87.6"/>
    <n v="7.5"/>
    <n v="3"/>
  </r>
  <r>
    <x v="2"/>
    <x v="191"/>
    <s v="September"/>
    <x v="2"/>
    <x v="2"/>
    <s v="Mobile"/>
    <x v="1"/>
    <n v="2584"/>
    <n v="31.266400000000004"/>
    <n v="1.2100000000000001E-2"/>
    <n v="0.14000000000000007"/>
    <n v="4.377296000000003"/>
    <n v="6"/>
    <n v="0.72954933333333383"/>
    <n v="0.19189929125195096"/>
    <n v="384"/>
    <n v="87.7253902866061"/>
    <n v="60"/>
    <n v="0"/>
    <n v="2"/>
  </r>
  <r>
    <x v="2"/>
    <x v="192"/>
    <s v="September"/>
    <x v="2"/>
    <x v="2"/>
    <s v="Mobile"/>
    <x v="1"/>
    <n v="2219"/>
    <n v="20.192900000000002"/>
    <n v="9.1000000000000004E-3"/>
    <n v="0.56999999999999973"/>
    <n v="11.509952999999996"/>
    <n v="5"/>
    <n v="2.301990599999999"/>
    <n v="0.2476117843400403"/>
    <n v="263"/>
    <n v="22.849789221554605"/>
    <n v="70.8"/>
    <n v="24"/>
    <n v="9"/>
  </r>
  <r>
    <x v="2"/>
    <x v="193"/>
    <s v="September"/>
    <x v="2"/>
    <x v="2"/>
    <s v="Mobile"/>
    <x v="1"/>
    <n v="1360"/>
    <n v="12.784000000000001"/>
    <n v="9.4000000000000004E-3"/>
    <n v="0.68999999999999972"/>
    <n v="8.8209599999999977"/>
    <n v="5"/>
    <n v="1.7641919999999995"/>
    <n v="0.39111389236545679"/>
    <n v="168"/>
    <n v="19.045546063013553"/>
    <n v="72"/>
    <n v="16.5"/>
    <n v="2"/>
  </r>
  <r>
    <x v="2"/>
    <x v="194"/>
    <s v="September"/>
    <x v="2"/>
    <x v="2"/>
    <s v="Mobile"/>
    <x v="1"/>
    <n v="2073"/>
    <n v="21.144600000000001"/>
    <n v="1.0200000000000001E-2"/>
    <n v="0.23000000000000004"/>
    <n v="4.863258000000001"/>
    <n v="3"/>
    <n v="1.6210860000000002"/>
    <n v="0.14188019636219176"/>
    <n v="345"/>
    <n v="70.940098181095863"/>
    <n v="49.199999999999996"/>
    <n v="9"/>
    <n v="7"/>
  </r>
  <r>
    <x v="2"/>
    <x v="195"/>
    <s v="September"/>
    <x v="2"/>
    <x v="2"/>
    <s v="Mobile"/>
    <x v="1"/>
    <n v="2637"/>
    <n v="28.479599999999991"/>
    <n v="1.0799999999999997E-2"/>
    <n v="1.1699999999999997"/>
    <n v="33.321131999999977"/>
    <n v="7"/>
    <n v="4.7601617142857107"/>
    <n v="0.24578996896023828"/>
    <n v="452"/>
    <n v="13.564965319905708"/>
    <n v="86.399999999999991"/>
    <n v="18"/>
    <n v="1"/>
  </r>
  <r>
    <x v="2"/>
    <x v="196"/>
    <s v="September"/>
    <x v="2"/>
    <x v="2"/>
    <s v="Mobile"/>
    <x v="1"/>
    <n v="1243"/>
    <n v="9.1982000000000017"/>
    <n v="7.4000000000000012E-3"/>
    <n v="0.5199999999999998"/>
    <n v="4.7830639999999987"/>
    <n v="5"/>
    <n v="0.95661279999999971"/>
    <n v="0.54358461438107442"/>
    <n v="241"/>
    <n v="50.386112333014999"/>
    <n v="55.199999999999996"/>
    <n v="0"/>
    <n v="3"/>
  </r>
  <r>
    <x v="2"/>
    <x v="197"/>
    <s v="September"/>
    <x v="2"/>
    <x v="2"/>
    <s v="Mobile"/>
    <x v="1"/>
    <n v="1339"/>
    <n v="4.2848000000000006"/>
    <n v="3.2000000000000006E-3"/>
    <n v="0.82999999999999985"/>
    <n v="3.556384"/>
    <n v="3"/>
    <n v="1.1854613333333333"/>
    <n v="0.70014936519790882"/>
    <n v="90"/>
    <n v="25.306603561370199"/>
    <n v="54"/>
    <n v="9"/>
    <n v="1"/>
  </r>
  <r>
    <x v="2"/>
    <x v="198"/>
    <s v="September"/>
    <x v="2"/>
    <x v="2"/>
    <s v="Mobile"/>
    <x v="1"/>
    <n v="2237"/>
    <n v="19.909300000000005"/>
    <n v="8.9000000000000017E-3"/>
    <n v="0.73999999999999977"/>
    <n v="14.732882"/>
    <n v="5"/>
    <n v="2.9465764000000001"/>
    <n v="0.25113891497943164"/>
    <n v="269"/>
    <n v="18.258477872828955"/>
    <n v="48"/>
    <n v="1.5"/>
    <n v="6"/>
  </r>
  <r>
    <x v="2"/>
    <x v="199"/>
    <s v="September"/>
    <x v="2"/>
    <x v="2"/>
    <s v="Mobile"/>
    <x v="1"/>
    <n v="2523"/>
    <n v="21.193199999999997"/>
    <n v="8.3999999999999995E-3"/>
    <n v="0.30000000000000004"/>
    <n v="6.3579600000000003"/>
    <n v="6"/>
    <n v="1.05966"/>
    <n v="0.28310967668874926"/>
    <n v="586"/>
    <n v="92.167928077559466"/>
    <n v="51.6"/>
    <n v="9"/>
    <n v="3"/>
  </r>
  <r>
    <x v="2"/>
    <x v="200"/>
    <s v="September"/>
    <x v="2"/>
    <x v="2"/>
    <s v="Mobile"/>
    <x v="1"/>
    <n v="2702"/>
    <n v="22.156400000000001"/>
    <n v="8.2000000000000007E-3"/>
    <n v="0.60999999999999976"/>
    <n v="13.515403999999995"/>
    <n v="5"/>
    <n v="2.7030807999999991"/>
    <n v="0.22566842988933219"/>
    <n v="429"/>
    <n v="31.741559482794607"/>
    <n v="44.4"/>
    <n v="13.5"/>
    <n v="8"/>
  </r>
  <r>
    <x v="2"/>
    <x v="201"/>
    <s v="September"/>
    <x v="2"/>
    <x v="2"/>
    <s v="Mobile"/>
    <x v="1"/>
    <n v="2777"/>
    <n v="30.824699999999996"/>
    <n v="1.1099999999999999E-2"/>
    <n v="0.49999999999999983"/>
    <n v="15.412349999999993"/>
    <n v="2"/>
    <n v="7.7061749999999964"/>
    <n v="6.4883032113856751E-2"/>
    <n v="221"/>
    <n v="14.339150097162348"/>
    <n v="68.399999999999991"/>
    <n v="16.5"/>
    <n v="3"/>
  </r>
  <r>
    <x v="2"/>
    <x v="202"/>
    <s v="September"/>
    <x v="2"/>
    <x v="2"/>
    <s v="Mobile"/>
    <x v="1"/>
    <n v="1578"/>
    <n v="16.411200000000001"/>
    <n v="1.0400000000000001E-2"/>
    <n v="0.18000000000000005"/>
    <n v="2.9540160000000011"/>
    <n v="3"/>
    <n v="0.98467200000000032"/>
    <n v="0.18280198888563906"/>
    <n v="227"/>
    <n v="76.8445397722964"/>
    <n v="104.39999999999999"/>
    <n v="21"/>
    <n v="5"/>
  </r>
  <r>
    <x v="2"/>
    <x v="203"/>
    <s v="September"/>
    <x v="2"/>
    <x v="2"/>
    <s v="Mobile"/>
    <x v="1"/>
    <n v="2190"/>
    <n v="8.979000000000001"/>
    <n v="4.1000000000000003E-3"/>
    <n v="5.0000000000000017E-2"/>
    <n v="0.44895000000000018"/>
    <n v="5"/>
    <n v="8.9790000000000036E-2"/>
    <n v="0.55685488361732927"/>
    <n v="414"/>
    <n v="922.15168727029697"/>
    <n v="72"/>
    <n v="21"/>
    <n v="1"/>
  </r>
  <r>
    <x v="2"/>
    <x v="204"/>
    <s v="September"/>
    <x v="2"/>
    <x v="2"/>
    <s v="Mobile"/>
    <x v="1"/>
    <n v="1582"/>
    <n v="10.283000000000001"/>
    <n v="6.5000000000000006E-3"/>
    <n v="0.84999999999999987"/>
    <n v="8.7405499999999989"/>
    <n v="2"/>
    <n v="4.3702749999999995"/>
    <n v="0.19449576971700863"/>
    <n v="202"/>
    <n v="23.110673813432797"/>
    <n v="42"/>
    <n v="31.5"/>
    <n v="4"/>
  </r>
  <r>
    <x v="2"/>
    <x v="205"/>
    <s v="September"/>
    <x v="2"/>
    <x v="2"/>
    <s v="Mobile"/>
    <x v="1"/>
    <n v="1740"/>
    <n v="17.225999999999999"/>
    <n v="9.8999999999999991E-3"/>
    <n v="0.53999999999999981"/>
    <n v="9.3020399999999963"/>
    <n v="6"/>
    <n v="1.5503399999999994"/>
    <n v="0.34831069313827934"/>
    <n v="323"/>
    <n v="34.723566013476628"/>
    <n v="85.2"/>
    <n v="25.5"/>
    <n v="6"/>
  </r>
  <r>
    <x v="2"/>
    <x v="206"/>
    <s v="September"/>
    <x v="2"/>
    <x v="2"/>
    <s v="Mobile"/>
    <x v="1"/>
    <n v="1568"/>
    <n v="13.955200000000003"/>
    <n v="8.9000000000000017E-3"/>
    <n v="1.2099999999999997"/>
    <n v="16.885791999999999"/>
    <n v="6"/>
    <n v="2.8142986666666663"/>
    <n v="0.42994725980279741"/>
    <n v="326"/>
    <n v="19.306171721172454"/>
    <n v="52.8"/>
    <n v="7.5"/>
    <n v="6"/>
  </r>
  <r>
    <x v="2"/>
    <x v="207"/>
    <s v="September"/>
    <x v="2"/>
    <x v="2"/>
    <s v="Mobile"/>
    <x v="1"/>
    <n v="2002"/>
    <n v="6.8068000000000026"/>
    <n v="3.4000000000000011E-3"/>
    <n v="9.0000000000000066E-2"/>
    <n v="0.61261200000000071"/>
    <n v="5"/>
    <n v="0.12252240000000014"/>
    <n v="0.73455955808896956"/>
    <n v="462"/>
    <n v="754.14781297134152"/>
    <n v="82.8"/>
    <n v="16.5"/>
    <n v="0"/>
  </r>
  <r>
    <x v="2"/>
    <x v="208"/>
    <s v="September"/>
    <x v="2"/>
    <x v="2"/>
    <s v="Mobile"/>
    <x v="1"/>
    <n v="2188"/>
    <n v="17.722799999999999"/>
    <n v="8.0999999999999996E-3"/>
    <n v="1.2399999999999998"/>
    <n v="21.976271999999994"/>
    <n v="4"/>
    <n v="5.4940679999999986"/>
    <n v="0.22569797097524094"/>
    <n v="242"/>
    <n v="11.011876809679096"/>
    <n v="42"/>
    <n v="22.5"/>
    <n v="3"/>
  </r>
  <r>
    <x v="2"/>
    <x v="209"/>
    <s v="September"/>
    <x v="2"/>
    <x v="2"/>
    <s v="Mobile"/>
    <x v="1"/>
    <n v="1982"/>
    <n v="18.630800000000001"/>
    <n v="9.4000000000000004E-3"/>
    <n v="1.1699999999999997"/>
    <n v="21.798035999999996"/>
    <n v="4"/>
    <n v="5.449508999999999"/>
    <n v="0.21469824162140111"/>
    <n v="315"/>
    <n v="14.450843186055847"/>
    <n v="82.8"/>
    <n v="21"/>
    <n v="6"/>
  </r>
  <r>
    <x v="2"/>
    <x v="210"/>
    <s v="September"/>
    <x v="2"/>
    <x v="2"/>
    <s v="Mobile"/>
    <x v="1"/>
    <n v="1466"/>
    <n v="5.1310000000000011"/>
    <n v="3.5000000000000009E-3"/>
    <n v="0.7699999999999998"/>
    <n v="3.9508699999999997"/>
    <n v="2"/>
    <n v="1.9754349999999998"/>
    <n v="0.38978756577665163"/>
    <n v="81"/>
    <n v="20.5018135246161"/>
    <n v="73.2"/>
    <n v="19.5"/>
    <n v="1"/>
  </r>
  <r>
    <x v="2"/>
    <x v="211"/>
    <s v="September"/>
    <x v="2"/>
    <x v="2"/>
    <s v="Mobile"/>
    <x v="1"/>
    <n v="2499"/>
    <n v="13.744500000000002"/>
    <n v="5.5000000000000005E-3"/>
    <n v="0.91999999999999971"/>
    <n v="12.644939999999998"/>
    <n v="7"/>
    <n v="1.8064199999999997"/>
    <n v="0.5092946269416857"/>
    <n v="519"/>
    <n v="41.044085618437101"/>
    <n v="40.799999999999997"/>
    <n v="21"/>
    <n v="1"/>
  </r>
  <r>
    <x v="2"/>
    <x v="212"/>
    <s v="September"/>
    <x v="2"/>
    <x v="2"/>
    <s v="Mobile"/>
    <x v="1"/>
    <n v="2485"/>
    <n v="14.164500000000002"/>
    <n v="5.7000000000000011E-3"/>
    <n v="0.69999999999999973"/>
    <n v="9.915149999999997"/>
    <n v="5"/>
    <n v="1.9830299999999994"/>
    <n v="0.35299516396625363"/>
    <n v="357"/>
    <n v="36.005506724557883"/>
    <n v="42"/>
    <n v="0"/>
    <n v="3"/>
  </r>
  <r>
    <x v="2"/>
    <x v="213"/>
    <s v="September"/>
    <x v="2"/>
    <x v="2"/>
    <s v="Mobile"/>
    <x v="1"/>
    <n v="1923"/>
    <n v="22.691399999999994"/>
    <n v="1.1799999999999996E-2"/>
    <n v="0.29000000000000009"/>
    <n v="6.5805060000000006"/>
    <n v="5"/>
    <n v="1.3161012000000001"/>
    <n v="0.22034779696272602"/>
    <n v="376"/>
    <n v="57.138463212403416"/>
    <n v="82.8"/>
    <n v="18"/>
    <n v="0"/>
  </r>
  <r>
    <x v="2"/>
    <x v="214"/>
    <s v="October"/>
    <x v="2"/>
    <x v="2"/>
    <s v="Mobile"/>
    <x v="1"/>
    <n v="1980"/>
    <n v="15.246000000000002"/>
    <n v="7.7000000000000011E-3"/>
    <n v="1.0299999999999998"/>
    <n v="15.703379999999999"/>
    <n v="6"/>
    <n v="2.6172299999999997"/>
    <n v="0.39354584809130255"/>
    <n v="413"/>
    <n v="26.300070430697087"/>
    <n v="73.2"/>
    <n v="22.5"/>
    <n v="6"/>
  </r>
  <r>
    <x v="2"/>
    <x v="215"/>
    <s v="October"/>
    <x v="2"/>
    <x v="2"/>
    <s v="Mobile"/>
    <x v="1"/>
    <n v="1636"/>
    <n v="17.8324"/>
    <n v="1.09E-2"/>
    <n v="0.46999999999999981"/>
    <n v="8.3812279999999966"/>
    <n v="6"/>
    <n v="1.3968713333333327"/>
    <n v="0.33646620757721901"/>
    <n v="318"/>
    <n v="37.941934045941728"/>
    <n v="69.599999999999994"/>
    <n v="10.5"/>
    <n v="7"/>
  </r>
  <r>
    <x v="2"/>
    <x v="216"/>
    <s v="October"/>
    <x v="2"/>
    <x v="2"/>
    <s v="Mobile"/>
    <x v="1"/>
    <n v="1282"/>
    <n v="8.0766000000000009"/>
    <n v="6.3000000000000009E-3"/>
    <n v="0.89999999999999969"/>
    <n v="7.268939999999998"/>
    <n v="2"/>
    <n v="3.634469999999999"/>
    <n v="0.24762895277715868"/>
    <n v="143"/>
    <n v="19.672744581740947"/>
    <n v="45.6"/>
    <n v="15"/>
    <n v="2"/>
  </r>
  <r>
    <x v="2"/>
    <x v="217"/>
    <s v="October"/>
    <x v="2"/>
    <x v="2"/>
    <s v="Mobile"/>
    <x v="1"/>
    <n v="2419"/>
    <n v="22.738600000000002"/>
    <n v="9.4000000000000004E-3"/>
    <n v="0.43999999999999984"/>
    <n v="10.004983999999997"/>
    <n v="5"/>
    <n v="2.0009967999999994"/>
    <n v="0.21989040662133991"/>
    <n v="330"/>
    <n v="32.983560993200996"/>
    <n v="84"/>
    <n v="19.5"/>
    <n v="6"/>
  </r>
  <r>
    <x v="2"/>
    <x v="218"/>
    <s v="October"/>
    <x v="2"/>
    <x v="2"/>
    <s v="Mobile"/>
    <x v="1"/>
    <n v="1480"/>
    <n v="10.803999999999997"/>
    <n v="7.2999999999999975E-3"/>
    <n v="9.0000000000000066E-2"/>
    <n v="0.97236000000000045"/>
    <n v="7"/>
    <n v="0.13890857142857149"/>
    <n v="0.64790818215475765"/>
    <n v="465"/>
    <n v="478.21794397136841"/>
    <n v="45.6"/>
    <n v="19.5"/>
    <n v="1"/>
  </r>
  <r>
    <x v="2"/>
    <x v="219"/>
    <s v="October"/>
    <x v="2"/>
    <x v="2"/>
    <s v="Mobile"/>
    <x v="1"/>
    <n v="1575"/>
    <n v="16.065000000000001"/>
    <n v="1.0200000000000001E-2"/>
    <n v="0.41999999999999993"/>
    <n v="6.7472999999999992"/>
    <n v="3"/>
    <n v="2.2490999999999999"/>
    <n v="0.18674136321195142"/>
    <n v="305"/>
    <n v="45.203266491781903"/>
    <n v="68.399999999999991"/>
    <n v="24"/>
    <n v="5"/>
  </r>
  <r>
    <x v="2"/>
    <x v="220"/>
    <s v="October"/>
    <x v="2"/>
    <x v="2"/>
    <s v="Mobile"/>
    <x v="1"/>
    <n v="2444"/>
    <n v="17.841200000000001"/>
    <n v="7.3000000000000001E-3"/>
    <n v="0.31999999999999995"/>
    <n v="5.7091839999999996"/>
    <n v="2"/>
    <n v="2.8545919999999998"/>
    <n v="0.11210008295406138"/>
    <n v="183"/>
    <n v="32.053617469676929"/>
    <n v="44.4"/>
    <n v="18"/>
    <n v="1"/>
  </r>
  <r>
    <x v="2"/>
    <x v="221"/>
    <s v="October"/>
    <x v="2"/>
    <x v="2"/>
    <s v="Mobile"/>
    <x v="1"/>
    <n v="1981"/>
    <n v="20.008100000000002"/>
    <n v="1.0100000000000001E-2"/>
    <n v="0.65999999999999981"/>
    <n v="13.205345999999997"/>
    <n v="3"/>
    <n v="4.401781999999999"/>
    <n v="0.1499392745937895"/>
    <n v="212"/>
    <n v="16.054104148425953"/>
    <n v="99.6"/>
    <n v="19.5"/>
    <n v="1"/>
  </r>
  <r>
    <x v="2"/>
    <x v="222"/>
    <s v="October"/>
    <x v="2"/>
    <x v="2"/>
    <s v="Mobile"/>
    <x v="1"/>
    <n v="1731"/>
    <n v="17.656199999999998"/>
    <n v="1.0199999999999999E-2"/>
    <n v="1.1099999999999999"/>
    <n v="19.598381999999997"/>
    <n v="4"/>
    <n v="4.8995954999999993"/>
    <n v="0.22654931412195151"/>
    <n v="144"/>
    <n v="7.3475453228741037"/>
    <n v="57.599999999999994"/>
    <n v="16.5"/>
    <n v="4"/>
  </r>
  <r>
    <x v="2"/>
    <x v="223"/>
    <s v="October"/>
    <x v="2"/>
    <x v="2"/>
    <s v="Mobile"/>
    <x v="1"/>
    <n v="2254"/>
    <n v="15.101800000000001"/>
    <n v="6.7000000000000002E-3"/>
    <n v="0.89999999999999969"/>
    <n v="13.591619999999995"/>
    <n v="2"/>
    <n v="6.7958099999999977"/>
    <n v="0.13243454422651604"/>
    <n v="102"/>
    <n v="7.5046241728359115"/>
    <n v="40.799999999999997"/>
    <n v="7.5"/>
    <n v="8"/>
  </r>
  <r>
    <x v="2"/>
    <x v="224"/>
    <s v="October"/>
    <x v="2"/>
    <x v="2"/>
    <s v="Mobile"/>
    <x v="1"/>
    <n v="1201"/>
    <n v="5.164299999999999"/>
    <n v="4.2999999999999991E-3"/>
    <n v="0.10000000000000002"/>
    <n v="0.51643000000000006"/>
    <n v="6"/>
    <n v="8.6071666666666671E-2"/>
    <n v="1.1618225122475458"/>
    <n v="589"/>
    <n v="1140.5224328563406"/>
    <n v="97.2"/>
    <n v="18"/>
    <n v="2"/>
  </r>
  <r>
    <x v="2"/>
    <x v="225"/>
    <s v="October"/>
    <x v="2"/>
    <x v="2"/>
    <s v="Mobile"/>
    <x v="1"/>
    <n v="2096"/>
    <n v="15.510400000000002"/>
    <n v="7.4000000000000012E-3"/>
    <n v="1.1199999999999999"/>
    <n v="17.371648"/>
    <n v="6"/>
    <n v="2.8952746666666669"/>
    <n v="0.38683721889828754"/>
    <n v="512"/>
    <n v="29.473311916060005"/>
    <n v="68.399999999999991"/>
    <n v="9"/>
    <n v="4"/>
  </r>
  <r>
    <x v="2"/>
    <x v="226"/>
    <s v="October"/>
    <x v="2"/>
    <x v="2"/>
    <s v="Mobile"/>
    <x v="1"/>
    <n v="1629"/>
    <n v="11.077200000000001"/>
    <n v="6.8000000000000005E-3"/>
    <n v="1.1499999999999997"/>
    <n v="12.738779999999998"/>
    <n v="6"/>
    <n v="2.1231299999999997"/>
    <n v="0.54165312533853316"/>
    <n v="436"/>
    <n v="34.226197485159496"/>
    <n v="43.199999999999996"/>
    <n v="13.5"/>
    <n v="9"/>
  </r>
  <r>
    <x v="2"/>
    <x v="227"/>
    <s v="October"/>
    <x v="2"/>
    <x v="2"/>
    <s v="Mobile"/>
    <x v="1"/>
    <n v="2743"/>
    <n v="30.447300000000002"/>
    <n v="1.11E-2"/>
    <n v="0.22000000000000003"/>
    <n v="6.6984060000000012"/>
    <n v="7"/>
    <n v="0.95691514285714308"/>
    <n v="0.22990544317558534"/>
    <n v="296"/>
    <n v="44.189617649333279"/>
    <n v="93.6"/>
    <n v="6"/>
    <n v="2"/>
  </r>
  <r>
    <x v="2"/>
    <x v="228"/>
    <s v="October"/>
    <x v="2"/>
    <x v="2"/>
    <s v="Mobile"/>
    <x v="1"/>
    <n v="1419"/>
    <n v="11.210099999999999"/>
    <n v="7.899999999999999E-3"/>
    <n v="1.1899999999999997"/>
    <n v="13.340018999999996"/>
    <n v="7"/>
    <n v="1.9057169999999994"/>
    <n v="0.62443689173156358"/>
    <n v="531"/>
    <n v="39.805040757438213"/>
    <n v="67.2"/>
    <n v="27"/>
    <n v="2"/>
  </r>
  <r>
    <x v="2"/>
    <x v="229"/>
    <s v="October"/>
    <x v="2"/>
    <x v="2"/>
    <s v="Mobile"/>
    <x v="1"/>
    <n v="2129"/>
    <n v="12.348199999999997"/>
    <n v="5.7999999999999987E-3"/>
    <n v="1.0399999999999998"/>
    <n v="12.842127999999994"/>
    <n v="2"/>
    <n v="6.4210639999999968"/>
    <n v="0.16196692635363863"/>
    <n v="180"/>
    <n v="14.016368626757192"/>
    <n v="85.2"/>
    <n v="25.5"/>
    <n v="7"/>
  </r>
  <r>
    <x v="2"/>
    <x v="230"/>
    <s v="October"/>
    <x v="2"/>
    <x v="2"/>
    <s v="Mobile"/>
    <x v="1"/>
    <n v="1852"/>
    <n v="9.8155999999999999"/>
    <n v="5.3E-3"/>
    <n v="0.25000000000000006"/>
    <n v="2.4539000000000004"/>
    <n v="3"/>
    <n v="0.81796666666666684"/>
    <n v="0.30563592648437182"/>
    <n v="244"/>
    <n v="99.433554749582285"/>
    <n v="66"/>
    <n v="24"/>
    <n v="4"/>
  </r>
  <r>
    <x v="2"/>
    <x v="231"/>
    <s v="October"/>
    <x v="2"/>
    <x v="2"/>
    <s v="Mobile"/>
    <x v="1"/>
    <n v="2113"/>
    <n v="16.904"/>
    <n v="8.0000000000000002E-3"/>
    <n v="0.81999999999999984"/>
    <n v="13.861279999999997"/>
    <n v="3"/>
    <n v="4.620426666666666"/>
    <n v="0.17747278750591575"/>
    <n v="182"/>
    <n v="13.130100539055558"/>
    <n v="48"/>
    <n v="13.5"/>
    <n v="5"/>
  </r>
  <r>
    <x v="2"/>
    <x v="232"/>
    <s v="October"/>
    <x v="2"/>
    <x v="2"/>
    <s v="Mobile"/>
    <x v="1"/>
    <n v="2574"/>
    <n v="24.195599999999995"/>
    <n v="9.3999999999999986E-3"/>
    <n v="0.7799999999999998"/>
    <n v="18.87256799999999"/>
    <n v="2"/>
    <n v="9.4362839999999952"/>
    <n v="8.2659657127742245E-2"/>
    <n v="82"/>
    <n v="4.3449306951761963"/>
    <n v="72"/>
    <n v="22.5"/>
    <n v="0"/>
  </r>
  <r>
    <x v="2"/>
    <x v="233"/>
    <s v="October"/>
    <x v="2"/>
    <x v="2"/>
    <s v="Mobile"/>
    <x v="1"/>
    <n v="1701"/>
    <n v="18.710999999999999"/>
    <n v="1.0999999999999999E-2"/>
    <n v="0.62999999999999978"/>
    <n v="11.787929999999996"/>
    <n v="2"/>
    <n v="5.8939649999999979"/>
    <n v="0.10688899577788467"/>
    <n v="136"/>
    <n v="11.537224941105016"/>
    <n v="58.8"/>
    <n v="12"/>
    <n v="5"/>
  </r>
  <r>
    <x v="2"/>
    <x v="234"/>
    <s v="October"/>
    <x v="2"/>
    <x v="2"/>
    <s v="Mobile"/>
    <x v="1"/>
    <n v="1373"/>
    <n v="14.828399999999998"/>
    <n v="1.0799999999999999E-2"/>
    <n v="0.18000000000000005"/>
    <n v="2.6691120000000006"/>
    <n v="7"/>
    <n v="0.38130171428571435"/>
    <n v="0.47206711445604388"/>
    <n v="501"/>
    <n v="187.70287646228405"/>
    <n v="56.4"/>
    <n v="22.5"/>
    <n v="7"/>
  </r>
  <r>
    <x v="2"/>
    <x v="235"/>
    <s v="October"/>
    <x v="2"/>
    <x v="2"/>
    <s v="Mobile"/>
    <x v="1"/>
    <n v="2216"/>
    <n v="21.716799999999999"/>
    <n v="9.7999999999999997E-3"/>
    <n v="0.10000000000000002"/>
    <n v="2.1716800000000003"/>
    <n v="2"/>
    <n v="1.0858400000000001"/>
    <n v="9.2094599572681055E-2"/>
    <n v="223"/>
    <n v="102.68547852353937"/>
    <n v="50.4"/>
    <n v="22.5"/>
    <n v="3"/>
  </r>
  <r>
    <x v="2"/>
    <x v="236"/>
    <s v="October"/>
    <x v="2"/>
    <x v="2"/>
    <s v="Mobile"/>
    <x v="1"/>
    <n v="2454"/>
    <n v="18.650400000000001"/>
    <n v="7.6000000000000009E-3"/>
    <n v="0.70999999999999974"/>
    <n v="13.241783999999996"/>
    <n v="6"/>
    <n v="2.2069639999999993"/>
    <n v="0.32170891777120059"/>
    <n v="308"/>
    <n v="23.259705791908409"/>
    <n v="80.399999999999991"/>
    <n v="21"/>
    <n v="6"/>
  </r>
  <r>
    <x v="2"/>
    <x v="237"/>
    <s v="October"/>
    <x v="2"/>
    <x v="2"/>
    <s v="Mobile"/>
    <x v="1"/>
    <n v="2401"/>
    <n v="26.651100000000007"/>
    <n v="1.1100000000000002E-2"/>
    <n v="9.0000000000000066E-2"/>
    <n v="2.3985990000000021"/>
    <n v="5"/>
    <n v="0.47971980000000042"/>
    <n v="0.18760951705558115"/>
    <n v="228"/>
    <n v="95.055488641494392"/>
    <n v="82.8"/>
    <n v="9"/>
    <n v="7"/>
  </r>
  <r>
    <x v="2"/>
    <x v="238"/>
    <s v="October"/>
    <x v="2"/>
    <x v="2"/>
    <s v="Mobile"/>
    <x v="1"/>
    <n v="1279"/>
    <n v="13.813199999999998"/>
    <n v="1.0799999999999999E-2"/>
    <n v="6.0000000000000026E-2"/>
    <n v="0.82879200000000031"/>
    <n v="3"/>
    <n v="0.27626400000000012"/>
    <n v="0.21718356354791071"/>
    <n v="232"/>
    <n v="279.9254819061959"/>
    <n v="72"/>
    <n v="10.5"/>
    <n v="2"/>
  </r>
  <r>
    <x v="2"/>
    <x v="239"/>
    <s v="October"/>
    <x v="2"/>
    <x v="2"/>
    <s v="Mobile"/>
    <x v="1"/>
    <n v="2357"/>
    <n v="14.613400000000002"/>
    <n v="6.2000000000000006E-3"/>
    <n v="0.3"/>
    <n v="4.3840200000000005"/>
    <n v="7"/>
    <n v="0.62628857142857153"/>
    <n v="0.47901241326453797"/>
    <n v="551"/>
    <n v="125.68373319464781"/>
    <n v="52.8"/>
    <n v="24"/>
    <n v="2"/>
  </r>
  <r>
    <x v="2"/>
    <x v="240"/>
    <s v="October"/>
    <x v="2"/>
    <x v="2"/>
    <s v="Mobile"/>
    <x v="1"/>
    <n v="2400"/>
    <n v="19.679999999999996"/>
    <n v="8.199999999999999E-3"/>
    <n v="0.46999999999999981"/>
    <n v="9.2495999999999938"/>
    <n v="6"/>
    <n v="1.541599999999999"/>
    <n v="0.30487804878048785"/>
    <n v="465"/>
    <n v="50.272444213803873"/>
    <n v="84"/>
    <n v="16.5"/>
    <n v="7"/>
  </r>
  <r>
    <x v="2"/>
    <x v="241"/>
    <s v="October"/>
    <x v="2"/>
    <x v="2"/>
    <s v="Mobile"/>
    <x v="1"/>
    <n v="2076"/>
    <n v="23.458799999999997"/>
    <n v="1.1299999999999998E-2"/>
    <n v="0.7699999999999998"/>
    <n v="18.063275999999991"/>
    <n v="3"/>
    <n v="6.0210919999999968"/>
    <n v="0.12788377922144356"/>
    <n v="277"/>
    <n v="15.334981317896052"/>
    <n v="42"/>
    <n v="15"/>
    <n v="5"/>
  </r>
  <r>
    <x v="2"/>
    <x v="242"/>
    <s v="October"/>
    <x v="2"/>
    <x v="2"/>
    <s v="Mobile"/>
    <x v="1"/>
    <n v="2502"/>
    <n v="29.023199999999999"/>
    <n v="1.1599999999999999E-2"/>
    <n v="0.60999999999999976"/>
    <n v="17.704151999999993"/>
    <n v="3"/>
    <n v="5.9013839999999975"/>
    <n v="0.10336558339535269"/>
    <n v="141"/>
    <n v="7.9642334747238985"/>
    <n v="92.399999999999991"/>
    <n v="10.5"/>
    <n v="2"/>
  </r>
  <r>
    <x v="2"/>
    <x v="243"/>
    <s v="October"/>
    <x v="2"/>
    <x v="2"/>
    <s v="Mobile"/>
    <x v="1"/>
    <n v="1843"/>
    <n v="13.822499999999998"/>
    <n v="7.4999999999999989E-3"/>
    <n v="0.7699999999999998"/>
    <n v="10.643324999999995"/>
    <n v="4"/>
    <n v="2.6608312499999989"/>
    <n v="0.28938325194429376"/>
    <n v="391"/>
    <n v="36.736640100720422"/>
    <n v="75.599999999999994"/>
    <n v="12"/>
    <n v="3"/>
  </r>
  <r>
    <x v="2"/>
    <x v="244"/>
    <s v="October"/>
    <x v="2"/>
    <x v="2"/>
    <s v="Mobile"/>
    <x v="1"/>
    <n v="1885"/>
    <n v="16.776499999999999"/>
    <n v="8.8999999999999999E-3"/>
    <n v="0.30000000000000004"/>
    <n v="5.0329500000000005"/>
    <n v="3"/>
    <n v="1.6776500000000001"/>
    <n v="0.17882156588084525"/>
    <n v="240"/>
    <n v="47.685750901558727"/>
    <n v="93.6"/>
    <n v="19.5"/>
    <n v="6"/>
  </r>
  <r>
    <x v="2"/>
    <x v="245"/>
    <s v="November"/>
    <x v="2"/>
    <x v="2"/>
    <s v="Mobile"/>
    <x v="1"/>
    <n v="2161"/>
    <n v="20.961699999999997"/>
    <n v="9.6999999999999986E-3"/>
    <n v="6.0000000000000026E-2"/>
    <n v="1.2577020000000003"/>
    <n v="7"/>
    <n v="0.17967171428571432"/>
    <n v="0.33394238062752551"/>
    <n v="536"/>
    <n v="426.17408575322281"/>
    <n v="78"/>
    <n v="0"/>
    <n v="4"/>
  </r>
  <r>
    <x v="2"/>
    <x v="246"/>
    <s v="November"/>
    <x v="2"/>
    <x v="2"/>
    <s v="Mobile"/>
    <x v="1"/>
    <n v="1741"/>
    <n v="15.843100000000002"/>
    <n v="9.1000000000000004E-3"/>
    <n v="1.0999999999999999"/>
    <n v="17.427409999999998"/>
    <n v="2"/>
    <n v="8.7137049999999991"/>
    <n v="0.12623792060897171"/>
    <n v="130"/>
    <n v="7.4595134905301483"/>
    <n v="84"/>
    <n v="19.5"/>
    <n v="6"/>
  </r>
  <r>
    <x v="2"/>
    <x v="247"/>
    <s v="November"/>
    <x v="2"/>
    <x v="2"/>
    <s v="Mobile"/>
    <x v="1"/>
    <n v="2195"/>
    <n v="18.218499999999995"/>
    <n v="8.2999999999999984E-3"/>
    <n v="0.23000000000000004"/>
    <n v="4.1902549999999996"/>
    <n v="2"/>
    <n v="2.0951274999999998"/>
    <n v="0.10977852183220356"/>
    <n v="109"/>
    <n v="26.012736695022141"/>
    <n v="72"/>
    <n v="18"/>
    <n v="0"/>
  </r>
  <r>
    <x v="2"/>
    <x v="248"/>
    <s v="November"/>
    <x v="2"/>
    <x v="2"/>
    <s v="Mobile"/>
    <x v="1"/>
    <n v="2705"/>
    <n v="11.631499999999997"/>
    <n v="4.2999999999999991E-3"/>
    <n v="0.84999999999999987"/>
    <n v="9.8867749999999965"/>
    <n v="4"/>
    <n v="2.4716937499999991"/>
    <n v="0.34389373683531799"/>
    <n v="238"/>
    <n v="24.072561578472261"/>
    <n v="70.8"/>
    <n v="12"/>
    <n v="5"/>
  </r>
  <r>
    <x v="2"/>
    <x v="249"/>
    <s v="November"/>
    <x v="2"/>
    <x v="2"/>
    <s v="Mobile"/>
    <x v="1"/>
    <n v="1604"/>
    <n v="11.388400000000003"/>
    <n v="7.1000000000000013E-3"/>
    <n v="3.0000000000000054E-2"/>
    <n v="0.34165200000000068"/>
    <n v="4"/>
    <n v="8.5413000000000169E-2"/>
    <n v="0.35123458958238202"/>
    <n v="328"/>
    <n v="960.04121152517575"/>
    <n v="93.6"/>
    <n v="24"/>
    <n v="2"/>
  </r>
  <r>
    <x v="2"/>
    <x v="250"/>
    <s v="November"/>
    <x v="2"/>
    <x v="2"/>
    <s v="Mobile"/>
    <x v="1"/>
    <n v="1714"/>
    <n v="13.540600000000001"/>
    <n v="7.9000000000000008E-3"/>
    <n v="0.84999999999999987"/>
    <n v="11.509509999999999"/>
    <n v="4"/>
    <n v="2.8773774999999997"/>
    <n v="0.29540788443643556"/>
    <n v="235"/>
    <n v="20.417897894871288"/>
    <n v="70.8"/>
    <n v="12"/>
    <n v="1"/>
  </r>
  <r>
    <x v="2"/>
    <x v="251"/>
    <s v="November"/>
    <x v="2"/>
    <x v="2"/>
    <s v="Mobile"/>
    <x v="1"/>
    <n v="1880"/>
    <n v="19.176000000000002"/>
    <n v="1.0200000000000001E-2"/>
    <n v="1.1499999999999997"/>
    <n v="22.052399999999995"/>
    <n v="5"/>
    <n v="4.4104799999999988"/>
    <n v="0.26074259491030455"/>
    <n v="313"/>
    <n v="14.193466470769625"/>
    <n v="33.6"/>
    <n v="25.5"/>
    <n v="7"/>
  </r>
  <r>
    <x v="2"/>
    <x v="252"/>
    <s v="November"/>
    <x v="2"/>
    <x v="2"/>
    <s v="Mobile"/>
    <x v="1"/>
    <n v="2502"/>
    <n v="22.7682"/>
    <n v="9.1000000000000004E-3"/>
    <n v="1.2299999999999998"/>
    <n v="28.004885999999996"/>
    <n v="4"/>
    <n v="7.0012214999999989"/>
    <n v="0.175683628921039"/>
    <n v="190"/>
    <n v="6.7845303851620757"/>
    <n v="57.599999999999994"/>
    <n v="31.5"/>
    <n v="8"/>
  </r>
  <r>
    <x v="2"/>
    <x v="253"/>
    <s v="November"/>
    <x v="2"/>
    <x v="2"/>
    <s v="Mobile"/>
    <x v="1"/>
    <n v="1874"/>
    <n v="5.9968000000000012"/>
    <n v="3.2000000000000006E-3"/>
    <n v="0.66999999999999982"/>
    <n v="4.0178560000000001"/>
    <n v="7"/>
    <n v="0.57397942857142858"/>
    <n v="1.1672892209178225"/>
    <n v="466"/>
    <n v="115.98225521273037"/>
    <n v="30"/>
    <n v="19.5"/>
    <n v="4"/>
  </r>
  <r>
    <x v="2"/>
    <x v="254"/>
    <s v="November"/>
    <x v="2"/>
    <x v="2"/>
    <s v="Mobile"/>
    <x v="1"/>
    <n v="1372"/>
    <n v="14.406000000000001"/>
    <n v="1.0500000000000001E-2"/>
    <n v="0.91999999999999971"/>
    <n v="13.253519999999996"/>
    <n v="3"/>
    <n v="4.4178399999999991"/>
    <n v="0.20824656393169511"/>
    <n v="279"/>
    <n v="21.051011353964839"/>
    <n v="33.6"/>
    <n v="9"/>
    <n v="1"/>
  </r>
  <r>
    <x v="2"/>
    <x v="255"/>
    <s v="November"/>
    <x v="2"/>
    <x v="2"/>
    <s v="Mobile"/>
    <x v="1"/>
    <n v="1962"/>
    <n v="16.676999999999996"/>
    <n v="8.4999999999999971E-3"/>
    <n v="0.88999999999999968"/>
    <n v="14.842529999999991"/>
    <n v="3"/>
    <n v="4.9475099999999967"/>
    <n v="0.17988846914912759"/>
    <n v="273"/>
    <n v="18.39309066580968"/>
    <n v="55.199999999999996"/>
    <n v="4.5"/>
    <n v="0"/>
  </r>
  <r>
    <x v="2"/>
    <x v="256"/>
    <s v="November"/>
    <x v="2"/>
    <x v="2"/>
    <s v="Mobile"/>
    <x v="1"/>
    <n v="1550"/>
    <n v="17.204999999999998"/>
    <n v="1.1099999999999999E-2"/>
    <n v="0.19000000000000006"/>
    <n v="3.2689500000000007"/>
    <n v="7"/>
    <n v="0.46699285714285727"/>
    <n v="0.40685847137460046"/>
    <n v="340"/>
    <n v="104.00893253185271"/>
    <n v="51.6"/>
    <n v="25.5"/>
    <n v="6"/>
  </r>
  <r>
    <x v="2"/>
    <x v="257"/>
    <s v="November"/>
    <x v="2"/>
    <x v="2"/>
    <s v="Mobile"/>
    <x v="1"/>
    <n v="1636"/>
    <n v="12.270000000000001"/>
    <n v="7.5000000000000006E-3"/>
    <n v="0.11000000000000003"/>
    <n v="1.3497000000000006"/>
    <n v="4"/>
    <n v="0.33742500000000014"/>
    <n v="0.32599837000814991"/>
    <n v="267"/>
    <n v="197.82173816403636"/>
    <n v="85.2"/>
    <n v="9"/>
    <n v="9"/>
  </r>
  <r>
    <x v="2"/>
    <x v="258"/>
    <s v="November"/>
    <x v="2"/>
    <x v="2"/>
    <s v="Mobile"/>
    <x v="1"/>
    <n v="1263"/>
    <n v="7.7043000000000008"/>
    <n v="6.1000000000000004E-3"/>
    <n v="1.0999999999999999"/>
    <n v="8.4747299999999992"/>
    <n v="5"/>
    <n v="1.6949459999999998"/>
    <n v="0.64898822735355577"/>
    <n v="320"/>
    <n v="37.759315046025065"/>
    <n v="63.599999999999994"/>
    <n v="15"/>
    <n v="1"/>
  </r>
  <r>
    <x v="2"/>
    <x v="259"/>
    <s v="November"/>
    <x v="2"/>
    <x v="2"/>
    <s v="Mobile"/>
    <x v="1"/>
    <n v="1396"/>
    <n v="12.8432"/>
    <n v="9.1999999999999998E-3"/>
    <n v="1.2399999999999998"/>
    <n v="15.925567999999997"/>
    <n v="6"/>
    <n v="2.6542613333333329"/>
    <n v="0.46717329014575809"/>
    <n v="320"/>
    <n v="20.093474844978847"/>
    <n v="39.6"/>
    <n v="21"/>
    <n v="4"/>
  </r>
  <r>
    <x v="2"/>
    <x v="260"/>
    <s v="November"/>
    <x v="2"/>
    <x v="2"/>
    <s v="Mobile"/>
    <x v="1"/>
    <n v="2714"/>
    <n v="29.853999999999992"/>
    <n v="1.0999999999999998E-2"/>
    <n v="0.14000000000000007"/>
    <n v="4.1795600000000013"/>
    <n v="7"/>
    <n v="0.59708000000000017"/>
    <n v="0.23447444228579092"/>
    <n v="542"/>
    <n v="129.67872216214144"/>
    <n v="48"/>
    <n v="9"/>
    <n v="5"/>
  </r>
  <r>
    <x v="2"/>
    <x v="261"/>
    <s v="November"/>
    <x v="2"/>
    <x v="2"/>
    <s v="Mobile"/>
    <x v="1"/>
    <n v="2521"/>
    <n v="22.184800000000006"/>
    <n v="8.8000000000000023E-3"/>
    <n v="0.26000000000000006"/>
    <n v="5.768048000000003"/>
    <n v="5"/>
    <n v="1.1536096000000007"/>
    <n v="0.22537953914391828"/>
    <n v="258"/>
    <n v="44.72917007625454"/>
    <n v="80.399999999999991"/>
    <n v="18"/>
    <n v="9"/>
  </r>
  <r>
    <x v="2"/>
    <x v="262"/>
    <s v="November"/>
    <x v="2"/>
    <x v="2"/>
    <s v="Mobile"/>
    <x v="1"/>
    <n v="1158"/>
    <n v="9.8429999999999964"/>
    <n v="8.4999999999999971E-3"/>
    <n v="1.0599999999999998"/>
    <n v="10.433579999999994"/>
    <n v="2"/>
    <n v="5.2167899999999969"/>
    <n v="0.20319008432388508"/>
    <n v="250"/>
    <n v="23.961094849514755"/>
    <n v="54"/>
    <n v="16.5"/>
    <n v="0"/>
  </r>
  <r>
    <x v="2"/>
    <x v="263"/>
    <s v="November"/>
    <x v="2"/>
    <x v="2"/>
    <s v="Mobile"/>
    <x v="1"/>
    <n v="2472"/>
    <n v="11.618400000000001"/>
    <n v="4.7000000000000002E-3"/>
    <n v="0.3"/>
    <n v="3.4855200000000002"/>
    <n v="2"/>
    <n v="1.7427600000000001"/>
    <n v="0.17214074227088066"/>
    <n v="143"/>
    <n v="41.026876907893225"/>
    <n v="30"/>
    <n v="25.5"/>
    <n v="3"/>
  </r>
  <r>
    <x v="2"/>
    <x v="264"/>
    <s v="November"/>
    <x v="2"/>
    <x v="2"/>
    <s v="Mobile"/>
    <x v="1"/>
    <n v="2305"/>
    <n v="14.5215"/>
    <n v="6.3E-3"/>
    <n v="1.0799999999999998"/>
    <n v="15.683219999999997"/>
    <n v="4"/>
    <n v="3.9208049999999992"/>
    <n v="0.27545363770960302"/>
    <n v="251"/>
    <n v="16.004366450257031"/>
    <n v="84"/>
    <n v="6"/>
    <n v="9"/>
  </r>
  <r>
    <x v="2"/>
    <x v="265"/>
    <s v="November"/>
    <x v="2"/>
    <x v="2"/>
    <s v="Mobile"/>
    <x v="1"/>
    <n v="2347"/>
    <n v="21.357700000000001"/>
    <n v="9.1000000000000004E-3"/>
    <n v="0.36999999999999994"/>
    <n v="7.9023489999999992"/>
    <n v="2"/>
    <n v="3.9511744999999996"/>
    <n v="9.3643042087865266E-2"/>
    <n v="73"/>
    <n v="9.2377595573164388"/>
    <n v="68.399999999999991"/>
    <n v="13.5"/>
    <n v="2"/>
  </r>
  <r>
    <x v="2"/>
    <x v="266"/>
    <s v="November"/>
    <x v="2"/>
    <x v="2"/>
    <s v="Mobile"/>
    <x v="1"/>
    <n v="1975"/>
    <n v="11.850000000000001"/>
    <n v="6.000000000000001E-3"/>
    <n v="0.66999999999999982"/>
    <n v="7.9394999999999989"/>
    <n v="7"/>
    <n v="1.1342142857142856"/>
    <n v="0.59071729957805896"/>
    <n v="341"/>
    <n v="42.949807922413257"/>
    <n v="80.399999999999991"/>
    <n v="9"/>
    <n v="3"/>
  </r>
  <r>
    <x v="2"/>
    <x v="267"/>
    <s v="November"/>
    <x v="2"/>
    <x v="2"/>
    <s v="Mobile"/>
    <x v="1"/>
    <n v="1380"/>
    <n v="9.5220000000000002"/>
    <n v="6.8999999999999999E-3"/>
    <n v="0.91999999999999971"/>
    <n v="8.7602399999999978"/>
    <n v="3"/>
    <n v="2.9200799999999991"/>
    <n v="0.31505986137366099"/>
    <n v="262"/>
    <n v="29.90785640576058"/>
    <n v="104.39999999999999"/>
    <n v="19.5"/>
    <n v="2"/>
  </r>
  <r>
    <x v="2"/>
    <x v="268"/>
    <s v="November"/>
    <x v="2"/>
    <x v="2"/>
    <s v="Mobile"/>
    <x v="1"/>
    <n v="1626"/>
    <n v="18.861599999999999"/>
    <n v="1.1599999999999999E-2"/>
    <n v="2.0000000000000032E-2"/>
    <n v="0.37723200000000057"/>
    <n v="6"/>
    <n v="6.2872000000000094E-2"/>
    <n v="0.3181066293421555"/>
    <n v="329"/>
    <n v="872.14234211307496"/>
    <n v="82.8"/>
    <n v="21"/>
    <n v="1"/>
  </r>
  <r>
    <x v="2"/>
    <x v="269"/>
    <s v="November"/>
    <x v="2"/>
    <x v="2"/>
    <s v="Mobile"/>
    <x v="1"/>
    <n v="2726"/>
    <n v="30.258599999999998"/>
    <n v="1.1099999999999999E-2"/>
    <n v="1.1699999999999997"/>
    <n v="35.402561999999989"/>
    <n v="5"/>
    <n v="7.0805123999999982"/>
    <n v="0.1652422782283384"/>
    <n v="448"/>
    <n v="12.654451392529166"/>
    <n v="67.2"/>
    <n v="7.5"/>
    <n v="1"/>
  </r>
  <r>
    <x v="2"/>
    <x v="270"/>
    <s v="November"/>
    <x v="2"/>
    <x v="2"/>
    <s v="Mobile"/>
    <x v="1"/>
    <n v="2382"/>
    <n v="28.583999999999993"/>
    <n v="1.1999999999999997E-2"/>
    <n v="0.24000000000000005"/>
    <n v="6.8601599999999996"/>
    <n v="4"/>
    <n v="1.7150399999999999"/>
    <n v="0.13993842709207951"/>
    <n v="365"/>
    <n v="53.205756133967725"/>
    <n v="94.8"/>
    <n v="19.5"/>
    <n v="4"/>
  </r>
  <r>
    <x v="2"/>
    <x v="271"/>
    <s v="November"/>
    <x v="2"/>
    <x v="2"/>
    <s v="Mobile"/>
    <x v="1"/>
    <n v="2238"/>
    <n v="21.261000000000003"/>
    <n v="9.5000000000000015E-3"/>
    <n v="0.80999999999999983"/>
    <n v="17.221409999999999"/>
    <n v="6"/>
    <n v="2.8702349999999996"/>
    <n v="0.28220685762664027"/>
    <n v="341"/>
    <n v="19.800933837589373"/>
    <n v="81.599999999999994"/>
    <n v="18"/>
    <n v="8"/>
  </r>
  <r>
    <x v="2"/>
    <x v="272"/>
    <s v="November"/>
    <x v="2"/>
    <x v="2"/>
    <s v="Mobile"/>
    <x v="1"/>
    <n v="2423"/>
    <n v="30.529800000000002"/>
    <n v="1.26E-2"/>
    <n v="0.31000000000000005"/>
    <n v="9.4642380000000017"/>
    <n v="3"/>
    <n v="3.1547460000000007"/>
    <n v="9.8264646345537804E-2"/>
    <n v="232"/>
    <n v="24.513331131359962"/>
    <n v="63.599999999999994"/>
    <n v="12"/>
    <n v="5"/>
  </r>
  <r>
    <x v="2"/>
    <x v="273"/>
    <s v="November"/>
    <x v="2"/>
    <x v="2"/>
    <s v="Mobile"/>
    <x v="1"/>
    <n v="1778"/>
    <n v="19.0246"/>
    <n v="1.0699999999999999E-2"/>
    <n v="0.87999999999999967"/>
    <n v="16.741647999999994"/>
    <n v="4"/>
    <n v="4.1854119999999986"/>
    <n v="0.21025409207026693"/>
    <n v="305"/>
    <n v="18.218039227679384"/>
    <n v="87.6"/>
    <n v="15"/>
    <n v="1"/>
  </r>
  <r>
    <x v="2"/>
    <x v="274"/>
    <s v="November"/>
    <x v="2"/>
    <x v="2"/>
    <s v="Mobile"/>
    <x v="1"/>
    <n v="1607"/>
    <n v="9.1598999999999986"/>
    <n v="5.6999999999999993E-3"/>
    <n v="0.78999999999999981"/>
    <n v="7.2363209999999976"/>
    <n v="7"/>
    <n v="1.0337601428571426"/>
    <n v="0.76420048253801909"/>
    <n v="298"/>
    <n v="41.181147160276623"/>
    <n v="69.599999999999994"/>
    <n v="18"/>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dataOnRows="1" applyNumberFormats="0" applyBorderFormats="0" applyFontFormats="0" applyPatternFormats="0" applyAlignmentFormats="0" applyWidthHeightFormats="1" dataCaption="Values" updatedVersion="6" minRefreshableVersion="5" useAutoFormatting="1" colGrandTotals="0" itemPrintTitles="1" createdVersion="6" indent="0" compact="0" compactData="0" multipleFieldFilters="0">
  <location ref="A3:D42" firstHeaderRow="1" firstDataRow="1" firstDataCol="3"/>
  <pivotFields count="21">
    <pivotField axis="axisRow" compact="0" outline="0" showAll="0">
      <items count="4">
        <item x="2"/>
        <item x="0"/>
        <item x="1"/>
        <item t="default"/>
      </items>
      <extLst>
        <ext xmlns:x14="http://schemas.microsoft.com/office/spreadsheetml/2009/9/main" uri="{2946ED86-A175-432a-8AC1-64E0C546D7DE}">
          <x14:pivotField fillDownLabels="1"/>
        </ext>
      </extLst>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multipleItemSelectionAllowed="1" showAll="0">
      <items count="3">
        <item x="0"/>
        <item x="1"/>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numFmtId="1" outline="0" showAll="0">
      <extLst>
        <ext xmlns:x14="http://schemas.microsoft.com/office/spreadsheetml/2009/9/main" uri="{2946ED86-A175-432a-8AC1-64E0C546D7DE}">
          <x14:pivotField fillDownLabels="1"/>
        </ext>
      </extLst>
    </pivotField>
    <pivotField compact="0" numFmtId="164"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0"/>
    <field x="4"/>
    <field x="-2"/>
  </rowFields>
  <rowItems count="39">
    <i>
      <x/>
      <x/>
      <x/>
    </i>
    <i r="2" i="1">
      <x v="1"/>
    </i>
    <i r="2" i="2">
      <x v="2"/>
    </i>
    <i r="1">
      <x v="1"/>
      <x/>
    </i>
    <i r="2" i="1">
      <x v="1"/>
    </i>
    <i r="2" i="2">
      <x v="2"/>
    </i>
    <i r="1">
      <x v="2"/>
      <x/>
    </i>
    <i r="2" i="1">
      <x v="1"/>
    </i>
    <i r="2" i="2">
      <x v="2"/>
    </i>
    <i t="default">
      <x/>
    </i>
    <i t="default" i="1">
      <x/>
    </i>
    <i t="default" i="2">
      <x/>
    </i>
    <i>
      <x v="1"/>
      <x/>
      <x/>
    </i>
    <i r="2" i="1">
      <x v="1"/>
    </i>
    <i r="2" i="2">
      <x v="2"/>
    </i>
    <i r="1">
      <x v="1"/>
      <x/>
    </i>
    <i r="2" i="1">
      <x v="1"/>
    </i>
    <i r="2" i="2">
      <x v="2"/>
    </i>
    <i r="1">
      <x v="2"/>
      <x/>
    </i>
    <i r="2" i="1">
      <x v="1"/>
    </i>
    <i r="2" i="2">
      <x v="2"/>
    </i>
    <i t="default">
      <x v="1"/>
    </i>
    <i t="default" i="1">
      <x v="1"/>
    </i>
    <i t="default" i="2">
      <x v="1"/>
    </i>
    <i>
      <x v="2"/>
      <x/>
      <x/>
    </i>
    <i r="2" i="1">
      <x v="1"/>
    </i>
    <i r="2" i="2">
      <x v="2"/>
    </i>
    <i r="1">
      <x v="1"/>
      <x/>
    </i>
    <i r="2" i="1">
      <x v="1"/>
    </i>
    <i r="2" i="2">
      <x v="2"/>
    </i>
    <i r="1">
      <x v="2"/>
      <x/>
    </i>
    <i r="2" i="1">
      <x v="1"/>
    </i>
    <i r="2" i="2">
      <x v="2"/>
    </i>
    <i t="default">
      <x v="2"/>
    </i>
    <i t="default" i="1">
      <x v="2"/>
    </i>
    <i t="default" i="2">
      <x v="2"/>
    </i>
    <i t="grand">
      <x/>
    </i>
    <i t="grand" i="1">
      <x/>
    </i>
    <i t="grand" i="2">
      <x/>
    </i>
  </rowItems>
  <colItems count="1">
    <i/>
  </colItems>
  <dataFields count="3">
    <dataField name="Impressionss" fld="7" baseField="0" baseItem="0"/>
    <dataField name="Clickss" fld="8" baseField="0" baseItem="0"/>
    <dataField name="Conversionss" fld="12" baseField="0" baseItem="0"/>
  </dataFields>
  <formats count="51">
    <format dxfId="50">
      <pivotArea outline="0" collapsedLevelsAreSubtotals="1" fieldPosition="0"/>
    </format>
    <format dxfId="49">
      <pivotArea outline="0" collapsedLevelsAreSubtotals="1" fieldPosition="0"/>
    </format>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type="origin" dataOnly="0" labelOnly="1" outline="0" fieldPosition="0"/>
    </format>
    <format dxfId="38">
      <pivotArea field="6" type="button" dataOnly="0" labelOnly="1" outline="0"/>
    </format>
    <format dxfId="37">
      <pivotArea type="topRight" dataOnly="0" labelOnly="1" outline="0" fieldPosition="0"/>
    </format>
    <format dxfId="36">
      <pivotArea field="0" type="button" dataOnly="0" labelOnly="1" outline="0" axis="axisRow" fieldPosition="0"/>
    </format>
    <format dxfId="35">
      <pivotArea field="4" type="button" dataOnly="0" labelOnly="1" outline="0" axis="axisRow" fieldPosition="1"/>
    </format>
    <format dxfId="34">
      <pivotArea field="-2" type="button" dataOnly="0" labelOnly="1" outline="0" axis="axisRow" fieldPosition="2"/>
    </format>
    <format dxfId="33">
      <pivotArea dataOnly="0" labelOnly="1" outline="0" fieldPosition="0">
        <references count="1">
          <reference field="0" count="0"/>
        </references>
      </pivotArea>
    </format>
    <format dxfId="32">
      <pivotArea dataOnly="0" labelOnly="1" outline="0" fieldPosition="0">
        <references count="2">
          <reference field="0" count="1" selected="0">
            <x v="0"/>
          </reference>
          <reference field="4" count="0"/>
        </references>
      </pivotArea>
    </format>
    <format dxfId="31">
      <pivotArea dataOnly="0" labelOnly="1" outline="0" fieldPosition="0">
        <references count="2">
          <reference field="0" count="1" selected="0">
            <x v="1"/>
          </reference>
          <reference field="4" count="0"/>
        </references>
      </pivotArea>
    </format>
    <format dxfId="30">
      <pivotArea dataOnly="0" labelOnly="1" outline="0" fieldPosition="0">
        <references count="2">
          <reference field="0" count="1" selected="0">
            <x v="2"/>
          </reference>
          <reference field="4" count="0"/>
        </references>
      </pivotArea>
    </format>
    <format dxfId="29">
      <pivotArea dataOnly="0" labelOnly="1" outline="0" fieldPosition="0">
        <references count="3">
          <reference field="4294967294" count="3">
            <x v="0"/>
            <x v="1"/>
            <x v="2"/>
          </reference>
          <reference field="0" count="1" selected="0">
            <x v="0"/>
          </reference>
          <reference field="4" count="1" selected="0">
            <x v="0"/>
          </reference>
        </references>
      </pivotArea>
    </format>
    <format dxfId="28">
      <pivotArea dataOnly="0" labelOnly="1" outline="0" fieldPosition="0">
        <references count="3">
          <reference field="4294967294" count="3">
            <x v="0"/>
            <x v="1"/>
            <x v="2"/>
          </reference>
          <reference field="0" count="1" selected="0">
            <x v="0"/>
          </reference>
          <reference field="4" count="1" selected="0">
            <x v="1"/>
          </reference>
        </references>
      </pivotArea>
    </format>
    <format dxfId="27">
      <pivotArea dataOnly="0" labelOnly="1" outline="0" fieldPosition="0">
        <references count="3">
          <reference field="4294967294" count="3">
            <x v="0"/>
            <x v="1"/>
            <x v="2"/>
          </reference>
          <reference field="0" count="1" selected="0">
            <x v="0"/>
          </reference>
          <reference field="4" count="1" selected="0">
            <x v="2"/>
          </reference>
        </references>
      </pivotArea>
    </format>
    <format dxfId="26">
      <pivotArea dataOnly="0" labelOnly="1" outline="0" fieldPosition="0">
        <references count="3">
          <reference field="4294967294" count="3">
            <x v="0"/>
            <x v="1"/>
            <x v="2"/>
          </reference>
          <reference field="0" count="1" selected="0">
            <x v="1"/>
          </reference>
          <reference field="4" count="1" selected="0">
            <x v="0"/>
          </reference>
        </references>
      </pivotArea>
    </format>
    <format dxfId="25">
      <pivotArea dataOnly="0" labelOnly="1" outline="0" fieldPosition="0">
        <references count="3">
          <reference field="4294967294" count="3">
            <x v="0"/>
            <x v="1"/>
            <x v="2"/>
          </reference>
          <reference field="0" count="1" selected="0">
            <x v="1"/>
          </reference>
          <reference field="4" count="1" selected="0">
            <x v="1"/>
          </reference>
        </references>
      </pivotArea>
    </format>
    <format dxfId="24">
      <pivotArea dataOnly="0" labelOnly="1" outline="0" fieldPosition="0">
        <references count="3">
          <reference field="4294967294" count="3">
            <x v="0"/>
            <x v="1"/>
            <x v="2"/>
          </reference>
          <reference field="0" count="1" selected="0">
            <x v="1"/>
          </reference>
          <reference field="4" count="1" selected="0">
            <x v="2"/>
          </reference>
        </references>
      </pivotArea>
    </format>
    <format dxfId="23">
      <pivotArea dataOnly="0" labelOnly="1" outline="0" fieldPosition="0">
        <references count="3">
          <reference field="4294967294" count="3">
            <x v="0"/>
            <x v="1"/>
            <x v="2"/>
          </reference>
          <reference field="0" count="1" selected="0">
            <x v="2"/>
          </reference>
          <reference field="4" count="1" selected="0">
            <x v="0"/>
          </reference>
        </references>
      </pivotArea>
    </format>
    <format dxfId="22">
      <pivotArea dataOnly="0" labelOnly="1" outline="0" fieldPosition="0">
        <references count="3">
          <reference field="4294967294" count="3">
            <x v="0"/>
            <x v="1"/>
            <x v="2"/>
          </reference>
          <reference field="0" count="1" selected="0">
            <x v="2"/>
          </reference>
          <reference field="4" count="1" selected="0">
            <x v="1"/>
          </reference>
        </references>
      </pivotArea>
    </format>
    <format dxfId="21">
      <pivotArea dataOnly="0" labelOnly="1" outline="0" fieldPosition="0">
        <references count="3">
          <reference field="4294967294" count="3">
            <x v="0"/>
            <x v="1"/>
            <x v="2"/>
          </reference>
          <reference field="0" count="1" selected="0">
            <x v="2"/>
          </reference>
          <reference field="4" count="1" selected="0">
            <x v="2"/>
          </reference>
        </references>
      </pivotArea>
    </format>
    <format dxfId="20">
      <pivotArea type="all" dataOnly="0" outline="0" fieldPosition="0"/>
    </format>
    <format dxfId="19">
      <pivotArea outline="0" collapsedLevelsAreSubtotals="1" fieldPosition="0"/>
    </format>
    <format dxfId="18">
      <pivotArea type="origin" dataOnly="0" labelOnly="1" outline="0" fieldPosition="0"/>
    </format>
    <format dxfId="17">
      <pivotArea field="6" type="button" dataOnly="0" labelOnly="1" outline="0"/>
    </format>
    <format dxfId="16">
      <pivotArea type="topRight" dataOnly="0" labelOnly="1" outline="0" fieldPosition="0"/>
    </format>
    <format dxfId="15">
      <pivotArea field="0" type="button" dataOnly="0" labelOnly="1" outline="0" axis="axisRow" fieldPosition="0"/>
    </format>
    <format dxfId="14">
      <pivotArea field="4" type="button" dataOnly="0" labelOnly="1" outline="0" axis="axisRow" fieldPosition="1"/>
    </format>
    <format dxfId="13">
      <pivotArea field="-2" type="button" dataOnly="0" labelOnly="1" outline="0" axis="axisRow" fieldPosition="2"/>
    </format>
    <format dxfId="12">
      <pivotArea dataOnly="0" labelOnly="1" outline="0" fieldPosition="0">
        <references count="1">
          <reference field="0" count="0"/>
        </references>
      </pivotArea>
    </format>
    <format dxfId="11">
      <pivotArea dataOnly="0" labelOnly="1" outline="0" fieldPosition="0">
        <references count="2">
          <reference field="0" count="1" selected="0">
            <x v="0"/>
          </reference>
          <reference field="4" count="0"/>
        </references>
      </pivotArea>
    </format>
    <format dxfId="10">
      <pivotArea dataOnly="0" labelOnly="1" outline="0" fieldPosition="0">
        <references count="2">
          <reference field="0" count="1" selected="0">
            <x v="1"/>
          </reference>
          <reference field="4" count="0"/>
        </references>
      </pivotArea>
    </format>
    <format dxfId="9">
      <pivotArea dataOnly="0" labelOnly="1" outline="0" fieldPosition="0">
        <references count="2">
          <reference field="0" count="1" selected="0">
            <x v="2"/>
          </reference>
          <reference field="4" count="0"/>
        </references>
      </pivotArea>
    </format>
    <format dxfId="8">
      <pivotArea dataOnly="0" labelOnly="1" outline="0" fieldPosition="0">
        <references count="3">
          <reference field="4294967294" count="3">
            <x v="0"/>
            <x v="1"/>
            <x v="2"/>
          </reference>
          <reference field="0" count="1" selected="0">
            <x v="0"/>
          </reference>
          <reference field="4" count="1" selected="0">
            <x v="0"/>
          </reference>
        </references>
      </pivotArea>
    </format>
    <format dxfId="7">
      <pivotArea dataOnly="0" labelOnly="1" outline="0" fieldPosition="0">
        <references count="3">
          <reference field="4294967294" count="3">
            <x v="0"/>
            <x v="1"/>
            <x v="2"/>
          </reference>
          <reference field="0" count="1" selected="0">
            <x v="0"/>
          </reference>
          <reference field="4" count="1" selected="0">
            <x v="1"/>
          </reference>
        </references>
      </pivotArea>
    </format>
    <format dxfId="6">
      <pivotArea dataOnly="0" labelOnly="1" outline="0" fieldPosition="0">
        <references count="3">
          <reference field="4294967294" count="3">
            <x v="0"/>
            <x v="1"/>
            <x v="2"/>
          </reference>
          <reference field="0" count="1" selected="0">
            <x v="0"/>
          </reference>
          <reference field="4" count="1" selected="0">
            <x v="2"/>
          </reference>
        </references>
      </pivotArea>
    </format>
    <format dxfId="5">
      <pivotArea dataOnly="0" labelOnly="1" outline="0" fieldPosition="0">
        <references count="3">
          <reference field="4294967294" count="3">
            <x v="0"/>
            <x v="1"/>
            <x v="2"/>
          </reference>
          <reference field="0" count="1" selected="0">
            <x v="1"/>
          </reference>
          <reference field="4" count="1" selected="0">
            <x v="0"/>
          </reference>
        </references>
      </pivotArea>
    </format>
    <format dxfId="4">
      <pivotArea dataOnly="0" labelOnly="1" outline="0" fieldPosition="0">
        <references count="3">
          <reference field="4294967294" count="3">
            <x v="0"/>
            <x v="1"/>
            <x v="2"/>
          </reference>
          <reference field="0" count="1" selected="0">
            <x v="1"/>
          </reference>
          <reference field="4" count="1" selected="0">
            <x v="1"/>
          </reference>
        </references>
      </pivotArea>
    </format>
    <format dxfId="3">
      <pivotArea dataOnly="0" labelOnly="1" outline="0" fieldPosition="0">
        <references count="3">
          <reference field="4294967294" count="3">
            <x v="0"/>
            <x v="1"/>
            <x v="2"/>
          </reference>
          <reference field="0" count="1" selected="0">
            <x v="1"/>
          </reference>
          <reference field="4" count="1" selected="0">
            <x v="2"/>
          </reference>
        </references>
      </pivotArea>
    </format>
    <format dxfId="2">
      <pivotArea dataOnly="0" labelOnly="1" outline="0" fieldPosition="0">
        <references count="3">
          <reference field="4294967294" count="3">
            <x v="0"/>
            <x v="1"/>
            <x v="2"/>
          </reference>
          <reference field="0" count="1" selected="0">
            <x v="2"/>
          </reference>
          <reference field="4" count="1" selected="0">
            <x v="0"/>
          </reference>
        </references>
      </pivotArea>
    </format>
    <format dxfId="1">
      <pivotArea dataOnly="0" labelOnly="1" outline="0" fieldPosition="0">
        <references count="3">
          <reference field="4294967294" count="3">
            <x v="0"/>
            <x v="1"/>
            <x v="2"/>
          </reference>
          <reference field="0" count="1" selected="0">
            <x v="2"/>
          </reference>
          <reference field="4" count="1" selected="0">
            <x v="1"/>
          </reference>
        </references>
      </pivotArea>
    </format>
    <format dxfId="0">
      <pivotArea dataOnly="0" labelOnly="1" outline="0" fieldPosition="0">
        <references count="3">
          <reference field="4294967294" count="3">
            <x v="0"/>
            <x v="1"/>
            <x v="2"/>
          </reference>
          <reference field="0" count="1" selected="0">
            <x v="2"/>
          </reference>
          <reference field="4" count="1" selected="0">
            <x v="2"/>
          </reference>
        </references>
      </pivotArea>
    </format>
  </formats>
  <pivotTableStyleInfo name="PivotStyleLight16" showRowHeaders="1" showColHeaders="1" showRowStripes="0" showColStripes="0" showLastColumn="1"/>
  <filters count="1">
    <filter fld="1" type="dateBetween" evalOrder="-1" id="24" nam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1" dataPosition="0" applyNumberFormats="0" applyBorderFormats="0" applyFontFormats="0" applyPatternFormats="0" applyAlignmentFormats="0" applyWidthHeightFormats="1" dataCaption="Values" updatedVersion="6" minRefreshableVersion="5" useAutoFormatting="1" colGrandTotals="0" itemPrintTitles="1" createdVersion="6" indent="0" compact="0" compactData="0" multipleFieldFilters="0" chartFormat="5">
  <location ref="R3:S7" firstHeaderRow="1" firstDataRow="1" firstDataCol="1"/>
  <pivotFields count="21">
    <pivotField compact="0" outline="0" showAll="0">
      <items count="4">
        <item x="2"/>
        <item x="0"/>
        <item x="1"/>
        <item t="default"/>
      </items>
      <extLst>
        <ext xmlns:x14="http://schemas.microsoft.com/office/spreadsheetml/2009/9/main" uri="{2946ED86-A175-432a-8AC1-64E0C546D7DE}">
          <x14:pivotField fillDownLabels="1"/>
        </ext>
      </extLst>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multipleItemSelectionAllowed="1" showAll="0">
      <items count="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numFmtId="1" outline="0" showAll="0">
      <extLst>
        <ext xmlns:x14="http://schemas.microsoft.com/office/spreadsheetml/2009/9/main" uri="{2946ED86-A175-432a-8AC1-64E0C546D7DE}">
          <x14:pivotField fillDownLabels="1"/>
        </ext>
      </extLst>
    </pivotField>
    <pivotField compact="0" numFmtId="164"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s>
  <rowFields count="1">
    <field x="3"/>
  </rowFields>
  <rowItems count="4">
    <i>
      <x/>
    </i>
    <i>
      <x v="1"/>
    </i>
    <i>
      <x v="2"/>
    </i>
    <i t="grand">
      <x/>
    </i>
  </rowItems>
  <colItems count="1">
    <i/>
  </colItems>
  <dataFields count="1">
    <dataField name="Clickss" fld="8" baseField="0" baseItem="0"/>
  </dataFields>
  <formats count="34">
    <format dxfId="84">
      <pivotArea outline="0" collapsedLevelsAreSubtotals="1" fieldPosition="0"/>
    </format>
    <format dxfId="83">
      <pivotArea outline="0" collapsedLevelsAreSubtotals="1" fieldPosition="0"/>
    </format>
    <format dxfId="82">
      <pivotArea outline="0" collapsedLevelsAreSubtotals="1" fieldPosition="0"/>
    </format>
    <format dxfId="81">
      <pivotArea outline="0" collapsedLevelsAreSubtotals="1" fieldPosition="0"/>
    </format>
    <format dxfId="80">
      <pivotArea outline="0" collapsedLevelsAreSubtotals="1" fieldPosition="0"/>
    </format>
    <format dxfId="79">
      <pivotArea outline="0" collapsedLevelsAreSubtotals="1" fieldPosition="0"/>
    </format>
    <format dxfId="78">
      <pivotArea outline="0" collapsedLevelsAreSubtotals="1" fieldPosition="0"/>
    </format>
    <format dxfId="77">
      <pivotArea outline="0" collapsedLevelsAreSubtotals="1"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6" type="button" dataOnly="0" labelOnly="1" outline="0"/>
    </format>
    <format dxfId="71">
      <pivotArea type="topRight" dataOnly="0" labelOnly="1" outline="0" fieldPosition="0"/>
    </format>
    <format dxfId="70">
      <pivotArea field="0" type="button" dataOnly="0" labelOnly="1" outline="0"/>
    </format>
    <format dxfId="69">
      <pivotArea field="4" type="button" dataOnly="0" labelOnly="1" outline="0"/>
    </format>
    <format dxfId="68">
      <pivotArea field="-2" type="button" dataOnly="0" labelOnly="1" outline="0" axis="axisValues" fieldPosition="0"/>
    </format>
    <format dxfId="67">
      <pivotArea type="all" dataOnly="0" outline="0" fieldPosition="0"/>
    </format>
    <format dxfId="66">
      <pivotArea outline="0" collapsedLevelsAreSubtotals="1" fieldPosition="0"/>
    </format>
    <format dxfId="65">
      <pivotArea type="origin" dataOnly="0" labelOnly="1" outline="0" fieldPosition="0"/>
    </format>
    <format dxfId="64">
      <pivotArea field="6" type="button" dataOnly="0" labelOnly="1" outline="0"/>
    </format>
    <format dxfId="63">
      <pivotArea type="topRight" dataOnly="0" labelOnly="1" outline="0" fieldPosition="0"/>
    </format>
    <format dxfId="62">
      <pivotArea field="0" type="button" dataOnly="0" labelOnly="1" outline="0"/>
    </format>
    <format dxfId="61">
      <pivotArea field="4" type="button" dataOnly="0" labelOnly="1" outline="0"/>
    </format>
    <format dxfId="60">
      <pivotArea field="-2" type="button" dataOnly="0" labelOnly="1" outline="0" axis="axisValues" fieldPosition="0"/>
    </format>
    <format dxfId="59">
      <pivotArea outline="0" collapsedLevelsAreSubtotals="1" fieldPosition="0"/>
    </format>
    <format dxfId="58">
      <pivotArea outline="0" collapsedLevelsAreSubtotals="1" fieldPosition="0"/>
    </format>
    <format dxfId="57">
      <pivotArea outline="0" collapsedLevelsAreSubtotals="1" fieldPosition="0"/>
    </format>
    <format dxfId="56">
      <pivotArea outline="0" collapsedLevelsAreSubtotals="1" fieldPosition="0"/>
    </format>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s>
  <chartFormats count="2">
    <chartFormat chart="0" format="1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4" nam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1" dataPosition="0" applyNumberFormats="0" applyBorderFormats="0" applyFontFormats="0" applyPatternFormats="0" applyAlignmentFormats="0" applyWidthHeightFormats="1" dataCaption="Values" updatedVersion="6" minRefreshableVersion="5" useAutoFormatting="1" colGrandTotals="0" itemPrintTitles="1" createdVersion="6" indent="0" compact="0" compactData="0" multipleFieldFilters="0" chartFormat="4">
  <location ref="M3:P13" firstHeaderRow="0" firstDataRow="1" firstDataCol="1"/>
  <pivotFields count="21">
    <pivotField compact="0" outline="0" showAll="0">
      <items count="4">
        <item x="2"/>
        <item x="0"/>
        <item x="1"/>
        <item t="default"/>
      </items>
      <extLst>
        <ext xmlns:x14="http://schemas.microsoft.com/office/spreadsheetml/2009/9/main" uri="{2946ED86-A175-432a-8AC1-64E0C546D7DE}">
          <x14:pivotField fillDownLabels="1"/>
        </ext>
      </extLst>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multipleItemSelectionAllowed="1" showAll="0">
      <items count="3">
        <item x="0"/>
        <item x="1"/>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numFmtId="1" outline="0" showAll="0">
      <extLst>
        <ext xmlns:x14="http://schemas.microsoft.com/office/spreadsheetml/2009/9/main" uri="{2946ED86-A175-432a-8AC1-64E0C546D7DE}">
          <x14:pivotField fillDownLabels="1"/>
        </ext>
      </extLst>
    </pivotField>
    <pivotField compact="0" numFmtId="164"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axis="axisRow"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s>
  <rowFields count="1">
    <field x="20"/>
  </rowFields>
  <rowItems count="10">
    <i>
      <x v="3"/>
    </i>
    <i>
      <x v="4"/>
    </i>
    <i>
      <x v="5"/>
    </i>
    <i>
      <x v="6"/>
    </i>
    <i>
      <x v="7"/>
    </i>
    <i>
      <x v="8"/>
    </i>
    <i>
      <x v="9"/>
    </i>
    <i>
      <x v="10"/>
    </i>
    <i>
      <x v="11"/>
    </i>
    <i t="grand">
      <x/>
    </i>
  </rowItems>
  <colFields count="1">
    <field x="-2"/>
  </colFields>
  <colItems count="3">
    <i>
      <x/>
    </i>
    <i i="1">
      <x v="1"/>
    </i>
    <i i="2">
      <x v="2"/>
    </i>
  </colItems>
  <dataFields count="3">
    <dataField name="Impressionss" fld="7" baseField="0" baseItem="0"/>
    <dataField name="Clickss" fld="8" baseField="0" baseItem="0"/>
    <dataField name="Conversionss" fld="12" baseField="0" baseItem="0"/>
  </dataFields>
  <formats count="39">
    <format dxfId="123">
      <pivotArea outline="0" collapsedLevelsAreSubtotals="1" fieldPosition="0"/>
    </format>
    <format dxfId="122">
      <pivotArea outline="0" collapsedLevelsAreSubtotals="1" fieldPosition="0"/>
    </format>
    <format dxfId="121">
      <pivotArea outline="0" collapsedLevelsAreSubtotals="1" fieldPosition="0"/>
    </format>
    <format dxfId="120">
      <pivotArea outline="0" collapsedLevelsAreSubtotals="1" fieldPosition="0"/>
    </format>
    <format dxfId="119">
      <pivotArea outline="0" collapsedLevelsAreSubtotals="1" fieldPosition="0"/>
    </format>
    <format dxfId="118">
      <pivotArea outline="0" collapsedLevelsAreSubtotals="1" fieldPosition="0"/>
    </format>
    <format dxfId="117">
      <pivotArea outline="0" collapsedLevelsAreSubtotals="1" fieldPosition="0"/>
    </format>
    <format dxfId="116">
      <pivotArea outline="0" collapsedLevelsAreSubtotals="1" fieldPosition="0"/>
    </format>
    <format dxfId="115">
      <pivotArea outline="0" collapsedLevelsAreSubtotals="1" fieldPosition="0"/>
    </format>
    <format dxfId="114">
      <pivotArea type="all" dataOnly="0" outline="0" fieldPosition="0"/>
    </format>
    <format dxfId="113">
      <pivotArea outline="0" collapsedLevelsAreSubtotals="1" fieldPosition="0"/>
    </format>
    <format dxfId="112">
      <pivotArea type="origin" dataOnly="0" labelOnly="1" outline="0" fieldPosition="0"/>
    </format>
    <format dxfId="111">
      <pivotArea field="6" type="button" dataOnly="0" labelOnly="1" outline="0"/>
    </format>
    <format dxfId="110">
      <pivotArea type="topRight" dataOnly="0" labelOnly="1" outline="0" fieldPosition="0"/>
    </format>
    <format dxfId="109">
      <pivotArea field="0" type="button" dataOnly="0" labelOnly="1" outline="0"/>
    </format>
    <format dxfId="108">
      <pivotArea field="4" type="button" dataOnly="0" labelOnly="1" outline="0"/>
    </format>
    <format dxfId="107">
      <pivotArea field="-2" type="button" dataOnly="0" labelOnly="1" outline="0" axis="axisCol" fieldPosition="0"/>
    </format>
    <format dxfId="106">
      <pivotArea type="all" dataOnly="0" outline="0" fieldPosition="0"/>
    </format>
    <format dxfId="105">
      <pivotArea outline="0" collapsedLevelsAreSubtotals="1" fieldPosition="0"/>
    </format>
    <format dxfId="104">
      <pivotArea type="origin" dataOnly="0" labelOnly="1" outline="0" fieldPosition="0"/>
    </format>
    <format dxfId="103">
      <pivotArea field="6" type="button" dataOnly="0" labelOnly="1" outline="0"/>
    </format>
    <format dxfId="102">
      <pivotArea type="topRight" dataOnly="0" labelOnly="1" outline="0" fieldPosition="0"/>
    </format>
    <format dxfId="101">
      <pivotArea field="0" type="button" dataOnly="0" labelOnly="1" outline="0"/>
    </format>
    <format dxfId="100">
      <pivotArea field="4" type="button" dataOnly="0" labelOnly="1" outline="0"/>
    </format>
    <format dxfId="99">
      <pivotArea field="-2" type="button" dataOnly="0" labelOnly="1" outline="0" axis="axisCol" fieldPosition="0"/>
    </format>
    <format dxfId="98">
      <pivotArea outline="0" collapsedLevelsAreSubtotals="1" fieldPosition="0"/>
    </format>
    <format dxfId="97">
      <pivotArea outline="0" collapsedLevelsAreSubtotals="1" fieldPosition="0"/>
    </format>
    <format dxfId="96">
      <pivotArea outline="0" collapsedLevelsAreSubtotals="1" fieldPosition="0"/>
    </format>
    <format dxfId="95">
      <pivotArea outline="0" collapsedLevelsAreSubtotals="1" fieldPosition="0"/>
    </format>
    <format dxfId="94">
      <pivotArea outline="0" collapsedLevelsAreSubtotals="1" fieldPosition="0"/>
    </format>
    <format dxfId="93">
      <pivotArea outline="0" collapsedLevelsAreSubtotals="1" fieldPosition="0"/>
    </format>
    <format dxfId="92">
      <pivotArea outline="0" collapsedLevelsAreSubtotals="1" fieldPosition="0">
        <references count="1">
          <reference field="4294967294" count="1" selected="0">
            <x v="0"/>
          </reference>
        </references>
      </pivotArea>
    </format>
    <format dxfId="91">
      <pivotArea outline="0" collapsedLevelsAreSubtotals="1" fieldPosition="0">
        <references count="1">
          <reference field="4294967294" count="1" selected="0">
            <x v="0"/>
          </reference>
        </references>
      </pivotArea>
    </format>
    <format dxfId="90">
      <pivotArea outline="0" collapsedLevelsAreSubtotals="1" fieldPosition="0">
        <references count="1">
          <reference field="4294967294" count="1" selected="0">
            <x v="0"/>
          </reference>
        </references>
      </pivotArea>
    </format>
    <format dxfId="89">
      <pivotArea outline="0" collapsedLevelsAreSubtotals="1" fieldPosition="0">
        <references count="1">
          <reference field="4294967294" count="1" selected="0">
            <x v="0"/>
          </reference>
        </references>
      </pivotArea>
    </format>
    <format dxfId="88">
      <pivotArea outline="0" collapsedLevelsAreSubtotals="1" fieldPosition="0"/>
    </format>
    <format dxfId="87">
      <pivotArea outline="0" collapsedLevelsAreSubtotals="1" fieldPosition="0"/>
    </format>
    <format dxfId="86">
      <pivotArea outline="0" collapsedLevelsAreSubtotals="1" fieldPosition="0"/>
    </format>
    <format dxfId="85">
      <pivotArea outline="0" collapsedLevelsAreSubtotals="1" fieldPosition="0">
        <references count="1">
          <reference field="20" count="9" selected="0">
            <x v="3"/>
            <x v="4"/>
            <x v="5"/>
            <x v="6"/>
            <x v="7"/>
            <x v="8"/>
            <x v="9"/>
            <x v="10"/>
            <x v="11"/>
          </reference>
        </references>
      </pivotArea>
    </format>
  </formats>
  <chartFormats count="3">
    <chartFormat chart="0" format="16" series="1">
      <pivotArea type="data" outline="0" fieldPosition="0">
        <references count="1">
          <reference field="4294967294" count="1" selected="0">
            <x v="0"/>
          </reference>
        </references>
      </pivotArea>
    </chartFormat>
    <chartFormat chart="0" format="17" series="1">
      <pivotArea type="data" outline="0" fieldPosition="0">
        <references count="1">
          <reference field="4294967294" count="1" selected="0">
            <x v="1"/>
          </reference>
        </references>
      </pivotArea>
    </chartFormat>
    <chartFormat chart="0" format="1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1" type="dateBetween" evalOrder="-1" id="24" nam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Overall" cacheId="1" dataOnRows="1" applyNumberFormats="0" applyBorderFormats="0" applyFontFormats="0" applyPatternFormats="0" applyAlignmentFormats="0" applyWidthHeightFormats="1" dataCaption="Values" updatedVersion="6" minRefreshableVersion="5" useAutoFormatting="1" colGrandTotals="0" itemPrintTitles="1" createdVersion="6" indent="0" compact="0" compactData="0" multipleFieldFilters="0">
  <location ref="J3:K6" firstHeaderRow="1" firstDataRow="1" firstDataCol="1"/>
  <pivotFields count="21">
    <pivotField compact="0" outline="0" showAll="0">
      <items count="4">
        <item x="2"/>
        <item x="0"/>
        <item x="1"/>
        <item t="default"/>
      </items>
      <extLst>
        <ext xmlns:x14="http://schemas.microsoft.com/office/spreadsheetml/2009/9/main" uri="{2946ED86-A175-432a-8AC1-64E0C546D7DE}">
          <x14:pivotField fillDownLabels="1"/>
        </ext>
      </extLst>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multipleItemSelectionAllowed="1" showAll="0">
      <items count="3">
        <item x="0"/>
        <item x="1"/>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numFmtId="1" outline="0" showAll="0">
      <extLst>
        <ext xmlns:x14="http://schemas.microsoft.com/office/spreadsheetml/2009/9/main" uri="{2946ED86-A175-432a-8AC1-64E0C546D7DE}">
          <x14:pivotField fillDownLabels="1"/>
        </ext>
      </extLst>
    </pivotField>
    <pivotField compact="0" numFmtId="164"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2"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1">
    <field x="-2"/>
  </rowFields>
  <rowItems count="3">
    <i>
      <x/>
    </i>
    <i i="1">
      <x v="1"/>
    </i>
    <i i="2">
      <x v="2"/>
    </i>
  </rowItems>
  <colItems count="1">
    <i/>
  </colItems>
  <dataFields count="3">
    <dataField name="Impressionss" fld="7" baseField="0" baseItem="0"/>
    <dataField name="Clickss" fld="8" baseField="0" baseItem="0"/>
    <dataField name="Conversionss" fld="12" baseField="0" baseItem="0"/>
  </dataFields>
  <formats count="37">
    <format dxfId="160">
      <pivotArea outline="0" collapsedLevelsAreSubtotals="1" fieldPosition="0"/>
    </format>
    <format dxfId="159">
      <pivotArea outline="0" collapsedLevelsAreSubtotals="1" fieldPosition="0"/>
    </format>
    <format dxfId="158">
      <pivotArea outline="0" collapsedLevelsAreSubtotals="1" fieldPosition="0"/>
    </format>
    <format dxfId="157">
      <pivotArea outline="0" collapsedLevelsAreSubtotals="1" fieldPosition="0"/>
    </format>
    <format dxfId="156">
      <pivotArea outline="0" collapsedLevelsAreSubtotals="1" fieldPosition="0"/>
    </format>
    <format dxfId="155">
      <pivotArea outline="0" collapsedLevelsAreSubtotals="1" fieldPosition="0"/>
    </format>
    <format dxfId="154">
      <pivotArea outline="0" collapsedLevelsAreSubtotals="1" fieldPosition="0"/>
    </format>
    <format dxfId="153">
      <pivotArea outline="0" collapsedLevelsAreSubtotals="1" fieldPosition="0"/>
    </format>
    <format dxfId="152">
      <pivotArea outline="0" collapsedLevelsAreSubtotals="1" fieldPosition="0"/>
    </format>
    <format dxfId="151">
      <pivotArea type="all" dataOnly="0" outline="0" fieldPosition="0"/>
    </format>
    <format dxfId="150">
      <pivotArea outline="0" collapsedLevelsAreSubtotals="1" fieldPosition="0"/>
    </format>
    <format dxfId="149">
      <pivotArea type="origin" dataOnly="0" labelOnly="1" outline="0" fieldPosition="0"/>
    </format>
    <format dxfId="148">
      <pivotArea field="6" type="button" dataOnly="0" labelOnly="1" outline="0"/>
    </format>
    <format dxfId="147">
      <pivotArea type="topRight" dataOnly="0" labelOnly="1" outline="0" fieldPosition="0"/>
    </format>
    <format dxfId="146">
      <pivotArea field="0" type="button" dataOnly="0" labelOnly="1" outline="0"/>
    </format>
    <format dxfId="145">
      <pivotArea field="4" type="button" dataOnly="0" labelOnly="1" outline="0"/>
    </format>
    <format dxfId="144">
      <pivotArea field="-2" type="button" dataOnly="0" labelOnly="1" outline="0" axis="axisRow" fieldPosition="0"/>
    </format>
    <format dxfId="143">
      <pivotArea type="all" dataOnly="0" outline="0" fieldPosition="0"/>
    </format>
    <format dxfId="142">
      <pivotArea outline="0" collapsedLevelsAreSubtotals="1" fieldPosition="0"/>
    </format>
    <format dxfId="141">
      <pivotArea type="origin" dataOnly="0" labelOnly="1" outline="0" fieldPosition="0"/>
    </format>
    <format dxfId="140">
      <pivotArea field="6" type="button" dataOnly="0" labelOnly="1" outline="0"/>
    </format>
    <format dxfId="139">
      <pivotArea type="topRight" dataOnly="0" labelOnly="1" outline="0" fieldPosition="0"/>
    </format>
    <format dxfId="138">
      <pivotArea field="0" type="button" dataOnly="0" labelOnly="1" outline="0"/>
    </format>
    <format dxfId="137">
      <pivotArea field="4" type="button" dataOnly="0" labelOnly="1" outline="0"/>
    </format>
    <format dxfId="136">
      <pivotArea field="-2" type="button" dataOnly="0" labelOnly="1" outline="0" axis="axisRow" fieldPosition="0"/>
    </format>
    <format dxfId="135">
      <pivotArea outline="0" collapsedLevelsAreSubtotals="1" fieldPosition="0"/>
    </format>
    <format dxfId="134">
      <pivotArea outline="0" collapsedLevelsAreSubtotals="1" fieldPosition="0"/>
    </format>
    <format dxfId="133">
      <pivotArea outline="0" collapsedLevelsAreSubtotals="1" fieldPosition="0"/>
    </format>
    <format dxfId="132">
      <pivotArea outline="0" collapsedLevelsAreSubtotals="1" fieldPosition="0"/>
    </format>
    <format dxfId="131">
      <pivotArea outline="0" collapsedLevelsAreSubtotals="1" fieldPosition="0"/>
    </format>
    <format dxfId="130">
      <pivotArea outline="0" collapsedLevelsAreSubtotals="1" fieldPosition="0"/>
    </format>
    <format dxfId="129">
      <pivotArea outline="0" collapsedLevelsAreSubtotals="1" fieldPosition="0">
        <references count="1">
          <reference field="4294967294" count="1" selected="0">
            <x v="0"/>
          </reference>
        </references>
      </pivotArea>
    </format>
    <format dxfId="128">
      <pivotArea outline="0" collapsedLevelsAreSubtotals="1" fieldPosition="0">
        <references count="1">
          <reference field="4294967294" count="1" selected="0">
            <x v="0"/>
          </reference>
        </references>
      </pivotArea>
    </format>
    <format dxfId="127">
      <pivotArea outline="0" collapsedLevelsAreSubtotals="1" fieldPosition="0">
        <references count="1">
          <reference field="4294967294" count="1" selected="0">
            <x v="0"/>
          </reference>
        </references>
      </pivotArea>
    </format>
    <format dxfId="126">
      <pivotArea outline="0" collapsedLevelsAreSubtotals="1" fieldPosition="0">
        <references count="1">
          <reference field="4294967294" count="1" selected="0">
            <x v="0"/>
          </reference>
        </references>
      </pivotArea>
    </format>
    <format dxfId="125">
      <pivotArea outline="0" collapsedLevelsAreSubtotals="1" fieldPosition="0"/>
    </format>
    <format dxfId="124">
      <pivotArea outline="0" collapsedLevelsAreSubtotals="1" fieldPosition="0"/>
    </format>
  </formats>
  <pivotTableStyleInfo name="PivotStyleLight16" showRowHeaders="1" showColHeaders="1" showRowStripes="0" showColStripes="0" showLastColumn="1"/>
  <filters count="1">
    <filter fld="1" type="dateBetween" evalOrder="-1" id="24" name="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mpaign" sourceName="Campaign">
  <pivotTables>
    <pivotTable tabId="4" name="PivotTable1"/>
    <pivotTable tabId="4" name="Overall"/>
    <pivotTable tabId="4" name="PivotTable4"/>
    <pivotTable tabId="4" name="PivotTable5"/>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pivotTables>
    <pivotTable tabId="4" name="PivotTable1"/>
    <pivotTable tabId="4" name="Overall"/>
    <pivotTable tabId="4" name="PivotTable4"/>
    <pivotTable tabId="4"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d" sourceName="Ad">
  <pivotTables>
    <pivotTable tabId="4" name="PivotTable1"/>
    <pivotTable tabId="4" name="Overall"/>
    <pivotTable tabId="4" name="PivotTable4"/>
    <pivotTable tabId="4" name="PivotTable5"/>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mpaign" cache="Slicer_Campaign" caption="Campaign" rowHeight="234950"/>
  <slicer name="Channel" cache="Slicer_Channel" caption="Channel" rowHeight="234950"/>
  <slicer name="Ad" cache="Slicer_Ad" caption="Ad" rowHeight="234950"/>
</slicers>
</file>

<file path=xl/tables/table1.xml><?xml version="1.0" encoding="utf-8"?>
<table xmlns="http://schemas.openxmlformats.org/spreadsheetml/2006/main" id="1" name="data" displayName="data" ref="A1:U9901" totalsRowShown="0" headerRowDxfId="176">
  <autoFilter ref="A1:U9901"/>
  <tableColumns count="21">
    <tableColumn id="1" name="Campaign"/>
    <tableColumn id="2" name="Date" dataDxfId="175"/>
    <tableColumn id="17" name="Month" dataDxfId="174">
      <calculatedColumnFormula>TEXT(data[[#This Row],[Date]],"mmmm")</calculatedColumnFormula>
    </tableColumn>
    <tableColumn id="3" name="City/Location"/>
    <tableColumn id="4" name="Channel"/>
    <tableColumn id="5" name="Device"/>
    <tableColumn id="6" name="Ad"/>
    <tableColumn id="7" name="Impressions" dataDxfId="173"/>
    <tableColumn id="8" name="Clicks" dataDxfId="172"/>
    <tableColumn id="18" name="CTR" dataDxfId="171" dataCellStyle="Percent">
      <calculatedColumnFormula>data[[#This Row],[Clicks]]/data[[#This Row],[Impressions]]</calculatedColumnFormula>
    </tableColumn>
    <tableColumn id="9" name="Daily Average CPC" dataDxfId="170"/>
    <tableColumn id="10" name="Spend, Dollars" dataDxfId="169"/>
    <tableColumn id="11" name="Conversions"/>
    <tableColumn id="20" name="CAC" dataDxfId="168">
      <calculatedColumnFormula>IF(data[[#This Row],[Conversions]]=0,0,data[[#This Row],[Spend, Dollars]]/data[[#This Row],[Conversions]])</calculatedColumnFormula>
    </tableColumn>
    <tableColumn id="19" name="Conversions Rate" dataDxfId="167" dataCellStyle="Percent">
      <calculatedColumnFormula>data[[#This Row],[Conversions]]/data[[#This Row],[Clicks]]</calculatedColumnFormula>
    </tableColumn>
    <tableColumn id="12" name="Total conversion value, Dollars" dataDxfId="166"/>
    <tableColumn id="21" name="ROAS" dataDxfId="165">
      <calculatedColumnFormula>IF(data[[#This Row],[Spend, Dollars]]=0,0,data[[#This Row],[Total conversion value, Dollars]]/data[[#This Row],[Spend, Dollars]])</calculatedColumnFormula>
    </tableColumn>
    <tableColumn id="13" name="Likes (Reactions)" dataDxfId="164"/>
    <tableColumn id="14" name="Shares" dataDxfId="163"/>
    <tableColumn id="15" name="Comments" dataDxfId="162"/>
    <tableColumn id="16" name="total engagement" dataDxfId="161">
      <calculatedColumnFormula>SUM(R2:T2)</calculatedColumnFormula>
    </tableColumn>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01"/>
  <sheetViews>
    <sheetView tabSelected="1" workbookViewId="0">
      <selection activeCell="D10" sqref="D10"/>
    </sheetView>
  </sheetViews>
  <sheetFormatPr defaultRowHeight="14.25" x14ac:dyDescent="0.2"/>
  <cols>
    <col min="1" max="1" width="14" customWidth="1"/>
    <col min="2" max="2" width="11.25" style="3" customWidth="1"/>
    <col min="3" max="3" width="10.25" style="3" bestFit="1" customWidth="1"/>
    <col min="4" max="4" width="14.25" customWidth="1"/>
    <col min="5" max="5" width="10.125" customWidth="1"/>
    <col min="7" max="7" width="10" customWidth="1"/>
    <col min="8" max="8" width="13.5" customWidth="1"/>
    <col min="9" max="9" width="8.75" style="2" customWidth="1"/>
    <col min="10" max="10" width="19.375" style="1" customWidth="1"/>
    <col min="11" max="11" width="18.625" style="2" bestFit="1" customWidth="1"/>
    <col min="12" max="12" width="15" bestFit="1" customWidth="1"/>
    <col min="13" max="14" width="30.375" style="1" customWidth="1"/>
    <col min="15" max="15" width="18.125" style="13" customWidth="1"/>
    <col min="16" max="16" width="28.25" style="2" bestFit="1" customWidth="1"/>
    <col min="17" max="17" width="28.25" style="2" customWidth="1"/>
    <col min="18" max="18" width="12.125" style="2" customWidth="1"/>
    <col min="19" max="19" width="18.125" customWidth="1"/>
  </cols>
  <sheetData>
    <row r="1" spans="1:21" x14ac:dyDescent="0.2">
      <c r="A1" t="s">
        <v>25</v>
      </c>
      <c r="B1" s="3" t="s">
        <v>0</v>
      </c>
      <c r="C1" s="3" t="s">
        <v>86</v>
      </c>
      <c r="D1" t="s">
        <v>1</v>
      </c>
      <c r="E1" t="s">
        <v>2</v>
      </c>
      <c r="F1" t="s">
        <v>3</v>
      </c>
      <c r="G1" t="s">
        <v>4</v>
      </c>
      <c r="H1" t="s">
        <v>5</v>
      </c>
      <c r="I1" s="2" t="s">
        <v>6</v>
      </c>
      <c r="J1" s="12" t="s">
        <v>97</v>
      </c>
      <c r="K1" s="15" t="s">
        <v>7</v>
      </c>
      <c r="L1" s="16" t="s">
        <v>40</v>
      </c>
      <c r="M1" t="s">
        <v>8</v>
      </c>
      <c r="N1" s="17" t="s">
        <v>99</v>
      </c>
      <c r="O1" s="14" t="s">
        <v>98</v>
      </c>
      <c r="P1" s="15" t="s">
        <v>42</v>
      </c>
      <c r="Q1" s="15" t="s">
        <v>100</v>
      </c>
      <c r="R1" s="2" t="s">
        <v>9</v>
      </c>
      <c r="S1" s="2" t="s">
        <v>10</v>
      </c>
      <c r="T1" s="2" t="s">
        <v>11</v>
      </c>
      <c r="U1" s="2" t="s">
        <v>46</v>
      </c>
    </row>
    <row r="2" spans="1:21" x14ac:dyDescent="0.2">
      <c r="A2" t="s">
        <v>22</v>
      </c>
      <c r="B2" s="3">
        <v>44986</v>
      </c>
      <c r="C2" s="10" t="str">
        <f>TEXT(data[[#This Row],[Date]],"mmmm")</f>
        <v>March</v>
      </c>
      <c r="D2" t="s">
        <v>12</v>
      </c>
      <c r="E2" t="s">
        <v>13</v>
      </c>
      <c r="F2" t="s">
        <v>14</v>
      </c>
      <c r="G2" t="s">
        <v>21</v>
      </c>
      <c r="H2" s="11">
        <v>1110.8</v>
      </c>
      <c r="I2" s="11">
        <v>20.549800000000001</v>
      </c>
      <c r="J2" s="13">
        <f>data[[#This Row],[Clicks]]/data[[#This Row],[Impressions]]</f>
        <v>1.8500000000000003E-2</v>
      </c>
      <c r="K2" s="1">
        <v>1.3915</v>
      </c>
      <c r="L2" s="2">
        <v>28.595046700000001</v>
      </c>
      <c r="M2">
        <v>1</v>
      </c>
      <c r="N2" s="1">
        <f>IF(data[[#This Row],[Conversions]]=0,0,data[[#This Row],[Spend, Dollars]]/data[[#This Row],[Conversions]])</f>
        <v>28.595046700000001</v>
      </c>
      <c r="O2" s="13">
        <f>data[[#This Row],[Conversions]]/data[[#This Row],[Clicks]]</f>
        <v>4.8662274085392553E-2</v>
      </c>
      <c r="P2" s="11">
        <v>51.84</v>
      </c>
      <c r="Q2" s="11">
        <f>IF(data[[#This Row],[Spend, Dollars]]=0,0,data[[#This Row],[Total conversion value, Dollars]]/data[[#This Row],[Spend, Dollars]])</f>
        <v>1.8129013931633131</v>
      </c>
      <c r="R2" s="2">
        <v>45</v>
      </c>
      <c r="S2" s="2">
        <v>4</v>
      </c>
      <c r="T2" s="2">
        <v>3</v>
      </c>
      <c r="U2" s="2">
        <f>SUM(R2:T2)</f>
        <v>52</v>
      </c>
    </row>
    <row r="3" spans="1:21" x14ac:dyDescent="0.2">
      <c r="A3" t="s">
        <v>22</v>
      </c>
      <c r="B3" s="3">
        <v>44987</v>
      </c>
      <c r="C3" s="10" t="str">
        <f>TEXT(data[[#This Row],[Date]],"mmmm")</f>
        <v>March</v>
      </c>
      <c r="D3" t="s">
        <v>12</v>
      </c>
      <c r="E3" t="s">
        <v>13</v>
      </c>
      <c r="F3" t="s">
        <v>14</v>
      </c>
      <c r="G3" t="s">
        <v>21</v>
      </c>
      <c r="H3" s="11">
        <v>1296.6000000000001</v>
      </c>
      <c r="I3" s="11">
        <v>14.262600000000004</v>
      </c>
      <c r="J3" s="13">
        <f>data[[#This Row],[Clicks]]/data[[#This Row],[Impressions]]</f>
        <v>1.1000000000000003E-2</v>
      </c>
      <c r="K3" s="1">
        <v>0.72450000000000003</v>
      </c>
      <c r="L3" s="2">
        <v>10.333253700000004</v>
      </c>
      <c r="M3">
        <v>2</v>
      </c>
      <c r="N3" s="1">
        <f>IF(data[[#This Row],[Conversions]]=0,0,data[[#This Row],[Spend, Dollars]]/data[[#This Row],[Conversions]])</f>
        <v>5.1666268500000019</v>
      </c>
      <c r="O3" s="13">
        <f>data[[#This Row],[Conversions]]/data[[#This Row],[Clicks]]</f>
        <v>0.14022688710333314</v>
      </c>
      <c r="P3" s="11">
        <v>40.32</v>
      </c>
      <c r="Q3" s="11">
        <f>IF(data[[#This Row],[Spend, Dollars]]=0,0,data[[#This Row],[Total conversion value, Dollars]]/data[[#This Row],[Spend, Dollars]])</f>
        <v>3.9019655541797049</v>
      </c>
      <c r="R3" s="2">
        <v>14</v>
      </c>
      <c r="S3" s="2">
        <v>17</v>
      </c>
      <c r="T3" s="2">
        <v>10.5</v>
      </c>
      <c r="U3" s="2">
        <f t="shared" ref="U3:U66" si="0">SUM(R3:T3)</f>
        <v>41.5</v>
      </c>
    </row>
    <row r="4" spans="1:21" x14ac:dyDescent="0.2">
      <c r="A4" t="s">
        <v>22</v>
      </c>
      <c r="B4" s="3">
        <v>44988</v>
      </c>
      <c r="C4" s="10" t="str">
        <f>TEXT(data[[#This Row],[Date]],"mmmm")</f>
        <v>March</v>
      </c>
      <c r="D4" t="s">
        <v>12</v>
      </c>
      <c r="E4" t="s">
        <v>13</v>
      </c>
      <c r="F4" t="s">
        <v>14</v>
      </c>
      <c r="G4" t="s">
        <v>21</v>
      </c>
      <c r="H4" s="11">
        <v>1264.4000000000001</v>
      </c>
      <c r="I4" s="11">
        <v>16.690080000000002</v>
      </c>
      <c r="J4" s="13">
        <f>data[[#This Row],[Clicks]]/data[[#This Row],[Impressions]]</f>
        <v>1.32E-2</v>
      </c>
      <c r="K4" s="1">
        <v>0.37949999999999995</v>
      </c>
      <c r="L4" s="2">
        <v>6.33388536</v>
      </c>
      <c r="M4">
        <v>4</v>
      </c>
      <c r="N4" s="1">
        <f>IF(data[[#This Row],[Conversions]]=0,0,data[[#This Row],[Spend, Dollars]]/data[[#This Row],[Conversions]])</f>
        <v>1.58347134</v>
      </c>
      <c r="O4" s="13">
        <f>data[[#This Row],[Conversions]]/data[[#This Row],[Clicks]]</f>
        <v>0.23966332096670595</v>
      </c>
      <c r="P4" s="11">
        <v>53.760000000000005</v>
      </c>
      <c r="Q4" s="11">
        <f>IF(data[[#This Row],[Spend, Dollars]]=0,0,data[[#This Row],[Total conversion value, Dollars]]/data[[#This Row],[Spend, Dollars]])</f>
        <v>8.4876812484651616</v>
      </c>
      <c r="R4" s="2">
        <v>24</v>
      </c>
      <c r="S4" s="2">
        <v>1</v>
      </c>
      <c r="T4" s="2">
        <v>7.5</v>
      </c>
      <c r="U4" s="2">
        <f t="shared" si="0"/>
        <v>32.5</v>
      </c>
    </row>
    <row r="5" spans="1:21" x14ac:dyDescent="0.2">
      <c r="A5" t="s">
        <v>22</v>
      </c>
      <c r="B5" s="3">
        <v>44989</v>
      </c>
      <c r="C5" s="10" t="str">
        <f>TEXT(data[[#This Row],[Date]],"mmmm")</f>
        <v>March</v>
      </c>
      <c r="D5" t="s">
        <v>12</v>
      </c>
      <c r="E5" t="s">
        <v>13</v>
      </c>
      <c r="F5" t="s">
        <v>14</v>
      </c>
      <c r="G5" t="s">
        <v>21</v>
      </c>
      <c r="H5" s="11">
        <v>837.80000000000007</v>
      </c>
      <c r="I5" s="11">
        <v>13.321019999999999</v>
      </c>
      <c r="J5" s="13">
        <f>data[[#This Row],[Clicks]]/data[[#This Row],[Impressions]]</f>
        <v>1.5899999999999997E-2</v>
      </c>
      <c r="K5" s="1">
        <v>0.57499999999999996</v>
      </c>
      <c r="L5" s="2">
        <v>7.6595864999999987</v>
      </c>
      <c r="M5">
        <v>3</v>
      </c>
      <c r="N5" s="1">
        <f>IF(data[[#This Row],[Conversions]]=0,0,data[[#This Row],[Spend, Dollars]]/data[[#This Row],[Conversions]])</f>
        <v>2.5531954999999997</v>
      </c>
      <c r="O5" s="13">
        <f>data[[#This Row],[Conversions]]/data[[#This Row],[Clicks]]</f>
        <v>0.22520797956913211</v>
      </c>
      <c r="P5" s="11">
        <v>25.92</v>
      </c>
      <c r="Q5" s="11">
        <f>IF(data[[#This Row],[Spend, Dollars]]=0,0,data[[#This Row],[Total conversion value, Dollars]]/data[[#This Row],[Spend, Dollars]])</f>
        <v>3.3839946843083508</v>
      </c>
      <c r="R5" s="2">
        <v>59</v>
      </c>
      <c r="S5" s="2">
        <v>10</v>
      </c>
      <c r="T5" s="2">
        <v>6</v>
      </c>
      <c r="U5" s="2">
        <f t="shared" si="0"/>
        <v>75</v>
      </c>
    </row>
    <row r="6" spans="1:21" x14ac:dyDescent="0.2">
      <c r="A6" t="s">
        <v>22</v>
      </c>
      <c r="B6" s="3">
        <v>44990</v>
      </c>
      <c r="C6" s="10" t="str">
        <f>TEXT(data[[#This Row],[Date]],"mmmm")</f>
        <v>March</v>
      </c>
      <c r="D6" t="s">
        <v>12</v>
      </c>
      <c r="E6" t="s">
        <v>13</v>
      </c>
      <c r="F6" t="s">
        <v>14</v>
      </c>
      <c r="G6" t="s">
        <v>21</v>
      </c>
      <c r="H6" s="11">
        <v>1599</v>
      </c>
      <c r="I6" s="11">
        <v>23.025600000000001</v>
      </c>
      <c r="J6" s="13">
        <f>data[[#This Row],[Clicks]]/data[[#This Row],[Impressions]]</f>
        <v>1.44E-2</v>
      </c>
      <c r="K6" s="1">
        <v>0.82799999999999996</v>
      </c>
      <c r="L6" s="2">
        <v>19.065196799999999</v>
      </c>
      <c r="M6">
        <v>2</v>
      </c>
      <c r="N6" s="1">
        <f>IF(data[[#This Row],[Conversions]]=0,0,data[[#This Row],[Spend, Dollars]]/data[[#This Row],[Conversions]])</f>
        <v>9.5325983999999995</v>
      </c>
      <c r="O6" s="13">
        <f>data[[#This Row],[Conversions]]/data[[#This Row],[Clicks]]</f>
        <v>8.6859842957403927E-2</v>
      </c>
      <c r="P6" s="11">
        <v>108.19199999999999</v>
      </c>
      <c r="Q6" s="11">
        <f>IF(data[[#This Row],[Spend, Dollars]]=0,0,data[[#This Row],[Total conversion value, Dollars]]/data[[#This Row],[Spend, Dollars]])</f>
        <v>5.6748430732170565</v>
      </c>
      <c r="R6" s="2">
        <v>44</v>
      </c>
      <c r="S6" s="2">
        <v>17</v>
      </c>
      <c r="T6" s="2">
        <v>1.5</v>
      </c>
      <c r="U6" s="2">
        <f t="shared" si="0"/>
        <v>62.5</v>
      </c>
    </row>
    <row r="7" spans="1:21" x14ac:dyDescent="0.2">
      <c r="A7" t="s">
        <v>22</v>
      </c>
      <c r="B7" s="3">
        <v>44991</v>
      </c>
      <c r="C7" s="10" t="str">
        <f>TEXT(data[[#This Row],[Date]],"mmmm")</f>
        <v>March</v>
      </c>
      <c r="D7" t="s">
        <v>12</v>
      </c>
      <c r="E7" t="s">
        <v>13</v>
      </c>
      <c r="F7" t="s">
        <v>14</v>
      </c>
      <c r="G7" t="s">
        <v>21</v>
      </c>
      <c r="H7" s="11">
        <v>893.6</v>
      </c>
      <c r="I7" s="11">
        <v>17.157120000000003</v>
      </c>
      <c r="J7" s="13">
        <f>data[[#This Row],[Clicks]]/data[[#This Row],[Impressions]]</f>
        <v>1.9200000000000002E-2</v>
      </c>
      <c r="K7" s="1">
        <v>0.3105</v>
      </c>
      <c r="L7" s="2">
        <v>5.3272857600000005</v>
      </c>
      <c r="M7">
        <v>4</v>
      </c>
      <c r="N7" s="1">
        <f>IF(data[[#This Row],[Conversions]]=0,0,data[[#This Row],[Spend, Dollars]]/data[[#This Row],[Conversions]])</f>
        <v>1.3318214400000001</v>
      </c>
      <c r="O7" s="13">
        <f>data[[#This Row],[Conversions]]/data[[#This Row],[Clicks]]</f>
        <v>0.23313936138466126</v>
      </c>
      <c r="P7" s="11">
        <v>20.16</v>
      </c>
      <c r="Q7" s="11">
        <f>IF(data[[#This Row],[Spend, Dollars]]=0,0,data[[#This Row],[Total conversion value, Dollars]]/data[[#This Row],[Spend, Dollars]])</f>
        <v>3.7842910833452263</v>
      </c>
      <c r="R7" s="2">
        <v>57</v>
      </c>
      <c r="S7" s="2">
        <v>3</v>
      </c>
      <c r="T7" s="2">
        <v>3</v>
      </c>
      <c r="U7" s="2">
        <f t="shared" si="0"/>
        <v>63</v>
      </c>
    </row>
    <row r="8" spans="1:21" x14ac:dyDescent="0.2">
      <c r="A8" t="s">
        <v>22</v>
      </c>
      <c r="B8" s="3">
        <v>44992</v>
      </c>
      <c r="C8" s="10" t="str">
        <f>TEXT(data[[#This Row],[Date]],"mmmm")</f>
        <v>March</v>
      </c>
      <c r="D8" t="s">
        <v>12</v>
      </c>
      <c r="E8" t="s">
        <v>13</v>
      </c>
      <c r="F8" t="s">
        <v>14</v>
      </c>
      <c r="G8" t="s">
        <v>21</v>
      </c>
      <c r="H8" s="11">
        <v>1540.8000000000002</v>
      </c>
      <c r="I8" s="11">
        <v>22.649760000000001</v>
      </c>
      <c r="J8" s="13">
        <f>data[[#This Row],[Clicks]]/data[[#This Row],[Impressions]]</f>
        <v>1.4699999999999998E-2</v>
      </c>
      <c r="K8" s="1">
        <v>1.5294999999999996</v>
      </c>
      <c r="L8" s="2">
        <v>34.642807919999996</v>
      </c>
      <c r="M8">
        <v>0</v>
      </c>
      <c r="N8" s="1">
        <f>IF(data[[#This Row],[Conversions]]=0,0,data[[#This Row],[Spend, Dollars]]/data[[#This Row],[Conversions]])</f>
        <v>0</v>
      </c>
      <c r="O8" s="13">
        <f>data[[#This Row],[Conversions]]/data[[#This Row],[Clicks]]</f>
        <v>0</v>
      </c>
      <c r="P8" s="11">
        <v>14.399999999999999</v>
      </c>
      <c r="Q8" s="11">
        <f>IF(data[[#This Row],[Spend, Dollars]]=0,0,data[[#This Row],[Total conversion value, Dollars]]/data[[#This Row],[Spend, Dollars]])</f>
        <v>0.41567069370513082</v>
      </c>
      <c r="R8" s="2">
        <v>44</v>
      </c>
      <c r="S8" s="2">
        <v>0</v>
      </c>
      <c r="T8" s="2">
        <v>3</v>
      </c>
      <c r="U8" s="2">
        <f t="shared" si="0"/>
        <v>47</v>
      </c>
    </row>
    <row r="9" spans="1:21" x14ac:dyDescent="0.2">
      <c r="A9" t="s">
        <v>22</v>
      </c>
      <c r="B9" s="3">
        <v>44993</v>
      </c>
      <c r="C9" s="10" t="str">
        <f>TEXT(data[[#This Row],[Date]],"mmmm")</f>
        <v>March</v>
      </c>
      <c r="D9" t="s">
        <v>12</v>
      </c>
      <c r="E9" t="s">
        <v>13</v>
      </c>
      <c r="F9" t="s">
        <v>14</v>
      </c>
      <c r="G9" t="s">
        <v>21</v>
      </c>
      <c r="H9" s="11">
        <v>994.80000000000018</v>
      </c>
      <c r="I9" s="11">
        <v>14.325120000000002</v>
      </c>
      <c r="J9" s="13">
        <f>data[[#This Row],[Clicks]]/data[[#This Row],[Impressions]]</f>
        <v>1.44E-2</v>
      </c>
      <c r="K9" s="1">
        <v>0.29899999999999999</v>
      </c>
      <c r="L9" s="2">
        <v>4.2832108800000004</v>
      </c>
      <c r="M9">
        <v>0</v>
      </c>
      <c r="N9" s="1">
        <f>IF(data[[#This Row],[Conversions]]=0,0,data[[#This Row],[Spend, Dollars]]/data[[#This Row],[Conversions]])</f>
        <v>0</v>
      </c>
      <c r="O9" s="13">
        <f>data[[#This Row],[Conversions]]/data[[#This Row],[Clicks]]</f>
        <v>0</v>
      </c>
      <c r="P9" s="11">
        <v>23.040000000000003</v>
      </c>
      <c r="Q9" s="11">
        <f>IF(data[[#This Row],[Spend, Dollars]]=0,0,data[[#This Row],[Total conversion value, Dollars]]/data[[#This Row],[Spend, Dollars]])</f>
        <v>5.3791421075209822</v>
      </c>
      <c r="R9" s="2">
        <v>9</v>
      </c>
      <c r="S9" s="2">
        <v>9</v>
      </c>
      <c r="T9" s="2">
        <v>6</v>
      </c>
      <c r="U9" s="2">
        <f t="shared" si="0"/>
        <v>24</v>
      </c>
    </row>
    <row r="10" spans="1:21" x14ac:dyDescent="0.2">
      <c r="A10" t="s">
        <v>22</v>
      </c>
      <c r="B10" s="3">
        <v>44994</v>
      </c>
      <c r="C10" s="10" t="str">
        <f>TEXT(data[[#This Row],[Date]],"mmmm")</f>
        <v>March</v>
      </c>
      <c r="D10" t="s">
        <v>12</v>
      </c>
      <c r="E10" t="s">
        <v>13</v>
      </c>
      <c r="F10" t="s">
        <v>14</v>
      </c>
      <c r="G10" t="s">
        <v>21</v>
      </c>
      <c r="H10" s="11">
        <v>1336.6000000000001</v>
      </c>
      <c r="I10" s="11">
        <v>16.306520000000006</v>
      </c>
      <c r="J10" s="13">
        <f>data[[#This Row],[Clicks]]/data[[#This Row],[Impressions]]</f>
        <v>1.2200000000000003E-2</v>
      </c>
      <c r="K10" s="1">
        <v>0.17249999999999999</v>
      </c>
      <c r="L10" s="2">
        <v>2.8128747000000009</v>
      </c>
      <c r="M10">
        <v>2</v>
      </c>
      <c r="N10" s="1">
        <f>IF(data[[#This Row],[Conversions]]=0,0,data[[#This Row],[Spend, Dollars]]/data[[#This Row],[Conversions]])</f>
        <v>1.4064373500000005</v>
      </c>
      <c r="O10" s="13">
        <f>data[[#This Row],[Conversions]]/data[[#This Row],[Clicks]]</f>
        <v>0.12265032637251844</v>
      </c>
      <c r="P10" s="11">
        <v>13.440000000000001</v>
      </c>
      <c r="Q10" s="11">
        <f>IF(data[[#This Row],[Spend, Dollars]]=0,0,data[[#This Row],[Total conversion value, Dollars]]/data[[#This Row],[Spend, Dollars]])</f>
        <v>4.7780301056424577</v>
      </c>
      <c r="R10" s="2">
        <v>33</v>
      </c>
      <c r="S10" s="2">
        <v>12</v>
      </c>
      <c r="T10" s="2">
        <v>0</v>
      </c>
      <c r="U10" s="2">
        <f t="shared" si="0"/>
        <v>45</v>
      </c>
    </row>
    <row r="11" spans="1:21" x14ac:dyDescent="0.2">
      <c r="A11" t="s">
        <v>22</v>
      </c>
      <c r="B11" s="3">
        <v>44995</v>
      </c>
      <c r="C11" s="10" t="str">
        <f>TEXT(data[[#This Row],[Date]],"mmmm")</f>
        <v>March</v>
      </c>
      <c r="D11" t="s">
        <v>12</v>
      </c>
      <c r="E11" t="s">
        <v>13</v>
      </c>
      <c r="F11" t="s">
        <v>14</v>
      </c>
      <c r="G11" t="s">
        <v>21</v>
      </c>
      <c r="H11" s="11">
        <v>1001.8</v>
      </c>
      <c r="I11" s="11">
        <v>13.524299999999998</v>
      </c>
      <c r="J11" s="13">
        <f>data[[#This Row],[Clicks]]/data[[#This Row],[Impressions]]</f>
        <v>1.35E-2</v>
      </c>
      <c r="K11" s="1">
        <v>0.52900000000000003</v>
      </c>
      <c r="L11" s="2">
        <v>7.1543546999999998</v>
      </c>
      <c r="M11">
        <v>4</v>
      </c>
      <c r="N11" s="1">
        <f>IF(data[[#This Row],[Conversions]]=0,0,data[[#This Row],[Spend, Dollars]]/data[[#This Row],[Conversions]])</f>
        <v>1.788588675</v>
      </c>
      <c r="O11" s="13">
        <f>data[[#This Row],[Conversions]]/data[[#This Row],[Clicks]]</f>
        <v>0.29576392123806783</v>
      </c>
      <c r="P11" s="11">
        <v>0</v>
      </c>
      <c r="Q11" s="11">
        <f>IF(data[[#This Row],[Spend, Dollars]]=0,0,data[[#This Row],[Total conversion value, Dollars]]/data[[#This Row],[Spend, Dollars]])</f>
        <v>0</v>
      </c>
      <c r="R11" s="2">
        <v>9</v>
      </c>
      <c r="S11" s="2">
        <v>17</v>
      </c>
      <c r="T11" s="2">
        <v>0</v>
      </c>
      <c r="U11" s="2">
        <f t="shared" si="0"/>
        <v>26</v>
      </c>
    </row>
    <row r="12" spans="1:21" x14ac:dyDescent="0.2">
      <c r="A12" t="s">
        <v>22</v>
      </c>
      <c r="B12" s="3">
        <v>44996</v>
      </c>
      <c r="C12" s="10" t="str">
        <f>TEXT(data[[#This Row],[Date]],"mmmm")</f>
        <v>March</v>
      </c>
      <c r="D12" t="s">
        <v>12</v>
      </c>
      <c r="E12" t="s">
        <v>13</v>
      </c>
      <c r="F12" t="s">
        <v>14</v>
      </c>
      <c r="G12" t="s">
        <v>21</v>
      </c>
      <c r="H12" s="11">
        <v>1141.2</v>
      </c>
      <c r="I12" s="11">
        <v>13.237920000000004</v>
      </c>
      <c r="J12" s="13">
        <f>data[[#This Row],[Clicks]]/data[[#This Row],[Impressions]]</f>
        <v>1.1600000000000003E-2</v>
      </c>
      <c r="K12" s="1">
        <v>0.88549999999999984</v>
      </c>
      <c r="L12" s="2">
        <v>11.722178160000002</v>
      </c>
      <c r="M12">
        <v>4</v>
      </c>
      <c r="N12" s="1">
        <f>IF(data[[#This Row],[Conversions]]=0,0,data[[#This Row],[Spend, Dollars]]/data[[#This Row],[Conversions]])</f>
        <v>2.9305445400000005</v>
      </c>
      <c r="O12" s="13">
        <f>data[[#This Row],[Conversions]]/data[[#This Row],[Clicks]]</f>
        <v>0.30216227322721384</v>
      </c>
      <c r="P12" s="11">
        <v>58.464000000000006</v>
      </c>
      <c r="Q12" s="11">
        <f>IF(data[[#This Row],[Spend, Dollars]]=0,0,data[[#This Row],[Total conversion value, Dollars]]/data[[#This Row],[Spend, Dollars]])</f>
        <v>4.9874689841772541</v>
      </c>
      <c r="R12" s="2">
        <v>37</v>
      </c>
      <c r="S12" s="2">
        <v>4</v>
      </c>
      <c r="T12" s="2">
        <v>9</v>
      </c>
      <c r="U12" s="2">
        <f t="shared" si="0"/>
        <v>50</v>
      </c>
    </row>
    <row r="13" spans="1:21" x14ac:dyDescent="0.2">
      <c r="A13" t="s">
        <v>22</v>
      </c>
      <c r="B13" s="3">
        <v>44997</v>
      </c>
      <c r="C13" s="10" t="str">
        <f>TEXT(data[[#This Row],[Date]],"mmmm")</f>
        <v>March</v>
      </c>
      <c r="D13" t="s">
        <v>12</v>
      </c>
      <c r="E13" t="s">
        <v>13</v>
      </c>
      <c r="F13" t="s">
        <v>14</v>
      </c>
      <c r="G13" t="s">
        <v>21</v>
      </c>
      <c r="H13" s="11">
        <v>1304.2</v>
      </c>
      <c r="I13" s="11">
        <v>19.432580000000002</v>
      </c>
      <c r="J13" s="13">
        <f>data[[#This Row],[Clicks]]/data[[#This Row],[Impressions]]</f>
        <v>1.49E-2</v>
      </c>
      <c r="K13" s="1">
        <v>1.1615</v>
      </c>
      <c r="L13" s="2">
        <v>22.57094167</v>
      </c>
      <c r="M13">
        <v>4</v>
      </c>
      <c r="N13" s="1">
        <f>IF(data[[#This Row],[Conversions]]=0,0,data[[#This Row],[Spend, Dollars]]/data[[#This Row],[Conversions]])</f>
        <v>5.6427354175</v>
      </c>
      <c r="O13" s="13">
        <f>data[[#This Row],[Conversions]]/data[[#This Row],[Clicks]]</f>
        <v>0.20583988332995412</v>
      </c>
      <c r="P13" s="11">
        <v>21.12</v>
      </c>
      <c r="Q13" s="11">
        <f>IF(data[[#This Row],[Spend, Dollars]]=0,0,data[[#This Row],[Total conversion value, Dollars]]/data[[#This Row],[Spend, Dollars]])</f>
        <v>0.9357163874146861</v>
      </c>
      <c r="R13" s="2">
        <v>29</v>
      </c>
      <c r="S13" s="2">
        <v>6</v>
      </c>
      <c r="T13" s="2">
        <v>10.5</v>
      </c>
      <c r="U13" s="2">
        <f t="shared" si="0"/>
        <v>45.5</v>
      </c>
    </row>
    <row r="14" spans="1:21" x14ac:dyDescent="0.2">
      <c r="A14" t="s">
        <v>22</v>
      </c>
      <c r="B14" s="3">
        <v>44998</v>
      </c>
      <c r="C14" s="10" t="str">
        <f>TEXT(data[[#This Row],[Date]],"mmmm")</f>
        <v>March</v>
      </c>
      <c r="D14" t="s">
        <v>12</v>
      </c>
      <c r="E14" t="s">
        <v>13</v>
      </c>
      <c r="F14" t="s">
        <v>14</v>
      </c>
      <c r="G14" t="s">
        <v>21</v>
      </c>
      <c r="H14" s="11">
        <v>878.40000000000009</v>
      </c>
      <c r="I14" s="11">
        <v>9.1353600000000004</v>
      </c>
      <c r="J14" s="13">
        <f>data[[#This Row],[Clicks]]/data[[#This Row],[Impressions]]</f>
        <v>1.04E-2</v>
      </c>
      <c r="K14" s="1">
        <v>0.28749999999999998</v>
      </c>
      <c r="L14" s="2">
        <v>2.6264159999999999</v>
      </c>
      <c r="M14">
        <v>5</v>
      </c>
      <c r="N14" s="1">
        <f>IF(data[[#This Row],[Conversions]]=0,0,data[[#This Row],[Spend, Dollars]]/data[[#This Row],[Conversions]])</f>
        <v>0.52528319999999995</v>
      </c>
      <c r="O14" s="13">
        <f>data[[#This Row],[Conversions]]/data[[#This Row],[Clicks]]</f>
        <v>0.54732380552052684</v>
      </c>
      <c r="P14" s="11">
        <v>162.624</v>
      </c>
      <c r="Q14" s="11">
        <f>IF(data[[#This Row],[Spend, Dollars]]=0,0,data[[#This Row],[Total conversion value, Dollars]]/data[[#This Row],[Spend, Dollars]])</f>
        <v>61.918599338414026</v>
      </c>
      <c r="R14" s="2">
        <v>20</v>
      </c>
      <c r="S14" s="2">
        <v>2</v>
      </c>
      <c r="T14" s="2">
        <v>9</v>
      </c>
      <c r="U14" s="2">
        <f t="shared" si="0"/>
        <v>31</v>
      </c>
    </row>
    <row r="15" spans="1:21" x14ac:dyDescent="0.2">
      <c r="A15" t="s">
        <v>22</v>
      </c>
      <c r="B15" s="3">
        <v>44999</v>
      </c>
      <c r="C15" s="10" t="str">
        <f>TEXT(data[[#This Row],[Date]],"mmmm")</f>
        <v>March</v>
      </c>
      <c r="D15" t="s">
        <v>12</v>
      </c>
      <c r="E15" t="s">
        <v>13</v>
      </c>
      <c r="F15" t="s">
        <v>14</v>
      </c>
      <c r="G15" t="s">
        <v>21</v>
      </c>
      <c r="H15" s="11">
        <v>1211.8000000000002</v>
      </c>
      <c r="I15" s="11">
        <v>16.238120000000002</v>
      </c>
      <c r="J15" s="13">
        <f>data[[#This Row],[Clicks]]/data[[#This Row],[Impressions]]</f>
        <v>1.34E-2</v>
      </c>
      <c r="K15" s="1">
        <v>1.3454999999999999</v>
      </c>
      <c r="L15" s="2">
        <v>21.848390460000001</v>
      </c>
      <c r="M15">
        <v>5</v>
      </c>
      <c r="N15" s="1">
        <f>IF(data[[#This Row],[Conversions]]=0,0,data[[#This Row],[Spend, Dollars]]/data[[#This Row],[Conversions]])</f>
        <v>4.369678092</v>
      </c>
      <c r="O15" s="13">
        <f>data[[#This Row],[Conversions]]/data[[#This Row],[Clicks]]</f>
        <v>0.30791741901156039</v>
      </c>
      <c r="P15" s="11">
        <v>129.696</v>
      </c>
      <c r="Q15" s="11">
        <f>IF(data[[#This Row],[Spend, Dollars]]=0,0,data[[#This Row],[Total conversion value, Dollars]]/data[[#This Row],[Spend, Dollars]])</f>
        <v>5.9361809849310054</v>
      </c>
      <c r="R15" s="2">
        <v>39</v>
      </c>
      <c r="S15" s="2">
        <v>13</v>
      </c>
      <c r="T15" s="2">
        <v>6</v>
      </c>
      <c r="U15" s="2">
        <f t="shared" si="0"/>
        <v>58</v>
      </c>
    </row>
    <row r="16" spans="1:21" x14ac:dyDescent="0.2">
      <c r="A16" t="s">
        <v>22</v>
      </c>
      <c r="B16" s="3">
        <v>45000</v>
      </c>
      <c r="C16" s="10" t="str">
        <f>TEXT(data[[#This Row],[Date]],"mmmm")</f>
        <v>March</v>
      </c>
      <c r="D16" t="s">
        <v>12</v>
      </c>
      <c r="E16" t="s">
        <v>13</v>
      </c>
      <c r="F16" t="s">
        <v>14</v>
      </c>
      <c r="G16" t="s">
        <v>21</v>
      </c>
      <c r="H16" s="11">
        <v>962.2</v>
      </c>
      <c r="I16" s="11">
        <v>14.72166</v>
      </c>
      <c r="J16" s="13">
        <f>data[[#This Row],[Clicks]]/data[[#This Row],[Impressions]]</f>
        <v>1.5299999999999999E-2</v>
      </c>
      <c r="K16" s="1">
        <v>0.3795</v>
      </c>
      <c r="L16" s="2">
        <v>5.5868699700000004</v>
      </c>
      <c r="M16">
        <v>6</v>
      </c>
      <c r="N16" s="1">
        <f>IF(data[[#This Row],[Conversions]]=0,0,data[[#This Row],[Spend, Dollars]]/data[[#This Row],[Conversions]])</f>
        <v>0.93114499500000003</v>
      </c>
      <c r="O16" s="13">
        <f>data[[#This Row],[Conversions]]/data[[#This Row],[Clicks]]</f>
        <v>0.40756273409384541</v>
      </c>
      <c r="P16" s="11">
        <v>115.58399999999999</v>
      </c>
      <c r="Q16" s="11">
        <f>IF(data[[#This Row],[Spend, Dollars]]=0,0,data[[#This Row],[Total conversion value, Dollars]]/data[[#This Row],[Spend, Dollars]])</f>
        <v>20.688507271630662</v>
      </c>
      <c r="R16" s="2">
        <v>9</v>
      </c>
      <c r="S16" s="2">
        <v>6</v>
      </c>
      <c r="T16" s="2">
        <v>1.5</v>
      </c>
      <c r="U16" s="2">
        <f t="shared" si="0"/>
        <v>16.5</v>
      </c>
    </row>
    <row r="17" spans="1:21" x14ac:dyDescent="0.2">
      <c r="A17" t="s">
        <v>22</v>
      </c>
      <c r="B17" s="3">
        <v>45001</v>
      </c>
      <c r="C17" s="10" t="str">
        <f>TEXT(data[[#This Row],[Date]],"mmmm")</f>
        <v>March</v>
      </c>
      <c r="D17" t="s">
        <v>12</v>
      </c>
      <c r="E17" t="s">
        <v>13</v>
      </c>
      <c r="F17" t="s">
        <v>14</v>
      </c>
      <c r="G17" t="s">
        <v>21</v>
      </c>
      <c r="H17" s="11">
        <v>1254</v>
      </c>
      <c r="I17" s="11">
        <v>23.826000000000004</v>
      </c>
      <c r="J17" s="13">
        <f>data[[#This Row],[Clicks]]/data[[#This Row],[Impressions]]</f>
        <v>1.9000000000000003E-2</v>
      </c>
      <c r="K17" s="1">
        <v>0.78199999999999992</v>
      </c>
      <c r="L17" s="2">
        <v>18.631932000000003</v>
      </c>
      <c r="M17">
        <v>2</v>
      </c>
      <c r="N17" s="1">
        <f>IF(data[[#This Row],[Conversions]]=0,0,data[[#This Row],[Spend, Dollars]]/data[[#This Row],[Conversions]])</f>
        <v>9.3159660000000013</v>
      </c>
      <c r="O17" s="13">
        <f>data[[#This Row],[Conversions]]/data[[#This Row],[Clicks]]</f>
        <v>8.3941912196759824E-2</v>
      </c>
      <c r="P17" s="11">
        <v>21.12</v>
      </c>
      <c r="Q17" s="11">
        <f>IF(data[[#This Row],[Spend, Dollars]]=0,0,data[[#This Row],[Total conversion value, Dollars]]/data[[#This Row],[Spend, Dollars]])</f>
        <v>1.133537842452409</v>
      </c>
      <c r="R17" s="2">
        <v>29</v>
      </c>
      <c r="S17" s="2">
        <v>17</v>
      </c>
      <c r="T17" s="2">
        <v>7.5</v>
      </c>
      <c r="U17" s="2">
        <f t="shared" si="0"/>
        <v>53.5</v>
      </c>
    </row>
    <row r="18" spans="1:21" x14ac:dyDescent="0.2">
      <c r="A18" t="s">
        <v>22</v>
      </c>
      <c r="B18" s="3">
        <v>45002</v>
      </c>
      <c r="C18" s="10" t="str">
        <f>TEXT(data[[#This Row],[Date]],"mmmm")</f>
        <v>March</v>
      </c>
      <c r="D18" t="s">
        <v>12</v>
      </c>
      <c r="E18" t="s">
        <v>13</v>
      </c>
      <c r="F18" t="s">
        <v>14</v>
      </c>
      <c r="G18" t="s">
        <v>21</v>
      </c>
      <c r="H18" s="11">
        <v>1261.4000000000001</v>
      </c>
      <c r="I18" s="11">
        <v>20.686959999999999</v>
      </c>
      <c r="J18" s="13">
        <f>data[[#This Row],[Clicks]]/data[[#This Row],[Impressions]]</f>
        <v>1.6399999999999998E-2</v>
      </c>
      <c r="K18" s="1">
        <v>0.253</v>
      </c>
      <c r="L18" s="2">
        <v>5.2338008799999995</v>
      </c>
      <c r="M18">
        <v>2</v>
      </c>
      <c r="N18" s="1">
        <f>IF(data[[#This Row],[Conversions]]=0,0,data[[#This Row],[Spend, Dollars]]/data[[#This Row],[Conversions]])</f>
        <v>2.6169004399999998</v>
      </c>
      <c r="O18" s="13">
        <f>data[[#This Row],[Conversions]]/data[[#This Row],[Clicks]]</f>
        <v>9.6679260751700594E-2</v>
      </c>
      <c r="P18" s="11">
        <v>68.543999999999997</v>
      </c>
      <c r="Q18" s="11">
        <f>IF(data[[#This Row],[Spend, Dollars]]=0,0,data[[#This Row],[Total conversion value, Dollars]]/data[[#This Row],[Spend, Dollars]])</f>
        <v>13.096409582933923</v>
      </c>
      <c r="R18" s="2">
        <v>43</v>
      </c>
      <c r="S18" s="2">
        <v>4</v>
      </c>
      <c r="T18" s="2">
        <v>3</v>
      </c>
      <c r="U18" s="2">
        <f t="shared" si="0"/>
        <v>50</v>
      </c>
    </row>
    <row r="19" spans="1:21" x14ac:dyDescent="0.2">
      <c r="A19" t="s">
        <v>22</v>
      </c>
      <c r="B19" s="3">
        <v>45003</v>
      </c>
      <c r="C19" s="10" t="str">
        <f>TEXT(data[[#This Row],[Date]],"mmmm")</f>
        <v>March</v>
      </c>
      <c r="D19" t="s">
        <v>12</v>
      </c>
      <c r="E19" t="s">
        <v>13</v>
      </c>
      <c r="F19" t="s">
        <v>14</v>
      </c>
      <c r="G19" t="s">
        <v>21</v>
      </c>
      <c r="H19" s="11">
        <v>1591.4</v>
      </c>
      <c r="I19" s="11">
        <v>27.212939999999996</v>
      </c>
      <c r="J19" s="13">
        <f>data[[#This Row],[Clicks]]/data[[#This Row],[Impressions]]</f>
        <v>1.7099999999999997E-2</v>
      </c>
      <c r="K19" s="1">
        <v>1.0694999999999997</v>
      </c>
      <c r="L19" s="2">
        <v>29.104239329999988</v>
      </c>
      <c r="M19">
        <v>1</v>
      </c>
      <c r="N19" s="1">
        <f>IF(data[[#This Row],[Conversions]]=0,0,data[[#This Row],[Spend, Dollars]]/data[[#This Row],[Conversions]])</f>
        <v>29.104239329999988</v>
      </c>
      <c r="O19" s="13">
        <f>data[[#This Row],[Conversions]]/data[[#This Row],[Clicks]]</f>
        <v>3.6747223930968138E-2</v>
      </c>
      <c r="P19" s="11">
        <v>24.96</v>
      </c>
      <c r="Q19" s="11">
        <f>IF(data[[#This Row],[Spend, Dollars]]=0,0,data[[#This Row],[Total conversion value, Dollars]]/data[[#This Row],[Spend, Dollars]])</f>
        <v>0.85760702133423572</v>
      </c>
      <c r="R19" s="2">
        <v>36</v>
      </c>
      <c r="S19" s="2">
        <v>3</v>
      </c>
      <c r="T19" s="2">
        <v>6</v>
      </c>
      <c r="U19" s="2">
        <f t="shared" si="0"/>
        <v>45</v>
      </c>
    </row>
    <row r="20" spans="1:21" x14ac:dyDescent="0.2">
      <c r="A20" t="s">
        <v>22</v>
      </c>
      <c r="B20" s="3">
        <v>45004</v>
      </c>
      <c r="C20" s="10" t="str">
        <f>TEXT(data[[#This Row],[Date]],"mmmm")</f>
        <v>March</v>
      </c>
      <c r="D20" t="s">
        <v>12</v>
      </c>
      <c r="E20" t="s">
        <v>13</v>
      </c>
      <c r="F20" t="s">
        <v>14</v>
      </c>
      <c r="G20" t="s">
        <v>21</v>
      </c>
      <c r="H20" s="11">
        <v>823.80000000000007</v>
      </c>
      <c r="I20" s="11">
        <v>10.791780000000001</v>
      </c>
      <c r="J20" s="13">
        <f>data[[#This Row],[Clicks]]/data[[#This Row],[Impressions]]</f>
        <v>1.3100000000000001E-2</v>
      </c>
      <c r="K20" s="1">
        <v>1.1844999999999997</v>
      </c>
      <c r="L20" s="2">
        <v>12.782863409999997</v>
      </c>
      <c r="M20">
        <v>1</v>
      </c>
      <c r="N20" s="1">
        <f>IF(data[[#This Row],[Conversions]]=0,0,data[[#This Row],[Spend, Dollars]]/data[[#This Row],[Conversions]])</f>
        <v>12.782863409999997</v>
      </c>
      <c r="O20" s="13">
        <f>data[[#This Row],[Conversions]]/data[[#This Row],[Clicks]]</f>
        <v>9.2663119522451334E-2</v>
      </c>
      <c r="P20" s="11">
        <v>61.823999999999998</v>
      </c>
      <c r="Q20" s="11">
        <f>IF(data[[#This Row],[Spend, Dollars]]=0,0,data[[#This Row],[Total conversion value, Dollars]]/data[[#This Row],[Spend, Dollars]])</f>
        <v>4.8364750539096946</v>
      </c>
      <c r="R20" s="2">
        <v>16</v>
      </c>
      <c r="S20" s="2">
        <v>7</v>
      </c>
      <c r="T20" s="2">
        <v>3</v>
      </c>
      <c r="U20" s="2">
        <f t="shared" si="0"/>
        <v>26</v>
      </c>
    </row>
    <row r="21" spans="1:21" x14ac:dyDescent="0.2">
      <c r="A21" t="s">
        <v>22</v>
      </c>
      <c r="B21" s="3">
        <v>45005</v>
      </c>
      <c r="C21" s="10" t="str">
        <f>TEXT(data[[#This Row],[Date]],"mmmm")</f>
        <v>March</v>
      </c>
      <c r="D21" t="s">
        <v>12</v>
      </c>
      <c r="E21" t="s">
        <v>13</v>
      </c>
      <c r="F21" t="s">
        <v>14</v>
      </c>
      <c r="G21" t="s">
        <v>21</v>
      </c>
      <c r="H21" s="11">
        <v>1318.4</v>
      </c>
      <c r="I21" s="11">
        <v>15.952640000000002</v>
      </c>
      <c r="J21" s="13">
        <f>data[[#This Row],[Clicks]]/data[[#This Row],[Impressions]]</f>
        <v>1.2100000000000001E-2</v>
      </c>
      <c r="K21" s="1">
        <v>0.97750000000000004</v>
      </c>
      <c r="L21" s="2">
        <v>15.593705600000003</v>
      </c>
      <c r="M21">
        <v>3</v>
      </c>
      <c r="N21" s="1">
        <f>IF(data[[#This Row],[Conversions]]=0,0,data[[#This Row],[Spend, Dollars]]/data[[#This Row],[Conversions]])</f>
        <v>5.1979018666666681</v>
      </c>
      <c r="O21" s="13">
        <f>data[[#This Row],[Conversions]]/data[[#This Row],[Clicks]]</f>
        <v>0.18805664767712427</v>
      </c>
      <c r="P21" s="11">
        <v>26.880000000000003</v>
      </c>
      <c r="Q21" s="11">
        <f>IF(data[[#This Row],[Spend, Dollars]]=0,0,data[[#This Row],[Total conversion value, Dollars]]/data[[#This Row],[Spend, Dollars]])</f>
        <v>1.7237724431580905</v>
      </c>
      <c r="R21" s="2">
        <v>22</v>
      </c>
      <c r="S21" s="2">
        <v>17</v>
      </c>
      <c r="T21" s="2">
        <v>3</v>
      </c>
      <c r="U21" s="2">
        <f t="shared" si="0"/>
        <v>42</v>
      </c>
    </row>
    <row r="22" spans="1:21" x14ac:dyDescent="0.2">
      <c r="A22" t="s">
        <v>22</v>
      </c>
      <c r="B22" s="3">
        <v>45006</v>
      </c>
      <c r="C22" s="10" t="str">
        <f>TEXT(data[[#This Row],[Date]],"mmmm")</f>
        <v>March</v>
      </c>
      <c r="D22" t="s">
        <v>12</v>
      </c>
      <c r="E22" t="s">
        <v>13</v>
      </c>
      <c r="F22" t="s">
        <v>14</v>
      </c>
      <c r="G22" t="s">
        <v>21</v>
      </c>
      <c r="H22" s="11">
        <v>1669.6000000000001</v>
      </c>
      <c r="I22" s="11">
        <v>20.202160000000003</v>
      </c>
      <c r="J22" s="13">
        <f>data[[#This Row],[Clicks]]/data[[#This Row],[Impressions]]</f>
        <v>1.2100000000000001E-2</v>
      </c>
      <c r="K22" s="1">
        <v>0.33350000000000002</v>
      </c>
      <c r="L22" s="2">
        <v>6.7374203600000016</v>
      </c>
      <c r="M22">
        <v>5</v>
      </c>
      <c r="N22" s="1">
        <f>IF(data[[#This Row],[Conversions]]=0,0,data[[#This Row],[Spend, Dollars]]/data[[#This Row],[Conversions]])</f>
        <v>1.3474840720000003</v>
      </c>
      <c r="O22" s="13">
        <f>data[[#This Row],[Conversions]]/data[[#This Row],[Clicks]]</f>
        <v>0.24749828731185178</v>
      </c>
      <c r="P22" s="11">
        <v>15.36</v>
      </c>
      <c r="Q22" s="11">
        <f>IF(data[[#This Row],[Spend, Dollars]]=0,0,data[[#This Row],[Total conversion value, Dollars]]/data[[#This Row],[Spend, Dollars]])</f>
        <v>2.279804313709171</v>
      </c>
      <c r="R22" s="2">
        <v>20</v>
      </c>
      <c r="S22" s="2">
        <v>18</v>
      </c>
      <c r="T22" s="2">
        <v>12</v>
      </c>
      <c r="U22" s="2">
        <f t="shared" si="0"/>
        <v>50</v>
      </c>
    </row>
    <row r="23" spans="1:21" x14ac:dyDescent="0.2">
      <c r="A23" t="s">
        <v>22</v>
      </c>
      <c r="B23" s="3">
        <v>45007</v>
      </c>
      <c r="C23" s="10" t="str">
        <f>TEXT(data[[#This Row],[Date]],"mmmm")</f>
        <v>March</v>
      </c>
      <c r="D23" t="s">
        <v>12</v>
      </c>
      <c r="E23" t="s">
        <v>13</v>
      </c>
      <c r="F23" t="s">
        <v>14</v>
      </c>
      <c r="G23" t="s">
        <v>21</v>
      </c>
      <c r="H23" s="11">
        <v>1417</v>
      </c>
      <c r="I23" s="11">
        <v>25.0809</v>
      </c>
      <c r="J23" s="13">
        <f>data[[#This Row],[Clicks]]/data[[#This Row],[Impressions]]</f>
        <v>1.77E-2</v>
      </c>
      <c r="K23" s="1">
        <v>1.3915</v>
      </c>
      <c r="L23" s="2">
        <v>34.900072350000002</v>
      </c>
      <c r="M23">
        <v>3</v>
      </c>
      <c r="N23" s="1">
        <f>IF(data[[#This Row],[Conversions]]=0,0,data[[#This Row],[Spend, Dollars]]/data[[#This Row],[Conversions]])</f>
        <v>11.63335745</v>
      </c>
      <c r="O23" s="13">
        <f>data[[#This Row],[Conversions]]/data[[#This Row],[Clicks]]</f>
        <v>0.11961293255026734</v>
      </c>
      <c r="P23" s="11">
        <v>23.040000000000003</v>
      </c>
      <c r="Q23" s="11">
        <f>IF(data[[#This Row],[Spend, Dollars]]=0,0,data[[#This Row],[Total conversion value, Dollars]]/data[[#This Row],[Spend, Dollars]])</f>
        <v>0.66017055119371415</v>
      </c>
      <c r="R23" s="2">
        <v>28</v>
      </c>
      <c r="S23" s="2">
        <v>17</v>
      </c>
      <c r="T23" s="2">
        <v>10.5</v>
      </c>
      <c r="U23" s="2">
        <f t="shared" si="0"/>
        <v>55.5</v>
      </c>
    </row>
    <row r="24" spans="1:21" x14ac:dyDescent="0.2">
      <c r="A24" t="s">
        <v>22</v>
      </c>
      <c r="B24" s="3">
        <v>45008</v>
      </c>
      <c r="C24" s="10" t="str">
        <f>TEXT(data[[#This Row],[Date]],"mmmm")</f>
        <v>March</v>
      </c>
      <c r="D24" t="s">
        <v>12</v>
      </c>
      <c r="E24" t="s">
        <v>13</v>
      </c>
      <c r="F24" t="s">
        <v>14</v>
      </c>
      <c r="G24" t="s">
        <v>21</v>
      </c>
      <c r="H24" s="11">
        <v>1290.4000000000001</v>
      </c>
      <c r="I24" s="11">
        <v>16.904240000000001</v>
      </c>
      <c r="J24" s="13">
        <f>data[[#This Row],[Clicks]]/data[[#This Row],[Impressions]]</f>
        <v>1.3100000000000001E-2</v>
      </c>
      <c r="K24" s="1">
        <v>0.10349999999999999</v>
      </c>
      <c r="L24" s="2">
        <v>1.7495888400000001</v>
      </c>
      <c r="M24">
        <v>2</v>
      </c>
      <c r="N24" s="1">
        <f>IF(data[[#This Row],[Conversions]]=0,0,data[[#This Row],[Spend, Dollars]]/data[[#This Row],[Conversions]])</f>
        <v>0.87479442000000007</v>
      </c>
      <c r="O24" s="13">
        <f>data[[#This Row],[Conversions]]/data[[#This Row],[Clicks]]</f>
        <v>0.11831351187631031</v>
      </c>
      <c r="P24" s="11">
        <v>58.464000000000006</v>
      </c>
      <c r="Q24" s="11">
        <f>IF(data[[#This Row],[Spend, Dollars]]=0,0,data[[#This Row],[Total conversion value, Dollars]]/data[[#This Row],[Spend, Dollars]])</f>
        <v>33.415851006457039</v>
      </c>
      <c r="R24" s="2">
        <v>20</v>
      </c>
      <c r="S24" s="2">
        <v>2</v>
      </c>
      <c r="T24" s="2">
        <v>3</v>
      </c>
      <c r="U24" s="2">
        <f t="shared" si="0"/>
        <v>25</v>
      </c>
    </row>
    <row r="25" spans="1:21" x14ac:dyDescent="0.2">
      <c r="A25" t="s">
        <v>22</v>
      </c>
      <c r="B25" s="3">
        <v>45009</v>
      </c>
      <c r="C25" s="10" t="str">
        <f>TEXT(data[[#This Row],[Date]],"mmmm")</f>
        <v>March</v>
      </c>
      <c r="D25" t="s">
        <v>12</v>
      </c>
      <c r="E25" t="s">
        <v>13</v>
      </c>
      <c r="F25" t="s">
        <v>14</v>
      </c>
      <c r="G25" t="s">
        <v>21</v>
      </c>
      <c r="H25" s="11">
        <v>1336.6000000000001</v>
      </c>
      <c r="I25" s="11">
        <v>14.167960000000004</v>
      </c>
      <c r="J25" s="13">
        <f>data[[#This Row],[Clicks]]/data[[#This Row],[Impressions]]</f>
        <v>1.0600000000000002E-2</v>
      </c>
      <c r="K25" s="1">
        <v>0.16099999999999998</v>
      </c>
      <c r="L25" s="2">
        <v>2.2810415600000002</v>
      </c>
      <c r="M25">
        <v>5</v>
      </c>
      <c r="N25" s="1">
        <f>IF(data[[#This Row],[Conversions]]=0,0,data[[#This Row],[Spend, Dollars]]/data[[#This Row],[Conversions]])</f>
        <v>0.45620831200000006</v>
      </c>
      <c r="O25" s="13">
        <f>data[[#This Row],[Conversions]]/data[[#This Row],[Clicks]]</f>
        <v>0.35290895795866156</v>
      </c>
      <c r="P25" s="11">
        <v>49.92</v>
      </c>
      <c r="Q25" s="11">
        <f>IF(data[[#This Row],[Spend, Dollars]]=0,0,data[[#This Row],[Total conversion value, Dollars]]/data[[#This Row],[Spend, Dollars]])</f>
        <v>21.884739355647689</v>
      </c>
      <c r="R25" s="2">
        <v>49</v>
      </c>
      <c r="S25" s="2">
        <v>2</v>
      </c>
      <c r="T25" s="2">
        <v>3</v>
      </c>
      <c r="U25" s="2">
        <f t="shared" si="0"/>
        <v>54</v>
      </c>
    </row>
    <row r="26" spans="1:21" x14ac:dyDescent="0.2">
      <c r="A26" t="s">
        <v>22</v>
      </c>
      <c r="B26" s="3">
        <v>45010</v>
      </c>
      <c r="C26" s="10" t="str">
        <f>TEXT(data[[#This Row],[Date]],"mmmm")</f>
        <v>March</v>
      </c>
      <c r="D26" t="s">
        <v>12</v>
      </c>
      <c r="E26" t="s">
        <v>13</v>
      </c>
      <c r="F26" t="s">
        <v>14</v>
      </c>
      <c r="G26" t="s">
        <v>21</v>
      </c>
      <c r="H26" s="11">
        <v>1315.6000000000001</v>
      </c>
      <c r="I26" s="11">
        <v>18.549960000000006</v>
      </c>
      <c r="J26" s="13">
        <f>data[[#This Row],[Clicks]]/data[[#This Row],[Impressions]]</f>
        <v>1.4100000000000003E-2</v>
      </c>
      <c r="K26" s="1">
        <v>1.4719999999999998</v>
      </c>
      <c r="L26" s="2">
        <v>27.305541120000004</v>
      </c>
      <c r="M26">
        <v>2</v>
      </c>
      <c r="N26" s="1">
        <f>IF(data[[#This Row],[Conversions]]=0,0,data[[#This Row],[Spend, Dollars]]/data[[#This Row],[Conversions]])</f>
        <v>13.652770560000002</v>
      </c>
      <c r="O26" s="13">
        <f>data[[#This Row],[Conversions]]/data[[#This Row],[Clicks]]</f>
        <v>0.10781694407966375</v>
      </c>
      <c r="P26" s="11">
        <v>46.080000000000005</v>
      </c>
      <c r="Q26" s="11">
        <f>IF(data[[#This Row],[Spend, Dollars]]=0,0,data[[#This Row],[Total conversion value, Dollars]]/data[[#This Row],[Spend, Dollars]])</f>
        <v>1.6875695595077809</v>
      </c>
      <c r="R26" s="2">
        <v>19</v>
      </c>
      <c r="S26" s="2">
        <v>12</v>
      </c>
      <c r="T26" s="2">
        <v>1.5</v>
      </c>
      <c r="U26" s="2">
        <f t="shared" si="0"/>
        <v>32.5</v>
      </c>
    </row>
    <row r="27" spans="1:21" x14ac:dyDescent="0.2">
      <c r="A27" t="s">
        <v>22</v>
      </c>
      <c r="B27" s="3">
        <v>45011</v>
      </c>
      <c r="C27" s="10" t="str">
        <f>TEXT(data[[#This Row],[Date]],"mmmm")</f>
        <v>March</v>
      </c>
      <c r="D27" t="s">
        <v>12</v>
      </c>
      <c r="E27" t="s">
        <v>13</v>
      </c>
      <c r="F27" t="s">
        <v>14</v>
      </c>
      <c r="G27" t="s">
        <v>21</v>
      </c>
      <c r="H27" s="11">
        <v>1479</v>
      </c>
      <c r="I27" s="11">
        <v>27.953100000000006</v>
      </c>
      <c r="J27" s="13">
        <f>data[[#This Row],[Clicks]]/data[[#This Row],[Impressions]]</f>
        <v>1.8900000000000004E-2</v>
      </c>
      <c r="K27" s="1">
        <v>0.97749999999999992</v>
      </c>
      <c r="L27" s="2">
        <v>27.324155250000004</v>
      </c>
      <c r="M27">
        <v>2</v>
      </c>
      <c r="N27" s="1">
        <f>IF(data[[#This Row],[Conversions]]=0,0,data[[#This Row],[Spend, Dollars]]/data[[#This Row],[Conversions]])</f>
        <v>13.662077625000002</v>
      </c>
      <c r="O27" s="13">
        <f>data[[#This Row],[Conversions]]/data[[#This Row],[Clicks]]</f>
        <v>7.154841502373617E-2</v>
      </c>
      <c r="P27" s="11">
        <v>13.440000000000001</v>
      </c>
      <c r="Q27" s="11">
        <f>IF(data[[#This Row],[Spend, Dollars]]=0,0,data[[#This Row],[Total conversion value, Dollars]]/data[[#This Row],[Spend, Dollars]])</f>
        <v>0.49187247975397153</v>
      </c>
      <c r="R27" s="2">
        <v>23</v>
      </c>
      <c r="S27" s="2">
        <v>21</v>
      </c>
      <c r="T27" s="2">
        <v>1.5</v>
      </c>
      <c r="U27" s="2">
        <f t="shared" si="0"/>
        <v>45.5</v>
      </c>
    </row>
    <row r="28" spans="1:21" x14ac:dyDescent="0.2">
      <c r="A28" t="s">
        <v>22</v>
      </c>
      <c r="B28" s="3">
        <v>45012</v>
      </c>
      <c r="C28" s="10" t="str">
        <f>TEXT(data[[#This Row],[Date]],"mmmm")</f>
        <v>March</v>
      </c>
      <c r="D28" t="s">
        <v>12</v>
      </c>
      <c r="E28" t="s">
        <v>13</v>
      </c>
      <c r="F28" t="s">
        <v>14</v>
      </c>
      <c r="G28" t="s">
        <v>21</v>
      </c>
      <c r="H28" s="11">
        <v>1472.2</v>
      </c>
      <c r="I28" s="11">
        <v>29.149560000000005</v>
      </c>
      <c r="J28" s="13">
        <f>data[[#This Row],[Clicks]]/data[[#This Row],[Impressions]]</f>
        <v>1.9800000000000002E-2</v>
      </c>
      <c r="K28" s="1">
        <v>0.32199999999999995</v>
      </c>
      <c r="L28" s="2">
        <v>9.3861583199999998</v>
      </c>
      <c r="M28">
        <v>4</v>
      </c>
      <c r="N28" s="1">
        <f>IF(data[[#This Row],[Conversions]]=0,0,data[[#This Row],[Spend, Dollars]]/data[[#This Row],[Conversions]])</f>
        <v>2.34653958</v>
      </c>
      <c r="O28" s="13">
        <f>data[[#This Row],[Conversions]]/data[[#This Row],[Clicks]]</f>
        <v>0.13722334059244803</v>
      </c>
      <c r="P28" s="11">
        <v>24.96</v>
      </c>
      <c r="Q28" s="11">
        <f>IF(data[[#This Row],[Spend, Dollars]]=0,0,data[[#This Row],[Total conversion value, Dollars]]/data[[#This Row],[Spend, Dollars]])</f>
        <v>2.6592349232822232</v>
      </c>
      <c r="R28" s="2">
        <v>59</v>
      </c>
      <c r="S28" s="2">
        <v>12</v>
      </c>
      <c r="T28" s="2">
        <v>3</v>
      </c>
      <c r="U28" s="2">
        <f t="shared" si="0"/>
        <v>74</v>
      </c>
    </row>
    <row r="29" spans="1:21" x14ac:dyDescent="0.2">
      <c r="A29" t="s">
        <v>22</v>
      </c>
      <c r="B29" s="3">
        <v>45013</v>
      </c>
      <c r="C29" s="10" t="str">
        <f>TEXT(data[[#This Row],[Date]],"mmmm")</f>
        <v>March</v>
      </c>
      <c r="D29" t="s">
        <v>12</v>
      </c>
      <c r="E29" t="s">
        <v>13</v>
      </c>
      <c r="F29" t="s">
        <v>14</v>
      </c>
      <c r="G29" t="s">
        <v>21</v>
      </c>
      <c r="H29" s="11">
        <v>1356</v>
      </c>
      <c r="I29" s="11">
        <v>15.458400000000001</v>
      </c>
      <c r="J29" s="13">
        <f>data[[#This Row],[Clicks]]/data[[#This Row],[Impressions]]</f>
        <v>1.14E-2</v>
      </c>
      <c r="K29" s="1">
        <v>1.2534999999999998</v>
      </c>
      <c r="L29" s="2">
        <v>19.3771044</v>
      </c>
      <c r="M29">
        <v>1</v>
      </c>
      <c r="N29" s="1">
        <f>IF(data[[#This Row],[Conversions]]=0,0,data[[#This Row],[Spend, Dollars]]/data[[#This Row],[Conversions]])</f>
        <v>19.3771044</v>
      </c>
      <c r="O29" s="13">
        <f>data[[#This Row],[Conversions]]/data[[#This Row],[Clicks]]</f>
        <v>6.4689747968741912E-2</v>
      </c>
      <c r="P29" s="11">
        <v>35.520000000000003</v>
      </c>
      <c r="Q29" s="11">
        <f>IF(data[[#This Row],[Spend, Dollars]]=0,0,data[[#This Row],[Total conversion value, Dollars]]/data[[#This Row],[Spend, Dollars]])</f>
        <v>1.8330912228557741</v>
      </c>
      <c r="R29" s="2">
        <v>33</v>
      </c>
      <c r="S29" s="2">
        <v>1</v>
      </c>
      <c r="T29" s="2">
        <v>10.5</v>
      </c>
      <c r="U29" s="2">
        <f t="shared" si="0"/>
        <v>44.5</v>
      </c>
    </row>
    <row r="30" spans="1:21" x14ac:dyDescent="0.2">
      <c r="A30" t="s">
        <v>22</v>
      </c>
      <c r="B30" s="3">
        <v>45014</v>
      </c>
      <c r="C30" s="10" t="str">
        <f>TEXT(data[[#This Row],[Date]],"mmmm")</f>
        <v>March</v>
      </c>
      <c r="D30" t="s">
        <v>12</v>
      </c>
      <c r="E30" t="s">
        <v>13</v>
      </c>
      <c r="F30" t="s">
        <v>14</v>
      </c>
      <c r="G30" t="s">
        <v>21</v>
      </c>
      <c r="H30" s="11">
        <v>904</v>
      </c>
      <c r="I30" s="11">
        <v>11.571199999999999</v>
      </c>
      <c r="J30" s="13">
        <f>data[[#This Row],[Clicks]]/data[[#This Row],[Impressions]]</f>
        <v>1.2799999999999999E-2</v>
      </c>
      <c r="K30" s="1">
        <v>1.3224999999999998</v>
      </c>
      <c r="L30" s="2">
        <v>15.302911999999997</v>
      </c>
      <c r="M30">
        <v>5</v>
      </c>
      <c r="N30" s="1">
        <f>IF(data[[#This Row],[Conversions]]=0,0,data[[#This Row],[Spend, Dollars]]/data[[#This Row],[Conversions]])</f>
        <v>3.0605823999999995</v>
      </c>
      <c r="O30" s="13">
        <f>data[[#This Row],[Conversions]]/data[[#This Row],[Clicks]]</f>
        <v>0.4321073008849558</v>
      </c>
      <c r="P30" s="11">
        <v>10.56</v>
      </c>
      <c r="Q30" s="11">
        <f>IF(data[[#This Row],[Spend, Dollars]]=0,0,data[[#This Row],[Total conversion value, Dollars]]/data[[#This Row],[Spend, Dollars]])</f>
        <v>0.6900647406193019</v>
      </c>
      <c r="R30" s="2">
        <v>22</v>
      </c>
      <c r="S30" s="2">
        <v>18</v>
      </c>
      <c r="T30" s="2">
        <v>7.5</v>
      </c>
      <c r="U30" s="2">
        <f t="shared" si="0"/>
        <v>47.5</v>
      </c>
    </row>
    <row r="31" spans="1:21" x14ac:dyDescent="0.2">
      <c r="A31" t="s">
        <v>22</v>
      </c>
      <c r="B31" s="3">
        <v>45015</v>
      </c>
      <c r="C31" s="10" t="str">
        <f>TEXT(data[[#This Row],[Date]],"mmmm")</f>
        <v>March</v>
      </c>
      <c r="D31" t="s">
        <v>12</v>
      </c>
      <c r="E31" t="s">
        <v>13</v>
      </c>
      <c r="F31" t="s">
        <v>14</v>
      </c>
      <c r="G31" t="s">
        <v>21</v>
      </c>
      <c r="H31" s="11">
        <v>1424.2</v>
      </c>
      <c r="I31" s="11">
        <v>23.072040000000001</v>
      </c>
      <c r="J31" s="13">
        <f>data[[#This Row],[Clicks]]/data[[#This Row],[Impressions]]</f>
        <v>1.6199999999999999E-2</v>
      </c>
      <c r="K31" s="1">
        <v>0.66700000000000004</v>
      </c>
      <c r="L31" s="2">
        <v>15.389050680000002</v>
      </c>
      <c r="M31">
        <v>3</v>
      </c>
      <c r="N31" s="1">
        <f>IF(data[[#This Row],[Conversions]]=0,0,data[[#This Row],[Spend, Dollars]]/data[[#This Row],[Conversions]])</f>
        <v>5.129683560000001</v>
      </c>
      <c r="O31" s="13">
        <f>data[[#This Row],[Conversions]]/data[[#This Row],[Clicks]]</f>
        <v>0.13002751382192471</v>
      </c>
      <c r="P31" s="11">
        <v>52.415999999999997</v>
      </c>
      <c r="Q31" s="11">
        <f>IF(data[[#This Row],[Spend, Dollars]]=0,0,data[[#This Row],[Total conversion value, Dollars]]/data[[#This Row],[Spend, Dollars]])</f>
        <v>3.4060580532183931</v>
      </c>
      <c r="R31" s="2">
        <v>34</v>
      </c>
      <c r="S31" s="2">
        <v>4</v>
      </c>
      <c r="T31" s="2">
        <v>3</v>
      </c>
      <c r="U31" s="2">
        <f t="shared" si="0"/>
        <v>41</v>
      </c>
    </row>
    <row r="32" spans="1:21" x14ac:dyDescent="0.2">
      <c r="A32" t="s">
        <v>22</v>
      </c>
      <c r="B32" s="3">
        <v>45016</v>
      </c>
      <c r="C32" s="10" t="str">
        <f>TEXT(data[[#This Row],[Date]],"mmmm")</f>
        <v>March</v>
      </c>
      <c r="D32" t="s">
        <v>12</v>
      </c>
      <c r="E32" t="s">
        <v>13</v>
      </c>
      <c r="F32" t="s">
        <v>14</v>
      </c>
      <c r="G32" t="s">
        <v>21</v>
      </c>
      <c r="H32" s="11">
        <v>1372.8000000000002</v>
      </c>
      <c r="I32" s="11">
        <v>14.002560000000006</v>
      </c>
      <c r="J32" s="13">
        <f>data[[#This Row],[Clicks]]/data[[#This Row],[Impressions]]</f>
        <v>1.0200000000000002E-2</v>
      </c>
      <c r="K32" s="1">
        <v>4.6000000000000006E-2</v>
      </c>
      <c r="L32" s="2">
        <v>0.64411776000000032</v>
      </c>
      <c r="M32">
        <v>1</v>
      </c>
      <c r="N32" s="1">
        <f>IF(data[[#This Row],[Conversions]]=0,0,data[[#This Row],[Spend, Dollars]]/data[[#This Row],[Conversions]])</f>
        <v>0.64411776000000032</v>
      </c>
      <c r="O32" s="13">
        <f>data[[#This Row],[Conversions]]/data[[#This Row],[Clicks]]</f>
        <v>7.1415512591983143E-2</v>
      </c>
      <c r="P32" s="11">
        <v>56.448</v>
      </c>
      <c r="Q32" s="11">
        <f>IF(data[[#This Row],[Spend, Dollars]]=0,0,data[[#This Row],[Total conversion value, Dollars]]/data[[#This Row],[Spend, Dollars]])</f>
        <v>87.636149017223147</v>
      </c>
      <c r="R32" s="2">
        <v>49</v>
      </c>
      <c r="S32" s="2">
        <v>2</v>
      </c>
      <c r="T32" s="2">
        <v>6</v>
      </c>
      <c r="U32" s="2">
        <f t="shared" si="0"/>
        <v>57</v>
      </c>
    </row>
    <row r="33" spans="1:21" x14ac:dyDescent="0.2">
      <c r="A33" t="s">
        <v>22</v>
      </c>
      <c r="B33" s="3">
        <v>45017</v>
      </c>
      <c r="C33" s="10" t="str">
        <f>TEXT(data[[#This Row],[Date]],"mmmm")</f>
        <v>April</v>
      </c>
      <c r="D33" t="s">
        <v>12</v>
      </c>
      <c r="E33" t="s">
        <v>13</v>
      </c>
      <c r="F33" t="s">
        <v>14</v>
      </c>
      <c r="G33" t="s">
        <v>21</v>
      </c>
      <c r="H33" s="11">
        <v>807</v>
      </c>
      <c r="I33" s="11">
        <v>9.5226000000000006</v>
      </c>
      <c r="J33" s="13">
        <f>data[[#This Row],[Clicks]]/data[[#This Row],[Impressions]]</f>
        <v>1.1800000000000001E-2</v>
      </c>
      <c r="K33" s="1">
        <v>0.47149999999999997</v>
      </c>
      <c r="L33" s="2">
        <v>4.4899059000000001</v>
      </c>
      <c r="M33">
        <v>0</v>
      </c>
      <c r="N33" s="1">
        <f>IF(data[[#This Row],[Conversions]]=0,0,data[[#This Row],[Spend, Dollars]]/data[[#This Row],[Conversions]])</f>
        <v>0</v>
      </c>
      <c r="O33" s="13">
        <f>data[[#This Row],[Conversions]]/data[[#This Row],[Clicks]]</f>
        <v>0</v>
      </c>
      <c r="P33" s="11">
        <v>43.007999999999996</v>
      </c>
      <c r="Q33" s="11">
        <f>IF(data[[#This Row],[Spend, Dollars]]=0,0,data[[#This Row],[Total conversion value, Dollars]]/data[[#This Row],[Spend, Dollars]])</f>
        <v>9.5788199035529882</v>
      </c>
      <c r="R33" s="2">
        <v>60</v>
      </c>
      <c r="S33" s="2">
        <v>13</v>
      </c>
      <c r="T33" s="2">
        <v>10.5</v>
      </c>
      <c r="U33" s="2">
        <f t="shared" si="0"/>
        <v>83.5</v>
      </c>
    </row>
    <row r="34" spans="1:21" x14ac:dyDescent="0.2">
      <c r="A34" t="s">
        <v>22</v>
      </c>
      <c r="B34" s="3">
        <v>45018</v>
      </c>
      <c r="C34" s="10" t="str">
        <f>TEXT(data[[#This Row],[Date]],"mmmm")</f>
        <v>April</v>
      </c>
      <c r="D34" t="s">
        <v>12</v>
      </c>
      <c r="E34" t="s">
        <v>13</v>
      </c>
      <c r="F34" t="s">
        <v>14</v>
      </c>
      <c r="G34" t="s">
        <v>21</v>
      </c>
      <c r="H34" s="11">
        <v>1011.4000000000001</v>
      </c>
      <c r="I34" s="11">
        <v>19.014320000000005</v>
      </c>
      <c r="J34" s="13">
        <f>data[[#This Row],[Clicks]]/data[[#This Row],[Impressions]]</f>
        <v>1.8800000000000004E-2</v>
      </c>
      <c r="K34" s="1">
        <v>0.184</v>
      </c>
      <c r="L34" s="2">
        <v>3.4986348800000009</v>
      </c>
      <c r="M34">
        <v>0</v>
      </c>
      <c r="N34" s="1">
        <f>IF(data[[#This Row],[Conversions]]=0,0,data[[#This Row],[Spend, Dollars]]/data[[#This Row],[Conversions]])</f>
        <v>0</v>
      </c>
      <c r="O34" s="13">
        <f>data[[#This Row],[Conversions]]/data[[#This Row],[Clicks]]</f>
        <v>0</v>
      </c>
      <c r="P34" s="11">
        <v>59.135999999999996</v>
      </c>
      <c r="Q34" s="11">
        <f>IF(data[[#This Row],[Spend, Dollars]]=0,0,data[[#This Row],[Total conversion value, Dollars]]/data[[#This Row],[Spend, Dollars]])</f>
        <v>16.902592590627801</v>
      </c>
      <c r="R34" s="2">
        <v>50</v>
      </c>
      <c r="S34" s="2">
        <v>14</v>
      </c>
      <c r="T34" s="2">
        <v>4.5</v>
      </c>
      <c r="U34" s="2">
        <f t="shared" si="0"/>
        <v>68.5</v>
      </c>
    </row>
    <row r="35" spans="1:21" x14ac:dyDescent="0.2">
      <c r="A35" t="s">
        <v>22</v>
      </c>
      <c r="B35" s="3">
        <v>45019</v>
      </c>
      <c r="C35" s="10" t="str">
        <f>TEXT(data[[#This Row],[Date]],"mmmm")</f>
        <v>April</v>
      </c>
      <c r="D35" t="s">
        <v>12</v>
      </c>
      <c r="E35" t="s">
        <v>13</v>
      </c>
      <c r="F35" t="s">
        <v>14</v>
      </c>
      <c r="G35" t="s">
        <v>21</v>
      </c>
      <c r="H35" s="11">
        <v>1605</v>
      </c>
      <c r="I35" s="11">
        <v>25.198500000000003</v>
      </c>
      <c r="J35" s="13">
        <f>data[[#This Row],[Clicks]]/data[[#This Row],[Impressions]]</f>
        <v>1.5700000000000002E-2</v>
      </c>
      <c r="K35" s="1">
        <v>0.87399999999999978</v>
      </c>
      <c r="L35" s="2">
        <v>22.023488999999998</v>
      </c>
      <c r="M35">
        <v>3</v>
      </c>
      <c r="N35" s="1">
        <f>IF(data[[#This Row],[Conversions]]=0,0,data[[#This Row],[Spend, Dollars]]/data[[#This Row],[Conversions]])</f>
        <v>7.341162999999999</v>
      </c>
      <c r="O35" s="13">
        <f>data[[#This Row],[Conversions]]/data[[#This Row],[Clicks]]</f>
        <v>0.1190547056372403</v>
      </c>
      <c r="P35" s="11">
        <v>57.791999999999994</v>
      </c>
      <c r="Q35" s="11">
        <f>IF(data[[#This Row],[Spend, Dollars]]=0,0,data[[#This Row],[Total conversion value, Dollars]]/data[[#This Row],[Spend, Dollars]])</f>
        <v>2.6241073791713929</v>
      </c>
      <c r="R35" s="2">
        <v>8</v>
      </c>
      <c r="S35" s="2">
        <v>3</v>
      </c>
      <c r="T35" s="2">
        <v>1.5</v>
      </c>
      <c r="U35" s="2">
        <f t="shared" si="0"/>
        <v>12.5</v>
      </c>
    </row>
    <row r="36" spans="1:21" x14ac:dyDescent="0.2">
      <c r="A36" t="s">
        <v>22</v>
      </c>
      <c r="B36" s="3">
        <v>45020</v>
      </c>
      <c r="C36" s="10" t="str">
        <f>TEXT(data[[#This Row],[Date]],"mmmm")</f>
        <v>April</v>
      </c>
      <c r="D36" t="s">
        <v>12</v>
      </c>
      <c r="E36" t="s">
        <v>13</v>
      </c>
      <c r="F36" t="s">
        <v>14</v>
      </c>
      <c r="G36" t="s">
        <v>21</v>
      </c>
      <c r="H36" s="11">
        <v>1111</v>
      </c>
      <c r="I36" s="11">
        <v>21.108999999999998</v>
      </c>
      <c r="J36" s="13">
        <f>data[[#This Row],[Clicks]]/data[[#This Row],[Impressions]]</f>
        <v>1.9E-2</v>
      </c>
      <c r="K36" s="1">
        <v>0.72449999999999992</v>
      </c>
      <c r="L36" s="2">
        <v>15.293470499999996</v>
      </c>
      <c r="M36">
        <v>5</v>
      </c>
      <c r="N36" s="1">
        <f>IF(data[[#This Row],[Conversions]]=0,0,data[[#This Row],[Spend, Dollars]]/data[[#This Row],[Conversions]])</f>
        <v>3.0586940999999994</v>
      </c>
      <c r="O36" s="13">
        <f>data[[#This Row],[Conversions]]/data[[#This Row],[Clicks]]</f>
        <v>0.23686579184234216</v>
      </c>
      <c r="P36" s="11">
        <v>23.040000000000003</v>
      </c>
      <c r="Q36" s="11">
        <f>IF(data[[#This Row],[Spend, Dollars]]=0,0,data[[#This Row],[Total conversion value, Dollars]]/data[[#This Row],[Spend, Dollars]])</f>
        <v>1.5065252847612325</v>
      </c>
      <c r="R36" s="2">
        <v>15</v>
      </c>
      <c r="S36" s="2">
        <v>16</v>
      </c>
      <c r="T36" s="2">
        <v>3</v>
      </c>
      <c r="U36" s="2">
        <f t="shared" si="0"/>
        <v>34</v>
      </c>
    </row>
    <row r="37" spans="1:21" x14ac:dyDescent="0.2">
      <c r="A37" t="s">
        <v>22</v>
      </c>
      <c r="B37" s="3">
        <v>45021</v>
      </c>
      <c r="C37" s="10" t="str">
        <f>TEXT(data[[#This Row],[Date]],"mmmm")</f>
        <v>April</v>
      </c>
      <c r="D37" t="s">
        <v>12</v>
      </c>
      <c r="E37" t="s">
        <v>13</v>
      </c>
      <c r="F37" t="s">
        <v>14</v>
      </c>
      <c r="G37" t="s">
        <v>21</v>
      </c>
      <c r="H37" s="11">
        <v>1035.8000000000002</v>
      </c>
      <c r="I37" s="11">
        <v>14.086880000000004</v>
      </c>
      <c r="J37" s="13">
        <f>data[[#This Row],[Clicks]]/data[[#This Row],[Impressions]]</f>
        <v>1.3600000000000001E-2</v>
      </c>
      <c r="K37" s="1">
        <v>0.89699999999999991</v>
      </c>
      <c r="L37" s="2">
        <v>12.635931360000002</v>
      </c>
      <c r="M37">
        <v>5</v>
      </c>
      <c r="N37" s="1">
        <f>IF(data[[#This Row],[Conversions]]=0,0,data[[#This Row],[Spend, Dollars]]/data[[#This Row],[Conversions]])</f>
        <v>2.5271862720000007</v>
      </c>
      <c r="O37" s="13">
        <f>data[[#This Row],[Conversions]]/data[[#This Row],[Clicks]]</f>
        <v>0.35494019967515861</v>
      </c>
      <c r="P37" s="11">
        <v>16.32</v>
      </c>
      <c r="Q37" s="11">
        <f>IF(data[[#This Row],[Spend, Dollars]]=0,0,data[[#This Row],[Total conversion value, Dollars]]/data[[#This Row],[Spend, Dollars]])</f>
        <v>1.2915549740688048</v>
      </c>
      <c r="R37" s="2">
        <v>46</v>
      </c>
      <c r="S37" s="2">
        <v>13</v>
      </c>
      <c r="T37" s="2">
        <v>6</v>
      </c>
      <c r="U37" s="2">
        <f t="shared" si="0"/>
        <v>65</v>
      </c>
    </row>
    <row r="38" spans="1:21" x14ac:dyDescent="0.2">
      <c r="A38" t="s">
        <v>22</v>
      </c>
      <c r="B38" s="3">
        <v>45022</v>
      </c>
      <c r="C38" s="10" t="str">
        <f>TEXT(data[[#This Row],[Date]],"mmmm")</f>
        <v>April</v>
      </c>
      <c r="D38" t="s">
        <v>12</v>
      </c>
      <c r="E38" t="s">
        <v>13</v>
      </c>
      <c r="F38" t="s">
        <v>14</v>
      </c>
      <c r="G38" t="s">
        <v>21</v>
      </c>
      <c r="H38" s="11">
        <v>957.2</v>
      </c>
      <c r="I38" s="11">
        <v>11.199240000000003</v>
      </c>
      <c r="J38" s="13">
        <f>data[[#This Row],[Clicks]]/data[[#This Row],[Impressions]]</f>
        <v>1.1700000000000002E-2</v>
      </c>
      <c r="K38" s="1">
        <v>0.83950000000000002</v>
      </c>
      <c r="L38" s="2">
        <v>9.4017619800000034</v>
      </c>
      <c r="M38">
        <v>3</v>
      </c>
      <c r="N38" s="1">
        <f>IF(data[[#This Row],[Conversions]]=0,0,data[[#This Row],[Spend, Dollars]]/data[[#This Row],[Conversions]])</f>
        <v>3.1339206600000011</v>
      </c>
      <c r="O38" s="13">
        <f>data[[#This Row],[Conversions]]/data[[#This Row],[Clicks]]</f>
        <v>0.26787532011100745</v>
      </c>
      <c r="P38" s="11">
        <v>57.599999999999994</v>
      </c>
      <c r="Q38" s="11">
        <f>IF(data[[#This Row],[Spend, Dollars]]=0,0,data[[#This Row],[Total conversion value, Dollars]]/data[[#This Row],[Spend, Dollars]])</f>
        <v>6.1265111925328677</v>
      </c>
      <c r="R38" s="2">
        <v>37</v>
      </c>
      <c r="S38" s="2">
        <v>1</v>
      </c>
      <c r="T38" s="2">
        <v>7.5</v>
      </c>
      <c r="U38" s="2">
        <f t="shared" si="0"/>
        <v>45.5</v>
      </c>
    </row>
    <row r="39" spans="1:21" x14ac:dyDescent="0.2">
      <c r="A39" t="s">
        <v>22</v>
      </c>
      <c r="B39" s="3">
        <v>45023</v>
      </c>
      <c r="C39" s="10" t="str">
        <f>TEXT(data[[#This Row],[Date]],"mmmm")</f>
        <v>April</v>
      </c>
      <c r="D39" t="s">
        <v>12</v>
      </c>
      <c r="E39" t="s">
        <v>13</v>
      </c>
      <c r="F39" t="s">
        <v>14</v>
      </c>
      <c r="G39" t="s">
        <v>21</v>
      </c>
      <c r="H39" s="11">
        <v>1057.8</v>
      </c>
      <c r="I39" s="11">
        <v>18.405719999999999</v>
      </c>
      <c r="J39" s="13">
        <f>data[[#This Row],[Clicks]]/data[[#This Row],[Impressions]]</f>
        <v>1.7399999999999999E-2</v>
      </c>
      <c r="K39" s="1">
        <v>1.2189999999999996</v>
      </c>
      <c r="L39" s="2">
        <v>22.43657267999999</v>
      </c>
      <c r="M39">
        <v>3</v>
      </c>
      <c r="N39" s="1">
        <f>IF(data[[#This Row],[Conversions]]=0,0,data[[#This Row],[Spend, Dollars]]/data[[#This Row],[Conversions]])</f>
        <v>7.4788575599999971</v>
      </c>
      <c r="O39" s="13">
        <f>data[[#This Row],[Conversions]]/data[[#This Row],[Clicks]]</f>
        <v>0.16299280875727765</v>
      </c>
      <c r="P39" s="11">
        <v>35.520000000000003</v>
      </c>
      <c r="Q39" s="11">
        <f>IF(data[[#This Row],[Spend, Dollars]]=0,0,data[[#This Row],[Total conversion value, Dollars]]/data[[#This Row],[Spend, Dollars]])</f>
        <v>1.5831294960509992</v>
      </c>
      <c r="R39" s="2">
        <v>60</v>
      </c>
      <c r="S39" s="2">
        <v>7</v>
      </c>
      <c r="T39" s="2">
        <v>4.5</v>
      </c>
      <c r="U39" s="2">
        <f t="shared" si="0"/>
        <v>71.5</v>
      </c>
    </row>
    <row r="40" spans="1:21" x14ac:dyDescent="0.2">
      <c r="A40" t="s">
        <v>22</v>
      </c>
      <c r="B40" s="3">
        <v>45024</v>
      </c>
      <c r="C40" s="10" t="str">
        <f>TEXT(data[[#This Row],[Date]],"mmmm")</f>
        <v>April</v>
      </c>
      <c r="D40" t="s">
        <v>12</v>
      </c>
      <c r="E40" t="s">
        <v>13</v>
      </c>
      <c r="F40" t="s">
        <v>14</v>
      </c>
      <c r="G40" t="s">
        <v>21</v>
      </c>
      <c r="H40" s="11">
        <v>1459.6000000000001</v>
      </c>
      <c r="I40" s="11">
        <v>24.083400000000005</v>
      </c>
      <c r="J40" s="13">
        <f>data[[#This Row],[Clicks]]/data[[#This Row],[Impressions]]</f>
        <v>1.6500000000000001E-2</v>
      </c>
      <c r="K40" s="1">
        <v>8.0499999999999974E-2</v>
      </c>
      <c r="L40" s="2">
        <v>1.9387136999999997</v>
      </c>
      <c r="M40">
        <v>3</v>
      </c>
      <c r="N40" s="1">
        <f>IF(data[[#This Row],[Conversions]]=0,0,data[[#This Row],[Spend, Dollars]]/data[[#This Row],[Conversions]])</f>
        <v>0.64623789999999992</v>
      </c>
      <c r="O40" s="13">
        <f>data[[#This Row],[Conversions]]/data[[#This Row],[Clicks]]</f>
        <v>0.12456712922593983</v>
      </c>
      <c r="P40" s="11">
        <v>23.040000000000003</v>
      </c>
      <c r="Q40" s="11">
        <f>IF(data[[#This Row],[Spend, Dollars]]=0,0,data[[#This Row],[Total conversion value, Dollars]]/data[[#This Row],[Spend, Dollars]])</f>
        <v>11.884168353480973</v>
      </c>
      <c r="R40" s="2">
        <v>20</v>
      </c>
      <c r="S40" s="2">
        <v>5</v>
      </c>
      <c r="T40" s="2">
        <v>9</v>
      </c>
      <c r="U40" s="2">
        <f t="shared" si="0"/>
        <v>34</v>
      </c>
    </row>
    <row r="41" spans="1:21" x14ac:dyDescent="0.2">
      <c r="A41" t="s">
        <v>22</v>
      </c>
      <c r="B41" s="3">
        <v>45025</v>
      </c>
      <c r="C41" s="10" t="str">
        <f>TEXT(data[[#This Row],[Date]],"mmmm")</f>
        <v>April</v>
      </c>
      <c r="D41" t="s">
        <v>12</v>
      </c>
      <c r="E41" t="s">
        <v>13</v>
      </c>
      <c r="F41" t="s">
        <v>14</v>
      </c>
      <c r="G41" t="s">
        <v>21</v>
      </c>
      <c r="H41" s="11">
        <v>1062.2</v>
      </c>
      <c r="I41" s="11">
        <v>13.065060000000001</v>
      </c>
      <c r="J41" s="13">
        <f>data[[#This Row],[Clicks]]/data[[#This Row],[Impressions]]</f>
        <v>1.23E-2</v>
      </c>
      <c r="K41" s="1">
        <v>0.57499999999999996</v>
      </c>
      <c r="L41" s="2">
        <v>7.5124094999999995</v>
      </c>
      <c r="M41">
        <v>4</v>
      </c>
      <c r="N41" s="1">
        <f>IF(data[[#This Row],[Conversions]]=0,0,data[[#This Row],[Spend, Dollars]]/data[[#This Row],[Conversions]])</f>
        <v>1.8781023749999999</v>
      </c>
      <c r="O41" s="13">
        <f>data[[#This Row],[Conversions]]/data[[#This Row],[Clicks]]</f>
        <v>0.30616009417484497</v>
      </c>
      <c r="P41" s="11">
        <v>43.68</v>
      </c>
      <c r="Q41" s="11">
        <f>IF(data[[#This Row],[Spend, Dollars]]=0,0,data[[#This Row],[Total conversion value, Dollars]]/data[[#This Row],[Spend, Dollars]])</f>
        <v>5.8143795276335775</v>
      </c>
      <c r="R41" s="2">
        <v>48</v>
      </c>
      <c r="S41" s="2">
        <v>11</v>
      </c>
      <c r="T41" s="2">
        <v>9</v>
      </c>
      <c r="U41" s="2">
        <f t="shared" si="0"/>
        <v>68</v>
      </c>
    </row>
    <row r="42" spans="1:21" x14ac:dyDescent="0.2">
      <c r="A42" t="s">
        <v>22</v>
      </c>
      <c r="B42" s="3">
        <v>45026</v>
      </c>
      <c r="C42" s="10" t="str">
        <f>TEXT(data[[#This Row],[Date]],"mmmm")</f>
        <v>April</v>
      </c>
      <c r="D42" t="s">
        <v>12</v>
      </c>
      <c r="E42" t="s">
        <v>13</v>
      </c>
      <c r="F42" t="s">
        <v>14</v>
      </c>
      <c r="G42" t="s">
        <v>21</v>
      </c>
      <c r="H42" s="11">
        <v>1137.4000000000001</v>
      </c>
      <c r="I42" s="11">
        <v>17.061000000000003</v>
      </c>
      <c r="J42" s="13">
        <f>data[[#This Row],[Clicks]]/data[[#This Row],[Impressions]]</f>
        <v>1.5000000000000001E-2</v>
      </c>
      <c r="K42" s="1">
        <v>0.31049999999999994</v>
      </c>
      <c r="L42" s="2">
        <v>5.2974405000000004</v>
      </c>
      <c r="M42">
        <v>5</v>
      </c>
      <c r="N42" s="1">
        <f>IF(data[[#This Row],[Conversions]]=0,0,data[[#This Row],[Spend, Dollars]]/data[[#This Row],[Conversions]])</f>
        <v>1.0594881</v>
      </c>
      <c r="O42" s="13">
        <f>data[[#This Row],[Conversions]]/data[[#This Row],[Clicks]]</f>
        <v>0.29306605708926786</v>
      </c>
      <c r="P42" s="11">
        <v>1.92</v>
      </c>
      <c r="Q42" s="11">
        <f>IF(data[[#This Row],[Spend, Dollars]]=0,0,data[[#This Row],[Total conversion value, Dollars]]/data[[#This Row],[Spend, Dollars]])</f>
        <v>0.36243918171426365</v>
      </c>
      <c r="R42" s="2">
        <v>22</v>
      </c>
      <c r="S42" s="2">
        <v>12</v>
      </c>
      <c r="T42" s="2">
        <v>0</v>
      </c>
      <c r="U42" s="2">
        <f t="shared" si="0"/>
        <v>34</v>
      </c>
    </row>
    <row r="43" spans="1:21" x14ac:dyDescent="0.2">
      <c r="A43" t="s">
        <v>22</v>
      </c>
      <c r="B43" s="3">
        <v>45027</v>
      </c>
      <c r="C43" s="10" t="str">
        <f>TEXT(data[[#This Row],[Date]],"mmmm")</f>
        <v>April</v>
      </c>
      <c r="D43" t="s">
        <v>12</v>
      </c>
      <c r="E43" t="s">
        <v>13</v>
      </c>
      <c r="F43" t="s">
        <v>14</v>
      </c>
      <c r="G43" t="s">
        <v>21</v>
      </c>
      <c r="H43" s="11">
        <v>1158</v>
      </c>
      <c r="I43" s="11">
        <v>15.054000000000004</v>
      </c>
      <c r="J43" s="13">
        <f>data[[#This Row],[Clicks]]/data[[#This Row],[Impressions]]</f>
        <v>1.3000000000000003E-2</v>
      </c>
      <c r="K43" s="1">
        <v>0.42549999999999988</v>
      </c>
      <c r="L43" s="2">
        <v>6.4054769999999994</v>
      </c>
      <c r="M43">
        <v>2</v>
      </c>
      <c r="N43" s="1">
        <f>IF(data[[#This Row],[Conversions]]=0,0,data[[#This Row],[Spend, Dollars]]/data[[#This Row],[Conversions]])</f>
        <v>3.2027384999999997</v>
      </c>
      <c r="O43" s="13">
        <f>data[[#This Row],[Conversions]]/data[[#This Row],[Clicks]]</f>
        <v>0.13285505513484785</v>
      </c>
      <c r="P43" s="11">
        <v>45.023999999999994</v>
      </c>
      <c r="Q43" s="11">
        <f>IF(data[[#This Row],[Spend, Dollars]]=0,0,data[[#This Row],[Total conversion value, Dollars]]/data[[#This Row],[Spend, Dollars]])</f>
        <v>7.0289847266643841</v>
      </c>
      <c r="R43" s="2">
        <v>49</v>
      </c>
      <c r="S43" s="2">
        <v>2</v>
      </c>
      <c r="T43" s="2">
        <v>6</v>
      </c>
      <c r="U43" s="2">
        <f t="shared" si="0"/>
        <v>57</v>
      </c>
    </row>
    <row r="44" spans="1:21" x14ac:dyDescent="0.2">
      <c r="A44" t="s">
        <v>22</v>
      </c>
      <c r="B44" s="3">
        <v>45028</v>
      </c>
      <c r="C44" s="10" t="str">
        <f>TEXT(data[[#This Row],[Date]],"mmmm")</f>
        <v>April</v>
      </c>
      <c r="D44" t="s">
        <v>12</v>
      </c>
      <c r="E44" t="s">
        <v>13</v>
      </c>
      <c r="F44" t="s">
        <v>14</v>
      </c>
      <c r="G44" t="s">
        <v>21</v>
      </c>
      <c r="H44" s="11">
        <v>1227.2</v>
      </c>
      <c r="I44" s="11">
        <v>14.235519999999999</v>
      </c>
      <c r="J44" s="13">
        <f>data[[#This Row],[Clicks]]/data[[#This Row],[Impressions]]</f>
        <v>1.1599999999999999E-2</v>
      </c>
      <c r="K44" s="1">
        <v>0.34499999999999997</v>
      </c>
      <c r="L44" s="2">
        <v>4.9112543999999998</v>
      </c>
      <c r="M44">
        <v>5</v>
      </c>
      <c r="N44" s="1">
        <f>IF(data[[#This Row],[Conversions]]=0,0,data[[#This Row],[Spend, Dollars]]/data[[#This Row],[Conversions]])</f>
        <v>0.98225087999999994</v>
      </c>
      <c r="O44" s="13">
        <f>data[[#This Row],[Conversions]]/data[[#This Row],[Clicks]]</f>
        <v>0.35123409612012768</v>
      </c>
      <c r="P44" s="11">
        <v>22.080000000000002</v>
      </c>
      <c r="Q44" s="11">
        <f>IF(data[[#This Row],[Spend, Dollars]]=0,0,data[[#This Row],[Total conversion value, Dollars]]/data[[#This Row],[Spend, Dollars]])</f>
        <v>4.4957964303376352</v>
      </c>
      <c r="R44" s="2">
        <v>13</v>
      </c>
      <c r="S44" s="2">
        <v>3</v>
      </c>
      <c r="T44" s="2">
        <v>0</v>
      </c>
      <c r="U44" s="2">
        <f t="shared" si="0"/>
        <v>16</v>
      </c>
    </row>
    <row r="45" spans="1:21" x14ac:dyDescent="0.2">
      <c r="A45" t="s">
        <v>22</v>
      </c>
      <c r="B45" s="3">
        <v>45029</v>
      </c>
      <c r="C45" s="10" t="str">
        <f>TEXT(data[[#This Row],[Date]],"mmmm")</f>
        <v>April</v>
      </c>
      <c r="D45" t="s">
        <v>12</v>
      </c>
      <c r="E45" t="s">
        <v>13</v>
      </c>
      <c r="F45" t="s">
        <v>14</v>
      </c>
      <c r="G45" t="s">
        <v>21</v>
      </c>
      <c r="H45" s="11">
        <v>1416.2</v>
      </c>
      <c r="I45" s="11">
        <v>24.925119999999996</v>
      </c>
      <c r="J45" s="13">
        <f>data[[#This Row],[Clicks]]/data[[#This Row],[Impressions]]</f>
        <v>1.7599999999999998E-2</v>
      </c>
      <c r="K45" s="1">
        <v>1.0234999999999999</v>
      </c>
      <c r="L45" s="2">
        <v>25.510860319999992</v>
      </c>
      <c r="M45">
        <v>3</v>
      </c>
      <c r="N45" s="1">
        <f>IF(data[[#This Row],[Conversions]]=0,0,data[[#This Row],[Spend, Dollars]]/data[[#This Row],[Conversions]])</f>
        <v>8.5036201066666646</v>
      </c>
      <c r="O45" s="13">
        <f>data[[#This Row],[Conversions]]/data[[#This Row],[Clicks]]</f>
        <v>0.12036050378092464</v>
      </c>
      <c r="P45" s="11">
        <v>38.4</v>
      </c>
      <c r="Q45" s="11">
        <f>IF(data[[#This Row],[Spend, Dollars]]=0,0,data[[#This Row],[Total conversion value, Dollars]]/data[[#This Row],[Spend, Dollars]])</f>
        <v>1.5052412783545048</v>
      </c>
      <c r="R45" s="2">
        <v>55</v>
      </c>
      <c r="S45" s="2">
        <v>2</v>
      </c>
      <c r="T45" s="2">
        <v>9</v>
      </c>
      <c r="U45" s="2">
        <f t="shared" si="0"/>
        <v>66</v>
      </c>
    </row>
    <row r="46" spans="1:21" x14ac:dyDescent="0.2">
      <c r="A46" t="s">
        <v>22</v>
      </c>
      <c r="B46" s="3">
        <v>45030</v>
      </c>
      <c r="C46" s="10" t="str">
        <f>TEXT(data[[#This Row],[Date]],"mmmm")</f>
        <v>April</v>
      </c>
      <c r="D46" t="s">
        <v>12</v>
      </c>
      <c r="E46" t="s">
        <v>13</v>
      </c>
      <c r="F46" t="s">
        <v>14</v>
      </c>
      <c r="G46" t="s">
        <v>21</v>
      </c>
      <c r="H46" s="11">
        <v>1042</v>
      </c>
      <c r="I46" s="11">
        <v>19.0686</v>
      </c>
      <c r="J46" s="13">
        <f>data[[#This Row],[Clicks]]/data[[#This Row],[Impressions]]</f>
        <v>1.83E-2</v>
      </c>
      <c r="K46" s="1">
        <v>0.67849999999999999</v>
      </c>
      <c r="L46" s="2">
        <v>12.9380451</v>
      </c>
      <c r="M46">
        <v>0</v>
      </c>
      <c r="N46" s="1">
        <f>IF(data[[#This Row],[Conversions]]=0,0,data[[#This Row],[Spend, Dollars]]/data[[#This Row],[Conversions]])</f>
        <v>0</v>
      </c>
      <c r="O46" s="13">
        <f>data[[#This Row],[Conversions]]/data[[#This Row],[Clicks]]</f>
        <v>0</v>
      </c>
      <c r="P46" s="11">
        <v>50.88</v>
      </c>
      <c r="Q46" s="11">
        <f>IF(data[[#This Row],[Spend, Dollars]]=0,0,data[[#This Row],[Total conversion value, Dollars]]/data[[#This Row],[Spend, Dollars]])</f>
        <v>3.9325879301502824</v>
      </c>
      <c r="R46" s="2">
        <v>40</v>
      </c>
      <c r="S46" s="2">
        <v>1</v>
      </c>
      <c r="T46" s="2">
        <v>9</v>
      </c>
      <c r="U46" s="2">
        <f t="shared" si="0"/>
        <v>50</v>
      </c>
    </row>
    <row r="47" spans="1:21" x14ac:dyDescent="0.2">
      <c r="A47" t="s">
        <v>22</v>
      </c>
      <c r="B47" s="3">
        <v>45031</v>
      </c>
      <c r="C47" s="10" t="str">
        <f>TEXT(data[[#This Row],[Date]],"mmmm")</f>
        <v>April</v>
      </c>
      <c r="D47" t="s">
        <v>12</v>
      </c>
      <c r="E47" t="s">
        <v>13</v>
      </c>
      <c r="F47" t="s">
        <v>14</v>
      </c>
      <c r="G47" t="s">
        <v>21</v>
      </c>
      <c r="H47" s="11">
        <v>896.6</v>
      </c>
      <c r="I47" s="11">
        <v>12.28342</v>
      </c>
      <c r="J47" s="13">
        <f>data[[#This Row],[Clicks]]/data[[#This Row],[Impressions]]</f>
        <v>1.3699999999999999E-2</v>
      </c>
      <c r="K47" s="1">
        <v>0.49449999999999988</v>
      </c>
      <c r="L47" s="2">
        <v>6.0741511899999985</v>
      </c>
      <c r="M47">
        <v>2</v>
      </c>
      <c r="N47" s="1">
        <f>IF(data[[#This Row],[Conversions]]=0,0,data[[#This Row],[Spend, Dollars]]/data[[#This Row],[Conversions]])</f>
        <v>3.0370755949999992</v>
      </c>
      <c r="O47" s="13">
        <f>data[[#This Row],[Conversions]]/data[[#This Row],[Clicks]]</f>
        <v>0.16282110356887577</v>
      </c>
      <c r="P47" s="11">
        <v>8.64</v>
      </c>
      <c r="Q47" s="11">
        <f>IF(data[[#This Row],[Spend, Dollars]]=0,0,data[[#This Row],[Total conversion value, Dollars]]/data[[#This Row],[Spend, Dollars]])</f>
        <v>1.4224209654550932</v>
      </c>
      <c r="R47" s="2">
        <v>50</v>
      </c>
      <c r="S47" s="2">
        <v>3</v>
      </c>
      <c r="T47" s="2">
        <v>0</v>
      </c>
      <c r="U47" s="2">
        <f t="shared" si="0"/>
        <v>53</v>
      </c>
    </row>
    <row r="48" spans="1:21" x14ac:dyDescent="0.2">
      <c r="A48" t="s">
        <v>22</v>
      </c>
      <c r="B48" s="3">
        <v>45032</v>
      </c>
      <c r="C48" s="10" t="str">
        <f>TEXT(data[[#This Row],[Date]],"mmmm")</f>
        <v>April</v>
      </c>
      <c r="D48" t="s">
        <v>12</v>
      </c>
      <c r="E48" t="s">
        <v>13</v>
      </c>
      <c r="F48" t="s">
        <v>14</v>
      </c>
      <c r="G48" t="s">
        <v>21</v>
      </c>
      <c r="H48" s="11">
        <v>1483.4</v>
      </c>
      <c r="I48" s="11">
        <v>19.877559999999999</v>
      </c>
      <c r="J48" s="13">
        <f>data[[#This Row],[Clicks]]/data[[#This Row],[Impressions]]</f>
        <v>1.3399999999999999E-2</v>
      </c>
      <c r="K48" s="1">
        <v>1.288</v>
      </c>
      <c r="L48" s="2">
        <v>25.602297279999998</v>
      </c>
      <c r="M48">
        <v>2</v>
      </c>
      <c r="N48" s="1">
        <f>IF(data[[#This Row],[Conversions]]=0,0,data[[#This Row],[Spend, Dollars]]/data[[#This Row],[Conversions]])</f>
        <v>12.801148639999999</v>
      </c>
      <c r="O48" s="13">
        <f>data[[#This Row],[Conversions]]/data[[#This Row],[Clicks]]</f>
        <v>0.10061597097430469</v>
      </c>
      <c r="P48" s="11">
        <v>36.480000000000004</v>
      </c>
      <c r="Q48" s="11">
        <f>IF(data[[#This Row],[Spend, Dollars]]=0,0,data[[#This Row],[Total conversion value, Dollars]]/data[[#This Row],[Spend, Dollars]])</f>
        <v>1.4248721355367375</v>
      </c>
      <c r="R48" s="2">
        <v>11</v>
      </c>
      <c r="S48" s="2">
        <v>3</v>
      </c>
      <c r="T48" s="2">
        <v>0</v>
      </c>
      <c r="U48" s="2">
        <f t="shared" si="0"/>
        <v>14</v>
      </c>
    </row>
    <row r="49" spans="1:21" x14ac:dyDescent="0.2">
      <c r="A49" t="s">
        <v>22</v>
      </c>
      <c r="B49" s="3">
        <v>45033</v>
      </c>
      <c r="C49" s="10" t="str">
        <f>TEXT(data[[#This Row],[Date]],"mmmm")</f>
        <v>April</v>
      </c>
      <c r="D49" t="s">
        <v>12</v>
      </c>
      <c r="E49" t="s">
        <v>13</v>
      </c>
      <c r="F49" t="s">
        <v>14</v>
      </c>
      <c r="G49" t="s">
        <v>21</v>
      </c>
      <c r="H49" s="11">
        <v>724.6</v>
      </c>
      <c r="I49" s="11">
        <v>8.6952000000000034</v>
      </c>
      <c r="J49" s="13">
        <f>data[[#This Row],[Clicks]]/data[[#This Row],[Impressions]]</f>
        <v>1.2000000000000004E-2</v>
      </c>
      <c r="K49" s="1">
        <v>1.4489999999999998</v>
      </c>
      <c r="L49" s="2">
        <v>12.599344800000004</v>
      </c>
      <c r="M49">
        <v>4</v>
      </c>
      <c r="N49" s="1">
        <f>IF(data[[#This Row],[Conversions]]=0,0,data[[#This Row],[Spend, Dollars]]/data[[#This Row],[Conversions]])</f>
        <v>3.1498362000000011</v>
      </c>
      <c r="O49" s="13">
        <f>data[[#This Row],[Conversions]]/data[[#This Row],[Clicks]]</f>
        <v>0.46002392124390451</v>
      </c>
      <c r="P49" s="11">
        <v>0.96</v>
      </c>
      <c r="Q49" s="11">
        <f>IF(data[[#This Row],[Spend, Dollars]]=0,0,data[[#This Row],[Total conversion value, Dollars]]/data[[#This Row],[Spend, Dollars]])</f>
        <v>7.6194438301267833E-2</v>
      </c>
      <c r="R49" s="2">
        <v>24</v>
      </c>
      <c r="S49" s="2">
        <v>4</v>
      </c>
      <c r="T49" s="2">
        <v>9</v>
      </c>
      <c r="U49" s="2">
        <f t="shared" si="0"/>
        <v>37</v>
      </c>
    </row>
    <row r="50" spans="1:21" x14ac:dyDescent="0.2">
      <c r="A50" t="s">
        <v>22</v>
      </c>
      <c r="B50" s="3">
        <v>45034</v>
      </c>
      <c r="C50" s="10" t="str">
        <f>TEXT(data[[#This Row],[Date]],"mmmm")</f>
        <v>April</v>
      </c>
      <c r="D50" t="s">
        <v>12</v>
      </c>
      <c r="E50" t="s">
        <v>13</v>
      </c>
      <c r="F50" t="s">
        <v>14</v>
      </c>
      <c r="G50" t="s">
        <v>21</v>
      </c>
      <c r="H50" s="11">
        <v>931.2</v>
      </c>
      <c r="I50" s="11">
        <v>13.688640000000003</v>
      </c>
      <c r="J50" s="13">
        <f>data[[#This Row],[Clicks]]/data[[#This Row],[Impressions]]</f>
        <v>1.4700000000000003E-2</v>
      </c>
      <c r="K50" s="1">
        <v>0.67849999999999988</v>
      </c>
      <c r="L50" s="2">
        <v>9.28774224</v>
      </c>
      <c r="M50">
        <v>0</v>
      </c>
      <c r="N50" s="1">
        <f>IF(data[[#This Row],[Conversions]]=0,0,data[[#This Row],[Spend, Dollars]]/data[[#This Row],[Conversions]])</f>
        <v>0</v>
      </c>
      <c r="O50" s="13">
        <f>data[[#This Row],[Conversions]]/data[[#This Row],[Clicks]]</f>
        <v>0</v>
      </c>
      <c r="P50" s="11">
        <v>95.423999999999992</v>
      </c>
      <c r="Q50" s="11">
        <f>IF(data[[#This Row],[Spend, Dollars]]=0,0,data[[#This Row],[Total conversion value, Dollars]]/data[[#This Row],[Spend, Dollars]])</f>
        <v>10.274186937384256</v>
      </c>
      <c r="R50" s="2">
        <v>53</v>
      </c>
      <c r="S50" s="2">
        <v>24</v>
      </c>
      <c r="T50" s="2">
        <v>7.5</v>
      </c>
      <c r="U50" s="2">
        <f t="shared" si="0"/>
        <v>84.5</v>
      </c>
    </row>
    <row r="51" spans="1:21" x14ac:dyDescent="0.2">
      <c r="A51" t="s">
        <v>22</v>
      </c>
      <c r="B51" s="3">
        <v>45035</v>
      </c>
      <c r="C51" s="10" t="str">
        <f>TEXT(data[[#This Row],[Date]],"mmmm")</f>
        <v>April</v>
      </c>
      <c r="D51" t="s">
        <v>12</v>
      </c>
      <c r="E51" t="s">
        <v>13</v>
      </c>
      <c r="F51" t="s">
        <v>14</v>
      </c>
      <c r="G51" t="s">
        <v>21</v>
      </c>
      <c r="H51" s="11">
        <v>863</v>
      </c>
      <c r="I51" s="11">
        <v>10.2697</v>
      </c>
      <c r="J51" s="13">
        <f>data[[#This Row],[Clicks]]/data[[#This Row],[Impressions]]</f>
        <v>1.1900000000000001E-2</v>
      </c>
      <c r="K51" s="1">
        <v>0.86250000000000004</v>
      </c>
      <c r="L51" s="2">
        <v>8.8576162500000013</v>
      </c>
      <c r="M51">
        <v>0</v>
      </c>
      <c r="N51" s="1">
        <f>IF(data[[#This Row],[Conversions]]=0,0,data[[#This Row],[Spend, Dollars]]/data[[#This Row],[Conversions]])</f>
        <v>0</v>
      </c>
      <c r="O51" s="13">
        <f>data[[#This Row],[Conversions]]/data[[#This Row],[Clicks]]</f>
        <v>0</v>
      </c>
      <c r="P51" s="11">
        <v>51.743999999999993</v>
      </c>
      <c r="Q51" s="11">
        <f>IF(data[[#This Row],[Spend, Dollars]]=0,0,data[[#This Row],[Total conversion value, Dollars]]/data[[#This Row],[Spend, Dollars]])</f>
        <v>5.8417522886024766</v>
      </c>
      <c r="R51" s="2">
        <v>25</v>
      </c>
      <c r="S51" s="2">
        <v>1</v>
      </c>
      <c r="T51" s="2">
        <v>9</v>
      </c>
      <c r="U51" s="2">
        <f t="shared" si="0"/>
        <v>35</v>
      </c>
    </row>
    <row r="52" spans="1:21" x14ac:dyDescent="0.2">
      <c r="A52" t="s">
        <v>22</v>
      </c>
      <c r="B52" s="3">
        <v>45036</v>
      </c>
      <c r="C52" s="10" t="str">
        <f>TEXT(data[[#This Row],[Date]],"mmmm")</f>
        <v>April</v>
      </c>
      <c r="D52" t="s">
        <v>12</v>
      </c>
      <c r="E52" t="s">
        <v>13</v>
      </c>
      <c r="F52" t="s">
        <v>14</v>
      </c>
      <c r="G52" t="s">
        <v>21</v>
      </c>
      <c r="H52" s="11">
        <v>1147</v>
      </c>
      <c r="I52" s="11">
        <v>17.549100000000003</v>
      </c>
      <c r="J52" s="13">
        <f>data[[#This Row],[Clicks]]/data[[#This Row],[Impressions]]</f>
        <v>1.5300000000000003E-2</v>
      </c>
      <c r="K52" s="1">
        <v>0.85099999999999998</v>
      </c>
      <c r="L52" s="2">
        <v>14.934284100000003</v>
      </c>
      <c r="M52">
        <v>4</v>
      </c>
      <c r="N52" s="1">
        <f>IF(data[[#This Row],[Conversions]]=0,0,data[[#This Row],[Spend, Dollars]]/data[[#This Row],[Conversions]])</f>
        <v>3.7335710250000007</v>
      </c>
      <c r="O52" s="13">
        <f>data[[#This Row],[Conversions]]/data[[#This Row],[Clicks]]</f>
        <v>0.22793191673647079</v>
      </c>
      <c r="P52" s="11">
        <v>131.71199999999999</v>
      </c>
      <c r="Q52" s="11">
        <f>IF(data[[#This Row],[Spend, Dollars]]=0,0,data[[#This Row],[Total conversion value, Dollars]]/data[[#This Row],[Spend, Dollars]])</f>
        <v>8.8194384891874371</v>
      </c>
      <c r="R52" s="2">
        <v>41</v>
      </c>
      <c r="S52" s="2">
        <v>8</v>
      </c>
      <c r="T52" s="2">
        <v>0</v>
      </c>
      <c r="U52" s="2">
        <f t="shared" si="0"/>
        <v>49</v>
      </c>
    </row>
    <row r="53" spans="1:21" x14ac:dyDescent="0.2">
      <c r="A53" t="s">
        <v>22</v>
      </c>
      <c r="B53" s="3">
        <v>45037</v>
      </c>
      <c r="C53" s="10" t="str">
        <f>TEXT(data[[#This Row],[Date]],"mmmm")</f>
        <v>April</v>
      </c>
      <c r="D53" t="s">
        <v>12</v>
      </c>
      <c r="E53" t="s">
        <v>13</v>
      </c>
      <c r="F53" t="s">
        <v>14</v>
      </c>
      <c r="G53" t="s">
        <v>21</v>
      </c>
      <c r="H53" s="11">
        <v>1421.4</v>
      </c>
      <c r="I53" s="11">
        <v>25.158780000000004</v>
      </c>
      <c r="J53" s="13">
        <f>data[[#This Row],[Clicks]]/data[[#This Row],[Impressions]]</f>
        <v>1.77E-2</v>
      </c>
      <c r="K53" s="1">
        <v>0.14949999999999999</v>
      </c>
      <c r="L53" s="2">
        <v>3.7612376100000002</v>
      </c>
      <c r="M53">
        <v>1</v>
      </c>
      <c r="N53" s="1">
        <f>IF(data[[#This Row],[Conversions]]=0,0,data[[#This Row],[Spend, Dollars]]/data[[#This Row],[Conversions]])</f>
        <v>3.7612376100000002</v>
      </c>
      <c r="O53" s="13">
        <f>data[[#This Row],[Conversions]]/data[[#This Row],[Clicks]]</f>
        <v>3.9747555326609632E-2</v>
      </c>
      <c r="P53" s="11">
        <v>144.47999999999999</v>
      </c>
      <c r="Q53" s="11">
        <f>IF(data[[#This Row],[Spend, Dollars]]=0,0,data[[#This Row],[Total conversion value, Dollars]]/data[[#This Row],[Spend, Dollars]])</f>
        <v>38.412888251428491</v>
      </c>
      <c r="R53" s="2">
        <v>32</v>
      </c>
      <c r="S53" s="2">
        <v>9</v>
      </c>
      <c r="T53" s="2">
        <v>10.5</v>
      </c>
      <c r="U53" s="2">
        <f t="shared" si="0"/>
        <v>51.5</v>
      </c>
    </row>
    <row r="54" spans="1:21" x14ac:dyDescent="0.2">
      <c r="A54" t="s">
        <v>22</v>
      </c>
      <c r="B54" s="3">
        <v>45038</v>
      </c>
      <c r="C54" s="10" t="str">
        <f>TEXT(data[[#This Row],[Date]],"mmmm")</f>
        <v>April</v>
      </c>
      <c r="D54" t="s">
        <v>12</v>
      </c>
      <c r="E54" t="s">
        <v>13</v>
      </c>
      <c r="F54" t="s">
        <v>14</v>
      </c>
      <c r="G54" t="s">
        <v>21</v>
      </c>
      <c r="H54" s="11">
        <v>1060</v>
      </c>
      <c r="I54" s="11">
        <v>19.080000000000002</v>
      </c>
      <c r="J54" s="13">
        <f>data[[#This Row],[Clicks]]/data[[#This Row],[Impressions]]</f>
        <v>1.8000000000000002E-2</v>
      </c>
      <c r="K54" s="1">
        <v>1.4260000000000002</v>
      </c>
      <c r="L54" s="2">
        <v>27.208080000000006</v>
      </c>
      <c r="M54">
        <v>4</v>
      </c>
      <c r="N54" s="1">
        <f>IF(data[[#This Row],[Conversions]]=0,0,data[[#This Row],[Spend, Dollars]]/data[[#This Row],[Conversions]])</f>
        <v>6.8020200000000015</v>
      </c>
      <c r="O54" s="13">
        <f>data[[#This Row],[Conversions]]/data[[#This Row],[Clicks]]</f>
        <v>0.20964360587002095</v>
      </c>
      <c r="P54" s="11">
        <v>210.33599999999998</v>
      </c>
      <c r="Q54" s="11">
        <f>IF(data[[#This Row],[Spend, Dollars]]=0,0,data[[#This Row],[Total conversion value, Dollars]]/data[[#This Row],[Spend, Dollars]])</f>
        <v>7.7306447202448663</v>
      </c>
      <c r="R54" s="2">
        <v>61</v>
      </c>
      <c r="S54" s="2">
        <v>2</v>
      </c>
      <c r="T54" s="2">
        <v>4.5</v>
      </c>
      <c r="U54" s="2">
        <f t="shared" si="0"/>
        <v>67.5</v>
      </c>
    </row>
    <row r="55" spans="1:21" x14ac:dyDescent="0.2">
      <c r="A55" t="s">
        <v>22</v>
      </c>
      <c r="B55" s="3">
        <v>45039</v>
      </c>
      <c r="C55" s="10" t="str">
        <f>TEXT(data[[#This Row],[Date]],"mmmm")</f>
        <v>April</v>
      </c>
      <c r="D55" t="s">
        <v>12</v>
      </c>
      <c r="E55" t="s">
        <v>13</v>
      </c>
      <c r="F55" t="s">
        <v>14</v>
      </c>
      <c r="G55" t="s">
        <v>21</v>
      </c>
      <c r="H55" s="11">
        <v>829</v>
      </c>
      <c r="I55" s="11">
        <v>13.015299999999998</v>
      </c>
      <c r="J55" s="13">
        <f>data[[#This Row],[Clicks]]/data[[#This Row],[Impressions]]</f>
        <v>1.5699999999999999E-2</v>
      </c>
      <c r="K55" s="1">
        <v>1.4375</v>
      </c>
      <c r="L55" s="2">
        <v>18.709493749999996</v>
      </c>
      <c r="M55">
        <v>3</v>
      </c>
      <c r="N55" s="1">
        <f>IF(data[[#This Row],[Conversions]]=0,0,data[[#This Row],[Spend, Dollars]]/data[[#This Row],[Conversions]])</f>
        <v>6.2364979166666652</v>
      </c>
      <c r="O55" s="13">
        <f>data[[#This Row],[Conversions]]/data[[#This Row],[Clicks]]</f>
        <v>0.23049795240985613</v>
      </c>
      <c r="P55" s="11">
        <v>102.14400000000001</v>
      </c>
      <c r="Q55" s="11">
        <f>IF(data[[#This Row],[Spend, Dollars]]=0,0,data[[#This Row],[Total conversion value, Dollars]]/data[[#This Row],[Spend, Dollars]])</f>
        <v>5.4594742842788051</v>
      </c>
      <c r="R55" s="2">
        <v>73</v>
      </c>
      <c r="S55" s="2">
        <v>22</v>
      </c>
      <c r="T55" s="2">
        <v>7.5</v>
      </c>
      <c r="U55" s="2">
        <f t="shared" si="0"/>
        <v>102.5</v>
      </c>
    </row>
    <row r="56" spans="1:21" x14ac:dyDescent="0.2">
      <c r="A56" t="s">
        <v>22</v>
      </c>
      <c r="B56" s="3">
        <v>45040</v>
      </c>
      <c r="C56" s="10" t="str">
        <f>TEXT(data[[#This Row],[Date]],"mmmm")</f>
        <v>April</v>
      </c>
      <c r="D56" t="s">
        <v>12</v>
      </c>
      <c r="E56" t="s">
        <v>13</v>
      </c>
      <c r="F56" t="s">
        <v>14</v>
      </c>
      <c r="G56" t="s">
        <v>21</v>
      </c>
      <c r="H56" s="11">
        <v>971.2</v>
      </c>
      <c r="I56" s="11">
        <v>17.287360000000003</v>
      </c>
      <c r="J56" s="13">
        <f>data[[#This Row],[Clicks]]/data[[#This Row],[Impressions]]</f>
        <v>1.7800000000000003E-2</v>
      </c>
      <c r="K56" s="1">
        <v>0.43699999999999994</v>
      </c>
      <c r="L56" s="2">
        <v>7.5545763200000007</v>
      </c>
      <c r="M56">
        <v>2</v>
      </c>
      <c r="N56" s="1">
        <f>IF(data[[#This Row],[Conversions]]=0,0,data[[#This Row],[Spend, Dollars]]/data[[#This Row],[Conversions]])</f>
        <v>3.7772881600000003</v>
      </c>
      <c r="O56" s="13">
        <f>data[[#This Row],[Conversions]]/data[[#This Row],[Clicks]]</f>
        <v>0.11569146474649684</v>
      </c>
      <c r="P56" s="11">
        <v>57.11999999999999</v>
      </c>
      <c r="Q56" s="11">
        <f>IF(data[[#This Row],[Spend, Dollars]]=0,0,data[[#This Row],[Total conversion value, Dollars]]/data[[#This Row],[Spend, Dollars]])</f>
        <v>7.5609799385811201</v>
      </c>
      <c r="R56" s="2">
        <v>70</v>
      </c>
      <c r="S56" s="2">
        <v>9</v>
      </c>
      <c r="T56" s="2">
        <v>1.5</v>
      </c>
      <c r="U56" s="2">
        <f t="shared" si="0"/>
        <v>80.5</v>
      </c>
    </row>
    <row r="57" spans="1:21" x14ac:dyDescent="0.2">
      <c r="A57" t="s">
        <v>22</v>
      </c>
      <c r="B57" s="3">
        <v>45041</v>
      </c>
      <c r="C57" s="10" t="str">
        <f>TEXT(data[[#This Row],[Date]],"mmmm")</f>
        <v>April</v>
      </c>
      <c r="D57" t="s">
        <v>12</v>
      </c>
      <c r="E57" t="s">
        <v>13</v>
      </c>
      <c r="F57" t="s">
        <v>14</v>
      </c>
      <c r="G57" t="s">
        <v>21</v>
      </c>
      <c r="H57" s="11">
        <v>1084.6000000000001</v>
      </c>
      <c r="I57" s="11">
        <v>14.859020000000003</v>
      </c>
      <c r="J57" s="13">
        <f>data[[#This Row],[Clicks]]/data[[#This Row],[Impressions]]</f>
        <v>1.37E-2</v>
      </c>
      <c r="K57" s="1">
        <v>0.83950000000000002</v>
      </c>
      <c r="L57" s="2">
        <v>12.474147290000003</v>
      </c>
      <c r="M57">
        <v>2</v>
      </c>
      <c r="N57" s="1">
        <f>IF(data[[#This Row],[Conversions]]=0,0,data[[#This Row],[Spend, Dollars]]/data[[#This Row],[Conversions]])</f>
        <v>6.2370736450000015</v>
      </c>
      <c r="O57" s="13">
        <f>data[[#This Row],[Conversions]]/data[[#This Row],[Clicks]]</f>
        <v>0.13459837862793103</v>
      </c>
      <c r="P57" s="11">
        <v>56.64</v>
      </c>
      <c r="Q57" s="11">
        <f>IF(data[[#This Row],[Spend, Dollars]]=0,0,data[[#This Row],[Total conversion value, Dollars]]/data[[#This Row],[Spend, Dollars]])</f>
        <v>4.5405909264359812</v>
      </c>
      <c r="R57" s="2">
        <v>27</v>
      </c>
      <c r="S57" s="2">
        <v>23</v>
      </c>
      <c r="T57" s="2">
        <v>3</v>
      </c>
      <c r="U57" s="2">
        <f t="shared" si="0"/>
        <v>53</v>
      </c>
    </row>
    <row r="58" spans="1:21" x14ac:dyDescent="0.2">
      <c r="A58" t="s">
        <v>22</v>
      </c>
      <c r="B58" s="3">
        <v>45042</v>
      </c>
      <c r="C58" s="10" t="str">
        <f>TEXT(data[[#This Row],[Date]],"mmmm")</f>
        <v>April</v>
      </c>
      <c r="D58" t="s">
        <v>12</v>
      </c>
      <c r="E58" t="s">
        <v>13</v>
      </c>
      <c r="F58" t="s">
        <v>14</v>
      </c>
      <c r="G58" t="s">
        <v>21</v>
      </c>
      <c r="H58" s="11">
        <v>1448.2</v>
      </c>
      <c r="I58" s="11">
        <v>26.212419999999998</v>
      </c>
      <c r="J58" s="13">
        <f>data[[#This Row],[Clicks]]/data[[#This Row],[Impressions]]</f>
        <v>1.8099999999999998E-2</v>
      </c>
      <c r="K58" s="1">
        <v>0.7589999999999999</v>
      </c>
      <c r="L58" s="2">
        <v>19.895226779999994</v>
      </c>
      <c r="M58">
        <v>2</v>
      </c>
      <c r="N58" s="1">
        <f>IF(data[[#This Row],[Conversions]]=0,0,data[[#This Row],[Spend, Dollars]]/data[[#This Row],[Conversions]])</f>
        <v>9.9476133899999972</v>
      </c>
      <c r="O58" s="13">
        <f>data[[#This Row],[Conversions]]/data[[#This Row],[Clicks]]</f>
        <v>7.6299708306215144E-2</v>
      </c>
      <c r="P58" s="11">
        <v>47.039999999999992</v>
      </c>
      <c r="Q58" s="11">
        <f>IF(data[[#This Row],[Spend, Dollars]]=0,0,data[[#This Row],[Total conversion value, Dollars]]/data[[#This Row],[Spend, Dollars]])</f>
        <v>2.3643862178684856</v>
      </c>
      <c r="R58" s="2">
        <v>82</v>
      </c>
      <c r="S58" s="2">
        <v>4</v>
      </c>
      <c r="T58" s="2">
        <v>7.5</v>
      </c>
      <c r="U58" s="2">
        <f t="shared" si="0"/>
        <v>93.5</v>
      </c>
    </row>
    <row r="59" spans="1:21" x14ac:dyDescent="0.2">
      <c r="A59" t="s">
        <v>22</v>
      </c>
      <c r="B59" s="3">
        <v>45043</v>
      </c>
      <c r="C59" s="10" t="str">
        <f>TEXT(data[[#This Row],[Date]],"mmmm")</f>
        <v>April</v>
      </c>
      <c r="D59" t="s">
        <v>12</v>
      </c>
      <c r="E59" t="s">
        <v>13</v>
      </c>
      <c r="F59" t="s">
        <v>14</v>
      </c>
      <c r="G59" t="s">
        <v>21</v>
      </c>
      <c r="H59" s="11">
        <v>1066.8000000000002</v>
      </c>
      <c r="I59" s="11">
        <v>18.775680000000001</v>
      </c>
      <c r="J59" s="13">
        <f>data[[#This Row],[Clicks]]/data[[#This Row],[Impressions]]</f>
        <v>1.7599999999999998E-2</v>
      </c>
      <c r="K59" s="1">
        <v>1.5409999999999999</v>
      </c>
      <c r="L59" s="2">
        <v>28.933322880000002</v>
      </c>
      <c r="M59">
        <v>4</v>
      </c>
      <c r="N59" s="1">
        <f>IF(data[[#This Row],[Conversions]]=0,0,data[[#This Row],[Spend, Dollars]]/data[[#This Row],[Conversions]])</f>
        <v>7.2333307200000005</v>
      </c>
      <c r="O59" s="13">
        <f>data[[#This Row],[Conversions]]/data[[#This Row],[Clicks]]</f>
        <v>0.21304155162422878</v>
      </c>
      <c r="P59" s="11">
        <v>53.088000000000001</v>
      </c>
      <c r="Q59" s="11">
        <f>IF(data[[#This Row],[Spend, Dollars]]=0,0,data[[#This Row],[Total conversion value, Dollars]]/data[[#This Row],[Spend, Dollars]])</f>
        <v>1.8348393725871281</v>
      </c>
      <c r="R59" s="2">
        <v>74</v>
      </c>
      <c r="S59" s="2">
        <v>16</v>
      </c>
      <c r="T59" s="2">
        <v>9</v>
      </c>
      <c r="U59" s="2">
        <f t="shared" si="0"/>
        <v>99</v>
      </c>
    </row>
    <row r="60" spans="1:21" x14ac:dyDescent="0.2">
      <c r="A60" t="s">
        <v>22</v>
      </c>
      <c r="B60" s="3">
        <v>45044</v>
      </c>
      <c r="C60" s="10" t="str">
        <f>TEXT(data[[#This Row],[Date]],"mmmm")</f>
        <v>April</v>
      </c>
      <c r="D60" t="s">
        <v>12</v>
      </c>
      <c r="E60" t="s">
        <v>13</v>
      </c>
      <c r="F60" t="s">
        <v>14</v>
      </c>
      <c r="G60" t="s">
        <v>21</v>
      </c>
      <c r="H60" s="11">
        <v>1753</v>
      </c>
      <c r="I60" s="11">
        <v>27.171500000000002</v>
      </c>
      <c r="J60" s="13">
        <f>data[[#This Row],[Clicks]]/data[[#This Row],[Impressions]]</f>
        <v>1.5500000000000002E-2</v>
      </c>
      <c r="K60" s="1">
        <v>1.012</v>
      </c>
      <c r="L60" s="2">
        <v>27.497558000000001</v>
      </c>
      <c r="M60">
        <v>2</v>
      </c>
      <c r="N60" s="1">
        <f>IF(data[[#This Row],[Conversions]]=0,0,data[[#This Row],[Spend, Dollars]]/data[[#This Row],[Conversions]])</f>
        <v>13.748779000000001</v>
      </c>
      <c r="O60" s="13">
        <f>data[[#This Row],[Conversions]]/data[[#This Row],[Clicks]]</f>
        <v>7.3606536260419922E-2</v>
      </c>
      <c r="P60" s="11">
        <v>7.68</v>
      </c>
      <c r="Q60" s="11">
        <f>IF(data[[#This Row],[Spend, Dollars]]=0,0,data[[#This Row],[Total conversion value, Dollars]]/data[[#This Row],[Spend, Dollars]])</f>
        <v>0.27929752889329296</v>
      </c>
      <c r="R60" s="2">
        <v>67</v>
      </c>
      <c r="S60" s="2">
        <v>11</v>
      </c>
      <c r="T60" s="2">
        <v>1.5</v>
      </c>
      <c r="U60" s="2">
        <f t="shared" si="0"/>
        <v>79.5</v>
      </c>
    </row>
    <row r="61" spans="1:21" x14ac:dyDescent="0.2">
      <c r="A61" t="s">
        <v>22</v>
      </c>
      <c r="B61" s="3">
        <v>45045</v>
      </c>
      <c r="C61" s="10" t="str">
        <f>TEXT(data[[#This Row],[Date]],"mmmm")</f>
        <v>April</v>
      </c>
      <c r="D61" t="s">
        <v>12</v>
      </c>
      <c r="E61" t="s">
        <v>13</v>
      </c>
      <c r="F61" t="s">
        <v>14</v>
      </c>
      <c r="G61" t="s">
        <v>21</v>
      </c>
      <c r="H61" s="11">
        <v>1474.2</v>
      </c>
      <c r="I61" s="11">
        <v>22.702680000000001</v>
      </c>
      <c r="J61" s="13">
        <f>data[[#This Row],[Clicks]]/data[[#This Row],[Impressions]]</f>
        <v>1.54E-2</v>
      </c>
      <c r="K61" s="1">
        <v>1.1844999999999999</v>
      </c>
      <c r="L61" s="2">
        <v>26.89132446</v>
      </c>
      <c r="M61">
        <v>3</v>
      </c>
      <c r="N61" s="1">
        <f>IF(data[[#This Row],[Conversions]]=0,0,data[[#This Row],[Spend, Dollars]]/data[[#This Row],[Conversions]])</f>
        <v>8.9637748199999994</v>
      </c>
      <c r="O61" s="13">
        <f>data[[#This Row],[Conversions]]/data[[#This Row],[Clicks]]</f>
        <v>0.13214298928584642</v>
      </c>
      <c r="P61" s="11">
        <v>33.6</v>
      </c>
      <c r="Q61" s="11">
        <f>IF(data[[#This Row],[Spend, Dollars]]=0,0,data[[#This Row],[Total conversion value, Dollars]]/data[[#This Row],[Spend, Dollars]])</f>
        <v>1.24947360067664</v>
      </c>
      <c r="R61" s="2">
        <v>70</v>
      </c>
      <c r="S61" s="2">
        <v>3</v>
      </c>
      <c r="T61" s="2">
        <v>3</v>
      </c>
      <c r="U61" s="2">
        <f t="shared" si="0"/>
        <v>76</v>
      </c>
    </row>
    <row r="62" spans="1:21" x14ac:dyDescent="0.2">
      <c r="A62" t="s">
        <v>22</v>
      </c>
      <c r="B62" s="3">
        <v>45046</v>
      </c>
      <c r="C62" s="10" t="str">
        <f>TEXT(data[[#This Row],[Date]],"mmmm")</f>
        <v>April</v>
      </c>
      <c r="D62" t="s">
        <v>12</v>
      </c>
      <c r="E62" t="s">
        <v>13</v>
      </c>
      <c r="F62" t="s">
        <v>14</v>
      </c>
      <c r="G62" t="s">
        <v>21</v>
      </c>
      <c r="H62" s="11">
        <v>980.80000000000007</v>
      </c>
      <c r="I62" s="11">
        <v>10.102240000000002</v>
      </c>
      <c r="J62" s="13">
        <f>data[[#This Row],[Clicks]]/data[[#This Row],[Impressions]]</f>
        <v>1.0300000000000002E-2</v>
      </c>
      <c r="K62" s="1">
        <v>1.1040000000000001</v>
      </c>
      <c r="L62" s="2">
        <v>11.152872960000003</v>
      </c>
      <c r="M62">
        <v>0</v>
      </c>
      <c r="N62" s="1">
        <f>IF(data[[#This Row],[Conversions]]=0,0,data[[#This Row],[Spend, Dollars]]/data[[#This Row],[Conversions]])</f>
        <v>0</v>
      </c>
      <c r="O62" s="13">
        <f>data[[#This Row],[Conversions]]/data[[#This Row],[Clicks]]</f>
        <v>0</v>
      </c>
      <c r="P62" s="11">
        <v>55.776000000000003</v>
      </c>
      <c r="Q62" s="11">
        <f>IF(data[[#This Row],[Spend, Dollars]]=0,0,data[[#This Row],[Total conversion value, Dollars]]/data[[#This Row],[Spend, Dollars]])</f>
        <v>5.001043246887301</v>
      </c>
      <c r="R62" s="2">
        <v>28</v>
      </c>
      <c r="S62" s="2">
        <v>0</v>
      </c>
      <c r="T62" s="2">
        <v>6</v>
      </c>
      <c r="U62" s="2">
        <f t="shared" si="0"/>
        <v>34</v>
      </c>
    </row>
    <row r="63" spans="1:21" x14ac:dyDescent="0.2">
      <c r="A63" t="s">
        <v>22</v>
      </c>
      <c r="B63" s="3">
        <v>45047</v>
      </c>
      <c r="C63" s="10" t="str">
        <f>TEXT(data[[#This Row],[Date]],"mmmm")</f>
        <v>May</v>
      </c>
      <c r="D63" t="s">
        <v>12</v>
      </c>
      <c r="E63" t="s">
        <v>13</v>
      </c>
      <c r="F63" t="s">
        <v>14</v>
      </c>
      <c r="G63" t="s">
        <v>21</v>
      </c>
      <c r="H63" s="11">
        <v>1495.6000000000001</v>
      </c>
      <c r="I63" s="11">
        <v>18.545440000000003</v>
      </c>
      <c r="J63" s="13">
        <f>data[[#This Row],[Clicks]]/data[[#This Row],[Impressions]]</f>
        <v>1.2400000000000001E-2</v>
      </c>
      <c r="K63" s="1">
        <v>1.4375</v>
      </c>
      <c r="L63" s="2">
        <v>26.659070000000003</v>
      </c>
      <c r="M63">
        <v>4</v>
      </c>
      <c r="N63" s="1">
        <f>IF(data[[#This Row],[Conversions]]=0,0,data[[#This Row],[Spend, Dollars]]/data[[#This Row],[Conversions]])</f>
        <v>6.6647675000000008</v>
      </c>
      <c r="O63" s="13">
        <f>data[[#This Row],[Conversions]]/data[[#This Row],[Clicks]]</f>
        <v>0.21568644367564208</v>
      </c>
      <c r="P63" s="11">
        <v>42.335999999999999</v>
      </c>
      <c r="Q63" s="11">
        <f>IF(data[[#This Row],[Spend, Dollars]]=0,0,data[[#This Row],[Total conversion value, Dollars]]/data[[#This Row],[Spend, Dollars]])</f>
        <v>1.5880523964264317</v>
      </c>
      <c r="R63" s="2">
        <v>66</v>
      </c>
      <c r="S63" s="2">
        <v>5</v>
      </c>
      <c r="T63" s="2">
        <v>9</v>
      </c>
      <c r="U63" s="2">
        <f t="shared" si="0"/>
        <v>80</v>
      </c>
    </row>
    <row r="64" spans="1:21" x14ac:dyDescent="0.2">
      <c r="A64" t="s">
        <v>22</v>
      </c>
      <c r="B64" s="3">
        <v>45048</v>
      </c>
      <c r="C64" s="10" t="str">
        <f>TEXT(data[[#This Row],[Date]],"mmmm")</f>
        <v>May</v>
      </c>
      <c r="D64" t="s">
        <v>12</v>
      </c>
      <c r="E64" t="s">
        <v>13</v>
      </c>
      <c r="F64" t="s">
        <v>14</v>
      </c>
      <c r="G64" t="s">
        <v>21</v>
      </c>
      <c r="H64" s="11">
        <v>1519.4</v>
      </c>
      <c r="I64" s="11">
        <v>20.056080000000005</v>
      </c>
      <c r="J64" s="13">
        <f>data[[#This Row],[Clicks]]/data[[#This Row],[Impressions]]</f>
        <v>1.3200000000000002E-2</v>
      </c>
      <c r="K64" s="1">
        <v>0.4945</v>
      </c>
      <c r="L64" s="2">
        <v>9.9177315600000018</v>
      </c>
      <c r="M64">
        <v>3</v>
      </c>
      <c r="N64" s="1">
        <f>IF(data[[#This Row],[Conversions]]=0,0,data[[#This Row],[Spend, Dollars]]/data[[#This Row],[Conversions]])</f>
        <v>3.3059105200000007</v>
      </c>
      <c r="O64" s="13">
        <f>data[[#This Row],[Conversions]]/data[[#This Row],[Clicks]]</f>
        <v>0.1495805760647145</v>
      </c>
      <c r="P64" s="11">
        <v>43.68</v>
      </c>
      <c r="Q64" s="11">
        <f>IF(data[[#This Row],[Spend, Dollars]]=0,0,data[[#This Row],[Total conversion value, Dollars]]/data[[#This Row],[Spend, Dollars]])</f>
        <v>4.4042329373149514</v>
      </c>
      <c r="R64" s="2">
        <v>70</v>
      </c>
      <c r="S64" s="2">
        <v>5</v>
      </c>
      <c r="T64" s="2">
        <v>4.5</v>
      </c>
      <c r="U64" s="2">
        <f t="shared" si="0"/>
        <v>79.5</v>
      </c>
    </row>
    <row r="65" spans="1:21" x14ac:dyDescent="0.2">
      <c r="A65" t="s">
        <v>22</v>
      </c>
      <c r="B65" s="3">
        <v>45049</v>
      </c>
      <c r="C65" s="10" t="str">
        <f>TEXT(data[[#This Row],[Date]],"mmmm")</f>
        <v>May</v>
      </c>
      <c r="D65" t="s">
        <v>12</v>
      </c>
      <c r="E65" t="s">
        <v>13</v>
      </c>
      <c r="F65" t="s">
        <v>14</v>
      </c>
      <c r="G65" t="s">
        <v>21</v>
      </c>
      <c r="H65" s="11">
        <v>1335.4</v>
      </c>
      <c r="I65" s="11">
        <v>18.829140000000002</v>
      </c>
      <c r="J65" s="13">
        <f>data[[#This Row],[Clicks]]/data[[#This Row],[Impressions]]</f>
        <v>1.4100000000000001E-2</v>
      </c>
      <c r="K65" s="1">
        <v>0.98899999999999999</v>
      </c>
      <c r="L65" s="2">
        <v>18.622019460000001</v>
      </c>
      <c r="M65">
        <v>0</v>
      </c>
      <c r="N65" s="1">
        <f>IF(data[[#This Row],[Conversions]]=0,0,data[[#This Row],[Spend, Dollars]]/data[[#This Row],[Conversions]])</f>
        <v>0</v>
      </c>
      <c r="O65" s="13">
        <f>data[[#This Row],[Conversions]]/data[[#This Row],[Clicks]]</f>
        <v>0</v>
      </c>
      <c r="P65" s="11">
        <v>92.063999999999993</v>
      </c>
      <c r="Q65" s="11">
        <f>IF(data[[#This Row],[Spend, Dollars]]=0,0,data[[#This Row],[Total conversion value, Dollars]]/data[[#This Row],[Spend, Dollars]])</f>
        <v>4.9438247123386905</v>
      </c>
      <c r="R65" s="2">
        <v>57</v>
      </c>
      <c r="S65" s="2">
        <v>1</v>
      </c>
      <c r="T65" s="2">
        <v>0</v>
      </c>
      <c r="U65" s="2">
        <f t="shared" si="0"/>
        <v>58</v>
      </c>
    </row>
    <row r="66" spans="1:21" x14ac:dyDescent="0.2">
      <c r="A66" t="s">
        <v>22</v>
      </c>
      <c r="B66" s="3">
        <v>45050</v>
      </c>
      <c r="C66" s="10" t="str">
        <f>TEXT(data[[#This Row],[Date]],"mmmm")</f>
        <v>May</v>
      </c>
      <c r="D66" t="s">
        <v>12</v>
      </c>
      <c r="E66" t="s">
        <v>13</v>
      </c>
      <c r="F66" t="s">
        <v>14</v>
      </c>
      <c r="G66" t="s">
        <v>21</v>
      </c>
      <c r="H66" s="11">
        <v>1128.8</v>
      </c>
      <c r="I66" s="11">
        <v>15.238800000000001</v>
      </c>
      <c r="J66" s="13">
        <f>data[[#This Row],[Clicks]]/data[[#This Row],[Impressions]]</f>
        <v>1.3500000000000002E-2</v>
      </c>
      <c r="K66" s="1">
        <v>1.288</v>
      </c>
      <c r="L66" s="2">
        <v>19.627574400000004</v>
      </c>
      <c r="M66">
        <v>1</v>
      </c>
      <c r="N66" s="1">
        <f>IF(data[[#This Row],[Conversions]]=0,0,data[[#This Row],[Spend, Dollars]]/data[[#This Row],[Conversions]])</f>
        <v>19.627574400000004</v>
      </c>
      <c r="O66" s="13">
        <f>data[[#This Row],[Conversions]]/data[[#This Row],[Clicks]]</f>
        <v>6.5621964984119485E-2</v>
      </c>
      <c r="P66" s="11">
        <v>35.520000000000003</v>
      </c>
      <c r="Q66" s="11">
        <f>IF(data[[#This Row],[Spend, Dollars]]=0,0,data[[#This Row],[Total conversion value, Dollars]]/data[[#This Row],[Spend, Dollars]])</f>
        <v>1.8096989101210588</v>
      </c>
      <c r="R66" s="2">
        <v>12</v>
      </c>
      <c r="S66" s="2">
        <v>17</v>
      </c>
      <c r="T66" s="2">
        <v>9</v>
      </c>
      <c r="U66" s="2">
        <f t="shared" si="0"/>
        <v>38</v>
      </c>
    </row>
    <row r="67" spans="1:21" x14ac:dyDescent="0.2">
      <c r="A67" t="s">
        <v>22</v>
      </c>
      <c r="B67" s="3">
        <v>45051</v>
      </c>
      <c r="C67" s="10" t="str">
        <f>TEXT(data[[#This Row],[Date]],"mmmm")</f>
        <v>May</v>
      </c>
      <c r="D67" t="s">
        <v>12</v>
      </c>
      <c r="E67" t="s">
        <v>13</v>
      </c>
      <c r="F67" t="s">
        <v>14</v>
      </c>
      <c r="G67" t="s">
        <v>21</v>
      </c>
      <c r="H67" s="11">
        <v>770.2</v>
      </c>
      <c r="I67" s="11">
        <v>12.092140000000001</v>
      </c>
      <c r="J67" s="13">
        <f>data[[#This Row],[Clicks]]/data[[#This Row],[Impressions]]</f>
        <v>1.5699999999999999E-2</v>
      </c>
      <c r="K67" s="1">
        <v>0.42549999999999999</v>
      </c>
      <c r="L67" s="2">
        <v>5.1452055699999999</v>
      </c>
      <c r="M67">
        <v>1</v>
      </c>
      <c r="N67" s="1">
        <f>IF(data[[#This Row],[Conversions]]=0,0,data[[#This Row],[Spend, Dollars]]/data[[#This Row],[Conversions]])</f>
        <v>5.1452055699999999</v>
      </c>
      <c r="O67" s="13">
        <f>data[[#This Row],[Conversions]]/data[[#This Row],[Clicks]]</f>
        <v>8.2698347852406595E-2</v>
      </c>
      <c r="P67" s="11">
        <v>32.64</v>
      </c>
      <c r="Q67" s="11">
        <f>IF(data[[#This Row],[Spend, Dollars]]=0,0,data[[#This Row],[Total conversion value, Dollars]]/data[[#This Row],[Spend, Dollars]])</f>
        <v>6.3437698564102272</v>
      </c>
      <c r="R67" s="2">
        <v>50</v>
      </c>
      <c r="S67" s="2">
        <v>20</v>
      </c>
      <c r="T67" s="2">
        <v>10.5</v>
      </c>
      <c r="U67" s="2">
        <f t="shared" ref="U67:U130" si="1">SUM(R67:T67)</f>
        <v>80.5</v>
      </c>
    </row>
    <row r="68" spans="1:21" x14ac:dyDescent="0.2">
      <c r="A68" t="s">
        <v>22</v>
      </c>
      <c r="B68" s="3">
        <v>45052</v>
      </c>
      <c r="C68" s="10" t="str">
        <f>TEXT(data[[#This Row],[Date]],"mmmm")</f>
        <v>May</v>
      </c>
      <c r="D68" t="s">
        <v>12</v>
      </c>
      <c r="E68" t="s">
        <v>13</v>
      </c>
      <c r="F68" t="s">
        <v>14</v>
      </c>
      <c r="G68" t="s">
        <v>21</v>
      </c>
      <c r="H68" s="11">
        <v>1307.6000000000001</v>
      </c>
      <c r="I68" s="11">
        <v>19.614000000000001</v>
      </c>
      <c r="J68" s="13">
        <f>data[[#This Row],[Clicks]]/data[[#This Row],[Impressions]]</f>
        <v>1.4999999999999999E-2</v>
      </c>
      <c r="K68" s="1">
        <v>0.97749999999999992</v>
      </c>
      <c r="L68" s="2">
        <v>19.172684999999998</v>
      </c>
      <c r="M68">
        <v>3</v>
      </c>
      <c r="N68" s="1">
        <f>IF(data[[#This Row],[Conversions]]=0,0,data[[#This Row],[Spend, Dollars]]/data[[#This Row],[Conversions]])</f>
        <v>6.3908949999999995</v>
      </c>
      <c r="O68" s="13">
        <f>data[[#This Row],[Conversions]]/data[[#This Row],[Clicks]]</f>
        <v>0.15295197308045272</v>
      </c>
      <c r="P68" s="11">
        <v>81.984000000000009</v>
      </c>
      <c r="Q68" s="11">
        <f>IF(data[[#This Row],[Spend, Dollars]]=0,0,data[[#This Row],[Total conversion value, Dollars]]/data[[#This Row],[Spend, Dollars]])</f>
        <v>4.2760833967699368</v>
      </c>
      <c r="R68" s="2">
        <v>16</v>
      </c>
      <c r="S68" s="2">
        <v>22</v>
      </c>
      <c r="T68" s="2">
        <v>7.5</v>
      </c>
      <c r="U68" s="2">
        <f t="shared" si="1"/>
        <v>45.5</v>
      </c>
    </row>
    <row r="69" spans="1:21" x14ac:dyDescent="0.2">
      <c r="A69" t="s">
        <v>22</v>
      </c>
      <c r="B69" s="3">
        <v>45053</v>
      </c>
      <c r="C69" s="10" t="str">
        <f>TEXT(data[[#This Row],[Date]],"mmmm")</f>
        <v>May</v>
      </c>
      <c r="D69" t="s">
        <v>12</v>
      </c>
      <c r="E69" t="s">
        <v>13</v>
      </c>
      <c r="F69" t="s">
        <v>14</v>
      </c>
      <c r="G69" t="s">
        <v>21</v>
      </c>
      <c r="H69" s="11">
        <v>867.6</v>
      </c>
      <c r="I69" s="11">
        <v>14.402160000000004</v>
      </c>
      <c r="J69" s="13">
        <f>data[[#This Row],[Clicks]]/data[[#This Row],[Impressions]]</f>
        <v>1.6600000000000004E-2</v>
      </c>
      <c r="K69" s="1">
        <v>1.6444999999999999</v>
      </c>
      <c r="L69" s="2">
        <v>23.684352120000003</v>
      </c>
      <c r="M69">
        <v>2</v>
      </c>
      <c r="N69" s="1">
        <f>IF(data[[#This Row],[Conversions]]=0,0,data[[#This Row],[Spend, Dollars]]/data[[#This Row],[Conversions]])</f>
        <v>11.842176060000002</v>
      </c>
      <c r="O69" s="13">
        <f>data[[#This Row],[Conversions]]/data[[#This Row],[Clicks]]</f>
        <v>0.13886805868008684</v>
      </c>
      <c r="P69" s="11">
        <v>92.736000000000004</v>
      </c>
      <c r="Q69" s="11">
        <f>IF(data[[#This Row],[Spend, Dollars]]=0,0,data[[#This Row],[Total conversion value, Dollars]]/data[[#This Row],[Spend, Dollars]])</f>
        <v>3.9154965915951765</v>
      </c>
      <c r="R69" s="2">
        <v>24</v>
      </c>
      <c r="S69" s="2">
        <v>17</v>
      </c>
      <c r="T69" s="2">
        <v>9</v>
      </c>
      <c r="U69" s="2">
        <f t="shared" si="1"/>
        <v>50</v>
      </c>
    </row>
    <row r="70" spans="1:21" x14ac:dyDescent="0.2">
      <c r="A70" t="s">
        <v>22</v>
      </c>
      <c r="B70" s="3">
        <v>45054</v>
      </c>
      <c r="C70" s="10" t="str">
        <f>TEXT(data[[#This Row],[Date]],"mmmm")</f>
        <v>May</v>
      </c>
      <c r="D70" t="s">
        <v>12</v>
      </c>
      <c r="E70" t="s">
        <v>13</v>
      </c>
      <c r="F70" t="s">
        <v>14</v>
      </c>
      <c r="G70" t="s">
        <v>21</v>
      </c>
      <c r="H70" s="11">
        <v>1138.2</v>
      </c>
      <c r="I70" s="11">
        <v>16.276260000000001</v>
      </c>
      <c r="J70" s="13">
        <f>data[[#This Row],[Clicks]]/data[[#This Row],[Impressions]]</f>
        <v>1.43E-2</v>
      </c>
      <c r="K70" s="1">
        <v>0.39099999999999996</v>
      </c>
      <c r="L70" s="2">
        <v>6.3640176599999991</v>
      </c>
      <c r="M70">
        <v>2</v>
      </c>
      <c r="N70" s="1">
        <f>IF(data[[#This Row],[Conversions]]=0,0,data[[#This Row],[Spend, Dollars]]/data[[#This Row],[Conversions]])</f>
        <v>3.1820088299999996</v>
      </c>
      <c r="O70" s="13">
        <f>data[[#This Row],[Conversions]]/data[[#This Row],[Clicks]]</f>
        <v>0.12287835166063948</v>
      </c>
      <c r="P70" s="11">
        <v>183.45599999999999</v>
      </c>
      <c r="Q70" s="11">
        <f>IF(data[[#This Row],[Spend, Dollars]]=0,0,data[[#This Row],[Total conversion value, Dollars]]/data[[#This Row],[Spend, Dollars]])</f>
        <v>28.827072739455598</v>
      </c>
      <c r="R70" s="2">
        <v>58</v>
      </c>
      <c r="S70" s="2">
        <v>7</v>
      </c>
      <c r="T70" s="2">
        <v>3</v>
      </c>
      <c r="U70" s="2">
        <f t="shared" si="1"/>
        <v>68</v>
      </c>
    </row>
    <row r="71" spans="1:21" x14ac:dyDescent="0.2">
      <c r="A71" t="s">
        <v>22</v>
      </c>
      <c r="B71" s="3">
        <v>45055</v>
      </c>
      <c r="C71" s="10" t="str">
        <f>TEXT(data[[#This Row],[Date]],"mmmm")</f>
        <v>May</v>
      </c>
      <c r="D71" t="s">
        <v>12</v>
      </c>
      <c r="E71" t="s">
        <v>13</v>
      </c>
      <c r="F71" t="s">
        <v>14</v>
      </c>
      <c r="G71" t="s">
        <v>21</v>
      </c>
      <c r="H71" s="11">
        <v>837.80000000000007</v>
      </c>
      <c r="I71" s="11">
        <v>11.896760000000004</v>
      </c>
      <c r="J71" s="13">
        <f>data[[#This Row],[Clicks]]/data[[#This Row],[Impressions]]</f>
        <v>1.4200000000000004E-2</v>
      </c>
      <c r="K71" s="1">
        <v>1.7479999999999998</v>
      </c>
      <c r="L71" s="2">
        <v>20.795536480000003</v>
      </c>
      <c r="M71">
        <v>5</v>
      </c>
      <c r="N71" s="1">
        <f>IF(data[[#This Row],[Conversions]]=0,0,data[[#This Row],[Spend, Dollars]]/data[[#This Row],[Conversions]])</f>
        <v>4.1591072960000002</v>
      </c>
      <c r="O71" s="13">
        <f>data[[#This Row],[Conversions]]/data[[#This Row],[Clicks]]</f>
        <v>0.42028249708323934</v>
      </c>
      <c r="P71" s="11">
        <v>18.240000000000002</v>
      </c>
      <c r="Q71" s="11">
        <f>IF(data[[#This Row],[Spend, Dollars]]=0,0,data[[#This Row],[Total conversion value, Dollars]]/data[[#This Row],[Spend, Dollars]])</f>
        <v>0.87711129826067369</v>
      </c>
      <c r="R71" s="2">
        <v>42</v>
      </c>
      <c r="S71" s="2">
        <v>9</v>
      </c>
      <c r="T71" s="2">
        <v>7.5</v>
      </c>
      <c r="U71" s="2">
        <f t="shared" si="1"/>
        <v>58.5</v>
      </c>
    </row>
    <row r="72" spans="1:21" x14ac:dyDescent="0.2">
      <c r="A72" t="s">
        <v>22</v>
      </c>
      <c r="B72" s="3">
        <v>45056</v>
      </c>
      <c r="C72" s="10" t="str">
        <f>TEXT(data[[#This Row],[Date]],"mmmm")</f>
        <v>May</v>
      </c>
      <c r="D72" t="s">
        <v>12</v>
      </c>
      <c r="E72" t="s">
        <v>13</v>
      </c>
      <c r="F72" t="s">
        <v>14</v>
      </c>
      <c r="G72" t="s">
        <v>21</v>
      </c>
      <c r="H72" s="11">
        <v>773.6</v>
      </c>
      <c r="I72" s="11">
        <v>11.139840000000001</v>
      </c>
      <c r="J72" s="13">
        <f>data[[#This Row],[Clicks]]/data[[#This Row],[Impressions]]</f>
        <v>1.4400000000000001E-2</v>
      </c>
      <c r="K72" s="1">
        <v>0.81649999999999989</v>
      </c>
      <c r="L72" s="2">
        <v>9.0956793600000001</v>
      </c>
      <c r="M72">
        <v>3</v>
      </c>
      <c r="N72" s="1">
        <f>IF(data[[#This Row],[Conversions]]=0,0,data[[#This Row],[Spend, Dollars]]/data[[#This Row],[Conversions]])</f>
        <v>3.0318931199999999</v>
      </c>
      <c r="O72" s="13">
        <f>data[[#This Row],[Conversions]]/data[[#This Row],[Clicks]]</f>
        <v>0.26930368838331609</v>
      </c>
      <c r="P72" s="11">
        <v>14.399999999999999</v>
      </c>
      <c r="Q72" s="11">
        <f>IF(data[[#This Row],[Spend, Dollars]]=0,0,data[[#This Row],[Total conversion value, Dollars]]/data[[#This Row],[Spend, Dollars]])</f>
        <v>1.5831692642252506</v>
      </c>
      <c r="R72" s="2">
        <v>9</v>
      </c>
      <c r="S72" s="2">
        <v>21</v>
      </c>
      <c r="T72" s="2">
        <v>7.5</v>
      </c>
      <c r="U72" s="2">
        <f t="shared" si="1"/>
        <v>37.5</v>
      </c>
    </row>
    <row r="73" spans="1:21" x14ac:dyDescent="0.2">
      <c r="A73" t="s">
        <v>22</v>
      </c>
      <c r="B73" s="3">
        <v>45057</v>
      </c>
      <c r="C73" s="10" t="str">
        <f>TEXT(data[[#This Row],[Date]],"mmmm")</f>
        <v>May</v>
      </c>
      <c r="D73" t="s">
        <v>12</v>
      </c>
      <c r="E73" t="s">
        <v>13</v>
      </c>
      <c r="F73" t="s">
        <v>14</v>
      </c>
      <c r="G73" t="s">
        <v>21</v>
      </c>
      <c r="H73" s="11">
        <v>1337.2</v>
      </c>
      <c r="I73" s="11">
        <v>18.587079999999997</v>
      </c>
      <c r="J73" s="13">
        <f>data[[#This Row],[Clicks]]/data[[#This Row],[Impressions]]</f>
        <v>1.3899999999999997E-2</v>
      </c>
      <c r="K73" s="1">
        <v>1.3225</v>
      </c>
      <c r="L73" s="2">
        <v>24.581413299999994</v>
      </c>
      <c r="M73">
        <v>3</v>
      </c>
      <c r="N73" s="1">
        <f>IF(data[[#This Row],[Conversions]]=0,0,data[[#This Row],[Spend, Dollars]]/data[[#This Row],[Conversions]])</f>
        <v>8.193804433333332</v>
      </c>
      <c r="O73" s="13">
        <f>data[[#This Row],[Conversions]]/data[[#This Row],[Clicks]]</f>
        <v>0.16140243653118191</v>
      </c>
      <c r="P73" s="11">
        <v>42.24</v>
      </c>
      <c r="Q73" s="11">
        <f>IF(data[[#This Row],[Spend, Dollars]]=0,0,data[[#This Row],[Total conversion value, Dollars]]/data[[#This Row],[Spend, Dollars]])</f>
        <v>1.7183714981920919</v>
      </c>
      <c r="R73" s="2">
        <v>61</v>
      </c>
      <c r="S73" s="2">
        <v>1</v>
      </c>
      <c r="T73" s="2">
        <v>4.5</v>
      </c>
      <c r="U73" s="2">
        <f t="shared" si="1"/>
        <v>66.5</v>
      </c>
    </row>
    <row r="74" spans="1:21" x14ac:dyDescent="0.2">
      <c r="A74" t="s">
        <v>22</v>
      </c>
      <c r="B74" s="3">
        <v>45058</v>
      </c>
      <c r="C74" s="10" t="str">
        <f>TEXT(data[[#This Row],[Date]],"mmmm")</f>
        <v>May</v>
      </c>
      <c r="D74" t="s">
        <v>12</v>
      </c>
      <c r="E74" t="s">
        <v>13</v>
      </c>
      <c r="F74" t="s">
        <v>14</v>
      </c>
      <c r="G74" t="s">
        <v>21</v>
      </c>
      <c r="H74" s="11">
        <v>1588.2</v>
      </c>
      <c r="I74" s="11">
        <v>23.346539999999997</v>
      </c>
      <c r="J74" s="13">
        <f>data[[#This Row],[Clicks]]/data[[#This Row],[Impressions]]</f>
        <v>1.4699999999999998E-2</v>
      </c>
      <c r="K74" s="1">
        <v>0.60949999999999993</v>
      </c>
      <c r="L74" s="2">
        <v>14.229716129999996</v>
      </c>
      <c r="M74">
        <v>3</v>
      </c>
      <c r="N74" s="1">
        <f>IF(data[[#This Row],[Conversions]]=0,0,data[[#This Row],[Spend, Dollars]]/data[[#This Row],[Conversions]])</f>
        <v>4.7432387099999991</v>
      </c>
      <c r="O74" s="13">
        <f>data[[#This Row],[Conversions]]/data[[#This Row],[Clicks]]</f>
        <v>0.12849869830818617</v>
      </c>
      <c r="P74" s="11">
        <v>50.88</v>
      </c>
      <c r="Q74" s="11">
        <f>IF(data[[#This Row],[Spend, Dollars]]=0,0,data[[#This Row],[Total conversion value, Dollars]]/data[[#This Row],[Spend, Dollars]])</f>
        <v>3.5756159529234415</v>
      </c>
      <c r="R74" s="2">
        <v>48</v>
      </c>
      <c r="S74" s="2">
        <v>3</v>
      </c>
      <c r="T74" s="2">
        <v>6</v>
      </c>
      <c r="U74" s="2">
        <f t="shared" si="1"/>
        <v>57</v>
      </c>
    </row>
    <row r="75" spans="1:21" x14ac:dyDescent="0.2">
      <c r="A75" t="s">
        <v>22</v>
      </c>
      <c r="B75" s="3">
        <v>45059</v>
      </c>
      <c r="C75" s="10" t="str">
        <f>TEXT(data[[#This Row],[Date]],"mmmm")</f>
        <v>May</v>
      </c>
      <c r="D75" t="s">
        <v>12</v>
      </c>
      <c r="E75" t="s">
        <v>13</v>
      </c>
      <c r="F75" t="s">
        <v>14</v>
      </c>
      <c r="G75" t="s">
        <v>21</v>
      </c>
      <c r="H75" s="11">
        <v>870.6</v>
      </c>
      <c r="I75" s="11">
        <v>17.15082</v>
      </c>
      <c r="J75" s="13">
        <f>data[[#This Row],[Clicks]]/data[[#This Row],[Impressions]]</f>
        <v>1.9699999999999999E-2</v>
      </c>
      <c r="K75" s="1">
        <v>0.3795</v>
      </c>
      <c r="L75" s="2">
        <v>6.5087361899999996</v>
      </c>
      <c r="M75">
        <v>2</v>
      </c>
      <c r="N75" s="1">
        <f>IF(data[[#This Row],[Conversions]]=0,0,data[[#This Row],[Spend, Dollars]]/data[[#This Row],[Conversions]])</f>
        <v>3.2543680949999998</v>
      </c>
      <c r="O75" s="13">
        <f>data[[#This Row],[Conversions]]/data[[#This Row],[Clicks]]</f>
        <v>0.11661250016034219</v>
      </c>
      <c r="P75" s="11">
        <v>46.080000000000005</v>
      </c>
      <c r="Q75" s="11">
        <f>IF(data[[#This Row],[Spend, Dollars]]=0,0,data[[#This Row],[Total conversion value, Dollars]]/data[[#This Row],[Spend, Dollars]])</f>
        <v>7.0797154247543732</v>
      </c>
      <c r="R75" s="2">
        <v>66</v>
      </c>
      <c r="S75" s="2">
        <v>3</v>
      </c>
      <c r="T75" s="2">
        <v>10.5</v>
      </c>
      <c r="U75" s="2">
        <f t="shared" si="1"/>
        <v>79.5</v>
      </c>
    </row>
    <row r="76" spans="1:21" x14ac:dyDescent="0.2">
      <c r="A76" t="s">
        <v>22</v>
      </c>
      <c r="B76" s="3">
        <v>45060</v>
      </c>
      <c r="C76" s="10" t="str">
        <f>TEXT(data[[#This Row],[Date]],"mmmm")</f>
        <v>May</v>
      </c>
      <c r="D76" t="s">
        <v>12</v>
      </c>
      <c r="E76" t="s">
        <v>13</v>
      </c>
      <c r="F76" t="s">
        <v>14</v>
      </c>
      <c r="G76" t="s">
        <v>21</v>
      </c>
      <c r="H76" s="11">
        <v>926.40000000000009</v>
      </c>
      <c r="I76" s="11">
        <v>16.582560000000001</v>
      </c>
      <c r="J76" s="13">
        <f>data[[#This Row],[Clicks]]/data[[#This Row],[Impressions]]</f>
        <v>1.7899999999999999E-2</v>
      </c>
      <c r="K76" s="1">
        <v>0.67849999999999999</v>
      </c>
      <c r="L76" s="2">
        <v>11.251266960000001</v>
      </c>
      <c r="M76">
        <v>4</v>
      </c>
      <c r="N76" s="1">
        <f>IF(data[[#This Row],[Conversions]]=0,0,data[[#This Row],[Spend, Dollars]]/data[[#This Row],[Conversions]])</f>
        <v>2.8128167400000001</v>
      </c>
      <c r="O76" s="13">
        <f>data[[#This Row],[Conversions]]/data[[#This Row],[Clicks]]</f>
        <v>0.24121727887612043</v>
      </c>
      <c r="P76" s="11">
        <v>2.8800000000000003</v>
      </c>
      <c r="Q76" s="11">
        <f>IF(data[[#This Row],[Spend, Dollars]]=0,0,data[[#This Row],[Total conversion value, Dollars]]/data[[#This Row],[Spend, Dollars]])</f>
        <v>0.25597117286780652</v>
      </c>
      <c r="R76" s="2">
        <v>54</v>
      </c>
      <c r="S76" s="2">
        <v>4</v>
      </c>
      <c r="T76" s="2">
        <v>1.5</v>
      </c>
      <c r="U76" s="2">
        <f t="shared" si="1"/>
        <v>59.5</v>
      </c>
    </row>
    <row r="77" spans="1:21" x14ac:dyDescent="0.2">
      <c r="A77" t="s">
        <v>22</v>
      </c>
      <c r="B77" s="3">
        <v>45061</v>
      </c>
      <c r="C77" s="10" t="str">
        <f>TEXT(data[[#This Row],[Date]],"mmmm")</f>
        <v>May</v>
      </c>
      <c r="D77" t="s">
        <v>12</v>
      </c>
      <c r="E77" t="s">
        <v>13</v>
      </c>
      <c r="F77" t="s">
        <v>14</v>
      </c>
      <c r="G77" t="s">
        <v>21</v>
      </c>
      <c r="H77" s="11">
        <v>1438.6000000000001</v>
      </c>
      <c r="I77" s="11">
        <v>17.119340000000005</v>
      </c>
      <c r="J77" s="13">
        <f>data[[#This Row],[Clicks]]/data[[#This Row],[Impressions]]</f>
        <v>1.1900000000000003E-2</v>
      </c>
      <c r="K77" s="1">
        <v>1.3109999999999999</v>
      </c>
      <c r="L77" s="2">
        <v>22.443454740000004</v>
      </c>
      <c r="M77">
        <v>5</v>
      </c>
      <c r="N77" s="1">
        <f>IF(data[[#This Row],[Conversions]]=0,0,data[[#This Row],[Spend, Dollars]]/data[[#This Row],[Conversions]])</f>
        <v>4.4886909480000003</v>
      </c>
      <c r="O77" s="13">
        <f>data[[#This Row],[Conversions]]/data[[#This Row],[Clicks]]</f>
        <v>0.29206733437153526</v>
      </c>
      <c r="P77" s="11">
        <v>13.440000000000001</v>
      </c>
      <c r="Q77" s="11">
        <f>IF(data[[#This Row],[Spend, Dollars]]=0,0,data[[#This Row],[Total conversion value, Dollars]]/data[[#This Row],[Spend, Dollars]])</f>
        <v>0.59883828740708389</v>
      </c>
      <c r="R77" s="2">
        <v>53</v>
      </c>
      <c r="S77" s="2">
        <v>12</v>
      </c>
      <c r="T77" s="2">
        <v>0</v>
      </c>
      <c r="U77" s="2">
        <f t="shared" si="1"/>
        <v>65</v>
      </c>
    </row>
    <row r="78" spans="1:21" x14ac:dyDescent="0.2">
      <c r="A78" t="s">
        <v>22</v>
      </c>
      <c r="B78" s="3">
        <v>45062</v>
      </c>
      <c r="C78" s="10" t="str">
        <f>TEXT(data[[#This Row],[Date]],"mmmm")</f>
        <v>May</v>
      </c>
      <c r="D78" t="s">
        <v>12</v>
      </c>
      <c r="E78" t="s">
        <v>13</v>
      </c>
      <c r="F78" t="s">
        <v>14</v>
      </c>
      <c r="G78" t="s">
        <v>21</v>
      </c>
      <c r="H78" s="11">
        <v>1242.2</v>
      </c>
      <c r="I78" s="11">
        <v>24.471340000000005</v>
      </c>
      <c r="J78" s="13">
        <f>data[[#This Row],[Clicks]]/data[[#This Row],[Impressions]]</f>
        <v>1.9700000000000002E-2</v>
      </c>
      <c r="K78" s="1">
        <v>1.4490000000000001</v>
      </c>
      <c r="L78" s="2">
        <v>35.45897166000001</v>
      </c>
      <c r="M78">
        <v>3</v>
      </c>
      <c r="N78" s="1">
        <f>IF(data[[#This Row],[Conversions]]=0,0,data[[#This Row],[Spend, Dollars]]/data[[#This Row],[Conversions]])</f>
        <v>11.819657220000003</v>
      </c>
      <c r="O78" s="13">
        <f>data[[#This Row],[Conversions]]/data[[#This Row],[Clicks]]</f>
        <v>0.12259238766655195</v>
      </c>
      <c r="P78" s="11">
        <v>3.84</v>
      </c>
      <c r="Q78" s="11">
        <f>IF(data[[#This Row],[Spend, Dollars]]=0,0,data[[#This Row],[Total conversion value, Dollars]]/data[[#This Row],[Spend, Dollars]])</f>
        <v>0.10829417267990785</v>
      </c>
      <c r="R78" s="2">
        <v>79</v>
      </c>
      <c r="S78" s="2">
        <v>7</v>
      </c>
      <c r="T78" s="2">
        <v>1.5</v>
      </c>
      <c r="U78" s="2">
        <f t="shared" si="1"/>
        <v>87.5</v>
      </c>
    </row>
    <row r="79" spans="1:21" x14ac:dyDescent="0.2">
      <c r="A79" t="s">
        <v>22</v>
      </c>
      <c r="B79" s="3">
        <v>45063</v>
      </c>
      <c r="C79" s="10" t="str">
        <f>TEXT(data[[#This Row],[Date]],"mmmm")</f>
        <v>May</v>
      </c>
      <c r="D79" t="s">
        <v>12</v>
      </c>
      <c r="E79" t="s">
        <v>13</v>
      </c>
      <c r="F79" t="s">
        <v>14</v>
      </c>
      <c r="G79" t="s">
        <v>21</v>
      </c>
      <c r="H79" s="11">
        <v>1567.6000000000001</v>
      </c>
      <c r="I79" s="11">
        <v>26.178920000000002</v>
      </c>
      <c r="J79" s="13">
        <f>data[[#This Row],[Clicks]]/data[[#This Row],[Impressions]]</f>
        <v>1.67E-2</v>
      </c>
      <c r="K79" s="1">
        <v>0.44849999999999995</v>
      </c>
      <c r="L79" s="2">
        <v>11.741245619999999</v>
      </c>
      <c r="M79">
        <v>5</v>
      </c>
      <c r="N79" s="1">
        <f>IF(data[[#This Row],[Conversions]]=0,0,data[[#This Row],[Spend, Dollars]]/data[[#This Row],[Conversions]])</f>
        <v>2.3482491239999996</v>
      </c>
      <c r="O79" s="13">
        <f>data[[#This Row],[Conversions]]/data[[#This Row],[Clicks]]</f>
        <v>0.19099336412655676</v>
      </c>
      <c r="P79" s="11">
        <v>26.880000000000003</v>
      </c>
      <c r="Q79" s="11">
        <f>IF(data[[#This Row],[Spend, Dollars]]=0,0,data[[#This Row],[Total conversion value, Dollars]]/data[[#This Row],[Spend, Dollars]])</f>
        <v>2.2893652743464203</v>
      </c>
      <c r="R79" s="2">
        <v>53</v>
      </c>
      <c r="S79" s="2">
        <v>8</v>
      </c>
      <c r="T79" s="2">
        <v>4.5</v>
      </c>
      <c r="U79" s="2">
        <f t="shared" si="1"/>
        <v>65.5</v>
      </c>
    </row>
    <row r="80" spans="1:21" x14ac:dyDescent="0.2">
      <c r="A80" t="s">
        <v>22</v>
      </c>
      <c r="B80" s="3">
        <v>45064</v>
      </c>
      <c r="C80" s="10" t="str">
        <f>TEXT(data[[#This Row],[Date]],"mmmm")</f>
        <v>May</v>
      </c>
      <c r="D80" t="s">
        <v>12</v>
      </c>
      <c r="E80" t="s">
        <v>13</v>
      </c>
      <c r="F80" t="s">
        <v>14</v>
      </c>
      <c r="G80" t="s">
        <v>21</v>
      </c>
      <c r="H80" s="11">
        <v>1502.6000000000001</v>
      </c>
      <c r="I80" s="11">
        <v>21.937960000000007</v>
      </c>
      <c r="J80" s="13">
        <f>data[[#This Row],[Clicks]]/data[[#This Row],[Impressions]]</f>
        <v>1.4600000000000004E-2</v>
      </c>
      <c r="K80" s="1">
        <v>1.4605000000000001</v>
      </c>
      <c r="L80" s="2">
        <v>32.040390580000015</v>
      </c>
      <c r="M80">
        <v>4</v>
      </c>
      <c r="N80" s="1">
        <f>IF(data[[#This Row],[Conversions]]=0,0,data[[#This Row],[Spend, Dollars]]/data[[#This Row],[Conversions]])</f>
        <v>8.0100976450000037</v>
      </c>
      <c r="O80" s="13">
        <f>data[[#This Row],[Conversions]]/data[[#This Row],[Clicks]]</f>
        <v>0.18233235907076131</v>
      </c>
      <c r="P80" s="11">
        <v>8.64</v>
      </c>
      <c r="Q80" s="11">
        <f>IF(data[[#This Row],[Spend, Dollars]]=0,0,data[[#This Row],[Total conversion value, Dollars]]/data[[#This Row],[Spend, Dollars]])</f>
        <v>0.26965963409301225</v>
      </c>
      <c r="R80" s="2">
        <v>28</v>
      </c>
      <c r="S80" s="2">
        <v>23</v>
      </c>
      <c r="T80" s="2">
        <v>0</v>
      </c>
      <c r="U80" s="2">
        <f t="shared" si="1"/>
        <v>51</v>
      </c>
    </row>
    <row r="81" spans="1:21" x14ac:dyDescent="0.2">
      <c r="A81" t="s">
        <v>22</v>
      </c>
      <c r="B81" s="3">
        <v>45065</v>
      </c>
      <c r="C81" s="10" t="str">
        <f>TEXT(data[[#This Row],[Date]],"mmmm")</f>
        <v>May</v>
      </c>
      <c r="D81" t="s">
        <v>12</v>
      </c>
      <c r="E81" t="s">
        <v>13</v>
      </c>
      <c r="F81" t="s">
        <v>14</v>
      </c>
      <c r="G81" t="s">
        <v>21</v>
      </c>
      <c r="H81" s="11">
        <v>1299</v>
      </c>
      <c r="I81" s="11">
        <v>17.5365</v>
      </c>
      <c r="J81" s="13">
        <f>data[[#This Row],[Clicks]]/data[[#This Row],[Impressions]]</f>
        <v>1.35E-2</v>
      </c>
      <c r="K81" s="1">
        <v>1.1040000000000001</v>
      </c>
      <c r="L81" s="2">
        <v>19.360296000000002</v>
      </c>
      <c r="M81">
        <v>4</v>
      </c>
      <c r="N81" s="1">
        <f>IF(data[[#This Row],[Conversions]]=0,0,data[[#This Row],[Spend, Dollars]]/data[[#This Row],[Conversions]])</f>
        <v>4.8400740000000004</v>
      </c>
      <c r="O81" s="13">
        <f>data[[#This Row],[Conversions]]/data[[#This Row],[Clicks]]</f>
        <v>0.22809568614033587</v>
      </c>
      <c r="P81" s="11">
        <v>52.8</v>
      </c>
      <c r="Q81" s="11">
        <f>IF(data[[#This Row],[Spend, Dollars]]=0,0,data[[#This Row],[Total conversion value, Dollars]]/data[[#This Row],[Spend, Dollars]])</f>
        <v>2.7272310299387978</v>
      </c>
      <c r="R81" s="2">
        <v>76</v>
      </c>
      <c r="S81" s="2">
        <v>2</v>
      </c>
      <c r="T81" s="2">
        <v>3</v>
      </c>
      <c r="U81" s="2">
        <f t="shared" si="1"/>
        <v>81</v>
      </c>
    </row>
    <row r="82" spans="1:21" x14ac:dyDescent="0.2">
      <c r="A82" t="s">
        <v>22</v>
      </c>
      <c r="B82" s="3">
        <v>45066</v>
      </c>
      <c r="C82" s="10" t="str">
        <f>TEXT(data[[#This Row],[Date]],"mmmm")</f>
        <v>May</v>
      </c>
      <c r="D82" t="s">
        <v>12</v>
      </c>
      <c r="E82" t="s">
        <v>13</v>
      </c>
      <c r="F82" t="s">
        <v>14</v>
      </c>
      <c r="G82" t="s">
        <v>21</v>
      </c>
      <c r="H82" s="11">
        <v>1495.4</v>
      </c>
      <c r="I82" s="11">
        <v>27.515360000000001</v>
      </c>
      <c r="J82" s="13">
        <f>data[[#This Row],[Clicks]]/data[[#This Row],[Impressions]]</f>
        <v>1.84E-2</v>
      </c>
      <c r="K82" s="1">
        <v>0.66699999999999993</v>
      </c>
      <c r="L82" s="2">
        <v>18.352745119999998</v>
      </c>
      <c r="M82">
        <v>2</v>
      </c>
      <c r="N82" s="1">
        <f>IF(data[[#This Row],[Conversions]]=0,0,data[[#This Row],[Spend, Dollars]]/data[[#This Row],[Conversions]])</f>
        <v>9.176372559999999</v>
      </c>
      <c r="O82" s="13">
        <f>data[[#This Row],[Conversions]]/data[[#This Row],[Clicks]]</f>
        <v>7.2686673915950947E-2</v>
      </c>
      <c r="P82" s="11">
        <v>46.368000000000002</v>
      </c>
      <c r="Q82" s="11">
        <f>IF(data[[#This Row],[Spend, Dollars]]=0,0,data[[#This Row],[Total conversion value, Dollars]]/data[[#This Row],[Spend, Dollars]])</f>
        <v>2.5264885278371918</v>
      </c>
      <c r="R82" s="2">
        <v>76</v>
      </c>
      <c r="S82" s="2">
        <v>1</v>
      </c>
      <c r="T82" s="2">
        <v>1.5</v>
      </c>
      <c r="U82" s="2">
        <f t="shared" si="1"/>
        <v>78.5</v>
      </c>
    </row>
    <row r="83" spans="1:21" x14ac:dyDescent="0.2">
      <c r="A83" t="s">
        <v>22</v>
      </c>
      <c r="B83" s="3">
        <v>45067</v>
      </c>
      <c r="C83" s="10" t="str">
        <f>TEXT(data[[#This Row],[Date]],"mmmm")</f>
        <v>May</v>
      </c>
      <c r="D83" t="s">
        <v>12</v>
      </c>
      <c r="E83" t="s">
        <v>13</v>
      </c>
      <c r="F83" t="s">
        <v>14</v>
      </c>
      <c r="G83" t="s">
        <v>21</v>
      </c>
      <c r="H83" s="11">
        <v>1034.8</v>
      </c>
      <c r="I83" s="11">
        <v>13.86632</v>
      </c>
      <c r="J83" s="13">
        <f>data[[#This Row],[Clicks]]/data[[#This Row],[Impressions]]</f>
        <v>1.34E-2</v>
      </c>
      <c r="K83" s="1">
        <v>0.40249999999999997</v>
      </c>
      <c r="L83" s="2">
        <v>5.5811937999999994</v>
      </c>
      <c r="M83">
        <v>2</v>
      </c>
      <c r="N83" s="1">
        <f>IF(data[[#This Row],[Conversions]]=0,0,data[[#This Row],[Spend, Dollars]]/data[[#This Row],[Conversions]])</f>
        <v>2.7905968999999997</v>
      </c>
      <c r="O83" s="13">
        <f>data[[#This Row],[Conversions]]/data[[#This Row],[Clicks]]</f>
        <v>0.14423437509014647</v>
      </c>
      <c r="P83" s="11">
        <v>12.48</v>
      </c>
      <c r="Q83" s="11">
        <f>IF(data[[#This Row],[Spend, Dollars]]=0,0,data[[#This Row],[Total conversion value, Dollars]]/data[[#This Row],[Spend, Dollars]])</f>
        <v>2.2360807467391655</v>
      </c>
      <c r="R83" s="2">
        <v>54</v>
      </c>
      <c r="S83" s="2">
        <v>16</v>
      </c>
      <c r="T83" s="2">
        <v>1.5</v>
      </c>
      <c r="U83" s="2">
        <f t="shared" si="1"/>
        <v>71.5</v>
      </c>
    </row>
    <row r="84" spans="1:21" x14ac:dyDescent="0.2">
      <c r="A84" t="s">
        <v>22</v>
      </c>
      <c r="B84" s="3">
        <v>45068</v>
      </c>
      <c r="C84" s="10" t="str">
        <f>TEXT(data[[#This Row],[Date]],"mmmm")</f>
        <v>May</v>
      </c>
      <c r="D84" t="s">
        <v>12</v>
      </c>
      <c r="E84" t="s">
        <v>13</v>
      </c>
      <c r="F84" t="s">
        <v>14</v>
      </c>
      <c r="G84" t="s">
        <v>21</v>
      </c>
      <c r="H84" s="11">
        <v>1395.8000000000002</v>
      </c>
      <c r="I84" s="11">
        <v>15.912120000000003</v>
      </c>
      <c r="J84" s="13">
        <f>data[[#This Row],[Clicks]]/data[[#This Row],[Impressions]]</f>
        <v>1.14E-2</v>
      </c>
      <c r="K84" s="1">
        <v>0.79349999999999998</v>
      </c>
      <c r="L84" s="2">
        <v>12.626267220000003</v>
      </c>
      <c r="M84">
        <v>0</v>
      </c>
      <c r="N84" s="1">
        <f>IF(data[[#This Row],[Conversions]]=0,0,data[[#This Row],[Spend, Dollars]]/data[[#This Row],[Conversions]])</f>
        <v>0</v>
      </c>
      <c r="O84" s="13">
        <f>data[[#This Row],[Conversions]]/data[[#This Row],[Clicks]]</f>
        <v>0</v>
      </c>
      <c r="P84" s="11">
        <v>169.34399999999999</v>
      </c>
      <c r="Q84" s="11">
        <f>IF(data[[#This Row],[Spend, Dollars]]=0,0,data[[#This Row],[Total conversion value, Dollars]]/data[[#This Row],[Spend, Dollars]])</f>
        <v>13.412039920377985</v>
      </c>
      <c r="R84" s="2">
        <v>54</v>
      </c>
      <c r="S84" s="2">
        <v>4</v>
      </c>
      <c r="T84" s="2">
        <v>7.5</v>
      </c>
      <c r="U84" s="2">
        <f t="shared" si="1"/>
        <v>65.5</v>
      </c>
    </row>
    <row r="85" spans="1:21" x14ac:dyDescent="0.2">
      <c r="A85" t="s">
        <v>22</v>
      </c>
      <c r="B85" s="3">
        <v>45069</v>
      </c>
      <c r="C85" s="10" t="str">
        <f>TEXT(data[[#This Row],[Date]],"mmmm")</f>
        <v>May</v>
      </c>
      <c r="D85" t="s">
        <v>12</v>
      </c>
      <c r="E85" t="s">
        <v>13</v>
      </c>
      <c r="F85" t="s">
        <v>14</v>
      </c>
      <c r="G85" t="s">
        <v>21</v>
      </c>
      <c r="H85" s="11">
        <v>842.6</v>
      </c>
      <c r="I85" s="11">
        <v>12.386220000000002</v>
      </c>
      <c r="J85" s="13">
        <f>data[[#This Row],[Clicks]]/data[[#This Row],[Impressions]]</f>
        <v>1.4700000000000001E-2</v>
      </c>
      <c r="K85" s="1">
        <v>1.196</v>
      </c>
      <c r="L85" s="2">
        <v>14.813919120000001</v>
      </c>
      <c r="M85">
        <v>2</v>
      </c>
      <c r="N85" s="1">
        <f>IF(data[[#This Row],[Conversions]]=0,0,data[[#This Row],[Spend, Dollars]]/data[[#This Row],[Conversions]])</f>
        <v>7.4069595600000007</v>
      </c>
      <c r="O85" s="13">
        <f>data[[#This Row],[Conversions]]/data[[#This Row],[Clicks]]</f>
        <v>0.1614697623649507</v>
      </c>
      <c r="P85" s="11">
        <v>85.344000000000008</v>
      </c>
      <c r="Q85" s="11">
        <f>IF(data[[#This Row],[Spend, Dollars]]=0,0,data[[#This Row],[Total conversion value, Dollars]]/data[[#This Row],[Spend, Dollars]])</f>
        <v>5.7610683107334264</v>
      </c>
      <c r="R85" s="2">
        <v>45</v>
      </c>
      <c r="S85" s="2">
        <v>9</v>
      </c>
      <c r="T85" s="2">
        <v>12</v>
      </c>
      <c r="U85" s="2">
        <f t="shared" si="1"/>
        <v>66</v>
      </c>
    </row>
    <row r="86" spans="1:21" x14ac:dyDescent="0.2">
      <c r="A86" t="s">
        <v>22</v>
      </c>
      <c r="B86" s="3">
        <v>45070</v>
      </c>
      <c r="C86" s="10" t="str">
        <f>TEXT(data[[#This Row],[Date]],"mmmm")</f>
        <v>May</v>
      </c>
      <c r="D86" t="s">
        <v>12</v>
      </c>
      <c r="E86" t="s">
        <v>13</v>
      </c>
      <c r="F86" t="s">
        <v>14</v>
      </c>
      <c r="G86" t="s">
        <v>21</v>
      </c>
      <c r="H86" s="11">
        <v>1593</v>
      </c>
      <c r="I86" s="11">
        <v>28.036800000000003</v>
      </c>
      <c r="J86" s="13">
        <f>data[[#This Row],[Clicks]]/data[[#This Row],[Impressions]]</f>
        <v>1.7600000000000001E-2</v>
      </c>
      <c r="K86" s="1">
        <v>1.472</v>
      </c>
      <c r="L86" s="2">
        <v>41.270169600000003</v>
      </c>
      <c r="M86">
        <v>3</v>
      </c>
      <c r="N86" s="1">
        <f>IF(data[[#This Row],[Conversions]]=0,0,data[[#This Row],[Spend, Dollars]]/data[[#This Row],[Conversions]])</f>
        <v>13.756723200000001</v>
      </c>
      <c r="O86" s="13">
        <f>data[[#This Row],[Conversions]]/data[[#This Row],[Clicks]]</f>
        <v>0.10700222564629343</v>
      </c>
      <c r="P86" s="11">
        <v>152.54400000000001</v>
      </c>
      <c r="Q86" s="11">
        <f>IF(data[[#This Row],[Spend, Dollars]]=0,0,data[[#This Row],[Total conversion value, Dollars]]/data[[#This Row],[Spend, Dollars]])</f>
        <v>3.6962290554773976</v>
      </c>
      <c r="R86" s="2">
        <v>25</v>
      </c>
      <c r="S86" s="2">
        <v>15</v>
      </c>
      <c r="T86" s="2">
        <v>6</v>
      </c>
      <c r="U86" s="2">
        <f t="shared" si="1"/>
        <v>46</v>
      </c>
    </row>
    <row r="87" spans="1:21" x14ac:dyDescent="0.2">
      <c r="A87" t="s">
        <v>22</v>
      </c>
      <c r="B87" s="3">
        <v>45071</v>
      </c>
      <c r="C87" s="10" t="str">
        <f>TEXT(data[[#This Row],[Date]],"mmmm")</f>
        <v>May</v>
      </c>
      <c r="D87" t="s">
        <v>12</v>
      </c>
      <c r="E87" t="s">
        <v>13</v>
      </c>
      <c r="F87" t="s">
        <v>14</v>
      </c>
      <c r="G87" t="s">
        <v>21</v>
      </c>
      <c r="H87" s="11">
        <v>1734.6000000000001</v>
      </c>
      <c r="I87" s="11">
        <v>29.31474</v>
      </c>
      <c r="J87" s="13">
        <f>data[[#This Row],[Clicks]]/data[[#This Row],[Impressions]]</f>
        <v>1.6899999999999998E-2</v>
      </c>
      <c r="K87" s="1">
        <v>0.57499999999999996</v>
      </c>
      <c r="L87" s="2">
        <v>16.8559755</v>
      </c>
      <c r="M87">
        <v>5</v>
      </c>
      <c r="N87" s="1">
        <f>IF(data[[#This Row],[Conversions]]=0,0,data[[#This Row],[Spend, Dollars]]/data[[#This Row],[Conversions]])</f>
        <v>3.3711951</v>
      </c>
      <c r="O87" s="13">
        <f>data[[#This Row],[Conversions]]/data[[#This Row],[Clicks]]</f>
        <v>0.17056265892175745</v>
      </c>
      <c r="P87" s="11">
        <v>63.839999999999989</v>
      </c>
      <c r="Q87" s="11">
        <f>IF(data[[#This Row],[Spend, Dollars]]=0,0,data[[#This Row],[Total conversion value, Dollars]]/data[[#This Row],[Spend, Dollars]])</f>
        <v>3.7873809201965196</v>
      </c>
      <c r="R87" s="2">
        <v>45</v>
      </c>
      <c r="S87" s="2">
        <v>5</v>
      </c>
      <c r="T87" s="2">
        <v>0</v>
      </c>
      <c r="U87" s="2">
        <f t="shared" si="1"/>
        <v>50</v>
      </c>
    </row>
    <row r="88" spans="1:21" x14ac:dyDescent="0.2">
      <c r="A88" t="s">
        <v>22</v>
      </c>
      <c r="B88" s="3">
        <v>45072</v>
      </c>
      <c r="C88" s="10" t="str">
        <f>TEXT(data[[#This Row],[Date]],"mmmm")</f>
        <v>May</v>
      </c>
      <c r="D88" t="s">
        <v>12</v>
      </c>
      <c r="E88" t="s">
        <v>13</v>
      </c>
      <c r="F88" t="s">
        <v>14</v>
      </c>
      <c r="G88" t="s">
        <v>21</v>
      </c>
      <c r="H88" s="11">
        <v>1465.8000000000002</v>
      </c>
      <c r="I88" s="11">
        <v>17.589600000000008</v>
      </c>
      <c r="J88" s="13">
        <f>data[[#This Row],[Clicks]]/data[[#This Row],[Impressions]]</f>
        <v>1.2000000000000004E-2</v>
      </c>
      <c r="K88" s="1">
        <v>0.89699999999999991</v>
      </c>
      <c r="L88" s="2">
        <v>15.777871200000005</v>
      </c>
      <c r="M88">
        <v>0</v>
      </c>
      <c r="N88" s="1">
        <f>IF(data[[#This Row],[Conversions]]=0,0,data[[#This Row],[Spend, Dollars]]/data[[#This Row],[Conversions]])</f>
        <v>0</v>
      </c>
      <c r="O88" s="13">
        <f>data[[#This Row],[Conversions]]/data[[#This Row],[Clicks]]</f>
        <v>0</v>
      </c>
      <c r="P88" s="11">
        <v>95.423999999999992</v>
      </c>
      <c r="Q88" s="11">
        <f>IF(data[[#This Row],[Spend, Dollars]]=0,0,data[[#This Row],[Total conversion value, Dollars]]/data[[#This Row],[Spend, Dollars]])</f>
        <v>6.0479641892373897</v>
      </c>
      <c r="R88" s="2">
        <v>62</v>
      </c>
      <c r="S88" s="2">
        <v>2</v>
      </c>
      <c r="T88" s="2">
        <v>6</v>
      </c>
      <c r="U88" s="2">
        <f t="shared" si="1"/>
        <v>70</v>
      </c>
    </row>
    <row r="89" spans="1:21" x14ac:dyDescent="0.2">
      <c r="A89" t="s">
        <v>22</v>
      </c>
      <c r="B89" s="3">
        <v>45073</v>
      </c>
      <c r="C89" s="10" t="str">
        <f>TEXT(data[[#This Row],[Date]],"mmmm")</f>
        <v>May</v>
      </c>
      <c r="D89" t="s">
        <v>12</v>
      </c>
      <c r="E89" t="s">
        <v>13</v>
      </c>
      <c r="F89" t="s">
        <v>14</v>
      </c>
      <c r="G89" t="s">
        <v>21</v>
      </c>
      <c r="H89" s="11">
        <v>1732.4</v>
      </c>
      <c r="I89" s="11">
        <v>31.00996</v>
      </c>
      <c r="J89" s="13">
        <f>data[[#This Row],[Clicks]]/data[[#This Row],[Impressions]]</f>
        <v>1.7899999999999999E-2</v>
      </c>
      <c r="K89" s="1">
        <v>0.94299999999999984</v>
      </c>
      <c r="L89" s="2">
        <v>29.242392279999994</v>
      </c>
      <c r="M89">
        <v>2</v>
      </c>
      <c r="N89" s="1">
        <f>IF(data[[#This Row],[Conversions]]=0,0,data[[#This Row],[Spend, Dollars]]/data[[#This Row],[Conversions]])</f>
        <v>14.621196139999997</v>
      </c>
      <c r="O89" s="13">
        <f>data[[#This Row],[Conversions]]/data[[#This Row],[Clicks]]</f>
        <v>6.4495407282047446E-2</v>
      </c>
      <c r="P89" s="11">
        <v>122.30399999999997</v>
      </c>
      <c r="Q89" s="11">
        <f>IF(data[[#This Row],[Spend, Dollars]]=0,0,data[[#This Row],[Total conversion value, Dollars]]/data[[#This Row],[Spend, Dollars]])</f>
        <v>4.1824211517622114</v>
      </c>
      <c r="R89" s="2">
        <v>61</v>
      </c>
      <c r="S89" s="2">
        <v>1</v>
      </c>
      <c r="T89" s="2">
        <v>1.5</v>
      </c>
      <c r="U89" s="2">
        <f t="shared" si="1"/>
        <v>63.5</v>
      </c>
    </row>
    <row r="90" spans="1:21" x14ac:dyDescent="0.2">
      <c r="A90" t="s">
        <v>22</v>
      </c>
      <c r="B90" s="3">
        <v>45074</v>
      </c>
      <c r="C90" s="10" t="str">
        <f>TEXT(data[[#This Row],[Date]],"mmmm")</f>
        <v>May</v>
      </c>
      <c r="D90" t="s">
        <v>12</v>
      </c>
      <c r="E90" t="s">
        <v>13</v>
      </c>
      <c r="F90" t="s">
        <v>14</v>
      </c>
      <c r="G90" t="s">
        <v>21</v>
      </c>
      <c r="H90" s="11">
        <v>1104.8000000000002</v>
      </c>
      <c r="I90" s="11">
        <v>13.920480000000003</v>
      </c>
      <c r="J90" s="13">
        <f>data[[#This Row],[Clicks]]/data[[#This Row],[Impressions]]</f>
        <v>1.26E-2</v>
      </c>
      <c r="K90" s="1">
        <v>1.3454999999999999</v>
      </c>
      <c r="L90" s="2">
        <v>18.730005840000004</v>
      </c>
      <c r="M90">
        <v>2</v>
      </c>
      <c r="N90" s="1">
        <f>IF(data[[#This Row],[Conversions]]=0,0,data[[#This Row],[Spend, Dollars]]/data[[#This Row],[Conversions]])</f>
        <v>9.365002920000002</v>
      </c>
      <c r="O90" s="13">
        <f>data[[#This Row],[Conversions]]/data[[#This Row],[Clicks]]</f>
        <v>0.14367320667103431</v>
      </c>
      <c r="P90" s="11">
        <v>179.42400000000001</v>
      </c>
      <c r="Q90" s="11">
        <f>IF(data[[#This Row],[Spend, Dollars]]=0,0,data[[#This Row],[Total conversion value, Dollars]]/data[[#This Row],[Spend, Dollars]])</f>
        <v>9.5794951444606689</v>
      </c>
      <c r="R90" s="2">
        <v>30</v>
      </c>
      <c r="S90" s="2">
        <v>2</v>
      </c>
      <c r="T90" s="2">
        <v>7.5</v>
      </c>
      <c r="U90" s="2">
        <f t="shared" si="1"/>
        <v>39.5</v>
      </c>
    </row>
    <row r="91" spans="1:21" x14ac:dyDescent="0.2">
      <c r="A91" t="s">
        <v>22</v>
      </c>
      <c r="B91" s="3">
        <v>45075</v>
      </c>
      <c r="C91" s="10" t="str">
        <f>TEXT(data[[#This Row],[Date]],"mmmm")</f>
        <v>May</v>
      </c>
      <c r="D91" t="s">
        <v>12</v>
      </c>
      <c r="E91" t="s">
        <v>13</v>
      </c>
      <c r="F91" t="s">
        <v>14</v>
      </c>
      <c r="G91" t="s">
        <v>21</v>
      </c>
      <c r="H91" s="11">
        <v>786</v>
      </c>
      <c r="I91" s="11">
        <v>13.362</v>
      </c>
      <c r="J91" s="13">
        <f>data[[#This Row],[Clicks]]/data[[#This Row],[Impressions]]</f>
        <v>1.7000000000000001E-2</v>
      </c>
      <c r="K91" s="1">
        <v>0.97750000000000004</v>
      </c>
      <c r="L91" s="2">
        <v>13.061355000000001</v>
      </c>
      <c r="M91">
        <v>3</v>
      </c>
      <c r="N91" s="1">
        <f>IF(data[[#This Row],[Conversions]]=0,0,data[[#This Row],[Spend, Dollars]]/data[[#This Row],[Conversions]])</f>
        <v>4.3537850000000002</v>
      </c>
      <c r="O91" s="13">
        <f>data[[#This Row],[Conversions]]/data[[#This Row],[Clicks]]</f>
        <v>0.22451728783116301</v>
      </c>
      <c r="P91" s="11">
        <v>28.799999999999997</v>
      </c>
      <c r="Q91" s="11">
        <f>IF(data[[#This Row],[Spend, Dollars]]=0,0,data[[#This Row],[Total conversion value, Dollars]]/data[[#This Row],[Spend, Dollars]])</f>
        <v>2.2049779674467156</v>
      </c>
      <c r="R91" s="2">
        <v>57</v>
      </c>
      <c r="S91" s="2">
        <v>2</v>
      </c>
      <c r="T91" s="2">
        <v>9</v>
      </c>
      <c r="U91" s="2">
        <f t="shared" si="1"/>
        <v>68</v>
      </c>
    </row>
    <row r="92" spans="1:21" x14ac:dyDescent="0.2">
      <c r="A92" t="s">
        <v>22</v>
      </c>
      <c r="B92" s="3">
        <v>45076</v>
      </c>
      <c r="C92" s="10" t="str">
        <f>TEXT(data[[#This Row],[Date]],"mmmm")</f>
        <v>May</v>
      </c>
      <c r="D92" t="s">
        <v>12</v>
      </c>
      <c r="E92" t="s">
        <v>13</v>
      </c>
      <c r="F92" t="s">
        <v>14</v>
      </c>
      <c r="G92" t="s">
        <v>21</v>
      </c>
      <c r="H92" s="11">
        <v>1082</v>
      </c>
      <c r="I92" s="11">
        <v>15.148000000000001</v>
      </c>
      <c r="J92" s="13">
        <f>data[[#This Row],[Clicks]]/data[[#This Row],[Impressions]]</f>
        <v>1.4000000000000002E-2</v>
      </c>
      <c r="K92" s="1">
        <v>0.34499999999999997</v>
      </c>
      <c r="L92" s="2">
        <v>5.2260600000000004</v>
      </c>
      <c r="M92">
        <v>0</v>
      </c>
      <c r="N92" s="1">
        <f>IF(data[[#This Row],[Conversions]]=0,0,data[[#This Row],[Spend, Dollars]]/data[[#This Row],[Conversions]])</f>
        <v>0</v>
      </c>
      <c r="O92" s="13">
        <f>data[[#This Row],[Conversions]]/data[[#This Row],[Clicks]]</f>
        <v>0</v>
      </c>
      <c r="P92" s="11">
        <v>167.328</v>
      </c>
      <c r="Q92" s="11">
        <f>IF(data[[#This Row],[Spend, Dollars]]=0,0,data[[#This Row],[Total conversion value, Dollars]]/data[[#This Row],[Spend, Dollars]])</f>
        <v>32.018002089528245</v>
      </c>
      <c r="R92" s="2">
        <v>23</v>
      </c>
      <c r="S92" s="2">
        <v>16</v>
      </c>
      <c r="T92" s="2">
        <v>6</v>
      </c>
      <c r="U92" s="2">
        <f t="shared" si="1"/>
        <v>45</v>
      </c>
    </row>
    <row r="93" spans="1:21" x14ac:dyDescent="0.2">
      <c r="A93" t="s">
        <v>22</v>
      </c>
      <c r="B93" s="3">
        <v>45077</v>
      </c>
      <c r="C93" s="10" t="str">
        <f>TEXT(data[[#This Row],[Date]],"mmmm")</f>
        <v>May</v>
      </c>
      <c r="D93" t="s">
        <v>12</v>
      </c>
      <c r="E93" t="s">
        <v>13</v>
      </c>
      <c r="F93" t="s">
        <v>14</v>
      </c>
      <c r="G93" t="s">
        <v>21</v>
      </c>
      <c r="H93" s="11">
        <v>907.40000000000009</v>
      </c>
      <c r="I93" s="11">
        <v>17.14986</v>
      </c>
      <c r="J93" s="13">
        <f>data[[#This Row],[Clicks]]/data[[#This Row],[Impressions]]</f>
        <v>1.89E-2</v>
      </c>
      <c r="K93" s="1">
        <v>0.89699999999999991</v>
      </c>
      <c r="L93" s="2">
        <v>15.383424419999999</v>
      </c>
      <c r="M93">
        <v>4</v>
      </c>
      <c r="N93" s="1">
        <f>IF(data[[#This Row],[Conversions]]=0,0,data[[#This Row],[Spend, Dollars]]/data[[#This Row],[Conversions]])</f>
        <v>3.8458561049999997</v>
      </c>
      <c r="O93" s="13">
        <f>data[[#This Row],[Conversions]]/data[[#This Row],[Clicks]]</f>
        <v>0.23323805558762578</v>
      </c>
      <c r="P93" s="11">
        <v>69.215999999999994</v>
      </c>
      <c r="Q93" s="11">
        <f>IF(data[[#This Row],[Spend, Dollars]]=0,0,data[[#This Row],[Total conversion value, Dollars]]/data[[#This Row],[Spend, Dollars]])</f>
        <v>4.4993883097974097</v>
      </c>
      <c r="R93" s="2">
        <v>50</v>
      </c>
      <c r="S93" s="2">
        <v>18</v>
      </c>
      <c r="T93" s="2">
        <v>9</v>
      </c>
      <c r="U93" s="2">
        <f t="shared" si="1"/>
        <v>77</v>
      </c>
    </row>
    <row r="94" spans="1:21" x14ac:dyDescent="0.2">
      <c r="A94" t="s">
        <v>23</v>
      </c>
      <c r="B94" s="3">
        <v>45078</v>
      </c>
      <c r="C94" s="10" t="str">
        <f>TEXT(data[[#This Row],[Date]],"mmmm")</f>
        <v>June</v>
      </c>
      <c r="D94" t="s">
        <v>12</v>
      </c>
      <c r="E94" t="s">
        <v>13</v>
      </c>
      <c r="F94" t="s">
        <v>14</v>
      </c>
      <c r="G94" t="s">
        <v>21</v>
      </c>
      <c r="H94" s="11">
        <v>505</v>
      </c>
      <c r="I94" s="11">
        <v>7.3730000000000011</v>
      </c>
      <c r="J94" s="13">
        <f>data[[#This Row],[Clicks]]/data[[#This Row],[Impressions]]</f>
        <v>1.4600000000000002E-2</v>
      </c>
      <c r="K94" s="1">
        <v>0.51749999999999996</v>
      </c>
      <c r="L94" s="2">
        <v>3.8155275000000004</v>
      </c>
      <c r="M94">
        <v>3</v>
      </c>
      <c r="N94" s="1">
        <f>IF(data[[#This Row],[Conversions]]=0,0,data[[#This Row],[Spend, Dollars]]/data[[#This Row],[Conversions]])</f>
        <v>1.2718425000000002</v>
      </c>
      <c r="O94" s="13">
        <f>data[[#This Row],[Conversions]]/data[[#This Row],[Clicks]]</f>
        <v>0.40689000406889997</v>
      </c>
      <c r="P94" s="11">
        <v>49.92</v>
      </c>
      <c r="Q94" s="11">
        <f>IF(data[[#This Row],[Spend, Dollars]]=0,0,data[[#This Row],[Total conversion value, Dollars]]/data[[#This Row],[Spend, Dollars]])</f>
        <v>13.083381000399026</v>
      </c>
      <c r="R94" s="2">
        <v>30</v>
      </c>
      <c r="S94" s="2">
        <v>13</v>
      </c>
      <c r="T94" s="2">
        <v>0</v>
      </c>
      <c r="U94" s="2">
        <f t="shared" si="1"/>
        <v>43</v>
      </c>
    </row>
    <row r="95" spans="1:21" x14ac:dyDescent="0.2">
      <c r="A95" t="s">
        <v>23</v>
      </c>
      <c r="B95" s="3">
        <v>45079</v>
      </c>
      <c r="C95" s="10" t="str">
        <f>TEXT(data[[#This Row],[Date]],"mmmm")</f>
        <v>June</v>
      </c>
      <c r="D95" t="s">
        <v>12</v>
      </c>
      <c r="E95" t="s">
        <v>13</v>
      </c>
      <c r="F95" t="s">
        <v>14</v>
      </c>
      <c r="G95" t="s">
        <v>21</v>
      </c>
      <c r="H95" s="11">
        <v>587.99999999999989</v>
      </c>
      <c r="I95" s="11">
        <v>7.7616000000000005</v>
      </c>
      <c r="J95" s="13">
        <f>data[[#This Row],[Clicks]]/data[[#This Row],[Impressions]]</f>
        <v>1.3200000000000003E-2</v>
      </c>
      <c r="K95" s="1">
        <v>0.77049999999999985</v>
      </c>
      <c r="L95" s="2">
        <v>5.9803127999999992</v>
      </c>
      <c r="M95">
        <v>3</v>
      </c>
      <c r="N95" s="1">
        <f>IF(data[[#This Row],[Conversions]]=0,0,data[[#This Row],[Spend, Dollars]]/data[[#This Row],[Conversions]])</f>
        <v>1.9934375999999998</v>
      </c>
      <c r="O95" s="13">
        <f>data[[#This Row],[Conversions]]/data[[#This Row],[Clicks]]</f>
        <v>0.38651824366110077</v>
      </c>
      <c r="P95" s="11">
        <v>138.43199999999999</v>
      </c>
      <c r="Q95" s="11">
        <f>IF(data[[#This Row],[Spend, Dollars]]=0,0,data[[#This Row],[Total conversion value, Dollars]]/data[[#This Row],[Spend, Dollars]])</f>
        <v>23.147953063592261</v>
      </c>
      <c r="R95" s="2">
        <v>72</v>
      </c>
      <c r="S95" s="2">
        <v>1</v>
      </c>
      <c r="T95" s="2">
        <v>6</v>
      </c>
      <c r="U95" s="2">
        <f t="shared" si="1"/>
        <v>79</v>
      </c>
    </row>
    <row r="96" spans="1:21" x14ac:dyDescent="0.2">
      <c r="A96" t="s">
        <v>23</v>
      </c>
      <c r="B96" s="3">
        <v>45080</v>
      </c>
      <c r="C96" s="10" t="str">
        <f>TEXT(data[[#This Row],[Date]],"mmmm")</f>
        <v>June</v>
      </c>
      <c r="D96" t="s">
        <v>12</v>
      </c>
      <c r="E96" t="s">
        <v>13</v>
      </c>
      <c r="F96" t="s">
        <v>14</v>
      </c>
      <c r="G96" t="s">
        <v>21</v>
      </c>
      <c r="H96" s="11">
        <v>494.29999999999995</v>
      </c>
      <c r="I96" s="11">
        <v>8.5019599999999986</v>
      </c>
      <c r="J96" s="13">
        <f>data[[#This Row],[Clicks]]/data[[#This Row],[Impressions]]</f>
        <v>1.72E-2</v>
      </c>
      <c r="K96" s="1">
        <v>0.81649999999999989</v>
      </c>
      <c r="L96" s="2">
        <v>6.9418503399999976</v>
      </c>
      <c r="M96">
        <v>5</v>
      </c>
      <c r="N96" s="1">
        <f>IF(data[[#This Row],[Conversions]]=0,0,data[[#This Row],[Spend, Dollars]]/data[[#This Row],[Conversions]])</f>
        <v>1.3883700679999995</v>
      </c>
      <c r="O96" s="13">
        <f>data[[#This Row],[Conversions]]/data[[#This Row],[Clicks]]</f>
        <v>0.58809968524904854</v>
      </c>
      <c r="P96" s="11">
        <v>53.760000000000005</v>
      </c>
      <c r="Q96" s="11">
        <f>IF(data[[#This Row],[Spend, Dollars]]=0,0,data[[#This Row],[Total conversion value, Dollars]]/data[[#This Row],[Spend, Dollars]])</f>
        <v>7.7443329036102533</v>
      </c>
      <c r="R96" s="2">
        <v>60</v>
      </c>
      <c r="S96" s="2">
        <v>5</v>
      </c>
      <c r="T96" s="2">
        <v>18</v>
      </c>
      <c r="U96" s="2">
        <f t="shared" si="1"/>
        <v>83</v>
      </c>
    </row>
    <row r="97" spans="1:21" x14ac:dyDescent="0.2">
      <c r="A97" t="s">
        <v>23</v>
      </c>
      <c r="B97" s="3">
        <v>45081</v>
      </c>
      <c r="C97" s="10" t="str">
        <f>TEXT(data[[#This Row],[Date]],"mmmm")</f>
        <v>June</v>
      </c>
      <c r="D97" t="s">
        <v>12</v>
      </c>
      <c r="E97" t="s">
        <v>13</v>
      </c>
      <c r="F97" t="s">
        <v>14</v>
      </c>
      <c r="G97" t="s">
        <v>21</v>
      </c>
      <c r="H97" s="11">
        <v>440.69999999999993</v>
      </c>
      <c r="I97" s="11">
        <v>5.5528199999999988</v>
      </c>
      <c r="J97" s="13">
        <f>data[[#This Row],[Clicks]]/data[[#This Row],[Impressions]]</f>
        <v>1.2599999999999998E-2</v>
      </c>
      <c r="K97" s="1">
        <v>0.97749999999999992</v>
      </c>
      <c r="L97" s="2">
        <v>5.4278815499999986</v>
      </c>
      <c r="M97">
        <v>1</v>
      </c>
      <c r="N97" s="1">
        <f>IF(data[[#This Row],[Conversions]]=0,0,data[[#This Row],[Spend, Dollars]]/data[[#This Row],[Conversions]])</f>
        <v>5.4278815499999986</v>
      </c>
      <c r="O97" s="13">
        <f>data[[#This Row],[Conversions]]/data[[#This Row],[Clicks]]</f>
        <v>0.18008867566389694</v>
      </c>
      <c r="P97" s="11">
        <v>108.19199999999999</v>
      </c>
      <c r="Q97" s="11">
        <f>IF(data[[#This Row],[Spend, Dollars]]=0,0,data[[#This Row],[Total conversion value, Dollars]]/data[[#This Row],[Spend, Dollars]])</f>
        <v>19.932638360540498</v>
      </c>
      <c r="R97" s="2">
        <v>19</v>
      </c>
      <c r="S97" s="2">
        <v>5</v>
      </c>
      <c r="T97" s="2">
        <v>7.5</v>
      </c>
      <c r="U97" s="2">
        <f t="shared" si="1"/>
        <v>31.5</v>
      </c>
    </row>
    <row r="98" spans="1:21" x14ac:dyDescent="0.2">
      <c r="A98" t="s">
        <v>23</v>
      </c>
      <c r="B98" s="3">
        <v>45082</v>
      </c>
      <c r="C98" s="10" t="str">
        <f>TEXT(data[[#This Row],[Date]],"mmmm")</f>
        <v>June</v>
      </c>
      <c r="D98" t="s">
        <v>12</v>
      </c>
      <c r="E98" t="s">
        <v>13</v>
      </c>
      <c r="F98" t="s">
        <v>14</v>
      </c>
      <c r="G98" t="s">
        <v>21</v>
      </c>
      <c r="H98" s="11">
        <v>723.19999999999982</v>
      </c>
      <c r="I98" s="11">
        <v>8.8230399999999989</v>
      </c>
      <c r="J98" s="13">
        <f>data[[#This Row],[Clicks]]/data[[#This Row],[Impressions]]</f>
        <v>1.2200000000000001E-2</v>
      </c>
      <c r="K98" s="1">
        <v>1.4375</v>
      </c>
      <c r="L98" s="2">
        <v>12.683119999999999</v>
      </c>
      <c r="M98">
        <v>4</v>
      </c>
      <c r="N98" s="1">
        <f>IF(data[[#This Row],[Conversions]]=0,0,data[[#This Row],[Spend, Dollars]]/data[[#This Row],[Conversions]])</f>
        <v>3.1707799999999997</v>
      </c>
      <c r="O98" s="13">
        <f>data[[#This Row],[Conversions]]/data[[#This Row],[Clicks]]</f>
        <v>0.45335847961700282</v>
      </c>
      <c r="P98" s="11">
        <v>9.6</v>
      </c>
      <c r="Q98" s="11">
        <f>IF(data[[#This Row],[Spend, Dollars]]=0,0,data[[#This Row],[Total conversion value, Dollars]]/data[[#This Row],[Spend, Dollars]])</f>
        <v>0.75691154857795251</v>
      </c>
      <c r="R98" s="2">
        <v>29</v>
      </c>
      <c r="S98" s="2">
        <v>1</v>
      </c>
      <c r="T98" s="2">
        <v>0</v>
      </c>
      <c r="U98" s="2">
        <f t="shared" si="1"/>
        <v>30</v>
      </c>
    </row>
    <row r="99" spans="1:21" x14ac:dyDescent="0.2">
      <c r="A99" t="s">
        <v>23</v>
      </c>
      <c r="B99" s="3">
        <v>45083</v>
      </c>
      <c r="C99" s="10" t="str">
        <f>TEXT(data[[#This Row],[Date]],"mmmm")</f>
        <v>June</v>
      </c>
      <c r="D99" t="s">
        <v>12</v>
      </c>
      <c r="E99" t="s">
        <v>13</v>
      </c>
      <c r="F99" t="s">
        <v>14</v>
      </c>
      <c r="G99" t="s">
        <v>21</v>
      </c>
      <c r="H99" s="11">
        <v>950.5</v>
      </c>
      <c r="I99" s="11">
        <v>10.170350000000001</v>
      </c>
      <c r="J99" s="13">
        <f>data[[#This Row],[Clicks]]/data[[#This Row],[Impressions]]</f>
        <v>1.0700000000000001E-2</v>
      </c>
      <c r="K99" s="1">
        <v>0.91999999999999993</v>
      </c>
      <c r="L99" s="2">
        <v>9.3567219999999995</v>
      </c>
      <c r="M99">
        <v>6</v>
      </c>
      <c r="N99" s="1">
        <f>IF(data[[#This Row],[Conversions]]=0,0,data[[#This Row],[Spend, Dollars]]/data[[#This Row],[Conversions]])</f>
        <v>1.5594536666666665</v>
      </c>
      <c r="O99" s="13">
        <f>data[[#This Row],[Conversions]]/data[[#This Row],[Clicks]]</f>
        <v>0.58995019837075413</v>
      </c>
      <c r="P99" s="11">
        <v>55.776000000000003</v>
      </c>
      <c r="Q99" s="11">
        <f>IF(data[[#This Row],[Spend, Dollars]]=0,0,data[[#This Row],[Total conversion value, Dollars]]/data[[#This Row],[Spend, Dollars]])</f>
        <v>5.9610620044070997</v>
      </c>
      <c r="R99" s="2">
        <v>30</v>
      </c>
      <c r="S99" s="2">
        <v>5</v>
      </c>
      <c r="T99" s="2">
        <v>1.5</v>
      </c>
      <c r="U99" s="2">
        <f t="shared" si="1"/>
        <v>36.5</v>
      </c>
    </row>
    <row r="100" spans="1:21" x14ac:dyDescent="0.2">
      <c r="A100" t="s">
        <v>23</v>
      </c>
      <c r="B100" s="3">
        <v>45084</v>
      </c>
      <c r="C100" s="10" t="str">
        <f>TEXT(data[[#This Row],[Date]],"mmmm")</f>
        <v>June</v>
      </c>
      <c r="D100" t="s">
        <v>12</v>
      </c>
      <c r="E100" t="s">
        <v>13</v>
      </c>
      <c r="F100" t="s">
        <v>14</v>
      </c>
      <c r="G100" t="s">
        <v>21</v>
      </c>
      <c r="H100" s="11">
        <v>848.89999999999986</v>
      </c>
      <c r="I100" s="11">
        <v>14.176629999999998</v>
      </c>
      <c r="J100" s="13">
        <f>data[[#This Row],[Clicks]]/data[[#This Row],[Impressions]]</f>
        <v>1.67E-2</v>
      </c>
      <c r="K100" s="1">
        <v>0.73599999999999999</v>
      </c>
      <c r="L100" s="2">
        <v>10.433999679999998</v>
      </c>
      <c r="M100">
        <v>6</v>
      </c>
      <c r="N100" s="1">
        <f>IF(data[[#This Row],[Conversions]]=0,0,data[[#This Row],[Spend, Dollars]]/data[[#This Row],[Conversions]])</f>
        <v>1.7389999466666664</v>
      </c>
      <c r="O100" s="13">
        <f>data[[#This Row],[Conversions]]/data[[#This Row],[Clicks]]</f>
        <v>0.4232317553607593</v>
      </c>
      <c r="P100" s="11">
        <v>157.91999999999999</v>
      </c>
      <c r="Q100" s="11">
        <f>IF(data[[#This Row],[Spend, Dollars]]=0,0,data[[#This Row],[Total conversion value, Dollars]]/data[[#This Row],[Spend, Dollars]])</f>
        <v>15.135135599314109</v>
      </c>
      <c r="R100" s="2">
        <v>48</v>
      </c>
      <c r="S100" s="2">
        <v>26</v>
      </c>
      <c r="T100" s="2">
        <v>0</v>
      </c>
      <c r="U100" s="2">
        <f t="shared" si="1"/>
        <v>74</v>
      </c>
    </row>
    <row r="101" spans="1:21" x14ac:dyDescent="0.2">
      <c r="A101" t="s">
        <v>23</v>
      </c>
      <c r="B101" s="3">
        <v>45085</v>
      </c>
      <c r="C101" s="10" t="str">
        <f>TEXT(data[[#This Row],[Date]],"mmmm")</f>
        <v>June</v>
      </c>
      <c r="D101" t="s">
        <v>12</v>
      </c>
      <c r="E101" t="s">
        <v>13</v>
      </c>
      <c r="F101" t="s">
        <v>14</v>
      </c>
      <c r="G101" t="s">
        <v>21</v>
      </c>
      <c r="H101" s="11">
        <v>663.8</v>
      </c>
      <c r="I101" s="11">
        <v>11.019079999999999</v>
      </c>
      <c r="J101" s="13">
        <f>data[[#This Row],[Clicks]]/data[[#This Row],[Impressions]]</f>
        <v>1.66E-2</v>
      </c>
      <c r="K101" s="1">
        <v>1.4834999999999996</v>
      </c>
      <c r="L101" s="2">
        <v>16.346805179999993</v>
      </c>
      <c r="M101">
        <v>4</v>
      </c>
      <c r="N101" s="1">
        <f>IF(data[[#This Row],[Conversions]]=0,0,data[[#This Row],[Spend, Dollars]]/data[[#This Row],[Conversions]])</f>
        <v>4.0867012949999983</v>
      </c>
      <c r="O101" s="13">
        <f>data[[#This Row],[Conversions]]/data[[#This Row],[Clicks]]</f>
        <v>0.36300671199410478</v>
      </c>
      <c r="P101" s="11">
        <v>290.30399999999997</v>
      </c>
      <c r="Q101" s="11">
        <f>IF(data[[#This Row],[Spend, Dollars]]=0,0,data[[#This Row],[Total conversion value, Dollars]]/data[[#This Row],[Spend, Dollars]])</f>
        <v>17.75906648445174</v>
      </c>
      <c r="R101" s="2">
        <v>46</v>
      </c>
      <c r="S101" s="2">
        <v>3</v>
      </c>
      <c r="T101" s="2">
        <v>7.5</v>
      </c>
      <c r="U101" s="2">
        <f t="shared" si="1"/>
        <v>56.5</v>
      </c>
    </row>
    <row r="102" spans="1:21" x14ac:dyDescent="0.2">
      <c r="A102" t="s">
        <v>23</v>
      </c>
      <c r="B102" s="3">
        <v>45086</v>
      </c>
      <c r="C102" s="10" t="str">
        <f>TEXT(data[[#This Row],[Date]],"mmmm")</f>
        <v>June</v>
      </c>
      <c r="D102" t="s">
        <v>12</v>
      </c>
      <c r="E102" t="s">
        <v>13</v>
      </c>
      <c r="F102" t="s">
        <v>14</v>
      </c>
      <c r="G102" t="s">
        <v>21</v>
      </c>
      <c r="H102" s="11">
        <v>727.3</v>
      </c>
      <c r="I102" s="11">
        <v>8.5821400000000008</v>
      </c>
      <c r="J102" s="13">
        <f>data[[#This Row],[Clicks]]/data[[#This Row],[Impressions]]</f>
        <v>1.1800000000000001E-2</v>
      </c>
      <c r="K102" s="1">
        <v>1.081</v>
      </c>
      <c r="L102" s="2">
        <v>9.2772933399999999</v>
      </c>
      <c r="M102">
        <v>4</v>
      </c>
      <c r="N102" s="1">
        <f>IF(data[[#This Row],[Conversions]]=0,0,data[[#This Row],[Spend, Dollars]]/data[[#This Row],[Conversions]])</f>
        <v>2.319323335</v>
      </c>
      <c r="O102" s="13">
        <f>data[[#This Row],[Conversions]]/data[[#This Row],[Clicks]]</f>
        <v>0.4660842167571258</v>
      </c>
      <c r="P102" s="11">
        <v>222.43199999999999</v>
      </c>
      <c r="Q102" s="11">
        <f>IF(data[[#This Row],[Spend, Dollars]]=0,0,data[[#This Row],[Total conversion value, Dollars]]/data[[#This Row],[Spend, Dollars]])</f>
        <v>23.975958487909576</v>
      </c>
      <c r="R102" s="2">
        <v>57</v>
      </c>
      <c r="S102" s="2">
        <v>10</v>
      </c>
      <c r="T102" s="2">
        <v>1.5</v>
      </c>
      <c r="U102" s="2">
        <f t="shared" si="1"/>
        <v>68.5</v>
      </c>
    </row>
    <row r="103" spans="1:21" x14ac:dyDescent="0.2">
      <c r="A103" t="s">
        <v>23</v>
      </c>
      <c r="B103" s="3">
        <v>45087</v>
      </c>
      <c r="C103" s="10" t="str">
        <f>TEXT(data[[#This Row],[Date]],"mmmm")</f>
        <v>June</v>
      </c>
      <c r="D103" t="s">
        <v>12</v>
      </c>
      <c r="E103" t="s">
        <v>13</v>
      </c>
      <c r="F103" t="s">
        <v>14</v>
      </c>
      <c r="G103" t="s">
        <v>21</v>
      </c>
      <c r="H103" s="11">
        <v>588.09999999999991</v>
      </c>
      <c r="I103" s="11">
        <v>8.4098299999999995</v>
      </c>
      <c r="J103" s="13">
        <f>data[[#This Row],[Clicks]]/data[[#This Row],[Impressions]]</f>
        <v>1.4300000000000002E-2</v>
      </c>
      <c r="K103" s="1">
        <v>1.4144999999999999</v>
      </c>
      <c r="L103" s="2">
        <v>11.895704534999998</v>
      </c>
      <c r="M103">
        <v>7</v>
      </c>
      <c r="N103" s="1">
        <f>IF(data[[#This Row],[Conversions]]=0,0,data[[#This Row],[Spend, Dollars]]/data[[#This Row],[Conversions]])</f>
        <v>1.6993863621428569</v>
      </c>
      <c r="O103" s="13">
        <f>data[[#This Row],[Conversions]]/data[[#This Row],[Clicks]]</f>
        <v>0.83235927480103644</v>
      </c>
      <c r="P103" s="11">
        <v>104.16</v>
      </c>
      <c r="Q103" s="11">
        <f>IF(data[[#This Row],[Spend, Dollars]]=0,0,data[[#This Row],[Total conversion value, Dollars]]/data[[#This Row],[Spend, Dollars]])</f>
        <v>8.756101809147701</v>
      </c>
      <c r="R103" s="2">
        <v>30</v>
      </c>
      <c r="S103" s="2">
        <v>25</v>
      </c>
      <c r="T103" s="2">
        <v>13.5</v>
      </c>
      <c r="U103" s="2">
        <f t="shared" si="1"/>
        <v>68.5</v>
      </c>
    </row>
    <row r="104" spans="1:21" x14ac:dyDescent="0.2">
      <c r="A104" t="s">
        <v>23</v>
      </c>
      <c r="B104" s="3">
        <v>45088</v>
      </c>
      <c r="C104" s="10" t="str">
        <f>TEXT(data[[#This Row],[Date]],"mmmm")</f>
        <v>June</v>
      </c>
      <c r="D104" t="s">
        <v>12</v>
      </c>
      <c r="E104" t="s">
        <v>13</v>
      </c>
      <c r="F104" t="s">
        <v>14</v>
      </c>
      <c r="G104" t="s">
        <v>21</v>
      </c>
      <c r="H104" s="11">
        <v>369.29999999999995</v>
      </c>
      <c r="I104" s="11">
        <v>5.0963399999999996</v>
      </c>
      <c r="J104" s="13">
        <f>data[[#This Row],[Clicks]]/data[[#This Row],[Impressions]]</f>
        <v>1.3800000000000002E-2</v>
      </c>
      <c r="K104" s="1">
        <v>0.94299999999999995</v>
      </c>
      <c r="L104" s="2">
        <v>4.805848619999999</v>
      </c>
      <c r="M104">
        <v>5</v>
      </c>
      <c r="N104" s="1">
        <f>IF(data[[#This Row],[Conversions]]=0,0,data[[#This Row],[Spend, Dollars]]/data[[#This Row],[Conversions]])</f>
        <v>0.96116972399999978</v>
      </c>
      <c r="O104" s="13">
        <f>data[[#This Row],[Conversions]]/data[[#This Row],[Clicks]]</f>
        <v>0.98109623769214782</v>
      </c>
      <c r="P104" s="11">
        <v>48.384</v>
      </c>
      <c r="Q104" s="11">
        <f>IF(data[[#This Row],[Spend, Dollars]]=0,0,data[[#This Row],[Total conversion value, Dollars]]/data[[#This Row],[Spend, Dollars]])</f>
        <v>10.067732845068267</v>
      </c>
      <c r="R104" s="2">
        <v>59</v>
      </c>
      <c r="S104" s="2">
        <v>4</v>
      </c>
      <c r="T104" s="2">
        <v>12</v>
      </c>
      <c r="U104" s="2">
        <f t="shared" si="1"/>
        <v>75</v>
      </c>
    </row>
    <row r="105" spans="1:21" x14ac:dyDescent="0.2">
      <c r="A105" t="s">
        <v>23</v>
      </c>
      <c r="B105" s="3">
        <v>45089</v>
      </c>
      <c r="C105" s="10" t="str">
        <f>TEXT(data[[#This Row],[Date]],"mmmm")</f>
        <v>June</v>
      </c>
      <c r="D105" t="s">
        <v>12</v>
      </c>
      <c r="E105" t="s">
        <v>13</v>
      </c>
      <c r="F105" t="s">
        <v>14</v>
      </c>
      <c r="G105" t="s">
        <v>21</v>
      </c>
      <c r="H105" s="11">
        <v>440.4</v>
      </c>
      <c r="I105" s="11">
        <v>6.7381200000000003</v>
      </c>
      <c r="J105" s="13">
        <f>data[[#This Row],[Clicks]]/data[[#This Row],[Impressions]]</f>
        <v>1.5300000000000001E-2</v>
      </c>
      <c r="K105" s="1">
        <v>0.65549999999999986</v>
      </c>
      <c r="L105" s="2">
        <v>4.4168376599999997</v>
      </c>
      <c r="M105">
        <v>2</v>
      </c>
      <c r="N105" s="1">
        <f>IF(data[[#This Row],[Conversions]]=0,0,data[[#This Row],[Spend, Dollars]]/data[[#This Row],[Conversions]])</f>
        <v>2.2084188299999998</v>
      </c>
      <c r="O105" s="13">
        <f>data[[#This Row],[Conversions]]/data[[#This Row],[Clicks]]</f>
        <v>0.29681869720337423</v>
      </c>
      <c r="P105" s="11">
        <v>144.47999999999999</v>
      </c>
      <c r="Q105" s="11">
        <f>IF(data[[#This Row],[Spend, Dollars]]=0,0,data[[#This Row],[Total conversion value, Dollars]]/data[[#This Row],[Spend, Dollars]])</f>
        <v>32.711186401177351</v>
      </c>
      <c r="R105" s="2">
        <v>37</v>
      </c>
      <c r="S105" s="2">
        <v>27</v>
      </c>
      <c r="T105" s="2">
        <v>12</v>
      </c>
      <c r="U105" s="2">
        <f t="shared" si="1"/>
        <v>76</v>
      </c>
    </row>
    <row r="106" spans="1:21" x14ac:dyDescent="0.2">
      <c r="A106" t="s">
        <v>23</v>
      </c>
      <c r="B106" s="3">
        <v>45090</v>
      </c>
      <c r="C106" s="10" t="str">
        <f>TEXT(data[[#This Row],[Date]],"mmmm")</f>
        <v>June</v>
      </c>
      <c r="D106" t="s">
        <v>12</v>
      </c>
      <c r="E106" t="s">
        <v>13</v>
      </c>
      <c r="F106" t="s">
        <v>14</v>
      </c>
      <c r="G106" t="s">
        <v>21</v>
      </c>
      <c r="H106" s="11">
        <v>779.8</v>
      </c>
      <c r="I106" s="11">
        <v>9.9034600000000026</v>
      </c>
      <c r="J106" s="13">
        <f>data[[#This Row],[Clicks]]/data[[#This Row],[Impressions]]</f>
        <v>1.2700000000000005E-2</v>
      </c>
      <c r="K106" s="1">
        <v>1.5065</v>
      </c>
      <c r="L106" s="2">
        <v>14.919562490000004</v>
      </c>
      <c r="M106">
        <v>3</v>
      </c>
      <c r="N106" s="1">
        <f>IF(data[[#This Row],[Conversions]]=0,0,data[[#This Row],[Spend, Dollars]]/data[[#This Row],[Conversions]])</f>
        <v>4.973187496666668</v>
      </c>
      <c r="O106" s="13">
        <f>data[[#This Row],[Conversions]]/data[[#This Row],[Clicks]]</f>
        <v>0.3029244324710757</v>
      </c>
      <c r="P106" s="11">
        <v>13.440000000000001</v>
      </c>
      <c r="Q106" s="11">
        <f>IF(data[[#This Row],[Spend, Dollars]]=0,0,data[[#This Row],[Total conversion value, Dollars]]/data[[#This Row],[Spend, Dollars]])</f>
        <v>0.90083070525749698</v>
      </c>
      <c r="R106" s="2">
        <v>34</v>
      </c>
      <c r="S106" s="2">
        <v>21</v>
      </c>
      <c r="T106" s="2">
        <v>1.5</v>
      </c>
      <c r="U106" s="2">
        <f t="shared" si="1"/>
        <v>56.5</v>
      </c>
    </row>
    <row r="107" spans="1:21" x14ac:dyDescent="0.2">
      <c r="A107" t="s">
        <v>23</v>
      </c>
      <c r="B107" s="3">
        <v>45091</v>
      </c>
      <c r="C107" s="10" t="str">
        <f>TEXT(data[[#This Row],[Date]],"mmmm")</f>
        <v>June</v>
      </c>
      <c r="D107" t="s">
        <v>12</v>
      </c>
      <c r="E107" t="s">
        <v>13</v>
      </c>
      <c r="F107" t="s">
        <v>14</v>
      </c>
      <c r="G107" t="s">
        <v>21</v>
      </c>
      <c r="H107" s="11">
        <v>504.5</v>
      </c>
      <c r="I107" s="11">
        <v>7.5675000000000017</v>
      </c>
      <c r="J107" s="13">
        <f>data[[#This Row],[Clicks]]/data[[#This Row],[Impressions]]</f>
        <v>1.5000000000000003E-2</v>
      </c>
      <c r="K107" s="1">
        <v>1.1384999999999998</v>
      </c>
      <c r="L107" s="2">
        <v>8.6155987500000002</v>
      </c>
      <c r="M107">
        <v>1</v>
      </c>
      <c r="N107" s="1">
        <f>IF(data[[#This Row],[Conversions]]=0,0,data[[#This Row],[Spend, Dollars]]/data[[#This Row],[Conversions]])</f>
        <v>8.6155987500000002</v>
      </c>
      <c r="O107" s="13">
        <f>data[[#This Row],[Conversions]]/data[[#This Row],[Clicks]]</f>
        <v>0.13214403700033034</v>
      </c>
      <c r="P107" s="11">
        <v>73.24799999999999</v>
      </c>
      <c r="Q107" s="11">
        <f>IF(data[[#This Row],[Spend, Dollars]]=0,0,data[[#This Row],[Total conversion value, Dollars]]/data[[#This Row],[Spend, Dollars]])</f>
        <v>8.5017886888012271</v>
      </c>
      <c r="R107" s="2">
        <v>42</v>
      </c>
      <c r="S107" s="2">
        <v>9</v>
      </c>
      <c r="T107" s="2">
        <v>9</v>
      </c>
      <c r="U107" s="2">
        <f t="shared" si="1"/>
        <v>60</v>
      </c>
    </row>
    <row r="108" spans="1:21" x14ac:dyDescent="0.2">
      <c r="A108" t="s">
        <v>23</v>
      </c>
      <c r="B108" s="3">
        <v>45092</v>
      </c>
      <c r="C108" s="10" t="str">
        <f>TEXT(data[[#This Row],[Date]],"mmmm")</f>
        <v>June</v>
      </c>
      <c r="D108" t="s">
        <v>12</v>
      </c>
      <c r="E108" t="s">
        <v>13</v>
      </c>
      <c r="F108" t="s">
        <v>14</v>
      </c>
      <c r="G108" t="s">
        <v>21</v>
      </c>
      <c r="H108" s="11">
        <v>476</v>
      </c>
      <c r="I108" s="11">
        <v>5.9976000000000003</v>
      </c>
      <c r="J108" s="13">
        <f>data[[#This Row],[Clicks]]/data[[#This Row],[Impressions]]</f>
        <v>1.26E-2</v>
      </c>
      <c r="K108" s="1">
        <v>0.20699999999999999</v>
      </c>
      <c r="L108" s="2">
        <v>1.2415031999999999</v>
      </c>
      <c r="M108">
        <v>4</v>
      </c>
      <c r="N108" s="1">
        <f>IF(data[[#This Row],[Conversions]]=0,0,data[[#This Row],[Spend, Dollars]]/data[[#This Row],[Conversions]])</f>
        <v>0.31037579999999998</v>
      </c>
      <c r="O108" s="13">
        <f>data[[#This Row],[Conversions]]/data[[#This Row],[Clicks]]</f>
        <v>0.66693344004268373</v>
      </c>
      <c r="P108" s="11">
        <v>41.279999999999994</v>
      </c>
      <c r="Q108" s="11">
        <f>IF(data[[#This Row],[Spend, Dollars]]=0,0,data[[#This Row],[Total conversion value, Dollars]]/data[[#This Row],[Spend, Dollars]])</f>
        <v>33.250014981838142</v>
      </c>
      <c r="R108" s="2">
        <v>23</v>
      </c>
      <c r="S108" s="2">
        <v>22</v>
      </c>
      <c r="T108" s="2">
        <v>3</v>
      </c>
      <c r="U108" s="2">
        <f t="shared" si="1"/>
        <v>48</v>
      </c>
    </row>
    <row r="109" spans="1:21" x14ac:dyDescent="0.2">
      <c r="A109" t="s">
        <v>23</v>
      </c>
      <c r="B109" s="3">
        <v>45093</v>
      </c>
      <c r="C109" s="10" t="str">
        <f>TEXT(data[[#This Row],[Date]],"mmmm")</f>
        <v>June</v>
      </c>
      <c r="D109" t="s">
        <v>12</v>
      </c>
      <c r="E109" t="s">
        <v>13</v>
      </c>
      <c r="F109" t="s">
        <v>14</v>
      </c>
      <c r="G109" t="s">
        <v>21</v>
      </c>
      <c r="H109" s="11">
        <v>232.29999999999995</v>
      </c>
      <c r="I109" s="11">
        <v>2.6946799999999991</v>
      </c>
      <c r="J109" s="13">
        <f>data[[#This Row],[Clicks]]/data[[#This Row],[Impressions]]</f>
        <v>1.1599999999999997E-2</v>
      </c>
      <c r="K109" s="1">
        <v>0.7014999999999999</v>
      </c>
      <c r="L109" s="2">
        <v>1.8903180199999992</v>
      </c>
      <c r="M109">
        <v>3</v>
      </c>
      <c r="N109" s="1">
        <f>IF(data[[#This Row],[Conversions]]=0,0,data[[#This Row],[Spend, Dollars]]/data[[#This Row],[Conversions]])</f>
        <v>0.63010600666666639</v>
      </c>
      <c r="O109" s="13">
        <f>data[[#This Row],[Conversions]]/data[[#This Row],[Clicks]]</f>
        <v>1.1133047337717283</v>
      </c>
      <c r="P109" s="11">
        <v>4.8</v>
      </c>
      <c r="Q109" s="11">
        <f>IF(data[[#This Row],[Spend, Dollars]]=0,0,data[[#This Row],[Total conversion value, Dollars]]/data[[#This Row],[Spend, Dollars]])</f>
        <v>2.5392552730360163</v>
      </c>
      <c r="R109" s="2">
        <v>64</v>
      </c>
      <c r="S109" s="2">
        <v>3</v>
      </c>
      <c r="T109" s="2">
        <v>16.5</v>
      </c>
      <c r="U109" s="2">
        <f t="shared" si="1"/>
        <v>83.5</v>
      </c>
    </row>
    <row r="110" spans="1:21" x14ac:dyDescent="0.2">
      <c r="A110" t="s">
        <v>23</v>
      </c>
      <c r="B110" s="3">
        <v>45094</v>
      </c>
      <c r="C110" s="10" t="str">
        <f>TEXT(data[[#This Row],[Date]],"mmmm")</f>
        <v>June</v>
      </c>
      <c r="D110" t="s">
        <v>12</v>
      </c>
      <c r="E110" t="s">
        <v>13</v>
      </c>
      <c r="F110" t="s">
        <v>14</v>
      </c>
      <c r="G110" t="s">
        <v>21</v>
      </c>
      <c r="H110" s="11">
        <v>555</v>
      </c>
      <c r="I110" s="11">
        <v>7.992</v>
      </c>
      <c r="J110" s="13">
        <f>data[[#This Row],[Clicks]]/data[[#This Row],[Impressions]]</f>
        <v>1.44E-2</v>
      </c>
      <c r="K110" s="1">
        <v>0.74749999999999994</v>
      </c>
      <c r="L110" s="2">
        <v>5.9740199999999994</v>
      </c>
      <c r="M110">
        <v>5</v>
      </c>
      <c r="N110" s="1">
        <f>IF(data[[#This Row],[Conversions]]=0,0,data[[#This Row],[Spend, Dollars]]/data[[#This Row],[Conversions]])</f>
        <v>1.194804</v>
      </c>
      <c r="O110" s="13">
        <f>data[[#This Row],[Conversions]]/data[[#This Row],[Clicks]]</f>
        <v>0.62562562562562563</v>
      </c>
      <c r="P110" s="11">
        <v>181.43999999999997</v>
      </c>
      <c r="Q110" s="11">
        <f>IF(data[[#This Row],[Spend, Dollars]]=0,0,data[[#This Row],[Total conversion value, Dollars]]/data[[#This Row],[Spend, Dollars]])</f>
        <v>30.371508632378195</v>
      </c>
      <c r="R110" s="2">
        <v>73</v>
      </c>
      <c r="S110" s="2">
        <v>22</v>
      </c>
      <c r="T110" s="2">
        <v>1.5</v>
      </c>
      <c r="U110" s="2">
        <f t="shared" si="1"/>
        <v>96.5</v>
      </c>
    </row>
    <row r="111" spans="1:21" x14ac:dyDescent="0.2">
      <c r="A111" t="s">
        <v>23</v>
      </c>
      <c r="B111" s="3">
        <v>45095</v>
      </c>
      <c r="C111" s="10" t="str">
        <f>TEXT(data[[#This Row],[Date]],"mmmm")</f>
        <v>June</v>
      </c>
      <c r="D111" t="s">
        <v>12</v>
      </c>
      <c r="E111" t="s">
        <v>13</v>
      </c>
      <c r="F111" t="s">
        <v>14</v>
      </c>
      <c r="G111" t="s">
        <v>21</v>
      </c>
      <c r="H111" s="11">
        <v>461.9</v>
      </c>
      <c r="I111" s="11">
        <v>7.8523000000000005</v>
      </c>
      <c r="J111" s="13">
        <f>data[[#This Row],[Clicks]]/data[[#This Row],[Impressions]]</f>
        <v>1.7000000000000001E-2</v>
      </c>
      <c r="K111" s="1">
        <v>1.1499999999999999</v>
      </c>
      <c r="L111" s="2">
        <v>9.0301449999999992</v>
      </c>
      <c r="M111">
        <v>5</v>
      </c>
      <c r="N111" s="1">
        <f>IF(data[[#This Row],[Conversions]]=0,0,data[[#This Row],[Spend, Dollars]]/data[[#This Row],[Conversions]])</f>
        <v>1.8060289999999999</v>
      </c>
      <c r="O111" s="13">
        <f>data[[#This Row],[Conversions]]/data[[#This Row],[Clicks]]</f>
        <v>0.63675610967487228</v>
      </c>
      <c r="P111" s="11">
        <v>105.504</v>
      </c>
      <c r="Q111" s="11">
        <f>IF(data[[#This Row],[Spend, Dollars]]=0,0,data[[#This Row],[Total conversion value, Dollars]]/data[[#This Row],[Spend, Dollars]])</f>
        <v>11.68353332089352</v>
      </c>
      <c r="R111" s="2">
        <v>58</v>
      </c>
      <c r="S111" s="2">
        <v>22</v>
      </c>
      <c r="T111" s="2">
        <v>13.5</v>
      </c>
      <c r="U111" s="2">
        <f t="shared" si="1"/>
        <v>93.5</v>
      </c>
    </row>
    <row r="112" spans="1:21" x14ac:dyDescent="0.2">
      <c r="A112" t="s">
        <v>23</v>
      </c>
      <c r="B112" s="3">
        <v>45096</v>
      </c>
      <c r="C112" s="10" t="str">
        <f>TEXT(data[[#This Row],[Date]],"mmmm")</f>
        <v>June</v>
      </c>
      <c r="D112" t="s">
        <v>12</v>
      </c>
      <c r="E112" t="s">
        <v>13</v>
      </c>
      <c r="F112" t="s">
        <v>14</v>
      </c>
      <c r="G112" t="s">
        <v>21</v>
      </c>
      <c r="H112" s="11">
        <v>439.9</v>
      </c>
      <c r="I112" s="11">
        <v>5.4107700000000003</v>
      </c>
      <c r="J112" s="13">
        <f>data[[#This Row],[Clicks]]/data[[#This Row],[Impressions]]</f>
        <v>1.2300000000000002E-2</v>
      </c>
      <c r="K112" s="1">
        <v>1.5294999999999999</v>
      </c>
      <c r="L112" s="2">
        <v>8.2757727150000004</v>
      </c>
      <c r="M112">
        <v>3</v>
      </c>
      <c r="N112" s="1">
        <f>IF(data[[#This Row],[Conversions]]=0,0,data[[#This Row],[Spend, Dollars]]/data[[#This Row],[Conversions]])</f>
        <v>2.7585909050000001</v>
      </c>
      <c r="O112" s="13">
        <f>data[[#This Row],[Conversions]]/data[[#This Row],[Clicks]]</f>
        <v>0.55444973635915029</v>
      </c>
      <c r="P112" s="11">
        <v>2.8800000000000003</v>
      </c>
      <c r="Q112" s="11">
        <f>IF(data[[#This Row],[Spend, Dollars]]=0,0,data[[#This Row],[Total conversion value, Dollars]]/data[[#This Row],[Spend, Dollars]])</f>
        <v>0.34800375737481815</v>
      </c>
      <c r="R112" s="2">
        <v>62</v>
      </c>
      <c r="S112" s="2">
        <v>6</v>
      </c>
      <c r="T112" s="2">
        <v>7.5</v>
      </c>
      <c r="U112" s="2">
        <f t="shared" si="1"/>
        <v>75.5</v>
      </c>
    </row>
    <row r="113" spans="1:21" x14ac:dyDescent="0.2">
      <c r="A113" t="s">
        <v>23</v>
      </c>
      <c r="B113" s="3">
        <v>45097</v>
      </c>
      <c r="C113" s="10" t="str">
        <f>TEXT(data[[#This Row],[Date]],"mmmm")</f>
        <v>June</v>
      </c>
      <c r="D113" t="s">
        <v>12</v>
      </c>
      <c r="E113" t="s">
        <v>13</v>
      </c>
      <c r="F113" t="s">
        <v>14</v>
      </c>
      <c r="G113" t="s">
        <v>21</v>
      </c>
      <c r="H113" s="11">
        <v>1030.8999999999999</v>
      </c>
      <c r="I113" s="11">
        <v>17.112939999999998</v>
      </c>
      <c r="J113" s="13">
        <f>data[[#This Row],[Clicks]]/data[[#This Row],[Impressions]]</f>
        <v>1.66E-2</v>
      </c>
      <c r="K113" s="1">
        <v>0.93149999999999999</v>
      </c>
      <c r="L113" s="2">
        <v>15.940703609999998</v>
      </c>
      <c r="M113">
        <v>4</v>
      </c>
      <c r="N113" s="1">
        <f>IF(data[[#This Row],[Conversions]]=0,0,data[[#This Row],[Spend, Dollars]]/data[[#This Row],[Conversions]])</f>
        <v>3.9851759024999995</v>
      </c>
      <c r="O113" s="13">
        <f>data[[#This Row],[Conversions]]/data[[#This Row],[Clicks]]</f>
        <v>0.23374125077280702</v>
      </c>
      <c r="P113" s="11">
        <v>85.344000000000008</v>
      </c>
      <c r="Q113" s="11">
        <f>IF(data[[#This Row],[Spend, Dollars]]=0,0,data[[#This Row],[Total conversion value, Dollars]]/data[[#This Row],[Spend, Dollars]])</f>
        <v>5.353841466976502</v>
      </c>
      <c r="R113" s="2">
        <v>34</v>
      </c>
      <c r="S113" s="2">
        <v>19</v>
      </c>
      <c r="T113" s="2">
        <v>7.5</v>
      </c>
      <c r="U113" s="2">
        <f t="shared" si="1"/>
        <v>60.5</v>
      </c>
    </row>
    <row r="114" spans="1:21" x14ac:dyDescent="0.2">
      <c r="A114" t="s">
        <v>23</v>
      </c>
      <c r="B114" s="3">
        <v>45098</v>
      </c>
      <c r="C114" s="10" t="str">
        <f>TEXT(data[[#This Row],[Date]],"mmmm")</f>
        <v>June</v>
      </c>
      <c r="D114" t="s">
        <v>12</v>
      </c>
      <c r="E114" t="s">
        <v>13</v>
      </c>
      <c r="F114" t="s">
        <v>14</v>
      </c>
      <c r="G114" t="s">
        <v>21</v>
      </c>
      <c r="H114" s="11">
        <v>406.4</v>
      </c>
      <c r="I114" s="11">
        <v>6.1772800000000005</v>
      </c>
      <c r="J114" s="13">
        <f>data[[#This Row],[Clicks]]/data[[#This Row],[Impressions]]</f>
        <v>1.5200000000000002E-2</v>
      </c>
      <c r="K114" s="1">
        <v>0.7014999999999999</v>
      </c>
      <c r="L114" s="2">
        <v>4.3333619199999998</v>
      </c>
      <c r="M114">
        <v>6</v>
      </c>
      <c r="N114" s="1">
        <f>IF(data[[#This Row],[Conversions]]=0,0,data[[#This Row],[Spend, Dollars]]/data[[#This Row],[Conversions]])</f>
        <v>0.72222698666666663</v>
      </c>
      <c r="O114" s="13">
        <f>data[[#This Row],[Conversions]]/data[[#This Row],[Clicks]]</f>
        <v>0.9713012847078325</v>
      </c>
      <c r="P114" s="11">
        <v>51.84</v>
      </c>
      <c r="Q114" s="11">
        <f>IF(data[[#This Row],[Spend, Dollars]]=0,0,data[[#This Row],[Total conversion value, Dollars]]/data[[#This Row],[Spend, Dollars]])</f>
        <v>11.962998004099322</v>
      </c>
      <c r="R114" s="2">
        <v>32</v>
      </c>
      <c r="S114" s="2">
        <v>7</v>
      </c>
      <c r="T114" s="2">
        <v>7.5</v>
      </c>
      <c r="U114" s="2">
        <f t="shared" si="1"/>
        <v>46.5</v>
      </c>
    </row>
    <row r="115" spans="1:21" x14ac:dyDescent="0.2">
      <c r="A115" t="s">
        <v>23</v>
      </c>
      <c r="B115" s="3">
        <v>45099</v>
      </c>
      <c r="C115" s="10" t="str">
        <f>TEXT(data[[#This Row],[Date]],"mmmm")</f>
        <v>June</v>
      </c>
      <c r="D115" t="s">
        <v>12</v>
      </c>
      <c r="E115" t="s">
        <v>13</v>
      </c>
      <c r="F115" t="s">
        <v>14</v>
      </c>
      <c r="G115" t="s">
        <v>21</v>
      </c>
      <c r="H115" s="11">
        <v>562.20000000000005</v>
      </c>
      <c r="I115" s="11">
        <v>7.8145800000000003</v>
      </c>
      <c r="J115" s="13">
        <f>data[[#This Row],[Clicks]]/data[[#This Row],[Impressions]]</f>
        <v>1.3899999999999999E-2</v>
      </c>
      <c r="K115" s="1">
        <v>0.77049999999999996</v>
      </c>
      <c r="L115" s="2">
        <v>6.0211338899999998</v>
      </c>
      <c r="M115">
        <v>3</v>
      </c>
      <c r="N115" s="1">
        <f>IF(data[[#This Row],[Conversions]]=0,0,data[[#This Row],[Spend, Dollars]]/data[[#This Row],[Conversions]])</f>
        <v>2.0070446299999998</v>
      </c>
      <c r="O115" s="13">
        <f>data[[#This Row],[Conversions]]/data[[#This Row],[Clicks]]</f>
        <v>0.38389779105211025</v>
      </c>
      <c r="P115" s="11">
        <v>10.56</v>
      </c>
      <c r="Q115" s="11">
        <f>IF(data[[#This Row],[Spend, Dollars]]=0,0,data[[#This Row],[Total conversion value, Dollars]]/data[[#This Row],[Spend, Dollars]])</f>
        <v>1.7538224847546118</v>
      </c>
      <c r="R115" s="2">
        <v>53</v>
      </c>
      <c r="S115" s="2">
        <v>13</v>
      </c>
      <c r="T115" s="2">
        <v>18</v>
      </c>
      <c r="U115" s="2">
        <f t="shared" si="1"/>
        <v>84</v>
      </c>
    </row>
    <row r="116" spans="1:21" x14ac:dyDescent="0.2">
      <c r="A116" t="s">
        <v>23</v>
      </c>
      <c r="B116" s="3">
        <v>45100</v>
      </c>
      <c r="C116" s="10" t="str">
        <f>TEXT(data[[#This Row],[Date]],"mmmm")</f>
        <v>June</v>
      </c>
      <c r="D116" t="s">
        <v>12</v>
      </c>
      <c r="E116" t="s">
        <v>13</v>
      </c>
      <c r="F116" t="s">
        <v>14</v>
      </c>
      <c r="G116" t="s">
        <v>21</v>
      </c>
      <c r="H116" s="11">
        <v>242.7</v>
      </c>
      <c r="I116" s="11">
        <v>2.9852100000000004</v>
      </c>
      <c r="J116" s="13">
        <f>data[[#This Row],[Clicks]]/data[[#This Row],[Impressions]]</f>
        <v>1.2300000000000002E-2</v>
      </c>
      <c r="K116" s="1">
        <v>0.59799999999999998</v>
      </c>
      <c r="L116" s="2">
        <v>1.7851555800000001</v>
      </c>
      <c r="M116">
        <v>1</v>
      </c>
      <c r="N116" s="1">
        <f>IF(data[[#This Row],[Conversions]]=0,0,data[[#This Row],[Spend, Dollars]]/data[[#This Row],[Conversions]])</f>
        <v>1.7851555800000001</v>
      </c>
      <c r="O116" s="13">
        <f>data[[#This Row],[Conversions]]/data[[#This Row],[Clicks]]</f>
        <v>0.33498480843893724</v>
      </c>
      <c r="P116" s="11">
        <v>3.84</v>
      </c>
      <c r="Q116" s="11">
        <f>IF(data[[#This Row],[Spend, Dollars]]=0,0,data[[#This Row],[Total conversion value, Dollars]]/data[[#This Row],[Spend, Dollars]])</f>
        <v>2.1510730174005337</v>
      </c>
      <c r="R116" s="2">
        <v>67</v>
      </c>
      <c r="S116" s="2">
        <v>10</v>
      </c>
      <c r="T116" s="2">
        <v>12</v>
      </c>
      <c r="U116" s="2">
        <f t="shared" si="1"/>
        <v>89</v>
      </c>
    </row>
    <row r="117" spans="1:21" x14ac:dyDescent="0.2">
      <c r="A117" t="s">
        <v>23</v>
      </c>
      <c r="B117" s="3">
        <v>45101</v>
      </c>
      <c r="C117" s="10" t="str">
        <f>TEXT(data[[#This Row],[Date]],"mmmm")</f>
        <v>June</v>
      </c>
      <c r="D117" t="s">
        <v>12</v>
      </c>
      <c r="E117" t="s">
        <v>13</v>
      </c>
      <c r="F117" t="s">
        <v>14</v>
      </c>
      <c r="G117" t="s">
        <v>21</v>
      </c>
      <c r="H117" s="11">
        <v>986</v>
      </c>
      <c r="I117" s="11">
        <v>14.494200000000001</v>
      </c>
      <c r="J117" s="13">
        <f>data[[#This Row],[Clicks]]/data[[#This Row],[Impressions]]</f>
        <v>1.4700000000000001E-2</v>
      </c>
      <c r="K117" s="1">
        <v>0.58649999999999991</v>
      </c>
      <c r="L117" s="2">
        <v>8.5008482999999995</v>
      </c>
      <c r="M117">
        <v>4</v>
      </c>
      <c r="N117" s="1">
        <f>IF(data[[#This Row],[Conversions]]=0,0,data[[#This Row],[Spend, Dollars]]/data[[#This Row],[Conversions]])</f>
        <v>2.1252120749999999</v>
      </c>
      <c r="O117" s="13">
        <f>data[[#This Row],[Conversions]]/data[[#This Row],[Clicks]]</f>
        <v>0.27597245794869668</v>
      </c>
      <c r="P117" s="11">
        <v>168</v>
      </c>
      <c r="Q117" s="11">
        <f>IF(data[[#This Row],[Spend, Dollars]]=0,0,data[[#This Row],[Total conversion value, Dollars]]/data[[#This Row],[Spend, Dollars]])</f>
        <v>19.762733561543499</v>
      </c>
      <c r="R117" s="2">
        <v>52</v>
      </c>
      <c r="S117" s="2">
        <v>21</v>
      </c>
      <c r="T117" s="2">
        <v>7.5</v>
      </c>
      <c r="U117" s="2">
        <f t="shared" si="1"/>
        <v>80.5</v>
      </c>
    </row>
    <row r="118" spans="1:21" x14ac:dyDescent="0.2">
      <c r="A118" t="s">
        <v>23</v>
      </c>
      <c r="B118" s="3">
        <v>45102</v>
      </c>
      <c r="C118" s="10" t="str">
        <f>TEXT(data[[#This Row],[Date]],"mmmm")</f>
        <v>June</v>
      </c>
      <c r="D118" t="s">
        <v>12</v>
      </c>
      <c r="E118" t="s">
        <v>13</v>
      </c>
      <c r="F118" t="s">
        <v>14</v>
      </c>
      <c r="G118" t="s">
        <v>21</v>
      </c>
      <c r="H118" s="11">
        <v>345.4</v>
      </c>
      <c r="I118" s="11">
        <v>3.6957800000000001</v>
      </c>
      <c r="J118" s="13">
        <f>data[[#This Row],[Clicks]]/data[[#This Row],[Impressions]]</f>
        <v>1.0700000000000001E-2</v>
      </c>
      <c r="K118" s="1">
        <v>0.79349999999999998</v>
      </c>
      <c r="L118" s="2">
        <v>2.9326014300000001</v>
      </c>
      <c r="M118">
        <v>4</v>
      </c>
      <c r="N118" s="1">
        <f>IF(data[[#This Row],[Conversions]]=0,0,data[[#This Row],[Spend, Dollars]]/data[[#This Row],[Conversions]])</f>
        <v>0.73315035750000002</v>
      </c>
      <c r="O118" s="13">
        <f>data[[#This Row],[Conversions]]/data[[#This Row],[Clicks]]</f>
        <v>1.0823155057930938</v>
      </c>
      <c r="P118" s="11">
        <v>121.63199999999999</v>
      </c>
      <c r="Q118" s="11">
        <f>IF(data[[#This Row],[Spend, Dollars]]=0,0,data[[#This Row],[Total conversion value, Dollars]]/data[[#This Row],[Spend, Dollars]])</f>
        <v>41.475803276819647</v>
      </c>
      <c r="R118" s="2">
        <v>75</v>
      </c>
      <c r="S118" s="2">
        <v>16</v>
      </c>
      <c r="T118" s="2">
        <v>4.5</v>
      </c>
      <c r="U118" s="2">
        <f t="shared" si="1"/>
        <v>95.5</v>
      </c>
    </row>
    <row r="119" spans="1:21" x14ac:dyDescent="0.2">
      <c r="A119" t="s">
        <v>23</v>
      </c>
      <c r="B119" s="3">
        <v>45103</v>
      </c>
      <c r="C119" s="10" t="str">
        <f>TEXT(data[[#This Row],[Date]],"mmmm")</f>
        <v>June</v>
      </c>
      <c r="D119" t="s">
        <v>12</v>
      </c>
      <c r="E119" t="s">
        <v>13</v>
      </c>
      <c r="F119" t="s">
        <v>14</v>
      </c>
      <c r="G119" t="s">
        <v>21</v>
      </c>
      <c r="H119" s="11">
        <v>538.9</v>
      </c>
      <c r="I119" s="11">
        <v>7.0057</v>
      </c>
      <c r="J119" s="13">
        <f>data[[#This Row],[Clicks]]/data[[#This Row],[Impressions]]</f>
        <v>1.3000000000000001E-2</v>
      </c>
      <c r="K119" s="1">
        <v>0.66699999999999993</v>
      </c>
      <c r="L119" s="2">
        <v>4.6728018999999996</v>
      </c>
      <c r="M119">
        <v>4</v>
      </c>
      <c r="N119" s="1">
        <f>IF(data[[#This Row],[Conversions]]=0,0,data[[#This Row],[Spend, Dollars]]/data[[#This Row],[Conversions]])</f>
        <v>1.1682004749999999</v>
      </c>
      <c r="O119" s="13">
        <f>data[[#This Row],[Conversions]]/data[[#This Row],[Clicks]]</f>
        <v>0.57096364388997534</v>
      </c>
      <c r="P119" s="11">
        <v>48</v>
      </c>
      <c r="Q119" s="11">
        <f>IF(data[[#This Row],[Spend, Dollars]]=0,0,data[[#This Row],[Total conversion value, Dollars]]/data[[#This Row],[Spend, Dollars]])</f>
        <v>10.272209485276917</v>
      </c>
      <c r="R119" s="2">
        <v>58</v>
      </c>
      <c r="S119" s="2">
        <v>8</v>
      </c>
      <c r="T119" s="2">
        <v>10.5</v>
      </c>
      <c r="U119" s="2">
        <f t="shared" si="1"/>
        <v>76.5</v>
      </c>
    </row>
    <row r="120" spans="1:21" x14ac:dyDescent="0.2">
      <c r="A120" t="s">
        <v>23</v>
      </c>
      <c r="B120" s="3">
        <v>45104</v>
      </c>
      <c r="C120" s="10" t="str">
        <f>TEXT(data[[#This Row],[Date]],"mmmm")</f>
        <v>June</v>
      </c>
      <c r="D120" t="s">
        <v>12</v>
      </c>
      <c r="E120" t="s">
        <v>13</v>
      </c>
      <c r="F120" t="s">
        <v>14</v>
      </c>
      <c r="G120" t="s">
        <v>21</v>
      </c>
      <c r="H120" s="11">
        <v>301.79999999999995</v>
      </c>
      <c r="I120" s="11">
        <v>3.7423199999999999</v>
      </c>
      <c r="J120" s="13">
        <f>data[[#This Row],[Clicks]]/data[[#This Row],[Impressions]]</f>
        <v>1.2400000000000001E-2</v>
      </c>
      <c r="K120" s="1">
        <v>0.91999999999999993</v>
      </c>
      <c r="L120" s="2">
        <v>3.4429343999999995</v>
      </c>
      <c r="M120">
        <v>4</v>
      </c>
      <c r="N120" s="1">
        <f>IF(data[[#This Row],[Conversions]]=0,0,data[[#This Row],[Spend, Dollars]]/data[[#This Row],[Conversions]])</f>
        <v>0.86073359999999988</v>
      </c>
      <c r="O120" s="13">
        <f>data[[#This Row],[Conversions]]/data[[#This Row],[Clicks]]</f>
        <v>1.068855683105667</v>
      </c>
      <c r="P120" s="11">
        <v>263.42399999999998</v>
      </c>
      <c r="Q120" s="11">
        <f>IF(data[[#This Row],[Spend, Dollars]]=0,0,data[[#This Row],[Total conversion value, Dollars]]/data[[#This Row],[Spend, Dollars]])</f>
        <v>76.511478115876969</v>
      </c>
      <c r="R120" s="2">
        <v>28</v>
      </c>
      <c r="S120" s="2">
        <v>1</v>
      </c>
      <c r="T120" s="2">
        <v>12</v>
      </c>
      <c r="U120" s="2">
        <f t="shared" si="1"/>
        <v>41</v>
      </c>
    </row>
    <row r="121" spans="1:21" x14ac:dyDescent="0.2">
      <c r="A121" t="s">
        <v>23</v>
      </c>
      <c r="B121" s="3">
        <v>45105</v>
      </c>
      <c r="C121" s="10" t="str">
        <f>TEXT(data[[#This Row],[Date]],"mmmm")</f>
        <v>June</v>
      </c>
      <c r="D121" t="s">
        <v>12</v>
      </c>
      <c r="E121" t="s">
        <v>13</v>
      </c>
      <c r="F121" t="s">
        <v>14</v>
      </c>
      <c r="G121" t="s">
        <v>21</v>
      </c>
      <c r="H121" s="11">
        <v>926.5</v>
      </c>
      <c r="I121" s="11">
        <v>15.379900000000001</v>
      </c>
      <c r="J121" s="13">
        <f>data[[#This Row],[Clicks]]/data[[#This Row],[Impressions]]</f>
        <v>1.66E-2</v>
      </c>
      <c r="K121" s="1">
        <v>0.65549999999999997</v>
      </c>
      <c r="L121" s="2">
        <v>10.08152445</v>
      </c>
      <c r="M121">
        <v>3</v>
      </c>
      <c r="N121" s="1">
        <f>IF(data[[#This Row],[Conversions]]=0,0,data[[#This Row],[Spend, Dollars]]/data[[#This Row],[Conversions]])</f>
        <v>3.3605081499999998</v>
      </c>
      <c r="O121" s="13">
        <f>data[[#This Row],[Conversions]]/data[[#This Row],[Clicks]]</f>
        <v>0.19505978582435515</v>
      </c>
      <c r="P121" s="11">
        <v>116.25599999999999</v>
      </c>
      <c r="Q121" s="11">
        <f>IF(data[[#This Row],[Spend, Dollars]]=0,0,data[[#This Row],[Total conversion value, Dollars]]/data[[#This Row],[Spend, Dollars]])</f>
        <v>11.531589352044866</v>
      </c>
      <c r="R121" s="2">
        <v>35</v>
      </c>
      <c r="S121" s="2">
        <v>18</v>
      </c>
      <c r="T121" s="2">
        <v>4.5</v>
      </c>
      <c r="U121" s="2">
        <f t="shared" si="1"/>
        <v>57.5</v>
      </c>
    </row>
    <row r="122" spans="1:21" x14ac:dyDescent="0.2">
      <c r="A122" t="s">
        <v>23</v>
      </c>
      <c r="B122" s="3">
        <v>45106</v>
      </c>
      <c r="C122" s="10" t="str">
        <f>TEXT(data[[#This Row],[Date]],"mmmm")</f>
        <v>June</v>
      </c>
      <c r="D122" t="s">
        <v>12</v>
      </c>
      <c r="E122" t="s">
        <v>13</v>
      </c>
      <c r="F122" t="s">
        <v>14</v>
      </c>
      <c r="G122" t="s">
        <v>21</v>
      </c>
      <c r="H122" s="11">
        <v>368.59999999999991</v>
      </c>
      <c r="I122" s="11">
        <v>4.7549399999999995</v>
      </c>
      <c r="J122" s="13">
        <f>data[[#This Row],[Clicks]]/data[[#This Row],[Impressions]]</f>
        <v>1.2900000000000002E-2</v>
      </c>
      <c r="K122" s="1">
        <v>1.1154999999999997</v>
      </c>
      <c r="L122" s="2">
        <v>5.3041355699999979</v>
      </c>
      <c r="M122">
        <v>5</v>
      </c>
      <c r="N122" s="1">
        <f>IF(data[[#This Row],[Conversions]]=0,0,data[[#This Row],[Spend, Dollars]]/data[[#This Row],[Conversions]])</f>
        <v>1.0608271139999996</v>
      </c>
      <c r="O122" s="13">
        <f>data[[#This Row],[Conversions]]/data[[#This Row],[Clicks]]</f>
        <v>1.0515379794487418</v>
      </c>
      <c r="P122" s="11">
        <v>16.32</v>
      </c>
      <c r="Q122" s="11">
        <f>IF(data[[#This Row],[Spend, Dollars]]=0,0,data[[#This Row],[Total conversion value, Dollars]]/data[[#This Row],[Spend, Dollars]])</f>
        <v>3.0768444329185964</v>
      </c>
      <c r="R122" s="2">
        <v>28</v>
      </c>
      <c r="S122" s="2">
        <v>17</v>
      </c>
      <c r="T122" s="2">
        <v>6</v>
      </c>
      <c r="U122" s="2">
        <f t="shared" si="1"/>
        <v>51</v>
      </c>
    </row>
    <row r="123" spans="1:21" x14ac:dyDescent="0.2">
      <c r="A123" t="s">
        <v>23</v>
      </c>
      <c r="B123" s="3">
        <v>45107</v>
      </c>
      <c r="C123" s="10" t="str">
        <f>TEXT(data[[#This Row],[Date]],"mmmm")</f>
        <v>June</v>
      </c>
      <c r="D123" t="s">
        <v>12</v>
      </c>
      <c r="E123" t="s">
        <v>13</v>
      </c>
      <c r="F123" t="s">
        <v>14</v>
      </c>
      <c r="G123" t="s">
        <v>21</v>
      </c>
      <c r="H123" s="11">
        <v>518.29999999999995</v>
      </c>
      <c r="I123" s="11">
        <v>5.7013000000000007</v>
      </c>
      <c r="J123" s="13">
        <f>data[[#This Row],[Clicks]]/data[[#This Row],[Impressions]]</f>
        <v>1.1000000000000003E-2</v>
      </c>
      <c r="K123" s="1">
        <v>0.70150000000000001</v>
      </c>
      <c r="L123" s="2">
        <v>3.9994619500000006</v>
      </c>
      <c r="M123">
        <v>6</v>
      </c>
      <c r="N123" s="1">
        <f>IF(data[[#This Row],[Conversions]]=0,0,data[[#This Row],[Spend, Dollars]]/data[[#This Row],[Conversions]])</f>
        <v>0.66657699166666673</v>
      </c>
      <c r="O123" s="13">
        <f>data[[#This Row],[Conversions]]/data[[#This Row],[Clicks]]</f>
        <v>1.05239155981969</v>
      </c>
      <c r="P123" s="11">
        <v>69.215999999999994</v>
      </c>
      <c r="Q123" s="11">
        <f>IF(data[[#This Row],[Spend, Dollars]]=0,0,data[[#This Row],[Total conversion value, Dollars]]/data[[#This Row],[Spend, Dollars]])</f>
        <v>17.30632791743399</v>
      </c>
      <c r="R123" s="2">
        <v>58</v>
      </c>
      <c r="S123" s="2">
        <v>13</v>
      </c>
      <c r="T123" s="2">
        <v>6</v>
      </c>
      <c r="U123" s="2">
        <f t="shared" si="1"/>
        <v>77</v>
      </c>
    </row>
    <row r="124" spans="1:21" x14ac:dyDescent="0.2">
      <c r="A124" t="s">
        <v>23</v>
      </c>
      <c r="B124" s="3">
        <v>45108</v>
      </c>
      <c r="C124" s="10" t="str">
        <f>TEXT(data[[#This Row],[Date]],"mmmm")</f>
        <v>July</v>
      </c>
      <c r="D124" t="s">
        <v>12</v>
      </c>
      <c r="E124" t="s">
        <v>13</v>
      </c>
      <c r="F124" t="s">
        <v>14</v>
      </c>
      <c r="G124" t="s">
        <v>21</v>
      </c>
      <c r="H124" s="11">
        <v>929.69999999999982</v>
      </c>
      <c r="I124" s="11">
        <v>14.13144</v>
      </c>
      <c r="J124" s="13">
        <f>data[[#This Row],[Clicks]]/data[[#This Row],[Impressions]]</f>
        <v>1.5200000000000002E-2</v>
      </c>
      <c r="K124" s="1">
        <v>1.1154999999999997</v>
      </c>
      <c r="L124" s="2">
        <v>15.763621319999995</v>
      </c>
      <c r="M124">
        <v>7</v>
      </c>
      <c r="N124" s="1">
        <f>IF(data[[#This Row],[Conversions]]=0,0,data[[#This Row],[Spend, Dollars]]/data[[#This Row],[Conversions]])</f>
        <v>2.251945902857142</v>
      </c>
      <c r="O124" s="13">
        <f>data[[#This Row],[Conversions]]/data[[#This Row],[Clicks]]</f>
        <v>0.49534937699201215</v>
      </c>
      <c r="P124" s="11">
        <v>16.32</v>
      </c>
      <c r="Q124" s="11">
        <f>IF(data[[#This Row],[Spend, Dollars]]=0,0,data[[#This Row],[Total conversion value, Dollars]]/data[[#This Row],[Spend, Dollars]])</f>
        <v>1.0352951056553295</v>
      </c>
      <c r="R124" s="2">
        <v>26</v>
      </c>
      <c r="S124" s="2">
        <v>7</v>
      </c>
      <c r="T124" s="2">
        <v>1.5</v>
      </c>
      <c r="U124" s="2">
        <f t="shared" si="1"/>
        <v>34.5</v>
      </c>
    </row>
    <row r="125" spans="1:21" x14ac:dyDescent="0.2">
      <c r="A125" t="s">
        <v>23</v>
      </c>
      <c r="B125" s="3">
        <v>45109</v>
      </c>
      <c r="C125" s="10" t="str">
        <f>TEXT(data[[#This Row],[Date]],"mmmm")</f>
        <v>July</v>
      </c>
      <c r="D125" t="s">
        <v>12</v>
      </c>
      <c r="E125" t="s">
        <v>13</v>
      </c>
      <c r="F125" t="s">
        <v>14</v>
      </c>
      <c r="G125" t="s">
        <v>21</v>
      </c>
      <c r="H125" s="11">
        <v>497.29999999999995</v>
      </c>
      <c r="I125" s="11">
        <v>6.7135500000000006</v>
      </c>
      <c r="J125" s="13">
        <f>data[[#This Row],[Clicks]]/data[[#This Row],[Impressions]]</f>
        <v>1.3500000000000002E-2</v>
      </c>
      <c r="K125" s="1">
        <v>0.17250000000000001</v>
      </c>
      <c r="L125" s="2">
        <v>1.1580873750000003</v>
      </c>
      <c r="M125">
        <v>3</v>
      </c>
      <c r="N125" s="1">
        <f>IF(data[[#This Row],[Conversions]]=0,0,data[[#This Row],[Spend, Dollars]]/data[[#This Row],[Conversions]])</f>
        <v>0.38602912500000008</v>
      </c>
      <c r="O125" s="13">
        <f>data[[#This Row],[Conversions]]/data[[#This Row],[Clicks]]</f>
        <v>0.44685747480840982</v>
      </c>
      <c r="P125" s="11">
        <v>75.935999999999993</v>
      </c>
      <c r="Q125" s="11">
        <f>IF(data[[#This Row],[Spend, Dollars]]=0,0,data[[#This Row],[Total conversion value, Dollars]]/data[[#This Row],[Spend, Dollars]])</f>
        <v>65.570182042611407</v>
      </c>
      <c r="R125" s="2">
        <v>73</v>
      </c>
      <c r="S125" s="2">
        <v>17</v>
      </c>
      <c r="T125" s="2">
        <v>19.5</v>
      </c>
      <c r="U125" s="2">
        <f t="shared" si="1"/>
        <v>109.5</v>
      </c>
    </row>
    <row r="126" spans="1:21" x14ac:dyDescent="0.2">
      <c r="A126" t="s">
        <v>23</v>
      </c>
      <c r="B126" s="3">
        <v>45110</v>
      </c>
      <c r="C126" s="10" t="str">
        <f>TEXT(data[[#This Row],[Date]],"mmmm")</f>
        <v>July</v>
      </c>
      <c r="D126" t="s">
        <v>12</v>
      </c>
      <c r="E126" t="s">
        <v>13</v>
      </c>
      <c r="F126" t="s">
        <v>14</v>
      </c>
      <c r="G126" t="s">
        <v>21</v>
      </c>
      <c r="H126" s="11">
        <v>661.5</v>
      </c>
      <c r="I126" s="11">
        <v>11.510100000000001</v>
      </c>
      <c r="J126" s="13">
        <f>data[[#This Row],[Clicks]]/data[[#This Row],[Impressions]]</f>
        <v>1.7400000000000002E-2</v>
      </c>
      <c r="K126" s="1">
        <v>0.72449999999999992</v>
      </c>
      <c r="L126" s="2">
        <v>8.3390674499999999</v>
      </c>
      <c r="M126">
        <v>1</v>
      </c>
      <c r="N126" s="1">
        <f>IF(data[[#This Row],[Conversions]]=0,0,data[[#This Row],[Spend, Dollars]]/data[[#This Row],[Conversions]])</f>
        <v>8.3390674499999999</v>
      </c>
      <c r="O126" s="13">
        <f>data[[#This Row],[Conversions]]/data[[#This Row],[Clicks]]</f>
        <v>8.6880218243108223E-2</v>
      </c>
      <c r="P126" s="11">
        <v>104.83199999999999</v>
      </c>
      <c r="Q126" s="11">
        <f>IF(data[[#This Row],[Spend, Dollars]]=0,0,data[[#This Row],[Total conversion value, Dollars]]/data[[#This Row],[Spend, Dollars]])</f>
        <v>12.571189839698443</v>
      </c>
      <c r="R126" s="2">
        <v>74</v>
      </c>
      <c r="S126" s="2">
        <v>7</v>
      </c>
      <c r="T126" s="2">
        <v>13.5</v>
      </c>
      <c r="U126" s="2">
        <f t="shared" si="1"/>
        <v>94.5</v>
      </c>
    </row>
    <row r="127" spans="1:21" x14ac:dyDescent="0.2">
      <c r="A127" t="s">
        <v>23</v>
      </c>
      <c r="B127" s="3">
        <v>45111</v>
      </c>
      <c r="C127" s="10" t="str">
        <f>TEXT(data[[#This Row],[Date]],"mmmm")</f>
        <v>July</v>
      </c>
      <c r="D127" t="s">
        <v>12</v>
      </c>
      <c r="E127" t="s">
        <v>13</v>
      </c>
      <c r="F127" t="s">
        <v>14</v>
      </c>
      <c r="G127" t="s">
        <v>21</v>
      </c>
      <c r="H127" s="11">
        <v>449.09999999999991</v>
      </c>
      <c r="I127" s="11">
        <v>6.0179399999999985</v>
      </c>
      <c r="J127" s="13">
        <f>data[[#This Row],[Clicks]]/data[[#This Row],[Impressions]]</f>
        <v>1.3399999999999999E-2</v>
      </c>
      <c r="K127" s="1">
        <v>1.1154999999999999</v>
      </c>
      <c r="L127" s="2">
        <v>6.7130120699999978</v>
      </c>
      <c r="M127">
        <v>6</v>
      </c>
      <c r="N127" s="1">
        <f>IF(data[[#This Row],[Conversions]]=0,0,data[[#This Row],[Spend, Dollars]]/data[[#This Row],[Conversions]])</f>
        <v>1.1188353449999997</v>
      </c>
      <c r="O127" s="13">
        <f>data[[#This Row],[Conversions]]/data[[#This Row],[Clicks]]</f>
        <v>0.99701891344878835</v>
      </c>
      <c r="P127" s="11">
        <v>25.92</v>
      </c>
      <c r="Q127" s="11">
        <f>IF(data[[#This Row],[Spend, Dollars]]=0,0,data[[#This Row],[Total conversion value, Dollars]]/data[[#This Row],[Spend, Dollars]])</f>
        <v>3.8611579615408034</v>
      </c>
      <c r="R127" s="2">
        <v>55</v>
      </c>
      <c r="S127" s="2">
        <v>2</v>
      </c>
      <c r="T127" s="2">
        <v>12</v>
      </c>
      <c r="U127" s="2">
        <f t="shared" si="1"/>
        <v>69</v>
      </c>
    </row>
    <row r="128" spans="1:21" x14ac:dyDescent="0.2">
      <c r="A128" t="s">
        <v>23</v>
      </c>
      <c r="B128" s="3">
        <v>45112</v>
      </c>
      <c r="C128" s="10" t="str">
        <f>TEXT(data[[#This Row],[Date]],"mmmm")</f>
        <v>July</v>
      </c>
      <c r="D128" t="s">
        <v>12</v>
      </c>
      <c r="E128" t="s">
        <v>13</v>
      </c>
      <c r="F128" t="s">
        <v>14</v>
      </c>
      <c r="G128" t="s">
        <v>21</v>
      </c>
      <c r="H128" s="11">
        <v>574.79999999999995</v>
      </c>
      <c r="I128" s="11">
        <v>6.8401199999999998</v>
      </c>
      <c r="J128" s="13">
        <f>data[[#This Row],[Clicks]]/data[[#This Row],[Impressions]]</f>
        <v>1.1900000000000001E-2</v>
      </c>
      <c r="K128" s="1">
        <v>1.0580000000000001</v>
      </c>
      <c r="L128" s="2">
        <v>7.2368469600000003</v>
      </c>
      <c r="M128">
        <v>4</v>
      </c>
      <c r="N128" s="1">
        <f>IF(data[[#This Row],[Conversions]]=0,0,data[[#This Row],[Spend, Dollars]]/data[[#This Row],[Conversions]])</f>
        <v>1.8092117400000001</v>
      </c>
      <c r="O128" s="13">
        <f>data[[#This Row],[Conversions]]/data[[#This Row],[Clicks]]</f>
        <v>0.58478506225036986</v>
      </c>
      <c r="P128" s="11">
        <v>61.151999999999987</v>
      </c>
      <c r="Q128" s="11">
        <f>IF(data[[#This Row],[Spend, Dollars]]=0,0,data[[#This Row],[Total conversion value, Dollars]]/data[[#This Row],[Spend, Dollars]])</f>
        <v>8.4500888768276496</v>
      </c>
      <c r="R128" s="2">
        <v>43</v>
      </c>
      <c r="S128" s="2">
        <v>4</v>
      </c>
      <c r="T128" s="2">
        <v>3</v>
      </c>
      <c r="U128" s="2">
        <f t="shared" si="1"/>
        <v>50</v>
      </c>
    </row>
    <row r="129" spans="1:21" x14ac:dyDescent="0.2">
      <c r="A129" t="s">
        <v>23</v>
      </c>
      <c r="B129" s="3">
        <v>45113</v>
      </c>
      <c r="C129" s="10" t="str">
        <f>TEXT(data[[#This Row],[Date]],"mmmm")</f>
        <v>July</v>
      </c>
      <c r="D129" t="s">
        <v>12</v>
      </c>
      <c r="E129" t="s">
        <v>13</v>
      </c>
      <c r="F129" t="s">
        <v>14</v>
      </c>
      <c r="G129" t="s">
        <v>21</v>
      </c>
      <c r="H129" s="11">
        <v>399.70000000000005</v>
      </c>
      <c r="I129" s="11">
        <v>5.8755900000000008</v>
      </c>
      <c r="J129" s="13">
        <f>data[[#This Row],[Clicks]]/data[[#This Row],[Impressions]]</f>
        <v>1.47E-2</v>
      </c>
      <c r="K129" s="1">
        <v>1.0234999999999999</v>
      </c>
      <c r="L129" s="2">
        <v>6.0136663649999997</v>
      </c>
      <c r="M129">
        <v>5</v>
      </c>
      <c r="N129" s="1">
        <f>IF(data[[#This Row],[Conversions]]=0,0,data[[#This Row],[Spend, Dollars]]/data[[#This Row],[Conversions]])</f>
        <v>1.202733273</v>
      </c>
      <c r="O129" s="13">
        <f>data[[#This Row],[Conversions]]/data[[#This Row],[Clicks]]</f>
        <v>0.85097836983179553</v>
      </c>
      <c r="P129" s="11">
        <v>65.855999999999995</v>
      </c>
      <c r="Q129" s="11">
        <f>IF(data[[#This Row],[Spend, Dollars]]=0,0,data[[#This Row],[Total conversion value, Dollars]]/data[[#This Row],[Spend, Dollars]])</f>
        <v>10.951056477507128</v>
      </c>
      <c r="R129" s="2">
        <v>71</v>
      </c>
      <c r="S129" s="2">
        <v>21</v>
      </c>
      <c r="T129" s="2">
        <v>9</v>
      </c>
      <c r="U129" s="2">
        <f t="shared" si="1"/>
        <v>101</v>
      </c>
    </row>
    <row r="130" spans="1:21" x14ac:dyDescent="0.2">
      <c r="A130" t="s">
        <v>23</v>
      </c>
      <c r="B130" s="3">
        <v>45114</v>
      </c>
      <c r="C130" s="10" t="str">
        <f>TEXT(data[[#This Row],[Date]],"mmmm")</f>
        <v>July</v>
      </c>
      <c r="D130" t="s">
        <v>12</v>
      </c>
      <c r="E130" t="s">
        <v>13</v>
      </c>
      <c r="F130" t="s">
        <v>14</v>
      </c>
      <c r="G130" t="s">
        <v>21</v>
      </c>
      <c r="H130" s="11">
        <v>418.79999999999995</v>
      </c>
      <c r="I130" s="11">
        <v>6.5332800000000004</v>
      </c>
      <c r="J130" s="13">
        <f>data[[#This Row],[Clicks]]/data[[#This Row],[Impressions]]</f>
        <v>1.5600000000000003E-2</v>
      </c>
      <c r="K130" s="1">
        <v>0.42549999999999999</v>
      </c>
      <c r="L130" s="2">
        <v>2.7799106400000002</v>
      </c>
      <c r="M130">
        <v>2</v>
      </c>
      <c r="N130" s="1">
        <f>IF(data[[#This Row],[Conversions]]=0,0,data[[#This Row],[Spend, Dollars]]/data[[#This Row],[Conversions]])</f>
        <v>1.3899553200000001</v>
      </c>
      <c r="O130" s="13">
        <f>data[[#This Row],[Conversions]]/data[[#This Row],[Clicks]]</f>
        <v>0.30612494795875883</v>
      </c>
      <c r="P130" s="11">
        <v>49.92</v>
      </c>
      <c r="Q130" s="11">
        <f>IF(data[[#This Row],[Spend, Dollars]]=0,0,data[[#This Row],[Total conversion value, Dollars]]/data[[#This Row],[Spend, Dollars]])</f>
        <v>17.95741175335046</v>
      </c>
      <c r="R130" s="2">
        <v>44</v>
      </c>
      <c r="S130" s="2">
        <v>19</v>
      </c>
      <c r="T130" s="2">
        <v>9</v>
      </c>
      <c r="U130" s="2">
        <f t="shared" si="1"/>
        <v>72</v>
      </c>
    </row>
    <row r="131" spans="1:21" x14ac:dyDescent="0.2">
      <c r="A131" t="s">
        <v>23</v>
      </c>
      <c r="B131" s="3">
        <v>45115</v>
      </c>
      <c r="C131" s="10" t="str">
        <f>TEXT(data[[#This Row],[Date]],"mmmm")</f>
        <v>July</v>
      </c>
      <c r="D131" t="s">
        <v>12</v>
      </c>
      <c r="E131" t="s">
        <v>13</v>
      </c>
      <c r="F131" t="s">
        <v>14</v>
      </c>
      <c r="G131" t="s">
        <v>21</v>
      </c>
      <c r="H131" s="11">
        <v>1133.1999999999998</v>
      </c>
      <c r="I131" s="11">
        <v>16.884679999999996</v>
      </c>
      <c r="J131" s="13">
        <f>data[[#This Row],[Clicks]]/data[[#This Row],[Impressions]]</f>
        <v>1.4899999999999998E-2</v>
      </c>
      <c r="K131" s="1">
        <v>0.85099999999999998</v>
      </c>
      <c r="L131" s="2">
        <v>14.368862679999996</v>
      </c>
      <c r="M131">
        <v>5</v>
      </c>
      <c r="N131" s="1">
        <f>IF(data[[#This Row],[Conversions]]=0,0,data[[#This Row],[Spend, Dollars]]/data[[#This Row],[Conversions]])</f>
        <v>2.8737725359999993</v>
      </c>
      <c r="O131" s="13">
        <f>data[[#This Row],[Conversions]]/data[[#This Row],[Clicks]]</f>
        <v>0.29612642940227479</v>
      </c>
      <c r="P131" s="11">
        <v>21.12</v>
      </c>
      <c r="Q131" s="11">
        <f>IF(data[[#This Row],[Spend, Dollars]]=0,0,data[[#This Row],[Total conversion value, Dollars]]/data[[#This Row],[Spend, Dollars]])</f>
        <v>1.4698449327793288</v>
      </c>
      <c r="R131" s="2">
        <v>34</v>
      </c>
      <c r="S131" s="2">
        <v>14</v>
      </c>
      <c r="T131" s="2">
        <v>18</v>
      </c>
      <c r="U131" s="2">
        <f t="shared" ref="U131:U194" si="2">SUM(R131:T131)</f>
        <v>66</v>
      </c>
    </row>
    <row r="132" spans="1:21" x14ac:dyDescent="0.2">
      <c r="A132" t="s">
        <v>23</v>
      </c>
      <c r="B132" s="3">
        <v>45116</v>
      </c>
      <c r="C132" s="10" t="str">
        <f>TEXT(data[[#This Row],[Date]],"mmmm")</f>
        <v>July</v>
      </c>
      <c r="D132" t="s">
        <v>12</v>
      </c>
      <c r="E132" t="s">
        <v>13</v>
      </c>
      <c r="F132" t="s">
        <v>14</v>
      </c>
      <c r="G132" t="s">
        <v>21</v>
      </c>
      <c r="H132" s="11">
        <v>915.09999999999991</v>
      </c>
      <c r="I132" s="11">
        <v>12.99442</v>
      </c>
      <c r="J132" s="13">
        <f>data[[#This Row],[Clicks]]/data[[#This Row],[Impressions]]</f>
        <v>1.4200000000000001E-2</v>
      </c>
      <c r="K132" s="1">
        <v>1.081</v>
      </c>
      <c r="L132" s="2">
        <v>14.04696802</v>
      </c>
      <c r="M132">
        <v>6</v>
      </c>
      <c r="N132" s="1">
        <f>IF(data[[#This Row],[Conversions]]=0,0,data[[#This Row],[Spend, Dollars]]/data[[#This Row],[Conversions]])</f>
        <v>2.3411613366666666</v>
      </c>
      <c r="O132" s="13">
        <f>data[[#This Row],[Conversions]]/data[[#This Row],[Clicks]]</f>
        <v>0.46173665311726109</v>
      </c>
      <c r="P132" s="11">
        <v>21.12</v>
      </c>
      <c r="Q132" s="11">
        <f>IF(data[[#This Row],[Spend, Dollars]]=0,0,data[[#This Row],[Total conversion value, Dollars]]/data[[#This Row],[Spend, Dollars]])</f>
        <v>1.5035273070978346</v>
      </c>
      <c r="R132" s="2">
        <v>19</v>
      </c>
      <c r="S132" s="2">
        <v>13</v>
      </c>
      <c r="T132" s="2">
        <v>12</v>
      </c>
      <c r="U132" s="2">
        <f t="shared" si="2"/>
        <v>44</v>
      </c>
    </row>
    <row r="133" spans="1:21" x14ac:dyDescent="0.2">
      <c r="A133" t="s">
        <v>23</v>
      </c>
      <c r="B133" s="3">
        <v>45117</v>
      </c>
      <c r="C133" s="10" t="str">
        <f>TEXT(data[[#This Row],[Date]],"mmmm")</f>
        <v>July</v>
      </c>
      <c r="D133" t="s">
        <v>12</v>
      </c>
      <c r="E133" t="s">
        <v>13</v>
      </c>
      <c r="F133" t="s">
        <v>14</v>
      </c>
      <c r="G133" t="s">
        <v>21</v>
      </c>
      <c r="H133" s="11">
        <v>475.4</v>
      </c>
      <c r="I133" s="11">
        <v>7.1785400000000008</v>
      </c>
      <c r="J133" s="13">
        <f>data[[#This Row],[Clicks]]/data[[#This Row],[Impressions]]</f>
        <v>1.5100000000000002E-2</v>
      </c>
      <c r="K133" s="1">
        <v>1.5294999999999996</v>
      </c>
      <c r="L133" s="2">
        <v>10.979576929999999</v>
      </c>
      <c r="M133">
        <v>4</v>
      </c>
      <c r="N133" s="1">
        <f>IF(data[[#This Row],[Conversions]]=0,0,data[[#This Row],[Spend, Dollars]]/data[[#This Row],[Conversions]])</f>
        <v>2.7448942324999996</v>
      </c>
      <c r="O133" s="13">
        <f>data[[#This Row],[Conversions]]/data[[#This Row],[Clicks]]</f>
        <v>0.55721636990251489</v>
      </c>
      <c r="P133" s="11">
        <v>10.56</v>
      </c>
      <c r="Q133" s="11">
        <f>IF(data[[#This Row],[Spend, Dollars]]=0,0,data[[#This Row],[Total conversion value, Dollars]]/data[[#This Row],[Spend, Dollars]])</f>
        <v>0.96178569241101008</v>
      </c>
      <c r="R133" s="2">
        <v>61</v>
      </c>
      <c r="S133" s="2">
        <v>14</v>
      </c>
      <c r="T133" s="2">
        <v>13.5</v>
      </c>
      <c r="U133" s="2">
        <f t="shared" si="2"/>
        <v>88.5</v>
      </c>
    </row>
    <row r="134" spans="1:21" x14ac:dyDescent="0.2">
      <c r="A134" t="s">
        <v>23</v>
      </c>
      <c r="B134" s="3">
        <v>45118</v>
      </c>
      <c r="C134" s="10" t="str">
        <f>TEXT(data[[#This Row],[Date]],"mmmm")</f>
        <v>July</v>
      </c>
      <c r="D134" t="s">
        <v>12</v>
      </c>
      <c r="E134" t="s">
        <v>13</v>
      </c>
      <c r="F134" t="s">
        <v>14</v>
      </c>
      <c r="G134" t="s">
        <v>21</v>
      </c>
      <c r="H134" s="11">
        <v>423.59999999999991</v>
      </c>
      <c r="I134" s="11">
        <v>5.4644399999999997</v>
      </c>
      <c r="J134" s="13">
        <f>data[[#This Row],[Clicks]]/data[[#This Row],[Impressions]]</f>
        <v>1.2900000000000002E-2</v>
      </c>
      <c r="K134" s="1">
        <v>0.58649999999999991</v>
      </c>
      <c r="L134" s="2">
        <v>3.2048940599999995</v>
      </c>
      <c r="M134">
        <v>6</v>
      </c>
      <c r="N134" s="1">
        <f>IF(data[[#This Row],[Conversions]]=0,0,data[[#This Row],[Spend, Dollars]]/data[[#This Row],[Conversions]])</f>
        <v>0.53414900999999992</v>
      </c>
      <c r="O134" s="13">
        <f>data[[#This Row],[Conversions]]/data[[#This Row],[Clicks]]</f>
        <v>1.0980082131014341</v>
      </c>
      <c r="P134" s="11">
        <v>158.59199999999998</v>
      </c>
      <c r="Q134" s="11">
        <f>IF(data[[#This Row],[Spend, Dollars]]=0,0,data[[#This Row],[Total conversion value, Dollars]]/data[[#This Row],[Spend, Dollars]])</f>
        <v>49.484318991810923</v>
      </c>
      <c r="R134" s="2">
        <v>78</v>
      </c>
      <c r="S134" s="2">
        <v>28</v>
      </c>
      <c r="T134" s="2">
        <v>15</v>
      </c>
      <c r="U134" s="2">
        <f t="shared" si="2"/>
        <v>121</v>
      </c>
    </row>
    <row r="135" spans="1:21" x14ac:dyDescent="0.2">
      <c r="A135" t="s">
        <v>23</v>
      </c>
      <c r="B135" s="3">
        <v>45119</v>
      </c>
      <c r="C135" s="10" t="str">
        <f>TEXT(data[[#This Row],[Date]],"mmmm")</f>
        <v>July</v>
      </c>
      <c r="D135" t="s">
        <v>12</v>
      </c>
      <c r="E135" t="s">
        <v>13</v>
      </c>
      <c r="F135" t="s">
        <v>14</v>
      </c>
      <c r="G135" t="s">
        <v>21</v>
      </c>
      <c r="H135" s="11">
        <v>418.49999999999989</v>
      </c>
      <c r="I135" s="11">
        <v>4.5616499999999984</v>
      </c>
      <c r="J135" s="13">
        <f>data[[#This Row],[Clicks]]/data[[#This Row],[Impressions]]</f>
        <v>1.09E-2</v>
      </c>
      <c r="K135" s="1">
        <v>1.2304999999999999</v>
      </c>
      <c r="L135" s="2">
        <v>5.6131103249999974</v>
      </c>
      <c r="M135">
        <v>2</v>
      </c>
      <c r="N135" s="1">
        <f>IF(data[[#This Row],[Conversions]]=0,0,data[[#This Row],[Spend, Dollars]]/data[[#This Row],[Conversions]])</f>
        <v>2.8065551624999987</v>
      </c>
      <c r="O135" s="13">
        <f>data[[#This Row],[Conversions]]/data[[#This Row],[Clicks]]</f>
        <v>0.43843784595486296</v>
      </c>
      <c r="P135" s="11">
        <v>48.384</v>
      </c>
      <c r="Q135" s="11">
        <f>IF(data[[#This Row],[Spend, Dollars]]=0,0,data[[#This Row],[Total conversion value, Dollars]]/data[[#This Row],[Spend, Dollars]])</f>
        <v>8.6198198856887824</v>
      </c>
      <c r="R135" s="2">
        <v>74</v>
      </c>
      <c r="S135" s="2">
        <v>14</v>
      </c>
      <c r="T135" s="2">
        <v>18</v>
      </c>
      <c r="U135" s="2">
        <f t="shared" si="2"/>
        <v>106</v>
      </c>
    </row>
    <row r="136" spans="1:21" x14ac:dyDescent="0.2">
      <c r="A136" t="s">
        <v>23</v>
      </c>
      <c r="B136" s="3">
        <v>45120</v>
      </c>
      <c r="C136" s="10" t="str">
        <f>TEXT(data[[#This Row],[Date]],"mmmm")</f>
        <v>July</v>
      </c>
      <c r="D136" t="s">
        <v>12</v>
      </c>
      <c r="E136" t="s">
        <v>13</v>
      </c>
      <c r="F136" t="s">
        <v>14</v>
      </c>
      <c r="G136" t="s">
        <v>21</v>
      </c>
      <c r="H136" s="11">
        <v>975.09999999999991</v>
      </c>
      <c r="I136" s="11">
        <v>12.57879</v>
      </c>
      <c r="J136" s="13">
        <f>data[[#This Row],[Clicks]]/data[[#This Row],[Impressions]]</f>
        <v>1.2900000000000002E-2</v>
      </c>
      <c r="K136" s="1">
        <v>0.81649999999999989</v>
      </c>
      <c r="L136" s="2">
        <v>10.270582034999999</v>
      </c>
      <c r="M136">
        <v>5</v>
      </c>
      <c r="N136" s="1">
        <f>IF(data[[#This Row],[Conversions]]=0,0,data[[#This Row],[Spend, Dollars]]/data[[#This Row],[Conversions]])</f>
        <v>2.0541164069999995</v>
      </c>
      <c r="O136" s="13">
        <f>data[[#This Row],[Conversions]]/data[[#This Row],[Clicks]]</f>
        <v>0.39749451258825375</v>
      </c>
      <c r="P136" s="11">
        <v>30.72</v>
      </c>
      <c r="Q136" s="11">
        <f>IF(data[[#This Row],[Spend, Dollars]]=0,0,data[[#This Row],[Total conversion value, Dollars]]/data[[#This Row],[Spend, Dollars]])</f>
        <v>2.9910670977859537</v>
      </c>
      <c r="R136" s="2">
        <v>77</v>
      </c>
      <c r="S136" s="2">
        <v>14</v>
      </c>
      <c r="T136" s="2">
        <v>6</v>
      </c>
      <c r="U136" s="2">
        <f t="shared" si="2"/>
        <v>97</v>
      </c>
    </row>
    <row r="137" spans="1:21" x14ac:dyDescent="0.2">
      <c r="A137" t="s">
        <v>23</v>
      </c>
      <c r="B137" s="3">
        <v>45121</v>
      </c>
      <c r="C137" s="10" t="str">
        <f>TEXT(data[[#This Row],[Date]],"mmmm")</f>
        <v>July</v>
      </c>
      <c r="D137" t="s">
        <v>12</v>
      </c>
      <c r="E137" t="s">
        <v>13</v>
      </c>
      <c r="F137" t="s">
        <v>14</v>
      </c>
      <c r="G137" t="s">
        <v>21</v>
      </c>
      <c r="H137" s="11">
        <v>484.99999999999989</v>
      </c>
      <c r="I137" s="11">
        <v>8.4874999999999989</v>
      </c>
      <c r="J137" s="13">
        <f>data[[#This Row],[Clicks]]/data[[#This Row],[Impressions]]</f>
        <v>1.7500000000000002E-2</v>
      </c>
      <c r="K137" s="1">
        <v>1.403</v>
      </c>
      <c r="L137" s="2">
        <v>11.907962499999998</v>
      </c>
      <c r="M137">
        <v>3</v>
      </c>
      <c r="N137" s="1">
        <f>IF(data[[#This Row],[Conversions]]=0,0,data[[#This Row],[Spend, Dollars]]/data[[#This Row],[Conversions]])</f>
        <v>3.9693208333333327</v>
      </c>
      <c r="O137" s="13">
        <f>data[[#This Row],[Conversions]]/data[[#This Row],[Clicks]]</f>
        <v>0.35346097201767307</v>
      </c>
      <c r="P137" s="11">
        <v>57.11999999999999</v>
      </c>
      <c r="Q137" s="11">
        <f>IF(data[[#This Row],[Spend, Dollars]]=0,0,data[[#This Row],[Total conversion value, Dollars]]/data[[#This Row],[Spend, Dollars]])</f>
        <v>4.7967903829055558</v>
      </c>
      <c r="R137" s="2">
        <v>48</v>
      </c>
      <c r="S137" s="2">
        <v>2</v>
      </c>
      <c r="T137" s="2">
        <v>3</v>
      </c>
      <c r="U137" s="2">
        <f t="shared" si="2"/>
        <v>53</v>
      </c>
    </row>
    <row r="138" spans="1:21" x14ac:dyDescent="0.2">
      <c r="A138" t="s">
        <v>23</v>
      </c>
      <c r="B138" s="3">
        <v>45122</v>
      </c>
      <c r="C138" s="10" t="str">
        <f>TEXT(data[[#This Row],[Date]],"mmmm")</f>
        <v>July</v>
      </c>
      <c r="D138" t="s">
        <v>12</v>
      </c>
      <c r="E138" t="s">
        <v>13</v>
      </c>
      <c r="F138" t="s">
        <v>14</v>
      </c>
      <c r="G138" t="s">
        <v>21</v>
      </c>
      <c r="H138" s="11">
        <v>797.8</v>
      </c>
      <c r="I138" s="11">
        <v>10.451179999999999</v>
      </c>
      <c r="J138" s="13">
        <f>data[[#This Row],[Clicks]]/data[[#This Row],[Impressions]]</f>
        <v>1.3099999999999999E-2</v>
      </c>
      <c r="K138" s="1">
        <v>1.6444999999999999</v>
      </c>
      <c r="L138" s="2">
        <v>17.186965509999997</v>
      </c>
      <c r="M138">
        <v>3</v>
      </c>
      <c r="N138" s="1">
        <f>IF(data[[#This Row],[Conversions]]=0,0,data[[#This Row],[Spend, Dollars]]/data[[#This Row],[Conversions]])</f>
        <v>5.7289885033333325</v>
      </c>
      <c r="O138" s="13">
        <f>data[[#This Row],[Conversions]]/data[[#This Row],[Clicks]]</f>
        <v>0.28704892653269776</v>
      </c>
      <c r="P138" s="11">
        <v>105.504</v>
      </c>
      <c r="Q138" s="11">
        <f>IF(data[[#This Row],[Spend, Dollars]]=0,0,data[[#This Row],[Total conversion value, Dollars]]/data[[#This Row],[Spend, Dollars]])</f>
        <v>6.1386054413511202</v>
      </c>
      <c r="R138" s="2">
        <v>52</v>
      </c>
      <c r="S138" s="2">
        <v>27</v>
      </c>
      <c r="T138" s="2">
        <v>1.5</v>
      </c>
      <c r="U138" s="2">
        <f t="shared" si="2"/>
        <v>80.5</v>
      </c>
    </row>
    <row r="139" spans="1:21" x14ac:dyDescent="0.2">
      <c r="A139" t="s">
        <v>23</v>
      </c>
      <c r="B139" s="3">
        <v>45123</v>
      </c>
      <c r="C139" s="10" t="str">
        <f>TEXT(data[[#This Row],[Date]],"mmmm")</f>
        <v>July</v>
      </c>
      <c r="D139" t="s">
        <v>12</v>
      </c>
      <c r="E139" t="s">
        <v>13</v>
      </c>
      <c r="F139" t="s">
        <v>14</v>
      </c>
      <c r="G139" t="s">
        <v>21</v>
      </c>
      <c r="H139" s="11">
        <v>776.09999999999991</v>
      </c>
      <c r="I139" s="11">
        <v>8.9251499999999986</v>
      </c>
      <c r="J139" s="13">
        <f>data[[#This Row],[Clicks]]/data[[#This Row],[Impressions]]</f>
        <v>1.15E-2</v>
      </c>
      <c r="K139" s="1">
        <v>1.0924999999999998</v>
      </c>
      <c r="L139" s="2">
        <v>9.7507263749999975</v>
      </c>
      <c r="M139">
        <v>5</v>
      </c>
      <c r="N139" s="1">
        <f>IF(data[[#This Row],[Conversions]]=0,0,data[[#This Row],[Spend, Dollars]]/data[[#This Row],[Conversions]])</f>
        <v>1.9501452749999995</v>
      </c>
      <c r="O139" s="13">
        <f>data[[#This Row],[Conversions]]/data[[#This Row],[Clicks]]</f>
        <v>0.56021467426317773</v>
      </c>
      <c r="P139" s="11">
        <v>57.11999999999999</v>
      </c>
      <c r="Q139" s="11">
        <f>IF(data[[#This Row],[Spend, Dollars]]=0,0,data[[#This Row],[Total conversion value, Dollars]]/data[[#This Row],[Spend, Dollars]])</f>
        <v>5.8580251155904275</v>
      </c>
      <c r="R139" s="2">
        <v>39</v>
      </c>
      <c r="S139" s="2">
        <v>3</v>
      </c>
      <c r="T139" s="2">
        <v>7.5</v>
      </c>
      <c r="U139" s="2">
        <f t="shared" si="2"/>
        <v>49.5</v>
      </c>
    </row>
    <row r="140" spans="1:21" x14ac:dyDescent="0.2">
      <c r="A140" t="s">
        <v>23</v>
      </c>
      <c r="B140" s="3">
        <v>45124</v>
      </c>
      <c r="C140" s="10" t="str">
        <f>TEXT(data[[#This Row],[Date]],"mmmm")</f>
        <v>July</v>
      </c>
      <c r="D140" t="s">
        <v>12</v>
      </c>
      <c r="E140" t="s">
        <v>13</v>
      </c>
      <c r="F140" t="s">
        <v>14</v>
      </c>
      <c r="G140" t="s">
        <v>21</v>
      </c>
      <c r="H140" s="11">
        <v>277.19999999999993</v>
      </c>
      <c r="I140" s="11">
        <v>4.8787199999999995</v>
      </c>
      <c r="J140" s="13">
        <f>data[[#This Row],[Clicks]]/data[[#This Row],[Impressions]]</f>
        <v>1.7600000000000001E-2</v>
      </c>
      <c r="K140" s="1">
        <v>0.67849999999999999</v>
      </c>
      <c r="L140" s="2">
        <v>3.3102115199999997</v>
      </c>
      <c r="M140">
        <v>0</v>
      </c>
      <c r="N140" s="1">
        <f>IF(data[[#This Row],[Conversions]]=0,0,data[[#This Row],[Spend, Dollars]]/data[[#This Row],[Conversions]])</f>
        <v>0</v>
      </c>
      <c r="O140" s="13">
        <f>data[[#This Row],[Conversions]]/data[[#This Row],[Clicks]]</f>
        <v>0</v>
      </c>
      <c r="P140" s="11">
        <v>58.464000000000006</v>
      </c>
      <c r="Q140" s="11">
        <f>IF(data[[#This Row],[Spend, Dollars]]=0,0,data[[#This Row],[Total conversion value, Dollars]]/data[[#This Row],[Spend, Dollars]])</f>
        <v>17.661711237111522</v>
      </c>
      <c r="R140" s="2">
        <v>25</v>
      </c>
      <c r="S140" s="2">
        <v>14</v>
      </c>
      <c r="T140" s="2">
        <v>9</v>
      </c>
      <c r="U140" s="2">
        <f t="shared" si="2"/>
        <v>48</v>
      </c>
    </row>
    <row r="141" spans="1:21" x14ac:dyDescent="0.2">
      <c r="A141" t="s">
        <v>23</v>
      </c>
      <c r="B141" s="3">
        <v>45125</v>
      </c>
      <c r="C141" s="10" t="str">
        <f>TEXT(data[[#This Row],[Date]],"mmmm")</f>
        <v>July</v>
      </c>
      <c r="D141" t="s">
        <v>12</v>
      </c>
      <c r="E141" t="s">
        <v>13</v>
      </c>
      <c r="F141" t="s">
        <v>14</v>
      </c>
      <c r="G141" t="s">
        <v>21</v>
      </c>
      <c r="H141" s="11">
        <v>632.59999999999991</v>
      </c>
      <c r="I141" s="11">
        <v>9.1094399999999993</v>
      </c>
      <c r="J141" s="13">
        <f>data[[#This Row],[Clicks]]/data[[#This Row],[Impressions]]</f>
        <v>1.4400000000000001E-2</v>
      </c>
      <c r="K141" s="1">
        <v>0.41399999999999998</v>
      </c>
      <c r="L141" s="2">
        <v>3.7713081599999994</v>
      </c>
      <c r="M141">
        <v>1</v>
      </c>
      <c r="N141" s="1">
        <f>IF(data[[#This Row],[Conversions]]=0,0,data[[#This Row],[Spend, Dollars]]/data[[#This Row],[Conversions]])</f>
        <v>3.7713081599999994</v>
      </c>
      <c r="O141" s="13">
        <f>data[[#This Row],[Conversions]]/data[[#This Row],[Clicks]]</f>
        <v>0.10977623212842942</v>
      </c>
      <c r="P141" s="11">
        <v>108.86399999999998</v>
      </c>
      <c r="Q141" s="11">
        <f>IF(data[[#This Row],[Spend, Dollars]]=0,0,data[[#This Row],[Total conversion value, Dollars]]/data[[#This Row],[Spend, Dollars]])</f>
        <v>28.866376170119175</v>
      </c>
      <c r="R141" s="2">
        <v>77</v>
      </c>
      <c r="S141" s="2">
        <v>26</v>
      </c>
      <c r="T141" s="2">
        <v>18</v>
      </c>
      <c r="U141" s="2">
        <f t="shared" si="2"/>
        <v>121</v>
      </c>
    </row>
    <row r="142" spans="1:21" x14ac:dyDescent="0.2">
      <c r="A142" t="s">
        <v>23</v>
      </c>
      <c r="B142" s="3">
        <v>45126</v>
      </c>
      <c r="C142" s="10" t="str">
        <f>TEXT(data[[#This Row],[Date]],"mmmm")</f>
        <v>July</v>
      </c>
      <c r="D142" t="s">
        <v>12</v>
      </c>
      <c r="E142" t="s">
        <v>13</v>
      </c>
      <c r="F142" t="s">
        <v>14</v>
      </c>
      <c r="G142" t="s">
        <v>21</v>
      </c>
      <c r="H142" s="11">
        <v>603.59999999999991</v>
      </c>
      <c r="I142" s="11">
        <v>7.4846399999999997</v>
      </c>
      <c r="J142" s="13">
        <f>data[[#This Row],[Clicks]]/data[[#This Row],[Impressions]]</f>
        <v>1.2400000000000001E-2</v>
      </c>
      <c r="K142" s="1">
        <v>0.51750000000000007</v>
      </c>
      <c r="L142" s="2">
        <v>3.8733012000000002</v>
      </c>
      <c r="M142">
        <v>2</v>
      </c>
      <c r="N142" s="1">
        <f>IF(data[[#This Row],[Conversions]]=0,0,data[[#This Row],[Spend, Dollars]]/data[[#This Row],[Conversions]])</f>
        <v>1.9366506000000001</v>
      </c>
      <c r="O142" s="13">
        <f>data[[#This Row],[Conversions]]/data[[#This Row],[Clicks]]</f>
        <v>0.26721392077641676</v>
      </c>
      <c r="P142" s="11">
        <v>55.776000000000003</v>
      </c>
      <c r="Q142" s="11">
        <f>IF(data[[#This Row],[Spend, Dollars]]=0,0,data[[#This Row],[Total conversion value, Dollars]]/data[[#This Row],[Spend, Dollars]])</f>
        <v>14.400119463985915</v>
      </c>
      <c r="R142" s="2">
        <v>28</v>
      </c>
      <c r="S142" s="2">
        <v>27</v>
      </c>
      <c r="T142" s="2">
        <v>15</v>
      </c>
      <c r="U142" s="2">
        <f t="shared" si="2"/>
        <v>70</v>
      </c>
    </row>
    <row r="143" spans="1:21" x14ac:dyDescent="0.2">
      <c r="A143" t="s">
        <v>23</v>
      </c>
      <c r="B143" s="3">
        <v>45127</v>
      </c>
      <c r="C143" s="10" t="str">
        <f>TEXT(data[[#This Row],[Date]],"mmmm")</f>
        <v>July</v>
      </c>
      <c r="D143" t="s">
        <v>12</v>
      </c>
      <c r="E143" t="s">
        <v>13</v>
      </c>
      <c r="F143" t="s">
        <v>14</v>
      </c>
      <c r="G143" t="s">
        <v>21</v>
      </c>
      <c r="H143" s="11">
        <v>930.8</v>
      </c>
      <c r="I143" s="11">
        <v>11.541920000000001</v>
      </c>
      <c r="J143" s="13">
        <f>data[[#This Row],[Clicks]]/data[[#This Row],[Impressions]]</f>
        <v>1.2400000000000001E-2</v>
      </c>
      <c r="K143" s="1">
        <v>0.24149999999999994</v>
      </c>
      <c r="L143" s="2">
        <v>2.7873736799999995</v>
      </c>
      <c r="M143">
        <v>1</v>
      </c>
      <c r="N143" s="1">
        <f>IF(data[[#This Row],[Conversions]]=0,0,data[[#This Row],[Spend, Dollars]]/data[[#This Row],[Conversions]])</f>
        <v>2.7873736799999995</v>
      </c>
      <c r="O143" s="13">
        <f>data[[#This Row],[Conversions]]/data[[#This Row],[Clicks]]</f>
        <v>8.6640697561584198E-2</v>
      </c>
      <c r="P143" s="11">
        <v>56.448</v>
      </c>
      <c r="Q143" s="11">
        <f>IF(data[[#This Row],[Spend, Dollars]]=0,0,data[[#This Row],[Total conversion value, Dollars]]/data[[#This Row],[Spend, Dollars]])</f>
        <v>20.251321308307688</v>
      </c>
      <c r="R143" s="2">
        <v>65</v>
      </c>
      <c r="S143" s="2">
        <v>5</v>
      </c>
      <c r="T143" s="2">
        <v>10.5</v>
      </c>
      <c r="U143" s="2">
        <f t="shared" si="2"/>
        <v>80.5</v>
      </c>
    </row>
    <row r="144" spans="1:21" x14ac:dyDescent="0.2">
      <c r="A144" t="s">
        <v>23</v>
      </c>
      <c r="B144" s="3">
        <v>45128</v>
      </c>
      <c r="C144" s="10" t="str">
        <f>TEXT(data[[#This Row],[Date]],"mmmm")</f>
        <v>July</v>
      </c>
      <c r="D144" t="s">
        <v>12</v>
      </c>
      <c r="E144" t="s">
        <v>13</v>
      </c>
      <c r="F144" t="s">
        <v>14</v>
      </c>
      <c r="G144" t="s">
        <v>21</v>
      </c>
      <c r="H144" s="11">
        <v>523</v>
      </c>
      <c r="I144" s="11">
        <v>7.8973000000000013</v>
      </c>
      <c r="J144" s="13">
        <f>data[[#This Row],[Clicks]]/data[[#This Row],[Impressions]]</f>
        <v>1.5100000000000002E-2</v>
      </c>
      <c r="K144" s="1">
        <v>0.72449999999999992</v>
      </c>
      <c r="L144" s="2">
        <v>5.7215938500000005</v>
      </c>
      <c r="M144">
        <v>0</v>
      </c>
      <c r="N144" s="1">
        <f>IF(data[[#This Row],[Conversions]]=0,0,data[[#This Row],[Spend, Dollars]]/data[[#This Row],[Conversions]])</f>
        <v>0</v>
      </c>
      <c r="O144" s="13">
        <f>data[[#This Row],[Conversions]]/data[[#This Row],[Clicks]]</f>
        <v>0</v>
      </c>
      <c r="P144" s="11">
        <v>87.36</v>
      </c>
      <c r="Q144" s="11">
        <f>IF(data[[#This Row],[Spend, Dollars]]=0,0,data[[#This Row],[Total conversion value, Dollars]]/data[[#This Row],[Spend, Dollars]])</f>
        <v>15.268472787525804</v>
      </c>
      <c r="R144" s="2">
        <v>73</v>
      </c>
      <c r="S144" s="2">
        <v>32</v>
      </c>
      <c r="T144" s="2">
        <v>3</v>
      </c>
      <c r="U144" s="2">
        <f t="shared" si="2"/>
        <v>108</v>
      </c>
    </row>
    <row r="145" spans="1:21" x14ac:dyDescent="0.2">
      <c r="A145" t="s">
        <v>23</v>
      </c>
      <c r="B145" s="3">
        <v>45129</v>
      </c>
      <c r="C145" s="10" t="str">
        <f>TEXT(data[[#This Row],[Date]],"mmmm")</f>
        <v>July</v>
      </c>
      <c r="D145" t="s">
        <v>12</v>
      </c>
      <c r="E145" t="s">
        <v>13</v>
      </c>
      <c r="F145" t="s">
        <v>14</v>
      </c>
      <c r="G145" t="s">
        <v>21</v>
      </c>
      <c r="H145" s="11">
        <v>805</v>
      </c>
      <c r="I145" s="11">
        <v>11.431000000000001</v>
      </c>
      <c r="J145" s="13">
        <f>data[[#This Row],[Clicks]]/data[[#This Row],[Impressions]]</f>
        <v>1.4200000000000001E-2</v>
      </c>
      <c r="K145" s="1">
        <v>0.2644999999999999</v>
      </c>
      <c r="L145" s="2">
        <v>3.0234994999999993</v>
      </c>
      <c r="M145">
        <v>1</v>
      </c>
      <c r="N145" s="1">
        <f>IF(data[[#This Row],[Conversions]]=0,0,data[[#This Row],[Spend, Dollars]]/data[[#This Row],[Conversions]])</f>
        <v>3.0234994999999993</v>
      </c>
      <c r="O145" s="13">
        <f>data[[#This Row],[Conversions]]/data[[#This Row],[Clicks]]</f>
        <v>8.7481410200332427E-2</v>
      </c>
      <c r="P145" s="11">
        <v>17.28</v>
      </c>
      <c r="Q145" s="11">
        <f>IF(data[[#This Row],[Spend, Dollars]]=0,0,data[[#This Row],[Total conversion value, Dollars]]/data[[#This Row],[Spend, Dollars]])</f>
        <v>5.7152316380406232</v>
      </c>
      <c r="R145" s="2">
        <v>56</v>
      </c>
      <c r="S145" s="2">
        <v>27</v>
      </c>
      <c r="T145" s="2">
        <v>0</v>
      </c>
      <c r="U145" s="2">
        <f t="shared" si="2"/>
        <v>83</v>
      </c>
    </row>
    <row r="146" spans="1:21" x14ac:dyDescent="0.2">
      <c r="A146" t="s">
        <v>23</v>
      </c>
      <c r="B146" s="3">
        <v>45130</v>
      </c>
      <c r="C146" s="10" t="str">
        <f>TEXT(data[[#This Row],[Date]],"mmmm")</f>
        <v>July</v>
      </c>
      <c r="D146" t="s">
        <v>12</v>
      </c>
      <c r="E146" t="s">
        <v>13</v>
      </c>
      <c r="F146" t="s">
        <v>14</v>
      </c>
      <c r="G146" t="s">
        <v>21</v>
      </c>
      <c r="H146" s="11">
        <v>759.5</v>
      </c>
      <c r="I146" s="11">
        <v>8.5823499999999999</v>
      </c>
      <c r="J146" s="13">
        <f>data[[#This Row],[Clicks]]/data[[#This Row],[Impressions]]</f>
        <v>1.1299999999999999E-2</v>
      </c>
      <c r="K146" s="1">
        <v>1.5524999999999998</v>
      </c>
      <c r="L146" s="2">
        <v>13.324098374999998</v>
      </c>
      <c r="M146">
        <v>1</v>
      </c>
      <c r="N146" s="1">
        <f>IF(data[[#This Row],[Conversions]]=0,0,data[[#This Row],[Spend, Dollars]]/data[[#This Row],[Conversions]])</f>
        <v>13.324098374999998</v>
      </c>
      <c r="O146" s="13">
        <f>data[[#This Row],[Conversions]]/data[[#This Row],[Clicks]]</f>
        <v>0.11651820305627247</v>
      </c>
      <c r="P146" s="11">
        <v>95.423999999999992</v>
      </c>
      <c r="Q146" s="11">
        <f>IF(data[[#This Row],[Spend, Dollars]]=0,0,data[[#This Row],[Total conversion value, Dollars]]/data[[#This Row],[Spend, Dollars]])</f>
        <v>7.1617603919109465</v>
      </c>
      <c r="R146" s="2">
        <v>68</v>
      </c>
      <c r="S146" s="2">
        <v>24</v>
      </c>
      <c r="T146" s="2">
        <v>6</v>
      </c>
      <c r="U146" s="2">
        <f t="shared" si="2"/>
        <v>98</v>
      </c>
    </row>
    <row r="147" spans="1:21" x14ac:dyDescent="0.2">
      <c r="A147" t="s">
        <v>23</v>
      </c>
      <c r="B147" s="3">
        <v>45131</v>
      </c>
      <c r="C147" s="10" t="str">
        <f>TEXT(data[[#This Row],[Date]],"mmmm")</f>
        <v>July</v>
      </c>
      <c r="D147" t="s">
        <v>12</v>
      </c>
      <c r="E147" t="s">
        <v>13</v>
      </c>
      <c r="F147" t="s">
        <v>14</v>
      </c>
      <c r="G147" t="s">
        <v>21</v>
      </c>
      <c r="H147" s="11">
        <v>808.3</v>
      </c>
      <c r="I147" s="11">
        <v>13.741099999999999</v>
      </c>
      <c r="J147" s="13">
        <f>data[[#This Row],[Clicks]]/data[[#This Row],[Impressions]]</f>
        <v>1.7000000000000001E-2</v>
      </c>
      <c r="K147" s="1">
        <v>0.42549999999999988</v>
      </c>
      <c r="L147" s="2">
        <v>5.8468380499999979</v>
      </c>
      <c r="M147">
        <v>0</v>
      </c>
      <c r="N147" s="1">
        <f>IF(data[[#This Row],[Conversions]]=0,0,data[[#This Row],[Spend, Dollars]]/data[[#This Row],[Conversions]])</f>
        <v>0</v>
      </c>
      <c r="O147" s="13">
        <f>data[[#This Row],[Conversions]]/data[[#This Row],[Clicks]]</f>
        <v>0</v>
      </c>
      <c r="P147" s="11">
        <v>55.776000000000003</v>
      </c>
      <c r="Q147" s="11">
        <f>IF(data[[#This Row],[Spend, Dollars]]=0,0,data[[#This Row],[Total conversion value, Dollars]]/data[[#This Row],[Spend, Dollars]])</f>
        <v>9.5395151230501458</v>
      </c>
      <c r="R147" s="2">
        <v>53</v>
      </c>
      <c r="S147" s="2">
        <v>9</v>
      </c>
      <c r="T147" s="2">
        <v>4.5</v>
      </c>
      <c r="U147" s="2">
        <f t="shared" si="2"/>
        <v>66.5</v>
      </c>
    </row>
    <row r="148" spans="1:21" x14ac:dyDescent="0.2">
      <c r="A148" t="s">
        <v>23</v>
      </c>
      <c r="B148" s="3">
        <v>45132</v>
      </c>
      <c r="C148" s="10" t="str">
        <f>TEXT(data[[#This Row],[Date]],"mmmm")</f>
        <v>July</v>
      </c>
      <c r="D148" t="s">
        <v>12</v>
      </c>
      <c r="E148" t="s">
        <v>13</v>
      </c>
      <c r="F148" t="s">
        <v>14</v>
      </c>
      <c r="G148" t="s">
        <v>21</v>
      </c>
      <c r="H148" s="11">
        <v>634.9</v>
      </c>
      <c r="I148" s="11">
        <v>10.285379999999998</v>
      </c>
      <c r="J148" s="13">
        <f>data[[#This Row],[Clicks]]/data[[#This Row],[Impressions]]</f>
        <v>1.6199999999999999E-2</v>
      </c>
      <c r="K148" s="1">
        <v>0.36800000000000005</v>
      </c>
      <c r="L148" s="2">
        <v>3.7850198399999999</v>
      </c>
      <c r="M148">
        <v>2</v>
      </c>
      <c r="N148" s="1">
        <f>IF(data[[#This Row],[Conversions]]=0,0,data[[#This Row],[Spend, Dollars]]/data[[#This Row],[Conversions]])</f>
        <v>1.89250992</v>
      </c>
      <c r="O148" s="13">
        <f>data[[#This Row],[Conversions]]/data[[#This Row],[Clicks]]</f>
        <v>0.19445076409427756</v>
      </c>
      <c r="P148" s="11">
        <v>53.760000000000005</v>
      </c>
      <c r="Q148" s="11">
        <f>IF(data[[#This Row],[Spend, Dollars]]=0,0,data[[#This Row],[Total conversion value, Dollars]]/data[[#This Row],[Spend, Dollars]])</f>
        <v>14.203360159929836</v>
      </c>
      <c r="R148" s="2">
        <v>60</v>
      </c>
      <c r="S148" s="2">
        <v>4</v>
      </c>
      <c r="T148" s="2">
        <v>7.5</v>
      </c>
      <c r="U148" s="2">
        <f t="shared" si="2"/>
        <v>71.5</v>
      </c>
    </row>
    <row r="149" spans="1:21" x14ac:dyDescent="0.2">
      <c r="A149" t="s">
        <v>23</v>
      </c>
      <c r="B149" s="3">
        <v>45133</v>
      </c>
      <c r="C149" s="10" t="str">
        <f>TEXT(data[[#This Row],[Date]],"mmmm")</f>
        <v>July</v>
      </c>
      <c r="D149" t="s">
        <v>12</v>
      </c>
      <c r="E149" t="s">
        <v>13</v>
      </c>
      <c r="F149" t="s">
        <v>14</v>
      </c>
      <c r="G149" t="s">
        <v>21</v>
      </c>
      <c r="H149" s="11">
        <v>433.2</v>
      </c>
      <c r="I149" s="11">
        <v>5.8915199999999999</v>
      </c>
      <c r="J149" s="13">
        <f>data[[#This Row],[Clicks]]/data[[#This Row],[Impressions]]</f>
        <v>1.3599999999999999E-2</v>
      </c>
      <c r="K149" s="1">
        <v>1.1154999999999997</v>
      </c>
      <c r="L149" s="2">
        <v>6.5719905599999979</v>
      </c>
      <c r="M149">
        <v>2</v>
      </c>
      <c r="N149" s="1">
        <f>IF(data[[#This Row],[Conversions]]=0,0,data[[#This Row],[Spend, Dollars]]/data[[#This Row],[Conversions]])</f>
        <v>3.285995279999999</v>
      </c>
      <c r="O149" s="13">
        <f>data[[#This Row],[Conversions]]/data[[#This Row],[Clicks]]</f>
        <v>0.3394709684427788</v>
      </c>
      <c r="P149" s="11">
        <v>59.135999999999996</v>
      </c>
      <c r="Q149" s="11">
        <f>IF(data[[#This Row],[Spend, Dollars]]=0,0,data[[#This Row],[Total conversion value, Dollars]]/data[[#This Row],[Spend, Dollars]])</f>
        <v>8.998186996787167</v>
      </c>
      <c r="R149" s="2">
        <v>55</v>
      </c>
      <c r="S149" s="2">
        <v>14</v>
      </c>
      <c r="T149" s="2">
        <v>3</v>
      </c>
      <c r="U149" s="2">
        <f t="shared" si="2"/>
        <v>72</v>
      </c>
    </row>
    <row r="150" spans="1:21" x14ac:dyDescent="0.2">
      <c r="A150" t="s">
        <v>23</v>
      </c>
      <c r="B150" s="3">
        <v>45134</v>
      </c>
      <c r="C150" s="10" t="str">
        <f>TEXT(data[[#This Row],[Date]],"mmmm")</f>
        <v>July</v>
      </c>
      <c r="D150" t="s">
        <v>12</v>
      </c>
      <c r="E150" t="s">
        <v>13</v>
      </c>
      <c r="F150" t="s">
        <v>14</v>
      </c>
      <c r="G150" t="s">
        <v>21</v>
      </c>
      <c r="H150" s="11">
        <v>264.29999999999995</v>
      </c>
      <c r="I150" s="11">
        <v>3.6209099999999994</v>
      </c>
      <c r="J150" s="13">
        <f>data[[#This Row],[Clicks]]/data[[#This Row],[Impressions]]</f>
        <v>1.37E-2</v>
      </c>
      <c r="K150" s="1">
        <v>6.8999999999999992E-2</v>
      </c>
      <c r="L150" s="2">
        <v>0.24984278999999993</v>
      </c>
      <c r="M150">
        <v>3</v>
      </c>
      <c r="N150" s="1">
        <f>IF(data[[#This Row],[Conversions]]=0,0,data[[#This Row],[Spend, Dollars]]/data[[#This Row],[Conversions]])</f>
        <v>8.3280929999999975E-2</v>
      </c>
      <c r="O150" s="13">
        <f>data[[#This Row],[Conversions]]/data[[#This Row],[Clicks]]</f>
        <v>0.82852100715013643</v>
      </c>
      <c r="P150" s="11">
        <v>92.063999999999993</v>
      </c>
      <c r="Q150" s="11">
        <f>IF(data[[#This Row],[Spend, Dollars]]=0,0,data[[#This Row],[Total conversion value, Dollars]]/data[[#This Row],[Spend, Dollars]])</f>
        <v>368.48771981773024</v>
      </c>
      <c r="R150" s="2">
        <v>56</v>
      </c>
      <c r="S150" s="2">
        <v>19</v>
      </c>
      <c r="T150" s="2">
        <v>9</v>
      </c>
      <c r="U150" s="2">
        <f t="shared" si="2"/>
        <v>84</v>
      </c>
    </row>
    <row r="151" spans="1:21" x14ac:dyDescent="0.2">
      <c r="A151" t="s">
        <v>23</v>
      </c>
      <c r="B151" s="3">
        <v>45135</v>
      </c>
      <c r="C151" s="10" t="str">
        <f>TEXT(data[[#This Row],[Date]],"mmmm")</f>
        <v>July</v>
      </c>
      <c r="D151" t="s">
        <v>12</v>
      </c>
      <c r="E151" t="s">
        <v>13</v>
      </c>
      <c r="F151" t="s">
        <v>14</v>
      </c>
      <c r="G151" t="s">
        <v>21</v>
      </c>
      <c r="H151" s="11">
        <v>358.19999999999993</v>
      </c>
      <c r="I151" s="11">
        <v>5.6953799999999992</v>
      </c>
      <c r="J151" s="13">
        <f>data[[#This Row],[Clicks]]/data[[#This Row],[Impressions]]</f>
        <v>1.5900000000000001E-2</v>
      </c>
      <c r="K151" s="1">
        <v>1.2074999999999998</v>
      </c>
      <c r="L151" s="2">
        <v>6.8771713499999976</v>
      </c>
      <c r="M151">
        <v>2</v>
      </c>
      <c r="N151" s="1">
        <f>IF(data[[#This Row],[Conversions]]=0,0,data[[#This Row],[Spend, Dollars]]/data[[#This Row],[Conversions]])</f>
        <v>3.4385856749999988</v>
      </c>
      <c r="O151" s="13">
        <f>data[[#This Row],[Conversions]]/data[[#This Row],[Clicks]]</f>
        <v>0.3511618188777571</v>
      </c>
      <c r="P151" s="11">
        <v>182.11199999999999</v>
      </c>
      <c r="Q151" s="11">
        <f>IF(data[[#This Row],[Spend, Dollars]]=0,0,data[[#This Row],[Total conversion value, Dollars]]/data[[#This Row],[Spend, Dollars]])</f>
        <v>26.48065472441661</v>
      </c>
      <c r="R151" s="2">
        <v>32</v>
      </c>
      <c r="S151" s="2">
        <v>3</v>
      </c>
      <c r="T151" s="2">
        <v>6</v>
      </c>
      <c r="U151" s="2">
        <f t="shared" si="2"/>
        <v>41</v>
      </c>
    </row>
    <row r="152" spans="1:21" x14ac:dyDescent="0.2">
      <c r="A152" t="s">
        <v>23</v>
      </c>
      <c r="B152" s="3">
        <v>45136</v>
      </c>
      <c r="C152" s="10" t="str">
        <f>TEXT(data[[#This Row],[Date]],"mmmm")</f>
        <v>July</v>
      </c>
      <c r="D152" t="s">
        <v>12</v>
      </c>
      <c r="E152" t="s">
        <v>13</v>
      </c>
      <c r="F152" t="s">
        <v>14</v>
      </c>
      <c r="G152" t="s">
        <v>21</v>
      </c>
      <c r="H152" s="11">
        <v>596.5</v>
      </c>
      <c r="I152" s="11">
        <v>9.60365</v>
      </c>
      <c r="J152" s="13">
        <f>data[[#This Row],[Clicks]]/data[[#This Row],[Impressions]]</f>
        <v>1.61E-2</v>
      </c>
      <c r="K152" s="1">
        <v>1.4259999999999999</v>
      </c>
      <c r="L152" s="2">
        <v>13.694804899999999</v>
      </c>
      <c r="M152">
        <v>1</v>
      </c>
      <c r="N152" s="1">
        <f>IF(data[[#This Row],[Conversions]]=0,0,data[[#This Row],[Spend, Dollars]]/data[[#This Row],[Conversions]])</f>
        <v>13.694804899999999</v>
      </c>
      <c r="O152" s="13">
        <f>data[[#This Row],[Conversions]]/data[[#This Row],[Clicks]]</f>
        <v>0.10412707668438563</v>
      </c>
      <c r="P152" s="11">
        <v>22.080000000000002</v>
      </c>
      <c r="Q152" s="11">
        <f>IF(data[[#This Row],[Spend, Dollars]]=0,0,data[[#This Row],[Total conversion value, Dollars]]/data[[#This Row],[Spend, Dollars]])</f>
        <v>1.6122902196291971</v>
      </c>
      <c r="R152" s="2">
        <v>65</v>
      </c>
      <c r="S152" s="2">
        <v>17</v>
      </c>
      <c r="T152" s="2">
        <v>4.5</v>
      </c>
      <c r="U152" s="2">
        <f t="shared" si="2"/>
        <v>86.5</v>
      </c>
    </row>
    <row r="153" spans="1:21" x14ac:dyDescent="0.2">
      <c r="A153" t="s">
        <v>23</v>
      </c>
      <c r="B153" s="3">
        <v>45137</v>
      </c>
      <c r="C153" s="10" t="str">
        <f>TEXT(data[[#This Row],[Date]],"mmmm")</f>
        <v>July</v>
      </c>
      <c r="D153" t="s">
        <v>12</v>
      </c>
      <c r="E153" t="s">
        <v>13</v>
      </c>
      <c r="F153" t="s">
        <v>14</v>
      </c>
      <c r="G153" t="s">
        <v>21</v>
      </c>
      <c r="H153" s="11">
        <v>860.5</v>
      </c>
      <c r="I153" s="11">
        <v>15.058750000000002</v>
      </c>
      <c r="J153" s="13">
        <f>data[[#This Row],[Clicks]]/data[[#This Row],[Impressions]]</f>
        <v>1.7500000000000002E-2</v>
      </c>
      <c r="K153" s="1">
        <v>1.1729999999999998</v>
      </c>
      <c r="L153" s="2">
        <v>17.663913749999999</v>
      </c>
      <c r="M153">
        <v>1</v>
      </c>
      <c r="N153" s="1">
        <f>IF(data[[#This Row],[Conversions]]=0,0,data[[#This Row],[Spend, Dollars]]/data[[#This Row],[Conversions]])</f>
        <v>17.663913749999999</v>
      </c>
      <c r="O153" s="13">
        <f>data[[#This Row],[Conversions]]/data[[#This Row],[Clicks]]</f>
        <v>6.6406574250850822E-2</v>
      </c>
      <c r="P153" s="11">
        <v>186.14400000000001</v>
      </c>
      <c r="Q153" s="11">
        <f>IF(data[[#This Row],[Spend, Dollars]]=0,0,data[[#This Row],[Total conversion value, Dollars]]/data[[#This Row],[Spend, Dollars]])</f>
        <v>10.53809493380254</v>
      </c>
      <c r="R153" s="2">
        <v>54</v>
      </c>
      <c r="S153" s="2">
        <v>23</v>
      </c>
      <c r="T153" s="2">
        <v>1.5</v>
      </c>
      <c r="U153" s="2">
        <f t="shared" si="2"/>
        <v>78.5</v>
      </c>
    </row>
    <row r="154" spans="1:21" x14ac:dyDescent="0.2">
      <c r="A154" t="s">
        <v>23</v>
      </c>
      <c r="B154" s="3">
        <v>45138</v>
      </c>
      <c r="C154" s="10" t="str">
        <f>TEXT(data[[#This Row],[Date]],"mmmm")</f>
        <v>July</v>
      </c>
      <c r="D154" t="s">
        <v>12</v>
      </c>
      <c r="E154" t="s">
        <v>13</v>
      </c>
      <c r="F154" t="s">
        <v>14</v>
      </c>
      <c r="G154" t="s">
        <v>21</v>
      </c>
      <c r="H154" s="11">
        <v>712</v>
      </c>
      <c r="I154" s="11">
        <v>8.9711999999999996</v>
      </c>
      <c r="J154" s="13">
        <f>data[[#This Row],[Clicks]]/data[[#This Row],[Impressions]]</f>
        <v>1.26E-2</v>
      </c>
      <c r="K154" s="1">
        <v>0.64399999999999991</v>
      </c>
      <c r="L154" s="2">
        <v>5.7774527999999989</v>
      </c>
      <c r="M154">
        <v>1</v>
      </c>
      <c r="N154" s="1">
        <f>IF(data[[#This Row],[Conversions]]=0,0,data[[#This Row],[Spend, Dollars]]/data[[#This Row],[Conversions]])</f>
        <v>5.7774527999999989</v>
      </c>
      <c r="O154" s="13">
        <f>data[[#This Row],[Conversions]]/data[[#This Row],[Clicks]]</f>
        <v>0.11146780809702159</v>
      </c>
      <c r="P154" s="11">
        <v>171.35999999999999</v>
      </c>
      <c r="Q154" s="11">
        <f>IF(data[[#This Row],[Spend, Dollars]]=0,0,data[[#This Row],[Total conversion value, Dollars]]/data[[#This Row],[Spend, Dollars]])</f>
        <v>29.660129806685745</v>
      </c>
      <c r="R154" s="2">
        <v>52</v>
      </c>
      <c r="S154" s="2">
        <v>24</v>
      </c>
      <c r="T154" s="2">
        <v>13.5</v>
      </c>
      <c r="U154" s="2">
        <f t="shared" si="2"/>
        <v>89.5</v>
      </c>
    </row>
    <row r="155" spans="1:21" x14ac:dyDescent="0.2">
      <c r="A155" t="s">
        <v>23</v>
      </c>
      <c r="B155" s="3">
        <v>45139</v>
      </c>
      <c r="C155" s="10" t="str">
        <f>TEXT(data[[#This Row],[Date]],"mmmm")</f>
        <v>August</v>
      </c>
      <c r="D155" t="s">
        <v>12</v>
      </c>
      <c r="E155" t="s">
        <v>13</v>
      </c>
      <c r="F155" t="s">
        <v>14</v>
      </c>
      <c r="G155" t="s">
        <v>21</v>
      </c>
      <c r="H155" s="11">
        <v>336.9</v>
      </c>
      <c r="I155" s="11">
        <v>4.0764899999999997</v>
      </c>
      <c r="J155" s="13">
        <f>data[[#This Row],[Clicks]]/data[[#This Row],[Impressions]]</f>
        <v>1.21E-2</v>
      </c>
      <c r="K155" s="1">
        <v>1.1040000000000001</v>
      </c>
      <c r="L155" s="2">
        <v>4.5004449600000003</v>
      </c>
      <c r="M155">
        <v>1</v>
      </c>
      <c r="N155" s="1">
        <f>IF(data[[#This Row],[Conversions]]=0,0,data[[#This Row],[Spend, Dollars]]/data[[#This Row],[Conversions]])</f>
        <v>4.5004449600000003</v>
      </c>
      <c r="O155" s="13">
        <f>data[[#This Row],[Conversions]]/data[[#This Row],[Clicks]]</f>
        <v>0.2453090771717826</v>
      </c>
      <c r="P155" s="11">
        <v>54.431999999999988</v>
      </c>
      <c r="Q155" s="11">
        <f>IF(data[[#This Row],[Spend, Dollars]]=0,0,data[[#This Row],[Total conversion value, Dollars]]/data[[#This Row],[Spend, Dollars]])</f>
        <v>12.094804065773973</v>
      </c>
      <c r="R155" s="2">
        <v>44</v>
      </c>
      <c r="S155" s="2">
        <v>7</v>
      </c>
      <c r="T155" s="2">
        <v>3</v>
      </c>
      <c r="U155" s="2">
        <f t="shared" si="2"/>
        <v>54</v>
      </c>
    </row>
    <row r="156" spans="1:21" x14ac:dyDescent="0.2">
      <c r="A156" t="s">
        <v>23</v>
      </c>
      <c r="B156" s="3">
        <v>45140</v>
      </c>
      <c r="C156" s="10" t="str">
        <f>TEXT(data[[#This Row],[Date]],"mmmm")</f>
        <v>August</v>
      </c>
      <c r="D156" t="s">
        <v>12</v>
      </c>
      <c r="E156" t="s">
        <v>13</v>
      </c>
      <c r="F156" t="s">
        <v>14</v>
      </c>
      <c r="G156" t="s">
        <v>21</v>
      </c>
      <c r="H156" s="11">
        <v>805.89999999999986</v>
      </c>
      <c r="I156" s="11">
        <v>12.007909999999997</v>
      </c>
      <c r="J156" s="13">
        <f>data[[#This Row],[Clicks]]/data[[#This Row],[Impressions]]</f>
        <v>1.4899999999999998E-2</v>
      </c>
      <c r="K156" s="1">
        <v>1.3339999999999999</v>
      </c>
      <c r="L156" s="2">
        <v>16.018551939999995</v>
      </c>
      <c r="M156">
        <v>5</v>
      </c>
      <c r="N156" s="1">
        <f>IF(data[[#This Row],[Conversions]]=0,0,data[[#This Row],[Spend, Dollars]]/data[[#This Row],[Conversions]])</f>
        <v>3.2037103879999989</v>
      </c>
      <c r="O156" s="13">
        <f>data[[#This Row],[Conversions]]/data[[#This Row],[Clicks]]</f>
        <v>0.41639219481158679</v>
      </c>
      <c r="P156" s="11">
        <v>104.83199999999999</v>
      </c>
      <c r="Q156" s="11">
        <f>IF(data[[#This Row],[Spend, Dollars]]=0,0,data[[#This Row],[Total conversion value, Dollars]]/data[[#This Row],[Spend, Dollars]])</f>
        <v>6.5444117790836982</v>
      </c>
      <c r="R156" s="2">
        <v>49</v>
      </c>
      <c r="S156" s="2">
        <v>14</v>
      </c>
      <c r="T156" s="2">
        <v>9</v>
      </c>
      <c r="U156" s="2">
        <f t="shared" si="2"/>
        <v>72</v>
      </c>
    </row>
    <row r="157" spans="1:21" x14ac:dyDescent="0.2">
      <c r="A157" t="s">
        <v>23</v>
      </c>
      <c r="B157" s="3">
        <v>45141</v>
      </c>
      <c r="C157" s="10" t="str">
        <f>TEXT(data[[#This Row],[Date]],"mmmm")</f>
        <v>August</v>
      </c>
      <c r="D157" t="s">
        <v>12</v>
      </c>
      <c r="E157" t="s">
        <v>13</v>
      </c>
      <c r="F157" t="s">
        <v>14</v>
      </c>
      <c r="G157" t="s">
        <v>21</v>
      </c>
      <c r="H157" s="11">
        <v>550.19999999999993</v>
      </c>
      <c r="I157" s="11">
        <v>9.6284999999999989</v>
      </c>
      <c r="J157" s="13">
        <f>data[[#This Row],[Clicks]]/data[[#This Row],[Impressions]]</f>
        <v>1.7500000000000002E-2</v>
      </c>
      <c r="K157" s="1">
        <v>0.80499999999999994</v>
      </c>
      <c r="L157" s="2">
        <v>7.750942499999999</v>
      </c>
      <c r="M157">
        <v>2</v>
      </c>
      <c r="N157" s="1">
        <f>IF(data[[#This Row],[Conversions]]=0,0,data[[#This Row],[Spend, Dollars]]/data[[#This Row],[Conversions]])</f>
        <v>3.8754712499999995</v>
      </c>
      <c r="O157" s="13">
        <f>data[[#This Row],[Conversions]]/data[[#This Row],[Clicks]]</f>
        <v>0.20771667445604197</v>
      </c>
      <c r="P157" s="11">
        <v>146.49599999999998</v>
      </c>
      <c r="Q157" s="11">
        <f>IF(data[[#This Row],[Spend, Dollars]]=0,0,data[[#This Row],[Total conversion value, Dollars]]/data[[#This Row],[Spend, Dollars]])</f>
        <v>18.900411143548027</v>
      </c>
      <c r="R157" s="2">
        <v>69</v>
      </c>
      <c r="S157" s="2">
        <v>13</v>
      </c>
      <c r="T157" s="2">
        <v>13.5</v>
      </c>
      <c r="U157" s="2">
        <f t="shared" si="2"/>
        <v>95.5</v>
      </c>
    </row>
    <row r="158" spans="1:21" x14ac:dyDescent="0.2">
      <c r="A158" t="s">
        <v>23</v>
      </c>
      <c r="B158" s="3">
        <v>45142</v>
      </c>
      <c r="C158" s="10" t="str">
        <f>TEXT(data[[#This Row],[Date]],"mmmm")</f>
        <v>August</v>
      </c>
      <c r="D158" t="s">
        <v>12</v>
      </c>
      <c r="E158" t="s">
        <v>13</v>
      </c>
      <c r="F158" t="s">
        <v>14</v>
      </c>
      <c r="G158" t="s">
        <v>21</v>
      </c>
      <c r="H158" s="11">
        <v>1099.5999999999999</v>
      </c>
      <c r="I158" s="11">
        <v>12.095600000000003</v>
      </c>
      <c r="J158" s="13">
        <f>data[[#This Row],[Clicks]]/data[[#This Row],[Impressions]]</f>
        <v>1.1000000000000003E-2</v>
      </c>
      <c r="K158" s="1">
        <v>1.012</v>
      </c>
      <c r="L158" s="2">
        <v>12.240747200000003</v>
      </c>
      <c r="M158">
        <v>3</v>
      </c>
      <c r="N158" s="1">
        <f>IF(data[[#This Row],[Conversions]]=0,0,data[[#This Row],[Spend, Dollars]]/data[[#This Row],[Conversions]])</f>
        <v>4.080249066666668</v>
      </c>
      <c r="O158" s="13">
        <f>data[[#This Row],[Conversions]]/data[[#This Row],[Clicks]]</f>
        <v>0.24802407487020067</v>
      </c>
      <c r="P158" s="11">
        <v>63.167999999999999</v>
      </c>
      <c r="Q158" s="11">
        <f>IF(data[[#This Row],[Spend, Dollars]]=0,0,data[[#This Row],[Total conversion value, Dollars]]/data[[#This Row],[Spend, Dollars]])</f>
        <v>5.1604692889989581</v>
      </c>
      <c r="R158" s="2">
        <v>28</v>
      </c>
      <c r="S158" s="2">
        <v>3</v>
      </c>
      <c r="T158" s="2">
        <v>6</v>
      </c>
      <c r="U158" s="2">
        <f t="shared" si="2"/>
        <v>37</v>
      </c>
    </row>
    <row r="159" spans="1:21" x14ac:dyDescent="0.2">
      <c r="A159" t="s">
        <v>23</v>
      </c>
      <c r="B159" s="3">
        <v>45143</v>
      </c>
      <c r="C159" s="10" t="str">
        <f>TEXT(data[[#This Row],[Date]],"mmmm")</f>
        <v>August</v>
      </c>
      <c r="D159" t="s">
        <v>12</v>
      </c>
      <c r="E159" t="s">
        <v>13</v>
      </c>
      <c r="F159" t="s">
        <v>14</v>
      </c>
      <c r="G159" t="s">
        <v>21</v>
      </c>
      <c r="H159" s="11">
        <v>1105.1999999999998</v>
      </c>
      <c r="I159" s="11">
        <v>15.472799999999999</v>
      </c>
      <c r="J159" s="13">
        <f>data[[#This Row],[Clicks]]/data[[#This Row],[Impressions]]</f>
        <v>1.4000000000000002E-2</v>
      </c>
      <c r="K159" s="1">
        <v>8.050000000000003E-2</v>
      </c>
      <c r="L159" s="2">
        <v>1.2455604000000005</v>
      </c>
      <c r="M159">
        <v>0</v>
      </c>
      <c r="N159" s="1">
        <f>IF(data[[#This Row],[Conversions]]=0,0,data[[#This Row],[Spend, Dollars]]/data[[#This Row],[Conversions]])</f>
        <v>0</v>
      </c>
      <c r="O159" s="13">
        <f>data[[#This Row],[Conversions]]/data[[#This Row],[Clicks]]</f>
        <v>0</v>
      </c>
      <c r="P159" s="11">
        <v>41.279999999999994</v>
      </c>
      <c r="Q159" s="11">
        <f>IF(data[[#This Row],[Spend, Dollars]]=0,0,data[[#This Row],[Total conversion value, Dollars]]/data[[#This Row],[Spend, Dollars]])</f>
        <v>33.141708744112272</v>
      </c>
      <c r="R159" s="2">
        <v>47</v>
      </c>
      <c r="S159" s="2">
        <v>23</v>
      </c>
      <c r="T159" s="2">
        <v>10.5</v>
      </c>
      <c r="U159" s="2">
        <f t="shared" si="2"/>
        <v>80.5</v>
      </c>
    </row>
    <row r="160" spans="1:21" x14ac:dyDescent="0.2">
      <c r="A160" t="s">
        <v>23</v>
      </c>
      <c r="B160" s="3">
        <v>45144</v>
      </c>
      <c r="C160" s="10" t="str">
        <f>TEXT(data[[#This Row],[Date]],"mmmm")</f>
        <v>August</v>
      </c>
      <c r="D160" t="s">
        <v>12</v>
      </c>
      <c r="E160" t="s">
        <v>13</v>
      </c>
      <c r="F160" t="s">
        <v>14</v>
      </c>
      <c r="G160" t="s">
        <v>21</v>
      </c>
      <c r="H160" s="11">
        <v>651.19999999999982</v>
      </c>
      <c r="I160" s="11">
        <v>10.419199999999996</v>
      </c>
      <c r="J160" s="13">
        <f>data[[#This Row],[Clicks]]/data[[#This Row],[Impressions]]</f>
        <v>1.6E-2</v>
      </c>
      <c r="K160" s="1">
        <v>0.74749999999999983</v>
      </c>
      <c r="L160" s="2">
        <v>7.7883519999999953</v>
      </c>
      <c r="M160">
        <v>2</v>
      </c>
      <c r="N160" s="1">
        <f>IF(data[[#This Row],[Conversions]]=0,0,data[[#This Row],[Spend, Dollars]]/data[[#This Row],[Conversions]])</f>
        <v>3.8941759999999976</v>
      </c>
      <c r="O160" s="13">
        <f>data[[#This Row],[Conversions]]/data[[#This Row],[Clicks]]</f>
        <v>0.19195331695331702</v>
      </c>
      <c r="P160" s="11">
        <v>54.431999999999988</v>
      </c>
      <c r="Q160" s="11">
        <f>IF(data[[#This Row],[Spend, Dollars]]=0,0,data[[#This Row],[Total conversion value, Dollars]]/data[[#This Row],[Spend, Dollars]])</f>
        <v>6.9888982932461223</v>
      </c>
      <c r="R160" s="2">
        <v>30</v>
      </c>
      <c r="S160" s="2">
        <v>24</v>
      </c>
      <c r="T160" s="2">
        <v>0</v>
      </c>
      <c r="U160" s="2">
        <f t="shared" si="2"/>
        <v>54</v>
      </c>
    </row>
    <row r="161" spans="1:21" x14ac:dyDescent="0.2">
      <c r="A161" t="s">
        <v>23</v>
      </c>
      <c r="B161" s="3">
        <v>45145</v>
      </c>
      <c r="C161" s="10" t="str">
        <f>TEXT(data[[#This Row],[Date]],"mmmm")</f>
        <v>August</v>
      </c>
      <c r="D161" t="s">
        <v>12</v>
      </c>
      <c r="E161" t="s">
        <v>13</v>
      </c>
      <c r="F161" t="s">
        <v>14</v>
      </c>
      <c r="G161" t="s">
        <v>21</v>
      </c>
      <c r="H161" s="11">
        <v>236</v>
      </c>
      <c r="I161" s="11">
        <v>2.8084000000000002</v>
      </c>
      <c r="J161" s="13">
        <f>data[[#This Row],[Clicks]]/data[[#This Row],[Impressions]]</f>
        <v>1.1900000000000001E-2</v>
      </c>
      <c r="K161" s="1">
        <v>1.2994999999999999</v>
      </c>
      <c r="L161" s="2">
        <v>3.6495158000000001</v>
      </c>
      <c r="M161">
        <v>3</v>
      </c>
      <c r="N161" s="1">
        <f>IF(data[[#This Row],[Conversions]]=0,0,data[[#This Row],[Spend, Dollars]]/data[[#This Row],[Conversions]])</f>
        <v>1.2165052666666667</v>
      </c>
      <c r="O161" s="13">
        <f>data[[#This Row],[Conversions]]/data[[#This Row],[Clicks]]</f>
        <v>1.0682238997293831</v>
      </c>
      <c r="P161" s="11">
        <v>214.36800000000002</v>
      </c>
      <c r="Q161" s="11">
        <f>IF(data[[#This Row],[Spend, Dollars]]=0,0,data[[#This Row],[Total conversion value, Dollars]]/data[[#This Row],[Spend, Dollars]])</f>
        <v>58.738751041987548</v>
      </c>
      <c r="R161" s="2">
        <v>72</v>
      </c>
      <c r="S161" s="2">
        <v>22</v>
      </c>
      <c r="T161" s="2">
        <v>7.5</v>
      </c>
      <c r="U161" s="2">
        <f t="shared" si="2"/>
        <v>101.5</v>
      </c>
    </row>
    <row r="162" spans="1:21" x14ac:dyDescent="0.2">
      <c r="A162" t="s">
        <v>23</v>
      </c>
      <c r="B162" s="3">
        <v>45146</v>
      </c>
      <c r="C162" s="10" t="str">
        <f>TEXT(data[[#This Row],[Date]],"mmmm")</f>
        <v>August</v>
      </c>
      <c r="D162" t="s">
        <v>12</v>
      </c>
      <c r="E162" t="s">
        <v>13</v>
      </c>
      <c r="F162" t="s">
        <v>14</v>
      </c>
      <c r="G162" t="s">
        <v>21</v>
      </c>
      <c r="H162" s="11">
        <v>828.49999999999989</v>
      </c>
      <c r="I162" s="11">
        <v>9.2791999999999994</v>
      </c>
      <c r="J162" s="13">
        <f>data[[#This Row],[Clicks]]/data[[#This Row],[Impressions]]</f>
        <v>1.1200000000000002E-2</v>
      </c>
      <c r="K162" s="1">
        <v>1.3569999999999998</v>
      </c>
      <c r="L162" s="2">
        <v>12.591874399999996</v>
      </c>
      <c r="M162">
        <v>3</v>
      </c>
      <c r="N162" s="1">
        <f>IF(data[[#This Row],[Conversions]]=0,0,data[[#This Row],[Spend, Dollars]]/data[[#This Row],[Conversions]])</f>
        <v>4.1972914666666652</v>
      </c>
      <c r="O162" s="13">
        <f>data[[#This Row],[Conversions]]/data[[#This Row],[Clicks]]</f>
        <v>0.32330373308043797</v>
      </c>
      <c r="P162" s="11">
        <v>67.872</v>
      </c>
      <c r="Q162" s="11">
        <f>IF(data[[#This Row],[Spend, Dollars]]=0,0,data[[#This Row],[Total conversion value, Dollars]]/data[[#This Row],[Spend, Dollars]])</f>
        <v>5.3901427098097496</v>
      </c>
      <c r="R162" s="2">
        <v>66</v>
      </c>
      <c r="S162" s="2">
        <v>25</v>
      </c>
      <c r="T162" s="2">
        <v>15</v>
      </c>
      <c r="U162" s="2">
        <f t="shared" si="2"/>
        <v>106</v>
      </c>
    </row>
    <row r="163" spans="1:21" x14ac:dyDescent="0.2">
      <c r="A163" t="s">
        <v>23</v>
      </c>
      <c r="B163" s="3">
        <v>45147</v>
      </c>
      <c r="C163" s="10" t="str">
        <f>TEXT(data[[#This Row],[Date]],"mmmm")</f>
        <v>August</v>
      </c>
      <c r="D163" t="s">
        <v>12</v>
      </c>
      <c r="E163" t="s">
        <v>13</v>
      </c>
      <c r="F163" t="s">
        <v>14</v>
      </c>
      <c r="G163" t="s">
        <v>21</v>
      </c>
      <c r="H163" s="11">
        <v>691.89999999999986</v>
      </c>
      <c r="I163" s="11">
        <v>11.485539999999999</v>
      </c>
      <c r="J163" s="13">
        <f>data[[#This Row],[Clicks]]/data[[#This Row],[Impressions]]</f>
        <v>1.66E-2</v>
      </c>
      <c r="K163" s="1">
        <v>1.2304999999999999</v>
      </c>
      <c r="L163" s="2">
        <v>14.132956969999997</v>
      </c>
      <c r="M163">
        <v>2</v>
      </c>
      <c r="N163" s="1">
        <f>IF(data[[#This Row],[Conversions]]=0,0,data[[#This Row],[Spend, Dollars]]/data[[#This Row],[Conversions]])</f>
        <v>7.0664784849999984</v>
      </c>
      <c r="O163" s="13">
        <f>data[[#This Row],[Conversions]]/data[[#This Row],[Clicks]]</f>
        <v>0.17413199553525566</v>
      </c>
      <c r="P163" s="11">
        <v>11.520000000000001</v>
      </c>
      <c r="Q163" s="11">
        <f>IF(data[[#This Row],[Spend, Dollars]]=0,0,data[[#This Row],[Total conversion value, Dollars]]/data[[#This Row],[Spend, Dollars]])</f>
        <v>0.81511604574000229</v>
      </c>
      <c r="R163" s="2">
        <v>54</v>
      </c>
      <c r="S163" s="2">
        <v>9</v>
      </c>
      <c r="T163" s="2">
        <v>10.5</v>
      </c>
      <c r="U163" s="2">
        <f t="shared" si="2"/>
        <v>73.5</v>
      </c>
    </row>
    <row r="164" spans="1:21" x14ac:dyDescent="0.2">
      <c r="A164" t="s">
        <v>23</v>
      </c>
      <c r="B164" s="3">
        <v>45148</v>
      </c>
      <c r="C164" s="10" t="str">
        <f>TEXT(data[[#This Row],[Date]],"mmmm")</f>
        <v>August</v>
      </c>
      <c r="D164" t="s">
        <v>12</v>
      </c>
      <c r="E164" t="s">
        <v>13</v>
      </c>
      <c r="F164" t="s">
        <v>14</v>
      </c>
      <c r="G164" t="s">
        <v>21</v>
      </c>
      <c r="H164" s="11">
        <v>846.8</v>
      </c>
      <c r="I164" s="11">
        <v>12.44796</v>
      </c>
      <c r="J164" s="13">
        <f>data[[#This Row],[Clicks]]/data[[#This Row],[Impressions]]</f>
        <v>1.4700000000000001E-2</v>
      </c>
      <c r="K164" s="1">
        <v>1.0579999999999996</v>
      </c>
      <c r="L164" s="2">
        <v>13.169941679999996</v>
      </c>
      <c r="M164">
        <v>2</v>
      </c>
      <c r="N164" s="1">
        <f>IF(data[[#This Row],[Conversions]]=0,0,data[[#This Row],[Spend, Dollars]]/data[[#This Row],[Conversions]])</f>
        <v>6.5849708399999978</v>
      </c>
      <c r="O164" s="13">
        <f>data[[#This Row],[Conversions]]/data[[#This Row],[Clicks]]</f>
        <v>0.16066889675095355</v>
      </c>
      <c r="P164" s="11">
        <v>278.20799999999997</v>
      </c>
      <c r="Q164" s="11">
        <f>IF(data[[#This Row],[Spend, Dollars]]=0,0,data[[#This Row],[Total conversion value, Dollars]]/data[[#This Row],[Spend, Dollars]])</f>
        <v>21.124467120647118</v>
      </c>
      <c r="R164" s="2">
        <v>54</v>
      </c>
      <c r="S164" s="2">
        <v>15</v>
      </c>
      <c r="T164" s="2">
        <v>4.5</v>
      </c>
      <c r="U164" s="2">
        <f t="shared" si="2"/>
        <v>73.5</v>
      </c>
    </row>
    <row r="165" spans="1:21" x14ac:dyDescent="0.2">
      <c r="A165" t="s">
        <v>23</v>
      </c>
      <c r="B165" s="3">
        <v>45149</v>
      </c>
      <c r="C165" s="10" t="str">
        <f>TEXT(data[[#This Row],[Date]],"mmmm")</f>
        <v>August</v>
      </c>
      <c r="D165" t="s">
        <v>12</v>
      </c>
      <c r="E165" t="s">
        <v>13</v>
      </c>
      <c r="F165" t="s">
        <v>14</v>
      </c>
      <c r="G165" t="s">
        <v>21</v>
      </c>
      <c r="H165" s="11">
        <v>1045.8</v>
      </c>
      <c r="I165" s="11">
        <v>17.255700000000001</v>
      </c>
      <c r="J165" s="13">
        <f>data[[#This Row],[Clicks]]/data[[#This Row],[Impressions]]</f>
        <v>1.6500000000000001E-2</v>
      </c>
      <c r="K165" s="1">
        <v>0.42550000000000004</v>
      </c>
      <c r="L165" s="2">
        <v>7.3423003500000013</v>
      </c>
      <c r="M165">
        <v>3</v>
      </c>
      <c r="N165" s="1">
        <f>IF(data[[#This Row],[Conversions]]=0,0,data[[#This Row],[Spend, Dollars]]/data[[#This Row],[Conversions]])</f>
        <v>2.4474334500000006</v>
      </c>
      <c r="O165" s="13">
        <f>data[[#This Row],[Conversions]]/data[[#This Row],[Clicks]]</f>
        <v>0.17385559554234253</v>
      </c>
      <c r="P165" s="11">
        <v>103.48799999999999</v>
      </c>
      <c r="Q165" s="11">
        <f>IF(data[[#This Row],[Spend, Dollars]]=0,0,data[[#This Row],[Total conversion value, Dollars]]/data[[#This Row],[Spend, Dollars]])</f>
        <v>14.094765273392822</v>
      </c>
      <c r="R165" s="2">
        <v>30</v>
      </c>
      <c r="S165" s="2">
        <v>11</v>
      </c>
      <c r="T165" s="2">
        <v>6</v>
      </c>
      <c r="U165" s="2">
        <f t="shared" si="2"/>
        <v>47</v>
      </c>
    </row>
    <row r="166" spans="1:21" x14ac:dyDescent="0.2">
      <c r="A166" t="s">
        <v>23</v>
      </c>
      <c r="B166" s="3">
        <v>45150</v>
      </c>
      <c r="C166" s="10" t="str">
        <f>TEXT(data[[#This Row],[Date]],"mmmm")</f>
        <v>August</v>
      </c>
      <c r="D166" t="s">
        <v>12</v>
      </c>
      <c r="E166" t="s">
        <v>13</v>
      </c>
      <c r="F166" t="s">
        <v>14</v>
      </c>
      <c r="G166" t="s">
        <v>21</v>
      </c>
      <c r="H166" s="11">
        <v>931.89999999999986</v>
      </c>
      <c r="I166" s="11">
        <v>12.953409999999998</v>
      </c>
      <c r="J166" s="13">
        <f>data[[#This Row],[Clicks]]/data[[#This Row],[Impressions]]</f>
        <v>1.3899999999999999E-2</v>
      </c>
      <c r="K166" s="1">
        <v>1.0925</v>
      </c>
      <c r="L166" s="2">
        <v>14.151600424999998</v>
      </c>
      <c r="M166">
        <v>2</v>
      </c>
      <c r="N166" s="1">
        <f>IF(data[[#This Row],[Conversions]]=0,0,data[[#This Row],[Spend, Dollars]]/data[[#This Row],[Conversions]])</f>
        <v>7.075800212499999</v>
      </c>
      <c r="O166" s="13">
        <f>data[[#This Row],[Conversions]]/data[[#This Row],[Clicks]]</f>
        <v>0.15439949789283289</v>
      </c>
      <c r="P166" s="11">
        <v>301.05599999999998</v>
      </c>
      <c r="Q166" s="11">
        <f>IF(data[[#This Row],[Spend, Dollars]]=0,0,data[[#This Row],[Total conversion value, Dollars]]/data[[#This Row],[Spend, Dollars]])</f>
        <v>21.273636264359126</v>
      </c>
      <c r="R166" s="2">
        <v>54</v>
      </c>
      <c r="S166" s="2">
        <v>12</v>
      </c>
      <c r="T166" s="2">
        <v>6</v>
      </c>
      <c r="U166" s="2">
        <f t="shared" si="2"/>
        <v>72</v>
      </c>
    </row>
    <row r="167" spans="1:21" x14ac:dyDescent="0.2">
      <c r="A167" t="s">
        <v>23</v>
      </c>
      <c r="B167" s="3">
        <v>45151</v>
      </c>
      <c r="C167" s="10" t="str">
        <f>TEXT(data[[#This Row],[Date]],"mmmm")</f>
        <v>August</v>
      </c>
      <c r="D167" t="s">
        <v>12</v>
      </c>
      <c r="E167" t="s">
        <v>13</v>
      </c>
      <c r="F167" t="s">
        <v>14</v>
      </c>
      <c r="G167" t="s">
        <v>21</v>
      </c>
      <c r="H167" s="11">
        <v>564.79999999999995</v>
      </c>
      <c r="I167" s="11">
        <v>6.6081600000000007</v>
      </c>
      <c r="J167" s="13">
        <f>data[[#This Row],[Clicks]]/data[[#This Row],[Impressions]]</f>
        <v>1.1700000000000002E-2</v>
      </c>
      <c r="K167" s="1">
        <v>1.3109999999999999</v>
      </c>
      <c r="L167" s="2">
        <v>8.6632977600000007</v>
      </c>
      <c r="M167">
        <v>2</v>
      </c>
      <c r="N167" s="1">
        <f>IF(data[[#This Row],[Conversions]]=0,0,data[[#This Row],[Spend, Dollars]]/data[[#This Row],[Conversions]])</f>
        <v>4.3316488800000004</v>
      </c>
      <c r="O167" s="13">
        <f>data[[#This Row],[Conversions]]/data[[#This Row],[Clicks]]</f>
        <v>0.30265611002154907</v>
      </c>
      <c r="P167" s="11">
        <v>48.96</v>
      </c>
      <c r="Q167" s="11">
        <f>IF(data[[#This Row],[Spend, Dollars]]=0,0,data[[#This Row],[Total conversion value, Dollars]]/data[[#This Row],[Spend, Dollars]])</f>
        <v>5.6514275921643948</v>
      </c>
      <c r="R167" s="2">
        <v>68</v>
      </c>
      <c r="S167" s="2">
        <v>0</v>
      </c>
      <c r="T167" s="2">
        <v>12</v>
      </c>
      <c r="U167" s="2">
        <f t="shared" si="2"/>
        <v>80</v>
      </c>
    </row>
    <row r="168" spans="1:21" x14ac:dyDescent="0.2">
      <c r="A168" t="s">
        <v>23</v>
      </c>
      <c r="B168" s="3">
        <v>45152</v>
      </c>
      <c r="C168" s="10" t="str">
        <f>TEXT(data[[#This Row],[Date]],"mmmm")</f>
        <v>August</v>
      </c>
      <c r="D168" t="s">
        <v>12</v>
      </c>
      <c r="E168" t="s">
        <v>13</v>
      </c>
      <c r="F168" t="s">
        <v>14</v>
      </c>
      <c r="G168" t="s">
        <v>21</v>
      </c>
      <c r="H168" s="11">
        <v>633.99999999999989</v>
      </c>
      <c r="I168" s="11">
        <v>10.460999999999999</v>
      </c>
      <c r="J168" s="13">
        <f>data[[#This Row],[Clicks]]/data[[#This Row],[Impressions]]</f>
        <v>1.6500000000000001E-2</v>
      </c>
      <c r="K168" s="1">
        <v>1.4489999999999998</v>
      </c>
      <c r="L168" s="2">
        <v>15.157988999999997</v>
      </c>
      <c r="M168">
        <v>3</v>
      </c>
      <c r="N168" s="1">
        <f>IF(data[[#This Row],[Conversions]]=0,0,data[[#This Row],[Spend, Dollars]]/data[[#This Row],[Conversions]])</f>
        <v>5.052662999999999</v>
      </c>
      <c r="O168" s="13">
        <f>data[[#This Row],[Conversions]]/data[[#This Row],[Clicks]]</f>
        <v>0.28677946659019216</v>
      </c>
      <c r="P168" s="11">
        <v>408.57600000000002</v>
      </c>
      <c r="Q168" s="11">
        <f>IF(data[[#This Row],[Spend, Dollars]]=0,0,data[[#This Row],[Total conversion value, Dollars]]/data[[#This Row],[Spend, Dollars]])</f>
        <v>26.954499043375748</v>
      </c>
      <c r="R168" s="2">
        <v>36</v>
      </c>
      <c r="S168" s="2">
        <v>2</v>
      </c>
      <c r="T168" s="2">
        <v>4.5</v>
      </c>
      <c r="U168" s="2">
        <f t="shared" si="2"/>
        <v>42.5</v>
      </c>
    </row>
    <row r="169" spans="1:21" x14ac:dyDescent="0.2">
      <c r="A169" t="s">
        <v>23</v>
      </c>
      <c r="B169" s="3">
        <v>45153</v>
      </c>
      <c r="C169" s="10" t="str">
        <f>TEXT(data[[#This Row],[Date]],"mmmm")</f>
        <v>August</v>
      </c>
      <c r="D169" t="s">
        <v>12</v>
      </c>
      <c r="E169" t="s">
        <v>13</v>
      </c>
      <c r="F169" t="s">
        <v>14</v>
      </c>
      <c r="G169" t="s">
        <v>21</v>
      </c>
      <c r="H169" s="11">
        <v>615</v>
      </c>
      <c r="I169" s="11">
        <v>9.4710000000000001</v>
      </c>
      <c r="J169" s="13">
        <f>data[[#This Row],[Clicks]]/data[[#This Row],[Impressions]]</f>
        <v>1.54E-2</v>
      </c>
      <c r="K169" s="1">
        <v>0.87399999999999989</v>
      </c>
      <c r="L169" s="2">
        <v>8.2776539999999983</v>
      </c>
      <c r="M169">
        <v>2</v>
      </c>
      <c r="N169" s="1">
        <f>IF(data[[#This Row],[Conversions]]=0,0,data[[#This Row],[Spend, Dollars]]/data[[#This Row],[Conversions]])</f>
        <v>4.1388269999999991</v>
      </c>
      <c r="O169" s="13">
        <f>data[[#This Row],[Conversions]]/data[[#This Row],[Clicks]]</f>
        <v>0.21117094287825994</v>
      </c>
      <c r="P169" s="11">
        <v>242.59199999999998</v>
      </c>
      <c r="Q169" s="11">
        <f>IF(data[[#This Row],[Spend, Dollars]]=0,0,data[[#This Row],[Total conversion value, Dollars]]/data[[#This Row],[Spend, Dollars]])</f>
        <v>29.306854333365472</v>
      </c>
      <c r="R169" s="2">
        <v>55</v>
      </c>
      <c r="S169" s="2">
        <v>6</v>
      </c>
      <c r="T169" s="2">
        <v>9</v>
      </c>
      <c r="U169" s="2">
        <f t="shared" si="2"/>
        <v>70</v>
      </c>
    </row>
    <row r="170" spans="1:21" x14ac:dyDescent="0.2">
      <c r="A170" t="s">
        <v>23</v>
      </c>
      <c r="B170" s="3">
        <v>45154</v>
      </c>
      <c r="C170" s="10" t="str">
        <f>TEXT(data[[#This Row],[Date]],"mmmm")</f>
        <v>August</v>
      </c>
      <c r="D170" t="s">
        <v>12</v>
      </c>
      <c r="E170" t="s">
        <v>13</v>
      </c>
      <c r="F170" t="s">
        <v>14</v>
      </c>
      <c r="G170" t="s">
        <v>21</v>
      </c>
      <c r="H170" s="11">
        <v>373.49999999999989</v>
      </c>
      <c r="I170" s="11">
        <v>6.4241999999999981</v>
      </c>
      <c r="J170" s="13">
        <f>data[[#This Row],[Clicks]]/data[[#This Row],[Impressions]]</f>
        <v>1.72E-2</v>
      </c>
      <c r="K170" s="1">
        <v>0.78200000000000003</v>
      </c>
      <c r="L170" s="2">
        <v>5.023724399999999</v>
      </c>
      <c r="M170">
        <v>1</v>
      </c>
      <c r="N170" s="1">
        <f>IF(data[[#This Row],[Conversions]]=0,0,data[[#This Row],[Spend, Dollars]]/data[[#This Row],[Conversions]])</f>
        <v>5.023724399999999</v>
      </c>
      <c r="O170" s="13">
        <f>data[[#This Row],[Conversions]]/data[[#This Row],[Clicks]]</f>
        <v>0.15566140531116721</v>
      </c>
      <c r="P170" s="11">
        <v>293.66399999999999</v>
      </c>
      <c r="Q170" s="11">
        <f>IF(data[[#This Row],[Spend, Dollars]]=0,0,data[[#This Row],[Total conversion value, Dollars]]/data[[#This Row],[Spend, Dollars]])</f>
        <v>58.455435970970072</v>
      </c>
      <c r="R170" s="2">
        <v>65</v>
      </c>
      <c r="S170" s="2">
        <v>22</v>
      </c>
      <c r="T170" s="2">
        <v>10.5</v>
      </c>
      <c r="U170" s="2">
        <f t="shared" si="2"/>
        <v>97.5</v>
      </c>
    </row>
    <row r="171" spans="1:21" x14ac:dyDescent="0.2">
      <c r="A171" t="s">
        <v>23</v>
      </c>
      <c r="B171" s="3">
        <v>45155</v>
      </c>
      <c r="C171" s="10" t="str">
        <f>TEXT(data[[#This Row],[Date]],"mmmm")</f>
        <v>August</v>
      </c>
      <c r="D171" t="s">
        <v>12</v>
      </c>
      <c r="E171" t="s">
        <v>13</v>
      </c>
      <c r="F171" t="s">
        <v>14</v>
      </c>
      <c r="G171" t="s">
        <v>21</v>
      </c>
      <c r="H171" s="11">
        <v>858.8</v>
      </c>
      <c r="I171" s="11">
        <v>14.08432</v>
      </c>
      <c r="J171" s="13">
        <f>data[[#This Row],[Clicks]]/data[[#This Row],[Impressions]]</f>
        <v>1.6400000000000001E-2</v>
      </c>
      <c r="K171" s="1">
        <v>1.1499999999999999</v>
      </c>
      <c r="L171" s="2">
        <v>16.196967999999998</v>
      </c>
      <c r="M171">
        <v>4</v>
      </c>
      <c r="N171" s="1">
        <f>IF(data[[#This Row],[Conversions]]=0,0,data[[#This Row],[Spend, Dollars]]/data[[#This Row],[Conversions]])</f>
        <v>4.0492419999999996</v>
      </c>
      <c r="O171" s="13">
        <f>data[[#This Row],[Conversions]]/data[[#This Row],[Clicks]]</f>
        <v>0.28400377157008644</v>
      </c>
      <c r="P171" s="11">
        <v>55.103999999999999</v>
      </c>
      <c r="Q171" s="11">
        <f>IF(data[[#This Row],[Spend, Dollars]]=0,0,data[[#This Row],[Total conversion value, Dollars]]/data[[#This Row],[Spend, Dollars]])</f>
        <v>3.4021182236082708</v>
      </c>
      <c r="R171" s="2">
        <v>67</v>
      </c>
      <c r="S171" s="2">
        <v>28</v>
      </c>
      <c r="T171" s="2">
        <v>9</v>
      </c>
      <c r="U171" s="2">
        <f t="shared" si="2"/>
        <v>104</v>
      </c>
    </row>
    <row r="172" spans="1:21" x14ac:dyDescent="0.2">
      <c r="A172" t="s">
        <v>23</v>
      </c>
      <c r="B172" s="3">
        <v>45156</v>
      </c>
      <c r="C172" s="10" t="str">
        <f>TEXT(data[[#This Row],[Date]],"mmmm")</f>
        <v>August</v>
      </c>
      <c r="D172" t="s">
        <v>12</v>
      </c>
      <c r="E172" t="s">
        <v>13</v>
      </c>
      <c r="F172" t="s">
        <v>14</v>
      </c>
      <c r="G172" t="s">
        <v>21</v>
      </c>
      <c r="H172" s="11">
        <v>750.59999999999991</v>
      </c>
      <c r="I172" s="11">
        <v>12.309839999999999</v>
      </c>
      <c r="J172" s="13">
        <f>data[[#This Row],[Clicks]]/data[[#This Row],[Impressions]]</f>
        <v>1.6400000000000001E-2</v>
      </c>
      <c r="K172" s="1">
        <v>0.66700000000000004</v>
      </c>
      <c r="L172" s="2">
        <v>8.2106632800000003</v>
      </c>
      <c r="M172">
        <v>2</v>
      </c>
      <c r="N172" s="1">
        <f>IF(data[[#This Row],[Conversions]]=0,0,data[[#This Row],[Spend, Dollars]]/data[[#This Row],[Conversions]])</f>
        <v>4.1053316400000002</v>
      </c>
      <c r="O172" s="13">
        <f>data[[#This Row],[Conversions]]/data[[#This Row],[Clicks]]</f>
        <v>0.16247164869730232</v>
      </c>
      <c r="P172" s="11">
        <v>84</v>
      </c>
      <c r="Q172" s="11">
        <f>IF(data[[#This Row],[Spend, Dollars]]=0,0,data[[#This Row],[Total conversion value, Dollars]]/data[[#This Row],[Spend, Dollars]])</f>
        <v>10.230598568645723</v>
      </c>
      <c r="R172" s="2">
        <v>65</v>
      </c>
      <c r="S172" s="2">
        <v>17</v>
      </c>
      <c r="T172" s="2">
        <v>7.5</v>
      </c>
      <c r="U172" s="2">
        <f t="shared" si="2"/>
        <v>89.5</v>
      </c>
    </row>
    <row r="173" spans="1:21" x14ac:dyDescent="0.2">
      <c r="A173" t="s">
        <v>23</v>
      </c>
      <c r="B173" s="3">
        <v>45157</v>
      </c>
      <c r="C173" s="10" t="str">
        <f>TEXT(data[[#This Row],[Date]],"mmmm")</f>
        <v>August</v>
      </c>
      <c r="D173" t="s">
        <v>12</v>
      </c>
      <c r="E173" t="s">
        <v>13</v>
      </c>
      <c r="F173" t="s">
        <v>14</v>
      </c>
      <c r="G173" t="s">
        <v>21</v>
      </c>
      <c r="H173" s="11">
        <v>477.79999999999995</v>
      </c>
      <c r="I173" s="11">
        <v>6.1636199999999999</v>
      </c>
      <c r="J173" s="13">
        <f>data[[#This Row],[Clicks]]/data[[#This Row],[Impressions]]</f>
        <v>1.2900000000000002E-2</v>
      </c>
      <c r="K173" s="1">
        <v>1.3799999999999997</v>
      </c>
      <c r="L173" s="2">
        <v>8.5057955999999972</v>
      </c>
      <c r="M173">
        <v>1</v>
      </c>
      <c r="N173" s="1">
        <f>IF(data[[#This Row],[Conversions]]=0,0,data[[#This Row],[Spend, Dollars]]/data[[#This Row],[Conversions]])</f>
        <v>8.5057955999999972</v>
      </c>
      <c r="O173" s="13">
        <f>data[[#This Row],[Conversions]]/data[[#This Row],[Clicks]]</f>
        <v>0.16224231863742411</v>
      </c>
      <c r="P173" s="11">
        <v>73.919999999999987</v>
      </c>
      <c r="Q173" s="11">
        <f>IF(data[[#This Row],[Spend, Dollars]]=0,0,data[[#This Row],[Total conversion value, Dollars]]/data[[#This Row],[Spend, Dollars]])</f>
        <v>8.6905450678828924</v>
      </c>
      <c r="R173" s="2">
        <v>59</v>
      </c>
      <c r="S173" s="2">
        <v>7</v>
      </c>
      <c r="T173" s="2">
        <v>7.5</v>
      </c>
      <c r="U173" s="2">
        <f t="shared" si="2"/>
        <v>73.5</v>
      </c>
    </row>
    <row r="174" spans="1:21" x14ac:dyDescent="0.2">
      <c r="A174" t="s">
        <v>23</v>
      </c>
      <c r="B174" s="3">
        <v>45158</v>
      </c>
      <c r="C174" s="10" t="str">
        <f>TEXT(data[[#This Row],[Date]],"mmmm")</f>
        <v>August</v>
      </c>
      <c r="D174" t="s">
        <v>12</v>
      </c>
      <c r="E174" t="s">
        <v>13</v>
      </c>
      <c r="F174" t="s">
        <v>14</v>
      </c>
      <c r="G174" t="s">
        <v>21</v>
      </c>
      <c r="H174" s="11">
        <v>916.8</v>
      </c>
      <c r="I174" s="11">
        <v>11.826720000000002</v>
      </c>
      <c r="J174" s="13">
        <f>data[[#This Row],[Clicks]]/data[[#This Row],[Impressions]]</f>
        <v>1.2900000000000002E-2</v>
      </c>
      <c r="K174" s="1">
        <v>1.5294999999999996</v>
      </c>
      <c r="L174" s="2">
        <v>18.08896824</v>
      </c>
      <c r="M174">
        <v>1</v>
      </c>
      <c r="N174" s="1">
        <f>IF(data[[#This Row],[Conversions]]=0,0,data[[#This Row],[Spend, Dollars]]/data[[#This Row],[Conversions]])</f>
        <v>18.08896824</v>
      </c>
      <c r="O174" s="13">
        <f>data[[#This Row],[Conversions]]/data[[#This Row],[Clicks]]</f>
        <v>8.4554297387610416E-2</v>
      </c>
      <c r="P174" s="11">
        <v>24.96</v>
      </c>
      <c r="Q174" s="11">
        <f>IF(data[[#This Row],[Spend, Dollars]]=0,0,data[[#This Row],[Total conversion value, Dollars]]/data[[#This Row],[Spend, Dollars]])</f>
        <v>1.3798465268354079</v>
      </c>
      <c r="R174" s="2">
        <v>42</v>
      </c>
      <c r="S174" s="2">
        <v>26</v>
      </c>
      <c r="T174" s="2">
        <v>7.5</v>
      </c>
      <c r="U174" s="2">
        <f t="shared" si="2"/>
        <v>75.5</v>
      </c>
    </row>
    <row r="175" spans="1:21" x14ac:dyDescent="0.2">
      <c r="A175" t="s">
        <v>23</v>
      </c>
      <c r="B175" s="3">
        <v>45159</v>
      </c>
      <c r="C175" s="10" t="str">
        <f>TEXT(data[[#This Row],[Date]],"mmmm")</f>
        <v>August</v>
      </c>
      <c r="D175" t="s">
        <v>12</v>
      </c>
      <c r="E175" t="s">
        <v>13</v>
      </c>
      <c r="F175" t="s">
        <v>14</v>
      </c>
      <c r="G175" t="s">
        <v>21</v>
      </c>
      <c r="H175" s="11">
        <v>944.59999999999991</v>
      </c>
      <c r="I175" s="11">
        <v>9.9183000000000021</v>
      </c>
      <c r="J175" s="13">
        <f>data[[#This Row],[Clicks]]/data[[#This Row],[Impressions]]</f>
        <v>1.0500000000000002E-2</v>
      </c>
      <c r="K175" s="1">
        <v>0.27600000000000002</v>
      </c>
      <c r="L175" s="2">
        <v>2.7374508000000009</v>
      </c>
      <c r="M175">
        <v>3</v>
      </c>
      <c r="N175" s="1">
        <f>IF(data[[#This Row],[Conversions]]=0,0,data[[#This Row],[Spend, Dollars]]/data[[#This Row],[Conversions]])</f>
        <v>0.91248360000000028</v>
      </c>
      <c r="O175" s="13">
        <f>data[[#This Row],[Conversions]]/data[[#This Row],[Clicks]]</f>
        <v>0.30247118961918873</v>
      </c>
      <c r="P175" s="11">
        <v>274.84800000000001</v>
      </c>
      <c r="Q175" s="11">
        <f>IF(data[[#This Row],[Spend, Dollars]]=0,0,data[[#This Row],[Total conversion value, Dollars]]/data[[#This Row],[Spend, Dollars]])</f>
        <v>100.40290039185359</v>
      </c>
      <c r="R175" s="2">
        <v>66</v>
      </c>
      <c r="S175" s="2">
        <v>6</v>
      </c>
      <c r="T175" s="2">
        <v>1.5</v>
      </c>
      <c r="U175" s="2">
        <f t="shared" si="2"/>
        <v>73.5</v>
      </c>
    </row>
    <row r="176" spans="1:21" x14ac:dyDescent="0.2">
      <c r="A176" t="s">
        <v>23</v>
      </c>
      <c r="B176" s="3">
        <v>45160</v>
      </c>
      <c r="C176" s="10" t="str">
        <f>TEXT(data[[#This Row],[Date]],"mmmm")</f>
        <v>August</v>
      </c>
      <c r="D176" t="s">
        <v>12</v>
      </c>
      <c r="E176" t="s">
        <v>13</v>
      </c>
      <c r="F176" t="s">
        <v>14</v>
      </c>
      <c r="G176" t="s">
        <v>21</v>
      </c>
      <c r="H176" s="11">
        <v>663.69999999999993</v>
      </c>
      <c r="I176" s="11">
        <v>10.42009</v>
      </c>
      <c r="J176" s="13">
        <f>data[[#This Row],[Clicks]]/data[[#This Row],[Impressions]]</f>
        <v>1.5700000000000002E-2</v>
      </c>
      <c r="K176" s="1">
        <v>0.47149999999999997</v>
      </c>
      <c r="L176" s="2">
        <v>4.9130724350000001</v>
      </c>
      <c r="M176">
        <v>2</v>
      </c>
      <c r="N176" s="1">
        <f>IF(data[[#This Row],[Conversions]]=0,0,data[[#This Row],[Spend, Dollars]]/data[[#This Row],[Conversions]])</f>
        <v>2.4565362175000001</v>
      </c>
      <c r="O176" s="13">
        <f>data[[#This Row],[Conversions]]/data[[#This Row],[Clicks]]</f>
        <v>0.19193692185000322</v>
      </c>
      <c r="P176" s="11">
        <v>233.18399999999997</v>
      </c>
      <c r="Q176" s="11">
        <f>IF(data[[#This Row],[Spend, Dollars]]=0,0,data[[#This Row],[Total conversion value, Dollars]]/data[[#This Row],[Spend, Dollars]])</f>
        <v>47.461950354900466</v>
      </c>
      <c r="R176" s="2">
        <v>20</v>
      </c>
      <c r="S176" s="2">
        <v>23</v>
      </c>
      <c r="T176" s="2">
        <v>4.5</v>
      </c>
      <c r="U176" s="2">
        <f t="shared" si="2"/>
        <v>47.5</v>
      </c>
    </row>
    <row r="177" spans="1:21" x14ac:dyDescent="0.2">
      <c r="A177" t="s">
        <v>23</v>
      </c>
      <c r="B177" s="3">
        <v>45161</v>
      </c>
      <c r="C177" s="10" t="str">
        <f>TEXT(data[[#This Row],[Date]],"mmmm")</f>
        <v>August</v>
      </c>
      <c r="D177" t="s">
        <v>12</v>
      </c>
      <c r="E177" t="s">
        <v>13</v>
      </c>
      <c r="F177" t="s">
        <v>14</v>
      </c>
      <c r="G177" t="s">
        <v>21</v>
      </c>
      <c r="H177" s="11">
        <v>452.7</v>
      </c>
      <c r="I177" s="11">
        <v>7.1073900000000005</v>
      </c>
      <c r="J177" s="13">
        <f>data[[#This Row],[Clicks]]/data[[#This Row],[Impressions]]</f>
        <v>1.5700000000000002E-2</v>
      </c>
      <c r="K177" s="1">
        <v>1.4259999999999997</v>
      </c>
      <c r="L177" s="2">
        <v>10.135138139999999</v>
      </c>
      <c r="M177">
        <v>5</v>
      </c>
      <c r="N177" s="1">
        <f>IF(data[[#This Row],[Conversions]]=0,0,data[[#This Row],[Spend, Dollars]]/data[[#This Row],[Conversions]])</f>
        <v>2.0270276279999999</v>
      </c>
      <c r="O177" s="13">
        <f>data[[#This Row],[Conversions]]/data[[#This Row],[Clicks]]</f>
        <v>0.70349312476169168</v>
      </c>
      <c r="P177" s="11">
        <v>33.6</v>
      </c>
      <c r="Q177" s="11">
        <f>IF(data[[#This Row],[Spend, Dollars]]=0,0,data[[#This Row],[Total conversion value, Dollars]]/data[[#This Row],[Spend, Dollars]])</f>
        <v>3.315199017109796</v>
      </c>
      <c r="R177" s="2">
        <v>78</v>
      </c>
      <c r="S177" s="2">
        <v>18</v>
      </c>
      <c r="T177" s="2">
        <v>4.5</v>
      </c>
      <c r="U177" s="2">
        <f t="shared" si="2"/>
        <v>100.5</v>
      </c>
    </row>
    <row r="178" spans="1:21" x14ac:dyDescent="0.2">
      <c r="A178" t="s">
        <v>23</v>
      </c>
      <c r="B178" s="3">
        <v>45162</v>
      </c>
      <c r="C178" s="10" t="str">
        <f>TEXT(data[[#This Row],[Date]],"mmmm")</f>
        <v>August</v>
      </c>
      <c r="D178" t="s">
        <v>12</v>
      </c>
      <c r="E178" t="s">
        <v>13</v>
      </c>
      <c r="F178" t="s">
        <v>14</v>
      </c>
      <c r="G178" t="s">
        <v>21</v>
      </c>
      <c r="H178" s="11">
        <v>947.59999999999991</v>
      </c>
      <c r="I178" s="11">
        <v>13.455919999999999</v>
      </c>
      <c r="J178" s="13">
        <f>data[[#This Row],[Clicks]]/data[[#This Row],[Impressions]]</f>
        <v>1.4200000000000001E-2</v>
      </c>
      <c r="K178" s="1">
        <v>1.0579999999999996</v>
      </c>
      <c r="L178" s="2">
        <v>14.236363359999993</v>
      </c>
      <c r="M178">
        <v>2</v>
      </c>
      <c r="N178" s="1">
        <f>IF(data[[#This Row],[Conversions]]=0,0,data[[#This Row],[Spend, Dollars]]/data[[#This Row],[Conversions]])</f>
        <v>7.1181816799999966</v>
      </c>
      <c r="O178" s="13">
        <f>data[[#This Row],[Conversions]]/data[[#This Row],[Clicks]]</f>
        <v>0.14863346393260365</v>
      </c>
      <c r="P178" s="11">
        <v>34.56</v>
      </c>
      <c r="Q178" s="11">
        <f>IF(data[[#This Row],[Spend, Dollars]]=0,0,data[[#This Row],[Total conversion value, Dollars]]/data[[#This Row],[Spend, Dollars]])</f>
        <v>2.4275862540221098</v>
      </c>
      <c r="R178" s="2">
        <v>49</v>
      </c>
      <c r="S178" s="2">
        <v>27</v>
      </c>
      <c r="T178" s="2">
        <v>10.5</v>
      </c>
      <c r="U178" s="2">
        <f t="shared" si="2"/>
        <v>86.5</v>
      </c>
    </row>
    <row r="179" spans="1:21" x14ac:dyDescent="0.2">
      <c r="A179" t="s">
        <v>23</v>
      </c>
      <c r="B179" s="3">
        <v>45163</v>
      </c>
      <c r="C179" s="10" t="str">
        <f>TEXT(data[[#This Row],[Date]],"mmmm")</f>
        <v>August</v>
      </c>
      <c r="D179" t="s">
        <v>12</v>
      </c>
      <c r="E179" t="s">
        <v>13</v>
      </c>
      <c r="F179" t="s">
        <v>14</v>
      </c>
      <c r="G179" t="s">
        <v>21</v>
      </c>
      <c r="H179" s="11">
        <v>530.19999999999993</v>
      </c>
      <c r="I179" s="11">
        <v>9.4905799999999996</v>
      </c>
      <c r="J179" s="13">
        <f>data[[#This Row],[Clicks]]/data[[#This Row],[Impressions]]</f>
        <v>1.7900000000000003E-2</v>
      </c>
      <c r="K179" s="1">
        <v>0.3105</v>
      </c>
      <c r="L179" s="2">
        <v>2.9468250899999999</v>
      </c>
      <c r="M179">
        <v>3</v>
      </c>
      <c r="N179" s="1">
        <f>IF(data[[#This Row],[Conversions]]=0,0,data[[#This Row],[Spend, Dollars]]/data[[#This Row],[Conversions]])</f>
        <v>0.98227502999999994</v>
      </c>
      <c r="O179" s="13">
        <f>data[[#This Row],[Conversions]]/data[[#This Row],[Clicks]]</f>
        <v>0.31610291467960866</v>
      </c>
      <c r="P179" s="11">
        <v>180.768</v>
      </c>
      <c r="Q179" s="11">
        <f>IF(data[[#This Row],[Spend, Dollars]]=0,0,data[[#This Row],[Total conversion value, Dollars]]/data[[#This Row],[Spend, Dollars]])</f>
        <v>61.343308299305953</v>
      </c>
      <c r="R179" s="2">
        <v>39</v>
      </c>
      <c r="S179" s="2">
        <v>30</v>
      </c>
      <c r="T179" s="2">
        <v>12</v>
      </c>
      <c r="U179" s="2">
        <f t="shared" si="2"/>
        <v>81</v>
      </c>
    </row>
    <row r="180" spans="1:21" x14ac:dyDescent="0.2">
      <c r="A180" t="s">
        <v>23</v>
      </c>
      <c r="B180" s="3">
        <v>45164</v>
      </c>
      <c r="C180" s="10" t="str">
        <f>TEXT(data[[#This Row],[Date]],"mmmm")</f>
        <v>August</v>
      </c>
      <c r="D180" t="s">
        <v>12</v>
      </c>
      <c r="E180" t="s">
        <v>13</v>
      </c>
      <c r="F180" t="s">
        <v>14</v>
      </c>
      <c r="G180" t="s">
        <v>21</v>
      </c>
      <c r="H180" s="11">
        <v>832.69999999999982</v>
      </c>
      <c r="I180" s="11">
        <v>11.907609999999998</v>
      </c>
      <c r="J180" s="13">
        <f>data[[#This Row],[Clicks]]/data[[#This Row],[Impressions]]</f>
        <v>1.43E-2</v>
      </c>
      <c r="K180" s="1">
        <v>0.32199999999999995</v>
      </c>
      <c r="L180" s="2">
        <v>3.8342504199999987</v>
      </c>
      <c r="M180">
        <v>1</v>
      </c>
      <c r="N180" s="1">
        <f>IF(data[[#This Row],[Conversions]]=0,0,data[[#This Row],[Spend, Dollars]]/data[[#This Row],[Conversions]])</f>
        <v>3.8342504199999987</v>
      </c>
      <c r="O180" s="13">
        <f>data[[#This Row],[Conversions]]/data[[#This Row],[Clicks]]</f>
        <v>8.3979908646655388E-2</v>
      </c>
      <c r="P180" s="11">
        <v>137.08799999999999</v>
      </c>
      <c r="Q180" s="11">
        <f>IF(data[[#This Row],[Spend, Dollars]]=0,0,data[[#This Row],[Total conversion value, Dollars]]/data[[#This Row],[Spend, Dollars]])</f>
        <v>35.753533281219553</v>
      </c>
      <c r="R180" s="2">
        <v>69</v>
      </c>
      <c r="S180" s="2">
        <v>16</v>
      </c>
      <c r="T180" s="2">
        <v>4.5</v>
      </c>
      <c r="U180" s="2">
        <f t="shared" si="2"/>
        <v>89.5</v>
      </c>
    </row>
    <row r="181" spans="1:21" x14ac:dyDescent="0.2">
      <c r="A181" t="s">
        <v>23</v>
      </c>
      <c r="B181" s="3">
        <v>45165</v>
      </c>
      <c r="C181" s="10" t="str">
        <f>TEXT(data[[#This Row],[Date]],"mmmm")</f>
        <v>August</v>
      </c>
      <c r="D181" t="s">
        <v>12</v>
      </c>
      <c r="E181" t="s">
        <v>13</v>
      </c>
      <c r="F181" t="s">
        <v>14</v>
      </c>
      <c r="G181" t="s">
        <v>21</v>
      </c>
      <c r="H181" s="11">
        <v>918.5</v>
      </c>
      <c r="I181" s="11">
        <v>13.410100000000002</v>
      </c>
      <c r="J181" s="13">
        <f>data[[#This Row],[Clicks]]/data[[#This Row],[Impressions]]</f>
        <v>1.4600000000000002E-2</v>
      </c>
      <c r="K181" s="1">
        <v>0.24149999999999999</v>
      </c>
      <c r="L181" s="2">
        <v>3.2385391500000003</v>
      </c>
      <c r="M181">
        <v>2</v>
      </c>
      <c r="N181" s="1">
        <f>IF(data[[#This Row],[Conversions]]=0,0,data[[#This Row],[Spend, Dollars]]/data[[#This Row],[Conversions]])</f>
        <v>1.6192695750000001</v>
      </c>
      <c r="O181" s="13">
        <f>data[[#This Row],[Conversions]]/data[[#This Row],[Clicks]]</f>
        <v>0.14914131885668264</v>
      </c>
      <c r="P181" s="11">
        <v>6.7200000000000006</v>
      </c>
      <c r="Q181" s="11">
        <f>IF(data[[#This Row],[Spend, Dollars]]=0,0,data[[#This Row],[Total conversion value, Dollars]]/data[[#This Row],[Spend, Dollars]])</f>
        <v>2.0750096536581935</v>
      </c>
      <c r="R181" s="2">
        <v>47</v>
      </c>
      <c r="S181" s="2">
        <v>19</v>
      </c>
      <c r="T181" s="2">
        <v>10.5</v>
      </c>
      <c r="U181" s="2">
        <f t="shared" si="2"/>
        <v>76.5</v>
      </c>
    </row>
    <row r="182" spans="1:21" x14ac:dyDescent="0.2">
      <c r="A182" t="s">
        <v>23</v>
      </c>
      <c r="B182" s="3">
        <v>45166</v>
      </c>
      <c r="C182" s="10" t="str">
        <f>TEXT(data[[#This Row],[Date]],"mmmm")</f>
        <v>August</v>
      </c>
      <c r="D182" t="s">
        <v>12</v>
      </c>
      <c r="E182" t="s">
        <v>13</v>
      </c>
      <c r="F182" t="s">
        <v>14</v>
      </c>
      <c r="G182" t="s">
        <v>21</v>
      </c>
      <c r="H182" s="11">
        <v>323.19999999999993</v>
      </c>
      <c r="I182" s="11">
        <v>5.6559999999999997</v>
      </c>
      <c r="J182" s="13">
        <f>data[[#This Row],[Clicks]]/data[[#This Row],[Impressions]]</f>
        <v>1.7500000000000002E-2</v>
      </c>
      <c r="K182" s="1">
        <v>0.41399999999999998</v>
      </c>
      <c r="L182" s="2">
        <v>2.3415839999999997</v>
      </c>
      <c r="M182">
        <v>5</v>
      </c>
      <c r="N182" s="1">
        <f>IF(data[[#This Row],[Conversions]]=0,0,data[[#This Row],[Spend, Dollars]]/data[[#This Row],[Conversions]])</f>
        <v>0.46831679999999992</v>
      </c>
      <c r="O182" s="13">
        <f>data[[#This Row],[Conversions]]/data[[#This Row],[Clicks]]</f>
        <v>0.88401697312588412</v>
      </c>
      <c r="P182" s="11">
        <v>3.84</v>
      </c>
      <c r="Q182" s="11">
        <f>IF(data[[#This Row],[Spend, Dollars]]=0,0,data[[#This Row],[Total conversion value, Dollars]]/data[[#This Row],[Spend, Dollars]])</f>
        <v>1.6399155443494662</v>
      </c>
      <c r="R182" s="2">
        <v>29</v>
      </c>
      <c r="S182" s="2">
        <v>29</v>
      </c>
      <c r="T182" s="2">
        <v>3</v>
      </c>
      <c r="U182" s="2">
        <f t="shared" si="2"/>
        <v>61</v>
      </c>
    </row>
    <row r="183" spans="1:21" x14ac:dyDescent="0.2">
      <c r="A183" t="s">
        <v>23</v>
      </c>
      <c r="B183" s="3">
        <v>45167</v>
      </c>
      <c r="C183" s="10" t="str">
        <f>TEXT(data[[#This Row],[Date]],"mmmm")</f>
        <v>August</v>
      </c>
      <c r="D183" t="s">
        <v>12</v>
      </c>
      <c r="E183" t="s">
        <v>13</v>
      </c>
      <c r="F183" t="s">
        <v>14</v>
      </c>
      <c r="G183" t="s">
        <v>21</v>
      </c>
      <c r="H183" s="11">
        <v>563.19999999999993</v>
      </c>
      <c r="I183" s="11">
        <v>5.9136000000000006</v>
      </c>
      <c r="J183" s="13">
        <f>data[[#This Row],[Clicks]]/data[[#This Row],[Impressions]]</f>
        <v>1.0500000000000002E-2</v>
      </c>
      <c r="K183" s="1">
        <v>0.44849999999999995</v>
      </c>
      <c r="L183" s="2">
        <v>2.6522496000000002</v>
      </c>
      <c r="M183">
        <v>0</v>
      </c>
      <c r="N183" s="1">
        <f>IF(data[[#This Row],[Conversions]]=0,0,data[[#This Row],[Spend, Dollars]]/data[[#This Row],[Conversions]])</f>
        <v>0</v>
      </c>
      <c r="O183" s="13">
        <f>data[[#This Row],[Conversions]]/data[[#This Row],[Clicks]]</f>
        <v>0</v>
      </c>
      <c r="P183" s="11">
        <v>16.32</v>
      </c>
      <c r="Q183" s="11">
        <f>IF(data[[#This Row],[Spend, Dollars]]=0,0,data[[#This Row],[Total conversion value, Dollars]]/data[[#This Row],[Spend, Dollars]])</f>
        <v>6.1532670228322397</v>
      </c>
      <c r="R183" s="2">
        <v>41</v>
      </c>
      <c r="S183" s="2">
        <v>22</v>
      </c>
      <c r="T183" s="2">
        <v>15</v>
      </c>
      <c r="U183" s="2">
        <f t="shared" si="2"/>
        <v>78</v>
      </c>
    </row>
    <row r="184" spans="1:21" x14ac:dyDescent="0.2">
      <c r="A184" t="s">
        <v>23</v>
      </c>
      <c r="B184" s="3">
        <v>45168</v>
      </c>
      <c r="C184" s="10" t="str">
        <f>TEXT(data[[#This Row],[Date]],"mmmm")</f>
        <v>August</v>
      </c>
      <c r="D184" t="s">
        <v>12</v>
      </c>
      <c r="E184" t="s">
        <v>13</v>
      </c>
      <c r="F184" t="s">
        <v>14</v>
      </c>
      <c r="G184" t="s">
        <v>21</v>
      </c>
      <c r="H184" s="11">
        <v>424.49999999999989</v>
      </c>
      <c r="I184" s="11">
        <v>6.3674999999999997</v>
      </c>
      <c r="J184" s="13">
        <f>data[[#This Row],[Clicks]]/data[[#This Row],[Impressions]]</f>
        <v>1.5000000000000003E-2</v>
      </c>
      <c r="K184" s="1">
        <v>0.21849999999999997</v>
      </c>
      <c r="L184" s="2">
        <v>1.3912987499999998</v>
      </c>
      <c r="M184">
        <v>2</v>
      </c>
      <c r="N184" s="1">
        <f>IF(data[[#This Row],[Conversions]]=0,0,data[[#This Row],[Spend, Dollars]]/data[[#This Row],[Conversions]])</f>
        <v>0.6956493749999999</v>
      </c>
      <c r="O184" s="13">
        <f>data[[#This Row],[Conversions]]/data[[#This Row],[Clicks]]</f>
        <v>0.31409501374165688</v>
      </c>
      <c r="P184" s="11">
        <v>55.103999999999999</v>
      </c>
      <c r="Q184" s="11">
        <f>IF(data[[#This Row],[Spend, Dollars]]=0,0,data[[#This Row],[Total conversion value, Dollars]]/data[[#This Row],[Spend, Dollars]])</f>
        <v>39.606159352906779</v>
      </c>
      <c r="R184" s="2">
        <v>32</v>
      </c>
      <c r="S184" s="2">
        <v>8</v>
      </c>
      <c r="T184" s="2">
        <v>0</v>
      </c>
      <c r="U184" s="2">
        <f t="shared" si="2"/>
        <v>40</v>
      </c>
    </row>
    <row r="185" spans="1:21" x14ac:dyDescent="0.2">
      <c r="A185" t="s">
        <v>23</v>
      </c>
      <c r="B185" s="3">
        <v>45169</v>
      </c>
      <c r="C185" s="10" t="str">
        <f>TEXT(data[[#This Row],[Date]],"mmmm")</f>
        <v>August</v>
      </c>
      <c r="D185" t="s">
        <v>12</v>
      </c>
      <c r="E185" t="s">
        <v>13</v>
      </c>
      <c r="F185" t="s">
        <v>14</v>
      </c>
      <c r="G185" t="s">
        <v>21</v>
      </c>
      <c r="H185" s="11">
        <v>606.4</v>
      </c>
      <c r="I185" s="11">
        <v>6.731040000000001</v>
      </c>
      <c r="J185" s="13">
        <f>data[[#This Row],[Clicks]]/data[[#This Row],[Impressions]]</f>
        <v>1.1100000000000002E-2</v>
      </c>
      <c r="K185" s="1">
        <v>0.74749999999999994</v>
      </c>
      <c r="L185" s="2">
        <v>5.0314524</v>
      </c>
      <c r="M185">
        <v>2</v>
      </c>
      <c r="N185" s="1">
        <f>IF(data[[#This Row],[Conversions]]=0,0,data[[#This Row],[Spend, Dollars]]/data[[#This Row],[Conversions]])</f>
        <v>2.5157262</v>
      </c>
      <c r="O185" s="13">
        <f>data[[#This Row],[Conversions]]/data[[#This Row],[Clicks]]</f>
        <v>0.29713090399106223</v>
      </c>
      <c r="P185" s="11">
        <v>103.48799999999999</v>
      </c>
      <c r="Q185" s="11">
        <f>IF(data[[#This Row],[Spend, Dollars]]=0,0,data[[#This Row],[Total conversion value, Dollars]]/data[[#This Row],[Spend, Dollars]])</f>
        <v>20.568216048312408</v>
      </c>
      <c r="R185" s="2">
        <v>64</v>
      </c>
      <c r="S185" s="2">
        <v>26</v>
      </c>
      <c r="T185" s="2">
        <v>7.5</v>
      </c>
      <c r="U185" s="2">
        <f t="shared" si="2"/>
        <v>97.5</v>
      </c>
    </row>
    <row r="186" spans="1:21" x14ac:dyDescent="0.2">
      <c r="A186" t="s">
        <v>24</v>
      </c>
      <c r="B186" s="3">
        <v>45170</v>
      </c>
      <c r="C186" s="10" t="str">
        <f>TEXT(data[[#This Row],[Date]],"mmmm")</f>
        <v>September</v>
      </c>
      <c r="D186" t="s">
        <v>12</v>
      </c>
      <c r="E186" t="s">
        <v>13</v>
      </c>
      <c r="F186" t="s">
        <v>14</v>
      </c>
      <c r="G186" t="s">
        <v>21</v>
      </c>
      <c r="H186" s="11">
        <v>1841</v>
      </c>
      <c r="I186" s="11">
        <v>31.665199999999999</v>
      </c>
      <c r="J186" s="13">
        <f>data[[#This Row],[Clicks]]/data[[#This Row],[Impressions]]</f>
        <v>1.72E-2</v>
      </c>
      <c r="K186" s="1">
        <v>0.86249999999999982</v>
      </c>
      <c r="L186" s="2">
        <v>27.311234999999993</v>
      </c>
      <c r="M186">
        <v>1</v>
      </c>
      <c r="N186" s="1">
        <f>IF(data[[#This Row],[Conversions]]=0,0,data[[#This Row],[Spend, Dollars]]/data[[#This Row],[Conversions]])</f>
        <v>27.311234999999993</v>
      </c>
      <c r="O186" s="13">
        <f>data[[#This Row],[Conversions]]/data[[#This Row],[Clicks]]</f>
        <v>3.1580410040043964E-2</v>
      </c>
      <c r="P186" s="11">
        <v>67.2</v>
      </c>
      <c r="Q186" s="11">
        <f>IF(data[[#This Row],[Spend, Dollars]]=0,0,data[[#This Row],[Total conversion value, Dollars]]/data[[#This Row],[Spend, Dollars]])</f>
        <v>2.4605258605112521</v>
      </c>
      <c r="R186" s="2">
        <v>71</v>
      </c>
      <c r="S186" s="2">
        <v>6</v>
      </c>
      <c r="T186" s="2">
        <v>6</v>
      </c>
      <c r="U186" s="2">
        <f t="shared" si="2"/>
        <v>83</v>
      </c>
    </row>
    <row r="187" spans="1:21" x14ac:dyDescent="0.2">
      <c r="A187" t="s">
        <v>24</v>
      </c>
      <c r="B187" s="3">
        <v>45171</v>
      </c>
      <c r="C187" s="10" t="str">
        <f>TEXT(data[[#This Row],[Date]],"mmmm")</f>
        <v>September</v>
      </c>
      <c r="D187" t="s">
        <v>12</v>
      </c>
      <c r="E187" t="s">
        <v>13</v>
      </c>
      <c r="F187" t="s">
        <v>14</v>
      </c>
      <c r="G187" t="s">
        <v>21</v>
      </c>
      <c r="H187" s="11">
        <v>2138</v>
      </c>
      <c r="I187" s="11">
        <v>26.725000000000001</v>
      </c>
      <c r="J187" s="13">
        <f>data[[#This Row],[Clicks]]/data[[#This Row],[Impressions]]</f>
        <v>1.2500000000000001E-2</v>
      </c>
      <c r="K187" s="1">
        <v>1.0234999999999999</v>
      </c>
      <c r="L187" s="2">
        <v>27.353037499999999</v>
      </c>
      <c r="M187">
        <v>0</v>
      </c>
      <c r="N187" s="1">
        <f>IF(data[[#This Row],[Conversions]]=0,0,data[[#This Row],[Spend, Dollars]]/data[[#This Row],[Conversions]])</f>
        <v>0</v>
      </c>
      <c r="O187" s="13">
        <f>data[[#This Row],[Conversions]]/data[[#This Row],[Clicks]]</f>
        <v>0</v>
      </c>
      <c r="P187" s="11">
        <v>93.408000000000001</v>
      </c>
      <c r="Q187" s="11">
        <f>IF(data[[#This Row],[Spend, Dollars]]=0,0,data[[#This Row],[Total conversion value, Dollars]]/data[[#This Row],[Spend, Dollars]])</f>
        <v>3.4149041034290981</v>
      </c>
      <c r="R187" s="2">
        <v>73</v>
      </c>
      <c r="S187" s="2">
        <v>19</v>
      </c>
      <c r="T187" s="2">
        <v>9</v>
      </c>
      <c r="U187" s="2">
        <f t="shared" si="2"/>
        <v>101</v>
      </c>
    </row>
    <row r="188" spans="1:21" x14ac:dyDescent="0.2">
      <c r="A188" t="s">
        <v>24</v>
      </c>
      <c r="B188" s="3">
        <v>45172</v>
      </c>
      <c r="C188" s="10" t="str">
        <f>TEXT(data[[#This Row],[Date]],"mmmm")</f>
        <v>September</v>
      </c>
      <c r="D188" t="s">
        <v>12</v>
      </c>
      <c r="E188" t="s">
        <v>13</v>
      </c>
      <c r="F188" t="s">
        <v>14</v>
      </c>
      <c r="G188" t="s">
        <v>21</v>
      </c>
      <c r="H188" s="11">
        <v>1448</v>
      </c>
      <c r="I188" s="11">
        <v>26.3536</v>
      </c>
      <c r="J188" s="13">
        <f>data[[#This Row],[Clicks]]/data[[#This Row],[Impressions]]</f>
        <v>1.8200000000000001E-2</v>
      </c>
      <c r="K188" s="1">
        <v>0.37949999999999995</v>
      </c>
      <c r="L188" s="2">
        <v>10.001191199999999</v>
      </c>
      <c r="M188">
        <v>1</v>
      </c>
      <c r="N188" s="1">
        <f>IF(data[[#This Row],[Conversions]]=0,0,data[[#This Row],[Spend, Dollars]]/data[[#This Row],[Conversions]])</f>
        <v>10.001191199999999</v>
      </c>
      <c r="O188" s="13">
        <f>data[[#This Row],[Conversions]]/data[[#This Row],[Clicks]]</f>
        <v>3.7945479934430211E-2</v>
      </c>
      <c r="P188" s="11">
        <v>92.063999999999993</v>
      </c>
      <c r="Q188" s="11">
        <f>IF(data[[#This Row],[Spend, Dollars]]=0,0,data[[#This Row],[Total conversion value, Dollars]]/data[[#This Row],[Spend, Dollars]])</f>
        <v>9.2053034642513385</v>
      </c>
      <c r="R188" s="2">
        <v>74</v>
      </c>
      <c r="S188" s="2">
        <v>21</v>
      </c>
      <c r="T188" s="2">
        <v>3</v>
      </c>
      <c r="U188" s="2">
        <f t="shared" si="2"/>
        <v>98</v>
      </c>
    </row>
    <row r="189" spans="1:21" x14ac:dyDescent="0.2">
      <c r="A189" t="s">
        <v>24</v>
      </c>
      <c r="B189" s="3">
        <v>45173</v>
      </c>
      <c r="C189" s="10" t="str">
        <f>TEXT(data[[#This Row],[Date]],"mmmm")</f>
        <v>September</v>
      </c>
      <c r="D189" t="s">
        <v>12</v>
      </c>
      <c r="E189" t="s">
        <v>13</v>
      </c>
      <c r="F189" t="s">
        <v>14</v>
      </c>
      <c r="G189" t="s">
        <v>21</v>
      </c>
      <c r="H189" s="11">
        <v>1442</v>
      </c>
      <c r="I189" s="11">
        <v>26.821200000000001</v>
      </c>
      <c r="J189" s="13">
        <f>data[[#This Row],[Clicks]]/data[[#This Row],[Impressions]]</f>
        <v>1.8600000000000002E-2</v>
      </c>
      <c r="K189" s="1">
        <v>1.6559999999999999</v>
      </c>
      <c r="L189" s="2">
        <v>44.415907199999999</v>
      </c>
      <c r="M189">
        <v>2</v>
      </c>
      <c r="N189" s="1">
        <f>IF(data[[#This Row],[Conversions]]=0,0,data[[#This Row],[Spend, Dollars]]/data[[#This Row],[Conversions]])</f>
        <v>22.2079536</v>
      </c>
      <c r="O189" s="13">
        <f>data[[#This Row],[Conversions]]/data[[#This Row],[Clicks]]</f>
        <v>7.4567879140381488E-2</v>
      </c>
      <c r="P189" s="11">
        <v>57.791999999999994</v>
      </c>
      <c r="Q189" s="11">
        <f>IF(data[[#This Row],[Spend, Dollars]]=0,0,data[[#This Row],[Total conversion value, Dollars]]/data[[#This Row],[Spend, Dollars]])</f>
        <v>1.3011554563046277</v>
      </c>
      <c r="R189" s="2">
        <v>55</v>
      </c>
      <c r="S189" s="2">
        <v>35</v>
      </c>
      <c r="T189" s="2">
        <v>12</v>
      </c>
      <c r="U189" s="2">
        <f t="shared" si="2"/>
        <v>102</v>
      </c>
    </row>
    <row r="190" spans="1:21" x14ac:dyDescent="0.2">
      <c r="A190" t="s">
        <v>24</v>
      </c>
      <c r="B190" s="3">
        <v>45174</v>
      </c>
      <c r="C190" s="10" t="str">
        <f>TEXT(data[[#This Row],[Date]],"mmmm")</f>
        <v>September</v>
      </c>
      <c r="D190" t="s">
        <v>12</v>
      </c>
      <c r="E190" t="s">
        <v>13</v>
      </c>
      <c r="F190" t="s">
        <v>14</v>
      </c>
      <c r="G190" t="s">
        <v>21</v>
      </c>
      <c r="H190" s="11">
        <v>1497</v>
      </c>
      <c r="I190" s="11">
        <v>16.616700000000002</v>
      </c>
      <c r="J190" s="13">
        <f>data[[#This Row],[Clicks]]/data[[#This Row],[Impressions]]</f>
        <v>1.11E-2</v>
      </c>
      <c r="K190" s="1">
        <v>1.0004999999999999</v>
      </c>
      <c r="L190" s="2">
        <v>16.625008350000002</v>
      </c>
      <c r="M190">
        <v>3</v>
      </c>
      <c r="N190" s="1">
        <f>IF(data[[#This Row],[Conversions]]=0,0,data[[#This Row],[Spend, Dollars]]/data[[#This Row],[Conversions]])</f>
        <v>5.5416694500000006</v>
      </c>
      <c r="O190" s="13">
        <f>data[[#This Row],[Conversions]]/data[[#This Row],[Clicks]]</f>
        <v>0.18054126270559134</v>
      </c>
      <c r="P190" s="11">
        <v>171.35999999999999</v>
      </c>
      <c r="Q190" s="11">
        <f>IF(data[[#This Row],[Spend, Dollars]]=0,0,data[[#This Row],[Total conversion value, Dollars]]/data[[#This Row],[Spend, Dollars]])</f>
        <v>10.307363244121316</v>
      </c>
      <c r="R190" s="2">
        <v>68</v>
      </c>
      <c r="S190" s="2">
        <v>6</v>
      </c>
      <c r="T190" s="2">
        <v>0</v>
      </c>
      <c r="U190" s="2">
        <f t="shared" si="2"/>
        <v>74</v>
      </c>
    </row>
    <row r="191" spans="1:21" x14ac:dyDescent="0.2">
      <c r="A191" t="s">
        <v>24</v>
      </c>
      <c r="B191" s="3">
        <v>45175</v>
      </c>
      <c r="C191" s="10" t="str">
        <f>TEXT(data[[#This Row],[Date]],"mmmm")</f>
        <v>September</v>
      </c>
      <c r="D191" t="s">
        <v>12</v>
      </c>
      <c r="E191" t="s">
        <v>13</v>
      </c>
      <c r="F191" t="s">
        <v>14</v>
      </c>
      <c r="G191" t="s">
        <v>21</v>
      </c>
      <c r="H191" s="11">
        <v>1581</v>
      </c>
      <c r="I191" s="11">
        <v>21.817799999999998</v>
      </c>
      <c r="J191" s="13">
        <f>data[[#This Row],[Clicks]]/data[[#This Row],[Impressions]]</f>
        <v>1.38E-2</v>
      </c>
      <c r="K191" s="1">
        <v>1.3109999999999997</v>
      </c>
      <c r="L191" s="2">
        <v>28.603135799999993</v>
      </c>
      <c r="M191">
        <v>0</v>
      </c>
      <c r="N191" s="1">
        <f>IF(data[[#This Row],[Conversions]]=0,0,data[[#This Row],[Spend, Dollars]]/data[[#This Row],[Conversions]])</f>
        <v>0</v>
      </c>
      <c r="O191" s="13">
        <f>data[[#This Row],[Conversions]]/data[[#This Row],[Clicks]]</f>
        <v>0</v>
      </c>
      <c r="P191" s="11">
        <v>26.880000000000003</v>
      </c>
      <c r="Q191" s="11">
        <f>IF(data[[#This Row],[Spend, Dollars]]=0,0,data[[#This Row],[Total conversion value, Dollars]]/data[[#This Row],[Spend, Dollars]])</f>
        <v>0.93975710173707627</v>
      </c>
      <c r="R191" s="2">
        <v>86</v>
      </c>
      <c r="S191" s="2">
        <v>18</v>
      </c>
      <c r="T191" s="2">
        <v>7.5</v>
      </c>
      <c r="U191" s="2">
        <f t="shared" si="2"/>
        <v>111.5</v>
      </c>
    </row>
    <row r="192" spans="1:21" x14ac:dyDescent="0.2">
      <c r="A192" t="s">
        <v>24</v>
      </c>
      <c r="B192" s="3">
        <v>45176</v>
      </c>
      <c r="C192" s="10" t="str">
        <f>TEXT(data[[#This Row],[Date]],"mmmm")</f>
        <v>September</v>
      </c>
      <c r="D192" t="s">
        <v>12</v>
      </c>
      <c r="E192" t="s">
        <v>13</v>
      </c>
      <c r="F192" t="s">
        <v>14</v>
      </c>
      <c r="G192" t="s">
        <v>21</v>
      </c>
      <c r="H192" s="11">
        <v>1741</v>
      </c>
      <c r="I192" s="11">
        <v>19.8474</v>
      </c>
      <c r="J192" s="13">
        <f>data[[#This Row],[Clicks]]/data[[#This Row],[Impressions]]</f>
        <v>1.14E-2</v>
      </c>
      <c r="K192" s="1">
        <v>1.2419999999999998</v>
      </c>
      <c r="L192" s="2">
        <v>24.650470799999997</v>
      </c>
      <c r="M192">
        <v>2</v>
      </c>
      <c r="N192" s="1">
        <f>IF(data[[#This Row],[Conversions]]=0,0,data[[#This Row],[Spend, Dollars]]/data[[#This Row],[Conversions]])</f>
        <v>12.325235399999999</v>
      </c>
      <c r="O192" s="13">
        <f>data[[#This Row],[Conversions]]/data[[#This Row],[Clicks]]</f>
        <v>0.10076886645102129</v>
      </c>
      <c r="P192" s="11">
        <v>42.335999999999999</v>
      </c>
      <c r="Q192" s="11">
        <f>IF(data[[#This Row],[Spend, Dollars]]=0,0,data[[#This Row],[Total conversion value, Dollars]]/data[[#This Row],[Spend, Dollars]])</f>
        <v>1.7174519847304499</v>
      </c>
      <c r="R192" s="2">
        <v>52</v>
      </c>
      <c r="S192" s="2">
        <v>32</v>
      </c>
      <c r="T192" s="2">
        <v>10.5</v>
      </c>
      <c r="U192" s="2">
        <f t="shared" si="2"/>
        <v>94.5</v>
      </c>
    </row>
    <row r="193" spans="1:21" x14ac:dyDescent="0.2">
      <c r="A193" t="s">
        <v>24</v>
      </c>
      <c r="B193" s="3">
        <v>45177</v>
      </c>
      <c r="C193" s="10" t="str">
        <f>TEXT(data[[#This Row],[Date]],"mmmm")</f>
        <v>September</v>
      </c>
      <c r="D193" t="s">
        <v>12</v>
      </c>
      <c r="E193" t="s">
        <v>13</v>
      </c>
      <c r="F193" t="s">
        <v>14</v>
      </c>
      <c r="G193" t="s">
        <v>21</v>
      </c>
      <c r="H193" s="11">
        <v>1396</v>
      </c>
      <c r="I193" s="11">
        <v>26.105200000000004</v>
      </c>
      <c r="J193" s="13">
        <f>data[[#This Row],[Clicks]]/data[[#This Row],[Impressions]]</f>
        <v>1.8700000000000001E-2</v>
      </c>
      <c r="K193" s="1">
        <v>0.96599999999999986</v>
      </c>
      <c r="L193" s="2">
        <v>25.217623199999998</v>
      </c>
      <c r="M193">
        <v>2</v>
      </c>
      <c r="N193" s="1">
        <f>IF(data[[#This Row],[Conversions]]=0,0,data[[#This Row],[Spend, Dollars]]/data[[#This Row],[Conversions]])</f>
        <v>12.608811599999999</v>
      </c>
      <c r="O193" s="13">
        <f>data[[#This Row],[Conversions]]/data[[#This Row],[Clicks]]</f>
        <v>7.6613088580053001E-2</v>
      </c>
      <c r="P193" s="11">
        <v>174.04799999999997</v>
      </c>
      <c r="Q193" s="11">
        <f>IF(data[[#This Row],[Spend, Dollars]]=0,0,data[[#This Row],[Total conversion value, Dollars]]/data[[#This Row],[Spend, Dollars]])</f>
        <v>6.9018399799073844</v>
      </c>
      <c r="R193" s="2">
        <v>33</v>
      </c>
      <c r="S193" s="2">
        <v>34</v>
      </c>
      <c r="T193" s="2">
        <v>6</v>
      </c>
      <c r="U193" s="2">
        <f t="shared" si="2"/>
        <v>73</v>
      </c>
    </row>
    <row r="194" spans="1:21" x14ac:dyDescent="0.2">
      <c r="A194" t="s">
        <v>24</v>
      </c>
      <c r="B194" s="3">
        <v>45178</v>
      </c>
      <c r="C194" s="10" t="str">
        <f>TEXT(data[[#This Row],[Date]],"mmmm")</f>
        <v>September</v>
      </c>
      <c r="D194" t="s">
        <v>12</v>
      </c>
      <c r="E194" t="s">
        <v>13</v>
      </c>
      <c r="F194" t="s">
        <v>14</v>
      </c>
      <c r="G194" t="s">
        <v>21</v>
      </c>
      <c r="H194" s="11">
        <v>2363</v>
      </c>
      <c r="I194" s="11">
        <v>45.605899999999991</v>
      </c>
      <c r="J194" s="13">
        <f>data[[#This Row],[Clicks]]/data[[#This Row],[Impressions]]</f>
        <v>1.9299999999999998E-2</v>
      </c>
      <c r="K194" s="1">
        <v>0.22999999999999998</v>
      </c>
      <c r="L194" s="2">
        <v>10.489356999999996</v>
      </c>
      <c r="M194">
        <v>2</v>
      </c>
      <c r="N194" s="1">
        <f>IF(data[[#This Row],[Conversions]]=0,0,data[[#This Row],[Spend, Dollars]]/data[[#This Row],[Conversions]])</f>
        <v>5.2446784999999982</v>
      </c>
      <c r="O194" s="13">
        <f>data[[#This Row],[Conversions]]/data[[#This Row],[Clicks]]</f>
        <v>4.385397503393202E-2</v>
      </c>
      <c r="P194" s="11">
        <v>305.08800000000002</v>
      </c>
      <c r="Q194" s="11">
        <f>IF(data[[#This Row],[Spend, Dollars]]=0,0,data[[#This Row],[Total conversion value, Dollars]]/data[[#This Row],[Spend, Dollars]])</f>
        <v>29.085481598157077</v>
      </c>
      <c r="R194" s="2">
        <v>44</v>
      </c>
      <c r="S194" s="2">
        <v>23</v>
      </c>
      <c r="T194" s="2">
        <v>7.5</v>
      </c>
      <c r="U194" s="2">
        <f t="shared" si="2"/>
        <v>74.5</v>
      </c>
    </row>
    <row r="195" spans="1:21" x14ac:dyDescent="0.2">
      <c r="A195" t="s">
        <v>24</v>
      </c>
      <c r="B195" s="3">
        <v>45179</v>
      </c>
      <c r="C195" s="10" t="str">
        <f>TEXT(data[[#This Row],[Date]],"mmmm")</f>
        <v>September</v>
      </c>
      <c r="D195" t="s">
        <v>12</v>
      </c>
      <c r="E195" t="s">
        <v>13</v>
      </c>
      <c r="F195" t="s">
        <v>14</v>
      </c>
      <c r="G195" t="s">
        <v>21</v>
      </c>
      <c r="H195" s="11">
        <v>1312</v>
      </c>
      <c r="I195" s="11">
        <v>16.137599999999999</v>
      </c>
      <c r="J195" s="13">
        <f>data[[#This Row],[Clicks]]/data[[#This Row],[Impressions]]</f>
        <v>1.2299999999999998E-2</v>
      </c>
      <c r="K195" s="1">
        <v>1.3224999999999998</v>
      </c>
      <c r="L195" s="2">
        <v>21.341975999999995</v>
      </c>
      <c r="M195">
        <v>2</v>
      </c>
      <c r="N195" s="1">
        <f>IF(data[[#This Row],[Conversions]]=0,0,data[[#This Row],[Spend, Dollars]]/data[[#This Row],[Conversions]])</f>
        <v>10.670987999999998</v>
      </c>
      <c r="O195" s="13">
        <f>data[[#This Row],[Conversions]]/data[[#This Row],[Clicks]]</f>
        <v>0.12393416617093</v>
      </c>
      <c r="P195" s="11">
        <v>152.54400000000001</v>
      </c>
      <c r="Q195" s="11">
        <f>IF(data[[#This Row],[Spend, Dollars]]=0,0,data[[#This Row],[Total conversion value, Dollars]]/data[[#This Row],[Spend, Dollars]])</f>
        <v>7.1476043267971088</v>
      </c>
      <c r="R195" s="2">
        <v>54</v>
      </c>
      <c r="S195" s="2">
        <v>19</v>
      </c>
      <c r="T195" s="2">
        <v>0</v>
      </c>
      <c r="U195" s="2">
        <f t="shared" ref="U195:U258" si="3">SUM(R195:T195)</f>
        <v>73</v>
      </c>
    </row>
    <row r="196" spans="1:21" x14ac:dyDescent="0.2">
      <c r="A196" t="s">
        <v>24</v>
      </c>
      <c r="B196" s="3">
        <v>45180</v>
      </c>
      <c r="C196" s="10" t="str">
        <f>TEXT(data[[#This Row],[Date]],"mmmm")</f>
        <v>September</v>
      </c>
      <c r="D196" t="s">
        <v>12</v>
      </c>
      <c r="E196" t="s">
        <v>13</v>
      </c>
      <c r="F196" t="s">
        <v>14</v>
      </c>
      <c r="G196" t="s">
        <v>21</v>
      </c>
      <c r="H196" s="11">
        <v>1455</v>
      </c>
      <c r="I196" s="11">
        <v>24.153000000000006</v>
      </c>
      <c r="J196" s="13">
        <f>data[[#This Row],[Clicks]]/data[[#This Row],[Impressions]]</f>
        <v>1.6600000000000004E-2</v>
      </c>
      <c r="K196" s="1">
        <v>0.90850000000000009</v>
      </c>
      <c r="L196" s="2">
        <v>21.943000500000007</v>
      </c>
      <c r="M196">
        <v>2</v>
      </c>
      <c r="N196" s="1">
        <f>IF(data[[#This Row],[Conversions]]=0,0,data[[#This Row],[Spend, Dollars]]/data[[#This Row],[Conversions]])</f>
        <v>10.971500250000004</v>
      </c>
      <c r="O196" s="13">
        <f>data[[#This Row],[Conversions]]/data[[#This Row],[Clicks]]</f>
        <v>8.2805448598517767E-2</v>
      </c>
      <c r="P196" s="11">
        <v>77.279999999999987</v>
      </c>
      <c r="Q196" s="11">
        <f>IF(data[[#This Row],[Spend, Dollars]]=0,0,data[[#This Row],[Total conversion value, Dollars]]/data[[#This Row],[Spend, Dollars]])</f>
        <v>3.5218519910255646</v>
      </c>
      <c r="R196" s="2">
        <v>78</v>
      </c>
      <c r="S196" s="2">
        <v>24</v>
      </c>
      <c r="T196" s="2">
        <v>3</v>
      </c>
      <c r="U196" s="2">
        <f t="shared" si="3"/>
        <v>105</v>
      </c>
    </row>
    <row r="197" spans="1:21" x14ac:dyDescent="0.2">
      <c r="A197" t="s">
        <v>24</v>
      </c>
      <c r="B197" s="3">
        <v>45181</v>
      </c>
      <c r="C197" s="10" t="str">
        <f>TEXT(data[[#This Row],[Date]],"mmmm")</f>
        <v>September</v>
      </c>
      <c r="D197" t="s">
        <v>12</v>
      </c>
      <c r="E197" t="s">
        <v>13</v>
      </c>
      <c r="F197" t="s">
        <v>14</v>
      </c>
      <c r="G197" t="s">
        <v>21</v>
      </c>
      <c r="H197" s="11">
        <v>1928</v>
      </c>
      <c r="I197" s="11">
        <v>29.305599999999998</v>
      </c>
      <c r="J197" s="13">
        <f>data[[#This Row],[Clicks]]/data[[#This Row],[Impressions]]</f>
        <v>1.52E-2</v>
      </c>
      <c r="K197" s="1">
        <v>1.3109999999999999</v>
      </c>
      <c r="L197" s="2">
        <v>38.419641599999999</v>
      </c>
      <c r="M197">
        <v>2</v>
      </c>
      <c r="N197" s="1">
        <f>IF(data[[#This Row],[Conversions]]=0,0,data[[#This Row],[Spend, Dollars]]/data[[#This Row],[Conversions]])</f>
        <v>19.209820799999999</v>
      </c>
      <c r="O197" s="13">
        <f>data[[#This Row],[Conversions]]/data[[#This Row],[Clicks]]</f>
        <v>6.8246341996069021E-2</v>
      </c>
      <c r="P197" s="11">
        <v>6.7200000000000006</v>
      </c>
      <c r="Q197" s="11">
        <f>IF(data[[#This Row],[Spend, Dollars]]=0,0,data[[#This Row],[Total conversion value, Dollars]]/data[[#This Row],[Spend, Dollars]])</f>
        <v>0.17491053326223638</v>
      </c>
      <c r="R197" s="2">
        <v>92</v>
      </c>
      <c r="S197" s="2">
        <v>18</v>
      </c>
      <c r="T197" s="2">
        <v>6</v>
      </c>
      <c r="U197" s="2">
        <f t="shared" si="3"/>
        <v>116</v>
      </c>
    </row>
    <row r="198" spans="1:21" x14ac:dyDescent="0.2">
      <c r="A198" t="s">
        <v>24</v>
      </c>
      <c r="B198" s="3">
        <v>45182</v>
      </c>
      <c r="C198" s="10" t="str">
        <f>TEXT(data[[#This Row],[Date]],"mmmm")</f>
        <v>September</v>
      </c>
      <c r="D198" t="s">
        <v>12</v>
      </c>
      <c r="E198" t="s">
        <v>13</v>
      </c>
      <c r="F198" t="s">
        <v>14</v>
      </c>
      <c r="G198" t="s">
        <v>21</v>
      </c>
      <c r="H198" s="11">
        <v>1270</v>
      </c>
      <c r="I198" s="11">
        <v>15.874999999999998</v>
      </c>
      <c r="J198" s="13">
        <f>data[[#This Row],[Clicks]]/data[[#This Row],[Impressions]]</f>
        <v>1.2499999999999999E-2</v>
      </c>
      <c r="K198" s="1">
        <v>1.6559999999999999</v>
      </c>
      <c r="L198" s="2">
        <v>26.288999999999994</v>
      </c>
      <c r="M198">
        <v>2</v>
      </c>
      <c r="N198" s="1">
        <f>IF(data[[#This Row],[Conversions]]=0,0,data[[#This Row],[Spend, Dollars]]/data[[#This Row],[Conversions]])</f>
        <v>13.144499999999997</v>
      </c>
      <c r="O198" s="13">
        <f>data[[#This Row],[Conversions]]/data[[#This Row],[Clicks]]</f>
        <v>0.12598425196850396</v>
      </c>
      <c r="P198" s="11">
        <v>0</v>
      </c>
      <c r="Q198" s="11">
        <f>IF(data[[#This Row],[Spend, Dollars]]=0,0,data[[#This Row],[Total conversion value, Dollars]]/data[[#This Row],[Spend, Dollars]])</f>
        <v>0</v>
      </c>
      <c r="R198" s="2">
        <v>65</v>
      </c>
      <c r="S198" s="2">
        <v>23</v>
      </c>
      <c r="T198" s="2">
        <v>3</v>
      </c>
      <c r="U198" s="2">
        <f t="shared" si="3"/>
        <v>91</v>
      </c>
    </row>
    <row r="199" spans="1:21" x14ac:dyDescent="0.2">
      <c r="A199" t="s">
        <v>24</v>
      </c>
      <c r="B199" s="3">
        <v>45183</v>
      </c>
      <c r="C199" s="10" t="str">
        <f>TEXT(data[[#This Row],[Date]],"mmmm")</f>
        <v>September</v>
      </c>
      <c r="D199" t="s">
        <v>12</v>
      </c>
      <c r="E199" t="s">
        <v>13</v>
      </c>
      <c r="F199" t="s">
        <v>14</v>
      </c>
      <c r="G199" t="s">
        <v>21</v>
      </c>
      <c r="H199" s="11">
        <v>2128</v>
      </c>
      <c r="I199" s="11">
        <v>23.620800000000006</v>
      </c>
      <c r="J199" s="13">
        <f>data[[#This Row],[Clicks]]/data[[#This Row],[Impressions]]</f>
        <v>1.1100000000000002E-2</v>
      </c>
      <c r="K199" s="1">
        <v>1.081</v>
      </c>
      <c r="L199" s="2">
        <v>25.534084800000006</v>
      </c>
      <c r="M199">
        <v>3</v>
      </c>
      <c r="N199" s="1">
        <f>IF(data[[#This Row],[Conversions]]=0,0,data[[#This Row],[Spend, Dollars]]/data[[#This Row],[Conversions]])</f>
        <v>8.5113616000000025</v>
      </c>
      <c r="O199" s="13">
        <f>data[[#This Row],[Conversions]]/data[[#This Row],[Clicks]]</f>
        <v>0.12700670595407434</v>
      </c>
      <c r="P199" s="11">
        <v>6.7200000000000006</v>
      </c>
      <c r="Q199" s="11">
        <f>IF(data[[#This Row],[Spend, Dollars]]=0,0,data[[#This Row],[Total conversion value, Dollars]]/data[[#This Row],[Spend, Dollars]])</f>
        <v>0.26317763305932151</v>
      </c>
      <c r="R199" s="2">
        <v>76</v>
      </c>
      <c r="S199" s="2">
        <v>24</v>
      </c>
      <c r="T199" s="2">
        <v>6</v>
      </c>
      <c r="U199" s="2">
        <f t="shared" si="3"/>
        <v>106</v>
      </c>
    </row>
    <row r="200" spans="1:21" x14ac:dyDescent="0.2">
      <c r="A200" t="s">
        <v>24</v>
      </c>
      <c r="B200" s="3">
        <v>45184</v>
      </c>
      <c r="C200" s="10" t="str">
        <f>TEXT(data[[#This Row],[Date]],"mmmm")</f>
        <v>September</v>
      </c>
      <c r="D200" t="s">
        <v>12</v>
      </c>
      <c r="E200" t="s">
        <v>13</v>
      </c>
      <c r="F200" t="s">
        <v>14</v>
      </c>
      <c r="G200" t="s">
        <v>21</v>
      </c>
      <c r="H200" s="11">
        <v>1681</v>
      </c>
      <c r="I200" s="11">
        <v>24.5426</v>
      </c>
      <c r="J200" s="13">
        <f>data[[#This Row],[Clicks]]/data[[#This Row],[Impressions]]</f>
        <v>1.46E-2</v>
      </c>
      <c r="K200" s="1">
        <v>0.72449999999999992</v>
      </c>
      <c r="L200" s="2">
        <v>17.781113699999999</v>
      </c>
      <c r="M200">
        <v>1</v>
      </c>
      <c r="N200" s="1">
        <f>IF(data[[#This Row],[Conversions]]=0,0,data[[#This Row],[Spend, Dollars]]/data[[#This Row],[Conversions]])</f>
        <v>17.781113699999999</v>
      </c>
      <c r="O200" s="13">
        <f>data[[#This Row],[Conversions]]/data[[#This Row],[Clicks]]</f>
        <v>4.0745479289072878E-2</v>
      </c>
      <c r="P200" s="11">
        <v>48.384</v>
      </c>
      <c r="Q200" s="11">
        <f>IF(data[[#This Row],[Spend, Dollars]]=0,0,data[[#This Row],[Total conversion value, Dollars]]/data[[#This Row],[Spend, Dollars]])</f>
        <v>2.721089399478954</v>
      </c>
      <c r="R200" s="2">
        <v>52</v>
      </c>
      <c r="S200" s="2">
        <v>30</v>
      </c>
      <c r="T200" s="2">
        <v>12</v>
      </c>
      <c r="U200" s="2">
        <f t="shared" si="3"/>
        <v>94</v>
      </c>
    </row>
    <row r="201" spans="1:21" x14ac:dyDescent="0.2">
      <c r="A201" t="s">
        <v>24</v>
      </c>
      <c r="B201" s="3">
        <v>45185</v>
      </c>
      <c r="C201" s="10" t="str">
        <f>TEXT(data[[#This Row],[Date]],"mmmm")</f>
        <v>September</v>
      </c>
      <c r="D201" t="s">
        <v>12</v>
      </c>
      <c r="E201" t="s">
        <v>13</v>
      </c>
      <c r="F201" t="s">
        <v>14</v>
      </c>
      <c r="G201" t="s">
        <v>21</v>
      </c>
      <c r="H201" s="11">
        <v>1971</v>
      </c>
      <c r="I201" s="11">
        <v>30.353400000000001</v>
      </c>
      <c r="J201" s="13">
        <f>data[[#This Row],[Clicks]]/data[[#This Row],[Impressions]]</f>
        <v>1.54E-2</v>
      </c>
      <c r="K201" s="1">
        <v>0.75900000000000001</v>
      </c>
      <c r="L201" s="2">
        <v>23.038230600000002</v>
      </c>
      <c r="M201">
        <v>4</v>
      </c>
      <c r="N201" s="1">
        <f>IF(data[[#This Row],[Conversions]]=0,0,data[[#This Row],[Spend, Dollars]]/data[[#This Row],[Conversions]])</f>
        <v>5.7595576500000005</v>
      </c>
      <c r="O201" s="13">
        <f>data[[#This Row],[Conversions]]/data[[#This Row],[Clicks]]</f>
        <v>0.13178095369876192</v>
      </c>
      <c r="P201" s="11">
        <v>19.2</v>
      </c>
      <c r="Q201" s="11">
        <f>IF(data[[#This Row],[Spend, Dollars]]=0,0,data[[#This Row],[Total conversion value, Dollars]]/data[[#This Row],[Spend, Dollars]])</f>
        <v>0.83339733564434404</v>
      </c>
      <c r="R201" s="2">
        <v>50</v>
      </c>
      <c r="S201" s="2">
        <v>30</v>
      </c>
      <c r="T201" s="2">
        <v>1.5</v>
      </c>
      <c r="U201" s="2">
        <f t="shared" si="3"/>
        <v>81.5</v>
      </c>
    </row>
    <row r="202" spans="1:21" x14ac:dyDescent="0.2">
      <c r="A202" t="s">
        <v>24</v>
      </c>
      <c r="B202" s="3">
        <v>45186</v>
      </c>
      <c r="C202" s="10" t="str">
        <f>TEXT(data[[#This Row],[Date]],"mmmm")</f>
        <v>September</v>
      </c>
      <c r="D202" t="s">
        <v>12</v>
      </c>
      <c r="E202" t="s">
        <v>13</v>
      </c>
      <c r="F202" t="s">
        <v>14</v>
      </c>
      <c r="G202" t="s">
        <v>21</v>
      </c>
      <c r="H202" s="11">
        <v>1594</v>
      </c>
      <c r="I202" s="11">
        <v>27.895000000000003</v>
      </c>
      <c r="J202" s="13">
        <f>data[[#This Row],[Clicks]]/data[[#This Row],[Impressions]]</f>
        <v>1.7500000000000002E-2</v>
      </c>
      <c r="K202" s="1">
        <v>1.5984999999999998</v>
      </c>
      <c r="L202" s="2">
        <v>44.590157499999997</v>
      </c>
      <c r="M202">
        <v>2</v>
      </c>
      <c r="N202" s="1">
        <f>IF(data[[#This Row],[Conversions]]=0,0,data[[#This Row],[Spend, Dollars]]/data[[#This Row],[Conversions]])</f>
        <v>22.295078749999998</v>
      </c>
      <c r="O202" s="13">
        <f>data[[#This Row],[Conversions]]/data[[#This Row],[Clicks]]</f>
        <v>7.1697436816633792E-2</v>
      </c>
      <c r="P202" s="11">
        <v>11.520000000000001</v>
      </c>
      <c r="Q202" s="11">
        <f>IF(data[[#This Row],[Spend, Dollars]]=0,0,data[[#This Row],[Total conversion value, Dollars]]/data[[#This Row],[Spend, Dollars]])</f>
        <v>0.25835297845718536</v>
      </c>
      <c r="R202" s="2">
        <v>74</v>
      </c>
      <c r="S202" s="2">
        <v>21</v>
      </c>
      <c r="T202" s="2">
        <v>10.5</v>
      </c>
      <c r="U202" s="2">
        <f t="shared" si="3"/>
        <v>105.5</v>
      </c>
    </row>
    <row r="203" spans="1:21" x14ac:dyDescent="0.2">
      <c r="A203" t="s">
        <v>24</v>
      </c>
      <c r="B203" s="3">
        <v>45187</v>
      </c>
      <c r="C203" s="10" t="str">
        <f>TEXT(data[[#This Row],[Date]],"mmmm")</f>
        <v>September</v>
      </c>
      <c r="D203" t="s">
        <v>12</v>
      </c>
      <c r="E203" t="s">
        <v>13</v>
      </c>
      <c r="F203" t="s">
        <v>14</v>
      </c>
      <c r="G203" t="s">
        <v>21</v>
      </c>
      <c r="H203" s="11">
        <v>2023</v>
      </c>
      <c r="I203" s="11">
        <v>24.882900000000003</v>
      </c>
      <c r="J203" s="13">
        <f>data[[#This Row],[Clicks]]/data[[#This Row],[Impressions]]</f>
        <v>1.2300000000000002E-2</v>
      </c>
      <c r="K203" s="1">
        <v>1.2649999999999999</v>
      </c>
      <c r="L203" s="2">
        <v>31.476868500000002</v>
      </c>
      <c r="M203">
        <v>0</v>
      </c>
      <c r="N203" s="1">
        <f>IF(data[[#This Row],[Conversions]]=0,0,data[[#This Row],[Spend, Dollars]]/data[[#This Row],[Conversions]])</f>
        <v>0</v>
      </c>
      <c r="O203" s="13">
        <f>data[[#This Row],[Conversions]]/data[[#This Row],[Clicks]]</f>
        <v>0</v>
      </c>
      <c r="P203" s="11">
        <v>33.6</v>
      </c>
      <c r="Q203" s="11">
        <f>IF(data[[#This Row],[Spend, Dollars]]=0,0,data[[#This Row],[Total conversion value, Dollars]]/data[[#This Row],[Spend, Dollars]])</f>
        <v>1.0674505311733917</v>
      </c>
      <c r="R203" s="2">
        <v>38</v>
      </c>
      <c r="S203" s="2">
        <v>31</v>
      </c>
      <c r="T203" s="2">
        <v>9</v>
      </c>
      <c r="U203" s="2">
        <f t="shared" si="3"/>
        <v>78</v>
      </c>
    </row>
    <row r="204" spans="1:21" x14ac:dyDescent="0.2">
      <c r="A204" t="s">
        <v>24</v>
      </c>
      <c r="B204" s="3">
        <v>45188</v>
      </c>
      <c r="C204" s="10" t="str">
        <f>TEXT(data[[#This Row],[Date]],"mmmm")</f>
        <v>September</v>
      </c>
      <c r="D204" t="s">
        <v>12</v>
      </c>
      <c r="E204" t="s">
        <v>13</v>
      </c>
      <c r="F204" t="s">
        <v>14</v>
      </c>
      <c r="G204" t="s">
        <v>21</v>
      </c>
      <c r="H204" s="11">
        <v>1874</v>
      </c>
      <c r="I204" s="11">
        <v>26.423400000000001</v>
      </c>
      <c r="J204" s="13">
        <f>data[[#This Row],[Clicks]]/data[[#This Row],[Impressions]]</f>
        <v>1.41E-2</v>
      </c>
      <c r="K204" s="1">
        <v>0.36799999999999994</v>
      </c>
      <c r="L204" s="2">
        <v>9.7238111999999983</v>
      </c>
      <c r="M204">
        <v>2</v>
      </c>
      <c r="N204" s="1">
        <f>IF(data[[#This Row],[Conversions]]=0,0,data[[#This Row],[Spend, Dollars]]/data[[#This Row],[Conversions]])</f>
        <v>4.8619055999999992</v>
      </c>
      <c r="O204" s="13">
        <f>data[[#This Row],[Conversions]]/data[[#This Row],[Clicks]]</f>
        <v>7.5690486462756487E-2</v>
      </c>
      <c r="P204" s="11">
        <v>314.49599999999998</v>
      </c>
      <c r="Q204" s="11">
        <f>IF(data[[#This Row],[Spend, Dollars]]=0,0,data[[#This Row],[Total conversion value, Dollars]]/data[[#This Row],[Spend, Dollars]])</f>
        <v>32.342873954607434</v>
      </c>
      <c r="R204" s="2">
        <v>68</v>
      </c>
      <c r="S204" s="2">
        <v>31</v>
      </c>
      <c r="T204" s="2">
        <v>10.5</v>
      </c>
      <c r="U204" s="2">
        <f t="shared" si="3"/>
        <v>109.5</v>
      </c>
    </row>
    <row r="205" spans="1:21" x14ac:dyDescent="0.2">
      <c r="A205" t="s">
        <v>24</v>
      </c>
      <c r="B205" s="3">
        <v>45189</v>
      </c>
      <c r="C205" s="10" t="str">
        <f>TEXT(data[[#This Row],[Date]],"mmmm")</f>
        <v>September</v>
      </c>
      <c r="D205" t="s">
        <v>12</v>
      </c>
      <c r="E205" t="s">
        <v>13</v>
      </c>
      <c r="F205" t="s">
        <v>14</v>
      </c>
      <c r="G205" t="s">
        <v>21</v>
      </c>
      <c r="H205" s="11">
        <v>2268</v>
      </c>
      <c r="I205" s="11">
        <v>35.380800000000001</v>
      </c>
      <c r="J205" s="13">
        <f>data[[#This Row],[Clicks]]/data[[#This Row],[Impressions]]</f>
        <v>1.5600000000000001E-2</v>
      </c>
      <c r="K205" s="1">
        <v>1.0349999999999999</v>
      </c>
      <c r="L205" s="2">
        <v>36.619127999999996</v>
      </c>
      <c r="M205">
        <v>1</v>
      </c>
      <c r="N205" s="1">
        <f>IF(data[[#This Row],[Conversions]]=0,0,data[[#This Row],[Spend, Dollars]]/data[[#This Row],[Conversions]])</f>
        <v>36.619127999999996</v>
      </c>
      <c r="O205" s="13">
        <f>data[[#This Row],[Conversions]]/data[[#This Row],[Clicks]]</f>
        <v>2.8263917152806042E-2</v>
      </c>
      <c r="P205" s="11">
        <v>280.22399999999999</v>
      </c>
      <c r="Q205" s="11">
        <f>IF(data[[#This Row],[Spend, Dollars]]=0,0,data[[#This Row],[Total conversion value, Dollars]]/data[[#This Row],[Spend, Dollars]])</f>
        <v>7.6523941258240784</v>
      </c>
      <c r="R205" s="2">
        <v>84</v>
      </c>
      <c r="S205" s="2">
        <v>16</v>
      </c>
      <c r="T205" s="2">
        <v>15</v>
      </c>
      <c r="U205" s="2">
        <f t="shared" si="3"/>
        <v>115</v>
      </c>
    </row>
    <row r="206" spans="1:21" x14ac:dyDescent="0.2">
      <c r="A206" t="s">
        <v>24</v>
      </c>
      <c r="B206" s="3">
        <v>45190</v>
      </c>
      <c r="C206" s="10" t="str">
        <f>TEXT(data[[#This Row],[Date]],"mmmm")</f>
        <v>September</v>
      </c>
      <c r="D206" t="s">
        <v>12</v>
      </c>
      <c r="E206" t="s">
        <v>13</v>
      </c>
      <c r="F206" t="s">
        <v>14</v>
      </c>
      <c r="G206" t="s">
        <v>21</v>
      </c>
      <c r="H206" s="11">
        <v>1755</v>
      </c>
      <c r="I206" s="11">
        <v>30.361499999999999</v>
      </c>
      <c r="J206" s="13">
        <f>data[[#This Row],[Clicks]]/data[[#This Row],[Impressions]]</f>
        <v>1.7299999999999999E-2</v>
      </c>
      <c r="K206" s="1">
        <v>0.40249999999999997</v>
      </c>
      <c r="L206" s="2">
        <v>12.220503749999999</v>
      </c>
      <c r="M206">
        <v>1</v>
      </c>
      <c r="N206" s="1">
        <f>IF(data[[#This Row],[Conversions]]=0,0,data[[#This Row],[Spend, Dollars]]/data[[#This Row],[Conversions]])</f>
        <v>12.220503749999999</v>
      </c>
      <c r="O206" s="13">
        <f>data[[#This Row],[Conversions]]/data[[#This Row],[Clicks]]</f>
        <v>3.2936449121420221E-2</v>
      </c>
      <c r="P206" s="11">
        <v>116.92800000000001</v>
      </c>
      <c r="Q206" s="11">
        <f>IF(data[[#This Row],[Spend, Dollars]]=0,0,data[[#This Row],[Total conversion value, Dollars]]/data[[#This Row],[Spend, Dollars]])</f>
        <v>9.5681816717252772</v>
      </c>
      <c r="R206" s="2">
        <v>50</v>
      </c>
      <c r="S206" s="2">
        <v>5</v>
      </c>
      <c r="T206" s="2">
        <v>9</v>
      </c>
      <c r="U206" s="2">
        <f t="shared" si="3"/>
        <v>64</v>
      </c>
    </row>
    <row r="207" spans="1:21" x14ac:dyDescent="0.2">
      <c r="A207" t="s">
        <v>24</v>
      </c>
      <c r="B207" s="3">
        <v>45191</v>
      </c>
      <c r="C207" s="10" t="str">
        <f>TEXT(data[[#This Row],[Date]],"mmmm")</f>
        <v>September</v>
      </c>
      <c r="D207" t="s">
        <v>12</v>
      </c>
      <c r="E207" t="s">
        <v>13</v>
      </c>
      <c r="F207" t="s">
        <v>14</v>
      </c>
      <c r="G207" t="s">
        <v>21</v>
      </c>
      <c r="H207" s="11">
        <v>1644</v>
      </c>
      <c r="I207" s="11">
        <v>31.729199999999995</v>
      </c>
      <c r="J207" s="13">
        <f>data[[#This Row],[Clicks]]/data[[#This Row],[Impressions]]</f>
        <v>1.9299999999999998E-2</v>
      </c>
      <c r="K207" s="1">
        <v>1.4834999999999998</v>
      </c>
      <c r="L207" s="2">
        <v>47.070268199999987</v>
      </c>
      <c r="M207">
        <v>2</v>
      </c>
      <c r="N207" s="1">
        <f>IF(data[[#This Row],[Conversions]]=0,0,data[[#This Row],[Spend, Dollars]]/data[[#This Row],[Conversions]])</f>
        <v>23.535134099999993</v>
      </c>
      <c r="O207" s="13">
        <f>data[[#This Row],[Conversions]]/data[[#This Row],[Clicks]]</f>
        <v>6.3033420319453387E-2</v>
      </c>
      <c r="P207" s="11">
        <v>189.50400000000002</v>
      </c>
      <c r="Q207" s="11">
        <f>IF(data[[#This Row],[Spend, Dollars]]=0,0,data[[#This Row],[Total conversion value, Dollars]]/data[[#This Row],[Spend, Dollars]])</f>
        <v>4.0259808844683844</v>
      </c>
      <c r="R207" s="2">
        <v>50</v>
      </c>
      <c r="S207" s="2">
        <v>30</v>
      </c>
      <c r="T207" s="2">
        <v>16.5</v>
      </c>
      <c r="U207" s="2">
        <f t="shared" si="3"/>
        <v>96.5</v>
      </c>
    </row>
    <row r="208" spans="1:21" x14ac:dyDescent="0.2">
      <c r="A208" t="s">
        <v>24</v>
      </c>
      <c r="B208" s="3">
        <v>45192</v>
      </c>
      <c r="C208" s="10" t="str">
        <f>TEXT(data[[#This Row],[Date]],"mmmm")</f>
        <v>September</v>
      </c>
      <c r="D208" t="s">
        <v>12</v>
      </c>
      <c r="E208" t="s">
        <v>13</v>
      </c>
      <c r="F208" t="s">
        <v>14</v>
      </c>
      <c r="G208" t="s">
        <v>21</v>
      </c>
      <c r="H208" s="11">
        <v>1817</v>
      </c>
      <c r="I208" s="11">
        <v>24.892900000000001</v>
      </c>
      <c r="J208" s="13">
        <f>data[[#This Row],[Clicks]]/data[[#This Row],[Impressions]]</f>
        <v>1.37E-2</v>
      </c>
      <c r="K208" s="1">
        <v>1.5524999999999998</v>
      </c>
      <c r="L208" s="2">
        <v>38.646227249999995</v>
      </c>
      <c r="M208">
        <v>0</v>
      </c>
      <c r="N208" s="1">
        <f>IF(data[[#This Row],[Conversions]]=0,0,data[[#This Row],[Spend, Dollars]]/data[[#This Row],[Conversions]])</f>
        <v>0</v>
      </c>
      <c r="O208" s="13">
        <f>data[[#This Row],[Conversions]]/data[[#This Row],[Clicks]]</f>
        <v>0</v>
      </c>
      <c r="P208" s="11">
        <v>24</v>
      </c>
      <c r="Q208" s="11">
        <f>IF(data[[#This Row],[Spend, Dollars]]=0,0,data[[#This Row],[Total conversion value, Dollars]]/data[[#This Row],[Spend, Dollars]])</f>
        <v>0.62101792872938211</v>
      </c>
      <c r="R208" s="2">
        <v>36</v>
      </c>
      <c r="S208" s="2">
        <v>18</v>
      </c>
      <c r="T208" s="2">
        <v>7.5</v>
      </c>
      <c r="U208" s="2">
        <f t="shared" si="3"/>
        <v>61.5</v>
      </c>
    </row>
    <row r="209" spans="1:21" x14ac:dyDescent="0.2">
      <c r="A209" t="s">
        <v>24</v>
      </c>
      <c r="B209" s="3">
        <v>45193</v>
      </c>
      <c r="C209" s="10" t="str">
        <f>TEXT(data[[#This Row],[Date]],"mmmm")</f>
        <v>September</v>
      </c>
      <c r="D209" t="s">
        <v>12</v>
      </c>
      <c r="E209" t="s">
        <v>13</v>
      </c>
      <c r="F209" t="s">
        <v>14</v>
      </c>
      <c r="G209" t="s">
        <v>21</v>
      </c>
      <c r="H209" s="11">
        <v>1857</v>
      </c>
      <c r="I209" s="11">
        <v>35.097299999999997</v>
      </c>
      <c r="J209" s="13">
        <f>data[[#This Row],[Clicks]]/data[[#This Row],[Impressions]]</f>
        <v>1.89E-2</v>
      </c>
      <c r="K209" s="1">
        <v>1.4375000000000002</v>
      </c>
      <c r="L209" s="2">
        <v>50.452368750000005</v>
      </c>
      <c r="M209">
        <v>0</v>
      </c>
      <c r="N209" s="1">
        <f>IF(data[[#This Row],[Conversions]]=0,0,data[[#This Row],[Spend, Dollars]]/data[[#This Row],[Conversions]])</f>
        <v>0</v>
      </c>
      <c r="O209" s="13">
        <f>data[[#This Row],[Conversions]]/data[[#This Row],[Clicks]]</f>
        <v>0</v>
      </c>
      <c r="P209" s="11">
        <v>187.488</v>
      </c>
      <c r="Q209" s="11">
        <f>IF(data[[#This Row],[Spend, Dollars]]=0,0,data[[#This Row],[Total conversion value, Dollars]]/data[[#This Row],[Spend, Dollars]])</f>
        <v>3.7161386996324128</v>
      </c>
      <c r="R209" s="2">
        <v>42</v>
      </c>
      <c r="S209" s="2">
        <v>12</v>
      </c>
      <c r="T209" s="2">
        <v>12</v>
      </c>
      <c r="U209" s="2">
        <f t="shared" si="3"/>
        <v>66</v>
      </c>
    </row>
    <row r="210" spans="1:21" x14ac:dyDescent="0.2">
      <c r="A210" t="s">
        <v>24</v>
      </c>
      <c r="B210" s="3">
        <v>45194</v>
      </c>
      <c r="C210" s="10" t="str">
        <f>TEXT(data[[#This Row],[Date]],"mmmm")</f>
        <v>September</v>
      </c>
      <c r="D210" t="s">
        <v>12</v>
      </c>
      <c r="E210" t="s">
        <v>13</v>
      </c>
      <c r="F210" t="s">
        <v>14</v>
      </c>
      <c r="G210" t="s">
        <v>21</v>
      </c>
      <c r="H210" s="11">
        <v>1492</v>
      </c>
      <c r="I210" s="11">
        <v>23.125999999999998</v>
      </c>
      <c r="J210" s="13">
        <f>data[[#This Row],[Clicks]]/data[[#This Row],[Impressions]]</f>
        <v>1.5499999999999998E-2</v>
      </c>
      <c r="K210" s="1">
        <v>0.41400000000000003</v>
      </c>
      <c r="L210" s="2">
        <v>9.5741639999999997</v>
      </c>
      <c r="M210">
        <v>2</v>
      </c>
      <c r="N210" s="1">
        <f>IF(data[[#This Row],[Conversions]]=0,0,data[[#This Row],[Spend, Dollars]]/data[[#This Row],[Conversions]])</f>
        <v>4.7870819999999998</v>
      </c>
      <c r="O210" s="13">
        <f>data[[#This Row],[Conversions]]/data[[#This Row],[Clicks]]</f>
        <v>8.6482746692034942E-2</v>
      </c>
      <c r="P210" s="11">
        <v>16.32</v>
      </c>
      <c r="Q210" s="11">
        <f>IF(data[[#This Row],[Spend, Dollars]]=0,0,data[[#This Row],[Total conversion value, Dollars]]/data[[#This Row],[Spend, Dollars]])</f>
        <v>1.7045874710314133</v>
      </c>
      <c r="R210" s="2">
        <v>63</v>
      </c>
      <c r="S210" s="2">
        <v>25</v>
      </c>
      <c r="T210" s="2">
        <v>12</v>
      </c>
      <c r="U210" s="2">
        <f t="shared" si="3"/>
        <v>100</v>
      </c>
    </row>
    <row r="211" spans="1:21" x14ac:dyDescent="0.2">
      <c r="A211" t="s">
        <v>24</v>
      </c>
      <c r="B211" s="3">
        <v>45195</v>
      </c>
      <c r="C211" s="10" t="str">
        <f>TEXT(data[[#This Row],[Date]],"mmmm")</f>
        <v>September</v>
      </c>
      <c r="D211" t="s">
        <v>12</v>
      </c>
      <c r="E211" t="s">
        <v>13</v>
      </c>
      <c r="F211" t="s">
        <v>14</v>
      </c>
      <c r="G211" t="s">
        <v>21</v>
      </c>
      <c r="H211" s="11">
        <v>1917</v>
      </c>
      <c r="I211" s="11">
        <v>32.9724</v>
      </c>
      <c r="J211" s="13">
        <f>data[[#This Row],[Clicks]]/data[[#This Row],[Impressions]]</f>
        <v>1.72E-2</v>
      </c>
      <c r="K211" s="1">
        <v>0.50600000000000001</v>
      </c>
      <c r="L211" s="2">
        <v>16.684034400000002</v>
      </c>
      <c r="M211">
        <v>2</v>
      </c>
      <c r="N211" s="1">
        <f>IF(data[[#This Row],[Conversions]]=0,0,data[[#This Row],[Spend, Dollars]]/data[[#This Row],[Conversions]])</f>
        <v>8.3420172000000008</v>
      </c>
      <c r="O211" s="13">
        <f>data[[#This Row],[Conversions]]/data[[#This Row],[Clicks]]</f>
        <v>6.0656791740971237E-2</v>
      </c>
      <c r="P211" s="11">
        <v>22.080000000000002</v>
      </c>
      <c r="Q211" s="11">
        <f>IF(data[[#This Row],[Spend, Dollars]]=0,0,data[[#This Row],[Total conversion value, Dollars]]/data[[#This Row],[Spend, Dollars]])</f>
        <v>1.3234209107120998</v>
      </c>
      <c r="R211" s="2">
        <v>43</v>
      </c>
      <c r="S211" s="2">
        <v>32</v>
      </c>
      <c r="T211" s="2">
        <v>10.5</v>
      </c>
      <c r="U211" s="2">
        <f t="shared" si="3"/>
        <v>85.5</v>
      </c>
    </row>
    <row r="212" spans="1:21" x14ac:dyDescent="0.2">
      <c r="A212" t="s">
        <v>24</v>
      </c>
      <c r="B212" s="3">
        <v>45196</v>
      </c>
      <c r="C212" s="10" t="str">
        <f>TEXT(data[[#This Row],[Date]],"mmmm")</f>
        <v>September</v>
      </c>
      <c r="D212" t="s">
        <v>12</v>
      </c>
      <c r="E212" t="s">
        <v>13</v>
      </c>
      <c r="F212" t="s">
        <v>14</v>
      </c>
      <c r="G212" t="s">
        <v>21</v>
      </c>
      <c r="H212" s="11">
        <v>1258</v>
      </c>
      <c r="I212" s="11">
        <v>24.6568</v>
      </c>
      <c r="J212" s="13">
        <f>data[[#This Row],[Clicks]]/data[[#This Row],[Impressions]]</f>
        <v>1.9599999999999999E-2</v>
      </c>
      <c r="K212" s="1">
        <v>0.21849999999999997</v>
      </c>
      <c r="L212" s="2">
        <v>5.3875107999999994</v>
      </c>
      <c r="M212">
        <v>1</v>
      </c>
      <c r="N212" s="1">
        <f>IF(data[[#This Row],[Conversions]]=0,0,data[[#This Row],[Spend, Dollars]]/data[[#This Row],[Conversions]])</f>
        <v>5.3875107999999994</v>
      </c>
      <c r="O212" s="13">
        <f>data[[#This Row],[Conversions]]/data[[#This Row],[Clicks]]</f>
        <v>4.0556763245838873E-2</v>
      </c>
      <c r="P212" s="11">
        <v>117.6</v>
      </c>
      <c r="Q212" s="11">
        <f>IF(data[[#This Row],[Spend, Dollars]]=0,0,data[[#This Row],[Total conversion value, Dollars]]/data[[#This Row],[Spend, Dollars]])</f>
        <v>21.828262506684908</v>
      </c>
      <c r="R212" s="2">
        <v>86</v>
      </c>
      <c r="S212" s="2">
        <v>25</v>
      </c>
      <c r="T212" s="2">
        <v>0</v>
      </c>
      <c r="U212" s="2">
        <f t="shared" si="3"/>
        <v>111</v>
      </c>
    </row>
    <row r="213" spans="1:21" x14ac:dyDescent="0.2">
      <c r="A213" t="s">
        <v>24</v>
      </c>
      <c r="B213" s="3">
        <v>45197</v>
      </c>
      <c r="C213" s="10" t="str">
        <f>TEXT(data[[#This Row],[Date]],"mmmm")</f>
        <v>September</v>
      </c>
      <c r="D213" t="s">
        <v>12</v>
      </c>
      <c r="E213" t="s">
        <v>13</v>
      </c>
      <c r="F213" t="s">
        <v>14</v>
      </c>
      <c r="G213" t="s">
        <v>21</v>
      </c>
      <c r="H213" s="11">
        <v>1534</v>
      </c>
      <c r="I213" s="11">
        <v>20.555600000000002</v>
      </c>
      <c r="J213" s="13">
        <f>data[[#This Row],[Clicks]]/data[[#This Row],[Impressions]]</f>
        <v>1.34E-2</v>
      </c>
      <c r="K213" s="1">
        <v>1.3339999999999999</v>
      </c>
      <c r="L213" s="2">
        <v>27.421170400000001</v>
      </c>
      <c r="M213">
        <v>1</v>
      </c>
      <c r="N213" s="1">
        <f>IF(data[[#This Row],[Conversions]]=0,0,data[[#This Row],[Spend, Dollars]]/data[[#This Row],[Conversions]])</f>
        <v>27.421170400000001</v>
      </c>
      <c r="O213" s="13">
        <f>data[[#This Row],[Conversions]]/data[[#This Row],[Clicks]]</f>
        <v>4.8648543462608725E-2</v>
      </c>
      <c r="P213" s="11">
        <v>44.160000000000004</v>
      </c>
      <c r="Q213" s="11">
        <f>IF(data[[#This Row],[Spend, Dollars]]=0,0,data[[#This Row],[Total conversion value, Dollars]]/data[[#This Row],[Spend, Dollars]])</f>
        <v>1.610434542210496</v>
      </c>
      <c r="R213" s="2">
        <v>56</v>
      </c>
      <c r="S213" s="2">
        <v>9</v>
      </c>
      <c r="T213" s="2">
        <v>9</v>
      </c>
      <c r="U213" s="2">
        <f t="shared" si="3"/>
        <v>74</v>
      </c>
    </row>
    <row r="214" spans="1:21" x14ac:dyDescent="0.2">
      <c r="A214" t="s">
        <v>24</v>
      </c>
      <c r="B214" s="3">
        <v>45198</v>
      </c>
      <c r="C214" s="10" t="str">
        <f>TEXT(data[[#This Row],[Date]],"mmmm")</f>
        <v>September</v>
      </c>
      <c r="D214" t="s">
        <v>12</v>
      </c>
      <c r="E214" t="s">
        <v>13</v>
      </c>
      <c r="F214" t="s">
        <v>14</v>
      </c>
      <c r="G214" t="s">
        <v>21</v>
      </c>
      <c r="H214" s="11">
        <v>1622</v>
      </c>
      <c r="I214" s="11">
        <v>31.142400000000002</v>
      </c>
      <c r="J214" s="13">
        <f>data[[#This Row],[Clicks]]/data[[#This Row],[Impressions]]</f>
        <v>1.9200000000000002E-2</v>
      </c>
      <c r="K214" s="1">
        <v>1.242</v>
      </c>
      <c r="L214" s="2">
        <v>38.678860800000002</v>
      </c>
      <c r="M214">
        <v>1</v>
      </c>
      <c r="N214" s="1">
        <f>IF(data[[#This Row],[Conversions]]=0,0,data[[#This Row],[Spend, Dollars]]/data[[#This Row],[Conversions]])</f>
        <v>38.678860800000002</v>
      </c>
      <c r="O214" s="13">
        <f>data[[#This Row],[Conversions]]/data[[#This Row],[Clicks]]</f>
        <v>3.2110563090834356E-2</v>
      </c>
      <c r="P214" s="11">
        <v>119.61599999999999</v>
      </c>
      <c r="Q214" s="11">
        <f>IF(data[[#This Row],[Spend, Dollars]]=0,0,data[[#This Row],[Total conversion value, Dollars]]/data[[#This Row],[Spend, Dollars]])</f>
        <v>3.092541960284414</v>
      </c>
      <c r="R214" s="2">
        <v>65</v>
      </c>
      <c r="S214" s="2">
        <v>19</v>
      </c>
      <c r="T214" s="2">
        <v>12</v>
      </c>
      <c r="U214" s="2">
        <f t="shared" si="3"/>
        <v>96</v>
      </c>
    </row>
    <row r="215" spans="1:21" x14ac:dyDescent="0.2">
      <c r="A215" t="s">
        <v>24</v>
      </c>
      <c r="B215" s="3">
        <v>45199</v>
      </c>
      <c r="C215" s="10" t="str">
        <f>TEXT(data[[#This Row],[Date]],"mmmm")</f>
        <v>September</v>
      </c>
      <c r="D215" t="s">
        <v>12</v>
      </c>
      <c r="E215" t="s">
        <v>13</v>
      </c>
      <c r="F215" t="s">
        <v>14</v>
      </c>
      <c r="G215" t="s">
        <v>21</v>
      </c>
      <c r="H215" s="11">
        <v>1953</v>
      </c>
      <c r="I215" s="11">
        <v>39.255299999999998</v>
      </c>
      <c r="J215" s="13">
        <f>data[[#This Row],[Clicks]]/data[[#This Row],[Impressions]]</f>
        <v>2.01E-2</v>
      </c>
      <c r="K215" s="1">
        <v>1.4490000000000001</v>
      </c>
      <c r="L215" s="2">
        <v>56.880929700000003</v>
      </c>
      <c r="M215">
        <v>4</v>
      </c>
      <c r="N215" s="1">
        <f>IF(data[[#This Row],[Conversions]]=0,0,data[[#This Row],[Spend, Dollars]]/data[[#This Row],[Conversions]])</f>
        <v>14.220232425000001</v>
      </c>
      <c r="O215" s="13">
        <f>data[[#This Row],[Conversions]]/data[[#This Row],[Clicks]]</f>
        <v>0.10189706867607687</v>
      </c>
      <c r="P215" s="11">
        <v>8.64</v>
      </c>
      <c r="Q215" s="11">
        <f>IF(data[[#This Row],[Spend, Dollars]]=0,0,data[[#This Row],[Total conversion value, Dollars]]/data[[#This Row],[Spend, Dollars]])</f>
        <v>0.15189625144259905</v>
      </c>
      <c r="R215" s="2">
        <v>94</v>
      </c>
      <c r="S215" s="2">
        <v>31</v>
      </c>
      <c r="T215" s="2">
        <v>9</v>
      </c>
      <c r="U215" s="2">
        <f t="shared" si="3"/>
        <v>134</v>
      </c>
    </row>
    <row r="216" spans="1:21" x14ac:dyDescent="0.2">
      <c r="A216" t="s">
        <v>24</v>
      </c>
      <c r="B216" s="3">
        <v>45200</v>
      </c>
      <c r="C216" s="10" t="str">
        <f>TEXT(data[[#This Row],[Date]],"mmmm")</f>
        <v>October</v>
      </c>
      <c r="D216" t="s">
        <v>12</v>
      </c>
      <c r="E216" t="s">
        <v>13</v>
      </c>
      <c r="F216" t="s">
        <v>14</v>
      </c>
      <c r="G216" t="s">
        <v>21</v>
      </c>
      <c r="H216" s="11">
        <v>1571</v>
      </c>
      <c r="I216" s="11">
        <v>30.0061</v>
      </c>
      <c r="J216" s="13">
        <f>data[[#This Row],[Clicks]]/data[[#This Row],[Impressions]]</f>
        <v>1.9099999999999999E-2</v>
      </c>
      <c r="K216" s="1">
        <v>1.1270000000000002</v>
      </c>
      <c r="L216" s="2">
        <v>33.816874700000007</v>
      </c>
      <c r="M216">
        <v>2</v>
      </c>
      <c r="N216" s="1">
        <f>IF(data[[#This Row],[Conversions]]=0,0,data[[#This Row],[Spend, Dollars]]/data[[#This Row],[Conversions]])</f>
        <v>16.908437350000003</v>
      </c>
      <c r="O216" s="13">
        <f>data[[#This Row],[Conversions]]/data[[#This Row],[Clicks]]</f>
        <v>6.665311386684708E-2</v>
      </c>
      <c r="P216" s="11">
        <v>24</v>
      </c>
      <c r="Q216" s="11">
        <f>IF(data[[#This Row],[Spend, Dollars]]=0,0,data[[#This Row],[Total conversion value, Dollars]]/data[[#This Row],[Spend, Dollars]])</f>
        <v>0.7097048504012109</v>
      </c>
      <c r="R216" s="2">
        <v>62</v>
      </c>
      <c r="S216" s="2">
        <v>5</v>
      </c>
      <c r="T216" s="2">
        <v>16.5</v>
      </c>
      <c r="U216" s="2">
        <f t="shared" si="3"/>
        <v>83.5</v>
      </c>
    </row>
    <row r="217" spans="1:21" x14ac:dyDescent="0.2">
      <c r="A217" t="s">
        <v>24</v>
      </c>
      <c r="B217" s="3">
        <v>45201</v>
      </c>
      <c r="C217" s="10" t="str">
        <f>TEXT(data[[#This Row],[Date]],"mmmm")</f>
        <v>October</v>
      </c>
      <c r="D217" t="s">
        <v>12</v>
      </c>
      <c r="E217" t="s">
        <v>13</v>
      </c>
      <c r="F217" t="s">
        <v>14</v>
      </c>
      <c r="G217" t="s">
        <v>21</v>
      </c>
      <c r="H217" s="11">
        <v>1368</v>
      </c>
      <c r="I217" s="11">
        <v>25.992000000000001</v>
      </c>
      <c r="J217" s="13">
        <f>data[[#This Row],[Clicks]]/data[[#This Row],[Impressions]]</f>
        <v>1.9E-2</v>
      </c>
      <c r="K217" s="1">
        <v>0.621</v>
      </c>
      <c r="L217" s="2">
        <v>16.141031999999999</v>
      </c>
      <c r="M217">
        <v>0</v>
      </c>
      <c r="N217" s="1">
        <f>IF(data[[#This Row],[Conversions]]=0,0,data[[#This Row],[Spend, Dollars]]/data[[#This Row],[Conversions]])</f>
        <v>0</v>
      </c>
      <c r="O217" s="13">
        <f>data[[#This Row],[Conversions]]/data[[#This Row],[Clicks]]</f>
        <v>0</v>
      </c>
      <c r="P217" s="11">
        <v>10.56</v>
      </c>
      <c r="Q217" s="11">
        <f>IF(data[[#This Row],[Spend, Dollars]]=0,0,data[[#This Row],[Total conversion value, Dollars]]/data[[#This Row],[Spend, Dollars]])</f>
        <v>0.65423326092160661</v>
      </c>
      <c r="R217" s="2">
        <v>66</v>
      </c>
      <c r="S217" s="2">
        <v>20</v>
      </c>
      <c r="T217" s="2">
        <v>10.5</v>
      </c>
      <c r="U217" s="2">
        <f t="shared" si="3"/>
        <v>96.5</v>
      </c>
    </row>
    <row r="218" spans="1:21" x14ac:dyDescent="0.2">
      <c r="A218" t="s">
        <v>24</v>
      </c>
      <c r="B218" s="3">
        <v>45202</v>
      </c>
      <c r="C218" s="10" t="str">
        <f>TEXT(data[[#This Row],[Date]],"mmmm")</f>
        <v>October</v>
      </c>
      <c r="D218" t="s">
        <v>12</v>
      </c>
      <c r="E218" t="s">
        <v>13</v>
      </c>
      <c r="F218" t="s">
        <v>14</v>
      </c>
      <c r="G218" t="s">
        <v>21</v>
      </c>
      <c r="H218" s="11">
        <v>1712</v>
      </c>
      <c r="I218" s="11">
        <v>24.995200000000004</v>
      </c>
      <c r="J218" s="13">
        <f>data[[#This Row],[Clicks]]/data[[#This Row],[Impressions]]</f>
        <v>1.4600000000000002E-2</v>
      </c>
      <c r="K218" s="1">
        <v>1.012</v>
      </c>
      <c r="L218" s="2">
        <v>25.295142400000003</v>
      </c>
      <c r="M218">
        <v>1</v>
      </c>
      <c r="N218" s="1">
        <f>IF(data[[#This Row],[Conversions]]=0,0,data[[#This Row],[Spend, Dollars]]/data[[#This Row],[Conversions]])</f>
        <v>25.295142400000003</v>
      </c>
      <c r="O218" s="13">
        <f>data[[#This Row],[Conversions]]/data[[#This Row],[Clicks]]</f>
        <v>4.0007681474843161E-2</v>
      </c>
      <c r="P218" s="11">
        <v>145.82400000000001</v>
      </c>
      <c r="Q218" s="11">
        <f>IF(data[[#This Row],[Spend, Dollars]]=0,0,data[[#This Row],[Total conversion value, Dollars]]/data[[#This Row],[Spend, Dollars]])</f>
        <v>5.7649013274580341</v>
      </c>
      <c r="R218" s="2">
        <v>67</v>
      </c>
      <c r="S218" s="2">
        <v>23</v>
      </c>
      <c r="T218" s="2">
        <v>10.5</v>
      </c>
      <c r="U218" s="2">
        <f t="shared" si="3"/>
        <v>100.5</v>
      </c>
    </row>
    <row r="219" spans="1:21" x14ac:dyDescent="0.2">
      <c r="A219" t="s">
        <v>24</v>
      </c>
      <c r="B219" s="3">
        <v>45203</v>
      </c>
      <c r="C219" s="10" t="str">
        <f>TEXT(data[[#This Row],[Date]],"mmmm")</f>
        <v>October</v>
      </c>
      <c r="D219" t="s">
        <v>12</v>
      </c>
      <c r="E219" t="s">
        <v>13</v>
      </c>
      <c r="F219" t="s">
        <v>14</v>
      </c>
      <c r="G219" t="s">
        <v>21</v>
      </c>
      <c r="H219" s="11">
        <v>1465</v>
      </c>
      <c r="I219" s="11">
        <v>21.974999999999998</v>
      </c>
      <c r="J219" s="13">
        <f>data[[#This Row],[Clicks]]/data[[#This Row],[Impressions]]</f>
        <v>1.4999999999999998E-2</v>
      </c>
      <c r="K219" s="1">
        <v>0.4945</v>
      </c>
      <c r="L219" s="2">
        <v>10.8666375</v>
      </c>
      <c r="M219">
        <v>3</v>
      </c>
      <c r="N219" s="1">
        <f>IF(data[[#This Row],[Conversions]]=0,0,data[[#This Row],[Spend, Dollars]]/data[[#This Row],[Conversions]])</f>
        <v>3.6222124999999998</v>
      </c>
      <c r="O219" s="13">
        <f>data[[#This Row],[Conversions]]/data[[#This Row],[Clicks]]</f>
        <v>0.13651877133105803</v>
      </c>
      <c r="P219" s="11">
        <v>4.8</v>
      </c>
      <c r="Q219" s="11">
        <f>IF(data[[#This Row],[Spend, Dollars]]=0,0,data[[#This Row],[Total conversion value, Dollars]]/data[[#This Row],[Spend, Dollars]])</f>
        <v>0.44171897700645668</v>
      </c>
      <c r="R219" s="2">
        <v>76</v>
      </c>
      <c r="S219" s="2">
        <v>22</v>
      </c>
      <c r="T219" s="2">
        <v>4.5</v>
      </c>
      <c r="U219" s="2">
        <f t="shared" si="3"/>
        <v>102.5</v>
      </c>
    </row>
    <row r="220" spans="1:21" x14ac:dyDescent="0.2">
      <c r="A220" t="s">
        <v>24</v>
      </c>
      <c r="B220" s="3">
        <v>45204</v>
      </c>
      <c r="C220" s="10" t="str">
        <f>TEXT(data[[#This Row],[Date]],"mmmm")</f>
        <v>October</v>
      </c>
      <c r="D220" t="s">
        <v>12</v>
      </c>
      <c r="E220" t="s">
        <v>13</v>
      </c>
      <c r="F220" t="s">
        <v>14</v>
      </c>
      <c r="G220" t="s">
        <v>21</v>
      </c>
      <c r="H220" s="11">
        <v>1903</v>
      </c>
      <c r="I220" s="11">
        <v>30.828600000000005</v>
      </c>
      <c r="J220" s="13">
        <f>data[[#This Row],[Clicks]]/data[[#This Row],[Impressions]]</f>
        <v>1.6200000000000003E-2</v>
      </c>
      <c r="K220" s="1">
        <v>0.97749999999999992</v>
      </c>
      <c r="L220" s="2">
        <v>30.134956500000001</v>
      </c>
      <c r="M220">
        <v>2</v>
      </c>
      <c r="N220" s="1">
        <f>IF(data[[#This Row],[Conversions]]=0,0,data[[#This Row],[Spend, Dollars]]/data[[#This Row],[Conversions]])</f>
        <v>15.067478250000001</v>
      </c>
      <c r="O220" s="13">
        <f>data[[#This Row],[Conversions]]/data[[#This Row],[Clicks]]</f>
        <v>6.4874824027039812E-2</v>
      </c>
      <c r="P220" s="11">
        <v>32.64</v>
      </c>
      <c r="Q220" s="11">
        <f>IF(data[[#This Row],[Spend, Dollars]]=0,0,data[[#This Row],[Total conversion value, Dollars]]/data[[#This Row],[Spend, Dollars]])</f>
        <v>1.0831274967992737</v>
      </c>
      <c r="R220" s="2">
        <v>34</v>
      </c>
      <c r="S220" s="2">
        <v>7</v>
      </c>
      <c r="T220" s="2">
        <v>9</v>
      </c>
      <c r="U220" s="2">
        <f t="shared" si="3"/>
        <v>50</v>
      </c>
    </row>
    <row r="221" spans="1:21" x14ac:dyDescent="0.2">
      <c r="A221" t="s">
        <v>24</v>
      </c>
      <c r="B221" s="3">
        <v>45205</v>
      </c>
      <c r="C221" s="10" t="str">
        <f>TEXT(data[[#This Row],[Date]],"mmmm")</f>
        <v>October</v>
      </c>
      <c r="D221" t="s">
        <v>12</v>
      </c>
      <c r="E221" t="s">
        <v>13</v>
      </c>
      <c r="F221" t="s">
        <v>14</v>
      </c>
      <c r="G221" t="s">
        <v>21</v>
      </c>
      <c r="H221" s="11">
        <v>1896</v>
      </c>
      <c r="I221" s="11">
        <v>28.44</v>
      </c>
      <c r="J221" s="13">
        <f>data[[#This Row],[Clicks]]/data[[#This Row],[Impressions]]</f>
        <v>1.5000000000000001E-2</v>
      </c>
      <c r="K221" s="1">
        <v>0.32200000000000001</v>
      </c>
      <c r="L221" s="2">
        <v>9.1576800000000009</v>
      </c>
      <c r="M221">
        <v>0</v>
      </c>
      <c r="N221" s="1">
        <f>IF(data[[#This Row],[Conversions]]=0,0,data[[#This Row],[Spend, Dollars]]/data[[#This Row],[Conversions]])</f>
        <v>0</v>
      </c>
      <c r="O221" s="13">
        <f>data[[#This Row],[Conversions]]/data[[#This Row],[Clicks]]</f>
        <v>0</v>
      </c>
      <c r="P221" s="11">
        <v>118.27199999999999</v>
      </c>
      <c r="Q221" s="11">
        <f>IF(data[[#This Row],[Spend, Dollars]]=0,0,data[[#This Row],[Total conversion value, Dollars]]/data[[#This Row],[Spend, Dollars]])</f>
        <v>12.915061456613463</v>
      </c>
      <c r="R221" s="2">
        <v>42</v>
      </c>
      <c r="S221" s="2">
        <v>5</v>
      </c>
      <c r="T221" s="2">
        <v>15</v>
      </c>
      <c r="U221" s="2">
        <f t="shared" si="3"/>
        <v>62</v>
      </c>
    </row>
    <row r="222" spans="1:21" x14ac:dyDescent="0.2">
      <c r="A222" t="s">
        <v>24</v>
      </c>
      <c r="B222" s="3">
        <v>45206</v>
      </c>
      <c r="C222" s="10" t="str">
        <f>TEXT(data[[#This Row],[Date]],"mmmm")</f>
        <v>October</v>
      </c>
      <c r="D222" t="s">
        <v>12</v>
      </c>
      <c r="E222" t="s">
        <v>13</v>
      </c>
      <c r="F222" t="s">
        <v>14</v>
      </c>
      <c r="G222" t="s">
        <v>21</v>
      </c>
      <c r="H222" s="11">
        <v>2263</v>
      </c>
      <c r="I222" s="11">
        <v>36.4343</v>
      </c>
      <c r="J222" s="13">
        <f>data[[#This Row],[Clicks]]/data[[#This Row],[Impressions]]</f>
        <v>1.61E-2</v>
      </c>
      <c r="K222" s="1">
        <v>0.87399999999999989</v>
      </c>
      <c r="L222" s="2">
        <v>31.843578199999996</v>
      </c>
      <c r="M222">
        <v>1</v>
      </c>
      <c r="N222" s="1">
        <f>IF(data[[#This Row],[Conversions]]=0,0,data[[#This Row],[Spend, Dollars]]/data[[#This Row],[Conversions]])</f>
        <v>31.843578199999996</v>
      </c>
      <c r="O222" s="13">
        <f>data[[#This Row],[Conversions]]/data[[#This Row],[Clicks]]</f>
        <v>2.7446664269657986E-2</v>
      </c>
      <c r="P222" s="11">
        <v>35.520000000000003</v>
      </c>
      <c r="Q222" s="11">
        <f>IF(data[[#This Row],[Spend, Dollars]]=0,0,data[[#This Row],[Total conversion value, Dollars]]/data[[#This Row],[Spend, Dollars]])</f>
        <v>1.1154525341627597</v>
      </c>
      <c r="R222" s="2">
        <v>46</v>
      </c>
      <c r="S222" s="2">
        <v>28</v>
      </c>
      <c r="T222" s="2">
        <v>16.5</v>
      </c>
      <c r="U222" s="2">
        <f t="shared" si="3"/>
        <v>90.5</v>
      </c>
    </row>
    <row r="223" spans="1:21" x14ac:dyDescent="0.2">
      <c r="A223" t="s">
        <v>24</v>
      </c>
      <c r="B223" s="3">
        <v>45207</v>
      </c>
      <c r="C223" s="10" t="str">
        <f>TEXT(data[[#This Row],[Date]],"mmmm")</f>
        <v>October</v>
      </c>
      <c r="D223" t="s">
        <v>12</v>
      </c>
      <c r="E223" t="s">
        <v>13</v>
      </c>
      <c r="F223" t="s">
        <v>14</v>
      </c>
      <c r="G223" t="s">
        <v>21</v>
      </c>
      <c r="H223" s="11">
        <v>2353</v>
      </c>
      <c r="I223" s="11">
        <v>43.530500000000004</v>
      </c>
      <c r="J223" s="13">
        <f>data[[#This Row],[Clicks]]/data[[#This Row],[Impressions]]</f>
        <v>1.8500000000000003E-2</v>
      </c>
      <c r="K223" s="1">
        <v>1.4489999999999998</v>
      </c>
      <c r="L223" s="2">
        <v>63.075694499999997</v>
      </c>
      <c r="M223">
        <v>1</v>
      </c>
      <c r="N223" s="1">
        <f>IF(data[[#This Row],[Conversions]]=0,0,data[[#This Row],[Spend, Dollars]]/data[[#This Row],[Conversions]])</f>
        <v>63.075694499999997</v>
      </c>
      <c r="O223" s="13">
        <f>data[[#This Row],[Conversions]]/data[[#This Row],[Clicks]]</f>
        <v>2.2972398663006394E-2</v>
      </c>
      <c r="P223" s="11">
        <v>17.28</v>
      </c>
      <c r="Q223" s="11">
        <f>IF(data[[#This Row],[Spend, Dollars]]=0,0,data[[#This Row],[Total conversion value, Dollars]]/data[[#This Row],[Spend, Dollars]])</f>
        <v>0.27395655548429992</v>
      </c>
      <c r="R223" s="2">
        <v>62</v>
      </c>
      <c r="S223" s="2">
        <v>29</v>
      </c>
      <c r="T223" s="2">
        <v>16.5</v>
      </c>
      <c r="U223" s="2">
        <f t="shared" si="3"/>
        <v>107.5</v>
      </c>
    </row>
    <row r="224" spans="1:21" x14ac:dyDescent="0.2">
      <c r="A224" t="s">
        <v>24</v>
      </c>
      <c r="B224" s="3">
        <v>45208</v>
      </c>
      <c r="C224" s="10" t="str">
        <f>TEXT(data[[#This Row],[Date]],"mmmm")</f>
        <v>October</v>
      </c>
      <c r="D224" t="s">
        <v>12</v>
      </c>
      <c r="E224" t="s">
        <v>13</v>
      </c>
      <c r="F224" t="s">
        <v>14</v>
      </c>
      <c r="G224" t="s">
        <v>21</v>
      </c>
      <c r="H224" s="11">
        <v>1559</v>
      </c>
      <c r="I224" s="11">
        <v>26.658900000000006</v>
      </c>
      <c r="J224" s="13">
        <f>data[[#This Row],[Clicks]]/data[[#This Row],[Impressions]]</f>
        <v>1.7100000000000004E-2</v>
      </c>
      <c r="K224" s="1">
        <v>0.78200000000000003</v>
      </c>
      <c r="L224" s="2">
        <v>20.847259800000007</v>
      </c>
      <c r="M224">
        <v>2</v>
      </c>
      <c r="N224" s="1">
        <f>IF(data[[#This Row],[Conversions]]=0,0,data[[#This Row],[Spend, Dollars]]/data[[#This Row],[Conversions]])</f>
        <v>10.423629900000003</v>
      </c>
      <c r="O224" s="13">
        <f>data[[#This Row],[Conversions]]/data[[#This Row],[Clicks]]</f>
        <v>7.5021850113845642E-2</v>
      </c>
      <c r="P224" s="11">
        <v>71.231999999999999</v>
      </c>
      <c r="Q224" s="11">
        <f>IF(data[[#This Row],[Spend, Dollars]]=0,0,data[[#This Row],[Total conversion value, Dollars]]/data[[#This Row],[Spend, Dollars]])</f>
        <v>3.4168519356198543</v>
      </c>
      <c r="R224" s="2">
        <v>40</v>
      </c>
      <c r="S224" s="2">
        <v>10</v>
      </c>
      <c r="T224" s="2">
        <v>13.5</v>
      </c>
      <c r="U224" s="2">
        <f t="shared" si="3"/>
        <v>63.5</v>
      </c>
    </row>
    <row r="225" spans="1:21" x14ac:dyDescent="0.2">
      <c r="A225" t="s">
        <v>24</v>
      </c>
      <c r="B225" s="3">
        <v>45209</v>
      </c>
      <c r="C225" s="10" t="str">
        <f>TEXT(data[[#This Row],[Date]],"mmmm")</f>
        <v>October</v>
      </c>
      <c r="D225" t="s">
        <v>12</v>
      </c>
      <c r="E225" t="s">
        <v>13</v>
      </c>
      <c r="F225" t="s">
        <v>14</v>
      </c>
      <c r="G225" t="s">
        <v>21</v>
      </c>
      <c r="H225" s="11">
        <v>1559</v>
      </c>
      <c r="I225" s="11">
        <v>29.932800000000004</v>
      </c>
      <c r="J225" s="13">
        <f>data[[#This Row],[Clicks]]/data[[#This Row],[Impressions]]</f>
        <v>1.9200000000000002E-2</v>
      </c>
      <c r="K225" s="1">
        <v>0.89699999999999991</v>
      </c>
      <c r="L225" s="2">
        <v>26.849721600000002</v>
      </c>
      <c r="M225">
        <v>0</v>
      </c>
      <c r="N225" s="1">
        <f>IF(data[[#This Row],[Conversions]]=0,0,data[[#This Row],[Spend, Dollars]]/data[[#This Row],[Conversions]])</f>
        <v>0</v>
      </c>
      <c r="O225" s="13">
        <f>data[[#This Row],[Conversions]]/data[[#This Row],[Clicks]]</f>
        <v>0</v>
      </c>
      <c r="P225" s="11">
        <v>14.399999999999999</v>
      </c>
      <c r="Q225" s="11">
        <f>IF(data[[#This Row],[Spend, Dollars]]=0,0,data[[#This Row],[Total conversion value, Dollars]]/data[[#This Row],[Spend, Dollars]])</f>
        <v>0.53631841009479952</v>
      </c>
      <c r="R225" s="2">
        <v>47</v>
      </c>
      <c r="S225" s="2">
        <v>36</v>
      </c>
      <c r="T225" s="2">
        <v>12</v>
      </c>
      <c r="U225" s="2">
        <f t="shared" si="3"/>
        <v>95</v>
      </c>
    </row>
    <row r="226" spans="1:21" x14ac:dyDescent="0.2">
      <c r="A226" t="s">
        <v>24</v>
      </c>
      <c r="B226" s="3">
        <v>45210</v>
      </c>
      <c r="C226" s="10" t="str">
        <f>TEXT(data[[#This Row],[Date]],"mmmm")</f>
        <v>October</v>
      </c>
      <c r="D226" t="s">
        <v>12</v>
      </c>
      <c r="E226" t="s">
        <v>13</v>
      </c>
      <c r="F226" t="s">
        <v>14</v>
      </c>
      <c r="G226" t="s">
        <v>21</v>
      </c>
      <c r="H226" s="11">
        <v>2012</v>
      </c>
      <c r="I226" s="11">
        <v>39.837599999999995</v>
      </c>
      <c r="J226" s="13">
        <f>data[[#This Row],[Clicks]]/data[[#This Row],[Impressions]]</f>
        <v>1.9799999999999998E-2</v>
      </c>
      <c r="K226" s="1">
        <v>0.50600000000000001</v>
      </c>
      <c r="L226" s="2">
        <v>20.157825599999999</v>
      </c>
      <c r="M226">
        <v>0</v>
      </c>
      <c r="N226" s="1">
        <f>IF(data[[#This Row],[Conversions]]=0,0,data[[#This Row],[Spend, Dollars]]/data[[#This Row],[Conversions]])</f>
        <v>0</v>
      </c>
      <c r="O226" s="13">
        <f>data[[#This Row],[Conversions]]/data[[#This Row],[Clicks]]</f>
        <v>0</v>
      </c>
      <c r="P226" s="11">
        <v>27.840000000000003</v>
      </c>
      <c r="Q226" s="11">
        <f>IF(data[[#This Row],[Spend, Dollars]]=0,0,data[[#This Row],[Total conversion value, Dollars]]/data[[#This Row],[Spend, Dollars]])</f>
        <v>1.3811013425971899</v>
      </c>
      <c r="R226" s="2">
        <v>68</v>
      </c>
      <c r="S226" s="2">
        <v>30</v>
      </c>
      <c r="T226" s="2">
        <v>4.5</v>
      </c>
      <c r="U226" s="2">
        <f t="shared" si="3"/>
        <v>102.5</v>
      </c>
    </row>
    <row r="227" spans="1:21" x14ac:dyDescent="0.2">
      <c r="A227" t="s">
        <v>24</v>
      </c>
      <c r="B227" s="3">
        <v>45211</v>
      </c>
      <c r="C227" s="10" t="str">
        <f>TEXT(data[[#This Row],[Date]],"mmmm")</f>
        <v>October</v>
      </c>
      <c r="D227" t="s">
        <v>12</v>
      </c>
      <c r="E227" t="s">
        <v>13</v>
      </c>
      <c r="F227" t="s">
        <v>14</v>
      </c>
      <c r="G227" t="s">
        <v>21</v>
      </c>
      <c r="H227" s="11">
        <v>2174</v>
      </c>
      <c r="I227" s="11">
        <v>34.566600000000001</v>
      </c>
      <c r="J227" s="13">
        <f>data[[#This Row],[Clicks]]/data[[#This Row],[Impressions]]</f>
        <v>1.5900000000000001E-2</v>
      </c>
      <c r="K227" s="1">
        <v>1.6444999999999999</v>
      </c>
      <c r="L227" s="2">
        <v>56.844773699999998</v>
      </c>
      <c r="M227">
        <v>1</v>
      </c>
      <c r="N227" s="1">
        <f>IF(data[[#This Row],[Conversions]]=0,0,data[[#This Row],[Spend, Dollars]]/data[[#This Row],[Conversions]])</f>
        <v>56.844773699999998</v>
      </c>
      <c r="O227" s="13">
        <f>data[[#This Row],[Conversions]]/data[[#This Row],[Clicks]]</f>
        <v>2.8929660423645948E-2</v>
      </c>
      <c r="P227" s="11">
        <v>10.56</v>
      </c>
      <c r="Q227" s="11">
        <f>IF(data[[#This Row],[Spend, Dollars]]=0,0,data[[#This Row],[Total conversion value, Dollars]]/data[[#This Row],[Spend, Dollars]])</f>
        <v>0.18576905690100409</v>
      </c>
      <c r="R227" s="2">
        <v>39</v>
      </c>
      <c r="S227" s="2">
        <v>20</v>
      </c>
      <c r="T227" s="2">
        <v>4.5</v>
      </c>
      <c r="U227" s="2">
        <f t="shared" si="3"/>
        <v>63.5</v>
      </c>
    </row>
    <row r="228" spans="1:21" x14ac:dyDescent="0.2">
      <c r="A228" t="s">
        <v>24</v>
      </c>
      <c r="B228" s="3">
        <v>45212</v>
      </c>
      <c r="C228" s="10" t="str">
        <f>TEXT(data[[#This Row],[Date]],"mmmm")</f>
        <v>October</v>
      </c>
      <c r="D228" t="s">
        <v>12</v>
      </c>
      <c r="E228" t="s">
        <v>13</v>
      </c>
      <c r="F228" t="s">
        <v>14</v>
      </c>
      <c r="G228" t="s">
        <v>21</v>
      </c>
      <c r="H228" s="11">
        <v>1819</v>
      </c>
      <c r="I228" s="11">
        <v>35.470500000000001</v>
      </c>
      <c r="J228" s="13">
        <f>data[[#This Row],[Clicks]]/data[[#This Row],[Impressions]]</f>
        <v>1.95E-2</v>
      </c>
      <c r="K228" s="1">
        <v>0.69</v>
      </c>
      <c r="L228" s="2">
        <v>24.474644999999999</v>
      </c>
      <c r="M228">
        <v>2</v>
      </c>
      <c r="N228" s="1">
        <f>IF(data[[#This Row],[Conversions]]=0,0,data[[#This Row],[Spend, Dollars]]/data[[#This Row],[Conversions]])</f>
        <v>12.237322499999999</v>
      </c>
      <c r="O228" s="13">
        <f>data[[#This Row],[Conversions]]/data[[#This Row],[Clicks]]</f>
        <v>5.6384883212810641E-2</v>
      </c>
      <c r="P228" s="11">
        <v>42.335999999999999</v>
      </c>
      <c r="Q228" s="11">
        <f>IF(data[[#This Row],[Spend, Dollars]]=0,0,data[[#This Row],[Total conversion value, Dollars]]/data[[#This Row],[Spend, Dollars]])</f>
        <v>1.7297901563025735</v>
      </c>
      <c r="R228" s="2">
        <v>55</v>
      </c>
      <c r="S228" s="2">
        <v>30</v>
      </c>
      <c r="T228" s="2">
        <v>9</v>
      </c>
      <c r="U228" s="2">
        <f t="shared" si="3"/>
        <v>94</v>
      </c>
    </row>
    <row r="229" spans="1:21" x14ac:dyDescent="0.2">
      <c r="A229" t="s">
        <v>24</v>
      </c>
      <c r="B229" s="3">
        <v>45213</v>
      </c>
      <c r="C229" s="10" t="str">
        <f>TEXT(data[[#This Row],[Date]],"mmmm")</f>
        <v>October</v>
      </c>
      <c r="D229" t="s">
        <v>12</v>
      </c>
      <c r="E229" t="s">
        <v>13</v>
      </c>
      <c r="F229" t="s">
        <v>14</v>
      </c>
      <c r="G229" t="s">
        <v>21</v>
      </c>
      <c r="H229" s="11">
        <v>1334</v>
      </c>
      <c r="I229" s="11">
        <v>23.478400000000001</v>
      </c>
      <c r="J229" s="13">
        <f>data[[#This Row],[Clicks]]/data[[#This Row],[Impressions]]</f>
        <v>1.7600000000000001E-2</v>
      </c>
      <c r="K229" s="1">
        <v>0.86249999999999982</v>
      </c>
      <c r="L229" s="2">
        <v>20.250119999999995</v>
      </c>
      <c r="M229">
        <v>1</v>
      </c>
      <c r="N229" s="1">
        <f>IF(data[[#This Row],[Conversions]]=0,0,data[[#This Row],[Spend, Dollars]]/data[[#This Row],[Conversions]])</f>
        <v>20.250119999999995</v>
      </c>
      <c r="O229" s="13">
        <f>data[[#This Row],[Conversions]]/data[[#This Row],[Clicks]]</f>
        <v>4.2592340193539593E-2</v>
      </c>
      <c r="P229" s="11">
        <v>12.48</v>
      </c>
      <c r="Q229" s="11">
        <f>IF(data[[#This Row],[Spend, Dollars]]=0,0,data[[#This Row],[Total conversion value, Dollars]]/data[[#This Row],[Spend, Dollars]])</f>
        <v>0.61629264419173824</v>
      </c>
      <c r="R229" s="2">
        <v>50</v>
      </c>
      <c r="S229" s="2">
        <v>28</v>
      </c>
      <c r="T229" s="2">
        <v>15</v>
      </c>
      <c r="U229" s="2">
        <f t="shared" si="3"/>
        <v>93</v>
      </c>
    </row>
    <row r="230" spans="1:21" x14ac:dyDescent="0.2">
      <c r="A230" t="s">
        <v>24</v>
      </c>
      <c r="B230" s="3">
        <v>45214</v>
      </c>
      <c r="C230" s="10" t="str">
        <f>TEXT(data[[#This Row],[Date]],"mmmm")</f>
        <v>October</v>
      </c>
      <c r="D230" t="s">
        <v>12</v>
      </c>
      <c r="E230" t="s">
        <v>13</v>
      </c>
      <c r="F230" t="s">
        <v>14</v>
      </c>
      <c r="G230" t="s">
        <v>21</v>
      </c>
      <c r="H230" s="11">
        <v>2302</v>
      </c>
      <c r="I230" s="11">
        <v>38.213200000000001</v>
      </c>
      <c r="J230" s="13">
        <f>data[[#This Row],[Clicks]]/data[[#This Row],[Impressions]]</f>
        <v>1.66E-2</v>
      </c>
      <c r="K230" s="1">
        <v>0.85099999999999998</v>
      </c>
      <c r="L230" s="2">
        <v>32.519433200000002</v>
      </c>
      <c r="M230">
        <v>2</v>
      </c>
      <c r="N230" s="1">
        <f>IF(data[[#This Row],[Conversions]]=0,0,data[[#This Row],[Spend, Dollars]]/data[[#This Row],[Conversions]])</f>
        <v>16.259716600000001</v>
      </c>
      <c r="O230" s="13">
        <f>data[[#This Row],[Conversions]]/data[[#This Row],[Clicks]]</f>
        <v>5.2337935582468888E-2</v>
      </c>
      <c r="P230" s="11">
        <v>37.440000000000005</v>
      </c>
      <c r="Q230" s="11">
        <f>IF(data[[#This Row],[Spend, Dollars]]=0,0,data[[#This Row],[Total conversion value, Dollars]]/data[[#This Row],[Spend, Dollars]])</f>
        <v>1.1513115794404438</v>
      </c>
      <c r="R230" s="2">
        <v>69</v>
      </c>
      <c r="S230" s="2">
        <v>32</v>
      </c>
      <c r="T230" s="2">
        <v>13.5</v>
      </c>
      <c r="U230" s="2">
        <f t="shared" si="3"/>
        <v>114.5</v>
      </c>
    </row>
    <row r="231" spans="1:21" x14ac:dyDescent="0.2">
      <c r="A231" t="s">
        <v>24</v>
      </c>
      <c r="B231" s="3">
        <v>45215</v>
      </c>
      <c r="C231" s="10" t="str">
        <f>TEXT(data[[#This Row],[Date]],"mmmm")</f>
        <v>October</v>
      </c>
      <c r="D231" t="s">
        <v>12</v>
      </c>
      <c r="E231" t="s">
        <v>13</v>
      </c>
      <c r="F231" t="s">
        <v>14</v>
      </c>
      <c r="G231" t="s">
        <v>21</v>
      </c>
      <c r="H231" s="11">
        <v>2096</v>
      </c>
      <c r="I231" s="11">
        <v>30.392000000000003</v>
      </c>
      <c r="J231" s="13">
        <f>data[[#This Row],[Clicks]]/data[[#This Row],[Impressions]]</f>
        <v>1.4500000000000001E-2</v>
      </c>
      <c r="K231" s="1">
        <v>0.89699999999999991</v>
      </c>
      <c r="L231" s="2">
        <v>27.261624000000001</v>
      </c>
      <c r="M231">
        <v>0</v>
      </c>
      <c r="N231" s="1">
        <f>IF(data[[#This Row],[Conversions]]=0,0,data[[#This Row],[Spend, Dollars]]/data[[#This Row],[Conversions]])</f>
        <v>0</v>
      </c>
      <c r="O231" s="13">
        <f>data[[#This Row],[Conversions]]/data[[#This Row],[Clicks]]</f>
        <v>0</v>
      </c>
      <c r="P231" s="11">
        <v>41.279999999999994</v>
      </c>
      <c r="Q231" s="11">
        <f>IF(data[[#This Row],[Spend, Dollars]]=0,0,data[[#This Row],[Total conversion value, Dollars]]/data[[#This Row],[Spend, Dollars]])</f>
        <v>1.5142164678083738</v>
      </c>
      <c r="R231" s="2">
        <v>40</v>
      </c>
      <c r="S231" s="2">
        <v>16</v>
      </c>
      <c r="T231" s="2">
        <v>9</v>
      </c>
      <c r="U231" s="2">
        <f t="shared" si="3"/>
        <v>65</v>
      </c>
    </row>
    <row r="232" spans="1:21" x14ac:dyDescent="0.2">
      <c r="A232" t="s">
        <v>24</v>
      </c>
      <c r="B232" s="3">
        <v>45216</v>
      </c>
      <c r="C232" s="10" t="str">
        <f>TEXT(data[[#This Row],[Date]],"mmmm")</f>
        <v>October</v>
      </c>
      <c r="D232" t="s">
        <v>12</v>
      </c>
      <c r="E232" t="s">
        <v>13</v>
      </c>
      <c r="F232" t="s">
        <v>14</v>
      </c>
      <c r="G232" t="s">
        <v>21</v>
      </c>
      <c r="H232" s="11">
        <v>1856</v>
      </c>
      <c r="I232" s="11">
        <v>34.336000000000006</v>
      </c>
      <c r="J232" s="13">
        <f>data[[#This Row],[Clicks]]/data[[#This Row],[Impressions]]</f>
        <v>1.8500000000000003E-2</v>
      </c>
      <c r="K232" s="1">
        <v>0.64400000000000002</v>
      </c>
      <c r="L232" s="2">
        <v>22.112384000000006</v>
      </c>
      <c r="M232">
        <v>3</v>
      </c>
      <c r="N232" s="1">
        <f>IF(data[[#This Row],[Conversions]]=0,0,data[[#This Row],[Spend, Dollars]]/data[[#This Row],[Conversions]])</f>
        <v>7.3707946666666686</v>
      </c>
      <c r="O232" s="13">
        <f>data[[#This Row],[Conversions]]/data[[#This Row],[Clicks]]</f>
        <v>8.7371854613233907E-2</v>
      </c>
      <c r="P232" s="11">
        <v>48</v>
      </c>
      <c r="Q232" s="11">
        <f>IF(data[[#This Row],[Spend, Dollars]]=0,0,data[[#This Row],[Total conversion value, Dollars]]/data[[#This Row],[Spend, Dollars]])</f>
        <v>2.1707293071610909</v>
      </c>
      <c r="R232" s="2">
        <v>68</v>
      </c>
      <c r="S232" s="2">
        <v>35</v>
      </c>
      <c r="T232" s="2">
        <v>4.5</v>
      </c>
      <c r="U232" s="2">
        <f t="shared" si="3"/>
        <v>107.5</v>
      </c>
    </row>
    <row r="233" spans="1:21" x14ac:dyDescent="0.2">
      <c r="A233" t="s">
        <v>24</v>
      </c>
      <c r="B233" s="3">
        <v>45217</v>
      </c>
      <c r="C233" s="10" t="str">
        <f>TEXT(data[[#This Row],[Date]],"mmmm")</f>
        <v>October</v>
      </c>
      <c r="D233" t="s">
        <v>12</v>
      </c>
      <c r="E233" t="s">
        <v>13</v>
      </c>
      <c r="F233" t="s">
        <v>14</v>
      </c>
      <c r="G233" t="s">
        <v>21</v>
      </c>
      <c r="H233" s="11">
        <v>2289</v>
      </c>
      <c r="I233" s="11">
        <v>34.335000000000001</v>
      </c>
      <c r="J233" s="13">
        <f>data[[#This Row],[Clicks]]/data[[#This Row],[Impressions]]</f>
        <v>1.5000000000000001E-2</v>
      </c>
      <c r="K233" s="1">
        <v>0.18399999999999997</v>
      </c>
      <c r="L233" s="2">
        <v>6.317639999999999</v>
      </c>
      <c r="M233">
        <v>2</v>
      </c>
      <c r="N233" s="1">
        <f>IF(data[[#This Row],[Conversions]]=0,0,data[[#This Row],[Spend, Dollars]]/data[[#This Row],[Conversions]])</f>
        <v>3.1588199999999995</v>
      </c>
      <c r="O233" s="13">
        <f>data[[#This Row],[Conversions]]/data[[#This Row],[Clicks]]</f>
        <v>5.8249599534003202E-2</v>
      </c>
      <c r="P233" s="11">
        <v>35.520000000000003</v>
      </c>
      <c r="Q233" s="11">
        <f>IF(data[[#This Row],[Spend, Dollars]]=0,0,data[[#This Row],[Total conversion value, Dollars]]/data[[#This Row],[Spend, Dollars]])</f>
        <v>5.6223526506733537</v>
      </c>
      <c r="R233" s="2">
        <v>77</v>
      </c>
      <c r="S233" s="2">
        <v>21</v>
      </c>
      <c r="T233" s="2">
        <v>3</v>
      </c>
      <c r="U233" s="2">
        <f t="shared" si="3"/>
        <v>101</v>
      </c>
    </row>
    <row r="234" spans="1:21" x14ac:dyDescent="0.2">
      <c r="A234" t="s">
        <v>24</v>
      </c>
      <c r="B234" s="3">
        <v>45218</v>
      </c>
      <c r="C234" s="10" t="str">
        <f>TEXT(data[[#This Row],[Date]],"mmmm")</f>
        <v>October</v>
      </c>
      <c r="D234" t="s">
        <v>12</v>
      </c>
      <c r="E234" t="s">
        <v>13</v>
      </c>
      <c r="F234" t="s">
        <v>14</v>
      </c>
      <c r="G234" t="s">
        <v>21</v>
      </c>
      <c r="H234" s="11">
        <v>1615</v>
      </c>
      <c r="I234" s="11">
        <v>29.877500000000005</v>
      </c>
      <c r="J234" s="13">
        <f>data[[#This Row],[Clicks]]/data[[#This Row],[Impressions]]</f>
        <v>1.8500000000000003E-2</v>
      </c>
      <c r="K234" s="1">
        <v>0.91999999999999993</v>
      </c>
      <c r="L234" s="2">
        <v>27.487300000000001</v>
      </c>
      <c r="M234">
        <v>3</v>
      </c>
      <c r="N234" s="1">
        <f>IF(data[[#This Row],[Conversions]]=0,0,data[[#This Row],[Spend, Dollars]]/data[[#This Row],[Conversions]])</f>
        <v>9.1624333333333343</v>
      </c>
      <c r="O234" s="13">
        <f>data[[#This Row],[Conversions]]/data[[#This Row],[Clicks]]</f>
        <v>0.10041000753075055</v>
      </c>
      <c r="P234" s="11">
        <v>14.399999999999999</v>
      </c>
      <c r="Q234" s="11">
        <f>IF(data[[#This Row],[Spend, Dollars]]=0,0,data[[#This Row],[Total conversion value, Dollars]]/data[[#This Row],[Spend, Dollars]])</f>
        <v>0.52387830016043768</v>
      </c>
      <c r="R234" s="2">
        <v>64</v>
      </c>
      <c r="S234" s="2">
        <v>24</v>
      </c>
      <c r="T234" s="2">
        <v>12</v>
      </c>
      <c r="U234" s="2">
        <f t="shared" si="3"/>
        <v>100</v>
      </c>
    </row>
    <row r="235" spans="1:21" x14ac:dyDescent="0.2">
      <c r="A235" t="s">
        <v>24</v>
      </c>
      <c r="B235" s="3">
        <v>45219</v>
      </c>
      <c r="C235" s="10" t="str">
        <f>TEXT(data[[#This Row],[Date]],"mmmm")</f>
        <v>October</v>
      </c>
      <c r="D235" t="s">
        <v>12</v>
      </c>
      <c r="E235" t="s">
        <v>13</v>
      </c>
      <c r="F235" t="s">
        <v>14</v>
      </c>
      <c r="G235" t="s">
        <v>21</v>
      </c>
      <c r="H235" s="11">
        <v>2010</v>
      </c>
      <c r="I235" s="11">
        <v>35.376000000000012</v>
      </c>
      <c r="J235" s="13">
        <f>data[[#This Row],[Clicks]]/data[[#This Row],[Impressions]]</f>
        <v>1.7600000000000005E-2</v>
      </c>
      <c r="K235" s="1">
        <v>1.196</v>
      </c>
      <c r="L235" s="2">
        <v>42.30969600000001</v>
      </c>
      <c r="M235">
        <v>5</v>
      </c>
      <c r="N235" s="1">
        <f>IF(data[[#This Row],[Conversions]]=0,0,data[[#This Row],[Spend, Dollars]]/data[[#This Row],[Conversions]])</f>
        <v>8.4619392000000015</v>
      </c>
      <c r="O235" s="13">
        <f>data[[#This Row],[Conversions]]/data[[#This Row],[Clicks]]</f>
        <v>0.14133876074174576</v>
      </c>
      <c r="P235" s="11">
        <v>3.84</v>
      </c>
      <c r="Q235" s="11">
        <f>IF(data[[#This Row],[Spend, Dollars]]=0,0,data[[#This Row],[Total conversion value, Dollars]]/data[[#This Row],[Spend, Dollars]])</f>
        <v>9.0759338001388593E-2</v>
      </c>
      <c r="R235" s="2">
        <v>35</v>
      </c>
      <c r="S235" s="2">
        <v>31</v>
      </c>
      <c r="T235" s="2">
        <v>13.5</v>
      </c>
      <c r="U235" s="2">
        <f t="shared" si="3"/>
        <v>79.5</v>
      </c>
    </row>
    <row r="236" spans="1:21" x14ac:dyDescent="0.2">
      <c r="A236" t="s">
        <v>24</v>
      </c>
      <c r="B236" s="3">
        <v>45220</v>
      </c>
      <c r="C236" s="10" t="str">
        <f>TEXT(data[[#This Row],[Date]],"mmmm")</f>
        <v>October</v>
      </c>
      <c r="D236" t="s">
        <v>12</v>
      </c>
      <c r="E236" t="s">
        <v>13</v>
      </c>
      <c r="F236" t="s">
        <v>14</v>
      </c>
      <c r="G236" t="s">
        <v>21</v>
      </c>
      <c r="H236" s="11">
        <v>1407</v>
      </c>
      <c r="I236" s="11">
        <v>23.215499999999995</v>
      </c>
      <c r="J236" s="13">
        <f>data[[#This Row],[Clicks]]/data[[#This Row],[Impressions]]</f>
        <v>1.6499999999999997E-2</v>
      </c>
      <c r="K236" s="1">
        <v>1.2534999999999998</v>
      </c>
      <c r="L236" s="2">
        <v>29.10062924999999</v>
      </c>
      <c r="M236">
        <v>2</v>
      </c>
      <c r="N236" s="1">
        <f>IF(data[[#This Row],[Conversions]]=0,0,data[[#This Row],[Spend, Dollars]]/data[[#This Row],[Conversions]])</f>
        <v>14.550314624999995</v>
      </c>
      <c r="O236" s="13">
        <f>data[[#This Row],[Conversions]]/data[[#This Row],[Clicks]]</f>
        <v>8.6149339880683184E-2</v>
      </c>
      <c r="P236" s="11">
        <v>15.36</v>
      </c>
      <c r="Q236" s="11">
        <f>IF(data[[#This Row],[Spend, Dollars]]=0,0,data[[#This Row],[Total conversion value, Dollars]]/data[[#This Row],[Spend, Dollars]])</f>
        <v>0.52782363804040444</v>
      </c>
      <c r="R236" s="2">
        <v>51</v>
      </c>
      <c r="S236" s="2">
        <v>26</v>
      </c>
      <c r="T236" s="2">
        <v>9</v>
      </c>
      <c r="U236" s="2">
        <f t="shared" si="3"/>
        <v>86</v>
      </c>
    </row>
    <row r="237" spans="1:21" x14ac:dyDescent="0.2">
      <c r="A237" t="s">
        <v>24</v>
      </c>
      <c r="B237" s="3">
        <v>45221</v>
      </c>
      <c r="C237" s="10" t="str">
        <f>TEXT(data[[#This Row],[Date]],"mmmm")</f>
        <v>October</v>
      </c>
      <c r="D237" t="s">
        <v>12</v>
      </c>
      <c r="E237" t="s">
        <v>13</v>
      </c>
      <c r="F237" t="s">
        <v>14</v>
      </c>
      <c r="G237" t="s">
        <v>21</v>
      </c>
      <c r="H237" s="11">
        <v>1933</v>
      </c>
      <c r="I237" s="11">
        <v>38.466700000000003</v>
      </c>
      <c r="J237" s="13">
        <f>data[[#This Row],[Clicks]]/data[[#This Row],[Impressions]]</f>
        <v>1.9900000000000001E-2</v>
      </c>
      <c r="K237" s="1">
        <v>1.1729999999999998</v>
      </c>
      <c r="L237" s="2">
        <v>45.121439099999996</v>
      </c>
      <c r="M237">
        <v>3</v>
      </c>
      <c r="N237" s="1">
        <f>IF(data[[#This Row],[Conversions]]=0,0,data[[#This Row],[Spend, Dollars]]/data[[#This Row],[Conversions]])</f>
        <v>15.040479699999999</v>
      </c>
      <c r="O237" s="13">
        <f>data[[#This Row],[Conversions]]/data[[#This Row],[Clicks]]</f>
        <v>7.7989533804563416E-2</v>
      </c>
      <c r="P237" s="11">
        <v>62.495999999999995</v>
      </c>
      <c r="Q237" s="11">
        <f>IF(data[[#This Row],[Spend, Dollars]]=0,0,data[[#This Row],[Total conversion value, Dollars]]/data[[#This Row],[Spend, Dollars]])</f>
        <v>1.3850622064933209</v>
      </c>
      <c r="R237" s="2">
        <v>91</v>
      </c>
      <c r="S237" s="2">
        <v>33</v>
      </c>
      <c r="T237" s="2">
        <v>9</v>
      </c>
      <c r="U237" s="2">
        <f t="shared" si="3"/>
        <v>133</v>
      </c>
    </row>
    <row r="238" spans="1:21" x14ac:dyDescent="0.2">
      <c r="A238" t="s">
        <v>24</v>
      </c>
      <c r="B238" s="3">
        <v>45222</v>
      </c>
      <c r="C238" s="10" t="str">
        <f>TEXT(data[[#This Row],[Date]],"mmmm")</f>
        <v>October</v>
      </c>
      <c r="D238" t="s">
        <v>12</v>
      </c>
      <c r="E238" t="s">
        <v>13</v>
      </c>
      <c r="F238" t="s">
        <v>14</v>
      </c>
      <c r="G238" t="s">
        <v>21</v>
      </c>
      <c r="H238" s="11">
        <v>1889</v>
      </c>
      <c r="I238" s="11">
        <v>28.901700000000005</v>
      </c>
      <c r="J238" s="13">
        <f>data[[#This Row],[Clicks]]/data[[#This Row],[Impressions]]</f>
        <v>1.5300000000000003E-2</v>
      </c>
      <c r="K238" s="1">
        <v>0.1265</v>
      </c>
      <c r="L238" s="2">
        <v>3.6560650500000009</v>
      </c>
      <c r="M238">
        <v>3</v>
      </c>
      <c r="N238" s="1">
        <f>IF(data[[#This Row],[Conversions]]=0,0,data[[#This Row],[Spend, Dollars]]/data[[#This Row],[Conversions]])</f>
        <v>1.2186883500000003</v>
      </c>
      <c r="O238" s="13">
        <f>data[[#This Row],[Conversions]]/data[[#This Row],[Clicks]]</f>
        <v>0.10380012248414451</v>
      </c>
      <c r="P238" s="11">
        <v>32.64</v>
      </c>
      <c r="Q238" s="11">
        <f>IF(data[[#This Row],[Spend, Dollars]]=0,0,data[[#This Row],[Total conversion value, Dollars]]/data[[#This Row],[Spend, Dollars]])</f>
        <v>8.9276310879643663</v>
      </c>
      <c r="R238" s="2">
        <v>62</v>
      </c>
      <c r="S238" s="2">
        <v>30</v>
      </c>
      <c r="T238" s="2">
        <v>12</v>
      </c>
      <c r="U238" s="2">
        <f t="shared" si="3"/>
        <v>104</v>
      </c>
    </row>
    <row r="239" spans="1:21" x14ac:dyDescent="0.2">
      <c r="A239" t="s">
        <v>24</v>
      </c>
      <c r="B239" s="3">
        <v>45223</v>
      </c>
      <c r="C239" s="10" t="str">
        <f>TEXT(data[[#This Row],[Date]],"mmmm")</f>
        <v>October</v>
      </c>
      <c r="D239" t="s">
        <v>12</v>
      </c>
      <c r="E239" t="s">
        <v>13</v>
      </c>
      <c r="F239" t="s">
        <v>14</v>
      </c>
      <c r="G239" t="s">
        <v>21</v>
      </c>
      <c r="H239" s="11">
        <v>1959</v>
      </c>
      <c r="I239" s="11">
        <v>26.8383</v>
      </c>
      <c r="J239" s="13">
        <f>data[[#This Row],[Clicks]]/data[[#This Row],[Impressions]]</f>
        <v>1.37E-2</v>
      </c>
      <c r="K239" s="1">
        <v>0.74749999999999983</v>
      </c>
      <c r="L239" s="2">
        <v>20.061629249999996</v>
      </c>
      <c r="M239">
        <v>4</v>
      </c>
      <c r="N239" s="1">
        <f>IF(data[[#This Row],[Conversions]]=0,0,data[[#This Row],[Spend, Dollars]]/data[[#This Row],[Conversions]])</f>
        <v>5.0154073124999989</v>
      </c>
      <c r="O239" s="13">
        <f>data[[#This Row],[Conversions]]/data[[#This Row],[Clicks]]</f>
        <v>0.14904073655932007</v>
      </c>
      <c r="P239" s="11">
        <v>47.711999999999996</v>
      </c>
      <c r="Q239" s="11">
        <f>IF(data[[#This Row],[Spend, Dollars]]=0,0,data[[#This Row],[Total conversion value, Dollars]]/data[[#This Row],[Spend, Dollars]])</f>
        <v>2.3782714457251775</v>
      </c>
      <c r="R239" s="2">
        <v>98</v>
      </c>
      <c r="S239" s="2">
        <v>32</v>
      </c>
      <c r="T239" s="2">
        <v>3</v>
      </c>
      <c r="U239" s="2">
        <f t="shared" si="3"/>
        <v>133</v>
      </c>
    </row>
    <row r="240" spans="1:21" x14ac:dyDescent="0.2">
      <c r="A240" t="s">
        <v>24</v>
      </c>
      <c r="B240" s="3">
        <v>45224</v>
      </c>
      <c r="C240" s="10" t="str">
        <f>TEXT(data[[#This Row],[Date]],"mmmm")</f>
        <v>October</v>
      </c>
      <c r="D240" t="s">
        <v>12</v>
      </c>
      <c r="E240" t="s">
        <v>13</v>
      </c>
      <c r="F240" t="s">
        <v>14</v>
      </c>
      <c r="G240" t="s">
        <v>21</v>
      </c>
      <c r="H240" s="11">
        <v>2033</v>
      </c>
      <c r="I240" s="11">
        <v>36.390700000000002</v>
      </c>
      <c r="J240" s="13">
        <f>data[[#This Row],[Clicks]]/data[[#This Row],[Impressions]]</f>
        <v>1.7900000000000003E-2</v>
      </c>
      <c r="K240" s="1">
        <v>0.78200000000000003</v>
      </c>
      <c r="L240" s="2">
        <v>28.457527400000004</v>
      </c>
      <c r="M240">
        <v>3</v>
      </c>
      <c r="N240" s="1">
        <f>IF(data[[#This Row],[Conversions]]=0,0,data[[#This Row],[Spend, Dollars]]/data[[#This Row],[Conversions]])</f>
        <v>9.4858424666666679</v>
      </c>
      <c r="O240" s="13">
        <f>data[[#This Row],[Conversions]]/data[[#This Row],[Clicks]]</f>
        <v>8.2438645038430139E-2</v>
      </c>
      <c r="P240" s="11">
        <v>11.520000000000001</v>
      </c>
      <c r="Q240" s="11">
        <f>IF(data[[#This Row],[Spend, Dollars]]=0,0,data[[#This Row],[Total conversion value, Dollars]]/data[[#This Row],[Spend, Dollars]])</f>
        <v>0.40481380683832707</v>
      </c>
      <c r="R240" s="2">
        <v>87</v>
      </c>
      <c r="S240" s="2">
        <v>9</v>
      </c>
      <c r="T240" s="2">
        <v>4.5</v>
      </c>
      <c r="U240" s="2">
        <f t="shared" si="3"/>
        <v>100.5</v>
      </c>
    </row>
    <row r="241" spans="1:21" x14ac:dyDescent="0.2">
      <c r="A241" t="s">
        <v>24</v>
      </c>
      <c r="B241" s="3">
        <v>45225</v>
      </c>
      <c r="C241" s="10" t="str">
        <f>TEXT(data[[#This Row],[Date]],"mmmm")</f>
        <v>October</v>
      </c>
      <c r="D241" t="s">
        <v>12</v>
      </c>
      <c r="E241" t="s">
        <v>13</v>
      </c>
      <c r="F241" t="s">
        <v>14</v>
      </c>
      <c r="G241" t="s">
        <v>21</v>
      </c>
      <c r="H241" s="11">
        <v>2030</v>
      </c>
      <c r="I241" s="11">
        <v>29.029</v>
      </c>
      <c r="J241" s="13">
        <f>data[[#This Row],[Clicks]]/data[[#This Row],[Impressions]]</f>
        <v>1.43E-2</v>
      </c>
      <c r="K241" s="1">
        <v>0.72449999999999992</v>
      </c>
      <c r="L241" s="2">
        <v>21.031510499999996</v>
      </c>
      <c r="M241">
        <v>3</v>
      </c>
      <c r="N241" s="1">
        <f>IF(data[[#This Row],[Conversions]]=0,0,data[[#This Row],[Spend, Dollars]]/data[[#This Row],[Conversions]])</f>
        <v>7.0105034999999987</v>
      </c>
      <c r="O241" s="13">
        <f>data[[#This Row],[Conversions]]/data[[#This Row],[Clicks]]</f>
        <v>0.10334493093113782</v>
      </c>
      <c r="P241" s="11">
        <v>47.039999999999992</v>
      </c>
      <c r="Q241" s="11">
        <f>IF(data[[#This Row],[Spend, Dollars]]=0,0,data[[#This Row],[Total conversion value, Dollars]]/data[[#This Row],[Spend, Dollars]])</f>
        <v>2.2366439158043359</v>
      </c>
      <c r="R241" s="2">
        <v>51</v>
      </c>
      <c r="S241" s="2">
        <v>27</v>
      </c>
      <c r="T241" s="2">
        <v>4.5</v>
      </c>
      <c r="U241" s="2">
        <f t="shared" si="3"/>
        <v>82.5</v>
      </c>
    </row>
    <row r="242" spans="1:21" x14ac:dyDescent="0.2">
      <c r="A242" t="s">
        <v>24</v>
      </c>
      <c r="B242" s="3">
        <v>45226</v>
      </c>
      <c r="C242" s="10" t="str">
        <f>TEXT(data[[#This Row],[Date]],"mmmm")</f>
        <v>October</v>
      </c>
      <c r="D242" t="s">
        <v>12</v>
      </c>
      <c r="E242" t="s">
        <v>13</v>
      </c>
      <c r="F242" t="s">
        <v>14</v>
      </c>
      <c r="G242" t="s">
        <v>21</v>
      </c>
      <c r="H242" s="11">
        <v>1634</v>
      </c>
      <c r="I242" s="11">
        <v>30.555800000000001</v>
      </c>
      <c r="J242" s="13">
        <f>data[[#This Row],[Clicks]]/data[[#This Row],[Impressions]]</f>
        <v>1.8700000000000001E-2</v>
      </c>
      <c r="K242" s="1">
        <v>0.41399999999999998</v>
      </c>
      <c r="L242" s="2">
        <v>12.6501012</v>
      </c>
      <c r="M242">
        <v>5</v>
      </c>
      <c r="N242" s="1">
        <f>IF(data[[#This Row],[Conversions]]=0,0,data[[#This Row],[Spend, Dollars]]/data[[#This Row],[Conversions]])</f>
        <v>2.5300202399999998</v>
      </c>
      <c r="O242" s="13">
        <f>data[[#This Row],[Conversions]]/data[[#This Row],[Clicks]]</f>
        <v>0.1636350545559272</v>
      </c>
      <c r="P242" s="11">
        <v>52.415999999999997</v>
      </c>
      <c r="Q242" s="11">
        <f>IF(data[[#This Row],[Spend, Dollars]]=0,0,data[[#This Row],[Total conversion value, Dollars]]/data[[#This Row],[Spend, Dollars]])</f>
        <v>4.1435241640596514</v>
      </c>
      <c r="R242" s="2">
        <v>69</v>
      </c>
      <c r="S242" s="2">
        <v>15</v>
      </c>
      <c r="T242" s="2">
        <v>10.5</v>
      </c>
      <c r="U242" s="2">
        <f t="shared" si="3"/>
        <v>94.5</v>
      </c>
    </row>
    <row r="243" spans="1:21" x14ac:dyDescent="0.2">
      <c r="A243" t="s">
        <v>24</v>
      </c>
      <c r="B243" s="3">
        <v>45227</v>
      </c>
      <c r="C243" s="10" t="str">
        <f>TEXT(data[[#This Row],[Date]],"mmmm")</f>
        <v>October</v>
      </c>
      <c r="D243" t="s">
        <v>12</v>
      </c>
      <c r="E243" t="s">
        <v>13</v>
      </c>
      <c r="F243" t="s">
        <v>14</v>
      </c>
      <c r="G243" t="s">
        <v>21</v>
      </c>
      <c r="H243" s="11">
        <v>2033</v>
      </c>
      <c r="I243" s="11">
        <v>28.258699999999997</v>
      </c>
      <c r="J243" s="13">
        <f>data[[#This Row],[Clicks]]/data[[#This Row],[Impressions]]</f>
        <v>1.3899999999999999E-2</v>
      </c>
      <c r="K243" s="1">
        <v>0.81649999999999989</v>
      </c>
      <c r="L243" s="2">
        <v>23.073228549999996</v>
      </c>
      <c r="M243">
        <v>2</v>
      </c>
      <c r="N243" s="1">
        <f>IF(data[[#This Row],[Conversions]]=0,0,data[[#This Row],[Spend, Dollars]]/data[[#This Row],[Conversions]])</f>
        <v>11.536614274999998</v>
      </c>
      <c r="O243" s="13">
        <f>data[[#This Row],[Conversions]]/data[[#This Row],[Clicks]]</f>
        <v>7.0774664085750588E-2</v>
      </c>
      <c r="P243" s="11">
        <v>19.2</v>
      </c>
      <c r="Q243" s="11">
        <f>IF(data[[#This Row],[Spend, Dollars]]=0,0,data[[#This Row],[Total conversion value, Dollars]]/data[[#This Row],[Spend, Dollars]])</f>
        <v>0.83213322133889245</v>
      </c>
      <c r="R243" s="2">
        <v>65</v>
      </c>
      <c r="S243" s="2">
        <v>15</v>
      </c>
      <c r="T243" s="2">
        <v>13.5</v>
      </c>
      <c r="U243" s="2">
        <f t="shared" si="3"/>
        <v>93.5</v>
      </c>
    </row>
    <row r="244" spans="1:21" x14ac:dyDescent="0.2">
      <c r="A244" t="s">
        <v>24</v>
      </c>
      <c r="B244" s="3">
        <v>45228</v>
      </c>
      <c r="C244" s="10" t="str">
        <f>TEXT(data[[#This Row],[Date]],"mmmm")</f>
        <v>October</v>
      </c>
      <c r="D244" t="s">
        <v>12</v>
      </c>
      <c r="E244" t="s">
        <v>13</v>
      </c>
      <c r="F244" t="s">
        <v>14</v>
      </c>
      <c r="G244" t="s">
        <v>21</v>
      </c>
      <c r="H244" s="11">
        <v>2135</v>
      </c>
      <c r="I244" s="11">
        <v>31.170999999999999</v>
      </c>
      <c r="J244" s="13">
        <f>data[[#This Row],[Clicks]]/data[[#This Row],[Impressions]]</f>
        <v>1.46E-2</v>
      </c>
      <c r="K244" s="1">
        <v>0.40249999999999997</v>
      </c>
      <c r="L244" s="2">
        <v>12.546327499999999</v>
      </c>
      <c r="M244">
        <v>4</v>
      </c>
      <c r="N244" s="1">
        <f>IF(data[[#This Row],[Conversions]]=0,0,data[[#This Row],[Spend, Dollars]]/data[[#This Row],[Conversions]])</f>
        <v>3.1365818749999996</v>
      </c>
      <c r="O244" s="13">
        <f>data[[#This Row],[Conversions]]/data[[#This Row],[Clicks]]</f>
        <v>0.12832440409354851</v>
      </c>
      <c r="P244" s="11">
        <v>23.040000000000003</v>
      </c>
      <c r="Q244" s="11">
        <f>IF(data[[#This Row],[Spend, Dollars]]=0,0,data[[#This Row],[Total conversion value, Dollars]]/data[[#This Row],[Spend, Dollars]])</f>
        <v>1.8363939567176135</v>
      </c>
      <c r="R244" s="2">
        <v>63</v>
      </c>
      <c r="S244" s="2">
        <v>25</v>
      </c>
      <c r="T244" s="2">
        <v>1.5</v>
      </c>
      <c r="U244" s="2">
        <f t="shared" si="3"/>
        <v>89.5</v>
      </c>
    </row>
    <row r="245" spans="1:21" x14ac:dyDescent="0.2">
      <c r="A245" t="s">
        <v>24</v>
      </c>
      <c r="B245" s="3">
        <v>45229</v>
      </c>
      <c r="C245" s="10" t="str">
        <f>TEXT(data[[#This Row],[Date]],"mmmm")</f>
        <v>October</v>
      </c>
      <c r="D245" t="s">
        <v>12</v>
      </c>
      <c r="E245" t="s">
        <v>13</v>
      </c>
      <c r="F245" t="s">
        <v>14</v>
      </c>
      <c r="G245" t="s">
        <v>21</v>
      </c>
      <c r="H245" s="11">
        <v>1556</v>
      </c>
      <c r="I245" s="11">
        <v>21.628400000000003</v>
      </c>
      <c r="J245" s="13">
        <f>data[[#This Row],[Clicks]]/data[[#This Row],[Impressions]]</f>
        <v>1.3900000000000001E-2</v>
      </c>
      <c r="K245" s="1">
        <v>0.9544999999999999</v>
      </c>
      <c r="L245" s="2">
        <v>20.6443078</v>
      </c>
      <c r="M245">
        <v>5</v>
      </c>
      <c r="N245" s="1">
        <f>IF(data[[#This Row],[Conversions]]=0,0,data[[#This Row],[Spend, Dollars]]/data[[#This Row],[Conversions]])</f>
        <v>4.1288615599999998</v>
      </c>
      <c r="O245" s="13">
        <f>data[[#This Row],[Conversions]]/data[[#This Row],[Clicks]]</f>
        <v>0.23117752584564735</v>
      </c>
      <c r="P245" s="11">
        <v>172.70400000000001</v>
      </c>
      <c r="Q245" s="11">
        <f>IF(data[[#This Row],[Spend, Dollars]]=0,0,data[[#This Row],[Total conversion value, Dollars]]/data[[#This Row],[Spend, Dollars]])</f>
        <v>8.3656958457091015</v>
      </c>
      <c r="R245" s="2">
        <v>47</v>
      </c>
      <c r="S245" s="2">
        <v>11</v>
      </c>
      <c r="T245" s="2">
        <v>0</v>
      </c>
      <c r="U245" s="2">
        <f t="shared" si="3"/>
        <v>58</v>
      </c>
    </row>
    <row r="246" spans="1:21" x14ac:dyDescent="0.2">
      <c r="A246" t="s">
        <v>24</v>
      </c>
      <c r="B246" s="3">
        <v>45230</v>
      </c>
      <c r="C246" s="10" t="str">
        <f>TEXT(data[[#This Row],[Date]],"mmmm")</f>
        <v>October</v>
      </c>
      <c r="D246" t="s">
        <v>12</v>
      </c>
      <c r="E246" t="s">
        <v>13</v>
      </c>
      <c r="F246" t="s">
        <v>14</v>
      </c>
      <c r="G246" t="s">
        <v>21</v>
      </c>
      <c r="H246" s="11">
        <v>1988</v>
      </c>
      <c r="I246" s="11">
        <v>27.036800000000003</v>
      </c>
      <c r="J246" s="13">
        <f>data[[#This Row],[Clicks]]/data[[#This Row],[Impressions]]</f>
        <v>1.3600000000000001E-2</v>
      </c>
      <c r="K246" s="1">
        <v>0.21849999999999997</v>
      </c>
      <c r="L246" s="2">
        <v>5.9075407999999996</v>
      </c>
      <c r="M246">
        <v>2</v>
      </c>
      <c r="N246" s="1">
        <f>IF(data[[#This Row],[Conversions]]=0,0,data[[#This Row],[Spend, Dollars]]/data[[#This Row],[Conversions]])</f>
        <v>2.9537703999999998</v>
      </c>
      <c r="O246" s="13">
        <f>data[[#This Row],[Conversions]]/data[[#This Row],[Clicks]]</f>
        <v>7.3973251272339918E-2</v>
      </c>
      <c r="P246" s="11">
        <v>87.36</v>
      </c>
      <c r="Q246" s="11">
        <f>IF(data[[#This Row],[Spend, Dollars]]=0,0,data[[#This Row],[Total conversion value, Dollars]]/data[[#This Row],[Spend, Dollars]])</f>
        <v>14.787879247486535</v>
      </c>
      <c r="R246" s="2">
        <v>86</v>
      </c>
      <c r="S246" s="2">
        <v>8</v>
      </c>
      <c r="T246" s="2">
        <v>18</v>
      </c>
      <c r="U246" s="2">
        <f t="shared" si="3"/>
        <v>112</v>
      </c>
    </row>
    <row r="247" spans="1:21" x14ac:dyDescent="0.2">
      <c r="A247" t="s">
        <v>24</v>
      </c>
      <c r="B247" s="3">
        <v>45231</v>
      </c>
      <c r="C247" s="10" t="str">
        <f>TEXT(data[[#This Row],[Date]],"mmmm")</f>
        <v>November</v>
      </c>
      <c r="D247" t="s">
        <v>12</v>
      </c>
      <c r="E247" t="s">
        <v>13</v>
      </c>
      <c r="F247" t="s">
        <v>14</v>
      </c>
      <c r="G247" t="s">
        <v>21</v>
      </c>
      <c r="H247" s="11">
        <v>2169</v>
      </c>
      <c r="I247" s="11">
        <v>40.994100000000003</v>
      </c>
      <c r="J247" s="13">
        <f>data[[#This Row],[Clicks]]/data[[#This Row],[Impressions]]</f>
        <v>1.89E-2</v>
      </c>
      <c r="K247" s="1">
        <v>0.77049999999999996</v>
      </c>
      <c r="L247" s="2">
        <v>31.585954050000002</v>
      </c>
      <c r="M247">
        <v>1</v>
      </c>
      <c r="N247" s="1">
        <f>IF(data[[#This Row],[Conversions]]=0,0,data[[#This Row],[Spend, Dollars]]/data[[#This Row],[Conversions]])</f>
        <v>31.585954050000002</v>
      </c>
      <c r="O247" s="13">
        <f>data[[#This Row],[Conversions]]/data[[#This Row],[Clicks]]</f>
        <v>2.4393754223168699E-2</v>
      </c>
      <c r="P247" s="11">
        <v>127.008</v>
      </c>
      <c r="Q247" s="11">
        <f>IF(data[[#This Row],[Spend, Dollars]]=0,0,data[[#This Row],[Total conversion value, Dollars]]/data[[#This Row],[Spend, Dollars]])</f>
        <v>4.0210278213837896</v>
      </c>
      <c r="R247" s="2">
        <v>69</v>
      </c>
      <c r="S247" s="2">
        <v>12</v>
      </c>
      <c r="T247" s="2">
        <v>7.5</v>
      </c>
      <c r="U247" s="2">
        <f t="shared" si="3"/>
        <v>88.5</v>
      </c>
    </row>
    <row r="248" spans="1:21" x14ac:dyDescent="0.2">
      <c r="A248" t="s">
        <v>24</v>
      </c>
      <c r="B248" s="3">
        <v>45232</v>
      </c>
      <c r="C248" s="10" t="str">
        <f>TEXT(data[[#This Row],[Date]],"mmmm")</f>
        <v>November</v>
      </c>
      <c r="D248" t="s">
        <v>12</v>
      </c>
      <c r="E248" t="s">
        <v>13</v>
      </c>
      <c r="F248" t="s">
        <v>14</v>
      </c>
      <c r="G248" t="s">
        <v>21</v>
      </c>
      <c r="H248" s="11">
        <v>1719</v>
      </c>
      <c r="I248" s="11">
        <v>29.738699999999998</v>
      </c>
      <c r="J248" s="13">
        <f>data[[#This Row],[Clicks]]/data[[#This Row],[Impressions]]</f>
        <v>1.7299999999999999E-2</v>
      </c>
      <c r="K248" s="1">
        <v>0.41399999999999998</v>
      </c>
      <c r="L248" s="2">
        <v>12.311821799999999</v>
      </c>
      <c r="M248">
        <v>2</v>
      </c>
      <c r="N248" s="1">
        <f>IF(data[[#This Row],[Conversions]]=0,0,data[[#This Row],[Spend, Dollars]]/data[[#This Row],[Conversions]])</f>
        <v>6.1559108999999994</v>
      </c>
      <c r="O248" s="13">
        <f>data[[#This Row],[Conversions]]/data[[#This Row],[Clicks]]</f>
        <v>6.7252435378816158E-2</v>
      </c>
      <c r="P248" s="11">
        <v>31.68</v>
      </c>
      <c r="Q248" s="11">
        <f>IF(data[[#This Row],[Spend, Dollars]]=0,0,data[[#This Row],[Total conversion value, Dollars]]/data[[#This Row],[Spend, Dollars]])</f>
        <v>2.5731366579720967</v>
      </c>
      <c r="R248" s="2">
        <v>51</v>
      </c>
      <c r="S248" s="2">
        <v>8</v>
      </c>
      <c r="T248" s="2">
        <v>10.5</v>
      </c>
      <c r="U248" s="2">
        <f t="shared" si="3"/>
        <v>69.5</v>
      </c>
    </row>
    <row r="249" spans="1:21" x14ac:dyDescent="0.2">
      <c r="A249" t="s">
        <v>24</v>
      </c>
      <c r="B249" s="3">
        <v>45233</v>
      </c>
      <c r="C249" s="10" t="str">
        <f>TEXT(data[[#This Row],[Date]],"mmmm")</f>
        <v>November</v>
      </c>
      <c r="D249" t="s">
        <v>12</v>
      </c>
      <c r="E249" t="s">
        <v>13</v>
      </c>
      <c r="F249" t="s">
        <v>14</v>
      </c>
      <c r="G249" t="s">
        <v>21</v>
      </c>
      <c r="H249" s="11">
        <v>1318</v>
      </c>
      <c r="I249" s="11">
        <v>27.809799999999999</v>
      </c>
      <c r="J249" s="13">
        <f>data[[#This Row],[Clicks]]/data[[#This Row],[Impressions]]</f>
        <v>2.1100000000000001E-2</v>
      </c>
      <c r="K249" s="1">
        <v>0.98899999999999999</v>
      </c>
      <c r="L249" s="2">
        <v>27.503892199999999</v>
      </c>
      <c r="M249">
        <v>4</v>
      </c>
      <c r="N249" s="1">
        <f>IF(data[[#This Row],[Conversions]]=0,0,data[[#This Row],[Spend, Dollars]]/data[[#This Row],[Conversions]])</f>
        <v>6.8759730499999998</v>
      </c>
      <c r="O249" s="13">
        <f>data[[#This Row],[Conversions]]/data[[#This Row],[Clicks]]</f>
        <v>0.14383418794813341</v>
      </c>
      <c r="P249" s="11">
        <v>48.384</v>
      </c>
      <c r="Q249" s="11">
        <f>IF(data[[#This Row],[Spend, Dollars]]=0,0,data[[#This Row],[Total conversion value, Dollars]]/data[[#This Row],[Spend, Dollars]])</f>
        <v>1.7591691986052795</v>
      </c>
      <c r="R249" s="2">
        <v>28</v>
      </c>
      <c r="S249" s="2">
        <v>13</v>
      </c>
      <c r="T249" s="2">
        <v>6</v>
      </c>
      <c r="U249" s="2">
        <f t="shared" si="3"/>
        <v>47</v>
      </c>
    </row>
    <row r="250" spans="1:21" x14ac:dyDescent="0.2">
      <c r="A250" t="s">
        <v>24</v>
      </c>
      <c r="B250" s="3">
        <v>45234</v>
      </c>
      <c r="C250" s="10" t="str">
        <f>TEXT(data[[#This Row],[Date]],"mmmm")</f>
        <v>November</v>
      </c>
      <c r="D250" t="s">
        <v>12</v>
      </c>
      <c r="E250" t="s">
        <v>13</v>
      </c>
      <c r="F250" t="s">
        <v>14</v>
      </c>
      <c r="G250" t="s">
        <v>21</v>
      </c>
      <c r="H250" s="11">
        <v>1532</v>
      </c>
      <c r="I250" s="11">
        <v>27.882400000000001</v>
      </c>
      <c r="J250" s="13">
        <f>data[[#This Row],[Clicks]]/data[[#This Row],[Impressions]]</f>
        <v>1.8200000000000001E-2</v>
      </c>
      <c r="K250" s="1">
        <v>0.96599999999999986</v>
      </c>
      <c r="L250" s="2">
        <v>26.934398399999996</v>
      </c>
      <c r="M250">
        <v>1</v>
      </c>
      <c r="N250" s="1">
        <f>IF(data[[#This Row],[Conversions]]=0,0,data[[#This Row],[Spend, Dollars]]/data[[#This Row],[Conversions]])</f>
        <v>26.934398399999996</v>
      </c>
      <c r="O250" s="13">
        <f>data[[#This Row],[Conversions]]/data[[#This Row],[Clicks]]</f>
        <v>3.5864918371445786E-2</v>
      </c>
      <c r="P250" s="11">
        <v>42.24</v>
      </c>
      <c r="Q250" s="11">
        <f>IF(data[[#This Row],[Spend, Dollars]]=0,0,data[[#This Row],[Total conversion value, Dollars]]/data[[#This Row],[Spend, Dollars]])</f>
        <v>1.5682548157452074</v>
      </c>
      <c r="R250" s="2">
        <v>46</v>
      </c>
      <c r="S250" s="2">
        <v>39</v>
      </c>
      <c r="T250" s="2">
        <v>7.5</v>
      </c>
      <c r="U250" s="2">
        <f t="shared" si="3"/>
        <v>92.5</v>
      </c>
    </row>
    <row r="251" spans="1:21" x14ac:dyDescent="0.2">
      <c r="A251" t="s">
        <v>24</v>
      </c>
      <c r="B251" s="3">
        <v>45235</v>
      </c>
      <c r="C251" s="10" t="str">
        <f>TEXT(data[[#This Row],[Date]],"mmmm")</f>
        <v>November</v>
      </c>
      <c r="D251" t="s">
        <v>12</v>
      </c>
      <c r="E251" t="s">
        <v>13</v>
      </c>
      <c r="F251" t="s">
        <v>14</v>
      </c>
      <c r="G251" t="s">
        <v>21</v>
      </c>
      <c r="H251" s="11">
        <v>1763</v>
      </c>
      <c r="I251" s="11">
        <v>24.682000000000002</v>
      </c>
      <c r="J251" s="13">
        <f>data[[#This Row],[Clicks]]/data[[#This Row],[Impressions]]</f>
        <v>1.4000000000000002E-2</v>
      </c>
      <c r="K251" s="1">
        <v>0.73599999999999999</v>
      </c>
      <c r="L251" s="2">
        <v>18.165952000000001</v>
      </c>
      <c r="M251">
        <v>3</v>
      </c>
      <c r="N251" s="1">
        <f>IF(data[[#This Row],[Conversions]]=0,0,data[[#This Row],[Spend, Dollars]]/data[[#This Row],[Conversions]])</f>
        <v>6.0553173333333339</v>
      </c>
      <c r="O251" s="13">
        <f>data[[#This Row],[Conversions]]/data[[#This Row],[Clicks]]</f>
        <v>0.12154606595899844</v>
      </c>
      <c r="P251" s="11">
        <v>108.19199999999999</v>
      </c>
      <c r="Q251" s="11">
        <f>IF(data[[#This Row],[Spend, Dollars]]=0,0,data[[#This Row],[Total conversion value, Dollars]]/data[[#This Row],[Spend, Dollars]])</f>
        <v>5.9557572319909236</v>
      </c>
      <c r="R251" s="2">
        <v>44</v>
      </c>
      <c r="S251" s="2">
        <v>18</v>
      </c>
      <c r="T251" s="2">
        <v>4.5</v>
      </c>
      <c r="U251" s="2">
        <f t="shared" si="3"/>
        <v>66.5</v>
      </c>
    </row>
    <row r="252" spans="1:21" x14ac:dyDescent="0.2">
      <c r="A252" t="s">
        <v>24</v>
      </c>
      <c r="B252" s="3">
        <v>45236</v>
      </c>
      <c r="C252" s="10" t="str">
        <f>TEXT(data[[#This Row],[Date]],"mmmm")</f>
        <v>November</v>
      </c>
      <c r="D252" t="s">
        <v>12</v>
      </c>
      <c r="E252" t="s">
        <v>13</v>
      </c>
      <c r="F252" t="s">
        <v>14</v>
      </c>
      <c r="G252" t="s">
        <v>21</v>
      </c>
      <c r="H252" s="11">
        <v>1908</v>
      </c>
      <c r="I252" s="11">
        <v>25.567200000000003</v>
      </c>
      <c r="J252" s="13">
        <f>data[[#This Row],[Clicks]]/data[[#This Row],[Impressions]]</f>
        <v>1.3400000000000002E-2</v>
      </c>
      <c r="K252" s="1">
        <v>1.0579999999999998</v>
      </c>
      <c r="L252" s="2">
        <v>27.050097600000001</v>
      </c>
      <c r="M252">
        <v>3</v>
      </c>
      <c r="N252" s="1">
        <f>IF(data[[#This Row],[Conversions]]=0,0,data[[#This Row],[Spend, Dollars]]/data[[#This Row],[Conversions]])</f>
        <v>9.0166991999999997</v>
      </c>
      <c r="O252" s="13">
        <f>data[[#This Row],[Conversions]]/data[[#This Row],[Clicks]]</f>
        <v>0.11733783910635501</v>
      </c>
      <c r="P252" s="11">
        <v>49.92</v>
      </c>
      <c r="Q252" s="11">
        <f>IF(data[[#This Row],[Spend, Dollars]]=0,0,data[[#This Row],[Total conversion value, Dollars]]/data[[#This Row],[Spend, Dollars]])</f>
        <v>1.8454646906708387</v>
      </c>
      <c r="R252" s="2">
        <v>72</v>
      </c>
      <c r="S252" s="2">
        <v>29</v>
      </c>
      <c r="T252" s="2">
        <v>16.5</v>
      </c>
      <c r="U252" s="2">
        <f t="shared" si="3"/>
        <v>117.5</v>
      </c>
    </row>
    <row r="253" spans="1:21" x14ac:dyDescent="0.2">
      <c r="A253" t="s">
        <v>24</v>
      </c>
      <c r="B253" s="3">
        <v>45237</v>
      </c>
      <c r="C253" s="10" t="str">
        <f>TEXT(data[[#This Row],[Date]],"mmmm")</f>
        <v>November</v>
      </c>
      <c r="D253" t="s">
        <v>12</v>
      </c>
      <c r="E253" t="s">
        <v>13</v>
      </c>
      <c r="F253" t="s">
        <v>14</v>
      </c>
      <c r="G253" t="s">
        <v>21</v>
      </c>
      <c r="H253" s="11">
        <v>1397</v>
      </c>
      <c r="I253" s="11">
        <v>17.322800000000001</v>
      </c>
      <c r="J253" s="13">
        <f>data[[#This Row],[Clicks]]/data[[#This Row],[Impressions]]</f>
        <v>1.2400000000000001E-2</v>
      </c>
      <c r="K253" s="1">
        <v>0.94299999999999984</v>
      </c>
      <c r="L253" s="2">
        <v>16.335400399999997</v>
      </c>
      <c r="M253">
        <v>3</v>
      </c>
      <c r="N253" s="1">
        <f>IF(data[[#This Row],[Conversions]]=0,0,data[[#This Row],[Spend, Dollars]]/data[[#This Row],[Conversions]])</f>
        <v>5.4451334666666655</v>
      </c>
      <c r="O253" s="13">
        <f>data[[#This Row],[Conversions]]/data[[#This Row],[Clicks]]</f>
        <v>0.17318216454614727</v>
      </c>
      <c r="P253" s="11">
        <v>22.080000000000002</v>
      </c>
      <c r="Q253" s="11">
        <f>IF(data[[#This Row],[Spend, Dollars]]=0,0,data[[#This Row],[Total conversion value, Dollars]]/data[[#This Row],[Spend, Dollars]])</f>
        <v>1.3516656745065156</v>
      </c>
      <c r="R253" s="2">
        <v>64</v>
      </c>
      <c r="S253" s="2">
        <v>22</v>
      </c>
      <c r="T253" s="2">
        <v>6</v>
      </c>
      <c r="U253" s="2">
        <f t="shared" si="3"/>
        <v>92</v>
      </c>
    </row>
    <row r="254" spans="1:21" x14ac:dyDescent="0.2">
      <c r="A254" t="s">
        <v>24</v>
      </c>
      <c r="B254" s="3">
        <v>45238</v>
      </c>
      <c r="C254" s="10" t="str">
        <f>TEXT(data[[#This Row],[Date]],"mmmm")</f>
        <v>November</v>
      </c>
      <c r="D254" t="s">
        <v>12</v>
      </c>
      <c r="E254" t="s">
        <v>13</v>
      </c>
      <c r="F254" t="s">
        <v>14</v>
      </c>
      <c r="G254" t="s">
        <v>21</v>
      </c>
      <c r="H254" s="11">
        <v>1549</v>
      </c>
      <c r="I254" s="11">
        <v>18.123300000000004</v>
      </c>
      <c r="J254" s="13">
        <f>data[[#This Row],[Clicks]]/data[[#This Row],[Impressions]]</f>
        <v>1.1700000000000002E-2</v>
      </c>
      <c r="K254" s="1">
        <v>0.28749999999999998</v>
      </c>
      <c r="L254" s="2">
        <v>5.2104487500000003</v>
      </c>
      <c r="M254">
        <v>5</v>
      </c>
      <c r="N254" s="1">
        <f>IF(data[[#This Row],[Conversions]]=0,0,data[[#This Row],[Spend, Dollars]]/data[[#This Row],[Conversions]])</f>
        <v>1.0420897500000001</v>
      </c>
      <c r="O254" s="13">
        <f>data[[#This Row],[Conversions]]/data[[#This Row],[Clicks]]</f>
        <v>0.27588794535211575</v>
      </c>
      <c r="P254" s="11">
        <v>38.4</v>
      </c>
      <c r="Q254" s="11">
        <f>IF(data[[#This Row],[Spend, Dollars]]=0,0,data[[#This Row],[Total conversion value, Dollars]]/data[[#This Row],[Spend, Dollars]])</f>
        <v>7.3698066793191268</v>
      </c>
      <c r="R254" s="2">
        <v>86</v>
      </c>
      <c r="S254" s="2">
        <v>13</v>
      </c>
      <c r="T254" s="2">
        <v>3</v>
      </c>
      <c r="U254" s="2">
        <f t="shared" si="3"/>
        <v>102</v>
      </c>
    </row>
    <row r="255" spans="1:21" x14ac:dyDescent="0.2">
      <c r="A255" t="s">
        <v>24</v>
      </c>
      <c r="B255" s="3">
        <v>45239</v>
      </c>
      <c r="C255" s="10" t="str">
        <f>TEXT(data[[#This Row],[Date]],"mmmm")</f>
        <v>November</v>
      </c>
      <c r="D255" t="s">
        <v>12</v>
      </c>
      <c r="E255" t="s">
        <v>13</v>
      </c>
      <c r="F255" t="s">
        <v>14</v>
      </c>
      <c r="G255" t="s">
        <v>21</v>
      </c>
      <c r="H255" s="11">
        <v>1895</v>
      </c>
      <c r="I255" s="11">
        <v>31.077999999999996</v>
      </c>
      <c r="J255" s="13">
        <f>data[[#This Row],[Clicks]]/data[[#This Row],[Impressions]]</f>
        <v>1.6399999999999998E-2</v>
      </c>
      <c r="K255" s="1">
        <v>1.1844999999999997</v>
      </c>
      <c r="L255" s="2">
        <v>36.811890999999981</v>
      </c>
      <c r="M255">
        <v>4</v>
      </c>
      <c r="N255" s="1">
        <f>IF(data[[#This Row],[Conversions]]=0,0,data[[#This Row],[Spend, Dollars]]/data[[#This Row],[Conversions]])</f>
        <v>9.2029727499999954</v>
      </c>
      <c r="O255" s="13">
        <f>data[[#This Row],[Conversions]]/data[[#This Row],[Clicks]]</f>
        <v>0.12870841109466505</v>
      </c>
      <c r="P255" s="11">
        <v>219.744</v>
      </c>
      <c r="Q255" s="11">
        <f>IF(data[[#This Row],[Spend, Dollars]]=0,0,data[[#This Row],[Total conversion value, Dollars]]/data[[#This Row],[Spend, Dollars]])</f>
        <v>5.9693754933697951</v>
      </c>
      <c r="R255" s="2">
        <v>79</v>
      </c>
      <c r="S255" s="2">
        <v>17</v>
      </c>
      <c r="T255" s="2">
        <v>16.5</v>
      </c>
      <c r="U255" s="2">
        <f t="shared" si="3"/>
        <v>112.5</v>
      </c>
    </row>
    <row r="256" spans="1:21" x14ac:dyDescent="0.2">
      <c r="A256" t="s">
        <v>24</v>
      </c>
      <c r="B256" s="3">
        <v>45240</v>
      </c>
      <c r="C256" s="10" t="str">
        <f>TEXT(data[[#This Row],[Date]],"mmmm")</f>
        <v>November</v>
      </c>
      <c r="D256" t="s">
        <v>12</v>
      </c>
      <c r="E256" t="s">
        <v>13</v>
      </c>
      <c r="F256" t="s">
        <v>14</v>
      </c>
      <c r="G256" t="s">
        <v>21</v>
      </c>
      <c r="H256" s="11">
        <v>1814</v>
      </c>
      <c r="I256" s="11">
        <v>36.098600000000005</v>
      </c>
      <c r="J256" s="13">
        <f>data[[#This Row],[Clicks]]/data[[#This Row],[Impressions]]</f>
        <v>1.9900000000000001E-2</v>
      </c>
      <c r="K256" s="1">
        <v>1.2994999999999999</v>
      </c>
      <c r="L256" s="2">
        <v>46.910130700000003</v>
      </c>
      <c r="M256">
        <v>6</v>
      </c>
      <c r="N256" s="1">
        <f>IF(data[[#This Row],[Conversions]]=0,0,data[[#This Row],[Spend, Dollars]]/data[[#This Row],[Conversions]])</f>
        <v>7.8183551166666669</v>
      </c>
      <c r="O256" s="13">
        <f>data[[#This Row],[Conversions]]/data[[#This Row],[Clicks]]</f>
        <v>0.16621143202229446</v>
      </c>
      <c r="P256" s="11">
        <v>53.088000000000001</v>
      </c>
      <c r="Q256" s="11">
        <f>IF(data[[#This Row],[Spend, Dollars]]=0,0,data[[#This Row],[Total conversion value, Dollars]]/data[[#This Row],[Spend, Dollars]])</f>
        <v>1.1316958449659573</v>
      </c>
      <c r="R256" s="2">
        <v>79</v>
      </c>
      <c r="S256" s="2">
        <v>30</v>
      </c>
      <c r="T256" s="2">
        <v>12</v>
      </c>
      <c r="U256" s="2">
        <f t="shared" si="3"/>
        <v>121</v>
      </c>
    </row>
    <row r="257" spans="1:21" x14ac:dyDescent="0.2">
      <c r="A257" t="s">
        <v>24</v>
      </c>
      <c r="B257" s="3">
        <v>45241</v>
      </c>
      <c r="C257" s="10" t="str">
        <f>TEXT(data[[#This Row],[Date]],"mmmm")</f>
        <v>November</v>
      </c>
      <c r="D257" t="s">
        <v>12</v>
      </c>
      <c r="E257" t="s">
        <v>13</v>
      </c>
      <c r="F257" t="s">
        <v>14</v>
      </c>
      <c r="G257" t="s">
        <v>21</v>
      </c>
      <c r="H257" s="11">
        <v>1437</v>
      </c>
      <c r="I257" s="11">
        <v>27.590399999999999</v>
      </c>
      <c r="J257" s="13">
        <f>data[[#This Row],[Clicks]]/data[[#This Row],[Impressions]]</f>
        <v>1.9199999999999998E-2</v>
      </c>
      <c r="K257" s="1">
        <v>0.87399999999999989</v>
      </c>
      <c r="L257" s="2">
        <v>24.114009599999996</v>
      </c>
      <c r="M257">
        <v>3</v>
      </c>
      <c r="N257" s="1">
        <f>IF(data[[#This Row],[Conversions]]=0,0,data[[#This Row],[Spend, Dollars]]/data[[#This Row],[Conversions]])</f>
        <v>8.0380031999999986</v>
      </c>
      <c r="O257" s="13">
        <f>data[[#This Row],[Conversions]]/data[[#This Row],[Clicks]]</f>
        <v>0.10873347251217816</v>
      </c>
      <c r="P257" s="11">
        <v>48.384</v>
      </c>
      <c r="Q257" s="11">
        <f>IF(data[[#This Row],[Spend, Dollars]]=0,0,data[[#This Row],[Total conversion value, Dollars]]/data[[#This Row],[Spend, Dollars]])</f>
        <v>2.006468472169805</v>
      </c>
      <c r="R257" s="2">
        <v>43</v>
      </c>
      <c r="S257" s="2">
        <v>29</v>
      </c>
      <c r="T257" s="2">
        <v>9</v>
      </c>
      <c r="U257" s="2">
        <f t="shared" si="3"/>
        <v>81</v>
      </c>
    </row>
    <row r="258" spans="1:21" x14ac:dyDescent="0.2">
      <c r="A258" t="s">
        <v>24</v>
      </c>
      <c r="B258" s="3">
        <v>45242</v>
      </c>
      <c r="C258" s="10" t="str">
        <f>TEXT(data[[#This Row],[Date]],"mmmm")</f>
        <v>November</v>
      </c>
      <c r="D258" t="s">
        <v>12</v>
      </c>
      <c r="E258" t="s">
        <v>13</v>
      </c>
      <c r="F258" t="s">
        <v>14</v>
      </c>
      <c r="G258" t="s">
        <v>21</v>
      </c>
      <c r="H258" s="11">
        <v>1380</v>
      </c>
      <c r="I258" s="11">
        <v>24.977999999999998</v>
      </c>
      <c r="J258" s="13">
        <f>data[[#This Row],[Clicks]]/data[[#This Row],[Impressions]]</f>
        <v>1.8099999999999998E-2</v>
      </c>
      <c r="K258" s="1">
        <v>0.81649999999999989</v>
      </c>
      <c r="L258" s="2">
        <v>20.394536999999996</v>
      </c>
      <c r="M258">
        <v>5</v>
      </c>
      <c r="N258" s="1">
        <f>IF(data[[#This Row],[Conversions]]=0,0,data[[#This Row],[Spend, Dollars]]/data[[#This Row],[Conversions]])</f>
        <v>4.0789073999999994</v>
      </c>
      <c r="O258" s="13">
        <f>data[[#This Row],[Conversions]]/data[[#This Row],[Clicks]]</f>
        <v>0.20017615501641445</v>
      </c>
      <c r="P258" s="11">
        <v>66.527999999999992</v>
      </c>
      <c r="Q258" s="11">
        <f>IF(data[[#This Row],[Spend, Dollars]]=0,0,data[[#This Row],[Total conversion value, Dollars]]/data[[#This Row],[Spend, Dollars]])</f>
        <v>3.2620500283973106</v>
      </c>
      <c r="R258" s="2">
        <v>64</v>
      </c>
      <c r="S258" s="2">
        <v>32</v>
      </c>
      <c r="T258" s="2">
        <v>6</v>
      </c>
      <c r="U258" s="2">
        <f t="shared" si="3"/>
        <v>102</v>
      </c>
    </row>
    <row r="259" spans="1:21" x14ac:dyDescent="0.2">
      <c r="A259" t="s">
        <v>24</v>
      </c>
      <c r="B259" s="3">
        <v>45243</v>
      </c>
      <c r="C259" s="10" t="str">
        <f>TEXT(data[[#This Row],[Date]],"mmmm")</f>
        <v>November</v>
      </c>
      <c r="D259" t="s">
        <v>12</v>
      </c>
      <c r="E259" t="s">
        <v>13</v>
      </c>
      <c r="F259" t="s">
        <v>14</v>
      </c>
      <c r="G259" t="s">
        <v>21</v>
      </c>
      <c r="H259" s="11">
        <v>1675</v>
      </c>
      <c r="I259" s="11">
        <v>32.327499999999993</v>
      </c>
      <c r="J259" s="13">
        <f>data[[#This Row],[Clicks]]/data[[#This Row],[Impressions]]</f>
        <v>1.9299999999999998E-2</v>
      </c>
      <c r="K259" s="1">
        <v>1.3685</v>
      </c>
      <c r="L259" s="2">
        <v>44.240183749999993</v>
      </c>
      <c r="M259">
        <v>6</v>
      </c>
      <c r="N259" s="1">
        <f>IF(data[[#This Row],[Conversions]]=0,0,data[[#This Row],[Spend, Dollars]]/data[[#This Row],[Conversions]])</f>
        <v>7.3733639583333321</v>
      </c>
      <c r="O259" s="13">
        <f>data[[#This Row],[Conversions]]/data[[#This Row],[Clicks]]</f>
        <v>0.18560049493465319</v>
      </c>
      <c r="P259" s="11">
        <v>214.36800000000002</v>
      </c>
      <c r="Q259" s="11">
        <f>IF(data[[#This Row],[Spend, Dollars]]=0,0,data[[#This Row],[Total conversion value, Dollars]]/data[[#This Row],[Spend, Dollars]])</f>
        <v>4.8455494943553452</v>
      </c>
      <c r="R259" s="2">
        <v>45</v>
      </c>
      <c r="S259" s="2">
        <v>32</v>
      </c>
      <c r="T259" s="2">
        <v>15</v>
      </c>
      <c r="U259" s="2">
        <f t="shared" ref="U259:U322" si="4">SUM(R259:T259)</f>
        <v>92</v>
      </c>
    </row>
    <row r="260" spans="1:21" x14ac:dyDescent="0.2">
      <c r="A260" t="s">
        <v>24</v>
      </c>
      <c r="B260" s="3">
        <v>45244</v>
      </c>
      <c r="C260" s="10" t="str">
        <f>TEXT(data[[#This Row],[Date]],"mmmm")</f>
        <v>November</v>
      </c>
      <c r="D260" t="s">
        <v>12</v>
      </c>
      <c r="E260" t="s">
        <v>13</v>
      </c>
      <c r="F260" t="s">
        <v>14</v>
      </c>
      <c r="G260" t="s">
        <v>21</v>
      </c>
      <c r="H260" s="11">
        <v>1939</v>
      </c>
      <c r="I260" s="11">
        <v>34.514200000000002</v>
      </c>
      <c r="J260" s="13">
        <f>data[[#This Row],[Clicks]]/data[[#This Row],[Impressions]]</f>
        <v>1.78E-2</v>
      </c>
      <c r="K260" s="1">
        <v>0.20699999999999999</v>
      </c>
      <c r="L260" s="2">
        <v>7.1444394000000004</v>
      </c>
      <c r="M260">
        <v>2</v>
      </c>
      <c r="N260" s="1">
        <f>IF(data[[#This Row],[Conversions]]=0,0,data[[#This Row],[Spend, Dollars]]/data[[#This Row],[Conversions]])</f>
        <v>3.5722197000000002</v>
      </c>
      <c r="O260" s="13">
        <f>data[[#This Row],[Conversions]]/data[[#This Row],[Clicks]]</f>
        <v>5.7947163776068976E-2</v>
      </c>
      <c r="P260" s="11">
        <v>54.431999999999988</v>
      </c>
      <c r="Q260" s="11">
        <f>IF(data[[#This Row],[Spend, Dollars]]=0,0,data[[#This Row],[Total conversion value, Dollars]]/data[[#This Row],[Spend, Dollars]])</f>
        <v>7.6187923156014152</v>
      </c>
      <c r="R260" s="2">
        <v>88</v>
      </c>
      <c r="S260" s="2">
        <v>40</v>
      </c>
      <c r="T260" s="2">
        <v>12</v>
      </c>
      <c r="U260" s="2">
        <f t="shared" si="4"/>
        <v>140</v>
      </c>
    </row>
    <row r="261" spans="1:21" x14ac:dyDescent="0.2">
      <c r="A261" t="s">
        <v>24</v>
      </c>
      <c r="B261" s="3">
        <v>45245</v>
      </c>
      <c r="C261" s="10" t="str">
        <f>TEXT(data[[#This Row],[Date]],"mmmm")</f>
        <v>November</v>
      </c>
      <c r="D261" t="s">
        <v>12</v>
      </c>
      <c r="E261" t="s">
        <v>13</v>
      </c>
      <c r="F261" t="s">
        <v>14</v>
      </c>
      <c r="G261" t="s">
        <v>21</v>
      </c>
      <c r="H261" s="11">
        <v>2062</v>
      </c>
      <c r="I261" s="11">
        <v>31.960999999999995</v>
      </c>
      <c r="J261" s="13">
        <f>data[[#This Row],[Clicks]]/data[[#This Row],[Impressions]]</f>
        <v>1.5499999999999998E-2</v>
      </c>
      <c r="K261" s="1">
        <v>1.0694999999999999</v>
      </c>
      <c r="L261" s="2">
        <v>34.182289499999989</v>
      </c>
      <c r="M261">
        <v>3</v>
      </c>
      <c r="N261" s="1">
        <f>IF(data[[#This Row],[Conversions]]=0,0,data[[#This Row],[Spend, Dollars]]/data[[#This Row],[Conversions]])</f>
        <v>11.394096499999996</v>
      </c>
      <c r="O261" s="13">
        <f>data[[#This Row],[Conversions]]/data[[#This Row],[Clicks]]</f>
        <v>9.3864397234129107E-2</v>
      </c>
      <c r="P261" s="11">
        <v>41.279999999999994</v>
      </c>
      <c r="Q261" s="11">
        <f>IF(data[[#This Row],[Spend, Dollars]]=0,0,data[[#This Row],[Total conversion value, Dollars]]/data[[#This Row],[Spend, Dollars]])</f>
        <v>1.2076429228065606</v>
      </c>
      <c r="R261" s="2">
        <v>74</v>
      </c>
      <c r="S261" s="2">
        <v>23</v>
      </c>
      <c r="T261" s="2">
        <v>6</v>
      </c>
      <c r="U261" s="2">
        <f t="shared" si="4"/>
        <v>103</v>
      </c>
    </row>
    <row r="262" spans="1:21" x14ac:dyDescent="0.2">
      <c r="A262" t="s">
        <v>24</v>
      </c>
      <c r="B262" s="3">
        <v>45246</v>
      </c>
      <c r="C262" s="10" t="str">
        <f>TEXT(data[[#This Row],[Date]],"mmmm")</f>
        <v>November</v>
      </c>
      <c r="D262" t="s">
        <v>12</v>
      </c>
      <c r="E262" t="s">
        <v>13</v>
      </c>
      <c r="F262" t="s">
        <v>14</v>
      </c>
      <c r="G262" t="s">
        <v>21</v>
      </c>
      <c r="H262" s="11">
        <v>1861</v>
      </c>
      <c r="I262" s="11">
        <v>31.636999999999997</v>
      </c>
      <c r="J262" s="13">
        <f>data[[#This Row],[Clicks]]/data[[#This Row],[Impressions]]</f>
        <v>1.6999999999999998E-2</v>
      </c>
      <c r="K262" s="1">
        <v>1.5409999999999997</v>
      </c>
      <c r="L262" s="2">
        <v>48.752616999999987</v>
      </c>
      <c r="M262">
        <v>3</v>
      </c>
      <c r="N262" s="1">
        <f>IF(data[[#This Row],[Conversions]]=0,0,data[[#This Row],[Spend, Dollars]]/data[[#This Row],[Conversions]])</f>
        <v>16.25087233333333</v>
      </c>
      <c r="O262" s="13">
        <f>data[[#This Row],[Conversions]]/data[[#This Row],[Clicks]]</f>
        <v>9.482567879381737E-2</v>
      </c>
      <c r="P262" s="11">
        <v>109.536</v>
      </c>
      <c r="Q262" s="11">
        <f>IF(data[[#This Row],[Spend, Dollars]]=0,0,data[[#This Row],[Total conversion value, Dollars]]/data[[#This Row],[Spend, Dollars]])</f>
        <v>2.2467716963788842</v>
      </c>
      <c r="R262" s="2">
        <v>32</v>
      </c>
      <c r="S262" s="2">
        <v>28</v>
      </c>
      <c r="T262" s="2">
        <v>1.5</v>
      </c>
      <c r="U262" s="2">
        <f t="shared" si="4"/>
        <v>61.5</v>
      </c>
    </row>
    <row r="263" spans="1:21" x14ac:dyDescent="0.2">
      <c r="A263" t="s">
        <v>24</v>
      </c>
      <c r="B263" s="3">
        <v>45247</v>
      </c>
      <c r="C263" s="10" t="str">
        <f>TEXT(data[[#This Row],[Date]],"mmmm")</f>
        <v>November</v>
      </c>
      <c r="D263" t="s">
        <v>12</v>
      </c>
      <c r="E263" t="s">
        <v>13</v>
      </c>
      <c r="F263" t="s">
        <v>14</v>
      </c>
      <c r="G263" t="s">
        <v>21</v>
      </c>
      <c r="H263" s="11">
        <v>1458</v>
      </c>
      <c r="I263" s="11">
        <v>24.640199999999997</v>
      </c>
      <c r="J263" s="13">
        <f>data[[#This Row],[Clicks]]/data[[#This Row],[Impressions]]</f>
        <v>1.6899999999999998E-2</v>
      </c>
      <c r="K263" s="1">
        <v>0.27600000000000002</v>
      </c>
      <c r="L263" s="2">
        <v>6.8006951999999998</v>
      </c>
      <c r="M263">
        <v>2</v>
      </c>
      <c r="N263" s="1">
        <f>IF(data[[#This Row],[Conversions]]=0,0,data[[#This Row],[Spend, Dollars]]/data[[#This Row],[Conversions]])</f>
        <v>3.4003475999999999</v>
      </c>
      <c r="O263" s="13">
        <f>data[[#This Row],[Conversions]]/data[[#This Row],[Clicks]]</f>
        <v>8.1168172336263514E-2</v>
      </c>
      <c r="P263" s="11">
        <v>31.68</v>
      </c>
      <c r="Q263" s="11">
        <f>IF(data[[#This Row],[Spend, Dollars]]=0,0,data[[#This Row],[Total conversion value, Dollars]]/data[[#This Row],[Spend, Dollars]])</f>
        <v>4.6583472819072966</v>
      </c>
      <c r="R263" s="2">
        <v>60</v>
      </c>
      <c r="S263" s="2">
        <v>38</v>
      </c>
      <c r="T263" s="2">
        <v>9</v>
      </c>
      <c r="U263" s="2">
        <f t="shared" si="4"/>
        <v>107</v>
      </c>
    </row>
    <row r="264" spans="1:21" x14ac:dyDescent="0.2">
      <c r="A264" t="s">
        <v>24</v>
      </c>
      <c r="B264" s="3">
        <v>45248</v>
      </c>
      <c r="C264" s="10" t="str">
        <f>TEXT(data[[#This Row],[Date]],"mmmm")</f>
        <v>November</v>
      </c>
      <c r="D264" t="s">
        <v>12</v>
      </c>
      <c r="E264" t="s">
        <v>13</v>
      </c>
      <c r="F264" t="s">
        <v>14</v>
      </c>
      <c r="G264" t="s">
        <v>21</v>
      </c>
      <c r="H264" s="11">
        <v>1983</v>
      </c>
      <c r="I264" s="11">
        <v>27.563700000000001</v>
      </c>
      <c r="J264" s="13">
        <f>data[[#This Row],[Clicks]]/data[[#This Row],[Impressions]]</f>
        <v>1.3900000000000001E-2</v>
      </c>
      <c r="K264" s="1">
        <v>0.26449999999999996</v>
      </c>
      <c r="L264" s="2">
        <v>7.2905986499999988</v>
      </c>
      <c r="M264">
        <v>5</v>
      </c>
      <c r="N264" s="1">
        <f>IF(data[[#This Row],[Conversions]]=0,0,data[[#This Row],[Spend, Dollars]]/data[[#This Row],[Conversions]])</f>
        <v>1.4581197299999997</v>
      </c>
      <c r="O264" s="13">
        <f>data[[#This Row],[Conversions]]/data[[#This Row],[Clicks]]</f>
        <v>0.18139799809169305</v>
      </c>
      <c r="P264" s="11">
        <v>58.56</v>
      </c>
      <c r="Q264" s="11">
        <f>IF(data[[#This Row],[Spend, Dollars]]=0,0,data[[#This Row],[Total conversion value, Dollars]]/data[[#This Row],[Spend, Dollars]])</f>
        <v>8.0322622066159148</v>
      </c>
      <c r="R264" s="2">
        <v>41</v>
      </c>
      <c r="S264" s="2">
        <v>35</v>
      </c>
      <c r="T264" s="2">
        <v>0</v>
      </c>
      <c r="U264" s="2">
        <f t="shared" si="4"/>
        <v>76</v>
      </c>
    </row>
    <row r="265" spans="1:21" x14ac:dyDescent="0.2">
      <c r="A265" t="s">
        <v>24</v>
      </c>
      <c r="B265" s="3">
        <v>45249</v>
      </c>
      <c r="C265" s="10" t="str">
        <f>TEXT(data[[#This Row],[Date]],"mmmm")</f>
        <v>November</v>
      </c>
      <c r="D265" t="s">
        <v>12</v>
      </c>
      <c r="E265" t="s">
        <v>13</v>
      </c>
      <c r="F265" t="s">
        <v>14</v>
      </c>
      <c r="G265" t="s">
        <v>21</v>
      </c>
      <c r="H265" s="11">
        <v>1952</v>
      </c>
      <c r="I265" s="11">
        <v>35.526400000000002</v>
      </c>
      <c r="J265" s="13">
        <f>data[[#This Row],[Clicks]]/data[[#This Row],[Impressions]]</f>
        <v>1.8200000000000001E-2</v>
      </c>
      <c r="K265" s="1">
        <v>1.2649999999999997</v>
      </c>
      <c r="L265" s="2">
        <v>44.940895999999995</v>
      </c>
      <c r="M265">
        <v>5</v>
      </c>
      <c r="N265" s="1">
        <f>IF(data[[#This Row],[Conversions]]=0,0,data[[#This Row],[Spend, Dollars]]/data[[#This Row],[Conversions]])</f>
        <v>8.9881791999999994</v>
      </c>
      <c r="O265" s="13">
        <f>data[[#This Row],[Conversions]]/data[[#This Row],[Clicks]]</f>
        <v>0.14074040713384975</v>
      </c>
      <c r="P265" s="11">
        <v>58.56</v>
      </c>
      <c r="Q265" s="11">
        <f>IF(data[[#This Row],[Spend, Dollars]]=0,0,data[[#This Row],[Total conversion value, Dollars]]/data[[#This Row],[Spend, Dollars]])</f>
        <v>1.3030447813056512</v>
      </c>
      <c r="R265" s="2">
        <v>52</v>
      </c>
      <c r="S265" s="2">
        <v>17</v>
      </c>
      <c r="T265" s="2">
        <v>1.5</v>
      </c>
      <c r="U265" s="2">
        <f t="shared" si="4"/>
        <v>70.5</v>
      </c>
    </row>
    <row r="266" spans="1:21" x14ac:dyDescent="0.2">
      <c r="A266" t="s">
        <v>24</v>
      </c>
      <c r="B266" s="3">
        <v>45250</v>
      </c>
      <c r="C266" s="10" t="str">
        <f>TEXT(data[[#This Row],[Date]],"mmmm")</f>
        <v>November</v>
      </c>
      <c r="D266" t="s">
        <v>12</v>
      </c>
      <c r="E266" t="s">
        <v>13</v>
      </c>
      <c r="F266" t="s">
        <v>14</v>
      </c>
      <c r="G266" t="s">
        <v>21</v>
      </c>
      <c r="H266" s="11">
        <v>2166</v>
      </c>
      <c r="I266" s="11">
        <v>33.573</v>
      </c>
      <c r="J266" s="13">
        <f>data[[#This Row],[Clicks]]/data[[#This Row],[Impressions]]</f>
        <v>1.55E-2</v>
      </c>
      <c r="K266" s="1">
        <v>0.27599999999999997</v>
      </c>
      <c r="L266" s="2">
        <v>9.2661479999999994</v>
      </c>
      <c r="M266">
        <v>5</v>
      </c>
      <c r="N266" s="1">
        <f>IF(data[[#This Row],[Conversions]]=0,0,data[[#This Row],[Spend, Dollars]]/data[[#This Row],[Conversions]])</f>
        <v>1.8532295999999999</v>
      </c>
      <c r="O266" s="13">
        <f>data[[#This Row],[Conversions]]/data[[#This Row],[Clicks]]</f>
        <v>0.14892919905876745</v>
      </c>
      <c r="P266" s="11">
        <v>77.952000000000012</v>
      </c>
      <c r="Q266" s="11">
        <f>IF(data[[#This Row],[Spend, Dollars]]=0,0,data[[#This Row],[Total conversion value, Dollars]]/data[[#This Row],[Spend, Dollars]])</f>
        <v>8.4125571920500324</v>
      </c>
      <c r="R266" s="2">
        <v>67</v>
      </c>
      <c r="S266" s="2">
        <v>8</v>
      </c>
      <c r="T266" s="2">
        <v>3</v>
      </c>
      <c r="U266" s="2">
        <f t="shared" si="4"/>
        <v>78</v>
      </c>
    </row>
    <row r="267" spans="1:21" x14ac:dyDescent="0.2">
      <c r="A267" t="s">
        <v>24</v>
      </c>
      <c r="B267" s="3">
        <v>45251</v>
      </c>
      <c r="C267" s="10" t="str">
        <f>TEXT(data[[#This Row],[Date]],"mmmm")</f>
        <v>November</v>
      </c>
      <c r="D267" t="s">
        <v>12</v>
      </c>
      <c r="E267" t="s">
        <v>13</v>
      </c>
      <c r="F267" t="s">
        <v>14</v>
      </c>
      <c r="G267" t="s">
        <v>21</v>
      </c>
      <c r="H267" s="11">
        <v>1599</v>
      </c>
      <c r="I267" s="11">
        <v>22.7058</v>
      </c>
      <c r="J267" s="13">
        <f>data[[#This Row],[Clicks]]/data[[#This Row],[Impressions]]</f>
        <v>1.4200000000000001E-2</v>
      </c>
      <c r="K267" s="1">
        <v>0.78199999999999992</v>
      </c>
      <c r="L267" s="2">
        <v>17.755935599999997</v>
      </c>
      <c r="M267">
        <v>6</v>
      </c>
      <c r="N267" s="1">
        <f>IF(data[[#This Row],[Conversions]]=0,0,data[[#This Row],[Spend, Dollars]]/data[[#This Row],[Conversions]])</f>
        <v>2.9593225999999997</v>
      </c>
      <c r="O267" s="13">
        <f>data[[#This Row],[Conversions]]/data[[#This Row],[Clicks]]</f>
        <v>0.26424966308167958</v>
      </c>
      <c r="P267" s="11">
        <v>9.6</v>
      </c>
      <c r="Q267" s="11">
        <f>IF(data[[#This Row],[Spend, Dollars]]=0,0,data[[#This Row],[Total conversion value, Dollars]]/data[[#This Row],[Spend, Dollars]])</f>
        <v>0.54066427228988156</v>
      </c>
      <c r="R267" s="2">
        <v>59</v>
      </c>
      <c r="S267" s="2">
        <v>8</v>
      </c>
      <c r="T267" s="2">
        <v>10.5</v>
      </c>
      <c r="U267" s="2">
        <f t="shared" si="4"/>
        <v>77.5</v>
      </c>
    </row>
    <row r="268" spans="1:21" x14ac:dyDescent="0.2">
      <c r="A268" t="s">
        <v>24</v>
      </c>
      <c r="B268" s="3">
        <v>45252</v>
      </c>
      <c r="C268" s="10" t="str">
        <f>TEXT(data[[#This Row],[Date]],"mmmm")</f>
        <v>November</v>
      </c>
      <c r="D268" t="s">
        <v>12</v>
      </c>
      <c r="E268" t="s">
        <v>13</v>
      </c>
      <c r="F268" t="s">
        <v>14</v>
      </c>
      <c r="G268" t="s">
        <v>21</v>
      </c>
      <c r="H268" s="11">
        <v>1902</v>
      </c>
      <c r="I268" s="11">
        <v>23.774999999999999</v>
      </c>
      <c r="J268" s="13">
        <f>data[[#This Row],[Clicks]]/data[[#This Row],[Impressions]]</f>
        <v>1.2499999999999999E-2</v>
      </c>
      <c r="K268" s="1">
        <v>0.27599999999999997</v>
      </c>
      <c r="L268" s="2">
        <v>6.5618999999999987</v>
      </c>
      <c r="M268">
        <v>3</v>
      </c>
      <c r="N268" s="1">
        <f>IF(data[[#This Row],[Conversions]]=0,0,data[[#This Row],[Spend, Dollars]]/data[[#This Row],[Conversions]])</f>
        <v>2.1872999999999996</v>
      </c>
      <c r="O268" s="13">
        <f>data[[#This Row],[Conversions]]/data[[#This Row],[Clicks]]</f>
        <v>0.12618296529968456</v>
      </c>
      <c r="P268" s="11">
        <v>57.11999999999999</v>
      </c>
      <c r="Q268" s="11">
        <f>IF(data[[#This Row],[Spend, Dollars]]=0,0,data[[#This Row],[Total conversion value, Dollars]]/data[[#This Row],[Spend, Dollars]])</f>
        <v>8.7047958670507022</v>
      </c>
      <c r="R268" s="2">
        <v>70</v>
      </c>
      <c r="S268" s="2">
        <v>22</v>
      </c>
      <c r="T268" s="2">
        <v>13.5</v>
      </c>
      <c r="U268" s="2">
        <f t="shared" si="4"/>
        <v>105.5</v>
      </c>
    </row>
    <row r="269" spans="1:21" x14ac:dyDescent="0.2">
      <c r="A269" t="s">
        <v>24</v>
      </c>
      <c r="B269" s="3">
        <v>45253</v>
      </c>
      <c r="C269" s="10" t="str">
        <f>TEXT(data[[#This Row],[Date]],"mmmm")</f>
        <v>November</v>
      </c>
      <c r="D269" t="s">
        <v>12</v>
      </c>
      <c r="E269" t="s">
        <v>13</v>
      </c>
      <c r="F269" t="s">
        <v>14</v>
      </c>
      <c r="G269" t="s">
        <v>21</v>
      </c>
      <c r="H269" s="11">
        <v>1321</v>
      </c>
      <c r="I269" s="11">
        <v>20.739699999999999</v>
      </c>
      <c r="J269" s="13">
        <f>data[[#This Row],[Clicks]]/data[[#This Row],[Impressions]]</f>
        <v>1.5699999999999999E-2</v>
      </c>
      <c r="K269" s="1">
        <v>0.78200000000000003</v>
      </c>
      <c r="L269" s="2">
        <v>16.2184454</v>
      </c>
      <c r="M269">
        <v>3</v>
      </c>
      <c r="N269" s="1">
        <f>IF(data[[#This Row],[Conversions]]=0,0,data[[#This Row],[Spend, Dollars]]/data[[#This Row],[Conversions]])</f>
        <v>5.406148466666667</v>
      </c>
      <c r="O269" s="13">
        <f>data[[#This Row],[Conversions]]/data[[#This Row],[Clicks]]</f>
        <v>0.14465011547900886</v>
      </c>
      <c r="P269" s="11">
        <v>161.27999999999997</v>
      </c>
      <c r="Q269" s="11">
        <f>IF(data[[#This Row],[Spend, Dollars]]=0,0,data[[#This Row],[Total conversion value, Dollars]]/data[[#This Row],[Spend, Dollars]])</f>
        <v>9.9442330027512984</v>
      </c>
      <c r="R269" s="2">
        <v>78</v>
      </c>
      <c r="S269" s="2">
        <v>12</v>
      </c>
      <c r="T269" s="2">
        <v>3</v>
      </c>
      <c r="U269" s="2">
        <f t="shared" si="4"/>
        <v>93</v>
      </c>
    </row>
    <row r="270" spans="1:21" x14ac:dyDescent="0.2">
      <c r="A270" t="s">
        <v>24</v>
      </c>
      <c r="B270" s="3">
        <v>45254</v>
      </c>
      <c r="C270" s="10" t="str">
        <f>TEXT(data[[#This Row],[Date]],"mmmm")</f>
        <v>November</v>
      </c>
      <c r="D270" t="s">
        <v>12</v>
      </c>
      <c r="E270" t="s">
        <v>13</v>
      </c>
      <c r="F270" t="s">
        <v>14</v>
      </c>
      <c r="G270" t="s">
        <v>21</v>
      </c>
      <c r="H270" s="11">
        <v>1318</v>
      </c>
      <c r="I270" s="11">
        <v>16.475000000000001</v>
      </c>
      <c r="J270" s="13">
        <f>data[[#This Row],[Clicks]]/data[[#This Row],[Impressions]]</f>
        <v>1.2500000000000001E-2</v>
      </c>
      <c r="K270" s="1">
        <v>1.4144999999999999</v>
      </c>
      <c r="L270" s="2">
        <v>23.303887499999998</v>
      </c>
      <c r="M270">
        <v>3</v>
      </c>
      <c r="N270" s="1">
        <f>IF(data[[#This Row],[Conversions]]=0,0,data[[#This Row],[Spend, Dollars]]/data[[#This Row],[Conversions]])</f>
        <v>7.7679624999999994</v>
      </c>
      <c r="O270" s="13">
        <f>data[[#This Row],[Conversions]]/data[[#This Row],[Clicks]]</f>
        <v>0.18209408194233687</v>
      </c>
      <c r="P270" s="11">
        <v>24</v>
      </c>
      <c r="Q270" s="11">
        <f>IF(data[[#This Row],[Spend, Dollars]]=0,0,data[[#This Row],[Total conversion value, Dollars]]/data[[#This Row],[Spend, Dollars]])</f>
        <v>1.0298710891047684</v>
      </c>
      <c r="R270" s="2">
        <v>61</v>
      </c>
      <c r="S270" s="2">
        <v>31</v>
      </c>
      <c r="T270" s="2">
        <v>10.5</v>
      </c>
      <c r="U270" s="2">
        <f t="shared" si="4"/>
        <v>102.5</v>
      </c>
    </row>
    <row r="271" spans="1:21" x14ac:dyDescent="0.2">
      <c r="A271" t="s">
        <v>24</v>
      </c>
      <c r="B271" s="3">
        <v>45255</v>
      </c>
      <c r="C271" s="10" t="str">
        <f>TEXT(data[[#This Row],[Date]],"mmmm")</f>
        <v>November</v>
      </c>
      <c r="D271" t="s">
        <v>12</v>
      </c>
      <c r="E271" t="s">
        <v>13</v>
      </c>
      <c r="F271" t="s">
        <v>14</v>
      </c>
      <c r="G271" t="s">
        <v>21</v>
      </c>
      <c r="H271" s="11">
        <v>1853</v>
      </c>
      <c r="I271" s="11">
        <v>36.689399999999999</v>
      </c>
      <c r="J271" s="13">
        <f>data[[#This Row],[Clicks]]/data[[#This Row],[Impressions]]</f>
        <v>1.9799999999999998E-2</v>
      </c>
      <c r="K271" s="1">
        <v>0.13800000000000001</v>
      </c>
      <c r="L271" s="2">
        <v>5.0631371999999999</v>
      </c>
      <c r="M271">
        <v>3</v>
      </c>
      <c r="N271" s="1">
        <f>IF(data[[#This Row],[Conversions]]=0,0,data[[#This Row],[Spend, Dollars]]/data[[#This Row],[Conversions]])</f>
        <v>1.6877123999999999</v>
      </c>
      <c r="O271" s="13">
        <f>data[[#This Row],[Conversions]]/data[[#This Row],[Clicks]]</f>
        <v>8.176748597687615E-2</v>
      </c>
      <c r="P271" s="11">
        <v>69.215999999999994</v>
      </c>
      <c r="Q271" s="11">
        <f>IF(data[[#This Row],[Spend, Dollars]]=0,0,data[[#This Row],[Total conversion value, Dollars]]/data[[#This Row],[Spend, Dollars]])</f>
        <v>13.670575626510772</v>
      </c>
      <c r="R271" s="2">
        <v>70</v>
      </c>
      <c r="S271" s="2">
        <v>14</v>
      </c>
      <c r="T271" s="2">
        <v>13.5</v>
      </c>
      <c r="U271" s="2">
        <f t="shared" si="4"/>
        <v>97.5</v>
      </c>
    </row>
    <row r="272" spans="1:21" x14ac:dyDescent="0.2">
      <c r="A272" t="s">
        <v>24</v>
      </c>
      <c r="B272" s="3">
        <v>45256</v>
      </c>
      <c r="C272" s="10" t="str">
        <f>TEXT(data[[#This Row],[Date]],"mmmm")</f>
        <v>November</v>
      </c>
      <c r="D272" t="s">
        <v>12</v>
      </c>
      <c r="E272" t="s">
        <v>13</v>
      </c>
      <c r="F272" t="s">
        <v>14</v>
      </c>
      <c r="G272" t="s">
        <v>21</v>
      </c>
      <c r="H272" s="11">
        <v>2213</v>
      </c>
      <c r="I272" s="11">
        <v>27.883800000000001</v>
      </c>
      <c r="J272" s="13">
        <f>data[[#This Row],[Clicks]]/data[[#This Row],[Impressions]]</f>
        <v>1.26E-2</v>
      </c>
      <c r="K272" s="1">
        <v>1.2994999999999999</v>
      </c>
      <c r="L272" s="2">
        <v>36.234998099999999</v>
      </c>
      <c r="M272">
        <v>5</v>
      </c>
      <c r="N272" s="1">
        <f>IF(data[[#This Row],[Conversions]]=0,0,data[[#This Row],[Spend, Dollars]]/data[[#This Row],[Conversions]])</f>
        <v>7.2469996199999995</v>
      </c>
      <c r="O272" s="13">
        <f>data[[#This Row],[Conversions]]/data[[#This Row],[Clicks]]</f>
        <v>0.17931558826271884</v>
      </c>
      <c r="P272" s="11">
        <v>135.072</v>
      </c>
      <c r="Q272" s="11">
        <f>IF(data[[#This Row],[Spend, Dollars]]=0,0,data[[#This Row],[Total conversion value, Dollars]]/data[[#This Row],[Spend, Dollars]])</f>
        <v>3.7276668161326607</v>
      </c>
      <c r="R272" s="2">
        <v>90</v>
      </c>
      <c r="S272" s="2">
        <v>38</v>
      </c>
      <c r="T272" s="2">
        <v>12</v>
      </c>
      <c r="U272" s="2">
        <f t="shared" si="4"/>
        <v>140</v>
      </c>
    </row>
    <row r="273" spans="1:21" x14ac:dyDescent="0.2">
      <c r="A273" t="s">
        <v>24</v>
      </c>
      <c r="B273" s="3">
        <v>45257</v>
      </c>
      <c r="C273" s="10" t="str">
        <f>TEXT(data[[#This Row],[Date]],"mmmm")</f>
        <v>November</v>
      </c>
      <c r="D273" t="s">
        <v>12</v>
      </c>
      <c r="E273" t="s">
        <v>13</v>
      </c>
      <c r="F273" t="s">
        <v>14</v>
      </c>
      <c r="G273" t="s">
        <v>21</v>
      </c>
      <c r="H273" s="11">
        <v>1894</v>
      </c>
      <c r="I273" s="11">
        <v>34.091999999999999</v>
      </c>
      <c r="J273" s="13">
        <f>data[[#This Row],[Clicks]]/data[[#This Row],[Impressions]]</f>
        <v>1.7999999999999999E-2</v>
      </c>
      <c r="K273" s="1">
        <v>1.2994999999999999</v>
      </c>
      <c r="L273" s="2">
        <v>44.302553999999994</v>
      </c>
      <c r="M273">
        <v>3</v>
      </c>
      <c r="N273" s="1">
        <f>IF(data[[#This Row],[Conversions]]=0,0,data[[#This Row],[Spend, Dollars]]/data[[#This Row],[Conversions]])</f>
        <v>14.767517999999997</v>
      </c>
      <c r="O273" s="13">
        <f>data[[#This Row],[Conversions]]/data[[#This Row],[Clicks]]</f>
        <v>8.7997184090109121E-2</v>
      </c>
      <c r="P273" s="11">
        <v>18.240000000000002</v>
      </c>
      <c r="Q273" s="11">
        <f>IF(data[[#This Row],[Spend, Dollars]]=0,0,data[[#This Row],[Total conversion value, Dollars]]/data[[#This Row],[Spend, Dollars]])</f>
        <v>0.41171441267246139</v>
      </c>
      <c r="R273" s="2">
        <v>62</v>
      </c>
      <c r="S273" s="2">
        <v>25</v>
      </c>
      <c r="T273" s="2">
        <v>9</v>
      </c>
      <c r="U273" s="2">
        <f t="shared" si="4"/>
        <v>96</v>
      </c>
    </row>
    <row r="274" spans="1:21" x14ac:dyDescent="0.2">
      <c r="A274" t="s">
        <v>24</v>
      </c>
      <c r="B274" s="3">
        <v>45258</v>
      </c>
      <c r="C274" s="10" t="str">
        <f>TEXT(data[[#This Row],[Date]],"mmmm")</f>
        <v>November</v>
      </c>
      <c r="D274" t="s">
        <v>12</v>
      </c>
      <c r="E274" t="s">
        <v>13</v>
      </c>
      <c r="F274" t="s">
        <v>14</v>
      </c>
      <c r="G274" t="s">
        <v>21</v>
      </c>
      <c r="H274" s="11">
        <v>2057</v>
      </c>
      <c r="I274" s="11">
        <v>35.997499999999995</v>
      </c>
      <c r="J274" s="13">
        <f>data[[#This Row],[Clicks]]/data[[#This Row],[Impressions]]</f>
        <v>1.7499999999999998E-2</v>
      </c>
      <c r="K274" s="1">
        <v>0.98899999999999999</v>
      </c>
      <c r="L274" s="2">
        <v>35.601527499999996</v>
      </c>
      <c r="M274">
        <v>4</v>
      </c>
      <c r="N274" s="1">
        <f>IF(data[[#This Row],[Conversions]]=0,0,data[[#This Row],[Spend, Dollars]]/data[[#This Row],[Conversions]])</f>
        <v>8.900381874999999</v>
      </c>
      <c r="O274" s="13">
        <f>data[[#This Row],[Conversions]]/data[[#This Row],[Clicks]]</f>
        <v>0.11111882769636781</v>
      </c>
      <c r="P274" s="11">
        <v>63.167999999999999</v>
      </c>
      <c r="Q274" s="11">
        <f>IF(data[[#This Row],[Spend, Dollars]]=0,0,data[[#This Row],[Total conversion value, Dollars]]/data[[#This Row],[Spend, Dollars]])</f>
        <v>1.7743058917907386</v>
      </c>
      <c r="R274" s="2">
        <v>56</v>
      </c>
      <c r="S274" s="2">
        <v>21</v>
      </c>
      <c r="T274" s="2">
        <v>12</v>
      </c>
      <c r="U274" s="2">
        <f t="shared" si="4"/>
        <v>89</v>
      </c>
    </row>
    <row r="275" spans="1:21" x14ac:dyDescent="0.2">
      <c r="A275" t="s">
        <v>24</v>
      </c>
      <c r="B275" s="3">
        <v>45259</v>
      </c>
      <c r="C275" s="10" t="str">
        <f>TEXT(data[[#This Row],[Date]],"mmmm")</f>
        <v>November</v>
      </c>
      <c r="D275" t="s">
        <v>12</v>
      </c>
      <c r="E275" t="s">
        <v>13</v>
      </c>
      <c r="F275" t="s">
        <v>14</v>
      </c>
      <c r="G275" t="s">
        <v>21</v>
      </c>
      <c r="H275" s="11">
        <v>1988</v>
      </c>
      <c r="I275" s="11">
        <v>37.374400000000001</v>
      </c>
      <c r="J275" s="13">
        <f>data[[#This Row],[Clicks]]/data[[#This Row],[Impressions]]</f>
        <v>1.8800000000000001E-2</v>
      </c>
      <c r="K275" s="1">
        <v>0.73599999999999988</v>
      </c>
      <c r="L275" s="2">
        <v>27.507558399999997</v>
      </c>
      <c r="M275">
        <v>2</v>
      </c>
      <c r="N275" s="1">
        <f>IF(data[[#This Row],[Conversions]]=0,0,data[[#This Row],[Spend, Dollars]]/data[[#This Row],[Conversions]])</f>
        <v>13.753779199999999</v>
      </c>
      <c r="O275" s="13">
        <f>data[[#This Row],[Conversions]]/data[[#This Row],[Clicks]]</f>
        <v>5.3512564750203342E-2</v>
      </c>
      <c r="P275" s="11">
        <v>161.27999999999997</v>
      </c>
      <c r="Q275" s="11">
        <f>IF(data[[#This Row],[Spend, Dollars]]=0,0,data[[#This Row],[Total conversion value, Dollars]]/data[[#This Row],[Spend, Dollars]])</f>
        <v>5.8631157900222792</v>
      </c>
      <c r="R275" s="2">
        <v>55</v>
      </c>
      <c r="S275" s="2">
        <v>13</v>
      </c>
      <c r="T275" s="2">
        <v>13.5</v>
      </c>
      <c r="U275" s="2">
        <f t="shared" si="4"/>
        <v>81.5</v>
      </c>
    </row>
    <row r="276" spans="1:21" x14ac:dyDescent="0.2">
      <c r="A276" t="s">
        <v>24</v>
      </c>
      <c r="B276" s="3">
        <v>45260</v>
      </c>
      <c r="C276" s="10" t="str">
        <f>TEXT(data[[#This Row],[Date]],"mmmm")</f>
        <v>November</v>
      </c>
      <c r="D276" t="s">
        <v>12</v>
      </c>
      <c r="E276" t="s">
        <v>13</v>
      </c>
      <c r="F276" t="s">
        <v>14</v>
      </c>
      <c r="G276" t="s">
        <v>21</v>
      </c>
      <c r="H276" s="11">
        <v>2054</v>
      </c>
      <c r="I276" s="11">
        <v>27.318199999999997</v>
      </c>
      <c r="J276" s="13">
        <f>data[[#This Row],[Clicks]]/data[[#This Row],[Impressions]]</f>
        <v>1.3299999999999999E-2</v>
      </c>
      <c r="K276" s="1">
        <v>0.69</v>
      </c>
      <c r="L276" s="2">
        <v>18.849557999999998</v>
      </c>
      <c r="M276">
        <v>2</v>
      </c>
      <c r="N276" s="1">
        <f>IF(data[[#This Row],[Conversions]]=0,0,data[[#This Row],[Spend, Dollars]]/data[[#This Row],[Conversions]])</f>
        <v>9.4247789999999991</v>
      </c>
      <c r="O276" s="13">
        <f>data[[#This Row],[Conversions]]/data[[#This Row],[Clicks]]</f>
        <v>7.3211265749573554E-2</v>
      </c>
      <c r="P276" s="11">
        <v>221.08799999999997</v>
      </c>
      <c r="Q276" s="11">
        <f>IF(data[[#This Row],[Spend, Dollars]]=0,0,data[[#This Row],[Total conversion value, Dollars]]/data[[#This Row],[Spend, Dollars]])</f>
        <v>11.729081392783851</v>
      </c>
      <c r="R276" s="2">
        <v>79</v>
      </c>
      <c r="S276" s="2">
        <v>8</v>
      </c>
      <c r="T276" s="2">
        <v>15</v>
      </c>
      <c r="U276" s="2">
        <f t="shared" si="4"/>
        <v>102</v>
      </c>
    </row>
    <row r="277" spans="1:21" x14ac:dyDescent="0.2">
      <c r="A277" t="s">
        <v>22</v>
      </c>
      <c r="B277" s="3">
        <v>44986</v>
      </c>
      <c r="C277" s="10" t="str">
        <f>TEXT(data[[#This Row],[Date]],"mmmm")</f>
        <v>March</v>
      </c>
      <c r="D277" t="s">
        <v>15</v>
      </c>
      <c r="E277" t="s">
        <v>13</v>
      </c>
      <c r="F277" t="s">
        <v>14</v>
      </c>
      <c r="G277" t="s">
        <v>21</v>
      </c>
      <c r="H277" s="11">
        <v>1757.4</v>
      </c>
      <c r="I277" s="11">
        <v>29.524320000000007</v>
      </c>
      <c r="J277" s="13">
        <f>data[[#This Row],[Clicks]]/data[[#This Row],[Impressions]]</f>
        <v>1.6800000000000002E-2</v>
      </c>
      <c r="K277" s="1">
        <v>1.4144999999999999</v>
      </c>
      <c r="L277" s="2">
        <v>41.762150640000009</v>
      </c>
      <c r="M277">
        <v>6</v>
      </c>
      <c r="N277" s="1">
        <f>IF(data[[#This Row],[Conversions]]=0,0,data[[#This Row],[Spend, Dollars]]/data[[#This Row],[Conversions]])</f>
        <v>6.9603584400000011</v>
      </c>
      <c r="O277" s="13">
        <f>data[[#This Row],[Conversions]]/data[[#This Row],[Clicks]]</f>
        <v>0.20322229267261696</v>
      </c>
      <c r="P277" s="11">
        <v>46.080000000000005</v>
      </c>
      <c r="Q277" s="11">
        <f>IF(data[[#This Row],[Spend, Dollars]]=0,0,data[[#This Row],[Total conversion value, Dollars]]/data[[#This Row],[Spend, Dollars]])</f>
        <v>1.103391451202332</v>
      </c>
      <c r="R277" s="2">
        <v>18</v>
      </c>
      <c r="S277" s="2">
        <v>14</v>
      </c>
      <c r="T277" s="2">
        <v>9</v>
      </c>
      <c r="U277" s="2">
        <f t="shared" si="4"/>
        <v>41</v>
      </c>
    </row>
    <row r="278" spans="1:21" x14ac:dyDescent="0.2">
      <c r="A278" t="s">
        <v>22</v>
      </c>
      <c r="B278" s="3">
        <v>44987</v>
      </c>
      <c r="C278" s="10" t="str">
        <f>TEXT(data[[#This Row],[Date]],"mmmm")</f>
        <v>March</v>
      </c>
      <c r="D278" t="s">
        <v>15</v>
      </c>
      <c r="E278" t="s">
        <v>13</v>
      </c>
      <c r="F278" t="s">
        <v>14</v>
      </c>
      <c r="G278" t="s">
        <v>21</v>
      </c>
      <c r="H278" s="11">
        <v>1900</v>
      </c>
      <c r="I278" s="11">
        <v>37.24</v>
      </c>
      <c r="J278" s="13">
        <f>data[[#This Row],[Clicks]]/data[[#This Row],[Impressions]]</f>
        <v>1.9599999999999999E-2</v>
      </c>
      <c r="K278" s="1">
        <v>0.42549999999999999</v>
      </c>
      <c r="L278" s="2">
        <v>15.84562</v>
      </c>
      <c r="M278">
        <v>3</v>
      </c>
      <c r="N278" s="1">
        <f>IF(data[[#This Row],[Conversions]]=0,0,data[[#This Row],[Spend, Dollars]]/data[[#This Row],[Conversions]])</f>
        <v>5.2818733333333334</v>
      </c>
      <c r="O278" s="13">
        <f>data[[#This Row],[Conversions]]/data[[#This Row],[Clicks]]</f>
        <v>8.0558539205155738E-2</v>
      </c>
      <c r="P278" s="11">
        <v>26.880000000000003</v>
      </c>
      <c r="Q278" s="11">
        <f>IF(data[[#This Row],[Spend, Dollars]]=0,0,data[[#This Row],[Total conversion value, Dollars]]/data[[#This Row],[Spend, Dollars]])</f>
        <v>1.6963678290909414</v>
      </c>
      <c r="R278" s="2">
        <v>25</v>
      </c>
      <c r="S278" s="2">
        <v>7</v>
      </c>
      <c r="T278" s="2">
        <v>10.5</v>
      </c>
      <c r="U278" s="2">
        <f t="shared" si="4"/>
        <v>42.5</v>
      </c>
    </row>
    <row r="279" spans="1:21" x14ac:dyDescent="0.2">
      <c r="A279" t="s">
        <v>22</v>
      </c>
      <c r="B279" s="3">
        <v>44988</v>
      </c>
      <c r="C279" s="10" t="str">
        <f>TEXT(data[[#This Row],[Date]],"mmmm")</f>
        <v>March</v>
      </c>
      <c r="D279" t="s">
        <v>15</v>
      </c>
      <c r="E279" t="s">
        <v>13</v>
      </c>
      <c r="F279" t="s">
        <v>14</v>
      </c>
      <c r="G279" t="s">
        <v>21</v>
      </c>
      <c r="H279" s="11">
        <v>1586.6000000000001</v>
      </c>
      <c r="I279" s="11">
        <v>32.207980000000006</v>
      </c>
      <c r="J279" s="13">
        <f>data[[#This Row],[Clicks]]/data[[#This Row],[Impressions]]</f>
        <v>2.0300000000000002E-2</v>
      </c>
      <c r="K279" s="1">
        <v>1.1844999999999999</v>
      </c>
      <c r="L279" s="2">
        <v>38.150352310000002</v>
      </c>
      <c r="M279">
        <v>3</v>
      </c>
      <c r="N279" s="1">
        <f>IF(data[[#This Row],[Conversions]]=0,0,data[[#This Row],[Spend, Dollars]]/data[[#This Row],[Conversions]])</f>
        <v>12.716784103333334</v>
      </c>
      <c r="O279" s="13">
        <f>data[[#This Row],[Conversions]]/data[[#This Row],[Clicks]]</f>
        <v>9.3144618197105178E-2</v>
      </c>
      <c r="P279" s="11">
        <v>111.55200000000001</v>
      </c>
      <c r="Q279" s="11">
        <f>IF(data[[#This Row],[Spend, Dollars]]=0,0,data[[#This Row],[Total conversion value, Dollars]]/data[[#This Row],[Spend, Dollars]])</f>
        <v>2.9240096944205649</v>
      </c>
      <c r="R279" s="2">
        <v>30</v>
      </c>
      <c r="S279" s="2">
        <v>23</v>
      </c>
      <c r="T279" s="2">
        <v>4.5</v>
      </c>
      <c r="U279" s="2">
        <f t="shared" si="4"/>
        <v>57.5</v>
      </c>
    </row>
    <row r="280" spans="1:21" x14ac:dyDescent="0.2">
      <c r="A280" t="s">
        <v>22</v>
      </c>
      <c r="B280" s="3">
        <v>44989</v>
      </c>
      <c r="C280" s="10" t="str">
        <f>TEXT(data[[#This Row],[Date]],"mmmm")</f>
        <v>March</v>
      </c>
      <c r="D280" t="s">
        <v>15</v>
      </c>
      <c r="E280" t="s">
        <v>13</v>
      </c>
      <c r="F280" t="s">
        <v>14</v>
      </c>
      <c r="G280" t="s">
        <v>21</v>
      </c>
      <c r="H280" s="11">
        <v>1753.6000000000001</v>
      </c>
      <c r="I280" s="11">
        <v>36.299520000000008</v>
      </c>
      <c r="J280" s="13">
        <f>data[[#This Row],[Clicks]]/data[[#This Row],[Impressions]]</f>
        <v>2.0700000000000003E-2</v>
      </c>
      <c r="K280" s="1">
        <v>1.3339999999999999</v>
      </c>
      <c r="L280" s="2">
        <v>48.423559680000004</v>
      </c>
      <c r="M280">
        <v>3</v>
      </c>
      <c r="N280" s="1">
        <f>IF(data[[#This Row],[Conversions]]=0,0,data[[#This Row],[Spend, Dollars]]/data[[#This Row],[Conversions]])</f>
        <v>16.141186560000001</v>
      </c>
      <c r="O280" s="13">
        <f>data[[#This Row],[Conversions]]/data[[#This Row],[Clicks]]</f>
        <v>8.2645720935152836E-2</v>
      </c>
      <c r="P280" s="11">
        <v>135.072</v>
      </c>
      <c r="Q280" s="11">
        <f>IF(data[[#This Row],[Spend, Dollars]]=0,0,data[[#This Row],[Total conversion value, Dollars]]/data[[#This Row],[Spend, Dollars]])</f>
        <v>2.7893860115324753</v>
      </c>
      <c r="R280" s="2">
        <v>36</v>
      </c>
      <c r="S280" s="2">
        <v>1</v>
      </c>
      <c r="T280" s="2">
        <v>10.5</v>
      </c>
      <c r="U280" s="2">
        <f t="shared" si="4"/>
        <v>47.5</v>
      </c>
    </row>
    <row r="281" spans="1:21" x14ac:dyDescent="0.2">
      <c r="A281" t="s">
        <v>22</v>
      </c>
      <c r="B281" s="3">
        <v>44990</v>
      </c>
      <c r="C281" s="10" t="str">
        <f>TEXT(data[[#This Row],[Date]],"mmmm")</f>
        <v>March</v>
      </c>
      <c r="D281" t="s">
        <v>15</v>
      </c>
      <c r="E281" t="s">
        <v>13</v>
      </c>
      <c r="F281" t="s">
        <v>14</v>
      </c>
      <c r="G281" t="s">
        <v>21</v>
      </c>
      <c r="H281" s="11">
        <v>1285.2</v>
      </c>
      <c r="I281" s="11">
        <v>24.547319999999999</v>
      </c>
      <c r="J281" s="13">
        <f>data[[#This Row],[Clicks]]/data[[#This Row],[Impressions]]</f>
        <v>1.9099999999999999E-2</v>
      </c>
      <c r="K281" s="1">
        <v>1.0004999999999999</v>
      </c>
      <c r="L281" s="2">
        <v>24.559593659999997</v>
      </c>
      <c r="M281">
        <v>2</v>
      </c>
      <c r="N281" s="1">
        <f>IF(data[[#This Row],[Conversions]]=0,0,data[[#This Row],[Spend, Dollars]]/data[[#This Row],[Conversions]])</f>
        <v>12.279796829999999</v>
      </c>
      <c r="O281" s="13">
        <f>data[[#This Row],[Conversions]]/data[[#This Row],[Clicks]]</f>
        <v>8.1475289359490166E-2</v>
      </c>
      <c r="P281" s="11">
        <v>39.360000000000007</v>
      </c>
      <c r="Q281" s="11">
        <f>IF(data[[#This Row],[Spend, Dollars]]=0,0,data[[#This Row],[Total conversion value, Dollars]]/data[[#This Row],[Spend, Dollars]])</f>
        <v>1.6026323784055641</v>
      </c>
      <c r="R281" s="2">
        <v>47</v>
      </c>
      <c r="S281" s="2">
        <v>9</v>
      </c>
      <c r="T281" s="2">
        <v>9</v>
      </c>
      <c r="U281" s="2">
        <f t="shared" si="4"/>
        <v>65</v>
      </c>
    </row>
    <row r="282" spans="1:21" x14ac:dyDescent="0.2">
      <c r="A282" t="s">
        <v>22</v>
      </c>
      <c r="B282" s="3">
        <v>44991</v>
      </c>
      <c r="C282" s="10" t="str">
        <f>TEXT(data[[#This Row],[Date]],"mmmm")</f>
        <v>March</v>
      </c>
      <c r="D282" t="s">
        <v>15</v>
      </c>
      <c r="E282" t="s">
        <v>13</v>
      </c>
      <c r="F282" t="s">
        <v>14</v>
      </c>
      <c r="G282" t="s">
        <v>21</v>
      </c>
      <c r="H282" s="11">
        <v>1746</v>
      </c>
      <c r="I282" s="11">
        <v>33.173999999999999</v>
      </c>
      <c r="J282" s="13">
        <f>data[[#This Row],[Clicks]]/data[[#This Row],[Impressions]]</f>
        <v>1.9E-2</v>
      </c>
      <c r="K282" s="1">
        <v>0.62099999999999989</v>
      </c>
      <c r="L282" s="2">
        <v>20.601053999999994</v>
      </c>
      <c r="M282">
        <v>2</v>
      </c>
      <c r="N282" s="1">
        <f>IF(data[[#This Row],[Conversions]]=0,0,data[[#This Row],[Spend, Dollars]]/data[[#This Row],[Conversions]])</f>
        <v>10.300526999999997</v>
      </c>
      <c r="O282" s="13">
        <f>data[[#This Row],[Conversions]]/data[[#This Row],[Clicks]]</f>
        <v>6.0288177488394525E-2</v>
      </c>
      <c r="P282" s="11">
        <v>45.12</v>
      </c>
      <c r="Q282" s="11">
        <f>IF(data[[#This Row],[Spend, Dollars]]=0,0,data[[#This Row],[Total conversion value, Dollars]]/data[[#This Row],[Spend, Dollars]])</f>
        <v>2.190179201510758</v>
      </c>
      <c r="R282" s="2">
        <v>49</v>
      </c>
      <c r="S282" s="2">
        <v>16</v>
      </c>
      <c r="T282" s="2">
        <v>9</v>
      </c>
      <c r="U282" s="2">
        <f t="shared" si="4"/>
        <v>74</v>
      </c>
    </row>
    <row r="283" spans="1:21" x14ac:dyDescent="0.2">
      <c r="A283" t="s">
        <v>22</v>
      </c>
      <c r="B283" s="3">
        <v>44992</v>
      </c>
      <c r="C283" s="10" t="str">
        <f>TEXT(data[[#This Row],[Date]],"mmmm")</f>
        <v>March</v>
      </c>
      <c r="D283" t="s">
        <v>15</v>
      </c>
      <c r="E283" t="s">
        <v>13</v>
      </c>
      <c r="F283" t="s">
        <v>14</v>
      </c>
      <c r="G283" t="s">
        <v>21</v>
      </c>
      <c r="H283" s="11">
        <v>1912.2</v>
      </c>
      <c r="I283" s="11">
        <v>24.284940000000006</v>
      </c>
      <c r="J283" s="13">
        <f>data[[#This Row],[Clicks]]/data[[#This Row],[Impressions]]</f>
        <v>1.2700000000000003E-2</v>
      </c>
      <c r="K283" s="1">
        <v>1.0465</v>
      </c>
      <c r="L283" s="2">
        <v>25.414189710000006</v>
      </c>
      <c r="M283">
        <v>1</v>
      </c>
      <c r="N283" s="1">
        <f>IF(data[[#This Row],[Conversions]]=0,0,data[[#This Row],[Spend, Dollars]]/data[[#This Row],[Conversions]])</f>
        <v>25.414189710000006</v>
      </c>
      <c r="O283" s="13">
        <f>data[[#This Row],[Conversions]]/data[[#This Row],[Clicks]]</f>
        <v>4.1177783432860028E-2</v>
      </c>
      <c r="P283" s="11">
        <v>17.28</v>
      </c>
      <c r="Q283" s="11">
        <f>IF(data[[#This Row],[Spend, Dollars]]=0,0,data[[#This Row],[Total conversion value, Dollars]]/data[[#This Row],[Spend, Dollars]])</f>
        <v>0.67993511487799452</v>
      </c>
      <c r="R283" s="2">
        <v>33</v>
      </c>
      <c r="S283" s="2">
        <v>21</v>
      </c>
      <c r="T283" s="2">
        <v>1.5</v>
      </c>
      <c r="U283" s="2">
        <f t="shared" si="4"/>
        <v>55.5</v>
      </c>
    </row>
    <row r="284" spans="1:21" x14ac:dyDescent="0.2">
      <c r="A284" t="s">
        <v>22</v>
      </c>
      <c r="B284" s="3">
        <v>44993</v>
      </c>
      <c r="C284" s="10" t="str">
        <f>TEXT(data[[#This Row],[Date]],"mmmm")</f>
        <v>March</v>
      </c>
      <c r="D284" t="s">
        <v>15</v>
      </c>
      <c r="E284" t="s">
        <v>13</v>
      </c>
      <c r="F284" t="s">
        <v>14</v>
      </c>
      <c r="G284" t="s">
        <v>21</v>
      </c>
      <c r="H284" s="11">
        <v>1618.8</v>
      </c>
      <c r="I284" s="11">
        <v>32.699759999999998</v>
      </c>
      <c r="J284" s="13">
        <f>data[[#This Row],[Clicks]]/data[[#This Row],[Impressions]]</f>
        <v>2.0199999999999999E-2</v>
      </c>
      <c r="K284" s="1">
        <v>1.1729999999999996</v>
      </c>
      <c r="L284" s="2">
        <v>38.356818479999987</v>
      </c>
      <c r="M284">
        <v>1</v>
      </c>
      <c r="N284" s="1">
        <f>IF(data[[#This Row],[Conversions]]=0,0,data[[#This Row],[Spend, Dollars]]/data[[#This Row],[Conversions]])</f>
        <v>38.356818479999987</v>
      </c>
      <c r="O284" s="13">
        <f>data[[#This Row],[Conversions]]/data[[#This Row],[Clicks]]</f>
        <v>3.0581264204997224E-2</v>
      </c>
      <c r="P284" s="11">
        <v>0.96</v>
      </c>
      <c r="Q284" s="11">
        <f>IF(data[[#This Row],[Spend, Dollars]]=0,0,data[[#This Row],[Total conversion value, Dollars]]/data[[#This Row],[Spend, Dollars]])</f>
        <v>2.5028144617900549E-2</v>
      </c>
      <c r="R284" s="2">
        <v>28</v>
      </c>
      <c r="S284" s="2">
        <v>9</v>
      </c>
      <c r="T284" s="2">
        <v>12</v>
      </c>
      <c r="U284" s="2">
        <f t="shared" si="4"/>
        <v>49</v>
      </c>
    </row>
    <row r="285" spans="1:21" x14ac:dyDescent="0.2">
      <c r="A285" t="s">
        <v>22</v>
      </c>
      <c r="B285" s="3">
        <v>44994</v>
      </c>
      <c r="C285" s="10" t="str">
        <f>TEXT(data[[#This Row],[Date]],"mmmm")</f>
        <v>March</v>
      </c>
      <c r="D285" t="s">
        <v>15</v>
      </c>
      <c r="E285" t="s">
        <v>13</v>
      </c>
      <c r="F285" t="s">
        <v>14</v>
      </c>
      <c r="G285" t="s">
        <v>21</v>
      </c>
      <c r="H285" s="11">
        <v>1227.5999999999999</v>
      </c>
      <c r="I285" s="11">
        <v>26.884440000000001</v>
      </c>
      <c r="J285" s="13">
        <f>data[[#This Row],[Clicks]]/data[[#This Row],[Impressions]]</f>
        <v>2.1900000000000003E-2</v>
      </c>
      <c r="K285" s="1">
        <v>0.26449999999999996</v>
      </c>
      <c r="L285" s="2">
        <v>7.1109343799999989</v>
      </c>
      <c r="M285">
        <v>1</v>
      </c>
      <c r="N285" s="1">
        <f>IF(data[[#This Row],[Conversions]]=0,0,data[[#This Row],[Spend, Dollars]]/data[[#This Row],[Conversions]])</f>
        <v>7.1109343799999989</v>
      </c>
      <c r="O285" s="13">
        <f>data[[#This Row],[Conversions]]/data[[#This Row],[Clicks]]</f>
        <v>3.7196236931102154E-2</v>
      </c>
      <c r="P285" s="11">
        <v>41.279999999999994</v>
      </c>
      <c r="Q285" s="11">
        <f>IF(data[[#This Row],[Spend, Dollars]]=0,0,data[[#This Row],[Total conversion value, Dollars]]/data[[#This Row],[Spend, Dollars]])</f>
        <v>5.8051442741621813</v>
      </c>
      <c r="R285" s="2">
        <v>49</v>
      </c>
      <c r="S285" s="2">
        <v>12</v>
      </c>
      <c r="T285" s="2">
        <v>9</v>
      </c>
      <c r="U285" s="2">
        <f t="shared" si="4"/>
        <v>70</v>
      </c>
    </row>
    <row r="286" spans="1:21" x14ac:dyDescent="0.2">
      <c r="A286" t="s">
        <v>22</v>
      </c>
      <c r="B286" s="3">
        <v>44995</v>
      </c>
      <c r="C286" s="10" t="str">
        <f>TEXT(data[[#This Row],[Date]],"mmmm")</f>
        <v>March</v>
      </c>
      <c r="D286" t="s">
        <v>15</v>
      </c>
      <c r="E286" t="s">
        <v>13</v>
      </c>
      <c r="F286" t="s">
        <v>14</v>
      </c>
      <c r="G286" t="s">
        <v>21</v>
      </c>
      <c r="H286" s="11">
        <v>1991.6000000000001</v>
      </c>
      <c r="I286" s="11">
        <v>31.467280000000006</v>
      </c>
      <c r="J286" s="13">
        <f>data[[#This Row],[Clicks]]/data[[#This Row],[Impressions]]</f>
        <v>1.5800000000000002E-2</v>
      </c>
      <c r="K286" s="1">
        <v>1.0694999999999999</v>
      </c>
      <c r="L286" s="2">
        <v>33.65425596</v>
      </c>
      <c r="M286">
        <v>0</v>
      </c>
      <c r="N286" s="1">
        <f>IF(data[[#This Row],[Conversions]]=0,0,data[[#This Row],[Spend, Dollars]]/data[[#This Row],[Conversions]])</f>
        <v>0</v>
      </c>
      <c r="O286" s="13">
        <f>data[[#This Row],[Conversions]]/data[[#This Row],[Clicks]]</f>
        <v>0</v>
      </c>
      <c r="P286" s="11">
        <v>61.151999999999987</v>
      </c>
      <c r="Q286" s="11">
        <f>IF(data[[#This Row],[Spend, Dollars]]=0,0,data[[#This Row],[Total conversion value, Dollars]]/data[[#This Row],[Spend, Dollars]])</f>
        <v>1.8170658734123442</v>
      </c>
      <c r="R286" s="2">
        <v>51</v>
      </c>
      <c r="S286" s="2">
        <v>14</v>
      </c>
      <c r="T286" s="2">
        <v>3</v>
      </c>
      <c r="U286" s="2">
        <f t="shared" si="4"/>
        <v>68</v>
      </c>
    </row>
    <row r="287" spans="1:21" x14ac:dyDescent="0.2">
      <c r="A287" t="s">
        <v>22</v>
      </c>
      <c r="B287" s="3">
        <v>44996</v>
      </c>
      <c r="C287" s="10" t="str">
        <f>TEXT(data[[#This Row],[Date]],"mmmm")</f>
        <v>March</v>
      </c>
      <c r="D287" t="s">
        <v>15</v>
      </c>
      <c r="E287" t="s">
        <v>13</v>
      </c>
      <c r="F287" t="s">
        <v>14</v>
      </c>
      <c r="G287" t="s">
        <v>21</v>
      </c>
      <c r="H287" s="11">
        <v>1831.2</v>
      </c>
      <c r="I287" s="11">
        <v>30.214800000000004</v>
      </c>
      <c r="J287" s="13">
        <f>data[[#This Row],[Clicks]]/data[[#This Row],[Impressions]]</f>
        <v>1.6500000000000001E-2</v>
      </c>
      <c r="K287" s="1">
        <v>0.25299999999999995</v>
      </c>
      <c r="L287" s="2">
        <v>7.6443443999999996</v>
      </c>
      <c r="M287">
        <v>4</v>
      </c>
      <c r="N287" s="1">
        <f>IF(data[[#This Row],[Conversions]]=0,0,data[[#This Row],[Spend, Dollars]]/data[[#This Row],[Conversions]])</f>
        <v>1.9110860999999999</v>
      </c>
      <c r="O287" s="13">
        <f>data[[#This Row],[Conversions]]/data[[#This Row],[Clicks]]</f>
        <v>0.1323854534863709</v>
      </c>
      <c r="P287" s="11">
        <v>23.040000000000003</v>
      </c>
      <c r="Q287" s="11">
        <f>IF(data[[#This Row],[Spend, Dollars]]=0,0,data[[#This Row],[Total conversion value, Dollars]]/data[[#This Row],[Spend, Dollars]])</f>
        <v>3.0139929331284452</v>
      </c>
      <c r="R287" s="2">
        <v>14</v>
      </c>
      <c r="S287" s="2">
        <v>3</v>
      </c>
      <c r="T287" s="2">
        <v>13.5</v>
      </c>
      <c r="U287" s="2">
        <f t="shared" si="4"/>
        <v>30.5</v>
      </c>
    </row>
    <row r="288" spans="1:21" x14ac:dyDescent="0.2">
      <c r="A288" t="s">
        <v>22</v>
      </c>
      <c r="B288" s="3">
        <v>44997</v>
      </c>
      <c r="C288" s="10" t="str">
        <f>TEXT(data[[#This Row],[Date]],"mmmm")</f>
        <v>March</v>
      </c>
      <c r="D288" t="s">
        <v>15</v>
      </c>
      <c r="E288" t="s">
        <v>13</v>
      </c>
      <c r="F288" t="s">
        <v>14</v>
      </c>
      <c r="G288" t="s">
        <v>21</v>
      </c>
      <c r="H288" s="11">
        <v>1849.8000000000002</v>
      </c>
      <c r="I288" s="11">
        <v>30.706680000000009</v>
      </c>
      <c r="J288" s="13">
        <f>data[[#This Row],[Clicks]]/data[[#This Row],[Impressions]]</f>
        <v>1.6600000000000004E-2</v>
      </c>
      <c r="K288" s="1">
        <v>0.9544999999999999</v>
      </c>
      <c r="L288" s="2">
        <v>29.309526060000007</v>
      </c>
      <c r="M288">
        <v>4</v>
      </c>
      <c r="N288" s="1">
        <f>IF(data[[#This Row],[Conversions]]=0,0,data[[#This Row],[Spend, Dollars]]/data[[#This Row],[Conversions]])</f>
        <v>7.3273815150000017</v>
      </c>
      <c r="O288" s="13">
        <f>data[[#This Row],[Conversions]]/data[[#This Row],[Clicks]]</f>
        <v>0.13026481534311096</v>
      </c>
      <c r="P288" s="11">
        <v>114.23999999999998</v>
      </c>
      <c r="Q288" s="11">
        <f>IF(data[[#This Row],[Spend, Dollars]]=0,0,data[[#This Row],[Total conversion value, Dollars]]/data[[#This Row],[Spend, Dollars]])</f>
        <v>3.8977088802506539</v>
      </c>
      <c r="R288" s="2">
        <v>25</v>
      </c>
      <c r="S288" s="2">
        <v>15</v>
      </c>
      <c r="T288" s="2">
        <v>10.5</v>
      </c>
      <c r="U288" s="2">
        <f t="shared" si="4"/>
        <v>50.5</v>
      </c>
    </row>
    <row r="289" spans="1:21" x14ac:dyDescent="0.2">
      <c r="A289" t="s">
        <v>22</v>
      </c>
      <c r="B289" s="3">
        <v>44998</v>
      </c>
      <c r="C289" s="10" t="str">
        <f>TEXT(data[[#This Row],[Date]],"mmmm")</f>
        <v>March</v>
      </c>
      <c r="D289" t="s">
        <v>15</v>
      </c>
      <c r="E289" t="s">
        <v>13</v>
      </c>
      <c r="F289" t="s">
        <v>14</v>
      </c>
      <c r="G289" t="s">
        <v>21</v>
      </c>
      <c r="H289" s="11">
        <v>1458</v>
      </c>
      <c r="I289" s="11">
        <v>17.6418</v>
      </c>
      <c r="J289" s="13">
        <f>data[[#This Row],[Clicks]]/data[[#This Row],[Impressions]]</f>
        <v>1.21E-2</v>
      </c>
      <c r="K289" s="1">
        <v>0.17250000000000001</v>
      </c>
      <c r="L289" s="2">
        <v>3.0432105000000003</v>
      </c>
      <c r="M289">
        <v>3</v>
      </c>
      <c r="N289" s="1">
        <f>IF(data[[#This Row],[Conversions]]=0,0,data[[#This Row],[Spend, Dollars]]/data[[#This Row],[Conversions]])</f>
        <v>1.0144035</v>
      </c>
      <c r="O289" s="13">
        <f>data[[#This Row],[Conversions]]/data[[#This Row],[Clicks]]</f>
        <v>0.17005067510118016</v>
      </c>
      <c r="P289" s="11">
        <v>9.6</v>
      </c>
      <c r="Q289" s="11">
        <f>IF(data[[#This Row],[Spend, Dollars]]=0,0,data[[#This Row],[Total conversion value, Dollars]]/data[[#This Row],[Spend, Dollars]])</f>
        <v>3.1545632482537762</v>
      </c>
      <c r="R289" s="2">
        <v>44</v>
      </c>
      <c r="S289" s="2">
        <v>21</v>
      </c>
      <c r="T289" s="2">
        <v>4.5</v>
      </c>
      <c r="U289" s="2">
        <f t="shared" si="4"/>
        <v>69.5</v>
      </c>
    </row>
    <row r="290" spans="1:21" x14ac:dyDescent="0.2">
      <c r="A290" t="s">
        <v>22</v>
      </c>
      <c r="B290" s="3">
        <v>44999</v>
      </c>
      <c r="C290" s="10" t="str">
        <f>TEXT(data[[#This Row],[Date]],"mmmm")</f>
        <v>March</v>
      </c>
      <c r="D290" t="s">
        <v>15</v>
      </c>
      <c r="E290" t="s">
        <v>13</v>
      </c>
      <c r="F290" t="s">
        <v>14</v>
      </c>
      <c r="G290" t="s">
        <v>21</v>
      </c>
      <c r="H290" s="11">
        <v>1481.2</v>
      </c>
      <c r="I290" s="11">
        <v>30.957079999999998</v>
      </c>
      <c r="J290" s="13">
        <f>data[[#This Row],[Clicks]]/data[[#This Row],[Impressions]]</f>
        <v>2.0899999999999998E-2</v>
      </c>
      <c r="K290" s="1">
        <v>0.63249999999999995</v>
      </c>
      <c r="L290" s="2">
        <v>19.580353099999996</v>
      </c>
      <c r="M290">
        <v>2</v>
      </c>
      <c r="N290" s="1">
        <f>IF(data[[#This Row],[Conversions]]=0,0,data[[#This Row],[Spend, Dollars]]/data[[#This Row],[Conversions]])</f>
        <v>9.7901765499999982</v>
      </c>
      <c r="O290" s="13">
        <f>data[[#This Row],[Conversions]]/data[[#This Row],[Clicks]]</f>
        <v>6.4605576494940739E-2</v>
      </c>
      <c r="P290" s="11">
        <v>71.231999999999999</v>
      </c>
      <c r="Q290" s="11">
        <f>IF(data[[#This Row],[Spend, Dollars]]=0,0,data[[#This Row],[Total conversion value, Dollars]]/data[[#This Row],[Spend, Dollars]])</f>
        <v>3.6379323516898179</v>
      </c>
      <c r="R290" s="2">
        <v>44</v>
      </c>
      <c r="S290" s="2">
        <v>20</v>
      </c>
      <c r="T290" s="2">
        <v>12</v>
      </c>
      <c r="U290" s="2">
        <f t="shared" si="4"/>
        <v>76</v>
      </c>
    </row>
    <row r="291" spans="1:21" x14ac:dyDescent="0.2">
      <c r="A291" t="s">
        <v>22</v>
      </c>
      <c r="B291" s="3">
        <v>45000</v>
      </c>
      <c r="C291" s="10" t="str">
        <f>TEXT(data[[#This Row],[Date]],"mmmm")</f>
        <v>March</v>
      </c>
      <c r="D291" t="s">
        <v>15</v>
      </c>
      <c r="E291" t="s">
        <v>13</v>
      </c>
      <c r="F291" t="s">
        <v>14</v>
      </c>
      <c r="G291" t="s">
        <v>21</v>
      </c>
      <c r="H291" s="11">
        <v>1690.4</v>
      </c>
      <c r="I291" s="11">
        <v>35.160320000000013</v>
      </c>
      <c r="J291" s="13">
        <f>data[[#This Row],[Clicks]]/data[[#This Row],[Impressions]]</f>
        <v>2.0800000000000006E-2</v>
      </c>
      <c r="K291" s="1">
        <v>1.0004999999999997</v>
      </c>
      <c r="L291" s="2">
        <v>35.17790016</v>
      </c>
      <c r="M291">
        <v>2</v>
      </c>
      <c r="N291" s="1">
        <f>IF(data[[#This Row],[Conversions]]=0,0,data[[#This Row],[Spend, Dollars]]/data[[#This Row],[Conversions]])</f>
        <v>17.58895008</v>
      </c>
      <c r="O291" s="13">
        <f>data[[#This Row],[Conversions]]/data[[#This Row],[Clicks]]</f>
        <v>5.6882303687793491E-2</v>
      </c>
      <c r="P291" s="11">
        <v>101.47199999999999</v>
      </c>
      <c r="Q291" s="11">
        <f>IF(data[[#This Row],[Spend, Dollars]]=0,0,data[[#This Row],[Total conversion value, Dollars]]/data[[#This Row],[Spend, Dollars]])</f>
        <v>2.8845382907585124</v>
      </c>
      <c r="R291" s="2">
        <v>57</v>
      </c>
      <c r="S291" s="2">
        <v>12</v>
      </c>
      <c r="T291" s="2">
        <v>10.5</v>
      </c>
      <c r="U291" s="2">
        <f t="shared" si="4"/>
        <v>79.5</v>
      </c>
    </row>
    <row r="292" spans="1:21" x14ac:dyDescent="0.2">
      <c r="A292" t="s">
        <v>22</v>
      </c>
      <c r="B292" s="3">
        <v>45001</v>
      </c>
      <c r="C292" s="10" t="str">
        <f>TEXT(data[[#This Row],[Date]],"mmmm")</f>
        <v>March</v>
      </c>
      <c r="D292" t="s">
        <v>15</v>
      </c>
      <c r="E292" t="s">
        <v>13</v>
      </c>
      <c r="F292" t="s">
        <v>14</v>
      </c>
      <c r="G292" t="s">
        <v>21</v>
      </c>
      <c r="H292" s="11">
        <v>1979.6000000000001</v>
      </c>
      <c r="I292" s="11">
        <v>30.485840000000003</v>
      </c>
      <c r="J292" s="13">
        <f>data[[#This Row],[Clicks]]/data[[#This Row],[Impressions]]</f>
        <v>1.54E-2</v>
      </c>
      <c r="K292" s="1">
        <v>1.0349999999999999</v>
      </c>
      <c r="L292" s="2">
        <v>31.552844400000001</v>
      </c>
      <c r="M292">
        <v>5</v>
      </c>
      <c r="N292" s="1">
        <f>IF(data[[#This Row],[Conversions]]=0,0,data[[#This Row],[Spend, Dollars]]/data[[#This Row],[Conversions]])</f>
        <v>6.3105688799999999</v>
      </c>
      <c r="O292" s="13">
        <f>data[[#This Row],[Conversions]]/data[[#This Row],[Clicks]]</f>
        <v>0.1640105701532252</v>
      </c>
      <c r="P292" s="11">
        <v>19.2</v>
      </c>
      <c r="Q292" s="11">
        <f>IF(data[[#This Row],[Spend, Dollars]]=0,0,data[[#This Row],[Total conversion value, Dollars]]/data[[#This Row],[Spend, Dollars]])</f>
        <v>0.60850298491631383</v>
      </c>
      <c r="R292" s="2">
        <v>43</v>
      </c>
      <c r="S292" s="2">
        <v>2</v>
      </c>
      <c r="T292" s="2">
        <v>12</v>
      </c>
      <c r="U292" s="2">
        <f t="shared" si="4"/>
        <v>57</v>
      </c>
    </row>
    <row r="293" spans="1:21" x14ac:dyDescent="0.2">
      <c r="A293" t="s">
        <v>22</v>
      </c>
      <c r="B293" s="3">
        <v>45002</v>
      </c>
      <c r="C293" s="10" t="str">
        <f>TEXT(data[[#This Row],[Date]],"mmmm")</f>
        <v>March</v>
      </c>
      <c r="D293" t="s">
        <v>15</v>
      </c>
      <c r="E293" t="s">
        <v>13</v>
      </c>
      <c r="F293" t="s">
        <v>14</v>
      </c>
      <c r="G293" t="s">
        <v>21</v>
      </c>
      <c r="H293" s="11">
        <v>1428.8000000000002</v>
      </c>
      <c r="I293" s="11">
        <v>27.290080000000007</v>
      </c>
      <c r="J293" s="13">
        <f>data[[#This Row],[Clicks]]/data[[#This Row],[Impressions]]</f>
        <v>1.9100000000000002E-2</v>
      </c>
      <c r="K293" s="1">
        <v>1.288</v>
      </c>
      <c r="L293" s="2">
        <v>35.149623040000009</v>
      </c>
      <c r="M293">
        <v>5</v>
      </c>
      <c r="N293" s="1">
        <f>IF(data[[#This Row],[Conversions]]=0,0,data[[#This Row],[Spend, Dollars]]/data[[#This Row],[Conversions]])</f>
        <v>7.0299246080000017</v>
      </c>
      <c r="O293" s="13">
        <f>data[[#This Row],[Conversions]]/data[[#This Row],[Clicks]]</f>
        <v>0.18321675861705056</v>
      </c>
      <c r="P293" s="11">
        <v>192.19199999999998</v>
      </c>
      <c r="Q293" s="11">
        <f>IF(data[[#This Row],[Spend, Dollars]]=0,0,data[[#This Row],[Total conversion value, Dollars]]/data[[#This Row],[Spend, Dollars]])</f>
        <v>5.4678253528149341</v>
      </c>
      <c r="R293" s="2">
        <v>48</v>
      </c>
      <c r="S293" s="2">
        <v>20</v>
      </c>
      <c r="T293" s="2">
        <v>6</v>
      </c>
      <c r="U293" s="2">
        <f t="shared" si="4"/>
        <v>74</v>
      </c>
    </row>
    <row r="294" spans="1:21" x14ac:dyDescent="0.2">
      <c r="A294" t="s">
        <v>22</v>
      </c>
      <c r="B294" s="3">
        <v>45003</v>
      </c>
      <c r="C294" s="10" t="str">
        <f>TEXT(data[[#This Row],[Date]],"mmmm")</f>
        <v>March</v>
      </c>
      <c r="D294" t="s">
        <v>15</v>
      </c>
      <c r="E294" t="s">
        <v>13</v>
      </c>
      <c r="F294" t="s">
        <v>14</v>
      </c>
      <c r="G294" t="s">
        <v>21</v>
      </c>
      <c r="H294" s="11">
        <v>1900.2</v>
      </c>
      <c r="I294" s="11">
        <v>31.353300000000008</v>
      </c>
      <c r="J294" s="13">
        <f>data[[#This Row],[Clicks]]/data[[#This Row],[Impressions]]</f>
        <v>1.6500000000000004E-2</v>
      </c>
      <c r="K294" s="1">
        <v>0.14949999999999999</v>
      </c>
      <c r="L294" s="2">
        <v>4.6873183500000009</v>
      </c>
      <c r="M294">
        <v>3</v>
      </c>
      <c r="N294" s="1">
        <f>IF(data[[#This Row],[Conversions]]=0,0,data[[#This Row],[Spend, Dollars]]/data[[#This Row],[Conversions]])</f>
        <v>1.5624394500000003</v>
      </c>
      <c r="O294" s="13">
        <f>data[[#This Row],[Conversions]]/data[[#This Row],[Clicks]]</f>
        <v>9.5683707935049878E-2</v>
      </c>
      <c r="P294" s="11">
        <v>153.21599999999998</v>
      </c>
      <c r="Q294" s="11">
        <f>IF(data[[#This Row],[Spend, Dollars]]=0,0,data[[#This Row],[Total conversion value, Dollars]]/data[[#This Row],[Spend, Dollars]])</f>
        <v>32.687346700059308</v>
      </c>
      <c r="R294" s="2">
        <v>49</v>
      </c>
      <c r="S294" s="2">
        <v>4</v>
      </c>
      <c r="T294" s="2">
        <v>6</v>
      </c>
      <c r="U294" s="2">
        <f t="shared" si="4"/>
        <v>59</v>
      </c>
    </row>
    <row r="295" spans="1:21" x14ac:dyDescent="0.2">
      <c r="A295" t="s">
        <v>22</v>
      </c>
      <c r="B295" s="3">
        <v>45004</v>
      </c>
      <c r="C295" s="10" t="str">
        <f>TEXT(data[[#This Row],[Date]],"mmmm")</f>
        <v>March</v>
      </c>
      <c r="D295" t="s">
        <v>15</v>
      </c>
      <c r="E295" t="s">
        <v>13</v>
      </c>
      <c r="F295" t="s">
        <v>14</v>
      </c>
      <c r="G295" t="s">
        <v>21</v>
      </c>
      <c r="H295" s="11">
        <v>1901.2</v>
      </c>
      <c r="I295" s="11">
        <v>28.32788</v>
      </c>
      <c r="J295" s="13">
        <f>data[[#This Row],[Clicks]]/data[[#This Row],[Impressions]]</f>
        <v>1.49E-2</v>
      </c>
      <c r="K295" s="1">
        <v>1.1499999999999999</v>
      </c>
      <c r="L295" s="2">
        <v>32.577061999999998</v>
      </c>
      <c r="M295">
        <v>5</v>
      </c>
      <c r="N295" s="1">
        <f>IF(data[[#This Row],[Conversions]]=0,0,data[[#This Row],[Spend, Dollars]]/data[[#This Row],[Conversions]])</f>
        <v>6.5154123999999998</v>
      </c>
      <c r="O295" s="13">
        <f>data[[#This Row],[Conversions]]/data[[#This Row],[Clicks]]</f>
        <v>0.17650456017181659</v>
      </c>
      <c r="P295" s="11">
        <v>50.88</v>
      </c>
      <c r="Q295" s="11">
        <f>IF(data[[#This Row],[Spend, Dollars]]=0,0,data[[#This Row],[Total conversion value, Dollars]]/data[[#This Row],[Spend, Dollars]])</f>
        <v>1.5618351341812224</v>
      </c>
      <c r="R295" s="2">
        <v>37</v>
      </c>
      <c r="S295" s="2">
        <v>18</v>
      </c>
      <c r="T295" s="2">
        <v>1.5</v>
      </c>
      <c r="U295" s="2">
        <f t="shared" si="4"/>
        <v>56.5</v>
      </c>
    </row>
    <row r="296" spans="1:21" x14ac:dyDescent="0.2">
      <c r="A296" t="s">
        <v>22</v>
      </c>
      <c r="B296" s="3">
        <v>45005</v>
      </c>
      <c r="C296" s="10" t="str">
        <f>TEXT(data[[#This Row],[Date]],"mmmm")</f>
        <v>March</v>
      </c>
      <c r="D296" t="s">
        <v>15</v>
      </c>
      <c r="E296" t="s">
        <v>13</v>
      </c>
      <c r="F296" t="s">
        <v>14</v>
      </c>
      <c r="G296" t="s">
        <v>21</v>
      </c>
      <c r="H296" s="11">
        <v>1582</v>
      </c>
      <c r="I296" s="11">
        <v>24.679199999999998</v>
      </c>
      <c r="J296" s="13">
        <f>data[[#This Row],[Clicks]]/data[[#This Row],[Impressions]]</f>
        <v>1.5599999999999999E-2</v>
      </c>
      <c r="K296" s="1">
        <v>1.3915</v>
      </c>
      <c r="L296" s="2">
        <v>34.341106799999999</v>
      </c>
      <c r="M296">
        <v>4</v>
      </c>
      <c r="N296" s="1">
        <f>IF(data[[#This Row],[Conversions]]=0,0,data[[#This Row],[Spend, Dollars]]/data[[#This Row],[Conversions]])</f>
        <v>8.5852766999999997</v>
      </c>
      <c r="O296" s="13">
        <f>data[[#This Row],[Conversions]]/data[[#This Row],[Clicks]]</f>
        <v>0.16207980809750722</v>
      </c>
      <c r="P296" s="11">
        <v>79.295999999999992</v>
      </c>
      <c r="Q296" s="11">
        <f>IF(data[[#This Row],[Spend, Dollars]]=0,0,data[[#This Row],[Total conversion value, Dollars]]/data[[#This Row],[Spend, Dollars]])</f>
        <v>2.3090694327883456</v>
      </c>
      <c r="R296" s="2">
        <v>59</v>
      </c>
      <c r="S296" s="2">
        <v>20</v>
      </c>
      <c r="T296" s="2">
        <v>12</v>
      </c>
      <c r="U296" s="2">
        <f t="shared" si="4"/>
        <v>91</v>
      </c>
    </row>
    <row r="297" spans="1:21" x14ac:dyDescent="0.2">
      <c r="A297" t="s">
        <v>22</v>
      </c>
      <c r="B297" s="3">
        <v>45006</v>
      </c>
      <c r="C297" s="10" t="str">
        <f>TEXT(data[[#This Row],[Date]],"mmmm")</f>
        <v>March</v>
      </c>
      <c r="D297" t="s">
        <v>15</v>
      </c>
      <c r="E297" t="s">
        <v>13</v>
      </c>
      <c r="F297" t="s">
        <v>14</v>
      </c>
      <c r="G297" t="s">
        <v>21</v>
      </c>
      <c r="H297" s="11">
        <v>1428.8</v>
      </c>
      <c r="I297" s="11">
        <v>27.147200000000005</v>
      </c>
      <c r="J297" s="13">
        <f>data[[#This Row],[Clicks]]/data[[#This Row],[Impressions]]</f>
        <v>1.9000000000000003E-2</v>
      </c>
      <c r="K297" s="1">
        <v>1.4029999999999996</v>
      </c>
      <c r="L297" s="2">
        <v>38.087521599999995</v>
      </c>
      <c r="M297">
        <v>3</v>
      </c>
      <c r="N297" s="1">
        <f>IF(data[[#This Row],[Conversions]]=0,0,data[[#This Row],[Spend, Dollars]]/data[[#This Row],[Conversions]])</f>
        <v>12.695840533333332</v>
      </c>
      <c r="O297" s="13">
        <f>data[[#This Row],[Conversions]]/data[[#This Row],[Clicks]]</f>
        <v>0.11050863440796839</v>
      </c>
      <c r="P297" s="11">
        <v>88.703999999999994</v>
      </c>
      <c r="Q297" s="11">
        <f>IF(data[[#This Row],[Spend, Dollars]]=0,0,data[[#This Row],[Total conversion value, Dollars]]/data[[#This Row],[Spend, Dollars]])</f>
        <v>2.3289517478081327</v>
      </c>
      <c r="R297" s="2">
        <v>70</v>
      </c>
      <c r="S297" s="2">
        <v>16</v>
      </c>
      <c r="T297" s="2">
        <v>9</v>
      </c>
      <c r="U297" s="2">
        <f t="shared" si="4"/>
        <v>95</v>
      </c>
    </row>
    <row r="298" spans="1:21" x14ac:dyDescent="0.2">
      <c r="A298" t="s">
        <v>22</v>
      </c>
      <c r="B298" s="3">
        <v>45007</v>
      </c>
      <c r="C298" s="10" t="str">
        <f>TEXT(data[[#This Row],[Date]],"mmmm")</f>
        <v>March</v>
      </c>
      <c r="D298" t="s">
        <v>15</v>
      </c>
      <c r="E298" t="s">
        <v>13</v>
      </c>
      <c r="F298" t="s">
        <v>14</v>
      </c>
      <c r="G298" t="s">
        <v>21</v>
      </c>
      <c r="H298" s="11">
        <v>1760.4</v>
      </c>
      <c r="I298" s="11">
        <v>21.1248</v>
      </c>
      <c r="J298" s="13">
        <f>data[[#This Row],[Clicks]]/data[[#This Row],[Impressions]]</f>
        <v>1.2E-2</v>
      </c>
      <c r="K298" s="1">
        <v>0.27599999999999991</v>
      </c>
      <c r="L298" s="2">
        <v>5.8304447999999987</v>
      </c>
      <c r="M298">
        <v>2</v>
      </c>
      <c r="N298" s="1">
        <f>IF(data[[#This Row],[Conversions]]=0,0,data[[#This Row],[Spend, Dollars]]/data[[#This Row],[Conversions]])</f>
        <v>2.9152223999999993</v>
      </c>
      <c r="O298" s="13">
        <f>data[[#This Row],[Conversions]]/data[[#This Row],[Clicks]]</f>
        <v>9.4675452548663178E-2</v>
      </c>
      <c r="P298" s="11">
        <v>152.54400000000001</v>
      </c>
      <c r="Q298" s="11">
        <f>IF(data[[#This Row],[Spend, Dollars]]=0,0,data[[#This Row],[Total conversion value, Dollars]]/data[[#This Row],[Spend, Dollars]])</f>
        <v>26.163355495621886</v>
      </c>
      <c r="R298" s="2">
        <v>30</v>
      </c>
      <c r="S298" s="2">
        <v>7</v>
      </c>
      <c r="T298" s="2">
        <v>9</v>
      </c>
      <c r="U298" s="2">
        <f t="shared" si="4"/>
        <v>46</v>
      </c>
    </row>
    <row r="299" spans="1:21" x14ac:dyDescent="0.2">
      <c r="A299" t="s">
        <v>22</v>
      </c>
      <c r="B299" s="3">
        <v>45008</v>
      </c>
      <c r="C299" s="10" t="str">
        <f>TEXT(data[[#This Row],[Date]],"mmmm")</f>
        <v>March</v>
      </c>
      <c r="D299" t="s">
        <v>15</v>
      </c>
      <c r="E299" t="s">
        <v>13</v>
      </c>
      <c r="F299" t="s">
        <v>14</v>
      </c>
      <c r="G299" t="s">
        <v>21</v>
      </c>
      <c r="H299" s="11">
        <v>1376.4</v>
      </c>
      <c r="I299" s="11">
        <v>22.160040000000006</v>
      </c>
      <c r="J299" s="13">
        <f>data[[#This Row],[Clicks]]/data[[#This Row],[Impressions]]</f>
        <v>1.6100000000000003E-2</v>
      </c>
      <c r="K299" s="1">
        <v>1.196</v>
      </c>
      <c r="L299" s="2">
        <v>26.503407840000005</v>
      </c>
      <c r="M299">
        <v>2</v>
      </c>
      <c r="N299" s="1">
        <f>IF(data[[#This Row],[Conversions]]=0,0,data[[#This Row],[Spend, Dollars]]/data[[#This Row],[Conversions]])</f>
        <v>13.251703920000002</v>
      </c>
      <c r="O299" s="13">
        <f>data[[#This Row],[Conversions]]/data[[#This Row],[Clicks]]</f>
        <v>9.0252544670496967E-2</v>
      </c>
      <c r="P299" s="11">
        <v>214.36800000000002</v>
      </c>
      <c r="Q299" s="11">
        <f>IF(data[[#This Row],[Spend, Dollars]]=0,0,data[[#This Row],[Total conversion value, Dollars]]/data[[#This Row],[Spend, Dollars]])</f>
        <v>8.0883183511392538</v>
      </c>
      <c r="R299" s="2">
        <v>21</v>
      </c>
      <c r="S299" s="2">
        <v>24</v>
      </c>
      <c r="T299" s="2">
        <v>13.5</v>
      </c>
      <c r="U299" s="2">
        <f t="shared" si="4"/>
        <v>58.5</v>
      </c>
    </row>
    <row r="300" spans="1:21" x14ac:dyDescent="0.2">
      <c r="A300" t="s">
        <v>22</v>
      </c>
      <c r="B300" s="3">
        <v>45009</v>
      </c>
      <c r="C300" s="10" t="str">
        <f>TEXT(data[[#This Row],[Date]],"mmmm")</f>
        <v>March</v>
      </c>
      <c r="D300" t="s">
        <v>15</v>
      </c>
      <c r="E300" t="s">
        <v>13</v>
      </c>
      <c r="F300" t="s">
        <v>14</v>
      </c>
      <c r="G300" t="s">
        <v>21</v>
      </c>
      <c r="H300" s="11">
        <v>1692.2</v>
      </c>
      <c r="I300" s="11">
        <v>38.243720000000003</v>
      </c>
      <c r="J300" s="13">
        <f>data[[#This Row],[Clicks]]/data[[#This Row],[Impressions]]</f>
        <v>2.2600000000000002E-2</v>
      </c>
      <c r="K300" s="1">
        <v>0.33349999999999996</v>
      </c>
      <c r="L300" s="2">
        <v>12.754280619999999</v>
      </c>
      <c r="M300">
        <v>2</v>
      </c>
      <c r="N300" s="1">
        <f>IF(data[[#This Row],[Conversions]]=0,0,data[[#This Row],[Spend, Dollars]]/data[[#This Row],[Conversions]])</f>
        <v>6.3771403099999997</v>
      </c>
      <c r="O300" s="13">
        <f>data[[#This Row],[Conversions]]/data[[#This Row],[Clicks]]</f>
        <v>5.2296167841412909E-2</v>
      </c>
      <c r="P300" s="11">
        <v>8.64</v>
      </c>
      <c r="Q300" s="11">
        <f>IF(data[[#This Row],[Spend, Dollars]]=0,0,data[[#This Row],[Total conversion value, Dollars]]/data[[#This Row],[Spend, Dollars]])</f>
        <v>0.67741962541200551</v>
      </c>
      <c r="R300" s="2">
        <v>38</v>
      </c>
      <c r="S300" s="2">
        <v>1</v>
      </c>
      <c r="T300" s="2">
        <v>7.5</v>
      </c>
      <c r="U300" s="2">
        <f t="shared" si="4"/>
        <v>46.5</v>
      </c>
    </row>
    <row r="301" spans="1:21" x14ac:dyDescent="0.2">
      <c r="A301" t="s">
        <v>22</v>
      </c>
      <c r="B301" s="3">
        <v>45010</v>
      </c>
      <c r="C301" s="10" t="str">
        <f>TEXT(data[[#This Row],[Date]],"mmmm")</f>
        <v>March</v>
      </c>
      <c r="D301" t="s">
        <v>15</v>
      </c>
      <c r="E301" t="s">
        <v>13</v>
      </c>
      <c r="F301" t="s">
        <v>14</v>
      </c>
      <c r="G301" t="s">
        <v>21</v>
      </c>
      <c r="H301" s="11">
        <v>1715.6000000000001</v>
      </c>
      <c r="I301" s="11">
        <v>24.876200000000001</v>
      </c>
      <c r="J301" s="13">
        <f>data[[#This Row],[Clicks]]/data[[#This Row],[Impressions]]</f>
        <v>1.4499999999999999E-2</v>
      </c>
      <c r="K301" s="1">
        <v>1.1729999999999996</v>
      </c>
      <c r="L301" s="2">
        <v>29.179782599999992</v>
      </c>
      <c r="M301">
        <v>5</v>
      </c>
      <c r="N301" s="1">
        <f>IF(data[[#This Row],[Conversions]]=0,0,data[[#This Row],[Spend, Dollars]]/data[[#This Row],[Conversions]])</f>
        <v>5.8359565199999981</v>
      </c>
      <c r="O301" s="13">
        <f>data[[#This Row],[Conversions]]/data[[#This Row],[Clicks]]</f>
        <v>0.20099532886855709</v>
      </c>
      <c r="P301" s="11">
        <v>129.024</v>
      </c>
      <c r="Q301" s="11">
        <f>IF(data[[#This Row],[Spend, Dollars]]=0,0,data[[#This Row],[Total conversion value, Dollars]]/data[[#This Row],[Spend, Dollars]])</f>
        <v>4.4216916132884432</v>
      </c>
      <c r="R301" s="2">
        <v>31</v>
      </c>
      <c r="S301" s="2">
        <v>18</v>
      </c>
      <c r="T301" s="2">
        <v>7.5</v>
      </c>
      <c r="U301" s="2">
        <f t="shared" si="4"/>
        <v>56.5</v>
      </c>
    </row>
    <row r="302" spans="1:21" x14ac:dyDescent="0.2">
      <c r="A302" t="s">
        <v>22</v>
      </c>
      <c r="B302" s="3">
        <v>45011</v>
      </c>
      <c r="C302" s="10" t="str">
        <f>TEXT(data[[#This Row],[Date]],"mmmm")</f>
        <v>March</v>
      </c>
      <c r="D302" t="s">
        <v>15</v>
      </c>
      <c r="E302" t="s">
        <v>13</v>
      </c>
      <c r="F302" t="s">
        <v>14</v>
      </c>
      <c r="G302" t="s">
        <v>21</v>
      </c>
      <c r="H302" s="11">
        <v>2108.8000000000002</v>
      </c>
      <c r="I302" s="11">
        <v>35.006080000000004</v>
      </c>
      <c r="J302" s="13">
        <f>data[[#This Row],[Clicks]]/data[[#This Row],[Impressions]]</f>
        <v>1.66E-2</v>
      </c>
      <c r="K302" s="1">
        <v>1.1959999999999997</v>
      </c>
      <c r="L302" s="2">
        <v>41.867271679999995</v>
      </c>
      <c r="M302">
        <v>2</v>
      </c>
      <c r="N302" s="1">
        <f>IF(data[[#This Row],[Conversions]]=0,0,data[[#This Row],[Spend, Dollars]]/data[[#This Row],[Conversions]])</f>
        <v>20.933635839999997</v>
      </c>
      <c r="O302" s="13">
        <f>data[[#This Row],[Conversions]]/data[[#This Row],[Clicks]]</f>
        <v>5.7132932336325569E-2</v>
      </c>
      <c r="P302" s="11">
        <v>47.04</v>
      </c>
      <c r="Q302" s="11">
        <f>IF(data[[#This Row],[Spend, Dollars]]=0,0,data[[#This Row],[Total conversion value, Dollars]]/data[[#This Row],[Spend, Dollars]])</f>
        <v>1.1235506426006503</v>
      </c>
      <c r="R302" s="2">
        <v>34</v>
      </c>
      <c r="S302" s="2">
        <v>14</v>
      </c>
      <c r="T302" s="2">
        <v>7.5</v>
      </c>
      <c r="U302" s="2">
        <f t="shared" si="4"/>
        <v>55.5</v>
      </c>
    </row>
    <row r="303" spans="1:21" x14ac:dyDescent="0.2">
      <c r="A303" t="s">
        <v>22</v>
      </c>
      <c r="B303" s="3">
        <v>45012</v>
      </c>
      <c r="C303" s="10" t="str">
        <f>TEXT(data[[#This Row],[Date]],"mmmm")</f>
        <v>March</v>
      </c>
      <c r="D303" t="s">
        <v>15</v>
      </c>
      <c r="E303" t="s">
        <v>13</v>
      </c>
      <c r="F303" t="s">
        <v>14</v>
      </c>
      <c r="G303" t="s">
        <v>21</v>
      </c>
      <c r="H303" s="11">
        <v>1612.4</v>
      </c>
      <c r="I303" s="11">
        <v>30.958079999999999</v>
      </c>
      <c r="J303" s="13">
        <f>data[[#This Row],[Clicks]]/data[[#This Row],[Impressions]]</f>
        <v>1.9199999999999998E-2</v>
      </c>
      <c r="K303" s="1">
        <v>1.0464999999999998</v>
      </c>
      <c r="L303" s="2">
        <v>32.397630719999995</v>
      </c>
      <c r="M303">
        <v>1</v>
      </c>
      <c r="N303" s="1">
        <f>IF(data[[#This Row],[Conversions]]=0,0,data[[#This Row],[Spend, Dollars]]/data[[#This Row],[Conversions]])</f>
        <v>32.397630719999995</v>
      </c>
      <c r="O303" s="13">
        <f>data[[#This Row],[Conversions]]/data[[#This Row],[Clicks]]</f>
        <v>3.2301744811047715E-2</v>
      </c>
      <c r="P303" s="11">
        <v>141.792</v>
      </c>
      <c r="Q303" s="11">
        <f>IF(data[[#This Row],[Spend, Dollars]]=0,0,data[[#This Row],[Total conversion value, Dollars]]/data[[#This Row],[Spend, Dollars]])</f>
        <v>4.3766163404186127</v>
      </c>
      <c r="R303" s="2">
        <v>35</v>
      </c>
      <c r="S303" s="2">
        <v>9</v>
      </c>
      <c r="T303" s="2">
        <v>13.5</v>
      </c>
      <c r="U303" s="2">
        <f t="shared" si="4"/>
        <v>57.5</v>
      </c>
    </row>
    <row r="304" spans="1:21" x14ac:dyDescent="0.2">
      <c r="A304" t="s">
        <v>22</v>
      </c>
      <c r="B304" s="3">
        <v>45013</v>
      </c>
      <c r="C304" s="10" t="str">
        <f>TEXT(data[[#This Row],[Date]],"mmmm")</f>
        <v>March</v>
      </c>
      <c r="D304" t="s">
        <v>15</v>
      </c>
      <c r="E304" t="s">
        <v>13</v>
      </c>
      <c r="F304" t="s">
        <v>14</v>
      </c>
      <c r="G304" t="s">
        <v>21</v>
      </c>
      <c r="H304" s="11">
        <v>1574.6000000000001</v>
      </c>
      <c r="I304" s="11">
        <v>32.43676</v>
      </c>
      <c r="J304" s="13">
        <f>data[[#This Row],[Clicks]]/data[[#This Row],[Impressions]]</f>
        <v>2.0599999999999997E-2</v>
      </c>
      <c r="K304" s="1">
        <v>0.11499999999999999</v>
      </c>
      <c r="L304" s="2">
        <v>3.7302273999999995</v>
      </c>
      <c r="M304">
        <v>3</v>
      </c>
      <c r="N304" s="1">
        <f>IF(data[[#This Row],[Conversions]]=0,0,data[[#This Row],[Spend, Dollars]]/data[[#This Row],[Conversions]])</f>
        <v>1.2434091333333332</v>
      </c>
      <c r="O304" s="13">
        <f>data[[#This Row],[Conversions]]/data[[#This Row],[Clicks]]</f>
        <v>9.2487659063358985E-2</v>
      </c>
      <c r="P304" s="11">
        <v>80.639999999999986</v>
      </c>
      <c r="Q304" s="11">
        <f>IF(data[[#This Row],[Spend, Dollars]]=0,0,data[[#This Row],[Total conversion value, Dollars]]/data[[#This Row],[Spend, Dollars]])</f>
        <v>21.617985005418166</v>
      </c>
      <c r="R304" s="2">
        <v>13</v>
      </c>
      <c r="S304" s="2">
        <v>9</v>
      </c>
      <c r="T304" s="2">
        <v>4.5</v>
      </c>
      <c r="U304" s="2">
        <f t="shared" si="4"/>
        <v>26.5</v>
      </c>
    </row>
    <row r="305" spans="1:21" x14ac:dyDescent="0.2">
      <c r="A305" t="s">
        <v>22</v>
      </c>
      <c r="B305" s="3">
        <v>45014</v>
      </c>
      <c r="C305" s="10" t="str">
        <f>TEXT(data[[#This Row],[Date]],"mmmm")</f>
        <v>March</v>
      </c>
      <c r="D305" t="s">
        <v>15</v>
      </c>
      <c r="E305" t="s">
        <v>13</v>
      </c>
      <c r="F305" t="s">
        <v>14</v>
      </c>
      <c r="G305" t="s">
        <v>21</v>
      </c>
      <c r="H305" s="11">
        <v>1587.8</v>
      </c>
      <c r="I305" s="11">
        <v>18.736040000000003</v>
      </c>
      <c r="J305" s="13">
        <f>data[[#This Row],[Clicks]]/data[[#This Row],[Impressions]]</f>
        <v>1.1800000000000001E-2</v>
      </c>
      <c r="K305" s="1">
        <v>0.25299999999999995</v>
      </c>
      <c r="L305" s="2">
        <v>4.7402181199999998</v>
      </c>
      <c r="M305">
        <v>4</v>
      </c>
      <c r="N305" s="1">
        <f>IF(data[[#This Row],[Conversions]]=0,0,data[[#This Row],[Spend, Dollars]]/data[[#This Row],[Conversions]])</f>
        <v>1.1850545299999999</v>
      </c>
      <c r="O305" s="13">
        <f>data[[#This Row],[Conversions]]/data[[#This Row],[Clicks]]</f>
        <v>0.213492285456265</v>
      </c>
      <c r="P305" s="11">
        <v>60.48</v>
      </c>
      <c r="Q305" s="11">
        <f>IF(data[[#This Row],[Spend, Dollars]]=0,0,data[[#This Row],[Total conversion value, Dollars]]/data[[#This Row],[Spend, Dollars]])</f>
        <v>12.758906545844772</v>
      </c>
      <c r="R305" s="2">
        <v>55</v>
      </c>
      <c r="S305" s="2">
        <v>16</v>
      </c>
      <c r="T305" s="2">
        <v>4.5</v>
      </c>
      <c r="U305" s="2">
        <f t="shared" si="4"/>
        <v>75.5</v>
      </c>
    </row>
    <row r="306" spans="1:21" x14ac:dyDescent="0.2">
      <c r="A306" t="s">
        <v>22</v>
      </c>
      <c r="B306" s="3">
        <v>45015</v>
      </c>
      <c r="C306" s="10" t="str">
        <f>TEXT(data[[#This Row],[Date]],"mmmm")</f>
        <v>March</v>
      </c>
      <c r="D306" t="s">
        <v>15</v>
      </c>
      <c r="E306" t="s">
        <v>13</v>
      </c>
      <c r="F306" t="s">
        <v>14</v>
      </c>
      <c r="G306" t="s">
        <v>21</v>
      </c>
      <c r="H306" s="11">
        <v>1967.8000000000002</v>
      </c>
      <c r="I306" s="11">
        <v>25.384619999999998</v>
      </c>
      <c r="J306" s="13">
        <f>data[[#This Row],[Clicks]]/data[[#This Row],[Impressions]]</f>
        <v>1.2899999999999998E-2</v>
      </c>
      <c r="K306" s="1">
        <v>1.3339999999999999</v>
      </c>
      <c r="L306" s="2">
        <v>33.863083079999996</v>
      </c>
      <c r="M306">
        <v>3</v>
      </c>
      <c r="N306" s="1">
        <f>IF(data[[#This Row],[Conversions]]=0,0,data[[#This Row],[Spend, Dollars]]/data[[#This Row],[Conversions]])</f>
        <v>11.287694359999998</v>
      </c>
      <c r="O306" s="13">
        <f>data[[#This Row],[Conversions]]/data[[#This Row],[Clicks]]</f>
        <v>0.11818179669421879</v>
      </c>
      <c r="P306" s="11">
        <v>51.072000000000003</v>
      </c>
      <c r="Q306" s="11">
        <f>IF(data[[#This Row],[Spend, Dollars]]=0,0,data[[#This Row],[Total conversion value, Dollars]]/data[[#This Row],[Spend, Dollars]])</f>
        <v>1.5081910846494611</v>
      </c>
      <c r="R306" s="2">
        <v>42</v>
      </c>
      <c r="S306" s="2">
        <v>18</v>
      </c>
      <c r="T306" s="2">
        <v>6</v>
      </c>
      <c r="U306" s="2">
        <f t="shared" si="4"/>
        <v>66</v>
      </c>
    </row>
    <row r="307" spans="1:21" x14ac:dyDescent="0.2">
      <c r="A307" t="s">
        <v>22</v>
      </c>
      <c r="B307" s="3">
        <v>45016</v>
      </c>
      <c r="C307" s="10" t="str">
        <f>TEXT(data[[#This Row],[Date]],"mmmm")</f>
        <v>March</v>
      </c>
      <c r="D307" t="s">
        <v>15</v>
      </c>
      <c r="E307" t="s">
        <v>13</v>
      </c>
      <c r="F307" t="s">
        <v>14</v>
      </c>
      <c r="G307" t="s">
        <v>21</v>
      </c>
      <c r="H307" s="11">
        <v>1547.8</v>
      </c>
      <c r="I307" s="11">
        <v>29.872540000000001</v>
      </c>
      <c r="J307" s="13">
        <f>data[[#This Row],[Clicks]]/data[[#This Row],[Impressions]]</f>
        <v>1.9300000000000001E-2</v>
      </c>
      <c r="K307" s="1">
        <v>0.22999999999999998</v>
      </c>
      <c r="L307" s="2">
        <v>6.8706841999999995</v>
      </c>
      <c r="M307">
        <v>5</v>
      </c>
      <c r="N307" s="1">
        <f>IF(data[[#This Row],[Conversions]]=0,0,data[[#This Row],[Spend, Dollars]]/data[[#This Row],[Conversions]])</f>
        <v>1.3741368399999998</v>
      </c>
      <c r="O307" s="13">
        <f>data[[#This Row],[Conversions]]/data[[#This Row],[Clicks]]</f>
        <v>0.16737779914262396</v>
      </c>
      <c r="P307" s="11">
        <v>149.184</v>
      </c>
      <c r="Q307" s="11">
        <f>IF(data[[#This Row],[Spend, Dollars]]=0,0,data[[#This Row],[Total conversion value, Dollars]]/data[[#This Row],[Spend, Dollars]])</f>
        <v>21.713121380254968</v>
      </c>
      <c r="R307" s="2">
        <v>60</v>
      </c>
      <c r="S307" s="2">
        <v>4</v>
      </c>
      <c r="T307" s="2">
        <v>9</v>
      </c>
      <c r="U307" s="2">
        <f t="shared" si="4"/>
        <v>73</v>
      </c>
    </row>
    <row r="308" spans="1:21" x14ac:dyDescent="0.2">
      <c r="A308" t="s">
        <v>22</v>
      </c>
      <c r="B308" s="3">
        <v>45017</v>
      </c>
      <c r="C308" s="10" t="str">
        <f>TEXT(data[[#This Row],[Date]],"mmmm")</f>
        <v>April</v>
      </c>
      <c r="D308" t="s">
        <v>15</v>
      </c>
      <c r="E308" t="s">
        <v>13</v>
      </c>
      <c r="F308" t="s">
        <v>14</v>
      </c>
      <c r="G308" t="s">
        <v>21</v>
      </c>
      <c r="H308" s="11">
        <v>1702.2</v>
      </c>
      <c r="I308" s="11">
        <v>25.873440000000002</v>
      </c>
      <c r="J308" s="13">
        <f>data[[#This Row],[Clicks]]/data[[#This Row],[Impressions]]</f>
        <v>1.5200000000000002E-2</v>
      </c>
      <c r="K308" s="1">
        <v>1.4604999999999997</v>
      </c>
      <c r="L308" s="2">
        <v>37.788159119999996</v>
      </c>
      <c r="M308">
        <v>4</v>
      </c>
      <c r="N308" s="1">
        <f>IF(data[[#This Row],[Conversions]]=0,0,data[[#This Row],[Spend, Dollars]]/data[[#This Row],[Conversions]])</f>
        <v>9.447039779999999</v>
      </c>
      <c r="O308" s="13">
        <f>data[[#This Row],[Conversions]]/data[[#This Row],[Clicks]]</f>
        <v>0.15459869271345439</v>
      </c>
      <c r="P308" s="11">
        <v>41.279999999999994</v>
      </c>
      <c r="Q308" s="11">
        <f>IF(data[[#This Row],[Spend, Dollars]]=0,0,data[[#This Row],[Total conversion value, Dollars]]/data[[#This Row],[Spend, Dollars]])</f>
        <v>1.0924056890125637</v>
      </c>
      <c r="R308" s="2">
        <v>50</v>
      </c>
      <c r="S308" s="2">
        <v>0</v>
      </c>
      <c r="T308" s="2">
        <v>16.5</v>
      </c>
      <c r="U308" s="2">
        <f t="shared" si="4"/>
        <v>66.5</v>
      </c>
    </row>
    <row r="309" spans="1:21" x14ac:dyDescent="0.2">
      <c r="A309" t="s">
        <v>22</v>
      </c>
      <c r="B309" s="3">
        <v>45018</v>
      </c>
      <c r="C309" s="10" t="str">
        <f>TEXT(data[[#This Row],[Date]],"mmmm")</f>
        <v>April</v>
      </c>
      <c r="D309" t="s">
        <v>15</v>
      </c>
      <c r="E309" t="s">
        <v>13</v>
      </c>
      <c r="F309" t="s">
        <v>14</v>
      </c>
      <c r="G309" t="s">
        <v>21</v>
      </c>
      <c r="H309" s="11">
        <v>1585.6000000000001</v>
      </c>
      <c r="I309" s="11">
        <v>30.126400000000007</v>
      </c>
      <c r="J309" s="13">
        <f>data[[#This Row],[Clicks]]/data[[#This Row],[Impressions]]</f>
        <v>1.9000000000000003E-2</v>
      </c>
      <c r="K309" s="1">
        <v>0</v>
      </c>
      <c r="L309" s="2">
        <v>0</v>
      </c>
      <c r="M309">
        <v>2</v>
      </c>
      <c r="N309" s="1">
        <f>IF(data[[#This Row],[Conversions]]=0,0,data[[#This Row],[Spend, Dollars]]/data[[#This Row],[Conversions]])</f>
        <v>0</v>
      </c>
      <c r="O309" s="13">
        <f>data[[#This Row],[Conversions]]/data[[#This Row],[Clicks]]</f>
        <v>6.6386956290827956E-2</v>
      </c>
      <c r="P309" s="11">
        <v>270.14400000000001</v>
      </c>
      <c r="Q309" s="11">
        <f>IF(data[[#This Row],[Spend, Dollars]]=0,0,data[[#This Row],[Total conversion value, Dollars]]/data[[#This Row],[Spend, Dollars]])</f>
        <v>0</v>
      </c>
      <c r="R309" s="2">
        <v>70</v>
      </c>
      <c r="S309" s="2">
        <v>5</v>
      </c>
      <c r="T309" s="2">
        <v>12</v>
      </c>
      <c r="U309" s="2">
        <f t="shared" si="4"/>
        <v>87</v>
      </c>
    </row>
    <row r="310" spans="1:21" x14ac:dyDescent="0.2">
      <c r="A310" t="s">
        <v>22</v>
      </c>
      <c r="B310" s="3">
        <v>45019</v>
      </c>
      <c r="C310" s="10" t="str">
        <f>TEXT(data[[#This Row],[Date]],"mmmm")</f>
        <v>April</v>
      </c>
      <c r="D310" t="s">
        <v>15</v>
      </c>
      <c r="E310" t="s">
        <v>13</v>
      </c>
      <c r="F310" t="s">
        <v>14</v>
      </c>
      <c r="G310" t="s">
        <v>21</v>
      </c>
      <c r="H310" s="11">
        <v>1752</v>
      </c>
      <c r="I310" s="11">
        <v>35.740799999999993</v>
      </c>
      <c r="J310" s="13">
        <f>data[[#This Row],[Clicks]]/data[[#This Row],[Impressions]]</f>
        <v>2.0399999999999995E-2</v>
      </c>
      <c r="K310" s="1">
        <v>1.2304999999999997</v>
      </c>
      <c r="L310" s="2">
        <v>43.979054399999981</v>
      </c>
      <c r="M310">
        <v>0</v>
      </c>
      <c r="N310" s="1">
        <f>IF(data[[#This Row],[Conversions]]=0,0,data[[#This Row],[Spend, Dollars]]/data[[#This Row],[Conversions]])</f>
        <v>0</v>
      </c>
      <c r="O310" s="13">
        <f>data[[#This Row],[Conversions]]/data[[#This Row],[Clicks]]</f>
        <v>0</v>
      </c>
      <c r="P310" s="11">
        <v>96.768000000000001</v>
      </c>
      <c r="Q310" s="11">
        <f>IF(data[[#This Row],[Spend, Dollars]]=0,0,data[[#This Row],[Total conversion value, Dollars]]/data[[#This Row],[Spend, Dollars]])</f>
        <v>2.2003201596803783</v>
      </c>
      <c r="R310" s="2">
        <v>34</v>
      </c>
      <c r="S310" s="2">
        <v>1</v>
      </c>
      <c r="T310" s="2">
        <v>7.5</v>
      </c>
      <c r="U310" s="2">
        <f t="shared" si="4"/>
        <v>42.5</v>
      </c>
    </row>
    <row r="311" spans="1:21" x14ac:dyDescent="0.2">
      <c r="A311" t="s">
        <v>22</v>
      </c>
      <c r="B311" s="3">
        <v>45020</v>
      </c>
      <c r="C311" s="10" t="str">
        <f>TEXT(data[[#This Row],[Date]],"mmmm")</f>
        <v>April</v>
      </c>
      <c r="D311" t="s">
        <v>15</v>
      </c>
      <c r="E311" t="s">
        <v>13</v>
      </c>
      <c r="F311" t="s">
        <v>14</v>
      </c>
      <c r="G311" t="s">
        <v>21</v>
      </c>
      <c r="H311" s="11">
        <v>1539.8</v>
      </c>
      <c r="I311" s="11">
        <v>28.178340000000006</v>
      </c>
      <c r="J311" s="13">
        <f>data[[#This Row],[Clicks]]/data[[#This Row],[Impressions]]</f>
        <v>1.8300000000000004E-2</v>
      </c>
      <c r="K311" s="1">
        <v>0.32199999999999995</v>
      </c>
      <c r="L311" s="2">
        <v>9.0734254800000009</v>
      </c>
      <c r="M311">
        <v>4</v>
      </c>
      <c r="N311" s="1">
        <f>IF(data[[#This Row],[Conversions]]=0,0,data[[#This Row],[Spend, Dollars]]/data[[#This Row],[Conversions]])</f>
        <v>2.2683563700000002</v>
      </c>
      <c r="O311" s="13">
        <f>data[[#This Row],[Conversions]]/data[[#This Row],[Clicks]]</f>
        <v>0.1419530036190918</v>
      </c>
      <c r="P311" s="11">
        <v>247.96799999999996</v>
      </c>
      <c r="Q311" s="11">
        <f>IF(data[[#This Row],[Spend, Dollars]]=0,0,data[[#This Row],[Total conversion value, Dollars]]/data[[#This Row],[Spend, Dollars]])</f>
        <v>27.329039131536454</v>
      </c>
      <c r="R311" s="2">
        <v>27</v>
      </c>
      <c r="S311" s="2">
        <v>11</v>
      </c>
      <c r="T311" s="2">
        <v>9</v>
      </c>
      <c r="U311" s="2">
        <f t="shared" si="4"/>
        <v>47</v>
      </c>
    </row>
    <row r="312" spans="1:21" x14ac:dyDescent="0.2">
      <c r="A312" t="s">
        <v>22</v>
      </c>
      <c r="B312" s="3">
        <v>45021</v>
      </c>
      <c r="C312" s="10" t="str">
        <f>TEXT(data[[#This Row],[Date]],"mmmm")</f>
        <v>April</v>
      </c>
      <c r="D312" t="s">
        <v>15</v>
      </c>
      <c r="E312" t="s">
        <v>13</v>
      </c>
      <c r="F312" t="s">
        <v>14</v>
      </c>
      <c r="G312" t="s">
        <v>21</v>
      </c>
      <c r="H312" s="11">
        <v>1668.2</v>
      </c>
      <c r="I312" s="11">
        <v>38.368600000000001</v>
      </c>
      <c r="J312" s="13">
        <f>data[[#This Row],[Clicks]]/data[[#This Row],[Impressions]]</f>
        <v>2.3E-2</v>
      </c>
      <c r="K312" s="1">
        <v>1.3454999999999999</v>
      </c>
      <c r="L312" s="2">
        <v>51.624951299999999</v>
      </c>
      <c r="M312">
        <v>1</v>
      </c>
      <c r="N312" s="1">
        <f>IF(data[[#This Row],[Conversions]]=0,0,data[[#This Row],[Spend, Dollars]]/data[[#This Row],[Conversions]])</f>
        <v>51.624951299999999</v>
      </c>
      <c r="O312" s="13">
        <f>data[[#This Row],[Conversions]]/data[[#This Row],[Clicks]]</f>
        <v>2.6062978581444202E-2</v>
      </c>
      <c r="P312" s="11">
        <v>50.88</v>
      </c>
      <c r="Q312" s="11">
        <f>IF(data[[#This Row],[Spend, Dollars]]=0,0,data[[#This Row],[Total conversion value, Dollars]]/data[[#This Row],[Spend, Dollars]])</f>
        <v>0.985569936992851</v>
      </c>
      <c r="R312" s="2">
        <v>48</v>
      </c>
      <c r="S312" s="2">
        <v>13</v>
      </c>
      <c r="T312" s="2">
        <v>1.5</v>
      </c>
      <c r="U312" s="2">
        <f t="shared" si="4"/>
        <v>62.5</v>
      </c>
    </row>
    <row r="313" spans="1:21" x14ac:dyDescent="0.2">
      <c r="A313" t="s">
        <v>22</v>
      </c>
      <c r="B313" s="3">
        <v>45022</v>
      </c>
      <c r="C313" s="10" t="str">
        <f>TEXT(data[[#This Row],[Date]],"mmmm")</f>
        <v>April</v>
      </c>
      <c r="D313" t="s">
        <v>15</v>
      </c>
      <c r="E313" t="s">
        <v>13</v>
      </c>
      <c r="F313" t="s">
        <v>14</v>
      </c>
      <c r="G313" t="s">
        <v>21</v>
      </c>
      <c r="H313" s="11">
        <v>1730.8</v>
      </c>
      <c r="I313" s="11">
        <v>26.827400000000001</v>
      </c>
      <c r="J313" s="13">
        <f>data[[#This Row],[Clicks]]/data[[#This Row],[Impressions]]</f>
        <v>1.5500000000000002E-2</v>
      </c>
      <c r="K313" s="1">
        <v>6.8999999999999992E-2</v>
      </c>
      <c r="L313" s="2">
        <v>1.8510905999999998</v>
      </c>
      <c r="M313">
        <v>4</v>
      </c>
      <c r="N313" s="1">
        <f>IF(data[[#This Row],[Conversions]]=0,0,data[[#This Row],[Spend, Dollars]]/data[[#This Row],[Conversions]])</f>
        <v>0.46277264999999995</v>
      </c>
      <c r="O313" s="13">
        <f>data[[#This Row],[Conversions]]/data[[#This Row],[Clicks]]</f>
        <v>0.14910129196269487</v>
      </c>
      <c r="P313" s="11">
        <v>172.70400000000001</v>
      </c>
      <c r="Q313" s="11">
        <f>IF(data[[#This Row],[Spend, Dollars]]=0,0,data[[#This Row],[Total conversion value, Dollars]]/data[[#This Row],[Spend, Dollars]])</f>
        <v>93.298512779439335</v>
      </c>
      <c r="R313" s="2">
        <v>30</v>
      </c>
      <c r="S313" s="2">
        <v>3</v>
      </c>
      <c r="T313" s="2">
        <v>10.5</v>
      </c>
      <c r="U313" s="2">
        <f t="shared" si="4"/>
        <v>43.5</v>
      </c>
    </row>
    <row r="314" spans="1:21" x14ac:dyDescent="0.2">
      <c r="A314" t="s">
        <v>22</v>
      </c>
      <c r="B314" s="3">
        <v>45023</v>
      </c>
      <c r="C314" s="10" t="str">
        <f>TEXT(data[[#This Row],[Date]],"mmmm")</f>
        <v>April</v>
      </c>
      <c r="D314" t="s">
        <v>15</v>
      </c>
      <c r="E314" t="s">
        <v>13</v>
      </c>
      <c r="F314" t="s">
        <v>14</v>
      </c>
      <c r="G314" t="s">
        <v>21</v>
      </c>
      <c r="H314" s="11">
        <v>1674</v>
      </c>
      <c r="I314" s="11">
        <v>25.947000000000006</v>
      </c>
      <c r="J314" s="13">
        <f>data[[#This Row],[Clicks]]/data[[#This Row],[Impressions]]</f>
        <v>1.5500000000000003E-2</v>
      </c>
      <c r="K314" s="1">
        <v>0.87399999999999989</v>
      </c>
      <c r="L314" s="2">
        <v>22.677678000000004</v>
      </c>
      <c r="M314">
        <v>5</v>
      </c>
      <c r="N314" s="1">
        <f>IF(data[[#This Row],[Conversions]]=0,0,data[[#This Row],[Spend, Dollars]]/data[[#This Row],[Conversions]])</f>
        <v>4.5355356000000011</v>
      </c>
      <c r="O314" s="13">
        <f>data[[#This Row],[Conversions]]/data[[#This Row],[Clicks]]</f>
        <v>0.19270050487532273</v>
      </c>
      <c r="P314" s="11">
        <v>43.199999999999996</v>
      </c>
      <c r="Q314" s="11">
        <f>IF(data[[#This Row],[Spend, Dollars]]=0,0,data[[#This Row],[Total conversion value, Dollars]]/data[[#This Row],[Spend, Dollars]])</f>
        <v>1.9049569360672636</v>
      </c>
      <c r="R314" s="2">
        <v>22</v>
      </c>
      <c r="S314" s="2">
        <v>10</v>
      </c>
      <c r="T314" s="2">
        <v>7.5</v>
      </c>
      <c r="U314" s="2">
        <f t="shared" si="4"/>
        <v>39.5</v>
      </c>
    </row>
    <row r="315" spans="1:21" x14ac:dyDescent="0.2">
      <c r="A315" t="s">
        <v>22</v>
      </c>
      <c r="B315" s="3">
        <v>45024</v>
      </c>
      <c r="C315" s="10" t="str">
        <f>TEXT(data[[#This Row],[Date]],"mmmm")</f>
        <v>April</v>
      </c>
      <c r="D315" t="s">
        <v>15</v>
      </c>
      <c r="E315" t="s">
        <v>13</v>
      </c>
      <c r="F315" t="s">
        <v>14</v>
      </c>
      <c r="G315" t="s">
        <v>21</v>
      </c>
      <c r="H315" s="11">
        <v>1248.8000000000002</v>
      </c>
      <c r="I315" s="11">
        <v>18.981760000000008</v>
      </c>
      <c r="J315" s="13">
        <f>data[[#This Row],[Clicks]]/data[[#This Row],[Impressions]]</f>
        <v>1.5200000000000005E-2</v>
      </c>
      <c r="K315" s="1">
        <v>1.0349999999999999</v>
      </c>
      <c r="L315" s="2">
        <v>19.646121600000008</v>
      </c>
      <c r="M315">
        <v>3</v>
      </c>
      <c r="N315" s="1">
        <f>IF(data[[#This Row],[Conversions]]=0,0,data[[#This Row],[Spend, Dollars]]/data[[#This Row],[Conversions]])</f>
        <v>6.5487072000000026</v>
      </c>
      <c r="O315" s="13">
        <f>data[[#This Row],[Conversions]]/data[[#This Row],[Clicks]]</f>
        <v>0.15804646144509249</v>
      </c>
      <c r="P315" s="11">
        <v>43.68</v>
      </c>
      <c r="Q315" s="11">
        <f>IF(data[[#This Row],[Spend, Dollars]]=0,0,data[[#This Row],[Total conversion value, Dollars]]/data[[#This Row],[Spend, Dollars]])</f>
        <v>2.2233395928894168</v>
      </c>
      <c r="R315" s="2">
        <v>19</v>
      </c>
      <c r="S315" s="2">
        <v>17</v>
      </c>
      <c r="T315" s="2">
        <v>7.5</v>
      </c>
      <c r="U315" s="2">
        <f t="shared" si="4"/>
        <v>43.5</v>
      </c>
    </row>
    <row r="316" spans="1:21" x14ac:dyDescent="0.2">
      <c r="A316" t="s">
        <v>22</v>
      </c>
      <c r="B316" s="3">
        <v>45025</v>
      </c>
      <c r="C316" s="10" t="str">
        <f>TEXT(data[[#This Row],[Date]],"mmmm")</f>
        <v>April</v>
      </c>
      <c r="D316" t="s">
        <v>15</v>
      </c>
      <c r="E316" t="s">
        <v>13</v>
      </c>
      <c r="F316" t="s">
        <v>14</v>
      </c>
      <c r="G316" t="s">
        <v>21</v>
      </c>
      <c r="H316" s="11">
        <v>1463.6</v>
      </c>
      <c r="I316" s="11">
        <v>25.466639999999998</v>
      </c>
      <c r="J316" s="13">
        <f>data[[#This Row],[Clicks]]/data[[#This Row],[Impressions]]</f>
        <v>1.7399999999999999E-2</v>
      </c>
      <c r="K316" s="1">
        <v>0.79349999999999987</v>
      </c>
      <c r="L316" s="2">
        <v>20.207778839999996</v>
      </c>
      <c r="M316">
        <v>3</v>
      </c>
      <c r="N316" s="1">
        <f>IF(data[[#This Row],[Conversions]]=0,0,data[[#This Row],[Spend, Dollars]]/data[[#This Row],[Conversions]])</f>
        <v>6.7359262799999984</v>
      </c>
      <c r="O316" s="13">
        <f>data[[#This Row],[Conversions]]/data[[#This Row],[Clicks]]</f>
        <v>0.11780117047242983</v>
      </c>
      <c r="P316" s="11">
        <v>58.56</v>
      </c>
      <c r="Q316" s="11">
        <f>IF(data[[#This Row],[Spend, Dollars]]=0,0,data[[#This Row],[Total conversion value, Dollars]]/data[[#This Row],[Spend, Dollars]])</f>
        <v>2.8978939478535986</v>
      </c>
      <c r="R316" s="2">
        <v>34</v>
      </c>
      <c r="S316" s="2">
        <v>3</v>
      </c>
      <c r="T316" s="2">
        <v>9</v>
      </c>
      <c r="U316" s="2">
        <f t="shared" si="4"/>
        <v>46</v>
      </c>
    </row>
    <row r="317" spans="1:21" x14ac:dyDescent="0.2">
      <c r="A317" t="s">
        <v>22</v>
      </c>
      <c r="B317" s="3">
        <v>45026</v>
      </c>
      <c r="C317" s="10" t="str">
        <f>TEXT(data[[#This Row],[Date]],"mmmm")</f>
        <v>April</v>
      </c>
      <c r="D317" t="s">
        <v>15</v>
      </c>
      <c r="E317" t="s">
        <v>13</v>
      </c>
      <c r="F317" t="s">
        <v>14</v>
      </c>
      <c r="G317" t="s">
        <v>21</v>
      </c>
      <c r="H317" s="11">
        <v>1185.5999999999999</v>
      </c>
      <c r="I317" s="11">
        <v>13.39728</v>
      </c>
      <c r="J317" s="13">
        <f>data[[#This Row],[Clicks]]/data[[#This Row],[Impressions]]</f>
        <v>1.1300000000000001E-2</v>
      </c>
      <c r="K317" s="1">
        <v>0.22999999999999998</v>
      </c>
      <c r="L317" s="2">
        <v>3.0813743999999996</v>
      </c>
      <c r="M317">
        <v>2</v>
      </c>
      <c r="N317" s="1">
        <f>IF(data[[#This Row],[Conversions]]=0,0,data[[#This Row],[Spend, Dollars]]/data[[#This Row],[Conversions]])</f>
        <v>1.5406871999999998</v>
      </c>
      <c r="O317" s="13">
        <f>data[[#This Row],[Conversions]]/data[[#This Row],[Clicks]]</f>
        <v>0.1492840337740198</v>
      </c>
      <c r="P317" s="11">
        <v>51.072000000000003</v>
      </c>
      <c r="Q317" s="11">
        <f>IF(data[[#This Row],[Spend, Dollars]]=0,0,data[[#This Row],[Total conversion value, Dollars]]/data[[#This Row],[Spend, Dollars]])</f>
        <v>16.574422115014652</v>
      </c>
      <c r="R317" s="2">
        <v>44</v>
      </c>
      <c r="S317" s="2">
        <v>7</v>
      </c>
      <c r="T317" s="2">
        <v>4.5</v>
      </c>
      <c r="U317" s="2">
        <f t="shared" si="4"/>
        <v>55.5</v>
      </c>
    </row>
    <row r="318" spans="1:21" x14ac:dyDescent="0.2">
      <c r="A318" t="s">
        <v>22</v>
      </c>
      <c r="B318" s="3">
        <v>45027</v>
      </c>
      <c r="C318" s="10" t="str">
        <f>TEXT(data[[#This Row],[Date]],"mmmm")</f>
        <v>April</v>
      </c>
      <c r="D318" t="s">
        <v>15</v>
      </c>
      <c r="E318" t="s">
        <v>13</v>
      </c>
      <c r="F318" t="s">
        <v>14</v>
      </c>
      <c r="G318" t="s">
        <v>21</v>
      </c>
      <c r="H318" s="11">
        <v>1973.2</v>
      </c>
      <c r="I318" s="11">
        <v>44.791639999999994</v>
      </c>
      <c r="J318" s="13">
        <f>data[[#This Row],[Clicks]]/data[[#This Row],[Impressions]]</f>
        <v>2.2699999999999998E-2</v>
      </c>
      <c r="K318" s="1">
        <v>0.14949999999999997</v>
      </c>
      <c r="L318" s="2">
        <v>6.6963501799999978</v>
      </c>
      <c r="M318">
        <v>2</v>
      </c>
      <c r="N318" s="1">
        <f>IF(data[[#This Row],[Conversions]]=0,0,data[[#This Row],[Spend, Dollars]]/data[[#This Row],[Conversions]])</f>
        <v>3.3481750899999989</v>
      </c>
      <c r="O318" s="13">
        <f>data[[#This Row],[Conversions]]/data[[#This Row],[Clicks]]</f>
        <v>4.4651189373731352E-2</v>
      </c>
      <c r="P318" s="11">
        <v>34.56</v>
      </c>
      <c r="Q318" s="11">
        <f>IF(data[[#This Row],[Spend, Dollars]]=0,0,data[[#This Row],[Total conversion value, Dollars]]/data[[#This Row],[Spend, Dollars]])</f>
        <v>5.1610204172446688</v>
      </c>
      <c r="R318" s="2">
        <v>30</v>
      </c>
      <c r="S318" s="2">
        <v>10</v>
      </c>
      <c r="T318" s="2">
        <v>15</v>
      </c>
      <c r="U318" s="2">
        <f t="shared" si="4"/>
        <v>55</v>
      </c>
    </row>
    <row r="319" spans="1:21" x14ac:dyDescent="0.2">
      <c r="A319" t="s">
        <v>22</v>
      </c>
      <c r="B319" s="3">
        <v>45028</v>
      </c>
      <c r="C319" s="10" t="str">
        <f>TEXT(data[[#This Row],[Date]],"mmmm")</f>
        <v>April</v>
      </c>
      <c r="D319" t="s">
        <v>15</v>
      </c>
      <c r="E319" t="s">
        <v>13</v>
      </c>
      <c r="F319" t="s">
        <v>14</v>
      </c>
      <c r="G319" t="s">
        <v>21</v>
      </c>
      <c r="H319" s="11">
        <v>1343.8000000000002</v>
      </c>
      <c r="I319" s="11">
        <v>28.354179999999999</v>
      </c>
      <c r="J319" s="13">
        <f>data[[#This Row],[Clicks]]/data[[#This Row],[Impressions]]</f>
        <v>2.1099999999999997E-2</v>
      </c>
      <c r="K319" s="1">
        <v>0.161</v>
      </c>
      <c r="L319" s="2">
        <v>4.5650229800000002</v>
      </c>
      <c r="M319">
        <v>2</v>
      </c>
      <c r="N319" s="1">
        <f>IF(data[[#This Row],[Conversions]]=0,0,data[[#This Row],[Spend, Dollars]]/data[[#This Row],[Conversions]])</f>
        <v>2.2825114900000001</v>
      </c>
      <c r="O319" s="13">
        <f>data[[#This Row],[Conversions]]/data[[#This Row],[Clicks]]</f>
        <v>7.0536337146762842E-2</v>
      </c>
      <c r="P319" s="11">
        <v>227.136</v>
      </c>
      <c r="Q319" s="11">
        <f>IF(data[[#This Row],[Spend, Dollars]]=0,0,data[[#This Row],[Total conversion value, Dollars]]/data[[#This Row],[Spend, Dollars]])</f>
        <v>49.755718863873057</v>
      </c>
      <c r="R319" s="2">
        <v>57</v>
      </c>
      <c r="S319" s="2">
        <v>20</v>
      </c>
      <c r="T319" s="2">
        <v>10.5</v>
      </c>
      <c r="U319" s="2">
        <f t="shared" si="4"/>
        <v>87.5</v>
      </c>
    </row>
    <row r="320" spans="1:21" x14ac:dyDescent="0.2">
      <c r="A320" t="s">
        <v>22</v>
      </c>
      <c r="B320" s="3">
        <v>45029</v>
      </c>
      <c r="C320" s="10" t="str">
        <f>TEXT(data[[#This Row],[Date]],"mmmm")</f>
        <v>April</v>
      </c>
      <c r="D320" t="s">
        <v>15</v>
      </c>
      <c r="E320" t="s">
        <v>13</v>
      </c>
      <c r="F320" t="s">
        <v>14</v>
      </c>
      <c r="G320" t="s">
        <v>21</v>
      </c>
      <c r="H320" s="11">
        <v>1566</v>
      </c>
      <c r="I320" s="11">
        <v>31.320000000000007</v>
      </c>
      <c r="J320" s="13">
        <f>data[[#This Row],[Clicks]]/data[[#This Row],[Impressions]]</f>
        <v>2.0000000000000004E-2</v>
      </c>
      <c r="K320" s="1">
        <v>0.16099999999999995</v>
      </c>
      <c r="L320" s="2">
        <v>5.0425199999999997</v>
      </c>
      <c r="M320">
        <v>1</v>
      </c>
      <c r="N320" s="1">
        <f>IF(data[[#This Row],[Conversions]]=0,0,data[[#This Row],[Spend, Dollars]]/data[[#This Row],[Conversions]])</f>
        <v>5.0425199999999997</v>
      </c>
      <c r="O320" s="13">
        <f>data[[#This Row],[Conversions]]/data[[#This Row],[Clicks]]</f>
        <v>3.1928480204342267E-2</v>
      </c>
      <c r="P320" s="11">
        <v>130.36799999999999</v>
      </c>
      <c r="Q320" s="11">
        <f>IF(data[[#This Row],[Spend, Dollars]]=0,0,data[[#This Row],[Total conversion value, Dollars]]/data[[#This Row],[Spend, Dollars]])</f>
        <v>25.853739796768284</v>
      </c>
      <c r="R320" s="2">
        <v>66</v>
      </c>
      <c r="S320" s="2">
        <v>10</v>
      </c>
      <c r="T320" s="2">
        <v>10.5</v>
      </c>
      <c r="U320" s="2">
        <f t="shared" si="4"/>
        <v>86.5</v>
      </c>
    </row>
    <row r="321" spans="1:21" x14ac:dyDescent="0.2">
      <c r="A321" t="s">
        <v>22</v>
      </c>
      <c r="B321" s="3">
        <v>45030</v>
      </c>
      <c r="C321" s="10" t="str">
        <f>TEXT(data[[#This Row],[Date]],"mmmm")</f>
        <v>April</v>
      </c>
      <c r="D321" t="s">
        <v>15</v>
      </c>
      <c r="E321" t="s">
        <v>13</v>
      </c>
      <c r="F321" t="s">
        <v>14</v>
      </c>
      <c r="G321" t="s">
        <v>21</v>
      </c>
      <c r="H321" s="11">
        <v>1915.6000000000001</v>
      </c>
      <c r="I321" s="11">
        <v>37.162640000000003</v>
      </c>
      <c r="J321" s="13">
        <f>data[[#This Row],[Clicks]]/data[[#This Row],[Impressions]]</f>
        <v>1.9400000000000001E-2</v>
      </c>
      <c r="K321" s="1">
        <v>1.4029999999999998</v>
      </c>
      <c r="L321" s="2">
        <v>52.139183920000001</v>
      </c>
      <c r="M321">
        <v>4</v>
      </c>
      <c r="N321" s="1">
        <f>IF(data[[#This Row],[Conversions]]=0,0,data[[#This Row],[Spend, Dollars]]/data[[#This Row],[Conversions]])</f>
        <v>13.03479598</v>
      </c>
      <c r="O321" s="13">
        <f>data[[#This Row],[Conversions]]/data[[#This Row],[Clicks]]</f>
        <v>0.10763497964622534</v>
      </c>
      <c r="P321" s="11">
        <v>280.89600000000002</v>
      </c>
      <c r="Q321" s="11">
        <f>IF(data[[#This Row],[Spend, Dollars]]=0,0,data[[#This Row],[Total conversion value, Dollars]]/data[[#This Row],[Spend, Dollars]])</f>
        <v>5.3874260945663073</v>
      </c>
      <c r="R321" s="2">
        <v>48</v>
      </c>
      <c r="S321" s="2">
        <v>1</v>
      </c>
      <c r="T321" s="2">
        <v>10.5</v>
      </c>
      <c r="U321" s="2">
        <f t="shared" si="4"/>
        <v>59.5</v>
      </c>
    </row>
    <row r="322" spans="1:21" x14ac:dyDescent="0.2">
      <c r="A322" t="s">
        <v>22</v>
      </c>
      <c r="B322" s="3">
        <v>45031</v>
      </c>
      <c r="C322" s="10" t="str">
        <f>TEXT(data[[#This Row],[Date]],"mmmm")</f>
        <v>April</v>
      </c>
      <c r="D322" t="s">
        <v>15</v>
      </c>
      <c r="E322" t="s">
        <v>13</v>
      </c>
      <c r="F322" t="s">
        <v>14</v>
      </c>
      <c r="G322" t="s">
        <v>21</v>
      </c>
      <c r="H322" s="11">
        <v>1692.4</v>
      </c>
      <c r="I322" s="11">
        <v>35.540399999999998</v>
      </c>
      <c r="J322" s="13">
        <f>data[[#This Row],[Clicks]]/data[[#This Row],[Impressions]]</f>
        <v>2.0999999999999998E-2</v>
      </c>
      <c r="K322" s="1">
        <v>1.357</v>
      </c>
      <c r="L322" s="2">
        <v>48.228322799999994</v>
      </c>
      <c r="M322">
        <v>4</v>
      </c>
      <c r="N322" s="1">
        <f>IF(data[[#This Row],[Conversions]]=0,0,data[[#This Row],[Spend, Dollars]]/data[[#This Row],[Conversions]])</f>
        <v>12.057080699999998</v>
      </c>
      <c r="O322" s="13">
        <f>data[[#This Row],[Conversions]]/data[[#This Row],[Clicks]]</f>
        <v>0.1125479735737358</v>
      </c>
      <c r="P322" s="11">
        <v>43.007999999999996</v>
      </c>
      <c r="Q322" s="11">
        <f>IF(data[[#This Row],[Spend, Dollars]]=0,0,data[[#This Row],[Total conversion value, Dollars]]/data[[#This Row],[Spend, Dollars]])</f>
        <v>0.89175815170582717</v>
      </c>
      <c r="R322" s="2">
        <v>23</v>
      </c>
      <c r="S322" s="2">
        <v>19</v>
      </c>
      <c r="T322" s="2">
        <v>13.5</v>
      </c>
      <c r="U322" s="2">
        <f t="shared" si="4"/>
        <v>55.5</v>
      </c>
    </row>
    <row r="323" spans="1:21" x14ac:dyDescent="0.2">
      <c r="A323" t="s">
        <v>22</v>
      </c>
      <c r="B323" s="3">
        <v>45032</v>
      </c>
      <c r="C323" s="10" t="str">
        <f>TEXT(data[[#This Row],[Date]],"mmmm")</f>
        <v>April</v>
      </c>
      <c r="D323" t="s">
        <v>15</v>
      </c>
      <c r="E323" t="s">
        <v>13</v>
      </c>
      <c r="F323" t="s">
        <v>14</v>
      </c>
      <c r="G323" t="s">
        <v>21</v>
      </c>
      <c r="H323" s="11">
        <v>1942.8000000000002</v>
      </c>
      <c r="I323" s="11">
        <v>41.187360000000005</v>
      </c>
      <c r="J323" s="13">
        <f>data[[#This Row],[Clicks]]/data[[#This Row],[Impressions]]</f>
        <v>2.12E-2</v>
      </c>
      <c r="K323" s="1">
        <v>1.3340000000000001</v>
      </c>
      <c r="L323" s="2">
        <v>54.943938240000008</v>
      </c>
      <c r="M323">
        <v>4</v>
      </c>
      <c r="N323" s="1">
        <f>IF(data[[#This Row],[Conversions]]=0,0,data[[#This Row],[Spend, Dollars]]/data[[#This Row],[Conversions]])</f>
        <v>13.735984560000002</v>
      </c>
      <c r="O323" s="13">
        <f>data[[#This Row],[Conversions]]/data[[#This Row],[Clicks]]</f>
        <v>9.7117173812548307E-2</v>
      </c>
      <c r="P323" s="11">
        <v>1.92</v>
      </c>
      <c r="Q323" s="11">
        <f>IF(data[[#This Row],[Spend, Dollars]]=0,0,data[[#This Row],[Total conversion value, Dollars]]/data[[#This Row],[Spend, Dollars]])</f>
        <v>3.4944710217408685E-2</v>
      </c>
      <c r="R323" s="2">
        <v>75</v>
      </c>
      <c r="S323" s="2">
        <v>3</v>
      </c>
      <c r="T323" s="2">
        <v>10.5</v>
      </c>
      <c r="U323" s="2">
        <f t="shared" ref="U323:U386" si="5">SUM(R323:T323)</f>
        <v>88.5</v>
      </c>
    </row>
    <row r="324" spans="1:21" x14ac:dyDescent="0.2">
      <c r="A324" t="s">
        <v>22</v>
      </c>
      <c r="B324" s="3">
        <v>45033</v>
      </c>
      <c r="C324" s="10" t="str">
        <f>TEXT(data[[#This Row],[Date]],"mmmm")</f>
        <v>April</v>
      </c>
      <c r="D324" t="s">
        <v>15</v>
      </c>
      <c r="E324" t="s">
        <v>13</v>
      </c>
      <c r="F324" t="s">
        <v>14</v>
      </c>
      <c r="G324" t="s">
        <v>21</v>
      </c>
      <c r="H324" s="11">
        <v>1967</v>
      </c>
      <c r="I324" s="11">
        <v>40.913599999999995</v>
      </c>
      <c r="J324" s="13">
        <f>data[[#This Row],[Clicks]]/data[[#This Row],[Impressions]]</f>
        <v>2.0799999999999999E-2</v>
      </c>
      <c r="K324" s="1">
        <v>1.1615</v>
      </c>
      <c r="L324" s="2">
        <v>47.521146399999992</v>
      </c>
      <c r="M324">
        <v>2</v>
      </c>
      <c r="N324" s="1">
        <f>IF(data[[#This Row],[Conversions]]=0,0,data[[#This Row],[Spend, Dollars]]/data[[#This Row],[Conversions]])</f>
        <v>23.760573199999996</v>
      </c>
      <c r="O324" s="13">
        <f>data[[#This Row],[Conversions]]/data[[#This Row],[Clicks]]</f>
        <v>4.8883500840796221E-2</v>
      </c>
      <c r="P324" s="11">
        <v>44.160000000000004</v>
      </c>
      <c r="Q324" s="11">
        <f>IF(data[[#This Row],[Spend, Dollars]]=0,0,data[[#This Row],[Total conversion value, Dollars]]/data[[#This Row],[Spend, Dollars]])</f>
        <v>0.92927051103295799</v>
      </c>
      <c r="R324" s="2">
        <v>61</v>
      </c>
      <c r="S324" s="2">
        <v>25</v>
      </c>
      <c r="T324" s="2">
        <v>4.5</v>
      </c>
      <c r="U324" s="2">
        <f t="shared" si="5"/>
        <v>90.5</v>
      </c>
    </row>
    <row r="325" spans="1:21" x14ac:dyDescent="0.2">
      <c r="A325" t="s">
        <v>22</v>
      </c>
      <c r="B325" s="3">
        <v>45034</v>
      </c>
      <c r="C325" s="10" t="str">
        <f>TEXT(data[[#This Row],[Date]],"mmmm")</f>
        <v>April</v>
      </c>
      <c r="D325" t="s">
        <v>15</v>
      </c>
      <c r="E325" t="s">
        <v>13</v>
      </c>
      <c r="F325" t="s">
        <v>14</v>
      </c>
      <c r="G325" t="s">
        <v>21</v>
      </c>
      <c r="H325" s="11">
        <v>1351</v>
      </c>
      <c r="I325" s="11">
        <v>27.560400000000001</v>
      </c>
      <c r="J325" s="13">
        <f>data[[#This Row],[Clicks]]/data[[#This Row],[Impressions]]</f>
        <v>2.0400000000000001E-2</v>
      </c>
      <c r="K325" s="1">
        <v>1.1384999999999998</v>
      </c>
      <c r="L325" s="2">
        <v>31.377515399999997</v>
      </c>
      <c r="M325">
        <v>1</v>
      </c>
      <c r="N325" s="1">
        <f>IF(data[[#This Row],[Conversions]]=0,0,data[[#This Row],[Spend, Dollars]]/data[[#This Row],[Conversions]])</f>
        <v>31.377515399999997</v>
      </c>
      <c r="O325" s="13">
        <f>data[[#This Row],[Conversions]]/data[[#This Row],[Clicks]]</f>
        <v>3.6283943629265174E-2</v>
      </c>
      <c r="P325" s="11">
        <v>268.8</v>
      </c>
      <c r="Q325" s="11">
        <f>IF(data[[#This Row],[Spend, Dollars]]=0,0,data[[#This Row],[Total conversion value, Dollars]]/data[[#This Row],[Spend, Dollars]])</f>
        <v>8.5666438713627411</v>
      </c>
      <c r="R325" s="2">
        <v>61</v>
      </c>
      <c r="S325" s="2">
        <v>19</v>
      </c>
      <c r="T325" s="2">
        <v>12</v>
      </c>
      <c r="U325" s="2">
        <f t="shared" si="5"/>
        <v>92</v>
      </c>
    </row>
    <row r="326" spans="1:21" x14ac:dyDescent="0.2">
      <c r="A326" t="s">
        <v>22</v>
      </c>
      <c r="B326" s="3">
        <v>45035</v>
      </c>
      <c r="C326" s="10" t="str">
        <f>TEXT(data[[#This Row],[Date]],"mmmm")</f>
        <v>April</v>
      </c>
      <c r="D326" t="s">
        <v>15</v>
      </c>
      <c r="E326" t="s">
        <v>13</v>
      </c>
      <c r="F326" t="s">
        <v>14</v>
      </c>
      <c r="G326" t="s">
        <v>21</v>
      </c>
      <c r="H326" s="11">
        <v>1543.8</v>
      </c>
      <c r="I326" s="11">
        <v>22.385100000000005</v>
      </c>
      <c r="J326" s="13">
        <f>data[[#This Row],[Clicks]]/data[[#This Row],[Impressions]]</f>
        <v>1.4500000000000004E-2</v>
      </c>
      <c r="K326" s="1">
        <v>0.87399999999999989</v>
      </c>
      <c r="L326" s="2">
        <v>19.564577400000001</v>
      </c>
      <c r="M326">
        <v>3</v>
      </c>
      <c r="N326" s="1">
        <f>IF(data[[#This Row],[Conversions]]=0,0,data[[#This Row],[Spend, Dollars]]/data[[#This Row],[Conversions]])</f>
        <v>6.5215258</v>
      </c>
      <c r="O326" s="13">
        <f>data[[#This Row],[Conversions]]/data[[#This Row],[Clicks]]</f>
        <v>0.13401771714220617</v>
      </c>
      <c r="P326" s="11">
        <v>45.695999999999998</v>
      </c>
      <c r="Q326" s="11">
        <f>IF(data[[#This Row],[Spend, Dollars]]=0,0,data[[#This Row],[Total conversion value, Dollars]]/data[[#This Row],[Spend, Dollars]])</f>
        <v>2.3356497339932321</v>
      </c>
      <c r="R326" s="2">
        <v>38</v>
      </c>
      <c r="S326" s="2">
        <v>4</v>
      </c>
      <c r="T326" s="2">
        <v>7.5</v>
      </c>
      <c r="U326" s="2">
        <f t="shared" si="5"/>
        <v>49.5</v>
      </c>
    </row>
    <row r="327" spans="1:21" x14ac:dyDescent="0.2">
      <c r="A327" t="s">
        <v>22</v>
      </c>
      <c r="B327" s="3">
        <v>45036</v>
      </c>
      <c r="C327" s="10" t="str">
        <f>TEXT(data[[#This Row],[Date]],"mmmm")</f>
        <v>April</v>
      </c>
      <c r="D327" t="s">
        <v>15</v>
      </c>
      <c r="E327" t="s">
        <v>13</v>
      </c>
      <c r="F327" t="s">
        <v>14</v>
      </c>
      <c r="G327" t="s">
        <v>21</v>
      </c>
      <c r="H327" s="11">
        <v>1845.4</v>
      </c>
      <c r="I327" s="11">
        <v>36.169840000000008</v>
      </c>
      <c r="J327" s="13">
        <f>data[[#This Row],[Clicks]]/data[[#This Row],[Impressions]]</f>
        <v>1.9600000000000003E-2</v>
      </c>
      <c r="K327" s="1">
        <v>0.81649999999999989</v>
      </c>
      <c r="L327" s="2">
        <v>29.532674360000001</v>
      </c>
      <c r="M327">
        <v>3</v>
      </c>
      <c r="N327" s="1">
        <f>IF(data[[#This Row],[Conversions]]=0,0,data[[#This Row],[Spend, Dollars]]/data[[#This Row],[Conversions]])</f>
        <v>9.8442247866666666</v>
      </c>
      <c r="O327" s="13">
        <f>data[[#This Row],[Conversions]]/data[[#This Row],[Clicks]]</f>
        <v>8.2942031261404509E-2</v>
      </c>
      <c r="P327" s="11">
        <v>100.128</v>
      </c>
      <c r="Q327" s="11">
        <f>IF(data[[#This Row],[Spend, Dollars]]=0,0,data[[#This Row],[Total conversion value, Dollars]]/data[[#This Row],[Spend, Dollars]])</f>
        <v>3.3904142503130892</v>
      </c>
      <c r="R327" s="2">
        <v>73</v>
      </c>
      <c r="S327" s="2">
        <v>3</v>
      </c>
      <c r="T327" s="2">
        <v>6</v>
      </c>
      <c r="U327" s="2">
        <f t="shared" si="5"/>
        <v>82</v>
      </c>
    </row>
    <row r="328" spans="1:21" x14ac:dyDescent="0.2">
      <c r="A328" t="s">
        <v>22</v>
      </c>
      <c r="B328" s="3">
        <v>45037</v>
      </c>
      <c r="C328" s="10" t="str">
        <f>TEXT(data[[#This Row],[Date]],"mmmm")</f>
        <v>April</v>
      </c>
      <c r="D328" t="s">
        <v>15</v>
      </c>
      <c r="E328" t="s">
        <v>13</v>
      </c>
      <c r="F328" t="s">
        <v>14</v>
      </c>
      <c r="G328" t="s">
        <v>21</v>
      </c>
      <c r="H328" s="11">
        <v>1797.8000000000002</v>
      </c>
      <c r="I328" s="11">
        <v>40.989840000000008</v>
      </c>
      <c r="J328" s="13">
        <f>data[[#This Row],[Clicks]]/data[[#This Row],[Impressions]]</f>
        <v>2.2800000000000001E-2</v>
      </c>
      <c r="K328" s="1">
        <v>0.36800000000000005</v>
      </c>
      <c r="L328" s="2">
        <v>15.084261120000004</v>
      </c>
      <c r="M328">
        <v>3</v>
      </c>
      <c r="N328" s="1">
        <f>IF(data[[#This Row],[Conversions]]=0,0,data[[#This Row],[Spend, Dollars]]/data[[#This Row],[Conversions]])</f>
        <v>5.0280870400000017</v>
      </c>
      <c r="O328" s="13">
        <f>data[[#This Row],[Conversions]]/data[[#This Row],[Clicks]]</f>
        <v>7.3188868265892215E-2</v>
      </c>
      <c r="P328" s="11">
        <v>187.488</v>
      </c>
      <c r="Q328" s="11">
        <f>IF(data[[#This Row],[Spend, Dollars]]=0,0,data[[#This Row],[Total conversion value, Dollars]]/data[[#This Row],[Spend, Dollars]])</f>
        <v>12.429379106372824</v>
      </c>
      <c r="R328" s="2">
        <v>41</v>
      </c>
      <c r="S328" s="2">
        <v>24</v>
      </c>
      <c r="T328" s="2">
        <v>3</v>
      </c>
      <c r="U328" s="2">
        <f t="shared" si="5"/>
        <v>68</v>
      </c>
    </row>
    <row r="329" spans="1:21" x14ac:dyDescent="0.2">
      <c r="A329" t="s">
        <v>22</v>
      </c>
      <c r="B329" s="3">
        <v>45038</v>
      </c>
      <c r="C329" s="10" t="str">
        <f>TEXT(data[[#This Row],[Date]],"mmmm")</f>
        <v>April</v>
      </c>
      <c r="D329" t="s">
        <v>15</v>
      </c>
      <c r="E329" t="s">
        <v>13</v>
      </c>
      <c r="F329" t="s">
        <v>14</v>
      </c>
      <c r="G329" t="s">
        <v>21</v>
      </c>
      <c r="H329" s="11">
        <v>1266.2</v>
      </c>
      <c r="I329" s="11">
        <v>22.158500000000004</v>
      </c>
      <c r="J329" s="13">
        <f>data[[#This Row],[Clicks]]/data[[#This Row],[Impressions]]</f>
        <v>1.7500000000000002E-2</v>
      </c>
      <c r="K329" s="1">
        <v>0.81649999999999989</v>
      </c>
      <c r="L329" s="2">
        <v>18.092415250000002</v>
      </c>
      <c r="M329">
        <v>3</v>
      </c>
      <c r="N329" s="1">
        <f>IF(data[[#This Row],[Conversions]]=0,0,data[[#This Row],[Spend, Dollars]]/data[[#This Row],[Conversions]])</f>
        <v>6.030805083333334</v>
      </c>
      <c r="O329" s="13">
        <f>data[[#This Row],[Conversions]]/data[[#This Row],[Clicks]]</f>
        <v>0.13538822573730169</v>
      </c>
      <c r="P329" s="11">
        <v>40.32</v>
      </c>
      <c r="Q329" s="11">
        <f>IF(data[[#This Row],[Spend, Dollars]]=0,0,data[[#This Row],[Total conversion value, Dollars]]/data[[#This Row],[Spend, Dollars]])</f>
        <v>2.228558179925701</v>
      </c>
      <c r="R329" s="2">
        <v>72</v>
      </c>
      <c r="S329" s="2">
        <v>13</v>
      </c>
      <c r="T329" s="2">
        <v>4.5</v>
      </c>
      <c r="U329" s="2">
        <f t="shared" si="5"/>
        <v>89.5</v>
      </c>
    </row>
    <row r="330" spans="1:21" x14ac:dyDescent="0.2">
      <c r="A330" t="s">
        <v>22</v>
      </c>
      <c r="B330" s="3">
        <v>45039</v>
      </c>
      <c r="C330" s="10" t="str">
        <f>TEXT(data[[#This Row],[Date]],"mmmm")</f>
        <v>April</v>
      </c>
      <c r="D330" t="s">
        <v>15</v>
      </c>
      <c r="E330" t="s">
        <v>13</v>
      </c>
      <c r="F330" t="s">
        <v>14</v>
      </c>
      <c r="G330" t="s">
        <v>21</v>
      </c>
      <c r="H330" s="11">
        <v>1389.6</v>
      </c>
      <c r="I330" s="11">
        <v>20.566079999999999</v>
      </c>
      <c r="J330" s="13">
        <f>data[[#This Row],[Clicks]]/data[[#This Row],[Impressions]]</f>
        <v>1.4800000000000001E-2</v>
      </c>
      <c r="K330" s="1">
        <v>0.71299999999999997</v>
      </c>
      <c r="L330" s="2">
        <v>14.66361504</v>
      </c>
      <c r="M330">
        <v>0</v>
      </c>
      <c r="N330" s="1">
        <f>IF(data[[#This Row],[Conversions]]=0,0,data[[#This Row],[Spend, Dollars]]/data[[#This Row],[Conversions]])</f>
        <v>0</v>
      </c>
      <c r="O330" s="13">
        <f>data[[#This Row],[Conversions]]/data[[#This Row],[Clicks]]</f>
        <v>0</v>
      </c>
      <c r="P330" s="11">
        <v>46.368000000000002</v>
      </c>
      <c r="Q330" s="11">
        <f>IF(data[[#This Row],[Spend, Dollars]]=0,0,data[[#This Row],[Total conversion value, Dollars]]/data[[#This Row],[Spend, Dollars]])</f>
        <v>3.1621124718233196</v>
      </c>
      <c r="R330" s="2">
        <v>85</v>
      </c>
      <c r="S330" s="2">
        <v>3</v>
      </c>
      <c r="T330" s="2">
        <v>10.5</v>
      </c>
      <c r="U330" s="2">
        <f t="shared" si="5"/>
        <v>98.5</v>
      </c>
    </row>
    <row r="331" spans="1:21" x14ac:dyDescent="0.2">
      <c r="A331" t="s">
        <v>22</v>
      </c>
      <c r="B331" s="3">
        <v>45040</v>
      </c>
      <c r="C331" s="10" t="str">
        <f>TEXT(data[[#This Row],[Date]],"mmmm")</f>
        <v>April</v>
      </c>
      <c r="D331" t="s">
        <v>15</v>
      </c>
      <c r="E331" t="s">
        <v>13</v>
      </c>
      <c r="F331" t="s">
        <v>14</v>
      </c>
      <c r="G331" t="s">
        <v>21</v>
      </c>
      <c r="H331" s="11">
        <v>1794.6000000000001</v>
      </c>
      <c r="I331" s="11">
        <v>19.022760000000005</v>
      </c>
      <c r="J331" s="13">
        <f>data[[#This Row],[Clicks]]/data[[#This Row],[Impressions]]</f>
        <v>1.0600000000000002E-2</v>
      </c>
      <c r="K331" s="1">
        <v>1.7594999999999996</v>
      </c>
      <c r="L331" s="2">
        <v>33.470546220000003</v>
      </c>
      <c r="M331">
        <v>2</v>
      </c>
      <c r="N331" s="1">
        <f>IF(data[[#This Row],[Conversions]]=0,0,data[[#This Row],[Spend, Dollars]]/data[[#This Row],[Conversions]])</f>
        <v>16.735273110000001</v>
      </c>
      <c r="O331" s="13">
        <f>data[[#This Row],[Conversions]]/data[[#This Row],[Clicks]]</f>
        <v>0.1051372145787467</v>
      </c>
      <c r="P331" s="11">
        <v>46.368000000000002</v>
      </c>
      <c r="Q331" s="11">
        <f>IF(data[[#This Row],[Spend, Dollars]]=0,0,data[[#This Row],[Total conversion value, Dollars]]/data[[#This Row],[Spend, Dollars]])</f>
        <v>1.3853374156258391</v>
      </c>
      <c r="R331" s="2">
        <v>57</v>
      </c>
      <c r="S331" s="2">
        <v>2</v>
      </c>
      <c r="T331" s="2">
        <v>7.5</v>
      </c>
      <c r="U331" s="2">
        <f t="shared" si="5"/>
        <v>66.5</v>
      </c>
    </row>
    <row r="332" spans="1:21" x14ac:dyDescent="0.2">
      <c r="A332" t="s">
        <v>22</v>
      </c>
      <c r="B332" s="3">
        <v>45041</v>
      </c>
      <c r="C332" s="10" t="str">
        <f>TEXT(data[[#This Row],[Date]],"mmmm")</f>
        <v>April</v>
      </c>
      <c r="D332" t="s">
        <v>15</v>
      </c>
      <c r="E332" t="s">
        <v>13</v>
      </c>
      <c r="F332" t="s">
        <v>14</v>
      </c>
      <c r="G332" t="s">
        <v>21</v>
      </c>
      <c r="H332" s="11">
        <v>1881.6000000000001</v>
      </c>
      <c r="I332" s="11">
        <v>30.670080000000006</v>
      </c>
      <c r="J332" s="13">
        <f>data[[#This Row],[Clicks]]/data[[#This Row],[Impressions]]</f>
        <v>1.6300000000000002E-2</v>
      </c>
      <c r="K332" s="1">
        <v>1.081</v>
      </c>
      <c r="L332" s="2">
        <v>33.154356480000004</v>
      </c>
      <c r="M332">
        <v>3</v>
      </c>
      <c r="N332" s="1">
        <f>IF(data[[#This Row],[Conversions]]=0,0,data[[#This Row],[Spend, Dollars]]/data[[#This Row],[Conversions]])</f>
        <v>11.051452160000002</v>
      </c>
      <c r="O332" s="13">
        <f>data[[#This Row],[Conversions]]/data[[#This Row],[Clicks]]</f>
        <v>9.781519969951169E-2</v>
      </c>
      <c r="P332" s="11">
        <v>121.63199999999999</v>
      </c>
      <c r="Q332" s="11">
        <f>IF(data[[#This Row],[Spend, Dollars]]=0,0,data[[#This Row],[Total conversion value, Dollars]]/data[[#This Row],[Spend, Dollars]])</f>
        <v>3.6686581467317314</v>
      </c>
      <c r="R332" s="2">
        <v>49</v>
      </c>
      <c r="S332" s="2">
        <v>15</v>
      </c>
      <c r="T332" s="2">
        <v>13.5</v>
      </c>
      <c r="U332" s="2">
        <f t="shared" si="5"/>
        <v>77.5</v>
      </c>
    </row>
    <row r="333" spans="1:21" x14ac:dyDescent="0.2">
      <c r="A333" t="s">
        <v>22</v>
      </c>
      <c r="B333" s="3">
        <v>45042</v>
      </c>
      <c r="C333" s="10" t="str">
        <f>TEXT(data[[#This Row],[Date]],"mmmm")</f>
        <v>April</v>
      </c>
      <c r="D333" t="s">
        <v>15</v>
      </c>
      <c r="E333" t="s">
        <v>13</v>
      </c>
      <c r="F333" t="s">
        <v>14</v>
      </c>
      <c r="G333" t="s">
        <v>21</v>
      </c>
      <c r="H333" s="11">
        <v>1989</v>
      </c>
      <c r="I333" s="11">
        <v>35.205300000000001</v>
      </c>
      <c r="J333" s="13">
        <f>data[[#This Row],[Clicks]]/data[[#This Row],[Impressions]]</f>
        <v>1.77E-2</v>
      </c>
      <c r="K333" s="1">
        <v>0.85099999999999998</v>
      </c>
      <c r="L333" s="2">
        <v>29.959710300000001</v>
      </c>
      <c r="M333">
        <v>0</v>
      </c>
      <c r="N333" s="1">
        <f>IF(data[[#This Row],[Conversions]]=0,0,data[[#This Row],[Spend, Dollars]]/data[[#This Row],[Conversions]])</f>
        <v>0</v>
      </c>
      <c r="O333" s="13">
        <f>data[[#This Row],[Conversions]]/data[[#This Row],[Clicks]]</f>
        <v>0</v>
      </c>
      <c r="P333" s="11">
        <v>108.19199999999999</v>
      </c>
      <c r="Q333" s="11">
        <f>IF(data[[#This Row],[Spend, Dollars]]=0,0,data[[#This Row],[Total conversion value, Dollars]]/data[[#This Row],[Spend, Dollars]])</f>
        <v>3.6112498724662232</v>
      </c>
      <c r="R333" s="2">
        <v>44</v>
      </c>
      <c r="S333" s="2">
        <v>8</v>
      </c>
      <c r="T333" s="2">
        <v>16.5</v>
      </c>
      <c r="U333" s="2">
        <f t="shared" si="5"/>
        <v>68.5</v>
      </c>
    </row>
    <row r="334" spans="1:21" x14ac:dyDescent="0.2">
      <c r="A334" t="s">
        <v>22</v>
      </c>
      <c r="B334" s="3">
        <v>45043</v>
      </c>
      <c r="C334" s="10" t="str">
        <f>TEXT(data[[#This Row],[Date]],"mmmm")</f>
        <v>April</v>
      </c>
      <c r="D334" t="s">
        <v>15</v>
      </c>
      <c r="E334" t="s">
        <v>13</v>
      </c>
      <c r="F334" t="s">
        <v>14</v>
      </c>
      <c r="G334" t="s">
        <v>21</v>
      </c>
      <c r="H334" s="11">
        <v>1503.2</v>
      </c>
      <c r="I334" s="11">
        <v>20.894480000000001</v>
      </c>
      <c r="J334" s="13">
        <f>data[[#This Row],[Clicks]]/data[[#This Row],[Impressions]]</f>
        <v>1.3900000000000001E-2</v>
      </c>
      <c r="K334" s="1">
        <v>0.8165</v>
      </c>
      <c r="L334" s="2">
        <v>17.06034292</v>
      </c>
      <c r="M334">
        <v>3</v>
      </c>
      <c r="N334" s="1">
        <f>IF(data[[#This Row],[Conversions]]=0,0,data[[#This Row],[Spend, Dollars]]/data[[#This Row],[Conversions]])</f>
        <v>5.6867809733333337</v>
      </c>
      <c r="O334" s="13">
        <f>data[[#This Row],[Conversions]]/data[[#This Row],[Clicks]]</f>
        <v>0.14357859109200133</v>
      </c>
      <c r="P334" s="11">
        <v>406.55999999999995</v>
      </c>
      <c r="Q334" s="11">
        <f>IF(data[[#This Row],[Spend, Dollars]]=0,0,data[[#This Row],[Total conversion value, Dollars]]/data[[#This Row],[Spend, Dollars]])</f>
        <v>23.830705039544419</v>
      </c>
      <c r="R334" s="2">
        <v>53</v>
      </c>
      <c r="S334" s="2">
        <v>18</v>
      </c>
      <c r="T334" s="2">
        <v>3</v>
      </c>
      <c r="U334" s="2">
        <f t="shared" si="5"/>
        <v>74</v>
      </c>
    </row>
    <row r="335" spans="1:21" x14ac:dyDescent="0.2">
      <c r="A335" t="s">
        <v>22</v>
      </c>
      <c r="B335" s="3">
        <v>45044</v>
      </c>
      <c r="C335" s="10" t="str">
        <f>TEXT(data[[#This Row],[Date]],"mmmm")</f>
        <v>April</v>
      </c>
      <c r="D335" t="s">
        <v>15</v>
      </c>
      <c r="E335" t="s">
        <v>13</v>
      </c>
      <c r="F335" t="s">
        <v>14</v>
      </c>
      <c r="G335" t="s">
        <v>21</v>
      </c>
      <c r="H335" s="11">
        <v>1663.4</v>
      </c>
      <c r="I335" s="11">
        <v>23.287600000000001</v>
      </c>
      <c r="J335" s="13">
        <f>data[[#This Row],[Clicks]]/data[[#This Row],[Impressions]]</f>
        <v>1.4E-2</v>
      </c>
      <c r="K335" s="1">
        <v>0.59799999999999998</v>
      </c>
      <c r="L335" s="2">
        <v>13.9259848</v>
      </c>
      <c r="M335">
        <v>4</v>
      </c>
      <c r="N335" s="1">
        <f>IF(data[[#This Row],[Conversions]]=0,0,data[[#This Row],[Spend, Dollars]]/data[[#This Row],[Conversions]])</f>
        <v>3.4814962</v>
      </c>
      <c r="O335" s="13">
        <f>data[[#This Row],[Conversions]]/data[[#This Row],[Clicks]]</f>
        <v>0.17176523128188392</v>
      </c>
      <c r="P335" s="11">
        <v>290.976</v>
      </c>
      <c r="Q335" s="11">
        <f>IF(data[[#This Row],[Spend, Dollars]]=0,0,data[[#This Row],[Total conversion value, Dollars]]/data[[#This Row],[Spend, Dollars]])</f>
        <v>20.894464856804955</v>
      </c>
      <c r="R335" s="2">
        <v>78</v>
      </c>
      <c r="S335" s="2">
        <v>15</v>
      </c>
      <c r="T335" s="2">
        <v>6</v>
      </c>
      <c r="U335" s="2">
        <f t="shared" si="5"/>
        <v>99</v>
      </c>
    </row>
    <row r="336" spans="1:21" x14ac:dyDescent="0.2">
      <c r="A336" t="s">
        <v>22</v>
      </c>
      <c r="B336" s="3">
        <v>45045</v>
      </c>
      <c r="C336" s="10" t="str">
        <f>TEXT(data[[#This Row],[Date]],"mmmm")</f>
        <v>April</v>
      </c>
      <c r="D336" t="s">
        <v>15</v>
      </c>
      <c r="E336" t="s">
        <v>13</v>
      </c>
      <c r="F336" t="s">
        <v>14</v>
      </c>
      <c r="G336" t="s">
        <v>21</v>
      </c>
      <c r="H336" s="11">
        <v>1711</v>
      </c>
      <c r="I336" s="11">
        <v>33.3645</v>
      </c>
      <c r="J336" s="13">
        <f>data[[#This Row],[Clicks]]/data[[#This Row],[Impressions]]</f>
        <v>1.95E-2</v>
      </c>
      <c r="K336" s="1">
        <v>1.288</v>
      </c>
      <c r="L336" s="2">
        <v>42.973475999999998</v>
      </c>
      <c r="M336">
        <v>2</v>
      </c>
      <c r="N336" s="1">
        <f>IF(data[[#This Row],[Conversions]]=0,0,data[[#This Row],[Spend, Dollars]]/data[[#This Row],[Conversions]])</f>
        <v>21.486737999999999</v>
      </c>
      <c r="O336" s="13">
        <f>data[[#This Row],[Conversions]]/data[[#This Row],[Clicks]]</f>
        <v>5.9943952404501795E-2</v>
      </c>
      <c r="P336" s="11">
        <v>75.935999999999993</v>
      </c>
      <c r="Q336" s="11">
        <f>IF(data[[#This Row],[Spend, Dollars]]=0,0,data[[#This Row],[Total conversion value, Dollars]]/data[[#This Row],[Spend, Dollars]])</f>
        <v>1.7670434665327048</v>
      </c>
      <c r="R336" s="2">
        <v>58</v>
      </c>
      <c r="S336" s="2">
        <v>8</v>
      </c>
      <c r="T336" s="2">
        <v>9</v>
      </c>
      <c r="U336" s="2">
        <f t="shared" si="5"/>
        <v>75</v>
      </c>
    </row>
    <row r="337" spans="1:21" x14ac:dyDescent="0.2">
      <c r="A337" t="s">
        <v>22</v>
      </c>
      <c r="B337" s="3">
        <v>45046</v>
      </c>
      <c r="C337" s="10" t="str">
        <f>TEXT(data[[#This Row],[Date]],"mmmm")</f>
        <v>April</v>
      </c>
      <c r="D337" t="s">
        <v>15</v>
      </c>
      <c r="E337" t="s">
        <v>13</v>
      </c>
      <c r="F337" t="s">
        <v>14</v>
      </c>
      <c r="G337" t="s">
        <v>21</v>
      </c>
      <c r="H337" s="11">
        <v>1534.6</v>
      </c>
      <c r="I337" s="11">
        <v>29.924699999999998</v>
      </c>
      <c r="J337" s="13">
        <f>data[[#This Row],[Clicks]]/data[[#This Row],[Impressions]]</f>
        <v>1.95E-2</v>
      </c>
      <c r="K337" s="1">
        <v>0.33349999999999996</v>
      </c>
      <c r="L337" s="2">
        <v>9.9798874499999979</v>
      </c>
      <c r="M337">
        <v>4</v>
      </c>
      <c r="N337" s="1">
        <f>IF(data[[#This Row],[Conversions]]=0,0,data[[#This Row],[Spend, Dollars]]/data[[#This Row],[Conversions]])</f>
        <v>2.4949718624999995</v>
      </c>
      <c r="O337" s="13">
        <f>data[[#This Row],[Conversions]]/data[[#This Row],[Clicks]]</f>
        <v>0.13366884212707231</v>
      </c>
      <c r="P337" s="11">
        <v>324.57600000000002</v>
      </c>
      <c r="Q337" s="11">
        <f>IF(data[[#This Row],[Spend, Dollars]]=0,0,data[[#This Row],[Total conversion value, Dollars]]/data[[#This Row],[Spend, Dollars]])</f>
        <v>32.523012070642146</v>
      </c>
      <c r="R337" s="2">
        <v>71</v>
      </c>
      <c r="S337" s="2">
        <v>7</v>
      </c>
      <c r="T337" s="2">
        <v>13.5</v>
      </c>
      <c r="U337" s="2">
        <f t="shared" si="5"/>
        <v>91.5</v>
      </c>
    </row>
    <row r="338" spans="1:21" x14ac:dyDescent="0.2">
      <c r="A338" t="s">
        <v>22</v>
      </c>
      <c r="B338" s="3">
        <v>45047</v>
      </c>
      <c r="C338" s="10" t="str">
        <f>TEXT(data[[#This Row],[Date]],"mmmm")</f>
        <v>May</v>
      </c>
      <c r="D338" t="s">
        <v>15</v>
      </c>
      <c r="E338" t="s">
        <v>13</v>
      </c>
      <c r="F338" t="s">
        <v>14</v>
      </c>
      <c r="G338" t="s">
        <v>21</v>
      </c>
      <c r="H338" s="11">
        <v>1642.4</v>
      </c>
      <c r="I338" s="11">
        <v>26.771120000000003</v>
      </c>
      <c r="J338" s="13">
        <f>data[[#This Row],[Clicks]]/data[[#This Row],[Impressions]]</f>
        <v>1.6300000000000002E-2</v>
      </c>
      <c r="K338" s="1">
        <v>0.40250000000000002</v>
      </c>
      <c r="L338" s="2">
        <v>10.775375800000003</v>
      </c>
      <c r="M338">
        <v>2</v>
      </c>
      <c r="N338" s="1">
        <f>IF(data[[#This Row],[Conversions]]=0,0,data[[#This Row],[Spend, Dollars]]/data[[#This Row],[Conversions]])</f>
        <v>5.3876879000000013</v>
      </c>
      <c r="O338" s="13">
        <f>data[[#This Row],[Conversions]]/data[[#This Row],[Clicks]]</f>
        <v>7.4707371226904212E-2</v>
      </c>
      <c r="P338" s="11">
        <v>260.06399999999996</v>
      </c>
      <c r="Q338" s="11">
        <f>IF(data[[#This Row],[Spend, Dollars]]=0,0,data[[#This Row],[Total conversion value, Dollars]]/data[[#This Row],[Spend, Dollars]])</f>
        <v>24.135028311495169</v>
      </c>
      <c r="R338" s="2">
        <v>40</v>
      </c>
      <c r="S338" s="2">
        <v>24</v>
      </c>
      <c r="T338" s="2">
        <v>9</v>
      </c>
      <c r="U338" s="2">
        <f t="shared" si="5"/>
        <v>73</v>
      </c>
    </row>
    <row r="339" spans="1:21" x14ac:dyDescent="0.2">
      <c r="A339" t="s">
        <v>22</v>
      </c>
      <c r="B339" s="3">
        <v>45048</v>
      </c>
      <c r="C339" s="10" t="str">
        <f>TEXT(data[[#This Row],[Date]],"mmmm")</f>
        <v>May</v>
      </c>
      <c r="D339" t="s">
        <v>15</v>
      </c>
      <c r="E339" t="s">
        <v>13</v>
      </c>
      <c r="F339" t="s">
        <v>14</v>
      </c>
      <c r="G339" t="s">
        <v>21</v>
      </c>
      <c r="H339" s="11">
        <v>1789.4</v>
      </c>
      <c r="I339" s="11">
        <v>33.461780000000005</v>
      </c>
      <c r="J339" s="13">
        <f>data[[#This Row],[Clicks]]/data[[#This Row],[Impressions]]</f>
        <v>1.8700000000000001E-2</v>
      </c>
      <c r="K339" s="1">
        <v>0.36799999999999994</v>
      </c>
      <c r="L339" s="2">
        <v>12.313935039999999</v>
      </c>
      <c r="M339">
        <v>0</v>
      </c>
      <c r="N339" s="1">
        <f>IF(data[[#This Row],[Conversions]]=0,0,data[[#This Row],[Spend, Dollars]]/data[[#This Row],[Conversions]])</f>
        <v>0</v>
      </c>
      <c r="O339" s="13">
        <f>data[[#This Row],[Conversions]]/data[[#This Row],[Clicks]]</f>
        <v>0</v>
      </c>
      <c r="P339" s="11">
        <v>297.024</v>
      </c>
      <c r="Q339" s="11">
        <f>IF(data[[#This Row],[Spend, Dollars]]=0,0,data[[#This Row],[Total conversion value, Dollars]]/data[[#This Row],[Spend, Dollars]])</f>
        <v>24.120965315730626</v>
      </c>
      <c r="R339" s="2">
        <v>38</v>
      </c>
      <c r="S339" s="2">
        <v>17</v>
      </c>
      <c r="T339" s="2">
        <v>13.5</v>
      </c>
      <c r="U339" s="2">
        <f t="shared" si="5"/>
        <v>68.5</v>
      </c>
    </row>
    <row r="340" spans="1:21" x14ac:dyDescent="0.2">
      <c r="A340" t="s">
        <v>22</v>
      </c>
      <c r="B340" s="3">
        <v>45049</v>
      </c>
      <c r="C340" s="10" t="str">
        <f>TEXT(data[[#This Row],[Date]],"mmmm")</f>
        <v>May</v>
      </c>
      <c r="D340" t="s">
        <v>15</v>
      </c>
      <c r="E340" t="s">
        <v>13</v>
      </c>
      <c r="F340" t="s">
        <v>14</v>
      </c>
      <c r="G340" t="s">
        <v>21</v>
      </c>
      <c r="H340" s="11">
        <v>1741.6000000000001</v>
      </c>
      <c r="I340" s="11">
        <v>26.646480000000004</v>
      </c>
      <c r="J340" s="13">
        <f>data[[#This Row],[Clicks]]/data[[#This Row],[Impressions]]</f>
        <v>1.5300000000000001E-2</v>
      </c>
      <c r="K340" s="1">
        <v>1.0234999999999999</v>
      </c>
      <c r="L340" s="2">
        <v>27.272672280000002</v>
      </c>
      <c r="M340">
        <v>1</v>
      </c>
      <c r="N340" s="1">
        <f>IF(data[[#This Row],[Conversions]]=0,0,data[[#This Row],[Spend, Dollars]]/data[[#This Row],[Conversions]])</f>
        <v>27.272672280000002</v>
      </c>
      <c r="O340" s="13">
        <f>data[[#This Row],[Conversions]]/data[[#This Row],[Clicks]]</f>
        <v>3.7528409005617248E-2</v>
      </c>
      <c r="P340" s="11">
        <v>362.87999999999994</v>
      </c>
      <c r="Q340" s="11">
        <f>IF(data[[#This Row],[Spend, Dollars]]=0,0,data[[#This Row],[Total conversion value, Dollars]]/data[[#This Row],[Spend, Dollars]])</f>
        <v>13.305626829465936</v>
      </c>
      <c r="R340" s="2">
        <v>43</v>
      </c>
      <c r="S340" s="2">
        <v>19</v>
      </c>
      <c r="T340" s="2">
        <v>4.5</v>
      </c>
      <c r="U340" s="2">
        <f t="shared" si="5"/>
        <v>66.5</v>
      </c>
    </row>
    <row r="341" spans="1:21" x14ac:dyDescent="0.2">
      <c r="A341" t="s">
        <v>22</v>
      </c>
      <c r="B341" s="3">
        <v>45050</v>
      </c>
      <c r="C341" s="10" t="str">
        <f>TEXT(data[[#This Row],[Date]],"mmmm")</f>
        <v>May</v>
      </c>
      <c r="D341" t="s">
        <v>15</v>
      </c>
      <c r="E341" t="s">
        <v>13</v>
      </c>
      <c r="F341" t="s">
        <v>14</v>
      </c>
      <c r="G341" t="s">
        <v>21</v>
      </c>
      <c r="H341" s="11">
        <v>1255.2</v>
      </c>
      <c r="I341" s="11">
        <v>27.237840000000006</v>
      </c>
      <c r="J341" s="13">
        <f>data[[#This Row],[Clicks]]/data[[#This Row],[Impressions]]</f>
        <v>2.1700000000000004E-2</v>
      </c>
      <c r="K341" s="1">
        <v>1.2879999999999996</v>
      </c>
      <c r="L341" s="2">
        <v>35.082337919999993</v>
      </c>
      <c r="M341">
        <v>1</v>
      </c>
      <c r="N341" s="1">
        <f>IF(data[[#This Row],[Conversions]]=0,0,data[[#This Row],[Spend, Dollars]]/data[[#This Row],[Conversions]])</f>
        <v>35.082337919999993</v>
      </c>
      <c r="O341" s="13">
        <f>data[[#This Row],[Conversions]]/data[[#This Row],[Clicks]]</f>
        <v>3.6713630743113249E-2</v>
      </c>
      <c r="P341" s="11">
        <v>345.40800000000002</v>
      </c>
      <c r="Q341" s="11">
        <f>IF(data[[#This Row],[Spend, Dollars]]=0,0,data[[#This Row],[Total conversion value, Dollars]]/data[[#This Row],[Spend, Dollars]])</f>
        <v>9.8456380184140269</v>
      </c>
      <c r="R341" s="2">
        <v>37</v>
      </c>
      <c r="S341" s="2">
        <v>16</v>
      </c>
      <c r="T341" s="2">
        <v>12</v>
      </c>
      <c r="U341" s="2">
        <f t="shared" si="5"/>
        <v>65</v>
      </c>
    </row>
    <row r="342" spans="1:21" x14ac:dyDescent="0.2">
      <c r="A342" t="s">
        <v>22</v>
      </c>
      <c r="B342" s="3">
        <v>45051</v>
      </c>
      <c r="C342" s="10" t="str">
        <f>TEXT(data[[#This Row],[Date]],"mmmm")</f>
        <v>May</v>
      </c>
      <c r="D342" t="s">
        <v>15</v>
      </c>
      <c r="E342" t="s">
        <v>13</v>
      </c>
      <c r="F342" t="s">
        <v>14</v>
      </c>
      <c r="G342" t="s">
        <v>21</v>
      </c>
      <c r="H342" s="11">
        <v>1750.6000000000001</v>
      </c>
      <c r="I342" s="11">
        <v>19.606720000000003</v>
      </c>
      <c r="J342" s="13">
        <f>data[[#This Row],[Clicks]]/data[[#This Row],[Impressions]]</f>
        <v>1.12E-2</v>
      </c>
      <c r="K342" s="1">
        <v>1.0465</v>
      </c>
      <c r="L342" s="2">
        <v>20.518432480000001</v>
      </c>
      <c r="M342">
        <v>2</v>
      </c>
      <c r="N342" s="1">
        <f>IF(data[[#This Row],[Conversions]]=0,0,data[[#This Row],[Spend, Dollars]]/data[[#This Row],[Conversions]])</f>
        <v>10.259216240000001</v>
      </c>
      <c r="O342" s="13">
        <f>data[[#This Row],[Conversions]]/data[[#This Row],[Clicks]]</f>
        <v>0.102005842894681</v>
      </c>
      <c r="P342" s="11">
        <v>179.42400000000001</v>
      </c>
      <c r="Q342" s="11">
        <f>IF(data[[#This Row],[Spend, Dollars]]=0,0,data[[#This Row],[Total conversion value, Dollars]]/data[[#This Row],[Spend, Dollars]])</f>
        <v>8.7445276423961982</v>
      </c>
      <c r="R342" s="2">
        <v>44</v>
      </c>
      <c r="S342" s="2">
        <v>15</v>
      </c>
      <c r="T342" s="2">
        <v>3</v>
      </c>
      <c r="U342" s="2">
        <f t="shared" si="5"/>
        <v>62</v>
      </c>
    </row>
    <row r="343" spans="1:21" x14ac:dyDescent="0.2">
      <c r="A343" t="s">
        <v>22</v>
      </c>
      <c r="B343" s="3">
        <v>45052</v>
      </c>
      <c r="C343" s="10" t="str">
        <f>TEXT(data[[#This Row],[Date]],"mmmm")</f>
        <v>May</v>
      </c>
      <c r="D343" t="s">
        <v>15</v>
      </c>
      <c r="E343" t="s">
        <v>13</v>
      </c>
      <c r="F343" t="s">
        <v>14</v>
      </c>
      <c r="G343" t="s">
        <v>21</v>
      </c>
      <c r="H343" s="11">
        <v>1859.8000000000002</v>
      </c>
      <c r="I343" s="11">
        <v>29.756800000000009</v>
      </c>
      <c r="J343" s="13">
        <f>data[[#This Row],[Clicks]]/data[[#This Row],[Impressions]]</f>
        <v>1.6000000000000004E-2</v>
      </c>
      <c r="K343" s="1">
        <v>1.2189999999999999</v>
      </c>
      <c r="L343" s="2">
        <v>36.273539200000009</v>
      </c>
      <c r="M343">
        <v>1</v>
      </c>
      <c r="N343" s="1">
        <f>IF(data[[#This Row],[Conversions]]=0,0,data[[#This Row],[Spend, Dollars]]/data[[#This Row],[Conversions]])</f>
        <v>36.273539200000009</v>
      </c>
      <c r="O343" s="13">
        <f>data[[#This Row],[Conversions]]/data[[#This Row],[Clicks]]</f>
        <v>3.3605764060651674E-2</v>
      </c>
      <c r="P343" s="11">
        <v>129.024</v>
      </c>
      <c r="Q343" s="11">
        <f>IF(data[[#This Row],[Spend, Dollars]]=0,0,data[[#This Row],[Total conversion value, Dollars]]/data[[#This Row],[Spend, Dollars]])</f>
        <v>3.5569730124376715</v>
      </c>
      <c r="R343" s="2">
        <v>71</v>
      </c>
      <c r="S343" s="2">
        <v>9</v>
      </c>
      <c r="T343" s="2">
        <v>7.5</v>
      </c>
      <c r="U343" s="2">
        <f t="shared" si="5"/>
        <v>87.5</v>
      </c>
    </row>
    <row r="344" spans="1:21" x14ac:dyDescent="0.2">
      <c r="A344" t="s">
        <v>22</v>
      </c>
      <c r="B344" s="3">
        <v>45053</v>
      </c>
      <c r="C344" s="10" t="str">
        <f>TEXT(data[[#This Row],[Date]],"mmmm")</f>
        <v>May</v>
      </c>
      <c r="D344" t="s">
        <v>15</v>
      </c>
      <c r="E344" t="s">
        <v>13</v>
      </c>
      <c r="F344" t="s">
        <v>14</v>
      </c>
      <c r="G344" t="s">
        <v>21</v>
      </c>
      <c r="H344" s="11">
        <v>1711.6000000000001</v>
      </c>
      <c r="I344" s="11">
        <v>30.295320000000004</v>
      </c>
      <c r="J344" s="13">
        <f>data[[#This Row],[Clicks]]/data[[#This Row],[Impressions]]</f>
        <v>1.77E-2</v>
      </c>
      <c r="K344" s="1">
        <v>1.7479999999999996</v>
      </c>
      <c r="L344" s="2">
        <v>52.956219359999992</v>
      </c>
      <c r="M344">
        <v>2</v>
      </c>
      <c r="N344" s="1">
        <f>IF(data[[#This Row],[Conversions]]=0,0,data[[#This Row],[Spend, Dollars]]/data[[#This Row],[Conversions]])</f>
        <v>26.478109679999996</v>
      </c>
      <c r="O344" s="13">
        <f>data[[#This Row],[Conversions]]/data[[#This Row],[Clicks]]</f>
        <v>6.601679731390854E-2</v>
      </c>
      <c r="P344" s="11">
        <v>60.48</v>
      </c>
      <c r="Q344" s="11">
        <f>IF(data[[#This Row],[Spend, Dollars]]=0,0,data[[#This Row],[Total conversion value, Dollars]]/data[[#This Row],[Spend, Dollars]])</f>
        <v>1.1420754867120106</v>
      </c>
      <c r="R344" s="2">
        <v>53</v>
      </c>
      <c r="S344" s="2">
        <v>18</v>
      </c>
      <c r="T344" s="2">
        <v>12</v>
      </c>
      <c r="U344" s="2">
        <f t="shared" si="5"/>
        <v>83</v>
      </c>
    </row>
    <row r="345" spans="1:21" x14ac:dyDescent="0.2">
      <c r="A345" t="s">
        <v>22</v>
      </c>
      <c r="B345" s="3">
        <v>45054</v>
      </c>
      <c r="C345" s="10" t="str">
        <f>TEXT(data[[#This Row],[Date]],"mmmm")</f>
        <v>May</v>
      </c>
      <c r="D345" t="s">
        <v>15</v>
      </c>
      <c r="E345" t="s">
        <v>13</v>
      </c>
      <c r="F345" t="s">
        <v>14</v>
      </c>
      <c r="G345" t="s">
        <v>21</v>
      </c>
      <c r="H345" s="11">
        <v>1135.5999999999999</v>
      </c>
      <c r="I345" s="11">
        <v>21.34928</v>
      </c>
      <c r="J345" s="13">
        <f>data[[#This Row],[Clicks]]/data[[#This Row],[Impressions]]</f>
        <v>1.8800000000000001E-2</v>
      </c>
      <c r="K345" s="1">
        <v>1.5294999999999999</v>
      </c>
      <c r="L345" s="2">
        <v>32.653723759999998</v>
      </c>
      <c r="M345">
        <v>3</v>
      </c>
      <c r="N345" s="1">
        <f>IF(data[[#This Row],[Conversions]]=0,0,data[[#This Row],[Spend, Dollars]]/data[[#This Row],[Conversions]])</f>
        <v>10.884574586666666</v>
      </c>
      <c r="O345" s="13">
        <f>data[[#This Row],[Conversions]]/data[[#This Row],[Clicks]]</f>
        <v>0.14051996132890665</v>
      </c>
      <c r="P345" s="11">
        <v>314.49599999999998</v>
      </c>
      <c r="Q345" s="11">
        <f>IF(data[[#This Row],[Spend, Dollars]]=0,0,data[[#This Row],[Total conversion value, Dollars]]/data[[#This Row],[Spend, Dollars]])</f>
        <v>9.6312445806027736</v>
      </c>
      <c r="R345" s="2">
        <v>32</v>
      </c>
      <c r="S345" s="2">
        <v>5</v>
      </c>
      <c r="T345" s="2">
        <v>15</v>
      </c>
      <c r="U345" s="2">
        <f t="shared" si="5"/>
        <v>52</v>
      </c>
    </row>
    <row r="346" spans="1:21" x14ac:dyDescent="0.2">
      <c r="A346" t="s">
        <v>22</v>
      </c>
      <c r="B346" s="3">
        <v>45055</v>
      </c>
      <c r="C346" s="10" t="str">
        <f>TEXT(data[[#This Row],[Date]],"mmmm")</f>
        <v>May</v>
      </c>
      <c r="D346" t="s">
        <v>15</v>
      </c>
      <c r="E346" t="s">
        <v>13</v>
      </c>
      <c r="F346" t="s">
        <v>14</v>
      </c>
      <c r="G346" t="s">
        <v>21</v>
      </c>
      <c r="H346" s="11">
        <v>1458.4</v>
      </c>
      <c r="I346" s="11">
        <v>28.438800000000001</v>
      </c>
      <c r="J346" s="13">
        <f>data[[#This Row],[Clicks]]/data[[#This Row],[Impressions]]</f>
        <v>1.95E-2</v>
      </c>
      <c r="K346" s="1">
        <v>1.5754999999999999</v>
      </c>
      <c r="L346" s="2">
        <v>44.805329399999998</v>
      </c>
      <c r="M346">
        <v>3</v>
      </c>
      <c r="N346" s="1">
        <f>IF(data[[#This Row],[Conversions]]=0,0,data[[#This Row],[Spend, Dollars]]/data[[#This Row],[Conversions]])</f>
        <v>14.935109799999999</v>
      </c>
      <c r="O346" s="13">
        <f>data[[#This Row],[Conversions]]/data[[#This Row],[Clicks]]</f>
        <v>0.10548968310899194</v>
      </c>
      <c r="P346" s="11">
        <v>139.77599999999998</v>
      </c>
      <c r="Q346" s="11">
        <f>IF(data[[#This Row],[Spend, Dollars]]=0,0,data[[#This Row],[Total conversion value, Dollars]]/data[[#This Row],[Spend, Dollars]])</f>
        <v>3.1196288895043809</v>
      </c>
      <c r="R346" s="2">
        <v>76</v>
      </c>
      <c r="S346" s="2">
        <v>6</v>
      </c>
      <c r="T346" s="2">
        <v>10.5</v>
      </c>
      <c r="U346" s="2">
        <f t="shared" si="5"/>
        <v>92.5</v>
      </c>
    </row>
    <row r="347" spans="1:21" x14ac:dyDescent="0.2">
      <c r="A347" t="s">
        <v>22</v>
      </c>
      <c r="B347" s="3">
        <v>45056</v>
      </c>
      <c r="C347" s="10" t="str">
        <f>TEXT(data[[#This Row],[Date]],"mmmm")</f>
        <v>May</v>
      </c>
      <c r="D347" t="s">
        <v>15</v>
      </c>
      <c r="E347" t="s">
        <v>13</v>
      </c>
      <c r="F347" t="s">
        <v>14</v>
      </c>
      <c r="G347" t="s">
        <v>21</v>
      </c>
      <c r="H347" s="11">
        <v>1933.4</v>
      </c>
      <c r="I347" s="11">
        <v>27.260940000000005</v>
      </c>
      <c r="J347" s="13">
        <f>data[[#This Row],[Clicks]]/data[[#This Row],[Impressions]]</f>
        <v>1.4100000000000001E-2</v>
      </c>
      <c r="K347" s="1">
        <v>0.37949999999999995</v>
      </c>
      <c r="L347" s="2">
        <v>10.345526730000001</v>
      </c>
      <c r="M347">
        <v>1</v>
      </c>
      <c r="N347" s="1">
        <f>IF(data[[#This Row],[Conversions]]=0,0,data[[#This Row],[Spend, Dollars]]/data[[#This Row],[Conversions]])</f>
        <v>10.345526730000001</v>
      </c>
      <c r="O347" s="13">
        <f>data[[#This Row],[Conversions]]/data[[#This Row],[Clicks]]</f>
        <v>3.6682520852178969E-2</v>
      </c>
      <c r="P347" s="11">
        <v>176.73599999999999</v>
      </c>
      <c r="Q347" s="11">
        <f>IF(data[[#This Row],[Spend, Dollars]]=0,0,data[[#This Row],[Total conversion value, Dollars]]/data[[#This Row],[Spend, Dollars]])</f>
        <v>17.083325442241641</v>
      </c>
      <c r="R347" s="2">
        <v>33</v>
      </c>
      <c r="S347" s="2">
        <v>24</v>
      </c>
      <c r="T347" s="2">
        <v>7.5</v>
      </c>
      <c r="U347" s="2">
        <f t="shared" si="5"/>
        <v>64.5</v>
      </c>
    </row>
    <row r="348" spans="1:21" x14ac:dyDescent="0.2">
      <c r="A348" t="s">
        <v>22</v>
      </c>
      <c r="B348" s="3">
        <v>45057</v>
      </c>
      <c r="C348" s="10" t="str">
        <f>TEXT(data[[#This Row],[Date]],"mmmm")</f>
        <v>May</v>
      </c>
      <c r="D348" t="s">
        <v>15</v>
      </c>
      <c r="E348" t="s">
        <v>13</v>
      </c>
      <c r="F348" t="s">
        <v>14</v>
      </c>
      <c r="G348" t="s">
        <v>21</v>
      </c>
      <c r="H348" s="11">
        <v>1581.6000000000001</v>
      </c>
      <c r="I348" s="11">
        <v>27.361680000000007</v>
      </c>
      <c r="J348" s="13">
        <f>data[[#This Row],[Clicks]]/data[[#This Row],[Impressions]]</f>
        <v>1.7300000000000003E-2</v>
      </c>
      <c r="K348" s="1">
        <v>0.35649999999999993</v>
      </c>
      <c r="L348" s="2">
        <v>9.7544389200000001</v>
      </c>
      <c r="M348">
        <v>2</v>
      </c>
      <c r="N348" s="1">
        <f>IF(data[[#This Row],[Conversions]]=0,0,data[[#This Row],[Spend, Dollars]]/data[[#This Row],[Conversions]])</f>
        <v>4.8772194600000001</v>
      </c>
      <c r="O348" s="13">
        <f>data[[#This Row],[Conversions]]/data[[#This Row],[Clicks]]</f>
        <v>7.3094926919692049E-2</v>
      </c>
      <c r="P348" s="11">
        <v>30.72</v>
      </c>
      <c r="Q348" s="11">
        <f>IF(data[[#This Row],[Spend, Dollars]]=0,0,data[[#This Row],[Total conversion value, Dollars]]/data[[#This Row],[Spend, Dollars]])</f>
        <v>3.1493354207194111</v>
      </c>
      <c r="R348" s="2">
        <v>69</v>
      </c>
      <c r="S348" s="2">
        <v>4</v>
      </c>
      <c r="T348" s="2">
        <v>6</v>
      </c>
      <c r="U348" s="2">
        <f t="shared" si="5"/>
        <v>79</v>
      </c>
    </row>
    <row r="349" spans="1:21" x14ac:dyDescent="0.2">
      <c r="A349" t="s">
        <v>22</v>
      </c>
      <c r="B349" s="3">
        <v>45058</v>
      </c>
      <c r="C349" s="10" t="str">
        <f>TEXT(data[[#This Row],[Date]],"mmmm")</f>
        <v>May</v>
      </c>
      <c r="D349" t="s">
        <v>15</v>
      </c>
      <c r="E349" t="s">
        <v>13</v>
      </c>
      <c r="F349" t="s">
        <v>14</v>
      </c>
      <c r="G349" t="s">
        <v>21</v>
      </c>
      <c r="H349" s="11">
        <v>1857</v>
      </c>
      <c r="I349" s="11">
        <v>38.068500000000007</v>
      </c>
      <c r="J349" s="13">
        <f>data[[#This Row],[Clicks]]/data[[#This Row],[Impressions]]</f>
        <v>2.0500000000000004E-2</v>
      </c>
      <c r="K349" s="1">
        <v>0.60949999999999993</v>
      </c>
      <c r="L349" s="2">
        <v>23.202750750000003</v>
      </c>
      <c r="M349">
        <v>1</v>
      </c>
      <c r="N349" s="1">
        <f>IF(data[[#This Row],[Conversions]]=0,0,data[[#This Row],[Spend, Dollars]]/data[[#This Row],[Conversions]])</f>
        <v>23.202750750000003</v>
      </c>
      <c r="O349" s="13">
        <f>data[[#This Row],[Conversions]]/data[[#This Row],[Clicks]]</f>
        <v>2.62684371593312E-2</v>
      </c>
      <c r="P349" s="11">
        <v>101.47199999999999</v>
      </c>
      <c r="Q349" s="11">
        <f>IF(data[[#This Row],[Spend, Dollars]]=0,0,data[[#This Row],[Total conversion value, Dollars]]/data[[#This Row],[Spend, Dollars]])</f>
        <v>4.373274578230772</v>
      </c>
      <c r="R349" s="2">
        <v>68</v>
      </c>
      <c r="S349" s="2">
        <v>6</v>
      </c>
      <c r="T349" s="2">
        <v>16.5</v>
      </c>
      <c r="U349" s="2">
        <f t="shared" si="5"/>
        <v>90.5</v>
      </c>
    </row>
    <row r="350" spans="1:21" x14ac:dyDescent="0.2">
      <c r="A350" t="s">
        <v>22</v>
      </c>
      <c r="B350" s="3">
        <v>45059</v>
      </c>
      <c r="C350" s="10" t="str">
        <f>TEXT(data[[#This Row],[Date]],"mmmm")</f>
        <v>May</v>
      </c>
      <c r="D350" t="s">
        <v>15</v>
      </c>
      <c r="E350" t="s">
        <v>13</v>
      </c>
      <c r="F350" t="s">
        <v>14</v>
      </c>
      <c r="G350" t="s">
        <v>21</v>
      </c>
      <c r="H350" s="11">
        <v>1746.6000000000001</v>
      </c>
      <c r="I350" s="11">
        <v>29.692200000000003</v>
      </c>
      <c r="J350" s="13">
        <f>data[[#This Row],[Clicks]]/data[[#This Row],[Impressions]]</f>
        <v>1.7000000000000001E-2</v>
      </c>
      <c r="K350" s="1">
        <v>1.5525</v>
      </c>
      <c r="L350" s="2">
        <v>46.097140500000002</v>
      </c>
      <c r="M350">
        <v>0</v>
      </c>
      <c r="N350" s="1">
        <f>IF(data[[#This Row],[Conversions]]=0,0,data[[#This Row],[Spend, Dollars]]/data[[#This Row],[Conversions]])</f>
        <v>0</v>
      </c>
      <c r="O350" s="13">
        <f>data[[#This Row],[Conversions]]/data[[#This Row],[Clicks]]</f>
        <v>0</v>
      </c>
      <c r="P350" s="11">
        <v>14.399999999999999</v>
      </c>
      <c r="Q350" s="11">
        <f>IF(data[[#This Row],[Spend, Dollars]]=0,0,data[[#This Row],[Total conversion value, Dollars]]/data[[#This Row],[Spend, Dollars]])</f>
        <v>0.31238380176748703</v>
      </c>
      <c r="R350" s="2">
        <v>42</v>
      </c>
      <c r="S350" s="2">
        <v>16</v>
      </c>
      <c r="T350" s="2">
        <v>9</v>
      </c>
      <c r="U350" s="2">
        <f t="shared" si="5"/>
        <v>67</v>
      </c>
    </row>
    <row r="351" spans="1:21" x14ac:dyDescent="0.2">
      <c r="A351" t="s">
        <v>22</v>
      </c>
      <c r="B351" s="3">
        <v>45060</v>
      </c>
      <c r="C351" s="10" t="str">
        <f>TEXT(data[[#This Row],[Date]],"mmmm")</f>
        <v>May</v>
      </c>
      <c r="D351" t="s">
        <v>15</v>
      </c>
      <c r="E351" t="s">
        <v>13</v>
      </c>
      <c r="F351" t="s">
        <v>14</v>
      </c>
      <c r="G351" t="s">
        <v>21</v>
      </c>
      <c r="H351" s="11">
        <v>2012.6000000000001</v>
      </c>
      <c r="I351" s="11">
        <v>27.371360000000003</v>
      </c>
      <c r="J351" s="13">
        <f>data[[#This Row],[Clicks]]/data[[#This Row],[Impressions]]</f>
        <v>1.3600000000000001E-2</v>
      </c>
      <c r="K351" s="1">
        <v>0.94299999999999995</v>
      </c>
      <c r="L351" s="2">
        <v>25.811192480000003</v>
      </c>
      <c r="M351">
        <v>4</v>
      </c>
      <c r="N351" s="1">
        <f>IF(data[[#This Row],[Conversions]]=0,0,data[[#This Row],[Spend, Dollars]]/data[[#This Row],[Conversions]])</f>
        <v>6.4527981200000006</v>
      </c>
      <c r="O351" s="13">
        <f>data[[#This Row],[Conversions]]/data[[#This Row],[Clicks]]</f>
        <v>0.14613815316447556</v>
      </c>
      <c r="P351" s="11">
        <v>56.64</v>
      </c>
      <c r="Q351" s="11">
        <f>IF(data[[#This Row],[Spend, Dollars]]=0,0,data[[#This Row],[Total conversion value, Dollars]]/data[[#This Row],[Spend, Dollars]])</f>
        <v>2.1943968704230898</v>
      </c>
      <c r="R351" s="2">
        <v>62</v>
      </c>
      <c r="S351" s="2">
        <v>2</v>
      </c>
      <c r="T351" s="2">
        <v>18</v>
      </c>
      <c r="U351" s="2">
        <f t="shared" si="5"/>
        <v>82</v>
      </c>
    </row>
    <row r="352" spans="1:21" x14ac:dyDescent="0.2">
      <c r="A352" t="s">
        <v>22</v>
      </c>
      <c r="B352" s="3">
        <v>45061</v>
      </c>
      <c r="C352" s="10" t="str">
        <f>TEXT(data[[#This Row],[Date]],"mmmm")</f>
        <v>May</v>
      </c>
      <c r="D352" t="s">
        <v>15</v>
      </c>
      <c r="E352" t="s">
        <v>13</v>
      </c>
      <c r="F352" t="s">
        <v>14</v>
      </c>
      <c r="G352" t="s">
        <v>21</v>
      </c>
      <c r="H352" s="11">
        <v>1458.2</v>
      </c>
      <c r="I352" s="11">
        <v>18.956600000000002</v>
      </c>
      <c r="J352" s="13">
        <f>data[[#This Row],[Clicks]]/data[[#This Row],[Impressions]]</f>
        <v>1.3000000000000001E-2</v>
      </c>
      <c r="K352" s="1">
        <v>1.1729999999999998</v>
      </c>
      <c r="L352" s="2">
        <v>22.236091799999997</v>
      </c>
      <c r="M352">
        <v>2</v>
      </c>
      <c r="N352" s="1">
        <f>IF(data[[#This Row],[Conversions]]=0,0,data[[#This Row],[Spend, Dollars]]/data[[#This Row],[Conversions]])</f>
        <v>11.118045899999998</v>
      </c>
      <c r="O352" s="13">
        <f>data[[#This Row],[Conversions]]/data[[#This Row],[Clicks]]</f>
        <v>0.10550415158836499</v>
      </c>
      <c r="P352" s="11">
        <v>139.10399999999998</v>
      </c>
      <c r="Q352" s="11">
        <f>IF(data[[#This Row],[Spend, Dollars]]=0,0,data[[#This Row],[Total conversion value, Dollars]]/data[[#This Row],[Spend, Dollars]])</f>
        <v>6.2557755765336429</v>
      </c>
      <c r="R352" s="2">
        <v>59</v>
      </c>
      <c r="S352" s="2">
        <v>8</v>
      </c>
      <c r="T352" s="2">
        <v>13.5</v>
      </c>
      <c r="U352" s="2">
        <f t="shared" si="5"/>
        <v>80.5</v>
      </c>
    </row>
    <row r="353" spans="1:21" x14ac:dyDescent="0.2">
      <c r="A353" t="s">
        <v>22</v>
      </c>
      <c r="B353" s="3">
        <v>45062</v>
      </c>
      <c r="C353" s="10" t="str">
        <f>TEXT(data[[#This Row],[Date]],"mmmm")</f>
        <v>May</v>
      </c>
      <c r="D353" t="s">
        <v>15</v>
      </c>
      <c r="E353" t="s">
        <v>13</v>
      </c>
      <c r="F353" t="s">
        <v>14</v>
      </c>
      <c r="G353" t="s">
        <v>21</v>
      </c>
      <c r="H353" s="11">
        <v>1926.8000000000002</v>
      </c>
      <c r="I353" s="11">
        <v>29.865400000000005</v>
      </c>
      <c r="J353" s="13">
        <f>data[[#This Row],[Clicks]]/data[[#This Row],[Impressions]]</f>
        <v>1.5500000000000002E-2</v>
      </c>
      <c r="K353" s="1">
        <v>0.40249999999999997</v>
      </c>
      <c r="L353" s="2">
        <v>12.020823500000001</v>
      </c>
      <c r="M353">
        <v>2</v>
      </c>
      <c r="N353" s="1">
        <f>IF(data[[#This Row],[Conversions]]=0,0,data[[#This Row],[Spend, Dollars]]/data[[#This Row],[Conversions]])</f>
        <v>6.0104117500000003</v>
      </c>
      <c r="O353" s="13">
        <f>data[[#This Row],[Conversions]]/data[[#This Row],[Clicks]]</f>
        <v>6.6967125837926147E-2</v>
      </c>
      <c r="P353" s="11">
        <v>254.68799999999996</v>
      </c>
      <c r="Q353" s="11">
        <f>IF(data[[#This Row],[Spend, Dollars]]=0,0,data[[#This Row],[Total conversion value, Dollars]]/data[[#This Row],[Spend, Dollars]])</f>
        <v>21.187233969453086</v>
      </c>
      <c r="R353" s="2">
        <v>59</v>
      </c>
      <c r="S353" s="2">
        <v>22</v>
      </c>
      <c r="T353" s="2">
        <v>10.5</v>
      </c>
      <c r="U353" s="2">
        <f t="shared" si="5"/>
        <v>91.5</v>
      </c>
    </row>
    <row r="354" spans="1:21" x14ac:dyDescent="0.2">
      <c r="A354" t="s">
        <v>22</v>
      </c>
      <c r="B354" s="3">
        <v>45063</v>
      </c>
      <c r="C354" s="10" t="str">
        <f>TEXT(data[[#This Row],[Date]],"mmmm")</f>
        <v>May</v>
      </c>
      <c r="D354" t="s">
        <v>15</v>
      </c>
      <c r="E354" t="s">
        <v>13</v>
      </c>
      <c r="F354" t="s">
        <v>14</v>
      </c>
      <c r="G354" t="s">
        <v>21</v>
      </c>
      <c r="H354" s="11">
        <v>1594.6</v>
      </c>
      <c r="I354" s="11">
        <v>31.573080000000008</v>
      </c>
      <c r="J354" s="13">
        <f>data[[#This Row],[Clicks]]/data[[#This Row],[Impressions]]</f>
        <v>1.9800000000000005E-2</v>
      </c>
      <c r="K354" s="1">
        <v>1.242</v>
      </c>
      <c r="L354" s="2">
        <v>39.213765360000011</v>
      </c>
      <c r="M354">
        <v>5</v>
      </c>
      <c r="N354" s="1">
        <f>IF(data[[#This Row],[Conversions]]=0,0,data[[#This Row],[Spend, Dollars]]/data[[#This Row],[Conversions]])</f>
        <v>7.8427530720000025</v>
      </c>
      <c r="O354" s="13">
        <f>data[[#This Row],[Conversions]]/data[[#This Row],[Clicks]]</f>
        <v>0.15836275713360873</v>
      </c>
      <c r="P354" s="11">
        <v>57.11999999999999</v>
      </c>
      <c r="Q354" s="11">
        <f>IF(data[[#This Row],[Spend, Dollars]]=0,0,data[[#This Row],[Total conversion value, Dollars]]/data[[#This Row],[Spend, Dollars]])</f>
        <v>1.4566313506395698</v>
      </c>
      <c r="R354" s="2">
        <v>74</v>
      </c>
      <c r="S354" s="2">
        <v>12</v>
      </c>
      <c r="T354" s="2">
        <v>9</v>
      </c>
      <c r="U354" s="2">
        <f t="shared" si="5"/>
        <v>95</v>
      </c>
    </row>
    <row r="355" spans="1:21" x14ac:dyDescent="0.2">
      <c r="A355" t="s">
        <v>22</v>
      </c>
      <c r="B355" s="3">
        <v>45064</v>
      </c>
      <c r="C355" s="10" t="str">
        <f>TEXT(data[[#This Row],[Date]],"mmmm")</f>
        <v>May</v>
      </c>
      <c r="D355" t="s">
        <v>15</v>
      </c>
      <c r="E355" t="s">
        <v>13</v>
      </c>
      <c r="F355" t="s">
        <v>14</v>
      </c>
      <c r="G355" t="s">
        <v>21</v>
      </c>
      <c r="H355" s="11">
        <v>1425.6</v>
      </c>
      <c r="I355" s="11">
        <v>30.222719999999992</v>
      </c>
      <c r="J355" s="13">
        <f>data[[#This Row],[Clicks]]/data[[#This Row],[Impressions]]</f>
        <v>2.1199999999999997E-2</v>
      </c>
      <c r="K355" s="1">
        <v>0.65549999999999986</v>
      </c>
      <c r="L355" s="2">
        <v>19.810992959999989</v>
      </c>
      <c r="M355">
        <v>1</v>
      </c>
      <c r="N355" s="1">
        <f>IF(data[[#This Row],[Conversions]]=0,0,data[[#This Row],[Spend, Dollars]]/data[[#This Row],[Conversions]])</f>
        <v>19.810992959999989</v>
      </c>
      <c r="O355" s="13">
        <f>data[[#This Row],[Conversions]]/data[[#This Row],[Clicks]]</f>
        <v>3.3087690320394735E-2</v>
      </c>
      <c r="P355" s="11">
        <v>48.96</v>
      </c>
      <c r="Q355" s="11">
        <f>IF(data[[#This Row],[Spend, Dollars]]=0,0,data[[#This Row],[Total conversion value, Dollars]]/data[[#This Row],[Spend, Dollars]])</f>
        <v>2.4713551763333736</v>
      </c>
      <c r="R355" s="2">
        <v>69</v>
      </c>
      <c r="S355" s="2">
        <v>6</v>
      </c>
      <c r="T355" s="2">
        <v>13.5</v>
      </c>
      <c r="U355" s="2">
        <f t="shared" si="5"/>
        <v>88.5</v>
      </c>
    </row>
    <row r="356" spans="1:21" x14ac:dyDescent="0.2">
      <c r="A356" t="s">
        <v>22</v>
      </c>
      <c r="B356" s="3">
        <v>45065</v>
      </c>
      <c r="C356" s="10" t="str">
        <f>TEXT(data[[#This Row],[Date]],"mmmm")</f>
        <v>May</v>
      </c>
      <c r="D356" t="s">
        <v>15</v>
      </c>
      <c r="E356" t="s">
        <v>13</v>
      </c>
      <c r="F356" t="s">
        <v>14</v>
      </c>
      <c r="G356" t="s">
        <v>21</v>
      </c>
      <c r="H356" s="11">
        <v>1647</v>
      </c>
      <c r="I356" s="11">
        <v>28.657800000000009</v>
      </c>
      <c r="J356" s="13">
        <f>data[[#This Row],[Clicks]]/data[[#This Row],[Impressions]]</f>
        <v>1.7400000000000006E-2</v>
      </c>
      <c r="K356" s="1">
        <v>1.5639999999999998</v>
      </c>
      <c r="L356" s="2">
        <v>44.82079920000001</v>
      </c>
      <c r="M356">
        <v>5</v>
      </c>
      <c r="N356" s="1">
        <f>IF(data[[#This Row],[Conversions]]=0,0,data[[#This Row],[Spend, Dollars]]/data[[#This Row],[Conversions]])</f>
        <v>8.9641598400000024</v>
      </c>
      <c r="O356" s="13">
        <f>data[[#This Row],[Conversions]]/data[[#This Row],[Clicks]]</f>
        <v>0.17447256942263531</v>
      </c>
      <c r="P356" s="11">
        <v>228.47999999999996</v>
      </c>
      <c r="Q356" s="11">
        <f>IF(data[[#This Row],[Spend, Dollars]]=0,0,data[[#This Row],[Total conversion value, Dollars]]/data[[#This Row],[Spend, Dollars]])</f>
        <v>5.0976333326961267</v>
      </c>
      <c r="R356" s="2">
        <v>38</v>
      </c>
      <c r="S356" s="2">
        <v>9</v>
      </c>
      <c r="T356" s="2">
        <v>9</v>
      </c>
      <c r="U356" s="2">
        <f t="shared" si="5"/>
        <v>56</v>
      </c>
    </row>
    <row r="357" spans="1:21" x14ac:dyDescent="0.2">
      <c r="A357" t="s">
        <v>22</v>
      </c>
      <c r="B357" s="3">
        <v>45066</v>
      </c>
      <c r="C357" s="10" t="str">
        <f>TEXT(data[[#This Row],[Date]],"mmmm")</f>
        <v>May</v>
      </c>
      <c r="D357" t="s">
        <v>15</v>
      </c>
      <c r="E357" t="s">
        <v>13</v>
      </c>
      <c r="F357" t="s">
        <v>14</v>
      </c>
      <c r="G357" t="s">
        <v>21</v>
      </c>
      <c r="H357" s="11">
        <v>1763</v>
      </c>
      <c r="I357" s="11">
        <v>29.971000000000004</v>
      </c>
      <c r="J357" s="13">
        <f>data[[#This Row],[Clicks]]/data[[#This Row],[Impressions]]</f>
        <v>1.7000000000000001E-2</v>
      </c>
      <c r="K357" s="1">
        <v>1.4834999999999998</v>
      </c>
      <c r="L357" s="2">
        <v>44.461978500000001</v>
      </c>
      <c r="M357">
        <v>1</v>
      </c>
      <c r="N357" s="1">
        <f>IF(data[[#This Row],[Conversions]]=0,0,data[[#This Row],[Spend, Dollars]]/data[[#This Row],[Conversions]])</f>
        <v>44.461978500000001</v>
      </c>
      <c r="O357" s="13">
        <f>data[[#This Row],[Conversions]]/data[[#This Row],[Clicks]]</f>
        <v>3.3365586733842711E-2</v>
      </c>
      <c r="P357" s="11">
        <v>84</v>
      </c>
      <c r="Q357" s="11">
        <f>IF(data[[#This Row],[Spend, Dollars]]=0,0,data[[#This Row],[Total conversion value, Dollars]]/data[[#This Row],[Spend, Dollars]])</f>
        <v>1.8892546583368979</v>
      </c>
      <c r="R357" s="2">
        <v>66</v>
      </c>
      <c r="S357" s="2">
        <v>30</v>
      </c>
      <c r="T357" s="2">
        <v>7.5</v>
      </c>
      <c r="U357" s="2">
        <f t="shared" si="5"/>
        <v>103.5</v>
      </c>
    </row>
    <row r="358" spans="1:21" x14ac:dyDescent="0.2">
      <c r="A358" t="s">
        <v>22</v>
      </c>
      <c r="B358" s="3">
        <v>45067</v>
      </c>
      <c r="C358" s="10" t="str">
        <f>TEXT(data[[#This Row],[Date]],"mmmm")</f>
        <v>May</v>
      </c>
      <c r="D358" t="s">
        <v>15</v>
      </c>
      <c r="E358" t="s">
        <v>13</v>
      </c>
      <c r="F358" t="s">
        <v>14</v>
      </c>
      <c r="G358" t="s">
        <v>21</v>
      </c>
      <c r="H358" s="11">
        <v>1511</v>
      </c>
      <c r="I358" s="11">
        <v>23.5716</v>
      </c>
      <c r="J358" s="13">
        <f>data[[#This Row],[Clicks]]/data[[#This Row],[Impressions]]</f>
        <v>1.5599999999999999E-2</v>
      </c>
      <c r="K358" s="1">
        <v>0.43699999999999994</v>
      </c>
      <c r="L358" s="2">
        <v>10.300789199999999</v>
      </c>
      <c r="M358">
        <v>0</v>
      </c>
      <c r="N358" s="1">
        <f>IF(data[[#This Row],[Conversions]]=0,0,data[[#This Row],[Spend, Dollars]]/data[[#This Row],[Conversions]])</f>
        <v>0</v>
      </c>
      <c r="O358" s="13">
        <f>data[[#This Row],[Conversions]]/data[[#This Row],[Clicks]]</f>
        <v>0</v>
      </c>
      <c r="P358" s="11">
        <v>45.12</v>
      </c>
      <c r="Q358" s="11">
        <f>IF(data[[#This Row],[Spend, Dollars]]=0,0,data[[#This Row],[Total conversion value, Dollars]]/data[[#This Row],[Spend, Dollars]])</f>
        <v>4.3802469038003418</v>
      </c>
      <c r="R358" s="2">
        <v>64</v>
      </c>
      <c r="S358" s="2">
        <v>12</v>
      </c>
      <c r="T358" s="2">
        <v>4.5</v>
      </c>
      <c r="U358" s="2">
        <f t="shared" si="5"/>
        <v>80.5</v>
      </c>
    </row>
    <row r="359" spans="1:21" x14ac:dyDescent="0.2">
      <c r="A359" t="s">
        <v>22</v>
      </c>
      <c r="B359" s="3">
        <v>45068</v>
      </c>
      <c r="C359" s="10" t="str">
        <f>TEXT(data[[#This Row],[Date]],"mmmm")</f>
        <v>May</v>
      </c>
      <c r="D359" t="s">
        <v>15</v>
      </c>
      <c r="E359" t="s">
        <v>13</v>
      </c>
      <c r="F359" t="s">
        <v>14</v>
      </c>
      <c r="G359" t="s">
        <v>21</v>
      </c>
      <c r="H359" s="11">
        <v>1851.8000000000002</v>
      </c>
      <c r="I359" s="11">
        <v>25.554840000000009</v>
      </c>
      <c r="J359" s="13">
        <f>data[[#This Row],[Clicks]]/data[[#This Row],[Impressions]]</f>
        <v>1.3800000000000003E-2</v>
      </c>
      <c r="K359" s="1">
        <v>1.3455000000000001</v>
      </c>
      <c r="L359" s="2">
        <v>34.384037220000017</v>
      </c>
      <c r="M359">
        <v>2</v>
      </c>
      <c r="N359" s="1">
        <f>IF(data[[#This Row],[Conversions]]=0,0,data[[#This Row],[Spend, Dollars]]/data[[#This Row],[Conversions]])</f>
        <v>17.192018610000009</v>
      </c>
      <c r="O359" s="13">
        <f>data[[#This Row],[Conversions]]/data[[#This Row],[Clicks]]</f>
        <v>7.8263060930923431E-2</v>
      </c>
      <c r="P359" s="11">
        <v>48.96</v>
      </c>
      <c r="Q359" s="11">
        <f>IF(data[[#This Row],[Spend, Dollars]]=0,0,data[[#This Row],[Total conversion value, Dollars]]/data[[#This Row],[Spend, Dollars]])</f>
        <v>1.4239165600810146</v>
      </c>
      <c r="R359" s="2">
        <v>63</v>
      </c>
      <c r="S359" s="2">
        <v>17</v>
      </c>
      <c r="T359" s="2">
        <v>7.5</v>
      </c>
      <c r="U359" s="2">
        <f t="shared" si="5"/>
        <v>87.5</v>
      </c>
    </row>
    <row r="360" spans="1:21" x14ac:dyDescent="0.2">
      <c r="A360" t="s">
        <v>22</v>
      </c>
      <c r="B360" s="3">
        <v>45069</v>
      </c>
      <c r="C360" s="10" t="str">
        <f>TEXT(data[[#This Row],[Date]],"mmmm")</f>
        <v>May</v>
      </c>
      <c r="D360" t="s">
        <v>15</v>
      </c>
      <c r="E360" t="s">
        <v>13</v>
      </c>
      <c r="F360" t="s">
        <v>14</v>
      </c>
      <c r="G360" t="s">
        <v>21</v>
      </c>
      <c r="H360" s="11">
        <v>1693.8</v>
      </c>
      <c r="I360" s="11">
        <v>35.400420000000004</v>
      </c>
      <c r="J360" s="13">
        <f>data[[#This Row],[Clicks]]/data[[#This Row],[Impressions]]</f>
        <v>2.0900000000000002E-2</v>
      </c>
      <c r="K360" s="1">
        <v>1.2075</v>
      </c>
      <c r="L360" s="2">
        <v>42.746007150000004</v>
      </c>
      <c r="M360">
        <v>2</v>
      </c>
      <c r="N360" s="1">
        <f>IF(data[[#This Row],[Conversions]]=0,0,data[[#This Row],[Spend, Dollars]]/data[[#This Row],[Conversions]])</f>
        <v>21.373003575000002</v>
      </c>
      <c r="O360" s="13">
        <f>data[[#This Row],[Conversions]]/data[[#This Row],[Clicks]]</f>
        <v>5.6496504843727834E-2</v>
      </c>
      <c r="P360" s="11">
        <v>52.8</v>
      </c>
      <c r="Q360" s="11">
        <f>IF(data[[#This Row],[Spend, Dollars]]=0,0,data[[#This Row],[Total conversion value, Dollars]]/data[[#This Row],[Spend, Dollars]])</f>
        <v>1.2352030872665962</v>
      </c>
      <c r="R360" s="2">
        <v>63</v>
      </c>
      <c r="S360" s="2">
        <v>20</v>
      </c>
      <c r="T360" s="2">
        <v>13.5</v>
      </c>
      <c r="U360" s="2">
        <f t="shared" si="5"/>
        <v>96.5</v>
      </c>
    </row>
    <row r="361" spans="1:21" x14ac:dyDescent="0.2">
      <c r="A361" t="s">
        <v>22</v>
      </c>
      <c r="B361" s="3">
        <v>45070</v>
      </c>
      <c r="C361" s="10" t="str">
        <f>TEXT(data[[#This Row],[Date]],"mmmm")</f>
        <v>May</v>
      </c>
      <c r="D361" t="s">
        <v>15</v>
      </c>
      <c r="E361" t="s">
        <v>13</v>
      </c>
      <c r="F361" t="s">
        <v>14</v>
      </c>
      <c r="G361" t="s">
        <v>21</v>
      </c>
      <c r="H361" s="11">
        <v>1500.4</v>
      </c>
      <c r="I361" s="11">
        <v>25.05668</v>
      </c>
      <c r="J361" s="13">
        <f>data[[#This Row],[Clicks]]/data[[#This Row],[Impressions]]</f>
        <v>1.67E-2</v>
      </c>
      <c r="K361" s="1">
        <v>0.64399999999999991</v>
      </c>
      <c r="L361" s="2">
        <v>16.136501919999997</v>
      </c>
      <c r="M361">
        <v>3</v>
      </c>
      <c r="N361" s="1">
        <f>IF(data[[#This Row],[Conversions]]=0,0,data[[#This Row],[Spend, Dollars]]/data[[#This Row],[Conversions]])</f>
        <v>5.3788339733333324</v>
      </c>
      <c r="O361" s="13">
        <f>data[[#This Row],[Conversions]]/data[[#This Row],[Clicks]]</f>
        <v>0.11972855142820198</v>
      </c>
      <c r="P361" s="11">
        <v>21.12</v>
      </c>
      <c r="Q361" s="11">
        <f>IF(data[[#This Row],[Spend, Dollars]]=0,0,data[[#This Row],[Total conversion value, Dollars]]/data[[#This Row],[Spend, Dollars]])</f>
        <v>1.3088338541219597</v>
      </c>
      <c r="R361" s="2">
        <v>60</v>
      </c>
      <c r="S361" s="2">
        <v>3</v>
      </c>
      <c r="T361" s="2">
        <v>3</v>
      </c>
      <c r="U361" s="2">
        <f t="shared" si="5"/>
        <v>66</v>
      </c>
    </row>
    <row r="362" spans="1:21" x14ac:dyDescent="0.2">
      <c r="A362" t="s">
        <v>22</v>
      </c>
      <c r="B362" s="3">
        <v>45071</v>
      </c>
      <c r="C362" s="10" t="str">
        <f>TEXT(data[[#This Row],[Date]],"mmmm")</f>
        <v>May</v>
      </c>
      <c r="D362" t="s">
        <v>15</v>
      </c>
      <c r="E362" t="s">
        <v>13</v>
      </c>
      <c r="F362" t="s">
        <v>14</v>
      </c>
      <c r="G362" t="s">
        <v>21</v>
      </c>
      <c r="H362" s="11">
        <v>1838.8000000000002</v>
      </c>
      <c r="I362" s="11">
        <v>23.904400000000006</v>
      </c>
      <c r="J362" s="13">
        <f>data[[#This Row],[Clicks]]/data[[#This Row],[Impressions]]</f>
        <v>1.3000000000000003E-2</v>
      </c>
      <c r="K362" s="1">
        <v>1.7594999999999998</v>
      </c>
      <c r="L362" s="2">
        <v>42.059791800000006</v>
      </c>
      <c r="M362">
        <v>3</v>
      </c>
      <c r="N362" s="1">
        <f>IF(data[[#This Row],[Conversions]]=0,0,data[[#This Row],[Spend, Dollars]]/data[[#This Row],[Conversions]])</f>
        <v>14.019930600000002</v>
      </c>
      <c r="O362" s="13">
        <f>data[[#This Row],[Conversions]]/data[[#This Row],[Clicks]]</f>
        <v>0.12549990796673413</v>
      </c>
      <c r="P362" s="11">
        <v>53.760000000000005</v>
      </c>
      <c r="Q362" s="11">
        <f>IF(data[[#This Row],[Spend, Dollars]]=0,0,data[[#This Row],[Total conversion value, Dollars]]/data[[#This Row],[Spend, Dollars]])</f>
        <v>1.2781803641738425</v>
      </c>
      <c r="R362" s="2">
        <v>42</v>
      </c>
      <c r="S362" s="2">
        <v>6</v>
      </c>
      <c r="T362" s="2">
        <v>13.5</v>
      </c>
      <c r="U362" s="2">
        <f t="shared" si="5"/>
        <v>61.5</v>
      </c>
    </row>
    <row r="363" spans="1:21" x14ac:dyDescent="0.2">
      <c r="A363" t="s">
        <v>22</v>
      </c>
      <c r="B363" s="3">
        <v>45072</v>
      </c>
      <c r="C363" s="10" t="str">
        <f>TEXT(data[[#This Row],[Date]],"mmmm")</f>
        <v>May</v>
      </c>
      <c r="D363" t="s">
        <v>15</v>
      </c>
      <c r="E363" t="s">
        <v>13</v>
      </c>
      <c r="F363" t="s">
        <v>14</v>
      </c>
      <c r="G363" t="s">
        <v>21</v>
      </c>
      <c r="H363" s="11">
        <v>1491.2</v>
      </c>
      <c r="I363" s="11">
        <v>31.315200000000008</v>
      </c>
      <c r="J363" s="13">
        <f>data[[#This Row],[Clicks]]/data[[#This Row],[Impressions]]</f>
        <v>2.1000000000000005E-2</v>
      </c>
      <c r="K363" s="1">
        <v>0.85100000000000009</v>
      </c>
      <c r="L363" s="2">
        <v>26.64923520000001</v>
      </c>
      <c r="M363">
        <v>3</v>
      </c>
      <c r="N363" s="1">
        <f>IF(data[[#This Row],[Conversions]]=0,0,data[[#This Row],[Spend, Dollars]]/data[[#This Row],[Conversions]])</f>
        <v>8.883078400000004</v>
      </c>
      <c r="O363" s="13">
        <f>data[[#This Row],[Conversions]]/data[[#This Row],[Clicks]]</f>
        <v>9.5800122624156936E-2</v>
      </c>
      <c r="P363" s="11">
        <v>184.12799999999999</v>
      </c>
      <c r="Q363" s="11">
        <f>IF(data[[#This Row],[Spend, Dollars]]=0,0,data[[#This Row],[Total conversion value, Dollars]]/data[[#This Row],[Spend, Dollars]])</f>
        <v>6.9093164819979496</v>
      </c>
      <c r="R363" s="2">
        <v>54</v>
      </c>
      <c r="S363" s="2">
        <v>24</v>
      </c>
      <c r="T363" s="2">
        <v>9</v>
      </c>
      <c r="U363" s="2">
        <f t="shared" si="5"/>
        <v>87</v>
      </c>
    </row>
    <row r="364" spans="1:21" x14ac:dyDescent="0.2">
      <c r="A364" t="s">
        <v>22</v>
      </c>
      <c r="B364" s="3">
        <v>45073</v>
      </c>
      <c r="C364" s="10" t="str">
        <f>TEXT(data[[#This Row],[Date]],"mmmm")</f>
        <v>May</v>
      </c>
      <c r="D364" t="s">
        <v>15</v>
      </c>
      <c r="E364" t="s">
        <v>13</v>
      </c>
      <c r="F364" t="s">
        <v>14</v>
      </c>
      <c r="G364" t="s">
        <v>21</v>
      </c>
      <c r="H364" s="11">
        <v>2108.6000000000004</v>
      </c>
      <c r="I364" s="11">
        <v>44.06974000000001</v>
      </c>
      <c r="J364" s="13">
        <f>data[[#This Row],[Clicks]]/data[[#This Row],[Impressions]]</f>
        <v>2.0900000000000002E-2</v>
      </c>
      <c r="K364" s="1">
        <v>1.403</v>
      </c>
      <c r="L364" s="2">
        <v>61.829845220000017</v>
      </c>
      <c r="M364">
        <v>1</v>
      </c>
      <c r="N364" s="1">
        <f>IF(data[[#This Row],[Conversions]]=0,0,data[[#This Row],[Spend, Dollars]]/data[[#This Row],[Conversions]])</f>
        <v>61.829845220000017</v>
      </c>
      <c r="O364" s="13">
        <f>data[[#This Row],[Conversions]]/data[[#This Row],[Clicks]]</f>
        <v>2.2691307005668737E-2</v>
      </c>
      <c r="P364" s="11">
        <v>45.12</v>
      </c>
      <c r="Q364" s="11">
        <f>IF(data[[#This Row],[Spend, Dollars]]=0,0,data[[#This Row],[Total conversion value, Dollars]]/data[[#This Row],[Spend, Dollars]])</f>
        <v>0.72974467006113564</v>
      </c>
      <c r="R364" s="2">
        <v>76</v>
      </c>
      <c r="S364" s="2">
        <v>13</v>
      </c>
      <c r="T364" s="2">
        <v>12</v>
      </c>
      <c r="U364" s="2">
        <f t="shared" si="5"/>
        <v>101</v>
      </c>
    </row>
    <row r="365" spans="1:21" x14ac:dyDescent="0.2">
      <c r="A365" t="s">
        <v>22</v>
      </c>
      <c r="B365" s="3">
        <v>45074</v>
      </c>
      <c r="C365" s="10" t="str">
        <f>TEXT(data[[#This Row],[Date]],"mmmm")</f>
        <v>May</v>
      </c>
      <c r="D365" t="s">
        <v>15</v>
      </c>
      <c r="E365" t="s">
        <v>13</v>
      </c>
      <c r="F365" t="s">
        <v>14</v>
      </c>
      <c r="G365" t="s">
        <v>21</v>
      </c>
      <c r="H365" s="11">
        <v>1311.8000000000002</v>
      </c>
      <c r="I365" s="11">
        <v>24.268300000000007</v>
      </c>
      <c r="J365" s="13">
        <f>data[[#This Row],[Clicks]]/data[[#This Row],[Impressions]]</f>
        <v>1.8500000000000003E-2</v>
      </c>
      <c r="K365" s="1">
        <v>1.0234999999999999</v>
      </c>
      <c r="L365" s="2">
        <v>24.838605050000005</v>
      </c>
      <c r="M365">
        <v>2</v>
      </c>
      <c r="N365" s="1">
        <f>IF(data[[#This Row],[Conversions]]=0,0,data[[#This Row],[Spend, Dollars]]/data[[#This Row],[Conversions]])</f>
        <v>12.419302525000003</v>
      </c>
      <c r="O365" s="13">
        <f>data[[#This Row],[Conversions]]/data[[#This Row],[Clicks]]</f>
        <v>8.2412035453657634E-2</v>
      </c>
      <c r="P365" s="11">
        <v>49.92</v>
      </c>
      <c r="Q365" s="11">
        <f>IF(data[[#This Row],[Spend, Dollars]]=0,0,data[[#This Row],[Total conversion value, Dollars]]/data[[#This Row],[Spend, Dollars]])</f>
        <v>2.009774699485388</v>
      </c>
      <c r="R365" s="2">
        <v>55</v>
      </c>
      <c r="S365" s="2">
        <v>24</v>
      </c>
      <c r="T365" s="2">
        <v>9</v>
      </c>
      <c r="U365" s="2">
        <f t="shared" si="5"/>
        <v>88</v>
      </c>
    </row>
    <row r="366" spans="1:21" x14ac:dyDescent="0.2">
      <c r="A366" t="s">
        <v>22</v>
      </c>
      <c r="B366" s="3">
        <v>45075</v>
      </c>
      <c r="C366" s="10" t="str">
        <f>TEXT(data[[#This Row],[Date]],"mmmm")</f>
        <v>May</v>
      </c>
      <c r="D366" t="s">
        <v>15</v>
      </c>
      <c r="E366" t="s">
        <v>13</v>
      </c>
      <c r="F366" t="s">
        <v>14</v>
      </c>
      <c r="G366" t="s">
        <v>21</v>
      </c>
      <c r="H366" s="11">
        <v>1270</v>
      </c>
      <c r="I366" s="11">
        <v>22.605999999999998</v>
      </c>
      <c r="J366" s="13">
        <f>data[[#This Row],[Clicks]]/data[[#This Row],[Impressions]]</f>
        <v>1.78E-2</v>
      </c>
      <c r="K366" s="1">
        <v>0.63249999999999984</v>
      </c>
      <c r="L366" s="2">
        <v>14.298294999999996</v>
      </c>
      <c r="M366">
        <v>2</v>
      </c>
      <c r="N366" s="1">
        <f>IF(data[[#This Row],[Conversions]]=0,0,data[[#This Row],[Spend, Dollars]]/data[[#This Row],[Conversions]])</f>
        <v>7.149147499999998</v>
      </c>
      <c r="O366" s="13">
        <f>data[[#This Row],[Conversions]]/data[[#This Row],[Clicks]]</f>
        <v>8.8472087056533671E-2</v>
      </c>
      <c r="P366" s="11">
        <v>13.440000000000001</v>
      </c>
      <c r="Q366" s="11">
        <f>IF(data[[#This Row],[Spend, Dollars]]=0,0,data[[#This Row],[Total conversion value, Dollars]]/data[[#This Row],[Spend, Dollars]])</f>
        <v>0.93997221347020776</v>
      </c>
      <c r="R366" s="2">
        <v>61</v>
      </c>
      <c r="S366" s="2">
        <v>17</v>
      </c>
      <c r="T366" s="2">
        <v>4.5</v>
      </c>
      <c r="U366" s="2">
        <f t="shared" si="5"/>
        <v>82.5</v>
      </c>
    </row>
    <row r="367" spans="1:21" x14ac:dyDescent="0.2">
      <c r="A367" t="s">
        <v>22</v>
      </c>
      <c r="B367" s="3">
        <v>45076</v>
      </c>
      <c r="C367" s="10" t="str">
        <f>TEXT(data[[#This Row],[Date]],"mmmm")</f>
        <v>May</v>
      </c>
      <c r="D367" t="s">
        <v>15</v>
      </c>
      <c r="E367" t="s">
        <v>13</v>
      </c>
      <c r="F367" t="s">
        <v>14</v>
      </c>
      <c r="G367" t="s">
        <v>21</v>
      </c>
      <c r="H367" s="11">
        <v>2117.6000000000004</v>
      </c>
      <c r="I367" s="11">
        <v>34.305120000000009</v>
      </c>
      <c r="J367" s="13">
        <f>data[[#This Row],[Clicks]]/data[[#This Row],[Impressions]]</f>
        <v>1.6200000000000003E-2</v>
      </c>
      <c r="K367" s="1">
        <v>0.65549999999999997</v>
      </c>
      <c r="L367" s="2">
        <v>22.487006160000004</v>
      </c>
      <c r="M367">
        <v>3</v>
      </c>
      <c r="N367" s="1">
        <f>IF(data[[#This Row],[Conversions]]=0,0,data[[#This Row],[Spend, Dollars]]/data[[#This Row],[Conversions]])</f>
        <v>7.4956687200000012</v>
      </c>
      <c r="O367" s="13">
        <f>data[[#This Row],[Conversions]]/data[[#This Row],[Clicks]]</f>
        <v>8.7450503015293321E-2</v>
      </c>
      <c r="P367" s="11">
        <v>325.24799999999999</v>
      </c>
      <c r="Q367" s="11">
        <f>IF(data[[#This Row],[Spend, Dollars]]=0,0,data[[#This Row],[Total conversion value, Dollars]]/data[[#This Row],[Spend, Dollars]])</f>
        <v>14.463819580329583</v>
      </c>
      <c r="R367" s="2">
        <v>42</v>
      </c>
      <c r="S367" s="2">
        <v>8</v>
      </c>
      <c r="T367" s="2">
        <v>6</v>
      </c>
      <c r="U367" s="2">
        <f t="shared" si="5"/>
        <v>56</v>
      </c>
    </row>
    <row r="368" spans="1:21" x14ac:dyDescent="0.2">
      <c r="A368" t="s">
        <v>22</v>
      </c>
      <c r="B368" s="3">
        <v>45077</v>
      </c>
      <c r="C368" s="10" t="str">
        <f>TEXT(data[[#This Row],[Date]],"mmmm")</f>
        <v>May</v>
      </c>
      <c r="D368" t="s">
        <v>15</v>
      </c>
      <c r="E368" t="s">
        <v>13</v>
      </c>
      <c r="F368" t="s">
        <v>14</v>
      </c>
      <c r="G368" t="s">
        <v>21</v>
      </c>
      <c r="H368" s="11">
        <v>1489.6</v>
      </c>
      <c r="I368" s="11">
        <v>23.684639999999995</v>
      </c>
      <c r="J368" s="13">
        <f>data[[#This Row],[Clicks]]/data[[#This Row],[Impressions]]</f>
        <v>1.5899999999999997E-2</v>
      </c>
      <c r="K368" s="1">
        <v>1.4144999999999999</v>
      </c>
      <c r="L368" s="2">
        <v>33.501923279999993</v>
      </c>
      <c r="M368">
        <v>2</v>
      </c>
      <c r="N368" s="1">
        <f>IF(data[[#This Row],[Conversions]]=0,0,data[[#This Row],[Spend, Dollars]]/data[[#This Row],[Conversions]])</f>
        <v>16.750961639999996</v>
      </c>
      <c r="O368" s="13">
        <f>data[[#This Row],[Conversions]]/data[[#This Row],[Clicks]]</f>
        <v>8.444291321295154E-2</v>
      </c>
      <c r="P368" s="11">
        <v>85.344000000000008</v>
      </c>
      <c r="Q368" s="11">
        <f>IF(data[[#This Row],[Spend, Dollars]]=0,0,data[[#This Row],[Total conversion value, Dollars]]/data[[#This Row],[Spend, Dollars]])</f>
        <v>2.5474358378388606</v>
      </c>
      <c r="R368" s="2">
        <v>73</v>
      </c>
      <c r="S368" s="2">
        <v>20</v>
      </c>
      <c r="T368" s="2">
        <v>6</v>
      </c>
      <c r="U368" s="2">
        <f t="shared" si="5"/>
        <v>99</v>
      </c>
    </row>
    <row r="369" spans="1:21" x14ac:dyDescent="0.2">
      <c r="A369" t="s">
        <v>23</v>
      </c>
      <c r="B369" s="3">
        <v>45078</v>
      </c>
      <c r="C369" s="10" t="str">
        <f>TEXT(data[[#This Row],[Date]],"mmmm")</f>
        <v>June</v>
      </c>
      <c r="D369" t="s">
        <v>15</v>
      </c>
      <c r="E369" t="s">
        <v>13</v>
      </c>
      <c r="F369" t="s">
        <v>14</v>
      </c>
      <c r="G369" t="s">
        <v>21</v>
      </c>
      <c r="H369" s="11">
        <v>940</v>
      </c>
      <c r="I369" s="11">
        <v>15.228000000000003</v>
      </c>
      <c r="J369" s="13">
        <f>data[[#This Row],[Clicks]]/data[[#This Row],[Impressions]]</f>
        <v>1.6200000000000003E-2</v>
      </c>
      <c r="K369" s="1">
        <v>1.242</v>
      </c>
      <c r="L369" s="2">
        <v>18.913176000000004</v>
      </c>
      <c r="M369">
        <v>3</v>
      </c>
      <c r="N369" s="1">
        <f>IF(data[[#This Row],[Conversions]]=0,0,data[[#This Row],[Spend, Dollars]]/data[[#This Row],[Conversions]])</f>
        <v>6.3043920000000009</v>
      </c>
      <c r="O369" s="13">
        <f>data[[#This Row],[Conversions]]/data[[#This Row],[Clicks]]</f>
        <v>0.19700551615445228</v>
      </c>
      <c r="P369" s="11">
        <v>66.527999999999992</v>
      </c>
      <c r="Q369" s="11">
        <f>IF(data[[#This Row],[Spend, Dollars]]=0,0,data[[#This Row],[Total conversion value, Dollars]]/data[[#This Row],[Spend, Dollars]])</f>
        <v>3.5175477666997854</v>
      </c>
      <c r="R369" s="2">
        <v>60</v>
      </c>
      <c r="S369" s="2">
        <v>29</v>
      </c>
      <c r="T369" s="2">
        <v>16.5</v>
      </c>
      <c r="U369" s="2">
        <f t="shared" si="5"/>
        <v>105.5</v>
      </c>
    </row>
    <row r="370" spans="1:21" x14ac:dyDescent="0.2">
      <c r="A370" t="s">
        <v>23</v>
      </c>
      <c r="B370" s="3">
        <v>45079</v>
      </c>
      <c r="C370" s="10" t="str">
        <f>TEXT(data[[#This Row],[Date]],"mmmm")</f>
        <v>June</v>
      </c>
      <c r="D370" t="s">
        <v>15</v>
      </c>
      <c r="E370" t="s">
        <v>13</v>
      </c>
      <c r="F370" t="s">
        <v>14</v>
      </c>
      <c r="G370" t="s">
        <v>21</v>
      </c>
      <c r="H370" s="11">
        <v>1121.8</v>
      </c>
      <c r="I370" s="11">
        <v>15.256479999999998</v>
      </c>
      <c r="J370" s="13">
        <f>data[[#This Row],[Clicks]]/data[[#This Row],[Impressions]]</f>
        <v>1.3599999999999999E-2</v>
      </c>
      <c r="K370" s="1">
        <v>0.86249999999999993</v>
      </c>
      <c r="L370" s="2">
        <v>13.158713999999998</v>
      </c>
      <c r="M370">
        <v>1</v>
      </c>
      <c r="N370" s="1">
        <f>IF(data[[#This Row],[Conversions]]=0,0,data[[#This Row],[Spend, Dollars]]/data[[#This Row],[Conversions]])</f>
        <v>13.158713999999998</v>
      </c>
      <c r="O370" s="13">
        <f>data[[#This Row],[Conversions]]/data[[#This Row],[Clicks]]</f>
        <v>6.5545918848908799E-2</v>
      </c>
      <c r="P370" s="11">
        <v>151.19999999999999</v>
      </c>
      <c r="Q370" s="11">
        <f>IF(data[[#This Row],[Spend, Dollars]]=0,0,data[[#This Row],[Total conversion value, Dollars]]/data[[#This Row],[Spend, Dollars]])</f>
        <v>11.490484556469577</v>
      </c>
      <c r="R370" s="2">
        <v>67</v>
      </c>
      <c r="S370" s="2">
        <v>2</v>
      </c>
      <c r="T370" s="2">
        <v>18</v>
      </c>
      <c r="U370" s="2">
        <f t="shared" si="5"/>
        <v>87</v>
      </c>
    </row>
    <row r="371" spans="1:21" x14ac:dyDescent="0.2">
      <c r="A371" t="s">
        <v>23</v>
      </c>
      <c r="B371" s="3">
        <v>45080</v>
      </c>
      <c r="C371" s="10" t="str">
        <f>TEXT(data[[#This Row],[Date]],"mmmm")</f>
        <v>June</v>
      </c>
      <c r="D371" t="s">
        <v>15</v>
      </c>
      <c r="E371" t="s">
        <v>13</v>
      </c>
      <c r="F371" t="s">
        <v>14</v>
      </c>
      <c r="G371" t="s">
        <v>21</v>
      </c>
      <c r="H371" s="11">
        <v>1390.1999999999998</v>
      </c>
      <c r="I371" s="11">
        <v>24.467520000000004</v>
      </c>
      <c r="J371" s="13">
        <f>data[[#This Row],[Clicks]]/data[[#This Row],[Impressions]]</f>
        <v>1.7600000000000005E-2</v>
      </c>
      <c r="K371" s="1">
        <v>1.3339999999999999</v>
      </c>
      <c r="L371" s="2">
        <v>32.639671679999999</v>
      </c>
      <c r="M371">
        <v>4</v>
      </c>
      <c r="N371" s="1">
        <f>IF(data[[#This Row],[Conversions]]=0,0,data[[#This Row],[Spend, Dollars]]/data[[#This Row],[Conversions]])</f>
        <v>8.1599179199999998</v>
      </c>
      <c r="O371" s="13">
        <f>data[[#This Row],[Conversions]]/data[[#This Row],[Clicks]]</f>
        <v>0.16348203659381905</v>
      </c>
      <c r="P371" s="11">
        <v>110.208</v>
      </c>
      <c r="Q371" s="11">
        <f>IF(data[[#This Row],[Spend, Dollars]]=0,0,data[[#This Row],[Total conversion value, Dollars]]/data[[#This Row],[Spend, Dollars]])</f>
        <v>3.3765045518987278</v>
      </c>
      <c r="R371" s="2">
        <v>62</v>
      </c>
      <c r="S371" s="2">
        <v>9</v>
      </c>
      <c r="T371" s="2">
        <v>13.5</v>
      </c>
      <c r="U371" s="2">
        <f t="shared" si="5"/>
        <v>84.5</v>
      </c>
    </row>
    <row r="372" spans="1:21" x14ac:dyDescent="0.2">
      <c r="A372" t="s">
        <v>23</v>
      </c>
      <c r="B372" s="3">
        <v>45081</v>
      </c>
      <c r="C372" s="10" t="str">
        <f>TEXT(data[[#This Row],[Date]],"mmmm")</f>
        <v>June</v>
      </c>
      <c r="D372" t="s">
        <v>15</v>
      </c>
      <c r="E372" t="s">
        <v>13</v>
      </c>
      <c r="F372" t="s">
        <v>14</v>
      </c>
      <c r="G372" t="s">
        <v>21</v>
      </c>
      <c r="H372" s="11">
        <v>1434</v>
      </c>
      <c r="I372" s="11">
        <v>23.661000000000001</v>
      </c>
      <c r="J372" s="13">
        <f>data[[#This Row],[Clicks]]/data[[#This Row],[Impressions]]</f>
        <v>1.6500000000000001E-2</v>
      </c>
      <c r="K372" s="1">
        <v>0.27600000000000002</v>
      </c>
      <c r="L372" s="2">
        <v>6.5304360000000008</v>
      </c>
      <c r="M372">
        <v>4</v>
      </c>
      <c r="N372" s="1">
        <f>IF(data[[#This Row],[Conversions]]=0,0,data[[#This Row],[Spend, Dollars]]/data[[#This Row],[Conversions]])</f>
        <v>1.6326090000000002</v>
      </c>
      <c r="O372" s="13">
        <f>data[[#This Row],[Conversions]]/data[[#This Row],[Clicks]]</f>
        <v>0.16905456236000169</v>
      </c>
      <c r="P372" s="11">
        <v>243.93599999999998</v>
      </c>
      <c r="Q372" s="11">
        <f>IF(data[[#This Row],[Spend, Dollars]]=0,0,data[[#This Row],[Total conversion value, Dollars]]/data[[#This Row],[Spend, Dollars]])</f>
        <v>37.353708083196885</v>
      </c>
      <c r="R372" s="2">
        <v>72</v>
      </c>
      <c r="S372" s="2">
        <v>16</v>
      </c>
      <c r="T372" s="2">
        <v>15</v>
      </c>
      <c r="U372" s="2">
        <f t="shared" si="5"/>
        <v>103</v>
      </c>
    </row>
    <row r="373" spans="1:21" x14ac:dyDescent="0.2">
      <c r="A373" t="s">
        <v>23</v>
      </c>
      <c r="B373" s="3">
        <v>45082</v>
      </c>
      <c r="C373" s="10" t="str">
        <f>TEXT(data[[#This Row],[Date]],"mmmm")</f>
        <v>June</v>
      </c>
      <c r="D373" t="s">
        <v>15</v>
      </c>
      <c r="E373" t="s">
        <v>13</v>
      </c>
      <c r="F373" t="s">
        <v>14</v>
      </c>
      <c r="G373" t="s">
        <v>21</v>
      </c>
      <c r="H373" s="11">
        <v>1181</v>
      </c>
      <c r="I373" s="11">
        <v>16.061600000000002</v>
      </c>
      <c r="J373" s="13">
        <f>data[[#This Row],[Clicks]]/data[[#This Row],[Impressions]]</f>
        <v>1.3600000000000001E-2</v>
      </c>
      <c r="K373" s="1">
        <v>0.34499999999999997</v>
      </c>
      <c r="L373" s="2">
        <v>5.5412520000000001</v>
      </c>
      <c r="M373">
        <v>6</v>
      </c>
      <c r="N373" s="1">
        <f>IF(data[[#This Row],[Conversions]]=0,0,data[[#This Row],[Spend, Dollars]]/data[[#This Row],[Conversions]])</f>
        <v>0.92354199999999997</v>
      </c>
      <c r="O373" s="13">
        <f>data[[#This Row],[Conversions]]/data[[#This Row],[Clicks]]</f>
        <v>0.37356178711958954</v>
      </c>
      <c r="P373" s="11">
        <v>145.15199999999999</v>
      </c>
      <c r="Q373" s="11">
        <f>IF(data[[#This Row],[Spend, Dollars]]=0,0,data[[#This Row],[Total conversion value, Dollars]]/data[[#This Row],[Spend, Dollars]])</f>
        <v>26.194802185498869</v>
      </c>
      <c r="R373" s="2">
        <v>39</v>
      </c>
      <c r="S373" s="2">
        <v>34</v>
      </c>
      <c r="T373" s="2">
        <v>12</v>
      </c>
      <c r="U373" s="2">
        <f t="shared" si="5"/>
        <v>85</v>
      </c>
    </row>
    <row r="374" spans="1:21" x14ac:dyDescent="0.2">
      <c r="A374" t="s">
        <v>23</v>
      </c>
      <c r="B374" s="3">
        <v>45083</v>
      </c>
      <c r="C374" s="10" t="str">
        <f>TEXT(data[[#This Row],[Date]],"mmmm")</f>
        <v>June</v>
      </c>
      <c r="D374" t="s">
        <v>15</v>
      </c>
      <c r="E374" t="s">
        <v>13</v>
      </c>
      <c r="F374" t="s">
        <v>14</v>
      </c>
      <c r="G374" t="s">
        <v>21</v>
      </c>
      <c r="H374" s="11">
        <v>960.8</v>
      </c>
      <c r="I374" s="11">
        <v>17.102240000000002</v>
      </c>
      <c r="J374" s="13">
        <f>data[[#This Row],[Clicks]]/data[[#This Row],[Impressions]]</f>
        <v>1.7800000000000003E-2</v>
      </c>
      <c r="K374" s="1">
        <v>0.85099999999999998</v>
      </c>
      <c r="L374" s="2">
        <v>14.554006240000001</v>
      </c>
      <c r="M374">
        <v>2</v>
      </c>
      <c r="N374" s="1">
        <f>IF(data[[#This Row],[Conversions]]=0,0,data[[#This Row],[Spend, Dollars]]/data[[#This Row],[Conversions]])</f>
        <v>7.2770031200000007</v>
      </c>
      <c r="O374" s="13">
        <f>data[[#This Row],[Conversions]]/data[[#This Row],[Clicks]]</f>
        <v>0.11694374538072204</v>
      </c>
      <c r="P374" s="11">
        <v>96.095999999999989</v>
      </c>
      <c r="Q374" s="11">
        <f>IF(data[[#This Row],[Spend, Dollars]]=0,0,data[[#This Row],[Total conversion value, Dollars]]/data[[#This Row],[Spend, Dollars]])</f>
        <v>6.6027180705674882</v>
      </c>
      <c r="R374" s="2">
        <v>44</v>
      </c>
      <c r="S374" s="2">
        <v>22</v>
      </c>
      <c r="T374" s="2">
        <v>6</v>
      </c>
      <c r="U374" s="2">
        <f t="shared" si="5"/>
        <v>72</v>
      </c>
    </row>
    <row r="375" spans="1:21" x14ac:dyDescent="0.2">
      <c r="A375" t="s">
        <v>23</v>
      </c>
      <c r="B375" s="3">
        <v>45084</v>
      </c>
      <c r="C375" s="10" t="str">
        <f>TEXT(data[[#This Row],[Date]],"mmmm")</f>
        <v>June</v>
      </c>
      <c r="D375" t="s">
        <v>15</v>
      </c>
      <c r="E375" t="s">
        <v>13</v>
      </c>
      <c r="F375" t="s">
        <v>14</v>
      </c>
      <c r="G375" t="s">
        <v>21</v>
      </c>
      <c r="H375" s="11">
        <v>1441.3</v>
      </c>
      <c r="I375" s="11">
        <v>25.799269999999996</v>
      </c>
      <c r="J375" s="13">
        <f>data[[#This Row],[Clicks]]/data[[#This Row],[Impressions]]</f>
        <v>1.7899999999999999E-2</v>
      </c>
      <c r="K375" s="1">
        <v>1.5984999999999998</v>
      </c>
      <c r="L375" s="2">
        <v>41.24013309499999</v>
      </c>
      <c r="M375">
        <v>6</v>
      </c>
      <c r="N375" s="1">
        <f>IF(data[[#This Row],[Conversions]]=0,0,data[[#This Row],[Spend, Dollars]]/data[[#This Row],[Conversions]])</f>
        <v>6.8733555158333317</v>
      </c>
      <c r="O375" s="13">
        <f>data[[#This Row],[Conversions]]/data[[#This Row],[Clicks]]</f>
        <v>0.23256471985447655</v>
      </c>
      <c r="P375" s="11">
        <v>165.31199999999998</v>
      </c>
      <c r="Q375" s="11">
        <f>IF(data[[#This Row],[Spend, Dollars]]=0,0,data[[#This Row],[Total conversion value, Dollars]]/data[[#This Row],[Spend, Dollars]])</f>
        <v>4.0085224657056848</v>
      </c>
      <c r="R375" s="2">
        <v>84</v>
      </c>
      <c r="S375" s="2">
        <v>10</v>
      </c>
      <c r="T375" s="2">
        <v>6</v>
      </c>
      <c r="U375" s="2">
        <f t="shared" si="5"/>
        <v>100</v>
      </c>
    </row>
    <row r="376" spans="1:21" x14ac:dyDescent="0.2">
      <c r="A376" t="s">
        <v>23</v>
      </c>
      <c r="B376" s="3">
        <v>45085</v>
      </c>
      <c r="C376" s="10" t="str">
        <f>TEXT(data[[#This Row],[Date]],"mmmm")</f>
        <v>June</v>
      </c>
      <c r="D376" t="s">
        <v>15</v>
      </c>
      <c r="E376" t="s">
        <v>13</v>
      </c>
      <c r="F376" t="s">
        <v>14</v>
      </c>
      <c r="G376" t="s">
        <v>21</v>
      </c>
      <c r="H376" s="11">
        <v>1661.3</v>
      </c>
      <c r="I376" s="11">
        <v>20.101730000000003</v>
      </c>
      <c r="J376" s="13">
        <f>data[[#This Row],[Clicks]]/data[[#This Row],[Impressions]]</f>
        <v>1.2100000000000003E-2</v>
      </c>
      <c r="K376" s="1">
        <v>0.21849999999999997</v>
      </c>
      <c r="L376" s="2">
        <v>4.3922280049999998</v>
      </c>
      <c r="M376">
        <v>6</v>
      </c>
      <c r="N376" s="1">
        <f>IF(data[[#This Row],[Conversions]]=0,0,data[[#This Row],[Spend, Dollars]]/data[[#This Row],[Conversions]])</f>
        <v>0.73203800083333326</v>
      </c>
      <c r="O376" s="13">
        <f>data[[#This Row],[Conversions]]/data[[#This Row],[Clicks]]</f>
        <v>0.29848177246435997</v>
      </c>
      <c r="P376" s="11">
        <v>49.056000000000004</v>
      </c>
      <c r="Q376" s="11">
        <f>IF(data[[#This Row],[Spend, Dollars]]=0,0,data[[#This Row],[Total conversion value, Dollars]]/data[[#This Row],[Spend, Dollars]])</f>
        <v>11.168819092304842</v>
      </c>
      <c r="R376" s="2">
        <v>46</v>
      </c>
      <c r="S376" s="2">
        <v>17</v>
      </c>
      <c r="T376" s="2">
        <v>9</v>
      </c>
      <c r="U376" s="2">
        <f t="shared" si="5"/>
        <v>72</v>
      </c>
    </row>
    <row r="377" spans="1:21" x14ac:dyDescent="0.2">
      <c r="A377" t="s">
        <v>23</v>
      </c>
      <c r="B377" s="3">
        <v>45086</v>
      </c>
      <c r="C377" s="10" t="str">
        <f>TEXT(data[[#This Row],[Date]],"mmmm")</f>
        <v>June</v>
      </c>
      <c r="D377" t="s">
        <v>15</v>
      </c>
      <c r="E377" t="s">
        <v>13</v>
      </c>
      <c r="F377" t="s">
        <v>14</v>
      </c>
      <c r="G377" t="s">
        <v>21</v>
      </c>
      <c r="H377" s="11">
        <v>1299.0999999999999</v>
      </c>
      <c r="I377" s="11">
        <v>20.785599999999999</v>
      </c>
      <c r="J377" s="13">
        <f>data[[#This Row],[Clicks]]/data[[#This Row],[Impressions]]</f>
        <v>1.6E-2</v>
      </c>
      <c r="K377" s="1">
        <v>0.3105</v>
      </c>
      <c r="L377" s="2">
        <v>6.4539287999999999</v>
      </c>
      <c r="M377">
        <v>6</v>
      </c>
      <c r="N377" s="1">
        <f>IF(data[[#This Row],[Conversions]]=0,0,data[[#This Row],[Spend, Dollars]]/data[[#This Row],[Conversions]])</f>
        <v>1.0756547999999999</v>
      </c>
      <c r="O377" s="13">
        <f>data[[#This Row],[Conversions]]/data[[#This Row],[Clicks]]</f>
        <v>0.28866138095604649</v>
      </c>
      <c r="P377" s="11">
        <v>119.61599999999999</v>
      </c>
      <c r="Q377" s="11">
        <f>IF(data[[#This Row],[Spend, Dollars]]=0,0,data[[#This Row],[Total conversion value, Dollars]]/data[[#This Row],[Spend, Dollars]])</f>
        <v>18.533827023316402</v>
      </c>
      <c r="R377" s="2">
        <v>50</v>
      </c>
      <c r="S377" s="2">
        <v>15</v>
      </c>
      <c r="T377" s="2">
        <v>4.5</v>
      </c>
      <c r="U377" s="2">
        <f t="shared" si="5"/>
        <v>69.5</v>
      </c>
    </row>
    <row r="378" spans="1:21" x14ac:dyDescent="0.2">
      <c r="A378" t="s">
        <v>23</v>
      </c>
      <c r="B378" s="3">
        <v>45087</v>
      </c>
      <c r="C378" s="10" t="str">
        <f>TEXT(data[[#This Row],[Date]],"mmmm")</f>
        <v>June</v>
      </c>
      <c r="D378" t="s">
        <v>15</v>
      </c>
      <c r="E378" t="s">
        <v>13</v>
      </c>
      <c r="F378" t="s">
        <v>14</v>
      </c>
      <c r="G378" t="s">
        <v>21</v>
      </c>
      <c r="H378" s="11">
        <v>1496.3999999999999</v>
      </c>
      <c r="I378" s="11">
        <v>21.99708</v>
      </c>
      <c r="J378" s="13">
        <f>data[[#This Row],[Clicks]]/data[[#This Row],[Impressions]]</f>
        <v>1.4700000000000001E-2</v>
      </c>
      <c r="K378" s="1">
        <v>1.1269999999999998</v>
      </c>
      <c r="L378" s="2">
        <v>24.790709159999995</v>
      </c>
      <c r="M378">
        <v>2</v>
      </c>
      <c r="N378" s="1">
        <f>IF(data[[#This Row],[Conversions]]=0,0,data[[#This Row],[Spend, Dollars]]/data[[#This Row],[Conversions]])</f>
        <v>12.395354579999998</v>
      </c>
      <c r="O378" s="13">
        <f>data[[#This Row],[Conversions]]/data[[#This Row],[Clicks]]</f>
        <v>9.0921158626508611E-2</v>
      </c>
      <c r="P378" s="11">
        <v>176.06399999999999</v>
      </c>
      <c r="Q378" s="11">
        <f>IF(data[[#This Row],[Spend, Dollars]]=0,0,data[[#This Row],[Total conversion value, Dollars]]/data[[#This Row],[Spend, Dollars]])</f>
        <v>7.1020154713476549</v>
      </c>
      <c r="R378" s="2">
        <v>55</v>
      </c>
      <c r="S378" s="2">
        <v>2</v>
      </c>
      <c r="T378" s="2">
        <v>12</v>
      </c>
      <c r="U378" s="2">
        <f t="shared" si="5"/>
        <v>69</v>
      </c>
    </row>
    <row r="379" spans="1:21" x14ac:dyDescent="0.2">
      <c r="A379" t="s">
        <v>23</v>
      </c>
      <c r="B379" s="3">
        <v>45088</v>
      </c>
      <c r="C379" s="10" t="str">
        <f>TEXT(data[[#This Row],[Date]],"mmmm")</f>
        <v>June</v>
      </c>
      <c r="D379" t="s">
        <v>15</v>
      </c>
      <c r="E379" t="s">
        <v>13</v>
      </c>
      <c r="F379" t="s">
        <v>14</v>
      </c>
      <c r="G379" t="s">
        <v>21</v>
      </c>
      <c r="H379" s="11">
        <v>1550.1999999999998</v>
      </c>
      <c r="I379" s="11">
        <v>27.283520000000003</v>
      </c>
      <c r="J379" s="13">
        <f>data[[#This Row],[Clicks]]/data[[#This Row],[Impressions]]</f>
        <v>1.7600000000000005E-2</v>
      </c>
      <c r="K379" s="1">
        <v>0.7589999999999999</v>
      </c>
      <c r="L379" s="2">
        <v>20.708191679999999</v>
      </c>
      <c r="M379">
        <v>1</v>
      </c>
      <c r="N379" s="1">
        <f>IF(data[[#This Row],[Conversions]]=0,0,data[[#This Row],[Spend, Dollars]]/data[[#This Row],[Conversions]])</f>
        <v>20.708191679999999</v>
      </c>
      <c r="O379" s="13">
        <f>data[[#This Row],[Conversions]]/data[[#This Row],[Clicks]]</f>
        <v>3.6652162184351578E-2</v>
      </c>
      <c r="P379" s="11">
        <v>135.072</v>
      </c>
      <c r="Q379" s="11">
        <f>IF(data[[#This Row],[Spend, Dollars]]=0,0,data[[#This Row],[Total conversion value, Dollars]]/data[[#This Row],[Spend, Dollars]])</f>
        <v>6.5226361667519592</v>
      </c>
      <c r="R379" s="2">
        <v>80</v>
      </c>
      <c r="S379" s="2">
        <v>10</v>
      </c>
      <c r="T379" s="2">
        <v>12</v>
      </c>
      <c r="U379" s="2">
        <f t="shared" si="5"/>
        <v>102</v>
      </c>
    </row>
    <row r="380" spans="1:21" x14ac:dyDescent="0.2">
      <c r="A380" t="s">
        <v>23</v>
      </c>
      <c r="B380" s="3">
        <v>45089</v>
      </c>
      <c r="C380" s="10" t="str">
        <f>TEXT(data[[#This Row],[Date]],"mmmm")</f>
        <v>June</v>
      </c>
      <c r="D380" t="s">
        <v>15</v>
      </c>
      <c r="E380" t="s">
        <v>13</v>
      </c>
      <c r="F380" t="s">
        <v>14</v>
      </c>
      <c r="G380" t="s">
        <v>21</v>
      </c>
      <c r="H380" s="11">
        <v>1126.1999999999998</v>
      </c>
      <c r="I380" s="11">
        <v>15.091079999999998</v>
      </c>
      <c r="J380" s="13">
        <f>data[[#This Row],[Clicks]]/data[[#This Row],[Impressions]]</f>
        <v>1.34E-2</v>
      </c>
      <c r="K380" s="1">
        <v>0.80500000000000005</v>
      </c>
      <c r="L380" s="2">
        <v>12.148319399999998</v>
      </c>
      <c r="M380">
        <v>5</v>
      </c>
      <c r="N380" s="1">
        <f>IF(data[[#This Row],[Conversions]]=0,0,data[[#This Row],[Spend, Dollars]]/data[[#This Row],[Conversions]])</f>
        <v>2.4296638799999997</v>
      </c>
      <c r="O380" s="13">
        <f>data[[#This Row],[Conversions]]/data[[#This Row],[Clicks]]</f>
        <v>0.33132154888848253</v>
      </c>
      <c r="P380" s="11">
        <v>40.32</v>
      </c>
      <c r="Q380" s="11">
        <f>IF(data[[#This Row],[Spend, Dollars]]=0,0,data[[#This Row],[Total conversion value, Dollars]]/data[[#This Row],[Spend, Dollars]])</f>
        <v>3.318977602778538</v>
      </c>
      <c r="R380" s="2">
        <v>41</v>
      </c>
      <c r="S380" s="2">
        <v>2</v>
      </c>
      <c r="T380" s="2">
        <v>7.5</v>
      </c>
      <c r="U380" s="2">
        <f t="shared" si="5"/>
        <v>50.5</v>
      </c>
    </row>
    <row r="381" spans="1:21" x14ac:dyDescent="0.2">
      <c r="A381" t="s">
        <v>23</v>
      </c>
      <c r="B381" s="3">
        <v>45090</v>
      </c>
      <c r="C381" s="10" t="str">
        <f>TEXT(data[[#This Row],[Date]],"mmmm")</f>
        <v>June</v>
      </c>
      <c r="D381" t="s">
        <v>15</v>
      </c>
      <c r="E381" t="s">
        <v>13</v>
      </c>
      <c r="F381" t="s">
        <v>14</v>
      </c>
      <c r="G381" t="s">
        <v>21</v>
      </c>
      <c r="H381" s="11">
        <v>971.59999999999991</v>
      </c>
      <c r="I381" s="11">
        <v>19.043359999999996</v>
      </c>
      <c r="J381" s="13">
        <f>data[[#This Row],[Clicks]]/data[[#This Row],[Impressions]]</f>
        <v>1.9599999999999999E-2</v>
      </c>
      <c r="K381" s="1">
        <v>0.80499999999999994</v>
      </c>
      <c r="L381" s="2">
        <v>15.329904799999996</v>
      </c>
      <c r="M381">
        <v>5</v>
      </c>
      <c r="N381" s="1">
        <f>IF(data[[#This Row],[Conversions]]=0,0,data[[#This Row],[Spend, Dollars]]/data[[#This Row],[Conversions]])</f>
        <v>3.0659809599999992</v>
      </c>
      <c r="O381" s="13">
        <f>data[[#This Row],[Conversions]]/data[[#This Row],[Clicks]]</f>
        <v>0.26255870812713727</v>
      </c>
      <c r="P381" s="11">
        <v>266.11199999999997</v>
      </c>
      <c r="Q381" s="11">
        <f>IF(data[[#This Row],[Spend, Dollars]]=0,0,data[[#This Row],[Total conversion value, Dollars]]/data[[#This Row],[Spend, Dollars]])</f>
        <v>17.359011909845652</v>
      </c>
      <c r="R381" s="2">
        <v>36</v>
      </c>
      <c r="S381" s="2">
        <v>13</v>
      </c>
      <c r="T381" s="2">
        <v>16.5</v>
      </c>
      <c r="U381" s="2">
        <f t="shared" si="5"/>
        <v>65.5</v>
      </c>
    </row>
    <row r="382" spans="1:21" x14ac:dyDescent="0.2">
      <c r="A382" t="s">
        <v>23</v>
      </c>
      <c r="B382" s="3">
        <v>45091</v>
      </c>
      <c r="C382" s="10" t="str">
        <f>TEXT(data[[#This Row],[Date]],"mmmm")</f>
        <v>June</v>
      </c>
      <c r="D382" t="s">
        <v>15</v>
      </c>
      <c r="E382" t="s">
        <v>13</v>
      </c>
      <c r="F382" t="s">
        <v>14</v>
      </c>
      <c r="G382" t="s">
        <v>21</v>
      </c>
      <c r="H382" s="11">
        <v>1484.6</v>
      </c>
      <c r="I382" s="11">
        <v>21.526699999999998</v>
      </c>
      <c r="J382" s="13">
        <f>data[[#This Row],[Clicks]]/data[[#This Row],[Impressions]]</f>
        <v>1.4499999999999999E-2</v>
      </c>
      <c r="K382" s="1">
        <v>0.81649999999999989</v>
      </c>
      <c r="L382" s="2">
        <v>17.576550549999997</v>
      </c>
      <c r="M382">
        <v>2</v>
      </c>
      <c r="N382" s="1">
        <f>IF(data[[#This Row],[Conversions]]=0,0,data[[#This Row],[Spend, Dollars]]/data[[#This Row],[Conversions]])</f>
        <v>8.7882752749999984</v>
      </c>
      <c r="O382" s="13">
        <f>data[[#This Row],[Conversions]]/data[[#This Row],[Clicks]]</f>
        <v>9.2907877194367938E-2</v>
      </c>
      <c r="P382" s="11">
        <v>44.351999999999997</v>
      </c>
      <c r="Q382" s="11">
        <f>IF(data[[#This Row],[Spend, Dollars]]=0,0,data[[#This Row],[Total conversion value, Dollars]]/data[[#This Row],[Spend, Dollars]])</f>
        <v>2.5233620142832862</v>
      </c>
      <c r="R382" s="2">
        <v>51</v>
      </c>
      <c r="S382" s="2">
        <v>14</v>
      </c>
      <c r="T382" s="2">
        <v>7.5</v>
      </c>
      <c r="U382" s="2">
        <f t="shared" si="5"/>
        <v>72.5</v>
      </c>
    </row>
    <row r="383" spans="1:21" x14ac:dyDescent="0.2">
      <c r="A383" t="s">
        <v>23</v>
      </c>
      <c r="B383" s="3">
        <v>45092</v>
      </c>
      <c r="C383" s="10" t="str">
        <f>TEXT(data[[#This Row],[Date]],"mmmm")</f>
        <v>June</v>
      </c>
      <c r="D383" t="s">
        <v>15</v>
      </c>
      <c r="E383" t="s">
        <v>13</v>
      </c>
      <c r="F383" t="s">
        <v>14</v>
      </c>
      <c r="G383" t="s">
        <v>21</v>
      </c>
      <c r="H383" s="11">
        <v>1369.3999999999999</v>
      </c>
      <c r="I383" s="11">
        <v>26.56636</v>
      </c>
      <c r="J383" s="13">
        <f>data[[#This Row],[Clicks]]/data[[#This Row],[Impressions]]</f>
        <v>1.9400000000000001E-2</v>
      </c>
      <c r="K383" s="1">
        <v>0.67849999999999988</v>
      </c>
      <c r="L383" s="2">
        <v>18.025275259999997</v>
      </c>
      <c r="M383">
        <v>2</v>
      </c>
      <c r="N383" s="1">
        <f>IF(data[[#This Row],[Conversions]]=0,0,data[[#This Row],[Spend, Dollars]]/data[[#This Row],[Conversions]])</f>
        <v>9.0126376299999986</v>
      </c>
      <c r="O383" s="13">
        <f>data[[#This Row],[Conversions]]/data[[#This Row],[Clicks]]</f>
        <v>7.5283177672816295E-2</v>
      </c>
      <c r="P383" s="11">
        <v>102.14400000000001</v>
      </c>
      <c r="Q383" s="11">
        <f>IF(data[[#This Row],[Spend, Dollars]]=0,0,data[[#This Row],[Total conversion value, Dollars]]/data[[#This Row],[Spend, Dollars]])</f>
        <v>5.6667095801121219</v>
      </c>
      <c r="R383" s="2">
        <v>83</v>
      </c>
      <c r="S383" s="2">
        <v>6</v>
      </c>
      <c r="T383" s="2">
        <v>16.5</v>
      </c>
      <c r="U383" s="2">
        <f t="shared" si="5"/>
        <v>105.5</v>
      </c>
    </row>
    <row r="384" spans="1:21" x14ac:dyDescent="0.2">
      <c r="A384" t="s">
        <v>23</v>
      </c>
      <c r="B384" s="3">
        <v>45093</v>
      </c>
      <c r="C384" s="10" t="str">
        <f>TEXT(data[[#This Row],[Date]],"mmmm")</f>
        <v>June</v>
      </c>
      <c r="D384" t="s">
        <v>15</v>
      </c>
      <c r="E384" t="s">
        <v>13</v>
      </c>
      <c r="F384" t="s">
        <v>14</v>
      </c>
      <c r="G384" t="s">
        <v>21</v>
      </c>
      <c r="H384" s="11">
        <v>1187</v>
      </c>
      <c r="I384" s="11">
        <v>15.787100000000004</v>
      </c>
      <c r="J384" s="13">
        <f>data[[#This Row],[Clicks]]/data[[#This Row],[Impressions]]</f>
        <v>1.3300000000000003E-2</v>
      </c>
      <c r="K384" s="1">
        <v>0.50600000000000001</v>
      </c>
      <c r="L384" s="2">
        <v>7.9882726000000019</v>
      </c>
      <c r="M384">
        <v>5</v>
      </c>
      <c r="N384" s="1">
        <f>IF(data[[#This Row],[Conversions]]=0,0,data[[#This Row],[Spend, Dollars]]/data[[#This Row],[Conversions]])</f>
        <v>1.5976545200000003</v>
      </c>
      <c r="O384" s="13">
        <f>data[[#This Row],[Conversions]]/data[[#This Row],[Clicks]]</f>
        <v>0.31671427938000002</v>
      </c>
      <c r="P384" s="11">
        <v>44.351999999999997</v>
      </c>
      <c r="Q384" s="11">
        <f>IF(data[[#This Row],[Spend, Dollars]]=0,0,data[[#This Row],[Total conversion value, Dollars]]/data[[#This Row],[Spend, Dollars]])</f>
        <v>5.5521390193920004</v>
      </c>
      <c r="R384" s="2">
        <v>55</v>
      </c>
      <c r="S384" s="2">
        <v>12</v>
      </c>
      <c r="T384" s="2">
        <v>18</v>
      </c>
      <c r="U384" s="2">
        <f t="shared" si="5"/>
        <v>85</v>
      </c>
    </row>
    <row r="385" spans="1:21" x14ac:dyDescent="0.2">
      <c r="A385" t="s">
        <v>23</v>
      </c>
      <c r="B385" s="3">
        <v>45094</v>
      </c>
      <c r="C385" s="10" t="str">
        <f>TEXT(data[[#This Row],[Date]],"mmmm")</f>
        <v>June</v>
      </c>
      <c r="D385" t="s">
        <v>15</v>
      </c>
      <c r="E385" t="s">
        <v>13</v>
      </c>
      <c r="F385" t="s">
        <v>14</v>
      </c>
      <c r="G385" t="s">
        <v>21</v>
      </c>
      <c r="H385" s="11">
        <v>1234.6999999999998</v>
      </c>
      <c r="I385" s="11">
        <v>22.965419999999998</v>
      </c>
      <c r="J385" s="13">
        <f>data[[#This Row],[Clicks]]/data[[#This Row],[Impressions]]</f>
        <v>1.8600000000000002E-2</v>
      </c>
      <c r="K385" s="1">
        <v>0.52900000000000003</v>
      </c>
      <c r="L385" s="2">
        <v>12.148707179999999</v>
      </c>
      <c r="M385">
        <v>4</v>
      </c>
      <c r="N385" s="1">
        <f>IF(data[[#This Row],[Conversions]]=0,0,data[[#This Row],[Spend, Dollars]]/data[[#This Row],[Conversions]])</f>
        <v>3.0371767949999997</v>
      </c>
      <c r="O385" s="13">
        <f>data[[#This Row],[Conversions]]/data[[#This Row],[Clicks]]</f>
        <v>0.17417491167154794</v>
      </c>
      <c r="P385" s="11">
        <v>107.52</v>
      </c>
      <c r="Q385" s="11">
        <f>IF(data[[#This Row],[Spend, Dollars]]=0,0,data[[#This Row],[Total conversion value, Dollars]]/data[[#This Row],[Spend, Dollars]])</f>
        <v>8.850324434274496</v>
      </c>
      <c r="R385" s="2">
        <v>39</v>
      </c>
      <c r="S385" s="2">
        <v>14</v>
      </c>
      <c r="T385" s="2">
        <v>10.5</v>
      </c>
      <c r="U385" s="2">
        <f t="shared" si="5"/>
        <v>63.5</v>
      </c>
    </row>
    <row r="386" spans="1:21" x14ac:dyDescent="0.2">
      <c r="A386" t="s">
        <v>23</v>
      </c>
      <c r="B386" s="3">
        <v>45095</v>
      </c>
      <c r="C386" s="10" t="str">
        <f>TEXT(data[[#This Row],[Date]],"mmmm")</f>
        <v>June</v>
      </c>
      <c r="D386" t="s">
        <v>15</v>
      </c>
      <c r="E386" t="s">
        <v>13</v>
      </c>
      <c r="F386" t="s">
        <v>14</v>
      </c>
      <c r="G386" t="s">
        <v>21</v>
      </c>
      <c r="H386" s="11">
        <v>1631</v>
      </c>
      <c r="I386" s="11">
        <v>21.366099999999999</v>
      </c>
      <c r="J386" s="13">
        <f>data[[#This Row],[Clicks]]/data[[#This Row],[Impressions]]</f>
        <v>1.3099999999999999E-2</v>
      </c>
      <c r="K386" s="1">
        <v>0.67849999999999988</v>
      </c>
      <c r="L386" s="2">
        <v>14.496898849999997</v>
      </c>
      <c r="M386">
        <v>2</v>
      </c>
      <c r="N386" s="1">
        <f>IF(data[[#This Row],[Conversions]]=0,0,data[[#This Row],[Spend, Dollars]]/data[[#This Row],[Conversions]])</f>
        <v>7.2484494249999987</v>
      </c>
      <c r="O386" s="13">
        <f>data[[#This Row],[Conversions]]/data[[#This Row],[Clicks]]</f>
        <v>9.3606226686199168E-2</v>
      </c>
      <c r="P386" s="11">
        <v>95.423999999999992</v>
      </c>
      <c r="Q386" s="11">
        <f>IF(data[[#This Row],[Spend, Dollars]]=0,0,data[[#This Row],[Total conversion value, Dollars]]/data[[#This Row],[Spend, Dollars]])</f>
        <v>6.5823733053086739</v>
      </c>
      <c r="R386" s="2">
        <v>28</v>
      </c>
      <c r="S386" s="2">
        <v>20</v>
      </c>
      <c r="T386" s="2">
        <v>10.5</v>
      </c>
      <c r="U386" s="2">
        <f t="shared" si="5"/>
        <v>58.5</v>
      </c>
    </row>
    <row r="387" spans="1:21" x14ac:dyDescent="0.2">
      <c r="A387" t="s">
        <v>23</v>
      </c>
      <c r="B387" s="3">
        <v>45096</v>
      </c>
      <c r="C387" s="10" t="str">
        <f>TEXT(data[[#This Row],[Date]],"mmmm")</f>
        <v>June</v>
      </c>
      <c r="D387" t="s">
        <v>15</v>
      </c>
      <c r="E387" t="s">
        <v>13</v>
      </c>
      <c r="F387" t="s">
        <v>14</v>
      </c>
      <c r="G387" t="s">
        <v>21</v>
      </c>
      <c r="H387" s="11">
        <v>1602.3999999999999</v>
      </c>
      <c r="I387" s="11">
        <v>26.92032</v>
      </c>
      <c r="J387" s="13">
        <f>data[[#This Row],[Clicks]]/data[[#This Row],[Impressions]]</f>
        <v>1.6800000000000002E-2</v>
      </c>
      <c r="K387" s="1">
        <v>1.5869999999999997</v>
      </c>
      <c r="L387" s="2">
        <v>42.72254783999999</v>
      </c>
      <c r="M387">
        <v>2</v>
      </c>
      <c r="N387" s="1">
        <f>IF(data[[#This Row],[Conversions]]=0,0,data[[#This Row],[Spend, Dollars]]/data[[#This Row],[Conversions]])</f>
        <v>21.361273919999995</v>
      </c>
      <c r="O387" s="13">
        <f>data[[#This Row],[Conversions]]/data[[#This Row],[Clicks]]</f>
        <v>7.4293321921879082E-2</v>
      </c>
      <c r="P387" s="11">
        <v>57.791999999999994</v>
      </c>
      <c r="Q387" s="11">
        <f>IF(data[[#This Row],[Spend, Dollars]]=0,0,data[[#This Row],[Total conversion value, Dollars]]/data[[#This Row],[Spend, Dollars]])</f>
        <v>1.3527283114395832</v>
      </c>
      <c r="R387" s="2">
        <v>62</v>
      </c>
      <c r="S387" s="2">
        <v>25</v>
      </c>
      <c r="T387" s="2">
        <v>13.5</v>
      </c>
      <c r="U387" s="2">
        <f t="shared" ref="U387:U450" si="6">SUM(R387:T387)</f>
        <v>100.5</v>
      </c>
    </row>
    <row r="388" spans="1:21" x14ac:dyDescent="0.2">
      <c r="A388" t="s">
        <v>23</v>
      </c>
      <c r="B388" s="3">
        <v>45097</v>
      </c>
      <c r="C388" s="10" t="str">
        <f>TEXT(data[[#This Row],[Date]],"mmmm")</f>
        <v>June</v>
      </c>
      <c r="D388" t="s">
        <v>15</v>
      </c>
      <c r="E388" t="s">
        <v>13</v>
      </c>
      <c r="F388" t="s">
        <v>14</v>
      </c>
      <c r="G388" t="s">
        <v>21</v>
      </c>
      <c r="H388" s="11">
        <v>993.3</v>
      </c>
      <c r="I388" s="11">
        <v>15.694140000000001</v>
      </c>
      <c r="J388" s="13">
        <f>data[[#This Row],[Clicks]]/data[[#This Row],[Impressions]]</f>
        <v>1.5800000000000002E-2</v>
      </c>
      <c r="K388" s="1">
        <v>0.58649999999999991</v>
      </c>
      <c r="L388" s="2">
        <v>9.2046131099999986</v>
      </c>
      <c r="M388">
        <v>5</v>
      </c>
      <c r="N388" s="1">
        <f>IF(data[[#This Row],[Conversions]]=0,0,data[[#This Row],[Spend, Dollars]]/data[[#This Row],[Conversions]])</f>
        <v>1.8409226219999997</v>
      </c>
      <c r="O388" s="13">
        <f>data[[#This Row],[Conversions]]/data[[#This Row],[Clicks]]</f>
        <v>0.31859025088345072</v>
      </c>
      <c r="P388" s="11">
        <v>226.464</v>
      </c>
      <c r="Q388" s="11">
        <f>IF(data[[#This Row],[Spend, Dollars]]=0,0,data[[#This Row],[Total conversion value, Dollars]]/data[[#This Row],[Spend, Dollars]])</f>
        <v>24.60331545646029</v>
      </c>
      <c r="R388" s="2">
        <v>62</v>
      </c>
      <c r="S388" s="2">
        <v>25</v>
      </c>
      <c r="T388" s="2">
        <v>16.5</v>
      </c>
      <c r="U388" s="2">
        <f t="shared" si="6"/>
        <v>103.5</v>
      </c>
    </row>
    <row r="389" spans="1:21" x14ac:dyDescent="0.2">
      <c r="A389" t="s">
        <v>23</v>
      </c>
      <c r="B389" s="3">
        <v>45098</v>
      </c>
      <c r="C389" s="10" t="str">
        <f>TEXT(data[[#This Row],[Date]],"mmmm")</f>
        <v>June</v>
      </c>
      <c r="D389" t="s">
        <v>15</v>
      </c>
      <c r="E389" t="s">
        <v>13</v>
      </c>
      <c r="F389" t="s">
        <v>14</v>
      </c>
      <c r="G389" t="s">
        <v>21</v>
      </c>
      <c r="H389" s="11">
        <v>1733.1</v>
      </c>
      <c r="I389" s="11">
        <v>30.329250000000002</v>
      </c>
      <c r="J389" s="13">
        <f>data[[#This Row],[Clicks]]/data[[#This Row],[Impressions]]</f>
        <v>1.7500000000000002E-2</v>
      </c>
      <c r="K389" s="1">
        <v>0.5635</v>
      </c>
      <c r="L389" s="2">
        <v>17.090532375000002</v>
      </c>
      <c r="M389">
        <v>6</v>
      </c>
      <c r="N389" s="1">
        <f>IF(data[[#This Row],[Conversions]]=0,0,data[[#This Row],[Spend, Dollars]]/data[[#This Row],[Conversions]])</f>
        <v>2.8484220625000005</v>
      </c>
      <c r="O389" s="13">
        <f>data[[#This Row],[Conversions]]/data[[#This Row],[Clicks]]</f>
        <v>0.19782882860604861</v>
      </c>
      <c r="P389" s="11">
        <v>92.063999999999993</v>
      </c>
      <c r="Q389" s="11">
        <f>IF(data[[#This Row],[Spend, Dollars]]=0,0,data[[#This Row],[Total conversion value, Dollars]]/data[[#This Row],[Spend, Dollars]])</f>
        <v>5.3868421404280555</v>
      </c>
      <c r="R389" s="2">
        <v>75</v>
      </c>
      <c r="S389" s="2">
        <v>28</v>
      </c>
      <c r="T389" s="2">
        <v>7.5</v>
      </c>
      <c r="U389" s="2">
        <f t="shared" si="6"/>
        <v>110.5</v>
      </c>
    </row>
    <row r="390" spans="1:21" x14ac:dyDescent="0.2">
      <c r="A390" t="s">
        <v>23</v>
      </c>
      <c r="B390" s="3">
        <v>45099</v>
      </c>
      <c r="C390" s="10" t="str">
        <f>TEXT(data[[#This Row],[Date]],"mmmm")</f>
        <v>June</v>
      </c>
      <c r="D390" t="s">
        <v>15</v>
      </c>
      <c r="E390" t="s">
        <v>13</v>
      </c>
      <c r="F390" t="s">
        <v>14</v>
      </c>
      <c r="G390" t="s">
        <v>21</v>
      </c>
      <c r="H390" s="11">
        <v>1094.9000000000001</v>
      </c>
      <c r="I390" s="11">
        <v>18.503810000000005</v>
      </c>
      <c r="J390" s="13">
        <f>data[[#This Row],[Clicks]]/data[[#This Row],[Impressions]]</f>
        <v>1.6900000000000002E-2</v>
      </c>
      <c r="K390" s="1">
        <v>0.44849999999999995</v>
      </c>
      <c r="L390" s="2">
        <v>8.2989587850000017</v>
      </c>
      <c r="M390">
        <v>3</v>
      </c>
      <c r="N390" s="1">
        <f>IF(data[[#This Row],[Conversions]]=0,0,data[[#This Row],[Spend, Dollars]]/data[[#This Row],[Conversions]])</f>
        <v>2.7663195950000006</v>
      </c>
      <c r="O390" s="13">
        <f>data[[#This Row],[Conversions]]/data[[#This Row],[Clicks]]</f>
        <v>0.16212877239876539</v>
      </c>
      <c r="P390" s="11">
        <v>135.072</v>
      </c>
      <c r="Q390" s="11">
        <f>IF(data[[#This Row],[Spend, Dollars]]=0,0,data[[#This Row],[Total conversion value, Dollars]]/data[[#This Row],[Spend, Dollars]])</f>
        <v>16.275776696726897</v>
      </c>
      <c r="R390" s="2">
        <v>34</v>
      </c>
      <c r="S390" s="2">
        <v>8</v>
      </c>
      <c r="T390" s="2">
        <v>12</v>
      </c>
      <c r="U390" s="2">
        <f t="shared" si="6"/>
        <v>54</v>
      </c>
    </row>
    <row r="391" spans="1:21" x14ac:dyDescent="0.2">
      <c r="A391" t="s">
        <v>23</v>
      </c>
      <c r="B391" s="3">
        <v>45100</v>
      </c>
      <c r="C391" s="10" t="str">
        <f>TEXT(data[[#This Row],[Date]],"mmmm")</f>
        <v>June</v>
      </c>
      <c r="D391" t="s">
        <v>15</v>
      </c>
      <c r="E391" t="s">
        <v>13</v>
      </c>
      <c r="F391" t="s">
        <v>14</v>
      </c>
      <c r="G391" t="s">
        <v>21</v>
      </c>
      <c r="H391" s="11">
        <v>1570.1</v>
      </c>
      <c r="I391" s="11">
        <v>21.196350000000002</v>
      </c>
      <c r="J391" s="13">
        <f>data[[#This Row],[Clicks]]/data[[#This Row],[Impressions]]</f>
        <v>1.3500000000000002E-2</v>
      </c>
      <c r="K391" s="1">
        <v>1.4375</v>
      </c>
      <c r="L391" s="2">
        <v>30.469753125000004</v>
      </c>
      <c r="M391">
        <v>1</v>
      </c>
      <c r="N391" s="1">
        <f>IF(data[[#This Row],[Conversions]]=0,0,data[[#This Row],[Spend, Dollars]]/data[[#This Row],[Conversions]])</f>
        <v>30.469753125000004</v>
      </c>
      <c r="O391" s="13">
        <f>data[[#This Row],[Conversions]]/data[[#This Row],[Clicks]]</f>
        <v>4.7177933936739101E-2</v>
      </c>
      <c r="P391" s="11">
        <v>155.232</v>
      </c>
      <c r="Q391" s="11">
        <f>IF(data[[#This Row],[Spend, Dollars]]=0,0,data[[#This Row],[Total conversion value, Dollars]]/data[[#This Row],[Spend, Dollars]])</f>
        <v>5.0946261153863546</v>
      </c>
      <c r="R391" s="2">
        <v>40</v>
      </c>
      <c r="S391" s="2">
        <v>8</v>
      </c>
      <c r="T391" s="2">
        <v>6</v>
      </c>
      <c r="U391" s="2">
        <f t="shared" si="6"/>
        <v>54</v>
      </c>
    </row>
    <row r="392" spans="1:21" x14ac:dyDescent="0.2">
      <c r="A392" t="s">
        <v>23</v>
      </c>
      <c r="B392" s="3">
        <v>45101</v>
      </c>
      <c r="C392" s="10" t="str">
        <f>TEXT(data[[#This Row],[Date]],"mmmm")</f>
        <v>June</v>
      </c>
      <c r="D392" t="s">
        <v>15</v>
      </c>
      <c r="E392" t="s">
        <v>13</v>
      </c>
      <c r="F392" t="s">
        <v>14</v>
      </c>
      <c r="G392" t="s">
        <v>21</v>
      </c>
      <c r="H392" s="11">
        <v>1358.1</v>
      </c>
      <c r="I392" s="11">
        <v>18.062730000000002</v>
      </c>
      <c r="J392" s="13">
        <f>data[[#This Row],[Clicks]]/data[[#This Row],[Impressions]]</f>
        <v>1.3300000000000003E-2</v>
      </c>
      <c r="K392" s="1">
        <v>1.012</v>
      </c>
      <c r="L392" s="2">
        <v>18.27948276</v>
      </c>
      <c r="M392">
        <v>5</v>
      </c>
      <c r="N392" s="1">
        <f>IF(data[[#This Row],[Conversions]]=0,0,data[[#This Row],[Spend, Dollars]]/data[[#This Row],[Conversions]])</f>
        <v>3.6558965520000002</v>
      </c>
      <c r="O392" s="13">
        <f>data[[#This Row],[Conversions]]/data[[#This Row],[Clicks]]</f>
        <v>0.27681308417941247</v>
      </c>
      <c r="P392" s="11">
        <v>4.8</v>
      </c>
      <c r="Q392" s="11">
        <f>IF(data[[#This Row],[Spend, Dollars]]=0,0,data[[#This Row],[Total conversion value, Dollars]]/data[[#This Row],[Spend, Dollars]])</f>
        <v>0.26258948696861267</v>
      </c>
      <c r="R392" s="2">
        <v>58</v>
      </c>
      <c r="S392" s="2">
        <v>28</v>
      </c>
      <c r="T392" s="2">
        <v>12</v>
      </c>
      <c r="U392" s="2">
        <f t="shared" si="6"/>
        <v>98</v>
      </c>
    </row>
    <row r="393" spans="1:21" x14ac:dyDescent="0.2">
      <c r="A393" t="s">
        <v>23</v>
      </c>
      <c r="B393" s="3">
        <v>45102</v>
      </c>
      <c r="C393" s="10" t="str">
        <f>TEXT(data[[#This Row],[Date]],"mmmm")</f>
        <v>June</v>
      </c>
      <c r="D393" t="s">
        <v>15</v>
      </c>
      <c r="E393" t="s">
        <v>13</v>
      </c>
      <c r="F393" t="s">
        <v>14</v>
      </c>
      <c r="G393" t="s">
        <v>21</v>
      </c>
      <c r="H393" s="11">
        <v>1750.5</v>
      </c>
      <c r="I393" s="11">
        <v>36.410400000000003</v>
      </c>
      <c r="J393" s="13">
        <f>data[[#This Row],[Clicks]]/data[[#This Row],[Impressions]]</f>
        <v>2.0800000000000003E-2</v>
      </c>
      <c r="K393" s="1">
        <v>1.242</v>
      </c>
      <c r="L393" s="2">
        <v>45.221716800000003</v>
      </c>
      <c r="M393">
        <v>2</v>
      </c>
      <c r="N393" s="1">
        <f>IF(data[[#This Row],[Conversions]]=0,0,data[[#This Row],[Spend, Dollars]]/data[[#This Row],[Conversions]])</f>
        <v>22.610858400000001</v>
      </c>
      <c r="O393" s="13">
        <f>data[[#This Row],[Conversions]]/data[[#This Row],[Clicks]]</f>
        <v>5.4929360841957237E-2</v>
      </c>
      <c r="P393" s="11">
        <v>78.623999999999995</v>
      </c>
      <c r="Q393" s="11">
        <f>IF(data[[#This Row],[Spend, Dollars]]=0,0,data[[#This Row],[Total conversion value, Dollars]]/data[[#This Row],[Spend, Dollars]])</f>
        <v>1.7386336823019508</v>
      </c>
      <c r="R393" s="2">
        <v>66</v>
      </c>
      <c r="S393" s="2">
        <v>16</v>
      </c>
      <c r="T393" s="2">
        <v>10.5</v>
      </c>
      <c r="U393" s="2">
        <f t="shared" si="6"/>
        <v>92.5</v>
      </c>
    </row>
    <row r="394" spans="1:21" x14ac:dyDescent="0.2">
      <c r="A394" t="s">
        <v>23</v>
      </c>
      <c r="B394" s="3">
        <v>45103</v>
      </c>
      <c r="C394" s="10" t="str">
        <f>TEXT(data[[#This Row],[Date]],"mmmm")</f>
        <v>June</v>
      </c>
      <c r="D394" t="s">
        <v>15</v>
      </c>
      <c r="E394" t="s">
        <v>13</v>
      </c>
      <c r="F394" t="s">
        <v>14</v>
      </c>
      <c r="G394" t="s">
        <v>21</v>
      </c>
      <c r="H394" s="11">
        <v>1146.5999999999999</v>
      </c>
      <c r="I394" s="11">
        <v>21.097439999999999</v>
      </c>
      <c r="J394" s="13">
        <f>data[[#This Row],[Clicks]]/data[[#This Row],[Impressions]]</f>
        <v>1.84E-2</v>
      </c>
      <c r="K394" s="1">
        <v>0.85099999999999998</v>
      </c>
      <c r="L394" s="2">
        <v>17.953921439999998</v>
      </c>
      <c r="M394">
        <v>5</v>
      </c>
      <c r="N394" s="1">
        <f>IF(data[[#This Row],[Conversions]]=0,0,data[[#This Row],[Spend, Dollars]]/data[[#This Row],[Conversions]])</f>
        <v>3.5907842879999996</v>
      </c>
      <c r="O394" s="13">
        <f>data[[#This Row],[Conversions]]/data[[#This Row],[Clicks]]</f>
        <v>0.23699557861048545</v>
      </c>
      <c r="P394" s="11">
        <v>126.336</v>
      </c>
      <c r="Q394" s="11">
        <f>IF(data[[#This Row],[Spend, Dollars]]=0,0,data[[#This Row],[Total conversion value, Dollars]]/data[[#This Row],[Spend, Dollars]])</f>
        <v>7.0366800045438991</v>
      </c>
      <c r="R394" s="2">
        <v>77</v>
      </c>
      <c r="S394" s="2">
        <v>23</v>
      </c>
      <c r="T394" s="2">
        <v>19.5</v>
      </c>
      <c r="U394" s="2">
        <f t="shared" si="6"/>
        <v>119.5</v>
      </c>
    </row>
    <row r="395" spans="1:21" x14ac:dyDescent="0.2">
      <c r="A395" t="s">
        <v>23</v>
      </c>
      <c r="B395" s="3">
        <v>45104</v>
      </c>
      <c r="C395" s="10" t="str">
        <f>TEXT(data[[#This Row],[Date]],"mmmm")</f>
        <v>June</v>
      </c>
      <c r="D395" t="s">
        <v>15</v>
      </c>
      <c r="E395" t="s">
        <v>13</v>
      </c>
      <c r="F395" t="s">
        <v>14</v>
      </c>
      <c r="G395" t="s">
        <v>21</v>
      </c>
      <c r="H395" s="11">
        <v>1512.6999999999998</v>
      </c>
      <c r="I395" s="11">
        <v>21.782879999999995</v>
      </c>
      <c r="J395" s="13">
        <f>data[[#This Row],[Clicks]]/data[[#This Row],[Impressions]]</f>
        <v>1.4399999999999998E-2</v>
      </c>
      <c r="K395" s="1">
        <v>0.66699999999999993</v>
      </c>
      <c r="L395" s="2">
        <v>14.529180959999994</v>
      </c>
      <c r="M395">
        <v>5</v>
      </c>
      <c r="N395" s="1">
        <f>IF(data[[#This Row],[Conversions]]=0,0,data[[#This Row],[Spend, Dollars]]/data[[#This Row],[Conversions]])</f>
        <v>2.9058361919999989</v>
      </c>
      <c r="O395" s="13">
        <f>data[[#This Row],[Conversions]]/data[[#This Row],[Clicks]]</f>
        <v>0.22953805924652759</v>
      </c>
      <c r="P395" s="11">
        <v>335.32799999999997</v>
      </c>
      <c r="Q395" s="11">
        <f>IF(data[[#This Row],[Spend, Dollars]]=0,0,data[[#This Row],[Total conversion value, Dollars]]/data[[#This Row],[Spend, Dollars]])</f>
        <v>23.079621688461653</v>
      </c>
      <c r="R395" s="2">
        <v>31</v>
      </c>
      <c r="S395" s="2">
        <v>7</v>
      </c>
      <c r="T395" s="2">
        <v>9</v>
      </c>
      <c r="U395" s="2">
        <f t="shared" si="6"/>
        <v>47</v>
      </c>
    </row>
    <row r="396" spans="1:21" x14ac:dyDescent="0.2">
      <c r="A396" t="s">
        <v>23</v>
      </c>
      <c r="B396" s="3">
        <v>45105</v>
      </c>
      <c r="C396" s="10" t="str">
        <f>TEXT(data[[#This Row],[Date]],"mmmm")</f>
        <v>June</v>
      </c>
      <c r="D396" t="s">
        <v>15</v>
      </c>
      <c r="E396" t="s">
        <v>13</v>
      </c>
      <c r="F396" t="s">
        <v>14</v>
      </c>
      <c r="G396" t="s">
        <v>21</v>
      </c>
      <c r="H396" s="11">
        <v>1003.8</v>
      </c>
      <c r="I396" s="11">
        <v>11.543700000000003</v>
      </c>
      <c r="J396" s="13">
        <f>data[[#This Row],[Clicks]]/data[[#This Row],[Impressions]]</f>
        <v>1.1500000000000003E-2</v>
      </c>
      <c r="K396" s="1">
        <v>0.5635</v>
      </c>
      <c r="L396" s="2">
        <v>6.5048749500000014</v>
      </c>
      <c r="M396">
        <v>6</v>
      </c>
      <c r="N396" s="1">
        <f>IF(data[[#This Row],[Conversions]]=0,0,data[[#This Row],[Spend, Dollars]]/data[[#This Row],[Conversions]])</f>
        <v>1.0841458250000002</v>
      </c>
      <c r="O396" s="13">
        <f>data[[#This Row],[Conversions]]/data[[#This Row],[Clicks]]</f>
        <v>0.51976402713168213</v>
      </c>
      <c r="P396" s="11">
        <v>63.167999999999999</v>
      </c>
      <c r="Q396" s="11">
        <f>IF(data[[#This Row],[Spend, Dollars]]=0,0,data[[#This Row],[Total conversion value, Dollars]]/data[[#This Row],[Spend, Dollars]])</f>
        <v>9.710870767777017</v>
      </c>
      <c r="R396" s="2">
        <v>53</v>
      </c>
      <c r="S396" s="2">
        <v>26</v>
      </c>
      <c r="T396" s="2">
        <v>18</v>
      </c>
      <c r="U396" s="2">
        <f t="shared" si="6"/>
        <v>97</v>
      </c>
    </row>
    <row r="397" spans="1:21" x14ac:dyDescent="0.2">
      <c r="A397" t="s">
        <v>23</v>
      </c>
      <c r="B397" s="3">
        <v>45106</v>
      </c>
      <c r="C397" s="10" t="str">
        <f>TEXT(data[[#This Row],[Date]],"mmmm")</f>
        <v>June</v>
      </c>
      <c r="D397" t="s">
        <v>15</v>
      </c>
      <c r="E397" t="s">
        <v>13</v>
      </c>
      <c r="F397" t="s">
        <v>14</v>
      </c>
      <c r="G397" t="s">
        <v>21</v>
      </c>
      <c r="H397" s="11">
        <v>1196.6999999999998</v>
      </c>
      <c r="I397" s="11">
        <v>18.788189999999997</v>
      </c>
      <c r="J397" s="13">
        <f>data[[#This Row],[Clicks]]/data[[#This Row],[Impressions]]</f>
        <v>1.5699999999999999E-2</v>
      </c>
      <c r="K397" s="1">
        <v>0.66699999999999993</v>
      </c>
      <c r="L397" s="2">
        <v>12.531722729999997</v>
      </c>
      <c r="M397">
        <v>2</v>
      </c>
      <c r="N397" s="1">
        <f>IF(data[[#This Row],[Conversions]]=0,0,data[[#This Row],[Spend, Dollars]]/data[[#This Row],[Conversions]])</f>
        <v>6.2658613649999984</v>
      </c>
      <c r="O397" s="13">
        <f>data[[#This Row],[Conversions]]/data[[#This Row],[Clicks]]</f>
        <v>0.10644984961297498</v>
      </c>
      <c r="P397" s="11">
        <v>229.82400000000001</v>
      </c>
      <c r="Q397" s="11">
        <f>IF(data[[#This Row],[Spend, Dollars]]=0,0,data[[#This Row],[Total conversion value, Dollars]]/data[[#This Row],[Spend, Dollars]])</f>
        <v>18.339377989094725</v>
      </c>
      <c r="R397" s="2">
        <v>46</v>
      </c>
      <c r="S397" s="2">
        <v>31</v>
      </c>
      <c r="T397" s="2">
        <v>18</v>
      </c>
      <c r="U397" s="2">
        <f t="shared" si="6"/>
        <v>95</v>
      </c>
    </row>
    <row r="398" spans="1:21" x14ac:dyDescent="0.2">
      <c r="A398" t="s">
        <v>23</v>
      </c>
      <c r="B398" s="3">
        <v>45107</v>
      </c>
      <c r="C398" s="10" t="str">
        <f>TEXT(data[[#This Row],[Date]],"mmmm")</f>
        <v>June</v>
      </c>
      <c r="D398" t="s">
        <v>15</v>
      </c>
      <c r="E398" t="s">
        <v>13</v>
      </c>
      <c r="F398" t="s">
        <v>14</v>
      </c>
      <c r="G398" t="s">
        <v>21</v>
      </c>
      <c r="H398" s="11">
        <v>1659.3</v>
      </c>
      <c r="I398" s="11">
        <v>28.042169999999995</v>
      </c>
      <c r="J398" s="13">
        <f>data[[#This Row],[Clicks]]/data[[#This Row],[Impressions]]</f>
        <v>1.6899999999999998E-2</v>
      </c>
      <c r="K398" s="1">
        <v>0.39099999999999996</v>
      </c>
      <c r="L398" s="2">
        <v>10.964488469999997</v>
      </c>
      <c r="M398">
        <v>3</v>
      </c>
      <c r="N398" s="1">
        <f>IF(data[[#This Row],[Conversions]]=0,0,data[[#This Row],[Spend, Dollars]]/data[[#This Row],[Conversions]])</f>
        <v>3.6548294899999991</v>
      </c>
      <c r="O398" s="13">
        <f>data[[#This Row],[Conversions]]/data[[#This Row],[Clicks]]</f>
        <v>0.10698173500838204</v>
      </c>
      <c r="P398" s="11">
        <v>188.15999999999997</v>
      </c>
      <c r="Q398" s="11">
        <f>IF(data[[#This Row],[Spend, Dollars]]=0,0,data[[#This Row],[Total conversion value, Dollars]]/data[[#This Row],[Spend, Dollars]])</f>
        <v>17.160855293416166</v>
      </c>
      <c r="R398" s="2">
        <v>54</v>
      </c>
      <c r="S398" s="2">
        <v>30</v>
      </c>
      <c r="T398" s="2">
        <v>18</v>
      </c>
      <c r="U398" s="2">
        <f t="shared" si="6"/>
        <v>102</v>
      </c>
    </row>
    <row r="399" spans="1:21" x14ac:dyDescent="0.2">
      <c r="A399" t="s">
        <v>23</v>
      </c>
      <c r="B399" s="3">
        <v>45108</v>
      </c>
      <c r="C399" s="10" t="str">
        <f>TEXT(data[[#This Row],[Date]],"mmmm")</f>
        <v>July</v>
      </c>
      <c r="D399" t="s">
        <v>15</v>
      </c>
      <c r="E399" t="s">
        <v>13</v>
      </c>
      <c r="F399" t="s">
        <v>14</v>
      </c>
      <c r="G399" t="s">
        <v>21</v>
      </c>
      <c r="H399" s="11">
        <v>1367.8999999999999</v>
      </c>
      <c r="I399" s="11">
        <v>17.23554</v>
      </c>
      <c r="J399" s="13">
        <f>data[[#This Row],[Clicks]]/data[[#This Row],[Impressions]]</f>
        <v>1.2600000000000002E-2</v>
      </c>
      <c r="K399" s="1">
        <v>1.081</v>
      </c>
      <c r="L399" s="2">
        <v>18.63161874</v>
      </c>
      <c r="M399">
        <v>4</v>
      </c>
      <c r="N399" s="1">
        <f>IF(data[[#This Row],[Conversions]]=0,0,data[[#This Row],[Spend, Dollars]]/data[[#This Row],[Conversions]])</f>
        <v>4.6579046850000001</v>
      </c>
      <c r="O399" s="13">
        <f>data[[#This Row],[Conversions]]/data[[#This Row],[Clicks]]</f>
        <v>0.23207860038037681</v>
      </c>
      <c r="P399" s="11">
        <v>6.7200000000000006</v>
      </c>
      <c r="Q399" s="11">
        <f>IF(data[[#This Row],[Spend, Dollars]]=0,0,data[[#This Row],[Total conversion value, Dollars]]/data[[#This Row],[Spend, Dollars]])</f>
        <v>0.36067719578078916</v>
      </c>
      <c r="R399" s="2">
        <v>83</v>
      </c>
      <c r="S399" s="2">
        <v>19</v>
      </c>
      <c r="T399" s="2">
        <v>19.5</v>
      </c>
      <c r="U399" s="2">
        <f t="shared" si="6"/>
        <v>121.5</v>
      </c>
    </row>
    <row r="400" spans="1:21" x14ac:dyDescent="0.2">
      <c r="A400" t="s">
        <v>23</v>
      </c>
      <c r="B400" s="3">
        <v>45109</v>
      </c>
      <c r="C400" s="10" t="str">
        <f>TEXT(data[[#This Row],[Date]],"mmmm")</f>
        <v>July</v>
      </c>
      <c r="D400" t="s">
        <v>15</v>
      </c>
      <c r="E400" t="s">
        <v>13</v>
      </c>
      <c r="F400" t="s">
        <v>14</v>
      </c>
      <c r="G400" t="s">
        <v>21</v>
      </c>
      <c r="H400" s="11">
        <v>1258.4000000000001</v>
      </c>
      <c r="I400" s="11">
        <v>24.916320000000002</v>
      </c>
      <c r="J400" s="13">
        <f>data[[#This Row],[Clicks]]/data[[#This Row],[Impressions]]</f>
        <v>1.9800000000000002E-2</v>
      </c>
      <c r="K400" s="1">
        <v>0.39100000000000001</v>
      </c>
      <c r="L400" s="2">
        <v>9.7422811200000012</v>
      </c>
      <c r="M400">
        <v>2</v>
      </c>
      <c r="N400" s="1">
        <f>IF(data[[#This Row],[Conversions]]=0,0,data[[#This Row],[Spend, Dollars]]/data[[#This Row],[Conversions]])</f>
        <v>4.8711405600000006</v>
      </c>
      <c r="O400" s="13">
        <f>data[[#This Row],[Conversions]]/data[[#This Row],[Clicks]]</f>
        <v>8.0268675309997622E-2</v>
      </c>
      <c r="P400" s="11">
        <v>311.80800000000005</v>
      </c>
      <c r="Q400" s="11">
        <f>IF(data[[#This Row],[Spend, Dollars]]=0,0,data[[#This Row],[Total conversion value, Dollars]]/data[[#This Row],[Spend, Dollars]])</f>
        <v>32.005645922071281</v>
      </c>
      <c r="R400" s="2">
        <v>37</v>
      </c>
      <c r="S400" s="2">
        <v>14</v>
      </c>
      <c r="T400" s="2">
        <v>15</v>
      </c>
      <c r="U400" s="2">
        <f t="shared" si="6"/>
        <v>66</v>
      </c>
    </row>
    <row r="401" spans="1:21" x14ac:dyDescent="0.2">
      <c r="A401" t="s">
        <v>23</v>
      </c>
      <c r="B401" s="3">
        <v>45110</v>
      </c>
      <c r="C401" s="10" t="str">
        <f>TEXT(data[[#This Row],[Date]],"mmmm")</f>
        <v>July</v>
      </c>
      <c r="D401" t="s">
        <v>15</v>
      </c>
      <c r="E401" t="s">
        <v>13</v>
      </c>
      <c r="F401" t="s">
        <v>14</v>
      </c>
      <c r="G401" t="s">
        <v>21</v>
      </c>
      <c r="H401" s="11">
        <v>1316.1999999999998</v>
      </c>
      <c r="I401" s="11">
        <v>19.479759999999999</v>
      </c>
      <c r="J401" s="13">
        <f>data[[#This Row],[Clicks]]/data[[#This Row],[Impressions]]</f>
        <v>1.4800000000000001E-2</v>
      </c>
      <c r="K401" s="1">
        <v>0.50600000000000001</v>
      </c>
      <c r="L401" s="2">
        <v>9.8567585599999994</v>
      </c>
      <c r="M401">
        <v>3</v>
      </c>
      <c r="N401" s="1">
        <f>IF(data[[#This Row],[Conversions]]=0,0,data[[#This Row],[Spend, Dollars]]/data[[#This Row],[Conversions]])</f>
        <v>3.2855861866666665</v>
      </c>
      <c r="O401" s="13">
        <f>data[[#This Row],[Conversions]]/data[[#This Row],[Clicks]]</f>
        <v>0.15400600418074967</v>
      </c>
      <c r="P401" s="11">
        <v>116.25599999999999</v>
      </c>
      <c r="Q401" s="11">
        <f>IF(data[[#This Row],[Spend, Dollars]]=0,0,data[[#This Row],[Total conversion value, Dollars]]/data[[#This Row],[Spend, Dollars]])</f>
        <v>11.794546786585791</v>
      </c>
      <c r="R401" s="2">
        <v>56</v>
      </c>
      <c r="S401" s="2">
        <v>10</v>
      </c>
      <c r="T401" s="2">
        <v>13.5</v>
      </c>
      <c r="U401" s="2">
        <f t="shared" si="6"/>
        <v>79.5</v>
      </c>
    </row>
    <row r="402" spans="1:21" x14ac:dyDescent="0.2">
      <c r="A402" t="s">
        <v>23</v>
      </c>
      <c r="B402" s="3">
        <v>45111</v>
      </c>
      <c r="C402" s="10" t="str">
        <f>TEXT(data[[#This Row],[Date]],"mmmm")</f>
        <v>July</v>
      </c>
      <c r="D402" t="s">
        <v>15</v>
      </c>
      <c r="E402" t="s">
        <v>13</v>
      </c>
      <c r="F402" t="s">
        <v>14</v>
      </c>
      <c r="G402" t="s">
        <v>21</v>
      </c>
      <c r="H402" s="11">
        <v>986.8</v>
      </c>
      <c r="I402" s="11">
        <v>20.426760000000002</v>
      </c>
      <c r="J402" s="13">
        <f>data[[#This Row],[Clicks]]/data[[#This Row],[Impressions]]</f>
        <v>2.0700000000000003E-2</v>
      </c>
      <c r="K402" s="1">
        <v>0.93149999999999988</v>
      </c>
      <c r="L402" s="2">
        <v>19.027526939999998</v>
      </c>
      <c r="M402">
        <v>2</v>
      </c>
      <c r="N402" s="1">
        <f>IF(data[[#This Row],[Conversions]]=0,0,data[[#This Row],[Spend, Dollars]]/data[[#This Row],[Conversions]])</f>
        <v>9.5137634699999989</v>
      </c>
      <c r="O402" s="13">
        <f>data[[#This Row],[Conversions]]/data[[#This Row],[Clicks]]</f>
        <v>9.7910779781032325E-2</v>
      </c>
      <c r="P402" s="11">
        <v>142.464</v>
      </c>
      <c r="Q402" s="11">
        <f>IF(data[[#This Row],[Spend, Dollars]]=0,0,data[[#This Row],[Total conversion value, Dollars]]/data[[#This Row],[Spend, Dollars]])</f>
        <v>7.4872578264761094</v>
      </c>
      <c r="R402" s="2">
        <v>63</v>
      </c>
      <c r="S402" s="2">
        <v>15</v>
      </c>
      <c r="T402" s="2">
        <v>15</v>
      </c>
      <c r="U402" s="2">
        <f t="shared" si="6"/>
        <v>93</v>
      </c>
    </row>
    <row r="403" spans="1:21" x14ac:dyDescent="0.2">
      <c r="A403" t="s">
        <v>23</v>
      </c>
      <c r="B403" s="3">
        <v>45112</v>
      </c>
      <c r="C403" s="10" t="str">
        <f>TEXT(data[[#This Row],[Date]],"mmmm")</f>
        <v>July</v>
      </c>
      <c r="D403" t="s">
        <v>15</v>
      </c>
      <c r="E403" t="s">
        <v>13</v>
      </c>
      <c r="F403" t="s">
        <v>14</v>
      </c>
      <c r="G403" t="s">
        <v>21</v>
      </c>
      <c r="H403" s="11">
        <v>1040.9000000000001</v>
      </c>
      <c r="I403" s="11">
        <v>17.07076</v>
      </c>
      <c r="J403" s="13">
        <f>data[[#This Row],[Clicks]]/data[[#This Row],[Impressions]]</f>
        <v>1.6399999999999998E-2</v>
      </c>
      <c r="K403" s="1">
        <v>0.96599999999999986</v>
      </c>
      <c r="L403" s="2">
        <v>16.490354159999999</v>
      </c>
      <c r="M403">
        <v>4</v>
      </c>
      <c r="N403" s="1">
        <f>IF(data[[#This Row],[Conversions]]=0,0,data[[#This Row],[Spend, Dollars]]/data[[#This Row],[Conversions]])</f>
        <v>4.1225885399999997</v>
      </c>
      <c r="O403" s="13">
        <f>data[[#This Row],[Conversions]]/data[[#This Row],[Clicks]]</f>
        <v>0.23431880010028844</v>
      </c>
      <c r="P403" s="11">
        <v>131.04</v>
      </c>
      <c r="Q403" s="11">
        <f>IF(data[[#This Row],[Spend, Dollars]]=0,0,data[[#This Row],[Total conversion value, Dollars]]/data[[#This Row],[Spend, Dollars]])</f>
        <v>7.9464636555749992</v>
      </c>
      <c r="R403" s="2">
        <v>34</v>
      </c>
      <c r="S403" s="2">
        <v>16</v>
      </c>
      <c r="T403" s="2">
        <v>19.5</v>
      </c>
      <c r="U403" s="2">
        <f t="shared" si="6"/>
        <v>69.5</v>
      </c>
    </row>
    <row r="404" spans="1:21" x14ac:dyDescent="0.2">
      <c r="A404" t="s">
        <v>23</v>
      </c>
      <c r="B404" s="3">
        <v>45113</v>
      </c>
      <c r="C404" s="10" t="str">
        <f>TEXT(data[[#This Row],[Date]],"mmmm")</f>
        <v>July</v>
      </c>
      <c r="D404" t="s">
        <v>15</v>
      </c>
      <c r="E404" t="s">
        <v>13</v>
      </c>
      <c r="F404" t="s">
        <v>14</v>
      </c>
      <c r="G404" t="s">
        <v>21</v>
      </c>
      <c r="H404" s="11">
        <v>1359.5</v>
      </c>
      <c r="I404" s="11">
        <v>16.585900000000002</v>
      </c>
      <c r="J404" s="13">
        <f>data[[#This Row],[Clicks]]/data[[#This Row],[Impressions]]</f>
        <v>1.2200000000000003E-2</v>
      </c>
      <c r="K404" s="1">
        <v>0.67849999999999988</v>
      </c>
      <c r="L404" s="2">
        <v>11.253533149999999</v>
      </c>
      <c r="M404">
        <v>4</v>
      </c>
      <c r="N404" s="1">
        <f>IF(data[[#This Row],[Conversions]]=0,0,data[[#This Row],[Spend, Dollars]]/data[[#This Row],[Conversions]])</f>
        <v>2.8133832874999998</v>
      </c>
      <c r="O404" s="13">
        <f>data[[#This Row],[Conversions]]/data[[#This Row],[Clicks]]</f>
        <v>0.24116870353734193</v>
      </c>
      <c r="P404" s="11">
        <v>137.08799999999999</v>
      </c>
      <c r="Q404" s="11">
        <f>IF(data[[#This Row],[Spend, Dollars]]=0,0,data[[#This Row],[Total conversion value, Dollars]]/data[[#This Row],[Spend, Dollars]])</f>
        <v>12.181774219059372</v>
      </c>
      <c r="R404" s="2">
        <v>86</v>
      </c>
      <c r="S404" s="2">
        <v>2</v>
      </c>
      <c r="T404" s="2">
        <v>19.5</v>
      </c>
      <c r="U404" s="2">
        <f t="shared" si="6"/>
        <v>107.5</v>
      </c>
    </row>
    <row r="405" spans="1:21" x14ac:dyDescent="0.2">
      <c r="A405" t="s">
        <v>23</v>
      </c>
      <c r="B405" s="3">
        <v>45114</v>
      </c>
      <c r="C405" s="10" t="str">
        <f>TEXT(data[[#This Row],[Date]],"mmmm")</f>
        <v>July</v>
      </c>
      <c r="D405" t="s">
        <v>15</v>
      </c>
      <c r="E405" t="s">
        <v>13</v>
      </c>
      <c r="F405" t="s">
        <v>14</v>
      </c>
      <c r="G405" t="s">
        <v>21</v>
      </c>
      <c r="H405" s="11">
        <v>1614.6999999999998</v>
      </c>
      <c r="I405" s="11">
        <v>33.747230000000002</v>
      </c>
      <c r="J405" s="13">
        <f>data[[#This Row],[Clicks]]/data[[#This Row],[Impressions]]</f>
        <v>2.0900000000000002E-2</v>
      </c>
      <c r="K405" s="1">
        <v>1.2764999999999997</v>
      </c>
      <c r="L405" s="2">
        <v>43.078339094999997</v>
      </c>
      <c r="M405">
        <v>2</v>
      </c>
      <c r="N405" s="1">
        <f>IF(data[[#This Row],[Conversions]]=0,0,data[[#This Row],[Spend, Dollars]]/data[[#This Row],[Conversions]])</f>
        <v>21.539169547499998</v>
      </c>
      <c r="O405" s="13">
        <f>data[[#This Row],[Conversions]]/data[[#This Row],[Clicks]]</f>
        <v>5.9264123307305516E-2</v>
      </c>
      <c r="P405" s="11">
        <v>172.70400000000001</v>
      </c>
      <c r="Q405" s="11">
        <f>IF(data[[#This Row],[Spend, Dollars]]=0,0,data[[#This Row],[Total conversion value, Dollars]]/data[[#This Row],[Spend, Dollars]])</f>
        <v>4.0090682145181722</v>
      </c>
      <c r="R405" s="2">
        <v>84</v>
      </c>
      <c r="S405" s="2">
        <v>17</v>
      </c>
      <c r="T405" s="2">
        <v>4.5</v>
      </c>
      <c r="U405" s="2">
        <f t="shared" si="6"/>
        <v>105.5</v>
      </c>
    </row>
    <row r="406" spans="1:21" x14ac:dyDescent="0.2">
      <c r="A406" t="s">
        <v>23</v>
      </c>
      <c r="B406" s="3">
        <v>45115</v>
      </c>
      <c r="C406" s="10" t="str">
        <f>TEXT(data[[#This Row],[Date]],"mmmm")</f>
        <v>July</v>
      </c>
      <c r="D406" t="s">
        <v>15</v>
      </c>
      <c r="E406" t="s">
        <v>13</v>
      </c>
      <c r="F406" t="s">
        <v>14</v>
      </c>
      <c r="G406" t="s">
        <v>21</v>
      </c>
      <c r="H406" s="11">
        <v>1408</v>
      </c>
      <c r="I406" s="11">
        <v>22.246400000000001</v>
      </c>
      <c r="J406" s="13">
        <f>data[[#This Row],[Clicks]]/data[[#This Row],[Impressions]]</f>
        <v>1.5800000000000002E-2</v>
      </c>
      <c r="K406" s="1">
        <v>0.45999999999999996</v>
      </c>
      <c r="L406" s="2">
        <v>10.233344000000001</v>
      </c>
      <c r="M406">
        <v>5</v>
      </c>
      <c r="N406" s="1">
        <f>IF(data[[#This Row],[Conversions]]=0,0,data[[#This Row],[Spend, Dollars]]/data[[#This Row],[Conversions]])</f>
        <v>2.0466688</v>
      </c>
      <c r="O406" s="13">
        <f>data[[#This Row],[Conversions]]/data[[#This Row],[Clicks]]</f>
        <v>0.22475546605293439</v>
      </c>
      <c r="P406" s="11">
        <v>86.015999999999991</v>
      </c>
      <c r="Q406" s="11">
        <f>IF(data[[#This Row],[Spend, Dollars]]=0,0,data[[#This Row],[Total conversion value, Dollars]]/data[[#This Row],[Spend, Dollars]])</f>
        <v>8.4054635513083493</v>
      </c>
      <c r="R406" s="2">
        <v>54</v>
      </c>
      <c r="S406" s="2">
        <v>22</v>
      </c>
      <c r="T406" s="2">
        <v>19.5</v>
      </c>
      <c r="U406" s="2">
        <f t="shared" si="6"/>
        <v>95.5</v>
      </c>
    </row>
    <row r="407" spans="1:21" x14ac:dyDescent="0.2">
      <c r="A407" t="s">
        <v>23</v>
      </c>
      <c r="B407" s="3">
        <v>45116</v>
      </c>
      <c r="C407" s="10" t="str">
        <f>TEXT(data[[#This Row],[Date]],"mmmm")</f>
        <v>July</v>
      </c>
      <c r="D407" t="s">
        <v>15</v>
      </c>
      <c r="E407" t="s">
        <v>13</v>
      </c>
      <c r="F407" t="s">
        <v>14</v>
      </c>
      <c r="G407" t="s">
        <v>21</v>
      </c>
      <c r="H407" s="11">
        <v>1205.8999999999999</v>
      </c>
      <c r="I407" s="11">
        <v>16.641420000000004</v>
      </c>
      <c r="J407" s="13">
        <f>data[[#This Row],[Clicks]]/data[[#This Row],[Impressions]]</f>
        <v>1.3800000000000005E-2</v>
      </c>
      <c r="K407" s="1">
        <v>1.0004999999999997</v>
      </c>
      <c r="L407" s="2">
        <v>16.64974071</v>
      </c>
      <c r="M407">
        <v>3</v>
      </c>
      <c r="N407" s="1">
        <f>IF(data[[#This Row],[Conversions]]=0,0,data[[#This Row],[Spend, Dollars]]/data[[#This Row],[Conversions]])</f>
        <v>5.5499135700000002</v>
      </c>
      <c r="O407" s="13">
        <f>data[[#This Row],[Conversions]]/data[[#This Row],[Clicks]]</f>
        <v>0.18027307765803635</v>
      </c>
      <c r="P407" s="11">
        <v>53.760000000000005</v>
      </c>
      <c r="Q407" s="11">
        <f>IF(data[[#This Row],[Spend, Dollars]]=0,0,data[[#This Row],[Total conversion value, Dollars]]/data[[#This Row],[Spend, Dollars]])</f>
        <v>3.2288791120759748</v>
      </c>
      <c r="R407" s="2">
        <v>54</v>
      </c>
      <c r="S407" s="2">
        <v>26</v>
      </c>
      <c r="T407" s="2">
        <v>15</v>
      </c>
      <c r="U407" s="2">
        <f t="shared" si="6"/>
        <v>95</v>
      </c>
    </row>
    <row r="408" spans="1:21" x14ac:dyDescent="0.2">
      <c r="A408" t="s">
        <v>23</v>
      </c>
      <c r="B408" s="3">
        <v>45117</v>
      </c>
      <c r="C408" s="10" t="str">
        <f>TEXT(data[[#This Row],[Date]],"mmmm")</f>
        <v>July</v>
      </c>
      <c r="D408" t="s">
        <v>15</v>
      </c>
      <c r="E408" t="s">
        <v>13</v>
      </c>
      <c r="F408" t="s">
        <v>14</v>
      </c>
      <c r="G408" t="s">
        <v>21</v>
      </c>
      <c r="H408" s="11">
        <v>1003</v>
      </c>
      <c r="I408" s="11">
        <v>16.950699999999998</v>
      </c>
      <c r="J408" s="13">
        <f>data[[#This Row],[Clicks]]/data[[#This Row],[Impressions]]</f>
        <v>1.6899999999999998E-2</v>
      </c>
      <c r="K408" s="1">
        <v>0.60949999999999993</v>
      </c>
      <c r="L408" s="2">
        <v>10.331451649999998</v>
      </c>
      <c r="M408">
        <v>6</v>
      </c>
      <c r="N408" s="1">
        <f>IF(data[[#This Row],[Conversions]]=0,0,data[[#This Row],[Spend, Dollars]]/data[[#This Row],[Conversions]])</f>
        <v>1.721908608333333</v>
      </c>
      <c r="O408" s="13">
        <f>data[[#This Row],[Conversions]]/data[[#This Row],[Clicks]]</f>
        <v>0.35396768275056495</v>
      </c>
      <c r="P408" s="11">
        <v>109.536</v>
      </c>
      <c r="Q408" s="11">
        <f>IF(data[[#This Row],[Spend, Dollars]]=0,0,data[[#This Row],[Total conversion value, Dollars]]/data[[#This Row],[Spend, Dollars]])</f>
        <v>10.602188705979186</v>
      </c>
      <c r="R408" s="2">
        <v>72</v>
      </c>
      <c r="S408" s="2">
        <v>31</v>
      </c>
      <c r="T408" s="2">
        <v>16.5</v>
      </c>
      <c r="U408" s="2">
        <f t="shared" si="6"/>
        <v>119.5</v>
      </c>
    </row>
    <row r="409" spans="1:21" x14ac:dyDescent="0.2">
      <c r="A409" t="s">
        <v>23</v>
      </c>
      <c r="B409" s="3">
        <v>45118</v>
      </c>
      <c r="C409" s="10" t="str">
        <f>TEXT(data[[#This Row],[Date]],"mmmm")</f>
        <v>July</v>
      </c>
      <c r="D409" t="s">
        <v>15</v>
      </c>
      <c r="E409" t="s">
        <v>13</v>
      </c>
      <c r="F409" t="s">
        <v>14</v>
      </c>
      <c r="G409" t="s">
        <v>21</v>
      </c>
      <c r="H409" s="11">
        <v>1257.0999999999999</v>
      </c>
      <c r="I409" s="11">
        <v>22.376379999999997</v>
      </c>
      <c r="J409" s="13">
        <f>data[[#This Row],[Clicks]]/data[[#This Row],[Impressions]]</f>
        <v>1.78E-2</v>
      </c>
      <c r="K409" s="1">
        <v>0.56349999999999989</v>
      </c>
      <c r="L409" s="2">
        <v>12.609090129999997</v>
      </c>
      <c r="M409">
        <v>4</v>
      </c>
      <c r="N409" s="1">
        <f>IF(data[[#This Row],[Conversions]]=0,0,data[[#This Row],[Spend, Dollars]]/data[[#This Row],[Conversions]])</f>
        <v>3.1522725324999992</v>
      </c>
      <c r="O409" s="13">
        <f>data[[#This Row],[Conversions]]/data[[#This Row],[Clicks]]</f>
        <v>0.17875992452755987</v>
      </c>
      <c r="P409" s="11">
        <v>214.36800000000002</v>
      </c>
      <c r="Q409" s="11">
        <f>IF(data[[#This Row],[Spend, Dollars]]=0,0,data[[#This Row],[Total conversion value, Dollars]]/data[[#This Row],[Spend, Dollars]])</f>
        <v>17.001068101652159</v>
      </c>
      <c r="R409" s="2">
        <v>86</v>
      </c>
      <c r="S409" s="2">
        <v>24</v>
      </c>
      <c r="T409" s="2">
        <v>15</v>
      </c>
      <c r="U409" s="2">
        <f t="shared" si="6"/>
        <v>125</v>
      </c>
    </row>
    <row r="410" spans="1:21" x14ac:dyDescent="0.2">
      <c r="A410" t="s">
        <v>23</v>
      </c>
      <c r="B410" s="3">
        <v>45119</v>
      </c>
      <c r="C410" s="10" t="str">
        <f>TEXT(data[[#This Row],[Date]],"mmmm")</f>
        <v>July</v>
      </c>
      <c r="D410" t="s">
        <v>15</v>
      </c>
      <c r="E410" t="s">
        <v>13</v>
      </c>
      <c r="F410" t="s">
        <v>14</v>
      </c>
      <c r="G410" t="s">
        <v>21</v>
      </c>
      <c r="H410" s="11">
        <v>1384.3999999999999</v>
      </c>
      <c r="I410" s="11">
        <v>17.443439999999999</v>
      </c>
      <c r="J410" s="13">
        <f>data[[#This Row],[Clicks]]/data[[#This Row],[Impressions]]</f>
        <v>1.26E-2</v>
      </c>
      <c r="K410" s="1">
        <v>1.357</v>
      </c>
      <c r="L410" s="2">
        <v>23.670748079999999</v>
      </c>
      <c r="M410">
        <v>6</v>
      </c>
      <c r="N410" s="1">
        <f>IF(data[[#This Row],[Conversions]]=0,0,data[[#This Row],[Spend, Dollars]]/data[[#This Row],[Conversions]])</f>
        <v>3.9451246799999997</v>
      </c>
      <c r="O410" s="13">
        <f>data[[#This Row],[Conversions]]/data[[#This Row],[Clicks]]</f>
        <v>0.34396885018092765</v>
      </c>
      <c r="P410" s="11">
        <v>51.84</v>
      </c>
      <c r="Q410" s="11">
        <f>IF(data[[#This Row],[Spend, Dollars]]=0,0,data[[#This Row],[Total conversion value, Dollars]]/data[[#This Row],[Spend, Dollars]])</f>
        <v>2.1900448530311092</v>
      </c>
      <c r="R410" s="2">
        <v>47</v>
      </c>
      <c r="S410" s="2">
        <v>18</v>
      </c>
      <c r="T410" s="2">
        <v>22.5</v>
      </c>
      <c r="U410" s="2">
        <f t="shared" si="6"/>
        <v>87.5</v>
      </c>
    </row>
    <row r="411" spans="1:21" x14ac:dyDescent="0.2">
      <c r="A411" t="s">
        <v>23</v>
      </c>
      <c r="B411" s="3">
        <v>45120</v>
      </c>
      <c r="C411" s="10" t="str">
        <f>TEXT(data[[#This Row],[Date]],"mmmm")</f>
        <v>July</v>
      </c>
      <c r="D411" t="s">
        <v>15</v>
      </c>
      <c r="E411" t="s">
        <v>13</v>
      </c>
      <c r="F411" t="s">
        <v>14</v>
      </c>
      <c r="G411" t="s">
        <v>21</v>
      </c>
      <c r="H411" s="11">
        <v>1316.5</v>
      </c>
      <c r="I411" s="11">
        <v>24.7502</v>
      </c>
      <c r="J411" s="13">
        <f>data[[#This Row],[Clicks]]/data[[#This Row],[Impressions]]</f>
        <v>1.8800000000000001E-2</v>
      </c>
      <c r="K411" s="1">
        <v>0.86249999999999993</v>
      </c>
      <c r="L411" s="2">
        <v>21.347047499999999</v>
      </c>
      <c r="M411">
        <v>2</v>
      </c>
      <c r="N411" s="1">
        <f>IF(data[[#This Row],[Conversions]]=0,0,data[[#This Row],[Spend, Dollars]]/data[[#This Row],[Conversions]])</f>
        <v>10.673523749999999</v>
      </c>
      <c r="O411" s="13">
        <f>data[[#This Row],[Conversions]]/data[[#This Row],[Clicks]]</f>
        <v>8.0807427818765099E-2</v>
      </c>
      <c r="P411" s="11">
        <v>133.05599999999998</v>
      </c>
      <c r="Q411" s="11">
        <f>IF(data[[#This Row],[Spend, Dollars]]=0,0,data[[#This Row],[Total conversion value, Dollars]]/data[[#This Row],[Spend, Dollars]])</f>
        <v>6.2329931106397733</v>
      </c>
      <c r="R411" s="2">
        <v>39</v>
      </c>
      <c r="S411" s="2">
        <v>28</v>
      </c>
      <c r="T411" s="2">
        <v>10.5</v>
      </c>
      <c r="U411" s="2">
        <f t="shared" si="6"/>
        <v>77.5</v>
      </c>
    </row>
    <row r="412" spans="1:21" x14ac:dyDescent="0.2">
      <c r="A412" t="s">
        <v>23</v>
      </c>
      <c r="B412" s="3">
        <v>45121</v>
      </c>
      <c r="C412" s="10" t="str">
        <f>TEXT(data[[#This Row],[Date]],"mmmm")</f>
        <v>July</v>
      </c>
      <c r="D412" t="s">
        <v>15</v>
      </c>
      <c r="E412" t="s">
        <v>13</v>
      </c>
      <c r="F412" t="s">
        <v>14</v>
      </c>
      <c r="G412" t="s">
        <v>21</v>
      </c>
      <c r="H412" s="11">
        <v>1440.3999999999999</v>
      </c>
      <c r="I412" s="11">
        <v>24.774879999999996</v>
      </c>
      <c r="J412" s="13">
        <f>data[[#This Row],[Clicks]]/data[[#This Row],[Impressions]]</f>
        <v>1.72E-2</v>
      </c>
      <c r="K412" s="1">
        <v>0.74749999999999994</v>
      </c>
      <c r="L412" s="2">
        <v>18.519222799999994</v>
      </c>
      <c r="M412">
        <v>3</v>
      </c>
      <c r="N412" s="1">
        <f>IF(data[[#This Row],[Conversions]]=0,0,data[[#This Row],[Spend, Dollars]]/data[[#This Row],[Conversions]])</f>
        <v>6.1730742666666645</v>
      </c>
      <c r="O412" s="13">
        <f>data[[#This Row],[Conversions]]/data[[#This Row],[Clicks]]</f>
        <v>0.12109039478697779</v>
      </c>
      <c r="P412" s="11">
        <v>180.768</v>
      </c>
      <c r="Q412" s="11">
        <f>IF(data[[#This Row],[Spend, Dollars]]=0,0,data[[#This Row],[Total conversion value, Dollars]]/data[[#This Row],[Spend, Dollars]])</f>
        <v>9.7611007736242605</v>
      </c>
      <c r="R412" s="2">
        <v>46</v>
      </c>
      <c r="S412" s="2">
        <v>27</v>
      </c>
      <c r="T412" s="2">
        <v>22.5</v>
      </c>
      <c r="U412" s="2">
        <f t="shared" si="6"/>
        <v>95.5</v>
      </c>
    </row>
    <row r="413" spans="1:21" x14ac:dyDescent="0.2">
      <c r="A413" t="s">
        <v>23</v>
      </c>
      <c r="B413" s="3">
        <v>45122</v>
      </c>
      <c r="C413" s="10" t="str">
        <f>TEXT(data[[#This Row],[Date]],"mmmm")</f>
        <v>July</v>
      </c>
      <c r="D413" t="s">
        <v>15</v>
      </c>
      <c r="E413" t="s">
        <v>13</v>
      </c>
      <c r="F413" t="s">
        <v>14</v>
      </c>
      <c r="G413" t="s">
        <v>21</v>
      </c>
      <c r="H413" s="11">
        <v>1608.1</v>
      </c>
      <c r="I413" s="11">
        <v>22.835020000000007</v>
      </c>
      <c r="J413" s="13">
        <f>data[[#This Row],[Clicks]]/data[[#This Row],[Impressions]]</f>
        <v>1.4200000000000006E-2</v>
      </c>
      <c r="K413" s="1">
        <v>0.90849999999999997</v>
      </c>
      <c r="L413" s="2">
        <v>20.745615670000007</v>
      </c>
      <c r="M413">
        <v>6</v>
      </c>
      <c r="N413" s="1">
        <f>IF(data[[#This Row],[Conversions]]=0,0,data[[#This Row],[Spend, Dollars]]/data[[#This Row],[Conversions]])</f>
        <v>3.4576026116666676</v>
      </c>
      <c r="O413" s="13">
        <f>data[[#This Row],[Conversions]]/data[[#This Row],[Clicks]]</f>
        <v>0.26275431333101518</v>
      </c>
      <c r="P413" s="11">
        <v>94.75200000000001</v>
      </c>
      <c r="Q413" s="11">
        <f>IF(data[[#This Row],[Spend, Dollars]]=0,0,data[[#This Row],[Total conversion value, Dollars]]/data[[#This Row],[Spend, Dollars]])</f>
        <v>4.5673264899542012</v>
      </c>
      <c r="R413" s="2">
        <v>47</v>
      </c>
      <c r="S413" s="2">
        <v>5</v>
      </c>
      <c r="T413" s="2">
        <v>22.5</v>
      </c>
      <c r="U413" s="2">
        <f t="shared" si="6"/>
        <v>74.5</v>
      </c>
    </row>
    <row r="414" spans="1:21" x14ac:dyDescent="0.2">
      <c r="A414" t="s">
        <v>23</v>
      </c>
      <c r="B414" s="3">
        <v>45123</v>
      </c>
      <c r="C414" s="10" t="str">
        <f>TEXT(data[[#This Row],[Date]],"mmmm")</f>
        <v>July</v>
      </c>
      <c r="D414" t="s">
        <v>15</v>
      </c>
      <c r="E414" t="s">
        <v>13</v>
      </c>
      <c r="F414" t="s">
        <v>14</v>
      </c>
      <c r="G414" t="s">
        <v>21</v>
      </c>
      <c r="H414" s="11">
        <v>1237.9000000000001</v>
      </c>
      <c r="I414" s="11">
        <v>24.262840000000001</v>
      </c>
      <c r="J414" s="13">
        <f>data[[#This Row],[Clicks]]/data[[#This Row],[Impressions]]</f>
        <v>1.9599999999999999E-2</v>
      </c>
      <c r="K414" s="1">
        <v>0.55199999999999994</v>
      </c>
      <c r="L414" s="2">
        <v>13.393087679999999</v>
      </c>
      <c r="M414">
        <v>1</v>
      </c>
      <c r="N414" s="1">
        <f>IF(data[[#This Row],[Conversions]]=0,0,data[[#This Row],[Spend, Dollars]]/data[[#This Row],[Conversions]])</f>
        <v>13.393087679999999</v>
      </c>
      <c r="O414" s="13">
        <f>data[[#This Row],[Conversions]]/data[[#This Row],[Clicks]]</f>
        <v>4.1215290543069154E-2</v>
      </c>
      <c r="P414" s="11">
        <v>0</v>
      </c>
      <c r="Q414" s="11">
        <f>IF(data[[#This Row],[Spend, Dollars]]=0,0,data[[#This Row],[Total conversion value, Dollars]]/data[[#This Row],[Spend, Dollars]])</f>
        <v>0</v>
      </c>
      <c r="R414" s="2">
        <v>41</v>
      </c>
      <c r="S414" s="2">
        <v>24</v>
      </c>
      <c r="T414" s="2">
        <v>16.5</v>
      </c>
      <c r="U414" s="2">
        <f t="shared" si="6"/>
        <v>81.5</v>
      </c>
    </row>
    <row r="415" spans="1:21" x14ac:dyDescent="0.2">
      <c r="A415" t="s">
        <v>23</v>
      </c>
      <c r="B415" s="3">
        <v>45124</v>
      </c>
      <c r="C415" s="10" t="str">
        <f>TEXT(data[[#This Row],[Date]],"mmmm")</f>
        <v>July</v>
      </c>
      <c r="D415" t="s">
        <v>15</v>
      </c>
      <c r="E415" t="s">
        <v>13</v>
      </c>
      <c r="F415" t="s">
        <v>14</v>
      </c>
      <c r="G415" t="s">
        <v>21</v>
      </c>
      <c r="H415" s="11">
        <v>1139.6999999999998</v>
      </c>
      <c r="I415" s="11">
        <v>17.551379999999998</v>
      </c>
      <c r="J415" s="13">
        <f>data[[#This Row],[Clicks]]/data[[#This Row],[Impressions]]</f>
        <v>1.54E-2</v>
      </c>
      <c r="K415" s="1">
        <v>0.28749999999999998</v>
      </c>
      <c r="L415" s="2">
        <v>5.0460217499999995</v>
      </c>
      <c r="M415">
        <v>6</v>
      </c>
      <c r="N415" s="1">
        <f>IF(data[[#This Row],[Conversions]]=0,0,data[[#This Row],[Spend, Dollars]]/data[[#This Row],[Conversions]])</f>
        <v>0.84100362499999992</v>
      </c>
      <c r="O415" s="13">
        <f>data[[#This Row],[Conversions]]/data[[#This Row],[Clicks]]</f>
        <v>0.34185346109536691</v>
      </c>
      <c r="P415" s="11">
        <v>51.743999999999993</v>
      </c>
      <c r="Q415" s="11">
        <f>IF(data[[#This Row],[Spend, Dollars]]=0,0,data[[#This Row],[Total conversion value, Dollars]]/data[[#This Row],[Spend, Dollars]])</f>
        <v>10.254414777344152</v>
      </c>
      <c r="R415" s="2">
        <v>27</v>
      </c>
      <c r="S415" s="2">
        <v>4</v>
      </c>
      <c r="T415" s="2">
        <v>13.5</v>
      </c>
      <c r="U415" s="2">
        <f t="shared" si="6"/>
        <v>44.5</v>
      </c>
    </row>
    <row r="416" spans="1:21" x14ac:dyDescent="0.2">
      <c r="A416" t="s">
        <v>23</v>
      </c>
      <c r="B416" s="3">
        <v>45125</v>
      </c>
      <c r="C416" s="10" t="str">
        <f>TEXT(data[[#This Row],[Date]],"mmmm")</f>
        <v>July</v>
      </c>
      <c r="D416" t="s">
        <v>15</v>
      </c>
      <c r="E416" t="s">
        <v>13</v>
      </c>
      <c r="F416" t="s">
        <v>14</v>
      </c>
      <c r="G416" t="s">
        <v>21</v>
      </c>
      <c r="H416" s="11">
        <v>1448.5</v>
      </c>
      <c r="I416" s="11">
        <v>28.535449999999997</v>
      </c>
      <c r="J416" s="13">
        <f>data[[#This Row],[Clicks]]/data[[#This Row],[Impressions]]</f>
        <v>1.9699999999999999E-2</v>
      </c>
      <c r="K416" s="1">
        <v>0.52900000000000003</v>
      </c>
      <c r="L416" s="2">
        <v>15.09525305</v>
      </c>
      <c r="M416">
        <v>5</v>
      </c>
      <c r="N416" s="1">
        <f>IF(data[[#This Row],[Conversions]]=0,0,data[[#This Row],[Spend, Dollars]]/data[[#This Row],[Conversions]])</f>
        <v>3.0190506099999999</v>
      </c>
      <c r="O416" s="13">
        <f>data[[#This Row],[Conversions]]/data[[#This Row],[Clicks]]</f>
        <v>0.17522064659923009</v>
      </c>
      <c r="P416" s="11">
        <v>22.080000000000002</v>
      </c>
      <c r="Q416" s="11">
        <f>IF(data[[#This Row],[Spend, Dollars]]=0,0,data[[#This Row],[Total conversion value, Dollars]]/data[[#This Row],[Spend, Dollars]])</f>
        <v>1.4627114846544425</v>
      </c>
      <c r="R416" s="2">
        <v>28</v>
      </c>
      <c r="S416" s="2">
        <v>1</v>
      </c>
      <c r="T416" s="2">
        <v>1.5</v>
      </c>
      <c r="U416" s="2">
        <f t="shared" si="6"/>
        <v>30.5</v>
      </c>
    </row>
    <row r="417" spans="1:21" x14ac:dyDescent="0.2">
      <c r="A417" t="s">
        <v>23</v>
      </c>
      <c r="B417" s="3">
        <v>45126</v>
      </c>
      <c r="C417" s="10" t="str">
        <f>TEXT(data[[#This Row],[Date]],"mmmm")</f>
        <v>July</v>
      </c>
      <c r="D417" t="s">
        <v>15</v>
      </c>
      <c r="E417" t="s">
        <v>13</v>
      </c>
      <c r="F417" t="s">
        <v>14</v>
      </c>
      <c r="G417" t="s">
        <v>21</v>
      </c>
      <c r="H417" s="11">
        <v>1408.5</v>
      </c>
      <c r="I417" s="11">
        <v>25.775550000000006</v>
      </c>
      <c r="J417" s="13">
        <f>data[[#This Row],[Clicks]]/data[[#This Row],[Impressions]]</f>
        <v>1.8300000000000004E-2</v>
      </c>
      <c r="K417" s="1">
        <v>1.1500000000000008E-2</v>
      </c>
      <c r="L417" s="2">
        <v>0.29641882500000027</v>
      </c>
      <c r="M417">
        <v>4</v>
      </c>
      <c r="N417" s="1">
        <f>IF(data[[#This Row],[Conversions]]=0,0,data[[#This Row],[Spend, Dollars]]/data[[#This Row],[Conversions]])</f>
        <v>7.4104706250000069E-2</v>
      </c>
      <c r="O417" s="13">
        <f>data[[#This Row],[Conversions]]/data[[#This Row],[Clicks]]</f>
        <v>0.15518582532671463</v>
      </c>
      <c r="P417" s="11">
        <v>99.455999999999989</v>
      </c>
      <c r="Q417" s="11">
        <f>IF(data[[#This Row],[Spend, Dollars]]=0,0,data[[#This Row],[Total conversion value, Dollars]]/data[[#This Row],[Spend, Dollars]])</f>
        <v>335.52524877595039</v>
      </c>
      <c r="R417" s="2">
        <v>47</v>
      </c>
      <c r="S417" s="2">
        <v>14</v>
      </c>
      <c r="T417" s="2">
        <v>18</v>
      </c>
      <c r="U417" s="2">
        <f t="shared" si="6"/>
        <v>79</v>
      </c>
    </row>
    <row r="418" spans="1:21" x14ac:dyDescent="0.2">
      <c r="A418" t="s">
        <v>23</v>
      </c>
      <c r="B418" s="3">
        <v>45127</v>
      </c>
      <c r="C418" s="10" t="str">
        <f>TEXT(data[[#This Row],[Date]],"mmmm")</f>
        <v>July</v>
      </c>
      <c r="D418" t="s">
        <v>15</v>
      </c>
      <c r="E418" t="s">
        <v>13</v>
      </c>
      <c r="F418" t="s">
        <v>14</v>
      </c>
      <c r="G418" t="s">
        <v>21</v>
      </c>
      <c r="H418" s="11">
        <v>1309</v>
      </c>
      <c r="I418" s="11">
        <v>16.100700000000003</v>
      </c>
      <c r="J418" s="13">
        <f>data[[#This Row],[Clicks]]/data[[#This Row],[Impressions]]</f>
        <v>1.2300000000000002E-2</v>
      </c>
      <c r="K418" s="1">
        <v>1.2535000000000003</v>
      </c>
      <c r="L418" s="2">
        <v>20.18222745000001</v>
      </c>
      <c r="M418">
        <v>4</v>
      </c>
      <c r="N418" s="1">
        <f>IF(data[[#This Row],[Conversions]]=0,0,data[[#This Row],[Spend, Dollars]]/data[[#This Row],[Conversions]])</f>
        <v>5.0455568625000025</v>
      </c>
      <c r="O418" s="13">
        <f>data[[#This Row],[Conversions]]/data[[#This Row],[Clicks]]</f>
        <v>0.24843640338618814</v>
      </c>
      <c r="P418" s="11">
        <v>50.4</v>
      </c>
      <c r="Q418" s="11">
        <f>IF(data[[#This Row],[Spend, Dollars]]=0,0,data[[#This Row],[Total conversion value, Dollars]]/data[[#This Row],[Spend, Dollars]])</f>
        <v>2.4972466554973827</v>
      </c>
      <c r="R418" s="2">
        <v>13</v>
      </c>
      <c r="S418" s="2">
        <v>14</v>
      </c>
      <c r="T418" s="2">
        <v>13.5</v>
      </c>
      <c r="U418" s="2">
        <f t="shared" si="6"/>
        <v>40.5</v>
      </c>
    </row>
    <row r="419" spans="1:21" x14ac:dyDescent="0.2">
      <c r="A419" t="s">
        <v>23</v>
      </c>
      <c r="B419" s="3">
        <v>45128</v>
      </c>
      <c r="C419" s="10" t="str">
        <f>TEXT(data[[#This Row],[Date]],"mmmm")</f>
        <v>July</v>
      </c>
      <c r="D419" t="s">
        <v>15</v>
      </c>
      <c r="E419" t="s">
        <v>13</v>
      </c>
      <c r="F419" t="s">
        <v>14</v>
      </c>
      <c r="G419" t="s">
        <v>21</v>
      </c>
      <c r="H419" s="11">
        <v>1503.6999999999998</v>
      </c>
      <c r="I419" s="11">
        <v>25.111789999999996</v>
      </c>
      <c r="J419" s="13">
        <f>data[[#This Row],[Clicks]]/data[[#This Row],[Impressions]]</f>
        <v>1.67E-2</v>
      </c>
      <c r="K419" s="1">
        <v>0.39100000000000007</v>
      </c>
      <c r="L419" s="2">
        <v>9.8187098899999992</v>
      </c>
      <c r="M419">
        <v>4</v>
      </c>
      <c r="N419" s="1">
        <f>IF(data[[#This Row],[Conversions]]=0,0,data[[#This Row],[Spend, Dollars]]/data[[#This Row],[Conversions]])</f>
        <v>2.4546774724999998</v>
      </c>
      <c r="O419" s="13">
        <f>data[[#This Row],[Conversions]]/data[[#This Row],[Clicks]]</f>
        <v>0.15928772899104368</v>
      </c>
      <c r="P419" s="11">
        <v>185.47200000000001</v>
      </c>
      <c r="Q419" s="11">
        <f>IF(data[[#This Row],[Spend, Dollars]]=0,0,data[[#This Row],[Total conversion value, Dollars]]/data[[#This Row],[Spend, Dollars]])</f>
        <v>18.889650685055532</v>
      </c>
      <c r="R419" s="2">
        <v>2</v>
      </c>
      <c r="S419" s="2">
        <v>19</v>
      </c>
      <c r="T419" s="2">
        <v>6</v>
      </c>
      <c r="U419" s="2">
        <f t="shared" si="6"/>
        <v>27</v>
      </c>
    </row>
    <row r="420" spans="1:21" x14ac:dyDescent="0.2">
      <c r="A420" t="s">
        <v>23</v>
      </c>
      <c r="B420" s="3">
        <v>45129</v>
      </c>
      <c r="C420" s="10" t="str">
        <f>TEXT(data[[#This Row],[Date]],"mmmm")</f>
        <v>July</v>
      </c>
      <c r="D420" t="s">
        <v>15</v>
      </c>
      <c r="E420" t="s">
        <v>13</v>
      </c>
      <c r="F420" t="s">
        <v>14</v>
      </c>
      <c r="G420" t="s">
        <v>21</v>
      </c>
      <c r="H420" s="11">
        <v>1532</v>
      </c>
      <c r="I420" s="11">
        <v>22.826799999999999</v>
      </c>
      <c r="J420" s="13">
        <f>data[[#This Row],[Clicks]]/data[[#This Row],[Impressions]]</f>
        <v>1.4899999999999998E-2</v>
      </c>
      <c r="K420" s="1">
        <v>0.18399999999999991</v>
      </c>
      <c r="L420" s="2">
        <v>4.2001311999999977</v>
      </c>
      <c r="M420">
        <v>6</v>
      </c>
      <c r="N420" s="1">
        <f>IF(data[[#This Row],[Conversions]]=0,0,data[[#This Row],[Spend, Dollars]]/data[[#This Row],[Conversions]])</f>
        <v>0.70002186666666633</v>
      </c>
      <c r="O420" s="13">
        <f>data[[#This Row],[Conversions]]/data[[#This Row],[Clicks]]</f>
        <v>0.26284893195717318</v>
      </c>
      <c r="P420" s="11">
        <v>78.623999999999995</v>
      </c>
      <c r="Q420" s="11">
        <f>IF(data[[#This Row],[Spend, Dollars]]=0,0,data[[#This Row],[Total conversion value, Dollars]]/data[[#This Row],[Spend, Dollars]])</f>
        <v>18.719415241123905</v>
      </c>
      <c r="R420" s="2">
        <v>15</v>
      </c>
      <c r="S420" s="2">
        <v>17</v>
      </c>
      <c r="T420" s="2">
        <v>19.5</v>
      </c>
      <c r="U420" s="2">
        <f t="shared" si="6"/>
        <v>51.5</v>
      </c>
    </row>
    <row r="421" spans="1:21" x14ac:dyDescent="0.2">
      <c r="A421" t="s">
        <v>23</v>
      </c>
      <c r="B421" s="3">
        <v>45130</v>
      </c>
      <c r="C421" s="10" t="str">
        <f>TEXT(data[[#This Row],[Date]],"mmmm")</f>
        <v>July</v>
      </c>
      <c r="D421" t="s">
        <v>15</v>
      </c>
      <c r="E421" t="s">
        <v>13</v>
      </c>
      <c r="F421" t="s">
        <v>14</v>
      </c>
      <c r="G421" t="s">
        <v>21</v>
      </c>
      <c r="H421" s="11">
        <v>1234.3999999999999</v>
      </c>
      <c r="I421" s="11">
        <v>16.911279999999998</v>
      </c>
      <c r="J421" s="13">
        <f>data[[#This Row],[Clicks]]/data[[#This Row],[Impressions]]</f>
        <v>1.37E-2</v>
      </c>
      <c r="K421" s="1">
        <v>0.74749999999999983</v>
      </c>
      <c r="L421" s="2">
        <v>12.641181799999995</v>
      </c>
      <c r="M421">
        <v>4</v>
      </c>
      <c r="N421" s="1">
        <f>IF(data[[#This Row],[Conversions]]=0,0,data[[#This Row],[Spend, Dollars]]/data[[#This Row],[Conversions]])</f>
        <v>3.1602954499999987</v>
      </c>
      <c r="O421" s="13">
        <f>data[[#This Row],[Conversions]]/data[[#This Row],[Clicks]]</f>
        <v>0.23652851824344465</v>
      </c>
      <c r="P421" s="11">
        <v>36.480000000000004</v>
      </c>
      <c r="Q421" s="11">
        <f>IF(data[[#This Row],[Spend, Dollars]]=0,0,data[[#This Row],[Total conversion value, Dollars]]/data[[#This Row],[Spend, Dollars]])</f>
        <v>2.8858061356257072</v>
      </c>
      <c r="R421" s="2">
        <v>63</v>
      </c>
      <c r="S421" s="2">
        <v>11</v>
      </c>
      <c r="T421" s="2">
        <v>18</v>
      </c>
      <c r="U421" s="2">
        <f t="shared" si="6"/>
        <v>92</v>
      </c>
    </row>
    <row r="422" spans="1:21" x14ac:dyDescent="0.2">
      <c r="A422" t="s">
        <v>23</v>
      </c>
      <c r="B422" s="3">
        <v>45131</v>
      </c>
      <c r="C422" s="10" t="str">
        <f>TEXT(data[[#This Row],[Date]],"mmmm")</f>
        <v>July</v>
      </c>
      <c r="D422" t="s">
        <v>15</v>
      </c>
      <c r="E422" t="s">
        <v>13</v>
      </c>
      <c r="F422" t="s">
        <v>14</v>
      </c>
      <c r="G422" t="s">
        <v>21</v>
      </c>
      <c r="H422" s="11">
        <v>1111.0999999999999</v>
      </c>
      <c r="I422" s="11">
        <v>22.221999999999998</v>
      </c>
      <c r="J422" s="13">
        <f>data[[#This Row],[Clicks]]/data[[#This Row],[Impressions]]</f>
        <v>0.02</v>
      </c>
      <c r="K422" s="1">
        <v>1.1729999999999998</v>
      </c>
      <c r="L422" s="2">
        <v>26.066405999999994</v>
      </c>
      <c r="M422">
        <v>7</v>
      </c>
      <c r="N422" s="1">
        <f>IF(data[[#This Row],[Conversions]]=0,0,data[[#This Row],[Spend, Dollars]]/data[[#This Row],[Conversions]])</f>
        <v>3.723772285714285</v>
      </c>
      <c r="O422" s="13">
        <f>data[[#This Row],[Conversions]]/data[[#This Row],[Clicks]]</f>
        <v>0.31500315003150037</v>
      </c>
      <c r="P422" s="11">
        <v>53.76</v>
      </c>
      <c r="Q422" s="11">
        <f>IF(data[[#This Row],[Spend, Dollars]]=0,0,data[[#This Row],[Total conversion value, Dollars]]/data[[#This Row],[Spend, Dollars]])</f>
        <v>2.062424716318775</v>
      </c>
      <c r="R422" s="2">
        <v>54</v>
      </c>
      <c r="S422" s="2">
        <v>1</v>
      </c>
      <c r="T422" s="2">
        <v>12</v>
      </c>
      <c r="U422" s="2">
        <f t="shared" si="6"/>
        <v>67</v>
      </c>
    </row>
    <row r="423" spans="1:21" x14ac:dyDescent="0.2">
      <c r="A423" t="s">
        <v>23</v>
      </c>
      <c r="B423" s="3">
        <v>45132</v>
      </c>
      <c r="C423" s="10" t="str">
        <f>TEXT(data[[#This Row],[Date]],"mmmm")</f>
        <v>July</v>
      </c>
      <c r="D423" t="s">
        <v>15</v>
      </c>
      <c r="E423" t="s">
        <v>13</v>
      </c>
      <c r="F423" t="s">
        <v>14</v>
      </c>
      <c r="G423" t="s">
        <v>21</v>
      </c>
      <c r="H423" s="11">
        <v>1404.6999999999998</v>
      </c>
      <c r="I423" s="11">
        <v>27.110710000000005</v>
      </c>
      <c r="J423" s="13">
        <f>data[[#This Row],[Clicks]]/data[[#This Row],[Impressions]]</f>
        <v>1.9300000000000005E-2</v>
      </c>
      <c r="K423" s="1">
        <v>1.3224999999999998</v>
      </c>
      <c r="L423" s="2">
        <v>35.853913974999998</v>
      </c>
      <c r="M423">
        <v>1</v>
      </c>
      <c r="N423" s="1">
        <f>IF(data[[#This Row],[Conversions]]=0,0,data[[#This Row],[Spend, Dollars]]/data[[#This Row],[Conversions]])</f>
        <v>35.853913974999998</v>
      </c>
      <c r="O423" s="13">
        <f>data[[#This Row],[Conversions]]/data[[#This Row],[Clicks]]</f>
        <v>3.6885791629949927E-2</v>
      </c>
      <c r="P423" s="11">
        <v>0</v>
      </c>
      <c r="Q423" s="11">
        <f>IF(data[[#This Row],[Spend, Dollars]]=0,0,data[[#This Row],[Total conversion value, Dollars]]/data[[#This Row],[Spend, Dollars]])</f>
        <v>0</v>
      </c>
      <c r="R423" s="2">
        <v>27</v>
      </c>
      <c r="S423" s="2">
        <v>6</v>
      </c>
      <c r="T423" s="2">
        <v>18</v>
      </c>
      <c r="U423" s="2">
        <f t="shared" si="6"/>
        <v>51</v>
      </c>
    </row>
    <row r="424" spans="1:21" x14ac:dyDescent="0.2">
      <c r="A424" t="s">
        <v>23</v>
      </c>
      <c r="B424" s="3">
        <v>45133</v>
      </c>
      <c r="C424" s="10" t="str">
        <f>TEXT(data[[#This Row],[Date]],"mmmm")</f>
        <v>July</v>
      </c>
      <c r="D424" t="s">
        <v>15</v>
      </c>
      <c r="E424" t="s">
        <v>13</v>
      </c>
      <c r="F424" t="s">
        <v>14</v>
      </c>
      <c r="G424" t="s">
        <v>21</v>
      </c>
      <c r="H424" s="11">
        <v>1583.1999999999998</v>
      </c>
      <c r="I424" s="11">
        <v>20.898240000000001</v>
      </c>
      <c r="J424" s="13">
        <f>data[[#This Row],[Clicks]]/data[[#This Row],[Impressions]]</f>
        <v>1.3200000000000002E-2</v>
      </c>
      <c r="K424" s="1">
        <v>0.17250000000000001</v>
      </c>
      <c r="L424" s="2">
        <v>3.6049464000000007</v>
      </c>
      <c r="M424">
        <v>3</v>
      </c>
      <c r="N424" s="1">
        <f>IF(data[[#This Row],[Conversions]]=0,0,data[[#This Row],[Spend, Dollars]]/data[[#This Row],[Conversions]])</f>
        <v>1.2016488000000003</v>
      </c>
      <c r="O424" s="13">
        <f>data[[#This Row],[Conversions]]/data[[#This Row],[Clicks]]</f>
        <v>0.1435527585098075</v>
      </c>
      <c r="P424" s="11">
        <v>31.68</v>
      </c>
      <c r="Q424" s="11">
        <f>IF(data[[#This Row],[Spend, Dollars]]=0,0,data[[#This Row],[Total conversion value, Dollars]]/data[[#This Row],[Spend, Dollars]])</f>
        <v>8.7879253905134327</v>
      </c>
      <c r="R424" s="2">
        <v>51</v>
      </c>
      <c r="S424" s="2">
        <v>18</v>
      </c>
      <c r="T424" s="2">
        <v>22.5</v>
      </c>
      <c r="U424" s="2">
        <f t="shared" si="6"/>
        <v>91.5</v>
      </c>
    </row>
    <row r="425" spans="1:21" x14ac:dyDescent="0.2">
      <c r="A425" t="s">
        <v>23</v>
      </c>
      <c r="B425" s="3">
        <v>45134</v>
      </c>
      <c r="C425" s="10" t="str">
        <f>TEXT(data[[#This Row],[Date]],"mmmm")</f>
        <v>July</v>
      </c>
      <c r="D425" t="s">
        <v>15</v>
      </c>
      <c r="E425" t="s">
        <v>13</v>
      </c>
      <c r="F425" t="s">
        <v>14</v>
      </c>
      <c r="G425" t="s">
        <v>21</v>
      </c>
      <c r="H425" s="11">
        <v>1067.8</v>
      </c>
      <c r="I425" s="11">
        <v>16.016999999999999</v>
      </c>
      <c r="J425" s="13">
        <f>data[[#This Row],[Clicks]]/data[[#This Row],[Impressions]]</f>
        <v>1.4999999999999999E-2</v>
      </c>
      <c r="K425" s="1">
        <v>0.13800000000000001</v>
      </c>
      <c r="L425" s="2">
        <v>2.2103459999999999</v>
      </c>
      <c r="M425">
        <v>7</v>
      </c>
      <c r="N425" s="1">
        <f>IF(data[[#This Row],[Conversions]]=0,0,data[[#This Row],[Spend, Dollars]]/data[[#This Row],[Conversions]])</f>
        <v>0.31576371428571426</v>
      </c>
      <c r="O425" s="13">
        <f>data[[#This Row],[Conversions]]/data[[#This Row],[Clicks]]</f>
        <v>0.43703564962227637</v>
      </c>
      <c r="P425" s="11">
        <v>198.91199999999998</v>
      </c>
      <c r="Q425" s="11">
        <f>IF(data[[#This Row],[Spend, Dollars]]=0,0,data[[#This Row],[Total conversion value, Dollars]]/data[[#This Row],[Spend, Dollars]])</f>
        <v>89.991340722221764</v>
      </c>
      <c r="R425" s="2">
        <v>19</v>
      </c>
      <c r="S425" s="2">
        <v>7</v>
      </c>
      <c r="T425" s="2">
        <v>10.5</v>
      </c>
      <c r="U425" s="2">
        <f t="shared" si="6"/>
        <v>36.5</v>
      </c>
    </row>
    <row r="426" spans="1:21" x14ac:dyDescent="0.2">
      <c r="A426" t="s">
        <v>23</v>
      </c>
      <c r="B426" s="3">
        <v>45135</v>
      </c>
      <c r="C426" s="10" t="str">
        <f>TEXT(data[[#This Row],[Date]],"mmmm")</f>
        <v>July</v>
      </c>
      <c r="D426" t="s">
        <v>15</v>
      </c>
      <c r="E426" t="s">
        <v>13</v>
      </c>
      <c r="F426" t="s">
        <v>14</v>
      </c>
      <c r="G426" t="s">
        <v>21</v>
      </c>
      <c r="H426" s="11">
        <v>1459.3</v>
      </c>
      <c r="I426" s="11">
        <v>18.970900000000004</v>
      </c>
      <c r="J426" s="13">
        <f>data[[#This Row],[Clicks]]/data[[#This Row],[Impressions]]</f>
        <v>1.3000000000000003E-2</v>
      </c>
      <c r="K426" s="1">
        <v>0.20699999999999999</v>
      </c>
      <c r="L426" s="2">
        <v>3.9269763000000006</v>
      </c>
      <c r="M426">
        <v>2</v>
      </c>
      <c r="N426" s="1">
        <f>IF(data[[#This Row],[Conversions]]=0,0,data[[#This Row],[Spend, Dollars]]/data[[#This Row],[Conversions]])</f>
        <v>1.9634881500000003</v>
      </c>
      <c r="O426" s="13">
        <f>data[[#This Row],[Conversions]]/data[[#This Row],[Clicks]]</f>
        <v>0.10542462402943453</v>
      </c>
      <c r="P426" s="11">
        <v>38.4</v>
      </c>
      <c r="Q426" s="11">
        <f>IF(data[[#This Row],[Spend, Dollars]]=0,0,data[[#This Row],[Total conversion value, Dollars]]/data[[#This Row],[Spend, Dollars]])</f>
        <v>9.7785158520055226</v>
      </c>
      <c r="R426" s="2">
        <v>23</v>
      </c>
      <c r="S426" s="2">
        <v>2</v>
      </c>
      <c r="T426" s="2">
        <v>13.5</v>
      </c>
      <c r="U426" s="2">
        <f t="shared" si="6"/>
        <v>38.5</v>
      </c>
    </row>
    <row r="427" spans="1:21" x14ac:dyDescent="0.2">
      <c r="A427" t="s">
        <v>23</v>
      </c>
      <c r="B427" s="3">
        <v>45136</v>
      </c>
      <c r="C427" s="10" t="str">
        <f>TEXT(data[[#This Row],[Date]],"mmmm")</f>
        <v>July</v>
      </c>
      <c r="D427" t="s">
        <v>15</v>
      </c>
      <c r="E427" t="s">
        <v>13</v>
      </c>
      <c r="F427" t="s">
        <v>14</v>
      </c>
      <c r="G427" t="s">
        <v>21</v>
      </c>
      <c r="H427" s="11">
        <v>1306.5</v>
      </c>
      <c r="I427" s="11">
        <v>16.069949999999999</v>
      </c>
      <c r="J427" s="13">
        <f>data[[#This Row],[Clicks]]/data[[#This Row],[Impressions]]</f>
        <v>1.2299999999999998E-2</v>
      </c>
      <c r="K427" s="1">
        <v>0.33350000000000002</v>
      </c>
      <c r="L427" s="2">
        <v>5.3593283249999999</v>
      </c>
      <c r="M427">
        <v>6</v>
      </c>
      <c r="N427" s="1">
        <f>IF(data[[#This Row],[Conversions]]=0,0,data[[#This Row],[Spend, Dollars]]/data[[#This Row],[Conversions]])</f>
        <v>0.89322138750000002</v>
      </c>
      <c r="O427" s="13">
        <f>data[[#This Row],[Conversions]]/data[[#This Row],[Clicks]]</f>
        <v>0.37336768316018409</v>
      </c>
      <c r="P427" s="11">
        <v>1.92</v>
      </c>
      <c r="Q427" s="11">
        <f>IF(data[[#This Row],[Spend, Dollars]]=0,0,data[[#This Row],[Total conversion value, Dollars]]/data[[#This Row],[Spend, Dollars]])</f>
        <v>0.35825384890932205</v>
      </c>
      <c r="R427" s="2">
        <v>42</v>
      </c>
      <c r="S427" s="2">
        <v>6</v>
      </c>
      <c r="T427" s="2">
        <v>15</v>
      </c>
      <c r="U427" s="2">
        <f t="shared" si="6"/>
        <v>63</v>
      </c>
    </row>
    <row r="428" spans="1:21" x14ac:dyDescent="0.2">
      <c r="A428" t="s">
        <v>23</v>
      </c>
      <c r="B428" s="3">
        <v>45137</v>
      </c>
      <c r="C428" s="10" t="str">
        <f>TEXT(data[[#This Row],[Date]],"mmmm")</f>
        <v>July</v>
      </c>
      <c r="D428" t="s">
        <v>15</v>
      </c>
      <c r="E428" t="s">
        <v>13</v>
      </c>
      <c r="F428" t="s">
        <v>14</v>
      </c>
      <c r="G428" t="s">
        <v>21</v>
      </c>
      <c r="H428" s="11">
        <v>1016.4</v>
      </c>
      <c r="I428" s="11">
        <v>12.501720000000001</v>
      </c>
      <c r="J428" s="13">
        <f>data[[#This Row],[Clicks]]/data[[#This Row],[Impressions]]</f>
        <v>1.23E-2</v>
      </c>
      <c r="K428" s="1">
        <v>1.0809999999999997</v>
      </c>
      <c r="L428" s="2">
        <v>13.514359319999997</v>
      </c>
      <c r="M428">
        <v>4</v>
      </c>
      <c r="N428" s="1">
        <f>IF(data[[#This Row],[Conversions]]=0,0,data[[#This Row],[Spend, Dollars]]/data[[#This Row],[Conversions]])</f>
        <v>3.3785898299999992</v>
      </c>
      <c r="O428" s="13">
        <f>data[[#This Row],[Conversions]]/data[[#This Row],[Clicks]]</f>
        <v>0.31995597405796961</v>
      </c>
      <c r="P428" s="11">
        <v>126.336</v>
      </c>
      <c r="Q428" s="11">
        <f>IF(data[[#This Row],[Spend, Dollars]]=0,0,data[[#This Row],[Total conversion value, Dollars]]/data[[#This Row],[Spend, Dollars]])</f>
        <v>9.3482788942154631</v>
      </c>
      <c r="R428" s="2">
        <v>25</v>
      </c>
      <c r="S428" s="2">
        <v>2</v>
      </c>
      <c r="T428" s="2">
        <v>12</v>
      </c>
      <c r="U428" s="2">
        <f t="shared" si="6"/>
        <v>39</v>
      </c>
    </row>
    <row r="429" spans="1:21" x14ac:dyDescent="0.2">
      <c r="A429" t="s">
        <v>23</v>
      </c>
      <c r="B429" s="3">
        <v>45138</v>
      </c>
      <c r="C429" s="10" t="str">
        <f>TEXT(data[[#This Row],[Date]],"mmmm")</f>
        <v>July</v>
      </c>
      <c r="D429" t="s">
        <v>15</v>
      </c>
      <c r="E429" t="s">
        <v>13</v>
      </c>
      <c r="F429" t="s">
        <v>14</v>
      </c>
      <c r="G429" t="s">
        <v>21</v>
      </c>
      <c r="H429" s="11">
        <v>963.8</v>
      </c>
      <c r="I429" s="11">
        <v>13.4932</v>
      </c>
      <c r="J429" s="13">
        <f>data[[#This Row],[Clicks]]/data[[#This Row],[Impressions]]</f>
        <v>1.4E-2</v>
      </c>
      <c r="K429" s="1">
        <v>1.38</v>
      </c>
      <c r="L429" s="2">
        <v>18.620615999999998</v>
      </c>
      <c r="M429">
        <v>3</v>
      </c>
      <c r="N429" s="1">
        <f>IF(data[[#This Row],[Conversions]]=0,0,data[[#This Row],[Spend, Dollars]]/data[[#This Row],[Conversions]])</f>
        <v>6.2068719999999997</v>
      </c>
      <c r="O429" s="13">
        <f>data[[#This Row],[Conversions]]/data[[#This Row],[Clicks]]</f>
        <v>0.22233421278866392</v>
      </c>
      <c r="P429" s="11">
        <v>16.32</v>
      </c>
      <c r="Q429" s="11">
        <f>IF(data[[#This Row],[Spend, Dollars]]=0,0,data[[#This Row],[Total conversion value, Dollars]]/data[[#This Row],[Spend, Dollars]])</f>
        <v>0.87644791128284916</v>
      </c>
      <c r="R429" s="2">
        <v>56</v>
      </c>
      <c r="S429" s="2">
        <v>14</v>
      </c>
      <c r="T429" s="2">
        <v>9</v>
      </c>
      <c r="U429" s="2">
        <f t="shared" si="6"/>
        <v>79</v>
      </c>
    </row>
    <row r="430" spans="1:21" x14ac:dyDescent="0.2">
      <c r="A430" t="s">
        <v>23</v>
      </c>
      <c r="B430" s="3">
        <v>45139</v>
      </c>
      <c r="C430" s="10" t="str">
        <f>TEXT(data[[#This Row],[Date]],"mmmm")</f>
        <v>August</v>
      </c>
      <c r="D430" t="s">
        <v>15</v>
      </c>
      <c r="E430" t="s">
        <v>13</v>
      </c>
      <c r="F430" t="s">
        <v>14</v>
      </c>
      <c r="G430" t="s">
        <v>21</v>
      </c>
      <c r="H430" s="11">
        <v>1029.5</v>
      </c>
      <c r="I430" s="11">
        <v>17.39855</v>
      </c>
      <c r="J430" s="13">
        <f>data[[#This Row],[Clicks]]/data[[#This Row],[Impressions]]</f>
        <v>1.6900000000000002E-2</v>
      </c>
      <c r="K430" s="1">
        <v>1.196</v>
      </c>
      <c r="L430" s="2">
        <v>20.8086658</v>
      </c>
      <c r="M430">
        <v>2</v>
      </c>
      <c r="N430" s="1">
        <f>IF(data[[#This Row],[Conversions]]=0,0,data[[#This Row],[Spend, Dollars]]/data[[#This Row],[Conversions]])</f>
        <v>10.4043329</v>
      </c>
      <c r="O430" s="13">
        <f>data[[#This Row],[Conversions]]/data[[#This Row],[Clicks]]</f>
        <v>0.11495210807797202</v>
      </c>
      <c r="P430" s="11">
        <v>53.76</v>
      </c>
      <c r="Q430" s="11">
        <f>IF(data[[#This Row],[Spend, Dollars]]=0,0,data[[#This Row],[Total conversion value, Dollars]]/data[[#This Row],[Spend, Dollars]])</f>
        <v>2.5835390176721469</v>
      </c>
      <c r="R430" s="2">
        <v>49</v>
      </c>
      <c r="S430" s="2">
        <v>13</v>
      </c>
      <c r="T430" s="2">
        <v>10.5</v>
      </c>
      <c r="U430" s="2">
        <f t="shared" si="6"/>
        <v>72.5</v>
      </c>
    </row>
    <row r="431" spans="1:21" x14ac:dyDescent="0.2">
      <c r="A431" t="s">
        <v>23</v>
      </c>
      <c r="B431" s="3">
        <v>45140</v>
      </c>
      <c r="C431" s="10" t="str">
        <f>TEXT(data[[#This Row],[Date]],"mmmm")</f>
        <v>August</v>
      </c>
      <c r="D431" t="s">
        <v>15</v>
      </c>
      <c r="E431" t="s">
        <v>13</v>
      </c>
      <c r="F431" t="s">
        <v>14</v>
      </c>
      <c r="G431" t="s">
        <v>21</v>
      </c>
      <c r="H431" s="11">
        <v>837</v>
      </c>
      <c r="I431" s="11">
        <v>14.312700000000003</v>
      </c>
      <c r="J431" s="13">
        <f>data[[#This Row],[Clicks]]/data[[#This Row],[Impressions]]</f>
        <v>1.7100000000000004E-2</v>
      </c>
      <c r="K431" s="1">
        <v>0.96599999999999997</v>
      </c>
      <c r="L431" s="2">
        <v>13.826068200000002</v>
      </c>
      <c r="M431">
        <v>2</v>
      </c>
      <c r="N431" s="1">
        <f>IF(data[[#This Row],[Conversions]]=0,0,data[[#This Row],[Spend, Dollars]]/data[[#This Row],[Conversions]])</f>
        <v>6.9130341000000008</v>
      </c>
      <c r="O431" s="13">
        <f>data[[#This Row],[Conversions]]/data[[#This Row],[Clicks]]</f>
        <v>0.13973603862304104</v>
      </c>
      <c r="P431" s="11">
        <v>8.64</v>
      </c>
      <c r="Q431" s="11">
        <f>IF(data[[#This Row],[Spend, Dollars]]=0,0,data[[#This Row],[Total conversion value, Dollars]]/data[[#This Row],[Spend, Dollars]])</f>
        <v>0.62490650812788551</v>
      </c>
      <c r="R431" s="2">
        <v>1</v>
      </c>
      <c r="S431" s="2">
        <v>18</v>
      </c>
      <c r="T431" s="2">
        <v>3</v>
      </c>
      <c r="U431" s="2">
        <f t="shared" si="6"/>
        <v>22</v>
      </c>
    </row>
    <row r="432" spans="1:21" x14ac:dyDescent="0.2">
      <c r="A432" t="s">
        <v>23</v>
      </c>
      <c r="B432" s="3">
        <v>45141</v>
      </c>
      <c r="C432" s="10" t="str">
        <f>TEXT(data[[#This Row],[Date]],"mmmm")</f>
        <v>August</v>
      </c>
      <c r="D432" t="s">
        <v>15</v>
      </c>
      <c r="E432" t="s">
        <v>13</v>
      </c>
      <c r="F432" t="s">
        <v>14</v>
      </c>
      <c r="G432" t="s">
        <v>21</v>
      </c>
      <c r="H432" s="11">
        <v>1049.0999999999999</v>
      </c>
      <c r="I432" s="11">
        <v>13.42848</v>
      </c>
      <c r="J432" s="13">
        <f>data[[#This Row],[Clicks]]/data[[#This Row],[Impressions]]</f>
        <v>1.2800000000000002E-2</v>
      </c>
      <c r="K432" s="1">
        <v>9.1999999999999985E-2</v>
      </c>
      <c r="L432" s="2">
        <v>1.2354201599999999</v>
      </c>
      <c r="M432">
        <v>3</v>
      </c>
      <c r="N432" s="1">
        <f>IF(data[[#This Row],[Conversions]]=0,0,data[[#This Row],[Spend, Dollars]]/data[[#This Row],[Conversions]])</f>
        <v>0.41180671999999996</v>
      </c>
      <c r="O432" s="13">
        <f>data[[#This Row],[Conversions]]/data[[#This Row],[Clicks]]</f>
        <v>0.22340577637975406</v>
      </c>
      <c r="P432" s="11">
        <v>70.559999999999988</v>
      </c>
      <c r="Q432" s="11">
        <f>IF(data[[#This Row],[Spend, Dollars]]=0,0,data[[#This Row],[Total conversion value, Dollars]]/data[[#This Row],[Spend, Dollars]])</f>
        <v>57.114172396215388</v>
      </c>
      <c r="R432" s="2">
        <v>26</v>
      </c>
      <c r="S432" s="2">
        <v>15</v>
      </c>
      <c r="T432" s="2">
        <v>13.5</v>
      </c>
      <c r="U432" s="2">
        <f t="shared" si="6"/>
        <v>54.5</v>
      </c>
    </row>
    <row r="433" spans="1:21" x14ac:dyDescent="0.2">
      <c r="A433" t="s">
        <v>23</v>
      </c>
      <c r="B433" s="3">
        <v>45142</v>
      </c>
      <c r="C433" s="10" t="str">
        <f>TEXT(data[[#This Row],[Date]],"mmmm")</f>
        <v>August</v>
      </c>
      <c r="D433" t="s">
        <v>15</v>
      </c>
      <c r="E433" t="s">
        <v>13</v>
      </c>
      <c r="F433" t="s">
        <v>14</v>
      </c>
      <c r="G433" t="s">
        <v>21</v>
      </c>
      <c r="H433" s="11">
        <v>1208.5999999999999</v>
      </c>
      <c r="I433" s="11">
        <v>20.667059999999999</v>
      </c>
      <c r="J433" s="13">
        <f>data[[#This Row],[Clicks]]/data[[#This Row],[Impressions]]</f>
        <v>1.7100000000000001E-2</v>
      </c>
      <c r="K433" s="1">
        <v>0.55199999999999994</v>
      </c>
      <c r="L433" s="2">
        <v>11.408217119999998</v>
      </c>
      <c r="M433">
        <v>3</v>
      </c>
      <c r="N433" s="1">
        <f>IF(data[[#This Row],[Conversions]]=0,0,data[[#This Row],[Spend, Dollars]]/data[[#This Row],[Conversions]])</f>
        <v>3.8027390399999992</v>
      </c>
      <c r="O433" s="13">
        <f>data[[#This Row],[Conversions]]/data[[#This Row],[Clicks]]</f>
        <v>0.14515852762802256</v>
      </c>
      <c r="P433" s="11">
        <v>59.807999999999993</v>
      </c>
      <c r="Q433" s="11">
        <f>IF(data[[#This Row],[Spend, Dollars]]=0,0,data[[#This Row],[Total conversion value, Dollars]]/data[[#This Row],[Spend, Dollars]])</f>
        <v>5.2425369688265544</v>
      </c>
      <c r="R433" s="2">
        <v>12</v>
      </c>
      <c r="S433" s="2">
        <v>12</v>
      </c>
      <c r="T433" s="2">
        <v>9</v>
      </c>
      <c r="U433" s="2">
        <f t="shared" si="6"/>
        <v>33</v>
      </c>
    </row>
    <row r="434" spans="1:21" x14ac:dyDescent="0.2">
      <c r="A434" t="s">
        <v>23</v>
      </c>
      <c r="B434" s="3">
        <v>45143</v>
      </c>
      <c r="C434" s="10" t="str">
        <f>TEXT(data[[#This Row],[Date]],"mmmm")</f>
        <v>August</v>
      </c>
      <c r="D434" t="s">
        <v>15</v>
      </c>
      <c r="E434" t="s">
        <v>13</v>
      </c>
      <c r="F434" t="s">
        <v>14</v>
      </c>
      <c r="G434" t="s">
        <v>21</v>
      </c>
      <c r="H434" s="11">
        <v>861.59999999999991</v>
      </c>
      <c r="I434" s="11">
        <v>18.093599999999999</v>
      </c>
      <c r="J434" s="13">
        <f>data[[#This Row],[Clicks]]/data[[#This Row],[Impressions]]</f>
        <v>2.1000000000000001E-2</v>
      </c>
      <c r="K434" s="1">
        <v>0.13799999999999993</v>
      </c>
      <c r="L434" s="2">
        <v>2.4969167999999984</v>
      </c>
      <c r="M434">
        <v>4</v>
      </c>
      <c r="N434" s="1">
        <f>IF(data[[#This Row],[Conversions]]=0,0,data[[#This Row],[Spend, Dollars]]/data[[#This Row],[Conversions]])</f>
        <v>0.6242291999999996</v>
      </c>
      <c r="O434" s="13">
        <f>data[[#This Row],[Conversions]]/data[[#This Row],[Clicks]]</f>
        <v>0.22107264447097319</v>
      </c>
      <c r="P434" s="11">
        <v>51.84</v>
      </c>
      <c r="Q434" s="11">
        <f>IF(data[[#This Row],[Spend, Dollars]]=0,0,data[[#This Row],[Total conversion value, Dollars]]/data[[#This Row],[Spend, Dollars]])</f>
        <v>20.761604872056626</v>
      </c>
      <c r="R434" s="2">
        <v>33</v>
      </c>
      <c r="S434" s="2">
        <v>17</v>
      </c>
      <c r="T434" s="2">
        <v>15</v>
      </c>
      <c r="U434" s="2">
        <f t="shared" si="6"/>
        <v>65</v>
      </c>
    </row>
    <row r="435" spans="1:21" x14ac:dyDescent="0.2">
      <c r="A435" t="s">
        <v>23</v>
      </c>
      <c r="B435" s="3">
        <v>45144</v>
      </c>
      <c r="C435" s="10" t="str">
        <f>TEXT(data[[#This Row],[Date]],"mmmm")</f>
        <v>August</v>
      </c>
      <c r="D435" t="s">
        <v>15</v>
      </c>
      <c r="E435" t="s">
        <v>13</v>
      </c>
      <c r="F435" t="s">
        <v>14</v>
      </c>
      <c r="G435" t="s">
        <v>21</v>
      </c>
      <c r="H435" s="11">
        <v>1555.8999999999999</v>
      </c>
      <c r="I435" s="11">
        <v>22.093779999999999</v>
      </c>
      <c r="J435" s="13">
        <f>data[[#This Row],[Clicks]]/data[[#This Row],[Impressions]]</f>
        <v>1.4200000000000001E-2</v>
      </c>
      <c r="K435" s="1">
        <v>0.65549999999999986</v>
      </c>
      <c r="L435" s="2">
        <v>14.482472789999996</v>
      </c>
      <c r="M435">
        <v>5</v>
      </c>
      <c r="N435" s="1">
        <f>IF(data[[#This Row],[Conversions]]=0,0,data[[#This Row],[Spend, Dollars]]/data[[#This Row],[Conversions]])</f>
        <v>2.8964945579999992</v>
      </c>
      <c r="O435" s="13">
        <f>data[[#This Row],[Conversions]]/data[[#This Row],[Clicks]]</f>
        <v>0.22630803782784115</v>
      </c>
      <c r="P435" s="11">
        <v>22.080000000000002</v>
      </c>
      <c r="Q435" s="11">
        <f>IF(data[[#This Row],[Spend, Dollars]]=0,0,data[[#This Row],[Total conversion value, Dollars]]/data[[#This Row],[Spend, Dollars]])</f>
        <v>1.5246015179980883</v>
      </c>
      <c r="R435" s="2">
        <v>18</v>
      </c>
      <c r="S435" s="2">
        <v>9</v>
      </c>
      <c r="T435" s="2">
        <v>12</v>
      </c>
      <c r="U435" s="2">
        <f t="shared" si="6"/>
        <v>39</v>
      </c>
    </row>
    <row r="436" spans="1:21" x14ac:dyDescent="0.2">
      <c r="A436" t="s">
        <v>23</v>
      </c>
      <c r="B436" s="3">
        <v>45145</v>
      </c>
      <c r="C436" s="10" t="str">
        <f>TEXT(data[[#This Row],[Date]],"mmmm")</f>
        <v>August</v>
      </c>
      <c r="D436" t="s">
        <v>15</v>
      </c>
      <c r="E436" t="s">
        <v>13</v>
      </c>
      <c r="F436" t="s">
        <v>14</v>
      </c>
      <c r="G436" t="s">
        <v>21</v>
      </c>
      <c r="H436" s="11">
        <v>1625.8</v>
      </c>
      <c r="I436" s="11">
        <v>26.012799999999999</v>
      </c>
      <c r="J436" s="13">
        <f>data[[#This Row],[Clicks]]/data[[#This Row],[Impressions]]</f>
        <v>1.6E-2</v>
      </c>
      <c r="K436" s="1">
        <v>0.51749999999999996</v>
      </c>
      <c r="L436" s="2">
        <v>13.461623999999999</v>
      </c>
      <c r="M436">
        <v>4</v>
      </c>
      <c r="N436" s="1">
        <f>IF(data[[#This Row],[Conversions]]=0,0,data[[#This Row],[Spend, Dollars]]/data[[#This Row],[Conversions]])</f>
        <v>3.3654059999999997</v>
      </c>
      <c r="O436" s="13">
        <f>data[[#This Row],[Conversions]]/data[[#This Row],[Clicks]]</f>
        <v>0.15377045147004553</v>
      </c>
      <c r="P436" s="11">
        <v>69.887999999999991</v>
      </c>
      <c r="Q436" s="11">
        <f>IF(data[[#This Row],[Spend, Dollars]]=0,0,data[[#This Row],[Total conversion value, Dollars]]/data[[#This Row],[Spend, Dollars]])</f>
        <v>5.1916470107915655</v>
      </c>
      <c r="R436" s="2">
        <v>22</v>
      </c>
      <c r="S436" s="2">
        <v>1</v>
      </c>
      <c r="T436" s="2">
        <v>13.5</v>
      </c>
      <c r="U436" s="2">
        <f t="shared" si="6"/>
        <v>36.5</v>
      </c>
    </row>
    <row r="437" spans="1:21" x14ac:dyDescent="0.2">
      <c r="A437" t="s">
        <v>23</v>
      </c>
      <c r="B437" s="3">
        <v>45146</v>
      </c>
      <c r="C437" s="10" t="str">
        <f>TEXT(data[[#This Row],[Date]],"mmmm")</f>
        <v>August</v>
      </c>
      <c r="D437" t="s">
        <v>15</v>
      </c>
      <c r="E437" t="s">
        <v>13</v>
      </c>
      <c r="F437" t="s">
        <v>14</v>
      </c>
      <c r="G437" t="s">
        <v>21</v>
      </c>
      <c r="H437" s="11">
        <v>1554.1999999999998</v>
      </c>
      <c r="I437" s="11">
        <v>29.84064</v>
      </c>
      <c r="J437" s="13">
        <f>data[[#This Row],[Clicks]]/data[[#This Row],[Impressions]]</f>
        <v>1.9200000000000002E-2</v>
      </c>
      <c r="K437" s="1">
        <v>0.83949999999999991</v>
      </c>
      <c r="L437" s="2">
        <v>25.051217279999999</v>
      </c>
      <c r="M437">
        <v>4</v>
      </c>
      <c r="N437" s="1">
        <f>IF(data[[#This Row],[Conversions]]=0,0,data[[#This Row],[Spend, Dollars]]/data[[#This Row],[Conversions]])</f>
        <v>6.2628043199999999</v>
      </c>
      <c r="O437" s="13">
        <f>data[[#This Row],[Conversions]]/data[[#This Row],[Clicks]]</f>
        <v>0.13404538240466693</v>
      </c>
      <c r="P437" s="11">
        <v>206.304</v>
      </c>
      <c r="Q437" s="11">
        <f>IF(data[[#This Row],[Spend, Dollars]]=0,0,data[[#This Row],[Total conversion value, Dollars]]/data[[#This Row],[Spend, Dollars]])</f>
        <v>8.2352884370495545</v>
      </c>
      <c r="R437" s="2">
        <v>5</v>
      </c>
      <c r="S437" s="2">
        <v>13</v>
      </c>
      <c r="T437" s="2">
        <v>21</v>
      </c>
      <c r="U437" s="2">
        <f t="shared" si="6"/>
        <v>39</v>
      </c>
    </row>
    <row r="438" spans="1:21" x14ac:dyDescent="0.2">
      <c r="A438" t="s">
        <v>23</v>
      </c>
      <c r="B438" s="3">
        <v>45147</v>
      </c>
      <c r="C438" s="10" t="str">
        <f>TEXT(data[[#This Row],[Date]],"mmmm")</f>
        <v>August</v>
      </c>
      <c r="D438" t="s">
        <v>15</v>
      </c>
      <c r="E438" t="s">
        <v>13</v>
      </c>
      <c r="F438" t="s">
        <v>14</v>
      </c>
      <c r="G438" t="s">
        <v>21</v>
      </c>
      <c r="H438" s="11">
        <v>1072.3</v>
      </c>
      <c r="I438" s="11">
        <v>14.154360000000002</v>
      </c>
      <c r="J438" s="13">
        <f>data[[#This Row],[Clicks]]/data[[#This Row],[Impressions]]</f>
        <v>1.3200000000000003E-2</v>
      </c>
      <c r="K438" s="1">
        <v>1.1384999999999998</v>
      </c>
      <c r="L438" s="2">
        <v>16.114738859999999</v>
      </c>
      <c r="M438">
        <v>2</v>
      </c>
      <c r="N438" s="1">
        <f>IF(data[[#This Row],[Conversions]]=0,0,data[[#This Row],[Spend, Dollars]]/data[[#This Row],[Conversions]])</f>
        <v>8.0573694299999996</v>
      </c>
      <c r="O438" s="13">
        <f>data[[#This Row],[Conversions]]/data[[#This Row],[Clicks]]</f>
        <v>0.1412992180501273</v>
      </c>
      <c r="P438" s="11">
        <v>55.103999999999999</v>
      </c>
      <c r="Q438" s="11">
        <f>IF(data[[#This Row],[Spend, Dollars]]=0,0,data[[#This Row],[Total conversion value, Dollars]]/data[[#This Row],[Spend, Dollars]])</f>
        <v>3.4194783098086146</v>
      </c>
      <c r="R438" s="2">
        <v>25</v>
      </c>
      <c r="S438" s="2">
        <v>3</v>
      </c>
      <c r="T438" s="2">
        <v>10.5</v>
      </c>
      <c r="U438" s="2">
        <f t="shared" si="6"/>
        <v>38.5</v>
      </c>
    </row>
    <row r="439" spans="1:21" x14ac:dyDescent="0.2">
      <c r="A439" t="s">
        <v>23</v>
      </c>
      <c r="B439" s="3">
        <v>45148</v>
      </c>
      <c r="C439" s="10" t="str">
        <f>TEXT(data[[#This Row],[Date]],"mmmm")</f>
        <v>August</v>
      </c>
      <c r="D439" t="s">
        <v>15</v>
      </c>
      <c r="E439" t="s">
        <v>13</v>
      </c>
      <c r="F439" t="s">
        <v>14</v>
      </c>
      <c r="G439" t="s">
        <v>21</v>
      </c>
      <c r="H439" s="11">
        <v>1015.8</v>
      </c>
      <c r="I439" s="11">
        <v>15.541740000000001</v>
      </c>
      <c r="J439" s="13">
        <f>data[[#This Row],[Clicks]]/data[[#This Row],[Impressions]]</f>
        <v>1.5300000000000001E-2</v>
      </c>
      <c r="K439" s="1">
        <v>2.3E-2</v>
      </c>
      <c r="L439" s="2">
        <v>0.35746001999999999</v>
      </c>
      <c r="M439">
        <v>2</v>
      </c>
      <c r="N439" s="1">
        <f>IF(data[[#This Row],[Conversions]]=0,0,data[[#This Row],[Spend, Dollars]]/data[[#This Row],[Conversions]])</f>
        <v>0.17873000999999999</v>
      </c>
      <c r="O439" s="13">
        <f>data[[#This Row],[Conversions]]/data[[#This Row],[Clicks]]</f>
        <v>0.12868571987435126</v>
      </c>
      <c r="P439" s="11">
        <v>56.64</v>
      </c>
      <c r="Q439" s="11">
        <f>IF(data[[#This Row],[Spend, Dollars]]=0,0,data[[#This Row],[Total conversion value, Dollars]]/data[[#This Row],[Spend, Dollars]])</f>
        <v>158.45128638441861</v>
      </c>
      <c r="R439" s="2">
        <v>57</v>
      </c>
      <c r="S439" s="2">
        <v>7</v>
      </c>
      <c r="T439" s="2">
        <v>19.5</v>
      </c>
      <c r="U439" s="2">
        <f t="shared" si="6"/>
        <v>83.5</v>
      </c>
    </row>
    <row r="440" spans="1:21" x14ac:dyDescent="0.2">
      <c r="A440" t="s">
        <v>23</v>
      </c>
      <c r="B440" s="3">
        <v>45149</v>
      </c>
      <c r="C440" s="10" t="str">
        <f>TEXT(data[[#This Row],[Date]],"mmmm")</f>
        <v>August</v>
      </c>
      <c r="D440" t="s">
        <v>15</v>
      </c>
      <c r="E440" t="s">
        <v>13</v>
      </c>
      <c r="F440" t="s">
        <v>14</v>
      </c>
      <c r="G440" t="s">
        <v>21</v>
      </c>
      <c r="H440" s="11">
        <v>1375.6999999999998</v>
      </c>
      <c r="I440" s="11">
        <v>28.752129999999998</v>
      </c>
      <c r="J440" s="13">
        <f>data[[#This Row],[Clicks]]/data[[#This Row],[Impressions]]</f>
        <v>2.0900000000000002E-2</v>
      </c>
      <c r="K440" s="1">
        <v>0.184</v>
      </c>
      <c r="L440" s="2">
        <v>5.2903919199999994</v>
      </c>
      <c r="M440">
        <v>3</v>
      </c>
      <c r="N440" s="1">
        <f>IF(data[[#This Row],[Conversions]]=0,0,data[[#This Row],[Spend, Dollars]]/data[[#This Row],[Conversions]])</f>
        <v>1.763463973333333</v>
      </c>
      <c r="O440" s="13">
        <f>data[[#This Row],[Conversions]]/data[[#This Row],[Clicks]]</f>
        <v>0.10434009584681206</v>
      </c>
      <c r="P440" s="11">
        <v>139.10399999999998</v>
      </c>
      <c r="Q440" s="11">
        <f>IF(data[[#This Row],[Spend, Dollars]]=0,0,data[[#This Row],[Total conversion value, Dollars]]/data[[#This Row],[Spend, Dollars]])</f>
        <v>26.293704153396636</v>
      </c>
      <c r="R440" s="2">
        <v>39</v>
      </c>
      <c r="S440" s="2">
        <v>9</v>
      </c>
      <c r="T440" s="2">
        <v>16.5</v>
      </c>
      <c r="U440" s="2">
        <f t="shared" si="6"/>
        <v>64.5</v>
      </c>
    </row>
    <row r="441" spans="1:21" x14ac:dyDescent="0.2">
      <c r="A441" t="s">
        <v>23</v>
      </c>
      <c r="B441" s="3">
        <v>45150</v>
      </c>
      <c r="C441" s="10" t="str">
        <f>TEXT(data[[#This Row],[Date]],"mmmm")</f>
        <v>August</v>
      </c>
      <c r="D441" t="s">
        <v>15</v>
      </c>
      <c r="E441" t="s">
        <v>13</v>
      </c>
      <c r="F441" t="s">
        <v>14</v>
      </c>
      <c r="G441" t="s">
        <v>21</v>
      </c>
      <c r="H441" s="11">
        <v>1574.8</v>
      </c>
      <c r="I441" s="11">
        <v>29.291279999999997</v>
      </c>
      <c r="J441" s="13">
        <f>data[[#This Row],[Clicks]]/data[[#This Row],[Impressions]]</f>
        <v>1.8599999999999998E-2</v>
      </c>
      <c r="K441" s="1">
        <v>0.47149999999999992</v>
      </c>
      <c r="L441" s="2">
        <v>13.810838519999995</v>
      </c>
      <c r="M441">
        <v>3</v>
      </c>
      <c r="N441" s="1">
        <f>IF(data[[#This Row],[Conversions]]=0,0,data[[#This Row],[Spend, Dollars]]/data[[#This Row],[Conversions]])</f>
        <v>4.6036128399999985</v>
      </c>
      <c r="O441" s="13">
        <f>data[[#This Row],[Conversions]]/data[[#This Row],[Clicks]]</f>
        <v>0.10241955967782905</v>
      </c>
      <c r="P441" s="11">
        <v>49.92</v>
      </c>
      <c r="Q441" s="11">
        <f>IF(data[[#This Row],[Spend, Dollars]]=0,0,data[[#This Row],[Total conversion value, Dollars]]/data[[#This Row],[Spend, Dollars]])</f>
        <v>3.6145524348654838</v>
      </c>
      <c r="R441" s="2">
        <v>28</v>
      </c>
      <c r="S441" s="2">
        <v>21</v>
      </c>
      <c r="T441" s="2">
        <v>19.5</v>
      </c>
      <c r="U441" s="2">
        <f t="shared" si="6"/>
        <v>68.5</v>
      </c>
    </row>
    <row r="442" spans="1:21" x14ac:dyDescent="0.2">
      <c r="A442" t="s">
        <v>23</v>
      </c>
      <c r="B442" s="3">
        <v>45151</v>
      </c>
      <c r="C442" s="10" t="str">
        <f>TEXT(data[[#This Row],[Date]],"mmmm")</f>
        <v>August</v>
      </c>
      <c r="D442" t="s">
        <v>15</v>
      </c>
      <c r="E442" t="s">
        <v>13</v>
      </c>
      <c r="F442" t="s">
        <v>14</v>
      </c>
      <c r="G442" t="s">
        <v>21</v>
      </c>
      <c r="H442" s="11">
        <v>1116.0999999999999</v>
      </c>
      <c r="I442" s="11">
        <v>18.080820000000003</v>
      </c>
      <c r="J442" s="13">
        <f>data[[#This Row],[Clicks]]/data[[#This Row],[Impressions]]</f>
        <v>1.6200000000000003E-2</v>
      </c>
      <c r="K442" s="1">
        <v>0.21849999999999997</v>
      </c>
      <c r="L442" s="2">
        <v>3.9506591700000002</v>
      </c>
      <c r="M442">
        <v>5</v>
      </c>
      <c r="N442" s="1">
        <f>IF(data[[#This Row],[Conversions]]=0,0,data[[#This Row],[Spend, Dollars]]/data[[#This Row],[Conversions]])</f>
        <v>0.79013183400000009</v>
      </c>
      <c r="O442" s="13">
        <f>data[[#This Row],[Conversions]]/data[[#This Row],[Clicks]]</f>
        <v>0.27653613055160103</v>
      </c>
      <c r="P442" s="11">
        <v>184.79999999999998</v>
      </c>
      <c r="Q442" s="11">
        <f>IF(data[[#This Row],[Spend, Dollars]]=0,0,data[[#This Row],[Total conversion value, Dollars]]/data[[#This Row],[Spend, Dollars]])</f>
        <v>46.777004051199881</v>
      </c>
      <c r="R442" s="2">
        <v>46</v>
      </c>
      <c r="S442" s="2">
        <v>16</v>
      </c>
      <c r="T442" s="2">
        <v>10.5</v>
      </c>
      <c r="U442" s="2">
        <f t="shared" si="6"/>
        <v>72.5</v>
      </c>
    </row>
    <row r="443" spans="1:21" x14ac:dyDescent="0.2">
      <c r="A443" t="s">
        <v>23</v>
      </c>
      <c r="B443" s="3">
        <v>45152</v>
      </c>
      <c r="C443" s="10" t="str">
        <f>TEXT(data[[#This Row],[Date]],"mmmm")</f>
        <v>August</v>
      </c>
      <c r="D443" t="s">
        <v>15</v>
      </c>
      <c r="E443" t="s">
        <v>13</v>
      </c>
      <c r="F443" t="s">
        <v>14</v>
      </c>
      <c r="G443" t="s">
        <v>21</v>
      </c>
      <c r="H443" s="11">
        <v>1437</v>
      </c>
      <c r="I443" s="11">
        <v>22.129799999999999</v>
      </c>
      <c r="J443" s="13">
        <f>data[[#This Row],[Clicks]]/data[[#This Row],[Impressions]]</f>
        <v>1.54E-2</v>
      </c>
      <c r="K443" s="1">
        <v>1.2074999999999998</v>
      </c>
      <c r="L443" s="2">
        <v>26.721733499999996</v>
      </c>
      <c r="M443">
        <v>2</v>
      </c>
      <c r="N443" s="1">
        <f>IF(data[[#This Row],[Conversions]]=0,0,data[[#This Row],[Spend, Dollars]]/data[[#This Row],[Conversions]])</f>
        <v>13.360866749999998</v>
      </c>
      <c r="O443" s="13">
        <f>data[[#This Row],[Conversions]]/data[[#This Row],[Clicks]]</f>
        <v>9.037587325687535E-2</v>
      </c>
      <c r="P443" s="11">
        <v>260.06399999999996</v>
      </c>
      <c r="Q443" s="11">
        <f>IF(data[[#This Row],[Spend, Dollars]]=0,0,data[[#This Row],[Total conversion value, Dollars]]/data[[#This Row],[Spend, Dollars]])</f>
        <v>9.7323027340273409</v>
      </c>
      <c r="R443" s="2">
        <v>56</v>
      </c>
      <c r="S443" s="2">
        <v>2</v>
      </c>
      <c r="T443" s="2">
        <v>12</v>
      </c>
      <c r="U443" s="2">
        <f t="shared" si="6"/>
        <v>70</v>
      </c>
    </row>
    <row r="444" spans="1:21" x14ac:dyDescent="0.2">
      <c r="A444" t="s">
        <v>23</v>
      </c>
      <c r="B444" s="3">
        <v>45153</v>
      </c>
      <c r="C444" s="10" t="str">
        <f>TEXT(data[[#This Row],[Date]],"mmmm")</f>
        <v>August</v>
      </c>
      <c r="D444" t="s">
        <v>15</v>
      </c>
      <c r="E444" t="s">
        <v>13</v>
      </c>
      <c r="F444" t="s">
        <v>14</v>
      </c>
      <c r="G444" t="s">
        <v>21</v>
      </c>
      <c r="H444" s="11">
        <v>1610.6</v>
      </c>
      <c r="I444" s="11">
        <v>24.964300000000001</v>
      </c>
      <c r="J444" s="13">
        <f>data[[#This Row],[Clicks]]/data[[#This Row],[Impressions]]</f>
        <v>1.5500000000000002E-2</v>
      </c>
      <c r="K444" s="1">
        <v>1.1269999999999998</v>
      </c>
      <c r="L444" s="2">
        <v>28.134766099999997</v>
      </c>
      <c r="M444">
        <v>3</v>
      </c>
      <c r="N444" s="1">
        <f>IF(data[[#This Row],[Conversions]]=0,0,data[[#This Row],[Spend, Dollars]]/data[[#This Row],[Conversions]])</f>
        <v>9.3782553666666661</v>
      </c>
      <c r="O444" s="13">
        <f>data[[#This Row],[Conversions]]/data[[#This Row],[Clicks]]</f>
        <v>0.12017160505201427</v>
      </c>
      <c r="P444" s="11">
        <v>232.51199999999997</v>
      </c>
      <c r="Q444" s="11">
        <f>IF(data[[#This Row],[Spend, Dollars]]=0,0,data[[#This Row],[Total conversion value, Dollars]]/data[[#This Row],[Spend, Dollars]])</f>
        <v>8.2642236716515658</v>
      </c>
      <c r="R444" s="2">
        <v>36</v>
      </c>
      <c r="S444" s="2">
        <v>9</v>
      </c>
      <c r="T444" s="2">
        <v>12</v>
      </c>
      <c r="U444" s="2">
        <f t="shared" si="6"/>
        <v>57</v>
      </c>
    </row>
    <row r="445" spans="1:21" x14ac:dyDescent="0.2">
      <c r="A445" t="s">
        <v>23</v>
      </c>
      <c r="B445" s="3">
        <v>45154</v>
      </c>
      <c r="C445" s="10" t="str">
        <f>TEXT(data[[#This Row],[Date]],"mmmm")</f>
        <v>August</v>
      </c>
      <c r="D445" t="s">
        <v>15</v>
      </c>
      <c r="E445" t="s">
        <v>13</v>
      </c>
      <c r="F445" t="s">
        <v>14</v>
      </c>
      <c r="G445" t="s">
        <v>21</v>
      </c>
      <c r="H445" s="11">
        <v>1720.1999999999998</v>
      </c>
      <c r="I445" s="11">
        <v>30.447539999999996</v>
      </c>
      <c r="J445" s="13">
        <f>data[[#This Row],[Clicks]]/data[[#This Row],[Impressions]]</f>
        <v>1.77E-2</v>
      </c>
      <c r="K445" s="1">
        <v>0.80499999999999994</v>
      </c>
      <c r="L445" s="2">
        <v>24.510269699999995</v>
      </c>
      <c r="M445">
        <v>2</v>
      </c>
      <c r="N445" s="1">
        <f>IF(data[[#This Row],[Conversions]]=0,0,data[[#This Row],[Spend, Dollars]]/data[[#This Row],[Conversions]])</f>
        <v>12.255134849999997</v>
      </c>
      <c r="O445" s="13">
        <f>data[[#This Row],[Conversions]]/data[[#This Row],[Clicks]]</f>
        <v>6.5686751704735424E-2</v>
      </c>
      <c r="P445" s="11">
        <v>53.088000000000001</v>
      </c>
      <c r="Q445" s="11">
        <f>IF(data[[#This Row],[Spend, Dollars]]=0,0,data[[#This Row],[Total conversion value, Dollars]]/data[[#This Row],[Spend, Dollars]])</f>
        <v>2.1659492388204939</v>
      </c>
      <c r="R445" s="2">
        <v>30</v>
      </c>
      <c r="S445" s="2">
        <v>1</v>
      </c>
      <c r="T445" s="2">
        <v>15</v>
      </c>
      <c r="U445" s="2">
        <f t="shared" si="6"/>
        <v>46</v>
      </c>
    </row>
    <row r="446" spans="1:21" x14ac:dyDescent="0.2">
      <c r="A446" t="s">
        <v>23</v>
      </c>
      <c r="B446" s="3">
        <v>45155</v>
      </c>
      <c r="C446" s="10" t="str">
        <f>TEXT(data[[#This Row],[Date]],"mmmm")</f>
        <v>August</v>
      </c>
      <c r="D446" t="s">
        <v>15</v>
      </c>
      <c r="E446" t="s">
        <v>13</v>
      </c>
      <c r="F446" t="s">
        <v>14</v>
      </c>
      <c r="G446" t="s">
        <v>21</v>
      </c>
      <c r="H446" s="11">
        <v>1702.5</v>
      </c>
      <c r="I446" s="11">
        <v>28.261500000000005</v>
      </c>
      <c r="J446" s="13">
        <f>data[[#This Row],[Clicks]]/data[[#This Row],[Impressions]]</f>
        <v>1.6600000000000004E-2</v>
      </c>
      <c r="K446" s="1">
        <v>6.8999999999999992E-2</v>
      </c>
      <c r="L446" s="2">
        <v>1.9500435</v>
      </c>
      <c r="M446">
        <v>7</v>
      </c>
      <c r="N446" s="1">
        <f>IF(data[[#This Row],[Conversions]]=0,0,data[[#This Row],[Spend, Dollars]]/data[[#This Row],[Conversions]])</f>
        <v>0.27857764285714287</v>
      </c>
      <c r="O446" s="13">
        <f>data[[#This Row],[Conversions]]/data[[#This Row],[Clicks]]</f>
        <v>0.24768678237177782</v>
      </c>
      <c r="P446" s="11">
        <v>51.743999999999993</v>
      </c>
      <c r="Q446" s="11">
        <f>IF(data[[#This Row],[Spend, Dollars]]=0,0,data[[#This Row],[Total conversion value, Dollars]]/data[[#This Row],[Spend, Dollars]])</f>
        <v>26.534792685393938</v>
      </c>
      <c r="R446" s="2">
        <v>16</v>
      </c>
      <c r="S446" s="2">
        <v>16</v>
      </c>
      <c r="T446" s="2">
        <v>6</v>
      </c>
      <c r="U446" s="2">
        <f t="shared" si="6"/>
        <v>38</v>
      </c>
    </row>
    <row r="447" spans="1:21" x14ac:dyDescent="0.2">
      <c r="A447" t="s">
        <v>23</v>
      </c>
      <c r="B447" s="3">
        <v>45156</v>
      </c>
      <c r="C447" s="10" t="str">
        <f>TEXT(data[[#This Row],[Date]],"mmmm")</f>
        <v>August</v>
      </c>
      <c r="D447" t="s">
        <v>15</v>
      </c>
      <c r="E447" t="s">
        <v>13</v>
      </c>
      <c r="F447" t="s">
        <v>14</v>
      </c>
      <c r="G447" t="s">
        <v>21</v>
      </c>
      <c r="H447" s="11">
        <v>1326</v>
      </c>
      <c r="I447" s="11">
        <v>24.531000000000002</v>
      </c>
      <c r="J447" s="13">
        <f>data[[#This Row],[Clicks]]/data[[#This Row],[Impressions]]</f>
        <v>1.8500000000000003E-2</v>
      </c>
      <c r="K447" s="1">
        <v>0.40250000000000002</v>
      </c>
      <c r="L447" s="2">
        <v>9.8737275000000011</v>
      </c>
      <c r="M447">
        <v>5</v>
      </c>
      <c r="N447" s="1">
        <f>IF(data[[#This Row],[Conversions]]=0,0,data[[#This Row],[Spend, Dollars]]/data[[#This Row],[Conversions]])</f>
        <v>1.9747455000000003</v>
      </c>
      <c r="O447" s="13">
        <f>data[[#This Row],[Conversions]]/data[[#This Row],[Clicks]]</f>
        <v>0.20382373323549793</v>
      </c>
      <c r="P447" s="11">
        <v>55.680000000000007</v>
      </c>
      <c r="Q447" s="11">
        <f>IF(data[[#This Row],[Spend, Dollars]]=0,0,data[[#This Row],[Total conversion value, Dollars]]/data[[#This Row],[Spend, Dollars]])</f>
        <v>5.6392076852434911</v>
      </c>
      <c r="R447" s="2">
        <v>5</v>
      </c>
      <c r="S447" s="2">
        <v>10</v>
      </c>
      <c r="T447" s="2">
        <v>6</v>
      </c>
      <c r="U447" s="2">
        <f t="shared" si="6"/>
        <v>21</v>
      </c>
    </row>
    <row r="448" spans="1:21" x14ac:dyDescent="0.2">
      <c r="A448" t="s">
        <v>23</v>
      </c>
      <c r="B448" s="3">
        <v>45157</v>
      </c>
      <c r="C448" s="10" t="str">
        <f>TEXT(data[[#This Row],[Date]],"mmmm")</f>
        <v>August</v>
      </c>
      <c r="D448" t="s">
        <v>15</v>
      </c>
      <c r="E448" t="s">
        <v>13</v>
      </c>
      <c r="F448" t="s">
        <v>14</v>
      </c>
      <c r="G448" t="s">
        <v>21</v>
      </c>
      <c r="H448" s="11">
        <v>1176.3</v>
      </c>
      <c r="I448" s="11">
        <v>19.644210000000001</v>
      </c>
      <c r="J448" s="13">
        <f>data[[#This Row],[Clicks]]/data[[#This Row],[Impressions]]</f>
        <v>1.6700000000000003E-2</v>
      </c>
      <c r="K448" s="1">
        <v>1.3109999999999999</v>
      </c>
      <c r="L448" s="2">
        <v>25.75355931</v>
      </c>
      <c r="M448">
        <v>4</v>
      </c>
      <c r="N448" s="1">
        <f>IF(data[[#This Row],[Conversions]]=0,0,data[[#This Row],[Spend, Dollars]]/data[[#This Row],[Conversions]])</f>
        <v>6.4383898275</v>
      </c>
      <c r="O448" s="13">
        <f>data[[#This Row],[Conversions]]/data[[#This Row],[Clicks]]</f>
        <v>0.203622339610501</v>
      </c>
      <c r="P448" s="11">
        <v>177.40799999999999</v>
      </c>
      <c r="Q448" s="11">
        <f>IF(data[[#This Row],[Spend, Dollars]]=0,0,data[[#This Row],[Total conversion value, Dollars]]/data[[#This Row],[Spend, Dollars]])</f>
        <v>6.888678875976308</v>
      </c>
      <c r="R448" s="2">
        <v>45</v>
      </c>
      <c r="S448" s="2">
        <v>10</v>
      </c>
      <c r="T448" s="2">
        <v>10.5</v>
      </c>
      <c r="U448" s="2">
        <f t="shared" si="6"/>
        <v>65.5</v>
      </c>
    </row>
    <row r="449" spans="1:21" x14ac:dyDescent="0.2">
      <c r="A449" t="s">
        <v>23</v>
      </c>
      <c r="B449" s="3">
        <v>45158</v>
      </c>
      <c r="C449" s="10" t="str">
        <f>TEXT(data[[#This Row],[Date]],"mmmm")</f>
        <v>August</v>
      </c>
      <c r="D449" t="s">
        <v>15</v>
      </c>
      <c r="E449" t="s">
        <v>13</v>
      </c>
      <c r="F449" t="s">
        <v>14</v>
      </c>
      <c r="G449" t="s">
        <v>21</v>
      </c>
      <c r="H449" s="11">
        <v>1071.3</v>
      </c>
      <c r="I449" s="11">
        <v>11.891430000000001</v>
      </c>
      <c r="J449" s="13">
        <f>data[[#This Row],[Clicks]]/data[[#This Row],[Impressions]]</f>
        <v>1.1100000000000002E-2</v>
      </c>
      <c r="K449" s="1">
        <v>0.63249999999999995</v>
      </c>
      <c r="L449" s="2">
        <v>7.5213294749999999</v>
      </c>
      <c r="M449">
        <v>5</v>
      </c>
      <c r="N449" s="1">
        <f>IF(data[[#This Row],[Conversions]]=0,0,data[[#This Row],[Spend, Dollars]]/data[[#This Row],[Conversions]])</f>
        <v>1.5042658950000001</v>
      </c>
      <c r="O449" s="13">
        <f>data[[#This Row],[Conversions]]/data[[#This Row],[Clicks]]</f>
        <v>0.42047087692565144</v>
      </c>
      <c r="P449" s="11">
        <v>0</v>
      </c>
      <c r="Q449" s="11">
        <f>IF(data[[#This Row],[Spend, Dollars]]=0,0,data[[#This Row],[Total conversion value, Dollars]]/data[[#This Row],[Spend, Dollars]])</f>
        <v>0</v>
      </c>
      <c r="R449" s="2">
        <v>29</v>
      </c>
      <c r="S449" s="2">
        <v>15</v>
      </c>
      <c r="T449" s="2">
        <v>13.5</v>
      </c>
      <c r="U449" s="2">
        <f t="shared" si="6"/>
        <v>57.5</v>
      </c>
    </row>
    <row r="450" spans="1:21" x14ac:dyDescent="0.2">
      <c r="A450" t="s">
        <v>23</v>
      </c>
      <c r="B450" s="3">
        <v>45159</v>
      </c>
      <c r="C450" s="10" t="str">
        <f>TEXT(data[[#This Row],[Date]],"mmmm")</f>
        <v>August</v>
      </c>
      <c r="D450" t="s">
        <v>15</v>
      </c>
      <c r="E450" t="s">
        <v>13</v>
      </c>
      <c r="F450" t="s">
        <v>14</v>
      </c>
      <c r="G450" t="s">
        <v>21</v>
      </c>
      <c r="H450" s="11">
        <v>1140.8</v>
      </c>
      <c r="I450" s="11">
        <v>21.33296</v>
      </c>
      <c r="J450" s="13">
        <f>data[[#This Row],[Clicks]]/data[[#This Row],[Impressions]]</f>
        <v>1.8700000000000001E-2</v>
      </c>
      <c r="K450" s="1">
        <v>1.127</v>
      </c>
      <c r="L450" s="2">
        <v>24.042245919999999</v>
      </c>
      <c r="M450">
        <v>5</v>
      </c>
      <c r="N450" s="1">
        <f>IF(data[[#This Row],[Conversions]]=0,0,data[[#This Row],[Spend, Dollars]]/data[[#This Row],[Conversions]])</f>
        <v>4.8084491839999997</v>
      </c>
      <c r="O450" s="13">
        <f>data[[#This Row],[Conversions]]/data[[#This Row],[Clicks]]</f>
        <v>0.23437910163427861</v>
      </c>
      <c r="P450" s="11">
        <v>47.711999999999996</v>
      </c>
      <c r="Q450" s="11">
        <f>IF(data[[#This Row],[Spend, Dollars]]=0,0,data[[#This Row],[Total conversion value, Dollars]]/data[[#This Row],[Spend, Dollars]])</f>
        <v>1.9845067785580657</v>
      </c>
      <c r="R450" s="2">
        <v>63</v>
      </c>
      <c r="S450" s="2">
        <v>8</v>
      </c>
      <c r="T450" s="2">
        <v>13.5</v>
      </c>
      <c r="U450" s="2">
        <f t="shared" si="6"/>
        <v>84.5</v>
      </c>
    </row>
    <row r="451" spans="1:21" x14ac:dyDescent="0.2">
      <c r="A451" t="s">
        <v>23</v>
      </c>
      <c r="B451" s="3">
        <v>45160</v>
      </c>
      <c r="C451" s="10" t="str">
        <f>TEXT(data[[#This Row],[Date]],"mmmm")</f>
        <v>August</v>
      </c>
      <c r="D451" t="s">
        <v>15</v>
      </c>
      <c r="E451" t="s">
        <v>13</v>
      </c>
      <c r="F451" t="s">
        <v>14</v>
      </c>
      <c r="G451" t="s">
        <v>21</v>
      </c>
      <c r="H451" s="11">
        <v>1338.3999999999999</v>
      </c>
      <c r="I451" s="11">
        <v>25.161920000000002</v>
      </c>
      <c r="J451" s="13">
        <f>data[[#This Row],[Clicks]]/data[[#This Row],[Impressions]]</f>
        <v>1.8800000000000004E-2</v>
      </c>
      <c r="K451" s="1">
        <v>1.3109999999999999</v>
      </c>
      <c r="L451" s="2">
        <v>32.987277120000002</v>
      </c>
      <c r="M451">
        <v>4</v>
      </c>
      <c r="N451" s="1">
        <f>IF(data[[#This Row],[Conversions]]=0,0,data[[#This Row],[Spend, Dollars]]/data[[#This Row],[Conversions]])</f>
        <v>8.2468192800000004</v>
      </c>
      <c r="O451" s="13">
        <f>data[[#This Row],[Conversions]]/data[[#This Row],[Clicks]]</f>
        <v>0.15897038063867938</v>
      </c>
      <c r="P451" s="11">
        <v>98.784000000000006</v>
      </c>
      <c r="Q451" s="11">
        <f>IF(data[[#This Row],[Spend, Dollars]]=0,0,data[[#This Row],[Total conversion value, Dollars]]/data[[#This Row],[Spend, Dollars]])</f>
        <v>2.9946090924888074</v>
      </c>
      <c r="R451" s="2">
        <v>11</v>
      </c>
      <c r="S451" s="2">
        <v>6</v>
      </c>
      <c r="T451" s="2">
        <v>7.5</v>
      </c>
      <c r="U451" s="2">
        <f t="shared" ref="U451:U514" si="7">SUM(R451:T451)</f>
        <v>24.5</v>
      </c>
    </row>
    <row r="452" spans="1:21" x14ac:dyDescent="0.2">
      <c r="A452" t="s">
        <v>23</v>
      </c>
      <c r="B452" s="3">
        <v>45161</v>
      </c>
      <c r="C452" s="10" t="str">
        <f>TEXT(data[[#This Row],[Date]],"mmmm")</f>
        <v>August</v>
      </c>
      <c r="D452" t="s">
        <v>15</v>
      </c>
      <c r="E452" t="s">
        <v>13</v>
      </c>
      <c r="F452" t="s">
        <v>14</v>
      </c>
      <c r="G452" t="s">
        <v>21</v>
      </c>
      <c r="H452" s="11">
        <v>1447.1</v>
      </c>
      <c r="I452" s="11">
        <v>29.66555</v>
      </c>
      <c r="J452" s="13">
        <f>data[[#This Row],[Clicks]]/data[[#This Row],[Impressions]]</f>
        <v>2.0500000000000001E-2</v>
      </c>
      <c r="K452" s="1">
        <v>0.62099999999999989</v>
      </c>
      <c r="L452" s="2">
        <v>18.422306549999995</v>
      </c>
      <c r="M452">
        <v>7</v>
      </c>
      <c r="N452" s="1">
        <f>IF(data[[#This Row],[Conversions]]=0,0,data[[#This Row],[Spend, Dollars]]/data[[#This Row],[Conversions]])</f>
        <v>2.6317580785714276</v>
      </c>
      <c r="O452" s="13">
        <f>data[[#This Row],[Conversions]]/data[[#This Row],[Clicks]]</f>
        <v>0.23596393796845164</v>
      </c>
      <c r="P452" s="11">
        <v>67.872</v>
      </c>
      <c r="Q452" s="11">
        <f>IF(data[[#This Row],[Spend, Dollars]]=0,0,data[[#This Row],[Total conversion value, Dollars]]/data[[#This Row],[Spend, Dollars]])</f>
        <v>3.6842292150436515</v>
      </c>
      <c r="R452" s="2">
        <v>60</v>
      </c>
      <c r="S452" s="2">
        <v>1</v>
      </c>
      <c r="T452" s="2">
        <v>16.5</v>
      </c>
      <c r="U452" s="2">
        <f t="shared" si="7"/>
        <v>77.5</v>
      </c>
    </row>
    <row r="453" spans="1:21" x14ac:dyDescent="0.2">
      <c r="A453" t="s">
        <v>23</v>
      </c>
      <c r="B453" s="3">
        <v>45162</v>
      </c>
      <c r="C453" s="10" t="str">
        <f>TEXT(data[[#This Row],[Date]],"mmmm")</f>
        <v>August</v>
      </c>
      <c r="D453" t="s">
        <v>15</v>
      </c>
      <c r="E453" t="s">
        <v>13</v>
      </c>
      <c r="F453" t="s">
        <v>14</v>
      </c>
      <c r="G453" t="s">
        <v>21</v>
      </c>
      <c r="H453" s="11">
        <v>1060.3</v>
      </c>
      <c r="I453" s="11">
        <v>19.615550000000002</v>
      </c>
      <c r="J453" s="13">
        <f>data[[#This Row],[Clicks]]/data[[#This Row],[Impressions]]</f>
        <v>1.8500000000000003E-2</v>
      </c>
      <c r="K453" s="1">
        <v>0.97749999999999992</v>
      </c>
      <c r="L453" s="2">
        <v>19.174200125000002</v>
      </c>
      <c r="M453">
        <v>6</v>
      </c>
      <c r="N453" s="1">
        <f>IF(data[[#This Row],[Conversions]]=0,0,data[[#This Row],[Spend, Dollars]]/data[[#This Row],[Conversions]])</f>
        <v>3.1957000208333337</v>
      </c>
      <c r="O453" s="13">
        <f>data[[#This Row],[Conversions]]/data[[#This Row],[Clicks]]</f>
        <v>0.305879773954847</v>
      </c>
      <c r="P453" s="11">
        <v>83.327999999999989</v>
      </c>
      <c r="Q453" s="11">
        <f>IF(data[[#This Row],[Spend, Dollars]]=0,0,data[[#This Row],[Total conversion value, Dollars]]/data[[#This Row],[Spend, Dollars]])</f>
        <v>4.345839693795309</v>
      </c>
      <c r="R453" s="2">
        <v>45</v>
      </c>
      <c r="S453" s="2">
        <v>9</v>
      </c>
      <c r="T453" s="2">
        <v>9</v>
      </c>
      <c r="U453" s="2">
        <f t="shared" si="7"/>
        <v>63</v>
      </c>
    </row>
    <row r="454" spans="1:21" x14ac:dyDescent="0.2">
      <c r="A454" t="s">
        <v>23</v>
      </c>
      <c r="B454" s="3">
        <v>45163</v>
      </c>
      <c r="C454" s="10" t="str">
        <f>TEXT(data[[#This Row],[Date]],"mmmm")</f>
        <v>August</v>
      </c>
      <c r="D454" t="s">
        <v>15</v>
      </c>
      <c r="E454" t="s">
        <v>13</v>
      </c>
      <c r="F454" t="s">
        <v>14</v>
      </c>
      <c r="G454" t="s">
        <v>21</v>
      </c>
      <c r="H454" s="11">
        <v>1101.5</v>
      </c>
      <c r="I454" s="11">
        <v>16.963099999999997</v>
      </c>
      <c r="J454" s="13">
        <f>data[[#This Row],[Clicks]]/data[[#This Row],[Impressions]]</f>
        <v>1.5399999999999997E-2</v>
      </c>
      <c r="K454" s="1">
        <v>0.71299999999999986</v>
      </c>
      <c r="L454" s="2">
        <v>12.094690299999996</v>
      </c>
      <c r="M454">
        <v>3</v>
      </c>
      <c r="N454" s="1">
        <f>IF(data[[#This Row],[Conversions]]=0,0,data[[#This Row],[Spend, Dollars]]/data[[#This Row],[Conversions]])</f>
        <v>4.0315634333333321</v>
      </c>
      <c r="O454" s="13">
        <f>data[[#This Row],[Conversions]]/data[[#This Row],[Clicks]]</f>
        <v>0.17685446645955047</v>
      </c>
      <c r="P454" s="11">
        <v>49.92</v>
      </c>
      <c r="Q454" s="11">
        <f>IF(data[[#This Row],[Spend, Dollars]]=0,0,data[[#This Row],[Total conversion value, Dollars]]/data[[#This Row],[Spend, Dollars]])</f>
        <v>4.1274310264893694</v>
      </c>
      <c r="R454" s="2">
        <v>23</v>
      </c>
      <c r="S454" s="2">
        <v>7</v>
      </c>
      <c r="T454" s="2">
        <v>15</v>
      </c>
      <c r="U454" s="2">
        <f t="shared" si="7"/>
        <v>45</v>
      </c>
    </row>
    <row r="455" spans="1:21" x14ac:dyDescent="0.2">
      <c r="A455" t="s">
        <v>23</v>
      </c>
      <c r="B455" s="3">
        <v>45164</v>
      </c>
      <c r="C455" s="10" t="str">
        <f>TEXT(data[[#This Row],[Date]],"mmmm")</f>
        <v>August</v>
      </c>
      <c r="D455" t="s">
        <v>15</v>
      </c>
      <c r="E455" t="s">
        <v>13</v>
      </c>
      <c r="F455" t="s">
        <v>14</v>
      </c>
      <c r="G455" t="s">
        <v>21</v>
      </c>
      <c r="H455" s="11">
        <v>1173.9000000000001</v>
      </c>
      <c r="I455" s="11">
        <v>22.538880000000002</v>
      </c>
      <c r="J455" s="13">
        <f>data[[#This Row],[Clicks]]/data[[#This Row],[Impressions]]</f>
        <v>1.9200000000000002E-2</v>
      </c>
      <c r="K455" s="1">
        <v>0.97749999999999992</v>
      </c>
      <c r="L455" s="2">
        <v>22.031755199999999</v>
      </c>
      <c r="M455">
        <v>4</v>
      </c>
      <c r="N455" s="1">
        <f>IF(data[[#This Row],[Conversions]]=0,0,data[[#This Row],[Spend, Dollars]]/data[[#This Row],[Conversions]])</f>
        <v>5.5079387999999998</v>
      </c>
      <c r="O455" s="13">
        <f>data[[#This Row],[Conversions]]/data[[#This Row],[Clicks]]</f>
        <v>0.17747110770366584</v>
      </c>
      <c r="P455" s="11">
        <v>0</v>
      </c>
      <c r="Q455" s="11">
        <f>IF(data[[#This Row],[Spend, Dollars]]=0,0,data[[#This Row],[Total conversion value, Dollars]]/data[[#This Row],[Spend, Dollars]])</f>
        <v>0</v>
      </c>
      <c r="R455" s="2">
        <v>41</v>
      </c>
      <c r="S455" s="2">
        <v>9</v>
      </c>
      <c r="T455" s="2">
        <v>3</v>
      </c>
      <c r="U455" s="2">
        <f t="shared" si="7"/>
        <v>53</v>
      </c>
    </row>
    <row r="456" spans="1:21" x14ac:dyDescent="0.2">
      <c r="A456" t="s">
        <v>23</v>
      </c>
      <c r="B456" s="3">
        <v>45165</v>
      </c>
      <c r="C456" s="10" t="str">
        <f>TEXT(data[[#This Row],[Date]],"mmmm")</f>
        <v>August</v>
      </c>
      <c r="D456" t="s">
        <v>15</v>
      </c>
      <c r="E456" t="s">
        <v>13</v>
      </c>
      <c r="F456" t="s">
        <v>14</v>
      </c>
      <c r="G456" t="s">
        <v>21</v>
      </c>
      <c r="H456" s="11">
        <v>967.5</v>
      </c>
      <c r="I456" s="11">
        <v>17.511750000000003</v>
      </c>
      <c r="J456" s="13">
        <f>data[[#This Row],[Clicks]]/data[[#This Row],[Impressions]]</f>
        <v>1.8100000000000002E-2</v>
      </c>
      <c r="K456" s="1">
        <v>8.0500000000000002E-2</v>
      </c>
      <c r="L456" s="2">
        <v>1.4096958750000002</v>
      </c>
      <c r="M456">
        <v>6</v>
      </c>
      <c r="N456" s="1">
        <f>IF(data[[#This Row],[Conversions]]=0,0,data[[#This Row],[Spend, Dollars]]/data[[#This Row],[Conversions]])</f>
        <v>0.23494931250000003</v>
      </c>
      <c r="O456" s="13">
        <f>data[[#This Row],[Conversions]]/data[[#This Row],[Clicks]]</f>
        <v>0.34262709323739771</v>
      </c>
      <c r="P456" s="11">
        <v>0</v>
      </c>
      <c r="Q456" s="11">
        <f>IF(data[[#This Row],[Spend, Dollars]]=0,0,data[[#This Row],[Total conversion value, Dollars]]/data[[#This Row],[Spend, Dollars]])</f>
        <v>0</v>
      </c>
      <c r="R456" s="2">
        <v>23</v>
      </c>
      <c r="S456" s="2">
        <v>2</v>
      </c>
      <c r="T456" s="2">
        <v>15</v>
      </c>
      <c r="U456" s="2">
        <f t="shared" si="7"/>
        <v>40</v>
      </c>
    </row>
    <row r="457" spans="1:21" x14ac:dyDescent="0.2">
      <c r="A457" t="s">
        <v>23</v>
      </c>
      <c r="B457" s="3">
        <v>45166</v>
      </c>
      <c r="C457" s="10" t="str">
        <f>TEXT(data[[#This Row],[Date]],"mmmm")</f>
        <v>August</v>
      </c>
      <c r="D457" t="s">
        <v>15</v>
      </c>
      <c r="E457" t="s">
        <v>13</v>
      </c>
      <c r="F457" t="s">
        <v>14</v>
      </c>
      <c r="G457" t="s">
        <v>21</v>
      </c>
      <c r="H457" s="11">
        <v>1012</v>
      </c>
      <c r="I457" s="11">
        <v>19.227999999999998</v>
      </c>
      <c r="J457" s="13">
        <f>data[[#This Row],[Clicks]]/data[[#This Row],[Impressions]]</f>
        <v>1.9E-2</v>
      </c>
      <c r="K457" s="1">
        <v>1.2764999999999997</v>
      </c>
      <c r="L457" s="2">
        <v>24.544541999999993</v>
      </c>
      <c r="M457">
        <v>3</v>
      </c>
      <c r="N457" s="1">
        <f>IF(data[[#This Row],[Conversions]]=0,0,data[[#This Row],[Spend, Dollars]]/data[[#This Row],[Conversions]])</f>
        <v>8.1815139999999982</v>
      </c>
      <c r="O457" s="13">
        <f>data[[#This Row],[Conversions]]/data[[#This Row],[Clicks]]</f>
        <v>0.1560224672352819</v>
      </c>
      <c r="P457" s="11">
        <v>0</v>
      </c>
      <c r="Q457" s="11">
        <f>IF(data[[#This Row],[Spend, Dollars]]=0,0,data[[#This Row],[Total conversion value, Dollars]]/data[[#This Row],[Spend, Dollars]])</f>
        <v>0</v>
      </c>
      <c r="R457" s="2">
        <v>58</v>
      </c>
      <c r="S457" s="2">
        <v>3</v>
      </c>
      <c r="T457" s="2">
        <v>6</v>
      </c>
      <c r="U457" s="2">
        <f t="shared" si="7"/>
        <v>67</v>
      </c>
    </row>
    <row r="458" spans="1:21" x14ac:dyDescent="0.2">
      <c r="A458" t="s">
        <v>23</v>
      </c>
      <c r="B458" s="3">
        <v>45167</v>
      </c>
      <c r="C458" s="10" t="str">
        <f>TEXT(data[[#This Row],[Date]],"mmmm")</f>
        <v>August</v>
      </c>
      <c r="D458" t="s">
        <v>15</v>
      </c>
      <c r="E458" t="s">
        <v>13</v>
      </c>
      <c r="F458" t="s">
        <v>14</v>
      </c>
      <c r="G458" t="s">
        <v>21</v>
      </c>
      <c r="H458" s="11">
        <v>1480.3</v>
      </c>
      <c r="I458" s="11">
        <v>26.053280000000001</v>
      </c>
      <c r="J458" s="13">
        <f>data[[#This Row],[Clicks]]/data[[#This Row],[Impressions]]</f>
        <v>1.7600000000000001E-2</v>
      </c>
      <c r="K458" s="1">
        <v>0.96599999999999997</v>
      </c>
      <c r="L458" s="2">
        <v>25.16746848</v>
      </c>
      <c r="M458">
        <v>3</v>
      </c>
      <c r="N458" s="1">
        <f>IF(data[[#This Row],[Conversions]]=0,0,data[[#This Row],[Spend, Dollars]]/data[[#This Row],[Conversions]])</f>
        <v>8.3891561600000006</v>
      </c>
      <c r="O458" s="13">
        <f>data[[#This Row],[Conversions]]/data[[#This Row],[Clicks]]</f>
        <v>0.11514864922957876</v>
      </c>
      <c r="P458" s="11">
        <v>48.96</v>
      </c>
      <c r="Q458" s="11">
        <f>IF(data[[#This Row],[Spend, Dollars]]=0,0,data[[#This Row],[Total conversion value, Dollars]]/data[[#This Row],[Spend, Dollars]])</f>
        <v>1.9453684838785978</v>
      </c>
      <c r="R458" s="2">
        <v>28</v>
      </c>
      <c r="S458" s="2">
        <v>3</v>
      </c>
      <c r="T458" s="2">
        <v>12</v>
      </c>
      <c r="U458" s="2">
        <f t="shared" si="7"/>
        <v>43</v>
      </c>
    </row>
    <row r="459" spans="1:21" x14ac:dyDescent="0.2">
      <c r="A459" t="s">
        <v>23</v>
      </c>
      <c r="B459" s="3">
        <v>45168</v>
      </c>
      <c r="C459" s="10" t="str">
        <f>TEXT(data[[#This Row],[Date]],"mmmm")</f>
        <v>August</v>
      </c>
      <c r="D459" t="s">
        <v>15</v>
      </c>
      <c r="E459" t="s">
        <v>13</v>
      </c>
      <c r="F459" t="s">
        <v>14</v>
      </c>
      <c r="G459" t="s">
        <v>21</v>
      </c>
      <c r="H459" s="11">
        <v>1018.8</v>
      </c>
      <c r="I459" s="11">
        <v>19.764720000000001</v>
      </c>
      <c r="J459" s="13">
        <f>data[[#This Row],[Clicks]]/data[[#This Row],[Impressions]]</f>
        <v>1.9400000000000001E-2</v>
      </c>
      <c r="K459" s="1">
        <v>1.4259999999999999</v>
      </c>
      <c r="L459" s="2">
        <v>28.184490719999999</v>
      </c>
      <c r="M459">
        <v>1</v>
      </c>
      <c r="N459" s="1">
        <f>IF(data[[#This Row],[Conversions]]=0,0,data[[#This Row],[Spend, Dollars]]/data[[#This Row],[Conversions]])</f>
        <v>28.184490719999999</v>
      </c>
      <c r="O459" s="13">
        <f>data[[#This Row],[Conversions]]/data[[#This Row],[Clicks]]</f>
        <v>5.0595201955808126E-2</v>
      </c>
      <c r="P459" s="11">
        <v>48.384</v>
      </c>
      <c r="Q459" s="11">
        <f>IF(data[[#This Row],[Spend, Dollars]]=0,0,data[[#This Row],[Total conversion value, Dollars]]/data[[#This Row],[Spend, Dollars]])</f>
        <v>1.7166888158694393</v>
      </c>
      <c r="R459" s="2">
        <v>38</v>
      </c>
      <c r="S459" s="2">
        <v>4</v>
      </c>
      <c r="T459" s="2">
        <v>6</v>
      </c>
      <c r="U459" s="2">
        <f t="shared" si="7"/>
        <v>48</v>
      </c>
    </row>
    <row r="460" spans="1:21" x14ac:dyDescent="0.2">
      <c r="A460" t="s">
        <v>23</v>
      </c>
      <c r="B460" s="3">
        <v>45169</v>
      </c>
      <c r="C460" s="10" t="str">
        <f>TEXT(data[[#This Row],[Date]],"mmmm")</f>
        <v>August</v>
      </c>
      <c r="D460" t="s">
        <v>15</v>
      </c>
      <c r="E460" t="s">
        <v>13</v>
      </c>
      <c r="F460" t="s">
        <v>14</v>
      </c>
      <c r="G460" t="s">
        <v>21</v>
      </c>
      <c r="H460" s="11">
        <v>1612.3999999999999</v>
      </c>
      <c r="I460" s="11">
        <v>21.283680000000004</v>
      </c>
      <c r="J460" s="13">
        <f>data[[#This Row],[Clicks]]/data[[#This Row],[Impressions]]</f>
        <v>1.3200000000000003E-2</v>
      </c>
      <c r="K460" s="1">
        <v>1.2764999999999997</v>
      </c>
      <c r="L460" s="2">
        <v>27.168617519999998</v>
      </c>
      <c r="M460">
        <v>5</v>
      </c>
      <c r="N460" s="1">
        <f>IF(data[[#This Row],[Conversions]]=0,0,data[[#This Row],[Spend, Dollars]]/data[[#This Row],[Conversions]])</f>
        <v>5.4337235039999996</v>
      </c>
      <c r="O460" s="13">
        <f>data[[#This Row],[Conversions]]/data[[#This Row],[Clicks]]</f>
        <v>0.23492178044398332</v>
      </c>
      <c r="P460" s="11">
        <v>49.92</v>
      </c>
      <c r="Q460" s="11">
        <f>IF(data[[#This Row],[Spend, Dollars]]=0,0,data[[#This Row],[Total conversion value, Dollars]]/data[[#This Row],[Spend, Dollars]])</f>
        <v>1.8374140665512968</v>
      </c>
      <c r="R460" s="2">
        <v>7</v>
      </c>
      <c r="S460" s="2">
        <v>20</v>
      </c>
      <c r="T460" s="2">
        <v>22.5</v>
      </c>
      <c r="U460" s="2">
        <f t="shared" si="7"/>
        <v>49.5</v>
      </c>
    </row>
    <row r="461" spans="1:21" x14ac:dyDescent="0.2">
      <c r="A461" t="s">
        <v>24</v>
      </c>
      <c r="B461" s="3">
        <v>45170</v>
      </c>
      <c r="C461" s="10" t="str">
        <f>TEXT(data[[#This Row],[Date]],"mmmm")</f>
        <v>September</v>
      </c>
      <c r="D461" t="s">
        <v>15</v>
      </c>
      <c r="E461" t="s">
        <v>13</v>
      </c>
      <c r="F461" t="s">
        <v>14</v>
      </c>
      <c r="G461" t="s">
        <v>21</v>
      </c>
      <c r="H461" s="11">
        <v>2004</v>
      </c>
      <c r="I461" s="11">
        <v>43.086000000000006</v>
      </c>
      <c r="J461" s="13">
        <f>data[[#This Row],[Clicks]]/data[[#This Row],[Impressions]]</f>
        <v>2.1500000000000002E-2</v>
      </c>
      <c r="K461" s="1">
        <v>1.288</v>
      </c>
      <c r="L461" s="2">
        <v>55.494768000000008</v>
      </c>
      <c r="M461">
        <v>6</v>
      </c>
      <c r="N461" s="1">
        <f>IF(data[[#This Row],[Conversions]]=0,0,data[[#This Row],[Spend, Dollars]]/data[[#This Row],[Conversions]])</f>
        <v>9.2491280000000007</v>
      </c>
      <c r="O461" s="13">
        <f>data[[#This Row],[Conversions]]/data[[#This Row],[Clicks]]</f>
        <v>0.13925637097897228</v>
      </c>
      <c r="P461" s="11">
        <v>17.28</v>
      </c>
      <c r="Q461" s="11">
        <f>IF(data[[#This Row],[Spend, Dollars]]=0,0,data[[#This Row],[Total conversion value, Dollars]]/data[[#This Row],[Spend, Dollars]])</f>
        <v>0.31138070529459638</v>
      </c>
      <c r="R461" s="2">
        <v>25</v>
      </c>
      <c r="S461" s="2">
        <v>12</v>
      </c>
      <c r="T461" s="2">
        <v>15</v>
      </c>
      <c r="U461" s="2">
        <f t="shared" si="7"/>
        <v>52</v>
      </c>
    </row>
    <row r="462" spans="1:21" x14ac:dyDescent="0.2">
      <c r="A462" t="s">
        <v>24</v>
      </c>
      <c r="B462" s="3">
        <v>45171</v>
      </c>
      <c r="C462" s="10" t="str">
        <f>TEXT(data[[#This Row],[Date]],"mmmm")</f>
        <v>September</v>
      </c>
      <c r="D462" t="s">
        <v>15</v>
      </c>
      <c r="E462" t="s">
        <v>13</v>
      </c>
      <c r="F462" t="s">
        <v>14</v>
      </c>
      <c r="G462" t="s">
        <v>21</v>
      </c>
      <c r="H462" s="11">
        <v>2383</v>
      </c>
      <c r="I462" s="11">
        <v>53.855800000000002</v>
      </c>
      <c r="J462" s="13">
        <f>data[[#This Row],[Clicks]]/data[[#This Row],[Impressions]]</f>
        <v>2.2600000000000002E-2</v>
      </c>
      <c r="K462" s="1">
        <v>1.5179999999999998</v>
      </c>
      <c r="L462" s="2">
        <v>81.753104399999998</v>
      </c>
      <c r="M462">
        <v>2</v>
      </c>
      <c r="N462" s="1">
        <f>IF(data[[#This Row],[Conversions]]=0,0,data[[#This Row],[Spend, Dollars]]/data[[#This Row],[Conversions]])</f>
        <v>40.876552199999999</v>
      </c>
      <c r="O462" s="13">
        <f>data[[#This Row],[Conversions]]/data[[#This Row],[Clicks]]</f>
        <v>3.7136204457087256E-2</v>
      </c>
      <c r="P462" s="11">
        <v>15.36</v>
      </c>
      <c r="Q462" s="11">
        <f>IF(data[[#This Row],[Spend, Dollars]]=0,0,data[[#This Row],[Total conversion value, Dollars]]/data[[#This Row],[Spend, Dollars]])</f>
        <v>0.18788277353783278</v>
      </c>
      <c r="R462" s="2">
        <v>45</v>
      </c>
      <c r="S462" s="2">
        <v>4</v>
      </c>
      <c r="T462" s="2">
        <v>13.5</v>
      </c>
      <c r="U462" s="2">
        <f t="shared" si="7"/>
        <v>62.5</v>
      </c>
    </row>
    <row r="463" spans="1:21" x14ac:dyDescent="0.2">
      <c r="A463" t="s">
        <v>24</v>
      </c>
      <c r="B463" s="3">
        <v>45172</v>
      </c>
      <c r="C463" s="10" t="str">
        <f>TEXT(data[[#This Row],[Date]],"mmmm")</f>
        <v>September</v>
      </c>
      <c r="D463" t="s">
        <v>15</v>
      </c>
      <c r="E463" t="s">
        <v>13</v>
      </c>
      <c r="F463" t="s">
        <v>14</v>
      </c>
      <c r="G463" t="s">
        <v>21</v>
      </c>
      <c r="H463" s="11">
        <v>2136</v>
      </c>
      <c r="I463" s="11">
        <v>29.049600000000002</v>
      </c>
      <c r="J463" s="13">
        <f>data[[#This Row],[Clicks]]/data[[#This Row],[Impressions]]</f>
        <v>1.3600000000000001E-2</v>
      </c>
      <c r="K463" s="1">
        <v>1.1039999999999999</v>
      </c>
      <c r="L463" s="2">
        <v>32.070758399999995</v>
      </c>
      <c r="M463">
        <v>3</v>
      </c>
      <c r="N463" s="1">
        <f>IF(data[[#This Row],[Conversions]]=0,0,data[[#This Row],[Spend, Dollars]]/data[[#This Row],[Conversions]])</f>
        <v>10.690252799999998</v>
      </c>
      <c r="O463" s="13">
        <f>data[[#This Row],[Conversions]]/data[[#This Row],[Clicks]]</f>
        <v>0.10327164573694646</v>
      </c>
      <c r="P463" s="11">
        <v>54.72</v>
      </c>
      <c r="Q463" s="11">
        <f>IF(data[[#This Row],[Spend, Dollars]]=0,0,data[[#This Row],[Total conversion value, Dollars]]/data[[#This Row],[Spend, Dollars]])</f>
        <v>1.7062271904365069</v>
      </c>
      <c r="R463" s="2">
        <v>8</v>
      </c>
      <c r="S463" s="2">
        <v>7</v>
      </c>
      <c r="T463" s="2">
        <v>12</v>
      </c>
      <c r="U463" s="2">
        <f t="shared" si="7"/>
        <v>27</v>
      </c>
    </row>
    <row r="464" spans="1:21" x14ac:dyDescent="0.2">
      <c r="A464" t="s">
        <v>24</v>
      </c>
      <c r="B464" s="3">
        <v>45173</v>
      </c>
      <c r="C464" s="10" t="str">
        <f>TEXT(data[[#This Row],[Date]],"mmmm")</f>
        <v>September</v>
      </c>
      <c r="D464" t="s">
        <v>15</v>
      </c>
      <c r="E464" t="s">
        <v>13</v>
      </c>
      <c r="F464" t="s">
        <v>14</v>
      </c>
      <c r="G464" t="s">
        <v>21</v>
      </c>
      <c r="H464" s="11">
        <v>1833</v>
      </c>
      <c r="I464" s="11">
        <v>39.226200000000006</v>
      </c>
      <c r="J464" s="13">
        <f>data[[#This Row],[Clicks]]/data[[#This Row],[Impressions]]</f>
        <v>2.1400000000000002E-2</v>
      </c>
      <c r="K464" s="1">
        <v>0.90849999999999986</v>
      </c>
      <c r="L464" s="2">
        <v>35.637002699999996</v>
      </c>
      <c r="M464">
        <v>5</v>
      </c>
      <c r="N464" s="1">
        <f>IF(data[[#This Row],[Conversions]]=0,0,data[[#This Row],[Spend, Dollars]]/data[[#This Row],[Conversions]])</f>
        <v>7.1274005399999991</v>
      </c>
      <c r="O464" s="13">
        <f>data[[#This Row],[Conversions]]/data[[#This Row],[Clicks]]</f>
        <v>0.12746582641193893</v>
      </c>
      <c r="P464" s="11">
        <v>65.855999999999995</v>
      </c>
      <c r="Q464" s="11">
        <f>IF(data[[#This Row],[Spend, Dollars]]=0,0,data[[#This Row],[Total conversion value, Dollars]]/data[[#This Row],[Spend, Dollars]])</f>
        <v>1.8479668605800006</v>
      </c>
      <c r="R464" s="2">
        <v>57</v>
      </c>
      <c r="S464" s="2">
        <v>7</v>
      </c>
      <c r="T464" s="2">
        <v>10.5</v>
      </c>
      <c r="U464" s="2">
        <f t="shared" si="7"/>
        <v>74.5</v>
      </c>
    </row>
    <row r="465" spans="1:21" x14ac:dyDescent="0.2">
      <c r="A465" t="s">
        <v>24</v>
      </c>
      <c r="B465" s="3">
        <v>45174</v>
      </c>
      <c r="C465" s="10" t="str">
        <f>TEXT(data[[#This Row],[Date]],"mmmm")</f>
        <v>September</v>
      </c>
      <c r="D465" t="s">
        <v>15</v>
      </c>
      <c r="E465" t="s">
        <v>13</v>
      </c>
      <c r="F465" t="s">
        <v>14</v>
      </c>
      <c r="G465" t="s">
        <v>21</v>
      </c>
      <c r="H465" s="11">
        <v>2329</v>
      </c>
      <c r="I465" s="11">
        <v>33.770499999999998</v>
      </c>
      <c r="J465" s="13">
        <f>data[[#This Row],[Clicks]]/data[[#This Row],[Impressions]]</f>
        <v>1.4499999999999999E-2</v>
      </c>
      <c r="K465" s="1">
        <v>1.288</v>
      </c>
      <c r="L465" s="2">
        <v>43.496403999999998</v>
      </c>
      <c r="M465">
        <v>2</v>
      </c>
      <c r="N465" s="1">
        <f>IF(data[[#This Row],[Conversions]]=0,0,data[[#This Row],[Spend, Dollars]]/data[[#This Row],[Conversions]])</f>
        <v>21.748201999999999</v>
      </c>
      <c r="O465" s="13">
        <f>data[[#This Row],[Conversions]]/data[[#This Row],[Clicks]]</f>
        <v>5.9223286596289663E-2</v>
      </c>
      <c r="P465" s="11">
        <v>26.880000000000003</v>
      </c>
      <c r="Q465" s="11">
        <f>IF(data[[#This Row],[Spend, Dollars]]=0,0,data[[#This Row],[Total conversion value, Dollars]]/data[[#This Row],[Spend, Dollars]])</f>
        <v>0.6179821210047618</v>
      </c>
      <c r="R465" s="2">
        <v>23</v>
      </c>
      <c r="S465" s="2">
        <v>19</v>
      </c>
      <c r="T465" s="2">
        <v>15</v>
      </c>
      <c r="U465" s="2">
        <f t="shared" si="7"/>
        <v>57</v>
      </c>
    </row>
    <row r="466" spans="1:21" x14ac:dyDescent="0.2">
      <c r="A466" t="s">
        <v>24</v>
      </c>
      <c r="B466" s="3">
        <v>45175</v>
      </c>
      <c r="C466" s="10" t="str">
        <f>TEXT(data[[#This Row],[Date]],"mmmm")</f>
        <v>September</v>
      </c>
      <c r="D466" t="s">
        <v>15</v>
      </c>
      <c r="E466" t="s">
        <v>13</v>
      </c>
      <c r="F466" t="s">
        <v>14</v>
      </c>
      <c r="G466" t="s">
        <v>21</v>
      </c>
      <c r="H466" s="11">
        <v>2393</v>
      </c>
      <c r="I466" s="11">
        <v>47.860000000000007</v>
      </c>
      <c r="J466" s="13">
        <f>data[[#This Row],[Clicks]]/data[[#This Row],[Impressions]]</f>
        <v>2.0000000000000004E-2</v>
      </c>
      <c r="K466" s="1">
        <v>1.6560000000000001</v>
      </c>
      <c r="L466" s="2">
        <v>79.256160000000023</v>
      </c>
      <c r="M466">
        <v>3</v>
      </c>
      <c r="N466" s="1">
        <f>IF(data[[#This Row],[Conversions]]=0,0,data[[#This Row],[Spend, Dollars]]/data[[#This Row],[Conversions]])</f>
        <v>26.418720000000008</v>
      </c>
      <c r="O466" s="13">
        <f>data[[#This Row],[Conversions]]/data[[#This Row],[Clicks]]</f>
        <v>6.2682824905975751E-2</v>
      </c>
      <c r="P466" s="11">
        <v>53.760000000000005</v>
      </c>
      <c r="Q466" s="11">
        <f>IF(data[[#This Row],[Spend, Dollars]]=0,0,data[[#This Row],[Total conversion value, Dollars]]/data[[#This Row],[Spend, Dollars]])</f>
        <v>0.67830689753326412</v>
      </c>
      <c r="R466" s="2">
        <v>47</v>
      </c>
      <c r="S466" s="2">
        <v>9</v>
      </c>
      <c r="T466" s="2">
        <v>13.5</v>
      </c>
      <c r="U466" s="2">
        <f t="shared" si="7"/>
        <v>69.5</v>
      </c>
    </row>
    <row r="467" spans="1:21" x14ac:dyDescent="0.2">
      <c r="A467" t="s">
        <v>24</v>
      </c>
      <c r="B467" s="3">
        <v>45176</v>
      </c>
      <c r="C467" s="10" t="str">
        <f>TEXT(data[[#This Row],[Date]],"mmmm")</f>
        <v>September</v>
      </c>
      <c r="D467" t="s">
        <v>15</v>
      </c>
      <c r="E467" t="s">
        <v>13</v>
      </c>
      <c r="F467" t="s">
        <v>14</v>
      </c>
      <c r="G467" t="s">
        <v>21</v>
      </c>
      <c r="H467" s="11">
        <v>1629</v>
      </c>
      <c r="I467" s="11">
        <v>20.688300000000005</v>
      </c>
      <c r="J467" s="13">
        <f>data[[#This Row],[Clicks]]/data[[#This Row],[Impressions]]</f>
        <v>1.2700000000000003E-2</v>
      </c>
      <c r="K467" s="1">
        <v>0.67849999999999988</v>
      </c>
      <c r="L467" s="2">
        <v>14.037011550000001</v>
      </c>
      <c r="M467">
        <v>6</v>
      </c>
      <c r="N467" s="1">
        <f>IF(data[[#This Row],[Conversions]]=0,0,data[[#This Row],[Spend, Dollars]]/data[[#This Row],[Conversions]])</f>
        <v>2.339501925</v>
      </c>
      <c r="O467" s="13">
        <f>data[[#This Row],[Conversions]]/data[[#This Row],[Clicks]]</f>
        <v>0.29001899624425392</v>
      </c>
      <c r="P467" s="11">
        <v>43.199999999999996</v>
      </c>
      <c r="Q467" s="11">
        <f>IF(data[[#This Row],[Spend, Dollars]]=0,0,data[[#This Row],[Total conversion value, Dollars]]/data[[#This Row],[Spend, Dollars]])</f>
        <v>3.07757814732296</v>
      </c>
      <c r="R467" s="2">
        <v>54</v>
      </c>
      <c r="S467" s="2">
        <v>6</v>
      </c>
      <c r="T467" s="2">
        <v>15</v>
      </c>
      <c r="U467" s="2">
        <f t="shared" si="7"/>
        <v>75</v>
      </c>
    </row>
    <row r="468" spans="1:21" x14ac:dyDescent="0.2">
      <c r="A468" t="s">
        <v>24</v>
      </c>
      <c r="B468" s="3">
        <v>45177</v>
      </c>
      <c r="C468" s="10" t="str">
        <f>TEXT(data[[#This Row],[Date]],"mmmm")</f>
        <v>September</v>
      </c>
      <c r="D468" t="s">
        <v>15</v>
      </c>
      <c r="E468" t="s">
        <v>13</v>
      </c>
      <c r="F468" t="s">
        <v>14</v>
      </c>
      <c r="G468" t="s">
        <v>21</v>
      </c>
      <c r="H468" s="11">
        <v>1963</v>
      </c>
      <c r="I468" s="11">
        <v>26.696800000000003</v>
      </c>
      <c r="J468" s="13">
        <f>data[[#This Row],[Clicks]]/data[[#This Row],[Impressions]]</f>
        <v>1.3600000000000001E-2</v>
      </c>
      <c r="K468" s="1">
        <v>1.4260000000000002</v>
      </c>
      <c r="L468" s="2">
        <v>38.069636800000012</v>
      </c>
      <c r="M468">
        <v>6</v>
      </c>
      <c r="N468" s="1">
        <f>IF(data[[#This Row],[Conversions]]=0,0,data[[#This Row],[Spend, Dollars]]/data[[#This Row],[Conversions]])</f>
        <v>6.344939466666669</v>
      </c>
      <c r="O468" s="13">
        <f>data[[#This Row],[Conversions]]/data[[#This Row],[Clicks]]</f>
        <v>0.2247460369782146</v>
      </c>
      <c r="P468" s="11">
        <v>43.68</v>
      </c>
      <c r="Q468" s="11">
        <f>IF(data[[#This Row],[Spend, Dollars]]=0,0,data[[#This Row],[Total conversion value, Dollars]]/data[[#This Row],[Spend, Dollars]])</f>
        <v>1.1473710723712496</v>
      </c>
      <c r="R468" s="2">
        <v>35</v>
      </c>
      <c r="S468" s="2">
        <v>15</v>
      </c>
      <c r="T468" s="2">
        <v>15</v>
      </c>
      <c r="U468" s="2">
        <f t="shared" si="7"/>
        <v>65</v>
      </c>
    </row>
    <row r="469" spans="1:21" x14ac:dyDescent="0.2">
      <c r="A469" t="s">
        <v>24</v>
      </c>
      <c r="B469" s="3">
        <v>45178</v>
      </c>
      <c r="C469" s="10" t="str">
        <f>TEXT(data[[#This Row],[Date]],"mmmm")</f>
        <v>September</v>
      </c>
      <c r="D469" t="s">
        <v>15</v>
      </c>
      <c r="E469" t="s">
        <v>13</v>
      </c>
      <c r="F469" t="s">
        <v>14</v>
      </c>
      <c r="G469" t="s">
        <v>21</v>
      </c>
      <c r="H469" s="11">
        <v>1617</v>
      </c>
      <c r="I469" s="11">
        <v>27.650700000000001</v>
      </c>
      <c r="J469" s="13">
        <f>data[[#This Row],[Clicks]]/data[[#This Row],[Impressions]]</f>
        <v>1.7100000000000001E-2</v>
      </c>
      <c r="K469" s="1">
        <v>1.2534999999999998</v>
      </c>
      <c r="L469" s="2">
        <v>34.660152449999998</v>
      </c>
      <c r="M469">
        <v>4</v>
      </c>
      <c r="N469" s="1">
        <f>IF(data[[#This Row],[Conversions]]=0,0,data[[#This Row],[Spend, Dollars]]/data[[#This Row],[Conversions]])</f>
        <v>8.6650381124999996</v>
      </c>
      <c r="O469" s="13">
        <f>data[[#This Row],[Conversions]]/data[[#This Row],[Clicks]]</f>
        <v>0.14466179879713714</v>
      </c>
      <c r="P469" s="11">
        <v>57.599999999999994</v>
      </c>
      <c r="Q469" s="11">
        <f>IF(data[[#This Row],[Spend, Dollars]]=0,0,data[[#This Row],[Total conversion value, Dollars]]/data[[#This Row],[Spend, Dollars]])</f>
        <v>1.6618507400708216</v>
      </c>
      <c r="R469" s="2">
        <v>18</v>
      </c>
      <c r="S469" s="2">
        <v>4</v>
      </c>
      <c r="T469" s="2">
        <v>9</v>
      </c>
      <c r="U469" s="2">
        <f t="shared" si="7"/>
        <v>31</v>
      </c>
    </row>
    <row r="470" spans="1:21" x14ac:dyDescent="0.2">
      <c r="A470" t="s">
        <v>24</v>
      </c>
      <c r="B470" s="3">
        <v>45179</v>
      </c>
      <c r="C470" s="10" t="str">
        <f>TEXT(data[[#This Row],[Date]],"mmmm")</f>
        <v>September</v>
      </c>
      <c r="D470" t="s">
        <v>15</v>
      </c>
      <c r="E470" t="s">
        <v>13</v>
      </c>
      <c r="F470" t="s">
        <v>14</v>
      </c>
      <c r="G470" t="s">
        <v>21</v>
      </c>
      <c r="H470" s="11">
        <v>2334</v>
      </c>
      <c r="I470" s="11">
        <v>35.476800000000004</v>
      </c>
      <c r="J470" s="13">
        <f>data[[#This Row],[Clicks]]/data[[#This Row],[Impressions]]</f>
        <v>1.5200000000000002E-2</v>
      </c>
      <c r="K470" s="1">
        <v>1.3224999999999998</v>
      </c>
      <c r="L470" s="2">
        <v>46.918067999999998</v>
      </c>
      <c r="M470">
        <v>4</v>
      </c>
      <c r="N470" s="1">
        <f>IF(data[[#This Row],[Conversions]]=0,0,data[[#This Row],[Spend, Dollars]]/data[[#This Row],[Conversions]])</f>
        <v>11.729517</v>
      </c>
      <c r="O470" s="13">
        <f>data[[#This Row],[Conversions]]/data[[#This Row],[Clicks]]</f>
        <v>0.11274974067559643</v>
      </c>
      <c r="P470" s="11">
        <v>51.072000000000003</v>
      </c>
      <c r="Q470" s="11">
        <f>IF(data[[#This Row],[Spend, Dollars]]=0,0,data[[#This Row],[Total conversion value, Dollars]]/data[[#This Row],[Spend, Dollars]])</f>
        <v>1.0885358706586128</v>
      </c>
      <c r="R470" s="2">
        <v>70</v>
      </c>
      <c r="S470" s="2">
        <v>13</v>
      </c>
      <c r="T470" s="2">
        <v>21</v>
      </c>
      <c r="U470" s="2">
        <f t="shared" si="7"/>
        <v>104</v>
      </c>
    </row>
    <row r="471" spans="1:21" x14ac:dyDescent="0.2">
      <c r="A471" t="s">
        <v>24</v>
      </c>
      <c r="B471" s="3">
        <v>45180</v>
      </c>
      <c r="C471" s="10" t="str">
        <f>TEXT(data[[#This Row],[Date]],"mmmm")</f>
        <v>September</v>
      </c>
      <c r="D471" t="s">
        <v>15</v>
      </c>
      <c r="E471" t="s">
        <v>13</v>
      </c>
      <c r="F471" t="s">
        <v>14</v>
      </c>
      <c r="G471" t="s">
        <v>21</v>
      </c>
      <c r="H471" s="11">
        <v>1575</v>
      </c>
      <c r="I471" s="11">
        <v>25.042499999999997</v>
      </c>
      <c r="J471" s="13">
        <f>data[[#This Row],[Clicks]]/data[[#This Row],[Impressions]]</f>
        <v>1.5899999999999997E-2</v>
      </c>
      <c r="K471" s="1">
        <v>0.83949999999999991</v>
      </c>
      <c r="L471" s="2">
        <v>21.023178749999996</v>
      </c>
      <c r="M471">
        <v>4</v>
      </c>
      <c r="N471" s="1">
        <f>IF(data[[#This Row],[Conversions]]=0,0,data[[#This Row],[Spend, Dollars]]/data[[#This Row],[Conversions]])</f>
        <v>5.255794687499999</v>
      </c>
      <c r="O471" s="13">
        <f>data[[#This Row],[Conversions]]/data[[#This Row],[Clicks]]</f>
        <v>0.15972846161525409</v>
      </c>
      <c r="P471" s="11">
        <v>60.48</v>
      </c>
      <c r="Q471" s="11">
        <f>IF(data[[#This Row],[Spend, Dollars]]=0,0,data[[#This Row],[Total conversion value, Dollars]]/data[[#This Row],[Spend, Dollars]])</f>
        <v>2.8768247047321522</v>
      </c>
      <c r="R471" s="2">
        <v>69</v>
      </c>
      <c r="S471" s="2">
        <v>8</v>
      </c>
      <c r="T471" s="2">
        <v>18</v>
      </c>
      <c r="U471" s="2">
        <f t="shared" si="7"/>
        <v>95</v>
      </c>
    </row>
    <row r="472" spans="1:21" x14ac:dyDescent="0.2">
      <c r="A472" t="s">
        <v>24</v>
      </c>
      <c r="B472" s="3">
        <v>45181</v>
      </c>
      <c r="C472" s="10" t="str">
        <f>TEXT(data[[#This Row],[Date]],"mmmm")</f>
        <v>September</v>
      </c>
      <c r="D472" t="s">
        <v>15</v>
      </c>
      <c r="E472" t="s">
        <v>13</v>
      </c>
      <c r="F472" t="s">
        <v>14</v>
      </c>
      <c r="G472" t="s">
        <v>21</v>
      </c>
      <c r="H472" s="11">
        <v>2375</v>
      </c>
      <c r="I472" s="11">
        <v>52.250000000000007</v>
      </c>
      <c r="J472" s="13">
        <f>data[[#This Row],[Clicks]]/data[[#This Row],[Impressions]]</f>
        <v>2.2000000000000002E-2</v>
      </c>
      <c r="K472" s="1">
        <v>1.6674999999999995</v>
      </c>
      <c r="L472" s="2">
        <v>87.126874999999984</v>
      </c>
      <c r="M472">
        <v>1</v>
      </c>
      <c r="N472" s="1">
        <f>IF(data[[#This Row],[Conversions]]=0,0,data[[#This Row],[Spend, Dollars]]/data[[#This Row],[Conversions]])</f>
        <v>87.126874999999984</v>
      </c>
      <c r="O472" s="13">
        <f>data[[#This Row],[Conversions]]/data[[#This Row],[Clicks]]</f>
        <v>1.913875598086124E-2</v>
      </c>
      <c r="P472" s="11">
        <v>81.311999999999998</v>
      </c>
      <c r="Q472" s="11">
        <f>IF(data[[#This Row],[Spend, Dollars]]=0,0,data[[#This Row],[Total conversion value, Dollars]]/data[[#This Row],[Spend, Dollars]])</f>
        <v>0.93325968594650055</v>
      </c>
      <c r="R472" s="2">
        <v>38</v>
      </c>
      <c r="S472" s="2">
        <v>19</v>
      </c>
      <c r="T472" s="2">
        <v>19.5</v>
      </c>
      <c r="U472" s="2">
        <f t="shared" si="7"/>
        <v>76.5</v>
      </c>
    </row>
    <row r="473" spans="1:21" x14ac:dyDescent="0.2">
      <c r="A473" t="s">
        <v>24</v>
      </c>
      <c r="B473" s="3">
        <v>45182</v>
      </c>
      <c r="C473" s="10" t="str">
        <f>TEXT(data[[#This Row],[Date]],"mmmm")</f>
        <v>September</v>
      </c>
      <c r="D473" t="s">
        <v>15</v>
      </c>
      <c r="E473" t="s">
        <v>13</v>
      </c>
      <c r="F473" t="s">
        <v>14</v>
      </c>
      <c r="G473" t="s">
        <v>21</v>
      </c>
      <c r="H473" s="11">
        <v>2513</v>
      </c>
      <c r="I473" s="11">
        <v>50.008700000000005</v>
      </c>
      <c r="J473" s="13">
        <f>data[[#This Row],[Clicks]]/data[[#This Row],[Impressions]]</f>
        <v>1.9900000000000001E-2</v>
      </c>
      <c r="K473" s="1">
        <v>0.45999999999999991</v>
      </c>
      <c r="L473" s="2">
        <v>23.004001999999996</v>
      </c>
      <c r="M473">
        <v>3</v>
      </c>
      <c r="N473" s="1">
        <f>IF(data[[#This Row],[Conversions]]=0,0,data[[#This Row],[Spend, Dollars]]/data[[#This Row],[Conversions]])</f>
        <v>7.6680006666666651</v>
      </c>
      <c r="O473" s="13">
        <f>data[[#This Row],[Conversions]]/data[[#This Row],[Clicks]]</f>
        <v>5.9989561816243965E-2</v>
      </c>
      <c r="P473" s="11">
        <v>51.743999999999993</v>
      </c>
      <c r="Q473" s="11">
        <f>IF(data[[#This Row],[Spend, Dollars]]=0,0,data[[#This Row],[Total conversion value, Dollars]]/data[[#This Row],[Spend, Dollars]])</f>
        <v>2.2493477439273395</v>
      </c>
      <c r="R473" s="2">
        <v>29</v>
      </c>
      <c r="S473" s="2">
        <v>22</v>
      </c>
      <c r="T473" s="2">
        <v>19.5</v>
      </c>
      <c r="U473" s="2">
        <f t="shared" si="7"/>
        <v>70.5</v>
      </c>
    </row>
    <row r="474" spans="1:21" x14ac:dyDescent="0.2">
      <c r="A474" t="s">
        <v>24</v>
      </c>
      <c r="B474" s="3">
        <v>45183</v>
      </c>
      <c r="C474" s="10" t="str">
        <f>TEXT(data[[#This Row],[Date]],"mmmm")</f>
        <v>September</v>
      </c>
      <c r="D474" t="s">
        <v>15</v>
      </c>
      <c r="E474" t="s">
        <v>13</v>
      </c>
      <c r="F474" t="s">
        <v>14</v>
      </c>
      <c r="G474" t="s">
        <v>21</v>
      </c>
      <c r="H474" s="11">
        <v>2456</v>
      </c>
      <c r="I474" s="11">
        <v>38.313600000000001</v>
      </c>
      <c r="J474" s="13">
        <f>data[[#This Row],[Clicks]]/data[[#This Row],[Impressions]]</f>
        <v>1.5600000000000001E-2</v>
      </c>
      <c r="K474" s="1">
        <v>1.4834999999999998</v>
      </c>
      <c r="L474" s="2">
        <v>56.838225599999994</v>
      </c>
      <c r="M474">
        <v>0</v>
      </c>
      <c r="N474" s="1">
        <f>IF(data[[#This Row],[Conversions]]=0,0,data[[#This Row],[Spend, Dollars]]/data[[#This Row],[Conversions]])</f>
        <v>0</v>
      </c>
      <c r="O474" s="13">
        <f>data[[#This Row],[Conversions]]/data[[#This Row],[Clicks]]</f>
        <v>0</v>
      </c>
      <c r="P474" s="11">
        <v>57.791999999999994</v>
      </c>
      <c r="Q474" s="11">
        <f>IF(data[[#This Row],[Spend, Dollars]]=0,0,data[[#This Row],[Total conversion value, Dollars]]/data[[#This Row],[Spend, Dollars]])</f>
        <v>1.0167805097701712</v>
      </c>
      <c r="R474" s="2">
        <v>39</v>
      </c>
      <c r="S474" s="2">
        <v>1</v>
      </c>
      <c r="T474" s="2">
        <v>6</v>
      </c>
      <c r="U474" s="2">
        <f t="shared" si="7"/>
        <v>46</v>
      </c>
    </row>
    <row r="475" spans="1:21" x14ac:dyDescent="0.2">
      <c r="A475" t="s">
        <v>24</v>
      </c>
      <c r="B475" s="3">
        <v>45184</v>
      </c>
      <c r="C475" s="10" t="str">
        <f>TEXT(data[[#This Row],[Date]],"mmmm")</f>
        <v>September</v>
      </c>
      <c r="D475" t="s">
        <v>15</v>
      </c>
      <c r="E475" t="s">
        <v>13</v>
      </c>
      <c r="F475" t="s">
        <v>14</v>
      </c>
      <c r="G475" t="s">
        <v>21</v>
      </c>
      <c r="H475" s="11">
        <v>2070</v>
      </c>
      <c r="I475" s="11">
        <v>36.846000000000004</v>
      </c>
      <c r="J475" s="13">
        <f>data[[#This Row],[Clicks]]/data[[#This Row],[Impressions]]</f>
        <v>1.7800000000000003E-2</v>
      </c>
      <c r="K475" s="1">
        <v>1.012</v>
      </c>
      <c r="L475" s="2">
        <v>37.288152000000004</v>
      </c>
      <c r="M475">
        <v>3</v>
      </c>
      <c r="N475" s="1">
        <f>IF(data[[#This Row],[Conversions]]=0,0,data[[#This Row],[Spend, Dollars]]/data[[#This Row],[Conversions]])</f>
        <v>12.429384000000001</v>
      </c>
      <c r="O475" s="13">
        <f>data[[#This Row],[Conversions]]/data[[#This Row],[Clicks]]</f>
        <v>8.1419964175215756E-2</v>
      </c>
      <c r="P475" s="11">
        <v>57.599999999999994</v>
      </c>
      <c r="Q475" s="11">
        <f>IF(data[[#This Row],[Spend, Dollars]]=0,0,data[[#This Row],[Total conversion value, Dollars]]/data[[#This Row],[Spend, Dollars]])</f>
        <v>1.5447265930475715</v>
      </c>
      <c r="R475" s="2">
        <v>63</v>
      </c>
      <c r="S475" s="2">
        <v>5</v>
      </c>
      <c r="T475" s="2">
        <v>9</v>
      </c>
      <c r="U475" s="2">
        <f t="shared" si="7"/>
        <v>77</v>
      </c>
    </row>
    <row r="476" spans="1:21" x14ac:dyDescent="0.2">
      <c r="A476" t="s">
        <v>24</v>
      </c>
      <c r="B476" s="3">
        <v>45185</v>
      </c>
      <c r="C476" s="10" t="str">
        <f>TEXT(data[[#This Row],[Date]],"mmmm")</f>
        <v>September</v>
      </c>
      <c r="D476" t="s">
        <v>15</v>
      </c>
      <c r="E476" t="s">
        <v>13</v>
      </c>
      <c r="F476" t="s">
        <v>14</v>
      </c>
      <c r="G476" t="s">
        <v>21</v>
      </c>
      <c r="H476" s="11">
        <v>2312</v>
      </c>
      <c r="I476" s="11">
        <v>34.68</v>
      </c>
      <c r="J476" s="13">
        <f>data[[#This Row],[Clicks]]/data[[#This Row],[Impressions]]</f>
        <v>1.4999999999999999E-2</v>
      </c>
      <c r="K476" s="1">
        <v>1.081</v>
      </c>
      <c r="L476" s="2">
        <v>37.489080000000001</v>
      </c>
      <c r="M476">
        <v>3</v>
      </c>
      <c r="N476" s="1">
        <f>IF(data[[#This Row],[Conversions]]=0,0,data[[#This Row],[Spend, Dollars]]/data[[#This Row],[Conversions]])</f>
        <v>12.496360000000001</v>
      </c>
      <c r="O476" s="13">
        <f>data[[#This Row],[Conversions]]/data[[#This Row],[Clicks]]</f>
        <v>8.6505190311418692E-2</v>
      </c>
      <c r="P476" s="11">
        <v>65.855999999999995</v>
      </c>
      <c r="Q476" s="11">
        <f>IF(data[[#This Row],[Spend, Dollars]]=0,0,data[[#This Row],[Total conversion value, Dollars]]/data[[#This Row],[Spend, Dollars]])</f>
        <v>1.7566715427532495</v>
      </c>
      <c r="R476" s="2">
        <v>48</v>
      </c>
      <c r="S476" s="2">
        <v>12</v>
      </c>
      <c r="T476" s="2">
        <v>16.5</v>
      </c>
      <c r="U476" s="2">
        <f t="shared" si="7"/>
        <v>76.5</v>
      </c>
    </row>
    <row r="477" spans="1:21" x14ac:dyDescent="0.2">
      <c r="A477" t="s">
        <v>24</v>
      </c>
      <c r="B477" s="3">
        <v>45186</v>
      </c>
      <c r="C477" s="10" t="str">
        <f>TEXT(data[[#This Row],[Date]],"mmmm")</f>
        <v>September</v>
      </c>
      <c r="D477" t="s">
        <v>15</v>
      </c>
      <c r="E477" t="s">
        <v>13</v>
      </c>
      <c r="F477" t="s">
        <v>14</v>
      </c>
      <c r="G477" t="s">
        <v>21</v>
      </c>
      <c r="H477" s="11">
        <v>1806</v>
      </c>
      <c r="I477" s="11">
        <v>25.825800000000001</v>
      </c>
      <c r="J477" s="13">
        <f>data[[#This Row],[Clicks]]/data[[#This Row],[Impressions]]</f>
        <v>1.43E-2</v>
      </c>
      <c r="K477" s="1">
        <v>0.4945</v>
      </c>
      <c r="L477" s="2">
        <v>12.7708581</v>
      </c>
      <c r="M477">
        <v>4</v>
      </c>
      <c r="N477" s="1">
        <f>IF(data[[#This Row],[Conversions]]=0,0,data[[#This Row],[Spend, Dollars]]/data[[#This Row],[Conversions]])</f>
        <v>3.192714525</v>
      </c>
      <c r="O477" s="13">
        <f>data[[#This Row],[Conversions]]/data[[#This Row],[Clicks]]</f>
        <v>0.15488387581410837</v>
      </c>
      <c r="P477" s="11">
        <v>88.703999999999994</v>
      </c>
      <c r="Q477" s="11">
        <f>IF(data[[#This Row],[Spend, Dollars]]=0,0,data[[#This Row],[Total conversion value, Dollars]]/data[[#This Row],[Spend, Dollars]])</f>
        <v>6.9458136098153025</v>
      </c>
      <c r="R477" s="2">
        <v>42</v>
      </c>
      <c r="S477" s="2">
        <v>8</v>
      </c>
      <c r="T477" s="2">
        <v>6</v>
      </c>
      <c r="U477" s="2">
        <f t="shared" si="7"/>
        <v>56</v>
      </c>
    </row>
    <row r="478" spans="1:21" x14ac:dyDescent="0.2">
      <c r="A478" t="s">
        <v>24</v>
      </c>
      <c r="B478" s="3">
        <v>45187</v>
      </c>
      <c r="C478" s="10" t="str">
        <f>TEXT(data[[#This Row],[Date]],"mmmm")</f>
        <v>September</v>
      </c>
      <c r="D478" t="s">
        <v>15</v>
      </c>
      <c r="E478" t="s">
        <v>13</v>
      </c>
      <c r="F478" t="s">
        <v>14</v>
      </c>
      <c r="G478" t="s">
        <v>21</v>
      </c>
      <c r="H478" s="11">
        <v>1703</v>
      </c>
      <c r="I478" s="11">
        <v>30.313400000000005</v>
      </c>
      <c r="J478" s="13">
        <f>data[[#This Row],[Clicks]]/data[[#This Row],[Impressions]]</f>
        <v>1.7800000000000003E-2</v>
      </c>
      <c r="K478" s="1">
        <v>0.43700000000000006</v>
      </c>
      <c r="L478" s="2">
        <v>13.246955800000004</v>
      </c>
      <c r="M478">
        <v>1</v>
      </c>
      <c r="N478" s="1">
        <f>IF(data[[#This Row],[Conversions]]=0,0,data[[#This Row],[Spend, Dollars]]/data[[#This Row],[Conversions]])</f>
        <v>13.246955800000004</v>
      </c>
      <c r="O478" s="13">
        <f>data[[#This Row],[Conversions]]/data[[#This Row],[Clicks]]</f>
        <v>3.2988711263005795E-2</v>
      </c>
      <c r="P478" s="11">
        <v>150.52799999999999</v>
      </c>
      <c r="Q478" s="11">
        <f>IF(data[[#This Row],[Spend, Dollars]]=0,0,data[[#This Row],[Total conversion value, Dollars]]/data[[#This Row],[Spend, Dollars]])</f>
        <v>11.363214482832346</v>
      </c>
      <c r="R478" s="2">
        <v>39</v>
      </c>
      <c r="S478" s="2">
        <v>6</v>
      </c>
      <c r="T478" s="2">
        <v>24</v>
      </c>
      <c r="U478" s="2">
        <f t="shared" si="7"/>
        <v>69</v>
      </c>
    </row>
    <row r="479" spans="1:21" x14ac:dyDescent="0.2">
      <c r="A479" t="s">
        <v>24</v>
      </c>
      <c r="B479" s="3">
        <v>45188</v>
      </c>
      <c r="C479" s="10" t="str">
        <f>TEXT(data[[#This Row],[Date]],"mmmm")</f>
        <v>September</v>
      </c>
      <c r="D479" t="s">
        <v>15</v>
      </c>
      <c r="E479" t="s">
        <v>13</v>
      </c>
      <c r="F479" t="s">
        <v>14</v>
      </c>
      <c r="G479" t="s">
        <v>21</v>
      </c>
      <c r="H479" s="11">
        <v>2265</v>
      </c>
      <c r="I479" s="11">
        <v>38.052000000000007</v>
      </c>
      <c r="J479" s="13">
        <f>data[[#This Row],[Clicks]]/data[[#This Row],[Impressions]]</f>
        <v>1.6800000000000002E-2</v>
      </c>
      <c r="K479" s="1">
        <v>1.4834999999999996</v>
      </c>
      <c r="L479" s="2">
        <v>56.450141999999992</v>
      </c>
      <c r="M479">
        <v>2</v>
      </c>
      <c r="N479" s="1">
        <f>IF(data[[#This Row],[Conversions]]=0,0,data[[#This Row],[Spend, Dollars]]/data[[#This Row],[Conversions]])</f>
        <v>28.225070999999996</v>
      </c>
      <c r="O479" s="13">
        <f>data[[#This Row],[Conversions]]/data[[#This Row],[Clicks]]</f>
        <v>5.2559655208661821E-2</v>
      </c>
      <c r="P479" s="11">
        <v>159.93600000000001</v>
      </c>
      <c r="Q479" s="11">
        <f>IF(data[[#This Row],[Spend, Dollars]]=0,0,data[[#This Row],[Total conversion value, Dollars]]/data[[#This Row],[Spend, Dollars]])</f>
        <v>2.8332258225320324</v>
      </c>
      <c r="R479" s="2">
        <v>47</v>
      </c>
      <c r="S479" s="2">
        <v>12</v>
      </c>
      <c r="T479" s="2">
        <v>9</v>
      </c>
      <c r="U479" s="2">
        <f t="shared" si="7"/>
        <v>68</v>
      </c>
    </row>
    <row r="480" spans="1:21" x14ac:dyDescent="0.2">
      <c r="A480" t="s">
        <v>24</v>
      </c>
      <c r="B480" s="3">
        <v>45189</v>
      </c>
      <c r="C480" s="10" t="str">
        <f>TEXT(data[[#This Row],[Date]],"mmmm")</f>
        <v>September</v>
      </c>
      <c r="D480" t="s">
        <v>15</v>
      </c>
      <c r="E480" t="s">
        <v>13</v>
      </c>
      <c r="F480" t="s">
        <v>14</v>
      </c>
      <c r="G480" t="s">
        <v>21</v>
      </c>
      <c r="H480" s="11">
        <v>1900</v>
      </c>
      <c r="I480" s="11">
        <v>34.96</v>
      </c>
      <c r="J480" s="13">
        <f>data[[#This Row],[Clicks]]/data[[#This Row],[Impressions]]</f>
        <v>1.84E-2</v>
      </c>
      <c r="K480" s="1">
        <v>0.77049999999999996</v>
      </c>
      <c r="L480" s="2">
        <v>26.936679999999999</v>
      </c>
      <c r="M480">
        <v>2</v>
      </c>
      <c r="N480" s="1">
        <f>IF(data[[#This Row],[Conversions]]=0,0,data[[#This Row],[Spend, Dollars]]/data[[#This Row],[Conversions]])</f>
        <v>13.46834</v>
      </c>
      <c r="O480" s="13">
        <f>data[[#This Row],[Conversions]]/data[[#This Row],[Clicks]]</f>
        <v>5.7208237986270019E-2</v>
      </c>
      <c r="P480" s="11">
        <v>48.96</v>
      </c>
      <c r="Q480" s="11">
        <f>IF(data[[#This Row],[Spend, Dollars]]=0,0,data[[#This Row],[Total conversion value, Dollars]]/data[[#This Row],[Spend, Dollars]])</f>
        <v>1.8175959323866193</v>
      </c>
      <c r="R480" s="2">
        <v>20</v>
      </c>
      <c r="S480" s="2">
        <v>5</v>
      </c>
      <c r="T480" s="2">
        <v>13.5</v>
      </c>
      <c r="U480" s="2">
        <f t="shared" si="7"/>
        <v>38.5</v>
      </c>
    </row>
    <row r="481" spans="1:21" x14ac:dyDescent="0.2">
      <c r="A481" t="s">
        <v>24</v>
      </c>
      <c r="B481" s="3">
        <v>45190</v>
      </c>
      <c r="C481" s="10" t="str">
        <f>TEXT(data[[#This Row],[Date]],"mmmm")</f>
        <v>September</v>
      </c>
      <c r="D481" t="s">
        <v>15</v>
      </c>
      <c r="E481" t="s">
        <v>13</v>
      </c>
      <c r="F481" t="s">
        <v>14</v>
      </c>
      <c r="G481" t="s">
        <v>21</v>
      </c>
      <c r="H481" s="11">
        <v>2019</v>
      </c>
      <c r="I481" s="11">
        <v>31.900200000000002</v>
      </c>
      <c r="J481" s="13">
        <f>data[[#This Row],[Clicks]]/data[[#This Row],[Impressions]]</f>
        <v>1.5800000000000002E-2</v>
      </c>
      <c r="K481" s="1">
        <v>0.26450000000000001</v>
      </c>
      <c r="L481" s="2">
        <v>8.4376029000000017</v>
      </c>
      <c r="M481">
        <v>3</v>
      </c>
      <c r="N481" s="1">
        <f>IF(data[[#This Row],[Conversions]]=0,0,data[[#This Row],[Spend, Dollars]]/data[[#This Row],[Conversions]])</f>
        <v>2.8125343000000007</v>
      </c>
      <c r="O481" s="13">
        <f>data[[#This Row],[Conversions]]/data[[#This Row],[Clicks]]</f>
        <v>9.4043297534184736E-2</v>
      </c>
      <c r="P481" s="11">
        <v>36.480000000000004</v>
      </c>
      <c r="Q481" s="11">
        <f>IF(data[[#This Row],[Spend, Dollars]]=0,0,data[[#This Row],[Total conversion value, Dollars]]/data[[#This Row],[Spend, Dollars]])</f>
        <v>4.323502828036621</v>
      </c>
      <c r="R481" s="2">
        <v>25</v>
      </c>
      <c r="S481" s="2">
        <v>13</v>
      </c>
      <c r="T481" s="2">
        <v>16.5</v>
      </c>
      <c r="U481" s="2">
        <f t="shared" si="7"/>
        <v>54.5</v>
      </c>
    </row>
    <row r="482" spans="1:21" x14ac:dyDescent="0.2">
      <c r="A482" t="s">
        <v>24</v>
      </c>
      <c r="B482" s="3">
        <v>45191</v>
      </c>
      <c r="C482" s="10" t="str">
        <f>TEXT(data[[#This Row],[Date]],"mmmm")</f>
        <v>September</v>
      </c>
      <c r="D482" t="s">
        <v>15</v>
      </c>
      <c r="E482" t="s">
        <v>13</v>
      </c>
      <c r="F482" t="s">
        <v>14</v>
      </c>
      <c r="G482" t="s">
        <v>21</v>
      </c>
      <c r="H482" s="11">
        <v>1681</v>
      </c>
      <c r="I482" s="11">
        <v>38.494900000000001</v>
      </c>
      <c r="J482" s="13">
        <f>data[[#This Row],[Clicks]]/data[[#This Row],[Impressions]]</f>
        <v>2.29E-2</v>
      </c>
      <c r="K482" s="1">
        <v>1.2994999999999999</v>
      </c>
      <c r="L482" s="2">
        <v>50.024122549999994</v>
      </c>
      <c r="M482">
        <v>2</v>
      </c>
      <c r="N482" s="1">
        <f>IF(data[[#This Row],[Conversions]]=0,0,data[[#This Row],[Spend, Dollars]]/data[[#This Row],[Conversions]])</f>
        <v>25.012061274999997</v>
      </c>
      <c r="O482" s="13">
        <f>data[[#This Row],[Conversions]]/data[[#This Row],[Clicks]]</f>
        <v>5.1954934289996854E-2</v>
      </c>
      <c r="P482" s="11">
        <v>194.87999999999997</v>
      </c>
      <c r="Q482" s="11">
        <f>IF(data[[#This Row],[Spend, Dollars]]=0,0,data[[#This Row],[Total conversion value, Dollars]]/data[[#This Row],[Spend, Dollars]])</f>
        <v>3.895720505746282</v>
      </c>
      <c r="R482" s="2">
        <v>50</v>
      </c>
      <c r="S482" s="2">
        <v>10</v>
      </c>
      <c r="T482" s="2">
        <v>15</v>
      </c>
      <c r="U482" s="2">
        <f t="shared" si="7"/>
        <v>75</v>
      </c>
    </row>
    <row r="483" spans="1:21" x14ac:dyDescent="0.2">
      <c r="A483" t="s">
        <v>24</v>
      </c>
      <c r="B483" s="3">
        <v>45192</v>
      </c>
      <c r="C483" s="10" t="str">
        <f>TEXT(data[[#This Row],[Date]],"mmmm")</f>
        <v>September</v>
      </c>
      <c r="D483" t="s">
        <v>15</v>
      </c>
      <c r="E483" t="s">
        <v>13</v>
      </c>
      <c r="F483" t="s">
        <v>14</v>
      </c>
      <c r="G483" t="s">
        <v>21</v>
      </c>
      <c r="H483" s="11">
        <v>2317</v>
      </c>
      <c r="I483" s="11">
        <v>41.010900000000007</v>
      </c>
      <c r="J483" s="13">
        <f>data[[#This Row],[Clicks]]/data[[#This Row],[Impressions]]</f>
        <v>1.7700000000000004E-2</v>
      </c>
      <c r="K483" s="1">
        <v>1.3224999999999998</v>
      </c>
      <c r="L483" s="2">
        <v>54.236915250000003</v>
      </c>
      <c r="M483">
        <v>4</v>
      </c>
      <c r="N483" s="1">
        <f>IF(data[[#This Row],[Conversions]]=0,0,data[[#This Row],[Spend, Dollars]]/data[[#This Row],[Conversions]])</f>
        <v>13.559228812500001</v>
      </c>
      <c r="O483" s="13">
        <f>data[[#This Row],[Conversions]]/data[[#This Row],[Clicks]]</f>
        <v>9.7535045561058145E-2</v>
      </c>
      <c r="P483" s="11">
        <v>112.22399999999999</v>
      </c>
      <c r="Q483" s="11">
        <f>IF(data[[#This Row],[Spend, Dollars]]=0,0,data[[#This Row],[Total conversion value, Dollars]]/data[[#This Row],[Spend, Dollars]])</f>
        <v>2.069144225528202</v>
      </c>
      <c r="R483" s="2">
        <v>66</v>
      </c>
      <c r="S483" s="2">
        <v>7</v>
      </c>
      <c r="T483" s="2">
        <v>18</v>
      </c>
      <c r="U483" s="2">
        <f t="shared" si="7"/>
        <v>91</v>
      </c>
    </row>
    <row r="484" spans="1:21" x14ac:dyDescent="0.2">
      <c r="A484" t="s">
        <v>24</v>
      </c>
      <c r="B484" s="3">
        <v>45193</v>
      </c>
      <c r="C484" s="10" t="str">
        <f>TEXT(data[[#This Row],[Date]],"mmmm")</f>
        <v>September</v>
      </c>
      <c r="D484" t="s">
        <v>15</v>
      </c>
      <c r="E484" t="s">
        <v>13</v>
      </c>
      <c r="F484" t="s">
        <v>14</v>
      </c>
      <c r="G484" t="s">
        <v>21</v>
      </c>
      <c r="H484" s="11">
        <v>2058</v>
      </c>
      <c r="I484" s="11">
        <v>43.629600000000003</v>
      </c>
      <c r="J484" s="13">
        <f>data[[#This Row],[Clicks]]/data[[#This Row],[Impressions]]</f>
        <v>2.12E-2</v>
      </c>
      <c r="K484" s="1">
        <v>1.357</v>
      </c>
      <c r="L484" s="2">
        <v>59.205367200000005</v>
      </c>
      <c r="M484">
        <v>2</v>
      </c>
      <c r="N484" s="1">
        <f>IF(data[[#This Row],[Conversions]]=0,0,data[[#This Row],[Spend, Dollars]]/data[[#This Row],[Conversions]])</f>
        <v>29.602683600000002</v>
      </c>
      <c r="O484" s="13">
        <f>data[[#This Row],[Conversions]]/data[[#This Row],[Clicks]]</f>
        <v>4.5840438601316535E-2</v>
      </c>
      <c r="P484" s="11">
        <v>50.88</v>
      </c>
      <c r="Q484" s="11">
        <f>IF(data[[#This Row],[Spend, Dollars]]=0,0,data[[#This Row],[Total conversion value, Dollars]]/data[[#This Row],[Spend, Dollars]])</f>
        <v>0.85938154607037043</v>
      </c>
      <c r="R484" s="2">
        <v>46</v>
      </c>
      <c r="S484" s="2">
        <v>12</v>
      </c>
      <c r="T484" s="2">
        <v>13.5</v>
      </c>
      <c r="U484" s="2">
        <f t="shared" si="7"/>
        <v>71.5</v>
      </c>
    </row>
    <row r="485" spans="1:21" x14ac:dyDescent="0.2">
      <c r="A485" t="s">
        <v>24</v>
      </c>
      <c r="B485" s="3">
        <v>45194</v>
      </c>
      <c r="C485" s="10" t="str">
        <f>TEXT(data[[#This Row],[Date]],"mmmm")</f>
        <v>September</v>
      </c>
      <c r="D485" t="s">
        <v>15</v>
      </c>
      <c r="E485" t="s">
        <v>13</v>
      </c>
      <c r="F485" t="s">
        <v>14</v>
      </c>
      <c r="G485" t="s">
        <v>21</v>
      </c>
      <c r="H485" s="11">
        <v>1766</v>
      </c>
      <c r="I485" s="11">
        <v>33.730600000000003</v>
      </c>
      <c r="J485" s="13">
        <f>data[[#This Row],[Clicks]]/data[[#This Row],[Impressions]]</f>
        <v>1.9100000000000002E-2</v>
      </c>
      <c r="K485" s="1">
        <v>1.6559999999999999</v>
      </c>
      <c r="L485" s="2">
        <v>55.857873600000005</v>
      </c>
      <c r="M485">
        <v>0</v>
      </c>
      <c r="N485" s="1">
        <f>IF(data[[#This Row],[Conversions]]=0,0,data[[#This Row],[Spend, Dollars]]/data[[#This Row],[Conversions]])</f>
        <v>0</v>
      </c>
      <c r="O485" s="13">
        <f>data[[#This Row],[Conversions]]/data[[#This Row],[Clicks]]</f>
        <v>0</v>
      </c>
      <c r="P485" s="11">
        <v>157.24799999999999</v>
      </c>
      <c r="Q485" s="11">
        <f>IF(data[[#This Row],[Spend, Dollars]]=0,0,data[[#This Row],[Total conversion value, Dollars]]/data[[#This Row],[Spend, Dollars]])</f>
        <v>2.815144756960458</v>
      </c>
      <c r="R485" s="2">
        <v>46</v>
      </c>
      <c r="S485" s="2">
        <v>1</v>
      </c>
      <c r="T485" s="2">
        <v>9</v>
      </c>
      <c r="U485" s="2">
        <f t="shared" si="7"/>
        <v>56</v>
      </c>
    </row>
    <row r="486" spans="1:21" x14ac:dyDescent="0.2">
      <c r="A486" t="s">
        <v>24</v>
      </c>
      <c r="B486" s="3">
        <v>45195</v>
      </c>
      <c r="C486" s="10" t="str">
        <f>TEXT(data[[#This Row],[Date]],"mmmm")</f>
        <v>September</v>
      </c>
      <c r="D486" t="s">
        <v>15</v>
      </c>
      <c r="E486" t="s">
        <v>13</v>
      </c>
      <c r="F486" t="s">
        <v>14</v>
      </c>
      <c r="G486" t="s">
        <v>21</v>
      </c>
      <c r="H486" s="11">
        <v>1719</v>
      </c>
      <c r="I486" s="11">
        <v>24.581700000000001</v>
      </c>
      <c r="J486" s="13">
        <f>data[[#This Row],[Clicks]]/data[[#This Row],[Impressions]]</f>
        <v>1.43E-2</v>
      </c>
      <c r="K486" s="1">
        <v>0.33350000000000002</v>
      </c>
      <c r="L486" s="2">
        <v>8.1979969500000003</v>
      </c>
      <c r="M486">
        <v>2</v>
      </c>
      <c r="N486" s="1">
        <f>IF(data[[#This Row],[Conversions]]=0,0,data[[#This Row],[Spend, Dollars]]/data[[#This Row],[Conversions]])</f>
        <v>4.0989984750000001</v>
      </c>
      <c r="O486" s="13">
        <f>data[[#This Row],[Conversions]]/data[[#This Row],[Clicks]]</f>
        <v>8.136133790584052E-2</v>
      </c>
      <c r="P486" s="11">
        <v>51.84</v>
      </c>
      <c r="Q486" s="11">
        <f>IF(data[[#This Row],[Spend, Dollars]]=0,0,data[[#This Row],[Total conversion value, Dollars]]/data[[#This Row],[Spend, Dollars]])</f>
        <v>6.3234958876143521</v>
      </c>
      <c r="R486" s="2">
        <v>51</v>
      </c>
      <c r="S486" s="2">
        <v>2</v>
      </c>
      <c r="T486" s="2">
        <v>12</v>
      </c>
      <c r="U486" s="2">
        <f t="shared" si="7"/>
        <v>65</v>
      </c>
    </row>
    <row r="487" spans="1:21" x14ac:dyDescent="0.2">
      <c r="A487" t="s">
        <v>24</v>
      </c>
      <c r="B487" s="3">
        <v>45196</v>
      </c>
      <c r="C487" s="10" t="str">
        <f>TEXT(data[[#This Row],[Date]],"mmmm")</f>
        <v>September</v>
      </c>
      <c r="D487" t="s">
        <v>15</v>
      </c>
      <c r="E487" t="s">
        <v>13</v>
      </c>
      <c r="F487" t="s">
        <v>14</v>
      </c>
      <c r="G487" t="s">
        <v>21</v>
      </c>
      <c r="H487" s="11">
        <v>2212</v>
      </c>
      <c r="I487" s="11">
        <v>44.682400000000008</v>
      </c>
      <c r="J487" s="13">
        <f>data[[#This Row],[Clicks]]/data[[#This Row],[Impressions]]</f>
        <v>2.0200000000000003E-2</v>
      </c>
      <c r="K487" s="1">
        <v>1.242</v>
      </c>
      <c r="L487" s="2">
        <v>55.495540800000008</v>
      </c>
      <c r="M487">
        <v>5</v>
      </c>
      <c r="N487" s="1">
        <f>IF(data[[#This Row],[Conversions]]=0,0,data[[#This Row],[Spend, Dollars]]/data[[#This Row],[Conversions]])</f>
        <v>11.099108160000002</v>
      </c>
      <c r="O487" s="13">
        <f>data[[#This Row],[Conversions]]/data[[#This Row],[Clicks]]</f>
        <v>0.11190088267416251</v>
      </c>
      <c r="P487" s="11">
        <v>0</v>
      </c>
      <c r="Q487" s="11">
        <f>IF(data[[#This Row],[Spend, Dollars]]=0,0,data[[#This Row],[Total conversion value, Dollars]]/data[[#This Row],[Spend, Dollars]])</f>
        <v>0</v>
      </c>
      <c r="R487" s="2">
        <v>75</v>
      </c>
      <c r="S487" s="2">
        <v>17</v>
      </c>
      <c r="T487" s="2">
        <v>10.5</v>
      </c>
      <c r="U487" s="2">
        <f t="shared" si="7"/>
        <v>102.5</v>
      </c>
    </row>
    <row r="488" spans="1:21" x14ac:dyDescent="0.2">
      <c r="A488" t="s">
        <v>24</v>
      </c>
      <c r="B488" s="3">
        <v>45197</v>
      </c>
      <c r="C488" s="10" t="str">
        <f>TEXT(data[[#This Row],[Date]],"mmmm")</f>
        <v>September</v>
      </c>
      <c r="D488" t="s">
        <v>15</v>
      </c>
      <c r="E488" t="s">
        <v>13</v>
      </c>
      <c r="F488" t="s">
        <v>14</v>
      </c>
      <c r="G488" t="s">
        <v>21</v>
      </c>
      <c r="H488" s="11">
        <v>1978</v>
      </c>
      <c r="I488" s="11">
        <v>28.285399999999999</v>
      </c>
      <c r="J488" s="13">
        <f>data[[#This Row],[Clicks]]/data[[#This Row],[Impressions]]</f>
        <v>1.43E-2</v>
      </c>
      <c r="K488" s="1">
        <v>1.2995000000000001</v>
      </c>
      <c r="L488" s="2">
        <v>36.756877299999999</v>
      </c>
      <c r="M488">
        <v>5</v>
      </c>
      <c r="N488" s="1">
        <f>IF(data[[#This Row],[Conversions]]=0,0,data[[#This Row],[Spend, Dollars]]/data[[#This Row],[Conversions]])</f>
        <v>7.3513754599999999</v>
      </c>
      <c r="O488" s="13">
        <f>data[[#This Row],[Conversions]]/data[[#This Row],[Clicks]]</f>
        <v>0.1767696408747976</v>
      </c>
      <c r="P488" s="11">
        <v>174.04799999999997</v>
      </c>
      <c r="Q488" s="11">
        <f>IF(data[[#This Row],[Spend, Dollars]]=0,0,data[[#This Row],[Total conversion value, Dollars]]/data[[#This Row],[Spend, Dollars]])</f>
        <v>4.7351138830283599</v>
      </c>
      <c r="R488" s="2">
        <v>51</v>
      </c>
      <c r="S488" s="2">
        <v>16</v>
      </c>
      <c r="T488" s="2">
        <v>9</v>
      </c>
      <c r="U488" s="2">
        <f t="shared" si="7"/>
        <v>76</v>
      </c>
    </row>
    <row r="489" spans="1:21" x14ac:dyDescent="0.2">
      <c r="A489" t="s">
        <v>24</v>
      </c>
      <c r="B489" s="3">
        <v>45198</v>
      </c>
      <c r="C489" s="10" t="str">
        <f>TEXT(data[[#This Row],[Date]],"mmmm")</f>
        <v>September</v>
      </c>
      <c r="D489" t="s">
        <v>15</v>
      </c>
      <c r="E489" t="s">
        <v>13</v>
      </c>
      <c r="F489" t="s">
        <v>14</v>
      </c>
      <c r="G489" t="s">
        <v>21</v>
      </c>
      <c r="H489" s="11">
        <v>2140</v>
      </c>
      <c r="I489" s="11">
        <v>44.084000000000003</v>
      </c>
      <c r="J489" s="13">
        <f>data[[#This Row],[Clicks]]/data[[#This Row],[Impressions]]</f>
        <v>2.06E-2</v>
      </c>
      <c r="K489" s="1">
        <v>0.43699999999999994</v>
      </c>
      <c r="L489" s="2">
        <v>19.264707999999999</v>
      </c>
      <c r="M489">
        <v>1</v>
      </c>
      <c r="N489" s="1">
        <f>IF(data[[#This Row],[Conversions]]=0,0,data[[#This Row],[Spend, Dollars]]/data[[#This Row],[Conversions]])</f>
        <v>19.264707999999999</v>
      </c>
      <c r="O489" s="13">
        <f>data[[#This Row],[Conversions]]/data[[#This Row],[Clicks]]</f>
        <v>2.2683966972144087E-2</v>
      </c>
      <c r="P489" s="11">
        <v>176.73599999999999</v>
      </c>
      <c r="Q489" s="11">
        <f>IF(data[[#This Row],[Spend, Dollars]]=0,0,data[[#This Row],[Total conversion value, Dollars]]/data[[#This Row],[Spend, Dollars]])</f>
        <v>9.1740814342994454</v>
      </c>
      <c r="R489" s="2">
        <v>62</v>
      </c>
      <c r="S489" s="2">
        <v>22</v>
      </c>
      <c r="T489" s="2">
        <v>18</v>
      </c>
      <c r="U489" s="2">
        <f t="shared" si="7"/>
        <v>102</v>
      </c>
    </row>
    <row r="490" spans="1:21" x14ac:dyDescent="0.2">
      <c r="A490" t="s">
        <v>24</v>
      </c>
      <c r="B490" s="3">
        <v>45199</v>
      </c>
      <c r="C490" s="10" t="str">
        <f>TEXT(data[[#This Row],[Date]],"mmmm")</f>
        <v>September</v>
      </c>
      <c r="D490" t="s">
        <v>15</v>
      </c>
      <c r="E490" t="s">
        <v>13</v>
      </c>
      <c r="F490" t="s">
        <v>14</v>
      </c>
      <c r="G490" t="s">
        <v>21</v>
      </c>
      <c r="H490" s="11">
        <v>1721</v>
      </c>
      <c r="I490" s="11">
        <v>28.224399999999996</v>
      </c>
      <c r="J490" s="13">
        <f>data[[#This Row],[Clicks]]/data[[#This Row],[Impressions]]</f>
        <v>1.6399999999999998E-2</v>
      </c>
      <c r="K490" s="1">
        <v>1.0464999999999998</v>
      </c>
      <c r="L490" s="2">
        <v>29.536834599999988</v>
      </c>
      <c r="M490">
        <v>3</v>
      </c>
      <c r="N490" s="1">
        <f>IF(data[[#This Row],[Conversions]]=0,0,data[[#This Row],[Spend, Dollars]]/data[[#This Row],[Conversions]])</f>
        <v>9.8456115333333294</v>
      </c>
      <c r="O490" s="13">
        <f>data[[#This Row],[Conversions]]/data[[#This Row],[Clicks]]</f>
        <v>0.10629101061492895</v>
      </c>
      <c r="P490" s="11">
        <v>124.32</v>
      </c>
      <c r="Q490" s="11">
        <f>IF(data[[#This Row],[Spend, Dollars]]=0,0,data[[#This Row],[Total conversion value, Dollars]]/data[[#This Row],[Spend, Dollars]])</f>
        <v>4.2089818250192605</v>
      </c>
      <c r="R490" s="2">
        <v>50</v>
      </c>
      <c r="S490" s="2">
        <v>11</v>
      </c>
      <c r="T490" s="2">
        <v>7.5</v>
      </c>
      <c r="U490" s="2">
        <f t="shared" si="7"/>
        <v>68.5</v>
      </c>
    </row>
    <row r="491" spans="1:21" x14ac:dyDescent="0.2">
      <c r="A491" t="s">
        <v>24</v>
      </c>
      <c r="B491" s="3">
        <v>45200</v>
      </c>
      <c r="C491" s="10" t="str">
        <f>TEXT(data[[#This Row],[Date]],"mmmm")</f>
        <v>October</v>
      </c>
      <c r="D491" t="s">
        <v>15</v>
      </c>
      <c r="E491" t="s">
        <v>13</v>
      </c>
      <c r="F491" t="s">
        <v>14</v>
      </c>
      <c r="G491" t="s">
        <v>21</v>
      </c>
      <c r="H491" s="11">
        <v>2801</v>
      </c>
      <c r="I491" s="11">
        <v>49.577700000000014</v>
      </c>
      <c r="J491" s="13">
        <f>data[[#This Row],[Clicks]]/data[[#This Row],[Impressions]]</f>
        <v>1.7700000000000004E-2</v>
      </c>
      <c r="K491" s="1">
        <v>0.27599999999999997</v>
      </c>
      <c r="L491" s="2">
        <v>13.683445200000003</v>
      </c>
      <c r="M491">
        <v>3</v>
      </c>
      <c r="N491" s="1">
        <f>IF(data[[#This Row],[Conversions]]=0,0,data[[#This Row],[Spend, Dollars]]/data[[#This Row],[Conversions]])</f>
        <v>4.5611484000000013</v>
      </c>
      <c r="O491" s="13">
        <f>data[[#This Row],[Conversions]]/data[[#This Row],[Clicks]]</f>
        <v>6.051107655256293E-2</v>
      </c>
      <c r="P491" s="11">
        <v>48.96</v>
      </c>
      <c r="Q491" s="11">
        <f>IF(data[[#This Row],[Spend, Dollars]]=0,0,data[[#This Row],[Total conversion value, Dollars]]/data[[#This Row],[Spend, Dollars]])</f>
        <v>3.5780462657167647</v>
      </c>
      <c r="R491" s="2">
        <v>72</v>
      </c>
      <c r="S491" s="2">
        <v>1</v>
      </c>
      <c r="T491" s="2">
        <v>10.5</v>
      </c>
      <c r="U491" s="2">
        <f t="shared" si="7"/>
        <v>83.5</v>
      </c>
    </row>
    <row r="492" spans="1:21" x14ac:dyDescent="0.2">
      <c r="A492" t="s">
        <v>24</v>
      </c>
      <c r="B492" s="3">
        <v>45201</v>
      </c>
      <c r="C492" s="10" t="str">
        <f>TEXT(data[[#This Row],[Date]],"mmmm")</f>
        <v>October</v>
      </c>
      <c r="D492" t="s">
        <v>15</v>
      </c>
      <c r="E492" t="s">
        <v>13</v>
      </c>
      <c r="F492" t="s">
        <v>14</v>
      </c>
      <c r="G492" t="s">
        <v>21</v>
      </c>
      <c r="H492" s="11">
        <v>2005</v>
      </c>
      <c r="I492" s="11">
        <v>36.090000000000003</v>
      </c>
      <c r="J492" s="13">
        <f>data[[#This Row],[Clicks]]/data[[#This Row],[Impressions]]</f>
        <v>1.8000000000000002E-2</v>
      </c>
      <c r="K492" s="1">
        <v>0.40249999999999997</v>
      </c>
      <c r="L492" s="2">
        <v>14.526225</v>
      </c>
      <c r="M492">
        <v>3</v>
      </c>
      <c r="N492" s="1">
        <f>IF(data[[#This Row],[Conversions]]=0,0,data[[#This Row],[Spend, Dollars]]/data[[#This Row],[Conversions]])</f>
        <v>4.8420750000000004</v>
      </c>
      <c r="O492" s="13">
        <f>data[[#This Row],[Conversions]]/data[[#This Row],[Clicks]]</f>
        <v>8.312551953449708E-2</v>
      </c>
      <c r="P492" s="11">
        <v>28.799999999999997</v>
      </c>
      <c r="Q492" s="11">
        <f>IF(data[[#This Row],[Spend, Dollars]]=0,0,data[[#This Row],[Total conversion value, Dollars]]/data[[#This Row],[Spend, Dollars]])</f>
        <v>1.9826210870339676</v>
      </c>
      <c r="R492" s="2">
        <v>25</v>
      </c>
      <c r="S492" s="2">
        <v>13</v>
      </c>
      <c r="T492" s="2">
        <v>10.5</v>
      </c>
      <c r="U492" s="2">
        <f t="shared" si="7"/>
        <v>48.5</v>
      </c>
    </row>
    <row r="493" spans="1:21" x14ac:dyDescent="0.2">
      <c r="A493" t="s">
        <v>24</v>
      </c>
      <c r="B493" s="3">
        <v>45202</v>
      </c>
      <c r="C493" s="10" t="str">
        <f>TEXT(data[[#This Row],[Date]],"mmmm")</f>
        <v>October</v>
      </c>
      <c r="D493" t="s">
        <v>15</v>
      </c>
      <c r="E493" t="s">
        <v>13</v>
      </c>
      <c r="F493" t="s">
        <v>14</v>
      </c>
      <c r="G493" t="s">
        <v>21</v>
      </c>
      <c r="H493" s="11">
        <v>1949</v>
      </c>
      <c r="I493" s="11">
        <v>42.293300000000002</v>
      </c>
      <c r="J493" s="13">
        <f>data[[#This Row],[Clicks]]/data[[#This Row],[Impressions]]</f>
        <v>2.1700000000000001E-2</v>
      </c>
      <c r="K493" s="1">
        <v>1.6329999999999998</v>
      </c>
      <c r="L493" s="2">
        <v>69.064958899999993</v>
      </c>
      <c r="M493">
        <v>6</v>
      </c>
      <c r="N493" s="1">
        <f>IF(data[[#This Row],[Conversions]]=0,0,data[[#This Row],[Spend, Dollars]]/data[[#This Row],[Conversions]])</f>
        <v>11.510826483333332</v>
      </c>
      <c r="O493" s="13">
        <f>data[[#This Row],[Conversions]]/data[[#This Row],[Clicks]]</f>
        <v>0.14186644220242922</v>
      </c>
      <c r="P493" s="11">
        <v>153.88800000000001</v>
      </c>
      <c r="Q493" s="11">
        <f>IF(data[[#This Row],[Spend, Dollars]]=0,0,data[[#This Row],[Total conversion value, Dollars]]/data[[#This Row],[Spend, Dollars]])</f>
        <v>2.2281632024543203</v>
      </c>
      <c r="R493" s="2">
        <v>39</v>
      </c>
      <c r="S493" s="2">
        <v>1</v>
      </c>
      <c r="T493" s="2">
        <v>7.5</v>
      </c>
      <c r="U493" s="2">
        <f t="shared" si="7"/>
        <v>47.5</v>
      </c>
    </row>
    <row r="494" spans="1:21" x14ac:dyDescent="0.2">
      <c r="A494" t="s">
        <v>24</v>
      </c>
      <c r="B494" s="3">
        <v>45203</v>
      </c>
      <c r="C494" s="10" t="str">
        <f>TEXT(data[[#This Row],[Date]],"mmmm")</f>
        <v>October</v>
      </c>
      <c r="D494" t="s">
        <v>15</v>
      </c>
      <c r="E494" t="s">
        <v>13</v>
      </c>
      <c r="F494" t="s">
        <v>14</v>
      </c>
      <c r="G494" t="s">
        <v>21</v>
      </c>
      <c r="H494" s="11">
        <v>1694</v>
      </c>
      <c r="I494" s="11">
        <v>33.033000000000001</v>
      </c>
      <c r="J494" s="13">
        <f>data[[#This Row],[Clicks]]/data[[#This Row],[Impressions]]</f>
        <v>1.95E-2</v>
      </c>
      <c r="K494" s="1">
        <v>0.91999999999999993</v>
      </c>
      <c r="L494" s="2">
        <v>30.390359999999998</v>
      </c>
      <c r="M494">
        <v>4</v>
      </c>
      <c r="N494" s="1">
        <f>IF(data[[#This Row],[Conversions]]=0,0,data[[#This Row],[Spend, Dollars]]/data[[#This Row],[Conversions]])</f>
        <v>7.5975899999999994</v>
      </c>
      <c r="O494" s="13">
        <f>data[[#This Row],[Conversions]]/data[[#This Row],[Clicks]]</f>
        <v>0.12109103018193927</v>
      </c>
      <c r="P494" s="11">
        <v>114.91200000000001</v>
      </c>
      <c r="Q494" s="11">
        <f>IF(data[[#This Row],[Spend, Dollars]]=0,0,data[[#This Row],[Total conversion value, Dollars]]/data[[#This Row],[Spend, Dollars]])</f>
        <v>3.7811990381160347</v>
      </c>
      <c r="R494" s="2">
        <v>59</v>
      </c>
      <c r="S494" s="2">
        <v>12</v>
      </c>
      <c r="T494" s="2">
        <v>15</v>
      </c>
      <c r="U494" s="2">
        <f t="shared" si="7"/>
        <v>86</v>
      </c>
    </row>
    <row r="495" spans="1:21" x14ac:dyDescent="0.2">
      <c r="A495" t="s">
        <v>24</v>
      </c>
      <c r="B495" s="3">
        <v>45204</v>
      </c>
      <c r="C495" s="10" t="str">
        <f>TEXT(data[[#This Row],[Date]],"mmmm")</f>
        <v>October</v>
      </c>
      <c r="D495" t="s">
        <v>15</v>
      </c>
      <c r="E495" t="s">
        <v>13</v>
      </c>
      <c r="F495" t="s">
        <v>14</v>
      </c>
      <c r="G495" t="s">
        <v>21</v>
      </c>
      <c r="H495" s="11">
        <v>2334</v>
      </c>
      <c r="I495" s="11">
        <v>34.776600000000002</v>
      </c>
      <c r="J495" s="13">
        <f>data[[#This Row],[Clicks]]/data[[#This Row],[Impressions]]</f>
        <v>1.49E-2</v>
      </c>
      <c r="K495" s="1">
        <v>1.1959999999999997</v>
      </c>
      <c r="L495" s="2">
        <v>41.592813599999992</v>
      </c>
      <c r="M495">
        <v>2</v>
      </c>
      <c r="N495" s="1">
        <f>IF(data[[#This Row],[Conversions]]=0,0,data[[#This Row],[Spend, Dollars]]/data[[#This Row],[Conversions]])</f>
        <v>20.796406799999996</v>
      </c>
      <c r="O495" s="13">
        <f>data[[#This Row],[Conversions]]/data[[#This Row],[Clicks]]</f>
        <v>5.7509934841243823E-2</v>
      </c>
      <c r="P495" s="11">
        <v>55.680000000000007</v>
      </c>
      <c r="Q495" s="11">
        <f>IF(data[[#This Row],[Spend, Dollars]]=0,0,data[[#This Row],[Total conversion value, Dollars]]/data[[#This Row],[Spend, Dollars]])</f>
        <v>1.3386927976423315</v>
      </c>
      <c r="R495" s="2">
        <v>67</v>
      </c>
      <c r="S495" s="2">
        <v>15</v>
      </c>
      <c r="T495" s="2">
        <v>7.5</v>
      </c>
      <c r="U495" s="2">
        <f t="shared" si="7"/>
        <v>89.5</v>
      </c>
    </row>
    <row r="496" spans="1:21" x14ac:dyDescent="0.2">
      <c r="A496" t="s">
        <v>24</v>
      </c>
      <c r="B496" s="3">
        <v>45205</v>
      </c>
      <c r="C496" s="10" t="str">
        <f>TEXT(data[[#This Row],[Date]],"mmmm")</f>
        <v>October</v>
      </c>
      <c r="D496" t="s">
        <v>15</v>
      </c>
      <c r="E496" t="s">
        <v>13</v>
      </c>
      <c r="F496" t="s">
        <v>14</v>
      </c>
      <c r="G496" t="s">
        <v>21</v>
      </c>
      <c r="H496" s="11">
        <v>1712</v>
      </c>
      <c r="I496" s="11">
        <v>30.302400000000002</v>
      </c>
      <c r="J496" s="13">
        <f>data[[#This Row],[Clicks]]/data[[#This Row],[Impressions]]</f>
        <v>1.77E-2</v>
      </c>
      <c r="K496" s="1">
        <v>0.40249999999999997</v>
      </c>
      <c r="L496" s="2">
        <v>12.196716</v>
      </c>
      <c r="M496">
        <v>2</v>
      </c>
      <c r="N496" s="1">
        <f>IF(data[[#This Row],[Conversions]]=0,0,data[[#This Row],[Spend, Dollars]]/data[[#This Row],[Conversions]])</f>
        <v>6.0983580000000002</v>
      </c>
      <c r="O496" s="13">
        <f>data[[#This Row],[Conversions]]/data[[#This Row],[Clicks]]</f>
        <v>6.6001372828554825E-2</v>
      </c>
      <c r="P496" s="11">
        <v>61.151999999999987</v>
      </c>
      <c r="Q496" s="11">
        <f>IF(data[[#This Row],[Spend, Dollars]]=0,0,data[[#This Row],[Total conversion value, Dollars]]/data[[#This Row],[Spend, Dollars]])</f>
        <v>5.0138086350456943</v>
      </c>
      <c r="R496" s="2">
        <v>21</v>
      </c>
      <c r="S496" s="2">
        <v>8</v>
      </c>
      <c r="T496" s="2">
        <v>9</v>
      </c>
      <c r="U496" s="2">
        <f t="shared" si="7"/>
        <v>38</v>
      </c>
    </row>
    <row r="497" spans="1:21" x14ac:dyDescent="0.2">
      <c r="A497" t="s">
        <v>24</v>
      </c>
      <c r="B497" s="3">
        <v>45206</v>
      </c>
      <c r="C497" s="10" t="str">
        <f>TEXT(data[[#This Row],[Date]],"mmmm")</f>
        <v>October</v>
      </c>
      <c r="D497" t="s">
        <v>15</v>
      </c>
      <c r="E497" t="s">
        <v>13</v>
      </c>
      <c r="F497" t="s">
        <v>14</v>
      </c>
      <c r="G497" t="s">
        <v>21</v>
      </c>
      <c r="H497" s="11">
        <v>2093</v>
      </c>
      <c r="I497" s="11">
        <v>37.883300000000013</v>
      </c>
      <c r="J497" s="13">
        <f>data[[#This Row],[Clicks]]/data[[#This Row],[Impressions]]</f>
        <v>1.8100000000000005E-2</v>
      </c>
      <c r="K497" s="1">
        <v>0.60949999999999993</v>
      </c>
      <c r="L497" s="2">
        <v>23.089871350000006</v>
      </c>
      <c r="M497">
        <v>1</v>
      </c>
      <c r="N497" s="1">
        <f>IF(data[[#This Row],[Conversions]]=0,0,data[[#This Row],[Spend, Dollars]]/data[[#This Row],[Conversions]])</f>
        <v>23.089871350000006</v>
      </c>
      <c r="O497" s="13">
        <f>data[[#This Row],[Conversions]]/data[[#This Row],[Clicks]]</f>
        <v>2.6396855606560139E-2</v>
      </c>
      <c r="P497" s="11">
        <v>77.279999999999987</v>
      </c>
      <c r="Q497" s="11">
        <f>IF(data[[#This Row],[Spend, Dollars]]=0,0,data[[#This Row],[Total conversion value, Dollars]]/data[[#This Row],[Spend, Dollars]])</f>
        <v>3.3469220693600774</v>
      </c>
      <c r="R497" s="2">
        <v>31</v>
      </c>
      <c r="S497" s="2">
        <v>6</v>
      </c>
      <c r="T497" s="2">
        <v>13.5</v>
      </c>
      <c r="U497" s="2">
        <f t="shared" si="7"/>
        <v>50.5</v>
      </c>
    </row>
    <row r="498" spans="1:21" x14ac:dyDescent="0.2">
      <c r="A498" t="s">
        <v>24</v>
      </c>
      <c r="B498" s="3">
        <v>45207</v>
      </c>
      <c r="C498" s="10" t="str">
        <f>TEXT(data[[#This Row],[Date]],"mmmm")</f>
        <v>October</v>
      </c>
      <c r="D498" t="s">
        <v>15</v>
      </c>
      <c r="E498" t="s">
        <v>13</v>
      </c>
      <c r="F498" t="s">
        <v>14</v>
      </c>
      <c r="G498" t="s">
        <v>21</v>
      </c>
      <c r="H498" s="11">
        <v>2638</v>
      </c>
      <c r="I498" s="11">
        <v>50.649600000000007</v>
      </c>
      <c r="J498" s="13">
        <f>data[[#This Row],[Clicks]]/data[[#This Row],[Impressions]]</f>
        <v>1.9200000000000002E-2</v>
      </c>
      <c r="K498" s="1">
        <v>0.54050000000000009</v>
      </c>
      <c r="L498" s="2">
        <v>27.376108800000008</v>
      </c>
      <c r="M498">
        <v>3</v>
      </c>
      <c r="N498" s="1">
        <f>IF(data[[#This Row],[Conversions]]=0,0,data[[#This Row],[Spend, Dollars]]/data[[#This Row],[Conversions]])</f>
        <v>9.1253696000000026</v>
      </c>
      <c r="O498" s="13">
        <f>data[[#This Row],[Conversions]]/data[[#This Row],[Clicks]]</f>
        <v>5.9230477634571635E-2</v>
      </c>
      <c r="P498" s="11">
        <v>37.440000000000005</v>
      </c>
      <c r="Q498" s="11">
        <f>IF(data[[#This Row],[Spend, Dollars]]=0,0,data[[#This Row],[Total conversion value, Dollars]]/data[[#This Row],[Spend, Dollars]])</f>
        <v>1.3676158388149011</v>
      </c>
      <c r="R498" s="2">
        <v>32</v>
      </c>
      <c r="S498" s="2">
        <v>3</v>
      </c>
      <c r="T498" s="2">
        <v>18</v>
      </c>
      <c r="U498" s="2">
        <f t="shared" si="7"/>
        <v>53</v>
      </c>
    </row>
    <row r="499" spans="1:21" x14ac:dyDescent="0.2">
      <c r="A499" t="s">
        <v>24</v>
      </c>
      <c r="B499" s="3">
        <v>45208</v>
      </c>
      <c r="C499" s="10" t="str">
        <f>TEXT(data[[#This Row],[Date]],"mmmm")</f>
        <v>October</v>
      </c>
      <c r="D499" t="s">
        <v>15</v>
      </c>
      <c r="E499" t="s">
        <v>13</v>
      </c>
      <c r="F499" t="s">
        <v>14</v>
      </c>
      <c r="G499" t="s">
        <v>21</v>
      </c>
      <c r="H499" s="11">
        <v>2755</v>
      </c>
      <c r="I499" s="11">
        <v>41.049500000000002</v>
      </c>
      <c r="J499" s="13">
        <f>data[[#This Row],[Clicks]]/data[[#This Row],[Impressions]]</f>
        <v>1.49E-2</v>
      </c>
      <c r="K499" s="1">
        <v>1.5409999999999999</v>
      </c>
      <c r="L499" s="2">
        <v>63.257279500000003</v>
      </c>
      <c r="M499">
        <v>4</v>
      </c>
      <c r="N499" s="1">
        <f>IF(data[[#This Row],[Conversions]]=0,0,data[[#This Row],[Spend, Dollars]]/data[[#This Row],[Conversions]])</f>
        <v>15.814319875000001</v>
      </c>
      <c r="O499" s="13">
        <f>data[[#This Row],[Conversions]]/data[[#This Row],[Clicks]]</f>
        <v>9.7443330613040349E-2</v>
      </c>
      <c r="P499" s="11">
        <v>192.864</v>
      </c>
      <c r="Q499" s="11">
        <f>IF(data[[#This Row],[Spend, Dollars]]=0,0,data[[#This Row],[Total conversion value, Dollars]]/data[[#This Row],[Spend, Dollars]])</f>
        <v>3.0488823029450707</v>
      </c>
      <c r="R499" s="2">
        <v>55</v>
      </c>
      <c r="S499" s="2">
        <v>1</v>
      </c>
      <c r="T499" s="2">
        <v>10.5</v>
      </c>
      <c r="U499" s="2">
        <f t="shared" si="7"/>
        <v>66.5</v>
      </c>
    </row>
    <row r="500" spans="1:21" x14ac:dyDescent="0.2">
      <c r="A500" t="s">
        <v>24</v>
      </c>
      <c r="B500" s="3">
        <v>45209</v>
      </c>
      <c r="C500" s="10" t="str">
        <f>TEXT(data[[#This Row],[Date]],"mmmm")</f>
        <v>October</v>
      </c>
      <c r="D500" t="s">
        <v>15</v>
      </c>
      <c r="E500" t="s">
        <v>13</v>
      </c>
      <c r="F500" t="s">
        <v>14</v>
      </c>
      <c r="G500" t="s">
        <v>21</v>
      </c>
      <c r="H500" s="11">
        <v>1836</v>
      </c>
      <c r="I500" s="11">
        <v>23.317200000000007</v>
      </c>
      <c r="J500" s="13">
        <f>data[[#This Row],[Clicks]]/data[[#This Row],[Impressions]]</f>
        <v>1.2700000000000003E-2</v>
      </c>
      <c r="K500" s="1">
        <v>0.253</v>
      </c>
      <c r="L500" s="2">
        <v>5.8992516000000021</v>
      </c>
      <c r="M500">
        <v>3</v>
      </c>
      <c r="N500" s="1">
        <f>IF(data[[#This Row],[Conversions]]=0,0,data[[#This Row],[Spend, Dollars]]/data[[#This Row],[Conversions]])</f>
        <v>1.9664172000000006</v>
      </c>
      <c r="O500" s="13">
        <f>data[[#This Row],[Conversions]]/data[[#This Row],[Clicks]]</f>
        <v>0.12866038803973029</v>
      </c>
      <c r="P500" s="11">
        <v>79.968000000000004</v>
      </c>
      <c r="Q500" s="11">
        <f>IF(data[[#This Row],[Spend, Dollars]]=0,0,data[[#This Row],[Total conversion value, Dollars]]/data[[#This Row],[Spend, Dollars]])</f>
        <v>13.555617800739331</v>
      </c>
      <c r="R500" s="2">
        <v>50</v>
      </c>
      <c r="S500" s="2">
        <v>24</v>
      </c>
      <c r="T500" s="2">
        <v>13.5</v>
      </c>
      <c r="U500" s="2">
        <f t="shared" si="7"/>
        <v>87.5</v>
      </c>
    </row>
    <row r="501" spans="1:21" x14ac:dyDescent="0.2">
      <c r="A501" t="s">
        <v>24</v>
      </c>
      <c r="B501" s="3">
        <v>45210</v>
      </c>
      <c r="C501" s="10" t="str">
        <f>TEXT(data[[#This Row],[Date]],"mmmm")</f>
        <v>October</v>
      </c>
      <c r="D501" t="s">
        <v>15</v>
      </c>
      <c r="E501" t="s">
        <v>13</v>
      </c>
      <c r="F501" t="s">
        <v>14</v>
      </c>
      <c r="G501" t="s">
        <v>21</v>
      </c>
      <c r="H501" s="11">
        <v>2548</v>
      </c>
      <c r="I501" s="11">
        <v>51.214799999999997</v>
      </c>
      <c r="J501" s="13">
        <f>data[[#This Row],[Clicks]]/data[[#This Row],[Impressions]]</f>
        <v>2.01E-2</v>
      </c>
      <c r="K501" s="1">
        <v>1.2535000000000001</v>
      </c>
      <c r="L501" s="2">
        <v>64.197751800000006</v>
      </c>
      <c r="M501">
        <v>2</v>
      </c>
      <c r="N501" s="1">
        <f>IF(data[[#This Row],[Conversions]]=0,0,data[[#This Row],[Spend, Dollars]]/data[[#This Row],[Conversions]])</f>
        <v>32.098875900000003</v>
      </c>
      <c r="O501" s="13">
        <f>data[[#This Row],[Conversions]]/data[[#This Row],[Clicks]]</f>
        <v>3.9051211759100889E-2</v>
      </c>
      <c r="P501" s="11">
        <v>49.92</v>
      </c>
      <c r="Q501" s="11">
        <f>IF(data[[#This Row],[Spend, Dollars]]=0,0,data[[#This Row],[Total conversion value, Dollars]]/data[[#This Row],[Spend, Dollars]])</f>
        <v>0.77759732389880976</v>
      </c>
      <c r="R501" s="2">
        <v>64</v>
      </c>
      <c r="S501" s="2">
        <v>6</v>
      </c>
      <c r="T501" s="2">
        <v>12</v>
      </c>
      <c r="U501" s="2">
        <f t="shared" si="7"/>
        <v>82</v>
      </c>
    </row>
    <row r="502" spans="1:21" x14ac:dyDescent="0.2">
      <c r="A502" t="s">
        <v>24</v>
      </c>
      <c r="B502" s="3">
        <v>45211</v>
      </c>
      <c r="C502" s="10" t="str">
        <f>TEXT(data[[#This Row],[Date]],"mmmm")</f>
        <v>October</v>
      </c>
      <c r="D502" t="s">
        <v>15</v>
      </c>
      <c r="E502" t="s">
        <v>13</v>
      </c>
      <c r="F502" t="s">
        <v>14</v>
      </c>
      <c r="G502" t="s">
        <v>21</v>
      </c>
      <c r="H502" s="11">
        <v>1741</v>
      </c>
      <c r="I502" s="11">
        <v>26.985499999999998</v>
      </c>
      <c r="J502" s="13">
        <f>data[[#This Row],[Clicks]]/data[[#This Row],[Impressions]]</f>
        <v>1.5499999999999998E-2</v>
      </c>
      <c r="K502" s="1">
        <v>1.3454999999999999</v>
      </c>
      <c r="L502" s="2">
        <v>36.308990249999994</v>
      </c>
      <c r="M502">
        <v>3</v>
      </c>
      <c r="N502" s="1">
        <f>IF(data[[#This Row],[Conversions]]=0,0,data[[#This Row],[Spend, Dollars]]/data[[#This Row],[Conversions]])</f>
        <v>12.102996749999997</v>
      </c>
      <c r="O502" s="13">
        <f>data[[#This Row],[Conversions]]/data[[#This Row],[Clicks]]</f>
        <v>0.11117081395564285</v>
      </c>
      <c r="P502" s="11">
        <v>18.240000000000002</v>
      </c>
      <c r="Q502" s="11">
        <f>IF(data[[#This Row],[Spend, Dollars]]=0,0,data[[#This Row],[Total conversion value, Dollars]]/data[[#This Row],[Spend, Dollars]])</f>
        <v>0.50235492296566975</v>
      </c>
      <c r="R502" s="2">
        <v>48</v>
      </c>
      <c r="S502" s="2">
        <v>7</v>
      </c>
      <c r="T502" s="2">
        <v>6</v>
      </c>
      <c r="U502" s="2">
        <f t="shared" si="7"/>
        <v>61</v>
      </c>
    </row>
    <row r="503" spans="1:21" x14ac:dyDescent="0.2">
      <c r="A503" t="s">
        <v>24</v>
      </c>
      <c r="B503" s="3">
        <v>45212</v>
      </c>
      <c r="C503" s="10" t="str">
        <f>TEXT(data[[#This Row],[Date]],"mmmm")</f>
        <v>October</v>
      </c>
      <c r="D503" t="s">
        <v>15</v>
      </c>
      <c r="E503" t="s">
        <v>13</v>
      </c>
      <c r="F503" t="s">
        <v>14</v>
      </c>
      <c r="G503" t="s">
        <v>21</v>
      </c>
      <c r="H503" s="11">
        <v>2341</v>
      </c>
      <c r="I503" s="11">
        <v>45.181299999999993</v>
      </c>
      <c r="J503" s="13">
        <f>data[[#This Row],[Clicks]]/data[[#This Row],[Impressions]]</f>
        <v>1.9299999999999998E-2</v>
      </c>
      <c r="K503" s="1">
        <v>1.6099999999999999</v>
      </c>
      <c r="L503" s="2">
        <v>72.74189299999999</v>
      </c>
      <c r="M503">
        <v>5</v>
      </c>
      <c r="N503" s="1">
        <f>IF(data[[#This Row],[Conversions]]=0,0,data[[#This Row],[Spend, Dollars]]/data[[#This Row],[Conversions]])</f>
        <v>14.548378599999998</v>
      </c>
      <c r="O503" s="13">
        <f>data[[#This Row],[Conversions]]/data[[#This Row],[Clicks]]</f>
        <v>0.11066525310250039</v>
      </c>
      <c r="P503" s="11">
        <v>65.183999999999997</v>
      </c>
      <c r="Q503" s="11">
        <f>IF(data[[#This Row],[Spend, Dollars]]=0,0,data[[#This Row],[Total conversion value, Dollars]]/data[[#This Row],[Spend, Dollars]])</f>
        <v>0.89609985816563786</v>
      </c>
      <c r="R503" s="2">
        <v>81</v>
      </c>
      <c r="S503" s="2">
        <v>1</v>
      </c>
      <c r="T503" s="2">
        <v>10.5</v>
      </c>
      <c r="U503" s="2">
        <f t="shared" si="7"/>
        <v>92.5</v>
      </c>
    </row>
    <row r="504" spans="1:21" x14ac:dyDescent="0.2">
      <c r="A504" t="s">
        <v>24</v>
      </c>
      <c r="B504" s="3">
        <v>45213</v>
      </c>
      <c r="C504" s="10" t="str">
        <f>TEXT(data[[#This Row],[Date]],"mmmm")</f>
        <v>October</v>
      </c>
      <c r="D504" t="s">
        <v>15</v>
      </c>
      <c r="E504" t="s">
        <v>13</v>
      </c>
      <c r="F504" t="s">
        <v>14</v>
      </c>
      <c r="G504" t="s">
        <v>21</v>
      </c>
      <c r="H504" s="11">
        <v>2202</v>
      </c>
      <c r="I504" s="11">
        <v>35.011800000000001</v>
      </c>
      <c r="J504" s="13">
        <f>data[[#This Row],[Clicks]]/data[[#This Row],[Impressions]]</f>
        <v>1.5900000000000001E-2</v>
      </c>
      <c r="K504" s="1">
        <v>0.77049999999999996</v>
      </c>
      <c r="L504" s="2">
        <v>26.976591899999999</v>
      </c>
      <c r="M504">
        <v>4</v>
      </c>
      <c r="N504" s="1">
        <f>IF(data[[#This Row],[Conversions]]=0,0,data[[#This Row],[Spend, Dollars]]/data[[#This Row],[Conversions]])</f>
        <v>6.7441479749999997</v>
      </c>
      <c r="O504" s="13">
        <f>data[[#This Row],[Conversions]]/data[[#This Row],[Clicks]]</f>
        <v>0.11424719665941196</v>
      </c>
      <c r="P504" s="11">
        <v>59.807999999999993</v>
      </c>
      <c r="Q504" s="11">
        <f>IF(data[[#This Row],[Spend, Dollars]]=0,0,data[[#This Row],[Total conversion value, Dollars]]/data[[#This Row],[Spend, Dollars]])</f>
        <v>2.2170332049987378</v>
      </c>
      <c r="R504" s="2">
        <v>36</v>
      </c>
      <c r="S504" s="2">
        <v>13</v>
      </c>
      <c r="T504" s="2">
        <v>18</v>
      </c>
      <c r="U504" s="2">
        <f t="shared" si="7"/>
        <v>67</v>
      </c>
    </row>
    <row r="505" spans="1:21" x14ac:dyDescent="0.2">
      <c r="A505" t="s">
        <v>24</v>
      </c>
      <c r="B505" s="3">
        <v>45214</v>
      </c>
      <c r="C505" s="10" t="str">
        <f>TEXT(data[[#This Row],[Date]],"mmmm")</f>
        <v>October</v>
      </c>
      <c r="D505" t="s">
        <v>15</v>
      </c>
      <c r="E505" t="s">
        <v>13</v>
      </c>
      <c r="F505" t="s">
        <v>14</v>
      </c>
      <c r="G505" t="s">
        <v>21</v>
      </c>
      <c r="H505" s="11">
        <v>1999</v>
      </c>
      <c r="I505" s="11">
        <v>28.585699999999999</v>
      </c>
      <c r="J505" s="13">
        <f>data[[#This Row],[Clicks]]/data[[#This Row],[Impressions]]</f>
        <v>1.43E-2</v>
      </c>
      <c r="K505" s="1">
        <v>0.86249999999999993</v>
      </c>
      <c r="L505" s="2">
        <v>24.655166249999997</v>
      </c>
      <c r="M505">
        <v>3</v>
      </c>
      <c r="N505" s="1">
        <f>IF(data[[#This Row],[Conversions]]=0,0,data[[#This Row],[Spend, Dollars]]/data[[#This Row],[Conversions]])</f>
        <v>8.218388749999999</v>
      </c>
      <c r="O505" s="13">
        <f>data[[#This Row],[Conversions]]/data[[#This Row],[Clicks]]</f>
        <v>0.10494757868444712</v>
      </c>
      <c r="P505" s="11">
        <v>12.48</v>
      </c>
      <c r="Q505" s="11">
        <f>IF(data[[#This Row],[Spend, Dollars]]=0,0,data[[#This Row],[Total conversion value, Dollars]]/data[[#This Row],[Spend, Dollars]])</f>
        <v>0.50618194472730449</v>
      </c>
      <c r="R505" s="2">
        <v>67</v>
      </c>
      <c r="S505" s="2">
        <v>4</v>
      </c>
      <c r="T505" s="2">
        <v>15</v>
      </c>
      <c r="U505" s="2">
        <f t="shared" si="7"/>
        <v>86</v>
      </c>
    </row>
    <row r="506" spans="1:21" x14ac:dyDescent="0.2">
      <c r="A506" t="s">
        <v>24</v>
      </c>
      <c r="B506" s="3">
        <v>45215</v>
      </c>
      <c r="C506" s="10" t="str">
        <f>TEXT(data[[#This Row],[Date]],"mmmm")</f>
        <v>October</v>
      </c>
      <c r="D506" t="s">
        <v>15</v>
      </c>
      <c r="E506" t="s">
        <v>13</v>
      </c>
      <c r="F506" t="s">
        <v>14</v>
      </c>
      <c r="G506" t="s">
        <v>21</v>
      </c>
      <c r="H506" s="11">
        <v>1582</v>
      </c>
      <c r="I506" s="11">
        <v>31.481800000000003</v>
      </c>
      <c r="J506" s="13">
        <f>data[[#This Row],[Clicks]]/data[[#This Row],[Impressions]]</f>
        <v>1.9900000000000001E-2</v>
      </c>
      <c r="K506" s="1">
        <v>1.1615</v>
      </c>
      <c r="L506" s="2">
        <v>36.566110700000003</v>
      </c>
      <c r="M506">
        <v>4</v>
      </c>
      <c r="N506" s="1">
        <f>IF(data[[#This Row],[Conversions]]=0,0,data[[#This Row],[Spend, Dollars]]/data[[#This Row],[Conversions]])</f>
        <v>9.1415276750000007</v>
      </c>
      <c r="O506" s="13">
        <f>data[[#This Row],[Conversions]]/data[[#This Row],[Clicks]]</f>
        <v>0.12705753800608605</v>
      </c>
      <c r="P506" s="11">
        <v>102.81599999999999</v>
      </c>
      <c r="Q506" s="11">
        <f>IF(data[[#This Row],[Spend, Dollars]]=0,0,data[[#This Row],[Total conversion value, Dollars]]/data[[#This Row],[Spend, Dollars]])</f>
        <v>2.8117838630292167</v>
      </c>
      <c r="R506" s="2">
        <v>35</v>
      </c>
      <c r="S506" s="2">
        <v>7</v>
      </c>
      <c r="T506" s="2">
        <v>7.5</v>
      </c>
      <c r="U506" s="2">
        <f t="shared" si="7"/>
        <v>49.5</v>
      </c>
    </row>
    <row r="507" spans="1:21" x14ac:dyDescent="0.2">
      <c r="A507" t="s">
        <v>24</v>
      </c>
      <c r="B507" s="3">
        <v>45216</v>
      </c>
      <c r="C507" s="10" t="str">
        <f>TEXT(data[[#This Row],[Date]],"mmmm")</f>
        <v>October</v>
      </c>
      <c r="D507" t="s">
        <v>15</v>
      </c>
      <c r="E507" t="s">
        <v>13</v>
      </c>
      <c r="F507" t="s">
        <v>14</v>
      </c>
      <c r="G507" t="s">
        <v>21</v>
      </c>
      <c r="H507" s="11">
        <v>2205</v>
      </c>
      <c r="I507" s="11">
        <v>45.202499999999993</v>
      </c>
      <c r="J507" s="13">
        <f>data[[#This Row],[Clicks]]/data[[#This Row],[Impressions]]</f>
        <v>2.0499999999999997E-2</v>
      </c>
      <c r="K507" s="1">
        <v>1.357</v>
      </c>
      <c r="L507" s="2">
        <v>61.339792499999987</v>
      </c>
      <c r="M507">
        <v>2</v>
      </c>
      <c r="N507" s="1">
        <f>IF(data[[#This Row],[Conversions]]=0,0,data[[#This Row],[Spend, Dollars]]/data[[#This Row],[Conversions]])</f>
        <v>30.669896249999994</v>
      </c>
      <c r="O507" s="13">
        <f>data[[#This Row],[Conversions]]/data[[#This Row],[Clicks]]</f>
        <v>4.4245340412587805E-2</v>
      </c>
      <c r="P507" s="11">
        <v>102.14400000000001</v>
      </c>
      <c r="Q507" s="11">
        <f>IF(data[[#This Row],[Spend, Dollars]]=0,0,data[[#This Row],[Total conversion value, Dollars]]/data[[#This Row],[Spend, Dollars]])</f>
        <v>1.6652159362945356</v>
      </c>
      <c r="R507" s="2">
        <v>41</v>
      </c>
      <c r="S507" s="2">
        <v>4</v>
      </c>
      <c r="T507" s="2">
        <v>15</v>
      </c>
      <c r="U507" s="2">
        <f t="shared" si="7"/>
        <v>60</v>
      </c>
    </row>
    <row r="508" spans="1:21" x14ac:dyDescent="0.2">
      <c r="A508" t="s">
        <v>24</v>
      </c>
      <c r="B508" s="3">
        <v>45217</v>
      </c>
      <c r="C508" s="10" t="str">
        <f>TEXT(data[[#This Row],[Date]],"mmmm")</f>
        <v>October</v>
      </c>
      <c r="D508" t="s">
        <v>15</v>
      </c>
      <c r="E508" t="s">
        <v>13</v>
      </c>
      <c r="F508" t="s">
        <v>14</v>
      </c>
      <c r="G508" t="s">
        <v>21</v>
      </c>
      <c r="H508" s="11">
        <v>2103</v>
      </c>
      <c r="I508" s="11">
        <v>41.429100000000005</v>
      </c>
      <c r="J508" s="13">
        <f>data[[#This Row],[Clicks]]/data[[#This Row],[Impressions]]</f>
        <v>1.9700000000000002E-2</v>
      </c>
      <c r="K508" s="1">
        <v>0.20699999999999999</v>
      </c>
      <c r="L508" s="2">
        <v>8.5758237000000008</v>
      </c>
      <c r="M508">
        <v>6</v>
      </c>
      <c r="N508" s="1">
        <f>IF(data[[#This Row],[Conversions]]=0,0,data[[#This Row],[Spend, Dollars]]/data[[#This Row],[Conversions]])</f>
        <v>1.4293039500000002</v>
      </c>
      <c r="O508" s="13">
        <f>data[[#This Row],[Conversions]]/data[[#This Row],[Clicks]]</f>
        <v>0.1448257384302338</v>
      </c>
      <c r="P508" s="11">
        <v>184.12799999999999</v>
      </c>
      <c r="Q508" s="11">
        <f>IF(data[[#This Row],[Spend, Dollars]]=0,0,data[[#This Row],[Total conversion value, Dollars]]/data[[#This Row],[Spend, Dollars]])</f>
        <v>21.470590632594273</v>
      </c>
      <c r="R508" s="2">
        <v>29</v>
      </c>
      <c r="S508" s="2">
        <v>9</v>
      </c>
      <c r="T508" s="2">
        <v>15</v>
      </c>
      <c r="U508" s="2">
        <f t="shared" si="7"/>
        <v>53</v>
      </c>
    </row>
    <row r="509" spans="1:21" x14ac:dyDescent="0.2">
      <c r="A509" t="s">
        <v>24</v>
      </c>
      <c r="B509" s="3">
        <v>45218</v>
      </c>
      <c r="C509" s="10" t="str">
        <f>TEXT(data[[#This Row],[Date]],"mmmm")</f>
        <v>October</v>
      </c>
      <c r="D509" t="s">
        <v>15</v>
      </c>
      <c r="E509" t="s">
        <v>13</v>
      </c>
      <c r="F509" t="s">
        <v>14</v>
      </c>
      <c r="G509" t="s">
        <v>21</v>
      </c>
      <c r="H509" s="11">
        <v>2560</v>
      </c>
      <c r="I509" s="11">
        <v>36.352000000000004</v>
      </c>
      <c r="J509" s="13">
        <f>data[[#This Row],[Clicks]]/data[[#This Row],[Impressions]]</f>
        <v>1.4200000000000001E-2</v>
      </c>
      <c r="K509" s="1">
        <v>0.59799999999999986</v>
      </c>
      <c r="L509" s="2">
        <v>21.738495999999998</v>
      </c>
      <c r="M509">
        <v>7</v>
      </c>
      <c r="N509" s="1">
        <f>IF(data[[#This Row],[Conversions]]=0,0,data[[#This Row],[Spend, Dollars]]/data[[#This Row],[Conversions]])</f>
        <v>3.1054994285714281</v>
      </c>
      <c r="O509" s="13">
        <f>data[[#This Row],[Conversions]]/data[[#This Row],[Clicks]]</f>
        <v>0.19256161971830985</v>
      </c>
      <c r="P509" s="11">
        <v>112.896</v>
      </c>
      <c r="Q509" s="11">
        <f>IF(data[[#This Row],[Spend, Dollars]]=0,0,data[[#This Row],[Total conversion value, Dollars]]/data[[#This Row],[Spend, Dollars]])</f>
        <v>5.193367563238966</v>
      </c>
      <c r="R509" s="2">
        <v>71</v>
      </c>
      <c r="S509" s="2">
        <v>18</v>
      </c>
      <c r="T509" s="2">
        <v>7.5</v>
      </c>
      <c r="U509" s="2">
        <f t="shared" si="7"/>
        <v>96.5</v>
      </c>
    </row>
    <row r="510" spans="1:21" x14ac:dyDescent="0.2">
      <c r="A510" t="s">
        <v>24</v>
      </c>
      <c r="B510" s="3">
        <v>45219</v>
      </c>
      <c r="C510" s="10" t="str">
        <f>TEXT(data[[#This Row],[Date]],"mmmm")</f>
        <v>October</v>
      </c>
      <c r="D510" t="s">
        <v>15</v>
      </c>
      <c r="E510" t="s">
        <v>13</v>
      </c>
      <c r="F510" t="s">
        <v>14</v>
      </c>
      <c r="G510" t="s">
        <v>21</v>
      </c>
      <c r="H510" s="11">
        <v>2366</v>
      </c>
      <c r="I510" s="11">
        <v>43.061199999999999</v>
      </c>
      <c r="J510" s="13">
        <f>data[[#This Row],[Clicks]]/data[[#This Row],[Impressions]]</f>
        <v>1.8200000000000001E-2</v>
      </c>
      <c r="K510" s="1">
        <v>0.81649999999999989</v>
      </c>
      <c r="L510" s="2">
        <v>35.159469799999997</v>
      </c>
      <c r="M510">
        <v>5</v>
      </c>
      <c r="N510" s="1">
        <f>IF(data[[#This Row],[Conversions]]=0,0,data[[#This Row],[Spend, Dollars]]/data[[#This Row],[Conversions]])</f>
        <v>7.0318939599999997</v>
      </c>
      <c r="O510" s="13">
        <f>data[[#This Row],[Conversions]]/data[[#This Row],[Clicks]]</f>
        <v>0.11611381011211949</v>
      </c>
      <c r="P510" s="11">
        <v>130.36799999999999</v>
      </c>
      <c r="Q510" s="11">
        <f>IF(data[[#This Row],[Spend, Dollars]]=0,0,data[[#This Row],[Total conversion value, Dollars]]/data[[#This Row],[Spend, Dollars]])</f>
        <v>3.7079057432202807</v>
      </c>
      <c r="R510" s="2">
        <v>46</v>
      </c>
      <c r="S510" s="2">
        <v>12</v>
      </c>
      <c r="T510" s="2">
        <v>9</v>
      </c>
      <c r="U510" s="2">
        <f t="shared" si="7"/>
        <v>67</v>
      </c>
    </row>
    <row r="511" spans="1:21" x14ac:dyDescent="0.2">
      <c r="A511" t="s">
        <v>24</v>
      </c>
      <c r="B511" s="3">
        <v>45220</v>
      </c>
      <c r="C511" s="10" t="str">
        <f>TEXT(data[[#This Row],[Date]],"mmmm")</f>
        <v>October</v>
      </c>
      <c r="D511" t="s">
        <v>15</v>
      </c>
      <c r="E511" t="s">
        <v>13</v>
      </c>
      <c r="F511" t="s">
        <v>14</v>
      </c>
      <c r="G511" t="s">
        <v>21</v>
      </c>
      <c r="H511" s="11">
        <v>2458</v>
      </c>
      <c r="I511" s="11">
        <v>45.472999999999999</v>
      </c>
      <c r="J511" s="13">
        <f>data[[#This Row],[Clicks]]/data[[#This Row],[Impressions]]</f>
        <v>1.8499999999999999E-2</v>
      </c>
      <c r="K511" s="1">
        <v>0.44849999999999995</v>
      </c>
      <c r="L511" s="2">
        <v>20.394640499999998</v>
      </c>
      <c r="M511">
        <v>4</v>
      </c>
      <c r="N511" s="1">
        <f>IF(data[[#This Row],[Conversions]]=0,0,data[[#This Row],[Spend, Dollars]]/data[[#This Row],[Conversions]])</f>
        <v>5.0986601249999994</v>
      </c>
      <c r="O511" s="13">
        <f>data[[#This Row],[Conversions]]/data[[#This Row],[Clicks]]</f>
        <v>8.7964286499681132E-2</v>
      </c>
      <c r="P511" s="11">
        <v>153.88800000000001</v>
      </c>
      <c r="Q511" s="11">
        <f>IF(data[[#This Row],[Spend, Dollars]]=0,0,data[[#This Row],[Total conversion value, Dollars]]/data[[#This Row],[Spend, Dollars]])</f>
        <v>7.5455117730562611</v>
      </c>
      <c r="R511" s="2">
        <v>48</v>
      </c>
      <c r="S511" s="2">
        <v>24</v>
      </c>
      <c r="T511" s="2">
        <v>9</v>
      </c>
      <c r="U511" s="2">
        <f t="shared" si="7"/>
        <v>81</v>
      </c>
    </row>
    <row r="512" spans="1:21" x14ac:dyDescent="0.2">
      <c r="A512" t="s">
        <v>24</v>
      </c>
      <c r="B512" s="3">
        <v>45221</v>
      </c>
      <c r="C512" s="10" t="str">
        <f>TEXT(data[[#This Row],[Date]],"mmmm")</f>
        <v>October</v>
      </c>
      <c r="D512" t="s">
        <v>15</v>
      </c>
      <c r="E512" t="s">
        <v>13</v>
      </c>
      <c r="F512" t="s">
        <v>14</v>
      </c>
      <c r="G512" t="s">
        <v>21</v>
      </c>
      <c r="H512" s="11">
        <v>2390</v>
      </c>
      <c r="I512" s="11">
        <v>39.674000000000007</v>
      </c>
      <c r="J512" s="13">
        <f>data[[#This Row],[Clicks]]/data[[#This Row],[Impressions]]</f>
        <v>1.6600000000000004E-2</v>
      </c>
      <c r="K512" s="1">
        <v>0.621</v>
      </c>
      <c r="L512" s="2">
        <v>24.637554000000005</v>
      </c>
      <c r="M512">
        <v>5</v>
      </c>
      <c r="N512" s="1">
        <f>IF(data[[#This Row],[Conversions]]=0,0,data[[#This Row],[Spend, Dollars]]/data[[#This Row],[Conversions]])</f>
        <v>4.9275108000000012</v>
      </c>
      <c r="O512" s="13">
        <f>data[[#This Row],[Conversions]]/data[[#This Row],[Clicks]]</f>
        <v>0.12602712103644703</v>
      </c>
      <c r="P512" s="11">
        <v>68.543999999999997</v>
      </c>
      <c r="Q512" s="11">
        <f>IF(data[[#This Row],[Spend, Dollars]]=0,0,data[[#This Row],[Total conversion value, Dollars]]/data[[#This Row],[Spend, Dollars]])</f>
        <v>2.7820943588799434</v>
      </c>
      <c r="R512" s="2">
        <v>78</v>
      </c>
      <c r="S512" s="2">
        <v>6</v>
      </c>
      <c r="T512" s="2">
        <v>16.5</v>
      </c>
      <c r="U512" s="2">
        <f t="shared" si="7"/>
        <v>100.5</v>
      </c>
    </row>
    <row r="513" spans="1:21" x14ac:dyDescent="0.2">
      <c r="A513" t="s">
        <v>24</v>
      </c>
      <c r="B513" s="3">
        <v>45222</v>
      </c>
      <c r="C513" s="10" t="str">
        <f>TEXT(data[[#This Row],[Date]],"mmmm")</f>
        <v>October</v>
      </c>
      <c r="D513" t="s">
        <v>15</v>
      </c>
      <c r="E513" t="s">
        <v>13</v>
      </c>
      <c r="F513" t="s">
        <v>14</v>
      </c>
      <c r="G513" t="s">
        <v>21</v>
      </c>
      <c r="H513" s="11">
        <v>1916</v>
      </c>
      <c r="I513" s="11">
        <v>27.015600000000006</v>
      </c>
      <c r="J513" s="13">
        <f>data[[#This Row],[Clicks]]/data[[#This Row],[Impressions]]</f>
        <v>1.4100000000000003E-2</v>
      </c>
      <c r="K513" s="1">
        <v>0.24149999999999996</v>
      </c>
      <c r="L513" s="2">
        <v>6.5242674000000003</v>
      </c>
      <c r="M513">
        <v>5</v>
      </c>
      <c r="N513" s="1">
        <f>IF(data[[#This Row],[Conversions]]=0,0,data[[#This Row],[Spend, Dollars]]/data[[#This Row],[Conversions]])</f>
        <v>1.30485348</v>
      </c>
      <c r="O513" s="13">
        <f>data[[#This Row],[Conversions]]/data[[#This Row],[Clicks]]</f>
        <v>0.1850782510845585</v>
      </c>
      <c r="P513" s="11">
        <v>84.671999999999997</v>
      </c>
      <c r="Q513" s="11">
        <f>IF(data[[#This Row],[Spend, Dollars]]=0,0,data[[#This Row],[Total conversion value, Dollars]]/data[[#This Row],[Spend, Dollars]])</f>
        <v>12.978008841268522</v>
      </c>
      <c r="R513" s="2">
        <v>69</v>
      </c>
      <c r="S513" s="2">
        <v>1</v>
      </c>
      <c r="T513" s="2">
        <v>15</v>
      </c>
      <c r="U513" s="2">
        <f t="shared" si="7"/>
        <v>85</v>
      </c>
    </row>
    <row r="514" spans="1:21" x14ac:dyDescent="0.2">
      <c r="A514" t="s">
        <v>24</v>
      </c>
      <c r="B514" s="3">
        <v>45223</v>
      </c>
      <c r="C514" s="10" t="str">
        <f>TEXT(data[[#This Row],[Date]],"mmmm")</f>
        <v>October</v>
      </c>
      <c r="D514" t="s">
        <v>15</v>
      </c>
      <c r="E514" t="s">
        <v>13</v>
      </c>
      <c r="F514" t="s">
        <v>14</v>
      </c>
      <c r="G514" t="s">
        <v>21</v>
      </c>
      <c r="H514" s="11">
        <v>2688</v>
      </c>
      <c r="I514" s="11">
        <v>60.211199999999998</v>
      </c>
      <c r="J514" s="13">
        <f>data[[#This Row],[Clicks]]/data[[#This Row],[Impressions]]</f>
        <v>2.24E-2</v>
      </c>
      <c r="K514" s="1">
        <v>1.1499999999999999</v>
      </c>
      <c r="L514" s="2">
        <v>69.242879999999985</v>
      </c>
      <c r="M514">
        <v>8</v>
      </c>
      <c r="N514" s="1">
        <f>IF(data[[#This Row],[Conversions]]=0,0,data[[#This Row],[Spend, Dollars]]/data[[#This Row],[Conversions]])</f>
        <v>8.6553599999999982</v>
      </c>
      <c r="O514" s="13">
        <f>data[[#This Row],[Conversions]]/data[[#This Row],[Clicks]]</f>
        <v>0.13286564625850342</v>
      </c>
      <c r="P514" s="11">
        <v>100.8</v>
      </c>
      <c r="Q514" s="11">
        <f>IF(data[[#This Row],[Spend, Dollars]]=0,0,data[[#This Row],[Total conversion value, Dollars]]/data[[#This Row],[Spend, Dollars]])</f>
        <v>1.4557453416149071</v>
      </c>
      <c r="R514" s="2">
        <v>42</v>
      </c>
      <c r="S514" s="2">
        <v>3</v>
      </c>
      <c r="T514" s="2">
        <v>18</v>
      </c>
      <c r="U514" s="2">
        <f t="shared" si="7"/>
        <v>63</v>
      </c>
    </row>
    <row r="515" spans="1:21" x14ac:dyDescent="0.2">
      <c r="A515" t="s">
        <v>24</v>
      </c>
      <c r="B515" s="3">
        <v>45224</v>
      </c>
      <c r="C515" s="10" t="str">
        <f>TEXT(data[[#This Row],[Date]],"mmmm")</f>
        <v>October</v>
      </c>
      <c r="D515" t="s">
        <v>15</v>
      </c>
      <c r="E515" t="s">
        <v>13</v>
      </c>
      <c r="F515" t="s">
        <v>14</v>
      </c>
      <c r="G515" t="s">
        <v>21</v>
      </c>
      <c r="H515" s="11">
        <v>1840</v>
      </c>
      <c r="I515" s="11">
        <v>27.968000000000004</v>
      </c>
      <c r="J515" s="13">
        <f>data[[#This Row],[Clicks]]/data[[#This Row],[Impressions]]</f>
        <v>1.5200000000000002E-2</v>
      </c>
      <c r="K515" s="1">
        <v>0.55200000000000005</v>
      </c>
      <c r="L515" s="2">
        <v>15.438336000000003</v>
      </c>
      <c r="M515">
        <v>3</v>
      </c>
      <c r="N515" s="1">
        <f>IF(data[[#This Row],[Conversions]]=0,0,data[[#This Row],[Spend, Dollars]]/data[[#This Row],[Conversions]])</f>
        <v>5.1461120000000014</v>
      </c>
      <c r="O515" s="13">
        <f>data[[#This Row],[Conversions]]/data[[#This Row],[Clicks]]</f>
        <v>0.10726544622425628</v>
      </c>
      <c r="P515" s="11">
        <v>88.031999999999996</v>
      </c>
      <c r="Q515" s="11">
        <f>IF(data[[#This Row],[Spend, Dollars]]=0,0,data[[#This Row],[Total conversion value, Dollars]]/data[[#This Row],[Spend, Dollars]])</f>
        <v>5.7021689384140863</v>
      </c>
      <c r="R515" s="2">
        <v>54</v>
      </c>
      <c r="S515" s="2">
        <v>24</v>
      </c>
      <c r="T515" s="2">
        <v>18</v>
      </c>
      <c r="U515" s="2">
        <f t="shared" ref="U515:U578" si="8">SUM(R515:T515)</f>
        <v>96</v>
      </c>
    </row>
    <row r="516" spans="1:21" x14ac:dyDescent="0.2">
      <c r="A516" t="s">
        <v>24</v>
      </c>
      <c r="B516" s="3">
        <v>45225</v>
      </c>
      <c r="C516" s="10" t="str">
        <f>TEXT(data[[#This Row],[Date]],"mmmm")</f>
        <v>October</v>
      </c>
      <c r="D516" t="s">
        <v>15</v>
      </c>
      <c r="E516" t="s">
        <v>13</v>
      </c>
      <c r="F516" t="s">
        <v>14</v>
      </c>
      <c r="G516" t="s">
        <v>21</v>
      </c>
      <c r="H516" s="11">
        <v>2361</v>
      </c>
      <c r="I516" s="11">
        <v>37.303800000000003</v>
      </c>
      <c r="J516" s="13">
        <f>data[[#This Row],[Clicks]]/data[[#This Row],[Impressions]]</f>
        <v>1.5800000000000002E-2</v>
      </c>
      <c r="K516" s="1">
        <v>0.81649999999999989</v>
      </c>
      <c r="L516" s="2">
        <v>30.458552699999998</v>
      </c>
      <c r="M516">
        <v>3</v>
      </c>
      <c r="N516" s="1">
        <f>IF(data[[#This Row],[Conversions]]=0,0,data[[#This Row],[Spend, Dollars]]/data[[#This Row],[Conversions]])</f>
        <v>10.152850899999999</v>
      </c>
      <c r="O516" s="13">
        <f>data[[#This Row],[Conversions]]/data[[#This Row],[Clicks]]</f>
        <v>8.0420761423769152E-2</v>
      </c>
      <c r="P516" s="11">
        <v>28.799999999999997</v>
      </c>
      <c r="Q516" s="11">
        <f>IF(data[[#This Row],[Spend, Dollars]]=0,0,data[[#This Row],[Total conversion value, Dollars]]/data[[#This Row],[Spend, Dollars]])</f>
        <v>0.94554722555809423</v>
      </c>
      <c r="R516" s="2">
        <v>45</v>
      </c>
      <c r="S516" s="2">
        <v>19</v>
      </c>
      <c r="T516" s="2">
        <v>10.5</v>
      </c>
      <c r="U516" s="2">
        <f t="shared" si="8"/>
        <v>74.5</v>
      </c>
    </row>
    <row r="517" spans="1:21" x14ac:dyDescent="0.2">
      <c r="A517" t="s">
        <v>24</v>
      </c>
      <c r="B517" s="3">
        <v>45226</v>
      </c>
      <c r="C517" s="10" t="str">
        <f>TEXT(data[[#This Row],[Date]],"mmmm")</f>
        <v>October</v>
      </c>
      <c r="D517" t="s">
        <v>15</v>
      </c>
      <c r="E517" t="s">
        <v>13</v>
      </c>
      <c r="F517" t="s">
        <v>14</v>
      </c>
      <c r="G517" t="s">
        <v>21</v>
      </c>
      <c r="H517" s="11">
        <v>1824</v>
      </c>
      <c r="I517" s="11">
        <v>32.467200000000005</v>
      </c>
      <c r="J517" s="13">
        <f>data[[#This Row],[Clicks]]/data[[#This Row],[Impressions]]</f>
        <v>1.7800000000000003E-2</v>
      </c>
      <c r="K517" s="1">
        <v>0.52899999999999991</v>
      </c>
      <c r="L517" s="2">
        <v>17.175148799999999</v>
      </c>
      <c r="M517">
        <v>4</v>
      </c>
      <c r="N517" s="1">
        <f>IF(data[[#This Row],[Conversions]]=0,0,data[[#This Row],[Spend, Dollars]]/data[[#This Row],[Conversions]])</f>
        <v>4.2937871999999997</v>
      </c>
      <c r="O517" s="13">
        <f>data[[#This Row],[Conversions]]/data[[#This Row],[Clicks]]</f>
        <v>0.12320126158091857</v>
      </c>
      <c r="P517" s="11">
        <v>67.2</v>
      </c>
      <c r="Q517" s="11">
        <f>IF(data[[#This Row],[Spend, Dollars]]=0,0,data[[#This Row],[Total conversion value, Dollars]]/data[[#This Row],[Spend, Dollars]])</f>
        <v>3.9126298573902316</v>
      </c>
      <c r="R517" s="2">
        <v>48</v>
      </c>
      <c r="S517" s="2">
        <v>6</v>
      </c>
      <c r="T517" s="2">
        <v>6</v>
      </c>
      <c r="U517" s="2">
        <f t="shared" si="8"/>
        <v>60</v>
      </c>
    </row>
    <row r="518" spans="1:21" x14ac:dyDescent="0.2">
      <c r="A518" t="s">
        <v>24</v>
      </c>
      <c r="B518" s="3">
        <v>45227</v>
      </c>
      <c r="C518" s="10" t="str">
        <f>TEXT(data[[#This Row],[Date]],"mmmm")</f>
        <v>October</v>
      </c>
      <c r="D518" t="s">
        <v>15</v>
      </c>
      <c r="E518" t="s">
        <v>13</v>
      </c>
      <c r="F518" t="s">
        <v>14</v>
      </c>
      <c r="G518" t="s">
        <v>21</v>
      </c>
      <c r="H518" s="11">
        <v>2221</v>
      </c>
      <c r="I518" s="11">
        <v>39.311700000000002</v>
      </c>
      <c r="J518" s="13">
        <f>data[[#This Row],[Clicks]]/data[[#This Row],[Impressions]]</f>
        <v>1.77E-2</v>
      </c>
      <c r="K518" s="1">
        <v>0.98899999999999999</v>
      </c>
      <c r="L518" s="2">
        <v>38.879271299999999</v>
      </c>
      <c r="M518">
        <v>6</v>
      </c>
      <c r="N518" s="1">
        <f>IF(data[[#This Row],[Conversions]]=0,0,data[[#This Row],[Spend, Dollars]]/data[[#This Row],[Conversions]])</f>
        <v>6.4798785499999996</v>
      </c>
      <c r="O518" s="13">
        <f>data[[#This Row],[Conversions]]/data[[#This Row],[Clicks]]</f>
        <v>0.15262631735590168</v>
      </c>
      <c r="P518" s="11">
        <v>40.32</v>
      </c>
      <c r="Q518" s="11">
        <f>IF(data[[#This Row],[Spend, Dollars]]=0,0,data[[#This Row],[Total conversion value, Dollars]]/data[[#This Row],[Spend, Dollars]])</f>
        <v>1.0370564738439427</v>
      </c>
      <c r="R518" s="2">
        <v>21</v>
      </c>
      <c r="S518" s="2">
        <v>12</v>
      </c>
      <c r="T518" s="2">
        <v>18</v>
      </c>
      <c r="U518" s="2">
        <f t="shared" si="8"/>
        <v>51</v>
      </c>
    </row>
    <row r="519" spans="1:21" x14ac:dyDescent="0.2">
      <c r="A519" t="s">
        <v>24</v>
      </c>
      <c r="B519" s="3">
        <v>45228</v>
      </c>
      <c r="C519" s="10" t="str">
        <f>TEXT(data[[#This Row],[Date]],"mmmm")</f>
        <v>October</v>
      </c>
      <c r="D519" t="s">
        <v>15</v>
      </c>
      <c r="E519" t="s">
        <v>13</v>
      </c>
      <c r="F519" t="s">
        <v>14</v>
      </c>
      <c r="G519" t="s">
        <v>21</v>
      </c>
      <c r="H519" s="11">
        <v>1577</v>
      </c>
      <c r="I519" s="11">
        <v>33.116999999999997</v>
      </c>
      <c r="J519" s="13">
        <f>data[[#This Row],[Clicks]]/data[[#This Row],[Impressions]]</f>
        <v>2.0999999999999998E-2</v>
      </c>
      <c r="K519" s="1">
        <v>0.48299999999999993</v>
      </c>
      <c r="L519" s="2">
        <v>15.995510999999997</v>
      </c>
      <c r="M519">
        <v>4</v>
      </c>
      <c r="N519" s="1">
        <f>IF(data[[#This Row],[Conversions]]=0,0,data[[#This Row],[Spend, Dollars]]/data[[#This Row],[Conversions]])</f>
        <v>3.9988777499999992</v>
      </c>
      <c r="O519" s="13">
        <f>data[[#This Row],[Conversions]]/data[[#This Row],[Clicks]]</f>
        <v>0.12078388742941693</v>
      </c>
      <c r="P519" s="11">
        <v>89.376000000000005</v>
      </c>
      <c r="Q519" s="11">
        <f>IF(data[[#This Row],[Spend, Dollars]]=0,0,data[[#This Row],[Total conversion value, Dollars]]/data[[#This Row],[Spend, Dollars]])</f>
        <v>5.5875676619521579</v>
      </c>
      <c r="R519" s="2">
        <v>66</v>
      </c>
      <c r="S519" s="2">
        <v>3</v>
      </c>
      <c r="T519" s="2">
        <v>15</v>
      </c>
      <c r="U519" s="2">
        <f t="shared" si="8"/>
        <v>84</v>
      </c>
    </row>
    <row r="520" spans="1:21" x14ac:dyDescent="0.2">
      <c r="A520" t="s">
        <v>24</v>
      </c>
      <c r="B520" s="3">
        <v>45229</v>
      </c>
      <c r="C520" s="10" t="str">
        <f>TEXT(data[[#This Row],[Date]],"mmmm")</f>
        <v>October</v>
      </c>
      <c r="D520" t="s">
        <v>15</v>
      </c>
      <c r="E520" t="s">
        <v>13</v>
      </c>
      <c r="F520" t="s">
        <v>14</v>
      </c>
      <c r="G520" t="s">
        <v>21</v>
      </c>
      <c r="H520" s="11">
        <v>2428</v>
      </c>
      <c r="I520" s="11">
        <v>35.206000000000003</v>
      </c>
      <c r="J520" s="13">
        <f>data[[#This Row],[Clicks]]/data[[#This Row],[Impressions]]</f>
        <v>1.4500000000000001E-2</v>
      </c>
      <c r="K520" s="1">
        <v>1.2649999999999999</v>
      </c>
      <c r="L520" s="2">
        <v>44.535589999999999</v>
      </c>
      <c r="M520">
        <v>6</v>
      </c>
      <c r="N520" s="1">
        <f>IF(data[[#This Row],[Conversions]]=0,0,data[[#This Row],[Spend, Dollars]]/data[[#This Row],[Conversions]])</f>
        <v>7.4225983333333332</v>
      </c>
      <c r="O520" s="13">
        <f>data[[#This Row],[Conversions]]/data[[#This Row],[Clicks]]</f>
        <v>0.17042549565414986</v>
      </c>
      <c r="P520" s="11">
        <v>153.21599999999998</v>
      </c>
      <c r="Q520" s="11">
        <f>IF(data[[#This Row],[Spend, Dollars]]=0,0,data[[#This Row],[Total conversion value, Dollars]]/data[[#This Row],[Spend, Dollars]])</f>
        <v>3.4403047091101744</v>
      </c>
      <c r="R520" s="2">
        <v>26</v>
      </c>
      <c r="S520" s="2">
        <v>26</v>
      </c>
      <c r="T520" s="2">
        <v>15</v>
      </c>
      <c r="U520" s="2">
        <f t="shared" si="8"/>
        <v>67</v>
      </c>
    </row>
    <row r="521" spans="1:21" x14ac:dyDescent="0.2">
      <c r="A521" t="s">
        <v>24</v>
      </c>
      <c r="B521" s="3">
        <v>45230</v>
      </c>
      <c r="C521" s="10" t="str">
        <f>TEXT(data[[#This Row],[Date]],"mmmm")</f>
        <v>October</v>
      </c>
      <c r="D521" t="s">
        <v>15</v>
      </c>
      <c r="E521" t="s">
        <v>13</v>
      </c>
      <c r="F521" t="s">
        <v>14</v>
      </c>
      <c r="G521" t="s">
        <v>21</v>
      </c>
      <c r="H521" s="11">
        <v>1776</v>
      </c>
      <c r="I521" s="11">
        <v>29.126399999999997</v>
      </c>
      <c r="J521" s="13">
        <f>data[[#This Row],[Clicks]]/data[[#This Row],[Impressions]]</f>
        <v>1.6399999999999998E-2</v>
      </c>
      <c r="K521" s="1">
        <v>0.98899999999999988</v>
      </c>
      <c r="L521" s="2">
        <v>28.806009599999992</v>
      </c>
      <c r="M521">
        <v>3</v>
      </c>
      <c r="N521" s="1">
        <f>IF(data[[#This Row],[Conversions]]=0,0,data[[#This Row],[Spend, Dollars]]/data[[#This Row],[Conversions]])</f>
        <v>9.6020031999999969</v>
      </c>
      <c r="O521" s="13">
        <f>data[[#This Row],[Conversions]]/data[[#This Row],[Clicks]]</f>
        <v>0.10299934080421887</v>
      </c>
      <c r="P521" s="11">
        <v>24.96</v>
      </c>
      <c r="Q521" s="11">
        <f>IF(data[[#This Row],[Spend, Dollars]]=0,0,data[[#This Row],[Total conversion value, Dollars]]/data[[#This Row],[Spend, Dollars]])</f>
        <v>0.86648585995055727</v>
      </c>
      <c r="R521" s="2">
        <v>73</v>
      </c>
      <c r="S521" s="2">
        <v>10</v>
      </c>
      <c r="T521" s="2">
        <v>15</v>
      </c>
      <c r="U521" s="2">
        <f t="shared" si="8"/>
        <v>98</v>
      </c>
    </row>
    <row r="522" spans="1:21" x14ac:dyDescent="0.2">
      <c r="A522" t="s">
        <v>24</v>
      </c>
      <c r="B522" s="3">
        <v>45231</v>
      </c>
      <c r="C522" s="10" t="str">
        <f>TEXT(data[[#This Row],[Date]],"mmmm")</f>
        <v>November</v>
      </c>
      <c r="D522" t="s">
        <v>15</v>
      </c>
      <c r="E522" t="s">
        <v>13</v>
      </c>
      <c r="F522" t="s">
        <v>14</v>
      </c>
      <c r="G522" t="s">
        <v>21</v>
      </c>
      <c r="H522" s="11">
        <v>2444</v>
      </c>
      <c r="I522" s="11">
        <v>47.413600000000002</v>
      </c>
      <c r="J522" s="13">
        <f>data[[#This Row],[Clicks]]/data[[#This Row],[Impressions]]</f>
        <v>1.9400000000000001E-2</v>
      </c>
      <c r="K522" s="1">
        <v>1.4719999999999998</v>
      </c>
      <c r="L522" s="2">
        <v>69.792819199999997</v>
      </c>
      <c r="M522">
        <v>7</v>
      </c>
      <c r="N522" s="1">
        <f>IF(data[[#This Row],[Conversions]]=0,0,data[[#This Row],[Spend, Dollars]]/data[[#This Row],[Conversions]])</f>
        <v>9.9704027428571429</v>
      </c>
      <c r="O522" s="13">
        <f>data[[#This Row],[Conversions]]/data[[#This Row],[Clicks]]</f>
        <v>0.14763696492145711</v>
      </c>
      <c r="P522" s="11">
        <v>47.039999999999992</v>
      </c>
      <c r="Q522" s="11">
        <f>IF(data[[#This Row],[Spend, Dollars]]=0,0,data[[#This Row],[Total conversion value, Dollars]]/data[[#This Row],[Spend, Dollars]])</f>
        <v>0.67399483985882602</v>
      </c>
      <c r="R522" s="2">
        <v>50</v>
      </c>
      <c r="S522" s="2">
        <v>25</v>
      </c>
      <c r="T522" s="2">
        <v>22.5</v>
      </c>
      <c r="U522" s="2">
        <f t="shared" si="8"/>
        <v>97.5</v>
      </c>
    </row>
    <row r="523" spans="1:21" x14ac:dyDescent="0.2">
      <c r="A523" t="s">
        <v>24</v>
      </c>
      <c r="B523" s="3">
        <v>45232</v>
      </c>
      <c r="C523" s="10" t="str">
        <f>TEXT(data[[#This Row],[Date]],"mmmm")</f>
        <v>November</v>
      </c>
      <c r="D523" t="s">
        <v>15</v>
      </c>
      <c r="E523" t="s">
        <v>13</v>
      </c>
      <c r="F523" t="s">
        <v>14</v>
      </c>
      <c r="G523" t="s">
        <v>21</v>
      </c>
      <c r="H523" s="11">
        <v>2582</v>
      </c>
      <c r="I523" s="11">
        <v>46.734200000000001</v>
      </c>
      <c r="J523" s="13">
        <f>data[[#This Row],[Clicks]]/data[[#This Row],[Impressions]]</f>
        <v>1.8100000000000002E-2</v>
      </c>
      <c r="K523" s="1">
        <v>1.3340000000000001</v>
      </c>
      <c r="L523" s="2">
        <v>62.343422800000006</v>
      </c>
      <c r="M523">
        <v>6</v>
      </c>
      <c r="N523" s="1">
        <f>IF(data[[#This Row],[Conversions]]=0,0,data[[#This Row],[Spend, Dollars]]/data[[#This Row],[Conversions]])</f>
        <v>10.390570466666668</v>
      </c>
      <c r="O523" s="13">
        <f>data[[#This Row],[Conversions]]/data[[#This Row],[Clicks]]</f>
        <v>0.12838563621502025</v>
      </c>
      <c r="P523" s="11">
        <v>42.335999999999999</v>
      </c>
      <c r="Q523" s="11">
        <f>IF(data[[#This Row],[Spend, Dollars]]=0,0,data[[#This Row],[Total conversion value, Dollars]]/data[[#This Row],[Spend, Dollars]])</f>
        <v>0.67907724822577431</v>
      </c>
      <c r="R523" s="2">
        <v>16</v>
      </c>
      <c r="S523" s="2">
        <v>26</v>
      </c>
      <c r="T523" s="2">
        <v>18</v>
      </c>
      <c r="U523" s="2">
        <f t="shared" si="8"/>
        <v>60</v>
      </c>
    </row>
    <row r="524" spans="1:21" x14ac:dyDescent="0.2">
      <c r="A524" t="s">
        <v>24</v>
      </c>
      <c r="B524" s="3">
        <v>45233</v>
      </c>
      <c r="C524" s="10" t="str">
        <f>TEXT(data[[#This Row],[Date]],"mmmm")</f>
        <v>November</v>
      </c>
      <c r="D524" t="s">
        <v>15</v>
      </c>
      <c r="E524" t="s">
        <v>13</v>
      </c>
      <c r="F524" t="s">
        <v>14</v>
      </c>
      <c r="G524" t="s">
        <v>21</v>
      </c>
      <c r="H524" s="11">
        <v>2436</v>
      </c>
      <c r="I524" s="11">
        <v>43.117200000000004</v>
      </c>
      <c r="J524" s="13">
        <f>data[[#This Row],[Clicks]]/data[[#This Row],[Impressions]]</f>
        <v>1.77E-2</v>
      </c>
      <c r="K524" s="1">
        <v>0.35649999999999998</v>
      </c>
      <c r="L524" s="2">
        <v>15.3712818</v>
      </c>
      <c r="M524">
        <v>8</v>
      </c>
      <c r="N524" s="1">
        <f>IF(data[[#This Row],[Conversions]]=0,0,data[[#This Row],[Spend, Dollars]]/data[[#This Row],[Conversions]])</f>
        <v>1.921410225</v>
      </c>
      <c r="O524" s="13">
        <f>data[[#This Row],[Conversions]]/data[[#This Row],[Clicks]]</f>
        <v>0.18554080506155315</v>
      </c>
      <c r="P524" s="11">
        <v>78.623999999999995</v>
      </c>
      <c r="Q524" s="11">
        <f>IF(data[[#This Row],[Spend, Dollars]]=0,0,data[[#This Row],[Total conversion value, Dollars]]/data[[#This Row],[Spend, Dollars]])</f>
        <v>5.1149930775454262</v>
      </c>
      <c r="R524" s="2">
        <v>35</v>
      </c>
      <c r="S524" s="2">
        <v>9</v>
      </c>
      <c r="T524" s="2">
        <v>21</v>
      </c>
      <c r="U524" s="2">
        <f t="shared" si="8"/>
        <v>65</v>
      </c>
    </row>
    <row r="525" spans="1:21" x14ac:dyDescent="0.2">
      <c r="A525" t="s">
        <v>24</v>
      </c>
      <c r="B525" s="3">
        <v>45234</v>
      </c>
      <c r="C525" s="10" t="str">
        <f>TEXT(data[[#This Row],[Date]],"mmmm")</f>
        <v>November</v>
      </c>
      <c r="D525" t="s">
        <v>15</v>
      </c>
      <c r="E525" t="s">
        <v>13</v>
      </c>
      <c r="F525" t="s">
        <v>14</v>
      </c>
      <c r="G525" t="s">
        <v>21</v>
      </c>
      <c r="H525" s="11">
        <v>1838</v>
      </c>
      <c r="I525" s="11">
        <v>36.392400000000002</v>
      </c>
      <c r="J525" s="13">
        <f>data[[#This Row],[Clicks]]/data[[#This Row],[Impressions]]</f>
        <v>1.9800000000000002E-2</v>
      </c>
      <c r="K525" s="1">
        <v>1.4259999999999999</v>
      </c>
      <c r="L525" s="2">
        <v>51.895562400000003</v>
      </c>
      <c r="M525">
        <v>4</v>
      </c>
      <c r="N525" s="1">
        <f>IF(data[[#This Row],[Conversions]]=0,0,data[[#This Row],[Spend, Dollars]]/data[[#This Row],[Conversions]])</f>
        <v>12.973890600000001</v>
      </c>
      <c r="O525" s="13">
        <f>data[[#This Row],[Conversions]]/data[[#This Row],[Clicks]]</f>
        <v>0.10991305877051252</v>
      </c>
      <c r="P525" s="11">
        <v>33.6</v>
      </c>
      <c r="Q525" s="11">
        <f>IF(data[[#This Row],[Spend, Dollars]]=0,0,data[[#This Row],[Total conversion value, Dollars]]/data[[#This Row],[Spend, Dollars]])</f>
        <v>0.6474542031362589</v>
      </c>
      <c r="R525" s="2">
        <v>47</v>
      </c>
      <c r="S525" s="2">
        <v>5</v>
      </c>
      <c r="T525" s="2">
        <v>15</v>
      </c>
      <c r="U525" s="2">
        <f t="shared" si="8"/>
        <v>67</v>
      </c>
    </row>
    <row r="526" spans="1:21" x14ac:dyDescent="0.2">
      <c r="A526" t="s">
        <v>24</v>
      </c>
      <c r="B526" s="3">
        <v>45235</v>
      </c>
      <c r="C526" s="10" t="str">
        <f>TEXT(data[[#This Row],[Date]],"mmmm")</f>
        <v>November</v>
      </c>
      <c r="D526" t="s">
        <v>15</v>
      </c>
      <c r="E526" t="s">
        <v>13</v>
      </c>
      <c r="F526" t="s">
        <v>14</v>
      </c>
      <c r="G526" t="s">
        <v>21</v>
      </c>
      <c r="H526" s="11">
        <v>1857</v>
      </c>
      <c r="I526" s="11">
        <v>31.7547</v>
      </c>
      <c r="J526" s="13">
        <f>data[[#This Row],[Clicks]]/data[[#This Row],[Impressions]]</f>
        <v>1.7100000000000001E-2</v>
      </c>
      <c r="K526" s="1">
        <v>0.54049999999999998</v>
      </c>
      <c r="L526" s="2">
        <v>17.163415349999998</v>
      </c>
      <c r="M526">
        <v>8</v>
      </c>
      <c r="N526" s="1">
        <f>IF(data[[#This Row],[Conversions]]=0,0,data[[#This Row],[Spend, Dollars]]/data[[#This Row],[Conversions]])</f>
        <v>2.1454269187499997</v>
      </c>
      <c r="O526" s="13">
        <f>data[[#This Row],[Conversions]]/data[[#This Row],[Clicks]]</f>
        <v>0.25193121018305953</v>
      </c>
      <c r="P526" s="11">
        <v>150.52799999999999</v>
      </c>
      <c r="Q526" s="11">
        <f>IF(data[[#This Row],[Spend, Dollars]]=0,0,data[[#This Row],[Total conversion value, Dollars]]/data[[#This Row],[Spend, Dollars]])</f>
        <v>8.7702824251701177</v>
      </c>
      <c r="R526" s="2">
        <v>59</v>
      </c>
      <c r="S526" s="2">
        <v>12</v>
      </c>
      <c r="T526" s="2">
        <v>13.5</v>
      </c>
      <c r="U526" s="2">
        <f t="shared" si="8"/>
        <v>84.5</v>
      </c>
    </row>
    <row r="527" spans="1:21" x14ac:dyDescent="0.2">
      <c r="A527" t="s">
        <v>24</v>
      </c>
      <c r="B527" s="3">
        <v>45236</v>
      </c>
      <c r="C527" s="10" t="str">
        <f>TEXT(data[[#This Row],[Date]],"mmmm")</f>
        <v>November</v>
      </c>
      <c r="D527" t="s">
        <v>15</v>
      </c>
      <c r="E527" t="s">
        <v>13</v>
      </c>
      <c r="F527" t="s">
        <v>14</v>
      </c>
      <c r="G527" t="s">
        <v>21</v>
      </c>
      <c r="H527" s="11">
        <v>2596</v>
      </c>
      <c r="I527" s="11">
        <v>44.651200000000003</v>
      </c>
      <c r="J527" s="13">
        <f>data[[#This Row],[Clicks]]/data[[#This Row],[Impressions]]</f>
        <v>1.72E-2</v>
      </c>
      <c r="K527" s="1">
        <v>0.72449999999999992</v>
      </c>
      <c r="L527" s="2">
        <v>32.3497944</v>
      </c>
      <c r="M527">
        <v>3</v>
      </c>
      <c r="N527" s="1">
        <f>IF(data[[#This Row],[Conversions]]=0,0,data[[#This Row],[Spend, Dollars]]/data[[#This Row],[Conversions]])</f>
        <v>10.7832648</v>
      </c>
      <c r="O527" s="13">
        <f>data[[#This Row],[Conversions]]/data[[#This Row],[Clicks]]</f>
        <v>6.7187444010463324E-2</v>
      </c>
      <c r="P527" s="11">
        <v>225.11999999999998</v>
      </c>
      <c r="Q527" s="11">
        <f>IF(data[[#This Row],[Spend, Dollars]]=0,0,data[[#This Row],[Total conversion value, Dollars]]/data[[#This Row],[Spend, Dollars]])</f>
        <v>6.958931398958133</v>
      </c>
      <c r="R527" s="2">
        <v>67</v>
      </c>
      <c r="S527" s="2">
        <v>17</v>
      </c>
      <c r="T527" s="2">
        <v>13.5</v>
      </c>
      <c r="U527" s="2">
        <f t="shared" si="8"/>
        <v>97.5</v>
      </c>
    </row>
    <row r="528" spans="1:21" x14ac:dyDescent="0.2">
      <c r="A528" t="s">
        <v>24</v>
      </c>
      <c r="B528" s="3">
        <v>45237</v>
      </c>
      <c r="C528" s="10" t="str">
        <f>TEXT(data[[#This Row],[Date]],"mmmm")</f>
        <v>November</v>
      </c>
      <c r="D528" t="s">
        <v>15</v>
      </c>
      <c r="E528" t="s">
        <v>13</v>
      </c>
      <c r="F528" t="s">
        <v>14</v>
      </c>
      <c r="G528" t="s">
        <v>21</v>
      </c>
      <c r="H528" s="11">
        <v>1640</v>
      </c>
      <c r="I528" s="11">
        <v>33.456000000000003</v>
      </c>
      <c r="J528" s="13">
        <f>data[[#This Row],[Clicks]]/data[[#This Row],[Impressions]]</f>
        <v>2.0400000000000001E-2</v>
      </c>
      <c r="K528" s="1">
        <v>1.012</v>
      </c>
      <c r="L528" s="2">
        <v>33.857472000000001</v>
      </c>
      <c r="M528">
        <v>4</v>
      </c>
      <c r="N528" s="1">
        <f>IF(data[[#This Row],[Conversions]]=0,0,data[[#This Row],[Spend, Dollars]]/data[[#This Row],[Conversions]])</f>
        <v>8.4643680000000003</v>
      </c>
      <c r="O528" s="13">
        <f>data[[#This Row],[Conversions]]/data[[#This Row],[Clicks]]</f>
        <v>0.11956001912960305</v>
      </c>
      <c r="P528" s="11">
        <v>108.19199999999999</v>
      </c>
      <c r="Q528" s="11">
        <f>IF(data[[#This Row],[Spend, Dollars]]=0,0,data[[#This Row],[Total conversion value, Dollars]]/data[[#This Row],[Spend, Dollars]])</f>
        <v>3.1955132385548453</v>
      </c>
      <c r="R528" s="2">
        <v>69</v>
      </c>
      <c r="S528" s="2">
        <v>13</v>
      </c>
      <c r="T528" s="2">
        <v>15</v>
      </c>
      <c r="U528" s="2">
        <f t="shared" si="8"/>
        <v>97</v>
      </c>
    </row>
    <row r="529" spans="1:21" x14ac:dyDescent="0.2">
      <c r="A529" t="s">
        <v>24</v>
      </c>
      <c r="B529" s="3">
        <v>45238</v>
      </c>
      <c r="C529" s="10" t="str">
        <f>TEXT(data[[#This Row],[Date]],"mmmm")</f>
        <v>November</v>
      </c>
      <c r="D529" t="s">
        <v>15</v>
      </c>
      <c r="E529" t="s">
        <v>13</v>
      </c>
      <c r="F529" t="s">
        <v>14</v>
      </c>
      <c r="G529" t="s">
        <v>21</v>
      </c>
      <c r="H529" s="11">
        <v>1517</v>
      </c>
      <c r="I529" s="11">
        <v>26.244100000000003</v>
      </c>
      <c r="J529" s="13">
        <f>data[[#This Row],[Clicks]]/data[[#This Row],[Impressions]]</f>
        <v>1.7300000000000003E-2</v>
      </c>
      <c r="K529" s="1">
        <v>0.91999999999999993</v>
      </c>
      <c r="L529" s="2">
        <v>24.144572</v>
      </c>
      <c r="M529">
        <v>5</v>
      </c>
      <c r="N529" s="1">
        <f>IF(data[[#This Row],[Conversions]]=0,0,data[[#This Row],[Spend, Dollars]]/data[[#This Row],[Conversions]])</f>
        <v>4.8289144000000004</v>
      </c>
      <c r="O529" s="13">
        <f>data[[#This Row],[Conversions]]/data[[#This Row],[Clicks]]</f>
        <v>0.19051901189219669</v>
      </c>
      <c r="P529" s="11">
        <v>149.85599999999999</v>
      </c>
      <c r="Q529" s="11">
        <f>IF(data[[#This Row],[Spend, Dollars]]=0,0,data[[#This Row],[Total conversion value, Dollars]]/data[[#This Row],[Spend, Dollars]])</f>
        <v>6.2066124013297896</v>
      </c>
      <c r="R529" s="2">
        <v>38</v>
      </c>
      <c r="S529" s="2">
        <v>5</v>
      </c>
      <c r="T529" s="2">
        <v>15</v>
      </c>
      <c r="U529" s="2">
        <f t="shared" si="8"/>
        <v>58</v>
      </c>
    </row>
    <row r="530" spans="1:21" x14ac:dyDescent="0.2">
      <c r="A530" t="s">
        <v>24</v>
      </c>
      <c r="B530" s="3">
        <v>45239</v>
      </c>
      <c r="C530" s="10" t="str">
        <f>TEXT(data[[#This Row],[Date]],"mmmm")</f>
        <v>November</v>
      </c>
      <c r="D530" t="s">
        <v>15</v>
      </c>
      <c r="E530" t="s">
        <v>13</v>
      </c>
      <c r="F530" t="s">
        <v>14</v>
      </c>
      <c r="G530" t="s">
        <v>21</v>
      </c>
      <c r="H530" s="11">
        <v>2495</v>
      </c>
      <c r="I530" s="11">
        <v>46.656500000000001</v>
      </c>
      <c r="J530" s="13">
        <f>data[[#This Row],[Clicks]]/data[[#This Row],[Impressions]]</f>
        <v>1.8700000000000001E-2</v>
      </c>
      <c r="K530" s="1">
        <v>0.86249999999999993</v>
      </c>
      <c r="L530" s="2">
        <v>40.241231249999998</v>
      </c>
      <c r="M530">
        <v>7</v>
      </c>
      <c r="N530" s="1">
        <f>IF(data[[#This Row],[Conversions]]=0,0,data[[#This Row],[Spend, Dollars]]/data[[#This Row],[Conversions]])</f>
        <v>5.7487473214285716</v>
      </c>
      <c r="O530" s="13">
        <f>data[[#This Row],[Conversions]]/data[[#This Row],[Clicks]]</f>
        <v>0.1500326856922401</v>
      </c>
      <c r="P530" s="11">
        <v>33.6</v>
      </c>
      <c r="Q530" s="11">
        <f>IF(data[[#This Row],[Spend, Dollars]]=0,0,data[[#This Row],[Total conversion value, Dollars]]/data[[#This Row],[Spend, Dollars]])</f>
        <v>0.83496451167855368</v>
      </c>
      <c r="R530" s="2">
        <v>63</v>
      </c>
      <c r="S530" s="2">
        <v>5</v>
      </c>
      <c r="T530" s="2">
        <v>15</v>
      </c>
      <c r="U530" s="2">
        <f t="shared" si="8"/>
        <v>83</v>
      </c>
    </row>
    <row r="531" spans="1:21" x14ac:dyDescent="0.2">
      <c r="A531" t="s">
        <v>24</v>
      </c>
      <c r="B531" s="3">
        <v>45240</v>
      </c>
      <c r="C531" s="10" t="str">
        <f>TEXT(data[[#This Row],[Date]],"mmmm")</f>
        <v>November</v>
      </c>
      <c r="D531" t="s">
        <v>15</v>
      </c>
      <c r="E531" t="s">
        <v>13</v>
      </c>
      <c r="F531" t="s">
        <v>14</v>
      </c>
      <c r="G531" t="s">
        <v>21</v>
      </c>
      <c r="H531" s="11">
        <v>1695</v>
      </c>
      <c r="I531" s="11">
        <v>23.899500000000003</v>
      </c>
      <c r="J531" s="13">
        <f>data[[#This Row],[Clicks]]/data[[#This Row],[Impressions]]</f>
        <v>1.4100000000000001E-2</v>
      </c>
      <c r="K531" s="1">
        <v>1.38</v>
      </c>
      <c r="L531" s="2">
        <v>32.981310000000001</v>
      </c>
      <c r="M531">
        <v>4</v>
      </c>
      <c r="N531" s="1">
        <f>IF(data[[#This Row],[Conversions]]=0,0,data[[#This Row],[Spend, Dollars]]/data[[#This Row],[Conversions]])</f>
        <v>8.2453275000000001</v>
      </c>
      <c r="O531" s="13">
        <f>data[[#This Row],[Conversions]]/data[[#This Row],[Clicks]]</f>
        <v>0.16736751814891523</v>
      </c>
      <c r="P531" s="11">
        <v>36.480000000000004</v>
      </c>
      <c r="Q531" s="11">
        <f>IF(data[[#This Row],[Spend, Dollars]]=0,0,data[[#This Row],[Total conversion value, Dollars]]/data[[#This Row],[Spend, Dollars]])</f>
        <v>1.1060809895058747</v>
      </c>
      <c r="R531" s="2">
        <v>43</v>
      </c>
      <c r="S531" s="2">
        <v>3</v>
      </c>
      <c r="T531" s="2">
        <v>15</v>
      </c>
      <c r="U531" s="2">
        <f t="shared" si="8"/>
        <v>61</v>
      </c>
    </row>
    <row r="532" spans="1:21" x14ac:dyDescent="0.2">
      <c r="A532" t="s">
        <v>24</v>
      </c>
      <c r="B532" s="3">
        <v>45241</v>
      </c>
      <c r="C532" s="10" t="str">
        <f>TEXT(data[[#This Row],[Date]],"mmmm")</f>
        <v>November</v>
      </c>
      <c r="D532" t="s">
        <v>15</v>
      </c>
      <c r="E532" t="s">
        <v>13</v>
      </c>
      <c r="F532" t="s">
        <v>14</v>
      </c>
      <c r="G532" t="s">
        <v>21</v>
      </c>
      <c r="H532" s="11">
        <v>2613</v>
      </c>
      <c r="I532" s="11">
        <v>33.185100000000006</v>
      </c>
      <c r="J532" s="13">
        <f>data[[#This Row],[Clicks]]/data[[#This Row],[Impressions]]</f>
        <v>1.2700000000000003E-2</v>
      </c>
      <c r="K532" s="1">
        <v>0.73599999999999999</v>
      </c>
      <c r="L532" s="2">
        <v>24.424233600000004</v>
      </c>
      <c r="M532">
        <v>6</v>
      </c>
      <c r="N532" s="1">
        <f>IF(data[[#This Row],[Conversions]]=0,0,data[[#This Row],[Spend, Dollars]]/data[[#This Row],[Conversions]])</f>
        <v>4.070705600000001</v>
      </c>
      <c r="O532" s="13">
        <f>data[[#This Row],[Conversions]]/data[[#This Row],[Clicks]]</f>
        <v>0.18080403554607336</v>
      </c>
      <c r="P532" s="11">
        <v>69.887999999999991</v>
      </c>
      <c r="Q532" s="11">
        <f>IF(data[[#This Row],[Spend, Dollars]]=0,0,data[[#This Row],[Total conversion value, Dollars]]/data[[#This Row],[Spend, Dollars]])</f>
        <v>2.861420388642204</v>
      </c>
      <c r="R532" s="2">
        <v>70</v>
      </c>
      <c r="S532" s="2">
        <v>9</v>
      </c>
      <c r="T532" s="2">
        <v>12</v>
      </c>
      <c r="U532" s="2">
        <f t="shared" si="8"/>
        <v>91</v>
      </c>
    </row>
    <row r="533" spans="1:21" x14ac:dyDescent="0.2">
      <c r="A533" t="s">
        <v>24</v>
      </c>
      <c r="B533" s="3">
        <v>45242</v>
      </c>
      <c r="C533" s="10" t="str">
        <f>TEXT(data[[#This Row],[Date]],"mmmm")</f>
        <v>November</v>
      </c>
      <c r="D533" t="s">
        <v>15</v>
      </c>
      <c r="E533" t="s">
        <v>13</v>
      </c>
      <c r="F533" t="s">
        <v>14</v>
      </c>
      <c r="G533" t="s">
        <v>21</v>
      </c>
      <c r="H533" s="11">
        <v>2675</v>
      </c>
      <c r="I533" s="11">
        <v>50.29</v>
      </c>
      <c r="J533" s="13">
        <f>data[[#This Row],[Clicks]]/data[[#This Row],[Impressions]]</f>
        <v>1.8800000000000001E-2</v>
      </c>
      <c r="K533" s="1">
        <v>0.52900000000000003</v>
      </c>
      <c r="L533" s="2">
        <v>26.60341</v>
      </c>
      <c r="M533">
        <v>3</v>
      </c>
      <c r="N533" s="1">
        <f>IF(data[[#This Row],[Conversions]]=0,0,data[[#This Row],[Spend, Dollars]]/data[[#This Row],[Conversions]])</f>
        <v>8.8678033333333328</v>
      </c>
      <c r="O533" s="13">
        <f>data[[#This Row],[Conversions]]/data[[#This Row],[Clicks]]</f>
        <v>5.9654006760787436E-2</v>
      </c>
      <c r="P533" s="11">
        <v>25.92</v>
      </c>
      <c r="Q533" s="11">
        <f>IF(data[[#This Row],[Spend, Dollars]]=0,0,data[[#This Row],[Total conversion value, Dollars]]/data[[#This Row],[Spend, Dollars]])</f>
        <v>0.9743111879266606</v>
      </c>
      <c r="R533" s="2">
        <v>75</v>
      </c>
      <c r="S533" s="2">
        <v>14</v>
      </c>
      <c r="T533" s="2">
        <v>12</v>
      </c>
      <c r="U533" s="2">
        <f t="shared" si="8"/>
        <v>101</v>
      </c>
    </row>
    <row r="534" spans="1:21" x14ac:dyDescent="0.2">
      <c r="A534" t="s">
        <v>24</v>
      </c>
      <c r="B534" s="3">
        <v>45243</v>
      </c>
      <c r="C534" s="10" t="str">
        <f>TEXT(data[[#This Row],[Date]],"mmmm")</f>
        <v>November</v>
      </c>
      <c r="D534" t="s">
        <v>15</v>
      </c>
      <c r="E534" t="s">
        <v>13</v>
      </c>
      <c r="F534" t="s">
        <v>14</v>
      </c>
      <c r="G534" t="s">
        <v>21</v>
      </c>
      <c r="H534" s="11">
        <v>1704</v>
      </c>
      <c r="I534" s="11">
        <v>26.241600000000005</v>
      </c>
      <c r="J534" s="13">
        <f>data[[#This Row],[Clicks]]/data[[#This Row],[Impressions]]</f>
        <v>1.5400000000000004E-2</v>
      </c>
      <c r="K534" s="1">
        <v>0.50600000000000001</v>
      </c>
      <c r="L534" s="2">
        <v>13.278249600000002</v>
      </c>
      <c r="M534">
        <v>3</v>
      </c>
      <c r="N534" s="1">
        <f>IF(data[[#This Row],[Conversions]]=0,0,data[[#This Row],[Spend, Dollars]]/data[[#This Row],[Conversions]])</f>
        <v>4.4260832000000008</v>
      </c>
      <c r="O534" s="13">
        <f>data[[#This Row],[Conversions]]/data[[#This Row],[Clicks]]</f>
        <v>0.11432229742088895</v>
      </c>
      <c r="P534" s="11">
        <v>55.680000000000007</v>
      </c>
      <c r="Q534" s="11">
        <f>IF(data[[#This Row],[Spend, Dollars]]=0,0,data[[#This Row],[Total conversion value, Dollars]]/data[[#This Row],[Spend, Dollars]])</f>
        <v>4.1933237947266786</v>
      </c>
      <c r="R534" s="2">
        <v>57</v>
      </c>
      <c r="S534" s="2">
        <v>19</v>
      </c>
      <c r="T534" s="2">
        <v>9</v>
      </c>
      <c r="U534" s="2">
        <f t="shared" si="8"/>
        <v>85</v>
      </c>
    </row>
    <row r="535" spans="1:21" x14ac:dyDescent="0.2">
      <c r="A535" t="s">
        <v>24</v>
      </c>
      <c r="B535" s="3">
        <v>45244</v>
      </c>
      <c r="C535" s="10" t="str">
        <f>TEXT(data[[#This Row],[Date]],"mmmm")</f>
        <v>November</v>
      </c>
      <c r="D535" t="s">
        <v>15</v>
      </c>
      <c r="E535" t="s">
        <v>13</v>
      </c>
      <c r="F535" t="s">
        <v>14</v>
      </c>
      <c r="G535" t="s">
        <v>21</v>
      </c>
      <c r="H535" s="11">
        <v>2656</v>
      </c>
      <c r="I535" s="11">
        <v>51.792000000000009</v>
      </c>
      <c r="J535" s="13">
        <f>data[[#This Row],[Clicks]]/data[[#This Row],[Impressions]]</f>
        <v>1.9500000000000003E-2</v>
      </c>
      <c r="K535" s="1">
        <v>0.54049999999999998</v>
      </c>
      <c r="L535" s="2">
        <v>27.993576000000004</v>
      </c>
      <c r="M535">
        <v>6</v>
      </c>
      <c r="N535" s="1">
        <f>IF(data[[#This Row],[Conversions]]=0,0,data[[#This Row],[Spend, Dollars]]/data[[#This Row],[Conversions]])</f>
        <v>4.6655960000000007</v>
      </c>
      <c r="O535" s="13">
        <f>data[[#This Row],[Conversions]]/data[[#This Row],[Clicks]]</f>
        <v>0.11584800741427245</v>
      </c>
      <c r="P535" s="11">
        <v>26.880000000000003</v>
      </c>
      <c r="Q535" s="11">
        <f>IF(data[[#This Row],[Spend, Dollars]]=0,0,data[[#This Row],[Total conversion value, Dollars]]/data[[#This Row],[Spend, Dollars]])</f>
        <v>0.96022030197213815</v>
      </c>
      <c r="R535" s="2">
        <v>67</v>
      </c>
      <c r="S535" s="2">
        <v>18</v>
      </c>
      <c r="T535" s="2">
        <v>9</v>
      </c>
      <c r="U535" s="2">
        <f t="shared" si="8"/>
        <v>94</v>
      </c>
    </row>
    <row r="536" spans="1:21" x14ac:dyDescent="0.2">
      <c r="A536" t="s">
        <v>24</v>
      </c>
      <c r="B536" s="3">
        <v>45245</v>
      </c>
      <c r="C536" s="10" t="str">
        <f>TEXT(data[[#This Row],[Date]],"mmmm")</f>
        <v>November</v>
      </c>
      <c r="D536" t="s">
        <v>15</v>
      </c>
      <c r="E536" t="s">
        <v>13</v>
      </c>
      <c r="F536" t="s">
        <v>14</v>
      </c>
      <c r="G536" t="s">
        <v>21</v>
      </c>
      <c r="H536" s="11">
        <v>1761</v>
      </c>
      <c r="I536" s="11">
        <v>33.458999999999996</v>
      </c>
      <c r="J536" s="13">
        <f>data[[#This Row],[Clicks]]/data[[#This Row],[Impressions]]</f>
        <v>1.8999999999999996E-2</v>
      </c>
      <c r="K536" s="1">
        <v>1.4029999999999998</v>
      </c>
      <c r="L536" s="2">
        <v>46.942976999999985</v>
      </c>
      <c r="M536">
        <v>6</v>
      </c>
      <c r="N536" s="1">
        <f>IF(data[[#This Row],[Conversions]]=0,0,data[[#This Row],[Spend, Dollars]]/data[[#This Row],[Conversions]])</f>
        <v>7.8238294999999978</v>
      </c>
      <c r="O536" s="13">
        <f>data[[#This Row],[Conversions]]/data[[#This Row],[Clicks]]</f>
        <v>0.17932394871335069</v>
      </c>
      <c r="P536" s="11">
        <v>48.96</v>
      </c>
      <c r="Q536" s="11">
        <f>IF(data[[#This Row],[Spend, Dollars]]=0,0,data[[#This Row],[Total conversion value, Dollars]]/data[[#This Row],[Spend, Dollars]])</f>
        <v>1.0429675135430805</v>
      </c>
      <c r="R536" s="2">
        <v>29</v>
      </c>
      <c r="S536" s="2">
        <v>8</v>
      </c>
      <c r="T536" s="2">
        <v>15</v>
      </c>
      <c r="U536" s="2">
        <f t="shared" si="8"/>
        <v>52</v>
      </c>
    </row>
    <row r="537" spans="1:21" x14ac:dyDescent="0.2">
      <c r="A537" t="s">
        <v>24</v>
      </c>
      <c r="B537" s="3">
        <v>45246</v>
      </c>
      <c r="C537" s="10" t="str">
        <f>TEXT(data[[#This Row],[Date]],"mmmm")</f>
        <v>November</v>
      </c>
      <c r="D537" t="s">
        <v>15</v>
      </c>
      <c r="E537" t="s">
        <v>13</v>
      </c>
      <c r="F537" t="s">
        <v>14</v>
      </c>
      <c r="G537" t="s">
        <v>21</v>
      </c>
      <c r="H537" s="11">
        <v>2236</v>
      </c>
      <c r="I537" s="11">
        <v>37.117600000000003</v>
      </c>
      <c r="J537" s="13">
        <f>data[[#This Row],[Clicks]]/data[[#This Row],[Impressions]]</f>
        <v>1.66E-2</v>
      </c>
      <c r="K537" s="1">
        <v>0.27600000000000002</v>
      </c>
      <c r="L537" s="2">
        <v>10.244457600000002</v>
      </c>
      <c r="M537">
        <v>6</v>
      </c>
      <c r="N537" s="1">
        <f>IF(data[[#This Row],[Conversions]]=0,0,data[[#This Row],[Spend, Dollars]]/data[[#This Row],[Conversions]])</f>
        <v>1.7074096000000003</v>
      </c>
      <c r="O537" s="13">
        <f>data[[#This Row],[Conversions]]/data[[#This Row],[Clicks]]</f>
        <v>0.16164838243851973</v>
      </c>
      <c r="P537" s="11">
        <v>73.24799999999999</v>
      </c>
      <c r="Q537" s="11">
        <f>IF(data[[#This Row],[Spend, Dollars]]=0,0,data[[#This Row],[Total conversion value, Dollars]]/data[[#This Row],[Spend, Dollars]])</f>
        <v>7.1500125101791605</v>
      </c>
      <c r="R537" s="2">
        <v>38</v>
      </c>
      <c r="S537" s="2">
        <v>7</v>
      </c>
      <c r="T537" s="2">
        <v>18</v>
      </c>
      <c r="U537" s="2">
        <f t="shared" si="8"/>
        <v>63</v>
      </c>
    </row>
    <row r="538" spans="1:21" x14ac:dyDescent="0.2">
      <c r="A538" t="s">
        <v>24</v>
      </c>
      <c r="B538" s="3">
        <v>45247</v>
      </c>
      <c r="C538" s="10" t="str">
        <f>TEXT(data[[#This Row],[Date]],"mmmm")</f>
        <v>November</v>
      </c>
      <c r="D538" t="s">
        <v>15</v>
      </c>
      <c r="E538" t="s">
        <v>13</v>
      </c>
      <c r="F538" t="s">
        <v>14</v>
      </c>
      <c r="G538" t="s">
        <v>21</v>
      </c>
      <c r="H538" s="11">
        <v>2464</v>
      </c>
      <c r="I538" s="11">
        <v>58.396800000000006</v>
      </c>
      <c r="J538" s="13">
        <f>data[[#This Row],[Clicks]]/data[[#This Row],[Impressions]]</f>
        <v>2.3700000000000002E-2</v>
      </c>
      <c r="K538" s="1">
        <v>0.72449999999999992</v>
      </c>
      <c r="L538" s="2">
        <v>42.3084816</v>
      </c>
      <c r="M538">
        <v>6</v>
      </c>
      <c r="N538" s="1">
        <f>IF(data[[#This Row],[Conversions]]=0,0,data[[#This Row],[Spend, Dollars]]/data[[#This Row],[Conversions]])</f>
        <v>7.0514136000000001</v>
      </c>
      <c r="O538" s="13">
        <f>data[[#This Row],[Conversions]]/data[[#This Row],[Clicks]]</f>
        <v>0.10274535590991286</v>
      </c>
      <c r="P538" s="11">
        <v>17.28</v>
      </c>
      <c r="Q538" s="11">
        <f>IF(data[[#This Row],[Spend, Dollars]]=0,0,data[[#This Row],[Total conversion value, Dollars]]/data[[#This Row],[Spend, Dollars]])</f>
        <v>0.40842874398971579</v>
      </c>
      <c r="R538" s="2">
        <v>78</v>
      </c>
      <c r="S538" s="2">
        <v>3</v>
      </c>
      <c r="T538" s="2">
        <v>15</v>
      </c>
      <c r="U538" s="2">
        <f t="shared" si="8"/>
        <v>96</v>
      </c>
    </row>
    <row r="539" spans="1:21" x14ac:dyDescent="0.2">
      <c r="A539" t="s">
        <v>24</v>
      </c>
      <c r="B539" s="3">
        <v>45248</v>
      </c>
      <c r="C539" s="10" t="str">
        <f>TEXT(data[[#This Row],[Date]],"mmmm")</f>
        <v>November</v>
      </c>
      <c r="D539" t="s">
        <v>15</v>
      </c>
      <c r="E539" t="s">
        <v>13</v>
      </c>
      <c r="F539" t="s">
        <v>14</v>
      </c>
      <c r="G539" t="s">
        <v>21</v>
      </c>
      <c r="H539" s="11">
        <v>2096</v>
      </c>
      <c r="I539" s="11">
        <v>30.182399999999998</v>
      </c>
      <c r="J539" s="13">
        <f>data[[#This Row],[Clicks]]/data[[#This Row],[Impressions]]</f>
        <v>1.44E-2</v>
      </c>
      <c r="K539" s="1">
        <v>1.0004999999999999</v>
      </c>
      <c r="L539" s="2">
        <v>30.197491199999995</v>
      </c>
      <c r="M539">
        <v>7</v>
      </c>
      <c r="N539" s="1">
        <f>IF(data[[#This Row],[Conversions]]=0,0,data[[#This Row],[Spend, Dollars]]/data[[#This Row],[Conversions]])</f>
        <v>4.3139273142857135</v>
      </c>
      <c r="O539" s="13">
        <f>data[[#This Row],[Conversions]]/data[[#This Row],[Clicks]]</f>
        <v>0.23192324003392709</v>
      </c>
      <c r="P539" s="11">
        <v>120.96</v>
      </c>
      <c r="Q539" s="11">
        <f>IF(data[[#This Row],[Spend, Dollars]]=0,0,data[[#This Row],[Total conversion value, Dollars]]/data[[#This Row],[Spend, Dollars]])</f>
        <v>4.0056307724000604</v>
      </c>
      <c r="R539" s="2">
        <v>27</v>
      </c>
      <c r="S539" s="2">
        <v>18</v>
      </c>
      <c r="T539" s="2">
        <v>7.5</v>
      </c>
      <c r="U539" s="2">
        <f t="shared" si="8"/>
        <v>52.5</v>
      </c>
    </row>
    <row r="540" spans="1:21" x14ac:dyDescent="0.2">
      <c r="A540" t="s">
        <v>24</v>
      </c>
      <c r="B540" s="3">
        <v>45249</v>
      </c>
      <c r="C540" s="10" t="str">
        <f>TEXT(data[[#This Row],[Date]],"mmmm")</f>
        <v>November</v>
      </c>
      <c r="D540" t="s">
        <v>15</v>
      </c>
      <c r="E540" t="s">
        <v>13</v>
      </c>
      <c r="F540" t="s">
        <v>14</v>
      </c>
      <c r="G540" t="s">
        <v>21</v>
      </c>
      <c r="H540" s="11">
        <v>2602</v>
      </c>
      <c r="I540" s="11">
        <v>43.973800000000004</v>
      </c>
      <c r="J540" s="13">
        <f>data[[#This Row],[Clicks]]/data[[#This Row],[Impressions]]</f>
        <v>1.6900000000000002E-2</v>
      </c>
      <c r="K540" s="1">
        <v>0.85099999999999998</v>
      </c>
      <c r="L540" s="2">
        <v>37.421703800000003</v>
      </c>
      <c r="M540">
        <v>3</v>
      </c>
      <c r="N540" s="1">
        <f>IF(data[[#This Row],[Conversions]]=0,0,data[[#This Row],[Spend, Dollars]]/data[[#This Row],[Conversions]])</f>
        <v>12.473901266666667</v>
      </c>
      <c r="O540" s="13">
        <f>data[[#This Row],[Conversions]]/data[[#This Row],[Clicks]]</f>
        <v>6.8222441544737999E-2</v>
      </c>
      <c r="P540" s="11">
        <v>47.711999999999996</v>
      </c>
      <c r="Q540" s="11">
        <f>IF(data[[#This Row],[Spend, Dollars]]=0,0,data[[#This Row],[Total conversion value, Dollars]]/data[[#This Row],[Spend, Dollars]])</f>
        <v>1.2749820332873243</v>
      </c>
      <c r="R540" s="2">
        <v>55</v>
      </c>
      <c r="S540" s="2">
        <v>21</v>
      </c>
      <c r="T540" s="2">
        <v>6</v>
      </c>
      <c r="U540" s="2">
        <f t="shared" si="8"/>
        <v>82</v>
      </c>
    </row>
    <row r="541" spans="1:21" x14ac:dyDescent="0.2">
      <c r="A541" t="s">
        <v>24</v>
      </c>
      <c r="B541" s="3">
        <v>45250</v>
      </c>
      <c r="C541" s="10" t="str">
        <f>TEXT(data[[#This Row],[Date]],"mmmm")</f>
        <v>November</v>
      </c>
      <c r="D541" t="s">
        <v>15</v>
      </c>
      <c r="E541" t="s">
        <v>13</v>
      </c>
      <c r="F541" t="s">
        <v>14</v>
      </c>
      <c r="G541" t="s">
        <v>21</v>
      </c>
      <c r="H541" s="11">
        <v>2600</v>
      </c>
      <c r="I541" s="11">
        <v>49.92</v>
      </c>
      <c r="J541" s="13">
        <f>data[[#This Row],[Clicks]]/data[[#This Row],[Impressions]]</f>
        <v>1.9200000000000002E-2</v>
      </c>
      <c r="K541" s="1">
        <v>1.0349999999999999</v>
      </c>
      <c r="L541" s="2">
        <v>51.667200000000001</v>
      </c>
      <c r="M541">
        <v>3</v>
      </c>
      <c r="N541" s="1">
        <f>IF(data[[#This Row],[Conversions]]=0,0,data[[#This Row],[Spend, Dollars]]/data[[#This Row],[Conversions]])</f>
        <v>17.2224</v>
      </c>
      <c r="O541" s="13">
        <f>data[[#This Row],[Conversions]]/data[[#This Row],[Clicks]]</f>
        <v>6.0096153846153841E-2</v>
      </c>
      <c r="P541" s="11">
        <v>148.512</v>
      </c>
      <c r="Q541" s="11">
        <f>IF(data[[#This Row],[Spend, Dollars]]=0,0,data[[#This Row],[Total conversion value, Dollars]]/data[[#This Row],[Spend, Dollars]])</f>
        <v>2.8743961352657004</v>
      </c>
      <c r="R541" s="2">
        <v>77</v>
      </c>
      <c r="S541" s="2">
        <v>5</v>
      </c>
      <c r="T541" s="2">
        <v>6</v>
      </c>
      <c r="U541" s="2">
        <f t="shared" si="8"/>
        <v>88</v>
      </c>
    </row>
    <row r="542" spans="1:21" x14ac:dyDescent="0.2">
      <c r="A542" t="s">
        <v>24</v>
      </c>
      <c r="B542" s="3">
        <v>45251</v>
      </c>
      <c r="C542" s="10" t="str">
        <f>TEXT(data[[#This Row],[Date]],"mmmm")</f>
        <v>November</v>
      </c>
      <c r="D542" t="s">
        <v>15</v>
      </c>
      <c r="E542" t="s">
        <v>13</v>
      </c>
      <c r="F542" t="s">
        <v>14</v>
      </c>
      <c r="G542" t="s">
        <v>21</v>
      </c>
      <c r="H542" s="11">
        <v>1863</v>
      </c>
      <c r="I542" s="11">
        <v>33.1614</v>
      </c>
      <c r="J542" s="13">
        <f>data[[#This Row],[Clicks]]/data[[#This Row],[Impressions]]</f>
        <v>1.78E-2</v>
      </c>
      <c r="K542" s="1">
        <v>0.77049999999999996</v>
      </c>
      <c r="L542" s="2">
        <v>25.550858699999999</v>
      </c>
      <c r="M542">
        <v>4</v>
      </c>
      <c r="N542" s="1">
        <f>IF(data[[#This Row],[Conversions]]=0,0,data[[#This Row],[Spend, Dollars]]/data[[#This Row],[Conversions]])</f>
        <v>6.3877146749999998</v>
      </c>
      <c r="O542" s="13">
        <f>data[[#This Row],[Conversions]]/data[[#This Row],[Clicks]]</f>
        <v>0.12062216914846779</v>
      </c>
      <c r="P542" s="11">
        <v>334.65600000000001</v>
      </c>
      <c r="Q542" s="11">
        <f>IF(data[[#This Row],[Spend, Dollars]]=0,0,data[[#This Row],[Total conversion value, Dollars]]/data[[#This Row],[Spend, Dollars]])</f>
        <v>13.097641998231552</v>
      </c>
      <c r="R542" s="2">
        <v>63</v>
      </c>
      <c r="S542" s="2">
        <v>10</v>
      </c>
      <c r="T542" s="2">
        <v>18</v>
      </c>
      <c r="U542" s="2">
        <f t="shared" si="8"/>
        <v>91</v>
      </c>
    </row>
    <row r="543" spans="1:21" x14ac:dyDescent="0.2">
      <c r="A543" t="s">
        <v>24</v>
      </c>
      <c r="B543" s="3">
        <v>45252</v>
      </c>
      <c r="C543" s="10" t="str">
        <f>TEXT(data[[#This Row],[Date]],"mmmm")</f>
        <v>November</v>
      </c>
      <c r="D543" t="s">
        <v>15</v>
      </c>
      <c r="E543" t="s">
        <v>13</v>
      </c>
      <c r="F543" t="s">
        <v>14</v>
      </c>
      <c r="G543" t="s">
        <v>21</v>
      </c>
      <c r="H543" s="11">
        <v>2265</v>
      </c>
      <c r="I543" s="11">
        <v>41.4495</v>
      </c>
      <c r="J543" s="13">
        <f>data[[#This Row],[Clicks]]/data[[#This Row],[Impressions]]</f>
        <v>1.83E-2</v>
      </c>
      <c r="K543" s="1">
        <v>1.0234999999999999</v>
      </c>
      <c r="L543" s="2">
        <v>42.423563249999994</v>
      </c>
      <c r="M543">
        <v>7</v>
      </c>
      <c r="N543" s="1">
        <f>IF(data[[#This Row],[Conversions]]=0,0,data[[#This Row],[Spend, Dollars]]/data[[#This Row],[Conversions]])</f>
        <v>6.0605090357142846</v>
      </c>
      <c r="O543" s="13">
        <f>data[[#This Row],[Conversions]]/data[[#This Row],[Clicks]]</f>
        <v>0.16888020362127407</v>
      </c>
      <c r="P543" s="11">
        <v>182.11199999999999</v>
      </c>
      <c r="Q543" s="11">
        <f>IF(data[[#This Row],[Spend, Dollars]]=0,0,data[[#This Row],[Total conversion value, Dollars]]/data[[#This Row],[Spend, Dollars]])</f>
        <v>4.2927087224338711</v>
      </c>
      <c r="R543" s="2">
        <v>73</v>
      </c>
      <c r="S543" s="2">
        <v>7</v>
      </c>
      <c r="T543" s="2">
        <v>18</v>
      </c>
      <c r="U543" s="2">
        <f t="shared" si="8"/>
        <v>98</v>
      </c>
    </row>
    <row r="544" spans="1:21" x14ac:dyDescent="0.2">
      <c r="A544" t="s">
        <v>24</v>
      </c>
      <c r="B544" s="3">
        <v>45253</v>
      </c>
      <c r="C544" s="10" t="str">
        <f>TEXT(data[[#This Row],[Date]],"mmmm")</f>
        <v>November</v>
      </c>
      <c r="D544" t="s">
        <v>15</v>
      </c>
      <c r="E544" t="s">
        <v>13</v>
      </c>
      <c r="F544" t="s">
        <v>14</v>
      </c>
      <c r="G544" t="s">
        <v>21</v>
      </c>
      <c r="H544" s="11">
        <v>2777</v>
      </c>
      <c r="I544" s="11">
        <v>33.601700000000008</v>
      </c>
      <c r="J544" s="13">
        <f>data[[#This Row],[Clicks]]/data[[#This Row],[Impressions]]</f>
        <v>1.2100000000000003E-2</v>
      </c>
      <c r="K544" s="1">
        <v>0.60949999999999982</v>
      </c>
      <c r="L544" s="2">
        <v>20.48023615</v>
      </c>
      <c r="M544">
        <v>7</v>
      </c>
      <c r="N544" s="1">
        <f>IF(data[[#This Row],[Conversions]]=0,0,data[[#This Row],[Spend, Dollars]]/data[[#This Row],[Conversions]])</f>
        <v>2.9257480214285714</v>
      </c>
      <c r="O544" s="13">
        <f>data[[#This Row],[Conversions]]/data[[#This Row],[Clicks]]</f>
        <v>0.20832279319201108</v>
      </c>
      <c r="P544" s="11">
        <v>133.72800000000001</v>
      </c>
      <c r="Q544" s="11">
        <f>IF(data[[#This Row],[Spend, Dollars]]=0,0,data[[#This Row],[Total conversion value, Dollars]]/data[[#This Row],[Spend, Dollars]])</f>
        <v>6.5296122085975075</v>
      </c>
      <c r="R544" s="2">
        <v>58</v>
      </c>
      <c r="S544" s="2">
        <v>7</v>
      </c>
      <c r="T544" s="2">
        <v>15</v>
      </c>
      <c r="U544" s="2">
        <f t="shared" si="8"/>
        <v>80</v>
      </c>
    </row>
    <row r="545" spans="1:21" x14ac:dyDescent="0.2">
      <c r="A545" t="s">
        <v>24</v>
      </c>
      <c r="B545" s="3">
        <v>45254</v>
      </c>
      <c r="C545" s="10" t="str">
        <f>TEXT(data[[#This Row],[Date]],"mmmm")</f>
        <v>November</v>
      </c>
      <c r="D545" t="s">
        <v>15</v>
      </c>
      <c r="E545" t="s">
        <v>13</v>
      </c>
      <c r="F545" t="s">
        <v>14</v>
      </c>
      <c r="G545" t="s">
        <v>21</v>
      </c>
      <c r="H545" s="11">
        <v>2132</v>
      </c>
      <c r="I545" s="11">
        <v>30.2744</v>
      </c>
      <c r="J545" s="13">
        <f>data[[#This Row],[Clicks]]/data[[#This Row],[Impressions]]</f>
        <v>1.4200000000000001E-2</v>
      </c>
      <c r="K545" s="1">
        <v>1.1039999999999996</v>
      </c>
      <c r="L545" s="2">
        <v>33.42293759999999</v>
      </c>
      <c r="M545">
        <v>6</v>
      </c>
      <c r="N545" s="1">
        <f>IF(data[[#This Row],[Conversions]]=0,0,data[[#This Row],[Spend, Dollars]]/data[[#This Row],[Conversions]])</f>
        <v>5.5704895999999984</v>
      </c>
      <c r="O545" s="13">
        <f>data[[#This Row],[Conversions]]/data[[#This Row],[Clicks]]</f>
        <v>0.19818724731125967</v>
      </c>
      <c r="P545" s="11">
        <v>192.19199999999998</v>
      </c>
      <c r="Q545" s="11">
        <f>IF(data[[#This Row],[Spend, Dollars]]=0,0,data[[#This Row],[Total conversion value, Dollars]]/data[[#This Row],[Spend, Dollars]])</f>
        <v>5.7503024509730718</v>
      </c>
      <c r="R545" s="2">
        <v>26</v>
      </c>
      <c r="S545" s="2">
        <v>19</v>
      </c>
      <c r="T545" s="2">
        <v>15</v>
      </c>
      <c r="U545" s="2">
        <f t="shared" si="8"/>
        <v>60</v>
      </c>
    </row>
    <row r="546" spans="1:21" x14ac:dyDescent="0.2">
      <c r="A546" t="s">
        <v>24</v>
      </c>
      <c r="B546" s="3">
        <v>45255</v>
      </c>
      <c r="C546" s="10" t="str">
        <f>TEXT(data[[#This Row],[Date]],"mmmm")</f>
        <v>November</v>
      </c>
      <c r="D546" t="s">
        <v>15</v>
      </c>
      <c r="E546" t="s">
        <v>13</v>
      </c>
      <c r="F546" t="s">
        <v>14</v>
      </c>
      <c r="G546" t="s">
        <v>21</v>
      </c>
      <c r="H546" s="11">
        <v>2401</v>
      </c>
      <c r="I546" s="11">
        <v>34.334299999999999</v>
      </c>
      <c r="J546" s="13">
        <f>data[[#This Row],[Clicks]]/data[[#This Row],[Impressions]]</f>
        <v>1.43E-2</v>
      </c>
      <c r="K546" s="1">
        <v>0.36799999999999994</v>
      </c>
      <c r="L546" s="2">
        <v>12.635022399999997</v>
      </c>
      <c r="M546">
        <v>8</v>
      </c>
      <c r="N546" s="1">
        <f>IF(data[[#This Row],[Conversions]]=0,0,data[[#This Row],[Spend, Dollars]]/data[[#This Row],[Conversions]])</f>
        <v>1.5793777999999996</v>
      </c>
      <c r="O546" s="13">
        <f>data[[#This Row],[Conversions]]/data[[#This Row],[Clicks]]</f>
        <v>0.2330031484550435</v>
      </c>
      <c r="P546" s="11">
        <v>96.095999999999989</v>
      </c>
      <c r="Q546" s="11">
        <f>IF(data[[#This Row],[Spend, Dollars]]=0,0,data[[#This Row],[Total conversion value, Dollars]]/data[[#This Row],[Spend, Dollars]])</f>
        <v>7.6055266827227799</v>
      </c>
      <c r="R546" s="2">
        <v>48</v>
      </c>
      <c r="S546" s="2">
        <v>4</v>
      </c>
      <c r="T546" s="2">
        <v>15</v>
      </c>
      <c r="U546" s="2">
        <f t="shared" si="8"/>
        <v>67</v>
      </c>
    </row>
    <row r="547" spans="1:21" x14ac:dyDescent="0.2">
      <c r="A547" t="s">
        <v>24</v>
      </c>
      <c r="B547" s="3">
        <v>45256</v>
      </c>
      <c r="C547" s="10" t="str">
        <f>TEXT(data[[#This Row],[Date]],"mmmm")</f>
        <v>November</v>
      </c>
      <c r="D547" t="s">
        <v>15</v>
      </c>
      <c r="E547" t="s">
        <v>13</v>
      </c>
      <c r="F547" t="s">
        <v>14</v>
      </c>
      <c r="G547" t="s">
        <v>21</v>
      </c>
      <c r="H547" s="11">
        <v>2297</v>
      </c>
      <c r="I547" s="11">
        <v>42.494499999999995</v>
      </c>
      <c r="J547" s="13">
        <f>data[[#This Row],[Clicks]]/data[[#This Row],[Impressions]]</f>
        <v>1.8499999999999999E-2</v>
      </c>
      <c r="K547" s="1">
        <v>0.26449999999999996</v>
      </c>
      <c r="L547" s="2">
        <v>11.239795249999997</v>
      </c>
      <c r="M547">
        <v>4</v>
      </c>
      <c r="N547" s="1">
        <f>IF(data[[#This Row],[Conversions]]=0,0,data[[#This Row],[Spend, Dollars]]/data[[#This Row],[Conversions]])</f>
        <v>2.8099488124999992</v>
      </c>
      <c r="O547" s="13">
        <f>data[[#This Row],[Conversions]]/data[[#This Row],[Clicks]]</f>
        <v>9.4129828566049734E-2</v>
      </c>
      <c r="P547" s="11">
        <v>48.384</v>
      </c>
      <c r="Q547" s="11">
        <f>IF(data[[#This Row],[Spend, Dollars]]=0,0,data[[#This Row],[Total conversion value, Dollars]]/data[[#This Row],[Spend, Dollars]])</f>
        <v>4.3047047498485362</v>
      </c>
      <c r="R547" s="2">
        <v>67</v>
      </c>
      <c r="S547" s="2">
        <v>10</v>
      </c>
      <c r="T547" s="2">
        <v>10.5</v>
      </c>
      <c r="U547" s="2">
        <f t="shared" si="8"/>
        <v>87.5</v>
      </c>
    </row>
    <row r="548" spans="1:21" x14ac:dyDescent="0.2">
      <c r="A548" t="s">
        <v>24</v>
      </c>
      <c r="B548" s="3">
        <v>45257</v>
      </c>
      <c r="C548" s="10" t="str">
        <f>TEXT(data[[#This Row],[Date]],"mmmm")</f>
        <v>November</v>
      </c>
      <c r="D548" t="s">
        <v>15</v>
      </c>
      <c r="E548" t="s">
        <v>13</v>
      </c>
      <c r="F548" t="s">
        <v>14</v>
      </c>
      <c r="G548" t="s">
        <v>21</v>
      </c>
      <c r="H548" s="11">
        <v>2427</v>
      </c>
      <c r="I548" s="11">
        <v>49.753500000000003</v>
      </c>
      <c r="J548" s="13">
        <f>data[[#This Row],[Clicks]]/data[[#This Row],[Impressions]]</f>
        <v>2.0500000000000001E-2</v>
      </c>
      <c r="K548" s="1">
        <v>0.89699999999999991</v>
      </c>
      <c r="L548" s="2">
        <v>44.6288895</v>
      </c>
      <c r="M548">
        <v>2</v>
      </c>
      <c r="N548" s="1">
        <f>IF(data[[#This Row],[Conversions]]=0,0,data[[#This Row],[Spend, Dollars]]/data[[#This Row],[Conversions]])</f>
        <v>22.31444475</v>
      </c>
      <c r="O548" s="13">
        <f>data[[#This Row],[Conversions]]/data[[#This Row],[Clicks]]</f>
        <v>4.0198177012672476E-2</v>
      </c>
      <c r="P548" s="11">
        <v>172.03199999999998</v>
      </c>
      <c r="Q548" s="11">
        <f>IF(data[[#This Row],[Spend, Dollars]]=0,0,data[[#This Row],[Total conversion value, Dollars]]/data[[#This Row],[Spend, Dollars]])</f>
        <v>3.8547228471817561</v>
      </c>
      <c r="R548" s="2">
        <v>48</v>
      </c>
      <c r="S548" s="2">
        <v>17</v>
      </c>
      <c r="T548" s="2">
        <v>6</v>
      </c>
      <c r="U548" s="2">
        <f t="shared" si="8"/>
        <v>71</v>
      </c>
    </row>
    <row r="549" spans="1:21" x14ac:dyDescent="0.2">
      <c r="A549" t="s">
        <v>24</v>
      </c>
      <c r="B549" s="3">
        <v>45258</v>
      </c>
      <c r="C549" s="10" t="str">
        <f>TEXT(data[[#This Row],[Date]],"mmmm")</f>
        <v>November</v>
      </c>
      <c r="D549" t="s">
        <v>15</v>
      </c>
      <c r="E549" t="s">
        <v>13</v>
      </c>
      <c r="F549" t="s">
        <v>14</v>
      </c>
      <c r="G549" t="s">
        <v>21</v>
      </c>
      <c r="H549" s="11">
        <v>1722</v>
      </c>
      <c r="I549" s="11">
        <v>33.062400000000004</v>
      </c>
      <c r="J549" s="13">
        <f>data[[#This Row],[Clicks]]/data[[#This Row],[Impressions]]</f>
        <v>1.9200000000000002E-2</v>
      </c>
      <c r="K549" s="1">
        <v>0.39099999999999996</v>
      </c>
      <c r="L549" s="2">
        <v>12.9273984</v>
      </c>
      <c r="M549">
        <v>7</v>
      </c>
      <c r="N549" s="1">
        <f>IF(data[[#This Row],[Conversions]]=0,0,data[[#This Row],[Spend, Dollars]]/data[[#This Row],[Conversions]])</f>
        <v>1.8467711999999998</v>
      </c>
      <c r="O549" s="13">
        <f>data[[#This Row],[Conversions]]/data[[#This Row],[Clicks]]</f>
        <v>0.21172086720867206</v>
      </c>
      <c r="P549" s="11">
        <v>86.687999999999988</v>
      </c>
      <c r="Q549" s="11">
        <f>IF(data[[#This Row],[Spend, Dollars]]=0,0,data[[#This Row],[Total conversion value, Dollars]]/data[[#This Row],[Spend, Dollars]])</f>
        <v>6.7057575946603452</v>
      </c>
      <c r="R549" s="2">
        <v>59</v>
      </c>
      <c r="S549" s="2">
        <v>1</v>
      </c>
      <c r="T549" s="2">
        <v>16.5</v>
      </c>
      <c r="U549" s="2">
        <f t="shared" si="8"/>
        <v>76.5</v>
      </c>
    </row>
    <row r="550" spans="1:21" x14ac:dyDescent="0.2">
      <c r="A550" t="s">
        <v>24</v>
      </c>
      <c r="B550" s="3">
        <v>45259</v>
      </c>
      <c r="C550" s="10" t="str">
        <f>TEXT(data[[#This Row],[Date]],"mmmm")</f>
        <v>November</v>
      </c>
      <c r="D550" t="s">
        <v>15</v>
      </c>
      <c r="E550" t="s">
        <v>13</v>
      </c>
      <c r="F550" t="s">
        <v>14</v>
      </c>
      <c r="G550" t="s">
        <v>21</v>
      </c>
      <c r="H550" s="11">
        <v>2228</v>
      </c>
      <c r="I550" s="11">
        <v>44.114400000000003</v>
      </c>
      <c r="J550" s="13">
        <f>data[[#This Row],[Clicks]]/data[[#This Row],[Impressions]]</f>
        <v>1.9800000000000002E-2</v>
      </c>
      <c r="K550" s="1">
        <v>1.0349999999999999</v>
      </c>
      <c r="L550" s="2">
        <v>45.658403999999997</v>
      </c>
      <c r="M550">
        <v>5</v>
      </c>
      <c r="N550" s="1">
        <f>IF(data[[#This Row],[Conversions]]=0,0,data[[#This Row],[Spend, Dollars]]/data[[#This Row],[Conversions]])</f>
        <v>9.1316807999999998</v>
      </c>
      <c r="O550" s="13">
        <f>data[[#This Row],[Conversions]]/data[[#This Row],[Clicks]]</f>
        <v>0.11334167528063398</v>
      </c>
      <c r="P550" s="11">
        <v>30.72</v>
      </c>
      <c r="Q550" s="11">
        <f>IF(data[[#This Row],[Spend, Dollars]]=0,0,data[[#This Row],[Total conversion value, Dollars]]/data[[#This Row],[Spend, Dollars]])</f>
        <v>0.67282246659344469</v>
      </c>
      <c r="R550" s="2">
        <v>35</v>
      </c>
      <c r="S550" s="2">
        <v>2</v>
      </c>
      <c r="T550" s="2">
        <v>19.5</v>
      </c>
      <c r="U550" s="2">
        <f t="shared" si="8"/>
        <v>56.5</v>
      </c>
    </row>
    <row r="551" spans="1:21" x14ac:dyDescent="0.2">
      <c r="A551" t="s">
        <v>24</v>
      </c>
      <c r="B551" s="3">
        <v>45260</v>
      </c>
      <c r="C551" s="10" t="str">
        <f>TEXT(data[[#This Row],[Date]],"mmmm")</f>
        <v>November</v>
      </c>
      <c r="D551" t="s">
        <v>15</v>
      </c>
      <c r="E551" t="s">
        <v>13</v>
      </c>
      <c r="F551" t="s">
        <v>14</v>
      </c>
      <c r="G551" t="s">
        <v>21</v>
      </c>
      <c r="H551" s="11">
        <v>1996</v>
      </c>
      <c r="I551" s="11">
        <v>32.934000000000005</v>
      </c>
      <c r="J551" s="13">
        <f>data[[#This Row],[Clicks]]/data[[#This Row],[Impressions]]</f>
        <v>1.6500000000000001E-2</v>
      </c>
      <c r="K551" s="1">
        <v>0.85099999999999998</v>
      </c>
      <c r="L551" s="2">
        <v>28.026834000000004</v>
      </c>
      <c r="M551">
        <v>7</v>
      </c>
      <c r="N551" s="1">
        <f>IF(data[[#This Row],[Conversions]]=0,0,data[[#This Row],[Spend, Dollars]]/data[[#This Row],[Conversions]])</f>
        <v>4.0038334285714292</v>
      </c>
      <c r="O551" s="13">
        <f>data[[#This Row],[Conversions]]/data[[#This Row],[Clicks]]</f>
        <v>0.21254630473067343</v>
      </c>
      <c r="P551" s="11">
        <v>50.4</v>
      </c>
      <c r="Q551" s="11">
        <f>IF(data[[#This Row],[Spend, Dollars]]=0,0,data[[#This Row],[Total conversion value, Dollars]]/data[[#This Row],[Spend, Dollars]])</f>
        <v>1.7982766087671547</v>
      </c>
      <c r="R551" s="2">
        <v>55</v>
      </c>
      <c r="S551" s="2">
        <v>27</v>
      </c>
      <c r="T551" s="2">
        <v>21</v>
      </c>
      <c r="U551" s="2">
        <f t="shared" si="8"/>
        <v>103</v>
      </c>
    </row>
    <row r="552" spans="1:21" x14ac:dyDescent="0.2">
      <c r="A552" t="s">
        <v>22</v>
      </c>
      <c r="B552" s="3">
        <v>44986</v>
      </c>
      <c r="C552" s="10" t="str">
        <f>TEXT(data[[#This Row],[Date]],"mmmm")</f>
        <v>March</v>
      </c>
      <c r="D552" t="s">
        <v>16</v>
      </c>
      <c r="E552" t="s">
        <v>13</v>
      </c>
      <c r="F552" t="s">
        <v>14</v>
      </c>
      <c r="G552" t="s">
        <v>21</v>
      </c>
      <c r="H552" s="11">
        <v>1382</v>
      </c>
      <c r="I552" s="11">
        <v>21.282800000000002</v>
      </c>
      <c r="J552" s="13">
        <f>data[[#This Row],[Clicks]]/data[[#This Row],[Impressions]]</f>
        <v>1.54E-2</v>
      </c>
      <c r="K552" s="1">
        <v>0.44849999999999995</v>
      </c>
      <c r="L552" s="2">
        <v>9.5453358000000001</v>
      </c>
      <c r="M552">
        <v>5</v>
      </c>
      <c r="N552" s="1">
        <f>IF(data[[#This Row],[Conversions]]=0,0,data[[#This Row],[Spend, Dollars]]/data[[#This Row],[Conversions]])</f>
        <v>1.90906716</v>
      </c>
      <c r="O552" s="13">
        <f>data[[#This Row],[Conversions]]/data[[#This Row],[Clicks]]</f>
        <v>0.23493149397635649</v>
      </c>
      <c r="P552" s="11">
        <v>224.44799999999998</v>
      </c>
      <c r="Q552" s="11">
        <f>IF(data[[#This Row],[Spend, Dollars]]=0,0,data[[#This Row],[Total conversion value, Dollars]]/data[[#This Row],[Spend, Dollars]])</f>
        <v>23.513892512822856</v>
      </c>
      <c r="R552" s="2">
        <v>67</v>
      </c>
      <c r="S552" s="2">
        <v>3</v>
      </c>
      <c r="T552" s="2">
        <v>6</v>
      </c>
      <c r="U552" s="2">
        <f t="shared" si="8"/>
        <v>76</v>
      </c>
    </row>
    <row r="553" spans="1:21" x14ac:dyDescent="0.2">
      <c r="A553" t="s">
        <v>22</v>
      </c>
      <c r="B553" s="3">
        <v>44987</v>
      </c>
      <c r="C553" s="10" t="str">
        <f>TEXT(data[[#This Row],[Date]],"mmmm")</f>
        <v>March</v>
      </c>
      <c r="D553" t="s">
        <v>16</v>
      </c>
      <c r="E553" t="s">
        <v>13</v>
      </c>
      <c r="F553" t="s">
        <v>14</v>
      </c>
      <c r="G553" t="s">
        <v>21</v>
      </c>
      <c r="H553" s="11">
        <v>1218.4000000000001</v>
      </c>
      <c r="I553" s="11">
        <v>18.763360000000002</v>
      </c>
      <c r="J553" s="13">
        <f>data[[#This Row],[Clicks]]/data[[#This Row],[Impressions]]</f>
        <v>1.54E-2</v>
      </c>
      <c r="K553" s="1">
        <v>1.4029999999999998</v>
      </c>
      <c r="L553" s="2">
        <v>26.32499408</v>
      </c>
      <c r="M553">
        <v>4</v>
      </c>
      <c r="N553" s="1">
        <f>IF(data[[#This Row],[Conversions]]=0,0,data[[#This Row],[Spend, Dollars]]/data[[#This Row],[Conversions]])</f>
        <v>6.5812485199999999</v>
      </c>
      <c r="O553" s="13">
        <f>data[[#This Row],[Conversions]]/data[[#This Row],[Clicks]]</f>
        <v>0.21318143445523613</v>
      </c>
      <c r="P553" s="11">
        <v>57.599999999999994</v>
      </c>
      <c r="Q553" s="11">
        <f>IF(data[[#This Row],[Spend, Dollars]]=0,0,data[[#This Row],[Total conversion value, Dollars]]/data[[#This Row],[Spend, Dollars]])</f>
        <v>2.1880346800822528</v>
      </c>
      <c r="R553" s="2">
        <v>66</v>
      </c>
      <c r="S553" s="2">
        <v>10</v>
      </c>
      <c r="T553" s="2">
        <v>1.5</v>
      </c>
      <c r="U553" s="2">
        <f t="shared" si="8"/>
        <v>77.5</v>
      </c>
    </row>
    <row r="554" spans="1:21" x14ac:dyDescent="0.2">
      <c r="A554" t="s">
        <v>22</v>
      </c>
      <c r="B554" s="3">
        <v>44988</v>
      </c>
      <c r="C554" s="10" t="str">
        <f>TEXT(data[[#This Row],[Date]],"mmmm")</f>
        <v>March</v>
      </c>
      <c r="D554" t="s">
        <v>16</v>
      </c>
      <c r="E554" t="s">
        <v>13</v>
      </c>
      <c r="F554" t="s">
        <v>14</v>
      </c>
      <c r="G554" t="s">
        <v>21</v>
      </c>
      <c r="H554" s="11">
        <v>1366</v>
      </c>
      <c r="I554" s="11">
        <v>26.910200000000003</v>
      </c>
      <c r="J554" s="13">
        <f>data[[#This Row],[Clicks]]/data[[#This Row],[Impressions]]</f>
        <v>1.9700000000000002E-2</v>
      </c>
      <c r="K554" s="1">
        <v>0.35649999999999993</v>
      </c>
      <c r="L554" s="2">
        <v>9.5934862999999986</v>
      </c>
      <c r="M554">
        <v>4</v>
      </c>
      <c r="N554" s="1">
        <f>IF(data[[#This Row],[Conversions]]=0,0,data[[#This Row],[Spend, Dollars]]/data[[#This Row],[Conversions]])</f>
        <v>2.3983715749999996</v>
      </c>
      <c r="O554" s="13">
        <f>data[[#This Row],[Conversions]]/data[[#This Row],[Clicks]]</f>
        <v>0.1486425221663161</v>
      </c>
      <c r="P554" s="11">
        <v>54.72</v>
      </c>
      <c r="Q554" s="11">
        <f>IF(data[[#This Row],[Spend, Dollars]]=0,0,data[[#This Row],[Total conversion value, Dollars]]/data[[#This Row],[Spend, Dollars]])</f>
        <v>5.7038701353021173</v>
      </c>
      <c r="R554" s="2">
        <v>74</v>
      </c>
      <c r="S554" s="2">
        <v>22</v>
      </c>
      <c r="T554" s="2">
        <v>0</v>
      </c>
      <c r="U554" s="2">
        <f t="shared" si="8"/>
        <v>96</v>
      </c>
    </row>
    <row r="555" spans="1:21" x14ac:dyDescent="0.2">
      <c r="A555" t="s">
        <v>22</v>
      </c>
      <c r="B555" s="3">
        <v>44989</v>
      </c>
      <c r="C555" s="10" t="str">
        <f>TEXT(data[[#This Row],[Date]],"mmmm")</f>
        <v>March</v>
      </c>
      <c r="D555" t="s">
        <v>16</v>
      </c>
      <c r="E555" t="s">
        <v>13</v>
      </c>
      <c r="F555" t="s">
        <v>14</v>
      </c>
      <c r="G555" t="s">
        <v>21</v>
      </c>
      <c r="H555" s="11">
        <v>1417.4</v>
      </c>
      <c r="I555" s="11">
        <v>19.560120000000005</v>
      </c>
      <c r="J555" s="13">
        <f>data[[#This Row],[Clicks]]/data[[#This Row],[Impressions]]</f>
        <v>1.3800000000000003E-2</v>
      </c>
      <c r="K555" s="1">
        <v>1.2879999999999998</v>
      </c>
      <c r="L555" s="2">
        <v>25.193434560000004</v>
      </c>
      <c r="M555">
        <v>5</v>
      </c>
      <c r="N555" s="1">
        <f>IF(data[[#This Row],[Conversions]]=0,0,data[[#This Row],[Spend, Dollars]]/data[[#This Row],[Conversions]])</f>
        <v>5.0386869120000011</v>
      </c>
      <c r="O555" s="13">
        <f>data[[#This Row],[Conversions]]/data[[#This Row],[Clicks]]</f>
        <v>0.25562215364731905</v>
      </c>
      <c r="P555" s="11">
        <v>50.4</v>
      </c>
      <c r="Q555" s="11">
        <f>IF(data[[#This Row],[Spend, Dollars]]=0,0,data[[#This Row],[Total conversion value, Dollars]]/data[[#This Row],[Spend, Dollars]])</f>
        <v>2.0005212024572798</v>
      </c>
      <c r="R555" s="2">
        <v>39</v>
      </c>
      <c r="S555" s="2">
        <v>2</v>
      </c>
      <c r="T555" s="2">
        <v>1.5</v>
      </c>
      <c r="U555" s="2">
        <f t="shared" si="8"/>
        <v>42.5</v>
      </c>
    </row>
    <row r="556" spans="1:21" x14ac:dyDescent="0.2">
      <c r="A556" t="s">
        <v>22</v>
      </c>
      <c r="B556" s="3">
        <v>44990</v>
      </c>
      <c r="C556" s="10" t="str">
        <f>TEXT(data[[#This Row],[Date]],"mmmm")</f>
        <v>March</v>
      </c>
      <c r="D556" t="s">
        <v>16</v>
      </c>
      <c r="E556" t="s">
        <v>13</v>
      </c>
      <c r="F556" t="s">
        <v>14</v>
      </c>
      <c r="G556" t="s">
        <v>21</v>
      </c>
      <c r="H556" s="11">
        <v>1865.8000000000002</v>
      </c>
      <c r="I556" s="11">
        <v>34.330719999999999</v>
      </c>
      <c r="J556" s="13">
        <f>data[[#This Row],[Clicks]]/data[[#This Row],[Impressions]]</f>
        <v>1.8399999999999996E-2</v>
      </c>
      <c r="K556" s="1">
        <v>1.3684999999999996</v>
      </c>
      <c r="L556" s="2">
        <v>46.981590319999988</v>
      </c>
      <c r="M556">
        <v>4</v>
      </c>
      <c r="N556" s="1">
        <f>IF(data[[#This Row],[Conversions]]=0,0,data[[#This Row],[Spend, Dollars]]/data[[#This Row],[Conversions]])</f>
        <v>11.745397579999997</v>
      </c>
      <c r="O556" s="13">
        <f>data[[#This Row],[Conversions]]/data[[#This Row],[Clicks]]</f>
        <v>0.11651372298629332</v>
      </c>
      <c r="P556" s="11">
        <v>65.855999999999995</v>
      </c>
      <c r="Q556" s="11">
        <f>IF(data[[#This Row],[Spend, Dollars]]=0,0,data[[#This Row],[Total conversion value, Dollars]]/data[[#This Row],[Spend, Dollars]])</f>
        <v>1.4017405445716724</v>
      </c>
      <c r="R556" s="2">
        <v>40</v>
      </c>
      <c r="S556" s="2">
        <v>29</v>
      </c>
      <c r="T556" s="2">
        <v>6</v>
      </c>
      <c r="U556" s="2">
        <f t="shared" si="8"/>
        <v>75</v>
      </c>
    </row>
    <row r="557" spans="1:21" x14ac:dyDescent="0.2">
      <c r="A557" t="s">
        <v>22</v>
      </c>
      <c r="B557" s="3">
        <v>44991</v>
      </c>
      <c r="C557" s="10" t="str">
        <f>TEXT(data[[#This Row],[Date]],"mmmm")</f>
        <v>March</v>
      </c>
      <c r="D557" t="s">
        <v>16</v>
      </c>
      <c r="E557" t="s">
        <v>13</v>
      </c>
      <c r="F557" t="s">
        <v>14</v>
      </c>
      <c r="G557" t="s">
        <v>21</v>
      </c>
      <c r="H557" s="11">
        <v>1130</v>
      </c>
      <c r="I557" s="11">
        <v>22.826000000000004</v>
      </c>
      <c r="J557" s="13">
        <f>data[[#This Row],[Clicks]]/data[[#This Row],[Impressions]]</f>
        <v>2.0200000000000003E-2</v>
      </c>
      <c r="K557" s="1">
        <v>1.4604999999999997</v>
      </c>
      <c r="L557" s="2">
        <v>33.337372999999999</v>
      </c>
      <c r="M557">
        <v>2</v>
      </c>
      <c r="N557" s="1">
        <f>IF(data[[#This Row],[Conversions]]=0,0,data[[#This Row],[Spend, Dollars]]/data[[#This Row],[Conversions]])</f>
        <v>16.6686865</v>
      </c>
      <c r="O557" s="13">
        <f>data[[#This Row],[Conversions]]/data[[#This Row],[Clicks]]</f>
        <v>8.7619381407167254E-2</v>
      </c>
      <c r="P557" s="11">
        <v>63.167999999999999</v>
      </c>
      <c r="Q557" s="11">
        <f>IF(data[[#This Row],[Spend, Dollars]]=0,0,data[[#This Row],[Total conversion value, Dollars]]/data[[#This Row],[Spend, Dollars]])</f>
        <v>1.8948103679315105</v>
      </c>
      <c r="R557" s="2">
        <v>41</v>
      </c>
      <c r="S557" s="2">
        <v>11</v>
      </c>
      <c r="T557" s="2">
        <v>6</v>
      </c>
      <c r="U557" s="2">
        <f t="shared" si="8"/>
        <v>58</v>
      </c>
    </row>
    <row r="558" spans="1:21" x14ac:dyDescent="0.2">
      <c r="A558" t="s">
        <v>22</v>
      </c>
      <c r="B558" s="3">
        <v>44992</v>
      </c>
      <c r="C558" s="10" t="str">
        <f>TEXT(data[[#This Row],[Date]],"mmmm")</f>
        <v>March</v>
      </c>
      <c r="D558" t="s">
        <v>16</v>
      </c>
      <c r="E558" t="s">
        <v>13</v>
      </c>
      <c r="F558" t="s">
        <v>14</v>
      </c>
      <c r="G558" t="s">
        <v>21</v>
      </c>
      <c r="H558" s="11">
        <v>1267.8</v>
      </c>
      <c r="I558" s="11">
        <v>19.143780000000003</v>
      </c>
      <c r="J558" s="13">
        <f>data[[#This Row],[Clicks]]/data[[#This Row],[Impressions]]</f>
        <v>1.5100000000000002E-2</v>
      </c>
      <c r="K558" s="1">
        <v>1.5064999999999997</v>
      </c>
      <c r="L558" s="2">
        <v>28.840104570000001</v>
      </c>
      <c r="M558">
        <v>3</v>
      </c>
      <c r="N558" s="1">
        <f>IF(data[[#This Row],[Conversions]]=0,0,data[[#This Row],[Spend, Dollars]]/data[[#This Row],[Conversions]])</f>
        <v>9.613368190000001</v>
      </c>
      <c r="O558" s="13">
        <f>data[[#This Row],[Conversions]]/data[[#This Row],[Clicks]]</f>
        <v>0.15670886313988144</v>
      </c>
      <c r="P558" s="11">
        <v>48.384</v>
      </c>
      <c r="Q558" s="11">
        <f>IF(data[[#This Row],[Spend, Dollars]]=0,0,data[[#This Row],[Total conversion value, Dollars]]/data[[#This Row],[Spend, Dollars]])</f>
        <v>1.6776638199269884</v>
      </c>
      <c r="R558" s="2">
        <v>41</v>
      </c>
      <c r="S558" s="2">
        <v>4</v>
      </c>
      <c r="T558" s="2">
        <v>12</v>
      </c>
      <c r="U558" s="2">
        <f t="shared" si="8"/>
        <v>57</v>
      </c>
    </row>
    <row r="559" spans="1:21" x14ac:dyDescent="0.2">
      <c r="A559" t="s">
        <v>22</v>
      </c>
      <c r="B559" s="3">
        <v>44993</v>
      </c>
      <c r="C559" s="10" t="str">
        <f>TEXT(data[[#This Row],[Date]],"mmmm")</f>
        <v>March</v>
      </c>
      <c r="D559" t="s">
        <v>16</v>
      </c>
      <c r="E559" t="s">
        <v>13</v>
      </c>
      <c r="F559" t="s">
        <v>14</v>
      </c>
      <c r="G559" t="s">
        <v>21</v>
      </c>
      <c r="H559" s="11">
        <v>1341.8</v>
      </c>
      <c r="I559" s="11">
        <v>23.213140000000003</v>
      </c>
      <c r="J559" s="13">
        <f>data[[#This Row],[Clicks]]/data[[#This Row],[Impressions]]</f>
        <v>1.7300000000000003E-2</v>
      </c>
      <c r="K559" s="1">
        <v>1.5064999999999997</v>
      </c>
      <c r="L559" s="2">
        <v>34.970595410000001</v>
      </c>
      <c r="M559">
        <v>5</v>
      </c>
      <c r="N559" s="1">
        <f>IF(data[[#This Row],[Conversions]]=0,0,data[[#This Row],[Spend, Dollars]]/data[[#This Row],[Conversions]])</f>
        <v>6.9941190820000001</v>
      </c>
      <c r="O559" s="13">
        <f>data[[#This Row],[Conversions]]/data[[#This Row],[Clicks]]</f>
        <v>0.21539524596844717</v>
      </c>
      <c r="P559" s="11">
        <v>48</v>
      </c>
      <c r="Q559" s="11">
        <f>IF(data[[#This Row],[Spend, Dollars]]=0,0,data[[#This Row],[Total conversion value, Dollars]]/data[[#This Row],[Spend, Dollars]])</f>
        <v>1.3725817200777251</v>
      </c>
      <c r="R559" s="2">
        <v>42</v>
      </c>
      <c r="S559" s="2">
        <v>22</v>
      </c>
      <c r="T559" s="2">
        <v>4.5</v>
      </c>
      <c r="U559" s="2">
        <f t="shared" si="8"/>
        <v>68.5</v>
      </c>
    </row>
    <row r="560" spans="1:21" x14ac:dyDescent="0.2">
      <c r="A560" t="s">
        <v>22</v>
      </c>
      <c r="B560" s="3">
        <v>44994</v>
      </c>
      <c r="C560" s="10" t="str">
        <f>TEXT(data[[#This Row],[Date]],"mmmm")</f>
        <v>March</v>
      </c>
      <c r="D560" t="s">
        <v>16</v>
      </c>
      <c r="E560" t="s">
        <v>13</v>
      </c>
      <c r="F560" t="s">
        <v>14</v>
      </c>
      <c r="G560" t="s">
        <v>21</v>
      </c>
      <c r="H560" s="11">
        <v>1427.4</v>
      </c>
      <c r="I560" s="11">
        <v>16.986060000000002</v>
      </c>
      <c r="J560" s="13">
        <f>data[[#This Row],[Clicks]]/data[[#This Row],[Impressions]]</f>
        <v>1.1900000000000001E-2</v>
      </c>
      <c r="K560" s="1">
        <v>0.85099999999999998</v>
      </c>
      <c r="L560" s="2">
        <v>14.455137060000002</v>
      </c>
      <c r="M560">
        <v>3</v>
      </c>
      <c r="N560" s="1">
        <f>IF(data[[#This Row],[Conversions]]=0,0,data[[#This Row],[Spend, Dollars]]/data[[#This Row],[Conversions]])</f>
        <v>4.818379020000001</v>
      </c>
      <c r="O560" s="13">
        <f>data[[#This Row],[Conversions]]/data[[#This Row],[Clicks]]</f>
        <v>0.17661541287385066</v>
      </c>
      <c r="P560" s="11">
        <v>28.799999999999997</v>
      </c>
      <c r="Q560" s="11">
        <f>IF(data[[#This Row],[Spend, Dollars]]=0,0,data[[#This Row],[Total conversion value, Dollars]]/data[[#This Row],[Spend, Dollars]])</f>
        <v>1.992371285063415</v>
      </c>
      <c r="R560" s="2">
        <v>81</v>
      </c>
      <c r="S560" s="2">
        <v>3</v>
      </c>
      <c r="T560" s="2">
        <v>0</v>
      </c>
      <c r="U560" s="2">
        <f t="shared" si="8"/>
        <v>84</v>
      </c>
    </row>
    <row r="561" spans="1:21" x14ac:dyDescent="0.2">
      <c r="A561" t="s">
        <v>22</v>
      </c>
      <c r="B561" s="3">
        <v>44995</v>
      </c>
      <c r="C561" s="10" t="str">
        <f>TEXT(data[[#This Row],[Date]],"mmmm")</f>
        <v>March</v>
      </c>
      <c r="D561" t="s">
        <v>16</v>
      </c>
      <c r="E561" t="s">
        <v>13</v>
      </c>
      <c r="F561" t="s">
        <v>14</v>
      </c>
      <c r="G561" t="s">
        <v>21</v>
      </c>
      <c r="H561" s="11">
        <v>1230</v>
      </c>
      <c r="I561" s="11">
        <v>19.065000000000001</v>
      </c>
      <c r="J561" s="13">
        <f>data[[#This Row],[Clicks]]/data[[#This Row],[Impressions]]</f>
        <v>1.5500000000000002E-2</v>
      </c>
      <c r="K561" s="1">
        <v>0.21849999999999997</v>
      </c>
      <c r="L561" s="2">
        <v>4.1657025000000001</v>
      </c>
      <c r="M561">
        <v>6</v>
      </c>
      <c r="N561" s="1">
        <f>IF(data[[#This Row],[Conversions]]=0,0,data[[#This Row],[Spend, Dollars]]/data[[#This Row],[Conversions]])</f>
        <v>0.69428374999999998</v>
      </c>
      <c r="O561" s="13">
        <f>data[[#This Row],[Conversions]]/data[[#This Row],[Clicks]]</f>
        <v>0.3147128245476003</v>
      </c>
      <c r="P561" s="11">
        <v>38.4</v>
      </c>
      <c r="Q561" s="11">
        <f>IF(data[[#This Row],[Spend, Dollars]]=0,0,data[[#This Row],[Total conversion value, Dollars]]/data[[#This Row],[Spend, Dollars]])</f>
        <v>9.2181330759937836</v>
      </c>
      <c r="R561" s="2">
        <v>68</v>
      </c>
      <c r="S561" s="2">
        <v>29</v>
      </c>
      <c r="T561" s="2">
        <v>7.5</v>
      </c>
      <c r="U561" s="2">
        <f t="shared" si="8"/>
        <v>104.5</v>
      </c>
    </row>
    <row r="562" spans="1:21" x14ac:dyDescent="0.2">
      <c r="A562" t="s">
        <v>22</v>
      </c>
      <c r="B562" s="3">
        <v>44996</v>
      </c>
      <c r="C562" s="10" t="str">
        <f>TEXT(data[[#This Row],[Date]],"mmmm")</f>
        <v>March</v>
      </c>
      <c r="D562" t="s">
        <v>16</v>
      </c>
      <c r="E562" t="s">
        <v>13</v>
      </c>
      <c r="F562" t="s">
        <v>14</v>
      </c>
      <c r="G562" t="s">
        <v>21</v>
      </c>
      <c r="H562" s="11">
        <v>1351.6000000000001</v>
      </c>
      <c r="I562" s="11">
        <v>17.300480000000004</v>
      </c>
      <c r="J562" s="13">
        <f>data[[#This Row],[Clicks]]/data[[#This Row],[Impressions]]</f>
        <v>1.2800000000000002E-2</v>
      </c>
      <c r="K562" s="1">
        <v>0.34499999999999992</v>
      </c>
      <c r="L562" s="2">
        <v>5.9686655999999996</v>
      </c>
      <c r="M562">
        <v>5</v>
      </c>
      <c r="N562" s="1">
        <f>IF(data[[#This Row],[Conversions]]=0,0,data[[#This Row],[Spend, Dollars]]/data[[#This Row],[Conversions]])</f>
        <v>1.1937331199999999</v>
      </c>
      <c r="O562" s="13">
        <f>data[[#This Row],[Conversions]]/data[[#This Row],[Clicks]]</f>
        <v>0.28900932228469955</v>
      </c>
      <c r="P562" s="11">
        <v>65.855999999999995</v>
      </c>
      <c r="Q562" s="11">
        <f>IF(data[[#This Row],[Spend, Dollars]]=0,0,data[[#This Row],[Total conversion value, Dollars]]/data[[#This Row],[Spend, Dollars]])</f>
        <v>11.033621987467349</v>
      </c>
      <c r="R562" s="2">
        <v>41</v>
      </c>
      <c r="S562" s="2">
        <v>7</v>
      </c>
      <c r="T562" s="2">
        <v>10.5</v>
      </c>
      <c r="U562" s="2">
        <f t="shared" si="8"/>
        <v>58.5</v>
      </c>
    </row>
    <row r="563" spans="1:21" x14ac:dyDescent="0.2">
      <c r="A563" t="s">
        <v>22</v>
      </c>
      <c r="B563" s="3">
        <v>44997</v>
      </c>
      <c r="C563" s="10" t="str">
        <f>TEXT(data[[#This Row],[Date]],"mmmm")</f>
        <v>March</v>
      </c>
      <c r="D563" t="s">
        <v>16</v>
      </c>
      <c r="E563" t="s">
        <v>13</v>
      </c>
      <c r="F563" t="s">
        <v>14</v>
      </c>
      <c r="G563" t="s">
        <v>21</v>
      </c>
      <c r="H563" s="11">
        <v>1829.8000000000002</v>
      </c>
      <c r="I563" s="11">
        <v>28.910840000000007</v>
      </c>
      <c r="J563" s="13">
        <f>data[[#This Row],[Clicks]]/data[[#This Row],[Impressions]]</f>
        <v>1.5800000000000002E-2</v>
      </c>
      <c r="K563" s="1">
        <v>1.1039999999999999</v>
      </c>
      <c r="L563" s="2">
        <v>31.917567360000003</v>
      </c>
      <c r="M563">
        <v>4</v>
      </c>
      <c r="N563" s="1">
        <f>IF(data[[#This Row],[Conversions]]=0,0,data[[#This Row],[Spend, Dollars]]/data[[#This Row],[Conversions]])</f>
        <v>7.9793918400000008</v>
      </c>
      <c r="O563" s="13">
        <f>data[[#This Row],[Conversions]]/data[[#This Row],[Clicks]]</f>
        <v>0.13835640887639372</v>
      </c>
      <c r="P563" s="11">
        <v>158.59199999999998</v>
      </c>
      <c r="Q563" s="11">
        <f>IF(data[[#This Row],[Spend, Dollars]]=0,0,data[[#This Row],[Total conversion value, Dollars]]/data[[#This Row],[Spend, Dollars]])</f>
        <v>4.9687997274739661</v>
      </c>
      <c r="R563" s="2">
        <v>37</v>
      </c>
      <c r="S563" s="2">
        <v>27</v>
      </c>
      <c r="T563" s="2">
        <v>0</v>
      </c>
      <c r="U563" s="2">
        <f t="shared" si="8"/>
        <v>64</v>
      </c>
    </row>
    <row r="564" spans="1:21" x14ac:dyDescent="0.2">
      <c r="A564" t="s">
        <v>22</v>
      </c>
      <c r="B564" s="3">
        <v>44998</v>
      </c>
      <c r="C564" s="10" t="str">
        <f>TEXT(data[[#This Row],[Date]],"mmmm")</f>
        <v>March</v>
      </c>
      <c r="D564" t="s">
        <v>16</v>
      </c>
      <c r="E564" t="s">
        <v>13</v>
      </c>
      <c r="F564" t="s">
        <v>14</v>
      </c>
      <c r="G564" t="s">
        <v>21</v>
      </c>
      <c r="H564" s="11">
        <v>1093.8000000000002</v>
      </c>
      <c r="I564" s="11">
        <v>19.469640000000005</v>
      </c>
      <c r="J564" s="13">
        <f>data[[#This Row],[Clicks]]/data[[#This Row],[Impressions]]</f>
        <v>1.7800000000000003E-2</v>
      </c>
      <c r="K564" s="1">
        <v>0.26449999999999996</v>
      </c>
      <c r="L564" s="2">
        <v>5.1497197800000007</v>
      </c>
      <c r="M564">
        <v>4</v>
      </c>
      <c r="N564" s="1">
        <f>IF(data[[#This Row],[Conversions]]=0,0,data[[#This Row],[Spend, Dollars]]/data[[#This Row],[Conversions]])</f>
        <v>1.2874299450000002</v>
      </c>
      <c r="O564" s="13">
        <f>data[[#This Row],[Conversions]]/data[[#This Row],[Clicks]]</f>
        <v>0.20544807197256851</v>
      </c>
      <c r="P564" s="11">
        <v>94.079999999999984</v>
      </c>
      <c r="Q564" s="11">
        <f>IF(data[[#This Row],[Spend, Dollars]]=0,0,data[[#This Row],[Total conversion value, Dollars]]/data[[#This Row],[Spend, Dollars]])</f>
        <v>18.268955209054106</v>
      </c>
      <c r="R564" s="2">
        <v>38</v>
      </c>
      <c r="S564" s="2">
        <v>25</v>
      </c>
      <c r="T564" s="2">
        <v>6</v>
      </c>
      <c r="U564" s="2">
        <f t="shared" si="8"/>
        <v>69</v>
      </c>
    </row>
    <row r="565" spans="1:21" x14ac:dyDescent="0.2">
      <c r="A565" t="s">
        <v>22</v>
      </c>
      <c r="B565" s="3">
        <v>44999</v>
      </c>
      <c r="C565" s="10" t="str">
        <f>TEXT(data[[#This Row],[Date]],"mmmm")</f>
        <v>March</v>
      </c>
      <c r="D565" t="s">
        <v>16</v>
      </c>
      <c r="E565" t="s">
        <v>13</v>
      </c>
      <c r="F565" t="s">
        <v>14</v>
      </c>
      <c r="G565" t="s">
        <v>21</v>
      </c>
      <c r="H565" s="11">
        <v>1425</v>
      </c>
      <c r="I565" s="11">
        <v>24.082499999999996</v>
      </c>
      <c r="J565" s="13">
        <f>data[[#This Row],[Clicks]]/data[[#This Row],[Impressions]]</f>
        <v>1.6899999999999998E-2</v>
      </c>
      <c r="K565" s="1">
        <v>0.77049999999999996</v>
      </c>
      <c r="L565" s="2">
        <v>18.555566249999995</v>
      </c>
      <c r="M565">
        <v>5</v>
      </c>
      <c r="N565" s="1">
        <f>IF(data[[#This Row],[Conversions]]=0,0,data[[#This Row],[Spend, Dollars]]/data[[#This Row],[Conversions]])</f>
        <v>3.711113249999999</v>
      </c>
      <c r="O565" s="13">
        <f>data[[#This Row],[Conversions]]/data[[#This Row],[Clicks]]</f>
        <v>0.20761964081802142</v>
      </c>
      <c r="P565" s="11">
        <v>5.7600000000000007</v>
      </c>
      <c r="Q565" s="11">
        <f>IF(data[[#This Row],[Spend, Dollars]]=0,0,data[[#This Row],[Total conversion value, Dollars]]/data[[#This Row],[Spend, Dollars]])</f>
        <v>0.31041898276750257</v>
      </c>
      <c r="R565" s="2">
        <v>77</v>
      </c>
      <c r="S565" s="2">
        <v>4</v>
      </c>
      <c r="T565" s="2">
        <v>10.5</v>
      </c>
      <c r="U565" s="2">
        <f t="shared" si="8"/>
        <v>91.5</v>
      </c>
    </row>
    <row r="566" spans="1:21" x14ac:dyDescent="0.2">
      <c r="A566" t="s">
        <v>22</v>
      </c>
      <c r="B566" s="3">
        <v>45000</v>
      </c>
      <c r="C566" s="10" t="str">
        <f>TEXT(data[[#This Row],[Date]],"mmmm")</f>
        <v>March</v>
      </c>
      <c r="D566" t="s">
        <v>16</v>
      </c>
      <c r="E566" t="s">
        <v>13</v>
      </c>
      <c r="F566" t="s">
        <v>14</v>
      </c>
      <c r="G566" t="s">
        <v>21</v>
      </c>
      <c r="H566" s="11">
        <v>1259.4000000000001</v>
      </c>
      <c r="I566" s="11">
        <v>15.868440000000001</v>
      </c>
      <c r="J566" s="13">
        <f>data[[#This Row],[Clicks]]/data[[#This Row],[Impressions]]</f>
        <v>1.26E-2</v>
      </c>
      <c r="K566" s="1">
        <v>1.1040000000000001</v>
      </c>
      <c r="L566" s="2">
        <v>17.518757760000003</v>
      </c>
      <c r="M566">
        <v>3</v>
      </c>
      <c r="N566" s="1">
        <f>IF(data[[#This Row],[Conversions]]=0,0,data[[#This Row],[Spend, Dollars]]/data[[#This Row],[Conversions]])</f>
        <v>5.8395859200000011</v>
      </c>
      <c r="O566" s="13">
        <f>data[[#This Row],[Conversions]]/data[[#This Row],[Clicks]]</f>
        <v>0.18905450063144202</v>
      </c>
      <c r="P566" s="11">
        <v>24.96</v>
      </c>
      <c r="Q566" s="11">
        <f>IF(data[[#This Row],[Spend, Dollars]]=0,0,data[[#This Row],[Total conversion value, Dollars]]/data[[#This Row],[Spend, Dollars]])</f>
        <v>1.4247585554833311</v>
      </c>
      <c r="R566" s="2">
        <v>47</v>
      </c>
      <c r="S566" s="2">
        <v>4</v>
      </c>
      <c r="T566" s="2">
        <v>7.5</v>
      </c>
      <c r="U566" s="2">
        <f t="shared" si="8"/>
        <v>58.5</v>
      </c>
    </row>
    <row r="567" spans="1:21" x14ac:dyDescent="0.2">
      <c r="A567" t="s">
        <v>22</v>
      </c>
      <c r="B567" s="3">
        <v>45001</v>
      </c>
      <c r="C567" s="10" t="str">
        <f>TEXT(data[[#This Row],[Date]],"mmmm")</f>
        <v>March</v>
      </c>
      <c r="D567" t="s">
        <v>16</v>
      </c>
      <c r="E567" t="s">
        <v>13</v>
      </c>
      <c r="F567" t="s">
        <v>14</v>
      </c>
      <c r="G567" t="s">
        <v>21</v>
      </c>
      <c r="H567" s="11">
        <v>1030.5999999999999</v>
      </c>
      <c r="I567" s="11">
        <v>21.642600000000002</v>
      </c>
      <c r="J567" s="13">
        <f>data[[#This Row],[Clicks]]/data[[#This Row],[Impressions]]</f>
        <v>2.1000000000000005E-2</v>
      </c>
      <c r="K567" s="1">
        <v>0.19550000000000001</v>
      </c>
      <c r="L567" s="2">
        <v>4.2311283000000008</v>
      </c>
      <c r="M567">
        <v>1</v>
      </c>
      <c r="N567" s="1">
        <f>IF(data[[#This Row],[Conversions]]=0,0,data[[#This Row],[Spend, Dollars]]/data[[#This Row],[Conversions]])</f>
        <v>4.2311283000000008</v>
      </c>
      <c r="O567" s="13">
        <f>data[[#This Row],[Conversions]]/data[[#This Row],[Clicks]]</f>
        <v>4.6205169434356312E-2</v>
      </c>
      <c r="P567" s="11">
        <v>28.799999999999997</v>
      </c>
      <c r="Q567" s="11">
        <f>IF(data[[#This Row],[Spend, Dollars]]=0,0,data[[#This Row],[Total conversion value, Dollars]]/data[[#This Row],[Spend, Dollars]])</f>
        <v>6.8066950368770405</v>
      </c>
      <c r="R567" s="2">
        <v>48</v>
      </c>
      <c r="S567" s="2">
        <v>8</v>
      </c>
      <c r="T567" s="2">
        <v>10.5</v>
      </c>
      <c r="U567" s="2">
        <f t="shared" si="8"/>
        <v>66.5</v>
      </c>
    </row>
    <row r="568" spans="1:21" x14ac:dyDescent="0.2">
      <c r="A568" t="s">
        <v>22</v>
      </c>
      <c r="B568" s="3">
        <v>45002</v>
      </c>
      <c r="C568" s="10" t="str">
        <f>TEXT(data[[#This Row],[Date]],"mmmm")</f>
        <v>March</v>
      </c>
      <c r="D568" t="s">
        <v>16</v>
      </c>
      <c r="E568" t="s">
        <v>13</v>
      </c>
      <c r="F568" t="s">
        <v>14</v>
      </c>
      <c r="G568" t="s">
        <v>21</v>
      </c>
      <c r="H568" s="11">
        <v>1803.8000000000002</v>
      </c>
      <c r="I568" s="11">
        <v>31.205740000000002</v>
      </c>
      <c r="J568" s="13">
        <f>data[[#This Row],[Clicks]]/data[[#This Row],[Impressions]]</f>
        <v>1.7299999999999999E-2</v>
      </c>
      <c r="K568" s="1">
        <v>0.63249999999999995</v>
      </c>
      <c r="L568" s="2">
        <v>19.737630549999999</v>
      </c>
      <c r="M568">
        <v>6</v>
      </c>
      <c r="N568" s="1">
        <f>IF(data[[#This Row],[Conversions]]=0,0,data[[#This Row],[Spend, Dollars]]/data[[#This Row],[Conversions]])</f>
        <v>3.2896050916666666</v>
      </c>
      <c r="O568" s="13">
        <f>data[[#This Row],[Conversions]]/data[[#This Row],[Clicks]]</f>
        <v>0.19227231913103165</v>
      </c>
      <c r="P568" s="11">
        <v>9.6</v>
      </c>
      <c r="Q568" s="11">
        <f>IF(data[[#This Row],[Spend, Dollars]]=0,0,data[[#This Row],[Total conversion value, Dollars]]/data[[#This Row],[Spend, Dollars]])</f>
        <v>0.48638057013383507</v>
      </c>
      <c r="R568" s="2">
        <v>66</v>
      </c>
      <c r="S568" s="2">
        <v>18</v>
      </c>
      <c r="T568" s="2">
        <v>0</v>
      </c>
      <c r="U568" s="2">
        <f t="shared" si="8"/>
        <v>84</v>
      </c>
    </row>
    <row r="569" spans="1:21" x14ac:dyDescent="0.2">
      <c r="A569" t="s">
        <v>22</v>
      </c>
      <c r="B569" s="3">
        <v>45003</v>
      </c>
      <c r="C569" s="10" t="str">
        <f>TEXT(data[[#This Row],[Date]],"mmmm")</f>
        <v>March</v>
      </c>
      <c r="D569" t="s">
        <v>16</v>
      </c>
      <c r="E569" t="s">
        <v>13</v>
      </c>
      <c r="F569" t="s">
        <v>14</v>
      </c>
      <c r="G569" t="s">
        <v>21</v>
      </c>
      <c r="H569" s="11">
        <v>1461.2</v>
      </c>
      <c r="I569" s="11">
        <v>20.310680000000001</v>
      </c>
      <c r="J569" s="13">
        <f>data[[#This Row],[Clicks]]/data[[#This Row],[Impressions]]</f>
        <v>1.3900000000000001E-2</v>
      </c>
      <c r="K569" s="1">
        <v>0.83949999999999991</v>
      </c>
      <c r="L569" s="2">
        <v>17.05081586</v>
      </c>
      <c r="M569">
        <v>2</v>
      </c>
      <c r="N569" s="1">
        <f>IF(data[[#This Row],[Conversions]]=0,0,data[[#This Row],[Spend, Dollars]]/data[[#This Row],[Conversions]])</f>
        <v>8.5254079300000001</v>
      </c>
      <c r="O569" s="13">
        <f>data[[#This Row],[Conversions]]/data[[#This Row],[Clicks]]</f>
        <v>9.8470361405920429E-2</v>
      </c>
      <c r="P569" s="11">
        <v>26.880000000000003</v>
      </c>
      <c r="Q569" s="11">
        <f>IF(data[[#This Row],[Spend, Dollars]]=0,0,data[[#This Row],[Total conversion value, Dollars]]/data[[#This Row],[Spend, Dollars]])</f>
        <v>1.576464154014974</v>
      </c>
      <c r="R569" s="2">
        <v>35</v>
      </c>
      <c r="S569" s="2">
        <v>28</v>
      </c>
      <c r="T569" s="2">
        <v>4.5</v>
      </c>
      <c r="U569" s="2">
        <f t="shared" si="8"/>
        <v>67.5</v>
      </c>
    </row>
    <row r="570" spans="1:21" x14ac:dyDescent="0.2">
      <c r="A570" t="s">
        <v>22</v>
      </c>
      <c r="B570" s="3">
        <v>45004</v>
      </c>
      <c r="C570" s="10" t="str">
        <f>TEXT(data[[#This Row],[Date]],"mmmm")</f>
        <v>March</v>
      </c>
      <c r="D570" t="s">
        <v>16</v>
      </c>
      <c r="E570" t="s">
        <v>13</v>
      </c>
      <c r="F570" t="s">
        <v>14</v>
      </c>
      <c r="G570" t="s">
        <v>21</v>
      </c>
      <c r="H570" s="11">
        <v>1698.2</v>
      </c>
      <c r="I570" s="11">
        <v>32.605440000000002</v>
      </c>
      <c r="J570" s="13">
        <f>data[[#This Row],[Clicks]]/data[[#This Row],[Impressions]]</f>
        <v>1.9200000000000002E-2</v>
      </c>
      <c r="K570" s="1">
        <v>0.43699999999999989</v>
      </c>
      <c r="L570" s="2">
        <v>14.248577279999997</v>
      </c>
      <c r="M570">
        <v>3</v>
      </c>
      <c r="N570" s="1">
        <f>IF(data[[#This Row],[Conversions]]=0,0,data[[#This Row],[Spend, Dollars]]/data[[#This Row],[Conversions]])</f>
        <v>4.7495257599999992</v>
      </c>
      <c r="O570" s="13">
        <f>data[[#This Row],[Conversions]]/data[[#This Row],[Clicks]]</f>
        <v>9.2009186197149914E-2</v>
      </c>
      <c r="P570" s="11">
        <v>39.360000000000007</v>
      </c>
      <c r="Q570" s="11">
        <f>IF(data[[#This Row],[Spend, Dollars]]=0,0,data[[#This Row],[Total conversion value, Dollars]]/data[[#This Row],[Spend, Dollars]])</f>
        <v>2.7623810592828546</v>
      </c>
      <c r="R570" s="2">
        <v>55</v>
      </c>
      <c r="S570" s="2">
        <v>23</v>
      </c>
      <c r="T570" s="2">
        <v>9</v>
      </c>
      <c r="U570" s="2">
        <f t="shared" si="8"/>
        <v>87</v>
      </c>
    </row>
    <row r="571" spans="1:21" x14ac:dyDescent="0.2">
      <c r="A571" t="s">
        <v>22</v>
      </c>
      <c r="B571" s="3">
        <v>45005</v>
      </c>
      <c r="C571" s="10" t="str">
        <f>TEXT(data[[#This Row],[Date]],"mmmm")</f>
        <v>March</v>
      </c>
      <c r="D571" t="s">
        <v>16</v>
      </c>
      <c r="E571" t="s">
        <v>13</v>
      </c>
      <c r="F571" t="s">
        <v>14</v>
      </c>
      <c r="G571" t="s">
        <v>21</v>
      </c>
      <c r="H571" s="11">
        <v>1237.8000000000002</v>
      </c>
      <c r="I571" s="11">
        <v>21.290160000000004</v>
      </c>
      <c r="J571" s="13">
        <f>data[[#This Row],[Clicks]]/data[[#This Row],[Impressions]]</f>
        <v>1.72E-2</v>
      </c>
      <c r="K571" s="1">
        <v>0.40250000000000002</v>
      </c>
      <c r="L571" s="2">
        <v>8.5692894000000024</v>
      </c>
      <c r="M571">
        <v>3</v>
      </c>
      <c r="N571" s="1">
        <f>IF(data[[#This Row],[Conversions]]=0,0,data[[#This Row],[Spend, Dollars]]/data[[#This Row],[Conversions]])</f>
        <v>2.8564298000000008</v>
      </c>
      <c r="O571" s="13">
        <f>data[[#This Row],[Conversions]]/data[[#This Row],[Clicks]]</f>
        <v>0.14091016695036579</v>
      </c>
      <c r="P571" s="11">
        <v>115.58399999999999</v>
      </c>
      <c r="Q571" s="11">
        <f>IF(data[[#This Row],[Spend, Dollars]]=0,0,data[[#This Row],[Total conversion value, Dollars]]/data[[#This Row],[Spend, Dollars]])</f>
        <v>13.488166241648923</v>
      </c>
      <c r="R571" s="2">
        <v>75</v>
      </c>
      <c r="S571" s="2">
        <v>23</v>
      </c>
      <c r="T571" s="2">
        <v>10.5</v>
      </c>
      <c r="U571" s="2">
        <f t="shared" si="8"/>
        <v>108.5</v>
      </c>
    </row>
    <row r="572" spans="1:21" x14ac:dyDescent="0.2">
      <c r="A572" t="s">
        <v>22</v>
      </c>
      <c r="B572" s="3">
        <v>45006</v>
      </c>
      <c r="C572" s="10" t="str">
        <f>TEXT(data[[#This Row],[Date]],"mmmm")</f>
        <v>March</v>
      </c>
      <c r="D572" t="s">
        <v>16</v>
      </c>
      <c r="E572" t="s">
        <v>13</v>
      </c>
      <c r="F572" t="s">
        <v>14</v>
      </c>
      <c r="G572" t="s">
        <v>21</v>
      </c>
      <c r="H572" s="11">
        <v>1925</v>
      </c>
      <c r="I572" s="11">
        <v>30.607500000000002</v>
      </c>
      <c r="J572" s="13">
        <f>data[[#This Row],[Clicks]]/data[[#This Row],[Impressions]]</f>
        <v>1.5900000000000001E-2</v>
      </c>
      <c r="K572" s="1">
        <v>0.71299999999999997</v>
      </c>
      <c r="L572" s="2">
        <v>21.823147500000001</v>
      </c>
      <c r="M572">
        <v>1</v>
      </c>
      <c r="N572" s="1">
        <f>IF(data[[#This Row],[Conversions]]=0,0,data[[#This Row],[Spend, Dollars]]/data[[#This Row],[Conversions]])</f>
        <v>21.823147500000001</v>
      </c>
      <c r="O572" s="13">
        <f>data[[#This Row],[Conversions]]/data[[#This Row],[Clicks]]</f>
        <v>3.2671730784938333E-2</v>
      </c>
      <c r="P572" s="11">
        <v>39.360000000000007</v>
      </c>
      <c r="Q572" s="11">
        <f>IF(data[[#This Row],[Spend, Dollars]]=0,0,data[[#This Row],[Total conversion value, Dollars]]/data[[#This Row],[Spend, Dollars]])</f>
        <v>1.8035895142989802</v>
      </c>
      <c r="R572" s="2">
        <v>34</v>
      </c>
      <c r="S572" s="2">
        <v>24</v>
      </c>
      <c r="T572" s="2">
        <v>4.5</v>
      </c>
      <c r="U572" s="2">
        <f t="shared" si="8"/>
        <v>62.5</v>
      </c>
    </row>
    <row r="573" spans="1:21" x14ac:dyDescent="0.2">
      <c r="A573" t="s">
        <v>22</v>
      </c>
      <c r="B573" s="3">
        <v>45007</v>
      </c>
      <c r="C573" s="10" t="str">
        <f>TEXT(data[[#This Row],[Date]],"mmmm")</f>
        <v>March</v>
      </c>
      <c r="D573" t="s">
        <v>16</v>
      </c>
      <c r="E573" t="s">
        <v>13</v>
      </c>
      <c r="F573" t="s">
        <v>14</v>
      </c>
      <c r="G573" t="s">
        <v>21</v>
      </c>
      <c r="H573" s="11">
        <v>955</v>
      </c>
      <c r="I573" s="11">
        <v>17.476500000000005</v>
      </c>
      <c r="J573" s="13">
        <f>data[[#This Row],[Clicks]]/data[[#This Row],[Impressions]]</f>
        <v>1.8300000000000004E-2</v>
      </c>
      <c r="K573" s="1">
        <v>1.3454999999999999</v>
      </c>
      <c r="L573" s="2">
        <v>23.514630750000006</v>
      </c>
      <c r="M573">
        <v>4</v>
      </c>
      <c r="N573" s="1">
        <f>IF(data[[#This Row],[Conversions]]=0,0,data[[#This Row],[Spend, Dollars]]/data[[#This Row],[Conversions]])</f>
        <v>5.8786576875000014</v>
      </c>
      <c r="O573" s="13">
        <f>data[[#This Row],[Conversions]]/data[[#This Row],[Clicks]]</f>
        <v>0.22887878007610213</v>
      </c>
      <c r="P573" s="11">
        <v>90.047999999999988</v>
      </c>
      <c r="Q573" s="11">
        <f>IF(data[[#This Row],[Spend, Dollars]]=0,0,data[[#This Row],[Total conversion value, Dollars]]/data[[#This Row],[Spend, Dollars]])</f>
        <v>3.8294456314182166</v>
      </c>
      <c r="R573" s="2">
        <v>80</v>
      </c>
      <c r="S573" s="2">
        <v>19</v>
      </c>
      <c r="T573" s="2">
        <v>7.5</v>
      </c>
      <c r="U573" s="2">
        <f t="shared" si="8"/>
        <v>106.5</v>
      </c>
    </row>
    <row r="574" spans="1:21" x14ac:dyDescent="0.2">
      <c r="A574" t="s">
        <v>22</v>
      </c>
      <c r="B574" s="3">
        <v>45008</v>
      </c>
      <c r="C574" s="10" t="str">
        <f>TEXT(data[[#This Row],[Date]],"mmmm")</f>
        <v>March</v>
      </c>
      <c r="D574" t="s">
        <v>16</v>
      </c>
      <c r="E574" t="s">
        <v>13</v>
      </c>
      <c r="F574" t="s">
        <v>14</v>
      </c>
      <c r="G574" t="s">
        <v>21</v>
      </c>
      <c r="H574" s="11">
        <v>1179</v>
      </c>
      <c r="I574" s="11">
        <v>21.929400000000005</v>
      </c>
      <c r="J574" s="13">
        <f>data[[#This Row],[Clicks]]/data[[#This Row],[Impressions]]</f>
        <v>1.8600000000000005E-2</v>
      </c>
      <c r="K574" s="1">
        <v>1.4029999999999998</v>
      </c>
      <c r="L574" s="2">
        <v>30.766948200000002</v>
      </c>
      <c r="M574">
        <v>6</v>
      </c>
      <c r="N574" s="1">
        <f>IF(data[[#This Row],[Conversions]]=0,0,data[[#This Row],[Spend, Dollars]]/data[[#This Row],[Conversions]])</f>
        <v>5.1278247000000006</v>
      </c>
      <c r="O574" s="13">
        <f>data[[#This Row],[Conversions]]/data[[#This Row],[Clicks]]</f>
        <v>0.27360529699854985</v>
      </c>
      <c r="P574" s="11">
        <v>61.151999999999987</v>
      </c>
      <c r="Q574" s="11">
        <f>IF(data[[#This Row],[Spend, Dollars]]=0,0,data[[#This Row],[Total conversion value, Dollars]]/data[[#This Row],[Spend, Dollars]])</f>
        <v>1.9875874461933141</v>
      </c>
      <c r="R574" s="2">
        <v>74</v>
      </c>
      <c r="S574" s="2">
        <v>3</v>
      </c>
      <c r="T574" s="2">
        <v>1.5</v>
      </c>
      <c r="U574" s="2">
        <f t="shared" si="8"/>
        <v>78.5</v>
      </c>
    </row>
    <row r="575" spans="1:21" x14ac:dyDescent="0.2">
      <c r="A575" t="s">
        <v>22</v>
      </c>
      <c r="B575" s="3">
        <v>45009</v>
      </c>
      <c r="C575" s="10" t="str">
        <f>TEXT(data[[#This Row],[Date]],"mmmm")</f>
        <v>March</v>
      </c>
      <c r="D575" t="s">
        <v>16</v>
      </c>
      <c r="E575" t="s">
        <v>13</v>
      </c>
      <c r="F575" t="s">
        <v>14</v>
      </c>
      <c r="G575" t="s">
        <v>21</v>
      </c>
      <c r="H575" s="11">
        <v>1703</v>
      </c>
      <c r="I575" s="11">
        <v>30.143100000000011</v>
      </c>
      <c r="J575" s="13">
        <f>data[[#This Row],[Clicks]]/data[[#This Row],[Impressions]]</f>
        <v>1.7700000000000007E-2</v>
      </c>
      <c r="K575" s="1">
        <v>0.13800000000000001</v>
      </c>
      <c r="L575" s="2">
        <v>4.1597478000000017</v>
      </c>
      <c r="M575">
        <v>3</v>
      </c>
      <c r="N575" s="1">
        <f>IF(data[[#This Row],[Conversions]]=0,0,data[[#This Row],[Spend, Dollars]]/data[[#This Row],[Conversions]])</f>
        <v>1.3865826000000006</v>
      </c>
      <c r="O575" s="13">
        <f>data[[#This Row],[Conversions]]/data[[#This Row],[Clicks]]</f>
        <v>9.9525264488390344E-2</v>
      </c>
      <c r="P575" s="11">
        <v>258.048</v>
      </c>
      <c r="Q575" s="11">
        <f>IF(data[[#This Row],[Spend, Dollars]]=0,0,data[[#This Row],[Total conversion value, Dollars]]/data[[#This Row],[Spend, Dollars]])</f>
        <v>62.034530074154951</v>
      </c>
      <c r="R575" s="2">
        <v>60</v>
      </c>
      <c r="S575" s="2">
        <v>31</v>
      </c>
      <c r="T575" s="2">
        <v>4.5</v>
      </c>
      <c r="U575" s="2">
        <f t="shared" si="8"/>
        <v>95.5</v>
      </c>
    </row>
    <row r="576" spans="1:21" x14ac:dyDescent="0.2">
      <c r="A576" t="s">
        <v>22</v>
      </c>
      <c r="B576" s="3">
        <v>45010</v>
      </c>
      <c r="C576" s="10" t="str">
        <f>TEXT(data[[#This Row],[Date]],"mmmm")</f>
        <v>March</v>
      </c>
      <c r="D576" t="s">
        <v>16</v>
      </c>
      <c r="E576" t="s">
        <v>13</v>
      </c>
      <c r="F576" t="s">
        <v>14</v>
      </c>
      <c r="G576" t="s">
        <v>21</v>
      </c>
      <c r="H576" s="11">
        <v>1588</v>
      </c>
      <c r="I576" s="11">
        <v>28.266400000000004</v>
      </c>
      <c r="J576" s="13">
        <f>data[[#This Row],[Clicks]]/data[[#This Row],[Impressions]]</f>
        <v>1.7800000000000003E-2</v>
      </c>
      <c r="K576" s="1">
        <v>0.86249999999999993</v>
      </c>
      <c r="L576" s="2">
        <v>24.379770000000001</v>
      </c>
      <c r="M576">
        <v>1</v>
      </c>
      <c r="N576" s="1">
        <f>IF(data[[#This Row],[Conversions]]=0,0,data[[#This Row],[Spend, Dollars]]/data[[#This Row],[Conversions]])</f>
        <v>24.379770000000001</v>
      </c>
      <c r="O576" s="13">
        <f>data[[#This Row],[Conversions]]/data[[#This Row],[Clicks]]</f>
        <v>3.5377692242379639E-2</v>
      </c>
      <c r="P576" s="11">
        <v>117.6</v>
      </c>
      <c r="Q576" s="11">
        <f>IF(data[[#This Row],[Spend, Dollars]]=0,0,data[[#This Row],[Total conversion value, Dollars]]/data[[#This Row],[Spend, Dollars]])</f>
        <v>4.8236714292218501</v>
      </c>
      <c r="R576" s="2">
        <v>63</v>
      </c>
      <c r="S576" s="2">
        <v>26</v>
      </c>
      <c r="T576" s="2">
        <v>7.5</v>
      </c>
      <c r="U576" s="2">
        <f t="shared" si="8"/>
        <v>96.5</v>
      </c>
    </row>
    <row r="577" spans="1:21" x14ac:dyDescent="0.2">
      <c r="A577" t="s">
        <v>22</v>
      </c>
      <c r="B577" s="3">
        <v>45011</v>
      </c>
      <c r="C577" s="10" t="str">
        <f>TEXT(data[[#This Row],[Date]],"mmmm")</f>
        <v>March</v>
      </c>
      <c r="D577" t="s">
        <v>16</v>
      </c>
      <c r="E577" t="s">
        <v>13</v>
      </c>
      <c r="F577" t="s">
        <v>14</v>
      </c>
      <c r="G577" t="s">
        <v>21</v>
      </c>
      <c r="H577" s="11">
        <v>1677.4</v>
      </c>
      <c r="I577" s="11">
        <v>23.148120000000002</v>
      </c>
      <c r="J577" s="13">
        <f>data[[#This Row],[Clicks]]/data[[#This Row],[Impressions]]</f>
        <v>1.38E-2</v>
      </c>
      <c r="K577" s="1">
        <v>0.28749999999999992</v>
      </c>
      <c r="L577" s="2">
        <v>6.6550844999999992</v>
      </c>
      <c r="M577">
        <v>2</v>
      </c>
      <c r="N577" s="1">
        <f>IF(data[[#This Row],[Conversions]]=0,0,data[[#This Row],[Spend, Dollars]]/data[[#This Row],[Conversions]])</f>
        <v>3.3275422499999996</v>
      </c>
      <c r="O577" s="13">
        <f>data[[#This Row],[Conversions]]/data[[#This Row],[Clicks]]</f>
        <v>8.6400105062527752E-2</v>
      </c>
      <c r="P577" s="11">
        <v>115.58399999999999</v>
      </c>
      <c r="Q577" s="11">
        <f>IF(data[[#This Row],[Spend, Dollars]]=0,0,data[[#This Row],[Total conversion value, Dollars]]/data[[#This Row],[Spend, Dollars]])</f>
        <v>17.367773467038624</v>
      </c>
      <c r="R577" s="2">
        <v>29</v>
      </c>
      <c r="S577" s="2">
        <v>25</v>
      </c>
      <c r="T577" s="2">
        <v>12</v>
      </c>
      <c r="U577" s="2">
        <f t="shared" si="8"/>
        <v>66</v>
      </c>
    </row>
    <row r="578" spans="1:21" x14ac:dyDescent="0.2">
      <c r="A578" t="s">
        <v>22</v>
      </c>
      <c r="B578" s="3">
        <v>45012</v>
      </c>
      <c r="C578" s="10" t="str">
        <f>TEXT(data[[#This Row],[Date]],"mmmm")</f>
        <v>March</v>
      </c>
      <c r="D578" t="s">
        <v>16</v>
      </c>
      <c r="E578" t="s">
        <v>13</v>
      </c>
      <c r="F578" t="s">
        <v>14</v>
      </c>
      <c r="G578" t="s">
        <v>21</v>
      </c>
      <c r="H578" s="11">
        <v>1505.8</v>
      </c>
      <c r="I578" s="11">
        <v>25.899760000000001</v>
      </c>
      <c r="J578" s="13">
        <f>data[[#This Row],[Clicks]]/data[[#This Row],[Impressions]]</f>
        <v>1.72E-2</v>
      </c>
      <c r="K578" s="1">
        <v>1.1270000000000002</v>
      </c>
      <c r="L578" s="2">
        <v>29.189029520000005</v>
      </c>
      <c r="M578">
        <v>2</v>
      </c>
      <c r="N578" s="1">
        <f>IF(data[[#This Row],[Conversions]]=0,0,data[[#This Row],[Spend, Dollars]]/data[[#This Row],[Conversions]])</f>
        <v>14.594514760000003</v>
      </c>
      <c r="O578" s="13">
        <f>data[[#This Row],[Conversions]]/data[[#This Row],[Clicks]]</f>
        <v>7.7220792779546993E-2</v>
      </c>
      <c r="P578" s="11">
        <v>84.671999999999997</v>
      </c>
      <c r="Q578" s="11">
        <f>IF(data[[#This Row],[Spend, Dollars]]=0,0,data[[#This Row],[Total conversion value, Dollars]]/data[[#This Row],[Spend, Dollars]])</f>
        <v>2.9008158678925473</v>
      </c>
      <c r="R578" s="2">
        <v>74</v>
      </c>
      <c r="S578" s="2">
        <v>7</v>
      </c>
      <c r="T578" s="2">
        <v>4.5</v>
      </c>
      <c r="U578" s="2">
        <f t="shared" si="8"/>
        <v>85.5</v>
      </c>
    </row>
    <row r="579" spans="1:21" x14ac:dyDescent="0.2">
      <c r="A579" t="s">
        <v>22</v>
      </c>
      <c r="B579" s="3">
        <v>45013</v>
      </c>
      <c r="C579" s="10" t="str">
        <f>TEXT(data[[#This Row],[Date]],"mmmm")</f>
        <v>March</v>
      </c>
      <c r="D579" t="s">
        <v>16</v>
      </c>
      <c r="E579" t="s">
        <v>13</v>
      </c>
      <c r="F579" t="s">
        <v>14</v>
      </c>
      <c r="G579" t="s">
        <v>21</v>
      </c>
      <c r="H579" s="11">
        <v>1633</v>
      </c>
      <c r="I579" s="11">
        <v>18.452900000000003</v>
      </c>
      <c r="J579" s="13">
        <f>data[[#This Row],[Clicks]]/data[[#This Row],[Impressions]]</f>
        <v>1.1300000000000003E-2</v>
      </c>
      <c r="K579" s="1">
        <v>0.58649999999999991</v>
      </c>
      <c r="L579" s="2">
        <v>10.82262585</v>
      </c>
      <c r="M579">
        <v>3</v>
      </c>
      <c r="N579" s="1">
        <f>IF(data[[#This Row],[Conversions]]=0,0,data[[#This Row],[Spend, Dollars]]/data[[#This Row],[Conversions]])</f>
        <v>3.6075419499999999</v>
      </c>
      <c r="O579" s="13">
        <f>data[[#This Row],[Conversions]]/data[[#This Row],[Clicks]]</f>
        <v>0.1625760720537151</v>
      </c>
      <c r="P579" s="11">
        <v>216.38399999999999</v>
      </c>
      <c r="Q579" s="11">
        <f>IF(data[[#This Row],[Spend, Dollars]]=0,0,data[[#This Row],[Total conversion value, Dollars]]/data[[#This Row],[Spend, Dollars]])</f>
        <v>19.993669096488262</v>
      </c>
      <c r="R579" s="2">
        <v>65</v>
      </c>
      <c r="S579" s="2">
        <v>1</v>
      </c>
      <c r="T579" s="2">
        <v>9</v>
      </c>
      <c r="U579" s="2">
        <f t="shared" ref="U579:U642" si="9">SUM(R579:T579)</f>
        <v>75</v>
      </c>
    </row>
    <row r="580" spans="1:21" x14ac:dyDescent="0.2">
      <c r="A580" t="s">
        <v>22</v>
      </c>
      <c r="B580" s="3">
        <v>45014</v>
      </c>
      <c r="C580" s="10" t="str">
        <f>TEXT(data[[#This Row],[Date]],"mmmm")</f>
        <v>March</v>
      </c>
      <c r="D580" t="s">
        <v>16</v>
      </c>
      <c r="E580" t="s">
        <v>13</v>
      </c>
      <c r="F580" t="s">
        <v>14</v>
      </c>
      <c r="G580" t="s">
        <v>21</v>
      </c>
      <c r="H580" s="11">
        <v>1441</v>
      </c>
      <c r="I580" s="11">
        <v>28.675900000000002</v>
      </c>
      <c r="J580" s="13">
        <f>data[[#This Row],[Clicks]]/data[[#This Row],[Impressions]]</f>
        <v>1.9900000000000001E-2</v>
      </c>
      <c r="K580" s="1">
        <v>0.4830000000000001</v>
      </c>
      <c r="L580" s="2">
        <v>13.850459700000004</v>
      </c>
      <c r="M580">
        <v>6</v>
      </c>
      <c r="N580" s="1">
        <f>IF(data[[#This Row],[Conversions]]=0,0,data[[#This Row],[Spend, Dollars]]/data[[#This Row],[Conversions]])</f>
        <v>2.3084099500000006</v>
      </c>
      <c r="O580" s="13">
        <f>data[[#This Row],[Conversions]]/data[[#This Row],[Clicks]]</f>
        <v>0.20923493246942554</v>
      </c>
      <c r="P580" s="11">
        <v>50.4</v>
      </c>
      <c r="Q580" s="11">
        <f>IF(data[[#This Row],[Spend, Dollars]]=0,0,data[[#This Row],[Total conversion value, Dollars]]/data[[#This Row],[Spend, Dollars]])</f>
        <v>3.6388683907726169</v>
      </c>
      <c r="R580" s="2">
        <v>63</v>
      </c>
      <c r="S580" s="2">
        <v>13</v>
      </c>
      <c r="T580" s="2">
        <v>6</v>
      </c>
      <c r="U580" s="2">
        <f t="shared" si="9"/>
        <v>82</v>
      </c>
    </row>
    <row r="581" spans="1:21" x14ac:dyDescent="0.2">
      <c r="A581" t="s">
        <v>22</v>
      </c>
      <c r="B581" s="3">
        <v>45015</v>
      </c>
      <c r="C581" s="10" t="str">
        <f>TEXT(data[[#This Row],[Date]],"mmmm")</f>
        <v>March</v>
      </c>
      <c r="D581" t="s">
        <v>16</v>
      </c>
      <c r="E581" t="s">
        <v>13</v>
      </c>
      <c r="F581" t="s">
        <v>14</v>
      </c>
      <c r="G581" t="s">
        <v>21</v>
      </c>
      <c r="H581" s="11">
        <v>1709.4</v>
      </c>
      <c r="I581" s="11">
        <v>33.16236</v>
      </c>
      <c r="J581" s="13">
        <f>data[[#This Row],[Clicks]]/data[[#This Row],[Impressions]]</f>
        <v>1.9399999999999997E-2</v>
      </c>
      <c r="K581" s="1">
        <v>0.51749999999999996</v>
      </c>
      <c r="L581" s="2">
        <v>17.161521299999997</v>
      </c>
      <c r="M581">
        <v>1</v>
      </c>
      <c r="N581" s="1">
        <f>IF(data[[#This Row],[Conversions]]=0,0,data[[#This Row],[Spend, Dollars]]/data[[#This Row],[Conversions]])</f>
        <v>17.161521299999997</v>
      </c>
      <c r="O581" s="13">
        <f>data[[#This Row],[Conversions]]/data[[#This Row],[Clicks]]</f>
        <v>3.0154669329927063E-2</v>
      </c>
      <c r="P581" s="11">
        <v>79.295999999999992</v>
      </c>
      <c r="Q581" s="11">
        <f>IF(data[[#This Row],[Spend, Dollars]]=0,0,data[[#This Row],[Total conversion value, Dollars]]/data[[#This Row],[Spend, Dollars]])</f>
        <v>4.6205693897312008</v>
      </c>
      <c r="R581" s="2">
        <v>80</v>
      </c>
      <c r="S581" s="2">
        <v>10</v>
      </c>
      <c r="T581" s="2">
        <v>12</v>
      </c>
      <c r="U581" s="2">
        <f t="shared" si="9"/>
        <v>102</v>
      </c>
    </row>
    <row r="582" spans="1:21" x14ac:dyDescent="0.2">
      <c r="A582" t="s">
        <v>22</v>
      </c>
      <c r="B582" s="3">
        <v>45016</v>
      </c>
      <c r="C582" s="10" t="str">
        <f>TEXT(data[[#This Row],[Date]],"mmmm")</f>
        <v>March</v>
      </c>
      <c r="D582" t="s">
        <v>16</v>
      </c>
      <c r="E582" t="s">
        <v>13</v>
      </c>
      <c r="F582" t="s">
        <v>14</v>
      </c>
      <c r="G582" t="s">
        <v>21</v>
      </c>
      <c r="H582" s="11">
        <v>1294.8</v>
      </c>
      <c r="I582" s="11">
        <v>27.708720000000003</v>
      </c>
      <c r="J582" s="13">
        <f>data[[#This Row],[Clicks]]/data[[#This Row],[Impressions]]</f>
        <v>2.1400000000000002E-2</v>
      </c>
      <c r="K582" s="1">
        <v>0.78200000000000003</v>
      </c>
      <c r="L582" s="2">
        <v>21.668219040000004</v>
      </c>
      <c r="M582">
        <v>5</v>
      </c>
      <c r="N582" s="1">
        <f>IF(data[[#This Row],[Conversions]]=0,0,data[[#This Row],[Spend, Dollars]]/data[[#This Row],[Conversions]])</f>
        <v>4.3336438080000006</v>
      </c>
      <c r="O582" s="13">
        <f>data[[#This Row],[Conversions]]/data[[#This Row],[Clicks]]</f>
        <v>0.18044860967955212</v>
      </c>
      <c r="P582" s="11">
        <v>53.76</v>
      </c>
      <c r="Q582" s="11">
        <f>IF(data[[#This Row],[Spend, Dollars]]=0,0,data[[#This Row],[Total conversion value, Dollars]]/data[[#This Row],[Spend, Dollars]])</f>
        <v>2.4810530067449412</v>
      </c>
      <c r="R582" s="2">
        <v>53</v>
      </c>
      <c r="S582" s="2">
        <v>26</v>
      </c>
      <c r="T582" s="2">
        <v>9</v>
      </c>
      <c r="U582" s="2">
        <f t="shared" si="9"/>
        <v>88</v>
      </c>
    </row>
    <row r="583" spans="1:21" x14ac:dyDescent="0.2">
      <c r="A583" t="s">
        <v>22</v>
      </c>
      <c r="B583" s="3">
        <v>45017</v>
      </c>
      <c r="C583" s="10" t="str">
        <f>TEXT(data[[#This Row],[Date]],"mmmm")</f>
        <v>April</v>
      </c>
      <c r="D583" t="s">
        <v>16</v>
      </c>
      <c r="E583" t="s">
        <v>13</v>
      </c>
      <c r="F583" t="s">
        <v>14</v>
      </c>
      <c r="G583" t="s">
        <v>21</v>
      </c>
      <c r="H583" s="11">
        <v>1148.5999999999999</v>
      </c>
      <c r="I583" s="11">
        <v>18.262740000000004</v>
      </c>
      <c r="J583" s="13">
        <f>data[[#This Row],[Clicks]]/data[[#This Row],[Impressions]]</f>
        <v>1.5900000000000004E-2</v>
      </c>
      <c r="K583" s="1">
        <v>1.2649999999999999</v>
      </c>
      <c r="L583" s="2">
        <v>23.102366100000005</v>
      </c>
      <c r="M583">
        <v>1</v>
      </c>
      <c r="N583" s="1">
        <f>IF(data[[#This Row],[Conversions]]=0,0,data[[#This Row],[Spend, Dollars]]/data[[#This Row],[Conversions]])</f>
        <v>23.102366100000005</v>
      </c>
      <c r="O583" s="13">
        <f>data[[#This Row],[Conversions]]/data[[#This Row],[Clicks]]</f>
        <v>5.4756296152713109E-2</v>
      </c>
      <c r="P583" s="11">
        <v>67.2</v>
      </c>
      <c r="Q583" s="11">
        <f>IF(data[[#This Row],[Spend, Dollars]]=0,0,data[[#This Row],[Total conversion value, Dollars]]/data[[#This Row],[Spend, Dollars]])</f>
        <v>2.9087929655828626</v>
      </c>
      <c r="R583" s="2">
        <v>42</v>
      </c>
      <c r="S583" s="2">
        <v>2</v>
      </c>
      <c r="T583" s="2">
        <v>4.5</v>
      </c>
      <c r="U583" s="2">
        <f t="shared" si="9"/>
        <v>48.5</v>
      </c>
    </row>
    <row r="584" spans="1:21" x14ac:dyDescent="0.2">
      <c r="A584" t="s">
        <v>22</v>
      </c>
      <c r="B584" s="3">
        <v>45018</v>
      </c>
      <c r="C584" s="10" t="str">
        <f>TEXT(data[[#This Row],[Date]],"mmmm")</f>
        <v>April</v>
      </c>
      <c r="D584" t="s">
        <v>16</v>
      </c>
      <c r="E584" t="s">
        <v>13</v>
      </c>
      <c r="F584" t="s">
        <v>14</v>
      </c>
      <c r="G584" t="s">
        <v>21</v>
      </c>
      <c r="H584" s="11">
        <v>1167.8000000000002</v>
      </c>
      <c r="I584" s="11">
        <v>24.290240000000011</v>
      </c>
      <c r="J584" s="13">
        <f>data[[#This Row],[Clicks]]/data[[#This Row],[Impressions]]</f>
        <v>2.0800000000000006E-2</v>
      </c>
      <c r="K584" s="1">
        <v>1.4604999999999997</v>
      </c>
      <c r="L584" s="2">
        <v>35.475895520000009</v>
      </c>
      <c r="M584">
        <v>1</v>
      </c>
      <c r="N584" s="1">
        <f>IF(data[[#This Row],[Conversions]]=0,0,data[[#This Row],[Spend, Dollars]]/data[[#This Row],[Conversions]])</f>
        <v>35.475895520000009</v>
      </c>
      <c r="O584" s="13">
        <f>data[[#This Row],[Conversions]]/data[[#This Row],[Clicks]]</f>
        <v>4.1168798661519998E-2</v>
      </c>
      <c r="P584" s="11">
        <v>52.8</v>
      </c>
      <c r="Q584" s="11">
        <f>IF(data[[#This Row],[Spend, Dollars]]=0,0,data[[#This Row],[Total conversion value, Dollars]]/data[[#This Row],[Spend, Dollars]])</f>
        <v>1.4883345219638866</v>
      </c>
      <c r="R584" s="2">
        <v>73</v>
      </c>
      <c r="S584" s="2">
        <v>17</v>
      </c>
      <c r="T584" s="2">
        <v>12</v>
      </c>
      <c r="U584" s="2">
        <f t="shared" si="9"/>
        <v>102</v>
      </c>
    </row>
    <row r="585" spans="1:21" x14ac:dyDescent="0.2">
      <c r="A585" t="s">
        <v>22</v>
      </c>
      <c r="B585" s="3">
        <v>45019</v>
      </c>
      <c r="C585" s="10" t="str">
        <f>TEXT(data[[#This Row],[Date]],"mmmm")</f>
        <v>April</v>
      </c>
      <c r="D585" t="s">
        <v>16</v>
      </c>
      <c r="E585" t="s">
        <v>13</v>
      </c>
      <c r="F585" t="s">
        <v>14</v>
      </c>
      <c r="G585" t="s">
        <v>21</v>
      </c>
      <c r="H585" s="11">
        <v>1534</v>
      </c>
      <c r="I585" s="11">
        <v>26.231400000000001</v>
      </c>
      <c r="J585" s="13">
        <f>data[[#This Row],[Clicks]]/data[[#This Row],[Impressions]]</f>
        <v>1.7100000000000001E-2</v>
      </c>
      <c r="K585" s="1">
        <v>1.196</v>
      </c>
      <c r="L585" s="2">
        <v>31.372754399999998</v>
      </c>
      <c r="M585">
        <v>5</v>
      </c>
      <c r="N585" s="1">
        <f>IF(data[[#This Row],[Conversions]]=0,0,data[[#This Row],[Spend, Dollars]]/data[[#This Row],[Conversions]])</f>
        <v>6.2745508799999996</v>
      </c>
      <c r="O585" s="13">
        <f>data[[#This Row],[Conversions]]/data[[#This Row],[Clicks]]</f>
        <v>0.19061125216343772</v>
      </c>
      <c r="P585" s="11">
        <v>75.263999999999996</v>
      </c>
      <c r="Q585" s="11">
        <f>IF(data[[#This Row],[Spend, Dollars]]=0,0,data[[#This Row],[Total conversion value, Dollars]]/data[[#This Row],[Spend, Dollars]])</f>
        <v>2.3990242947874543</v>
      </c>
      <c r="R585" s="2">
        <v>58</v>
      </c>
      <c r="S585" s="2">
        <v>24</v>
      </c>
      <c r="T585" s="2">
        <v>10.5</v>
      </c>
      <c r="U585" s="2">
        <f t="shared" si="9"/>
        <v>92.5</v>
      </c>
    </row>
    <row r="586" spans="1:21" x14ac:dyDescent="0.2">
      <c r="A586" t="s">
        <v>22</v>
      </c>
      <c r="B586" s="3">
        <v>45020</v>
      </c>
      <c r="C586" s="10" t="str">
        <f>TEXT(data[[#This Row],[Date]],"mmmm")</f>
        <v>April</v>
      </c>
      <c r="D586" t="s">
        <v>16</v>
      </c>
      <c r="E586" t="s">
        <v>13</v>
      </c>
      <c r="F586" t="s">
        <v>14</v>
      </c>
      <c r="G586" t="s">
        <v>21</v>
      </c>
      <c r="H586" s="11">
        <v>1326.2</v>
      </c>
      <c r="I586" s="11">
        <v>23.341120000000007</v>
      </c>
      <c r="J586" s="13">
        <f>data[[#This Row],[Clicks]]/data[[#This Row],[Impressions]]</f>
        <v>1.7600000000000005E-2</v>
      </c>
      <c r="K586" s="1">
        <v>0.56350000000000011</v>
      </c>
      <c r="L586" s="2">
        <v>13.152721120000006</v>
      </c>
      <c r="M586">
        <v>3</v>
      </c>
      <c r="N586" s="1">
        <f>IF(data[[#This Row],[Conversions]]=0,0,data[[#This Row],[Spend, Dollars]]/data[[#This Row],[Conversions]])</f>
        <v>4.3842403733333351</v>
      </c>
      <c r="O586" s="13">
        <f>data[[#This Row],[Conversions]]/data[[#This Row],[Clicks]]</f>
        <v>0.12852853676258891</v>
      </c>
      <c r="P586" s="11">
        <v>17.28</v>
      </c>
      <c r="Q586" s="11">
        <f>IF(data[[#This Row],[Spend, Dollars]]=0,0,data[[#This Row],[Total conversion value, Dollars]]/data[[#This Row],[Spend, Dollars]])</f>
        <v>1.3137965780878651</v>
      </c>
      <c r="R586" s="2">
        <v>45</v>
      </c>
      <c r="S586" s="2">
        <v>25</v>
      </c>
      <c r="T586" s="2">
        <v>9</v>
      </c>
      <c r="U586" s="2">
        <f t="shared" si="9"/>
        <v>79</v>
      </c>
    </row>
    <row r="587" spans="1:21" x14ac:dyDescent="0.2">
      <c r="A587" t="s">
        <v>22</v>
      </c>
      <c r="B587" s="3">
        <v>45021</v>
      </c>
      <c r="C587" s="10" t="str">
        <f>TEXT(data[[#This Row],[Date]],"mmmm")</f>
        <v>April</v>
      </c>
      <c r="D587" t="s">
        <v>16</v>
      </c>
      <c r="E587" t="s">
        <v>13</v>
      </c>
      <c r="F587" t="s">
        <v>14</v>
      </c>
      <c r="G587" t="s">
        <v>21</v>
      </c>
      <c r="H587" s="11">
        <v>1234</v>
      </c>
      <c r="I587" s="11">
        <v>20.484400000000004</v>
      </c>
      <c r="J587" s="13">
        <f>data[[#This Row],[Clicks]]/data[[#This Row],[Impressions]]</f>
        <v>1.6600000000000004E-2</v>
      </c>
      <c r="K587" s="1">
        <v>0.34499999999999997</v>
      </c>
      <c r="L587" s="2">
        <v>7.0671180000000007</v>
      </c>
      <c r="M587">
        <v>4</v>
      </c>
      <c r="N587" s="1">
        <f>IF(data[[#This Row],[Conversions]]=0,0,data[[#This Row],[Spend, Dollars]]/data[[#This Row],[Conversions]])</f>
        <v>1.7667795000000002</v>
      </c>
      <c r="O587" s="13">
        <f>data[[#This Row],[Conversions]]/data[[#This Row],[Clicks]]</f>
        <v>0.19527054734334418</v>
      </c>
      <c r="P587" s="11">
        <v>135.744</v>
      </c>
      <c r="Q587" s="11">
        <f>IF(data[[#This Row],[Spend, Dollars]]=0,0,data[[#This Row],[Total conversion value, Dollars]]/data[[#This Row],[Spend, Dollars]])</f>
        <v>19.207829839547038</v>
      </c>
      <c r="R587" s="2">
        <v>34</v>
      </c>
      <c r="S587" s="2">
        <v>17</v>
      </c>
      <c r="T587" s="2">
        <v>1.5</v>
      </c>
      <c r="U587" s="2">
        <f t="shared" si="9"/>
        <v>52.5</v>
      </c>
    </row>
    <row r="588" spans="1:21" x14ac:dyDescent="0.2">
      <c r="A588" t="s">
        <v>22</v>
      </c>
      <c r="B588" s="3">
        <v>45022</v>
      </c>
      <c r="C588" s="10" t="str">
        <f>TEXT(data[[#This Row],[Date]],"mmmm")</f>
        <v>April</v>
      </c>
      <c r="D588" t="s">
        <v>16</v>
      </c>
      <c r="E588" t="s">
        <v>13</v>
      </c>
      <c r="F588" t="s">
        <v>14</v>
      </c>
      <c r="G588" t="s">
        <v>21</v>
      </c>
      <c r="H588" s="11">
        <v>1368.4</v>
      </c>
      <c r="I588" s="11">
        <v>27.09432000000001</v>
      </c>
      <c r="J588" s="13">
        <f>data[[#This Row],[Clicks]]/data[[#This Row],[Impressions]]</f>
        <v>1.9800000000000005E-2</v>
      </c>
      <c r="K588" s="1">
        <v>0.57499999999999984</v>
      </c>
      <c r="L588" s="2">
        <v>15.579234000000001</v>
      </c>
      <c r="M588">
        <v>4</v>
      </c>
      <c r="N588" s="1">
        <f>IF(data[[#This Row],[Conversions]]=0,0,data[[#This Row],[Spend, Dollars]]/data[[#This Row],[Conversions]])</f>
        <v>3.8948085000000003</v>
      </c>
      <c r="O588" s="13">
        <f>data[[#This Row],[Conversions]]/data[[#This Row],[Clicks]]</f>
        <v>0.14763241889813061</v>
      </c>
      <c r="P588" s="11">
        <v>33.6</v>
      </c>
      <c r="Q588" s="11">
        <f>IF(data[[#This Row],[Spend, Dollars]]=0,0,data[[#This Row],[Total conversion value, Dollars]]/data[[#This Row],[Spend, Dollars]])</f>
        <v>2.1567170760770393</v>
      </c>
      <c r="R588" s="2">
        <v>34</v>
      </c>
      <c r="S588" s="2">
        <v>29</v>
      </c>
      <c r="T588" s="2">
        <v>6</v>
      </c>
      <c r="U588" s="2">
        <f t="shared" si="9"/>
        <v>69</v>
      </c>
    </row>
    <row r="589" spans="1:21" x14ac:dyDescent="0.2">
      <c r="A589" t="s">
        <v>22</v>
      </c>
      <c r="B589" s="3">
        <v>45023</v>
      </c>
      <c r="C589" s="10" t="str">
        <f>TEXT(data[[#This Row],[Date]],"mmmm")</f>
        <v>April</v>
      </c>
      <c r="D589" t="s">
        <v>16</v>
      </c>
      <c r="E589" t="s">
        <v>13</v>
      </c>
      <c r="F589" t="s">
        <v>14</v>
      </c>
      <c r="G589" t="s">
        <v>21</v>
      </c>
      <c r="H589" s="11">
        <v>1754</v>
      </c>
      <c r="I589" s="11">
        <v>32.273600000000009</v>
      </c>
      <c r="J589" s="13">
        <f>data[[#This Row],[Clicks]]/data[[#This Row],[Impressions]]</f>
        <v>1.8400000000000007E-2</v>
      </c>
      <c r="K589" s="1">
        <v>0.82799999999999996</v>
      </c>
      <c r="L589" s="2">
        <v>26.722540800000004</v>
      </c>
      <c r="M589">
        <v>3</v>
      </c>
      <c r="N589" s="1">
        <f>IF(data[[#This Row],[Conversions]]=0,0,data[[#This Row],[Spend, Dollars]]/data[[#This Row],[Conversions]])</f>
        <v>8.9075136000000015</v>
      </c>
      <c r="O589" s="13">
        <f>data[[#This Row],[Conversions]]/data[[#This Row],[Clicks]]</f>
        <v>9.2955232759902806E-2</v>
      </c>
      <c r="P589" s="11">
        <v>151.87199999999999</v>
      </c>
      <c r="Q589" s="11">
        <f>IF(data[[#This Row],[Spend, Dollars]]=0,0,data[[#This Row],[Total conversion value, Dollars]]/data[[#This Row],[Spend, Dollars]])</f>
        <v>5.6832919121223666</v>
      </c>
      <c r="R589" s="2">
        <v>31</v>
      </c>
      <c r="S589" s="2">
        <v>22</v>
      </c>
      <c r="T589" s="2">
        <v>0</v>
      </c>
      <c r="U589" s="2">
        <f t="shared" si="9"/>
        <v>53</v>
      </c>
    </row>
    <row r="590" spans="1:21" x14ac:dyDescent="0.2">
      <c r="A590" t="s">
        <v>22</v>
      </c>
      <c r="B590" s="3">
        <v>45024</v>
      </c>
      <c r="C590" s="10" t="str">
        <f>TEXT(data[[#This Row],[Date]],"mmmm")</f>
        <v>April</v>
      </c>
      <c r="D590" t="s">
        <v>16</v>
      </c>
      <c r="E590" t="s">
        <v>13</v>
      </c>
      <c r="F590" t="s">
        <v>14</v>
      </c>
      <c r="G590" t="s">
        <v>21</v>
      </c>
      <c r="H590" s="11">
        <v>1719.6000000000001</v>
      </c>
      <c r="I590" s="11">
        <v>23.73048</v>
      </c>
      <c r="J590" s="13">
        <f>data[[#This Row],[Clicks]]/data[[#This Row],[Impressions]]</f>
        <v>1.38E-2</v>
      </c>
      <c r="K590" s="1">
        <v>1.012</v>
      </c>
      <c r="L590" s="2">
        <v>24.015245759999999</v>
      </c>
      <c r="M590">
        <v>3</v>
      </c>
      <c r="N590" s="1">
        <f>IF(data[[#This Row],[Conversions]]=0,0,data[[#This Row],[Spend, Dollars]]/data[[#This Row],[Conversions]])</f>
        <v>8.0050819200000003</v>
      </c>
      <c r="O590" s="13">
        <f>data[[#This Row],[Conversions]]/data[[#This Row],[Clicks]]</f>
        <v>0.12641969315412077</v>
      </c>
      <c r="P590" s="11">
        <v>206.304</v>
      </c>
      <c r="Q590" s="11">
        <f>IF(data[[#This Row],[Spend, Dollars]]=0,0,data[[#This Row],[Total conversion value, Dollars]]/data[[#This Row],[Spend, Dollars]])</f>
        <v>8.5905429435005711</v>
      </c>
      <c r="R590" s="2">
        <v>37</v>
      </c>
      <c r="S590" s="2">
        <v>9</v>
      </c>
      <c r="T590" s="2">
        <v>1.5</v>
      </c>
      <c r="U590" s="2">
        <f t="shared" si="9"/>
        <v>47.5</v>
      </c>
    </row>
    <row r="591" spans="1:21" x14ac:dyDescent="0.2">
      <c r="A591" t="s">
        <v>22</v>
      </c>
      <c r="B591" s="3">
        <v>45025</v>
      </c>
      <c r="C591" s="10" t="str">
        <f>TEXT(data[[#This Row],[Date]],"mmmm")</f>
        <v>April</v>
      </c>
      <c r="D591" t="s">
        <v>16</v>
      </c>
      <c r="E591" t="s">
        <v>13</v>
      </c>
      <c r="F591" t="s">
        <v>14</v>
      </c>
      <c r="G591" t="s">
        <v>21</v>
      </c>
      <c r="H591" s="11">
        <v>1507</v>
      </c>
      <c r="I591" s="11">
        <v>19.591000000000008</v>
      </c>
      <c r="J591" s="13">
        <f>data[[#This Row],[Clicks]]/data[[#This Row],[Impressions]]</f>
        <v>1.3000000000000005E-2</v>
      </c>
      <c r="K591" s="1">
        <v>0.79349999999999987</v>
      </c>
      <c r="L591" s="2">
        <v>15.545458500000004</v>
      </c>
      <c r="M591">
        <v>3</v>
      </c>
      <c r="N591" s="1">
        <f>IF(data[[#This Row],[Conversions]]=0,0,data[[#This Row],[Spend, Dollars]]/data[[#This Row],[Conversions]])</f>
        <v>5.1818195000000014</v>
      </c>
      <c r="O591" s="13">
        <f>data[[#This Row],[Conversions]]/data[[#This Row],[Clicks]]</f>
        <v>0.15313153999285381</v>
      </c>
      <c r="P591" s="11">
        <v>40.32</v>
      </c>
      <c r="Q591" s="11">
        <f>IF(data[[#This Row],[Spend, Dollars]]=0,0,data[[#This Row],[Total conversion value, Dollars]]/data[[#This Row],[Spend, Dollars]])</f>
        <v>2.5936835507296223</v>
      </c>
      <c r="R591" s="2">
        <v>52</v>
      </c>
      <c r="S591" s="2">
        <v>14</v>
      </c>
      <c r="T591" s="2">
        <v>9</v>
      </c>
      <c r="U591" s="2">
        <f t="shared" si="9"/>
        <v>75</v>
      </c>
    </row>
    <row r="592" spans="1:21" x14ac:dyDescent="0.2">
      <c r="A592" t="s">
        <v>22</v>
      </c>
      <c r="B592" s="3">
        <v>45026</v>
      </c>
      <c r="C592" s="10" t="str">
        <f>TEXT(data[[#This Row],[Date]],"mmmm")</f>
        <v>April</v>
      </c>
      <c r="D592" t="s">
        <v>16</v>
      </c>
      <c r="E592" t="s">
        <v>13</v>
      </c>
      <c r="F592" t="s">
        <v>14</v>
      </c>
      <c r="G592" t="s">
        <v>21</v>
      </c>
      <c r="H592" s="11">
        <v>1367.2</v>
      </c>
      <c r="I592" s="11">
        <v>21.328320000000001</v>
      </c>
      <c r="J592" s="13">
        <f>data[[#This Row],[Clicks]]/data[[#This Row],[Impressions]]</f>
        <v>1.5600000000000001E-2</v>
      </c>
      <c r="K592" s="1">
        <v>1.0465</v>
      </c>
      <c r="L592" s="2">
        <v>22.320086880000002</v>
      </c>
      <c r="M592">
        <v>1</v>
      </c>
      <c r="N592" s="1">
        <f>IF(data[[#This Row],[Conversions]]=0,0,data[[#This Row],[Spend, Dollars]]/data[[#This Row],[Conversions]])</f>
        <v>22.320086880000002</v>
      </c>
      <c r="O592" s="13">
        <f>data[[#This Row],[Conversions]]/data[[#This Row],[Clicks]]</f>
        <v>4.6886018214280352E-2</v>
      </c>
      <c r="P592" s="11">
        <v>47.039999999999992</v>
      </c>
      <c r="Q592" s="11">
        <f>IF(data[[#This Row],[Spend, Dollars]]=0,0,data[[#This Row],[Total conversion value, Dollars]]/data[[#This Row],[Spend, Dollars]])</f>
        <v>2.1075186782606283</v>
      </c>
      <c r="R592" s="2">
        <v>48</v>
      </c>
      <c r="S592" s="2">
        <v>10</v>
      </c>
      <c r="T592" s="2">
        <v>10.5</v>
      </c>
      <c r="U592" s="2">
        <f t="shared" si="9"/>
        <v>68.5</v>
      </c>
    </row>
    <row r="593" spans="1:21" x14ac:dyDescent="0.2">
      <c r="A593" t="s">
        <v>22</v>
      </c>
      <c r="B593" s="3">
        <v>45027</v>
      </c>
      <c r="C593" s="10" t="str">
        <f>TEXT(data[[#This Row],[Date]],"mmmm")</f>
        <v>April</v>
      </c>
      <c r="D593" t="s">
        <v>16</v>
      </c>
      <c r="E593" t="s">
        <v>13</v>
      </c>
      <c r="F593" t="s">
        <v>14</v>
      </c>
      <c r="G593" t="s">
        <v>21</v>
      </c>
      <c r="H593" s="11">
        <v>1077</v>
      </c>
      <c r="I593" s="11">
        <v>16.801200000000001</v>
      </c>
      <c r="J593" s="13">
        <f>data[[#This Row],[Clicks]]/data[[#This Row],[Impressions]]</f>
        <v>1.5600000000000001E-2</v>
      </c>
      <c r="K593" s="1">
        <v>1.2074999999999998</v>
      </c>
      <c r="L593" s="2">
        <v>20.287448999999999</v>
      </c>
      <c r="M593">
        <v>3</v>
      </c>
      <c r="N593" s="1">
        <f>IF(data[[#This Row],[Conversions]]=0,0,data[[#This Row],[Spend, Dollars]]/data[[#This Row],[Conversions]])</f>
        <v>6.7624829999999996</v>
      </c>
      <c r="O593" s="13">
        <f>data[[#This Row],[Conversions]]/data[[#This Row],[Clicks]]</f>
        <v>0.17855867438040138</v>
      </c>
      <c r="P593" s="11">
        <v>51.072000000000003</v>
      </c>
      <c r="Q593" s="11">
        <f>IF(data[[#This Row],[Spend, Dollars]]=0,0,data[[#This Row],[Total conversion value, Dollars]]/data[[#This Row],[Spend, Dollars]])</f>
        <v>2.5174185280761523</v>
      </c>
      <c r="R593" s="2">
        <v>23</v>
      </c>
      <c r="S593" s="2">
        <v>8</v>
      </c>
      <c r="T593" s="2">
        <v>9</v>
      </c>
      <c r="U593" s="2">
        <f t="shared" si="9"/>
        <v>40</v>
      </c>
    </row>
    <row r="594" spans="1:21" x14ac:dyDescent="0.2">
      <c r="A594" t="s">
        <v>22</v>
      </c>
      <c r="B594" s="3">
        <v>45028</v>
      </c>
      <c r="C594" s="10" t="str">
        <f>TEXT(data[[#This Row],[Date]],"mmmm")</f>
        <v>April</v>
      </c>
      <c r="D594" t="s">
        <v>16</v>
      </c>
      <c r="E594" t="s">
        <v>13</v>
      </c>
      <c r="F594" t="s">
        <v>14</v>
      </c>
      <c r="G594" t="s">
        <v>21</v>
      </c>
      <c r="H594" s="11">
        <v>1062.8000000000002</v>
      </c>
      <c r="I594" s="11">
        <v>19.980640000000001</v>
      </c>
      <c r="J594" s="13">
        <f>data[[#This Row],[Clicks]]/data[[#This Row],[Impressions]]</f>
        <v>1.8799999999999997E-2</v>
      </c>
      <c r="K594" s="1">
        <v>0.41400000000000003</v>
      </c>
      <c r="L594" s="2">
        <v>8.2719849600000011</v>
      </c>
      <c r="M594">
        <v>2</v>
      </c>
      <c r="N594" s="1">
        <f>IF(data[[#This Row],[Conversions]]=0,0,data[[#This Row],[Spend, Dollars]]/data[[#This Row],[Conversions]])</f>
        <v>4.1359924800000005</v>
      </c>
      <c r="O594" s="13">
        <f>data[[#This Row],[Conversions]]/data[[#This Row],[Clicks]]</f>
        <v>0.10009689379319181</v>
      </c>
      <c r="P594" s="11">
        <v>57.599999999999994</v>
      </c>
      <c r="Q594" s="11">
        <f>IF(data[[#This Row],[Spend, Dollars]]=0,0,data[[#This Row],[Total conversion value, Dollars]]/data[[#This Row],[Spend, Dollars]])</f>
        <v>6.9632621769176897</v>
      </c>
      <c r="R594" s="2">
        <v>38</v>
      </c>
      <c r="S594" s="2">
        <v>19</v>
      </c>
      <c r="T594" s="2">
        <v>1.5</v>
      </c>
      <c r="U594" s="2">
        <f t="shared" si="9"/>
        <v>58.5</v>
      </c>
    </row>
    <row r="595" spans="1:21" x14ac:dyDescent="0.2">
      <c r="A595" t="s">
        <v>22</v>
      </c>
      <c r="B595" s="3">
        <v>45029</v>
      </c>
      <c r="C595" s="10" t="str">
        <f>TEXT(data[[#This Row],[Date]],"mmmm")</f>
        <v>April</v>
      </c>
      <c r="D595" t="s">
        <v>16</v>
      </c>
      <c r="E595" t="s">
        <v>13</v>
      </c>
      <c r="F595" t="s">
        <v>14</v>
      </c>
      <c r="G595" t="s">
        <v>21</v>
      </c>
      <c r="H595" s="11">
        <v>1405.2</v>
      </c>
      <c r="I595" s="11">
        <v>23.1858</v>
      </c>
      <c r="J595" s="13">
        <f>data[[#This Row],[Clicks]]/data[[#This Row],[Impressions]]</f>
        <v>1.6500000000000001E-2</v>
      </c>
      <c r="K595" s="1">
        <v>0.621</v>
      </c>
      <c r="L595" s="2">
        <v>14.398381800000001</v>
      </c>
      <c r="M595">
        <v>6</v>
      </c>
      <c r="N595" s="1">
        <f>IF(data[[#This Row],[Conversions]]=0,0,data[[#This Row],[Spend, Dollars]]/data[[#This Row],[Conversions]])</f>
        <v>2.3997303000000003</v>
      </c>
      <c r="O595" s="13">
        <f>data[[#This Row],[Conversions]]/data[[#This Row],[Clicks]]</f>
        <v>0.25877908029914859</v>
      </c>
      <c r="P595" s="11">
        <v>59.135999999999996</v>
      </c>
      <c r="Q595" s="11">
        <f>IF(data[[#This Row],[Spend, Dollars]]=0,0,data[[#This Row],[Total conversion value, Dollars]]/data[[#This Row],[Spend, Dollars]])</f>
        <v>4.107128205198725</v>
      </c>
      <c r="R595" s="2">
        <v>40</v>
      </c>
      <c r="S595" s="2">
        <v>21</v>
      </c>
      <c r="T595" s="2">
        <v>4.5</v>
      </c>
      <c r="U595" s="2">
        <f t="shared" si="9"/>
        <v>65.5</v>
      </c>
    </row>
    <row r="596" spans="1:21" x14ac:dyDescent="0.2">
      <c r="A596" t="s">
        <v>22</v>
      </c>
      <c r="B596" s="3">
        <v>45030</v>
      </c>
      <c r="C596" s="10" t="str">
        <f>TEXT(data[[#This Row],[Date]],"mmmm")</f>
        <v>April</v>
      </c>
      <c r="D596" t="s">
        <v>16</v>
      </c>
      <c r="E596" t="s">
        <v>13</v>
      </c>
      <c r="F596" t="s">
        <v>14</v>
      </c>
      <c r="G596" t="s">
        <v>21</v>
      </c>
      <c r="H596" s="11">
        <v>1245.2</v>
      </c>
      <c r="I596" s="11">
        <v>25.775640000000006</v>
      </c>
      <c r="J596" s="13">
        <f>data[[#This Row],[Clicks]]/data[[#This Row],[Impressions]]</f>
        <v>2.0700000000000003E-2</v>
      </c>
      <c r="K596" s="1">
        <v>0.34499999999999992</v>
      </c>
      <c r="L596" s="2">
        <v>8.8925958000000005</v>
      </c>
      <c r="M596">
        <v>2</v>
      </c>
      <c r="N596" s="1">
        <f>IF(data[[#This Row],[Conversions]]=0,0,data[[#This Row],[Spend, Dollars]]/data[[#This Row],[Conversions]])</f>
        <v>4.4462979000000002</v>
      </c>
      <c r="O596" s="13">
        <f>data[[#This Row],[Conversions]]/data[[#This Row],[Clicks]]</f>
        <v>7.759264173459901E-2</v>
      </c>
      <c r="P596" s="11">
        <v>79.968000000000004</v>
      </c>
      <c r="Q596" s="11">
        <f>IF(data[[#This Row],[Spend, Dollars]]=0,0,data[[#This Row],[Total conversion value, Dollars]]/data[[#This Row],[Spend, Dollars]])</f>
        <v>8.9926498177281378</v>
      </c>
      <c r="R596" s="2">
        <v>57</v>
      </c>
      <c r="S596" s="2">
        <v>22</v>
      </c>
      <c r="T596" s="2">
        <v>0</v>
      </c>
      <c r="U596" s="2">
        <f t="shared" si="9"/>
        <v>79</v>
      </c>
    </row>
    <row r="597" spans="1:21" x14ac:dyDescent="0.2">
      <c r="A597" t="s">
        <v>22</v>
      </c>
      <c r="B597" s="3">
        <v>45031</v>
      </c>
      <c r="C597" s="10" t="str">
        <f>TEXT(data[[#This Row],[Date]],"mmmm")</f>
        <v>April</v>
      </c>
      <c r="D597" t="s">
        <v>16</v>
      </c>
      <c r="E597" t="s">
        <v>13</v>
      </c>
      <c r="F597" t="s">
        <v>14</v>
      </c>
      <c r="G597" t="s">
        <v>21</v>
      </c>
      <c r="H597" s="11">
        <v>1480.4</v>
      </c>
      <c r="I597" s="11">
        <v>25.462880000000002</v>
      </c>
      <c r="J597" s="13">
        <f>data[[#This Row],[Clicks]]/data[[#This Row],[Impressions]]</f>
        <v>1.72E-2</v>
      </c>
      <c r="K597" s="1">
        <v>1.081</v>
      </c>
      <c r="L597" s="2">
        <v>27.52537328</v>
      </c>
      <c r="M597">
        <v>5</v>
      </c>
      <c r="N597" s="1">
        <f>IF(data[[#This Row],[Conversions]]=0,0,data[[#This Row],[Spend, Dollars]]/data[[#This Row],[Conversions]])</f>
        <v>5.5050746559999997</v>
      </c>
      <c r="O597" s="13">
        <f>data[[#This Row],[Conversions]]/data[[#This Row],[Clicks]]</f>
        <v>0.19636427615415064</v>
      </c>
      <c r="P597" s="11">
        <v>106.84799999999998</v>
      </c>
      <c r="Q597" s="11">
        <f>IF(data[[#This Row],[Spend, Dollars]]=0,0,data[[#This Row],[Total conversion value, Dollars]]/data[[#This Row],[Spend, Dollars]])</f>
        <v>3.8818002180423106</v>
      </c>
      <c r="R597" s="2">
        <v>71</v>
      </c>
      <c r="S597" s="2">
        <v>14</v>
      </c>
      <c r="T597" s="2">
        <v>4.5</v>
      </c>
      <c r="U597" s="2">
        <f t="shared" si="9"/>
        <v>89.5</v>
      </c>
    </row>
    <row r="598" spans="1:21" x14ac:dyDescent="0.2">
      <c r="A598" t="s">
        <v>22</v>
      </c>
      <c r="B598" s="3">
        <v>45032</v>
      </c>
      <c r="C598" s="10" t="str">
        <f>TEXT(data[[#This Row],[Date]],"mmmm")</f>
        <v>April</v>
      </c>
      <c r="D598" t="s">
        <v>16</v>
      </c>
      <c r="E598" t="s">
        <v>13</v>
      </c>
      <c r="F598" t="s">
        <v>14</v>
      </c>
      <c r="G598" t="s">
        <v>21</v>
      </c>
      <c r="H598" s="11">
        <v>1650.4</v>
      </c>
      <c r="I598" s="11">
        <v>30.037280000000003</v>
      </c>
      <c r="J598" s="13">
        <f>data[[#This Row],[Clicks]]/data[[#This Row],[Impressions]]</f>
        <v>1.8200000000000001E-2</v>
      </c>
      <c r="K598" s="1">
        <v>0.34499999999999997</v>
      </c>
      <c r="L598" s="2">
        <v>10.3628616</v>
      </c>
      <c r="M598">
        <v>5</v>
      </c>
      <c r="N598" s="1">
        <f>IF(data[[#This Row],[Conversions]]=0,0,data[[#This Row],[Spend, Dollars]]/data[[#This Row],[Conversions]])</f>
        <v>2.0725723199999999</v>
      </c>
      <c r="O598" s="13">
        <f>data[[#This Row],[Conversions]]/data[[#This Row],[Clicks]]</f>
        <v>0.16645981260620135</v>
      </c>
      <c r="P598" s="11">
        <v>66.527999999999992</v>
      </c>
      <c r="Q598" s="11">
        <f>IF(data[[#This Row],[Spend, Dollars]]=0,0,data[[#This Row],[Total conversion value, Dollars]]/data[[#This Row],[Spend, Dollars]])</f>
        <v>6.4198483554002097</v>
      </c>
      <c r="R598" s="2">
        <v>54</v>
      </c>
      <c r="S598" s="2">
        <v>10</v>
      </c>
      <c r="T598" s="2">
        <v>9</v>
      </c>
      <c r="U598" s="2">
        <f t="shared" si="9"/>
        <v>73</v>
      </c>
    </row>
    <row r="599" spans="1:21" x14ac:dyDescent="0.2">
      <c r="A599" t="s">
        <v>22</v>
      </c>
      <c r="B599" s="3">
        <v>45033</v>
      </c>
      <c r="C599" s="10" t="str">
        <f>TEXT(data[[#This Row],[Date]],"mmmm")</f>
        <v>April</v>
      </c>
      <c r="D599" t="s">
        <v>16</v>
      </c>
      <c r="E599" t="s">
        <v>13</v>
      </c>
      <c r="F599" t="s">
        <v>14</v>
      </c>
      <c r="G599" t="s">
        <v>21</v>
      </c>
      <c r="H599" s="11">
        <v>1441.6000000000001</v>
      </c>
      <c r="I599" s="11">
        <v>29.98528000000001</v>
      </c>
      <c r="J599" s="13">
        <f>data[[#This Row],[Clicks]]/data[[#This Row],[Impressions]]</f>
        <v>2.0800000000000006E-2</v>
      </c>
      <c r="K599" s="1">
        <v>0.73599999999999999</v>
      </c>
      <c r="L599" s="2">
        <v>22.069166080000006</v>
      </c>
      <c r="M599">
        <v>2</v>
      </c>
      <c r="N599" s="1">
        <f>IF(data[[#This Row],[Conversions]]=0,0,data[[#This Row],[Spend, Dollars]]/data[[#This Row],[Conversions]])</f>
        <v>11.034583040000003</v>
      </c>
      <c r="O599" s="13">
        <f>data[[#This Row],[Conversions]]/data[[#This Row],[Clicks]]</f>
        <v>6.6699393835908796E-2</v>
      </c>
      <c r="P599" s="11">
        <v>28.799999999999997</v>
      </c>
      <c r="Q599" s="11">
        <f>IF(data[[#This Row],[Spend, Dollars]]=0,0,data[[#This Row],[Total conversion value, Dollars]]/data[[#This Row],[Spend, Dollars]])</f>
        <v>1.3049881402677808</v>
      </c>
      <c r="R599" s="2">
        <v>49</v>
      </c>
      <c r="S599" s="2">
        <v>13</v>
      </c>
      <c r="T599" s="2">
        <v>12</v>
      </c>
      <c r="U599" s="2">
        <f t="shared" si="9"/>
        <v>74</v>
      </c>
    </row>
    <row r="600" spans="1:21" x14ac:dyDescent="0.2">
      <c r="A600" t="s">
        <v>22</v>
      </c>
      <c r="B600" s="3">
        <v>45034</v>
      </c>
      <c r="C600" s="10" t="str">
        <f>TEXT(data[[#This Row],[Date]],"mmmm")</f>
        <v>April</v>
      </c>
      <c r="D600" t="s">
        <v>16</v>
      </c>
      <c r="E600" t="s">
        <v>13</v>
      </c>
      <c r="F600" t="s">
        <v>14</v>
      </c>
      <c r="G600" t="s">
        <v>21</v>
      </c>
      <c r="H600" s="11">
        <v>1564.8000000000002</v>
      </c>
      <c r="I600" s="11">
        <v>23.159040000000001</v>
      </c>
      <c r="J600" s="13">
        <f>data[[#This Row],[Clicks]]/data[[#This Row],[Impressions]]</f>
        <v>1.4799999999999999E-2</v>
      </c>
      <c r="K600" s="1">
        <v>0.74749999999999994</v>
      </c>
      <c r="L600" s="2">
        <v>17.311382399999999</v>
      </c>
      <c r="M600">
        <v>1</v>
      </c>
      <c r="N600" s="1">
        <f>IF(data[[#This Row],[Conversions]]=0,0,data[[#This Row],[Spend, Dollars]]/data[[#This Row],[Conversions]])</f>
        <v>17.311382399999999</v>
      </c>
      <c r="O600" s="13">
        <f>data[[#This Row],[Conversions]]/data[[#This Row],[Clicks]]</f>
        <v>4.3179682750234899E-2</v>
      </c>
      <c r="P600" s="11">
        <v>29.759999999999998</v>
      </c>
      <c r="Q600" s="11">
        <f>IF(data[[#This Row],[Spend, Dollars]]=0,0,data[[#This Row],[Total conversion value, Dollars]]/data[[#This Row],[Spend, Dollars]])</f>
        <v>1.7191001453471444</v>
      </c>
      <c r="R600" s="2">
        <v>67</v>
      </c>
      <c r="S600" s="2">
        <v>28</v>
      </c>
      <c r="T600" s="2">
        <v>9</v>
      </c>
      <c r="U600" s="2">
        <f t="shared" si="9"/>
        <v>104</v>
      </c>
    </row>
    <row r="601" spans="1:21" x14ac:dyDescent="0.2">
      <c r="A601" t="s">
        <v>22</v>
      </c>
      <c r="B601" s="3">
        <v>45035</v>
      </c>
      <c r="C601" s="10" t="str">
        <f>TEXT(data[[#This Row],[Date]],"mmmm")</f>
        <v>April</v>
      </c>
      <c r="D601" t="s">
        <v>16</v>
      </c>
      <c r="E601" t="s">
        <v>13</v>
      </c>
      <c r="F601" t="s">
        <v>14</v>
      </c>
      <c r="G601" t="s">
        <v>21</v>
      </c>
      <c r="H601" s="11">
        <v>1745.6000000000001</v>
      </c>
      <c r="I601" s="11">
        <v>33.515520000000002</v>
      </c>
      <c r="J601" s="13">
        <f>data[[#This Row],[Clicks]]/data[[#This Row],[Impressions]]</f>
        <v>1.9199999999999998E-2</v>
      </c>
      <c r="K601" s="1">
        <v>1.4259999999999999</v>
      </c>
      <c r="L601" s="2">
        <v>47.793131520000003</v>
      </c>
      <c r="M601">
        <v>5</v>
      </c>
      <c r="N601" s="1">
        <f>IF(data[[#This Row],[Conversions]]=0,0,data[[#This Row],[Spend, Dollars]]/data[[#This Row],[Conversions]])</f>
        <v>9.5586263040000006</v>
      </c>
      <c r="O601" s="13">
        <f>data[[#This Row],[Conversions]]/data[[#This Row],[Clicks]]</f>
        <v>0.14918461655973111</v>
      </c>
      <c r="P601" s="11">
        <v>129.024</v>
      </c>
      <c r="Q601" s="11">
        <f>IF(data[[#This Row],[Spend, Dollars]]=0,0,data[[#This Row],[Total conversion value, Dollars]]/data[[#This Row],[Spend, Dollars]])</f>
        <v>2.6996347779807501</v>
      </c>
      <c r="R601" s="2">
        <v>75</v>
      </c>
      <c r="S601" s="2">
        <v>21</v>
      </c>
      <c r="T601" s="2">
        <v>10.5</v>
      </c>
      <c r="U601" s="2">
        <f t="shared" si="9"/>
        <v>106.5</v>
      </c>
    </row>
    <row r="602" spans="1:21" x14ac:dyDescent="0.2">
      <c r="A602" t="s">
        <v>22</v>
      </c>
      <c r="B602" s="3">
        <v>45036</v>
      </c>
      <c r="C602" s="10" t="str">
        <f>TEXT(data[[#This Row],[Date]],"mmmm")</f>
        <v>April</v>
      </c>
      <c r="D602" t="s">
        <v>16</v>
      </c>
      <c r="E602" t="s">
        <v>13</v>
      </c>
      <c r="F602" t="s">
        <v>14</v>
      </c>
      <c r="G602" t="s">
        <v>21</v>
      </c>
      <c r="H602" s="11">
        <v>1165.2</v>
      </c>
      <c r="I602" s="11">
        <v>25.284840000000006</v>
      </c>
      <c r="J602" s="13">
        <f>data[[#This Row],[Clicks]]/data[[#This Row],[Impressions]]</f>
        <v>2.1700000000000004E-2</v>
      </c>
      <c r="K602" s="1">
        <v>1.3454999999999999</v>
      </c>
      <c r="L602" s="2">
        <v>34.020752220000006</v>
      </c>
      <c r="M602">
        <v>1</v>
      </c>
      <c r="N602" s="1">
        <f>IF(data[[#This Row],[Conversions]]=0,0,data[[#This Row],[Spend, Dollars]]/data[[#This Row],[Conversions]])</f>
        <v>34.020752220000006</v>
      </c>
      <c r="O602" s="13">
        <f>data[[#This Row],[Conversions]]/data[[#This Row],[Clicks]]</f>
        <v>3.9549390069306342E-2</v>
      </c>
      <c r="P602" s="11">
        <v>58.56</v>
      </c>
      <c r="Q602" s="11">
        <f>IF(data[[#This Row],[Spend, Dollars]]=0,0,data[[#This Row],[Total conversion value, Dollars]]/data[[#This Row],[Spend, Dollars]])</f>
        <v>1.7213023281000219</v>
      </c>
      <c r="R602" s="2">
        <v>75</v>
      </c>
      <c r="S602" s="2">
        <v>33</v>
      </c>
      <c r="T602" s="2">
        <v>1.5</v>
      </c>
      <c r="U602" s="2">
        <f t="shared" si="9"/>
        <v>109.5</v>
      </c>
    </row>
    <row r="603" spans="1:21" x14ac:dyDescent="0.2">
      <c r="A603" t="s">
        <v>22</v>
      </c>
      <c r="B603" s="3">
        <v>45037</v>
      </c>
      <c r="C603" s="10" t="str">
        <f>TEXT(data[[#This Row],[Date]],"mmmm")</f>
        <v>April</v>
      </c>
      <c r="D603" t="s">
        <v>16</v>
      </c>
      <c r="E603" t="s">
        <v>13</v>
      </c>
      <c r="F603" t="s">
        <v>14</v>
      </c>
      <c r="G603" t="s">
        <v>21</v>
      </c>
      <c r="H603" s="11">
        <v>1741.4</v>
      </c>
      <c r="I603" s="11">
        <v>36.743540000000003</v>
      </c>
      <c r="J603" s="13">
        <f>data[[#This Row],[Clicks]]/data[[#This Row],[Impressions]]</f>
        <v>2.1100000000000001E-2</v>
      </c>
      <c r="K603" s="1">
        <v>1.5754999999999999</v>
      </c>
      <c r="L603" s="2">
        <v>57.889447269999998</v>
      </c>
      <c r="M603">
        <v>2</v>
      </c>
      <c r="N603" s="1">
        <f>IF(data[[#This Row],[Conversions]]=0,0,data[[#This Row],[Spend, Dollars]]/data[[#This Row],[Conversions]])</f>
        <v>28.944723634999999</v>
      </c>
      <c r="O603" s="13">
        <f>data[[#This Row],[Conversions]]/data[[#This Row],[Clicks]]</f>
        <v>5.4431336773756687E-2</v>
      </c>
      <c r="P603" s="11">
        <v>34.56</v>
      </c>
      <c r="Q603" s="11">
        <f>IF(data[[#This Row],[Spend, Dollars]]=0,0,data[[#This Row],[Total conversion value, Dollars]]/data[[#This Row],[Spend, Dollars]])</f>
        <v>0.59699999965123185</v>
      </c>
      <c r="R603" s="2">
        <v>82</v>
      </c>
      <c r="S603" s="2">
        <v>20</v>
      </c>
      <c r="T603" s="2">
        <v>6</v>
      </c>
      <c r="U603" s="2">
        <f t="shared" si="9"/>
        <v>108</v>
      </c>
    </row>
    <row r="604" spans="1:21" x14ac:dyDescent="0.2">
      <c r="A604" t="s">
        <v>22</v>
      </c>
      <c r="B604" s="3">
        <v>45038</v>
      </c>
      <c r="C604" s="10" t="str">
        <f>TEXT(data[[#This Row],[Date]],"mmmm")</f>
        <v>April</v>
      </c>
      <c r="D604" t="s">
        <v>16</v>
      </c>
      <c r="E604" t="s">
        <v>13</v>
      </c>
      <c r="F604" t="s">
        <v>14</v>
      </c>
      <c r="G604" t="s">
        <v>21</v>
      </c>
      <c r="H604" s="11">
        <v>1793.6000000000001</v>
      </c>
      <c r="I604" s="11">
        <v>34.257760000000005</v>
      </c>
      <c r="J604" s="13">
        <f>data[[#This Row],[Clicks]]/data[[#This Row],[Impressions]]</f>
        <v>1.9100000000000002E-2</v>
      </c>
      <c r="K604" s="1">
        <v>1.6329999999999998</v>
      </c>
      <c r="L604" s="2">
        <v>55.942922080000002</v>
      </c>
      <c r="M604">
        <v>2</v>
      </c>
      <c r="N604" s="1">
        <f>IF(data[[#This Row],[Conversions]]=0,0,data[[#This Row],[Spend, Dollars]]/data[[#This Row],[Conversions]])</f>
        <v>27.971461040000001</v>
      </c>
      <c r="O604" s="13">
        <f>data[[#This Row],[Conversions]]/data[[#This Row],[Clicks]]</f>
        <v>5.838093325424662E-2</v>
      </c>
      <c r="P604" s="11">
        <v>92.736000000000004</v>
      </c>
      <c r="Q604" s="11">
        <f>IF(data[[#This Row],[Spend, Dollars]]=0,0,data[[#This Row],[Total conversion value, Dollars]]/data[[#This Row],[Spend, Dollars]])</f>
        <v>1.6576895977543831</v>
      </c>
      <c r="R604" s="2">
        <v>65</v>
      </c>
      <c r="S604" s="2">
        <v>24</v>
      </c>
      <c r="T604" s="2">
        <v>6</v>
      </c>
      <c r="U604" s="2">
        <f t="shared" si="9"/>
        <v>95</v>
      </c>
    </row>
    <row r="605" spans="1:21" x14ac:dyDescent="0.2">
      <c r="A605" t="s">
        <v>22</v>
      </c>
      <c r="B605" s="3">
        <v>45039</v>
      </c>
      <c r="C605" s="10" t="str">
        <f>TEXT(data[[#This Row],[Date]],"mmmm")</f>
        <v>April</v>
      </c>
      <c r="D605" t="s">
        <v>16</v>
      </c>
      <c r="E605" t="s">
        <v>13</v>
      </c>
      <c r="F605" t="s">
        <v>14</v>
      </c>
      <c r="G605" t="s">
        <v>21</v>
      </c>
      <c r="H605" s="11">
        <v>1294.5999999999999</v>
      </c>
      <c r="I605" s="11">
        <v>22.137660000000004</v>
      </c>
      <c r="J605" s="13">
        <f>data[[#This Row],[Clicks]]/data[[#This Row],[Impressions]]</f>
        <v>1.7100000000000004E-2</v>
      </c>
      <c r="K605" s="1">
        <v>1.8054999999999997</v>
      </c>
      <c r="L605" s="2">
        <v>39.96954513</v>
      </c>
      <c r="M605">
        <v>3</v>
      </c>
      <c r="N605" s="1">
        <f>IF(data[[#This Row],[Conversions]]=0,0,data[[#This Row],[Spend, Dollars]]/data[[#This Row],[Conversions]])</f>
        <v>13.32318171</v>
      </c>
      <c r="O605" s="13">
        <f>data[[#This Row],[Conversions]]/data[[#This Row],[Clicks]]</f>
        <v>0.13551567780876567</v>
      </c>
      <c r="P605" s="11">
        <v>47.711999999999996</v>
      </c>
      <c r="Q605" s="11">
        <f>IF(data[[#This Row],[Spend, Dollars]]=0,0,data[[#This Row],[Total conversion value, Dollars]]/data[[#This Row],[Spend, Dollars]])</f>
        <v>1.193708856200836</v>
      </c>
      <c r="R605" s="2">
        <v>62</v>
      </c>
      <c r="S605" s="2">
        <v>24</v>
      </c>
      <c r="T605" s="2">
        <v>4.5</v>
      </c>
      <c r="U605" s="2">
        <f t="shared" si="9"/>
        <v>90.5</v>
      </c>
    </row>
    <row r="606" spans="1:21" x14ac:dyDescent="0.2">
      <c r="A606" t="s">
        <v>22</v>
      </c>
      <c r="B606" s="3">
        <v>45040</v>
      </c>
      <c r="C606" s="10" t="str">
        <f>TEXT(data[[#This Row],[Date]],"mmmm")</f>
        <v>April</v>
      </c>
      <c r="D606" t="s">
        <v>16</v>
      </c>
      <c r="E606" t="s">
        <v>13</v>
      </c>
      <c r="F606" t="s">
        <v>14</v>
      </c>
      <c r="G606" t="s">
        <v>21</v>
      </c>
      <c r="H606" s="11">
        <v>1711.2</v>
      </c>
      <c r="I606" s="11">
        <v>34.224000000000011</v>
      </c>
      <c r="J606" s="13">
        <f>data[[#This Row],[Clicks]]/data[[#This Row],[Impressions]]</f>
        <v>2.0000000000000007E-2</v>
      </c>
      <c r="K606" s="1">
        <v>0.9544999999999999</v>
      </c>
      <c r="L606" s="2">
        <v>32.66680800000001</v>
      </c>
      <c r="M606">
        <v>4</v>
      </c>
      <c r="N606" s="1">
        <f>IF(data[[#This Row],[Conversions]]=0,0,data[[#This Row],[Spend, Dollars]]/data[[#This Row],[Conversions]])</f>
        <v>8.1667020000000026</v>
      </c>
      <c r="O606" s="13">
        <f>data[[#This Row],[Conversions]]/data[[#This Row],[Clicks]]</f>
        <v>0.11687704534829356</v>
      </c>
      <c r="P606" s="11">
        <v>49.92</v>
      </c>
      <c r="Q606" s="11">
        <f>IF(data[[#This Row],[Spend, Dollars]]=0,0,data[[#This Row],[Total conversion value, Dollars]]/data[[#This Row],[Spend, Dollars]])</f>
        <v>1.5281566536895794</v>
      </c>
      <c r="R606" s="2">
        <v>54</v>
      </c>
      <c r="S606" s="2">
        <v>14</v>
      </c>
      <c r="T606" s="2">
        <v>3</v>
      </c>
      <c r="U606" s="2">
        <f t="shared" si="9"/>
        <v>71</v>
      </c>
    </row>
    <row r="607" spans="1:21" x14ac:dyDescent="0.2">
      <c r="A607" t="s">
        <v>22</v>
      </c>
      <c r="B607" s="3">
        <v>45041</v>
      </c>
      <c r="C607" s="10" t="str">
        <f>TEXT(data[[#This Row],[Date]],"mmmm")</f>
        <v>April</v>
      </c>
      <c r="D607" t="s">
        <v>16</v>
      </c>
      <c r="E607" t="s">
        <v>13</v>
      </c>
      <c r="F607" t="s">
        <v>14</v>
      </c>
      <c r="G607" t="s">
        <v>21</v>
      </c>
      <c r="H607" s="11">
        <v>1163</v>
      </c>
      <c r="I607" s="11">
        <v>16.979800000000001</v>
      </c>
      <c r="J607" s="13">
        <f>data[[#This Row],[Clicks]]/data[[#This Row],[Impressions]]</f>
        <v>1.46E-2</v>
      </c>
      <c r="K607" s="1">
        <v>0.41399999999999998</v>
      </c>
      <c r="L607" s="2">
        <v>7.0296371999999998</v>
      </c>
      <c r="M607">
        <v>1</v>
      </c>
      <c r="N607" s="1">
        <f>IF(data[[#This Row],[Conversions]]=0,0,data[[#This Row],[Spend, Dollars]]/data[[#This Row],[Conversions]])</f>
        <v>7.0296371999999998</v>
      </c>
      <c r="O607" s="13">
        <f>data[[#This Row],[Conversions]]/data[[#This Row],[Clicks]]</f>
        <v>5.8893508757464748E-2</v>
      </c>
      <c r="P607" s="11">
        <v>46.080000000000005</v>
      </c>
      <c r="Q607" s="11">
        <f>IF(data[[#This Row],[Spend, Dollars]]=0,0,data[[#This Row],[Total conversion value, Dollars]]/data[[#This Row],[Spend, Dollars]])</f>
        <v>6.5551035834395561</v>
      </c>
      <c r="R607" s="2">
        <v>56</v>
      </c>
      <c r="S607" s="2">
        <v>30</v>
      </c>
      <c r="T607" s="2">
        <v>4.5</v>
      </c>
      <c r="U607" s="2">
        <f t="shared" si="9"/>
        <v>90.5</v>
      </c>
    </row>
    <row r="608" spans="1:21" x14ac:dyDescent="0.2">
      <c r="A608" t="s">
        <v>22</v>
      </c>
      <c r="B608" s="3">
        <v>45042</v>
      </c>
      <c r="C608" s="10" t="str">
        <f>TEXT(data[[#This Row],[Date]],"mmmm")</f>
        <v>April</v>
      </c>
      <c r="D608" t="s">
        <v>16</v>
      </c>
      <c r="E608" t="s">
        <v>13</v>
      </c>
      <c r="F608" t="s">
        <v>14</v>
      </c>
      <c r="G608" t="s">
        <v>21</v>
      </c>
      <c r="H608" s="11">
        <v>1642.8000000000002</v>
      </c>
      <c r="I608" s="11">
        <v>25.4634</v>
      </c>
      <c r="J608" s="13">
        <f>data[[#This Row],[Clicks]]/data[[#This Row],[Impressions]]</f>
        <v>1.5499999999999998E-2</v>
      </c>
      <c r="K608" s="1">
        <v>1.5640000000000001</v>
      </c>
      <c r="L608" s="2">
        <v>39.824757599999998</v>
      </c>
      <c r="M608">
        <v>3</v>
      </c>
      <c r="N608" s="1">
        <f>IF(data[[#This Row],[Conversions]]=0,0,data[[#This Row],[Spend, Dollars]]/data[[#This Row],[Conversions]])</f>
        <v>13.274919199999999</v>
      </c>
      <c r="O608" s="13">
        <f>data[[#This Row],[Conversions]]/data[[#This Row],[Clicks]]</f>
        <v>0.11781615966445957</v>
      </c>
      <c r="P608" s="11">
        <v>45.12</v>
      </c>
      <c r="Q608" s="11">
        <f>IF(data[[#This Row],[Spend, Dollars]]=0,0,data[[#This Row],[Total conversion value, Dollars]]/data[[#This Row],[Spend, Dollars]])</f>
        <v>1.1329635814280512</v>
      </c>
      <c r="R608" s="2">
        <v>82</v>
      </c>
      <c r="S608" s="2">
        <v>35</v>
      </c>
      <c r="T608" s="2">
        <v>1.5</v>
      </c>
      <c r="U608" s="2">
        <f t="shared" si="9"/>
        <v>118.5</v>
      </c>
    </row>
    <row r="609" spans="1:21" x14ac:dyDescent="0.2">
      <c r="A609" t="s">
        <v>22</v>
      </c>
      <c r="B609" s="3">
        <v>45043</v>
      </c>
      <c r="C609" s="10" t="str">
        <f>TEXT(data[[#This Row],[Date]],"mmmm")</f>
        <v>April</v>
      </c>
      <c r="D609" t="s">
        <v>16</v>
      </c>
      <c r="E609" t="s">
        <v>13</v>
      </c>
      <c r="F609" t="s">
        <v>14</v>
      </c>
      <c r="G609" t="s">
        <v>21</v>
      </c>
      <c r="H609" s="11">
        <v>1334</v>
      </c>
      <c r="I609" s="11">
        <v>26.013000000000005</v>
      </c>
      <c r="J609" s="13">
        <f>data[[#This Row],[Clicks]]/data[[#This Row],[Impressions]]</f>
        <v>1.9500000000000003E-2</v>
      </c>
      <c r="K609" s="1">
        <v>1.0350000000000001</v>
      </c>
      <c r="L609" s="2">
        <v>26.923455000000008</v>
      </c>
      <c r="M609">
        <v>4</v>
      </c>
      <c r="N609" s="1">
        <f>IF(data[[#This Row],[Conversions]]=0,0,data[[#This Row],[Spend, Dollars]]/data[[#This Row],[Conversions]])</f>
        <v>6.7308637500000019</v>
      </c>
      <c r="O609" s="13">
        <f>data[[#This Row],[Conversions]]/data[[#This Row],[Clicks]]</f>
        <v>0.15376926921154804</v>
      </c>
      <c r="P609" s="11">
        <v>94.079999999999984</v>
      </c>
      <c r="Q609" s="11">
        <f>IF(data[[#This Row],[Spend, Dollars]]=0,0,data[[#This Row],[Total conversion value, Dollars]]/data[[#This Row],[Spend, Dollars]])</f>
        <v>3.4943509293290909</v>
      </c>
      <c r="R609" s="2">
        <v>44</v>
      </c>
      <c r="S609" s="2">
        <v>26</v>
      </c>
      <c r="T609" s="2">
        <v>7.5</v>
      </c>
      <c r="U609" s="2">
        <f t="shared" si="9"/>
        <v>77.5</v>
      </c>
    </row>
    <row r="610" spans="1:21" x14ac:dyDescent="0.2">
      <c r="A610" t="s">
        <v>22</v>
      </c>
      <c r="B610" s="3">
        <v>45044</v>
      </c>
      <c r="C610" s="10" t="str">
        <f>TEXT(data[[#This Row],[Date]],"mmmm")</f>
        <v>April</v>
      </c>
      <c r="D610" t="s">
        <v>16</v>
      </c>
      <c r="E610" t="s">
        <v>13</v>
      </c>
      <c r="F610" t="s">
        <v>14</v>
      </c>
      <c r="G610" t="s">
        <v>21</v>
      </c>
      <c r="H610" s="11">
        <v>1477</v>
      </c>
      <c r="I610" s="11">
        <v>28.801500000000004</v>
      </c>
      <c r="J610" s="13">
        <f>data[[#This Row],[Clicks]]/data[[#This Row],[Impressions]]</f>
        <v>1.9500000000000003E-2</v>
      </c>
      <c r="K610" s="1">
        <v>0.72449999999999981</v>
      </c>
      <c r="L610" s="2">
        <v>20.866686749999996</v>
      </c>
      <c r="M610">
        <v>0</v>
      </c>
      <c r="N610" s="1">
        <f>IF(data[[#This Row],[Conversions]]=0,0,data[[#This Row],[Spend, Dollars]]/data[[#This Row],[Conversions]])</f>
        <v>0</v>
      </c>
      <c r="O610" s="13">
        <f>data[[#This Row],[Conversions]]/data[[#This Row],[Clicks]]</f>
        <v>0</v>
      </c>
      <c r="P610" s="11">
        <v>41.279999999999994</v>
      </c>
      <c r="Q610" s="11">
        <f>IF(data[[#This Row],[Spend, Dollars]]=0,0,data[[#This Row],[Total conversion value, Dollars]]/data[[#This Row],[Spend, Dollars]])</f>
        <v>1.9782728563747669</v>
      </c>
      <c r="R610" s="2">
        <v>60</v>
      </c>
      <c r="S610" s="2">
        <v>8</v>
      </c>
      <c r="T610" s="2">
        <v>6</v>
      </c>
      <c r="U610" s="2">
        <f t="shared" si="9"/>
        <v>74</v>
      </c>
    </row>
    <row r="611" spans="1:21" x14ac:dyDescent="0.2">
      <c r="A611" t="s">
        <v>22</v>
      </c>
      <c r="B611" s="3">
        <v>45045</v>
      </c>
      <c r="C611" s="10" t="str">
        <f>TEXT(data[[#This Row],[Date]],"mmmm")</f>
        <v>April</v>
      </c>
      <c r="D611" t="s">
        <v>16</v>
      </c>
      <c r="E611" t="s">
        <v>13</v>
      </c>
      <c r="F611" t="s">
        <v>14</v>
      </c>
      <c r="G611" t="s">
        <v>21</v>
      </c>
      <c r="H611" s="11">
        <v>1419.2</v>
      </c>
      <c r="I611" s="11">
        <v>26.680960000000006</v>
      </c>
      <c r="J611" s="13">
        <f>data[[#This Row],[Clicks]]/data[[#This Row],[Impressions]]</f>
        <v>1.8800000000000004E-2</v>
      </c>
      <c r="K611" s="1">
        <v>0.52900000000000003</v>
      </c>
      <c r="L611" s="2">
        <v>14.114227840000003</v>
      </c>
      <c r="M611">
        <v>0</v>
      </c>
      <c r="N611" s="1">
        <f>IF(data[[#This Row],[Conversions]]=0,0,data[[#This Row],[Spend, Dollars]]/data[[#This Row],[Conversions]])</f>
        <v>0</v>
      </c>
      <c r="O611" s="13">
        <f>data[[#This Row],[Conversions]]/data[[#This Row],[Clicks]]</f>
        <v>0</v>
      </c>
      <c r="P611" s="11">
        <v>115.58399999999999</v>
      </c>
      <c r="Q611" s="11">
        <f>IF(data[[#This Row],[Spend, Dollars]]=0,0,data[[#This Row],[Total conversion value, Dollars]]/data[[#This Row],[Spend, Dollars]])</f>
        <v>8.1891833765381499</v>
      </c>
      <c r="R611" s="2">
        <v>55</v>
      </c>
      <c r="S611" s="2">
        <v>21</v>
      </c>
      <c r="T611" s="2">
        <v>7.5</v>
      </c>
      <c r="U611" s="2">
        <f t="shared" si="9"/>
        <v>83.5</v>
      </c>
    </row>
    <row r="612" spans="1:21" x14ac:dyDescent="0.2">
      <c r="A612" t="s">
        <v>22</v>
      </c>
      <c r="B612" s="3">
        <v>45046</v>
      </c>
      <c r="C612" s="10" t="str">
        <f>TEXT(data[[#This Row],[Date]],"mmmm")</f>
        <v>April</v>
      </c>
      <c r="D612" t="s">
        <v>16</v>
      </c>
      <c r="E612" t="s">
        <v>13</v>
      </c>
      <c r="F612" t="s">
        <v>14</v>
      </c>
      <c r="G612" t="s">
        <v>21</v>
      </c>
      <c r="H612" s="11">
        <v>1402.4</v>
      </c>
      <c r="I612" s="11">
        <v>29.169920000000005</v>
      </c>
      <c r="J612" s="13">
        <f>data[[#This Row],[Clicks]]/data[[#This Row],[Impressions]]</f>
        <v>2.0800000000000003E-2</v>
      </c>
      <c r="K612" s="1">
        <v>1.5409999999999999</v>
      </c>
      <c r="L612" s="2">
        <v>44.950846720000008</v>
      </c>
      <c r="M612">
        <v>1</v>
      </c>
      <c r="N612" s="1">
        <f>IF(data[[#This Row],[Conversions]]=0,0,data[[#This Row],[Spend, Dollars]]/data[[#This Row],[Conversions]])</f>
        <v>44.950846720000008</v>
      </c>
      <c r="O612" s="13">
        <f>data[[#This Row],[Conversions]]/data[[#This Row],[Clicks]]</f>
        <v>3.4281890385712402E-2</v>
      </c>
      <c r="P612" s="11">
        <v>111.55200000000001</v>
      </c>
      <c r="Q612" s="11">
        <f>IF(data[[#This Row],[Spend, Dollars]]=0,0,data[[#This Row],[Total conversion value, Dollars]]/data[[#This Row],[Spend, Dollars]])</f>
        <v>2.4816440209649513</v>
      </c>
      <c r="R612" s="2">
        <v>74</v>
      </c>
      <c r="S612" s="2">
        <v>5</v>
      </c>
      <c r="T612" s="2">
        <v>1.5</v>
      </c>
      <c r="U612" s="2">
        <f t="shared" si="9"/>
        <v>80.5</v>
      </c>
    </row>
    <row r="613" spans="1:21" x14ac:dyDescent="0.2">
      <c r="A613" t="s">
        <v>22</v>
      </c>
      <c r="B613" s="3">
        <v>45047</v>
      </c>
      <c r="C613" s="10" t="str">
        <f>TEXT(data[[#This Row],[Date]],"mmmm")</f>
        <v>May</v>
      </c>
      <c r="D613" t="s">
        <v>16</v>
      </c>
      <c r="E613" t="s">
        <v>13</v>
      </c>
      <c r="F613" t="s">
        <v>14</v>
      </c>
      <c r="G613" t="s">
        <v>21</v>
      </c>
      <c r="H613" s="11">
        <v>1935.6000000000001</v>
      </c>
      <c r="I613" s="11">
        <v>28.840440000000005</v>
      </c>
      <c r="J613" s="13">
        <f>data[[#This Row],[Clicks]]/data[[#This Row],[Impressions]]</f>
        <v>1.4900000000000002E-2</v>
      </c>
      <c r="K613" s="1">
        <v>0.79349999999999987</v>
      </c>
      <c r="L613" s="2">
        <v>22.884889139999999</v>
      </c>
      <c r="M613">
        <v>1</v>
      </c>
      <c r="N613" s="1">
        <f>IF(data[[#This Row],[Conversions]]=0,0,data[[#This Row],[Spend, Dollars]]/data[[#This Row],[Conversions]])</f>
        <v>22.884889139999999</v>
      </c>
      <c r="O613" s="13">
        <f>data[[#This Row],[Conversions]]/data[[#This Row],[Clicks]]</f>
        <v>3.4673534800439935E-2</v>
      </c>
      <c r="P613" s="11">
        <v>147.16800000000001</v>
      </c>
      <c r="Q613" s="11">
        <f>IF(data[[#This Row],[Spend, Dollars]]=0,0,data[[#This Row],[Total conversion value, Dollars]]/data[[#This Row],[Spend, Dollars]])</f>
        <v>6.4307936603795151</v>
      </c>
      <c r="R613" s="2">
        <v>68</v>
      </c>
      <c r="S613" s="2">
        <v>12</v>
      </c>
      <c r="T613" s="2">
        <v>3</v>
      </c>
      <c r="U613" s="2">
        <f t="shared" si="9"/>
        <v>83</v>
      </c>
    </row>
    <row r="614" spans="1:21" x14ac:dyDescent="0.2">
      <c r="A614" t="s">
        <v>22</v>
      </c>
      <c r="B614" s="3">
        <v>45048</v>
      </c>
      <c r="C614" s="10" t="str">
        <f>TEXT(data[[#This Row],[Date]],"mmmm")</f>
        <v>May</v>
      </c>
      <c r="D614" t="s">
        <v>16</v>
      </c>
      <c r="E614" t="s">
        <v>13</v>
      </c>
      <c r="F614" t="s">
        <v>14</v>
      </c>
      <c r="G614" t="s">
        <v>21</v>
      </c>
      <c r="H614" s="11">
        <v>1293</v>
      </c>
      <c r="I614" s="11">
        <v>19.265700000000002</v>
      </c>
      <c r="J614" s="13">
        <f>data[[#This Row],[Clicks]]/data[[#This Row],[Impressions]]</f>
        <v>1.4900000000000002E-2</v>
      </c>
      <c r="K614" s="1">
        <v>0.3105</v>
      </c>
      <c r="L614" s="2">
        <v>5.9819998500000011</v>
      </c>
      <c r="M614">
        <v>3</v>
      </c>
      <c r="N614" s="1">
        <f>IF(data[[#This Row],[Conversions]]=0,0,data[[#This Row],[Spend, Dollars]]/data[[#This Row],[Conversions]])</f>
        <v>1.9939999500000003</v>
      </c>
      <c r="O614" s="13">
        <f>data[[#This Row],[Conversions]]/data[[#This Row],[Clicks]]</f>
        <v>0.15571715535900588</v>
      </c>
      <c r="P614" s="11">
        <v>254.01599999999999</v>
      </c>
      <c r="Q614" s="11">
        <f>IF(data[[#This Row],[Spend, Dollars]]=0,0,data[[#This Row],[Total conversion value, Dollars]]/data[[#This Row],[Spend, Dollars]])</f>
        <v>42.463391235290644</v>
      </c>
      <c r="R614" s="2">
        <v>49</v>
      </c>
      <c r="S614" s="2">
        <v>28</v>
      </c>
      <c r="T614" s="2">
        <v>0</v>
      </c>
      <c r="U614" s="2">
        <f t="shared" si="9"/>
        <v>77</v>
      </c>
    </row>
    <row r="615" spans="1:21" x14ac:dyDescent="0.2">
      <c r="A615" t="s">
        <v>22</v>
      </c>
      <c r="B615" s="3">
        <v>45049</v>
      </c>
      <c r="C615" s="10" t="str">
        <f>TEXT(data[[#This Row],[Date]],"mmmm")</f>
        <v>May</v>
      </c>
      <c r="D615" t="s">
        <v>16</v>
      </c>
      <c r="E615" t="s">
        <v>13</v>
      </c>
      <c r="F615" t="s">
        <v>14</v>
      </c>
      <c r="G615" t="s">
        <v>21</v>
      </c>
      <c r="H615" s="11">
        <v>1308.6000000000001</v>
      </c>
      <c r="I615" s="11">
        <v>17.011800000000004</v>
      </c>
      <c r="J615" s="13">
        <f>data[[#This Row],[Clicks]]/data[[#This Row],[Impressions]]</f>
        <v>1.3000000000000003E-2</v>
      </c>
      <c r="K615" s="1">
        <v>0.51750000000000007</v>
      </c>
      <c r="L615" s="2">
        <v>8.8036065000000043</v>
      </c>
      <c r="M615">
        <v>2</v>
      </c>
      <c r="N615" s="1">
        <f>IF(data[[#This Row],[Conversions]]=0,0,data[[#This Row],[Spend, Dollars]]/data[[#This Row],[Conversions]])</f>
        <v>4.4018032500000022</v>
      </c>
      <c r="O615" s="13">
        <f>data[[#This Row],[Conversions]]/data[[#This Row],[Clicks]]</f>
        <v>0.11756545456683005</v>
      </c>
      <c r="P615" s="11">
        <v>48.96</v>
      </c>
      <c r="Q615" s="11">
        <f>IF(data[[#This Row],[Spend, Dollars]]=0,0,data[[#This Row],[Total conversion value, Dollars]]/data[[#This Row],[Spend, Dollars]])</f>
        <v>5.5613571551613505</v>
      </c>
      <c r="R615" s="2">
        <v>67</v>
      </c>
      <c r="S615" s="2">
        <v>35</v>
      </c>
      <c r="T615" s="2">
        <v>1.5</v>
      </c>
      <c r="U615" s="2">
        <f t="shared" si="9"/>
        <v>103.5</v>
      </c>
    </row>
    <row r="616" spans="1:21" x14ac:dyDescent="0.2">
      <c r="A616" t="s">
        <v>22</v>
      </c>
      <c r="B616" s="3">
        <v>45050</v>
      </c>
      <c r="C616" s="10" t="str">
        <f>TEXT(data[[#This Row],[Date]],"mmmm")</f>
        <v>May</v>
      </c>
      <c r="D616" t="s">
        <v>16</v>
      </c>
      <c r="E616" t="s">
        <v>13</v>
      </c>
      <c r="F616" t="s">
        <v>14</v>
      </c>
      <c r="G616" t="s">
        <v>21</v>
      </c>
      <c r="H616" s="11">
        <v>1722.6000000000001</v>
      </c>
      <c r="I616" s="11">
        <v>28.595159999999996</v>
      </c>
      <c r="J616" s="13">
        <f>data[[#This Row],[Clicks]]/data[[#This Row],[Impressions]]</f>
        <v>1.6599999999999997E-2</v>
      </c>
      <c r="K616" s="1">
        <v>0.51749999999999996</v>
      </c>
      <c r="L616" s="2">
        <v>14.797995299999997</v>
      </c>
      <c r="M616">
        <v>1</v>
      </c>
      <c r="N616" s="1">
        <f>IF(data[[#This Row],[Conversions]]=0,0,data[[#This Row],[Spend, Dollars]]/data[[#This Row],[Conversions]])</f>
        <v>14.797995299999997</v>
      </c>
      <c r="O616" s="13">
        <f>data[[#This Row],[Conversions]]/data[[#This Row],[Clicks]]</f>
        <v>3.4970953126333269E-2</v>
      </c>
      <c r="P616" s="11">
        <v>167.328</v>
      </c>
      <c r="Q616" s="11">
        <f>IF(data[[#This Row],[Spend, Dollars]]=0,0,data[[#This Row],[Total conversion value, Dollars]]/data[[#This Row],[Spend, Dollars]])</f>
        <v>11.307477574344144</v>
      </c>
      <c r="R616" s="2">
        <v>53</v>
      </c>
      <c r="S616" s="2">
        <v>21</v>
      </c>
      <c r="T616" s="2">
        <v>0</v>
      </c>
      <c r="U616" s="2">
        <f t="shared" si="9"/>
        <v>74</v>
      </c>
    </row>
    <row r="617" spans="1:21" x14ac:dyDescent="0.2">
      <c r="A617" t="s">
        <v>22</v>
      </c>
      <c r="B617" s="3">
        <v>45051</v>
      </c>
      <c r="C617" s="10" t="str">
        <f>TEXT(data[[#This Row],[Date]],"mmmm")</f>
        <v>May</v>
      </c>
      <c r="D617" t="s">
        <v>16</v>
      </c>
      <c r="E617" t="s">
        <v>13</v>
      </c>
      <c r="F617" t="s">
        <v>14</v>
      </c>
      <c r="G617" t="s">
        <v>21</v>
      </c>
      <c r="H617" s="11">
        <v>1197.8</v>
      </c>
      <c r="I617" s="11">
        <v>14.613159999999999</v>
      </c>
      <c r="J617" s="13">
        <f>data[[#This Row],[Clicks]]/data[[#This Row],[Impressions]]</f>
        <v>1.2199999999999999E-2</v>
      </c>
      <c r="K617" s="1">
        <v>1.5640000000000001</v>
      </c>
      <c r="L617" s="2">
        <v>22.854982239999998</v>
      </c>
      <c r="M617">
        <v>4</v>
      </c>
      <c r="N617" s="1">
        <f>IF(data[[#This Row],[Conversions]]=0,0,data[[#This Row],[Spend, Dollars]]/data[[#This Row],[Conversions]])</f>
        <v>5.7137455599999996</v>
      </c>
      <c r="O617" s="13">
        <f>data[[#This Row],[Conversions]]/data[[#This Row],[Clicks]]</f>
        <v>0.27372587448573754</v>
      </c>
      <c r="P617" s="11">
        <v>151.87199999999999</v>
      </c>
      <c r="Q617" s="11">
        <f>IF(data[[#This Row],[Spend, Dollars]]=0,0,data[[#This Row],[Total conversion value, Dollars]]/data[[#This Row],[Spend, Dollars]])</f>
        <v>6.6450281345744768</v>
      </c>
      <c r="R617" s="2">
        <v>45</v>
      </c>
      <c r="S617" s="2">
        <v>17</v>
      </c>
      <c r="T617" s="2">
        <v>6</v>
      </c>
      <c r="U617" s="2">
        <f t="shared" si="9"/>
        <v>68</v>
      </c>
    </row>
    <row r="618" spans="1:21" x14ac:dyDescent="0.2">
      <c r="A618" t="s">
        <v>22</v>
      </c>
      <c r="B618" s="3">
        <v>45052</v>
      </c>
      <c r="C618" s="10" t="str">
        <f>TEXT(data[[#This Row],[Date]],"mmmm")</f>
        <v>May</v>
      </c>
      <c r="D618" t="s">
        <v>16</v>
      </c>
      <c r="E618" t="s">
        <v>13</v>
      </c>
      <c r="F618" t="s">
        <v>14</v>
      </c>
      <c r="G618" t="s">
        <v>21</v>
      </c>
      <c r="H618" s="11">
        <v>1690.2</v>
      </c>
      <c r="I618" s="11">
        <v>25.183980000000002</v>
      </c>
      <c r="J618" s="13">
        <f>data[[#This Row],[Clicks]]/data[[#This Row],[Impressions]]</f>
        <v>1.49E-2</v>
      </c>
      <c r="K618" s="1">
        <v>1.6214999999999999</v>
      </c>
      <c r="L618" s="2">
        <v>40.835823570000002</v>
      </c>
      <c r="M618">
        <v>0</v>
      </c>
      <c r="N618" s="1">
        <f>IF(data[[#This Row],[Conversions]]=0,0,data[[#This Row],[Spend, Dollars]]/data[[#This Row],[Conversions]])</f>
        <v>0</v>
      </c>
      <c r="O618" s="13">
        <f>data[[#This Row],[Conversions]]/data[[#This Row],[Clicks]]</f>
        <v>0</v>
      </c>
      <c r="P618" s="11">
        <v>118.94399999999999</v>
      </c>
      <c r="Q618" s="11">
        <f>IF(data[[#This Row],[Spend, Dollars]]=0,0,data[[#This Row],[Total conversion value, Dollars]]/data[[#This Row],[Spend, Dollars]])</f>
        <v>2.9127366513401749</v>
      </c>
      <c r="R618" s="2">
        <v>86</v>
      </c>
      <c r="S618" s="2">
        <v>27</v>
      </c>
      <c r="T618" s="2">
        <v>6</v>
      </c>
      <c r="U618" s="2">
        <f t="shared" si="9"/>
        <v>119</v>
      </c>
    </row>
    <row r="619" spans="1:21" x14ac:dyDescent="0.2">
      <c r="A619" t="s">
        <v>22</v>
      </c>
      <c r="B619" s="3">
        <v>45053</v>
      </c>
      <c r="C619" s="10" t="str">
        <f>TEXT(data[[#This Row],[Date]],"mmmm")</f>
        <v>May</v>
      </c>
      <c r="D619" t="s">
        <v>16</v>
      </c>
      <c r="E619" t="s">
        <v>13</v>
      </c>
      <c r="F619" t="s">
        <v>14</v>
      </c>
      <c r="G619" t="s">
        <v>21</v>
      </c>
      <c r="H619" s="11">
        <v>1100.8000000000002</v>
      </c>
      <c r="I619" s="11">
        <v>14.970880000000003</v>
      </c>
      <c r="J619" s="13">
        <f>data[[#This Row],[Clicks]]/data[[#This Row],[Impressions]]</f>
        <v>1.3600000000000001E-2</v>
      </c>
      <c r="K619" s="1">
        <v>1.3109999999999997</v>
      </c>
      <c r="L619" s="2">
        <v>19.626823680000001</v>
      </c>
      <c r="M619">
        <v>1</v>
      </c>
      <c r="N619" s="1">
        <f>IF(data[[#This Row],[Conversions]]=0,0,data[[#This Row],[Spend, Dollars]]/data[[#This Row],[Conversions]])</f>
        <v>19.626823680000001</v>
      </c>
      <c r="O619" s="13">
        <f>data[[#This Row],[Conversions]]/data[[#This Row],[Clicks]]</f>
        <v>6.6796340629274947E-2</v>
      </c>
      <c r="P619" s="11">
        <v>49.056000000000004</v>
      </c>
      <c r="Q619" s="11">
        <f>IF(data[[#This Row],[Spend, Dollars]]=0,0,data[[#This Row],[Total conversion value, Dollars]]/data[[#This Row],[Spend, Dollars]])</f>
        <v>2.4994365262469205</v>
      </c>
      <c r="R619" s="2">
        <v>68</v>
      </c>
      <c r="S619" s="2">
        <v>19</v>
      </c>
      <c r="T619" s="2">
        <v>4.5</v>
      </c>
      <c r="U619" s="2">
        <f t="shared" si="9"/>
        <v>91.5</v>
      </c>
    </row>
    <row r="620" spans="1:21" x14ac:dyDescent="0.2">
      <c r="A620" t="s">
        <v>22</v>
      </c>
      <c r="B620" s="3">
        <v>45054</v>
      </c>
      <c r="C620" s="10" t="str">
        <f>TEXT(data[[#This Row],[Date]],"mmmm")</f>
        <v>May</v>
      </c>
      <c r="D620" t="s">
        <v>16</v>
      </c>
      <c r="E620" t="s">
        <v>13</v>
      </c>
      <c r="F620" t="s">
        <v>14</v>
      </c>
      <c r="G620" t="s">
        <v>21</v>
      </c>
      <c r="H620" s="11">
        <v>1408.8</v>
      </c>
      <c r="I620" s="11">
        <v>31.13448</v>
      </c>
      <c r="J620" s="13">
        <f>data[[#This Row],[Clicks]]/data[[#This Row],[Impressions]]</f>
        <v>2.2100000000000002E-2</v>
      </c>
      <c r="K620" s="1">
        <v>1.1499999999999999</v>
      </c>
      <c r="L620" s="2">
        <v>35.804651999999997</v>
      </c>
      <c r="M620">
        <v>2</v>
      </c>
      <c r="N620" s="1">
        <f>IF(data[[#This Row],[Conversions]]=0,0,data[[#This Row],[Spend, Dollars]]/data[[#This Row],[Conversions]])</f>
        <v>17.902325999999999</v>
      </c>
      <c r="O620" s="13">
        <f>data[[#This Row],[Conversions]]/data[[#This Row],[Clicks]]</f>
        <v>6.4237462774390325E-2</v>
      </c>
      <c r="P620" s="11">
        <v>191.51999999999998</v>
      </c>
      <c r="Q620" s="11">
        <f>IF(data[[#This Row],[Spend, Dollars]]=0,0,data[[#This Row],[Total conversion value, Dollars]]/data[[#This Row],[Spend, Dollars]])</f>
        <v>5.3490255958918409</v>
      </c>
      <c r="R620" s="2">
        <v>51</v>
      </c>
      <c r="S620" s="2">
        <v>12</v>
      </c>
      <c r="T620" s="2">
        <v>0</v>
      </c>
      <c r="U620" s="2">
        <f t="shared" si="9"/>
        <v>63</v>
      </c>
    </row>
    <row r="621" spans="1:21" x14ac:dyDescent="0.2">
      <c r="A621" t="s">
        <v>22</v>
      </c>
      <c r="B621" s="3">
        <v>45055</v>
      </c>
      <c r="C621" s="10" t="str">
        <f>TEXT(data[[#This Row],[Date]],"mmmm")</f>
        <v>May</v>
      </c>
      <c r="D621" t="s">
        <v>16</v>
      </c>
      <c r="E621" t="s">
        <v>13</v>
      </c>
      <c r="F621" t="s">
        <v>14</v>
      </c>
      <c r="G621" t="s">
        <v>21</v>
      </c>
      <c r="H621" s="11">
        <v>1261.6000000000001</v>
      </c>
      <c r="I621" s="11">
        <v>19.554800000000007</v>
      </c>
      <c r="J621" s="13">
        <f>data[[#This Row],[Clicks]]/data[[#This Row],[Impressions]]</f>
        <v>1.5500000000000003E-2</v>
      </c>
      <c r="K621" s="1">
        <v>1.3800000000000001</v>
      </c>
      <c r="L621" s="2">
        <v>26.985624000000012</v>
      </c>
      <c r="M621">
        <v>0</v>
      </c>
      <c r="N621" s="1">
        <f>IF(data[[#This Row],[Conversions]]=0,0,data[[#This Row],[Spend, Dollars]]/data[[#This Row],[Conversions]])</f>
        <v>0</v>
      </c>
      <c r="O621" s="13">
        <f>data[[#This Row],[Conversions]]/data[[#This Row],[Clicks]]</f>
        <v>0</v>
      </c>
      <c r="P621" s="11">
        <v>83.327999999999989</v>
      </c>
      <c r="Q621" s="11">
        <f>IF(data[[#This Row],[Spend, Dollars]]=0,0,data[[#This Row],[Total conversion value, Dollars]]/data[[#This Row],[Spend, Dollars]])</f>
        <v>3.087866339499874</v>
      </c>
      <c r="R621" s="2">
        <v>96</v>
      </c>
      <c r="S621" s="2">
        <v>10</v>
      </c>
      <c r="T621" s="2">
        <v>6</v>
      </c>
      <c r="U621" s="2">
        <f t="shared" si="9"/>
        <v>112</v>
      </c>
    </row>
    <row r="622" spans="1:21" x14ac:dyDescent="0.2">
      <c r="A622" t="s">
        <v>22</v>
      </c>
      <c r="B622" s="3">
        <v>45056</v>
      </c>
      <c r="C622" s="10" t="str">
        <f>TEXT(data[[#This Row],[Date]],"mmmm")</f>
        <v>May</v>
      </c>
      <c r="D622" t="s">
        <v>16</v>
      </c>
      <c r="E622" t="s">
        <v>13</v>
      </c>
      <c r="F622" t="s">
        <v>14</v>
      </c>
      <c r="G622" t="s">
        <v>21</v>
      </c>
      <c r="H622" s="11">
        <v>1612.6000000000001</v>
      </c>
      <c r="I622" s="11">
        <v>24.672779999999999</v>
      </c>
      <c r="J622" s="13">
        <f>data[[#This Row],[Clicks]]/data[[#This Row],[Impressions]]</f>
        <v>1.5299999999999998E-2</v>
      </c>
      <c r="K622" s="1">
        <v>0.87399999999999989</v>
      </c>
      <c r="L622" s="2">
        <v>21.564009719999998</v>
      </c>
      <c r="M622">
        <v>2</v>
      </c>
      <c r="N622" s="1">
        <f>IF(data[[#This Row],[Conversions]]=0,0,data[[#This Row],[Spend, Dollars]]/data[[#This Row],[Conversions]])</f>
        <v>10.782004859999999</v>
      </c>
      <c r="O622" s="13">
        <f>data[[#This Row],[Conversions]]/data[[#This Row],[Clicks]]</f>
        <v>8.1060991100313784E-2</v>
      </c>
      <c r="P622" s="11">
        <v>86.687999999999988</v>
      </c>
      <c r="Q622" s="11">
        <f>IF(data[[#This Row],[Spend, Dollars]]=0,0,data[[#This Row],[Total conversion value, Dollars]]/data[[#This Row],[Spend, Dollars]])</f>
        <v>4.0200315769473693</v>
      </c>
      <c r="R622" s="2">
        <v>67</v>
      </c>
      <c r="S622" s="2">
        <v>15</v>
      </c>
      <c r="T622" s="2">
        <v>10.5</v>
      </c>
      <c r="U622" s="2">
        <f t="shared" si="9"/>
        <v>92.5</v>
      </c>
    </row>
    <row r="623" spans="1:21" x14ac:dyDescent="0.2">
      <c r="A623" t="s">
        <v>22</v>
      </c>
      <c r="B623" s="3">
        <v>45057</v>
      </c>
      <c r="C623" s="10" t="str">
        <f>TEXT(data[[#This Row],[Date]],"mmmm")</f>
        <v>May</v>
      </c>
      <c r="D623" t="s">
        <v>16</v>
      </c>
      <c r="E623" t="s">
        <v>13</v>
      </c>
      <c r="F623" t="s">
        <v>14</v>
      </c>
      <c r="G623" t="s">
        <v>21</v>
      </c>
      <c r="H623" s="11">
        <v>1716.8000000000002</v>
      </c>
      <c r="I623" s="11">
        <v>25.752000000000002</v>
      </c>
      <c r="J623" s="13">
        <f>data[[#This Row],[Clicks]]/data[[#This Row],[Impressions]]</f>
        <v>1.4999999999999999E-2</v>
      </c>
      <c r="K623" s="1">
        <v>0.69000000000000006</v>
      </c>
      <c r="L623" s="2">
        <v>17.768880000000003</v>
      </c>
      <c r="M623">
        <v>0</v>
      </c>
      <c r="N623" s="1">
        <f>IF(data[[#This Row],[Conversions]]=0,0,data[[#This Row],[Spend, Dollars]]/data[[#This Row],[Conversions]])</f>
        <v>0</v>
      </c>
      <c r="O623" s="13">
        <f>data[[#This Row],[Conversions]]/data[[#This Row],[Clicks]]</f>
        <v>0</v>
      </c>
      <c r="P623" s="11">
        <v>120.96</v>
      </c>
      <c r="Q623" s="11">
        <f>IF(data[[#This Row],[Spend, Dollars]]=0,0,data[[#This Row],[Total conversion value, Dollars]]/data[[#This Row],[Spend, Dollars]])</f>
        <v>6.8074071072571805</v>
      </c>
      <c r="R623" s="2">
        <v>48</v>
      </c>
      <c r="S623" s="2">
        <v>19</v>
      </c>
      <c r="T623" s="2">
        <v>10.5</v>
      </c>
      <c r="U623" s="2">
        <f t="shared" si="9"/>
        <v>77.5</v>
      </c>
    </row>
    <row r="624" spans="1:21" x14ac:dyDescent="0.2">
      <c r="A624" t="s">
        <v>22</v>
      </c>
      <c r="B624" s="3">
        <v>45058</v>
      </c>
      <c r="C624" s="10" t="str">
        <f>TEXT(data[[#This Row],[Date]],"mmmm")</f>
        <v>May</v>
      </c>
      <c r="D624" t="s">
        <v>16</v>
      </c>
      <c r="E624" t="s">
        <v>13</v>
      </c>
      <c r="F624" t="s">
        <v>14</v>
      </c>
      <c r="G624" t="s">
        <v>21</v>
      </c>
      <c r="H624" s="11">
        <v>1378.8</v>
      </c>
      <c r="I624" s="11">
        <v>19.578960000000002</v>
      </c>
      <c r="J624" s="13">
        <f>data[[#This Row],[Clicks]]/data[[#This Row],[Impressions]]</f>
        <v>1.4200000000000003E-2</v>
      </c>
      <c r="K624" s="1">
        <v>1.1844999999999999</v>
      </c>
      <c r="L624" s="2">
        <v>23.19127812</v>
      </c>
      <c r="M624">
        <v>0</v>
      </c>
      <c r="N624" s="1">
        <f>IF(data[[#This Row],[Conversions]]=0,0,data[[#This Row],[Spend, Dollars]]/data[[#This Row],[Conversions]])</f>
        <v>0</v>
      </c>
      <c r="O624" s="13">
        <f>data[[#This Row],[Conversions]]/data[[#This Row],[Clicks]]</f>
        <v>0</v>
      </c>
      <c r="P624" s="11">
        <v>87.36</v>
      </c>
      <c r="Q624" s="11">
        <f>IF(data[[#This Row],[Spend, Dollars]]=0,0,data[[#This Row],[Total conversion value, Dollars]]/data[[#This Row],[Spend, Dollars]])</f>
        <v>3.7669333940099374</v>
      </c>
      <c r="R624" s="2">
        <v>69</v>
      </c>
      <c r="S624" s="2">
        <v>28</v>
      </c>
      <c r="T624" s="2">
        <v>6</v>
      </c>
      <c r="U624" s="2">
        <f t="shared" si="9"/>
        <v>103</v>
      </c>
    </row>
    <row r="625" spans="1:21" x14ac:dyDescent="0.2">
      <c r="A625" t="s">
        <v>22</v>
      </c>
      <c r="B625" s="3">
        <v>45059</v>
      </c>
      <c r="C625" s="10" t="str">
        <f>TEXT(data[[#This Row],[Date]],"mmmm")</f>
        <v>May</v>
      </c>
      <c r="D625" t="s">
        <v>16</v>
      </c>
      <c r="E625" t="s">
        <v>13</v>
      </c>
      <c r="F625" t="s">
        <v>14</v>
      </c>
      <c r="G625" t="s">
        <v>21</v>
      </c>
      <c r="H625" s="11">
        <v>1603.6000000000001</v>
      </c>
      <c r="I625" s="11">
        <v>36.241360000000007</v>
      </c>
      <c r="J625" s="13">
        <f>data[[#This Row],[Clicks]]/data[[#This Row],[Impressions]]</f>
        <v>2.2600000000000002E-2</v>
      </c>
      <c r="K625" s="1">
        <v>1.5984999999999998</v>
      </c>
      <c r="L625" s="2">
        <v>57.931813960000007</v>
      </c>
      <c r="M625">
        <v>1</v>
      </c>
      <c r="N625" s="1">
        <f>IF(data[[#This Row],[Conversions]]=0,0,data[[#This Row],[Spend, Dollars]]/data[[#This Row],[Conversions]])</f>
        <v>57.931813960000007</v>
      </c>
      <c r="O625" s="13">
        <f>data[[#This Row],[Conversions]]/data[[#This Row],[Clicks]]</f>
        <v>2.7592783493776165E-2</v>
      </c>
      <c r="P625" s="11">
        <v>96.768000000000001</v>
      </c>
      <c r="Q625" s="11">
        <f>IF(data[[#This Row],[Spend, Dollars]]=0,0,data[[#This Row],[Total conversion value, Dollars]]/data[[#This Row],[Spend, Dollars]])</f>
        <v>1.670377524632926</v>
      </c>
      <c r="R625" s="2">
        <v>72</v>
      </c>
      <c r="S625" s="2">
        <v>32</v>
      </c>
      <c r="T625" s="2">
        <v>10.5</v>
      </c>
      <c r="U625" s="2">
        <f t="shared" si="9"/>
        <v>114.5</v>
      </c>
    </row>
    <row r="626" spans="1:21" x14ac:dyDescent="0.2">
      <c r="A626" t="s">
        <v>22</v>
      </c>
      <c r="B626" s="3">
        <v>45060</v>
      </c>
      <c r="C626" s="10" t="str">
        <f>TEXT(data[[#This Row],[Date]],"mmmm")</f>
        <v>May</v>
      </c>
      <c r="D626" t="s">
        <v>16</v>
      </c>
      <c r="E626" t="s">
        <v>13</v>
      </c>
      <c r="F626" t="s">
        <v>14</v>
      </c>
      <c r="G626" t="s">
        <v>21</v>
      </c>
      <c r="H626" s="11">
        <v>1653.2</v>
      </c>
      <c r="I626" s="11">
        <v>32.402720000000002</v>
      </c>
      <c r="J626" s="13">
        <f>data[[#This Row],[Clicks]]/data[[#This Row],[Impressions]]</f>
        <v>1.9599999999999999E-2</v>
      </c>
      <c r="K626" s="1">
        <v>1.4029999999999998</v>
      </c>
      <c r="L626" s="2">
        <v>45.46101616</v>
      </c>
      <c r="M626">
        <v>1</v>
      </c>
      <c r="N626" s="1">
        <f>IF(data[[#This Row],[Conversions]]=0,0,data[[#This Row],[Spend, Dollars]]/data[[#This Row],[Conversions]])</f>
        <v>45.46101616</v>
      </c>
      <c r="O626" s="13">
        <f>data[[#This Row],[Conversions]]/data[[#This Row],[Clicks]]</f>
        <v>3.086160667993304E-2</v>
      </c>
      <c r="P626" s="11">
        <v>192.864</v>
      </c>
      <c r="Q626" s="11">
        <f>IF(data[[#This Row],[Spend, Dollars]]=0,0,data[[#This Row],[Total conversion value, Dollars]]/data[[#This Row],[Spend, Dollars]])</f>
        <v>4.2424040703625137</v>
      </c>
      <c r="R626" s="2">
        <v>69</v>
      </c>
      <c r="S626" s="2">
        <v>15</v>
      </c>
      <c r="T626" s="2">
        <v>9</v>
      </c>
      <c r="U626" s="2">
        <f t="shared" si="9"/>
        <v>93</v>
      </c>
    </row>
    <row r="627" spans="1:21" x14ac:dyDescent="0.2">
      <c r="A627" t="s">
        <v>22</v>
      </c>
      <c r="B627" s="3">
        <v>45061</v>
      </c>
      <c r="C627" s="10" t="str">
        <f>TEXT(data[[#This Row],[Date]],"mmmm")</f>
        <v>May</v>
      </c>
      <c r="D627" t="s">
        <v>16</v>
      </c>
      <c r="E627" t="s">
        <v>13</v>
      </c>
      <c r="F627" t="s">
        <v>14</v>
      </c>
      <c r="G627" t="s">
        <v>21</v>
      </c>
      <c r="H627" s="11">
        <v>1054.8000000000002</v>
      </c>
      <c r="I627" s="11">
        <v>16.032960000000006</v>
      </c>
      <c r="J627" s="13">
        <f>data[[#This Row],[Clicks]]/data[[#This Row],[Impressions]]</f>
        <v>1.5200000000000003E-2</v>
      </c>
      <c r="K627" s="1">
        <v>0.29899999999999999</v>
      </c>
      <c r="L627" s="2">
        <v>4.7938550400000013</v>
      </c>
      <c r="M627">
        <v>3</v>
      </c>
      <c r="N627" s="1">
        <f>IF(data[[#This Row],[Conversions]]=0,0,data[[#This Row],[Spend, Dollars]]/data[[#This Row],[Conversions]])</f>
        <v>1.5979516800000004</v>
      </c>
      <c r="O627" s="13">
        <f>data[[#This Row],[Conversions]]/data[[#This Row],[Clicks]]</f>
        <v>0.18711454403927902</v>
      </c>
      <c r="P627" s="11">
        <v>151.19999999999999</v>
      </c>
      <c r="Q627" s="11">
        <f>IF(data[[#This Row],[Spend, Dollars]]=0,0,data[[#This Row],[Total conversion value, Dollars]]/data[[#This Row],[Spend, Dollars]])</f>
        <v>31.540377991905228</v>
      </c>
      <c r="R627" s="2">
        <v>42</v>
      </c>
      <c r="S627" s="2">
        <v>11</v>
      </c>
      <c r="T627" s="2">
        <v>10.5</v>
      </c>
      <c r="U627" s="2">
        <f t="shared" si="9"/>
        <v>63.5</v>
      </c>
    </row>
    <row r="628" spans="1:21" x14ac:dyDescent="0.2">
      <c r="A628" t="s">
        <v>22</v>
      </c>
      <c r="B628" s="3">
        <v>45062</v>
      </c>
      <c r="C628" s="10" t="str">
        <f>TEXT(data[[#This Row],[Date]],"mmmm")</f>
        <v>May</v>
      </c>
      <c r="D628" t="s">
        <v>16</v>
      </c>
      <c r="E628" t="s">
        <v>13</v>
      </c>
      <c r="F628" t="s">
        <v>14</v>
      </c>
      <c r="G628" t="s">
        <v>21</v>
      </c>
      <c r="H628" s="11">
        <v>1925.2</v>
      </c>
      <c r="I628" s="11">
        <v>27.915400000000005</v>
      </c>
      <c r="J628" s="13">
        <f>data[[#This Row],[Clicks]]/data[[#This Row],[Impressions]]</f>
        <v>1.4500000000000002E-2</v>
      </c>
      <c r="K628" s="1">
        <v>0.97749999999999992</v>
      </c>
      <c r="L628" s="2">
        <v>27.287303500000004</v>
      </c>
      <c r="M628">
        <v>0</v>
      </c>
      <c r="N628" s="1">
        <f>IF(data[[#This Row],[Conversions]]=0,0,data[[#This Row],[Spend, Dollars]]/data[[#This Row],[Conversions]])</f>
        <v>0</v>
      </c>
      <c r="O628" s="13">
        <f>data[[#This Row],[Conversions]]/data[[#This Row],[Clicks]]</f>
        <v>0</v>
      </c>
      <c r="P628" s="11">
        <v>159.26399999999998</v>
      </c>
      <c r="Q628" s="11">
        <f>IF(data[[#This Row],[Spend, Dollars]]=0,0,data[[#This Row],[Total conversion value, Dollars]]/data[[#This Row],[Spend, Dollars]])</f>
        <v>5.8365605821036866</v>
      </c>
      <c r="R628" s="2">
        <v>55</v>
      </c>
      <c r="S628" s="2">
        <v>17</v>
      </c>
      <c r="T628" s="2">
        <v>10.5</v>
      </c>
      <c r="U628" s="2">
        <f t="shared" si="9"/>
        <v>82.5</v>
      </c>
    </row>
    <row r="629" spans="1:21" x14ac:dyDescent="0.2">
      <c r="A629" t="s">
        <v>22</v>
      </c>
      <c r="B629" s="3">
        <v>45063</v>
      </c>
      <c r="C629" s="10" t="str">
        <f>TEXT(data[[#This Row],[Date]],"mmmm")</f>
        <v>May</v>
      </c>
      <c r="D629" t="s">
        <v>16</v>
      </c>
      <c r="E629" t="s">
        <v>13</v>
      </c>
      <c r="F629" t="s">
        <v>14</v>
      </c>
      <c r="G629" t="s">
        <v>21</v>
      </c>
      <c r="H629" s="11">
        <v>1256.8000000000002</v>
      </c>
      <c r="I629" s="11">
        <v>16.589760000000005</v>
      </c>
      <c r="J629" s="13">
        <f>data[[#This Row],[Clicks]]/data[[#This Row],[Impressions]]</f>
        <v>1.3200000000000002E-2</v>
      </c>
      <c r="K629" s="1">
        <v>0.14949999999999999</v>
      </c>
      <c r="L629" s="2">
        <v>2.4801691200000007</v>
      </c>
      <c r="M629">
        <v>2</v>
      </c>
      <c r="N629" s="1">
        <f>IF(data[[#This Row],[Conversions]]=0,0,data[[#This Row],[Spend, Dollars]]/data[[#This Row],[Conversions]])</f>
        <v>1.2400845600000003</v>
      </c>
      <c r="O629" s="13">
        <f>data[[#This Row],[Conversions]]/data[[#This Row],[Clicks]]</f>
        <v>0.12055629496749798</v>
      </c>
      <c r="P629" s="11">
        <v>155.232</v>
      </c>
      <c r="Q629" s="11">
        <f>IF(data[[#This Row],[Spend, Dollars]]=0,0,data[[#This Row],[Total conversion value, Dollars]]/data[[#This Row],[Spend, Dollars]])</f>
        <v>62.589280201988792</v>
      </c>
      <c r="R629" s="2">
        <v>68</v>
      </c>
      <c r="S629" s="2">
        <v>14</v>
      </c>
      <c r="T629" s="2">
        <v>10.5</v>
      </c>
      <c r="U629" s="2">
        <f t="shared" si="9"/>
        <v>92.5</v>
      </c>
    </row>
    <row r="630" spans="1:21" x14ac:dyDescent="0.2">
      <c r="A630" t="s">
        <v>22</v>
      </c>
      <c r="B630" s="3">
        <v>45064</v>
      </c>
      <c r="C630" s="10" t="str">
        <f>TEXT(data[[#This Row],[Date]],"mmmm")</f>
        <v>May</v>
      </c>
      <c r="D630" t="s">
        <v>16</v>
      </c>
      <c r="E630" t="s">
        <v>13</v>
      </c>
      <c r="F630" t="s">
        <v>14</v>
      </c>
      <c r="G630" t="s">
        <v>21</v>
      </c>
      <c r="H630" s="11">
        <v>1157</v>
      </c>
      <c r="I630" s="11">
        <v>20.594600000000003</v>
      </c>
      <c r="J630" s="13">
        <f>data[[#This Row],[Clicks]]/data[[#This Row],[Impressions]]</f>
        <v>1.7800000000000003E-2</v>
      </c>
      <c r="K630" s="1">
        <v>1.7134999999999998</v>
      </c>
      <c r="L630" s="2">
        <v>35.288847099999998</v>
      </c>
      <c r="M630">
        <v>1</v>
      </c>
      <c r="N630" s="1">
        <f>IF(data[[#This Row],[Conversions]]=0,0,data[[#This Row],[Spend, Dollars]]/data[[#This Row],[Conversions]])</f>
        <v>35.288847099999998</v>
      </c>
      <c r="O630" s="13">
        <f>data[[#This Row],[Conversions]]/data[[#This Row],[Clicks]]</f>
        <v>4.8556417701727632E-2</v>
      </c>
      <c r="P630" s="11">
        <v>127.67999999999998</v>
      </c>
      <c r="Q630" s="11">
        <f>IF(data[[#This Row],[Spend, Dollars]]=0,0,data[[#This Row],[Total conversion value, Dollars]]/data[[#This Row],[Spend, Dollars]])</f>
        <v>3.6181403047310092</v>
      </c>
      <c r="R630" s="2">
        <v>87</v>
      </c>
      <c r="S630" s="2">
        <v>22</v>
      </c>
      <c r="T630" s="2">
        <v>7.5</v>
      </c>
      <c r="U630" s="2">
        <f t="shared" si="9"/>
        <v>116.5</v>
      </c>
    </row>
    <row r="631" spans="1:21" x14ac:dyDescent="0.2">
      <c r="A631" t="s">
        <v>22</v>
      </c>
      <c r="B631" s="3">
        <v>45065</v>
      </c>
      <c r="C631" s="10" t="str">
        <f>TEXT(data[[#This Row],[Date]],"mmmm")</f>
        <v>May</v>
      </c>
      <c r="D631" t="s">
        <v>16</v>
      </c>
      <c r="E631" t="s">
        <v>13</v>
      </c>
      <c r="F631" t="s">
        <v>14</v>
      </c>
      <c r="G631" t="s">
        <v>21</v>
      </c>
      <c r="H631" s="11">
        <v>1547.2</v>
      </c>
      <c r="I631" s="11">
        <v>27.385440000000003</v>
      </c>
      <c r="J631" s="13">
        <f>data[[#This Row],[Clicks]]/data[[#This Row],[Impressions]]</f>
        <v>1.77E-2</v>
      </c>
      <c r="K631" s="1">
        <v>0.5635</v>
      </c>
      <c r="L631" s="2">
        <v>15.431695440000002</v>
      </c>
      <c r="M631">
        <v>5</v>
      </c>
      <c r="N631" s="1">
        <f>IF(data[[#This Row],[Conversions]]=0,0,data[[#This Row],[Spend, Dollars]]/data[[#This Row],[Conversions]])</f>
        <v>3.0863390880000003</v>
      </c>
      <c r="O631" s="13">
        <f>data[[#This Row],[Conversions]]/data[[#This Row],[Clicks]]</f>
        <v>0.18257877178529902</v>
      </c>
      <c r="P631" s="11">
        <v>245.952</v>
      </c>
      <c r="Q631" s="11">
        <f>IF(data[[#This Row],[Spend, Dollars]]=0,0,data[[#This Row],[Total conversion value, Dollars]]/data[[#This Row],[Spend, Dollars]])</f>
        <v>15.938106150182028</v>
      </c>
      <c r="R631" s="2">
        <v>55</v>
      </c>
      <c r="S631" s="2">
        <v>24</v>
      </c>
      <c r="T631" s="2">
        <v>3</v>
      </c>
      <c r="U631" s="2">
        <f t="shared" si="9"/>
        <v>82</v>
      </c>
    </row>
    <row r="632" spans="1:21" x14ac:dyDescent="0.2">
      <c r="A632" t="s">
        <v>22</v>
      </c>
      <c r="B632" s="3">
        <v>45066</v>
      </c>
      <c r="C632" s="10" t="str">
        <f>TEXT(data[[#This Row],[Date]],"mmmm")</f>
        <v>May</v>
      </c>
      <c r="D632" t="s">
        <v>16</v>
      </c>
      <c r="E632" t="s">
        <v>13</v>
      </c>
      <c r="F632" t="s">
        <v>14</v>
      </c>
      <c r="G632" t="s">
        <v>21</v>
      </c>
      <c r="H632" s="11">
        <v>1700</v>
      </c>
      <c r="I632" s="11">
        <v>20.740000000000006</v>
      </c>
      <c r="J632" s="13">
        <f>data[[#This Row],[Clicks]]/data[[#This Row],[Impressions]]</f>
        <v>1.2200000000000003E-2</v>
      </c>
      <c r="K632" s="1">
        <v>1.5294999999999996</v>
      </c>
      <c r="L632" s="2">
        <v>31.721830000000001</v>
      </c>
      <c r="M632">
        <v>0</v>
      </c>
      <c r="N632" s="1">
        <f>IF(data[[#This Row],[Conversions]]=0,0,data[[#This Row],[Spend, Dollars]]/data[[#This Row],[Conversions]])</f>
        <v>0</v>
      </c>
      <c r="O632" s="13">
        <f>data[[#This Row],[Conversions]]/data[[#This Row],[Clicks]]</f>
        <v>0</v>
      </c>
      <c r="P632" s="11">
        <v>202.27199999999999</v>
      </c>
      <c r="Q632" s="11">
        <f>IF(data[[#This Row],[Spend, Dollars]]=0,0,data[[#This Row],[Total conversion value, Dollars]]/data[[#This Row],[Spend, Dollars]])</f>
        <v>6.3764291026085189</v>
      </c>
      <c r="R632" s="2">
        <v>50</v>
      </c>
      <c r="S632" s="2">
        <v>24</v>
      </c>
      <c r="T632" s="2">
        <v>1.5</v>
      </c>
      <c r="U632" s="2">
        <f t="shared" si="9"/>
        <v>75.5</v>
      </c>
    </row>
    <row r="633" spans="1:21" x14ac:dyDescent="0.2">
      <c r="A633" t="s">
        <v>22</v>
      </c>
      <c r="B633" s="3">
        <v>45067</v>
      </c>
      <c r="C633" s="10" t="str">
        <f>TEXT(data[[#This Row],[Date]],"mmmm")</f>
        <v>May</v>
      </c>
      <c r="D633" t="s">
        <v>16</v>
      </c>
      <c r="E633" t="s">
        <v>13</v>
      </c>
      <c r="F633" t="s">
        <v>14</v>
      </c>
      <c r="G633" t="s">
        <v>21</v>
      </c>
      <c r="H633" s="11">
        <v>1537.6000000000001</v>
      </c>
      <c r="I633" s="11">
        <v>25.524160000000009</v>
      </c>
      <c r="J633" s="13">
        <f>data[[#This Row],[Clicks]]/data[[#This Row],[Impressions]]</f>
        <v>1.6600000000000004E-2</v>
      </c>
      <c r="K633" s="1">
        <v>0.67849999999999988</v>
      </c>
      <c r="L633" s="2">
        <v>17.318142560000002</v>
      </c>
      <c r="M633">
        <v>4</v>
      </c>
      <c r="N633" s="1">
        <f>IF(data[[#This Row],[Conversions]]=0,0,data[[#This Row],[Spend, Dollars]]/data[[#This Row],[Conversions]])</f>
        <v>4.3295356400000005</v>
      </c>
      <c r="O633" s="13">
        <f>data[[#This Row],[Conversions]]/data[[#This Row],[Clicks]]</f>
        <v>0.15671426601306365</v>
      </c>
      <c r="P633" s="11">
        <v>92.736000000000004</v>
      </c>
      <c r="Q633" s="11">
        <f>IF(data[[#This Row],[Spend, Dollars]]=0,0,data[[#This Row],[Total conversion value, Dollars]]/data[[#This Row],[Spend, Dollars]])</f>
        <v>5.3548467844463801</v>
      </c>
      <c r="R633" s="2">
        <v>70</v>
      </c>
      <c r="S633" s="2">
        <v>23</v>
      </c>
      <c r="T633" s="2">
        <v>12</v>
      </c>
      <c r="U633" s="2">
        <f t="shared" si="9"/>
        <v>105</v>
      </c>
    </row>
    <row r="634" spans="1:21" x14ac:dyDescent="0.2">
      <c r="A634" t="s">
        <v>22</v>
      </c>
      <c r="B634" s="3">
        <v>45068</v>
      </c>
      <c r="C634" s="10" t="str">
        <f>TEXT(data[[#This Row],[Date]],"mmmm")</f>
        <v>May</v>
      </c>
      <c r="D634" t="s">
        <v>16</v>
      </c>
      <c r="E634" t="s">
        <v>13</v>
      </c>
      <c r="F634" t="s">
        <v>14</v>
      </c>
      <c r="G634" t="s">
        <v>21</v>
      </c>
      <c r="H634" s="11">
        <v>1333.2</v>
      </c>
      <c r="I634" s="11">
        <v>21.197880000000001</v>
      </c>
      <c r="J634" s="13">
        <f>data[[#This Row],[Clicks]]/data[[#This Row],[Impressions]]</f>
        <v>1.5900000000000001E-2</v>
      </c>
      <c r="K634" s="1">
        <v>0.96599999999999986</v>
      </c>
      <c r="L634" s="2">
        <v>20.47715208</v>
      </c>
      <c r="M634">
        <v>2</v>
      </c>
      <c r="N634" s="1">
        <f>IF(data[[#This Row],[Conversions]]=0,0,data[[#This Row],[Spend, Dollars]]/data[[#This Row],[Conversions]])</f>
        <v>10.23857604</v>
      </c>
      <c r="O634" s="13">
        <f>data[[#This Row],[Conversions]]/data[[#This Row],[Clicks]]</f>
        <v>9.4349057547264151E-2</v>
      </c>
      <c r="P634" s="11">
        <v>301.05599999999998</v>
      </c>
      <c r="Q634" s="11">
        <f>IF(data[[#This Row],[Spend, Dollars]]=0,0,data[[#This Row],[Total conversion value, Dollars]]/data[[#This Row],[Spend, Dollars]])</f>
        <v>14.702044445625859</v>
      </c>
      <c r="R634" s="2">
        <v>79</v>
      </c>
      <c r="S634" s="2">
        <v>17</v>
      </c>
      <c r="T634" s="2">
        <v>6</v>
      </c>
      <c r="U634" s="2">
        <f t="shared" si="9"/>
        <v>102</v>
      </c>
    </row>
    <row r="635" spans="1:21" x14ac:dyDescent="0.2">
      <c r="A635" t="s">
        <v>22</v>
      </c>
      <c r="B635" s="3">
        <v>45069</v>
      </c>
      <c r="C635" s="10" t="str">
        <f>TEXT(data[[#This Row],[Date]],"mmmm")</f>
        <v>May</v>
      </c>
      <c r="D635" t="s">
        <v>16</v>
      </c>
      <c r="E635" t="s">
        <v>13</v>
      </c>
      <c r="F635" t="s">
        <v>14</v>
      </c>
      <c r="G635" t="s">
        <v>21</v>
      </c>
      <c r="H635" s="11">
        <v>1462.8000000000002</v>
      </c>
      <c r="I635" s="11">
        <v>23.551080000000006</v>
      </c>
      <c r="J635" s="13">
        <f>data[[#This Row],[Clicks]]/data[[#This Row],[Impressions]]</f>
        <v>1.6100000000000003E-2</v>
      </c>
      <c r="K635" s="1">
        <v>1.7479999999999998</v>
      </c>
      <c r="L635" s="2">
        <v>41.167287840000007</v>
      </c>
      <c r="M635">
        <v>3</v>
      </c>
      <c r="N635" s="1">
        <f>IF(data[[#This Row],[Conversions]]=0,0,data[[#This Row],[Spend, Dollars]]/data[[#This Row],[Conversions]])</f>
        <v>13.722429280000002</v>
      </c>
      <c r="O635" s="13">
        <f>data[[#This Row],[Conversions]]/data[[#This Row],[Clicks]]</f>
        <v>0.12738269327776047</v>
      </c>
      <c r="P635" s="11">
        <v>159.26399999999998</v>
      </c>
      <c r="Q635" s="11">
        <f>IF(data[[#This Row],[Spend, Dollars]]=0,0,data[[#This Row],[Total conversion value, Dollars]]/data[[#This Row],[Spend, Dollars]])</f>
        <v>3.868702757854547</v>
      </c>
      <c r="R635" s="2">
        <v>63</v>
      </c>
      <c r="S635" s="2">
        <v>20</v>
      </c>
      <c r="T635" s="2">
        <v>10.5</v>
      </c>
      <c r="U635" s="2">
        <f t="shared" si="9"/>
        <v>93.5</v>
      </c>
    </row>
    <row r="636" spans="1:21" x14ac:dyDescent="0.2">
      <c r="A636" t="s">
        <v>22</v>
      </c>
      <c r="B636" s="3">
        <v>45070</v>
      </c>
      <c r="C636" s="10" t="str">
        <f>TEXT(data[[#This Row],[Date]],"mmmm")</f>
        <v>May</v>
      </c>
      <c r="D636" t="s">
        <v>16</v>
      </c>
      <c r="E636" t="s">
        <v>13</v>
      </c>
      <c r="F636" t="s">
        <v>14</v>
      </c>
      <c r="G636" t="s">
        <v>21</v>
      </c>
      <c r="H636" s="11">
        <v>1079</v>
      </c>
      <c r="I636" s="11">
        <v>15.106000000000002</v>
      </c>
      <c r="J636" s="13">
        <f>data[[#This Row],[Clicks]]/data[[#This Row],[Impressions]]</f>
        <v>1.4000000000000002E-2</v>
      </c>
      <c r="K636" s="1">
        <v>0.45999999999999996</v>
      </c>
      <c r="L636" s="2">
        <v>6.94876</v>
      </c>
      <c r="M636">
        <v>0</v>
      </c>
      <c r="N636" s="1">
        <f>IF(data[[#This Row],[Conversions]]=0,0,data[[#This Row],[Spend, Dollars]]/data[[#This Row],[Conversions]])</f>
        <v>0</v>
      </c>
      <c r="O636" s="13">
        <f>data[[#This Row],[Conversions]]/data[[#This Row],[Clicks]]</f>
        <v>0</v>
      </c>
      <c r="P636" s="11">
        <v>43.68</v>
      </c>
      <c r="Q636" s="11">
        <f>IF(data[[#This Row],[Spend, Dollars]]=0,0,data[[#This Row],[Total conversion value, Dollars]]/data[[#This Row],[Spend, Dollars]])</f>
        <v>6.2860136196961758</v>
      </c>
      <c r="R636" s="2">
        <v>88</v>
      </c>
      <c r="S636" s="2">
        <v>11</v>
      </c>
      <c r="T636" s="2">
        <v>4.5</v>
      </c>
      <c r="U636" s="2">
        <f t="shared" si="9"/>
        <v>103.5</v>
      </c>
    </row>
    <row r="637" spans="1:21" x14ac:dyDescent="0.2">
      <c r="A637" t="s">
        <v>22</v>
      </c>
      <c r="B637" s="3">
        <v>45071</v>
      </c>
      <c r="C637" s="10" t="str">
        <f>TEXT(data[[#This Row],[Date]],"mmmm")</f>
        <v>May</v>
      </c>
      <c r="D637" t="s">
        <v>16</v>
      </c>
      <c r="E637" t="s">
        <v>13</v>
      </c>
      <c r="F637" t="s">
        <v>14</v>
      </c>
      <c r="G637" t="s">
        <v>21</v>
      </c>
      <c r="H637" s="11">
        <v>1598.8000000000002</v>
      </c>
      <c r="I637" s="11">
        <v>17.906560000000006</v>
      </c>
      <c r="J637" s="13">
        <f>data[[#This Row],[Clicks]]/data[[#This Row],[Impressions]]</f>
        <v>1.1200000000000003E-2</v>
      </c>
      <c r="K637" s="1">
        <v>0.50599999999999978</v>
      </c>
      <c r="L637" s="2">
        <v>9.0607193599999984</v>
      </c>
      <c r="M637">
        <v>5</v>
      </c>
      <c r="N637" s="1">
        <f>IF(data[[#This Row],[Conversions]]=0,0,data[[#This Row],[Spend, Dollars]]/data[[#This Row],[Conversions]])</f>
        <v>1.8121438719999996</v>
      </c>
      <c r="O637" s="13">
        <f>data[[#This Row],[Conversions]]/data[[#This Row],[Clicks]]</f>
        <v>0.27922727760105787</v>
      </c>
      <c r="P637" s="11">
        <v>225.792</v>
      </c>
      <c r="Q637" s="11">
        <f>IF(data[[#This Row],[Spend, Dollars]]=0,0,data[[#This Row],[Total conversion value, Dollars]]/data[[#This Row],[Spend, Dollars]])</f>
        <v>24.919875677509125</v>
      </c>
      <c r="R637" s="2">
        <v>58</v>
      </c>
      <c r="S637" s="2">
        <v>26</v>
      </c>
      <c r="T637" s="2">
        <v>6</v>
      </c>
      <c r="U637" s="2">
        <f t="shared" si="9"/>
        <v>90</v>
      </c>
    </row>
    <row r="638" spans="1:21" x14ac:dyDescent="0.2">
      <c r="A638" t="s">
        <v>22</v>
      </c>
      <c r="B638" s="3">
        <v>45072</v>
      </c>
      <c r="C638" s="10" t="str">
        <f>TEXT(data[[#This Row],[Date]],"mmmm")</f>
        <v>May</v>
      </c>
      <c r="D638" t="s">
        <v>16</v>
      </c>
      <c r="E638" t="s">
        <v>13</v>
      </c>
      <c r="F638" t="s">
        <v>14</v>
      </c>
      <c r="G638" t="s">
        <v>21</v>
      </c>
      <c r="H638" s="11">
        <v>1672.6000000000001</v>
      </c>
      <c r="I638" s="11">
        <v>21.409280000000006</v>
      </c>
      <c r="J638" s="13">
        <f>data[[#This Row],[Clicks]]/data[[#This Row],[Impressions]]</f>
        <v>1.2800000000000002E-2</v>
      </c>
      <c r="K638" s="1">
        <v>1.2879999999999998</v>
      </c>
      <c r="L638" s="2">
        <v>27.575152640000002</v>
      </c>
      <c r="M638">
        <v>3</v>
      </c>
      <c r="N638" s="1">
        <f>IF(data[[#This Row],[Conversions]]=0,0,data[[#This Row],[Spend, Dollars]]/data[[#This Row],[Conversions]])</f>
        <v>9.1917175466666681</v>
      </c>
      <c r="O638" s="13">
        <f>data[[#This Row],[Conversions]]/data[[#This Row],[Clicks]]</f>
        <v>0.14012615090278605</v>
      </c>
      <c r="P638" s="11">
        <v>52.415999999999997</v>
      </c>
      <c r="Q638" s="11">
        <f>IF(data[[#This Row],[Spend, Dollars]]=0,0,data[[#This Row],[Total conversion value, Dollars]]/data[[#This Row],[Spend, Dollars]])</f>
        <v>1.9008416992030108</v>
      </c>
      <c r="R638" s="2">
        <v>35</v>
      </c>
      <c r="S638" s="2">
        <v>31</v>
      </c>
      <c r="T638" s="2">
        <v>10.5</v>
      </c>
      <c r="U638" s="2">
        <f t="shared" si="9"/>
        <v>76.5</v>
      </c>
    </row>
    <row r="639" spans="1:21" x14ac:dyDescent="0.2">
      <c r="A639" t="s">
        <v>22</v>
      </c>
      <c r="B639" s="3">
        <v>45073</v>
      </c>
      <c r="C639" s="10" t="str">
        <f>TEXT(data[[#This Row],[Date]],"mmmm")</f>
        <v>May</v>
      </c>
      <c r="D639" t="s">
        <v>16</v>
      </c>
      <c r="E639" t="s">
        <v>13</v>
      </c>
      <c r="F639" t="s">
        <v>14</v>
      </c>
      <c r="G639" t="s">
        <v>21</v>
      </c>
      <c r="H639" s="11">
        <v>1523.4</v>
      </c>
      <c r="I639" s="11">
        <v>23.460360000000001</v>
      </c>
      <c r="J639" s="13">
        <f>data[[#This Row],[Clicks]]/data[[#This Row],[Impressions]]</f>
        <v>1.54E-2</v>
      </c>
      <c r="K639" s="1">
        <v>1.3684999999999998</v>
      </c>
      <c r="L639" s="2">
        <v>32.105502659999999</v>
      </c>
      <c r="M639">
        <v>2</v>
      </c>
      <c r="N639" s="1">
        <f>IF(data[[#This Row],[Conversions]]=0,0,data[[#This Row],[Spend, Dollars]]/data[[#This Row],[Conversions]])</f>
        <v>16.05275133</v>
      </c>
      <c r="O639" s="13">
        <f>data[[#This Row],[Conversions]]/data[[#This Row],[Clicks]]</f>
        <v>8.5250183714145902E-2</v>
      </c>
      <c r="P639" s="11">
        <v>274.17599999999999</v>
      </c>
      <c r="Q639" s="11">
        <f>IF(data[[#This Row],[Spend, Dollars]]=0,0,data[[#This Row],[Total conversion value, Dollars]]/data[[#This Row],[Spend, Dollars]])</f>
        <v>8.5398444903213981</v>
      </c>
      <c r="R639" s="2">
        <v>85</v>
      </c>
      <c r="S639" s="2">
        <v>28</v>
      </c>
      <c r="T639" s="2">
        <v>1.5</v>
      </c>
      <c r="U639" s="2">
        <f t="shared" si="9"/>
        <v>114.5</v>
      </c>
    </row>
    <row r="640" spans="1:21" x14ac:dyDescent="0.2">
      <c r="A640" t="s">
        <v>22</v>
      </c>
      <c r="B640" s="3">
        <v>45074</v>
      </c>
      <c r="C640" s="10" t="str">
        <f>TEXT(data[[#This Row],[Date]],"mmmm")</f>
        <v>May</v>
      </c>
      <c r="D640" t="s">
        <v>16</v>
      </c>
      <c r="E640" t="s">
        <v>13</v>
      </c>
      <c r="F640" t="s">
        <v>14</v>
      </c>
      <c r="G640" t="s">
        <v>21</v>
      </c>
      <c r="H640" s="11">
        <v>1306.2</v>
      </c>
      <c r="I640" s="11">
        <v>25.732140000000005</v>
      </c>
      <c r="J640" s="13">
        <f>data[[#This Row],[Clicks]]/data[[#This Row],[Impressions]]</f>
        <v>1.9700000000000002E-2</v>
      </c>
      <c r="K640" s="1">
        <v>1.0119999999999998</v>
      </c>
      <c r="L640" s="2">
        <v>26.040925680000001</v>
      </c>
      <c r="M640">
        <v>1</v>
      </c>
      <c r="N640" s="1">
        <f>IF(data[[#This Row],[Conversions]]=0,0,data[[#This Row],[Spend, Dollars]]/data[[#This Row],[Conversions]])</f>
        <v>26.040925680000001</v>
      </c>
      <c r="O640" s="13">
        <f>data[[#This Row],[Conversions]]/data[[#This Row],[Clicks]]</f>
        <v>3.8861905772314305E-2</v>
      </c>
      <c r="P640" s="11">
        <v>165.31199999999998</v>
      </c>
      <c r="Q640" s="11">
        <f>IF(data[[#This Row],[Spend, Dollars]]=0,0,data[[#This Row],[Total conversion value, Dollars]]/data[[#This Row],[Spend, Dollars]])</f>
        <v>6.348161429874331</v>
      </c>
      <c r="R640" s="2">
        <v>37</v>
      </c>
      <c r="S640" s="2">
        <v>14</v>
      </c>
      <c r="T640" s="2">
        <v>4.5</v>
      </c>
      <c r="U640" s="2">
        <f t="shared" si="9"/>
        <v>55.5</v>
      </c>
    </row>
    <row r="641" spans="1:21" x14ac:dyDescent="0.2">
      <c r="A641" t="s">
        <v>22</v>
      </c>
      <c r="B641" s="3">
        <v>45075</v>
      </c>
      <c r="C641" s="10" t="str">
        <f>TEXT(data[[#This Row],[Date]],"mmmm")</f>
        <v>May</v>
      </c>
      <c r="D641" t="s">
        <v>16</v>
      </c>
      <c r="E641" t="s">
        <v>13</v>
      </c>
      <c r="F641" t="s">
        <v>14</v>
      </c>
      <c r="G641" t="s">
        <v>21</v>
      </c>
      <c r="H641" s="11">
        <v>1508.8000000000002</v>
      </c>
      <c r="I641" s="11">
        <v>21.424960000000002</v>
      </c>
      <c r="J641" s="13">
        <f>data[[#This Row],[Clicks]]/data[[#This Row],[Impressions]]</f>
        <v>1.4199999999999999E-2</v>
      </c>
      <c r="K641" s="1">
        <v>1.6329999999999998</v>
      </c>
      <c r="L641" s="2">
        <v>34.986959679999998</v>
      </c>
      <c r="M641">
        <v>2</v>
      </c>
      <c r="N641" s="1">
        <f>IF(data[[#This Row],[Conversions]]=0,0,data[[#This Row],[Spend, Dollars]]/data[[#This Row],[Conversions]])</f>
        <v>17.493479839999999</v>
      </c>
      <c r="O641" s="13">
        <f>data[[#This Row],[Conversions]]/data[[#This Row],[Clicks]]</f>
        <v>9.3349065762549838E-2</v>
      </c>
      <c r="P641" s="11">
        <v>169.34399999999999</v>
      </c>
      <c r="Q641" s="11">
        <f>IF(data[[#This Row],[Spend, Dollars]]=0,0,data[[#This Row],[Total conversion value, Dollars]]/data[[#This Row],[Spend, Dollars]])</f>
        <v>4.8402033657358361</v>
      </c>
      <c r="R641" s="2">
        <v>31</v>
      </c>
      <c r="S641" s="2">
        <v>27</v>
      </c>
      <c r="T641" s="2">
        <v>1.5</v>
      </c>
      <c r="U641" s="2">
        <f t="shared" si="9"/>
        <v>59.5</v>
      </c>
    </row>
    <row r="642" spans="1:21" x14ac:dyDescent="0.2">
      <c r="A642" t="s">
        <v>22</v>
      </c>
      <c r="B642" s="3">
        <v>45076</v>
      </c>
      <c r="C642" s="10" t="str">
        <f>TEXT(data[[#This Row],[Date]],"mmmm")</f>
        <v>May</v>
      </c>
      <c r="D642" t="s">
        <v>16</v>
      </c>
      <c r="E642" t="s">
        <v>13</v>
      </c>
      <c r="F642" t="s">
        <v>14</v>
      </c>
      <c r="G642" t="s">
        <v>21</v>
      </c>
      <c r="H642" s="11">
        <v>1419.6000000000001</v>
      </c>
      <c r="I642" s="11">
        <v>24.133200000000006</v>
      </c>
      <c r="J642" s="13">
        <f>data[[#This Row],[Clicks]]/data[[#This Row],[Impressions]]</f>
        <v>1.7000000000000001E-2</v>
      </c>
      <c r="K642" s="1">
        <v>0.50600000000000001</v>
      </c>
      <c r="L642" s="2">
        <v>12.211399200000002</v>
      </c>
      <c r="M642">
        <v>3</v>
      </c>
      <c r="N642" s="1">
        <f>IF(data[[#This Row],[Conversions]]=0,0,data[[#This Row],[Spend, Dollars]]/data[[#This Row],[Conversions]])</f>
        <v>4.0704664000000008</v>
      </c>
      <c r="O642" s="13">
        <f>data[[#This Row],[Conversions]]/data[[#This Row],[Clicks]]</f>
        <v>0.12431007906121025</v>
      </c>
      <c r="P642" s="11">
        <v>137.08799999999999</v>
      </c>
      <c r="Q642" s="11">
        <f>IF(data[[#This Row],[Spend, Dollars]]=0,0,data[[#This Row],[Total conversion value, Dollars]]/data[[#This Row],[Spend, Dollars]])</f>
        <v>11.226231962017913</v>
      </c>
      <c r="R642" s="2">
        <v>78</v>
      </c>
      <c r="S642" s="2">
        <v>23</v>
      </c>
      <c r="T642" s="2">
        <v>9</v>
      </c>
      <c r="U642" s="2">
        <f t="shared" si="9"/>
        <v>110</v>
      </c>
    </row>
    <row r="643" spans="1:21" x14ac:dyDescent="0.2">
      <c r="A643" t="s">
        <v>22</v>
      </c>
      <c r="B643" s="3">
        <v>45077</v>
      </c>
      <c r="C643" s="10" t="str">
        <f>TEXT(data[[#This Row],[Date]],"mmmm")</f>
        <v>May</v>
      </c>
      <c r="D643" t="s">
        <v>16</v>
      </c>
      <c r="E643" t="s">
        <v>13</v>
      </c>
      <c r="F643" t="s">
        <v>14</v>
      </c>
      <c r="G643" t="s">
        <v>21</v>
      </c>
      <c r="H643" s="11">
        <v>1559.8000000000002</v>
      </c>
      <c r="I643" s="11">
        <v>26.048660000000002</v>
      </c>
      <c r="J643" s="13">
        <f>data[[#This Row],[Clicks]]/data[[#This Row],[Impressions]]</f>
        <v>1.67E-2</v>
      </c>
      <c r="K643" s="1">
        <v>1.2535000000000001</v>
      </c>
      <c r="L643" s="2">
        <v>32.651995310000004</v>
      </c>
      <c r="M643">
        <v>1</v>
      </c>
      <c r="N643" s="1">
        <f>IF(data[[#This Row],[Conversions]]=0,0,data[[#This Row],[Spend, Dollars]]/data[[#This Row],[Conversions]])</f>
        <v>32.651995310000004</v>
      </c>
      <c r="O643" s="13">
        <f>data[[#This Row],[Conversions]]/data[[#This Row],[Clicks]]</f>
        <v>3.8389690678906324E-2</v>
      </c>
      <c r="P643" s="11">
        <v>142.464</v>
      </c>
      <c r="Q643" s="11">
        <f>IF(data[[#This Row],[Spend, Dollars]]=0,0,data[[#This Row],[Total conversion value, Dollars]]/data[[#This Row],[Spend, Dollars]])</f>
        <v>4.3631024275067487</v>
      </c>
      <c r="R643" s="2">
        <v>72</v>
      </c>
      <c r="S643" s="2">
        <v>16</v>
      </c>
      <c r="T643" s="2">
        <v>9</v>
      </c>
      <c r="U643" s="2">
        <f t="shared" ref="U643:U706" si="10">SUM(R643:T643)</f>
        <v>97</v>
      </c>
    </row>
    <row r="644" spans="1:21" x14ac:dyDescent="0.2">
      <c r="A644" t="s">
        <v>23</v>
      </c>
      <c r="B644" s="3">
        <v>45078</v>
      </c>
      <c r="C644" s="10" t="str">
        <f>TEXT(data[[#This Row],[Date]],"mmmm")</f>
        <v>June</v>
      </c>
      <c r="D644" t="s">
        <v>16</v>
      </c>
      <c r="E644" t="s">
        <v>13</v>
      </c>
      <c r="F644" t="s">
        <v>14</v>
      </c>
      <c r="G644" t="s">
        <v>21</v>
      </c>
      <c r="H644" s="11">
        <v>1607.3999999999999</v>
      </c>
      <c r="I644" s="11">
        <v>27.165059999999993</v>
      </c>
      <c r="J644" s="13">
        <f>data[[#This Row],[Clicks]]/data[[#This Row],[Impressions]]</f>
        <v>1.6899999999999998E-2</v>
      </c>
      <c r="K644" s="1">
        <v>1.3800000000000001</v>
      </c>
      <c r="L644" s="2">
        <v>37.487782799999991</v>
      </c>
      <c r="M644">
        <v>6</v>
      </c>
      <c r="N644" s="1">
        <f>IF(data[[#This Row],[Conversions]]=0,0,data[[#This Row],[Spend, Dollars]]/data[[#This Row],[Conversions]])</f>
        <v>6.2479637999999982</v>
      </c>
      <c r="O644" s="13">
        <f>data[[#This Row],[Conversions]]/data[[#This Row],[Clicks]]</f>
        <v>0.22087195831704409</v>
      </c>
      <c r="P644" s="11">
        <v>168.672</v>
      </c>
      <c r="Q644" s="11">
        <f>IF(data[[#This Row],[Spend, Dollars]]=0,0,data[[#This Row],[Total conversion value, Dollars]]/data[[#This Row],[Spend, Dollars]])</f>
        <v>4.4993858639193789</v>
      </c>
      <c r="R644" s="2">
        <v>78</v>
      </c>
      <c r="S644" s="2">
        <v>15</v>
      </c>
      <c r="T644" s="2">
        <v>6</v>
      </c>
      <c r="U644" s="2">
        <f t="shared" si="10"/>
        <v>99</v>
      </c>
    </row>
    <row r="645" spans="1:21" x14ac:dyDescent="0.2">
      <c r="A645" t="s">
        <v>23</v>
      </c>
      <c r="B645" s="3">
        <v>45079</v>
      </c>
      <c r="C645" s="10" t="str">
        <f>TEXT(data[[#This Row],[Date]],"mmmm")</f>
        <v>June</v>
      </c>
      <c r="D645" t="s">
        <v>16</v>
      </c>
      <c r="E645" t="s">
        <v>13</v>
      </c>
      <c r="F645" t="s">
        <v>14</v>
      </c>
      <c r="G645" t="s">
        <v>21</v>
      </c>
      <c r="H645" s="11">
        <v>1611.3</v>
      </c>
      <c r="I645" s="11">
        <v>19.496730000000003</v>
      </c>
      <c r="J645" s="13">
        <f>data[[#This Row],[Clicks]]/data[[#This Row],[Impressions]]</f>
        <v>1.2100000000000001E-2</v>
      </c>
      <c r="K645" s="1">
        <v>0.90849999999999986</v>
      </c>
      <c r="L645" s="2">
        <v>17.712779205</v>
      </c>
      <c r="M645">
        <v>2</v>
      </c>
      <c r="N645" s="1">
        <f>IF(data[[#This Row],[Conversions]]=0,0,data[[#This Row],[Spend, Dollars]]/data[[#This Row],[Conversions]])</f>
        <v>8.8563896025000002</v>
      </c>
      <c r="O645" s="13">
        <f>data[[#This Row],[Conversions]]/data[[#This Row],[Clicks]]</f>
        <v>0.10258130465980704</v>
      </c>
      <c r="P645" s="11">
        <v>97.439999999999984</v>
      </c>
      <c r="Q645" s="11">
        <f>IF(data[[#This Row],[Spend, Dollars]]=0,0,data[[#This Row],[Total conversion value, Dollars]]/data[[#This Row],[Spend, Dollars]])</f>
        <v>5.501113002780186</v>
      </c>
      <c r="R645" s="2">
        <v>80</v>
      </c>
      <c r="S645" s="2">
        <v>19</v>
      </c>
      <c r="T645" s="2">
        <v>3</v>
      </c>
      <c r="U645" s="2">
        <f t="shared" si="10"/>
        <v>102</v>
      </c>
    </row>
    <row r="646" spans="1:21" x14ac:dyDescent="0.2">
      <c r="A646" t="s">
        <v>23</v>
      </c>
      <c r="B646" s="3">
        <v>45080</v>
      </c>
      <c r="C646" s="10" t="str">
        <f>TEXT(data[[#This Row],[Date]],"mmmm")</f>
        <v>June</v>
      </c>
      <c r="D646" t="s">
        <v>16</v>
      </c>
      <c r="E646" t="s">
        <v>13</v>
      </c>
      <c r="F646" t="s">
        <v>14</v>
      </c>
      <c r="G646" t="s">
        <v>21</v>
      </c>
      <c r="H646" s="11">
        <v>1146.3</v>
      </c>
      <c r="I646" s="11">
        <v>19.372469999999996</v>
      </c>
      <c r="J646" s="13">
        <f>data[[#This Row],[Clicks]]/data[[#This Row],[Impressions]]</f>
        <v>1.6899999999999998E-2</v>
      </c>
      <c r="K646" s="1">
        <v>1.3684999999999998</v>
      </c>
      <c r="L646" s="2">
        <v>26.511225194999991</v>
      </c>
      <c r="M646">
        <v>7</v>
      </c>
      <c r="N646" s="1">
        <f>IF(data[[#This Row],[Conversions]]=0,0,data[[#This Row],[Spend, Dollars]]/data[[#This Row],[Conversions]])</f>
        <v>3.7873178849999989</v>
      </c>
      <c r="O646" s="13">
        <f>data[[#This Row],[Conversions]]/data[[#This Row],[Clicks]]</f>
        <v>0.36133750626533434</v>
      </c>
      <c r="P646" s="11">
        <v>163.96800000000002</v>
      </c>
      <c r="Q646" s="11">
        <f>IF(data[[#This Row],[Spend, Dollars]]=0,0,data[[#This Row],[Total conversion value, Dollars]]/data[[#This Row],[Spend, Dollars]])</f>
        <v>6.1848518427177153</v>
      </c>
      <c r="R646" s="2">
        <v>76</v>
      </c>
      <c r="S646" s="2">
        <v>30</v>
      </c>
      <c r="T646" s="2">
        <v>3</v>
      </c>
      <c r="U646" s="2">
        <f t="shared" si="10"/>
        <v>109</v>
      </c>
    </row>
    <row r="647" spans="1:21" x14ac:dyDescent="0.2">
      <c r="A647" t="s">
        <v>23</v>
      </c>
      <c r="B647" s="3">
        <v>45081</v>
      </c>
      <c r="C647" s="10" t="str">
        <f>TEXT(data[[#This Row],[Date]],"mmmm")</f>
        <v>June</v>
      </c>
      <c r="D647" t="s">
        <v>16</v>
      </c>
      <c r="E647" t="s">
        <v>13</v>
      </c>
      <c r="F647" t="s">
        <v>14</v>
      </c>
      <c r="G647" t="s">
        <v>21</v>
      </c>
      <c r="H647" s="11">
        <v>1193.6999999999998</v>
      </c>
      <c r="I647" s="11">
        <v>15.87621</v>
      </c>
      <c r="J647" s="13">
        <f>data[[#This Row],[Clicks]]/data[[#This Row],[Impressions]]</f>
        <v>1.3300000000000003E-2</v>
      </c>
      <c r="K647" s="1">
        <v>1.2535000000000001</v>
      </c>
      <c r="L647" s="2">
        <v>19.900829235</v>
      </c>
      <c r="M647">
        <v>4</v>
      </c>
      <c r="N647" s="1">
        <f>IF(data[[#This Row],[Conversions]]=0,0,data[[#This Row],[Spend, Dollars]]/data[[#This Row],[Conversions]])</f>
        <v>4.9752073087499999</v>
      </c>
      <c r="O647" s="13">
        <f>data[[#This Row],[Conversions]]/data[[#This Row],[Clicks]]</f>
        <v>0.25194930024231221</v>
      </c>
      <c r="P647" s="11">
        <v>235.2</v>
      </c>
      <c r="Q647" s="11">
        <f>IF(data[[#This Row],[Spend, Dollars]]=0,0,data[[#This Row],[Total conversion value, Dollars]]/data[[#This Row],[Spend, Dollars]])</f>
        <v>11.818602995012332</v>
      </c>
      <c r="R647" s="2">
        <v>90</v>
      </c>
      <c r="S647" s="2">
        <v>36</v>
      </c>
      <c r="T647" s="2">
        <v>6</v>
      </c>
      <c r="U647" s="2">
        <f t="shared" si="10"/>
        <v>132</v>
      </c>
    </row>
    <row r="648" spans="1:21" x14ac:dyDescent="0.2">
      <c r="A648" t="s">
        <v>23</v>
      </c>
      <c r="B648" s="3">
        <v>45082</v>
      </c>
      <c r="C648" s="10" t="str">
        <f>TEXT(data[[#This Row],[Date]],"mmmm")</f>
        <v>June</v>
      </c>
      <c r="D648" t="s">
        <v>16</v>
      </c>
      <c r="E648" t="s">
        <v>13</v>
      </c>
      <c r="F648" t="s">
        <v>14</v>
      </c>
      <c r="G648" t="s">
        <v>21</v>
      </c>
      <c r="H648" s="11">
        <v>1675.3</v>
      </c>
      <c r="I648" s="11">
        <v>23.4542</v>
      </c>
      <c r="J648" s="13">
        <f>data[[#This Row],[Clicks]]/data[[#This Row],[Impressions]]</f>
        <v>1.4E-2</v>
      </c>
      <c r="K648" s="1">
        <v>0.44849999999999995</v>
      </c>
      <c r="L648" s="2">
        <v>10.519208699999998</v>
      </c>
      <c r="M648">
        <v>6</v>
      </c>
      <c r="N648" s="1">
        <f>IF(data[[#This Row],[Conversions]]=0,0,data[[#This Row],[Spend, Dollars]]/data[[#This Row],[Conversions]])</f>
        <v>1.7532014499999997</v>
      </c>
      <c r="O648" s="13">
        <f>data[[#This Row],[Conversions]]/data[[#This Row],[Clicks]]</f>
        <v>0.25581772134628339</v>
      </c>
      <c r="P648" s="11">
        <v>208.99199999999999</v>
      </c>
      <c r="Q648" s="11">
        <f>IF(data[[#This Row],[Spend, Dollars]]=0,0,data[[#This Row],[Total conversion value, Dollars]]/data[[#This Row],[Spend, Dollars]])</f>
        <v>19.867654113564647</v>
      </c>
      <c r="R648" s="2">
        <v>69</v>
      </c>
      <c r="S648" s="2">
        <v>32</v>
      </c>
      <c r="T648" s="2">
        <v>13.5</v>
      </c>
      <c r="U648" s="2">
        <f t="shared" si="10"/>
        <v>114.5</v>
      </c>
    </row>
    <row r="649" spans="1:21" x14ac:dyDescent="0.2">
      <c r="A649" t="s">
        <v>23</v>
      </c>
      <c r="B649" s="3">
        <v>45083</v>
      </c>
      <c r="C649" s="10" t="str">
        <f>TEXT(data[[#This Row],[Date]],"mmmm")</f>
        <v>June</v>
      </c>
      <c r="D649" t="s">
        <v>16</v>
      </c>
      <c r="E649" t="s">
        <v>13</v>
      </c>
      <c r="F649" t="s">
        <v>14</v>
      </c>
      <c r="G649" t="s">
        <v>21</v>
      </c>
      <c r="H649" s="11">
        <v>1572.1</v>
      </c>
      <c r="I649" s="11">
        <v>28.297800000000002</v>
      </c>
      <c r="J649" s="13">
        <f>data[[#This Row],[Clicks]]/data[[#This Row],[Impressions]]</f>
        <v>1.8000000000000002E-2</v>
      </c>
      <c r="K649" s="1">
        <v>0.57499999999999984</v>
      </c>
      <c r="L649" s="2">
        <v>16.271234999999997</v>
      </c>
      <c r="M649">
        <v>5</v>
      </c>
      <c r="N649" s="1">
        <f>IF(data[[#This Row],[Conversions]]=0,0,data[[#This Row],[Spend, Dollars]]/data[[#This Row],[Conversions]])</f>
        <v>3.2542469999999994</v>
      </c>
      <c r="O649" s="13">
        <f>data[[#This Row],[Conversions]]/data[[#This Row],[Clicks]]</f>
        <v>0.17669218101760559</v>
      </c>
      <c r="P649" s="11">
        <v>59.135999999999996</v>
      </c>
      <c r="Q649" s="11">
        <f>IF(data[[#This Row],[Spend, Dollars]]=0,0,data[[#This Row],[Total conversion value, Dollars]]/data[[#This Row],[Spend, Dollars]])</f>
        <v>3.6343891536198698</v>
      </c>
      <c r="R649" s="2">
        <v>77</v>
      </c>
      <c r="S649" s="2">
        <v>38</v>
      </c>
      <c r="T649" s="2">
        <v>7.5</v>
      </c>
      <c r="U649" s="2">
        <f t="shared" si="10"/>
        <v>122.5</v>
      </c>
    </row>
    <row r="650" spans="1:21" x14ac:dyDescent="0.2">
      <c r="A650" t="s">
        <v>23</v>
      </c>
      <c r="B650" s="3">
        <v>45084</v>
      </c>
      <c r="C650" s="10" t="str">
        <f>TEXT(data[[#This Row],[Date]],"mmmm")</f>
        <v>June</v>
      </c>
      <c r="D650" t="s">
        <v>16</v>
      </c>
      <c r="E650" t="s">
        <v>13</v>
      </c>
      <c r="F650" t="s">
        <v>14</v>
      </c>
      <c r="G650" t="s">
        <v>21</v>
      </c>
      <c r="H650" s="11">
        <v>1551.5</v>
      </c>
      <c r="I650" s="11">
        <v>28.392450000000007</v>
      </c>
      <c r="J650" s="13">
        <f>data[[#This Row],[Clicks]]/data[[#This Row],[Impressions]]</f>
        <v>1.8300000000000004E-2</v>
      </c>
      <c r="K650" s="1">
        <v>1.127</v>
      </c>
      <c r="L650" s="2">
        <v>31.998291150000007</v>
      </c>
      <c r="M650">
        <v>6</v>
      </c>
      <c r="N650" s="1">
        <f>IF(data[[#This Row],[Conversions]]=0,0,data[[#This Row],[Spend, Dollars]]/data[[#This Row],[Conversions]])</f>
        <v>5.3330485250000015</v>
      </c>
      <c r="O650" s="13">
        <f>data[[#This Row],[Conversions]]/data[[#This Row],[Clicks]]</f>
        <v>0.21132378502031343</v>
      </c>
      <c r="P650" s="11">
        <v>8.64</v>
      </c>
      <c r="Q650" s="11">
        <f>IF(data[[#This Row],[Spend, Dollars]]=0,0,data[[#This Row],[Total conversion value, Dollars]]/data[[#This Row],[Spend, Dollars]])</f>
        <v>0.27001441919188235</v>
      </c>
      <c r="R650" s="2">
        <v>74</v>
      </c>
      <c r="S650" s="2">
        <v>25</v>
      </c>
      <c r="T650" s="2">
        <v>4.5</v>
      </c>
      <c r="U650" s="2">
        <f t="shared" si="10"/>
        <v>103.5</v>
      </c>
    </row>
    <row r="651" spans="1:21" x14ac:dyDescent="0.2">
      <c r="A651" t="s">
        <v>23</v>
      </c>
      <c r="B651" s="3">
        <v>45085</v>
      </c>
      <c r="C651" s="10" t="str">
        <f>TEXT(data[[#This Row],[Date]],"mmmm")</f>
        <v>June</v>
      </c>
      <c r="D651" t="s">
        <v>16</v>
      </c>
      <c r="E651" t="s">
        <v>13</v>
      </c>
      <c r="F651" t="s">
        <v>14</v>
      </c>
      <c r="G651" t="s">
        <v>21</v>
      </c>
      <c r="H651" s="11">
        <v>1174.8999999999999</v>
      </c>
      <c r="I651" s="11">
        <v>18.093459999999997</v>
      </c>
      <c r="J651" s="13">
        <f>data[[#This Row],[Clicks]]/data[[#This Row],[Impressions]]</f>
        <v>1.5399999999999999E-2</v>
      </c>
      <c r="K651" s="1">
        <v>0.24149999999999994</v>
      </c>
      <c r="L651" s="2">
        <v>4.3695705899999977</v>
      </c>
      <c r="M651">
        <v>5</v>
      </c>
      <c r="N651" s="1">
        <f>IF(data[[#This Row],[Conversions]]=0,0,data[[#This Row],[Spend, Dollars]]/data[[#This Row],[Conversions]])</f>
        <v>0.87391411799999952</v>
      </c>
      <c r="O651" s="13">
        <f>data[[#This Row],[Conversions]]/data[[#This Row],[Clicks]]</f>
        <v>0.27634294380400437</v>
      </c>
      <c r="P651" s="11">
        <v>82.655999999999992</v>
      </c>
      <c r="Q651" s="11">
        <f>IF(data[[#This Row],[Spend, Dollars]]=0,0,data[[#This Row],[Total conversion value, Dollars]]/data[[#This Row],[Spend, Dollars]])</f>
        <v>18.916275248914111</v>
      </c>
      <c r="R651" s="2">
        <v>58</v>
      </c>
      <c r="S651" s="2">
        <v>14</v>
      </c>
      <c r="T651" s="2">
        <v>9</v>
      </c>
      <c r="U651" s="2">
        <f t="shared" si="10"/>
        <v>81</v>
      </c>
    </row>
    <row r="652" spans="1:21" x14ac:dyDescent="0.2">
      <c r="A652" t="s">
        <v>23</v>
      </c>
      <c r="B652" s="3">
        <v>45086</v>
      </c>
      <c r="C652" s="10" t="str">
        <f>TEXT(data[[#This Row],[Date]],"mmmm")</f>
        <v>June</v>
      </c>
      <c r="D652" t="s">
        <v>16</v>
      </c>
      <c r="E652" t="s">
        <v>13</v>
      </c>
      <c r="F652" t="s">
        <v>14</v>
      </c>
      <c r="G652" t="s">
        <v>21</v>
      </c>
      <c r="H652" s="11">
        <v>936.69999999999993</v>
      </c>
      <c r="I652" s="11">
        <v>15.455550000000002</v>
      </c>
      <c r="J652" s="13">
        <f>data[[#This Row],[Clicks]]/data[[#This Row],[Impressions]]</f>
        <v>1.6500000000000004E-2</v>
      </c>
      <c r="K652" s="1">
        <v>0.27599999999999997</v>
      </c>
      <c r="L652" s="2">
        <v>4.2657318000000002</v>
      </c>
      <c r="M652">
        <v>4</v>
      </c>
      <c r="N652" s="1">
        <f>IF(data[[#This Row],[Conversions]]=0,0,data[[#This Row],[Spend, Dollars]]/data[[#This Row],[Conversions]])</f>
        <v>1.06643295</v>
      </c>
      <c r="O652" s="13">
        <f>data[[#This Row],[Conversions]]/data[[#This Row],[Clicks]]</f>
        <v>0.25880670697581126</v>
      </c>
      <c r="P652" s="11">
        <v>201.6</v>
      </c>
      <c r="Q652" s="11">
        <f>IF(data[[#This Row],[Spend, Dollars]]=0,0,data[[#This Row],[Total conversion value, Dollars]]/data[[#This Row],[Spend, Dollars]])</f>
        <v>47.260355186887274</v>
      </c>
      <c r="R652" s="2">
        <v>33</v>
      </c>
      <c r="S652" s="2">
        <v>31</v>
      </c>
      <c r="T652" s="2">
        <v>13.5</v>
      </c>
      <c r="U652" s="2">
        <f t="shared" si="10"/>
        <v>77.5</v>
      </c>
    </row>
    <row r="653" spans="1:21" x14ac:dyDescent="0.2">
      <c r="A653" t="s">
        <v>23</v>
      </c>
      <c r="B653" s="3">
        <v>45087</v>
      </c>
      <c r="C653" s="10" t="str">
        <f>TEXT(data[[#This Row],[Date]],"mmmm")</f>
        <v>June</v>
      </c>
      <c r="D653" t="s">
        <v>16</v>
      </c>
      <c r="E653" t="s">
        <v>13</v>
      </c>
      <c r="F653" t="s">
        <v>14</v>
      </c>
      <c r="G653" t="s">
        <v>21</v>
      </c>
      <c r="H653" s="11">
        <v>906.3</v>
      </c>
      <c r="I653" s="11">
        <v>10.603710000000001</v>
      </c>
      <c r="J653" s="13">
        <f>data[[#This Row],[Clicks]]/data[[#This Row],[Impressions]]</f>
        <v>1.1700000000000002E-2</v>
      </c>
      <c r="K653" s="1">
        <v>0.94299999999999984</v>
      </c>
      <c r="L653" s="2">
        <v>9.999298529999999</v>
      </c>
      <c r="M653">
        <v>4</v>
      </c>
      <c r="N653" s="1">
        <f>IF(data[[#This Row],[Conversions]]=0,0,data[[#This Row],[Spend, Dollars]]/data[[#This Row],[Conversions]])</f>
        <v>2.4998246324999998</v>
      </c>
      <c r="O653" s="13">
        <f>data[[#This Row],[Conversions]]/data[[#This Row],[Clicks]]</f>
        <v>0.3772264613045811</v>
      </c>
      <c r="P653" s="11">
        <v>170.01599999999999</v>
      </c>
      <c r="Q653" s="11">
        <f>IF(data[[#This Row],[Spend, Dollars]]=0,0,data[[#This Row],[Total conversion value, Dollars]]/data[[#This Row],[Spend, Dollars]])</f>
        <v>17.002792694899171</v>
      </c>
      <c r="R653" s="2">
        <v>42</v>
      </c>
      <c r="S653" s="2">
        <v>9</v>
      </c>
      <c r="T653" s="2">
        <v>3</v>
      </c>
      <c r="U653" s="2">
        <f t="shared" si="10"/>
        <v>54</v>
      </c>
    </row>
    <row r="654" spans="1:21" x14ac:dyDescent="0.2">
      <c r="A654" t="s">
        <v>23</v>
      </c>
      <c r="B654" s="3">
        <v>45088</v>
      </c>
      <c r="C654" s="10" t="str">
        <f>TEXT(data[[#This Row],[Date]],"mmmm")</f>
        <v>June</v>
      </c>
      <c r="D654" t="s">
        <v>16</v>
      </c>
      <c r="E654" t="s">
        <v>13</v>
      </c>
      <c r="F654" t="s">
        <v>14</v>
      </c>
      <c r="G654" t="s">
        <v>21</v>
      </c>
      <c r="H654" s="11">
        <v>1098.5</v>
      </c>
      <c r="I654" s="11">
        <v>17.026750000000003</v>
      </c>
      <c r="J654" s="13">
        <f>data[[#This Row],[Clicks]]/data[[#This Row],[Impressions]]</f>
        <v>1.5500000000000003E-2</v>
      </c>
      <c r="K654" s="1">
        <v>0.32200000000000001</v>
      </c>
      <c r="L654" s="2">
        <v>5.4826135000000011</v>
      </c>
      <c r="M654">
        <v>3</v>
      </c>
      <c r="N654" s="1">
        <f>IF(data[[#This Row],[Conversions]]=0,0,data[[#This Row],[Spend, Dollars]]/data[[#This Row],[Conversions]])</f>
        <v>1.8275378333333336</v>
      </c>
      <c r="O654" s="13">
        <f>data[[#This Row],[Conversions]]/data[[#This Row],[Clicks]]</f>
        <v>0.17619334282819676</v>
      </c>
      <c r="P654" s="11">
        <v>114.23999999999998</v>
      </c>
      <c r="Q654" s="11">
        <f>IF(data[[#This Row],[Spend, Dollars]]=0,0,data[[#This Row],[Total conversion value, Dollars]]/data[[#This Row],[Spend, Dollars]])</f>
        <v>20.836777934465005</v>
      </c>
      <c r="R654" s="2">
        <v>76</v>
      </c>
      <c r="S654" s="2">
        <v>34</v>
      </c>
      <c r="T654" s="2">
        <v>12</v>
      </c>
      <c r="U654" s="2">
        <f t="shared" si="10"/>
        <v>122</v>
      </c>
    </row>
    <row r="655" spans="1:21" x14ac:dyDescent="0.2">
      <c r="A655" t="s">
        <v>23</v>
      </c>
      <c r="B655" s="3">
        <v>45089</v>
      </c>
      <c r="C655" s="10" t="str">
        <f>TEXT(data[[#This Row],[Date]],"mmmm")</f>
        <v>June</v>
      </c>
      <c r="D655" t="s">
        <v>16</v>
      </c>
      <c r="E655" t="s">
        <v>13</v>
      </c>
      <c r="F655" t="s">
        <v>14</v>
      </c>
      <c r="G655" t="s">
        <v>21</v>
      </c>
      <c r="H655" s="11">
        <v>1388.3999999999999</v>
      </c>
      <c r="I655" s="11">
        <v>20.27064</v>
      </c>
      <c r="J655" s="13">
        <f>data[[#This Row],[Clicks]]/data[[#This Row],[Impressions]]</f>
        <v>1.4600000000000002E-2</v>
      </c>
      <c r="K655" s="1">
        <v>1.3224999999999998</v>
      </c>
      <c r="L655" s="2">
        <v>26.807921399999994</v>
      </c>
      <c r="M655">
        <v>5</v>
      </c>
      <c r="N655" s="1">
        <f>IF(data[[#This Row],[Conversions]]=0,0,data[[#This Row],[Spend, Dollars]]/data[[#This Row],[Conversions]])</f>
        <v>5.3615842799999989</v>
      </c>
      <c r="O655" s="13">
        <f>data[[#This Row],[Conversions]]/data[[#This Row],[Clicks]]</f>
        <v>0.24666216754873058</v>
      </c>
      <c r="P655" s="11">
        <v>29.759999999999998</v>
      </c>
      <c r="Q655" s="11">
        <f>IF(data[[#This Row],[Spend, Dollars]]=0,0,data[[#This Row],[Total conversion value, Dollars]]/data[[#This Row],[Spend, Dollars]])</f>
        <v>1.110119637996253</v>
      </c>
      <c r="R655" s="2">
        <v>73</v>
      </c>
      <c r="S655" s="2">
        <v>27</v>
      </c>
      <c r="T655" s="2">
        <v>6</v>
      </c>
      <c r="U655" s="2">
        <f t="shared" si="10"/>
        <v>106</v>
      </c>
    </row>
    <row r="656" spans="1:21" x14ac:dyDescent="0.2">
      <c r="A656" t="s">
        <v>23</v>
      </c>
      <c r="B656" s="3">
        <v>45090</v>
      </c>
      <c r="C656" s="10" t="str">
        <f>TEXT(data[[#This Row],[Date]],"mmmm")</f>
        <v>June</v>
      </c>
      <c r="D656" t="s">
        <v>16</v>
      </c>
      <c r="E656" t="s">
        <v>13</v>
      </c>
      <c r="F656" t="s">
        <v>14</v>
      </c>
      <c r="G656" t="s">
        <v>21</v>
      </c>
      <c r="H656" s="11">
        <v>1452.5</v>
      </c>
      <c r="I656" s="11">
        <v>23.094749999999998</v>
      </c>
      <c r="J656" s="13">
        <f>data[[#This Row],[Clicks]]/data[[#This Row],[Impressions]]</f>
        <v>1.5899999999999997E-2</v>
      </c>
      <c r="K656" s="1">
        <v>0.87399999999999989</v>
      </c>
      <c r="L656" s="2">
        <v>20.184811499999995</v>
      </c>
      <c r="M656">
        <v>4</v>
      </c>
      <c r="N656" s="1">
        <f>IF(data[[#This Row],[Conversions]]=0,0,data[[#This Row],[Spend, Dollars]]/data[[#This Row],[Conversions]])</f>
        <v>5.0462028749999988</v>
      </c>
      <c r="O656" s="13">
        <f>data[[#This Row],[Conversions]]/data[[#This Row],[Clicks]]</f>
        <v>0.17319953669123936</v>
      </c>
      <c r="P656" s="11">
        <v>227.136</v>
      </c>
      <c r="Q656" s="11">
        <f>IF(data[[#This Row],[Spend, Dollars]]=0,0,data[[#This Row],[Total conversion value, Dollars]]/data[[#This Row],[Spend, Dollars]])</f>
        <v>11.252817495967205</v>
      </c>
      <c r="R656" s="2">
        <v>87</v>
      </c>
      <c r="S656" s="2">
        <v>19</v>
      </c>
      <c r="T656" s="2">
        <v>13.5</v>
      </c>
      <c r="U656" s="2">
        <f t="shared" si="10"/>
        <v>119.5</v>
      </c>
    </row>
    <row r="657" spans="1:21" x14ac:dyDescent="0.2">
      <c r="A657" t="s">
        <v>23</v>
      </c>
      <c r="B657" s="3">
        <v>45091</v>
      </c>
      <c r="C657" s="10" t="str">
        <f>TEXT(data[[#This Row],[Date]],"mmmm")</f>
        <v>June</v>
      </c>
      <c r="D657" t="s">
        <v>16</v>
      </c>
      <c r="E657" t="s">
        <v>13</v>
      </c>
      <c r="F657" t="s">
        <v>14</v>
      </c>
      <c r="G657" t="s">
        <v>21</v>
      </c>
      <c r="H657" s="11">
        <v>1342.5</v>
      </c>
      <c r="I657" s="11">
        <v>18.392250000000004</v>
      </c>
      <c r="J657" s="13">
        <f>data[[#This Row],[Clicks]]/data[[#This Row],[Impressions]]</f>
        <v>1.3700000000000004E-2</v>
      </c>
      <c r="K657" s="1">
        <v>0.20699999999999999</v>
      </c>
      <c r="L657" s="2">
        <v>3.8071957500000009</v>
      </c>
      <c r="M657">
        <v>3</v>
      </c>
      <c r="N657" s="1">
        <f>IF(data[[#This Row],[Conversions]]=0,0,data[[#This Row],[Spend, Dollars]]/data[[#This Row],[Conversions]])</f>
        <v>1.2690652500000004</v>
      </c>
      <c r="O657" s="13">
        <f>data[[#This Row],[Conversions]]/data[[#This Row],[Clicks]]</f>
        <v>0.16311218040207148</v>
      </c>
      <c r="P657" s="11">
        <v>106.84799999999998</v>
      </c>
      <c r="Q657" s="11">
        <f>IF(data[[#This Row],[Spend, Dollars]]=0,0,data[[#This Row],[Total conversion value, Dollars]]/data[[#This Row],[Spend, Dollars]])</f>
        <v>28.064750807730324</v>
      </c>
      <c r="R657" s="2">
        <v>80</v>
      </c>
      <c r="S657" s="2">
        <v>17</v>
      </c>
      <c r="T657" s="2">
        <v>4.5</v>
      </c>
      <c r="U657" s="2">
        <f t="shared" si="10"/>
        <v>101.5</v>
      </c>
    </row>
    <row r="658" spans="1:21" x14ac:dyDescent="0.2">
      <c r="A658" t="s">
        <v>23</v>
      </c>
      <c r="B658" s="3">
        <v>45092</v>
      </c>
      <c r="C658" s="10" t="str">
        <f>TEXT(data[[#This Row],[Date]],"mmmm")</f>
        <v>June</v>
      </c>
      <c r="D658" t="s">
        <v>16</v>
      </c>
      <c r="E658" t="s">
        <v>13</v>
      </c>
      <c r="F658" t="s">
        <v>14</v>
      </c>
      <c r="G658" t="s">
        <v>21</v>
      </c>
      <c r="H658" s="11">
        <v>1341.6999999999998</v>
      </c>
      <c r="I658" s="11">
        <v>25.223960000000002</v>
      </c>
      <c r="J658" s="13">
        <f>data[[#This Row],[Clicks]]/data[[#This Row],[Impressions]]</f>
        <v>1.8800000000000004E-2</v>
      </c>
      <c r="K658" s="1">
        <v>0.96599999999999986</v>
      </c>
      <c r="L658" s="2">
        <v>24.366345359999997</v>
      </c>
      <c r="M658">
        <v>3</v>
      </c>
      <c r="N658" s="1">
        <f>IF(data[[#This Row],[Conversions]]=0,0,data[[#This Row],[Spend, Dollars]]/data[[#This Row],[Conversions]])</f>
        <v>8.1221151199999984</v>
      </c>
      <c r="O658" s="13">
        <f>data[[#This Row],[Conversions]]/data[[#This Row],[Clicks]]</f>
        <v>0.11893453684512661</v>
      </c>
      <c r="P658" s="11">
        <v>235.2</v>
      </c>
      <c r="Q658" s="11">
        <f>IF(data[[#This Row],[Spend, Dollars]]=0,0,data[[#This Row],[Total conversion value, Dollars]]/data[[#This Row],[Spend, Dollars]])</f>
        <v>9.6526580627928862</v>
      </c>
      <c r="R658" s="2">
        <v>72</v>
      </c>
      <c r="S658" s="2">
        <v>19</v>
      </c>
      <c r="T658" s="2">
        <v>9</v>
      </c>
      <c r="U658" s="2">
        <f t="shared" si="10"/>
        <v>100</v>
      </c>
    </row>
    <row r="659" spans="1:21" x14ac:dyDescent="0.2">
      <c r="A659" t="s">
        <v>23</v>
      </c>
      <c r="B659" s="3">
        <v>45093</v>
      </c>
      <c r="C659" s="10" t="str">
        <f>TEXT(data[[#This Row],[Date]],"mmmm")</f>
        <v>June</v>
      </c>
      <c r="D659" t="s">
        <v>16</v>
      </c>
      <c r="E659" t="s">
        <v>13</v>
      </c>
      <c r="F659" t="s">
        <v>14</v>
      </c>
      <c r="G659" t="s">
        <v>21</v>
      </c>
      <c r="H659" s="11">
        <v>1416.8999999999999</v>
      </c>
      <c r="I659" s="11">
        <v>21.395189999999999</v>
      </c>
      <c r="J659" s="13">
        <f>data[[#This Row],[Clicks]]/data[[#This Row],[Impressions]]</f>
        <v>1.5100000000000001E-2</v>
      </c>
      <c r="K659" s="1">
        <v>0.28749999999999998</v>
      </c>
      <c r="L659" s="2">
        <v>6.151117124999999</v>
      </c>
      <c r="M659">
        <v>3</v>
      </c>
      <c r="N659" s="1">
        <f>IF(data[[#This Row],[Conversions]]=0,0,data[[#This Row],[Spend, Dollars]]/data[[#This Row],[Conversions]])</f>
        <v>2.0503723749999998</v>
      </c>
      <c r="O659" s="13">
        <f>data[[#This Row],[Conversions]]/data[[#This Row],[Clicks]]</f>
        <v>0.14021843227379613</v>
      </c>
      <c r="P659" s="11">
        <v>9.6</v>
      </c>
      <c r="Q659" s="11">
        <f>IF(data[[#This Row],[Spend, Dollars]]=0,0,data[[#This Row],[Total conversion value, Dollars]]/data[[#This Row],[Spend, Dollars]])</f>
        <v>1.5606921157431222</v>
      </c>
      <c r="R659" s="2">
        <v>86</v>
      </c>
      <c r="S659" s="2">
        <v>8</v>
      </c>
      <c r="T659" s="2">
        <v>7.5</v>
      </c>
      <c r="U659" s="2">
        <f t="shared" si="10"/>
        <v>101.5</v>
      </c>
    </row>
    <row r="660" spans="1:21" x14ac:dyDescent="0.2">
      <c r="A660" t="s">
        <v>23</v>
      </c>
      <c r="B660" s="3">
        <v>45094</v>
      </c>
      <c r="C660" s="10" t="str">
        <f>TEXT(data[[#This Row],[Date]],"mmmm")</f>
        <v>June</v>
      </c>
      <c r="D660" t="s">
        <v>16</v>
      </c>
      <c r="E660" t="s">
        <v>13</v>
      </c>
      <c r="F660" t="s">
        <v>14</v>
      </c>
      <c r="G660" t="s">
        <v>21</v>
      </c>
      <c r="H660" s="11">
        <v>1196.9000000000001</v>
      </c>
      <c r="I660" s="11">
        <v>14.721870000000001</v>
      </c>
      <c r="J660" s="13">
        <f>data[[#This Row],[Clicks]]/data[[#This Row],[Impressions]]</f>
        <v>1.23E-2</v>
      </c>
      <c r="K660" s="1">
        <v>0.24149999999999994</v>
      </c>
      <c r="L660" s="2">
        <v>3.5553316049999992</v>
      </c>
      <c r="M660">
        <v>4</v>
      </c>
      <c r="N660" s="1">
        <f>IF(data[[#This Row],[Conversions]]=0,0,data[[#This Row],[Spend, Dollars]]/data[[#This Row],[Conversions]])</f>
        <v>0.88883290124999981</v>
      </c>
      <c r="O660" s="13">
        <f>data[[#This Row],[Conversions]]/data[[#This Row],[Clicks]]</f>
        <v>0.27170461361226528</v>
      </c>
      <c r="P660" s="11">
        <v>118.27199999999999</v>
      </c>
      <c r="Q660" s="11">
        <f>IF(data[[#This Row],[Spend, Dollars]]=0,0,data[[#This Row],[Total conversion value, Dollars]]/data[[#This Row],[Spend, Dollars]])</f>
        <v>33.266095301397357</v>
      </c>
      <c r="R660" s="2">
        <v>52</v>
      </c>
      <c r="S660" s="2">
        <v>30</v>
      </c>
      <c r="T660" s="2">
        <v>7.5</v>
      </c>
      <c r="U660" s="2">
        <f t="shared" si="10"/>
        <v>89.5</v>
      </c>
    </row>
    <row r="661" spans="1:21" x14ac:dyDescent="0.2">
      <c r="A661" t="s">
        <v>23</v>
      </c>
      <c r="B661" s="3">
        <v>45095</v>
      </c>
      <c r="C661" s="10" t="str">
        <f>TEXT(data[[#This Row],[Date]],"mmmm")</f>
        <v>June</v>
      </c>
      <c r="D661" t="s">
        <v>16</v>
      </c>
      <c r="E661" t="s">
        <v>13</v>
      </c>
      <c r="F661" t="s">
        <v>14</v>
      </c>
      <c r="G661" t="s">
        <v>21</v>
      </c>
      <c r="H661" s="11">
        <v>1417.1</v>
      </c>
      <c r="I661" s="11">
        <v>17.288620000000002</v>
      </c>
      <c r="J661" s="13">
        <f>data[[#This Row],[Clicks]]/data[[#This Row],[Impressions]]</f>
        <v>1.2200000000000003E-2</v>
      </c>
      <c r="K661" s="1">
        <v>0.69</v>
      </c>
      <c r="L661" s="2">
        <v>11.929147800000001</v>
      </c>
      <c r="M661">
        <v>6</v>
      </c>
      <c r="N661" s="1">
        <f>IF(data[[#This Row],[Conversions]]=0,0,data[[#This Row],[Spend, Dollars]]/data[[#This Row],[Conversions]])</f>
        <v>1.9881913000000002</v>
      </c>
      <c r="O661" s="13">
        <f>data[[#This Row],[Conversions]]/data[[#This Row],[Clicks]]</f>
        <v>0.34704909934974565</v>
      </c>
      <c r="P661" s="11">
        <v>57.599999999999994</v>
      </c>
      <c r="Q661" s="11">
        <f>IF(data[[#This Row],[Spend, Dollars]]=0,0,data[[#This Row],[Total conversion value, Dollars]]/data[[#This Row],[Spend, Dollars]])</f>
        <v>4.8285092083442871</v>
      </c>
      <c r="R661" s="2">
        <v>53</v>
      </c>
      <c r="S661" s="2">
        <v>16</v>
      </c>
      <c r="T661" s="2">
        <v>13.5</v>
      </c>
      <c r="U661" s="2">
        <f t="shared" si="10"/>
        <v>82.5</v>
      </c>
    </row>
    <row r="662" spans="1:21" x14ac:dyDescent="0.2">
      <c r="A662" t="s">
        <v>23</v>
      </c>
      <c r="B662" s="3">
        <v>45096</v>
      </c>
      <c r="C662" s="10" t="str">
        <f>TEXT(data[[#This Row],[Date]],"mmmm")</f>
        <v>June</v>
      </c>
      <c r="D662" t="s">
        <v>16</v>
      </c>
      <c r="E662" t="s">
        <v>13</v>
      </c>
      <c r="F662" t="s">
        <v>14</v>
      </c>
      <c r="G662" t="s">
        <v>21</v>
      </c>
      <c r="H662" s="11">
        <v>1161.3</v>
      </c>
      <c r="I662" s="11">
        <v>15.21303</v>
      </c>
      <c r="J662" s="13">
        <f>data[[#This Row],[Clicks]]/data[[#This Row],[Impressions]]</f>
        <v>1.3100000000000001E-2</v>
      </c>
      <c r="K662" s="1">
        <v>0.16099999999999998</v>
      </c>
      <c r="L662" s="2">
        <v>2.4492978299999995</v>
      </c>
      <c r="M662">
        <v>2</v>
      </c>
      <c r="N662" s="1">
        <f>IF(data[[#This Row],[Conversions]]=0,0,data[[#This Row],[Spend, Dollars]]/data[[#This Row],[Conversions]])</f>
        <v>1.2246489149999997</v>
      </c>
      <c r="O662" s="13">
        <f>data[[#This Row],[Conversions]]/data[[#This Row],[Clicks]]</f>
        <v>0.13146624965572276</v>
      </c>
      <c r="P662" s="11">
        <v>65.855999999999995</v>
      </c>
      <c r="Q662" s="11">
        <f>IF(data[[#This Row],[Spend, Dollars]]=0,0,data[[#This Row],[Total conversion value, Dollars]]/data[[#This Row],[Spend, Dollars]])</f>
        <v>26.887706016544346</v>
      </c>
      <c r="R662" s="2">
        <v>54</v>
      </c>
      <c r="S662" s="2">
        <v>34</v>
      </c>
      <c r="T662" s="2">
        <v>10.5</v>
      </c>
      <c r="U662" s="2">
        <f t="shared" si="10"/>
        <v>98.5</v>
      </c>
    </row>
    <row r="663" spans="1:21" x14ac:dyDescent="0.2">
      <c r="A663" t="s">
        <v>23</v>
      </c>
      <c r="B663" s="3">
        <v>45097</v>
      </c>
      <c r="C663" s="10" t="str">
        <f>TEXT(data[[#This Row],[Date]],"mmmm")</f>
        <v>June</v>
      </c>
      <c r="D663" t="s">
        <v>16</v>
      </c>
      <c r="E663" t="s">
        <v>13</v>
      </c>
      <c r="F663" t="s">
        <v>14</v>
      </c>
      <c r="G663" t="s">
        <v>21</v>
      </c>
      <c r="H663" s="11">
        <v>1137.6999999999998</v>
      </c>
      <c r="I663" s="11">
        <v>19.568439999999995</v>
      </c>
      <c r="J663" s="13">
        <f>data[[#This Row],[Clicks]]/data[[#This Row],[Impressions]]</f>
        <v>1.72E-2</v>
      </c>
      <c r="K663" s="1">
        <v>0.54049999999999998</v>
      </c>
      <c r="L663" s="2">
        <v>10.576741819999997</v>
      </c>
      <c r="M663">
        <v>2</v>
      </c>
      <c r="N663" s="1">
        <f>IF(data[[#This Row],[Conversions]]=0,0,data[[#This Row],[Spend, Dollars]]/data[[#This Row],[Conversions]])</f>
        <v>5.2883709099999985</v>
      </c>
      <c r="O663" s="13">
        <f>data[[#This Row],[Conversions]]/data[[#This Row],[Clicks]]</f>
        <v>0.10220538785922641</v>
      </c>
      <c r="P663" s="11">
        <v>73.919999999999987</v>
      </c>
      <c r="Q663" s="11">
        <f>IF(data[[#This Row],[Spend, Dollars]]=0,0,data[[#This Row],[Total conversion value, Dollars]]/data[[#This Row],[Spend, Dollars]])</f>
        <v>6.9889197692451575</v>
      </c>
      <c r="R663" s="2">
        <v>88</v>
      </c>
      <c r="S663" s="2">
        <v>24</v>
      </c>
      <c r="T663" s="2">
        <v>10.5</v>
      </c>
      <c r="U663" s="2">
        <f t="shared" si="10"/>
        <v>122.5</v>
      </c>
    </row>
    <row r="664" spans="1:21" x14ac:dyDescent="0.2">
      <c r="A664" t="s">
        <v>23</v>
      </c>
      <c r="B664" s="3">
        <v>45098</v>
      </c>
      <c r="C664" s="10" t="str">
        <f>TEXT(data[[#This Row],[Date]],"mmmm")</f>
        <v>June</v>
      </c>
      <c r="D664" t="s">
        <v>16</v>
      </c>
      <c r="E664" t="s">
        <v>13</v>
      </c>
      <c r="F664" t="s">
        <v>14</v>
      </c>
      <c r="G664" t="s">
        <v>21</v>
      </c>
      <c r="H664" s="11">
        <v>1248.5999999999999</v>
      </c>
      <c r="I664" s="11">
        <v>17.355540000000001</v>
      </c>
      <c r="J664" s="13">
        <f>data[[#This Row],[Clicks]]/data[[#This Row],[Impressions]]</f>
        <v>1.3900000000000003E-2</v>
      </c>
      <c r="K664" s="1">
        <v>1.6099999999999999</v>
      </c>
      <c r="L664" s="2">
        <v>27.942419399999999</v>
      </c>
      <c r="M664">
        <v>4</v>
      </c>
      <c r="N664" s="1">
        <f>IF(data[[#This Row],[Conversions]]=0,0,data[[#This Row],[Spend, Dollars]]/data[[#This Row],[Conversions]])</f>
        <v>6.9856048499999996</v>
      </c>
      <c r="O664" s="13">
        <f>data[[#This Row],[Conversions]]/data[[#This Row],[Clicks]]</f>
        <v>0.2304739581712813</v>
      </c>
      <c r="P664" s="11">
        <v>157.91999999999999</v>
      </c>
      <c r="Q664" s="11">
        <f>IF(data[[#This Row],[Spend, Dollars]]=0,0,data[[#This Row],[Total conversion value, Dollars]]/data[[#This Row],[Spend, Dollars]])</f>
        <v>5.6516222786348989</v>
      </c>
      <c r="R664" s="2">
        <v>57</v>
      </c>
      <c r="S664" s="2">
        <v>9</v>
      </c>
      <c r="T664" s="2">
        <v>18</v>
      </c>
      <c r="U664" s="2">
        <f t="shared" si="10"/>
        <v>84</v>
      </c>
    </row>
    <row r="665" spans="1:21" x14ac:dyDescent="0.2">
      <c r="A665" t="s">
        <v>23</v>
      </c>
      <c r="B665" s="3">
        <v>45099</v>
      </c>
      <c r="C665" s="10" t="str">
        <f>TEXT(data[[#This Row],[Date]],"mmmm")</f>
        <v>June</v>
      </c>
      <c r="D665" t="s">
        <v>16</v>
      </c>
      <c r="E665" t="s">
        <v>13</v>
      </c>
      <c r="F665" t="s">
        <v>14</v>
      </c>
      <c r="G665" t="s">
        <v>21</v>
      </c>
      <c r="H665" s="11">
        <v>1373.2</v>
      </c>
      <c r="I665" s="11">
        <v>18.5382</v>
      </c>
      <c r="J665" s="13">
        <f>data[[#This Row],[Clicks]]/data[[#This Row],[Impressions]]</f>
        <v>1.35E-2</v>
      </c>
      <c r="K665" s="1">
        <v>1.2879999999999998</v>
      </c>
      <c r="L665" s="2">
        <v>23.877201599999996</v>
      </c>
      <c r="M665">
        <v>4</v>
      </c>
      <c r="N665" s="1">
        <f>IF(data[[#This Row],[Conversions]]=0,0,data[[#This Row],[Spend, Dollars]]/data[[#This Row],[Conversions]])</f>
        <v>5.969300399999999</v>
      </c>
      <c r="O665" s="13">
        <f>data[[#This Row],[Conversions]]/data[[#This Row],[Clicks]]</f>
        <v>0.21577067892244123</v>
      </c>
      <c r="P665" s="11">
        <v>82.655999999999992</v>
      </c>
      <c r="Q665" s="11">
        <f>IF(data[[#This Row],[Spend, Dollars]]=0,0,data[[#This Row],[Total conversion value, Dollars]]/data[[#This Row],[Spend, Dollars]])</f>
        <v>3.4617121966252529</v>
      </c>
      <c r="R665" s="2">
        <v>44</v>
      </c>
      <c r="S665" s="2">
        <v>15</v>
      </c>
      <c r="T665" s="2">
        <v>4.5</v>
      </c>
      <c r="U665" s="2">
        <f t="shared" si="10"/>
        <v>63.5</v>
      </c>
    </row>
    <row r="666" spans="1:21" x14ac:dyDescent="0.2">
      <c r="A666" t="s">
        <v>23</v>
      </c>
      <c r="B666" s="3">
        <v>45100</v>
      </c>
      <c r="C666" s="10" t="str">
        <f>TEXT(data[[#This Row],[Date]],"mmmm")</f>
        <v>June</v>
      </c>
      <c r="D666" t="s">
        <v>16</v>
      </c>
      <c r="E666" t="s">
        <v>13</v>
      </c>
      <c r="F666" t="s">
        <v>14</v>
      </c>
      <c r="G666" t="s">
        <v>21</v>
      </c>
      <c r="H666" s="11">
        <v>968.3</v>
      </c>
      <c r="I666" s="11">
        <v>11.425940000000001</v>
      </c>
      <c r="J666" s="13">
        <f>data[[#This Row],[Clicks]]/data[[#This Row],[Impressions]]</f>
        <v>1.1800000000000001E-2</v>
      </c>
      <c r="K666" s="1">
        <v>0.86249999999999993</v>
      </c>
      <c r="L666" s="2">
        <v>9.8548732499999989</v>
      </c>
      <c r="M666">
        <v>4</v>
      </c>
      <c r="N666" s="1">
        <f>IF(data[[#This Row],[Conversions]]=0,0,data[[#This Row],[Spend, Dollars]]/data[[#This Row],[Conversions]])</f>
        <v>2.4637183124999997</v>
      </c>
      <c r="O666" s="13">
        <f>data[[#This Row],[Conversions]]/data[[#This Row],[Clicks]]</f>
        <v>0.35008060605954516</v>
      </c>
      <c r="P666" s="11">
        <v>249.98399999999998</v>
      </c>
      <c r="Q666" s="11">
        <f>IF(data[[#This Row],[Spend, Dollars]]=0,0,data[[#This Row],[Total conversion value, Dollars]]/data[[#This Row],[Spend, Dollars]])</f>
        <v>25.366536297156333</v>
      </c>
      <c r="R666" s="2">
        <v>49</v>
      </c>
      <c r="S666" s="2">
        <v>30</v>
      </c>
      <c r="T666" s="2">
        <v>15</v>
      </c>
      <c r="U666" s="2">
        <f t="shared" si="10"/>
        <v>94</v>
      </c>
    </row>
    <row r="667" spans="1:21" x14ac:dyDescent="0.2">
      <c r="A667" t="s">
        <v>23</v>
      </c>
      <c r="B667" s="3">
        <v>45101</v>
      </c>
      <c r="C667" s="10" t="str">
        <f>TEXT(data[[#This Row],[Date]],"mmmm")</f>
        <v>June</v>
      </c>
      <c r="D667" t="s">
        <v>16</v>
      </c>
      <c r="E667" t="s">
        <v>13</v>
      </c>
      <c r="F667" t="s">
        <v>14</v>
      </c>
      <c r="G667" t="s">
        <v>21</v>
      </c>
      <c r="H667" s="11">
        <v>1524.5</v>
      </c>
      <c r="I667" s="11">
        <v>27.745900000000002</v>
      </c>
      <c r="J667" s="13">
        <f>data[[#This Row],[Clicks]]/data[[#This Row],[Impressions]]</f>
        <v>1.8200000000000001E-2</v>
      </c>
      <c r="K667" s="1">
        <v>0.63249999999999984</v>
      </c>
      <c r="L667" s="2">
        <v>17.549281749999999</v>
      </c>
      <c r="M667">
        <v>4</v>
      </c>
      <c r="N667" s="1">
        <f>IF(data[[#This Row],[Conversions]]=0,0,data[[#This Row],[Spend, Dollars]]/data[[#This Row],[Conversions]])</f>
        <v>4.3873204374999997</v>
      </c>
      <c r="O667" s="13">
        <f>data[[#This Row],[Conversions]]/data[[#This Row],[Clicks]]</f>
        <v>0.14416544426383718</v>
      </c>
      <c r="P667" s="11">
        <v>152.54400000000001</v>
      </c>
      <c r="Q667" s="11">
        <f>IF(data[[#This Row],[Spend, Dollars]]=0,0,data[[#This Row],[Total conversion value, Dollars]]/data[[#This Row],[Spend, Dollars]])</f>
        <v>8.6923215532738265</v>
      </c>
      <c r="R667" s="2">
        <v>77</v>
      </c>
      <c r="S667" s="2">
        <v>34</v>
      </c>
      <c r="T667" s="2">
        <v>10.5</v>
      </c>
      <c r="U667" s="2">
        <f t="shared" si="10"/>
        <v>121.5</v>
      </c>
    </row>
    <row r="668" spans="1:21" x14ac:dyDescent="0.2">
      <c r="A668" t="s">
        <v>23</v>
      </c>
      <c r="B668" s="3">
        <v>45102</v>
      </c>
      <c r="C668" s="10" t="str">
        <f>TEXT(data[[#This Row],[Date]],"mmmm")</f>
        <v>June</v>
      </c>
      <c r="D668" t="s">
        <v>16</v>
      </c>
      <c r="E668" t="s">
        <v>13</v>
      </c>
      <c r="F668" t="s">
        <v>14</v>
      </c>
      <c r="G668" t="s">
        <v>21</v>
      </c>
      <c r="H668" s="11">
        <v>1376.3999999999999</v>
      </c>
      <c r="I668" s="11">
        <v>21.47184</v>
      </c>
      <c r="J668" s="13">
        <f>data[[#This Row],[Clicks]]/data[[#This Row],[Impressions]]</f>
        <v>1.5600000000000001E-2</v>
      </c>
      <c r="K668" s="1">
        <v>1.2189999999999999</v>
      </c>
      <c r="L668" s="2">
        <v>26.174172959999996</v>
      </c>
      <c r="M668">
        <v>4</v>
      </c>
      <c r="N668" s="1">
        <f>IF(data[[#This Row],[Conversions]]=0,0,data[[#This Row],[Spend, Dollars]]/data[[#This Row],[Conversions]])</f>
        <v>6.5435432399999991</v>
      </c>
      <c r="O668" s="13">
        <f>data[[#This Row],[Conversions]]/data[[#This Row],[Clicks]]</f>
        <v>0.18629050887115403</v>
      </c>
      <c r="P668" s="11">
        <v>174.04799999999997</v>
      </c>
      <c r="Q668" s="11">
        <f>IF(data[[#This Row],[Spend, Dollars]]=0,0,data[[#This Row],[Total conversion value, Dollars]]/data[[#This Row],[Spend, Dollars]])</f>
        <v>6.649608385563293</v>
      </c>
      <c r="R668" s="2">
        <v>45</v>
      </c>
      <c r="S668" s="2">
        <v>28</v>
      </c>
      <c r="T668" s="2">
        <v>19.5</v>
      </c>
      <c r="U668" s="2">
        <f t="shared" si="10"/>
        <v>92.5</v>
      </c>
    </row>
    <row r="669" spans="1:21" x14ac:dyDescent="0.2">
      <c r="A669" t="s">
        <v>23</v>
      </c>
      <c r="B669" s="3">
        <v>45103</v>
      </c>
      <c r="C669" s="10" t="str">
        <f>TEXT(data[[#This Row],[Date]],"mmmm")</f>
        <v>June</v>
      </c>
      <c r="D669" t="s">
        <v>16</v>
      </c>
      <c r="E669" t="s">
        <v>13</v>
      </c>
      <c r="F669" t="s">
        <v>14</v>
      </c>
      <c r="G669" t="s">
        <v>21</v>
      </c>
      <c r="H669" s="11">
        <v>1499.6999999999998</v>
      </c>
      <c r="I669" s="11">
        <v>27.744450000000001</v>
      </c>
      <c r="J669" s="13">
        <f>data[[#This Row],[Clicks]]/data[[#This Row],[Impressions]]</f>
        <v>1.8500000000000003E-2</v>
      </c>
      <c r="K669" s="1">
        <v>1.4375</v>
      </c>
      <c r="L669" s="2">
        <v>39.882646874999999</v>
      </c>
      <c r="M669">
        <v>5</v>
      </c>
      <c r="N669" s="1">
        <f>IF(data[[#This Row],[Conversions]]=0,0,data[[#This Row],[Spend, Dollars]]/data[[#This Row],[Conversions]])</f>
        <v>7.9765293750000001</v>
      </c>
      <c r="O669" s="13">
        <f>data[[#This Row],[Conversions]]/data[[#This Row],[Clicks]]</f>
        <v>0.18021622342486515</v>
      </c>
      <c r="P669" s="11">
        <v>192.19199999999998</v>
      </c>
      <c r="Q669" s="11">
        <f>IF(data[[#This Row],[Spend, Dollars]]=0,0,data[[#This Row],[Total conversion value, Dollars]]/data[[#This Row],[Spend, Dollars]])</f>
        <v>4.8189379356482336</v>
      </c>
      <c r="R669" s="2">
        <v>55</v>
      </c>
      <c r="S669" s="2">
        <v>32</v>
      </c>
      <c r="T669" s="2">
        <v>6</v>
      </c>
      <c r="U669" s="2">
        <f t="shared" si="10"/>
        <v>93</v>
      </c>
    </row>
    <row r="670" spans="1:21" x14ac:dyDescent="0.2">
      <c r="A670" t="s">
        <v>23</v>
      </c>
      <c r="B670" s="3">
        <v>45104</v>
      </c>
      <c r="C670" s="10" t="str">
        <f>TEXT(data[[#This Row],[Date]],"mmmm")</f>
        <v>June</v>
      </c>
      <c r="D670" t="s">
        <v>16</v>
      </c>
      <c r="E670" t="s">
        <v>13</v>
      </c>
      <c r="F670" t="s">
        <v>14</v>
      </c>
      <c r="G670" t="s">
        <v>21</v>
      </c>
      <c r="H670" s="11">
        <v>1009.5</v>
      </c>
      <c r="I670" s="11">
        <v>18.372900000000001</v>
      </c>
      <c r="J670" s="13">
        <f>data[[#This Row],[Clicks]]/data[[#This Row],[Impressions]]</f>
        <v>1.8200000000000001E-2</v>
      </c>
      <c r="K670" s="1">
        <v>0.57499999999999996</v>
      </c>
      <c r="L670" s="2">
        <v>10.564417499999999</v>
      </c>
      <c r="M670">
        <v>5</v>
      </c>
      <c r="N670" s="1">
        <f>IF(data[[#This Row],[Conversions]]=0,0,data[[#This Row],[Spend, Dollars]]/data[[#This Row],[Conversions]])</f>
        <v>2.1128834999999997</v>
      </c>
      <c r="O670" s="13">
        <f>data[[#This Row],[Conversions]]/data[[#This Row],[Clicks]]</f>
        <v>0.27213994524544299</v>
      </c>
      <c r="P670" s="11">
        <v>279.55199999999996</v>
      </c>
      <c r="Q670" s="11">
        <f>IF(data[[#This Row],[Spend, Dollars]]=0,0,data[[#This Row],[Total conversion value, Dollars]]/data[[#This Row],[Spend, Dollars]])</f>
        <v>26.461657729827508</v>
      </c>
      <c r="R670" s="2">
        <v>39</v>
      </c>
      <c r="S670" s="2">
        <v>10</v>
      </c>
      <c r="T670" s="2">
        <v>6</v>
      </c>
      <c r="U670" s="2">
        <f t="shared" si="10"/>
        <v>55</v>
      </c>
    </row>
    <row r="671" spans="1:21" x14ac:dyDescent="0.2">
      <c r="A671" t="s">
        <v>23</v>
      </c>
      <c r="B671" s="3">
        <v>45105</v>
      </c>
      <c r="C671" s="10" t="str">
        <f>TEXT(data[[#This Row],[Date]],"mmmm")</f>
        <v>June</v>
      </c>
      <c r="D671" t="s">
        <v>16</v>
      </c>
      <c r="E671" t="s">
        <v>13</v>
      </c>
      <c r="F671" t="s">
        <v>14</v>
      </c>
      <c r="G671" t="s">
        <v>21</v>
      </c>
      <c r="H671" s="11">
        <v>822.9</v>
      </c>
      <c r="I671" s="11">
        <v>13.330980000000002</v>
      </c>
      <c r="J671" s="13">
        <f>data[[#This Row],[Clicks]]/data[[#This Row],[Impressions]]</f>
        <v>1.6200000000000003E-2</v>
      </c>
      <c r="K671" s="1">
        <v>1.5754999999999997</v>
      </c>
      <c r="L671" s="2">
        <v>21.00295899</v>
      </c>
      <c r="M671">
        <v>4</v>
      </c>
      <c r="N671" s="1">
        <f>IF(data[[#This Row],[Conversions]]=0,0,data[[#This Row],[Spend, Dollars]]/data[[#This Row],[Conversions]])</f>
        <v>5.2507397474999999</v>
      </c>
      <c r="O671" s="13">
        <f>data[[#This Row],[Conversions]]/data[[#This Row],[Clicks]]</f>
        <v>0.30005295934732473</v>
      </c>
      <c r="P671" s="11">
        <v>172.70400000000001</v>
      </c>
      <c r="Q671" s="11">
        <f>IF(data[[#This Row],[Spend, Dollars]]=0,0,data[[#This Row],[Total conversion value, Dollars]]/data[[#This Row],[Spend, Dollars]])</f>
        <v>8.2228413664107247</v>
      </c>
      <c r="R671" s="2">
        <v>74</v>
      </c>
      <c r="S671" s="2">
        <v>12</v>
      </c>
      <c r="T671" s="2">
        <v>19.5</v>
      </c>
      <c r="U671" s="2">
        <f t="shared" si="10"/>
        <v>105.5</v>
      </c>
    </row>
    <row r="672" spans="1:21" x14ac:dyDescent="0.2">
      <c r="A672" t="s">
        <v>23</v>
      </c>
      <c r="B672" s="3">
        <v>45106</v>
      </c>
      <c r="C672" s="10" t="str">
        <f>TEXT(data[[#This Row],[Date]],"mmmm")</f>
        <v>June</v>
      </c>
      <c r="D672" t="s">
        <v>16</v>
      </c>
      <c r="E672" t="s">
        <v>13</v>
      </c>
      <c r="F672" t="s">
        <v>14</v>
      </c>
      <c r="G672" t="s">
        <v>21</v>
      </c>
      <c r="H672" s="11">
        <v>1590.1</v>
      </c>
      <c r="I672" s="11">
        <v>19.71724</v>
      </c>
      <c r="J672" s="13">
        <f>data[[#This Row],[Clicks]]/data[[#This Row],[Impressions]]</f>
        <v>1.2400000000000001E-2</v>
      </c>
      <c r="K672" s="1">
        <v>0.42549999999999999</v>
      </c>
      <c r="L672" s="2">
        <v>8.3896856199999998</v>
      </c>
      <c r="M672">
        <v>7</v>
      </c>
      <c r="N672" s="1">
        <f>IF(data[[#This Row],[Conversions]]=0,0,data[[#This Row],[Spend, Dollars]]/data[[#This Row],[Conversions]])</f>
        <v>1.1985265171428572</v>
      </c>
      <c r="O672" s="13">
        <f>data[[#This Row],[Conversions]]/data[[#This Row],[Clicks]]</f>
        <v>0.35501926233083331</v>
      </c>
      <c r="P672" s="11">
        <v>176.06399999999999</v>
      </c>
      <c r="Q672" s="11">
        <f>IF(data[[#This Row],[Spend, Dollars]]=0,0,data[[#This Row],[Total conversion value, Dollars]]/data[[#This Row],[Spend, Dollars]])</f>
        <v>20.985768475076661</v>
      </c>
      <c r="R672" s="2">
        <v>51</v>
      </c>
      <c r="S672" s="2">
        <v>11</v>
      </c>
      <c r="T672" s="2">
        <v>1.5</v>
      </c>
      <c r="U672" s="2">
        <f t="shared" si="10"/>
        <v>63.5</v>
      </c>
    </row>
    <row r="673" spans="1:21" x14ac:dyDescent="0.2">
      <c r="A673" t="s">
        <v>23</v>
      </c>
      <c r="B673" s="3">
        <v>45107</v>
      </c>
      <c r="C673" s="10" t="str">
        <f>TEXT(data[[#This Row],[Date]],"mmmm")</f>
        <v>June</v>
      </c>
      <c r="D673" t="s">
        <v>16</v>
      </c>
      <c r="E673" t="s">
        <v>13</v>
      </c>
      <c r="F673" t="s">
        <v>14</v>
      </c>
      <c r="G673" t="s">
        <v>21</v>
      </c>
      <c r="H673" s="11">
        <v>1372.8</v>
      </c>
      <c r="I673" s="11">
        <v>25.259519999999998</v>
      </c>
      <c r="J673" s="13">
        <f>data[[#This Row],[Clicks]]/data[[#This Row],[Impressions]]</f>
        <v>1.84E-2</v>
      </c>
      <c r="K673" s="1">
        <v>0.34500000000000003</v>
      </c>
      <c r="L673" s="2">
        <v>8.7145343999999998</v>
      </c>
      <c r="M673">
        <v>2</v>
      </c>
      <c r="N673" s="1">
        <f>IF(data[[#This Row],[Conversions]]=0,0,data[[#This Row],[Spend, Dollars]]/data[[#This Row],[Conversions]])</f>
        <v>4.3572671999999999</v>
      </c>
      <c r="O673" s="13">
        <f>data[[#This Row],[Conversions]]/data[[#This Row],[Clicks]]</f>
        <v>7.9178068308503102E-2</v>
      </c>
      <c r="P673" s="11">
        <v>307.77600000000001</v>
      </c>
      <c r="Q673" s="11">
        <f>IF(data[[#This Row],[Spend, Dollars]]=0,0,data[[#This Row],[Total conversion value, Dollars]]/data[[#This Row],[Spend, Dollars]])</f>
        <v>35.317549495243256</v>
      </c>
      <c r="R673" s="2">
        <v>79</v>
      </c>
      <c r="S673" s="2">
        <v>21</v>
      </c>
      <c r="T673" s="2">
        <v>15</v>
      </c>
      <c r="U673" s="2">
        <f t="shared" si="10"/>
        <v>115</v>
      </c>
    </row>
    <row r="674" spans="1:21" x14ac:dyDescent="0.2">
      <c r="A674" t="s">
        <v>23</v>
      </c>
      <c r="B674" s="3">
        <v>45108</v>
      </c>
      <c r="C674" s="10" t="str">
        <f>TEXT(data[[#This Row],[Date]],"mmmm")</f>
        <v>July</v>
      </c>
      <c r="D674" t="s">
        <v>16</v>
      </c>
      <c r="E674" t="s">
        <v>13</v>
      </c>
      <c r="F674" t="s">
        <v>14</v>
      </c>
      <c r="G674" t="s">
        <v>21</v>
      </c>
      <c r="H674" s="11">
        <v>1189.5</v>
      </c>
      <c r="I674" s="11">
        <v>16.415100000000002</v>
      </c>
      <c r="J674" s="13">
        <f>data[[#This Row],[Clicks]]/data[[#This Row],[Impressions]]</f>
        <v>1.3800000000000002E-2</v>
      </c>
      <c r="K674" s="1">
        <v>1.2879999999999998</v>
      </c>
      <c r="L674" s="2">
        <v>21.1426488</v>
      </c>
      <c r="M674">
        <v>5</v>
      </c>
      <c r="N674" s="1">
        <f>IF(data[[#This Row],[Conversions]]=0,0,data[[#This Row],[Spend, Dollars]]/data[[#This Row],[Conversions]])</f>
        <v>4.2285297599999998</v>
      </c>
      <c r="O674" s="13">
        <f>data[[#This Row],[Conversions]]/data[[#This Row],[Clicks]]</f>
        <v>0.30459759611577142</v>
      </c>
      <c r="P674" s="11">
        <v>286.94400000000002</v>
      </c>
      <c r="Q674" s="11">
        <f>IF(data[[#This Row],[Spend, Dollars]]=0,0,data[[#This Row],[Total conversion value, Dollars]]/data[[#This Row],[Spend, Dollars]])</f>
        <v>13.571809413019244</v>
      </c>
      <c r="R674" s="2">
        <v>68</v>
      </c>
      <c r="S674" s="2">
        <v>17</v>
      </c>
      <c r="T674" s="2">
        <v>6</v>
      </c>
      <c r="U674" s="2">
        <f t="shared" si="10"/>
        <v>91</v>
      </c>
    </row>
    <row r="675" spans="1:21" x14ac:dyDescent="0.2">
      <c r="A675" t="s">
        <v>23</v>
      </c>
      <c r="B675" s="3">
        <v>45109</v>
      </c>
      <c r="C675" s="10" t="str">
        <f>TEXT(data[[#This Row],[Date]],"mmmm")</f>
        <v>July</v>
      </c>
      <c r="D675" t="s">
        <v>16</v>
      </c>
      <c r="E675" t="s">
        <v>13</v>
      </c>
      <c r="F675" t="s">
        <v>14</v>
      </c>
      <c r="G675" t="s">
        <v>21</v>
      </c>
      <c r="H675" s="11">
        <v>1618.3</v>
      </c>
      <c r="I675" s="11">
        <v>22.979860000000002</v>
      </c>
      <c r="J675" s="13">
        <f>data[[#This Row],[Clicks]]/data[[#This Row],[Impressions]]</f>
        <v>1.4200000000000003E-2</v>
      </c>
      <c r="K675" s="1">
        <v>0.27599999999999997</v>
      </c>
      <c r="L675" s="2">
        <v>6.3424413599999996</v>
      </c>
      <c r="M675">
        <v>7</v>
      </c>
      <c r="N675" s="1">
        <f>IF(data[[#This Row],[Conversions]]=0,0,data[[#This Row],[Spend, Dollars]]/data[[#This Row],[Conversions]])</f>
        <v>0.90606305142857135</v>
      </c>
      <c r="O675" s="13">
        <f>data[[#This Row],[Conversions]]/data[[#This Row],[Clicks]]</f>
        <v>0.30461456249080715</v>
      </c>
      <c r="P675" s="11">
        <v>211.67999999999998</v>
      </c>
      <c r="Q675" s="11">
        <f>IF(data[[#This Row],[Spend, Dollars]]=0,0,data[[#This Row],[Total conversion value, Dollars]]/data[[#This Row],[Spend, Dollars]])</f>
        <v>33.375160759862347</v>
      </c>
      <c r="R675" s="2">
        <v>73</v>
      </c>
      <c r="S675" s="2">
        <v>12</v>
      </c>
      <c r="T675" s="2">
        <v>13.5</v>
      </c>
      <c r="U675" s="2">
        <f t="shared" si="10"/>
        <v>98.5</v>
      </c>
    </row>
    <row r="676" spans="1:21" x14ac:dyDescent="0.2">
      <c r="A676" t="s">
        <v>23</v>
      </c>
      <c r="B676" s="3">
        <v>45110</v>
      </c>
      <c r="C676" s="10" t="str">
        <f>TEXT(data[[#This Row],[Date]],"mmmm")</f>
        <v>July</v>
      </c>
      <c r="D676" t="s">
        <v>16</v>
      </c>
      <c r="E676" t="s">
        <v>13</v>
      </c>
      <c r="F676" t="s">
        <v>14</v>
      </c>
      <c r="G676" t="s">
        <v>21</v>
      </c>
      <c r="H676" s="11">
        <v>1673.6999999999998</v>
      </c>
      <c r="I676" s="11">
        <v>31.465560000000004</v>
      </c>
      <c r="J676" s="13">
        <f>data[[#This Row],[Clicks]]/data[[#This Row],[Impressions]]</f>
        <v>1.8800000000000004E-2</v>
      </c>
      <c r="K676" s="1">
        <v>0.42550000000000004</v>
      </c>
      <c r="L676" s="2">
        <v>13.388595780000003</v>
      </c>
      <c r="M676">
        <v>4</v>
      </c>
      <c r="N676" s="1">
        <f>IF(data[[#This Row],[Conversions]]=0,0,data[[#This Row],[Spend, Dollars]]/data[[#This Row],[Conversions]])</f>
        <v>3.3471489450000007</v>
      </c>
      <c r="O676" s="13">
        <f>data[[#This Row],[Conversions]]/data[[#This Row],[Clicks]]</f>
        <v>0.12712311492310957</v>
      </c>
      <c r="P676" s="11">
        <v>258.71999999999997</v>
      </c>
      <c r="Q676" s="11">
        <f>IF(data[[#This Row],[Spend, Dollars]]=0,0,data[[#This Row],[Total conversion value, Dollars]]/data[[#This Row],[Spend, Dollars]])</f>
        <v>19.323908515221447</v>
      </c>
      <c r="R676" s="2">
        <v>63</v>
      </c>
      <c r="S676" s="2">
        <v>12</v>
      </c>
      <c r="T676" s="2">
        <v>6</v>
      </c>
      <c r="U676" s="2">
        <f t="shared" si="10"/>
        <v>81</v>
      </c>
    </row>
    <row r="677" spans="1:21" x14ac:dyDescent="0.2">
      <c r="A677" t="s">
        <v>23</v>
      </c>
      <c r="B677" s="3">
        <v>45111</v>
      </c>
      <c r="C677" s="10" t="str">
        <f>TEXT(data[[#This Row],[Date]],"mmmm")</f>
        <v>July</v>
      </c>
      <c r="D677" t="s">
        <v>16</v>
      </c>
      <c r="E677" t="s">
        <v>13</v>
      </c>
      <c r="F677" t="s">
        <v>14</v>
      </c>
      <c r="G677" t="s">
        <v>21</v>
      </c>
      <c r="H677" s="11">
        <v>1663.8</v>
      </c>
      <c r="I677" s="11">
        <v>24.45786</v>
      </c>
      <c r="J677" s="13">
        <f>data[[#This Row],[Clicks]]/data[[#This Row],[Impressions]]</f>
        <v>1.4700000000000001E-2</v>
      </c>
      <c r="K677" s="1">
        <v>0.96599999999999986</v>
      </c>
      <c r="L677" s="2">
        <v>23.626292759999998</v>
      </c>
      <c r="M677">
        <v>3</v>
      </c>
      <c r="N677" s="1">
        <f>IF(data[[#This Row],[Conversions]]=0,0,data[[#This Row],[Spend, Dollars]]/data[[#This Row],[Conversions]])</f>
        <v>7.8754309199999994</v>
      </c>
      <c r="O677" s="13">
        <f>data[[#This Row],[Conversions]]/data[[#This Row],[Clicks]]</f>
        <v>0.12265995471394472</v>
      </c>
      <c r="P677" s="11">
        <v>149.85599999999999</v>
      </c>
      <c r="Q677" s="11">
        <f>IF(data[[#This Row],[Spend, Dollars]]=0,0,data[[#This Row],[Total conversion value, Dollars]]/data[[#This Row],[Spend, Dollars]])</f>
        <v>6.3427640350631123</v>
      </c>
      <c r="R677" s="2">
        <v>89</v>
      </c>
      <c r="S677" s="2">
        <v>24</v>
      </c>
      <c r="T677" s="2">
        <v>12</v>
      </c>
      <c r="U677" s="2">
        <f t="shared" si="10"/>
        <v>125</v>
      </c>
    </row>
    <row r="678" spans="1:21" x14ac:dyDescent="0.2">
      <c r="A678" t="s">
        <v>23</v>
      </c>
      <c r="B678" s="3">
        <v>45112</v>
      </c>
      <c r="C678" s="10" t="str">
        <f>TEXT(data[[#This Row],[Date]],"mmmm")</f>
        <v>July</v>
      </c>
      <c r="D678" t="s">
        <v>16</v>
      </c>
      <c r="E678" t="s">
        <v>13</v>
      </c>
      <c r="F678" t="s">
        <v>14</v>
      </c>
      <c r="G678" t="s">
        <v>21</v>
      </c>
      <c r="H678" s="11">
        <v>1347.1999999999998</v>
      </c>
      <c r="I678" s="11">
        <v>21.689920000000001</v>
      </c>
      <c r="J678" s="13">
        <f>data[[#This Row],[Clicks]]/data[[#This Row],[Impressions]]</f>
        <v>1.6100000000000003E-2</v>
      </c>
      <c r="K678" s="1">
        <v>0.33350000000000002</v>
      </c>
      <c r="L678" s="2">
        <v>7.2335883200000008</v>
      </c>
      <c r="M678">
        <v>2</v>
      </c>
      <c r="N678" s="1">
        <f>IF(data[[#This Row],[Conversions]]=0,0,data[[#This Row],[Spend, Dollars]]/data[[#This Row],[Conversions]])</f>
        <v>3.6167941600000004</v>
      </c>
      <c r="O678" s="13">
        <f>data[[#This Row],[Conversions]]/data[[#This Row],[Clicks]]</f>
        <v>9.2208731060326635E-2</v>
      </c>
      <c r="P678" s="11">
        <v>247.96799999999996</v>
      </c>
      <c r="Q678" s="11">
        <f>IF(data[[#This Row],[Spend, Dollars]]=0,0,data[[#This Row],[Total conversion value, Dollars]]/data[[#This Row],[Spend, Dollars]])</f>
        <v>34.280081894403402</v>
      </c>
      <c r="R678" s="2">
        <v>77</v>
      </c>
      <c r="S678" s="2">
        <v>27</v>
      </c>
      <c r="T678" s="2">
        <v>10.5</v>
      </c>
      <c r="U678" s="2">
        <f t="shared" si="10"/>
        <v>114.5</v>
      </c>
    </row>
    <row r="679" spans="1:21" x14ac:dyDescent="0.2">
      <c r="A679" t="s">
        <v>23</v>
      </c>
      <c r="B679" s="3">
        <v>45113</v>
      </c>
      <c r="C679" s="10" t="str">
        <f>TEXT(data[[#This Row],[Date]],"mmmm")</f>
        <v>July</v>
      </c>
      <c r="D679" t="s">
        <v>16</v>
      </c>
      <c r="E679" t="s">
        <v>13</v>
      </c>
      <c r="F679" t="s">
        <v>14</v>
      </c>
      <c r="G679" t="s">
        <v>21</v>
      </c>
      <c r="H679" s="11">
        <v>903.8</v>
      </c>
      <c r="I679" s="11">
        <v>11.930160000000001</v>
      </c>
      <c r="J679" s="13">
        <f>data[[#This Row],[Clicks]]/data[[#This Row],[Impressions]]</f>
        <v>1.3200000000000002E-2</v>
      </c>
      <c r="K679" s="1">
        <v>1.3455000000000001</v>
      </c>
      <c r="L679" s="2">
        <v>16.052030280000004</v>
      </c>
      <c r="M679">
        <v>6</v>
      </c>
      <c r="N679" s="1">
        <f>IF(data[[#This Row],[Conversions]]=0,0,data[[#This Row],[Spend, Dollars]]/data[[#This Row],[Conversions]])</f>
        <v>2.6753383800000008</v>
      </c>
      <c r="O679" s="13">
        <f>data[[#This Row],[Conversions]]/data[[#This Row],[Clicks]]</f>
        <v>0.50292703534571204</v>
      </c>
      <c r="P679" s="11">
        <v>200.256</v>
      </c>
      <c r="Q679" s="11">
        <f>IF(data[[#This Row],[Spend, Dollars]]=0,0,data[[#This Row],[Total conversion value, Dollars]]/data[[#This Row],[Spend, Dollars]])</f>
        <v>12.475431238720535</v>
      </c>
      <c r="R679" s="2">
        <v>80</v>
      </c>
      <c r="S679" s="2">
        <v>21</v>
      </c>
      <c r="T679" s="2">
        <v>13.5</v>
      </c>
      <c r="U679" s="2">
        <f t="shared" si="10"/>
        <v>114.5</v>
      </c>
    </row>
    <row r="680" spans="1:21" x14ac:dyDescent="0.2">
      <c r="A680" t="s">
        <v>23</v>
      </c>
      <c r="B680" s="3">
        <v>45114</v>
      </c>
      <c r="C680" s="10" t="str">
        <f>TEXT(data[[#This Row],[Date]],"mmmm")</f>
        <v>July</v>
      </c>
      <c r="D680" t="s">
        <v>16</v>
      </c>
      <c r="E680" t="s">
        <v>13</v>
      </c>
      <c r="F680" t="s">
        <v>14</v>
      </c>
      <c r="G680" t="s">
        <v>21</v>
      </c>
      <c r="H680" s="11">
        <v>1247.8</v>
      </c>
      <c r="I680" s="11">
        <v>22.08606</v>
      </c>
      <c r="J680" s="13">
        <f>data[[#This Row],[Clicks]]/data[[#This Row],[Impressions]]</f>
        <v>1.77E-2</v>
      </c>
      <c r="K680" s="1">
        <v>0.35649999999999998</v>
      </c>
      <c r="L680" s="2">
        <v>7.8736803899999996</v>
      </c>
      <c r="M680">
        <v>6</v>
      </c>
      <c r="N680" s="1">
        <f>IF(data[[#This Row],[Conversions]]=0,0,data[[#This Row],[Spend, Dollars]]/data[[#This Row],[Conversions]])</f>
        <v>1.3122800649999999</v>
      </c>
      <c r="O680" s="13">
        <f>data[[#This Row],[Conversions]]/data[[#This Row],[Clicks]]</f>
        <v>0.27166457032173236</v>
      </c>
      <c r="P680" s="11">
        <v>299.03999999999996</v>
      </c>
      <c r="Q680" s="11">
        <f>IF(data[[#This Row],[Spend, Dollars]]=0,0,data[[#This Row],[Total conversion value, Dollars]]/data[[#This Row],[Spend, Dollars]])</f>
        <v>37.9796975731701</v>
      </c>
      <c r="R680" s="2">
        <v>59</v>
      </c>
      <c r="S680" s="2">
        <v>7</v>
      </c>
      <c r="T680" s="2">
        <v>6</v>
      </c>
      <c r="U680" s="2">
        <f t="shared" si="10"/>
        <v>72</v>
      </c>
    </row>
    <row r="681" spans="1:21" x14ac:dyDescent="0.2">
      <c r="A681" t="s">
        <v>23</v>
      </c>
      <c r="B681" s="3">
        <v>45115</v>
      </c>
      <c r="C681" s="10" t="str">
        <f>TEXT(data[[#This Row],[Date]],"mmmm")</f>
        <v>July</v>
      </c>
      <c r="D681" t="s">
        <v>16</v>
      </c>
      <c r="E681" t="s">
        <v>13</v>
      </c>
      <c r="F681" t="s">
        <v>14</v>
      </c>
      <c r="G681" t="s">
        <v>21</v>
      </c>
      <c r="H681" s="11">
        <v>1644.6</v>
      </c>
      <c r="I681" s="11">
        <v>28.451580000000003</v>
      </c>
      <c r="J681" s="13">
        <f>data[[#This Row],[Clicks]]/data[[#This Row],[Impressions]]</f>
        <v>1.7300000000000003E-2</v>
      </c>
      <c r="K681" s="1">
        <v>0.93149999999999988</v>
      </c>
      <c r="L681" s="2">
        <v>26.502646769999998</v>
      </c>
      <c r="M681">
        <v>3</v>
      </c>
      <c r="N681" s="1">
        <f>IF(data[[#This Row],[Conversions]]=0,0,data[[#This Row],[Spend, Dollars]]/data[[#This Row],[Conversions]])</f>
        <v>8.8342155899999995</v>
      </c>
      <c r="O681" s="13">
        <f>data[[#This Row],[Conversions]]/data[[#This Row],[Clicks]]</f>
        <v>0.10544229881082175</v>
      </c>
      <c r="P681" s="11">
        <v>112.22399999999999</v>
      </c>
      <c r="Q681" s="11">
        <f>IF(data[[#This Row],[Spend, Dollars]]=0,0,data[[#This Row],[Total conversion value, Dollars]]/data[[#This Row],[Spend, Dollars]])</f>
        <v>4.2344449961516046</v>
      </c>
      <c r="R681" s="2">
        <v>51</v>
      </c>
      <c r="S681" s="2">
        <v>18</v>
      </c>
      <c r="T681" s="2">
        <v>16.5</v>
      </c>
      <c r="U681" s="2">
        <f t="shared" si="10"/>
        <v>85.5</v>
      </c>
    </row>
    <row r="682" spans="1:21" x14ac:dyDescent="0.2">
      <c r="A682" t="s">
        <v>23</v>
      </c>
      <c r="B682" s="3">
        <v>45116</v>
      </c>
      <c r="C682" s="10" t="str">
        <f>TEXT(data[[#This Row],[Date]],"mmmm")</f>
        <v>July</v>
      </c>
      <c r="D682" t="s">
        <v>16</v>
      </c>
      <c r="E682" t="s">
        <v>13</v>
      </c>
      <c r="F682" t="s">
        <v>14</v>
      </c>
      <c r="G682" t="s">
        <v>21</v>
      </c>
      <c r="H682" s="11">
        <v>1618.8999999999999</v>
      </c>
      <c r="I682" s="11">
        <v>23.959720000000001</v>
      </c>
      <c r="J682" s="13">
        <f>data[[#This Row],[Clicks]]/data[[#This Row],[Impressions]]</f>
        <v>1.4800000000000002E-2</v>
      </c>
      <c r="K682" s="1">
        <v>1.4834999999999998</v>
      </c>
      <c r="L682" s="2">
        <v>35.544244619999994</v>
      </c>
      <c r="M682">
        <v>2</v>
      </c>
      <c r="N682" s="1">
        <f>IF(data[[#This Row],[Conversions]]=0,0,data[[#This Row],[Spend, Dollars]]/data[[#This Row],[Conversions]])</f>
        <v>17.772122309999997</v>
      </c>
      <c r="O682" s="13">
        <f>data[[#This Row],[Conversions]]/data[[#This Row],[Clicks]]</f>
        <v>8.3473429572632735E-2</v>
      </c>
      <c r="P682" s="11">
        <v>80.639999999999986</v>
      </c>
      <c r="Q682" s="11">
        <f>IF(data[[#This Row],[Spend, Dollars]]=0,0,data[[#This Row],[Total conversion value, Dollars]]/data[[#This Row],[Spend, Dollars]])</f>
        <v>2.2687217258972376</v>
      </c>
      <c r="R682" s="2">
        <v>45</v>
      </c>
      <c r="S682" s="2">
        <v>17</v>
      </c>
      <c r="T682" s="2">
        <v>9</v>
      </c>
      <c r="U682" s="2">
        <f t="shared" si="10"/>
        <v>71</v>
      </c>
    </row>
    <row r="683" spans="1:21" x14ac:dyDescent="0.2">
      <c r="A683" t="s">
        <v>23</v>
      </c>
      <c r="B683" s="3">
        <v>45117</v>
      </c>
      <c r="C683" s="10" t="str">
        <f>TEXT(data[[#This Row],[Date]],"mmmm")</f>
        <v>July</v>
      </c>
      <c r="D683" t="s">
        <v>16</v>
      </c>
      <c r="E683" t="s">
        <v>13</v>
      </c>
      <c r="F683" t="s">
        <v>14</v>
      </c>
      <c r="G683" t="s">
        <v>21</v>
      </c>
      <c r="H683" s="11">
        <v>1062.0999999999999</v>
      </c>
      <c r="I683" s="11">
        <v>13.913509999999999</v>
      </c>
      <c r="J683" s="13">
        <f>data[[#This Row],[Clicks]]/data[[#This Row],[Impressions]]</f>
        <v>1.3100000000000001E-2</v>
      </c>
      <c r="K683" s="1">
        <v>1.0349999999999999</v>
      </c>
      <c r="L683" s="2">
        <v>14.400482849999998</v>
      </c>
      <c r="M683">
        <v>5</v>
      </c>
      <c r="N683" s="1">
        <f>IF(data[[#This Row],[Conversions]]=0,0,data[[#This Row],[Spend, Dollars]]/data[[#This Row],[Conversions]])</f>
        <v>2.8800965699999996</v>
      </c>
      <c r="O683" s="13">
        <f>data[[#This Row],[Conversions]]/data[[#This Row],[Clicks]]</f>
        <v>0.3593629501110791</v>
      </c>
      <c r="P683" s="11">
        <v>48.384</v>
      </c>
      <c r="Q683" s="11">
        <f>IF(data[[#This Row],[Spend, Dollars]]=0,0,data[[#This Row],[Total conversion value, Dollars]]/data[[#This Row],[Spend, Dollars]])</f>
        <v>3.3598873387776722</v>
      </c>
      <c r="R683" s="2">
        <v>58</v>
      </c>
      <c r="S683" s="2">
        <v>14</v>
      </c>
      <c r="T683" s="2">
        <v>10.5</v>
      </c>
      <c r="U683" s="2">
        <f t="shared" si="10"/>
        <v>82.5</v>
      </c>
    </row>
    <row r="684" spans="1:21" x14ac:dyDescent="0.2">
      <c r="A684" t="s">
        <v>23</v>
      </c>
      <c r="B684" s="3">
        <v>45118</v>
      </c>
      <c r="C684" s="10" t="str">
        <f>TEXT(data[[#This Row],[Date]],"mmmm")</f>
        <v>July</v>
      </c>
      <c r="D684" t="s">
        <v>16</v>
      </c>
      <c r="E684" t="s">
        <v>13</v>
      </c>
      <c r="F684" t="s">
        <v>14</v>
      </c>
      <c r="G684" t="s">
        <v>21</v>
      </c>
      <c r="H684" s="11">
        <v>1754.8999999999999</v>
      </c>
      <c r="I684" s="11">
        <v>22.111739999999998</v>
      </c>
      <c r="J684" s="13">
        <f>data[[#This Row],[Clicks]]/data[[#This Row],[Impressions]]</f>
        <v>1.26E-2</v>
      </c>
      <c r="K684" s="1">
        <v>1.3224999999999998</v>
      </c>
      <c r="L684" s="2">
        <v>29.24277614999999</v>
      </c>
      <c r="M684">
        <v>2</v>
      </c>
      <c r="N684" s="1">
        <f>IF(data[[#This Row],[Conversions]]=0,0,data[[#This Row],[Spend, Dollars]]/data[[#This Row],[Conversions]])</f>
        <v>14.621388074999995</v>
      </c>
      <c r="O684" s="13">
        <f>data[[#This Row],[Conversions]]/data[[#This Row],[Clicks]]</f>
        <v>9.0449688717396295E-2</v>
      </c>
      <c r="P684" s="11">
        <v>111.55200000000001</v>
      </c>
      <c r="Q684" s="11">
        <f>IF(data[[#This Row],[Spend, Dollars]]=0,0,data[[#This Row],[Total conversion value, Dollars]]/data[[#This Row],[Spend, Dollars]])</f>
        <v>3.8146856997364815</v>
      </c>
      <c r="R684" s="2">
        <v>83</v>
      </c>
      <c r="S684" s="2">
        <v>17</v>
      </c>
      <c r="T684" s="2">
        <v>13.5</v>
      </c>
      <c r="U684" s="2">
        <f t="shared" si="10"/>
        <v>113.5</v>
      </c>
    </row>
    <row r="685" spans="1:21" x14ac:dyDescent="0.2">
      <c r="A685" t="s">
        <v>23</v>
      </c>
      <c r="B685" s="3">
        <v>45119</v>
      </c>
      <c r="C685" s="10" t="str">
        <f>TEXT(data[[#This Row],[Date]],"mmmm")</f>
        <v>July</v>
      </c>
      <c r="D685" t="s">
        <v>16</v>
      </c>
      <c r="E685" t="s">
        <v>13</v>
      </c>
      <c r="F685" t="s">
        <v>14</v>
      </c>
      <c r="G685" t="s">
        <v>21</v>
      </c>
      <c r="H685" s="11">
        <v>1567.8</v>
      </c>
      <c r="I685" s="11">
        <v>18.500040000000002</v>
      </c>
      <c r="J685" s="13">
        <f>data[[#This Row],[Clicks]]/data[[#This Row],[Impressions]]</f>
        <v>1.1800000000000001E-2</v>
      </c>
      <c r="K685" s="1">
        <v>1.3569999999999998</v>
      </c>
      <c r="L685" s="2">
        <v>25.104554279999999</v>
      </c>
      <c r="M685">
        <v>2</v>
      </c>
      <c r="N685" s="1">
        <f>IF(data[[#This Row],[Conversions]]=0,0,data[[#This Row],[Spend, Dollars]]/data[[#This Row],[Conversions]])</f>
        <v>12.552277139999999</v>
      </c>
      <c r="O685" s="13">
        <f>data[[#This Row],[Conversions]]/data[[#This Row],[Clicks]]</f>
        <v>0.10810787436135272</v>
      </c>
      <c r="P685" s="11">
        <v>154.55999999999997</v>
      </c>
      <c r="Q685" s="11">
        <f>IF(data[[#This Row],[Spend, Dollars]]=0,0,data[[#This Row],[Total conversion value, Dollars]]/data[[#This Row],[Spend, Dollars]])</f>
        <v>6.1566518280363587</v>
      </c>
      <c r="R685" s="2">
        <v>48</v>
      </c>
      <c r="S685" s="2">
        <v>20</v>
      </c>
      <c r="T685" s="2">
        <v>0</v>
      </c>
      <c r="U685" s="2">
        <f t="shared" si="10"/>
        <v>68</v>
      </c>
    </row>
    <row r="686" spans="1:21" x14ac:dyDescent="0.2">
      <c r="A686" t="s">
        <v>23</v>
      </c>
      <c r="B686" s="3">
        <v>45120</v>
      </c>
      <c r="C686" s="10" t="str">
        <f>TEXT(data[[#This Row],[Date]],"mmmm")</f>
        <v>July</v>
      </c>
      <c r="D686" t="s">
        <v>16</v>
      </c>
      <c r="E686" t="s">
        <v>13</v>
      </c>
      <c r="F686" t="s">
        <v>14</v>
      </c>
      <c r="G686" t="s">
        <v>21</v>
      </c>
      <c r="H686" s="11">
        <v>1486.1</v>
      </c>
      <c r="I686" s="11">
        <v>25.2637</v>
      </c>
      <c r="J686" s="13">
        <f>data[[#This Row],[Clicks]]/data[[#This Row],[Impressions]]</f>
        <v>1.7000000000000001E-2</v>
      </c>
      <c r="K686" s="1">
        <v>1.4949999999999999</v>
      </c>
      <c r="L686" s="2">
        <v>37.769231499999997</v>
      </c>
      <c r="M686">
        <v>4</v>
      </c>
      <c r="N686" s="1">
        <f>IF(data[[#This Row],[Conversions]]=0,0,data[[#This Row],[Spend, Dollars]]/data[[#This Row],[Conversions]])</f>
        <v>9.4423078749999991</v>
      </c>
      <c r="O686" s="13">
        <f>data[[#This Row],[Conversions]]/data[[#This Row],[Clicks]]</f>
        <v>0.1583299358367935</v>
      </c>
      <c r="P686" s="11">
        <v>270.81599999999997</v>
      </c>
      <c r="Q686" s="11">
        <f>IF(data[[#This Row],[Spend, Dollars]]=0,0,data[[#This Row],[Total conversion value, Dollars]]/data[[#This Row],[Spend, Dollars]])</f>
        <v>7.1702809203306135</v>
      </c>
      <c r="R686" s="2">
        <v>56</v>
      </c>
      <c r="S686" s="2">
        <v>19</v>
      </c>
      <c r="T686" s="2">
        <v>4.5</v>
      </c>
      <c r="U686" s="2">
        <f t="shared" si="10"/>
        <v>79.5</v>
      </c>
    </row>
    <row r="687" spans="1:21" x14ac:dyDescent="0.2">
      <c r="A687" t="s">
        <v>23</v>
      </c>
      <c r="B687" s="3">
        <v>45121</v>
      </c>
      <c r="C687" s="10" t="str">
        <f>TEXT(data[[#This Row],[Date]],"mmmm")</f>
        <v>July</v>
      </c>
      <c r="D687" t="s">
        <v>16</v>
      </c>
      <c r="E687" t="s">
        <v>13</v>
      </c>
      <c r="F687" t="s">
        <v>14</v>
      </c>
      <c r="G687" t="s">
        <v>21</v>
      </c>
      <c r="H687" s="11">
        <v>1298.4000000000001</v>
      </c>
      <c r="I687" s="11">
        <v>16.359840000000002</v>
      </c>
      <c r="J687" s="13">
        <f>data[[#This Row],[Clicks]]/data[[#This Row],[Impressions]]</f>
        <v>1.26E-2</v>
      </c>
      <c r="K687" s="1">
        <v>1.4029999999999998</v>
      </c>
      <c r="L687" s="2">
        <v>22.95285552</v>
      </c>
      <c r="M687">
        <v>4</v>
      </c>
      <c r="N687" s="1">
        <f>IF(data[[#This Row],[Conversions]]=0,0,data[[#This Row],[Spend, Dollars]]/data[[#This Row],[Conversions]])</f>
        <v>5.73821388</v>
      </c>
      <c r="O687" s="13">
        <f>data[[#This Row],[Conversions]]/data[[#This Row],[Clicks]]</f>
        <v>0.24450116871558644</v>
      </c>
      <c r="P687" s="11">
        <v>430.08</v>
      </c>
      <c r="Q687" s="11">
        <f>IF(data[[#This Row],[Spend, Dollars]]=0,0,data[[#This Row],[Total conversion value, Dollars]]/data[[#This Row],[Spend, Dollars]])</f>
        <v>18.737537890448934</v>
      </c>
      <c r="R687" s="2">
        <v>69</v>
      </c>
      <c r="S687" s="2">
        <v>27</v>
      </c>
      <c r="T687" s="2">
        <v>16.5</v>
      </c>
      <c r="U687" s="2">
        <f t="shared" si="10"/>
        <v>112.5</v>
      </c>
    </row>
    <row r="688" spans="1:21" x14ac:dyDescent="0.2">
      <c r="A688" t="s">
        <v>23</v>
      </c>
      <c r="B688" s="3">
        <v>45122</v>
      </c>
      <c r="C688" s="10" t="str">
        <f>TEXT(data[[#This Row],[Date]],"mmmm")</f>
        <v>July</v>
      </c>
      <c r="D688" t="s">
        <v>16</v>
      </c>
      <c r="E688" t="s">
        <v>13</v>
      </c>
      <c r="F688" t="s">
        <v>14</v>
      </c>
      <c r="G688" t="s">
        <v>21</v>
      </c>
      <c r="H688" s="11">
        <v>1247.5</v>
      </c>
      <c r="I688" s="11">
        <v>17.83925</v>
      </c>
      <c r="J688" s="13">
        <f>data[[#This Row],[Clicks]]/data[[#This Row],[Impressions]]</f>
        <v>1.43E-2</v>
      </c>
      <c r="K688" s="1">
        <v>0.39099999999999996</v>
      </c>
      <c r="L688" s="2">
        <v>6.9751467499999995</v>
      </c>
      <c r="M688">
        <v>3</v>
      </c>
      <c r="N688" s="1">
        <f>IF(data[[#This Row],[Conversions]]=0,0,data[[#This Row],[Spend, Dollars]]/data[[#This Row],[Conversions]])</f>
        <v>2.3250489166666664</v>
      </c>
      <c r="O688" s="13">
        <f>data[[#This Row],[Conversions]]/data[[#This Row],[Clicks]]</f>
        <v>0.16816850484185153</v>
      </c>
      <c r="P688" s="11">
        <v>257.37600000000003</v>
      </c>
      <c r="Q688" s="11">
        <f>IF(data[[#This Row],[Spend, Dollars]]=0,0,data[[#This Row],[Total conversion value, Dollars]]/data[[#This Row],[Spend, Dollars]])</f>
        <v>36.89900861225609</v>
      </c>
      <c r="R688" s="2">
        <v>59</v>
      </c>
      <c r="S688" s="2">
        <v>19</v>
      </c>
      <c r="T688" s="2">
        <v>3</v>
      </c>
      <c r="U688" s="2">
        <f t="shared" si="10"/>
        <v>81</v>
      </c>
    </row>
    <row r="689" spans="1:21" x14ac:dyDescent="0.2">
      <c r="A689" t="s">
        <v>23</v>
      </c>
      <c r="B689" s="3">
        <v>45123</v>
      </c>
      <c r="C689" s="10" t="str">
        <f>TEXT(data[[#This Row],[Date]],"mmmm")</f>
        <v>July</v>
      </c>
      <c r="D689" t="s">
        <v>16</v>
      </c>
      <c r="E689" t="s">
        <v>13</v>
      </c>
      <c r="F689" t="s">
        <v>14</v>
      </c>
      <c r="G689" t="s">
        <v>21</v>
      </c>
      <c r="H689" s="11">
        <v>1163.9000000000001</v>
      </c>
      <c r="I689" s="11">
        <v>19.669909999999998</v>
      </c>
      <c r="J689" s="13">
        <f>data[[#This Row],[Clicks]]/data[[#This Row],[Impressions]]</f>
        <v>1.6899999999999998E-2</v>
      </c>
      <c r="K689" s="1">
        <v>0.41399999999999998</v>
      </c>
      <c r="L689" s="2">
        <v>8.1433427399999996</v>
      </c>
      <c r="M689">
        <v>3</v>
      </c>
      <c r="N689" s="1">
        <f>IF(data[[#This Row],[Conversions]]=0,0,data[[#This Row],[Spend, Dollars]]/data[[#This Row],[Conversions]])</f>
        <v>2.7144475799999999</v>
      </c>
      <c r="O689" s="13">
        <f>data[[#This Row],[Conversions]]/data[[#This Row],[Clicks]]</f>
        <v>0.15251722046516736</v>
      </c>
      <c r="P689" s="11">
        <v>120.96</v>
      </c>
      <c r="Q689" s="11">
        <f>IF(data[[#This Row],[Spend, Dollars]]=0,0,data[[#This Row],[Total conversion value, Dollars]]/data[[#This Row],[Spend, Dollars]])</f>
        <v>14.853851036607603</v>
      </c>
      <c r="R689" s="2">
        <v>55</v>
      </c>
      <c r="S689" s="2">
        <v>29</v>
      </c>
      <c r="T689" s="2">
        <v>6</v>
      </c>
      <c r="U689" s="2">
        <f t="shared" si="10"/>
        <v>90</v>
      </c>
    </row>
    <row r="690" spans="1:21" x14ac:dyDescent="0.2">
      <c r="A690" t="s">
        <v>23</v>
      </c>
      <c r="B690" s="3">
        <v>45124</v>
      </c>
      <c r="C690" s="10" t="str">
        <f>TEXT(data[[#This Row],[Date]],"mmmm")</f>
        <v>July</v>
      </c>
      <c r="D690" t="s">
        <v>16</v>
      </c>
      <c r="E690" t="s">
        <v>13</v>
      </c>
      <c r="F690" t="s">
        <v>14</v>
      </c>
      <c r="G690" t="s">
        <v>21</v>
      </c>
      <c r="H690" s="11">
        <v>1670.8</v>
      </c>
      <c r="I690" s="11">
        <v>30.575640000000007</v>
      </c>
      <c r="J690" s="13">
        <f>data[[#This Row],[Clicks]]/data[[#This Row],[Impressions]]</f>
        <v>1.8300000000000004E-2</v>
      </c>
      <c r="K690" s="1">
        <v>1.4834999999999996</v>
      </c>
      <c r="L690" s="2">
        <v>45.35896194</v>
      </c>
      <c r="M690">
        <v>1</v>
      </c>
      <c r="N690" s="1">
        <f>IF(data[[#This Row],[Conversions]]=0,0,data[[#This Row],[Spend, Dollars]]/data[[#This Row],[Conversions]])</f>
        <v>45.35896194</v>
      </c>
      <c r="O690" s="13">
        <f>data[[#This Row],[Conversions]]/data[[#This Row],[Clicks]]</f>
        <v>3.2705774924089888E-2</v>
      </c>
      <c r="P690" s="11">
        <v>42.24</v>
      </c>
      <c r="Q690" s="11">
        <f>IF(data[[#This Row],[Spend, Dollars]]=0,0,data[[#This Row],[Total conversion value, Dollars]]/data[[#This Row],[Spend, Dollars]])</f>
        <v>0.93123824253020371</v>
      </c>
      <c r="R690" s="2">
        <v>15</v>
      </c>
      <c r="S690" s="2">
        <v>1</v>
      </c>
      <c r="T690" s="2">
        <v>10.5</v>
      </c>
      <c r="U690" s="2">
        <f t="shared" si="10"/>
        <v>26.5</v>
      </c>
    </row>
    <row r="691" spans="1:21" x14ac:dyDescent="0.2">
      <c r="A691" t="s">
        <v>23</v>
      </c>
      <c r="B691" s="3">
        <v>45125</v>
      </c>
      <c r="C691" s="10" t="str">
        <f>TEXT(data[[#This Row],[Date]],"mmmm")</f>
        <v>July</v>
      </c>
      <c r="D691" t="s">
        <v>16</v>
      </c>
      <c r="E691" t="s">
        <v>13</v>
      </c>
      <c r="F691" t="s">
        <v>14</v>
      </c>
      <c r="G691" t="s">
        <v>21</v>
      </c>
      <c r="H691" s="11">
        <v>1205.3</v>
      </c>
      <c r="I691" s="11">
        <v>19.766919999999995</v>
      </c>
      <c r="J691" s="13">
        <f>data[[#This Row],[Clicks]]/data[[#This Row],[Impressions]]</f>
        <v>1.6399999999999998E-2</v>
      </c>
      <c r="K691" s="1">
        <v>0.17249999999999999</v>
      </c>
      <c r="L691" s="2">
        <v>3.4097936999999989</v>
      </c>
      <c r="M691">
        <v>6</v>
      </c>
      <c r="N691" s="1">
        <f>IF(data[[#This Row],[Conversions]]=0,0,data[[#This Row],[Spend, Dollars]]/data[[#This Row],[Conversions]])</f>
        <v>0.56829894999999986</v>
      </c>
      <c r="O691" s="13">
        <f>data[[#This Row],[Conversions]]/data[[#This Row],[Clicks]]</f>
        <v>0.30353742515272997</v>
      </c>
      <c r="P691" s="11">
        <v>90.719999999999985</v>
      </c>
      <c r="Q691" s="11">
        <f>IF(data[[#This Row],[Spend, Dollars]]=0,0,data[[#This Row],[Total conversion value, Dollars]]/data[[#This Row],[Spend, Dollars]])</f>
        <v>26.605715178604505</v>
      </c>
      <c r="R691" s="2">
        <v>26</v>
      </c>
      <c r="S691" s="2">
        <v>20</v>
      </c>
      <c r="T691" s="2">
        <v>9</v>
      </c>
      <c r="U691" s="2">
        <f t="shared" si="10"/>
        <v>55</v>
      </c>
    </row>
    <row r="692" spans="1:21" x14ac:dyDescent="0.2">
      <c r="A692" t="s">
        <v>23</v>
      </c>
      <c r="B692" s="3">
        <v>45126</v>
      </c>
      <c r="C692" s="10" t="str">
        <f>TEXT(data[[#This Row],[Date]],"mmmm")</f>
        <v>July</v>
      </c>
      <c r="D692" t="s">
        <v>16</v>
      </c>
      <c r="E692" t="s">
        <v>13</v>
      </c>
      <c r="F692" t="s">
        <v>14</v>
      </c>
      <c r="G692" t="s">
        <v>21</v>
      </c>
      <c r="H692" s="11">
        <v>1188.8</v>
      </c>
      <c r="I692" s="11">
        <v>17.594240000000003</v>
      </c>
      <c r="J692" s="13">
        <f>data[[#This Row],[Clicks]]/data[[#This Row],[Impressions]]</f>
        <v>1.4800000000000002E-2</v>
      </c>
      <c r="K692" s="1">
        <v>0.71300000000000008</v>
      </c>
      <c r="L692" s="2">
        <v>12.544693120000003</v>
      </c>
      <c r="M692">
        <v>2</v>
      </c>
      <c r="N692" s="1">
        <f>IF(data[[#This Row],[Conversions]]=0,0,data[[#This Row],[Spend, Dollars]]/data[[#This Row],[Conversions]])</f>
        <v>6.2723465600000017</v>
      </c>
      <c r="O692" s="13">
        <f>data[[#This Row],[Conversions]]/data[[#This Row],[Clicks]]</f>
        <v>0.11367356589429266</v>
      </c>
      <c r="P692" s="11">
        <v>141.11999999999998</v>
      </c>
      <c r="Q692" s="11">
        <f>IF(data[[#This Row],[Spend, Dollars]]=0,0,data[[#This Row],[Total conversion value, Dollars]]/data[[#This Row],[Spend, Dollars]])</f>
        <v>11.24937841444781</v>
      </c>
      <c r="R692" s="2">
        <v>35</v>
      </c>
      <c r="S692" s="2">
        <v>22</v>
      </c>
      <c r="T692" s="2">
        <v>10.5</v>
      </c>
      <c r="U692" s="2">
        <f t="shared" si="10"/>
        <v>67.5</v>
      </c>
    </row>
    <row r="693" spans="1:21" x14ac:dyDescent="0.2">
      <c r="A693" t="s">
        <v>23</v>
      </c>
      <c r="B693" s="3">
        <v>45127</v>
      </c>
      <c r="C693" s="10" t="str">
        <f>TEXT(data[[#This Row],[Date]],"mmmm")</f>
        <v>July</v>
      </c>
      <c r="D693" t="s">
        <v>16</v>
      </c>
      <c r="E693" t="s">
        <v>13</v>
      </c>
      <c r="F693" t="s">
        <v>14</v>
      </c>
      <c r="G693" t="s">
        <v>21</v>
      </c>
      <c r="H693" s="11">
        <v>1566.8</v>
      </c>
      <c r="I693" s="11">
        <v>22.405239999999999</v>
      </c>
      <c r="J693" s="13">
        <f>data[[#This Row],[Clicks]]/data[[#This Row],[Impressions]]</f>
        <v>1.43E-2</v>
      </c>
      <c r="K693" s="1">
        <v>1.5179999999999998</v>
      </c>
      <c r="L693" s="2">
        <v>34.011154319999996</v>
      </c>
      <c r="M693">
        <v>4</v>
      </c>
      <c r="N693" s="1">
        <f>IF(data[[#This Row],[Conversions]]=0,0,data[[#This Row],[Spend, Dollars]]/data[[#This Row],[Conversions]])</f>
        <v>8.5027885799999989</v>
      </c>
      <c r="O693" s="13">
        <f>data[[#This Row],[Conversions]]/data[[#This Row],[Clicks]]</f>
        <v>0.17852966538184817</v>
      </c>
      <c r="P693" s="11">
        <v>107.52</v>
      </c>
      <c r="Q693" s="11">
        <f>IF(data[[#This Row],[Spend, Dollars]]=0,0,data[[#This Row],[Total conversion value, Dollars]]/data[[#This Row],[Spend, Dollars]])</f>
        <v>3.1613158138762052</v>
      </c>
      <c r="R693" s="2">
        <v>32</v>
      </c>
      <c r="S693" s="2">
        <v>18</v>
      </c>
      <c r="T693" s="2">
        <v>7.5</v>
      </c>
      <c r="U693" s="2">
        <f t="shared" si="10"/>
        <v>57.5</v>
      </c>
    </row>
    <row r="694" spans="1:21" x14ac:dyDescent="0.2">
      <c r="A694" t="s">
        <v>23</v>
      </c>
      <c r="B694" s="3">
        <v>45128</v>
      </c>
      <c r="C694" s="10" t="str">
        <f>TEXT(data[[#This Row],[Date]],"mmmm")</f>
        <v>July</v>
      </c>
      <c r="D694" t="s">
        <v>16</v>
      </c>
      <c r="E694" t="s">
        <v>13</v>
      </c>
      <c r="F694" t="s">
        <v>14</v>
      </c>
      <c r="G694" t="s">
        <v>21</v>
      </c>
      <c r="H694" s="11">
        <v>1763.6</v>
      </c>
      <c r="I694" s="11">
        <v>27.335800000000003</v>
      </c>
      <c r="J694" s="13">
        <f>data[[#This Row],[Clicks]]/data[[#This Row],[Impressions]]</f>
        <v>1.5500000000000002E-2</v>
      </c>
      <c r="K694" s="1">
        <v>0.27599999999999997</v>
      </c>
      <c r="L694" s="2">
        <v>7.5446808000000001</v>
      </c>
      <c r="M694">
        <v>2</v>
      </c>
      <c r="N694" s="1">
        <f>IF(data[[#This Row],[Conversions]]=0,0,data[[#This Row],[Spend, Dollars]]/data[[#This Row],[Conversions]])</f>
        <v>3.7723404</v>
      </c>
      <c r="O694" s="13">
        <f>data[[#This Row],[Conversions]]/data[[#This Row],[Clicks]]</f>
        <v>7.3164129090789357E-2</v>
      </c>
      <c r="P694" s="11">
        <v>45.023999999999994</v>
      </c>
      <c r="Q694" s="11">
        <f>IF(data[[#This Row],[Spend, Dollars]]=0,0,data[[#This Row],[Total conversion value, Dollars]]/data[[#This Row],[Spend, Dollars]])</f>
        <v>5.9676480945356882</v>
      </c>
      <c r="R694" s="2">
        <v>37</v>
      </c>
      <c r="S694" s="2">
        <v>21</v>
      </c>
      <c r="T694" s="2">
        <v>9</v>
      </c>
      <c r="U694" s="2">
        <f t="shared" si="10"/>
        <v>67</v>
      </c>
    </row>
    <row r="695" spans="1:21" x14ac:dyDescent="0.2">
      <c r="A695" t="s">
        <v>23</v>
      </c>
      <c r="B695" s="3">
        <v>45129</v>
      </c>
      <c r="C695" s="10" t="str">
        <f>TEXT(data[[#This Row],[Date]],"mmmm")</f>
        <v>July</v>
      </c>
      <c r="D695" t="s">
        <v>16</v>
      </c>
      <c r="E695" t="s">
        <v>13</v>
      </c>
      <c r="F695" t="s">
        <v>14</v>
      </c>
      <c r="G695" t="s">
        <v>21</v>
      </c>
      <c r="H695" s="11">
        <v>1110.6999999999998</v>
      </c>
      <c r="I695" s="11">
        <v>14.439100000000002</v>
      </c>
      <c r="J695" s="13">
        <f>data[[#This Row],[Clicks]]/data[[#This Row],[Impressions]]</f>
        <v>1.3000000000000003E-2</v>
      </c>
      <c r="K695" s="1">
        <v>0.16099999999999995</v>
      </c>
      <c r="L695" s="2">
        <v>2.3246950999999996</v>
      </c>
      <c r="M695">
        <v>4</v>
      </c>
      <c r="N695" s="1">
        <f>IF(data[[#This Row],[Conversions]]=0,0,data[[#This Row],[Spend, Dollars]]/data[[#This Row],[Conversions]])</f>
        <v>0.58117377499999989</v>
      </c>
      <c r="O695" s="13">
        <f>data[[#This Row],[Conversions]]/data[[#This Row],[Clicks]]</f>
        <v>0.27702557638633984</v>
      </c>
      <c r="P695" s="11">
        <v>83.327999999999989</v>
      </c>
      <c r="Q695" s="11">
        <f>IF(data[[#This Row],[Spend, Dollars]]=0,0,data[[#This Row],[Total conversion value, Dollars]]/data[[#This Row],[Spend, Dollars]])</f>
        <v>35.844700666336848</v>
      </c>
      <c r="R695" s="2">
        <v>34</v>
      </c>
      <c r="S695" s="2">
        <v>1</v>
      </c>
      <c r="T695" s="2">
        <v>12</v>
      </c>
      <c r="U695" s="2">
        <f t="shared" si="10"/>
        <v>47</v>
      </c>
    </row>
    <row r="696" spans="1:21" x14ac:dyDescent="0.2">
      <c r="A696" t="s">
        <v>23</v>
      </c>
      <c r="B696" s="3">
        <v>45130</v>
      </c>
      <c r="C696" s="10" t="str">
        <f>TEXT(data[[#This Row],[Date]],"mmmm")</f>
        <v>July</v>
      </c>
      <c r="D696" t="s">
        <v>16</v>
      </c>
      <c r="E696" t="s">
        <v>13</v>
      </c>
      <c r="F696" t="s">
        <v>14</v>
      </c>
      <c r="G696" t="s">
        <v>21</v>
      </c>
      <c r="H696" s="11">
        <v>1577.8</v>
      </c>
      <c r="I696" s="11">
        <v>24.771459999999998</v>
      </c>
      <c r="J696" s="13">
        <f>data[[#This Row],[Clicks]]/data[[#This Row],[Impressions]]</f>
        <v>1.5699999999999999E-2</v>
      </c>
      <c r="K696" s="1">
        <v>0.35649999999999998</v>
      </c>
      <c r="L696" s="2">
        <v>8.8310254899999983</v>
      </c>
      <c r="M696">
        <v>5</v>
      </c>
      <c r="N696" s="1">
        <f>IF(data[[#This Row],[Conversions]]=0,0,data[[#This Row],[Spend, Dollars]]/data[[#This Row],[Conversions]])</f>
        <v>1.7662050979999997</v>
      </c>
      <c r="O696" s="13">
        <f>data[[#This Row],[Conversions]]/data[[#This Row],[Clicks]]</f>
        <v>0.20184518797034978</v>
      </c>
      <c r="P696" s="11">
        <v>81.984000000000009</v>
      </c>
      <c r="Q696" s="11">
        <f>IF(data[[#This Row],[Spend, Dollars]]=0,0,data[[#This Row],[Total conversion value, Dollars]]/data[[#This Row],[Spend, Dollars]])</f>
        <v>9.2836330381829786</v>
      </c>
      <c r="R696" s="2">
        <v>32</v>
      </c>
      <c r="S696" s="2">
        <v>13</v>
      </c>
      <c r="T696" s="2">
        <v>4.5</v>
      </c>
      <c r="U696" s="2">
        <f t="shared" si="10"/>
        <v>49.5</v>
      </c>
    </row>
    <row r="697" spans="1:21" x14ac:dyDescent="0.2">
      <c r="A697" t="s">
        <v>23</v>
      </c>
      <c r="B697" s="3">
        <v>45131</v>
      </c>
      <c r="C697" s="10" t="str">
        <f>TEXT(data[[#This Row],[Date]],"mmmm")</f>
        <v>July</v>
      </c>
      <c r="D697" t="s">
        <v>16</v>
      </c>
      <c r="E697" t="s">
        <v>13</v>
      </c>
      <c r="F697" t="s">
        <v>14</v>
      </c>
      <c r="G697" t="s">
        <v>21</v>
      </c>
      <c r="H697" s="11">
        <v>1289.2</v>
      </c>
      <c r="I697" s="11">
        <v>24.236960000000007</v>
      </c>
      <c r="J697" s="13">
        <f>data[[#This Row],[Clicks]]/data[[#This Row],[Impressions]]</f>
        <v>1.8800000000000004E-2</v>
      </c>
      <c r="K697" s="1">
        <v>1.1844999999999999</v>
      </c>
      <c r="L697" s="2">
        <v>28.708679120000006</v>
      </c>
      <c r="M697">
        <v>3</v>
      </c>
      <c r="N697" s="1">
        <f>IF(data[[#This Row],[Conversions]]=0,0,data[[#This Row],[Spend, Dollars]]/data[[#This Row],[Conversions]])</f>
        <v>9.5695597066666682</v>
      </c>
      <c r="O697" s="13">
        <f>data[[#This Row],[Conversions]]/data[[#This Row],[Clicks]]</f>
        <v>0.12377789953855596</v>
      </c>
      <c r="P697" s="11">
        <v>193.536</v>
      </c>
      <c r="Q697" s="11">
        <f>IF(data[[#This Row],[Spend, Dollars]]=0,0,data[[#This Row],[Total conversion value, Dollars]]/data[[#This Row],[Spend, Dollars]])</f>
        <v>6.741375985674396</v>
      </c>
      <c r="R697" s="2">
        <v>66</v>
      </c>
      <c r="S697" s="2">
        <v>7</v>
      </c>
      <c r="T697" s="2">
        <v>7.5</v>
      </c>
      <c r="U697" s="2">
        <f t="shared" si="10"/>
        <v>80.5</v>
      </c>
    </row>
    <row r="698" spans="1:21" x14ac:dyDescent="0.2">
      <c r="A698" t="s">
        <v>23</v>
      </c>
      <c r="B698" s="3">
        <v>45132</v>
      </c>
      <c r="C698" s="10" t="str">
        <f>TEXT(data[[#This Row],[Date]],"mmmm")</f>
        <v>July</v>
      </c>
      <c r="D698" t="s">
        <v>16</v>
      </c>
      <c r="E698" t="s">
        <v>13</v>
      </c>
      <c r="F698" t="s">
        <v>14</v>
      </c>
      <c r="G698" t="s">
        <v>21</v>
      </c>
      <c r="H698" s="11">
        <v>1027.9000000000001</v>
      </c>
      <c r="I698" s="11">
        <v>18.39941</v>
      </c>
      <c r="J698" s="13">
        <f>data[[#This Row],[Clicks]]/data[[#This Row],[Impressions]]</f>
        <v>1.7899999999999999E-2</v>
      </c>
      <c r="K698" s="1">
        <v>0.93149999999999999</v>
      </c>
      <c r="L698" s="2">
        <v>17.139050415</v>
      </c>
      <c r="M698">
        <v>7</v>
      </c>
      <c r="N698" s="1">
        <f>IF(data[[#This Row],[Conversions]]=0,0,data[[#This Row],[Spend, Dollars]]/data[[#This Row],[Conversions]])</f>
        <v>2.4484357735714286</v>
      </c>
      <c r="O698" s="13">
        <f>data[[#This Row],[Conversions]]/data[[#This Row],[Clicks]]</f>
        <v>0.38044698172387048</v>
      </c>
      <c r="P698" s="11">
        <v>120.96</v>
      </c>
      <c r="Q698" s="11">
        <f>IF(data[[#This Row],[Spend, Dollars]]=0,0,data[[#This Row],[Total conversion value, Dollars]]/data[[#This Row],[Spend, Dollars]])</f>
        <v>7.0575671971964375</v>
      </c>
      <c r="R698" s="2">
        <v>25</v>
      </c>
      <c r="S698" s="2">
        <v>18</v>
      </c>
      <c r="T698" s="2">
        <v>16.5</v>
      </c>
      <c r="U698" s="2">
        <f t="shared" si="10"/>
        <v>59.5</v>
      </c>
    </row>
    <row r="699" spans="1:21" x14ac:dyDescent="0.2">
      <c r="A699" t="s">
        <v>23</v>
      </c>
      <c r="B699" s="3">
        <v>45133</v>
      </c>
      <c r="C699" s="10" t="str">
        <f>TEXT(data[[#This Row],[Date]],"mmmm")</f>
        <v>July</v>
      </c>
      <c r="D699" t="s">
        <v>16</v>
      </c>
      <c r="E699" t="s">
        <v>13</v>
      </c>
      <c r="F699" t="s">
        <v>14</v>
      </c>
      <c r="G699" t="s">
        <v>21</v>
      </c>
      <c r="H699" s="11">
        <v>1545.6</v>
      </c>
      <c r="I699" s="11">
        <v>22.565760000000001</v>
      </c>
      <c r="J699" s="13">
        <f>data[[#This Row],[Clicks]]/data[[#This Row],[Impressions]]</f>
        <v>1.4600000000000002E-2</v>
      </c>
      <c r="K699" s="1">
        <v>0.52900000000000003</v>
      </c>
      <c r="L699" s="2">
        <v>11.937287040000001</v>
      </c>
      <c r="M699">
        <v>3</v>
      </c>
      <c r="N699" s="1">
        <f>IF(data[[#This Row],[Conversions]]=0,0,data[[#This Row],[Spend, Dollars]]/data[[#This Row],[Conversions]])</f>
        <v>3.9790956800000004</v>
      </c>
      <c r="O699" s="13">
        <f>data[[#This Row],[Conversions]]/data[[#This Row],[Clicks]]</f>
        <v>0.13294478005615587</v>
      </c>
      <c r="P699" s="11">
        <v>129.024</v>
      </c>
      <c r="Q699" s="11">
        <f>IF(data[[#This Row],[Spend, Dollars]]=0,0,data[[#This Row],[Total conversion value, Dollars]]/data[[#This Row],[Spend, Dollars]])</f>
        <v>10.808486012580627</v>
      </c>
      <c r="R699" s="2">
        <v>34</v>
      </c>
      <c r="S699" s="2">
        <v>21</v>
      </c>
      <c r="T699" s="2">
        <v>16.5</v>
      </c>
      <c r="U699" s="2">
        <f t="shared" si="10"/>
        <v>71.5</v>
      </c>
    </row>
    <row r="700" spans="1:21" x14ac:dyDescent="0.2">
      <c r="A700" t="s">
        <v>23</v>
      </c>
      <c r="B700" s="3">
        <v>45134</v>
      </c>
      <c r="C700" s="10" t="str">
        <f>TEXT(data[[#This Row],[Date]],"mmmm")</f>
        <v>July</v>
      </c>
      <c r="D700" t="s">
        <v>16</v>
      </c>
      <c r="E700" t="s">
        <v>13</v>
      </c>
      <c r="F700" t="s">
        <v>14</v>
      </c>
      <c r="G700" t="s">
        <v>21</v>
      </c>
      <c r="H700" s="11">
        <v>1386.6999999999998</v>
      </c>
      <c r="I700" s="11">
        <v>24.821929999999995</v>
      </c>
      <c r="J700" s="13">
        <f>data[[#This Row],[Clicks]]/data[[#This Row],[Impressions]]</f>
        <v>1.7899999999999999E-2</v>
      </c>
      <c r="K700" s="1">
        <v>0.18399999999999997</v>
      </c>
      <c r="L700" s="2">
        <v>4.5672351199999985</v>
      </c>
      <c r="M700">
        <v>3</v>
      </c>
      <c r="N700" s="1">
        <f>IF(data[[#This Row],[Conversions]]=0,0,data[[#This Row],[Spend, Dollars]]/data[[#This Row],[Conversions]])</f>
        <v>1.5224117066666663</v>
      </c>
      <c r="O700" s="13">
        <f>data[[#This Row],[Conversions]]/data[[#This Row],[Clicks]]</f>
        <v>0.12086086778908814</v>
      </c>
      <c r="P700" s="11">
        <v>157.24799999999999</v>
      </c>
      <c r="Q700" s="11">
        <f>IF(data[[#This Row],[Spend, Dollars]]=0,0,data[[#This Row],[Total conversion value, Dollars]]/data[[#This Row],[Spend, Dollars]])</f>
        <v>34.429582858874156</v>
      </c>
      <c r="R700" s="2">
        <v>26</v>
      </c>
      <c r="S700" s="2">
        <v>25</v>
      </c>
      <c r="T700" s="2">
        <v>6</v>
      </c>
      <c r="U700" s="2">
        <f t="shared" si="10"/>
        <v>57</v>
      </c>
    </row>
    <row r="701" spans="1:21" x14ac:dyDescent="0.2">
      <c r="A701" t="s">
        <v>23</v>
      </c>
      <c r="B701" s="3">
        <v>45135</v>
      </c>
      <c r="C701" s="10" t="str">
        <f>TEXT(data[[#This Row],[Date]],"mmmm")</f>
        <v>July</v>
      </c>
      <c r="D701" t="s">
        <v>16</v>
      </c>
      <c r="E701" t="s">
        <v>13</v>
      </c>
      <c r="F701" t="s">
        <v>14</v>
      </c>
      <c r="G701" t="s">
        <v>21</v>
      </c>
      <c r="H701" s="11">
        <v>1160.8</v>
      </c>
      <c r="I701" s="11">
        <v>20.43008</v>
      </c>
      <c r="J701" s="13">
        <f>data[[#This Row],[Clicks]]/data[[#This Row],[Impressions]]</f>
        <v>1.7600000000000001E-2</v>
      </c>
      <c r="K701" s="1">
        <v>0.4484999999999999</v>
      </c>
      <c r="L701" s="2">
        <v>9.1628908799999973</v>
      </c>
      <c r="M701">
        <v>5</v>
      </c>
      <c r="N701" s="1">
        <f>IF(data[[#This Row],[Conversions]]=0,0,data[[#This Row],[Spend, Dollars]]/data[[#This Row],[Conversions]])</f>
        <v>1.8325781759999995</v>
      </c>
      <c r="O701" s="13">
        <f>data[[#This Row],[Conversions]]/data[[#This Row],[Clicks]]</f>
        <v>0.24473717185639998</v>
      </c>
      <c r="P701" s="11">
        <v>198.91199999999998</v>
      </c>
      <c r="Q701" s="11">
        <f>IF(data[[#This Row],[Spend, Dollars]]=0,0,data[[#This Row],[Total conversion value, Dollars]]/data[[#This Row],[Spend, Dollars]])</f>
        <v>21.708432699353509</v>
      </c>
      <c r="R701" s="2">
        <v>49</v>
      </c>
      <c r="S701" s="2">
        <v>1</v>
      </c>
      <c r="T701" s="2">
        <v>12</v>
      </c>
      <c r="U701" s="2">
        <f t="shared" si="10"/>
        <v>62</v>
      </c>
    </row>
    <row r="702" spans="1:21" x14ac:dyDescent="0.2">
      <c r="A702" t="s">
        <v>23</v>
      </c>
      <c r="B702" s="3">
        <v>45136</v>
      </c>
      <c r="C702" s="10" t="str">
        <f>TEXT(data[[#This Row],[Date]],"mmmm")</f>
        <v>July</v>
      </c>
      <c r="D702" t="s">
        <v>16</v>
      </c>
      <c r="E702" t="s">
        <v>13</v>
      </c>
      <c r="F702" t="s">
        <v>14</v>
      </c>
      <c r="G702" t="s">
        <v>21</v>
      </c>
      <c r="H702" s="11">
        <v>1406.6</v>
      </c>
      <c r="I702" s="11">
        <v>21.239660000000001</v>
      </c>
      <c r="J702" s="13">
        <f>data[[#This Row],[Clicks]]/data[[#This Row],[Impressions]]</f>
        <v>1.5100000000000001E-2</v>
      </c>
      <c r="K702" s="1">
        <v>0.17250000000000001</v>
      </c>
      <c r="L702" s="2">
        <v>3.6638413500000002</v>
      </c>
      <c r="M702">
        <v>4</v>
      </c>
      <c r="N702" s="1">
        <f>IF(data[[#This Row],[Conversions]]=0,0,data[[#This Row],[Spend, Dollars]]/data[[#This Row],[Conversions]])</f>
        <v>0.91596033750000005</v>
      </c>
      <c r="O702" s="13">
        <f>data[[#This Row],[Conversions]]/data[[#This Row],[Clicks]]</f>
        <v>0.18832693178704366</v>
      </c>
      <c r="P702" s="11">
        <v>54.72</v>
      </c>
      <c r="Q702" s="11">
        <f>IF(data[[#This Row],[Spend, Dollars]]=0,0,data[[#This Row],[Total conversion value, Dollars]]/data[[#This Row],[Spend, Dollars]])</f>
        <v>14.935144503459462</v>
      </c>
      <c r="R702" s="2">
        <v>37</v>
      </c>
      <c r="S702" s="2">
        <v>21</v>
      </c>
      <c r="T702" s="2">
        <v>10.5</v>
      </c>
      <c r="U702" s="2">
        <f t="shared" si="10"/>
        <v>68.5</v>
      </c>
    </row>
    <row r="703" spans="1:21" x14ac:dyDescent="0.2">
      <c r="A703" t="s">
        <v>23</v>
      </c>
      <c r="B703" s="3">
        <v>45137</v>
      </c>
      <c r="C703" s="10" t="str">
        <f>TEXT(data[[#This Row],[Date]],"mmmm")</f>
        <v>July</v>
      </c>
      <c r="D703" t="s">
        <v>16</v>
      </c>
      <c r="E703" t="s">
        <v>13</v>
      </c>
      <c r="F703" t="s">
        <v>14</v>
      </c>
      <c r="G703" t="s">
        <v>21</v>
      </c>
      <c r="H703" s="11">
        <v>1302.5999999999999</v>
      </c>
      <c r="I703" s="11">
        <v>20.32056</v>
      </c>
      <c r="J703" s="13">
        <f>data[[#This Row],[Clicks]]/data[[#This Row],[Impressions]]</f>
        <v>1.5600000000000001E-2</v>
      </c>
      <c r="K703" s="1">
        <v>1.3454999999999999</v>
      </c>
      <c r="L703" s="2">
        <v>27.34131348</v>
      </c>
      <c r="M703">
        <v>7</v>
      </c>
      <c r="N703" s="1">
        <f>IF(data[[#This Row],[Conversions]]=0,0,data[[#This Row],[Spend, Dollars]]/data[[#This Row],[Conversions]])</f>
        <v>3.9059019257142857</v>
      </c>
      <c r="O703" s="13">
        <f>data[[#This Row],[Conversions]]/data[[#This Row],[Clicks]]</f>
        <v>0.34447869546902249</v>
      </c>
      <c r="P703" s="11">
        <v>291.64800000000002</v>
      </c>
      <c r="Q703" s="11">
        <f>IF(data[[#This Row],[Spend, Dollars]]=0,0,data[[#This Row],[Total conversion value, Dollars]]/data[[#This Row],[Spend, Dollars]])</f>
        <v>10.666934498715239</v>
      </c>
      <c r="R703" s="2">
        <v>51</v>
      </c>
      <c r="S703" s="2">
        <v>7</v>
      </c>
      <c r="T703" s="2">
        <v>3</v>
      </c>
      <c r="U703" s="2">
        <f t="shared" si="10"/>
        <v>61</v>
      </c>
    </row>
    <row r="704" spans="1:21" x14ac:dyDescent="0.2">
      <c r="A704" t="s">
        <v>23</v>
      </c>
      <c r="B704" s="3">
        <v>45138</v>
      </c>
      <c r="C704" s="10" t="str">
        <f>TEXT(data[[#This Row],[Date]],"mmmm")</f>
        <v>July</v>
      </c>
      <c r="D704" t="s">
        <v>16</v>
      </c>
      <c r="E704" t="s">
        <v>13</v>
      </c>
      <c r="F704" t="s">
        <v>14</v>
      </c>
      <c r="G704" t="s">
        <v>21</v>
      </c>
      <c r="H704" s="11">
        <v>1632</v>
      </c>
      <c r="I704" s="11">
        <v>30.355199999999996</v>
      </c>
      <c r="J704" s="13">
        <f>data[[#This Row],[Clicks]]/data[[#This Row],[Impressions]]</f>
        <v>1.8599999999999998E-2</v>
      </c>
      <c r="K704" s="1">
        <v>1.2994999999999999</v>
      </c>
      <c r="L704" s="2">
        <v>39.44658239999999</v>
      </c>
      <c r="M704">
        <v>4</v>
      </c>
      <c r="N704" s="1">
        <f>IF(data[[#This Row],[Conversions]]=0,0,data[[#This Row],[Spend, Dollars]]/data[[#This Row],[Conversions]])</f>
        <v>9.8616455999999975</v>
      </c>
      <c r="O704" s="13">
        <f>data[[#This Row],[Conversions]]/data[[#This Row],[Clicks]]</f>
        <v>0.1317731393632722</v>
      </c>
      <c r="P704" s="11">
        <v>67.2</v>
      </c>
      <c r="Q704" s="11">
        <f>IF(data[[#This Row],[Spend, Dollars]]=0,0,data[[#This Row],[Total conversion value, Dollars]]/data[[#This Row],[Spend, Dollars]])</f>
        <v>1.703569635477471</v>
      </c>
      <c r="R704" s="2">
        <v>35</v>
      </c>
      <c r="S704" s="2">
        <v>5</v>
      </c>
      <c r="T704" s="2">
        <v>13.5</v>
      </c>
      <c r="U704" s="2">
        <f t="shared" si="10"/>
        <v>53.5</v>
      </c>
    </row>
    <row r="705" spans="1:21" x14ac:dyDescent="0.2">
      <c r="A705" t="s">
        <v>23</v>
      </c>
      <c r="B705" s="3">
        <v>45139</v>
      </c>
      <c r="C705" s="10" t="str">
        <f>TEXT(data[[#This Row],[Date]],"mmmm")</f>
        <v>August</v>
      </c>
      <c r="D705" t="s">
        <v>16</v>
      </c>
      <c r="E705" t="s">
        <v>13</v>
      </c>
      <c r="F705" t="s">
        <v>14</v>
      </c>
      <c r="G705" t="s">
        <v>21</v>
      </c>
      <c r="H705" s="11">
        <v>1459</v>
      </c>
      <c r="I705" s="11">
        <v>21.739100000000004</v>
      </c>
      <c r="J705" s="13">
        <f>data[[#This Row],[Clicks]]/data[[#This Row],[Impressions]]</f>
        <v>1.4900000000000004E-2</v>
      </c>
      <c r="K705" s="1">
        <v>0.34499999999999997</v>
      </c>
      <c r="L705" s="2">
        <v>7.4999895000000008</v>
      </c>
      <c r="M705">
        <v>1</v>
      </c>
      <c r="N705" s="1">
        <f>IF(data[[#This Row],[Conversions]]=0,0,data[[#This Row],[Spend, Dollars]]/data[[#This Row],[Conversions]])</f>
        <v>7.4999895000000008</v>
      </c>
      <c r="O705" s="13">
        <f>data[[#This Row],[Conversions]]/data[[#This Row],[Clicks]]</f>
        <v>4.6000064400090149E-2</v>
      </c>
      <c r="P705" s="11">
        <v>258.71999999999997</v>
      </c>
      <c r="Q705" s="11">
        <f>IF(data[[#This Row],[Spend, Dollars]]=0,0,data[[#This Row],[Total conversion value, Dollars]]/data[[#This Row],[Spend, Dollars]])</f>
        <v>34.496048294467606</v>
      </c>
      <c r="R705" s="2">
        <v>67</v>
      </c>
      <c r="S705" s="2">
        <v>24</v>
      </c>
      <c r="T705" s="2">
        <v>12</v>
      </c>
      <c r="U705" s="2">
        <f t="shared" si="10"/>
        <v>103</v>
      </c>
    </row>
    <row r="706" spans="1:21" x14ac:dyDescent="0.2">
      <c r="A706" t="s">
        <v>23</v>
      </c>
      <c r="B706" s="3">
        <v>45140</v>
      </c>
      <c r="C706" s="10" t="str">
        <f>TEXT(data[[#This Row],[Date]],"mmmm")</f>
        <v>August</v>
      </c>
      <c r="D706" t="s">
        <v>16</v>
      </c>
      <c r="E706" t="s">
        <v>13</v>
      </c>
      <c r="F706" t="s">
        <v>14</v>
      </c>
      <c r="G706" t="s">
        <v>21</v>
      </c>
      <c r="H706" s="11">
        <v>925.9</v>
      </c>
      <c r="I706" s="11">
        <v>17.777280000000001</v>
      </c>
      <c r="J706" s="13">
        <f>data[[#This Row],[Clicks]]/data[[#This Row],[Impressions]]</f>
        <v>1.9200000000000002E-2</v>
      </c>
      <c r="K706" s="1">
        <v>0.83949999999999991</v>
      </c>
      <c r="L706" s="2">
        <v>14.92402656</v>
      </c>
      <c r="M706">
        <v>2</v>
      </c>
      <c r="N706" s="1">
        <f>IF(data[[#This Row],[Conversions]]=0,0,data[[#This Row],[Spend, Dollars]]/data[[#This Row],[Conversions]])</f>
        <v>7.4620132799999999</v>
      </c>
      <c r="O706" s="13">
        <f>data[[#This Row],[Conversions]]/data[[#This Row],[Clicks]]</f>
        <v>0.11250315008820247</v>
      </c>
      <c r="P706" s="11">
        <v>106.84799999999998</v>
      </c>
      <c r="Q706" s="11">
        <f>IF(data[[#This Row],[Spend, Dollars]]=0,0,data[[#This Row],[Total conversion value, Dollars]]/data[[#This Row],[Spend, Dollars]])</f>
        <v>7.159461930091874</v>
      </c>
      <c r="R706" s="2">
        <v>63</v>
      </c>
      <c r="S706" s="2">
        <v>12</v>
      </c>
      <c r="T706" s="2">
        <v>15</v>
      </c>
      <c r="U706" s="2">
        <f t="shared" si="10"/>
        <v>90</v>
      </c>
    </row>
    <row r="707" spans="1:21" x14ac:dyDescent="0.2">
      <c r="A707" t="s">
        <v>23</v>
      </c>
      <c r="B707" s="3">
        <v>45141</v>
      </c>
      <c r="C707" s="10" t="str">
        <f>TEXT(data[[#This Row],[Date]],"mmmm")</f>
        <v>August</v>
      </c>
      <c r="D707" t="s">
        <v>16</v>
      </c>
      <c r="E707" t="s">
        <v>13</v>
      </c>
      <c r="F707" t="s">
        <v>14</v>
      </c>
      <c r="G707" t="s">
        <v>21</v>
      </c>
      <c r="H707" s="11">
        <v>1132.0999999999999</v>
      </c>
      <c r="I707" s="11">
        <v>15.849400000000001</v>
      </c>
      <c r="J707" s="13">
        <f>data[[#This Row],[Clicks]]/data[[#This Row],[Impressions]]</f>
        <v>1.4000000000000002E-2</v>
      </c>
      <c r="K707" s="1">
        <v>0.90849999999999997</v>
      </c>
      <c r="L707" s="2">
        <v>14.3991799</v>
      </c>
      <c r="M707">
        <v>2</v>
      </c>
      <c r="N707" s="1">
        <f>IF(data[[#This Row],[Conversions]]=0,0,data[[#This Row],[Spend, Dollars]]/data[[#This Row],[Conversions]])</f>
        <v>7.19958995</v>
      </c>
      <c r="O707" s="13">
        <f>data[[#This Row],[Conversions]]/data[[#This Row],[Clicks]]</f>
        <v>0.12618774212273018</v>
      </c>
      <c r="P707" s="11">
        <v>183.45599999999999</v>
      </c>
      <c r="Q707" s="11">
        <f>IF(data[[#This Row],[Spend, Dollars]]=0,0,data[[#This Row],[Total conversion value, Dollars]]/data[[#This Row],[Spend, Dollars]])</f>
        <v>12.740725602018486</v>
      </c>
      <c r="R707" s="2">
        <v>34</v>
      </c>
      <c r="S707" s="2">
        <v>8</v>
      </c>
      <c r="T707" s="2">
        <v>10.5</v>
      </c>
      <c r="U707" s="2">
        <f t="shared" ref="U707:U770" si="11">SUM(R707:T707)</f>
        <v>52.5</v>
      </c>
    </row>
    <row r="708" spans="1:21" x14ac:dyDescent="0.2">
      <c r="A708" t="s">
        <v>23</v>
      </c>
      <c r="B708" s="3">
        <v>45142</v>
      </c>
      <c r="C708" s="10" t="str">
        <f>TEXT(data[[#This Row],[Date]],"mmmm")</f>
        <v>August</v>
      </c>
      <c r="D708" t="s">
        <v>16</v>
      </c>
      <c r="E708" t="s">
        <v>13</v>
      </c>
      <c r="F708" t="s">
        <v>14</v>
      </c>
      <c r="G708" t="s">
        <v>21</v>
      </c>
      <c r="H708" s="11">
        <v>998.69999999999993</v>
      </c>
      <c r="I708" s="11">
        <v>17.776860000000003</v>
      </c>
      <c r="J708" s="13">
        <f>data[[#This Row],[Clicks]]/data[[#This Row],[Impressions]]</f>
        <v>1.7800000000000003E-2</v>
      </c>
      <c r="K708" s="1">
        <v>1.1499999999999999</v>
      </c>
      <c r="L708" s="2">
        <v>20.443389000000003</v>
      </c>
      <c r="M708">
        <v>4</v>
      </c>
      <c r="N708" s="1">
        <f>IF(data[[#This Row],[Conversions]]=0,0,data[[#This Row],[Spend, Dollars]]/data[[#This Row],[Conversions]])</f>
        <v>5.1108472500000008</v>
      </c>
      <c r="O708" s="13">
        <f>data[[#This Row],[Conversions]]/data[[#This Row],[Clicks]]</f>
        <v>0.22501161622468757</v>
      </c>
      <c r="P708" s="11">
        <v>49.727999999999994</v>
      </c>
      <c r="Q708" s="11">
        <f>IF(data[[#This Row],[Spend, Dollars]]=0,0,data[[#This Row],[Total conversion value, Dollars]]/data[[#This Row],[Spend, Dollars]])</f>
        <v>2.4324734025263615</v>
      </c>
      <c r="R708" s="2">
        <v>36</v>
      </c>
      <c r="S708" s="2">
        <v>1</v>
      </c>
      <c r="T708" s="2">
        <v>15</v>
      </c>
      <c r="U708" s="2">
        <f t="shared" si="11"/>
        <v>52</v>
      </c>
    </row>
    <row r="709" spans="1:21" x14ac:dyDescent="0.2">
      <c r="A709" t="s">
        <v>23</v>
      </c>
      <c r="B709" s="3">
        <v>45143</v>
      </c>
      <c r="C709" s="10" t="str">
        <f>TEXT(data[[#This Row],[Date]],"mmmm")</f>
        <v>August</v>
      </c>
      <c r="D709" t="s">
        <v>16</v>
      </c>
      <c r="E709" t="s">
        <v>13</v>
      </c>
      <c r="F709" t="s">
        <v>14</v>
      </c>
      <c r="G709" t="s">
        <v>21</v>
      </c>
      <c r="H709" s="11">
        <v>1310.9</v>
      </c>
      <c r="I709" s="11">
        <v>22.809660000000004</v>
      </c>
      <c r="J709" s="13">
        <f>data[[#This Row],[Clicks]]/data[[#This Row],[Impressions]]</f>
        <v>1.7400000000000002E-2</v>
      </c>
      <c r="K709" s="1">
        <v>1.1499999999999997</v>
      </c>
      <c r="L709" s="2">
        <v>26.231108999999996</v>
      </c>
      <c r="M709">
        <v>6</v>
      </c>
      <c r="N709" s="1">
        <f>IF(data[[#This Row],[Conversions]]=0,0,data[[#This Row],[Spend, Dollars]]/data[[#This Row],[Conversions]])</f>
        <v>4.3718514999999991</v>
      </c>
      <c r="O709" s="13">
        <f>data[[#This Row],[Conversions]]/data[[#This Row],[Clicks]]</f>
        <v>0.26304644611098976</v>
      </c>
      <c r="P709" s="11">
        <v>88.703999999999994</v>
      </c>
      <c r="Q709" s="11">
        <f>IF(data[[#This Row],[Spend, Dollars]]=0,0,data[[#This Row],[Total conversion value, Dollars]]/data[[#This Row],[Spend, Dollars]])</f>
        <v>3.3816336167868468</v>
      </c>
      <c r="R709" s="2">
        <v>62</v>
      </c>
      <c r="S709" s="2">
        <v>3</v>
      </c>
      <c r="T709" s="2">
        <v>18</v>
      </c>
      <c r="U709" s="2">
        <f t="shared" si="11"/>
        <v>83</v>
      </c>
    </row>
    <row r="710" spans="1:21" x14ac:dyDescent="0.2">
      <c r="A710" t="s">
        <v>23</v>
      </c>
      <c r="B710" s="3">
        <v>45144</v>
      </c>
      <c r="C710" s="10" t="str">
        <f>TEXT(data[[#This Row],[Date]],"mmmm")</f>
        <v>August</v>
      </c>
      <c r="D710" t="s">
        <v>16</v>
      </c>
      <c r="E710" t="s">
        <v>13</v>
      </c>
      <c r="F710" t="s">
        <v>14</v>
      </c>
      <c r="G710" t="s">
        <v>21</v>
      </c>
      <c r="H710" s="11">
        <v>1132.3</v>
      </c>
      <c r="I710" s="11">
        <v>21.287240000000004</v>
      </c>
      <c r="J710" s="13">
        <f>data[[#This Row],[Clicks]]/data[[#This Row],[Impressions]]</f>
        <v>1.8800000000000004E-2</v>
      </c>
      <c r="K710" s="1">
        <v>8.0500000000000002E-2</v>
      </c>
      <c r="L710" s="2">
        <v>1.7136228200000003</v>
      </c>
      <c r="M710">
        <v>5</v>
      </c>
      <c r="N710" s="1">
        <f>IF(data[[#This Row],[Conversions]]=0,0,data[[#This Row],[Spend, Dollars]]/data[[#This Row],[Conversions]])</f>
        <v>0.34272456400000006</v>
      </c>
      <c r="O710" s="13">
        <f>data[[#This Row],[Conversions]]/data[[#This Row],[Clicks]]</f>
        <v>0.2348824929864087</v>
      </c>
      <c r="P710" s="11">
        <v>333.98399999999998</v>
      </c>
      <c r="Q710" s="11">
        <f>IF(data[[#This Row],[Spend, Dollars]]=0,0,data[[#This Row],[Total conversion value, Dollars]]/data[[#This Row],[Spend, Dollars]])</f>
        <v>194.89936531073968</v>
      </c>
      <c r="R710" s="2">
        <v>36</v>
      </c>
      <c r="S710" s="2">
        <v>9</v>
      </c>
      <c r="T710" s="2">
        <v>7.5</v>
      </c>
      <c r="U710" s="2">
        <f t="shared" si="11"/>
        <v>52.5</v>
      </c>
    </row>
    <row r="711" spans="1:21" x14ac:dyDescent="0.2">
      <c r="A711" t="s">
        <v>23</v>
      </c>
      <c r="B711" s="3">
        <v>45145</v>
      </c>
      <c r="C711" s="10" t="str">
        <f>TEXT(data[[#This Row],[Date]],"mmmm")</f>
        <v>August</v>
      </c>
      <c r="D711" t="s">
        <v>16</v>
      </c>
      <c r="E711" t="s">
        <v>13</v>
      </c>
      <c r="F711" t="s">
        <v>14</v>
      </c>
      <c r="G711" t="s">
        <v>21</v>
      </c>
      <c r="H711" s="11">
        <v>1064.5</v>
      </c>
      <c r="I711" s="11">
        <v>15.967500000000003</v>
      </c>
      <c r="J711" s="13">
        <f>data[[#This Row],[Clicks]]/data[[#This Row],[Impressions]]</f>
        <v>1.5000000000000003E-2</v>
      </c>
      <c r="K711" s="1">
        <v>0.24149999999999999</v>
      </c>
      <c r="L711" s="2">
        <v>3.8561512500000004</v>
      </c>
      <c r="M711">
        <v>1</v>
      </c>
      <c r="N711" s="1">
        <f>IF(data[[#This Row],[Conversions]]=0,0,data[[#This Row],[Spend, Dollars]]/data[[#This Row],[Conversions]])</f>
        <v>3.8561512500000004</v>
      </c>
      <c r="O711" s="13">
        <f>data[[#This Row],[Conversions]]/data[[#This Row],[Clicks]]</f>
        <v>6.2627211523406903E-2</v>
      </c>
      <c r="P711" s="11">
        <v>29.759999999999998</v>
      </c>
      <c r="Q711" s="11">
        <f>IF(data[[#This Row],[Spend, Dollars]]=0,0,data[[#This Row],[Total conversion value, Dollars]]/data[[#This Row],[Spend, Dollars]])</f>
        <v>7.7175396063626902</v>
      </c>
      <c r="R711" s="2">
        <v>53</v>
      </c>
      <c r="S711" s="2">
        <v>1</v>
      </c>
      <c r="T711" s="2">
        <v>19.5</v>
      </c>
      <c r="U711" s="2">
        <f t="shared" si="11"/>
        <v>73.5</v>
      </c>
    </row>
    <row r="712" spans="1:21" x14ac:dyDescent="0.2">
      <c r="A712" t="s">
        <v>23</v>
      </c>
      <c r="B712" s="3">
        <v>45146</v>
      </c>
      <c r="C712" s="10" t="str">
        <f>TEXT(data[[#This Row],[Date]],"mmmm")</f>
        <v>August</v>
      </c>
      <c r="D712" t="s">
        <v>16</v>
      </c>
      <c r="E712" t="s">
        <v>13</v>
      </c>
      <c r="F712" t="s">
        <v>14</v>
      </c>
      <c r="G712" t="s">
        <v>21</v>
      </c>
      <c r="H712" s="11">
        <v>1688</v>
      </c>
      <c r="I712" s="11">
        <v>20.424800000000001</v>
      </c>
      <c r="J712" s="13">
        <f>data[[#This Row],[Clicks]]/data[[#This Row],[Impressions]]</f>
        <v>1.2100000000000001E-2</v>
      </c>
      <c r="K712" s="1">
        <v>1.0694999999999999</v>
      </c>
      <c r="L712" s="2">
        <v>21.844323599999999</v>
      </c>
      <c r="M712">
        <v>4</v>
      </c>
      <c r="N712" s="1">
        <f>IF(data[[#This Row],[Conversions]]=0,0,data[[#This Row],[Spend, Dollars]]/data[[#This Row],[Conversions]])</f>
        <v>5.4610808999999998</v>
      </c>
      <c r="O712" s="13">
        <f>data[[#This Row],[Conversions]]/data[[#This Row],[Clicks]]</f>
        <v>0.19584035094590888</v>
      </c>
      <c r="P712" s="11">
        <v>17.28</v>
      </c>
      <c r="Q712" s="11">
        <f>IF(data[[#This Row],[Spend, Dollars]]=0,0,data[[#This Row],[Total conversion value, Dollars]]/data[[#This Row],[Spend, Dollars]])</f>
        <v>0.79105218895402196</v>
      </c>
      <c r="R712" s="2">
        <v>32</v>
      </c>
      <c r="S712" s="2">
        <v>2</v>
      </c>
      <c r="T712" s="2">
        <v>1.5</v>
      </c>
      <c r="U712" s="2">
        <f t="shared" si="11"/>
        <v>35.5</v>
      </c>
    </row>
    <row r="713" spans="1:21" x14ac:dyDescent="0.2">
      <c r="A713" t="s">
        <v>23</v>
      </c>
      <c r="B713" s="3">
        <v>45147</v>
      </c>
      <c r="C713" s="10" t="str">
        <f>TEXT(data[[#This Row],[Date]],"mmmm")</f>
        <v>August</v>
      </c>
      <c r="D713" t="s">
        <v>16</v>
      </c>
      <c r="E713" t="s">
        <v>13</v>
      </c>
      <c r="F713" t="s">
        <v>14</v>
      </c>
      <c r="G713" t="s">
        <v>21</v>
      </c>
      <c r="H713" s="11">
        <v>953.69999999999993</v>
      </c>
      <c r="I713" s="11">
        <v>16.212900000000001</v>
      </c>
      <c r="J713" s="13">
        <f>data[[#This Row],[Clicks]]/data[[#This Row],[Impressions]]</f>
        <v>1.7000000000000001E-2</v>
      </c>
      <c r="K713" s="1">
        <v>0.33349999999999996</v>
      </c>
      <c r="L713" s="2">
        <v>5.4070021499999994</v>
      </c>
      <c r="M713">
        <v>6</v>
      </c>
      <c r="N713" s="1">
        <f>IF(data[[#This Row],[Conversions]]=0,0,data[[#This Row],[Spend, Dollars]]/data[[#This Row],[Conversions]])</f>
        <v>0.9011670249999999</v>
      </c>
      <c r="O713" s="13">
        <f>data[[#This Row],[Conversions]]/data[[#This Row],[Clicks]]</f>
        <v>0.37007568047665745</v>
      </c>
      <c r="P713" s="11">
        <v>317.18399999999997</v>
      </c>
      <c r="Q713" s="11">
        <f>IF(data[[#This Row],[Spend, Dollars]]=0,0,data[[#This Row],[Total conversion value, Dollars]]/data[[#This Row],[Spend, Dollars]])</f>
        <v>58.661711462422851</v>
      </c>
      <c r="R713" s="2">
        <v>64</v>
      </c>
      <c r="S713" s="2">
        <v>9</v>
      </c>
      <c r="T713" s="2">
        <v>16.5</v>
      </c>
      <c r="U713" s="2">
        <f t="shared" si="11"/>
        <v>89.5</v>
      </c>
    </row>
    <row r="714" spans="1:21" x14ac:dyDescent="0.2">
      <c r="A714" t="s">
        <v>23</v>
      </c>
      <c r="B714" s="3">
        <v>45148</v>
      </c>
      <c r="C714" s="10" t="str">
        <f>TEXT(data[[#This Row],[Date]],"mmmm")</f>
        <v>August</v>
      </c>
      <c r="D714" t="s">
        <v>16</v>
      </c>
      <c r="E714" t="s">
        <v>13</v>
      </c>
      <c r="F714" t="s">
        <v>14</v>
      </c>
      <c r="G714" t="s">
        <v>21</v>
      </c>
      <c r="H714" s="11">
        <v>1531.3</v>
      </c>
      <c r="I714" s="11">
        <v>27.716530000000002</v>
      </c>
      <c r="J714" s="13">
        <f>data[[#This Row],[Clicks]]/data[[#This Row],[Impressions]]</f>
        <v>1.8100000000000002E-2</v>
      </c>
      <c r="K714" s="1">
        <v>0.7014999999999999</v>
      </c>
      <c r="L714" s="2">
        <v>19.443145795</v>
      </c>
      <c r="M714">
        <v>7</v>
      </c>
      <c r="N714" s="1">
        <f>IF(data[[#This Row],[Conversions]]=0,0,data[[#This Row],[Spend, Dollars]]/data[[#This Row],[Conversions]])</f>
        <v>2.7775922564285715</v>
      </c>
      <c r="O714" s="13">
        <f>data[[#This Row],[Conversions]]/data[[#This Row],[Clicks]]</f>
        <v>0.25255686768870417</v>
      </c>
      <c r="P714" s="11">
        <v>244.60799999999995</v>
      </c>
      <c r="Q714" s="11">
        <f>IF(data[[#This Row],[Spend, Dollars]]=0,0,data[[#This Row],[Total conversion value, Dollars]]/data[[#This Row],[Spend, Dollars]])</f>
        <v>12.580680234517573</v>
      </c>
      <c r="R714" s="2">
        <v>38</v>
      </c>
      <c r="S714" s="2">
        <v>8</v>
      </c>
      <c r="T714" s="2">
        <v>9</v>
      </c>
      <c r="U714" s="2">
        <f t="shared" si="11"/>
        <v>55</v>
      </c>
    </row>
    <row r="715" spans="1:21" x14ac:dyDescent="0.2">
      <c r="A715" t="s">
        <v>23</v>
      </c>
      <c r="B715" s="3">
        <v>45149</v>
      </c>
      <c r="C715" s="10" t="str">
        <f>TEXT(data[[#This Row],[Date]],"mmmm")</f>
        <v>August</v>
      </c>
      <c r="D715" t="s">
        <v>16</v>
      </c>
      <c r="E715" t="s">
        <v>13</v>
      </c>
      <c r="F715" t="s">
        <v>14</v>
      </c>
      <c r="G715" t="s">
        <v>21</v>
      </c>
      <c r="H715" s="11">
        <v>1079.9000000000001</v>
      </c>
      <c r="I715" s="11">
        <v>20.410110000000007</v>
      </c>
      <c r="J715" s="13">
        <f>data[[#This Row],[Clicks]]/data[[#This Row],[Impressions]]</f>
        <v>1.8900000000000004E-2</v>
      </c>
      <c r="K715" s="1">
        <v>0.70150000000000001</v>
      </c>
      <c r="L715" s="2">
        <v>14.317692165000006</v>
      </c>
      <c r="M715">
        <v>3</v>
      </c>
      <c r="N715" s="1">
        <f>IF(data[[#This Row],[Conversions]]=0,0,data[[#This Row],[Spend, Dollars]]/data[[#This Row],[Conversions]])</f>
        <v>4.7725640550000019</v>
      </c>
      <c r="O715" s="13">
        <f>data[[#This Row],[Conversions]]/data[[#This Row],[Clicks]]</f>
        <v>0.14698597900746244</v>
      </c>
      <c r="P715" s="11">
        <v>106.84799999999998</v>
      </c>
      <c r="Q715" s="11">
        <f>IF(data[[#This Row],[Spend, Dollars]]=0,0,data[[#This Row],[Total conversion value, Dollars]]/data[[#This Row],[Spend, Dollars]])</f>
        <v>7.4626552078827952</v>
      </c>
      <c r="R715" s="2">
        <v>54</v>
      </c>
      <c r="S715" s="2">
        <v>1</v>
      </c>
      <c r="T715" s="2">
        <v>9</v>
      </c>
      <c r="U715" s="2">
        <f t="shared" si="11"/>
        <v>64</v>
      </c>
    </row>
    <row r="716" spans="1:21" x14ac:dyDescent="0.2">
      <c r="A716" t="s">
        <v>23</v>
      </c>
      <c r="B716" s="3">
        <v>45150</v>
      </c>
      <c r="C716" s="10" t="str">
        <f>TEXT(data[[#This Row],[Date]],"mmmm")</f>
        <v>August</v>
      </c>
      <c r="D716" t="s">
        <v>16</v>
      </c>
      <c r="E716" t="s">
        <v>13</v>
      </c>
      <c r="F716" t="s">
        <v>14</v>
      </c>
      <c r="G716" t="s">
        <v>21</v>
      </c>
      <c r="H716" s="11">
        <v>1553.6</v>
      </c>
      <c r="I716" s="11">
        <v>26.100480000000001</v>
      </c>
      <c r="J716" s="13">
        <f>data[[#This Row],[Clicks]]/data[[#This Row],[Impressions]]</f>
        <v>1.6800000000000002E-2</v>
      </c>
      <c r="K716" s="1">
        <v>0.57499999999999996</v>
      </c>
      <c r="L716" s="2">
        <v>15.007776</v>
      </c>
      <c r="M716">
        <v>4</v>
      </c>
      <c r="N716" s="1">
        <f>IF(data[[#This Row],[Conversions]]=0,0,data[[#This Row],[Spend, Dollars]]/data[[#This Row],[Conversions]])</f>
        <v>3.7519439999999999</v>
      </c>
      <c r="O716" s="13">
        <f>data[[#This Row],[Conversions]]/data[[#This Row],[Clicks]]</f>
        <v>0.15325388651856212</v>
      </c>
      <c r="P716" s="11">
        <v>181.43999999999997</v>
      </c>
      <c r="Q716" s="11">
        <f>IF(data[[#This Row],[Spend, Dollars]]=0,0,data[[#This Row],[Total conversion value, Dollars]]/data[[#This Row],[Spend, Dollars]])</f>
        <v>12.089732682577351</v>
      </c>
      <c r="R716" s="2">
        <v>50</v>
      </c>
      <c r="S716" s="2">
        <v>0</v>
      </c>
      <c r="T716" s="2">
        <v>7.5</v>
      </c>
      <c r="U716" s="2">
        <f t="shared" si="11"/>
        <v>57.5</v>
      </c>
    </row>
    <row r="717" spans="1:21" x14ac:dyDescent="0.2">
      <c r="A717" t="s">
        <v>23</v>
      </c>
      <c r="B717" s="3">
        <v>45151</v>
      </c>
      <c r="C717" s="10" t="str">
        <f>TEXT(data[[#This Row],[Date]],"mmmm")</f>
        <v>August</v>
      </c>
      <c r="D717" t="s">
        <v>16</v>
      </c>
      <c r="E717" t="s">
        <v>13</v>
      </c>
      <c r="F717" t="s">
        <v>14</v>
      </c>
      <c r="G717" t="s">
        <v>21</v>
      </c>
      <c r="H717" s="11">
        <v>1096.5</v>
      </c>
      <c r="I717" s="11">
        <v>20.065950000000004</v>
      </c>
      <c r="J717" s="13">
        <f>data[[#This Row],[Clicks]]/data[[#This Row],[Impressions]]</f>
        <v>1.8300000000000004E-2</v>
      </c>
      <c r="K717" s="1">
        <v>0.13799999999999996</v>
      </c>
      <c r="L717" s="2">
        <v>2.7691010999999999</v>
      </c>
      <c r="M717">
        <v>3</v>
      </c>
      <c r="N717" s="1">
        <f>IF(data[[#This Row],[Conversions]]=0,0,data[[#This Row],[Spend, Dollars]]/data[[#This Row],[Conversions]])</f>
        <v>0.92303369999999996</v>
      </c>
      <c r="O717" s="13">
        <f>data[[#This Row],[Conversions]]/data[[#This Row],[Clicks]]</f>
        <v>0.14950700066530612</v>
      </c>
      <c r="P717" s="11">
        <v>73.24799999999999</v>
      </c>
      <c r="Q717" s="11">
        <f>IF(data[[#This Row],[Spend, Dollars]]=0,0,data[[#This Row],[Total conversion value, Dollars]]/data[[#This Row],[Spend, Dollars]])</f>
        <v>26.451905277131267</v>
      </c>
      <c r="R717" s="2">
        <v>22</v>
      </c>
      <c r="S717" s="2">
        <v>6</v>
      </c>
      <c r="T717" s="2">
        <v>7.5</v>
      </c>
      <c r="U717" s="2">
        <f t="shared" si="11"/>
        <v>35.5</v>
      </c>
    </row>
    <row r="718" spans="1:21" x14ac:dyDescent="0.2">
      <c r="A718" t="s">
        <v>23</v>
      </c>
      <c r="B718" s="3">
        <v>45152</v>
      </c>
      <c r="C718" s="10" t="str">
        <f>TEXT(data[[#This Row],[Date]],"mmmm")</f>
        <v>August</v>
      </c>
      <c r="D718" t="s">
        <v>16</v>
      </c>
      <c r="E718" t="s">
        <v>13</v>
      </c>
      <c r="F718" t="s">
        <v>14</v>
      </c>
      <c r="G718" t="s">
        <v>21</v>
      </c>
      <c r="H718" s="11">
        <v>1395.6</v>
      </c>
      <c r="I718" s="11">
        <v>27.074639999999999</v>
      </c>
      <c r="J718" s="13">
        <f>data[[#This Row],[Clicks]]/data[[#This Row],[Impressions]]</f>
        <v>1.9400000000000001E-2</v>
      </c>
      <c r="K718" s="1">
        <v>0.33350000000000002</v>
      </c>
      <c r="L718" s="2">
        <v>9.0293924400000005</v>
      </c>
      <c r="M718">
        <v>5</v>
      </c>
      <c r="N718" s="1">
        <f>IF(data[[#This Row],[Conversions]]=0,0,data[[#This Row],[Spend, Dollars]]/data[[#This Row],[Conversions]])</f>
        <v>1.8058784880000001</v>
      </c>
      <c r="O718" s="13">
        <f>data[[#This Row],[Conversions]]/data[[#This Row],[Clicks]]</f>
        <v>0.1846746623408474</v>
      </c>
      <c r="P718" s="11">
        <v>56.448</v>
      </c>
      <c r="Q718" s="11">
        <f>IF(data[[#This Row],[Spend, Dollars]]=0,0,data[[#This Row],[Total conversion value, Dollars]]/data[[#This Row],[Spend, Dollars]])</f>
        <v>6.2515834121835994</v>
      </c>
      <c r="R718" s="2">
        <v>34</v>
      </c>
      <c r="S718" s="2">
        <v>6</v>
      </c>
      <c r="T718" s="2">
        <v>4.5</v>
      </c>
      <c r="U718" s="2">
        <f t="shared" si="11"/>
        <v>44.5</v>
      </c>
    </row>
    <row r="719" spans="1:21" x14ac:dyDescent="0.2">
      <c r="A719" t="s">
        <v>23</v>
      </c>
      <c r="B719" s="3">
        <v>45153</v>
      </c>
      <c r="C719" s="10" t="str">
        <f>TEXT(data[[#This Row],[Date]],"mmmm")</f>
        <v>August</v>
      </c>
      <c r="D719" t="s">
        <v>16</v>
      </c>
      <c r="E719" t="s">
        <v>13</v>
      </c>
      <c r="F719" t="s">
        <v>14</v>
      </c>
      <c r="G719" t="s">
        <v>21</v>
      </c>
      <c r="H719" s="11">
        <v>1349.1999999999998</v>
      </c>
      <c r="I719" s="11">
        <v>20.912600000000001</v>
      </c>
      <c r="J719" s="13">
        <f>data[[#This Row],[Clicks]]/data[[#This Row],[Impressions]]</f>
        <v>1.5500000000000003E-2</v>
      </c>
      <c r="K719" s="1">
        <v>0.52900000000000003</v>
      </c>
      <c r="L719" s="2">
        <v>11.062765400000002</v>
      </c>
      <c r="M719">
        <v>6</v>
      </c>
      <c r="N719" s="1">
        <f>IF(data[[#This Row],[Conversions]]=0,0,data[[#This Row],[Spend, Dollars]]/data[[#This Row],[Conversions]])</f>
        <v>1.8437942333333337</v>
      </c>
      <c r="O719" s="13">
        <f>data[[#This Row],[Conversions]]/data[[#This Row],[Clicks]]</f>
        <v>0.28690837102990541</v>
      </c>
      <c r="P719" s="11">
        <v>150.52799999999999</v>
      </c>
      <c r="Q719" s="11">
        <f>IF(data[[#This Row],[Spend, Dollars]]=0,0,data[[#This Row],[Total conversion value, Dollars]]/data[[#This Row],[Spend, Dollars]])</f>
        <v>13.606724409070445</v>
      </c>
      <c r="R719" s="2">
        <v>61</v>
      </c>
      <c r="S719" s="2">
        <v>5</v>
      </c>
      <c r="T719" s="2">
        <v>6</v>
      </c>
      <c r="U719" s="2">
        <f t="shared" si="11"/>
        <v>72</v>
      </c>
    </row>
    <row r="720" spans="1:21" x14ac:dyDescent="0.2">
      <c r="A720" t="s">
        <v>23</v>
      </c>
      <c r="B720" s="3">
        <v>45154</v>
      </c>
      <c r="C720" s="10" t="str">
        <f>TEXT(data[[#This Row],[Date]],"mmmm")</f>
        <v>August</v>
      </c>
      <c r="D720" t="s">
        <v>16</v>
      </c>
      <c r="E720" t="s">
        <v>13</v>
      </c>
      <c r="F720" t="s">
        <v>14</v>
      </c>
      <c r="G720" t="s">
        <v>21</v>
      </c>
      <c r="H720" s="11">
        <v>1397.6999999999998</v>
      </c>
      <c r="I720" s="11">
        <v>18.449639999999999</v>
      </c>
      <c r="J720" s="13">
        <f>data[[#This Row],[Clicks]]/data[[#This Row],[Impressions]]</f>
        <v>1.32E-2</v>
      </c>
      <c r="K720" s="1">
        <v>0.39100000000000007</v>
      </c>
      <c r="L720" s="2">
        <v>7.2138092400000007</v>
      </c>
      <c r="M720">
        <v>7</v>
      </c>
      <c r="N720" s="1">
        <f>IF(data[[#This Row],[Conversions]]=0,0,data[[#This Row],[Spend, Dollars]]/data[[#This Row],[Conversions]])</f>
        <v>1.0305441771428572</v>
      </c>
      <c r="O720" s="13">
        <f>data[[#This Row],[Conversions]]/data[[#This Row],[Clicks]]</f>
        <v>0.37941119718325128</v>
      </c>
      <c r="P720" s="11">
        <v>71.231999999999999</v>
      </c>
      <c r="Q720" s="11">
        <f>IF(data[[#This Row],[Spend, Dollars]]=0,0,data[[#This Row],[Total conversion value, Dollars]]/data[[#This Row],[Spend, Dollars]])</f>
        <v>9.8743947379456891</v>
      </c>
      <c r="R720" s="2">
        <v>55</v>
      </c>
      <c r="S720" s="2">
        <v>17</v>
      </c>
      <c r="T720" s="2">
        <v>19.5</v>
      </c>
      <c r="U720" s="2">
        <f t="shared" si="11"/>
        <v>91.5</v>
      </c>
    </row>
    <row r="721" spans="1:21" x14ac:dyDescent="0.2">
      <c r="A721" t="s">
        <v>23</v>
      </c>
      <c r="B721" s="3">
        <v>45155</v>
      </c>
      <c r="C721" s="10" t="str">
        <f>TEXT(data[[#This Row],[Date]],"mmmm")</f>
        <v>August</v>
      </c>
      <c r="D721" t="s">
        <v>16</v>
      </c>
      <c r="E721" t="s">
        <v>13</v>
      </c>
      <c r="F721" t="s">
        <v>14</v>
      </c>
      <c r="G721" t="s">
        <v>21</v>
      </c>
      <c r="H721" s="11">
        <v>983.9</v>
      </c>
      <c r="I721" s="11">
        <v>12.20036</v>
      </c>
      <c r="J721" s="13">
        <f>data[[#This Row],[Clicks]]/data[[#This Row],[Impressions]]</f>
        <v>1.24E-2</v>
      </c>
      <c r="K721" s="1">
        <v>0.50599999999999989</v>
      </c>
      <c r="L721" s="2">
        <v>6.1733821599999983</v>
      </c>
      <c r="M721">
        <v>3</v>
      </c>
      <c r="N721" s="1">
        <f>IF(data[[#This Row],[Conversions]]=0,0,data[[#This Row],[Spend, Dollars]]/data[[#This Row],[Conversions]])</f>
        <v>2.0577940533333328</v>
      </c>
      <c r="O721" s="13">
        <f>data[[#This Row],[Conversions]]/data[[#This Row],[Clicks]]</f>
        <v>0.24589438344442296</v>
      </c>
      <c r="P721" s="11">
        <v>194.87999999999997</v>
      </c>
      <c r="Q721" s="11">
        <f>IF(data[[#This Row],[Spend, Dollars]]=0,0,data[[#This Row],[Total conversion value, Dollars]]/data[[#This Row],[Spend, Dollars]])</f>
        <v>31.567784878556751</v>
      </c>
      <c r="R721" s="2">
        <v>27</v>
      </c>
      <c r="S721" s="2">
        <v>7</v>
      </c>
      <c r="T721" s="2">
        <v>7.5</v>
      </c>
      <c r="U721" s="2">
        <f t="shared" si="11"/>
        <v>41.5</v>
      </c>
    </row>
    <row r="722" spans="1:21" x14ac:dyDescent="0.2">
      <c r="A722" t="s">
        <v>23</v>
      </c>
      <c r="B722" s="3">
        <v>45156</v>
      </c>
      <c r="C722" s="10" t="str">
        <f>TEXT(data[[#This Row],[Date]],"mmmm")</f>
        <v>August</v>
      </c>
      <c r="D722" t="s">
        <v>16</v>
      </c>
      <c r="E722" t="s">
        <v>13</v>
      </c>
      <c r="F722" t="s">
        <v>14</v>
      </c>
      <c r="G722" t="s">
        <v>21</v>
      </c>
      <c r="H722" s="11">
        <v>1412.3</v>
      </c>
      <c r="I722" s="11">
        <v>19.348510000000005</v>
      </c>
      <c r="J722" s="13">
        <f>data[[#This Row],[Clicks]]/data[[#This Row],[Impressions]]</f>
        <v>1.3700000000000004E-2</v>
      </c>
      <c r="K722" s="1">
        <v>1.1154999999999999</v>
      </c>
      <c r="L722" s="2">
        <v>21.583262905000005</v>
      </c>
      <c r="M722">
        <v>5</v>
      </c>
      <c r="N722" s="1">
        <f>IF(data[[#This Row],[Conversions]]=0,0,data[[#This Row],[Spend, Dollars]]/data[[#This Row],[Conversions]])</f>
        <v>4.3166525810000014</v>
      </c>
      <c r="O722" s="13">
        <f>data[[#This Row],[Conversions]]/data[[#This Row],[Clicks]]</f>
        <v>0.25841783165732135</v>
      </c>
      <c r="P722" s="11">
        <v>191.51999999999998</v>
      </c>
      <c r="Q722" s="11">
        <f>IF(data[[#This Row],[Spend, Dollars]]=0,0,data[[#This Row],[Total conversion value, Dollars]]/data[[#This Row],[Spend, Dollars]])</f>
        <v>8.8735424686705837</v>
      </c>
      <c r="R722" s="2">
        <v>45</v>
      </c>
      <c r="S722" s="2">
        <v>14</v>
      </c>
      <c r="T722" s="2">
        <v>12</v>
      </c>
      <c r="U722" s="2">
        <f t="shared" si="11"/>
        <v>71</v>
      </c>
    </row>
    <row r="723" spans="1:21" x14ac:dyDescent="0.2">
      <c r="A723" t="s">
        <v>23</v>
      </c>
      <c r="B723" s="3">
        <v>45157</v>
      </c>
      <c r="C723" s="10" t="str">
        <f>TEXT(data[[#This Row],[Date]],"mmmm")</f>
        <v>August</v>
      </c>
      <c r="D723" t="s">
        <v>16</v>
      </c>
      <c r="E723" t="s">
        <v>13</v>
      </c>
      <c r="F723" t="s">
        <v>14</v>
      </c>
      <c r="G723" t="s">
        <v>21</v>
      </c>
      <c r="H723" s="11">
        <v>1407.1999999999998</v>
      </c>
      <c r="I723" s="11">
        <v>23.9224</v>
      </c>
      <c r="J723" s="13">
        <f>data[[#This Row],[Clicks]]/data[[#This Row],[Impressions]]</f>
        <v>1.7000000000000001E-2</v>
      </c>
      <c r="K723" s="1">
        <v>3.4499999999999961E-2</v>
      </c>
      <c r="L723" s="2">
        <v>0.82532279999999902</v>
      </c>
      <c r="M723">
        <v>6</v>
      </c>
      <c r="N723" s="1">
        <f>IF(data[[#This Row],[Conversions]]=0,0,data[[#This Row],[Spend, Dollars]]/data[[#This Row],[Conversions]])</f>
        <v>0.13755379999999984</v>
      </c>
      <c r="O723" s="13">
        <f>data[[#This Row],[Conversions]]/data[[#This Row],[Clicks]]</f>
        <v>0.25081095542253284</v>
      </c>
      <c r="P723" s="11">
        <v>137.08799999999999</v>
      </c>
      <c r="Q723" s="11">
        <f>IF(data[[#This Row],[Spend, Dollars]]=0,0,data[[#This Row],[Total conversion value, Dollars]]/data[[#This Row],[Spend, Dollars]])</f>
        <v>166.10228143460978</v>
      </c>
      <c r="R723" s="2">
        <v>59</v>
      </c>
      <c r="S723" s="2">
        <v>13</v>
      </c>
      <c r="T723" s="2">
        <v>16.5</v>
      </c>
      <c r="U723" s="2">
        <f t="shared" si="11"/>
        <v>88.5</v>
      </c>
    </row>
    <row r="724" spans="1:21" x14ac:dyDescent="0.2">
      <c r="A724" t="s">
        <v>23</v>
      </c>
      <c r="B724" s="3">
        <v>45158</v>
      </c>
      <c r="C724" s="10" t="str">
        <f>TEXT(data[[#This Row],[Date]],"mmmm")</f>
        <v>August</v>
      </c>
      <c r="D724" t="s">
        <v>16</v>
      </c>
      <c r="E724" t="s">
        <v>13</v>
      </c>
      <c r="F724" t="s">
        <v>14</v>
      </c>
      <c r="G724" t="s">
        <v>21</v>
      </c>
      <c r="H724" s="11">
        <v>1589.3</v>
      </c>
      <c r="I724" s="11">
        <v>26.700240000000004</v>
      </c>
      <c r="J724" s="13">
        <f>data[[#This Row],[Clicks]]/data[[#This Row],[Impressions]]</f>
        <v>1.6800000000000002E-2</v>
      </c>
      <c r="K724" s="1">
        <v>1.3454999999999999</v>
      </c>
      <c r="L724" s="2">
        <v>35.925172920000001</v>
      </c>
      <c r="M724">
        <v>7</v>
      </c>
      <c r="N724" s="1">
        <f>IF(data[[#This Row],[Conversions]]=0,0,data[[#This Row],[Spend, Dollars]]/data[[#This Row],[Conversions]])</f>
        <v>5.1321675600000001</v>
      </c>
      <c r="O724" s="13">
        <f>data[[#This Row],[Conversions]]/data[[#This Row],[Clicks]]</f>
        <v>0.26216992806057171</v>
      </c>
      <c r="P724" s="11">
        <v>106.84799999999998</v>
      </c>
      <c r="Q724" s="11">
        <f>IF(data[[#This Row],[Spend, Dollars]]=0,0,data[[#This Row],[Total conversion value, Dollars]]/data[[#This Row],[Spend, Dollars]])</f>
        <v>2.9741819263593952</v>
      </c>
      <c r="R724" s="2">
        <v>66</v>
      </c>
      <c r="S724" s="2">
        <v>13</v>
      </c>
      <c r="T724" s="2">
        <v>12</v>
      </c>
      <c r="U724" s="2">
        <f t="shared" si="11"/>
        <v>91</v>
      </c>
    </row>
    <row r="725" spans="1:21" x14ac:dyDescent="0.2">
      <c r="A725" t="s">
        <v>23</v>
      </c>
      <c r="B725" s="3">
        <v>45159</v>
      </c>
      <c r="C725" s="10" t="str">
        <f>TEXT(data[[#This Row],[Date]],"mmmm")</f>
        <v>August</v>
      </c>
      <c r="D725" t="s">
        <v>16</v>
      </c>
      <c r="E725" t="s">
        <v>13</v>
      </c>
      <c r="F725" t="s">
        <v>14</v>
      </c>
      <c r="G725" t="s">
        <v>21</v>
      </c>
      <c r="H725" s="11">
        <v>1008.5999999999999</v>
      </c>
      <c r="I725" s="11">
        <v>17.448780000000003</v>
      </c>
      <c r="J725" s="13">
        <f>data[[#This Row],[Clicks]]/data[[#This Row],[Impressions]]</f>
        <v>1.7300000000000003E-2</v>
      </c>
      <c r="K725" s="1">
        <v>0.60949999999999993</v>
      </c>
      <c r="L725" s="2">
        <v>10.63503141</v>
      </c>
      <c r="M725">
        <v>4</v>
      </c>
      <c r="N725" s="1">
        <f>IF(data[[#This Row],[Conversions]]=0,0,data[[#This Row],[Spend, Dollars]]/data[[#This Row],[Conversions]])</f>
        <v>2.6587578525</v>
      </c>
      <c r="O725" s="13">
        <f>data[[#This Row],[Conversions]]/data[[#This Row],[Clicks]]</f>
        <v>0.22924238829304969</v>
      </c>
      <c r="P725" s="11">
        <v>39.360000000000007</v>
      </c>
      <c r="Q725" s="11">
        <f>IF(data[[#This Row],[Spend, Dollars]]=0,0,data[[#This Row],[Total conversion value, Dollars]]/data[[#This Row],[Spend, Dollars]])</f>
        <v>3.700976375395586</v>
      </c>
      <c r="R725" s="2">
        <v>38</v>
      </c>
      <c r="S725" s="2">
        <v>17</v>
      </c>
      <c r="T725" s="2">
        <v>12</v>
      </c>
      <c r="U725" s="2">
        <f t="shared" si="11"/>
        <v>67</v>
      </c>
    </row>
    <row r="726" spans="1:21" x14ac:dyDescent="0.2">
      <c r="A726" t="s">
        <v>23</v>
      </c>
      <c r="B726" s="3">
        <v>45160</v>
      </c>
      <c r="C726" s="10" t="str">
        <f>TEXT(data[[#This Row],[Date]],"mmmm")</f>
        <v>August</v>
      </c>
      <c r="D726" t="s">
        <v>16</v>
      </c>
      <c r="E726" t="s">
        <v>13</v>
      </c>
      <c r="F726" t="s">
        <v>14</v>
      </c>
      <c r="G726" t="s">
        <v>21</v>
      </c>
      <c r="H726" s="11">
        <v>1137.5999999999999</v>
      </c>
      <c r="I726" s="11">
        <v>17.519039999999997</v>
      </c>
      <c r="J726" s="13">
        <f>data[[#This Row],[Clicks]]/data[[#This Row],[Impressions]]</f>
        <v>1.5399999999999999E-2</v>
      </c>
      <c r="K726" s="1">
        <v>0.35650000000000004</v>
      </c>
      <c r="L726" s="2">
        <v>6.2455377599999995</v>
      </c>
      <c r="M726">
        <v>6</v>
      </c>
      <c r="N726" s="1">
        <f>IF(data[[#This Row],[Conversions]]=0,0,data[[#This Row],[Spend, Dollars]]/data[[#This Row],[Conversions]])</f>
        <v>1.0409229599999998</v>
      </c>
      <c r="O726" s="13">
        <f>data[[#This Row],[Conversions]]/data[[#This Row],[Clicks]]</f>
        <v>0.34248451969970961</v>
      </c>
      <c r="P726" s="11">
        <v>26.880000000000003</v>
      </c>
      <c r="Q726" s="11">
        <f>IF(data[[#This Row],[Spend, Dollars]]=0,0,data[[#This Row],[Total conversion value, Dollars]]/data[[#This Row],[Spend, Dollars]])</f>
        <v>4.3038727861281885</v>
      </c>
      <c r="R726" s="2">
        <v>32</v>
      </c>
      <c r="S726" s="2">
        <v>9</v>
      </c>
      <c r="T726" s="2">
        <v>13.5</v>
      </c>
      <c r="U726" s="2">
        <f t="shared" si="11"/>
        <v>54.5</v>
      </c>
    </row>
    <row r="727" spans="1:21" x14ac:dyDescent="0.2">
      <c r="A727" t="s">
        <v>23</v>
      </c>
      <c r="B727" s="3">
        <v>45161</v>
      </c>
      <c r="C727" s="10" t="str">
        <f>TEXT(data[[#This Row],[Date]],"mmmm")</f>
        <v>August</v>
      </c>
      <c r="D727" t="s">
        <v>16</v>
      </c>
      <c r="E727" t="s">
        <v>13</v>
      </c>
      <c r="F727" t="s">
        <v>14</v>
      </c>
      <c r="G727" t="s">
        <v>21</v>
      </c>
      <c r="H727" s="11">
        <v>1298.8</v>
      </c>
      <c r="I727" s="11">
        <v>17.014279999999999</v>
      </c>
      <c r="J727" s="13">
        <f>data[[#This Row],[Clicks]]/data[[#This Row],[Impressions]]</f>
        <v>1.3100000000000001E-2</v>
      </c>
      <c r="K727" s="1">
        <v>0.29899999999999999</v>
      </c>
      <c r="L727" s="2">
        <v>5.0872697199999992</v>
      </c>
      <c r="M727">
        <v>7</v>
      </c>
      <c r="N727" s="1">
        <f>IF(data[[#This Row],[Conversions]]=0,0,data[[#This Row],[Spend, Dollars]]/data[[#This Row],[Conversions]])</f>
        <v>0.726752817142857</v>
      </c>
      <c r="O727" s="13">
        <f>data[[#This Row],[Conversions]]/data[[#This Row],[Clicks]]</f>
        <v>0.41141911382673851</v>
      </c>
      <c r="P727" s="11">
        <v>230.49600000000001</v>
      </c>
      <c r="Q727" s="11">
        <f>IF(data[[#This Row],[Spend, Dollars]]=0,0,data[[#This Row],[Total conversion value, Dollars]]/data[[#This Row],[Spend, Dollars]])</f>
        <v>45.308389899956012</v>
      </c>
      <c r="R727" s="2">
        <v>36</v>
      </c>
      <c r="S727" s="2">
        <v>10</v>
      </c>
      <c r="T727" s="2">
        <v>13.5</v>
      </c>
      <c r="U727" s="2">
        <f t="shared" si="11"/>
        <v>59.5</v>
      </c>
    </row>
    <row r="728" spans="1:21" x14ac:dyDescent="0.2">
      <c r="A728" t="s">
        <v>23</v>
      </c>
      <c r="B728" s="3">
        <v>45162</v>
      </c>
      <c r="C728" s="10" t="str">
        <f>TEXT(data[[#This Row],[Date]],"mmmm")</f>
        <v>August</v>
      </c>
      <c r="D728" t="s">
        <v>16</v>
      </c>
      <c r="E728" t="s">
        <v>13</v>
      </c>
      <c r="F728" t="s">
        <v>14</v>
      </c>
      <c r="G728" t="s">
        <v>21</v>
      </c>
      <c r="H728" s="11">
        <v>940.69999999999993</v>
      </c>
      <c r="I728" s="11">
        <v>12.981660000000002</v>
      </c>
      <c r="J728" s="13">
        <f>data[[#This Row],[Clicks]]/data[[#This Row],[Impressions]]</f>
        <v>1.3800000000000003E-2</v>
      </c>
      <c r="K728" s="1">
        <v>0.12649999999999997</v>
      </c>
      <c r="L728" s="2">
        <v>1.6421799899999998</v>
      </c>
      <c r="M728">
        <v>5</v>
      </c>
      <c r="N728" s="1">
        <f>IF(data[[#This Row],[Conversions]]=0,0,data[[#This Row],[Spend, Dollars]]/data[[#This Row],[Conversions]])</f>
        <v>0.32843599799999995</v>
      </c>
      <c r="O728" s="13">
        <f>data[[#This Row],[Conversions]]/data[[#This Row],[Clicks]]</f>
        <v>0.38515875473552685</v>
      </c>
      <c r="P728" s="11">
        <v>102.81599999999999</v>
      </c>
      <c r="Q728" s="11">
        <f>IF(data[[#This Row],[Spend, Dollars]]=0,0,data[[#This Row],[Total conversion value, Dollars]]/data[[#This Row],[Spend, Dollars]])</f>
        <v>62.609458540534284</v>
      </c>
      <c r="R728" s="2">
        <v>46</v>
      </c>
      <c r="S728" s="2">
        <v>15</v>
      </c>
      <c r="T728" s="2">
        <v>3</v>
      </c>
      <c r="U728" s="2">
        <f t="shared" si="11"/>
        <v>64</v>
      </c>
    </row>
    <row r="729" spans="1:21" x14ac:dyDescent="0.2">
      <c r="A729" t="s">
        <v>23</v>
      </c>
      <c r="B729" s="3">
        <v>45163</v>
      </c>
      <c r="C729" s="10" t="str">
        <f>TEXT(data[[#This Row],[Date]],"mmmm")</f>
        <v>August</v>
      </c>
      <c r="D729" t="s">
        <v>16</v>
      </c>
      <c r="E729" t="s">
        <v>13</v>
      </c>
      <c r="F729" t="s">
        <v>14</v>
      </c>
      <c r="G729" t="s">
        <v>21</v>
      </c>
      <c r="H729" s="11">
        <v>1748.5</v>
      </c>
      <c r="I729" s="11">
        <v>27.276600000000002</v>
      </c>
      <c r="J729" s="13">
        <f>data[[#This Row],[Clicks]]/data[[#This Row],[Impressions]]</f>
        <v>1.5600000000000001E-2</v>
      </c>
      <c r="K729" s="1">
        <v>0.56350000000000011</v>
      </c>
      <c r="L729" s="2">
        <v>15.370364100000003</v>
      </c>
      <c r="M729">
        <v>1</v>
      </c>
      <c r="N729" s="1">
        <f>IF(data[[#This Row],[Conversions]]=0,0,data[[#This Row],[Spend, Dollars]]/data[[#This Row],[Conversions]])</f>
        <v>15.370364100000003</v>
      </c>
      <c r="O729" s="13">
        <f>data[[#This Row],[Conversions]]/data[[#This Row],[Clicks]]</f>
        <v>3.6661460739241689E-2</v>
      </c>
      <c r="P729" s="11">
        <v>155.90400000000002</v>
      </c>
      <c r="Q729" s="11">
        <f>IF(data[[#This Row],[Spend, Dollars]]=0,0,data[[#This Row],[Total conversion value, Dollars]]/data[[#This Row],[Spend, Dollars]])</f>
        <v>10.143155945147713</v>
      </c>
      <c r="R729" s="2">
        <v>32</v>
      </c>
      <c r="S729" s="2">
        <v>15</v>
      </c>
      <c r="T729" s="2">
        <v>6</v>
      </c>
      <c r="U729" s="2">
        <f t="shared" si="11"/>
        <v>53</v>
      </c>
    </row>
    <row r="730" spans="1:21" x14ac:dyDescent="0.2">
      <c r="A730" t="s">
        <v>23</v>
      </c>
      <c r="B730" s="3">
        <v>45164</v>
      </c>
      <c r="C730" s="10" t="str">
        <f>TEXT(data[[#This Row],[Date]],"mmmm")</f>
        <v>August</v>
      </c>
      <c r="D730" t="s">
        <v>16</v>
      </c>
      <c r="E730" t="s">
        <v>13</v>
      </c>
      <c r="F730" t="s">
        <v>14</v>
      </c>
      <c r="G730" t="s">
        <v>21</v>
      </c>
      <c r="H730" s="11">
        <v>1112.6999999999998</v>
      </c>
      <c r="I730" s="11">
        <v>13.129859999999999</v>
      </c>
      <c r="J730" s="13">
        <f>data[[#This Row],[Clicks]]/data[[#This Row],[Impressions]]</f>
        <v>1.1800000000000001E-2</v>
      </c>
      <c r="K730" s="1">
        <v>0.42550000000000004</v>
      </c>
      <c r="L730" s="2">
        <v>5.5867554300000002</v>
      </c>
      <c r="M730">
        <v>7</v>
      </c>
      <c r="N730" s="1">
        <f>IF(data[[#This Row],[Conversions]]=0,0,data[[#This Row],[Spend, Dollars]]/data[[#This Row],[Conversions]])</f>
        <v>0.7981079185714286</v>
      </c>
      <c r="O730" s="13">
        <f>data[[#This Row],[Conversions]]/data[[#This Row],[Clicks]]</f>
        <v>0.53313592071811888</v>
      </c>
      <c r="P730" s="11">
        <v>12.48</v>
      </c>
      <c r="Q730" s="11">
        <f>IF(data[[#This Row],[Spend, Dollars]]=0,0,data[[#This Row],[Total conversion value, Dollars]]/data[[#This Row],[Spend, Dollars]])</f>
        <v>2.2338547223643186</v>
      </c>
      <c r="R730" s="2">
        <v>37</v>
      </c>
      <c r="S730" s="2">
        <v>2</v>
      </c>
      <c r="T730" s="2">
        <v>10.5</v>
      </c>
      <c r="U730" s="2">
        <f t="shared" si="11"/>
        <v>49.5</v>
      </c>
    </row>
    <row r="731" spans="1:21" x14ac:dyDescent="0.2">
      <c r="A731" t="s">
        <v>23</v>
      </c>
      <c r="B731" s="3">
        <v>45165</v>
      </c>
      <c r="C731" s="10" t="str">
        <f>TEXT(data[[#This Row],[Date]],"mmmm")</f>
        <v>August</v>
      </c>
      <c r="D731" t="s">
        <v>16</v>
      </c>
      <c r="E731" t="s">
        <v>13</v>
      </c>
      <c r="F731" t="s">
        <v>14</v>
      </c>
      <c r="G731" t="s">
        <v>21</v>
      </c>
      <c r="H731" s="11">
        <v>1217.0999999999999</v>
      </c>
      <c r="I731" s="11">
        <v>21.542669999999998</v>
      </c>
      <c r="J731" s="13">
        <f>data[[#This Row],[Clicks]]/data[[#This Row],[Impressions]]</f>
        <v>1.77E-2</v>
      </c>
      <c r="K731" s="1">
        <v>0.29899999999999993</v>
      </c>
      <c r="L731" s="2">
        <v>6.4412583299999975</v>
      </c>
      <c r="M731">
        <v>4</v>
      </c>
      <c r="N731" s="1">
        <f>IF(data[[#This Row],[Conversions]]=0,0,data[[#This Row],[Spend, Dollars]]/data[[#This Row],[Conversions]])</f>
        <v>1.6103145824999994</v>
      </c>
      <c r="O731" s="13">
        <f>data[[#This Row],[Conversions]]/data[[#This Row],[Clicks]]</f>
        <v>0.18567800555827113</v>
      </c>
      <c r="P731" s="11">
        <v>9.6</v>
      </c>
      <c r="Q731" s="11">
        <f>IF(data[[#This Row],[Spend, Dollars]]=0,0,data[[#This Row],[Total conversion value, Dollars]]/data[[#This Row],[Spend, Dollars]])</f>
        <v>1.4903920178590326</v>
      </c>
      <c r="R731" s="2">
        <v>73</v>
      </c>
      <c r="S731" s="2">
        <v>26</v>
      </c>
      <c r="T731" s="2">
        <v>12</v>
      </c>
      <c r="U731" s="2">
        <f t="shared" si="11"/>
        <v>111</v>
      </c>
    </row>
    <row r="732" spans="1:21" x14ac:dyDescent="0.2">
      <c r="A732" t="s">
        <v>23</v>
      </c>
      <c r="B732" s="3">
        <v>45166</v>
      </c>
      <c r="C732" s="10" t="str">
        <f>TEXT(data[[#This Row],[Date]],"mmmm")</f>
        <v>August</v>
      </c>
      <c r="D732" t="s">
        <v>16</v>
      </c>
      <c r="E732" t="s">
        <v>13</v>
      </c>
      <c r="F732" t="s">
        <v>14</v>
      </c>
      <c r="G732" t="s">
        <v>21</v>
      </c>
      <c r="H732" s="11">
        <v>1481.8</v>
      </c>
      <c r="I732" s="11">
        <v>29.487819999999999</v>
      </c>
      <c r="J732" s="13">
        <f>data[[#This Row],[Clicks]]/data[[#This Row],[Impressions]]</f>
        <v>1.9900000000000001E-2</v>
      </c>
      <c r="K732" s="1">
        <v>0.43699999999999994</v>
      </c>
      <c r="L732" s="2">
        <v>12.886177339999998</v>
      </c>
      <c r="M732">
        <v>3</v>
      </c>
      <c r="N732" s="1">
        <f>IF(data[[#This Row],[Conversions]]=0,0,data[[#This Row],[Spend, Dollars]]/data[[#This Row],[Conversions]])</f>
        <v>4.295392446666666</v>
      </c>
      <c r="O732" s="13">
        <f>data[[#This Row],[Conversions]]/data[[#This Row],[Clicks]]</f>
        <v>0.10173692053193488</v>
      </c>
      <c r="P732" s="11">
        <v>50.88</v>
      </c>
      <c r="Q732" s="11">
        <f>IF(data[[#This Row],[Spend, Dollars]]=0,0,data[[#This Row],[Total conversion value, Dollars]]/data[[#This Row],[Spend, Dollars]])</f>
        <v>3.9484168700723479</v>
      </c>
      <c r="R732" s="2">
        <v>34</v>
      </c>
      <c r="S732" s="2">
        <v>7</v>
      </c>
      <c r="T732" s="2">
        <v>13.5</v>
      </c>
      <c r="U732" s="2">
        <f t="shared" si="11"/>
        <v>54.5</v>
      </c>
    </row>
    <row r="733" spans="1:21" x14ac:dyDescent="0.2">
      <c r="A733" t="s">
        <v>23</v>
      </c>
      <c r="B733" s="3">
        <v>45167</v>
      </c>
      <c r="C733" s="10" t="str">
        <f>TEXT(data[[#This Row],[Date]],"mmmm")</f>
        <v>August</v>
      </c>
      <c r="D733" t="s">
        <v>16</v>
      </c>
      <c r="E733" t="s">
        <v>13</v>
      </c>
      <c r="F733" t="s">
        <v>14</v>
      </c>
      <c r="G733" t="s">
        <v>21</v>
      </c>
      <c r="H733" s="11">
        <v>1221.5999999999999</v>
      </c>
      <c r="I733" s="11">
        <v>21.133680000000002</v>
      </c>
      <c r="J733" s="13">
        <f>data[[#This Row],[Clicks]]/data[[#This Row],[Impressions]]</f>
        <v>1.7300000000000003E-2</v>
      </c>
      <c r="K733" s="1">
        <v>0.91999999999999993</v>
      </c>
      <c r="L733" s="2">
        <v>19.4429856</v>
      </c>
      <c r="M733">
        <v>4</v>
      </c>
      <c r="N733" s="1">
        <f>IF(data[[#This Row],[Conversions]]=0,0,data[[#This Row],[Spend, Dollars]]/data[[#This Row],[Conversions]])</f>
        <v>4.8607464</v>
      </c>
      <c r="O733" s="13">
        <f>data[[#This Row],[Conversions]]/data[[#This Row],[Clicks]]</f>
        <v>0.18927134318301403</v>
      </c>
      <c r="P733" s="11">
        <v>21.12</v>
      </c>
      <c r="Q733" s="11">
        <f>IF(data[[#This Row],[Spend, Dollars]]=0,0,data[[#This Row],[Total conversion value, Dollars]]/data[[#This Row],[Spend, Dollars]])</f>
        <v>1.0862529260938196</v>
      </c>
      <c r="R733" s="2">
        <v>43</v>
      </c>
      <c r="S733" s="2">
        <v>10</v>
      </c>
      <c r="T733" s="2">
        <v>4.5</v>
      </c>
      <c r="U733" s="2">
        <f t="shared" si="11"/>
        <v>57.5</v>
      </c>
    </row>
    <row r="734" spans="1:21" x14ac:dyDescent="0.2">
      <c r="A734" t="s">
        <v>23</v>
      </c>
      <c r="B734" s="3">
        <v>45168</v>
      </c>
      <c r="C734" s="10" t="str">
        <f>TEXT(data[[#This Row],[Date]],"mmmm")</f>
        <v>August</v>
      </c>
      <c r="D734" t="s">
        <v>16</v>
      </c>
      <c r="E734" t="s">
        <v>13</v>
      </c>
      <c r="F734" t="s">
        <v>14</v>
      </c>
      <c r="G734" t="s">
        <v>21</v>
      </c>
      <c r="H734" s="11">
        <v>1282.8</v>
      </c>
      <c r="I734" s="11">
        <v>25.656000000000002</v>
      </c>
      <c r="J734" s="13">
        <f>data[[#This Row],[Clicks]]/data[[#This Row],[Impressions]]</f>
        <v>2.0000000000000004E-2</v>
      </c>
      <c r="K734" s="1">
        <v>8.0499999999999974E-2</v>
      </c>
      <c r="L734" s="2">
        <v>2.0653079999999995</v>
      </c>
      <c r="M734">
        <v>6</v>
      </c>
      <c r="N734" s="1">
        <f>IF(data[[#This Row],[Conversions]]=0,0,data[[#This Row],[Spend, Dollars]]/data[[#This Row],[Conversions]])</f>
        <v>0.34421799999999991</v>
      </c>
      <c r="O734" s="13">
        <f>data[[#This Row],[Conversions]]/data[[#This Row],[Clicks]]</f>
        <v>0.23386342376052383</v>
      </c>
      <c r="P734" s="11">
        <v>228.47999999999996</v>
      </c>
      <c r="Q734" s="11">
        <f>IF(data[[#This Row],[Spend, Dollars]]=0,0,data[[#This Row],[Total conversion value, Dollars]]/data[[#This Row],[Spend, Dollars]])</f>
        <v>110.6275674136739</v>
      </c>
      <c r="R734" s="2">
        <v>62</v>
      </c>
      <c r="S734" s="2">
        <v>20</v>
      </c>
      <c r="T734" s="2">
        <v>19.5</v>
      </c>
      <c r="U734" s="2">
        <f t="shared" si="11"/>
        <v>101.5</v>
      </c>
    </row>
    <row r="735" spans="1:21" x14ac:dyDescent="0.2">
      <c r="A735" t="s">
        <v>23</v>
      </c>
      <c r="B735" s="3">
        <v>45169</v>
      </c>
      <c r="C735" s="10" t="str">
        <f>TEXT(data[[#This Row],[Date]],"mmmm")</f>
        <v>August</v>
      </c>
      <c r="D735" t="s">
        <v>16</v>
      </c>
      <c r="E735" t="s">
        <v>13</v>
      </c>
      <c r="F735" t="s">
        <v>14</v>
      </c>
      <c r="G735" t="s">
        <v>21</v>
      </c>
      <c r="H735" s="11">
        <v>1055.4000000000001</v>
      </c>
      <c r="I735" s="11">
        <v>17.730720000000005</v>
      </c>
      <c r="J735" s="13">
        <f>data[[#This Row],[Clicks]]/data[[#This Row],[Impressions]]</f>
        <v>1.6800000000000002E-2</v>
      </c>
      <c r="K735" s="1">
        <v>0.20699999999999993</v>
      </c>
      <c r="L735" s="2">
        <v>3.6702590399999999</v>
      </c>
      <c r="M735">
        <v>4</v>
      </c>
      <c r="N735" s="1">
        <f>IF(data[[#This Row],[Conversions]]=0,0,data[[#This Row],[Spend, Dollars]]/data[[#This Row],[Conversions]])</f>
        <v>0.91756475999999998</v>
      </c>
      <c r="O735" s="13">
        <f>data[[#This Row],[Conversions]]/data[[#This Row],[Clicks]]</f>
        <v>0.22559715567106123</v>
      </c>
      <c r="P735" s="11">
        <v>111.55200000000001</v>
      </c>
      <c r="Q735" s="11">
        <f>IF(data[[#This Row],[Spend, Dollars]]=0,0,data[[#This Row],[Total conversion value, Dollars]]/data[[#This Row],[Spend, Dollars]])</f>
        <v>30.393495059683854</v>
      </c>
      <c r="R735" s="2">
        <v>26</v>
      </c>
      <c r="S735" s="2">
        <v>10</v>
      </c>
      <c r="T735" s="2">
        <v>10.5</v>
      </c>
      <c r="U735" s="2">
        <f t="shared" si="11"/>
        <v>46.5</v>
      </c>
    </row>
    <row r="736" spans="1:21" x14ac:dyDescent="0.2">
      <c r="A736" t="s">
        <v>24</v>
      </c>
      <c r="B736" s="3">
        <v>45170</v>
      </c>
      <c r="C736" s="10" t="str">
        <f>TEXT(data[[#This Row],[Date]],"mmmm")</f>
        <v>September</v>
      </c>
      <c r="D736" t="s">
        <v>16</v>
      </c>
      <c r="E736" t="s">
        <v>13</v>
      </c>
      <c r="F736" t="s">
        <v>14</v>
      </c>
      <c r="G736" t="s">
        <v>21</v>
      </c>
      <c r="H736" s="11">
        <v>2259</v>
      </c>
      <c r="I736" s="11">
        <v>49.246200000000002</v>
      </c>
      <c r="J736" s="13">
        <f>data[[#This Row],[Clicks]]/data[[#This Row],[Impressions]]</f>
        <v>2.18E-2</v>
      </c>
      <c r="K736" s="1">
        <v>1.3454999999999999</v>
      </c>
      <c r="L736" s="2">
        <v>66.260762099999994</v>
      </c>
      <c r="M736">
        <v>1</v>
      </c>
      <c r="N736" s="1">
        <f>IF(data[[#This Row],[Conversions]]=0,0,data[[#This Row],[Spend, Dollars]]/data[[#This Row],[Conversions]])</f>
        <v>66.260762099999994</v>
      </c>
      <c r="O736" s="13">
        <f>data[[#This Row],[Conversions]]/data[[#This Row],[Clicks]]</f>
        <v>2.0306135295718248E-2</v>
      </c>
      <c r="P736" s="11">
        <v>350.78399999999999</v>
      </c>
      <c r="Q736" s="11">
        <f>IF(data[[#This Row],[Spend, Dollars]]=0,0,data[[#This Row],[Total conversion value, Dollars]]/data[[#This Row],[Spend, Dollars]])</f>
        <v>5.2939928380328727</v>
      </c>
      <c r="R736" s="2">
        <v>50</v>
      </c>
      <c r="S736" s="2">
        <v>29</v>
      </c>
      <c r="T736" s="2">
        <v>13.5</v>
      </c>
      <c r="U736" s="2">
        <f t="shared" si="11"/>
        <v>92.5</v>
      </c>
    </row>
    <row r="737" spans="1:21" x14ac:dyDescent="0.2">
      <c r="A737" t="s">
        <v>24</v>
      </c>
      <c r="B737" s="3">
        <v>45171</v>
      </c>
      <c r="C737" s="10" t="str">
        <f>TEXT(data[[#This Row],[Date]],"mmmm")</f>
        <v>September</v>
      </c>
      <c r="D737" t="s">
        <v>16</v>
      </c>
      <c r="E737" t="s">
        <v>13</v>
      </c>
      <c r="F737" t="s">
        <v>14</v>
      </c>
      <c r="G737" t="s">
        <v>21</v>
      </c>
      <c r="H737" s="11">
        <v>1753</v>
      </c>
      <c r="I737" s="11">
        <v>28.573900000000002</v>
      </c>
      <c r="J737" s="13">
        <f>data[[#This Row],[Clicks]]/data[[#This Row],[Impressions]]</f>
        <v>1.6300000000000002E-2</v>
      </c>
      <c r="K737" s="1">
        <v>0.54049999999999998</v>
      </c>
      <c r="L737" s="2">
        <v>15.44419295</v>
      </c>
      <c r="M737">
        <v>4</v>
      </c>
      <c r="N737" s="1">
        <f>IF(data[[#This Row],[Conversions]]=0,0,data[[#This Row],[Spend, Dollars]]/data[[#This Row],[Conversions]])</f>
        <v>3.8610482374999999</v>
      </c>
      <c r="O737" s="13">
        <f>data[[#This Row],[Conversions]]/data[[#This Row],[Clicks]]</f>
        <v>0.1399878910474244</v>
      </c>
      <c r="P737" s="11">
        <v>138.43199999999999</v>
      </c>
      <c r="Q737" s="11">
        <f>IF(data[[#This Row],[Spend, Dollars]]=0,0,data[[#This Row],[Total conversion value, Dollars]]/data[[#This Row],[Spend, Dollars]])</f>
        <v>8.9633689794065923</v>
      </c>
      <c r="R737" s="2">
        <v>29</v>
      </c>
      <c r="S737" s="2">
        <v>3</v>
      </c>
      <c r="T737" s="2">
        <v>13.5</v>
      </c>
      <c r="U737" s="2">
        <f t="shared" si="11"/>
        <v>45.5</v>
      </c>
    </row>
    <row r="738" spans="1:21" x14ac:dyDescent="0.2">
      <c r="A738" t="s">
        <v>24</v>
      </c>
      <c r="B738" s="3">
        <v>45172</v>
      </c>
      <c r="C738" s="10" t="str">
        <f>TEXT(data[[#This Row],[Date]],"mmmm")</f>
        <v>September</v>
      </c>
      <c r="D738" t="s">
        <v>16</v>
      </c>
      <c r="E738" t="s">
        <v>13</v>
      </c>
      <c r="F738" t="s">
        <v>14</v>
      </c>
      <c r="G738" t="s">
        <v>21</v>
      </c>
      <c r="H738" s="11">
        <v>1664</v>
      </c>
      <c r="I738" s="11">
        <v>31.782400000000003</v>
      </c>
      <c r="J738" s="13">
        <f>data[[#This Row],[Clicks]]/data[[#This Row],[Impressions]]</f>
        <v>1.9100000000000002E-2</v>
      </c>
      <c r="K738" s="1">
        <v>0.49449999999999994</v>
      </c>
      <c r="L738" s="2">
        <v>15.7163968</v>
      </c>
      <c r="M738">
        <v>3</v>
      </c>
      <c r="N738" s="1">
        <f>IF(data[[#This Row],[Conversions]]=0,0,data[[#This Row],[Spend, Dollars]]/data[[#This Row],[Conversions]])</f>
        <v>5.2387989333333334</v>
      </c>
      <c r="O738" s="13">
        <f>data[[#This Row],[Conversions]]/data[[#This Row],[Clicks]]</f>
        <v>9.4391864679822787E-2</v>
      </c>
      <c r="P738" s="11">
        <v>88.703999999999994</v>
      </c>
      <c r="Q738" s="11">
        <f>IF(data[[#This Row],[Spend, Dollars]]=0,0,data[[#This Row],[Total conversion value, Dollars]]/data[[#This Row],[Spend, Dollars]])</f>
        <v>5.6440417691668356</v>
      </c>
      <c r="R738" s="2">
        <v>76</v>
      </c>
      <c r="S738" s="2">
        <v>22</v>
      </c>
      <c r="T738" s="2">
        <v>7.5</v>
      </c>
      <c r="U738" s="2">
        <f t="shared" si="11"/>
        <v>105.5</v>
      </c>
    </row>
    <row r="739" spans="1:21" x14ac:dyDescent="0.2">
      <c r="A739" t="s">
        <v>24</v>
      </c>
      <c r="B739" s="3">
        <v>45173</v>
      </c>
      <c r="C739" s="10" t="str">
        <f>TEXT(data[[#This Row],[Date]],"mmmm")</f>
        <v>September</v>
      </c>
      <c r="D739" t="s">
        <v>16</v>
      </c>
      <c r="E739" t="s">
        <v>13</v>
      </c>
      <c r="F739" t="s">
        <v>14</v>
      </c>
      <c r="G739" t="s">
        <v>21</v>
      </c>
      <c r="H739" s="11">
        <v>2076</v>
      </c>
      <c r="I739" s="11">
        <v>41.727600000000002</v>
      </c>
      <c r="J739" s="13">
        <f>data[[#This Row],[Clicks]]/data[[#This Row],[Impressions]]</f>
        <v>2.01E-2</v>
      </c>
      <c r="K739" s="1">
        <v>1.1499999999999999</v>
      </c>
      <c r="L739" s="2">
        <v>47.986739999999998</v>
      </c>
      <c r="M739">
        <v>5</v>
      </c>
      <c r="N739" s="1">
        <f>IF(data[[#This Row],[Conversions]]=0,0,data[[#This Row],[Spend, Dollars]]/data[[#This Row],[Conversions]])</f>
        <v>9.5973480000000002</v>
      </c>
      <c r="O739" s="13">
        <f>data[[#This Row],[Conversions]]/data[[#This Row],[Clicks]]</f>
        <v>0.11982476825889818</v>
      </c>
      <c r="P739" s="11">
        <v>157.24799999999999</v>
      </c>
      <c r="Q739" s="11">
        <f>IF(data[[#This Row],[Spend, Dollars]]=0,0,data[[#This Row],[Total conversion value, Dollars]]/data[[#This Row],[Spend, Dollars]])</f>
        <v>3.2769052450739515</v>
      </c>
      <c r="R739" s="2">
        <v>62</v>
      </c>
      <c r="S739" s="2">
        <v>8</v>
      </c>
      <c r="T739" s="2">
        <v>7.5</v>
      </c>
      <c r="U739" s="2">
        <f t="shared" si="11"/>
        <v>77.5</v>
      </c>
    </row>
    <row r="740" spans="1:21" x14ac:dyDescent="0.2">
      <c r="A740" t="s">
        <v>24</v>
      </c>
      <c r="B740" s="3">
        <v>45174</v>
      </c>
      <c r="C740" s="10" t="str">
        <f>TEXT(data[[#This Row],[Date]],"mmmm")</f>
        <v>September</v>
      </c>
      <c r="D740" t="s">
        <v>16</v>
      </c>
      <c r="E740" t="s">
        <v>13</v>
      </c>
      <c r="F740" t="s">
        <v>14</v>
      </c>
      <c r="G740" t="s">
        <v>21</v>
      </c>
      <c r="H740" s="11">
        <v>2163</v>
      </c>
      <c r="I740" s="11">
        <v>40.880700000000004</v>
      </c>
      <c r="J740" s="13">
        <f>data[[#This Row],[Clicks]]/data[[#This Row],[Impressions]]</f>
        <v>1.8900000000000004E-2</v>
      </c>
      <c r="K740" s="1">
        <v>0.81649999999999989</v>
      </c>
      <c r="L740" s="2">
        <v>33.379091549999998</v>
      </c>
      <c r="M740">
        <v>5</v>
      </c>
      <c r="N740" s="1">
        <f>IF(data[[#This Row],[Conversions]]=0,0,data[[#This Row],[Spend, Dollars]]/data[[#This Row],[Conversions]])</f>
        <v>6.6758183099999995</v>
      </c>
      <c r="O740" s="13">
        <f>data[[#This Row],[Conversions]]/data[[#This Row],[Clicks]]</f>
        <v>0.12230710335194846</v>
      </c>
      <c r="P740" s="11">
        <v>253.34399999999999</v>
      </c>
      <c r="Q740" s="11">
        <f>IF(data[[#This Row],[Spend, Dollars]]=0,0,data[[#This Row],[Total conversion value, Dollars]]/data[[#This Row],[Spend, Dollars]])</f>
        <v>7.5899009899806575</v>
      </c>
      <c r="R740" s="2">
        <v>55</v>
      </c>
      <c r="S740" s="2">
        <v>7</v>
      </c>
      <c r="T740" s="2">
        <v>10.5</v>
      </c>
      <c r="U740" s="2">
        <f t="shared" si="11"/>
        <v>72.5</v>
      </c>
    </row>
    <row r="741" spans="1:21" x14ac:dyDescent="0.2">
      <c r="A741" t="s">
        <v>24</v>
      </c>
      <c r="B741" s="3">
        <v>45175</v>
      </c>
      <c r="C741" s="10" t="str">
        <f>TEXT(data[[#This Row],[Date]],"mmmm")</f>
        <v>September</v>
      </c>
      <c r="D741" t="s">
        <v>16</v>
      </c>
      <c r="E741" t="s">
        <v>13</v>
      </c>
      <c r="F741" t="s">
        <v>14</v>
      </c>
      <c r="G741" t="s">
        <v>21</v>
      </c>
      <c r="H741" s="11">
        <v>1695</v>
      </c>
      <c r="I741" s="11">
        <v>32.544000000000004</v>
      </c>
      <c r="J741" s="13">
        <f>data[[#This Row],[Clicks]]/data[[#This Row],[Impressions]]</f>
        <v>1.9200000000000002E-2</v>
      </c>
      <c r="K741" s="1">
        <v>1.3684999999999998</v>
      </c>
      <c r="L741" s="2">
        <v>44.536464000000002</v>
      </c>
      <c r="M741">
        <v>1</v>
      </c>
      <c r="N741" s="1">
        <f>IF(data[[#This Row],[Conversions]]=0,0,data[[#This Row],[Spend, Dollars]]/data[[#This Row],[Conversions]])</f>
        <v>44.536464000000002</v>
      </c>
      <c r="O741" s="13">
        <f>data[[#This Row],[Conversions]]/data[[#This Row],[Clicks]]</f>
        <v>3.0727630285152404E-2</v>
      </c>
      <c r="P741" s="11">
        <v>290.30399999999997</v>
      </c>
      <c r="Q741" s="11">
        <f>IF(data[[#This Row],[Spend, Dollars]]=0,0,data[[#This Row],[Total conversion value, Dollars]]/data[[#This Row],[Spend, Dollars]])</f>
        <v>6.5183441595183655</v>
      </c>
      <c r="R741" s="2">
        <v>78</v>
      </c>
      <c r="S741" s="2">
        <v>5</v>
      </c>
      <c r="T741" s="2">
        <v>16.5</v>
      </c>
      <c r="U741" s="2">
        <f t="shared" si="11"/>
        <v>99.5</v>
      </c>
    </row>
    <row r="742" spans="1:21" x14ac:dyDescent="0.2">
      <c r="A742" t="s">
        <v>24</v>
      </c>
      <c r="B742" s="3">
        <v>45176</v>
      </c>
      <c r="C742" s="10" t="str">
        <f>TEXT(data[[#This Row],[Date]],"mmmm")</f>
        <v>September</v>
      </c>
      <c r="D742" t="s">
        <v>16</v>
      </c>
      <c r="E742" t="s">
        <v>13</v>
      </c>
      <c r="F742" t="s">
        <v>14</v>
      </c>
      <c r="G742" t="s">
        <v>21</v>
      </c>
      <c r="H742" s="11">
        <v>1666</v>
      </c>
      <c r="I742" s="11">
        <v>36.485400000000006</v>
      </c>
      <c r="J742" s="13">
        <f>data[[#This Row],[Clicks]]/data[[#This Row],[Impressions]]</f>
        <v>2.1900000000000003E-2</v>
      </c>
      <c r="K742" s="1">
        <v>1.518</v>
      </c>
      <c r="L742" s="2">
        <v>55.384837200000007</v>
      </c>
      <c r="M742">
        <v>4</v>
      </c>
      <c r="N742" s="1">
        <f>IF(data[[#This Row],[Conversions]]=0,0,data[[#This Row],[Spend, Dollars]]/data[[#This Row],[Conversions]])</f>
        <v>13.846209300000002</v>
      </c>
      <c r="O742" s="13">
        <f>data[[#This Row],[Conversions]]/data[[#This Row],[Clicks]]</f>
        <v>0.10963289425359184</v>
      </c>
      <c r="P742" s="11">
        <v>163.29599999999996</v>
      </c>
      <c r="Q742" s="11">
        <f>IF(data[[#This Row],[Spend, Dollars]]=0,0,data[[#This Row],[Total conversion value, Dollars]]/data[[#This Row],[Spend, Dollars]])</f>
        <v>2.9483881917052912</v>
      </c>
      <c r="R742" s="2">
        <v>72</v>
      </c>
      <c r="S742" s="2">
        <v>26</v>
      </c>
      <c r="T742" s="2">
        <v>18</v>
      </c>
      <c r="U742" s="2">
        <f t="shared" si="11"/>
        <v>116</v>
      </c>
    </row>
    <row r="743" spans="1:21" x14ac:dyDescent="0.2">
      <c r="A743" t="s">
        <v>24</v>
      </c>
      <c r="B743" s="3">
        <v>45177</v>
      </c>
      <c r="C743" s="10" t="str">
        <f>TEXT(data[[#This Row],[Date]],"mmmm")</f>
        <v>September</v>
      </c>
      <c r="D743" t="s">
        <v>16</v>
      </c>
      <c r="E743" t="s">
        <v>13</v>
      </c>
      <c r="F743" t="s">
        <v>14</v>
      </c>
      <c r="G743" t="s">
        <v>21</v>
      </c>
      <c r="H743" s="11">
        <v>1531</v>
      </c>
      <c r="I743" s="11">
        <v>27.8642</v>
      </c>
      <c r="J743" s="13">
        <f>data[[#This Row],[Clicks]]/data[[#This Row],[Impressions]]</f>
        <v>1.8200000000000001E-2</v>
      </c>
      <c r="K743" s="1">
        <v>0.50600000000000001</v>
      </c>
      <c r="L743" s="2">
        <v>14.099285200000001</v>
      </c>
      <c r="M743">
        <v>6</v>
      </c>
      <c r="N743" s="1">
        <f>IF(data[[#This Row],[Conversions]]=0,0,data[[#This Row],[Spend, Dollars]]/data[[#This Row],[Conversions]])</f>
        <v>2.3498808666666666</v>
      </c>
      <c r="O743" s="13">
        <f>data[[#This Row],[Conversions]]/data[[#This Row],[Clicks]]</f>
        <v>0.21533006510145636</v>
      </c>
      <c r="P743" s="11">
        <v>206.97599999999997</v>
      </c>
      <c r="Q743" s="11">
        <f>IF(data[[#This Row],[Spend, Dollars]]=0,0,data[[#This Row],[Total conversion value, Dollars]]/data[[#This Row],[Spend, Dollars]])</f>
        <v>14.679893133873195</v>
      </c>
      <c r="R743" s="2">
        <v>57</v>
      </c>
      <c r="S743" s="2">
        <v>27</v>
      </c>
      <c r="T743" s="2">
        <v>12</v>
      </c>
      <c r="U743" s="2">
        <f t="shared" si="11"/>
        <v>96</v>
      </c>
    </row>
    <row r="744" spans="1:21" x14ac:dyDescent="0.2">
      <c r="A744" t="s">
        <v>24</v>
      </c>
      <c r="B744" s="3">
        <v>45178</v>
      </c>
      <c r="C744" s="10" t="str">
        <f>TEXT(data[[#This Row],[Date]],"mmmm")</f>
        <v>September</v>
      </c>
      <c r="D744" t="s">
        <v>16</v>
      </c>
      <c r="E744" t="s">
        <v>13</v>
      </c>
      <c r="F744" t="s">
        <v>14</v>
      </c>
      <c r="G744" t="s">
        <v>21</v>
      </c>
      <c r="H744" s="11">
        <v>2028</v>
      </c>
      <c r="I744" s="11">
        <v>39.140399999999993</v>
      </c>
      <c r="J744" s="13">
        <f>data[[#This Row],[Clicks]]/data[[#This Row],[Impressions]]</f>
        <v>1.9299999999999998E-2</v>
      </c>
      <c r="K744" s="1">
        <v>1.5525</v>
      </c>
      <c r="L744" s="2">
        <v>60.765470999999991</v>
      </c>
      <c r="M744">
        <v>1</v>
      </c>
      <c r="N744" s="1">
        <f>IF(data[[#This Row],[Conversions]]=0,0,data[[#This Row],[Spend, Dollars]]/data[[#This Row],[Conversions]])</f>
        <v>60.765470999999991</v>
      </c>
      <c r="O744" s="13">
        <f>data[[#This Row],[Conversions]]/data[[#This Row],[Clicks]]</f>
        <v>2.5549049064393828E-2</v>
      </c>
      <c r="P744" s="11">
        <v>348.76799999999997</v>
      </c>
      <c r="Q744" s="11">
        <f>IF(data[[#This Row],[Spend, Dollars]]=0,0,data[[#This Row],[Total conversion value, Dollars]]/data[[#This Row],[Spend, Dollars]])</f>
        <v>5.7395753585124032</v>
      </c>
      <c r="R744" s="2">
        <v>74</v>
      </c>
      <c r="S744" s="2">
        <v>5</v>
      </c>
      <c r="T744" s="2">
        <v>3</v>
      </c>
      <c r="U744" s="2">
        <f t="shared" si="11"/>
        <v>82</v>
      </c>
    </row>
    <row r="745" spans="1:21" x14ac:dyDescent="0.2">
      <c r="A745" t="s">
        <v>24</v>
      </c>
      <c r="B745" s="3">
        <v>45179</v>
      </c>
      <c r="C745" s="10" t="str">
        <f>TEXT(data[[#This Row],[Date]],"mmmm")</f>
        <v>September</v>
      </c>
      <c r="D745" t="s">
        <v>16</v>
      </c>
      <c r="E745" t="s">
        <v>13</v>
      </c>
      <c r="F745" t="s">
        <v>14</v>
      </c>
      <c r="G745" t="s">
        <v>21</v>
      </c>
      <c r="H745" s="11">
        <v>1369</v>
      </c>
      <c r="I745" s="11">
        <v>22.999200000000002</v>
      </c>
      <c r="J745" s="13">
        <f>data[[#This Row],[Clicks]]/data[[#This Row],[Impressions]]</f>
        <v>1.6800000000000002E-2</v>
      </c>
      <c r="K745" s="1">
        <v>1.4259999999999999</v>
      </c>
      <c r="L745" s="2">
        <v>32.7968592</v>
      </c>
      <c r="M745">
        <v>5</v>
      </c>
      <c r="N745" s="1">
        <f>IF(data[[#This Row],[Conversions]]=0,0,data[[#This Row],[Spend, Dollars]]/data[[#This Row],[Conversions]])</f>
        <v>6.5593718399999998</v>
      </c>
      <c r="O745" s="13">
        <f>data[[#This Row],[Conversions]]/data[[#This Row],[Clicks]]</f>
        <v>0.21739886604751468</v>
      </c>
      <c r="P745" s="11">
        <v>424.03199999999998</v>
      </c>
      <c r="Q745" s="11">
        <f>IF(data[[#This Row],[Spend, Dollars]]=0,0,data[[#This Row],[Total conversion value, Dollars]]/data[[#This Row],[Spend, Dollars]])</f>
        <v>12.929042912743302</v>
      </c>
      <c r="R745" s="2">
        <v>69</v>
      </c>
      <c r="S745" s="2">
        <v>18</v>
      </c>
      <c r="T745" s="2">
        <v>7.5</v>
      </c>
      <c r="U745" s="2">
        <f t="shared" si="11"/>
        <v>94.5</v>
      </c>
    </row>
    <row r="746" spans="1:21" x14ac:dyDescent="0.2">
      <c r="A746" t="s">
        <v>24</v>
      </c>
      <c r="B746" s="3">
        <v>45180</v>
      </c>
      <c r="C746" s="10" t="str">
        <f>TEXT(data[[#This Row],[Date]],"mmmm")</f>
        <v>September</v>
      </c>
      <c r="D746" t="s">
        <v>16</v>
      </c>
      <c r="E746" t="s">
        <v>13</v>
      </c>
      <c r="F746" t="s">
        <v>14</v>
      </c>
      <c r="G746" t="s">
        <v>21</v>
      </c>
      <c r="H746" s="11">
        <v>2021</v>
      </c>
      <c r="I746" s="11">
        <v>39.2074</v>
      </c>
      <c r="J746" s="13">
        <f>data[[#This Row],[Clicks]]/data[[#This Row],[Impressions]]</f>
        <v>1.9400000000000001E-2</v>
      </c>
      <c r="K746" s="1">
        <v>1.5984999999999998</v>
      </c>
      <c r="L746" s="2">
        <v>62.673028899999991</v>
      </c>
      <c r="M746">
        <v>2</v>
      </c>
      <c r="N746" s="1">
        <f>IF(data[[#This Row],[Conversions]]=0,0,data[[#This Row],[Spend, Dollars]]/data[[#This Row],[Conversions]])</f>
        <v>31.336514449999996</v>
      </c>
      <c r="O746" s="13">
        <f>data[[#This Row],[Conversions]]/data[[#This Row],[Clicks]]</f>
        <v>5.1010778577513426E-2</v>
      </c>
      <c r="P746" s="11">
        <v>411.26399999999995</v>
      </c>
      <c r="Q746" s="11">
        <f>IF(data[[#This Row],[Spend, Dollars]]=0,0,data[[#This Row],[Total conversion value, Dollars]]/data[[#This Row],[Spend, Dollars]])</f>
        <v>6.5620571913989627</v>
      </c>
      <c r="R746" s="2">
        <v>21</v>
      </c>
      <c r="S746" s="2">
        <v>27</v>
      </c>
      <c r="T746" s="2">
        <v>4.5</v>
      </c>
      <c r="U746" s="2">
        <f t="shared" si="11"/>
        <v>52.5</v>
      </c>
    </row>
    <row r="747" spans="1:21" x14ac:dyDescent="0.2">
      <c r="A747" t="s">
        <v>24</v>
      </c>
      <c r="B747" s="3">
        <v>45181</v>
      </c>
      <c r="C747" s="10" t="str">
        <f>TEXT(data[[#This Row],[Date]],"mmmm")</f>
        <v>September</v>
      </c>
      <c r="D747" t="s">
        <v>16</v>
      </c>
      <c r="E747" t="s">
        <v>13</v>
      </c>
      <c r="F747" t="s">
        <v>14</v>
      </c>
      <c r="G747" t="s">
        <v>21</v>
      </c>
      <c r="H747" s="11">
        <v>2128</v>
      </c>
      <c r="I747" s="11">
        <v>37.878400000000006</v>
      </c>
      <c r="J747" s="13">
        <f>data[[#This Row],[Clicks]]/data[[#This Row],[Impressions]]</f>
        <v>1.7800000000000003E-2</v>
      </c>
      <c r="K747" s="1">
        <v>1.518</v>
      </c>
      <c r="L747" s="2">
        <v>57.499411200000011</v>
      </c>
      <c r="M747">
        <v>0</v>
      </c>
      <c r="N747" s="1">
        <f>IF(data[[#This Row],[Conversions]]=0,0,data[[#This Row],[Spend, Dollars]]/data[[#This Row],[Conversions]])</f>
        <v>0</v>
      </c>
      <c r="O747" s="13">
        <f>data[[#This Row],[Conversions]]/data[[#This Row],[Clicks]]</f>
        <v>0</v>
      </c>
      <c r="P747" s="11">
        <v>188.83199999999997</v>
      </c>
      <c r="Q747" s="11">
        <f>IF(data[[#This Row],[Spend, Dollars]]=0,0,data[[#This Row],[Total conversion value, Dollars]]/data[[#This Row],[Spend, Dollars]])</f>
        <v>3.284068411469228</v>
      </c>
      <c r="R747" s="2">
        <v>36</v>
      </c>
      <c r="S747" s="2">
        <v>6</v>
      </c>
      <c r="T747" s="2">
        <v>9</v>
      </c>
      <c r="U747" s="2">
        <f t="shared" si="11"/>
        <v>51</v>
      </c>
    </row>
    <row r="748" spans="1:21" x14ac:dyDescent="0.2">
      <c r="A748" t="s">
        <v>24</v>
      </c>
      <c r="B748" s="3">
        <v>45182</v>
      </c>
      <c r="C748" s="10" t="str">
        <f>TEXT(data[[#This Row],[Date]],"mmmm")</f>
        <v>September</v>
      </c>
      <c r="D748" t="s">
        <v>16</v>
      </c>
      <c r="E748" t="s">
        <v>13</v>
      </c>
      <c r="F748" t="s">
        <v>14</v>
      </c>
      <c r="G748" t="s">
        <v>21</v>
      </c>
      <c r="H748" s="11">
        <v>1529</v>
      </c>
      <c r="I748" s="11">
        <v>24.616900000000001</v>
      </c>
      <c r="J748" s="13">
        <f>data[[#This Row],[Clicks]]/data[[#This Row],[Impressions]]</f>
        <v>1.61E-2</v>
      </c>
      <c r="K748" s="1">
        <v>1.6674999999999998</v>
      </c>
      <c r="L748" s="2">
        <v>41.048680749999995</v>
      </c>
      <c r="M748">
        <v>5</v>
      </c>
      <c r="N748" s="1">
        <f>IF(data[[#This Row],[Conversions]]=0,0,data[[#This Row],[Spend, Dollars]]/data[[#This Row],[Conversions]])</f>
        <v>8.2097361499999995</v>
      </c>
      <c r="O748" s="13">
        <f>data[[#This Row],[Conversions]]/data[[#This Row],[Clicks]]</f>
        <v>0.20311249588697194</v>
      </c>
      <c r="P748" s="11">
        <v>319.87200000000001</v>
      </c>
      <c r="Q748" s="11">
        <f>IF(data[[#This Row],[Spend, Dollars]]=0,0,data[[#This Row],[Total conversion value, Dollars]]/data[[#This Row],[Spend, Dollars]])</f>
        <v>7.7925037822317842</v>
      </c>
      <c r="R748" s="2">
        <v>27</v>
      </c>
      <c r="S748" s="2">
        <v>19</v>
      </c>
      <c r="T748" s="2">
        <v>7.5</v>
      </c>
      <c r="U748" s="2">
        <f t="shared" si="11"/>
        <v>53.5</v>
      </c>
    </row>
    <row r="749" spans="1:21" x14ac:dyDescent="0.2">
      <c r="A749" t="s">
        <v>24</v>
      </c>
      <c r="B749" s="3">
        <v>45183</v>
      </c>
      <c r="C749" s="10" t="str">
        <f>TEXT(data[[#This Row],[Date]],"mmmm")</f>
        <v>September</v>
      </c>
      <c r="D749" t="s">
        <v>16</v>
      </c>
      <c r="E749" t="s">
        <v>13</v>
      </c>
      <c r="F749" t="s">
        <v>14</v>
      </c>
      <c r="G749" t="s">
        <v>21</v>
      </c>
      <c r="H749" s="11">
        <v>1805</v>
      </c>
      <c r="I749" s="11">
        <v>32.850999999999999</v>
      </c>
      <c r="J749" s="13">
        <f>data[[#This Row],[Clicks]]/data[[#This Row],[Impressions]]</f>
        <v>1.8200000000000001E-2</v>
      </c>
      <c r="K749" s="1">
        <v>0.58649999999999991</v>
      </c>
      <c r="L749" s="2">
        <v>19.267111499999995</v>
      </c>
      <c r="M749">
        <v>4</v>
      </c>
      <c r="N749" s="1">
        <f>IF(data[[#This Row],[Conversions]]=0,0,data[[#This Row],[Spend, Dollars]]/data[[#This Row],[Conversions]])</f>
        <v>4.8167778749999988</v>
      </c>
      <c r="O749" s="13">
        <f>data[[#This Row],[Conversions]]/data[[#This Row],[Clicks]]</f>
        <v>0.12176189461508022</v>
      </c>
      <c r="P749" s="11">
        <v>190.17599999999999</v>
      </c>
      <c r="Q749" s="11">
        <f>IF(data[[#This Row],[Spend, Dollars]]=0,0,data[[#This Row],[Total conversion value, Dollars]]/data[[#This Row],[Spend, Dollars]])</f>
        <v>9.8704987512009801</v>
      </c>
      <c r="R749" s="2">
        <v>78</v>
      </c>
      <c r="S749" s="2">
        <v>9</v>
      </c>
      <c r="T749" s="2">
        <v>9</v>
      </c>
      <c r="U749" s="2">
        <f t="shared" si="11"/>
        <v>96</v>
      </c>
    </row>
    <row r="750" spans="1:21" x14ac:dyDescent="0.2">
      <c r="A750" t="s">
        <v>24</v>
      </c>
      <c r="B750" s="3">
        <v>45184</v>
      </c>
      <c r="C750" s="10" t="str">
        <f>TEXT(data[[#This Row],[Date]],"mmmm")</f>
        <v>September</v>
      </c>
      <c r="D750" t="s">
        <v>16</v>
      </c>
      <c r="E750" t="s">
        <v>13</v>
      </c>
      <c r="F750" t="s">
        <v>14</v>
      </c>
      <c r="G750" t="s">
        <v>21</v>
      </c>
      <c r="H750" s="11">
        <v>1341</v>
      </c>
      <c r="I750" s="11">
        <v>18.773999999999997</v>
      </c>
      <c r="J750" s="13">
        <f>data[[#This Row],[Clicks]]/data[[#This Row],[Impressions]]</f>
        <v>1.3999999999999999E-2</v>
      </c>
      <c r="K750" s="1">
        <v>0.97749999999999992</v>
      </c>
      <c r="L750" s="2">
        <v>18.351584999999996</v>
      </c>
      <c r="M750">
        <v>2</v>
      </c>
      <c r="N750" s="1">
        <f>IF(data[[#This Row],[Conversions]]=0,0,data[[#This Row],[Spend, Dollars]]/data[[#This Row],[Conversions]])</f>
        <v>9.1757924999999982</v>
      </c>
      <c r="O750" s="13">
        <f>data[[#This Row],[Conversions]]/data[[#This Row],[Clicks]]</f>
        <v>0.10653030787258977</v>
      </c>
      <c r="P750" s="11">
        <v>297.69600000000003</v>
      </c>
      <c r="Q750" s="11">
        <f>IF(data[[#This Row],[Spend, Dollars]]=0,0,data[[#This Row],[Total conversion value, Dollars]]/data[[#This Row],[Spend, Dollars]])</f>
        <v>16.221814083088741</v>
      </c>
      <c r="R750" s="2">
        <v>69</v>
      </c>
      <c r="S750" s="2">
        <v>21</v>
      </c>
      <c r="T750" s="2">
        <v>6</v>
      </c>
      <c r="U750" s="2">
        <f t="shared" si="11"/>
        <v>96</v>
      </c>
    </row>
    <row r="751" spans="1:21" x14ac:dyDescent="0.2">
      <c r="A751" t="s">
        <v>24</v>
      </c>
      <c r="B751" s="3">
        <v>45185</v>
      </c>
      <c r="C751" s="10" t="str">
        <f>TEXT(data[[#This Row],[Date]],"mmmm")</f>
        <v>September</v>
      </c>
      <c r="D751" t="s">
        <v>16</v>
      </c>
      <c r="E751" t="s">
        <v>13</v>
      </c>
      <c r="F751" t="s">
        <v>14</v>
      </c>
      <c r="G751" t="s">
        <v>21</v>
      </c>
      <c r="H751" s="11">
        <v>1638</v>
      </c>
      <c r="I751" s="11">
        <v>35.54460000000001</v>
      </c>
      <c r="J751" s="13">
        <f>data[[#This Row],[Clicks]]/data[[#This Row],[Impressions]]</f>
        <v>2.1700000000000007E-2</v>
      </c>
      <c r="K751" s="1">
        <v>0.7589999999999999</v>
      </c>
      <c r="L751" s="2">
        <v>26.978351400000005</v>
      </c>
      <c r="M751">
        <v>4</v>
      </c>
      <c r="N751" s="1">
        <f>IF(data[[#This Row],[Conversions]]=0,0,data[[#This Row],[Spend, Dollars]]/data[[#This Row],[Conversions]])</f>
        <v>6.7445878500000012</v>
      </c>
      <c r="O751" s="13">
        <f>data[[#This Row],[Conversions]]/data[[#This Row],[Clicks]]</f>
        <v>0.11253467474665628</v>
      </c>
      <c r="P751" s="11">
        <v>189.50400000000002</v>
      </c>
      <c r="Q751" s="11">
        <f>IF(data[[#This Row],[Spend, Dollars]]=0,0,data[[#This Row],[Total conversion value, Dollars]]/data[[#This Row],[Spend, Dollars]])</f>
        <v>7.0242987494039379</v>
      </c>
      <c r="R751" s="2">
        <v>80</v>
      </c>
      <c r="S751" s="2">
        <v>14</v>
      </c>
      <c r="T751" s="2">
        <v>6</v>
      </c>
      <c r="U751" s="2">
        <f t="shared" si="11"/>
        <v>100</v>
      </c>
    </row>
    <row r="752" spans="1:21" x14ac:dyDescent="0.2">
      <c r="A752" t="s">
        <v>24</v>
      </c>
      <c r="B752" s="3">
        <v>45186</v>
      </c>
      <c r="C752" s="10" t="str">
        <f>TEXT(data[[#This Row],[Date]],"mmmm")</f>
        <v>September</v>
      </c>
      <c r="D752" t="s">
        <v>16</v>
      </c>
      <c r="E752" t="s">
        <v>13</v>
      </c>
      <c r="F752" t="s">
        <v>14</v>
      </c>
      <c r="G752" t="s">
        <v>21</v>
      </c>
      <c r="H752" s="11">
        <v>2077</v>
      </c>
      <c r="I752" s="11">
        <v>35.516700000000007</v>
      </c>
      <c r="J752" s="13">
        <f>data[[#This Row],[Clicks]]/data[[#This Row],[Impressions]]</f>
        <v>1.7100000000000004E-2</v>
      </c>
      <c r="K752" s="1">
        <v>0.42549999999999999</v>
      </c>
      <c r="L752" s="2">
        <v>15.112355850000002</v>
      </c>
      <c r="M752">
        <v>2</v>
      </c>
      <c r="N752" s="1">
        <f>IF(data[[#This Row],[Conversions]]=0,0,data[[#This Row],[Spend, Dollars]]/data[[#This Row],[Conversions]])</f>
        <v>7.556177925000001</v>
      </c>
      <c r="O752" s="13">
        <f>data[[#This Row],[Conversions]]/data[[#This Row],[Clicks]]</f>
        <v>5.6311537952568783E-2</v>
      </c>
      <c r="P752" s="11">
        <v>150.52799999999999</v>
      </c>
      <c r="Q752" s="11">
        <f>IF(data[[#This Row],[Spend, Dollars]]=0,0,data[[#This Row],[Total conversion value, Dollars]]/data[[#This Row],[Spend, Dollars]])</f>
        <v>9.9605912866325195</v>
      </c>
      <c r="R752" s="2">
        <v>81</v>
      </c>
      <c r="S752" s="2">
        <v>9</v>
      </c>
      <c r="T752" s="2">
        <v>6</v>
      </c>
      <c r="U752" s="2">
        <f t="shared" si="11"/>
        <v>96</v>
      </c>
    </row>
    <row r="753" spans="1:21" x14ac:dyDescent="0.2">
      <c r="A753" t="s">
        <v>24</v>
      </c>
      <c r="B753" s="3">
        <v>45187</v>
      </c>
      <c r="C753" s="10" t="str">
        <f>TEXT(data[[#This Row],[Date]],"mmmm")</f>
        <v>September</v>
      </c>
      <c r="D753" t="s">
        <v>16</v>
      </c>
      <c r="E753" t="s">
        <v>13</v>
      </c>
      <c r="F753" t="s">
        <v>14</v>
      </c>
      <c r="G753" t="s">
        <v>21</v>
      </c>
      <c r="H753" s="11">
        <v>1642</v>
      </c>
      <c r="I753" s="11">
        <v>31.854800000000001</v>
      </c>
      <c r="J753" s="13">
        <f>data[[#This Row],[Clicks]]/data[[#This Row],[Impressions]]</f>
        <v>1.9400000000000001E-2</v>
      </c>
      <c r="K753" s="1">
        <v>0.90849999999999997</v>
      </c>
      <c r="L753" s="2">
        <v>28.940085799999999</v>
      </c>
      <c r="M753">
        <v>6</v>
      </c>
      <c r="N753" s="1">
        <f>IF(data[[#This Row],[Conversions]]=0,0,data[[#This Row],[Spend, Dollars]]/data[[#This Row],[Conversions]])</f>
        <v>4.8233476333333334</v>
      </c>
      <c r="O753" s="13">
        <f>data[[#This Row],[Conversions]]/data[[#This Row],[Clicks]]</f>
        <v>0.18835465926642139</v>
      </c>
      <c r="P753" s="11">
        <v>227.80799999999996</v>
      </c>
      <c r="Q753" s="11">
        <f>IF(data[[#This Row],[Spend, Dollars]]=0,0,data[[#This Row],[Total conversion value, Dollars]]/data[[#This Row],[Spend, Dollars]])</f>
        <v>7.8717112856659179</v>
      </c>
      <c r="R753" s="2">
        <v>61</v>
      </c>
      <c r="S753" s="2">
        <v>29</v>
      </c>
      <c r="T753" s="2">
        <v>7.5</v>
      </c>
      <c r="U753" s="2">
        <f t="shared" si="11"/>
        <v>97.5</v>
      </c>
    </row>
    <row r="754" spans="1:21" x14ac:dyDescent="0.2">
      <c r="A754" t="s">
        <v>24</v>
      </c>
      <c r="B754" s="3">
        <v>45188</v>
      </c>
      <c r="C754" s="10" t="str">
        <f>TEXT(data[[#This Row],[Date]],"mmmm")</f>
        <v>September</v>
      </c>
      <c r="D754" t="s">
        <v>16</v>
      </c>
      <c r="E754" t="s">
        <v>13</v>
      </c>
      <c r="F754" t="s">
        <v>14</v>
      </c>
      <c r="G754" t="s">
        <v>21</v>
      </c>
      <c r="H754" s="11">
        <v>1663</v>
      </c>
      <c r="I754" s="11">
        <v>28.104699999999998</v>
      </c>
      <c r="J754" s="13">
        <f>data[[#This Row],[Clicks]]/data[[#This Row],[Impressions]]</f>
        <v>1.6899999999999998E-2</v>
      </c>
      <c r="K754" s="1">
        <v>0.60949999999999993</v>
      </c>
      <c r="L754" s="2">
        <v>17.129814649999997</v>
      </c>
      <c r="M754">
        <v>3</v>
      </c>
      <c r="N754" s="1">
        <f>IF(data[[#This Row],[Conversions]]=0,0,data[[#This Row],[Spend, Dollars]]/data[[#This Row],[Conversions]])</f>
        <v>5.7099382166666652</v>
      </c>
      <c r="O754" s="13">
        <f>data[[#This Row],[Conversions]]/data[[#This Row],[Clicks]]</f>
        <v>0.10674371190583783</v>
      </c>
      <c r="P754" s="11">
        <v>293.66399999999999</v>
      </c>
      <c r="Q754" s="11">
        <f>IF(data[[#This Row],[Spend, Dollars]]=0,0,data[[#This Row],[Total conversion value, Dollars]]/data[[#This Row],[Spend, Dollars]])</f>
        <v>17.143442938537579</v>
      </c>
      <c r="R754" s="2">
        <v>59</v>
      </c>
      <c r="S754" s="2">
        <v>24</v>
      </c>
      <c r="T754" s="2">
        <v>10.5</v>
      </c>
      <c r="U754" s="2">
        <f t="shared" si="11"/>
        <v>93.5</v>
      </c>
    </row>
    <row r="755" spans="1:21" x14ac:dyDescent="0.2">
      <c r="A755" t="s">
        <v>24</v>
      </c>
      <c r="B755" s="3">
        <v>45189</v>
      </c>
      <c r="C755" s="10" t="str">
        <f>TEXT(data[[#This Row],[Date]],"mmmm")</f>
        <v>September</v>
      </c>
      <c r="D755" t="s">
        <v>16</v>
      </c>
      <c r="E755" t="s">
        <v>13</v>
      </c>
      <c r="F755" t="s">
        <v>14</v>
      </c>
      <c r="G755" t="s">
        <v>21</v>
      </c>
      <c r="H755" s="11">
        <v>1713</v>
      </c>
      <c r="I755" s="11">
        <v>38.885100000000008</v>
      </c>
      <c r="J755" s="13">
        <f>data[[#This Row],[Clicks]]/data[[#This Row],[Impressions]]</f>
        <v>2.2700000000000005E-2</v>
      </c>
      <c r="K755" s="1">
        <v>1.0349999999999999</v>
      </c>
      <c r="L755" s="2">
        <v>40.246078500000003</v>
      </c>
      <c r="M755">
        <v>1</v>
      </c>
      <c r="N755" s="1">
        <f>IF(data[[#This Row],[Conversions]]=0,0,data[[#This Row],[Spend, Dollars]]/data[[#This Row],[Conversions]])</f>
        <v>40.246078500000003</v>
      </c>
      <c r="O755" s="13">
        <f>data[[#This Row],[Conversions]]/data[[#This Row],[Clicks]]</f>
        <v>2.5716791264520339E-2</v>
      </c>
      <c r="P755" s="11">
        <v>128.352</v>
      </c>
      <c r="Q755" s="11">
        <f>IF(data[[#This Row],[Spend, Dollars]]=0,0,data[[#This Row],[Total conversion value, Dollars]]/data[[#This Row],[Spend, Dollars]])</f>
        <v>3.1891802824963431</v>
      </c>
      <c r="R755" s="2">
        <v>55</v>
      </c>
      <c r="S755" s="2">
        <v>27</v>
      </c>
      <c r="T755" s="2">
        <v>7.5</v>
      </c>
      <c r="U755" s="2">
        <f t="shared" si="11"/>
        <v>89.5</v>
      </c>
    </row>
    <row r="756" spans="1:21" x14ac:dyDescent="0.2">
      <c r="A756" t="s">
        <v>24</v>
      </c>
      <c r="B756" s="3">
        <v>45190</v>
      </c>
      <c r="C756" s="10" t="str">
        <f>TEXT(data[[#This Row],[Date]],"mmmm")</f>
        <v>September</v>
      </c>
      <c r="D756" t="s">
        <v>16</v>
      </c>
      <c r="E756" t="s">
        <v>13</v>
      </c>
      <c r="F756" t="s">
        <v>14</v>
      </c>
      <c r="G756" t="s">
        <v>21</v>
      </c>
      <c r="H756" s="11">
        <v>1687</v>
      </c>
      <c r="I756" s="11">
        <v>29.3538</v>
      </c>
      <c r="J756" s="13">
        <f>data[[#This Row],[Clicks]]/data[[#This Row],[Impressions]]</f>
        <v>1.7399999999999999E-2</v>
      </c>
      <c r="K756" s="1">
        <v>0.96599999999999986</v>
      </c>
      <c r="L756" s="2">
        <v>28.355770799999995</v>
      </c>
      <c r="M756">
        <v>5</v>
      </c>
      <c r="N756" s="1">
        <f>IF(data[[#This Row],[Conversions]]=0,0,data[[#This Row],[Spend, Dollars]]/data[[#This Row],[Conversions]])</f>
        <v>5.6711541599999986</v>
      </c>
      <c r="O756" s="13">
        <f>data[[#This Row],[Conversions]]/data[[#This Row],[Clicks]]</f>
        <v>0.17033569759281592</v>
      </c>
      <c r="P756" s="11">
        <v>199.58399999999997</v>
      </c>
      <c r="Q756" s="11">
        <f>IF(data[[#This Row],[Spend, Dollars]]=0,0,data[[#This Row],[Total conversion value, Dollars]]/data[[#This Row],[Spend, Dollars]])</f>
        <v>7.0385672605309679</v>
      </c>
      <c r="R756" s="2">
        <v>82</v>
      </c>
      <c r="S756" s="2">
        <v>19</v>
      </c>
      <c r="T756" s="2">
        <v>18</v>
      </c>
      <c r="U756" s="2">
        <f t="shared" si="11"/>
        <v>119</v>
      </c>
    </row>
    <row r="757" spans="1:21" x14ac:dyDescent="0.2">
      <c r="A757" t="s">
        <v>24</v>
      </c>
      <c r="B757" s="3">
        <v>45191</v>
      </c>
      <c r="C757" s="10" t="str">
        <f>TEXT(data[[#This Row],[Date]],"mmmm")</f>
        <v>September</v>
      </c>
      <c r="D757" t="s">
        <v>16</v>
      </c>
      <c r="E757" t="s">
        <v>13</v>
      </c>
      <c r="F757" t="s">
        <v>14</v>
      </c>
      <c r="G757" t="s">
        <v>21</v>
      </c>
      <c r="H757" s="11">
        <v>1600</v>
      </c>
      <c r="I757" s="11">
        <v>31.840000000000003</v>
      </c>
      <c r="J757" s="13">
        <f>data[[#This Row],[Clicks]]/data[[#This Row],[Impressions]]</f>
        <v>1.9900000000000001E-2</v>
      </c>
      <c r="K757" s="1">
        <v>0.47149999999999992</v>
      </c>
      <c r="L757" s="2">
        <v>15.012559999999999</v>
      </c>
      <c r="M757">
        <v>2</v>
      </c>
      <c r="N757" s="1">
        <f>IF(data[[#This Row],[Conversions]]=0,0,data[[#This Row],[Spend, Dollars]]/data[[#This Row],[Conversions]])</f>
        <v>7.5062799999999994</v>
      </c>
      <c r="O757" s="13">
        <f>data[[#This Row],[Conversions]]/data[[#This Row],[Clicks]]</f>
        <v>6.2814070351758788E-2</v>
      </c>
      <c r="P757" s="11">
        <v>73.919999999999987</v>
      </c>
      <c r="Q757" s="11">
        <f>IF(data[[#This Row],[Spend, Dollars]]=0,0,data[[#This Row],[Total conversion value, Dollars]]/data[[#This Row],[Spend, Dollars]])</f>
        <v>4.9238770735970414</v>
      </c>
      <c r="R757" s="2">
        <v>70</v>
      </c>
      <c r="S757" s="2">
        <v>14</v>
      </c>
      <c r="T757" s="2">
        <v>6</v>
      </c>
      <c r="U757" s="2">
        <f t="shared" si="11"/>
        <v>90</v>
      </c>
    </row>
    <row r="758" spans="1:21" x14ac:dyDescent="0.2">
      <c r="A758" t="s">
        <v>24</v>
      </c>
      <c r="B758" s="3">
        <v>45192</v>
      </c>
      <c r="C758" s="10" t="str">
        <f>TEXT(data[[#This Row],[Date]],"mmmm")</f>
        <v>September</v>
      </c>
      <c r="D758" t="s">
        <v>16</v>
      </c>
      <c r="E758" t="s">
        <v>13</v>
      </c>
      <c r="F758" t="s">
        <v>14</v>
      </c>
      <c r="G758" t="s">
        <v>21</v>
      </c>
      <c r="H758" s="11">
        <v>1433</v>
      </c>
      <c r="I758" s="11">
        <v>24.647600000000001</v>
      </c>
      <c r="J758" s="13">
        <f>data[[#This Row],[Clicks]]/data[[#This Row],[Impressions]]</f>
        <v>1.72E-2</v>
      </c>
      <c r="K758" s="1">
        <v>1.6214999999999999</v>
      </c>
      <c r="L758" s="2">
        <v>39.966083400000002</v>
      </c>
      <c r="M758">
        <v>5</v>
      </c>
      <c r="N758" s="1">
        <f>IF(data[[#This Row],[Conversions]]=0,0,data[[#This Row],[Spend, Dollars]]/data[[#This Row],[Conversions]])</f>
        <v>7.9932166800000006</v>
      </c>
      <c r="O758" s="13">
        <f>data[[#This Row],[Conversions]]/data[[#This Row],[Clicks]]</f>
        <v>0.20285950761940311</v>
      </c>
      <c r="P758" s="11">
        <v>248.64</v>
      </c>
      <c r="Q758" s="11">
        <f>IF(data[[#This Row],[Spend, Dollars]]=0,0,data[[#This Row],[Total conversion value, Dollars]]/data[[#This Row],[Spend, Dollars]])</f>
        <v>6.221275112487004</v>
      </c>
      <c r="R758" s="2">
        <v>68</v>
      </c>
      <c r="S758" s="2">
        <v>4</v>
      </c>
      <c r="T758" s="2">
        <v>9</v>
      </c>
      <c r="U758" s="2">
        <f t="shared" si="11"/>
        <v>81</v>
      </c>
    </row>
    <row r="759" spans="1:21" x14ac:dyDescent="0.2">
      <c r="A759" t="s">
        <v>24</v>
      </c>
      <c r="B759" s="3">
        <v>45193</v>
      </c>
      <c r="C759" s="10" t="str">
        <f>TEXT(data[[#This Row],[Date]],"mmmm")</f>
        <v>September</v>
      </c>
      <c r="D759" t="s">
        <v>16</v>
      </c>
      <c r="E759" t="s">
        <v>13</v>
      </c>
      <c r="F759" t="s">
        <v>14</v>
      </c>
      <c r="G759" t="s">
        <v>21</v>
      </c>
      <c r="H759" s="11">
        <v>1701</v>
      </c>
      <c r="I759" s="11">
        <v>37.592100000000002</v>
      </c>
      <c r="J759" s="13">
        <f>data[[#This Row],[Clicks]]/data[[#This Row],[Impressions]]</f>
        <v>2.2100000000000002E-2</v>
      </c>
      <c r="K759" s="1">
        <v>1.2075</v>
      </c>
      <c r="L759" s="2">
        <v>45.392460750000005</v>
      </c>
      <c r="M759">
        <v>2</v>
      </c>
      <c r="N759" s="1">
        <f>IF(data[[#This Row],[Conversions]]=0,0,data[[#This Row],[Spend, Dollars]]/data[[#This Row],[Conversions]])</f>
        <v>22.696230375000003</v>
      </c>
      <c r="O759" s="13">
        <f>data[[#This Row],[Conversions]]/data[[#This Row],[Clicks]]</f>
        <v>5.3202667581752544E-2</v>
      </c>
      <c r="P759" s="11">
        <v>45.695999999999998</v>
      </c>
      <c r="Q759" s="11">
        <f>IF(data[[#This Row],[Spend, Dollars]]=0,0,data[[#This Row],[Total conversion value, Dollars]]/data[[#This Row],[Spend, Dollars]])</f>
        <v>1.0066869970251611</v>
      </c>
      <c r="R759" s="2">
        <v>35</v>
      </c>
      <c r="S759" s="2">
        <v>25</v>
      </c>
      <c r="T759" s="2">
        <v>6</v>
      </c>
      <c r="U759" s="2">
        <f t="shared" si="11"/>
        <v>66</v>
      </c>
    </row>
    <row r="760" spans="1:21" x14ac:dyDescent="0.2">
      <c r="A760" t="s">
        <v>24</v>
      </c>
      <c r="B760" s="3">
        <v>45194</v>
      </c>
      <c r="C760" s="10" t="str">
        <f>TEXT(data[[#This Row],[Date]],"mmmm")</f>
        <v>September</v>
      </c>
      <c r="D760" t="s">
        <v>16</v>
      </c>
      <c r="E760" t="s">
        <v>13</v>
      </c>
      <c r="F760" t="s">
        <v>14</v>
      </c>
      <c r="G760" t="s">
        <v>21</v>
      </c>
      <c r="H760" s="11">
        <v>1894</v>
      </c>
      <c r="I760" s="11">
        <v>25.568999999999996</v>
      </c>
      <c r="J760" s="13">
        <f>data[[#This Row],[Clicks]]/data[[#This Row],[Impressions]]</f>
        <v>1.3499999999999998E-2</v>
      </c>
      <c r="K760" s="1">
        <v>1.3684999999999998</v>
      </c>
      <c r="L760" s="2">
        <v>34.991176499999987</v>
      </c>
      <c r="M760">
        <v>1</v>
      </c>
      <c r="N760" s="1">
        <f>IF(data[[#This Row],[Conversions]]=0,0,data[[#This Row],[Spend, Dollars]]/data[[#This Row],[Conversions]])</f>
        <v>34.991176499999987</v>
      </c>
      <c r="O760" s="13">
        <f>data[[#This Row],[Conversions]]/data[[#This Row],[Clicks]]</f>
        <v>3.9109859595604056E-2</v>
      </c>
      <c r="P760" s="11">
        <v>150.52799999999999</v>
      </c>
      <c r="Q760" s="11">
        <f>IF(data[[#This Row],[Spend, Dollars]]=0,0,data[[#This Row],[Total conversion value, Dollars]]/data[[#This Row],[Spend, Dollars]])</f>
        <v>4.3018845050837333</v>
      </c>
      <c r="R760" s="2">
        <v>23</v>
      </c>
      <c r="S760" s="2">
        <v>22</v>
      </c>
      <c r="T760" s="2">
        <v>13.5</v>
      </c>
      <c r="U760" s="2">
        <f t="shared" si="11"/>
        <v>58.5</v>
      </c>
    </row>
    <row r="761" spans="1:21" x14ac:dyDescent="0.2">
      <c r="A761" t="s">
        <v>24</v>
      </c>
      <c r="B761" s="3">
        <v>45195</v>
      </c>
      <c r="C761" s="10" t="str">
        <f>TEXT(data[[#This Row],[Date]],"mmmm")</f>
        <v>September</v>
      </c>
      <c r="D761" t="s">
        <v>16</v>
      </c>
      <c r="E761" t="s">
        <v>13</v>
      </c>
      <c r="F761" t="s">
        <v>14</v>
      </c>
      <c r="G761" t="s">
        <v>21</v>
      </c>
      <c r="H761" s="11">
        <v>1490</v>
      </c>
      <c r="I761" s="11">
        <v>32.035000000000011</v>
      </c>
      <c r="J761" s="13">
        <f>data[[#This Row],[Clicks]]/data[[#This Row],[Impressions]]</f>
        <v>2.1500000000000009E-2</v>
      </c>
      <c r="K761" s="1">
        <v>0.52900000000000003</v>
      </c>
      <c r="L761" s="2">
        <v>16.946515000000005</v>
      </c>
      <c r="M761">
        <v>4</v>
      </c>
      <c r="N761" s="1">
        <f>IF(data[[#This Row],[Conversions]]=0,0,data[[#This Row],[Spend, Dollars]]/data[[#This Row],[Conversions]])</f>
        <v>4.2366287500000013</v>
      </c>
      <c r="O761" s="13">
        <f>data[[#This Row],[Conversions]]/data[[#This Row],[Clicks]]</f>
        <v>0.12486343062275632</v>
      </c>
      <c r="P761" s="11">
        <v>295.67999999999995</v>
      </c>
      <c r="Q761" s="11">
        <f>IF(data[[#This Row],[Spend, Dollars]]=0,0,data[[#This Row],[Total conversion value, Dollars]]/data[[#This Row],[Spend, Dollars]])</f>
        <v>17.447835144866062</v>
      </c>
      <c r="R761" s="2">
        <v>25</v>
      </c>
      <c r="S761" s="2">
        <v>12</v>
      </c>
      <c r="T761" s="2">
        <v>13.5</v>
      </c>
      <c r="U761" s="2">
        <f t="shared" si="11"/>
        <v>50.5</v>
      </c>
    </row>
    <row r="762" spans="1:21" x14ac:dyDescent="0.2">
      <c r="A762" t="s">
        <v>24</v>
      </c>
      <c r="B762" s="3">
        <v>45196</v>
      </c>
      <c r="C762" s="10" t="str">
        <f>TEXT(data[[#This Row],[Date]],"mmmm")</f>
        <v>September</v>
      </c>
      <c r="D762" t="s">
        <v>16</v>
      </c>
      <c r="E762" t="s">
        <v>13</v>
      </c>
      <c r="F762" t="s">
        <v>14</v>
      </c>
      <c r="G762" t="s">
        <v>21</v>
      </c>
      <c r="H762" s="11">
        <v>1703</v>
      </c>
      <c r="I762" s="11">
        <v>29.291599999999999</v>
      </c>
      <c r="J762" s="13">
        <f>data[[#This Row],[Clicks]]/data[[#This Row],[Impressions]]</f>
        <v>1.72E-2</v>
      </c>
      <c r="K762" s="1">
        <v>0.52899999999999991</v>
      </c>
      <c r="L762" s="2">
        <v>15.495256399999997</v>
      </c>
      <c r="M762">
        <v>1</v>
      </c>
      <c r="N762" s="1">
        <f>IF(data[[#This Row],[Conversions]]=0,0,data[[#This Row],[Spend, Dollars]]/data[[#This Row],[Conversions]])</f>
        <v>15.495256399999997</v>
      </c>
      <c r="O762" s="13">
        <f>data[[#This Row],[Conversions]]/data[[#This Row],[Clicks]]</f>
        <v>3.4139480260552517E-2</v>
      </c>
      <c r="P762" s="11">
        <v>252.672</v>
      </c>
      <c r="Q762" s="11">
        <f>IF(data[[#This Row],[Spend, Dollars]]=0,0,data[[#This Row],[Total conversion value, Dollars]]/data[[#This Row],[Spend, Dollars]])</f>
        <v>16.306409747437289</v>
      </c>
      <c r="R762" s="2">
        <v>38</v>
      </c>
      <c r="S762" s="2">
        <v>15</v>
      </c>
      <c r="T762" s="2">
        <v>4.5</v>
      </c>
      <c r="U762" s="2">
        <f t="shared" si="11"/>
        <v>57.5</v>
      </c>
    </row>
    <row r="763" spans="1:21" x14ac:dyDescent="0.2">
      <c r="A763" t="s">
        <v>24</v>
      </c>
      <c r="B763" s="3">
        <v>45197</v>
      </c>
      <c r="C763" s="10" t="str">
        <f>TEXT(data[[#This Row],[Date]],"mmmm")</f>
        <v>September</v>
      </c>
      <c r="D763" t="s">
        <v>16</v>
      </c>
      <c r="E763" t="s">
        <v>13</v>
      </c>
      <c r="F763" t="s">
        <v>14</v>
      </c>
      <c r="G763" t="s">
        <v>21</v>
      </c>
      <c r="H763" s="11">
        <v>1306</v>
      </c>
      <c r="I763" s="11">
        <v>24.291600000000003</v>
      </c>
      <c r="J763" s="13">
        <f>data[[#This Row],[Clicks]]/data[[#This Row],[Impressions]]</f>
        <v>1.8600000000000002E-2</v>
      </c>
      <c r="K763" s="1">
        <v>1.1154999999999999</v>
      </c>
      <c r="L763" s="2">
        <v>27.097279800000003</v>
      </c>
      <c r="M763">
        <v>4</v>
      </c>
      <c r="N763" s="1">
        <f>IF(data[[#This Row],[Conversions]]=0,0,data[[#This Row],[Spend, Dollars]]/data[[#This Row],[Conversions]])</f>
        <v>6.7743199500000006</v>
      </c>
      <c r="O763" s="13">
        <f>data[[#This Row],[Conversions]]/data[[#This Row],[Clicks]]</f>
        <v>0.16466597506957137</v>
      </c>
      <c r="P763" s="11">
        <v>88.703999999999994</v>
      </c>
      <c r="Q763" s="11">
        <f>IF(data[[#This Row],[Spend, Dollars]]=0,0,data[[#This Row],[Total conversion value, Dollars]]/data[[#This Row],[Spend, Dollars]])</f>
        <v>3.2735389181020298</v>
      </c>
      <c r="R763" s="2">
        <v>57</v>
      </c>
      <c r="S763" s="2">
        <v>21</v>
      </c>
      <c r="T763" s="2">
        <v>9</v>
      </c>
      <c r="U763" s="2">
        <f t="shared" si="11"/>
        <v>87</v>
      </c>
    </row>
    <row r="764" spans="1:21" x14ac:dyDescent="0.2">
      <c r="A764" t="s">
        <v>24</v>
      </c>
      <c r="B764" s="3">
        <v>45198</v>
      </c>
      <c r="C764" s="10" t="str">
        <f>TEXT(data[[#This Row],[Date]],"mmmm")</f>
        <v>September</v>
      </c>
      <c r="D764" t="s">
        <v>16</v>
      </c>
      <c r="E764" t="s">
        <v>13</v>
      </c>
      <c r="F764" t="s">
        <v>14</v>
      </c>
      <c r="G764" t="s">
        <v>21</v>
      </c>
      <c r="H764" s="11">
        <v>1819</v>
      </c>
      <c r="I764" s="11">
        <v>32.742000000000004</v>
      </c>
      <c r="J764" s="13">
        <f>data[[#This Row],[Clicks]]/data[[#This Row],[Impressions]]</f>
        <v>1.8000000000000002E-2</v>
      </c>
      <c r="K764" s="1">
        <v>1.2190000000000003</v>
      </c>
      <c r="L764" s="2">
        <v>39.912498000000014</v>
      </c>
      <c r="M764">
        <v>5</v>
      </c>
      <c r="N764" s="1">
        <f>IF(data[[#This Row],[Conversions]]=0,0,data[[#This Row],[Spend, Dollars]]/data[[#This Row],[Conversions]])</f>
        <v>7.9824996000000024</v>
      </c>
      <c r="O764" s="13">
        <f>data[[#This Row],[Conversions]]/data[[#This Row],[Clicks]]</f>
        <v>0.15270905870136214</v>
      </c>
      <c r="P764" s="11">
        <v>262.08</v>
      </c>
      <c r="Q764" s="11">
        <f>IF(data[[#This Row],[Spend, Dollars]]=0,0,data[[#This Row],[Total conversion value, Dollars]]/data[[#This Row],[Spend, Dollars]])</f>
        <v>6.5663642501153374</v>
      </c>
      <c r="R764" s="2">
        <v>38</v>
      </c>
      <c r="S764" s="2">
        <v>19</v>
      </c>
      <c r="T764" s="2">
        <v>6</v>
      </c>
      <c r="U764" s="2">
        <f t="shared" si="11"/>
        <v>63</v>
      </c>
    </row>
    <row r="765" spans="1:21" x14ac:dyDescent="0.2">
      <c r="A765" t="s">
        <v>24</v>
      </c>
      <c r="B765" s="3">
        <v>45199</v>
      </c>
      <c r="C765" s="10" t="str">
        <f>TEXT(data[[#This Row],[Date]],"mmmm")</f>
        <v>September</v>
      </c>
      <c r="D765" t="s">
        <v>16</v>
      </c>
      <c r="E765" t="s">
        <v>13</v>
      </c>
      <c r="F765" t="s">
        <v>14</v>
      </c>
      <c r="G765" t="s">
        <v>21</v>
      </c>
      <c r="H765" s="11">
        <v>1273</v>
      </c>
      <c r="I765" s="11">
        <v>26.478399999999997</v>
      </c>
      <c r="J765" s="13">
        <f>data[[#This Row],[Clicks]]/data[[#This Row],[Impressions]]</f>
        <v>2.0799999999999999E-2</v>
      </c>
      <c r="K765" s="1">
        <v>1.1729999999999998</v>
      </c>
      <c r="L765" s="2">
        <v>31.059163199999993</v>
      </c>
      <c r="M765">
        <v>1</v>
      </c>
      <c r="N765" s="1">
        <f>IF(data[[#This Row],[Conversions]]=0,0,data[[#This Row],[Spend, Dollars]]/data[[#This Row],[Conversions]])</f>
        <v>31.059163199999993</v>
      </c>
      <c r="O765" s="13">
        <f>data[[#This Row],[Conversions]]/data[[#This Row],[Clicks]]</f>
        <v>3.7766632424919941E-2</v>
      </c>
      <c r="P765" s="11">
        <v>107.52</v>
      </c>
      <c r="Q765" s="11">
        <f>IF(data[[#This Row],[Spend, Dollars]]=0,0,data[[#This Row],[Total conversion value, Dollars]]/data[[#This Row],[Spend, Dollars]])</f>
        <v>3.4617803225297461</v>
      </c>
      <c r="R765" s="2">
        <v>58</v>
      </c>
      <c r="S765" s="2">
        <v>29</v>
      </c>
      <c r="T765" s="2">
        <v>12</v>
      </c>
      <c r="U765" s="2">
        <f t="shared" si="11"/>
        <v>99</v>
      </c>
    </row>
    <row r="766" spans="1:21" x14ac:dyDescent="0.2">
      <c r="A766" t="s">
        <v>24</v>
      </c>
      <c r="B766" s="3">
        <v>45200</v>
      </c>
      <c r="C766" s="10" t="str">
        <f>TEXT(data[[#This Row],[Date]],"mmmm")</f>
        <v>October</v>
      </c>
      <c r="D766" t="s">
        <v>16</v>
      </c>
      <c r="E766" t="s">
        <v>13</v>
      </c>
      <c r="F766" t="s">
        <v>14</v>
      </c>
      <c r="G766" t="s">
        <v>21</v>
      </c>
      <c r="H766" s="11">
        <v>1609</v>
      </c>
      <c r="I766" s="11">
        <v>28.479300000000002</v>
      </c>
      <c r="J766" s="13">
        <f>data[[#This Row],[Clicks]]/data[[#This Row],[Impressions]]</f>
        <v>1.77E-2</v>
      </c>
      <c r="K766" s="1">
        <v>1.6789999999999998</v>
      </c>
      <c r="L766" s="2">
        <v>47.816744700000001</v>
      </c>
      <c r="M766">
        <v>1</v>
      </c>
      <c r="N766" s="1">
        <f>IF(data[[#This Row],[Conversions]]=0,0,data[[#This Row],[Spend, Dollars]]/data[[#This Row],[Conversions]])</f>
        <v>47.816744700000001</v>
      </c>
      <c r="O766" s="13">
        <f>data[[#This Row],[Conversions]]/data[[#This Row],[Clicks]]</f>
        <v>3.5113222586229294E-2</v>
      </c>
      <c r="P766" s="11">
        <v>188.15999999999997</v>
      </c>
      <c r="Q766" s="11">
        <f>IF(data[[#This Row],[Spend, Dollars]]=0,0,data[[#This Row],[Total conversion value, Dollars]]/data[[#This Row],[Spend, Dollars]])</f>
        <v>3.9350232053751655</v>
      </c>
      <c r="R766" s="2">
        <v>59</v>
      </c>
      <c r="S766" s="2">
        <v>5</v>
      </c>
      <c r="T766" s="2">
        <v>15</v>
      </c>
      <c r="U766" s="2">
        <f t="shared" si="11"/>
        <v>79</v>
      </c>
    </row>
    <row r="767" spans="1:21" x14ac:dyDescent="0.2">
      <c r="A767" t="s">
        <v>24</v>
      </c>
      <c r="B767" s="3">
        <v>45201</v>
      </c>
      <c r="C767" s="10" t="str">
        <f>TEXT(data[[#This Row],[Date]],"mmmm")</f>
        <v>October</v>
      </c>
      <c r="D767" t="s">
        <v>16</v>
      </c>
      <c r="E767" t="s">
        <v>13</v>
      </c>
      <c r="F767" t="s">
        <v>14</v>
      </c>
      <c r="G767" t="s">
        <v>21</v>
      </c>
      <c r="H767" s="11">
        <v>1458</v>
      </c>
      <c r="I767" s="11">
        <v>25.8066</v>
      </c>
      <c r="J767" s="13">
        <f>data[[#This Row],[Clicks]]/data[[#This Row],[Impressions]]</f>
        <v>1.77E-2</v>
      </c>
      <c r="K767" s="1">
        <v>0.3795</v>
      </c>
      <c r="L767" s="2">
        <v>9.7936046999999995</v>
      </c>
      <c r="M767">
        <v>4</v>
      </c>
      <c r="N767" s="1">
        <f>IF(data[[#This Row],[Conversions]]=0,0,data[[#This Row],[Spend, Dollars]]/data[[#This Row],[Conversions]])</f>
        <v>2.4484011749999999</v>
      </c>
      <c r="O767" s="13">
        <f>data[[#This Row],[Conversions]]/data[[#This Row],[Clicks]]</f>
        <v>0.15499910875512465</v>
      </c>
      <c r="P767" s="11">
        <v>51.84</v>
      </c>
      <c r="Q767" s="11">
        <f>IF(data[[#This Row],[Spend, Dollars]]=0,0,data[[#This Row],[Total conversion value, Dollars]]/data[[#This Row],[Spend, Dollars]])</f>
        <v>5.2932501962224396</v>
      </c>
      <c r="R767" s="2">
        <v>72</v>
      </c>
      <c r="S767" s="2">
        <v>18</v>
      </c>
      <c r="T767" s="2">
        <v>15</v>
      </c>
      <c r="U767" s="2">
        <f t="shared" si="11"/>
        <v>105</v>
      </c>
    </row>
    <row r="768" spans="1:21" x14ac:dyDescent="0.2">
      <c r="A768" t="s">
        <v>24</v>
      </c>
      <c r="B768" s="3">
        <v>45202</v>
      </c>
      <c r="C768" s="10" t="str">
        <f>TEXT(data[[#This Row],[Date]],"mmmm")</f>
        <v>October</v>
      </c>
      <c r="D768" t="s">
        <v>16</v>
      </c>
      <c r="E768" t="s">
        <v>13</v>
      </c>
      <c r="F768" t="s">
        <v>14</v>
      </c>
      <c r="G768" t="s">
        <v>21</v>
      </c>
      <c r="H768" s="11">
        <v>1852</v>
      </c>
      <c r="I768" s="11">
        <v>22.409200000000006</v>
      </c>
      <c r="J768" s="13">
        <f>data[[#This Row],[Clicks]]/data[[#This Row],[Impressions]]</f>
        <v>1.2100000000000003E-2</v>
      </c>
      <c r="K768" s="1">
        <v>0.67849999999999988</v>
      </c>
      <c r="L768" s="2">
        <v>15.2046422</v>
      </c>
      <c r="M768">
        <v>6</v>
      </c>
      <c r="N768" s="1">
        <f>IF(data[[#This Row],[Conversions]]=0,0,data[[#This Row],[Spend, Dollars]]/data[[#This Row],[Conversions]])</f>
        <v>2.5341070333333335</v>
      </c>
      <c r="O768" s="13">
        <f>data[[#This Row],[Conversions]]/data[[#This Row],[Clicks]]</f>
        <v>0.26774717526730085</v>
      </c>
      <c r="P768" s="11">
        <v>52.415999999999997</v>
      </c>
      <c r="Q768" s="11">
        <f>IF(data[[#This Row],[Spend, Dollars]]=0,0,data[[#This Row],[Total conversion value, Dollars]]/data[[#This Row],[Spend, Dollars]])</f>
        <v>3.4473681991674883</v>
      </c>
      <c r="R768" s="2">
        <v>64</v>
      </c>
      <c r="S768" s="2">
        <v>5</v>
      </c>
      <c r="T768" s="2">
        <v>15</v>
      </c>
      <c r="U768" s="2">
        <f t="shared" si="11"/>
        <v>84</v>
      </c>
    </row>
    <row r="769" spans="1:21" x14ac:dyDescent="0.2">
      <c r="A769" t="s">
        <v>24</v>
      </c>
      <c r="B769" s="3">
        <v>45203</v>
      </c>
      <c r="C769" s="10" t="str">
        <f>TEXT(data[[#This Row],[Date]],"mmmm")</f>
        <v>October</v>
      </c>
      <c r="D769" t="s">
        <v>16</v>
      </c>
      <c r="E769" t="s">
        <v>13</v>
      </c>
      <c r="F769" t="s">
        <v>14</v>
      </c>
      <c r="G769" t="s">
        <v>21</v>
      </c>
      <c r="H769" s="11">
        <v>2036</v>
      </c>
      <c r="I769" s="11">
        <v>29.114799999999999</v>
      </c>
      <c r="J769" s="13">
        <f>data[[#This Row],[Clicks]]/data[[#This Row],[Impressions]]</f>
        <v>1.43E-2</v>
      </c>
      <c r="K769" s="1">
        <v>0.7589999999999999</v>
      </c>
      <c r="L769" s="2">
        <v>22.098133199999996</v>
      </c>
      <c r="M769">
        <v>3</v>
      </c>
      <c r="N769" s="1">
        <f>IF(data[[#This Row],[Conversions]]=0,0,data[[#This Row],[Spend, Dollars]]/data[[#This Row],[Conversions]])</f>
        <v>7.3660443999999989</v>
      </c>
      <c r="O769" s="13">
        <f>data[[#This Row],[Conversions]]/data[[#This Row],[Clicks]]</f>
        <v>0.10304037808949401</v>
      </c>
      <c r="P769" s="11">
        <v>53.760000000000005</v>
      </c>
      <c r="Q769" s="11">
        <f>IF(data[[#This Row],[Spend, Dollars]]=0,0,data[[#This Row],[Total conversion value, Dollars]]/data[[#This Row],[Spend, Dollars]])</f>
        <v>2.4327846842736931</v>
      </c>
      <c r="R769" s="2">
        <v>79</v>
      </c>
      <c r="S769" s="2">
        <v>5</v>
      </c>
      <c r="T769" s="2">
        <v>18</v>
      </c>
      <c r="U769" s="2">
        <f t="shared" si="11"/>
        <v>102</v>
      </c>
    </row>
    <row r="770" spans="1:21" x14ac:dyDescent="0.2">
      <c r="A770" t="s">
        <v>24</v>
      </c>
      <c r="B770" s="3">
        <v>45204</v>
      </c>
      <c r="C770" s="10" t="str">
        <f>TEXT(data[[#This Row],[Date]],"mmmm")</f>
        <v>October</v>
      </c>
      <c r="D770" t="s">
        <v>16</v>
      </c>
      <c r="E770" t="s">
        <v>13</v>
      </c>
      <c r="F770" t="s">
        <v>14</v>
      </c>
      <c r="G770" t="s">
        <v>21</v>
      </c>
      <c r="H770" s="11">
        <v>1971</v>
      </c>
      <c r="I770" s="11">
        <v>40.799700000000009</v>
      </c>
      <c r="J770" s="13">
        <f>data[[#This Row],[Clicks]]/data[[#This Row],[Impressions]]</f>
        <v>2.0700000000000003E-2</v>
      </c>
      <c r="K770" s="1">
        <v>1.2649999999999999</v>
      </c>
      <c r="L770" s="2">
        <v>51.611620500000008</v>
      </c>
      <c r="M770">
        <v>2</v>
      </c>
      <c r="N770" s="1">
        <f>IF(data[[#This Row],[Conversions]]=0,0,data[[#This Row],[Spend, Dollars]]/data[[#This Row],[Conversions]])</f>
        <v>25.805810250000004</v>
      </c>
      <c r="O770" s="13">
        <f>data[[#This Row],[Conversions]]/data[[#This Row],[Clicks]]</f>
        <v>4.9019968284080513E-2</v>
      </c>
      <c r="P770" s="11">
        <v>166.65599999999998</v>
      </c>
      <c r="Q770" s="11">
        <f>IF(data[[#This Row],[Spend, Dollars]]=0,0,data[[#This Row],[Total conversion value, Dollars]]/data[[#This Row],[Spend, Dollars]])</f>
        <v>3.2290402507319054</v>
      </c>
      <c r="R770" s="2">
        <v>69</v>
      </c>
      <c r="S770" s="2">
        <v>15</v>
      </c>
      <c r="T770" s="2">
        <v>15</v>
      </c>
      <c r="U770" s="2">
        <f t="shared" si="11"/>
        <v>99</v>
      </c>
    </row>
    <row r="771" spans="1:21" x14ac:dyDescent="0.2">
      <c r="A771" t="s">
        <v>24</v>
      </c>
      <c r="B771" s="3">
        <v>45205</v>
      </c>
      <c r="C771" s="10" t="str">
        <f>TEXT(data[[#This Row],[Date]],"mmmm")</f>
        <v>October</v>
      </c>
      <c r="D771" t="s">
        <v>16</v>
      </c>
      <c r="E771" t="s">
        <v>13</v>
      </c>
      <c r="F771" t="s">
        <v>14</v>
      </c>
      <c r="G771" t="s">
        <v>21</v>
      </c>
      <c r="H771" s="11">
        <v>2082</v>
      </c>
      <c r="I771" s="11">
        <v>38.308799999999998</v>
      </c>
      <c r="J771" s="13">
        <f>data[[#This Row],[Clicks]]/data[[#This Row],[Impressions]]</f>
        <v>1.84E-2</v>
      </c>
      <c r="K771" s="1">
        <v>1.7939999999999996</v>
      </c>
      <c r="L771" s="2">
        <v>68.725987199999977</v>
      </c>
      <c r="M771">
        <v>3</v>
      </c>
      <c r="N771" s="1">
        <f>IF(data[[#This Row],[Conversions]]=0,0,data[[#This Row],[Spend, Dollars]]/data[[#This Row],[Conversions]])</f>
        <v>22.908662399999994</v>
      </c>
      <c r="O771" s="13">
        <f>data[[#This Row],[Conversions]]/data[[#This Row],[Clicks]]</f>
        <v>7.8310988597920059E-2</v>
      </c>
      <c r="P771" s="11">
        <v>185.47200000000001</v>
      </c>
      <c r="Q771" s="11">
        <f>IF(data[[#This Row],[Spend, Dollars]]=0,0,data[[#This Row],[Total conversion value, Dollars]]/data[[#This Row],[Spend, Dollars]])</f>
        <v>2.698717145528323</v>
      </c>
      <c r="R771" s="2">
        <v>39</v>
      </c>
      <c r="S771" s="2">
        <v>6</v>
      </c>
      <c r="T771" s="2">
        <v>4.5</v>
      </c>
      <c r="U771" s="2">
        <f t="shared" ref="U771:U834" si="12">SUM(R771:T771)</f>
        <v>49.5</v>
      </c>
    </row>
    <row r="772" spans="1:21" x14ac:dyDescent="0.2">
      <c r="A772" t="s">
        <v>24</v>
      </c>
      <c r="B772" s="3">
        <v>45206</v>
      </c>
      <c r="C772" s="10" t="str">
        <f>TEXT(data[[#This Row],[Date]],"mmmm")</f>
        <v>October</v>
      </c>
      <c r="D772" t="s">
        <v>16</v>
      </c>
      <c r="E772" t="s">
        <v>13</v>
      </c>
      <c r="F772" t="s">
        <v>14</v>
      </c>
      <c r="G772" t="s">
        <v>21</v>
      </c>
      <c r="H772" s="11">
        <v>1515</v>
      </c>
      <c r="I772" s="11">
        <v>30.451499999999999</v>
      </c>
      <c r="J772" s="13">
        <f>data[[#This Row],[Clicks]]/data[[#This Row],[Impressions]]</f>
        <v>2.01E-2</v>
      </c>
      <c r="K772" s="1">
        <v>0.70150000000000001</v>
      </c>
      <c r="L772" s="2">
        <v>21.361727250000001</v>
      </c>
      <c r="M772">
        <v>2</v>
      </c>
      <c r="N772" s="1">
        <f>IF(data[[#This Row],[Conversions]]=0,0,data[[#This Row],[Spend, Dollars]]/data[[#This Row],[Conversions]])</f>
        <v>10.680863625000001</v>
      </c>
      <c r="O772" s="13">
        <f>data[[#This Row],[Conversions]]/data[[#This Row],[Clicks]]</f>
        <v>6.5678209612005975E-2</v>
      </c>
      <c r="P772" s="11">
        <v>166.65599999999998</v>
      </c>
      <c r="Q772" s="11">
        <f>IF(data[[#This Row],[Spend, Dollars]]=0,0,data[[#This Row],[Total conversion value, Dollars]]/data[[#This Row],[Spend, Dollars]])</f>
        <v>7.8016163229497266</v>
      </c>
      <c r="R772" s="2">
        <v>87</v>
      </c>
      <c r="S772" s="2">
        <v>27</v>
      </c>
      <c r="T772" s="2">
        <v>7.5</v>
      </c>
      <c r="U772" s="2">
        <f t="shared" si="12"/>
        <v>121.5</v>
      </c>
    </row>
    <row r="773" spans="1:21" x14ac:dyDescent="0.2">
      <c r="A773" t="s">
        <v>24</v>
      </c>
      <c r="B773" s="3">
        <v>45207</v>
      </c>
      <c r="C773" s="10" t="str">
        <f>TEXT(data[[#This Row],[Date]],"mmmm")</f>
        <v>October</v>
      </c>
      <c r="D773" t="s">
        <v>16</v>
      </c>
      <c r="E773" t="s">
        <v>13</v>
      </c>
      <c r="F773" t="s">
        <v>14</v>
      </c>
      <c r="G773" t="s">
        <v>21</v>
      </c>
      <c r="H773" s="11">
        <v>2108</v>
      </c>
      <c r="I773" s="11">
        <v>38.787199999999999</v>
      </c>
      <c r="J773" s="13">
        <f>data[[#This Row],[Clicks]]/data[[#This Row],[Impressions]]</f>
        <v>1.84E-2</v>
      </c>
      <c r="K773" s="1">
        <v>1.6214999999999999</v>
      </c>
      <c r="L773" s="2">
        <v>62.893444799999997</v>
      </c>
      <c r="M773">
        <v>3</v>
      </c>
      <c r="N773" s="1">
        <f>IF(data[[#This Row],[Conversions]]=0,0,data[[#This Row],[Spend, Dollars]]/data[[#This Row],[Conversions]])</f>
        <v>20.964481599999999</v>
      </c>
      <c r="O773" s="13">
        <f>data[[#This Row],[Conversions]]/data[[#This Row],[Clicks]]</f>
        <v>7.7345103539311941E-2</v>
      </c>
      <c r="P773" s="11">
        <v>92.736000000000004</v>
      </c>
      <c r="Q773" s="11">
        <f>IF(data[[#This Row],[Spend, Dollars]]=0,0,data[[#This Row],[Total conversion value, Dollars]]/data[[#This Row],[Spend, Dollars]])</f>
        <v>1.4744938887494363</v>
      </c>
      <c r="R773" s="2">
        <v>47</v>
      </c>
      <c r="S773" s="2">
        <v>11</v>
      </c>
      <c r="T773" s="2">
        <v>12</v>
      </c>
      <c r="U773" s="2">
        <f t="shared" si="12"/>
        <v>70</v>
      </c>
    </row>
    <row r="774" spans="1:21" x14ac:dyDescent="0.2">
      <c r="A774" t="s">
        <v>24</v>
      </c>
      <c r="B774" s="3">
        <v>45208</v>
      </c>
      <c r="C774" s="10" t="str">
        <f>TEXT(data[[#This Row],[Date]],"mmmm")</f>
        <v>October</v>
      </c>
      <c r="D774" t="s">
        <v>16</v>
      </c>
      <c r="E774" t="s">
        <v>13</v>
      </c>
      <c r="F774" t="s">
        <v>14</v>
      </c>
      <c r="G774" t="s">
        <v>21</v>
      </c>
      <c r="H774" s="11">
        <v>1970</v>
      </c>
      <c r="I774" s="11">
        <v>45.31</v>
      </c>
      <c r="J774" s="13">
        <f>data[[#This Row],[Clicks]]/data[[#This Row],[Impressions]]</f>
        <v>2.3E-2</v>
      </c>
      <c r="K774" s="1">
        <v>0.72449999999999992</v>
      </c>
      <c r="L774" s="2">
        <v>32.827095</v>
      </c>
      <c r="M774">
        <v>5</v>
      </c>
      <c r="N774" s="1">
        <f>IF(data[[#This Row],[Conversions]]=0,0,data[[#This Row],[Spend, Dollars]]/data[[#This Row],[Conversions]])</f>
        <v>6.5654190000000003</v>
      </c>
      <c r="O774" s="13">
        <f>data[[#This Row],[Conversions]]/data[[#This Row],[Clicks]]</f>
        <v>0.11035091591260207</v>
      </c>
      <c r="P774" s="11">
        <v>79.295999999999992</v>
      </c>
      <c r="Q774" s="11">
        <f>IF(data[[#This Row],[Spend, Dollars]]=0,0,data[[#This Row],[Total conversion value, Dollars]]/data[[#This Row],[Spend, Dollars]])</f>
        <v>2.415565556440495</v>
      </c>
      <c r="R774" s="2">
        <v>49</v>
      </c>
      <c r="S774" s="2">
        <v>5</v>
      </c>
      <c r="T774" s="2">
        <v>3</v>
      </c>
      <c r="U774" s="2">
        <f t="shared" si="12"/>
        <v>57</v>
      </c>
    </row>
    <row r="775" spans="1:21" x14ac:dyDescent="0.2">
      <c r="A775" t="s">
        <v>24</v>
      </c>
      <c r="B775" s="3">
        <v>45209</v>
      </c>
      <c r="C775" s="10" t="str">
        <f>TEXT(data[[#This Row],[Date]],"mmmm")</f>
        <v>October</v>
      </c>
      <c r="D775" t="s">
        <v>16</v>
      </c>
      <c r="E775" t="s">
        <v>13</v>
      </c>
      <c r="F775" t="s">
        <v>14</v>
      </c>
      <c r="G775" t="s">
        <v>21</v>
      </c>
      <c r="H775" s="11">
        <v>2054</v>
      </c>
      <c r="I775" s="11">
        <v>39.025999999999996</v>
      </c>
      <c r="J775" s="13">
        <f>data[[#This Row],[Clicks]]/data[[#This Row],[Impressions]]</f>
        <v>1.9E-2</v>
      </c>
      <c r="K775" s="1">
        <v>0.34499999999999997</v>
      </c>
      <c r="L775" s="2">
        <v>13.463969999999998</v>
      </c>
      <c r="M775">
        <v>1</v>
      </c>
      <c r="N775" s="1">
        <f>IF(data[[#This Row],[Conversions]]=0,0,data[[#This Row],[Spend, Dollars]]/data[[#This Row],[Conversions]])</f>
        <v>13.463969999999998</v>
      </c>
      <c r="O775" s="13">
        <f>data[[#This Row],[Conversions]]/data[[#This Row],[Clicks]]</f>
        <v>2.5623943012350742E-2</v>
      </c>
      <c r="P775" s="11">
        <v>282.23999999999995</v>
      </c>
      <c r="Q775" s="11">
        <f>IF(data[[#This Row],[Spend, Dollars]]=0,0,data[[#This Row],[Total conversion value, Dollars]]/data[[#This Row],[Spend, Dollars]])</f>
        <v>20.9626135530605</v>
      </c>
      <c r="R775" s="2">
        <v>29</v>
      </c>
      <c r="S775" s="2">
        <v>23</v>
      </c>
      <c r="T775" s="2">
        <v>4.5</v>
      </c>
      <c r="U775" s="2">
        <f t="shared" si="12"/>
        <v>56.5</v>
      </c>
    </row>
    <row r="776" spans="1:21" x14ac:dyDescent="0.2">
      <c r="A776" t="s">
        <v>24</v>
      </c>
      <c r="B776" s="3">
        <v>45210</v>
      </c>
      <c r="C776" s="10" t="str">
        <f>TEXT(data[[#This Row],[Date]],"mmmm")</f>
        <v>October</v>
      </c>
      <c r="D776" t="s">
        <v>16</v>
      </c>
      <c r="E776" t="s">
        <v>13</v>
      </c>
      <c r="F776" t="s">
        <v>14</v>
      </c>
      <c r="G776" t="s">
        <v>21</v>
      </c>
      <c r="H776" s="11">
        <v>1668</v>
      </c>
      <c r="I776" s="11">
        <v>30.357600000000001</v>
      </c>
      <c r="J776" s="13">
        <f>data[[#This Row],[Clicks]]/data[[#This Row],[Impressions]]</f>
        <v>1.8200000000000001E-2</v>
      </c>
      <c r="K776" s="1">
        <v>0.41399999999999987</v>
      </c>
      <c r="L776" s="2">
        <v>12.568046399999997</v>
      </c>
      <c r="M776">
        <v>6</v>
      </c>
      <c r="N776" s="1">
        <f>IF(data[[#This Row],[Conversions]]=0,0,data[[#This Row],[Spend, Dollars]]/data[[#This Row],[Conversions]])</f>
        <v>2.0946743999999993</v>
      </c>
      <c r="O776" s="13">
        <f>data[[#This Row],[Conversions]]/data[[#This Row],[Clicks]]</f>
        <v>0.19764408253616886</v>
      </c>
      <c r="P776" s="11">
        <v>68.543999999999997</v>
      </c>
      <c r="Q776" s="11">
        <f>IF(data[[#This Row],[Spend, Dollars]]=0,0,data[[#This Row],[Total conversion value, Dollars]]/data[[#This Row],[Spend, Dollars]])</f>
        <v>5.4538309152009505</v>
      </c>
      <c r="R776" s="2">
        <v>49</v>
      </c>
      <c r="S776" s="2">
        <v>14</v>
      </c>
      <c r="T776" s="2">
        <v>7.5</v>
      </c>
      <c r="U776" s="2">
        <f t="shared" si="12"/>
        <v>70.5</v>
      </c>
    </row>
    <row r="777" spans="1:21" x14ac:dyDescent="0.2">
      <c r="A777" t="s">
        <v>24</v>
      </c>
      <c r="B777" s="3">
        <v>45211</v>
      </c>
      <c r="C777" s="10" t="str">
        <f>TEXT(data[[#This Row],[Date]],"mmmm")</f>
        <v>October</v>
      </c>
      <c r="D777" t="s">
        <v>16</v>
      </c>
      <c r="E777" t="s">
        <v>13</v>
      </c>
      <c r="F777" t="s">
        <v>14</v>
      </c>
      <c r="G777" t="s">
        <v>21</v>
      </c>
      <c r="H777" s="11">
        <v>2126</v>
      </c>
      <c r="I777" s="11">
        <v>34.866400000000006</v>
      </c>
      <c r="J777" s="13">
        <f>data[[#This Row],[Clicks]]/data[[#This Row],[Impressions]]</f>
        <v>1.6400000000000001E-2</v>
      </c>
      <c r="K777" s="1">
        <v>0.73599999999999999</v>
      </c>
      <c r="L777" s="2">
        <v>25.661670400000006</v>
      </c>
      <c r="M777">
        <v>1</v>
      </c>
      <c r="N777" s="1">
        <f>IF(data[[#This Row],[Conversions]]=0,0,data[[#This Row],[Spend, Dollars]]/data[[#This Row],[Conversions]])</f>
        <v>25.661670400000006</v>
      </c>
      <c r="O777" s="13">
        <f>data[[#This Row],[Conversions]]/data[[#This Row],[Clicks]]</f>
        <v>2.8680907693366675E-2</v>
      </c>
      <c r="P777" s="11">
        <v>306.43199999999996</v>
      </c>
      <c r="Q777" s="11">
        <f>IF(data[[#This Row],[Spend, Dollars]]=0,0,data[[#This Row],[Total conversion value, Dollars]]/data[[#This Row],[Spend, Dollars]])</f>
        <v>11.94123356833388</v>
      </c>
      <c r="R777" s="2">
        <v>45</v>
      </c>
      <c r="S777" s="2">
        <v>20</v>
      </c>
      <c r="T777" s="2">
        <v>10.5</v>
      </c>
      <c r="U777" s="2">
        <f t="shared" si="12"/>
        <v>75.5</v>
      </c>
    </row>
    <row r="778" spans="1:21" x14ac:dyDescent="0.2">
      <c r="A778" t="s">
        <v>24</v>
      </c>
      <c r="B778" s="3">
        <v>45212</v>
      </c>
      <c r="C778" s="10" t="str">
        <f>TEXT(data[[#This Row],[Date]],"mmmm")</f>
        <v>October</v>
      </c>
      <c r="D778" t="s">
        <v>16</v>
      </c>
      <c r="E778" t="s">
        <v>13</v>
      </c>
      <c r="F778" t="s">
        <v>14</v>
      </c>
      <c r="G778" t="s">
        <v>21</v>
      </c>
      <c r="H778" s="11">
        <v>1344</v>
      </c>
      <c r="I778" s="11">
        <v>23.385599999999997</v>
      </c>
      <c r="J778" s="13">
        <f>data[[#This Row],[Clicks]]/data[[#This Row],[Impressions]]</f>
        <v>1.7399999999999999E-2</v>
      </c>
      <c r="K778" s="1">
        <v>0.4945</v>
      </c>
      <c r="L778" s="2">
        <v>11.564179199999998</v>
      </c>
      <c r="M778">
        <v>5</v>
      </c>
      <c r="N778" s="1">
        <f>IF(data[[#This Row],[Conversions]]=0,0,data[[#This Row],[Spend, Dollars]]/data[[#This Row],[Conversions]])</f>
        <v>2.3128358399999995</v>
      </c>
      <c r="O778" s="13">
        <f>data[[#This Row],[Conversions]]/data[[#This Row],[Clicks]]</f>
        <v>0.21380678708264919</v>
      </c>
      <c r="P778" s="11">
        <v>55.103999999999999</v>
      </c>
      <c r="Q778" s="11">
        <f>IF(data[[#This Row],[Spend, Dollars]]=0,0,data[[#This Row],[Total conversion value, Dollars]]/data[[#This Row],[Spend, Dollars]])</f>
        <v>4.7650593307997173</v>
      </c>
      <c r="R778" s="2">
        <v>74</v>
      </c>
      <c r="S778" s="2">
        <v>16</v>
      </c>
      <c r="T778" s="2">
        <v>12</v>
      </c>
      <c r="U778" s="2">
        <f t="shared" si="12"/>
        <v>102</v>
      </c>
    </row>
    <row r="779" spans="1:21" x14ac:dyDescent="0.2">
      <c r="A779" t="s">
        <v>24</v>
      </c>
      <c r="B779" s="3">
        <v>45213</v>
      </c>
      <c r="C779" s="10" t="str">
        <f>TEXT(data[[#This Row],[Date]],"mmmm")</f>
        <v>October</v>
      </c>
      <c r="D779" t="s">
        <v>16</v>
      </c>
      <c r="E779" t="s">
        <v>13</v>
      </c>
      <c r="F779" t="s">
        <v>14</v>
      </c>
      <c r="G779" t="s">
        <v>21</v>
      </c>
      <c r="H779" s="11">
        <v>1888</v>
      </c>
      <c r="I779" s="11">
        <v>27.375999999999998</v>
      </c>
      <c r="J779" s="13">
        <f>data[[#This Row],[Clicks]]/data[[#This Row],[Impressions]]</f>
        <v>1.4499999999999999E-2</v>
      </c>
      <c r="K779" s="1">
        <v>1.61</v>
      </c>
      <c r="L779" s="2">
        <v>44.075359999999996</v>
      </c>
      <c r="M779">
        <v>2</v>
      </c>
      <c r="N779" s="1">
        <f>IF(data[[#This Row],[Conversions]]=0,0,data[[#This Row],[Spend, Dollars]]/data[[#This Row],[Conversions]])</f>
        <v>22.037679999999998</v>
      </c>
      <c r="O779" s="13">
        <f>data[[#This Row],[Conversions]]/data[[#This Row],[Clicks]]</f>
        <v>7.3056691992986561E-2</v>
      </c>
      <c r="P779" s="11">
        <v>137.08799999999999</v>
      </c>
      <c r="Q779" s="11">
        <f>IF(data[[#This Row],[Spend, Dollars]]=0,0,data[[#This Row],[Total conversion value, Dollars]]/data[[#This Row],[Spend, Dollars]])</f>
        <v>3.1103092521535842</v>
      </c>
      <c r="R779" s="2">
        <v>56</v>
      </c>
      <c r="S779" s="2">
        <v>4</v>
      </c>
      <c r="T779" s="2">
        <v>10.5</v>
      </c>
      <c r="U779" s="2">
        <f t="shared" si="12"/>
        <v>70.5</v>
      </c>
    </row>
    <row r="780" spans="1:21" x14ac:dyDescent="0.2">
      <c r="A780" t="s">
        <v>24</v>
      </c>
      <c r="B780" s="3">
        <v>45214</v>
      </c>
      <c r="C780" s="10" t="str">
        <f>TEXT(data[[#This Row],[Date]],"mmmm")</f>
        <v>October</v>
      </c>
      <c r="D780" t="s">
        <v>16</v>
      </c>
      <c r="E780" t="s">
        <v>13</v>
      </c>
      <c r="F780" t="s">
        <v>14</v>
      </c>
      <c r="G780" t="s">
        <v>21</v>
      </c>
      <c r="H780" s="11">
        <v>1541</v>
      </c>
      <c r="I780" s="11">
        <v>28.354399999999998</v>
      </c>
      <c r="J780" s="13">
        <f>data[[#This Row],[Clicks]]/data[[#This Row],[Impressions]]</f>
        <v>1.84E-2</v>
      </c>
      <c r="K780" s="1">
        <v>1.5294999999999999</v>
      </c>
      <c r="L780" s="2">
        <v>43.368054799999996</v>
      </c>
      <c r="M780">
        <v>5</v>
      </c>
      <c r="N780" s="1">
        <f>IF(data[[#This Row],[Conversions]]=0,0,data[[#This Row],[Spend, Dollars]]/data[[#This Row],[Conversions]])</f>
        <v>8.6736109599999995</v>
      </c>
      <c r="O780" s="13">
        <f>data[[#This Row],[Conversions]]/data[[#This Row],[Clicks]]</f>
        <v>0.17633947464943714</v>
      </c>
      <c r="P780" s="11">
        <v>366.91199999999998</v>
      </c>
      <c r="Q780" s="11">
        <f>IF(data[[#This Row],[Spend, Dollars]]=0,0,data[[#This Row],[Total conversion value, Dollars]]/data[[#This Row],[Spend, Dollars]])</f>
        <v>8.4604209640502486</v>
      </c>
      <c r="R780" s="2">
        <v>48</v>
      </c>
      <c r="S780" s="2">
        <v>26</v>
      </c>
      <c r="T780" s="2">
        <v>12</v>
      </c>
      <c r="U780" s="2">
        <f t="shared" si="12"/>
        <v>86</v>
      </c>
    </row>
    <row r="781" spans="1:21" x14ac:dyDescent="0.2">
      <c r="A781" t="s">
        <v>24</v>
      </c>
      <c r="B781" s="3">
        <v>45215</v>
      </c>
      <c r="C781" s="10" t="str">
        <f>TEXT(data[[#This Row],[Date]],"mmmm")</f>
        <v>October</v>
      </c>
      <c r="D781" t="s">
        <v>16</v>
      </c>
      <c r="E781" t="s">
        <v>13</v>
      </c>
      <c r="F781" t="s">
        <v>14</v>
      </c>
      <c r="G781" t="s">
        <v>21</v>
      </c>
      <c r="H781" s="11">
        <v>2046</v>
      </c>
      <c r="I781" s="11">
        <v>34.168199999999999</v>
      </c>
      <c r="J781" s="13">
        <f>data[[#This Row],[Clicks]]/data[[#This Row],[Impressions]]</f>
        <v>1.67E-2</v>
      </c>
      <c r="K781" s="1">
        <v>0.73599999999999999</v>
      </c>
      <c r="L781" s="2">
        <v>25.147795199999997</v>
      </c>
      <c r="M781">
        <v>2</v>
      </c>
      <c r="N781" s="1">
        <f>IF(data[[#This Row],[Conversions]]=0,0,data[[#This Row],[Spend, Dollars]]/data[[#This Row],[Conversions]])</f>
        <v>12.573897599999999</v>
      </c>
      <c r="O781" s="13">
        <f>data[[#This Row],[Conversions]]/data[[#This Row],[Clicks]]</f>
        <v>5.8533958476009861E-2</v>
      </c>
      <c r="P781" s="11">
        <v>114.23999999999998</v>
      </c>
      <c r="Q781" s="11">
        <f>IF(data[[#This Row],[Spend, Dollars]]=0,0,data[[#This Row],[Total conversion value, Dollars]]/data[[#This Row],[Spend, Dollars]])</f>
        <v>4.5427441686816339</v>
      </c>
      <c r="R781" s="2">
        <v>54</v>
      </c>
      <c r="S781" s="2">
        <v>13</v>
      </c>
      <c r="T781" s="2">
        <v>6</v>
      </c>
      <c r="U781" s="2">
        <f t="shared" si="12"/>
        <v>73</v>
      </c>
    </row>
    <row r="782" spans="1:21" x14ac:dyDescent="0.2">
      <c r="A782" t="s">
        <v>24</v>
      </c>
      <c r="B782" s="3">
        <v>45216</v>
      </c>
      <c r="C782" s="10" t="str">
        <f>TEXT(data[[#This Row],[Date]],"mmmm")</f>
        <v>October</v>
      </c>
      <c r="D782" t="s">
        <v>16</v>
      </c>
      <c r="E782" t="s">
        <v>13</v>
      </c>
      <c r="F782" t="s">
        <v>14</v>
      </c>
      <c r="G782" t="s">
        <v>21</v>
      </c>
      <c r="H782" s="11">
        <v>1976</v>
      </c>
      <c r="I782" s="11">
        <v>38.136800000000001</v>
      </c>
      <c r="J782" s="13">
        <f>data[[#This Row],[Clicks]]/data[[#This Row],[Impressions]]</f>
        <v>1.9300000000000001E-2</v>
      </c>
      <c r="K782" s="1">
        <v>0.20699999999999999</v>
      </c>
      <c r="L782" s="2">
        <v>7.8943175999999999</v>
      </c>
      <c r="M782">
        <v>2</v>
      </c>
      <c r="N782" s="1">
        <f>IF(data[[#This Row],[Conversions]]=0,0,data[[#This Row],[Spend, Dollars]]/data[[#This Row],[Conversions]])</f>
        <v>3.9471588</v>
      </c>
      <c r="O782" s="13">
        <f>data[[#This Row],[Conversions]]/data[[#This Row],[Clicks]]</f>
        <v>5.2442784921650477E-2</v>
      </c>
      <c r="P782" s="11">
        <v>199.58399999999997</v>
      </c>
      <c r="Q782" s="11">
        <f>IF(data[[#This Row],[Spend, Dollars]]=0,0,data[[#This Row],[Total conversion value, Dollars]]/data[[#This Row],[Spend, Dollars]])</f>
        <v>25.28198257440263</v>
      </c>
      <c r="R782" s="2">
        <v>59</v>
      </c>
      <c r="S782" s="2">
        <v>19</v>
      </c>
      <c r="T782" s="2">
        <v>9</v>
      </c>
      <c r="U782" s="2">
        <f t="shared" si="12"/>
        <v>87</v>
      </c>
    </row>
    <row r="783" spans="1:21" x14ac:dyDescent="0.2">
      <c r="A783" t="s">
        <v>24</v>
      </c>
      <c r="B783" s="3">
        <v>45217</v>
      </c>
      <c r="C783" s="10" t="str">
        <f>TEXT(data[[#This Row],[Date]],"mmmm")</f>
        <v>October</v>
      </c>
      <c r="D783" t="s">
        <v>16</v>
      </c>
      <c r="E783" t="s">
        <v>13</v>
      </c>
      <c r="F783" t="s">
        <v>14</v>
      </c>
      <c r="G783" t="s">
        <v>21</v>
      </c>
      <c r="H783" s="11">
        <v>1806</v>
      </c>
      <c r="I783" s="11">
        <v>31.424399999999999</v>
      </c>
      <c r="J783" s="13">
        <f>data[[#This Row],[Clicks]]/data[[#This Row],[Impressions]]</f>
        <v>1.7399999999999999E-2</v>
      </c>
      <c r="K783" s="1">
        <v>1.3915</v>
      </c>
      <c r="L783" s="2">
        <v>43.727052599999993</v>
      </c>
      <c r="M783">
        <v>4</v>
      </c>
      <c r="N783" s="1">
        <f>IF(data[[#This Row],[Conversions]]=0,0,data[[#This Row],[Spend, Dollars]]/data[[#This Row],[Conversions]])</f>
        <v>10.931763149999998</v>
      </c>
      <c r="O783" s="13">
        <f>data[[#This Row],[Conversions]]/data[[#This Row],[Clicks]]</f>
        <v>0.12728962207711206</v>
      </c>
      <c r="P783" s="11">
        <v>17.28</v>
      </c>
      <c r="Q783" s="11">
        <f>IF(data[[#This Row],[Spend, Dollars]]=0,0,data[[#This Row],[Total conversion value, Dollars]]/data[[#This Row],[Spend, Dollars]])</f>
        <v>0.39517870454410647</v>
      </c>
      <c r="R783" s="2">
        <v>53</v>
      </c>
      <c r="S783" s="2">
        <v>6</v>
      </c>
      <c r="T783" s="2">
        <v>10.5</v>
      </c>
      <c r="U783" s="2">
        <f t="shared" si="12"/>
        <v>69.5</v>
      </c>
    </row>
    <row r="784" spans="1:21" x14ac:dyDescent="0.2">
      <c r="A784" t="s">
        <v>24</v>
      </c>
      <c r="B784" s="3">
        <v>45218</v>
      </c>
      <c r="C784" s="10" t="str">
        <f>TEXT(data[[#This Row],[Date]],"mmmm")</f>
        <v>October</v>
      </c>
      <c r="D784" t="s">
        <v>16</v>
      </c>
      <c r="E784" t="s">
        <v>13</v>
      </c>
      <c r="F784" t="s">
        <v>14</v>
      </c>
      <c r="G784" t="s">
        <v>21</v>
      </c>
      <c r="H784" s="11">
        <v>1858</v>
      </c>
      <c r="I784" s="11">
        <v>33.62980000000001</v>
      </c>
      <c r="J784" s="13">
        <f>data[[#This Row],[Clicks]]/data[[#This Row],[Impressions]]</f>
        <v>1.8100000000000005E-2</v>
      </c>
      <c r="K784" s="1">
        <v>0.72450000000000003</v>
      </c>
      <c r="L784" s="2">
        <v>24.364790100000008</v>
      </c>
      <c r="M784">
        <v>4</v>
      </c>
      <c r="N784" s="1">
        <f>IF(data[[#This Row],[Conversions]]=0,0,data[[#This Row],[Spend, Dollars]]/data[[#This Row],[Conversions]])</f>
        <v>6.0911975250000019</v>
      </c>
      <c r="O784" s="13">
        <f>data[[#This Row],[Conversions]]/data[[#This Row],[Clicks]]</f>
        <v>0.11894212870727744</v>
      </c>
      <c r="P784" s="11">
        <v>18.240000000000002</v>
      </c>
      <c r="Q784" s="11">
        <f>IF(data[[#This Row],[Spend, Dollars]]=0,0,data[[#This Row],[Total conversion value, Dollars]]/data[[#This Row],[Spend, Dollars]])</f>
        <v>0.74862126556961373</v>
      </c>
      <c r="R784" s="2">
        <v>41</v>
      </c>
      <c r="S784" s="2">
        <v>4</v>
      </c>
      <c r="T784" s="2">
        <v>7.5</v>
      </c>
      <c r="U784" s="2">
        <f t="shared" si="12"/>
        <v>52.5</v>
      </c>
    </row>
    <row r="785" spans="1:21" x14ac:dyDescent="0.2">
      <c r="A785" t="s">
        <v>24</v>
      </c>
      <c r="B785" s="3">
        <v>45219</v>
      </c>
      <c r="C785" s="10" t="str">
        <f>TEXT(data[[#This Row],[Date]],"mmmm")</f>
        <v>October</v>
      </c>
      <c r="D785" t="s">
        <v>16</v>
      </c>
      <c r="E785" t="s">
        <v>13</v>
      </c>
      <c r="F785" t="s">
        <v>14</v>
      </c>
      <c r="G785" t="s">
        <v>21</v>
      </c>
      <c r="H785" s="11">
        <v>1581</v>
      </c>
      <c r="I785" s="11">
        <v>24.979800000000001</v>
      </c>
      <c r="J785" s="13">
        <f>data[[#This Row],[Clicks]]/data[[#This Row],[Impressions]]</f>
        <v>1.5800000000000002E-2</v>
      </c>
      <c r="K785" s="1">
        <v>1.012</v>
      </c>
      <c r="L785" s="2">
        <v>25.2795576</v>
      </c>
      <c r="M785">
        <v>7</v>
      </c>
      <c r="N785" s="1">
        <f>IF(data[[#This Row],[Conversions]]=0,0,data[[#This Row],[Spend, Dollars]]/data[[#This Row],[Conversions]])</f>
        <v>3.6113653714285716</v>
      </c>
      <c r="O785" s="13">
        <f>data[[#This Row],[Conversions]]/data[[#This Row],[Clicks]]</f>
        <v>0.28022642294974337</v>
      </c>
      <c r="P785" s="11">
        <v>111.55200000000001</v>
      </c>
      <c r="Q785" s="11">
        <f>IF(data[[#This Row],[Spend, Dollars]]=0,0,data[[#This Row],[Total conversion value, Dollars]]/data[[#This Row],[Spend, Dollars]])</f>
        <v>4.4127354507184888</v>
      </c>
      <c r="R785" s="2">
        <v>39</v>
      </c>
      <c r="S785" s="2">
        <v>24</v>
      </c>
      <c r="T785" s="2">
        <v>7.5</v>
      </c>
      <c r="U785" s="2">
        <f t="shared" si="12"/>
        <v>70.5</v>
      </c>
    </row>
    <row r="786" spans="1:21" x14ac:dyDescent="0.2">
      <c r="A786" t="s">
        <v>24</v>
      </c>
      <c r="B786" s="3">
        <v>45220</v>
      </c>
      <c r="C786" s="10" t="str">
        <f>TEXT(data[[#This Row],[Date]],"mmmm")</f>
        <v>October</v>
      </c>
      <c r="D786" t="s">
        <v>16</v>
      </c>
      <c r="E786" t="s">
        <v>13</v>
      </c>
      <c r="F786" t="s">
        <v>14</v>
      </c>
      <c r="G786" t="s">
        <v>21</v>
      </c>
      <c r="H786" s="11">
        <v>1705</v>
      </c>
      <c r="I786" s="11">
        <v>34.100000000000009</v>
      </c>
      <c r="J786" s="13">
        <f>data[[#This Row],[Clicks]]/data[[#This Row],[Impressions]]</f>
        <v>2.0000000000000004E-2</v>
      </c>
      <c r="K786" s="1">
        <v>0.91999999999999982</v>
      </c>
      <c r="L786" s="2">
        <v>31.372</v>
      </c>
      <c r="M786">
        <v>5</v>
      </c>
      <c r="N786" s="1">
        <f>IF(data[[#This Row],[Conversions]]=0,0,data[[#This Row],[Spend, Dollars]]/data[[#This Row],[Conversions]])</f>
        <v>6.2744</v>
      </c>
      <c r="O786" s="13">
        <f>data[[#This Row],[Conversions]]/data[[#This Row],[Clicks]]</f>
        <v>0.14662756598240465</v>
      </c>
      <c r="P786" s="11">
        <v>59.135999999999996</v>
      </c>
      <c r="Q786" s="11">
        <f>IF(data[[#This Row],[Spend, Dollars]]=0,0,data[[#This Row],[Total conversion value, Dollars]]/data[[#This Row],[Spend, Dollars]])</f>
        <v>1.8849929873772791</v>
      </c>
      <c r="R786" s="2">
        <v>30</v>
      </c>
      <c r="S786" s="2">
        <v>27</v>
      </c>
      <c r="T786" s="2">
        <v>13.5</v>
      </c>
      <c r="U786" s="2">
        <f t="shared" si="12"/>
        <v>70.5</v>
      </c>
    </row>
    <row r="787" spans="1:21" x14ac:dyDescent="0.2">
      <c r="A787" t="s">
        <v>24</v>
      </c>
      <c r="B787" s="3">
        <v>45221</v>
      </c>
      <c r="C787" s="10" t="str">
        <f>TEXT(data[[#This Row],[Date]],"mmmm")</f>
        <v>October</v>
      </c>
      <c r="D787" t="s">
        <v>16</v>
      </c>
      <c r="E787" t="s">
        <v>13</v>
      </c>
      <c r="F787" t="s">
        <v>14</v>
      </c>
      <c r="G787" t="s">
        <v>21</v>
      </c>
      <c r="H787" s="11">
        <v>1619</v>
      </c>
      <c r="I787" s="11">
        <v>31.084800000000001</v>
      </c>
      <c r="J787" s="13">
        <f>data[[#This Row],[Clicks]]/data[[#This Row],[Impressions]]</f>
        <v>1.9200000000000002E-2</v>
      </c>
      <c r="K787" s="1">
        <v>1.2994999999999999</v>
      </c>
      <c r="L787" s="2">
        <v>40.394697600000001</v>
      </c>
      <c r="M787">
        <v>6</v>
      </c>
      <c r="N787" s="1">
        <f>IF(data[[#This Row],[Conversions]]=0,0,data[[#This Row],[Spend, Dollars]]/data[[#This Row],[Conversions]])</f>
        <v>6.7324495999999998</v>
      </c>
      <c r="O787" s="13">
        <f>data[[#This Row],[Conversions]]/data[[#This Row],[Clicks]]</f>
        <v>0.19302038295243976</v>
      </c>
      <c r="P787" s="11">
        <v>358.84800000000001</v>
      </c>
      <c r="Q787" s="11">
        <f>IF(data[[#This Row],[Spend, Dollars]]=0,0,data[[#This Row],[Total conversion value, Dollars]]/data[[#This Row],[Spend, Dollars]])</f>
        <v>8.8835421805459927</v>
      </c>
      <c r="R787" s="2">
        <v>66</v>
      </c>
      <c r="S787" s="2">
        <v>11</v>
      </c>
      <c r="T787" s="2">
        <v>3</v>
      </c>
      <c r="U787" s="2">
        <f t="shared" si="12"/>
        <v>80</v>
      </c>
    </row>
    <row r="788" spans="1:21" x14ac:dyDescent="0.2">
      <c r="A788" t="s">
        <v>24</v>
      </c>
      <c r="B788" s="3">
        <v>45222</v>
      </c>
      <c r="C788" s="10" t="str">
        <f>TEXT(data[[#This Row],[Date]],"mmmm")</f>
        <v>October</v>
      </c>
      <c r="D788" t="s">
        <v>16</v>
      </c>
      <c r="E788" t="s">
        <v>13</v>
      </c>
      <c r="F788" t="s">
        <v>14</v>
      </c>
      <c r="G788" t="s">
        <v>21</v>
      </c>
      <c r="H788" s="11">
        <v>1420</v>
      </c>
      <c r="I788" s="11">
        <v>26.128</v>
      </c>
      <c r="J788" s="13">
        <f>data[[#This Row],[Clicks]]/data[[#This Row],[Impressions]]</f>
        <v>1.84E-2</v>
      </c>
      <c r="K788" s="1">
        <v>0.49449999999999988</v>
      </c>
      <c r="L788" s="2">
        <v>12.920295999999997</v>
      </c>
      <c r="M788">
        <v>6</v>
      </c>
      <c r="N788" s="1">
        <f>IF(data[[#This Row],[Conversions]]=0,0,data[[#This Row],[Spend, Dollars]]/data[[#This Row],[Conversions]])</f>
        <v>2.153382666666666</v>
      </c>
      <c r="O788" s="13">
        <f>data[[#This Row],[Conversions]]/data[[#This Row],[Clicks]]</f>
        <v>0.22963870177587262</v>
      </c>
      <c r="P788" s="11">
        <v>34.56</v>
      </c>
      <c r="Q788" s="11">
        <f>IF(data[[#This Row],[Spend, Dollars]]=0,0,data[[#This Row],[Total conversion value, Dollars]]/data[[#This Row],[Spend, Dollars]])</f>
        <v>2.6748613189666872</v>
      </c>
      <c r="R788" s="2">
        <v>59</v>
      </c>
      <c r="S788" s="2">
        <v>17</v>
      </c>
      <c r="T788" s="2">
        <v>1.5</v>
      </c>
      <c r="U788" s="2">
        <f t="shared" si="12"/>
        <v>77.5</v>
      </c>
    </row>
    <row r="789" spans="1:21" x14ac:dyDescent="0.2">
      <c r="A789" t="s">
        <v>24</v>
      </c>
      <c r="B789" s="3">
        <v>45223</v>
      </c>
      <c r="C789" s="10" t="str">
        <f>TEXT(data[[#This Row],[Date]],"mmmm")</f>
        <v>October</v>
      </c>
      <c r="D789" t="s">
        <v>16</v>
      </c>
      <c r="E789" t="s">
        <v>13</v>
      </c>
      <c r="F789" t="s">
        <v>14</v>
      </c>
      <c r="G789" t="s">
        <v>21</v>
      </c>
      <c r="H789" s="11">
        <v>1600</v>
      </c>
      <c r="I789" s="11">
        <v>30.880000000000003</v>
      </c>
      <c r="J789" s="13">
        <f>data[[#This Row],[Clicks]]/data[[#This Row],[Impressions]]</f>
        <v>1.9300000000000001E-2</v>
      </c>
      <c r="K789" s="1">
        <v>1.2535000000000001</v>
      </c>
      <c r="L789" s="2">
        <v>38.708080000000002</v>
      </c>
      <c r="M789">
        <v>5</v>
      </c>
      <c r="N789" s="1">
        <f>IF(data[[#This Row],[Conversions]]=0,0,data[[#This Row],[Spend, Dollars]]/data[[#This Row],[Conversions]])</f>
        <v>7.7416160000000005</v>
      </c>
      <c r="O789" s="13">
        <f>data[[#This Row],[Conversions]]/data[[#This Row],[Clicks]]</f>
        <v>0.16191709844559585</v>
      </c>
      <c r="P789" s="11">
        <v>147.16800000000001</v>
      </c>
      <c r="Q789" s="11">
        <f>IF(data[[#This Row],[Spend, Dollars]]=0,0,data[[#This Row],[Total conversion value, Dollars]]/data[[#This Row],[Spend, Dollars]])</f>
        <v>3.8019968957385641</v>
      </c>
      <c r="R789" s="2">
        <v>52</v>
      </c>
      <c r="S789" s="2">
        <v>20</v>
      </c>
      <c r="T789" s="2">
        <v>12</v>
      </c>
      <c r="U789" s="2">
        <f t="shared" si="12"/>
        <v>84</v>
      </c>
    </row>
    <row r="790" spans="1:21" x14ac:dyDescent="0.2">
      <c r="A790" t="s">
        <v>24</v>
      </c>
      <c r="B790" s="3">
        <v>45224</v>
      </c>
      <c r="C790" s="10" t="str">
        <f>TEXT(data[[#This Row],[Date]],"mmmm")</f>
        <v>October</v>
      </c>
      <c r="D790" t="s">
        <v>16</v>
      </c>
      <c r="E790" t="s">
        <v>13</v>
      </c>
      <c r="F790" t="s">
        <v>14</v>
      </c>
      <c r="G790" t="s">
        <v>21</v>
      </c>
      <c r="H790" s="11">
        <v>1925</v>
      </c>
      <c r="I790" s="11">
        <v>32.340000000000003</v>
      </c>
      <c r="J790" s="13">
        <f>data[[#This Row],[Clicks]]/data[[#This Row],[Impressions]]</f>
        <v>1.6800000000000002E-2</v>
      </c>
      <c r="K790" s="1">
        <v>1.1729999999999998</v>
      </c>
      <c r="L790" s="2">
        <v>37.934819999999995</v>
      </c>
      <c r="M790">
        <v>7</v>
      </c>
      <c r="N790" s="1">
        <f>IF(data[[#This Row],[Conversions]]=0,0,data[[#This Row],[Spend, Dollars]]/data[[#This Row],[Conversions]])</f>
        <v>5.4192599999999995</v>
      </c>
      <c r="O790" s="13">
        <f>data[[#This Row],[Conversions]]/data[[#This Row],[Clicks]]</f>
        <v>0.21645021645021642</v>
      </c>
      <c r="P790" s="11">
        <v>100.8</v>
      </c>
      <c r="Q790" s="11">
        <f>IF(data[[#This Row],[Spend, Dollars]]=0,0,data[[#This Row],[Total conversion value, Dollars]]/data[[#This Row],[Spend, Dollars]])</f>
        <v>2.6571893579566215</v>
      </c>
      <c r="R790" s="2">
        <v>35</v>
      </c>
      <c r="S790" s="2">
        <v>7</v>
      </c>
      <c r="T790" s="2">
        <v>16.5</v>
      </c>
      <c r="U790" s="2">
        <f t="shared" si="12"/>
        <v>58.5</v>
      </c>
    </row>
    <row r="791" spans="1:21" x14ac:dyDescent="0.2">
      <c r="A791" t="s">
        <v>24</v>
      </c>
      <c r="B791" s="3">
        <v>45225</v>
      </c>
      <c r="C791" s="10" t="str">
        <f>TEXT(data[[#This Row],[Date]],"mmmm")</f>
        <v>October</v>
      </c>
      <c r="D791" t="s">
        <v>16</v>
      </c>
      <c r="E791" t="s">
        <v>13</v>
      </c>
      <c r="F791" t="s">
        <v>14</v>
      </c>
      <c r="G791" t="s">
        <v>21</v>
      </c>
      <c r="H791" s="11">
        <v>1937</v>
      </c>
      <c r="I791" s="11">
        <v>37.190400000000004</v>
      </c>
      <c r="J791" s="13">
        <f>data[[#This Row],[Clicks]]/data[[#This Row],[Impressions]]</f>
        <v>1.9200000000000002E-2</v>
      </c>
      <c r="K791" s="1">
        <v>1.4489999999999998</v>
      </c>
      <c r="L791" s="2">
        <v>53.888889599999999</v>
      </c>
      <c r="M791">
        <v>4</v>
      </c>
      <c r="N791" s="1">
        <f>IF(data[[#This Row],[Conversions]]=0,0,data[[#This Row],[Spend, Dollars]]/data[[#This Row],[Conversions]])</f>
        <v>13.4722224</v>
      </c>
      <c r="O791" s="13">
        <f>data[[#This Row],[Conversions]]/data[[#This Row],[Clicks]]</f>
        <v>0.10755463775598002</v>
      </c>
      <c r="P791" s="11">
        <v>346.08</v>
      </c>
      <c r="Q791" s="11">
        <f>IF(data[[#This Row],[Spend, Dollars]]=0,0,data[[#This Row],[Total conversion value, Dollars]]/data[[#This Row],[Spend, Dollars]])</f>
        <v>6.4221030080382278</v>
      </c>
      <c r="R791" s="2">
        <v>57</v>
      </c>
      <c r="S791" s="2">
        <v>21</v>
      </c>
      <c r="T791" s="2">
        <v>15</v>
      </c>
      <c r="U791" s="2">
        <f t="shared" si="12"/>
        <v>93</v>
      </c>
    </row>
    <row r="792" spans="1:21" x14ac:dyDescent="0.2">
      <c r="A792" t="s">
        <v>24</v>
      </c>
      <c r="B792" s="3">
        <v>45226</v>
      </c>
      <c r="C792" s="10" t="str">
        <f>TEXT(data[[#This Row],[Date]],"mmmm")</f>
        <v>October</v>
      </c>
      <c r="D792" t="s">
        <v>16</v>
      </c>
      <c r="E792" t="s">
        <v>13</v>
      </c>
      <c r="F792" t="s">
        <v>14</v>
      </c>
      <c r="G792" t="s">
        <v>21</v>
      </c>
      <c r="H792" s="11">
        <v>1391</v>
      </c>
      <c r="I792" s="11">
        <v>22.8124</v>
      </c>
      <c r="J792" s="13">
        <f>data[[#This Row],[Clicks]]/data[[#This Row],[Impressions]]</f>
        <v>1.6400000000000001E-2</v>
      </c>
      <c r="K792" s="1">
        <v>1.5524999999999998</v>
      </c>
      <c r="L792" s="2">
        <v>35.416250999999995</v>
      </c>
      <c r="M792">
        <v>8</v>
      </c>
      <c r="N792" s="1">
        <f>IF(data[[#This Row],[Conversions]]=0,0,data[[#This Row],[Spend, Dollars]]/data[[#This Row],[Conversions]])</f>
        <v>4.4270313749999994</v>
      </c>
      <c r="O792" s="13">
        <f>data[[#This Row],[Conversions]]/data[[#This Row],[Clicks]]</f>
        <v>0.35068646876260279</v>
      </c>
      <c r="P792" s="11">
        <v>215.04</v>
      </c>
      <c r="Q792" s="11">
        <f>IF(data[[#This Row],[Spend, Dollars]]=0,0,data[[#This Row],[Total conversion value, Dollars]]/data[[#This Row],[Spend, Dollars]])</f>
        <v>6.0717889084307659</v>
      </c>
      <c r="R792" s="2">
        <v>61</v>
      </c>
      <c r="S792" s="2">
        <v>0</v>
      </c>
      <c r="T792" s="2">
        <v>6</v>
      </c>
      <c r="U792" s="2">
        <f t="shared" si="12"/>
        <v>67</v>
      </c>
    </row>
    <row r="793" spans="1:21" x14ac:dyDescent="0.2">
      <c r="A793" t="s">
        <v>24</v>
      </c>
      <c r="B793" s="3">
        <v>45227</v>
      </c>
      <c r="C793" s="10" t="str">
        <f>TEXT(data[[#This Row],[Date]],"mmmm")</f>
        <v>October</v>
      </c>
      <c r="D793" t="s">
        <v>16</v>
      </c>
      <c r="E793" t="s">
        <v>13</v>
      </c>
      <c r="F793" t="s">
        <v>14</v>
      </c>
      <c r="G793" t="s">
        <v>21</v>
      </c>
      <c r="H793" s="11">
        <v>1836</v>
      </c>
      <c r="I793" s="11">
        <v>23.500800000000005</v>
      </c>
      <c r="J793" s="13">
        <f>data[[#This Row],[Clicks]]/data[[#This Row],[Impressions]]</f>
        <v>1.2800000000000002E-2</v>
      </c>
      <c r="K793" s="1">
        <v>0.45999999999999985</v>
      </c>
      <c r="L793" s="2">
        <v>10.810367999999999</v>
      </c>
      <c r="M793">
        <v>2</v>
      </c>
      <c r="N793" s="1">
        <f>IF(data[[#This Row],[Conversions]]=0,0,data[[#This Row],[Spend, Dollars]]/data[[#This Row],[Conversions]])</f>
        <v>5.4051839999999993</v>
      </c>
      <c r="O793" s="13">
        <f>data[[#This Row],[Conversions]]/data[[#This Row],[Clicks]]</f>
        <v>8.5103485838779941E-2</v>
      </c>
      <c r="P793" s="11">
        <v>232.51199999999997</v>
      </c>
      <c r="Q793" s="11">
        <f>IF(data[[#This Row],[Spend, Dollars]]=0,0,data[[#This Row],[Total conversion value, Dollars]]/data[[#This Row],[Spend, Dollars]])</f>
        <v>21.50824097755044</v>
      </c>
      <c r="R793" s="2">
        <v>59</v>
      </c>
      <c r="S793" s="2">
        <v>22</v>
      </c>
      <c r="T793" s="2">
        <v>13.5</v>
      </c>
      <c r="U793" s="2">
        <f t="shared" si="12"/>
        <v>94.5</v>
      </c>
    </row>
    <row r="794" spans="1:21" x14ac:dyDescent="0.2">
      <c r="A794" t="s">
        <v>24</v>
      </c>
      <c r="B794" s="3">
        <v>45228</v>
      </c>
      <c r="C794" s="10" t="str">
        <f>TEXT(data[[#This Row],[Date]],"mmmm")</f>
        <v>October</v>
      </c>
      <c r="D794" t="s">
        <v>16</v>
      </c>
      <c r="E794" t="s">
        <v>13</v>
      </c>
      <c r="F794" t="s">
        <v>14</v>
      </c>
      <c r="G794" t="s">
        <v>21</v>
      </c>
      <c r="H794" s="11">
        <v>1621</v>
      </c>
      <c r="I794" s="11">
        <v>29.340100000000003</v>
      </c>
      <c r="J794" s="13">
        <f>data[[#This Row],[Clicks]]/data[[#This Row],[Impressions]]</f>
        <v>1.8100000000000002E-2</v>
      </c>
      <c r="K794" s="1">
        <v>0.50600000000000001</v>
      </c>
      <c r="L794" s="2">
        <v>14.846090600000002</v>
      </c>
      <c r="M794">
        <v>2</v>
      </c>
      <c r="N794" s="1">
        <f>IF(data[[#This Row],[Conversions]]=0,0,data[[#This Row],[Spend, Dollars]]/data[[#This Row],[Conversions]])</f>
        <v>7.423045300000001</v>
      </c>
      <c r="O794" s="13">
        <f>data[[#This Row],[Conversions]]/data[[#This Row],[Clicks]]</f>
        <v>6.8166093503430447E-2</v>
      </c>
      <c r="P794" s="11">
        <v>170.68800000000002</v>
      </c>
      <c r="Q794" s="11">
        <f>IF(data[[#This Row],[Spend, Dollars]]=0,0,data[[#This Row],[Total conversion value, Dollars]]/data[[#This Row],[Spend, Dollars]])</f>
        <v>11.497168150112191</v>
      </c>
      <c r="R794" s="2">
        <v>92</v>
      </c>
      <c r="S794" s="2">
        <v>31</v>
      </c>
      <c r="T794" s="2">
        <v>7.5</v>
      </c>
      <c r="U794" s="2">
        <f t="shared" si="12"/>
        <v>130.5</v>
      </c>
    </row>
    <row r="795" spans="1:21" x14ac:dyDescent="0.2">
      <c r="A795" t="s">
        <v>24</v>
      </c>
      <c r="B795" s="3">
        <v>45229</v>
      </c>
      <c r="C795" s="10" t="str">
        <f>TEXT(data[[#This Row],[Date]],"mmmm")</f>
        <v>October</v>
      </c>
      <c r="D795" t="s">
        <v>16</v>
      </c>
      <c r="E795" t="s">
        <v>13</v>
      </c>
      <c r="F795" t="s">
        <v>14</v>
      </c>
      <c r="G795" t="s">
        <v>21</v>
      </c>
      <c r="H795" s="11">
        <v>1534</v>
      </c>
      <c r="I795" s="11">
        <v>29.606200000000008</v>
      </c>
      <c r="J795" s="13">
        <f>data[[#This Row],[Clicks]]/data[[#This Row],[Impressions]]</f>
        <v>1.9300000000000005E-2</v>
      </c>
      <c r="K795" s="1">
        <v>1.0695000000000001</v>
      </c>
      <c r="L795" s="2">
        <v>31.663830900000011</v>
      </c>
      <c r="M795">
        <v>7</v>
      </c>
      <c r="N795" s="1">
        <f>IF(data[[#This Row],[Conversions]]=0,0,data[[#This Row],[Spend, Dollars]]/data[[#This Row],[Conversions]])</f>
        <v>4.5234044142857162</v>
      </c>
      <c r="O795" s="13">
        <f>data[[#This Row],[Conversions]]/data[[#This Row],[Clicks]]</f>
        <v>0.23643696252811905</v>
      </c>
      <c r="P795" s="11">
        <v>98.112000000000009</v>
      </c>
      <c r="Q795" s="11">
        <f>IF(data[[#This Row],[Spend, Dollars]]=0,0,data[[#This Row],[Total conversion value, Dollars]]/data[[#This Row],[Spend, Dollars]])</f>
        <v>3.0985511610978183</v>
      </c>
      <c r="R795" s="2">
        <v>48</v>
      </c>
      <c r="S795" s="2">
        <v>22</v>
      </c>
      <c r="T795" s="2">
        <v>12</v>
      </c>
      <c r="U795" s="2">
        <f t="shared" si="12"/>
        <v>82</v>
      </c>
    </row>
    <row r="796" spans="1:21" x14ac:dyDescent="0.2">
      <c r="A796" t="s">
        <v>24</v>
      </c>
      <c r="B796" s="3">
        <v>45230</v>
      </c>
      <c r="C796" s="10" t="str">
        <f>TEXT(data[[#This Row],[Date]],"mmmm")</f>
        <v>October</v>
      </c>
      <c r="D796" t="s">
        <v>16</v>
      </c>
      <c r="E796" t="s">
        <v>13</v>
      </c>
      <c r="F796" t="s">
        <v>14</v>
      </c>
      <c r="G796" t="s">
        <v>21</v>
      </c>
      <c r="H796" s="11">
        <v>2206</v>
      </c>
      <c r="I796" s="11">
        <v>32.207600000000006</v>
      </c>
      <c r="J796" s="13">
        <f>data[[#This Row],[Clicks]]/data[[#This Row],[Impressions]]</f>
        <v>1.4600000000000004E-2</v>
      </c>
      <c r="K796" s="1">
        <v>1.1040000000000001</v>
      </c>
      <c r="L796" s="2">
        <v>35.55719040000001</v>
      </c>
      <c r="M796">
        <v>3</v>
      </c>
      <c r="N796" s="1">
        <f>IF(data[[#This Row],[Conversions]]=0,0,data[[#This Row],[Spend, Dollars]]/data[[#This Row],[Conversions]])</f>
        <v>11.852396800000003</v>
      </c>
      <c r="O796" s="13">
        <f>data[[#This Row],[Conversions]]/data[[#This Row],[Clicks]]</f>
        <v>9.3145717159924965E-2</v>
      </c>
      <c r="P796" s="11">
        <v>105.504</v>
      </c>
      <c r="Q796" s="11">
        <f>IF(data[[#This Row],[Spend, Dollars]]=0,0,data[[#This Row],[Total conversion value, Dollars]]/data[[#This Row],[Spend, Dollars]])</f>
        <v>2.9671635698190588</v>
      </c>
      <c r="R796" s="2">
        <v>66</v>
      </c>
      <c r="S796" s="2">
        <v>24</v>
      </c>
      <c r="T796" s="2">
        <v>16.5</v>
      </c>
      <c r="U796" s="2">
        <f t="shared" si="12"/>
        <v>106.5</v>
      </c>
    </row>
    <row r="797" spans="1:21" x14ac:dyDescent="0.2">
      <c r="A797" t="s">
        <v>24</v>
      </c>
      <c r="B797" s="3">
        <v>45231</v>
      </c>
      <c r="C797" s="10" t="str">
        <f>TEXT(data[[#This Row],[Date]],"mmmm")</f>
        <v>November</v>
      </c>
      <c r="D797" t="s">
        <v>16</v>
      </c>
      <c r="E797" t="s">
        <v>13</v>
      </c>
      <c r="F797" t="s">
        <v>14</v>
      </c>
      <c r="G797" t="s">
        <v>21</v>
      </c>
      <c r="H797" s="11">
        <v>1465</v>
      </c>
      <c r="I797" s="11">
        <v>27.834999999999994</v>
      </c>
      <c r="J797" s="13">
        <f>data[[#This Row],[Clicks]]/data[[#This Row],[Impressions]]</f>
        <v>1.8999999999999996E-2</v>
      </c>
      <c r="K797" s="1">
        <v>1.012</v>
      </c>
      <c r="L797" s="2">
        <v>28.169019999999993</v>
      </c>
      <c r="M797">
        <v>5</v>
      </c>
      <c r="N797" s="1">
        <f>IF(data[[#This Row],[Conversions]]=0,0,data[[#This Row],[Spend, Dollars]]/data[[#This Row],[Conversions]])</f>
        <v>5.6338039999999987</v>
      </c>
      <c r="O797" s="13">
        <f>data[[#This Row],[Conversions]]/data[[#This Row],[Clicks]]</f>
        <v>0.17962996227770797</v>
      </c>
      <c r="P797" s="11">
        <v>249.98399999999998</v>
      </c>
      <c r="Q797" s="11">
        <f>IF(data[[#This Row],[Spend, Dollars]]=0,0,data[[#This Row],[Total conversion value, Dollars]]/data[[#This Row],[Spend, Dollars]])</f>
        <v>8.8744301363696731</v>
      </c>
      <c r="R797" s="2">
        <v>39</v>
      </c>
      <c r="S797" s="2">
        <v>12</v>
      </c>
      <c r="T797" s="2">
        <v>13.5</v>
      </c>
      <c r="U797" s="2">
        <f t="shared" si="12"/>
        <v>64.5</v>
      </c>
    </row>
    <row r="798" spans="1:21" x14ac:dyDescent="0.2">
      <c r="A798" t="s">
        <v>24</v>
      </c>
      <c r="B798" s="3">
        <v>45232</v>
      </c>
      <c r="C798" s="10" t="str">
        <f>TEXT(data[[#This Row],[Date]],"mmmm")</f>
        <v>November</v>
      </c>
      <c r="D798" t="s">
        <v>16</v>
      </c>
      <c r="E798" t="s">
        <v>13</v>
      </c>
      <c r="F798" t="s">
        <v>14</v>
      </c>
      <c r="G798" t="s">
        <v>21</v>
      </c>
      <c r="H798" s="11">
        <v>1674</v>
      </c>
      <c r="I798" s="11">
        <v>36.493200000000002</v>
      </c>
      <c r="J798" s="13">
        <f>data[[#This Row],[Clicks]]/data[[#This Row],[Impressions]]</f>
        <v>2.18E-2</v>
      </c>
      <c r="K798" s="1">
        <v>1.3569999999999998</v>
      </c>
      <c r="L798" s="2">
        <v>49.521272399999994</v>
      </c>
      <c r="M798">
        <v>4</v>
      </c>
      <c r="N798" s="1">
        <f>IF(data[[#This Row],[Conversions]]=0,0,data[[#This Row],[Spend, Dollars]]/data[[#This Row],[Conversions]])</f>
        <v>12.380318099999998</v>
      </c>
      <c r="O798" s="13">
        <f>data[[#This Row],[Conversions]]/data[[#This Row],[Clicks]]</f>
        <v>0.1096094614887157</v>
      </c>
      <c r="P798" s="11">
        <v>149.184</v>
      </c>
      <c r="Q798" s="11">
        <f>IF(data[[#This Row],[Spend, Dollars]]=0,0,data[[#This Row],[Total conversion value, Dollars]]/data[[#This Row],[Spend, Dollars]])</f>
        <v>3.0125235635100527</v>
      </c>
      <c r="R798" s="2">
        <v>26</v>
      </c>
      <c r="S798" s="2">
        <v>15</v>
      </c>
      <c r="T798" s="2">
        <v>4.5</v>
      </c>
      <c r="U798" s="2">
        <f t="shared" si="12"/>
        <v>45.5</v>
      </c>
    </row>
    <row r="799" spans="1:21" x14ac:dyDescent="0.2">
      <c r="A799" t="s">
        <v>24</v>
      </c>
      <c r="B799" s="3">
        <v>45233</v>
      </c>
      <c r="C799" s="10" t="str">
        <f>TEXT(data[[#This Row],[Date]],"mmmm")</f>
        <v>November</v>
      </c>
      <c r="D799" t="s">
        <v>16</v>
      </c>
      <c r="E799" t="s">
        <v>13</v>
      </c>
      <c r="F799" t="s">
        <v>14</v>
      </c>
      <c r="G799" t="s">
        <v>21</v>
      </c>
      <c r="H799" s="11">
        <v>1327</v>
      </c>
      <c r="I799" s="11">
        <v>18.710700000000003</v>
      </c>
      <c r="J799" s="13">
        <f>data[[#This Row],[Clicks]]/data[[#This Row],[Impressions]]</f>
        <v>1.4100000000000001E-2</v>
      </c>
      <c r="K799" s="1">
        <v>1.2189999999999999</v>
      </c>
      <c r="L799" s="2">
        <v>22.808343300000001</v>
      </c>
      <c r="M799">
        <v>6</v>
      </c>
      <c r="N799" s="1">
        <f>IF(data[[#This Row],[Conversions]]=0,0,data[[#This Row],[Spend, Dollars]]/data[[#This Row],[Conversions]])</f>
        <v>3.8013905500000003</v>
      </c>
      <c r="O799" s="13">
        <f>data[[#This Row],[Conversions]]/data[[#This Row],[Clicks]]</f>
        <v>0.32067212878192686</v>
      </c>
      <c r="P799" s="11">
        <v>127.008</v>
      </c>
      <c r="Q799" s="11">
        <f>IF(data[[#This Row],[Spend, Dollars]]=0,0,data[[#This Row],[Total conversion value, Dollars]]/data[[#This Row],[Spend, Dollars]])</f>
        <v>5.568488615304207</v>
      </c>
      <c r="R799" s="2">
        <v>36</v>
      </c>
      <c r="S799" s="2">
        <v>11</v>
      </c>
      <c r="T799" s="2">
        <v>6</v>
      </c>
      <c r="U799" s="2">
        <f t="shared" si="12"/>
        <v>53</v>
      </c>
    </row>
    <row r="800" spans="1:21" x14ac:dyDescent="0.2">
      <c r="A800" t="s">
        <v>24</v>
      </c>
      <c r="B800" s="3">
        <v>45234</v>
      </c>
      <c r="C800" s="10" t="str">
        <f>TEXT(data[[#This Row],[Date]],"mmmm")</f>
        <v>November</v>
      </c>
      <c r="D800" t="s">
        <v>16</v>
      </c>
      <c r="E800" t="s">
        <v>13</v>
      </c>
      <c r="F800" t="s">
        <v>14</v>
      </c>
      <c r="G800" t="s">
        <v>21</v>
      </c>
      <c r="H800" s="11">
        <v>1554</v>
      </c>
      <c r="I800" s="11">
        <v>30.924600000000002</v>
      </c>
      <c r="J800" s="13">
        <f>data[[#This Row],[Clicks]]/data[[#This Row],[Impressions]]</f>
        <v>1.9900000000000001E-2</v>
      </c>
      <c r="K800" s="1">
        <v>0.51749999999999996</v>
      </c>
      <c r="L800" s="2">
        <v>16.003480499999998</v>
      </c>
      <c r="M800">
        <v>7</v>
      </c>
      <c r="N800" s="1">
        <f>IF(data[[#This Row],[Conversions]]=0,0,data[[#This Row],[Spend, Dollars]]/data[[#This Row],[Conversions]])</f>
        <v>2.2862114999999998</v>
      </c>
      <c r="O800" s="13">
        <f>data[[#This Row],[Conversions]]/data[[#This Row],[Clicks]]</f>
        <v>0.22635701027660826</v>
      </c>
      <c r="P800" s="11">
        <v>90.047999999999988</v>
      </c>
      <c r="Q800" s="11">
        <f>IF(data[[#This Row],[Spend, Dollars]]=0,0,data[[#This Row],[Total conversion value, Dollars]]/data[[#This Row],[Spend, Dollars]])</f>
        <v>5.6267760003831668</v>
      </c>
      <c r="R800" s="2">
        <v>25</v>
      </c>
      <c r="S800" s="2">
        <v>13</v>
      </c>
      <c r="T800" s="2">
        <v>13.5</v>
      </c>
      <c r="U800" s="2">
        <f t="shared" si="12"/>
        <v>51.5</v>
      </c>
    </row>
    <row r="801" spans="1:21" x14ac:dyDescent="0.2">
      <c r="A801" t="s">
        <v>24</v>
      </c>
      <c r="B801" s="3">
        <v>45235</v>
      </c>
      <c r="C801" s="10" t="str">
        <f>TEXT(data[[#This Row],[Date]],"mmmm")</f>
        <v>November</v>
      </c>
      <c r="D801" t="s">
        <v>16</v>
      </c>
      <c r="E801" t="s">
        <v>13</v>
      </c>
      <c r="F801" t="s">
        <v>14</v>
      </c>
      <c r="G801" t="s">
        <v>21</v>
      </c>
      <c r="H801" s="11">
        <v>2016</v>
      </c>
      <c r="I801" s="11">
        <v>42.940799999999996</v>
      </c>
      <c r="J801" s="13">
        <f>data[[#This Row],[Clicks]]/data[[#This Row],[Impressions]]</f>
        <v>2.1299999999999999E-2</v>
      </c>
      <c r="K801" s="1">
        <v>0.14949999999999999</v>
      </c>
      <c r="L801" s="2">
        <v>6.4196495999999987</v>
      </c>
      <c r="M801">
        <v>2</v>
      </c>
      <c r="N801" s="1">
        <f>IF(data[[#This Row],[Conversions]]=0,0,data[[#This Row],[Spend, Dollars]]/data[[#This Row],[Conversions]])</f>
        <v>3.2098247999999994</v>
      </c>
      <c r="O801" s="13">
        <f>data[[#This Row],[Conversions]]/data[[#This Row],[Clicks]]</f>
        <v>4.6575750801102919E-2</v>
      </c>
      <c r="P801" s="11">
        <v>56.64</v>
      </c>
      <c r="Q801" s="11">
        <f>IF(data[[#This Row],[Spend, Dollars]]=0,0,data[[#This Row],[Total conversion value, Dollars]]/data[[#This Row],[Spend, Dollars]])</f>
        <v>8.8229114561019042</v>
      </c>
      <c r="R801" s="2">
        <v>46</v>
      </c>
      <c r="S801" s="2">
        <v>6</v>
      </c>
      <c r="T801" s="2">
        <v>9</v>
      </c>
      <c r="U801" s="2">
        <f t="shared" si="12"/>
        <v>61</v>
      </c>
    </row>
    <row r="802" spans="1:21" x14ac:dyDescent="0.2">
      <c r="A802" t="s">
        <v>24</v>
      </c>
      <c r="B802" s="3">
        <v>45236</v>
      </c>
      <c r="C802" s="10" t="str">
        <f>TEXT(data[[#This Row],[Date]],"mmmm")</f>
        <v>November</v>
      </c>
      <c r="D802" t="s">
        <v>16</v>
      </c>
      <c r="E802" t="s">
        <v>13</v>
      </c>
      <c r="F802" t="s">
        <v>14</v>
      </c>
      <c r="G802" t="s">
        <v>21</v>
      </c>
      <c r="H802" s="11">
        <v>2060</v>
      </c>
      <c r="I802" s="11">
        <v>42.436</v>
      </c>
      <c r="J802" s="13">
        <f>data[[#This Row],[Clicks]]/data[[#This Row],[Impressions]]</f>
        <v>2.06E-2</v>
      </c>
      <c r="K802" s="1">
        <v>0.88549999999999995</v>
      </c>
      <c r="L802" s="2">
        <v>37.577078</v>
      </c>
      <c r="M802">
        <v>5</v>
      </c>
      <c r="N802" s="1">
        <f>IF(data[[#This Row],[Conversions]]=0,0,data[[#This Row],[Spend, Dollars]]/data[[#This Row],[Conversions]])</f>
        <v>7.5154155999999999</v>
      </c>
      <c r="O802" s="13">
        <f>data[[#This Row],[Conversions]]/data[[#This Row],[Clicks]]</f>
        <v>0.11782448864171929</v>
      </c>
      <c r="P802" s="11">
        <v>227.136</v>
      </c>
      <c r="Q802" s="11">
        <f>IF(data[[#This Row],[Spend, Dollars]]=0,0,data[[#This Row],[Total conversion value, Dollars]]/data[[#This Row],[Spend, Dollars]])</f>
        <v>6.0445359801525811</v>
      </c>
      <c r="R802" s="2">
        <v>35</v>
      </c>
      <c r="S802" s="2">
        <v>9</v>
      </c>
      <c r="T802" s="2">
        <v>15</v>
      </c>
      <c r="U802" s="2">
        <f t="shared" si="12"/>
        <v>59</v>
      </c>
    </row>
    <row r="803" spans="1:21" x14ac:dyDescent="0.2">
      <c r="A803" t="s">
        <v>24</v>
      </c>
      <c r="B803" s="3">
        <v>45237</v>
      </c>
      <c r="C803" s="10" t="str">
        <f>TEXT(data[[#This Row],[Date]],"mmmm")</f>
        <v>November</v>
      </c>
      <c r="D803" t="s">
        <v>16</v>
      </c>
      <c r="E803" t="s">
        <v>13</v>
      </c>
      <c r="F803" t="s">
        <v>14</v>
      </c>
      <c r="G803" t="s">
        <v>21</v>
      </c>
      <c r="H803" s="11">
        <v>1233</v>
      </c>
      <c r="I803" s="11">
        <v>26.509500000000003</v>
      </c>
      <c r="J803" s="13">
        <f>data[[#This Row],[Clicks]]/data[[#This Row],[Impressions]]</f>
        <v>2.1500000000000002E-2</v>
      </c>
      <c r="K803" s="1">
        <v>0.41399999999999998</v>
      </c>
      <c r="L803" s="2">
        <v>10.974933</v>
      </c>
      <c r="M803">
        <v>4</v>
      </c>
      <c r="N803" s="1">
        <f>IF(data[[#This Row],[Conversions]]=0,0,data[[#This Row],[Spend, Dollars]]/data[[#This Row],[Conversions]])</f>
        <v>2.74373325</v>
      </c>
      <c r="O803" s="13">
        <f>data[[#This Row],[Conversions]]/data[[#This Row],[Clicks]]</f>
        <v>0.15088930383447441</v>
      </c>
      <c r="P803" s="11">
        <v>67.2</v>
      </c>
      <c r="Q803" s="11">
        <f>IF(data[[#This Row],[Spend, Dollars]]=0,0,data[[#This Row],[Total conversion value, Dollars]]/data[[#This Row],[Spend, Dollars]])</f>
        <v>6.123044213572876</v>
      </c>
      <c r="R803" s="2">
        <v>27</v>
      </c>
      <c r="S803" s="2">
        <v>22</v>
      </c>
      <c r="T803" s="2">
        <v>9</v>
      </c>
      <c r="U803" s="2">
        <f t="shared" si="12"/>
        <v>58</v>
      </c>
    </row>
    <row r="804" spans="1:21" x14ac:dyDescent="0.2">
      <c r="A804" t="s">
        <v>24</v>
      </c>
      <c r="B804" s="3">
        <v>45238</v>
      </c>
      <c r="C804" s="10" t="str">
        <f>TEXT(data[[#This Row],[Date]],"mmmm")</f>
        <v>November</v>
      </c>
      <c r="D804" t="s">
        <v>16</v>
      </c>
      <c r="E804" t="s">
        <v>13</v>
      </c>
      <c r="F804" t="s">
        <v>14</v>
      </c>
      <c r="G804" t="s">
        <v>21</v>
      </c>
      <c r="H804" s="11">
        <v>1829</v>
      </c>
      <c r="I804" s="11">
        <v>33.836500000000008</v>
      </c>
      <c r="J804" s="13">
        <f>data[[#This Row],[Clicks]]/data[[#This Row],[Impressions]]</f>
        <v>1.8500000000000006E-2</v>
      </c>
      <c r="K804" s="1">
        <v>1.0349999999999999</v>
      </c>
      <c r="L804" s="2">
        <v>35.020777500000008</v>
      </c>
      <c r="M804">
        <v>4</v>
      </c>
      <c r="N804" s="1">
        <f>IF(data[[#This Row],[Conversions]]=0,0,data[[#This Row],[Spend, Dollars]]/data[[#This Row],[Conversions]])</f>
        <v>8.7551943750000021</v>
      </c>
      <c r="O804" s="13">
        <f>data[[#This Row],[Conversions]]/data[[#This Row],[Clicks]]</f>
        <v>0.11821553647688145</v>
      </c>
      <c r="P804" s="11">
        <v>514.75200000000007</v>
      </c>
      <c r="Q804" s="11">
        <f>IF(data[[#This Row],[Spend, Dollars]]=0,0,data[[#This Row],[Total conversion value, Dollars]]/data[[#This Row],[Spend, Dollars]])</f>
        <v>14.698474355687846</v>
      </c>
      <c r="R804" s="2">
        <v>42</v>
      </c>
      <c r="S804" s="2">
        <v>29</v>
      </c>
      <c r="T804" s="2">
        <v>13.5</v>
      </c>
      <c r="U804" s="2">
        <f t="shared" si="12"/>
        <v>84.5</v>
      </c>
    </row>
    <row r="805" spans="1:21" x14ac:dyDescent="0.2">
      <c r="A805" t="s">
        <v>24</v>
      </c>
      <c r="B805" s="3">
        <v>45239</v>
      </c>
      <c r="C805" s="10" t="str">
        <f>TEXT(data[[#This Row],[Date]],"mmmm")</f>
        <v>November</v>
      </c>
      <c r="D805" t="s">
        <v>16</v>
      </c>
      <c r="E805" t="s">
        <v>13</v>
      </c>
      <c r="F805" t="s">
        <v>14</v>
      </c>
      <c r="G805" t="s">
        <v>21</v>
      </c>
      <c r="H805" s="11">
        <v>1849</v>
      </c>
      <c r="I805" s="11">
        <v>27.365200000000002</v>
      </c>
      <c r="J805" s="13">
        <f>data[[#This Row],[Clicks]]/data[[#This Row],[Impressions]]</f>
        <v>1.4800000000000001E-2</v>
      </c>
      <c r="K805" s="1">
        <v>1.4144999999999999</v>
      </c>
      <c r="L805" s="2">
        <v>38.708075399999998</v>
      </c>
      <c r="M805">
        <v>3</v>
      </c>
      <c r="N805" s="1">
        <f>IF(data[[#This Row],[Conversions]]=0,0,data[[#This Row],[Spend, Dollars]]/data[[#This Row],[Conversions]])</f>
        <v>12.902691799999999</v>
      </c>
      <c r="O805" s="13">
        <f>data[[#This Row],[Conversions]]/data[[#This Row],[Clicks]]</f>
        <v>0.10962828702147252</v>
      </c>
      <c r="P805" s="11">
        <v>289.63199999999995</v>
      </c>
      <c r="Q805" s="11">
        <f>IF(data[[#This Row],[Spend, Dollars]]=0,0,data[[#This Row],[Total conversion value, Dollars]]/data[[#This Row],[Spend, Dollars]])</f>
        <v>7.4824696657483507</v>
      </c>
      <c r="R805" s="2">
        <v>73</v>
      </c>
      <c r="S805" s="2">
        <v>21</v>
      </c>
      <c r="T805" s="2">
        <v>7.5</v>
      </c>
      <c r="U805" s="2">
        <f t="shared" si="12"/>
        <v>101.5</v>
      </c>
    </row>
    <row r="806" spans="1:21" x14ac:dyDescent="0.2">
      <c r="A806" t="s">
        <v>24</v>
      </c>
      <c r="B806" s="3">
        <v>45240</v>
      </c>
      <c r="C806" s="10" t="str">
        <f>TEXT(data[[#This Row],[Date]],"mmmm")</f>
        <v>November</v>
      </c>
      <c r="D806" t="s">
        <v>16</v>
      </c>
      <c r="E806" t="s">
        <v>13</v>
      </c>
      <c r="F806" t="s">
        <v>14</v>
      </c>
      <c r="G806" t="s">
        <v>21</v>
      </c>
      <c r="H806" s="11">
        <v>1687</v>
      </c>
      <c r="I806" s="11">
        <v>31.209500000000006</v>
      </c>
      <c r="J806" s="13">
        <f>data[[#This Row],[Clicks]]/data[[#This Row],[Impressions]]</f>
        <v>1.8500000000000003E-2</v>
      </c>
      <c r="K806" s="1">
        <v>1.3109999999999999</v>
      </c>
      <c r="L806" s="2">
        <v>40.915654500000002</v>
      </c>
      <c r="M806">
        <v>5</v>
      </c>
      <c r="N806" s="1">
        <f>IF(data[[#This Row],[Conversions]]=0,0,data[[#This Row],[Spend, Dollars]]/data[[#This Row],[Conversions]])</f>
        <v>8.1831309000000001</v>
      </c>
      <c r="O806" s="13">
        <f>data[[#This Row],[Conversions]]/data[[#This Row],[Clicks]]</f>
        <v>0.1602076290872971</v>
      </c>
      <c r="P806" s="11">
        <v>187.488</v>
      </c>
      <c r="Q806" s="11">
        <f>IF(data[[#This Row],[Spend, Dollars]]=0,0,data[[#This Row],[Total conversion value, Dollars]]/data[[#This Row],[Spend, Dollars]])</f>
        <v>4.5823047997435795</v>
      </c>
      <c r="R806" s="2">
        <v>81</v>
      </c>
      <c r="S806" s="2">
        <v>27</v>
      </c>
      <c r="T806" s="2">
        <v>15</v>
      </c>
      <c r="U806" s="2">
        <f t="shared" si="12"/>
        <v>123</v>
      </c>
    </row>
    <row r="807" spans="1:21" x14ac:dyDescent="0.2">
      <c r="A807" t="s">
        <v>24</v>
      </c>
      <c r="B807" s="3">
        <v>45241</v>
      </c>
      <c r="C807" s="10" t="str">
        <f>TEXT(data[[#This Row],[Date]],"mmmm")</f>
        <v>November</v>
      </c>
      <c r="D807" t="s">
        <v>16</v>
      </c>
      <c r="E807" t="s">
        <v>13</v>
      </c>
      <c r="F807" t="s">
        <v>14</v>
      </c>
      <c r="G807" t="s">
        <v>21</v>
      </c>
      <c r="H807" s="11">
        <v>1597</v>
      </c>
      <c r="I807" s="11">
        <v>21.5595</v>
      </c>
      <c r="J807" s="13">
        <f>data[[#This Row],[Clicks]]/data[[#This Row],[Impressions]]</f>
        <v>1.35E-2</v>
      </c>
      <c r="K807" s="1">
        <v>0.51749999999999996</v>
      </c>
      <c r="L807" s="2">
        <v>11.157041249999999</v>
      </c>
      <c r="M807">
        <v>6</v>
      </c>
      <c r="N807" s="1">
        <f>IF(data[[#This Row],[Conversions]]=0,0,data[[#This Row],[Spend, Dollars]]/data[[#This Row],[Conversions]])</f>
        <v>1.8595068749999999</v>
      </c>
      <c r="O807" s="13">
        <f>data[[#This Row],[Conversions]]/data[[#This Row],[Clicks]]</f>
        <v>0.27829958950810546</v>
      </c>
      <c r="P807" s="11">
        <v>405.21600000000001</v>
      </c>
      <c r="Q807" s="11">
        <f>IF(data[[#This Row],[Spend, Dollars]]=0,0,data[[#This Row],[Total conversion value, Dollars]]/data[[#This Row],[Spend, Dollars]])</f>
        <v>36.319306429023023</v>
      </c>
      <c r="R807" s="2">
        <v>32</v>
      </c>
      <c r="S807" s="2">
        <v>8</v>
      </c>
      <c r="T807" s="2">
        <v>12</v>
      </c>
      <c r="U807" s="2">
        <f t="shared" si="12"/>
        <v>52</v>
      </c>
    </row>
    <row r="808" spans="1:21" x14ac:dyDescent="0.2">
      <c r="A808" t="s">
        <v>24</v>
      </c>
      <c r="B808" s="3">
        <v>45242</v>
      </c>
      <c r="C808" s="10" t="str">
        <f>TEXT(data[[#This Row],[Date]],"mmmm")</f>
        <v>November</v>
      </c>
      <c r="D808" t="s">
        <v>16</v>
      </c>
      <c r="E808" t="s">
        <v>13</v>
      </c>
      <c r="F808" t="s">
        <v>14</v>
      </c>
      <c r="G808" t="s">
        <v>21</v>
      </c>
      <c r="H808" s="11">
        <v>2167</v>
      </c>
      <c r="I808" s="11">
        <v>43.773400000000002</v>
      </c>
      <c r="J808" s="13">
        <f>data[[#This Row],[Clicks]]/data[[#This Row],[Impressions]]</f>
        <v>2.0200000000000003E-2</v>
      </c>
      <c r="K808" s="1">
        <v>0.35649999999999998</v>
      </c>
      <c r="L808" s="2">
        <v>15.605217100000001</v>
      </c>
      <c r="M808">
        <v>2</v>
      </c>
      <c r="N808" s="1">
        <f>IF(data[[#This Row],[Conversions]]=0,0,data[[#This Row],[Spend, Dollars]]/data[[#This Row],[Conversions]])</f>
        <v>7.8026085500000004</v>
      </c>
      <c r="O808" s="13">
        <f>data[[#This Row],[Conversions]]/data[[#This Row],[Clicks]]</f>
        <v>4.5689848172634523E-2</v>
      </c>
      <c r="P808" s="11">
        <v>88.703999999999994</v>
      </c>
      <c r="Q808" s="11">
        <f>IF(data[[#This Row],[Spend, Dollars]]=0,0,data[[#This Row],[Total conversion value, Dollars]]/data[[#This Row],[Spend, Dollars]])</f>
        <v>5.6842528643834109</v>
      </c>
      <c r="R808" s="2">
        <v>51</v>
      </c>
      <c r="S808" s="2">
        <v>17</v>
      </c>
      <c r="T808" s="2">
        <v>16.5</v>
      </c>
      <c r="U808" s="2">
        <f t="shared" si="12"/>
        <v>84.5</v>
      </c>
    </row>
    <row r="809" spans="1:21" x14ac:dyDescent="0.2">
      <c r="A809" t="s">
        <v>24</v>
      </c>
      <c r="B809" s="3">
        <v>45243</v>
      </c>
      <c r="C809" s="10" t="str">
        <f>TEXT(data[[#This Row],[Date]],"mmmm")</f>
        <v>November</v>
      </c>
      <c r="D809" t="s">
        <v>16</v>
      </c>
      <c r="E809" t="s">
        <v>13</v>
      </c>
      <c r="F809" t="s">
        <v>14</v>
      </c>
      <c r="G809" t="s">
        <v>21</v>
      </c>
      <c r="H809" s="11">
        <v>1777</v>
      </c>
      <c r="I809" s="11">
        <v>34.296099999999996</v>
      </c>
      <c r="J809" s="13">
        <f>data[[#This Row],[Clicks]]/data[[#This Row],[Impressions]]</f>
        <v>1.9299999999999998E-2</v>
      </c>
      <c r="K809" s="1">
        <v>0.69000000000000006</v>
      </c>
      <c r="L809" s="2">
        <v>23.664308999999999</v>
      </c>
      <c r="M809">
        <v>8</v>
      </c>
      <c r="N809" s="1">
        <f>IF(data[[#This Row],[Conversions]]=0,0,data[[#This Row],[Spend, Dollars]]/data[[#This Row],[Conversions]])</f>
        <v>2.9580386249999999</v>
      </c>
      <c r="O809" s="13">
        <f>data[[#This Row],[Conversions]]/data[[#This Row],[Clicks]]</f>
        <v>0.23326267418161251</v>
      </c>
      <c r="P809" s="11">
        <v>163.29599999999996</v>
      </c>
      <c r="Q809" s="11">
        <f>IF(data[[#This Row],[Spend, Dollars]]=0,0,data[[#This Row],[Total conversion value, Dollars]]/data[[#This Row],[Spend, Dollars]])</f>
        <v>6.900518413616048</v>
      </c>
      <c r="R809" s="2">
        <v>78</v>
      </c>
      <c r="S809" s="2">
        <v>15</v>
      </c>
      <c r="T809" s="2">
        <v>12</v>
      </c>
      <c r="U809" s="2">
        <f t="shared" si="12"/>
        <v>105</v>
      </c>
    </row>
    <row r="810" spans="1:21" x14ac:dyDescent="0.2">
      <c r="A810" t="s">
        <v>24</v>
      </c>
      <c r="B810" s="3">
        <v>45244</v>
      </c>
      <c r="C810" s="10" t="str">
        <f>TEXT(data[[#This Row],[Date]],"mmmm")</f>
        <v>November</v>
      </c>
      <c r="D810" t="s">
        <v>16</v>
      </c>
      <c r="E810" t="s">
        <v>13</v>
      </c>
      <c r="F810" t="s">
        <v>14</v>
      </c>
      <c r="G810" t="s">
        <v>21</v>
      </c>
      <c r="H810" s="11">
        <v>1353</v>
      </c>
      <c r="I810" s="11">
        <v>26.248200000000001</v>
      </c>
      <c r="J810" s="13">
        <f>data[[#This Row],[Clicks]]/data[[#This Row],[Impressions]]</f>
        <v>1.9400000000000001E-2</v>
      </c>
      <c r="K810" s="1">
        <v>1.4834999999999998</v>
      </c>
      <c r="L810" s="2">
        <v>38.939204699999998</v>
      </c>
      <c r="M810">
        <v>6</v>
      </c>
      <c r="N810" s="1">
        <f>IF(data[[#This Row],[Conversions]]=0,0,data[[#This Row],[Spend, Dollars]]/data[[#This Row],[Conversions]])</f>
        <v>6.4898674499999993</v>
      </c>
      <c r="O810" s="13">
        <f>data[[#This Row],[Conversions]]/data[[#This Row],[Clicks]]</f>
        <v>0.2285871031156422</v>
      </c>
      <c r="P810" s="11">
        <v>262.75200000000001</v>
      </c>
      <c r="Q810" s="11">
        <f>IF(data[[#This Row],[Spend, Dollars]]=0,0,data[[#This Row],[Total conversion value, Dollars]]/data[[#This Row],[Spend, Dollars]])</f>
        <v>6.7477495245299659</v>
      </c>
      <c r="R810" s="2">
        <v>54</v>
      </c>
      <c r="S810" s="2">
        <v>23</v>
      </c>
      <c r="T810" s="2">
        <v>1.5</v>
      </c>
      <c r="U810" s="2">
        <f t="shared" si="12"/>
        <v>78.5</v>
      </c>
    </row>
    <row r="811" spans="1:21" x14ac:dyDescent="0.2">
      <c r="A811" t="s">
        <v>24</v>
      </c>
      <c r="B811" s="3">
        <v>45245</v>
      </c>
      <c r="C811" s="10" t="str">
        <f>TEXT(data[[#This Row],[Date]],"mmmm")</f>
        <v>November</v>
      </c>
      <c r="D811" t="s">
        <v>16</v>
      </c>
      <c r="E811" t="s">
        <v>13</v>
      </c>
      <c r="F811" t="s">
        <v>14</v>
      </c>
      <c r="G811" t="s">
        <v>21</v>
      </c>
      <c r="H811" s="11">
        <v>2080</v>
      </c>
      <c r="I811" s="11">
        <v>33.071999999999996</v>
      </c>
      <c r="J811" s="13">
        <f>data[[#This Row],[Clicks]]/data[[#This Row],[Impressions]]</f>
        <v>1.5899999999999997E-2</v>
      </c>
      <c r="K811" s="1">
        <v>0.42549999999999988</v>
      </c>
      <c r="L811" s="2">
        <v>14.072135999999993</v>
      </c>
      <c r="M811">
        <v>8</v>
      </c>
      <c r="N811" s="1">
        <f>IF(data[[#This Row],[Conversions]]=0,0,data[[#This Row],[Spend, Dollars]]/data[[#This Row],[Conversions]])</f>
        <v>1.7590169999999992</v>
      </c>
      <c r="O811" s="13">
        <f>data[[#This Row],[Conversions]]/data[[#This Row],[Clicks]]</f>
        <v>0.2418964683115627</v>
      </c>
      <c r="P811" s="11">
        <v>122.30399999999997</v>
      </c>
      <c r="Q811" s="11">
        <f>IF(data[[#This Row],[Spend, Dollars]]=0,0,data[[#This Row],[Total conversion value, Dollars]]/data[[#This Row],[Spend, Dollars]])</f>
        <v>8.6912178790767829</v>
      </c>
      <c r="R811" s="2">
        <v>89</v>
      </c>
      <c r="S811" s="2">
        <v>29</v>
      </c>
      <c r="T811" s="2">
        <v>15</v>
      </c>
      <c r="U811" s="2">
        <f t="shared" si="12"/>
        <v>133</v>
      </c>
    </row>
    <row r="812" spans="1:21" x14ac:dyDescent="0.2">
      <c r="A812" t="s">
        <v>24</v>
      </c>
      <c r="B812" s="3">
        <v>45246</v>
      </c>
      <c r="C812" s="10" t="str">
        <f>TEXT(data[[#This Row],[Date]],"mmmm")</f>
        <v>November</v>
      </c>
      <c r="D812" t="s">
        <v>16</v>
      </c>
      <c r="E812" t="s">
        <v>13</v>
      </c>
      <c r="F812" t="s">
        <v>14</v>
      </c>
      <c r="G812" t="s">
        <v>21</v>
      </c>
      <c r="H812" s="11">
        <v>2098</v>
      </c>
      <c r="I812" s="11">
        <v>33.358200000000004</v>
      </c>
      <c r="J812" s="13">
        <f>data[[#This Row],[Clicks]]/data[[#This Row],[Impressions]]</f>
        <v>1.5900000000000001E-2</v>
      </c>
      <c r="K812" s="1">
        <v>1.4375</v>
      </c>
      <c r="L812" s="2">
        <v>47.952412500000008</v>
      </c>
      <c r="M812">
        <v>3</v>
      </c>
      <c r="N812" s="1">
        <f>IF(data[[#This Row],[Conversions]]=0,0,data[[#This Row],[Spend, Dollars]]/data[[#This Row],[Conversions]])</f>
        <v>15.984137500000003</v>
      </c>
      <c r="O812" s="13">
        <f>data[[#This Row],[Conversions]]/data[[#This Row],[Clicks]]</f>
        <v>8.9932910049103365E-2</v>
      </c>
      <c r="P812" s="11">
        <v>483.84</v>
      </c>
      <c r="Q812" s="11">
        <f>IF(data[[#This Row],[Spend, Dollars]]=0,0,data[[#This Row],[Total conversion value, Dollars]]/data[[#This Row],[Spend, Dollars]])</f>
        <v>10.09000329232653</v>
      </c>
      <c r="R812" s="2">
        <v>36</v>
      </c>
      <c r="S812" s="2">
        <v>29</v>
      </c>
      <c r="T812" s="2">
        <v>13.5</v>
      </c>
      <c r="U812" s="2">
        <f t="shared" si="12"/>
        <v>78.5</v>
      </c>
    </row>
    <row r="813" spans="1:21" x14ac:dyDescent="0.2">
      <c r="A813" t="s">
        <v>24</v>
      </c>
      <c r="B813" s="3">
        <v>45247</v>
      </c>
      <c r="C813" s="10" t="str">
        <f>TEXT(data[[#This Row],[Date]],"mmmm")</f>
        <v>November</v>
      </c>
      <c r="D813" t="s">
        <v>16</v>
      </c>
      <c r="E813" t="s">
        <v>13</v>
      </c>
      <c r="F813" t="s">
        <v>14</v>
      </c>
      <c r="G813" t="s">
        <v>21</v>
      </c>
      <c r="H813" s="11">
        <v>1693</v>
      </c>
      <c r="I813" s="11">
        <v>30.135400000000004</v>
      </c>
      <c r="J813" s="13">
        <f>data[[#This Row],[Clicks]]/data[[#This Row],[Impressions]]</f>
        <v>1.7800000000000003E-2</v>
      </c>
      <c r="K813" s="1">
        <v>0.88549999999999995</v>
      </c>
      <c r="L813" s="2">
        <v>26.684896700000003</v>
      </c>
      <c r="M813">
        <v>2</v>
      </c>
      <c r="N813" s="1">
        <f>IF(data[[#This Row],[Conversions]]=0,0,data[[#This Row],[Spend, Dollars]]/data[[#This Row],[Conversions]])</f>
        <v>13.342448350000002</v>
      </c>
      <c r="O813" s="13">
        <f>data[[#This Row],[Conversions]]/data[[#This Row],[Clicks]]</f>
        <v>6.636712968800812E-2</v>
      </c>
      <c r="P813" s="11">
        <v>55.103999999999999</v>
      </c>
      <c r="Q813" s="11">
        <f>IF(data[[#This Row],[Spend, Dollars]]=0,0,data[[#This Row],[Total conversion value, Dollars]]/data[[#This Row],[Spend, Dollars]])</f>
        <v>2.0649883197786556</v>
      </c>
      <c r="R813" s="2">
        <v>44</v>
      </c>
      <c r="S813" s="2">
        <v>6</v>
      </c>
      <c r="T813" s="2">
        <v>6</v>
      </c>
      <c r="U813" s="2">
        <f t="shared" si="12"/>
        <v>56</v>
      </c>
    </row>
    <row r="814" spans="1:21" x14ac:dyDescent="0.2">
      <c r="A814" t="s">
        <v>24</v>
      </c>
      <c r="B814" s="3">
        <v>45248</v>
      </c>
      <c r="C814" s="10" t="str">
        <f>TEXT(data[[#This Row],[Date]],"mmmm")</f>
        <v>November</v>
      </c>
      <c r="D814" t="s">
        <v>16</v>
      </c>
      <c r="E814" t="s">
        <v>13</v>
      </c>
      <c r="F814" t="s">
        <v>14</v>
      </c>
      <c r="G814" t="s">
        <v>21</v>
      </c>
      <c r="H814" s="11">
        <v>2060</v>
      </c>
      <c r="I814" s="11">
        <v>30.282000000000004</v>
      </c>
      <c r="J814" s="13">
        <f>data[[#This Row],[Clicks]]/data[[#This Row],[Impressions]]</f>
        <v>1.4700000000000001E-2</v>
      </c>
      <c r="K814" s="1">
        <v>1.1385000000000001</v>
      </c>
      <c r="L814" s="2">
        <v>34.476057000000004</v>
      </c>
      <c r="M814">
        <v>7</v>
      </c>
      <c r="N814" s="1">
        <f>IF(data[[#This Row],[Conversions]]=0,0,data[[#This Row],[Spend, Dollars]]/data[[#This Row],[Conversions]])</f>
        <v>4.9251510000000005</v>
      </c>
      <c r="O814" s="13">
        <f>data[[#This Row],[Conversions]]/data[[#This Row],[Clicks]]</f>
        <v>0.23116042533518258</v>
      </c>
      <c r="P814" s="11">
        <v>369.59999999999997</v>
      </c>
      <c r="Q814" s="11">
        <f>IF(data[[#This Row],[Spend, Dollars]]=0,0,data[[#This Row],[Total conversion value, Dollars]]/data[[#This Row],[Spend, Dollars]])</f>
        <v>10.720483493805569</v>
      </c>
      <c r="R814" s="2">
        <v>38</v>
      </c>
      <c r="S814" s="2">
        <v>7</v>
      </c>
      <c r="T814" s="2">
        <v>10.5</v>
      </c>
      <c r="U814" s="2">
        <f t="shared" si="12"/>
        <v>55.5</v>
      </c>
    </row>
    <row r="815" spans="1:21" x14ac:dyDescent="0.2">
      <c r="A815" t="s">
        <v>24</v>
      </c>
      <c r="B815" s="3">
        <v>45249</v>
      </c>
      <c r="C815" s="10" t="str">
        <f>TEXT(data[[#This Row],[Date]],"mmmm")</f>
        <v>November</v>
      </c>
      <c r="D815" t="s">
        <v>16</v>
      </c>
      <c r="E815" t="s">
        <v>13</v>
      </c>
      <c r="F815" t="s">
        <v>14</v>
      </c>
      <c r="G815" t="s">
        <v>21</v>
      </c>
      <c r="H815" s="11">
        <v>1684</v>
      </c>
      <c r="I815" s="11">
        <v>32.164400000000001</v>
      </c>
      <c r="J815" s="13">
        <f>data[[#This Row],[Clicks]]/data[[#This Row],[Impressions]]</f>
        <v>1.9099999999999999E-2</v>
      </c>
      <c r="K815" s="1">
        <v>1.2189999999999999</v>
      </c>
      <c r="L815" s="2">
        <v>39.208403599999997</v>
      </c>
      <c r="M815">
        <v>3</v>
      </c>
      <c r="N815" s="1">
        <f>IF(data[[#This Row],[Conversions]]=0,0,data[[#This Row],[Spend, Dollars]]/data[[#This Row],[Conversions]])</f>
        <v>13.069467866666665</v>
      </c>
      <c r="O815" s="13">
        <f>data[[#This Row],[Conversions]]/data[[#This Row],[Clicks]]</f>
        <v>9.3270821156309455E-2</v>
      </c>
      <c r="P815" s="11">
        <v>163.29599999999996</v>
      </c>
      <c r="Q815" s="11">
        <f>IF(data[[#This Row],[Spend, Dollars]]=0,0,data[[#This Row],[Total conversion value, Dollars]]/data[[#This Row],[Spend, Dollars]])</f>
        <v>4.1648214414932205</v>
      </c>
      <c r="R815" s="2">
        <v>69</v>
      </c>
      <c r="S815" s="2">
        <v>26</v>
      </c>
      <c r="T815" s="2">
        <v>10.5</v>
      </c>
      <c r="U815" s="2">
        <f t="shared" si="12"/>
        <v>105.5</v>
      </c>
    </row>
    <row r="816" spans="1:21" x14ac:dyDescent="0.2">
      <c r="A816" t="s">
        <v>24</v>
      </c>
      <c r="B816" s="3">
        <v>45250</v>
      </c>
      <c r="C816" s="10" t="str">
        <f>TEXT(data[[#This Row],[Date]],"mmmm")</f>
        <v>November</v>
      </c>
      <c r="D816" t="s">
        <v>16</v>
      </c>
      <c r="E816" t="s">
        <v>13</v>
      </c>
      <c r="F816" t="s">
        <v>14</v>
      </c>
      <c r="G816" t="s">
        <v>21</v>
      </c>
      <c r="H816" s="11">
        <v>1154</v>
      </c>
      <c r="I816" s="11">
        <v>14.194200000000002</v>
      </c>
      <c r="J816" s="13">
        <f>data[[#This Row],[Clicks]]/data[[#This Row],[Impressions]]</f>
        <v>1.2300000000000002E-2</v>
      </c>
      <c r="K816" s="1">
        <v>1.3915</v>
      </c>
      <c r="L816" s="2">
        <v>19.751229300000002</v>
      </c>
      <c r="M816">
        <v>8</v>
      </c>
      <c r="N816" s="1">
        <f>IF(data[[#This Row],[Conversions]]=0,0,data[[#This Row],[Spend, Dollars]]/data[[#This Row],[Conversions]])</f>
        <v>2.4689036625000003</v>
      </c>
      <c r="O816" s="13">
        <f>data[[#This Row],[Conversions]]/data[[#This Row],[Clicks]]</f>
        <v>0.56361048879119635</v>
      </c>
      <c r="P816" s="11">
        <v>149.184</v>
      </c>
      <c r="Q816" s="11">
        <f>IF(data[[#This Row],[Spend, Dollars]]=0,0,data[[#This Row],[Total conversion value, Dollars]]/data[[#This Row],[Spend, Dollars]])</f>
        <v>7.5531501221546744</v>
      </c>
      <c r="R816" s="2">
        <v>56</v>
      </c>
      <c r="S816" s="2">
        <v>3</v>
      </c>
      <c r="T816" s="2">
        <v>13.5</v>
      </c>
      <c r="U816" s="2">
        <f t="shared" si="12"/>
        <v>72.5</v>
      </c>
    </row>
    <row r="817" spans="1:21" x14ac:dyDescent="0.2">
      <c r="A817" t="s">
        <v>24</v>
      </c>
      <c r="B817" s="3">
        <v>45251</v>
      </c>
      <c r="C817" s="10" t="str">
        <f>TEXT(data[[#This Row],[Date]],"mmmm")</f>
        <v>November</v>
      </c>
      <c r="D817" t="s">
        <v>16</v>
      </c>
      <c r="E817" t="s">
        <v>13</v>
      </c>
      <c r="F817" t="s">
        <v>14</v>
      </c>
      <c r="G817" t="s">
        <v>21</v>
      </c>
      <c r="H817" s="11">
        <v>1981</v>
      </c>
      <c r="I817" s="11">
        <v>39.619999999999997</v>
      </c>
      <c r="J817" s="13">
        <f>data[[#This Row],[Clicks]]/data[[#This Row],[Impressions]]</f>
        <v>0.02</v>
      </c>
      <c r="K817" s="1">
        <v>1.3225</v>
      </c>
      <c r="L817" s="2">
        <v>52.397449999999999</v>
      </c>
      <c r="M817">
        <v>3</v>
      </c>
      <c r="N817" s="1">
        <f>IF(data[[#This Row],[Conversions]]=0,0,data[[#This Row],[Spend, Dollars]]/data[[#This Row],[Conversions]])</f>
        <v>17.465816666666665</v>
      </c>
      <c r="O817" s="13">
        <f>data[[#This Row],[Conversions]]/data[[#This Row],[Clicks]]</f>
        <v>7.5719333669863706E-2</v>
      </c>
      <c r="P817" s="11">
        <v>215.71199999999999</v>
      </c>
      <c r="Q817" s="11">
        <f>IF(data[[#This Row],[Spend, Dollars]]=0,0,data[[#This Row],[Total conversion value, Dollars]]/data[[#This Row],[Spend, Dollars]])</f>
        <v>4.1168415638547291</v>
      </c>
      <c r="R817" s="2">
        <v>38</v>
      </c>
      <c r="S817" s="2">
        <v>13</v>
      </c>
      <c r="T817" s="2">
        <v>12</v>
      </c>
      <c r="U817" s="2">
        <f t="shared" si="12"/>
        <v>63</v>
      </c>
    </row>
    <row r="818" spans="1:21" x14ac:dyDescent="0.2">
      <c r="A818" t="s">
        <v>24</v>
      </c>
      <c r="B818" s="3">
        <v>45252</v>
      </c>
      <c r="C818" s="10" t="str">
        <f>TEXT(data[[#This Row],[Date]],"mmmm")</f>
        <v>November</v>
      </c>
      <c r="D818" t="s">
        <v>16</v>
      </c>
      <c r="E818" t="s">
        <v>13</v>
      </c>
      <c r="F818" t="s">
        <v>14</v>
      </c>
      <c r="G818" t="s">
        <v>21</v>
      </c>
      <c r="H818" s="11">
        <v>1312</v>
      </c>
      <c r="I818" s="11">
        <v>18.105599999999999</v>
      </c>
      <c r="J818" s="13">
        <f>data[[#This Row],[Clicks]]/data[[#This Row],[Impressions]]</f>
        <v>1.38E-2</v>
      </c>
      <c r="K818" s="1">
        <v>1.403</v>
      </c>
      <c r="L818" s="2">
        <v>25.4021568</v>
      </c>
      <c r="M818">
        <v>5</v>
      </c>
      <c r="N818" s="1">
        <f>IF(data[[#This Row],[Conversions]]=0,0,data[[#This Row],[Spend, Dollars]]/data[[#This Row],[Conversions]])</f>
        <v>5.0804313600000004</v>
      </c>
      <c r="O818" s="13">
        <f>data[[#This Row],[Conversions]]/data[[#This Row],[Clicks]]</f>
        <v>0.27615765288087663</v>
      </c>
      <c r="P818" s="11">
        <v>204.28800000000001</v>
      </c>
      <c r="Q818" s="11">
        <f>IF(data[[#This Row],[Spend, Dollars]]=0,0,data[[#This Row],[Total conversion value, Dollars]]/data[[#This Row],[Spend, Dollars]])</f>
        <v>8.0421517593340734</v>
      </c>
      <c r="R818" s="2">
        <v>49</v>
      </c>
      <c r="S818" s="2">
        <v>8</v>
      </c>
      <c r="T818" s="2">
        <v>13.5</v>
      </c>
      <c r="U818" s="2">
        <f t="shared" si="12"/>
        <v>70.5</v>
      </c>
    </row>
    <row r="819" spans="1:21" x14ac:dyDescent="0.2">
      <c r="A819" t="s">
        <v>24</v>
      </c>
      <c r="B819" s="3">
        <v>45253</v>
      </c>
      <c r="C819" s="10" t="str">
        <f>TEXT(data[[#This Row],[Date]],"mmmm")</f>
        <v>November</v>
      </c>
      <c r="D819" t="s">
        <v>16</v>
      </c>
      <c r="E819" t="s">
        <v>13</v>
      </c>
      <c r="F819" t="s">
        <v>14</v>
      </c>
      <c r="G819" t="s">
        <v>21</v>
      </c>
      <c r="H819" s="11">
        <v>2234</v>
      </c>
      <c r="I819" s="11">
        <v>38.871600000000001</v>
      </c>
      <c r="J819" s="13">
        <f>data[[#This Row],[Clicks]]/data[[#This Row],[Impressions]]</f>
        <v>1.7399999999999999E-2</v>
      </c>
      <c r="K819" s="1">
        <v>1.3224999999999998</v>
      </c>
      <c r="L819" s="2">
        <v>51.407690999999993</v>
      </c>
      <c r="M819">
        <v>4</v>
      </c>
      <c r="N819" s="1">
        <f>IF(data[[#This Row],[Conversions]]=0,0,data[[#This Row],[Spend, Dollars]]/data[[#This Row],[Conversions]])</f>
        <v>12.851922749999998</v>
      </c>
      <c r="O819" s="13">
        <f>data[[#This Row],[Conversions]]/data[[#This Row],[Clicks]]</f>
        <v>0.10290289054219533</v>
      </c>
      <c r="P819" s="11">
        <v>174.72</v>
      </c>
      <c r="Q819" s="11">
        <f>IF(data[[#This Row],[Spend, Dollars]]=0,0,data[[#This Row],[Total conversion value, Dollars]]/data[[#This Row],[Spend, Dollars]])</f>
        <v>3.3987132392310717</v>
      </c>
      <c r="R819" s="2">
        <v>65</v>
      </c>
      <c r="S819" s="2">
        <v>17</v>
      </c>
      <c r="T819" s="2">
        <v>10.5</v>
      </c>
      <c r="U819" s="2">
        <f t="shared" si="12"/>
        <v>92.5</v>
      </c>
    </row>
    <row r="820" spans="1:21" x14ac:dyDescent="0.2">
      <c r="A820" t="s">
        <v>24</v>
      </c>
      <c r="B820" s="3">
        <v>45254</v>
      </c>
      <c r="C820" s="10" t="str">
        <f>TEXT(data[[#This Row],[Date]],"mmmm")</f>
        <v>November</v>
      </c>
      <c r="D820" t="s">
        <v>16</v>
      </c>
      <c r="E820" t="s">
        <v>13</v>
      </c>
      <c r="F820" t="s">
        <v>14</v>
      </c>
      <c r="G820" t="s">
        <v>21</v>
      </c>
      <c r="H820" s="11">
        <v>2121</v>
      </c>
      <c r="I820" s="11">
        <v>34.784399999999998</v>
      </c>
      <c r="J820" s="13">
        <f>data[[#This Row],[Clicks]]/data[[#This Row],[Impressions]]</f>
        <v>1.6399999999999998E-2</v>
      </c>
      <c r="K820" s="1">
        <v>1.5525</v>
      </c>
      <c r="L820" s="2">
        <v>54.002780999999999</v>
      </c>
      <c r="M820">
        <v>5</v>
      </c>
      <c r="N820" s="1">
        <f>IF(data[[#This Row],[Conversions]]=0,0,data[[#This Row],[Spend, Dollars]]/data[[#This Row],[Conversions]])</f>
        <v>10.800556199999999</v>
      </c>
      <c r="O820" s="13">
        <f>data[[#This Row],[Conversions]]/data[[#This Row],[Clicks]]</f>
        <v>0.14374259725624131</v>
      </c>
      <c r="P820" s="11">
        <v>463.67999999999995</v>
      </c>
      <c r="Q820" s="11">
        <f>IF(data[[#This Row],[Spend, Dollars]]=0,0,data[[#This Row],[Total conversion value, Dollars]]/data[[#This Row],[Spend, Dollars]])</f>
        <v>8.5862244761061461</v>
      </c>
      <c r="R820" s="2">
        <v>46</v>
      </c>
      <c r="S820" s="2">
        <v>25</v>
      </c>
      <c r="T820" s="2">
        <v>7.5</v>
      </c>
      <c r="U820" s="2">
        <f t="shared" si="12"/>
        <v>78.5</v>
      </c>
    </row>
    <row r="821" spans="1:21" x14ac:dyDescent="0.2">
      <c r="A821" t="s">
        <v>24</v>
      </c>
      <c r="B821" s="3">
        <v>45255</v>
      </c>
      <c r="C821" s="10" t="str">
        <f>TEXT(data[[#This Row],[Date]],"mmmm")</f>
        <v>November</v>
      </c>
      <c r="D821" t="s">
        <v>16</v>
      </c>
      <c r="E821" t="s">
        <v>13</v>
      </c>
      <c r="F821" t="s">
        <v>14</v>
      </c>
      <c r="G821" t="s">
        <v>21</v>
      </c>
      <c r="H821" s="11">
        <v>1384</v>
      </c>
      <c r="I821" s="11">
        <v>26.572800000000001</v>
      </c>
      <c r="J821" s="13">
        <f>data[[#This Row],[Clicks]]/data[[#This Row],[Impressions]]</f>
        <v>1.9200000000000002E-2</v>
      </c>
      <c r="K821" s="1">
        <v>1.472</v>
      </c>
      <c r="L821" s="2">
        <v>39.1151616</v>
      </c>
      <c r="M821">
        <v>7</v>
      </c>
      <c r="N821" s="1">
        <f>IF(data[[#This Row],[Conversions]]=0,0,data[[#This Row],[Spend, Dollars]]/data[[#This Row],[Conversions]])</f>
        <v>5.5878802285714286</v>
      </c>
      <c r="O821" s="13">
        <f>data[[#This Row],[Conversions]]/data[[#This Row],[Clicks]]</f>
        <v>0.26342726396917149</v>
      </c>
      <c r="P821" s="11">
        <v>137.08799999999999</v>
      </c>
      <c r="Q821" s="11">
        <f>IF(data[[#This Row],[Spend, Dollars]]=0,0,data[[#This Row],[Total conversion value, Dollars]]/data[[#This Row],[Spend, Dollars]])</f>
        <v>3.5047279467202812</v>
      </c>
      <c r="R821" s="2">
        <v>46</v>
      </c>
      <c r="S821" s="2">
        <v>28</v>
      </c>
      <c r="T821" s="2">
        <v>9</v>
      </c>
      <c r="U821" s="2">
        <f t="shared" si="12"/>
        <v>83</v>
      </c>
    </row>
    <row r="822" spans="1:21" x14ac:dyDescent="0.2">
      <c r="A822" t="s">
        <v>24</v>
      </c>
      <c r="B822" s="3">
        <v>45256</v>
      </c>
      <c r="C822" s="10" t="str">
        <f>TEXT(data[[#This Row],[Date]],"mmmm")</f>
        <v>November</v>
      </c>
      <c r="D822" t="s">
        <v>16</v>
      </c>
      <c r="E822" t="s">
        <v>13</v>
      </c>
      <c r="F822" t="s">
        <v>14</v>
      </c>
      <c r="G822" t="s">
        <v>21</v>
      </c>
      <c r="H822" s="11">
        <v>1966</v>
      </c>
      <c r="I822" s="11">
        <v>31.8492</v>
      </c>
      <c r="J822" s="13">
        <f>data[[#This Row],[Clicks]]/data[[#This Row],[Impressions]]</f>
        <v>1.6199999999999999E-2</v>
      </c>
      <c r="K822" s="1">
        <v>1.357</v>
      </c>
      <c r="L822" s="2">
        <v>43.219364399999996</v>
      </c>
      <c r="M822">
        <v>6</v>
      </c>
      <c r="N822" s="1">
        <f>IF(data[[#This Row],[Conversions]]=0,0,data[[#This Row],[Spend, Dollars]]/data[[#This Row],[Conversions]])</f>
        <v>7.2032273999999994</v>
      </c>
      <c r="O822" s="13">
        <f>data[[#This Row],[Conversions]]/data[[#This Row],[Clicks]]</f>
        <v>0.18838777740100224</v>
      </c>
      <c r="P822" s="11">
        <v>122.976</v>
      </c>
      <c r="Q822" s="11">
        <f>IF(data[[#This Row],[Spend, Dollars]]=0,0,data[[#This Row],[Total conversion value, Dollars]]/data[[#This Row],[Spend, Dollars]])</f>
        <v>2.8453912200522784</v>
      </c>
      <c r="R822" s="2">
        <v>76</v>
      </c>
      <c r="S822" s="2">
        <v>7</v>
      </c>
      <c r="T822" s="2">
        <v>10.5</v>
      </c>
      <c r="U822" s="2">
        <f t="shared" si="12"/>
        <v>93.5</v>
      </c>
    </row>
    <row r="823" spans="1:21" x14ac:dyDescent="0.2">
      <c r="A823" t="s">
        <v>24</v>
      </c>
      <c r="B823" s="3">
        <v>45257</v>
      </c>
      <c r="C823" s="10" t="str">
        <f>TEXT(data[[#This Row],[Date]],"mmmm")</f>
        <v>November</v>
      </c>
      <c r="D823" t="s">
        <v>16</v>
      </c>
      <c r="E823" t="s">
        <v>13</v>
      </c>
      <c r="F823" t="s">
        <v>14</v>
      </c>
      <c r="G823" t="s">
        <v>21</v>
      </c>
      <c r="H823" s="11">
        <v>2007</v>
      </c>
      <c r="I823" s="11">
        <v>31.509899999999998</v>
      </c>
      <c r="J823" s="13">
        <f>data[[#This Row],[Clicks]]/data[[#This Row],[Impressions]]</f>
        <v>1.5699999999999999E-2</v>
      </c>
      <c r="K823" s="1">
        <v>0.65549999999999997</v>
      </c>
      <c r="L823" s="2">
        <v>20.654739449999997</v>
      </c>
      <c r="M823">
        <v>5</v>
      </c>
      <c r="N823" s="1">
        <f>IF(data[[#This Row],[Conversions]]=0,0,data[[#This Row],[Spend, Dollars]]/data[[#This Row],[Conversions]])</f>
        <v>4.1309478899999998</v>
      </c>
      <c r="O823" s="13">
        <f>data[[#This Row],[Conversions]]/data[[#This Row],[Clicks]]</f>
        <v>0.15868028778256993</v>
      </c>
      <c r="P823" s="11">
        <v>502.65599999999989</v>
      </c>
      <c r="Q823" s="11">
        <f>IF(data[[#This Row],[Spend, Dollars]]=0,0,data[[#This Row],[Total conversion value, Dollars]]/data[[#This Row],[Spend, Dollars]])</f>
        <v>24.336109454045907</v>
      </c>
      <c r="R823" s="2">
        <v>62</v>
      </c>
      <c r="S823" s="2">
        <v>9</v>
      </c>
      <c r="T823" s="2">
        <v>12</v>
      </c>
      <c r="U823" s="2">
        <f t="shared" si="12"/>
        <v>83</v>
      </c>
    </row>
    <row r="824" spans="1:21" x14ac:dyDescent="0.2">
      <c r="A824" t="s">
        <v>24</v>
      </c>
      <c r="B824" s="3">
        <v>45258</v>
      </c>
      <c r="C824" s="10" t="str">
        <f>TEXT(data[[#This Row],[Date]],"mmmm")</f>
        <v>November</v>
      </c>
      <c r="D824" t="s">
        <v>16</v>
      </c>
      <c r="E824" t="s">
        <v>13</v>
      </c>
      <c r="F824" t="s">
        <v>14</v>
      </c>
      <c r="G824" t="s">
        <v>21</v>
      </c>
      <c r="H824" s="11">
        <v>1125</v>
      </c>
      <c r="I824" s="11">
        <v>23.4</v>
      </c>
      <c r="J824" s="13">
        <f>data[[#This Row],[Clicks]]/data[[#This Row],[Impressions]]</f>
        <v>2.0799999999999999E-2</v>
      </c>
      <c r="K824" s="1">
        <v>0.81649999999999989</v>
      </c>
      <c r="L824" s="2">
        <v>19.106099999999998</v>
      </c>
      <c r="M824">
        <v>6</v>
      </c>
      <c r="N824" s="1">
        <f>IF(data[[#This Row],[Conversions]]=0,0,data[[#This Row],[Spend, Dollars]]/data[[#This Row],[Conversions]])</f>
        <v>3.1843499999999998</v>
      </c>
      <c r="O824" s="13">
        <f>data[[#This Row],[Conversions]]/data[[#This Row],[Clicks]]</f>
        <v>0.25641025641025644</v>
      </c>
      <c r="P824" s="11">
        <v>164.64</v>
      </c>
      <c r="Q824" s="11">
        <f>IF(data[[#This Row],[Spend, Dollars]]=0,0,data[[#This Row],[Total conversion value, Dollars]]/data[[#This Row],[Spend, Dollars]])</f>
        <v>8.6171432160409509</v>
      </c>
      <c r="R824" s="2">
        <v>85</v>
      </c>
      <c r="S824" s="2">
        <v>25</v>
      </c>
      <c r="T824" s="2">
        <v>15</v>
      </c>
      <c r="U824" s="2">
        <f t="shared" si="12"/>
        <v>125</v>
      </c>
    </row>
    <row r="825" spans="1:21" x14ac:dyDescent="0.2">
      <c r="A825" t="s">
        <v>24</v>
      </c>
      <c r="B825" s="3">
        <v>45259</v>
      </c>
      <c r="C825" s="10" t="str">
        <f>TEXT(data[[#This Row],[Date]],"mmmm")</f>
        <v>November</v>
      </c>
      <c r="D825" t="s">
        <v>16</v>
      </c>
      <c r="E825" t="s">
        <v>13</v>
      </c>
      <c r="F825" t="s">
        <v>14</v>
      </c>
      <c r="G825" t="s">
        <v>21</v>
      </c>
      <c r="H825" s="11">
        <v>1347</v>
      </c>
      <c r="I825" s="11">
        <v>18.723299999999998</v>
      </c>
      <c r="J825" s="13">
        <f>data[[#This Row],[Clicks]]/data[[#This Row],[Impressions]]</f>
        <v>1.3899999999999999E-2</v>
      </c>
      <c r="K825" s="1">
        <v>0.21849999999999994</v>
      </c>
      <c r="L825" s="2">
        <v>4.0910410499999985</v>
      </c>
      <c r="M825">
        <v>7</v>
      </c>
      <c r="N825" s="1">
        <f>IF(data[[#This Row],[Conversions]]=0,0,data[[#This Row],[Spend, Dollars]]/data[[#This Row],[Conversions]])</f>
        <v>0.58443443571428555</v>
      </c>
      <c r="O825" s="13">
        <f>data[[#This Row],[Conversions]]/data[[#This Row],[Clicks]]</f>
        <v>0.37386571811593045</v>
      </c>
      <c r="P825" s="11">
        <v>241.24799999999999</v>
      </c>
      <c r="Q825" s="11">
        <f>IF(data[[#This Row],[Spend, Dollars]]=0,0,data[[#This Row],[Total conversion value, Dollars]]/data[[#This Row],[Spend, Dollars]])</f>
        <v>58.969831163146132</v>
      </c>
      <c r="R825" s="2">
        <v>79</v>
      </c>
      <c r="S825" s="2">
        <v>26</v>
      </c>
      <c r="T825" s="2">
        <v>10.5</v>
      </c>
      <c r="U825" s="2">
        <f t="shared" si="12"/>
        <v>115.5</v>
      </c>
    </row>
    <row r="826" spans="1:21" x14ac:dyDescent="0.2">
      <c r="A826" t="s">
        <v>24</v>
      </c>
      <c r="B826" s="3">
        <v>45260</v>
      </c>
      <c r="C826" s="10" t="str">
        <f>TEXT(data[[#This Row],[Date]],"mmmm")</f>
        <v>November</v>
      </c>
      <c r="D826" t="s">
        <v>16</v>
      </c>
      <c r="E826" t="s">
        <v>13</v>
      </c>
      <c r="F826" t="s">
        <v>14</v>
      </c>
      <c r="G826" t="s">
        <v>21</v>
      </c>
      <c r="H826" s="11">
        <v>1576</v>
      </c>
      <c r="I826" s="11">
        <v>26.634399999999996</v>
      </c>
      <c r="J826" s="13">
        <f>data[[#This Row],[Clicks]]/data[[#This Row],[Impressions]]</f>
        <v>1.6899999999999998E-2</v>
      </c>
      <c r="K826" s="1">
        <v>0.91999999999999993</v>
      </c>
      <c r="L826" s="2">
        <v>24.503647999999995</v>
      </c>
      <c r="M826">
        <v>4</v>
      </c>
      <c r="N826" s="1">
        <f>IF(data[[#This Row],[Conversions]]=0,0,data[[#This Row],[Spend, Dollars]]/data[[#This Row],[Conversions]])</f>
        <v>6.1259119999999987</v>
      </c>
      <c r="O826" s="13">
        <f>data[[#This Row],[Conversions]]/data[[#This Row],[Clicks]]</f>
        <v>0.15018171988105611</v>
      </c>
      <c r="P826" s="11">
        <v>104.83199999999999</v>
      </c>
      <c r="Q826" s="11">
        <f>IF(data[[#This Row],[Spend, Dollars]]=0,0,data[[#This Row],[Total conversion value, Dollars]]/data[[#This Row],[Spend, Dollars]])</f>
        <v>4.27822012461165</v>
      </c>
      <c r="R826" s="2">
        <v>66</v>
      </c>
      <c r="S826" s="2">
        <v>6</v>
      </c>
      <c r="T826" s="2">
        <v>3</v>
      </c>
      <c r="U826" s="2">
        <f t="shared" si="12"/>
        <v>75</v>
      </c>
    </row>
    <row r="827" spans="1:21" x14ac:dyDescent="0.2">
      <c r="A827" t="s">
        <v>22</v>
      </c>
      <c r="B827" s="3">
        <v>44986</v>
      </c>
      <c r="C827" s="10" t="str">
        <f>TEXT(data[[#This Row],[Date]],"mmmm")</f>
        <v>March</v>
      </c>
      <c r="D827" t="s">
        <v>12</v>
      </c>
      <c r="E827" t="s">
        <v>13</v>
      </c>
      <c r="F827" t="s">
        <v>14</v>
      </c>
      <c r="G827" t="s">
        <v>17</v>
      </c>
      <c r="H827" s="11">
        <v>691.80000000000007</v>
      </c>
      <c r="I827" s="11">
        <v>11.137980000000002</v>
      </c>
      <c r="J827" s="13">
        <f>data[[#This Row],[Clicks]]/data[[#This Row],[Impressions]]</f>
        <v>1.6100000000000003E-2</v>
      </c>
      <c r="K827" s="1">
        <v>0.94299999999999995</v>
      </c>
      <c r="L827" s="2">
        <v>10.503115140000002</v>
      </c>
      <c r="M827">
        <v>7</v>
      </c>
      <c r="N827" s="1">
        <f>IF(data[[#This Row],[Conversions]]=0,0,data[[#This Row],[Spend, Dollars]]/data[[#This Row],[Conversions]])</f>
        <v>1.5004450200000004</v>
      </c>
      <c r="O827" s="13">
        <f>data[[#This Row],[Conversions]]/data[[#This Row],[Clicks]]</f>
        <v>0.62848020915821345</v>
      </c>
      <c r="P827" s="11">
        <v>0</v>
      </c>
      <c r="Q827" s="11">
        <f>IF(data[[#This Row],[Spend, Dollars]]=0,0,data[[#This Row],[Total conversion value, Dollars]]/data[[#This Row],[Spend, Dollars]])</f>
        <v>0</v>
      </c>
      <c r="R827" s="2">
        <v>36</v>
      </c>
      <c r="S827" s="2">
        <v>4</v>
      </c>
      <c r="T827" s="2">
        <v>9</v>
      </c>
      <c r="U827" s="2">
        <f t="shared" si="12"/>
        <v>49</v>
      </c>
    </row>
    <row r="828" spans="1:21" x14ac:dyDescent="0.2">
      <c r="A828" t="s">
        <v>22</v>
      </c>
      <c r="B828" s="3">
        <v>44987</v>
      </c>
      <c r="C828" s="10" t="str">
        <f>TEXT(data[[#This Row],[Date]],"mmmm")</f>
        <v>March</v>
      </c>
      <c r="D828" t="s">
        <v>12</v>
      </c>
      <c r="E828" t="s">
        <v>13</v>
      </c>
      <c r="F828" t="s">
        <v>14</v>
      </c>
      <c r="G828" t="s">
        <v>17</v>
      </c>
      <c r="H828" s="11">
        <v>699</v>
      </c>
      <c r="I828" s="11">
        <v>8.9472000000000005</v>
      </c>
      <c r="J828" s="13">
        <f>data[[#This Row],[Clicks]]/data[[#This Row],[Impressions]]</f>
        <v>1.2800000000000001E-2</v>
      </c>
      <c r="K828" s="1">
        <v>2.3115000000000001</v>
      </c>
      <c r="L828" s="2">
        <v>20.681452800000002</v>
      </c>
      <c r="M828">
        <v>1</v>
      </c>
      <c r="N828" s="1">
        <f>IF(data[[#This Row],[Conversions]]=0,0,data[[#This Row],[Spend, Dollars]]/data[[#This Row],[Conversions]])</f>
        <v>20.681452800000002</v>
      </c>
      <c r="O828" s="13">
        <f>data[[#This Row],[Conversions]]/data[[#This Row],[Clicks]]</f>
        <v>0.11176680972818311</v>
      </c>
      <c r="P828" s="11">
        <v>57.599999999999994</v>
      </c>
      <c r="Q828" s="11">
        <f>IF(data[[#This Row],[Spend, Dollars]]=0,0,data[[#This Row],[Total conversion value, Dollars]]/data[[#This Row],[Spend, Dollars]])</f>
        <v>2.78510414896965</v>
      </c>
      <c r="R828" s="2">
        <v>80</v>
      </c>
      <c r="S828" s="2">
        <v>9</v>
      </c>
      <c r="T828" s="2">
        <v>10.5</v>
      </c>
      <c r="U828" s="2">
        <f t="shared" si="12"/>
        <v>99.5</v>
      </c>
    </row>
    <row r="829" spans="1:21" x14ac:dyDescent="0.2">
      <c r="A829" t="s">
        <v>22</v>
      </c>
      <c r="B829" s="3">
        <v>44988</v>
      </c>
      <c r="C829" s="10" t="str">
        <f>TEXT(data[[#This Row],[Date]],"mmmm")</f>
        <v>March</v>
      </c>
      <c r="D829" t="s">
        <v>12</v>
      </c>
      <c r="E829" t="s">
        <v>13</v>
      </c>
      <c r="F829" t="s">
        <v>14</v>
      </c>
      <c r="G829" t="s">
        <v>17</v>
      </c>
      <c r="H829" s="11">
        <v>1192.8000000000002</v>
      </c>
      <c r="I829" s="11">
        <v>14.313600000000003</v>
      </c>
      <c r="J829" s="13">
        <f>data[[#This Row],[Clicks]]/data[[#This Row],[Impressions]]</f>
        <v>1.2E-2</v>
      </c>
      <c r="K829" s="1">
        <v>0.88549999999999995</v>
      </c>
      <c r="L829" s="2">
        <v>12.674692800000003</v>
      </c>
      <c r="M829">
        <v>8</v>
      </c>
      <c r="N829" s="1">
        <f>IF(data[[#This Row],[Conversions]]=0,0,data[[#This Row],[Spend, Dollars]]/data[[#This Row],[Conversions]])</f>
        <v>1.5843366000000003</v>
      </c>
      <c r="O829" s="13">
        <f>data[[#This Row],[Conversions]]/data[[#This Row],[Clicks]]</f>
        <v>0.55890900961323486</v>
      </c>
      <c r="P829" s="11">
        <v>0</v>
      </c>
      <c r="Q829" s="11">
        <f>IF(data[[#This Row],[Spend, Dollars]]=0,0,data[[#This Row],[Total conversion value, Dollars]]/data[[#This Row],[Spend, Dollars]])</f>
        <v>0</v>
      </c>
      <c r="R829" s="2">
        <v>57</v>
      </c>
      <c r="S829" s="2">
        <v>7</v>
      </c>
      <c r="T829" s="2">
        <v>3</v>
      </c>
      <c r="U829" s="2">
        <f t="shared" si="12"/>
        <v>67</v>
      </c>
    </row>
    <row r="830" spans="1:21" x14ac:dyDescent="0.2">
      <c r="A830" t="s">
        <v>22</v>
      </c>
      <c r="B830" s="3">
        <v>44989</v>
      </c>
      <c r="C830" s="10" t="str">
        <f>TEXT(data[[#This Row],[Date]],"mmmm")</f>
        <v>March</v>
      </c>
      <c r="D830" t="s">
        <v>12</v>
      </c>
      <c r="E830" t="s">
        <v>13</v>
      </c>
      <c r="F830" t="s">
        <v>14</v>
      </c>
      <c r="G830" t="s">
        <v>17</v>
      </c>
      <c r="H830" s="11">
        <v>549.40000000000009</v>
      </c>
      <c r="I830" s="11">
        <v>6.8125599999999995</v>
      </c>
      <c r="J830" s="13">
        <f>data[[#This Row],[Clicks]]/data[[#This Row],[Impressions]]</f>
        <v>1.2399999999999998E-2</v>
      </c>
      <c r="K830" s="1">
        <v>1.081</v>
      </c>
      <c r="L830" s="2">
        <v>7.3643773599999989</v>
      </c>
      <c r="M830">
        <v>8</v>
      </c>
      <c r="N830" s="1">
        <f>IF(data[[#This Row],[Conversions]]=0,0,data[[#This Row],[Spend, Dollars]]/data[[#This Row],[Conversions]])</f>
        <v>0.92054716999999986</v>
      </c>
      <c r="O830" s="13">
        <f>data[[#This Row],[Conversions]]/data[[#This Row],[Clicks]]</f>
        <v>1.174301584132837</v>
      </c>
      <c r="P830" s="11">
        <v>95.423999999999992</v>
      </c>
      <c r="Q830" s="11">
        <f>IF(data[[#This Row],[Spend, Dollars]]=0,0,data[[#This Row],[Total conversion value, Dollars]]/data[[#This Row],[Spend, Dollars]])</f>
        <v>12.957510911689621</v>
      </c>
      <c r="R830" s="2">
        <v>69</v>
      </c>
      <c r="S830" s="2">
        <v>1</v>
      </c>
      <c r="T830" s="2">
        <v>1.5</v>
      </c>
      <c r="U830" s="2">
        <f t="shared" si="12"/>
        <v>71.5</v>
      </c>
    </row>
    <row r="831" spans="1:21" x14ac:dyDescent="0.2">
      <c r="A831" t="s">
        <v>22</v>
      </c>
      <c r="B831" s="3">
        <v>44990</v>
      </c>
      <c r="C831" s="10" t="str">
        <f>TEXT(data[[#This Row],[Date]],"mmmm")</f>
        <v>March</v>
      </c>
      <c r="D831" t="s">
        <v>12</v>
      </c>
      <c r="E831" t="s">
        <v>13</v>
      </c>
      <c r="F831" t="s">
        <v>14</v>
      </c>
      <c r="G831" t="s">
        <v>17</v>
      </c>
      <c r="H831" s="11">
        <v>1096.6000000000001</v>
      </c>
      <c r="I831" s="11">
        <v>13.04954</v>
      </c>
      <c r="J831" s="13">
        <f>data[[#This Row],[Clicks]]/data[[#This Row],[Impressions]]</f>
        <v>1.1899999999999999E-2</v>
      </c>
      <c r="K831" s="1">
        <v>1.3684999999999998</v>
      </c>
      <c r="L831" s="2">
        <v>17.85829549</v>
      </c>
      <c r="M831">
        <v>1</v>
      </c>
      <c r="N831" s="1">
        <f>IF(data[[#This Row],[Conversions]]=0,0,data[[#This Row],[Spend, Dollars]]/data[[#This Row],[Conversions]])</f>
        <v>17.85829549</v>
      </c>
      <c r="O831" s="13">
        <f>data[[#This Row],[Conversions]]/data[[#This Row],[Clicks]]</f>
        <v>7.6631053661661633E-2</v>
      </c>
      <c r="P831" s="11">
        <v>80.639999999999986</v>
      </c>
      <c r="Q831" s="11">
        <f>IF(data[[#This Row],[Spend, Dollars]]=0,0,data[[#This Row],[Total conversion value, Dollars]]/data[[#This Row],[Spend, Dollars]])</f>
        <v>4.5155485329020051</v>
      </c>
      <c r="R831" s="2">
        <v>61</v>
      </c>
      <c r="S831" s="2">
        <v>6</v>
      </c>
      <c r="T831" s="2">
        <v>1.5</v>
      </c>
      <c r="U831" s="2">
        <f t="shared" si="12"/>
        <v>68.5</v>
      </c>
    </row>
    <row r="832" spans="1:21" x14ac:dyDescent="0.2">
      <c r="A832" t="s">
        <v>22</v>
      </c>
      <c r="B832" s="3">
        <v>44991</v>
      </c>
      <c r="C832" s="10" t="str">
        <f>TEXT(data[[#This Row],[Date]],"mmmm")</f>
        <v>March</v>
      </c>
      <c r="D832" t="s">
        <v>12</v>
      </c>
      <c r="E832" t="s">
        <v>13</v>
      </c>
      <c r="F832" t="s">
        <v>14</v>
      </c>
      <c r="G832" t="s">
        <v>17</v>
      </c>
      <c r="H832" s="11">
        <v>1267.2</v>
      </c>
      <c r="I832" s="11">
        <v>15.459840000000002</v>
      </c>
      <c r="J832" s="13">
        <f>data[[#This Row],[Clicks]]/data[[#This Row],[Impressions]]</f>
        <v>1.2200000000000001E-2</v>
      </c>
      <c r="K832" s="1">
        <v>0.97749999999999981</v>
      </c>
      <c r="L832" s="2">
        <v>15.111993599999998</v>
      </c>
      <c r="M832">
        <v>8</v>
      </c>
      <c r="N832" s="1">
        <f>IF(data[[#This Row],[Conversions]]=0,0,data[[#This Row],[Spend, Dollars]]/data[[#This Row],[Conversions]])</f>
        <v>1.8889991999999998</v>
      </c>
      <c r="O832" s="13">
        <f>data[[#This Row],[Conversions]]/data[[#This Row],[Clicks]]</f>
        <v>0.51746977976486164</v>
      </c>
      <c r="P832" s="11">
        <v>0</v>
      </c>
      <c r="Q832" s="11">
        <f>IF(data[[#This Row],[Spend, Dollars]]=0,0,data[[#This Row],[Total conversion value, Dollars]]/data[[#This Row],[Spend, Dollars]])</f>
        <v>0</v>
      </c>
      <c r="R832" s="2">
        <v>43</v>
      </c>
      <c r="S832" s="2">
        <v>6</v>
      </c>
      <c r="T832" s="2">
        <v>7.5</v>
      </c>
      <c r="U832" s="2">
        <f t="shared" si="12"/>
        <v>56.5</v>
      </c>
    </row>
    <row r="833" spans="1:21" x14ac:dyDescent="0.2">
      <c r="A833" t="s">
        <v>22</v>
      </c>
      <c r="B833" s="3">
        <v>44992</v>
      </c>
      <c r="C833" s="10" t="str">
        <f>TEXT(data[[#This Row],[Date]],"mmmm")</f>
        <v>March</v>
      </c>
      <c r="D833" t="s">
        <v>12</v>
      </c>
      <c r="E833" t="s">
        <v>13</v>
      </c>
      <c r="F833" t="s">
        <v>14</v>
      </c>
      <c r="G833" t="s">
        <v>17</v>
      </c>
      <c r="H833" s="11">
        <v>562.80000000000007</v>
      </c>
      <c r="I833" s="11">
        <v>7.9917600000000002</v>
      </c>
      <c r="J833" s="13">
        <f>data[[#This Row],[Clicks]]/data[[#This Row],[Impressions]]</f>
        <v>1.4199999999999999E-2</v>
      </c>
      <c r="K833" s="1">
        <v>2.2080000000000002</v>
      </c>
      <c r="L833" s="2">
        <v>17.645806080000003</v>
      </c>
      <c r="M833">
        <v>4</v>
      </c>
      <c r="N833" s="1">
        <f>IF(data[[#This Row],[Conversions]]=0,0,data[[#This Row],[Spend, Dollars]]/data[[#This Row],[Conversions]])</f>
        <v>4.4114515200000008</v>
      </c>
      <c r="O833" s="13">
        <f>data[[#This Row],[Conversions]]/data[[#This Row],[Clicks]]</f>
        <v>0.50051553099692681</v>
      </c>
      <c r="P833" s="11">
        <v>172.03199999999998</v>
      </c>
      <c r="Q833" s="11">
        <f>IF(data[[#This Row],[Spend, Dollars]]=0,0,data[[#This Row],[Total conversion value, Dollars]]/data[[#This Row],[Spend, Dollars]])</f>
        <v>9.7491720820270942</v>
      </c>
      <c r="R833" s="2">
        <v>46</v>
      </c>
      <c r="S833" s="2">
        <v>7</v>
      </c>
      <c r="T833" s="2">
        <v>4.5</v>
      </c>
      <c r="U833" s="2">
        <f t="shared" si="12"/>
        <v>57.5</v>
      </c>
    </row>
    <row r="834" spans="1:21" x14ac:dyDescent="0.2">
      <c r="A834" t="s">
        <v>22</v>
      </c>
      <c r="B834" s="3">
        <v>44993</v>
      </c>
      <c r="C834" s="10" t="str">
        <f>TEXT(data[[#This Row],[Date]],"mmmm")</f>
        <v>March</v>
      </c>
      <c r="D834" t="s">
        <v>12</v>
      </c>
      <c r="E834" t="s">
        <v>13</v>
      </c>
      <c r="F834" t="s">
        <v>14</v>
      </c>
      <c r="G834" t="s">
        <v>17</v>
      </c>
      <c r="H834" s="11">
        <v>861.40000000000009</v>
      </c>
      <c r="I834" s="11">
        <v>9.9922400000000007</v>
      </c>
      <c r="J834" s="13">
        <f>data[[#This Row],[Clicks]]/data[[#This Row],[Impressions]]</f>
        <v>1.1599999999999999E-2</v>
      </c>
      <c r="K834" s="1">
        <v>2.0469999999999997</v>
      </c>
      <c r="L834" s="2">
        <v>20.45411528</v>
      </c>
      <c r="M834">
        <v>8</v>
      </c>
      <c r="N834" s="1">
        <f>IF(data[[#This Row],[Conversions]]=0,0,data[[#This Row],[Spend, Dollars]]/data[[#This Row],[Conversions]])</f>
        <v>2.55676441</v>
      </c>
      <c r="O834" s="13">
        <f>data[[#This Row],[Conversions]]/data[[#This Row],[Clicks]]</f>
        <v>0.80062128211492112</v>
      </c>
      <c r="P834" s="11">
        <v>131.71199999999999</v>
      </c>
      <c r="Q834" s="11">
        <f>IF(data[[#This Row],[Spend, Dollars]]=0,0,data[[#This Row],[Total conversion value, Dollars]]/data[[#This Row],[Spend, Dollars]])</f>
        <v>6.4393887585442409</v>
      </c>
      <c r="R834" s="2">
        <v>28</v>
      </c>
      <c r="S834" s="2">
        <v>7</v>
      </c>
      <c r="T834" s="2">
        <v>3</v>
      </c>
      <c r="U834" s="2">
        <f t="shared" si="12"/>
        <v>38</v>
      </c>
    </row>
    <row r="835" spans="1:21" x14ac:dyDescent="0.2">
      <c r="A835" t="s">
        <v>22</v>
      </c>
      <c r="B835" s="3">
        <v>44994</v>
      </c>
      <c r="C835" s="10" t="str">
        <f>TEXT(data[[#This Row],[Date]],"mmmm")</f>
        <v>March</v>
      </c>
      <c r="D835" t="s">
        <v>12</v>
      </c>
      <c r="E835" t="s">
        <v>13</v>
      </c>
      <c r="F835" t="s">
        <v>14</v>
      </c>
      <c r="G835" t="s">
        <v>17</v>
      </c>
      <c r="H835" s="11">
        <v>1032.8000000000002</v>
      </c>
      <c r="I835" s="11">
        <v>17.970720000000004</v>
      </c>
      <c r="J835" s="13">
        <f>data[[#This Row],[Clicks]]/data[[#This Row],[Impressions]]</f>
        <v>1.7399999999999999E-2</v>
      </c>
      <c r="K835" s="1">
        <v>2.2425000000000002</v>
      </c>
      <c r="L835" s="2">
        <v>40.29933960000001</v>
      </c>
      <c r="M835">
        <v>1</v>
      </c>
      <c r="N835" s="1">
        <f>IF(data[[#This Row],[Conversions]]=0,0,data[[#This Row],[Spend, Dollars]]/data[[#This Row],[Conversions]])</f>
        <v>40.29933960000001</v>
      </c>
      <c r="O835" s="13">
        <f>data[[#This Row],[Conversions]]/data[[#This Row],[Clicks]]</f>
        <v>5.5646073167908677E-2</v>
      </c>
      <c r="P835" s="11">
        <v>88.703999999999994</v>
      </c>
      <c r="Q835" s="11">
        <f>IF(data[[#This Row],[Spend, Dollars]]=0,0,data[[#This Row],[Total conversion value, Dollars]]/data[[#This Row],[Spend, Dollars]])</f>
        <v>2.2011278815099979</v>
      </c>
      <c r="R835" s="2">
        <v>56</v>
      </c>
      <c r="S835" s="2">
        <v>9</v>
      </c>
      <c r="T835" s="2">
        <v>6</v>
      </c>
      <c r="U835" s="2">
        <f t="shared" ref="U835:U898" si="13">SUM(R835:T835)</f>
        <v>71</v>
      </c>
    </row>
    <row r="836" spans="1:21" x14ac:dyDescent="0.2">
      <c r="A836" t="s">
        <v>22</v>
      </c>
      <c r="B836" s="3">
        <v>44995</v>
      </c>
      <c r="C836" s="10" t="str">
        <f>TEXT(data[[#This Row],[Date]],"mmmm")</f>
        <v>March</v>
      </c>
      <c r="D836" t="s">
        <v>12</v>
      </c>
      <c r="E836" t="s">
        <v>13</v>
      </c>
      <c r="F836" t="s">
        <v>14</v>
      </c>
      <c r="G836" t="s">
        <v>17</v>
      </c>
      <c r="H836" s="11">
        <v>941.2</v>
      </c>
      <c r="I836" s="11">
        <v>15.153320000000001</v>
      </c>
      <c r="J836" s="13">
        <f>data[[#This Row],[Clicks]]/data[[#This Row],[Impressions]]</f>
        <v>1.61E-2</v>
      </c>
      <c r="K836" s="1">
        <v>1.8169999999999999</v>
      </c>
      <c r="L836" s="2">
        <v>27.53358244</v>
      </c>
      <c r="M836">
        <v>9</v>
      </c>
      <c r="N836" s="1">
        <f>IF(data[[#This Row],[Conversions]]=0,0,data[[#This Row],[Spend, Dollars]]/data[[#This Row],[Conversions]])</f>
        <v>3.0592869377777778</v>
      </c>
      <c r="O836" s="13">
        <f>data[[#This Row],[Conversions]]/data[[#This Row],[Clicks]]</f>
        <v>0.59392925114760331</v>
      </c>
      <c r="P836" s="11">
        <v>92.736000000000004</v>
      </c>
      <c r="Q836" s="11">
        <f>IF(data[[#This Row],[Spend, Dollars]]=0,0,data[[#This Row],[Total conversion value, Dollars]]/data[[#This Row],[Spend, Dollars]])</f>
        <v>3.3681051204319785</v>
      </c>
      <c r="R836" s="2">
        <v>81</v>
      </c>
      <c r="S836" s="2">
        <v>4</v>
      </c>
      <c r="T836" s="2">
        <v>9</v>
      </c>
      <c r="U836" s="2">
        <f t="shared" si="13"/>
        <v>94</v>
      </c>
    </row>
    <row r="837" spans="1:21" x14ac:dyDescent="0.2">
      <c r="A837" t="s">
        <v>22</v>
      </c>
      <c r="B837" s="3">
        <v>44996</v>
      </c>
      <c r="C837" s="10" t="str">
        <f>TEXT(data[[#This Row],[Date]],"mmmm")</f>
        <v>March</v>
      </c>
      <c r="D837" t="s">
        <v>12</v>
      </c>
      <c r="E837" t="s">
        <v>13</v>
      </c>
      <c r="F837" t="s">
        <v>14</v>
      </c>
      <c r="G837" t="s">
        <v>17</v>
      </c>
      <c r="H837" s="11">
        <v>512</v>
      </c>
      <c r="I837" s="11">
        <v>8.0383999999999993</v>
      </c>
      <c r="J837" s="13">
        <f>data[[#This Row],[Clicks]]/data[[#This Row],[Impressions]]</f>
        <v>1.5699999999999999E-2</v>
      </c>
      <c r="K837" s="1">
        <v>1.2765</v>
      </c>
      <c r="L837" s="2">
        <v>10.261017599999999</v>
      </c>
      <c r="M837">
        <v>6</v>
      </c>
      <c r="N837" s="1">
        <f>IF(data[[#This Row],[Conversions]]=0,0,data[[#This Row],[Spend, Dollars]]/data[[#This Row],[Conversions]])</f>
        <v>1.7101695999999997</v>
      </c>
      <c r="O837" s="13">
        <f>data[[#This Row],[Conversions]]/data[[#This Row],[Clicks]]</f>
        <v>0.74641719745222934</v>
      </c>
      <c r="P837" s="11">
        <v>174.72</v>
      </c>
      <c r="Q837" s="11">
        <f>IF(data[[#This Row],[Spend, Dollars]]=0,0,data[[#This Row],[Total conversion value, Dollars]]/data[[#This Row],[Spend, Dollars]])</f>
        <v>17.027550951671696</v>
      </c>
      <c r="R837" s="2">
        <v>47</v>
      </c>
      <c r="S837" s="2">
        <v>3</v>
      </c>
      <c r="T837" s="2">
        <v>3</v>
      </c>
      <c r="U837" s="2">
        <f t="shared" si="13"/>
        <v>53</v>
      </c>
    </row>
    <row r="838" spans="1:21" x14ac:dyDescent="0.2">
      <c r="A838" t="s">
        <v>22</v>
      </c>
      <c r="B838" s="3">
        <v>44997</v>
      </c>
      <c r="C838" s="10" t="str">
        <f>TEXT(data[[#This Row],[Date]],"mmmm")</f>
        <v>March</v>
      </c>
      <c r="D838" t="s">
        <v>12</v>
      </c>
      <c r="E838" t="s">
        <v>13</v>
      </c>
      <c r="F838" t="s">
        <v>14</v>
      </c>
      <c r="G838" t="s">
        <v>17</v>
      </c>
      <c r="H838" s="11">
        <v>1137.4000000000001</v>
      </c>
      <c r="I838" s="11">
        <v>18.880840000000003</v>
      </c>
      <c r="J838" s="13">
        <f>data[[#This Row],[Clicks]]/data[[#This Row],[Impressions]]</f>
        <v>1.66E-2</v>
      </c>
      <c r="K838" s="1">
        <v>0.29899999999999999</v>
      </c>
      <c r="L838" s="2">
        <v>5.6453711600000007</v>
      </c>
      <c r="M838">
        <v>2</v>
      </c>
      <c r="N838" s="1">
        <f>IF(data[[#This Row],[Conversions]]=0,0,data[[#This Row],[Spend, Dollars]]/data[[#This Row],[Conversions]])</f>
        <v>2.8226855800000004</v>
      </c>
      <c r="O838" s="13">
        <f>data[[#This Row],[Conversions]]/data[[#This Row],[Clicks]]</f>
        <v>0.10592749051419321</v>
      </c>
      <c r="P838" s="11">
        <v>49.727999999999994</v>
      </c>
      <c r="Q838" s="11">
        <f>IF(data[[#This Row],[Spend, Dollars]]=0,0,data[[#This Row],[Total conversion value, Dollars]]/data[[#This Row],[Spend, Dollars]])</f>
        <v>8.8086325222237445</v>
      </c>
      <c r="R838" s="2">
        <v>26</v>
      </c>
      <c r="S838" s="2">
        <v>2</v>
      </c>
      <c r="T838" s="2">
        <v>9</v>
      </c>
      <c r="U838" s="2">
        <f t="shared" si="13"/>
        <v>37</v>
      </c>
    </row>
    <row r="839" spans="1:21" x14ac:dyDescent="0.2">
      <c r="A839" t="s">
        <v>22</v>
      </c>
      <c r="B839" s="3">
        <v>44998</v>
      </c>
      <c r="C839" s="10" t="str">
        <f>TEXT(data[[#This Row],[Date]],"mmmm")</f>
        <v>March</v>
      </c>
      <c r="D839" t="s">
        <v>12</v>
      </c>
      <c r="E839" t="s">
        <v>13</v>
      </c>
      <c r="F839" t="s">
        <v>14</v>
      </c>
      <c r="G839" t="s">
        <v>17</v>
      </c>
      <c r="H839" s="11">
        <v>964.60000000000014</v>
      </c>
      <c r="I839" s="11">
        <v>13.311480000000001</v>
      </c>
      <c r="J839" s="13">
        <f>data[[#This Row],[Clicks]]/data[[#This Row],[Impressions]]</f>
        <v>1.38E-2</v>
      </c>
      <c r="K839" s="1">
        <v>1.8169999999999999</v>
      </c>
      <c r="L839" s="2">
        <v>24.186959160000001</v>
      </c>
      <c r="M839">
        <v>6</v>
      </c>
      <c r="N839" s="1">
        <f>IF(data[[#This Row],[Conversions]]=0,0,data[[#This Row],[Spend, Dollars]]/data[[#This Row],[Conversions]])</f>
        <v>4.0311598599999998</v>
      </c>
      <c r="O839" s="13">
        <f>data[[#This Row],[Conversions]]/data[[#This Row],[Clicks]]</f>
        <v>0.45073876082899866</v>
      </c>
      <c r="P839" s="11">
        <v>0</v>
      </c>
      <c r="Q839" s="11">
        <f>IF(data[[#This Row],[Spend, Dollars]]=0,0,data[[#This Row],[Total conversion value, Dollars]]/data[[#This Row],[Spend, Dollars]])</f>
        <v>0</v>
      </c>
      <c r="R839" s="2">
        <v>23</v>
      </c>
      <c r="S839" s="2">
        <v>5</v>
      </c>
      <c r="T839" s="2">
        <v>7.5</v>
      </c>
      <c r="U839" s="2">
        <f t="shared" si="13"/>
        <v>35.5</v>
      </c>
    </row>
    <row r="840" spans="1:21" x14ac:dyDescent="0.2">
      <c r="A840" t="s">
        <v>22</v>
      </c>
      <c r="B840" s="3">
        <v>44999</v>
      </c>
      <c r="C840" s="10" t="str">
        <f>TEXT(data[[#This Row],[Date]],"mmmm")</f>
        <v>March</v>
      </c>
      <c r="D840" t="s">
        <v>12</v>
      </c>
      <c r="E840" t="s">
        <v>13</v>
      </c>
      <c r="F840" t="s">
        <v>14</v>
      </c>
      <c r="G840" t="s">
        <v>17</v>
      </c>
      <c r="H840" s="11">
        <v>490.80000000000007</v>
      </c>
      <c r="I840" s="11">
        <v>5.7423600000000006</v>
      </c>
      <c r="J840" s="13">
        <f>data[[#This Row],[Clicks]]/data[[#This Row],[Impressions]]</f>
        <v>1.17E-2</v>
      </c>
      <c r="K840" s="1">
        <v>1.6214999999999997</v>
      </c>
      <c r="L840" s="2">
        <v>9.31123674</v>
      </c>
      <c r="M840">
        <v>7</v>
      </c>
      <c r="N840" s="1">
        <f>IF(data[[#This Row],[Conversions]]=0,0,data[[#This Row],[Spend, Dollars]]/data[[#This Row],[Conversions]])</f>
        <v>1.3301766771428571</v>
      </c>
      <c r="O840" s="13">
        <f>data[[#This Row],[Conversions]]/data[[#This Row],[Clicks]]</f>
        <v>1.2190109989620992</v>
      </c>
      <c r="P840" s="11">
        <v>114.23999999999998</v>
      </c>
      <c r="Q840" s="11">
        <f>IF(data[[#This Row],[Spend, Dollars]]=0,0,data[[#This Row],[Total conversion value, Dollars]]/data[[#This Row],[Spend, Dollars]])</f>
        <v>12.269046872069969</v>
      </c>
      <c r="R840" s="2">
        <v>67</v>
      </c>
      <c r="S840" s="2">
        <v>9</v>
      </c>
      <c r="T840" s="2">
        <v>4.5</v>
      </c>
      <c r="U840" s="2">
        <f t="shared" si="13"/>
        <v>80.5</v>
      </c>
    </row>
    <row r="841" spans="1:21" x14ac:dyDescent="0.2">
      <c r="A841" t="s">
        <v>22</v>
      </c>
      <c r="B841" s="3">
        <v>45000</v>
      </c>
      <c r="C841" s="10" t="str">
        <f>TEXT(data[[#This Row],[Date]],"mmmm")</f>
        <v>March</v>
      </c>
      <c r="D841" t="s">
        <v>12</v>
      </c>
      <c r="E841" t="s">
        <v>13</v>
      </c>
      <c r="F841" t="s">
        <v>14</v>
      </c>
      <c r="G841" t="s">
        <v>17</v>
      </c>
      <c r="H841" s="11">
        <v>703</v>
      </c>
      <c r="I841" s="11">
        <v>11.177699999999998</v>
      </c>
      <c r="J841" s="13">
        <f>data[[#This Row],[Clicks]]/data[[#This Row],[Impressions]]</f>
        <v>1.5899999999999997E-2</v>
      </c>
      <c r="K841" s="1">
        <v>1.7250000000000001</v>
      </c>
      <c r="L841" s="2">
        <v>19.281532499999997</v>
      </c>
      <c r="M841">
        <v>0</v>
      </c>
      <c r="N841" s="1">
        <f>IF(data[[#This Row],[Conversions]]=0,0,data[[#This Row],[Spend, Dollars]]/data[[#This Row],[Conversions]])</f>
        <v>0</v>
      </c>
      <c r="O841" s="13">
        <f>data[[#This Row],[Conversions]]/data[[#This Row],[Clicks]]</f>
        <v>0</v>
      </c>
      <c r="P841" s="11">
        <v>196.22400000000002</v>
      </c>
      <c r="Q841" s="11">
        <f>IF(data[[#This Row],[Spend, Dollars]]=0,0,data[[#This Row],[Total conversion value, Dollars]]/data[[#This Row],[Spend, Dollars]])</f>
        <v>10.176784443871359</v>
      </c>
      <c r="R841" s="2">
        <v>23</v>
      </c>
      <c r="S841" s="2">
        <v>4</v>
      </c>
      <c r="T841" s="2">
        <v>1.5</v>
      </c>
      <c r="U841" s="2">
        <f t="shared" si="13"/>
        <v>28.5</v>
      </c>
    </row>
    <row r="842" spans="1:21" x14ac:dyDescent="0.2">
      <c r="A842" t="s">
        <v>22</v>
      </c>
      <c r="B842" s="3">
        <v>45001</v>
      </c>
      <c r="C842" s="10" t="str">
        <f>TEXT(data[[#This Row],[Date]],"mmmm")</f>
        <v>March</v>
      </c>
      <c r="D842" t="s">
        <v>12</v>
      </c>
      <c r="E842" t="s">
        <v>13</v>
      </c>
      <c r="F842" t="s">
        <v>14</v>
      </c>
      <c r="G842" t="s">
        <v>17</v>
      </c>
      <c r="H842" s="11">
        <v>683.6</v>
      </c>
      <c r="I842" s="11">
        <v>10.800880000000001</v>
      </c>
      <c r="J842" s="13">
        <f>data[[#This Row],[Clicks]]/data[[#This Row],[Impressions]]</f>
        <v>1.5800000000000002E-2</v>
      </c>
      <c r="K842" s="1">
        <v>0.77049999999999985</v>
      </c>
      <c r="L842" s="2">
        <v>8.3220780399999992</v>
      </c>
      <c r="M842">
        <v>2</v>
      </c>
      <c r="N842" s="1">
        <f>IF(data[[#This Row],[Conversions]]=0,0,data[[#This Row],[Spend, Dollars]]/data[[#This Row],[Conversions]])</f>
        <v>4.1610390199999996</v>
      </c>
      <c r="O842" s="13">
        <f>data[[#This Row],[Conversions]]/data[[#This Row],[Clicks]]</f>
        <v>0.18517009725133507</v>
      </c>
      <c r="P842" s="11">
        <v>0</v>
      </c>
      <c r="Q842" s="11">
        <f>IF(data[[#This Row],[Spend, Dollars]]=0,0,data[[#This Row],[Total conversion value, Dollars]]/data[[#This Row],[Spend, Dollars]])</f>
        <v>0</v>
      </c>
      <c r="R842" s="2">
        <v>66</v>
      </c>
      <c r="S842" s="2">
        <v>7</v>
      </c>
      <c r="T842" s="2">
        <v>0</v>
      </c>
      <c r="U842" s="2">
        <f t="shared" si="13"/>
        <v>73</v>
      </c>
    </row>
    <row r="843" spans="1:21" x14ac:dyDescent="0.2">
      <c r="A843" t="s">
        <v>22</v>
      </c>
      <c r="B843" s="3">
        <v>45002</v>
      </c>
      <c r="C843" s="10" t="str">
        <f>TEXT(data[[#This Row],[Date]],"mmmm")</f>
        <v>March</v>
      </c>
      <c r="D843" t="s">
        <v>12</v>
      </c>
      <c r="E843" t="s">
        <v>13</v>
      </c>
      <c r="F843" t="s">
        <v>14</v>
      </c>
      <c r="G843" t="s">
        <v>17</v>
      </c>
      <c r="H843" s="11">
        <v>1079.2</v>
      </c>
      <c r="I843" s="11">
        <v>10.252400000000002</v>
      </c>
      <c r="J843" s="13">
        <f>data[[#This Row],[Clicks]]/data[[#This Row],[Impressions]]</f>
        <v>9.5000000000000015E-3</v>
      </c>
      <c r="K843" s="1">
        <v>0.60949999999999993</v>
      </c>
      <c r="L843" s="2">
        <v>6.2488378000000004</v>
      </c>
      <c r="M843">
        <v>7</v>
      </c>
      <c r="N843" s="1">
        <f>IF(data[[#This Row],[Conversions]]=0,0,data[[#This Row],[Spend, Dollars]]/data[[#This Row],[Conversions]])</f>
        <v>0.89269111428571435</v>
      </c>
      <c r="O843" s="13">
        <f>data[[#This Row],[Conversions]]/data[[#This Row],[Clicks]]</f>
        <v>0.68276696188209585</v>
      </c>
      <c r="P843" s="11">
        <v>0</v>
      </c>
      <c r="Q843" s="11">
        <f>IF(data[[#This Row],[Spend, Dollars]]=0,0,data[[#This Row],[Total conversion value, Dollars]]/data[[#This Row],[Spend, Dollars]])</f>
        <v>0</v>
      </c>
      <c r="R843" s="2">
        <v>66</v>
      </c>
      <c r="S843" s="2">
        <v>2</v>
      </c>
      <c r="T843" s="2">
        <v>1.5</v>
      </c>
      <c r="U843" s="2">
        <f t="shared" si="13"/>
        <v>69.5</v>
      </c>
    </row>
    <row r="844" spans="1:21" x14ac:dyDescent="0.2">
      <c r="A844" t="s">
        <v>22</v>
      </c>
      <c r="B844" s="3">
        <v>45003</v>
      </c>
      <c r="C844" s="10" t="str">
        <f>TEXT(data[[#This Row],[Date]],"mmmm")</f>
        <v>March</v>
      </c>
      <c r="D844" t="s">
        <v>12</v>
      </c>
      <c r="E844" t="s">
        <v>13</v>
      </c>
      <c r="F844" t="s">
        <v>14</v>
      </c>
      <c r="G844" t="s">
        <v>17</v>
      </c>
      <c r="H844" s="11">
        <v>1039.4000000000001</v>
      </c>
      <c r="I844" s="11">
        <v>9.7703600000000019</v>
      </c>
      <c r="J844" s="13">
        <f>data[[#This Row],[Clicks]]/data[[#This Row],[Impressions]]</f>
        <v>9.4000000000000004E-3</v>
      </c>
      <c r="K844" s="1">
        <v>0.71299999999999997</v>
      </c>
      <c r="L844" s="2">
        <v>6.9662666800000013</v>
      </c>
      <c r="M844">
        <v>6</v>
      </c>
      <c r="N844" s="1">
        <f>IF(data[[#This Row],[Conversions]]=0,0,data[[#This Row],[Spend, Dollars]]/data[[#This Row],[Conversions]])</f>
        <v>1.161044446666667</v>
      </c>
      <c r="O844" s="13">
        <f>data[[#This Row],[Conversions]]/data[[#This Row],[Clicks]]</f>
        <v>0.61410224392959922</v>
      </c>
      <c r="P844" s="11">
        <v>144.47999999999999</v>
      </c>
      <c r="Q844" s="11">
        <f>IF(data[[#This Row],[Spend, Dollars]]=0,0,data[[#This Row],[Total conversion value, Dollars]]/data[[#This Row],[Spend, Dollars]])</f>
        <v>20.739946751507361</v>
      </c>
      <c r="R844" s="2">
        <v>74</v>
      </c>
      <c r="S844" s="2">
        <v>4</v>
      </c>
      <c r="T844" s="2">
        <v>0</v>
      </c>
      <c r="U844" s="2">
        <f t="shared" si="13"/>
        <v>78</v>
      </c>
    </row>
    <row r="845" spans="1:21" x14ac:dyDescent="0.2">
      <c r="A845" t="s">
        <v>22</v>
      </c>
      <c r="B845" s="3">
        <v>45004</v>
      </c>
      <c r="C845" s="10" t="str">
        <f>TEXT(data[[#This Row],[Date]],"mmmm")</f>
        <v>March</v>
      </c>
      <c r="D845" t="s">
        <v>12</v>
      </c>
      <c r="E845" t="s">
        <v>13</v>
      </c>
      <c r="F845" t="s">
        <v>14</v>
      </c>
      <c r="G845" t="s">
        <v>17</v>
      </c>
      <c r="H845" s="11">
        <v>1134.8000000000002</v>
      </c>
      <c r="I845" s="11">
        <v>16.341120000000004</v>
      </c>
      <c r="J845" s="13">
        <f>data[[#This Row],[Clicks]]/data[[#This Row],[Impressions]]</f>
        <v>1.4400000000000001E-2</v>
      </c>
      <c r="K845" s="1">
        <v>1.702</v>
      </c>
      <c r="L845" s="2">
        <v>27.812586240000005</v>
      </c>
      <c r="M845">
        <v>9</v>
      </c>
      <c r="N845" s="1">
        <f>IF(data[[#This Row],[Conversions]]=0,0,data[[#This Row],[Spend, Dollars]]/data[[#This Row],[Conversions]])</f>
        <v>3.0902873600000005</v>
      </c>
      <c r="O845" s="13">
        <f>data[[#This Row],[Conversions]]/data[[#This Row],[Clicks]]</f>
        <v>0.55075784279168127</v>
      </c>
      <c r="P845" s="11">
        <v>174.72</v>
      </c>
      <c r="Q845" s="11">
        <f>IF(data[[#This Row],[Spend, Dollars]]=0,0,data[[#This Row],[Total conversion value, Dollars]]/data[[#This Row],[Spend, Dollars]])</f>
        <v>6.2820479365819653</v>
      </c>
      <c r="R845" s="2">
        <v>56</v>
      </c>
      <c r="S845" s="2">
        <v>10</v>
      </c>
      <c r="T845" s="2">
        <v>1.5</v>
      </c>
      <c r="U845" s="2">
        <f t="shared" si="13"/>
        <v>67.5</v>
      </c>
    </row>
    <row r="846" spans="1:21" x14ac:dyDescent="0.2">
      <c r="A846" t="s">
        <v>22</v>
      </c>
      <c r="B846" s="3">
        <v>45005</v>
      </c>
      <c r="C846" s="10" t="str">
        <f>TEXT(data[[#This Row],[Date]],"mmmm")</f>
        <v>March</v>
      </c>
      <c r="D846" t="s">
        <v>12</v>
      </c>
      <c r="E846" t="s">
        <v>13</v>
      </c>
      <c r="F846" t="s">
        <v>14</v>
      </c>
      <c r="G846" t="s">
        <v>17</v>
      </c>
      <c r="H846" s="11">
        <v>697.40000000000009</v>
      </c>
      <c r="I846" s="11">
        <v>8.508280000000001</v>
      </c>
      <c r="J846" s="13">
        <f>data[[#This Row],[Clicks]]/data[[#This Row],[Impressions]]</f>
        <v>1.2199999999999999E-2</v>
      </c>
      <c r="K846" s="1">
        <v>2.3689999999999998</v>
      </c>
      <c r="L846" s="2">
        <v>20.156115320000001</v>
      </c>
      <c r="M846">
        <v>6</v>
      </c>
      <c r="N846" s="1">
        <f>IF(data[[#This Row],[Conversions]]=0,0,data[[#This Row],[Spend, Dollars]]/data[[#This Row],[Conversions]])</f>
        <v>3.3593525533333337</v>
      </c>
      <c r="O846" s="13">
        <f>data[[#This Row],[Conversions]]/data[[#This Row],[Clicks]]</f>
        <v>0.70519540964801342</v>
      </c>
      <c r="P846" s="11">
        <v>0</v>
      </c>
      <c r="Q846" s="11">
        <f>IF(data[[#This Row],[Spend, Dollars]]=0,0,data[[#This Row],[Total conversion value, Dollars]]/data[[#This Row],[Spend, Dollars]])</f>
        <v>0</v>
      </c>
      <c r="R846" s="2">
        <v>48</v>
      </c>
      <c r="S846" s="2">
        <v>7</v>
      </c>
      <c r="T846" s="2">
        <v>4.5</v>
      </c>
      <c r="U846" s="2">
        <f t="shared" si="13"/>
        <v>59.5</v>
      </c>
    </row>
    <row r="847" spans="1:21" x14ac:dyDescent="0.2">
      <c r="A847" t="s">
        <v>22</v>
      </c>
      <c r="B847" s="3">
        <v>45006</v>
      </c>
      <c r="C847" s="10" t="str">
        <f>TEXT(data[[#This Row],[Date]],"mmmm")</f>
        <v>March</v>
      </c>
      <c r="D847" t="s">
        <v>12</v>
      </c>
      <c r="E847" t="s">
        <v>13</v>
      </c>
      <c r="F847" t="s">
        <v>14</v>
      </c>
      <c r="G847" t="s">
        <v>17</v>
      </c>
      <c r="H847" s="11">
        <v>617.6</v>
      </c>
      <c r="I847" s="11">
        <v>6.2377600000000006</v>
      </c>
      <c r="J847" s="13">
        <f>data[[#This Row],[Clicks]]/data[[#This Row],[Impressions]]</f>
        <v>1.0100000000000001E-2</v>
      </c>
      <c r="K847" s="1">
        <v>0.32199999999999995</v>
      </c>
      <c r="L847" s="2">
        <v>2.0085587199999999</v>
      </c>
      <c r="M847">
        <v>2</v>
      </c>
      <c r="N847" s="1">
        <f>IF(data[[#This Row],[Conversions]]=0,0,data[[#This Row],[Spend, Dollars]]/data[[#This Row],[Conversions]])</f>
        <v>1.00427936</v>
      </c>
      <c r="O847" s="13">
        <f>data[[#This Row],[Conversions]]/data[[#This Row],[Clicks]]</f>
        <v>0.32062791771405119</v>
      </c>
      <c r="P847" s="11">
        <v>57.599999999999994</v>
      </c>
      <c r="Q847" s="11">
        <f>IF(data[[#This Row],[Spend, Dollars]]=0,0,data[[#This Row],[Total conversion value, Dollars]]/data[[#This Row],[Spend, Dollars]])</f>
        <v>28.6772795967847</v>
      </c>
      <c r="R847" s="2">
        <v>77</v>
      </c>
      <c r="S847" s="2">
        <v>7</v>
      </c>
      <c r="T847" s="2">
        <v>10.5</v>
      </c>
      <c r="U847" s="2">
        <f t="shared" si="13"/>
        <v>94.5</v>
      </c>
    </row>
    <row r="848" spans="1:21" x14ac:dyDescent="0.2">
      <c r="A848" t="s">
        <v>22</v>
      </c>
      <c r="B848" s="3">
        <v>45007</v>
      </c>
      <c r="C848" s="10" t="str">
        <f>TEXT(data[[#This Row],[Date]],"mmmm")</f>
        <v>March</v>
      </c>
      <c r="D848" t="s">
        <v>12</v>
      </c>
      <c r="E848" t="s">
        <v>13</v>
      </c>
      <c r="F848" t="s">
        <v>14</v>
      </c>
      <c r="G848" t="s">
        <v>17</v>
      </c>
      <c r="H848" s="11">
        <v>735.80000000000007</v>
      </c>
      <c r="I848" s="11">
        <v>13.023660000000001</v>
      </c>
      <c r="J848" s="13">
        <f>data[[#This Row],[Clicks]]/data[[#This Row],[Impressions]]</f>
        <v>1.77E-2</v>
      </c>
      <c r="K848" s="1">
        <v>0.90849999999999997</v>
      </c>
      <c r="L848" s="2">
        <v>11.831995110000001</v>
      </c>
      <c r="M848">
        <v>6</v>
      </c>
      <c r="N848" s="1">
        <f>IF(data[[#This Row],[Conversions]]=0,0,data[[#This Row],[Spend, Dollars]]/data[[#This Row],[Conversions]])</f>
        <v>1.9719991850000003</v>
      </c>
      <c r="O848" s="13">
        <f>data[[#This Row],[Conversions]]/data[[#This Row],[Clicks]]</f>
        <v>0.46069998756110031</v>
      </c>
      <c r="P848" s="11">
        <v>245.27999999999997</v>
      </c>
      <c r="Q848" s="11">
        <f>IF(data[[#This Row],[Spend, Dollars]]=0,0,data[[#This Row],[Total conversion value, Dollars]]/data[[#This Row],[Spend, Dollars]])</f>
        <v>20.730231691246868</v>
      </c>
      <c r="R848" s="2">
        <v>45</v>
      </c>
      <c r="S848" s="2">
        <v>5</v>
      </c>
      <c r="T848" s="2">
        <v>1.5</v>
      </c>
      <c r="U848" s="2">
        <f t="shared" si="13"/>
        <v>51.5</v>
      </c>
    </row>
    <row r="849" spans="1:21" x14ac:dyDescent="0.2">
      <c r="A849" t="s">
        <v>22</v>
      </c>
      <c r="B849" s="3">
        <v>45008</v>
      </c>
      <c r="C849" s="10" t="str">
        <f>TEXT(data[[#This Row],[Date]],"mmmm")</f>
        <v>March</v>
      </c>
      <c r="D849" t="s">
        <v>12</v>
      </c>
      <c r="E849" t="s">
        <v>13</v>
      </c>
      <c r="F849" t="s">
        <v>14</v>
      </c>
      <c r="G849" t="s">
        <v>17</v>
      </c>
      <c r="H849" s="11">
        <v>1335.2</v>
      </c>
      <c r="I849" s="11">
        <v>22.698400000000003</v>
      </c>
      <c r="J849" s="13">
        <f>data[[#This Row],[Clicks]]/data[[#This Row],[Impressions]]</f>
        <v>1.7000000000000001E-2</v>
      </c>
      <c r="K849" s="1">
        <v>1.9089999999999998</v>
      </c>
      <c r="L849" s="2">
        <v>43.331245600000003</v>
      </c>
      <c r="M849">
        <v>8</v>
      </c>
      <c r="N849" s="1">
        <f>IF(data[[#This Row],[Conversions]]=0,0,data[[#This Row],[Spend, Dollars]]/data[[#This Row],[Conversions]])</f>
        <v>5.4164057000000003</v>
      </c>
      <c r="O849" s="13">
        <f>data[[#This Row],[Conversions]]/data[[#This Row],[Clicks]]</f>
        <v>0.35244774962111863</v>
      </c>
      <c r="P849" s="11">
        <v>142.464</v>
      </c>
      <c r="Q849" s="11">
        <f>IF(data[[#This Row],[Spend, Dollars]]=0,0,data[[#This Row],[Total conversion value, Dollars]]/data[[#This Row],[Spend, Dollars]])</f>
        <v>3.2877891698548356</v>
      </c>
      <c r="R849" s="2">
        <v>51</v>
      </c>
      <c r="S849" s="2">
        <v>4</v>
      </c>
      <c r="T849" s="2">
        <v>9</v>
      </c>
      <c r="U849" s="2">
        <f t="shared" si="13"/>
        <v>64</v>
      </c>
    </row>
    <row r="850" spans="1:21" x14ac:dyDescent="0.2">
      <c r="A850" t="s">
        <v>22</v>
      </c>
      <c r="B850" s="3">
        <v>45009</v>
      </c>
      <c r="C850" s="10" t="str">
        <f>TEXT(data[[#This Row],[Date]],"mmmm")</f>
        <v>March</v>
      </c>
      <c r="D850" t="s">
        <v>12</v>
      </c>
      <c r="E850" t="s">
        <v>13</v>
      </c>
      <c r="F850" t="s">
        <v>14</v>
      </c>
      <c r="G850" t="s">
        <v>17</v>
      </c>
      <c r="H850" s="11">
        <v>583.40000000000009</v>
      </c>
      <c r="I850" s="11">
        <v>9.2760599999999993</v>
      </c>
      <c r="J850" s="13">
        <f>data[[#This Row],[Clicks]]/data[[#This Row],[Impressions]]</f>
        <v>1.5899999999999997E-2</v>
      </c>
      <c r="K850" s="1">
        <v>0.50600000000000001</v>
      </c>
      <c r="L850" s="2">
        <v>4.6936863600000001</v>
      </c>
      <c r="M850">
        <v>3</v>
      </c>
      <c r="N850" s="1">
        <f>IF(data[[#This Row],[Conversions]]=0,0,data[[#This Row],[Spend, Dollars]]/data[[#This Row],[Conversions]])</f>
        <v>1.5645621199999999</v>
      </c>
      <c r="O850" s="13">
        <f>data[[#This Row],[Conversions]]/data[[#This Row],[Clicks]]</f>
        <v>0.32341317326537344</v>
      </c>
      <c r="P850" s="11">
        <v>43.68</v>
      </c>
      <c r="Q850" s="11">
        <f>IF(data[[#This Row],[Spend, Dollars]]=0,0,data[[#This Row],[Total conversion value, Dollars]]/data[[#This Row],[Spend, Dollars]])</f>
        <v>9.3061181872407843</v>
      </c>
      <c r="R850" s="2">
        <v>73</v>
      </c>
      <c r="S850" s="2">
        <v>4</v>
      </c>
      <c r="T850" s="2">
        <v>1.5</v>
      </c>
      <c r="U850" s="2">
        <f t="shared" si="13"/>
        <v>78.5</v>
      </c>
    </row>
    <row r="851" spans="1:21" x14ac:dyDescent="0.2">
      <c r="A851" t="s">
        <v>22</v>
      </c>
      <c r="B851" s="3">
        <v>45010</v>
      </c>
      <c r="C851" s="10" t="str">
        <f>TEXT(data[[#This Row],[Date]],"mmmm")</f>
        <v>March</v>
      </c>
      <c r="D851" t="s">
        <v>12</v>
      </c>
      <c r="E851" t="s">
        <v>13</v>
      </c>
      <c r="F851" t="s">
        <v>14</v>
      </c>
      <c r="G851" t="s">
        <v>17</v>
      </c>
      <c r="H851" s="11">
        <v>1288.4000000000001</v>
      </c>
      <c r="I851" s="11">
        <v>20.356720000000003</v>
      </c>
      <c r="J851" s="13">
        <f>data[[#This Row],[Clicks]]/data[[#This Row],[Impressions]]</f>
        <v>1.5800000000000002E-2</v>
      </c>
      <c r="K851" s="1">
        <v>0.91999999999999971</v>
      </c>
      <c r="L851" s="2">
        <v>18.728182399999998</v>
      </c>
      <c r="M851">
        <v>3</v>
      </c>
      <c r="N851" s="1">
        <f>IF(data[[#This Row],[Conversions]]=0,0,data[[#This Row],[Spend, Dollars]]/data[[#This Row],[Conversions]])</f>
        <v>6.2427274666666657</v>
      </c>
      <c r="O851" s="13">
        <f>data[[#This Row],[Conversions]]/data[[#This Row],[Clicks]]</f>
        <v>0.14737148224271884</v>
      </c>
      <c r="P851" s="11">
        <v>100.128</v>
      </c>
      <c r="Q851" s="11">
        <f>IF(data[[#This Row],[Spend, Dollars]]=0,0,data[[#This Row],[Total conversion value, Dollars]]/data[[#This Row],[Spend, Dollars]])</f>
        <v>5.3463810775358533</v>
      </c>
      <c r="R851" s="2">
        <v>70</v>
      </c>
      <c r="S851" s="2">
        <v>5</v>
      </c>
      <c r="T851" s="2">
        <v>4.5</v>
      </c>
      <c r="U851" s="2">
        <f t="shared" si="13"/>
        <v>79.5</v>
      </c>
    </row>
    <row r="852" spans="1:21" x14ac:dyDescent="0.2">
      <c r="A852" t="s">
        <v>22</v>
      </c>
      <c r="B852" s="3">
        <v>45011</v>
      </c>
      <c r="C852" s="10" t="str">
        <f>TEXT(data[[#This Row],[Date]],"mmmm")</f>
        <v>March</v>
      </c>
      <c r="D852" t="s">
        <v>12</v>
      </c>
      <c r="E852" t="s">
        <v>13</v>
      </c>
      <c r="F852" t="s">
        <v>14</v>
      </c>
      <c r="G852" t="s">
        <v>17</v>
      </c>
      <c r="H852" s="11">
        <v>1052.6000000000001</v>
      </c>
      <c r="I852" s="11">
        <v>12.52594</v>
      </c>
      <c r="J852" s="13">
        <f>data[[#This Row],[Clicks]]/data[[#This Row],[Impressions]]</f>
        <v>1.1899999999999999E-2</v>
      </c>
      <c r="K852" s="1">
        <v>0.89699999999999991</v>
      </c>
      <c r="L852" s="2">
        <v>11.235768179999999</v>
      </c>
      <c r="M852">
        <v>8</v>
      </c>
      <c r="N852" s="1">
        <f>IF(data[[#This Row],[Conversions]]=0,0,data[[#This Row],[Spend, Dollars]]/data[[#This Row],[Conversions]])</f>
        <v>1.4044710224999999</v>
      </c>
      <c r="O852" s="13">
        <f>data[[#This Row],[Conversions]]/data[[#This Row],[Clicks]]</f>
        <v>0.63867462242354667</v>
      </c>
      <c r="P852" s="11">
        <v>9.6</v>
      </c>
      <c r="Q852" s="11">
        <f>IF(data[[#This Row],[Spend, Dollars]]=0,0,data[[#This Row],[Total conversion value, Dollars]]/data[[#This Row],[Spend, Dollars]])</f>
        <v>0.85441421060006251</v>
      </c>
      <c r="R852" s="2">
        <v>52</v>
      </c>
      <c r="S852" s="2">
        <v>6</v>
      </c>
      <c r="T852" s="2">
        <v>3</v>
      </c>
      <c r="U852" s="2">
        <f t="shared" si="13"/>
        <v>61</v>
      </c>
    </row>
    <row r="853" spans="1:21" x14ac:dyDescent="0.2">
      <c r="A853" t="s">
        <v>22</v>
      </c>
      <c r="B853" s="3">
        <v>45012</v>
      </c>
      <c r="C853" s="10" t="str">
        <f>TEXT(data[[#This Row],[Date]],"mmmm")</f>
        <v>March</v>
      </c>
      <c r="D853" t="s">
        <v>12</v>
      </c>
      <c r="E853" t="s">
        <v>13</v>
      </c>
      <c r="F853" t="s">
        <v>14</v>
      </c>
      <c r="G853" t="s">
        <v>17</v>
      </c>
      <c r="H853" s="11">
        <v>827.60000000000014</v>
      </c>
      <c r="I853" s="11">
        <v>13.489880000000005</v>
      </c>
      <c r="J853" s="13">
        <f>data[[#This Row],[Clicks]]/data[[#This Row],[Impressions]]</f>
        <v>1.6300000000000002E-2</v>
      </c>
      <c r="K853" s="1">
        <v>0.42549999999999999</v>
      </c>
      <c r="L853" s="2">
        <v>5.7399439400000016</v>
      </c>
      <c r="M853">
        <v>3</v>
      </c>
      <c r="N853" s="1">
        <f>IF(data[[#This Row],[Conversions]]=0,0,data[[#This Row],[Spend, Dollars]]/data[[#This Row],[Conversions]])</f>
        <v>1.9133146466666673</v>
      </c>
      <c r="O853" s="13">
        <f>data[[#This Row],[Conversions]]/data[[#This Row],[Clicks]]</f>
        <v>0.22238893155461717</v>
      </c>
      <c r="P853" s="11">
        <v>86.015999999999991</v>
      </c>
      <c r="Q853" s="11">
        <f>IF(data[[#This Row],[Spend, Dollars]]=0,0,data[[#This Row],[Total conversion value, Dollars]]/data[[#This Row],[Spend, Dollars]])</f>
        <v>14.985512210420641</v>
      </c>
      <c r="R853" s="2">
        <v>68</v>
      </c>
      <c r="S853" s="2">
        <v>8</v>
      </c>
      <c r="T853" s="2">
        <v>9</v>
      </c>
      <c r="U853" s="2">
        <f t="shared" si="13"/>
        <v>85</v>
      </c>
    </row>
    <row r="854" spans="1:21" x14ac:dyDescent="0.2">
      <c r="A854" t="s">
        <v>22</v>
      </c>
      <c r="B854" s="3">
        <v>45013</v>
      </c>
      <c r="C854" s="10" t="str">
        <f>TEXT(data[[#This Row],[Date]],"mmmm")</f>
        <v>March</v>
      </c>
      <c r="D854" t="s">
        <v>12</v>
      </c>
      <c r="E854" t="s">
        <v>13</v>
      </c>
      <c r="F854" t="s">
        <v>14</v>
      </c>
      <c r="G854" t="s">
        <v>17</v>
      </c>
      <c r="H854" s="11">
        <v>856.8</v>
      </c>
      <c r="I854" s="11">
        <v>10.024559999999997</v>
      </c>
      <c r="J854" s="13">
        <f>data[[#This Row],[Clicks]]/data[[#This Row],[Impressions]]</f>
        <v>1.1699999999999997E-2</v>
      </c>
      <c r="K854" s="1">
        <v>0.39099999999999996</v>
      </c>
      <c r="L854" s="2">
        <v>3.9196029599999984</v>
      </c>
      <c r="M854">
        <v>7</v>
      </c>
      <c r="N854" s="1">
        <f>IF(data[[#This Row],[Conversions]]=0,0,data[[#This Row],[Spend, Dollars]]/data[[#This Row],[Conversions]])</f>
        <v>0.55994327999999982</v>
      </c>
      <c r="O854" s="13">
        <f>data[[#This Row],[Conversions]]/data[[#This Row],[Clicks]]</f>
        <v>0.69828501201050241</v>
      </c>
      <c r="P854" s="11">
        <v>127.008</v>
      </c>
      <c r="Q854" s="11">
        <f>IF(data[[#This Row],[Spend, Dollars]]=0,0,data[[#This Row],[Total conversion value, Dollars]]/data[[#This Row],[Spend, Dollars]])</f>
        <v>32.403281989561528</v>
      </c>
      <c r="R854" s="2">
        <v>41</v>
      </c>
      <c r="S854" s="2">
        <v>5</v>
      </c>
      <c r="T854" s="2">
        <v>1.5</v>
      </c>
      <c r="U854" s="2">
        <f t="shared" si="13"/>
        <v>47.5</v>
      </c>
    </row>
    <row r="855" spans="1:21" x14ac:dyDescent="0.2">
      <c r="A855" t="s">
        <v>22</v>
      </c>
      <c r="B855" s="3">
        <v>45014</v>
      </c>
      <c r="C855" s="10" t="str">
        <f>TEXT(data[[#This Row],[Date]],"mmmm")</f>
        <v>March</v>
      </c>
      <c r="D855" t="s">
        <v>12</v>
      </c>
      <c r="E855" t="s">
        <v>13</v>
      </c>
      <c r="F855" t="s">
        <v>14</v>
      </c>
      <c r="G855" t="s">
        <v>17</v>
      </c>
      <c r="H855" s="11">
        <v>919.2</v>
      </c>
      <c r="I855" s="11">
        <v>15.25872</v>
      </c>
      <c r="J855" s="13">
        <f>data[[#This Row],[Clicks]]/data[[#This Row],[Impressions]]</f>
        <v>1.66E-2</v>
      </c>
      <c r="K855" s="1">
        <v>2.2309999999999999</v>
      </c>
      <c r="L855" s="2">
        <v>34.042204319999996</v>
      </c>
      <c r="M855">
        <v>5</v>
      </c>
      <c r="N855" s="1">
        <f>IF(data[[#This Row],[Conversions]]=0,0,data[[#This Row],[Spend, Dollars]]/data[[#This Row],[Conversions]])</f>
        <v>6.8084408639999996</v>
      </c>
      <c r="O855" s="13">
        <f>data[[#This Row],[Conversions]]/data[[#This Row],[Clicks]]</f>
        <v>0.32768148311260709</v>
      </c>
      <c r="P855" s="11">
        <v>146.49599999999998</v>
      </c>
      <c r="Q855" s="11">
        <f>IF(data[[#This Row],[Spend, Dollars]]=0,0,data[[#This Row],[Total conversion value, Dollars]]/data[[#This Row],[Spend, Dollars]])</f>
        <v>4.3033641013056467</v>
      </c>
      <c r="R855" s="2">
        <v>26</v>
      </c>
      <c r="S855" s="2">
        <v>4</v>
      </c>
      <c r="T855" s="2">
        <v>1.5</v>
      </c>
      <c r="U855" s="2">
        <f t="shared" si="13"/>
        <v>31.5</v>
      </c>
    </row>
    <row r="856" spans="1:21" x14ac:dyDescent="0.2">
      <c r="A856" t="s">
        <v>22</v>
      </c>
      <c r="B856" s="3">
        <v>45015</v>
      </c>
      <c r="C856" s="10" t="str">
        <f>TEXT(data[[#This Row],[Date]],"mmmm")</f>
        <v>March</v>
      </c>
      <c r="D856" t="s">
        <v>12</v>
      </c>
      <c r="E856" t="s">
        <v>13</v>
      </c>
      <c r="F856" t="s">
        <v>14</v>
      </c>
      <c r="G856" t="s">
        <v>17</v>
      </c>
      <c r="H856" s="11">
        <v>770.2</v>
      </c>
      <c r="I856" s="11">
        <v>8.54922</v>
      </c>
      <c r="J856" s="13">
        <f>data[[#This Row],[Clicks]]/data[[#This Row],[Impressions]]</f>
        <v>1.1099999999999999E-2</v>
      </c>
      <c r="K856" s="1">
        <v>2.0124999999999997</v>
      </c>
      <c r="L856" s="2">
        <v>17.205305249999999</v>
      </c>
      <c r="M856">
        <v>2</v>
      </c>
      <c r="N856" s="1">
        <f>IF(data[[#This Row],[Conversions]]=0,0,data[[#This Row],[Spend, Dollars]]/data[[#This Row],[Conversions]])</f>
        <v>8.6026526249999993</v>
      </c>
      <c r="O856" s="13">
        <f>data[[#This Row],[Conversions]]/data[[#This Row],[Clicks]]</f>
        <v>0.23393947050140246</v>
      </c>
      <c r="P856" s="11">
        <v>111.55200000000001</v>
      </c>
      <c r="Q856" s="11">
        <f>IF(data[[#This Row],[Spend, Dollars]]=0,0,data[[#This Row],[Total conversion value, Dollars]]/data[[#This Row],[Spend, Dollars]])</f>
        <v>6.4835815685397398</v>
      </c>
      <c r="R856" s="2">
        <v>35</v>
      </c>
      <c r="S856" s="2">
        <v>6</v>
      </c>
      <c r="T856" s="2">
        <v>1.5</v>
      </c>
      <c r="U856" s="2">
        <f t="shared" si="13"/>
        <v>42.5</v>
      </c>
    </row>
    <row r="857" spans="1:21" x14ac:dyDescent="0.2">
      <c r="A857" t="s">
        <v>22</v>
      </c>
      <c r="B857" s="3">
        <v>45016</v>
      </c>
      <c r="C857" s="10" t="str">
        <f>TEXT(data[[#This Row],[Date]],"mmmm")</f>
        <v>March</v>
      </c>
      <c r="D857" t="s">
        <v>12</v>
      </c>
      <c r="E857" t="s">
        <v>13</v>
      </c>
      <c r="F857" t="s">
        <v>14</v>
      </c>
      <c r="G857" t="s">
        <v>17</v>
      </c>
      <c r="H857" s="11">
        <v>528.40000000000009</v>
      </c>
      <c r="I857" s="11">
        <v>7.8731600000000013</v>
      </c>
      <c r="J857" s="13">
        <f>data[[#This Row],[Clicks]]/data[[#This Row],[Impressions]]</f>
        <v>1.49E-2</v>
      </c>
      <c r="K857" s="1">
        <v>2.1275000000000004</v>
      </c>
      <c r="L857" s="2">
        <v>16.750147900000005</v>
      </c>
      <c r="M857">
        <v>2</v>
      </c>
      <c r="N857" s="1">
        <f>IF(data[[#This Row],[Conversions]]=0,0,data[[#This Row],[Spend, Dollars]]/data[[#This Row],[Conversions]])</f>
        <v>8.3750739500000027</v>
      </c>
      <c r="O857" s="13">
        <f>data[[#This Row],[Conversions]]/data[[#This Row],[Clicks]]</f>
        <v>0.254027607720407</v>
      </c>
      <c r="P857" s="11">
        <v>88.703999999999994</v>
      </c>
      <c r="Q857" s="11">
        <f>IF(data[[#This Row],[Spend, Dollars]]=0,0,data[[#This Row],[Total conversion value, Dollars]]/data[[#This Row],[Spend, Dollars]])</f>
        <v>5.2957144336618045</v>
      </c>
      <c r="R857" s="2">
        <v>39</v>
      </c>
      <c r="S857" s="2">
        <v>0</v>
      </c>
      <c r="T857" s="2">
        <v>6</v>
      </c>
      <c r="U857" s="2">
        <f t="shared" si="13"/>
        <v>45</v>
      </c>
    </row>
    <row r="858" spans="1:21" x14ac:dyDescent="0.2">
      <c r="A858" t="s">
        <v>22</v>
      </c>
      <c r="B858" s="3">
        <v>45017</v>
      </c>
      <c r="C858" s="10" t="str">
        <f>TEXT(data[[#This Row],[Date]],"mmmm")</f>
        <v>April</v>
      </c>
      <c r="D858" t="s">
        <v>12</v>
      </c>
      <c r="E858" t="s">
        <v>13</v>
      </c>
      <c r="F858" t="s">
        <v>14</v>
      </c>
      <c r="G858" t="s">
        <v>17</v>
      </c>
      <c r="H858" s="11">
        <v>999.60000000000014</v>
      </c>
      <c r="I858" s="11">
        <v>9.3962400000000006</v>
      </c>
      <c r="J858" s="13">
        <f>data[[#This Row],[Clicks]]/data[[#This Row],[Impressions]]</f>
        <v>9.3999999999999986E-3</v>
      </c>
      <c r="K858" s="1">
        <v>1.7824999999999998</v>
      </c>
      <c r="L858" s="2">
        <v>16.748797799999998</v>
      </c>
      <c r="M858">
        <v>7</v>
      </c>
      <c r="N858" s="1">
        <f>IF(data[[#This Row],[Conversions]]=0,0,data[[#This Row],[Spend, Dollars]]/data[[#This Row],[Conversions]])</f>
        <v>2.3926854</v>
      </c>
      <c r="O858" s="13">
        <f>data[[#This Row],[Conversions]]/data[[#This Row],[Clicks]]</f>
        <v>0.74497884260087011</v>
      </c>
      <c r="P858" s="11">
        <v>106.84799999999998</v>
      </c>
      <c r="Q858" s="11">
        <f>IF(data[[#This Row],[Spend, Dollars]]=0,0,data[[#This Row],[Total conversion value, Dollars]]/data[[#This Row],[Spend, Dollars]])</f>
        <v>6.3794429472424579</v>
      </c>
      <c r="R858" s="2">
        <v>66</v>
      </c>
      <c r="S858" s="2">
        <v>7</v>
      </c>
      <c r="T858" s="2">
        <v>1.5</v>
      </c>
      <c r="U858" s="2">
        <f t="shared" si="13"/>
        <v>74.5</v>
      </c>
    </row>
    <row r="859" spans="1:21" x14ac:dyDescent="0.2">
      <c r="A859" t="s">
        <v>22</v>
      </c>
      <c r="B859" s="3">
        <v>45018</v>
      </c>
      <c r="C859" s="10" t="str">
        <f>TEXT(data[[#This Row],[Date]],"mmmm")</f>
        <v>April</v>
      </c>
      <c r="D859" t="s">
        <v>12</v>
      </c>
      <c r="E859" t="s">
        <v>13</v>
      </c>
      <c r="F859" t="s">
        <v>14</v>
      </c>
      <c r="G859" t="s">
        <v>17</v>
      </c>
      <c r="H859" s="11">
        <v>722.60000000000014</v>
      </c>
      <c r="I859" s="11">
        <v>7.2982600000000009</v>
      </c>
      <c r="J859" s="13">
        <f>data[[#This Row],[Clicks]]/data[[#This Row],[Impressions]]</f>
        <v>1.01E-2</v>
      </c>
      <c r="K859" s="1">
        <v>1.7250000000000001</v>
      </c>
      <c r="L859" s="2">
        <v>12.589498500000001</v>
      </c>
      <c r="M859">
        <v>6</v>
      </c>
      <c r="N859" s="1">
        <f>IF(data[[#This Row],[Conversions]]=0,0,data[[#This Row],[Spend, Dollars]]/data[[#This Row],[Conversions]])</f>
        <v>2.0982497500000004</v>
      </c>
      <c r="O859" s="13">
        <f>data[[#This Row],[Conversions]]/data[[#This Row],[Clicks]]</f>
        <v>0.82211376410267645</v>
      </c>
      <c r="P859" s="11">
        <v>155.90400000000002</v>
      </c>
      <c r="Q859" s="11">
        <f>IF(data[[#This Row],[Spend, Dollars]]=0,0,data[[#This Row],[Total conversion value, Dollars]]/data[[#This Row],[Spend, Dollars]])</f>
        <v>12.383654519677652</v>
      </c>
      <c r="R859" s="2">
        <v>43</v>
      </c>
      <c r="S859" s="2">
        <v>4</v>
      </c>
      <c r="T859" s="2">
        <v>6</v>
      </c>
      <c r="U859" s="2">
        <f t="shared" si="13"/>
        <v>53</v>
      </c>
    </row>
    <row r="860" spans="1:21" x14ac:dyDescent="0.2">
      <c r="A860" t="s">
        <v>22</v>
      </c>
      <c r="B860" s="3">
        <v>45019</v>
      </c>
      <c r="C860" s="10" t="str">
        <f>TEXT(data[[#This Row],[Date]],"mmmm")</f>
        <v>April</v>
      </c>
      <c r="D860" t="s">
        <v>12</v>
      </c>
      <c r="E860" t="s">
        <v>13</v>
      </c>
      <c r="F860" t="s">
        <v>14</v>
      </c>
      <c r="G860" t="s">
        <v>17</v>
      </c>
      <c r="H860" s="11">
        <v>1052.4000000000001</v>
      </c>
      <c r="I860" s="11">
        <v>15.680759999999999</v>
      </c>
      <c r="J860" s="13">
        <f>data[[#This Row],[Clicks]]/data[[#This Row],[Impressions]]</f>
        <v>1.4899999999999998E-2</v>
      </c>
      <c r="K860" s="1">
        <v>1.2189999999999999</v>
      </c>
      <c r="L860" s="2">
        <v>19.114846439999997</v>
      </c>
      <c r="M860">
        <v>7</v>
      </c>
      <c r="N860" s="1">
        <f>IF(data[[#This Row],[Conversions]]=0,0,data[[#This Row],[Spend, Dollars]]/data[[#This Row],[Conversions]])</f>
        <v>2.7306923485714281</v>
      </c>
      <c r="O860" s="13">
        <f>data[[#This Row],[Conversions]]/data[[#This Row],[Clicks]]</f>
        <v>0.44640693435777351</v>
      </c>
      <c r="P860" s="11">
        <v>200.928</v>
      </c>
      <c r="Q860" s="11">
        <f>IF(data[[#This Row],[Spend, Dollars]]=0,0,data[[#This Row],[Total conversion value, Dollars]]/data[[#This Row],[Spend, Dollars]])</f>
        <v>10.511619888273611</v>
      </c>
      <c r="R860" s="2">
        <v>25</v>
      </c>
      <c r="S860" s="2">
        <v>3</v>
      </c>
      <c r="T860" s="2">
        <v>1.5</v>
      </c>
      <c r="U860" s="2">
        <f t="shared" si="13"/>
        <v>29.5</v>
      </c>
    </row>
    <row r="861" spans="1:21" x14ac:dyDescent="0.2">
      <c r="A861" t="s">
        <v>22</v>
      </c>
      <c r="B861" s="3">
        <v>45020</v>
      </c>
      <c r="C861" s="10" t="str">
        <f>TEXT(data[[#This Row],[Date]],"mmmm")</f>
        <v>April</v>
      </c>
      <c r="D861" t="s">
        <v>12</v>
      </c>
      <c r="E861" t="s">
        <v>13</v>
      </c>
      <c r="F861" t="s">
        <v>14</v>
      </c>
      <c r="G861" t="s">
        <v>17</v>
      </c>
      <c r="H861" s="11">
        <v>732.2</v>
      </c>
      <c r="I861" s="11">
        <v>7.0291199999999998</v>
      </c>
      <c r="J861" s="13">
        <f>data[[#This Row],[Clicks]]/data[[#This Row],[Impressions]]</f>
        <v>9.5999999999999992E-3</v>
      </c>
      <c r="K861" s="1">
        <v>1.6214999999999997</v>
      </c>
      <c r="L861" s="2">
        <v>11.397718079999997</v>
      </c>
      <c r="M861">
        <v>7</v>
      </c>
      <c r="N861" s="1">
        <f>IF(data[[#This Row],[Conversions]]=0,0,data[[#This Row],[Spend, Dollars]]/data[[#This Row],[Conversions]])</f>
        <v>1.6282454399999995</v>
      </c>
      <c r="O861" s="13">
        <f>data[[#This Row],[Conversions]]/data[[#This Row],[Clicks]]</f>
        <v>0.99585723390694714</v>
      </c>
      <c r="P861" s="11">
        <v>186.14400000000001</v>
      </c>
      <c r="Q861" s="11">
        <f>IF(data[[#This Row],[Spend, Dollars]]=0,0,data[[#This Row],[Total conversion value, Dollars]]/data[[#This Row],[Spend, Dollars]])</f>
        <v>16.331690141260282</v>
      </c>
      <c r="R861" s="2">
        <v>48</v>
      </c>
      <c r="S861" s="2">
        <v>2</v>
      </c>
      <c r="T861" s="2">
        <v>6</v>
      </c>
      <c r="U861" s="2">
        <f t="shared" si="13"/>
        <v>56</v>
      </c>
    </row>
    <row r="862" spans="1:21" x14ac:dyDescent="0.2">
      <c r="A862" t="s">
        <v>22</v>
      </c>
      <c r="B862" s="3">
        <v>45021</v>
      </c>
      <c r="C862" s="10" t="str">
        <f>TEXT(data[[#This Row],[Date]],"mmmm")</f>
        <v>April</v>
      </c>
      <c r="D862" t="s">
        <v>12</v>
      </c>
      <c r="E862" t="s">
        <v>13</v>
      </c>
      <c r="F862" t="s">
        <v>14</v>
      </c>
      <c r="G862" t="s">
        <v>17</v>
      </c>
      <c r="H862" s="11">
        <v>639.40000000000009</v>
      </c>
      <c r="I862" s="11">
        <v>5.1152000000000006</v>
      </c>
      <c r="J862" s="13">
        <f>data[[#This Row],[Clicks]]/data[[#This Row],[Impressions]]</f>
        <v>8.0000000000000002E-3</v>
      </c>
      <c r="K862" s="1">
        <v>0.5635</v>
      </c>
      <c r="L862" s="2">
        <v>2.8824152000000005</v>
      </c>
      <c r="M862">
        <v>6</v>
      </c>
      <c r="N862" s="1">
        <f>IF(data[[#This Row],[Conversions]]=0,0,data[[#This Row],[Spend, Dollars]]/data[[#This Row],[Conversions]])</f>
        <v>0.48040253333333344</v>
      </c>
      <c r="O862" s="13">
        <f>data[[#This Row],[Conversions]]/data[[#This Row],[Clicks]]</f>
        <v>1.1729746637472629</v>
      </c>
      <c r="P862" s="11">
        <v>15.36</v>
      </c>
      <c r="Q862" s="11">
        <f>IF(data[[#This Row],[Spend, Dollars]]=0,0,data[[#This Row],[Total conversion value, Dollars]]/data[[#This Row],[Spend, Dollars]])</f>
        <v>5.3288644883637852</v>
      </c>
      <c r="R862" s="2">
        <v>71</v>
      </c>
      <c r="S862" s="2">
        <v>6</v>
      </c>
      <c r="T862" s="2">
        <v>0</v>
      </c>
      <c r="U862" s="2">
        <f t="shared" si="13"/>
        <v>77</v>
      </c>
    </row>
    <row r="863" spans="1:21" x14ac:dyDescent="0.2">
      <c r="A863" t="s">
        <v>22</v>
      </c>
      <c r="B863" s="3">
        <v>45022</v>
      </c>
      <c r="C863" s="10" t="str">
        <f>TEXT(data[[#This Row],[Date]],"mmmm")</f>
        <v>April</v>
      </c>
      <c r="D863" t="s">
        <v>12</v>
      </c>
      <c r="E863" t="s">
        <v>13</v>
      </c>
      <c r="F863" t="s">
        <v>14</v>
      </c>
      <c r="G863" t="s">
        <v>17</v>
      </c>
      <c r="H863" s="11">
        <v>942.2</v>
      </c>
      <c r="I863" s="11">
        <v>9.7988800000000005</v>
      </c>
      <c r="J863" s="13">
        <f>data[[#This Row],[Clicks]]/data[[#This Row],[Impressions]]</f>
        <v>1.04E-2</v>
      </c>
      <c r="K863" s="1">
        <v>0.36799999999999994</v>
      </c>
      <c r="L863" s="2">
        <v>3.6059878399999996</v>
      </c>
      <c r="M863">
        <v>5</v>
      </c>
      <c r="N863" s="1">
        <f>IF(data[[#This Row],[Conversions]]=0,0,data[[#This Row],[Spend, Dollars]]/data[[#This Row],[Conversions]])</f>
        <v>0.7211975679999999</v>
      </c>
      <c r="O863" s="13">
        <f>data[[#This Row],[Conversions]]/data[[#This Row],[Clicks]]</f>
        <v>0.51026239733520562</v>
      </c>
      <c r="P863" s="11">
        <v>86.015999999999991</v>
      </c>
      <c r="Q863" s="11">
        <f>IF(data[[#This Row],[Spend, Dollars]]=0,0,data[[#This Row],[Total conversion value, Dollars]]/data[[#This Row],[Spend, Dollars]])</f>
        <v>23.853657809339701</v>
      </c>
      <c r="R863" s="2">
        <v>76</v>
      </c>
      <c r="S863" s="2">
        <v>3</v>
      </c>
      <c r="T863" s="2">
        <v>0</v>
      </c>
      <c r="U863" s="2">
        <f t="shared" si="13"/>
        <v>79</v>
      </c>
    </row>
    <row r="864" spans="1:21" x14ac:dyDescent="0.2">
      <c r="A864" t="s">
        <v>22</v>
      </c>
      <c r="B864" s="3">
        <v>45023</v>
      </c>
      <c r="C864" s="10" t="str">
        <f>TEXT(data[[#This Row],[Date]],"mmmm")</f>
        <v>April</v>
      </c>
      <c r="D864" t="s">
        <v>12</v>
      </c>
      <c r="E864" t="s">
        <v>13</v>
      </c>
      <c r="F864" t="s">
        <v>14</v>
      </c>
      <c r="G864" t="s">
        <v>17</v>
      </c>
      <c r="H864" s="11">
        <v>603</v>
      </c>
      <c r="I864" s="11">
        <v>9.8891999999999989</v>
      </c>
      <c r="J864" s="13">
        <f>data[[#This Row],[Clicks]]/data[[#This Row],[Impressions]]</f>
        <v>1.6399999999999998E-2</v>
      </c>
      <c r="K864" s="1">
        <v>1.4604999999999999</v>
      </c>
      <c r="L864" s="2">
        <v>14.443176599999997</v>
      </c>
      <c r="M864">
        <v>8</v>
      </c>
      <c r="N864" s="1">
        <f>IF(data[[#This Row],[Conversions]]=0,0,data[[#This Row],[Spend, Dollars]]/data[[#This Row],[Conversions]])</f>
        <v>1.8053970749999997</v>
      </c>
      <c r="O864" s="13">
        <f>data[[#This Row],[Conversions]]/data[[#This Row],[Clicks]]</f>
        <v>0.8089633135137323</v>
      </c>
      <c r="P864" s="11">
        <v>101.47199999999999</v>
      </c>
      <c r="Q864" s="11">
        <f>IF(data[[#This Row],[Spend, Dollars]]=0,0,data[[#This Row],[Total conversion value, Dollars]]/data[[#This Row],[Spend, Dollars]])</f>
        <v>7.0256012794304548</v>
      </c>
      <c r="R864" s="2">
        <v>47</v>
      </c>
      <c r="S864" s="2">
        <v>8</v>
      </c>
      <c r="T864" s="2">
        <v>1.5</v>
      </c>
      <c r="U864" s="2">
        <f t="shared" si="13"/>
        <v>56.5</v>
      </c>
    </row>
    <row r="865" spans="1:21" x14ac:dyDescent="0.2">
      <c r="A865" t="s">
        <v>22</v>
      </c>
      <c r="B865" s="3">
        <v>45024</v>
      </c>
      <c r="C865" s="10" t="str">
        <f>TEXT(data[[#This Row],[Date]],"mmmm")</f>
        <v>April</v>
      </c>
      <c r="D865" t="s">
        <v>12</v>
      </c>
      <c r="E865" t="s">
        <v>13</v>
      </c>
      <c r="F865" t="s">
        <v>14</v>
      </c>
      <c r="G865" t="s">
        <v>17</v>
      </c>
      <c r="H865" s="11">
        <v>611.20000000000005</v>
      </c>
      <c r="I865" s="11">
        <v>9.1068800000000003</v>
      </c>
      <c r="J865" s="13">
        <f>data[[#This Row],[Clicks]]/data[[#This Row],[Impressions]]</f>
        <v>1.49E-2</v>
      </c>
      <c r="K865" s="1">
        <v>1.1269999999999998</v>
      </c>
      <c r="L865" s="2">
        <v>10.263453759999999</v>
      </c>
      <c r="M865">
        <v>2</v>
      </c>
      <c r="N865" s="1">
        <f>IF(data[[#This Row],[Conversions]]=0,0,data[[#This Row],[Spend, Dollars]]/data[[#This Row],[Conversions]])</f>
        <v>5.1317268799999995</v>
      </c>
      <c r="O865" s="13">
        <f>data[[#This Row],[Conversions]]/data[[#This Row],[Clicks]]</f>
        <v>0.21961418180540426</v>
      </c>
      <c r="P865" s="11">
        <v>12.48</v>
      </c>
      <c r="Q865" s="11">
        <f>IF(data[[#This Row],[Spend, Dollars]]=0,0,data[[#This Row],[Total conversion value, Dollars]]/data[[#This Row],[Spend, Dollars]])</f>
        <v>1.2159649462872428</v>
      </c>
      <c r="R865" s="2">
        <v>47</v>
      </c>
      <c r="S865" s="2">
        <v>8</v>
      </c>
      <c r="T865" s="2">
        <v>4.5</v>
      </c>
      <c r="U865" s="2">
        <f t="shared" si="13"/>
        <v>59.5</v>
      </c>
    </row>
    <row r="866" spans="1:21" x14ac:dyDescent="0.2">
      <c r="A866" t="s">
        <v>22</v>
      </c>
      <c r="B866" s="3">
        <v>45025</v>
      </c>
      <c r="C866" s="10" t="str">
        <f>TEXT(data[[#This Row],[Date]],"mmmm")</f>
        <v>April</v>
      </c>
      <c r="D866" t="s">
        <v>12</v>
      </c>
      <c r="E866" t="s">
        <v>13</v>
      </c>
      <c r="F866" t="s">
        <v>14</v>
      </c>
      <c r="G866" t="s">
        <v>17</v>
      </c>
      <c r="H866" s="11">
        <v>671.8</v>
      </c>
      <c r="I866" s="11">
        <v>9.8082799999999981</v>
      </c>
      <c r="J866" s="13">
        <f>data[[#This Row],[Clicks]]/data[[#This Row],[Impressions]]</f>
        <v>1.4599999999999998E-2</v>
      </c>
      <c r="K866" s="1">
        <v>1.7709999999999999</v>
      </c>
      <c r="L866" s="2">
        <v>17.370463879999996</v>
      </c>
      <c r="M866">
        <v>5</v>
      </c>
      <c r="N866" s="1">
        <f>IF(data[[#This Row],[Conversions]]=0,0,data[[#This Row],[Spend, Dollars]]/data[[#This Row],[Conversions]])</f>
        <v>3.4740927759999991</v>
      </c>
      <c r="O866" s="13">
        <f>data[[#This Row],[Conversions]]/data[[#This Row],[Clicks]]</f>
        <v>0.5097733751483442</v>
      </c>
      <c r="P866" s="11">
        <v>96.768000000000001</v>
      </c>
      <c r="Q866" s="11">
        <f>IF(data[[#This Row],[Spend, Dollars]]=0,0,data[[#This Row],[Total conversion value, Dollars]]/data[[#This Row],[Spend, Dollars]])</f>
        <v>5.5708356822535254</v>
      </c>
      <c r="R866" s="2">
        <v>33</v>
      </c>
      <c r="S866" s="2">
        <v>1</v>
      </c>
      <c r="T866" s="2">
        <v>6</v>
      </c>
      <c r="U866" s="2">
        <f t="shared" si="13"/>
        <v>40</v>
      </c>
    </row>
    <row r="867" spans="1:21" x14ac:dyDescent="0.2">
      <c r="A867" t="s">
        <v>22</v>
      </c>
      <c r="B867" s="3">
        <v>45026</v>
      </c>
      <c r="C867" s="10" t="str">
        <f>TEXT(data[[#This Row],[Date]],"mmmm")</f>
        <v>April</v>
      </c>
      <c r="D867" t="s">
        <v>12</v>
      </c>
      <c r="E867" t="s">
        <v>13</v>
      </c>
      <c r="F867" t="s">
        <v>14</v>
      </c>
      <c r="G867" t="s">
        <v>17</v>
      </c>
      <c r="H867" s="11">
        <v>491.6</v>
      </c>
      <c r="I867" s="11">
        <v>6.4891199999999998</v>
      </c>
      <c r="J867" s="13">
        <f>data[[#This Row],[Clicks]]/data[[#This Row],[Impressions]]</f>
        <v>1.3199999999999998E-2</v>
      </c>
      <c r="K867" s="1">
        <v>1.702</v>
      </c>
      <c r="L867" s="2">
        <v>11.044482239999999</v>
      </c>
      <c r="M867">
        <v>9</v>
      </c>
      <c r="N867" s="1">
        <f>IF(data[[#This Row],[Conversions]]=0,0,data[[#This Row],[Spend, Dollars]]/data[[#This Row],[Conversions]])</f>
        <v>1.2271646933333331</v>
      </c>
      <c r="O867" s="13">
        <f>data[[#This Row],[Conversions]]/data[[#This Row],[Clicks]]</f>
        <v>1.3869369036171315</v>
      </c>
      <c r="P867" s="11">
        <v>133.05599999999998</v>
      </c>
      <c r="Q867" s="11">
        <f>IF(data[[#This Row],[Spend, Dollars]]=0,0,data[[#This Row],[Total conversion value, Dollars]]/data[[#This Row],[Spend, Dollars]])</f>
        <v>12.047282716260677</v>
      </c>
      <c r="R867" s="2">
        <v>26</v>
      </c>
      <c r="S867" s="2">
        <v>1</v>
      </c>
      <c r="T867" s="2">
        <v>10.5</v>
      </c>
      <c r="U867" s="2">
        <f t="shared" si="13"/>
        <v>37.5</v>
      </c>
    </row>
    <row r="868" spans="1:21" x14ac:dyDescent="0.2">
      <c r="A868" t="s">
        <v>22</v>
      </c>
      <c r="B868" s="3">
        <v>45027</v>
      </c>
      <c r="C868" s="10" t="str">
        <f>TEXT(data[[#This Row],[Date]],"mmmm")</f>
        <v>April</v>
      </c>
      <c r="D868" t="s">
        <v>12</v>
      </c>
      <c r="E868" t="s">
        <v>13</v>
      </c>
      <c r="F868" t="s">
        <v>14</v>
      </c>
      <c r="G868" t="s">
        <v>17</v>
      </c>
      <c r="H868" s="11">
        <v>1050.2</v>
      </c>
      <c r="I868" s="11">
        <v>15.017860000000001</v>
      </c>
      <c r="J868" s="13">
        <f>data[[#This Row],[Clicks]]/data[[#This Row],[Impressions]]</f>
        <v>1.43E-2</v>
      </c>
      <c r="K868" s="1">
        <v>1.6099999999999999</v>
      </c>
      <c r="L868" s="2">
        <v>24.178754599999998</v>
      </c>
      <c r="M868">
        <v>2</v>
      </c>
      <c r="N868" s="1">
        <f>IF(data[[#This Row],[Conversions]]=0,0,data[[#This Row],[Spend, Dollars]]/data[[#This Row],[Conversions]])</f>
        <v>12.089377299999999</v>
      </c>
      <c r="O868" s="13">
        <f>data[[#This Row],[Conversions]]/data[[#This Row],[Clicks]]</f>
        <v>0.13317476657792787</v>
      </c>
      <c r="P868" s="11">
        <v>71.903999999999996</v>
      </c>
      <c r="Q868" s="11">
        <f>IF(data[[#This Row],[Spend, Dollars]]=0,0,data[[#This Row],[Total conversion value, Dollars]]/data[[#This Row],[Spend, Dollars]])</f>
        <v>2.9738504397575549</v>
      </c>
      <c r="R868" s="2">
        <v>55</v>
      </c>
      <c r="S868" s="2">
        <v>6</v>
      </c>
      <c r="T868" s="2">
        <v>7.5</v>
      </c>
      <c r="U868" s="2">
        <f t="shared" si="13"/>
        <v>68.5</v>
      </c>
    </row>
    <row r="869" spans="1:21" x14ac:dyDescent="0.2">
      <c r="A869" t="s">
        <v>22</v>
      </c>
      <c r="B869" s="3">
        <v>45028</v>
      </c>
      <c r="C869" s="10" t="str">
        <f>TEXT(data[[#This Row],[Date]],"mmmm")</f>
        <v>April</v>
      </c>
      <c r="D869" t="s">
        <v>12</v>
      </c>
      <c r="E869" t="s">
        <v>13</v>
      </c>
      <c r="F869" t="s">
        <v>14</v>
      </c>
      <c r="G869" t="s">
        <v>17</v>
      </c>
      <c r="H869" s="11">
        <v>582.40000000000009</v>
      </c>
      <c r="I869" s="11">
        <v>9.1436800000000034</v>
      </c>
      <c r="J869" s="13">
        <f>data[[#This Row],[Clicks]]/data[[#This Row],[Impressions]]</f>
        <v>1.5700000000000002E-2</v>
      </c>
      <c r="K869" s="1">
        <v>1.9434999999999998</v>
      </c>
      <c r="L869" s="2">
        <v>17.770742080000005</v>
      </c>
      <c r="M869">
        <v>0</v>
      </c>
      <c r="N869" s="1">
        <f>IF(data[[#This Row],[Conversions]]=0,0,data[[#This Row],[Spend, Dollars]]/data[[#This Row],[Conversions]])</f>
        <v>0</v>
      </c>
      <c r="O869" s="13">
        <f>data[[#This Row],[Conversions]]/data[[#This Row],[Clicks]]</f>
        <v>0</v>
      </c>
      <c r="P869" s="11">
        <v>133.72800000000001</v>
      </c>
      <c r="Q869" s="11">
        <f>IF(data[[#This Row],[Spend, Dollars]]=0,0,data[[#This Row],[Total conversion value, Dollars]]/data[[#This Row],[Spend, Dollars]])</f>
        <v>7.5251781494540699</v>
      </c>
      <c r="R869" s="2">
        <v>22</v>
      </c>
      <c r="S869" s="2">
        <v>5</v>
      </c>
      <c r="T869" s="2">
        <v>9</v>
      </c>
      <c r="U869" s="2">
        <f t="shared" si="13"/>
        <v>36</v>
      </c>
    </row>
    <row r="870" spans="1:21" x14ac:dyDescent="0.2">
      <c r="A870" t="s">
        <v>22</v>
      </c>
      <c r="B870" s="3">
        <v>45029</v>
      </c>
      <c r="C870" s="10" t="str">
        <f>TEXT(data[[#This Row],[Date]],"mmmm")</f>
        <v>April</v>
      </c>
      <c r="D870" t="s">
        <v>12</v>
      </c>
      <c r="E870" t="s">
        <v>13</v>
      </c>
      <c r="F870" t="s">
        <v>14</v>
      </c>
      <c r="G870" t="s">
        <v>17</v>
      </c>
      <c r="H870" s="11">
        <v>1161.2</v>
      </c>
      <c r="I870" s="11">
        <v>14.39888</v>
      </c>
      <c r="J870" s="13">
        <f>data[[#This Row],[Clicks]]/data[[#This Row],[Impressions]]</f>
        <v>1.24E-2</v>
      </c>
      <c r="K870" s="1">
        <v>2.0124999999999997</v>
      </c>
      <c r="L870" s="2">
        <v>28.977745999999996</v>
      </c>
      <c r="M870">
        <v>3</v>
      </c>
      <c r="N870" s="1">
        <f>IF(data[[#This Row],[Conversions]]=0,0,data[[#This Row],[Spend, Dollars]]/data[[#This Row],[Conversions]])</f>
        <v>9.6592486666666648</v>
      </c>
      <c r="O870" s="13">
        <f>data[[#This Row],[Conversions]]/data[[#This Row],[Clicks]]</f>
        <v>0.20834953829742314</v>
      </c>
      <c r="P870" s="11">
        <v>94.75200000000001</v>
      </c>
      <c r="Q870" s="11">
        <f>IF(data[[#This Row],[Spend, Dollars]]=0,0,data[[#This Row],[Total conversion value, Dollars]]/data[[#This Row],[Spend, Dollars]])</f>
        <v>3.2698195366886029</v>
      </c>
      <c r="R870" s="2">
        <v>61</v>
      </c>
      <c r="S870" s="2">
        <v>10</v>
      </c>
      <c r="T870" s="2">
        <v>4.5</v>
      </c>
      <c r="U870" s="2">
        <f t="shared" si="13"/>
        <v>75.5</v>
      </c>
    </row>
    <row r="871" spans="1:21" x14ac:dyDescent="0.2">
      <c r="A871" t="s">
        <v>22</v>
      </c>
      <c r="B871" s="3">
        <v>45030</v>
      </c>
      <c r="C871" s="10" t="str">
        <f>TEXT(data[[#This Row],[Date]],"mmmm")</f>
        <v>April</v>
      </c>
      <c r="D871" t="s">
        <v>12</v>
      </c>
      <c r="E871" t="s">
        <v>13</v>
      </c>
      <c r="F871" t="s">
        <v>14</v>
      </c>
      <c r="G871" t="s">
        <v>17</v>
      </c>
      <c r="H871" s="11">
        <v>964</v>
      </c>
      <c r="I871" s="11">
        <v>13.881599999999999</v>
      </c>
      <c r="J871" s="13">
        <f>data[[#This Row],[Clicks]]/data[[#This Row],[Impressions]]</f>
        <v>1.44E-2</v>
      </c>
      <c r="K871" s="1">
        <v>1.0465</v>
      </c>
      <c r="L871" s="2">
        <v>14.527094399999999</v>
      </c>
      <c r="M871">
        <v>9</v>
      </c>
      <c r="N871" s="1">
        <f>IF(data[[#This Row],[Conversions]]=0,0,data[[#This Row],[Spend, Dollars]]/data[[#This Row],[Conversions]])</f>
        <v>1.6141215999999998</v>
      </c>
      <c r="O871" s="13">
        <f>data[[#This Row],[Conversions]]/data[[#This Row],[Clicks]]</f>
        <v>0.64834024896265563</v>
      </c>
      <c r="P871" s="11">
        <v>117.6</v>
      </c>
      <c r="Q871" s="11">
        <f>IF(data[[#This Row],[Spend, Dollars]]=0,0,data[[#This Row],[Total conversion value, Dollars]]/data[[#This Row],[Spend, Dollars]])</f>
        <v>8.0952182702137598</v>
      </c>
      <c r="R871" s="2">
        <v>57</v>
      </c>
      <c r="S871" s="2">
        <v>5</v>
      </c>
      <c r="T871" s="2">
        <v>10.5</v>
      </c>
      <c r="U871" s="2">
        <f t="shared" si="13"/>
        <v>72.5</v>
      </c>
    </row>
    <row r="872" spans="1:21" x14ac:dyDescent="0.2">
      <c r="A872" t="s">
        <v>22</v>
      </c>
      <c r="B872" s="3">
        <v>45031</v>
      </c>
      <c r="C872" s="10" t="str">
        <f>TEXT(data[[#This Row],[Date]],"mmmm")</f>
        <v>April</v>
      </c>
      <c r="D872" t="s">
        <v>12</v>
      </c>
      <c r="E872" t="s">
        <v>13</v>
      </c>
      <c r="F872" t="s">
        <v>14</v>
      </c>
      <c r="G872" t="s">
        <v>17</v>
      </c>
      <c r="H872" s="11">
        <v>805.40000000000009</v>
      </c>
      <c r="I872" s="11">
        <v>8.6983200000000007</v>
      </c>
      <c r="J872" s="13">
        <f>data[[#This Row],[Clicks]]/data[[#This Row],[Impressions]]</f>
        <v>1.0799999999999999E-2</v>
      </c>
      <c r="K872" s="1">
        <v>2.1389999999999998</v>
      </c>
      <c r="L872" s="2">
        <v>18.605706479999998</v>
      </c>
      <c r="M872">
        <v>6</v>
      </c>
      <c r="N872" s="1">
        <f>IF(data[[#This Row],[Conversions]]=0,0,data[[#This Row],[Spend, Dollars]]/data[[#This Row],[Conversions]])</f>
        <v>3.1009510799999997</v>
      </c>
      <c r="O872" s="13">
        <f>data[[#This Row],[Conversions]]/data[[#This Row],[Clicks]]</f>
        <v>0.68978837292718587</v>
      </c>
      <c r="P872" s="11">
        <v>175.392</v>
      </c>
      <c r="Q872" s="11">
        <f>IF(data[[#This Row],[Spend, Dollars]]=0,0,data[[#This Row],[Total conversion value, Dollars]]/data[[#This Row],[Spend, Dollars]])</f>
        <v>9.4267852816304352</v>
      </c>
      <c r="R872" s="2">
        <v>71</v>
      </c>
      <c r="S872" s="2">
        <v>0</v>
      </c>
      <c r="T872" s="2">
        <v>3</v>
      </c>
      <c r="U872" s="2">
        <f t="shared" si="13"/>
        <v>74</v>
      </c>
    </row>
    <row r="873" spans="1:21" x14ac:dyDescent="0.2">
      <c r="A873" t="s">
        <v>22</v>
      </c>
      <c r="B873" s="3">
        <v>45032</v>
      </c>
      <c r="C873" s="10" t="str">
        <f>TEXT(data[[#This Row],[Date]],"mmmm")</f>
        <v>April</v>
      </c>
      <c r="D873" t="s">
        <v>12</v>
      </c>
      <c r="E873" t="s">
        <v>13</v>
      </c>
      <c r="F873" t="s">
        <v>14</v>
      </c>
      <c r="G873" t="s">
        <v>17</v>
      </c>
      <c r="H873" s="11">
        <v>991.80000000000018</v>
      </c>
      <c r="I873" s="11">
        <v>17.058960000000003</v>
      </c>
      <c r="J873" s="13">
        <f>data[[#This Row],[Clicks]]/data[[#This Row],[Impressions]]</f>
        <v>1.72E-2</v>
      </c>
      <c r="K873" s="1">
        <v>1.2419999999999998</v>
      </c>
      <c r="L873" s="2">
        <v>21.187228319999999</v>
      </c>
      <c r="M873">
        <v>3</v>
      </c>
      <c r="N873" s="1">
        <f>IF(data[[#This Row],[Conversions]]=0,0,data[[#This Row],[Spend, Dollars]]/data[[#This Row],[Conversions]])</f>
        <v>7.0624094399999997</v>
      </c>
      <c r="O873" s="13">
        <f>data[[#This Row],[Conversions]]/data[[#This Row],[Clicks]]</f>
        <v>0.17586066208022058</v>
      </c>
      <c r="P873" s="11">
        <v>297.69600000000003</v>
      </c>
      <c r="Q873" s="11">
        <f>IF(data[[#This Row],[Spend, Dollars]]=0,0,data[[#This Row],[Total conversion value, Dollars]]/data[[#This Row],[Spend, Dollars]])</f>
        <v>14.050728840212924</v>
      </c>
      <c r="R873" s="2">
        <v>91</v>
      </c>
      <c r="S873" s="2">
        <v>11</v>
      </c>
      <c r="T873" s="2">
        <v>9</v>
      </c>
      <c r="U873" s="2">
        <f t="shared" si="13"/>
        <v>111</v>
      </c>
    </row>
    <row r="874" spans="1:21" x14ac:dyDescent="0.2">
      <c r="A874" t="s">
        <v>22</v>
      </c>
      <c r="B874" s="3">
        <v>45033</v>
      </c>
      <c r="C874" s="10" t="str">
        <f>TEXT(data[[#This Row],[Date]],"mmmm")</f>
        <v>April</v>
      </c>
      <c r="D874" t="s">
        <v>12</v>
      </c>
      <c r="E874" t="s">
        <v>13</v>
      </c>
      <c r="F874" t="s">
        <v>14</v>
      </c>
      <c r="G874" t="s">
        <v>17</v>
      </c>
      <c r="H874" s="11">
        <v>864.2</v>
      </c>
      <c r="I874" s="11">
        <v>6.8271799999999994</v>
      </c>
      <c r="J874" s="13">
        <f>data[[#This Row],[Clicks]]/data[[#This Row],[Impressions]]</f>
        <v>7.899999999999999E-3</v>
      </c>
      <c r="K874" s="1">
        <v>0.80499999999999994</v>
      </c>
      <c r="L874" s="2">
        <v>5.4958798999999994</v>
      </c>
      <c r="M874">
        <v>6</v>
      </c>
      <c r="N874" s="1">
        <f>IF(data[[#This Row],[Conversions]]=0,0,data[[#This Row],[Spend, Dollars]]/data[[#This Row],[Conversions]])</f>
        <v>0.91597998333333319</v>
      </c>
      <c r="O874" s="13">
        <f>data[[#This Row],[Conversions]]/data[[#This Row],[Clicks]]</f>
        <v>0.8788401653391299</v>
      </c>
      <c r="P874" s="11">
        <v>241.24799999999999</v>
      </c>
      <c r="Q874" s="11">
        <f>IF(data[[#This Row],[Spend, Dollars]]=0,0,data[[#This Row],[Total conversion value, Dollars]]/data[[#This Row],[Spend, Dollars]])</f>
        <v>43.89615573659097</v>
      </c>
      <c r="R874" s="2">
        <v>59</v>
      </c>
      <c r="S874" s="2">
        <v>3</v>
      </c>
      <c r="T874" s="2">
        <v>4.5</v>
      </c>
      <c r="U874" s="2">
        <f t="shared" si="13"/>
        <v>66.5</v>
      </c>
    </row>
    <row r="875" spans="1:21" x14ac:dyDescent="0.2">
      <c r="A875" t="s">
        <v>22</v>
      </c>
      <c r="B875" s="3">
        <v>45034</v>
      </c>
      <c r="C875" s="10" t="str">
        <f>TEXT(data[[#This Row],[Date]],"mmmm")</f>
        <v>April</v>
      </c>
      <c r="D875" t="s">
        <v>12</v>
      </c>
      <c r="E875" t="s">
        <v>13</v>
      </c>
      <c r="F875" t="s">
        <v>14</v>
      </c>
      <c r="G875" t="s">
        <v>17</v>
      </c>
      <c r="H875" s="11">
        <v>1183.8000000000002</v>
      </c>
      <c r="I875" s="11">
        <v>20.834880000000005</v>
      </c>
      <c r="J875" s="13">
        <f>data[[#This Row],[Clicks]]/data[[#This Row],[Impressions]]</f>
        <v>1.7600000000000001E-2</v>
      </c>
      <c r="K875" s="1">
        <v>1.5985</v>
      </c>
      <c r="L875" s="2">
        <v>33.304555680000007</v>
      </c>
      <c r="M875">
        <v>2</v>
      </c>
      <c r="N875" s="1">
        <f>IF(data[[#This Row],[Conversions]]=0,0,data[[#This Row],[Spend, Dollars]]/data[[#This Row],[Conversions]])</f>
        <v>16.652277840000004</v>
      </c>
      <c r="O875" s="13">
        <f>data[[#This Row],[Conversions]]/data[[#This Row],[Clicks]]</f>
        <v>9.599287348907215E-2</v>
      </c>
      <c r="P875" s="11">
        <v>248.64</v>
      </c>
      <c r="Q875" s="11">
        <f>IF(data[[#This Row],[Spend, Dollars]]=0,0,data[[#This Row],[Total conversion value, Dollars]]/data[[#This Row],[Spend, Dollars]])</f>
        <v>7.4656453125814508</v>
      </c>
      <c r="R875" s="2">
        <v>44</v>
      </c>
      <c r="S875" s="2">
        <v>0</v>
      </c>
      <c r="T875" s="2">
        <v>1.5</v>
      </c>
      <c r="U875" s="2">
        <f t="shared" si="13"/>
        <v>45.5</v>
      </c>
    </row>
    <row r="876" spans="1:21" x14ac:dyDescent="0.2">
      <c r="A876" t="s">
        <v>22</v>
      </c>
      <c r="B876" s="3">
        <v>45035</v>
      </c>
      <c r="C876" s="10" t="str">
        <f>TEXT(data[[#This Row],[Date]],"mmmm")</f>
        <v>April</v>
      </c>
      <c r="D876" t="s">
        <v>12</v>
      </c>
      <c r="E876" t="s">
        <v>13</v>
      </c>
      <c r="F876" t="s">
        <v>14</v>
      </c>
      <c r="G876" t="s">
        <v>17</v>
      </c>
      <c r="H876" s="11">
        <v>1162.8000000000002</v>
      </c>
      <c r="I876" s="11">
        <v>15.93036</v>
      </c>
      <c r="J876" s="13">
        <f>data[[#This Row],[Clicks]]/data[[#This Row],[Impressions]]</f>
        <v>1.3699999999999999E-2</v>
      </c>
      <c r="K876" s="1">
        <v>1.2995000000000001</v>
      </c>
      <c r="L876" s="2">
        <v>20.701502820000002</v>
      </c>
      <c r="M876">
        <v>0</v>
      </c>
      <c r="N876" s="1">
        <f>IF(data[[#This Row],[Conversions]]=0,0,data[[#This Row],[Spend, Dollars]]/data[[#This Row],[Conversions]])</f>
        <v>0</v>
      </c>
      <c r="O876" s="13">
        <f>data[[#This Row],[Conversions]]/data[[#This Row],[Clicks]]</f>
        <v>0</v>
      </c>
      <c r="P876" s="11">
        <v>43.199999999999996</v>
      </c>
      <c r="Q876" s="11">
        <f>IF(data[[#This Row],[Spend, Dollars]]=0,0,data[[#This Row],[Total conversion value, Dollars]]/data[[#This Row],[Spend, Dollars]])</f>
        <v>2.0868050196947001</v>
      </c>
      <c r="R876" s="2">
        <v>42</v>
      </c>
      <c r="S876" s="2">
        <v>2</v>
      </c>
      <c r="T876" s="2">
        <v>4.5</v>
      </c>
      <c r="U876" s="2">
        <f t="shared" si="13"/>
        <v>48.5</v>
      </c>
    </row>
    <row r="877" spans="1:21" x14ac:dyDescent="0.2">
      <c r="A877" t="s">
        <v>22</v>
      </c>
      <c r="B877" s="3">
        <v>45036</v>
      </c>
      <c r="C877" s="10" t="str">
        <f>TEXT(data[[#This Row],[Date]],"mmmm")</f>
        <v>April</v>
      </c>
      <c r="D877" t="s">
        <v>12</v>
      </c>
      <c r="E877" t="s">
        <v>13</v>
      </c>
      <c r="F877" t="s">
        <v>14</v>
      </c>
      <c r="G877" t="s">
        <v>17</v>
      </c>
      <c r="H877" s="11">
        <v>747</v>
      </c>
      <c r="I877" s="11">
        <v>9.1133999999999986</v>
      </c>
      <c r="J877" s="13">
        <f>data[[#This Row],[Clicks]]/data[[#This Row],[Impressions]]</f>
        <v>1.2199999999999997E-2</v>
      </c>
      <c r="K877" s="1">
        <v>2.5644999999999998</v>
      </c>
      <c r="L877" s="2">
        <v>23.371314299999995</v>
      </c>
      <c r="M877">
        <v>1</v>
      </c>
      <c r="N877" s="1">
        <f>IF(data[[#This Row],[Conversions]]=0,0,data[[#This Row],[Spend, Dollars]]/data[[#This Row],[Conversions]])</f>
        <v>23.371314299999995</v>
      </c>
      <c r="O877" s="13">
        <f>data[[#This Row],[Conversions]]/data[[#This Row],[Clicks]]</f>
        <v>0.10972853161278998</v>
      </c>
      <c r="P877" s="11">
        <v>286.94400000000002</v>
      </c>
      <c r="Q877" s="11">
        <f>IF(data[[#This Row],[Spend, Dollars]]=0,0,data[[#This Row],[Total conversion value, Dollars]]/data[[#This Row],[Spend, Dollars]])</f>
        <v>12.277615041957656</v>
      </c>
      <c r="R877" s="2">
        <v>43</v>
      </c>
      <c r="S877" s="2">
        <v>1</v>
      </c>
      <c r="T877" s="2">
        <v>7.5</v>
      </c>
      <c r="U877" s="2">
        <f t="shared" si="13"/>
        <v>51.5</v>
      </c>
    </row>
    <row r="878" spans="1:21" x14ac:dyDescent="0.2">
      <c r="A878" t="s">
        <v>22</v>
      </c>
      <c r="B878" s="3">
        <v>45037</v>
      </c>
      <c r="C878" s="10" t="str">
        <f>TEXT(data[[#This Row],[Date]],"mmmm")</f>
        <v>April</v>
      </c>
      <c r="D878" t="s">
        <v>12</v>
      </c>
      <c r="E878" t="s">
        <v>13</v>
      </c>
      <c r="F878" t="s">
        <v>14</v>
      </c>
      <c r="G878" t="s">
        <v>17</v>
      </c>
      <c r="H878" s="11">
        <v>715.40000000000009</v>
      </c>
      <c r="I878" s="11">
        <v>10.874080000000001</v>
      </c>
      <c r="J878" s="13">
        <f>data[[#This Row],[Clicks]]/data[[#This Row],[Impressions]]</f>
        <v>1.52E-2</v>
      </c>
      <c r="K878" s="1">
        <v>1.6674999999999998</v>
      </c>
      <c r="L878" s="2">
        <v>18.132528399999998</v>
      </c>
      <c r="M878">
        <v>5</v>
      </c>
      <c r="N878" s="1">
        <f>IF(data[[#This Row],[Conversions]]=0,0,data[[#This Row],[Spend, Dollars]]/data[[#This Row],[Conversions]])</f>
        <v>3.6265056799999997</v>
      </c>
      <c r="O878" s="13">
        <f>data[[#This Row],[Conversions]]/data[[#This Row],[Clicks]]</f>
        <v>0.45980901372805788</v>
      </c>
      <c r="P878" s="11">
        <v>355.488</v>
      </c>
      <c r="Q878" s="11">
        <f>IF(data[[#This Row],[Spend, Dollars]]=0,0,data[[#This Row],[Total conversion value, Dollars]]/data[[#This Row],[Spend, Dollars]])</f>
        <v>19.60498790670583</v>
      </c>
      <c r="R878" s="2">
        <v>93</v>
      </c>
      <c r="S878" s="2">
        <v>14</v>
      </c>
      <c r="T878" s="2">
        <v>0</v>
      </c>
      <c r="U878" s="2">
        <f t="shared" si="13"/>
        <v>107</v>
      </c>
    </row>
    <row r="879" spans="1:21" x14ac:dyDescent="0.2">
      <c r="A879" t="s">
        <v>22</v>
      </c>
      <c r="B879" s="3">
        <v>45038</v>
      </c>
      <c r="C879" s="10" t="str">
        <f>TEXT(data[[#This Row],[Date]],"mmmm")</f>
        <v>April</v>
      </c>
      <c r="D879" t="s">
        <v>12</v>
      </c>
      <c r="E879" t="s">
        <v>13</v>
      </c>
      <c r="F879" t="s">
        <v>14</v>
      </c>
      <c r="G879" t="s">
        <v>17</v>
      </c>
      <c r="H879" s="11">
        <v>1066</v>
      </c>
      <c r="I879" s="11">
        <v>15.1372</v>
      </c>
      <c r="J879" s="13">
        <f>data[[#This Row],[Clicks]]/data[[#This Row],[Impressions]]</f>
        <v>1.4200000000000001E-2</v>
      </c>
      <c r="K879" s="1">
        <v>1.3569999999999998</v>
      </c>
      <c r="L879" s="2">
        <v>20.541180399999995</v>
      </c>
      <c r="M879">
        <v>2</v>
      </c>
      <c r="N879" s="1">
        <f>IF(data[[#This Row],[Conversions]]=0,0,data[[#This Row],[Spend, Dollars]]/data[[#This Row],[Conversions]])</f>
        <v>10.270590199999997</v>
      </c>
      <c r="O879" s="13">
        <f>data[[#This Row],[Conversions]]/data[[#This Row],[Clicks]]</f>
        <v>0.13212483154083979</v>
      </c>
      <c r="P879" s="11">
        <v>129.696</v>
      </c>
      <c r="Q879" s="11">
        <f>IF(data[[#This Row],[Spend, Dollars]]=0,0,data[[#This Row],[Total conversion value, Dollars]]/data[[#This Row],[Spend, Dollars]])</f>
        <v>6.3139506822110398</v>
      </c>
      <c r="R879" s="2">
        <v>55</v>
      </c>
      <c r="S879" s="2">
        <v>1</v>
      </c>
      <c r="T879" s="2">
        <v>6</v>
      </c>
      <c r="U879" s="2">
        <f t="shared" si="13"/>
        <v>62</v>
      </c>
    </row>
    <row r="880" spans="1:21" x14ac:dyDescent="0.2">
      <c r="A880" t="s">
        <v>22</v>
      </c>
      <c r="B880" s="3">
        <v>45039</v>
      </c>
      <c r="C880" s="10" t="str">
        <f>TEXT(data[[#This Row],[Date]],"mmmm")</f>
        <v>April</v>
      </c>
      <c r="D880" t="s">
        <v>12</v>
      </c>
      <c r="E880" t="s">
        <v>13</v>
      </c>
      <c r="F880" t="s">
        <v>14</v>
      </c>
      <c r="G880" t="s">
        <v>17</v>
      </c>
      <c r="H880" s="11">
        <v>608.6</v>
      </c>
      <c r="I880" s="11">
        <v>10.346200000000001</v>
      </c>
      <c r="J880" s="13">
        <f>data[[#This Row],[Clicks]]/data[[#This Row],[Impressions]]</f>
        <v>1.7000000000000001E-2</v>
      </c>
      <c r="K880" s="1">
        <v>2.2424999999999997</v>
      </c>
      <c r="L880" s="2">
        <v>23.2013535</v>
      </c>
      <c r="M880">
        <v>2</v>
      </c>
      <c r="N880" s="1">
        <f>IF(data[[#This Row],[Conversions]]=0,0,data[[#This Row],[Spend, Dollars]]/data[[#This Row],[Conversions]])</f>
        <v>11.60067675</v>
      </c>
      <c r="O880" s="13">
        <f>data[[#This Row],[Conversions]]/data[[#This Row],[Clicks]]</f>
        <v>0.19330768784674565</v>
      </c>
      <c r="P880" s="11">
        <v>172.70400000000001</v>
      </c>
      <c r="Q880" s="11">
        <f>IF(data[[#This Row],[Spend, Dollars]]=0,0,data[[#This Row],[Total conversion value, Dollars]]/data[[#This Row],[Spend, Dollars]])</f>
        <v>7.4437036615126786</v>
      </c>
      <c r="R880" s="2">
        <v>66</v>
      </c>
      <c r="S880" s="2">
        <v>11</v>
      </c>
      <c r="T880" s="2">
        <v>7.5</v>
      </c>
      <c r="U880" s="2">
        <f t="shared" si="13"/>
        <v>84.5</v>
      </c>
    </row>
    <row r="881" spans="1:21" x14ac:dyDescent="0.2">
      <c r="A881" t="s">
        <v>22</v>
      </c>
      <c r="B881" s="3">
        <v>45040</v>
      </c>
      <c r="C881" s="10" t="str">
        <f>TEXT(data[[#This Row],[Date]],"mmmm")</f>
        <v>April</v>
      </c>
      <c r="D881" t="s">
        <v>12</v>
      </c>
      <c r="E881" t="s">
        <v>13</v>
      </c>
      <c r="F881" t="s">
        <v>14</v>
      </c>
      <c r="G881" t="s">
        <v>17</v>
      </c>
      <c r="H881" s="11">
        <v>882.8</v>
      </c>
      <c r="I881" s="11">
        <v>8.8280000000000012</v>
      </c>
      <c r="J881" s="13">
        <f>data[[#This Row],[Clicks]]/data[[#This Row],[Impressions]]</f>
        <v>1.0000000000000002E-2</v>
      </c>
      <c r="K881" s="1">
        <v>0.82799999999999996</v>
      </c>
      <c r="L881" s="2">
        <v>7.309584000000001</v>
      </c>
      <c r="M881">
        <v>1</v>
      </c>
      <c r="N881" s="1">
        <f>IF(data[[#This Row],[Conversions]]=0,0,data[[#This Row],[Spend, Dollars]]/data[[#This Row],[Conversions]])</f>
        <v>7.309584000000001</v>
      </c>
      <c r="O881" s="13">
        <f>data[[#This Row],[Conversions]]/data[[#This Row],[Clicks]]</f>
        <v>0.11327594019030357</v>
      </c>
      <c r="P881" s="11">
        <v>223.77600000000001</v>
      </c>
      <c r="Q881" s="11">
        <f>IF(data[[#This Row],[Spend, Dollars]]=0,0,data[[#This Row],[Total conversion value, Dollars]]/data[[#This Row],[Spend, Dollars]])</f>
        <v>30.614054096648999</v>
      </c>
      <c r="R881" s="2">
        <v>78</v>
      </c>
      <c r="S881" s="2">
        <v>2</v>
      </c>
      <c r="T881" s="2">
        <v>4.5</v>
      </c>
      <c r="U881" s="2">
        <f t="shared" si="13"/>
        <v>84.5</v>
      </c>
    </row>
    <row r="882" spans="1:21" x14ac:dyDescent="0.2">
      <c r="A882" t="s">
        <v>22</v>
      </c>
      <c r="B882" s="3">
        <v>45041</v>
      </c>
      <c r="C882" s="10" t="str">
        <f>TEXT(data[[#This Row],[Date]],"mmmm")</f>
        <v>April</v>
      </c>
      <c r="D882" t="s">
        <v>12</v>
      </c>
      <c r="E882" t="s">
        <v>13</v>
      </c>
      <c r="F882" t="s">
        <v>14</v>
      </c>
      <c r="G882" t="s">
        <v>17</v>
      </c>
      <c r="H882" s="11">
        <v>792.8</v>
      </c>
      <c r="I882" s="11">
        <v>9.3550400000000007</v>
      </c>
      <c r="J882" s="13">
        <f>data[[#This Row],[Clicks]]/data[[#This Row],[Impressions]]</f>
        <v>1.1800000000000001E-2</v>
      </c>
      <c r="K882" s="1">
        <v>1.863</v>
      </c>
      <c r="L882" s="2">
        <v>17.428439520000001</v>
      </c>
      <c r="M882">
        <v>4</v>
      </c>
      <c r="N882" s="1">
        <f>IF(data[[#This Row],[Conversions]]=0,0,data[[#This Row],[Spend, Dollars]]/data[[#This Row],[Conversions]])</f>
        <v>4.3571098800000003</v>
      </c>
      <c r="O882" s="13">
        <f>data[[#This Row],[Conversions]]/data[[#This Row],[Clicks]]</f>
        <v>0.42757700661889203</v>
      </c>
      <c r="P882" s="11">
        <v>167.328</v>
      </c>
      <c r="Q882" s="11">
        <f>IF(data[[#This Row],[Spend, Dollars]]=0,0,data[[#This Row],[Total conversion value, Dollars]]/data[[#This Row],[Spend, Dollars]])</f>
        <v>9.6008595495874882</v>
      </c>
      <c r="R882" s="2">
        <v>83</v>
      </c>
      <c r="S882" s="2">
        <v>5</v>
      </c>
      <c r="T882" s="2">
        <v>1.5</v>
      </c>
      <c r="U882" s="2">
        <f t="shared" si="13"/>
        <v>89.5</v>
      </c>
    </row>
    <row r="883" spans="1:21" x14ac:dyDescent="0.2">
      <c r="A883" t="s">
        <v>22</v>
      </c>
      <c r="B883" s="3">
        <v>45042</v>
      </c>
      <c r="C883" s="10" t="str">
        <f>TEXT(data[[#This Row],[Date]],"mmmm")</f>
        <v>April</v>
      </c>
      <c r="D883" t="s">
        <v>12</v>
      </c>
      <c r="E883" t="s">
        <v>13</v>
      </c>
      <c r="F883" t="s">
        <v>14</v>
      </c>
      <c r="G883" t="s">
        <v>17</v>
      </c>
      <c r="H883" s="11">
        <v>714.40000000000009</v>
      </c>
      <c r="I883" s="11">
        <v>12.644880000000002</v>
      </c>
      <c r="J883" s="13">
        <f>data[[#This Row],[Clicks]]/data[[#This Row],[Impressions]]</f>
        <v>1.77E-2</v>
      </c>
      <c r="K883" s="1">
        <v>0.81649999999999989</v>
      </c>
      <c r="L883" s="2">
        <v>10.32454452</v>
      </c>
      <c r="M883">
        <v>3</v>
      </c>
      <c r="N883" s="1">
        <f>IF(data[[#This Row],[Conversions]]=0,0,data[[#This Row],[Spend, Dollars]]/data[[#This Row],[Conversions]])</f>
        <v>3.44151484</v>
      </c>
      <c r="O883" s="13">
        <f>data[[#This Row],[Conversions]]/data[[#This Row],[Clicks]]</f>
        <v>0.23725017556512987</v>
      </c>
      <c r="P883" s="11">
        <v>61.823999999999998</v>
      </c>
      <c r="Q883" s="11">
        <f>IF(data[[#This Row],[Spend, Dollars]]=0,0,data[[#This Row],[Total conversion value, Dollars]]/data[[#This Row],[Spend, Dollars]])</f>
        <v>5.9880607691931385</v>
      </c>
      <c r="R883" s="2">
        <v>91</v>
      </c>
      <c r="S883" s="2">
        <v>3</v>
      </c>
      <c r="T883" s="2">
        <v>3</v>
      </c>
      <c r="U883" s="2">
        <f t="shared" si="13"/>
        <v>97</v>
      </c>
    </row>
    <row r="884" spans="1:21" x14ac:dyDescent="0.2">
      <c r="A884" t="s">
        <v>22</v>
      </c>
      <c r="B884" s="3">
        <v>45043</v>
      </c>
      <c r="C884" s="10" t="str">
        <f>TEXT(data[[#This Row],[Date]],"mmmm")</f>
        <v>April</v>
      </c>
      <c r="D884" t="s">
        <v>12</v>
      </c>
      <c r="E884" t="s">
        <v>13</v>
      </c>
      <c r="F884" t="s">
        <v>14</v>
      </c>
      <c r="G884" t="s">
        <v>17</v>
      </c>
      <c r="H884" s="11">
        <v>721.2</v>
      </c>
      <c r="I884" s="11">
        <v>9.0871199999999988</v>
      </c>
      <c r="J884" s="13">
        <f>data[[#This Row],[Clicks]]/data[[#This Row],[Impressions]]</f>
        <v>1.2599999999999997E-2</v>
      </c>
      <c r="K884" s="1">
        <v>1.2535000000000003</v>
      </c>
      <c r="L884" s="2">
        <v>11.390704920000001</v>
      </c>
      <c r="M884">
        <v>6</v>
      </c>
      <c r="N884" s="1">
        <f>IF(data[[#This Row],[Conversions]]=0,0,data[[#This Row],[Spend, Dollars]]/data[[#This Row],[Conversions]])</f>
        <v>1.8984508200000001</v>
      </c>
      <c r="O884" s="13">
        <f>data[[#This Row],[Conversions]]/data[[#This Row],[Clicks]]</f>
        <v>0.66027520270448736</v>
      </c>
      <c r="P884" s="11">
        <v>211.00800000000001</v>
      </c>
      <c r="Q884" s="11">
        <f>IF(data[[#This Row],[Spend, Dollars]]=0,0,data[[#This Row],[Total conversion value, Dollars]]/data[[#This Row],[Spend, Dollars]])</f>
        <v>18.524577845003115</v>
      </c>
      <c r="R884" s="2">
        <v>89</v>
      </c>
      <c r="S884" s="2">
        <v>5</v>
      </c>
      <c r="T884" s="2">
        <v>6</v>
      </c>
      <c r="U884" s="2">
        <f t="shared" si="13"/>
        <v>100</v>
      </c>
    </row>
    <row r="885" spans="1:21" x14ac:dyDescent="0.2">
      <c r="A885" t="s">
        <v>22</v>
      </c>
      <c r="B885" s="3">
        <v>45044</v>
      </c>
      <c r="C885" s="10" t="str">
        <f>TEXT(data[[#This Row],[Date]],"mmmm")</f>
        <v>April</v>
      </c>
      <c r="D885" t="s">
        <v>12</v>
      </c>
      <c r="E885" t="s">
        <v>13</v>
      </c>
      <c r="F885" t="s">
        <v>14</v>
      </c>
      <c r="G885" t="s">
        <v>17</v>
      </c>
      <c r="H885" s="11">
        <v>587</v>
      </c>
      <c r="I885" s="11">
        <v>9.9789999999999992</v>
      </c>
      <c r="J885" s="13">
        <f>data[[#This Row],[Clicks]]/data[[#This Row],[Impressions]]</f>
        <v>1.6999999999999998E-2</v>
      </c>
      <c r="K885" s="1">
        <v>2.0354999999999994</v>
      </c>
      <c r="L885" s="2">
        <v>20.312254499999991</v>
      </c>
      <c r="M885">
        <v>8</v>
      </c>
      <c r="N885" s="1">
        <f>IF(data[[#This Row],[Conversions]]=0,0,data[[#This Row],[Spend, Dollars]]/data[[#This Row],[Conversions]])</f>
        <v>2.5390318124999989</v>
      </c>
      <c r="O885" s="13">
        <f>data[[#This Row],[Conversions]]/data[[#This Row],[Clicks]]</f>
        <v>0.8016835354243913</v>
      </c>
      <c r="P885" s="11">
        <v>102.81599999999999</v>
      </c>
      <c r="Q885" s="11">
        <f>IF(data[[#This Row],[Spend, Dollars]]=0,0,data[[#This Row],[Total conversion value, Dollars]]/data[[#This Row],[Spend, Dollars]])</f>
        <v>5.0617719465852513</v>
      </c>
      <c r="R885" s="2">
        <v>57</v>
      </c>
      <c r="S885" s="2">
        <v>7</v>
      </c>
      <c r="T885" s="2">
        <v>7.5</v>
      </c>
      <c r="U885" s="2">
        <f t="shared" si="13"/>
        <v>71.5</v>
      </c>
    </row>
    <row r="886" spans="1:21" x14ac:dyDescent="0.2">
      <c r="A886" t="s">
        <v>22</v>
      </c>
      <c r="B886" s="3">
        <v>45045</v>
      </c>
      <c r="C886" s="10" t="str">
        <f>TEXT(data[[#This Row],[Date]],"mmmm")</f>
        <v>April</v>
      </c>
      <c r="D886" t="s">
        <v>12</v>
      </c>
      <c r="E886" t="s">
        <v>13</v>
      </c>
      <c r="F886" t="s">
        <v>14</v>
      </c>
      <c r="G886" t="s">
        <v>17</v>
      </c>
      <c r="H886" s="11">
        <v>1222</v>
      </c>
      <c r="I886" s="11">
        <v>14.052999999999999</v>
      </c>
      <c r="J886" s="13">
        <f>data[[#This Row],[Clicks]]/data[[#This Row],[Impressions]]</f>
        <v>1.15E-2</v>
      </c>
      <c r="K886" s="1">
        <v>2.4955000000000003</v>
      </c>
      <c r="L886" s="2">
        <v>35.069261500000003</v>
      </c>
      <c r="M886">
        <v>4</v>
      </c>
      <c r="N886" s="1">
        <f>IF(data[[#This Row],[Conversions]]=0,0,data[[#This Row],[Spend, Dollars]]/data[[#This Row],[Conversions]])</f>
        <v>8.7673153750000008</v>
      </c>
      <c r="O886" s="13">
        <f>data[[#This Row],[Conversions]]/data[[#This Row],[Clicks]]</f>
        <v>0.2846367323703124</v>
      </c>
      <c r="P886" s="11">
        <v>183.45599999999999</v>
      </c>
      <c r="Q886" s="11">
        <f>IF(data[[#This Row],[Spend, Dollars]]=0,0,data[[#This Row],[Total conversion value, Dollars]]/data[[#This Row],[Spend, Dollars]])</f>
        <v>5.2312478835632161</v>
      </c>
      <c r="R886" s="2">
        <v>36</v>
      </c>
      <c r="S886" s="2">
        <v>8</v>
      </c>
      <c r="T886" s="2">
        <v>4.5</v>
      </c>
      <c r="U886" s="2">
        <f t="shared" si="13"/>
        <v>48.5</v>
      </c>
    </row>
    <row r="887" spans="1:21" x14ac:dyDescent="0.2">
      <c r="A887" t="s">
        <v>22</v>
      </c>
      <c r="B887" s="3">
        <v>45046</v>
      </c>
      <c r="C887" s="10" t="str">
        <f>TEXT(data[[#This Row],[Date]],"mmmm")</f>
        <v>April</v>
      </c>
      <c r="D887" t="s">
        <v>12</v>
      </c>
      <c r="E887" t="s">
        <v>13</v>
      </c>
      <c r="F887" t="s">
        <v>14</v>
      </c>
      <c r="G887" t="s">
        <v>17</v>
      </c>
      <c r="H887" s="11">
        <v>893</v>
      </c>
      <c r="I887" s="11">
        <v>11.251799999999999</v>
      </c>
      <c r="J887" s="13">
        <f>data[[#This Row],[Clicks]]/data[[#This Row],[Impressions]]</f>
        <v>1.26E-2</v>
      </c>
      <c r="K887" s="1">
        <v>1.0925</v>
      </c>
      <c r="L887" s="2">
        <v>12.2925915</v>
      </c>
      <c r="M887">
        <v>3</v>
      </c>
      <c r="N887" s="1">
        <f>IF(data[[#This Row],[Conversions]]=0,0,data[[#This Row],[Spend, Dollars]]/data[[#This Row],[Conversions]])</f>
        <v>4.0975305000000004</v>
      </c>
      <c r="O887" s="13">
        <f>data[[#This Row],[Conversions]]/data[[#This Row],[Clicks]]</f>
        <v>0.26662400682557458</v>
      </c>
      <c r="P887" s="11">
        <v>61.151999999999987</v>
      </c>
      <c r="Q887" s="11">
        <f>IF(data[[#This Row],[Spend, Dollars]]=0,0,data[[#This Row],[Total conversion value, Dollars]]/data[[#This Row],[Spend, Dollars]])</f>
        <v>4.9747036660251815</v>
      </c>
      <c r="R887" s="2">
        <v>72</v>
      </c>
      <c r="S887" s="2">
        <v>4</v>
      </c>
      <c r="T887" s="2">
        <v>9</v>
      </c>
      <c r="U887" s="2">
        <f t="shared" si="13"/>
        <v>85</v>
      </c>
    </row>
    <row r="888" spans="1:21" x14ac:dyDescent="0.2">
      <c r="A888" t="s">
        <v>22</v>
      </c>
      <c r="B888" s="3">
        <v>45047</v>
      </c>
      <c r="C888" s="10" t="str">
        <f>TEXT(data[[#This Row],[Date]],"mmmm")</f>
        <v>May</v>
      </c>
      <c r="D888" t="s">
        <v>12</v>
      </c>
      <c r="E888" t="s">
        <v>13</v>
      </c>
      <c r="F888" t="s">
        <v>14</v>
      </c>
      <c r="G888" t="s">
        <v>17</v>
      </c>
      <c r="H888" s="11">
        <v>524</v>
      </c>
      <c r="I888" s="11">
        <v>6.7071999999999994</v>
      </c>
      <c r="J888" s="13">
        <f>data[[#This Row],[Clicks]]/data[[#This Row],[Impressions]]</f>
        <v>1.2799999999999999E-2</v>
      </c>
      <c r="K888" s="1">
        <v>1.61</v>
      </c>
      <c r="L888" s="2">
        <v>10.798591999999999</v>
      </c>
      <c r="M888">
        <v>1</v>
      </c>
      <c r="N888" s="1">
        <f>IF(data[[#This Row],[Conversions]]=0,0,data[[#This Row],[Spend, Dollars]]/data[[#This Row],[Conversions]])</f>
        <v>10.798591999999999</v>
      </c>
      <c r="O888" s="13">
        <f>data[[#This Row],[Conversions]]/data[[#This Row],[Clicks]]</f>
        <v>0.14909351145038169</v>
      </c>
      <c r="P888" s="11">
        <v>202.27199999999999</v>
      </c>
      <c r="Q888" s="11">
        <f>IF(data[[#This Row],[Spend, Dollars]]=0,0,data[[#This Row],[Total conversion value, Dollars]]/data[[#This Row],[Spend, Dollars]])</f>
        <v>18.731330899435779</v>
      </c>
      <c r="R888" s="2">
        <v>80</v>
      </c>
      <c r="S888" s="2">
        <v>3</v>
      </c>
      <c r="T888" s="2">
        <v>4.5</v>
      </c>
      <c r="U888" s="2">
        <f t="shared" si="13"/>
        <v>87.5</v>
      </c>
    </row>
    <row r="889" spans="1:21" x14ac:dyDescent="0.2">
      <c r="A889" t="s">
        <v>22</v>
      </c>
      <c r="B889" s="3">
        <v>45048</v>
      </c>
      <c r="C889" s="10" t="str">
        <f>TEXT(data[[#This Row],[Date]],"mmmm")</f>
        <v>May</v>
      </c>
      <c r="D889" t="s">
        <v>12</v>
      </c>
      <c r="E889" t="s">
        <v>13</v>
      </c>
      <c r="F889" t="s">
        <v>14</v>
      </c>
      <c r="G889" t="s">
        <v>17</v>
      </c>
      <c r="H889" s="11">
        <v>795.60000000000014</v>
      </c>
      <c r="I889" s="11">
        <v>7.3990800000000005</v>
      </c>
      <c r="J889" s="13">
        <f>data[[#This Row],[Clicks]]/data[[#This Row],[Impressions]]</f>
        <v>9.2999999999999992E-3</v>
      </c>
      <c r="K889" s="1">
        <v>2.0354999999999999</v>
      </c>
      <c r="L889" s="2">
        <v>15.060827339999999</v>
      </c>
      <c r="M889">
        <v>5</v>
      </c>
      <c r="N889" s="1">
        <f>IF(data[[#This Row],[Conversions]]=0,0,data[[#This Row],[Spend, Dollars]]/data[[#This Row],[Conversions]])</f>
        <v>3.0121654680000001</v>
      </c>
      <c r="O889" s="13">
        <f>data[[#This Row],[Conversions]]/data[[#This Row],[Clicks]]</f>
        <v>0.67575968904242145</v>
      </c>
      <c r="P889" s="11">
        <v>167.328</v>
      </c>
      <c r="Q889" s="11">
        <f>IF(data[[#This Row],[Spend, Dollars]]=0,0,data[[#This Row],[Total conversion value, Dollars]]/data[[#This Row],[Spend, Dollars]])</f>
        <v>11.110146622263848</v>
      </c>
      <c r="R889" s="2">
        <v>40</v>
      </c>
      <c r="S889" s="2">
        <v>10</v>
      </c>
      <c r="T889" s="2">
        <v>1.5</v>
      </c>
      <c r="U889" s="2">
        <f t="shared" si="13"/>
        <v>51.5</v>
      </c>
    </row>
    <row r="890" spans="1:21" x14ac:dyDescent="0.2">
      <c r="A890" t="s">
        <v>22</v>
      </c>
      <c r="B890" s="3">
        <v>45049</v>
      </c>
      <c r="C890" s="10" t="str">
        <f>TEXT(data[[#This Row],[Date]],"mmmm")</f>
        <v>May</v>
      </c>
      <c r="D890" t="s">
        <v>12</v>
      </c>
      <c r="E890" t="s">
        <v>13</v>
      </c>
      <c r="F890" t="s">
        <v>14</v>
      </c>
      <c r="G890" t="s">
        <v>17</v>
      </c>
      <c r="H890" s="11">
        <v>527.6</v>
      </c>
      <c r="I890" s="11">
        <v>7.0698400000000001</v>
      </c>
      <c r="J890" s="13">
        <f>data[[#This Row],[Clicks]]/data[[#This Row],[Impressions]]</f>
        <v>1.34E-2</v>
      </c>
      <c r="K890" s="1">
        <v>1.1499999999999999</v>
      </c>
      <c r="L890" s="2">
        <v>8.1303159999999988</v>
      </c>
      <c r="M890">
        <v>5</v>
      </c>
      <c r="N890" s="1">
        <f>IF(data[[#This Row],[Conversions]]=0,0,data[[#This Row],[Spend, Dollars]]/data[[#This Row],[Conversions]])</f>
        <v>1.6260631999999997</v>
      </c>
      <c r="O890" s="13">
        <f>data[[#This Row],[Conversions]]/data[[#This Row],[Clicks]]</f>
        <v>0.70722958369637789</v>
      </c>
      <c r="P890" s="11">
        <v>289.63199999999995</v>
      </c>
      <c r="Q890" s="11">
        <f>IF(data[[#This Row],[Spend, Dollars]]=0,0,data[[#This Row],[Total conversion value, Dollars]]/data[[#This Row],[Spend, Dollars]])</f>
        <v>35.623707614808573</v>
      </c>
      <c r="R890" s="2">
        <v>78</v>
      </c>
      <c r="S890" s="2">
        <v>2</v>
      </c>
      <c r="T890" s="2">
        <v>7.5</v>
      </c>
      <c r="U890" s="2">
        <f t="shared" si="13"/>
        <v>87.5</v>
      </c>
    </row>
    <row r="891" spans="1:21" x14ac:dyDescent="0.2">
      <c r="A891" t="s">
        <v>22</v>
      </c>
      <c r="B891" s="3">
        <v>45050</v>
      </c>
      <c r="C891" s="10" t="str">
        <f>TEXT(data[[#This Row],[Date]],"mmmm")</f>
        <v>May</v>
      </c>
      <c r="D891" t="s">
        <v>12</v>
      </c>
      <c r="E891" t="s">
        <v>13</v>
      </c>
      <c r="F891" t="s">
        <v>14</v>
      </c>
      <c r="G891" t="s">
        <v>17</v>
      </c>
      <c r="H891" s="11">
        <v>949.80000000000018</v>
      </c>
      <c r="I891" s="11">
        <v>15.481740000000006</v>
      </c>
      <c r="J891" s="13">
        <f>data[[#This Row],[Clicks]]/data[[#This Row],[Impressions]]</f>
        <v>1.6300000000000002E-2</v>
      </c>
      <c r="K891" s="1">
        <v>1.288</v>
      </c>
      <c r="L891" s="2">
        <v>19.940481120000008</v>
      </c>
      <c r="M891">
        <v>8</v>
      </c>
      <c r="N891" s="1">
        <f>IF(data[[#This Row],[Conversions]]=0,0,data[[#This Row],[Spend, Dollars]]/data[[#This Row],[Conversions]])</f>
        <v>2.492560140000001</v>
      </c>
      <c r="O891" s="13">
        <f>data[[#This Row],[Conversions]]/data[[#This Row],[Clicks]]</f>
        <v>0.51673778270401116</v>
      </c>
      <c r="P891" s="11">
        <v>205.63199999999998</v>
      </c>
      <c r="Q891" s="11">
        <f>IF(data[[#This Row],[Spend, Dollars]]=0,0,data[[#This Row],[Total conversion value, Dollars]]/data[[#This Row],[Spend, Dollars]])</f>
        <v>10.312288793962654</v>
      </c>
      <c r="R891" s="2">
        <v>84</v>
      </c>
      <c r="S891" s="2">
        <v>3</v>
      </c>
      <c r="T891" s="2">
        <v>9</v>
      </c>
      <c r="U891" s="2">
        <f t="shared" si="13"/>
        <v>96</v>
      </c>
    </row>
    <row r="892" spans="1:21" x14ac:dyDescent="0.2">
      <c r="A892" t="s">
        <v>22</v>
      </c>
      <c r="B892" s="3">
        <v>45051</v>
      </c>
      <c r="C892" s="10" t="str">
        <f>TEXT(data[[#This Row],[Date]],"mmmm")</f>
        <v>May</v>
      </c>
      <c r="D892" t="s">
        <v>12</v>
      </c>
      <c r="E892" t="s">
        <v>13</v>
      </c>
      <c r="F892" t="s">
        <v>14</v>
      </c>
      <c r="G892" t="s">
        <v>17</v>
      </c>
      <c r="H892" s="11">
        <v>1136.8000000000002</v>
      </c>
      <c r="I892" s="11">
        <v>18.870880000000003</v>
      </c>
      <c r="J892" s="13">
        <f>data[[#This Row],[Clicks]]/data[[#This Row],[Impressions]]</f>
        <v>1.66E-2</v>
      </c>
      <c r="K892" s="1">
        <v>2.0585</v>
      </c>
      <c r="L892" s="2">
        <v>38.845706480000004</v>
      </c>
      <c r="M892">
        <v>3</v>
      </c>
      <c r="N892" s="1">
        <f>IF(data[[#This Row],[Conversions]]=0,0,data[[#This Row],[Spend, Dollars]]/data[[#This Row],[Conversions]])</f>
        <v>12.948568826666667</v>
      </c>
      <c r="O892" s="13">
        <f>data[[#This Row],[Conversions]]/data[[#This Row],[Clicks]]</f>
        <v>0.15897509814062721</v>
      </c>
      <c r="P892" s="11">
        <v>189.50400000000002</v>
      </c>
      <c r="Q892" s="11">
        <f>IF(data[[#This Row],[Spend, Dollars]]=0,0,data[[#This Row],[Total conversion value, Dollars]]/data[[#This Row],[Spend, Dollars]])</f>
        <v>4.878376973207259</v>
      </c>
      <c r="R892" s="2">
        <v>67</v>
      </c>
      <c r="S892" s="2">
        <v>10</v>
      </c>
      <c r="T892" s="2">
        <v>6</v>
      </c>
      <c r="U892" s="2">
        <f t="shared" si="13"/>
        <v>83</v>
      </c>
    </row>
    <row r="893" spans="1:21" x14ac:dyDescent="0.2">
      <c r="A893" t="s">
        <v>22</v>
      </c>
      <c r="B893" s="3">
        <v>45052</v>
      </c>
      <c r="C893" s="10" t="str">
        <f>TEXT(data[[#This Row],[Date]],"mmmm")</f>
        <v>May</v>
      </c>
      <c r="D893" t="s">
        <v>12</v>
      </c>
      <c r="E893" t="s">
        <v>13</v>
      </c>
      <c r="F893" t="s">
        <v>14</v>
      </c>
      <c r="G893" t="s">
        <v>17</v>
      </c>
      <c r="H893" s="11">
        <v>872</v>
      </c>
      <c r="I893" s="11">
        <v>12.382399999999999</v>
      </c>
      <c r="J893" s="13">
        <f>data[[#This Row],[Clicks]]/data[[#This Row],[Impressions]]</f>
        <v>1.4199999999999999E-2</v>
      </c>
      <c r="K893" s="1">
        <v>1.4604999999999999</v>
      </c>
      <c r="L893" s="2">
        <v>18.084495199999996</v>
      </c>
      <c r="M893">
        <v>0</v>
      </c>
      <c r="N893" s="1">
        <f>IF(data[[#This Row],[Conversions]]=0,0,data[[#This Row],[Spend, Dollars]]/data[[#This Row],[Conversions]])</f>
        <v>0</v>
      </c>
      <c r="O893" s="13">
        <f>data[[#This Row],[Conversions]]/data[[#This Row],[Clicks]]</f>
        <v>0</v>
      </c>
      <c r="P893" s="11">
        <v>132.38400000000001</v>
      </c>
      <c r="Q893" s="11">
        <f>IF(data[[#This Row],[Spend, Dollars]]=0,0,data[[#This Row],[Total conversion value, Dollars]]/data[[#This Row],[Spend, Dollars]])</f>
        <v>7.3203038589653335</v>
      </c>
      <c r="R893" s="2">
        <v>95</v>
      </c>
      <c r="S893" s="2">
        <v>10</v>
      </c>
      <c r="T893" s="2">
        <v>7.5</v>
      </c>
      <c r="U893" s="2">
        <f t="shared" si="13"/>
        <v>112.5</v>
      </c>
    </row>
    <row r="894" spans="1:21" x14ac:dyDescent="0.2">
      <c r="A894" t="s">
        <v>22</v>
      </c>
      <c r="B894" s="3">
        <v>45053</v>
      </c>
      <c r="C894" s="10" t="str">
        <f>TEXT(data[[#This Row],[Date]],"mmmm")</f>
        <v>May</v>
      </c>
      <c r="D894" t="s">
        <v>12</v>
      </c>
      <c r="E894" t="s">
        <v>13</v>
      </c>
      <c r="F894" t="s">
        <v>14</v>
      </c>
      <c r="G894" t="s">
        <v>17</v>
      </c>
      <c r="H894" s="11">
        <v>712.8</v>
      </c>
      <c r="I894" s="11">
        <v>9.2664000000000009</v>
      </c>
      <c r="J894" s="13">
        <f>data[[#This Row],[Clicks]]/data[[#This Row],[Impressions]]</f>
        <v>1.3000000000000003E-2</v>
      </c>
      <c r="K894" s="1">
        <v>2.1619999999999999</v>
      </c>
      <c r="L894" s="2">
        <v>20.033956800000002</v>
      </c>
      <c r="M894">
        <v>8</v>
      </c>
      <c r="N894" s="1">
        <f>IF(data[[#This Row],[Conversions]]=0,0,data[[#This Row],[Spend, Dollars]]/data[[#This Row],[Conversions]])</f>
        <v>2.5042446000000003</v>
      </c>
      <c r="O894" s="13">
        <f>data[[#This Row],[Conversions]]/data[[#This Row],[Clicks]]</f>
        <v>0.86333419666752997</v>
      </c>
      <c r="P894" s="11">
        <v>127.008</v>
      </c>
      <c r="Q894" s="11">
        <f>IF(data[[#This Row],[Spend, Dollars]]=0,0,data[[#This Row],[Total conversion value, Dollars]]/data[[#This Row],[Spend, Dollars]])</f>
        <v>6.3396363118842292</v>
      </c>
      <c r="R894" s="2">
        <v>97</v>
      </c>
      <c r="S894" s="2">
        <v>14</v>
      </c>
      <c r="T894" s="2">
        <v>6</v>
      </c>
      <c r="U894" s="2">
        <f t="shared" si="13"/>
        <v>117</v>
      </c>
    </row>
    <row r="895" spans="1:21" x14ac:dyDescent="0.2">
      <c r="A895" t="s">
        <v>22</v>
      </c>
      <c r="B895" s="3">
        <v>45054</v>
      </c>
      <c r="C895" s="10" t="str">
        <f>TEXT(data[[#This Row],[Date]],"mmmm")</f>
        <v>May</v>
      </c>
      <c r="D895" t="s">
        <v>12</v>
      </c>
      <c r="E895" t="s">
        <v>13</v>
      </c>
      <c r="F895" t="s">
        <v>14</v>
      </c>
      <c r="G895" t="s">
        <v>17</v>
      </c>
      <c r="H895" s="11">
        <v>1354.8000000000002</v>
      </c>
      <c r="I895" s="11">
        <v>13.954440000000002</v>
      </c>
      <c r="J895" s="13">
        <f>data[[#This Row],[Clicks]]/data[[#This Row],[Impressions]]</f>
        <v>1.03E-2</v>
      </c>
      <c r="K895" s="1">
        <v>1.0924999999999998</v>
      </c>
      <c r="L895" s="2">
        <v>15.245225699999999</v>
      </c>
      <c r="M895">
        <v>2</v>
      </c>
      <c r="N895" s="1">
        <f>IF(data[[#This Row],[Conversions]]=0,0,data[[#This Row],[Spend, Dollars]]/data[[#This Row],[Conversions]])</f>
        <v>7.6226128499999994</v>
      </c>
      <c r="O895" s="13">
        <f>data[[#This Row],[Conversions]]/data[[#This Row],[Clicks]]</f>
        <v>0.14332355866663224</v>
      </c>
      <c r="P895" s="11">
        <v>216.38399999999999</v>
      </c>
      <c r="Q895" s="11">
        <f>IF(data[[#This Row],[Spend, Dollars]]=0,0,data[[#This Row],[Total conversion value, Dollars]]/data[[#This Row],[Spend, Dollars]])</f>
        <v>14.193558315112384</v>
      </c>
      <c r="R895" s="2">
        <v>92</v>
      </c>
      <c r="S895" s="2">
        <v>6</v>
      </c>
      <c r="T895" s="2">
        <v>1.5</v>
      </c>
      <c r="U895" s="2">
        <f t="shared" si="13"/>
        <v>99.5</v>
      </c>
    </row>
    <row r="896" spans="1:21" x14ac:dyDescent="0.2">
      <c r="A896" t="s">
        <v>22</v>
      </c>
      <c r="B896" s="3">
        <v>45055</v>
      </c>
      <c r="C896" s="10" t="str">
        <f>TEXT(data[[#This Row],[Date]],"mmmm")</f>
        <v>May</v>
      </c>
      <c r="D896" t="s">
        <v>12</v>
      </c>
      <c r="E896" t="s">
        <v>13</v>
      </c>
      <c r="F896" t="s">
        <v>14</v>
      </c>
      <c r="G896" t="s">
        <v>17</v>
      </c>
      <c r="H896" s="11">
        <v>1196.8000000000002</v>
      </c>
      <c r="I896" s="11">
        <v>16.156800000000004</v>
      </c>
      <c r="J896" s="13">
        <f>data[[#This Row],[Clicks]]/data[[#This Row],[Impressions]]</f>
        <v>1.3500000000000002E-2</v>
      </c>
      <c r="K896" s="1">
        <v>1.6674999999999998</v>
      </c>
      <c r="L896" s="2">
        <v>26.941464000000003</v>
      </c>
      <c r="M896">
        <v>3</v>
      </c>
      <c r="N896" s="1">
        <f>IF(data[[#This Row],[Conversions]]=0,0,data[[#This Row],[Spend, Dollars]]/data[[#This Row],[Conversions]])</f>
        <v>8.9804880000000011</v>
      </c>
      <c r="O896" s="13">
        <f>data[[#This Row],[Conversions]]/data[[#This Row],[Clicks]]</f>
        <v>0.18568033273915621</v>
      </c>
      <c r="P896" s="11">
        <v>172.03199999999998</v>
      </c>
      <c r="Q896" s="11">
        <f>IF(data[[#This Row],[Spend, Dollars]]=0,0,data[[#This Row],[Total conversion value, Dollars]]/data[[#This Row],[Spend, Dollars]])</f>
        <v>6.3853991008061017</v>
      </c>
      <c r="R896" s="2">
        <v>47</v>
      </c>
      <c r="S896" s="2">
        <v>0</v>
      </c>
      <c r="T896" s="2">
        <v>12</v>
      </c>
      <c r="U896" s="2">
        <f t="shared" si="13"/>
        <v>59</v>
      </c>
    </row>
    <row r="897" spans="1:21" x14ac:dyDescent="0.2">
      <c r="A897" t="s">
        <v>22</v>
      </c>
      <c r="B897" s="3">
        <v>45056</v>
      </c>
      <c r="C897" s="10" t="str">
        <f>TEXT(data[[#This Row],[Date]],"mmmm")</f>
        <v>May</v>
      </c>
      <c r="D897" t="s">
        <v>12</v>
      </c>
      <c r="E897" t="s">
        <v>13</v>
      </c>
      <c r="F897" t="s">
        <v>14</v>
      </c>
      <c r="G897" t="s">
        <v>17</v>
      </c>
      <c r="H897" s="11">
        <v>898.60000000000014</v>
      </c>
      <c r="I897" s="11">
        <v>11.05278</v>
      </c>
      <c r="J897" s="13">
        <f>data[[#This Row],[Clicks]]/data[[#This Row],[Impressions]]</f>
        <v>1.2299999999999998E-2</v>
      </c>
      <c r="K897" s="1">
        <v>0.80499999999999994</v>
      </c>
      <c r="L897" s="2">
        <v>8.8974878999999998</v>
      </c>
      <c r="M897">
        <v>6</v>
      </c>
      <c r="N897" s="1">
        <f>IF(data[[#This Row],[Conversions]]=0,0,data[[#This Row],[Spend, Dollars]]/data[[#This Row],[Conversions]])</f>
        <v>1.4829146499999999</v>
      </c>
      <c r="O897" s="13">
        <f>data[[#This Row],[Conversions]]/data[[#This Row],[Clicks]]</f>
        <v>0.54284985315911471</v>
      </c>
      <c r="P897" s="11">
        <v>42.24</v>
      </c>
      <c r="Q897" s="11">
        <f>IF(data[[#This Row],[Spend, Dollars]]=0,0,data[[#This Row],[Total conversion value, Dollars]]/data[[#This Row],[Spend, Dollars]])</f>
        <v>4.747407411478469</v>
      </c>
      <c r="R897" s="2">
        <v>72</v>
      </c>
      <c r="S897" s="2">
        <v>9</v>
      </c>
      <c r="T897" s="2">
        <v>1.5</v>
      </c>
      <c r="U897" s="2">
        <f t="shared" si="13"/>
        <v>82.5</v>
      </c>
    </row>
    <row r="898" spans="1:21" x14ac:dyDescent="0.2">
      <c r="A898" t="s">
        <v>22</v>
      </c>
      <c r="B898" s="3">
        <v>45057</v>
      </c>
      <c r="C898" s="10" t="str">
        <f>TEXT(data[[#This Row],[Date]],"mmmm")</f>
        <v>May</v>
      </c>
      <c r="D898" t="s">
        <v>12</v>
      </c>
      <c r="E898" t="s">
        <v>13</v>
      </c>
      <c r="F898" t="s">
        <v>14</v>
      </c>
      <c r="G898" t="s">
        <v>17</v>
      </c>
      <c r="H898" s="11">
        <v>861.80000000000007</v>
      </c>
      <c r="I898" s="11">
        <v>14.305880000000002</v>
      </c>
      <c r="J898" s="13">
        <f>data[[#This Row],[Clicks]]/data[[#This Row],[Impressions]]</f>
        <v>1.66E-2</v>
      </c>
      <c r="K898" s="1">
        <v>1.403</v>
      </c>
      <c r="L898" s="2">
        <v>20.071149640000002</v>
      </c>
      <c r="M898">
        <v>3</v>
      </c>
      <c r="N898" s="1">
        <f>IF(data[[#This Row],[Conversions]]=0,0,data[[#This Row],[Spend, Dollars]]/data[[#This Row],[Conversions]])</f>
        <v>6.6903832133333339</v>
      </c>
      <c r="O898" s="13">
        <f>data[[#This Row],[Conversions]]/data[[#This Row],[Clicks]]</f>
        <v>0.20970398185920752</v>
      </c>
      <c r="P898" s="11">
        <v>53.088000000000001</v>
      </c>
      <c r="Q898" s="11">
        <f>IF(data[[#This Row],[Spend, Dollars]]=0,0,data[[#This Row],[Total conversion value, Dollars]]/data[[#This Row],[Spend, Dollars]])</f>
        <v>2.6449904939276809</v>
      </c>
      <c r="R898" s="2">
        <v>70</v>
      </c>
      <c r="S898" s="2">
        <v>1</v>
      </c>
      <c r="T898" s="2">
        <v>6</v>
      </c>
      <c r="U898" s="2">
        <f t="shared" si="13"/>
        <v>77</v>
      </c>
    </row>
    <row r="899" spans="1:21" x14ac:dyDescent="0.2">
      <c r="A899" t="s">
        <v>22</v>
      </c>
      <c r="B899" s="3">
        <v>45058</v>
      </c>
      <c r="C899" s="10" t="str">
        <f>TEXT(data[[#This Row],[Date]],"mmmm")</f>
        <v>May</v>
      </c>
      <c r="D899" t="s">
        <v>12</v>
      </c>
      <c r="E899" t="s">
        <v>13</v>
      </c>
      <c r="F899" t="s">
        <v>14</v>
      </c>
      <c r="G899" t="s">
        <v>17</v>
      </c>
      <c r="H899" s="11">
        <v>818</v>
      </c>
      <c r="I899" s="11">
        <v>11.206599999999998</v>
      </c>
      <c r="J899" s="13">
        <f>data[[#This Row],[Clicks]]/data[[#This Row],[Impressions]]</f>
        <v>1.3699999999999997E-2</v>
      </c>
      <c r="K899" s="1">
        <v>1.7020000000000002</v>
      </c>
      <c r="L899" s="2">
        <v>19.0736332</v>
      </c>
      <c r="M899">
        <v>3</v>
      </c>
      <c r="N899" s="1">
        <f>IF(data[[#This Row],[Conversions]]=0,0,data[[#This Row],[Spend, Dollars]]/data[[#This Row],[Conversions]])</f>
        <v>6.3578777333333329</v>
      </c>
      <c r="O899" s="13">
        <f>data[[#This Row],[Conversions]]/data[[#This Row],[Clicks]]</f>
        <v>0.26769939143005017</v>
      </c>
      <c r="P899" s="11">
        <v>155.232</v>
      </c>
      <c r="Q899" s="11">
        <f>IF(data[[#This Row],[Spend, Dollars]]=0,0,data[[#This Row],[Total conversion value, Dollars]]/data[[#This Row],[Spend, Dollars]])</f>
        <v>8.138564812077858</v>
      </c>
      <c r="R899" s="2">
        <v>31</v>
      </c>
      <c r="S899" s="2">
        <v>9</v>
      </c>
      <c r="T899" s="2">
        <v>9</v>
      </c>
      <c r="U899" s="2">
        <f t="shared" ref="U899:U962" si="14">SUM(R899:T899)</f>
        <v>49</v>
      </c>
    </row>
    <row r="900" spans="1:21" x14ac:dyDescent="0.2">
      <c r="A900" t="s">
        <v>22</v>
      </c>
      <c r="B900" s="3">
        <v>45059</v>
      </c>
      <c r="C900" s="10" t="str">
        <f>TEXT(data[[#This Row],[Date]],"mmmm")</f>
        <v>May</v>
      </c>
      <c r="D900" t="s">
        <v>12</v>
      </c>
      <c r="E900" t="s">
        <v>13</v>
      </c>
      <c r="F900" t="s">
        <v>14</v>
      </c>
      <c r="G900" t="s">
        <v>17</v>
      </c>
      <c r="H900" s="11">
        <v>641.80000000000007</v>
      </c>
      <c r="I900" s="11">
        <v>8.2150400000000019</v>
      </c>
      <c r="J900" s="13">
        <f>data[[#This Row],[Clicks]]/data[[#This Row],[Impressions]]</f>
        <v>1.2800000000000002E-2</v>
      </c>
      <c r="K900" s="1">
        <v>0.77049999999999985</v>
      </c>
      <c r="L900" s="2">
        <v>6.3296883199999998</v>
      </c>
      <c r="M900">
        <v>5</v>
      </c>
      <c r="N900" s="1">
        <f>IF(data[[#This Row],[Conversions]]=0,0,data[[#This Row],[Spend, Dollars]]/data[[#This Row],[Conversions]])</f>
        <v>1.265937664</v>
      </c>
      <c r="O900" s="13">
        <f>data[[#This Row],[Conversions]]/data[[#This Row],[Clicks]]</f>
        <v>0.60863976316609525</v>
      </c>
      <c r="P900" s="11">
        <v>139.77599999999998</v>
      </c>
      <c r="Q900" s="11">
        <f>IF(data[[#This Row],[Spend, Dollars]]=0,0,data[[#This Row],[Total conversion value, Dollars]]/data[[#This Row],[Spend, Dollars]])</f>
        <v>22.082603902999129</v>
      </c>
      <c r="R900" s="2">
        <v>59</v>
      </c>
      <c r="S900" s="2">
        <v>7</v>
      </c>
      <c r="T900" s="2">
        <v>6</v>
      </c>
      <c r="U900" s="2">
        <f t="shared" si="14"/>
        <v>72</v>
      </c>
    </row>
    <row r="901" spans="1:21" x14ac:dyDescent="0.2">
      <c r="A901" t="s">
        <v>22</v>
      </c>
      <c r="B901" s="3">
        <v>45060</v>
      </c>
      <c r="C901" s="10" t="str">
        <f>TEXT(data[[#This Row],[Date]],"mmmm")</f>
        <v>May</v>
      </c>
      <c r="D901" t="s">
        <v>12</v>
      </c>
      <c r="E901" t="s">
        <v>13</v>
      </c>
      <c r="F901" t="s">
        <v>14</v>
      </c>
      <c r="G901" t="s">
        <v>17</v>
      </c>
      <c r="H901" s="11">
        <v>773.2</v>
      </c>
      <c r="I901" s="11">
        <v>9.201080000000001</v>
      </c>
      <c r="J901" s="13">
        <f>data[[#This Row],[Clicks]]/data[[#This Row],[Impressions]]</f>
        <v>1.1900000000000001E-2</v>
      </c>
      <c r="K901" s="1">
        <v>2.1734999999999998</v>
      </c>
      <c r="L901" s="2">
        <v>19.998547380000002</v>
      </c>
      <c r="M901">
        <v>6</v>
      </c>
      <c r="N901" s="1">
        <f>IF(data[[#This Row],[Conversions]]=0,0,data[[#This Row],[Spend, Dollars]]/data[[#This Row],[Conversions]])</f>
        <v>3.3330912300000004</v>
      </c>
      <c r="O901" s="13">
        <f>data[[#This Row],[Conversions]]/data[[#This Row],[Clicks]]</f>
        <v>0.65209736248353445</v>
      </c>
      <c r="P901" s="11">
        <v>0</v>
      </c>
      <c r="Q901" s="11">
        <f>IF(data[[#This Row],[Spend, Dollars]]=0,0,data[[#This Row],[Total conversion value, Dollars]]/data[[#This Row],[Spend, Dollars]])</f>
        <v>0</v>
      </c>
      <c r="R901" s="2">
        <v>54</v>
      </c>
      <c r="S901" s="2">
        <v>5</v>
      </c>
      <c r="T901" s="2">
        <v>1.5</v>
      </c>
      <c r="U901" s="2">
        <f t="shared" si="14"/>
        <v>60.5</v>
      </c>
    </row>
    <row r="902" spans="1:21" x14ac:dyDescent="0.2">
      <c r="A902" t="s">
        <v>22</v>
      </c>
      <c r="B902" s="3">
        <v>45061</v>
      </c>
      <c r="C902" s="10" t="str">
        <f>TEXT(data[[#This Row],[Date]],"mmmm")</f>
        <v>May</v>
      </c>
      <c r="D902" t="s">
        <v>12</v>
      </c>
      <c r="E902" t="s">
        <v>13</v>
      </c>
      <c r="F902" t="s">
        <v>14</v>
      </c>
      <c r="G902" t="s">
        <v>17</v>
      </c>
      <c r="H902" s="11">
        <v>1207.8000000000002</v>
      </c>
      <c r="I902" s="11">
        <v>17.271540000000002</v>
      </c>
      <c r="J902" s="13">
        <f>data[[#This Row],[Clicks]]/data[[#This Row],[Impressions]]</f>
        <v>1.4299999999999998E-2</v>
      </c>
      <c r="K902" s="1">
        <v>1.6559999999999999</v>
      </c>
      <c r="L902" s="2">
        <v>28.601670240000001</v>
      </c>
      <c r="M902">
        <v>5</v>
      </c>
      <c r="N902" s="1">
        <f>IF(data[[#This Row],[Conversions]]=0,0,data[[#This Row],[Spend, Dollars]]/data[[#This Row],[Conversions]])</f>
        <v>5.7203340479999998</v>
      </c>
      <c r="O902" s="13">
        <f>data[[#This Row],[Conversions]]/data[[#This Row],[Clicks]]</f>
        <v>0.28949358308523732</v>
      </c>
      <c r="P902" s="11">
        <v>0</v>
      </c>
      <c r="Q902" s="11">
        <f>IF(data[[#This Row],[Spend, Dollars]]=0,0,data[[#This Row],[Total conversion value, Dollars]]/data[[#This Row],[Spend, Dollars]])</f>
        <v>0</v>
      </c>
      <c r="R902" s="2">
        <v>44</v>
      </c>
      <c r="S902" s="2">
        <v>10</v>
      </c>
      <c r="T902" s="2">
        <v>10.5</v>
      </c>
      <c r="U902" s="2">
        <f t="shared" si="14"/>
        <v>64.5</v>
      </c>
    </row>
    <row r="903" spans="1:21" x14ac:dyDescent="0.2">
      <c r="A903" t="s">
        <v>22</v>
      </c>
      <c r="B903" s="3">
        <v>45062</v>
      </c>
      <c r="C903" s="10" t="str">
        <f>TEXT(data[[#This Row],[Date]],"mmmm")</f>
        <v>May</v>
      </c>
      <c r="D903" t="s">
        <v>12</v>
      </c>
      <c r="E903" t="s">
        <v>13</v>
      </c>
      <c r="F903" t="s">
        <v>14</v>
      </c>
      <c r="G903" t="s">
        <v>17</v>
      </c>
      <c r="H903" s="11">
        <v>1033.6000000000001</v>
      </c>
      <c r="I903" s="11">
        <v>19.535040000000002</v>
      </c>
      <c r="J903" s="13">
        <f>data[[#This Row],[Clicks]]/data[[#This Row],[Impressions]]</f>
        <v>1.89E-2</v>
      </c>
      <c r="K903" s="1">
        <v>2.1619999999999999</v>
      </c>
      <c r="L903" s="2">
        <v>42.234756480000001</v>
      </c>
      <c r="M903">
        <v>1</v>
      </c>
      <c r="N903" s="1">
        <f>IF(data[[#This Row],[Conversions]]=0,0,data[[#This Row],[Spend, Dollars]]/data[[#This Row],[Conversions]])</f>
        <v>42.234756480000001</v>
      </c>
      <c r="O903" s="13">
        <f>data[[#This Row],[Conversions]]/data[[#This Row],[Clicks]]</f>
        <v>5.1190066669942823E-2</v>
      </c>
      <c r="P903" s="11">
        <v>177.40799999999999</v>
      </c>
      <c r="Q903" s="11">
        <f>IF(data[[#This Row],[Spend, Dollars]]=0,0,data[[#This Row],[Total conversion value, Dollars]]/data[[#This Row],[Spend, Dollars]])</f>
        <v>4.2005214374566222</v>
      </c>
      <c r="R903" s="2">
        <v>46</v>
      </c>
      <c r="S903" s="2">
        <v>5</v>
      </c>
      <c r="T903" s="2">
        <v>4.5</v>
      </c>
      <c r="U903" s="2">
        <f t="shared" si="14"/>
        <v>55.5</v>
      </c>
    </row>
    <row r="904" spans="1:21" x14ac:dyDescent="0.2">
      <c r="A904" t="s">
        <v>22</v>
      </c>
      <c r="B904" s="3">
        <v>45063</v>
      </c>
      <c r="C904" s="10" t="str">
        <f>TEXT(data[[#This Row],[Date]],"mmmm")</f>
        <v>May</v>
      </c>
      <c r="D904" t="s">
        <v>12</v>
      </c>
      <c r="E904" t="s">
        <v>13</v>
      </c>
      <c r="F904" t="s">
        <v>14</v>
      </c>
      <c r="G904" t="s">
        <v>17</v>
      </c>
      <c r="H904" s="11">
        <v>1038.4000000000001</v>
      </c>
      <c r="I904" s="11">
        <v>11.4224</v>
      </c>
      <c r="J904" s="13">
        <f>data[[#This Row],[Clicks]]/data[[#This Row],[Impressions]]</f>
        <v>1.0999999999999999E-2</v>
      </c>
      <c r="K904" s="1">
        <v>0.91999999999999993</v>
      </c>
      <c r="L904" s="2">
        <v>10.508607999999999</v>
      </c>
      <c r="M904">
        <v>4</v>
      </c>
      <c r="N904" s="1">
        <f>IF(data[[#This Row],[Conversions]]=0,0,data[[#This Row],[Spend, Dollars]]/data[[#This Row],[Conversions]])</f>
        <v>2.6271519999999997</v>
      </c>
      <c r="O904" s="13">
        <f>data[[#This Row],[Conversions]]/data[[#This Row],[Clicks]]</f>
        <v>0.3501891021151422</v>
      </c>
      <c r="P904" s="11">
        <v>0</v>
      </c>
      <c r="Q904" s="11">
        <f>IF(data[[#This Row],[Spend, Dollars]]=0,0,data[[#This Row],[Total conversion value, Dollars]]/data[[#This Row],[Spend, Dollars]])</f>
        <v>0</v>
      </c>
      <c r="R904" s="2">
        <v>66</v>
      </c>
      <c r="S904" s="2">
        <v>5</v>
      </c>
      <c r="T904" s="2">
        <v>10.5</v>
      </c>
      <c r="U904" s="2">
        <f t="shared" si="14"/>
        <v>81.5</v>
      </c>
    </row>
    <row r="905" spans="1:21" x14ac:dyDescent="0.2">
      <c r="A905" t="s">
        <v>22</v>
      </c>
      <c r="B905" s="3">
        <v>45064</v>
      </c>
      <c r="C905" s="10" t="str">
        <f>TEXT(data[[#This Row],[Date]],"mmmm")</f>
        <v>May</v>
      </c>
      <c r="D905" t="s">
        <v>12</v>
      </c>
      <c r="E905" t="s">
        <v>13</v>
      </c>
      <c r="F905" t="s">
        <v>14</v>
      </c>
      <c r="G905" t="s">
        <v>17</v>
      </c>
      <c r="H905" s="11">
        <v>1259.6000000000001</v>
      </c>
      <c r="I905" s="11">
        <v>13.981560000000002</v>
      </c>
      <c r="J905" s="13">
        <f>data[[#This Row],[Clicks]]/data[[#This Row],[Impressions]]</f>
        <v>1.11E-2</v>
      </c>
      <c r="K905" s="1">
        <v>0.80500000000000005</v>
      </c>
      <c r="L905" s="2">
        <v>11.255155800000002</v>
      </c>
      <c r="M905">
        <v>4</v>
      </c>
      <c r="N905" s="1">
        <f>IF(data[[#This Row],[Conversions]]=0,0,data[[#This Row],[Spend, Dollars]]/data[[#This Row],[Conversions]])</f>
        <v>2.8137889500000006</v>
      </c>
      <c r="O905" s="13">
        <f>data[[#This Row],[Conversions]]/data[[#This Row],[Clicks]]</f>
        <v>0.28609110857443659</v>
      </c>
      <c r="P905" s="11">
        <v>49.727999999999994</v>
      </c>
      <c r="Q905" s="11">
        <f>IF(data[[#This Row],[Spend, Dollars]]=0,0,data[[#This Row],[Total conversion value, Dollars]]/data[[#This Row],[Spend, Dollars]])</f>
        <v>4.4182418158973853</v>
      </c>
      <c r="R905" s="2">
        <v>66</v>
      </c>
      <c r="S905" s="2">
        <v>6</v>
      </c>
      <c r="T905" s="2">
        <v>0</v>
      </c>
      <c r="U905" s="2">
        <f t="shared" si="14"/>
        <v>72</v>
      </c>
    </row>
    <row r="906" spans="1:21" x14ac:dyDescent="0.2">
      <c r="A906" t="s">
        <v>22</v>
      </c>
      <c r="B906" s="3">
        <v>45065</v>
      </c>
      <c r="C906" s="10" t="str">
        <f>TEXT(data[[#This Row],[Date]],"mmmm")</f>
        <v>May</v>
      </c>
      <c r="D906" t="s">
        <v>12</v>
      </c>
      <c r="E906" t="s">
        <v>13</v>
      </c>
      <c r="F906" t="s">
        <v>14</v>
      </c>
      <c r="G906" t="s">
        <v>17</v>
      </c>
      <c r="H906" s="11">
        <v>1304.4000000000001</v>
      </c>
      <c r="I906" s="11">
        <v>14.609279999999998</v>
      </c>
      <c r="J906" s="13">
        <f>data[[#This Row],[Clicks]]/data[[#This Row],[Impressions]]</f>
        <v>1.1199999999999998E-2</v>
      </c>
      <c r="K906" s="1">
        <v>2.024</v>
      </c>
      <c r="L906" s="2">
        <v>29.569182719999997</v>
      </c>
      <c r="M906">
        <v>6</v>
      </c>
      <c r="N906" s="1">
        <f>IF(data[[#This Row],[Conversions]]=0,0,data[[#This Row],[Spend, Dollars]]/data[[#This Row],[Conversions]])</f>
        <v>4.9281971199999992</v>
      </c>
      <c r="O906" s="13">
        <f>data[[#This Row],[Conversions]]/data[[#This Row],[Clicks]]</f>
        <v>0.41069785779997375</v>
      </c>
      <c r="P906" s="11">
        <v>45.12</v>
      </c>
      <c r="Q906" s="11">
        <f>IF(data[[#This Row],[Spend, Dollars]]=0,0,data[[#This Row],[Total conversion value, Dollars]]/data[[#This Row],[Spend, Dollars]])</f>
        <v>1.5259129894544479</v>
      </c>
      <c r="R906" s="2">
        <v>64</v>
      </c>
      <c r="S906" s="2">
        <v>2</v>
      </c>
      <c r="T906" s="2">
        <v>9</v>
      </c>
      <c r="U906" s="2">
        <f t="shared" si="14"/>
        <v>75</v>
      </c>
    </row>
    <row r="907" spans="1:21" x14ac:dyDescent="0.2">
      <c r="A907" t="s">
        <v>22</v>
      </c>
      <c r="B907" s="3">
        <v>45066</v>
      </c>
      <c r="C907" s="10" t="str">
        <f>TEXT(data[[#This Row],[Date]],"mmmm")</f>
        <v>May</v>
      </c>
      <c r="D907" t="s">
        <v>12</v>
      </c>
      <c r="E907" t="s">
        <v>13</v>
      </c>
      <c r="F907" t="s">
        <v>14</v>
      </c>
      <c r="G907" t="s">
        <v>17</v>
      </c>
      <c r="H907" s="11">
        <v>497.80000000000007</v>
      </c>
      <c r="I907" s="11">
        <v>8.0643600000000006</v>
      </c>
      <c r="J907" s="13">
        <f>data[[#This Row],[Clicks]]/data[[#This Row],[Impressions]]</f>
        <v>1.6199999999999999E-2</v>
      </c>
      <c r="K907" s="1">
        <v>0.96599999999999986</v>
      </c>
      <c r="L907" s="2">
        <v>7.7901717599999998</v>
      </c>
      <c r="M907">
        <v>7</v>
      </c>
      <c r="N907" s="1">
        <f>IF(data[[#This Row],[Conversions]]=0,0,data[[#This Row],[Spend, Dollars]]/data[[#This Row],[Conversions]])</f>
        <v>1.1128816799999999</v>
      </c>
      <c r="O907" s="13">
        <f>data[[#This Row],[Conversions]]/data[[#This Row],[Clicks]]</f>
        <v>0.86801680480534094</v>
      </c>
      <c r="P907" s="11">
        <v>56.448</v>
      </c>
      <c r="Q907" s="11">
        <f>IF(data[[#This Row],[Spend, Dollars]]=0,0,data[[#This Row],[Total conversion value, Dollars]]/data[[#This Row],[Spend, Dollars]])</f>
        <v>7.2460533270706735</v>
      </c>
      <c r="R907" s="2">
        <v>53</v>
      </c>
      <c r="S907" s="2">
        <v>10</v>
      </c>
      <c r="T907" s="2">
        <v>10.5</v>
      </c>
      <c r="U907" s="2">
        <f t="shared" si="14"/>
        <v>73.5</v>
      </c>
    </row>
    <row r="908" spans="1:21" x14ac:dyDescent="0.2">
      <c r="A908" t="s">
        <v>22</v>
      </c>
      <c r="B908" s="3">
        <v>45067</v>
      </c>
      <c r="C908" s="10" t="str">
        <f>TEXT(data[[#This Row],[Date]],"mmmm")</f>
        <v>May</v>
      </c>
      <c r="D908" t="s">
        <v>12</v>
      </c>
      <c r="E908" t="s">
        <v>13</v>
      </c>
      <c r="F908" t="s">
        <v>14</v>
      </c>
      <c r="G908" t="s">
        <v>17</v>
      </c>
      <c r="H908" s="11">
        <v>1204.4000000000001</v>
      </c>
      <c r="I908" s="11">
        <v>16.50028</v>
      </c>
      <c r="J908" s="13">
        <f>data[[#This Row],[Clicks]]/data[[#This Row],[Impressions]]</f>
        <v>1.3699999999999999E-2</v>
      </c>
      <c r="K908" s="1">
        <v>0.96599999999999986</v>
      </c>
      <c r="L908" s="2">
        <v>15.939270479999998</v>
      </c>
      <c r="M908">
        <v>1</v>
      </c>
      <c r="N908" s="1">
        <f>IF(data[[#This Row],[Conversions]]=0,0,data[[#This Row],[Spend, Dollars]]/data[[#This Row],[Conversions]])</f>
        <v>15.939270479999998</v>
      </c>
      <c r="O908" s="13">
        <f>data[[#This Row],[Conversions]]/data[[#This Row],[Clicks]]</f>
        <v>6.0605032157030066E-2</v>
      </c>
      <c r="P908" s="11">
        <v>104.83199999999999</v>
      </c>
      <c r="Q908" s="11">
        <f>IF(data[[#This Row],[Spend, Dollars]]=0,0,data[[#This Row],[Total conversion value, Dollars]]/data[[#This Row],[Spend, Dollars]])</f>
        <v>6.5769634897368281</v>
      </c>
      <c r="R908" s="2">
        <v>72</v>
      </c>
      <c r="S908" s="2">
        <v>3</v>
      </c>
      <c r="T908" s="2">
        <v>0</v>
      </c>
      <c r="U908" s="2">
        <f t="shared" si="14"/>
        <v>75</v>
      </c>
    </row>
    <row r="909" spans="1:21" x14ac:dyDescent="0.2">
      <c r="A909" t="s">
        <v>22</v>
      </c>
      <c r="B909" s="3">
        <v>45068</v>
      </c>
      <c r="C909" s="10" t="str">
        <f>TEXT(data[[#This Row],[Date]],"mmmm")</f>
        <v>May</v>
      </c>
      <c r="D909" t="s">
        <v>12</v>
      </c>
      <c r="E909" t="s">
        <v>13</v>
      </c>
      <c r="F909" t="s">
        <v>14</v>
      </c>
      <c r="G909" t="s">
        <v>17</v>
      </c>
      <c r="H909" s="11">
        <v>1241</v>
      </c>
      <c r="I909" s="11">
        <v>11.789500000000002</v>
      </c>
      <c r="J909" s="13">
        <f>data[[#This Row],[Clicks]]/data[[#This Row],[Impressions]]</f>
        <v>9.5000000000000015E-3</v>
      </c>
      <c r="K909" s="1">
        <v>2.2424999999999997</v>
      </c>
      <c r="L909" s="2">
        <v>26.437953750000002</v>
      </c>
      <c r="M909">
        <v>4</v>
      </c>
      <c r="N909" s="1">
        <f>IF(data[[#This Row],[Conversions]]=0,0,data[[#This Row],[Spend, Dollars]]/data[[#This Row],[Conversions]])</f>
        <v>6.6094884375000005</v>
      </c>
      <c r="O909" s="13">
        <f>data[[#This Row],[Conversions]]/data[[#This Row],[Clicks]]</f>
        <v>0.33928495695322103</v>
      </c>
      <c r="P909" s="11">
        <v>150.52799999999999</v>
      </c>
      <c r="Q909" s="11">
        <f>IF(data[[#This Row],[Spend, Dollars]]=0,0,data[[#This Row],[Total conversion value, Dollars]]/data[[#This Row],[Spend, Dollars]])</f>
        <v>5.6936327759480996</v>
      </c>
      <c r="R909" s="2">
        <v>43</v>
      </c>
      <c r="S909" s="2">
        <v>9</v>
      </c>
      <c r="T909" s="2">
        <v>10.5</v>
      </c>
      <c r="U909" s="2">
        <f t="shared" si="14"/>
        <v>62.5</v>
      </c>
    </row>
    <row r="910" spans="1:21" x14ac:dyDescent="0.2">
      <c r="A910" t="s">
        <v>22</v>
      </c>
      <c r="B910" s="3">
        <v>45069</v>
      </c>
      <c r="C910" s="10" t="str">
        <f>TEXT(data[[#This Row],[Date]],"mmmm")</f>
        <v>May</v>
      </c>
      <c r="D910" t="s">
        <v>12</v>
      </c>
      <c r="E910" t="s">
        <v>13</v>
      </c>
      <c r="F910" t="s">
        <v>14</v>
      </c>
      <c r="G910" t="s">
        <v>17</v>
      </c>
      <c r="H910" s="11">
        <v>701.40000000000009</v>
      </c>
      <c r="I910" s="11">
        <v>9.4689000000000014</v>
      </c>
      <c r="J910" s="13">
        <f>data[[#This Row],[Clicks]]/data[[#This Row],[Impressions]]</f>
        <v>1.35E-2</v>
      </c>
      <c r="K910" s="1">
        <v>1.3685</v>
      </c>
      <c r="L910" s="2">
        <v>12.958189650000003</v>
      </c>
      <c r="M910">
        <v>5</v>
      </c>
      <c r="N910" s="1">
        <f>IF(data[[#This Row],[Conversions]]=0,0,data[[#This Row],[Spend, Dollars]]/data[[#This Row],[Conversions]])</f>
        <v>2.5916379300000005</v>
      </c>
      <c r="O910" s="13">
        <f>data[[#This Row],[Conversions]]/data[[#This Row],[Clicks]]</f>
        <v>0.5280444402200889</v>
      </c>
      <c r="P910" s="11">
        <v>0</v>
      </c>
      <c r="Q910" s="11">
        <f>IF(data[[#This Row],[Spend, Dollars]]=0,0,data[[#This Row],[Total conversion value, Dollars]]/data[[#This Row],[Spend, Dollars]])</f>
        <v>0</v>
      </c>
      <c r="R910" s="2">
        <v>60</v>
      </c>
      <c r="S910" s="2">
        <v>8</v>
      </c>
      <c r="T910" s="2">
        <v>0</v>
      </c>
      <c r="U910" s="2">
        <f t="shared" si="14"/>
        <v>68</v>
      </c>
    </row>
    <row r="911" spans="1:21" x14ac:dyDescent="0.2">
      <c r="A911" t="s">
        <v>22</v>
      </c>
      <c r="B911" s="3">
        <v>45070</v>
      </c>
      <c r="C911" s="10" t="str">
        <f>TEXT(data[[#This Row],[Date]],"mmmm")</f>
        <v>May</v>
      </c>
      <c r="D911" t="s">
        <v>12</v>
      </c>
      <c r="E911" t="s">
        <v>13</v>
      </c>
      <c r="F911" t="s">
        <v>14</v>
      </c>
      <c r="G911" t="s">
        <v>17</v>
      </c>
      <c r="H911" s="11">
        <v>1077.2</v>
      </c>
      <c r="I911" s="11">
        <v>15.296239999999999</v>
      </c>
      <c r="J911" s="13">
        <f>data[[#This Row],[Clicks]]/data[[#This Row],[Impressions]]</f>
        <v>1.4199999999999999E-2</v>
      </c>
      <c r="K911" s="1">
        <v>1.9434999999999998</v>
      </c>
      <c r="L911" s="2">
        <v>29.728242439999995</v>
      </c>
      <c r="M911">
        <v>0</v>
      </c>
      <c r="N911" s="1">
        <f>IF(data[[#This Row],[Conversions]]=0,0,data[[#This Row],[Spend, Dollars]]/data[[#This Row],[Conversions]])</f>
        <v>0</v>
      </c>
      <c r="O911" s="13">
        <f>data[[#This Row],[Conversions]]/data[[#This Row],[Clicks]]</f>
        <v>0</v>
      </c>
      <c r="P911" s="11">
        <v>99.455999999999989</v>
      </c>
      <c r="Q911" s="11">
        <f>IF(data[[#This Row],[Spend, Dollars]]=0,0,data[[#This Row],[Total conversion value, Dollars]]/data[[#This Row],[Spend, Dollars]])</f>
        <v>3.3455055474850335</v>
      </c>
      <c r="R911" s="2">
        <v>68</v>
      </c>
      <c r="S911" s="2">
        <v>6</v>
      </c>
      <c r="T911" s="2">
        <v>1.5</v>
      </c>
      <c r="U911" s="2">
        <f t="shared" si="14"/>
        <v>75.5</v>
      </c>
    </row>
    <row r="912" spans="1:21" x14ac:dyDescent="0.2">
      <c r="A912" t="s">
        <v>22</v>
      </c>
      <c r="B912" s="3">
        <v>45071</v>
      </c>
      <c r="C912" s="10" t="str">
        <f>TEXT(data[[#This Row],[Date]],"mmmm")</f>
        <v>May</v>
      </c>
      <c r="D912" t="s">
        <v>12</v>
      </c>
      <c r="E912" t="s">
        <v>13</v>
      </c>
      <c r="F912" t="s">
        <v>14</v>
      </c>
      <c r="G912" t="s">
        <v>17</v>
      </c>
      <c r="H912" s="11">
        <v>1109</v>
      </c>
      <c r="I912" s="11">
        <v>17.854900000000001</v>
      </c>
      <c r="J912" s="13">
        <f>data[[#This Row],[Clicks]]/data[[#This Row],[Impressions]]</f>
        <v>1.61E-2</v>
      </c>
      <c r="K912" s="1">
        <v>1.8629999999999998</v>
      </c>
      <c r="L912" s="2">
        <v>33.2636787</v>
      </c>
      <c r="M912">
        <v>4</v>
      </c>
      <c r="N912" s="1">
        <f>IF(data[[#This Row],[Conversions]]=0,0,data[[#This Row],[Spend, Dollars]]/data[[#This Row],[Conversions]])</f>
        <v>8.315919675</v>
      </c>
      <c r="O912" s="13">
        <f>data[[#This Row],[Conversions]]/data[[#This Row],[Clicks]]</f>
        <v>0.22402813793412452</v>
      </c>
      <c r="P912" s="11">
        <v>47.039999999999992</v>
      </c>
      <c r="Q912" s="11">
        <f>IF(data[[#This Row],[Spend, Dollars]]=0,0,data[[#This Row],[Total conversion value, Dollars]]/data[[#This Row],[Spend, Dollars]])</f>
        <v>1.4141550735938293</v>
      </c>
      <c r="R912" s="2">
        <v>84</v>
      </c>
      <c r="S912" s="2">
        <v>3</v>
      </c>
      <c r="T912" s="2">
        <v>4.5</v>
      </c>
      <c r="U912" s="2">
        <f t="shared" si="14"/>
        <v>91.5</v>
      </c>
    </row>
    <row r="913" spans="1:21" x14ac:dyDescent="0.2">
      <c r="A913" t="s">
        <v>22</v>
      </c>
      <c r="B913" s="3">
        <v>45072</v>
      </c>
      <c r="C913" s="10" t="str">
        <f>TEXT(data[[#This Row],[Date]],"mmmm")</f>
        <v>May</v>
      </c>
      <c r="D913" t="s">
        <v>12</v>
      </c>
      <c r="E913" t="s">
        <v>13</v>
      </c>
      <c r="F913" t="s">
        <v>14</v>
      </c>
      <c r="G913" t="s">
        <v>17</v>
      </c>
      <c r="H913" s="11">
        <v>1269.6000000000001</v>
      </c>
      <c r="I913" s="11">
        <v>16.250880000000002</v>
      </c>
      <c r="J913" s="13">
        <f>data[[#This Row],[Clicks]]/data[[#This Row],[Impressions]]</f>
        <v>1.2800000000000001E-2</v>
      </c>
      <c r="K913" s="1">
        <v>1.8284999999999998</v>
      </c>
      <c r="L913" s="2">
        <v>29.714734079999999</v>
      </c>
      <c r="M913">
        <v>1</v>
      </c>
      <c r="N913" s="1">
        <f>IF(data[[#This Row],[Conversions]]=0,0,data[[#This Row],[Spend, Dollars]]/data[[#This Row],[Conversions]])</f>
        <v>29.714734079999999</v>
      </c>
      <c r="O913" s="13">
        <f>data[[#This Row],[Conversions]]/data[[#This Row],[Clicks]]</f>
        <v>6.1535129174543152E-2</v>
      </c>
      <c r="P913" s="11">
        <v>84.671999999999997</v>
      </c>
      <c r="Q913" s="11">
        <f>IF(data[[#This Row],[Spend, Dollars]]=0,0,data[[#This Row],[Total conversion value, Dollars]]/data[[#This Row],[Spend, Dollars]])</f>
        <v>2.8494954648438164</v>
      </c>
      <c r="R913" s="2">
        <v>49</v>
      </c>
      <c r="S913" s="2">
        <v>2</v>
      </c>
      <c r="T913" s="2">
        <v>10.5</v>
      </c>
      <c r="U913" s="2">
        <f t="shared" si="14"/>
        <v>61.5</v>
      </c>
    </row>
    <row r="914" spans="1:21" x14ac:dyDescent="0.2">
      <c r="A914" t="s">
        <v>22</v>
      </c>
      <c r="B914" s="3">
        <v>45073</v>
      </c>
      <c r="C914" s="10" t="str">
        <f>TEXT(data[[#This Row],[Date]],"mmmm")</f>
        <v>May</v>
      </c>
      <c r="D914" t="s">
        <v>12</v>
      </c>
      <c r="E914" t="s">
        <v>13</v>
      </c>
      <c r="F914" t="s">
        <v>14</v>
      </c>
      <c r="G914" t="s">
        <v>17</v>
      </c>
      <c r="H914" s="11">
        <v>1138.8000000000002</v>
      </c>
      <c r="I914" s="11">
        <v>14.462760000000001</v>
      </c>
      <c r="J914" s="13">
        <f>data[[#This Row],[Clicks]]/data[[#This Row],[Impressions]]</f>
        <v>1.2699999999999999E-2</v>
      </c>
      <c r="K914" s="1">
        <v>2.093</v>
      </c>
      <c r="L914" s="2">
        <v>30.270556680000002</v>
      </c>
      <c r="M914">
        <v>6</v>
      </c>
      <c r="N914" s="1">
        <f>IF(data[[#This Row],[Conversions]]=0,0,data[[#This Row],[Spend, Dollars]]/data[[#This Row],[Conversions]])</f>
        <v>5.0450927800000001</v>
      </c>
      <c r="O914" s="13">
        <f>data[[#This Row],[Conversions]]/data[[#This Row],[Clicks]]</f>
        <v>0.4148585747118807</v>
      </c>
      <c r="P914" s="11">
        <v>182.78399999999999</v>
      </c>
      <c r="Q914" s="11">
        <f>IF(data[[#This Row],[Spend, Dollars]]=0,0,data[[#This Row],[Total conversion value, Dollars]]/data[[#This Row],[Spend, Dollars]])</f>
        <v>6.0383428667093799</v>
      </c>
      <c r="R914" s="2">
        <v>99</v>
      </c>
      <c r="S914" s="2">
        <v>1</v>
      </c>
      <c r="T914" s="2">
        <v>7.5</v>
      </c>
      <c r="U914" s="2">
        <f t="shared" si="14"/>
        <v>107.5</v>
      </c>
    </row>
    <row r="915" spans="1:21" x14ac:dyDescent="0.2">
      <c r="A915" t="s">
        <v>22</v>
      </c>
      <c r="B915" s="3">
        <v>45074</v>
      </c>
      <c r="C915" s="10" t="str">
        <f>TEXT(data[[#This Row],[Date]],"mmmm")</f>
        <v>May</v>
      </c>
      <c r="D915" t="s">
        <v>12</v>
      </c>
      <c r="E915" t="s">
        <v>13</v>
      </c>
      <c r="F915" t="s">
        <v>14</v>
      </c>
      <c r="G915" t="s">
        <v>17</v>
      </c>
      <c r="H915" s="11">
        <v>1144</v>
      </c>
      <c r="I915" s="11">
        <v>11.783199999999999</v>
      </c>
      <c r="J915" s="13">
        <f>data[[#This Row],[Clicks]]/data[[#This Row],[Impressions]]</f>
        <v>1.0299999999999998E-2</v>
      </c>
      <c r="K915" s="1">
        <v>1.3685</v>
      </c>
      <c r="L915" s="2">
        <v>16.1253092</v>
      </c>
      <c r="M915">
        <v>8</v>
      </c>
      <c r="N915" s="1">
        <f>IF(data[[#This Row],[Conversions]]=0,0,data[[#This Row],[Spend, Dollars]]/data[[#This Row],[Conversions]])</f>
        <v>2.01566365</v>
      </c>
      <c r="O915" s="13">
        <f>data[[#This Row],[Conversions]]/data[[#This Row],[Clicks]]</f>
        <v>0.67893271776766928</v>
      </c>
      <c r="P915" s="11">
        <v>177.40799999999999</v>
      </c>
      <c r="Q915" s="11">
        <f>IF(data[[#This Row],[Spend, Dollars]]=0,0,data[[#This Row],[Total conversion value, Dollars]]/data[[#This Row],[Spend, Dollars]])</f>
        <v>11.001835549299109</v>
      </c>
      <c r="R915" s="2">
        <v>67</v>
      </c>
      <c r="S915" s="2">
        <v>8</v>
      </c>
      <c r="T915" s="2">
        <v>6</v>
      </c>
      <c r="U915" s="2">
        <f t="shared" si="14"/>
        <v>81</v>
      </c>
    </row>
    <row r="916" spans="1:21" x14ac:dyDescent="0.2">
      <c r="A916" t="s">
        <v>22</v>
      </c>
      <c r="B916" s="3">
        <v>45075</v>
      </c>
      <c r="C916" s="10" t="str">
        <f>TEXT(data[[#This Row],[Date]],"mmmm")</f>
        <v>May</v>
      </c>
      <c r="D916" t="s">
        <v>12</v>
      </c>
      <c r="E916" t="s">
        <v>13</v>
      </c>
      <c r="F916" t="s">
        <v>14</v>
      </c>
      <c r="G916" t="s">
        <v>17</v>
      </c>
      <c r="H916" s="11">
        <v>1143.2</v>
      </c>
      <c r="I916" s="11">
        <v>13.83272</v>
      </c>
      <c r="J916" s="13">
        <f>data[[#This Row],[Clicks]]/data[[#This Row],[Impressions]]</f>
        <v>1.21E-2</v>
      </c>
      <c r="K916" s="1">
        <v>1.978</v>
      </c>
      <c r="L916" s="2">
        <v>27.361120159999999</v>
      </c>
      <c r="M916">
        <v>2</v>
      </c>
      <c r="N916" s="1">
        <f>IF(data[[#This Row],[Conversions]]=0,0,data[[#This Row],[Spend, Dollars]]/data[[#This Row],[Conversions]])</f>
        <v>13.680560079999999</v>
      </c>
      <c r="O916" s="13">
        <f>data[[#This Row],[Conversions]]/data[[#This Row],[Clicks]]</f>
        <v>0.14458472375642678</v>
      </c>
      <c r="P916" s="11">
        <v>0</v>
      </c>
      <c r="Q916" s="11">
        <f>IF(data[[#This Row],[Spend, Dollars]]=0,0,data[[#This Row],[Total conversion value, Dollars]]/data[[#This Row],[Spend, Dollars]])</f>
        <v>0</v>
      </c>
      <c r="R916" s="2">
        <v>58</v>
      </c>
      <c r="S916" s="2">
        <v>1</v>
      </c>
      <c r="T916" s="2">
        <v>4.5</v>
      </c>
      <c r="U916" s="2">
        <f t="shared" si="14"/>
        <v>63.5</v>
      </c>
    </row>
    <row r="917" spans="1:21" x14ac:dyDescent="0.2">
      <c r="A917" t="s">
        <v>22</v>
      </c>
      <c r="B917" s="3">
        <v>45076</v>
      </c>
      <c r="C917" s="10" t="str">
        <f>TEXT(data[[#This Row],[Date]],"mmmm")</f>
        <v>May</v>
      </c>
      <c r="D917" t="s">
        <v>12</v>
      </c>
      <c r="E917" t="s">
        <v>13</v>
      </c>
      <c r="F917" t="s">
        <v>14</v>
      </c>
      <c r="G917" t="s">
        <v>17</v>
      </c>
      <c r="H917" s="11">
        <v>832</v>
      </c>
      <c r="I917" s="11">
        <v>9.8175999999999988</v>
      </c>
      <c r="J917" s="13">
        <f>data[[#This Row],[Clicks]]/data[[#This Row],[Impressions]]</f>
        <v>1.1799999999999998E-2</v>
      </c>
      <c r="K917" s="1">
        <v>1.3339999999999996</v>
      </c>
      <c r="L917" s="2">
        <v>13.096678399999995</v>
      </c>
      <c r="M917">
        <v>5</v>
      </c>
      <c r="N917" s="1">
        <f>IF(data[[#This Row],[Conversions]]=0,0,data[[#This Row],[Spend, Dollars]]/data[[#This Row],[Conversions]])</f>
        <v>2.6193356799999989</v>
      </c>
      <c r="O917" s="13">
        <f>data[[#This Row],[Conversions]]/data[[#This Row],[Clicks]]</f>
        <v>0.50928943937418525</v>
      </c>
      <c r="P917" s="11">
        <v>124.99199999999999</v>
      </c>
      <c r="Q917" s="11">
        <f>IF(data[[#This Row],[Spend, Dollars]]=0,0,data[[#This Row],[Total conversion value, Dollars]]/data[[#This Row],[Spend, Dollars]])</f>
        <v>9.5437939439667421</v>
      </c>
      <c r="R917" s="2">
        <v>62</v>
      </c>
      <c r="S917" s="2">
        <v>4</v>
      </c>
      <c r="T917" s="2">
        <v>3</v>
      </c>
      <c r="U917" s="2">
        <f t="shared" si="14"/>
        <v>69</v>
      </c>
    </row>
    <row r="918" spans="1:21" x14ac:dyDescent="0.2">
      <c r="A918" t="s">
        <v>22</v>
      </c>
      <c r="B918" s="3">
        <v>45077</v>
      </c>
      <c r="C918" s="10" t="str">
        <f>TEXT(data[[#This Row],[Date]],"mmmm")</f>
        <v>May</v>
      </c>
      <c r="D918" t="s">
        <v>12</v>
      </c>
      <c r="E918" t="s">
        <v>13</v>
      </c>
      <c r="F918" t="s">
        <v>14</v>
      </c>
      <c r="G918" t="s">
        <v>17</v>
      </c>
      <c r="H918" s="11">
        <v>1140.6000000000001</v>
      </c>
      <c r="I918" s="11">
        <v>11.520059999999999</v>
      </c>
      <c r="J918" s="13">
        <f>data[[#This Row],[Clicks]]/data[[#This Row],[Impressions]]</f>
        <v>1.0099999999999998E-2</v>
      </c>
      <c r="K918" s="1">
        <v>2.5760000000000001</v>
      </c>
      <c r="L918" s="2">
        <v>29.675674559999997</v>
      </c>
      <c r="M918">
        <v>5</v>
      </c>
      <c r="N918" s="1">
        <f>IF(data[[#This Row],[Conversions]]=0,0,data[[#This Row],[Spend, Dollars]]/data[[#This Row],[Conversions]])</f>
        <v>5.9351349119999997</v>
      </c>
      <c r="O918" s="13">
        <f>data[[#This Row],[Conversions]]/data[[#This Row],[Clicks]]</f>
        <v>0.43402551722820892</v>
      </c>
      <c r="P918" s="11">
        <v>149.184</v>
      </c>
      <c r="Q918" s="11">
        <f>IF(data[[#This Row],[Spend, Dollars]]=0,0,data[[#This Row],[Total conversion value, Dollars]]/data[[#This Row],[Spend, Dollars]])</f>
        <v>5.027147729982385</v>
      </c>
      <c r="R918" s="2">
        <v>72</v>
      </c>
      <c r="S918" s="2">
        <v>4</v>
      </c>
      <c r="T918" s="2">
        <v>6</v>
      </c>
      <c r="U918" s="2">
        <f t="shared" si="14"/>
        <v>82</v>
      </c>
    </row>
    <row r="919" spans="1:21" x14ac:dyDescent="0.2">
      <c r="A919" t="s">
        <v>23</v>
      </c>
      <c r="B919" s="3">
        <v>45078</v>
      </c>
      <c r="C919" s="10" t="str">
        <f>TEXT(data[[#This Row],[Date]],"mmmm")</f>
        <v>June</v>
      </c>
      <c r="D919" t="s">
        <v>12</v>
      </c>
      <c r="E919" t="s">
        <v>13</v>
      </c>
      <c r="F919" t="s">
        <v>14</v>
      </c>
      <c r="G919" t="s">
        <v>17</v>
      </c>
      <c r="H919" s="11">
        <v>486.89999999999986</v>
      </c>
      <c r="I919" s="11">
        <v>5.7941099999999981</v>
      </c>
      <c r="J919" s="13">
        <f>data[[#This Row],[Clicks]]/data[[#This Row],[Impressions]]</f>
        <v>1.1899999999999999E-2</v>
      </c>
      <c r="K919" s="1">
        <v>1.4029999999999998</v>
      </c>
      <c r="L919" s="2">
        <v>8.1291363299999961</v>
      </c>
      <c r="M919">
        <v>4</v>
      </c>
      <c r="N919" s="1">
        <f>IF(data[[#This Row],[Conversions]]=0,0,data[[#This Row],[Spend, Dollars]]/data[[#This Row],[Conversions]])</f>
        <v>2.032284082499999</v>
      </c>
      <c r="O919" s="13">
        <f>data[[#This Row],[Conversions]]/data[[#This Row],[Clicks]]</f>
        <v>0.69035624107930316</v>
      </c>
      <c r="P919" s="11">
        <v>41.279999999999994</v>
      </c>
      <c r="Q919" s="11">
        <f>IF(data[[#This Row],[Spend, Dollars]]=0,0,data[[#This Row],[Total conversion value, Dollars]]/data[[#This Row],[Spend, Dollars]])</f>
        <v>5.0780302266132633</v>
      </c>
      <c r="R919" s="2">
        <v>72</v>
      </c>
      <c r="S919" s="2">
        <v>6</v>
      </c>
      <c r="T919" s="2">
        <v>7.5</v>
      </c>
      <c r="U919" s="2">
        <f t="shared" si="14"/>
        <v>85.5</v>
      </c>
    </row>
    <row r="920" spans="1:21" x14ac:dyDescent="0.2">
      <c r="A920" t="s">
        <v>23</v>
      </c>
      <c r="B920" s="3">
        <v>45079</v>
      </c>
      <c r="C920" s="10" t="str">
        <f>TEXT(data[[#This Row],[Date]],"mmmm")</f>
        <v>June</v>
      </c>
      <c r="D920" t="s">
        <v>12</v>
      </c>
      <c r="E920" t="s">
        <v>13</v>
      </c>
      <c r="F920" t="s">
        <v>14</v>
      </c>
      <c r="G920" t="s">
        <v>17</v>
      </c>
      <c r="H920" s="11">
        <v>616.79999999999995</v>
      </c>
      <c r="I920" s="11">
        <v>8.1417599999999997</v>
      </c>
      <c r="J920" s="13">
        <f>data[[#This Row],[Clicks]]/data[[#This Row],[Impressions]]</f>
        <v>1.32E-2</v>
      </c>
      <c r="K920" s="1">
        <v>1.0004999999999999</v>
      </c>
      <c r="L920" s="2">
        <v>8.1458308799999983</v>
      </c>
      <c r="M920">
        <v>7</v>
      </c>
      <c r="N920" s="1">
        <f>IF(data[[#This Row],[Conversions]]=0,0,data[[#This Row],[Spend, Dollars]]/data[[#This Row],[Conversions]])</f>
        <v>1.1636901257142855</v>
      </c>
      <c r="O920" s="13">
        <f>data[[#This Row],[Conversions]]/data[[#This Row],[Clicks]]</f>
        <v>0.85976496482333065</v>
      </c>
      <c r="P920" s="11">
        <v>136.416</v>
      </c>
      <c r="Q920" s="11">
        <f>IF(data[[#This Row],[Spend, Dollars]]=0,0,data[[#This Row],[Total conversion value, Dollars]]/data[[#This Row],[Spend, Dollars]])</f>
        <v>16.746726271341398</v>
      </c>
      <c r="R920" s="2">
        <v>43</v>
      </c>
      <c r="S920" s="2">
        <v>15</v>
      </c>
      <c r="T920" s="2">
        <v>12</v>
      </c>
      <c r="U920" s="2">
        <f t="shared" si="14"/>
        <v>70</v>
      </c>
    </row>
    <row r="921" spans="1:21" x14ac:dyDescent="0.2">
      <c r="A921" t="s">
        <v>23</v>
      </c>
      <c r="B921" s="3">
        <v>45080</v>
      </c>
      <c r="C921" s="10" t="str">
        <f>TEXT(data[[#This Row],[Date]],"mmmm")</f>
        <v>June</v>
      </c>
      <c r="D921" t="s">
        <v>12</v>
      </c>
      <c r="E921" t="s">
        <v>13</v>
      </c>
      <c r="F921" t="s">
        <v>14</v>
      </c>
      <c r="G921" t="s">
        <v>17</v>
      </c>
      <c r="H921" s="11">
        <v>535.59999999999991</v>
      </c>
      <c r="I921" s="11">
        <v>6.8556799999999996</v>
      </c>
      <c r="J921" s="13">
        <f>data[[#This Row],[Clicks]]/data[[#This Row],[Impressions]]</f>
        <v>1.2800000000000001E-2</v>
      </c>
      <c r="K921" s="1">
        <v>1.472</v>
      </c>
      <c r="L921" s="2">
        <v>10.091560959999999</v>
      </c>
      <c r="M921">
        <v>7</v>
      </c>
      <c r="N921" s="1">
        <f>IF(data[[#This Row],[Conversions]]=0,0,data[[#This Row],[Spend, Dollars]]/data[[#This Row],[Conversions]])</f>
        <v>1.4416515657142857</v>
      </c>
      <c r="O921" s="13">
        <f>data[[#This Row],[Conversions]]/data[[#This Row],[Clicks]]</f>
        <v>1.0210511575802839</v>
      </c>
      <c r="P921" s="11">
        <v>54.72</v>
      </c>
      <c r="Q921" s="11">
        <f>IF(data[[#This Row],[Spend, Dollars]]=0,0,data[[#This Row],[Total conversion value, Dollars]]/data[[#This Row],[Spend, Dollars]])</f>
        <v>5.4223524206903271</v>
      </c>
      <c r="R921" s="2">
        <v>68</v>
      </c>
      <c r="S921" s="2">
        <v>10</v>
      </c>
      <c r="T921" s="2">
        <v>10.5</v>
      </c>
      <c r="U921" s="2">
        <f t="shared" si="14"/>
        <v>88.5</v>
      </c>
    </row>
    <row r="922" spans="1:21" x14ac:dyDescent="0.2">
      <c r="A922" t="s">
        <v>23</v>
      </c>
      <c r="B922" s="3">
        <v>45081</v>
      </c>
      <c r="C922" s="10" t="str">
        <f>TEXT(data[[#This Row],[Date]],"mmmm")</f>
        <v>June</v>
      </c>
      <c r="D922" t="s">
        <v>12</v>
      </c>
      <c r="E922" t="s">
        <v>13</v>
      </c>
      <c r="F922" t="s">
        <v>14</v>
      </c>
      <c r="G922" t="s">
        <v>17</v>
      </c>
      <c r="H922" s="11">
        <v>159.69999999999999</v>
      </c>
      <c r="I922" s="11">
        <v>1.6608799999999999</v>
      </c>
      <c r="J922" s="13">
        <f>data[[#This Row],[Clicks]]/data[[#This Row],[Impressions]]</f>
        <v>1.04E-2</v>
      </c>
      <c r="K922" s="1">
        <v>2.2769999999999997</v>
      </c>
      <c r="L922" s="2">
        <v>3.7818237599999991</v>
      </c>
      <c r="M922">
        <v>5</v>
      </c>
      <c r="N922" s="1">
        <f>IF(data[[#This Row],[Conversions]]=0,0,data[[#This Row],[Spend, Dollars]]/data[[#This Row],[Conversions]])</f>
        <v>0.75636475199999986</v>
      </c>
      <c r="O922" s="13">
        <f>data[[#This Row],[Conversions]]/data[[#This Row],[Clicks]]</f>
        <v>3.0104522903521027</v>
      </c>
      <c r="P922" s="11">
        <v>112.22399999999999</v>
      </c>
      <c r="Q922" s="11">
        <f>IF(data[[#This Row],[Spend, Dollars]]=0,0,data[[#This Row],[Total conversion value, Dollars]]/data[[#This Row],[Spend, Dollars]])</f>
        <v>29.674571614622259</v>
      </c>
      <c r="R922" s="2">
        <v>49</v>
      </c>
      <c r="S922" s="2">
        <v>17</v>
      </c>
      <c r="T922" s="2">
        <v>12</v>
      </c>
      <c r="U922" s="2">
        <f t="shared" si="14"/>
        <v>78</v>
      </c>
    </row>
    <row r="923" spans="1:21" x14ac:dyDescent="0.2">
      <c r="A923" t="s">
        <v>23</v>
      </c>
      <c r="B923" s="3">
        <v>45082</v>
      </c>
      <c r="C923" s="10" t="str">
        <f>TEXT(data[[#This Row],[Date]],"mmmm")</f>
        <v>June</v>
      </c>
      <c r="D923" t="s">
        <v>12</v>
      </c>
      <c r="E923" t="s">
        <v>13</v>
      </c>
      <c r="F923" t="s">
        <v>14</v>
      </c>
      <c r="G923" t="s">
        <v>17</v>
      </c>
      <c r="H923" s="11">
        <v>909.09999999999991</v>
      </c>
      <c r="I923" s="11">
        <v>13.818319999999998</v>
      </c>
      <c r="J923" s="13">
        <f>data[[#This Row],[Clicks]]/data[[#This Row],[Impressions]]</f>
        <v>1.52E-2</v>
      </c>
      <c r="K923" s="1">
        <v>2.2654999999999994</v>
      </c>
      <c r="L923" s="2">
        <v>31.305403959999989</v>
      </c>
      <c r="M923">
        <v>7</v>
      </c>
      <c r="N923" s="1">
        <f>IF(data[[#This Row],[Conversions]]=0,0,data[[#This Row],[Spend, Dollars]]/data[[#This Row],[Conversions]])</f>
        <v>4.4722005657142843</v>
      </c>
      <c r="O923" s="13">
        <f>data[[#This Row],[Conversions]]/data[[#This Row],[Clicks]]</f>
        <v>0.50657388162960482</v>
      </c>
      <c r="P923" s="11">
        <v>78.623999999999995</v>
      </c>
      <c r="Q923" s="11">
        <f>IF(data[[#This Row],[Spend, Dollars]]=0,0,data[[#This Row],[Total conversion value, Dollars]]/data[[#This Row],[Spend, Dollars]])</f>
        <v>2.5115152674746071</v>
      </c>
      <c r="R923" s="2">
        <v>94</v>
      </c>
      <c r="S923" s="2">
        <v>5</v>
      </c>
      <c r="T923" s="2">
        <v>3</v>
      </c>
      <c r="U923" s="2">
        <f t="shared" si="14"/>
        <v>102</v>
      </c>
    </row>
    <row r="924" spans="1:21" x14ac:dyDescent="0.2">
      <c r="A924" t="s">
        <v>23</v>
      </c>
      <c r="B924" s="3">
        <v>45083</v>
      </c>
      <c r="C924" s="10" t="str">
        <f>TEXT(data[[#This Row],[Date]],"mmmm")</f>
        <v>June</v>
      </c>
      <c r="D924" t="s">
        <v>12</v>
      </c>
      <c r="E924" t="s">
        <v>13</v>
      </c>
      <c r="F924" t="s">
        <v>14</v>
      </c>
      <c r="G924" t="s">
        <v>17</v>
      </c>
      <c r="H924" s="11">
        <v>99.999999999999886</v>
      </c>
      <c r="I924" s="11">
        <v>0.87999999999999901</v>
      </c>
      <c r="J924" s="13">
        <f>data[[#This Row],[Clicks]]/data[[#This Row],[Impressions]]</f>
        <v>8.8000000000000005E-3</v>
      </c>
      <c r="K924" s="1">
        <v>1.3339999999999999</v>
      </c>
      <c r="L924" s="2">
        <v>1.1739199999999985</v>
      </c>
      <c r="M924">
        <v>8</v>
      </c>
      <c r="N924" s="1">
        <f>IF(data[[#This Row],[Conversions]]=0,0,data[[#This Row],[Spend, Dollars]]/data[[#This Row],[Conversions]])</f>
        <v>0.14673999999999982</v>
      </c>
      <c r="O924" s="13">
        <f>data[[#This Row],[Conversions]]/data[[#This Row],[Clicks]]</f>
        <v>9.0909090909091006</v>
      </c>
      <c r="P924" s="11">
        <v>56.448</v>
      </c>
      <c r="Q924" s="11">
        <f>IF(data[[#This Row],[Spend, Dollars]]=0,0,data[[#This Row],[Total conversion value, Dollars]]/data[[#This Row],[Spend, Dollars]])</f>
        <v>48.085048384898521</v>
      </c>
      <c r="R924" s="2">
        <v>58</v>
      </c>
      <c r="S924" s="2">
        <v>10</v>
      </c>
      <c r="T924" s="2">
        <v>9</v>
      </c>
      <c r="U924" s="2">
        <f t="shared" si="14"/>
        <v>77</v>
      </c>
    </row>
    <row r="925" spans="1:21" x14ac:dyDescent="0.2">
      <c r="A925" t="s">
        <v>23</v>
      </c>
      <c r="B925" s="3">
        <v>45084</v>
      </c>
      <c r="C925" s="10" t="str">
        <f>TEXT(data[[#This Row],[Date]],"mmmm")</f>
        <v>June</v>
      </c>
      <c r="D925" t="s">
        <v>12</v>
      </c>
      <c r="E925" t="s">
        <v>13</v>
      </c>
      <c r="F925" t="s">
        <v>14</v>
      </c>
      <c r="G925" t="s">
        <v>17</v>
      </c>
      <c r="H925" s="11">
        <v>118.39999999999998</v>
      </c>
      <c r="I925" s="11">
        <v>0.98271999999999982</v>
      </c>
      <c r="J925" s="13">
        <f>data[[#This Row],[Clicks]]/data[[#This Row],[Impressions]]</f>
        <v>8.3000000000000001E-3</v>
      </c>
      <c r="K925" s="1">
        <v>0.51749999999999996</v>
      </c>
      <c r="L925" s="2">
        <v>0.50855759999999983</v>
      </c>
      <c r="M925">
        <v>4</v>
      </c>
      <c r="N925" s="1">
        <f>IF(data[[#This Row],[Conversions]]=0,0,data[[#This Row],[Spend, Dollars]]/data[[#This Row],[Conversions]])</f>
        <v>0.12713939999999996</v>
      </c>
      <c r="O925" s="13">
        <f>data[[#This Row],[Conversions]]/data[[#This Row],[Clicks]]</f>
        <v>4.0703353956366009</v>
      </c>
      <c r="P925" s="11">
        <v>43.007999999999996</v>
      </c>
      <c r="Q925" s="11">
        <f>IF(data[[#This Row],[Spend, Dollars]]=0,0,data[[#This Row],[Total conversion value, Dollars]]/data[[#This Row],[Spend, Dollars]])</f>
        <v>84.568591640356985</v>
      </c>
      <c r="R925" s="2">
        <v>47</v>
      </c>
      <c r="S925" s="2">
        <v>3</v>
      </c>
      <c r="T925" s="2">
        <v>1.5</v>
      </c>
      <c r="U925" s="2">
        <f t="shared" si="14"/>
        <v>51.5</v>
      </c>
    </row>
    <row r="926" spans="1:21" x14ac:dyDescent="0.2">
      <c r="A926" t="s">
        <v>23</v>
      </c>
      <c r="B926" s="3">
        <v>45085</v>
      </c>
      <c r="C926" s="10" t="str">
        <f>TEXT(data[[#This Row],[Date]],"mmmm")</f>
        <v>June</v>
      </c>
      <c r="D926" t="s">
        <v>12</v>
      </c>
      <c r="E926" t="s">
        <v>13</v>
      </c>
      <c r="F926" t="s">
        <v>14</v>
      </c>
      <c r="G926" t="s">
        <v>17</v>
      </c>
      <c r="H926" s="11">
        <v>167.49999999999989</v>
      </c>
      <c r="I926" s="11">
        <v>1.9429999999999985</v>
      </c>
      <c r="J926" s="13">
        <f>data[[#This Row],[Clicks]]/data[[#This Row],[Impressions]]</f>
        <v>1.1599999999999999E-2</v>
      </c>
      <c r="K926" s="1">
        <v>1.5984999999999998</v>
      </c>
      <c r="L926" s="2">
        <v>3.1058854999999972</v>
      </c>
      <c r="M926">
        <v>5</v>
      </c>
      <c r="N926" s="1">
        <f>IF(data[[#This Row],[Conversions]]=0,0,data[[#This Row],[Spend, Dollars]]/data[[#This Row],[Conversions]])</f>
        <v>0.62117709999999948</v>
      </c>
      <c r="O926" s="13">
        <f>data[[#This Row],[Conversions]]/data[[#This Row],[Clicks]]</f>
        <v>2.5733401955738566</v>
      </c>
      <c r="P926" s="11">
        <v>21.12</v>
      </c>
      <c r="Q926" s="11">
        <f>IF(data[[#This Row],[Spend, Dollars]]=0,0,data[[#This Row],[Total conversion value, Dollars]]/data[[#This Row],[Spend, Dollars]])</f>
        <v>6.7999931098554729</v>
      </c>
      <c r="R926" s="2">
        <v>52</v>
      </c>
      <c r="S926" s="2">
        <v>6</v>
      </c>
      <c r="T926" s="2">
        <v>10.5</v>
      </c>
      <c r="U926" s="2">
        <f t="shared" si="14"/>
        <v>68.5</v>
      </c>
    </row>
    <row r="927" spans="1:21" x14ac:dyDescent="0.2">
      <c r="A927" t="s">
        <v>23</v>
      </c>
      <c r="B927" s="3">
        <v>45086</v>
      </c>
      <c r="C927" s="10" t="str">
        <f>TEXT(data[[#This Row],[Date]],"mmmm")</f>
        <v>June</v>
      </c>
      <c r="D927" t="s">
        <v>12</v>
      </c>
      <c r="E927" t="s">
        <v>13</v>
      </c>
      <c r="F927" t="s">
        <v>14</v>
      </c>
      <c r="G927" t="s">
        <v>17</v>
      </c>
      <c r="H927" s="11">
        <v>135.5</v>
      </c>
      <c r="I927" s="11">
        <v>2.0596000000000001</v>
      </c>
      <c r="J927" s="13">
        <f>data[[#This Row],[Clicks]]/data[[#This Row],[Impressions]]</f>
        <v>1.52E-2</v>
      </c>
      <c r="K927" s="1">
        <v>1.9894999999999998</v>
      </c>
      <c r="L927" s="2">
        <v>4.0975741999999995</v>
      </c>
      <c r="M927">
        <v>6</v>
      </c>
      <c r="N927" s="1">
        <f>IF(data[[#This Row],[Conversions]]=0,0,data[[#This Row],[Spend, Dollars]]/data[[#This Row],[Conversions]])</f>
        <v>0.68292903333333321</v>
      </c>
      <c r="O927" s="13">
        <f>data[[#This Row],[Conversions]]/data[[#This Row],[Clicks]]</f>
        <v>2.9131870266071078</v>
      </c>
      <c r="P927" s="11">
        <v>81.984000000000009</v>
      </c>
      <c r="Q927" s="11">
        <f>IF(data[[#This Row],[Spend, Dollars]]=0,0,data[[#This Row],[Total conversion value, Dollars]]/data[[#This Row],[Spend, Dollars]])</f>
        <v>20.007935426770313</v>
      </c>
      <c r="R927" s="2">
        <v>80</v>
      </c>
      <c r="S927" s="2">
        <v>10</v>
      </c>
      <c r="T927" s="2">
        <v>4.5</v>
      </c>
      <c r="U927" s="2">
        <f t="shared" si="14"/>
        <v>94.5</v>
      </c>
    </row>
    <row r="928" spans="1:21" x14ac:dyDescent="0.2">
      <c r="A928" t="s">
        <v>23</v>
      </c>
      <c r="B928" s="3">
        <v>45087</v>
      </c>
      <c r="C928" s="10" t="str">
        <f>TEXT(data[[#This Row],[Date]],"mmmm")</f>
        <v>June</v>
      </c>
      <c r="D928" t="s">
        <v>12</v>
      </c>
      <c r="E928" t="s">
        <v>13</v>
      </c>
      <c r="F928" t="s">
        <v>14</v>
      </c>
      <c r="G928" t="s">
        <v>17</v>
      </c>
      <c r="H928" s="11">
        <v>326.79999999999995</v>
      </c>
      <c r="I928" s="11">
        <v>3.0719199999999991</v>
      </c>
      <c r="J928" s="13">
        <f>data[[#This Row],[Clicks]]/data[[#This Row],[Impressions]]</f>
        <v>9.3999999999999986E-3</v>
      </c>
      <c r="K928" s="1">
        <v>2.4034999999999997</v>
      </c>
      <c r="L928" s="2">
        <v>7.383359719999997</v>
      </c>
      <c r="M928">
        <v>7</v>
      </c>
      <c r="N928" s="1">
        <f>IF(data[[#This Row],[Conversions]]=0,0,data[[#This Row],[Spend, Dollars]]/data[[#This Row],[Conversions]])</f>
        <v>1.0547656742857139</v>
      </c>
      <c r="O928" s="13">
        <f>data[[#This Row],[Conversions]]/data[[#This Row],[Clicks]]</f>
        <v>2.2787051746139229</v>
      </c>
      <c r="P928" s="11">
        <v>46.368000000000002</v>
      </c>
      <c r="Q928" s="11">
        <f>IF(data[[#This Row],[Spend, Dollars]]=0,0,data[[#This Row],[Total conversion value, Dollars]]/data[[#This Row],[Spend, Dollars]])</f>
        <v>6.2800678496536833</v>
      </c>
      <c r="R928" s="2">
        <v>67</v>
      </c>
      <c r="S928" s="2">
        <v>15</v>
      </c>
      <c r="T928" s="2">
        <v>13.5</v>
      </c>
      <c r="U928" s="2">
        <f t="shared" si="14"/>
        <v>95.5</v>
      </c>
    </row>
    <row r="929" spans="1:21" x14ac:dyDescent="0.2">
      <c r="A929" t="s">
        <v>23</v>
      </c>
      <c r="B929" s="3">
        <v>45088</v>
      </c>
      <c r="C929" s="10" t="str">
        <f>TEXT(data[[#This Row],[Date]],"mmmm")</f>
        <v>June</v>
      </c>
      <c r="D929" t="s">
        <v>12</v>
      </c>
      <c r="E929" t="s">
        <v>13</v>
      </c>
      <c r="F929" t="s">
        <v>14</v>
      </c>
      <c r="G929" t="s">
        <v>17</v>
      </c>
      <c r="H929" s="11">
        <v>94.199999999999932</v>
      </c>
      <c r="I929" s="11">
        <v>1.347059999999999</v>
      </c>
      <c r="J929" s="13">
        <f>data[[#This Row],[Clicks]]/data[[#This Row],[Impressions]]</f>
        <v>1.43E-2</v>
      </c>
      <c r="K929" s="1">
        <v>1.4144999999999999</v>
      </c>
      <c r="L929" s="2">
        <v>1.9054163699999984</v>
      </c>
      <c r="M929">
        <v>8</v>
      </c>
      <c r="N929" s="1">
        <f>IF(data[[#This Row],[Conversions]]=0,0,data[[#This Row],[Spend, Dollars]]/data[[#This Row],[Conversions]])</f>
        <v>0.2381770462499998</v>
      </c>
      <c r="O929" s="13">
        <f>data[[#This Row],[Conversions]]/data[[#This Row],[Clicks]]</f>
        <v>5.9388594420441594</v>
      </c>
      <c r="P929" s="11">
        <v>31.68</v>
      </c>
      <c r="Q929" s="11">
        <f>IF(data[[#This Row],[Spend, Dollars]]=0,0,data[[#This Row],[Total conversion value, Dollars]]/data[[#This Row],[Spend, Dollars]])</f>
        <v>16.626287303283757</v>
      </c>
      <c r="R929" s="2">
        <v>67</v>
      </c>
      <c r="S929" s="2">
        <v>6</v>
      </c>
      <c r="T929" s="2">
        <v>6</v>
      </c>
      <c r="U929" s="2">
        <f t="shared" si="14"/>
        <v>79</v>
      </c>
    </row>
    <row r="930" spans="1:21" x14ac:dyDescent="0.2">
      <c r="A930" t="s">
        <v>23</v>
      </c>
      <c r="B930" s="3">
        <v>45089</v>
      </c>
      <c r="C930" s="10" t="str">
        <f>TEXT(data[[#This Row],[Date]],"mmmm")</f>
        <v>June</v>
      </c>
      <c r="D930" t="s">
        <v>12</v>
      </c>
      <c r="E930" t="s">
        <v>13</v>
      </c>
      <c r="F930" t="s">
        <v>14</v>
      </c>
      <c r="G930" t="s">
        <v>17</v>
      </c>
      <c r="H930" s="11">
        <v>834.59999999999991</v>
      </c>
      <c r="I930" s="11">
        <v>12.685919999999999</v>
      </c>
      <c r="J930" s="13">
        <f>data[[#This Row],[Clicks]]/data[[#This Row],[Impressions]]</f>
        <v>1.5200000000000002E-2</v>
      </c>
      <c r="K930" s="1">
        <v>0.51749999999999996</v>
      </c>
      <c r="L930" s="2">
        <v>6.5649635999999996</v>
      </c>
      <c r="M930">
        <v>9</v>
      </c>
      <c r="N930" s="1">
        <f>IF(data[[#This Row],[Conversions]]=0,0,data[[#This Row],[Spend, Dollars]]/data[[#This Row],[Conversions]])</f>
        <v>0.72944039999999999</v>
      </c>
      <c r="O930" s="13">
        <f>data[[#This Row],[Conversions]]/data[[#This Row],[Clicks]]</f>
        <v>0.7094479548980287</v>
      </c>
      <c r="P930" s="11">
        <v>48.96</v>
      </c>
      <c r="Q930" s="11">
        <f>IF(data[[#This Row],[Spend, Dollars]]=0,0,data[[#This Row],[Total conversion value, Dollars]]/data[[#This Row],[Spend, Dollars]])</f>
        <v>7.4577717384449782</v>
      </c>
      <c r="R930" s="2">
        <v>88</v>
      </c>
      <c r="S930" s="2">
        <v>10</v>
      </c>
      <c r="T930" s="2">
        <v>3</v>
      </c>
      <c r="U930" s="2">
        <f t="shared" si="14"/>
        <v>101</v>
      </c>
    </row>
    <row r="931" spans="1:21" x14ac:dyDescent="0.2">
      <c r="A931" t="s">
        <v>23</v>
      </c>
      <c r="B931" s="3">
        <v>45090</v>
      </c>
      <c r="C931" s="10" t="str">
        <f>TEXT(data[[#This Row],[Date]],"mmmm")</f>
        <v>June</v>
      </c>
      <c r="D931" t="s">
        <v>12</v>
      </c>
      <c r="E931" t="s">
        <v>13</v>
      </c>
      <c r="F931" t="s">
        <v>14</v>
      </c>
      <c r="G931" t="s">
        <v>17</v>
      </c>
      <c r="H931" s="11">
        <v>496.9</v>
      </c>
      <c r="I931" s="11">
        <v>4.5714799999999993</v>
      </c>
      <c r="J931" s="13">
        <f>data[[#This Row],[Clicks]]/data[[#This Row],[Impressions]]</f>
        <v>9.1999999999999998E-3</v>
      </c>
      <c r="K931" s="1">
        <v>0.7014999999999999</v>
      </c>
      <c r="L931" s="2">
        <v>3.2068932199999991</v>
      </c>
      <c r="M931">
        <v>3</v>
      </c>
      <c r="N931" s="1">
        <f>IF(data[[#This Row],[Conversions]]=0,0,data[[#This Row],[Spend, Dollars]]/data[[#This Row],[Conversions]])</f>
        <v>1.0689644066666664</v>
      </c>
      <c r="O931" s="13">
        <f>data[[#This Row],[Conversions]]/data[[#This Row],[Clicks]]</f>
        <v>0.65624261727055577</v>
      </c>
      <c r="P931" s="11">
        <v>53.760000000000005</v>
      </c>
      <c r="Q931" s="11">
        <f>IF(data[[#This Row],[Spend, Dollars]]=0,0,data[[#This Row],[Total conversion value, Dollars]]/data[[#This Row],[Spend, Dollars]])</f>
        <v>16.763888384160175</v>
      </c>
      <c r="R931" s="2">
        <v>48</v>
      </c>
      <c r="S931" s="2">
        <v>5</v>
      </c>
      <c r="T931" s="2">
        <v>10.5</v>
      </c>
      <c r="U931" s="2">
        <f t="shared" si="14"/>
        <v>63.5</v>
      </c>
    </row>
    <row r="932" spans="1:21" x14ac:dyDescent="0.2">
      <c r="A932" t="s">
        <v>23</v>
      </c>
      <c r="B932" s="3">
        <v>45091</v>
      </c>
      <c r="C932" s="10" t="str">
        <f>TEXT(data[[#This Row],[Date]],"mmmm")</f>
        <v>June</v>
      </c>
      <c r="D932" t="s">
        <v>12</v>
      </c>
      <c r="E932" t="s">
        <v>13</v>
      </c>
      <c r="F932" t="s">
        <v>14</v>
      </c>
      <c r="G932" t="s">
        <v>17</v>
      </c>
      <c r="H932" s="11">
        <v>466.09999999999991</v>
      </c>
      <c r="I932" s="11">
        <v>3.8686299999999991</v>
      </c>
      <c r="J932" s="13">
        <f>data[[#This Row],[Clicks]]/data[[#This Row],[Impressions]]</f>
        <v>8.3000000000000001E-3</v>
      </c>
      <c r="K932" s="1">
        <v>0.71299999999999986</v>
      </c>
      <c r="L932" s="2">
        <v>2.7583331899999988</v>
      </c>
      <c r="M932">
        <v>8</v>
      </c>
      <c r="N932" s="1">
        <f>IF(data[[#This Row],[Conversions]]=0,0,data[[#This Row],[Spend, Dollars]]/data[[#This Row],[Conversions]])</f>
        <v>0.34479164874999985</v>
      </c>
      <c r="O932" s="13">
        <f>data[[#This Row],[Conversions]]/data[[#This Row],[Clicks]]</f>
        <v>2.0679155153116224</v>
      </c>
      <c r="P932" s="11">
        <v>91.391999999999996</v>
      </c>
      <c r="Q932" s="11">
        <f>IF(data[[#This Row],[Spend, Dollars]]=0,0,data[[#This Row],[Total conversion value, Dollars]]/data[[#This Row],[Spend, Dollars]])</f>
        <v>33.133053081234195</v>
      </c>
      <c r="R932" s="2">
        <v>67</v>
      </c>
      <c r="S932" s="2">
        <v>9</v>
      </c>
      <c r="T932" s="2">
        <v>15</v>
      </c>
      <c r="U932" s="2">
        <f t="shared" si="14"/>
        <v>91</v>
      </c>
    </row>
    <row r="933" spans="1:21" x14ac:dyDescent="0.2">
      <c r="A933" t="s">
        <v>23</v>
      </c>
      <c r="B933" s="3">
        <v>45092</v>
      </c>
      <c r="C933" s="10" t="str">
        <f>TEXT(data[[#This Row],[Date]],"mmmm")</f>
        <v>June</v>
      </c>
      <c r="D933" t="s">
        <v>12</v>
      </c>
      <c r="E933" t="s">
        <v>13</v>
      </c>
      <c r="F933" t="s">
        <v>14</v>
      </c>
      <c r="G933" t="s">
        <v>17</v>
      </c>
      <c r="H933" s="11">
        <v>371.39999999999986</v>
      </c>
      <c r="I933" s="11">
        <v>3.8254199999999985</v>
      </c>
      <c r="J933" s="13">
        <f>data[[#This Row],[Clicks]]/data[[#This Row],[Impressions]]</f>
        <v>1.03E-2</v>
      </c>
      <c r="K933" s="1">
        <v>1.1154999999999997</v>
      </c>
      <c r="L933" s="2">
        <v>4.267256009999997</v>
      </c>
      <c r="M933">
        <v>2</v>
      </c>
      <c r="N933" s="1">
        <f>IF(data[[#This Row],[Conversions]]=0,0,data[[#This Row],[Spend, Dollars]]/data[[#This Row],[Conversions]])</f>
        <v>2.1336280049999985</v>
      </c>
      <c r="O933" s="13">
        <f>data[[#This Row],[Conversions]]/data[[#This Row],[Clicks]]</f>
        <v>0.52281840948183489</v>
      </c>
      <c r="P933" s="11">
        <v>36.480000000000004</v>
      </c>
      <c r="Q933" s="11">
        <f>IF(data[[#This Row],[Spend, Dollars]]=0,0,data[[#This Row],[Total conversion value, Dollars]]/data[[#This Row],[Spend, Dollars]])</f>
        <v>8.5488191743152591</v>
      </c>
      <c r="R933" s="2">
        <v>90</v>
      </c>
      <c r="S933" s="2">
        <v>7</v>
      </c>
      <c r="T933" s="2">
        <v>1.5</v>
      </c>
      <c r="U933" s="2">
        <f t="shared" si="14"/>
        <v>98.5</v>
      </c>
    </row>
    <row r="934" spans="1:21" x14ac:dyDescent="0.2">
      <c r="A934" t="s">
        <v>23</v>
      </c>
      <c r="B934" s="3">
        <v>45093</v>
      </c>
      <c r="C934" s="10" t="str">
        <f>TEXT(data[[#This Row],[Date]],"mmmm")</f>
        <v>June</v>
      </c>
      <c r="D934" t="s">
        <v>12</v>
      </c>
      <c r="E934" t="s">
        <v>13</v>
      </c>
      <c r="F934" t="s">
        <v>14</v>
      </c>
      <c r="G934" t="s">
        <v>17</v>
      </c>
      <c r="H934" s="11">
        <v>45</v>
      </c>
      <c r="I934" s="11">
        <v>0.46799999999999997</v>
      </c>
      <c r="J934" s="13">
        <f>data[[#This Row],[Clicks]]/data[[#This Row],[Impressions]]</f>
        <v>1.04E-2</v>
      </c>
      <c r="K934" s="1">
        <v>0.50600000000000001</v>
      </c>
      <c r="L934" s="2">
        <v>0.23680799999999999</v>
      </c>
      <c r="M934">
        <v>9</v>
      </c>
      <c r="N934" s="1">
        <f>IF(data[[#This Row],[Conversions]]=0,0,data[[#This Row],[Spend, Dollars]]/data[[#This Row],[Conversions]])</f>
        <v>2.6311999999999999E-2</v>
      </c>
      <c r="O934" s="13">
        <f>data[[#This Row],[Conversions]]/data[[#This Row],[Clicks]]</f>
        <v>19.230769230769234</v>
      </c>
      <c r="P934" s="11">
        <v>57.599999999999994</v>
      </c>
      <c r="Q934" s="11">
        <f>IF(data[[#This Row],[Spend, Dollars]]=0,0,data[[#This Row],[Total conversion value, Dollars]]/data[[#This Row],[Spend, Dollars]])</f>
        <v>243.23502584372147</v>
      </c>
      <c r="R934" s="2">
        <v>71</v>
      </c>
      <c r="S934" s="2">
        <v>7</v>
      </c>
      <c r="T934" s="2">
        <v>13.5</v>
      </c>
      <c r="U934" s="2">
        <f t="shared" si="14"/>
        <v>91.5</v>
      </c>
    </row>
    <row r="935" spans="1:21" x14ac:dyDescent="0.2">
      <c r="A935" t="s">
        <v>23</v>
      </c>
      <c r="B935" s="3">
        <v>45094</v>
      </c>
      <c r="C935" s="10" t="str">
        <f>TEXT(data[[#This Row],[Date]],"mmmm")</f>
        <v>June</v>
      </c>
      <c r="D935" t="s">
        <v>12</v>
      </c>
      <c r="E935" t="s">
        <v>13</v>
      </c>
      <c r="F935" t="s">
        <v>14</v>
      </c>
      <c r="G935" t="s">
        <v>17</v>
      </c>
      <c r="H935" s="11">
        <v>291.99999999999989</v>
      </c>
      <c r="I935" s="11">
        <v>4.292399999999998</v>
      </c>
      <c r="J935" s="13">
        <f>data[[#This Row],[Clicks]]/data[[#This Row],[Impressions]]</f>
        <v>1.47E-2</v>
      </c>
      <c r="K935" s="1">
        <v>0.621</v>
      </c>
      <c r="L935" s="2">
        <v>2.6655803999999987</v>
      </c>
      <c r="M935">
        <v>2</v>
      </c>
      <c r="N935" s="1">
        <f>IF(data[[#This Row],[Conversions]]=0,0,data[[#This Row],[Spend, Dollars]]/data[[#This Row],[Conversions]])</f>
        <v>1.3327901999999994</v>
      </c>
      <c r="O935" s="13">
        <f>data[[#This Row],[Conversions]]/data[[#This Row],[Clicks]]</f>
        <v>0.46593980057776557</v>
      </c>
      <c r="P935" s="11">
        <v>43.007999999999996</v>
      </c>
      <c r="Q935" s="11">
        <f>IF(data[[#This Row],[Spend, Dollars]]=0,0,data[[#This Row],[Total conversion value, Dollars]]/data[[#This Row],[Spend, Dollars]])</f>
        <v>16.134572418074509</v>
      </c>
      <c r="R935" s="2">
        <v>77</v>
      </c>
      <c r="S935" s="2">
        <v>2</v>
      </c>
      <c r="T935" s="2">
        <v>6</v>
      </c>
      <c r="U935" s="2">
        <f t="shared" si="14"/>
        <v>85</v>
      </c>
    </row>
    <row r="936" spans="1:21" x14ac:dyDescent="0.2">
      <c r="A936" t="s">
        <v>23</v>
      </c>
      <c r="B936" s="3">
        <v>45095</v>
      </c>
      <c r="C936" s="10" t="str">
        <f>TEXT(data[[#This Row],[Date]],"mmmm")</f>
        <v>June</v>
      </c>
      <c r="D936" t="s">
        <v>12</v>
      </c>
      <c r="E936" t="s">
        <v>13</v>
      </c>
      <c r="F936" t="s">
        <v>14</v>
      </c>
      <c r="G936" t="s">
        <v>17</v>
      </c>
      <c r="H936" s="11">
        <v>416.39999999999986</v>
      </c>
      <c r="I936" s="11">
        <v>4.8718799999999982</v>
      </c>
      <c r="J936" s="13">
        <f>data[[#This Row],[Clicks]]/data[[#This Row],[Impressions]]</f>
        <v>1.17E-2</v>
      </c>
      <c r="K936" s="1">
        <v>0.69</v>
      </c>
      <c r="L936" s="2">
        <v>3.3615971999999985</v>
      </c>
      <c r="M936">
        <v>9</v>
      </c>
      <c r="N936" s="1">
        <f>IF(data[[#This Row],[Conversions]]=0,0,data[[#This Row],[Spend, Dollars]]/data[[#This Row],[Conversions]])</f>
        <v>0.37351079999999981</v>
      </c>
      <c r="O936" s="13">
        <f>data[[#This Row],[Conversions]]/data[[#This Row],[Clicks]]</f>
        <v>1.8473361412842688</v>
      </c>
      <c r="P936" s="11">
        <v>48.96</v>
      </c>
      <c r="Q936" s="11">
        <f>IF(data[[#This Row],[Spend, Dollars]]=0,0,data[[#This Row],[Total conversion value, Dollars]]/data[[#This Row],[Spend, Dollars]])</f>
        <v>14.564505229835396</v>
      </c>
      <c r="R936" s="2">
        <v>43</v>
      </c>
      <c r="S936" s="2">
        <v>9</v>
      </c>
      <c r="T936" s="2">
        <v>10.5</v>
      </c>
      <c r="U936" s="2">
        <f t="shared" si="14"/>
        <v>62.5</v>
      </c>
    </row>
    <row r="937" spans="1:21" x14ac:dyDescent="0.2">
      <c r="A937" t="s">
        <v>23</v>
      </c>
      <c r="B937" s="3">
        <v>45096</v>
      </c>
      <c r="C937" s="10" t="str">
        <f>TEXT(data[[#This Row],[Date]],"mmmm")</f>
        <v>June</v>
      </c>
      <c r="D937" t="s">
        <v>12</v>
      </c>
      <c r="E937" t="s">
        <v>13</v>
      </c>
      <c r="F937" t="s">
        <v>14</v>
      </c>
      <c r="G937" t="s">
        <v>17</v>
      </c>
      <c r="H937" s="11">
        <v>117.5</v>
      </c>
      <c r="I937" s="11">
        <v>1.4335</v>
      </c>
      <c r="J937" s="13">
        <f>data[[#This Row],[Clicks]]/data[[#This Row],[Impressions]]</f>
        <v>1.2200000000000001E-2</v>
      </c>
      <c r="K937" s="1">
        <v>0.75900000000000001</v>
      </c>
      <c r="L937" s="2">
        <v>1.0880265</v>
      </c>
      <c r="M937">
        <v>4</v>
      </c>
      <c r="N937" s="1">
        <f>IF(data[[#This Row],[Conversions]]=0,0,data[[#This Row],[Spend, Dollars]]/data[[#This Row],[Conversions]])</f>
        <v>0.272006625</v>
      </c>
      <c r="O937" s="13">
        <f>data[[#This Row],[Conversions]]/data[[#This Row],[Clicks]]</f>
        <v>2.790373212417161</v>
      </c>
      <c r="P937" s="11">
        <v>55.680000000000007</v>
      </c>
      <c r="Q937" s="11">
        <f>IF(data[[#This Row],[Spend, Dollars]]=0,0,data[[#This Row],[Total conversion value, Dollars]]/data[[#This Row],[Spend, Dollars]])</f>
        <v>51.175224132868095</v>
      </c>
      <c r="R937" s="2">
        <v>70</v>
      </c>
      <c r="S937" s="2">
        <v>4</v>
      </c>
      <c r="T937" s="2">
        <v>1.5</v>
      </c>
      <c r="U937" s="2">
        <f t="shared" si="14"/>
        <v>75.5</v>
      </c>
    </row>
    <row r="938" spans="1:21" x14ac:dyDescent="0.2">
      <c r="A938" t="s">
        <v>23</v>
      </c>
      <c r="B938" s="3">
        <v>45097</v>
      </c>
      <c r="C938" s="10" t="str">
        <f>TEXT(data[[#This Row],[Date]],"mmmm")</f>
        <v>June</v>
      </c>
      <c r="D938" t="s">
        <v>12</v>
      </c>
      <c r="E938" t="s">
        <v>13</v>
      </c>
      <c r="F938" t="s">
        <v>14</v>
      </c>
      <c r="G938" t="s">
        <v>17</v>
      </c>
      <c r="H938" s="11">
        <v>88.099999999999909</v>
      </c>
      <c r="I938" s="11">
        <v>1.3479299999999987</v>
      </c>
      <c r="J938" s="13">
        <f>data[[#This Row],[Clicks]]/data[[#This Row],[Impressions]]</f>
        <v>1.5300000000000001E-2</v>
      </c>
      <c r="K938" s="1">
        <v>1.2189999999999999</v>
      </c>
      <c r="L938" s="2">
        <v>1.6431266699999982</v>
      </c>
      <c r="M938">
        <v>5</v>
      </c>
      <c r="N938" s="1">
        <f>IF(data[[#This Row],[Conversions]]=0,0,data[[#This Row],[Spend, Dollars]]/data[[#This Row],[Conversions]])</f>
        <v>0.32862533399999966</v>
      </c>
      <c r="O938" s="13">
        <f>data[[#This Row],[Conversions]]/data[[#This Row],[Clicks]]</f>
        <v>3.7093914372408099</v>
      </c>
      <c r="P938" s="11">
        <v>32.64</v>
      </c>
      <c r="Q938" s="11">
        <f>IF(data[[#This Row],[Spend, Dollars]]=0,0,data[[#This Row],[Total conversion value, Dollars]]/data[[#This Row],[Spend, Dollars]])</f>
        <v>19.864567106077121</v>
      </c>
      <c r="R938" s="2">
        <v>94</v>
      </c>
      <c r="S938" s="2">
        <v>8</v>
      </c>
      <c r="T938" s="2">
        <v>4.5</v>
      </c>
      <c r="U938" s="2">
        <f t="shared" si="14"/>
        <v>106.5</v>
      </c>
    </row>
    <row r="939" spans="1:21" x14ac:dyDescent="0.2">
      <c r="A939" t="s">
        <v>23</v>
      </c>
      <c r="B939" s="3">
        <v>45098</v>
      </c>
      <c r="C939" s="10" t="str">
        <f>TEXT(data[[#This Row],[Date]],"mmmm")</f>
        <v>June</v>
      </c>
      <c r="D939" t="s">
        <v>12</v>
      </c>
      <c r="E939" t="s">
        <v>13</v>
      </c>
      <c r="F939" t="s">
        <v>14</v>
      </c>
      <c r="G939" t="s">
        <v>17</v>
      </c>
      <c r="H939" s="11">
        <v>474.09999999999991</v>
      </c>
      <c r="I939" s="11">
        <v>6.7322199999999981</v>
      </c>
      <c r="J939" s="13">
        <f>data[[#This Row],[Clicks]]/data[[#This Row],[Impressions]]</f>
        <v>1.4199999999999999E-2</v>
      </c>
      <c r="K939" s="1">
        <v>2.3345000000000002</v>
      </c>
      <c r="L939" s="2">
        <v>15.716367589999997</v>
      </c>
      <c r="M939">
        <v>4</v>
      </c>
      <c r="N939" s="1">
        <f>IF(data[[#This Row],[Conversions]]=0,0,data[[#This Row],[Spend, Dollars]]/data[[#This Row],[Conversions]])</f>
        <v>3.9290918974999993</v>
      </c>
      <c r="O939" s="13">
        <f>data[[#This Row],[Conversions]]/data[[#This Row],[Clicks]]</f>
        <v>0.59415764784870384</v>
      </c>
      <c r="P939" s="11">
        <v>27.840000000000003</v>
      </c>
      <c r="Q939" s="11">
        <f>IF(data[[#This Row],[Spend, Dollars]]=0,0,data[[#This Row],[Total conversion value, Dollars]]/data[[#This Row],[Spend, Dollars]])</f>
        <v>1.7714016830271917</v>
      </c>
      <c r="R939" s="2">
        <v>77</v>
      </c>
      <c r="S939" s="2">
        <v>8</v>
      </c>
      <c r="T939" s="2">
        <v>12</v>
      </c>
      <c r="U939" s="2">
        <f t="shared" si="14"/>
        <v>97</v>
      </c>
    </row>
    <row r="940" spans="1:21" x14ac:dyDescent="0.2">
      <c r="A940" t="s">
        <v>23</v>
      </c>
      <c r="B940" s="3">
        <v>45099</v>
      </c>
      <c r="C940" s="10" t="str">
        <f>TEXT(data[[#This Row],[Date]],"mmmm")</f>
        <v>June</v>
      </c>
      <c r="D940" t="s">
        <v>12</v>
      </c>
      <c r="E940" t="s">
        <v>13</v>
      </c>
      <c r="F940" t="s">
        <v>14</v>
      </c>
      <c r="G940" t="s">
        <v>17</v>
      </c>
      <c r="H940" s="11">
        <v>664.19999999999982</v>
      </c>
      <c r="I940" s="11">
        <v>5.9777999999999993</v>
      </c>
      <c r="J940" s="13">
        <f>data[[#This Row],[Clicks]]/data[[#This Row],[Impressions]]</f>
        <v>9.0000000000000011E-3</v>
      </c>
      <c r="K940" s="1">
        <v>1.2994999999999999</v>
      </c>
      <c r="L940" s="2">
        <v>7.7681510999999981</v>
      </c>
      <c r="M940">
        <v>4</v>
      </c>
      <c r="N940" s="1">
        <f>IF(data[[#This Row],[Conversions]]=0,0,data[[#This Row],[Spend, Dollars]]/data[[#This Row],[Conversions]])</f>
        <v>1.9420377749999995</v>
      </c>
      <c r="O940" s="13">
        <f>data[[#This Row],[Conversions]]/data[[#This Row],[Clicks]]</f>
        <v>0.66914249389407476</v>
      </c>
      <c r="P940" s="11">
        <v>57.599999999999994</v>
      </c>
      <c r="Q940" s="11">
        <f>IF(data[[#This Row],[Spend, Dollars]]=0,0,data[[#This Row],[Total conversion value, Dollars]]/data[[#This Row],[Spend, Dollars]])</f>
        <v>7.4148918138319955</v>
      </c>
      <c r="R940" s="2">
        <v>55</v>
      </c>
      <c r="S940" s="2">
        <v>4</v>
      </c>
      <c r="T940" s="2">
        <v>4.5</v>
      </c>
      <c r="U940" s="2">
        <f t="shared" si="14"/>
        <v>63.5</v>
      </c>
    </row>
    <row r="941" spans="1:21" x14ac:dyDescent="0.2">
      <c r="A941" t="s">
        <v>23</v>
      </c>
      <c r="B941" s="3">
        <v>45100</v>
      </c>
      <c r="C941" s="10" t="str">
        <f>TEXT(data[[#This Row],[Date]],"mmmm")</f>
        <v>June</v>
      </c>
      <c r="D941" t="s">
        <v>12</v>
      </c>
      <c r="E941" t="s">
        <v>13</v>
      </c>
      <c r="F941" t="s">
        <v>14</v>
      </c>
      <c r="G941" t="s">
        <v>17</v>
      </c>
      <c r="H941" s="11">
        <v>352.9</v>
      </c>
      <c r="I941" s="11">
        <v>3.9524800000000004</v>
      </c>
      <c r="J941" s="13">
        <f>data[[#This Row],[Clicks]]/data[[#This Row],[Impressions]]</f>
        <v>1.1200000000000002E-2</v>
      </c>
      <c r="K941" s="1">
        <v>1.8285</v>
      </c>
      <c r="L941" s="2">
        <v>7.2271096800000008</v>
      </c>
      <c r="M941">
        <v>7</v>
      </c>
      <c r="N941" s="1">
        <f>IF(data[[#This Row],[Conversions]]=0,0,data[[#This Row],[Spend, Dollars]]/data[[#This Row],[Conversions]])</f>
        <v>1.03244424</v>
      </c>
      <c r="O941" s="13">
        <f>data[[#This Row],[Conversions]]/data[[#This Row],[Clicks]]</f>
        <v>1.7710399546613769</v>
      </c>
      <c r="P941" s="11">
        <v>68.543999999999997</v>
      </c>
      <c r="Q941" s="11">
        <f>IF(data[[#This Row],[Spend, Dollars]]=0,0,data[[#This Row],[Total conversion value, Dollars]]/data[[#This Row],[Spend, Dollars]])</f>
        <v>9.484289437267817</v>
      </c>
      <c r="R941" s="2">
        <v>51</v>
      </c>
      <c r="S941" s="2">
        <v>5</v>
      </c>
      <c r="T941" s="2">
        <v>15</v>
      </c>
      <c r="U941" s="2">
        <f t="shared" si="14"/>
        <v>71</v>
      </c>
    </row>
    <row r="942" spans="1:21" x14ac:dyDescent="0.2">
      <c r="A942" t="s">
        <v>23</v>
      </c>
      <c r="B942" s="3">
        <v>45101</v>
      </c>
      <c r="C942" s="10" t="str">
        <f>TEXT(data[[#This Row],[Date]],"mmmm")</f>
        <v>June</v>
      </c>
      <c r="D942" t="s">
        <v>12</v>
      </c>
      <c r="E942" t="s">
        <v>13</v>
      </c>
      <c r="F942" t="s">
        <v>14</v>
      </c>
      <c r="G942" t="s">
        <v>17</v>
      </c>
      <c r="H942" s="11">
        <v>681.39999999999986</v>
      </c>
      <c r="I942" s="11">
        <v>9.062619999999999</v>
      </c>
      <c r="J942" s="13">
        <f>data[[#This Row],[Clicks]]/data[[#This Row],[Impressions]]</f>
        <v>1.3300000000000001E-2</v>
      </c>
      <c r="K942" s="1">
        <v>1.4260000000000002</v>
      </c>
      <c r="L942" s="2">
        <v>12.92329612</v>
      </c>
      <c r="M942">
        <v>10</v>
      </c>
      <c r="N942" s="1">
        <f>IF(data[[#This Row],[Conversions]]=0,0,data[[#This Row],[Spend, Dollars]]/data[[#This Row],[Conversions]])</f>
        <v>1.2923296120000001</v>
      </c>
      <c r="O942" s="13">
        <f>data[[#This Row],[Conversions]]/data[[#This Row],[Clicks]]</f>
        <v>1.1034336648783687</v>
      </c>
      <c r="P942" s="11">
        <v>51.84</v>
      </c>
      <c r="Q942" s="11">
        <f>IF(data[[#This Row],[Spend, Dollars]]=0,0,data[[#This Row],[Total conversion value, Dollars]]/data[[#This Row],[Spend, Dollars]])</f>
        <v>4.0113605320683474</v>
      </c>
      <c r="R942" s="2">
        <v>49</v>
      </c>
      <c r="S942" s="2">
        <v>4</v>
      </c>
      <c r="T942" s="2">
        <v>10.5</v>
      </c>
      <c r="U942" s="2">
        <f t="shared" si="14"/>
        <v>63.5</v>
      </c>
    </row>
    <row r="943" spans="1:21" x14ac:dyDescent="0.2">
      <c r="A943" t="s">
        <v>23</v>
      </c>
      <c r="B943" s="3">
        <v>45102</v>
      </c>
      <c r="C943" s="10" t="str">
        <f>TEXT(data[[#This Row],[Date]],"mmmm")</f>
        <v>June</v>
      </c>
      <c r="D943" t="s">
        <v>12</v>
      </c>
      <c r="E943" t="s">
        <v>13</v>
      </c>
      <c r="F943" t="s">
        <v>14</v>
      </c>
      <c r="G943" t="s">
        <v>17</v>
      </c>
      <c r="H943" s="11">
        <v>470.79999999999995</v>
      </c>
      <c r="I943" s="11">
        <v>6.9678399999999998</v>
      </c>
      <c r="J943" s="13">
        <f>data[[#This Row],[Clicks]]/data[[#This Row],[Impressions]]</f>
        <v>1.4800000000000001E-2</v>
      </c>
      <c r="K943" s="1">
        <v>1.4259999999999997</v>
      </c>
      <c r="L943" s="2">
        <v>9.9361398399999974</v>
      </c>
      <c r="M943">
        <v>4</v>
      </c>
      <c r="N943" s="1">
        <f>IF(data[[#This Row],[Conversions]]=0,0,data[[#This Row],[Spend, Dollars]]/data[[#This Row],[Conversions]])</f>
        <v>2.4840349599999993</v>
      </c>
      <c r="O943" s="13">
        <f>data[[#This Row],[Conversions]]/data[[#This Row],[Clicks]]</f>
        <v>0.57406599462674235</v>
      </c>
      <c r="P943" s="11">
        <v>93.408000000000001</v>
      </c>
      <c r="Q943" s="11">
        <f>IF(data[[#This Row],[Spend, Dollars]]=0,0,data[[#This Row],[Total conversion value, Dollars]]/data[[#This Row],[Spend, Dollars]])</f>
        <v>9.4008338755425598</v>
      </c>
      <c r="R943" s="2">
        <v>54</v>
      </c>
      <c r="S943" s="2">
        <v>1</v>
      </c>
      <c r="T943" s="2">
        <v>12</v>
      </c>
      <c r="U943" s="2">
        <f t="shared" si="14"/>
        <v>67</v>
      </c>
    </row>
    <row r="944" spans="1:21" x14ac:dyDescent="0.2">
      <c r="A944" t="s">
        <v>23</v>
      </c>
      <c r="B944" s="3">
        <v>45103</v>
      </c>
      <c r="C944" s="10" t="str">
        <f>TEXT(data[[#This Row],[Date]],"mmmm")</f>
        <v>June</v>
      </c>
      <c r="D944" t="s">
        <v>12</v>
      </c>
      <c r="E944" t="s">
        <v>13</v>
      </c>
      <c r="F944" t="s">
        <v>14</v>
      </c>
      <c r="G944" t="s">
        <v>17</v>
      </c>
      <c r="H944" s="11">
        <v>78.399999999999977</v>
      </c>
      <c r="I944" s="11">
        <v>1.0191999999999999</v>
      </c>
      <c r="J944" s="13">
        <f>data[[#This Row],[Clicks]]/data[[#This Row],[Impressions]]</f>
        <v>1.3000000000000003E-2</v>
      </c>
      <c r="K944" s="1">
        <v>1.1615</v>
      </c>
      <c r="L944" s="2">
        <v>1.1838007999999998</v>
      </c>
      <c r="M944">
        <v>10</v>
      </c>
      <c r="N944" s="1">
        <f>IF(data[[#This Row],[Conversions]]=0,0,data[[#This Row],[Spend, Dollars]]/data[[#This Row],[Conversions]])</f>
        <v>0.11838007999999997</v>
      </c>
      <c r="O944" s="13">
        <f>data[[#This Row],[Conversions]]/data[[#This Row],[Clicks]]</f>
        <v>9.8116169544740988</v>
      </c>
      <c r="P944" s="11">
        <v>244.60799999999995</v>
      </c>
      <c r="Q944" s="11">
        <f>IF(data[[#This Row],[Spend, Dollars]]=0,0,data[[#This Row],[Total conversion value, Dollars]]/data[[#This Row],[Spend, Dollars]])</f>
        <v>206.62935858803272</v>
      </c>
      <c r="R944" s="2">
        <v>38</v>
      </c>
      <c r="S944" s="2">
        <v>12</v>
      </c>
      <c r="T944" s="2">
        <v>13.5</v>
      </c>
      <c r="U944" s="2">
        <f t="shared" si="14"/>
        <v>63.5</v>
      </c>
    </row>
    <row r="945" spans="1:21" x14ac:dyDescent="0.2">
      <c r="A945" t="s">
        <v>23</v>
      </c>
      <c r="B945" s="3">
        <v>45104</v>
      </c>
      <c r="C945" s="10" t="str">
        <f>TEXT(data[[#This Row],[Date]],"mmmm")</f>
        <v>June</v>
      </c>
      <c r="D945" t="s">
        <v>12</v>
      </c>
      <c r="E945" t="s">
        <v>13</v>
      </c>
      <c r="F945" t="s">
        <v>14</v>
      </c>
      <c r="G945" t="s">
        <v>17</v>
      </c>
      <c r="H945" s="11">
        <v>312.69999999999982</v>
      </c>
      <c r="I945" s="11">
        <v>3.2520799999999981</v>
      </c>
      <c r="J945" s="13">
        <f>data[[#This Row],[Clicks]]/data[[#This Row],[Impressions]]</f>
        <v>1.04E-2</v>
      </c>
      <c r="K945" s="1">
        <v>0.82800000000000007</v>
      </c>
      <c r="L945" s="2">
        <v>2.6927222399999988</v>
      </c>
      <c r="M945">
        <v>4</v>
      </c>
      <c r="N945" s="1">
        <f>IF(data[[#This Row],[Conversions]]=0,0,data[[#This Row],[Spend, Dollars]]/data[[#This Row],[Conversions]])</f>
        <v>0.67318055999999971</v>
      </c>
      <c r="O945" s="13">
        <f>data[[#This Row],[Conversions]]/data[[#This Row],[Clicks]]</f>
        <v>1.2299820422621837</v>
      </c>
      <c r="P945" s="11">
        <v>143.136</v>
      </c>
      <c r="Q945" s="11">
        <f>IF(data[[#This Row],[Spend, Dollars]]=0,0,data[[#This Row],[Total conversion value, Dollars]]/data[[#This Row],[Spend, Dollars]])</f>
        <v>53.156615217765669</v>
      </c>
      <c r="R945" s="2">
        <v>82</v>
      </c>
      <c r="S945" s="2">
        <v>10</v>
      </c>
      <c r="T945" s="2">
        <v>7.5</v>
      </c>
      <c r="U945" s="2">
        <f t="shared" si="14"/>
        <v>99.5</v>
      </c>
    </row>
    <row r="946" spans="1:21" x14ac:dyDescent="0.2">
      <c r="A946" t="s">
        <v>23</v>
      </c>
      <c r="B946" s="3">
        <v>45105</v>
      </c>
      <c r="C946" s="10" t="str">
        <f>TEXT(data[[#This Row],[Date]],"mmmm")</f>
        <v>June</v>
      </c>
      <c r="D946" t="s">
        <v>12</v>
      </c>
      <c r="E946" t="s">
        <v>13</v>
      </c>
      <c r="F946" t="s">
        <v>14</v>
      </c>
      <c r="G946" t="s">
        <v>17</v>
      </c>
      <c r="H946" s="11">
        <v>508.79999999999995</v>
      </c>
      <c r="I946" s="11">
        <v>7.53024</v>
      </c>
      <c r="J946" s="13">
        <f>data[[#This Row],[Clicks]]/data[[#This Row],[Impressions]]</f>
        <v>1.4800000000000001E-2</v>
      </c>
      <c r="K946" s="1">
        <v>0.86249999999999993</v>
      </c>
      <c r="L946" s="2">
        <v>6.4948319999999997</v>
      </c>
      <c r="M946">
        <v>5</v>
      </c>
      <c r="N946" s="1">
        <f>IF(data[[#This Row],[Conversions]]=0,0,data[[#This Row],[Spend, Dollars]]/data[[#This Row],[Conversions]])</f>
        <v>1.2989663999999999</v>
      </c>
      <c r="O946" s="13">
        <f>data[[#This Row],[Conversions]]/data[[#This Row],[Clicks]]</f>
        <v>0.66398946115927249</v>
      </c>
      <c r="P946" s="11">
        <v>137.76</v>
      </c>
      <c r="Q946" s="11">
        <f>IF(data[[#This Row],[Spend, Dollars]]=0,0,data[[#This Row],[Total conversion value, Dollars]]/data[[#This Row],[Spend, Dollars]])</f>
        <v>21.210710300127854</v>
      </c>
      <c r="R946" s="2">
        <v>74</v>
      </c>
      <c r="S946" s="2">
        <v>7</v>
      </c>
      <c r="T946" s="2">
        <v>18</v>
      </c>
      <c r="U946" s="2">
        <f t="shared" si="14"/>
        <v>99</v>
      </c>
    </row>
    <row r="947" spans="1:21" x14ac:dyDescent="0.2">
      <c r="A947" t="s">
        <v>23</v>
      </c>
      <c r="B947" s="3">
        <v>45106</v>
      </c>
      <c r="C947" s="10" t="str">
        <f>TEXT(data[[#This Row],[Date]],"mmmm")</f>
        <v>June</v>
      </c>
      <c r="D947" t="s">
        <v>12</v>
      </c>
      <c r="E947" t="s">
        <v>13</v>
      </c>
      <c r="F947" t="s">
        <v>14</v>
      </c>
      <c r="G947" t="s">
        <v>17</v>
      </c>
      <c r="H947" s="11">
        <v>110.49999999999989</v>
      </c>
      <c r="I947" s="11">
        <v>1.3149499999999985</v>
      </c>
      <c r="J947" s="13">
        <f>data[[#This Row],[Clicks]]/data[[#This Row],[Impressions]]</f>
        <v>1.1899999999999999E-2</v>
      </c>
      <c r="K947" s="1">
        <v>2.2885</v>
      </c>
      <c r="L947" s="2">
        <v>3.0092630749999967</v>
      </c>
      <c r="M947">
        <v>7</v>
      </c>
      <c r="N947" s="1">
        <f>IF(data[[#This Row],[Conversions]]=0,0,data[[#This Row],[Spend, Dollars]]/data[[#This Row],[Conversions]])</f>
        <v>0.42989472499999953</v>
      </c>
      <c r="O947" s="13">
        <f>data[[#This Row],[Conversions]]/data[[#This Row],[Clicks]]</f>
        <v>5.3233963268565407</v>
      </c>
      <c r="P947" s="11">
        <v>83.327999999999989</v>
      </c>
      <c r="Q947" s="11">
        <f>IF(data[[#This Row],[Spend, Dollars]]=0,0,data[[#This Row],[Total conversion value, Dollars]]/data[[#This Row],[Spend, Dollars]])</f>
        <v>27.690500273061065</v>
      </c>
      <c r="R947" s="2">
        <v>68</v>
      </c>
      <c r="S947" s="2">
        <v>12</v>
      </c>
      <c r="T947" s="2">
        <v>10.5</v>
      </c>
      <c r="U947" s="2">
        <f t="shared" si="14"/>
        <v>90.5</v>
      </c>
    </row>
    <row r="948" spans="1:21" x14ac:dyDescent="0.2">
      <c r="A948" t="s">
        <v>23</v>
      </c>
      <c r="B948" s="3">
        <v>45107</v>
      </c>
      <c r="C948" s="10" t="str">
        <f>TEXT(data[[#This Row],[Date]],"mmmm")</f>
        <v>June</v>
      </c>
      <c r="D948" t="s">
        <v>12</v>
      </c>
      <c r="E948" t="s">
        <v>13</v>
      </c>
      <c r="F948" t="s">
        <v>14</v>
      </c>
      <c r="G948" t="s">
        <v>17</v>
      </c>
      <c r="H948" s="11">
        <v>769.09999999999991</v>
      </c>
      <c r="I948" s="11">
        <v>7.4602699999999995</v>
      </c>
      <c r="J948" s="13">
        <f>data[[#This Row],[Clicks]]/data[[#This Row],[Impressions]]</f>
        <v>9.7000000000000003E-3</v>
      </c>
      <c r="K948" s="1">
        <v>1.909</v>
      </c>
      <c r="L948" s="2">
        <v>14.24165543</v>
      </c>
      <c r="M948">
        <v>4</v>
      </c>
      <c r="N948" s="1">
        <f>IF(data[[#This Row],[Conversions]]=0,0,data[[#This Row],[Spend, Dollars]]/data[[#This Row],[Conversions]])</f>
        <v>3.5604138574999999</v>
      </c>
      <c r="O948" s="13">
        <f>data[[#This Row],[Conversions]]/data[[#This Row],[Clicks]]</f>
        <v>0.53617362374284039</v>
      </c>
      <c r="P948" s="11">
        <v>110.87999999999998</v>
      </c>
      <c r="Q948" s="11">
        <f>IF(data[[#This Row],[Spend, Dollars]]=0,0,data[[#This Row],[Total conversion value, Dollars]]/data[[#This Row],[Spend, Dollars]])</f>
        <v>7.7856117601631922</v>
      </c>
      <c r="R948" s="2">
        <v>38</v>
      </c>
      <c r="S948" s="2">
        <v>5</v>
      </c>
      <c r="T948" s="2">
        <v>15</v>
      </c>
      <c r="U948" s="2">
        <f t="shared" si="14"/>
        <v>58</v>
      </c>
    </row>
    <row r="949" spans="1:21" x14ac:dyDescent="0.2">
      <c r="A949" t="s">
        <v>23</v>
      </c>
      <c r="B949" s="3">
        <v>45108</v>
      </c>
      <c r="C949" s="10" t="str">
        <f>TEXT(data[[#This Row],[Date]],"mmmm")</f>
        <v>July</v>
      </c>
      <c r="D949" t="s">
        <v>12</v>
      </c>
      <c r="E949" t="s">
        <v>13</v>
      </c>
      <c r="F949" t="s">
        <v>14</v>
      </c>
      <c r="G949" t="s">
        <v>17</v>
      </c>
      <c r="H949" s="11">
        <v>1</v>
      </c>
      <c r="I949" s="11">
        <v>1.1899999999999999E-2</v>
      </c>
      <c r="J949" s="13">
        <f>data[[#This Row],[Clicks]]/data[[#This Row],[Impressions]]</f>
        <v>1.1899999999999999E-2</v>
      </c>
      <c r="K949" s="1">
        <v>1.587</v>
      </c>
      <c r="L949" s="2">
        <v>1.8885299999999997E-2</v>
      </c>
      <c r="M949">
        <v>9</v>
      </c>
      <c r="N949" s="1">
        <f>IF(data[[#This Row],[Conversions]]=0,0,data[[#This Row],[Spend, Dollars]]/data[[#This Row],[Conversions]])</f>
        <v>2.0983666666666663E-3</v>
      </c>
      <c r="O949" s="13">
        <f>data[[#This Row],[Conversions]]/data[[#This Row],[Clicks]]</f>
        <v>756.30252100840346</v>
      </c>
      <c r="P949" s="11">
        <v>63.167999999999999</v>
      </c>
      <c r="Q949" s="11">
        <f>IF(data[[#This Row],[Spend, Dollars]]=0,0,data[[#This Row],[Total conversion value, Dollars]]/data[[#This Row],[Spend, Dollars]])</f>
        <v>3344.8237518069614</v>
      </c>
      <c r="R949" s="2">
        <v>79</v>
      </c>
      <c r="S949" s="2">
        <v>7</v>
      </c>
      <c r="T949" s="2">
        <v>7.5</v>
      </c>
      <c r="U949" s="2">
        <f t="shared" si="14"/>
        <v>93.5</v>
      </c>
    </row>
    <row r="950" spans="1:21" x14ac:dyDescent="0.2">
      <c r="A950" t="s">
        <v>23</v>
      </c>
      <c r="B950" s="3">
        <v>45109</v>
      </c>
      <c r="C950" s="10" t="str">
        <f>TEXT(data[[#This Row],[Date]],"mmmm")</f>
        <v>July</v>
      </c>
      <c r="D950" t="s">
        <v>12</v>
      </c>
      <c r="E950" t="s">
        <v>13</v>
      </c>
      <c r="F950" t="s">
        <v>14</v>
      </c>
      <c r="G950" t="s">
        <v>17</v>
      </c>
      <c r="H950" s="11">
        <v>288.29999999999995</v>
      </c>
      <c r="I950" s="11">
        <v>2.3063999999999996</v>
      </c>
      <c r="J950" s="13">
        <f>data[[#This Row],[Clicks]]/data[[#This Row],[Impressions]]</f>
        <v>8.0000000000000002E-3</v>
      </c>
      <c r="K950" s="1">
        <v>1.3224999999999998</v>
      </c>
      <c r="L950" s="2">
        <v>3.0502139999999991</v>
      </c>
      <c r="M950">
        <v>8</v>
      </c>
      <c r="N950" s="1">
        <f>IF(data[[#This Row],[Conversions]]=0,0,data[[#This Row],[Spend, Dollars]]/data[[#This Row],[Conversions]])</f>
        <v>0.38127674999999989</v>
      </c>
      <c r="O950" s="13">
        <f>data[[#This Row],[Conversions]]/data[[#This Row],[Clicks]]</f>
        <v>3.4686090877558104</v>
      </c>
      <c r="P950" s="11">
        <v>78.623999999999995</v>
      </c>
      <c r="Q950" s="11">
        <f>IF(data[[#This Row],[Spend, Dollars]]=0,0,data[[#This Row],[Total conversion value, Dollars]]/data[[#This Row],[Spend, Dollars]])</f>
        <v>25.776552071428437</v>
      </c>
      <c r="R950" s="2">
        <v>60</v>
      </c>
      <c r="S950" s="2">
        <v>0</v>
      </c>
      <c r="T950" s="2">
        <v>7.5</v>
      </c>
      <c r="U950" s="2">
        <f t="shared" si="14"/>
        <v>67.5</v>
      </c>
    </row>
    <row r="951" spans="1:21" x14ac:dyDescent="0.2">
      <c r="A951" t="s">
        <v>23</v>
      </c>
      <c r="B951" s="3">
        <v>45110</v>
      </c>
      <c r="C951" s="10" t="str">
        <f>TEXT(data[[#This Row],[Date]],"mmmm")</f>
        <v>July</v>
      </c>
      <c r="D951" t="s">
        <v>12</v>
      </c>
      <c r="E951" t="s">
        <v>13</v>
      </c>
      <c r="F951" t="s">
        <v>14</v>
      </c>
      <c r="G951" t="s">
        <v>17</v>
      </c>
      <c r="H951" s="11">
        <v>534.49999999999989</v>
      </c>
      <c r="I951" s="11">
        <v>6.0932999999999984</v>
      </c>
      <c r="J951" s="13">
        <f>data[[#This Row],[Clicks]]/data[[#This Row],[Impressions]]</f>
        <v>1.1399999999999999E-2</v>
      </c>
      <c r="K951" s="1">
        <v>1.9779999999999998</v>
      </c>
      <c r="L951" s="2">
        <v>12.052547399999995</v>
      </c>
      <c r="M951">
        <v>9</v>
      </c>
      <c r="N951" s="1">
        <f>IF(data[[#This Row],[Conversions]]=0,0,data[[#This Row],[Spend, Dollars]]/data[[#This Row],[Conversions]])</f>
        <v>1.3391719333333327</v>
      </c>
      <c r="O951" s="13">
        <f>data[[#This Row],[Conversions]]/data[[#This Row],[Clicks]]</f>
        <v>1.4770321500664669</v>
      </c>
      <c r="P951" s="11">
        <v>57.791999999999994</v>
      </c>
      <c r="Q951" s="11">
        <f>IF(data[[#This Row],[Spend, Dollars]]=0,0,data[[#This Row],[Total conversion value, Dollars]]/data[[#This Row],[Spend, Dollars]])</f>
        <v>4.7950029219549073</v>
      </c>
      <c r="R951" s="2">
        <v>71</v>
      </c>
      <c r="S951" s="2">
        <v>6</v>
      </c>
      <c r="T951" s="2">
        <v>9</v>
      </c>
      <c r="U951" s="2">
        <f t="shared" si="14"/>
        <v>86</v>
      </c>
    </row>
    <row r="952" spans="1:21" x14ac:dyDescent="0.2">
      <c r="A952" t="s">
        <v>23</v>
      </c>
      <c r="B952" s="3">
        <v>45111</v>
      </c>
      <c r="C952" s="10" t="str">
        <f>TEXT(data[[#This Row],[Date]],"mmmm")</f>
        <v>July</v>
      </c>
      <c r="D952" t="s">
        <v>12</v>
      </c>
      <c r="E952" t="s">
        <v>13</v>
      </c>
      <c r="F952" t="s">
        <v>14</v>
      </c>
      <c r="G952" t="s">
        <v>17</v>
      </c>
      <c r="H952" s="11">
        <v>352</v>
      </c>
      <c r="I952" s="11">
        <v>4.6463999999999999</v>
      </c>
      <c r="J952" s="13">
        <f>data[[#This Row],[Clicks]]/data[[#This Row],[Impressions]]</f>
        <v>1.32E-2</v>
      </c>
      <c r="K952" s="1">
        <v>0.64400000000000002</v>
      </c>
      <c r="L952" s="2">
        <v>2.9922816000000001</v>
      </c>
      <c r="M952">
        <v>8</v>
      </c>
      <c r="N952" s="1">
        <f>IF(data[[#This Row],[Conversions]]=0,0,data[[#This Row],[Spend, Dollars]]/data[[#This Row],[Conversions]])</f>
        <v>0.37403520000000001</v>
      </c>
      <c r="O952" s="13">
        <f>data[[#This Row],[Conversions]]/data[[#This Row],[Clicks]]</f>
        <v>1.721763085399449</v>
      </c>
      <c r="P952" s="11">
        <v>71.231999999999999</v>
      </c>
      <c r="Q952" s="11">
        <f>IF(data[[#This Row],[Spend, Dollars]]=0,0,data[[#This Row],[Total conversion value, Dollars]]/data[[#This Row],[Spend, Dollars]])</f>
        <v>23.805246137261946</v>
      </c>
      <c r="R952" s="2">
        <v>61</v>
      </c>
      <c r="S952" s="2">
        <v>1</v>
      </c>
      <c r="T952" s="2">
        <v>10.5</v>
      </c>
      <c r="U952" s="2">
        <f t="shared" si="14"/>
        <v>72.5</v>
      </c>
    </row>
    <row r="953" spans="1:21" x14ac:dyDescent="0.2">
      <c r="A953" t="s">
        <v>23</v>
      </c>
      <c r="B953" s="3">
        <v>45112</v>
      </c>
      <c r="C953" s="10" t="str">
        <f>TEXT(data[[#This Row],[Date]],"mmmm")</f>
        <v>July</v>
      </c>
      <c r="D953" t="s">
        <v>12</v>
      </c>
      <c r="E953" t="s">
        <v>13</v>
      </c>
      <c r="F953" t="s">
        <v>14</v>
      </c>
      <c r="G953" t="s">
        <v>17</v>
      </c>
      <c r="H953" s="11">
        <v>599.19999999999982</v>
      </c>
      <c r="I953" s="11">
        <v>5.9320799999999974</v>
      </c>
      <c r="J953" s="13">
        <f>data[[#This Row],[Clicks]]/data[[#This Row],[Impressions]]</f>
        <v>9.8999999999999991E-3</v>
      </c>
      <c r="K953" s="1">
        <v>1.1039999999999999</v>
      </c>
      <c r="L953" s="2">
        <v>6.5490163199999962</v>
      </c>
      <c r="M953">
        <v>7</v>
      </c>
      <c r="N953" s="1">
        <f>IF(data[[#This Row],[Conversions]]=0,0,data[[#This Row],[Spend, Dollars]]/data[[#This Row],[Conversions]])</f>
        <v>0.93557375999999948</v>
      </c>
      <c r="O953" s="13">
        <f>data[[#This Row],[Conversions]]/data[[#This Row],[Clicks]]</f>
        <v>1.1800245445105264</v>
      </c>
      <c r="P953" s="11">
        <v>146.49599999999998</v>
      </c>
      <c r="Q953" s="11">
        <f>IF(data[[#This Row],[Spend, Dollars]]=0,0,data[[#This Row],[Total conversion value, Dollars]]/data[[#This Row],[Spend, Dollars]])</f>
        <v>22.369160930721282</v>
      </c>
      <c r="R953" s="2">
        <v>43</v>
      </c>
      <c r="S953" s="2">
        <v>10</v>
      </c>
      <c r="T953" s="2">
        <v>12</v>
      </c>
      <c r="U953" s="2">
        <f t="shared" si="14"/>
        <v>65</v>
      </c>
    </row>
    <row r="954" spans="1:21" x14ac:dyDescent="0.2">
      <c r="A954" t="s">
        <v>23</v>
      </c>
      <c r="B954" s="3">
        <v>45113</v>
      </c>
      <c r="C954" s="10" t="str">
        <f>TEXT(data[[#This Row],[Date]],"mmmm")</f>
        <v>July</v>
      </c>
      <c r="D954" t="s">
        <v>12</v>
      </c>
      <c r="E954" t="s">
        <v>13</v>
      </c>
      <c r="F954" t="s">
        <v>14</v>
      </c>
      <c r="G954" t="s">
        <v>17</v>
      </c>
      <c r="H954" s="11">
        <v>42.1</v>
      </c>
      <c r="I954" s="11">
        <v>0.53046000000000004</v>
      </c>
      <c r="J954" s="13">
        <f>data[[#This Row],[Clicks]]/data[[#This Row],[Impressions]]</f>
        <v>1.26E-2</v>
      </c>
      <c r="K954" s="1">
        <v>1.0580000000000001</v>
      </c>
      <c r="L954" s="2">
        <v>0.56122668000000009</v>
      </c>
      <c r="M954">
        <v>8</v>
      </c>
      <c r="N954" s="1">
        <f>IF(data[[#This Row],[Conversions]]=0,0,data[[#This Row],[Spend, Dollars]]/data[[#This Row],[Conversions]])</f>
        <v>7.0153335000000011E-2</v>
      </c>
      <c r="O954" s="13">
        <f>data[[#This Row],[Conversions]]/data[[#This Row],[Clicks]]</f>
        <v>15.081250235644534</v>
      </c>
      <c r="P954" s="11">
        <v>225.792</v>
      </c>
      <c r="Q954" s="11">
        <f>IF(data[[#This Row],[Spend, Dollars]]=0,0,data[[#This Row],[Total conversion value, Dollars]]/data[[#This Row],[Spend, Dollars]])</f>
        <v>402.31872084199557</v>
      </c>
      <c r="R954" s="2">
        <v>59</v>
      </c>
      <c r="S954" s="2">
        <v>1</v>
      </c>
      <c r="T954" s="2">
        <v>16.5</v>
      </c>
      <c r="U954" s="2">
        <f t="shared" si="14"/>
        <v>76.5</v>
      </c>
    </row>
    <row r="955" spans="1:21" x14ac:dyDescent="0.2">
      <c r="A955" t="s">
        <v>23</v>
      </c>
      <c r="B955" s="3">
        <v>45114</v>
      </c>
      <c r="C955" s="10" t="str">
        <f>TEXT(data[[#This Row],[Date]],"mmmm")</f>
        <v>July</v>
      </c>
      <c r="D955" t="s">
        <v>12</v>
      </c>
      <c r="E955" t="s">
        <v>13</v>
      </c>
      <c r="F955" t="s">
        <v>14</v>
      </c>
      <c r="G955" t="s">
        <v>17</v>
      </c>
      <c r="H955" s="11">
        <v>901.5</v>
      </c>
      <c r="I955" s="11">
        <v>12.35055</v>
      </c>
      <c r="J955" s="13">
        <f>data[[#This Row],[Clicks]]/data[[#This Row],[Impressions]]</f>
        <v>1.37E-2</v>
      </c>
      <c r="K955" s="1">
        <v>1.9549999999999998</v>
      </c>
      <c r="L955" s="2">
        <v>24.145325249999999</v>
      </c>
      <c r="M955">
        <v>7</v>
      </c>
      <c r="N955" s="1">
        <f>IF(data[[#This Row],[Conversions]]=0,0,data[[#This Row],[Spend, Dollars]]/data[[#This Row],[Conversions]])</f>
        <v>3.4493321785714284</v>
      </c>
      <c r="O955" s="13">
        <f>data[[#This Row],[Conversions]]/data[[#This Row],[Clicks]]</f>
        <v>0.56677637837991024</v>
      </c>
      <c r="P955" s="11">
        <v>47.039999999999992</v>
      </c>
      <c r="Q955" s="11">
        <f>IF(data[[#This Row],[Spend, Dollars]]=0,0,data[[#This Row],[Total conversion value, Dollars]]/data[[#This Row],[Spend, Dollars]])</f>
        <v>1.9482032034337575</v>
      </c>
      <c r="R955" s="2">
        <v>87</v>
      </c>
      <c r="S955" s="2">
        <v>3</v>
      </c>
      <c r="T955" s="2">
        <v>9</v>
      </c>
      <c r="U955" s="2">
        <f t="shared" si="14"/>
        <v>99</v>
      </c>
    </row>
    <row r="956" spans="1:21" x14ac:dyDescent="0.2">
      <c r="A956" t="s">
        <v>23</v>
      </c>
      <c r="B956" s="3">
        <v>45115</v>
      </c>
      <c r="C956" s="10" t="str">
        <f>TEXT(data[[#This Row],[Date]],"mmmm")</f>
        <v>July</v>
      </c>
      <c r="D956" t="s">
        <v>12</v>
      </c>
      <c r="E956" t="s">
        <v>13</v>
      </c>
      <c r="F956" t="s">
        <v>14</v>
      </c>
      <c r="G956" t="s">
        <v>17</v>
      </c>
      <c r="H956" s="11">
        <v>80.899999999999977</v>
      </c>
      <c r="I956" s="11">
        <v>1.2620399999999998</v>
      </c>
      <c r="J956" s="13">
        <f>data[[#This Row],[Clicks]]/data[[#This Row],[Impressions]]</f>
        <v>1.5600000000000003E-2</v>
      </c>
      <c r="K956" s="1">
        <v>1.702</v>
      </c>
      <c r="L956" s="2">
        <v>2.1479920799999999</v>
      </c>
      <c r="M956">
        <v>5</v>
      </c>
      <c r="N956" s="1">
        <f>IF(data[[#This Row],[Conversions]]=0,0,data[[#This Row],[Spend, Dollars]]/data[[#This Row],[Conversions]])</f>
        <v>0.42959841599999998</v>
      </c>
      <c r="O956" s="13">
        <f>data[[#This Row],[Conversions]]/data[[#This Row],[Clicks]]</f>
        <v>3.9618395613451245</v>
      </c>
      <c r="P956" s="11">
        <v>116.25599999999999</v>
      </c>
      <c r="Q956" s="11">
        <f>IF(data[[#This Row],[Spend, Dollars]]=0,0,data[[#This Row],[Total conversion value, Dollars]]/data[[#This Row],[Spend, Dollars]])</f>
        <v>54.123104587983391</v>
      </c>
      <c r="R956" s="2">
        <v>80</v>
      </c>
      <c r="S956" s="2">
        <v>2</v>
      </c>
      <c r="T956" s="2">
        <v>6</v>
      </c>
      <c r="U956" s="2">
        <f t="shared" si="14"/>
        <v>88</v>
      </c>
    </row>
    <row r="957" spans="1:21" x14ac:dyDescent="0.2">
      <c r="A957" t="s">
        <v>23</v>
      </c>
      <c r="B957" s="3">
        <v>45116</v>
      </c>
      <c r="C957" s="10" t="str">
        <f>TEXT(data[[#This Row],[Date]],"mmmm")</f>
        <v>July</v>
      </c>
      <c r="D957" t="s">
        <v>12</v>
      </c>
      <c r="E957" t="s">
        <v>13</v>
      </c>
      <c r="F957" t="s">
        <v>14</v>
      </c>
      <c r="G957" t="s">
        <v>17</v>
      </c>
      <c r="H957" s="11">
        <v>565</v>
      </c>
      <c r="I957" s="11">
        <v>6.6104999999999992</v>
      </c>
      <c r="J957" s="13">
        <f>data[[#This Row],[Clicks]]/data[[#This Row],[Impressions]]</f>
        <v>1.1699999999999999E-2</v>
      </c>
      <c r="K957" s="1">
        <v>1.1040000000000001</v>
      </c>
      <c r="L957" s="2">
        <v>7.2979919999999998</v>
      </c>
      <c r="M957">
        <v>7</v>
      </c>
      <c r="N957" s="1">
        <f>IF(data[[#This Row],[Conversions]]=0,0,data[[#This Row],[Spend, Dollars]]/data[[#This Row],[Conversions]])</f>
        <v>1.0425702857142858</v>
      </c>
      <c r="O957" s="13">
        <f>data[[#This Row],[Conversions]]/data[[#This Row],[Clicks]]</f>
        <v>1.0589214129037139</v>
      </c>
      <c r="P957" s="11">
        <v>197.56800000000001</v>
      </c>
      <c r="Q957" s="11">
        <f>IF(data[[#This Row],[Spend, Dollars]]=0,0,data[[#This Row],[Total conversion value, Dollars]]/data[[#This Row],[Spend, Dollars]])</f>
        <v>27.0715561211906</v>
      </c>
      <c r="R957" s="2">
        <v>42</v>
      </c>
      <c r="S957" s="2">
        <v>3</v>
      </c>
      <c r="T957" s="2">
        <v>16.5</v>
      </c>
      <c r="U957" s="2">
        <f t="shared" si="14"/>
        <v>61.5</v>
      </c>
    </row>
    <row r="958" spans="1:21" x14ac:dyDescent="0.2">
      <c r="A958" t="s">
        <v>23</v>
      </c>
      <c r="B958" s="3">
        <v>45117</v>
      </c>
      <c r="C958" s="10" t="str">
        <f>TEXT(data[[#This Row],[Date]],"mmmm")</f>
        <v>July</v>
      </c>
      <c r="D958" t="s">
        <v>12</v>
      </c>
      <c r="E958" t="s">
        <v>13</v>
      </c>
      <c r="F958" t="s">
        <v>14</v>
      </c>
      <c r="G958" t="s">
        <v>17</v>
      </c>
      <c r="H958" s="11">
        <v>329</v>
      </c>
      <c r="I958" s="11">
        <v>3.5861000000000001</v>
      </c>
      <c r="J958" s="13">
        <f>data[[#This Row],[Clicks]]/data[[#This Row],[Impressions]]</f>
        <v>1.09E-2</v>
      </c>
      <c r="K958" s="1">
        <v>2.3459999999999996</v>
      </c>
      <c r="L958" s="2">
        <v>8.4129905999999988</v>
      </c>
      <c r="M958">
        <v>7</v>
      </c>
      <c r="N958" s="1">
        <f>IF(data[[#This Row],[Conversions]]=0,0,data[[#This Row],[Spend, Dollars]]/data[[#This Row],[Conversions]])</f>
        <v>1.2018557999999999</v>
      </c>
      <c r="O958" s="13">
        <f>data[[#This Row],[Conversions]]/data[[#This Row],[Clicks]]</f>
        <v>1.9519812609798946</v>
      </c>
      <c r="P958" s="11">
        <v>108.86399999999998</v>
      </c>
      <c r="Q958" s="11">
        <f>IF(data[[#This Row],[Spend, Dollars]]=0,0,data[[#This Row],[Total conversion value, Dollars]]/data[[#This Row],[Spend, Dollars]])</f>
        <v>12.939988308081551</v>
      </c>
      <c r="R958" s="2">
        <v>79</v>
      </c>
      <c r="S958" s="2">
        <v>2</v>
      </c>
      <c r="T958" s="2">
        <v>10.5</v>
      </c>
      <c r="U958" s="2">
        <f t="shared" si="14"/>
        <v>91.5</v>
      </c>
    </row>
    <row r="959" spans="1:21" x14ac:dyDescent="0.2">
      <c r="A959" t="s">
        <v>23</v>
      </c>
      <c r="B959" s="3">
        <v>45118</v>
      </c>
      <c r="C959" s="10" t="str">
        <f>TEXT(data[[#This Row],[Date]],"mmmm")</f>
        <v>July</v>
      </c>
      <c r="D959" t="s">
        <v>12</v>
      </c>
      <c r="E959" t="s">
        <v>13</v>
      </c>
      <c r="F959" t="s">
        <v>14</v>
      </c>
      <c r="G959" t="s">
        <v>17</v>
      </c>
      <c r="H959" s="11">
        <v>373.5</v>
      </c>
      <c r="I959" s="11">
        <v>5.3410500000000001</v>
      </c>
      <c r="J959" s="13">
        <f>data[[#This Row],[Clicks]]/data[[#This Row],[Impressions]]</f>
        <v>1.43E-2</v>
      </c>
      <c r="K959" s="1">
        <v>2.2080000000000002</v>
      </c>
      <c r="L959" s="2">
        <v>11.7930384</v>
      </c>
      <c r="M959">
        <v>6</v>
      </c>
      <c r="N959" s="1">
        <f>IF(data[[#This Row],[Conversions]]=0,0,data[[#This Row],[Spend, Dollars]]/data[[#This Row],[Conversions]])</f>
        <v>1.9655064</v>
      </c>
      <c r="O959" s="13">
        <f>data[[#This Row],[Conversions]]/data[[#This Row],[Clicks]]</f>
        <v>1.123374617350521</v>
      </c>
      <c r="P959" s="11">
        <v>106.176</v>
      </c>
      <c r="Q959" s="11">
        <f>IF(data[[#This Row],[Spend, Dollars]]=0,0,data[[#This Row],[Total conversion value, Dollars]]/data[[#This Row],[Spend, Dollars]])</f>
        <v>9.0032777303599723</v>
      </c>
      <c r="R959" s="2">
        <v>38</v>
      </c>
      <c r="S959" s="2">
        <v>4</v>
      </c>
      <c r="T959" s="2">
        <v>12</v>
      </c>
      <c r="U959" s="2">
        <f t="shared" si="14"/>
        <v>54</v>
      </c>
    </row>
    <row r="960" spans="1:21" x14ac:dyDescent="0.2">
      <c r="A960" t="s">
        <v>23</v>
      </c>
      <c r="B960" s="3">
        <v>45119</v>
      </c>
      <c r="C960" s="10" t="str">
        <f>TEXT(data[[#This Row],[Date]],"mmmm")</f>
        <v>July</v>
      </c>
      <c r="D960" t="s">
        <v>12</v>
      </c>
      <c r="E960" t="s">
        <v>13</v>
      </c>
      <c r="F960" t="s">
        <v>14</v>
      </c>
      <c r="G960" t="s">
        <v>17</v>
      </c>
      <c r="H960" s="11">
        <v>71.300000000000097</v>
      </c>
      <c r="I960" s="11">
        <v>1.1194100000000016</v>
      </c>
      <c r="J960" s="13">
        <f>data[[#This Row],[Clicks]]/data[[#This Row],[Impressions]]</f>
        <v>1.5700000000000002E-2</v>
      </c>
      <c r="K960" s="1">
        <v>0.89699999999999991</v>
      </c>
      <c r="L960" s="2">
        <v>1.0041107700000014</v>
      </c>
      <c r="M960">
        <v>7</v>
      </c>
      <c r="N960" s="1">
        <f>IF(data[[#This Row],[Conversions]]=0,0,data[[#This Row],[Spend, Dollars]]/data[[#This Row],[Conversions]])</f>
        <v>0.14344439571428591</v>
      </c>
      <c r="O960" s="13">
        <f>data[[#This Row],[Conversions]]/data[[#This Row],[Clicks]]</f>
        <v>6.2532941460233431</v>
      </c>
      <c r="P960" s="11">
        <v>42.335999999999999</v>
      </c>
      <c r="Q960" s="11">
        <f>IF(data[[#This Row],[Spend, Dollars]]=0,0,data[[#This Row],[Total conversion value, Dollars]]/data[[#This Row],[Spend, Dollars]])</f>
        <v>42.162678924358055</v>
      </c>
      <c r="R960" s="2">
        <v>50</v>
      </c>
      <c r="S960" s="2">
        <v>1</v>
      </c>
      <c r="T960" s="2">
        <v>12</v>
      </c>
      <c r="U960" s="2">
        <f t="shared" si="14"/>
        <v>63</v>
      </c>
    </row>
    <row r="961" spans="1:21" x14ac:dyDescent="0.2">
      <c r="A961" t="s">
        <v>23</v>
      </c>
      <c r="B961" s="3">
        <v>45120</v>
      </c>
      <c r="C961" s="10" t="str">
        <f>TEXT(data[[#This Row],[Date]],"mmmm")</f>
        <v>July</v>
      </c>
      <c r="D961" t="s">
        <v>12</v>
      </c>
      <c r="E961" t="s">
        <v>13</v>
      </c>
      <c r="F961" t="s">
        <v>14</v>
      </c>
      <c r="G961" t="s">
        <v>17</v>
      </c>
      <c r="H961" s="11">
        <v>208.1</v>
      </c>
      <c r="I961" s="11">
        <v>3.0382599999999997</v>
      </c>
      <c r="J961" s="13">
        <f>data[[#This Row],[Clicks]]/data[[#This Row],[Impressions]]</f>
        <v>1.4599999999999998E-2</v>
      </c>
      <c r="K961" s="1">
        <v>1.4604999999999999</v>
      </c>
      <c r="L961" s="2">
        <v>4.4373787299999989</v>
      </c>
      <c r="M961">
        <v>7</v>
      </c>
      <c r="N961" s="1">
        <f>IF(data[[#This Row],[Conversions]]=0,0,data[[#This Row],[Spend, Dollars]]/data[[#This Row],[Conversions]])</f>
        <v>0.63391124714285696</v>
      </c>
      <c r="O961" s="13">
        <f>data[[#This Row],[Conversions]]/data[[#This Row],[Clicks]]</f>
        <v>2.3039502873355144</v>
      </c>
      <c r="P961" s="11">
        <v>86.015999999999991</v>
      </c>
      <c r="Q961" s="11">
        <f>IF(data[[#This Row],[Spend, Dollars]]=0,0,data[[#This Row],[Total conversion value, Dollars]]/data[[#This Row],[Spend, Dollars]])</f>
        <v>19.384417070029993</v>
      </c>
      <c r="R961" s="2">
        <v>47</v>
      </c>
      <c r="S961" s="2">
        <v>7</v>
      </c>
      <c r="T961" s="2">
        <v>16.5</v>
      </c>
      <c r="U961" s="2">
        <f t="shared" si="14"/>
        <v>70.5</v>
      </c>
    </row>
    <row r="962" spans="1:21" x14ac:dyDescent="0.2">
      <c r="A962" t="s">
        <v>23</v>
      </c>
      <c r="B962" s="3">
        <v>45121</v>
      </c>
      <c r="C962" s="10" t="str">
        <f>TEXT(data[[#This Row],[Date]],"mmmm")</f>
        <v>July</v>
      </c>
      <c r="D962" t="s">
        <v>12</v>
      </c>
      <c r="E962" t="s">
        <v>13</v>
      </c>
      <c r="F962" t="s">
        <v>14</v>
      </c>
      <c r="G962" t="s">
        <v>17</v>
      </c>
      <c r="H962" s="11">
        <v>532.89999999999986</v>
      </c>
      <c r="I962" s="11">
        <v>7.1941499999999987</v>
      </c>
      <c r="J962" s="13">
        <f>data[[#This Row],[Clicks]]/data[[#This Row],[Impressions]]</f>
        <v>1.3500000000000002E-2</v>
      </c>
      <c r="K962" s="1">
        <v>0.7589999999999999</v>
      </c>
      <c r="L962" s="2">
        <v>5.4603598499999979</v>
      </c>
      <c r="M962">
        <v>8</v>
      </c>
      <c r="N962" s="1">
        <f>IF(data[[#This Row],[Conversions]]=0,0,data[[#This Row],[Spend, Dollars]]/data[[#This Row],[Conversions]])</f>
        <v>0.68254498124999974</v>
      </c>
      <c r="O962" s="13">
        <f>data[[#This Row],[Conversions]]/data[[#This Row],[Clicks]]</f>
        <v>1.1120146229922925</v>
      </c>
      <c r="P962" s="11">
        <v>65.183999999999997</v>
      </c>
      <c r="Q962" s="11">
        <f>IF(data[[#This Row],[Spend, Dollars]]=0,0,data[[#This Row],[Total conversion value, Dollars]]/data[[#This Row],[Spend, Dollars]])</f>
        <v>11.937674766984454</v>
      </c>
      <c r="R962" s="2">
        <v>53</v>
      </c>
      <c r="S962" s="2">
        <v>2</v>
      </c>
      <c r="T962" s="2">
        <v>10.5</v>
      </c>
      <c r="U962" s="2">
        <f t="shared" si="14"/>
        <v>65.5</v>
      </c>
    </row>
    <row r="963" spans="1:21" x14ac:dyDescent="0.2">
      <c r="A963" t="s">
        <v>23</v>
      </c>
      <c r="B963" s="3">
        <v>45122</v>
      </c>
      <c r="C963" s="10" t="str">
        <f>TEXT(data[[#This Row],[Date]],"mmmm")</f>
        <v>July</v>
      </c>
      <c r="D963" t="s">
        <v>12</v>
      </c>
      <c r="E963" t="s">
        <v>13</v>
      </c>
      <c r="F963" t="s">
        <v>14</v>
      </c>
      <c r="G963" t="s">
        <v>17</v>
      </c>
      <c r="H963" s="11">
        <v>576.09999999999991</v>
      </c>
      <c r="I963" s="11">
        <v>6.9131999999999989</v>
      </c>
      <c r="J963" s="13">
        <f>data[[#This Row],[Clicks]]/data[[#This Row],[Impressions]]</f>
        <v>1.2E-2</v>
      </c>
      <c r="K963" s="1">
        <v>1.8399999999999999</v>
      </c>
      <c r="L963" s="2">
        <v>12.720287999999996</v>
      </c>
      <c r="M963">
        <v>9</v>
      </c>
      <c r="N963" s="1">
        <f>IF(data[[#This Row],[Conversions]]=0,0,data[[#This Row],[Spend, Dollars]]/data[[#This Row],[Conversions]])</f>
        <v>1.4133653333333329</v>
      </c>
      <c r="O963" s="13">
        <f>data[[#This Row],[Conversions]]/data[[#This Row],[Clicks]]</f>
        <v>1.3018573164381186</v>
      </c>
      <c r="P963" s="11">
        <v>94.75200000000001</v>
      </c>
      <c r="Q963" s="11">
        <f>IF(data[[#This Row],[Spend, Dollars]]=0,0,data[[#This Row],[Total conversion value, Dollars]]/data[[#This Row],[Spend, Dollars]])</f>
        <v>7.4488879497068021</v>
      </c>
      <c r="R963" s="2">
        <v>66</v>
      </c>
      <c r="S963" s="2">
        <v>4</v>
      </c>
      <c r="T963" s="2">
        <v>7.5</v>
      </c>
      <c r="U963" s="2">
        <f t="shared" ref="U963:U1026" si="15">SUM(R963:T963)</f>
        <v>77.5</v>
      </c>
    </row>
    <row r="964" spans="1:21" x14ac:dyDescent="0.2">
      <c r="A964" t="s">
        <v>23</v>
      </c>
      <c r="B964" s="3">
        <v>45123</v>
      </c>
      <c r="C964" s="10" t="str">
        <f>TEXT(data[[#This Row],[Date]],"mmmm")</f>
        <v>July</v>
      </c>
      <c r="D964" t="s">
        <v>12</v>
      </c>
      <c r="E964" t="s">
        <v>13</v>
      </c>
      <c r="F964" t="s">
        <v>14</v>
      </c>
      <c r="G964" t="s">
        <v>17</v>
      </c>
      <c r="H964" s="11">
        <v>127.2</v>
      </c>
      <c r="I964" s="11">
        <v>1.83168</v>
      </c>
      <c r="J964" s="13">
        <f>data[[#This Row],[Clicks]]/data[[#This Row],[Impressions]]</f>
        <v>1.44E-2</v>
      </c>
      <c r="K964" s="1">
        <v>1.3914999999999995</v>
      </c>
      <c r="L964" s="2">
        <v>2.5487827199999993</v>
      </c>
      <c r="M964">
        <v>6</v>
      </c>
      <c r="N964" s="1">
        <f>IF(data[[#This Row],[Conversions]]=0,0,data[[#This Row],[Spend, Dollars]]/data[[#This Row],[Conversions]])</f>
        <v>0.42479711999999986</v>
      </c>
      <c r="O964" s="13">
        <f>data[[#This Row],[Conversions]]/data[[#This Row],[Clicks]]</f>
        <v>3.2756813417190775</v>
      </c>
      <c r="P964" s="11">
        <v>59.519999999999996</v>
      </c>
      <c r="Q964" s="11">
        <f>IF(data[[#This Row],[Spend, Dollars]]=0,0,data[[#This Row],[Total conversion value, Dollars]]/data[[#This Row],[Spend, Dollars]])</f>
        <v>23.352324045888075</v>
      </c>
      <c r="R964" s="2">
        <v>76</v>
      </c>
      <c r="S964" s="2">
        <v>1</v>
      </c>
      <c r="T964" s="2">
        <v>9</v>
      </c>
      <c r="U964" s="2">
        <f t="shared" si="15"/>
        <v>86</v>
      </c>
    </row>
    <row r="965" spans="1:21" x14ac:dyDescent="0.2">
      <c r="A965" t="s">
        <v>23</v>
      </c>
      <c r="B965" s="3">
        <v>45124</v>
      </c>
      <c r="C965" s="10" t="str">
        <f>TEXT(data[[#This Row],[Date]],"mmmm")</f>
        <v>July</v>
      </c>
      <c r="D965" t="s">
        <v>12</v>
      </c>
      <c r="E965" t="s">
        <v>13</v>
      </c>
      <c r="F965" t="s">
        <v>14</v>
      </c>
      <c r="G965" t="s">
        <v>17</v>
      </c>
      <c r="H965" s="11">
        <v>109.39999999999998</v>
      </c>
      <c r="I965" s="11">
        <v>1.7285199999999998</v>
      </c>
      <c r="J965" s="13">
        <f>data[[#This Row],[Clicks]]/data[[#This Row],[Impressions]]</f>
        <v>1.5800000000000002E-2</v>
      </c>
      <c r="K965" s="1">
        <v>1.7709999999999997</v>
      </c>
      <c r="L965" s="2">
        <v>3.061208919999999</v>
      </c>
      <c r="M965">
        <v>2</v>
      </c>
      <c r="N965" s="1">
        <f>IF(data[[#This Row],[Conversions]]=0,0,data[[#This Row],[Spend, Dollars]]/data[[#This Row],[Conversions]])</f>
        <v>1.5306044599999995</v>
      </c>
      <c r="O965" s="13">
        <f>data[[#This Row],[Conversions]]/data[[#This Row],[Clicks]]</f>
        <v>1.1570592182907922</v>
      </c>
      <c r="P965" s="11">
        <v>188.15999999999997</v>
      </c>
      <c r="Q965" s="11">
        <f>IF(data[[#This Row],[Spend, Dollars]]=0,0,data[[#This Row],[Total conversion value, Dollars]]/data[[#This Row],[Spend, Dollars]])</f>
        <v>61.465912623827073</v>
      </c>
      <c r="R965" s="2">
        <v>92</v>
      </c>
      <c r="S965" s="2">
        <v>10</v>
      </c>
      <c r="T965" s="2">
        <v>4.5</v>
      </c>
      <c r="U965" s="2">
        <f t="shared" si="15"/>
        <v>106.5</v>
      </c>
    </row>
    <row r="966" spans="1:21" x14ac:dyDescent="0.2">
      <c r="A966" t="s">
        <v>23</v>
      </c>
      <c r="B966" s="3">
        <v>45125</v>
      </c>
      <c r="C966" s="10" t="str">
        <f>TEXT(data[[#This Row],[Date]],"mmmm")</f>
        <v>July</v>
      </c>
      <c r="D966" t="s">
        <v>12</v>
      </c>
      <c r="E966" t="s">
        <v>13</v>
      </c>
      <c r="F966" t="s">
        <v>14</v>
      </c>
      <c r="G966" t="s">
        <v>17</v>
      </c>
      <c r="H966" s="11">
        <v>224.19999999999993</v>
      </c>
      <c r="I966" s="11">
        <v>2.2195799999999992</v>
      </c>
      <c r="J966" s="13">
        <f>data[[#This Row],[Clicks]]/data[[#This Row],[Impressions]]</f>
        <v>9.8999999999999991E-3</v>
      </c>
      <c r="K966" s="1">
        <v>0.96599999999999986</v>
      </c>
      <c r="L966" s="2">
        <v>2.1441142799999988</v>
      </c>
      <c r="M966">
        <v>2</v>
      </c>
      <c r="N966" s="1">
        <f>IF(data[[#This Row],[Conversions]]=0,0,data[[#This Row],[Spend, Dollars]]/data[[#This Row],[Conversions]])</f>
        <v>1.0720571399999994</v>
      </c>
      <c r="O966" s="13">
        <f>data[[#This Row],[Conversions]]/data[[#This Row],[Clicks]]</f>
        <v>0.90107137386352409</v>
      </c>
      <c r="P966" s="11">
        <v>43.007999999999996</v>
      </c>
      <c r="Q966" s="11">
        <f>IF(data[[#This Row],[Spend, Dollars]]=0,0,data[[#This Row],[Total conversion value, Dollars]]/data[[#This Row],[Spend, Dollars]])</f>
        <v>20.058632322527146</v>
      </c>
      <c r="R966" s="2">
        <v>56</v>
      </c>
      <c r="S966" s="2">
        <v>6</v>
      </c>
      <c r="T966" s="2">
        <v>9</v>
      </c>
      <c r="U966" s="2">
        <f t="shared" si="15"/>
        <v>71</v>
      </c>
    </row>
    <row r="967" spans="1:21" x14ac:dyDescent="0.2">
      <c r="A967" t="s">
        <v>23</v>
      </c>
      <c r="B967" s="3">
        <v>45126</v>
      </c>
      <c r="C967" s="10" t="str">
        <f>TEXT(data[[#This Row],[Date]],"mmmm")</f>
        <v>July</v>
      </c>
      <c r="D967" t="s">
        <v>12</v>
      </c>
      <c r="E967" t="s">
        <v>13</v>
      </c>
      <c r="F967" t="s">
        <v>14</v>
      </c>
      <c r="G967" t="s">
        <v>17</v>
      </c>
      <c r="H967" s="11">
        <v>680.69999999999982</v>
      </c>
      <c r="I967" s="11">
        <v>9.053309999999998</v>
      </c>
      <c r="J967" s="13">
        <f>data[[#This Row],[Clicks]]/data[[#This Row],[Impressions]]</f>
        <v>1.3300000000000001E-2</v>
      </c>
      <c r="K967" s="1">
        <v>0.45999999999999991</v>
      </c>
      <c r="L967" s="2">
        <v>4.164522599999998</v>
      </c>
      <c r="M967">
        <v>1</v>
      </c>
      <c r="N967" s="1">
        <f>IF(data[[#This Row],[Conversions]]=0,0,data[[#This Row],[Spend, Dollars]]/data[[#This Row],[Conversions]])</f>
        <v>4.164522599999998</v>
      </c>
      <c r="O967" s="13">
        <f>data[[#This Row],[Conversions]]/data[[#This Row],[Clicks]]</f>
        <v>0.11045683843809614</v>
      </c>
      <c r="P967" s="11">
        <v>83.327999999999989</v>
      </c>
      <c r="Q967" s="11">
        <f>IF(data[[#This Row],[Spend, Dollars]]=0,0,data[[#This Row],[Total conversion value, Dollars]]/data[[#This Row],[Spend, Dollars]])</f>
        <v>20.009016159499296</v>
      </c>
      <c r="R967" s="2">
        <v>78</v>
      </c>
      <c r="S967" s="2">
        <v>8</v>
      </c>
      <c r="T967" s="2">
        <v>7.5</v>
      </c>
      <c r="U967" s="2">
        <f t="shared" si="15"/>
        <v>93.5</v>
      </c>
    </row>
    <row r="968" spans="1:21" x14ac:dyDescent="0.2">
      <c r="A968" t="s">
        <v>23</v>
      </c>
      <c r="B968" s="3">
        <v>45127</v>
      </c>
      <c r="C968" s="10" t="str">
        <f>TEXT(data[[#This Row],[Date]],"mmmm")</f>
        <v>July</v>
      </c>
      <c r="D968" t="s">
        <v>12</v>
      </c>
      <c r="E968" t="s">
        <v>13</v>
      </c>
      <c r="F968" t="s">
        <v>14</v>
      </c>
      <c r="G968" t="s">
        <v>17</v>
      </c>
      <c r="H968" s="11">
        <v>376.29999999999995</v>
      </c>
      <c r="I968" s="11">
        <v>5.5316099999999988</v>
      </c>
      <c r="J968" s="13">
        <f>data[[#This Row],[Clicks]]/data[[#This Row],[Impressions]]</f>
        <v>1.4699999999999998E-2</v>
      </c>
      <c r="K968" s="1">
        <v>0.57499999999999996</v>
      </c>
      <c r="L968" s="2">
        <v>3.1806757499999989</v>
      </c>
      <c r="M968">
        <v>1</v>
      </c>
      <c r="N968" s="1">
        <f>IF(data[[#This Row],[Conversions]]=0,0,data[[#This Row],[Spend, Dollars]]/data[[#This Row],[Conversions]])</f>
        <v>3.1806757499999989</v>
      </c>
      <c r="O968" s="13">
        <f>data[[#This Row],[Conversions]]/data[[#This Row],[Clicks]]</f>
        <v>0.18077919448406526</v>
      </c>
      <c r="P968" s="11">
        <v>0</v>
      </c>
      <c r="Q968" s="11">
        <f>IF(data[[#This Row],[Spend, Dollars]]=0,0,data[[#This Row],[Total conversion value, Dollars]]/data[[#This Row],[Spend, Dollars]])</f>
        <v>0</v>
      </c>
      <c r="R968" s="2">
        <v>76</v>
      </c>
      <c r="S968" s="2">
        <v>3</v>
      </c>
      <c r="T968" s="2">
        <v>1.5</v>
      </c>
      <c r="U968" s="2">
        <f t="shared" si="15"/>
        <v>80.5</v>
      </c>
    </row>
    <row r="969" spans="1:21" x14ac:dyDescent="0.2">
      <c r="A969" t="s">
        <v>23</v>
      </c>
      <c r="B969" s="3">
        <v>45128</v>
      </c>
      <c r="C969" s="10" t="str">
        <f>TEXT(data[[#This Row],[Date]],"mmmm")</f>
        <v>July</v>
      </c>
      <c r="D969" t="s">
        <v>12</v>
      </c>
      <c r="E969" t="s">
        <v>13</v>
      </c>
      <c r="F969" t="s">
        <v>14</v>
      </c>
      <c r="G969" t="s">
        <v>17</v>
      </c>
      <c r="H969" s="11">
        <v>98.5</v>
      </c>
      <c r="I969" s="11">
        <v>1.4578</v>
      </c>
      <c r="J969" s="13">
        <f>data[[#This Row],[Clicks]]/data[[#This Row],[Impressions]]</f>
        <v>1.4800000000000001E-2</v>
      </c>
      <c r="K969" s="1">
        <v>1.3224999999999998</v>
      </c>
      <c r="L969" s="2">
        <v>1.9279404999999996</v>
      </c>
      <c r="M969">
        <v>2</v>
      </c>
      <c r="N969" s="1">
        <f>IF(data[[#This Row],[Conversions]]=0,0,data[[#This Row],[Spend, Dollars]]/data[[#This Row],[Conversions]])</f>
        <v>0.96397024999999981</v>
      </c>
      <c r="O969" s="13">
        <f>data[[#This Row],[Conversions]]/data[[#This Row],[Clicks]]</f>
        <v>1.3719303059404582</v>
      </c>
      <c r="P969" s="11">
        <v>64.512</v>
      </c>
      <c r="Q969" s="11">
        <f>IF(data[[#This Row],[Spend, Dollars]]=0,0,data[[#This Row],[Total conversion value, Dollars]]/data[[#This Row],[Spend, Dollars]])</f>
        <v>33.461613571580664</v>
      </c>
      <c r="R969" s="2">
        <v>84</v>
      </c>
      <c r="S969" s="2">
        <v>15</v>
      </c>
      <c r="T969" s="2">
        <v>12</v>
      </c>
      <c r="U969" s="2">
        <f t="shared" si="15"/>
        <v>111</v>
      </c>
    </row>
    <row r="970" spans="1:21" x14ac:dyDescent="0.2">
      <c r="A970" t="s">
        <v>23</v>
      </c>
      <c r="B970" s="3">
        <v>45129</v>
      </c>
      <c r="C970" s="10" t="str">
        <f>TEXT(data[[#This Row],[Date]],"mmmm")</f>
        <v>July</v>
      </c>
      <c r="D970" t="s">
        <v>12</v>
      </c>
      <c r="E970" t="s">
        <v>13</v>
      </c>
      <c r="F970" t="s">
        <v>14</v>
      </c>
      <c r="G970" t="s">
        <v>17</v>
      </c>
      <c r="H970" s="11">
        <v>48.299999999999955</v>
      </c>
      <c r="I970" s="11">
        <v>0.69068999999999936</v>
      </c>
      <c r="J970" s="13">
        <f>data[[#This Row],[Clicks]]/data[[#This Row],[Impressions]]</f>
        <v>1.43E-2</v>
      </c>
      <c r="K970" s="1">
        <v>1.9779999999999998</v>
      </c>
      <c r="L970" s="2">
        <v>1.3661848199999986</v>
      </c>
      <c r="M970">
        <v>0</v>
      </c>
      <c r="N970" s="1">
        <f>IF(data[[#This Row],[Conversions]]=0,0,data[[#This Row],[Spend, Dollars]]/data[[#This Row],[Conversions]])</f>
        <v>0</v>
      </c>
      <c r="O970" s="13">
        <f>data[[#This Row],[Conversions]]/data[[#This Row],[Clicks]]</f>
        <v>0</v>
      </c>
      <c r="P970" s="11">
        <v>104.16</v>
      </c>
      <c r="Q970" s="11">
        <f>IF(data[[#This Row],[Spend, Dollars]]=0,0,data[[#This Row],[Total conversion value, Dollars]]/data[[#This Row],[Spend, Dollars]])</f>
        <v>76.241514672956257</v>
      </c>
      <c r="R970" s="2">
        <v>93</v>
      </c>
      <c r="S970" s="2">
        <v>11</v>
      </c>
      <c r="T970" s="2">
        <v>6</v>
      </c>
      <c r="U970" s="2">
        <f t="shared" si="15"/>
        <v>110</v>
      </c>
    </row>
    <row r="971" spans="1:21" x14ac:dyDescent="0.2">
      <c r="A971" t="s">
        <v>23</v>
      </c>
      <c r="B971" s="3">
        <v>45130</v>
      </c>
      <c r="C971" s="10" t="str">
        <f>TEXT(data[[#This Row],[Date]],"mmmm")</f>
        <v>July</v>
      </c>
      <c r="D971" t="s">
        <v>12</v>
      </c>
      <c r="E971" t="s">
        <v>13</v>
      </c>
      <c r="F971" t="s">
        <v>14</v>
      </c>
      <c r="G971" t="s">
        <v>17</v>
      </c>
      <c r="H971" s="11">
        <v>322.79999999999995</v>
      </c>
      <c r="I971" s="11">
        <v>3.5830799999999998</v>
      </c>
      <c r="J971" s="13">
        <f>data[[#This Row],[Clicks]]/data[[#This Row],[Impressions]]</f>
        <v>1.11E-2</v>
      </c>
      <c r="K971" s="1">
        <v>1.5639999999999998</v>
      </c>
      <c r="L971" s="2">
        <v>5.6039371199999994</v>
      </c>
      <c r="M971">
        <v>1</v>
      </c>
      <c r="N971" s="1">
        <f>IF(data[[#This Row],[Conversions]]=0,0,data[[#This Row],[Spend, Dollars]]/data[[#This Row],[Conversions]])</f>
        <v>5.6039371199999994</v>
      </c>
      <c r="O971" s="13">
        <f>data[[#This Row],[Conversions]]/data[[#This Row],[Clicks]]</f>
        <v>0.27908949842035347</v>
      </c>
      <c r="P971" s="11">
        <v>42.335999999999999</v>
      </c>
      <c r="Q971" s="11">
        <f>IF(data[[#This Row],[Spend, Dollars]]=0,0,data[[#This Row],[Total conversion value, Dollars]]/data[[#This Row],[Spend, Dollars]])</f>
        <v>7.5546886222021001</v>
      </c>
      <c r="R971" s="2">
        <v>86</v>
      </c>
      <c r="S971" s="2">
        <v>12</v>
      </c>
      <c r="T971" s="2">
        <v>15</v>
      </c>
      <c r="U971" s="2">
        <f t="shared" si="15"/>
        <v>113</v>
      </c>
    </row>
    <row r="972" spans="1:21" x14ac:dyDescent="0.2">
      <c r="A972" t="s">
        <v>23</v>
      </c>
      <c r="B972" s="3">
        <v>45131</v>
      </c>
      <c r="C972" s="10" t="str">
        <f>TEXT(data[[#This Row],[Date]],"mmmm")</f>
        <v>July</v>
      </c>
      <c r="D972" t="s">
        <v>12</v>
      </c>
      <c r="E972" t="s">
        <v>13</v>
      </c>
      <c r="F972" t="s">
        <v>14</v>
      </c>
      <c r="G972" t="s">
        <v>17</v>
      </c>
      <c r="H972" s="11">
        <v>298.89999999999998</v>
      </c>
      <c r="I972" s="11">
        <v>2.7199900000000001</v>
      </c>
      <c r="J972" s="13">
        <f>data[[#This Row],[Clicks]]/data[[#This Row],[Impressions]]</f>
        <v>9.1000000000000004E-3</v>
      </c>
      <c r="K972" s="1">
        <v>0.39099999999999996</v>
      </c>
      <c r="L972" s="2">
        <v>1.06351609</v>
      </c>
      <c r="M972">
        <v>2</v>
      </c>
      <c r="N972" s="1">
        <f>IF(data[[#This Row],[Conversions]]=0,0,data[[#This Row],[Spend, Dollars]]/data[[#This Row],[Conversions]])</f>
        <v>0.53175804500000001</v>
      </c>
      <c r="O972" s="13">
        <f>data[[#This Row],[Conversions]]/data[[#This Row],[Clicks]]</f>
        <v>0.73529682094419457</v>
      </c>
      <c r="P972" s="11">
        <v>88.703999999999994</v>
      </c>
      <c r="Q972" s="11">
        <f>IF(data[[#This Row],[Spend, Dollars]]=0,0,data[[#This Row],[Total conversion value, Dollars]]/data[[#This Row],[Spend, Dollars]])</f>
        <v>83.406354482140458</v>
      </c>
      <c r="R972" s="2">
        <v>73</v>
      </c>
      <c r="S972" s="2">
        <v>14</v>
      </c>
      <c r="T972" s="2">
        <v>9</v>
      </c>
      <c r="U972" s="2">
        <f t="shared" si="15"/>
        <v>96</v>
      </c>
    </row>
    <row r="973" spans="1:21" x14ac:dyDescent="0.2">
      <c r="A973" t="s">
        <v>23</v>
      </c>
      <c r="B973" s="3">
        <v>45132</v>
      </c>
      <c r="C973" s="10" t="str">
        <f>TEXT(data[[#This Row],[Date]],"mmmm")</f>
        <v>July</v>
      </c>
      <c r="D973" t="s">
        <v>12</v>
      </c>
      <c r="E973" t="s">
        <v>13</v>
      </c>
      <c r="F973" t="s">
        <v>14</v>
      </c>
      <c r="G973" t="s">
        <v>17</v>
      </c>
      <c r="H973" s="11">
        <v>563.79999999999995</v>
      </c>
      <c r="I973" s="11">
        <v>7.5549200000000001</v>
      </c>
      <c r="J973" s="13">
        <f>data[[#This Row],[Clicks]]/data[[#This Row],[Impressions]]</f>
        <v>1.34E-2</v>
      </c>
      <c r="K973" s="1">
        <v>1.5754999999999999</v>
      </c>
      <c r="L973" s="2">
        <v>11.90277646</v>
      </c>
      <c r="M973">
        <v>0</v>
      </c>
      <c r="N973" s="1">
        <f>IF(data[[#This Row],[Conversions]]=0,0,data[[#This Row],[Spend, Dollars]]/data[[#This Row],[Conversions]])</f>
        <v>0</v>
      </c>
      <c r="O973" s="13">
        <f>data[[#This Row],[Conversions]]/data[[#This Row],[Clicks]]</f>
        <v>0</v>
      </c>
      <c r="P973" s="11">
        <v>48.384</v>
      </c>
      <c r="Q973" s="11">
        <f>IF(data[[#This Row],[Spend, Dollars]]=0,0,data[[#This Row],[Total conversion value, Dollars]]/data[[#This Row],[Spend, Dollars]])</f>
        <v>4.0649339389509125</v>
      </c>
      <c r="R973" s="2">
        <v>75</v>
      </c>
      <c r="S973" s="2">
        <v>5</v>
      </c>
      <c r="T973" s="2">
        <v>13.5</v>
      </c>
      <c r="U973" s="2">
        <f t="shared" si="15"/>
        <v>93.5</v>
      </c>
    </row>
    <row r="974" spans="1:21" x14ac:dyDescent="0.2">
      <c r="A974" t="s">
        <v>23</v>
      </c>
      <c r="B974" s="3">
        <v>45133</v>
      </c>
      <c r="C974" s="10" t="str">
        <f>TEXT(data[[#This Row],[Date]],"mmmm")</f>
        <v>July</v>
      </c>
      <c r="D974" t="s">
        <v>12</v>
      </c>
      <c r="E974" t="s">
        <v>13</v>
      </c>
      <c r="F974" t="s">
        <v>14</v>
      </c>
      <c r="G974" t="s">
        <v>17</v>
      </c>
      <c r="H974" s="11">
        <v>449.69999999999982</v>
      </c>
      <c r="I974" s="11">
        <v>3.687539999999998</v>
      </c>
      <c r="J974" s="13">
        <f>data[[#This Row],[Clicks]]/data[[#This Row],[Impressions]]</f>
        <v>8.199999999999999E-3</v>
      </c>
      <c r="K974" s="1">
        <v>1.3455000000000001</v>
      </c>
      <c r="L974" s="2">
        <v>4.9615850699999982</v>
      </c>
      <c r="M974">
        <v>2</v>
      </c>
      <c r="N974" s="1">
        <f>IF(data[[#This Row],[Conversions]]=0,0,data[[#This Row],[Spend, Dollars]]/data[[#This Row],[Conversions]])</f>
        <v>2.4807925349999991</v>
      </c>
      <c r="O974" s="13">
        <f>data[[#This Row],[Conversions]]/data[[#This Row],[Clicks]]</f>
        <v>0.54236699805290278</v>
      </c>
      <c r="P974" s="11">
        <v>35.520000000000003</v>
      </c>
      <c r="Q974" s="11">
        <f>IF(data[[#This Row],[Spend, Dollars]]=0,0,data[[#This Row],[Total conversion value, Dollars]]/data[[#This Row],[Spend, Dollars]])</f>
        <v>7.159002516105204</v>
      </c>
      <c r="R974" s="2">
        <v>69</v>
      </c>
      <c r="S974" s="2">
        <v>3</v>
      </c>
      <c r="T974" s="2">
        <v>15</v>
      </c>
      <c r="U974" s="2">
        <f t="shared" si="15"/>
        <v>87</v>
      </c>
    </row>
    <row r="975" spans="1:21" x14ac:dyDescent="0.2">
      <c r="A975" t="s">
        <v>23</v>
      </c>
      <c r="B975" s="3">
        <v>45134</v>
      </c>
      <c r="C975" s="10" t="str">
        <f>TEXT(data[[#This Row],[Date]],"mmmm")</f>
        <v>July</v>
      </c>
      <c r="D975" t="s">
        <v>12</v>
      </c>
      <c r="E975" t="s">
        <v>13</v>
      </c>
      <c r="F975" t="s">
        <v>14</v>
      </c>
      <c r="G975" t="s">
        <v>17</v>
      </c>
      <c r="H975" s="11">
        <v>249.69999999999982</v>
      </c>
      <c r="I975" s="11">
        <v>2.821609999999998</v>
      </c>
      <c r="J975" s="13">
        <f>data[[#This Row],[Clicks]]/data[[#This Row],[Impressions]]</f>
        <v>1.1299999999999999E-2</v>
      </c>
      <c r="K975" s="1">
        <v>0.73599999999999999</v>
      </c>
      <c r="L975" s="2">
        <v>2.0767049599999985</v>
      </c>
      <c r="M975">
        <v>5</v>
      </c>
      <c r="N975" s="1">
        <f>IF(data[[#This Row],[Conversions]]=0,0,data[[#This Row],[Spend, Dollars]]/data[[#This Row],[Conversions]])</f>
        <v>0.41534099199999969</v>
      </c>
      <c r="O975" s="13">
        <f>data[[#This Row],[Conversions]]/data[[#This Row],[Clicks]]</f>
        <v>1.7720379499647376</v>
      </c>
      <c r="P975" s="11">
        <v>88.703999999999994</v>
      </c>
      <c r="Q975" s="11">
        <f>IF(data[[#This Row],[Spend, Dollars]]=0,0,data[[#This Row],[Total conversion value, Dollars]]/data[[#This Row],[Spend, Dollars]])</f>
        <v>42.713819106976111</v>
      </c>
      <c r="R975" s="2">
        <v>57</v>
      </c>
      <c r="S975" s="2">
        <v>17</v>
      </c>
      <c r="T975" s="2">
        <v>13.5</v>
      </c>
      <c r="U975" s="2">
        <f t="shared" si="15"/>
        <v>87.5</v>
      </c>
    </row>
    <row r="976" spans="1:21" x14ac:dyDescent="0.2">
      <c r="A976" t="s">
        <v>23</v>
      </c>
      <c r="B976" s="3">
        <v>45135</v>
      </c>
      <c r="C976" s="10" t="str">
        <f>TEXT(data[[#This Row],[Date]],"mmmm")</f>
        <v>July</v>
      </c>
      <c r="D976" t="s">
        <v>12</v>
      </c>
      <c r="E976" t="s">
        <v>13</v>
      </c>
      <c r="F976" t="s">
        <v>14</v>
      </c>
      <c r="G976" t="s">
        <v>17</v>
      </c>
      <c r="H976" s="11">
        <v>863.39999999999986</v>
      </c>
      <c r="I976" s="11">
        <v>7.6842599999999983</v>
      </c>
      <c r="J976" s="13">
        <f>data[[#This Row],[Clicks]]/data[[#This Row],[Impressions]]</f>
        <v>8.8999999999999999E-3</v>
      </c>
      <c r="K976" s="1">
        <v>1.4949999999999997</v>
      </c>
      <c r="L976" s="2">
        <v>11.487968699999994</v>
      </c>
      <c r="M976">
        <v>5</v>
      </c>
      <c r="N976" s="1">
        <f>IF(data[[#This Row],[Conversions]]=0,0,data[[#This Row],[Spend, Dollars]]/data[[#This Row],[Conversions]])</f>
        <v>2.2975937399999991</v>
      </c>
      <c r="O976" s="13">
        <f>data[[#This Row],[Conversions]]/data[[#This Row],[Clicks]]</f>
        <v>0.65068074219248195</v>
      </c>
      <c r="P976" s="11">
        <v>115.58399999999999</v>
      </c>
      <c r="Q976" s="11">
        <f>IF(data[[#This Row],[Spend, Dollars]]=0,0,data[[#This Row],[Total conversion value, Dollars]]/data[[#This Row],[Spend, Dollars]])</f>
        <v>10.061308749909811</v>
      </c>
      <c r="R976" s="2">
        <v>67</v>
      </c>
      <c r="S976" s="2">
        <v>6</v>
      </c>
      <c r="T976" s="2">
        <v>7.5</v>
      </c>
      <c r="U976" s="2">
        <f t="shared" si="15"/>
        <v>80.5</v>
      </c>
    </row>
    <row r="977" spans="1:21" x14ac:dyDescent="0.2">
      <c r="A977" t="s">
        <v>23</v>
      </c>
      <c r="B977" s="3">
        <v>45136</v>
      </c>
      <c r="C977" s="10" t="str">
        <f>TEXT(data[[#This Row],[Date]],"mmmm")</f>
        <v>July</v>
      </c>
      <c r="D977" t="s">
        <v>12</v>
      </c>
      <c r="E977" t="s">
        <v>13</v>
      </c>
      <c r="F977" t="s">
        <v>14</v>
      </c>
      <c r="G977" t="s">
        <v>17</v>
      </c>
      <c r="H977" s="11">
        <v>123.79999999999995</v>
      </c>
      <c r="I977" s="11">
        <v>1.1884799999999995</v>
      </c>
      <c r="J977" s="13">
        <f>data[[#This Row],[Clicks]]/data[[#This Row],[Impressions]]</f>
        <v>9.5999999999999992E-3</v>
      </c>
      <c r="K977" s="1">
        <v>1.0925</v>
      </c>
      <c r="L977" s="2">
        <v>1.2984143999999995</v>
      </c>
      <c r="M977">
        <v>5</v>
      </c>
      <c r="N977" s="1">
        <f>IF(data[[#This Row],[Conversions]]=0,0,data[[#This Row],[Spend, Dollars]]/data[[#This Row],[Conversions]])</f>
        <v>0.25968287999999989</v>
      </c>
      <c r="O977" s="13">
        <f>data[[#This Row],[Conversions]]/data[[#This Row],[Clicks]]</f>
        <v>4.2070543887991398</v>
      </c>
      <c r="P977" s="11">
        <v>147.83999999999997</v>
      </c>
      <c r="Q977" s="11">
        <f>IF(data[[#This Row],[Spend, Dollars]]=0,0,data[[#This Row],[Total conversion value, Dollars]]/data[[#This Row],[Spend, Dollars]])</f>
        <v>113.86195347186541</v>
      </c>
      <c r="R977" s="2">
        <v>76</v>
      </c>
      <c r="S977" s="2">
        <v>12</v>
      </c>
      <c r="T977" s="2">
        <v>12</v>
      </c>
      <c r="U977" s="2">
        <f t="shared" si="15"/>
        <v>100</v>
      </c>
    </row>
    <row r="978" spans="1:21" x14ac:dyDescent="0.2">
      <c r="A978" t="s">
        <v>23</v>
      </c>
      <c r="B978" s="3">
        <v>45137</v>
      </c>
      <c r="C978" s="10" t="str">
        <f>TEXT(data[[#This Row],[Date]],"mmmm")</f>
        <v>July</v>
      </c>
      <c r="D978" t="s">
        <v>12</v>
      </c>
      <c r="E978" t="s">
        <v>13</v>
      </c>
      <c r="F978" t="s">
        <v>14</v>
      </c>
      <c r="G978" t="s">
        <v>17</v>
      </c>
      <c r="H978" s="11">
        <v>395</v>
      </c>
      <c r="I978" s="11">
        <v>3.3969999999999998</v>
      </c>
      <c r="J978" s="13">
        <f>data[[#This Row],[Clicks]]/data[[#This Row],[Impressions]]</f>
        <v>8.6E-3</v>
      </c>
      <c r="K978" s="1">
        <v>0.41400000000000003</v>
      </c>
      <c r="L978" s="2">
        <v>1.406358</v>
      </c>
      <c r="M978">
        <v>2</v>
      </c>
      <c r="N978" s="1">
        <f>IF(data[[#This Row],[Conversions]]=0,0,data[[#This Row],[Spend, Dollars]]/data[[#This Row],[Conversions]])</f>
        <v>0.703179</v>
      </c>
      <c r="O978" s="13">
        <f>data[[#This Row],[Conversions]]/data[[#This Row],[Clicks]]</f>
        <v>0.58875478363261702</v>
      </c>
      <c r="P978" s="11">
        <v>49.056000000000004</v>
      </c>
      <c r="Q978" s="11">
        <f>IF(data[[#This Row],[Spend, Dollars]]=0,0,data[[#This Row],[Total conversion value, Dollars]]/data[[#This Row],[Spend, Dollars]])</f>
        <v>34.881587760726646</v>
      </c>
      <c r="R978" s="2">
        <v>54</v>
      </c>
      <c r="S978" s="2">
        <v>17</v>
      </c>
      <c r="T978" s="2">
        <v>12</v>
      </c>
      <c r="U978" s="2">
        <f t="shared" si="15"/>
        <v>83</v>
      </c>
    </row>
    <row r="979" spans="1:21" x14ac:dyDescent="0.2">
      <c r="A979" t="s">
        <v>23</v>
      </c>
      <c r="B979" s="3">
        <v>45138</v>
      </c>
      <c r="C979" s="10" t="str">
        <f>TEXT(data[[#This Row],[Date]],"mmmm")</f>
        <v>July</v>
      </c>
      <c r="D979" t="s">
        <v>12</v>
      </c>
      <c r="E979" t="s">
        <v>13</v>
      </c>
      <c r="F979" t="s">
        <v>14</v>
      </c>
      <c r="G979" t="s">
        <v>17</v>
      </c>
      <c r="H979" s="11">
        <v>15.5</v>
      </c>
      <c r="I979" s="11">
        <v>0.12709999999999999</v>
      </c>
      <c r="J979" s="13">
        <f>data[[#This Row],[Clicks]]/data[[#This Row],[Impressions]]</f>
        <v>8.199999999999999E-3</v>
      </c>
      <c r="K979" s="1">
        <v>1.1040000000000001</v>
      </c>
      <c r="L979" s="2">
        <v>0.14031840000000001</v>
      </c>
      <c r="M979">
        <v>1</v>
      </c>
      <c r="N979" s="1">
        <f>IF(data[[#This Row],[Conversions]]=0,0,data[[#This Row],[Spend, Dollars]]/data[[#This Row],[Conversions]])</f>
        <v>0.14031840000000001</v>
      </c>
      <c r="O979" s="13">
        <f>data[[#This Row],[Conversions]]/data[[#This Row],[Clicks]]</f>
        <v>7.8678206136900082</v>
      </c>
      <c r="P979" s="11">
        <v>47.04</v>
      </c>
      <c r="Q979" s="11">
        <f>IF(data[[#This Row],[Spend, Dollars]]=0,0,data[[#This Row],[Total conversion value, Dollars]]/data[[#This Row],[Spend, Dollars]])</f>
        <v>335.2375739746177</v>
      </c>
      <c r="R979" s="2">
        <v>78</v>
      </c>
      <c r="S979" s="2">
        <v>11</v>
      </c>
      <c r="T979" s="2">
        <v>18</v>
      </c>
      <c r="U979" s="2">
        <f t="shared" si="15"/>
        <v>107</v>
      </c>
    </row>
    <row r="980" spans="1:21" x14ac:dyDescent="0.2">
      <c r="A980" t="s">
        <v>23</v>
      </c>
      <c r="B980" s="3">
        <v>45139</v>
      </c>
      <c r="C980" s="10" t="str">
        <f>TEXT(data[[#This Row],[Date]],"mmmm")</f>
        <v>August</v>
      </c>
      <c r="D980" t="s">
        <v>12</v>
      </c>
      <c r="E980" t="s">
        <v>13</v>
      </c>
      <c r="F980" t="s">
        <v>14</v>
      </c>
      <c r="G980" t="s">
        <v>17</v>
      </c>
      <c r="H980" s="11">
        <v>720.5</v>
      </c>
      <c r="I980" s="11">
        <v>5.9801500000000001</v>
      </c>
      <c r="J980" s="13">
        <f>data[[#This Row],[Clicks]]/data[[#This Row],[Impressions]]</f>
        <v>8.3000000000000001E-3</v>
      </c>
      <c r="K980" s="1">
        <v>0.87399999999999989</v>
      </c>
      <c r="L980" s="2">
        <v>5.2266510999999998</v>
      </c>
      <c r="M980">
        <v>2</v>
      </c>
      <c r="N980" s="1">
        <f>IF(data[[#This Row],[Conversions]]=0,0,data[[#This Row],[Spend, Dollars]]/data[[#This Row],[Conversions]])</f>
        <v>2.6133255499999999</v>
      </c>
      <c r="O980" s="13">
        <f>data[[#This Row],[Conversions]]/data[[#This Row],[Clicks]]</f>
        <v>0.33443977157763599</v>
      </c>
      <c r="P980" s="11">
        <v>0</v>
      </c>
      <c r="Q980" s="11">
        <f>IF(data[[#This Row],[Spend, Dollars]]=0,0,data[[#This Row],[Total conversion value, Dollars]]/data[[#This Row],[Spend, Dollars]])</f>
        <v>0</v>
      </c>
      <c r="R980" s="2">
        <v>93</v>
      </c>
      <c r="S980" s="2">
        <v>13</v>
      </c>
      <c r="T980" s="2">
        <v>7.5</v>
      </c>
      <c r="U980" s="2">
        <f t="shared" si="15"/>
        <v>113.5</v>
      </c>
    </row>
    <row r="981" spans="1:21" x14ac:dyDescent="0.2">
      <c r="A981" t="s">
        <v>23</v>
      </c>
      <c r="B981" s="3">
        <v>45140</v>
      </c>
      <c r="C981" s="10" t="str">
        <f>TEXT(data[[#This Row],[Date]],"mmmm")</f>
        <v>August</v>
      </c>
      <c r="D981" t="s">
        <v>12</v>
      </c>
      <c r="E981" t="s">
        <v>13</v>
      </c>
      <c r="F981" t="s">
        <v>14</v>
      </c>
      <c r="G981" t="s">
        <v>17</v>
      </c>
      <c r="H981" s="11">
        <v>325.69999999999993</v>
      </c>
      <c r="I981" s="11">
        <v>3.9409699999999992</v>
      </c>
      <c r="J981" s="13">
        <f>data[[#This Row],[Clicks]]/data[[#This Row],[Impressions]]</f>
        <v>1.21E-2</v>
      </c>
      <c r="K981" s="1">
        <v>1.1499999999999997</v>
      </c>
      <c r="L981" s="2">
        <v>4.532115499999998</v>
      </c>
      <c r="M981">
        <v>1</v>
      </c>
      <c r="N981" s="1">
        <f>IF(data[[#This Row],[Conversions]]=0,0,data[[#This Row],[Spend, Dollars]]/data[[#This Row],[Conversions]])</f>
        <v>4.532115499999998</v>
      </c>
      <c r="O981" s="13">
        <f>data[[#This Row],[Conversions]]/data[[#This Row],[Clicks]]</f>
        <v>0.25374463647274659</v>
      </c>
      <c r="P981" s="11">
        <v>182.78399999999999</v>
      </c>
      <c r="Q981" s="11">
        <f>IF(data[[#This Row],[Spend, Dollars]]=0,0,data[[#This Row],[Total conversion value, Dollars]]/data[[#This Row],[Spend, Dollars]])</f>
        <v>40.330834463508282</v>
      </c>
      <c r="R981" s="2">
        <v>92</v>
      </c>
      <c r="S981" s="2">
        <v>10</v>
      </c>
      <c r="T981" s="2">
        <v>4.5</v>
      </c>
      <c r="U981" s="2">
        <f t="shared" si="15"/>
        <v>106.5</v>
      </c>
    </row>
    <row r="982" spans="1:21" x14ac:dyDescent="0.2">
      <c r="A982" t="s">
        <v>23</v>
      </c>
      <c r="B982" s="3">
        <v>45141</v>
      </c>
      <c r="C982" s="10" t="str">
        <f>TEXT(data[[#This Row],[Date]],"mmmm")</f>
        <v>August</v>
      </c>
      <c r="D982" t="s">
        <v>12</v>
      </c>
      <c r="E982" t="s">
        <v>13</v>
      </c>
      <c r="F982" t="s">
        <v>14</v>
      </c>
      <c r="G982" t="s">
        <v>17</v>
      </c>
      <c r="H982" s="11">
        <v>580.09999999999991</v>
      </c>
      <c r="I982" s="11">
        <v>7.0192099999999984</v>
      </c>
      <c r="J982" s="13">
        <f>data[[#This Row],[Clicks]]/data[[#This Row],[Impressions]]</f>
        <v>1.21E-2</v>
      </c>
      <c r="K982" s="1">
        <v>0.90849999999999997</v>
      </c>
      <c r="L982" s="2">
        <v>6.376952284999998</v>
      </c>
      <c r="M982">
        <v>1</v>
      </c>
      <c r="N982" s="1">
        <f>IF(data[[#This Row],[Conversions]]=0,0,data[[#This Row],[Spend, Dollars]]/data[[#This Row],[Conversions]])</f>
        <v>6.376952284999998</v>
      </c>
      <c r="O982" s="13">
        <f>data[[#This Row],[Conversions]]/data[[#This Row],[Clicks]]</f>
        <v>0.14246617496840816</v>
      </c>
      <c r="P982" s="11">
        <v>45.695999999999998</v>
      </c>
      <c r="Q982" s="11">
        <f>IF(data[[#This Row],[Spend, Dollars]]=0,0,data[[#This Row],[Total conversion value, Dollars]]/data[[#This Row],[Spend, Dollars]])</f>
        <v>7.1658055380917771</v>
      </c>
      <c r="R982" s="2">
        <v>59</v>
      </c>
      <c r="S982" s="2">
        <v>9</v>
      </c>
      <c r="T982" s="2">
        <v>7.5</v>
      </c>
      <c r="U982" s="2">
        <f t="shared" si="15"/>
        <v>75.5</v>
      </c>
    </row>
    <row r="983" spans="1:21" x14ac:dyDescent="0.2">
      <c r="A983" t="s">
        <v>23</v>
      </c>
      <c r="B983" s="3">
        <v>45142</v>
      </c>
      <c r="C983" s="10" t="str">
        <f>TEXT(data[[#This Row],[Date]],"mmmm")</f>
        <v>August</v>
      </c>
      <c r="D983" t="s">
        <v>12</v>
      </c>
      <c r="E983" t="s">
        <v>13</v>
      </c>
      <c r="F983" t="s">
        <v>14</v>
      </c>
      <c r="G983" t="s">
        <v>17</v>
      </c>
      <c r="H983" s="11">
        <v>47.2</v>
      </c>
      <c r="I983" s="11">
        <v>0.73632000000000009</v>
      </c>
      <c r="J983" s="13">
        <f>data[[#This Row],[Clicks]]/data[[#This Row],[Impressions]]</f>
        <v>1.5600000000000001E-2</v>
      </c>
      <c r="K983" s="1">
        <v>0.8969999999999998</v>
      </c>
      <c r="L983" s="2">
        <v>0.66047903999999991</v>
      </c>
      <c r="M983">
        <v>8</v>
      </c>
      <c r="N983" s="1">
        <f>IF(data[[#This Row],[Conversions]]=0,0,data[[#This Row],[Spend, Dollars]]/data[[#This Row],[Conversions]])</f>
        <v>8.2559879999999988E-2</v>
      </c>
      <c r="O983" s="13">
        <f>data[[#This Row],[Conversions]]/data[[#This Row],[Clicks]]</f>
        <v>10.864841373315949</v>
      </c>
      <c r="P983" s="11">
        <v>58.56</v>
      </c>
      <c r="Q983" s="11">
        <f>IF(data[[#This Row],[Spend, Dollars]]=0,0,data[[#This Row],[Total conversion value, Dollars]]/data[[#This Row],[Spend, Dollars]])</f>
        <v>88.662919568197069</v>
      </c>
      <c r="R983" s="2">
        <v>47</v>
      </c>
      <c r="S983" s="2">
        <v>13</v>
      </c>
      <c r="T983" s="2">
        <v>6</v>
      </c>
      <c r="U983" s="2">
        <f t="shared" si="15"/>
        <v>66</v>
      </c>
    </row>
    <row r="984" spans="1:21" x14ac:dyDescent="0.2">
      <c r="A984" t="s">
        <v>23</v>
      </c>
      <c r="B984" s="3">
        <v>45143</v>
      </c>
      <c r="C984" s="10" t="str">
        <f>TEXT(data[[#This Row],[Date]],"mmmm")</f>
        <v>August</v>
      </c>
      <c r="D984" t="s">
        <v>12</v>
      </c>
      <c r="E984" t="s">
        <v>13</v>
      </c>
      <c r="F984" t="s">
        <v>14</v>
      </c>
      <c r="G984" t="s">
        <v>17</v>
      </c>
      <c r="H984" s="11">
        <v>281.89999999999986</v>
      </c>
      <c r="I984" s="11">
        <v>3.1290899999999988</v>
      </c>
      <c r="J984" s="13">
        <f>data[[#This Row],[Clicks]]/data[[#This Row],[Impressions]]</f>
        <v>1.11E-2</v>
      </c>
      <c r="K984" s="1">
        <v>1.5064999999999997</v>
      </c>
      <c r="L984" s="2">
        <v>4.7139740849999976</v>
      </c>
      <c r="M984">
        <v>5</v>
      </c>
      <c r="N984" s="1">
        <f>IF(data[[#This Row],[Conversions]]=0,0,data[[#This Row],[Spend, Dollars]]/data[[#This Row],[Conversions]])</f>
        <v>0.94279481699999956</v>
      </c>
      <c r="O984" s="13">
        <f>data[[#This Row],[Conversions]]/data[[#This Row],[Clicks]]</f>
        <v>1.5979086571495233</v>
      </c>
      <c r="P984" s="11">
        <v>73.919999999999987</v>
      </c>
      <c r="Q984" s="11">
        <f>IF(data[[#This Row],[Spend, Dollars]]=0,0,data[[#This Row],[Total conversion value, Dollars]]/data[[#This Row],[Spend, Dollars]])</f>
        <v>15.681036566411253</v>
      </c>
      <c r="R984" s="2">
        <v>39</v>
      </c>
      <c r="S984" s="2">
        <v>4</v>
      </c>
      <c r="T984" s="2">
        <v>10.5</v>
      </c>
      <c r="U984" s="2">
        <f t="shared" si="15"/>
        <v>53.5</v>
      </c>
    </row>
    <row r="985" spans="1:21" x14ac:dyDescent="0.2">
      <c r="A985" t="s">
        <v>23</v>
      </c>
      <c r="B985" s="3">
        <v>45144</v>
      </c>
      <c r="C985" s="10" t="str">
        <f>TEXT(data[[#This Row],[Date]],"mmmm")</f>
        <v>August</v>
      </c>
      <c r="D985" t="s">
        <v>12</v>
      </c>
      <c r="E985" t="s">
        <v>13</v>
      </c>
      <c r="F985" t="s">
        <v>14</v>
      </c>
      <c r="G985" t="s">
        <v>17</v>
      </c>
      <c r="H985" s="11">
        <v>208.09999999999991</v>
      </c>
      <c r="I985" s="11">
        <v>1.8520899999999991</v>
      </c>
      <c r="J985" s="13">
        <f>data[[#This Row],[Clicks]]/data[[#This Row],[Impressions]]</f>
        <v>8.8999999999999999E-3</v>
      </c>
      <c r="K985" s="1">
        <v>1.0694999999999999</v>
      </c>
      <c r="L985" s="2">
        <v>1.9808102549999989</v>
      </c>
      <c r="M985">
        <v>5</v>
      </c>
      <c r="N985" s="1">
        <f>IF(data[[#This Row],[Conversions]]=0,0,data[[#This Row],[Spend, Dollars]]/data[[#This Row],[Conversions]])</f>
        <v>0.39616205099999979</v>
      </c>
      <c r="O985" s="13">
        <f>data[[#This Row],[Conversions]]/data[[#This Row],[Clicks]]</f>
        <v>2.6996528246467517</v>
      </c>
      <c r="P985" s="11">
        <v>215.04</v>
      </c>
      <c r="Q985" s="11">
        <f>IF(data[[#This Row],[Spend, Dollars]]=0,0,data[[#This Row],[Total conversion value, Dollars]]/data[[#This Row],[Spend, Dollars]])</f>
        <v>108.56163504666434</v>
      </c>
      <c r="R985" s="2">
        <v>45</v>
      </c>
      <c r="S985" s="2">
        <v>15</v>
      </c>
      <c r="T985" s="2">
        <v>18</v>
      </c>
      <c r="U985" s="2">
        <f t="shared" si="15"/>
        <v>78</v>
      </c>
    </row>
    <row r="986" spans="1:21" x14ac:dyDescent="0.2">
      <c r="A986" t="s">
        <v>23</v>
      </c>
      <c r="B986" s="3">
        <v>45145</v>
      </c>
      <c r="C986" s="10" t="str">
        <f>TEXT(data[[#This Row],[Date]],"mmmm")</f>
        <v>August</v>
      </c>
      <c r="D986" t="s">
        <v>12</v>
      </c>
      <c r="E986" t="s">
        <v>13</v>
      </c>
      <c r="F986" t="s">
        <v>14</v>
      </c>
      <c r="G986" t="s">
        <v>17</v>
      </c>
      <c r="H986" s="11">
        <v>101.20000000000005</v>
      </c>
      <c r="I986" s="11">
        <v>0.9108000000000005</v>
      </c>
      <c r="J986" s="13">
        <f>data[[#This Row],[Clicks]]/data[[#This Row],[Impressions]]</f>
        <v>9.0000000000000011E-3</v>
      </c>
      <c r="K986" s="1">
        <v>2.0929999999999995</v>
      </c>
      <c r="L986" s="2">
        <v>1.9063044000000007</v>
      </c>
      <c r="M986">
        <v>5</v>
      </c>
      <c r="N986" s="1">
        <f>IF(data[[#This Row],[Conversions]]=0,0,data[[#This Row],[Spend, Dollars]]/data[[#This Row],[Conversions]])</f>
        <v>0.38126088000000014</v>
      </c>
      <c r="O986" s="13">
        <f>data[[#This Row],[Conversions]]/data[[#This Row],[Clicks]]</f>
        <v>5.4896794027228779</v>
      </c>
      <c r="P986" s="11">
        <v>44.160000000000004</v>
      </c>
      <c r="Q986" s="11">
        <f>IF(data[[#This Row],[Spend, Dollars]]=0,0,data[[#This Row],[Total conversion value, Dollars]]/data[[#This Row],[Spend, Dollars]])</f>
        <v>23.165240556544898</v>
      </c>
      <c r="R986" s="2">
        <v>46</v>
      </c>
      <c r="S986" s="2">
        <v>10</v>
      </c>
      <c r="T986" s="2">
        <v>6</v>
      </c>
      <c r="U986" s="2">
        <f t="shared" si="15"/>
        <v>62</v>
      </c>
    </row>
    <row r="987" spans="1:21" x14ac:dyDescent="0.2">
      <c r="A987" t="s">
        <v>23</v>
      </c>
      <c r="B987" s="3">
        <v>45146</v>
      </c>
      <c r="C987" s="10" t="str">
        <f>TEXT(data[[#This Row],[Date]],"mmmm")</f>
        <v>August</v>
      </c>
      <c r="D987" t="s">
        <v>12</v>
      </c>
      <c r="E987" t="s">
        <v>13</v>
      </c>
      <c r="F987" t="s">
        <v>14</v>
      </c>
      <c r="G987" t="s">
        <v>17</v>
      </c>
      <c r="H987" s="11">
        <v>354.09999999999991</v>
      </c>
      <c r="I987" s="11">
        <v>3.540999999999999</v>
      </c>
      <c r="J987" s="13">
        <f>data[[#This Row],[Clicks]]/data[[#This Row],[Impressions]]</f>
        <v>0.01</v>
      </c>
      <c r="K987" s="1">
        <v>2.0239999999999996</v>
      </c>
      <c r="L987" s="2">
        <v>7.1669839999999967</v>
      </c>
      <c r="M987">
        <v>4</v>
      </c>
      <c r="N987" s="1">
        <f>IF(data[[#This Row],[Conversions]]=0,0,data[[#This Row],[Spend, Dollars]]/data[[#This Row],[Conversions]])</f>
        <v>1.7917459999999992</v>
      </c>
      <c r="O987" s="13">
        <f>data[[#This Row],[Conversions]]/data[[#This Row],[Clicks]]</f>
        <v>1.1296243998870379</v>
      </c>
      <c r="P987" s="11">
        <v>43.199999999999996</v>
      </c>
      <c r="Q987" s="11">
        <f>IF(data[[#This Row],[Spend, Dollars]]=0,0,data[[#This Row],[Total conversion value, Dollars]]/data[[#This Row],[Spend, Dollars]])</f>
        <v>6.0276400784486217</v>
      </c>
      <c r="R987" s="2">
        <v>49</v>
      </c>
      <c r="S987" s="2">
        <v>1</v>
      </c>
      <c r="T987" s="2">
        <v>6</v>
      </c>
      <c r="U987" s="2">
        <f t="shared" si="15"/>
        <v>56</v>
      </c>
    </row>
    <row r="988" spans="1:21" x14ac:dyDescent="0.2">
      <c r="A988" t="s">
        <v>23</v>
      </c>
      <c r="B988" s="3">
        <v>45147</v>
      </c>
      <c r="C988" s="10" t="str">
        <f>TEXT(data[[#This Row],[Date]],"mmmm")</f>
        <v>August</v>
      </c>
      <c r="D988" t="s">
        <v>12</v>
      </c>
      <c r="E988" t="s">
        <v>13</v>
      </c>
      <c r="F988" t="s">
        <v>14</v>
      </c>
      <c r="G988" t="s">
        <v>17</v>
      </c>
      <c r="H988" s="11">
        <v>184.49999999999989</v>
      </c>
      <c r="I988" s="11">
        <v>1.605149999999999</v>
      </c>
      <c r="J988" s="13">
        <f>data[[#This Row],[Clicks]]/data[[#This Row],[Impressions]]</f>
        <v>8.6999999999999994E-3</v>
      </c>
      <c r="K988" s="1">
        <v>0.69</v>
      </c>
      <c r="L988" s="2">
        <v>1.1075534999999992</v>
      </c>
      <c r="M988">
        <v>2</v>
      </c>
      <c r="N988" s="1">
        <f>IF(data[[#This Row],[Conversions]]=0,0,data[[#This Row],[Spend, Dollars]]/data[[#This Row],[Conversions]])</f>
        <v>0.5537767499999996</v>
      </c>
      <c r="O988" s="13">
        <f>data[[#This Row],[Conversions]]/data[[#This Row],[Clicks]]</f>
        <v>1.2459894713889677</v>
      </c>
      <c r="P988" s="11">
        <v>21.12</v>
      </c>
      <c r="Q988" s="11">
        <f>IF(data[[#This Row],[Spend, Dollars]]=0,0,data[[#This Row],[Total conversion value, Dollars]]/data[[#This Row],[Spend, Dollars]])</f>
        <v>19.069056257778985</v>
      </c>
      <c r="R988" s="2">
        <v>79</v>
      </c>
      <c r="S988" s="2">
        <v>6</v>
      </c>
      <c r="T988" s="2">
        <v>7.5</v>
      </c>
      <c r="U988" s="2">
        <f t="shared" si="15"/>
        <v>92.5</v>
      </c>
    </row>
    <row r="989" spans="1:21" x14ac:dyDescent="0.2">
      <c r="A989" t="s">
        <v>23</v>
      </c>
      <c r="B989" s="3">
        <v>45148</v>
      </c>
      <c r="C989" s="10" t="str">
        <f>TEXT(data[[#This Row],[Date]],"mmmm")</f>
        <v>August</v>
      </c>
      <c r="D989" t="s">
        <v>12</v>
      </c>
      <c r="E989" t="s">
        <v>13</v>
      </c>
      <c r="F989" t="s">
        <v>14</v>
      </c>
      <c r="G989" t="s">
        <v>17</v>
      </c>
      <c r="H989" s="11">
        <v>458.39999999999986</v>
      </c>
      <c r="I989" s="11">
        <v>7.1051999999999982</v>
      </c>
      <c r="J989" s="13">
        <f>data[[#This Row],[Clicks]]/data[[#This Row],[Impressions]]</f>
        <v>1.55E-2</v>
      </c>
      <c r="K989" s="1">
        <v>0.58649999999999991</v>
      </c>
      <c r="L989" s="2">
        <v>4.1671997999999979</v>
      </c>
      <c r="M989">
        <v>3</v>
      </c>
      <c r="N989" s="1">
        <f>IF(data[[#This Row],[Conversions]]=0,0,data[[#This Row],[Spend, Dollars]]/data[[#This Row],[Conversions]])</f>
        <v>1.3890665999999994</v>
      </c>
      <c r="O989" s="13">
        <f>data[[#This Row],[Conversions]]/data[[#This Row],[Clicks]]</f>
        <v>0.42222597534200312</v>
      </c>
      <c r="P989" s="11">
        <v>230.49600000000001</v>
      </c>
      <c r="Q989" s="11">
        <f>IF(data[[#This Row],[Spend, Dollars]]=0,0,data[[#This Row],[Total conversion value, Dollars]]/data[[#This Row],[Spend, Dollars]])</f>
        <v>55.311962723745602</v>
      </c>
      <c r="R989" s="2">
        <v>90</v>
      </c>
      <c r="S989" s="2">
        <v>1</v>
      </c>
      <c r="T989" s="2">
        <v>18</v>
      </c>
      <c r="U989" s="2">
        <f t="shared" si="15"/>
        <v>109</v>
      </c>
    </row>
    <row r="990" spans="1:21" x14ac:dyDescent="0.2">
      <c r="A990" t="s">
        <v>23</v>
      </c>
      <c r="B990" s="3">
        <v>45149</v>
      </c>
      <c r="C990" s="10" t="str">
        <f>TEXT(data[[#This Row],[Date]],"mmmm")</f>
        <v>August</v>
      </c>
      <c r="D990" t="s">
        <v>12</v>
      </c>
      <c r="E990" t="s">
        <v>13</v>
      </c>
      <c r="F990" t="s">
        <v>14</v>
      </c>
      <c r="G990" t="s">
        <v>17</v>
      </c>
      <c r="H990" s="11">
        <v>177.89999999999998</v>
      </c>
      <c r="I990" s="11">
        <v>1.7789999999999999</v>
      </c>
      <c r="J990" s="13">
        <f>data[[#This Row],[Clicks]]/data[[#This Row],[Impressions]]</f>
        <v>0.01</v>
      </c>
      <c r="K990" s="1">
        <v>0.58650000000000013</v>
      </c>
      <c r="L990" s="2">
        <v>1.0433835000000002</v>
      </c>
      <c r="M990">
        <v>2</v>
      </c>
      <c r="N990" s="1">
        <f>IF(data[[#This Row],[Conversions]]=0,0,data[[#This Row],[Spend, Dollars]]/data[[#This Row],[Conversions]])</f>
        <v>0.52169175000000012</v>
      </c>
      <c r="O990" s="13">
        <f>data[[#This Row],[Conversions]]/data[[#This Row],[Clicks]]</f>
        <v>1.1242270938729624</v>
      </c>
      <c r="P990" s="11">
        <v>52.415999999999997</v>
      </c>
      <c r="Q990" s="11">
        <f>IF(data[[#This Row],[Spend, Dollars]]=0,0,data[[#This Row],[Total conversion value, Dollars]]/data[[#This Row],[Spend, Dollars]])</f>
        <v>50.236562107796402</v>
      </c>
      <c r="R990" s="2">
        <v>87</v>
      </c>
      <c r="S990" s="2">
        <v>12</v>
      </c>
      <c r="T990" s="2">
        <v>13.5</v>
      </c>
      <c r="U990" s="2">
        <f t="shared" si="15"/>
        <v>112.5</v>
      </c>
    </row>
    <row r="991" spans="1:21" x14ac:dyDescent="0.2">
      <c r="A991" t="s">
        <v>23</v>
      </c>
      <c r="B991" s="3">
        <v>45150</v>
      </c>
      <c r="C991" s="10" t="str">
        <f>TEXT(data[[#This Row],[Date]],"mmmm")</f>
        <v>August</v>
      </c>
      <c r="D991" t="s">
        <v>12</v>
      </c>
      <c r="E991" t="s">
        <v>13</v>
      </c>
      <c r="F991" t="s">
        <v>14</v>
      </c>
      <c r="G991" t="s">
        <v>17</v>
      </c>
      <c r="H991" s="11">
        <v>84</v>
      </c>
      <c r="I991" s="11">
        <v>1.3272000000000002</v>
      </c>
      <c r="J991" s="13">
        <f>data[[#This Row],[Clicks]]/data[[#This Row],[Impressions]]</f>
        <v>1.5800000000000002E-2</v>
      </c>
      <c r="K991" s="1">
        <v>1.0004999999999999</v>
      </c>
      <c r="L991" s="2">
        <v>1.3278636000000001</v>
      </c>
      <c r="M991">
        <v>4</v>
      </c>
      <c r="N991" s="1">
        <f>IF(data[[#This Row],[Conversions]]=0,0,data[[#This Row],[Spend, Dollars]]/data[[#This Row],[Conversions]])</f>
        <v>0.33196590000000004</v>
      </c>
      <c r="O991" s="13">
        <f>data[[#This Row],[Conversions]]/data[[#This Row],[Clicks]]</f>
        <v>3.013863773357444</v>
      </c>
      <c r="P991" s="11">
        <v>21.12</v>
      </c>
      <c r="Q991" s="11">
        <f>IF(data[[#This Row],[Spend, Dollars]]=0,0,data[[#This Row],[Total conversion value, Dollars]]/data[[#This Row],[Spend, Dollars]])</f>
        <v>15.905248099277665</v>
      </c>
      <c r="R991" s="2">
        <v>45</v>
      </c>
      <c r="S991" s="2">
        <v>10</v>
      </c>
      <c r="T991" s="2">
        <v>1.5</v>
      </c>
      <c r="U991" s="2">
        <f t="shared" si="15"/>
        <v>56.5</v>
      </c>
    </row>
    <row r="992" spans="1:21" x14ac:dyDescent="0.2">
      <c r="A992" t="s">
        <v>23</v>
      </c>
      <c r="B992" s="3">
        <v>45151</v>
      </c>
      <c r="C992" s="10" t="str">
        <f>TEXT(data[[#This Row],[Date]],"mmmm")</f>
        <v>August</v>
      </c>
      <c r="D992" t="s">
        <v>12</v>
      </c>
      <c r="E992" t="s">
        <v>13</v>
      </c>
      <c r="F992" t="s">
        <v>14</v>
      </c>
      <c r="G992" t="s">
        <v>17</v>
      </c>
      <c r="H992" s="11">
        <v>174.09999999999991</v>
      </c>
      <c r="I992" s="11">
        <v>1.897689999999999</v>
      </c>
      <c r="J992" s="13">
        <f>data[[#This Row],[Clicks]]/data[[#This Row],[Impressions]]</f>
        <v>1.09E-2</v>
      </c>
      <c r="K992" s="1">
        <v>0.43699999999999994</v>
      </c>
      <c r="L992" s="2">
        <v>0.82929052999999942</v>
      </c>
      <c r="M992">
        <v>1</v>
      </c>
      <c r="N992" s="1">
        <f>IF(data[[#This Row],[Conversions]]=0,0,data[[#This Row],[Spend, Dollars]]/data[[#This Row],[Conversions]])</f>
        <v>0.82929052999999942</v>
      </c>
      <c r="O992" s="13">
        <f>data[[#This Row],[Conversions]]/data[[#This Row],[Clicks]]</f>
        <v>0.52695645758790977</v>
      </c>
      <c r="P992" s="11">
        <v>90.047999999999988</v>
      </c>
      <c r="Q992" s="11">
        <f>IF(data[[#This Row],[Spend, Dollars]]=0,0,data[[#This Row],[Total conversion value, Dollars]]/data[[#This Row],[Spend, Dollars]])</f>
        <v>108.58438236356088</v>
      </c>
      <c r="R992" s="2">
        <v>72</v>
      </c>
      <c r="S992" s="2">
        <v>6</v>
      </c>
      <c r="T992" s="2">
        <v>9</v>
      </c>
      <c r="U992" s="2">
        <f t="shared" si="15"/>
        <v>87</v>
      </c>
    </row>
    <row r="993" spans="1:21" x14ac:dyDescent="0.2">
      <c r="A993" t="s">
        <v>23</v>
      </c>
      <c r="B993" s="3">
        <v>45152</v>
      </c>
      <c r="C993" s="10" t="str">
        <f>TEXT(data[[#This Row],[Date]],"mmmm")</f>
        <v>August</v>
      </c>
      <c r="D993" t="s">
        <v>12</v>
      </c>
      <c r="E993" t="s">
        <v>13</v>
      </c>
      <c r="F993" t="s">
        <v>14</v>
      </c>
      <c r="G993" t="s">
        <v>17</v>
      </c>
      <c r="H993" s="11">
        <v>451</v>
      </c>
      <c r="I993" s="11">
        <v>4.1491999999999996</v>
      </c>
      <c r="J993" s="13">
        <f>data[[#This Row],[Clicks]]/data[[#This Row],[Impressions]]</f>
        <v>9.1999999999999998E-3</v>
      </c>
      <c r="K993" s="1">
        <v>2.0814999999999997</v>
      </c>
      <c r="L993" s="2">
        <v>8.636559799999997</v>
      </c>
      <c r="M993">
        <v>1</v>
      </c>
      <c r="N993" s="1">
        <f>IF(data[[#This Row],[Conversions]]=0,0,data[[#This Row],[Spend, Dollars]]/data[[#This Row],[Conversions]])</f>
        <v>8.636559799999997</v>
      </c>
      <c r="O993" s="13">
        <f>data[[#This Row],[Conversions]]/data[[#This Row],[Clicks]]</f>
        <v>0.24101031524149236</v>
      </c>
      <c r="P993" s="11">
        <v>218.4</v>
      </c>
      <c r="Q993" s="11">
        <f>IF(data[[#This Row],[Spend, Dollars]]=0,0,data[[#This Row],[Total conversion value, Dollars]]/data[[#This Row],[Spend, Dollars]])</f>
        <v>25.287846672467907</v>
      </c>
      <c r="R993" s="2">
        <v>50</v>
      </c>
      <c r="S993" s="2">
        <v>10</v>
      </c>
      <c r="T993" s="2">
        <v>13.5</v>
      </c>
      <c r="U993" s="2">
        <f t="shared" si="15"/>
        <v>73.5</v>
      </c>
    </row>
    <row r="994" spans="1:21" x14ac:dyDescent="0.2">
      <c r="A994" t="s">
        <v>23</v>
      </c>
      <c r="B994" s="3">
        <v>45153</v>
      </c>
      <c r="C994" s="10" t="str">
        <f>TEXT(data[[#This Row],[Date]],"mmmm")</f>
        <v>August</v>
      </c>
      <c r="D994" t="s">
        <v>12</v>
      </c>
      <c r="E994" t="s">
        <v>13</v>
      </c>
      <c r="F994" t="s">
        <v>14</v>
      </c>
      <c r="G994" t="s">
        <v>17</v>
      </c>
      <c r="H994" s="11">
        <v>11.3000000000001</v>
      </c>
      <c r="I994" s="11">
        <v>0.10170000000000091</v>
      </c>
      <c r="J994" s="13">
        <f>data[[#This Row],[Clicks]]/data[[#This Row],[Impressions]]</f>
        <v>9.0000000000000011E-3</v>
      </c>
      <c r="K994" s="1">
        <v>0.42549999999999999</v>
      </c>
      <c r="L994" s="2">
        <v>4.3273350000000391E-2</v>
      </c>
      <c r="M994">
        <v>4</v>
      </c>
      <c r="N994" s="1">
        <f>IF(data[[#This Row],[Conversions]]=0,0,data[[#This Row],[Spend, Dollars]]/data[[#This Row],[Conversions]])</f>
        <v>1.0818337500000098E-2</v>
      </c>
      <c r="O994" s="13">
        <f>data[[#This Row],[Conversions]]/data[[#This Row],[Clicks]]</f>
        <v>39.331366764994733</v>
      </c>
      <c r="P994" s="11">
        <v>10.56</v>
      </c>
      <c r="Q994" s="11">
        <f>IF(data[[#This Row],[Spend, Dollars]]=0,0,data[[#This Row],[Total conversion value, Dollars]]/data[[#This Row],[Spend, Dollars]])</f>
        <v>244.03010166765239</v>
      </c>
      <c r="R994" s="2">
        <v>50</v>
      </c>
      <c r="S994" s="2">
        <v>16</v>
      </c>
      <c r="T994" s="2">
        <v>3</v>
      </c>
      <c r="U994" s="2">
        <f t="shared" si="15"/>
        <v>69</v>
      </c>
    </row>
    <row r="995" spans="1:21" x14ac:dyDescent="0.2">
      <c r="A995" t="s">
        <v>23</v>
      </c>
      <c r="B995" s="3">
        <v>45154</v>
      </c>
      <c r="C995" s="10" t="str">
        <f>TEXT(data[[#This Row],[Date]],"mmmm")</f>
        <v>August</v>
      </c>
      <c r="D995" t="s">
        <v>12</v>
      </c>
      <c r="E995" t="s">
        <v>13</v>
      </c>
      <c r="F995" t="s">
        <v>14</v>
      </c>
      <c r="G995" t="s">
        <v>17</v>
      </c>
      <c r="H995" s="11">
        <v>202.99999999999989</v>
      </c>
      <c r="I995" s="11">
        <v>2.2126999999999986</v>
      </c>
      <c r="J995" s="13">
        <f>data[[#This Row],[Clicks]]/data[[#This Row],[Impressions]]</f>
        <v>1.0899999999999998E-2</v>
      </c>
      <c r="K995" s="1">
        <v>2.0929999999999995</v>
      </c>
      <c r="L995" s="2">
        <v>4.6311810999999956</v>
      </c>
      <c r="M995">
        <v>0</v>
      </c>
      <c r="N995" s="1">
        <f>IF(data[[#This Row],[Conversions]]=0,0,data[[#This Row],[Spend, Dollars]]/data[[#This Row],[Conversions]])</f>
        <v>0</v>
      </c>
      <c r="O995" s="13">
        <f>data[[#This Row],[Conversions]]/data[[#This Row],[Clicks]]</f>
        <v>0</v>
      </c>
      <c r="P995" s="11">
        <v>53.760000000000005</v>
      </c>
      <c r="Q995" s="11">
        <f>IF(data[[#This Row],[Spend, Dollars]]=0,0,data[[#This Row],[Total conversion value, Dollars]]/data[[#This Row],[Spend, Dollars]])</f>
        <v>11.608269864462882</v>
      </c>
      <c r="R995" s="2">
        <v>50</v>
      </c>
      <c r="S995" s="2">
        <v>11</v>
      </c>
      <c r="T995" s="2">
        <v>9</v>
      </c>
      <c r="U995" s="2">
        <f t="shared" si="15"/>
        <v>70</v>
      </c>
    </row>
    <row r="996" spans="1:21" x14ac:dyDescent="0.2">
      <c r="A996" t="s">
        <v>23</v>
      </c>
      <c r="B996" s="3">
        <v>45155</v>
      </c>
      <c r="C996" s="10" t="str">
        <f>TEXT(data[[#This Row],[Date]],"mmmm")</f>
        <v>August</v>
      </c>
      <c r="D996" t="s">
        <v>12</v>
      </c>
      <c r="E996" t="s">
        <v>13</v>
      </c>
      <c r="F996" t="s">
        <v>14</v>
      </c>
      <c r="G996" t="s">
        <v>17</v>
      </c>
      <c r="H996" s="11">
        <v>623.29999999999995</v>
      </c>
      <c r="I996" s="11">
        <v>6.6693100000000003</v>
      </c>
      <c r="J996" s="13">
        <f>data[[#This Row],[Clicks]]/data[[#This Row],[Impressions]]</f>
        <v>1.0700000000000001E-2</v>
      </c>
      <c r="K996" s="1">
        <v>1.3915</v>
      </c>
      <c r="L996" s="2">
        <v>9.280344865</v>
      </c>
      <c r="M996">
        <v>0</v>
      </c>
      <c r="N996" s="1">
        <f>IF(data[[#This Row],[Conversions]]=0,0,data[[#This Row],[Spend, Dollars]]/data[[#This Row],[Conversions]])</f>
        <v>0</v>
      </c>
      <c r="O996" s="13">
        <f>data[[#This Row],[Conversions]]/data[[#This Row],[Clicks]]</f>
        <v>0</v>
      </c>
      <c r="P996" s="11">
        <v>34.56</v>
      </c>
      <c r="Q996" s="11">
        <f>IF(data[[#This Row],[Spend, Dollars]]=0,0,data[[#This Row],[Total conversion value, Dollars]]/data[[#This Row],[Spend, Dollars]])</f>
        <v>3.7239995391054901</v>
      </c>
      <c r="R996" s="2">
        <v>73</v>
      </c>
      <c r="S996" s="2">
        <v>12</v>
      </c>
      <c r="T996" s="2">
        <v>10.5</v>
      </c>
      <c r="U996" s="2">
        <f t="shared" si="15"/>
        <v>95.5</v>
      </c>
    </row>
    <row r="997" spans="1:21" x14ac:dyDescent="0.2">
      <c r="A997" t="s">
        <v>23</v>
      </c>
      <c r="B997" s="3">
        <v>45156</v>
      </c>
      <c r="C997" s="10" t="str">
        <f>TEXT(data[[#This Row],[Date]],"mmmm")</f>
        <v>August</v>
      </c>
      <c r="D997" t="s">
        <v>12</v>
      </c>
      <c r="E997" t="s">
        <v>13</v>
      </c>
      <c r="F997" t="s">
        <v>14</v>
      </c>
      <c r="G997" t="s">
        <v>17</v>
      </c>
      <c r="H997" s="11">
        <v>836</v>
      </c>
      <c r="I997" s="11">
        <v>8.6107999999999993</v>
      </c>
      <c r="J997" s="13">
        <f>data[[#This Row],[Clicks]]/data[[#This Row],[Impressions]]</f>
        <v>1.0299999999999998E-2</v>
      </c>
      <c r="K997" s="1">
        <v>1.242</v>
      </c>
      <c r="L997" s="2">
        <v>10.694613599999998</v>
      </c>
      <c r="M997">
        <v>4</v>
      </c>
      <c r="N997" s="1">
        <f>IF(data[[#This Row],[Conversions]]=0,0,data[[#This Row],[Spend, Dollars]]/data[[#This Row],[Conversions]])</f>
        <v>2.6736533999999996</v>
      </c>
      <c r="O997" s="13">
        <f>data[[#This Row],[Conversions]]/data[[#This Row],[Clicks]]</f>
        <v>0.46453291215682635</v>
      </c>
      <c r="P997" s="11">
        <v>61.823999999999998</v>
      </c>
      <c r="Q997" s="11">
        <f>IF(data[[#This Row],[Spend, Dollars]]=0,0,data[[#This Row],[Total conversion value, Dollars]]/data[[#This Row],[Spend, Dollars]])</f>
        <v>5.7808540179516168</v>
      </c>
      <c r="R997" s="2">
        <v>52</v>
      </c>
      <c r="S997" s="2">
        <v>4</v>
      </c>
      <c r="T997" s="2">
        <v>7.5</v>
      </c>
      <c r="U997" s="2">
        <f t="shared" si="15"/>
        <v>63.5</v>
      </c>
    </row>
    <row r="998" spans="1:21" x14ac:dyDescent="0.2">
      <c r="A998" t="s">
        <v>23</v>
      </c>
      <c r="B998" s="3">
        <v>45157</v>
      </c>
      <c r="C998" s="10" t="str">
        <f>TEXT(data[[#This Row],[Date]],"mmmm")</f>
        <v>August</v>
      </c>
      <c r="D998" t="s">
        <v>12</v>
      </c>
      <c r="E998" t="s">
        <v>13</v>
      </c>
      <c r="F998" t="s">
        <v>14</v>
      </c>
      <c r="G998" t="s">
        <v>17</v>
      </c>
      <c r="H998" s="11">
        <v>967.69999999999982</v>
      </c>
      <c r="I998" s="11">
        <v>10.935009999999997</v>
      </c>
      <c r="J998" s="13">
        <f>data[[#This Row],[Clicks]]/data[[#This Row],[Impressions]]</f>
        <v>1.1299999999999999E-2</v>
      </c>
      <c r="K998" s="1">
        <v>1.8514999999999997</v>
      </c>
      <c r="L998" s="2">
        <v>20.246171014999991</v>
      </c>
      <c r="M998">
        <v>5</v>
      </c>
      <c r="N998" s="1">
        <f>IF(data[[#This Row],[Conversions]]=0,0,data[[#This Row],[Spend, Dollars]]/data[[#This Row],[Conversions]])</f>
        <v>4.0492342029999984</v>
      </c>
      <c r="O998" s="13">
        <f>data[[#This Row],[Conversions]]/data[[#This Row],[Clicks]]</f>
        <v>0.457246952677684</v>
      </c>
      <c r="P998" s="11">
        <v>59.807999999999993</v>
      </c>
      <c r="Q998" s="11">
        <f>IF(data[[#This Row],[Spend, Dollars]]=0,0,data[[#This Row],[Total conversion value, Dollars]]/data[[#This Row],[Spend, Dollars]])</f>
        <v>2.9540400481498166</v>
      </c>
      <c r="R998" s="2">
        <v>82</v>
      </c>
      <c r="S998" s="2">
        <v>18</v>
      </c>
      <c r="T998" s="2">
        <v>9</v>
      </c>
      <c r="U998" s="2">
        <f t="shared" si="15"/>
        <v>109</v>
      </c>
    </row>
    <row r="999" spans="1:21" x14ac:dyDescent="0.2">
      <c r="A999" t="s">
        <v>23</v>
      </c>
      <c r="B999" s="3">
        <v>45158</v>
      </c>
      <c r="C999" s="10" t="str">
        <f>TEXT(data[[#This Row],[Date]],"mmmm")</f>
        <v>August</v>
      </c>
      <c r="D999" t="s">
        <v>12</v>
      </c>
      <c r="E999" t="s">
        <v>13</v>
      </c>
      <c r="F999" t="s">
        <v>14</v>
      </c>
      <c r="G999" t="s">
        <v>17</v>
      </c>
      <c r="H999" s="11">
        <v>294.79999999999995</v>
      </c>
      <c r="I999" s="11">
        <v>4.1566799999999997</v>
      </c>
      <c r="J999" s="13">
        <f>data[[#This Row],[Clicks]]/data[[#This Row],[Impressions]]</f>
        <v>1.4100000000000001E-2</v>
      </c>
      <c r="K999" s="1">
        <v>1.3915</v>
      </c>
      <c r="L999" s="2">
        <v>5.7840202199999995</v>
      </c>
      <c r="M999">
        <v>2</v>
      </c>
      <c r="N999" s="1">
        <f>IF(data[[#This Row],[Conversions]]=0,0,data[[#This Row],[Spend, Dollars]]/data[[#This Row],[Conversions]])</f>
        <v>2.8920101099999997</v>
      </c>
      <c r="O999" s="13">
        <f>data[[#This Row],[Conversions]]/data[[#This Row],[Clicks]]</f>
        <v>0.48115322805700705</v>
      </c>
      <c r="P999" s="11">
        <v>25.92</v>
      </c>
      <c r="Q999" s="11">
        <f>IF(data[[#This Row],[Spend, Dollars]]=0,0,data[[#This Row],[Total conversion value, Dollars]]/data[[#This Row],[Spend, Dollars]])</f>
        <v>4.4813121348320601</v>
      </c>
      <c r="R999" s="2">
        <v>96</v>
      </c>
      <c r="S999" s="2">
        <v>10</v>
      </c>
      <c r="T999" s="2">
        <v>6</v>
      </c>
      <c r="U999" s="2">
        <f t="shared" si="15"/>
        <v>112</v>
      </c>
    </row>
    <row r="1000" spans="1:21" x14ac:dyDescent="0.2">
      <c r="A1000" t="s">
        <v>23</v>
      </c>
      <c r="B1000" s="3">
        <v>45159</v>
      </c>
      <c r="C1000" s="10" t="str">
        <f>TEXT(data[[#This Row],[Date]],"mmmm")</f>
        <v>August</v>
      </c>
      <c r="D1000" t="s">
        <v>12</v>
      </c>
      <c r="E1000" t="s">
        <v>13</v>
      </c>
      <c r="F1000" t="s">
        <v>14</v>
      </c>
      <c r="G1000" t="s">
        <v>17</v>
      </c>
      <c r="H1000" s="11">
        <v>114.3</v>
      </c>
      <c r="I1000" s="11">
        <v>1.4630400000000001</v>
      </c>
      <c r="J1000" s="13">
        <f>data[[#This Row],[Clicks]]/data[[#This Row],[Impressions]]</f>
        <v>1.2800000000000001E-2</v>
      </c>
      <c r="K1000" s="1">
        <v>0.43699999999999994</v>
      </c>
      <c r="L1000" s="2">
        <v>0.63934848</v>
      </c>
      <c r="M1000">
        <v>8</v>
      </c>
      <c r="N1000" s="1">
        <f>IF(data[[#This Row],[Conversions]]=0,0,data[[#This Row],[Spend, Dollars]]/data[[#This Row],[Conversions]])</f>
        <v>7.991856E-2</v>
      </c>
      <c r="O1000" s="13">
        <f>data[[#This Row],[Conversions]]/data[[#This Row],[Clicks]]</f>
        <v>5.4680664916885382</v>
      </c>
      <c r="P1000" s="11">
        <v>55.103999999999999</v>
      </c>
      <c r="Q1000" s="11">
        <f>IF(data[[#This Row],[Spend, Dollars]]=0,0,data[[#This Row],[Total conversion value, Dollars]]/data[[#This Row],[Spend, Dollars]])</f>
        <v>86.187739118422556</v>
      </c>
      <c r="R1000" s="2">
        <v>80</v>
      </c>
      <c r="S1000" s="2">
        <v>1</v>
      </c>
      <c r="T1000" s="2">
        <v>18</v>
      </c>
      <c r="U1000" s="2">
        <f t="shared" si="15"/>
        <v>99</v>
      </c>
    </row>
    <row r="1001" spans="1:21" x14ac:dyDescent="0.2">
      <c r="A1001" t="s">
        <v>23</v>
      </c>
      <c r="B1001" s="3">
        <v>45160</v>
      </c>
      <c r="C1001" s="10" t="str">
        <f>TEXT(data[[#This Row],[Date]],"mmmm")</f>
        <v>August</v>
      </c>
      <c r="D1001" t="s">
        <v>12</v>
      </c>
      <c r="E1001" t="s">
        <v>13</v>
      </c>
      <c r="F1001" t="s">
        <v>14</v>
      </c>
      <c r="G1001" t="s">
        <v>17</v>
      </c>
      <c r="H1001" s="11">
        <v>124.7</v>
      </c>
      <c r="I1001" s="11">
        <v>1.44652</v>
      </c>
      <c r="J1001" s="13">
        <f>data[[#This Row],[Clicks]]/data[[#This Row],[Impressions]]</f>
        <v>1.1599999999999999E-2</v>
      </c>
      <c r="K1001" s="1">
        <v>0.66700000000000004</v>
      </c>
      <c r="L1001" s="2">
        <v>0.96482884000000002</v>
      </c>
      <c r="M1001">
        <v>0</v>
      </c>
      <c r="N1001" s="1">
        <f>IF(data[[#This Row],[Conversions]]=0,0,data[[#This Row],[Spend, Dollars]]/data[[#This Row],[Conversions]])</f>
        <v>0</v>
      </c>
      <c r="O1001" s="13">
        <f>data[[#This Row],[Conversions]]/data[[#This Row],[Clicks]]</f>
        <v>0</v>
      </c>
      <c r="P1001" s="11">
        <v>11.520000000000001</v>
      </c>
      <c r="Q1001" s="11">
        <f>IF(data[[#This Row],[Spend, Dollars]]=0,0,data[[#This Row],[Total conversion value, Dollars]]/data[[#This Row],[Spend, Dollars]])</f>
        <v>11.939941596273181</v>
      </c>
      <c r="R1001" s="2">
        <v>74</v>
      </c>
      <c r="S1001" s="2">
        <v>16</v>
      </c>
      <c r="T1001" s="2">
        <v>3</v>
      </c>
      <c r="U1001" s="2">
        <f t="shared" si="15"/>
        <v>93</v>
      </c>
    </row>
    <row r="1002" spans="1:21" x14ac:dyDescent="0.2">
      <c r="A1002" t="s">
        <v>23</v>
      </c>
      <c r="B1002" s="3">
        <v>45161</v>
      </c>
      <c r="C1002" s="10" t="str">
        <f>TEXT(data[[#This Row],[Date]],"mmmm")</f>
        <v>August</v>
      </c>
      <c r="D1002" t="s">
        <v>12</v>
      </c>
      <c r="E1002" t="s">
        <v>13</v>
      </c>
      <c r="F1002" t="s">
        <v>14</v>
      </c>
      <c r="G1002" t="s">
        <v>17</v>
      </c>
      <c r="H1002" s="11">
        <v>72.799999999999955</v>
      </c>
      <c r="I1002" s="11">
        <v>1.0847199999999992</v>
      </c>
      <c r="J1002" s="13">
        <f>data[[#This Row],[Clicks]]/data[[#This Row],[Impressions]]</f>
        <v>1.4899999999999998E-2</v>
      </c>
      <c r="K1002" s="1">
        <v>1.8859999999999999</v>
      </c>
      <c r="L1002" s="2">
        <v>2.0457819199999983</v>
      </c>
      <c r="M1002">
        <v>6</v>
      </c>
      <c r="N1002" s="1">
        <f>IF(data[[#This Row],[Conversions]]=0,0,data[[#This Row],[Spend, Dollars]]/data[[#This Row],[Conversions]])</f>
        <v>0.34096365333333306</v>
      </c>
      <c r="O1002" s="13">
        <f>data[[#This Row],[Conversions]]/data[[#This Row],[Clicks]]</f>
        <v>5.5313813703075487</v>
      </c>
      <c r="P1002" s="11">
        <v>48.96</v>
      </c>
      <c r="Q1002" s="11">
        <f>IF(data[[#This Row],[Spend, Dollars]]=0,0,data[[#This Row],[Total conversion value, Dollars]]/data[[#This Row],[Spend, Dollars]])</f>
        <v>23.932169661563947</v>
      </c>
      <c r="R1002" s="2">
        <v>78</v>
      </c>
      <c r="S1002" s="2">
        <v>14</v>
      </c>
      <c r="T1002" s="2">
        <v>15</v>
      </c>
      <c r="U1002" s="2">
        <f t="shared" si="15"/>
        <v>107</v>
      </c>
    </row>
    <row r="1003" spans="1:21" x14ac:dyDescent="0.2">
      <c r="A1003" t="s">
        <v>23</v>
      </c>
      <c r="B1003" s="3">
        <v>45162</v>
      </c>
      <c r="C1003" s="10" t="str">
        <f>TEXT(data[[#This Row],[Date]],"mmmm")</f>
        <v>August</v>
      </c>
      <c r="D1003" t="s">
        <v>12</v>
      </c>
      <c r="E1003" t="s">
        <v>13</v>
      </c>
      <c r="F1003" t="s">
        <v>14</v>
      </c>
      <c r="G1003" t="s">
        <v>17</v>
      </c>
      <c r="H1003" s="11">
        <v>366.09999999999991</v>
      </c>
      <c r="I1003" s="11">
        <v>4.576249999999999</v>
      </c>
      <c r="J1003" s="13">
        <f>data[[#This Row],[Clicks]]/data[[#This Row],[Impressions]]</f>
        <v>1.2500000000000001E-2</v>
      </c>
      <c r="K1003" s="1">
        <v>1.6904999999999997</v>
      </c>
      <c r="L1003" s="2">
        <v>7.7361506249999969</v>
      </c>
      <c r="M1003">
        <v>1</v>
      </c>
      <c r="N1003" s="1">
        <f>IF(data[[#This Row],[Conversions]]=0,0,data[[#This Row],[Spend, Dollars]]/data[[#This Row],[Conversions]])</f>
        <v>7.7361506249999969</v>
      </c>
      <c r="O1003" s="13">
        <f>data[[#This Row],[Conversions]]/data[[#This Row],[Clicks]]</f>
        <v>0.21851953018301015</v>
      </c>
      <c r="P1003" s="11">
        <v>150.52799999999999</v>
      </c>
      <c r="Q1003" s="11">
        <f>IF(data[[#This Row],[Spend, Dollars]]=0,0,data[[#This Row],[Total conversion value, Dollars]]/data[[#This Row],[Spend, Dollars]])</f>
        <v>19.457739035426297</v>
      </c>
      <c r="R1003" s="2">
        <v>48</v>
      </c>
      <c r="S1003" s="2">
        <v>8</v>
      </c>
      <c r="T1003" s="2">
        <v>7.5</v>
      </c>
      <c r="U1003" s="2">
        <f t="shared" si="15"/>
        <v>63.5</v>
      </c>
    </row>
    <row r="1004" spans="1:21" x14ac:dyDescent="0.2">
      <c r="A1004" t="s">
        <v>23</v>
      </c>
      <c r="B1004" s="3">
        <v>45163</v>
      </c>
      <c r="C1004" s="10" t="str">
        <f>TEXT(data[[#This Row],[Date]],"mmmm")</f>
        <v>August</v>
      </c>
      <c r="D1004" t="s">
        <v>12</v>
      </c>
      <c r="E1004" t="s">
        <v>13</v>
      </c>
      <c r="F1004" t="s">
        <v>14</v>
      </c>
      <c r="G1004" t="s">
        <v>17</v>
      </c>
      <c r="H1004" s="11">
        <v>20.3000000000001</v>
      </c>
      <c r="I1004" s="11">
        <v>0.3187100000000016</v>
      </c>
      <c r="J1004" s="13">
        <f>data[[#This Row],[Clicks]]/data[[#This Row],[Impressions]]</f>
        <v>1.5700000000000002E-2</v>
      </c>
      <c r="K1004" s="1">
        <v>0.85099999999999998</v>
      </c>
      <c r="L1004" s="2">
        <v>0.27122221000000135</v>
      </c>
      <c r="M1004">
        <v>0</v>
      </c>
      <c r="N1004" s="1">
        <f>IF(data[[#This Row],[Conversions]]=0,0,data[[#This Row],[Spend, Dollars]]/data[[#This Row],[Conversions]])</f>
        <v>0</v>
      </c>
      <c r="O1004" s="13">
        <f>data[[#This Row],[Conversions]]/data[[#This Row],[Clicks]]</f>
        <v>0</v>
      </c>
      <c r="P1004" s="11">
        <v>55.103999999999999</v>
      </c>
      <c r="Q1004" s="11">
        <f>IF(data[[#This Row],[Spend, Dollars]]=0,0,data[[#This Row],[Total conversion value, Dollars]]/data[[#This Row],[Spend, Dollars]])</f>
        <v>203.16920210922152</v>
      </c>
      <c r="R1004" s="2">
        <v>40</v>
      </c>
      <c r="S1004" s="2">
        <v>6</v>
      </c>
      <c r="T1004" s="2">
        <v>6</v>
      </c>
      <c r="U1004" s="2">
        <f t="shared" si="15"/>
        <v>52</v>
      </c>
    </row>
    <row r="1005" spans="1:21" x14ac:dyDescent="0.2">
      <c r="A1005" t="s">
        <v>23</v>
      </c>
      <c r="B1005" s="3">
        <v>45164</v>
      </c>
      <c r="C1005" s="10" t="str">
        <f>TEXT(data[[#This Row],[Date]],"mmmm")</f>
        <v>August</v>
      </c>
      <c r="D1005" t="s">
        <v>12</v>
      </c>
      <c r="E1005" t="s">
        <v>13</v>
      </c>
      <c r="F1005" t="s">
        <v>14</v>
      </c>
      <c r="G1005" t="s">
        <v>17</v>
      </c>
      <c r="H1005" s="11">
        <v>320.69999999999982</v>
      </c>
      <c r="I1005" s="11">
        <v>4.5539399999999972</v>
      </c>
      <c r="J1005" s="13">
        <f>data[[#This Row],[Clicks]]/data[[#This Row],[Impressions]]</f>
        <v>1.4199999999999999E-2</v>
      </c>
      <c r="K1005" s="1">
        <v>0.34499999999999997</v>
      </c>
      <c r="L1005" s="2">
        <v>1.5711092999999989</v>
      </c>
      <c r="M1005">
        <v>3</v>
      </c>
      <c r="N1005" s="1">
        <f>IF(data[[#This Row],[Conversions]]=0,0,data[[#This Row],[Spend, Dollars]]/data[[#This Row],[Conversions]])</f>
        <v>0.52370309999999964</v>
      </c>
      <c r="O1005" s="13">
        <f>data[[#This Row],[Conversions]]/data[[#This Row],[Clicks]]</f>
        <v>0.65877020777612394</v>
      </c>
      <c r="P1005" s="11">
        <v>127.67999999999998</v>
      </c>
      <c r="Q1005" s="11">
        <f>IF(data[[#This Row],[Spend, Dollars]]=0,0,data[[#This Row],[Total conversion value, Dollars]]/data[[#This Row],[Spend, Dollars]])</f>
        <v>81.26742041435314</v>
      </c>
      <c r="R1005" s="2">
        <v>82</v>
      </c>
      <c r="S1005" s="2">
        <v>6</v>
      </c>
      <c r="T1005" s="2">
        <v>7.5</v>
      </c>
      <c r="U1005" s="2">
        <f t="shared" si="15"/>
        <v>95.5</v>
      </c>
    </row>
    <row r="1006" spans="1:21" x14ac:dyDescent="0.2">
      <c r="A1006" t="s">
        <v>23</v>
      </c>
      <c r="B1006" s="3">
        <v>45165</v>
      </c>
      <c r="C1006" s="10" t="str">
        <f>TEXT(data[[#This Row],[Date]],"mmmm")</f>
        <v>August</v>
      </c>
      <c r="D1006" t="s">
        <v>12</v>
      </c>
      <c r="E1006" t="s">
        <v>13</v>
      </c>
      <c r="F1006" t="s">
        <v>14</v>
      </c>
      <c r="G1006" t="s">
        <v>17</v>
      </c>
      <c r="H1006" s="11">
        <v>743.89999999999986</v>
      </c>
      <c r="I1006" s="11">
        <v>6.0255900000000002</v>
      </c>
      <c r="J1006" s="13">
        <f>data[[#This Row],[Clicks]]/data[[#This Row],[Impressions]]</f>
        <v>8.1000000000000013E-3</v>
      </c>
      <c r="K1006" s="1">
        <v>0.59799999999999986</v>
      </c>
      <c r="L1006" s="2">
        <v>3.6033028199999992</v>
      </c>
      <c r="M1006">
        <v>6</v>
      </c>
      <c r="N1006" s="1">
        <f>IF(data[[#This Row],[Conversions]]=0,0,data[[#This Row],[Spend, Dollars]]/data[[#This Row],[Conversions]])</f>
        <v>0.60055046999999984</v>
      </c>
      <c r="O1006" s="13">
        <f>data[[#This Row],[Conversions]]/data[[#This Row],[Clicks]]</f>
        <v>0.99575311297316937</v>
      </c>
      <c r="P1006" s="11">
        <v>88.703999999999994</v>
      </c>
      <c r="Q1006" s="11">
        <f>IF(data[[#This Row],[Spend, Dollars]]=0,0,data[[#This Row],[Total conversion value, Dollars]]/data[[#This Row],[Spend, Dollars]])</f>
        <v>24.617414752835014</v>
      </c>
      <c r="R1006" s="2">
        <v>48</v>
      </c>
      <c r="S1006" s="2">
        <v>11</v>
      </c>
      <c r="T1006" s="2">
        <v>6</v>
      </c>
      <c r="U1006" s="2">
        <f t="shared" si="15"/>
        <v>65</v>
      </c>
    </row>
    <row r="1007" spans="1:21" x14ac:dyDescent="0.2">
      <c r="A1007" t="s">
        <v>23</v>
      </c>
      <c r="B1007" s="3">
        <v>45166</v>
      </c>
      <c r="C1007" s="10" t="str">
        <f>TEXT(data[[#This Row],[Date]],"mmmm")</f>
        <v>August</v>
      </c>
      <c r="D1007" t="s">
        <v>12</v>
      </c>
      <c r="E1007" t="s">
        <v>13</v>
      </c>
      <c r="F1007" t="s">
        <v>14</v>
      </c>
      <c r="G1007" t="s">
        <v>17</v>
      </c>
      <c r="H1007" s="11">
        <v>384</v>
      </c>
      <c r="I1007" s="11">
        <v>3.4944000000000002</v>
      </c>
      <c r="J1007" s="13">
        <f>data[[#This Row],[Clicks]]/data[[#This Row],[Impressions]]</f>
        <v>9.1000000000000004E-3</v>
      </c>
      <c r="K1007" s="1">
        <v>1.081</v>
      </c>
      <c r="L1007" s="2">
        <v>3.7774464000000001</v>
      </c>
      <c r="M1007">
        <v>8</v>
      </c>
      <c r="N1007" s="1">
        <f>IF(data[[#This Row],[Conversions]]=0,0,data[[#This Row],[Spend, Dollars]]/data[[#This Row],[Conversions]])</f>
        <v>0.47218080000000001</v>
      </c>
      <c r="O1007" s="13">
        <f>data[[#This Row],[Conversions]]/data[[#This Row],[Clicks]]</f>
        <v>2.2893772893772892</v>
      </c>
      <c r="P1007" s="11">
        <v>51.072000000000003</v>
      </c>
      <c r="Q1007" s="11">
        <f>IF(data[[#This Row],[Spend, Dollars]]=0,0,data[[#This Row],[Total conversion value, Dollars]]/data[[#This Row],[Spend, Dollars]])</f>
        <v>13.520244787589839</v>
      </c>
      <c r="R1007" s="2">
        <v>77</v>
      </c>
      <c r="S1007" s="2">
        <v>15</v>
      </c>
      <c r="T1007" s="2">
        <v>10.5</v>
      </c>
      <c r="U1007" s="2">
        <f t="shared" si="15"/>
        <v>102.5</v>
      </c>
    </row>
    <row r="1008" spans="1:21" x14ac:dyDescent="0.2">
      <c r="A1008" t="s">
        <v>23</v>
      </c>
      <c r="B1008" s="3">
        <v>45167</v>
      </c>
      <c r="C1008" s="10" t="str">
        <f>TEXT(data[[#This Row],[Date]],"mmmm")</f>
        <v>August</v>
      </c>
      <c r="D1008" t="s">
        <v>12</v>
      </c>
      <c r="E1008" t="s">
        <v>13</v>
      </c>
      <c r="F1008" t="s">
        <v>14</v>
      </c>
      <c r="G1008" t="s">
        <v>17</v>
      </c>
      <c r="H1008" s="11">
        <v>597.09999999999991</v>
      </c>
      <c r="I1008" s="11">
        <v>7.5831699999999982</v>
      </c>
      <c r="J1008" s="13">
        <f>data[[#This Row],[Clicks]]/data[[#This Row],[Impressions]]</f>
        <v>1.2699999999999999E-2</v>
      </c>
      <c r="K1008" s="1">
        <v>0.85099999999999998</v>
      </c>
      <c r="L1008" s="2">
        <v>6.4532776699999985</v>
      </c>
      <c r="M1008">
        <v>3</v>
      </c>
      <c r="N1008" s="1">
        <f>IF(data[[#This Row],[Conversions]]=0,0,data[[#This Row],[Spend, Dollars]]/data[[#This Row],[Conversions]])</f>
        <v>2.1510925566666663</v>
      </c>
      <c r="O1008" s="13">
        <f>data[[#This Row],[Conversions]]/data[[#This Row],[Clicks]]</f>
        <v>0.3956129164979818</v>
      </c>
      <c r="P1008" s="11">
        <v>47.04</v>
      </c>
      <c r="Q1008" s="11">
        <f>IF(data[[#This Row],[Spend, Dollars]]=0,0,data[[#This Row],[Total conversion value, Dollars]]/data[[#This Row],[Spend, Dollars]])</f>
        <v>7.2893190724892536</v>
      </c>
      <c r="R1008" s="2">
        <v>85</v>
      </c>
      <c r="S1008" s="2">
        <v>2</v>
      </c>
      <c r="T1008" s="2">
        <v>13.5</v>
      </c>
      <c r="U1008" s="2">
        <f t="shared" si="15"/>
        <v>100.5</v>
      </c>
    </row>
    <row r="1009" spans="1:21" x14ac:dyDescent="0.2">
      <c r="A1009" t="s">
        <v>23</v>
      </c>
      <c r="B1009" s="3">
        <v>45168</v>
      </c>
      <c r="C1009" s="10" t="str">
        <f>TEXT(data[[#This Row],[Date]],"mmmm")</f>
        <v>August</v>
      </c>
      <c r="D1009" t="s">
        <v>12</v>
      </c>
      <c r="E1009" t="s">
        <v>13</v>
      </c>
      <c r="F1009" t="s">
        <v>14</v>
      </c>
      <c r="G1009" t="s">
        <v>17</v>
      </c>
      <c r="H1009" s="11">
        <v>715.89999999999986</v>
      </c>
      <c r="I1009" s="11">
        <v>8.4476199999999988</v>
      </c>
      <c r="J1009" s="13">
        <f>data[[#This Row],[Clicks]]/data[[#This Row],[Impressions]]</f>
        <v>1.18E-2</v>
      </c>
      <c r="K1009" s="1">
        <v>2.3690000000000002</v>
      </c>
      <c r="L1009" s="2">
        <v>20.012411779999997</v>
      </c>
      <c r="M1009">
        <v>0</v>
      </c>
      <c r="N1009" s="1">
        <f>IF(data[[#This Row],[Conversions]]=0,0,data[[#This Row],[Spend, Dollars]]/data[[#This Row],[Conversions]])</f>
        <v>0</v>
      </c>
      <c r="O1009" s="13">
        <f>data[[#This Row],[Conversions]]/data[[#This Row],[Clicks]]</f>
        <v>0</v>
      </c>
      <c r="P1009" s="11">
        <v>73.919999999999987</v>
      </c>
      <c r="Q1009" s="11">
        <f>IF(data[[#This Row],[Spend, Dollars]]=0,0,data[[#This Row],[Total conversion value, Dollars]]/data[[#This Row],[Spend, Dollars]])</f>
        <v>3.6937077256162674</v>
      </c>
      <c r="R1009" s="2">
        <v>51</v>
      </c>
      <c r="S1009" s="2">
        <v>12</v>
      </c>
      <c r="T1009" s="2">
        <v>15</v>
      </c>
      <c r="U1009" s="2">
        <f t="shared" si="15"/>
        <v>78</v>
      </c>
    </row>
    <row r="1010" spans="1:21" x14ac:dyDescent="0.2">
      <c r="A1010" t="s">
        <v>23</v>
      </c>
      <c r="B1010" s="3">
        <v>45169</v>
      </c>
      <c r="C1010" s="10" t="str">
        <f>TEXT(data[[#This Row],[Date]],"mmmm")</f>
        <v>August</v>
      </c>
      <c r="D1010" t="s">
        <v>12</v>
      </c>
      <c r="E1010" t="s">
        <v>13</v>
      </c>
      <c r="F1010" t="s">
        <v>14</v>
      </c>
      <c r="G1010" t="s">
        <v>17</v>
      </c>
      <c r="H1010" s="11">
        <v>297.89999999999986</v>
      </c>
      <c r="I1010" s="11">
        <v>3.4258499999999983</v>
      </c>
      <c r="J1010" s="13">
        <f>data[[#This Row],[Clicks]]/data[[#This Row],[Impressions]]</f>
        <v>1.15E-2</v>
      </c>
      <c r="K1010" s="1">
        <v>1.6214999999999999</v>
      </c>
      <c r="L1010" s="2">
        <v>5.5550157749999967</v>
      </c>
      <c r="M1010">
        <v>2</v>
      </c>
      <c r="N1010" s="1">
        <f>IF(data[[#This Row],[Conversions]]=0,0,data[[#This Row],[Spend, Dollars]]/data[[#This Row],[Conversions]])</f>
        <v>2.7775078874999983</v>
      </c>
      <c r="O1010" s="13">
        <f>data[[#This Row],[Conversions]]/data[[#This Row],[Clicks]]</f>
        <v>0.58379672198140642</v>
      </c>
      <c r="P1010" s="11">
        <v>112.22399999999999</v>
      </c>
      <c r="Q1010" s="11">
        <f>IF(data[[#This Row],[Spend, Dollars]]=0,0,data[[#This Row],[Total conversion value, Dollars]]/data[[#This Row],[Spend, Dollars]])</f>
        <v>20.202282863904209</v>
      </c>
      <c r="R1010" s="2">
        <v>75</v>
      </c>
      <c r="S1010" s="2">
        <v>9</v>
      </c>
      <c r="T1010" s="2">
        <v>6</v>
      </c>
      <c r="U1010" s="2">
        <f t="shared" si="15"/>
        <v>90</v>
      </c>
    </row>
    <row r="1011" spans="1:21" x14ac:dyDescent="0.2">
      <c r="A1011" t="s">
        <v>24</v>
      </c>
      <c r="B1011" s="3">
        <v>45170</v>
      </c>
      <c r="C1011" s="10" t="str">
        <f>TEXT(data[[#This Row],[Date]],"mmmm")</f>
        <v>September</v>
      </c>
      <c r="D1011" t="s">
        <v>12</v>
      </c>
      <c r="E1011" t="s">
        <v>13</v>
      </c>
      <c r="F1011" t="s">
        <v>14</v>
      </c>
      <c r="G1011" t="s">
        <v>17</v>
      </c>
      <c r="H1011" s="11">
        <v>1328</v>
      </c>
      <c r="I1011" s="11">
        <v>12.084800000000001</v>
      </c>
      <c r="J1011" s="13">
        <f>data[[#This Row],[Clicks]]/data[[#This Row],[Impressions]]</f>
        <v>9.1000000000000004E-3</v>
      </c>
      <c r="K1011" s="1">
        <v>2.4724999999999997</v>
      </c>
      <c r="L1011" s="2">
        <v>29.879667999999999</v>
      </c>
      <c r="M1011">
        <v>2</v>
      </c>
      <c r="N1011" s="1">
        <f>IF(data[[#This Row],[Conversions]]=0,0,data[[#This Row],[Spend, Dollars]]/data[[#This Row],[Conversions]])</f>
        <v>14.939833999999999</v>
      </c>
      <c r="O1011" s="13">
        <f>data[[#This Row],[Conversions]]/data[[#This Row],[Clicks]]</f>
        <v>0.16549715344896065</v>
      </c>
      <c r="P1011" s="11">
        <v>280.22399999999999</v>
      </c>
      <c r="Q1011" s="11">
        <f>IF(data[[#This Row],[Spend, Dollars]]=0,0,data[[#This Row],[Total conversion value, Dollars]]/data[[#This Row],[Spend, Dollars]])</f>
        <v>9.3784174576504657</v>
      </c>
      <c r="R1011" s="2">
        <v>78</v>
      </c>
      <c r="S1011" s="2">
        <v>10</v>
      </c>
      <c r="T1011" s="2">
        <v>4.5</v>
      </c>
      <c r="U1011" s="2">
        <f t="shared" si="15"/>
        <v>92.5</v>
      </c>
    </row>
    <row r="1012" spans="1:21" x14ac:dyDescent="0.2">
      <c r="A1012" t="s">
        <v>24</v>
      </c>
      <c r="B1012" s="3">
        <v>45171</v>
      </c>
      <c r="C1012" s="10" t="str">
        <f>TEXT(data[[#This Row],[Date]],"mmmm")</f>
        <v>September</v>
      </c>
      <c r="D1012" t="s">
        <v>12</v>
      </c>
      <c r="E1012" t="s">
        <v>13</v>
      </c>
      <c r="F1012" t="s">
        <v>14</v>
      </c>
      <c r="G1012" t="s">
        <v>17</v>
      </c>
      <c r="H1012" s="11">
        <v>1939</v>
      </c>
      <c r="I1012" s="11">
        <v>19.777800000000003</v>
      </c>
      <c r="J1012" s="13">
        <f>data[[#This Row],[Clicks]]/data[[#This Row],[Impressions]]</f>
        <v>1.0200000000000001E-2</v>
      </c>
      <c r="K1012" s="1">
        <v>1.1614999999999998</v>
      </c>
      <c r="L1012" s="2">
        <v>22.971914699999999</v>
      </c>
      <c r="M1012">
        <v>4</v>
      </c>
      <c r="N1012" s="1">
        <f>IF(data[[#This Row],[Conversions]]=0,0,data[[#This Row],[Spend, Dollars]]/data[[#This Row],[Conversions]])</f>
        <v>5.7429786749999998</v>
      </c>
      <c r="O1012" s="13">
        <f>data[[#This Row],[Conversions]]/data[[#This Row],[Clicks]]</f>
        <v>0.20224696376745641</v>
      </c>
      <c r="P1012" s="11">
        <v>223.10400000000001</v>
      </c>
      <c r="Q1012" s="11">
        <f>IF(data[[#This Row],[Spend, Dollars]]=0,0,data[[#This Row],[Total conversion value, Dollars]]/data[[#This Row],[Spend, Dollars]])</f>
        <v>9.7120332768778752</v>
      </c>
      <c r="R1012" s="2">
        <v>96</v>
      </c>
      <c r="S1012" s="2">
        <v>6</v>
      </c>
      <c r="T1012" s="2">
        <v>10.5</v>
      </c>
      <c r="U1012" s="2">
        <f t="shared" si="15"/>
        <v>112.5</v>
      </c>
    </row>
    <row r="1013" spans="1:21" x14ac:dyDescent="0.2">
      <c r="A1013" t="s">
        <v>24</v>
      </c>
      <c r="B1013" s="3">
        <v>45172</v>
      </c>
      <c r="C1013" s="10" t="str">
        <f>TEXT(data[[#This Row],[Date]],"mmmm")</f>
        <v>September</v>
      </c>
      <c r="D1013" t="s">
        <v>12</v>
      </c>
      <c r="E1013" t="s">
        <v>13</v>
      </c>
      <c r="F1013" t="s">
        <v>14</v>
      </c>
      <c r="G1013" t="s">
        <v>17</v>
      </c>
      <c r="H1013" s="11">
        <v>1725</v>
      </c>
      <c r="I1013" s="11">
        <v>21.389999999999997</v>
      </c>
      <c r="J1013" s="13">
        <f>data[[#This Row],[Clicks]]/data[[#This Row],[Impressions]]</f>
        <v>1.2399999999999998E-2</v>
      </c>
      <c r="K1013" s="1">
        <v>2.3459999999999996</v>
      </c>
      <c r="L1013" s="2">
        <v>50.180939999999985</v>
      </c>
      <c r="M1013">
        <v>5</v>
      </c>
      <c r="N1013" s="1">
        <f>IF(data[[#This Row],[Conversions]]=0,0,data[[#This Row],[Spend, Dollars]]/data[[#This Row],[Conversions]])</f>
        <v>10.036187999999997</v>
      </c>
      <c r="O1013" s="13">
        <f>data[[#This Row],[Conversions]]/data[[#This Row],[Clicks]]</f>
        <v>0.23375409069658723</v>
      </c>
      <c r="P1013" s="11">
        <v>161.27999999999997</v>
      </c>
      <c r="Q1013" s="11">
        <f>IF(data[[#This Row],[Spend, Dollars]]=0,0,data[[#This Row],[Total conversion value, Dollars]]/data[[#This Row],[Spend, Dollars]])</f>
        <v>3.2139692879408002</v>
      </c>
      <c r="R1013" s="2">
        <v>107</v>
      </c>
      <c r="S1013" s="2">
        <v>17</v>
      </c>
      <c r="T1013" s="2">
        <v>1.5</v>
      </c>
      <c r="U1013" s="2">
        <f t="shared" si="15"/>
        <v>125.5</v>
      </c>
    </row>
    <row r="1014" spans="1:21" x14ac:dyDescent="0.2">
      <c r="A1014" t="s">
        <v>24</v>
      </c>
      <c r="B1014" s="3">
        <v>45173</v>
      </c>
      <c r="C1014" s="10" t="str">
        <f>TEXT(data[[#This Row],[Date]],"mmmm")</f>
        <v>September</v>
      </c>
      <c r="D1014" t="s">
        <v>12</v>
      </c>
      <c r="E1014" t="s">
        <v>13</v>
      </c>
      <c r="F1014" t="s">
        <v>14</v>
      </c>
      <c r="G1014" t="s">
        <v>17</v>
      </c>
      <c r="H1014" s="11">
        <v>1305</v>
      </c>
      <c r="I1014" s="11">
        <v>20.097000000000001</v>
      </c>
      <c r="J1014" s="13">
        <f>data[[#This Row],[Clicks]]/data[[#This Row],[Impressions]]</f>
        <v>1.54E-2</v>
      </c>
      <c r="K1014" s="1">
        <v>2.093</v>
      </c>
      <c r="L1014" s="2">
        <v>42.063020999999999</v>
      </c>
      <c r="M1014">
        <v>5</v>
      </c>
      <c r="N1014" s="1">
        <f>IF(data[[#This Row],[Conversions]]=0,0,data[[#This Row],[Spend, Dollars]]/data[[#This Row],[Conversions]])</f>
        <v>8.4126042000000005</v>
      </c>
      <c r="O1014" s="13">
        <f>data[[#This Row],[Conversions]]/data[[#This Row],[Clicks]]</f>
        <v>0.24879335224162807</v>
      </c>
      <c r="P1014" s="11">
        <v>141.792</v>
      </c>
      <c r="Q1014" s="11">
        <f>IF(data[[#This Row],[Spend, Dollars]]=0,0,data[[#This Row],[Total conversion value, Dollars]]/data[[#This Row],[Spend, Dollars]])</f>
        <v>3.3709419016765345</v>
      </c>
      <c r="R1014" s="2">
        <v>73</v>
      </c>
      <c r="S1014" s="2">
        <v>13</v>
      </c>
      <c r="T1014" s="2">
        <v>7.5</v>
      </c>
      <c r="U1014" s="2">
        <f t="shared" si="15"/>
        <v>93.5</v>
      </c>
    </row>
    <row r="1015" spans="1:21" x14ac:dyDescent="0.2">
      <c r="A1015" t="s">
        <v>24</v>
      </c>
      <c r="B1015" s="3">
        <v>45174</v>
      </c>
      <c r="C1015" s="10" t="str">
        <f>TEXT(data[[#This Row],[Date]],"mmmm")</f>
        <v>September</v>
      </c>
      <c r="D1015" t="s">
        <v>12</v>
      </c>
      <c r="E1015" t="s">
        <v>13</v>
      </c>
      <c r="F1015" t="s">
        <v>14</v>
      </c>
      <c r="G1015" t="s">
        <v>17</v>
      </c>
      <c r="H1015" s="11">
        <v>1019</v>
      </c>
      <c r="I1015" s="11">
        <v>11.922299999999998</v>
      </c>
      <c r="J1015" s="13">
        <f>data[[#This Row],[Clicks]]/data[[#This Row],[Impressions]]</f>
        <v>1.1699999999999999E-2</v>
      </c>
      <c r="K1015" s="1">
        <v>0.82799999999999996</v>
      </c>
      <c r="L1015" s="2">
        <v>9.8716643999999985</v>
      </c>
      <c r="M1015">
        <v>3</v>
      </c>
      <c r="N1015" s="1">
        <f>IF(data[[#This Row],[Conversions]]=0,0,data[[#This Row],[Spend, Dollars]]/data[[#This Row],[Conversions]])</f>
        <v>3.2905547999999993</v>
      </c>
      <c r="O1015" s="13">
        <f>data[[#This Row],[Conversions]]/data[[#This Row],[Clicks]]</f>
        <v>0.25162929971565895</v>
      </c>
      <c r="P1015" s="11">
        <v>216.38399999999999</v>
      </c>
      <c r="Q1015" s="11">
        <f>IF(data[[#This Row],[Spend, Dollars]]=0,0,data[[#This Row],[Total conversion value, Dollars]]/data[[#This Row],[Spend, Dollars]])</f>
        <v>21.919707886341843</v>
      </c>
      <c r="R1015" s="2">
        <v>87</v>
      </c>
      <c r="S1015" s="2">
        <v>20</v>
      </c>
      <c r="T1015" s="2">
        <v>3</v>
      </c>
      <c r="U1015" s="2">
        <f t="shared" si="15"/>
        <v>110</v>
      </c>
    </row>
    <row r="1016" spans="1:21" x14ac:dyDescent="0.2">
      <c r="A1016" t="s">
        <v>24</v>
      </c>
      <c r="B1016" s="3">
        <v>45175</v>
      </c>
      <c r="C1016" s="10" t="str">
        <f>TEXT(data[[#This Row],[Date]],"mmmm")</f>
        <v>September</v>
      </c>
      <c r="D1016" t="s">
        <v>12</v>
      </c>
      <c r="E1016" t="s">
        <v>13</v>
      </c>
      <c r="F1016" t="s">
        <v>14</v>
      </c>
      <c r="G1016" t="s">
        <v>17</v>
      </c>
      <c r="H1016" s="11">
        <v>1333</v>
      </c>
      <c r="I1016" s="11">
        <v>21.994500000000002</v>
      </c>
      <c r="J1016" s="13">
        <f>data[[#This Row],[Clicks]]/data[[#This Row],[Impressions]]</f>
        <v>1.6500000000000001E-2</v>
      </c>
      <c r="K1016" s="1">
        <v>1.2189999999999999</v>
      </c>
      <c r="L1016" s="2">
        <v>26.8112955</v>
      </c>
      <c r="M1016">
        <v>3</v>
      </c>
      <c r="N1016" s="1">
        <f>IF(data[[#This Row],[Conversions]]=0,0,data[[#This Row],[Spend, Dollars]]/data[[#This Row],[Conversions]])</f>
        <v>8.9370984999999994</v>
      </c>
      <c r="O1016" s="13">
        <f>data[[#This Row],[Conversions]]/data[[#This Row],[Clicks]]</f>
        <v>0.13639773579758574</v>
      </c>
      <c r="P1016" s="11">
        <v>229.15200000000002</v>
      </c>
      <c r="Q1016" s="11">
        <f>IF(data[[#This Row],[Spend, Dollars]]=0,0,data[[#This Row],[Total conversion value, Dollars]]/data[[#This Row],[Spend, Dollars]])</f>
        <v>8.5468454890588941</v>
      </c>
      <c r="R1016" s="2">
        <v>66</v>
      </c>
      <c r="S1016" s="2">
        <v>21</v>
      </c>
      <c r="T1016" s="2">
        <v>4.5</v>
      </c>
      <c r="U1016" s="2">
        <f t="shared" si="15"/>
        <v>91.5</v>
      </c>
    </row>
    <row r="1017" spans="1:21" x14ac:dyDescent="0.2">
      <c r="A1017" t="s">
        <v>24</v>
      </c>
      <c r="B1017" s="3">
        <v>45176</v>
      </c>
      <c r="C1017" s="10" t="str">
        <f>TEXT(data[[#This Row],[Date]],"mmmm")</f>
        <v>September</v>
      </c>
      <c r="D1017" t="s">
        <v>12</v>
      </c>
      <c r="E1017" t="s">
        <v>13</v>
      </c>
      <c r="F1017" t="s">
        <v>14</v>
      </c>
      <c r="G1017" t="s">
        <v>17</v>
      </c>
      <c r="H1017" s="11">
        <v>1023</v>
      </c>
      <c r="I1017" s="11">
        <v>15.5496</v>
      </c>
      <c r="J1017" s="13">
        <f>data[[#This Row],[Clicks]]/data[[#This Row],[Impressions]]</f>
        <v>1.52E-2</v>
      </c>
      <c r="K1017" s="1">
        <v>1.2879999999999998</v>
      </c>
      <c r="L1017" s="2">
        <v>20.027884799999995</v>
      </c>
      <c r="M1017">
        <v>2</v>
      </c>
      <c r="N1017" s="1">
        <f>IF(data[[#This Row],[Conversions]]=0,0,data[[#This Row],[Spend, Dollars]]/data[[#This Row],[Conversions]])</f>
        <v>10.013942399999998</v>
      </c>
      <c r="O1017" s="13">
        <f>data[[#This Row],[Conversions]]/data[[#This Row],[Clicks]]</f>
        <v>0.12862067191439008</v>
      </c>
      <c r="P1017" s="11">
        <v>221.75999999999996</v>
      </c>
      <c r="Q1017" s="11">
        <f>IF(data[[#This Row],[Spend, Dollars]]=0,0,data[[#This Row],[Total conversion value, Dollars]]/data[[#This Row],[Spend, Dollars]])</f>
        <v>11.072562190890974</v>
      </c>
      <c r="R1017" s="2">
        <v>65</v>
      </c>
      <c r="S1017" s="2">
        <v>16</v>
      </c>
      <c r="T1017" s="2">
        <v>6</v>
      </c>
      <c r="U1017" s="2">
        <f t="shared" si="15"/>
        <v>87</v>
      </c>
    </row>
    <row r="1018" spans="1:21" x14ac:dyDescent="0.2">
      <c r="A1018" t="s">
        <v>24</v>
      </c>
      <c r="B1018" s="3">
        <v>45177</v>
      </c>
      <c r="C1018" s="10" t="str">
        <f>TEXT(data[[#This Row],[Date]],"mmmm")</f>
        <v>September</v>
      </c>
      <c r="D1018" t="s">
        <v>12</v>
      </c>
      <c r="E1018" t="s">
        <v>13</v>
      </c>
      <c r="F1018" t="s">
        <v>14</v>
      </c>
      <c r="G1018" t="s">
        <v>17</v>
      </c>
      <c r="H1018" s="11">
        <v>1886</v>
      </c>
      <c r="I1018" s="11">
        <v>31.684799999999999</v>
      </c>
      <c r="J1018" s="13">
        <f>data[[#This Row],[Clicks]]/data[[#This Row],[Impressions]]</f>
        <v>1.6799999999999999E-2</v>
      </c>
      <c r="K1018" s="1">
        <v>1.1959999999999997</v>
      </c>
      <c r="L1018" s="2">
        <v>37.89502079999999</v>
      </c>
      <c r="M1018">
        <v>3</v>
      </c>
      <c r="N1018" s="1">
        <f>IF(data[[#This Row],[Conversions]]=0,0,data[[#This Row],[Spend, Dollars]]/data[[#This Row],[Conversions]])</f>
        <v>12.631673599999997</v>
      </c>
      <c r="O1018" s="13">
        <f>data[[#This Row],[Conversions]]/data[[#This Row],[Clicks]]</f>
        <v>9.4682623844871985E-2</v>
      </c>
      <c r="P1018" s="11">
        <v>214.36800000000002</v>
      </c>
      <c r="Q1018" s="11">
        <f>IF(data[[#This Row],[Spend, Dollars]]=0,0,data[[#This Row],[Total conversion value, Dollars]]/data[[#This Row],[Spend, Dollars]])</f>
        <v>5.6568909443638589</v>
      </c>
      <c r="R1018" s="2">
        <v>64</v>
      </c>
      <c r="S1018" s="2">
        <v>14</v>
      </c>
      <c r="T1018" s="2">
        <v>1.5</v>
      </c>
      <c r="U1018" s="2">
        <f t="shared" si="15"/>
        <v>79.5</v>
      </c>
    </row>
    <row r="1019" spans="1:21" x14ac:dyDescent="0.2">
      <c r="A1019" t="s">
        <v>24</v>
      </c>
      <c r="B1019" s="3">
        <v>45178</v>
      </c>
      <c r="C1019" s="10" t="str">
        <f>TEXT(data[[#This Row],[Date]],"mmmm")</f>
        <v>September</v>
      </c>
      <c r="D1019" t="s">
        <v>12</v>
      </c>
      <c r="E1019" t="s">
        <v>13</v>
      </c>
      <c r="F1019" t="s">
        <v>14</v>
      </c>
      <c r="G1019" t="s">
        <v>17</v>
      </c>
      <c r="H1019" s="11">
        <v>1902</v>
      </c>
      <c r="I1019" s="11">
        <v>34.236000000000004</v>
      </c>
      <c r="J1019" s="13">
        <f>data[[#This Row],[Clicks]]/data[[#This Row],[Impressions]]</f>
        <v>1.8000000000000002E-2</v>
      </c>
      <c r="K1019" s="1">
        <v>1.3915</v>
      </c>
      <c r="L1019" s="2">
        <v>47.639394000000003</v>
      </c>
      <c r="M1019">
        <v>2</v>
      </c>
      <c r="N1019" s="1">
        <f>IF(data[[#This Row],[Conversions]]=0,0,data[[#This Row],[Spend, Dollars]]/data[[#This Row],[Conversions]])</f>
        <v>23.819697000000001</v>
      </c>
      <c r="O1019" s="13">
        <f>data[[#This Row],[Conversions]]/data[[#This Row],[Clicks]]</f>
        <v>5.8418039490594688E-2</v>
      </c>
      <c r="P1019" s="11">
        <v>139.10399999999998</v>
      </c>
      <c r="Q1019" s="11">
        <f>IF(data[[#This Row],[Spend, Dollars]]=0,0,data[[#This Row],[Total conversion value, Dollars]]/data[[#This Row],[Spend, Dollars]])</f>
        <v>2.9199363871001376</v>
      </c>
      <c r="R1019" s="2">
        <v>87</v>
      </c>
      <c r="S1019" s="2">
        <v>9</v>
      </c>
      <c r="T1019" s="2">
        <v>13.5</v>
      </c>
      <c r="U1019" s="2">
        <f t="shared" si="15"/>
        <v>109.5</v>
      </c>
    </row>
    <row r="1020" spans="1:21" x14ac:dyDescent="0.2">
      <c r="A1020" t="s">
        <v>24</v>
      </c>
      <c r="B1020" s="3">
        <v>45179</v>
      </c>
      <c r="C1020" s="10" t="str">
        <f>TEXT(data[[#This Row],[Date]],"mmmm")</f>
        <v>September</v>
      </c>
      <c r="D1020" t="s">
        <v>12</v>
      </c>
      <c r="E1020" t="s">
        <v>13</v>
      </c>
      <c r="F1020" t="s">
        <v>14</v>
      </c>
      <c r="G1020" t="s">
        <v>17</v>
      </c>
      <c r="H1020" s="11">
        <v>1907</v>
      </c>
      <c r="I1020" s="11">
        <v>21.549099999999999</v>
      </c>
      <c r="J1020" s="13">
        <f>data[[#This Row],[Clicks]]/data[[#This Row],[Impressions]]</f>
        <v>1.1299999999999999E-2</v>
      </c>
      <c r="K1020" s="1">
        <v>0.64400000000000002</v>
      </c>
      <c r="L1020" s="2">
        <v>13.8776204</v>
      </c>
      <c r="M1020">
        <v>3</v>
      </c>
      <c r="N1020" s="1">
        <f>IF(data[[#This Row],[Conversions]]=0,0,data[[#This Row],[Spend, Dollars]]/data[[#This Row],[Conversions]])</f>
        <v>4.6258734666666665</v>
      </c>
      <c r="O1020" s="13">
        <f>data[[#This Row],[Conversions]]/data[[#This Row],[Clicks]]</f>
        <v>0.13921695105596057</v>
      </c>
      <c r="P1020" s="11">
        <v>116.92800000000001</v>
      </c>
      <c r="Q1020" s="11">
        <f>IF(data[[#This Row],[Spend, Dollars]]=0,0,data[[#This Row],[Total conversion value, Dollars]]/data[[#This Row],[Spend, Dollars]])</f>
        <v>8.4256519943433545</v>
      </c>
      <c r="R1020" s="2">
        <v>92</v>
      </c>
      <c r="S1020" s="2">
        <v>14</v>
      </c>
      <c r="T1020" s="2">
        <v>1.5</v>
      </c>
      <c r="U1020" s="2">
        <f t="shared" si="15"/>
        <v>107.5</v>
      </c>
    </row>
    <row r="1021" spans="1:21" x14ac:dyDescent="0.2">
      <c r="A1021" t="s">
        <v>24</v>
      </c>
      <c r="B1021" s="3">
        <v>45180</v>
      </c>
      <c r="C1021" s="10" t="str">
        <f>TEXT(data[[#This Row],[Date]],"mmmm")</f>
        <v>September</v>
      </c>
      <c r="D1021" t="s">
        <v>12</v>
      </c>
      <c r="E1021" t="s">
        <v>13</v>
      </c>
      <c r="F1021" t="s">
        <v>14</v>
      </c>
      <c r="G1021" t="s">
        <v>17</v>
      </c>
      <c r="H1021" s="11">
        <v>1246</v>
      </c>
      <c r="I1021" s="11">
        <v>21.929599999999997</v>
      </c>
      <c r="J1021" s="13">
        <f>data[[#This Row],[Clicks]]/data[[#This Row],[Impressions]]</f>
        <v>1.7599999999999998E-2</v>
      </c>
      <c r="K1021" s="1">
        <v>1.3455000000000001</v>
      </c>
      <c r="L1021" s="2">
        <v>29.506276799999998</v>
      </c>
      <c r="M1021">
        <v>2</v>
      </c>
      <c r="N1021" s="1">
        <f>IF(data[[#This Row],[Conversions]]=0,0,data[[#This Row],[Spend, Dollars]]/data[[#This Row],[Conversions]])</f>
        <v>14.753138399999999</v>
      </c>
      <c r="O1021" s="13">
        <f>data[[#This Row],[Conversions]]/data[[#This Row],[Clicks]]</f>
        <v>9.1200933897563119E-2</v>
      </c>
      <c r="P1021" s="11">
        <v>223.10400000000001</v>
      </c>
      <c r="Q1021" s="11">
        <f>IF(data[[#This Row],[Spend, Dollars]]=0,0,data[[#This Row],[Total conversion value, Dollars]]/data[[#This Row],[Spend, Dollars]])</f>
        <v>7.5612386310969608</v>
      </c>
      <c r="R1021" s="2">
        <v>98</v>
      </c>
      <c r="S1021" s="2">
        <v>22</v>
      </c>
      <c r="T1021" s="2">
        <v>12</v>
      </c>
      <c r="U1021" s="2">
        <f t="shared" si="15"/>
        <v>132</v>
      </c>
    </row>
    <row r="1022" spans="1:21" x14ac:dyDescent="0.2">
      <c r="A1022" t="s">
        <v>24</v>
      </c>
      <c r="B1022" s="3">
        <v>45181</v>
      </c>
      <c r="C1022" s="10" t="str">
        <f>TEXT(data[[#This Row],[Date]],"mmmm")</f>
        <v>September</v>
      </c>
      <c r="D1022" t="s">
        <v>12</v>
      </c>
      <c r="E1022" t="s">
        <v>13</v>
      </c>
      <c r="F1022" t="s">
        <v>14</v>
      </c>
      <c r="G1022" t="s">
        <v>17</v>
      </c>
      <c r="H1022" s="11">
        <v>1696</v>
      </c>
      <c r="I1022" s="11">
        <v>21.708799999999997</v>
      </c>
      <c r="J1022" s="13">
        <f>data[[#This Row],[Clicks]]/data[[#This Row],[Impressions]]</f>
        <v>1.2799999999999997E-2</v>
      </c>
      <c r="K1022" s="1">
        <v>2.1389999999999998</v>
      </c>
      <c r="L1022" s="2">
        <v>46.435123199999985</v>
      </c>
      <c r="M1022">
        <v>0</v>
      </c>
      <c r="N1022" s="1">
        <f>IF(data[[#This Row],[Conversions]]=0,0,data[[#This Row],[Spend, Dollars]]/data[[#This Row],[Conversions]])</f>
        <v>0</v>
      </c>
      <c r="O1022" s="13">
        <f>data[[#This Row],[Conversions]]/data[[#This Row],[Clicks]]</f>
        <v>0</v>
      </c>
      <c r="P1022" s="11">
        <v>246.624</v>
      </c>
      <c r="Q1022" s="11">
        <f>IF(data[[#This Row],[Spend, Dollars]]=0,0,data[[#This Row],[Total conversion value, Dollars]]/data[[#This Row],[Spend, Dollars]])</f>
        <v>5.3111520548307727</v>
      </c>
      <c r="R1022" s="2">
        <v>73</v>
      </c>
      <c r="S1022" s="2">
        <v>18</v>
      </c>
      <c r="T1022" s="2">
        <v>9</v>
      </c>
      <c r="U1022" s="2">
        <f t="shared" si="15"/>
        <v>100</v>
      </c>
    </row>
    <row r="1023" spans="1:21" x14ac:dyDescent="0.2">
      <c r="A1023" t="s">
        <v>24</v>
      </c>
      <c r="B1023" s="3">
        <v>45182</v>
      </c>
      <c r="C1023" s="10" t="str">
        <f>TEXT(data[[#This Row],[Date]],"mmmm")</f>
        <v>September</v>
      </c>
      <c r="D1023" t="s">
        <v>12</v>
      </c>
      <c r="E1023" t="s">
        <v>13</v>
      </c>
      <c r="F1023" t="s">
        <v>14</v>
      </c>
      <c r="G1023" t="s">
        <v>17</v>
      </c>
      <c r="H1023" s="11">
        <v>1240</v>
      </c>
      <c r="I1023" s="11">
        <v>16.739999999999998</v>
      </c>
      <c r="J1023" s="13">
        <f>data[[#This Row],[Clicks]]/data[[#This Row],[Impressions]]</f>
        <v>1.3499999999999998E-2</v>
      </c>
      <c r="K1023" s="1">
        <v>1.2075</v>
      </c>
      <c r="L1023" s="2">
        <v>20.213549999999998</v>
      </c>
      <c r="M1023">
        <v>1</v>
      </c>
      <c r="N1023" s="1">
        <f>IF(data[[#This Row],[Conversions]]=0,0,data[[#This Row],[Spend, Dollars]]/data[[#This Row],[Conversions]])</f>
        <v>20.213549999999998</v>
      </c>
      <c r="O1023" s="13">
        <f>data[[#This Row],[Conversions]]/data[[#This Row],[Clicks]]</f>
        <v>5.9737156511350066E-2</v>
      </c>
      <c r="P1023" s="11">
        <v>251.32799999999995</v>
      </c>
      <c r="Q1023" s="11">
        <f>IF(data[[#This Row],[Spend, Dollars]]=0,0,data[[#This Row],[Total conversion value, Dollars]]/data[[#This Row],[Spend, Dollars]])</f>
        <v>12.433639810918912</v>
      </c>
      <c r="R1023" s="2">
        <v>61</v>
      </c>
      <c r="S1023" s="2">
        <v>22</v>
      </c>
      <c r="T1023" s="2">
        <v>9</v>
      </c>
      <c r="U1023" s="2">
        <f t="shared" si="15"/>
        <v>92</v>
      </c>
    </row>
    <row r="1024" spans="1:21" x14ac:dyDescent="0.2">
      <c r="A1024" t="s">
        <v>24</v>
      </c>
      <c r="B1024" s="3">
        <v>45183</v>
      </c>
      <c r="C1024" s="10" t="str">
        <f>TEXT(data[[#This Row],[Date]],"mmmm")</f>
        <v>September</v>
      </c>
      <c r="D1024" t="s">
        <v>12</v>
      </c>
      <c r="E1024" t="s">
        <v>13</v>
      </c>
      <c r="F1024" t="s">
        <v>14</v>
      </c>
      <c r="G1024" t="s">
        <v>17</v>
      </c>
      <c r="H1024" s="11">
        <v>1707</v>
      </c>
      <c r="I1024" s="11">
        <v>17.752800000000001</v>
      </c>
      <c r="J1024" s="13">
        <f>data[[#This Row],[Clicks]]/data[[#This Row],[Impressions]]</f>
        <v>1.04E-2</v>
      </c>
      <c r="K1024" s="1">
        <v>1.8859999999999999</v>
      </c>
      <c r="L1024" s="2">
        <v>33.481780800000003</v>
      </c>
      <c r="M1024">
        <v>1</v>
      </c>
      <c r="N1024" s="1">
        <f>IF(data[[#This Row],[Conversions]]=0,0,data[[#This Row],[Spend, Dollars]]/data[[#This Row],[Conversions]])</f>
        <v>33.481780800000003</v>
      </c>
      <c r="O1024" s="13">
        <f>data[[#This Row],[Conversions]]/data[[#This Row],[Clicks]]</f>
        <v>5.6329142445135413E-2</v>
      </c>
      <c r="P1024" s="11">
        <v>317.18399999999997</v>
      </c>
      <c r="Q1024" s="11">
        <f>IF(data[[#This Row],[Spend, Dollars]]=0,0,data[[#This Row],[Total conversion value, Dollars]]/data[[#This Row],[Spend, Dollars]])</f>
        <v>9.4733312392989539</v>
      </c>
      <c r="R1024" s="2">
        <v>91</v>
      </c>
      <c r="S1024" s="2">
        <v>10</v>
      </c>
      <c r="T1024" s="2">
        <v>6</v>
      </c>
      <c r="U1024" s="2">
        <f t="shared" si="15"/>
        <v>107</v>
      </c>
    </row>
    <row r="1025" spans="1:21" x14ac:dyDescent="0.2">
      <c r="A1025" t="s">
        <v>24</v>
      </c>
      <c r="B1025" s="3">
        <v>45184</v>
      </c>
      <c r="C1025" s="10" t="str">
        <f>TEXT(data[[#This Row],[Date]],"mmmm")</f>
        <v>September</v>
      </c>
      <c r="D1025" t="s">
        <v>12</v>
      </c>
      <c r="E1025" t="s">
        <v>13</v>
      </c>
      <c r="F1025" t="s">
        <v>14</v>
      </c>
      <c r="G1025" t="s">
        <v>17</v>
      </c>
      <c r="H1025" s="11">
        <v>1071</v>
      </c>
      <c r="I1025" s="11">
        <v>11.888099999999998</v>
      </c>
      <c r="J1025" s="13">
        <f>data[[#This Row],[Clicks]]/data[[#This Row],[Impressions]]</f>
        <v>1.1099999999999999E-2</v>
      </c>
      <c r="K1025" s="1">
        <v>0.96599999999999986</v>
      </c>
      <c r="L1025" s="2">
        <v>11.483904599999997</v>
      </c>
      <c r="M1025">
        <v>5</v>
      </c>
      <c r="N1025" s="1">
        <f>IF(data[[#This Row],[Conversions]]=0,0,data[[#This Row],[Spend, Dollars]]/data[[#This Row],[Conversions]])</f>
        <v>2.2967809199999993</v>
      </c>
      <c r="O1025" s="13">
        <f>data[[#This Row],[Conversions]]/data[[#This Row],[Clicks]]</f>
        <v>0.42058865588277361</v>
      </c>
      <c r="P1025" s="11">
        <v>136.416</v>
      </c>
      <c r="Q1025" s="11">
        <f>IF(data[[#This Row],[Spend, Dollars]]=0,0,data[[#This Row],[Total conversion value, Dollars]]/data[[#This Row],[Spend, Dollars]])</f>
        <v>11.878886559193468</v>
      </c>
      <c r="R1025" s="2">
        <v>106</v>
      </c>
      <c r="S1025" s="2">
        <v>15</v>
      </c>
      <c r="T1025" s="2">
        <v>1.5</v>
      </c>
      <c r="U1025" s="2">
        <f t="shared" si="15"/>
        <v>122.5</v>
      </c>
    </row>
    <row r="1026" spans="1:21" x14ac:dyDescent="0.2">
      <c r="A1026" t="s">
        <v>24</v>
      </c>
      <c r="B1026" s="3">
        <v>45185</v>
      </c>
      <c r="C1026" s="10" t="str">
        <f>TEXT(data[[#This Row],[Date]],"mmmm")</f>
        <v>September</v>
      </c>
      <c r="D1026" t="s">
        <v>12</v>
      </c>
      <c r="E1026" t="s">
        <v>13</v>
      </c>
      <c r="F1026" t="s">
        <v>14</v>
      </c>
      <c r="G1026" t="s">
        <v>17</v>
      </c>
      <c r="H1026" s="11">
        <v>1658</v>
      </c>
      <c r="I1026" s="11">
        <v>31.004600000000003</v>
      </c>
      <c r="J1026" s="13">
        <f>data[[#This Row],[Clicks]]/data[[#This Row],[Impressions]]</f>
        <v>1.8700000000000001E-2</v>
      </c>
      <c r="K1026" s="1">
        <v>2.1505000000000001</v>
      </c>
      <c r="L1026" s="2">
        <v>66.675392300000013</v>
      </c>
      <c r="M1026">
        <v>5</v>
      </c>
      <c r="N1026" s="1">
        <f>IF(data[[#This Row],[Conversions]]=0,0,data[[#This Row],[Spend, Dollars]]/data[[#This Row],[Conversions]])</f>
        <v>13.335078460000002</v>
      </c>
      <c r="O1026" s="13">
        <f>data[[#This Row],[Conversions]]/data[[#This Row],[Clicks]]</f>
        <v>0.16126639272882087</v>
      </c>
      <c r="P1026" s="11">
        <v>323.23200000000003</v>
      </c>
      <c r="Q1026" s="11">
        <f>IF(data[[#This Row],[Spend, Dollars]]=0,0,data[[#This Row],[Total conversion value, Dollars]]/data[[#This Row],[Spend, Dollars]])</f>
        <v>4.8478454921666803</v>
      </c>
      <c r="R1026" s="2">
        <v>73</v>
      </c>
      <c r="S1026" s="2">
        <v>18</v>
      </c>
      <c r="T1026" s="2">
        <v>4.5</v>
      </c>
      <c r="U1026" s="2">
        <f t="shared" si="15"/>
        <v>95.5</v>
      </c>
    </row>
    <row r="1027" spans="1:21" x14ac:dyDescent="0.2">
      <c r="A1027" t="s">
        <v>24</v>
      </c>
      <c r="B1027" s="3">
        <v>45186</v>
      </c>
      <c r="C1027" s="10" t="str">
        <f>TEXT(data[[#This Row],[Date]],"mmmm")</f>
        <v>September</v>
      </c>
      <c r="D1027" t="s">
        <v>12</v>
      </c>
      <c r="E1027" t="s">
        <v>13</v>
      </c>
      <c r="F1027" t="s">
        <v>14</v>
      </c>
      <c r="G1027" t="s">
        <v>17</v>
      </c>
      <c r="H1027" s="11">
        <v>1216</v>
      </c>
      <c r="I1027" s="11">
        <v>14.348799999999997</v>
      </c>
      <c r="J1027" s="13">
        <f>data[[#This Row],[Clicks]]/data[[#This Row],[Impressions]]</f>
        <v>1.1799999999999998E-2</v>
      </c>
      <c r="K1027" s="1">
        <v>1.8629999999999998</v>
      </c>
      <c r="L1027" s="2">
        <v>26.73181439999999</v>
      </c>
      <c r="M1027">
        <v>2</v>
      </c>
      <c r="N1027" s="1">
        <f>IF(data[[#This Row],[Conversions]]=0,0,data[[#This Row],[Spend, Dollars]]/data[[#This Row],[Conversions]])</f>
        <v>13.365907199999995</v>
      </c>
      <c r="O1027" s="13">
        <f>data[[#This Row],[Conversions]]/data[[#This Row],[Clicks]]</f>
        <v>0.13938447814451385</v>
      </c>
      <c r="P1027" s="11">
        <v>147.16800000000001</v>
      </c>
      <c r="Q1027" s="11">
        <f>IF(data[[#This Row],[Spend, Dollars]]=0,0,data[[#This Row],[Total conversion value, Dollars]]/data[[#This Row],[Spend, Dollars]])</f>
        <v>5.5053502092248578</v>
      </c>
      <c r="R1027" s="2">
        <v>79</v>
      </c>
      <c r="S1027" s="2">
        <v>14</v>
      </c>
      <c r="T1027" s="2">
        <v>10.5</v>
      </c>
      <c r="U1027" s="2">
        <f t="shared" ref="U1027:U1090" si="16">SUM(R1027:T1027)</f>
        <v>103.5</v>
      </c>
    </row>
    <row r="1028" spans="1:21" x14ac:dyDescent="0.2">
      <c r="A1028" t="s">
        <v>24</v>
      </c>
      <c r="B1028" s="3">
        <v>45187</v>
      </c>
      <c r="C1028" s="10" t="str">
        <f>TEXT(data[[#This Row],[Date]],"mmmm")</f>
        <v>September</v>
      </c>
      <c r="D1028" t="s">
        <v>12</v>
      </c>
      <c r="E1028" t="s">
        <v>13</v>
      </c>
      <c r="F1028" t="s">
        <v>14</v>
      </c>
      <c r="G1028" t="s">
        <v>17</v>
      </c>
      <c r="H1028" s="11">
        <v>1642</v>
      </c>
      <c r="I1028" s="11">
        <v>23.152200000000001</v>
      </c>
      <c r="J1028" s="13">
        <f>data[[#This Row],[Clicks]]/data[[#This Row],[Impressions]]</f>
        <v>1.41E-2</v>
      </c>
      <c r="K1028" s="1">
        <v>1.7825</v>
      </c>
      <c r="L1028" s="2">
        <v>41.268796500000001</v>
      </c>
      <c r="M1028">
        <v>7</v>
      </c>
      <c r="N1028" s="1">
        <f>IF(data[[#This Row],[Conversions]]=0,0,data[[#This Row],[Spend, Dollars]]/data[[#This Row],[Conversions]])</f>
        <v>5.8955423571428573</v>
      </c>
      <c r="O1028" s="13">
        <f>data[[#This Row],[Conversions]]/data[[#This Row],[Clicks]]</f>
        <v>0.30234707716761255</v>
      </c>
      <c r="P1028" s="11">
        <v>165.98399999999998</v>
      </c>
      <c r="Q1028" s="11">
        <f>IF(data[[#This Row],[Spend, Dollars]]=0,0,data[[#This Row],[Total conversion value, Dollars]]/data[[#This Row],[Spend, Dollars]])</f>
        <v>4.0220218198027649</v>
      </c>
      <c r="R1028" s="2">
        <v>62</v>
      </c>
      <c r="S1028" s="2">
        <v>21</v>
      </c>
      <c r="T1028" s="2">
        <v>6</v>
      </c>
      <c r="U1028" s="2">
        <f t="shared" si="16"/>
        <v>89</v>
      </c>
    </row>
    <row r="1029" spans="1:21" x14ac:dyDescent="0.2">
      <c r="A1029" t="s">
        <v>24</v>
      </c>
      <c r="B1029" s="3">
        <v>45188</v>
      </c>
      <c r="C1029" s="10" t="str">
        <f>TEXT(data[[#This Row],[Date]],"mmmm")</f>
        <v>September</v>
      </c>
      <c r="D1029" t="s">
        <v>12</v>
      </c>
      <c r="E1029" t="s">
        <v>13</v>
      </c>
      <c r="F1029" t="s">
        <v>14</v>
      </c>
      <c r="G1029" t="s">
        <v>17</v>
      </c>
      <c r="H1029" s="11">
        <v>1384</v>
      </c>
      <c r="I1029" s="11">
        <v>23.943200000000001</v>
      </c>
      <c r="J1029" s="13">
        <f>data[[#This Row],[Clicks]]/data[[#This Row],[Impressions]]</f>
        <v>1.7299999999999999E-2</v>
      </c>
      <c r="K1029" s="1">
        <v>0.77049999999999996</v>
      </c>
      <c r="L1029" s="2">
        <v>18.4482356</v>
      </c>
      <c r="M1029">
        <v>1</v>
      </c>
      <c r="N1029" s="1">
        <f>IF(data[[#This Row],[Conversions]]=0,0,data[[#This Row],[Spend, Dollars]]/data[[#This Row],[Conversions]])</f>
        <v>18.4482356</v>
      </c>
      <c r="O1029" s="13">
        <f>data[[#This Row],[Conversions]]/data[[#This Row],[Clicks]]</f>
        <v>4.1765511711049481E-2</v>
      </c>
      <c r="P1029" s="11">
        <v>237.21600000000001</v>
      </c>
      <c r="Q1029" s="11">
        <f>IF(data[[#This Row],[Spend, Dollars]]=0,0,data[[#This Row],[Total conversion value, Dollars]]/data[[#This Row],[Spend, Dollars]])</f>
        <v>12.858465445877112</v>
      </c>
      <c r="R1029" s="2">
        <v>71</v>
      </c>
      <c r="S1029" s="2">
        <v>14</v>
      </c>
      <c r="T1029" s="2">
        <v>10.5</v>
      </c>
      <c r="U1029" s="2">
        <f t="shared" si="16"/>
        <v>95.5</v>
      </c>
    </row>
    <row r="1030" spans="1:21" x14ac:dyDescent="0.2">
      <c r="A1030" t="s">
        <v>24</v>
      </c>
      <c r="B1030" s="3">
        <v>45189</v>
      </c>
      <c r="C1030" s="10" t="str">
        <f>TEXT(data[[#This Row],[Date]],"mmmm")</f>
        <v>September</v>
      </c>
      <c r="D1030" t="s">
        <v>12</v>
      </c>
      <c r="E1030" t="s">
        <v>13</v>
      </c>
      <c r="F1030" t="s">
        <v>14</v>
      </c>
      <c r="G1030" t="s">
        <v>17</v>
      </c>
      <c r="H1030" s="11">
        <v>1120</v>
      </c>
      <c r="I1030" s="11">
        <v>19.040000000000003</v>
      </c>
      <c r="J1030" s="13">
        <f>data[[#This Row],[Clicks]]/data[[#This Row],[Impressions]]</f>
        <v>1.7000000000000001E-2</v>
      </c>
      <c r="K1030" s="1">
        <v>0.83949999999999991</v>
      </c>
      <c r="L1030" s="2">
        <v>15.984080000000001</v>
      </c>
      <c r="M1030">
        <v>2</v>
      </c>
      <c r="N1030" s="1">
        <f>IF(data[[#This Row],[Conversions]]=0,0,data[[#This Row],[Spend, Dollars]]/data[[#This Row],[Conversions]])</f>
        <v>7.9920400000000003</v>
      </c>
      <c r="O1030" s="13">
        <f>data[[#This Row],[Conversions]]/data[[#This Row],[Clicks]]</f>
        <v>0.10504201680672268</v>
      </c>
      <c r="P1030" s="11">
        <v>235.2</v>
      </c>
      <c r="Q1030" s="11">
        <f>IF(data[[#This Row],[Spend, Dollars]]=0,0,data[[#This Row],[Total conversion value, Dollars]]/data[[#This Row],[Spend, Dollars]])</f>
        <v>14.714641067862521</v>
      </c>
      <c r="R1030" s="2">
        <v>83</v>
      </c>
      <c r="S1030" s="2">
        <v>7</v>
      </c>
      <c r="T1030" s="2">
        <v>3</v>
      </c>
      <c r="U1030" s="2">
        <f t="shared" si="16"/>
        <v>93</v>
      </c>
    </row>
    <row r="1031" spans="1:21" x14ac:dyDescent="0.2">
      <c r="A1031" t="s">
        <v>24</v>
      </c>
      <c r="B1031" s="3">
        <v>45190</v>
      </c>
      <c r="C1031" s="10" t="str">
        <f>TEXT(data[[#This Row],[Date]],"mmmm")</f>
        <v>September</v>
      </c>
      <c r="D1031" t="s">
        <v>12</v>
      </c>
      <c r="E1031" t="s">
        <v>13</v>
      </c>
      <c r="F1031" t="s">
        <v>14</v>
      </c>
      <c r="G1031" t="s">
        <v>17</v>
      </c>
      <c r="H1031" s="11">
        <v>1261</v>
      </c>
      <c r="I1031" s="11">
        <v>13.3666</v>
      </c>
      <c r="J1031" s="13">
        <f>data[[#This Row],[Clicks]]/data[[#This Row],[Impressions]]</f>
        <v>1.06E-2</v>
      </c>
      <c r="K1031" s="1">
        <v>2.3804999999999996</v>
      </c>
      <c r="L1031" s="2">
        <v>31.819191299999996</v>
      </c>
      <c r="M1031">
        <v>2</v>
      </c>
      <c r="N1031" s="1">
        <f>IF(data[[#This Row],[Conversions]]=0,0,data[[#This Row],[Spend, Dollars]]/data[[#This Row],[Conversions]])</f>
        <v>15.909595649999998</v>
      </c>
      <c r="O1031" s="13">
        <f>data[[#This Row],[Conversions]]/data[[#This Row],[Clicks]]</f>
        <v>0.14962668142983257</v>
      </c>
      <c r="P1031" s="11">
        <v>307.10399999999998</v>
      </c>
      <c r="Q1031" s="11">
        <f>IF(data[[#This Row],[Spend, Dollars]]=0,0,data[[#This Row],[Total conversion value, Dollars]]/data[[#This Row],[Spend, Dollars]])</f>
        <v>9.6515337899238194</v>
      </c>
      <c r="R1031" s="2">
        <v>98</v>
      </c>
      <c r="S1031" s="2">
        <v>19</v>
      </c>
      <c r="T1031" s="2">
        <v>6</v>
      </c>
      <c r="U1031" s="2">
        <f t="shared" si="16"/>
        <v>123</v>
      </c>
    </row>
    <row r="1032" spans="1:21" x14ac:dyDescent="0.2">
      <c r="A1032" t="s">
        <v>24</v>
      </c>
      <c r="B1032" s="3">
        <v>45191</v>
      </c>
      <c r="C1032" s="10" t="str">
        <f>TEXT(data[[#This Row],[Date]],"mmmm")</f>
        <v>September</v>
      </c>
      <c r="D1032" t="s">
        <v>12</v>
      </c>
      <c r="E1032" t="s">
        <v>13</v>
      </c>
      <c r="F1032" t="s">
        <v>14</v>
      </c>
      <c r="G1032" t="s">
        <v>17</v>
      </c>
      <c r="H1032" s="11">
        <v>1218</v>
      </c>
      <c r="I1032" s="11">
        <v>19.853399999999997</v>
      </c>
      <c r="J1032" s="13">
        <f>data[[#This Row],[Clicks]]/data[[#This Row],[Impressions]]</f>
        <v>1.6299999999999999E-2</v>
      </c>
      <c r="K1032" s="1">
        <v>1.2995000000000001</v>
      </c>
      <c r="L1032" s="2">
        <v>25.799493299999998</v>
      </c>
      <c r="M1032">
        <v>0</v>
      </c>
      <c r="N1032" s="1">
        <f>IF(data[[#This Row],[Conversions]]=0,0,data[[#This Row],[Spend, Dollars]]/data[[#This Row],[Conversions]])</f>
        <v>0</v>
      </c>
      <c r="O1032" s="13">
        <f>data[[#This Row],[Conversions]]/data[[#This Row],[Clicks]]</f>
        <v>0</v>
      </c>
      <c r="P1032" s="11">
        <v>191.51999999999998</v>
      </c>
      <c r="Q1032" s="11">
        <f>IF(data[[#This Row],[Spend, Dollars]]=0,0,data[[#This Row],[Total conversion value, Dollars]]/data[[#This Row],[Spend, Dollars]])</f>
        <v>7.4234016061082873</v>
      </c>
      <c r="R1032" s="2">
        <v>60</v>
      </c>
      <c r="S1032" s="2">
        <v>9</v>
      </c>
      <c r="T1032" s="2">
        <v>4.5</v>
      </c>
      <c r="U1032" s="2">
        <f t="shared" si="16"/>
        <v>73.5</v>
      </c>
    </row>
    <row r="1033" spans="1:21" x14ac:dyDescent="0.2">
      <c r="A1033" t="s">
        <v>24</v>
      </c>
      <c r="B1033" s="3">
        <v>45192</v>
      </c>
      <c r="C1033" s="10" t="str">
        <f>TEXT(data[[#This Row],[Date]],"mmmm")</f>
        <v>September</v>
      </c>
      <c r="D1033" t="s">
        <v>12</v>
      </c>
      <c r="E1033" t="s">
        <v>13</v>
      </c>
      <c r="F1033" t="s">
        <v>14</v>
      </c>
      <c r="G1033" t="s">
        <v>17</v>
      </c>
      <c r="H1033" s="11">
        <v>1624</v>
      </c>
      <c r="I1033" s="11">
        <v>23.7104</v>
      </c>
      <c r="J1033" s="13">
        <f>data[[#This Row],[Clicks]]/data[[#This Row],[Impressions]]</f>
        <v>1.46E-2</v>
      </c>
      <c r="K1033" s="1">
        <v>1.7364999999999999</v>
      </c>
      <c r="L1033" s="2">
        <v>41.173109599999997</v>
      </c>
      <c r="M1033">
        <v>2</v>
      </c>
      <c r="N1033" s="1">
        <f>IF(data[[#This Row],[Conversions]]=0,0,data[[#This Row],[Spend, Dollars]]/data[[#This Row],[Conversions]])</f>
        <v>20.586554799999998</v>
      </c>
      <c r="O1033" s="13">
        <f>data[[#This Row],[Conversions]]/data[[#This Row],[Clicks]]</f>
        <v>8.4351170794250627E-2</v>
      </c>
      <c r="P1033" s="11">
        <v>147.83999999999997</v>
      </c>
      <c r="Q1033" s="11">
        <f>IF(data[[#This Row],[Spend, Dollars]]=0,0,data[[#This Row],[Total conversion value, Dollars]]/data[[#This Row],[Spend, Dollars]])</f>
        <v>3.5906930867325113</v>
      </c>
      <c r="R1033" s="2">
        <v>91</v>
      </c>
      <c r="S1033" s="2">
        <v>15</v>
      </c>
      <c r="T1033" s="2">
        <v>6</v>
      </c>
      <c r="U1033" s="2">
        <f t="shared" si="16"/>
        <v>112</v>
      </c>
    </row>
    <row r="1034" spans="1:21" x14ac:dyDescent="0.2">
      <c r="A1034" t="s">
        <v>24</v>
      </c>
      <c r="B1034" s="3">
        <v>45193</v>
      </c>
      <c r="C1034" s="10" t="str">
        <f>TEXT(data[[#This Row],[Date]],"mmmm")</f>
        <v>September</v>
      </c>
      <c r="D1034" t="s">
        <v>12</v>
      </c>
      <c r="E1034" t="s">
        <v>13</v>
      </c>
      <c r="F1034" t="s">
        <v>14</v>
      </c>
      <c r="G1034" t="s">
        <v>17</v>
      </c>
      <c r="H1034" s="11">
        <v>1030</v>
      </c>
      <c r="I1034" s="11">
        <v>12.669000000000002</v>
      </c>
      <c r="J1034" s="13">
        <f>data[[#This Row],[Clicks]]/data[[#This Row],[Impressions]]</f>
        <v>1.2300000000000002E-2</v>
      </c>
      <c r="K1034" s="1">
        <v>0.74749999999999994</v>
      </c>
      <c r="L1034" s="2">
        <v>9.4700775000000004</v>
      </c>
      <c r="M1034">
        <v>5</v>
      </c>
      <c r="N1034" s="1">
        <f>IF(data[[#This Row],[Conversions]]=0,0,data[[#This Row],[Spend, Dollars]]/data[[#This Row],[Conversions]])</f>
        <v>1.8940155000000001</v>
      </c>
      <c r="O1034" s="13">
        <f>data[[#This Row],[Conversions]]/data[[#This Row],[Clicks]]</f>
        <v>0.39466414081616535</v>
      </c>
      <c r="P1034" s="11">
        <v>55.103999999999999</v>
      </c>
      <c r="Q1034" s="11">
        <f>IF(data[[#This Row],[Spend, Dollars]]=0,0,data[[#This Row],[Total conversion value, Dollars]]/data[[#This Row],[Spend, Dollars]])</f>
        <v>5.8187485794070852</v>
      </c>
      <c r="R1034" s="2">
        <v>85</v>
      </c>
      <c r="S1034" s="2">
        <v>13</v>
      </c>
      <c r="T1034" s="2">
        <v>4.5</v>
      </c>
      <c r="U1034" s="2">
        <f t="shared" si="16"/>
        <v>102.5</v>
      </c>
    </row>
    <row r="1035" spans="1:21" x14ac:dyDescent="0.2">
      <c r="A1035" t="s">
        <v>24</v>
      </c>
      <c r="B1035" s="3">
        <v>45194</v>
      </c>
      <c r="C1035" s="10" t="str">
        <f>TEXT(data[[#This Row],[Date]],"mmmm")</f>
        <v>September</v>
      </c>
      <c r="D1035" t="s">
        <v>12</v>
      </c>
      <c r="E1035" t="s">
        <v>13</v>
      </c>
      <c r="F1035" t="s">
        <v>14</v>
      </c>
      <c r="G1035" t="s">
        <v>17</v>
      </c>
      <c r="H1035" s="11">
        <v>1985</v>
      </c>
      <c r="I1035" s="11">
        <v>22.827500000000001</v>
      </c>
      <c r="J1035" s="13">
        <f>data[[#This Row],[Clicks]]/data[[#This Row],[Impressions]]</f>
        <v>1.15E-2</v>
      </c>
      <c r="K1035" s="1">
        <v>1.4720000000000002</v>
      </c>
      <c r="L1035" s="2">
        <v>33.602080000000008</v>
      </c>
      <c r="M1035">
        <v>0</v>
      </c>
      <c r="N1035" s="1">
        <f>IF(data[[#This Row],[Conversions]]=0,0,data[[#This Row],[Spend, Dollars]]/data[[#This Row],[Conversions]])</f>
        <v>0</v>
      </c>
      <c r="O1035" s="13">
        <f>data[[#This Row],[Conversions]]/data[[#This Row],[Clicks]]</f>
        <v>0</v>
      </c>
      <c r="P1035" s="11">
        <v>56.64</v>
      </c>
      <c r="Q1035" s="11">
        <f>IF(data[[#This Row],[Spend, Dollars]]=0,0,data[[#This Row],[Total conversion value, Dollars]]/data[[#This Row],[Spend, Dollars]])</f>
        <v>1.6856099384323824</v>
      </c>
      <c r="R1035" s="2">
        <v>61</v>
      </c>
      <c r="S1035" s="2">
        <v>17</v>
      </c>
      <c r="T1035" s="2">
        <v>13.5</v>
      </c>
      <c r="U1035" s="2">
        <f t="shared" si="16"/>
        <v>91.5</v>
      </c>
    </row>
    <row r="1036" spans="1:21" x14ac:dyDescent="0.2">
      <c r="A1036" t="s">
        <v>24</v>
      </c>
      <c r="B1036" s="3">
        <v>45195</v>
      </c>
      <c r="C1036" s="10" t="str">
        <f>TEXT(data[[#This Row],[Date]],"mmmm")</f>
        <v>September</v>
      </c>
      <c r="D1036" t="s">
        <v>12</v>
      </c>
      <c r="E1036" t="s">
        <v>13</v>
      </c>
      <c r="F1036" t="s">
        <v>14</v>
      </c>
      <c r="G1036" t="s">
        <v>17</v>
      </c>
      <c r="H1036" s="11">
        <v>1562</v>
      </c>
      <c r="I1036" s="11">
        <v>19.212600000000002</v>
      </c>
      <c r="J1036" s="13">
        <f>data[[#This Row],[Clicks]]/data[[#This Row],[Impressions]]</f>
        <v>1.2300000000000002E-2</v>
      </c>
      <c r="K1036" s="1">
        <v>2.323</v>
      </c>
      <c r="L1036" s="2">
        <v>44.630869800000006</v>
      </c>
      <c r="M1036">
        <v>0</v>
      </c>
      <c r="N1036" s="1">
        <f>IF(data[[#This Row],[Conversions]]=0,0,data[[#This Row],[Spend, Dollars]]/data[[#This Row],[Conversions]])</f>
        <v>0</v>
      </c>
      <c r="O1036" s="13">
        <f>data[[#This Row],[Conversions]]/data[[#This Row],[Clicks]]</f>
        <v>0</v>
      </c>
      <c r="P1036" s="11">
        <v>122.976</v>
      </c>
      <c r="Q1036" s="11">
        <f>IF(data[[#This Row],[Spend, Dollars]]=0,0,data[[#This Row],[Total conversion value, Dollars]]/data[[#This Row],[Spend, Dollars]])</f>
        <v>2.7554022709187707</v>
      </c>
      <c r="R1036" s="2">
        <v>97</v>
      </c>
      <c r="S1036" s="2">
        <v>12</v>
      </c>
      <c r="T1036" s="2">
        <v>1.5</v>
      </c>
      <c r="U1036" s="2">
        <f t="shared" si="16"/>
        <v>110.5</v>
      </c>
    </row>
    <row r="1037" spans="1:21" x14ac:dyDescent="0.2">
      <c r="A1037" t="s">
        <v>24</v>
      </c>
      <c r="B1037" s="3">
        <v>45196</v>
      </c>
      <c r="C1037" s="10" t="str">
        <f>TEXT(data[[#This Row],[Date]],"mmmm")</f>
        <v>September</v>
      </c>
      <c r="D1037" t="s">
        <v>12</v>
      </c>
      <c r="E1037" t="s">
        <v>13</v>
      </c>
      <c r="F1037" t="s">
        <v>14</v>
      </c>
      <c r="G1037" t="s">
        <v>17</v>
      </c>
      <c r="H1037" s="11">
        <v>1487</v>
      </c>
      <c r="I1037" s="11">
        <v>25.873799999999999</v>
      </c>
      <c r="J1037" s="13">
        <f>data[[#This Row],[Clicks]]/data[[#This Row],[Impressions]]</f>
        <v>1.7399999999999999E-2</v>
      </c>
      <c r="K1037" s="1">
        <v>1.5754999999999999</v>
      </c>
      <c r="L1037" s="2">
        <v>40.764171899999994</v>
      </c>
      <c r="M1037">
        <v>6</v>
      </c>
      <c r="N1037" s="1">
        <f>IF(data[[#This Row],[Conversions]]=0,0,data[[#This Row],[Spend, Dollars]]/data[[#This Row],[Conversions]])</f>
        <v>6.7940286499999987</v>
      </c>
      <c r="O1037" s="13">
        <f>data[[#This Row],[Conversions]]/data[[#This Row],[Clicks]]</f>
        <v>0.23189481251304409</v>
      </c>
      <c r="P1037" s="11">
        <v>155.90400000000002</v>
      </c>
      <c r="Q1037" s="11">
        <f>IF(data[[#This Row],[Spend, Dollars]]=0,0,data[[#This Row],[Total conversion value, Dollars]]/data[[#This Row],[Spend, Dollars]])</f>
        <v>3.8245349465813643</v>
      </c>
      <c r="R1037" s="2">
        <v>69</v>
      </c>
      <c r="S1037" s="2">
        <v>19</v>
      </c>
      <c r="T1037" s="2">
        <v>13.5</v>
      </c>
      <c r="U1037" s="2">
        <f t="shared" si="16"/>
        <v>101.5</v>
      </c>
    </row>
    <row r="1038" spans="1:21" x14ac:dyDescent="0.2">
      <c r="A1038" t="s">
        <v>24</v>
      </c>
      <c r="B1038" s="3">
        <v>45197</v>
      </c>
      <c r="C1038" s="10" t="str">
        <f>TEXT(data[[#This Row],[Date]],"mmmm")</f>
        <v>September</v>
      </c>
      <c r="D1038" t="s">
        <v>12</v>
      </c>
      <c r="E1038" t="s">
        <v>13</v>
      </c>
      <c r="F1038" t="s">
        <v>14</v>
      </c>
      <c r="G1038" t="s">
        <v>17</v>
      </c>
      <c r="H1038" s="11">
        <v>1743</v>
      </c>
      <c r="I1038" s="11">
        <v>22.136099999999999</v>
      </c>
      <c r="J1038" s="13">
        <f>data[[#This Row],[Clicks]]/data[[#This Row],[Impressions]]</f>
        <v>1.2699999999999999E-2</v>
      </c>
      <c r="K1038" s="1">
        <v>0.97749999999999992</v>
      </c>
      <c r="L1038" s="2">
        <v>21.638037749999999</v>
      </c>
      <c r="M1038">
        <v>1</v>
      </c>
      <c r="N1038" s="1">
        <f>IF(data[[#This Row],[Conversions]]=0,0,data[[#This Row],[Spend, Dollars]]/data[[#This Row],[Conversions]])</f>
        <v>21.638037749999999</v>
      </c>
      <c r="O1038" s="13">
        <f>data[[#This Row],[Conversions]]/data[[#This Row],[Clicks]]</f>
        <v>4.5175076007065385E-2</v>
      </c>
      <c r="P1038" s="11">
        <v>42.335999999999999</v>
      </c>
      <c r="Q1038" s="11">
        <f>IF(data[[#This Row],[Spend, Dollars]]=0,0,data[[#This Row],[Total conversion value, Dollars]]/data[[#This Row],[Spend, Dollars]])</f>
        <v>1.9565544939489719</v>
      </c>
      <c r="R1038" s="2">
        <v>97</v>
      </c>
      <c r="S1038" s="2">
        <v>21</v>
      </c>
      <c r="T1038" s="2">
        <v>10.5</v>
      </c>
      <c r="U1038" s="2">
        <f t="shared" si="16"/>
        <v>128.5</v>
      </c>
    </row>
    <row r="1039" spans="1:21" x14ac:dyDescent="0.2">
      <c r="A1039" t="s">
        <v>24</v>
      </c>
      <c r="B1039" s="3">
        <v>45198</v>
      </c>
      <c r="C1039" s="10" t="str">
        <f>TEXT(data[[#This Row],[Date]],"mmmm")</f>
        <v>September</v>
      </c>
      <c r="D1039" t="s">
        <v>12</v>
      </c>
      <c r="E1039" t="s">
        <v>13</v>
      </c>
      <c r="F1039" t="s">
        <v>14</v>
      </c>
      <c r="G1039" t="s">
        <v>17</v>
      </c>
      <c r="H1039" s="11">
        <v>1865</v>
      </c>
      <c r="I1039" s="11">
        <v>23.125999999999998</v>
      </c>
      <c r="J1039" s="13">
        <f>data[[#This Row],[Clicks]]/data[[#This Row],[Impressions]]</f>
        <v>1.24E-2</v>
      </c>
      <c r="K1039" s="1">
        <v>0.72449999999999992</v>
      </c>
      <c r="L1039" s="2">
        <v>16.754786999999997</v>
      </c>
      <c r="M1039">
        <v>1</v>
      </c>
      <c r="N1039" s="1">
        <f>IF(data[[#This Row],[Conversions]]=0,0,data[[#This Row],[Spend, Dollars]]/data[[#This Row],[Conversions]])</f>
        <v>16.754786999999997</v>
      </c>
      <c r="O1039" s="13">
        <f>data[[#This Row],[Conversions]]/data[[#This Row],[Clicks]]</f>
        <v>4.3241373346017471E-2</v>
      </c>
      <c r="P1039" s="11">
        <v>112.896</v>
      </c>
      <c r="Q1039" s="11">
        <f>IF(data[[#This Row],[Spend, Dollars]]=0,0,data[[#This Row],[Total conversion value, Dollars]]/data[[#This Row],[Spend, Dollars]])</f>
        <v>6.7381340031359409</v>
      </c>
      <c r="R1039" s="2">
        <v>60</v>
      </c>
      <c r="S1039" s="2">
        <v>13</v>
      </c>
      <c r="T1039" s="2">
        <v>16.5</v>
      </c>
      <c r="U1039" s="2">
        <f t="shared" si="16"/>
        <v>89.5</v>
      </c>
    </row>
    <row r="1040" spans="1:21" x14ac:dyDescent="0.2">
      <c r="A1040" t="s">
        <v>24</v>
      </c>
      <c r="B1040" s="3">
        <v>45199</v>
      </c>
      <c r="C1040" s="10" t="str">
        <f>TEXT(data[[#This Row],[Date]],"mmmm")</f>
        <v>September</v>
      </c>
      <c r="D1040" t="s">
        <v>12</v>
      </c>
      <c r="E1040" t="s">
        <v>13</v>
      </c>
      <c r="F1040" t="s">
        <v>14</v>
      </c>
      <c r="G1040" t="s">
        <v>17</v>
      </c>
      <c r="H1040" s="11">
        <v>1340</v>
      </c>
      <c r="I1040" s="11">
        <v>20.233999999999998</v>
      </c>
      <c r="J1040" s="13">
        <f>data[[#This Row],[Clicks]]/data[[#This Row],[Impressions]]</f>
        <v>1.5099999999999999E-2</v>
      </c>
      <c r="K1040" s="1">
        <v>2.024</v>
      </c>
      <c r="L1040" s="2">
        <v>40.953615999999997</v>
      </c>
      <c r="M1040">
        <v>0</v>
      </c>
      <c r="N1040" s="1">
        <f>IF(data[[#This Row],[Conversions]]=0,0,data[[#This Row],[Spend, Dollars]]/data[[#This Row],[Conversions]])</f>
        <v>0</v>
      </c>
      <c r="O1040" s="13">
        <f>data[[#This Row],[Conversions]]/data[[#This Row],[Clicks]]</f>
        <v>0</v>
      </c>
      <c r="P1040" s="11">
        <v>149.184</v>
      </c>
      <c r="Q1040" s="11">
        <f>IF(data[[#This Row],[Spend, Dollars]]=0,0,data[[#This Row],[Total conversion value, Dollars]]/data[[#This Row],[Spend, Dollars]])</f>
        <v>3.6427552575577211</v>
      </c>
      <c r="R1040" s="2">
        <v>66</v>
      </c>
      <c r="S1040" s="2">
        <v>22</v>
      </c>
      <c r="T1040" s="2">
        <v>6</v>
      </c>
      <c r="U1040" s="2">
        <f t="shared" si="16"/>
        <v>94</v>
      </c>
    </row>
    <row r="1041" spans="1:21" x14ac:dyDescent="0.2">
      <c r="A1041" t="s">
        <v>24</v>
      </c>
      <c r="B1041" s="3">
        <v>45200</v>
      </c>
      <c r="C1041" s="10" t="str">
        <f>TEXT(data[[#This Row],[Date]],"mmmm")</f>
        <v>October</v>
      </c>
      <c r="D1041" t="s">
        <v>12</v>
      </c>
      <c r="E1041" t="s">
        <v>13</v>
      </c>
      <c r="F1041" t="s">
        <v>14</v>
      </c>
      <c r="G1041" t="s">
        <v>17</v>
      </c>
      <c r="H1041" s="11">
        <v>1204</v>
      </c>
      <c r="I1041" s="11">
        <v>18.421199999999999</v>
      </c>
      <c r="J1041" s="13">
        <f>data[[#This Row],[Clicks]]/data[[#This Row],[Impressions]]</f>
        <v>1.5299999999999999E-2</v>
      </c>
      <c r="K1041" s="1">
        <v>2.3804999999999996</v>
      </c>
      <c r="L1041" s="2">
        <v>43.851666599999987</v>
      </c>
      <c r="M1041">
        <v>5</v>
      </c>
      <c r="N1041" s="1">
        <f>IF(data[[#This Row],[Conversions]]=0,0,data[[#This Row],[Spend, Dollars]]/data[[#This Row],[Conversions]])</f>
        <v>8.7703333199999971</v>
      </c>
      <c r="O1041" s="13">
        <f>data[[#This Row],[Conversions]]/data[[#This Row],[Clicks]]</f>
        <v>0.27142640001737128</v>
      </c>
      <c r="P1041" s="11">
        <v>151.19999999999999</v>
      </c>
      <c r="Q1041" s="11">
        <f>IF(data[[#This Row],[Spend, Dollars]]=0,0,data[[#This Row],[Total conversion value, Dollars]]/data[[#This Row],[Spend, Dollars]])</f>
        <v>3.447987538973035</v>
      </c>
      <c r="R1041" s="2">
        <v>79</v>
      </c>
      <c r="S1041" s="2">
        <v>13</v>
      </c>
      <c r="T1041" s="2">
        <v>10.5</v>
      </c>
      <c r="U1041" s="2">
        <f t="shared" si="16"/>
        <v>102.5</v>
      </c>
    </row>
    <row r="1042" spans="1:21" x14ac:dyDescent="0.2">
      <c r="A1042" t="s">
        <v>24</v>
      </c>
      <c r="B1042" s="3">
        <v>45201</v>
      </c>
      <c r="C1042" s="10" t="str">
        <f>TEXT(data[[#This Row],[Date]],"mmmm")</f>
        <v>October</v>
      </c>
      <c r="D1042" t="s">
        <v>12</v>
      </c>
      <c r="E1042" t="s">
        <v>13</v>
      </c>
      <c r="F1042" t="s">
        <v>14</v>
      </c>
      <c r="G1042" t="s">
        <v>17</v>
      </c>
      <c r="H1042" s="11">
        <v>1959</v>
      </c>
      <c r="I1042" s="11">
        <v>26.0547</v>
      </c>
      <c r="J1042" s="13">
        <f>data[[#This Row],[Clicks]]/data[[#This Row],[Impressions]]</f>
        <v>1.3300000000000001E-2</v>
      </c>
      <c r="K1042" s="1">
        <v>2.2424999999999997</v>
      </c>
      <c r="L1042" s="2">
        <v>58.427664749999991</v>
      </c>
      <c r="M1042">
        <v>3</v>
      </c>
      <c r="N1042" s="1">
        <f>IF(data[[#This Row],[Conversions]]=0,0,data[[#This Row],[Spend, Dollars]]/data[[#This Row],[Conversions]])</f>
        <v>19.475888249999997</v>
      </c>
      <c r="O1042" s="13">
        <f>data[[#This Row],[Conversions]]/data[[#This Row],[Clicks]]</f>
        <v>0.11514237354488825</v>
      </c>
      <c r="P1042" s="11">
        <v>53.76</v>
      </c>
      <c r="Q1042" s="11">
        <f>IF(data[[#This Row],[Spend, Dollars]]=0,0,data[[#This Row],[Total conversion value, Dollars]]/data[[#This Row],[Spend, Dollars]])</f>
        <v>0.92011207755825986</v>
      </c>
      <c r="R1042" s="2">
        <v>115</v>
      </c>
      <c r="S1042" s="2">
        <v>12</v>
      </c>
      <c r="T1042" s="2">
        <v>4.5</v>
      </c>
      <c r="U1042" s="2">
        <f t="shared" si="16"/>
        <v>131.5</v>
      </c>
    </row>
    <row r="1043" spans="1:21" x14ac:dyDescent="0.2">
      <c r="A1043" t="s">
        <v>24</v>
      </c>
      <c r="B1043" s="3">
        <v>45202</v>
      </c>
      <c r="C1043" s="10" t="str">
        <f>TEXT(data[[#This Row],[Date]],"mmmm")</f>
        <v>October</v>
      </c>
      <c r="D1043" t="s">
        <v>12</v>
      </c>
      <c r="E1043" t="s">
        <v>13</v>
      </c>
      <c r="F1043" t="s">
        <v>14</v>
      </c>
      <c r="G1043" t="s">
        <v>17</v>
      </c>
      <c r="H1043" s="11">
        <v>1881</v>
      </c>
      <c r="I1043" s="11">
        <v>20.314799999999998</v>
      </c>
      <c r="J1043" s="13">
        <f>data[[#This Row],[Clicks]]/data[[#This Row],[Impressions]]</f>
        <v>1.0799999999999999E-2</v>
      </c>
      <c r="K1043" s="1">
        <v>1.7594999999999998</v>
      </c>
      <c r="L1043" s="2">
        <v>35.743890599999993</v>
      </c>
      <c r="M1043">
        <v>3</v>
      </c>
      <c r="N1043" s="1">
        <f>IF(data[[#This Row],[Conversions]]=0,0,data[[#This Row],[Spend, Dollars]]/data[[#This Row],[Conversions]])</f>
        <v>11.914630199999998</v>
      </c>
      <c r="O1043" s="13">
        <f>data[[#This Row],[Conversions]]/data[[#This Row],[Clicks]]</f>
        <v>0.14767558627207752</v>
      </c>
      <c r="P1043" s="11">
        <v>52.415999999999997</v>
      </c>
      <c r="Q1043" s="11">
        <f>IF(data[[#This Row],[Spend, Dollars]]=0,0,data[[#This Row],[Total conversion value, Dollars]]/data[[#This Row],[Spend, Dollars]])</f>
        <v>1.4664324202021815</v>
      </c>
      <c r="R1043" s="2">
        <v>102</v>
      </c>
      <c r="S1043" s="2">
        <v>7</v>
      </c>
      <c r="T1043" s="2">
        <v>0</v>
      </c>
      <c r="U1043" s="2">
        <f t="shared" si="16"/>
        <v>109</v>
      </c>
    </row>
    <row r="1044" spans="1:21" x14ac:dyDescent="0.2">
      <c r="A1044" t="s">
        <v>24</v>
      </c>
      <c r="B1044" s="3">
        <v>45203</v>
      </c>
      <c r="C1044" s="10" t="str">
        <f>TEXT(data[[#This Row],[Date]],"mmmm")</f>
        <v>October</v>
      </c>
      <c r="D1044" t="s">
        <v>12</v>
      </c>
      <c r="E1044" t="s">
        <v>13</v>
      </c>
      <c r="F1044" t="s">
        <v>14</v>
      </c>
      <c r="G1044" t="s">
        <v>17</v>
      </c>
      <c r="H1044" s="11">
        <v>1954</v>
      </c>
      <c r="I1044" s="11">
        <v>24.229599999999994</v>
      </c>
      <c r="J1044" s="13">
        <f>data[[#This Row],[Clicks]]/data[[#This Row],[Impressions]]</f>
        <v>1.2399999999999998E-2</v>
      </c>
      <c r="K1044" s="1">
        <v>1.0234999999999999</v>
      </c>
      <c r="L1044" s="2">
        <v>24.798995599999991</v>
      </c>
      <c r="M1044">
        <v>2</v>
      </c>
      <c r="N1044" s="1">
        <f>IF(data[[#This Row],[Conversions]]=0,0,data[[#This Row],[Spend, Dollars]]/data[[#This Row],[Conversions]])</f>
        <v>12.399497799999995</v>
      </c>
      <c r="O1044" s="13">
        <f>data[[#This Row],[Conversions]]/data[[#This Row],[Clicks]]</f>
        <v>8.2543665599101951E-2</v>
      </c>
      <c r="P1044" s="11">
        <v>189.50400000000002</v>
      </c>
      <c r="Q1044" s="11">
        <f>IF(data[[#This Row],[Spend, Dollars]]=0,0,data[[#This Row],[Total conversion value, Dollars]]/data[[#This Row],[Spend, Dollars]])</f>
        <v>7.6415998073728471</v>
      </c>
      <c r="R1044" s="2">
        <v>101</v>
      </c>
      <c r="S1044" s="2">
        <v>21</v>
      </c>
      <c r="T1044" s="2">
        <v>4.5</v>
      </c>
      <c r="U1044" s="2">
        <f t="shared" si="16"/>
        <v>126.5</v>
      </c>
    </row>
    <row r="1045" spans="1:21" x14ac:dyDescent="0.2">
      <c r="A1045" t="s">
        <v>24</v>
      </c>
      <c r="B1045" s="3">
        <v>45204</v>
      </c>
      <c r="C1045" s="10" t="str">
        <f>TEXT(data[[#This Row],[Date]],"mmmm")</f>
        <v>October</v>
      </c>
      <c r="D1045" t="s">
        <v>12</v>
      </c>
      <c r="E1045" t="s">
        <v>13</v>
      </c>
      <c r="F1045" t="s">
        <v>14</v>
      </c>
      <c r="G1045" t="s">
        <v>17</v>
      </c>
      <c r="H1045" s="11">
        <v>1551</v>
      </c>
      <c r="I1045" s="11">
        <v>29.468999999999998</v>
      </c>
      <c r="J1045" s="13">
        <f>data[[#This Row],[Clicks]]/data[[#This Row],[Impressions]]</f>
        <v>1.9E-2</v>
      </c>
      <c r="K1045" s="1">
        <v>0.7014999999999999</v>
      </c>
      <c r="L1045" s="2">
        <v>20.672503499999994</v>
      </c>
      <c r="M1045">
        <v>5</v>
      </c>
      <c r="N1045" s="1">
        <f>IF(data[[#This Row],[Conversions]]=0,0,data[[#This Row],[Spend, Dollars]]/data[[#This Row],[Conversions]])</f>
        <v>4.1345006999999985</v>
      </c>
      <c r="O1045" s="13">
        <f>data[[#This Row],[Conversions]]/data[[#This Row],[Clicks]]</f>
        <v>0.16966982252536567</v>
      </c>
      <c r="P1045" s="11">
        <v>90.047999999999988</v>
      </c>
      <c r="Q1045" s="11">
        <f>IF(data[[#This Row],[Spend, Dollars]]=0,0,data[[#This Row],[Total conversion value, Dollars]]/data[[#This Row],[Spend, Dollars]])</f>
        <v>4.3559310559555602</v>
      </c>
      <c r="R1045" s="2">
        <v>67</v>
      </c>
      <c r="S1045" s="2">
        <v>12</v>
      </c>
      <c r="T1045" s="2">
        <v>9</v>
      </c>
      <c r="U1045" s="2">
        <f t="shared" si="16"/>
        <v>88</v>
      </c>
    </row>
    <row r="1046" spans="1:21" x14ac:dyDescent="0.2">
      <c r="A1046" t="s">
        <v>24</v>
      </c>
      <c r="B1046" s="3">
        <v>45205</v>
      </c>
      <c r="C1046" s="10" t="str">
        <f>TEXT(data[[#This Row],[Date]],"mmmm")</f>
        <v>October</v>
      </c>
      <c r="D1046" t="s">
        <v>12</v>
      </c>
      <c r="E1046" t="s">
        <v>13</v>
      </c>
      <c r="F1046" t="s">
        <v>14</v>
      </c>
      <c r="G1046" t="s">
        <v>17</v>
      </c>
      <c r="H1046" s="11">
        <v>1333</v>
      </c>
      <c r="I1046" s="11">
        <v>15.062899999999997</v>
      </c>
      <c r="J1046" s="13">
        <f>data[[#This Row],[Clicks]]/data[[#This Row],[Impressions]]</f>
        <v>1.1299999999999998E-2</v>
      </c>
      <c r="K1046" s="1">
        <v>1.3454999999999999</v>
      </c>
      <c r="L1046" s="2">
        <v>20.267131949999996</v>
      </c>
      <c r="M1046">
        <v>0</v>
      </c>
      <c r="N1046" s="1">
        <f>IF(data[[#This Row],[Conversions]]=0,0,data[[#This Row],[Spend, Dollars]]/data[[#This Row],[Conversions]])</f>
        <v>0</v>
      </c>
      <c r="O1046" s="13">
        <f>data[[#This Row],[Conversions]]/data[[#This Row],[Clicks]]</f>
        <v>0</v>
      </c>
      <c r="P1046" s="11">
        <v>55.103999999999999</v>
      </c>
      <c r="Q1046" s="11">
        <f>IF(data[[#This Row],[Spend, Dollars]]=0,0,data[[#This Row],[Total conversion value, Dollars]]/data[[#This Row],[Spend, Dollars]])</f>
        <v>2.7188849480994279</v>
      </c>
      <c r="R1046" s="2">
        <v>92</v>
      </c>
      <c r="S1046" s="2">
        <v>20</v>
      </c>
      <c r="T1046" s="2">
        <v>13.5</v>
      </c>
      <c r="U1046" s="2">
        <f t="shared" si="16"/>
        <v>125.5</v>
      </c>
    </row>
    <row r="1047" spans="1:21" x14ac:dyDescent="0.2">
      <c r="A1047" t="s">
        <v>24</v>
      </c>
      <c r="B1047" s="3">
        <v>45206</v>
      </c>
      <c r="C1047" s="10" t="str">
        <f>TEXT(data[[#This Row],[Date]],"mmmm")</f>
        <v>October</v>
      </c>
      <c r="D1047" t="s">
        <v>12</v>
      </c>
      <c r="E1047" t="s">
        <v>13</v>
      </c>
      <c r="F1047" t="s">
        <v>14</v>
      </c>
      <c r="G1047" t="s">
        <v>17</v>
      </c>
      <c r="H1047" s="11">
        <v>1024</v>
      </c>
      <c r="I1047" s="11">
        <v>11.980799999999999</v>
      </c>
      <c r="J1047" s="13">
        <f>data[[#This Row],[Clicks]]/data[[#This Row],[Impressions]]</f>
        <v>1.1699999999999999E-2</v>
      </c>
      <c r="K1047" s="1">
        <v>2.1504999999999996</v>
      </c>
      <c r="L1047" s="2">
        <v>25.764710399999991</v>
      </c>
      <c r="M1047">
        <v>2</v>
      </c>
      <c r="N1047" s="1">
        <f>IF(data[[#This Row],[Conversions]]=0,0,data[[#This Row],[Spend, Dollars]]/data[[#This Row],[Conversions]])</f>
        <v>12.882355199999996</v>
      </c>
      <c r="O1047" s="13">
        <f>data[[#This Row],[Conversions]]/data[[#This Row],[Clicks]]</f>
        <v>0.1669337606837607</v>
      </c>
      <c r="P1047" s="11">
        <v>61.823999999999998</v>
      </c>
      <c r="Q1047" s="11">
        <f>IF(data[[#This Row],[Spend, Dollars]]=0,0,data[[#This Row],[Total conversion value, Dollars]]/data[[#This Row],[Spend, Dollars]])</f>
        <v>2.3995612230906356</v>
      </c>
      <c r="R1047" s="2">
        <v>69</v>
      </c>
      <c r="S1047" s="2">
        <v>8</v>
      </c>
      <c r="T1047" s="2">
        <v>9</v>
      </c>
      <c r="U1047" s="2">
        <f t="shared" si="16"/>
        <v>86</v>
      </c>
    </row>
    <row r="1048" spans="1:21" x14ac:dyDescent="0.2">
      <c r="A1048" t="s">
        <v>24</v>
      </c>
      <c r="B1048" s="3">
        <v>45207</v>
      </c>
      <c r="C1048" s="10" t="str">
        <f>TEXT(data[[#This Row],[Date]],"mmmm")</f>
        <v>October</v>
      </c>
      <c r="D1048" t="s">
        <v>12</v>
      </c>
      <c r="E1048" t="s">
        <v>13</v>
      </c>
      <c r="F1048" t="s">
        <v>14</v>
      </c>
      <c r="G1048" t="s">
        <v>17</v>
      </c>
      <c r="H1048" s="11">
        <v>1854</v>
      </c>
      <c r="I1048" s="11">
        <v>27.068400000000004</v>
      </c>
      <c r="J1048" s="13">
        <f>data[[#This Row],[Clicks]]/data[[#This Row],[Impressions]]</f>
        <v>1.4600000000000002E-2</v>
      </c>
      <c r="K1048" s="1">
        <v>1.8974999999999997</v>
      </c>
      <c r="L1048" s="2">
        <v>51.362289000000004</v>
      </c>
      <c r="M1048">
        <v>4</v>
      </c>
      <c r="N1048" s="1">
        <f>IF(data[[#This Row],[Conversions]]=0,0,data[[#This Row],[Spend, Dollars]]/data[[#This Row],[Conversions]])</f>
        <v>12.840572250000001</v>
      </c>
      <c r="O1048" s="13">
        <f>data[[#This Row],[Conversions]]/data[[#This Row],[Clicks]]</f>
        <v>0.14777378788550485</v>
      </c>
      <c r="P1048" s="11">
        <v>161.27999999999997</v>
      </c>
      <c r="Q1048" s="11">
        <f>IF(data[[#This Row],[Spend, Dollars]]=0,0,data[[#This Row],[Total conversion value, Dollars]]/data[[#This Row],[Spend, Dollars]])</f>
        <v>3.1400469710374463</v>
      </c>
      <c r="R1048" s="2">
        <v>105</v>
      </c>
      <c r="S1048" s="2">
        <v>19</v>
      </c>
      <c r="T1048" s="2">
        <v>7.5</v>
      </c>
      <c r="U1048" s="2">
        <f t="shared" si="16"/>
        <v>131.5</v>
      </c>
    </row>
    <row r="1049" spans="1:21" x14ac:dyDescent="0.2">
      <c r="A1049" t="s">
        <v>24</v>
      </c>
      <c r="B1049" s="3">
        <v>45208</v>
      </c>
      <c r="C1049" s="10" t="str">
        <f>TEXT(data[[#This Row],[Date]],"mmmm")</f>
        <v>October</v>
      </c>
      <c r="D1049" t="s">
        <v>12</v>
      </c>
      <c r="E1049" t="s">
        <v>13</v>
      </c>
      <c r="F1049" t="s">
        <v>14</v>
      </c>
      <c r="G1049" t="s">
        <v>17</v>
      </c>
      <c r="H1049" s="11">
        <v>1502</v>
      </c>
      <c r="I1049" s="11">
        <v>21.027999999999999</v>
      </c>
      <c r="J1049" s="13">
        <f>data[[#This Row],[Clicks]]/data[[#This Row],[Impressions]]</f>
        <v>1.3999999999999999E-2</v>
      </c>
      <c r="K1049" s="1">
        <v>0.55200000000000005</v>
      </c>
      <c r="L1049" s="2">
        <v>11.607456000000001</v>
      </c>
      <c r="M1049">
        <v>2</v>
      </c>
      <c r="N1049" s="1">
        <f>IF(data[[#This Row],[Conversions]]=0,0,data[[#This Row],[Spend, Dollars]]/data[[#This Row],[Conversions]])</f>
        <v>5.8037280000000004</v>
      </c>
      <c r="O1049" s="13">
        <f>data[[#This Row],[Conversions]]/data[[#This Row],[Clicks]]</f>
        <v>9.5111280197831466E-2</v>
      </c>
      <c r="P1049" s="11">
        <v>51.743999999999993</v>
      </c>
      <c r="Q1049" s="11">
        <f>IF(data[[#This Row],[Spend, Dollars]]=0,0,data[[#This Row],[Total conversion value, Dollars]]/data[[#This Row],[Spend, Dollars]])</f>
        <v>4.4578243501418386</v>
      </c>
      <c r="R1049" s="2">
        <v>97</v>
      </c>
      <c r="S1049" s="2">
        <v>15</v>
      </c>
      <c r="T1049" s="2">
        <v>16.5</v>
      </c>
      <c r="U1049" s="2">
        <f t="shared" si="16"/>
        <v>128.5</v>
      </c>
    </row>
    <row r="1050" spans="1:21" x14ac:dyDescent="0.2">
      <c r="A1050" t="s">
        <v>24</v>
      </c>
      <c r="B1050" s="3">
        <v>45209</v>
      </c>
      <c r="C1050" s="10" t="str">
        <f>TEXT(data[[#This Row],[Date]],"mmmm")</f>
        <v>October</v>
      </c>
      <c r="D1050" t="s">
        <v>12</v>
      </c>
      <c r="E1050" t="s">
        <v>13</v>
      </c>
      <c r="F1050" t="s">
        <v>14</v>
      </c>
      <c r="G1050" t="s">
        <v>17</v>
      </c>
      <c r="H1050" s="11">
        <v>1819</v>
      </c>
      <c r="I1050" s="11">
        <v>34.742899999999999</v>
      </c>
      <c r="J1050" s="13">
        <f>data[[#This Row],[Clicks]]/data[[#This Row],[Impressions]]</f>
        <v>1.9099999999999999E-2</v>
      </c>
      <c r="K1050" s="1">
        <v>1.6445000000000001</v>
      </c>
      <c r="L1050" s="2">
        <v>57.134699050000002</v>
      </c>
      <c r="M1050">
        <v>5</v>
      </c>
      <c r="N1050" s="1">
        <f>IF(data[[#This Row],[Conversions]]=0,0,data[[#This Row],[Spend, Dollars]]/data[[#This Row],[Conversions]])</f>
        <v>11.42693981</v>
      </c>
      <c r="O1050" s="13">
        <f>data[[#This Row],[Conversions]]/data[[#This Row],[Clicks]]</f>
        <v>0.14391429615835177</v>
      </c>
      <c r="P1050" s="11">
        <v>34.56</v>
      </c>
      <c r="Q1050" s="11">
        <f>IF(data[[#This Row],[Spend, Dollars]]=0,0,data[[#This Row],[Total conversion value, Dollars]]/data[[#This Row],[Spend, Dollars]])</f>
        <v>0.60488635758378084</v>
      </c>
      <c r="R1050" s="2">
        <v>75</v>
      </c>
      <c r="S1050" s="2">
        <v>13</v>
      </c>
      <c r="T1050" s="2">
        <v>6</v>
      </c>
      <c r="U1050" s="2">
        <f t="shared" si="16"/>
        <v>94</v>
      </c>
    </row>
    <row r="1051" spans="1:21" x14ac:dyDescent="0.2">
      <c r="A1051" t="s">
        <v>24</v>
      </c>
      <c r="B1051" s="3">
        <v>45210</v>
      </c>
      <c r="C1051" s="10" t="str">
        <f>TEXT(data[[#This Row],[Date]],"mmmm")</f>
        <v>October</v>
      </c>
      <c r="D1051" t="s">
        <v>12</v>
      </c>
      <c r="E1051" t="s">
        <v>13</v>
      </c>
      <c r="F1051" t="s">
        <v>14</v>
      </c>
      <c r="G1051" t="s">
        <v>17</v>
      </c>
      <c r="H1051" s="11">
        <v>1315</v>
      </c>
      <c r="I1051" s="11">
        <v>16.437499999999996</v>
      </c>
      <c r="J1051" s="13">
        <f>data[[#This Row],[Clicks]]/data[[#This Row],[Impressions]]</f>
        <v>1.2499999999999997E-2</v>
      </c>
      <c r="K1051" s="1">
        <v>1.9665000000000001</v>
      </c>
      <c r="L1051" s="2">
        <v>32.324343749999997</v>
      </c>
      <c r="M1051">
        <v>4</v>
      </c>
      <c r="N1051" s="1">
        <f>IF(data[[#This Row],[Conversions]]=0,0,data[[#This Row],[Spend, Dollars]]/data[[#This Row],[Conversions]])</f>
        <v>8.0810859374999993</v>
      </c>
      <c r="O1051" s="13">
        <f>data[[#This Row],[Conversions]]/data[[#This Row],[Clicks]]</f>
        <v>0.24334600760456279</v>
      </c>
      <c r="P1051" s="11">
        <v>114.23999999999998</v>
      </c>
      <c r="Q1051" s="11">
        <f>IF(data[[#This Row],[Spend, Dollars]]=0,0,data[[#This Row],[Total conversion value, Dollars]]/data[[#This Row],[Spend, Dollars]])</f>
        <v>3.5341784781013534</v>
      </c>
      <c r="R1051" s="2">
        <v>95</v>
      </c>
      <c r="S1051" s="2">
        <v>13</v>
      </c>
      <c r="T1051" s="2">
        <v>16.5</v>
      </c>
      <c r="U1051" s="2">
        <f t="shared" si="16"/>
        <v>124.5</v>
      </c>
    </row>
    <row r="1052" spans="1:21" x14ac:dyDescent="0.2">
      <c r="A1052" t="s">
        <v>24</v>
      </c>
      <c r="B1052" s="3">
        <v>45211</v>
      </c>
      <c r="C1052" s="10" t="str">
        <f>TEXT(data[[#This Row],[Date]],"mmmm")</f>
        <v>October</v>
      </c>
      <c r="D1052" t="s">
        <v>12</v>
      </c>
      <c r="E1052" t="s">
        <v>13</v>
      </c>
      <c r="F1052" t="s">
        <v>14</v>
      </c>
      <c r="G1052" t="s">
        <v>17</v>
      </c>
      <c r="H1052" s="11">
        <v>1753</v>
      </c>
      <c r="I1052" s="11">
        <v>20.159499999999998</v>
      </c>
      <c r="J1052" s="13">
        <f>data[[#This Row],[Clicks]]/data[[#This Row],[Impressions]]</f>
        <v>1.1499999999999998E-2</v>
      </c>
      <c r="K1052" s="1">
        <v>2.1389999999999998</v>
      </c>
      <c r="L1052" s="2">
        <v>43.121170499999991</v>
      </c>
      <c r="M1052">
        <v>4</v>
      </c>
      <c r="N1052" s="1">
        <f>IF(data[[#This Row],[Conversions]]=0,0,data[[#This Row],[Spend, Dollars]]/data[[#This Row],[Conversions]])</f>
        <v>10.780292624999998</v>
      </c>
      <c r="O1052" s="13">
        <f>data[[#This Row],[Conversions]]/data[[#This Row],[Clicks]]</f>
        <v>0.19841761948461026</v>
      </c>
      <c r="P1052" s="11">
        <v>205.63199999999998</v>
      </c>
      <c r="Q1052" s="11">
        <f>IF(data[[#This Row],[Spend, Dollars]]=0,0,data[[#This Row],[Total conversion value, Dollars]]/data[[#This Row],[Spend, Dollars]])</f>
        <v>4.7687017215824419</v>
      </c>
      <c r="R1052" s="2">
        <v>90</v>
      </c>
      <c r="S1052" s="2">
        <v>13</v>
      </c>
      <c r="T1052" s="2">
        <v>15</v>
      </c>
      <c r="U1052" s="2">
        <f t="shared" si="16"/>
        <v>118</v>
      </c>
    </row>
    <row r="1053" spans="1:21" x14ac:dyDescent="0.2">
      <c r="A1053" t="s">
        <v>24</v>
      </c>
      <c r="B1053" s="3">
        <v>45212</v>
      </c>
      <c r="C1053" s="10" t="str">
        <f>TEXT(data[[#This Row],[Date]],"mmmm")</f>
        <v>October</v>
      </c>
      <c r="D1053" t="s">
        <v>12</v>
      </c>
      <c r="E1053" t="s">
        <v>13</v>
      </c>
      <c r="F1053" t="s">
        <v>14</v>
      </c>
      <c r="G1053" t="s">
        <v>17</v>
      </c>
      <c r="H1053" s="11">
        <v>1962</v>
      </c>
      <c r="I1053" s="11">
        <v>22.366800000000001</v>
      </c>
      <c r="J1053" s="13">
        <f>data[[#This Row],[Clicks]]/data[[#This Row],[Impressions]]</f>
        <v>1.14E-2</v>
      </c>
      <c r="K1053" s="1">
        <v>1.7249999999999999</v>
      </c>
      <c r="L1053" s="2">
        <v>38.582729999999998</v>
      </c>
      <c r="M1053">
        <v>4</v>
      </c>
      <c r="N1053" s="1">
        <f>IF(data[[#This Row],[Conversions]]=0,0,data[[#This Row],[Spend, Dollars]]/data[[#This Row],[Conversions]])</f>
        <v>9.6456824999999995</v>
      </c>
      <c r="O1053" s="13">
        <f>data[[#This Row],[Conversions]]/data[[#This Row],[Clicks]]</f>
        <v>0.17883648979737823</v>
      </c>
      <c r="P1053" s="11">
        <v>185.47200000000001</v>
      </c>
      <c r="Q1053" s="11">
        <f>IF(data[[#This Row],[Spend, Dollars]]=0,0,data[[#This Row],[Total conversion value, Dollars]]/data[[#This Row],[Spend, Dollars]])</f>
        <v>4.8071248457535276</v>
      </c>
      <c r="R1053" s="2">
        <v>97</v>
      </c>
      <c r="S1053" s="2">
        <v>13</v>
      </c>
      <c r="T1053" s="2">
        <v>10.5</v>
      </c>
      <c r="U1053" s="2">
        <f t="shared" si="16"/>
        <v>120.5</v>
      </c>
    </row>
    <row r="1054" spans="1:21" x14ac:dyDescent="0.2">
      <c r="A1054" t="s">
        <v>24</v>
      </c>
      <c r="B1054" s="3">
        <v>45213</v>
      </c>
      <c r="C1054" s="10" t="str">
        <f>TEXT(data[[#This Row],[Date]],"mmmm")</f>
        <v>October</v>
      </c>
      <c r="D1054" t="s">
        <v>12</v>
      </c>
      <c r="E1054" t="s">
        <v>13</v>
      </c>
      <c r="F1054" t="s">
        <v>14</v>
      </c>
      <c r="G1054" t="s">
        <v>17</v>
      </c>
      <c r="H1054" s="11">
        <v>1986</v>
      </c>
      <c r="I1054" s="11">
        <v>26.612399999999997</v>
      </c>
      <c r="J1054" s="13">
        <f>data[[#This Row],[Clicks]]/data[[#This Row],[Impressions]]</f>
        <v>1.3399999999999999E-2</v>
      </c>
      <c r="K1054" s="1">
        <v>1.7594999999999998</v>
      </c>
      <c r="L1054" s="2">
        <v>46.824517799999988</v>
      </c>
      <c r="M1054">
        <v>2</v>
      </c>
      <c r="N1054" s="1">
        <f>IF(data[[#This Row],[Conversions]]=0,0,data[[#This Row],[Spend, Dollars]]/data[[#This Row],[Conversions]])</f>
        <v>23.412258899999994</v>
      </c>
      <c r="O1054" s="13">
        <f>data[[#This Row],[Conversions]]/data[[#This Row],[Clicks]]</f>
        <v>7.515293622521832E-2</v>
      </c>
      <c r="P1054" s="11">
        <v>86.687999999999988</v>
      </c>
      <c r="Q1054" s="11">
        <f>IF(data[[#This Row],[Spend, Dollars]]=0,0,data[[#This Row],[Total conversion value, Dollars]]/data[[#This Row],[Spend, Dollars]])</f>
        <v>1.8513378049138183</v>
      </c>
      <c r="R1054" s="2">
        <v>69</v>
      </c>
      <c r="S1054" s="2">
        <v>10</v>
      </c>
      <c r="T1054" s="2">
        <v>13.5</v>
      </c>
      <c r="U1054" s="2">
        <f t="shared" si="16"/>
        <v>92.5</v>
      </c>
    </row>
    <row r="1055" spans="1:21" x14ac:dyDescent="0.2">
      <c r="A1055" t="s">
        <v>24</v>
      </c>
      <c r="B1055" s="3">
        <v>45214</v>
      </c>
      <c r="C1055" s="10" t="str">
        <f>TEXT(data[[#This Row],[Date]],"mmmm")</f>
        <v>October</v>
      </c>
      <c r="D1055" t="s">
        <v>12</v>
      </c>
      <c r="E1055" t="s">
        <v>13</v>
      </c>
      <c r="F1055" t="s">
        <v>14</v>
      </c>
      <c r="G1055" t="s">
        <v>17</v>
      </c>
      <c r="H1055" s="11">
        <v>1283</v>
      </c>
      <c r="I1055" s="11">
        <v>13.856399999999999</v>
      </c>
      <c r="J1055" s="13">
        <f>data[[#This Row],[Clicks]]/data[[#This Row],[Impressions]]</f>
        <v>1.0799999999999999E-2</v>
      </c>
      <c r="K1055" s="1">
        <v>2.1619999999999999</v>
      </c>
      <c r="L1055" s="2">
        <v>29.957536799999996</v>
      </c>
      <c r="M1055">
        <v>5</v>
      </c>
      <c r="N1055" s="1">
        <f>IF(data[[#This Row],[Conversions]]=0,0,data[[#This Row],[Spend, Dollars]]/data[[#This Row],[Conversions]])</f>
        <v>5.9915073599999991</v>
      </c>
      <c r="O1055" s="13">
        <f>data[[#This Row],[Conversions]]/data[[#This Row],[Clicks]]</f>
        <v>0.36084408648711069</v>
      </c>
      <c r="P1055" s="11">
        <v>59.135999999999996</v>
      </c>
      <c r="Q1055" s="11">
        <f>IF(data[[#This Row],[Spend, Dollars]]=0,0,data[[#This Row],[Total conversion value, Dollars]]/data[[#This Row],[Spend, Dollars]])</f>
        <v>1.9739940701666767</v>
      </c>
      <c r="R1055" s="2">
        <v>94</v>
      </c>
      <c r="S1055" s="2">
        <v>16</v>
      </c>
      <c r="T1055" s="2">
        <v>1.5</v>
      </c>
      <c r="U1055" s="2">
        <f t="shared" si="16"/>
        <v>111.5</v>
      </c>
    </row>
    <row r="1056" spans="1:21" x14ac:dyDescent="0.2">
      <c r="A1056" t="s">
        <v>24</v>
      </c>
      <c r="B1056" s="3">
        <v>45215</v>
      </c>
      <c r="C1056" s="10" t="str">
        <f>TEXT(data[[#This Row],[Date]],"mmmm")</f>
        <v>October</v>
      </c>
      <c r="D1056" t="s">
        <v>12</v>
      </c>
      <c r="E1056" t="s">
        <v>13</v>
      </c>
      <c r="F1056" t="s">
        <v>14</v>
      </c>
      <c r="G1056" t="s">
        <v>17</v>
      </c>
      <c r="H1056" s="11">
        <v>1618</v>
      </c>
      <c r="I1056" s="11">
        <v>30.742000000000001</v>
      </c>
      <c r="J1056" s="13">
        <f>data[[#This Row],[Clicks]]/data[[#This Row],[Impressions]]</f>
        <v>1.9E-2</v>
      </c>
      <c r="K1056" s="1">
        <v>0.93149999999999988</v>
      </c>
      <c r="L1056" s="2">
        <v>28.636172999999996</v>
      </c>
      <c r="M1056">
        <v>1</v>
      </c>
      <c r="N1056" s="1">
        <f>IF(data[[#This Row],[Conversions]]=0,0,data[[#This Row],[Spend, Dollars]]/data[[#This Row],[Conversions]])</f>
        <v>28.636172999999996</v>
      </c>
      <c r="O1056" s="13">
        <f>data[[#This Row],[Conversions]]/data[[#This Row],[Clicks]]</f>
        <v>3.252878797735996E-2</v>
      </c>
      <c r="P1056" s="11">
        <v>124.99199999999999</v>
      </c>
      <c r="Q1056" s="11">
        <f>IF(data[[#This Row],[Spend, Dollars]]=0,0,data[[#This Row],[Total conversion value, Dollars]]/data[[#This Row],[Spend, Dollars]])</f>
        <v>4.3648290572905815</v>
      </c>
      <c r="R1056" s="2">
        <v>100</v>
      </c>
      <c r="S1056" s="2">
        <v>14</v>
      </c>
      <c r="T1056" s="2">
        <v>7.5</v>
      </c>
      <c r="U1056" s="2">
        <f t="shared" si="16"/>
        <v>121.5</v>
      </c>
    </row>
    <row r="1057" spans="1:21" x14ac:dyDescent="0.2">
      <c r="A1057" t="s">
        <v>24</v>
      </c>
      <c r="B1057" s="3">
        <v>45216</v>
      </c>
      <c r="C1057" s="10" t="str">
        <f>TEXT(data[[#This Row],[Date]],"mmmm")</f>
        <v>October</v>
      </c>
      <c r="D1057" t="s">
        <v>12</v>
      </c>
      <c r="E1057" t="s">
        <v>13</v>
      </c>
      <c r="F1057" t="s">
        <v>14</v>
      </c>
      <c r="G1057" t="s">
        <v>17</v>
      </c>
      <c r="H1057" s="11">
        <v>1648</v>
      </c>
      <c r="I1057" s="11">
        <v>24.555199999999999</v>
      </c>
      <c r="J1057" s="13">
        <f>data[[#This Row],[Clicks]]/data[[#This Row],[Impressions]]</f>
        <v>1.49E-2</v>
      </c>
      <c r="K1057" s="1">
        <v>0.87399999999999989</v>
      </c>
      <c r="L1057" s="2">
        <v>21.461244799999996</v>
      </c>
      <c r="M1057">
        <v>5</v>
      </c>
      <c r="N1057" s="1">
        <f>IF(data[[#This Row],[Conversions]]=0,0,data[[#This Row],[Spend, Dollars]]/data[[#This Row],[Conversions]])</f>
        <v>4.2922489599999993</v>
      </c>
      <c r="O1057" s="13">
        <f>data[[#This Row],[Conversions]]/data[[#This Row],[Clicks]]</f>
        <v>0.20362285788753504</v>
      </c>
      <c r="P1057" s="11">
        <v>77.279999999999987</v>
      </c>
      <c r="Q1057" s="11">
        <f>IF(data[[#This Row],[Spend, Dollars]]=0,0,data[[#This Row],[Total conversion value, Dollars]]/data[[#This Row],[Spend, Dollars]])</f>
        <v>3.6009094868532512</v>
      </c>
      <c r="R1057" s="2">
        <v>78</v>
      </c>
      <c r="S1057" s="2">
        <v>20</v>
      </c>
      <c r="T1057" s="2">
        <v>0</v>
      </c>
      <c r="U1057" s="2">
        <f t="shared" si="16"/>
        <v>98</v>
      </c>
    </row>
    <row r="1058" spans="1:21" x14ac:dyDescent="0.2">
      <c r="A1058" t="s">
        <v>24</v>
      </c>
      <c r="B1058" s="3">
        <v>45217</v>
      </c>
      <c r="C1058" s="10" t="str">
        <f>TEXT(data[[#This Row],[Date]],"mmmm")</f>
        <v>October</v>
      </c>
      <c r="D1058" t="s">
        <v>12</v>
      </c>
      <c r="E1058" t="s">
        <v>13</v>
      </c>
      <c r="F1058" t="s">
        <v>14</v>
      </c>
      <c r="G1058" t="s">
        <v>17</v>
      </c>
      <c r="H1058" s="11">
        <v>1359</v>
      </c>
      <c r="I1058" s="11">
        <v>19.841400000000004</v>
      </c>
      <c r="J1058" s="13">
        <f>data[[#This Row],[Clicks]]/data[[#This Row],[Impressions]]</f>
        <v>1.4600000000000002E-2</v>
      </c>
      <c r="K1058" s="1">
        <v>1.702</v>
      </c>
      <c r="L1058" s="2">
        <v>33.770062800000005</v>
      </c>
      <c r="M1058">
        <v>9</v>
      </c>
      <c r="N1058" s="1">
        <f>IF(data[[#This Row],[Conversions]]=0,0,data[[#This Row],[Spend, Dollars]]/data[[#This Row],[Conversions]])</f>
        <v>3.7522292000000004</v>
      </c>
      <c r="O1058" s="13">
        <f>data[[#This Row],[Conversions]]/data[[#This Row],[Clicks]]</f>
        <v>0.45359702440351984</v>
      </c>
      <c r="P1058" s="11">
        <v>150.52799999999999</v>
      </c>
      <c r="Q1058" s="11">
        <f>IF(data[[#This Row],[Spend, Dollars]]=0,0,data[[#This Row],[Total conversion value, Dollars]]/data[[#This Row],[Spend, Dollars]])</f>
        <v>4.4574391493284393</v>
      </c>
      <c r="R1058" s="2">
        <v>65</v>
      </c>
      <c r="S1058" s="2">
        <v>13</v>
      </c>
      <c r="T1058" s="2">
        <v>7.5</v>
      </c>
      <c r="U1058" s="2">
        <f t="shared" si="16"/>
        <v>85.5</v>
      </c>
    </row>
    <row r="1059" spans="1:21" x14ac:dyDescent="0.2">
      <c r="A1059" t="s">
        <v>24</v>
      </c>
      <c r="B1059" s="3">
        <v>45218</v>
      </c>
      <c r="C1059" s="10" t="str">
        <f>TEXT(data[[#This Row],[Date]],"mmmm")</f>
        <v>October</v>
      </c>
      <c r="D1059" t="s">
        <v>12</v>
      </c>
      <c r="E1059" t="s">
        <v>13</v>
      </c>
      <c r="F1059" t="s">
        <v>14</v>
      </c>
      <c r="G1059" t="s">
        <v>17</v>
      </c>
      <c r="H1059" s="11">
        <v>1047</v>
      </c>
      <c r="I1059" s="11">
        <v>10.3653</v>
      </c>
      <c r="J1059" s="13">
        <f>data[[#This Row],[Clicks]]/data[[#This Row],[Impressions]]</f>
        <v>9.8999999999999991E-3</v>
      </c>
      <c r="K1059" s="1">
        <v>1.8169999999999997</v>
      </c>
      <c r="L1059" s="2">
        <v>18.833750099999996</v>
      </c>
      <c r="M1059">
        <v>4</v>
      </c>
      <c r="N1059" s="1">
        <f>IF(data[[#This Row],[Conversions]]=0,0,data[[#This Row],[Spend, Dollars]]/data[[#This Row],[Conversions]])</f>
        <v>4.708437524999999</v>
      </c>
      <c r="O1059" s="13">
        <f>data[[#This Row],[Conversions]]/data[[#This Row],[Clicks]]</f>
        <v>0.38590296469952634</v>
      </c>
      <c r="P1059" s="11">
        <v>222.43199999999999</v>
      </c>
      <c r="Q1059" s="11">
        <f>IF(data[[#This Row],[Spend, Dollars]]=0,0,data[[#This Row],[Total conversion value, Dollars]]/data[[#This Row],[Spend, Dollars]])</f>
        <v>11.810287320314398</v>
      </c>
      <c r="R1059" s="2">
        <v>70</v>
      </c>
      <c r="S1059" s="2">
        <v>19</v>
      </c>
      <c r="T1059" s="2">
        <v>12</v>
      </c>
      <c r="U1059" s="2">
        <f t="shared" si="16"/>
        <v>101</v>
      </c>
    </row>
    <row r="1060" spans="1:21" x14ac:dyDescent="0.2">
      <c r="A1060" t="s">
        <v>24</v>
      </c>
      <c r="B1060" s="3">
        <v>45219</v>
      </c>
      <c r="C1060" s="10" t="str">
        <f>TEXT(data[[#This Row],[Date]],"mmmm")</f>
        <v>October</v>
      </c>
      <c r="D1060" t="s">
        <v>12</v>
      </c>
      <c r="E1060" t="s">
        <v>13</v>
      </c>
      <c r="F1060" t="s">
        <v>14</v>
      </c>
      <c r="G1060" t="s">
        <v>17</v>
      </c>
      <c r="H1060" s="11">
        <v>1419</v>
      </c>
      <c r="I1060" s="11">
        <v>26.819099999999999</v>
      </c>
      <c r="J1060" s="13">
        <f>data[[#This Row],[Clicks]]/data[[#This Row],[Impressions]]</f>
        <v>1.89E-2</v>
      </c>
      <c r="K1060" s="1">
        <v>0.80500000000000005</v>
      </c>
      <c r="L1060" s="2">
        <v>21.589375499999999</v>
      </c>
      <c r="M1060">
        <v>2</v>
      </c>
      <c r="N1060" s="1">
        <f>IF(data[[#This Row],[Conversions]]=0,0,data[[#This Row],[Spend, Dollars]]/data[[#This Row],[Conversions]])</f>
        <v>10.79468775</v>
      </c>
      <c r="O1060" s="13">
        <f>data[[#This Row],[Conversions]]/data[[#This Row],[Clicks]]</f>
        <v>7.45737179845707E-2</v>
      </c>
      <c r="P1060" s="11">
        <v>184.79999999999998</v>
      </c>
      <c r="Q1060" s="11">
        <f>IF(data[[#This Row],[Spend, Dollars]]=0,0,data[[#This Row],[Total conversion value, Dollars]]/data[[#This Row],[Spend, Dollars]])</f>
        <v>8.5597658904028968</v>
      </c>
      <c r="R1060" s="2">
        <v>102</v>
      </c>
      <c r="S1060" s="2">
        <v>11</v>
      </c>
      <c r="T1060" s="2">
        <v>4.5</v>
      </c>
      <c r="U1060" s="2">
        <f t="shared" si="16"/>
        <v>117.5</v>
      </c>
    </row>
    <row r="1061" spans="1:21" x14ac:dyDescent="0.2">
      <c r="A1061" t="s">
        <v>24</v>
      </c>
      <c r="B1061" s="3">
        <v>45220</v>
      </c>
      <c r="C1061" s="10" t="str">
        <f>TEXT(data[[#This Row],[Date]],"mmmm")</f>
        <v>October</v>
      </c>
      <c r="D1061" t="s">
        <v>12</v>
      </c>
      <c r="E1061" t="s">
        <v>13</v>
      </c>
      <c r="F1061" t="s">
        <v>14</v>
      </c>
      <c r="G1061" t="s">
        <v>17</v>
      </c>
      <c r="H1061" s="11">
        <v>1804</v>
      </c>
      <c r="I1061" s="11">
        <v>20.926399999999997</v>
      </c>
      <c r="J1061" s="13">
        <f>data[[#This Row],[Clicks]]/data[[#This Row],[Impressions]]</f>
        <v>1.1599999999999999E-2</v>
      </c>
      <c r="K1061" s="1">
        <v>1.702</v>
      </c>
      <c r="L1061" s="2">
        <v>35.616732799999994</v>
      </c>
      <c r="M1061">
        <v>8</v>
      </c>
      <c r="N1061" s="1">
        <f>IF(data[[#This Row],[Conversions]]=0,0,data[[#This Row],[Spend, Dollars]]/data[[#This Row],[Conversions]])</f>
        <v>4.4520915999999993</v>
      </c>
      <c r="O1061" s="13">
        <f>data[[#This Row],[Conversions]]/data[[#This Row],[Clicks]]</f>
        <v>0.38229222417616032</v>
      </c>
      <c r="P1061" s="11">
        <v>197.56800000000001</v>
      </c>
      <c r="Q1061" s="11">
        <f>IF(data[[#This Row],[Spend, Dollars]]=0,0,data[[#This Row],[Total conversion value, Dollars]]/data[[#This Row],[Spend, Dollars]])</f>
        <v>5.5470556805255322</v>
      </c>
      <c r="R1061" s="2">
        <v>95</v>
      </c>
      <c r="S1061" s="2">
        <v>11</v>
      </c>
      <c r="T1061" s="2">
        <v>3</v>
      </c>
      <c r="U1061" s="2">
        <f t="shared" si="16"/>
        <v>109</v>
      </c>
    </row>
    <row r="1062" spans="1:21" x14ac:dyDescent="0.2">
      <c r="A1062" t="s">
        <v>24</v>
      </c>
      <c r="B1062" s="3">
        <v>45221</v>
      </c>
      <c r="C1062" s="10" t="str">
        <f>TEXT(data[[#This Row],[Date]],"mmmm")</f>
        <v>October</v>
      </c>
      <c r="D1062" t="s">
        <v>12</v>
      </c>
      <c r="E1062" t="s">
        <v>13</v>
      </c>
      <c r="F1062" t="s">
        <v>14</v>
      </c>
      <c r="G1062" t="s">
        <v>17</v>
      </c>
      <c r="H1062" s="11">
        <v>1619</v>
      </c>
      <c r="I1062" s="11">
        <v>28.332499999999996</v>
      </c>
      <c r="J1062" s="13">
        <f>data[[#This Row],[Clicks]]/data[[#This Row],[Impressions]]</f>
        <v>1.7499999999999998E-2</v>
      </c>
      <c r="K1062" s="1">
        <v>0.90849999999999997</v>
      </c>
      <c r="L1062" s="2">
        <v>25.740076249999994</v>
      </c>
      <c r="M1062">
        <v>5</v>
      </c>
      <c r="N1062" s="1">
        <f>IF(data[[#This Row],[Conversions]]=0,0,data[[#This Row],[Spend, Dollars]]/data[[#This Row],[Conversions]])</f>
        <v>5.1480152499999985</v>
      </c>
      <c r="O1062" s="13">
        <f>data[[#This Row],[Conversions]]/data[[#This Row],[Clicks]]</f>
        <v>0.17647577869937353</v>
      </c>
      <c r="P1062" s="11">
        <v>36.480000000000004</v>
      </c>
      <c r="Q1062" s="11">
        <f>IF(data[[#This Row],[Spend, Dollars]]=0,0,data[[#This Row],[Total conversion value, Dollars]]/data[[#This Row],[Spend, Dollars]])</f>
        <v>1.4172452189219917</v>
      </c>
      <c r="R1062" s="2">
        <v>81</v>
      </c>
      <c r="S1062" s="2">
        <v>6</v>
      </c>
      <c r="T1062" s="2">
        <v>7.5</v>
      </c>
      <c r="U1062" s="2">
        <f t="shared" si="16"/>
        <v>94.5</v>
      </c>
    </row>
    <row r="1063" spans="1:21" x14ac:dyDescent="0.2">
      <c r="A1063" t="s">
        <v>24</v>
      </c>
      <c r="B1063" s="3">
        <v>45222</v>
      </c>
      <c r="C1063" s="10" t="str">
        <f>TEXT(data[[#This Row],[Date]],"mmmm")</f>
        <v>October</v>
      </c>
      <c r="D1063" t="s">
        <v>12</v>
      </c>
      <c r="E1063" t="s">
        <v>13</v>
      </c>
      <c r="F1063" t="s">
        <v>14</v>
      </c>
      <c r="G1063" t="s">
        <v>17</v>
      </c>
      <c r="H1063" s="11">
        <v>1064</v>
      </c>
      <c r="I1063" s="11">
        <v>16.066400000000002</v>
      </c>
      <c r="J1063" s="13">
        <f>data[[#This Row],[Clicks]]/data[[#This Row],[Impressions]]</f>
        <v>1.5100000000000002E-2</v>
      </c>
      <c r="K1063" s="1">
        <v>1.2994999999999999</v>
      </c>
      <c r="L1063" s="2">
        <v>20.878286800000001</v>
      </c>
      <c r="M1063">
        <v>3</v>
      </c>
      <c r="N1063" s="1">
        <f>IF(data[[#This Row],[Conversions]]=0,0,data[[#This Row],[Spend, Dollars]]/data[[#This Row],[Conversions]])</f>
        <v>6.9594289333333341</v>
      </c>
      <c r="O1063" s="13">
        <f>data[[#This Row],[Conversions]]/data[[#This Row],[Clicks]]</f>
        <v>0.18672509087287753</v>
      </c>
      <c r="P1063" s="11">
        <v>17.28</v>
      </c>
      <c r="Q1063" s="11">
        <f>IF(data[[#This Row],[Spend, Dollars]]=0,0,data[[#This Row],[Total conversion value, Dollars]]/data[[#This Row],[Spend, Dollars]])</f>
        <v>0.82765411575819525</v>
      </c>
      <c r="R1063" s="2">
        <v>66</v>
      </c>
      <c r="S1063" s="2">
        <v>13</v>
      </c>
      <c r="T1063" s="2">
        <v>10.5</v>
      </c>
      <c r="U1063" s="2">
        <f t="shared" si="16"/>
        <v>89.5</v>
      </c>
    </row>
    <row r="1064" spans="1:21" x14ac:dyDescent="0.2">
      <c r="A1064" t="s">
        <v>24</v>
      </c>
      <c r="B1064" s="3">
        <v>45223</v>
      </c>
      <c r="C1064" s="10" t="str">
        <f>TEXT(data[[#This Row],[Date]],"mmmm")</f>
        <v>October</v>
      </c>
      <c r="D1064" t="s">
        <v>12</v>
      </c>
      <c r="E1064" t="s">
        <v>13</v>
      </c>
      <c r="F1064" t="s">
        <v>14</v>
      </c>
      <c r="G1064" t="s">
        <v>17</v>
      </c>
      <c r="H1064" s="11">
        <v>1869</v>
      </c>
      <c r="I1064" s="11">
        <v>32.3337</v>
      </c>
      <c r="J1064" s="13">
        <f>data[[#This Row],[Clicks]]/data[[#This Row],[Impressions]]</f>
        <v>1.7299999999999999E-2</v>
      </c>
      <c r="K1064" s="1">
        <v>0.54049999999999998</v>
      </c>
      <c r="L1064" s="2">
        <v>17.47636485</v>
      </c>
      <c r="M1064">
        <v>6</v>
      </c>
      <c r="N1064" s="1">
        <f>IF(data[[#This Row],[Conversions]]=0,0,data[[#This Row],[Spend, Dollars]]/data[[#This Row],[Conversions]])</f>
        <v>2.9127274750000001</v>
      </c>
      <c r="O1064" s="13">
        <f>data[[#This Row],[Conversions]]/data[[#This Row],[Clicks]]</f>
        <v>0.1855649059649839</v>
      </c>
      <c r="P1064" s="11">
        <v>229.82400000000001</v>
      </c>
      <c r="Q1064" s="11">
        <f>IF(data[[#This Row],[Spend, Dollars]]=0,0,data[[#This Row],[Total conversion value, Dollars]]/data[[#This Row],[Spend, Dollars]])</f>
        <v>13.150560884519415</v>
      </c>
      <c r="R1064" s="2">
        <v>114</v>
      </c>
      <c r="S1064" s="2">
        <v>12</v>
      </c>
      <c r="T1064" s="2">
        <v>15</v>
      </c>
      <c r="U1064" s="2">
        <f t="shared" si="16"/>
        <v>141</v>
      </c>
    </row>
    <row r="1065" spans="1:21" x14ac:dyDescent="0.2">
      <c r="A1065" t="s">
        <v>24</v>
      </c>
      <c r="B1065" s="3">
        <v>45224</v>
      </c>
      <c r="C1065" s="10" t="str">
        <f>TEXT(data[[#This Row],[Date]],"mmmm")</f>
        <v>October</v>
      </c>
      <c r="D1065" t="s">
        <v>12</v>
      </c>
      <c r="E1065" t="s">
        <v>13</v>
      </c>
      <c r="F1065" t="s">
        <v>14</v>
      </c>
      <c r="G1065" t="s">
        <v>17</v>
      </c>
      <c r="H1065" s="11">
        <v>1700</v>
      </c>
      <c r="I1065" s="11">
        <v>31.790000000000003</v>
      </c>
      <c r="J1065" s="13">
        <f>data[[#This Row],[Clicks]]/data[[#This Row],[Impressions]]</f>
        <v>1.8700000000000001E-2</v>
      </c>
      <c r="K1065" s="1">
        <v>2.0814999999999997</v>
      </c>
      <c r="L1065" s="2">
        <v>66.170884999999998</v>
      </c>
      <c r="M1065">
        <v>1</v>
      </c>
      <c r="N1065" s="1">
        <f>IF(data[[#This Row],[Conversions]]=0,0,data[[#This Row],[Spend, Dollars]]/data[[#This Row],[Conversions]])</f>
        <v>66.170884999999998</v>
      </c>
      <c r="O1065" s="13">
        <f>data[[#This Row],[Conversions]]/data[[#This Row],[Clicks]]</f>
        <v>3.1456432840515886E-2</v>
      </c>
      <c r="P1065" s="11">
        <v>12.48</v>
      </c>
      <c r="Q1065" s="11">
        <f>IF(data[[#This Row],[Spend, Dollars]]=0,0,data[[#This Row],[Total conversion value, Dollars]]/data[[#This Row],[Spend, Dollars]])</f>
        <v>0.18860258556312193</v>
      </c>
      <c r="R1065" s="2">
        <v>71</v>
      </c>
      <c r="S1065" s="2">
        <v>3</v>
      </c>
      <c r="T1065" s="2">
        <v>3</v>
      </c>
      <c r="U1065" s="2">
        <f t="shared" si="16"/>
        <v>77</v>
      </c>
    </row>
    <row r="1066" spans="1:21" x14ac:dyDescent="0.2">
      <c r="A1066" t="s">
        <v>24</v>
      </c>
      <c r="B1066" s="3">
        <v>45225</v>
      </c>
      <c r="C1066" s="10" t="str">
        <f>TEXT(data[[#This Row],[Date]],"mmmm")</f>
        <v>October</v>
      </c>
      <c r="D1066" t="s">
        <v>12</v>
      </c>
      <c r="E1066" t="s">
        <v>13</v>
      </c>
      <c r="F1066" t="s">
        <v>14</v>
      </c>
      <c r="G1066" t="s">
        <v>17</v>
      </c>
      <c r="H1066" s="11">
        <v>1147</v>
      </c>
      <c r="I1066" s="11">
        <v>18.466699999999996</v>
      </c>
      <c r="J1066" s="13">
        <f>data[[#This Row],[Clicks]]/data[[#This Row],[Impressions]]</f>
        <v>1.6099999999999996E-2</v>
      </c>
      <c r="K1066" s="1">
        <v>1.8399999999999999</v>
      </c>
      <c r="L1066" s="2">
        <v>33.97872799999999</v>
      </c>
      <c r="M1066">
        <v>2</v>
      </c>
      <c r="N1066" s="1">
        <f>IF(data[[#This Row],[Conversions]]=0,0,data[[#This Row],[Spend, Dollars]]/data[[#This Row],[Conversions]])</f>
        <v>16.989363999999995</v>
      </c>
      <c r="O1066" s="13">
        <f>data[[#This Row],[Conversions]]/data[[#This Row],[Clicks]]</f>
        <v>0.10830305360459641</v>
      </c>
      <c r="P1066" s="11">
        <v>66.527999999999992</v>
      </c>
      <c r="Q1066" s="11">
        <f>IF(data[[#This Row],[Spend, Dollars]]=0,0,data[[#This Row],[Total conversion value, Dollars]]/data[[#This Row],[Spend, Dollars]])</f>
        <v>1.9579308560343993</v>
      </c>
      <c r="R1066" s="2">
        <v>98</v>
      </c>
      <c r="S1066" s="2">
        <v>14</v>
      </c>
      <c r="T1066" s="2">
        <v>9</v>
      </c>
      <c r="U1066" s="2">
        <f t="shared" si="16"/>
        <v>121</v>
      </c>
    </row>
    <row r="1067" spans="1:21" x14ac:dyDescent="0.2">
      <c r="A1067" t="s">
        <v>24</v>
      </c>
      <c r="B1067" s="3">
        <v>45226</v>
      </c>
      <c r="C1067" s="10" t="str">
        <f>TEXT(data[[#This Row],[Date]],"mmmm")</f>
        <v>October</v>
      </c>
      <c r="D1067" t="s">
        <v>12</v>
      </c>
      <c r="E1067" t="s">
        <v>13</v>
      </c>
      <c r="F1067" t="s">
        <v>14</v>
      </c>
      <c r="G1067" t="s">
        <v>17</v>
      </c>
      <c r="H1067" s="11">
        <v>1612</v>
      </c>
      <c r="I1067" s="11">
        <v>19.827599999999997</v>
      </c>
      <c r="J1067" s="13">
        <f>data[[#This Row],[Clicks]]/data[[#This Row],[Impressions]]</f>
        <v>1.2299999999999998E-2</v>
      </c>
      <c r="K1067" s="1">
        <v>1.5639999999999998</v>
      </c>
      <c r="L1067" s="2">
        <v>31.010366399999992</v>
      </c>
      <c r="M1067">
        <v>4</v>
      </c>
      <c r="N1067" s="1">
        <f>IF(data[[#This Row],[Conversions]]=0,0,data[[#This Row],[Spend, Dollars]]/data[[#This Row],[Conversions]])</f>
        <v>7.7525915999999979</v>
      </c>
      <c r="O1067" s="13">
        <f>data[[#This Row],[Conversions]]/data[[#This Row],[Clicks]]</f>
        <v>0.20173899009461563</v>
      </c>
      <c r="P1067" s="11">
        <v>215.71199999999999</v>
      </c>
      <c r="Q1067" s="11">
        <f>IF(data[[#This Row],[Spend, Dollars]]=0,0,data[[#This Row],[Total conversion value, Dollars]]/data[[#This Row],[Spend, Dollars]])</f>
        <v>6.9561254845411966</v>
      </c>
      <c r="R1067" s="2">
        <v>71</v>
      </c>
      <c r="S1067" s="2">
        <v>22</v>
      </c>
      <c r="T1067" s="2">
        <v>13.5</v>
      </c>
      <c r="U1067" s="2">
        <f t="shared" si="16"/>
        <v>106.5</v>
      </c>
    </row>
    <row r="1068" spans="1:21" x14ac:dyDescent="0.2">
      <c r="A1068" t="s">
        <v>24</v>
      </c>
      <c r="B1068" s="3">
        <v>45227</v>
      </c>
      <c r="C1068" s="10" t="str">
        <f>TEXT(data[[#This Row],[Date]],"mmmm")</f>
        <v>October</v>
      </c>
      <c r="D1068" t="s">
        <v>12</v>
      </c>
      <c r="E1068" t="s">
        <v>13</v>
      </c>
      <c r="F1068" t="s">
        <v>14</v>
      </c>
      <c r="G1068" t="s">
        <v>17</v>
      </c>
      <c r="H1068" s="11">
        <v>1662</v>
      </c>
      <c r="I1068" s="11">
        <v>28.918799999999997</v>
      </c>
      <c r="J1068" s="13">
        <f>data[[#This Row],[Clicks]]/data[[#This Row],[Impressions]]</f>
        <v>1.7399999999999999E-2</v>
      </c>
      <c r="K1068" s="1">
        <v>0.87399999999999989</v>
      </c>
      <c r="L1068" s="2">
        <v>25.275031199999994</v>
      </c>
      <c r="M1068">
        <v>3</v>
      </c>
      <c r="N1068" s="1">
        <f>IF(data[[#This Row],[Conversions]]=0,0,data[[#This Row],[Spend, Dollars]]/data[[#This Row],[Conversions]])</f>
        <v>8.4250103999999979</v>
      </c>
      <c r="O1068" s="13">
        <f>data[[#This Row],[Conversions]]/data[[#This Row],[Clicks]]</f>
        <v>0.10373874434623845</v>
      </c>
      <c r="P1068" s="11">
        <v>219.744</v>
      </c>
      <c r="Q1068" s="11">
        <f>IF(data[[#This Row],[Spend, Dollars]]=0,0,data[[#This Row],[Total conversion value, Dollars]]/data[[#This Row],[Spend, Dollars]])</f>
        <v>8.694113896880177</v>
      </c>
      <c r="R1068" s="2">
        <v>72</v>
      </c>
      <c r="S1068" s="2">
        <v>8</v>
      </c>
      <c r="T1068" s="2">
        <v>6</v>
      </c>
      <c r="U1068" s="2">
        <f t="shared" si="16"/>
        <v>86</v>
      </c>
    </row>
    <row r="1069" spans="1:21" x14ac:dyDescent="0.2">
      <c r="A1069" t="s">
        <v>24</v>
      </c>
      <c r="B1069" s="3">
        <v>45228</v>
      </c>
      <c r="C1069" s="10" t="str">
        <f>TEXT(data[[#This Row],[Date]],"mmmm")</f>
        <v>October</v>
      </c>
      <c r="D1069" t="s">
        <v>12</v>
      </c>
      <c r="E1069" t="s">
        <v>13</v>
      </c>
      <c r="F1069" t="s">
        <v>14</v>
      </c>
      <c r="G1069" t="s">
        <v>17</v>
      </c>
      <c r="H1069" s="11">
        <v>1035</v>
      </c>
      <c r="I1069" s="11">
        <v>11.281499999999999</v>
      </c>
      <c r="J1069" s="13">
        <f>data[[#This Row],[Clicks]]/data[[#This Row],[Impressions]]</f>
        <v>1.09E-2</v>
      </c>
      <c r="K1069" s="1">
        <v>1.5065</v>
      </c>
      <c r="L1069" s="2">
        <v>16.995579749999997</v>
      </c>
      <c r="M1069">
        <v>2</v>
      </c>
      <c r="N1069" s="1">
        <f>IF(data[[#This Row],[Conversions]]=0,0,data[[#This Row],[Spend, Dollars]]/data[[#This Row],[Conversions]])</f>
        <v>8.4977898749999987</v>
      </c>
      <c r="O1069" s="13">
        <f>data[[#This Row],[Conversions]]/data[[#This Row],[Clicks]]</f>
        <v>0.17728138988609671</v>
      </c>
      <c r="P1069" s="11">
        <v>59.807999999999993</v>
      </c>
      <c r="Q1069" s="11">
        <f>IF(data[[#This Row],[Spend, Dollars]]=0,0,data[[#This Row],[Total conversion value, Dollars]]/data[[#This Row],[Spend, Dollars]])</f>
        <v>3.519032647297601</v>
      </c>
      <c r="R1069" s="2">
        <v>71</v>
      </c>
      <c r="S1069" s="2">
        <v>12</v>
      </c>
      <c r="T1069" s="2">
        <v>13.5</v>
      </c>
      <c r="U1069" s="2">
        <f t="shared" si="16"/>
        <v>96.5</v>
      </c>
    </row>
    <row r="1070" spans="1:21" x14ac:dyDescent="0.2">
      <c r="A1070" t="s">
        <v>24</v>
      </c>
      <c r="B1070" s="3">
        <v>45229</v>
      </c>
      <c r="C1070" s="10" t="str">
        <f>TEXT(data[[#This Row],[Date]],"mmmm")</f>
        <v>October</v>
      </c>
      <c r="D1070" t="s">
        <v>12</v>
      </c>
      <c r="E1070" t="s">
        <v>13</v>
      </c>
      <c r="F1070" t="s">
        <v>14</v>
      </c>
      <c r="G1070" t="s">
        <v>17</v>
      </c>
      <c r="H1070" s="11">
        <v>1561</v>
      </c>
      <c r="I1070" s="11">
        <v>16.7027</v>
      </c>
      <c r="J1070" s="13">
        <f>data[[#This Row],[Clicks]]/data[[#This Row],[Impressions]]</f>
        <v>1.0699999999999999E-2</v>
      </c>
      <c r="K1070" s="1">
        <v>2.0699999999999998</v>
      </c>
      <c r="L1070" s="2">
        <v>34.574588999999996</v>
      </c>
      <c r="M1070">
        <v>4</v>
      </c>
      <c r="N1070" s="1">
        <f>IF(data[[#This Row],[Conversions]]=0,0,data[[#This Row],[Spend, Dollars]]/data[[#This Row],[Conversions]])</f>
        <v>8.643647249999999</v>
      </c>
      <c r="O1070" s="13">
        <f>data[[#This Row],[Conversions]]/data[[#This Row],[Clicks]]</f>
        <v>0.23948223939842062</v>
      </c>
      <c r="P1070" s="11">
        <v>288.95999999999998</v>
      </c>
      <c r="Q1070" s="11">
        <f>IF(data[[#This Row],[Spend, Dollars]]=0,0,data[[#This Row],[Total conversion value, Dollars]]/data[[#This Row],[Spend, Dollars]])</f>
        <v>8.3575830792956065</v>
      </c>
      <c r="R1070" s="2">
        <v>91</v>
      </c>
      <c r="S1070" s="2">
        <v>19</v>
      </c>
      <c r="T1070" s="2">
        <v>4.5</v>
      </c>
      <c r="U1070" s="2">
        <f t="shared" si="16"/>
        <v>114.5</v>
      </c>
    </row>
    <row r="1071" spans="1:21" x14ac:dyDescent="0.2">
      <c r="A1071" t="s">
        <v>24</v>
      </c>
      <c r="B1071" s="3">
        <v>45230</v>
      </c>
      <c r="C1071" s="10" t="str">
        <f>TEXT(data[[#This Row],[Date]],"mmmm")</f>
        <v>October</v>
      </c>
      <c r="D1071" t="s">
        <v>12</v>
      </c>
      <c r="E1071" t="s">
        <v>13</v>
      </c>
      <c r="F1071" t="s">
        <v>14</v>
      </c>
      <c r="G1071" t="s">
        <v>17</v>
      </c>
      <c r="H1071" s="11">
        <v>1266</v>
      </c>
      <c r="I1071" s="11">
        <v>16.457999999999998</v>
      </c>
      <c r="J1071" s="13">
        <f>data[[#This Row],[Clicks]]/data[[#This Row],[Impressions]]</f>
        <v>1.2999999999999999E-2</v>
      </c>
      <c r="K1071" s="1">
        <v>1.2649999999999999</v>
      </c>
      <c r="L1071" s="2">
        <v>20.819369999999996</v>
      </c>
      <c r="M1071">
        <v>1</v>
      </c>
      <c r="N1071" s="1">
        <f>IF(data[[#This Row],[Conversions]]=0,0,data[[#This Row],[Spend, Dollars]]/data[[#This Row],[Conversions]])</f>
        <v>20.819369999999996</v>
      </c>
      <c r="O1071" s="13">
        <f>data[[#This Row],[Conversions]]/data[[#This Row],[Clicks]]</f>
        <v>6.0760724267833278E-2</v>
      </c>
      <c r="P1071" s="11">
        <v>94.079999999999984</v>
      </c>
      <c r="Q1071" s="11">
        <f>IF(data[[#This Row],[Spend, Dollars]]=0,0,data[[#This Row],[Total conversion value, Dollars]]/data[[#This Row],[Spend, Dollars]])</f>
        <v>4.5188687265752998</v>
      </c>
      <c r="R1071" s="2">
        <v>98</v>
      </c>
      <c r="S1071" s="2">
        <v>24</v>
      </c>
      <c r="T1071" s="2">
        <v>15</v>
      </c>
      <c r="U1071" s="2">
        <f t="shared" si="16"/>
        <v>137</v>
      </c>
    </row>
    <row r="1072" spans="1:21" x14ac:dyDescent="0.2">
      <c r="A1072" t="s">
        <v>24</v>
      </c>
      <c r="B1072" s="3">
        <v>45231</v>
      </c>
      <c r="C1072" s="10" t="str">
        <f>TEXT(data[[#This Row],[Date]],"mmmm")</f>
        <v>November</v>
      </c>
      <c r="D1072" t="s">
        <v>12</v>
      </c>
      <c r="E1072" t="s">
        <v>13</v>
      </c>
      <c r="F1072" t="s">
        <v>14</v>
      </c>
      <c r="G1072" t="s">
        <v>17</v>
      </c>
      <c r="H1072" s="11">
        <v>1048</v>
      </c>
      <c r="I1072" s="11">
        <v>11.2136</v>
      </c>
      <c r="J1072" s="13">
        <f>data[[#This Row],[Clicks]]/data[[#This Row],[Impressions]]</f>
        <v>1.0699999999999999E-2</v>
      </c>
      <c r="K1072" s="1">
        <v>2.1274999999999995</v>
      </c>
      <c r="L1072" s="2">
        <v>23.856933999999992</v>
      </c>
      <c r="M1072">
        <v>2</v>
      </c>
      <c r="N1072" s="1">
        <f>IF(data[[#This Row],[Conversions]]=0,0,data[[#This Row],[Spend, Dollars]]/data[[#This Row],[Conversions]])</f>
        <v>11.928466999999996</v>
      </c>
      <c r="O1072" s="13">
        <f>data[[#This Row],[Conversions]]/data[[#This Row],[Clicks]]</f>
        <v>0.17835485481914817</v>
      </c>
      <c r="P1072" s="11">
        <v>157.24799999999999</v>
      </c>
      <c r="Q1072" s="11">
        <f>IF(data[[#This Row],[Spend, Dollars]]=0,0,data[[#This Row],[Total conversion value, Dollars]]/data[[#This Row],[Spend, Dollars]])</f>
        <v>6.591291236334059</v>
      </c>
      <c r="R1072" s="2">
        <v>63</v>
      </c>
      <c r="S1072" s="2">
        <v>14</v>
      </c>
      <c r="T1072" s="2">
        <v>1.5</v>
      </c>
      <c r="U1072" s="2">
        <f t="shared" si="16"/>
        <v>78.5</v>
      </c>
    </row>
    <row r="1073" spans="1:21" x14ac:dyDescent="0.2">
      <c r="A1073" t="s">
        <v>24</v>
      </c>
      <c r="B1073" s="3">
        <v>45232</v>
      </c>
      <c r="C1073" s="10" t="str">
        <f>TEXT(data[[#This Row],[Date]],"mmmm")</f>
        <v>November</v>
      </c>
      <c r="D1073" t="s">
        <v>12</v>
      </c>
      <c r="E1073" t="s">
        <v>13</v>
      </c>
      <c r="F1073" t="s">
        <v>14</v>
      </c>
      <c r="G1073" t="s">
        <v>17</v>
      </c>
      <c r="H1073" s="11">
        <v>1191</v>
      </c>
      <c r="I1073" s="11">
        <v>15.482999999999999</v>
      </c>
      <c r="J1073" s="13">
        <f>data[[#This Row],[Clicks]]/data[[#This Row],[Impressions]]</f>
        <v>1.2999999999999999E-2</v>
      </c>
      <c r="K1073" s="1">
        <v>1.3225</v>
      </c>
      <c r="L1073" s="2">
        <v>20.476267499999999</v>
      </c>
      <c r="M1073">
        <v>3</v>
      </c>
      <c r="N1073" s="1">
        <f>IF(data[[#This Row],[Conversions]]=0,0,data[[#This Row],[Spend, Dollars]]/data[[#This Row],[Conversions]])</f>
        <v>6.8254224999999993</v>
      </c>
      <c r="O1073" s="13">
        <f>data[[#This Row],[Conversions]]/data[[#This Row],[Clicks]]</f>
        <v>0.19376089905057162</v>
      </c>
      <c r="P1073" s="11">
        <v>116.25599999999999</v>
      </c>
      <c r="Q1073" s="11">
        <f>IF(data[[#This Row],[Spend, Dollars]]=0,0,data[[#This Row],[Total conversion value, Dollars]]/data[[#This Row],[Spend, Dollars]])</f>
        <v>5.6775972476429111</v>
      </c>
      <c r="R1073" s="2">
        <v>89</v>
      </c>
      <c r="S1073" s="2">
        <v>14</v>
      </c>
      <c r="T1073" s="2">
        <v>10.5</v>
      </c>
      <c r="U1073" s="2">
        <f t="shared" si="16"/>
        <v>113.5</v>
      </c>
    </row>
    <row r="1074" spans="1:21" x14ac:dyDescent="0.2">
      <c r="A1074" t="s">
        <v>24</v>
      </c>
      <c r="B1074" s="3">
        <v>45233</v>
      </c>
      <c r="C1074" s="10" t="str">
        <f>TEXT(data[[#This Row],[Date]],"mmmm")</f>
        <v>November</v>
      </c>
      <c r="D1074" t="s">
        <v>12</v>
      </c>
      <c r="E1074" t="s">
        <v>13</v>
      </c>
      <c r="F1074" t="s">
        <v>14</v>
      </c>
      <c r="G1074" t="s">
        <v>17</v>
      </c>
      <c r="H1074" s="11">
        <v>1663</v>
      </c>
      <c r="I1074" s="11">
        <v>26.109099999999998</v>
      </c>
      <c r="J1074" s="13">
        <f>data[[#This Row],[Clicks]]/data[[#This Row],[Impressions]]</f>
        <v>1.5699999999999999E-2</v>
      </c>
      <c r="K1074" s="1">
        <v>2.1619999999999999</v>
      </c>
      <c r="L1074" s="2">
        <v>56.447874199999994</v>
      </c>
      <c r="M1074">
        <v>1</v>
      </c>
      <c r="N1074" s="1">
        <f>IF(data[[#This Row],[Conversions]]=0,0,data[[#This Row],[Spend, Dollars]]/data[[#This Row],[Conversions]])</f>
        <v>56.447874199999994</v>
      </c>
      <c r="O1074" s="13">
        <f>data[[#This Row],[Conversions]]/data[[#This Row],[Clicks]]</f>
        <v>3.8300822318655184E-2</v>
      </c>
      <c r="P1074" s="11">
        <v>109.536</v>
      </c>
      <c r="Q1074" s="11">
        <f>IF(data[[#This Row],[Spend, Dollars]]=0,0,data[[#This Row],[Total conversion value, Dollars]]/data[[#This Row],[Spend, Dollars]])</f>
        <v>1.9404805150306266</v>
      </c>
      <c r="R1074" s="2">
        <v>77</v>
      </c>
      <c r="S1074" s="2">
        <v>20</v>
      </c>
      <c r="T1074" s="2">
        <v>12</v>
      </c>
      <c r="U1074" s="2">
        <f t="shared" si="16"/>
        <v>109</v>
      </c>
    </row>
    <row r="1075" spans="1:21" x14ac:dyDescent="0.2">
      <c r="A1075" t="s">
        <v>24</v>
      </c>
      <c r="B1075" s="3">
        <v>45234</v>
      </c>
      <c r="C1075" s="10" t="str">
        <f>TEXT(data[[#This Row],[Date]],"mmmm")</f>
        <v>November</v>
      </c>
      <c r="D1075" t="s">
        <v>12</v>
      </c>
      <c r="E1075" t="s">
        <v>13</v>
      </c>
      <c r="F1075" t="s">
        <v>14</v>
      </c>
      <c r="G1075" t="s">
        <v>17</v>
      </c>
      <c r="H1075" s="11">
        <v>1004</v>
      </c>
      <c r="I1075" s="11">
        <v>15.963599999999998</v>
      </c>
      <c r="J1075" s="13">
        <f>data[[#This Row],[Clicks]]/data[[#This Row],[Impressions]]</f>
        <v>1.5899999999999997E-2</v>
      </c>
      <c r="K1075" s="1">
        <v>0.97749999999999992</v>
      </c>
      <c r="L1075" s="2">
        <v>15.604418999999996</v>
      </c>
      <c r="M1075">
        <v>6</v>
      </c>
      <c r="N1075" s="1">
        <f>IF(data[[#This Row],[Conversions]]=0,0,data[[#This Row],[Spend, Dollars]]/data[[#This Row],[Conversions]])</f>
        <v>2.6007364999999996</v>
      </c>
      <c r="O1075" s="13">
        <f>data[[#This Row],[Conversions]]/data[[#This Row],[Clicks]]</f>
        <v>0.37585507028489817</v>
      </c>
      <c r="P1075" s="11">
        <v>50.88</v>
      </c>
      <c r="Q1075" s="11">
        <f>IF(data[[#This Row],[Spend, Dollars]]=0,0,data[[#This Row],[Total conversion value, Dollars]]/data[[#This Row],[Spend, Dollars]])</f>
        <v>3.2606148296838233</v>
      </c>
      <c r="R1075" s="2">
        <v>93</v>
      </c>
      <c r="S1075" s="2">
        <v>13</v>
      </c>
      <c r="T1075" s="2">
        <v>15</v>
      </c>
      <c r="U1075" s="2">
        <f t="shared" si="16"/>
        <v>121</v>
      </c>
    </row>
    <row r="1076" spans="1:21" x14ac:dyDescent="0.2">
      <c r="A1076" t="s">
        <v>24</v>
      </c>
      <c r="B1076" s="3">
        <v>45235</v>
      </c>
      <c r="C1076" s="10" t="str">
        <f>TEXT(data[[#This Row],[Date]],"mmmm")</f>
        <v>November</v>
      </c>
      <c r="D1076" t="s">
        <v>12</v>
      </c>
      <c r="E1076" t="s">
        <v>13</v>
      </c>
      <c r="F1076" t="s">
        <v>14</v>
      </c>
      <c r="G1076" t="s">
        <v>17</v>
      </c>
      <c r="H1076" s="11">
        <v>1869</v>
      </c>
      <c r="I1076" s="11">
        <v>28.782600000000002</v>
      </c>
      <c r="J1076" s="13">
        <f>data[[#This Row],[Clicks]]/data[[#This Row],[Impressions]]</f>
        <v>1.54E-2</v>
      </c>
      <c r="K1076" s="1">
        <v>0.71299999999999997</v>
      </c>
      <c r="L1076" s="2">
        <v>20.521993800000001</v>
      </c>
      <c r="M1076">
        <v>4</v>
      </c>
      <c r="N1076" s="1">
        <f>IF(data[[#This Row],[Conversions]]=0,0,data[[#This Row],[Spend, Dollars]]/data[[#This Row],[Conversions]])</f>
        <v>5.1304984500000002</v>
      </c>
      <c r="O1076" s="13">
        <f>data[[#This Row],[Conversions]]/data[[#This Row],[Clicks]]</f>
        <v>0.13897285165342949</v>
      </c>
      <c r="P1076" s="11">
        <v>111.55200000000001</v>
      </c>
      <c r="Q1076" s="11">
        <f>IF(data[[#This Row],[Spend, Dollars]]=0,0,data[[#This Row],[Total conversion value, Dollars]]/data[[#This Row],[Spend, Dollars]])</f>
        <v>5.4357291541526536</v>
      </c>
      <c r="R1076" s="2">
        <v>73</v>
      </c>
      <c r="S1076" s="2">
        <v>8</v>
      </c>
      <c r="T1076" s="2">
        <v>10.5</v>
      </c>
      <c r="U1076" s="2">
        <f t="shared" si="16"/>
        <v>91.5</v>
      </c>
    </row>
    <row r="1077" spans="1:21" x14ac:dyDescent="0.2">
      <c r="A1077" t="s">
        <v>24</v>
      </c>
      <c r="B1077" s="3">
        <v>45236</v>
      </c>
      <c r="C1077" s="10" t="str">
        <f>TEXT(data[[#This Row],[Date]],"mmmm")</f>
        <v>November</v>
      </c>
      <c r="D1077" t="s">
        <v>12</v>
      </c>
      <c r="E1077" t="s">
        <v>13</v>
      </c>
      <c r="F1077" t="s">
        <v>14</v>
      </c>
      <c r="G1077" t="s">
        <v>17</v>
      </c>
      <c r="H1077" s="11">
        <v>1384</v>
      </c>
      <c r="I1077" s="11">
        <v>16.192799999999998</v>
      </c>
      <c r="J1077" s="13">
        <f>data[[#This Row],[Clicks]]/data[[#This Row],[Impressions]]</f>
        <v>1.1699999999999999E-2</v>
      </c>
      <c r="K1077" s="1">
        <v>2.0699999999999998</v>
      </c>
      <c r="L1077" s="2">
        <v>33.51909599999999</v>
      </c>
      <c r="M1077">
        <v>4</v>
      </c>
      <c r="N1077" s="1">
        <f>IF(data[[#This Row],[Conversions]]=0,0,data[[#This Row],[Spend, Dollars]]/data[[#This Row],[Conversions]])</f>
        <v>8.3797739999999976</v>
      </c>
      <c r="O1077" s="13">
        <f>data[[#This Row],[Conversions]]/data[[#This Row],[Clicks]]</f>
        <v>0.24702336841065167</v>
      </c>
      <c r="P1077" s="11">
        <v>36.480000000000004</v>
      </c>
      <c r="Q1077" s="11">
        <f>IF(data[[#This Row],[Spend, Dollars]]=0,0,data[[#This Row],[Total conversion value, Dollars]]/data[[#This Row],[Spend, Dollars]])</f>
        <v>1.088334840533886</v>
      </c>
      <c r="R1077" s="2">
        <v>75</v>
      </c>
      <c r="S1077" s="2">
        <v>21</v>
      </c>
      <c r="T1077" s="2">
        <v>3</v>
      </c>
      <c r="U1077" s="2">
        <f t="shared" si="16"/>
        <v>99</v>
      </c>
    </row>
    <row r="1078" spans="1:21" x14ac:dyDescent="0.2">
      <c r="A1078" t="s">
        <v>24</v>
      </c>
      <c r="B1078" s="3">
        <v>45237</v>
      </c>
      <c r="C1078" s="10" t="str">
        <f>TEXT(data[[#This Row],[Date]],"mmmm")</f>
        <v>November</v>
      </c>
      <c r="D1078" t="s">
        <v>12</v>
      </c>
      <c r="E1078" t="s">
        <v>13</v>
      </c>
      <c r="F1078" t="s">
        <v>14</v>
      </c>
      <c r="G1078" t="s">
        <v>17</v>
      </c>
      <c r="H1078" s="11">
        <v>1976</v>
      </c>
      <c r="I1078" s="11">
        <v>27.861600000000003</v>
      </c>
      <c r="J1078" s="13">
        <f>data[[#This Row],[Clicks]]/data[[#This Row],[Impressions]]</f>
        <v>1.4100000000000001E-2</v>
      </c>
      <c r="K1078" s="1">
        <v>2.2769999999999997</v>
      </c>
      <c r="L1078" s="2">
        <v>63.440863199999995</v>
      </c>
      <c r="M1078">
        <v>3</v>
      </c>
      <c r="N1078" s="1">
        <f>IF(data[[#This Row],[Conversions]]=0,0,data[[#This Row],[Spend, Dollars]]/data[[#This Row],[Conversions]])</f>
        <v>21.146954399999998</v>
      </c>
      <c r="O1078" s="13">
        <f>data[[#This Row],[Conversions]]/data[[#This Row],[Clicks]]</f>
        <v>0.10767507967955896</v>
      </c>
      <c r="P1078" s="11">
        <v>0.96</v>
      </c>
      <c r="Q1078" s="11">
        <f>IF(data[[#This Row],[Spend, Dollars]]=0,0,data[[#This Row],[Total conversion value, Dollars]]/data[[#This Row],[Spend, Dollars]])</f>
        <v>1.513220267784755E-2</v>
      </c>
      <c r="R1078" s="2">
        <v>90</v>
      </c>
      <c r="S1078" s="2">
        <v>17</v>
      </c>
      <c r="T1078" s="2">
        <v>13.5</v>
      </c>
      <c r="U1078" s="2">
        <f t="shared" si="16"/>
        <v>120.5</v>
      </c>
    </row>
    <row r="1079" spans="1:21" x14ac:dyDescent="0.2">
      <c r="A1079" t="s">
        <v>24</v>
      </c>
      <c r="B1079" s="3">
        <v>45238</v>
      </c>
      <c r="C1079" s="10" t="str">
        <f>TEXT(data[[#This Row],[Date]],"mmmm")</f>
        <v>November</v>
      </c>
      <c r="D1079" t="s">
        <v>12</v>
      </c>
      <c r="E1079" t="s">
        <v>13</v>
      </c>
      <c r="F1079" t="s">
        <v>14</v>
      </c>
      <c r="G1079" t="s">
        <v>17</v>
      </c>
      <c r="H1079" s="11">
        <v>1636</v>
      </c>
      <c r="I1079" s="11">
        <v>15.541999999999996</v>
      </c>
      <c r="J1079" s="13">
        <f>data[[#This Row],[Clicks]]/data[[#This Row],[Impressions]]</f>
        <v>9.499999999999998E-3</v>
      </c>
      <c r="K1079" s="1">
        <v>1.5524999999999998</v>
      </c>
      <c r="L1079" s="2">
        <v>24.128954999999991</v>
      </c>
      <c r="M1079">
        <v>9</v>
      </c>
      <c r="N1079" s="1">
        <f>IF(data[[#This Row],[Conversions]]=0,0,data[[#This Row],[Spend, Dollars]]/data[[#This Row],[Conversions]])</f>
        <v>2.6809949999999989</v>
      </c>
      <c r="O1079" s="13">
        <f>data[[#This Row],[Conversions]]/data[[#This Row],[Clicks]]</f>
        <v>0.57907605198816126</v>
      </c>
      <c r="P1079" s="11">
        <v>92.063999999999993</v>
      </c>
      <c r="Q1079" s="11">
        <f>IF(data[[#This Row],[Spend, Dollars]]=0,0,data[[#This Row],[Total conversion value, Dollars]]/data[[#This Row],[Spend, Dollars]])</f>
        <v>3.8154988477536649</v>
      </c>
      <c r="R1079" s="2">
        <v>88</v>
      </c>
      <c r="S1079" s="2">
        <v>6</v>
      </c>
      <c r="T1079" s="2">
        <v>7.5</v>
      </c>
      <c r="U1079" s="2">
        <f t="shared" si="16"/>
        <v>101.5</v>
      </c>
    </row>
    <row r="1080" spans="1:21" x14ac:dyDescent="0.2">
      <c r="A1080" t="s">
        <v>24</v>
      </c>
      <c r="B1080" s="3">
        <v>45239</v>
      </c>
      <c r="C1080" s="10" t="str">
        <f>TEXT(data[[#This Row],[Date]],"mmmm")</f>
        <v>November</v>
      </c>
      <c r="D1080" t="s">
        <v>12</v>
      </c>
      <c r="E1080" t="s">
        <v>13</v>
      </c>
      <c r="F1080" t="s">
        <v>14</v>
      </c>
      <c r="G1080" t="s">
        <v>17</v>
      </c>
      <c r="H1080" s="11">
        <v>1969</v>
      </c>
      <c r="I1080" s="11">
        <v>27.959800000000001</v>
      </c>
      <c r="J1080" s="13">
        <f>data[[#This Row],[Clicks]]/data[[#This Row],[Impressions]]</f>
        <v>1.4200000000000001E-2</v>
      </c>
      <c r="K1080" s="1">
        <v>0.86249999999999993</v>
      </c>
      <c r="L1080" s="2">
        <v>24.115327499999999</v>
      </c>
      <c r="M1080">
        <v>8</v>
      </c>
      <c r="N1080" s="1">
        <f>IF(data[[#This Row],[Conversions]]=0,0,data[[#This Row],[Spend, Dollars]]/data[[#This Row],[Conversions]])</f>
        <v>3.0144159374999999</v>
      </c>
      <c r="O1080" s="13">
        <f>data[[#This Row],[Conversions]]/data[[#This Row],[Clicks]]</f>
        <v>0.28612507957853772</v>
      </c>
      <c r="P1080" s="11">
        <v>265.44</v>
      </c>
      <c r="Q1080" s="11">
        <f>IF(data[[#This Row],[Spend, Dollars]]=0,0,data[[#This Row],[Total conversion value, Dollars]]/data[[#This Row],[Spend, Dollars]])</f>
        <v>11.007107409177836</v>
      </c>
      <c r="R1080" s="2">
        <v>106</v>
      </c>
      <c r="S1080" s="2">
        <v>17</v>
      </c>
      <c r="T1080" s="2">
        <v>4.5</v>
      </c>
      <c r="U1080" s="2">
        <f t="shared" si="16"/>
        <v>127.5</v>
      </c>
    </row>
    <row r="1081" spans="1:21" x14ac:dyDescent="0.2">
      <c r="A1081" t="s">
        <v>24</v>
      </c>
      <c r="B1081" s="3">
        <v>45240</v>
      </c>
      <c r="C1081" s="10" t="str">
        <f>TEXT(data[[#This Row],[Date]],"mmmm")</f>
        <v>November</v>
      </c>
      <c r="D1081" t="s">
        <v>12</v>
      </c>
      <c r="E1081" t="s">
        <v>13</v>
      </c>
      <c r="F1081" t="s">
        <v>14</v>
      </c>
      <c r="G1081" t="s">
        <v>17</v>
      </c>
      <c r="H1081" s="11">
        <v>1360</v>
      </c>
      <c r="I1081" s="11">
        <v>15.367999999999999</v>
      </c>
      <c r="J1081" s="13">
        <f>data[[#This Row],[Clicks]]/data[[#This Row],[Impressions]]</f>
        <v>1.1299999999999999E-2</v>
      </c>
      <c r="K1081" s="1">
        <v>2.1504999999999996</v>
      </c>
      <c r="L1081" s="2">
        <v>33.048883999999994</v>
      </c>
      <c r="M1081">
        <v>7</v>
      </c>
      <c r="N1081" s="1">
        <f>IF(data[[#This Row],[Conversions]]=0,0,data[[#This Row],[Spend, Dollars]]/data[[#This Row],[Conversions]])</f>
        <v>4.7212691428571416</v>
      </c>
      <c r="O1081" s="13">
        <f>data[[#This Row],[Conversions]]/data[[#This Row],[Clicks]]</f>
        <v>0.45549193128578869</v>
      </c>
      <c r="P1081" s="11">
        <v>182.78399999999999</v>
      </c>
      <c r="Q1081" s="11">
        <f>IF(data[[#This Row],[Spend, Dollars]]=0,0,data[[#This Row],[Total conversion value, Dollars]]/data[[#This Row],[Spend, Dollars]])</f>
        <v>5.530716256561039</v>
      </c>
      <c r="R1081" s="2">
        <v>79</v>
      </c>
      <c r="S1081" s="2">
        <v>16</v>
      </c>
      <c r="T1081" s="2">
        <v>6</v>
      </c>
      <c r="U1081" s="2">
        <f t="shared" si="16"/>
        <v>101</v>
      </c>
    </row>
    <row r="1082" spans="1:21" x14ac:dyDescent="0.2">
      <c r="A1082" t="s">
        <v>24</v>
      </c>
      <c r="B1082" s="3">
        <v>45241</v>
      </c>
      <c r="C1082" s="10" t="str">
        <f>TEXT(data[[#This Row],[Date]],"mmmm")</f>
        <v>November</v>
      </c>
      <c r="D1082" t="s">
        <v>12</v>
      </c>
      <c r="E1082" t="s">
        <v>13</v>
      </c>
      <c r="F1082" t="s">
        <v>14</v>
      </c>
      <c r="G1082" t="s">
        <v>17</v>
      </c>
      <c r="H1082" s="11">
        <v>1922</v>
      </c>
      <c r="I1082" s="11">
        <v>21.141999999999999</v>
      </c>
      <c r="J1082" s="13">
        <f>data[[#This Row],[Clicks]]/data[[#This Row],[Impressions]]</f>
        <v>1.0999999999999999E-2</v>
      </c>
      <c r="K1082" s="1">
        <v>1.3339999999999999</v>
      </c>
      <c r="L1082" s="2">
        <v>28.203427999999995</v>
      </c>
      <c r="M1082">
        <v>2</v>
      </c>
      <c r="N1082" s="1">
        <f>IF(data[[#This Row],[Conversions]]=0,0,data[[#This Row],[Spend, Dollars]]/data[[#This Row],[Conversions]])</f>
        <v>14.101713999999998</v>
      </c>
      <c r="O1082" s="13">
        <f>data[[#This Row],[Conversions]]/data[[#This Row],[Clicks]]</f>
        <v>9.4598429666067546E-2</v>
      </c>
      <c r="P1082" s="11">
        <v>299.71199999999999</v>
      </c>
      <c r="Q1082" s="11">
        <f>IF(data[[#This Row],[Spend, Dollars]]=0,0,data[[#This Row],[Total conversion value, Dollars]]/data[[#This Row],[Spend, Dollars]])</f>
        <v>10.626793310373477</v>
      </c>
      <c r="R1082" s="2">
        <v>88</v>
      </c>
      <c r="S1082" s="2">
        <v>18</v>
      </c>
      <c r="T1082" s="2">
        <v>12</v>
      </c>
      <c r="U1082" s="2">
        <f t="shared" si="16"/>
        <v>118</v>
      </c>
    </row>
    <row r="1083" spans="1:21" x14ac:dyDescent="0.2">
      <c r="A1083" t="s">
        <v>24</v>
      </c>
      <c r="B1083" s="3">
        <v>45242</v>
      </c>
      <c r="C1083" s="10" t="str">
        <f>TEXT(data[[#This Row],[Date]],"mmmm")</f>
        <v>November</v>
      </c>
      <c r="D1083" t="s">
        <v>12</v>
      </c>
      <c r="E1083" t="s">
        <v>13</v>
      </c>
      <c r="F1083" t="s">
        <v>14</v>
      </c>
      <c r="G1083" t="s">
        <v>17</v>
      </c>
      <c r="H1083" s="11">
        <v>1650</v>
      </c>
      <c r="I1083" s="11">
        <v>18.149999999999999</v>
      </c>
      <c r="J1083" s="13">
        <f>data[[#This Row],[Clicks]]/data[[#This Row],[Impressions]]</f>
        <v>1.0999999999999999E-2</v>
      </c>
      <c r="K1083" s="1">
        <v>0.82799999999999996</v>
      </c>
      <c r="L1083" s="2">
        <v>15.028199999999998</v>
      </c>
      <c r="M1083">
        <v>4</v>
      </c>
      <c r="N1083" s="1">
        <f>IF(data[[#This Row],[Conversions]]=0,0,data[[#This Row],[Spend, Dollars]]/data[[#This Row],[Conversions]])</f>
        <v>3.7570499999999996</v>
      </c>
      <c r="O1083" s="13">
        <f>data[[#This Row],[Conversions]]/data[[#This Row],[Clicks]]</f>
        <v>0.22038567493112948</v>
      </c>
      <c r="P1083" s="11">
        <v>272.83199999999999</v>
      </c>
      <c r="Q1083" s="11">
        <f>IF(data[[#This Row],[Spend, Dollars]]=0,0,data[[#This Row],[Total conversion value, Dollars]]/data[[#This Row],[Spend, Dollars]])</f>
        <v>18.1546692218629</v>
      </c>
      <c r="R1083" s="2">
        <v>100</v>
      </c>
      <c r="S1083" s="2">
        <v>24</v>
      </c>
      <c r="T1083" s="2">
        <v>3</v>
      </c>
      <c r="U1083" s="2">
        <f t="shared" si="16"/>
        <v>127</v>
      </c>
    </row>
    <row r="1084" spans="1:21" x14ac:dyDescent="0.2">
      <c r="A1084" t="s">
        <v>24</v>
      </c>
      <c r="B1084" s="3">
        <v>45243</v>
      </c>
      <c r="C1084" s="10" t="str">
        <f>TEXT(data[[#This Row],[Date]],"mmmm")</f>
        <v>November</v>
      </c>
      <c r="D1084" t="s">
        <v>12</v>
      </c>
      <c r="E1084" t="s">
        <v>13</v>
      </c>
      <c r="F1084" t="s">
        <v>14</v>
      </c>
      <c r="G1084" t="s">
        <v>17</v>
      </c>
      <c r="H1084" s="11">
        <v>1802</v>
      </c>
      <c r="I1084" s="11">
        <v>19.6418</v>
      </c>
      <c r="J1084" s="13">
        <f>data[[#This Row],[Clicks]]/data[[#This Row],[Impressions]]</f>
        <v>1.09E-2</v>
      </c>
      <c r="K1084" s="1">
        <v>1.0580000000000001</v>
      </c>
      <c r="L1084" s="2">
        <v>20.7810244</v>
      </c>
      <c r="M1084">
        <v>6</v>
      </c>
      <c r="N1084" s="1">
        <f>IF(data[[#This Row],[Conversions]]=0,0,data[[#This Row],[Spend, Dollars]]/data[[#This Row],[Conversions]])</f>
        <v>3.4635040666666668</v>
      </c>
      <c r="O1084" s="13">
        <f>data[[#This Row],[Conversions]]/data[[#This Row],[Clicks]]</f>
        <v>0.30547098534757505</v>
      </c>
      <c r="P1084" s="11">
        <v>168.672</v>
      </c>
      <c r="Q1084" s="11">
        <f>IF(data[[#This Row],[Spend, Dollars]]=0,0,data[[#This Row],[Total conversion value, Dollars]]/data[[#This Row],[Spend, Dollars]])</f>
        <v>8.1166354821276272</v>
      </c>
      <c r="R1084" s="2">
        <v>82</v>
      </c>
      <c r="S1084" s="2">
        <v>13</v>
      </c>
      <c r="T1084" s="2">
        <v>7.5</v>
      </c>
      <c r="U1084" s="2">
        <f t="shared" si="16"/>
        <v>102.5</v>
      </c>
    </row>
    <row r="1085" spans="1:21" x14ac:dyDescent="0.2">
      <c r="A1085" t="s">
        <v>24</v>
      </c>
      <c r="B1085" s="3">
        <v>45244</v>
      </c>
      <c r="C1085" s="10" t="str">
        <f>TEXT(data[[#This Row],[Date]],"mmmm")</f>
        <v>November</v>
      </c>
      <c r="D1085" t="s">
        <v>12</v>
      </c>
      <c r="E1085" t="s">
        <v>13</v>
      </c>
      <c r="F1085" t="s">
        <v>14</v>
      </c>
      <c r="G1085" t="s">
        <v>17</v>
      </c>
      <c r="H1085" s="11">
        <v>1503</v>
      </c>
      <c r="I1085" s="11">
        <v>23.597099999999998</v>
      </c>
      <c r="J1085" s="13">
        <f>data[[#This Row],[Clicks]]/data[[#This Row],[Impressions]]</f>
        <v>1.5699999999999999E-2</v>
      </c>
      <c r="K1085" s="1">
        <v>2.0124999999999997</v>
      </c>
      <c r="L1085" s="2">
        <v>47.489163749999989</v>
      </c>
      <c r="M1085">
        <v>7</v>
      </c>
      <c r="N1085" s="1">
        <f>IF(data[[#This Row],[Conversions]]=0,0,data[[#This Row],[Spend, Dollars]]/data[[#This Row],[Conversions]])</f>
        <v>6.7841662499999984</v>
      </c>
      <c r="O1085" s="13">
        <f>data[[#This Row],[Conversions]]/data[[#This Row],[Clicks]]</f>
        <v>0.29664662183064872</v>
      </c>
      <c r="P1085" s="11">
        <v>311.13600000000002</v>
      </c>
      <c r="Q1085" s="11">
        <f>IF(data[[#This Row],[Spend, Dollars]]=0,0,data[[#This Row],[Total conversion value, Dollars]]/data[[#This Row],[Spend, Dollars]])</f>
        <v>6.5517262345981004</v>
      </c>
      <c r="R1085" s="2">
        <v>85</v>
      </c>
      <c r="S1085" s="2">
        <v>14</v>
      </c>
      <c r="T1085" s="2">
        <v>10.5</v>
      </c>
      <c r="U1085" s="2">
        <f t="shared" si="16"/>
        <v>109.5</v>
      </c>
    </row>
    <row r="1086" spans="1:21" x14ac:dyDescent="0.2">
      <c r="A1086" t="s">
        <v>24</v>
      </c>
      <c r="B1086" s="3">
        <v>45245</v>
      </c>
      <c r="C1086" s="10" t="str">
        <f>TEXT(data[[#This Row],[Date]],"mmmm")</f>
        <v>November</v>
      </c>
      <c r="D1086" t="s">
        <v>12</v>
      </c>
      <c r="E1086" t="s">
        <v>13</v>
      </c>
      <c r="F1086" t="s">
        <v>14</v>
      </c>
      <c r="G1086" t="s">
        <v>17</v>
      </c>
      <c r="H1086" s="11">
        <v>1674</v>
      </c>
      <c r="I1086" s="11">
        <v>23.770800000000001</v>
      </c>
      <c r="J1086" s="13">
        <f>data[[#This Row],[Clicks]]/data[[#This Row],[Impressions]]</f>
        <v>1.4200000000000001E-2</v>
      </c>
      <c r="K1086" s="1">
        <v>1.5294999999999999</v>
      </c>
      <c r="L1086" s="2">
        <v>36.357438600000002</v>
      </c>
      <c r="M1086">
        <v>5</v>
      </c>
      <c r="N1086" s="1">
        <f>IF(data[[#This Row],[Conversions]]=0,0,data[[#This Row],[Spend, Dollars]]/data[[#This Row],[Conversions]])</f>
        <v>7.2714877200000005</v>
      </c>
      <c r="O1086" s="13">
        <f>data[[#This Row],[Conversions]]/data[[#This Row],[Clicks]]</f>
        <v>0.21034210039207765</v>
      </c>
      <c r="P1086" s="11">
        <v>112.22399999999999</v>
      </c>
      <c r="Q1086" s="11">
        <f>IF(data[[#This Row],[Spend, Dollars]]=0,0,data[[#This Row],[Total conversion value, Dollars]]/data[[#This Row],[Spend, Dollars]])</f>
        <v>3.0866860901471753</v>
      </c>
      <c r="R1086" s="2">
        <v>62</v>
      </c>
      <c r="S1086" s="2">
        <v>13</v>
      </c>
      <c r="T1086" s="2">
        <v>12</v>
      </c>
      <c r="U1086" s="2">
        <f t="shared" si="16"/>
        <v>87</v>
      </c>
    </row>
    <row r="1087" spans="1:21" x14ac:dyDescent="0.2">
      <c r="A1087" t="s">
        <v>24</v>
      </c>
      <c r="B1087" s="3">
        <v>45246</v>
      </c>
      <c r="C1087" s="10" t="str">
        <f>TEXT(data[[#This Row],[Date]],"mmmm")</f>
        <v>November</v>
      </c>
      <c r="D1087" t="s">
        <v>12</v>
      </c>
      <c r="E1087" t="s">
        <v>13</v>
      </c>
      <c r="F1087" t="s">
        <v>14</v>
      </c>
      <c r="G1087" t="s">
        <v>17</v>
      </c>
      <c r="H1087" s="11">
        <v>1531</v>
      </c>
      <c r="I1087" s="11">
        <v>26.027000000000001</v>
      </c>
      <c r="J1087" s="13">
        <f>data[[#This Row],[Clicks]]/data[[#This Row],[Impressions]]</f>
        <v>1.7000000000000001E-2</v>
      </c>
      <c r="K1087" s="1">
        <v>1.1040000000000001</v>
      </c>
      <c r="L1087" s="2">
        <v>28.733808000000003</v>
      </c>
      <c r="M1087">
        <v>7</v>
      </c>
      <c r="N1087" s="1">
        <f>IF(data[[#This Row],[Conversions]]=0,0,data[[#This Row],[Spend, Dollars]]/data[[#This Row],[Conversions]])</f>
        <v>4.1048297142857146</v>
      </c>
      <c r="O1087" s="13">
        <f>data[[#This Row],[Conversions]]/data[[#This Row],[Clicks]]</f>
        <v>0.2689514734698582</v>
      </c>
      <c r="P1087" s="11">
        <v>120.96</v>
      </c>
      <c r="Q1087" s="11">
        <f>IF(data[[#This Row],[Spend, Dollars]]=0,0,data[[#This Row],[Total conversion value, Dollars]]/data[[#This Row],[Spend, Dollars]])</f>
        <v>4.2096752369195194</v>
      </c>
      <c r="R1087" s="2">
        <v>90</v>
      </c>
      <c r="S1087" s="2">
        <v>16</v>
      </c>
      <c r="T1087" s="2">
        <v>6</v>
      </c>
      <c r="U1087" s="2">
        <f t="shared" si="16"/>
        <v>112</v>
      </c>
    </row>
    <row r="1088" spans="1:21" x14ac:dyDescent="0.2">
      <c r="A1088" t="s">
        <v>24</v>
      </c>
      <c r="B1088" s="3">
        <v>45247</v>
      </c>
      <c r="C1088" s="10" t="str">
        <f>TEXT(data[[#This Row],[Date]],"mmmm")</f>
        <v>November</v>
      </c>
      <c r="D1088" t="s">
        <v>12</v>
      </c>
      <c r="E1088" t="s">
        <v>13</v>
      </c>
      <c r="F1088" t="s">
        <v>14</v>
      </c>
      <c r="G1088" t="s">
        <v>17</v>
      </c>
      <c r="H1088" s="11">
        <v>1269</v>
      </c>
      <c r="I1088" s="11">
        <v>15.481799999999998</v>
      </c>
      <c r="J1088" s="13">
        <f>data[[#This Row],[Clicks]]/data[[#This Row],[Impressions]]</f>
        <v>1.2199999999999999E-2</v>
      </c>
      <c r="K1088" s="1">
        <v>1.5754999999999997</v>
      </c>
      <c r="L1088" s="2">
        <v>24.391575899999992</v>
      </c>
      <c r="M1088">
        <v>2</v>
      </c>
      <c r="N1088" s="1">
        <f>IF(data[[#This Row],[Conversions]]=0,0,data[[#This Row],[Spend, Dollars]]/data[[#This Row],[Conversions]])</f>
        <v>12.195787949999996</v>
      </c>
      <c r="O1088" s="13">
        <f>data[[#This Row],[Conversions]]/data[[#This Row],[Clicks]]</f>
        <v>0.12918394501931302</v>
      </c>
      <c r="P1088" s="11">
        <v>236.54399999999998</v>
      </c>
      <c r="Q1088" s="11">
        <f>IF(data[[#This Row],[Spend, Dollars]]=0,0,data[[#This Row],[Total conversion value, Dollars]]/data[[#This Row],[Spend, Dollars]])</f>
        <v>9.6977743861150056</v>
      </c>
      <c r="R1088" s="2">
        <v>94</v>
      </c>
      <c r="S1088" s="2">
        <v>25</v>
      </c>
      <c r="T1088" s="2">
        <v>6</v>
      </c>
      <c r="U1088" s="2">
        <f t="shared" si="16"/>
        <v>125</v>
      </c>
    </row>
    <row r="1089" spans="1:21" x14ac:dyDescent="0.2">
      <c r="A1089" t="s">
        <v>24</v>
      </c>
      <c r="B1089" s="3">
        <v>45248</v>
      </c>
      <c r="C1089" s="10" t="str">
        <f>TEXT(data[[#This Row],[Date]],"mmmm")</f>
        <v>November</v>
      </c>
      <c r="D1089" t="s">
        <v>12</v>
      </c>
      <c r="E1089" t="s">
        <v>13</v>
      </c>
      <c r="F1089" t="s">
        <v>14</v>
      </c>
      <c r="G1089" t="s">
        <v>17</v>
      </c>
      <c r="H1089" s="11">
        <v>1865</v>
      </c>
      <c r="I1089" s="11">
        <v>28.534499999999994</v>
      </c>
      <c r="J1089" s="13">
        <f>data[[#This Row],[Clicks]]/data[[#This Row],[Impressions]]</f>
        <v>1.5299999999999998E-2</v>
      </c>
      <c r="K1089" s="1">
        <v>1.9894999999999998</v>
      </c>
      <c r="L1089" s="2">
        <v>56.769387749999986</v>
      </c>
      <c r="M1089">
        <v>7</v>
      </c>
      <c r="N1089" s="1">
        <f>IF(data[[#This Row],[Conversions]]=0,0,data[[#This Row],[Spend, Dollars]]/data[[#This Row],[Conversions]])</f>
        <v>8.1099125357142832</v>
      </c>
      <c r="O1089" s="13">
        <f>data[[#This Row],[Conversions]]/data[[#This Row],[Clicks]]</f>
        <v>0.24531707231596844</v>
      </c>
      <c r="P1089" s="11">
        <v>235.2</v>
      </c>
      <c r="Q1089" s="11">
        <f>IF(data[[#This Row],[Spend, Dollars]]=0,0,data[[#This Row],[Total conversion value, Dollars]]/data[[#This Row],[Spend, Dollars]])</f>
        <v>4.1430779742732042</v>
      </c>
      <c r="R1089" s="2">
        <v>99</v>
      </c>
      <c r="S1089" s="2">
        <v>16</v>
      </c>
      <c r="T1089" s="2">
        <v>12</v>
      </c>
      <c r="U1089" s="2">
        <f t="shared" si="16"/>
        <v>127</v>
      </c>
    </row>
    <row r="1090" spans="1:21" x14ac:dyDescent="0.2">
      <c r="A1090" t="s">
        <v>24</v>
      </c>
      <c r="B1090" s="3">
        <v>45249</v>
      </c>
      <c r="C1090" s="10" t="str">
        <f>TEXT(data[[#This Row],[Date]],"mmmm")</f>
        <v>November</v>
      </c>
      <c r="D1090" t="s">
        <v>12</v>
      </c>
      <c r="E1090" t="s">
        <v>13</v>
      </c>
      <c r="F1090" t="s">
        <v>14</v>
      </c>
      <c r="G1090" t="s">
        <v>17</v>
      </c>
      <c r="H1090" s="11">
        <v>1818</v>
      </c>
      <c r="I1090" s="11">
        <v>27.633599999999998</v>
      </c>
      <c r="J1090" s="13">
        <f>data[[#This Row],[Clicks]]/data[[#This Row],[Impressions]]</f>
        <v>1.5199999999999998E-2</v>
      </c>
      <c r="K1090" s="1">
        <v>2.024</v>
      </c>
      <c r="L1090" s="2">
        <v>55.930406399999995</v>
      </c>
      <c r="M1090">
        <v>2</v>
      </c>
      <c r="N1090" s="1">
        <f>IF(data[[#This Row],[Conversions]]=0,0,data[[#This Row],[Spend, Dollars]]/data[[#This Row],[Conversions]])</f>
        <v>27.965203199999998</v>
      </c>
      <c r="O1090" s="13">
        <f>data[[#This Row],[Conversions]]/data[[#This Row],[Clicks]]</f>
        <v>7.2375658618493433E-2</v>
      </c>
      <c r="P1090" s="11">
        <v>382.36799999999999</v>
      </c>
      <c r="Q1090" s="11">
        <f>IF(data[[#This Row],[Spend, Dollars]]=0,0,data[[#This Row],[Total conversion value, Dollars]]/data[[#This Row],[Spend, Dollars]])</f>
        <v>6.836496006580064</v>
      </c>
      <c r="R1090" s="2">
        <v>75</v>
      </c>
      <c r="S1090" s="2">
        <v>24</v>
      </c>
      <c r="T1090" s="2">
        <v>10.5</v>
      </c>
      <c r="U1090" s="2">
        <f t="shared" si="16"/>
        <v>109.5</v>
      </c>
    </row>
    <row r="1091" spans="1:21" x14ac:dyDescent="0.2">
      <c r="A1091" t="s">
        <v>24</v>
      </c>
      <c r="B1091" s="3">
        <v>45250</v>
      </c>
      <c r="C1091" s="10" t="str">
        <f>TEXT(data[[#This Row],[Date]],"mmmm")</f>
        <v>November</v>
      </c>
      <c r="D1091" t="s">
        <v>12</v>
      </c>
      <c r="E1091" t="s">
        <v>13</v>
      </c>
      <c r="F1091" t="s">
        <v>14</v>
      </c>
      <c r="G1091" t="s">
        <v>17</v>
      </c>
      <c r="H1091" s="11">
        <v>1934</v>
      </c>
      <c r="I1091" s="11">
        <v>27.849599999999999</v>
      </c>
      <c r="J1091" s="13">
        <f>data[[#This Row],[Clicks]]/data[[#This Row],[Impressions]]</f>
        <v>1.44E-2</v>
      </c>
      <c r="K1091" s="1">
        <v>0.97749999999999992</v>
      </c>
      <c r="L1091" s="2">
        <v>27.222983999999997</v>
      </c>
      <c r="M1091">
        <v>3</v>
      </c>
      <c r="N1091" s="1">
        <f>IF(data[[#This Row],[Conversions]]=0,0,data[[#This Row],[Spend, Dollars]]/data[[#This Row],[Conversions]])</f>
        <v>9.0743279999999995</v>
      </c>
      <c r="O1091" s="13">
        <f>data[[#This Row],[Conversions]]/data[[#This Row],[Clicks]]</f>
        <v>0.10772147535332645</v>
      </c>
      <c r="P1091" s="11">
        <v>47.711999999999996</v>
      </c>
      <c r="Q1091" s="11">
        <f>IF(data[[#This Row],[Spend, Dollars]]=0,0,data[[#This Row],[Total conversion value, Dollars]]/data[[#This Row],[Spend, Dollars]])</f>
        <v>1.7526366690734565</v>
      </c>
      <c r="R1091" s="2">
        <v>102</v>
      </c>
      <c r="S1091" s="2">
        <v>18</v>
      </c>
      <c r="T1091" s="2">
        <v>12</v>
      </c>
      <c r="U1091" s="2">
        <f t="shared" ref="U1091:U1154" si="17">SUM(R1091:T1091)</f>
        <v>132</v>
      </c>
    </row>
    <row r="1092" spans="1:21" x14ac:dyDescent="0.2">
      <c r="A1092" t="s">
        <v>24</v>
      </c>
      <c r="B1092" s="3">
        <v>45251</v>
      </c>
      <c r="C1092" s="10" t="str">
        <f>TEXT(data[[#This Row],[Date]],"mmmm")</f>
        <v>November</v>
      </c>
      <c r="D1092" t="s">
        <v>12</v>
      </c>
      <c r="E1092" t="s">
        <v>13</v>
      </c>
      <c r="F1092" t="s">
        <v>14</v>
      </c>
      <c r="G1092" t="s">
        <v>17</v>
      </c>
      <c r="H1092" s="11">
        <v>1491</v>
      </c>
      <c r="I1092" s="11">
        <v>24.452400000000001</v>
      </c>
      <c r="J1092" s="13">
        <f>data[[#This Row],[Clicks]]/data[[#This Row],[Impressions]]</f>
        <v>1.6400000000000001E-2</v>
      </c>
      <c r="K1092" s="1">
        <v>1.2189999999999999</v>
      </c>
      <c r="L1092" s="2">
        <v>29.807475599999997</v>
      </c>
      <c r="M1092">
        <v>6</v>
      </c>
      <c r="N1092" s="1">
        <f>IF(data[[#This Row],[Conversions]]=0,0,data[[#This Row],[Spend, Dollars]]/data[[#This Row],[Conversions]])</f>
        <v>4.9679125999999991</v>
      </c>
      <c r="O1092" s="13">
        <f>data[[#This Row],[Conversions]]/data[[#This Row],[Clicks]]</f>
        <v>0.24537468714727387</v>
      </c>
      <c r="P1092" s="11">
        <v>59.135999999999996</v>
      </c>
      <c r="Q1092" s="11">
        <f>IF(data[[#This Row],[Spend, Dollars]]=0,0,data[[#This Row],[Total conversion value, Dollars]]/data[[#This Row],[Spend, Dollars]])</f>
        <v>1.9839318429233237</v>
      </c>
      <c r="R1092" s="2">
        <v>63</v>
      </c>
      <c r="S1092" s="2">
        <v>14</v>
      </c>
      <c r="T1092" s="2">
        <v>13.5</v>
      </c>
      <c r="U1092" s="2">
        <f t="shared" si="17"/>
        <v>90.5</v>
      </c>
    </row>
    <row r="1093" spans="1:21" x14ac:dyDescent="0.2">
      <c r="A1093" t="s">
        <v>24</v>
      </c>
      <c r="B1093" s="3">
        <v>45252</v>
      </c>
      <c r="C1093" s="10" t="str">
        <f>TEXT(data[[#This Row],[Date]],"mmmm")</f>
        <v>November</v>
      </c>
      <c r="D1093" t="s">
        <v>12</v>
      </c>
      <c r="E1093" t="s">
        <v>13</v>
      </c>
      <c r="F1093" t="s">
        <v>14</v>
      </c>
      <c r="G1093" t="s">
        <v>17</v>
      </c>
      <c r="H1093" s="11">
        <v>1686</v>
      </c>
      <c r="I1093" s="11">
        <v>26.132999999999999</v>
      </c>
      <c r="J1093" s="13">
        <f>data[[#This Row],[Clicks]]/data[[#This Row],[Impressions]]</f>
        <v>1.55E-2</v>
      </c>
      <c r="K1093" s="1">
        <v>2.1964999999999999</v>
      </c>
      <c r="L1093" s="2">
        <v>57.401134499999998</v>
      </c>
      <c r="M1093">
        <v>4</v>
      </c>
      <c r="N1093" s="1">
        <f>IF(data[[#This Row],[Conversions]]=0,0,data[[#This Row],[Spend, Dollars]]/data[[#This Row],[Conversions]])</f>
        <v>14.350283624999999</v>
      </c>
      <c r="O1093" s="13">
        <f>data[[#This Row],[Conversions]]/data[[#This Row],[Clicks]]</f>
        <v>0.15306317682623502</v>
      </c>
      <c r="P1093" s="11">
        <v>139.77599999999998</v>
      </c>
      <c r="Q1093" s="11">
        <f>IF(data[[#This Row],[Spend, Dollars]]=0,0,data[[#This Row],[Total conversion value, Dollars]]/data[[#This Row],[Spend, Dollars]])</f>
        <v>2.4350738224520629</v>
      </c>
      <c r="R1093" s="2">
        <v>105</v>
      </c>
      <c r="S1093" s="2">
        <v>8</v>
      </c>
      <c r="T1093" s="2">
        <v>0</v>
      </c>
      <c r="U1093" s="2">
        <f t="shared" si="17"/>
        <v>113</v>
      </c>
    </row>
    <row r="1094" spans="1:21" x14ac:dyDescent="0.2">
      <c r="A1094" t="s">
        <v>24</v>
      </c>
      <c r="B1094" s="3">
        <v>45253</v>
      </c>
      <c r="C1094" s="10" t="str">
        <f>TEXT(data[[#This Row],[Date]],"mmmm")</f>
        <v>November</v>
      </c>
      <c r="D1094" t="s">
        <v>12</v>
      </c>
      <c r="E1094" t="s">
        <v>13</v>
      </c>
      <c r="F1094" t="s">
        <v>14</v>
      </c>
      <c r="G1094" t="s">
        <v>17</v>
      </c>
      <c r="H1094" s="11">
        <v>1829</v>
      </c>
      <c r="I1094" s="11">
        <v>34.202300000000001</v>
      </c>
      <c r="J1094" s="13">
        <f>data[[#This Row],[Clicks]]/data[[#This Row],[Impressions]]</f>
        <v>1.8700000000000001E-2</v>
      </c>
      <c r="K1094" s="1">
        <v>0.86249999999999993</v>
      </c>
      <c r="L1094" s="2">
        <v>29.49948375</v>
      </c>
      <c r="M1094">
        <v>6</v>
      </c>
      <c r="N1094" s="1">
        <f>IF(data[[#This Row],[Conversions]]=0,0,data[[#This Row],[Spend, Dollars]]/data[[#This Row],[Conversions]])</f>
        <v>4.9165806249999999</v>
      </c>
      <c r="O1094" s="13">
        <f>data[[#This Row],[Conversions]]/data[[#This Row],[Clicks]]</f>
        <v>0.175426798782538</v>
      </c>
      <c r="P1094" s="11">
        <v>204.28800000000001</v>
      </c>
      <c r="Q1094" s="11">
        <f>IF(data[[#This Row],[Spend, Dollars]]=0,0,data[[#This Row],[Total conversion value, Dollars]]/data[[#This Row],[Spend, Dollars]])</f>
        <v>6.9251381390699764</v>
      </c>
      <c r="R1094" s="2">
        <v>97</v>
      </c>
      <c r="S1094" s="2">
        <v>8</v>
      </c>
      <c r="T1094" s="2">
        <v>12</v>
      </c>
      <c r="U1094" s="2">
        <f t="shared" si="17"/>
        <v>117</v>
      </c>
    </row>
    <row r="1095" spans="1:21" x14ac:dyDescent="0.2">
      <c r="A1095" t="s">
        <v>24</v>
      </c>
      <c r="B1095" s="3">
        <v>45254</v>
      </c>
      <c r="C1095" s="10" t="str">
        <f>TEXT(data[[#This Row],[Date]],"mmmm")</f>
        <v>November</v>
      </c>
      <c r="D1095" t="s">
        <v>12</v>
      </c>
      <c r="E1095" t="s">
        <v>13</v>
      </c>
      <c r="F1095" t="s">
        <v>14</v>
      </c>
      <c r="G1095" t="s">
        <v>17</v>
      </c>
      <c r="H1095" s="11">
        <v>1420</v>
      </c>
      <c r="I1095" s="11">
        <v>24.565999999999999</v>
      </c>
      <c r="J1095" s="13">
        <f>data[[#This Row],[Clicks]]/data[[#This Row],[Impressions]]</f>
        <v>1.7299999999999999E-2</v>
      </c>
      <c r="K1095" s="1">
        <v>1.7825</v>
      </c>
      <c r="L1095" s="2">
        <v>43.788894999999997</v>
      </c>
      <c r="M1095">
        <v>2</v>
      </c>
      <c r="N1095" s="1">
        <f>IF(data[[#This Row],[Conversions]]=0,0,data[[#This Row],[Spend, Dollars]]/data[[#This Row],[Conversions]])</f>
        <v>21.894447499999998</v>
      </c>
      <c r="O1095" s="13">
        <f>data[[#This Row],[Conversions]]/data[[#This Row],[Clicks]]</f>
        <v>8.1413335504355616E-2</v>
      </c>
      <c r="P1095" s="11">
        <v>166.65599999999998</v>
      </c>
      <c r="Q1095" s="11">
        <f>IF(data[[#This Row],[Spend, Dollars]]=0,0,data[[#This Row],[Total conversion value, Dollars]]/data[[#This Row],[Spend, Dollars]])</f>
        <v>3.8058964493166587</v>
      </c>
      <c r="R1095" s="2">
        <v>105</v>
      </c>
      <c r="S1095" s="2">
        <v>18</v>
      </c>
      <c r="T1095" s="2">
        <v>7.5</v>
      </c>
      <c r="U1095" s="2">
        <f t="shared" si="17"/>
        <v>130.5</v>
      </c>
    </row>
    <row r="1096" spans="1:21" x14ac:dyDescent="0.2">
      <c r="A1096" t="s">
        <v>24</v>
      </c>
      <c r="B1096" s="3">
        <v>45255</v>
      </c>
      <c r="C1096" s="10" t="str">
        <f>TEXT(data[[#This Row],[Date]],"mmmm")</f>
        <v>November</v>
      </c>
      <c r="D1096" t="s">
        <v>12</v>
      </c>
      <c r="E1096" t="s">
        <v>13</v>
      </c>
      <c r="F1096" t="s">
        <v>14</v>
      </c>
      <c r="G1096" t="s">
        <v>17</v>
      </c>
      <c r="H1096" s="11">
        <v>1754</v>
      </c>
      <c r="I1096" s="11">
        <v>21.223399999999998</v>
      </c>
      <c r="J1096" s="13">
        <f>data[[#This Row],[Clicks]]/data[[#This Row],[Impressions]]</f>
        <v>1.21E-2</v>
      </c>
      <c r="K1096" s="1">
        <v>2.024</v>
      </c>
      <c r="L1096" s="2">
        <v>42.956161599999994</v>
      </c>
      <c r="M1096">
        <v>1</v>
      </c>
      <c r="N1096" s="1">
        <f>IF(data[[#This Row],[Conversions]]=0,0,data[[#This Row],[Spend, Dollars]]/data[[#This Row],[Conversions]])</f>
        <v>42.956161599999994</v>
      </c>
      <c r="O1096" s="13">
        <f>data[[#This Row],[Conversions]]/data[[#This Row],[Clicks]]</f>
        <v>4.7117803933394278E-2</v>
      </c>
      <c r="P1096" s="11">
        <v>264.76800000000003</v>
      </c>
      <c r="Q1096" s="11">
        <f>IF(data[[#This Row],[Spend, Dollars]]=0,0,data[[#This Row],[Total conversion value, Dollars]]/data[[#This Row],[Spend, Dollars]])</f>
        <v>6.1636792054530325</v>
      </c>
      <c r="R1096" s="2">
        <v>48</v>
      </c>
      <c r="S1096" s="2">
        <v>14</v>
      </c>
      <c r="T1096" s="2">
        <v>10.5</v>
      </c>
      <c r="U1096" s="2">
        <f t="shared" si="17"/>
        <v>72.5</v>
      </c>
    </row>
    <row r="1097" spans="1:21" x14ac:dyDescent="0.2">
      <c r="A1097" t="s">
        <v>24</v>
      </c>
      <c r="B1097" s="3">
        <v>45256</v>
      </c>
      <c r="C1097" s="10" t="str">
        <f>TEXT(data[[#This Row],[Date]],"mmmm")</f>
        <v>November</v>
      </c>
      <c r="D1097" t="s">
        <v>12</v>
      </c>
      <c r="E1097" t="s">
        <v>13</v>
      </c>
      <c r="F1097" t="s">
        <v>14</v>
      </c>
      <c r="G1097" t="s">
        <v>17</v>
      </c>
      <c r="H1097" s="11">
        <v>1324</v>
      </c>
      <c r="I1097" s="11">
        <v>22.243199999999998</v>
      </c>
      <c r="J1097" s="13">
        <f>data[[#This Row],[Clicks]]/data[[#This Row],[Impressions]]</f>
        <v>1.6799999999999999E-2</v>
      </c>
      <c r="K1097" s="1">
        <v>2.024</v>
      </c>
      <c r="L1097" s="2">
        <v>45.020236799999999</v>
      </c>
      <c r="M1097">
        <v>5</v>
      </c>
      <c r="N1097" s="1">
        <f>IF(data[[#This Row],[Conversions]]=0,0,data[[#This Row],[Spend, Dollars]]/data[[#This Row],[Conversions]])</f>
        <v>9.0040473599999995</v>
      </c>
      <c r="O1097" s="13">
        <f>data[[#This Row],[Conversions]]/data[[#This Row],[Clicks]]</f>
        <v>0.22478780031650125</v>
      </c>
      <c r="P1097" s="11">
        <v>178.75200000000001</v>
      </c>
      <c r="Q1097" s="11">
        <f>IF(data[[#This Row],[Spend, Dollars]]=0,0,data[[#This Row],[Total conversion value, Dollars]]/data[[#This Row],[Spend, Dollars]])</f>
        <v>3.9704811148394494</v>
      </c>
      <c r="R1097" s="2">
        <v>113</v>
      </c>
      <c r="S1097" s="2">
        <v>19</v>
      </c>
      <c r="T1097" s="2">
        <v>15</v>
      </c>
      <c r="U1097" s="2">
        <f t="shared" si="17"/>
        <v>147</v>
      </c>
    </row>
    <row r="1098" spans="1:21" x14ac:dyDescent="0.2">
      <c r="A1098" t="s">
        <v>24</v>
      </c>
      <c r="B1098" s="3">
        <v>45257</v>
      </c>
      <c r="C1098" s="10" t="str">
        <f>TEXT(data[[#This Row],[Date]],"mmmm")</f>
        <v>November</v>
      </c>
      <c r="D1098" t="s">
        <v>12</v>
      </c>
      <c r="E1098" t="s">
        <v>13</v>
      </c>
      <c r="F1098" t="s">
        <v>14</v>
      </c>
      <c r="G1098" t="s">
        <v>17</v>
      </c>
      <c r="H1098" s="11">
        <v>1471</v>
      </c>
      <c r="I1098" s="11">
        <v>18.828799999999998</v>
      </c>
      <c r="J1098" s="13">
        <f>data[[#This Row],[Clicks]]/data[[#This Row],[Impressions]]</f>
        <v>1.2799999999999999E-2</v>
      </c>
      <c r="K1098" s="1">
        <v>1.9664999999999999</v>
      </c>
      <c r="L1098" s="2">
        <v>37.026835199999994</v>
      </c>
      <c r="M1098">
        <v>2</v>
      </c>
      <c r="N1098" s="1">
        <f>IF(data[[#This Row],[Conversions]]=0,0,data[[#This Row],[Spend, Dollars]]/data[[#This Row],[Conversions]])</f>
        <v>18.513417599999997</v>
      </c>
      <c r="O1098" s="13">
        <f>data[[#This Row],[Conversions]]/data[[#This Row],[Clicks]]</f>
        <v>0.10622025832766827</v>
      </c>
      <c r="P1098" s="11">
        <v>79.295999999999992</v>
      </c>
      <c r="Q1098" s="11">
        <f>IF(data[[#This Row],[Spend, Dollars]]=0,0,data[[#This Row],[Total conversion value, Dollars]]/data[[#This Row],[Spend, Dollars]])</f>
        <v>2.1415818978771375</v>
      </c>
      <c r="R1098" s="2">
        <v>68</v>
      </c>
      <c r="S1098" s="2">
        <v>10</v>
      </c>
      <c r="T1098" s="2">
        <v>6</v>
      </c>
      <c r="U1098" s="2">
        <f t="shared" si="17"/>
        <v>84</v>
      </c>
    </row>
    <row r="1099" spans="1:21" x14ac:dyDescent="0.2">
      <c r="A1099" t="s">
        <v>24</v>
      </c>
      <c r="B1099" s="3">
        <v>45258</v>
      </c>
      <c r="C1099" s="10" t="str">
        <f>TEXT(data[[#This Row],[Date]],"mmmm")</f>
        <v>November</v>
      </c>
      <c r="D1099" t="s">
        <v>12</v>
      </c>
      <c r="E1099" t="s">
        <v>13</v>
      </c>
      <c r="F1099" t="s">
        <v>14</v>
      </c>
      <c r="G1099" t="s">
        <v>17</v>
      </c>
      <c r="H1099" s="11">
        <v>1664</v>
      </c>
      <c r="I1099" s="11">
        <v>29.951999999999998</v>
      </c>
      <c r="J1099" s="13">
        <f>data[[#This Row],[Clicks]]/data[[#This Row],[Impressions]]</f>
        <v>1.7999999999999999E-2</v>
      </c>
      <c r="K1099" s="1">
        <v>0.65549999999999997</v>
      </c>
      <c r="L1099" s="2">
        <v>19.633535999999999</v>
      </c>
      <c r="M1099">
        <v>6</v>
      </c>
      <c r="N1099" s="1">
        <f>IF(data[[#This Row],[Conversions]]=0,0,data[[#This Row],[Spend, Dollars]]/data[[#This Row],[Conversions]])</f>
        <v>3.2722560000000001</v>
      </c>
      <c r="O1099" s="13">
        <f>data[[#This Row],[Conversions]]/data[[#This Row],[Clicks]]</f>
        <v>0.20032051282051283</v>
      </c>
      <c r="P1099" s="11">
        <v>309.79199999999997</v>
      </c>
      <c r="Q1099" s="11">
        <f>IF(data[[#This Row],[Spend, Dollars]]=0,0,data[[#This Row],[Total conversion value, Dollars]]/data[[#This Row],[Spend, Dollars]])</f>
        <v>15.77871657963191</v>
      </c>
      <c r="R1099" s="2">
        <v>97</v>
      </c>
      <c r="S1099" s="2">
        <v>14</v>
      </c>
      <c r="T1099" s="2">
        <v>9</v>
      </c>
      <c r="U1099" s="2">
        <f t="shared" si="17"/>
        <v>120</v>
      </c>
    </row>
    <row r="1100" spans="1:21" x14ac:dyDescent="0.2">
      <c r="A1100" t="s">
        <v>24</v>
      </c>
      <c r="B1100" s="3">
        <v>45259</v>
      </c>
      <c r="C1100" s="10" t="str">
        <f>TEXT(data[[#This Row],[Date]],"mmmm")</f>
        <v>November</v>
      </c>
      <c r="D1100" t="s">
        <v>12</v>
      </c>
      <c r="E1100" t="s">
        <v>13</v>
      </c>
      <c r="F1100" t="s">
        <v>14</v>
      </c>
      <c r="G1100" t="s">
        <v>17</v>
      </c>
      <c r="H1100" s="11">
        <v>1679</v>
      </c>
      <c r="I1100" s="11">
        <v>17.797399999999996</v>
      </c>
      <c r="J1100" s="13">
        <f>data[[#This Row],[Clicks]]/data[[#This Row],[Impressions]]</f>
        <v>1.0599999999999998E-2</v>
      </c>
      <c r="K1100" s="1">
        <v>1.196</v>
      </c>
      <c r="L1100" s="2">
        <v>21.285690399999993</v>
      </c>
      <c r="M1100">
        <v>7</v>
      </c>
      <c r="N1100" s="1">
        <f>IF(data[[#This Row],[Conversions]]=0,0,data[[#This Row],[Spend, Dollars]]/data[[#This Row],[Conversions]])</f>
        <v>3.0408129142857132</v>
      </c>
      <c r="O1100" s="13">
        <f>data[[#This Row],[Conversions]]/data[[#This Row],[Clicks]]</f>
        <v>0.39331587760009895</v>
      </c>
      <c r="P1100" s="11">
        <v>216.38399999999999</v>
      </c>
      <c r="Q1100" s="11">
        <f>IF(data[[#This Row],[Spend, Dollars]]=0,0,data[[#This Row],[Total conversion value, Dollars]]/data[[#This Row],[Spend, Dollars]])</f>
        <v>10.165702682587174</v>
      </c>
      <c r="R1100" s="2">
        <v>110</v>
      </c>
      <c r="S1100" s="2">
        <v>14</v>
      </c>
      <c r="T1100" s="2">
        <v>3</v>
      </c>
      <c r="U1100" s="2">
        <f t="shared" si="17"/>
        <v>127</v>
      </c>
    </row>
    <row r="1101" spans="1:21" x14ac:dyDescent="0.2">
      <c r="A1101" t="s">
        <v>24</v>
      </c>
      <c r="B1101" s="3">
        <v>45260</v>
      </c>
      <c r="C1101" s="10" t="str">
        <f>TEXT(data[[#This Row],[Date]],"mmmm")</f>
        <v>November</v>
      </c>
      <c r="D1101" t="s">
        <v>12</v>
      </c>
      <c r="E1101" t="s">
        <v>13</v>
      </c>
      <c r="F1101" t="s">
        <v>14</v>
      </c>
      <c r="G1101" t="s">
        <v>17</v>
      </c>
      <c r="H1101" s="11">
        <v>1273</v>
      </c>
      <c r="I1101" s="11">
        <v>20.877199999999998</v>
      </c>
      <c r="J1101" s="13">
        <f>data[[#This Row],[Clicks]]/data[[#This Row],[Impressions]]</f>
        <v>1.6399999999999998E-2</v>
      </c>
      <c r="K1101" s="1">
        <v>1.8744999999999998</v>
      </c>
      <c r="L1101" s="2">
        <v>39.134311399999994</v>
      </c>
      <c r="M1101">
        <v>2</v>
      </c>
      <c r="N1101" s="1">
        <f>IF(data[[#This Row],[Conversions]]=0,0,data[[#This Row],[Spend, Dollars]]/data[[#This Row],[Conversions]])</f>
        <v>19.567155699999997</v>
      </c>
      <c r="O1101" s="13">
        <f>data[[#This Row],[Conversions]]/data[[#This Row],[Clicks]]</f>
        <v>9.5798287126626178E-2</v>
      </c>
      <c r="P1101" s="11">
        <v>129.024</v>
      </c>
      <c r="Q1101" s="11">
        <f>IF(data[[#This Row],[Spend, Dollars]]=0,0,data[[#This Row],[Total conversion value, Dollars]]/data[[#This Row],[Spend, Dollars]])</f>
        <v>3.2969533737598873</v>
      </c>
      <c r="R1101" s="2">
        <v>80</v>
      </c>
      <c r="S1101" s="2">
        <v>13</v>
      </c>
      <c r="T1101" s="2">
        <v>3</v>
      </c>
      <c r="U1101" s="2">
        <f t="shared" si="17"/>
        <v>96</v>
      </c>
    </row>
    <row r="1102" spans="1:21" x14ac:dyDescent="0.2">
      <c r="A1102" t="s">
        <v>22</v>
      </c>
      <c r="B1102" s="3">
        <v>44986</v>
      </c>
      <c r="C1102" s="10" t="str">
        <f>TEXT(data[[#This Row],[Date]],"mmmm")</f>
        <v>March</v>
      </c>
      <c r="D1102" t="s">
        <v>15</v>
      </c>
      <c r="E1102" t="s">
        <v>13</v>
      </c>
      <c r="F1102" t="s">
        <v>14</v>
      </c>
      <c r="G1102" t="s">
        <v>17</v>
      </c>
      <c r="H1102" s="11">
        <v>1898.6000000000001</v>
      </c>
      <c r="I1102" s="11">
        <v>27.909419999999997</v>
      </c>
      <c r="J1102" s="13">
        <f>data[[#This Row],[Clicks]]/data[[#This Row],[Impressions]]</f>
        <v>1.4699999999999998E-2</v>
      </c>
      <c r="K1102" s="1">
        <v>0.60949999999999993</v>
      </c>
      <c r="L1102" s="2">
        <v>17.010791489999995</v>
      </c>
      <c r="M1102">
        <v>2</v>
      </c>
      <c r="N1102" s="1">
        <f>IF(data[[#This Row],[Conversions]]=0,0,data[[#This Row],[Spend, Dollars]]/data[[#This Row],[Conversions]])</f>
        <v>8.5053957449999977</v>
      </c>
      <c r="O1102" s="13">
        <f>data[[#This Row],[Conversions]]/data[[#This Row],[Clicks]]</f>
        <v>7.1660392799277092E-2</v>
      </c>
      <c r="P1102" s="11">
        <v>184.79999999999998</v>
      </c>
      <c r="Q1102" s="11">
        <f>IF(data[[#This Row],[Spend, Dollars]]=0,0,data[[#This Row],[Total conversion value, Dollars]]/data[[#This Row],[Spend, Dollars]])</f>
        <v>10.863692033885487</v>
      </c>
      <c r="R1102" s="2">
        <v>52</v>
      </c>
      <c r="S1102" s="2">
        <v>1</v>
      </c>
      <c r="T1102" s="2">
        <v>10.5</v>
      </c>
      <c r="U1102" s="2">
        <f t="shared" si="17"/>
        <v>63.5</v>
      </c>
    </row>
    <row r="1103" spans="1:21" x14ac:dyDescent="0.2">
      <c r="A1103" t="s">
        <v>22</v>
      </c>
      <c r="B1103" s="3">
        <v>44987</v>
      </c>
      <c r="C1103" s="10" t="str">
        <f>TEXT(data[[#This Row],[Date]],"mmmm")</f>
        <v>March</v>
      </c>
      <c r="D1103" t="s">
        <v>15</v>
      </c>
      <c r="E1103" t="s">
        <v>13</v>
      </c>
      <c r="F1103" t="s">
        <v>14</v>
      </c>
      <c r="G1103" t="s">
        <v>17</v>
      </c>
      <c r="H1103" s="11">
        <v>1158.8000000000002</v>
      </c>
      <c r="I1103" s="11">
        <v>21.437800000000003</v>
      </c>
      <c r="J1103" s="13">
        <f>data[[#This Row],[Clicks]]/data[[#This Row],[Impressions]]</f>
        <v>1.8499999999999999E-2</v>
      </c>
      <c r="K1103" s="1">
        <v>0.5635</v>
      </c>
      <c r="L1103" s="2">
        <v>12.080200300000001</v>
      </c>
      <c r="M1103">
        <v>6</v>
      </c>
      <c r="N1103" s="1">
        <f>IF(data[[#This Row],[Conversions]]=0,0,data[[#This Row],[Spend, Dollars]]/data[[#This Row],[Conversions]])</f>
        <v>2.0133667166666669</v>
      </c>
      <c r="O1103" s="13">
        <f>data[[#This Row],[Conversions]]/data[[#This Row],[Clicks]]</f>
        <v>0.27987946524363505</v>
      </c>
      <c r="P1103" s="11">
        <v>151.19999999999999</v>
      </c>
      <c r="Q1103" s="11">
        <f>IF(data[[#This Row],[Spend, Dollars]]=0,0,data[[#This Row],[Total conversion value, Dollars]]/data[[#This Row],[Spend, Dollars]])</f>
        <v>12.516348756237095</v>
      </c>
      <c r="R1103" s="2">
        <v>39</v>
      </c>
      <c r="S1103" s="2">
        <v>0</v>
      </c>
      <c r="T1103" s="2">
        <v>4.5</v>
      </c>
      <c r="U1103" s="2">
        <f t="shared" si="17"/>
        <v>43.5</v>
      </c>
    </row>
    <row r="1104" spans="1:21" x14ac:dyDescent="0.2">
      <c r="A1104" t="s">
        <v>22</v>
      </c>
      <c r="B1104" s="3">
        <v>44988</v>
      </c>
      <c r="C1104" s="10" t="str">
        <f>TEXT(data[[#This Row],[Date]],"mmmm")</f>
        <v>March</v>
      </c>
      <c r="D1104" t="s">
        <v>15</v>
      </c>
      <c r="E1104" t="s">
        <v>13</v>
      </c>
      <c r="F1104" t="s">
        <v>14</v>
      </c>
      <c r="G1104" t="s">
        <v>17</v>
      </c>
      <c r="H1104" s="11">
        <v>1243.2</v>
      </c>
      <c r="I1104" s="11">
        <v>13.675200000000002</v>
      </c>
      <c r="J1104" s="13">
        <f>data[[#This Row],[Clicks]]/data[[#This Row],[Impressions]]</f>
        <v>1.1000000000000001E-2</v>
      </c>
      <c r="K1104" s="1">
        <v>1.2535000000000001</v>
      </c>
      <c r="L1104" s="2">
        <v>17.141863200000003</v>
      </c>
      <c r="M1104">
        <v>3</v>
      </c>
      <c r="N1104" s="1">
        <f>IF(data[[#This Row],[Conversions]]=0,0,data[[#This Row],[Spend, Dollars]]/data[[#This Row],[Conversions]])</f>
        <v>5.7139544000000013</v>
      </c>
      <c r="O1104" s="13">
        <f>data[[#This Row],[Conversions]]/data[[#This Row],[Clicks]]</f>
        <v>0.21937521937521934</v>
      </c>
      <c r="P1104" s="11">
        <v>268.8</v>
      </c>
      <c r="Q1104" s="11">
        <f>IF(data[[#This Row],[Spend, Dollars]]=0,0,data[[#This Row],[Total conversion value, Dollars]]/data[[#This Row],[Spend, Dollars]])</f>
        <v>15.680909179114202</v>
      </c>
      <c r="R1104" s="2">
        <v>52</v>
      </c>
      <c r="S1104" s="2">
        <v>2</v>
      </c>
      <c r="T1104" s="2">
        <v>7.5</v>
      </c>
      <c r="U1104" s="2">
        <f t="shared" si="17"/>
        <v>61.5</v>
      </c>
    </row>
    <row r="1105" spans="1:21" x14ac:dyDescent="0.2">
      <c r="A1105" t="s">
        <v>22</v>
      </c>
      <c r="B1105" s="3">
        <v>44989</v>
      </c>
      <c r="C1105" s="10" t="str">
        <f>TEXT(data[[#This Row],[Date]],"mmmm")</f>
        <v>March</v>
      </c>
      <c r="D1105" t="s">
        <v>15</v>
      </c>
      <c r="E1105" t="s">
        <v>13</v>
      </c>
      <c r="F1105" t="s">
        <v>14</v>
      </c>
      <c r="G1105" t="s">
        <v>17</v>
      </c>
      <c r="H1105" s="11">
        <v>1622.4</v>
      </c>
      <c r="I1105" s="11">
        <v>26.931840000000001</v>
      </c>
      <c r="J1105" s="13">
        <f>data[[#This Row],[Clicks]]/data[[#This Row],[Impressions]]</f>
        <v>1.66E-2</v>
      </c>
      <c r="K1105" s="1">
        <v>1.4604999999999999</v>
      </c>
      <c r="L1105" s="2">
        <v>39.333952320000002</v>
      </c>
      <c r="M1105">
        <v>7</v>
      </c>
      <c r="N1105" s="1">
        <f>IF(data[[#This Row],[Conversions]]=0,0,data[[#This Row],[Spend, Dollars]]/data[[#This Row],[Conversions]])</f>
        <v>5.6191360457142858</v>
      </c>
      <c r="O1105" s="13">
        <f>data[[#This Row],[Conversions]]/data[[#This Row],[Clicks]]</f>
        <v>0.25991540124997026</v>
      </c>
      <c r="P1105" s="11">
        <v>88.703999999999994</v>
      </c>
      <c r="Q1105" s="11">
        <f>IF(data[[#This Row],[Spend, Dollars]]=0,0,data[[#This Row],[Total conversion value, Dollars]]/data[[#This Row],[Spend, Dollars]])</f>
        <v>2.2551509514821109</v>
      </c>
      <c r="R1105" s="2">
        <v>94</v>
      </c>
      <c r="S1105" s="2">
        <v>8</v>
      </c>
      <c r="T1105" s="2">
        <v>12</v>
      </c>
      <c r="U1105" s="2">
        <f t="shared" si="17"/>
        <v>114</v>
      </c>
    </row>
    <row r="1106" spans="1:21" x14ac:dyDescent="0.2">
      <c r="A1106" t="s">
        <v>22</v>
      </c>
      <c r="B1106" s="3">
        <v>44990</v>
      </c>
      <c r="C1106" s="10" t="str">
        <f>TEXT(data[[#This Row],[Date]],"mmmm")</f>
        <v>March</v>
      </c>
      <c r="D1106" t="s">
        <v>15</v>
      </c>
      <c r="E1106" t="s">
        <v>13</v>
      </c>
      <c r="F1106" t="s">
        <v>14</v>
      </c>
      <c r="G1106" t="s">
        <v>17</v>
      </c>
      <c r="H1106" s="11">
        <v>1230.2</v>
      </c>
      <c r="I1106" s="11">
        <v>16.23864</v>
      </c>
      <c r="J1106" s="13">
        <f>data[[#This Row],[Clicks]]/data[[#This Row],[Impressions]]</f>
        <v>1.32E-2</v>
      </c>
      <c r="K1106" s="1">
        <v>0.253</v>
      </c>
      <c r="L1106" s="2">
        <v>4.1083759200000003</v>
      </c>
      <c r="M1106">
        <v>6</v>
      </c>
      <c r="N1106" s="1">
        <f>IF(data[[#This Row],[Conversions]]=0,0,data[[#This Row],[Spend, Dollars]]/data[[#This Row],[Conversions]])</f>
        <v>0.68472932000000009</v>
      </c>
      <c r="O1106" s="13">
        <f>data[[#This Row],[Conversions]]/data[[#This Row],[Clicks]]</f>
        <v>0.36948907051329422</v>
      </c>
      <c r="P1106" s="11">
        <v>94.079999999999984</v>
      </c>
      <c r="Q1106" s="11">
        <f>IF(data[[#This Row],[Spend, Dollars]]=0,0,data[[#This Row],[Total conversion value, Dollars]]/data[[#This Row],[Spend, Dollars]])</f>
        <v>22.899559785171746</v>
      </c>
      <c r="R1106" s="2">
        <v>50</v>
      </c>
      <c r="S1106" s="2">
        <v>1</v>
      </c>
      <c r="T1106" s="2">
        <v>12</v>
      </c>
      <c r="U1106" s="2">
        <f t="shared" si="17"/>
        <v>63</v>
      </c>
    </row>
    <row r="1107" spans="1:21" x14ac:dyDescent="0.2">
      <c r="A1107" t="s">
        <v>22</v>
      </c>
      <c r="B1107" s="3">
        <v>44991</v>
      </c>
      <c r="C1107" s="10" t="str">
        <f>TEXT(data[[#This Row],[Date]],"mmmm")</f>
        <v>March</v>
      </c>
      <c r="D1107" t="s">
        <v>15</v>
      </c>
      <c r="E1107" t="s">
        <v>13</v>
      </c>
      <c r="F1107" t="s">
        <v>14</v>
      </c>
      <c r="G1107" t="s">
        <v>17</v>
      </c>
      <c r="H1107" s="11">
        <v>1371</v>
      </c>
      <c r="I1107" s="11">
        <v>26.734500000000001</v>
      </c>
      <c r="J1107" s="13">
        <f>data[[#This Row],[Clicks]]/data[[#This Row],[Impressions]]</f>
        <v>1.95E-2</v>
      </c>
      <c r="K1107" s="1">
        <v>1.8169999999999997</v>
      </c>
      <c r="L1107" s="2">
        <v>48.576586499999991</v>
      </c>
      <c r="M1107">
        <v>1</v>
      </c>
      <c r="N1107" s="1">
        <f>IF(data[[#This Row],[Conversions]]=0,0,data[[#This Row],[Spend, Dollars]]/data[[#This Row],[Conversions]])</f>
        <v>48.576586499999991</v>
      </c>
      <c r="O1107" s="13">
        <f>data[[#This Row],[Conversions]]/data[[#This Row],[Clicks]]</f>
        <v>3.7404851409227773E-2</v>
      </c>
      <c r="P1107" s="11">
        <v>218.4</v>
      </c>
      <c r="Q1107" s="11">
        <f>IF(data[[#This Row],[Spend, Dollars]]=0,0,data[[#This Row],[Total conversion value, Dollars]]/data[[#This Row],[Spend, Dollars]])</f>
        <v>4.4959931468218759</v>
      </c>
      <c r="R1107" s="2">
        <v>51</v>
      </c>
      <c r="S1107" s="2">
        <v>6</v>
      </c>
      <c r="T1107" s="2">
        <v>16.5</v>
      </c>
      <c r="U1107" s="2">
        <f t="shared" si="17"/>
        <v>73.5</v>
      </c>
    </row>
    <row r="1108" spans="1:21" x14ac:dyDescent="0.2">
      <c r="A1108" t="s">
        <v>22</v>
      </c>
      <c r="B1108" s="3">
        <v>44992</v>
      </c>
      <c r="C1108" s="10" t="str">
        <f>TEXT(data[[#This Row],[Date]],"mmmm")</f>
        <v>March</v>
      </c>
      <c r="D1108" t="s">
        <v>15</v>
      </c>
      <c r="E1108" t="s">
        <v>13</v>
      </c>
      <c r="F1108" t="s">
        <v>14</v>
      </c>
      <c r="G1108" t="s">
        <v>17</v>
      </c>
      <c r="H1108" s="11">
        <v>1269.2</v>
      </c>
      <c r="I1108" s="11">
        <v>16.753440000000001</v>
      </c>
      <c r="J1108" s="13">
        <f>data[[#This Row],[Clicks]]/data[[#This Row],[Impressions]]</f>
        <v>1.32E-2</v>
      </c>
      <c r="K1108" s="1">
        <v>0.33350000000000002</v>
      </c>
      <c r="L1108" s="2">
        <v>5.5872722400000008</v>
      </c>
      <c r="M1108">
        <v>3</v>
      </c>
      <c r="N1108" s="1">
        <f>IF(data[[#This Row],[Conversions]]=0,0,data[[#This Row],[Spend, Dollars]]/data[[#This Row],[Conversions]])</f>
        <v>1.8624240800000003</v>
      </c>
      <c r="O1108" s="13">
        <f>data[[#This Row],[Conversions]]/data[[#This Row],[Clicks]]</f>
        <v>0.17906770191674068</v>
      </c>
      <c r="P1108" s="11">
        <v>48.96</v>
      </c>
      <c r="Q1108" s="11">
        <f>IF(data[[#This Row],[Spend, Dollars]]=0,0,data[[#This Row],[Total conversion value, Dollars]]/data[[#This Row],[Spend, Dollars]])</f>
        <v>8.7627732991940253</v>
      </c>
      <c r="R1108" s="2">
        <v>79</v>
      </c>
      <c r="S1108" s="2">
        <v>11</v>
      </c>
      <c r="T1108" s="2">
        <v>6</v>
      </c>
      <c r="U1108" s="2">
        <f t="shared" si="17"/>
        <v>96</v>
      </c>
    </row>
    <row r="1109" spans="1:21" x14ac:dyDescent="0.2">
      <c r="A1109" t="s">
        <v>22</v>
      </c>
      <c r="B1109" s="3">
        <v>44993</v>
      </c>
      <c r="C1109" s="10" t="str">
        <f>TEXT(data[[#This Row],[Date]],"mmmm")</f>
        <v>March</v>
      </c>
      <c r="D1109" t="s">
        <v>15</v>
      </c>
      <c r="E1109" t="s">
        <v>13</v>
      </c>
      <c r="F1109" t="s">
        <v>14</v>
      </c>
      <c r="G1109" t="s">
        <v>17</v>
      </c>
      <c r="H1109" s="11">
        <v>1478.6000000000001</v>
      </c>
      <c r="I1109" s="11">
        <v>20.552539999999997</v>
      </c>
      <c r="J1109" s="13">
        <f>data[[#This Row],[Clicks]]/data[[#This Row],[Impressions]]</f>
        <v>1.3899999999999997E-2</v>
      </c>
      <c r="K1109" s="1">
        <v>1.1729999999999998</v>
      </c>
      <c r="L1109" s="2">
        <v>24.108129419999994</v>
      </c>
      <c r="M1109">
        <v>3</v>
      </c>
      <c r="N1109" s="1">
        <f>IF(data[[#This Row],[Conversions]]=0,0,data[[#This Row],[Spend, Dollars]]/data[[#This Row],[Conversions]])</f>
        <v>8.0360431399999985</v>
      </c>
      <c r="O1109" s="13">
        <f>data[[#This Row],[Conversions]]/data[[#This Row],[Clicks]]</f>
        <v>0.14596735975212799</v>
      </c>
      <c r="P1109" s="11">
        <v>155.232</v>
      </c>
      <c r="Q1109" s="11">
        <f>IF(data[[#This Row],[Spend, Dollars]]=0,0,data[[#This Row],[Total conversion value, Dollars]]/data[[#This Row],[Spend, Dollars]])</f>
        <v>6.4389898235414416</v>
      </c>
      <c r="R1109" s="2">
        <v>76</v>
      </c>
      <c r="S1109" s="2">
        <v>2</v>
      </c>
      <c r="T1109" s="2">
        <v>13.5</v>
      </c>
      <c r="U1109" s="2">
        <f t="shared" si="17"/>
        <v>91.5</v>
      </c>
    </row>
    <row r="1110" spans="1:21" x14ac:dyDescent="0.2">
      <c r="A1110" t="s">
        <v>22</v>
      </c>
      <c r="B1110" s="3">
        <v>44994</v>
      </c>
      <c r="C1110" s="10" t="str">
        <f>TEXT(data[[#This Row],[Date]],"mmmm")</f>
        <v>March</v>
      </c>
      <c r="D1110" t="s">
        <v>15</v>
      </c>
      <c r="E1110" t="s">
        <v>13</v>
      </c>
      <c r="F1110" t="s">
        <v>14</v>
      </c>
      <c r="G1110" t="s">
        <v>17</v>
      </c>
      <c r="H1110" s="11">
        <v>1120</v>
      </c>
      <c r="I1110" s="11">
        <v>13.776000000000002</v>
      </c>
      <c r="J1110" s="13">
        <f>data[[#This Row],[Clicks]]/data[[#This Row],[Impressions]]</f>
        <v>1.2300000000000002E-2</v>
      </c>
      <c r="K1110" s="1">
        <v>1.6789999999999998</v>
      </c>
      <c r="L1110" s="2">
        <v>23.129904</v>
      </c>
      <c r="M1110">
        <v>7</v>
      </c>
      <c r="N1110" s="1">
        <f>IF(data[[#This Row],[Conversions]]=0,0,data[[#This Row],[Spend, Dollars]]/data[[#This Row],[Conversions]])</f>
        <v>3.3042720000000001</v>
      </c>
      <c r="O1110" s="13">
        <f>data[[#This Row],[Conversions]]/data[[#This Row],[Clicks]]</f>
        <v>0.50813008130081294</v>
      </c>
      <c r="P1110" s="11">
        <v>76.60799999999999</v>
      </c>
      <c r="Q1110" s="11">
        <f>IF(data[[#This Row],[Spend, Dollars]]=0,0,data[[#This Row],[Total conversion value, Dollars]]/data[[#This Row],[Spend, Dollars]])</f>
        <v>3.312076003428289</v>
      </c>
      <c r="R1110" s="2">
        <v>37</v>
      </c>
      <c r="S1110" s="2">
        <v>3</v>
      </c>
      <c r="T1110" s="2">
        <v>9</v>
      </c>
      <c r="U1110" s="2">
        <f t="shared" si="17"/>
        <v>49</v>
      </c>
    </row>
    <row r="1111" spans="1:21" x14ac:dyDescent="0.2">
      <c r="A1111" t="s">
        <v>22</v>
      </c>
      <c r="B1111" s="3">
        <v>44995</v>
      </c>
      <c r="C1111" s="10" t="str">
        <f>TEXT(data[[#This Row],[Date]],"mmmm")</f>
        <v>March</v>
      </c>
      <c r="D1111" t="s">
        <v>15</v>
      </c>
      <c r="E1111" t="s">
        <v>13</v>
      </c>
      <c r="F1111" t="s">
        <v>14</v>
      </c>
      <c r="G1111" t="s">
        <v>17</v>
      </c>
      <c r="H1111" s="11">
        <v>947.2</v>
      </c>
      <c r="I1111" s="11">
        <v>15.34464</v>
      </c>
      <c r="J1111" s="13">
        <f>data[[#This Row],[Clicks]]/data[[#This Row],[Impressions]]</f>
        <v>1.6199999999999999E-2</v>
      </c>
      <c r="K1111" s="1">
        <v>0.63249999999999995</v>
      </c>
      <c r="L1111" s="2">
        <v>9.7054847999999989</v>
      </c>
      <c r="M1111">
        <v>4</v>
      </c>
      <c r="N1111" s="1">
        <f>IF(data[[#This Row],[Conversions]]=0,0,data[[#This Row],[Spend, Dollars]]/data[[#This Row],[Conversions]])</f>
        <v>2.4263711999999997</v>
      </c>
      <c r="O1111" s="13">
        <f>data[[#This Row],[Conversions]]/data[[#This Row],[Clicks]]</f>
        <v>0.26067734401067733</v>
      </c>
      <c r="P1111" s="11">
        <v>145.15199999999999</v>
      </c>
      <c r="Q1111" s="11">
        <f>IF(data[[#This Row],[Spend, Dollars]]=0,0,data[[#This Row],[Total conversion value, Dollars]]/data[[#This Row],[Spend, Dollars]])</f>
        <v>14.955667129580174</v>
      </c>
      <c r="R1111" s="2">
        <v>66</v>
      </c>
      <c r="S1111" s="2">
        <v>12</v>
      </c>
      <c r="T1111" s="2">
        <v>13.5</v>
      </c>
      <c r="U1111" s="2">
        <f t="shared" si="17"/>
        <v>91.5</v>
      </c>
    </row>
    <row r="1112" spans="1:21" x14ac:dyDescent="0.2">
      <c r="A1112" t="s">
        <v>22</v>
      </c>
      <c r="B1112" s="3">
        <v>44996</v>
      </c>
      <c r="C1112" s="10" t="str">
        <f>TEXT(data[[#This Row],[Date]],"mmmm")</f>
        <v>March</v>
      </c>
      <c r="D1112" t="s">
        <v>15</v>
      </c>
      <c r="E1112" t="s">
        <v>13</v>
      </c>
      <c r="F1112" t="s">
        <v>14</v>
      </c>
      <c r="G1112" t="s">
        <v>17</v>
      </c>
      <c r="H1112" s="11">
        <v>1673.8000000000002</v>
      </c>
      <c r="I1112" s="11">
        <v>27.28294</v>
      </c>
      <c r="J1112" s="13">
        <f>data[[#This Row],[Clicks]]/data[[#This Row],[Impressions]]</f>
        <v>1.6299999999999999E-2</v>
      </c>
      <c r="K1112" s="1">
        <v>0.33349999999999991</v>
      </c>
      <c r="L1112" s="2">
        <v>9.0988604899999981</v>
      </c>
      <c r="M1112">
        <v>3</v>
      </c>
      <c r="N1112" s="1">
        <f>IF(data[[#This Row],[Conversions]]=0,0,data[[#This Row],[Spend, Dollars]]/data[[#This Row],[Conversions]])</f>
        <v>3.032953496666666</v>
      </c>
      <c r="O1112" s="13">
        <f>data[[#This Row],[Conversions]]/data[[#This Row],[Clicks]]</f>
        <v>0.10995882408567405</v>
      </c>
      <c r="P1112" s="11">
        <v>145.15199999999999</v>
      </c>
      <c r="Q1112" s="11">
        <f>IF(data[[#This Row],[Spend, Dollars]]=0,0,data[[#This Row],[Total conversion value, Dollars]]/data[[#This Row],[Spend, Dollars]])</f>
        <v>15.952766850258632</v>
      </c>
      <c r="R1112" s="2">
        <v>68</v>
      </c>
      <c r="S1112" s="2">
        <v>13</v>
      </c>
      <c r="T1112" s="2">
        <v>18</v>
      </c>
      <c r="U1112" s="2">
        <f t="shared" si="17"/>
        <v>99</v>
      </c>
    </row>
    <row r="1113" spans="1:21" x14ac:dyDescent="0.2">
      <c r="A1113" t="s">
        <v>22</v>
      </c>
      <c r="B1113" s="3">
        <v>44997</v>
      </c>
      <c r="C1113" s="10" t="str">
        <f>TEXT(data[[#This Row],[Date]],"mmmm")</f>
        <v>March</v>
      </c>
      <c r="D1113" t="s">
        <v>15</v>
      </c>
      <c r="E1113" t="s">
        <v>13</v>
      </c>
      <c r="F1113" t="s">
        <v>14</v>
      </c>
      <c r="G1113" t="s">
        <v>17</v>
      </c>
      <c r="H1113" s="11">
        <v>1075.4000000000001</v>
      </c>
      <c r="I1113" s="11">
        <v>21.93816</v>
      </c>
      <c r="J1113" s="13">
        <f>data[[#This Row],[Clicks]]/data[[#This Row],[Impressions]]</f>
        <v>2.0399999999999998E-2</v>
      </c>
      <c r="K1113" s="1">
        <v>1.0350000000000001</v>
      </c>
      <c r="L1113" s="2">
        <v>22.705995600000001</v>
      </c>
      <c r="M1113">
        <v>6</v>
      </c>
      <c r="N1113" s="1">
        <f>IF(data[[#This Row],[Conversions]]=0,0,data[[#This Row],[Spend, Dollars]]/data[[#This Row],[Conversions]])</f>
        <v>3.7843326000000004</v>
      </c>
      <c r="O1113" s="13">
        <f>data[[#This Row],[Conversions]]/data[[#This Row],[Clicks]]</f>
        <v>0.27349604524718574</v>
      </c>
      <c r="P1113" s="11">
        <v>88.703999999999994</v>
      </c>
      <c r="Q1113" s="11">
        <f>IF(data[[#This Row],[Spend, Dollars]]=0,0,data[[#This Row],[Total conversion value, Dollars]]/data[[#This Row],[Spend, Dollars]])</f>
        <v>3.9066333651540033</v>
      </c>
      <c r="R1113" s="2">
        <v>32</v>
      </c>
      <c r="S1113" s="2">
        <v>0</v>
      </c>
      <c r="T1113" s="2">
        <v>10.5</v>
      </c>
      <c r="U1113" s="2">
        <f t="shared" si="17"/>
        <v>42.5</v>
      </c>
    </row>
    <row r="1114" spans="1:21" x14ac:dyDescent="0.2">
      <c r="A1114" t="s">
        <v>22</v>
      </c>
      <c r="B1114" s="3">
        <v>44998</v>
      </c>
      <c r="C1114" s="10" t="str">
        <f>TEXT(data[[#This Row],[Date]],"mmmm")</f>
        <v>March</v>
      </c>
      <c r="D1114" t="s">
        <v>15</v>
      </c>
      <c r="E1114" t="s">
        <v>13</v>
      </c>
      <c r="F1114" t="s">
        <v>14</v>
      </c>
      <c r="G1114" t="s">
        <v>17</v>
      </c>
      <c r="H1114" s="11">
        <v>1549</v>
      </c>
      <c r="I1114" s="11">
        <v>33.923099999999998</v>
      </c>
      <c r="J1114" s="13">
        <f>data[[#This Row],[Clicks]]/data[[#This Row],[Impressions]]</f>
        <v>2.1899999999999999E-2</v>
      </c>
      <c r="K1114" s="1">
        <v>2.093</v>
      </c>
      <c r="L1114" s="2">
        <v>71.001048299999994</v>
      </c>
      <c r="M1114">
        <v>2</v>
      </c>
      <c r="N1114" s="1">
        <f>IF(data[[#This Row],[Conversions]]=0,0,data[[#This Row],[Spend, Dollars]]/data[[#This Row],[Conversions]])</f>
        <v>35.500524149999997</v>
      </c>
      <c r="O1114" s="13">
        <f>data[[#This Row],[Conversions]]/data[[#This Row],[Clicks]]</f>
        <v>5.895687599305488E-2</v>
      </c>
      <c r="P1114" s="11">
        <v>79.295999999999992</v>
      </c>
      <c r="Q1114" s="11">
        <f>IF(data[[#This Row],[Spend, Dollars]]=0,0,data[[#This Row],[Total conversion value, Dollars]]/data[[#This Row],[Spend, Dollars]])</f>
        <v>1.1168285806844911</v>
      </c>
      <c r="R1114" s="2">
        <v>82</v>
      </c>
      <c r="S1114" s="2">
        <v>3</v>
      </c>
      <c r="T1114" s="2">
        <v>4.5</v>
      </c>
      <c r="U1114" s="2">
        <f t="shared" si="17"/>
        <v>89.5</v>
      </c>
    </row>
    <row r="1115" spans="1:21" x14ac:dyDescent="0.2">
      <c r="A1115" t="s">
        <v>22</v>
      </c>
      <c r="B1115" s="3">
        <v>44999</v>
      </c>
      <c r="C1115" s="10" t="str">
        <f>TEXT(data[[#This Row],[Date]],"mmmm")</f>
        <v>March</v>
      </c>
      <c r="D1115" t="s">
        <v>15</v>
      </c>
      <c r="E1115" t="s">
        <v>13</v>
      </c>
      <c r="F1115" t="s">
        <v>14</v>
      </c>
      <c r="G1115" t="s">
        <v>17</v>
      </c>
      <c r="H1115" s="11">
        <v>1689.2</v>
      </c>
      <c r="I1115" s="11">
        <v>35.135360000000006</v>
      </c>
      <c r="J1115" s="13">
        <f>data[[#This Row],[Clicks]]/data[[#This Row],[Impressions]]</f>
        <v>2.0800000000000003E-2</v>
      </c>
      <c r="K1115" s="1">
        <v>0.59799999999999986</v>
      </c>
      <c r="L1115" s="2">
        <v>21.010945279999998</v>
      </c>
      <c r="M1115">
        <v>8</v>
      </c>
      <c r="N1115" s="1">
        <f>IF(data[[#This Row],[Conversions]]=0,0,data[[#This Row],[Spend, Dollars]]/data[[#This Row],[Conversions]])</f>
        <v>2.6263681599999997</v>
      </c>
      <c r="O1115" s="13">
        <f>data[[#This Row],[Conversions]]/data[[#This Row],[Clicks]]</f>
        <v>0.22769085047086465</v>
      </c>
      <c r="P1115" s="11">
        <v>59.519999999999996</v>
      </c>
      <c r="Q1115" s="11">
        <f>IF(data[[#This Row],[Spend, Dollars]]=0,0,data[[#This Row],[Total conversion value, Dollars]]/data[[#This Row],[Spend, Dollars]])</f>
        <v>2.8328092433164436</v>
      </c>
      <c r="R1115" s="2">
        <v>63</v>
      </c>
      <c r="S1115" s="2">
        <v>2</v>
      </c>
      <c r="T1115" s="2">
        <v>9</v>
      </c>
      <c r="U1115" s="2">
        <f t="shared" si="17"/>
        <v>74</v>
      </c>
    </row>
    <row r="1116" spans="1:21" x14ac:dyDescent="0.2">
      <c r="A1116" t="s">
        <v>22</v>
      </c>
      <c r="B1116" s="3">
        <v>45000</v>
      </c>
      <c r="C1116" s="10" t="str">
        <f>TEXT(data[[#This Row],[Date]],"mmmm")</f>
        <v>March</v>
      </c>
      <c r="D1116" t="s">
        <v>15</v>
      </c>
      <c r="E1116" t="s">
        <v>13</v>
      </c>
      <c r="F1116" t="s">
        <v>14</v>
      </c>
      <c r="G1116" t="s">
        <v>17</v>
      </c>
      <c r="H1116" s="11">
        <v>1215.5999999999999</v>
      </c>
      <c r="I1116" s="11">
        <v>17.38308</v>
      </c>
      <c r="J1116" s="13">
        <f>data[[#This Row],[Clicks]]/data[[#This Row],[Impressions]]</f>
        <v>1.43E-2</v>
      </c>
      <c r="K1116" s="1">
        <v>0.79349999999999987</v>
      </c>
      <c r="L1116" s="2">
        <v>13.793473979999998</v>
      </c>
      <c r="M1116">
        <v>9</v>
      </c>
      <c r="N1116" s="1">
        <f>IF(data[[#This Row],[Conversions]]=0,0,data[[#This Row],[Spend, Dollars]]/data[[#This Row],[Conversions]])</f>
        <v>1.5326082199999997</v>
      </c>
      <c r="O1116" s="13">
        <f>data[[#This Row],[Conversions]]/data[[#This Row],[Clicks]]</f>
        <v>0.51774484153556222</v>
      </c>
      <c r="P1116" s="11">
        <v>69.887999999999991</v>
      </c>
      <c r="Q1116" s="11">
        <f>IF(data[[#This Row],[Spend, Dollars]]=0,0,data[[#This Row],[Total conversion value, Dollars]]/data[[#This Row],[Spend, Dollars]])</f>
        <v>5.0667438892721934</v>
      </c>
      <c r="R1116" s="2">
        <v>52</v>
      </c>
      <c r="S1116" s="2">
        <v>3</v>
      </c>
      <c r="T1116" s="2">
        <v>18</v>
      </c>
      <c r="U1116" s="2">
        <f t="shared" si="17"/>
        <v>73</v>
      </c>
    </row>
    <row r="1117" spans="1:21" x14ac:dyDescent="0.2">
      <c r="A1117" t="s">
        <v>22</v>
      </c>
      <c r="B1117" s="3">
        <v>45001</v>
      </c>
      <c r="C1117" s="10" t="str">
        <f>TEXT(data[[#This Row],[Date]],"mmmm")</f>
        <v>March</v>
      </c>
      <c r="D1117" t="s">
        <v>15</v>
      </c>
      <c r="E1117" t="s">
        <v>13</v>
      </c>
      <c r="F1117" t="s">
        <v>14</v>
      </c>
      <c r="G1117" t="s">
        <v>17</v>
      </c>
      <c r="H1117" s="11">
        <v>1394.8</v>
      </c>
      <c r="I1117" s="11">
        <v>20.224599999999999</v>
      </c>
      <c r="J1117" s="13">
        <f>data[[#This Row],[Clicks]]/data[[#This Row],[Impressions]]</f>
        <v>1.4499999999999999E-2</v>
      </c>
      <c r="K1117" s="1">
        <v>1.8629999999999998</v>
      </c>
      <c r="L1117" s="2">
        <v>37.678429799999996</v>
      </c>
      <c r="M1117">
        <v>8</v>
      </c>
      <c r="N1117" s="1">
        <f>IF(data[[#This Row],[Conversions]]=0,0,data[[#This Row],[Spend, Dollars]]/data[[#This Row],[Conversions]])</f>
        <v>4.7098037249999996</v>
      </c>
      <c r="O1117" s="13">
        <f>data[[#This Row],[Conversions]]/data[[#This Row],[Clicks]]</f>
        <v>0.39555788495198918</v>
      </c>
      <c r="P1117" s="11">
        <v>56.64</v>
      </c>
      <c r="Q1117" s="11">
        <f>IF(data[[#This Row],[Spend, Dollars]]=0,0,data[[#This Row],[Total conversion value, Dollars]]/data[[#This Row],[Spend, Dollars]])</f>
        <v>1.5032473566613438</v>
      </c>
      <c r="R1117" s="2">
        <v>51</v>
      </c>
      <c r="S1117" s="2">
        <v>11</v>
      </c>
      <c r="T1117" s="2">
        <v>13.5</v>
      </c>
      <c r="U1117" s="2">
        <f t="shared" si="17"/>
        <v>75.5</v>
      </c>
    </row>
    <row r="1118" spans="1:21" x14ac:dyDescent="0.2">
      <c r="A1118" t="s">
        <v>22</v>
      </c>
      <c r="B1118" s="3">
        <v>45002</v>
      </c>
      <c r="C1118" s="10" t="str">
        <f>TEXT(data[[#This Row],[Date]],"mmmm")</f>
        <v>March</v>
      </c>
      <c r="D1118" t="s">
        <v>15</v>
      </c>
      <c r="E1118" t="s">
        <v>13</v>
      </c>
      <c r="F1118" t="s">
        <v>14</v>
      </c>
      <c r="G1118" t="s">
        <v>17</v>
      </c>
      <c r="H1118" s="11">
        <v>1122.4000000000001</v>
      </c>
      <c r="I1118" s="11">
        <v>16.050320000000003</v>
      </c>
      <c r="J1118" s="13">
        <f>data[[#This Row],[Clicks]]/data[[#This Row],[Impressions]]</f>
        <v>1.4300000000000002E-2</v>
      </c>
      <c r="K1118" s="1">
        <v>1.0350000000000001</v>
      </c>
      <c r="L1118" s="2">
        <v>16.612081200000006</v>
      </c>
      <c r="M1118">
        <v>4</v>
      </c>
      <c r="N1118" s="1">
        <f>IF(data[[#This Row],[Conversions]]=0,0,data[[#This Row],[Spend, Dollars]]/data[[#This Row],[Conversions]])</f>
        <v>4.1530203000000014</v>
      </c>
      <c r="O1118" s="13">
        <f>data[[#This Row],[Conversions]]/data[[#This Row],[Clicks]]</f>
        <v>0.24921621500381297</v>
      </c>
      <c r="P1118" s="11">
        <v>118.27199999999999</v>
      </c>
      <c r="Q1118" s="11">
        <f>IF(data[[#This Row],[Spend, Dollars]]=0,0,data[[#This Row],[Total conversion value, Dollars]]/data[[#This Row],[Spend, Dollars]])</f>
        <v>7.1196377248625504</v>
      </c>
      <c r="R1118" s="2">
        <v>77</v>
      </c>
      <c r="S1118" s="2">
        <v>9</v>
      </c>
      <c r="T1118" s="2">
        <v>10.5</v>
      </c>
      <c r="U1118" s="2">
        <f t="shared" si="17"/>
        <v>96.5</v>
      </c>
    </row>
    <row r="1119" spans="1:21" x14ac:dyDescent="0.2">
      <c r="A1119" t="s">
        <v>22</v>
      </c>
      <c r="B1119" s="3">
        <v>45003</v>
      </c>
      <c r="C1119" s="10" t="str">
        <f>TEXT(data[[#This Row],[Date]],"mmmm")</f>
        <v>March</v>
      </c>
      <c r="D1119" t="s">
        <v>15</v>
      </c>
      <c r="E1119" t="s">
        <v>13</v>
      </c>
      <c r="F1119" t="s">
        <v>14</v>
      </c>
      <c r="G1119" t="s">
        <v>17</v>
      </c>
      <c r="H1119" s="11">
        <v>1665.2</v>
      </c>
      <c r="I1119" s="11">
        <v>24.644960000000001</v>
      </c>
      <c r="J1119" s="13">
        <f>data[[#This Row],[Clicks]]/data[[#This Row],[Impressions]]</f>
        <v>1.4800000000000001E-2</v>
      </c>
      <c r="K1119" s="1">
        <v>0.71299999999999997</v>
      </c>
      <c r="L1119" s="2">
        <v>17.571856480000001</v>
      </c>
      <c r="M1119">
        <v>4</v>
      </c>
      <c r="N1119" s="1">
        <f>IF(data[[#This Row],[Conversions]]=0,0,data[[#This Row],[Spend, Dollars]]/data[[#This Row],[Conversions]])</f>
        <v>4.3929641200000002</v>
      </c>
      <c r="O1119" s="13">
        <f>data[[#This Row],[Conversions]]/data[[#This Row],[Clicks]]</f>
        <v>0.16230499055384953</v>
      </c>
      <c r="P1119" s="11">
        <v>34.56</v>
      </c>
      <c r="Q1119" s="11">
        <f>IF(data[[#This Row],[Spend, Dollars]]=0,0,data[[#This Row],[Total conversion value, Dollars]]/data[[#This Row],[Spend, Dollars]])</f>
        <v>1.966781372209341</v>
      </c>
      <c r="R1119" s="2">
        <v>54</v>
      </c>
      <c r="S1119" s="2">
        <v>12</v>
      </c>
      <c r="T1119" s="2">
        <v>15</v>
      </c>
      <c r="U1119" s="2">
        <f t="shared" si="17"/>
        <v>81</v>
      </c>
    </row>
    <row r="1120" spans="1:21" x14ac:dyDescent="0.2">
      <c r="A1120" t="s">
        <v>22</v>
      </c>
      <c r="B1120" s="3">
        <v>45004</v>
      </c>
      <c r="C1120" s="10" t="str">
        <f>TEXT(data[[#This Row],[Date]],"mmmm")</f>
        <v>March</v>
      </c>
      <c r="D1120" t="s">
        <v>15</v>
      </c>
      <c r="E1120" t="s">
        <v>13</v>
      </c>
      <c r="F1120" t="s">
        <v>14</v>
      </c>
      <c r="G1120" t="s">
        <v>17</v>
      </c>
      <c r="H1120" s="11">
        <v>1523.4</v>
      </c>
      <c r="I1120" s="11">
        <v>25.897800000000004</v>
      </c>
      <c r="J1120" s="13">
        <f>data[[#This Row],[Clicks]]/data[[#This Row],[Impressions]]</f>
        <v>1.7000000000000001E-2</v>
      </c>
      <c r="K1120" s="1">
        <v>2.0585</v>
      </c>
      <c r="L1120" s="2">
        <v>53.310621300000008</v>
      </c>
      <c r="M1120">
        <v>2</v>
      </c>
      <c r="N1120" s="1">
        <f>IF(data[[#This Row],[Conversions]]=0,0,data[[#This Row],[Spend, Dollars]]/data[[#This Row],[Conversions]])</f>
        <v>26.655310650000004</v>
      </c>
      <c r="O1120" s="13">
        <f>data[[#This Row],[Conversions]]/data[[#This Row],[Clicks]]</f>
        <v>7.7226637011638039E-2</v>
      </c>
      <c r="P1120" s="11">
        <v>37.440000000000005</v>
      </c>
      <c r="Q1120" s="11">
        <f>IF(data[[#This Row],[Spend, Dollars]]=0,0,data[[#This Row],[Total conversion value, Dollars]]/data[[#This Row],[Spend, Dollars]])</f>
        <v>0.70229907449981266</v>
      </c>
      <c r="R1120" s="2">
        <v>70</v>
      </c>
      <c r="S1120" s="2">
        <v>0</v>
      </c>
      <c r="T1120" s="2">
        <v>9</v>
      </c>
      <c r="U1120" s="2">
        <f t="shared" si="17"/>
        <v>79</v>
      </c>
    </row>
    <row r="1121" spans="1:21" x14ac:dyDescent="0.2">
      <c r="A1121" t="s">
        <v>22</v>
      </c>
      <c r="B1121" s="3">
        <v>45005</v>
      </c>
      <c r="C1121" s="10" t="str">
        <f>TEXT(data[[#This Row],[Date]],"mmmm")</f>
        <v>March</v>
      </c>
      <c r="D1121" t="s">
        <v>15</v>
      </c>
      <c r="E1121" t="s">
        <v>13</v>
      </c>
      <c r="F1121" t="s">
        <v>14</v>
      </c>
      <c r="G1121" t="s">
        <v>17</v>
      </c>
      <c r="H1121" s="11">
        <v>1211.4000000000001</v>
      </c>
      <c r="I1121" s="11">
        <v>14.65794</v>
      </c>
      <c r="J1121" s="13">
        <f>data[[#This Row],[Clicks]]/data[[#This Row],[Impressions]]</f>
        <v>1.21E-2</v>
      </c>
      <c r="K1121" s="1">
        <v>1.6214999999999997</v>
      </c>
      <c r="L1121" s="2">
        <v>23.767849709999997</v>
      </c>
      <c r="M1121">
        <v>8</v>
      </c>
      <c r="N1121" s="1">
        <f>IF(data[[#This Row],[Conversions]]=0,0,data[[#This Row],[Spend, Dollars]]/data[[#This Row],[Conversions]])</f>
        <v>2.9709812137499996</v>
      </c>
      <c r="O1121" s="13">
        <f>data[[#This Row],[Conversions]]/data[[#This Row],[Clicks]]</f>
        <v>0.54577928412860199</v>
      </c>
      <c r="P1121" s="11">
        <v>53.76</v>
      </c>
      <c r="Q1121" s="11">
        <f>IF(data[[#This Row],[Spend, Dollars]]=0,0,data[[#This Row],[Total conversion value, Dollars]]/data[[#This Row],[Spend, Dollars]])</f>
        <v>2.2618789943535034</v>
      </c>
      <c r="R1121" s="2">
        <v>48</v>
      </c>
      <c r="S1121" s="2">
        <v>10</v>
      </c>
      <c r="T1121" s="2">
        <v>13.5</v>
      </c>
      <c r="U1121" s="2">
        <f t="shared" si="17"/>
        <v>71.5</v>
      </c>
    </row>
    <row r="1122" spans="1:21" x14ac:dyDescent="0.2">
      <c r="A1122" t="s">
        <v>22</v>
      </c>
      <c r="B1122" s="3">
        <v>45006</v>
      </c>
      <c r="C1122" s="10" t="str">
        <f>TEXT(data[[#This Row],[Date]],"mmmm")</f>
        <v>March</v>
      </c>
      <c r="D1122" t="s">
        <v>15</v>
      </c>
      <c r="E1122" t="s">
        <v>13</v>
      </c>
      <c r="F1122" t="s">
        <v>14</v>
      </c>
      <c r="G1122" t="s">
        <v>17</v>
      </c>
      <c r="H1122" s="11">
        <v>1404.6000000000001</v>
      </c>
      <c r="I1122" s="11">
        <v>26.406480000000009</v>
      </c>
      <c r="J1122" s="13">
        <f>data[[#This Row],[Clicks]]/data[[#This Row],[Impressions]]</f>
        <v>1.8800000000000004E-2</v>
      </c>
      <c r="K1122" s="1">
        <v>1.3224999999999998</v>
      </c>
      <c r="L1122" s="2">
        <v>34.922569800000005</v>
      </c>
      <c r="M1122">
        <v>2</v>
      </c>
      <c r="N1122" s="1">
        <f>IF(data[[#This Row],[Conversions]]=0,0,data[[#This Row],[Spend, Dollars]]/data[[#This Row],[Conversions]])</f>
        <v>17.461284900000003</v>
      </c>
      <c r="O1122" s="13">
        <f>data[[#This Row],[Conversions]]/data[[#This Row],[Clicks]]</f>
        <v>7.5738985279370799E-2</v>
      </c>
      <c r="P1122" s="11">
        <v>255.35999999999996</v>
      </c>
      <c r="Q1122" s="11">
        <f>IF(data[[#This Row],[Spend, Dollars]]=0,0,data[[#This Row],[Total conversion value, Dollars]]/data[[#This Row],[Spend, Dollars]])</f>
        <v>7.3121766657618625</v>
      </c>
      <c r="R1122" s="2">
        <v>66</v>
      </c>
      <c r="S1122" s="2">
        <v>7</v>
      </c>
      <c r="T1122" s="2">
        <v>4.5</v>
      </c>
      <c r="U1122" s="2">
        <f t="shared" si="17"/>
        <v>77.5</v>
      </c>
    </row>
    <row r="1123" spans="1:21" x14ac:dyDescent="0.2">
      <c r="A1123" t="s">
        <v>22</v>
      </c>
      <c r="B1123" s="3">
        <v>45007</v>
      </c>
      <c r="C1123" s="10" t="str">
        <f>TEXT(data[[#This Row],[Date]],"mmmm")</f>
        <v>March</v>
      </c>
      <c r="D1123" t="s">
        <v>15</v>
      </c>
      <c r="E1123" t="s">
        <v>13</v>
      </c>
      <c r="F1123" t="s">
        <v>14</v>
      </c>
      <c r="G1123" t="s">
        <v>17</v>
      </c>
      <c r="H1123" s="11">
        <v>1924.2</v>
      </c>
      <c r="I1123" s="11">
        <v>34.828020000000002</v>
      </c>
      <c r="J1123" s="13">
        <f>data[[#This Row],[Clicks]]/data[[#This Row],[Impressions]]</f>
        <v>1.8100000000000002E-2</v>
      </c>
      <c r="K1123" s="1">
        <v>0.44849999999999995</v>
      </c>
      <c r="L1123" s="2">
        <v>15.620366969999999</v>
      </c>
      <c r="M1123">
        <v>8</v>
      </c>
      <c r="N1123" s="1">
        <f>IF(data[[#This Row],[Conversions]]=0,0,data[[#This Row],[Spend, Dollars]]/data[[#This Row],[Conversions]])</f>
        <v>1.9525458712499999</v>
      </c>
      <c r="O1123" s="13">
        <f>data[[#This Row],[Conversions]]/data[[#This Row],[Clicks]]</f>
        <v>0.22970010927982698</v>
      </c>
      <c r="P1123" s="11">
        <v>102.81599999999999</v>
      </c>
      <c r="Q1123" s="11">
        <f>IF(data[[#This Row],[Spend, Dollars]]=0,0,data[[#This Row],[Total conversion value, Dollars]]/data[[#This Row],[Spend, Dollars]])</f>
        <v>6.5821757067209283</v>
      </c>
      <c r="R1123" s="2">
        <v>75</v>
      </c>
      <c r="S1123" s="2">
        <v>2</v>
      </c>
      <c r="T1123" s="2">
        <v>9</v>
      </c>
      <c r="U1123" s="2">
        <f t="shared" si="17"/>
        <v>86</v>
      </c>
    </row>
    <row r="1124" spans="1:21" x14ac:dyDescent="0.2">
      <c r="A1124" t="s">
        <v>22</v>
      </c>
      <c r="B1124" s="3">
        <v>45008</v>
      </c>
      <c r="C1124" s="10" t="str">
        <f>TEXT(data[[#This Row],[Date]],"mmmm")</f>
        <v>March</v>
      </c>
      <c r="D1124" t="s">
        <v>15</v>
      </c>
      <c r="E1124" t="s">
        <v>13</v>
      </c>
      <c r="F1124" t="s">
        <v>14</v>
      </c>
      <c r="G1124" t="s">
        <v>17</v>
      </c>
      <c r="H1124" s="11">
        <v>1353.6000000000001</v>
      </c>
      <c r="I1124" s="11">
        <v>24.094080000000005</v>
      </c>
      <c r="J1124" s="13">
        <f>data[[#This Row],[Clicks]]/data[[#This Row],[Impressions]]</f>
        <v>1.7800000000000003E-2</v>
      </c>
      <c r="K1124" s="1">
        <v>1.2879999999999998</v>
      </c>
      <c r="L1124" s="2">
        <v>31.033175040000003</v>
      </c>
      <c r="M1124">
        <v>2</v>
      </c>
      <c r="N1124" s="1">
        <f>IF(data[[#This Row],[Conversions]]=0,0,data[[#This Row],[Spend, Dollars]]/data[[#This Row],[Conversions]])</f>
        <v>15.516587520000002</v>
      </c>
      <c r="O1124" s="13">
        <f>data[[#This Row],[Conversions]]/data[[#This Row],[Clicks]]</f>
        <v>8.3007942199909673E-2</v>
      </c>
      <c r="P1124" s="11">
        <v>174.72</v>
      </c>
      <c r="Q1124" s="11">
        <f>IF(data[[#This Row],[Spend, Dollars]]=0,0,data[[#This Row],[Total conversion value, Dollars]]/data[[#This Row],[Spend, Dollars]])</f>
        <v>5.6301039057330042</v>
      </c>
      <c r="R1124" s="2">
        <v>47</v>
      </c>
      <c r="S1124" s="2">
        <v>2</v>
      </c>
      <c r="T1124" s="2">
        <v>3</v>
      </c>
      <c r="U1124" s="2">
        <f t="shared" si="17"/>
        <v>52</v>
      </c>
    </row>
    <row r="1125" spans="1:21" x14ac:dyDescent="0.2">
      <c r="A1125" t="s">
        <v>22</v>
      </c>
      <c r="B1125" s="3">
        <v>45009</v>
      </c>
      <c r="C1125" s="10" t="str">
        <f>TEXT(data[[#This Row],[Date]],"mmmm")</f>
        <v>March</v>
      </c>
      <c r="D1125" t="s">
        <v>15</v>
      </c>
      <c r="E1125" t="s">
        <v>13</v>
      </c>
      <c r="F1125" t="s">
        <v>14</v>
      </c>
      <c r="G1125" t="s">
        <v>17</v>
      </c>
      <c r="H1125" s="11">
        <v>1094.4000000000001</v>
      </c>
      <c r="I1125" s="11">
        <v>14.2272</v>
      </c>
      <c r="J1125" s="13">
        <f>data[[#This Row],[Clicks]]/data[[#This Row],[Impressions]]</f>
        <v>1.2999999999999999E-2</v>
      </c>
      <c r="K1125" s="1">
        <v>1.8055000000000001</v>
      </c>
      <c r="L1125" s="2">
        <v>25.687209600000003</v>
      </c>
      <c r="M1125">
        <v>4</v>
      </c>
      <c r="N1125" s="1">
        <f>IF(data[[#This Row],[Conversions]]=0,0,data[[#This Row],[Spend, Dollars]]/data[[#This Row],[Conversions]])</f>
        <v>6.4218024000000007</v>
      </c>
      <c r="O1125" s="13">
        <f>data[[#This Row],[Conversions]]/data[[#This Row],[Clicks]]</f>
        <v>0.28115159694107061</v>
      </c>
      <c r="P1125" s="11">
        <v>68.543999999999997</v>
      </c>
      <c r="Q1125" s="11">
        <f>IF(data[[#This Row],[Spend, Dollars]]=0,0,data[[#This Row],[Total conversion value, Dollars]]/data[[#This Row],[Spend, Dollars]])</f>
        <v>2.6684097287079398</v>
      </c>
      <c r="R1125" s="2">
        <v>43</v>
      </c>
      <c r="S1125" s="2">
        <v>12</v>
      </c>
      <c r="T1125" s="2">
        <v>4.5</v>
      </c>
      <c r="U1125" s="2">
        <f t="shared" si="17"/>
        <v>59.5</v>
      </c>
    </row>
    <row r="1126" spans="1:21" x14ac:dyDescent="0.2">
      <c r="A1126" t="s">
        <v>22</v>
      </c>
      <c r="B1126" s="3">
        <v>45010</v>
      </c>
      <c r="C1126" s="10" t="str">
        <f>TEXT(data[[#This Row],[Date]],"mmmm")</f>
        <v>March</v>
      </c>
      <c r="D1126" t="s">
        <v>15</v>
      </c>
      <c r="E1126" t="s">
        <v>13</v>
      </c>
      <c r="F1126" t="s">
        <v>14</v>
      </c>
      <c r="G1126" t="s">
        <v>17</v>
      </c>
      <c r="H1126" s="11">
        <v>1516.2</v>
      </c>
      <c r="I1126" s="11">
        <v>29.262659999999997</v>
      </c>
      <c r="J1126" s="13">
        <f>data[[#This Row],[Clicks]]/data[[#This Row],[Impressions]]</f>
        <v>1.9299999999999998E-2</v>
      </c>
      <c r="K1126" s="1">
        <v>0.55199999999999982</v>
      </c>
      <c r="L1126" s="2">
        <v>16.152988319999992</v>
      </c>
      <c r="M1126">
        <v>2</v>
      </c>
      <c r="N1126" s="1">
        <f>IF(data[[#This Row],[Conversions]]=0,0,data[[#This Row],[Spend, Dollars]]/data[[#This Row],[Conversions]])</f>
        <v>8.0764941599999958</v>
      </c>
      <c r="O1126" s="13">
        <f>data[[#This Row],[Conversions]]/data[[#This Row],[Clicks]]</f>
        <v>6.8346486614682331E-2</v>
      </c>
      <c r="P1126" s="11">
        <v>96.095999999999989</v>
      </c>
      <c r="Q1126" s="11">
        <f>IF(data[[#This Row],[Spend, Dollars]]=0,0,data[[#This Row],[Total conversion value, Dollars]]/data[[#This Row],[Spend, Dollars]])</f>
        <v>5.9491159218519165</v>
      </c>
      <c r="R1126" s="2">
        <v>74</v>
      </c>
      <c r="S1126" s="2">
        <v>2</v>
      </c>
      <c r="T1126" s="2">
        <v>6</v>
      </c>
      <c r="U1126" s="2">
        <f t="shared" si="17"/>
        <v>82</v>
      </c>
    </row>
    <row r="1127" spans="1:21" x14ac:dyDescent="0.2">
      <c r="A1127" t="s">
        <v>22</v>
      </c>
      <c r="B1127" s="3">
        <v>45011</v>
      </c>
      <c r="C1127" s="10" t="str">
        <f>TEXT(data[[#This Row],[Date]],"mmmm")</f>
        <v>March</v>
      </c>
      <c r="D1127" t="s">
        <v>15</v>
      </c>
      <c r="E1127" t="s">
        <v>13</v>
      </c>
      <c r="F1127" t="s">
        <v>14</v>
      </c>
      <c r="G1127" t="s">
        <v>17</v>
      </c>
      <c r="H1127" s="11">
        <v>1586.6000000000001</v>
      </c>
      <c r="I1127" s="11">
        <v>29.669420000000006</v>
      </c>
      <c r="J1127" s="13">
        <f>data[[#This Row],[Clicks]]/data[[#This Row],[Impressions]]</f>
        <v>1.8700000000000001E-2</v>
      </c>
      <c r="K1127" s="1">
        <v>1.2304999999999997</v>
      </c>
      <c r="L1127" s="2">
        <v>36.508221309999996</v>
      </c>
      <c r="M1127">
        <v>7</v>
      </c>
      <c r="N1127" s="1">
        <f>IF(data[[#This Row],[Conversions]]=0,0,data[[#This Row],[Spend, Dollars]]/data[[#This Row],[Conversions]])</f>
        <v>5.215460187142857</v>
      </c>
      <c r="O1127" s="13">
        <f>data[[#This Row],[Conversions]]/data[[#This Row],[Clicks]]</f>
        <v>0.23593315946182969</v>
      </c>
      <c r="P1127" s="11">
        <v>20.16</v>
      </c>
      <c r="Q1127" s="11">
        <f>IF(data[[#This Row],[Spend, Dollars]]=0,0,data[[#This Row],[Total conversion value, Dollars]]/data[[#This Row],[Spend, Dollars]])</f>
        <v>0.55220438785052395</v>
      </c>
      <c r="R1127" s="2">
        <v>46</v>
      </c>
      <c r="S1127" s="2">
        <v>0</v>
      </c>
      <c r="T1127" s="2">
        <v>7.5</v>
      </c>
      <c r="U1127" s="2">
        <f t="shared" si="17"/>
        <v>53.5</v>
      </c>
    </row>
    <row r="1128" spans="1:21" x14ac:dyDescent="0.2">
      <c r="A1128" t="s">
        <v>22</v>
      </c>
      <c r="B1128" s="3">
        <v>45012</v>
      </c>
      <c r="C1128" s="10" t="str">
        <f>TEXT(data[[#This Row],[Date]],"mmmm")</f>
        <v>March</v>
      </c>
      <c r="D1128" t="s">
        <v>15</v>
      </c>
      <c r="E1128" t="s">
        <v>13</v>
      </c>
      <c r="F1128" t="s">
        <v>14</v>
      </c>
      <c r="G1128" t="s">
        <v>17</v>
      </c>
      <c r="H1128" s="11">
        <v>1264.4000000000001</v>
      </c>
      <c r="I1128" s="11">
        <v>17.701599999999999</v>
      </c>
      <c r="J1128" s="13">
        <f>data[[#This Row],[Clicks]]/data[[#This Row],[Impressions]]</f>
        <v>1.3999999999999999E-2</v>
      </c>
      <c r="K1128" s="1">
        <v>0.86249999999999993</v>
      </c>
      <c r="L1128" s="2">
        <v>15.267629999999999</v>
      </c>
      <c r="M1128">
        <v>8</v>
      </c>
      <c r="N1128" s="1">
        <f>IF(data[[#This Row],[Conversions]]=0,0,data[[#This Row],[Spend, Dollars]]/data[[#This Row],[Conversions]])</f>
        <v>1.9084537499999998</v>
      </c>
      <c r="O1128" s="13">
        <f>data[[#This Row],[Conversions]]/data[[#This Row],[Clicks]]</f>
        <v>0.45193654810864559</v>
      </c>
      <c r="P1128" s="11">
        <v>164.64</v>
      </c>
      <c r="Q1128" s="11">
        <f>IF(data[[#This Row],[Spend, Dollars]]=0,0,data[[#This Row],[Total conversion value, Dollars]]/data[[#This Row],[Spend, Dollars]])</f>
        <v>10.783599026174986</v>
      </c>
      <c r="R1128" s="2">
        <v>85</v>
      </c>
      <c r="S1128" s="2">
        <v>8</v>
      </c>
      <c r="T1128" s="2">
        <v>7.5</v>
      </c>
      <c r="U1128" s="2">
        <f t="shared" si="17"/>
        <v>100.5</v>
      </c>
    </row>
    <row r="1129" spans="1:21" x14ac:dyDescent="0.2">
      <c r="A1129" t="s">
        <v>22</v>
      </c>
      <c r="B1129" s="3">
        <v>45013</v>
      </c>
      <c r="C1129" s="10" t="str">
        <f>TEXT(data[[#This Row],[Date]],"mmmm")</f>
        <v>March</v>
      </c>
      <c r="D1129" t="s">
        <v>15</v>
      </c>
      <c r="E1129" t="s">
        <v>13</v>
      </c>
      <c r="F1129" t="s">
        <v>14</v>
      </c>
      <c r="G1129" t="s">
        <v>17</v>
      </c>
      <c r="H1129" s="11">
        <v>1153.5999999999999</v>
      </c>
      <c r="I1129" s="11">
        <v>11.882079999999998</v>
      </c>
      <c r="J1129" s="13">
        <f>data[[#This Row],[Clicks]]/data[[#This Row],[Impressions]]</f>
        <v>1.03E-2</v>
      </c>
      <c r="K1129" s="1">
        <v>1.0235000000000001</v>
      </c>
      <c r="L1129" s="2">
        <v>12.16130888</v>
      </c>
      <c r="M1129">
        <v>6</v>
      </c>
      <c r="N1129" s="1">
        <f>IF(data[[#This Row],[Conversions]]=0,0,data[[#This Row],[Spend, Dollars]]/data[[#This Row],[Conversions]])</f>
        <v>2.0268848133333335</v>
      </c>
      <c r="O1129" s="13">
        <f>data[[#This Row],[Conversions]]/data[[#This Row],[Clicks]]</f>
        <v>0.50496209417879701</v>
      </c>
      <c r="P1129" s="11">
        <v>88.703999999999994</v>
      </c>
      <c r="Q1129" s="11">
        <f>IF(data[[#This Row],[Spend, Dollars]]=0,0,data[[#This Row],[Total conversion value, Dollars]]/data[[#This Row],[Spend, Dollars]])</f>
        <v>7.2939517345767797</v>
      </c>
      <c r="R1129" s="2">
        <v>61</v>
      </c>
      <c r="S1129" s="2">
        <v>2</v>
      </c>
      <c r="T1129" s="2">
        <v>12</v>
      </c>
      <c r="U1129" s="2">
        <f t="shared" si="17"/>
        <v>75</v>
      </c>
    </row>
    <row r="1130" spans="1:21" x14ac:dyDescent="0.2">
      <c r="A1130" t="s">
        <v>22</v>
      </c>
      <c r="B1130" s="3">
        <v>45014</v>
      </c>
      <c r="C1130" s="10" t="str">
        <f>TEXT(data[[#This Row],[Date]],"mmmm")</f>
        <v>March</v>
      </c>
      <c r="D1130" t="s">
        <v>15</v>
      </c>
      <c r="E1130" t="s">
        <v>13</v>
      </c>
      <c r="F1130" t="s">
        <v>14</v>
      </c>
      <c r="G1130" t="s">
        <v>17</v>
      </c>
      <c r="H1130" s="11">
        <v>1635.6000000000001</v>
      </c>
      <c r="I1130" s="11">
        <v>17.01024</v>
      </c>
      <c r="J1130" s="13">
        <f>data[[#This Row],[Clicks]]/data[[#This Row],[Impressions]]</f>
        <v>1.04E-2</v>
      </c>
      <c r="K1130" s="1">
        <v>0.48299999999999993</v>
      </c>
      <c r="L1130" s="2">
        <v>8.2159459199999993</v>
      </c>
      <c r="M1130">
        <v>7</v>
      </c>
      <c r="N1130" s="1">
        <f>IF(data[[#This Row],[Conversions]]=0,0,data[[#This Row],[Spend, Dollars]]/data[[#This Row],[Conversions]])</f>
        <v>1.1737065599999998</v>
      </c>
      <c r="O1130" s="13">
        <f>data[[#This Row],[Conversions]]/data[[#This Row],[Clicks]]</f>
        <v>0.41151682751095814</v>
      </c>
      <c r="P1130" s="11">
        <v>120.96</v>
      </c>
      <c r="Q1130" s="11">
        <f>IF(data[[#This Row],[Spend, Dollars]]=0,0,data[[#This Row],[Total conversion value, Dollars]]/data[[#This Row],[Spend, Dollars]])</f>
        <v>14.722589605360985</v>
      </c>
      <c r="R1130" s="2">
        <v>61</v>
      </c>
      <c r="S1130" s="2">
        <v>9</v>
      </c>
      <c r="T1130" s="2">
        <v>3</v>
      </c>
      <c r="U1130" s="2">
        <f t="shared" si="17"/>
        <v>73</v>
      </c>
    </row>
    <row r="1131" spans="1:21" x14ac:dyDescent="0.2">
      <c r="A1131" t="s">
        <v>22</v>
      </c>
      <c r="B1131" s="3">
        <v>45015</v>
      </c>
      <c r="C1131" s="10" t="str">
        <f>TEXT(data[[#This Row],[Date]],"mmmm")</f>
        <v>March</v>
      </c>
      <c r="D1131" t="s">
        <v>15</v>
      </c>
      <c r="E1131" t="s">
        <v>13</v>
      </c>
      <c r="F1131" t="s">
        <v>14</v>
      </c>
      <c r="G1131" t="s">
        <v>17</v>
      </c>
      <c r="H1131" s="11">
        <v>1258.8000000000002</v>
      </c>
      <c r="I1131" s="11">
        <v>15.609120000000004</v>
      </c>
      <c r="J1131" s="13">
        <f>data[[#This Row],[Clicks]]/data[[#This Row],[Impressions]]</f>
        <v>1.2400000000000001E-2</v>
      </c>
      <c r="K1131" s="1">
        <v>1.1844999999999999</v>
      </c>
      <c r="L1131" s="2">
        <v>18.489002640000002</v>
      </c>
      <c r="M1131">
        <v>2</v>
      </c>
      <c r="N1131" s="1">
        <f>IF(data[[#This Row],[Conversions]]=0,0,data[[#This Row],[Spend, Dollars]]/data[[#This Row],[Conversions]])</f>
        <v>9.2445013200000012</v>
      </c>
      <c r="O1131" s="13">
        <f>data[[#This Row],[Conversions]]/data[[#This Row],[Clicks]]</f>
        <v>0.12813022130651822</v>
      </c>
      <c r="P1131" s="11">
        <v>15.36</v>
      </c>
      <c r="Q1131" s="11">
        <f>IF(data[[#This Row],[Spend, Dollars]]=0,0,data[[#This Row],[Total conversion value, Dollars]]/data[[#This Row],[Spend, Dollars]])</f>
        <v>0.83076411957286611</v>
      </c>
      <c r="R1131" s="2">
        <v>48</v>
      </c>
      <c r="S1131" s="2">
        <v>2</v>
      </c>
      <c r="T1131" s="2">
        <v>13.5</v>
      </c>
      <c r="U1131" s="2">
        <f t="shared" si="17"/>
        <v>63.5</v>
      </c>
    </row>
    <row r="1132" spans="1:21" x14ac:dyDescent="0.2">
      <c r="A1132" t="s">
        <v>22</v>
      </c>
      <c r="B1132" s="3">
        <v>45016</v>
      </c>
      <c r="C1132" s="10" t="str">
        <f>TEXT(data[[#This Row],[Date]],"mmmm")</f>
        <v>March</v>
      </c>
      <c r="D1132" t="s">
        <v>15</v>
      </c>
      <c r="E1132" t="s">
        <v>13</v>
      </c>
      <c r="F1132" t="s">
        <v>14</v>
      </c>
      <c r="G1132" t="s">
        <v>17</v>
      </c>
      <c r="H1132" s="11">
        <v>1473.2</v>
      </c>
      <c r="I1132" s="11">
        <v>26.370280000000001</v>
      </c>
      <c r="J1132" s="13">
        <f>data[[#This Row],[Clicks]]/data[[#This Row],[Impressions]]</f>
        <v>1.7899999999999999E-2</v>
      </c>
      <c r="K1132" s="1">
        <v>0.51750000000000007</v>
      </c>
      <c r="L1132" s="2">
        <v>13.646619900000003</v>
      </c>
      <c r="M1132">
        <v>8</v>
      </c>
      <c r="N1132" s="1">
        <f>IF(data[[#This Row],[Conversions]]=0,0,data[[#This Row],[Spend, Dollars]]/data[[#This Row],[Conversions]])</f>
        <v>1.7058274875000004</v>
      </c>
      <c r="O1132" s="13">
        <f>data[[#This Row],[Conversions]]/data[[#This Row],[Clicks]]</f>
        <v>0.30337182616187613</v>
      </c>
      <c r="P1132" s="11">
        <v>35.520000000000003</v>
      </c>
      <c r="Q1132" s="11">
        <f>IF(data[[#This Row],[Spend, Dollars]]=0,0,data[[#This Row],[Total conversion value, Dollars]]/data[[#This Row],[Spend, Dollars]])</f>
        <v>2.6028423346062417</v>
      </c>
      <c r="R1132" s="2">
        <v>79</v>
      </c>
      <c r="S1132" s="2">
        <v>3</v>
      </c>
      <c r="T1132" s="2">
        <v>12</v>
      </c>
      <c r="U1132" s="2">
        <f t="shared" si="17"/>
        <v>94</v>
      </c>
    </row>
    <row r="1133" spans="1:21" x14ac:dyDescent="0.2">
      <c r="A1133" t="s">
        <v>22</v>
      </c>
      <c r="B1133" s="3">
        <v>45017</v>
      </c>
      <c r="C1133" s="10" t="str">
        <f>TEXT(data[[#This Row],[Date]],"mmmm")</f>
        <v>April</v>
      </c>
      <c r="D1133" t="s">
        <v>15</v>
      </c>
      <c r="E1133" t="s">
        <v>13</v>
      </c>
      <c r="F1133" t="s">
        <v>14</v>
      </c>
      <c r="G1133" t="s">
        <v>17</v>
      </c>
      <c r="H1133" s="11">
        <v>1777.6000000000001</v>
      </c>
      <c r="I1133" s="11">
        <v>23.64208</v>
      </c>
      <c r="J1133" s="13">
        <f>data[[#This Row],[Clicks]]/data[[#This Row],[Impressions]]</f>
        <v>1.3299999999999999E-2</v>
      </c>
      <c r="K1133" s="1">
        <v>1.6559999999999999</v>
      </c>
      <c r="L1133" s="2">
        <v>39.151284480000001</v>
      </c>
      <c r="M1133">
        <v>9</v>
      </c>
      <c r="N1133" s="1">
        <f>IF(data[[#This Row],[Conversions]]=0,0,data[[#This Row],[Spend, Dollars]]/data[[#This Row],[Conversions]])</f>
        <v>4.35014272</v>
      </c>
      <c r="O1133" s="13">
        <f>data[[#This Row],[Conversions]]/data[[#This Row],[Clicks]]</f>
        <v>0.38067716546090702</v>
      </c>
      <c r="P1133" s="11">
        <v>93.408000000000001</v>
      </c>
      <c r="Q1133" s="11">
        <f>IF(data[[#This Row],[Spend, Dollars]]=0,0,data[[#This Row],[Total conversion value, Dollars]]/data[[#This Row],[Spend, Dollars]])</f>
        <v>2.3858221062380838</v>
      </c>
      <c r="R1133" s="2">
        <v>73</v>
      </c>
      <c r="S1133" s="2">
        <v>8</v>
      </c>
      <c r="T1133" s="2">
        <v>9</v>
      </c>
      <c r="U1133" s="2">
        <f t="shared" si="17"/>
        <v>90</v>
      </c>
    </row>
    <row r="1134" spans="1:21" x14ac:dyDescent="0.2">
      <c r="A1134" t="s">
        <v>22</v>
      </c>
      <c r="B1134" s="3">
        <v>45018</v>
      </c>
      <c r="C1134" s="10" t="str">
        <f>TEXT(data[[#This Row],[Date]],"mmmm")</f>
        <v>April</v>
      </c>
      <c r="D1134" t="s">
        <v>15</v>
      </c>
      <c r="E1134" t="s">
        <v>13</v>
      </c>
      <c r="F1134" t="s">
        <v>14</v>
      </c>
      <c r="G1134" t="s">
        <v>17</v>
      </c>
      <c r="H1134" s="11">
        <v>1498</v>
      </c>
      <c r="I1134" s="11">
        <v>17.676400000000001</v>
      </c>
      <c r="J1134" s="13">
        <f>data[[#This Row],[Clicks]]/data[[#This Row],[Impressions]]</f>
        <v>1.1800000000000001E-2</v>
      </c>
      <c r="K1134" s="1">
        <v>0.74749999999999983</v>
      </c>
      <c r="L1134" s="2">
        <v>13.213108999999998</v>
      </c>
      <c r="M1134">
        <v>6</v>
      </c>
      <c r="N1134" s="1">
        <f>IF(data[[#This Row],[Conversions]]=0,0,data[[#This Row],[Spend, Dollars]]/data[[#This Row],[Conversions]])</f>
        <v>2.2021848333333329</v>
      </c>
      <c r="O1134" s="13">
        <f>data[[#This Row],[Conversions]]/data[[#This Row],[Clicks]]</f>
        <v>0.33943563168971058</v>
      </c>
      <c r="P1134" s="11">
        <v>26.880000000000003</v>
      </c>
      <c r="Q1134" s="11">
        <f>IF(data[[#This Row],[Spend, Dollars]]=0,0,data[[#This Row],[Total conversion value, Dollars]]/data[[#This Row],[Spend, Dollars]])</f>
        <v>2.0343433176854901</v>
      </c>
      <c r="R1134" s="2">
        <v>77</v>
      </c>
      <c r="S1134" s="2">
        <v>8</v>
      </c>
      <c r="T1134" s="2">
        <v>9</v>
      </c>
      <c r="U1134" s="2">
        <f t="shared" si="17"/>
        <v>94</v>
      </c>
    </row>
    <row r="1135" spans="1:21" x14ac:dyDescent="0.2">
      <c r="A1135" t="s">
        <v>22</v>
      </c>
      <c r="B1135" s="3">
        <v>45019</v>
      </c>
      <c r="C1135" s="10" t="str">
        <f>TEXT(data[[#This Row],[Date]],"mmmm")</f>
        <v>April</v>
      </c>
      <c r="D1135" t="s">
        <v>15</v>
      </c>
      <c r="E1135" t="s">
        <v>13</v>
      </c>
      <c r="F1135" t="s">
        <v>14</v>
      </c>
      <c r="G1135" t="s">
        <v>17</v>
      </c>
      <c r="H1135" s="11">
        <v>1168.8</v>
      </c>
      <c r="I1135" s="11">
        <v>23.609759999999998</v>
      </c>
      <c r="J1135" s="13">
        <f>data[[#This Row],[Clicks]]/data[[#This Row],[Impressions]]</f>
        <v>2.0199999999999999E-2</v>
      </c>
      <c r="K1135" s="1">
        <v>0.86249999999999993</v>
      </c>
      <c r="L1135" s="2">
        <v>20.363417999999996</v>
      </c>
      <c r="M1135">
        <v>8</v>
      </c>
      <c r="N1135" s="1">
        <f>IF(data[[#This Row],[Conversions]]=0,0,data[[#This Row],[Spend, Dollars]]/data[[#This Row],[Conversions]])</f>
        <v>2.5454272499999995</v>
      </c>
      <c r="O1135" s="13">
        <f>data[[#This Row],[Conversions]]/data[[#This Row],[Clicks]]</f>
        <v>0.33884291919951753</v>
      </c>
      <c r="P1135" s="11">
        <v>119.61599999999999</v>
      </c>
      <c r="Q1135" s="11">
        <f>IF(data[[#This Row],[Spend, Dollars]]=0,0,data[[#This Row],[Total conversion value, Dollars]]/data[[#This Row],[Spend, Dollars]])</f>
        <v>5.8740629888361573</v>
      </c>
      <c r="R1135" s="2">
        <v>81</v>
      </c>
      <c r="S1135" s="2">
        <v>2</v>
      </c>
      <c r="T1135" s="2">
        <v>6</v>
      </c>
      <c r="U1135" s="2">
        <f t="shared" si="17"/>
        <v>89</v>
      </c>
    </row>
    <row r="1136" spans="1:21" x14ac:dyDescent="0.2">
      <c r="A1136" t="s">
        <v>22</v>
      </c>
      <c r="B1136" s="3">
        <v>45020</v>
      </c>
      <c r="C1136" s="10" t="str">
        <f>TEXT(data[[#This Row],[Date]],"mmmm")</f>
        <v>April</v>
      </c>
      <c r="D1136" t="s">
        <v>15</v>
      </c>
      <c r="E1136" t="s">
        <v>13</v>
      </c>
      <c r="F1136" t="s">
        <v>14</v>
      </c>
      <c r="G1136" t="s">
        <v>17</v>
      </c>
      <c r="H1136" s="11">
        <v>1553</v>
      </c>
      <c r="I1136" s="11">
        <v>15.685300000000002</v>
      </c>
      <c r="J1136" s="13">
        <f>data[[#This Row],[Clicks]]/data[[#This Row],[Impressions]]</f>
        <v>1.0100000000000001E-2</v>
      </c>
      <c r="K1136" s="1">
        <v>1.7364999999999999</v>
      </c>
      <c r="L1136" s="2">
        <v>27.237523450000001</v>
      </c>
      <c r="M1136">
        <v>4</v>
      </c>
      <c r="N1136" s="1">
        <f>IF(data[[#This Row],[Conversions]]=0,0,data[[#This Row],[Spend, Dollars]]/data[[#This Row],[Conversions]])</f>
        <v>6.8093808625000003</v>
      </c>
      <c r="O1136" s="13">
        <f>data[[#This Row],[Conversions]]/data[[#This Row],[Clicks]]</f>
        <v>0.25501584285923762</v>
      </c>
      <c r="P1136" s="11">
        <v>235.2</v>
      </c>
      <c r="Q1136" s="11">
        <f>IF(data[[#This Row],[Spend, Dollars]]=0,0,data[[#This Row],[Total conversion value, Dollars]]/data[[#This Row],[Spend, Dollars]])</f>
        <v>8.6351463058584343</v>
      </c>
      <c r="R1136" s="2">
        <v>66</v>
      </c>
      <c r="S1136" s="2">
        <v>2</v>
      </c>
      <c r="T1136" s="2">
        <v>7.5</v>
      </c>
      <c r="U1136" s="2">
        <f t="shared" si="17"/>
        <v>75.5</v>
      </c>
    </row>
    <row r="1137" spans="1:21" x14ac:dyDescent="0.2">
      <c r="A1137" t="s">
        <v>22</v>
      </c>
      <c r="B1137" s="3">
        <v>45021</v>
      </c>
      <c r="C1137" s="10" t="str">
        <f>TEXT(data[[#This Row],[Date]],"mmmm")</f>
        <v>April</v>
      </c>
      <c r="D1137" t="s">
        <v>15</v>
      </c>
      <c r="E1137" t="s">
        <v>13</v>
      </c>
      <c r="F1137" t="s">
        <v>14</v>
      </c>
      <c r="G1137" t="s">
        <v>17</v>
      </c>
      <c r="H1137" s="11">
        <v>1373.2</v>
      </c>
      <c r="I1137" s="11">
        <v>20.735319999999998</v>
      </c>
      <c r="J1137" s="13">
        <f>data[[#This Row],[Clicks]]/data[[#This Row],[Impressions]]</f>
        <v>1.5099999999999999E-2</v>
      </c>
      <c r="K1137" s="1">
        <v>0.82799999999999996</v>
      </c>
      <c r="L1137" s="2">
        <v>17.168844959999998</v>
      </c>
      <c r="M1137">
        <v>4</v>
      </c>
      <c r="N1137" s="1">
        <f>IF(data[[#This Row],[Conversions]]=0,0,data[[#This Row],[Spend, Dollars]]/data[[#This Row],[Conversions]])</f>
        <v>4.2922112399999994</v>
      </c>
      <c r="O1137" s="13">
        <f>data[[#This Row],[Conversions]]/data[[#This Row],[Clicks]]</f>
        <v>0.19290756062602363</v>
      </c>
      <c r="P1137" s="11">
        <v>71.231999999999999</v>
      </c>
      <c r="Q1137" s="11">
        <f>IF(data[[#This Row],[Spend, Dollars]]=0,0,data[[#This Row],[Total conversion value, Dollars]]/data[[#This Row],[Spend, Dollars]])</f>
        <v>4.1489104343336098</v>
      </c>
      <c r="R1137" s="2">
        <v>56</v>
      </c>
      <c r="S1137" s="2">
        <v>8</v>
      </c>
      <c r="T1137" s="2">
        <v>12</v>
      </c>
      <c r="U1137" s="2">
        <f t="shared" si="17"/>
        <v>76</v>
      </c>
    </row>
    <row r="1138" spans="1:21" x14ac:dyDescent="0.2">
      <c r="A1138" t="s">
        <v>22</v>
      </c>
      <c r="B1138" s="3">
        <v>45022</v>
      </c>
      <c r="C1138" s="10" t="str">
        <f>TEXT(data[[#This Row],[Date]],"mmmm")</f>
        <v>April</v>
      </c>
      <c r="D1138" t="s">
        <v>15</v>
      </c>
      <c r="E1138" t="s">
        <v>13</v>
      </c>
      <c r="F1138" t="s">
        <v>14</v>
      </c>
      <c r="G1138" t="s">
        <v>17</v>
      </c>
      <c r="H1138" s="11">
        <v>1762.4</v>
      </c>
      <c r="I1138" s="11">
        <v>17.447759999999999</v>
      </c>
      <c r="J1138" s="13">
        <f>data[[#This Row],[Clicks]]/data[[#This Row],[Impressions]]</f>
        <v>9.8999999999999991E-3</v>
      </c>
      <c r="K1138" s="1">
        <v>1.8399999999999996</v>
      </c>
      <c r="L1138" s="2">
        <v>32.103878399999992</v>
      </c>
      <c r="M1138">
        <v>5</v>
      </c>
      <c r="N1138" s="1">
        <f>IF(data[[#This Row],[Conversions]]=0,0,data[[#This Row],[Spend, Dollars]]/data[[#This Row],[Conversions]])</f>
        <v>6.4207756799999984</v>
      </c>
      <c r="O1138" s="13">
        <f>data[[#This Row],[Conversions]]/data[[#This Row],[Clicks]]</f>
        <v>0.28656973731871599</v>
      </c>
      <c r="P1138" s="11">
        <v>45.12</v>
      </c>
      <c r="Q1138" s="11">
        <f>IF(data[[#This Row],[Spend, Dollars]]=0,0,data[[#This Row],[Total conversion value, Dollars]]/data[[#This Row],[Spend, Dollars]])</f>
        <v>1.4054376682413552</v>
      </c>
      <c r="R1138" s="2">
        <v>85</v>
      </c>
      <c r="S1138" s="2">
        <v>6</v>
      </c>
      <c r="T1138" s="2">
        <v>12</v>
      </c>
      <c r="U1138" s="2">
        <f t="shared" si="17"/>
        <v>103</v>
      </c>
    </row>
    <row r="1139" spans="1:21" x14ac:dyDescent="0.2">
      <c r="A1139" t="s">
        <v>22</v>
      </c>
      <c r="B1139" s="3">
        <v>45023</v>
      </c>
      <c r="C1139" s="10" t="str">
        <f>TEXT(data[[#This Row],[Date]],"mmmm")</f>
        <v>April</v>
      </c>
      <c r="D1139" t="s">
        <v>15</v>
      </c>
      <c r="E1139" t="s">
        <v>13</v>
      </c>
      <c r="F1139" t="s">
        <v>14</v>
      </c>
      <c r="G1139" t="s">
        <v>17</v>
      </c>
      <c r="H1139" s="11">
        <v>1180.4000000000001</v>
      </c>
      <c r="I1139" s="11">
        <v>20.066800000000004</v>
      </c>
      <c r="J1139" s="13">
        <f>data[[#This Row],[Clicks]]/data[[#This Row],[Impressions]]</f>
        <v>1.7000000000000001E-2</v>
      </c>
      <c r="K1139" s="1">
        <v>1.3684999999999998</v>
      </c>
      <c r="L1139" s="2">
        <v>27.461415800000001</v>
      </c>
      <c r="M1139">
        <v>1</v>
      </c>
      <c r="N1139" s="1">
        <f>IF(data[[#This Row],[Conversions]]=0,0,data[[#This Row],[Spend, Dollars]]/data[[#This Row],[Conversions]])</f>
        <v>27.461415800000001</v>
      </c>
      <c r="O1139" s="13">
        <f>data[[#This Row],[Conversions]]/data[[#This Row],[Clicks]]</f>
        <v>4.9833555923216449E-2</v>
      </c>
      <c r="P1139" s="11">
        <v>216.38399999999999</v>
      </c>
      <c r="Q1139" s="11">
        <f>IF(data[[#This Row],[Spend, Dollars]]=0,0,data[[#This Row],[Total conversion value, Dollars]]/data[[#This Row],[Spend, Dollars]])</f>
        <v>7.8795646071532834</v>
      </c>
      <c r="R1139" s="2">
        <v>68</v>
      </c>
      <c r="S1139" s="2">
        <v>8</v>
      </c>
      <c r="T1139" s="2">
        <v>13.5</v>
      </c>
      <c r="U1139" s="2">
        <f t="shared" si="17"/>
        <v>89.5</v>
      </c>
    </row>
    <row r="1140" spans="1:21" x14ac:dyDescent="0.2">
      <c r="A1140" t="s">
        <v>22</v>
      </c>
      <c r="B1140" s="3">
        <v>45024</v>
      </c>
      <c r="C1140" s="10" t="str">
        <f>TEXT(data[[#This Row],[Date]],"mmmm")</f>
        <v>April</v>
      </c>
      <c r="D1140" t="s">
        <v>15</v>
      </c>
      <c r="E1140" t="s">
        <v>13</v>
      </c>
      <c r="F1140" t="s">
        <v>14</v>
      </c>
      <c r="G1140" t="s">
        <v>17</v>
      </c>
      <c r="H1140" s="11">
        <v>1437.4</v>
      </c>
      <c r="I1140" s="11">
        <v>22.710920000000005</v>
      </c>
      <c r="J1140" s="13">
        <f>data[[#This Row],[Clicks]]/data[[#This Row],[Impressions]]</f>
        <v>1.5800000000000002E-2</v>
      </c>
      <c r="K1140" s="1">
        <v>1.863</v>
      </c>
      <c r="L1140" s="2">
        <v>42.310443960000008</v>
      </c>
      <c r="M1140">
        <v>5</v>
      </c>
      <c r="N1140" s="1">
        <f>IF(data[[#This Row],[Conversions]]=0,0,data[[#This Row],[Spend, Dollars]]/data[[#This Row],[Conversions]])</f>
        <v>8.4620887920000012</v>
      </c>
      <c r="O1140" s="13">
        <f>data[[#This Row],[Conversions]]/data[[#This Row],[Clicks]]</f>
        <v>0.22015840837799608</v>
      </c>
      <c r="P1140" s="11">
        <v>83.327999999999989</v>
      </c>
      <c r="Q1140" s="11">
        <f>IF(data[[#This Row],[Spend, Dollars]]=0,0,data[[#This Row],[Total conversion value, Dollars]]/data[[#This Row],[Spend, Dollars]])</f>
        <v>1.969442818392019</v>
      </c>
      <c r="R1140" s="2">
        <v>59</v>
      </c>
      <c r="S1140" s="2">
        <v>1</v>
      </c>
      <c r="T1140" s="2">
        <v>15</v>
      </c>
      <c r="U1140" s="2">
        <f t="shared" si="17"/>
        <v>75</v>
      </c>
    </row>
    <row r="1141" spans="1:21" x14ac:dyDescent="0.2">
      <c r="A1141" t="s">
        <v>22</v>
      </c>
      <c r="B1141" s="3">
        <v>45025</v>
      </c>
      <c r="C1141" s="10" t="str">
        <f>TEXT(data[[#This Row],[Date]],"mmmm")</f>
        <v>April</v>
      </c>
      <c r="D1141" t="s">
        <v>15</v>
      </c>
      <c r="E1141" t="s">
        <v>13</v>
      </c>
      <c r="F1141" t="s">
        <v>14</v>
      </c>
      <c r="G1141" t="s">
        <v>17</v>
      </c>
      <c r="H1141" s="11">
        <v>1735</v>
      </c>
      <c r="I1141" s="11">
        <v>26.892499999999998</v>
      </c>
      <c r="J1141" s="13">
        <f>data[[#This Row],[Clicks]]/data[[#This Row],[Impressions]]</f>
        <v>1.5499999999999998E-2</v>
      </c>
      <c r="K1141" s="1">
        <v>1.8514999999999999</v>
      </c>
      <c r="L1141" s="2">
        <v>49.791463749999991</v>
      </c>
      <c r="M1141">
        <v>8</v>
      </c>
      <c r="N1141" s="1">
        <f>IF(data[[#This Row],[Conversions]]=0,0,data[[#This Row],[Spend, Dollars]]/data[[#This Row],[Conversions]])</f>
        <v>6.2239329687499989</v>
      </c>
      <c r="O1141" s="13">
        <f>data[[#This Row],[Conversions]]/data[[#This Row],[Clicks]]</f>
        <v>0.29748071023519568</v>
      </c>
      <c r="P1141" s="11">
        <v>7.68</v>
      </c>
      <c r="Q1141" s="11">
        <f>IF(data[[#This Row],[Spend, Dollars]]=0,0,data[[#This Row],[Total conversion value, Dollars]]/data[[#This Row],[Spend, Dollars]])</f>
        <v>0.15424330641414416</v>
      </c>
      <c r="R1141" s="2">
        <v>88</v>
      </c>
      <c r="S1141" s="2">
        <v>11</v>
      </c>
      <c r="T1141" s="2">
        <v>7.5</v>
      </c>
      <c r="U1141" s="2">
        <f t="shared" si="17"/>
        <v>106.5</v>
      </c>
    </row>
    <row r="1142" spans="1:21" x14ac:dyDescent="0.2">
      <c r="A1142" t="s">
        <v>22</v>
      </c>
      <c r="B1142" s="3">
        <v>45026</v>
      </c>
      <c r="C1142" s="10" t="str">
        <f>TEXT(data[[#This Row],[Date]],"mmmm")</f>
        <v>April</v>
      </c>
      <c r="D1142" t="s">
        <v>15</v>
      </c>
      <c r="E1142" t="s">
        <v>13</v>
      </c>
      <c r="F1142" t="s">
        <v>14</v>
      </c>
      <c r="G1142" t="s">
        <v>17</v>
      </c>
      <c r="H1142" s="11">
        <v>1513.6000000000001</v>
      </c>
      <c r="I1142" s="11">
        <v>24.217600000000004</v>
      </c>
      <c r="J1142" s="13">
        <f>data[[#This Row],[Clicks]]/data[[#This Row],[Impressions]]</f>
        <v>1.6E-2</v>
      </c>
      <c r="K1142" s="1">
        <v>1.8284999999999998</v>
      </c>
      <c r="L1142" s="2">
        <v>44.281881600000006</v>
      </c>
      <c r="M1142">
        <v>4</v>
      </c>
      <c r="N1142" s="1">
        <f>IF(data[[#This Row],[Conversions]]=0,0,data[[#This Row],[Spend, Dollars]]/data[[#This Row],[Conversions]])</f>
        <v>11.070470400000001</v>
      </c>
      <c r="O1142" s="13">
        <f>data[[#This Row],[Conversions]]/data[[#This Row],[Clicks]]</f>
        <v>0.16516913319238899</v>
      </c>
      <c r="P1142" s="11">
        <v>43.68</v>
      </c>
      <c r="Q1142" s="11">
        <f>IF(data[[#This Row],[Spend, Dollars]]=0,0,data[[#This Row],[Total conversion value, Dollars]]/data[[#This Row],[Spend, Dollars]])</f>
        <v>0.98640794884379968</v>
      </c>
      <c r="R1142" s="2">
        <v>64</v>
      </c>
      <c r="S1142" s="2">
        <v>8</v>
      </c>
      <c r="T1142" s="2">
        <v>18</v>
      </c>
      <c r="U1142" s="2">
        <f t="shared" si="17"/>
        <v>90</v>
      </c>
    </row>
    <row r="1143" spans="1:21" x14ac:dyDescent="0.2">
      <c r="A1143" t="s">
        <v>22</v>
      </c>
      <c r="B1143" s="3">
        <v>45027</v>
      </c>
      <c r="C1143" s="10" t="str">
        <f>TEXT(data[[#This Row],[Date]],"mmmm")</f>
        <v>April</v>
      </c>
      <c r="D1143" t="s">
        <v>15</v>
      </c>
      <c r="E1143" t="s">
        <v>13</v>
      </c>
      <c r="F1143" t="s">
        <v>14</v>
      </c>
      <c r="G1143" t="s">
        <v>17</v>
      </c>
      <c r="H1143" s="11">
        <v>1319.8</v>
      </c>
      <c r="I1143" s="11">
        <v>22.436600000000002</v>
      </c>
      <c r="J1143" s="13">
        <f>data[[#This Row],[Clicks]]/data[[#This Row],[Impressions]]</f>
        <v>1.7000000000000001E-2</v>
      </c>
      <c r="K1143" s="1">
        <v>1.702</v>
      </c>
      <c r="L1143" s="2">
        <v>38.1870932</v>
      </c>
      <c r="M1143">
        <v>5</v>
      </c>
      <c r="N1143" s="1">
        <f>IF(data[[#This Row],[Conversions]]=0,0,data[[#This Row],[Spend, Dollars]]/data[[#This Row],[Conversions]])</f>
        <v>7.6374186399999999</v>
      </c>
      <c r="O1143" s="13">
        <f>data[[#This Row],[Conversions]]/data[[#This Row],[Clicks]]</f>
        <v>0.22285016446342135</v>
      </c>
      <c r="P1143" s="11">
        <v>20.16</v>
      </c>
      <c r="Q1143" s="11">
        <f>IF(data[[#This Row],[Spend, Dollars]]=0,0,data[[#This Row],[Total conversion value, Dollars]]/data[[#This Row],[Spend, Dollars]])</f>
        <v>0.52792706411076085</v>
      </c>
      <c r="R1143" s="2">
        <v>40</v>
      </c>
      <c r="S1143" s="2">
        <v>13</v>
      </c>
      <c r="T1143" s="2">
        <v>15</v>
      </c>
      <c r="U1143" s="2">
        <f t="shared" si="17"/>
        <v>68</v>
      </c>
    </row>
    <row r="1144" spans="1:21" x14ac:dyDescent="0.2">
      <c r="A1144" t="s">
        <v>22</v>
      </c>
      <c r="B1144" s="3">
        <v>45028</v>
      </c>
      <c r="C1144" s="10" t="str">
        <f>TEXT(data[[#This Row],[Date]],"mmmm")</f>
        <v>April</v>
      </c>
      <c r="D1144" t="s">
        <v>15</v>
      </c>
      <c r="E1144" t="s">
        <v>13</v>
      </c>
      <c r="F1144" t="s">
        <v>14</v>
      </c>
      <c r="G1144" t="s">
        <v>17</v>
      </c>
      <c r="H1144" s="11">
        <v>1449.4</v>
      </c>
      <c r="I1144" s="11">
        <v>18.407380000000007</v>
      </c>
      <c r="J1144" s="13">
        <f>data[[#This Row],[Clicks]]/data[[#This Row],[Impressions]]</f>
        <v>1.2700000000000005E-2</v>
      </c>
      <c r="K1144" s="1">
        <v>0.51750000000000007</v>
      </c>
      <c r="L1144" s="2">
        <v>9.5258191500000056</v>
      </c>
      <c r="M1144">
        <v>4</v>
      </c>
      <c r="N1144" s="1">
        <f>IF(data[[#This Row],[Conversions]]=0,0,data[[#This Row],[Spend, Dollars]]/data[[#This Row],[Conversions]])</f>
        <v>2.3814547875000014</v>
      </c>
      <c r="O1144" s="13">
        <f>data[[#This Row],[Conversions]]/data[[#This Row],[Clicks]]</f>
        <v>0.21730414648907115</v>
      </c>
      <c r="P1144" s="11">
        <v>83.327999999999989</v>
      </c>
      <c r="Q1144" s="11">
        <f>IF(data[[#This Row],[Spend, Dollars]]=0,0,data[[#This Row],[Total conversion value, Dollars]]/data[[#This Row],[Spend, Dollars]])</f>
        <v>8.7475941635948384</v>
      </c>
      <c r="R1144" s="2">
        <v>54</v>
      </c>
      <c r="S1144" s="2">
        <v>1</v>
      </c>
      <c r="T1144" s="2">
        <v>15</v>
      </c>
      <c r="U1144" s="2">
        <f t="shared" si="17"/>
        <v>70</v>
      </c>
    </row>
    <row r="1145" spans="1:21" x14ac:dyDescent="0.2">
      <c r="A1145" t="s">
        <v>22</v>
      </c>
      <c r="B1145" s="3">
        <v>45029</v>
      </c>
      <c r="C1145" s="10" t="str">
        <f>TEXT(data[[#This Row],[Date]],"mmmm")</f>
        <v>April</v>
      </c>
      <c r="D1145" t="s">
        <v>15</v>
      </c>
      <c r="E1145" t="s">
        <v>13</v>
      </c>
      <c r="F1145" t="s">
        <v>14</v>
      </c>
      <c r="G1145" t="s">
        <v>17</v>
      </c>
      <c r="H1145" s="11">
        <v>1263.2</v>
      </c>
      <c r="I1145" s="11">
        <v>15.537359999999998</v>
      </c>
      <c r="J1145" s="13">
        <f>data[[#This Row],[Clicks]]/data[[#This Row],[Impressions]]</f>
        <v>1.2299999999999998E-2</v>
      </c>
      <c r="K1145" s="1">
        <v>0.95450000000000002</v>
      </c>
      <c r="L1145" s="2">
        <v>14.830410119999998</v>
      </c>
      <c r="M1145">
        <v>7</v>
      </c>
      <c r="N1145" s="1">
        <f>IF(data[[#This Row],[Conversions]]=0,0,data[[#This Row],[Spend, Dollars]]/data[[#This Row],[Conversions]])</f>
        <v>2.1186300171428569</v>
      </c>
      <c r="O1145" s="13">
        <f>data[[#This Row],[Conversions]]/data[[#This Row],[Clicks]]</f>
        <v>0.45052698785379247</v>
      </c>
      <c r="P1145" s="11">
        <v>44.160000000000004</v>
      </c>
      <c r="Q1145" s="11">
        <f>IF(data[[#This Row],[Spend, Dollars]]=0,0,data[[#This Row],[Total conversion value, Dollars]]/data[[#This Row],[Spend, Dollars]])</f>
        <v>2.9776654618908145</v>
      </c>
      <c r="R1145" s="2">
        <v>75</v>
      </c>
      <c r="S1145" s="2">
        <v>2</v>
      </c>
      <c r="T1145" s="2">
        <v>12</v>
      </c>
      <c r="U1145" s="2">
        <f t="shared" si="17"/>
        <v>89</v>
      </c>
    </row>
    <row r="1146" spans="1:21" x14ac:dyDescent="0.2">
      <c r="A1146" t="s">
        <v>22</v>
      </c>
      <c r="B1146" s="3">
        <v>45030</v>
      </c>
      <c r="C1146" s="10" t="str">
        <f>TEXT(data[[#This Row],[Date]],"mmmm")</f>
        <v>April</v>
      </c>
      <c r="D1146" t="s">
        <v>15</v>
      </c>
      <c r="E1146" t="s">
        <v>13</v>
      </c>
      <c r="F1146" t="s">
        <v>14</v>
      </c>
      <c r="G1146" t="s">
        <v>17</v>
      </c>
      <c r="H1146" s="11">
        <v>1252.5999999999999</v>
      </c>
      <c r="I1146" s="11">
        <v>18.914259999999999</v>
      </c>
      <c r="J1146" s="13">
        <f>data[[#This Row],[Clicks]]/data[[#This Row],[Impressions]]</f>
        <v>1.5100000000000001E-2</v>
      </c>
      <c r="K1146" s="1">
        <v>0.93149999999999999</v>
      </c>
      <c r="L1146" s="2">
        <v>17.618633189999997</v>
      </c>
      <c r="M1146">
        <v>3</v>
      </c>
      <c r="N1146" s="1">
        <f>IF(data[[#This Row],[Conversions]]=0,0,data[[#This Row],[Spend, Dollars]]/data[[#This Row],[Conversions]])</f>
        <v>5.872877729999999</v>
      </c>
      <c r="O1146" s="13">
        <f>data[[#This Row],[Conversions]]/data[[#This Row],[Clicks]]</f>
        <v>0.15861048753691659</v>
      </c>
      <c r="P1146" s="11">
        <v>132.38400000000001</v>
      </c>
      <c r="Q1146" s="11">
        <f>IF(data[[#This Row],[Spend, Dollars]]=0,0,data[[#This Row],[Total conversion value, Dollars]]/data[[#This Row],[Spend, Dollars]])</f>
        <v>7.5138632249372597</v>
      </c>
      <c r="R1146" s="2">
        <v>76</v>
      </c>
      <c r="S1146" s="2">
        <v>12</v>
      </c>
      <c r="T1146" s="2">
        <v>9</v>
      </c>
      <c r="U1146" s="2">
        <f t="shared" si="17"/>
        <v>97</v>
      </c>
    </row>
    <row r="1147" spans="1:21" x14ac:dyDescent="0.2">
      <c r="A1147" t="s">
        <v>22</v>
      </c>
      <c r="B1147" s="3">
        <v>45031</v>
      </c>
      <c r="C1147" s="10" t="str">
        <f>TEXT(data[[#This Row],[Date]],"mmmm")</f>
        <v>April</v>
      </c>
      <c r="D1147" t="s">
        <v>15</v>
      </c>
      <c r="E1147" t="s">
        <v>13</v>
      </c>
      <c r="F1147" t="s">
        <v>14</v>
      </c>
      <c r="G1147" t="s">
        <v>17</v>
      </c>
      <c r="H1147" s="11">
        <v>1309.2</v>
      </c>
      <c r="I1147" s="11">
        <v>23.43468</v>
      </c>
      <c r="J1147" s="13">
        <f>data[[#This Row],[Clicks]]/data[[#This Row],[Impressions]]</f>
        <v>1.7899999999999999E-2</v>
      </c>
      <c r="K1147" s="1">
        <v>0.65549999999999975</v>
      </c>
      <c r="L1147" s="2">
        <v>15.361432739999994</v>
      </c>
      <c r="M1147">
        <v>5</v>
      </c>
      <c r="N1147" s="1">
        <f>IF(data[[#This Row],[Conversions]]=0,0,data[[#This Row],[Spend, Dollars]]/data[[#This Row],[Conversions]])</f>
        <v>3.0722865479999988</v>
      </c>
      <c r="O1147" s="13">
        <f>data[[#This Row],[Conversions]]/data[[#This Row],[Clicks]]</f>
        <v>0.2133590046887775</v>
      </c>
      <c r="P1147" s="11">
        <v>20.16</v>
      </c>
      <c r="Q1147" s="11">
        <f>IF(data[[#This Row],[Spend, Dollars]]=0,0,data[[#This Row],[Total conversion value, Dollars]]/data[[#This Row],[Spend, Dollars]])</f>
        <v>1.3123775849048835</v>
      </c>
      <c r="R1147" s="2">
        <v>36</v>
      </c>
      <c r="S1147" s="2">
        <v>6</v>
      </c>
      <c r="T1147" s="2">
        <v>7.5</v>
      </c>
      <c r="U1147" s="2">
        <f t="shared" si="17"/>
        <v>49.5</v>
      </c>
    </row>
    <row r="1148" spans="1:21" x14ac:dyDescent="0.2">
      <c r="A1148" t="s">
        <v>22</v>
      </c>
      <c r="B1148" s="3">
        <v>45032</v>
      </c>
      <c r="C1148" s="10" t="str">
        <f>TEXT(data[[#This Row],[Date]],"mmmm")</f>
        <v>April</v>
      </c>
      <c r="D1148" t="s">
        <v>15</v>
      </c>
      <c r="E1148" t="s">
        <v>13</v>
      </c>
      <c r="F1148" t="s">
        <v>14</v>
      </c>
      <c r="G1148" t="s">
        <v>17</v>
      </c>
      <c r="H1148" s="11">
        <v>1613.8000000000002</v>
      </c>
      <c r="I1148" s="11">
        <v>30.178059999999999</v>
      </c>
      <c r="J1148" s="13">
        <f>data[[#This Row],[Clicks]]/data[[#This Row],[Impressions]]</f>
        <v>1.8699999999999998E-2</v>
      </c>
      <c r="K1148" s="1">
        <v>0.90849999999999997</v>
      </c>
      <c r="L1148" s="2">
        <v>27.41676751</v>
      </c>
      <c r="M1148">
        <v>6</v>
      </c>
      <c r="N1148" s="1">
        <f>IF(data[[#This Row],[Conversions]]=0,0,data[[#This Row],[Spend, Dollars]]/data[[#This Row],[Conversions]])</f>
        <v>4.5694612516666666</v>
      </c>
      <c r="O1148" s="13">
        <f>data[[#This Row],[Conversions]]/data[[#This Row],[Clicks]]</f>
        <v>0.19881993739822906</v>
      </c>
      <c r="P1148" s="11">
        <v>135.744</v>
      </c>
      <c r="Q1148" s="11">
        <f>IF(data[[#This Row],[Spend, Dollars]]=0,0,data[[#This Row],[Total conversion value, Dollars]]/data[[#This Row],[Spend, Dollars]])</f>
        <v>4.9511307250385626</v>
      </c>
      <c r="R1148" s="2">
        <v>89</v>
      </c>
      <c r="S1148" s="2">
        <v>12</v>
      </c>
      <c r="T1148" s="2">
        <v>13.5</v>
      </c>
      <c r="U1148" s="2">
        <f t="shared" si="17"/>
        <v>114.5</v>
      </c>
    </row>
    <row r="1149" spans="1:21" x14ac:dyDescent="0.2">
      <c r="A1149" t="s">
        <v>22</v>
      </c>
      <c r="B1149" s="3">
        <v>45033</v>
      </c>
      <c r="C1149" s="10" t="str">
        <f>TEXT(data[[#This Row],[Date]],"mmmm")</f>
        <v>April</v>
      </c>
      <c r="D1149" t="s">
        <v>15</v>
      </c>
      <c r="E1149" t="s">
        <v>13</v>
      </c>
      <c r="F1149" t="s">
        <v>14</v>
      </c>
      <c r="G1149" t="s">
        <v>17</v>
      </c>
      <c r="H1149" s="11">
        <v>1652.8000000000002</v>
      </c>
      <c r="I1149" s="11">
        <v>29.750400000000006</v>
      </c>
      <c r="J1149" s="13">
        <f>data[[#This Row],[Clicks]]/data[[#This Row],[Impressions]]</f>
        <v>1.8000000000000002E-2</v>
      </c>
      <c r="K1149" s="1">
        <v>1.9204999999999999</v>
      </c>
      <c r="L1149" s="2">
        <v>57.135643200000011</v>
      </c>
      <c r="M1149">
        <v>5</v>
      </c>
      <c r="N1149" s="1">
        <f>IF(data[[#This Row],[Conversions]]=0,0,data[[#This Row],[Spend, Dollars]]/data[[#This Row],[Conversions]])</f>
        <v>11.427128640000003</v>
      </c>
      <c r="O1149" s="13">
        <f>data[[#This Row],[Conversions]]/data[[#This Row],[Clicks]]</f>
        <v>0.16806496719371836</v>
      </c>
      <c r="P1149" s="11">
        <v>48.384</v>
      </c>
      <c r="Q1149" s="11">
        <f>IF(data[[#This Row],[Spend, Dollars]]=0,0,data[[#This Row],[Total conversion value, Dollars]]/data[[#This Row],[Spend, Dollars]])</f>
        <v>0.84682690681602391</v>
      </c>
      <c r="R1149" s="2">
        <v>50</v>
      </c>
      <c r="S1149" s="2">
        <v>5</v>
      </c>
      <c r="T1149" s="2">
        <v>13.5</v>
      </c>
      <c r="U1149" s="2">
        <f t="shared" si="17"/>
        <v>68.5</v>
      </c>
    </row>
    <row r="1150" spans="1:21" x14ac:dyDescent="0.2">
      <c r="A1150" t="s">
        <v>22</v>
      </c>
      <c r="B1150" s="3">
        <v>45034</v>
      </c>
      <c r="C1150" s="10" t="str">
        <f>TEXT(data[[#This Row],[Date]],"mmmm")</f>
        <v>April</v>
      </c>
      <c r="D1150" t="s">
        <v>15</v>
      </c>
      <c r="E1150" t="s">
        <v>13</v>
      </c>
      <c r="F1150" t="s">
        <v>14</v>
      </c>
      <c r="G1150" t="s">
        <v>17</v>
      </c>
      <c r="H1150" s="11">
        <v>1547.2</v>
      </c>
      <c r="I1150" s="11">
        <v>20.268320000000003</v>
      </c>
      <c r="J1150" s="13">
        <f>data[[#This Row],[Clicks]]/data[[#This Row],[Impressions]]</f>
        <v>1.3100000000000002E-2</v>
      </c>
      <c r="K1150" s="1">
        <v>1.3455000000000001</v>
      </c>
      <c r="L1150" s="2">
        <v>27.271024560000008</v>
      </c>
      <c r="M1150">
        <v>5</v>
      </c>
      <c r="N1150" s="1">
        <f>IF(data[[#This Row],[Conversions]]=0,0,data[[#This Row],[Spend, Dollars]]/data[[#This Row],[Conversions]])</f>
        <v>5.4542049120000016</v>
      </c>
      <c r="O1150" s="13">
        <f>data[[#This Row],[Conversions]]/data[[#This Row],[Clicks]]</f>
        <v>0.24669040157250327</v>
      </c>
      <c r="P1150" s="11">
        <v>108.19199999999999</v>
      </c>
      <c r="Q1150" s="11">
        <f>IF(data[[#This Row],[Spend, Dollars]]=0,0,data[[#This Row],[Total conversion value, Dollars]]/data[[#This Row],[Spend, Dollars]])</f>
        <v>3.9672876888788209</v>
      </c>
      <c r="R1150" s="2">
        <v>96</v>
      </c>
      <c r="S1150" s="2">
        <v>8</v>
      </c>
      <c r="T1150" s="2">
        <v>4.5</v>
      </c>
      <c r="U1150" s="2">
        <f t="shared" si="17"/>
        <v>108.5</v>
      </c>
    </row>
    <row r="1151" spans="1:21" x14ac:dyDescent="0.2">
      <c r="A1151" t="s">
        <v>22</v>
      </c>
      <c r="B1151" s="3">
        <v>45035</v>
      </c>
      <c r="C1151" s="10" t="str">
        <f>TEXT(data[[#This Row],[Date]],"mmmm")</f>
        <v>April</v>
      </c>
      <c r="D1151" t="s">
        <v>15</v>
      </c>
      <c r="E1151" t="s">
        <v>13</v>
      </c>
      <c r="F1151" t="s">
        <v>14</v>
      </c>
      <c r="G1151" t="s">
        <v>17</v>
      </c>
      <c r="H1151" s="11">
        <v>1077.5999999999999</v>
      </c>
      <c r="I1151" s="11">
        <v>11.422559999999999</v>
      </c>
      <c r="J1151" s="13">
        <f>data[[#This Row],[Clicks]]/data[[#This Row],[Impressions]]</f>
        <v>1.06E-2</v>
      </c>
      <c r="K1151" s="1">
        <v>1.5409999999999999</v>
      </c>
      <c r="L1151" s="2">
        <v>17.602164959999996</v>
      </c>
      <c r="M1151">
        <v>3</v>
      </c>
      <c r="N1151" s="1">
        <f>IF(data[[#This Row],[Conversions]]=0,0,data[[#This Row],[Spend, Dollars]]/data[[#This Row],[Conversions]])</f>
        <v>5.867388319999999</v>
      </c>
      <c r="O1151" s="13">
        <f>data[[#This Row],[Conversions]]/data[[#This Row],[Clicks]]</f>
        <v>0.26263814766567217</v>
      </c>
      <c r="P1151" s="11">
        <v>135.072</v>
      </c>
      <c r="Q1151" s="11">
        <f>IF(data[[#This Row],[Spend, Dollars]]=0,0,data[[#This Row],[Total conversion value, Dollars]]/data[[#This Row],[Spend, Dollars]])</f>
        <v>7.6736015317970319</v>
      </c>
      <c r="R1151" s="2">
        <v>85</v>
      </c>
      <c r="S1151" s="2">
        <v>7</v>
      </c>
      <c r="T1151" s="2">
        <v>10.5</v>
      </c>
      <c r="U1151" s="2">
        <f t="shared" si="17"/>
        <v>102.5</v>
      </c>
    </row>
    <row r="1152" spans="1:21" x14ac:dyDescent="0.2">
      <c r="A1152" t="s">
        <v>22</v>
      </c>
      <c r="B1152" s="3">
        <v>45036</v>
      </c>
      <c r="C1152" s="10" t="str">
        <f>TEXT(data[[#This Row],[Date]],"mmmm")</f>
        <v>April</v>
      </c>
      <c r="D1152" t="s">
        <v>15</v>
      </c>
      <c r="E1152" t="s">
        <v>13</v>
      </c>
      <c r="F1152" t="s">
        <v>14</v>
      </c>
      <c r="G1152" t="s">
        <v>17</v>
      </c>
      <c r="H1152" s="11">
        <v>1535.2</v>
      </c>
      <c r="I1152" s="11">
        <v>24.102639999999997</v>
      </c>
      <c r="J1152" s="13">
        <f>data[[#This Row],[Clicks]]/data[[#This Row],[Impressions]]</f>
        <v>1.5699999999999999E-2</v>
      </c>
      <c r="K1152" s="1">
        <v>1.863</v>
      </c>
      <c r="L1152" s="2">
        <v>44.903218319999993</v>
      </c>
      <c r="M1152">
        <v>6</v>
      </c>
      <c r="N1152" s="1">
        <f>IF(data[[#This Row],[Conversions]]=0,0,data[[#This Row],[Spend, Dollars]]/data[[#This Row],[Conversions]])</f>
        <v>7.4838697199999986</v>
      </c>
      <c r="O1152" s="13">
        <f>data[[#This Row],[Conversions]]/data[[#This Row],[Clicks]]</f>
        <v>0.24893538633112391</v>
      </c>
      <c r="P1152" s="11">
        <v>281.56799999999998</v>
      </c>
      <c r="Q1152" s="11">
        <f>IF(data[[#This Row],[Spend, Dollars]]=0,0,data[[#This Row],[Total conversion value, Dollars]]/data[[#This Row],[Spend, Dollars]])</f>
        <v>6.2705527695904362</v>
      </c>
      <c r="R1152" s="2">
        <v>89</v>
      </c>
      <c r="S1152" s="2">
        <v>12</v>
      </c>
      <c r="T1152" s="2">
        <v>7.5</v>
      </c>
      <c r="U1152" s="2">
        <f t="shared" si="17"/>
        <v>108.5</v>
      </c>
    </row>
    <row r="1153" spans="1:21" x14ac:dyDescent="0.2">
      <c r="A1153" t="s">
        <v>22</v>
      </c>
      <c r="B1153" s="3">
        <v>45037</v>
      </c>
      <c r="C1153" s="10" t="str">
        <f>TEXT(data[[#This Row],[Date]],"mmmm")</f>
        <v>April</v>
      </c>
      <c r="D1153" t="s">
        <v>15</v>
      </c>
      <c r="E1153" t="s">
        <v>13</v>
      </c>
      <c r="F1153" t="s">
        <v>14</v>
      </c>
      <c r="G1153" t="s">
        <v>17</v>
      </c>
      <c r="H1153" s="11">
        <v>1223.8</v>
      </c>
      <c r="I1153" s="11">
        <v>15.664639999999999</v>
      </c>
      <c r="J1153" s="13">
        <f>data[[#This Row],[Clicks]]/data[[#This Row],[Impressions]]</f>
        <v>1.2799999999999999E-2</v>
      </c>
      <c r="K1153" s="1">
        <v>1.8399999999999999</v>
      </c>
      <c r="L1153" s="2">
        <v>28.822937599999996</v>
      </c>
      <c r="M1153">
        <v>7</v>
      </c>
      <c r="N1153" s="1">
        <f>IF(data[[#This Row],[Conversions]]=0,0,data[[#This Row],[Spend, Dollars]]/data[[#This Row],[Conversions]])</f>
        <v>4.117562514285714</v>
      </c>
      <c r="O1153" s="13">
        <f>data[[#This Row],[Conversions]]/data[[#This Row],[Clicks]]</f>
        <v>0.44686631802582127</v>
      </c>
      <c r="P1153" s="11">
        <v>170.68800000000002</v>
      </c>
      <c r="Q1153" s="11">
        <f>IF(data[[#This Row],[Spend, Dollars]]=0,0,data[[#This Row],[Total conversion value, Dollars]]/data[[#This Row],[Spend, Dollars]])</f>
        <v>5.9219501623595798</v>
      </c>
      <c r="R1153" s="2">
        <v>72</v>
      </c>
      <c r="S1153" s="2">
        <v>3</v>
      </c>
      <c r="T1153" s="2">
        <v>10.5</v>
      </c>
      <c r="U1153" s="2">
        <f t="shared" si="17"/>
        <v>85.5</v>
      </c>
    </row>
    <row r="1154" spans="1:21" x14ac:dyDescent="0.2">
      <c r="A1154" t="s">
        <v>22</v>
      </c>
      <c r="B1154" s="3">
        <v>45038</v>
      </c>
      <c r="C1154" s="10" t="str">
        <f>TEXT(data[[#This Row],[Date]],"mmmm")</f>
        <v>April</v>
      </c>
      <c r="D1154" t="s">
        <v>15</v>
      </c>
      <c r="E1154" t="s">
        <v>13</v>
      </c>
      <c r="F1154" t="s">
        <v>14</v>
      </c>
      <c r="G1154" t="s">
        <v>17</v>
      </c>
      <c r="H1154" s="11">
        <v>1237.4000000000001</v>
      </c>
      <c r="I1154" s="11">
        <v>18.932220000000004</v>
      </c>
      <c r="J1154" s="13">
        <f>data[[#This Row],[Clicks]]/data[[#This Row],[Impressions]]</f>
        <v>1.5300000000000003E-2</v>
      </c>
      <c r="K1154" s="1">
        <v>0.87399999999999989</v>
      </c>
      <c r="L1154" s="2">
        <v>16.546760280000001</v>
      </c>
      <c r="M1154">
        <v>0</v>
      </c>
      <c r="N1154" s="1">
        <f>IF(data[[#This Row],[Conversions]]=0,0,data[[#This Row],[Spend, Dollars]]/data[[#This Row],[Conversions]])</f>
        <v>0</v>
      </c>
      <c r="O1154" s="13">
        <f>data[[#This Row],[Conversions]]/data[[#This Row],[Clicks]]</f>
        <v>0</v>
      </c>
      <c r="P1154" s="11">
        <v>96.095999999999989</v>
      </c>
      <c r="Q1154" s="11">
        <f>IF(data[[#This Row],[Spend, Dollars]]=0,0,data[[#This Row],[Total conversion value, Dollars]]/data[[#This Row],[Spend, Dollars]])</f>
        <v>5.8075416802980353</v>
      </c>
      <c r="R1154" s="2">
        <v>67</v>
      </c>
      <c r="S1154" s="2">
        <v>6</v>
      </c>
      <c r="T1154" s="2">
        <v>4.5</v>
      </c>
      <c r="U1154" s="2">
        <f t="shared" si="17"/>
        <v>77.5</v>
      </c>
    </row>
    <row r="1155" spans="1:21" x14ac:dyDescent="0.2">
      <c r="A1155" t="s">
        <v>22</v>
      </c>
      <c r="B1155" s="3">
        <v>45039</v>
      </c>
      <c r="C1155" s="10" t="str">
        <f>TEXT(data[[#This Row],[Date]],"mmmm")</f>
        <v>April</v>
      </c>
      <c r="D1155" t="s">
        <v>15</v>
      </c>
      <c r="E1155" t="s">
        <v>13</v>
      </c>
      <c r="F1155" t="s">
        <v>14</v>
      </c>
      <c r="G1155" t="s">
        <v>17</v>
      </c>
      <c r="H1155" s="11">
        <v>1219.4000000000001</v>
      </c>
      <c r="I1155" s="11">
        <v>17.6813</v>
      </c>
      <c r="J1155" s="13">
        <f>data[[#This Row],[Clicks]]/data[[#This Row],[Impressions]]</f>
        <v>1.4499999999999999E-2</v>
      </c>
      <c r="K1155" s="1">
        <v>1.9435</v>
      </c>
      <c r="L1155" s="2">
        <v>34.36360655</v>
      </c>
      <c r="M1155">
        <v>0</v>
      </c>
      <c r="N1155" s="1">
        <f>IF(data[[#This Row],[Conversions]]=0,0,data[[#This Row],[Spend, Dollars]]/data[[#This Row],[Conversions]])</f>
        <v>0</v>
      </c>
      <c r="O1155" s="13">
        <f>data[[#This Row],[Conversions]]/data[[#This Row],[Clicks]]</f>
        <v>0</v>
      </c>
      <c r="P1155" s="11">
        <v>273.50399999999996</v>
      </c>
      <c r="Q1155" s="11">
        <f>IF(data[[#This Row],[Spend, Dollars]]=0,0,data[[#This Row],[Total conversion value, Dollars]]/data[[#This Row],[Spend, Dollars]])</f>
        <v>7.9591180163829449</v>
      </c>
      <c r="R1155" s="2">
        <v>90</v>
      </c>
      <c r="S1155" s="2">
        <v>8</v>
      </c>
      <c r="T1155" s="2">
        <v>3</v>
      </c>
      <c r="U1155" s="2">
        <f t="shared" ref="U1155:U1218" si="18">SUM(R1155:T1155)</f>
        <v>101</v>
      </c>
    </row>
    <row r="1156" spans="1:21" x14ac:dyDescent="0.2">
      <c r="A1156" t="s">
        <v>22</v>
      </c>
      <c r="B1156" s="3">
        <v>45040</v>
      </c>
      <c r="C1156" s="10" t="str">
        <f>TEXT(data[[#This Row],[Date]],"mmmm")</f>
        <v>April</v>
      </c>
      <c r="D1156" t="s">
        <v>15</v>
      </c>
      <c r="E1156" t="s">
        <v>13</v>
      </c>
      <c r="F1156" t="s">
        <v>14</v>
      </c>
      <c r="G1156" t="s">
        <v>17</v>
      </c>
      <c r="H1156" s="11">
        <v>994.2</v>
      </c>
      <c r="I1156" s="11">
        <v>13.322279999999999</v>
      </c>
      <c r="J1156" s="13">
        <f>data[[#This Row],[Clicks]]/data[[#This Row],[Impressions]]</f>
        <v>1.3399999999999999E-2</v>
      </c>
      <c r="K1156" s="1">
        <v>1.0349999999999999</v>
      </c>
      <c r="L1156" s="2">
        <v>13.788559799999998</v>
      </c>
      <c r="M1156">
        <v>6</v>
      </c>
      <c r="N1156" s="1">
        <f>IF(data[[#This Row],[Conversions]]=0,0,data[[#This Row],[Spend, Dollars]]/data[[#This Row],[Conversions]])</f>
        <v>2.2980932999999997</v>
      </c>
      <c r="O1156" s="13">
        <f>data[[#This Row],[Conversions]]/data[[#This Row],[Clicks]]</f>
        <v>0.45037335951503799</v>
      </c>
      <c r="P1156" s="11">
        <v>155.232</v>
      </c>
      <c r="Q1156" s="11">
        <f>IF(data[[#This Row],[Spend, Dollars]]=0,0,data[[#This Row],[Total conversion value, Dollars]]/data[[#This Row],[Spend, Dollars]])</f>
        <v>11.258028557848371</v>
      </c>
      <c r="R1156" s="2">
        <v>85</v>
      </c>
      <c r="S1156" s="2">
        <v>16</v>
      </c>
      <c r="T1156" s="2">
        <v>18</v>
      </c>
      <c r="U1156" s="2">
        <f t="shared" si="18"/>
        <v>119</v>
      </c>
    </row>
    <row r="1157" spans="1:21" x14ac:dyDescent="0.2">
      <c r="A1157" t="s">
        <v>22</v>
      </c>
      <c r="B1157" s="3">
        <v>45041</v>
      </c>
      <c r="C1157" s="10" t="str">
        <f>TEXT(data[[#This Row],[Date]],"mmmm")</f>
        <v>April</v>
      </c>
      <c r="D1157" t="s">
        <v>15</v>
      </c>
      <c r="E1157" t="s">
        <v>13</v>
      </c>
      <c r="F1157" t="s">
        <v>14</v>
      </c>
      <c r="G1157" t="s">
        <v>17</v>
      </c>
      <c r="H1157" s="11">
        <v>1922.2</v>
      </c>
      <c r="I1157" s="11">
        <v>23.643059999999998</v>
      </c>
      <c r="J1157" s="13">
        <f>data[[#This Row],[Clicks]]/data[[#This Row],[Impressions]]</f>
        <v>1.2299999999999998E-2</v>
      </c>
      <c r="K1157" s="1">
        <v>0.66699999999999993</v>
      </c>
      <c r="L1157" s="2">
        <v>15.769921019999996</v>
      </c>
      <c r="M1157">
        <v>5</v>
      </c>
      <c r="N1157" s="1">
        <f>IF(data[[#This Row],[Conversions]]=0,0,data[[#This Row],[Spend, Dollars]]/data[[#This Row],[Conversions]])</f>
        <v>3.1539842039999995</v>
      </c>
      <c r="O1157" s="13">
        <f>data[[#This Row],[Conversions]]/data[[#This Row],[Clicks]]</f>
        <v>0.21147854803904403</v>
      </c>
      <c r="P1157" s="11">
        <v>147.83999999999997</v>
      </c>
      <c r="Q1157" s="11">
        <f>IF(data[[#This Row],[Spend, Dollars]]=0,0,data[[#This Row],[Total conversion value, Dollars]]/data[[#This Row],[Spend, Dollars]])</f>
        <v>9.3748091580486559</v>
      </c>
      <c r="R1157" s="2">
        <v>99</v>
      </c>
      <c r="S1157" s="2">
        <v>3</v>
      </c>
      <c r="T1157" s="2">
        <v>6</v>
      </c>
      <c r="U1157" s="2">
        <f t="shared" si="18"/>
        <v>108</v>
      </c>
    </row>
    <row r="1158" spans="1:21" x14ac:dyDescent="0.2">
      <c r="A1158" t="s">
        <v>22</v>
      </c>
      <c r="B1158" s="3">
        <v>45042</v>
      </c>
      <c r="C1158" s="10" t="str">
        <f>TEXT(data[[#This Row],[Date]],"mmmm")</f>
        <v>April</v>
      </c>
      <c r="D1158" t="s">
        <v>15</v>
      </c>
      <c r="E1158" t="s">
        <v>13</v>
      </c>
      <c r="F1158" t="s">
        <v>14</v>
      </c>
      <c r="G1158" t="s">
        <v>17</v>
      </c>
      <c r="H1158" s="11">
        <v>1536.4</v>
      </c>
      <c r="I1158" s="11">
        <v>19.051360000000003</v>
      </c>
      <c r="J1158" s="13">
        <f>data[[#This Row],[Clicks]]/data[[#This Row],[Impressions]]</f>
        <v>1.2400000000000001E-2</v>
      </c>
      <c r="K1158" s="1">
        <v>0.55199999999999982</v>
      </c>
      <c r="L1158" s="2">
        <v>10.516350719999998</v>
      </c>
      <c r="M1158">
        <v>4</v>
      </c>
      <c r="N1158" s="1">
        <f>IF(data[[#This Row],[Conversions]]=0,0,data[[#This Row],[Spend, Dollars]]/data[[#This Row],[Conversions]])</f>
        <v>2.6290876799999996</v>
      </c>
      <c r="O1158" s="13">
        <f>data[[#This Row],[Conversions]]/data[[#This Row],[Clicks]]</f>
        <v>0.20995876409873099</v>
      </c>
      <c r="P1158" s="11">
        <v>98.112000000000009</v>
      </c>
      <c r="Q1158" s="11">
        <f>IF(data[[#This Row],[Spend, Dollars]]=0,0,data[[#This Row],[Total conversion value, Dollars]]/data[[#This Row],[Spend, Dollars]])</f>
        <v>9.3294720395175279</v>
      </c>
      <c r="R1158" s="2">
        <v>52</v>
      </c>
      <c r="S1158" s="2">
        <v>10</v>
      </c>
      <c r="T1158" s="2">
        <v>7.5</v>
      </c>
      <c r="U1158" s="2">
        <f t="shared" si="18"/>
        <v>69.5</v>
      </c>
    </row>
    <row r="1159" spans="1:21" x14ac:dyDescent="0.2">
      <c r="A1159" t="s">
        <v>22</v>
      </c>
      <c r="B1159" s="3">
        <v>45043</v>
      </c>
      <c r="C1159" s="10" t="str">
        <f>TEXT(data[[#This Row],[Date]],"mmmm")</f>
        <v>April</v>
      </c>
      <c r="D1159" t="s">
        <v>15</v>
      </c>
      <c r="E1159" t="s">
        <v>13</v>
      </c>
      <c r="F1159" t="s">
        <v>14</v>
      </c>
      <c r="G1159" t="s">
        <v>17</v>
      </c>
      <c r="H1159" s="11">
        <v>1440.8000000000002</v>
      </c>
      <c r="I1159" s="11">
        <v>25.790320000000001</v>
      </c>
      <c r="J1159" s="13">
        <f>data[[#This Row],[Clicks]]/data[[#This Row],[Impressions]]</f>
        <v>1.7899999999999999E-2</v>
      </c>
      <c r="K1159" s="1">
        <v>1.8629999999999998</v>
      </c>
      <c r="L1159" s="2">
        <v>48.047366159999996</v>
      </c>
      <c r="M1159">
        <v>5</v>
      </c>
      <c r="N1159" s="1">
        <f>IF(data[[#This Row],[Conversions]]=0,0,data[[#This Row],[Spend, Dollars]]/data[[#This Row],[Conversions]])</f>
        <v>9.6094732319999991</v>
      </c>
      <c r="O1159" s="13">
        <f>data[[#This Row],[Conversions]]/data[[#This Row],[Clicks]]</f>
        <v>0.19387118888016899</v>
      </c>
      <c r="P1159" s="11">
        <v>231.16799999999998</v>
      </c>
      <c r="Q1159" s="11">
        <f>IF(data[[#This Row],[Spend, Dollars]]=0,0,data[[#This Row],[Total conversion value, Dollars]]/data[[#This Row],[Spend, Dollars]])</f>
        <v>4.8112522803060553</v>
      </c>
      <c r="R1159" s="2">
        <v>60</v>
      </c>
      <c r="S1159" s="2">
        <v>2</v>
      </c>
      <c r="T1159" s="2">
        <v>13.5</v>
      </c>
      <c r="U1159" s="2">
        <f t="shared" si="18"/>
        <v>75.5</v>
      </c>
    </row>
    <row r="1160" spans="1:21" x14ac:dyDescent="0.2">
      <c r="A1160" t="s">
        <v>22</v>
      </c>
      <c r="B1160" s="3">
        <v>45044</v>
      </c>
      <c r="C1160" s="10" t="str">
        <f>TEXT(data[[#This Row],[Date]],"mmmm")</f>
        <v>April</v>
      </c>
      <c r="D1160" t="s">
        <v>15</v>
      </c>
      <c r="E1160" t="s">
        <v>13</v>
      </c>
      <c r="F1160" t="s">
        <v>14</v>
      </c>
      <c r="G1160" t="s">
        <v>17</v>
      </c>
      <c r="H1160" s="11">
        <v>949.6</v>
      </c>
      <c r="I1160" s="11">
        <v>15.953279999999999</v>
      </c>
      <c r="J1160" s="13">
        <f>data[[#This Row],[Clicks]]/data[[#This Row],[Impressions]]</f>
        <v>1.6799999999999999E-2</v>
      </c>
      <c r="K1160" s="1">
        <v>0.81649999999999989</v>
      </c>
      <c r="L1160" s="2">
        <v>13.025853119999997</v>
      </c>
      <c r="M1160">
        <v>3</v>
      </c>
      <c r="N1160" s="1">
        <f>IF(data[[#This Row],[Conversions]]=0,0,data[[#This Row],[Spend, Dollars]]/data[[#This Row],[Conversions]])</f>
        <v>4.3419510399999988</v>
      </c>
      <c r="O1160" s="13">
        <f>data[[#This Row],[Conversions]]/data[[#This Row],[Clicks]]</f>
        <v>0.18804910338187508</v>
      </c>
      <c r="P1160" s="11">
        <v>115.58399999999999</v>
      </c>
      <c r="Q1160" s="11">
        <f>IF(data[[#This Row],[Spend, Dollars]]=0,0,data[[#This Row],[Total conversion value, Dollars]]/data[[#This Row],[Spend, Dollars]])</f>
        <v>8.8734303185509908</v>
      </c>
      <c r="R1160" s="2">
        <v>83</v>
      </c>
      <c r="S1160" s="2">
        <v>13</v>
      </c>
      <c r="T1160" s="2">
        <v>13.5</v>
      </c>
      <c r="U1160" s="2">
        <f t="shared" si="18"/>
        <v>109.5</v>
      </c>
    </row>
    <row r="1161" spans="1:21" x14ac:dyDescent="0.2">
      <c r="A1161" t="s">
        <v>22</v>
      </c>
      <c r="B1161" s="3">
        <v>45045</v>
      </c>
      <c r="C1161" s="10" t="str">
        <f>TEXT(data[[#This Row],[Date]],"mmmm")</f>
        <v>April</v>
      </c>
      <c r="D1161" t="s">
        <v>15</v>
      </c>
      <c r="E1161" t="s">
        <v>13</v>
      </c>
      <c r="F1161" t="s">
        <v>14</v>
      </c>
      <c r="G1161" t="s">
        <v>17</v>
      </c>
      <c r="H1161" s="11">
        <v>1523.4</v>
      </c>
      <c r="I1161" s="11">
        <v>24.222059999999999</v>
      </c>
      <c r="J1161" s="13">
        <f>data[[#This Row],[Clicks]]/data[[#This Row],[Impressions]]</f>
        <v>1.5899999999999997E-2</v>
      </c>
      <c r="K1161" s="1">
        <v>2.1619999999999999</v>
      </c>
      <c r="L1161" s="2">
        <v>52.368093719999997</v>
      </c>
      <c r="M1161">
        <v>5</v>
      </c>
      <c r="N1161" s="1">
        <f>IF(data[[#This Row],[Conversions]]=0,0,data[[#This Row],[Spend, Dollars]]/data[[#This Row],[Conversions]])</f>
        <v>10.473618743999999</v>
      </c>
      <c r="O1161" s="13">
        <f>data[[#This Row],[Conversions]]/data[[#This Row],[Clicks]]</f>
        <v>0.20642340081727154</v>
      </c>
      <c r="P1161" s="11">
        <v>229.15200000000002</v>
      </c>
      <c r="Q1161" s="11">
        <f>IF(data[[#This Row],[Spend, Dollars]]=0,0,data[[#This Row],[Total conversion value, Dollars]]/data[[#This Row],[Spend, Dollars]])</f>
        <v>4.3757941853912499</v>
      </c>
      <c r="R1161" s="2">
        <v>77</v>
      </c>
      <c r="S1161" s="2">
        <v>12</v>
      </c>
      <c r="T1161" s="2">
        <v>9</v>
      </c>
      <c r="U1161" s="2">
        <f t="shared" si="18"/>
        <v>98</v>
      </c>
    </row>
    <row r="1162" spans="1:21" x14ac:dyDescent="0.2">
      <c r="A1162" t="s">
        <v>22</v>
      </c>
      <c r="B1162" s="3">
        <v>45046</v>
      </c>
      <c r="C1162" s="10" t="str">
        <f>TEXT(data[[#This Row],[Date]],"mmmm")</f>
        <v>April</v>
      </c>
      <c r="D1162" t="s">
        <v>15</v>
      </c>
      <c r="E1162" t="s">
        <v>13</v>
      </c>
      <c r="F1162" t="s">
        <v>14</v>
      </c>
      <c r="G1162" t="s">
        <v>17</v>
      </c>
      <c r="H1162" s="11">
        <v>1487</v>
      </c>
      <c r="I1162" s="11">
        <v>28.996499999999994</v>
      </c>
      <c r="J1162" s="13">
        <f>data[[#This Row],[Clicks]]/data[[#This Row],[Impressions]]</f>
        <v>1.9499999999999997E-2</v>
      </c>
      <c r="K1162" s="1">
        <v>2.2424999999999997</v>
      </c>
      <c r="L1162" s="2">
        <v>65.024651249999977</v>
      </c>
      <c r="M1162">
        <v>1</v>
      </c>
      <c r="N1162" s="1">
        <f>IF(data[[#This Row],[Conversions]]=0,0,data[[#This Row],[Spend, Dollars]]/data[[#This Row],[Conversions]])</f>
        <v>65.024651249999977</v>
      </c>
      <c r="O1162" s="13">
        <f>data[[#This Row],[Conversions]]/data[[#This Row],[Clicks]]</f>
        <v>3.448692083527323E-2</v>
      </c>
      <c r="P1162" s="11">
        <v>135.072</v>
      </c>
      <c r="Q1162" s="11">
        <f>IF(data[[#This Row],[Spend, Dollars]]=0,0,data[[#This Row],[Total conversion value, Dollars]]/data[[#This Row],[Spend, Dollars]])</f>
        <v>2.0772429748325649</v>
      </c>
      <c r="R1162" s="2">
        <v>99</v>
      </c>
      <c r="S1162" s="2">
        <v>10</v>
      </c>
      <c r="T1162" s="2">
        <v>6</v>
      </c>
      <c r="U1162" s="2">
        <f t="shared" si="18"/>
        <v>115</v>
      </c>
    </row>
    <row r="1163" spans="1:21" x14ac:dyDescent="0.2">
      <c r="A1163" t="s">
        <v>22</v>
      </c>
      <c r="B1163" s="3">
        <v>45047</v>
      </c>
      <c r="C1163" s="10" t="str">
        <f>TEXT(data[[#This Row],[Date]],"mmmm")</f>
        <v>May</v>
      </c>
      <c r="D1163" t="s">
        <v>15</v>
      </c>
      <c r="E1163" t="s">
        <v>13</v>
      </c>
      <c r="F1163" t="s">
        <v>14</v>
      </c>
      <c r="G1163" t="s">
        <v>17</v>
      </c>
      <c r="H1163" s="11">
        <v>1647.4</v>
      </c>
      <c r="I1163" s="11">
        <v>24.54626</v>
      </c>
      <c r="J1163" s="13">
        <f>data[[#This Row],[Clicks]]/data[[#This Row],[Impressions]]</f>
        <v>1.49E-2</v>
      </c>
      <c r="K1163" s="1">
        <v>1.38</v>
      </c>
      <c r="L1163" s="2">
        <v>33.873838799999994</v>
      </c>
      <c r="M1163">
        <v>7</v>
      </c>
      <c r="N1163" s="1">
        <f>IF(data[[#This Row],[Conversions]]=0,0,data[[#This Row],[Spend, Dollars]]/data[[#This Row],[Conversions]])</f>
        <v>4.8391198285714276</v>
      </c>
      <c r="O1163" s="13">
        <f>data[[#This Row],[Conversions]]/data[[#This Row],[Clicks]]</f>
        <v>0.28517582719322615</v>
      </c>
      <c r="P1163" s="11">
        <v>125.66399999999997</v>
      </c>
      <c r="Q1163" s="11">
        <f>IF(data[[#This Row],[Spend, Dollars]]=0,0,data[[#This Row],[Total conversion value, Dollars]]/data[[#This Row],[Spend, Dollars]])</f>
        <v>3.7097655433136203</v>
      </c>
      <c r="R1163" s="2">
        <v>59</v>
      </c>
      <c r="S1163" s="2">
        <v>6</v>
      </c>
      <c r="T1163" s="2">
        <v>6</v>
      </c>
      <c r="U1163" s="2">
        <f t="shared" si="18"/>
        <v>71</v>
      </c>
    </row>
    <row r="1164" spans="1:21" x14ac:dyDescent="0.2">
      <c r="A1164" t="s">
        <v>22</v>
      </c>
      <c r="B1164" s="3">
        <v>45048</v>
      </c>
      <c r="C1164" s="10" t="str">
        <f>TEXT(data[[#This Row],[Date]],"mmmm")</f>
        <v>May</v>
      </c>
      <c r="D1164" t="s">
        <v>15</v>
      </c>
      <c r="E1164" t="s">
        <v>13</v>
      </c>
      <c r="F1164" t="s">
        <v>14</v>
      </c>
      <c r="G1164" t="s">
        <v>17</v>
      </c>
      <c r="H1164" s="11">
        <v>1395.2</v>
      </c>
      <c r="I1164" s="11">
        <v>19.951360000000001</v>
      </c>
      <c r="J1164" s="13">
        <f>data[[#This Row],[Clicks]]/data[[#This Row],[Impressions]]</f>
        <v>1.43E-2</v>
      </c>
      <c r="K1164" s="1">
        <v>1.2879999999999998</v>
      </c>
      <c r="L1164" s="2">
        <v>25.697351679999997</v>
      </c>
      <c r="M1164">
        <v>4</v>
      </c>
      <c r="N1164" s="1">
        <f>IF(data[[#This Row],[Conversions]]=0,0,data[[#This Row],[Spend, Dollars]]/data[[#This Row],[Conversions]])</f>
        <v>6.4243379199999993</v>
      </c>
      <c r="O1164" s="13">
        <f>data[[#This Row],[Conversions]]/data[[#This Row],[Clicks]]</f>
        <v>0.20048758580868672</v>
      </c>
      <c r="P1164" s="11">
        <v>101.47199999999999</v>
      </c>
      <c r="Q1164" s="11">
        <f>IF(data[[#This Row],[Spend, Dollars]]=0,0,data[[#This Row],[Total conversion value, Dollars]]/data[[#This Row],[Spend, Dollars]])</f>
        <v>3.9487337552754389</v>
      </c>
      <c r="R1164" s="2">
        <v>61</v>
      </c>
      <c r="S1164" s="2">
        <v>15</v>
      </c>
      <c r="T1164" s="2">
        <v>6</v>
      </c>
      <c r="U1164" s="2">
        <f t="shared" si="18"/>
        <v>82</v>
      </c>
    </row>
    <row r="1165" spans="1:21" x14ac:dyDescent="0.2">
      <c r="A1165" t="s">
        <v>22</v>
      </c>
      <c r="B1165" s="3">
        <v>45049</v>
      </c>
      <c r="C1165" s="10" t="str">
        <f>TEXT(data[[#This Row],[Date]],"mmmm")</f>
        <v>May</v>
      </c>
      <c r="D1165" t="s">
        <v>15</v>
      </c>
      <c r="E1165" t="s">
        <v>13</v>
      </c>
      <c r="F1165" t="s">
        <v>14</v>
      </c>
      <c r="G1165" t="s">
        <v>17</v>
      </c>
      <c r="H1165" s="11">
        <v>1696</v>
      </c>
      <c r="I1165" s="11">
        <v>26.457599999999999</v>
      </c>
      <c r="J1165" s="13">
        <f>data[[#This Row],[Clicks]]/data[[#This Row],[Impressions]]</f>
        <v>1.5599999999999999E-2</v>
      </c>
      <c r="K1165" s="1">
        <v>1.4949999999999999</v>
      </c>
      <c r="L1165" s="2">
        <v>39.554111999999996</v>
      </c>
      <c r="M1165">
        <v>4</v>
      </c>
      <c r="N1165" s="1">
        <f>IF(data[[#This Row],[Conversions]]=0,0,data[[#This Row],[Spend, Dollars]]/data[[#This Row],[Conversions]])</f>
        <v>9.8885279999999991</v>
      </c>
      <c r="O1165" s="13">
        <f>data[[#This Row],[Conversions]]/data[[#This Row],[Clicks]]</f>
        <v>0.15118529269472666</v>
      </c>
      <c r="P1165" s="11">
        <v>120.28800000000001</v>
      </c>
      <c r="Q1165" s="11">
        <f>IF(data[[#This Row],[Spend, Dollars]]=0,0,data[[#This Row],[Total conversion value, Dollars]]/data[[#This Row],[Spend, Dollars]])</f>
        <v>3.0410997471008834</v>
      </c>
      <c r="R1165" s="2">
        <v>64</v>
      </c>
      <c r="S1165" s="2">
        <v>15</v>
      </c>
      <c r="T1165" s="2">
        <v>16.5</v>
      </c>
      <c r="U1165" s="2">
        <f t="shared" si="18"/>
        <v>95.5</v>
      </c>
    </row>
    <row r="1166" spans="1:21" x14ac:dyDescent="0.2">
      <c r="A1166" t="s">
        <v>22</v>
      </c>
      <c r="B1166" s="3">
        <v>45050</v>
      </c>
      <c r="C1166" s="10" t="str">
        <f>TEXT(data[[#This Row],[Date]],"mmmm")</f>
        <v>May</v>
      </c>
      <c r="D1166" t="s">
        <v>15</v>
      </c>
      <c r="E1166" t="s">
        <v>13</v>
      </c>
      <c r="F1166" t="s">
        <v>14</v>
      </c>
      <c r="G1166" t="s">
        <v>17</v>
      </c>
      <c r="H1166" s="11">
        <v>1166.5999999999999</v>
      </c>
      <c r="I1166" s="11">
        <v>19.598879999999998</v>
      </c>
      <c r="J1166" s="13">
        <f>data[[#This Row],[Clicks]]/data[[#This Row],[Impressions]]</f>
        <v>1.6799999999999999E-2</v>
      </c>
      <c r="K1166" s="1">
        <v>1.7940000000000003</v>
      </c>
      <c r="L1166" s="2">
        <v>35.160390720000002</v>
      </c>
      <c r="M1166">
        <v>4</v>
      </c>
      <c r="N1166" s="1">
        <f>IF(data[[#This Row],[Conversions]]=0,0,data[[#This Row],[Spend, Dollars]]/data[[#This Row],[Conversions]])</f>
        <v>8.7900976800000006</v>
      </c>
      <c r="O1166" s="13">
        <f>data[[#This Row],[Conversions]]/data[[#This Row],[Clicks]]</f>
        <v>0.2040932951270685</v>
      </c>
      <c r="P1166" s="11">
        <v>116.92800000000001</v>
      </c>
      <c r="Q1166" s="11">
        <f>IF(data[[#This Row],[Spend, Dollars]]=0,0,data[[#This Row],[Total conversion value, Dollars]]/data[[#This Row],[Spend, Dollars]])</f>
        <v>3.3255603139099588</v>
      </c>
      <c r="R1166" s="2">
        <v>64</v>
      </c>
      <c r="S1166" s="2">
        <v>11</v>
      </c>
      <c r="T1166" s="2">
        <v>7.5</v>
      </c>
      <c r="U1166" s="2">
        <f t="shared" si="18"/>
        <v>82.5</v>
      </c>
    </row>
    <row r="1167" spans="1:21" x14ac:dyDescent="0.2">
      <c r="A1167" t="s">
        <v>22</v>
      </c>
      <c r="B1167" s="3">
        <v>45051</v>
      </c>
      <c r="C1167" s="10" t="str">
        <f>TEXT(data[[#This Row],[Date]],"mmmm")</f>
        <v>May</v>
      </c>
      <c r="D1167" t="s">
        <v>15</v>
      </c>
      <c r="E1167" t="s">
        <v>13</v>
      </c>
      <c r="F1167" t="s">
        <v>14</v>
      </c>
      <c r="G1167" t="s">
        <v>17</v>
      </c>
      <c r="H1167" s="11">
        <v>1141.6000000000001</v>
      </c>
      <c r="I1167" s="11">
        <v>18.151440000000004</v>
      </c>
      <c r="J1167" s="13">
        <f>data[[#This Row],[Clicks]]/data[[#This Row],[Impressions]]</f>
        <v>1.5900000000000001E-2</v>
      </c>
      <c r="K1167" s="1">
        <v>1.518</v>
      </c>
      <c r="L1167" s="2">
        <v>27.553885920000006</v>
      </c>
      <c r="M1167">
        <v>1</v>
      </c>
      <c r="N1167" s="1">
        <f>IF(data[[#This Row],[Conversions]]=0,0,data[[#This Row],[Spend, Dollars]]/data[[#This Row],[Conversions]])</f>
        <v>27.553885920000006</v>
      </c>
      <c r="O1167" s="13">
        <f>data[[#This Row],[Conversions]]/data[[#This Row],[Clicks]]</f>
        <v>5.5092047793453287E-2</v>
      </c>
      <c r="P1167" s="11">
        <v>260.73599999999999</v>
      </c>
      <c r="Q1167" s="11">
        <f>IF(data[[#This Row],[Spend, Dollars]]=0,0,data[[#This Row],[Total conversion value, Dollars]]/data[[#This Row],[Spend, Dollars]])</f>
        <v>9.4627669126968623</v>
      </c>
      <c r="R1167" s="2">
        <v>69</v>
      </c>
      <c r="S1167" s="2">
        <v>17</v>
      </c>
      <c r="T1167" s="2">
        <v>12</v>
      </c>
      <c r="U1167" s="2">
        <f t="shared" si="18"/>
        <v>98</v>
      </c>
    </row>
    <row r="1168" spans="1:21" x14ac:dyDescent="0.2">
      <c r="A1168" t="s">
        <v>22</v>
      </c>
      <c r="B1168" s="3">
        <v>45052</v>
      </c>
      <c r="C1168" s="10" t="str">
        <f>TEXT(data[[#This Row],[Date]],"mmmm")</f>
        <v>May</v>
      </c>
      <c r="D1168" t="s">
        <v>15</v>
      </c>
      <c r="E1168" t="s">
        <v>13</v>
      </c>
      <c r="F1168" t="s">
        <v>14</v>
      </c>
      <c r="G1168" t="s">
        <v>17</v>
      </c>
      <c r="H1168" s="11">
        <v>1091.4000000000001</v>
      </c>
      <c r="I1168" s="11">
        <v>18.008100000000002</v>
      </c>
      <c r="J1168" s="13">
        <f>data[[#This Row],[Clicks]]/data[[#This Row],[Impressions]]</f>
        <v>1.6500000000000001E-2</v>
      </c>
      <c r="K1168" s="1">
        <v>1.5985</v>
      </c>
      <c r="L1168" s="2">
        <v>28.785947850000003</v>
      </c>
      <c r="M1168">
        <v>0</v>
      </c>
      <c r="N1168" s="1">
        <f>IF(data[[#This Row],[Conversions]]=0,0,data[[#This Row],[Spend, Dollars]]/data[[#This Row],[Conversions]])</f>
        <v>0</v>
      </c>
      <c r="O1168" s="13">
        <f>data[[#This Row],[Conversions]]/data[[#This Row],[Clicks]]</f>
        <v>0</v>
      </c>
      <c r="P1168" s="11">
        <v>147.83999999999997</v>
      </c>
      <c r="Q1168" s="11">
        <f>IF(data[[#This Row],[Spend, Dollars]]=0,0,data[[#This Row],[Total conversion value, Dollars]]/data[[#This Row],[Spend, Dollars]])</f>
        <v>5.1358392216360516</v>
      </c>
      <c r="R1168" s="2">
        <v>87</v>
      </c>
      <c r="S1168" s="2">
        <v>4</v>
      </c>
      <c r="T1168" s="2">
        <v>6</v>
      </c>
      <c r="U1168" s="2">
        <f t="shared" si="18"/>
        <v>97</v>
      </c>
    </row>
    <row r="1169" spans="1:21" x14ac:dyDescent="0.2">
      <c r="A1169" t="s">
        <v>22</v>
      </c>
      <c r="B1169" s="3">
        <v>45053</v>
      </c>
      <c r="C1169" s="10" t="str">
        <f>TEXT(data[[#This Row],[Date]],"mmmm")</f>
        <v>May</v>
      </c>
      <c r="D1169" t="s">
        <v>15</v>
      </c>
      <c r="E1169" t="s">
        <v>13</v>
      </c>
      <c r="F1169" t="s">
        <v>14</v>
      </c>
      <c r="G1169" t="s">
        <v>17</v>
      </c>
      <c r="H1169" s="11">
        <v>1800</v>
      </c>
      <c r="I1169" s="11">
        <v>33.119999999999997</v>
      </c>
      <c r="J1169" s="13">
        <f>data[[#This Row],[Clicks]]/data[[#This Row],[Impressions]]</f>
        <v>1.84E-2</v>
      </c>
      <c r="K1169" s="1">
        <v>1.1499999999999999</v>
      </c>
      <c r="L1169" s="2">
        <v>38.087999999999994</v>
      </c>
      <c r="M1169">
        <v>6</v>
      </c>
      <c r="N1169" s="1">
        <f>IF(data[[#This Row],[Conversions]]=0,0,data[[#This Row],[Spend, Dollars]]/data[[#This Row],[Conversions]])</f>
        <v>6.347999999999999</v>
      </c>
      <c r="O1169" s="13">
        <f>data[[#This Row],[Conversions]]/data[[#This Row],[Clicks]]</f>
        <v>0.1811594202898551</v>
      </c>
      <c r="P1169" s="11">
        <v>124.99199999999999</v>
      </c>
      <c r="Q1169" s="11">
        <f>IF(data[[#This Row],[Spend, Dollars]]=0,0,data[[#This Row],[Total conversion value, Dollars]]/data[[#This Row],[Spend, Dollars]])</f>
        <v>3.2816635160680532</v>
      </c>
      <c r="R1169" s="2">
        <v>83</v>
      </c>
      <c r="S1169" s="2">
        <v>5</v>
      </c>
      <c r="T1169" s="2">
        <v>9</v>
      </c>
      <c r="U1169" s="2">
        <f t="shared" si="18"/>
        <v>97</v>
      </c>
    </row>
    <row r="1170" spans="1:21" x14ac:dyDescent="0.2">
      <c r="A1170" t="s">
        <v>22</v>
      </c>
      <c r="B1170" s="3">
        <v>45054</v>
      </c>
      <c r="C1170" s="10" t="str">
        <f>TEXT(data[[#This Row],[Date]],"mmmm")</f>
        <v>May</v>
      </c>
      <c r="D1170" t="s">
        <v>15</v>
      </c>
      <c r="E1170" t="s">
        <v>13</v>
      </c>
      <c r="F1170" t="s">
        <v>14</v>
      </c>
      <c r="G1170" t="s">
        <v>17</v>
      </c>
      <c r="H1170" s="11">
        <v>1109</v>
      </c>
      <c r="I1170" s="11">
        <v>21.2928</v>
      </c>
      <c r="J1170" s="13">
        <f>data[[#This Row],[Clicks]]/data[[#This Row],[Impressions]]</f>
        <v>1.9199999999999998E-2</v>
      </c>
      <c r="K1170" s="1">
        <v>1.2535000000000001</v>
      </c>
      <c r="L1170" s="2">
        <v>26.690524800000002</v>
      </c>
      <c r="M1170">
        <v>2</v>
      </c>
      <c r="N1170" s="1">
        <f>IF(data[[#This Row],[Conversions]]=0,0,data[[#This Row],[Spend, Dollars]]/data[[#This Row],[Conversions]])</f>
        <v>13.345262400000001</v>
      </c>
      <c r="O1170" s="13">
        <f>data[[#This Row],[Conversions]]/data[[#This Row],[Clicks]]</f>
        <v>9.3928464081755342E-2</v>
      </c>
      <c r="P1170" s="11">
        <v>180.768</v>
      </c>
      <c r="Q1170" s="11">
        <f>IF(data[[#This Row],[Spend, Dollars]]=0,0,data[[#This Row],[Total conversion value, Dollars]]/data[[#This Row],[Spend, Dollars]])</f>
        <v>6.7727405644717775</v>
      </c>
      <c r="R1170" s="2">
        <v>92</v>
      </c>
      <c r="S1170" s="2">
        <v>14</v>
      </c>
      <c r="T1170" s="2">
        <v>1.5</v>
      </c>
      <c r="U1170" s="2">
        <f t="shared" si="18"/>
        <v>107.5</v>
      </c>
    </row>
    <row r="1171" spans="1:21" x14ac:dyDescent="0.2">
      <c r="A1171" t="s">
        <v>22</v>
      </c>
      <c r="B1171" s="3">
        <v>45055</v>
      </c>
      <c r="C1171" s="10" t="str">
        <f>TEXT(data[[#This Row],[Date]],"mmmm")</f>
        <v>May</v>
      </c>
      <c r="D1171" t="s">
        <v>15</v>
      </c>
      <c r="E1171" t="s">
        <v>13</v>
      </c>
      <c r="F1171" t="s">
        <v>14</v>
      </c>
      <c r="G1171" t="s">
        <v>17</v>
      </c>
      <c r="H1171" s="11">
        <v>1355.6000000000001</v>
      </c>
      <c r="I1171" s="11">
        <v>26.027519999999999</v>
      </c>
      <c r="J1171" s="13">
        <f>data[[#This Row],[Clicks]]/data[[#This Row],[Impressions]]</f>
        <v>1.9199999999999998E-2</v>
      </c>
      <c r="K1171" s="1">
        <v>1.2189999999999999</v>
      </c>
      <c r="L1171" s="2">
        <v>31.727546879999995</v>
      </c>
      <c r="M1171">
        <v>1</v>
      </c>
      <c r="N1171" s="1">
        <f>IF(data[[#This Row],[Conversions]]=0,0,data[[#This Row],[Spend, Dollars]]/data[[#This Row],[Conversions]])</f>
        <v>31.727546879999995</v>
      </c>
      <c r="O1171" s="13">
        <f>data[[#This Row],[Conversions]]/data[[#This Row],[Clicks]]</f>
        <v>3.8420871446837812E-2</v>
      </c>
      <c r="P1171" s="11">
        <v>118.94399999999999</v>
      </c>
      <c r="Q1171" s="11">
        <f>IF(data[[#This Row],[Spend, Dollars]]=0,0,data[[#This Row],[Total conversion value, Dollars]]/data[[#This Row],[Spend, Dollars]])</f>
        <v>3.7489188953016215</v>
      </c>
      <c r="R1171" s="2">
        <v>73</v>
      </c>
      <c r="S1171" s="2">
        <v>13</v>
      </c>
      <c r="T1171" s="2">
        <v>6</v>
      </c>
      <c r="U1171" s="2">
        <f t="shared" si="18"/>
        <v>92</v>
      </c>
    </row>
    <row r="1172" spans="1:21" x14ac:dyDescent="0.2">
      <c r="A1172" t="s">
        <v>22</v>
      </c>
      <c r="B1172" s="3">
        <v>45056</v>
      </c>
      <c r="C1172" s="10" t="str">
        <f>TEXT(data[[#This Row],[Date]],"mmmm")</f>
        <v>May</v>
      </c>
      <c r="D1172" t="s">
        <v>15</v>
      </c>
      <c r="E1172" t="s">
        <v>13</v>
      </c>
      <c r="F1172" t="s">
        <v>14</v>
      </c>
      <c r="G1172" t="s">
        <v>17</v>
      </c>
      <c r="H1172" s="11">
        <v>1795.4</v>
      </c>
      <c r="I1172" s="11">
        <v>29.444559999999999</v>
      </c>
      <c r="J1172" s="13">
        <f>data[[#This Row],[Clicks]]/data[[#This Row],[Impressions]]</f>
        <v>1.6399999999999998E-2</v>
      </c>
      <c r="K1172" s="1">
        <v>1.012</v>
      </c>
      <c r="L1172" s="2">
        <v>29.797894719999999</v>
      </c>
      <c r="M1172">
        <v>5</v>
      </c>
      <c r="N1172" s="1">
        <f>IF(data[[#This Row],[Conversions]]=0,0,data[[#This Row],[Spend, Dollars]]/data[[#This Row],[Conversions]])</f>
        <v>5.9595789439999995</v>
      </c>
      <c r="O1172" s="13">
        <f>data[[#This Row],[Conversions]]/data[[#This Row],[Clicks]]</f>
        <v>0.16981065432799811</v>
      </c>
      <c r="P1172" s="11">
        <v>154.55999999999997</v>
      </c>
      <c r="Q1172" s="11">
        <f>IF(data[[#This Row],[Spend, Dollars]]=0,0,data[[#This Row],[Total conversion value, Dollars]]/data[[#This Row],[Spend, Dollars]])</f>
        <v>5.1869436231097596</v>
      </c>
      <c r="R1172" s="2">
        <v>73</v>
      </c>
      <c r="S1172" s="2">
        <v>16</v>
      </c>
      <c r="T1172" s="2">
        <v>16.5</v>
      </c>
      <c r="U1172" s="2">
        <f t="shared" si="18"/>
        <v>105.5</v>
      </c>
    </row>
    <row r="1173" spans="1:21" x14ac:dyDescent="0.2">
      <c r="A1173" t="s">
        <v>22</v>
      </c>
      <c r="B1173" s="3">
        <v>45057</v>
      </c>
      <c r="C1173" s="10" t="str">
        <f>TEXT(data[[#This Row],[Date]],"mmmm")</f>
        <v>May</v>
      </c>
      <c r="D1173" t="s">
        <v>15</v>
      </c>
      <c r="E1173" t="s">
        <v>13</v>
      </c>
      <c r="F1173" t="s">
        <v>14</v>
      </c>
      <c r="G1173" t="s">
        <v>17</v>
      </c>
      <c r="H1173" s="11">
        <v>1744.8000000000002</v>
      </c>
      <c r="I1173" s="11">
        <v>21.63552</v>
      </c>
      <c r="J1173" s="13">
        <f>data[[#This Row],[Clicks]]/data[[#This Row],[Impressions]]</f>
        <v>1.2399999999999998E-2</v>
      </c>
      <c r="K1173" s="1">
        <v>0.8969999999999998</v>
      </c>
      <c r="L1173" s="2">
        <v>19.407061439999996</v>
      </c>
      <c r="M1173">
        <v>7</v>
      </c>
      <c r="N1173" s="1">
        <f>IF(data[[#This Row],[Conversions]]=0,0,data[[#This Row],[Spend, Dollars]]/data[[#This Row],[Conversions]])</f>
        <v>2.7724373485714282</v>
      </c>
      <c r="O1173" s="13">
        <f>data[[#This Row],[Conversions]]/data[[#This Row],[Clicks]]</f>
        <v>0.32354202718492553</v>
      </c>
      <c r="P1173" s="11">
        <v>39.360000000000007</v>
      </c>
      <c r="Q1173" s="11">
        <f>IF(data[[#This Row],[Spend, Dollars]]=0,0,data[[#This Row],[Total conversion value, Dollars]]/data[[#This Row],[Spend, Dollars]])</f>
        <v>2.0281277576045027</v>
      </c>
      <c r="R1173" s="2">
        <v>78</v>
      </c>
      <c r="S1173" s="2">
        <v>12</v>
      </c>
      <c r="T1173" s="2">
        <v>7.5</v>
      </c>
      <c r="U1173" s="2">
        <f t="shared" si="18"/>
        <v>97.5</v>
      </c>
    </row>
    <row r="1174" spans="1:21" x14ac:dyDescent="0.2">
      <c r="A1174" t="s">
        <v>22</v>
      </c>
      <c r="B1174" s="3">
        <v>45058</v>
      </c>
      <c r="C1174" s="10" t="str">
        <f>TEXT(data[[#This Row],[Date]],"mmmm")</f>
        <v>May</v>
      </c>
      <c r="D1174" t="s">
        <v>15</v>
      </c>
      <c r="E1174" t="s">
        <v>13</v>
      </c>
      <c r="F1174" t="s">
        <v>14</v>
      </c>
      <c r="G1174" t="s">
        <v>17</v>
      </c>
      <c r="H1174" s="11">
        <v>1241.5999999999999</v>
      </c>
      <c r="I1174" s="11">
        <v>21.107199999999995</v>
      </c>
      <c r="J1174" s="13">
        <f>data[[#This Row],[Clicks]]/data[[#This Row],[Impressions]]</f>
        <v>1.6999999999999998E-2</v>
      </c>
      <c r="K1174" s="1">
        <v>1.7479999999999998</v>
      </c>
      <c r="L1174" s="2">
        <v>36.89538559999999</v>
      </c>
      <c r="M1174">
        <v>0</v>
      </c>
      <c r="N1174" s="1">
        <f>IF(data[[#This Row],[Conversions]]=0,0,data[[#This Row],[Spend, Dollars]]/data[[#This Row],[Conversions]])</f>
        <v>0</v>
      </c>
      <c r="O1174" s="13">
        <f>data[[#This Row],[Conversions]]/data[[#This Row],[Clicks]]</f>
        <v>0</v>
      </c>
      <c r="P1174" s="11">
        <v>43.68</v>
      </c>
      <c r="Q1174" s="11">
        <f>IF(data[[#This Row],[Spend, Dollars]]=0,0,data[[#This Row],[Total conversion value, Dollars]]/data[[#This Row],[Spend, Dollars]])</f>
        <v>1.1838878843429139</v>
      </c>
      <c r="R1174" s="2">
        <v>79</v>
      </c>
      <c r="S1174" s="2">
        <v>4</v>
      </c>
      <c r="T1174" s="2">
        <v>4.5</v>
      </c>
      <c r="U1174" s="2">
        <f t="shared" si="18"/>
        <v>87.5</v>
      </c>
    </row>
    <row r="1175" spans="1:21" x14ac:dyDescent="0.2">
      <c r="A1175" t="s">
        <v>22</v>
      </c>
      <c r="B1175" s="3">
        <v>45059</v>
      </c>
      <c r="C1175" s="10" t="str">
        <f>TEXT(data[[#This Row],[Date]],"mmmm")</f>
        <v>May</v>
      </c>
      <c r="D1175" t="s">
        <v>15</v>
      </c>
      <c r="E1175" t="s">
        <v>13</v>
      </c>
      <c r="F1175" t="s">
        <v>14</v>
      </c>
      <c r="G1175" t="s">
        <v>17</v>
      </c>
      <c r="H1175" s="11">
        <v>1133.4000000000001</v>
      </c>
      <c r="I1175" s="11">
        <v>12.4674</v>
      </c>
      <c r="J1175" s="13">
        <f>data[[#This Row],[Clicks]]/data[[#This Row],[Impressions]]</f>
        <v>1.0999999999999999E-2</v>
      </c>
      <c r="K1175" s="1">
        <v>1.1039999999999999</v>
      </c>
      <c r="L1175" s="2">
        <v>13.764009599999998</v>
      </c>
      <c r="M1175">
        <v>7</v>
      </c>
      <c r="N1175" s="1">
        <f>IF(data[[#This Row],[Conversions]]=0,0,data[[#This Row],[Spend, Dollars]]/data[[#This Row],[Conversions]])</f>
        <v>1.9662870857142853</v>
      </c>
      <c r="O1175" s="13">
        <f>data[[#This Row],[Conversions]]/data[[#This Row],[Clicks]]</f>
        <v>0.56146429889150906</v>
      </c>
      <c r="P1175" s="11">
        <v>120.96</v>
      </c>
      <c r="Q1175" s="11">
        <f>IF(data[[#This Row],[Spend, Dollars]]=0,0,data[[#This Row],[Total conversion value, Dollars]]/data[[#This Row],[Spend, Dollars]])</f>
        <v>8.7881368522149259</v>
      </c>
      <c r="R1175" s="2">
        <v>91</v>
      </c>
      <c r="S1175" s="2">
        <v>4</v>
      </c>
      <c r="T1175" s="2">
        <v>13.5</v>
      </c>
      <c r="U1175" s="2">
        <f t="shared" si="18"/>
        <v>108.5</v>
      </c>
    </row>
    <row r="1176" spans="1:21" x14ac:dyDescent="0.2">
      <c r="A1176" t="s">
        <v>22</v>
      </c>
      <c r="B1176" s="3">
        <v>45060</v>
      </c>
      <c r="C1176" s="10" t="str">
        <f>TEXT(data[[#This Row],[Date]],"mmmm")</f>
        <v>May</v>
      </c>
      <c r="D1176" t="s">
        <v>15</v>
      </c>
      <c r="E1176" t="s">
        <v>13</v>
      </c>
      <c r="F1176" t="s">
        <v>14</v>
      </c>
      <c r="G1176" t="s">
        <v>17</v>
      </c>
      <c r="H1176" s="11">
        <v>1050.2</v>
      </c>
      <c r="I1176" s="11">
        <v>12.392359999999998</v>
      </c>
      <c r="J1176" s="13">
        <f>data[[#This Row],[Clicks]]/data[[#This Row],[Impressions]]</f>
        <v>1.1799999999999998E-2</v>
      </c>
      <c r="K1176" s="1">
        <v>1.518</v>
      </c>
      <c r="L1176" s="2">
        <v>18.811602479999998</v>
      </c>
      <c r="M1176">
        <v>5</v>
      </c>
      <c r="N1176" s="1">
        <f>IF(data[[#This Row],[Conversions]]=0,0,data[[#This Row],[Spend, Dollars]]/data[[#This Row],[Conversions]])</f>
        <v>3.7623204959999996</v>
      </c>
      <c r="O1176" s="13">
        <f>data[[#This Row],[Conversions]]/data[[#This Row],[Clicks]]</f>
        <v>0.40347439874245106</v>
      </c>
      <c r="P1176" s="11">
        <v>208.32</v>
      </c>
      <c r="Q1176" s="11">
        <f>IF(data[[#This Row],[Spend, Dollars]]=0,0,data[[#This Row],[Total conversion value, Dollars]]/data[[#This Row],[Spend, Dollars]])</f>
        <v>11.074016699081344</v>
      </c>
      <c r="R1176" s="2">
        <v>79</v>
      </c>
      <c r="S1176" s="2">
        <v>13</v>
      </c>
      <c r="T1176" s="2">
        <v>12</v>
      </c>
      <c r="U1176" s="2">
        <f t="shared" si="18"/>
        <v>104</v>
      </c>
    </row>
    <row r="1177" spans="1:21" x14ac:dyDescent="0.2">
      <c r="A1177" t="s">
        <v>22</v>
      </c>
      <c r="B1177" s="3">
        <v>45061</v>
      </c>
      <c r="C1177" s="10" t="str">
        <f>TEXT(data[[#This Row],[Date]],"mmmm")</f>
        <v>May</v>
      </c>
      <c r="D1177" t="s">
        <v>15</v>
      </c>
      <c r="E1177" t="s">
        <v>13</v>
      </c>
      <c r="F1177" t="s">
        <v>14</v>
      </c>
      <c r="G1177" t="s">
        <v>17</v>
      </c>
      <c r="H1177" s="11">
        <v>1607.6000000000001</v>
      </c>
      <c r="I1177" s="11">
        <v>16.236760000000004</v>
      </c>
      <c r="J1177" s="13">
        <f>data[[#This Row],[Clicks]]/data[[#This Row],[Impressions]]</f>
        <v>1.0100000000000001E-2</v>
      </c>
      <c r="K1177" s="1">
        <v>2.3344999999999998</v>
      </c>
      <c r="L1177" s="2">
        <v>37.904716220000005</v>
      </c>
      <c r="M1177">
        <v>3</v>
      </c>
      <c r="N1177" s="1">
        <f>IF(data[[#This Row],[Conversions]]=0,0,data[[#This Row],[Spend, Dollars]]/data[[#This Row],[Conversions]])</f>
        <v>12.634905406666668</v>
      </c>
      <c r="O1177" s="13">
        <f>data[[#This Row],[Conversions]]/data[[#This Row],[Clicks]]</f>
        <v>0.18476592620695256</v>
      </c>
      <c r="P1177" s="11">
        <v>282.23999999999995</v>
      </c>
      <c r="Q1177" s="11">
        <f>IF(data[[#This Row],[Spend, Dollars]]=0,0,data[[#This Row],[Total conversion value, Dollars]]/data[[#This Row],[Spend, Dollars]])</f>
        <v>7.4460391251017768</v>
      </c>
      <c r="R1177" s="2">
        <v>83</v>
      </c>
      <c r="S1177" s="2">
        <v>6</v>
      </c>
      <c r="T1177" s="2">
        <v>13.5</v>
      </c>
      <c r="U1177" s="2">
        <f t="shared" si="18"/>
        <v>102.5</v>
      </c>
    </row>
    <row r="1178" spans="1:21" x14ac:dyDescent="0.2">
      <c r="A1178" t="s">
        <v>22</v>
      </c>
      <c r="B1178" s="3">
        <v>45062</v>
      </c>
      <c r="C1178" s="10" t="str">
        <f>TEXT(data[[#This Row],[Date]],"mmmm")</f>
        <v>May</v>
      </c>
      <c r="D1178" t="s">
        <v>15</v>
      </c>
      <c r="E1178" t="s">
        <v>13</v>
      </c>
      <c r="F1178" t="s">
        <v>14</v>
      </c>
      <c r="G1178" t="s">
        <v>17</v>
      </c>
      <c r="H1178" s="11">
        <v>1060</v>
      </c>
      <c r="I1178" s="11">
        <v>16.112000000000002</v>
      </c>
      <c r="J1178" s="13">
        <f>data[[#This Row],[Clicks]]/data[[#This Row],[Impressions]]</f>
        <v>1.5200000000000002E-2</v>
      </c>
      <c r="K1178" s="1">
        <v>2.093</v>
      </c>
      <c r="L1178" s="2">
        <v>33.722416000000003</v>
      </c>
      <c r="M1178">
        <v>4</v>
      </c>
      <c r="N1178" s="1">
        <f>IF(data[[#This Row],[Conversions]]=0,0,data[[#This Row],[Spend, Dollars]]/data[[#This Row],[Conversions]])</f>
        <v>8.4306040000000007</v>
      </c>
      <c r="O1178" s="13">
        <f>data[[#This Row],[Conversions]]/data[[#This Row],[Clicks]]</f>
        <v>0.24826216484607744</v>
      </c>
      <c r="P1178" s="11">
        <v>102.14400000000001</v>
      </c>
      <c r="Q1178" s="11">
        <f>IF(data[[#This Row],[Spend, Dollars]]=0,0,data[[#This Row],[Total conversion value, Dollars]]/data[[#This Row],[Spend, Dollars]])</f>
        <v>3.0289644727708716</v>
      </c>
      <c r="R1178" s="2">
        <v>89</v>
      </c>
      <c r="S1178" s="2">
        <v>2</v>
      </c>
      <c r="T1178" s="2">
        <v>3</v>
      </c>
      <c r="U1178" s="2">
        <f t="shared" si="18"/>
        <v>94</v>
      </c>
    </row>
    <row r="1179" spans="1:21" x14ac:dyDescent="0.2">
      <c r="A1179" t="s">
        <v>22</v>
      </c>
      <c r="B1179" s="3">
        <v>45063</v>
      </c>
      <c r="C1179" s="10" t="str">
        <f>TEXT(data[[#This Row],[Date]],"mmmm")</f>
        <v>May</v>
      </c>
      <c r="D1179" t="s">
        <v>15</v>
      </c>
      <c r="E1179" t="s">
        <v>13</v>
      </c>
      <c r="F1179" t="s">
        <v>14</v>
      </c>
      <c r="G1179" t="s">
        <v>17</v>
      </c>
      <c r="H1179" s="11">
        <v>1245.4000000000001</v>
      </c>
      <c r="I1179" s="11">
        <v>16.065659999999998</v>
      </c>
      <c r="J1179" s="13">
        <f>data[[#This Row],[Clicks]]/data[[#This Row],[Impressions]]</f>
        <v>1.2899999999999997E-2</v>
      </c>
      <c r="K1179" s="1">
        <v>1.3799999999999997</v>
      </c>
      <c r="L1179" s="2">
        <v>22.170610799999992</v>
      </c>
      <c r="M1179">
        <v>5</v>
      </c>
      <c r="N1179" s="1">
        <f>IF(data[[#This Row],[Conversions]]=0,0,data[[#This Row],[Spend, Dollars]]/data[[#This Row],[Conversions]])</f>
        <v>4.4341221599999985</v>
      </c>
      <c r="O1179" s="13">
        <f>data[[#This Row],[Conversions]]/data[[#This Row],[Clicks]]</f>
        <v>0.31122281935507168</v>
      </c>
      <c r="P1179" s="11">
        <v>241.92</v>
      </c>
      <c r="Q1179" s="11">
        <f>IF(data[[#This Row],[Spend, Dollars]]=0,0,data[[#This Row],[Total conversion value, Dollars]]/data[[#This Row],[Spend, Dollars]])</f>
        <v>10.911742675127384</v>
      </c>
      <c r="R1179" s="2">
        <v>101</v>
      </c>
      <c r="S1179" s="2">
        <v>8</v>
      </c>
      <c r="T1179" s="2">
        <v>13.5</v>
      </c>
      <c r="U1179" s="2">
        <f t="shared" si="18"/>
        <v>122.5</v>
      </c>
    </row>
    <row r="1180" spans="1:21" x14ac:dyDescent="0.2">
      <c r="A1180" t="s">
        <v>22</v>
      </c>
      <c r="B1180" s="3">
        <v>45064</v>
      </c>
      <c r="C1180" s="10" t="str">
        <f>TEXT(data[[#This Row],[Date]],"mmmm")</f>
        <v>May</v>
      </c>
      <c r="D1180" t="s">
        <v>15</v>
      </c>
      <c r="E1180" t="s">
        <v>13</v>
      </c>
      <c r="F1180" t="s">
        <v>14</v>
      </c>
      <c r="G1180" t="s">
        <v>17</v>
      </c>
      <c r="H1180" s="11">
        <v>1297.4000000000001</v>
      </c>
      <c r="I1180" s="11">
        <v>22.44502</v>
      </c>
      <c r="J1180" s="13">
        <f>data[[#This Row],[Clicks]]/data[[#This Row],[Impressions]]</f>
        <v>1.7299999999999999E-2</v>
      </c>
      <c r="K1180" s="1">
        <v>1.8169999999999999</v>
      </c>
      <c r="L1180" s="2">
        <v>40.782601339999999</v>
      </c>
      <c r="M1180">
        <v>0</v>
      </c>
      <c r="N1180" s="1">
        <f>IF(data[[#This Row],[Conversions]]=0,0,data[[#This Row],[Spend, Dollars]]/data[[#This Row],[Conversions]])</f>
        <v>0</v>
      </c>
      <c r="O1180" s="13">
        <f>data[[#This Row],[Conversions]]/data[[#This Row],[Clicks]]</f>
        <v>0</v>
      </c>
      <c r="P1180" s="11">
        <v>262.08</v>
      </c>
      <c r="Q1180" s="11">
        <f>IF(data[[#This Row],[Spend, Dollars]]=0,0,data[[#This Row],[Total conversion value, Dollars]]/data[[#This Row],[Spend, Dollars]])</f>
        <v>6.4262698157743356</v>
      </c>
      <c r="R1180" s="2">
        <v>93</v>
      </c>
      <c r="S1180" s="2">
        <v>16</v>
      </c>
      <c r="T1180" s="2">
        <v>9</v>
      </c>
      <c r="U1180" s="2">
        <f t="shared" si="18"/>
        <v>118</v>
      </c>
    </row>
    <row r="1181" spans="1:21" x14ac:dyDescent="0.2">
      <c r="A1181" t="s">
        <v>22</v>
      </c>
      <c r="B1181" s="3">
        <v>45065</v>
      </c>
      <c r="C1181" s="10" t="str">
        <f>TEXT(data[[#This Row],[Date]],"mmmm")</f>
        <v>May</v>
      </c>
      <c r="D1181" t="s">
        <v>15</v>
      </c>
      <c r="E1181" t="s">
        <v>13</v>
      </c>
      <c r="F1181" t="s">
        <v>14</v>
      </c>
      <c r="G1181" t="s">
        <v>17</v>
      </c>
      <c r="H1181" s="11">
        <v>1379.6000000000001</v>
      </c>
      <c r="I1181" s="11">
        <v>19.728280000000002</v>
      </c>
      <c r="J1181" s="13">
        <f>data[[#This Row],[Clicks]]/data[[#This Row],[Impressions]]</f>
        <v>1.43E-2</v>
      </c>
      <c r="K1181" s="1">
        <v>2.254</v>
      </c>
      <c r="L1181" s="2">
        <v>44.467543120000002</v>
      </c>
      <c r="M1181">
        <v>3</v>
      </c>
      <c r="N1181" s="1">
        <f>IF(data[[#This Row],[Conversions]]=0,0,data[[#This Row],[Spend, Dollars]]/data[[#This Row],[Conversions]])</f>
        <v>14.822514373333334</v>
      </c>
      <c r="O1181" s="13">
        <f>data[[#This Row],[Conversions]]/data[[#This Row],[Clicks]]</f>
        <v>0.15206596824457072</v>
      </c>
      <c r="P1181" s="11">
        <v>53.760000000000005</v>
      </c>
      <c r="Q1181" s="11">
        <f>IF(data[[#This Row],[Spend, Dollars]]=0,0,data[[#This Row],[Total conversion value, Dollars]]/data[[#This Row],[Spend, Dollars]])</f>
        <v>1.2089716730003139</v>
      </c>
      <c r="R1181" s="2">
        <v>72</v>
      </c>
      <c r="S1181" s="2">
        <v>16</v>
      </c>
      <c r="T1181" s="2">
        <v>7.5</v>
      </c>
      <c r="U1181" s="2">
        <f t="shared" si="18"/>
        <v>95.5</v>
      </c>
    </row>
    <row r="1182" spans="1:21" x14ac:dyDescent="0.2">
      <c r="A1182" t="s">
        <v>22</v>
      </c>
      <c r="B1182" s="3">
        <v>45066</v>
      </c>
      <c r="C1182" s="10" t="str">
        <f>TEXT(data[[#This Row],[Date]],"mmmm")</f>
        <v>May</v>
      </c>
      <c r="D1182" t="s">
        <v>15</v>
      </c>
      <c r="E1182" t="s">
        <v>13</v>
      </c>
      <c r="F1182" t="s">
        <v>14</v>
      </c>
      <c r="G1182" t="s">
        <v>17</v>
      </c>
      <c r="H1182" s="11">
        <v>1485</v>
      </c>
      <c r="I1182" s="11">
        <v>17.82</v>
      </c>
      <c r="J1182" s="13">
        <f>data[[#This Row],[Clicks]]/data[[#This Row],[Impressions]]</f>
        <v>1.2E-2</v>
      </c>
      <c r="K1182" s="1">
        <v>1.4489999999999998</v>
      </c>
      <c r="L1182" s="2">
        <v>25.821179999999998</v>
      </c>
      <c r="M1182">
        <v>7</v>
      </c>
      <c r="N1182" s="1">
        <f>IF(data[[#This Row],[Conversions]]=0,0,data[[#This Row],[Spend, Dollars]]/data[[#This Row],[Conversions]])</f>
        <v>3.6887399999999997</v>
      </c>
      <c r="O1182" s="13">
        <f>data[[#This Row],[Conversions]]/data[[#This Row],[Clicks]]</f>
        <v>0.39281705948372614</v>
      </c>
      <c r="P1182" s="11">
        <v>64.512</v>
      </c>
      <c r="Q1182" s="11">
        <f>IF(data[[#This Row],[Spend, Dollars]]=0,0,data[[#This Row],[Total conversion value, Dollars]]/data[[#This Row],[Spend, Dollars]])</f>
        <v>2.4984140926169913</v>
      </c>
      <c r="R1182" s="2">
        <v>51</v>
      </c>
      <c r="S1182" s="2">
        <v>8</v>
      </c>
      <c r="T1182" s="2">
        <v>10.5</v>
      </c>
      <c r="U1182" s="2">
        <f t="shared" si="18"/>
        <v>69.5</v>
      </c>
    </row>
    <row r="1183" spans="1:21" x14ac:dyDescent="0.2">
      <c r="A1183" t="s">
        <v>22</v>
      </c>
      <c r="B1183" s="3">
        <v>45067</v>
      </c>
      <c r="C1183" s="10" t="str">
        <f>TEXT(data[[#This Row],[Date]],"mmmm")</f>
        <v>May</v>
      </c>
      <c r="D1183" t="s">
        <v>15</v>
      </c>
      <c r="E1183" t="s">
        <v>13</v>
      </c>
      <c r="F1183" t="s">
        <v>14</v>
      </c>
      <c r="G1183" t="s">
        <v>17</v>
      </c>
      <c r="H1183" s="11">
        <v>1323.6000000000001</v>
      </c>
      <c r="I1183" s="11">
        <v>19.456920000000004</v>
      </c>
      <c r="J1183" s="13">
        <f>data[[#This Row],[Clicks]]/data[[#This Row],[Impressions]]</f>
        <v>1.4700000000000001E-2</v>
      </c>
      <c r="K1183" s="1">
        <v>2.1044999999999998</v>
      </c>
      <c r="L1183" s="2">
        <v>40.947088140000005</v>
      </c>
      <c r="M1183">
        <v>6</v>
      </c>
      <c r="N1183" s="1">
        <f>IF(data[[#This Row],[Conversions]]=0,0,data[[#This Row],[Spend, Dollars]]/data[[#This Row],[Conversions]])</f>
        <v>6.8245146900000009</v>
      </c>
      <c r="O1183" s="13">
        <f>data[[#This Row],[Conversions]]/data[[#This Row],[Clicks]]</f>
        <v>0.30837357608501237</v>
      </c>
      <c r="P1183" s="11">
        <v>65.855999999999995</v>
      </c>
      <c r="Q1183" s="11">
        <f>IF(data[[#This Row],[Spend, Dollars]]=0,0,data[[#This Row],[Total conversion value, Dollars]]/data[[#This Row],[Spend, Dollars]])</f>
        <v>1.608319492092704</v>
      </c>
      <c r="R1183" s="2">
        <v>48</v>
      </c>
      <c r="S1183" s="2">
        <v>17</v>
      </c>
      <c r="T1183" s="2">
        <v>16.5</v>
      </c>
      <c r="U1183" s="2">
        <f t="shared" si="18"/>
        <v>81.5</v>
      </c>
    </row>
    <row r="1184" spans="1:21" x14ac:dyDescent="0.2">
      <c r="A1184" t="s">
        <v>22</v>
      </c>
      <c r="B1184" s="3">
        <v>45068</v>
      </c>
      <c r="C1184" s="10" t="str">
        <f>TEXT(data[[#This Row],[Date]],"mmmm")</f>
        <v>May</v>
      </c>
      <c r="D1184" t="s">
        <v>15</v>
      </c>
      <c r="E1184" t="s">
        <v>13</v>
      </c>
      <c r="F1184" t="s">
        <v>14</v>
      </c>
      <c r="G1184" t="s">
        <v>17</v>
      </c>
      <c r="H1184" s="11">
        <v>1465.8000000000002</v>
      </c>
      <c r="I1184" s="11">
        <v>16.123800000000003</v>
      </c>
      <c r="J1184" s="13">
        <f>data[[#This Row],[Clicks]]/data[[#This Row],[Impressions]]</f>
        <v>1.1000000000000001E-2</v>
      </c>
      <c r="K1184" s="1">
        <v>0.50600000000000001</v>
      </c>
      <c r="L1184" s="2">
        <v>8.1586428000000009</v>
      </c>
      <c r="M1184">
        <v>2</v>
      </c>
      <c r="N1184" s="1">
        <f>IF(data[[#This Row],[Conversions]]=0,0,data[[#This Row],[Spend, Dollars]]/data[[#This Row],[Conversions]])</f>
        <v>4.0793214000000004</v>
      </c>
      <c r="O1184" s="13">
        <f>data[[#This Row],[Conversions]]/data[[#This Row],[Clicks]]</f>
        <v>0.12404023865341915</v>
      </c>
      <c r="P1184" s="11">
        <v>153.21599999999998</v>
      </c>
      <c r="Q1184" s="11">
        <f>IF(data[[#This Row],[Spend, Dollars]]=0,0,data[[#This Row],[Total conversion value, Dollars]]/data[[#This Row],[Spend, Dollars]])</f>
        <v>18.779594076603029</v>
      </c>
      <c r="R1184" s="2">
        <v>67</v>
      </c>
      <c r="S1184" s="2">
        <v>5</v>
      </c>
      <c r="T1184" s="2">
        <v>6</v>
      </c>
      <c r="U1184" s="2">
        <f t="shared" si="18"/>
        <v>78</v>
      </c>
    </row>
    <row r="1185" spans="1:21" x14ac:dyDescent="0.2">
      <c r="A1185" t="s">
        <v>22</v>
      </c>
      <c r="B1185" s="3">
        <v>45069</v>
      </c>
      <c r="C1185" s="10" t="str">
        <f>TEXT(data[[#This Row],[Date]],"mmmm")</f>
        <v>May</v>
      </c>
      <c r="D1185" t="s">
        <v>15</v>
      </c>
      <c r="E1185" t="s">
        <v>13</v>
      </c>
      <c r="F1185" t="s">
        <v>14</v>
      </c>
      <c r="G1185" t="s">
        <v>17</v>
      </c>
      <c r="H1185" s="11">
        <v>1410.6000000000001</v>
      </c>
      <c r="I1185" s="11">
        <v>14.529180000000002</v>
      </c>
      <c r="J1185" s="13">
        <f>data[[#This Row],[Clicks]]/data[[#This Row],[Impressions]]</f>
        <v>1.03E-2</v>
      </c>
      <c r="K1185" s="1">
        <v>2.3574999999999999</v>
      </c>
      <c r="L1185" s="2">
        <v>34.252541850000007</v>
      </c>
      <c r="M1185">
        <v>3</v>
      </c>
      <c r="N1185" s="1">
        <f>IF(data[[#This Row],[Conversions]]=0,0,data[[#This Row],[Spend, Dollars]]/data[[#This Row],[Conversions]])</f>
        <v>11.417513950000002</v>
      </c>
      <c r="O1185" s="13">
        <f>data[[#This Row],[Conversions]]/data[[#This Row],[Clicks]]</f>
        <v>0.20648102645847871</v>
      </c>
      <c r="P1185" s="11">
        <v>44.160000000000004</v>
      </c>
      <c r="Q1185" s="11">
        <f>IF(data[[#This Row],[Spend, Dollars]]=0,0,data[[#This Row],[Total conversion value, Dollars]]/data[[#This Row],[Spend, Dollars]])</f>
        <v>1.2892473847163548</v>
      </c>
      <c r="R1185" s="2">
        <v>98</v>
      </c>
      <c r="S1185" s="2">
        <v>9</v>
      </c>
      <c r="T1185" s="2">
        <v>16.5</v>
      </c>
      <c r="U1185" s="2">
        <f t="shared" si="18"/>
        <v>123.5</v>
      </c>
    </row>
    <row r="1186" spans="1:21" x14ac:dyDescent="0.2">
      <c r="A1186" t="s">
        <v>22</v>
      </c>
      <c r="B1186" s="3">
        <v>45070</v>
      </c>
      <c r="C1186" s="10" t="str">
        <f>TEXT(data[[#This Row],[Date]],"mmmm")</f>
        <v>May</v>
      </c>
      <c r="D1186" t="s">
        <v>15</v>
      </c>
      <c r="E1186" t="s">
        <v>13</v>
      </c>
      <c r="F1186" t="s">
        <v>14</v>
      </c>
      <c r="G1186" t="s">
        <v>17</v>
      </c>
      <c r="H1186" s="11">
        <v>1567.2</v>
      </c>
      <c r="I1186" s="11">
        <v>22.254240000000003</v>
      </c>
      <c r="J1186" s="13">
        <f>data[[#This Row],[Clicks]]/data[[#This Row],[Impressions]]</f>
        <v>1.4200000000000001E-2</v>
      </c>
      <c r="K1186" s="1">
        <v>1.081</v>
      </c>
      <c r="L1186" s="2">
        <v>24.056833440000002</v>
      </c>
      <c r="M1186">
        <v>3</v>
      </c>
      <c r="N1186" s="1">
        <f>IF(data[[#This Row],[Conversions]]=0,0,data[[#This Row],[Spend, Dollars]]/data[[#This Row],[Conversions]])</f>
        <v>8.01894448</v>
      </c>
      <c r="O1186" s="13">
        <f>data[[#This Row],[Conversions]]/data[[#This Row],[Clicks]]</f>
        <v>0.13480577184392725</v>
      </c>
      <c r="P1186" s="11">
        <v>143.136</v>
      </c>
      <c r="Q1186" s="11">
        <f>IF(data[[#This Row],[Spend, Dollars]]=0,0,data[[#This Row],[Total conversion value, Dollars]]/data[[#This Row],[Spend, Dollars]])</f>
        <v>5.9499102555203116</v>
      </c>
      <c r="R1186" s="2">
        <v>54</v>
      </c>
      <c r="S1186" s="2">
        <v>13</v>
      </c>
      <c r="T1186" s="2">
        <v>10.5</v>
      </c>
      <c r="U1186" s="2">
        <f t="shared" si="18"/>
        <v>77.5</v>
      </c>
    </row>
    <row r="1187" spans="1:21" x14ac:dyDescent="0.2">
      <c r="A1187" t="s">
        <v>22</v>
      </c>
      <c r="B1187" s="3">
        <v>45071</v>
      </c>
      <c r="C1187" s="10" t="str">
        <f>TEXT(data[[#This Row],[Date]],"mmmm")</f>
        <v>May</v>
      </c>
      <c r="D1187" t="s">
        <v>15</v>
      </c>
      <c r="E1187" t="s">
        <v>13</v>
      </c>
      <c r="F1187" t="s">
        <v>14</v>
      </c>
      <c r="G1187" t="s">
        <v>17</v>
      </c>
      <c r="H1187" s="11">
        <v>1735.4</v>
      </c>
      <c r="I1187" s="11">
        <v>20.998340000000006</v>
      </c>
      <c r="J1187" s="13">
        <f>data[[#This Row],[Clicks]]/data[[#This Row],[Impressions]]</f>
        <v>1.2100000000000003E-2</v>
      </c>
      <c r="K1187" s="1">
        <v>2.2999999999999998</v>
      </c>
      <c r="L1187" s="2">
        <v>48.296182000000009</v>
      </c>
      <c r="M1187">
        <v>2</v>
      </c>
      <c r="N1187" s="1">
        <f>IF(data[[#This Row],[Conversions]]=0,0,data[[#This Row],[Spend, Dollars]]/data[[#This Row],[Conversions]])</f>
        <v>24.148091000000004</v>
      </c>
      <c r="O1187" s="13">
        <f>data[[#This Row],[Conversions]]/data[[#This Row],[Clicks]]</f>
        <v>9.5245624177911173E-2</v>
      </c>
      <c r="P1187" s="11">
        <v>91.391999999999996</v>
      </c>
      <c r="Q1187" s="11">
        <f>IF(data[[#This Row],[Spend, Dollars]]=0,0,data[[#This Row],[Total conversion value, Dollars]]/data[[#This Row],[Spend, Dollars]])</f>
        <v>1.8923234967103606</v>
      </c>
      <c r="R1187" s="2">
        <v>72</v>
      </c>
      <c r="S1187" s="2">
        <v>2</v>
      </c>
      <c r="T1187" s="2">
        <v>10.5</v>
      </c>
      <c r="U1187" s="2">
        <f t="shared" si="18"/>
        <v>84.5</v>
      </c>
    </row>
    <row r="1188" spans="1:21" x14ac:dyDescent="0.2">
      <c r="A1188" t="s">
        <v>22</v>
      </c>
      <c r="B1188" s="3">
        <v>45072</v>
      </c>
      <c r="C1188" s="10" t="str">
        <f>TEXT(data[[#This Row],[Date]],"mmmm")</f>
        <v>May</v>
      </c>
      <c r="D1188" t="s">
        <v>15</v>
      </c>
      <c r="E1188" t="s">
        <v>13</v>
      </c>
      <c r="F1188" t="s">
        <v>14</v>
      </c>
      <c r="G1188" t="s">
        <v>17</v>
      </c>
      <c r="H1188" s="11">
        <v>1618.8000000000002</v>
      </c>
      <c r="I1188" s="11">
        <v>25.73892</v>
      </c>
      <c r="J1188" s="13">
        <f>data[[#This Row],[Clicks]]/data[[#This Row],[Impressions]]</f>
        <v>1.5899999999999997E-2</v>
      </c>
      <c r="K1188" s="1">
        <v>1.7134999999999998</v>
      </c>
      <c r="L1188" s="2">
        <v>44.103639419999993</v>
      </c>
      <c r="M1188">
        <v>2</v>
      </c>
      <c r="N1188" s="1">
        <f>IF(data[[#This Row],[Conversions]]=0,0,data[[#This Row],[Spend, Dollars]]/data[[#This Row],[Conversions]])</f>
        <v>22.051819709999997</v>
      </c>
      <c r="O1188" s="13">
        <f>data[[#This Row],[Conversions]]/data[[#This Row],[Clicks]]</f>
        <v>7.7703337979992945E-2</v>
      </c>
      <c r="P1188" s="11">
        <v>44.160000000000004</v>
      </c>
      <c r="Q1188" s="11">
        <f>IF(data[[#This Row],[Spend, Dollars]]=0,0,data[[#This Row],[Total conversion value, Dollars]]/data[[#This Row],[Spend, Dollars]])</f>
        <v>1.0012779122254127</v>
      </c>
      <c r="R1188" s="2">
        <v>72</v>
      </c>
      <c r="S1188" s="2">
        <v>9</v>
      </c>
      <c r="T1188" s="2">
        <v>7.5</v>
      </c>
      <c r="U1188" s="2">
        <f t="shared" si="18"/>
        <v>88.5</v>
      </c>
    </row>
    <row r="1189" spans="1:21" x14ac:dyDescent="0.2">
      <c r="A1189" t="s">
        <v>22</v>
      </c>
      <c r="B1189" s="3">
        <v>45073</v>
      </c>
      <c r="C1189" s="10" t="str">
        <f>TEXT(data[[#This Row],[Date]],"mmmm")</f>
        <v>May</v>
      </c>
      <c r="D1189" t="s">
        <v>15</v>
      </c>
      <c r="E1189" t="s">
        <v>13</v>
      </c>
      <c r="F1189" t="s">
        <v>14</v>
      </c>
      <c r="G1189" t="s">
        <v>17</v>
      </c>
      <c r="H1189" s="11">
        <v>1279</v>
      </c>
      <c r="I1189" s="11">
        <v>15.2201</v>
      </c>
      <c r="J1189" s="13">
        <f>data[[#This Row],[Clicks]]/data[[#This Row],[Impressions]]</f>
        <v>1.1900000000000001E-2</v>
      </c>
      <c r="K1189" s="1">
        <v>0.57500000000000007</v>
      </c>
      <c r="L1189" s="2">
        <v>8.7515575000000005</v>
      </c>
      <c r="M1189">
        <v>1</v>
      </c>
      <c r="N1189" s="1">
        <f>IF(data[[#This Row],[Conversions]]=0,0,data[[#This Row],[Spend, Dollars]]/data[[#This Row],[Conversions]])</f>
        <v>8.7515575000000005</v>
      </c>
      <c r="O1189" s="13">
        <f>data[[#This Row],[Conversions]]/data[[#This Row],[Clicks]]</f>
        <v>6.5702590653149456E-2</v>
      </c>
      <c r="P1189" s="11">
        <v>145.15199999999999</v>
      </c>
      <c r="Q1189" s="11">
        <f>IF(data[[#This Row],[Spend, Dollars]]=0,0,data[[#This Row],[Total conversion value, Dollars]]/data[[#This Row],[Spend, Dollars]])</f>
        <v>16.585847719105995</v>
      </c>
      <c r="R1189" s="2">
        <v>85</v>
      </c>
      <c r="S1189" s="2">
        <v>6</v>
      </c>
      <c r="T1189" s="2">
        <v>12</v>
      </c>
      <c r="U1189" s="2">
        <f t="shared" si="18"/>
        <v>103</v>
      </c>
    </row>
    <row r="1190" spans="1:21" x14ac:dyDescent="0.2">
      <c r="A1190" t="s">
        <v>22</v>
      </c>
      <c r="B1190" s="3">
        <v>45074</v>
      </c>
      <c r="C1190" s="10" t="str">
        <f>TEXT(data[[#This Row],[Date]],"mmmm")</f>
        <v>May</v>
      </c>
      <c r="D1190" t="s">
        <v>15</v>
      </c>
      <c r="E1190" t="s">
        <v>13</v>
      </c>
      <c r="F1190" t="s">
        <v>14</v>
      </c>
      <c r="G1190" t="s">
        <v>17</v>
      </c>
      <c r="H1190" s="11">
        <v>1470</v>
      </c>
      <c r="I1190" s="11">
        <v>19.844999999999999</v>
      </c>
      <c r="J1190" s="13">
        <f>data[[#This Row],[Clicks]]/data[[#This Row],[Impressions]]</f>
        <v>1.35E-2</v>
      </c>
      <c r="K1190" s="1">
        <v>0.87399999999999978</v>
      </c>
      <c r="L1190" s="2">
        <v>17.344529999999995</v>
      </c>
      <c r="M1190">
        <v>2</v>
      </c>
      <c r="N1190" s="1">
        <f>IF(data[[#This Row],[Conversions]]=0,0,data[[#This Row],[Spend, Dollars]]/data[[#This Row],[Conversions]])</f>
        <v>8.6722649999999977</v>
      </c>
      <c r="O1190" s="13">
        <f>data[[#This Row],[Conversions]]/data[[#This Row],[Clicks]]</f>
        <v>0.10078105316200554</v>
      </c>
      <c r="P1190" s="11">
        <v>165.31199999999998</v>
      </c>
      <c r="Q1190" s="11">
        <f>IF(data[[#This Row],[Spend, Dollars]]=0,0,data[[#This Row],[Total conversion value, Dollars]]/data[[#This Row],[Spend, Dollars]])</f>
        <v>9.5310740619665122</v>
      </c>
      <c r="R1190" s="2">
        <v>88</v>
      </c>
      <c r="S1190" s="2">
        <v>13</v>
      </c>
      <c r="T1190" s="2">
        <v>13.5</v>
      </c>
      <c r="U1190" s="2">
        <f t="shared" si="18"/>
        <v>114.5</v>
      </c>
    </row>
    <row r="1191" spans="1:21" x14ac:dyDescent="0.2">
      <c r="A1191" t="s">
        <v>22</v>
      </c>
      <c r="B1191" s="3">
        <v>45075</v>
      </c>
      <c r="C1191" s="10" t="str">
        <f>TEXT(data[[#This Row],[Date]],"mmmm")</f>
        <v>May</v>
      </c>
      <c r="D1191" t="s">
        <v>15</v>
      </c>
      <c r="E1191" t="s">
        <v>13</v>
      </c>
      <c r="F1191" t="s">
        <v>14</v>
      </c>
      <c r="G1191" t="s">
        <v>17</v>
      </c>
      <c r="H1191" s="11">
        <v>1227</v>
      </c>
      <c r="I1191" s="11">
        <v>16.196400000000004</v>
      </c>
      <c r="J1191" s="13">
        <f>data[[#This Row],[Clicks]]/data[[#This Row],[Impressions]]</f>
        <v>1.3200000000000003E-2</v>
      </c>
      <c r="K1191" s="1">
        <v>1.1729999999999998</v>
      </c>
      <c r="L1191" s="2">
        <v>18.9983772</v>
      </c>
      <c r="M1191">
        <v>2</v>
      </c>
      <c r="N1191" s="1">
        <f>IF(data[[#This Row],[Conversions]]=0,0,data[[#This Row],[Spend, Dollars]]/data[[#This Row],[Conversions]])</f>
        <v>9.4991886000000001</v>
      </c>
      <c r="O1191" s="13">
        <f>data[[#This Row],[Conversions]]/data[[#This Row],[Clicks]]</f>
        <v>0.12348423106369313</v>
      </c>
      <c r="P1191" s="11">
        <v>110.208</v>
      </c>
      <c r="Q1191" s="11">
        <f>IF(data[[#This Row],[Spend, Dollars]]=0,0,data[[#This Row],[Total conversion value, Dollars]]/data[[#This Row],[Spend, Dollars]])</f>
        <v>5.8009165119639796</v>
      </c>
      <c r="R1191" s="2">
        <v>89</v>
      </c>
      <c r="S1191" s="2">
        <v>16</v>
      </c>
      <c r="T1191" s="2">
        <v>12</v>
      </c>
      <c r="U1191" s="2">
        <f t="shared" si="18"/>
        <v>117</v>
      </c>
    </row>
    <row r="1192" spans="1:21" x14ac:dyDescent="0.2">
      <c r="A1192" t="s">
        <v>22</v>
      </c>
      <c r="B1192" s="3">
        <v>45076</v>
      </c>
      <c r="C1192" s="10" t="str">
        <f>TEXT(data[[#This Row],[Date]],"mmmm")</f>
        <v>May</v>
      </c>
      <c r="D1192" t="s">
        <v>15</v>
      </c>
      <c r="E1192" t="s">
        <v>13</v>
      </c>
      <c r="F1192" t="s">
        <v>14</v>
      </c>
      <c r="G1192" t="s">
        <v>17</v>
      </c>
      <c r="H1192" s="11">
        <v>1808.6000000000001</v>
      </c>
      <c r="I1192" s="11">
        <v>22.96922</v>
      </c>
      <c r="J1192" s="13">
        <f>data[[#This Row],[Clicks]]/data[[#This Row],[Impressions]]</f>
        <v>1.2699999999999999E-2</v>
      </c>
      <c r="K1192" s="1">
        <v>2.0354999999999999</v>
      </c>
      <c r="L1192" s="2">
        <v>46.753847309999998</v>
      </c>
      <c r="M1192">
        <v>5</v>
      </c>
      <c r="N1192" s="1">
        <f>IF(data[[#This Row],[Conversions]]=0,0,data[[#This Row],[Spend, Dollars]]/data[[#This Row],[Conversions]])</f>
        <v>9.3507694619999988</v>
      </c>
      <c r="O1192" s="13">
        <f>data[[#This Row],[Conversions]]/data[[#This Row],[Clicks]]</f>
        <v>0.21768262048079995</v>
      </c>
      <c r="P1192" s="11">
        <v>59.519999999999996</v>
      </c>
      <c r="Q1192" s="11">
        <f>IF(data[[#This Row],[Spend, Dollars]]=0,0,data[[#This Row],[Total conversion value, Dollars]]/data[[#This Row],[Spend, Dollars]])</f>
        <v>1.2730503140277292</v>
      </c>
      <c r="R1192" s="2">
        <v>59</v>
      </c>
      <c r="S1192" s="2">
        <v>11</v>
      </c>
      <c r="T1192" s="2">
        <v>10.5</v>
      </c>
      <c r="U1192" s="2">
        <f t="shared" si="18"/>
        <v>80.5</v>
      </c>
    </row>
    <row r="1193" spans="1:21" x14ac:dyDescent="0.2">
      <c r="A1193" t="s">
        <v>22</v>
      </c>
      <c r="B1193" s="3">
        <v>45077</v>
      </c>
      <c r="C1193" s="10" t="str">
        <f>TEXT(data[[#This Row],[Date]],"mmmm")</f>
        <v>May</v>
      </c>
      <c r="D1193" t="s">
        <v>15</v>
      </c>
      <c r="E1193" t="s">
        <v>13</v>
      </c>
      <c r="F1193" t="s">
        <v>14</v>
      </c>
      <c r="G1193" t="s">
        <v>17</v>
      </c>
      <c r="H1193" s="11">
        <v>1396.4</v>
      </c>
      <c r="I1193" s="11">
        <v>21.085640000000001</v>
      </c>
      <c r="J1193" s="13">
        <f>data[[#This Row],[Clicks]]/data[[#This Row],[Impressions]]</f>
        <v>1.5100000000000001E-2</v>
      </c>
      <c r="K1193" s="1">
        <v>1.0464999999999998</v>
      </c>
      <c r="L1193" s="2">
        <v>22.066122259999997</v>
      </c>
      <c r="M1193">
        <v>2</v>
      </c>
      <c r="N1193" s="1">
        <f>IF(data[[#This Row],[Conversions]]=0,0,data[[#This Row],[Spend, Dollars]]/data[[#This Row],[Conversions]])</f>
        <v>11.033061129999998</v>
      </c>
      <c r="O1193" s="13">
        <f>data[[#This Row],[Conversions]]/data[[#This Row],[Clicks]]</f>
        <v>9.4851282673895587E-2</v>
      </c>
      <c r="P1193" s="11">
        <v>201.6</v>
      </c>
      <c r="Q1193" s="11">
        <f>IF(data[[#This Row],[Spend, Dollars]]=0,0,data[[#This Row],[Total conversion value, Dollars]]/data[[#This Row],[Spend, Dollars]])</f>
        <v>9.1361770602280714</v>
      </c>
      <c r="R1193" s="2">
        <v>87</v>
      </c>
      <c r="S1193" s="2">
        <v>3</v>
      </c>
      <c r="T1193" s="2">
        <v>7.5</v>
      </c>
      <c r="U1193" s="2">
        <f t="shared" si="18"/>
        <v>97.5</v>
      </c>
    </row>
    <row r="1194" spans="1:21" x14ac:dyDescent="0.2">
      <c r="A1194" t="s">
        <v>23</v>
      </c>
      <c r="B1194" s="3">
        <v>45078</v>
      </c>
      <c r="C1194" s="10" t="str">
        <f>TEXT(data[[#This Row],[Date]],"mmmm")</f>
        <v>June</v>
      </c>
      <c r="D1194" t="s">
        <v>15</v>
      </c>
      <c r="E1194" t="s">
        <v>13</v>
      </c>
      <c r="F1194" t="s">
        <v>14</v>
      </c>
      <c r="G1194" t="s">
        <v>17</v>
      </c>
      <c r="H1194" s="11">
        <v>1327.8999999999999</v>
      </c>
      <c r="I1194" s="11">
        <v>14.872479999999998</v>
      </c>
      <c r="J1194" s="13">
        <f>data[[#This Row],[Clicks]]/data[[#This Row],[Impressions]]</f>
        <v>1.12E-2</v>
      </c>
      <c r="K1194" s="1">
        <v>2.0585</v>
      </c>
      <c r="L1194" s="2">
        <v>30.615000079999994</v>
      </c>
      <c r="M1194">
        <v>4</v>
      </c>
      <c r="N1194" s="1">
        <f>IF(data[[#This Row],[Conversions]]=0,0,data[[#This Row],[Spend, Dollars]]/data[[#This Row],[Conversions]])</f>
        <v>7.6537500199999986</v>
      </c>
      <c r="O1194" s="13">
        <f>data[[#This Row],[Conversions]]/data[[#This Row],[Clicks]]</f>
        <v>0.26895312684905281</v>
      </c>
      <c r="P1194" s="11">
        <v>259.392</v>
      </c>
      <c r="Q1194" s="11">
        <f>IF(data[[#This Row],[Spend, Dollars]]=0,0,data[[#This Row],[Total conversion value, Dollars]]/data[[#This Row],[Spend, Dollars]])</f>
        <v>8.4727094340089266</v>
      </c>
      <c r="R1194" s="2">
        <v>83</v>
      </c>
      <c r="S1194" s="2">
        <v>16</v>
      </c>
      <c r="T1194" s="2">
        <v>18</v>
      </c>
      <c r="U1194" s="2">
        <f t="shared" si="18"/>
        <v>117</v>
      </c>
    </row>
    <row r="1195" spans="1:21" x14ac:dyDescent="0.2">
      <c r="A1195" t="s">
        <v>23</v>
      </c>
      <c r="B1195" s="3">
        <v>45079</v>
      </c>
      <c r="C1195" s="10" t="str">
        <f>TEXT(data[[#This Row],[Date]],"mmmm")</f>
        <v>June</v>
      </c>
      <c r="D1195" t="s">
        <v>15</v>
      </c>
      <c r="E1195" t="s">
        <v>13</v>
      </c>
      <c r="F1195" t="s">
        <v>14</v>
      </c>
      <c r="G1195" t="s">
        <v>17</v>
      </c>
      <c r="H1195" s="11">
        <v>916.3</v>
      </c>
      <c r="I1195" s="11">
        <v>8.9797399999999996</v>
      </c>
      <c r="J1195" s="13">
        <f>data[[#This Row],[Clicks]]/data[[#This Row],[Impressions]]</f>
        <v>9.7999999999999997E-3</v>
      </c>
      <c r="K1195" s="1">
        <v>2.1159999999999997</v>
      </c>
      <c r="L1195" s="2">
        <v>19.001129839999997</v>
      </c>
      <c r="M1195">
        <v>5</v>
      </c>
      <c r="N1195" s="1">
        <f>IF(data[[#This Row],[Conversions]]=0,0,data[[#This Row],[Spend, Dollars]]/data[[#This Row],[Conversions]])</f>
        <v>3.8002259679999995</v>
      </c>
      <c r="O1195" s="13">
        <f>data[[#This Row],[Conversions]]/data[[#This Row],[Clicks]]</f>
        <v>0.55680899446977306</v>
      </c>
      <c r="P1195" s="11">
        <v>184.79999999999998</v>
      </c>
      <c r="Q1195" s="11">
        <f>IF(data[[#This Row],[Spend, Dollars]]=0,0,data[[#This Row],[Total conversion value, Dollars]]/data[[#This Row],[Spend, Dollars]])</f>
        <v>9.7257374459370567</v>
      </c>
      <c r="R1195" s="2">
        <v>80</v>
      </c>
      <c r="S1195" s="2">
        <v>9</v>
      </c>
      <c r="T1195" s="2">
        <v>10.5</v>
      </c>
      <c r="U1195" s="2">
        <f t="shared" si="18"/>
        <v>99.5</v>
      </c>
    </row>
    <row r="1196" spans="1:21" x14ac:dyDescent="0.2">
      <c r="A1196" t="s">
        <v>23</v>
      </c>
      <c r="B1196" s="3">
        <v>45080</v>
      </c>
      <c r="C1196" s="10" t="str">
        <f>TEXT(data[[#This Row],[Date]],"mmmm")</f>
        <v>June</v>
      </c>
      <c r="D1196" t="s">
        <v>15</v>
      </c>
      <c r="E1196" t="s">
        <v>13</v>
      </c>
      <c r="F1196" t="s">
        <v>14</v>
      </c>
      <c r="G1196" t="s">
        <v>17</v>
      </c>
      <c r="H1196" s="11">
        <v>1135.3999999999999</v>
      </c>
      <c r="I1196" s="11">
        <v>19.3018</v>
      </c>
      <c r="J1196" s="13">
        <f>data[[#This Row],[Clicks]]/data[[#This Row],[Impressions]]</f>
        <v>1.7000000000000001E-2</v>
      </c>
      <c r="K1196" s="1">
        <v>0.74749999999999994</v>
      </c>
      <c r="L1196" s="2">
        <v>14.4280955</v>
      </c>
      <c r="M1196">
        <v>3</v>
      </c>
      <c r="N1196" s="1">
        <f>IF(data[[#This Row],[Conversions]]=0,0,data[[#This Row],[Spend, Dollars]]/data[[#This Row],[Conversions]])</f>
        <v>4.8093651666666668</v>
      </c>
      <c r="O1196" s="13">
        <f>data[[#This Row],[Conversions]]/data[[#This Row],[Clicks]]</f>
        <v>0.15542591882622345</v>
      </c>
      <c r="P1196" s="11">
        <v>82.655999999999992</v>
      </c>
      <c r="Q1196" s="11">
        <f>IF(data[[#This Row],[Spend, Dollars]]=0,0,data[[#This Row],[Total conversion value, Dollars]]/data[[#This Row],[Spend, Dollars]])</f>
        <v>5.7288226294315834</v>
      </c>
      <c r="R1196" s="2">
        <v>96</v>
      </c>
      <c r="S1196" s="2">
        <v>7</v>
      </c>
      <c r="T1196" s="2">
        <v>4.5</v>
      </c>
      <c r="U1196" s="2">
        <f t="shared" si="18"/>
        <v>107.5</v>
      </c>
    </row>
    <row r="1197" spans="1:21" x14ac:dyDescent="0.2">
      <c r="A1197" t="s">
        <v>23</v>
      </c>
      <c r="B1197" s="3">
        <v>45081</v>
      </c>
      <c r="C1197" s="10" t="str">
        <f>TEXT(data[[#This Row],[Date]],"mmmm")</f>
        <v>June</v>
      </c>
      <c r="D1197" t="s">
        <v>15</v>
      </c>
      <c r="E1197" t="s">
        <v>13</v>
      </c>
      <c r="F1197" t="s">
        <v>14</v>
      </c>
      <c r="G1197" t="s">
        <v>17</v>
      </c>
      <c r="H1197" s="11">
        <v>1393</v>
      </c>
      <c r="I1197" s="11">
        <v>24.656100000000002</v>
      </c>
      <c r="J1197" s="13">
        <f>data[[#This Row],[Clicks]]/data[[#This Row],[Impressions]]</f>
        <v>1.77E-2</v>
      </c>
      <c r="K1197" s="1">
        <v>2.1274999999999999</v>
      </c>
      <c r="L1197" s="2">
        <v>52.455852750000005</v>
      </c>
      <c r="M1197">
        <v>7</v>
      </c>
      <c r="N1197" s="1">
        <f>IF(data[[#This Row],[Conversions]]=0,0,data[[#This Row],[Spend, Dollars]]/data[[#This Row],[Conversions]])</f>
        <v>7.4936932500000006</v>
      </c>
      <c r="O1197" s="13">
        <f>data[[#This Row],[Conversions]]/data[[#This Row],[Clicks]]</f>
        <v>0.28390540271981374</v>
      </c>
      <c r="P1197" s="11">
        <v>111.55200000000001</v>
      </c>
      <c r="Q1197" s="11">
        <f>IF(data[[#This Row],[Spend, Dollars]]=0,0,data[[#This Row],[Total conversion value, Dollars]]/data[[#This Row],[Spend, Dollars]])</f>
        <v>2.1265882480577916</v>
      </c>
      <c r="R1197" s="2">
        <v>67</v>
      </c>
      <c r="S1197" s="2">
        <v>13</v>
      </c>
      <c r="T1197" s="2">
        <v>10.5</v>
      </c>
      <c r="U1197" s="2">
        <f t="shared" si="18"/>
        <v>90.5</v>
      </c>
    </row>
    <row r="1198" spans="1:21" x14ac:dyDescent="0.2">
      <c r="A1198" t="s">
        <v>23</v>
      </c>
      <c r="B1198" s="3">
        <v>45082</v>
      </c>
      <c r="C1198" s="10" t="str">
        <f>TEXT(data[[#This Row],[Date]],"mmmm")</f>
        <v>June</v>
      </c>
      <c r="D1198" t="s">
        <v>15</v>
      </c>
      <c r="E1198" t="s">
        <v>13</v>
      </c>
      <c r="F1198" t="s">
        <v>14</v>
      </c>
      <c r="G1198" t="s">
        <v>17</v>
      </c>
      <c r="H1198" s="11">
        <v>924.69999999999993</v>
      </c>
      <c r="I1198" s="11">
        <v>17.47683</v>
      </c>
      <c r="J1198" s="13">
        <f>data[[#This Row],[Clicks]]/data[[#This Row],[Impressions]]</f>
        <v>1.89E-2</v>
      </c>
      <c r="K1198" s="1">
        <v>0.86249999999999993</v>
      </c>
      <c r="L1198" s="2">
        <v>15.073765874999998</v>
      </c>
      <c r="M1198">
        <v>7</v>
      </c>
      <c r="N1198" s="1">
        <f>IF(data[[#This Row],[Conversions]]=0,0,data[[#This Row],[Spend, Dollars]]/data[[#This Row],[Conversions]])</f>
        <v>2.1533951249999999</v>
      </c>
      <c r="O1198" s="13">
        <f>data[[#This Row],[Conversions]]/data[[#This Row],[Clicks]]</f>
        <v>0.4005303021200069</v>
      </c>
      <c r="P1198" s="11">
        <v>88.703999999999994</v>
      </c>
      <c r="Q1198" s="11">
        <f>IF(data[[#This Row],[Spend, Dollars]]=0,0,data[[#This Row],[Total conversion value, Dollars]]/data[[#This Row],[Spend, Dollars]])</f>
        <v>5.8846608561909886</v>
      </c>
      <c r="R1198" s="2">
        <v>66</v>
      </c>
      <c r="S1198" s="2">
        <v>22</v>
      </c>
      <c r="T1198" s="2">
        <v>13.5</v>
      </c>
      <c r="U1198" s="2">
        <f t="shared" si="18"/>
        <v>101.5</v>
      </c>
    </row>
    <row r="1199" spans="1:21" x14ac:dyDescent="0.2">
      <c r="A1199" t="s">
        <v>23</v>
      </c>
      <c r="B1199" s="3">
        <v>45083</v>
      </c>
      <c r="C1199" s="10" t="str">
        <f>TEXT(data[[#This Row],[Date]],"mmmm")</f>
        <v>June</v>
      </c>
      <c r="D1199" t="s">
        <v>15</v>
      </c>
      <c r="E1199" t="s">
        <v>13</v>
      </c>
      <c r="F1199" t="s">
        <v>14</v>
      </c>
      <c r="G1199" t="s">
        <v>17</v>
      </c>
      <c r="H1199" s="11">
        <v>1261.3999999999999</v>
      </c>
      <c r="I1199" s="11">
        <v>21.948359999999997</v>
      </c>
      <c r="J1199" s="13">
        <f>data[[#This Row],[Clicks]]/data[[#This Row],[Impressions]]</f>
        <v>1.7399999999999999E-2</v>
      </c>
      <c r="K1199" s="1">
        <v>0.78200000000000003</v>
      </c>
      <c r="L1199" s="2">
        <v>17.163617519999999</v>
      </c>
      <c r="M1199">
        <v>5</v>
      </c>
      <c r="N1199" s="1">
        <f>IF(data[[#This Row],[Conversions]]=0,0,data[[#This Row],[Spend, Dollars]]/data[[#This Row],[Conversions]])</f>
        <v>3.4327235039999997</v>
      </c>
      <c r="O1199" s="13">
        <f>data[[#This Row],[Conversions]]/data[[#This Row],[Clicks]]</f>
        <v>0.22780745349538647</v>
      </c>
      <c r="P1199" s="11">
        <v>52.415999999999997</v>
      </c>
      <c r="Q1199" s="11">
        <f>IF(data[[#This Row],[Spend, Dollars]]=0,0,data[[#This Row],[Total conversion value, Dollars]]/data[[#This Row],[Spend, Dollars]])</f>
        <v>3.0539016579064389</v>
      </c>
      <c r="R1199" s="2">
        <v>45</v>
      </c>
      <c r="S1199" s="2">
        <v>2</v>
      </c>
      <c r="T1199" s="2">
        <v>18</v>
      </c>
      <c r="U1199" s="2">
        <f t="shared" si="18"/>
        <v>65</v>
      </c>
    </row>
    <row r="1200" spans="1:21" x14ac:dyDescent="0.2">
      <c r="A1200" t="s">
        <v>23</v>
      </c>
      <c r="B1200" s="3">
        <v>45084</v>
      </c>
      <c r="C1200" s="10" t="str">
        <f>TEXT(data[[#This Row],[Date]],"mmmm")</f>
        <v>June</v>
      </c>
      <c r="D1200" t="s">
        <v>15</v>
      </c>
      <c r="E1200" t="s">
        <v>13</v>
      </c>
      <c r="F1200" t="s">
        <v>14</v>
      </c>
      <c r="G1200" t="s">
        <v>17</v>
      </c>
      <c r="H1200" s="11">
        <v>1064</v>
      </c>
      <c r="I1200" s="11">
        <v>13.087199999999998</v>
      </c>
      <c r="J1200" s="13">
        <f>data[[#This Row],[Clicks]]/data[[#This Row],[Impressions]]</f>
        <v>1.2299999999999998E-2</v>
      </c>
      <c r="K1200" s="1">
        <v>1.3224999999999998</v>
      </c>
      <c r="L1200" s="2">
        <v>17.307821999999994</v>
      </c>
      <c r="M1200">
        <v>8</v>
      </c>
      <c r="N1200" s="1">
        <f>IF(data[[#This Row],[Conversions]]=0,0,data[[#This Row],[Spend, Dollars]]/data[[#This Row],[Conversions]])</f>
        <v>2.1634777499999993</v>
      </c>
      <c r="O1200" s="13">
        <f>data[[#This Row],[Conversions]]/data[[#This Row],[Clicks]]</f>
        <v>0.61128430833180525</v>
      </c>
      <c r="P1200" s="11">
        <v>90.719999999999985</v>
      </c>
      <c r="Q1200" s="11">
        <f>IF(data[[#This Row],[Spend, Dollars]]=0,0,data[[#This Row],[Total conversion value, Dollars]]/data[[#This Row],[Spend, Dollars]])</f>
        <v>5.2415607232383143</v>
      </c>
      <c r="R1200" s="2">
        <v>75</v>
      </c>
      <c r="S1200" s="2">
        <v>5</v>
      </c>
      <c r="T1200" s="2">
        <v>16.5</v>
      </c>
      <c r="U1200" s="2">
        <f t="shared" si="18"/>
        <v>96.5</v>
      </c>
    </row>
    <row r="1201" spans="1:21" x14ac:dyDescent="0.2">
      <c r="A1201" t="s">
        <v>23</v>
      </c>
      <c r="B1201" s="3">
        <v>45085</v>
      </c>
      <c r="C1201" s="10" t="str">
        <f>TEXT(data[[#This Row],[Date]],"mmmm")</f>
        <v>June</v>
      </c>
      <c r="D1201" t="s">
        <v>15</v>
      </c>
      <c r="E1201" t="s">
        <v>13</v>
      </c>
      <c r="F1201" t="s">
        <v>14</v>
      </c>
      <c r="G1201" t="s">
        <v>17</v>
      </c>
      <c r="H1201" s="11">
        <v>707.69999999999993</v>
      </c>
      <c r="I1201" s="11">
        <v>8.0677799999999991</v>
      </c>
      <c r="J1201" s="13">
        <f>data[[#This Row],[Clicks]]/data[[#This Row],[Impressions]]</f>
        <v>1.14E-2</v>
      </c>
      <c r="K1201" s="1">
        <v>1.7594999999999996</v>
      </c>
      <c r="L1201" s="2">
        <v>14.195258909999994</v>
      </c>
      <c r="M1201">
        <v>2</v>
      </c>
      <c r="N1201" s="1">
        <f>IF(data[[#This Row],[Conversions]]=0,0,data[[#This Row],[Spend, Dollars]]/data[[#This Row],[Conversions]])</f>
        <v>7.0976294549999972</v>
      </c>
      <c r="O1201" s="13">
        <f>data[[#This Row],[Conversions]]/data[[#This Row],[Clicks]]</f>
        <v>0.2478996700455392</v>
      </c>
      <c r="P1201" s="11">
        <v>60.48</v>
      </c>
      <c r="Q1201" s="11">
        <f>IF(data[[#This Row],[Spend, Dollars]]=0,0,data[[#This Row],[Total conversion value, Dollars]]/data[[#This Row],[Spend, Dollars]])</f>
        <v>4.2605774493760196</v>
      </c>
      <c r="R1201" s="2">
        <v>96</v>
      </c>
      <c r="S1201" s="2">
        <v>21</v>
      </c>
      <c r="T1201" s="2">
        <v>16.5</v>
      </c>
      <c r="U1201" s="2">
        <f t="shared" si="18"/>
        <v>133.5</v>
      </c>
    </row>
    <row r="1202" spans="1:21" x14ac:dyDescent="0.2">
      <c r="A1202" t="s">
        <v>23</v>
      </c>
      <c r="B1202" s="3">
        <v>45086</v>
      </c>
      <c r="C1202" s="10" t="str">
        <f>TEXT(data[[#This Row],[Date]],"mmmm")</f>
        <v>June</v>
      </c>
      <c r="D1202" t="s">
        <v>15</v>
      </c>
      <c r="E1202" t="s">
        <v>13</v>
      </c>
      <c r="F1202" t="s">
        <v>14</v>
      </c>
      <c r="G1202" t="s">
        <v>17</v>
      </c>
      <c r="H1202" s="11">
        <v>875.69999999999993</v>
      </c>
      <c r="I1202" s="11">
        <v>10.5084</v>
      </c>
      <c r="J1202" s="13">
        <f>data[[#This Row],[Clicks]]/data[[#This Row],[Impressions]]</f>
        <v>1.2E-2</v>
      </c>
      <c r="K1202" s="1">
        <v>1.2075</v>
      </c>
      <c r="L1202" s="2">
        <v>12.688893</v>
      </c>
      <c r="M1202">
        <v>7</v>
      </c>
      <c r="N1202" s="1">
        <f>IF(data[[#This Row],[Conversions]]=0,0,data[[#This Row],[Spend, Dollars]]/data[[#This Row],[Conversions]])</f>
        <v>1.8126990000000001</v>
      </c>
      <c r="O1202" s="13">
        <f>data[[#This Row],[Conversions]]/data[[#This Row],[Clicks]]</f>
        <v>0.66613375965893951</v>
      </c>
      <c r="P1202" s="11">
        <v>15.36</v>
      </c>
      <c r="Q1202" s="11">
        <f>IF(data[[#This Row],[Spend, Dollars]]=0,0,data[[#This Row],[Total conversion value, Dollars]]/data[[#This Row],[Spend, Dollars]])</f>
        <v>1.2105074887147365</v>
      </c>
      <c r="R1202" s="2">
        <v>92</v>
      </c>
      <c r="S1202" s="2">
        <v>16</v>
      </c>
      <c r="T1202" s="2">
        <v>9</v>
      </c>
      <c r="U1202" s="2">
        <f t="shared" si="18"/>
        <v>117</v>
      </c>
    </row>
    <row r="1203" spans="1:21" x14ac:dyDescent="0.2">
      <c r="A1203" t="s">
        <v>23</v>
      </c>
      <c r="B1203" s="3">
        <v>45087</v>
      </c>
      <c r="C1203" s="10" t="str">
        <f>TEXT(data[[#This Row],[Date]],"mmmm")</f>
        <v>June</v>
      </c>
      <c r="D1203" t="s">
        <v>15</v>
      </c>
      <c r="E1203" t="s">
        <v>13</v>
      </c>
      <c r="F1203" t="s">
        <v>14</v>
      </c>
      <c r="G1203" t="s">
        <v>17</v>
      </c>
      <c r="H1203" s="11">
        <v>1017.8</v>
      </c>
      <c r="I1203" s="11">
        <v>9.5673199999999987</v>
      </c>
      <c r="J1203" s="13">
        <f>data[[#This Row],[Clicks]]/data[[#This Row],[Impressions]]</f>
        <v>9.3999999999999986E-3</v>
      </c>
      <c r="K1203" s="1">
        <v>0.79349999999999987</v>
      </c>
      <c r="L1203" s="2">
        <v>7.5916684199999978</v>
      </c>
      <c r="M1203">
        <v>3</v>
      </c>
      <c r="N1203" s="1">
        <f>IF(data[[#This Row],[Conversions]]=0,0,data[[#This Row],[Spend, Dollars]]/data[[#This Row],[Conversions]])</f>
        <v>2.5305561399999994</v>
      </c>
      <c r="O1203" s="13">
        <f>data[[#This Row],[Conversions]]/data[[#This Row],[Clicks]]</f>
        <v>0.31356743581274593</v>
      </c>
      <c r="P1203" s="11">
        <v>9.6</v>
      </c>
      <c r="Q1203" s="11">
        <f>IF(data[[#This Row],[Spend, Dollars]]=0,0,data[[#This Row],[Total conversion value, Dollars]]/data[[#This Row],[Spend, Dollars]])</f>
        <v>1.2645441645882636</v>
      </c>
      <c r="R1203" s="2">
        <v>83</v>
      </c>
      <c r="S1203" s="2">
        <v>13</v>
      </c>
      <c r="T1203" s="2">
        <v>3</v>
      </c>
      <c r="U1203" s="2">
        <f t="shared" si="18"/>
        <v>99</v>
      </c>
    </row>
    <row r="1204" spans="1:21" x14ac:dyDescent="0.2">
      <c r="A1204" t="s">
        <v>23</v>
      </c>
      <c r="B1204" s="3">
        <v>45088</v>
      </c>
      <c r="C1204" s="10" t="str">
        <f>TEXT(data[[#This Row],[Date]],"mmmm")</f>
        <v>June</v>
      </c>
      <c r="D1204" t="s">
        <v>15</v>
      </c>
      <c r="E1204" t="s">
        <v>13</v>
      </c>
      <c r="F1204" t="s">
        <v>14</v>
      </c>
      <c r="G1204" t="s">
        <v>17</v>
      </c>
      <c r="H1204" s="11">
        <v>1311.1</v>
      </c>
      <c r="I1204" s="11">
        <v>14.553209999999998</v>
      </c>
      <c r="J1204" s="13">
        <f>data[[#This Row],[Clicks]]/data[[#This Row],[Impressions]]</f>
        <v>1.1099999999999999E-2</v>
      </c>
      <c r="K1204" s="1">
        <v>0.50599999999999989</v>
      </c>
      <c r="L1204" s="2">
        <v>7.3639242599999974</v>
      </c>
      <c r="M1204">
        <v>5</v>
      </c>
      <c r="N1204" s="1">
        <f>IF(data[[#This Row],[Conversions]]=0,0,data[[#This Row],[Spend, Dollars]]/data[[#This Row],[Conversions]])</f>
        <v>1.4727848519999995</v>
      </c>
      <c r="O1204" s="13">
        <f>data[[#This Row],[Conversions]]/data[[#This Row],[Clicks]]</f>
        <v>0.3435668144691103</v>
      </c>
      <c r="P1204" s="11">
        <v>19.2</v>
      </c>
      <c r="Q1204" s="11">
        <f>IF(data[[#This Row],[Spend, Dollars]]=0,0,data[[#This Row],[Total conversion value, Dollars]]/data[[#This Row],[Spend, Dollars]])</f>
        <v>2.6073054694889009</v>
      </c>
      <c r="R1204" s="2">
        <v>72</v>
      </c>
      <c r="S1204" s="2">
        <v>11</v>
      </c>
      <c r="T1204" s="2">
        <v>16.5</v>
      </c>
      <c r="U1204" s="2">
        <f t="shared" si="18"/>
        <v>99.5</v>
      </c>
    </row>
    <row r="1205" spans="1:21" x14ac:dyDescent="0.2">
      <c r="A1205" t="s">
        <v>23</v>
      </c>
      <c r="B1205" s="3">
        <v>45089</v>
      </c>
      <c r="C1205" s="10" t="str">
        <f>TEXT(data[[#This Row],[Date]],"mmmm")</f>
        <v>June</v>
      </c>
      <c r="D1205" t="s">
        <v>15</v>
      </c>
      <c r="E1205" t="s">
        <v>13</v>
      </c>
      <c r="F1205" t="s">
        <v>14</v>
      </c>
      <c r="G1205" t="s">
        <v>17</v>
      </c>
      <c r="H1205" s="11">
        <v>735.69999999999993</v>
      </c>
      <c r="I1205" s="11">
        <v>7.651279999999999</v>
      </c>
      <c r="J1205" s="13">
        <f>data[[#This Row],[Clicks]]/data[[#This Row],[Impressions]]</f>
        <v>1.04E-2</v>
      </c>
      <c r="K1205" s="1">
        <v>1.3455000000000001</v>
      </c>
      <c r="L1205" s="2">
        <v>10.294797239999999</v>
      </c>
      <c r="M1205">
        <v>6</v>
      </c>
      <c r="N1205" s="1">
        <f>IF(data[[#This Row],[Conversions]]=0,0,data[[#This Row],[Spend, Dollars]]/data[[#This Row],[Conversions]])</f>
        <v>1.7157995399999999</v>
      </c>
      <c r="O1205" s="13">
        <f>data[[#This Row],[Conversions]]/data[[#This Row],[Clicks]]</f>
        <v>0.78418251586662635</v>
      </c>
      <c r="P1205" s="11">
        <v>28.799999999999997</v>
      </c>
      <c r="Q1205" s="11">
        <f>IF(data[[#This Row],[Spend, Dollars]]=0,0,data[[#This Row],[Total conversion value, Dollars]]/data[[#This Row],[Spend, Dollars]])</f>
        <v>2.797529599524196</v>
      </c>
      <c r="R1205" s="2">
        <v>81</v>
      </c>
      <c r="S1205" s="2">
        <v>17</v>
      </c>
      <c r="T1205" s="2">
        <v>24</v>
      </c>
      <c r="U1205" s="2">
        <f t="shared" si="18"/>
        <v>122</v>
      </c>
    </row>
    <row r="1206" spans="1:21" x14ac:dyDescent="0.2">
      <c r="A1206" t="s">
        <v>23</v>
      </c>
      <c r="B1206" s="3">
        <v>45090</v>
      </c>
      <c r="C1206" s="10" t="str">
        <f>TEXT(data[[#This Row],[Date]],"mmmm")</f>
        <v>June</v>
      </c>
      <c r="D1206" t="s">
        <v>15</v>
      </c>
      <c r="E1206" t="s">
        <v>13</v>
      </c>
      <c r="F1206" t="s">
        <v>14</v>
      </c>
      <c r="G1206" t="s">
        <v>17</v>
      </c>
      <c r="H1206" s="11">
        <v>916.3</v>
      </c>
      <c r="I1206" s="11">
        <v>11.178860000000002</v>
      </c>
      <c r="J1206" s="13">
        <f>data[[#This Row],[Clicks]]/data[[#This Row],[Impressions]]</f>
        <v>1.2200000000000003E-2</v>
      </c>
      <c r="K1206" s="1">
        <v>0.50599999999999989</v>
      </c>
      <c r="L1206" s="2">
        <v>5.6565031599999998</v>
      </c>
      <c r="M1206">
        <v>5</v>
      </c>
      <c r="N1206" s="1">
        <f>IF(data[[#This Row],[Conversions]]=0,0,data[[#This Row],[Spend, Dollars]]/data[[#This Row],[Conversions]])</f>
        <v>1.1313006319999999</v>
      </c>
      <c r="O1206" s="13">
        <f>data[[#This Row],[Conversions]]/data[[#This Row],[Clicks]]</f>
        <v>0.447272798836375</v>
      </c>
      <c r="P1206" s="11">
        <v>77.952000000000012</v>
      </c>
      <c r="Q1206" s="11">
        <f>IF(data[[#This Row],[Spend, Dollars]]=0,0,data[[#This Row],[Total conversion value, Dollars]]/data[[#This Row],[Spend, Dollars]])</f>
        <v>13.780952258851034</v>
      </c>
      <c r="R1206" s="2">
        <v>83</v>
      </c>
      <c r="S1206" s="2">
        <v>15</v>
      </c>
      <c r="T1206" s="2">
        <v>15</v>
      </c>
      <c r="U1206" s="2">
        <f t="shared" si="18"/>
        <v>113</v>
      </c>
    </row>
    <row r="1207" spans="1:21" x14ac:dyDescent="0.2">
      <c r="A1207" t="s">
        <v>23</v>
      </c>
      <c r="B1207" s="3">
        <v>45091</v>
      </c>
      <c r="C1207" s="10" t="str">
        <f>TEXT(data[[#This Row],[Date]],"mmmm")</f>
        <v>June</v>
      </c>
      <c r="D1207" t="s">
        <v>15</v>
      </c>
      <c r="E1207" t="s">
        <v>13</v>
      </c>
      <c r="F1207" t="s">
        <v>14</v>
      </c>
      <c r="G1207" t="s">
        <v>17</v>
      </c>
      <c r="H1207" s="11">
        <v>916.3</v>
      </c>
      <c r="I1207" s="11">
        <v>16.58503</v>
      </c>
      <c r="J1207" s="13">
        <f>data[[#This Row],[Clicks]]/data[[#This Row],[Impressions]]</f>
        <v>1.8100000000000002E-2</v>
      </c>
      <c r="K1207" s="1">
        <v>2.1159999999999997</v>
      </c>
      <c r="L1207" s="2">
        <v>35.093923479999994</v>
      </c>
      <c r="M1207">
        <v>4</v>
      </c>
      <c r="N1207" s="1">
        <f>IF(data[[#This Row],[Conversions]]=0,0,data[[#This Row],[Spend, Dollars]]/data[[#This Row],[Conversions]])</f>
        <v>8.7734808699999984</v>
      </c>
      <c r="O1207" s="13">
        <f>data[[#This Row],[Conversions]]/data[[#This Row],[Clicks]]</f>
        <v>0.24118135451066414</v>
      </c>
      <c r="P1207" s="11">
        <v>101.47199999999999</v>
      </c>
      <c r="Q1207" s="11">
        <f>IF(data[[#This Row],[Spend, Dollars]]=0,0,data[[#This Row],[Total conversion value, Dollars]]/data[[#This Row],[Spend, Dollars]])</f>
        <v>2.8914407378197207</v>
      </c>
      <c r="R1207" s="2">
        <v>82</v>
      </c>
      <c r="S1207" s="2">
        <v>15</v>
      </c>
      <c r="T1207" s="2">
        <v>1.5</v>
      </c>
      <c r="U1207" s="2">
        <f t="shared" si="18"/>
        <v>98.5</v>
      </c>
    </row>
    <row r="1208" spans="1:21" x14ac:dyDescent="0.2">
      <c r="A1208" t="s">
        <v>23</v>
      </c>
      <c r="B1208" s="3">
        <v>45092</v>
      </c>
      <c r="C1208" s="10" t="str">
        <f>TEXT(data[[#This Row],[Date]],"mmmm")</f>
        <v>June</v>
      </c>
      <c r="D1208" t="s">
        <v>15</v>
      </c>
      <c r="E1208" t="s">
        <v>13</v>
      </c>
      <c r="F1208" t="s">
        <v>14</v>
      </c>
      <c r="G1208" t="s">
        <v>17</v>
      </c>
      <c r="H1208" s="11">
        <v>1089.8999999999999</v>
      </c>
      <c r="I1208" s="11">
        <v>13.732739999999998</v>
      </c>
      <c r="J1208" s="13">
        <f>data[[#This Row],[Clicks]]/data[[#This Row],[Impressions]]</f>
        <v>1.26E-2</v>
      </c>
      <c r="K1208" s="1">
        <v>1.8054999999999999</v>
      </c>
      <c r="L1208" s="2">
        <v>24.794462069999994</v>
      </c>
      <c r="M1208">
        <v>8</v>
      </c>
      <c r="N1208" s="1">
        <f>IF(data[[#This Row],[Conversions]]=0,0,data[[#This Row],[Spend, Dollars]]/data[[#This Row],[Conversions]])</f>
        <v>3.0993077587499993</v>
      </c>
      <c r="O1208" s="13">
        <f>data[[#This Row],[Conversions]]/data[[#This Row],[Clicks]]</f>
        <v>0.58254944024280675</v>
      </c>
      <c r="P1208" s="11">
        <v>290.30399999999997</v>
      </c>
      <c r="Q1208" s="11">
        <f>IF(data[[#This Row],[Spend, Dollars]]=0,0,data[[#This Row],[Total conversion value, Dollars]]/data[[#This Row],[Spend, Dollars]])</f>
        <v>11.708420984508983</v>
      </c>
      <c r="R1208" s="2">
        <v>87</v>
      </c>
      <c r="S1208" s="2">
        <v>4</v>
      </c>
      <c r="T1208" s="2">
        <v>9</v>
      </c>
      <c r="U1208" s="2">
        <f t="shared" si="18"/>
        <v>100</v>
      </c>
    </row>
    <row r="1209" spans="1:21" x14ac:dyDescent="0.2">
      <c r="A1209" t="s">
        <v>23</v>
      </c>
      <c r="B1209" s="3">
        <v>45093</v>
      </c>
      <c r="C1209" s="10" t="str">
        <f>TEXT(data[[#This Row],[Date]],"mmmm")</f>
        <v>June</v>
      </c>
      <c r="D1209" t="s">
        <v>15</v>
      </c>
      <c r="E1209" t="s">
        <v>13</v>
      </c>
      <c r="F1209" t="s">
        <v>14</v>
      </c>
      <c r="G1209" t="s">
        <v>17</v>
      </c>
      <c r="H1209" s="11">
        <v>1225</v>
      </c>
      <c r="I1209" s="11">
        <v>16.782499999999999</v>
      </c>
      <c r="J1209" s="13">
        <f>data[[#This Row],[Clicks]]/data[[#This Row],[Impressions]]</f>
        <v>1.3699999999999999E-2</v>
      </c>
      <c r="K1209" s="1">
        <v>1.978</v>
      </c>
      <c r="L1209" s="2">
        <v>33.195785000000001</v>
      </c>
      <c r="M1209">
        <v>8</v>
      </c>
      <c r="N1209" s="1">
        <f>IF(data[[#This Row],[Conversions]]=0,0,data[[#This Row],[Spend, Dollars]]/data[[#This Row],[Conversions]])</f>
        <v>4.1494731250000001</v>
      </c>
      <c r="O1209" s="13">
        <f>data[[#This Row],[Conversions]]/data[[#This Row],[Clicks]]</f>
        <v>0.47668702517503353</v>
      </c>
      <c r="P1209" s="11">
        <v>28.799999999999997</v>
      </c>
      <c r="Q1209" s="11">
        <f>IF(data[[#This Row],[Spend, Dollars]]=0,0,data[[#This Row],[Total conversion value, Dollars]]/data[[#This Row],[Spend, Dollars]])</f>
        <v>0.86758002559662306</v>
      </c>
      <c r="R1209" s="2">
        <v>95</v>
      </c>
      <c r="S1209" s="2">
        <v>9</v>
      </c>
      <c r="T1209" s="2">
        <v>19.5</v>
      </c>
      <c r="U1209" s="2">
        <f t="shared" si="18"/>
        <v>123.5</v>
      </c>
    </row>
    <row r="1210" spans="1:21" x14ac:dyDescent="0.2">
      <c r="A1210" t="s">
        <v>23</v>
      </c>
      <c r="B1210" s="3">
        <v>45094</v>
      </c>
      <c r="C1210" s="10" t="str">
        <f>TEXT(data[[#This Row],[Date]],"mmmm")</f>
        <v>June</v>
      </c>
      <c r="D1210" t="s">
        <v>15</v>
      </c>
      <c r="E1210" t="s">
        <v>13</v>
      </c>
      <c r="F1210" t="s">
        <v>14</v>
      </c>
      <c r="G1210" t="s">
        <v>17</v>
      </c>
      <c r="H1210" s="11">
        <v>1263.5</v>
      </c>
      <c r="I1210" s="11">
        <v>16.930899999999998</v>
      </c>
      <c r="J1210" s="13">
        <f>data[[#This Row],[Clicks]]/data[[#This Row],[Impressions]]</f>
        <v>1.3399999999999999E-2</v>
      </c>
      <c r="K1210" s="1">
        <v>1.1154999999999999</v>
      </c>
      <c r="L1210" s="2">
        <v>18.886418949999996</v>
      </c>
      <c r="M1210">
        <v>6</v>
      </c>
      <c r="N1210" s="1">
        <f>IF(data[[#This Row],[Conversions]]=0,0,data[[#This Row],[Spend, Dollars]]/data[[#This Row],[Conversions]])</f>
        <v>3.1477364916666661</v>
      </c>
      <c r="O1210" s="13">
        <f>data[[#This Row],[Conversions]]/data[[#This Row],[Clicks]]</f>
        <v>0.35438163358120367</v>
      </c>
      <c r="P1210" s="11">
        <v>64.512</v>
      </c>
      <c r="Q1210" s="11">
        <f>IF(data[[#This Row],[Spend, Dollars]]=0,0,data[[#This Row],[Total conversion value, Dollars]]/data[[#This Row],[Spend, Dollars]])</f>
        <v>3.4157878299104456</v>
      </c>
      <c r="R1210" s="2">
        <v>80</v>
      </c>
      <c r="S1210" s="2">
        <v>11</v>
      </c>
      <c r="T1210" s="2">
        <v>6</v>
      </c>
      <c r="U1210" s="2">
        <f t="shared" si="18"/>
        <v>97</v>
      </c>
    </row>
    <row r="1211" spans="1:21" x14ac:dyDescent="0.2">
      <c r="A1211" t="s">
        <v>23</v>
      </c>
      <c r="B1211" s="3">
        <v>45095</v>
      </c>
      <c r="C1211" s="10" t="str">
        <f>TEXT(data[[#This Row],[Date]],"mmmm")</f>
        <v>June</v>
      </c>
      <c r="D1211" t="s">
        <v>15</v>
      </c>
      <c r="E1211" t="s">
        <v>13</v>
      </c>
      <c r="F1211" t="s">
        <v>14</v>
      </c>
      <c r="G1211" t="s">
        <v>17</v>
      </c>
      <c r="H1211" s="11">
        <v>737.8</v>
      </c>
      <c r="I1211" s="11">
        <v>9.4438399999999998</v>
      </c>
      <c r="J1211" s="13">
        <f>data[[#This Row],[Clicks]]/data[[#This Row],[Impressions]]</f>
        <v>1.2800000000000001E-2</v>
      </c>
      <c r="K1211" s="1">
        <v>2.0239999999999996</v>
      </c>
      <c r="L1211" s="2">
        <v>19.114332159999996</v>
      </c>
      <c r="M1211">
        <v>3</v>
      </c>
      <c r="N1211" s="1">
        <f>IF(data[[#This Row],[Conversions]]=0,0,data[[#This Row],[Spend, Dollars]]/data[[#This Row],[Conversions]])</f>
        <v>6.3714440533333319</v>
      </c>
      <c r="O1211" s="13">
        <f>data[[#This Row],[Conversions]]/data[[#This Row],[Clicks]]</f>
        <v>0.31766738953645973</v>
      </c>
      <c r="P1211" s="11">
        <v>114.91200000000001</v>
      </c>
      <c r="Q1211" s="11">
        <f>IF(data[[#This Row],[Spend, Dollars]]=0,0,data[[#This Row],[Total conversion value, Dollars]]/data[[#This Row],[Spend, Dollars]])</f>
        <v>6.0118239569192475</v>
      </c>
      <c r="R1211" s="2">
        <v>71</v>
      </c>
      <c r="S1211" s="2">
        <v>8</v>
      </c>
      <c r="T1211" s="2">
        <v>9</v>
      </c>
      <c r="U1211" s="2">
        <f t="shared" si="18"/>
        <v>88</v>
      </c>
    </row>
    <row r="1212" spans="1:21" x14ac:dyDescent="0.2">
      <c r="A1212" t="s">
        <v>23</v>
      </c>
      <c r="B1212" s="3">
        <v>45096</v>
      </c>
      <c r="C1212" s="10" t="str">
        <f>TEXT(data[[#This Row],[Date]],"mmmm")</f>
        <v>June</v>
      </c>
      <c r="D1212" t="s">
        <v>15</v>
      </c>
      <c r="E1212" t="s">
        <v>13</v>
      </c>
      <c r="F1212" t="s">
        <v>14</v>
      </c>
      <c r="G1212" t="s">
        <v>17</v>
      </c>
      <c r="H1212" s="11">
        <v>1280.3</v>
      </c>
      <c r="I1212" s="11">
        <v>22.149190000000004</v>
      </c>
      <c r="J1212" s="13">
        <f>data[[#This Row],[Clicks]]/data[[#This Row],[Impressions]]</f>
        <v>1.7300000000000003E-2</v>
      </c>
      <c r="K1212" s="1">
        <v>2.0585</v>
      </c>
      <c r="L1212" s="2">
        <v>45.594107615000006</v>
      </c>
      <c r="M1212">
        <v>4</v>
      </c>
      <c r="N1212" s="1">
        <f>IF(data[[#This Row],[Conversions]]=0,0,data[[#This Row],[Spend, Dollars]]/data[[#This Row],[Conversions]])</f>
        <v>11.398526903750001</v>
      </c>
      <c r="O1212" s="13">
        <f>data[[#This Row],[Conversions]]/data[[#This Row],[Clicks]]</f>
        <v>0.18059351154602038</v>
      </c>
      <c r="P1212" s="11">
        <v>159.93600000000001</v>
      </c>
      <c r="Q1212" s="11">
        <f>IF(data[[#This Row],[Spend, Dollars]]=0,0,data[[#This Row],[Total conversion value, Dollars]]/data[[#This Row],[Spend, Dollars]])</f>
        <v>3.507821698156949</v>
      </c>
      <c r="R1212" s="2">
        <v>99</v>
      </c>
      <c r="S1212" s="2">
        <v>8</v>
      </c>
      <c r="T1212" s="2">
        <v>18</v>
      </c>
      <c r="U1212" s="2">
        <f t="shared" si="18"/>
        <v>125</v>
      </c>
    </row>
    <row r="1213" spans="1:21" x14ac:dyDescent="0.2">
      <c r="A1213" t="s">
        <v>23</v>
      </c>
      <c r="B1213" s="3">
        <v>45097</v>
      </c>
      <c r="C1213" s="10" t="str">
        <f>TEXT(data[[#This Row],[Date]],"mmmm")</f>
        <v>June</v>
      </c>
      <c r="D1213" t="s">
        <v>15</v>
      </c>
      <c r="E1213" t="s">
        <v>13</v>
      </c>
      <c r="F1213" t="s">
        <v>14</v>
      </c>
      <c r="G1213" t="s">
        <v>17</v>
      </c>
      <c r="H1213" s="11">
        <v>1003.0999999999999</v>
      </c>
      <c r="I1213" s="11">
        <v>11.234719999999998</v>
      </c>
      <c r="J1213" s="13">
        <f>data[[#This Row],[Clicks]]/data[[#This Row],[Impressions]]</f>
        <v>1.1199999999999998E-2</v>
      </c>
      <c r="K1213" s="1">
        <v>2.2425000000000002</v>
      </c>
      <c r="L1213" s="2">
        <v>25.193859599999996</v>
      </c>
      <c r="M1213">
        <v>7</v>
      </c>
      <c r="N1213" s="1">
        <f>IF(data[[#This Row],[Conversions]]=0,0,data[[#This Row],[Spend, Dollars]]/data[[#This Row],[Conversions]])</f>
        <v>3.5991227999999995</v>
      </c>
      <c r="O1213" s="13">
        <f>data[[#This Row],[Conversions]]/data[[#This Row],[Clicks]]</f>
        <v>0.62306848768816681</v>
      </c>
      <c r="P1213" s="11">
        <v>83.327999999999989</v>
      </c>
      <c r="Q1213" s="11">
        <f>IF(data[[#This Row],[Spend, Dollars]]=0,0,data[[#This Row],[Total conversion value, Dollars]]/data[[#This Row],[Spend, Dollars]])</f>
        <v>3.3074725874871511</v>
      </c>
      <c r="R1213" s="2">
        <v>95</v>
      </c>
      <c r="S1213" s="2">
        <v>13</v>
      </c>
      <c r="T1213" s="2">
        <v>18</v>
      </c>
      <c r="U1213" s="2">
        <f t="shared" si="18"/>
        <v>126</v>
      </c>
    </row>
    <row r="1214" spans="1:21" x14ac:dyDescent="0.2">
      <c r="A1214" t="s">
        <v>23</v>
      </c>
      <c r="B1214" s="3">
        <v>45098</v>
      </c>
      <c r="C1214" s="10" t="str">
        <f>TEXT(data[[#This Row],[Date]],"mmmm")</f>
        <v>June</v>
      </c>
      <c r="D1214" t="s">
        <v>15</v>
      </c>
      <c r="E1214" t="s">
        <v>13</v>
      </c>
      <c r="F1214" t="s">
        <v>14</v>
      </c>
      <c r="G1214" t="s">
        <v>17</v>
      </c>
      <c r="H1214" s="11">
        <v>877.09999999999991</v>
      </c>
      <c r="I1214" s="11">
        <v>12.893369999999997</v>
      </c>
      <c r="J1214" s="13">
        <f>data[[#This Row],[Clicks]]/data[[#This Row],[Impressions]]</f>
        <v>1.4699999999999998E-2</v>
      </c>
      <c r="K1214" s="1">
        <v>1.8745000000000001</v>
      </c>
      <c r="L1214" s="2">
        <v>24.168622064999997</v>
      </c>
      <c r="M1214">
        <v>3</v>
      </c>
      <c r="N1214" s="1">
        <f>IF(data[[#This Row],[Conversions]]=0,0,data[[#This Row],[Spend, Dollars]]/data[[#This Row],[Conversions]])</f>
        <v>8.0562073549999997</v>
      </c>
      <c r="O1214" s="13">
        <f>data[[#This Row],[Conversions]]/data[[#This Row],[Clicks]]</f>
        <v>0.23267772506334655</v>
      </c>
      <c r="P1214" s="11">
        <v>49.056000000000004</v>
      </c>
      <c r="Q1214" s="11">
        <f>IF(data[[#This Row],[Spend, Dollars]]=0,0,data[[#This Row],[Total conversion value, Dollars]]/data[[#This Row],[Spend, Dollars]])</f>
        <v>2.029739215916694</v>
      </c>
      <c r="R1214" s="2">
        <v>94</v>
      </c>
      <c r="S1214" s="2">
        <v>12</v>
      </c>
      <c r="T1214" s="2">
        <v>13.5</v>
      </c>
      <c r="U1214" s="2">
        <f t="shared" si="18"/>
        <v>119.5</v>
      </c>
    </row>
    <row r="1215" spans="1:21" x14ac:dyDescent="0.2">
      <c r="A1215" t="s">
        <v>23</v>
      </c>
      <c r="B1215" s="3">
        <v>45099</v>
      </c>
      <c r="C1215" s="10" t="str">
        <f>TEXT(data[[#This Row],[Date]],"mmmm")</f>
        <v>June</v>
      </c>
      <c r="D1215" t="s">
        <v>15</v>
      </c>
      <c r="E1215" t="s">
        <v>13</v>
      </c>
      <c r="F1215" t="s">
        <v>14</v>
      </c>
      <c r="G1215" t="s">
        <v>17</v>
      </c>
      <c r="H1215" s="11">
        <v>781.19999999999993</v>
      </c>
      <c r="I1215" s="11">
        <v>10.468079999999999</v>
      </c>
      <c r="J1215" s="13">
        <f>data[[#This Row],[Clicks]]/data[[#This Row],[Impressions]]</f>
        <v>1.3399999999999999E-2</v>
      </c>
      <c r="K1215" s="1">
        <v>1.6905000000000001</v>
      </c>
      <c r="L1215" s="2">
        <v>17.696289239999999</v>
      </c>
      <c r="M1215">
        <v>5</v>
      </c>
      <c r="N1215" s="1">
        <f>IF(data[[#This Row],[Conversions]]=0,0,data[[#This Row],[Spend, Dollars]]/data[[#This Row],[Conversions]])</f>
        <v>3.5392578479999997</v>
      </c>
      <c r="O1215" s="13">
        <f>data[[#This Row],[Conversions]]/data[[#This Row],[Clicks]]</f>
        <v>0.47764250941911035</v>
      </c>
      <c r="P1215" s="11">
        <v>123.648</v>
      </c>
      <c r="Q1215" s="11">
        <f>IF(data[[#This Row],[Spend, Dollars]]=0,0,data[[#This Row],[Total conversion value, Dollars]]/data[[#This Row],[Spend, Dollars]])</f>
        <v>6.9872275663595564</v>
      </c>
      <c r="R1215" s="2">
        <v>82</v>
      </c>
      <c r="S1215" s="2">
        <v>13</v>
      </c>
      <c r="T1215" s="2">
        <v>3</v>
      </c>
      <c r="U1215" s="2">
        <f t="shared" si="18"/>
        <v>98</v>
      </c>
    </row>
    <row r="1216" spans="1:21" x14ac:dyDescent="0.2">
      <c r="A1216" t="s">
        <v>23</v>
      </c>
      <c r="B1216" s="3">
        <v>45100</v>
      </c>
      <c r="C1216" s="10" t="str">
        <f>TEXT(data[[#This Row],[Date]],"mmmm")</f>
        <v>June</v>
      </c>
      <c r="D1216" t="s">
        <v>15</v>
      </c>
      <c r="E1216" t="s">
        <v>13</v>
      </c>
      <c r="F1216" t="s">
        <v>14</v>
      </c>
      <c r="G1216" t="s">
        <v>17</v>
      </c>
      <c r="H1216" s="11">
        <v>1061.8999999999999</v>
      </c>
      <c r="I1216" s="11">
        <v>15.291359999999997</v>
      </c>
      <c r="J1216" s="13">
        <f>data[[#This Row],[Clicks]]/data[[#This Row],[Impressions]]</f>
        <v>1.44E-2</v>
      </c>
      <c r="K1216" s="1">
        <v>1.5064999999999997</v>
      </c>
      <c r="L1216" s="2">
        <v>23.03643383999999</v>
      </c>
      <c r="M1216">
        <v>5</v>
      </c>
      <c r="N1216" s="1">
        <f>IF(data[[#This Row],[Conversions]]=0,0,data[[#This Row],[Spend, Dollars]]/data[[#This Row],[Conversions]])</f>
        <v>4.607286767999998</v>
      </c>
      <c r="O1216" s="13">
        <f>data[[#This Row],[Conversions]]/data[[#This Row],[Clicks]]</f>
        <v>0.32698203429910755</v>
      </c>
      <c r="P1216" s="11">
        <v>149.184</v>
      </c>
      <c r="Q1216" s="11">
        <f>IF(data[[#This Row],[Spend, Dollars]]=0,0,data[[#This Row],[Total conversion value, Dollars]]/data[[#This Row],[Spend, Dollars]])</f>
        <v>6.4760023637408652</v>
      </c>
      <c r="R1216" s="2">
        <v>77</v>
      </c>
      <c r="S1216" s="2">
        <v>4</v>
      </c>
      <c r="T1216" s="2">
        <v>15</v>
      </c>
      <c r="U1216" s="2">
        <f t="shared" si="18"/>
        <v>96</v>
      </c>
    </row>
    <row r="1217" spans="1:21" x14ac:dyDescent="0.2">
      <c r="A1217" t="s">
        <v>23</v>
      </c>
      <c r="B1217" s="3">
        <v>45101</v>
      </c>
      <c r="C1217" s="10" t="str">
        <f>TEXT(data[[#This Row],[Date]],"mmmm")</f>
        <v>June</v>
      </c>
      <c r="D1217" t="s">
        <v>15</v>
      </c>
      <c r="E1217" t="s">
        <v>13</v>
      </c>
      <c r="F1217" t="s">
        <v>14</v>
      </c>
      <c r="G1217" t="s">
        <v>17</v>
      </c>
      <c r="H1217" s="11">
        <v>727.3</v>
      </c>
      <c r="I1217" s="11">
        <v>11.709529999999999</v>
      </c>
      <c r="J1217" s="13">
        <f>data[[#This Row],[Clicks]]/data[[#This Row],[Impressions]]</f>
        <v>1.61E-2</v>
      </c>
      <c r="K1217" s="1">
        <v>1.2534999999999998</v>
      </c>
      <c r="L1217" s="2">
        <v>14.677895854999997</v>
      </c>
      <c r="M1217">
        <v>7</v>
      </c>
      <c r="N1217" s="1">
        <f>IF(data[[#This Row],[Conversions]]=0,0,data[[#This Row],[Spend, Dollars]]/data[[#This Row],[Conversions]])</f>
        <v>2.0968422649999998</v>
      </c>
      <c r="O1217" s="13">
        <f>data[[#This Row],[Conversions]]/data[[#This Row],[Clicks]]</f>
        <v>0.59780366931892237</v>
      </c>
      <c r="P1217" s="11">
        <v>301.72800000000001</v>
      </c>
      <c r="Q1217" s="11">
        <f>IF(data[[#This Row],[Spend, Dollars]]=0,0,data[[#This Row],[Total conversion value, Dollars]]/data[[#This Row],[Spend, Dollars]])</f>
        <v>20.556624940026193</v>
      </c>
      <c r="R1217" s="2">
        <v>103</v>
      </c>
      <c r="S1217" s="2">
        <v>20</v>
      </c>
      <c r="T1217" s="2">
        <v>10.5</v>
      </c>
      <c r="U1217" s="2">
        <f t="shared" si="18"/>
        <v>133.5</v>
      </c>
    </row>
    <row r="1218" spans="1:21" x14ac:dyDescent="0.2">
      <c r="A1218" t="s">
        <v>23</v>
      </c>
      <c r="B1218" s="3">
        <v>45102</v>
      </c>
      <c r="C1218" s="10" t="str">
        <f>TEXT(data[[#This Row],[Date]],"mmmm")</f>
        <v>June</v>
      </c>
      <c r="D1218" t="s">
        <v>15</v>
      </c>
      <c r="E1218" t="s">
        <v>13</v>
      </c>
      <c r="F1218" t="s">
        <v>14</v>
      </c>
      <c r="G1218" t="s">
        <v>17</v>
      </c>
      <c r="H1218" s="11">
        <v>1005.1999999999999</v>
      </c>
      <c r="I1218" s="11">
        <v>17.088399999999996</v>
      </c>
      <c r="J1218" s="13">
        <f>data[[#This Row],[Clicks]]/data[[#This Row],[Impressions]]</f>
        <v>1.6999999999999998E-2</v>
      </c>
      <c r="K1218" s="1">
        <v>2.3345000000000002</v>
      </c>
      <c r="L1218" s="2">
        <v>39.892869799999993</v>
      </c>
      <c r="M1218">
        <v>7</v>
      </c>
      <c r="N1218" s="1">
        <f>IF(data[[#This Row],[Conversions]]=0,0,data[[#This Row],[Spend, Dollars]]/data[[#This Row],[Conversions]])</f>
        <v>5.6989813999999992</v>
      </c>
      <c r="O1218" s="13">
        <f>data[[#This Row],[Conversions]]/data[[#This Row],[Clicks]]</f>
        <v>0.40963460593150919</v>
      </c>
      <c r="P1218" s="11">
        <v>258.048</v>
      </c>
      <c r="Q1218" s="11">
        <f>IF(data[[#This Row],[Spend, Dollars]]=0,0,data[[#This Row],[Total conversion value, Dollars]]/data[[#This Row],[Spend, Dollars]])</f>
        <v>6.4685243577036431</v>
      </c>
      <c r="R1218" s="2">
        <v>90</v>
      </c>
      <c r="S1218" s="2">
        <v>9</v>
      </c>
      <c r="T1218" s="2">
        <v>15</v>
      </c>
      <c r="U1218" s="2">
        <f t="shared" si="18"/>
        <v>114</v>
      </c>
    </row>
    <row r="1219" spans="1:21" x14ac:dyDescent="0.2">
      <c r="A1219" t="s">
        <v>23</v>
      </c>
      <c r="B1219" s="3">
        <v>45103</v>
      </c>
      <c r="C1219" s="10" t="str">
        <f>TEXT(data[[#This Row],[Date]],"mmmm")</f>
        <v>June</v>
      </c>
      <c r="D1219" t="s">
        <v>15</v>
      </c>
      <c r="E1219" t="s">
        <v>13</v>
      </c>
      <c r="F1219" t="s">
        <v>14</v>
      </c>
      <c r="G1219" t="s">
        <v>17</v>
      </c>
      <c r="H1219" s="11">
        <v>917.69999999999993</v>
      </c>
      <c r="I1219" s="11">
        <v>13.949039999999998</v>
      </c>
      <c r="J1219" s="13">
        <f>data[[#This Row],[Clicks]]/data[[#This Row],[Impressions]]</f>
        <v>1.52E-2</v>
      </c>
      <c r="K1219" s="1">
        <v>1.1729999999999998</v>
      </c>
      <c r="L1219" s="2">
        <v>16.362223919999995</v>
      </c>
      <c r="M1219">
        <v>6</v>
      </c>
      <c r="N1219" s="1">
        <f>IF(data[[#This Row],[Conversions]]=0,0,data[[#This Row],[Spend, Dollars]]/data[[#This Row],[Conversions]])</f>
        <v>2.7270373199999991</v>
      </c>
      <c r="O1219" s="13">
        <f>data[[#This Row],[Conversions]]/data[[#This Row],[Clicks]]</f>
        <v>0.43013712771631601</v>
      </c>
      <c r="P1219" s="11">
        <v>303.74399999999997</v>
      </c>
      <c r="Q1219" s="11">
        <f>IF(data[[#This Row],[Spend, Dollars]]=0,0,data[[#This Row],[Total conversion value, Dollars]]/data[[#This Row],[Spend, Dollars]])</f>
        <v>18.563735680742358</v>
      </c>
      <c r="R1219" s="2">
        <v>89</v>
      </c>
      <c r="S1219" s="2">
        <v>7</v>
      </c>
      <c r="T1219" s="2">
        <v>19.5</v>
      </c>
      <c r="U1219" s="2">
        <f t="shared" ref="U1219:U1282" si="19">SUM(R1219:T1219)</f>
        <v>115.5</v>
      </c>
    </row>
    <row r="1220" spans="1:21" x14ac:dyDescent="0.2">
      <c r="A1220" t="s">
        <v>23</v>
      </c>
      <c r="B1220" s="3">
        <v>45104</v>
      </c>
      <c r="C1220" s="10" t="str">
        <f>TEXT(data[[#This Row],[Date]],"mmmm")</f>
        <v>June</v>
      </c>
      <c r="D1220" t="s">
        <v>15</v>
      </c>
      <c r="E1220" t="s">
        <v>13</v>
      </c>
      <c r="F1220" t="s">
        <v>14</v>
      </c>
      <c r="G1220" t="s">
        <v>17</v>
      </c>
      <c r="H1220" s="11">
        <v>884.8</v>
      </c>
      <c r="I1220" s="11">
        <v>9.7327999999999992</v>
      </c>
      <c r="J1220" s="13">
        <f>data[[#This Row],[Clicks]]/data[[#This Row],[Impressions]]</f>
        <v>1.0999999999999999E-2</v>
      </c>
      <c r="K1220" s="1">
        <v>1.9434999999999998</v>
      </c>
      <c r="L1220" s="2">
        <v>18.915696799999996</v>
      </c>
      <c r="M1220">
        <v>5</v>
      </c>
      <c r="N1220" s="1">
        <f>IF(data[[#This Row],[Conversions]]=0,0,data[[#This Row],[Spend, Dollars]]/data[[#This Row],[Conversions]])</f>
        <v>3.783139359999999</v>
      </c>
      <c r="O1220" s="13">
        <f>data[[#This Row],[Conversions]]/data[[#This Row],[Clicks]]</f>
        <v>0.51372677954956436</v>
      </c>
      <c r="P1220" s="11">
        <v>393.79199999999997</v>
      </c>
      <c r="Q1220" s="11">
        <f>IF(data[[#This Row],[Spend, Dollars]]=0,0,data[[#This Row],[Total conversion value, Dollars]]/data[[#This Row],[Spend, Dollars]])</f>
        <v>20.818265600450946</v>
      </c>
      <c r="R1220" s="2">
        <v>69</v>
      </c>
      <c r="S1220" s="2">
        <v>6</v>
      </c>
      <c r="T1220" s="2">
        <v>10.5</v>
      </c>
      <c r="U1220" s="2">
        <f t="shared" si="19"/>
        <v>85.5</v>
      </c>
    </row>
    <row r="1221" spans="1:21" x14ac:dyDescent="0.2">
      <c r="A1221" t="s">
        <v>23</v>
      </c>
      <c r="B1221" s="3">
        <v>45105</v>
      </c>
      <c r="C1221" s="10" t="str">
        <f>TEXT(data[[#This Row],[Date]],"mmmm")</f>
        <v>June</v>
      </c>
      <c r="D1221" t="s">
        <v>15</v>
      </c>
      <c r="E1221" t="s">
        <v>13</v>
      </c>
      <c r="F1221" t="s">
        <v>14</v>
      </c>
      <c r="G1221" t="s">
        <v>17</v>
      </c>
      <c r="H1221" s="11">
        <v>716.8</v>
      </c>
      <c r="I1221" s="11">
        <v>8.7449600000000007</v>
      </c>
      <c r="J1221" s="13">
        <f>data[[#This Row],[Clicks]]/data[[#This Row],[Impressions]]</f>
        <v>1.2200000000000003E-2</v>
      </c>
      <c r="K1221" s="1">
        <v>2.2885</v>
      </c>
      <c r="L1221" s="2">
        <v>20.012840960000002</v>
      </c>
      <c r="M1221">
        <v>5</v>
      </c>
      <c r="N1221" s="1">
        <f>IF(data[[#This Row],[Conversions]]=0,0,data[[#This Row],[Spend, Dollars]]/data[[#This Row],[Conversions]])</f>
        <v>4.002568192</v>
      </c>
      <c r="O1221" s="13">
        <f>data[[#This Row],[Conversions]]/data[[#This Row],[Clicks]]</f>
        <v>0.57175790398126458</v>
      </c>
      <c r="P1221" s="11">
        <v>278.20799999999997</v>
      </c>
      <c r="Q1221" s="11">
        <f>IF(data[[#This Row],[Spend, Dollars]]=0,0,data[[#This Row],[Total conversion value, Dollars]]/data[[#This Row],[Spend, Dollars]])</f>
        <v>13.901474586044976</v>
      </c>
      <c r="R1221" s="2">
        <v>109</v>
      </c>
      <c r="S1221" s="2">
        <v>7</v>
      </c>
      <c r="T1221" s="2">
        <v>7.5</v>
      </c>
      <c r="U1221" s="2">
        <f t="shared" si="19"/>
        <v>123.5</v>
      </c>
    </row>
    <row r="1222" spans="1:21" x14ac:dyDescent="0.2">
      <c r="A1222" t="s">
        <v>23</v>
      </c>
      <c r="B1222" s="3">
        <v>45106</v>
      </c>
      <c r="C1222" s="10" t="str">
        <f>TEXT(data[[#This Row],[Date]],"mmmm")</f>
        <v>June</v>
      </c>
      <c r="D1222" t="s">
        <v>15</v>
      </c>
      <c r="E1222" t="s">
        <v>13</v>
      </c>
      <c r="F1222" t="s">
        <v>14</v>
      </c>
      <c r="G1222" t="s">
        <v>17</v>
      </c>
      <c r="H1222" s="11">
        <v>1256.5</v>
      </c>
      <c r="I1222" s="11">
        <v>13.318899999999998</v>
      </c>
      <c r="J1222" s="13">
        <f>data[[#This Row],[Clicks]]/data[[#This Row],[Impressions]]</f>
        <v>1.0599999999999998E-2</v>
      </c>
      <c r="K1222" s="1">
        <v>2.1159999999999997</v>
      </c>
      <c r="L1222" s="2">
        <v>28.18279239999999</v>
      </c>
      <c r="M1222">
        <v>3</v>
      </c>
      <c r="N1222" s="1">
        <f>IF(data[[#This Row],[Conversions]]=0,0,data[[#This Row],[Spend, Dollars]]/data[[#This Row],[Conversions]])</f>
        <v>9.3942641333333299</v>
      </c>
      <c r="O1222" s="13">
        <f>data[[#This Row],[Conversions]]/data[[#This Row],[Clicks]]</f>
        <v>0.22524382644212365</v>
      </c>
      <c r="P1222" s="11">
        <v>310.464</v>
      </c>
      <c r="Q1222" s="11">
        <f>IF(data[[#This Row],[Spend, Dollars]]=0,0,data[[#This Row],[Total conversion value, Dollars]]/data[[#This Row],[Spend, Dollars]])</f>
        <v>11.016083700776226</v>
      </c>
      <c r="R1222" s="2">
        <v>71</v>
      </c>
      <c r="S1222" s="2">
        <v>10</v>
      </c>
      <c r="T1222" s="2">
        <v>21</v>
      </c>
      <c r="U1222" s="2">
        <f t="shared" si="19"/>
        <v>102</v>
      </c>
    </row>
    <row r="1223" spans="1:21" x14ac:dyDescent="0.2">
      <c r="A1223" t="s">
        <v>23</v>
      </c>
      <c r="B1223" s="3">
        <v>45107</v>
      </c>
      <c r="C1223" s="10" t="str">
        <f>TEXT(data[[#This Row],[Date]],"mmmm")</f>
        <v>June</v>
      </c>
      <c r="D1223" t="s">
        <v>15</v>
      </c>
      <c r="E1223" t="s">
        <v>13</v>
      </c>
      <c r="F1223" t="s">
        <v>14</v>
      </c>
      <c r="G1223" t="s">
        <v>17</v>
      </c>
      <c r="H1223" s="11">
        <v>1178.8</v>
      </c>
      <c r="I1223" s="11">
        <v>15.206519999999998</v>
      </c>
      <c r="J1223" s="13">
        <f>data[[#This Row],[Clicks]]/data[[#This Row],[Impressions]]</f>
        <v>1.2899999999999998E-2</v>
      </c>
      <c r="K1223" s="1">
        <v>2.2654999999999994</v>
      </c>
      <c r="L1223" s="2">
        <v>34.450371059999988</v>
      </c>
      <c r="M1223">
        <v>10</v>
      </c>
      <c r="N1223" s="1">
        <f>IF(data[[#This Row],[Conversions]]=0,0,data[[#This Row],[Spend, Dollars]]/data[[#This Row],[Conversions]])</f>
        <v>3.4450371059999987</v>
      </c>
      <c r="O1223" s="13">
        <f>data[[#This Row],[Conversions]]/data[[#This Row],[Clicks]]</f>
        <v>0.65761265562403504</v>
      </c>
      <c r="P1223" s="11">
        <v>348.76799999999997</v>
      </c>
      <c r="Q1223" s="11">
        <f>IF(data[[#This Row],[Spend, Dollars]]=0,0,data[[#This Row],[Total conversion value, Dollars]]/data[[#This Row],[Spend, Dollars]])</f>
        <v>10.123780652248223</v>
      </c>
      <c r="R1223" s="2">
        <v>88</v>
      </c>
      <c r="S1223" s="2">
        <v>13</v>
      </c>
      <c r="T1223" s="2">
        <v>22.5</v>
      </c>
      <c r="U1223" s="2">
        <f t="shared" si="19"/>
        <v>123.5</v>
      </c>
    </row>
    <row r="1224" spans="1:21" x14ac:dyDescent="0.2">
      <c r="A1224" t="s">
        <v>23</v>
      </c>
      <c r="B1224" s="3">
        <v>45108</v>
      </c>
      <c r="C1224" s="10" t="str">
        <f>TEXT(data[[#This Row],[Date]],"mmmm")</f>
        <v>July</v>
      </c>
      <c r="D1224" t="s">
        <v>15</v>
      </c>
      <c r="E1224" t="s">
        <v>13</v>
      </c>
      <c r="F1224" t="s">
        <v>14</v>
      </c>
      <c r="G1224" t="s">
        <v>17</v>
      </c>
      <c r="H1224" s="11">
        <v>1022.6999999999999</v>
      </c>
      <c r="I1224" s="11">
        <v>12.681479999999997</v>
      </c>
      <c r="J1224" s="13">
        <f>data[[#This Row],[Clicks]]/data[[#This Row],[Impressions]]</f>
        <v>1.2399999999999998E-2</v>
      </c>
      <c r="K1224" s="1">
        <v>1.3454999999999999</v>
      </c>
      <c r="L1224" s="2">
        <v>17.062931339999995</v>
      </c>
      <c r="M1224">
        <v>3</v>
      </c>
      <c r="N1224" s="1">
        <f>IF(data[[#This Row],[Conversions]]=0,0,data[[#This Row],[Spend, Dollars]]/data[[#This Row],[Conversions]])</f>
        <v>5.6876437799999984</v>
      </c>
      <c r="O1224" s="13">
        <f>data[[#This Row],[Conversions]]/data[[#This Row],[Clicks]]</f>
        <v>0.2365654481968982</v>
      </c>
      <c r="P1224" s="11">
        <v>213.69599999999997</v>
      </c>
      <c r="Q1224" s="11">
        <f>IF(data[[#This Row],[Spend, Dollars]]=0,0,data[[#This Row],[Total conversion value, Dollars]]/data[[#This Row],[Spend, Dollars]])</f>
        <v>12.523991085813044</v>
      </c>
      <c r="R1224" s="2">
        <v>53</v>
      </c>
      <c r="S1224" s="2">
        <v>15</v>
      </c>
      <c r="T1224" s="2">
        <v>4.5</v>
      </c>
      <c r="U1224" s="2">
        <f t="shared" si="19"/>
        <v>72.5</v>
      </c>
    </row>
    <row r="1225" spans="1:21" x14ac:dyDescent="0.2">
      <c r="A1225" t="s">
        <v>23</v>
      </c>
      <c r="B1225" s="3">
        <v>45109</v>
      </c>
      <c r="C1225" s="10" t="str">
        <f>TEXT(data[[#This Row],[Date]],"mmmm")</f>
        <v>July</v>
      </c>
      <c r="D1225" t="s">
        <v>15</v>
      </c>
      <c r="E1225" t="s">
        <v>13</v>
      </c>
      <c r="F1225" t="s">
        <v>14</v>
      </c>
      <c r="G1225" t="s">
        <v>17</v>
      </c>
      <c r="H1225" s="11">
        <v>1029</v>
      </c>
      <c r="I1225" s="11">
        <v>14.303099999999999</v>
      </c>
      <c r="J1225" s="13">
        <f>data[[#This Row],[Clicks]]/data[[#This Row],[Impressions]]</f>
        <v>1.3899999999999999E-2</v>
      </c>
      <c r="K1225" s="1">
        <v>0.58649999999999991</v>
      </c>
      <c r="L1225" s="2">
        <v>8.3887681499999989</v>
      </c>
      <c r="M1225">
        <v>3</v>
      </c>
      <c r="N1225" s="1">
        <f>IF(data[[#This Row],[Conversions]]=0,0,data[[#This Row],[Spend, Dollars]]/data[[#This Row],[Conversions]])</f>
        <v>2.7962560499999998</v>
      </c>
      <c r="O1225" s="13">
        <f>data[[#This Row],[Conversions]]/data[[#This Row],[Clicks]]</f>
        <v>0.2097447406506282</v>
      </c>
      <c r="P1225" s="11">
        <v>204.95999999999998</v>
      </c>
      <c r="Q1225" s="11">
        <f>IF(data[[#This Row],[Spend, Dollars]]=0,0,data[[#This Row],[Total conversion value, Dollars]]/data[[#This Row],[Spend, Dollars]])</f>
        <v>24.432669533249648</v>
      </c>
      <c r="R1225" s="2">
        <v>54</v>
      </c>
      <c r="S1225" s="2">
        <v>13</v>
      </c>
      <c r="T1225" s="2">
        <v>16.5</v>
      </c>
      <c r="U1225" s="2">
        <f t="shared" si="19"/>
        <v>83.5</v>
      </c>
    </row>
    <row r="1226" spans="1:21" x14ac:dyDescent="0.2">
      <c r="A1226" t="s">
        <v>23</v>
      </c>
      <c r="B1226" s="3">
        <v>45110</v>
      </c>
      <c r="C1226" s="10" t="str">
        <f>TEXT(data[[#This Row],[Date]],"mmmm")</f>
        <v>July</v>
      </c>
      <c r="D1226" t="s">
        <v>15</v>
      </c>
      <c r="E1226" t="s">
        <v>13</v>
      </c>
      <c r="F1226" t="s">
        <v>14</v>
      </c>
      <c r="G1226" t="s">
        <v>17</v>
      </c>
      <c r="H1226" s="11">
        <v>1306.8999999999999</v>
      </c>
      <c r="I1226" s="11">
        <v>19.21143</v>
      </c>
      <c r="J1226" s="13">
        <f>data[[#This Row],[Clicks]]/data[[#This Row],[Impressions]]</f>
        <v>1.4700000000000001E-2</v>
      </c>
      <c r="K1226" s="1">
        <v>1.2189999999999999</v>
      </c>
      <c r="L1226" s="2">
        <v>23.418733169999996</v>
      </c>
      <c r="M1226">
        <v>5</v>
      </c>
      <c r="N1226" s="1">
        <f>IF(data[[#This Row],[Conversions]]=0,0,data[[#This Row],[Spend, Dollars]]/data[[#This Row],[Conversions]])</f>
        <v>4.6837466339999994</v>
      </c>
      <c r="O1226" s="13">
        <f>data[[#This Row],[Conversions]]/data[[#This Row],[Clicks]]</f>
        <v>0.26026172960576072</v>
      </c>
      <c r="P1226" s="11">
        <v>68.543999999999997</v>
      </c>
      <c r="Q1226" s="11">
        <f>IF(data[[#This Row],[Spend, Dollars]]=0,0,data[[#This Row],[Total conversion value, Dollars]]/data[[#This Row],[Spend, Dollars]])</f>
        <v>2.9268876118289198</v>
      </c>
      <c r="R1226" s="2">
        <v>104</v>
      </c>
      <c r="S1226" s="2">
        <v>14</v>
      </c>
      <c r="T1226" s="2">
        <v>13.5</v>
      </c>
      <c r="U1226" s="2">
        <f t="shared" si="19"/>
        <v>131.5</v>
      </c>
    </row>
    <row r="1227" spans="1:21" x14ac:dyDescent="0.2">
      <c r="A1227" t="s">
        <v>23</v>
      </c>
      <c r="B1227" s="3">
        <v>45111</v>
      </c>
      <c r="C1227" s="10" t="str">
        <f>TEXT(data[[#This Row],[Date]],"mmmm")</f>
        <v>July</v>
      </c>
      <c r="D1227" t="s">
        <v>15</v>
      </c>
      <c r="E1227" t="s">
        <v>13</v>
      </c>
      <c r="F1227" t="s">
        <v>14</v>
      </c>
      <c r="G1227" t="s">
        <v>17</v>
      </c>
      <c r="H1227" s="11">
        <v>794.5</v>
      </c>
      <c r="I1227" s="11">
        <v>11.440799999999999</v>
      </c>
      <c r="J1227" s="13">
        <f>data[[#This Row],[Clicks]]/data[[#This Row],[Impressions]]</f>
        <v>1.44E-2</v>
      </c>
      <c r="K1227" s="1">
        <v>0.54049999999999998</v>
      </c>
      <c r="L1227" s="2">
        <v>6.1837523999999995</v>
      </c>
      <c r="M1227">
        <v>7</v>
      </c>
      <c r="N1227" s="1">
        <f>IF(data[[#This Row],[Conversions]]=0,0,data[[#This Row],[Spend, Dollars]]/data[[#This Row],[Conversions]])</f>
        <v>0.88339319999999988</v>
      </c>
      <c r="O1227" s="13">
        <f>data[[#This Row],[Conversions]]/data[[#This Row],[Clicks]]</f>
        <v>0.61184532550171322</v>
      </c>
      <c r="P1227" s="11">
        <v>198.91199999999998</v>
      </c>
      <c r="Q1227" s="11">
        <f>IF(data[[#This Row],[Spend, Dollars]]=0,0,data[[#This Row],[Total conversion value, Dollars]]/data[[#This Row],[Spend, Dollars]])</f>
        <v>32.166876539235304</v>
      </c>
      <c r="R1227" s="2">
        <v>75</v>
      </c>
      <c r="S1227" s="2">
        <v>20</v>
      </c>
      <c r="T1227" s="2">
        <v>16.5</v>
      </c>
      <c r="U1227" s="2">
        <f t="shared" si="19"/>
        <v>111.5</v>
      </c>
    </row>
    <row r="1228" spans="1:21" x14ac:dyDescent="0.2">
      <c r="A1228" t="s">
        <v>23</v>
      </c>
      <c r="B1228" s="3">
        <v>45112</v>
      </c>
      <c r="C1228" s="10" t="str">
        <f>TEXT(data[[#This Row],[Date]],"mmmm")</f>
        <v>July</v>
      </c>
      <c r="D1228" t="s">
        <v>15</v>
      </c>
      <c r="E1228" t="s">
        <v>13</v>
      </c>
      <c r="F1228" t="s">
        <v>14</v>
      </c>
      <c r="G1228" t="s">
        <v>17</v>
      </c>
      <c r="H1228" s="11">
        <v>706.3</v>
      </c>
      <c r="I1228" s="11">
        <v>8.0518199999999993</v>
      </c>
      <c r="J1228" s="13">
        <f>data[[#This Row],[Clicks]]/data[[#This Row],[Impressions]]</f>
        <v>1.14E-2</v>
      </c>
      <c r="K1228" s="1">
        <v>1.1384999999999998</v>
      </c>
      <c r="L1228" s="2">
        <v>9.1669970699999972</v>
      </c>
      <c r="M1228">
        <v>8</v>
      </c>
      <c r="N1228" s="1">
        <f>IF(data[[#This Row],[Conversions]]=0,0,data[[#This Row],[Spend, Dollars]]/data[[#This Row],[Conversions]])</f>
        <v>1.1458746337499996</v>
      </c>
      <c r="O1228" s="13">
        <f>data[[#This Row],[Conversions]]/data[[#This Row],[Clicks]]</f>
        <v>0.99356418797240875</v>
      </c>
      <c r="P1228" s="11">
        <v>122.30399999999997</v>
      </c>
      <c r="Q1228" s="11">
        <f>IF(data[[#This Row],[Spend, Dollars]]=0,0,data[[#This Row],[Total conversion value, Dollars]]/data[[#This Row],[Spend, Dollars]])</f>
        <v>13.341773654564941</v>
      </c>
      <c r="R1228" s="2">
        <v>65</v>
      </c>
      <c r="S1228" s="2">
        <v>15</v>
      </c>
      <c r="T1228" s="2">
        <v>7.5</v>
      </c>
      <c r="U1228" s="2">
        <f t="shared" si="19"/>
        <v>87.5</v>
      </c>
    </row>
    <row r="1229" spans="1:21" x14ac:dyDescent="0.2">
      <c r="A1229" t="s">
        <v>23</v>
      </c>
      <c r="B1229" s="3">
        <v>45113</v>
      </c>
      <c r="C1229" s="10" t="str">
        <f>TEXT(data[[#This Row],[Date]],"mmmm")</f>
        <v>July</v>
      </c>
      <c r="D1229" t="s">
        <v>15</v>
      </c>
      <c r="E1229" t="s">
        <v>13</v>
      </c>
      <c r="F1229" t="s">
        <v>14</v>
      </c>
      <c r="G1229" t="s">
        <v>17</v>
      </c>
      <c r="H1229" s="11">
        <v>1259.3</v>
      </c>
      <c r="I1229" s="11">
        <v>20.526590000000002</v>
      </c>
      <c r="J1229" s="13">
        <f>data[[#This Row],[Clicks]]/data[[#This Row],[Impressions]]</f>
        <v>1.6300000000000002E-2</v>
      </c>
      <c r="K1229" s="1">
        <v>1.5985</v>
      </c>
      <c r="L1229" s="2">
        <v>32.811754115000006</v>
      </c>
      <c r="M1229">
        <v>3</v>
      </c>
      <c r="N1229" s="1">
        <f>IF(data[[#This Row],[Conversions]]=0,0,data[[#This Row],[Spend, Dollars]]/data[[#This Row],[Conversions]])</f>
        <v>10.937251371666669</v>
      </c>
      <c r="O1229" s="13">
        <f>data[[#This Row],[Conversions]]/data[[#This Row],[Clicks]]</f>
        <v>0.14615189371444548</v>
      </c>
      <c r="P1229" s="11">
        <v>149.85599999999999</v>
      </c>
      <c r="Q1229" s="11">
        <f>IF(data[[#This Row],[Spend, Dollars]]=0,0,data[[#This Row],[Total conversion value, Dollars]]/data[[#This Row],[Spend, Dollars]])</f>
        <v>4.5671438190953895</v>
      </c>
      <c r="R1229" s="2">
        <v>63</v>
      </c>
      <c r="S1229" s="2">
        <v>16</v>
      </c>
      <c r="T1229" s="2">
        <v>18</v>
      </c>
      <c r="U1229" s="2">
        <f t="shared" si="19"/>
        <v>97</v>
      </c>
    </row>
    <row r="1230" spans="1:21" x14ac:dyDescent="0.2">
      <c r="A1230" t="s">
        <v>23</v>
      </c>
      <c r="B1230" s="3">
        <v>45114</v>
      </c>
      <c r="C1230" s="10" t="str">
        <f>TEXT(data[[#This Row],[Date]],"mmmm")</f>
        <v>July</v>
      </c>
      <c r="D1230" t="s">
        <v>15</v>
      </c>
      <c r="E1230" t="s">
        <v>13</v>
      </c>
      <c r="F1230" t="s">
        <v>14</v>
      </c>
      <c r="G1230" t="s">
        <v>17</v>
      </c>
      <c r="H1230" s="11">
        <v>849.09999999999991</v>
      </c>
      <c r="I1230" s="11">
        <v>11.208120000000001</v>
      </c>
      <c r="J1230" s="13">
        <f>data[[#This Row],[Clicks]]/data[[#This Row],[Impressions]]</f>
        <v>1.3200000000000003E-2</v>
      </c>
      <c r="K1230" s="1">
        <v>1.1614999999999998</v>
      </c>
      <c r="L1230" s="2">
        <v>13.018231379999998</v>
      </c>
      <c r="M1230">
        <v>9</v>
      </c>
      <c r="N1230" s="1">
        <f>IF(data[[#This Row],[Conversions]]=0,0,data[[#This Row],[Spend, Dollars]]/data[[#This Row],[Conversions]])</f>
        <v>1.4464701533333331</v>
      </c>
      <c r="O1230" s="13">
        <f>data[[#This Row],[Conversions]]/data[[#This Row],[Clicks]]</f>
        <v>0.80298926135694471</v>
      </c>
      <c r="P1230" s="11">
        <v>370.27199999999999</v>
      </c>
      <c r="Q1230" s="11">
        <f>IF(data[[#This Row],[Spend, Dollars]]=0,0,data[[#This Row],[Total conversion value, Dollars]]/data[[#This Row],[Spend, Dollars]])</f>
        <v>28.442573279873603</v>
      </c>
      <c r="R1230" s="2">
        <v>67</v>
      </c>
      <c r="S1230" s="2">
        <v>6</v>
      </c>
      <c r="T1230" s="2">
        <v>15</v>
      </c>
      <c r="U1230" s="2">
        <f t="shared" si="19"/>
        <v>88</v>
      </c>
    </row>
    <row r="1231" spans="1:21" x14ac:dyDescent="0.2">
      <c r="A1231" t="s">
        <v>23</v>
      </c>
      <c r="B1231" s="3">
        <v>45115</v>
      </c>
      <c r="C1231" s="10" t="str">
        <f>TEXT(data[[#This Row],[Date]],"mmmm")</f>
        <v>July</v>
      </c>
      <c r="D1231" t="s">
        <v>15</v>
      </c>
      <c r="E1231" t="s">
        <v>13</v>
      </c>
      <c r="F1231" t="s">
        <v>14</v>
      </c>
      <c r="G1231" t="s">
        <v>17</v>
      </c>
      <c r="H1231" s="11">
        <v>1247.3999999999999</v>
      </c>
      <c r="I1231" s="11">
        <v>14.594579999999997</v>
      </c>
      <c r="J1231" s="13">
        <f>data[[#This Row],[Clicks]]/data[[#This Row],[Impressions]]</f>
        <v>1.1699999999999999E-2</v>
      </c>
      <c r="K1231" s="1">
        <v>1.4029999999999998</v>
      </c>
      <c r="L1231" s="2">
        <v>20.476195739999994</v>
      </c>
      <c r="M1231">
        <v>9</v>
      </c>
      <c r="N1231" s="1">
        <f>IF(data[[#This Row],[Conversions]]=0,0,data[[#This Row],[Spend, Dollars]]/data[[#This Row],[Conversions]])</f>
        <v>2.2751328599999994</v>
      </c>
      <c r="O1231" s="13">
        <f>data[[#This Row],[Conversions]]/data[[#This Row],[Clicks]]</f>
        <v>0.61666728333395016</v>
      </c>
      <c r="P1231" s="11">
        <v>262.75200000000001</v>
      </c>
      <c r="Q1231" s="11">
        <f>IF(data[[#This Row],[Spend, Dollars]]=0,0,data[[#This Row],[Total conversion value, Dollars]]/data[[#This Row],[Spend, Dollars]])</f>
        <v>12.832071119867116</v>
      </c>
      <c r="R1231" s="2">
        <v>48</v>
      </c>
      <c r="S1231" s="2">
        <v>4</v>
      </c>
      <c r="T1231" s="2">
        <v>10.5</v>
      </c>
      <c r="U1231" s="2">
        <f t="shared" si="19"/>
        <v>62.5</v>
      </c>
    </row>
    <row r="1232" spans="1:21" x14ac:dyDescent="0.2">
      <c r="A1232" t="s">
        <v>23</v>
      </c>
      <c r="B1232" s="3">
        <v>45116</v>
      </c>
      <c r="C1232" s="10" t="str">
        <f>TEXT(data[[#This Row],[Date]],"mmmm")</f>
        <v>July</v>
      </c>
      <c r="D1232" t="s">
        <v>15</v>
      </c>
      <c r="E1232" t="s">
        <v>13</v>
      </c>
      <c r="F1232" t="s">
        <v>14</v>
      </c>
      <c r="G1232" t="s">
        <v>17</v>
      </c>
      <c r="H1232" s="11">
        <v>788.9</v>
      </c>
      <c r="I1232" s="11">
        <v>8.9145700000000012</v>
      </c>
      <c r="J1232" s="13">
        <f>data[[#This Row],[Clicks]]/data[[#This Row],[Impressions]]</f>
        <v>1.1300000000000001E-2</v>
      </c>
      <c r="K1232" s="1">
        <v>1.0925</v>
      </c>
      <c r="L1232" s="2">
        <v>9.7391677250000015</v>
      </c>
      <c r="M1232">
        <v>9</v>
      </c>
      <c r="N1232" s="1">
        <f>IF(data[[#This Row],[Conversions]]=0,0,data[[#This Row],[Spend, Dollars]]/data[[#This Row],[Conversions]])</f>
        <v>1.0821297472222224</v>
      </c>
      <c r="O1232" s="13">
        <f>data[[#This Row],[Conversions]]/data[[#This Row],[Clicks]]</f>
        <v>1.00958318797205</v>
      </c>
      <c r="P1232" s="11">
        <v>73.24799999999999</v>
      </c>
      <c r="Q1232" s="11">
        <f>IF(data[[#This Row],[Spend, Dollars]]=0,0,data[[#This Row],[Total conversion value, Dollars]]/data[[#This Row],[Spend, Dollars]])</f>
        <v>7.5209712029063533</v>
      </c>
      <c r="R1232" s="2">
        <v>102</v>
      </c>
      <c r="S1232" s="2">
        <v>13</v>
      </c>
      <c r="T1232" s="2">
        <v>10.5</v>
      </c>
      <c r="U1232" s="2">
        <f t="shared" si="19"/>
        <v>125.5</v>
      </c>
    </row>
    <row r="1233" spans="1:21" x14ac:dyDescent="0.2">
      <c r="A1233" t="s">
        <v>23</v>
      </c>
      <c r="B1233" s="3">
        <v>45117</v>
      </c>
      <c r="C1233" s="10" t="str">
        <f>TEXT(data[[#This Row],[Date]],"mmmm")</f>
        <v>July</v>
      </c>
      <c r="D1233" t="s">
        <v>15</v>
      </c>
      <c r="E1233" t="s">
        <v>13</v>
      </c>
      <c r="F1233" t="s">
        <v>14</v>
      </c>
      <c r="G1233" t="s">
        <v>17</v>
      </c>
      <c r="H1233" s="11">
        <v>985.59999999999991</v>
      </c>
      <c r="I1233" s="11">
        <v>13.404159999999997</v>
      </c>
      <c r="J1233" s="13">
        <f>data[[#This Row],[Clicks]]/data[[#This Row],[Impressions]]</f>
        <v>1.3599999999999999E-2</v>
      </c>
      <c r="K1233" s="1">
        <v>1.2304999999999997</v>
      </c>
      <c r="L1233" s="2">
        <v>16.493818879999992</v>
      </c>
      <c r="M1233">
        <v>3</v>
      </c>
      <c r="N1233" s="1">
        <f>IF(data[[#This Row],[Conversions]]=0,0,data[[#This Row],[Spend, Dollars]]/data[[#This Row],[Conversions]])</f>
        <v>5.497939626666664</v>
      </c>
      <c r="O1233" s="13">
        <f>data[[#This Row],[Conversions]]/data[[#This Row],[Clicks]]</f>
        <v>0.22381111535523304</v>
      </c>
      <c r="P1233" s="11">
        <v>210.33599999999998</v>
      </c>
      <c r="Q1233" s="11">
        <f>IF(data[[#This Row],[Spend, Dollars]]=0,0,data[[#This Row],[Total conversion value, Dollars]]/data[[#This Row],[Spend, Dollars]])</f>
        <v>12.752413587798539</v>
      </c>
      <c r="R1233" s="2">
        <v>73</v>
      </c>
      <c r="S1233" s="2">
        <v>1</v>
      </c>
      <c r="T1233" s="2">
        <v>4.5</v>
      </c>
      <c r="U1233" s="2">
        <f t="shared" si="19"/>
        <v>78.5</v>
      </c>
    </row>
    <row r="1234" spans="1:21" x14ac:dyDescent="0.2">
      <c r="A1234" t="s">
        <v>23</v>
      </c>
      <c r="B1234" s="3">
        <v>45118</v>
      </c>
      <c r="C1234" s="10" t="str">
        <f>TEXT(data[[#This Row],[Date]],"mmmm")</f>
        <v>July</v>
      </c>
      <c r="D1234" t="s">
        <v>15</v>
      </c>
      <c r="E1234" t="s">
        <v>13</v>
      </c>
      <c r="F1234" t="s">
        <v>14</v>
      </c>
      <c r="G1234" t="s">
        <v>17</v>
      </c>
      <c r="H1234" s="11">
        <v>1121.3999999999999</v>
      </c>
      <c r="I1234" s="11">
        <v>20.073059999999998</v>
      </c>
      <c r="J1234" s="13">
        <f>data[[#This Row],[Clicks]]/data[[#This Row],[Impressions]]</f>
        <v>1.7899999999999999E-2</v>
      </c>
      <c r="K1234" s="1">
        <v>1.1154999999999999</v>
      </c>
      <c r="L1234" s="2">
        <v>22.391498429999995</v>
      </c>
      <c r="M1234">
        <v>2</v>
      </c>
      <c r="N1234" s="1">
        <f>IF(data[[#This Row],[Conversions]]=0,0,data[[#This Row],[Spend, Dollars]]/data[[#This Row],[Conversions]])</f>
        <v>11.195749214999998</v>
      </c>
      <c r="O1234" s="13">
        <f>data[[#This Row],[Conversions]]/data[[#This Row],[Clicks]]</f>
        <v>9.9636029583929919E-2</v>
      </c>
      <c r="P1234" s="11">
        <v>183.45599999999999</v>
      </c>
      <c r="Q1234" s="11">
        <f>IF(data[[#This Row],[Spend, Dollars]]=0,0,data[[#This Row],[Total conversion value, Dollars]]/data[[#This Row],[Spend, Dollars]])</f>
        <v>8.1931095667187126</v>
      </c>
      <c r="R1234" s="2">
        <v>76</v>
      </c>
      <c r="S1234" s="2">
        <v>6</v>
      </c>
      <c r="T1234" s="2">
        <v>7.5</v>
      </c>
      <c r="U1234" s="2">
        <f t="shared" si="19"/>
        <v>89.5</v>
      </c>
    </row>
    <row r="1235" spans="1:21" x14ac:dyDescent="0.2">
      <c r="A1235" t="s">
        <v>23</v>
      </c>
      <c r="B1235" s="3">
        <v>45119</v>
      </c>
      <c r="C1235" s="10" t="str">
        <f>TEXT(data[[#This Row],[Date]],"mmmm")</f>
        <v>July</v>
      </c>
      <c r="D1235" t="s">
        <v>15</v>
      </c>
      <c r="E1235" t="s">
        <v>13</v>
      </c>
      <c r="F1235" t="s">
        <v>14</v>
      </c>
      <c r="G1235" t="s">
        <v>17</v>
      </c>
      <c r="H1235" s="11">
        <v>851.9</v>
      </c>
      <c r="I1235" s="11">
        <v>12.26736</v>
      </c>
      <c r="J1235" s="13">
        <f>data[[#This Row],[Clicks]]/data[[#This Row],[Impressions]]</f>
        <v>1.44E-2</v>
      </c>
      <c r="K1235" s="1">
        <v>1.5524999999999998</v>
      </c>
      <c r="L1235" s="2">
        <v>19.045076399999996</v>
      </c>
      <c r="M1235">
        <v>8</v>
      </c>
      <c r="N1235" s="1">
        <f>IF(data[[#This Row],[Conversions]]=0,0,data[[#This Row],[Spend, Dollars]]/data[[#This Row],[Conversions]])</f>
        <v>2.3806345499999995</v>
      </c>
      <c r="O1235" s="13">
        <f>data[[#This Row],[Conversions]]/data[[#This Row],[Clicks]]</f>
        <v>0.65213705312308434</v>
      </c>
      <c r="P1235" s="11">
        <v>215.04</v>
      </c>
      <c r="Q1235" s="11">
        <f>IF(data[[#This Row],[Spend, Dollars]]=0,0,data[[#This Row],[Total conversion value, Dollars]]/data[[#This Row],[Spend, Dollars]])</f>
        <v>11.291107238614178</v>
      </c>
      <c r="R1235" s="2">
        <v>54</v>
      </c>
      <c r="S1235" s="2">
        <v>8</v>
      </c>
      <c r="T1235" s="2">
        <v>6</v>
      </c>
      <c r="U1235" s="2">
        <f t="shared" si="19"/>
        <v>68</v>
      </c>
    </row>
    <row r="1236" spans="1:21" x14ac:dyDescent="0.2">
      <c r="A1236" t="s">
        <v>23</v>
      </c>
      <c r="B1236" s="3">
        <v>45120</v>
      </c>
      <c r="C1236" s="10" t="str">
        <f>TEXT(data[[#This Row],[Date]],"mmmm")</f>
        <v>July</v>
      </c>
      <c r="D1236" t="s">
        <v>15</v>
      </c>
      <c r="E1236" t="s">
        <v>13</v>
      </c>
      <c r="F1236" t="s">
        <v>14</v>
      </c>
      <c r="G1236" t="s">
        <v>17</v>
      </c>
      <c r="H1236" s="11">
        <v>954.8</v>
      </c>
      <c r="I1236" s="11">
        <v>14.417479999999999</v>
      </c>
      <c r="J1236" s="13">
        <f>data[[#This Row],[Clicks]]/data[[#This Row],[Impressions]]</f>
        <v>1.5100000000000001E-2</v>
      </c>
      <c r="K1236" s="1">
        <v>1.4260000000000002</v>
      </c>
      <c r="L1236" s="2">
        <v>20.559326480000003</v>
      </c>
      <c r="M1236">
        <v>8</v>
      </c>
      <c r="N1236" s="1">
        <f>IF(data[[#This Row],[Conversions]]=0,0,data[[#This Row],[Spend, Dollars]]/data[[#This Row],[Conversions]])</f>
        <v>2.5699158100000004</v>
      </c>
      <c r="O1236" s="13">
        <f>data[[#This Row],[Conversions]]/data[[#This Row],[Clicks]]</f>
        <v>0.55488199047267628</v>
      </c>
      <c r="P1236" s="11">
        <v>96.095999999999989</v>
      </c>
      <c r="Q1236" s="11">
        <f>IF(data[[#This Row],[Spend, Dollars]]=0,0,data[[#This Row],[Total conversion value, Dollars]]/data[[#This Row],[Spend, Dollars]])</f>
        <v>4.6740830782312655</v>
      </c>
      <c r="R1236" s="2">
        <v>66</v>
      </c>
      <c r="S1236" s="2">
        <v>8</v>
      </c>
      <c r="T1236" s="2">
        <v>12</v>
      </c>
      <c r="U1236" s="2">
        <f t="shared" si="19"/>
        <v>86</v>
      </c>
    </row>
    <row r="1237" spans="1:21" x14ac:dyDescent="0.2">
      <c r="A1237" t="s">
        <v>23</v>
      </c>
      <c r="B1237" s="3">
        <v>45121</v>
      </c>
      <c r="C1237" s="10" t="str">
        <f>TEXT(data[[#This Row],[Date]],"mmmm")</f>
        <v>July</v>
      </c>
      <c r="D1237" t="s">
        <v>15</v>
      </c>
      <c r="E1237" t="s">
        <v>13</v>
      </c>
      <c r="F1237" t="s">
        <v>14</v>
      </c>
      <c r="G1237" t="s">
        <v>17</v>
      </c>
      <c r="H1237" s="11">
        <v>1150.0999999999999</v>
      </c>
      <c r="I1237" s="11">
        <v>15.641359999999997</v>
      </c>
      <c r="J1237" s="13">
        <f>data[[#This Row],[Clicks]]/data[[#This Row],[Impressions]]</f>
        <v>1.3599999999999999E-2</v>
      </c>
      <c r="K1237" s="1">
        <v>1.4259999999999999</v>
      </c>
      <c r="L1237" s="2">
        <v>22.304579359999995</v>
      </c>
      <c r="M1237">
        <v>8</v>
      </c>
      <c r="N1237" s="1">
        <f>IF(data[[#This Row],[Conversions]]=0,0,data[[#This Row],[Spend, Dollars]]/data[[#This Row],[Conversions]])</f>
        <v>2.7880724199999993</v>
      </c>
      <c r="O1237" s="13">
        <f>data[[#This Row],[Conversions]]/data[[#This Row],[Clicks]]</f>
        <v>0.51146447623480318</v>
      </c>
      <c r="P1237" s="11">
        <v>176.06399999999999</v>
      </c>
      <c r="Q1237" s="11">
        <f>IF(data[[#This Row],[Spend, Dollars]]=0,0,data[[#This Row],[Total conversion value, Dollars]]/data[[#This Row],[Spend, Dollars]])</f>
        <v>7.8936256612731759</v>
      </c>
      <c r="R1237" s="2">
        <v>68</v>
      </c>
      <c r="S1237" s="2">
        <v>22</v>
      </c>
      <c r="T1237" s="2">
        <v>9</v>
      </c>
      <c r="U1237" s="2">
        <f t="shared" si="19"/>
        <v>99</v>
      </c>
    </row>
    <row r="1238" spans="1:21" x14ac:dyDescent="0.2">
      <c r="A1238" t="s">
        <v>23</v>
      </c>
      <c r="B1238" s="3">
        <v>45122</v>
      </c>
      <c r="C1238" s="10" t="str">
        <f>TEXT(data[[#This Row],[Date]],"mmmm")</f>
        <v>July</v>
      </c>
      <c r="D1238" t="s">
        <v>15</v>
      </c>
      <c r="E1238" t="s">
        <v>13</v>
      </c>
      <c r="F1238" t="s">
        <v>14</v>
      </c>
      <c r="G1238" t="s">
        <v>17</v>
      </c>
      <c r="H1238" s="11">
        <v>1276.8</v>
      </c>
      <c r="I1238" s="11">
        <v>16.598400000000002</v>
      </c>
      <c r="J1238" s="13">
        <f>data[[#This Row],[Clicks]]/data[[#This Row],[Impressions]]</f>
        <v>1.3000000000000001E-2</v>
      </c>
      <c r="K1238" s="1">
        <v>1.38</v>
      </c>
      <c r="L1238" s="2">
        <v>22.905792000000002</v>
      </c>
      <c r="M1238">
        <v>10</v>
      </c>
      <c r="N1238" s="1">
        <f>IF(data[[#This Row],[Conversions]]=0,0,data[[#This Row],[Spend, Dollars]]/data[[#This Row],[Conversions]])</f>
        <v>2.2905792000000003</v>
      </c>
      <c r="O1238" s="13">
        <f>data[[#This Row],[Conversions]]/data[[#This Row],[Clicks]]</f>
        <v>0.60246770773086555</v>
      </c>
      <c r="P1238" s="11">
        <v>229.15200000000002</v>
      </c>
      <c r="Q1238" s="11">
        <f>IF(data[[#This Row],[Spend, Dollars]]=0,0,data[[#This Row],[Total conversion value, Dollars]]/data[[#This Row],[Spend, Dollars]])</f>
        <v>10.004107258111835</v>
      </c>
      <c r="R1238" s="2">
        <v>58</v>
      </c>
      <c r="S1238" s="2">
        <v>15</v>
      </c>
      <c r="T1238" s="2">
        <v>18</v>
      </c>
      <c r="U1238" s="2">
        <f t="shared" si="19"/>
        <v>91</v>
      </c>
    </row>
    <row r="1239" spans="1:21" x14ac:dyDescent="0.2">
      <c r="A1239" t="s">
        <v>23</v>
      </c>
      <c r="B1239" s="3">
        <v>45123</v>
      </c>
      <c r="C1239" s="10" t="str">
        <f>TEXT(data[[#This Row],[Date]],"mmmm")</f>
        <v>July</v>
      </c>
      <c r="D1239" t="s">
        <v>15</v>
      </c>
      <c r="E1239" t="s">
        <v>13</v>
      </c>
      <c r="F1239" t="s">
        <v>14</v>
      </c>
      <c r="G1239" t="s">
        <v>17</v>
      </c>
      <c r="H1239" s="11">
        <v>1262.0999999999999</v>
      </c>
      <c r="I1239" s="11">
        <v>19.941179999999999</v>
      </c>
      <c r="J1239" s="13">
        <f>data[[#This Row],[Clicks]]/data[[#This Row],[Impressions]]</f>
        <v>1.5800000000000002E-2</v>
      </c>
      <c r="K1239" s="1">
        <v>2.1044999999999998</v>
      </c>
      <c r="L1239" s="2">
        <v>41.966213309999993</v>
      </c>
      <c r="M1239">
        <v>2</v>
      </c>
      <c r="N1239" s="1">
        <f>IF(data[[#This Row],[Conversions]]=0,0,data[[#This Row],[Spend, Dollars]]/data[[#This Row],[Conversions]])</f>
        <v>20.983106654999997</v>
      </c>
      <c r="O1239" s="13">
        <f>data[[#This Row],[Conversions]]/data[[#This Row],[Clicks]]</f>
        <v>0.10029496749941579</v>
      </c>
      <c r="P1239" s="11">
        <v>159.6</v>
      </c>
      <c r="Q1239" s="11">
        <f>IF(data[[#This Row],[Spend, Dollars]]=0,0,data[[#This Row],[Total conversion value, Dollars]]/data[[#This Row],[Spend, Dollars]])</f>
        <v>3.803059352080485</v>
      </c>
      <c r="R1239" s="2">
        <v>66</v>
      </c>
      <c r="S1239" s="2">
        <v>16</v>
      </c>
      <c r="T1239" s="2">
        <v>22.5</v>
      </c>
      <c r="U1239" s="2">
        <f t="shared" si="19"/>
        <v>104.5</v>
      </c>
    </row>
    <row r="1240" spans="1:21" x14ac:dyDescent="0.2">
      <c r="A1240" t="s">
        <v>23</v>
      </c>
      <c r="B1240" s="3">
        <v>45124</v>
      </c>
      <c r="C1240" s="10" t="str">
        <f>TEXT(data[[#This Row],[Date]],"mmmm")</f>
        <v>July</v>
      </c>
      <c r="D1240" t="s">
        <v>15</v>
      </c>
      <c r="E1240" t="s">
        <v>13</v>
      </c>
      <c r="F1240" t="s">
        <v>14</v>
      </c>
      <c r="G1240" t="s">
        <v>17</v>
      </c>
      <c r="H1240" s="11">
        <v>1060.5</v>
      </c>
      <c r="I1240" s="11">
        <v>15.377249999999998</v>
      </c>
      <c r="J1240" s="13">
        <f>data[[#This Row],[Clicks]]/data[[#This Row],[Impressions]]</f>
        <v>1.4499999999999999E-2</v>
      </c>
      <c r="K1240" s="1">
        <v>0.78199999999999992</v>
      </c>
      <c r="L1240" s="2">
        <v>12.025009499999998</v>
      </c>
      <c r="M1240">
        <v>7</v>
      </c>
      <c r="N1240" s="1">
        <f>IF(data[[#This Row],[Conversions]]=0,0,data[[#This Row],[Spend, Dollars]]/data[[#This Row],[Conversions]])</f>
        <v>1.7178584999999997</v>
      </c>
      <c r="O1240" s="13">
        <f>data[[#This Row],[Conversions]]/data[[#This Row],[Clicks]]</f>
        <v>0.45521793558666218</v>
      </c>
      <c r="P1240" s="11">
        <v>317.51999999999992</v>
      </c>
      <c r="Q1240" s="11">
        <f>IF(data[[#This Row],[Spend, Dollars]]=0,0,data[[#This Row],[Total conversion value, Dollars]]/data[[#This Row],[Spend, Dollars]])</f>
        <v>26.404968744515337</v>
      </c>
      <c r="R1240" s="2">
        <v>78</v>
      </c>
      <c r="S1240" s="2">
        <v>4</v>
      </c>
      <c r="T1240" s="2">
        <v>12</v>
      </c>
      <c r="U1240" s="2">
        <f t="shared" si="19"/>
        <v>94</v>
      </c>
    </row>
    <row r="1241" spans="1:21" x14ac:dyDescent="0.2">
      <c r="A1241" t="s">
        <v>23</v>
      </c>
      <c r="B1241" s="3">
        <v>45125</v>
      </c>
      <c r="C1241" s="10" t="str">
        <f>TEXT(data[[#This Row],[Date]],"mmmm")</f>
        <v>July</v>
      </c>
      <c r="D1241" t="s">
        <v>15</v>
      </c>
      <c r="E1241" t="s">
        <v>13</v>
      </c>
      <c r="F1241" t="s">
        <v>14</v>
      </c>
      <c r="G1241" t="s">
        <v>17</v>
      </c>
      <c r="H1241" s="11">
        <v>1036.7</v>
      </c>
      <c r="I1241" s="11">
        <v>16.483530000000002</v>
      </c>
      <c r="J1241" s="13">
        <f>data[[#This Row],[Clicks]]/data[[#This Row],[Impressions]]</f>
        <v>1.5900000000000001E-2</v>
      </c>
      <c r="K1241" s="1">
        <v>1.2074999999999998</v>
      </c>
      <c r="L1241" s="2">
        <v>19.903862475</v>
      </c>
      <c r="M1241">
        <v>7</v>
      </c>
      <c r="N1241" s="1">
        <f>IF(data[[#This Row],[Conversions]]=0,0,data[[#This Row],[Spend, Dollars]]/data[[#This Row],[Conversions]])</f>
        <v>2.8434089249999999</v>
      </c>
      <c r="O1241" s="13">
        <f>data[[#This Row],[Conversions]]/data[[#This Row],[Clicks]]</f>
        <v>0.42466631844028552</v>
      </c>
      <c r="P1241" s="11">
        <v>199.07999999999996</v>
      </c>
      <c r="Q1241" s="11">
        <f>IF(data[[#This Row],[Spend, Dollars]]=0,0,data[[#This Row],[Total conversion value, Dollars]]/data[[#This Row],[Spend, Dollars]])</f>
        <v>10.002078754817157</v>
      </c>
      <c r="R1241" s="2">
        <v>50</v>
      </c>
      <c r="S1241" s="2">
        <v>6</v>
      </c>
      <c r="T1241" s="2">
        <v>4.5</v>
      </c>
      <c r="U1241" s="2">
        <f t="shared" si="19"/>
        <v>60.5</v>
      </c>
    </row>
    <row r="1242" spans="1:21" x14ac:dyDescent="0.2">
      <c r="A1242" t="s">
        <v>23</v>
      </c>
      <c r="B1242" s="3">
        <v>45126</v>
      </c>
      <c r="C1242" s="10" t="str">
        <f>TEXT(data[[#This Row],[Date]],"mmmm")</f>
        <v>July</v>
      </c>
      <c r="D1242" t="s">
        <v>15</v>
      </c>
      <c r="E1242" t="s">
        <v>13</v>
      </c>
      <c r="F1242" t="s">
        <v>14</v>
      </c>
      <c r="G1242" t="s">
        <v>17</v>
      </c>
      <c r="H1242" s="11">
        <v>1150.8</v>
      </c>
      <c r="I1242" s="11">
        <v>13.00404</v>
      </c>
      <c r="J1242" s="13">
        <f>data[[#This Row],[Clicks]]/data[[#This Row],[Impressions]]</f>
        <v>1.1300000000000001E-2</v>
      </c>
      <c r="K1242" s="1">
        <v>2.2309999999999999</v>
      </c>
      <c r="L1242" s="2">
        <v>29.012013239999998</v>
      </c>
      <c r="M1242">
        <v>5</v>
      </c>
      <c r="N1242" s="1">
        <f>IF(data[[#This Row],[Conversions]]=0,0,data[[#This Row],[Spend, Dollars]]/data[[#This Row],[Conversions]])</f>
        <v>5.8024026479999993</v>
      </c>
      <c r="O1242" s="13">
        <f>data[[#This Row],[Conversions]]/data[[#This Row],[Clicks]]</f>
        <v>0.38449589512182369</v>
      </c>
      <c r="P1242" s="11">
        <v>327.59999999999997</v>
      </c>
      <c r="Q1242" s="11">
        <f>IF(data[[#This Row],[Spend, Dollars]]=0,0,data[[#This Row],[Total conversion value, Dollars]]/data[[#This Row],[Spend, Dollars]])</f>
        <v>11.291874069198515</v>
      </c>
      <c r="R1242" s="2">
        <v>68</v>
      </c>
      <c r="S1242" s="2">
        <v>1</v>
      </c>
      <c r="T1242" s="2">
        <v>13.5</v>
      </c>
      <c r="U1242" s="2">
        <f t="shared" si="19"/>
        <v>82.5</v>
      </c>
    </row>
    <row r="1243" spans="1:21" x14ac:dyDescent="0.2">
      <c r="A1243" t="s">
        <v>23</v>
      </c>
      <c r="B1243" s="3">
        <v>45127</v>
      </c>
      <c r="C1243" s="10" t="str">
        <f>TEXT(data[[#This Row],[Date]],"mmmm")</f>
        <v>July</v>
      </c>
      <c r="D1243" t="s">
        <v>15</v>
      </c>
      <c r="E1243" t="s">
        <v>13</v>
      </c>
      <c r="F1243" t="s">
        <v>14</v>
      </c>
      <c r="G1243" t="s">
        <v>17</v>
      </c>
      <c r="H1243" s="11">
        <v>1166.8999999999999</v>
      </c>
      <c r="I1243" s="11">
        <v>16.92005</v>
      </c>
      <c r="J1243" s="13">
        <f>data[[#This Row],[Clicks]]/data[[#This Row],[Impressions]]</f>
        <v>1.4500000000000001E-2</v>
      </c>
      <c r="K1243" s="1">
        <v>1.5640000000000001</v>
      </c>
      <c r="L1243" s="2">
        <v>26.462958199999999</v>
      </c>
      <c r="M1243">
        <v>1</v>
      </c>
      <c r="N1243" s="1">
        <f>IF(data[[#This Row],[Conversions]]=0,0,data[[#This Row],[Spend, Dollars]]/data[[#This Row],[Conversions]])</f>
        <v>26.462958199999999</v>
      </c>
      <c r="O1243" s="13">
        <f>data[[#This Row],[Conversions]]/data[[#This Row],[Clicks]]</f>
        <v>5.9101480196571521E-2</v>
      </c>
      <c r="P1243" s="11">
        <v>264.59999999999997</v>
      </c>
      <c r="Q1243" s="11">
        <f>IF(data[[#This Row],[Spend, Dollars]]=0,0,data[[#This Row],[Total conversion value, Dollars]]/data[[#This Row],[Spend, Dollars]])</f>
        <v>9.9988821355580715</v>
      </c>
      <c r="R1243" s="2">
        <v>40</v>
      </c>
      <c r="S1243" s="2">
        <v>6</v>
      </c>
      <c r="T1243" s="2">
        <v>21</v>
      </c>
      <c r="U1243" s="2">
        <f t="shared" si="19"/>
        <v>67</v>
      </c>
    </row>
    <row r="1244" spans="1:21" x14ac:dyDescent="0.2">
      <c r="A1244" t="s">
        <v>23</v>
      </c>
      <c r="B1244" s="3">
        <v>45128</v>
      </c>
      <c r="C1244" s="10" t="str">
        <f>TEXT(data[[#This Row],[Date]],"mmmm")</f>
        <v>July</v>
      </c>
      <c r="D1244" t="s">
        <v>15</v>
      </c>
      <c r="E1244" t="s">
        <v>13</v>
      </c>
      <c r="F1244" t="s">
        <v>14</v>
      </c>
      <c r="G1244" t="s">
        <v>17</v>
      </c>
      <c r="H1244" s="11">
        <v>837.19999999999993</v>
      </c>
      <c r="I1244" s="11">
        <v>12.139400000000002</v>
      </c>
      <c r="J1244" s="13">
        <f>data[[#This Row],[Clicks]]/data[[#This Row],[Impressions]]</f>
        <v>1.4500000000000004E-2</v>
      </c>
      <c r="K1244" s="1">
        <v>0.42549999999999999</v>
      </c>
      <c r="L1244" s="2">
        <v>5.1653147000000006</v>
      </c>
      <c r="M1244">
        <v>9</v>
      </c>
      <c r="N1244" s="1">
        <f>IF(data[[#This Row],[Conversions]]=0,0,data[[#This Row],[Spend, Dollars]]/data[[#This Row],[Conversions]])</f>
        <v>0.57392385555555558</v>
      </c>
      <c r="O1244" s="13">
        <f>data[[#This Row],[Conversions]]/data[[#This Row],[Clicks]]</f>
        <v>0.74138754798424955</v>
      </c>
      <c r="P1244" s="11">
        <v>77.279999999999987</v>
      </c>
      <c r="Q1244" s="11">
        <f>IF(data[[#This Row],[Spend, Dollars]]=0,0,data[[#This Row],[Total conversion value, Dollars]]/data[[#This Row],[Spend, Dollars]])</f>
        <v>14.961334301664133</v>
      </c>
      <c r="R1244" s="2">
        <v>61</v>
      </c>
      <c r="S1244" s="2">
        <v>9</v>
      </c>
      <c r="T1244" s="2">
        <v>13.5</v>
      </c>
      <c r="U1244" s="2">
        <f t="shared" si="19"/>
        <v>83.5</v>
      </c>
    </row>
    <row r="1245" spans="1:21" x14ac:dyDescent="0.2">
      <c r="A1245" t="s">
        <v>23</v>
      </c>
      <c r="B1245" s="3">
        <v>45129</v>
      </c>
      <c r="C1245" s="10" t="str">
        <f>TEXT(data[[#This Row],[Date]],"mmmm")</f>
        <v>July</v>
      </c>
      <c r="D1245" t="s">
        <v>15</v>
      </c>
      <c r="E1245" t="s">
        <v>13</v>
      </c>
      <c r="F1245" t="s">
        <v>14</v>
      </c>
      <c r="G1245" t="s">
        <v>17</v>
      </c>
      <c r="H1245" s="11">
        <v>708.4</v>
      </c>
      <c r="I1245" s="11">
        <v>8.3591200000000008</v>
      </c>
      <c r="J1245" s="13">
        <f>data[[#This Row],[Clicks]]/data[[#This Row],[Impressions]]</f>
        <v>1.1800000000000001E-2</v>
      </c>
      <c r="K1245" s="1">
        <v>0.77049999999999996</v>
      </c>
      <c r="L1245" s="2">
        <v>6.4407019600000002</v>
      </c>
      <c r="M1245">
        <v>6</v>
      </c>
      <c r="N1245" s="1">
        <f>IF(data[[#This Row],[Conversions]]=0,0,data[[#This Row],[Spend, Dollars]]/data[[#This Row],[Conversions]])</f>
        <v>1.0734503266666666</v>
      </c>
      <c r="O1245" s="13">
        <f>data[[#This Row],[Conversions]]/data[[#This Row],[Clicks]]</f>
        <v>0.71777890495650254</v>
      </c>
      <c r="P1245" s="11">
        <v>226.79999999999998</v>
      </c>
      <c r="Q1245" s="11">
        <f>IF(data[[#This Row],[Spend, Dollars]]=0,0,data[[#This Row],[Total conversion value, Dollars]]/data[[#This Row],[Spend, Dollars]])</f>
        <v>35.213553027067874</v>
      </c>
      <c r="R1245" s="2">
        <v>30</v>
      </c>
      <c r="S1245" s="2">
        <v>8</v>
      </c>
      <c r="T1245" s="2">
        <v>18</v>
      </c>
      <c r="U1245" s="2">
        <f t="shared" si="19"/>
        <v>56</v>
      </c>
    </row>
    <row r="1246" spans="1:21" x14ac:dyDescent="0.2">
      <c r="A1246" t="s">
        <v>23</v>
      </c>
      <c r="B1246" s="3">
        <v>45130</v>
      </c>
      <c r="C1246" s="10" t="str">
        <f>TEXT(data[[#This Row],[Date]],"mmmm")</f>
        <v>July</v>
      </c>
      <c r="D1246" t="s">
        <v>15</v>
      </c>
      <c r="E1246" t="s">
        <v>13</v>
      </c>
      <c r="F1246" t="s">
        <v>14</v>
      </c>
      <c r="G1246" t="s">
        <v>17</v>
      </c>
      <c r="H1246" s="11">
        <v>1099</v>
      </c>
      <c r="I1246" s="11">
        <v>20.001799999999999</v>
      </c>
      <c r="J1246" s="13">
        <f>data[[#This Row],[Clicks]]/data[[#This Row],[Impressions]]</f>
        <v>1.8200000000000001E-2</v>
      </c>
      <c r="K1246" s="1">
        <v>1.4259999999999997</v>
      </c>
      <c r="L1246" s="2">
        <v>28.522566799999993</v>
      </c>
      <c r="M1246">
        <v>3</v>
      </c>
      <c r="N1246" s="1">
        <f>IF(data[[#This Row],[Conversions]]=0,0,data[[#This Row],[Spend, Dollars]]/data[[#This Row],[Conversions]])</f>
        <v>9.5075222666666637</v>
      </c>
      <c r="O1246" s="13">
        <f>data[[#This Row],[Conversions]]/data[[#This Row],[Clicks]]</f>
        <v>0.14998650121489066</v>
      </c>
      <c r="P1246" s="11">
        <v>98.279999999999987</v>
      </c>
      <c r="Q1246" s="11">
        <f>IF(data[[#This Row],[Spend, Dollars]]=0,0,data[[#This Row],[Total conversion value, Dollars]]/data[[#This Row],[Spend, Dollars]])</f>
        <v>3.4456926927067451</v>
      </c>
      <c r="R1246" s="2">
        <v>42</v>
      </c>
      <c r="S1246" s="2">
        <v>3</v>
      </c>
      <c r="T1246" s="2">
        <v>15</v>
      </c>
      <c r="U1246" s="2">
        <f t="shared" si="19"/>
        <v>60</v>
      </c>
    </row>
    <row r="1247" spans="1:21" x14ac:dyDescent="0.2">
      <c r="A1247" t="s">
        <v>23</v>
      </c>
      <c r="B1247" s="3">
        <v>45131</v>
      </c>
      <c r="C1247" s="10" t="str">
        <f>TEXT(data[[#This Row],[Date]],"mmmm")</f>
        <v>July</v>
      </c>
      <c r="D1247" t="s">
        <v>15</v>
      </c>
      <c r="E1247" t="s">
        <v>13</v>
      </c>
      <c r="F1247" t="s">
        <v>14</v>
      </c>
      <c r="G1247" t="s">
        <v>17</v>
      </c>
      <c r="H1247" s="11">
        <v>791</v>
      </c>
      <c r="I1247" s="11">
        <v>9.0174000000000003</v>
      </c>
      <c r="J1247" s="13">
        <f>data[[#This Row],[Clicks]]/data[[#This Row],[Impressions]]</f>
        <v>1.14E-2</v>
      </c>
      <c r="K1247" s="1">
        <v>2.2424999999999997</v>
      </c>
      <c r="L1247" s="2">
        <v>20.221519499999999</v>
      </c>
      <c r="M1247">
        <v>4</v>
      </c>
      <c r="N1247" s="1">
        <f>IF(data[[#This Row],[Conversions]]=0,0,data[[#This Row],[Spend, Dollars]]/data[[#This Row],[Conversions]])</f>
        <v>5.0553798749999999</v>
      </c>
      <c r="O1247" s="13">
        <f>data[[#This Row],[Conversions]]/data[[#This Row],[Clicks]]</f>
        <v>0.44358684321423025</v>
      </c>
      <c r="P1247" s="11">
        <v>80.639999999999986</v>
      </c>
      <c r="Q1247" s="11">
        <f>IF(data[[#This Row],[Spend, Dollars]]=0,0,data[[#This Row],[Total conversion value, Dollars]]/data[[#This Row],[Spend, Dollars]])</f>
        <v>3.9878308848155544</v>
      </c>
      <c r="R1247" s="2">
        <v>32</v>
      </c>
      <c r="S1247" s="2">
        <v>3</v>
      </c>
      <c r="T1247" s="2">
        <v>15</v>
      </c>
      <c r="U1247" s="2">
        <f t="shared" si="19"/>
        <v>50</v>
      </c>
    </row>
    <row r="1248" spans="1:21" x14ac:dyDescent="0.2">
      <c r="A1248" t="s">
        <v>23</v>
      </c>
      <c r="B1248" s="3">
        <v>45132</v>
      </c>
      <c r="C1248" s="10" t="str">
        <f>TEXT(data[[#This Row],[Date]],"mmmm")</f>
        <v>July</v>
      </c>
      <c r="D1248" t="s">
        <v>15</v>
      </c>
      <c r="E1248" t="s">
        <v>13</v>
      </c>
      <c r="F1248" t="s">
        <v>14</v>
      </c>
      <c r="G1248" t="s">
        <v>17</v>
      </c>
      <c r="H1248" s="11">
        <v>1320.8999999999999</v>
      </c>
      <c r="I1248" s="11">
        <v>15.190349999999999</v>
      </c>
      <c r="J1248" s="13">
        <f>data[[#This Row],[Clicks]]/data[[#This Row],[Impressions]]</f>
        <v>1.15E-2</v>
      </c>
      <c r="K1248" s="1">
        <v>1.9204999999999999</v>
      </c>
      <c r="L1248" s="2">
        <v>29.173067174999996</v>
      </c>
      <c r="M1248">
        <v>7</v>
      </c>
      <c r="N1248" s="1">
        <f>IF(data[[#This Row],[Conversions]]=0,0,data[[#This Row],[Spend, Dollars]]/data[[#This Row],[Conversions]])</f>
        <v>4.1675810249999996</v>
      </c>
      <c r="O1248" s="13">
        <f>data[[#This Row],[Conversions]]/data[[#This Row],[Clicks]]</f>
        <v>0.46081887514112579</v>
      </c>
      <c r="P1248" s="11">
        <v>51.6</v>
      </c>
      <c r="Q1248" s="11">
        <f>IF(data[[#This Row],[Spend, Dollars]]=0,0,data[[#This Row],[Total conversion value, Dollars]]/data[[#This Row],[Spend, Dollars]])</f>
        <v>1.768754710996548</v>
      </c>
      <c r="R1248" s="2">
        <v>47</v>
      </c>
      <c r="S1248" s="2">
        <v>1</v>
      </c>
      <c r="T1248" s="2">
        <v>18</v>
      </c>
      <c r="U1248" s="2">
        <f t="shared" si="19"/>
        <v>66</v>
      </c>
    </row>
    <row r="1249" spans="1:21" x14ac:dyDescent="0.2">
      <c r="A1249" t="s">
        <v>23</v>
      </c>
      <c r="B1249" s="3">
        <v>45133</v>
      </c>
      <c r="C1249" s="10" t="str">
        <f>TEXT(data[[#This Row],[Date]],"mmmm")</f>
        <v>July</v>
      </c>
      <c r="D1249" t="s">
        <v>15</v>
      </c>
      <c r="E1249" t="s">
        <v>13</v>
      </c>
      <c r="F1249" t="s">
        <v>14</v>
      </c>
      <c r="G1249" t="s">
        <v>17</v>
      </c>
      <c r="H1249" s="11">
        <v>800.09999999999991</v>
      </c>
      <c r="I1249" s="11">
        <v>9.1211399999999987</v>
      </c>
      <c r="J1249" s="13">
        <f>data[[#This Row],[Clicks]]/data[[#This Row],[Impressions]]</f>
        <v>1.14E-2</v>
      </c>
      <c r="K1249" s="1">
        <v>1.0809999999999997</v>
      </c>
      <c r="L1249" s="2">
        <v>9.859952339999996</v>
      </c>
      <c r="M1249">
        <v>7</v>
      </c>
      <c r="N1249" s="1">
        <f>IF(data[[#This Row],[Conversions]]=0,0,data[[#This Row],[Spend, Dollars]]/data[[#This Row],[Conversions]])</f>
        <v>1.4085646199999995</v>
      </c>
      <c r="O1249" s="13">
        <f>data[[#This Row],[Conversions]]/data[[#This Row],[Clicks]]</f>
        <v>0.76744792865804068</v>
      </c>
      <c r="P1249" s="11">
        <v>115.91999999999999</v>
      </c>
      <c r="Q1249" s="11">
        <f>IF(data[[#This Row],[Spend, Dollars]]=0,0,data[[#This Row],[Total conversion value, Dollars]]/data[[#This Row],[Spend, Dollars]])</f>
        <v>11.756649119867859</v>
      </c>
      <c r="R1249" s="2">
        <v>37</v>
      </c>
      <c r="S1249" s="2">
        <v>2</v>
      </c>
      <c r="T1249" s="2">
        <v>15</v>
      </c>
      <c r="U1249" s="2">
        <f t="shared" si="19"/>
        <v>54</v>
      </c>
    </row>
    <row r="1250" spans="1:21" x14ac:dyDescent="0.2">
      <c r="A1250" t="s">
        <v>23</v>
      </c>
      <c r="B1250" s="3">
        <v>45134</v>
      </c>
      <c r="C1250" s="10" t="str">
        <f>TEXT(data[[#This Row],[Date]],"mmmm")</f>
        <v>July</v>
      </c>
      <c r="D1250" t="s">
        <v>15</v>
      </c>
      <c r="E1250" t="s">
        <v>13</v>
      </c>
      <c r="F1250" t="s">
        <v>14</v>
      </c>
      <c r="G1250" t="s">
        <v>17</v>
      </c>
      <c r="H1250" s="11">
        <v>1124.1999999999998</v>
      </c>
      <c r="I1250" s="11">
        <v>13.040719999999997</v>
      </c>
      <c r="J1250" s="13">
        <f>data[[#This Row],[Clicks]]/data[[#This Row],[Impressions]]</f>
        <v>1.1599999999999999E-2</v>
      </c>
      <c r="K1250" s="1">
        <v>0.64400000000000002</v>
      </c>
      <c r="L1250" s="2">
        <v>8.3982236799999974</v>
      </c>
      <c r="M1250">
        <v>4</v>
      </c>
      <c r="N1250" s="1">
        <f>IF(data[[#This Row],[Conversions]]=0,0,data[[#This Row],[Spend, Dollars]]/data[[#This Row],[Conversions]])</f>
        <v>2.0995559199999994</v>
      </c>
      <c r="O1250" s="13">
        <f>data[[#This Row],[Conversions]]/data[[#This Row],[Clicks]]</f>
        <v>0.30673153016091143</v>
      </c>
      <c r="P1250" s="11">
        <v>53.76</v>
      </c>
      <c r="Q1250" s="11">
        <f>IF(data[[#This Row],[Spend, Dollars]]=0,0,data[[#This Row],[Total conversion value, Dollars]]/data[[#This Row],[Spend, Dollars]])</f>
        <v>6.4013536729233689</v>
      </c>
      <c r="R1250" s="2">
        <v>69</v>
      </c>
      <c r="S1250" s="2">
        <v>3</v>
      </c>
      <c r="T1250" s="2">
        <v>15</v>
      </c>
      <c r="U1250" s="2">
        <f t="shared" si="19"/>
        <v>87</v>
      </c>
    </row>
    <row r="1251" spans="1:21" x14ac:dyDescent="0.2">
      <c r="A1251" t="s">
        <v>23</v>
      </c>
      <c r="B1251" s="3">
        <v>45135</v>
      </c>
      <c r="C1251" s="10" t="str">
        <f>TEXT(data[[#This Row],[Date]],"mmmm")</f>
        <v>July</v>
      </c>
      <c r="D1251" t="s">
        <v>15</v>
      </c>
      <c r="E1251" t="s">
        <v>13</v>
      </c>
      <c r="F1251" t="s">
        <v>14</v>
      </c>
      <c r="G1251" t="s">
        <v>17</v>
      </c>
      <c r="H1251" s="11">
        <v>1344.6999999999998</v>
      </c>
      <c r="I1251" s="11">
        <v>15.329579999999998</v>
      </c>
      <c r="J1251" s="13">
        <f>data[[#This Row],[Clicks]]/data[[#This Row],[Impressions]]</f>
        <v>1.14E-2</v>
      </c>
      <c r="K1251" s="1">
        <v>1.6214999999999997</v>
      </c>
      <c r="L1251" s="2">
        <v>24.856913969999994</v>
      </c>
      <c r="M1251">
        <v>1</v>
      </c>
      <c r="N1251" s="1">
        <f>IF(data[[#This Row],[Conversions]]=0,0,data[[#This Row],[Spend, Dollars]]/data[[#This Row],[Conversions]])</f>
        <v>24.856913969999994</v>
      </c>
      <c r="O1251" s="13">
        <f>data[[#This Row],[Conversions]]/data[[#This Row],[Clicks]]</f>
        <v>6.5233359296210339E-2</v>
      </c>
      <c r="P1251" s="11">
        <v>201.6</v>
      </c>
      <c r="Q1251" s="11">
        <f>IF(data[[#This Row],[Spend, Dollars]]=0,0,data[[#This Row],[Total conversion value, Dollars]]/data[[#This Row],[Spend, Dollars]])</f>
        <v>8.1104195091680573</v>
      </c>
      <c r="R1251" s="2">
        <v>77</v>
      </c>
      <c r="S1251" s="2">
        <v>2</v>
      </c>
      <c r="T1251" s="2">
        <v>10.5</v>
      </c>
      <c r="U1251" s="2">
        <f t="shared" si="19"/>
        <v>89.5</v>
      </c>
    </row>
    <row r="1252" spans="1:21" x14ac:dyDescent="0.2">
      <c r="A1252" t="s">
        <v>23</v>
      </c>
      <c r="B1252" s="3">
        <v>45136</v>
      </c>
      <c r="C1252" s="10" t="str">
        <f>TEXT(data[[#This Row],[Date]],"mmmm")</f>
        <v>July</v>
      </c>
      <c r="D1252" t="s">
        <v>15</v>
      </c>
      <c r="E1252" t="s">
        <v>13</v>
      </c>
      <c r="F1252" t="s">
        <v>14</v>
      </c>
      <c r="G1252" t="s">
        <v>17</v>
      </c>
      <c r="H1252" s="11">
        <v>1038.8</v>
      </c>
      <c r="I1252" s="11">
        <v>13.919919999999998</v>
      </c>
      <c r="J1252" s="13">
        <f>data[[#This Row],[Clicks]]/data[[#This Row],[Impressions]]</f>
        <v>1.3399999999999999E-2</v>
      </c>
      <c r="K1252" s="1">
        <v>1.7249999999999999</v>
      </c>
      <c r="L1252" s="2">
        <v>24.011861999999994</v>
      </c>
      <c r="M1252">
        <v>1</v>
      </c>
      <c r="N1252" s="1">
        <f>IF(data[[#This Row],[Conversions]]=0,0,data[[#This Row],[Spend, Dollars]]/data[[#This Row],[Conversions]])</f>
        <v>24.011861999999994</v>
      </c>
      <c r="O1252" s="13">
        <f>data[[#This Row],[Conversions]]/data[[#This Row],[Clicks]]</f>
        <v>7.1839493330421458E-2</v>
      </c>
      <c r="P1252" s="11">
        <v>388.08</v>
      </c>
      <c r="Q1252" s="11">
        <f>IF(data[[#This Row],[Spend, Dollars]]=0,0,data[[#This Row],[Total conversion value, Dollars]]/data[[#This Row],[Spend, Dollars]])</f>
        <v>16.162011925605771</v>
      </c>
      <c r="R1252" s="2">
        <v>57</v>
      </c>
      <c r="S1252" s="2">
        <v>2</v>
      </c>
      <c r="T1252" s="2">
        <v>15</v>
      </c>
      <c r="U1252" s="2">
        <f t="shared" si="19"/>
        <v>74</v>
      </c>
    </row>
    <row r="1253" spans="1:21" x14ac:dyDescent="0.2">
      <c r="A1253" t="s">
        <v>23</v>
      </c>
      <c r="B1253" s="3">
        <v>45137</v>
      </c>
      <c r="C1253" s="10" t="str">
        <f>TEXT(data[[#This Row],[Date]],"mmmm")</f>
        <v>July</v>
      </c>
      <c r="D1253" t="s">
        <v>15</v>
      </c>
      <c r="E1253" t="s">
        <v>13</v>
      </c>
      <c r="F1253" t="s">
        <v>14</v>
      </c>
      <c r="G1253" t="s">
        <v>17</v>
      </c>
      <c r="H1253" s="11">
        <v>800.09999999999991</v>
      </c>
      <c r="I1253" s="11">
        <v>13.761719999999999</v>
      </c>
      <c r="J1253" s="13">
        <f>data[[#This Row],[Clicks]]/data[[#This Row],[Impressions]]</f>
        <v>1.72E-2</v>
      </c>
      <c r="K1253" s="1">
        <v>0.96599999999999997</v>
      </c>
      <c r="L1253" s="2">
        <v>13.293821519999998</v>
      </c>
      <c r="M1253">
        <v>7</v>
      </c>
      <c r="N1253" s="1">
        <f>IF(data[[#This Row],[Conversions]]=0,0,data[[#This Row],[Spend, Dollars]]/data[[#This Row],[Conversions]])</f>
        <v>1.8991173599999998</v>
      </c>
      <c r="O1253" s="13">
        <f>data[[#This Row],[Conversions]]/data[[#This Row],[Clicks]]</f>
        <v>0.50865734806405016</v>
      </c>
      <c r="P1253" s="11">
        <v>54</v>
      </c>
      <c r="Q1253" s="11">
        <f>IF(data[[#This Row],[Spend, Dollars]]=0,0,data[[#This Row],[Total conversion value, Dollars]]/data[[#This Row],[Spend, Dollars]])</f>
        <v>4.0620373847173488</v>
      </c>
      <c r="R1253" s="2">
        <v>40</v>
      </c>
      <c r="S1253" s="2">
        <v>4</v>
      </c>
      <c r="T1253" s="2">
        <v>18</v>
      </c>
      <c r="U1253" s="2">
        <f t="shared" si="19"/>
        <v>62</v>
      </c>
    </row>
    <row r="1254" spans="1:21" x14ac:dyDescent="0.2">
      <c r="A1254" t="s">
        <v>23</v>
      </c>
      <c r="B1254" s="3">
        <v>45138</v>
      </c>
      <c r="C1254" s="10" t="str">
        <f>TEXT(data[[#This Row],[Date]],"mmmm")</f>
        <v>July</v>
      </c>
      <c r="D1254" t="s">
        <v>15</v>
      </c>
      <c r="E1254" t="s">
        <v>13</v>
      </c>
      <c r="F1254" t="s">
        <v>14</v>
      </c>
      <c r="G1254" t="s">
        <v>17</v>
      </c>
      <c r="H1254" s="11">
        <v>1055.5999999999999</v>
      </c>
      <c r="I1254" s="11">
        <v>11.928280000000001</v>
      </c>
      <c r="J1254" s="13">
        <f>data[[#This Row],[Clicks]]/data[[#This Row],[Impressions]]</f>
        <v>1.1300000000000001E-2</v>
      </c>
      <c r="K1254" s="1">
        <v>1.0234999999999999</v>
      </c>
      <c r="L1254" s="2">
        <v>12.20859458</v>
      </c>
      <c r="M1254">
        <v>2</v>
      </c>
      <c r="N1254" s="1">
        <f>IF(data[[#This Row],[Conversions]]=0,0,data[[#This Row],[Spend, Dollars]]/data[[#This Row],[Conversions]])</f>
        <v>6.1042972899999999</v>
      </c>
      <c r="O1254" s="13">
        <f>data[[#This Row],[Conversions]]/data[[#This Row],[Clicks]]</f>
        <v>0.16766876699742125</v>
      </c>
      <c r="P1254" s="11">
        <v>201.6</v>
      </c>
      <c r="Q1254" s="11">
        <f>IF(data[[#This Row],[Spend, Dollars]]=0,0,data[[#This Row],[Total conversion value, Dollars]]/data[[#This Row],[Spend, Dollars]])</f>
        <v>16.512957218700599</v>
      </c>
      <c r="R1254" s="2">
        <v>32</v>
      </c>
      <c r="S1254" s="2">
        <v>10</v>
      </c>
      <c r="T1254" s="2">
        <v>24</v>
      </c>
      <c r="U1254" s="2">
        <f t="shared" si="19"/>
        <v>66</v>
      </c>
    </row>
    <row r="1255" spans="1:21" x14ac:dyDescent="0.2">
      <c r="A1255" t="s">
        <v>23</v>
      </c>
      <c r="B1255" s="3">
        <v>45139</v>
      </c>
      <c r="C1255" s="10" t="str">
        <f>TEXT(data[[#This Row],[Date]],"mmmm")</f>
        <v>August</v>
      </c>
      <c r="D1255" t="s">
        <v>15</v>
      </c>
      <c r="E1255" t="s">
        <v>13</v>
      </c>
      <c r="F1255" t="s">
        <v>14</v>
      </c>
      <c r="G1255" t="s">
        <v>17</v>
      </c>
      <c r="H1255" s="11">
        <v>811.3</v>
      </c>
      <c r="I1255" s="11">
        <v>8.1941300000000012</v>
      </c>
      <c r="J1255" s="13">
        <f>data[[#This Row],[Clicks]]/data[[#This Row],[Impressions]]</f>
        <v>1.0100000000000001E-2</v>
      </c>
      <c r="K1255" s="1">
        <v>1.7019999999999995</v>
      </c>
      <c r="L1255" s="2">
        <v>13.946409259999998</v>
      </c>
      <c r="M1255">
        <v>9</v>
      </c>
      <c r="N1255" s="1">
        <f>IF(data[[#This Row],[Conversions]]=0,0,data[[#This Row],[Spend, Dollars]]/data[[#This Row],[Conversions]])</f>
        <v>1.5496010288888886</v>
      </c>
      <c r="O1255" s="13">
        <f>data[[#This Row],[Conversions]]/data[[#This Row],[Clicks]]</f>
        <v>1.0983472314937643</v>
      </c>
      <c r="P1255" s="11">
        <v>229.32</v>
      </c>
      <c r="Q1255" s="11">
        <f>IF(data[[#This Row],[Spend, Dollars]]=0,0,data[[#This Row],[Total conversion value, Dollars]]/data[[#This Row],[Spend, Dollars]])</f>
        <v>16.442942102503597</v>
      </c>
      <c r="R1255" s="2">
        <v>62</v>
      </c>
      <c r="S1255" s="2">
        <v>6</v>
      </c>
      <c r="T1255" s="2">
        <v>19.5</v>
      </c>
      <c r="U1255" s="2">
        <f t="shared" si="19"/>
        <v>87.5</v>
      </c>
    </row>
    <row r="1256" spans="1:21" x14ac:dyDescent="0.2">
      <c r="A1256" t="s">
        <v>23</v>
      </c>
      <c r="B1256" s="3">
        <v>45140</v>
      </c>
      <c r="C1256" s="10" t="str">
        <f>TEXT(data[[#This Row],[Date]],"mmmm")</f>
        <v>August</v>
      </c>
      <c r="D1256" t="s">
        <v>15</v>
      </c>
      <c r="E1256" t="s">
        <v>13</v>
      </c>
      <c r="F1256" t="s">
        <v>14</v>
      </c>
      <c r="G1256" t="s">
        <v>17</v>
      </c>
      <c r="H1256" s="11">
        <v>1397.1999999999998</v>
      </c>
      <c r="I1256" s="11">
        <v>23.333239999999996</v>
      </c>
      <c r="J1256" s="13">
        <f>data[[#This Row],[Clicks]]/data[[#This Row],[Impressions]]</f>
        <v>1.67E-2</v>
      </c>
      <c r="K1256" s="1">
        <v>0.71299999999999997</v>
      </c>
      <c r="L1256" s="2">
        <v>16.636600119999997</v>
      </c>
      <c r="M1256">
        <v>4</v>
      </c>
      <c r="N1256" s="1">
        <f>IF(data[[#This Row],[Conversions]]=0,0,data[[#This Row],[Spend, Dollars]]/data[[#This Row],[Conversions]])</f>
        <v>4.1591500299999993</v>
      </c>
      <c r="O1256" s="13">
        <f>data[[#This Row],[Conversions]]/data[[#This Row],[Clicks]]</f>
        <v>0.17142925714560003</v>
      </c>
      <c r="P1256" s="11">
        <v>310.8</v>
      </c>
      <c r="Q1256" s="11">
        <f>IF(data[[#This Row],[Spend, Dollars]]=0,0,data[[#This Row],[Total conversion value, Dollars]]/data[[#This Row],[Spend, Dollars]])</f>
        <v>18.681701655277873</v>
      </c>
      <c r="R1256" s="2">
        <v>56</v>
      </c>
      <c r="S1256" s="2">
        <v>0</v>
      </c>
      <c r="T1256" s="2">
        <v>16.5</v>
      </c>
      <c r="U1256" s="2">
        <f t="shared" si="19"/>
        <v>72.5</v>
      </c>
    </row>
    <row r="1257" spans="1:21" x14ac:dyDescent="0.2">
      <c r="A1257" t="s">
        <v>23</v>
      </c>
      <c r="B1257" s="3">
        <v>45141</v>
      </c>
      <c r="C1257" s="10" t="str">
        <f>TEXT(data[[#This Row],[Date]],"mmmm")</f>
        <v>August</v>
      </c>
      <c r="D1257" t="s">
        <v>15</v>
      </c>
      <c r="E1257" t="s">
        <v>13</v>
      </c>
      <c r="F1257" t="s">
        <v>14</v>
      </c>
      <c r="G1257" t="s">
        <v>17</v>
      </c>
      <c r="H1257" s="11">
        <v>989.8</v>
      </c>
      <c r="I1257" s="11">
        <v>11.283720000000001</v>
      </c>
      <c r="J1257" s="13">
        <f>data[[#This Row],[Clicks]]/data[[#This Row],[Impressions]]</f>
        <v>1.14E-2</v>
      </c>
      <c r="K1257" s="1">
        <v>1.012</v>
      </c>
      <c r="L1257" s="2">
        <v>11.419124640000001</v>
      </c>
      <c r="M1257">
        <v>7</v>
      </c>
      <c r="N1257" s="1">
        <f>IF(data[[#This Row],[Conversions]]=0,0,data[[#This Row],[Spend, Dollars]]/data[[#This Row],[Conversions]])</f>
        <v>1.6313035200000001</v>
      </c>
      <c r="O1257" s="13">
        <f>data[[#This Row],[Conversions]]/data[[#This Row],[Clicks]]</f>
        <v>0.62036278815851509</v>
      </c>
      <c r="P1257" s="11">
        <v>288.95999999999998</v>
      </c>
      <c r="Q1257" s="11">
        <f>IF(data[[#This Row],[Spend, Dollars]]=0,0,data[[#This Row],[Total conversion value, Dollars]]/data[[#This Row],[Spend, Dollars]])</f>
        <v>25.304916892473813</v>
      </c>
      <c r="R1257" s="2">
        <v>35</v>
      </c>
      <c r="S1257" s="2">
        <v>0</v>
      </c>
      <c r="T1257" s="2">
        <v>18</v>
      </c>
      <c r="U1257" s="2">
        <f t="shared" si="19"/>
        <v>53</v>
      </c>
    </row>
    <row r="1258" spans="1:21" x14ac:dyDescent="0.2">
      <c r="A1258" t="s">
        <v>23</v>
      </c>
      <c r="B1258" s="3">
        <v>45142</v>
      </c>
      <c r="C1258" s="10" t="str">
        <f>TEXT(data[[#This Row],[Date]],"mmmm")</f>
        <v>August</v>
      </c>
      <c r="D1258" t="s">
        <v>15</v>
      </c>
      <c r="E1258" t="s">
        <v>13</v>
      </c>
      <c r="F1258" t="s">
        <v>14</v>
      </c>
      <c r="G1258" t="s">
        <v>17</v>
      </c>
      <c r="H1258" s="11">
        <v>893.19999999999993</v>
      </c>
      <c r="I1258" s="11">
        <v>10.450439999999999</v>
      </c>
      <c r="J1258" s="13">
        <f>data[[#This Row],[Clicks]]/data[[#This Row],[Impressions]]</f>
        <v>1.1699999999999999E-2</v>
      </c>
      <c r="K1258" s="1">
        <v>1.4144999999999999</v>
      </c>
      <c r="L1258" s="2">
        <v>14.782147379999996</v>
      </c>
      <c r="M1258">
        <v>5</v>
      </c>
      <c r="N1258" s="1">
        <f>IF(data[[#This Row],[Conversions]]=0,0,data[[#This Row],[Spend, Dollars]]/data[[#This Row],[Conversions]])</f>
        <v>2.9564294759999994</v>
      </c>
      <c r="O1258" s="13">
        <f>data[[#This Row],[Conversions]]/data[[#This Row],[Clicks]]</f>
        <v>0.47844875431082334</v>
      </c>
      <c r="P1258" s="11">
        <v>68.88</v>
      </c>
      <c r="Q1258" s="11">
        <f>IF(data[[#This Row],[Spend, Dollars]]=0,0,data[[#This Row],[Total conversion value, Dollars]]/data[[#This Row],[Spend, Dollars]])</f>
        <v>4.6596748245923667</v>
      </c>
      <c r="R1258" s="2">
        <v>31</v>
      </c>
      <c r="S1258" s="2">
        <v>2</v>
      </c>
      <c r="T1258" s="2">
        <v>13.5</v>
      </c>
      <c r="U1258" s="2">
        <f t="shared" si="19"/>
        <v>46.5</v>
      </c>
    </row>
    <row r="1259" spans="1:21" x14ac:dyDescent="0.2">
      <c r="A1259" t="s">
        <v>23</v>
      </c>
      <c r="B1259" s="3">
        <v>45143</v>
      </c>
      <c r="C1259" s="10" t="str">
        <f>TEXT(data[[#This Row],[Date]],"mmmm")</f>
        <v>August</v>
      </c>
      <c r="D1259" t="s">
        <v>15</v>
      </c>
      <c r="E1259" t="s">
        <v>13</v>
      </c>
      <c r="F1259" t="s">
        <v>14</v>
      </c>
      <c r="G1259" t="s">
        <v>17</v>
      </c>
      <c r="H1259" s="11">
        <v>1325.1</v>
      </c>
      <c r="I1259" s="11">
        <v>20.804069999999996</v>
      </c>
      <c r="J1259" s="13">
        <f>data[[#This Row],[Clicks]]/data[[#This Row],[Impressions]]</f>
        <v>1.5699999999999999E-2</v>
      </c>
      <c r="K1259" s="1">
        <v>1.8285</v>
      </c>
      <c r="L1259" s="2">
        <v>38.040241994999995</v>
      </c>
      <c r="M1259">
        <v>5</v>
      </c>
      <c r="N1259" s="1">
        <f>IF(data[[#This Row],[Conversions]]=0,0,data[[#This Row],[Spend, Dollars]]/data[[#This Row],[Conversions]])</f>
        <v>7.6080483989999994</v>
      </c>
      <c r="O1259" s="13">
        <f>data[[#This Row],[Conversions]]/data[[#This Row],[Clicks]]</f>
        <v>0.24033758778931244</v>
      </c>
      <c r="P1259" s="11">
        <v>43.68</v>
      </c>
      <c r="Q1259" s="11">
        <f>IF(data[[#This Row],[Spend, Dollars]]=0,0,data[[#This Row],[Total conversion value, Dollars]]/data[[#This Row],[Spend, Dollars]])</f>
        <v>1.1482576794790447</v>
      </c>
      <c r="R1259" s="2">
        <v>78</v>
      </c>
      <c r="S1259" s="2">
        <v>0</v>
      </c>
      <c r="T1259" s="2">
        <v>9</v>
      </c>
      <c r="U1259" s="2">
        <f t="shared" si="19"/>
        <v>87</v>
      </c>
    </row>
    <row r="1260" spans="1:21" x14ac:dyDescent="0.2">
      <c r="A1260" t="s">
        <v>23</v>
      </c>
      <c r="B1260" s="3">
        <v>45144</v>
      </c>
      <c r="C1260" s="10" t="str">
        <f>TEXT(data[[#This Row],[Date]],"mmmm")</f>
        <v>August</v>
      </c>
      <c r="D1260" t="s">
        <v>15</v>
      </c>
      <c r="E1260" t="s">
        <v>13</v>
      </c>
      <c r="F1260" t="s">
        <v>14</v>
      </c>
      <c r="G1260" t="s">
        <v>17</v>
      </c>
      <c r="H1260" s="11">
        <v>833.69999999999993</v>
      </c>
      <c r="I1260" s="11">
        <v>11.42169</v>
      </c>
      <c r="J1260" s="13">
        <f>data[[#This Row],[Clicks]]/data[[#This Row],[Impressions]]</f>
        <v>1.37E-2</v>
      </c>
      <c r="K1260" s="1">
        <v>1.1614999999999998</v>
      </c>
      <c r="L1260" s="2">
        <v>13.266292934999997</v>
      </c>
      <c r="M1260">
        <v>5</v>
      </c>
      <c r="N1260" s="1">
        <f>IF(data[[#This Row],[Conversions]]=0,0,data[[#This Row],[Spend, Dollars]]/data[[#This Row],[Conversions]])</f>
        <v>2.6532585869999994</v>
      </c>
      <c r="O1260" s="13">
        <f>data[[#This Row],[Conversions]]/data[[#This Row],[Clicks]]</f>
        <v>0.43776358840066576</v>
      </c>
      <c r="P1260" s="11">
        <v>342.71999999999997</v>
      </c>
      <c r="Q1260" s="11">
        <f>IF(data[[#This Row],[Spend, Dollars]]=0,0,data[[#This Row],[Total conversion value, Dollars]]/data[[#This Row],[Spend, Dollars]])</f>
        <v>25.833893588751817</v>
      </c>
      <c r="R1260" s="2">
        <v>52</v>
      </c>
      <c r="S1260" s="2">
        <v>0</v>
      </c>
      <c r="T1260" s="2">
        <v>9</v>
      </c>
      <c r="U1260" s="2">
        <f t="shared" si="19"/>
        <v>61</v>
      </c>
    </row>
    <row r="1261" spans="1:21" x14ac:dyDescent="0.2">
      <c r="A1261" t="s">
        <v>23</v>
      </c>
      <c r="B1261" s="3">
        <v>45145</v>
      </c>
      <c r="C1261" s="10" t="str">
        <f>TEXT(data[[#This Row],[Date]],"mmmm")</f>
        <v>August</v>
      </c>
      <c r="D1261" t="s">
        <v>15</v>
      </c>
      <c r="E1261" t="s">
        <v>13</v>
      </c>
      <c r="F1261" t="s">
        <v>14</v>
      </c>
      <c r="G1261" t="s">
        <v>17</v>
      </c>
      <c r="H1261" s="11">
        <v>712.59999999999991</v>
      </c>
      <c r="I1261" s="11">
        <v>12.470499999999998</v>
      </c>
      <c r="J1261" s="13">
        <f>data[[#This Row],[Clicks]]/data[[#This Row],[Impressions]]</f>
        <v>1.7499999999999998E-2</v>
      </c>
      <c r="K1261" s="1">
        <v>1.6099999999999999</v>
      </c>
      <c r="L1261" s="2">
        <v>20.077504999999995</v>
      </c>
      <c r="M1261">
        <v>8</v>
      </c>
      <c r="N1261" s="1">
        <f>IF(data[[#This Row],[Conversions]]=0,0,data[[#This Row],[Spend, Dollars]]/data[[#This Row],[Conversions]])</f>
        <v>2.5096881249999994</v>
      </c>
      <c r="O1261" s="13">
        <f>data[[#This Row],[Conversions]]/data[[#This Row],[Clicks]]</f>
        <v>0.64151397297622403</v>
      </c>
      <c r="P1261" s="11">
        <v>151.19999999999999</v>
      </c>
      <c r="Q1261" s="11">
        <f>IF(data[[#This Row],[Spend, Dollars]]=0,0,data[[#This Row],[Total conversion value, Dollars]]/data[[#This Row],[Spend, Dollars]])</f>
        <v>7.5308162045034992</v>
      </c>
      <c r="R1261" s="2">
        <v>38</v>
      </c>
      <c r="S1261" s="2">
        <v>2</v>
      </c>
      <c r="T1261" s="2">
        <v>22.5</v>
      </c>
      <c r="U1261" s="2">
        <f t="shared" si="19"/>
        <v>62.5</v>
      </c>
    </row>
    <row r="1262" spans="1:21" x14ac:dyDescent="0.2">
      <c r="A1262" t="s">
        <v>23</v>
      </c>
      <c r="B1262" s="3">
        <v>45146</v>
      </c>
      <c r="C1262" s="10" t="str">
        <f>TEXT(data[[#This Row],[Date]],"mmmm")</f>
        <v>August</v>
      </c>
      <c r="D1262" t="s">
        <v>15</v>
      </c>
      <c r="E1262" t="s">
        <v>13</v>
      </c>
      <c r="F1262" t="s">
        <v>14</v>
      </c>
      <c r="G1262" t="s">
        <v>17</v>
      </c>
      <c r="H1262" s="11">
        <v>861</v>
      </c>
      <c r="I1262" s="11">
        <v>12.1401</v>
      </c>
      <c r="J1262" s="13">
        <f>data[[#This Row],[Clicks]]/data[[#This Row],[Impressions]]</f>
        <v>1.41E-2</v>
      </c>
      <c r="K1262" s="1">
        <v>0.87399999999999989</v>
      </c>
      <c r="L1262" s="2">
        <v>10.610447399999998</v>
      </c>
      <c r="M1262">
        <v>7</v>
      </c>
      <c r="N1262" s="1">
        <f>IF(data[[#This Row],[Conversions]]=0,0,data[[#This Row],[Spend, Dollars]]/data[[#This Row],[Conversions]])</f>
        <v>1.5157781999999997</v>
      </c>
      <c r="O1262" s="13">
        <f>data[[#This Row],[Conversions]]/data[[#This Row],[Clicks]]</f>
        <v>0.576601510695958</v>
      </c>
      <c r="P1262" s="11">
        <v>197.4</v>
      </c>
      <c r="Q1262" s="11">
        <f>IF(data[[#This Row],[Spend, Dollars]]=0,0,data[[#This Row],[Total conversion value, Dollars]]/data[[#This Row],[Spend, Dollars]])</f>
        <v>18.604305036185377</v>
      </c>
      <c r="R1262" s="2">
        <v>33</v>
      </c>
      <c r="S1262" s="2">
        <v>7</v>
      </c>
      <c r="T1262" s="2">
        <v>16.5</v>
      </c>
      <c r="U1262" s="2">
        <f t="shared" si="19"/>
        <v>56.5</v>
      </c>
    </row>
    <row r="1263" spans="1:21" x14ac:dyDescent="0.2">
      <c r="A1263" t="s">
        <v>23</v>
      </c>
      <c r="B1263" s="3">
        <v>45147</v>
      </c>
      <c r="C1263" s="10" t="str">
        <f>TEXT(data[[#This Row],[Date]],"mmmm")</f>
        <v>August</v>
      </c>
      <c r="D1263" t="s">
        <v>15</v>
      </c>
      <c r="E1263" t="s">
        <v>13</v>
      </c>
      <c r="F1263" t="s">
        <v>14</v>
      </c>
      <c r="G1263" t="s">
        <v>17</v>
      </c>
      <c r="H1263" s="11">
        <v>1134.6999999999998</v>
      </c>
      <c r="I1263" s="11">
        <v>17.928259999999998</v>
      </c>
      <c r="J1263" s="13">
        <f>data[[#This Row],[Clicks]]/data[[#This Row],[Impressions]]</f>
        <v>1.5800000000000002E-2</v>
      </c>
      <c r="K1263" s="1">
        <v>0.98899999999999999</v>
      </c>
      <c r="L1263" s="2">
        <v>17.73104914</v>
      </c>
      <c r="M1263">
        <v>5</v>
      </c>
      <c r="N1263" s="1">
        <f>IF(data[[#This Row],[Conversions]]=0,0,data[[#This Row],[Spend, Dollars]]/data[[#This Row],[Conversions]])</f>
        <v>3.5462098279999998</v>
      </c>
      <c r="O1263" s="13">
        <f>data[[#This Row],[Conversions]]/data[[#This Row],[Clicks]]</f>
        <v>0.2788893066030948</v>
      </c>
      <c r="P1263" s="11">
        <v>182.27999999999997</v>
      </c>
      <c r="Q1263" s="11">
        <f>IF(data[[#This Row],[Spend, Dollars]]=0,0,data[[#This Row],[Total conversion value, Dollars]]/data[[#This Row],[Spend, Dollars]])</f>
        <v>10.280271548556543</v>
      </c>
      <c r="R1263" s="2">
        <v>57</v>
      </c>
      <c r="S1263" s="2">
        <v>6</v>
      </c>
      <c r="T1263" s="2">
        <v>22.5</v>
      </c>
      <c r="U1263" s="2">
        <f t="shared" si="19"/>
        <v>85.5</v>
      </c>
    </row>
    <row r="1264" spans="1:21" x14ac:dyDescent="0.2">
      <c r="A1264" t="s">
        <v>23</v>
      </c>
      <c r="B1264" s="3">
        <v>45148</v>
      </c>
      <c r="C1264" s="10" t="str">
        <f>TEXT(data[[#This Row],[Date]],"mmmm")</f>
        <v>August</v>
      </c>
      <c r="D1264" t="s">
        <v>15</v>
      </c>
      <c r="E1264" t="s">
        <v>13</v>
      </c>
      <c r="F1264" t="s">
        <v>14</v>
      </c>
      <c r="G1264" t="s">
        <v>17</v>
      </c>
      <c r="H1264" s="11">
        <v>1230.5999999999999</v>
      </c>
      <c r="I1264" s="11">
        <v>13.782719999999996</v>
      </c>
      <c r="J1264" s="13">
        <f>data[[#This Row],[Clicks]]/data[[#This Row],[Impressions]]</f>
        <v>1.1199999999999998E-2</v>
      </c>
      <c r="K1264" s="1">
        <v>1.7594999999999998</v>
      </c>
      <c r="L1264" s="2">
        <v>24.250695839999992</v>
      </c>
      <c r="M1264">
        <v>7</v>
      </c>
      <c r="N1264" s="1">
        <f>IF(data[[#This Row],[Conversions]]=0,0,data[[#This Row],[Spend, Dollars]]/data[[#This Row],[Conversions]])</f>
        <v>3.4643851199999989</v>
      </c>
      <c r="O1264" s="13">
        <f>data[[#This Row],[Conversions]]/data[[#This Row],[Clicks]]</f>
        <v>0.50788233382090053</v>
      </c>
      <c r="P1264" s="11">
        <v>120.96</v>
      </c>
      <c r="Q1264" s="11">
        <f>IF(data[[#This Row],[Spend, Dollars]]=0,0,data[[#This Row],[Total conversion value, Dollars]]/data[[#This Row],[Spend, Dollars]])</f>
        <v>4.9878981122052632</v>
      </c>
      <c r="R1264" s="2">
        <v>63</v>
      </c>
      <c r="S1264" s="2">
        <v>3</v>
      </c>
      <c r="T1264" s="2">
        <v>9</v>
      </c>
      <c r="U1264" s="2">
        <f t="shared" si="19"/>
        <v>75</v>
      </c>
    </row>
    <row r="1265" spans="1:21" x14ac:dyDescent="0.2">
      <c r="A1265" t="s">
        <v>23</v>
      </c>
      <c r="B1265" s="3">
        <v>45149</v>
      </c>
      <c r="C1265" s="10" t="str">
        <f>TEXT(data[[#This Row],[Date]],"mmmm")</f>
        <v>August</v>
      </c>
      <c r="D1265" t="s">
        <v>15</v>
      </c>
      <c r="E1265" t="s">
        <v>13</v>
      </c>
      <c r="F1265" t="s">
        <v>14</v>
      </c>
      <c r="G1265" t="s">
        <v>17</v>
      </c>
      <c r="H1265" s="11">
        <v>933.09999999999991</v>
      </c>
      <c r="I1265" s="11">
        <v>11.757059999999999</v>
      </c>
      <c r="J1265" s="13">
        <f>data[[#This Row],[Clicks]]/data[[#This Row],[Impressions]]</f>
        <v>1.26E-2</v>
      </c>
      <c r="K1265" s="1">
        <v>0.77049999999999985</v>
      </c>
      <c r="L1265" s="2">
        <v>9.0588147299999981</v>
      </c>
      <c r="M1265">
        <v>10</v>
      </c>
      <c r="N1265" s="1">
        <f>IF(data[[#This Row],[Conversions]]=0,0,data[[#This Row],[Spend, Dollars]]/data[[#This Row],[Conversions]])</f>
        <v>0.90588147299999977</v>
      </c>
      <c r="O1265" s="13">
        <f>data[[#This Row],[Conversions]]/data[[#This Row],[Clicks]]</f>
        <v>0.85055277424798381</v>
      </c>
      <c r="P1265" s="11">
        <v>504</v>
      </c>
      <c r="Q1265" s="11">
        <f>IF(data[[#This Row],[Spend, Dollars]]=0,0,data[[#This Row],[Total conversion value, Dollars]]/data[[#This Row],[Spend, Dollars]])</f>
        <v>55.636417679556637</v>
      </c>
      <c r="R1265" s="2">
        <v>65</v>
      </c>
      <c r="S1265" s="2">
        <v>6</v>
      </c>
      <c r="T1265" s="2">
        <v>12</v>
      </c>
      <c r="U1265" s="2">
        <f t="shared" si="19"/>
        <v>83</v>
      </c>
    </row>
    <row r="1266" spans="1:21" x14ac:dyDescent="0.2">
      <c r="A1266" t="s">
        <v>23</v>
      </c>
      <c r="B1266" s="3">
        <v>45150</v>
      </c>
      <c r="C1266" s="10" t="str">
        <f>TEXT(data[[#This Row],[Date]],"mmmm")</f>
        <v>August</v>
      </c>
      <c r="D1266" t="s">
        <v>15</v>
      </c>
      <c r="E1266" t="s">
        <v>13</v>
      </c>
      <c r="F1266" t="s">
        <v>14</v>
      </c>
      <c r="G1266" t="s">
        <v>17</v>
      </c>
      <c r="H1266" s="11">
        <v>1061.2</v>
      </c>
      <c r="I1266" s="11">
        <v>17.934279999999998</v>
      </c>
      <c r="J1266" s="13">
        <f>data[[#This Row],[Clicks]]/data[[#This Row],[Impressions]]</f>
        <v>1.6899999999999998E-2</v>
      </c>
      <c r="K1266" s="1">
        <v>1.7939999999999996</v>
      </c>
      <c r="L1266" s="2">
        <v>32.174098319999992</v>
      </c>
      <c r="M1266">
        <v>9</v>
      </c>
      <c r="N1266" s="1">
        <f>IF(data[[#This Row],[Conversions]]=0,0,data[[#This Row],[Spend, Dollars]]/data[[#This Row],[Conversions]])</f>
        <v>3.5748998133333325</v>
      </c>
      <c r="O1266" s="13">
        <f>data[[#This Row],[Conversions]]/data[[#This Row],[Clicks]]</f>
        <v>0.50183224528668013</v>
      </c>
      <c r="P1266" s="11">
        <v>161.27999999999997</v>
      </c>
      <c r="Q1266" s="11">
        <f>IF(data[[#This Row],[Spend, Dollars]]=0,0,data[[#This Row],[Total conversion value, Dollars]]/data[[#This Row],[Spend, Dollars]])</f>
        <v>5.0127278904890229</v>
      </c>
      <c r="R1266" s="2">
        <v>68</v>
      </c>
      <c r="S1266" s="2">
        <v>2</v>
      </c>
      <c r="T1266" s="2">
        <v>18</v>
      </c>
      <c r="U1266" s="2">
        <f t="shared" si="19"/>
        <v>88</v>
      </c>
    </row>
    <row r="1267" spans="1:21" x14ac:dyDescent="0.2">
      <c r="A1267" t="s">
        <v>23</v>
      </c>
      <c r="B1267" s="3">
        <v>45151</v>
      </c>
      <c r="C1267" s="10" t="str">
        <f>TEXT(data[[#This Row],[Date]],"mmmm")</f>
        <v>August</v>
      </c>
      <c r="D1267" t="s">
        <v>15</v>
      </c>
      <c r="E1267" t="s">
        <v>13</v>
      </c>
      <c r="F1267" t="s">
        <v>14</v>
      </c>
      <c r="G1267" t="s">
        <v>17</v>
      </c>
      <c r="H1267" s="11">
        <v>800.8</v>
      </c>
      <c r="I1267" s="11">
        <v>13.933919999999999</v>
      </c>
      <c r="J1267" s="13">
        <f>data[[#This Row],[Clicks]]/data[[#This Row],[Impressions]]</f>
        <v>1.7399999999999999E-2</v>
      </c>
      <c r="K1267" s="1">
        <v>1.5639999999999998</v>
      </c>
      <c r="L1267" s="2">
        <v>21.792650879999997</v>
      </c>
      <c r="M1267">
        <v>3</v>
      </c>
      <c r="N1267" s="1">
        <f>IF(data[[#This Row],[Conversions]]=0,0,data[[#This Row],[Spend, Dollars]]/data[[#This Row],[Conversions]])</f>
        <v>7.2642169599999988</v>
      </c>
      <c r="O1267" s="13">
        <f>data[[#This Row],[Conversions]]/data[[#This Row],[Clicks]]</f>
        <v>0.2153019394398705</v>
      </c>
      <c r="P1267" s="11">
        <v>352.8</v>
      </c>
      <c r="Q1267" s="11">
        <f>IF(data[[#This Row],[Spend, Dollars]]=0,0,data[[#This Row],[Total conversion value, Dollars]]/data[[#This Row],[Spend, Dollars]])</f>
        <v>16.188943783969805</v>
      </c>
      <c r="R1267" s="2">
        <v>63</v>
      </c>
      <c r="S1267" s="2">
        <v>9</v>
      </c>
      <c r="T1267" s="2">
        <v>22.5</v>
      </c>
      <c r="U1267" s="2">
        <f t="shared" si="19"/>
        <v>94.5</v>
      </c>
    </row>
    <row r="1268" spans="1:21" x14ac:dyDescent="0.2">
      <c r="A1268" t="s">
        <v>23</v>
      </c>
      <c r="B1268" s="3">
        <v>45152</v>
      </c>
      <c r="C1268" s="10" t="str">
        <f>TEXT(data[[#This Row],[Date]],"mmmm")</f>
        <v>August</v>
      </c>
      <c r="D1268" t="s">
        <v>15</v>
      </c>
      <c r="E1268" t="s">
        <v>13</v>
      </c>
      <c r="F1268" t="s">
        <v>14</v>
      </c>
      <c r="G1268" t="s">
        <v>17</v>
      </c>
      <c r="H1268" s="11">
        <v>1114.3999999999999</v>
      </c>
      <c r="I1268" s="11">
        <v>14.4872</v>
      </c>
      <c r="J1268" s="13">
        <f>data[[#This Row],[Clicks]]/data[[#This Row],[Impressions]]</f>
        <v>1.3000000000000001E-2</v>
      </c>
      <c r="K1268" s="1">
        <v>2.1274999999999999</v>
      </c>
      <c r="L1268" s="2">
        <v>30.821517999999998</v>
      </c>
      <c r="M1268">
        <v>4</v>
      </c>
      <c r="N1268" s="1">
        <f>IF(data[[#This Row],[Conversions]]=0,0,data[[#This Row],[Spend, Dollars]]/data[[#This Row],[Conversions]])</f>
        <v>7.7053794999999994</v>
      </c>
      <c r="O1268" s="13">
        <f>data[[#This Row],[Conversions]]/data[[#This Row],[Clicks]]</f>
        <v>0.27610580374399468</v>
      </c>
      <c r="P1268" s="11">
        <v>100.8</v>
      </c>
      <c r="Q1268" s="11">
        <f>IF(data[[#This Row],[Spend, Dollars]]=0,0,data[[#This Row],[Total conversion value, Dollars]]/data[[#This Row],[Spend, Dollars]])</f>
        <v>3.2704424227255777</v>
      </c>
      <c r="R1268" s="2">
        <v>56</v>
      </c>
      <c r="S1268" s="2">
        <v>7</v>
      </c>
      <c r="T1268" s="2">
        <v>7.5</v>
      </c>
      <c r="U1268" s="2">
        <f t="shared" si="19"/>
        <v>70.5</v>
      </c>
    </row>
    <row r="1269" spans="1:21" x14ac:dyDescent="0.2">
      <c r="A1269" t="s">
        <v>23</v>
      </c>
      <c r="B1269" s="3">
        <v>45153</v>
      </c>
      <c r="C1269" s="10" t="str">
        <f>TEXT(data[[#This Row],[Date]],"mmmm")</f>
        <v>August</v>
      </c>
      <c r="D1269" t="s">
        <v>15</v>
      </c>
      <c r="E1269" t="s">
        <v>13</v>
      </c>
      <c r="F1269" t="s">
        <v>14</v>
      </c>
      <c r="G1269" t="s">
        <v>17</v>
      </c>
      <c r="H1269" s="11">
        <v>802.9</v>
      </c>
      <c r="I1269" s="11">
        <v>12.685820000000001</v>
      </c>
      <c r="J1269" s="13">
        <f>data[[#This Row],[Clicks]]/data[[#This Row],[Impressions]]</f>
        <v>1.5800000000000002E-2</v>
      </c>
      <c r="K1269" s="1">
        <v>1.2649999999999997</v>
      </c>
      <c r="L1269" s="2">
        <v>16.047562299999999</v>
      </c>
      <c r="M1269">
        <v>5</v>
      </c>
      <c r="N1269" s="1">
        <f>IF(data[[#This Row],[Conversions]]=0,0,data[[#This Row],[Spend, Dollars]]/data[[#This Row],[Conversions]])</f>
        <v>3.20951246</v>
      </c>
      <c r="O1269" s="13">
        <f>data[[#This Row],[Conversions]]/data[[#This Row],[Clicks]]</f>
        <v>0.39414085963698048</v>
      </c>
      <c r="P1269" s="11">
        <v>48</v>
      </c>
      <c r="Q1269" s="11">
        <f>IF(data[[#This Row],[Spend, Dollars]]=0,0,data[[#This Row],[Total conversion value, Dollars]]/data[[#This Row],[Spend, Dollars]])</f>
        <v>2.991108500011868</v>
      </c>
      <c r="R1269" s="2">
        <v>58</v>
      </c>
      <c r="S1269" s="2">
        <v>5</v>
      </c>
      <c r="T1269" s="2">
        <v>16.5</v>
      </c>
      <c r="U1269" s="2">
        <f t="shared" si="19"/>
        <v>79.5</v>
      </c>
    </row>
    <row r="1270" spans="1:21" x14ac:dyDescent="0.2">
      <c r="A1270" t="s">
        <v>23</v>
      </c>
      <c r="B1270" s="3">
        <v>45154</v>
      </c>
      <c r="C1270" s="10" t="str">
        <f>TEXT(data[[#This Row],[Date]],"mmmm")</f>
        <v>August</v>
      </c>
      <c r="D1270" t="s">
        <v>15</v>
      </c>
      <c r="E1270" t="s">
        <v>13</v>
      </c>
      <c r="F1270" t="s">
        <v>14</v>
      </c>
      <c r="G1270" t="s">
        <v>17</v>
      </c>
      <c r="H1270" s="11">
        <v>762.3</v>
      </c>
      <c r="I1270" s="11">
        <v>12.65418</v>
      </c>
      <c r="J1270" s="13">
        <f>data[[#This Row],[Clicks]]/data[[#This Row],[Impressions]]</f>
        <v>1.66E-2</v>
      </c>
      <c r="K1270" s="1">
        <v>1.7825</v>
      </c>
      <c r="L1270" s="2">
        <v>22.556075849999999</v>
      </c>
      <c r="M1270">
        <v>1</v>
      </c>
      <c r="N1270" s="1">
        <f>IF(data[[#This Row],[Conversions]]=0,0,data[[#This Row],[Spend, Dollars]]/data[[#This Row],[Conversions]])</f>
        <v>22.556075849999999</v>
      </c>
      <c r="O1270" s="13">
        <f>data[[#This Row],[Conversions]]/data[[#This Row],[Clicks]]</f>
        <v>7.9025270701064784E-2</v>
      </c>
      <c r="P1270" s="11">
        <v>367.91999999999996</v>
      </c>
      <c r="Q1270" s="11">
        <f>IF(data[[#This Row],[Spend, Dollars]]=0,0,data[[#This Row],[Total conversion value, Dollars]]/data[[#This Row],[Spend, Dollars]])</f>
        <v>16.31134788013226</v>
      </c>
      <c r="R1270" s="2">
        <v>66</v>
      </c>
      <c r="S1270" s="2">
        <v>5</v>
      </c>
      <c r="T1270" s="2">
        <v>19.5</v>
      </c>
      <c r="U1270" s="2">
        <f t="shared" si="19"/>
        <v>90.5</v>
      </c>
    </row>
    <row r="1271" spans="1:21" x14ac:dyDescent="0.2">
      <c r="A1271" t="s">
        <v>23</v>
      </c>
      <c r="B1271" s="3">
        <v>45155</v>
      </c>
      <c r="C1271" s="10" t="str">
        <f>TEXT(data[[#This Row],[Date]],"mmmm")</f>
        <v>August</v>
      </c>
      <c r="D1271" t="s">
        <v>15</v>
      </c>
      <c r="E1271" t="s">
        <v>13</v>
      </c>
      <c r="F1271" t="s">
        <v>14</v>
      </c>
      <c r="G1271" t="s">
        <v>17</v>
      </c>
      <c r="H1271" s="11">
        <v>1050.7</v>
      </c>
      <c r="I1271" s="11">
        <v>15.340220000000002</v>
      </c>
      <c r="J1271" s="13">
        <f>data[[#This Row],[Clicks]]/data[[#This Row],[Impressions]]</f>
        <v>1.4600000000000002E-2</v>
      </c>
      <c r="K1271" s="1">
        <v>1.2994999999999999</v>
      </c>
      <c r="L1271" s="2">
        <v>19.93461589</v>
      </c>
      <c r="M1271">
        <v>9</v>
      </c>
      <c r="N1271" s="1">
        <f>IF(data[[#This Row],[Conversions]]=0,0,data[[#This Row],[Spend, Dollars]]/data[[#This Row],[Conversions]])</f>
        <v>2.2149573211111111</v>
      </c>
      <c r="O1271" s="13">
        <f>data[[#This Row],[Conversions]]/data[[#This Row],[Clicks]]</f>
        <v>0.58669302004795232</v>
      </c>
      <c r="P1271" s="11">
        <v>305.76</v>
      </c>
      <c r="Q1271" s="11">
        <f>IF(data[[#This Row],[Spend, Dollars]]=0,0,data[[#This Row],[Total conversion value, Dollars]]/data[[#This Row],[Spend, Dollars]])</f>
        <v>15.338143543231322</v>
      </c>
      <c r="R1271" s="2">
        <v>53</v>
      </c>
      <c r="S1271" s="2">
        <v>8</v>
      </c>
      <c r="T1271" s="2">
        <v>12</v>
      </c>
      <c r="U1271" s="2">
        <f t="shared" si="19"/>
        <v>73</v>
      </c>
    </row>
    <row r="1272" spans="1:21" x14ac:dyDescent="0.2">
      <c r="A1272" t="s">
        <v>23</v>
      </c>
      <c r="B1272" s="3">
        <v>45156</v>
      </c>
      <c r="C1272" s="10" t="str">
        <f>TEXT(data[[#This Row],[Date]],"mmmm")</f>
        <v>August</v>
      </c>
      <c r="D1272" t="s">
        <v>15</v>
      </c>
      <c r="E1272" t="s">
        <v>13</v>
      </c>
      <c r="F1272" t="s">
        <v>14</v>
      </c>
      <c r="G1272" t="s">
        <v>17</v>
      </c>
      <c r="H1272" s="11">
        <v>1348.8999999999999</v>
      </c>
      <c r="I1272" s="11">
        <v>18.749709999999997</v>
      </c>
      <c r="J1272" s="13">
        <f>data[[#This Row],[Clicks]]/data[[#This Row],[Impressions]]</f>
        <v>1.3899999999999999E-2</v>
      </c>
      <c r="K1272" s="1">
        <v>0.88549999999999995</v>
      </c>
      <c r="L1272" s="2">
        <v>16.602868204999996</v>
      </c>
      <c r="M1272">
        <v>2</v>
      </c>
      <c r="N1272" s="1">
        <f>IF(data[[#This Row],[Conversions]]=0,0,data[[#This Row],[Spend, Dollars]]/data[[#This Row],[Conversions]])</f>
        <v>8.3014341024999982</v>
      </c>
      <c r="O1272" s="13">
        <f>data[[#This Row],[Conversions]]/data[[#This Row],[Clicks]]</f>
        <v>0.10666831646996142</v>
      </c>
      <c r="P1272" s="11">
        <v>215.04</v>
      </c>
      <c r="Q1272" s="11">
        <f>IF(data[[#This Row],[Spend, Dollars]]=0,0,data[[#This Row],[Total conversion value, Dollars]]/data[[#This Row],[Spend, Dollars]])</f>
        <v>12.951978980068043</v>
      </c>
      <c r="R1272" s="2">
        <v>54</v>
      </c>
      <c r="S1272" s="2">
        <v>4</v>
      </c>
      <c r="T1272" s="2">
        <v>10.5</v>
      </c>
      <c r="U1272" s="2">
        <f t="shared" si="19"/>
        <v>68.5</v>
      </c>
    </row>
    <row r="1273" spans="1:21" x14ac:dyDescent="0.2">
      <c r="A1273" t="s">
        <v>23</v>
      </c>
      <c r="B1273" s="3">
        <v>45157</v>
      </c>
      <c r="C1273" s="10" t="str">
        <f>TEXT(data[[#This Row],[Date]],"mmmm")</f>
        <v>August</v>
      </c>
      <c r="D1273" t="s">
        <v>15</v>
      </c>
      <c r="E1273" t="s">
        <v>13</v>
      </c>
      <c r="F1273" t="s">
        <v>14</v>
      </c>
      <c r="G1273" t="s">
        <v>17</v>
      </c>
      <c r="H1273" s="11">
        <v>889.69999999999993</v>
      </c>
      <c r="I1273" s="11">
        <v>12.099919999999999</v>
      </c>
      <c r="J1273" s="13">
        <f>data[[#This Row],[Clicks]]/data[[#This Row],[Impressions]]</f>
        <v>1.3599999999999999E-2</v>
      </c>
      <c r="K1273" s="1">
        <v>0.91999999999999993</v>
      </c>
      <c r="L1273" s="2">
        <v>11.131926399999998</v>
      </c>
      <c r="M1273">
        <v>6</v>
      </c>
      <c r="N1273" s="1">
        <f>IF(data[[#This Row],[Conversions]]=0,0,data[[#This Row],[Spend, Dollars]]/data[[#This Row],[Conversions]])</f>
        <v>1.8553210666666662</v>
      </c>
      <c r="O1273" s="13">
        <f>data[[#This Row],[Conversions]]/data[[#This Row],[Clicks]]</f>
        <v>0.49587104708130303</v>
      </c>
      <c r="P1273" s="11">
        <v>335.15999999999991</v>
      </c>
      <c r="Q1273" s="11">
        <f>IF(data[[#This Row],[Spend, Dollars]]=0,0,data[[#This Row],[Total conversion value, Dollars]]/data[[#This Row],[Spend, Dollars]])</f>
        <v>30.107996402132159</v>
      </c>
      <c r="R1273" s="2">
        <v>45</v>
      </c>
      <c r="S1273" s="2">
        <v>3</v>
      </c>
      <c r="T1273" s="2">
        <v>12</v>
      </c>
      <c r="U1273" s="2">
        <f t="shared" si="19"/>
        <v>60</v>
      </c>
    </row>
    <row r="1274" spans="1:21" x14ac:dyDescent="0.2">
      <c r="A1274" t="s">
        <v>23</v>
      </c>
      <c r="B1274" s="3">
        <v>45158</v>
      </c>
      <c r="C1274" s="10" t="str">
        <f>TEXT(data[[#This Row],[Date]],"mmmm")</f>
        <v>August</v>
      </c>
      <c r="D1274" t="s">
        <v>15</v>
      </c>
      <c r="E1274" t="s">
        <v>13</v>
      </c>
      <c r="F1274" t="s">
        <v>14</v>
      </c>
      <c r="G1274" t="s">
        <v>17</v>
      </c>
      <c r="H1274" s="11">
        <v>1037.3999999999999</v>
      </c>
      <c r="I1274" s="11">
        <v>15.872219999999999</v>
      </c>
      <c r="J1274" s="13">
        <f>data[[#This Row],[Clicks]]/data[[#This Row],[Impressions]]</f>
        <v>1.5300000000000001E-2</v>
      </c>
      <c r="K1274" s="1">
        <v>2.1159999999999997</v>
      </c>
      <c r="L1274" s="2">
        <v>33.585617519999992</v>
      </c>
      <c r="M1274">
        <v>2</v>
      </c>
      <c r="N1274" s="1">
        <f>IF(data[[#This Row],[Conversions]]=0,0,data[[#This Row],[Spend, Dollars]]/data[[#This Row],[Conversions]])</f>
        <v>16.792808759999996</v>
      </c>
      <c r="O1274" s="13">
        <f>data[[#This Row],[Conversions]]/data[[#This Row],[Clicks]]</f>
        <v>0.12600631795678235</v>
      </c>
      <c r="P1274" s="11">
        <v>78.959999999999994</v>
      </c>
      <c r="Q1274" s="11">
        <f>IF(data[[#This Row],[Spend, Dollars]]=0,0,data[[#This Row],[Total conversion value, Dollars]]/data[[#This Row],[Spend, Dollars]])</f>
        <v>2.3510063482673762</v>
      </c>
      <c r="R1274" s="2">
        <v>55</v>
      </c>
      <c r="S1274" s="2">
        <v>1</v>
      </c>
      <c r="T1274" s="2">
        <v>15</v>
      </c>
      <c r="U1274" s="2">
        <f t="shared" si="19"/>
        <v>71</v>
      </c>
    </row>
    <row r="1275" spans="1:21" x14ac:dyDescent="0.2">
      <c r="A1275" t="s">
        <v>23</v>
      </c>
      <c r="B1275" s="3">
        <v>45159</v>
      </c>
      <c r="C1275" s="10" t="str">
        <f>TEXT(data[[#This Row],[Date]],"mmmm")</f>
        <v>August</v>
      </c>
      <c r="D1275" t="s">
        <v>15</v>
      </c>
      <c r="E1275" t="s">
        <v>13</v>
      </c>
      <c r="F1275" t="s">
        <v>14</v>
      </c>
      <c r="G1275" t="s">
        <v>17</v>
      </c>
      <c r="H1275" s="11">
        <v>928.9</v>
      </c>
      <c r="I1275" s="11">
        <v>9.6605599999999985</v>
      </c>
      <c r="J1275" s="13">
        <f>data[[#This Row],[Clicks]]/data[[#This Row],[Impressions]]</f>
        <v>1.0399999999999998E-2</v>
      </c>
      <c r="K1275" s="1">
        <v>1.8744999999999998</v>
      </c>
      <c r="L1275" s="2">
        <v>18.108719719999996</v>
      </c>
      <c r="M1275">
        <v>1</v>
      </c>
      <c r="N1275" s="1">
        <f>IF(data[[#This Row],[Conversions]]=0,0,data[[#This Row],[Spend, Dollars]]/data[[#This Row],[Conversions]])</f>
        <v>18.108719719999996</v>
      </c>
      <c r="O1275" s="13">
        <f>data[[#This Row],[Conversions]]/data[[#This Row],[Clicks]]</f>
        <v>0.10351366794471543</v>
      </c>
      <c r="P1275" s="11">
        <v>399.84</v>
      </c>
      <c r="Q1275" s="11">
        <f>IF(data[[#This Row],[Spend, Dollars]]=0,0,data[[#This Row],[Total conversion value, Dollars]]/data[[#This Row],[Spend, Dollars]])</f>
        <v>22.079970654049092</v>
      </c>
      <c r="R1275" s="2">
        <v>61</v>
      </c>
      <c r="S1275" s="2">
        <v>3</v>
      </c>
      <c r="T1275" s="2">
        <v>13.5</v>
      </c>
      <c r="U1275" s="2">
        <f t="shared" si="19"/>
        <v>77.5</v>
      </c>
    </row>
    <row r="1276" spans="1:21" x14ac:dyDescent="0.2">
      <c r="A1276" t="s">
        <v>23</v>
      </c>
      <c r="B1276" s="3">
        <v>45160</v>
      </c>
      <c r="C1276" s="10" t="str">
        <f>TEXT(data[[#This Row],[Date]],"mmmm")</f>
        <v>August</v>
      </c>
      <c r="D1276" t="s">
        <v>15</v>
      </c>
      <c r="E1276" t="s">
        <v>13</v>
      </c>
      <c r="F1276" t="s">
        <v>14</v>
      </c>
      <c r="G1276" t="s">
        <v>17</v>
      </c>
      <c r="H1276" s="11">
        <v>937.99999999999989</v>
      </c>
      <c r="I1276" s="11">
        <v>10.786999999999999</v>
      </c>
      <c r="J1276" s="13">
        <f>data[[#This Row],[Clicks]]/data[[#This Row],[Impressions]]</f>
        <v>1.15E-2</v>
      </c>
      <c r="K1276" s="1">
        <v>1.357</v>
      </c>
      <c r="L1276" s="2">
        <v>14.637958999999999</v>
      </c>
      <c r="M1276">
        <v>7</v>
      </c>
      <c r="N1276" s="1">
        <f>IF(data[[#This Row],[Conversions]]=0,0,data[[#This Row],[Spend, Dollars]]/data[[#This Row],[Conversions]])</f>
        <v>2.0911369999999998</v>
      </c>
      <c r="O1276" s="13">
        <f>data[[#This Row],[Conversions]]/data[[#This Row],[Clicks]]</f>
        <v>0.64892926670992868</v>
      </c>
      <c r="P1276" s="11">
        <v>264.59999999999997</v>
      </c>
      <c r="Q1276" s="11">
        <f>IF(data[[#This Row],[Spend, Dollars]]=0,0,data[[#This Row],[Total conversion value, Dollars]]/data[[#This Row],[Spend, Dollars]])</f>
        <v>18.076290553894843</v>
      </c>
      <c r="R1276" s="2">
        <v>71</v>
      </c>
      <c r="S1276" s="2">
        <v>4</v>
      </c>
      <c r="T1276" s="2">
        <v>13.5</v>
      </c>
      <c r="U1276" s="2">
        <f t="shared" si="19"/>
        <v>88.5</v>
      </c>
    </row>
    <row r="1277" spans="1:21" x14ac:dyDescent="0.2">
      <c r="A1277" t="s">
        <v>23</v>
      </c>
      <c r="B1277" s="3">
        <v>45161</v>
      </c>
      <c r="C1277" s="10" t="str">
        <f>TEXT(data[[#This Row],[Date]],"mmmm")</f>
        <v>August</v>
      </c>
      <c r="D1277" t="s">
        <v>15</v>
      </c>
      <c r="E1277" t="s">
        <v>13</v>
      </c>
      <c r="F1277" t="s">
        <v>14</v>
      </c>
      <c r="G1277" t="s">
        <v>17</v>
      </c>
      <c r="H1277" s="11">
        <v>963.19999999999993</v>
      </c>
      <c r="I1277" s="11">
        <v>11.943679999999997</v>
      </c>
      <c r="J1277" s="13">
        <f>data[[#This Row],[Clicks]]/data[[#This Row],[Impressions]]</f>
        <v>1.2399999999999998E-2</v>
      </c>
      <c r="K1277" s="1">
        <v>0.73599999999999988</v>
      </c>
      <c r="L1277" s="2">
        <v>8.7905484799999964</v>
      </c>
      <c r="M1277">
        <v>9</v>
      </c>
      <c r="N1277" s="1">
        <f>IF(data[[#This Row],[Conversions]]=0,0,data[[#This Row],[Spend, Dollars]]/data[[#This Row],[Conversions]])</f>
        <v>0.97672760888888854</v>
      </c>
      <c r="O1277" s="13">
        <f>data[[#This Row],[Conversions]]/data[[#This Row],[Clicks]]</f>
        <v>0.75353659843532328</v>
      </c>
      <c r="P1277" s="11">
        <v>193.2</v>
      </c>
      <c r="Q1277" s="11">
        <f>IF(data[[#This Row],[Spend, Dollars]]=0,0,data[[#This Row],[Total conversion value, Dollars]]/data[[#This Row],[Spend, Dollars]])</f>
        <v>21.978150787696933</v>
      </c>
      <c r="R1277" s="2">
        <v>25</v>
      </c>
      <c r="S1277" s="2">
        <v>1</v>
      </c>
      <c r="T1277" s="2">
        <v>13.5</v>
      </c>
      <c r="U1277" s="2">
        <f t="shared" si="19"/>
        <v>39.5</v>
      </c>
    </row>
    <row r="1278" spans="1:21" x14ac:dyDescent="0.2">
      <c r="A1278" t="s">
        <v>23</v>
      </c>
      <c r="B1278" s="3">
        <v>45162</v>
      </c>
      <c r="C1278" s="10" t="str">
        <f>TEXT(data[[#This Row],[Date]],"mmmm")</f>
        <v>August</v>
      </c>
      <c r="D1278" t="s">
        <v>15</v>
      </c>
      <c r="E1278" t="s">
        <v>13</v>
      </c>
      <c r="F1278" t="s">
        <v>14</v>
      </c>
      <c r="G1278" t="s">
        <v>17</v>
      </c>
      <c r="H1278" s="11">
        <v>871.5</v>
      </c>
      <c r="I1278" s="11">
        <v>13.0725</v>
      </c>
      <c r="J1278" s="13">
        <f>data[[#This Row],[Clicks]]/data[[#This Row],[Impressions]]</f>
        <v>1.4999999999999999E-2</v>
      </c>
      <c r="K1278" s="1">
        <v>1.1269999999999998</v>
      </c>
      <c r="L1278" s="2">
        <v>14.732707499999997</v>
      </c>
      <c r="M1278">
        <v>8</v>
      </c>
      <c r="N1278" s="1">
        <f>IF(data[[#This Row],[Conversions]]=0,0,data[[#This Row],[Spend, Dollars]]/data[[#This Row],[Conversions]])</f>
        <v>1.8415884374999996</v>
      </c>
      <c r="O1278" s="13">
        <f>data[[#This Row],[Conversions]]/data[[#This Row],[Clicks]]</f>
        <v>0.61197169630904569</v>
      </c>
      <c r="P1278" s="11">
        <v>181.43999999999997</v>
      </c>
      <c r="Q1278" s="11">
        <f>IF(data[[#This Row],[Spend, Dollars]]=0,0,data[[#This Row],[Total conversion value, Dollars]]/data[[#This Row],[Spend, Dollars]])</f>
        <v>12.315455254914959</v>
      </c>
      <c r="R1278" s="2">
        <v>63</v>
      </c>
      <c r="S1278" s="2">
        <v>7</v>
      </c>
      <c r="T1278" s="2">
        <v>13.5</v>
      </c>
      <c r="U1278" s="2">
        <f t="shared" si="19"/>
        <v>83.5</v>
      </c>
    </row>
    <row r="1279" spans="1:21" x14ac:dyDescent="0.2">
      <c r="A1279" t="s">
        <v>23</v>
      </c>
      <c r="B1279" s="3">
        <v>45163</v>
      </c>
      <c r="C1279" s="10" t="str">
        <f>TEXT(data[[#This Row],[Date]],"mmmm")</f>
        <v>August</v>
      </c>
      <c r="D1279" t="s">
        <v>15</v>
      </c>
      <c r="E1279" t="s">
        <v>13</v>
      </c>
      <c r="F1279" t="s">
        <v>14</v>
      </c>
      <c r="G1279" t="s">
        <v>17</v>
      </c>
      <c r="H1279" s="11">
        <v>772.8</v>
      </c>
      <c r="I1279" s="11">
        <v>9.9691199999999984</v>
      </c>
      <c r="J1279" s="13">
        <f>data[[#This Row],[Clicks]]/data[[#This Row],[Impressions]]</f>
        <v>1.2899999999999998E-2</v>
      </c>
      <c r="K1279" s="1">
        <v>1.8169999999999997</v>
      </c>
      <c r="L1279" s="2">
        <v>18.113891039999995</v>
      </c>
      <c r="M1279">
        <v>5</v>
      </c>
      <c r="N1279" s="1">
        <f>IF(data[[#This Row],[Conversions]]=0,0,data[[#This Row],[Spend, Dollars]]/data[[#This Row],[Conversions]])</f>
        <v>3.6227782079999988</v>
      </c>
      <c r="O1279" s="13">
        <f>data[[#This Row],[Conversions]]/data[[#This Row],[Clicks]]</f>
        <v>0.50154878264079483</v>
      </c>
      <c r="P1279" s="11">
        <v>211.67999999999998</v>
      </c>
      <c r="Q1279" s="11">
        <f>IF(data[[#This Row],[Spend, Dollars]]=0,0,data[[#This Row],[Total conversion value, Dollars]]/data[[#This Row],[Spend, Dollars]])</f>
        <v>11.686059032405444</v>
      </c>
      <c r="R1279" s="2">
        <v>38</v>
      </c>
      <c r="S1279" s="2">
        <v>9</v>
      </c>
      <c r="T1279" s="2">
        <v>9</v>
      </c>
      <c r="U1279" s="2">
        <f t="shared" si="19"/>
        <v>56</v>
      </c>
    </row>
    <row r="1280" spans="1:21" x14ac:dyDescent="0.2">
      <c r="A1280" t="s">
        <v>23</v>
      </c>
      <c r="B1280" s="3">
        <v>45164</v>
      </c>
      <c r="C1280" s="10" t="str">
        <f>TEXT(data[[#This Row],[Date]],"mmmm")</f>
        <v>August</v>
      </c>
      <c r="D1280" t="s">
        <v>15</v>
      </c>
      <c r="E1280" t="s">
        <v>13</v>
      </c>
      <c r="F1280" t="s">
        <v>14</v>
      </c>
      <c r="G1280" t="s">
        <v>17</v>
      </c>
      <c r="H1280" s="11">
        <v>814.09999999999991</v>
      </c>
      <c r="I1280" s="11">
        <v>14.24675</v>
      </c>
      <c r="J1280" s="13">
        <f>data[[#This Row],[Clicks]]/data[[#This Row],[Impressions]]</f>
        <v>1.7500000000000002E-2</v>
      </c>
      <c r="K1280" s="1">
        <v>1.6674999999999998</v>
      </c>
      <c r="L1280" s="2">
        <v>23.756455624999997</v>
      </c>
      <c r="M1280">
        <v>6</v>
      </c>
      <c r="N1280" s="1">
        <f>IF(data[[#This Row],[Conversions]]=0,0,data[[#This Row],[Spend, Dollars]]/data[[#This Row],[Conversions]])</f>
        <v>3.959409270833333</v>
      </c>
      <c r="O1280" s="13">
        <f>data[[#This Row],[Conversions]]/data[[#This Row],[Clicks]]</f>
        <v>0.42114868303297243</v>
      </c>
      <c r="P1280" s="11">
        <v>332.64</v>
      </c>
      <c r="Q1280" s="11">
        <f>IF(data[[#This Row],[Spend, Dollars]]=0,0,data[[#This Row],[Total conversion value, Dollars]]/data[[#This Row],[Spend, Dollars]])</f>
        <v>14.002088748034778</v>
      </c>
      <c r="R1280" s="2">
        <v>66</v>
      </c>
      <c r="S1280" s="2">
        <v>5</v>
      </c>
      <c r="T1280" s="2">
        <v>10.5</v>
      </c>
      <c r="U1280" s="2">
        <f t="shared" si="19"/>
        <v>81.5</v>
      </c>
    </row>
    <row r="1281" spans="1:21" x14ac:dyDescent="0.2">
      <c r="A1281" t="s">
        <v>23</v>
      </c>
      <c r="B1281" s="3">
        <v>45165</v>
      </c>
      <c r="C1281" s="10" t="str">
        <f>TEXT(data[[#This Row],[Date]],"mmmm")</f>
        <v>August</v>
      </c>
      <c r="D1281" t="s">
        <v>15</v>
      </c>
      <c r="E1281" t="s">
        <v>13</v>
      </c>
      <c r="F1281" t="s">
        <v>14</v>
      </c>
      <c r="G1281" t="s">
        <v>17</v>
      </c>
      <c r="H1281" s="11">
        <v>925.4</v>
      </c>
      <c r="I1281" s="11">
        <v>11.75258</v>
      </c>
      <c r="J1281" s="13">
        <f>data[[#This Row],[Clicks]]/data[[#This Row],[Impressions]]</f>
        <v>1.2699999999999999E-2</v>
      </c>
      <c r="K1281" s="1">
        <v>2.0009999999999999</v>
      </c>
      <c r="L1281" s="2">
        <v>23.51691258</v>
      </c>
      <c r="M1281">
        <v>5</v>
      </c>
      <c r="N1281" s="1">
        <f>IF(data[[#This Row],[Conversions]]=0,0,data[[#This Row],[Spend, Dollars]]/data[[#This Row],[Conversions]])</f>
        <v>4.7033825159999996</v>
      </c>
      <c r="O1281" s="13">
        <f>data[[#This Row],[Conversions]]/data[[#This Row],[Clicks]]</f>
        <v>0.42543849946139484</v>
      </c>
      <c r="P1281" s="11">
        <v>62.16</v>
      </c>
      <c r="Q1281" s="11">
        <f>IF(data[[#This Row],[Spend, Dollars]]=0,0,data[[#This Row],[Total conversion value, Dollars]]/data[[#This Row],[Spend, Dollars]])</f>
        <v>2.6432041105967321</v>
      </c>
      <c r="R1281" s="2">
        <v>63</v>
      </c>
      <c r="S1281" s="2">
        <v>5</v>
      </c>
      <c r="T1281" s="2">
        <v>15</v>
      </c>
      <c r="U1281" s="2">
        <f t="shared" si="19"/>
        <v>83</v>
      </c>
    </row>
    <row r="1282" spans="1:21" x14ac:dyDescent="0.2">
      <c r="A1282" t="s">
        <v>23</v>
      </c>
      <c r="B1282" s="3">
        <v>45166</v>
      </c>
      <c r="C1282" s="10" t="str">
        <f>TEXT(data[[#This Row],[Date]],"mmmm")</f>
        <v>August</v>
      </c>
      <c r="D1282" t="s">
        <v>15</v>
      </c>
      <c r="E1282" t="s">
        <v>13</v>
      </c>
      <c r="F1282" t="s">
        <v>14</v>
      </c>
      <c r="G1282" t="s">
        <v>17</v>
      </c>
      <c r="H1282" s="11">
        <v>979.99999999999989</v>
      </c>
      <c r="I1282" s="11">
        <v>15.484</v>
      </c>
      <c r="J1282" s="13">
        <f>data[[#This Row],[Clicks]]/data[[#This Row],[Impressions]]</f>
        <v>1.5800000000000002E-2</v>
      </c>
      <c r="K1282" s="1">
        <v>1.9204999999999999</v>
      </c>
      <c r="L1282" s="2">
        <v>29.737022</v>
      </c>
      <c r="M1282">
        <v>2</v>
      </c>
      <c r="N1282" s="1">
        <f>IF(data[[#This Row],[Conversions]]=0,0,data[[#This Row],[Spend, Dollars]]/data[[#This Row],[Conversions]])</f>
        <v>14.868511</v>
      </c>
      <c r="O1282" s="13">
        <f>data[[#This Row],[Conversions]]/data[[#This Row],[Clicks]]</f>
        <v>0.12916559028674762</v>
      </c>
      <c r="P1282" s="11">
        <v>409.91999999999996</v>
      </c>
      <c r="Q1282" s="11">
        <f>IF(data[[#This Row],[Spend, Dollars]]=0,0,data[[#This Row],[Total conversion value, Dollars]]/data[[#This Row],[Spend, Dollars]])</f>
        <v>13.784836961818167</v>
      </c>
      <c r="R1282" s="2">
        <v>66</v>
      </c>
      <c r="S1282" s="2">
        <v>1</v>
      </c>
      <c r="T1282" s="2">
        <v>10.5</v>
      </c>
      <c r="U1282" s="2">
        <f t="shared" si="19"/>
        <v>77.5</v>
      </c>
    </row>
    <row r="1283" spans="1:21" x14ac:dyDescent="0.2">
      <c r="A1283" t="s">
        <v>23</v>
      </c>
      <c r="B1283" s="3">
        <v>45167</v>
      </c>
      <c r="C1283" s="10" t="str">
        <f>TEXT(data[[#This Row],[Date]],"mmmm")</f>
        <v>August</v>
      </c>
      <c r="D1283" t="s">
        <v>15</v>
      </c>
      <c r="E1283" t="s">
        <v>13</v>
      </c>
      <c r="F1283" t="s">
        <v>14</v>
      </c>
      <c r="G1283" t="s">
        <v>17</v>
      </c>
      <c r="H1283" s="11">
        <v>819.69999999999993</v>
      </c>
      <c r="I1283" s="11">
        <v>13.52505</v>
      </c>
      <c r="J1283" s="13">
        <f>data[[#This Row],[Clicks]]/data[[#This Row],[Impressions]]</f>
        <v>1.6500000000000001E-2</v>
      </c>
      <c r="K1283" s="1">
        <v>1.4029999999999998</v>
      </c>
      <c r="L1283" s="2">
        <v>18.975645149999998</v>
      </c>
      <c r="M1283">
        <v>4</v>
      </c>
      <c r="N1283" s="1">
        <f>IF(data[[#This Row],[Conversions]]=0,0,data[[#This Row],[Spend, Dollars]]/data[[#This Row],[Conversions]])</f>
        <v>4.7439112874999996</v>
      </c>
      <c r="O1283" s="13">
        <f>data[[#This Row],[Conversions]]/data[[#This Row],[Clicks]]</f>
        <v>0.29574752034188412</v>
      </c>
      <c r="P1283" s="11">
        <v>452.75999999999993</v>
      </c>
      <c r="Q1283" s="11">
        <f>IF(data[[#This Row],[Spend, Dollars]]=0,0,data[[#This Row],[Total conversion value, Dollars]]/data[[#This Row],[Spend, Dollars]])</f>
        <v>23.860058323234401</v>
      </c>
      <c r="R1283" s="2">
        <v>68</v>
      </c>
      <c r="S1283" s="2">
        <v>10</v>
      </c>
      <c r="T1283" s="2">
        <v>12</v>
      </c>
      <c r="U1283" s="2">
        <f t="shared" ref="U1283:U1346" si="20">SUM(R1283:T1283)</f>
        <v>90</v>
      </c>
    </row>
    <row r="1284" spans="1:21" x14ac:dyDescent="0.2">
      <c r="A1284" t="s">
        <v>23</v>
      </c>
      <c r="B1284" s="3">
        <v>45168</v>
      </c>
      <c r="C1284" s="10" t="str">
        <f>TEXT(data[[#This Row],[Date]],"mmmm")</f>
        <v>August</v>
      </c>
      <c r="D1284" t="s">
        <v>15</v>
      </c>
      <c r="E1284" t="s">
        <v>13</v>
      </c>
      <c r="F1284" t="s">
        <v>14</v>
      </c>
      <c r="G1284" t="s">
        <v>17</v>
      </c>
      <c r="H1284" s="11">
        <v>714</v>
      </c>
      <c r="I1284" s="11">
        <v>8.7822000000000013</v>
      </c>
      <c r="J1284" s="13">
        <f>data[[#This Row],[Clicks]]/data[[#This Row],[Impressions]]</f>
        <v>1.2300000000000002E-2</v>
      </c>
      <c r="K1284" s="1">
        <v>1.5065</v>
      </c>
      <c r="L1284" s="2">
        <v>13.230384300000001</v>
      </c>
      <c r="M1284">
        <v>5</v>
      </c>
      <c r="N1284" s="1">
        <f>IF(data[[#This Row],[Conversions]]=0,0,data[[#This Row],[Spend, Dollars]]/data[[#This Row],[Conversions]])</f>
        <v>2.64607686</v>
      </c>
      <c r="O1284" s="13">
        <f>data[[#This Row],[Conversions]]/data[[#This Row],[Clicks]]</f>
        <v>0.56933342442668111</v>
      </c>
      <c r="P1284" s="11">
        <v>382.2</v>
      </c>
      <c r="Q1284" s="11">
        <f>IF(data[[#This Row],[Spend, Dollars]]=0,0,data[[#This Row],[Total conversion value, Dollars]]/data[[#This Row],[Spend, Dollars]])</f>
        <v>28.888049759824433</v>
      </c>
      <c r="R1284" s="2">
        <v>66</v>
      </c>
      <c r="S1284" s="2">
        <v>5</v>
      </c>
      <c r="T1284" s="2">
        <v>3</v>
      </c>
      <c r="U1284" s="2">
        <f t="shared" si="20"/>
        <v>74</v>
      </c>
    </row>
    <row r="1285" spans="1:21" x14ac:dyDescent="0.2">
      <c r="A1285" t="s">
        <v>23</v>
      </c>
      <c r="B1285" s="3">
        <v>45169</v>
      </c>
      <c r="C1285" s="10" t="str">
        <f>TEXT(data[[#This Row],[Date]],"mmmm")</f>
        <v>August</v>
      </c>
      <c r="D1285" t="s">
        <v>15</v>
      </c>
      <c r="E1285" t="s">
        <v>13</v>
      </c>
      <c r="F1285" t="s">
        <v>14</v>
      </c>
      <c r="G1285" t="s">
        <v>17</v>
      </c>
      <c r="H1285" s="11">
        <v>723.8</v>
      </c>
      <c r="I1285" s="11">
        <v>10.71224</v>
      </c>
      <c r="J1285" s="13">
        <f>data[[#This Row],[Clicks]]/data[[#This Row],[Impressions]]</f>
        <v>1.4800000000000001E-2</v>
      </c>
      <c r="K1285" s="1">
        <v>0.77049999999999985</v>
      </c>
      <c r="L1285" s="2">
        <v>8.2537809199999987</v>
      </c>
      <c r="M1285">
        <v>5</v>
      </c>
      <c r="N1285" s="1">
        <f>IF(data[[#This Row],[Conversions]]=0,0,data[[#This Row],[Spend, Dollars]]/data[[#This Row],[Conversions]])</f>
        <v>1.6507561839999998</v>
      </c>
      <c r="O1285" s="13">
        <f>data[[#This Row],[Conversions]]/data[[#This Row],[Clicks]]</f>
        <v>0.46675578590472211</v>
      </c>
      <c r="P1285" s="11">
        <v>152.04</v>
      </c>
      <c r="Q1285" s="11">
        <f>IF(data[[#This Row],[Spend, Dollars]]=0,0,data[[#This Row],[Total conversion value, Dollars]]/data[[#This Row],[Spend, Dollars]])</f>
        <v>18.420648848527957</v>
      </c>
      <c r="R1285" s="2">
        <v>17</v>
      </c>
      <c r="S1285" s="2">
        <v>5</v>
      </c>
      <c r="T1285" s="2">
        <v>6</v>
      </c>
      <c r="U1285" s="2">
        <f t="shared" si="20"/>
        <v>28</v>
      </c>
    </row>
    <row r="1286" spans="1:21" x14ac:dyDescent="0.2">
      <c r="A1286" t="s">
        <v>24</v>
      </c>
      <c r="B1286" s="3">
        <v>45170</v>
      </c>
      <c r="C1286" s="10" t="str">
        <f>TEXT(data[[#This Row],[Date]],"mmmm")</f>
        <v>September</v>
      </c>
      <c r="D1286" t="s">
        <v>15</v>
      </c>
      <c r="E1286" t="s">
        <v>13</v>
      </c>
      <c r="F1286" t="s">
        <v>14</v>
      </c>
      <c r="G1286" t="s">
        <v>17</v>
      </c>
      <c r="H1286" s="11">
        <v>1999</v>
      </c>
      <c r="I1286" s="11">
        <v>23.388300000000001</v>
      </c>
      <c r="J1286" s="13">
        <f>data[[#This Row],[Clicks]]/data[[#This Row],[Impressions]]</f>
        <v>1.17E-2</v>
      </c>
      <c r="K1286" s="1">
        <v>2.484</v>
      </c>
      <c r="L1286" s="2">
        <v>58.0965372</v>
      </c>
      <c r="M1286">
        <v>4</v>
      </c>
      <c r="N1286" s="1">
        <f>IF(data[[#This Row],[Conversions]]=0,0,data[[#This Row],[Spend, Dollars]]/data[[#This Row],[Conversions]])</f>
        <v>14.5241343</v>
      </c>
      <c r="O1286" s="13">
        <f>data[[#This Row],[Conversions]]/data[[#This Row],[Clicks]]</f>
        <v>0.17102568378206195</v>
      </c>
      <c r="P1286" s="11">
        <v>39.6</v>
      </c>
      <c r="Q1286" s="11">
        <f>IF(data[[#This Row],[Spend, Dollars]]=0,0,data[[#This Row],[Total conversion value, Dollars]]/data[[#This Row],[Spend, Dollars]])</f>
        <v>0.68162410202995716</v>
      </c>
      <c r="R1286" s="2">
        <v>40</v>
      </c>
      <c r="S1286" s="2">
        <v>10</v>
      </c>
      <c r="T1286" s="2">
        <v>10.5</v>
      </c>
      <c r="U1286" s="2">
        <f t="shared" si="20"/>
        <v>60.5</v>
      </c>
    </row>
    <row r="1287" spans="1:21" x14ac:dyDescent="0.2">
      <c r="A1287" t="s">
        <v>24</v>
      </c>
      <c r="B1287" s="3">
        <v>45171</v>
      </c>
      <c r="C1287" s="10" t="str">
        <f>TEXT(data[[#This Row],[Date]],"mmmm")</f>
        <v>September</v>
      </c>
      <c r="D1287" t="s">
        <v>15</v>
      </c>
      <c r="E1287" t="s">
        <v>13</v>
      </c>
      <c r="F1287" t="s">
        <v>14</v>
      </c>
      <c r="G1287" t="s">
        <v>17</v>
      </c>
      <c r="H1287" s="11">
        <v>2328</v>
      </c>
      <c r="I1287" s="11">
        <v>32.824800000000003</v>
      </c>
      <c r="J1287" s="13">
        <f>data[[#This Row],[Clicks]]/data[[#This Row],[Impressions]]</f>
        <v>1.4100000000000001E-2</v>
      </c>
      <c r="K1287" s="1">
        <v>0.70149999999999979</v>
      </c>
      <c r="L1287" s="2">
        <v>23.026597199999994</v>
      </c>
      <c r="M1287">
        <v>7</v>
      </c>
      <c r="N1287" s="1">
        <f>IF(data[[#This Row],[Conversions]]=0,0,data[[#This Row],[Spend, Dollars]]/data[[#This Row],[Conversions]])</f>
        <v>3.2895138857142849</v>
      </c>
      <c r="O1287" s="13">
        <f>data[[#This Row],[Conversions]]/data[[#This Row],[Clicks]]</f>
        <v>0.21325339377543806</v>
      </c>
      <c r="P1287" s="11">
        <v>115.07999999999998</v>
      </c>
      <c r="Q1287" s="11">
        <f>IF(data[[#This Row],[Spend, Dollars]]=0,0,data[[#This Row],[Total conversion value, Dollars]]/data[[#This Row],[Spend, Dollars]])</f>
        <v>4.9976989218363546</v>
      </c>
      <c r="R1287" s="2">
        <v>38</v>
      </c>
      <c r="S1287" s="2">
        <v>0</v>
      </c>
      <c r="T1287" s="2">
        <v>19.5</v>
      </c>
      <c r="U1287" s="2">
        <f t="shared" si="20"/>
        <v>57.5</v>
      </c>
    </row>
    <row r="1288" spans="1:21" x14ac:dyDescent="0.2">
      <c r="A1288" t="s">
        <v>24</v>
      </c>
      <c r="B1288" s="3">
        <v>45172</v>
      </c>
      <c r="C1288" s="10" t="str">
        <f>TEXT(data[[#This Row],[Date]],"mmmm")</f>
        <v>September</v>
      </c>
      <c r="D1288" t="s">
        <v>15</v>
      </c>
      <c r="E1288" t="s">
        <v>13</v>
      </c>
      <c r="F1288" t="s">
        <v>14</v>
      </c>
      <c r="G1288" t="s">
        <v>17</v>
      </c>
      <c r="H1288" s="11">
        <v>1541</v>
      </c>
      <c r="I1288" s="11">
        <v>24.501899999999996</v>
      </c>
      <c r="J1288" s="13">
        <f>data[[#This Row],[Clicks]]/data[[#This Row],[Impressions]]</f>
        <v>1.5899999999999997E-2</v>
      </c>
      <c r="K1288" s="1">
        <v>0.56349999999999989</v>
      </c>
      <c r="L1288" s="2">
        <v>13.806820649999995</v>
      </c>
      <c r="M1288">
        <v>7</v>
      </c>
      <c r="N1288" s="1">
        <f>IF(data[[#This Row],[Conversions]]=0,0,data[[#This Row],[Spend, Dollars]]/data[[#This Row],[Conversions]])</f>
        <v>1.9724029499999993</v>
      </c>
      <c r="O1288" s="13">
        <f>data[[#This Row],[Conversions]]/data[[#This Row],[Clicks]]</f>
        <v>0.28569212999808186</v>
      </c>
      <c r="P1288" s="11">
        <v>48</v>
      </c>
      <c r="Q1288" s="11">
        <f>IF(data[[#This Row],[Spend, Dollars]]=0,0,data[[#This Row],[Total conversion value, Dollars]]/data[[#This Row],[Spend, Dollars]])</f>
        <v>3.4765425883909065</v>
      </c>
      <c r="R1288" s="2">
        <v>75</v>
      </c>
      <c r="S1288" s="2">
        <v>2</v>
      </c>
      <c r="T1288" s="2">
        <v>21</v>
      </c>
      <c r="U1288" s="2">
        <f t="shared" si="20"/>
        <v>98</v>
      </c>
    </row>
    <row r="1289" spans="1:21" x14ac:dyDescent="0.2">
      <c r="A1289" t="s">
        <v>24</v>
      </c>
      <c r="B1289" s="3">
        <v>45173</v>
      </c>
      <c r="C1289" s="10" t="str">
        <f>TEXT(data[[#This Row],[Date]],"mmmm")</f>
        <v>September</v>
      </c>
      <c r="D1289" t="s">
        <v>15</v>
      </c>
      <c r="E1289" t="s">
        <v>13</v>
      </c>
      <c r="F1289" t="s">
        <v>14</v>
      </c>
      <c r="G1289" t="s">
        <v>17</v>
      </c>
      <c r="H1289" s="11">
        <v>2108</v>
      </c>
      <c r="I1289" s="11">
        <v>36.468399999999995</v>
      </c>
      <c r="J1289" s="13">
        <f>data[[#This Row],[Clicks]]/data[[#This Row],[Impressions]]</f>
        <v>1.7299999999999999E-2</v>
      </c>
      <c r="K1289" s="1">
        <v>1.1960000000000002</v>
      </c>
      <c r="L1289" s="2">
        <v>43.616206400000003</v>
      </c>
      <c r="M1289">
        <v>4</v>
      </c>
      <c r="N1289" s="1">
        <f>IF(data[[#This Row],[Conversions]]=0,0,data[[#This Row],[Spend, Dollars]]/data[[#This Row],[Conversions]])</f>
        <v>10.904051600000001</v>
      </c>
      <c r="O1289" s="13">
        <f>data[[#This Row],[Conversions]]/data[[#This Row],[Clicks]]</f>
        <v>0.10968400039486241</v>
      </c>
      <c r="P1289" s="11">
        <v>390.59999999999997</v>
      </c>
      <c r="Q1289" s="11">
        <f>IF(data[[#This Row],[Spend, Dollars]]=0,0,data[[#This Row],[Total conversion value, Dollars]]/data[[#This Row],[Spend, Dollars]])</f>
        <v>8.9553868215370507</v>
      </c>
      <c r="R1289" s="2">
        <v>33</v>
      </c>
      <c r="S1289" s="2">
        <v>7</v>
      </c>
      <c r="T1289" s="2">
        <v>10.5</v>
      </c>
      <c r="U1289" s="2">
        <f t="shared" si="20"/>
        <v>50.5</v>
      </c>
    </row>
    <row r="1290" spans="1:21" x14ac:dyDescent="0.2">
      <c r="A1290" t="s">
        <v>24</v>
      </c>
      <c r="B1290" s="3">
        <v>45174</v>
      </c>
      <c r="C1290" s="10" t="str">
        <f>TEXT(data[[#This Row],[Date]],"mmmm")</f>
        <v>September</v>
      </c>
      <c r="D1290" t="s">
        <v>15</v>
      </c>
      <c r="E1290" t="s">
        <v>13</v>
      </c>
      <c r="F1290" t="s">
        <v>14</v>
      </c>
      <c r="G1290" t="s">
        <v>17</v>
      </c>
      <c r="H1290" s="11">
        <v>2110</v>
      </c>
      <c r="I1290" s="11">
        <v>33.126999999999995</v>
      </c>
      <c r="J1290" s="13">
        <f>data[[#This Row],[Clicks]]/data[[#This Row],[Impressions]]</f>
        <v>1.5699999999999999E-2</v>
      </c>
      <c r="K1290" s="1">
        <v>2.0009999999999999</v>
      </c>
      <c r="L1290" s="2">
        <v>66.287126999999984</v>
      </c>
      <c r="M1290">
        <v>5</v>
      </c>
      <c r="N1290" s="1">
        <f>IF(data[[#This Row],[Conversions]]=0,0,data[[#This Row],[Spend, Dollars]]/data[[#This Row],[Conversions]])</f>
        <v>13.257425399999997</v>
      </c>
      <c r="O1290" s="13">
        <f>data[[#This Row],[Conversions]]/data[[#This Row],[Clicks]]</f>
        <v>0.15093428321308905</v>
      </c>
      <c r="P1290" s="11">
        <v>157.91999999999999</v>
      </c>
      <c r="Q1290" s="11">
        <f>IF(data[[#This Row],[Spend, Dollars]]=0,0,data[[#This Row],[Total conversion value, Dollars]]/data[[#This Row],[Spend, Dollars]])</f>
        <v>2.3823630189916063</v>
      </c>
      <c r="R1290" s="2">
        <v>69</v>
      </c>
      <c r="S1290" s="2">
        <v>6</v>
      </c>
      <c r="T1290" s="2">
        <v>19.5</v>
      </c>
      <c r="U1290" s="2">
        <f t="shared" si="20"/>
        <v>94.5</v>
      </c>
    </row>
    <row r="1291" spans="1:21" x14ac:dyDescent="0.2">
      <c r="A1291" t="s">
        <v>24</v>
      </c>
      <c r="B1291" s="3">
        <v>45175</v>
      </c>
      <c r="C1291" s="10" t="str">
        <f>TEXT(data[[#This Row],[Date]],"mmmm")</f>
        <v>September</v>
      </c>
      <c r="D1291" t="s">
        <v>15</v>
      </c>
      <c r="E1291" t="s">
        <v>13</v>
      </c>
      <c r="F1291" t="s">
        <v>14</v>
      </c>
      <c r="G1291" t="s">
        <v>17</v>
      </c>
      <c r="H1291" s="11">
        <v>2304</v>
      </c>
      <c r="I1291" s="11">
        <v>25.113599999999998</v>
      </c>
      <c r="J1291" s="13">
        <f>data[[#This Row],[Clicks]]/data[[#This Row],[Impressions]]</f>
        <v>1.09E-2</v>
      </c>
      <c r="K1291" s="1">
        <v>1.4834999999999998</v>
      </c>
      <c r="L1291" s="2">
        <v>37.256025599999994</v>
      </c>
      <c r="M1291">
        <v>1</v>
      </c>
      <c r="N1291" s="1">
        <f>IF(data[[#This Row],[Conversions]]=0,0,data[[#This Row],[Spend, Dollars]]/data[[#This Row],[Conversions]])</f>
        <v>37.256025599999994</v>
      </c>
      <c r="O1291" s="13">
        <f>data[[#This Row],[Conversions]]/data[[#This Row],[Clicks]]</f>
        <v>3.9819062181447505E-2</v>
      </c>
      <c r="P1291" s="11">
        <v>107.52</v>
      </c>
      <c r="Q1291" s="11">
        <f>IF(data[[#This Row],[Spend, Dollars]]=0,0,data[[#This Row],[Total conversion value, Dollars]]/data[[#This Row],[Spend, Dollars]])</f>
        <v>2.8859761144248304</v>
      </c>
      <c r="R1291" s="2">
        <v>41</v>
      </c>
      <c r="S1291" s="2">
        <v>7</v>
      </c>
      <c r="T1291" s="2">
        <v>16.5</v>
      </c>
      <c r="U1291" s="2">
        <f t="shared" si="20"/>
        <v>64.5</v>
      </c>
    </row>
    <row r="1292" spans="1:21" x14ac:dyDescent="0.2">
      <c r="A1292" t="s">
        <v>24</v>
      </c>
      <c r="B1292" s="3">
        <v>45176</v>
      </c>
      <c r="C1292" s="10" t="str">
        <f>TEXT(data[[#This Row],[Date]],"mmmm")</f>
        <v>September</v>
      </c>
      <c r="D1292" t="s">
        <v>15</v>
      </c>
      <c r="E1292" t="s">
        <v>13</v>
      </c>
      <c r="F1292" t="s">
        <v>14</v>
      </c>
      <c r="G1292" t="s">
        <v>17</v>
      </c>
      <c r="H1292" s="11">
        <v>1504</v>
      </c>
      <c r="I1292" s="11">
        <v>28.275199999999995</v>
      </c>
      <c r="J1292" s="13">
        <f>data[[#This Row],[Clicks]]/data[[#This Row],[Impressions]]</f>
        <v>1.8799999999999997E-2</v>
      </c>
      <c r="K1292" s="1">
        <v>0.63249999999999995</v>
      </c>
      <c r="L1292" s="2">
        <v>17.884063999999995</v>
      </c>
      <c r="M1292">
        <v>0</v>
      </c>
      <c r="N1292" s="1">
        <f>IF(data[[#This Row],[Conversions]]=0,0,data[[#This Row],[Spend, Dollars]]/data[[#This Row],[Conversions]])</f>
        <v>0</v>
      </c>
      <c r="O1292" s="13">
        <f>data[[#This Row],[Conversions]]/data[[#This Row],[Clicks]]</f>
        <v>0</v>
      </c>
      <c r="P1292" s="11">
        <v>289.79999999999995</v>
      </c>
      <c r="Q1292" s="11">
        <f>IF(data[[#This Row],[Spend, Dollars]]=0,0,data[[#This Row],[Total conversion value, Dollars]]/data[[#This Row],[Spend, Dollars]])</f>
        <v>16.204370550228408</v>
      </c>
      <c r="R1292" s="2">
        <v>82</v>
      </c>
      <c r="S1292" s="2">
        <v>1</v>
      </c>
      <c r="T1292" s="2">
        <v>10.5</v>
      </c>
      <c r="U1292" s="2">
        <f t="shared" si="20"/>
        <v>93.5</v>
      </c>
    </row>
    <row r="1293" spans="1:21" x14ac:dyDescent="0.2">
      <c r="A1293" t="s">
        <v>24</v>
      </c>
      <c r="B1293" s="3">
        <v>45177</v>
      </c>
      <c r="C1293" s="10" t="str">
        <f>TEXT(data[[#This Row],[Date]],"mmmm")</f>
        <v>September</v>
      </c>
      <c r="D1293" t="s">
        <v>15</v>
      </c>
      <c r="E1293" t="s">
        <v>13</v>
      </c>
      <c r="F1293" t="s">
        <v>14</v>
      </c>
      <c r="G1293" t="s">
        <v>17</v>
      </c>
      <c r="H1293" s="11">
        <v>2298</v>
      </c>
      <c r="I1293" s="11">
        <v>40.215000000000003</v>
      </c>
      <c r="J1293" s="13">
        <f>data[[#This Row],[Clicks]]/data[[#This Row],[Impressions]]</f>
        <v>1.7500000000000002E-2</v>
      </c>
      <c r="K1293" s="1">
        <v>1.8054999999999999</v>
      </c>
      <c r="L1293" s="2">
        <v>72.608182499999998</v>
      </c>
      <c r="M1293">
        <v>7</v>
      </c>
      <c r="N1293" s="1">
        <f>IF(data[[#This Row],[Conversions]]=0,0,data[[#This Row],[Spend, Dollars]]/data[[#This Row],[Conversions]])</f>
        <v>10.372597499999999</v>
      </c>
      <c r="O1293" s="13">
        <f>data[[#This Row],[Conversions]]/data[[#This Row],[Clicks]]</f>
        <v>0.17406440382941687</v>
      </c>
      <c r="P1293" s="11">
        <v>3.5999999999999996</v>
      </c>
      <c r="Q1293" s="11">
        <f>IF(data[[#This Row],[Spend, Dollars]]=0,0,data[[#This Row],[Total conversion value, Dollars]]/data[[#This Row],[Spend, Dollars]])</f>
        <v>4.9581188731724554E-2</v>
      </c>
      <c r="R1293" s="2">
        <v>57</v>
      </c>
      <c r="S1293" s="2">
        <v>1</v>
      </c>
      <c r="T1293" s="2">
        <v>13.5</v>
      </c>
      <c r="U1293" s="2">
        <f t="shared" si="20"/>
        <v>71.5</v>
      </c>
    </row>
    <row r="1294" spans="1:21" x14ac:dyDescent="0.2">
      <c r="A1294" t="s">
        <v>24</v>
      </c>
      <c r="B1294" s="3">
        <v>45178</v>
      </c>
      <c r="C1294" s="10" t="str">
        <f>TEXT(data[[#This Row],[Date]],"mmmm")</f>
        <v>September</v>
      </c>
      <c r="D1294" t="s">
        <v>15</v>
      </c>
      <c r="E1294" t="s">
        <v>13</v>
      </c>
      <c r="F1294" t="s">
        <v>14</v>
      </c>
      <c r="G1294" t="s">
        <v>17</v>
      </c>
      <c r="H1294" s="11">
        <v>2322</v>
      </c>
      <c r="I1294" s="11">
        <v>38.545200000000001</v>
      </c>
      <c r="J1294" s="13">
        <f>data[[#This Row],[Clicks]]/data[[#This Row],[Impressions]]</f>
        <v>1.66E-2</v>
      </c>
      <c r="K1294" s="1">
        <v>1.518</v>
      </c>
      <c r="L1294" s="2">
        <v>58.511613600000004</v>
      </c>
      <c r="M1294">
        <v>3</v>
      </c>
      <c r="N1294" s="1">
        <f>IF(data[[#This Row],[Conversions]]=0,0,data[[#This Row],[Spend, Dollars]]/data[[#This Row],[Conversions]])</f>
        <v>19.503871200000003</v>
      </c>
      <c r="O1294" s="13">
        <f>data[[#This Row],[Conversions]]/data[[#This Row],[Clicks]]</f>
        <v>7.7830702655583575E-2</v>
      </c>
      <c r="P1294" s="11">
        <v>199.92</v>
      </c>
      <c r="Q1294" s="11">
        <f>IF(data[[#This Row],[Spend, Dollars]]=0,0,data[[#This Row],[Total conversion value, Dollars]]/data[[#This Row],[Spend, Dollars]])</f>
        <v>3.4167575922055922</v>
      </c>
      <c r="R1294" s="2">
        <v>67</v>
      </c>
      <c r="S1294" s="2">
        <v>8</v>
      </c>
      <c r="T1294" s="2">
        <v>13.5</v>
      </c>
      <c r="U1294" s="2">
        <f t="shared" si="20"/>
        <v>88.5</v>
      </c>
    </row>
    <row r="1295" spans="1:21" x14ac:dyDescent="0.2">
      <c r="A1295" t="s">
        <v>24</v>
      </c>
      <c r="B1295" s="3">
        <v>45179</v>
      </c>
      <c r="C1295" s="10" t="str">
        <f>TEXT(data[[#This Row],[Date]],"mmmm")</f>
        <v>September</v>
      </c>
      <c r="D1295" t="s">
        <v>15</v>
      </c>
      <c r="E1295" t="s">
        <v>13</v>
      </c>
      <c r="F1295" t="s">
        <v>14</v>
      </c>
      <c r="G1295" t="s">
        <v>17</v>
      </c>
      <c r="H1295" s="11">
        <v>1329</v>
      </c>
      <c r="I1295" s="11">
        <v>18.473099999999999</v>
      </c>
      <c r="J1295" s="13">
        <f>data[[#This Row],[Clicks]]/data[[#This Row],[Impressions]]</f>
        <v>1.3899999999999999E-2</v>
      </c>
      <c r="K1295" s="1">
        <v>1.5294999999999999</v>
      </c>
      <c r="L1295" s="2">
        <v>28.254606449999997</v>
      </c>
      <c r="M1295">
        <v>7</v>
      </c>
      <c r="N1295" s="1">
        <f>IF(data[[#This Row],[Conversions]]=0,0,data[[#This Row],[Spend, Dollars]]/data[[#This Row],[Conversions]])</f>
        <v>4.0363723499999997</v>
      </c>
      <c r="O1295" s="13">
        <f>data[[#This Row],[Conversions]]/data[[#This Row],[Clicks]]</f>
        <v>0.378929362153618</v>
      </c>
      <c r="P1295" s="11">
        <v>171.35999999999999</v>
      </c>
      <c r="Q1295" s="11">
        <f>IF(data[[#This Row],[Spend, Dollars]]=0,0,data[[#This Row],[Total conversion value, Dollars]]/data[[#This Row],[Spend, Dollars]])</f>
        <v>6.0648517721612079</v>
      </c>
      <c r="R1295" s="2">
        <v>67</v>
      </c>
      <c r="S1295" s="2">
        <v>0</v>
      </c>
      <c r="T1295" s="2">
        <v>9</v>
      </c>
      <c r="U1295" s="2">
        <f t="shared" si="20"/>
        <v>76</v>
      </c>
    </row>
    <row r="1296" spans="1:21" x14ac:dyDescent="0.2">
      <c r="A1296" t="s">
        <v>24</v>
      </c>
      <c r="B1296" s="3">
        <v>45180</v>
      </c>
      <c r="C1296" s="10" t="str">
        <f>TEXT(data[[#This Row],[Date]],"mmmm")</f>
        <v>September</v>
      </c>
      <c r="D1296" t="s">
        <v>15</v>
      </c>
      <c r="E1296" t="s">
        <v>13</v>
      </c>
      <c r="F1296" t="s">
        <v>14</v>
      </c>
      <c r="G1296" t="s">
        <v>17</v>
      </c>
      <c r="H1296" s="11">
        <v>2081</v>
      </c>
      <c r="I1296" s="11">
        <v>28.093499999999995</v>
      </c>
      <c r="J1296" s="13">
        <f>data[[#This Row],[Clicks]]/data[[#This Row],[Impressions]]</f>
        <v>1.3499999999999998E-2</v>
      </c>
      <c r="K1296" s="1">
        <v>2.1505000000000001</v>
      </c>
      <c r="L1296" s="2">
        <v>60.415071749999989</v>
      </c>
      <c r="M1296">
        <v>2</v>
      </c>
      <c r="N1296" s="1">
        <f>IF(data[[#This Row],[Conversions]]=0,0,data[[#This Row],[Spend, Dollars]]/data[[#This Row],[Conversions]])</f>
        <v>30.207535874999994</v>
      </c>
      <c r="O1296" s="13">
        <f>data[[#This Row],[Conversions]]/data[[#This Row],[Clicks]]</f>
        <v>7.119084485735136E-2</v>
      </c>
      <c r="P1296" s="11">
        <v>89.879999999999981</v>
      </c>
      <c r="Q1296" s="11">
        <f>IF(data[[#This Row],[Spend, Dollars]]=0,0,data[[#This Row],[Total conversion value, Dollars]]/data[[#This Row],[Spend, Dollars]])</f>
        <v>1.4877082389627385</v>
      </c>
      <c r="R1296" s="2">
        <v>56</v>
      </c>
      <c r="S1296" s="2">
        <v>2</v>
      </c>
      <c r="T1296" s="2">
        <v>16.5</v>
      </c>
      <c r="U1296" s="2">
        <f t="shared" si="20"/>
        <v>74.5</v>
      </c>
    </row>
    <row r="1297" spans="1:21" x14ac:dyDescent="0.2">
      <c r="A1297" t="s">
        <v>24</v>
      </c>
      <c r="B1297" s="3">
        <v>45181</v>
      </c>
      <c r="C1297" s="10" t="str">
        <f>TEXT(data[[#This Row],[Date]],"mmmm")</f>
        <v>September</v>
      </c>
      <c r="D1297" t="s">
        <v>15</v>
      </c>
      <c r="E1297" t="s">
        <v>13</v>
      </c>
      <c r="F1297" t="s">
        <v>14</v>
      </c>
      <c r="G1297" t="s">
        <v>17</v>
      </c>
      <c r="H1297" s="11">
        <v>1614</v>
      </c>
      <c r="I1297" s="11">
        <v>23.8872</v>
      </c>
      <c r="J1297" s="13">
        <f>data[[#This Row],[Clicks]]/data[[#This Row],[Impressions]]</f>
        <v>1.4800000000000001E-2</v>
      </c>
      <c r="K1297" s="1">
        <v>1.9665000000000001</v>
      </c>
      <c r="L1297" s="2">
        <v>46.974178800000004</v>
      </c>
      <c r="M1297">
        <v>3</v>
      </c>
      <c r="N1297" s="1">
        <f>IF(data[[#This Row],[Conversions]]=0,0,data[[#This Row],[Spend, Dollars]]/data[[#This Row],[Conversions]])</f>
        <v>15.658059600000001</v>
      </c>
      <c r="O1297" s="13">
        <f>data[[#This Row],[Conversions]]/data[[#This Row],[Clicks]]</f>
        <v>0.12559027428915906</v>
      </c>
      <c r="P1297" s="11">
        <v>192.35999999999999</v>
      </c>
      <c r="Q1297" s="11">
        <f>IF(data[[#This Row],[Spend, Dollars]]=0,0,data[[#This Row],[Total conversion value, Dollars]]/data[[#This Row],[Spend, Dollars]])</f>
        <v>4.0950157067993267</v>
      </c>
      <c r="R1297" s="2">
        <v>47</v>
      </c>
      <c r="S1297" s="2">
        <v>7</v>
      </c>
      <c r="T1297" s="2">
        <v>16.5</v>
      </c>
      <c r="U1297" s="2">
        <f t="shared" si="20"/>
        <v>70.5</v>
      </c>
    </row>
    <row r="1298" spans="1:21" x14ac:dyDescent="0.2">
      <c r="A1298" t="s">
        <v>24</v>
      </c>
      <c r="B1298" s="3">
        <v>45182</v>
      </c>
      <c r="C1298" s="10" t="str">
        <f>TEXT(data[[#This Row],[Date]],"mmmm")</f>
        <v>September</v>
      </c>
      <c r="D1298" t="s">
        <v>15</v>
      </c>
      <c r="E1298" t="s">
        <v>13</v>
      </c>
      <c r="F1298" t="s">
        <v>14</v>
      </c>
      <c r="G1298" t="s">
        <v>17</v>
      </c>
      <c r="H1298" s="11">
        <v>1742</v>
      </c>
      <c r="I1298" s="11">
        <v>34.1432</v>
      </c>
      <c r="J1298" s="13">
        <f>data[[#This Row],[Clicks]]/data[[#This Row],[Impressions]]</f>
        <v>1.9599999999999999E-2</v>
      </c>
      <c r="K1298" s="1">
        <v>1.8284999999999998</v>
      </c>
      <c r="L1298" s="2">
        <v>62.430841199999996</v>
      </c>
      <c r="M1298">
        <v>6</v>
      </c>
      <c r="N1298" s="1">
        <f>IF(data[[#This Row],[Conversions]]=0,0,data[[#This Row],[Spend, Dollars]]/data[[#This Row],[Conversions]])</f>
        <v>10.4051402</v>
      </c>
      <c r="O1298" s="13">
        <f>data[[#This Row],[Conversions]]/data[[#This Row],[Clicks]]</f>
        <v>0.17573045291595399</v>
      </c>
      <c r="P1298" s="11">
        <v>88.2</v>
      </c>
      <c r="Q1298" s="11">
        <f>IF(data[[#This Row],[Spend, Dollars]]=0,0,data[[#This Row],[Total conversion value, Dollars]]/data[[#This Row],[Spend, Dollars]])</f>
        <v>1.4127632802102947</v>
      </c>
      <c r="R1298" s="2">
        <v>49</v>
      </c>
      <c r="S1298" s="2">
        <v>5</v>
      </c>
      <c r="T1298" s="2">
        <v>9</v>
      </c>
      <c r="U1298" s="2">
        <f t="shared" si="20"/>
        <v>63</v>
      </c>
    </row>
    <row r="1299" spans="1:21" x14ac:dyDescent="0.2">
      <c r="A1299" t="s">
        <v>24</v>
      </c>
      <c r="B1299" s="3">
        <v>45183</v>
      </c>
      <c r="C1299" s="10" t="str">
        <f>TEXT(data[[#This Row],[Date]],"mmmm")</f>
        <v>September</v>
      </c>
      <c r="D1299" t="s">
        <v>15</v>
      </c>
      <c r="E1299" t="s">
        <v>13</v>
      </c>
      <c r="F1299" t="s">
        <v>14</v>
      </c>
      <c r="G1299" t="s">
        <v>17</v>
      </c>
      <c r="H1299" s="11">
        <v>2119</v>
      </c>
      <c r="I1299" s="11">
        <v>34.115899999999996</v>
      </c>
      <c r="J1299" s="13">
        <f>data[[#This Row],[Clicks]]/data[[#This Row],[Impressions]]</f>
        <v>1.61E-2</v>
      </c>
      <c r="K1299" s="1">
        <v>1.9204999999999999</v>
      </c>
      <c r="L1299" s="2">
        <v>65.519585949999993</v>
      </c>
      <c r="M1299">
        <v>2</v>
      </c>
      <c r="N1299" s="1">
        <f>IF(data[[#This Row],[Conversions]]=0,0,data[[#This Row],[Spend, Dollars]]/data[[#This Row],[Conversions]])</f>
        <v>32.759792974999996</v>
      </c>
      <c r="O1299" s="13">
        <f>data[[#This Row],[Conversions]]/data[[#This Row],[Clicks]]</f>
        <v>5.8623691592483276E-2</v>
      </c>
      <c r="P1299" s="11">
        <v>94.079999999999984</v>
      </c>
      <c r="Q1299" s="11">
        <f>IF(data[[#This Row],[Spend, Dollars]]=0,0,data[[#This Row],[Total conversion value, Dollars]]/data[[#This Row],[Spend, Dollars]])</f>
        <v>1.4359065100288533</v>
      </c>
      <c r="R1299" s="2">
        <v>54</v>
      </c>
      <c r="S1299" s="2">
        <v>8</v>
      </c>
      <c r="T1299" s="2">
        <v>12</v>
      </c>
      <c r="U1299" s="2">
        <f t="shared" si="20"/>
        <v>74</v>
      </c>
    </row>
    <row r="1300" spans="1:21" x14ac:dyDescent="0.2">
      <c r="A1300" t="s">
        <v>24</v>
      </c>
      <c r="B1300" s="3">
        <v>45184</v>
      </c>
      <c r="C1300" s="10" t="str">
        <f>TEXT(data[[#This Row],[Date]],"mmmm")</f>
        <v>September</v>
      </c>
      <c r="D1300" t="s">
        <v>15</v>
      </c>
      <c r="E1300" t="s">
        <v>13</v>
      </c>
      <c r="F1300" t="s">
        <v>14</v>
      </c>
      <c r="G1300" t="s">
        <v>17</v>
      </c>
      <c r="H1300" s="11">
        <v>1923</v>
      </c>
      <c r="I1300" s="11">
        <v>19.999199999999998</v>
      </c>
      <c r="J1300" s="13">
        <f>data[[#This Row],[Clicks]]/data[[#This Row],[Impressions]]</f>
        <v>1.04E-2</v>
      </c>
      <c r="K1300" s="1">
        <v>0.90849999999999997</v>
      </c>
      <c r="L1300" s="2">
        <v>18.169273199999999</v>
      </c>
      <c r="M1300">
        <v>2</v>
      </c>
      <c r="N1300" s="1">
        <f>IF(data[[#This Row],[Conversions]]=0,0,data[[#This Row],[Spend, Dollars]]/data[[#This Row],[Conversions]])</f>
        <v>9.0846365999999996</v>
      </c>
      <c r="O1300" s="13">
        <f>data[[#This Row],[Conversions]]/data[[#This Row],[Clicks]]</f>
        <v>0.10000400016000641</v>
      </c>
      <c r="P1300" s="11">
        <v>59.639999999999993</v>
      </c>
      <c r="Q1300" s="11">
        <f>IF(data[[#This Row],[Spend, Dollars]]=0,0,data[[#This Row],[Total conversion value, Dollars]]/data[[#This Row],[Spend, Dollars]])</f>
        <v>3.2824648153785256</v>
      </c>
      <c r="R1300" s="2">
        <v>51</v>
      </c>
      <c r="S1300" s="2">
        <v>3</v>
      </c>
      <c r="T1300" s="2">
        <v>6</v>
      </c>
      <c r="U1300" s="2">
        <f t="shared" si="20"/>
        <v>60</v>
      </c>
    </row>
    <row r="1301" spans="1:21" x14ac:dyDescent="0.2">
      <c r="A1301" t="s">
        <v>24</v>
      </c>
      <c r="B1301" s="3">
        <v>45185</v>
      </c>
      <c r="C1301" s="10" t="str">
        <f>TEXT(data[[#This Row],[Date]],"mmmm")</f>
        <v>September</v>
      </c>
      <c r="D1301" t="s">
        <v>15</v>
      </c>
      <c r="E1301" t="s">
        <v>13</v>
      </c>
      <c r="F1301" t="s">
        <v>14</v>
      </c>
      <c r="G1301" t="s">
        <v>17</v>
      </c>
      <c r="H1301" s="11">
        <v>2516</v>
      </c>
      <c r="I1301" s="11">
        <v>49.061999999999998</v>
      </c>
      <c r="J1301" s="13">
        <f>data[[#This Row],[Clicks]]/data[[#This Row],[Impressions]]</f>
        <v>1.95E-2</v>
      </c>
      <c r="K1301" s="1">
        <v>1.518</v>
      </c>
      <c r="L1301" s="2">
        <v>74.47611599999999</v>
      </c>
      <c r="M1301">
        <v>2</v>
      </c>
      <c r="N1301" s="1">
        <f>IF(data[[#This Row],[Conversions]]=0,0,data[[#This Row],[Spend, Dollars]]/data[[#This Row],[Conversions]])</f>
        <v>37.238057999999995</v>
      </c>
      <c r="O1301" s="13">
        <f>data[[#This Row],[Conversions]]/data[[#This Row],[Clicks]]</f>
        <v>4.0764746647099594E-2</v>
      </c>
      <c r="P1301" s="11">
        <v>203.27999999999997</v>
      </c>
      <c r="Q1301" s="11">
        <f>IF(data[[#This Row],[Spend, Dollars]]=0,0,data[[#This Row],[Total conversion value, Dollars]]/data[[#This Row],[Spend, Dollars]])</f>
        <v>2.7294656450666679</v>
      </c>
      <c r="R1301" s="2">
        <v>52</v>
      </c>
      <c r="S1301" s="2">
        <v>2</v>
      </c>
      <c r="T1301" s="2">
        <v>10.5</v>
      </c>
      <c r="U1301" s="2">
        <f t="shared" si="20"/>
        <v>64.5</v>
      </c>
    </row>
    <row r="1302" spans="1:21" x14ac:dyDescent="0.2">
      <c r="A1302" t="s">
        <v>24</v>
      </c>
      <c r="B1302" s="3">
        <v>45186</v>
      </c>
      <c r="C1302" s="10" t="str">
        <f>TEXT(data[[#This Row],[Date]],"mmmm")</f>
        <v>September</v>
      </c>
      <c r="D1302" t="s">
        <v>15</v>
      </c>
      <c r="E1302" t="s">
        <v>13</v>
      </c>
      <c r="F1302" t="s">
        <v>14</v>
      </c>
      <c r="G1302" t="s">
        <v>17</v>
      </c>
      <c r="H1302" s="11">
        <v>2095</v>
      </c>
      <c r="I1302" s="11">
        <v>37.709999999999994</v>
      </c>
      <c r="J1302" s="13">
        <f>data[[#This Row],[Clicks]]/data[[#This Row],[Impressions]]</f>
        <v>1.7999999999999999E-2</v>
      </c>
      <c r="K1302" s="1">
        <v>2.093</v>
      </c>
      <c r="L1302" s="2">
        <v>78.927029999999988</v>
      </c>
      <c r="M1302">
        <v>1</v>
      </c>
      <c r="N1302" s="1">
        <f>IF(data[[#This Row],[Conversions]]=0,0,data[[#This Row],[Spend, Dollars]]/data[[#This Row],[Conversions]])</f>
        <v>78.927029999999988</v>
      </c>
      <c r="O1302" s="13">
        <f>data[[#This Row],[Conversions]]/data[[#This Row],[Clicks]]</f>
        <v>2.651816494298595E-2</v>
      </c>
      <c r="P1302" s="11">
        <v>396.47999999999996</v>
      </c>
      <c r="Q1302" s="11">
        <f>IF(data[[#This Row],[Spend, Dollars]]=0,0,data[[#This Row],[Total conversion value, Dollars]]/data[[#This Row],[Spend, Dollars]])</f>
        <v>5.0233741216412175</v>
      </c>
      <c r="R1302" s="2">
        <v>64</v>
      </c>
      <c r="S1302" s="2">
        <v>8</v>
      </c>
      <c r="T1302" s="2">
        <v>19.5</v>
      </c>
      <c r="U1302" s="2">
        <f t="shared" si="20"/>
        <v>91.5</v>
      </c>
    </row>
    <row r="1303" spans="1:21" x14ac:dyDescent="0.2">
      <c r="A1303" t="s">
        <v>24</v>
      </c>
      <c r="B1303" s="3">
        <v>45187</v>
      </c>
      <c r="C1303" s="10" t="str">
        <f>TEXT(data[[#This Row],[Date]],"mmmm")</f>
        <v>September</v>
      </c>
      <c r="D1303" t="s">
        <v>15</v>
      </c>
      <c r="E1303" t="s">
        <v>13</v>
      </c>
      <c r="F1303" t="s">
        <v>14</v>
      </c>
      <c r="G1303" t="s">
        <v>17</v>
      </c>
      <c r="H1303" s="11">
        <v>1681</v>
      </c>
      <c r="I1303" s="11">
        <v>28.408899999999996</v>
      </c>
      <c r="J1303" s="13">
        <f>data[[#This Row],[Clicks]]/data[[#This Row],[Impressions]]</f>
        <v>1.6899999999999998E-2</v>
      </c>
      <c r="K1303" s="1">
        <v>1.679</v>
      </c>
      <c r="L1303" s="2">
        <v>47.698543099999995</v>
      </c>
      <c r="M1303">
        <v>6</v>
      </c>
      <c r="N1303" s="1">
        <f>IF(data[[#This Row],[Conversions]]=0,0,data[[#This Row],[Spend, Dollars]]/data[[#This Row],[Conversions]])</f>
        <v>7.9497571833333325</v>
      </c>
      <c r="O1303" s="13">
        <f>data[[#This Row],[Conversions]]/data[[#This Row],[Clicks]]</f>
        <v>0.21120141927353756</v>
      </c>
      <c r="P1303" s="11">
        <v>24</v>
      </c>
      <c r="Q1303" s="11">
        <f>IF(data[[#This Row],[Spend, Dollars]]=0,0,data[[#This Row],[Total conversion value, Dollars]]/data[[#This Row],[Spend, Dollars]])</f>
        <v>0.50316002209300192</v>
      </c>
      <c r="R1303" s="2">
        <v>31</v>
      </c>
      <c r="S1303" s="2">
        <v>3</v>
      </c>
      <c r="T1303" s="2">
        <v>7.5</v>
      </c>
      <c r="U1303" s="2">
        <f t="shared" si="20"/>
        <v>41.5</v>
      </c>
    </row>
    <row r="1304" spans="1:21" x14ac:dyDescent="0.2">
      <c r="A1304" t="s">
        <v>24</v>
      </c>
      <c r="B1304" s="3">
        <v>45188</v>
      </c>
      <c r="C1304" s="10" t="str">
        <f>TEXT(data[[#This Row],[Date]],"mmmm")</f>
        <v>September</v>
      </c>
      <c r="D1304" t="s">
        <v>15</v>
      </c>
      <c r="E1304" t="s">
        <v>13</v>
      </c>
      <c r="F1304" t="s">
        <v>14</v>
      </c>
      <c r="G1304" t="s">
        <v>17</v>
      </c>
      <c r="H1304" s="11">
        <v>2466</v>
      </c>
      <c r="I1304" s="11">
        <v>47.840400000000002</v>
      </c>
      <c r="J1304" s="13">
        <f>data[[#This Row],[Clicks]]/data[[#This Row],[Impressions]]</f>
        <v>1.9400000000000001E-2</v>
      </c>
      <c r="K1304" s="1">
        <v>0.83949999999999991</v>
      </c>
      <c r="L1304" s="2">
        <v>40.162015799999999</v>
      </c>
      <c r="M1304">
        <v>8</v>
      </c>
      <c r="N1304" s="1">
        <f>IF(data[[#This Row],[Conversions]]=0,0,data[[#This Row],[Spend, Dollars]]/data[[#This Row],[Conversions]])</f>
        <v>5.0202519749999999</v>
      </c>
      <c r="O1304" s="13">
        <f>data[[#This Row],[Conversions]]/data[[#This Row],[Clicks]]</f>
        <v>0.16722268208459795</v>
      </c>
      <c r="P1304" s="11">
        <v>4.8</v>
      </c>
      <c r="Q1304" s="11">
        <f>IF(data[[#This Row],[Spend, Dollars]]=0,0,data[[#This Row],[Total conversion value, Dollars]]/data[[#This Row],[Spend, Dollars]])</f>
        <v>0.11951591334217841</v>
      </c>
      <c r="R1304" s="2">
        <v>62</v>
      </c>
      <c r="S1304" s="2">
        <v>3</v>
      </c>
      <c r="T1304" s="2">
        <v>10.5</v>
      </c>
      <c r="U1304" s="2">
        <f t="shared" si="20"/>
        <v>75.5</v>
      </c>
    </row>
    <row r="1305" spans="1:21" x14ac:dyDescent="0.2">
      <c r="A1305" t="s">
        <v>24</v>
      </c>
      <c r="B1305" s="3">
        <v>45189</v>
      </c>
      <c r="C1305" s="10" t="str">
        <f>TEXT(data[[#This Row],[Date]],"mmmm")</f>
        <v>September</v>
      </c>
      <c r="D1305" t="s">
        <v>15</v>
      </c>
      <c r="E1305" t="s">
        <v>13</v>
      </c>
      <c r="F1305" t="s">
        <v>14</v>
      </c>
      <c r="G1305" t="s">
        <v>17</v>
      </c>
      <c r="H1305" s="11">
        <v>2146</v>
      </c>
      <c r="I1305" s="11">
        <v>23.820600000000006</v>
      </c>
      <c r="J1305" s="13">
        <f>data[[#This Row],[Clicks]]/data[[#This Row],[Impressions]]</f>
        <v>1.1100000000000002E-2</v>
      </c>
      <c r="K1305" s="1">
        <v>1.8285000000000002</v>
      </c>
      <c r="L1305" s="2">
        <v>43.555967100000018</v>
      </c>
      <c r="M1305">
        <v>3</v>
      </c>
      <c r="N1305" s="1">
        <f>IF(data[[#This Row],[Conversions]]=0,0,data[[#This Row],[Spend, Dollars]]/data[[#This Row],[Conversions]])</f>
        <v>14.518655700000005</v>
      </c>
      <c r="O1305" s="13">
        <f>data[[#This Row],[Conversions]]/data[[#This Row],[Clicks]]</f>
        <v>0.12594141205511192</v>
      </c>
      <c r="P1305" s="11">
        <v>273.83999999999997</v>
      </c>
      <c r="Q1305" s="11">
        <f>IF(data[[#This Row],[Spend, Dollars]]=0,0,data[[#This Row],[Total conversion value, Dollars]]/data[[#This Row],[Spend, Dollars]])</f>
        <v>6.2870834522234693</v>
      </c>
      <c r="R1305" s="2">
        <v>78</v>
      </c>
      <c r="S1305" s="2">
        <v>12</v>
      </c>
      <c r="T1305" s="2">
        <v>9</v>
      </c>
      <c r="U1305" s="2">
        <f t="shared" si="20"/>
        <v>99</v>
      </c>
    </row>
    <row r="1306" spans="1:21" x14ac:dyDescent="0.2">
      <c r="A1306" t="s">
        <v>24</v>
      </c>
      <c r="B1306" s="3">
        <v>45190</v>
      </c>
      <c r="C1306" s="10" t="str">
        <f>TEXT(data[[#This Row],[Date]],"mmmm")</f>
        <v>September</v>
      </c>
      <c r="D1306" t="s">
        <v>15</v>
      </c>
      <c r="E1306" t="s">
        <v>13</v>
      </c>
      <c r="F1306" t="s">
        <v>14</v>
      </c>
      <c r="G1306" t="s">
        <v>17</v>
      </c>
      <c r="H1306" s="11">
        <v>1832</v>
      </c>
      <c r="I1306" s="11">
        <v>26.014400000000002</v>
      </c>
      <c r="J1306" s="13">
        <f>data[[#This Row],[Clicks]]/data[[#This Row],[Impressions]]</f>
        <v>1.4200000000000001E-2</v>
      </c>
      <c r="K1306" s="1">
        <v>1.9319999999999999</v>
      </c>
      <c r="L1306" s="2">
        <v>50.2598208</v>
      </c>
      <c r="M1306">
        <v>5</v>
      </c>
      <c r="N1306" s="1">
        <f>IF(data[[#This Row],[Conversions]]=0,0,data[[#This Row],[Spend, Dollars]]/data[[#This Row],[Conversions]])</f>
        <v>10.051964160000001</v>
      </c>
      <c r="O1306" s="13">
        <f>data[[#This Row],[Conversions]]/data[[#This Row],[Clicks]]</f>
        <v>0.1922012423888308</v>
      </c>
      <c r="P1306" s="11">
        <v>133.56</v>
      </c>
      <c r="Q1306" s="11">
        <f>IF(data[[#This Row],[Spend, Dollars]]=0,0,data[[#This Row],[Total conversion value, Dollars]]/data[[#This Row],[Spend, Dollars]])</f>
        <v>2.6573910904194866</v>
      </c>
      <c r="R1306" s="2">
        <v>58</v>
      </c>
      <c r="S1306" s="2">
        <v>1</v>
      </c>
      <c r="T1306" s="2">
        <v>7.5</v>
      </c>
      <c r="U1306" s="2">
        <f t="shared" si="20"/>
        <v>66.5</v>
      </c>
    </row>
    <row r="1307" spans="1:21" x14ac:dyDescent="0.2">
      <c r="A1307" t="s">
        <v>24</v>
      </c>
      <c r="B1307" s="3">
        <v>45191</v>
      </c>
      <c r="C1307" s="10" t="str">
        <f>TEXT(data[[#This Row],[Date]],"mmmm")</f>
        <v>September</v>
      </c>
      <c r="D1307" t="s">
        <v>15</v>
      </c>
      <c r="E1307" t="s">
        <v>13</v>
      </c>
      <c r="F1307" t="s">
        <v>14</v>
      </c>
      <c r="G1307" t="s">
        <v>17</v>
      </c>
      <c r="H1307" s="11">
        <v>1657</v>
      </c>
      <c r="I1307" s="11">
        <v>28.6661</v>
      </c>
      <c r="J1307" s="13">
        <f>data[[#This Row],[Clicks]]/data[[#This Row],[Impressions]]</f>
        <v>1.7299999999999999E-2</v>
      </c>
      <c r="K1307" s="1">
        <v>1.3109999999999999</v>
      </c>
      <c r="L1307" s="2">
        <v>37.581257100000002</v>
      </c>
      <c r="M1307">
        <v>6</v>
      </c>
      <c r="N1307" s="1">
        <f>IF(data[[#This Row],[Conversions]]=0,0,data[[#This Row],[Spend, Dollars]]/data[[#This Row],[Conversions]])</f>
        <v>6.2635428500000003</v>
      </c>
      <c r="O1307" s="13">
        <f>data[[#This Row],[Conversions]]/data[[#This Row],[Clicks]]</f>
        <v>0.20930646303473441</v>
      </c>
      <c r="P1307" s="11">
        <v>126.83999999999997</v>
      </c>
      <c r="Q1307" s="11">
        <f>IF(data[[#This Row],[Spend, Dollars]]=0,0,data[[#This Row],[Total conversion value, Dollars]]/data[[#This Row],[Spend, Dollars]])</f>
        <v>3.3750866731916735</v>
      </c>
      <c r="R1307" s="2">
        <v>51</v>
      </c>
      <c r="S1307" s="2">
        <v>10</v>
      </c>
      <c r="T1307" s="2">
        <v>15</v>
      </c>
      <c r="U1307" s="2">
        <f t="shared" si="20"/>
        <v>76</v>
      </c>
    </row>
    <row r="1308" spans="1:21" x14ac:dyDescent="0.2">
      <c r="A1308" t="s">
        <v>24</v>
      </c>
      <c r="B1308" s="3">
        <v>45192</v>
      </c>
      <c r="C1308" s="10" t="str">
        <f>TEXT(data[[#This Row],[Date]],"mmmm")</f>
        <v>September</v>
      </c>
      <c r="D1308" t="s">
        <v>15</v>
      </c>
      <c r="E1308" t="s">
        <v>13</v>
      </c>
      <c r="F1308" t="s">
        <v>14</v>
      </c>
      <c r="G1308" t="s">
        <v>17</v>
      </c>
      <c r="H1308" s="11">
        <v>1843</v>
      </c>
      <c r="I1308" s="11">
        <v>27.645</v>
      </c>
      <c r="J1308" s="13">
        <f>data[[#This Row],[Clicks]]/data[[#This Row],[Impressions]]</f>
        <v>1.4999999999999999E-2</v>
      </c>
      <c r="K1308" s="1">
        <v>2.0814999999999997</v>
      </c>
      <c r="L1308" s="2">
        <v>57.543067499999992</v>
      </c>
      <c r="M1308">
        <v>8</v>
      </c>
      <c r="N1308" s="1">
        <f>IF(data[[#This Row],[Conversions]]=0,0,data[[#This Row],[Spend, Dollars]]/data[[#This Row],[Conversions]])</f>
        <v>7.192883437499999</v>
      </c>
      <c r="O1308" s="13">
        <f>data[[#This Row],[Conversions]]/data[[#This Row],[Clicks]]</f>
        <v>0.28938325194429371</v>
      </c>
      <c r="P1308" s="11">
        <v>92.399999999999991</v>
      </c>
      <c r="Q1308" s="11">
        <f>IF(data[[#This Row],[Spend, Dollars]]=0,0,data[[#This Row],[Total conversion value, Dollars]]/data[[#This Row],[Spend, Dollars]])</f>
        <v>1.6057538121338422</v>
      </c>
      <c r="R1308" s="2">
        <v>64</v>
      </c>
      <c r="S1308" s="2">
        <v>1</v>
      </c>
      <c r="T1308" s="2">
        <v>6</v>
      </c>
      <c r="U1308" s="2">
        <f t="shared" si="20"/>
        <v>71</v>
      </c>
    </row>
    <row r="1309" spans="1:21" x14ac:dyDescent="0.2">
      <c r="A1309" t="s">
        <v>24</v>
      </c>
      <c r="B1309" s="3">
        <v>45193</v>
      </c>
      <c r="C1309" s="10" t="str">
        <f>TEXT(data[[#This Row],[Date]],"mmmm")</f>
        <v>September</v>
      </c>
      <c r="D1309" t="s">
        <v>15</v>
      </c>
      <c r="E1309" t="s">
        <v>13</v>
      </c>
      <c r="F1309" t="s">
        <v>14</v>
      </c>
      <c r="G1309" t="s">
        <v>17</v>
      </c>
      <c r="H1309" s="11">
        <v>1741</v>
      </c>
      <c r="I1309" s="11">
        <v>30.467499999999998</v>
      </c>
      <c r="J1309" s="13">
        <f>data[[#This Row],[Clicks]]/data[[#This Row],[Impressions]]</f>
        <v>1.7499999999999998E-2</v>
      </c>
      <c r="K1309" s="1">
        <v>0.94299999999999984</v>
      </c>
      <c r="L1309" s="2">
        <v>28.730852499999994</v>
      </c>
      <c r="M1309">
        <v>7</v>
      </c>
      <c r="N1309" s="1">
        <f>IF(data[[#This Row],[Conversions]]=0,0,data[[#This Row],[Spend, Dollars]]/data[[#This Row],[Conversions]])</f>
        <v>4.1044074999999989</v>
      </c>
      <c r="O1309" s="13">
        <f>data[[#This Row],[Conversions]]/data[[#This Row],[Clicks]]</f>
        <v>0.22975301550832858</v>
      </c>
      <c r="P1309" s="11">
        <v>9.6</v>
      </c>
      <c r="Q1309" s="11">
        <f>IF(data[[#This Row],[Spend, Dollars]]=0,0,data[[#This Row],[Total conversion value, Dollars]]/data[[#This Row],[Spend, Dollars]])</f>
        <v>0.3341355777730578</v>
      </c>
      <c r="R1309" s="2">
        <v>93</v>
      </c>
      <c r="S1309" s="2">
        <v>2</v>
      </c>
      <c r="T1309" s="2">
        <v>16.5</v>
      </c>
      <c r="U1309" s="2">
        <f t="shared" si="20"/>
        <v>111.5</v>
      </c>
    </row>
    <row r="1310" spans="1:21" x14ac:dyDescent="0.2">
      <c r="A1310" t="s">
        <v>24</v>
      </c>
      <c r="B1310" s="3">
        <v>45194</v>
      </c>
      <c r="C1310" s="10" t="str">
        <f>TEXT(data[[#This Row],[Date]],"mmmm")</f>
        <v>September</v>
      </c>
      <c r="D1310" t="s">
        <v>15</v>
      </c>
      <c r="E1310" t="s">
        <v>13</v>
      </c>
      <c r="F1310" t="s">
        <v>14</v>
      </c>
      <c r="G1310" t="s">
        <v>17</v>
      </c>
      <c r="H1310" s="11">
        <v>1386</v>
      </c>
      <c r="I1310" s="11">
        <v>27.858599999999999</v>
      </c>
      <c r="J1310" s="13">
        <f>data[[#This Row],[Clicks]]/data[[#This Row],[Impressions]]</f>
        <v>2.01E-2</v>
      </c>
      <c r="K1310" s="1">
        <v>0.57499999999999996</v>
      </c>
      <c r="L1310" s="2">
        <v>16.018694999999997</v>
      </c>
      <c r="M1310">
        <v>4</v>
      </c>
      <c r="N1310" s="1">
        <f>IF(data[[#This Row],[Conversions]]=0,0,data[[#This Row],[Spend, Dollars]]/data[[#This Row],[Conversions]])</f>
        <v>4.0046737499999994</v>
      </c>
      <c r="O1310" s="13">
        <f>data[[#This Row],[Conversions]]/data[[#This Row],[Clicks]]</f>
        <v>0.14358223313447194</v>
      </c>
      <c r="P1310" s="11">
        <v>84</v>
      </c>
      <c r="Q1310" s="11">
        <f>IF(data[[#This Row],[Spend, Dollars]]=0,0,data[[#This Row],[Total conversion value, Dollars]]/data[[#This Row],[Spend, Dollars]])</f>
        <v>5.243872862302454</v>
      </c>
      <c r="R1310" s="2">
        <v>88</v>
      </c>
      <c r="S1310" s="2">
        <v>10</v>
      </c>
      <c r="T1310" s="2">
        <v>19.5</v>
      </c>
      <c r="U1310" s="2">
        <f t="shared" si="20"/>
        <v>117.5</v>
      </c>
    </row>
    <row r="1311" spans="1:21" x14ac:dyDescent="0.2">
      <c r="A1311" t="s">
        <v>24</v>
      </c>
      <c r="B1311" s="3">
        <v>45195</v>
      </c>
      <c r="C1311" s="10" t="str">
        <f>TEXT(data[[#This Row],[Date]],"mmmm")</f>
        <v>September</v>
      </c>
      <c r="D1311" t="s">
        <v>15</v>
      </c>
      <c r="E1311" t="s">
        <v>13</v>
      </c>
      <c r="F1311" t="s">
        <v>14</v>
      </c>
      <c r="G1311" t="s">
        <v>17</v>
      </c>
      <c r="H1311" s="11">
        <v>2003</v>
      </c>
      <c r="I1311" s="11">
        <v>34.050999999999995</v>
      </c>
      <c r="J1311" s="13">
        <f>data[[#This Row],[Clicks]]/data[[#This Row],[Impressions]]</f>
        <v>1.6999999999999998E-2</v>
      </c>
      <c r="K1311" s="1">
        <v>2.2309999999999999</v>
      </c>
      <c r="L1311" s="2">
        <v>75.967780999999988</v>
      </c>
      <c r="M1311">
        <v>2</v>
      </c>
      <c r="N1311" s="1">
        <f>IF(data[[#This Row],[Conversions]]=0,0,data[[#This Row],[Spend, Dollars]]/data[[#This Row],[Conversions]])</f>
        <v>37.983890499999994</v>
      </c>
      <c r="O1311" s="13">
        <f>data[[#This Row],[Conversions]]/data[[#This Row],[Clicks]]</f>
        <v>5.873542627235618E-2</v>
      </c>
      <c r="P1311" s="11">
        <v>381.35999999999996</v>
      </c>
      <c r="Q1311" s="11">
        <f>IF(data[[#This Row],[Spend, Dollars]]=0,0,data[[#This Row],[Total conversion value, Dollars]]/data[[#This Row],[Spend, Dollars]])</f>
        <v>5.0200228962854663</v>
      </c>
      <c r="R1311" s="2">
        <v>54</v>
      </c>
      <c r="S1311" s="2">
        <v>4</v>
      </c>
      <c r="T1311" s="2">
        <v>15</v>
      </c>
      <c r="U1311" s="2">
        <f t="shared" si="20"/>
        <v>73</v>
      </c>
    </row>
    <row r="1312" spans="1:21" x14ac:dyDescent="0.2">
      <c r="A1312" t="s">
        <v>24</v>
      </c>
      <c r="B1312" s="3">
        <v>45196</v>
      </c>
      <c r="C1312" s="10" t="str">
        <f>TEXT(data[[#This Row],[Date]],"mmmm")</f>
        <v>September</v>
      </c>
      <c r="D1312" t="s">
        <v>15</v>
      </c>
      <c r="E1312" t="s">
        <v>13</v>
      </c>
      <c r="F1312" t="s">
        <v>14</v>
      </c>
      <c r="G1312" t="s">
        <v>17</v>
      </c>
      <c r="H1312" s="11">
        <v>2171</v>
      </c>
      <c r="I1312" s="11">
        <v>28.440100000000001</v>
      </c>
      <c r="J1312" s="13">
        <f>data[[#This Row],[Clicks]]/data[[#This Row],[Impressions]]</f>
        <v>1.3100000000000001E-2</v>
      </c>
      <c r="K1312" s="1">
        <v>2.0009999999999994</v>
      </c>
      <c r="L1312" s="2">
        <v>56.908640099999985</v>
      </c>
      <c r="M1312">
        <v>8</v>
      </c>
      <c r="N1312" s="1">
        <f>IF(data[[#This Row],[Conversions]]=0,0,data[[#This Row],[Spend, Dollars]]/data[[#This Row],[Conversions]])</f>
        <v>7.1135800124999982</v>
      </c>
      <c r="O1312" s="13">
        <f>data[[#This Row],[Conversions]]/data[[#This Row],[Clicks]]</f>
        <v>0.2812929631049117</v>
      </c>
      <c r="P1312" s="11">
        <v>224.27999999999997</v>
      </c>
      <c r="Q1312" s="11">
        <f>IF(data[[#This Row],[Spend, Dollars]]=0,0,data[[#This Row],[Total conversion value, Dollars]]/data[[#This Row],[Spend, Dollars]])</f>
        <v>3.9410535835313349</v>
      </c>
      <c r="R1312" s="2">
        <v>71</v>
      </c>
      <c r="S1312" s="2">
        <v>3</v>
      </c>
      <c r="T1312" s="2">
        <v>18</v>
      </c>
      <c r="U1312" s="2">
        <f t="shared" si="20"/>
        <v>92</v>
      </c>
    </row>
    <row r="1313" spans="1:21" x14ac:dyDescent="0.2">
      <c r="A1313" t="s">
        <v>24</v>
      </c>
      <c r="B1313" s="3">
        <v>45197</v>
      </c>
      <c r="C1313" s="10" t="str">
        <f>TEXT(data[[#This Row],[Date]],"mmmm")</f>
        <v>September</v>
      </c>
      <c r="D1313" t="s">
        <v>15</v>
      </c>
      <c r="E1313" t="s">
        <v>13</v>
      </c>
      <c r="F1313" t="s">
        <v>14</v>
      </c>
      <c r="G1313" t="s">
        <v>17</v>
      </c>
      <c r="H1313" s="11">
        <v>1959</v>
      </c>
      <c r="I1313" s="11">
        <v>37.025100000000002</v>
      </c>
      <c r="J1313" s="13">
        <f>data[[#This Row],[Clicks]]/data[[#This Row],[Impressions]]</f>
        <v>1.89E-2</v>
      </c>
      <c r="K1313" s="1">
        <v>1.3684999999999998</v>
      </c>
      <c r="L1313" s="2">
        <v>50.668849349999995</v>
      </c>
      <c r="M1313">
        <v>4</v>
      </c>
      <c r="N1313" s="1">
        <f>IF(data[[#This Row],[Conversions]]=0,0,data[[#This Row],[Spend, Dollars]]/data[[#This Row],[Conversions]])</f>
        <v>12.667212337499999</v>
      </c>
      <c r="O1313" s="13">
        <f>data[[#This Row],[Conversions]]/data[[#This Row],[Clicks]]</f>
        <v>0.10803481962236429</v>
      </c>
      <c r="P1313" s="11">
        <v>257.03999999999996</v>
      </c>
      <c r="Q1313" s="11">
        <f>IF(data[[#This Row],[Spend, Dollars]]=0,0,data[[#This Row],[Total conversion value, Dollars]]/data[[#This Row],[Spend, Dollars]])</f>
        <v>5.0729393561805836</v>
      </c>
      <c r="R1313" s="2">
        <v>66</v>
      </c>
      <c r="S1313" s="2">
        <v>1</v>
      </c>
      <c r="T1313" s="2">
        <v>12</v>
      </c>
      <c r="U1313" s="2">
        <f t="shared" si="20"/>
        <v>79</v>
      </c>
    </row>
    <row r="1314" spans="1:21" x14ac:dyDescent="0.2">
      <c r="A1314" t="s">
        <v>24</v>
      </c>
      <c r="B1314" s="3">
        <v>45198</v>
      </c>
      <c r="C1314" s="10" t="str">
        <f>TEXT(data[[#This Row],[Date]],"mmmm")</f>
        <v>September</v>
      </c>
      <c r="D1314" t="s">
        <v>15</v>
      </c>
      <c r="E1314" t="s">
        <v>13</v>
      </c>
      <c r="F1314" t="s">
        <v>14</v>
      </c>
      <c r="G1314" t="s">
        <v>17</v>
      </c>
      <c r="H1314" s="11">
        <v>2416</v>
      </c>
      <c r="I1314" s="11">
        <v>31.408000000000001</v>
      </c>
      <c r="J1314" s="13">
        <f>data[[#This Row],[Clicks]]/data[[#This Row],[Impressions]]</f>
        <v>1.3000000000000001E-2</v>
      </c>
      <c r="K1314" s="1">
        <v>1.7939999999999996</v>
      </c>
      <c r="L1314" s="2">
        <v>56.34595199999999</v>
      </c>
      <c r="M1314">
        <v>3</v>
      </c>
      <c r="N1314" s="1">
        <f>IF(data[[#This Row],[Conversions]]=0,0,data[[#This Row],[Spend, Dollars]]/data[[#This Row],[Conversions]])</f>
        <v>18.781983999999998</v>
      </c>
      <c r="O1314" s="13">
        <f>data[[#This Row],[Conversions]]/data[[#This Row],[Clicks]]</f>
        <v>9.5517065715741215E-2</v>
      </c>
      <c r="P1314" s="11">
        <v>3.5999999999999996</v>
      </c>
      <c r="Q1314" s="11">
        <f>IF(data[[#This Row],[Spend, Dollars]]=0,0,data[[#This Row],[Total conversion value, Dollars]]/data[[#This Row],[Spend, Dollars]])</f>
        <v>6.3891013856683096E-2</v>
      </c>
      <c r="R1314" s="2">
        <v>78</v>
      </c>
      <c r="S1314" s="2">
        <v>8</v>
      </c>
      <c r="T1314" s="2">
        <v>7.5</v>
      </c>
      <c r="U1314" s="2">
        <f t="shared" si="20"/>
        <v>93.5</v>
      </c>
    </row>
    <row r="1315" spans="1:21" x14ac:dyDescent="0.2">
      <c r="A1315" t="s">
        <v>24</v>
      </c>
      <c r="B1315" s="3">
        <v>45199</v>
      </c>
      <c r="C1315" s="10" t="str">
        <f>TEXT(data[[#This Row],[Date]],"mmmm")</f>
        <v>September</v>
      </c>
      <c r="D1315" t="s">
        <v>15</v>
      </c>
      <c r="E1315" t="s">
        <v>13</v>
      </c>
      <c r="F1315" t="s">
        <v>14</v>
      </c>
      <c r="G1315" t="s">
        <v>17</v>
      </c>
      <c r="H1315" s="11">
        <v>1537</v>
      </c>
      <c r="I1315" s="11">
        <v>21.056899999999999</v>
      </c>
      <c r="J1315" s="13">
        <f>data[[#This Row],[Clicks]]/data[[#This Row],[Impressions]]</f>
        <v>1.3699999999999999E-2</v>
      </c>
      <c r="K1315" s="1">
        <v>1.3109999999999999</v>
      </c>
      <c r="L1315" s="2">
        <v>27.605595899999997</v>
      </c>
      <c r="M1315">
        <v>2</v>
      </c>
      <c r="N1315" s="1">
        <f>IF(data[[#This Row],[Conversions]]=0,0,data[[#This Row],[Spend, Dollars]]/data[[#This Row],[Conversions]])</f>
        <v>13.802797949999999</v>
      </c>
      <c r="O1315" s="13">
        <f>data[[#This Row],[Conversions]]/data[[#This Row],[Clicks]]</f>
        <v>9.4980742654426825E-2</v>
      </c>
      <c r="P1315" s="11">
        <v>265.44</v>
      </c>
      <c r="Q1315" s="11">
        <f>IF(data[[#This Row],[Spend, Dollars]]=0,0,data[[#This Row],[Total conversion value, Dollars]]/data[[#This Row],[Spend, Dollars]])</f>
        <v>9.6154417735282447</v>
      </c>
      <c r="R1315" s="2">
        <v>69</v>
      </c>
      <c r="S1315" s="2">
        <v>7</v>
      </c>
      <c r="T1315" s="2">
        <v>9</v>
      </c>
      <c r="U1315" s="2">
        <f t="shared" si="20"/>
        <v>85</v>
      </c>
    </row>
    <row r="1316" spans="1:21" x14ac:dyDescent="0.2">
      <c r="A1316" t="s">
        <v>24</v>
      </c>
      <c r="B1316" s="3">
        <v>45200</v>
      </c>
      <c r="C1316" s="10" t="str">
        <f>TEXT(data[[#This Row],[Date]],"mmmm")</f>
        <v>October</v>
      </c>
      <c r="D1316" t="s">
        <v>15</v>
      </c>
      <c r="E1316" t="s">
        <v>13</v>
      </c>
      <c r="F1316" t="s">
        <v>14</v>
      </c>
      <c r="G1316" t="s">
        <v>17</v>
      </c>
      <c r="H1316" s="11">
        <v>2131</v>
      </c>
      <c r="I1316" s="11">
        <v>30.047099999999997</v>
      </c>
      <c r="J1316" s="13">
        <f>data[[#This Row],[Clicks]]/data[[#This Row],[Impressions]]</f>
        <v>1.4099999999999998E-2</v>
      </c>
      <c r="K1316" s="1">
        <v>1.587</v>
      </c>
      <c r="L1316" s="2">
        <v>47.684747699999996</v>
      </c>
      <c r="M1316">
        <v>9</v>
      </c>
      <c r="N1316" s="1">
        <f>IF(data[[#This Row],[Conversions]]=0,0,data[[#This Row],[Spend, Dollars]]/data[[#This Row],[Conversions]])</f>
        <v>5.2983052999999991</v>
      </c>
      <c r="O1316" s="13">
        <f>data[[#This Row],[Conversions]]/data[[#This Row],[Clicks]]</f>
        <v>0.299529738310852</v>
      </c>
      <c r="P1316" s="11">
        <v>122.63999999999999</v>
      </c>
      <c r="Q1316" s="11">
        <f>IF(data[[#This Row],[Spend, Dollars]]=0,0,data[[#This Row],[Total conversion value, Dollars]]/data[[#This Row],[Spend, Dollars]])</f>
        <v>2.5718915568468028</v>
      </c>
      <c r="R1316" s="2">
        <v>65</v>
      </c>
      <c r="S1316" s="2">
        <v>8</v>
      </c>
      <c r="T1316" s="2">
        <v>6</v>
      </c>
      <c r="U1316" s="2">
        <f t="shared" si="20"/>
        <v>79</v>
      </c>
    </row>
    <row r="1317" spans="1:21" x14ac:dyDescent="0.2">
      <c r="A1317" t="s">
        <v>24</v>
      </c>
      <c r="B1317" s="3">
        <v>45201</v>
      </c>
      <c r="C1317" s="10" t="str">
        <f>TEXT(data[[#This Row],[Date]],"mmmm")</f>
        <v>October</v>
      </c>
      <c r="D1317" t="s">
        <v>15</v>
      </c>
      <c r="E1317" t="s">
        <v>13</v>
      </c>
      <c r="F1317" t="s">
        <v>14</v>
      </c>
      <c r="G1317" t="s">
        <v>17</v>
      </c>
      <c r="H1317" s="11">
        <v>1582</v>
      </c>
      <c r="I1317" s="11">
        <v>32.9056</v>
      </c>
      <c r="J1317" s="13">
        <f>data[[#This Row],[Clicks]]/data[[#This Row],[Impressions]]</f>
        <v>2.0799999999999999E-2</v>
      </c>
      <c r="K1317" s="1">
        <v>1.3225</v>
      </c>
      <c r="L1317" s="2">
        <v>43.517656000000002</v>
      </c>
      <c r="M1317">
        <v>0</v>
      </c>
      <c r="N1317" s="1">
        <f>IF(data[[#This Row],[Conversions]]=0,0,data[[#This Row],[Spend, Dollars]]/data[[#This Row],[Conversions]])</f>
        <v>0</v>
      </c>
      <c r="O1317" s="13">
        <f>data[[#This Row],[Conversions]]/data[[#This Row],[Clicks]]</f>
        <v>0</v>
      </c>
      <c r="P1317" s="11">
        <v>66.36</v>
      </c>
      <c r="Q1317" s="11">
        <f>IF(data[[#This Row],[Spend, Dollars]]=0,0,data[[#This Row],[Total conversion value, Dollars]]/data[[#This Row],[Spend, Dollars]])</f>
        <v>1.5248983079419534</v>
      </c>
      <c r="R1317" s="2">
        <v>47</v>
      </c>
      <c r="S1317" s="2">
        <v>1</v>
      </c>
      <c r="T1317" s="2">
        <v>7.5</v>
      </c>
      <c r="U1317" s="2">
        <f t="shared" si="20"/>
        <v>55.5</v>
      </c>
    </row>
    <row r="1318" spans="1:21" x14ac:dyDescent="0.2">
      <c r="A1318" t="s">
        <v>24</v>
      </c>
      <c r="B1318" s="3">
        <v>45202</v>
      </c>
      <c r="C1318" s="10" t="str">
        <f>TEXT(data[[#This Row],[Date]],"mmmm")</f>
        <v>October</v>
      </c>
      <c r="D1318" t="s">
        <v>15</v>
      </c>
      <c r="E1318" t="s">
        <v>13</v>
      </c>
      <c r="F1318" t="s">
        <v>14</v>
      </c>
      <c r="G1318" t="s">
        <v>17</v>
      </c>
      <c r="H1318" s="11">
        <v>2312</v>
      </c>
      <c r="I1318" s="11">
        <v>35.373599999999996</v>
      </c>
      <c r="J1318" s="13">
        <f>data[[#This Row],[Clicks]]/data[[#This Row],[Impressions]]</f>
        <v>1.5299999999999998E-2</v>
      </c>
      <c r="K1318" s="1">
        <v>0.58649999999999991</v>
      </c>
      <c r="L1318" s="2">
        <v>20.746616399999994</v>
      </c>
      <c r="M1318">
        <v>3</v>
      </c>
      <c r="N1318" s="1">
        <f>IF(data[[#This Row],[Conversions]]=0,0,data[[#This Row],[Spend, Dollars]]/data[[#This Row],[Conversions]])</f>
        <v>6.9155387999999975</v>
      </c>
      <c r="O1318" s="13">
        <f>data[[#This Row],[Conversions]]/data[[#This Row],[Clicks]]</f>
        <v>8.4809010109234015E-2</v>
      </c>
      <c r="P1318" s="11">
        <v>159.6</v>
      </c>
      <c r="Q1318" s="11">
        <f>IF(data[[#This Row],[Spend, Dollars]]=0,0,data[[#This Row],[Total conversion value, Dollars]]/data[[#This Row],[Spend, Dollars]])</f>
        <v>7.69282069533035</v>
      </c>
      <c r="R1318" s="2">
        <v>78</v>
      </c>
      <c r="S1318" s="2">
        <v>5</v>
      </c>
      <c r="T1318" s="2">
        <v>6</v>
      </c>
      <c r="U1318" s="2">
        <f t="shared" si="20"/>
        <v>89</v>
      </c>
    </row>
    <row r="1319" spans="1:21" x14ac:dyDescent="0.2">
      <c r="A1319" t="s">
        <v>24</v>
      </c>
      <c r="B1319" s="3">
        <v>45203</v>
      </c>
      <c r="C1319" s="10" t="str">
        <f>TEXT(data[[#This Row],[Date]],"mmmm")</f>
        <v>October</v>
      </c>
      <c r="D1319" t="s">
        <v>15</v>
      </c>
      <c r="E1319" t="s">
        <v>13</v>
      </c>
      <c r="F1319" t="s">
        <v>14</v>
      </c>
      <c r="G1319" t="s">
        <v>17</v>
      </c>
      <c r="H1319" s="11">
        <v>1982</v>
      </c>
      <c r="I1319" s="11">
        <v>36.468800000000002</v>
      </c>
      <c r="J1319" s="13">
        <f>data[[#This Row],[Clicks]]/data[[#This Row],[Impressions]]</f>
        <v>1.84E-2</v>
      </c>
      <c r="K1319" s="1">
        <v>1.3800000000000001</v>
      </c>
      <c r="L1319" s="2">
        <v>50.326944000000005</v>
      </c>
      <c r="M1319">
        <v>5</v>
      </c>
      <c r="N1319" s="1">
        <f>IF(data[[#This Row],[Conversions]]=0,0,data[[#This Row],[Spend, Dollars]]/data[[#This Row],[Conversions]])</f>
        <v>10.065388800000001</v>
      </c>
      <c r="O1319" s="13">
        <f>data[[#This Row],[Conversions]]/data[[#This Row],[Clicks]]</f>
        <v>0.13710349668757951</v>
      </c>
      <c r="P1319" s="11">
        <v>237.71999999999997</v>
      </c>
      <c r="Q1319" s="11">
        <f>IF(data[[#This Row],[Spend, Dollars]]=0,0,data[[#This Row],[Total conversion value, Dollars]]/data[[#This Row],[Spend, Dollars]])</f>
        <v>4.7235135119668694</v>
      </c>
      <c r="R1319" s="2">
        <v>103</v>
      </c>
      <c r="S1319" s="2">
        <v>5</v>
      </c>
      <c r="T1319" s="2">
        <v>12</v>
      </c>
      <c r="U1319" s="2">
        <f t="shared" si="20"/>
        <v>120</v>
      </c>
    </row>
    <row r="1320" spans="1:21" x14ac:dyDescent="0.2">
      <c r="A1320" t="s">
        <v>24</v>
      </c>
      <c r="B1320" s="3">
        <v>45204</v>
      </c>
      <c r="C1320" s="10" t="str">
        <f>TEXT(data[[#This Row],[Date]],"mmmm")</f>
        <v>October</v>
      </c>
      <c r="D1320" t="s">
        <v>15</v>
      </c>
      <c r="E1320" t="s">
        <v>13</v>
      </c>
      <c r="F1320" t="s">
        <v>14</v>
      </c>
      <c r="G1320" t="s">
        <v>17</v>
      </c>
      <c r="H1320" s="11">
        <v>1475</v>
      </c>
      <c r="I1320" s="11">
        <v>20.502500000000001</v>
      </c>
      <c r="J1320" s="13">
        <f>data[[#This Row],[Clicks]]/data[[#This Row],[Impressions]]</f>
        <v>1.3900000000000001E-2</v>
      </c>
      <c r="K1320" s="1">
        <v>2.2654999999999998</v>
      </c>
      <c r="L1320" s="2">
        <v>46.44841375</v>
      </c>
      <c r="M1320">
        <v>5</v>
      </c>
      <c r="N1320" s="1">
        <f>IF(data[[#This Row],[Conversions]]=0,0,data[[#This Row],[Spend, Dollars]]/data[[#This Row],[Conversions]])</f>
        <v>9.2896827500000008</v>
      </c>
      <c r="O1320" s="13">
        <f>data[[#This Row],[Conversions]]/data[[#This Row],[Clicks]]</f>
        <v>0.24387269845140835</v>
      </c>
      <c r="P1320" s="11">
        <v>408.23999999999995</v>
      </c>
      <c r="Q1320" s="11">
        <f>IF(data[[#This Row],[Spend, Dollars]]=0,0,data[[#This Row],[Total conversion value, Dollars]]/data[[#This Row],[Spend, Dollars]])</f>
        <v>8.789105311481169</v>
      </c>
      <c r="R1320" s="2">
        <v>99</v>
      </c>
      <c r="S1320" s="2">
        <v>1</v>
      </c>
      <c r="T1320" s="2">
        <v>7.5</v>
      </c>
      <c r="U1320" s="2">
        <f t="shared" si="20"/>
        <v>107.5</v>
      </c>
    </row>
    <row r="1321" spans="1:21" x14ac:dyDescent="0.2">
      <c r="A1321" t="s">
        <v>24</v>
      </c>
      <c r="B1321" s="3">
        <v>45205</v>
      </c>
      <c r="C1321" s="10" t="str">
        <f>TEXT(data[[#This Row],[Date]],"mmmm")</f>
        <v>October</v>
      </c>
      <c r="D1321" t="s">
        <v>15</v>
      </c>
      <c r="E1321" t="s">
        <v>13</v>
      </c>
      <c r="F1321" t="s">
        <v>14</v>
      </c>
      <c r="G1321" t="s">
        <v>17</v>
      </c>
      <c r="H1321" s="11">
        <v>1465</v>
      </c>
      <c r="I1321" s="11">
        <v>27.541999999999994</v>
      </c>
      <c r="J1321" s="13">
        <f>data[[#This Row],[Clicks]]/data[[#This Row],[Impressions]]</f>
        <v>1.8799999999999997E-2</v>
      </c>
      <c r="K1321" s="1">
        <v>1.8284999999999998</v>
      </c>
      <c r="L1321" s="2">
        <v>50.360546999999983</v>
      </c>
      <c r="M1321">
        <v>3</v>
      </c>
      <c r="N1321" s="1">
        <f>IF(data[[#This Row],[Conversions]]=0,0,data[[#This Row],[Spend, Dollars]]/data[[#This Row],[Conversions]])</f>
        <v>16.786848999999993</v>
      </c>
      <c r="O1321" s="13">
        <f>data[[#This Row],[Conversions]]/data[[#This Row],[Clicks]]</f>
        <v>0.10892455159392929</v>
      </c>
      <c r="P1321" s="11">
        <v>44.4</v>
      </c>
      <c r="Q1321" s="11">
        <f>IF(data[[#This Row],[Spend, Dollars]]=0,0,data[[#This Row],[Total conversion value, Dollars]]/data[[#This Row],[Spend, Dollars]])</f>
        <v>0.88164252862463977</v>
      </c>
      <c r="R1321" s="2">
        <v>95</v>
      </c>
      <c r="S1321" s="2">
        <v>7</v>
      </c>
      <c r="T1321" s="2">
        <v>10.5</v>
      </c>
      <c r="U1321" s="2">
        <f t="shared" si="20"/>
        <v>112.5</v>
      </c>
    </row>
    <row r="1322" spans="1:21" x14ac:dyDescent="0.2">
      <c r="A1322" t="s">
        <v>24</v>
      </c>
      <c r="B1322" s="3">
        <v>45206</v>
      </c>
      <c r="C1322" s="10" t="str">
        <f>TEXT(data[[#This Row],[Date]],"mmmm")</f>
        <v>October</v>
      </c>
      <c r="D1322" t="s">
        <v>15</v>
      </c>
      <c r="E1322" t="s">
        <v>13</v>
      </c>
      <c r="F1322" t="s">
        <v>14</v>
      </c>
      <c r="G1322" t="s">
        <v>17</v>
      </c>
      <c r="H1322" s="11">
        <v>1720</v>
      </c>
      <c r="I1322" s="11">
        <v>22.875999999999994</v>
      </c>
      <c r="J1322" s="13">
        <f>data[[#This Row],[Clicks]]/data[[#This Row],[Impressions]]</f>
        <v>1.3299999999999996E-2</v>
      </c>
      <c r="K1322" s="1">
        <v>0.65549999999999997</v>
      </c>
      <c r="L1322" s="2">
        <v>14.995217999999996</v>
      </c>
      <c r="M1322">
        <v>8</v>
      </c>
      <c r="N1322" s="1">
        <f>IF(data[[#This Row],[Conversions]]=0,0,data[[#This Row],[Spend, Dollars]]/data[[#This Row],[Conversions]])</f>
        <v>1.8744022499999995</v>
      </c>
      <c r="O1322" s="13">
        <f>data[[#This Row],[Conversions]]/data[[#This Row],[Clicks]]</f>
        <v>0.34971148802238161</v>
      </c>
      <c r="P1322" s="11">
        <v>341.87999999999994</v>
      </c>
      <c r="Q1322" s="11">
        <f>IF(data[[#This Row],[Spend, Dollars]]=0,0,data[[#This Row],[Total conversion value, Dollars]]/data[[#This Row],[Spend, Dollars]])</f>
        <v>22.799268406768078</v>
      </c>
      <c r="R1322" s="2">
        <v>93</v>
      </c>
      <c r="S1322" s="2">
        <v>8</v>
      </c>
      <c r="T1322" s="2">
        <v>16.5</v>
      </c>
      <c r="U1322" s="2">
        <f t="shared" si="20"/>
        <v>117.5</v>
      </c>
    </row>
    <row r="1323" spans="1:21" x14ac:dyDescent="0.2">
      <c r="A1323" t="s">
        <v>24</v>
      </c>
      <c r="B1323" s="3">
        <v>45207</v>
      </c>
      <c r="C1323" s="10" t="str">
        <f>TEXT(data[[#This Row],[Date]],"mmmm")</f>
        <v>October</v>
      </c>
      <c r="D1323" t="s">
        <v>15</v>
      </c>
      <c r="E1323" t="s">
        <v>13</v>
      </c>
      <c r="F1323" t="s">
        <v>14</v>
      </c>
      <c r="G1323" t="s">
        <v>17</v>
      </c>
      <c r="H1323" s="11">
        <v>1390</v>
      </c>
      <c r="I1323" s="11">
        <v>26.131999999999998</v>
      </c>
      <c r="J1323" s="13">
        <f>data[[#This Row],[Clicks]]/data[[#This Row],[Impressions]]</f>
        <v>1.8799999999999997E-2</v>
      </c>
      <c r="K1323" s="1">
        <v>0.90849999999999986</v>
      </c>
      <c r="L1323" s="2">
        <v>23.740921999999994</v>
      </c>
      <c r="M1323">
        <v>5</v>
      </c>
      <c r="N1323" s="1">
        <f>IF(data[[#This Row],[Conversions]]=0,0,data[[#This Row],[Spend, Dollars]]/data[[#This Row],[Conversions]])</f>
        <v>4.7481843999999986</v>
      </c>
      <c r="O1323" s="13">
        <f>data[[#This Row],[Conversions]]/data[[#This Row],[Clicks]]</f>
        <v>0.19133629266799329</v>
      </c>
      <c r="P1323" s="11">
        <v>102.47999999999999</v>
      </c>
      <c r="Q1323" s="11">
        <f>IF(data[[#This Row],[Spend, Dollars]]=0,0,data[[#This Row],[Total conversion value, Dollars]]/data[[#This Row],[Spend, Dollars]])</f>
        <v>4.3165973082258562</v>
      </c>
      <c r="R1323" s="2">
        <v>57</v>
      </c>
      <c r="S1323" s="2">
        <v>7</v>
      </c>
      <c r="T1323" s="2">
        <v>9</v>
      </c>
      <c r="U1323" s="2">
        <f t="shared" si="20"/>
        <v>73</v>
      </c>
    </row>
    <row r="1324" spans="1:21" x14ac:dyDescent="0.2">
      <c r="A1324" t="s">
        <v>24</v>
      </c>
      <c r="B1324" s="3">
        <v>45208</v>
      </c>
      <c r="C1324" s="10" t="str">
        <f>TEXT(data[[#This Row],[Date]],"mmmm")</f>
        <v>October</v>
      </c>
      <c r="D1324" t="s">
        <v>15</v>
      </c>
      <c r="E1324" t="s">
        <v>13</v>
      </c>
      <c r="F1324" t="s">
        <v>14</v>
      </c>
      <c r="G1324" t="s">
        <v>17</v>
      </c>
      <c r="H1324" s="11">
        <v>2048</v>
      </c>
      <c r="I1324" s="11">
        <v>30.105599999999995</v>
      </c>
      <c r="J1324" s="13">
        <f>data[[#This Row],[Clicks]]/data[[#This Row],[Impressions]]</f>
        <v>1.4699999999999998E-2</v>
      </c>
      <c r="K1324" s="1">
        <v>0.87399999999999989</v>
      </c>
      <c r="L1324" s="2">
        <v>26.312294399999992</v>
      </c>
      <c r="M1324">
        <v>5</v>
      </c>
      <c r="N1324" s="1">
        <f>IF(data[[#This Row],[Conversions]]=0,0,data[[#This Row],[Spend, Dollars]]/data[[#This Row],[Conversions]])</f>
        <v>5.2624588799999987</v>
      </c>
      <c r="O1324" s="13">
        <f>data[[#This Row],[Conversions]]/data[[#This Row],[Clicks]]</f>
        <v>0.16608205782312926</v>
      </c>
      <c r="P1324" s="11">
        <v>417.47999999999996</v>
      </c>
      <c r="Q1324" s="11">
        <f>IF(data[[#This Row],[Spend, Dollars]]=0,0,data[[#This Row],[Total conversion value, Dollars]]/data[[#This Row],[Spend, Dollars]])</f>
        <v>15.86634725400458</v>
      </c>
      <c r="R1324" s="2">
        <v>64</v>
      </c>
      <c r="S1324" s="2">
        <v>4</v>
      </c>
      <c r="T1324" s="2">
        <v>16.5</v>
      </c>
      <c r="U1324" s="2">
        <f t="shared" si="20"/>
        <v>84.5</v>
      </c>
    </row>
    <row r="1325" spans="1:21" x14ac:dyDescent="0.2">
      <c r="A1325" t="s">
        <v>24</v>
      </c>
      <c r="B1325" s="3">
        <v>45209</v>
      </c>
      <c r="C1325" s="10" t="str">
        <f>TEXT(data[[#This Row],[Date]],"mmmm")</f>
        <v>October</v>
      </c>
      <c r="D1325" t="s">
        <v>15</v>
      </c>
      <c r="E1325" t="s">
        <v>13</v>
      </c>
      <c r="F1325" t="s">
        <v>14</v>
      </c>
      <c r="G1325" t="s">
        <v>17</v>
      </c>
      <c r="H1325" s="11">
        <v>1898</v>
      </c>
      <c r="I1325" s="11">
        <v>28.659800000000001</v>
      </c>
      <c r="J1325" s="13">
        <f>data[[#This Row],[Clicks]]/data[[#This Row],[Impressions]]</f>
        <v>1.5100000000000001E-2</v>
      </c>
      <c r="K1325" s="1">
        <v>0.73599999999999988</v>
      </c>
      <c r="L1325" s="2">
        <v>21.093612799999995</v>
      </c>
      <c r="M1325">
        <v>5</v>
      </c>
      <c r="N1325" s="1">
        <f>IF(data[[#This Row],[Conversions]]=0,0,data[[#This Row],[Spend, Dollars]]/data[[#This Row],[Conversions]])</f>
        <v>4.2187225599999989</v>
      </c>
      <c r="O1325" s="13">
        <f>data[[#This Row],[Conversions]]/data[[#This Row],[Clicks]]</f>
        <v>0.1744603940013538</v>
      </c>
      <c r="P1325" s="11">
        <v>135.23999999999998</v>
      </c>
      <c r="Q1325" s="11">
        <f>IF(data[[#This Row],[Spend, Dollars]]=0,0,data[[#This Row],[Total conversion value, Dollars]]/data[[#This Row],[Spend, Dollars]])</f>
        <v>6.4114194795497532</v>
      </c>
      <c r="R1325" s="2">
        <v>59</v>
      </c>
      <c r="S1325" s="2">
        <v>4</v>
      </c>
      <c r="T1325" s="2">
        <v>12</v>
      </c>
      <c r="U1325" s="2">
        <f t="shared" si="20"/>
        <v>75</v>
      </c>
    </row>
    <row r="1326" spans="1:21" x14ac:dyDescent="0.2">
      <c r="A1326" t="s">
        <v>24</v>
      </c>
      <c r="B1326" s="3">
        <v>45210</v>
      </c>
      <c r="C1326" s="10" t="str">
        <f>TEXT(data[[#This Row],[Date]],"mmmm")</f>
        <v>October</v>
      </c>
      <c r="D1326" t="s">
        <v>15</v>
      </c>
      <c r="E1326" t="s">
        <v>13</v>
      </c>
      <c r="F1326" t="s">
        <v>14</v>
      </c>
      <c r="G1326" t="s">
        <v>17</v>
      </c>
      <c r="H1326" s="11">
        <v>2175</v>
      </c>
      <c r="I1326" s="11">
        <v>39.802500000000002</v>
      </c>
      <c r="J1326" s="13">
        <f>data[[#This Row],[Clicks]]/data[[#This Row],[Impressions]]</f>
        <v>1.83E-2</v>
      </c>
      <c r="K1326" s="1">
        <v>1.4375</v>
      </c>
      <c r="L1326" s="2">
        <v>57.216093750000006</v>
      </c>
      <c r="M1326">
        <v>8</v>
      </c>
      <c r="N1326" s="1">
        <f>IF(data[[#This Row],[Conversions]]=0,0,data[[#This Row],[Spend, Dollars]]/data[[#This Row],[Conversions]])</f>
        <v>7.1520117187500007</v>
      </c>
      <c r="O1326" s="13">
        <f>data[[#This Row],[Conversions]]/data[[#This Row],[Clicks]]</f>
        <v>0.20099239997487595</v>
      </c>
      <c r="P1326" s="11">
        <v>75.599999999999994</v>
      </c>
      <c r="Q1326" s="11">
        <f>IF(data[[#This Row],[Spend, Dollars]]=0,0,data[[#This Row],[Total conversion value, Dollars]]/data[[#This Row],[Spend, Dollars]])</f>
        <v>1.3213065598348364</v>
      </c>
      <c r="R1326" s="2">
        <v>90</v>
      </c>
      <c r="S1326" s="2">
        <v>12</v>
      </c>
      <c r="T1326" s="2">
        <v>15</v>
      </c>
      <c r="U1326" s="2">
        <f t="shared" si="20"/>
        <v>117</v>
      </c>
    </row>
    <row r="1327" spans="1:21" x14ac:dyDescent="0.2">
      <c r="A1327" t="s">
        <v>24</v>
      </c>
      <c r="B1327" s="3">
        <v>45211</v>
      </c>
      <c r="C1327" s="10" t="str">
        <f>TEXT(data[[#This Row],[Date]],"mmmm")</f>
        <v>October</v>
      </c>
      <c r="D1327" t="s">
        <v>15</v>
      </c>
      <c r="E1327" t="s">
        <v>13</v>
      </c>
      <c r="F1327" t="s">
        <v>14</v>
      </c>
      <c r="G1327" t="s">
        <v>17</v>
      </c>
      <c r="H1327" s="11">
        <v>1455</v>
      </c>
      <c r="I1327" s="11">
        <v>24.298500000000001</v>
      </c>
      <c r="J1327" s="13">
        <f>data[[#This Row],[Clicks]]/data[[#This Row],[Impressions]]</f>
        <v>1.67E-2</v>
      </c>
      <c r="K1327" s="1">
        <v>1.2075</v>
      </c>
      <c r="L1327" s="2">
        <v>29.340438750000001</v>
      </c>
      <c r="M1327">
        <v>4</v>
      </c>
      <c r="N1327" s="1">
        <f>IF(data[[#This Row],[Conversions]]=0,0,data[[#This Row],[Spend, Dollars]]/data[[#This Row],[Conversions]])</f>
        <v>7.3351096875000001</v>
      </c>
      <c r="O1327" s="13">
        <f>data[[#This Row],[Conversions]]/data[[#This Row],[Clicks]]</f>
        <v>0.16461921517789163</v>
      </c>
      <c r="P1327" s="11">
        <v>3.5999999999999996</v>
      </c>
      <c r="Q1327" s="11">
        <f>IF(data[[#This Row],[Spend, Dollars]]=0,0,data[[#This Row],[Total conversion value, Dollars]]/data[[#This Row],[Spend, Dollars]])</f>
        <v>0.12269755168538506</v>
      </c>
      <c r="R1327" s="2">
        <v>88</v>
      </c>
      <c r="S1327" s="2">
        <v>10</v>
      </c>
      <c r="T1327" s="2">
        <v>24</v>
      </c>
      <c r="U1327" s="2">
        <f t="shared" si="20"/>
        <v>122</v>
      </c>
    </row>
    <row r="1328" spans="1:21" x14ac:dyDescent="0.2">
      <c r="A1328" t="s">
        <v>24</v>
      </c>
      <c r="B1328" s="3">
        <v>45212</v>
      </c>
      <c r="C1328" s="10" t="str">
        <f>TEXT(data[[#This Row],[Date]],"mmmm")</f>
        <v>October</v>
      </c>
      <c r="D1328" t="s">
        <v>15</v>
      </c>
      <c r="E1328" t="s">
        <v>13</v>
      </c>
      <c r="F1328" t="s">
        <v>14</v>
      </c>
      <c r="G1328" t="s">
        <v>17</v>
      </c>
      <c r="H1328" s="11">
        <v>2130</v>
      </c>
      <c r="I1328" s="11">
        <v>40.683</v>
      </c>
      <c r="J1328" s="13">
        <f>data[[#This Row],[Clicks]]/data[[#This Row],[Impressions]]</f>
        <v>1.9099999999999999E-2</v>
      </c>
      <c r="K1328" s="1">
        <v>1.0924999999999998</v>
      </c>
      <c r="L1328" s="2">
        <v>44.44617749999999</v>
      </c>
      <c r="M1328">
        <v>7</v>
      </c>
      <c r="N1328" s="1">
        <f>IF(data[[#This Row],[Conversions]]=0,0,data[[#This Row],[Spend, Dollars]]/data[[#This Row],[Conversions]])</f>
        <v>6.3494539285714273</v>
      </c>
      <c r="O1328" s="13">
        <f>data[[#This Row],[Conversions]]/data[[#This Row],[Clicks]]</f>
        <v>0.17206204065580219</v>
      </c>
      <c r="P1328" s="11">
        <v>120.96</v>
      </c>
      <c r="Q1328" s="11">
        <f>IF(data[[#This Row],[Spend, Dollars]]=0,0,data[[#This Row],[Total conversion value, Dollars]]/data[[#This Row],[Spend, Dollars]])</f>
        <v>2.721493878748066</v>
      </c>
      <c r="R1328" s="2">
        <v>79</v>
      </c>
      <c r="S1328" s="2">
        <v>5</v>
      </c>
      <c r="T1328" s="2">
        <v>15</v>
      </c>
      <c r="U1328" s="2">
        <f t="shared" si="20"/>
        <v>99</v>
      </c>
    </row>
    <row r="1329" spans="1:21" x14ac:dyDescent="0.2">
      <c r="A1329" t="s">
        <v>24</v>
      </c>
      <c r="B1329" s="3">
        <v>45213</v>
      </c>
      <c r="C1329" s="10" t="str">
        <f>TEXT(data[[#This Row],[Date]],"mmmm")</f>
        <v>October</v>
      </c>
      <c r="D1329" t="s">
        <v>15</v>
      </c>
      <c r="E1329" t="s">
        <v>13</v>
      </c>
      <c r="F1329" t="s">
        <v>14</v>
      </c>
      <c r="G1329" t="s">
        <v>17</v>
      </c>
      <c r="H1329" s="11">
        <v>1752</v>
      </c>
      <c r="I1329" s="11">
        <v>24.002400000000002</v>
      </c>
      <c r="J1329" s="13">
        <f>data[[#This Row],[Clicks]]/data[[#This Row],[Impressions]]</f>
        <v>1.37E-2</v>
      </c>
      <c r="K1329" s="1">
        <v>1.7249999999999996</v>
      </c>
      <c r="L1329" s="2">
        <v>41.404139999999991</v>
      </c>
      <c r="M1329">
        <v>5</v>
      </c>
      <c r="N1329" s="1">
        <f>IF(data[[#This Row],[Conversions]]=0,0,data[[#This Row],[Spend, Dollars]]/data[[#This Row],[Conversions]])</f>
        <v>8.2808279999999979</v>
      </c>
      <c r="O1329" s="13">
        <f>data[[#This Row],[Conversions]]/data[[#This Row],[Clicks]]</f>
        <v>0.20831250208312502</v>
      </c>
      <c r="P1329" s="11">
        <v>163.79999999999998</v>
      </c>
      <c r="Q1329" s="11">
        <f>IF(data[[#This Row],[Spend, Dollars]]=0,0,data[[#This Row],[Total conversion value, Dollars]]/data[[#This Row],[Spend, Dollars]])</f>
        <v>3.9561261265177836</v>
      </c>
      <c r="R1329" s="2">
        <v>40</v>
      </c>
      <c r="S1329" s="2">
        <v>7</v>
      </c>
      <c r="T1329" s="2">
        <v>18</v>
      </c>
      <c r="U1329" s="2">
        <f t="shared" si="20"/>
        <v>65</v>
      </c>
    </row>
    <row r="1330" spans="1:21" x14ac:dyDescent="0.2">
      <c r="A1330" t="s">
        <v>24</v>
      </c>
      <c r="B1330" s="3">
        <v>45214</v>
      </c>
      <c r="C1330" s="10" t="str">
        <f>TEXT(data[[#This Row],[Date]],"mmmm")</f>
        <v>October</v>
      </c>
      <c r="D1330" t="s">
        <v>15</v>
      </c>
      <c r="E1330" t="s">
        <v>13</v>
      </c>
      <c r="F1330" t="s">
        <v>14</v>
      </c>
      <c r="G1330" t="s">
        <v>17</v>
      </c>
      <c r="H1330" s="11">
        <v>1515</v>
      </c>
      <c r="I1330" s="11">
        <v>19.846500000000002</v>
      </c>
      <c r="J1330" s="13">
        <f>data[[#This Row],[Clicks]]/data[[#This Row],[Impressions]]</f>
        <v>1.3100000000000002E-2</v>
      </c>
      <c r="K1330" s="1">
        <v>0.73599999999999988</v>
      </c>
      <c r="L1330" s="2">
        <v>14.607023999999999</v>
      </c>
      <c r="M1330">
        <v>0</v>
      </c>
      <c r="N1330" s="1">
        <f>IF(data[[#This Row],[Conversions]]=0,0,data[[#This Row],[Spend, Dollars]]/data[[#This Row],[Conversions]])</f>
        <v>0</v>
      </c>
      <c r="O1330" s="13">
        <f>data[[#This Row],[Conversions]]/data[[#This Row],[Clicks]]</f>
        <v>0</v>
      </c>
      <c r="P1330" s="11">
        <v>83.16</v>
      </c>
      <c r="Q1330" s="11">
        <f>IF(data[[#This Row],[Spend, Dollars]]=0,0,data[[#This Row],[Total conversion value, Dollars]]/data[[#This Row],[Spend, Dollars]])</f>
        <v>5.6931514591884014</v>
      </c>
      <c r="R1330" s="2">
        <v>75</v>
      </c>
      <c r="S1330" s="2">
        <v>7</v>
      </c>
      <c r="T1330" s="2">
        <v>16.5</v>
      </c>
      <c r="U1330" s="2">
        <f t="shared" si="20"/>
        <v>98.5</v>
      </c>
    </row>
    <row r="1331" spans="1:21" x14ac:dyDescent="0.2">
      <c r="A1331" t="s">
        <v>24</v>
      </c>
      <c r="B1331" s="3">
        <v>45215</v>
      </c>
      <c r="C1331" s="10" t="str">
        <f>TEXT(data[[#This Row],[Date]],"mmmm")</f>
        <v>October</v>
      </c>
      <c r="D1331" t="s">
        <v>15</v>
      </c>
      <c r="E1331" t="s">
        <v>13</v>
      </c>
      <c r="F1331" t="s">
        <v>14</v>
      </c>
      <c r="G1331" t="s">
        <v>17</v>
      </c>
      <c r="H1331" s="11">
        <v>1520</v>
      </c>
      <c r="I1331" s="11">
        <v>16.872000000000003</v>
      </c>
      <c r="J1331" s="13">
        <f>data[[#This Row],[Clicks]]/data[[#This Row],[Impressions]]</f>
        <v>1.1100000000000002E-2</v>
      </c>
      <c r="K1331" s="1">
        <v>1.1729999999999998</v>
      </c>
      <c r="L1331" s="2">
        <v>19.790856000000002</v>
      </c>
      <c r="M1331">
        <v>7</v>
      </c>
      <c r="N1331" s="1">
        <f>IF(data[[#This Row],[Conversions]]=0,0,data[[#This Row],[Spend, Dollars]]/data[[#This Row],[Conversions]])</f>
        <v>2.8272651428571431</v>
      </c>
      <c r="O1331" s="13">
        <f>data[[#This Row],[Conversions]]/data[[#This Row],[Clicks]]</f>
        <v>0.41488857278330954</v>
      </c>
      <c r="P1331" s="11">
        <v>264.59999999999997</v>
      </c>
      <c r="Q1331" s="11">
        <f>IF(data[[#This Row],[Spend, Dollars]]=0,0,data[[#This Row],[Total conversion value, Dollars]]/data[[#This Row],[Spend, Dollars]])</f>
        <v>13.369810785344502</v>
      </c>
      <c r="R1331" s="2">
        <v>43</v>
      </c>
      <c r="S1331" s="2">
        <v>2</v>
      </c>
      <c r="T1331" s="2">
        <v>21</v>
      </c>
      <c r="U1331" s="2">
        <f t="shared" si="20"/>
        <v>66</v>
      </c>
    </row>
    <row r="1332" spans="1:21" x14ac:dyDescent="0.2">
      <c r="A1332" t="s">
        <v>24</v>
      </c>
      <c r="B1332" s="3">
        <v>45216</v>
      </c>
      <c r="C1332" s="10" t="str">
        <f>TEXT(data[[#This Row],[Date]],"mmmm")</f>
        <v>October</v>
      </c>
      <c r="D1332" t="s">
        <v>15</v>
      </c>
      <c r="E1332" t="s">
        <v>13</v>
      </c>
      <c r="F1332" t="s">
        <v>14</v>
      </c>
      <c r="G1332" t="s">
        <v>17</v>
      </c>
      <c r="H1332" s="11">
        <v>2153</v>
      </c>
      <c r="I1332" s="11">
        <v>36.600999999999999</v>
      </c>
      <c r="J1332" s="13">
        <f>data[[#This Row],[Clicks]]/data[[#This Row],[Impressions]]</f>
        <v>1.7000000000000001E-2</v>
      </c>
      <c r="K1332" s="1">
        <v>1.9434999999999998</v>
      </c>
      <c r="L1332" s="2">
        <v>71.13404349999999</v>
      </c>
      <c r="M1332">
        <v>6</v>
      </c>
      <c r="N1332" s="1">
        <f>IF(data[[#This Row],[Conversions]]=0,0,data[[#This Row],[Spend, Dollars]]/data[[#This Row],[Conversions]])</f>
        <v>11.855673916666666</v>
      </c>
      <c r="O1332" s="13">
        <f>data[[#This Row],[Conversions]]/data[[#This Row],[Clicks]]</f>
        <v>0.16392994726920029</v>
      </c>
      <c r="P1332" s="11">
        <v>503.15999999999991</v>
      </c>
      <c r="Q1332" s="11">
        <f>IF(data[[#This Row],[Spend, Dollars]]=0,0,data[[#This Row],[Total conversion value, Dollars]]/data[[#This Row],[Spend, Dollars]])</f>
        <v>7.0734064203731082</v>
      </c>
      <c r="R1332" s="2">
        <v>50</v>
      </c>
      <c r="S1332" s="2">
        <v>0</v>
      </c>
      <c r="T1332" s="2">
        <v>19.5</v>
      </c>
      <c r="U1332" s="2">
        <f t="shared" si="20"/>
        <v>69.5</v>
      </c>
    </row>
    <row r="1333" spans="1:21" x14ac:dyDescent="0.2">
      <c r="A1333" t="s">
        <v>24</v>
      </c>
      <c r="B1333" s="3">
        <v>45217</v>
      </c>
      <c r="C1333" s="10" t="str">
        <f>TEXT(data[[#This Row],[Date]],"mmmm")</f>
        <v>October</v>
      </c>
      <c r="D1333" t="s">
        <v>15</v>
      </c>
      <c r="E1333" t="s">
        <v>13</v>
      </c>
      <c r="F1333" t="s">
        <v>14</v>
      </c>
      <c r="G1333" t="s">
        <v>17</v>
      </c>
      <c r="H1333" s="11">
        <v>2282</v>
      </c>
      <c r="I1333" s="11">
        <v>38.794000000000004</v>
      </c>
      <c r="J1333" s="13">
        <f>data[[#This Row],[Clicks]]/data[[#This Row],[Impressions]]</f>
        <v>1.7000000000000001E-2</v>
      </c>
      <c r="K1333" s="1">
        <v>1.5639999999999998</v>
      </c>
      <c r="L1333" s="2">
        <v>60.673816000000002</v>
      </c>
      <c r="M1333">
        <v>6</v>
      </c>
      <c r="N1333" s="1">
        <f>IF(data[[#This Row],[Conversions]]=0,0,data[[#This Row],[Spend, Dollars]]/data[[#This Row],[Conversions]])</f>
        <v>10.112302666666666</v>
      </c>
      <c r="O1333" s="13">
        <f>data[[#This Row],[Conversions]]/data[[#This Row],[Clicks]]</f>
        <v>0.1546630922307573</v>
      </c>
      <c r="P1333" s="11">
        <v>51.239999999999995</v>
      </c>
      <c r="Q1333" s="11">
        <f>IF(data[[#This Row],[Spend, Dollars]]=0,0,data[[#This Row],[Total conversion value, Dollars]]/data[[#This Row],[Spend, Dollars]])</f>
        <v>0.84451586166922477</v>
      </c>
      <c r="R1333" s="2">
        <v>98</v>
      </c>
      <c r="S1333" s="2">
        <v>7</v>
      </c>
      <c r="T1333" s="2">
        <v>6</v>
      </c>
      <c r="U1333" s="2">
        <f t="shared" si="20"/>
        <v>111</v>
      </c>
    </row>
    <row r="1334" spans="1:21" x14ac:dyDescent="0.2">
      <c r="A1334" t="s">
        <v>24</v>
      </c>
      <c r="B1334" s="3">
        <v>45218</v>
      </c>
      <c r="C1334" s="10" t="str">
        <f>TEXT(data[[#This Row],[Date]],"mmmm")</f>
        <v>October</v>
      </c>
      <c r="D1334" t="s">
        <v>15</v>
      </c>
      <c r="E1334" t="s">
        <v>13</v>
      </c>
      <c r="F1334" t="s">
        <v>14</v>
      </c>
      <c r="G1334" t="s">
        <v>17</v>
      </c>
      <c r="H1334" s="11">
        <v>1749</v>
      </c>
      <c r="I1334" s="11">
        <v>36.554099999999998</v>
      </c>
      <c r="J1334" s="13">
        <f>data[[#This Row],[Clicks]]/data[[#This Row],[Impressions]]</f>
        <v>2.0899999999999998E-2</v>
      </c>
      <c r="K1334" s="1">
        <v>0.4945</v>
      </c>
      <c r="L1334" s="2">
        <v>18.076002450000001</v>
      </c>
      <c r="M1334">
        <v>7</v>
      </c>
      <c r="N1334" s="1">
        <f>IF(data[[#This Row],[Conversions]]=0,0,data[[#This Row],[Spend, Dollars]]/data[[#This Row],[Conversions]])</f>
        <v>2.5822860642857144</v>
      </c>
      <c r="O1334" s="13">
        <f>data[[#This Row],[Conversions]]/data[[#This Row],[Clicks]]</f>
        <v>0.19149698665813139</v>
      </c>
      <c r="P1334" s="11">
        <v>331.8</v>
      </c>
      <c r="Q1334" s="11">
        <f>IF(data[[#This Row],[Spend, Dollars]]=0,0,data[[#This Row],[Total conversion value, Dollars]]/data[[#This Row],[Spend, Dollars]])</f>
        <v>18.355828448120175</v>
      </c>
      <c r="R1334" s="2">
        <v>88</v>
      </c>
      <c r="S1334" s="2">
        <v>12</v>
      </c>
      <c r="T1334" s="2">
        <v>15</v>
      </c>
      <c r="U1334" s="2">
        <f t="shared" si="20"/>
        <v>115</v>
      </c>
    </row>
    <row r="1335" spans="1:21" x14ac:dyDescent="0.2">
      <c r="A1335" t="s">
        <v>24</v>
      </c>
      <c r="B1335" s="3">
        <v>45219</v>
      </c>
      <c r="C1335" s="10" t="str">
        <f>TEXT(data[[#This Row],[Date]],"mmmm")</f>
        <v>October</v>
      </c>
      <c r="D1335" t="s">
        <v>15</v>
      </c>
      <c r="E1335" t="s">
        <v>13</v>
      </c>
      <c r="F1335" t="s">
        <v>14</v>
      </c>
      <c r="G1335" t="s">
        <v>17</v>
      </c>
      <c r="H1335" s="11">
        <v>2312</v>
      </c>
      <c r="I1335" s="11">
        <v>36.991999999999997</v>
      </c>
      <c r="J1335" s="13">
        <f>data[[#This Row],[Clicks]]/data[[#This Row],[Impressions]]</f>
        <v>1.6E-2</v>
      </c>
      <c r="K1335" s="1">
        <v>1.702</v>
      </c>
      <c r="L1335" s="2">
        <v>62.960383999999991</v>
      </c>
      <c r="M1335">
        <v>6</v>
      </c>
      <c r="N1335" s="1">
        <f>IF(data[[#This Row],[Conversions]]=0,0,data[[#This Row],[Spend, Dollars]]/data[[#This Row],[Conversions]])</f>
        <v>10.493397333333332</v>
      </c>
      <c r="O1335" s="13">
        <f>data[[#This Row],[Conversions]]/data[[#This Row],[Clicks]]</f>
        <v>0.16219723183391005</v>
      </c>
      <c r="P1335" s="11">
        <v>345.23999999999995</v>
      </c>
      <c r="Q1335" s="11">
        <f>IF(data[[#This Row],[Spend, Dollars]]=0,0,data[[#This Row],[Total conversion value, Dollars]]/data[[#This Row],[Spend, Dollars]])</f>
        <v>5.4834481314472292</v>
      </c>
      <c r="R1335" s="2">
        <v>59</v>
      </c>
      <c r="S1335" s="2">
        <v>11</v>
      </c>
      <c r="T1335" s="2">
        <v>12</v>
      </c>
      <c r="U1335" s="2">
        <f t="shared" si="20"/>
        <v>82</v>
      </c>
    </row>
    <row r="1336" spans="1:21" x14ac:dyDescent="0.2">
      <c r="A1336" t="s">
        <v>24</v>
      </c>
      <c r="B1336" s="3">
        <v>45220</v>
      </c>
      <c r="C1336" s="10" t="str">
        <f>TEXT(data[[#This Row],[Date]],"mmmm")</f>
        <v>October</v>
      </c>
      <c r="D1336" t="s">
        <v>15</v>
      </c>
      <c r="E1336" t="s">
        <v>13</v>
      </c>
      <c r="F1336" t="s">
        <v>14</v>
      </c>
      <c r="G1336" t="s">
        <v>17</v>
      </c>
      <c r="H1336" s="11">
        <v>1694</v>
      </c>
      <c r="I1336" s="11">
        <v>31.000199999999996</v>
      </c>
      <c r="J1336" s="13">
        <f>data[[#This Row],[Clicks]]/data[[#This Row],[Impressions]]</f>
        <v>1.8299999999999997E-2</v>
      </c>
      <c r="K1336" s="1">
        <v>1.012</v>
      </c>
      <c r="L1336" s="2">
        <v>31.372202399999995</v>
      </c>
      <c r="M1336">
        <v>5</v>
      </c>
      <c r="N1336" s="1">
        <f>IF(data[[#This Row],[Conversions]]=0,0,data[[#This Row],[Spend, Dollars]]/data[[#This Row],[Conversions]])</f>
        <v>6.2744404799999991</v>
      </c>
      <c r="O1336" s="13">
        <f>data[[#This Row],[Conversions]]/data[[#This Row],[Clicks]]</f>
        <v>0.16128928200463225</v>
      </c>
      <c r="P1336" s="11">
        <v>430.08</v>
      </c>
      <c r="Q1336" s="11">
        <f>IF(data[[#This Row],[Spend, Dollars]]=0,0,data[[#This Row],[Total conversion value, Dollars]]/data[[#This Row],[Spend, Dollars]])</f>
        <v>13.708951463350244</v>
      </c>
      <c r="R1336" s="2">
        <v>92</v>
      </c>
      <c r="S1336" s="2">
        <v>5</v>
      </c>
      <c r="T1336" s="2">
        <v>15</v>
      </c>
      <c r="U1336" s="2">
        <f t="shared" si="20"/>
        <v>112</v>
      </c>
    </row>
    <row r="1337" spans="1:21" x14ac:dyDescent="0.2">
      <c r="A1337" t="s">
        <v>24</v>
      </c>
      <c r="B1337" s="3">
        <v>45221</v>
      </c>
      <c r="C1337" s="10" t="str">
        <f>TEXT(data[[#This Row],[Date]],"mmmm")</f>
        <v>October</v>
      </c>
      <c r="D1337" t="s">
        <v>15</v>
      </c>
      <c r="E1337" t="s">
        <v>13</v>
      </c>
      <c r="F1337" t="s">
        <v>14</v>
      </c>
      <c r="G1337" t="s">
        <v>17</v>
      </c>
      <c r="H1337" s="11">
        <v>2254</v>
      </c>
      <c r="I1337" s="11">
        <v>38.768799999999999</v>
      </c>
      <c r="J1337" s="13">
        <f>data[[#This Row],[Clicks]]/data[[#This Row],[Impressions]]</f>
        <v>1.72E-2</v>
      </c>
      <c r="K1337" s="1">
        <v>2.2194999999999996</v>
      </c>
      <c r="L1337" s="2">
        <v>86.047351599999985</v>
      </c>
      <c r="M1337">
        <v>9</v>
      </c>
      <c r="N1337" s="1">
        <f>IF(data[[#This Row],[Conversions]]=0,0,data[[#This Row],[Spend, Dollars]]/data[[#This Row],[Conversions]])</f>
        <v>9.5608168444444424</v>
      </c>
      <c r="O1337" s="13">
        <f>data[[#This Row],[Conversions]]/data[[#This Row],[Clicks]]</f>
        <v>0.23214543653659644</v>
      </c>
      <c r="P1337" s="11">
        <v>320.87999999999994</v>
      </c>
      <c r="Q1337" s="11">
        <f>IF(data[[#This Row],[Spend, Dollars]]=0,0,data[[#This Row],[Total conversion value, Dollars]]/data[[#This Row],[Spend, Dollars]])</f>
        <v>3.7291095429833079</v>
      </c>
      <c r="R1337" s="2">
        <v>97</v>
      </c>
      <c r="S1337" s="2">
        <v>3</v>
      </c>
      <c r="T1337" s="2">
        <v>13.5</v>
      </c>
      <c r="U1337" s="2">
        <f t="shared" si="20"/>
        <v>113.5</v>
      </c>
    </row>
    <row r="1338" spans="1:21" x14ac:dyDescent="0.2">
      <c r="A1338" t="s">
        <v>24</v>
      </c>
      <c r="B1338" s="3">
        <v>45222</v>
      </c>
      <c r="C1338" s="10" t="str">
        <f>TEXT(data[[#This Row],[Date]],"mmmm")</f>
        <v>October</v>
      </c>
      <c r="D1338" t="s">
        <v>15</v>
      </c>
      <c r="E1338" t="s">
        <v>13</v>
      </c>
      <c r="F1338" t="s">
        <v>14</v>
      </c>
      <c r="G1338" t="s">
        <v>17</v>
      </c>
      <c r="H1338" s="11">
        <v>2368</v>
      </c>
      <c r="I1338" s="11">
        <v>49.017600000000002</v>
      </c>
      <c r="J1338" s="13">
        <f>data[[#This Row],[Clicks]]/data[[#This Row],[Impressions]]</f>
        <v>2.07E-2</v>
      </c>
      <c r="K1338" s="1">
        <v>2.0585</v>
      </c>
      <c r="L1338" s="2">
        <v>100.9027296</v>
      </c>
      <c r="M1338">
        <v>4</v>
      </c>
      <c r="N1338" s="1">
        <f>IF(data[[#This Row],[Conversions]]=0,0,data[[#This Row],[Spend, Dollars]]/data[[#This Row],[Conversions]])</f>
        <v>25.2256824</v>
      </c>
      <c r="O1338" s="13">
        <f>data[[#This Row],[Conversions]]/data[[#This Row],[Clicks]]</f>
        <v>8.1603342472907694E-2</v>
      </c>
      <c r="P1338" s="11">
        <v>512.4</v>
      </c>
      <c r="Q1338" s="11">
        <f>IF(data[[#This Row],[Spend, Dollars]]=0,0,data[[#This Row],[Total conversion value, Dollars]]/data[[#This Row],[Spend, Dollars]])</f>
        <v>5.0781579649159463</v>
      </c>
      <c r="R1338" s="2">
        <v>69</v>
      </c>
      <c r="S1338" s="2">
        <v>10</v>
      </c>
      <c r="T1338" s="2">
        <v>10.5</v>
      </c>
      <c r="U1338" s="2">
        <f t="shared" si="20"/>
        <v>89.5</v>
      </c>
    </row>
    <row r="1339" spans="1:21" x14ac:dyDescent="0.2">
      <c r="A1339" t="s">
        <v>24</v>
      </c>
      <c r="B1339" s="3">
        <v>45223</v>
      </c>
      <c r="C1339" s="10" t="str">
        <f>TEXT(data[[#This Row],[Date]],"mmmm")</f>
        <v>October</v>
      </c>
      <c r="D1339" t="s">
        <v>15</v>
      </c>
      <c r="E1339" t="s">
        <v>13</v>
      </c>
      <c r="F1339" t="s">
        <v>14</v>
      </c>
      <c r="G1339" t="s">
        <v>17</v>
      </c>
      <c r="H1339" s="11">
        <v>1958</v>
      </c>
      <c r="I1339" s="11">
        <v>39.355800000000002</v>
      </c>
      <c r="J1339" s="13">
        <f>data[[#This Row],[Clicks]]/data[[#This Row],[Impressions]]</f>
        <v>2.01E-2</v>
      </c>
      <c r="K1339" s="1">
        <v>0.79349999999999987</v>
      </c>
      <c r="L1339" s="2">
        <v>31.228827299999995</v>
      </c>
      <c r="M1339">
        <v>8</v>
      </c>
      <c r="N1339" s="1">
        <f>IF(data[[#This Row],[Conversions]]=0,0,data[[#This Row],[Spend, Dollars]]/data[[#This Row],[Conversions]])</f>
        <v>3.9036034124999994</v>
      </c>
      <c r="O1339" s="13">
        <f>data[[#This Row],[Conversions]]/data[[#This Row],[Clicks]]</f>
        <v>0.2032737233139715</v>
      </c>
      <c r="P1339" s="11">
        <v>162.95999999999998</v>
      </c>
      <c r="Q1339" s="11">
        <f>IF(data[[#This Row],[Spend, Dollars]]=0,0,data[[#This Row],[Total conversion value, Dollars]]/data[[#This Row],[Spend, Dollars]])</f>
        <v>5.2182555058671705</v>
      </c>
      <c r="R1339" s="2">
        <v>47</v>
      </c>
      <c r="S1339" s="2">
        <v>10</v>
      </c>
      <c r="T1339" s="2">
        <v>4.5</v>
      </c>
      <c r="U1339" s="2">
        <f t="shared" si="20"/>
        <v>61.5</v>
      </c>
    </row>
    <row r="1340" spans="1:21" x14ac:dyDescent="0.2">
      <c r="A1340" t="s">
        <v>24</v>
      </c>
      <c r="B1340" s="3">
        <v>45224</v>
      </c>
      <c r="C1340" s="10" t="str">
        <f>TEXT(data[[#This Row],[Date]],"mmmm")</f>
        <v>October</v>
      </c>
      <c r="D1340" t="s">
        <v>15</v>
      </c>
      <c r="E1340" t="s">
        <v>13</v>
      </c>
      <c r="F1340" t="s">
        <v>14</v>
      </c>
      <c r="G1340" t="s">
        <v>17</v>
      </c>
      <c r="H1340" s="11">
        <v>1334</v>
      </c>
      <c r="I1340" s="11">
        <v>26.012999999999995</v>
      </c>
      <c r="J1340" s="13">
        <f>data[[#This Row],[Clicks]]/data[[#This Row],[Impressions]]</f>
        <v>1.9499999999999997E-2</v>
      </c>
      <c r="K1340" s="1">
        <v>1.357</v>
      </c>
      <c r="L1340" s="2">
        <v>35.299640999999994</v>
      </c>
      <c r="M1340">
        <v>4</v>
      </c>
      <c r="N1340" s="1">
        <f>IF(data[[#This Row],[Conversions]]=0,0,data[[#This Row],[Spend, Dollars]]/data[[#This Row],[Conversions]])</f>
        <v>8.8249102499999985</v>
      </c>
      <c r="O1340" s="13">
        <f>data[[#This Row],[Conversions]]/data[[#This Row],[Clicks]]</f>
        <v>0.1537692692115481</v>
      </c>
      <c r="P1340" s="11">
        <v>283.08</v>
      </c>
      <c r="Q1340" s="11">
        <f>IF(data[[#This Row],[Spend, Dollars]]=0,0,data[[#This Row],[Total conversion value, Dollars]]/data[[#This Row],[Spend, Dollars]])</f>
        <v>8.019345012602253</v>
      </c>
      <c r="R1340" s="2">
        <v>64</v>
      </c>
      <c r="S1340" s="2">
        <v>10</v>
      </c>
      <c r="T1340" s="2">
        <v>16.5</v>
      </c>
      <c r="U1340" s="2">
        <f t="shared" si="20"/>
        <v>90.5</v>
      </c>
    </row>
    <row r="1341" spans="1:21" x14ac:dyDescent="0.2">
      <c r="A1341" t="s">
        <v>24</v>
      </c>
      <c r="B1341" s="3">
        <v>45225</v>
      </c>
      <c r="C1341" s="10" t="str">
        <f>TEXT(data[[#This Row],[Date]],"mmmm")</f>
        <v>October</v>
      </c>
      <c r="D1341" t="s">
        <v>15</v>
      </c>
      <c r="E1341" t="s">
        <v>13</v>
      </c>
      <c r="F1341" t="s">
        <v>14</v>
      </c>
      <c r="G1341" t="s">
        <v>17</v>
      </c>
      <c r="H1341" s="11">
        <v>1984</v>
      </c>
      <c r="I1341" s="11">
        <v>28.371200000000002</v>
      </c>
      <c r="J1341" s="13">
        <f>data[[#This Row],[Clicks]]/data[[#This Row],[Impressions]]</f>
        <v>1.43E-2</v>
      </c>
      <c r="K1341" s="1">
        <v>1.8169999999999999</v>
      </c>
      <c r="L1341" s="2">
        <v>51.550470400000002</v>
      </c>
      <c r="M1341">
        <v>6</v>
      </c>
      <c r="N1341" s="1">
        <f>IF(data[[#This Row],[Conversions]]=0,0,data[[#This Row],[Spend, Dollars]]/data[[#This Row],[Conversions]])</f>
        <v>8.5917450666666664</v>
      </c>
      <c r="O1341" s="13">
        <f>data[[#This Row],[Conversions]]/data[[#This Row],[Clicks]]</f>
        <v>0.21148206632077599</v>
      </c>
      <c r="P1341" s="11">
        <v>189</v>
      </c>
      <c r="Q1341" s="11">
        <f>IF(data[[#This Row],[Spend, Dollars]]=0,0,data[[#This Row],[Total conversion value, Dollars]]/data[[#This Row],[Spend, Dollars]])</f>
        <v>3.666309900442732</v>
      </c>
      <c r="R1341" s="2">
        <v>60</v>
      </c>
      <c r="S1341" s="2">
        <v>5</v>
      </c>
      <c r="T1341" s="2">
        <v>9</v>
      </c>
      <c r="U1341" s="2">
        <f t="shared" si="20"/>
        <v>74</v>
      </c>
    </row>
    <row r="1342" spans="1:21" x14ac:dyDescent="0.2">
      <c r="A1342" t="s">
        <v>24</v>
      </c>
      <c r="B1342" s="3">
        <v>45226</v>
      </c>
      <c r="C1342" s="10" t="str">
        <f>TEXT(data[[#This Row],[Date]],"mmmm")</f>
        <v>October</v>
      </c>
      <c r="D1342" t="s">
        <v>15</v>
      </c>
      <c r="E1342" t="s">
        <v>13</v>
      </c>
      <c r="F1342" t="s">
        <v>14</v>
      </c>
      <c r="G1342" t="s">
        <v>17</v>
      </c>
      <c r="H1342" s="11">
        <v>2062</v>
      </c>
      <c r="I1342" s="11">
        <v>35.672599999999996</v>
      </c>
      <c r="J1342" s="13">
        <f>data[[#This Row],[Clicks]]/data[[#This Row],[Impressions]]</f>
        <v>1.7299999999999999E-2</v>
      </c>
      <c r="K1342" s="1">
        <v>0.51749999999999996</v>
      </c>
      <c r="L1342" s="2">
        <v>18.460570499999996</v>
      </c>
      <c r="M1342">
        <v>7</v>
      </c>
      <c r="N1342" s="1">
        <f>IF(data[[#This Row],[Conversions]]=0,0,data[[#This Row],[Spend, Dollars]]/data[[#This Row],[Conversions]])</f>
        <v>2.6372243571428564</v>
      </c>
      <c r="O1342" s="13">
        <f>data[[#This Row],[Conversions]]/data[[#This Row],[Clicks]]</f>
        <v>0.19622903853377666</v>
      </c>
      <c r="P1342" s="11">
        <v>498.11999999999995</v>
      </c>
      <c r="Q1342" s="11">
        <f>IF(data[[#This Row],[Spend, Dollars]]=0,0,data[[#This Row],[Total conversion value, Dollars]]/data[[#This Row],[Spend, Dollars]])</f>
        <v>26.982914747948882</v>
      </c>
      <c r="R1342" s="2">
        <v>55</v>
      </c>
      <c r="S1342" s="2">
        <v>11</v>
      </c>
      <c r="T1342" s="2">
        <v>12</v>
      </c>
      <c r="U1342" s="2">
        <f t="shared" si="20"/>
        <v>78</v>
      </c>
    </row>
    <row r="1343" spans="1:21" x14ac:dyDescent="0.2">
      <c r="A1343" t="s">
        <v>24</v>
      </c>
      <c r="B1343" s="3">
        <v>45227</v>
      </c>
      <c r="C1343" s="10" t="str">
        <f>TEXT(data[[#This Row],[Date]],"mmmm")</f>
        <v>October</v>
      </c>
      <c r="D1343" t="s">
        <v>15</v>
      </c>
      <c r="E1343" t="s">
        <v>13</v>
      </c>
      <c r="F1343" t="s">
        <v>14</v>
      </c>
      <c r="G1343" t="s">
        <v>17</v>
      </c>
      <c r="H1343" s="11">
        <v>2310</v>
      </c>
      <c r="I1343" s="11">
        <v>35.573999999999998</v>
      </c>
      <c r="J1343" s="13">
        <f>data[[#This Row],[Clicks]]/data[[#This Row],[Impressions]]</f>
        <v>1.5399999999999999E-2</v>
      </c>
      <c r="K1343" s="1">
        <v>2.0699999999999998</v>
      </c>
      <c r="L1343" s="2">
        <v>73.638179999999991</v>
      </c>
      <c r="M1343">
        <v>4</v>
      </c>
      <c r="N1343" s="1">
        <f>IF(data[[#This Row],[Conversions]]=0,0,data[[#This Row],[Spend, Dollars]]/data[[#This Row],[Conversions]])</f>
        <v>18.409544999999998</v>
      </c>
      <c r="O1343" s="13">
        <f>data[[#This Row],[Conversions]]/data[[#This Row],[Clicks]]</f>
        <v>0.11244167088322933</v>
      </c>
      <c r="P1343" s="11">
        <v>291.47999999999996</v>
      </c>
      <c r="Q1343" s="11">
        <f>IF(data[[#This Row],[Spend, Dollars]]=0,0,data[[#This Row],[Total conversion value, Dollars]]/data[[#This Row],[Spend, Dollars]])</f>
        <v>3.9582727329762903</v>
      </c>
      <c r="R1343" s="2">
        <v>45</v>
      </c>
      <c r="S1343" s="2">
        <v>4</v>
      </c>
      <c r="T1343" s="2">
        <v>6</v>
      </c>
      <c r="U1343" s="2">
        <f t="shared" si="20"/>
        <v>55</v>
      </c>
    </row>
    <row r="1344" spans="1:21" x14ac:dyDescent="0.2">
      <c r="A1344" t="s">
        <v>24</v>
      </c>
      <c r="B1344" s="3">
        <v>45228</v>
      </c>
      <c r="C1344" s="10" t="str">
        <f>TEXT(data[[#This Row],[Date]],"mmmm")</f>
        <v>October</v>
      </c>
      <c r="D1344" t="s">
        <v>15</v>
      </c>
      <c r="E1344" t="s">
        <v>13</v>
      </c>
      <c r="F1344" t="s">
        <v>14</v>
      </c>
      <c r="G1344" t="s">
        <v>17</v>
      </c>
      <c r="H1344" s="11">
        <v>1931</v>
      </c>
      <c r="I1344" s="11">
        <v>20.854800000000001</v>
      </c>
      <c r="J1344" s="13">
        <f>data[[#This Row],[Clicks]]/data[[#This Row],[Impressions]]</f>
        <v>1.0800000000000001E-2</v>
      </c>
      <c r="K1344" s="1">
        <v>0.73599999999999999</v>
      </c>
      <c r="L1344" s="2">
        <v>15.3491328</v>
      </c>
      <c r="M1344">
        <v>3</v>
      </c>
      <c r="N1344" s="1">
        <f>IF(data[[#This Row],[Conversions]]=0,0,data[[#This Row],[Spend, Dollars]]/data[[#This Row],[Conversions]])</f>
        <v>5.1163775999999999</v>
      </c>
      <c r="O1344" s="13">
        <f>data[[#This Row],[Conversions]]/data[[#This Row],[Clicks]]</f>
        <v>0.14385177513090511</v>
      </c>
      <c r="P1344" s="11">
        <v>261.23999999999995</v>
      </c>
      <c r="Q1344" s="11">
        <f>IF(data[[#This Row],[Spend, Dollars]]=0,0,data[[#This Row],[Total conversion value, Dollars]]/data[[#This Row],[Spend, Dollars]])</f>
        <v>17.019854046738065</v>
      </c>
      <c r="R1344" s="2">
        <v>38</v>
      </c>
      <c r="S1344" s="2">
        <v>10</v>
      </c>
      <c r="T1344" s="2">
        <v>18</v>
      </c>
      <c r="U1344" s="2">
        <f t="shared" si="20"/>
        <v>66</v>
      </c>
    </row>
    <row r="1345" spans="1:21" x14ac:dyDescent="0.2">
      <c r="A1345" t="s">
        <v>24</v>
      </c>
      <c r="B1345" s="3">
        <v>45229</v>
      </c>
      <c r="C1345" s="10" t="str">
        <f>TEXT(data[[#This Row],[Date]],"mmmm")</f>
        <v>October</v>
      </c>
      <c r="D1345" t="s">
        <v>15</v>
      </c>
      <c r="E1345" t="s">
        <v>13</v>
      </c>
      <c r="F1345" t="s">
        <v>14</v>
      </c>
      <c r="G1345" t="s">
        <v>17</v>
      </c>
      <c r="H1345" s="11">
        <v>2381</v>
      </c>
      <c r="I1345" s="11">
        <v>45.715200000000003</v>
      </c>
      <c r="J1345" s="13">
        <f>data[[#This Row],[Clicks]]/data[[#This Row],[Impressions]]</f>
        <v>1.9200000000000002E-2</v>
      </c>
      <c r="K1345" s="1">
        <v>0.79349999999999998</v>
      </c>
      <c r="L1345" s="2">
        <v>36.275011200000002</v>
      </c>
      <c r="M1345">
        <v>5</v>
      </c>
      <c r="N1345" s="1">
        <f>IF(data[[#This Row],[Conversions]]=0,0,data[[#This Row],[Spend, Dollars]]/data[[#This Row],[Conversions]])</f>
        <v>7.2550022400000005</v>
      </c>
      <c r="O1345" s="13">
        <f>data[[#This Row],[Conversions]]/data[[#This Row],[Clicks]]</f>
        <v>0.10937281254374911</v>
      </c>
      <c r="P1345" s="11">
        <v>247.79999999999998</v>
      </c>
      <c r="Q1345" s="11">
        <f>IF(data[[#This Row],[Spend, Dollars]]=0,0,data[[#This Row],[Total conversion value, Dollars]]/data[[#This Row],[Spend, Dollars]])</f>
        <v>6.8311488212579787</v>
      </c>
      <c r="R1345" s="2">
        <v>48</v>
      </c>
      <c r="S1345" s="2">
        <v>16</v>
      </c>
      <c r="T1345" s="2">
        <v>12</v>
      </c>
      <c r="U1345" s="2">
        <f t="shared" si="20"/>
        <v>76</v>
      </c>
    </row>
    <row r="1346" spans="1:21" x14ac:dyDescent="0.2">
      <c r="A1346" t="s">
        <v>24</v>
      </c>
      <c r="B1346" s="3">
        <v>45230</v>
      </c>
      <c r="C1346" s="10" t="str">
        <f>TEXT(data[[#This Row],[Date]],"mmmm")</f>
        <v>October</v>
      </c>
      <c r="D1346" t="s">
        <v>15</v>
      </c>
      <c r="E1346" t="s">
        <v>13</v>
      </c>
      <c r="F1346" t="s">
        <v>14</v>
      </c>
      <c r="G1346" t="s">
        <v>17</v>
      </c>
      <c r="H1346" s="11">
        <v>1610</v>
      </c>
      <c r="I1346" s="11">
        <v>28.335999999999995</v>
      </c>
      <c r="J1346" s="13">
        <f>data[[#This Row],[Clicks]]/data[[#This Row],[Impressions]]</f>
        <v>1.7599999999999998E-2</v>
      </c>
      <c r="K1346" s="1">
        <v>0.66699999999999993</v>
      </c>
      <c r="L1346" s="2">
        <v>18.900111999999993</v>
      </c>
      <c r="M1346">
        <v>6</v>
      </c>
      <c r="N1346" s="1">
        <f>IF(data[[#This Row],[Conversions]]=0,0,data[[#This Row],[Spend, Dollars]]/data[[#This Row],[Conversions]])</f>
        <v>3.1500186666666656</v>
      </c>
      <c r="O1346" s="13">
        <f>data[[#This Row],[Conversions]]/data[[#This Row],[Clicks]]</f>
        <v>0.21174477696216831</v>
      </c>
      <c r="P1346" s="11">
        <v>525</v>
      </c>
      <c r="Q1346" s="11">
        <f>IF(data[[#This Row],[Spend, Dollars]]=0,0,data[[#This Row],[Total conversion value, Dollars]]/data[[#This Row],[Spend, Dollars]])</f>
        <v>27.777613169699745</v>
      </c>
      <c r="R1346" s="2">
        <v>80</v>
      </c>
      <c r="S1346" s="2">
        <v>8</v>
      </c>
      <c r="T1346" s="2">
        <v>15</v>
      </c>
      <c r="U1346" s="2">
        <f t="shared" si="20"/>
        <v>103</v>
      </c>
    </row>
    <row r="1347" spans="1:21" x14ac:dyDescent="0.2">
      <c r="A1347" t="s">
        <v>24</v>
      </c>
      <c r="B1347" s="3">
        <v>45231</v>
      </c>
      <c r="C1347" s="10" t="str">
        <f>TEXT(data[[#This Row],[Date]],"mmmm")</f>
        <v>November</v>
      </c>
      <c r="D1347" t="s">
        <v>15</v>
      </c>
      <c r="E1347" t="s">
        <v>13</v>
      </c>
      <c r="F1347" t="s">
        <v>14</v>
      </c>
      <c r="G1347" t="s">
        <v>17</v>
      </c>
      <c r="H1347" s="11">
        <v>1934</v>
      </c>
      <c r="I1347" s="11">
        <v>25.722199999999997</v>
      </c>
      <c r="J1347" s="13">
        <f>data[[#This Row],[Clicks]]/data[[#This Row],[Impressions]]</f>
        <v>1.3299999999999999E-2</v>
      </c>
      <c r="K1347" s="1">
        <v>0.47149999999999992</v>
      </c>
      <c r="L1347" s="2">
        <v>12.128017299999996</v>
      </c>
      <c r="M1347">
        <v>9</v>
      </c>
      <c r="N1347" s="1">
        <f>IF(data[[#This Row],[Conversions]]=0,0,data[[#This Row],[Spend, Dollars]]/data[[#This Row],[Conversions]])</f>
        <v>1.3475574777777775</v>
      </c>
      <c r="O1347" s="13">
        <f>data[[#This Row],[Conversions]]/data[[#This Row],[Clicks]]</f>
        <v>0.34989231092208289</v>
      </c>
      <c r="P1347" s="11">
        <v>236.03999999999996</v>
      </c>
      <c r="Q1347" s="11">
        <f>IF(data[[#This Row],[Spend, Dollars]]=0,0,data[[#This Row],[Total conversion value, Dollars]]/data[[#This Row],[Spend, Dollars]])</f>
        <v>19.462373293283481</v>
      </c>
      <c r="R1347" s="2">
        <v>54</v>
      </c>
      <c r="S1347" s="2">
        <v>10</v>
      </c>
      <c r="T1347" s="2">
        <v>13.5</v>
      </c>
      <c r="U1347" s="2">
        <f t="shared" ref="U1347:U1410" si="21">SUM(R1347:T1347)</f>
        <v>77.5</v>
      </c>
    </row>
    <row r="1348" spans="1:21" x14ac:dyDescent="0.2">
      <c r="A1348" t="s">
        <v>24</v>
      </c>
      <c r="B1348" s="3">
        <v>45232</v>
      </c>
      <c r="C1348" s="10" t="str">
        <f>TEXT(data[[#This Row],[Date]],"mmmm")</f>
        <v>November</v>
      </c>
      <c r="D1348" t="s">
        <v>15</v>
      </c>
      <c r="E1348" t="s">
        <v>13</v>
      </c>
      <c r="F1348" t="s">
        <v>14</v>
      </c>
      <c r="G1348" t="s">
        <v>17</v>
      </c>
      <c r="H1348" s="11">
        <v>1827</v>
      </c>
      <c r="I1348" s="11">
        <v>32.886000000000003</v>
      </c>
      <c r="J1348" s="13">
        <f>data[[#This Row],[Clicks]]/data[[#This Row],[Impressions]]</f>
        <v>1.8000000000000002E-2</v>
      </c>
      <c r="K1348" s="1">
        <v>0.45999999999999996</v>
      </c>
      <c r="L1348" s="2">
        <v>15.127560000000001</v>
      </c>
      <c r="M1348">
        <v>6</v>
      </c>
      <c r="N1348" s="1">
        <f>IF(data[[#This Row],[Conversions]]=0,0,data[[#This Row],[Spend, Dollars]]/data[[#This Row],[Conversions]])</f>
        <v>2.5212600000000003</v>
      </c>
      <c r="O1348" s="13">
        <f>data[[#This Row],[Conversions]]/data[[#This Row],[Clicks]]</f>
        <v>0.18244845831052725</v>
      </c>
      <c r="P1348" s="11">
        <v>359.51999999999992</v>
      </c>
      <c r="Q1348" s="11">
        <f>IF(data[[#This Row],[Spend, Dollars]]=0,0,data[[#This Row],[Total conversion value, Dollars]]/data[[#This Row],[Spend, Dollars]])</f>
        <v>23.765894830362591</v>
      </c>
      <c r="R1348" s="2">
        <v>105</v>
      </c>
      <c r="S1348" s="2">
        <v>6</v>
      </c>
      <c r="T1348" s="2">
        <v>9</v>
      </c>
      <c r="U1348" s="2">
        <f t="shared" si="21"/>
        <v>120</v>
      </c>
    </row>
    <row r="1349" spans="1:21" x14ac:dyDescent="0.2">
      <c r="A1349" t="s">
        <v>24</v>
      </c>
      <c r="B1349" s="3">
        <v>45233</v>
      </c>
      <c r="C1349" s="10" t="str">
        <f>TEXT(data[[#This Row],[Date]],"mmmm")</f>
        <v>November</v>
      </c>
      <c r="D1349" t="s">
        <v>15</v>
      </c>
      <c r="E1349" t="s">
        <v>13</v>
      </c>
      <c r="F1349" t="s">
        <v>14</v>
      </c>
      <c r="G1349" t="s">
        <v>17</v>
      </c>
      <c r="H1349" s="11">
        <v>2345</v>
      </c>
      <c r="I1349" s="11">
        <v>36.582000000000001</v>
      </c>
      <c r="J1349" s="13">
        <f>data[[#This Row],[Clicks]]/data[[#This Row],[Impressions]]</f>
        <v>1.5600000000000001E-2</v>
      </c>
      <c r="K1349" s="1">
        <v>1.5409999999999997</v>
      </c>
      <c r="L1349" s="2">
        <v>56.372861999999991</v>
      </c>
      <c r="M1349">
        <v>2</v>
      </c>
      <c r="N1349" s="1">
        <f>IF(data[[#This Row],[Conversions]]=0,0,data[[#This Row],[Spend, Dollars]]/data[[#This Row],[Conversions]])</f>
        <v>28.186430999999995</v>
      </c>
      <c r="O1349" s="13">
        <f>data[[#This Row],[Conversions]]/data[[#This Row],[Clicks]]</f>
        <v>5.467169646274124E-2</v>
      </c>
      <c r="P1349" s="11">
        <v>199.92</v>
      </c>
      <c r="Q1349" s="11">
        <f>IF(data[[#This Row],[Spend, Dollars]]=0,0,data[[#This Row],[Total conversion value, Dollars]]/data[[#This Row],[Spend, Dollars]])</f>
        <v>3.5463872669796332</v>
      </c>
      <c r="R1349" s="2">
        <v>55</v>
      </c>
      <c r="S1349" s="2">
        <v>10</v>
      </c>
      <c r="T1349" s="2">
        <v>18</v>
      </c>
      <c r="U1349" s="2">
        <f t="shared" si="21"/>
        <v>83</v>
      </c>
    </row>
    <row r="1350" spans="1:21" x14ac:dyDescent="0.2">
      <c r="A1350" t="s">
        <v>24</v>
      </c>
      <c r="B1350" s="3">
        <v>45234</v>
      </c>
      <c r="C1350" s="10" t="str">
        <f>TEXT(data[[#This Row],[Date]],"mmmm")</f>
        <v>November</v>
      </c>
      <c r="D1350" t="s">
        <v>15</v>
      </c>
      <c r="E1350" t="s">
        <v>13</v>
      </c>
      <c r="F1350" t="s">
        <v>14</v>
      </c>
      <c r="G1350" t="s">
        <v>17</v>
      </c>
      <c r="H1350" s="11">
        <v>2312</v>
      </c>
      <c r="I1350" s="11">
        <v>39.997599999999998</v>
      </c>
      <c r="J1350" s="13">
        <f>data[[#This Row],[Clicks]]/data[[#This Row],[Impressions]]</f>
        <v>1.7299999999999999E-2</v>
      </c>
      <c r="K1350" s="1">
        <v>0.96599999999999986</v>
      </c>
      <c r="L1350" s="2">
        <v>38.637681599999993</v>
      </c>
      <c r="M1350">
        <v>6</v>
      </c>
      <c r="N1350" s="1">
        <f>IF(data[[#This Row],[Conversions]]=0,0,data[[#This Row],[Spend, Dollars]]/data[[#This Row],[Conversions]])</f>
        <v>6.4396135999999986</v>
      </c>
      <c r="O1350" s="13">
        <f>data[[#This Row],[Conversions]]/data[[#This Row],[Clicks]]</f>
        <v>0.15000900054003241</v>
      </c>
      <c r="P1350" s="11">
        <v>409.91999999999996</v>
      </c>
      <c r="Q1350" s="11">
        <f>IF(data[[#This Row],[Spend, Dollars]]=0,0,data[[#This Row],[Total conversion value, Dollars]]/data[[#This Row],[Spend, Dollars]])</f>
        <v>10.60933221210664</v>
      </c>
      <c r="R1350" s="2">
        <v>57</v>
      </c>
      <c r="S1350" s="2">
        <v>10</v>
      </c>
      <c r="T1350" s="2">
        <v>19.5</v>
      </c>
      <c r="U1350" s="2">
        <f t="shared" si="21"/>
        <v>86.5</v>
      </c>
    </row>
    <row r="1351" spans="1:21" x14ac:dyDescent="0.2">
      <c r="A1351" t="s">
        <v>24</v>
      </c>
      <c r="B1351" s="3">
        <v>45235</v>
      </c>
      <c r="C1351" s="10" t="str">
        <f>TEXT(data[[#This Row],[Date]],"mmmm")</f>
        <v>November</v>
      </c>
      <c r="D1351" t="s">
        <v>15</v>
      </c>
      <c r="E1351" t="s">
        <v>13</v>
      </c>
      <c r="F1351" t="s">
        <v>14</v>
      </c>
      <c r="G1351" t="s">
        <v>17</v>
      </c>
      <c r="H1351" s="11">
        <v>2438</v>
      </c>
      <c r="I1351" s="11">
        <v>37.301399999999994</v>
      </c>
      <c r="J1351" s="13">
        <f>data[[#This Row],[Clicks]]/data[[#This Row],[Impressions]]</f>
        <v>1.5299999999999998E-2</v>
      </c>
      <c r="K1351" s="1">
        <v>0.43699999999999994</v>
      </c>
      <c r="L1351" s="2">
        <v>16.300711799999995</v>
      </c>
      <c r="M1351">
        <v>8</v>
      </c>
      <c r="N1351" s="1">
        <f>IF(data[[#This Row],[Conversions]]=0,0,data[[#This Row],[Spend, Dollars]]/data[[#This Row],[Conversions]])</f>
        <v>2.0375889749999994</v>
      </c>
      <c r="O1351" s="13">
        <f>data[[#This Row],[Conversions]]/data[[#This Row],[Clicks]]</f>
        <v>0.21446916201536675</v>
      </c>
      <c r="P1351" s="11">
        <v>65.52</v>
      </c>
      <c r="Q1351" s="11">
        <f>IF(data[[#This Row],[Spend, Dollars]]=0,0,data[[#This Row],[Total conversion value, Dollars]]/data[[#This Row],[Spend, Dollars]])</f>
        <v>4.0194563773589334</v>
      </c>
      <c r="R1351" s="2">
        <v>36</v>
      </c>
      <c r="S1351" s="2">
        <v>5</v>
      </c>
      <c r="T1351" s="2">
        <v>16.5</v>
      </c>
      <c r="U1351" s="2">
        <f t="shared" si="21"/>
        <v>57.5</v>
      </c>
    </row>
    <row r="1352" spans="1:21" x14ac:dyDescent="0.2">
      <c r="A1352" t="s">
        <v>24</v>
      </c>
      <c r="B1352" s="3">
        <v>45236</v>
      </c>
      <c r="C1352" s="10" t="str">
        <f>TEXT(data[[#This Row],[Date]],"mmmm")</f>
        <v>November</v>
      </c>
      <c r="D1352" t="s">
        <v>15</v>
      </c>
      <c r="E1352" t="s">
        <v>13</v>
      </c>
      <c r="F1352" t="s">
        <v>14</v>
      </c>
      <c r="G1352" t="s">
        <v>17</v>
      </c>
      <c r="H1352" s="11">
        <v>1642</v>
      </c>
      <c r="I1352" s="11">
        <v>25.943600000000004</v>
      </c>
      <c r="J1352" s="13">
        <f>data[[#This Row],[Clicks]]/data[[#This Row],[Impressions]]</f>
        <v>1.5800000000000002E-2</v>
      </c>
      <c r="K1352" s="1">
        <v>0.57499999999999996</v>
      </c>
      <c r="L1352" s="2">
        <v>14.917570000000001</v>
      </c>
      <c r="M1352">
        <v>5</v>
      </c>
      <c r="N1352" s="1">
        <f>IF(data[[#This Row],[Conversions]]=0,0,data[[#This Row],[Spend, Dollars]]/data[[#This Row],[Conversions]])</f>
        <v>2.9835140000000004</v>
      </c>
      <c r="O1352" s="13">
        <f>data[[#This Row],[Conversions]]/data[[#This Row],[Clicks]]</f>
        <v>0.19272575895403873</v>
      </c>
      <c r="P1352" s="11">
        <v>391.44</v>
      </c>
      <c r="Q1352" s="11">
        <f>IF(data[[#This Row],[Spend, Dollars]]=0,0,data[[#This Row],[Total conversion value, Dollars]]/data[[#This Row],[Spend, Dollars]])</f>
        <v>26.24019863825006</v>
      </c>
      <c r="R1352" s="2">
        <v>65</v>
      </c>
      <c r="S1352" s="2">
        <v>11</v>
      </c>
      <c r="T1352" s="2">
        <v>13.5</v>
      </c>
      <c r="U1352" s="2">
        <f t="shared" si="21"/>
        <v>89.5</v>
      </c>
    </row>
    <row r="1353" spans="1:21" x14ac:dyDescent="0.2">
      <c r="A1353" t="s">
        <v>24</v>
      </c>
      <c r="B1353" s="3">
        <v>45237</v>
      </c>
      <c r="C1353" s="10" t="str">
        <f>TEXT(data[[#This Row],[Date]],"mmmm")</f>
        <v>November</v>
      </c>
      <c r="D1353" t="s">
        <v>15</v>
      </c>
      <c r="E1353" t="s">
        <v>13</v>
      </c>
      <c r="F1353" t="s">
        <v>14</v>
      </c>
      <c r="G1353" t="s">
        <v>17</v>
      </c>
      <c r="H1353" s="11">
        <v>2179</v>
      </c>
      <c r="I1353" s="11">
        <v>32.467100000000002</v>
      </c>
      <c r="J1353" s="13">
        <f>data[[#This Row],[Clicks]]/data[[#This Row],[Impressions]]</f>
        <v>1.4900000000000002E-2</v>
      </c>
      <c r="K1353" s="1">
        <v>2.1389999999999998</v>
      </c>
      <c r="L1353" s="2">
        <v>69.447126900000001</v>
      </c>
      <c r="M1353">
        <v>5</v>
      </c>
      <c r="N1353" s="1">
        <f>IF(data[[#This Row],[Conversions]]=0,0,data[[#This Row],[Spend, Dollars]]/data[[#This Row],[Conversions]])</f>
        <v>13.88942538</v>
      </c>
      <c r="O1353" s="13">
        <f>data[[#This Row],[Conversions]]/data[[#This Row],[Clicks]]</f>
        <v>0.15400205130732339</v>
      </c>
      <c r="P1353" s="11">
        <v>321.71999999999997</v>
      </c>
      <c r="Q1353" s="11">
        <f>IF(data[[#This Row],[Spend, Dollars]]=0,0,data[[#This Row],[Total conversion value, Dollars]]/data[[#This Row],[Spend, Dollars]])</f>
        <v>4.6325890553148277</v>
      </c>
      <c r="R1353" s="2">
        <v>84</v>
      </c>
      <c r="S1353" s="2">
        <v>7</v>
      </c>
      <c r="T1353" s="2">
        <v>15</v>
      </c>
      <c r="U1353" s="2">
        <f t="shared" si="21"/>
        <v>106</v>
      </c>
    </row>
    <row r="1354" spans="1:21" x14ac:dyDescent="0.2">
      <c r="A1354" t="s">
        <v>24</v>
      </c>
      <c r="B1354" s="3">
        <v>45238</v>
      </c>
      <c r="C1354" s="10" t="str">
        <f>TEXT(data[[#This Row],[Date]],"mmmm")</f>
        <v>November</v>
      </c>
      <c r="D1354" t="s">
        <v>15</v>
      </c>
      <c r="E1354" t="s">
        <v>13</v>
      </c>
      <c r="F1354" t="s">
        <v>14</v>
      </c>
      <c r="G1354" t="s">
        <v>17</v>
      </c>
      <c r="H1354" s="11">
        <v>1584</v>
      </c>
      <c r="I1354" s="11">
        <v>22.175999999999998</v>
      </c>
      <c r="J1354" s="13">
        <f>data[[#This Row],[Clicks]]/data[[#This Row],[Impressions]]</f>
        <v>1.3999999999999999E-2</v>
      </c>
      <c r="K1354" s="1">
        <v>0.50600000000000001</v>
      </c>
      <c r="L1354" s="2">
        <v>11.221055999999999</v>
      </c>
      <c r="M1354">
        <v>3</v>
      </c>
      <c r="N1354" s="1">
        <f>IF(data[[#This Row],[Conversions]]=0,0,data[[#This Row],[Spend, Dollars]]/data[[#This Row],[Conversions]])</f>
        <v>3.7403519999999997</v>
      </c>
      <c r="O1354" s="13">
        <f>data[[#This Row],[Conversions]]/data[[#This Row],[Clicks]]</f>
        <v>0.13528138528138528</v>
      </c>
      <c r="P1354" s="11">
        <v>291.47999999999996</v>
      </c>
      <c r="Q1354" s="11">
        <f>IF(data[[#This Row],[Spend, Dollars]]=0,0,data[[#This Row],[Total conversion value, Dollars]]/data[[#This Row],[Spend, Dollars]])</f>
        <v>25.976164810156902</v>
      </c>
      <c r="R1354" s="2">
        <v>57</v>
      </c>
      <c r="S1354" s="2">
        <v>10</v>
      </c>
      <c r="T1354" s="2">
        <v>9</v>
      </c>
      <c r="U1354" s="2">
        <f t="shared" si="21"/>
        <v>76</v>
      </c>
    </row>
    <row r="1355" spans="1:21" x14ac:dyDescent="0.2">
      <c r="A1355" t="s">
        <v>24</v>
      </c>
      <c r="B1355" s="3">
        <v>45239</v>
      </c>
      <c r="C1355" s="10" t="str">
        <f>TEXT(data[[#This Row],[Date]],"mmmm")</f>
        <v>November</v>
      </c>
      <c r="D1355" t="s">
        <v>15</v>
      </c>
      <c r="E1355" t="s">
        <v>13</v>
      </c>
      <c r="F1355" t="s">
        <v>14</v>
      </c>
      <c r="G1355" t="s">
        <v>17</v>
      </c>
      <c r="H1355" s="11">
        <v>2170</v>
      </c>
      <c r="I1355" s="11">
        <v>36.021999999999998</v>
      </c>
      <c r="J1355" s="13">
        <f>data[[#This Row],[Clicks]]/data[[#This Row],[Impressions]]</f>
        <v>1.66E-2</v>
      </c>
      <c r="K1355" s="1">
        <v>2.2885</v>
      </c>
      <c r="L1355" s="2">
        <v>82.436346999999998</v>
      </c>
      <c r="M1355">
        <v>6</v>
      </c>
      <c r="N1355" s="1">
        <f>IF(data[[#This Row],[Conversions]]=0,0,data[[#This Row],[Spend, Dollars]]/data[[#This Row],[Conversions]])</f>
        <v>13.739391166666666</v>
      </c>
      <c r="O1355" s="13">
        <f>data[[#This Row],[Conversions]]/data[[#This Row],[Clicks]]</f>
        <v>0.16656487701959913</v>
      </c>
      <c r="P1355" s="11">
        <v>172.2</v>
      </c>
      <c r="Q1355" s="11">
        <f>IF(data[[#This Row],[Spend, Dollars]]=0,0,data[[#This Row],[Total conversion value, Dollars]]/data[[#This Row],[Spend, Dollars]])</f>
        <v>2.0888844092036245</v>
      </c>
      <c r="R1355" s="2">
        <v>87</v>
      </c>
      <c r="S1355" s="2">
        <v>1</v>
      </c>
      <c r="T1355" s="2">
        <v>18</v>
      </c>
      <c r="U1355" s="2">
        <f t="shared" si="21"/>
        <v>106</v>
      </c>
    </row>
    <row r="1356" spans="1:21" x14ac:dyDescent="0.2">
      <c r="A1356" t="s">
        <v>24</v>
      </c>
      <c r="B1356" s="3">
        <v>45240</v>
      </c>
      <c r="C1356" s="10" t="str">
        <f>TEXT(data[[#This Row],[Date]],"mmmm")</f>
        <v>November</v>
      </c>
      <c r="D1356" t="s">
        <v>15</v>
      </c>
      <c r="E1356" t="s">
        <v>13</v>
      </c>
      <c r="F1356" t="s">
        <v>14</v>
      </c>
      <c r="G1356" t="s">
        <v>17</v>
      </c>
      <c r="H1356" s="11">
        <v>1436</v>
      </c>
      <c r="I1356" s="11">
        <v>22.1144</v>
      </c>
      <c r="J1356" s="13">
        <f>data[[#This Row],[Clicks]]/data[[#This Row],[Impressions]]</f>
        <v>1.54E-2</v>
      </c>
      <c r="K1356" s="1">
        <v>1.3915</v>
      </c>
      <c r="L1356" s="2">
        <v>30.772187599999999</v>
      </c>
      <c r="M1356">
        <v>6</v>
      </c>
      <c r="N1356" s="1">
        <f>IF(data[[#This Row],[Conversions]]=0,0,data[[#This Row],[Spend, Dollars]]/data[[#This Row],[Conversions]])</f>
        <v>5.1286979333333331</v>
      </c>
      <c r="O1356" s="13">
        <f>data[[#This Row],[Conversions]]/data[[#This Row],[Clicks]]</f>
        <v>0.27131642730528527</v>
      </c>
      <c r="P1356" s="11">
        <v>205.79999999999998</v>
      </c>
      <c r="Q1356" s="11">
        <f>IF(data[[#This Row],[Spend, Dollars]]=0,0,data[[#This Row],[Total conversion value, Dollars]]/data[[#This Row],[Spend, Dollars]])</f>
        <v>6.6878573169754105</v>
      </c>
      <c r="R1356" s="2">
        <v>78</v>
      </c>
      <c r="S1356" s="2">
        <v>4</v>
      </c>
      <c r="T1356" s="2">
        <v>4.5</v>
      </c>
      <c r="U1356" s="2">
        <f t="shared" si="21"/>
        <v>86.5</v>
      </c>
    </row>
    <row r="1357" spans="1:21" x14ac:dyDescent="0.2">
      <c r="A1357" t="s">
        <v>24</v>
      </c>
      <c r="B1357" s="3">
        <v>45241</v>
      </c>
      <c r="C1357" s="10" t="str">
        <f>TEXT(data[[#This Row],[Date]],"mmmm")</f>
        <v>November</v>
      </c>
      <c r="D1357" t="s">
        <v>15</v>
      </c>
      <c r="E1357" t="s">
        <v>13</v>
      </c>
      <c r="F1357" t="s">
        <v>14</v>
      </c>
      <c r="G1357" t="s">
        <v>17</v>
      </c>
      <c r="H1357" s="11">
        <v>1830</v>
      </c>
      <c r="I1357" s="11">
        <v>32.390999999999998</v>
      </c>
      <c r="J1357" s="13">
        <f>data[[#This Row],[Clicks]]/data[[#This Row],[Impressions]]</f>
        <v>1.77E-2</v>
      </c>
      <c r="K1357" s="1">
        <v>1.2074999999999998</v>
      </c>
      <c r="L1357" s="2">
        <v>39.112132499999994</v>
      </c>
      <c r="M1357">
        <v>4</v>
      </c>
      <c r="N1357" s="1">
        <f>IF(data[[#This Row],[Conversions]]=0,0,data[[#This Row],[Spend, Dollars]]/data[[#This Row],[Conversions]])</f>
        <v>9.7780331249999985</v>
      </c>
      <c r="O1357" s="13">
        <f>data[[#This Row],[Conversions]]/data[[#This Row],[Clicks]]</f>
        <v>0.1234910932049026</v>
      </c>
      <c r="P1357" s="11">
        <v>440.15999999999991</v>
      </c>
      <c r="Q1357" s="11">
        <f>IF(data[[#This Row],[Spend, Dollars]]=0,0,data[[#This Row],[Total conversion value, Dollars]]/data[[#This Row],[Spend, Dollars]])</f>
        <v>11.253797015542427</v>
      </c>
      <c r="R1357" s="2">
        <v>90</v>
      </c>
      <c r="S1357" s="2">
        <v>11</v>
      </c>
      <c r="T1357" s="2">
        <v>7.5</v>
      </c>
      <c r="U1357" s="2">
        <f t="shared" si="21"/>
        <v>108.5</v>
      </c>
    </row>
    <row r="1358" spans="1:21" x14ac:dyDescent="0.2">
      <c r="A1358" t="s">
        <v>24</v>
      </c>
      <c r="B1358" s="3">
        <v>45242</v>
      </c>
      <c r="C1358" s="10" t="str">
        <f>TEXT(data[[#This Row],[Date]],"mmmm")</f>
        <v>November</v>
      </c>
      <c r="D1358" t="s">
        <v>15</v>
      </c>
      <c r="E1358" t="s">
        <v>13</v>
      </c>
      <c r="F1358" t="s">
        <v>14</v>
      </c>
      <c r="G1358" t="s">
        <v>17</v>
      </c>
      <c r="H1358" s="11">
        <v>1678</v>
      </c>
      <c r="I1358" s="11">
        <v>25.169999999999998</v>
      </c>
      <c r="J1358" s="13">
        <f>data[[#This Row],[Clicks]]/data[[#This Row],[Impressions]]</f>
        <v>1.4999999999999999E-2</v>
      </c>
      <c r="K1358" s="1">
        <v>1.1040000000000001</v>
      </c>
      <c r="L1358" s="2">
        <v>27.787680000000002</v>
      </c>
      <c r="M1358">
        <v>4</v>
      </c>
      <c r="N1358" s="1">
        <f>IF(data[[#This Row],[Conversions]]=0,0,data[[#This Row],[Spend, Dollars]]/data[[#This Row],[Conversions]])</f>
        <v>6.9469200000000004</v>
      </c>
      <c r="O1358" s="13">
        <f>data[[#This Row],[Conversions]]/data[[#This Row],[Clicks]]</f>
        <v>0.15891934843067146</v>
      </c>
      <c r="P1358" s="11">
        <v>180.6</v>
      </c>
      <c r="Q1358" s="11">
        <f>IF(data[[#This Row],[Spend, Dollars]]=0,0,data[[#This Row],[Total conversion value, Dollars]]/data[[#This Row],[Spend, Dollars]])</f>
        <v>6.4992831355478389</v>
      </c>
      <c r="R1358" s="2">
        <v>59</v>
      </c>
      <c r="S1358" s="2">
        <v>0</v>
      </c>
      <c r="T1358" s="2">
        <v>12</v>
      </c>
      <c r="U1358" s="2">
        <f t="shared" si="21"/>
        <v>71</v>
      </c>
    </row>
    <row r="1359" spans="1:21" x14ac:dyDescent="0.2">
      <c r="A1359" t="s">
        <v>24</v>
      </c>
      <c r="B1359" s="3">
        <v>45243</v>
      </c>
      <c r="C1359" s="10" t="str">
        <f>TEXT(data[[#This Row],[Date]],"mmmm")</f>
        <v>November</v>
      </c>
      <c r="D1359" t="s">
        <v>15</v>
      </c>
      <c r="E1359" t="s">
        <v>13</v>
      </c>
      <c r="F1359" t="s">
        <v>14</v>
      </c>
      <c r="G1359" t="s">
        <v>17</v>
      </c>
      <c r="H1359" s="11">
        <v>1530</v>
      </c>
      <c r="I1359" s="11">
        <v>25.245000000000001</v>
      </c>
      <c r="J1359" s="13">
        <f>data[[#This Row],[Clicks]]/data[[#This Row],[Impressions]]</f>
        <v>1.6500000000000001E-2</v>
      </c>
      <c r="K1359" s="1">
        <v>0.82800000000000007</v>
      </c>
      <c r="L1359" s="2">
        <v>20.902860000000004</v>
      </c>
      <c r="M1359">
        <v>7</v>
      </c>
      <c r="N1359" s="1">
        <f>IF(data[[#This Row],[Conversions]]=0,0,data[[#This Row],[Spend, Dollars]]/data[[#This Row],[Conversions]])</f>
        <v>2.9861228571428575</v>
      </c>
      <c r="O1359" s="13">
        <f>data[[#This Row],[Conversions]]/data[[#This Row],[Clicks]]</f>
        <v>0.27728263022380667</v>
      </c>
      <c r="P1359" s="11">
        <v>267.12</v>
      </c>
      <c r="Q1359" s="11">
        <f>IF(data[[#This Row],[Spend, Dollars]]=0,0,data[[#This Row],[Total conversion value, Dollars]]/data[[#This Row],[Spend, Dollars]])</f>
        <v>12.779112523358046</v>
      </c>
      <c r="R1359" s="2">
        <v>92</v>
      </c>
      <c r="S1359" s="2">
        <v>9</v>
      </c>
      <c r="T1359" s="2">
        <v>13.5</v>
      </c>
      <c r="U1359" s="2">
        <f t="shared" si="21"/>
        <v>114.5</v>
      </c>
    </row>
    <row r="1360" spans="1:21" x14ac:dyDescent="0.2">
      <c r="A1360" t="s">
        <v>24</v>
      </c>
      <c r="B1360" s="3">
        <v>45244</v>
      </c>
      <c r="C1360" s="10" t="str">
        <f>TEXT(data[[#This Row],[Date]],"mmmm")</f>
        <v>November</v>
      </c>
      <c r="D1360" t="s">
        <v>15</v>
      </c>
      <c r="E1360" t="s">
        <v>13</v>
      </c>
      <c r="F1360" t="s">
        <v>14</v>
      </c>
      <c r="G1360" t="s">
        <v>17</v>
      </c>
      <c r="H1360" s="11">
        <v>1560</v>
      </c>
      <c r="I1360" s="11">
        <v>19.655999999999999</v>
      </c>
      <c r="J1360" s="13">
        <f>data[[#This Row],[Clicks]]/data[[#This Row],[Impressions]]</f>
        <v>1.26E-2</v>
      </c>
      <c r="K1360" s="1">
        <v>1.9779999999999998</v>
      </c>
      <c r="L1360" s="2">
        <v>38.879567999999992</v>
      </c>
      <c r="M1360">
        <v>6</v>
      </c>
      <c r="N1360" s="1">
        <f>IF(data[[#This Row],[Conversions]]=0,0,data[[#This Row],[Spend, Dollars]]/data[[#This Row],[Conversions]])</f>
        <v>6.4799279999999984</v>
      </c>
      <c r="O1360" s="13">
        <f>data[[#This Row],[Conversions]]/data[[#This Row],[Clicks]]</f>
        <v>0.30525030525030528</v>
      </c>
      <c r="P1360" s="11">
        <v>377.15999999999991</v>
      </c>
      <c r="Q1360" s="11">
        <f>IF(data[[#This Row],[Spend, Dollars]]=0,0,data[[#This Row],[Total conversion value, Dollars]]/data[[#This Row],[Spend, Dollars]])</f>
        <v>9.7007250697847258</v>
      </c>
      <c r="R1360" s="2">
        <v>60</v>
      </c>
      <c r="S1360" s="2">
        <v>0</v>
      </c>
      <c r="T1360" s="2">
        <v>19.5</v>
      </c>
      <c r="U1360" s="2">
        <f t="shared" si="21"/>
        <v>79.5</v>
      </c>
    </row>
    <row r="1361" spans="1:21" x14ac:dyDescent="0.2">
      <c r="A1361" t="s">
        <v>24</v>
      </c>
      <c r="B1361" s="3">
        <v>45245</v>
      </c>
      <c r="C1361" s="10" t="str">
        <f>TEXT(data[[#This Row],[Date]],"mmmm")</f>
        <v>November</v>
      </c>
      <c r="D1361" t="s">
        <v>15</v>
      </c>
      <c r="E1361" t="s">
        <v>13</v>
      </c>
      <c r="F1361" t="s">
        <v>14</v>
      </c>
      <c r="G1361" t="s">
        <v>17</v>
      </c>
      <c r="H1361" s="11">
        <v>2133</v>
      </c>
      <c r="I1361" s="11">
        <v>33.488099999999996</v>
      </c>
      <c r="J1361" s="13">
        <f>data[[#This Row],[Clicks]]/data[[#This Row],[Impressions]]</f>
        <v>1.5699999999999999E-2</v>
      </c>
      <c r="K1361" s="1">
        <v>2.3344999999999998</v>
      </c>
      <c r="L1361" s="2">
        <v>78.177969449999978</v>
      </c>
      <c r="M1361">
        <v>6</v>
      </c>
      <c r="N1361" s="1">
        <f>IF(data[[#This Row],[Conversions]]=0,0,data[[#This Row],[Spend, Dollars]]/data[[#This Row],[Conversions]])</f>
        <v>13.029661574999997</v>
      </c>
      <c r="O1361" s="13">
        <f>data[[#This Row],[Conversions]]/data[[#This Row],[Clicks]]</f>
        <v>0.17916812240766125</v>
      </c>
      <c r="P1361" s="11">
        <v>256.2</v>
      </c>
      <c r="Q1361" s="11">
        <f>IF(data[[#This Row],[Spend, Dollars]]=0,0,data[[#This Row],[Total conversion value, Dollars]]/data[[#This Row],[Spend, Dollars]])</f>
        <v>3.2771380710246891</v>
      </c>
      <c r="R1361" s="2">
        <v>81</v>
      </c>
      <c r="S1361" s="2">
        <v>7</v>
      </c>
      <c r="T1361" s="2">
        <v>16.5</v>
      </c>
      <c r="U1361" s="2">
        <f t="shared" si="21"/>
        <v>104.5</v>
      </c>
    </row>
    <row r="1362" spans="1:21" x14ac:dyDescent="0.2">
      <c r="A1362" t="s">
        <v>24</v>
      </c>
      <c r="B1362" s="3">
        <v>45246</v>
      </c>
      <c r="C1362" s="10" t="str">
        <f>TEXT(data[[#This Row],[Date]],"mmmm")</f>
        <v>November</v>
      </c>
      <c r="D1362" t="s">
        <v>15</v>
      </c>
      <c r="E1362" t="s">
        <v>13</v>
      </c>
      <c r="F1362" t="s">
        <v>14</v>
      </c>
      <c r="G1362" t="s">
        <v>17</v>
      </c>
      <c r="H1362" s="11">
        <v>1434</v>
      </c>
      <c r="I1362" s="11">
        <v>15.917400000000001</v>
      </c>
      <c r="J1362" s="13">
        <f>data[[#This Row],[Clicks]]/data[[#This Row],[Impressions]]</f>
        <v>1.11E-2</v>
      </c>
      <c r="K1362" s="1">
        <v>0.58649999999999991</v>
      </c>
      <c r="L1362" s="2">
        <v>9.3355550999999988</v>
      </c>
      <c r="M1362">
        <v>10</v>
      </c>
      <c r="N1362" s="1">
        <f>IF(data[[#This Row],[Conversions]]=0,0,data[[#This Row],[Spend, Dollars]]/data[[#This Row],[Conversions]])</f>
        <v>0.93355550999999992</v>
      </c>
      <c r="O1362" s="13">
        <f>data[[#This Row],[Conversions]]/data[[#This Row],[Clicks]]</f>
        <v>0.62824330606757384</v>
      </c>
      <c r="P1362" s="11">
        <v>94.079999999999984</v>
      </c>
      <c r="Q1362" s="11">
        <f>IF(data[[#This Row],[Spend, Dollars]]=0,0,data[[#This Row],[Total conversion value, Dollars]]/data[[#This Row],[Spend, Dollars]])</f>
        <v>10.077601063058371</v>
      </c>
      <c r="R1362" s="2">
        <v>80</v>
      </c>
      <c r="S1362" s="2">
        <v>3</v>
      </c>
      <c r="T1362" s="2">
        <v>9</v>
      </c>
      <c r="U1362" s="2">
        <f t="shared" si="21"/>
        <v>92</v>
      </c>
    </row>
    <row r="1363" spans="1:21" x14ac:dyDescent="0.2">
      <c r="A1363" t="s">
        <v>24</v>
      </c>
      <c r="B1363" s="3">
        <v>45247</v>
      </c>
      <c r="C1363" s="10" t="str">
        <f>TEXT(data[[#This Row],[Date]],"mmmm")</f>
        <v>November</v>
      </c>
      <c r="D1363" t="s">
        <v>15</v>
      </c>
      <c r="E1363" t="s">
        <v>13</v>
      </c>
      <c r="F1363" t="s">
        <v>14</v>
      </c>
      <c r="G1363" t="s">
        <v>17</v>
      </c>
      <c r="H1363" s="11">
        <v>1926</v>
      </c>
      <c r="I1363" s="11">
        <v>25.6158</v>
      </c>
      <c r="J1363" s="13">
        <f>data[[#This Row],[Clicks]]/data[[#This Row],[Impressions]]</f>
        <v>1.3299999999999999E-2</v>
      </c>
      <c r="K1363" s="1">
        <v>0.52900000000000003</v>
      </c>
      <c r="L1363" s="2">
        <v>13.550758200000001</v>
      </c>
      <c r="M1363">
        <v>6</v>
      </c>
      <c r="N1363" s="1">
        <f>IF(data[[#This Row],[Conversions]]=0,0,data[[#This Row],[Spend, Dollars]]/data[[#This Row],[Conversions]])</f>
        <v>2.2584597</v>
      </c>
      <c r="O1363" s="13">
        <f>data[[#This Row],[Conversions]]/data[[#This Row],[Clicks]]</f>
        <v>0.23423043590284121</v>
      </c>
      <c r="P1363" s="11">
        <v>682.91999999999985</v>
      </c>
      <c r="Q1363" s="11">
        <f>IF(data[[#This Row],[Spend, Dollars]]=0,0,data[[#This Row],[Total conversion value, Dollars]]/data[[#This Row],[Spend, Dollars]])</f>
        <v>50.397179989530017</v>
      </c>
      <c r="R1363" s="2">
        <v>55</v>
      </c>
      <c r="S1363" s="2">
        <v>7</v>
      </c>
      <c r="T1363" s="2">
        <v>10.5</v>
      </c>
      <c r="U1363" s="2">
        <f t="shared" si="21"/>
        <v>72.5</v>
      </c>
    </row>
    <row r="1364" spans="1:21" x14ac:dyDescent="0.2">
      <c r="A1364" t="s">
        <v>24</v>
      </c>
      <c r="B1364" s="3">
        <v>45248</v>
      </c>
      <c r="C1364" s="10" t="str">
        <f>TEXT(data[[#This Row],[Date]],"mmmm")</f>
        <v>November</v>
      </c>
      <c r="D1364" t="s">
        <v>15</v>
      </c>
      <c r="E1364" t="s">
        <v>13</v>
      </c>
      <c r="F1364" t="s">
        <v>14</v>
      </c>
      <c r="G1364" t="s">
        <v>17</v>
      </c>
      <c r="H1364" s="11">
        <v>2041</v>
      </c>
      <c r="I1364" s="11">
        <v>33.880600000000001</v>
      </c>
      <c r="J1364" s="13">
        <f>data[[#This Row],[Clicks]]/data[[#This Row],[Impressions]]</f>
        <v>1.66E-2</v>
      </c>
      <c r="K1364" s="1">
        <v>2.0239999999999996</v>
      </c>
      <c r="L1364" s="2">
        <v>68.574334399999984</v>
      </c>
      <c r="M1364">
        <v>6</v>
      </c>
      <c r="N1364" s="1">
        <f>IF(data[[#This Row],[Conversions]]=0,0,data[[#This Row],[Spend, Dollars]]/data[[#This Row],[Conversions]])</f>
        <v>11.42905573333333</v>
      </c>
      <c r="O1364" s="13">
        <f>data[[#This Row],[Conversions]]/data[[#This Row],[Clicks]]</f>
        <v>0.17709249541035282</v>
      </c>
      <c r="P1364" s="11">
        <v>461.15999999999991</v>
      </c>
      <c r="Q1364" s="11">
        <f>IF(data[[#This Row],[Spend, Dollars]]=0,0,data[[#This Row],[Total conversion value, Dollars]]/data[[#This Row],[Spend, Dollars]])</f>
        <v>6.7249650183990708</v>
      </c>
      <c r="R1364" s="2">
        <v>87</v>
      </c>
      <c r="S1364" s="2">
        <v>6</v>
      </c>
      <c r="T1364" s="2">
        <v>18</v>
      </c>
      <c r="U1364" s="2">
        <f t="shared" si="21"/>
        <v>111</v>
      </c>
    </row>
    <row r="1365" spans="1:21" x14ac:dyDescent="0.2">
      <c r="A1365" t="s">
        <v>24</v>
      </c>
      <c r="B1365" s="3">
        <v>45249</v>
      </c>
      <c r="C1365" s="10" t="str">
        <f>TEXT(data[[#This Row],[Date]],"mmmm")</f>
        <v>November</v>
      </c>
      <c r="D1365" t="s">
        <v>15</v>
      </c>
      <c r="E1365" t="s">
        <v>13</v>
      </c>
      <c r="F1365" t="s">
        <v>14</v>
      </c>
      <c r="G1365" t="s">
        <v>17</v>
      </c>
      <c r="H1365" s="11">
        <v>1746</v>
      </c>
      <c r="I1365" s="11">
        <v>21.650399999999998</v>
      </c>
      <c r="J1365" s="13">
        <f>data[[#This Row],[Clicks]]/data[[#This Row],[Impressions]]</f>
        <v>1.2399999999999998E-2</v>
      </c>
      <c r="K1365" s="1">
        <v>0.42549999999999988</v>
      </c>
      <c r="L1365" s="2">
        <v>9.2122451999999964</v>
      </c>
      <c r="M1365">
        <v>4</v>
      </c>
      <c r="N1365" s="1">
        <f>IF(data[[#This Row],[Conversions]]=0,0,data[[#This Row],[Spend, Dollars]]/data[[#This Row],[Conversions]])</f>
        <v>2.3030612999999991</v>
      </c>
      <c r="O1365" s="13">
        <f>data[[#This Row],[Conversions]]/data[[#This Row],[Clicks]]</f>
        <v>0.18475409230314455</v>
      </c>
      <c r="P1365" s="11">
        <v>364.55999999999995</v>
      </c>
      <c r="Q1365" s="11">
        <f>IF(data[[#This Row],[Spend, Dollars]]=0,0,data[[#This Row],[Total conversion value, Dollars]]/data[[#This Row],[Spend, Dollars]])</f>
        <v>39.573414741500812</v>
      </c>
      <c r="R1365" s="2">
        <v>80</v>
      </c>
      <c r="S1365" s="2">
        <v>1</v>
      </c>
      <c r="T1365" s="2">
        <v>12</v>
      </c>
      <c r="U1365" s="2">
        <f t="shared" si="21"/>
        <v>93</v>
      </c>
    </row>
    <row r="1366" spans="1:21" x14ac:dyDescent="0.2">
      <c r="A1366" t="s">
        <v>24</v>
      </c>
      <c r="B1366" s="3">
        <v>45250</v>
      </c>
      <c r="C1366" s="10" t="str">
        <f>TEXT(data[[#This Row],[Date]],"mmmm")</f>
        <v>November</v>
      </c>
      <c r="D1366" t="s">
        <v>15</v>
      </c>
      <c r="E1366" t="s">
        <v>13</v>
      </c>
      <c r="F1366" t="s">
        <v>14</v>
      </c>
      <c r="G1366" t="s">
        <v>17</v>
      </c>
      <c r="H1366" s="11">
        <v>1360</v>
      </c>
      <c r="I1366" s="11">
        <v>21.624000000000002</v>
      </c>
      <c r="J1366" s="13">
        <f>data[[#This Row],[Clicks]]/data[[#This Row],[Impressions]]</f>
        <v>1.5900000000000001E-2</v>
      </c>
      <c r="K1366" s="1">
        <v>2.1964999999999995</v>
      </c>
      <c r="L1366" s="2">
        <v>47.497115999999991</v>
      </c>
      <c r="M1366">
        <v>7</v>
      </c>
      <c r="N1366" s="1">
        <f>IF(data[[#This Row],[Conversions]]=0,0,data[[#This Row],[Spend, Dollars]]/data[[#This Row],[Conversions]])</f>
        <v>6.7853022857142848</v>
      </c>
      <c r="O1366" s="13">
        <f>data[[#This Row],[Conversions]]/data[[#This Row],[Clicks]]</f>
        <v>0.32371439141694408</v>
      </c>
      <c r="P1366" s="11">
        <v>167.15999999999997</v>
      </c>
      <c r="Q1366" s="11">
        <f>IF(data[[#This Row],[Spend, Dollars]]=0,0,data[[#This Row],[Total conversion value, Dollars]]/data[[#This Row],[Spend, Dollars]])</f>
        <v>3.5193715761605397</v>
      </c>
      <c r="R1366" s="2">
        <v>95</v>
      </c>
      <c r="S1366" s="2">
        <v>0</v>
      </c>
      <c r="T1366" s="2">
        <v>10.5</v>
      </c>
      <c r="U1366" s="2">
        <f t="shared" si="21"/>
        <v>105.5</v>
      </c>
    </row>
    <row r="1367" spans="1:21" x14ac:dyDescent="0.2">
      <c r="A1367" t="s">
        <v>24</v>
      </c>
      <c r="B1367" s="3">
        <v>45251</v>
      </c>
      <c r="C1367" s="10" t="str">
        <f>TEXT(data[[#This Row],[Date]],"mmmm")</f>
        <v>November</v>
      </c>
      <c r="D1367" t="s">
        <v>15</v>
      </c>
      <c r="E1367" t="s">
        <v>13</v>
      </c>
      <c r="F1367" t="s">
        <v>14</v>
      </c>
      <c r="G1367" t="s">
        <v>17</v>
      </c>
      <c r="H1367" s="11">
        <v>2546</v>
      </c>
      <c r="I1367" s="11">
        <v>31.824999999999992</v>
      </c>
      <c r="J1367" s="13">
        <f>data[[#This Row],[Clicks]]/data[[#This Row],[Impressions]]</f>
        <v>1.2499999999999997E-2</v>
      </c>
      <c r="K1367" s="1">
        <v>1.3224999999999998</v>
      </c>
      <c r="L1367" s="2">
        <v>42.088562499999981</v>
      </c>
      <c r="M1367">
        <v>11</v>
      </c>
      <c r="N1367" s="1">
        <f>IF(data[[#This Row],[Conversions]]=0,0,data[[#This Row],[Spend, Dollars]]/data[[#This Row],[Conversions]])</f>
        <v>3.826232954545453</v>
      </c>
      <c r="O1367" s="13">
        <f>data[[#This Row],[Conversions]]/data[[#This Row],[Clicks]]</f>
        <v>0.34564021995286731</v>
      </c>
      <c r="P1367" s="11">
        <v>299.03999999999996</v>
      </c>
      <c r="Q1367" s="11">
        <f>IF(data[[#This Row],[Spend, Dollars]]=0,0,data[[#This Row],[Total conversion value, Dollars]]/data[[#This Row],[Spend, Dollars]])</f>
        <v>7.1050181388352263</v>
      </c>
      <c r="R1367" s="2">
        <v>52</v>
      </c>
      <c r="S1367" s="2">
        <v>8</v>
      </c>
      <c r="T1367" s="2">
        <v>16.5</v>
      </c>
      <c r="U1367" s="2">
        <f t="shared" si="21"/>
        <v>76.5</v>
      </c>
    </row>
    <row r="1368" spans="1:21" x14ac:dyDescent="0.2">
      <c r="A1368" t="s">
        <v>24</v>
      </c>
      <c r="B1368" s="3">
        <v>45252</v>
      </c>
      <c r="C1368" s="10" t="str">
        <f>TEXT(data[[#This Row],[Date]],"mmmm")</f>
        <v>November</v>
      </c>
      <c r="D1368" t="s">
        <v>15</v>
      </c>
      <c r="E1368" t="s">
        <v>13</v>
      </c>
      <c r="F1368" t="s">
        <v>14</v>
      </c>
      <c r="G1368" t="s">
        <v>17</v>
      </c>
      <c r="H1368" s="11">
        <v>1484</v>
      </c>
      <c r="I1368" s="11">
        <v>19.8856</v>
      </c>
      <c r="J1368" s="13">
        <f>data[[#This Row],[Clicks]]/data[[#This Row],[Impressions]]</f>
        <v>1.34E-2</v>
      </c>
      <c r="K1368" s="1">
        <v>1.8054999999999999</v>
      </c>
      <c r="L1368" s="2">
        <v>35.903450799999995</v>
      </c>
      <c r="M1368">
        <v>6</v>
      </c>
      <c r="N1368" s="1">
        <f>IF(data[[#This Row],[Conversions]]=0,0,data[[#This Row],[Spend, Dollars]]/data[[#This Row],[Conversions]])</f>
        <v>5.9839084666666658</v>
      </c>
      <c r="O1368" s="13">
        <f>data[[#This Row],[Conversions]]/data[[#This Row],[Clicks]]</f>
        <v>0.30172587198777007</v>
      </c>
      <c r="P1368" s="11">
        <v>320.87999999999994</v>
      </c>
      <c r="Q1368" s="11">
        <f>IF(data[[#This Row],[Spend, Dollars]]=0,0,data[[#This Row],[Total conversion value, Dollars]]/data[[#This Row],[Spend, Dollars]])</f>
        <v>8.9373024834704751</v>
      </c>
      <c r="R1368" s="2">
        <v>77</v>
      </c>
      <c r="S1368" s="2">
        <v>6</v>
      </c>
      <c r="T1368" s="2">
        <v>18</v>
      </c>
      <c r="U1368" s="2">
        <f t="shared" si="21"/>
        <v>101</v>
      </c>
    </row>
    <row r="1369" spans="1:21" x14ac:dyDescent="0.2">
      <c r="A1369" t="s">
        <v>24</v>
      </c>
      <c r="B1369" s="3">
        <v>45253</v>
      </c>
      <c r="C1369" s="10" t="str">
        <f>TEXT(data[[#This Row],[Date]],"mmmm")</f>
        <v>November</v>
      </c>
      <c r="D1369" t="s">
        <v>15</v>
      </c>
      <c r="E1369" t="s">
        <v>13</v>
      </c>
      <c r="F1369" t="s">
        <v>14</v>
      </c>
      <c r="G1369" t="s">
        <v>17</v>
      </c>
      <c r="H1369" s="11">
        <v>2013</v>
      </c>
      <c r="I1369" s="11">
        <v>35.831400000000002</v>
      </c>
      <c r="J1369" s="13">
        <f>data[[#This Row],[Clicks]]/data[[#This Row],[Impressions]]</f>
        <v>1.78E-2</v>
      </c>
      <c r="K1369" s="1">
        <v>2.0699999999999998</v>
      </c>
      <c r="L1369" s="2">
        <v>74.170997999999997</v>
      </c>
      <c r="M1369">
        <v>5</v>
      </c>
      <c r="N1369" s="1">
        <f>IF(data[[#This Row],[Conversions]]=0,0,data[[#This Row],[Spend, Dollars]]/data[[#This Row],[Conversions]])</f>
        <v>14.8341996</v>
      </c>
      <c r="O1369" s="13">
        <f>data[[#This Row],[Conversions]]/data[[#This Row],[Clicks]]</f>
        <v>0.13954241252086158</v>
      </c>
      <c r="P1369" s="11">
        <v>527.52</v>
      </c>
      <c r="Q1369" s="11">
        <f>IF(data[[#This Row],[Spend, Dollars]]=0,0,data[[#This Row],[Total conversion value, Dollars]]/data[[#This Row],[Spend, Dollars]])</f>
        <v>7.1122138601937106</v>
      </c>
      <c r="R1369" s="2">
        <v>72</v>
      </c>
      <c r="S1369" s="2">
        <v>3</v>
      </c>
      <c r="T1369" s="2">
        <v>6</v>
      </c>
      <c r="U1369" s="2">
        <f t="shared" si="21"/>
        <v>81</v>
      </c>
    </row>
    <row r="1370" spans="1:21" x14ac:dyDescent="0.2">
      <c r="A1370" t="s">
        <v>24</v>
      </c>
      <c r="B1370" s="3">
        <v>45254</v>
      </c>
      <c r="C1370" s="10" t="str">
        <f>TEXT(data[[#This Row],[Date]],"mmmm")</f>
        <v>November</v>
      </c>
      <c r="D1370" t="s">
        <v>15</v>
      </c>
      <c r="E1370" t="s">
        <v>13</v>
      </c>
      <c r="F1370" t="s">
        <v>14</v>
      </c>
      <c r="G1370" t="s">
        <v>17</v>
      </c>
      <c r="H1370" s="11">
        <v>2102</v>
      </c>
      <c r="I1370" s="11">
        <v>35.523799999999994</v>
      </c>
      <c r="J1370" s="13">
        <f>data[[#This Row],[Clicks]]/data[[#This Row],[Impressions]]</f>
        <v>1.6899999999999998E-2</v>
      </c>
      <c r="K1370" s="1">
        <v>1.2649999999999999</v>
      </c>
      <c r="L1370" s="2">
        <v>44.937606999999993</v>
      </c>
      <c r="M1370">
        <v>5</v>
      </c>
      <c r="N1370" s="1">
        <f>IF(data[[#This Row],[Conversions]]=0,0,data[[#This Row],[Spend, Dollars]]/data[[#This Row],[Conversions]])</f>
        <v>8.9875213999999986</v>
      </c>
      <c r="O1370" s="13">
        <f>data[[#This Row],[Conversions]]/data[[#This Row],[Clicks]]</f>
        <v>0.14075070797606115</v>
      </c>
      <c r="P1370" s="11">
        <v>199.07999999999996</v>
      </c>
      <c r="Q1370" s="11">
        <f>IF(data[[#This Row],[Spend, Dollars]]=0,0,data[[#This Row],[Total conversion value, Dollars]]/data[[#This Row],[Spend, Dollars]])</f>
        <v>4.4301424417192488</v>
      </c>
      <c r="R1370" s="2">
        <v>88</v>
      </c>
      <c r="S1370" s="2">
        <v>5</v>
      </c>
      <c r="T1370" s="2">
        <v>16.5</v>
      </c>
      <c r="U1370" s="2">
        <f t="shared" si="21"/>
        <v>109.5</v>
      </c>
    </row>
    <row r="1371" spans="1:21" x14ac:dyDescent="0.2">
      <c r="A1371" t="s">
        <v>24</v>
      </c>
      <c r="B1371" s="3">
        <v>45255</v>
      </c>
      <c r="C1371" s="10" t="str">
        <f>TEXT(data[[#This Row],[Date]],"mmmm")</f>
        <v>November</v>
      </c>
      <c r="D1371" t="s">
        <v>15</v>
      </c>
      <c r="E1371" t="s">
        <v>13</v>
      </c>
      <c r="F1371" t="s">
        <v>14</v>
      </c>
      <c r="G1371" t="s">
        <v>17</v>
      </c>
      <c r="H1371" s="11">
        <v>2279</v>
      </c>
      <c r="I1371" s="11">
        <v>40.566200000000002</v>
      </c>
      <c r="J1371" s="13">
        <f>data[[#This Row],[Clicks]]/data[[#This Row],[Impressions]]</f>
        <v>1.78E-2</v>
      </c>
      <c r="K1371" s="1">
        <v>1.127</v>
      </c>
      <c r="L1371" s="2">
        <v>45.718107400000001</v>
      </c>
      <c r="M1371">
        <v>6</v>
      </c>
      <c r="N1371" s="1">
        <f>IF(data[[#This Row],[Conversions]]=0,0,data[[#This Row],[Spend, Dollars]]/data[[#This Row],[Conversions]])</f>
        <v>7.6196845666666668</v>
      </c>
      <c r="O1371" s="13">
        <f>data[[#This Row],[Conversions]]/data[[#This Row],[Clicks]]</f>
        <v>0.14790638511864557</v>
      </c>
      <c r="P1371" s="11">
        <v>303.23999999999995</v>
      </c>
      <c r="Q1371" s="11">
        <f>IF(data[[#This Row],[Spend, Dollars]]=0,0,data[[#This Row],[Total conversion value, Dollars]]/data[[#This Row],[Spend, Dollars]])</f>
        <v>6.6328205003516825</v>
      </c>
      <c r="R1371" s="2">
        <v>54</v>
      </c>
      <c r="S1371" s="2">
        <v>6</v>
      </c>
      <c r="T1371" s="2">
        <v>21</v>
      </c>
      <c r="U1371" s="2">
        <f t="shared" si="21"/>
        <v>81</v>
      </c>
    </row>
    <row r="1372" spans="1:21" x14ac:dyDescent="0.2">
      <c r="A1372" t="s">
        <v>24</v>
      </c>
      <c r="B1372" s="3">
        <v>45256</v>
      </c>
      <c r="C1372" s="10" t="str">
        <f>TEXT(data[[#This Row],[Date]],"mmmm")</f>
        <v>November</v>
      </c>
      <c r="D1372" t="s">
        <v>15</v>
      </c>
      <c r="E1372" t="s">
        <v>13</v>
      </c>
      <c r="F1372" t="s">
        <v>14</v>
      </c>
      <c r="G1372" t="s">
        <v>17</v>
      </c>
      <c r="H1372" s="11">
        <v>2225</v>
      </c>
      <c r="I1372" s="11">
        <v>30.927499999999998</v>
      </c>
      <c r="J1372" s="13">
        <f>data[[#This Row],[Clicks]]/data[[#This Row],[Impressions]]</f>
        <v>1.3899999999999999E-2</v>
      </c>
      <c r="K1372" s="1">
        <v>0.80499999999999994</v>
      </c>
      <c r="L1372" s="2">
        <v>24.896637499999997</v>
      </c>
      <c r="M1372">
        <v>7</v>
      </c>
      <c r="N1372" s="1">
        <f>IF(data[[#This Row],[Conversions]]=0,0,data[[#This Row],[Spend, Dollars]]/data[[#This Row],[Conversions]])</f>
        <v>3.5566624999999994</v>
      </c>
      <c r="O1372" s="13">
        <f>data[[#This Row],[Conversions]]/data[[#This Row],[Clicks]]</f>
        <v>0.22633578530434081</v>
      </c>
      <c r="P1372" s="11">
        <v>59.639999999999993</v>
      </c>
      <c r="Q1372" s="11">
        <f>IF(data[[#This Row],[Spend, Dollars]]=0,0,data[[#This Row],[Total conversion value, Dollars]]/data[[#This Row],[Spend, Dollars]])</f>
        <v>2.3955042121651968</v>
      </c>
      <c r="R1372" s="2">
        <v>55</v>
      </c>
      <c r="S1372" s="2">
        <v>3</v>
      </c>
      <c r="T1372" s="2">
        <v>12</v>
      </c>
      <c r="U1372" s="2">
        <f t="shared" si="21"/>
        <v>70</v>
      </c>
    </row>
    <row r="1373" spans="1:21" x14ac:dyDescent="0.2">
      <c r="A1373" t="s">
        <v>24</v>
      </c>
      <c r="B1373" s="3">
        <v>45257</v>
      </c>
      <c r="C1373" s="10" t="str">
        <f>TEXT(data[[#This Row],[Date]],"mmmm")</f>
        <v>November</v>
      </c>
      <c r="D1373" t="s">
        <v>15</v>
      </c>
      <c r="E1373" t="s">
        <v>13</v>
      </c>
      <c r="F1373" t="s">
        <v>14</v>
      </c>
      <c r="G1373" t="s">
        <v>17</v>
      </c>
      <c r="H1373" s="11">
        <v>2070</v>
      </c>
      <c r="I1373" s="11">
        <v>35.19</v>
      </c>
      <c r="J1373" s="13">
        <f>data[[#This Row],[Clicks]]/data[[#This Row],[Impressions]]</f>
        <v>1.6999999999999998E-2</v>
      </c>
      <c r="K1373" s="1">
        <v>1.7364999999999999</v>
      </c>
      <c r="L1373" s="2">
        <v>61.107434999999995</v>
      </c>
      <c r="M1373">
        <v>4</v>
      </c>
      <c r="N1373" s="1">
        <f>IF(data[[#This Row],[Conversions]]=0,0,data[[#This Row],[Spend, Dollars]]/data[[#This Row],[Conversions]])</f>
        <v>15.276858749999999</v>
      </c>
      <c r="O1373" s="13">
        <f>data[[#This Row],[Conversions]]/data[[#This Row],[Clicks]]</f>
        <v>0.11366865586814437</v>
      </c>
      <c r="P1373" s="11">
        <v>191.51999999999998</v>
      </c>
      <c r="Q1373" s="11">
        <f>IF(data[[#This Row],[Spend, Dollars]]=0,0,data[[#This Row],[Total conversion value, Dollars]]/data[[#This Row],[Spend, Dollars]])</f>
        <v>3.1341521698627997</v>
      </c>
      <c r="R1373" s="2">
        <v>82</v>
      </c>
      <c r="S1373" s="2">
        <v>9</v>
      </c>
      <c r="T1373" s="2">
        <v>18</v>
      </c>
      <c r="U1373" s="2">
        <f t="shared" si="21"/>
        <v>109</v>
      </c>
    </row>
    <row r="1374" spans="1:21" x14ac:dyDescent="0.2">
      <c r="A1374" t="s">
        <v>24</v>
      </c>
      <c r="B1374" s="3">
        <v>45258</v>
      </c>
      <c r="C1374" s="10" t="str">
        <f>TEXT(data[[#This Row],[Date]],"mmmm")</f>
        <v>November</v>
      </c>
      <c r="D1374" t="s">
        <v>15</v>
      </c>
      <c r="E1374" t="s">
        <v>13</v>
      </c>
      <c r="F1374" t="s">
        <v>14</v>
      </c>
      <c r="G1374" t="s">
        <v>17</v>
      </c>
      <c r="H1374" s="11">
        <v>2299</v>
      </c>
      <c r="I1374" s="11">
        <v>27.817900000000002</v>
      </c>
      <c r="J1374" s="13">
        <f>data[[#This Row],[Clicks]]/data[[#This Row],[Impressions]]</f>
        <v>1.2100000000000001E-2</v>
      </c>
      <c r="K1374" s="1">
        <v>1.0465</v>
      </c>
      <c r="L1374" s="2">
        <v>29.111432350000001</v>
      </c>
      <c r="M1374">
        <v>8</v>
      </c>
      <c r="N1374" s="1">
        <f>IF(data[[#This Row],[Conversions]]=0,0,data[[#This Row],[Spend, Dollars]]/data[[#This Row],[Conversions]])</f>
        <v>3.6389290437500001</v>
      </c>
      <c r="O1374" s="13">
        <f>data[[#This Row],[Conversions]]/data[[#This Row],[Clicks]]</f>
        <v>0.2875846127852929</v>
      </c>
      <c r="P1374" s="11">
        <v>409.08</v>
      </c>
      <c r="Q1374" s="11">
        <f>IF(data[[#This Row],[Spend, Dollars]]=0,0,data[[#This Row],[Total conversion value, Dollars]]/data[[#This Row],[Spend, Dollars]])</f>
        <v>14.052211347134211</v>
      </c>
      <c r="R1374" s="2">
        <v>47</v>
      </c>
      <c r="S1374" s="2">
        <v>0</v>
      </c>
      <c r="T1374" s="2">
        <v>16.5</v>
      </c>
      <c r="U1374" s="2">
        <f t="shared" si="21"/>
        <v>63.5</v>
      </c>
    </row>
    <row r="1375" spans="1:21" x14ac:dyDescent="0.2">
      <c r="A1375" t="s">
        <v>24</v>
      </c>
      <c r="B1375" s="3">
        <v>45259</v>
      </c>
      <c r="C1375" s="10" t="str">
        <f>TEXT(data[[#This Row],[Date]],"mmmm")</f>
        <v>November</v>
      </c>
      <c r="D1375" t="s">
        <v>15</v>
      </c>
      <c r="E1375" t="s">
        <v>13</v>
      </c>
      <c r="F1375" t="s">
        <v>14</v>
      </c>
      <c r="G1375" t="s">
        <v>17</v>
      </c>
      <c r="H1375" s="11">
        <v>1367</v>
      </c>
      <c r="I1375" s="11">
        <v>15.173700000000004</v>
      </c>
      <c r="J1375" s="13">
        <f>data[[#This Row],[Clicks]]/data[[#This Row],[Impressions]]</f>
        <v>1.1100000000000002E-2</v>
      </c>
      <c r="K1375" s="1">
        <v>1.3109999999999999</v>
      </c>
      <c r="L1375" s="2">
        <v>19.892720700000005</v>
      </c>
      <c r="M1375">
        <v>2</v>
      </c>
      <c r="N1375" s="1">
        <f>IF(data[[#This Row],[Conversions]]=0,0,data[[#This Row],[Spend, Dollars]]/data[[#This Row],[Conversions]])</f>
        <v>9.9463603500000026</v>
      </c>
      <c r="O1375" s="13">
        <f>data[[#This Row],[Conversions]]/data[[#This Row],[Clicks]]</f>
        <v>0.13180700817862481</v>
      </c>
      <c r="P1375" s="11">
        <v>519.11999999999989</v>
      </c>
      <c r="Q1375" s="11">
        <f>IF(data[[#This Row],[Spend, Dollars]]=0,0,data[[#This Row],[Total conversion value, Dollars]]/data[[#This Row],[Spend, Dollars]])</f>
        <v>26.095977912161594</v>
      </c>
      <c r="R1375" s="2">
        <v>54</v>
      </c>
      <c r="S1375" s="2">
        <v>9</v>
      </c>
      <c r="T1375" s="2">
        <v>7.5</v>
      </c>
      <c r="U1375" s="2">
        <f t="shared" si="21"/>
        <v>70.5</v>
      </c>
    </row>
    <row r="1376" spans="1:21" x14ac:dyDescent="0.2">
      <c r="A1376" t="s">
        <v>24</v>
      </c>
      <c r="B1376" s="3">
        <v>45260</v>
      </c>
      <c r="C1376" s="10" t="str">
        <f>TEXT(data[[#This Row],[Date]],"mmmm")</f>
        <v>November</v>
      </c>
      <c r="D1376" t="s">
        <v>15</v>
      </c>
      <c r="E1376" t="s">
        <v>13</v>
      </c>
      <c r="F1376" t="s">
        <v>14</v>
      </c>
      <c r="G1376" t="s">
        <v>17</v>
      </c>
      <c r="H1376" s="11">
        <v>1424</v>
      </c>
      <c r="I1376" s="11">
        <v>20.220800000000001</v>
      </c>
      <c r="J1376" s="13">
        <f>data[[#This Row],[Clicks]]/data[[#This Row],[Impressions]]</f>
        <v>1.4200000000000001E-2</v>
      </c>
      <c r="K1376" s="1">
        <v>2.3804999999999996</v>
      </c>
      <c r="L1376" s="2">
        <v>48.135614399999994</v>
      </c>
      <c r="M1376">
        <v>5</v>
      </c>
      <c r="N1376" s="1">
        <f>IF(data[[#This Row],[Conversions]]=0,0,data[[#This Row],[Spend, Dollars]]/data[[#This Row],[Conversions]])</f>
        <v>9.6271228799999982</v>
      </c>
      <c r="O1376" s="13">
        <f>data[[#This Row],[Conversions]]/data[[#This Row],[Clicks]]</f>
        <v>0.24727013768001266</v>
      </c>
      <c r="P1376" s="11">
        <v>230.15999999999997</v>
      </c>
      <c r="Q1376" s="11">
        <f>IF(data[[#This Row],[Spend, Dollars]]=0,0,data[[#This Row],[Total conversion value, Dollars]]/data[[#This Row],[Spend, Dollars]])</f>
        <v>4.781490853890503</v>
      </c>
      <c r="R1376" s="2">
        <v>82</v>
      </c>
      <c r="S1376" s="2">
        <v>3</v>
      </c>
      <c r="T1376" s="2">
        <v>12</v>
      </c>
      <c r="U1376" s="2">
        <f t="shared" si="21"/>
        <v>97</v>
      </c>
    </row>
    <row r="1377" spans="1:21" x14ac:dyDescent="0.2">
      <c r="A1377" t="s">
        <v>22</v>
      </c>
      <c r="B1377" s="3">
        <v>44986</v>
      </c>
      <c r="C1377" s="10" t="str">
        <f>TEXT(data[[#This Row],[Date]],"mmmm")</f>
        <v>March</v>
      </c>
      <c r="D1377" t="s">
        <v>16</v>
      </c>
      <c r="E1377" t="s">
        <v>13</v>
      </c>
      <c r="F1377" t="s">
        <v>14</v>
      </c>
      <c r="G1377" t="s">
        <v>17</v>
      </c>
      <c r="H1377" s="11">
        <v>1302.4000000000001</v>
      </c>
      <c r="I1377" s="11">
        <v>21.359360000000002</v>
      </c>
      <c r="J1377" s="13">
        <f>data[[#This Row],[Clicks]]/data[[#This Row],[Impressions]]</f>
        <v>1.6400000000000001E-2</v>
      </c>
      <c r="K1377" s="1">
        <v>1.6674999999999998</v>
      </c>
      <c r="L1377" s="2">
        <v>35.616732800000001</v>
      </c>
      <c r="M1377">
        <v>6</v>
      </c>
      <c r="N1377" s="1">
        <f>IF(data[[#This Row],[Conversions]]=0,0,data[[#This Row],[Spend, Dollars]]/data[[#This Row],[Conversions]])</f>
        <v>5.9361221333333338</v>
      </c>
      <c r="O1377" s="13">
        <f>data[[#This Row],[Conversions]]/data[[#This Row],[Clicks]]</f>
        <v>0.28090729310241502</v>
      </c>
      <c r="P1377" s="11">
        <v>342.71999999999997</v>
      </c>
      <c r="Q1377" s="11">
        <f>IF(data[[#This Row],[Spend, Dollars]]=0,0,data[[#This Row],[Total conversion value, Dollars]]/data[[#This Row],[Spend, Dollars]])</f>
        <v>9.6224435274422468</v>
      </c>
      <c r="R1377" s="2">
        <v>46</v>
      </c>
      <c r="S1377" s="2">
        <v>6</v>
      </c>
      <c r="T1377" s="2">
        <v>7.5</v>
      </c>
      <c r="U1377" s="2">
        <f t="shared" si="21"/>
        <v>59.5</v>
      </c>
    </row>
    <row r="1378" spans="1:21" x14ac:dyDescent="0.2">
      <c r="A1378" t="s">
        <v>22</v>
      </c>
      <c r="B1378" s="3">
        <v>44987</v>
      </c>
      <c r="C1378" s="10" t="str">
        <f>TEXT(data[[#This Row],[Date]],"mmmm")</f>
        <v>March</v>
      </c>
      <c r="D1378" t="s">
        <v>16</v>
      </c>
      <c r="E1378" t="s">
        <v>13</v>
      </c>
      <c r="F1378" t="s">
        <v>14</v>
      </c>
      <c r="G1378" t="s">
        <v>17</v>
      </c>
      <c r="H1378" s="11">
        <v>1328.8000000000002</v>
      </c>
      <c r="I1378" s="11">
        <v>24.98144000000001</v>
      </c>
      <c r="J1378" s="13">
        <f>data[[#This Row],[Clicks]]/data[[#This Row],[Impressions]]</f>
        <v>1.8800000000000004E-2</v>
      </c>
      <c r="K1378" s="1">
        <v>1.2879999999999998</v>
      </c>
      <c r="L1378" s="2">
        <v>32.176094720000009</v>
      </c>
      <c r="M1378">
        <v>3</v>
      </c>
      <c r="N1378" s="1">
        <f>IF(data[[#This Row],[Conversions]]=0,0,data[[#This Row],[Spend, Dollars]]/data[[#This Row],[Conversions]])</f>
        <v>10.72536490666667</v>
      </c>
      <c r="O1378" s="13">
        <f>data[[#This Row],[Conversions]]/data[[#This Row],[Clicks]]</f>
        <v>0.12008915418806917</v>
      </c>
      <c r="P1378" s="11">
        <v>319.2</v>
      </c>
      <c r="Q1378" s="11">
        <f>IF(data[[#This Row],[Spend, Dollars]]=0,0,data[[#This Row],[Total conversion value, Dollars]]/data[[#This Row],[Spend, Dollars]])</f>
        <v>9.920408389449193</v>
      </c>
      <c r="R1378" s="2">
        <v>63</v>
      </c>
      <c r="S1378" s="2">
        <v>6</v>
      </c>
      <c r="T1378" s="2">
        <v>9</v>
      </c>
      <c r="U1378" s="2">
        <f t="shared" si="21"/>
        <v>78</v>
      </c>
    </row>
    <row r="1379" spans="1:21" x14ac:dyDescent="0.2">
      <c r="A1379" t="s">
        <v>22</v>
      </c>
      <c r="B1379" s="3">
        <v>44988</v>
      </c>
      <c r="C1379" s="10" t="str">
        <f>TEXT(data[[#This Row],[Date]],"mmmm")</f>
        <v>March</v>
      </c>
      <c r="D1379" t="s">
        <v>16</v>
      </c>
      <c r="E1379" t="s">
        <v>13</v>
      </c>
      <c r="F1379" t="s">
        <v>14</v>
      </c>
      <c r="G1379" t="s">
        <v>17</v>
      </c>
      <c r="H1379" s="11">
        <v>1161.6000000000001</v>
      </c>
      <c r="I1379" s="11">
        <v>17.888640000000002</v>
      </c>
      <c r="J1379" s="13">
        <f>data[[#This Row],[Clicks]]/data[[#This Row],[Impressions]]</f>
        <v>1.54E-2</v>
      </c>
      <c r="K1379" s="1">
        <v>1.0349999999999997</v>
      </c>
      <c r="L1379" s="2">
        <v>18.514742399999996</v>
      </c>
      <c r="M1379">
        <v>2</v>
      </c>
      <c r="N1379" s="1">
        <f>IF(data[[#This Row],[Conversions]]=0,0,data[[#This Row],[Spend, Dollars]]/data[[#This Row],[Conversions]])</f>
        <v>9.2573711999999979</v>
      </c>
      <c r="O1379" s="13">
        <f>data[[#This Row],[Conversions]]/data[[#This Row],[Clicks]]</f>
        <v>0.11180279775321096</v>
      </c>
      <c r="P1379" s="11">
        <v>393.95999999999992</v>
      </c>
      <c r="Q1379" s="11">
        <f>IF(data[[#This Row],[Spend, Dollars]]=0,0,data[[#This Row],[Total conversion value, Dollars]]/data[[#This Row],[Spend, Dollars]])</f>
        <v>21.278178841958937</v>
      </c>
      <c r="R1379" s="2">
        <v>74</v>
      </c>
      <c r="S1379" s="2">
        <v>12</v>
      </c>
      <c r="T1379" s="2">
        <v>0</v>
      </c>
      <c r="U1379" s="2">
        <f t="shared" si="21"/>
        <v>86</v>
      </c>
    </row>
    <row r="1380" spans="1:21" x14ac:dyDescent="0.2">
      <c r="A1380" t="s">
        <v>22</v>
      </c>
      <c r="B1380" s="3">
        <v>44989</v>
      </c>
      <c r="C1380" s="10" t="str">
        <f>TEXT(data[[#This Row],[Date]],"mmmm")</f>
        <v>March</v>
      </c>
      <c r="D1380" t="s">
        <v>16</v>
      </c>
      <c r="E1380" t="s">
        <v>13</v>
      </c>
      <c r="F1380" t="s">
        <v>14</v>
      </c>
      <c r="G1380" t="s">
        <v>17</v>
      </c>
      <c r="H1380" s="11">
        <v>1139.2</v>
      </c>
      <c r="I1380" s="11">
        <v>13.442559999999999</v>
      </c>
      <c r="J1380" s="13">
        <f>data[[#This Row],[Clicks]]/data[[#This Row],[Impressions]]</f>
        <v>1.1799999999999998E-2</v>
      </c>
      <c r="K1380" s="1">
        <v>0.90849999999999997</v>
      </c>
      <c r="L1380" s="2">
        <v>12.212565759999999</v>
      </c>
      <c r="M1380">
        <v>6</v>
      </c>
      <c r="N1380" s="1">
        <f>IF(data[[#This Row],[Conversions]]=0,0,data[[#This Row],[Spend, Dollars]]/data[[#This Row],[Conversions]])</f>
        <v>2.0354276266666664</v>
      </c>
      <c r="O1380" s="13">
        <f>data[[#This Row],[Conversions]]/data[[#This Row],[Clicks]]</f>
        <v>0.44634355360883649</v>
      </c>
      <c r="P1380" s="11">
        <v>267.12</v>
      </c>
      <c r="Q1380" s="11">
        <f>IF(data[[#This Row],[Spend, Dollars]]=0,0,data[[#This Row],[Total conversion value, Dollars]]/data[[#This Row],[Spend, Dollars]])</f>
        <v>21.87255366721563</v>
      </c>
      <c r="R1380" s="2">
        <v>63</v>
      </c>
      <c r="S1380" s="2">
        <v>4</v>
      </c>
      <c r="T1380" s="2">
        <v>4.5</v>
      </c>
      <c r="U1380" s="2">
        <f t="shared" si="21"/>
        <v>71.5</v>
      </c>
    </row>
    <row r="1381" spans="1:21" x14ac:dyDescent="0.2">
      <c r="A1381" t="s">
        <v>22</v>
      </c>
      <c r="B1381" s="3">
        <v>44990</v>
      </c>
      <c r="C1381" s="10" t="str">
        <f>TEXT(data[[#This Row],[Date]],"mmmm")</f>
        <v>March</v>
      </c>
      <c r="D1381" t="s">
        <v>16</v>
      </c>
      <c r="E1381" t="s">
        <v>13</v>
      </c>
      <c r="F1381" t="s">
        <v>14</v>
      </c>
      <c r="G1381" t="s">
        <v>17</v>
      </c>
      <c r="H1381" s="11">
        <v>900.80000000000007</v>
      </c>
      <c r="I1381" s="11">
        <v>15.403680000000001</v>
      </c>
      <c r="J1381" s="13">
        <f>data[[#This Row],[Clicks]]/data[[#This Row],[Impressions]]</f>
        <v>1.7100000000000001E-2</v>
      </c>
      <c r="K1381" s="1">
        <v>0.33350000000000002</v>
      </c>
      <c r="L1381" s="2">
        <v>5.1371272800000005</v>
      </c>
      <c r="M1381">
        <v>5</v>
      </c>
      <c r="N1381" s="1">
        <f>IF(data[[#This Row],[Conversions]]=0,0,data[[#This Row],[Spend, Dollars]]/data[[#This Row],[Conversions]])</f>
        <v>1.027425456</v>
      </c>
      <c r="O1381" s="13">
        <f>data[[#This Row],[Conversions]]/data[[#This Row],[Clicks]]</f>
        <v>0.32459775845771915</v>
      </c>
      <c r="P1381" s="11">
        <v>157.91999999999999</v>
      </c>
      <c r="Q1381" s="11">
        <f>IF(data[[#This Row],[Spend, Dollars]]=0,0,data[[#This Row],[Total conversion value, Dollars]]/data[[#This Row],[Spend, Dollars]])</f>
        <v>30.740916351210199</v>
      </c>
      <c r="R1381" s="2">
        <v>51</v>
      </c>
      <c r="S1381" s="2">
        <v>15</v>
      </c>
      <c r="T1381" s="2">
        <v>4.5</v>
      </c>
      <c r="U1381" s="2">
        <f t="shared" si="21"/>
        <v>70.5</v>
      </c>
    </row>
    <row r="1382" spans="1:21" x14ac:dyDescent="0.2">
      <c r="A1382" t="s">
        <v>22</v>
      </c>
      <c r="B1382" s="3">
        <v>44991</v>
      </c>
      <c r="C1382" s="10" t="str">
        <f>TEXT(data[[#This Row],[Date]],"mmmm")</f>
        <v>March</v>
      </c>
      <c r="D1382" t="s">
        <v>16</v>
      </c>
      <c r="E1382" t="s">
        <v>13</v>
      </c>
      <c r="F1382" t="s">
        <v>14</v>
      </c>
      <c r="G1382" t="s">
        <v>17</v>
      </c>
      <c r="H1382" s="11">
        <v>935.2</v>
      </c>
      <c r="I1382" s="11">
        <v>13.0928</v>
      </c>
      <c r="J1382" s="13">
        <f>data[[#This Row],[Clicks]]/data[[#This Row],[Impressions]]</f>
        <v>1.4E-2</v>
      </c>
      <c r="K1382" s="1">
        <v>1.2879999999999998</v>
      </c>
      <c r="L1382" s="2">
        <v>16.863526399999998</v>
      </c>
      <c r="M1382">
        <v>6</v>
      </c>
      <c r="N1382" s="1">
        <f>IF(data[[#This Row],[Conversions]]=0,0,data[[#This Row],[Spend, Dollars]]/data[[#This Row],[Conversions]])</f>
        <v>2.8105877333333331</v>
      </c>
      <c r="O1382" s="13">
        <f>data[[#This Row],[Conversions]]/data[[#This Row],[Clicks]]</f>
        <v>0.4582671391910057</v>
      </c>
      <c r="P1382" s="11">
        <v>182.27999999999997</v>
      </c>
      <c r="Q1382" s="11">
        <f>IF(data[[#This Row],[Spend, Dollars]]=0,0,data[[#This Row],[Total conversion value, Dollars]]/data[[#This Row],[Spend, Dollars]])</f>
        <v>10.809127087440027</v>
      </c>
      <c r="R1382" s="2">
        <v>73</v>
      </c>
      <c r="S1382" s="2">
        <v>14</v>
      </c>
      <c r="T1382" s="2">
        <v>12</v>
      </c>
      <c r="U1382" s="2">
        <f t="shared" si="21"/>
        <v>99</v>
      </c>
    </row>
    <row r="1383" spans="1:21" x14ac:dyDescent="0.2">
      <c r="A1383" t="s">
        <v>22</v>
      </c>
      <c r="B1383" s="3">
        <v>44992</v>
      </c>
      <c r="C1383" s="10" t="str">
        <f>TEXT(data[[#This Row],[Date]],"mmmm")</f>
        <v>March</v>
      </c>
      <c r="D1383" t="s">
        <v>16</v>
      </c>
      <c r="E1383" t="s">
        <v>13</v>
      </c>
      <c r="F1383" t="s">
        <v>14</v>
      </c>
      <c r="G1383" t="s">
        <v>17</v>
      </c>
      <c r="H1383" s="11">
        <v>1327.2</v>
      </c>
      <c r="I1383" s="11">
        <v>24.287760000000006</v>
      </c>
      <c r="J1383" s="13">
        <f>data[[#This Row],[Clicks]]/data[[#This Row],[Impressions]]</f>
        <v>1.8300000000000004E-2</v>
      </c>
      <c r="K1383" s="1">
        <v>2.3115000000000001</v>
      </c>
      <c r="L1383" s="2">
        <v>56.141157240000013</v>
      </c>
      <c r="M1383">
        <v>4</v>
      </c>
      <c r="N1383" s="1">
        <f>IF(data[[#This Row],[Conversions]]=0,0,data[[#This Row],[Spend, Dollars]]/data[[#This Row],[Conversions]])</f>
        <v>14.035289310000003</v>
      </c>
      <c r="O1383" s="13">
        <f>data[[#This Row],[Conversions]]/data[[#This Row],[Clicks]]</f>
        <v>0.16469200947308435</v>
      </c>
      <c r="P1383" s="11">
        <v>277.19999999999993</v>
      </c>
      <c r="Q1383" s="11">
        <f>IF(data[[#This Row],[Spend, Dollars]]=0,0,data[[#This Row],[Total conversion value, Dollars]]/data[[#This Row],[Spend, Dollars]])</f>
        <v>4.9375540802443183</v>
      </c>
      <c r="R1383" s="2">
        <v>52</v>
      </c>
      <c r="S1383" s="2">
        <v>12</v>
      </c>
      <c r="T1383" s="2">
        <v>0</v>
      </c>
      <c r="U1383" s="2">
        <f t="shared" si="21"/>
        <v>64</v>
      </c>
    </row>
    <row r="1384" spans="1:21" x14ac:dyDescent="0.2">
      <c r="A1384" t="s">
        <v>22</v>
      </c>
      <c r="B1384" s="3">
        <v>44993</v>
      </c>
      <c r="C1384" s="10" t="str">
        <f>TEXT(data[[#This Row],[Date]],"mmmm")</f>
        <v>March</v>
      </c>
      <c r="D1384" t="s">
        <v>16</v>
      </c>
      <c r="E1384" t="s">
        <v>13</v>
      </c>
      <c r="F1384" t="s">
        <v>14</v>
      </c>
      <c r="G1384" t="s">
        <v>17</v>
      </c>
      <c r="H1384" s="11">
        <v>1041.6000000000001</v>
      </c>
      <c r="I1384" s="11">
        <v>12.4992</v>
      </c>
      <c r="J1384" s="13">
        <f>data[[#This Row],[Clicks]]/data[[#This Row],[Impressions]]</f>
        <v>1.1999999999999999E-2</v>
      </c>
      <c r="K1384" s="1">
        <v>0.66699999999999993</v>
      </c>
      <c r="L1384" s="2">
        <v>8.3369663999999997</v>
      </c>
      <c r="M1384">
        <v>6</v>
      </c>
      <c r="N1384" s="1">
        <f>IF(data[[#This Row],[Conversions]]=0,0,data[[#This Row],[Spend, Dollars]]/data[[#This Row],[Conversions]])</f>
        <v>1.3894944</v>
      </c>
      <c r="O1384" s="13">
        <f>data[[#This Row],[Conversions]]/data[[#This Row],[Clicks]]</f>
        <v>0.48003072196620583</v>
      </c>
      <c r="P1384" s="11">
        <v>112.55999999999999</v>
      </c>
      <c r="Q1384" s="11">
        <f>IF(data[[#This Row],[Spend, Dollars]]=0,0,data[[#This Row],[Total conversion value, Dollars]]/data[[#This Row],[Spend, Dollars]])</f>
        <v>13.501313859199431</v>
      </c>
      <c r="R1384" s="2">
        <v>69</v>
      </c>
      <c r="S1384" s="2">
        <v>7</v>
      </c>
      <c r="T1384" s="2">
        <v>1.5</v>
      </c>
      <c r="U1384" s="2">
        <f t="shared" si="21"/>
        <v>77.5</v>
      </c>
    </row>
    <row r="1385" spans="1:21" x14ac:dyDescent="0.2">
      <c r="A1385" t="s">
        <v>22</v>
      </c>
      <c r="B1385" s="3">
        <v>44994</v>
      </c>
      <c r="C1385" s="10" t="str">
        <f>TEXT(data[[#This Row],[Date]],"mmmm")</f>
        <v>March</v>
      </c>
      <c r="D1385" t="s">
        <v>16</v>
      </c>
      <c r="E1385" t="s">
        <v>13</v>
      </c>
      <c r="F1385" t="s">
        <v>14</v>
      </c>
      <c r="G1385" t="s">
        <v>17</v>
      </c>
      <c r="H1385" s="11">
        <v>1148.8</v>
      </c>
      <c r="I1385" s="11">
        <v>20.908159999999999</v>
      </c>
      <c r="J1385" s="13">
        <f>data[[#This Row],[Clicks]]/data[[#This Row],[Impressions]]</f>
        <v>1.8200000000000001E-2</v>
      </c>
      <c r="K1385" s="1">
        <v>1.5984999999999998</v>
      </c>
      <c r="L1385" s="2">
        <v>33.421693759999997</v>
      </c>
      <c r="M1385">
        <v>8</v>
      </c>
      <c r="N1385" s="1">
        <f>IF(data[[#This Row],[Conversions]]=0,0,data[[#This Row],[Spend, Dollars]]/data[[#This Row],[Conversions]])</f>
        <v>4.1777117199999996</v>
      </c>
      <c r="O1385" s="13">
        <f>data[[#This Row],[Conversions]]/data[[#This Row],[Clicks]]</f>
        <v>0.38262573081514589</v>
      </c>
      <c r="P1385" s="11">
        <v>100.8</v>
      </c>
      <c r="Q1385" s="11">
        <f>IF(data[[#This Row],[Spend, Dollars]]=0,0,data[[#This Row],[Total conversion value, Dollars]]/data[[#This Row],[Spend, Dollars]])</f>
        <v>3.0160051349833208</v>
      </c>
      <c r="R1385" s="2">
        <v>91</v>
      </c>
      <c r="S1385" s="2">
        <v>5</v>
      </c>
      <c r="T1385" s="2">
        <v>1.5</v>
      </c>
      <c r="U1385" s="2">
        <f t="shared" si="21"/>
        <v>97.5</v>
      </c>
    </row>
    <row r="1386" spans="1:21" x14ac:dyDescent="0.2">
      <c r="A1386" t="s">
        <v>22</v>
      </c>
      <c r="B1386" s="3">
        <v>44995</v>
      </c>
      <c r="C1386" s="10" t="str">
        <f>TEXT(data[[#This Row],[Date]],"mmmm")</f>
        <v>March</v>
      </c>
      <c r="D1386" t="s">
        <v>16</v>
      </c>
      <c r="E1386" t="s">
        <v>13</v>
      </c>
      <c r="F1386" t="s">
        <v>14</v>
      </c>
      <c r="G1386" t="s">
        <v>17</v>
      </c>
      <c r="H1386" s="11">
        <v>1228</v>
      </c>
      <c r="I1386" s="11">
        <v>14.981599999999998</v>
      </c>
      <c r="J1386" s="13">
        <f>data[[#This Row],[Clicks]]/data[[#This Row],[Impressions]]</f>
        <v>1.2199999999999999E-2</v>
      </c>
      <c r="K1386" s="1">
        <v>0.55199999999999982</v>
      </c>
      <c r="L1386" s="2">
        <v>8.2698431999999968</v>
      </c>
      <c r="M1386">
        <v>1</v>
      </c>
      <c r="N1386" s="1">
        <f>IF(data[[#This Row],[Conversions]]=0,0,data[[#This Row],[Spend, Dollars]]/data[[#This Row],[Conversions]])</f>
        <v>8.2698431999999968</v>
      </c>
      <c r="O1386" s="13">
        <f>data[[#This Row],[Conversions]]/data[[#This Row],[Clicks]]</f>
        <v>6.6748544881721592E-2</v>
      </c>
      <c r="P1386" s="11">
        <v>257.03999999999996</v>
      </c>
      <c r="Q1386" s="11">
        <f>IF(data[[#This Row],[Spend, Dollars]]=0,0,data[[#This Row],[Total conversion value, Dollars]]/data[[#This Row],[Spend, Dollars]])</f>
        <v>31.081605029706012</v>
      </c>
      <c r="R1386" s="2">
        <v>66</v>
      </c>
      <c r="S1386" s="2">
        <v>11</v>
      </c>
      <c r="T1386" s="2">
        <v>9</v>
      </c>
      <c r="U1386" s="2">
        <f t="shared" si="21"/>
        <v>86</v>
      </c>
    </row>
    <row r="1387" spans="1:21" x14ac:dyDescent="0.2">
      <c r="A1387" t="s">
        <v>22</v>
      </c>
      <c r="B1387" s="3">
        <v>44996</v>
      </c>
      <c r="C1387" s="10" t="str">
        <f>TEXT(data[[#This Row],[Date]],"mmmm")</f>
        <v>March</v>
      </c>
      <c r="D1387" t="s">
        <v>16</v>
      </c>
      <c r="E1387" t="s">
        <v>13</v>
      </c>
      <c r="F1387" t="s">
        <v>14</v>
      </c>
      <c r="G1387" t="s">
        <v>17</v>
      </c>
      <c r="H1387" s="11">
        <v>1472</v>
      </c>
      <c r="I1387" s="11">
        <v>23.110399999999998</v>
      </c>
      <c r="J1387" s="13">
        <f>data[[#This Row],[Clicks]]/data[[#This Row],[Impressions]]</f>
        <v>1.5699999999999999E-2</v>
      </c>
      <c r="K1387" s="1">
        <v>0.41399999999999998</v>
      </c>
      <c r="L1387" s="2">
        <v>9.5677055999999983</v>
      </c>
      <c r="M1387">
        <v>6</v>
      </c>
      <c r="N1387" s="1">
        <f>IF(data[[#This Row],[Conversions]]=0,0,data[[#This Row],[Spend, Dollars]]/data[[#This Row],[Conversions]])</f>
        <v>1.5946175999999996</v>
      </c>
      <c r="O1387" s="13">
        <f>data[[#This Row],[Conversions]]/data[[#This Row],[Clicks]]</f>
        <v>0.25962337302686239</v>
      </c>
      <c r="P1387" s="11">
        <v>435.11999999999995</v>
      </c>
      <c r="Q1387" s="11">
        <f>IF(data[[#This Row],[Spend, Dollars]]=0,0,data[[#This Row],[Total conversion value, Dollars]]/data[[#This Row],[Spend, Dollars]])</f>
        <v>45.477987951468741</v>
      </c>
      <c r="R1387" s="2">
        <v>45</v>
      </c>
      <c r="S1387" s="2">
        <v>6</v>
      </c>
      <c r="T1387" s="2">
        <v>9</v>
      </c>
      <c r="U1387" s="2">
        <f t="shared" si="21"/>
        <v>60</v>
      </c>
    </row>
    <row r="1388" spans="1:21" x14ac:dyDescent="0.2">
      <c r="A1388" t="s">
        <v>22</v>
      </c>
      <c r="B1388" s="3">
        <v>44997</v>
      </c>
      <c r="C1388" s="10" t="str">
        <f>TEXT(data[[#This Row],[Date]],"mmmm")</f>
        <v>March</v>
      </c>
      <c r="D1388" t="s">
        <v>16</v>
      </c>
      <c r="E1388" t="s">
        <v>13</v>
      </c>
      <c r="F1388" t="s">
        <v>14</v>
      </c>
      <c r="G1388" t="s">
        <v>17</v>
      </c>
      <c r="H1388" s="11">
        <v>1172.8</v>
      </c>
      <c r="I1388" s="11">
        <v>21.579519999999999</v>
      </c>
      <c r="J1388" s="13">
        <f>data[[#This Row],[Clicks]]/data[[#This Row],[Impressions]]</f>
        <v>1.84E-2</v>
      </c>
      <c r="K1388" s="1">
        <v>0.5635</v>
      </c>
      <c r="L1388" s="2">
        <v>12.160059519999999</v>
      </c>
      <c r="M1388">
        <v>1</v>
      </c>
      <c r="N1388" s="1">
        <f>IF(data[[#This Row],[Conversions]]=0,0,data[[#This Row],[Spend, Dollars]]/data[[#This Row],[Conversions]])</f>
        <v>12.160059519999999</v>
      </c>
      <c r="O1388" s="13">
        <f>data[[#This Row],[Conversions]]/data[[#This Row],[Clicks]]</f>
        <v>4.6340233703066613E-2</v>
      </c>
      <c r="P1388" s="11">
        <v>277.19999999999993</v>
      </c>
      <c r="Q1388" s="11">
        <f>IF(data[[#This Row],[Spend, Dollars]]=0,0,data[[#This Row],[Total conversion value, Dollars]]/data[[#This Row],[Spend, Dollars]])</f>
        <v>22.79594105144643</v>
      </c>
      <c r="R1388" s="2">
        <v>93</v>
      </c>
      <c r="S1388" s="2">
        <v>16</v>
      </c>
      <c r="T1388" s="2">
        <v>3</v>
      </c>
      <c r="U1388" s="2">
        <f t="shared" si="21"/>
        <v>112</v>
      </c>
    </row>
    <row r="1389" spans="1:21" x14ac:dyDescent="0.2">
      <c r="A1389" t="s">
        <v>22</v>
      </c>
      <c r="B1389" s="3">
        <v>44998</v>
      </c>
      <c r="C1389" s="10" t="str">
        <f>TEXT(data[[#This Row],[Date]],"mmmm")</f>
        <v>March</v>
      </c>
      <c r="D1389" t="s">
        <v>16</v>
      </c>
      <c r="E1389" t="s">
        <v>13</v>
      </c>
      <c r="F1389" t="s">
        <v>14</v>
      </c>
      <c r="G1389" t="s">
        <v>17</v>
      </c>
      <c r="H1389" s="11">
        <v>1204</v>
      </c>
      <c r="I1389" s="11">
        <v>13.364399999999998</v>
      </c>
      <c r="J1389" s="13">
        <f>data[[#This Row],[Clicks]]/data[[#This Row],[Impressions]]</f>
        <v>1.1099999999999999E-2</v>
      </c>
      <c r="K1389" s="1">
        <v>0.71299999999999997</v>
      </c>
      <c r="L1389" s="2">
        <v>9.5288171999999989</v>
      </c>
      <c r="M1389">
        <v>6</v>
      </c>
      <c r="N1389" s="1">
        <f>IF(data[[#This Row],[Conversions]]=0,0,data[[#This Row],[Spend, Dollars]]/data[[#This Row],[Conversions]])</f>
        <v>1.5881361999999999</v>
      </c>
      <c r="O1389" s="13">
        <f>data[[#This Row],[Conversions]]/data[[#This Row],[Clicks]]</f>
        <v>0.44895393732603039</v>
      </c>
      <c r="P1389" s="11">
        <v>63</v>
      </c>
      <c r="Q1389" s="11">
        <f>IF(data[[#This Row],[Spend, Dollars]]=0,0,data[[#This Row],[Total conversion value, Dollars]]/data[[#This Row],[Spend, Dollars]])</f>
        <v>6.6115236212108268</v>
      </c>
      <c r="R1389" s="2">
        <v>66</v>
      </c>
      <c r="S1389" s="2">
        <v>4</v>
      </c>
      <c r="T1389" s="2">
        <v>10.5</v>
      </c>
      <c r="U1389" s="2">
        <f t="shared" si="21"/>
        <v>80.5</v>
      </c>
    </row>
    <row r="1390" spans="1:21" x14ac:dyDescent="0.2">
      <c r="A1390" t="s">
        <v>22</v>
      </c>
      <c r="B1390" s="3">
        <v>44999</v>
      </c>
      <c r="C1390" s="10" t="str">
        <f>TEXT(data[[#This Row],[Date]],"mmmm")</f>
        <v>March</v>
      </c>
      <c r="D1390" t="s">
        <v>16</v>
      </c>
      <c r="E1390" t="s">
        <v>13</v>
      </c>
      <c r="F1390" t="s">
        <v>14</v>
      </c>
      <c r="G1390" t="s">
        <v>17</v>
      </c>
      <c r="H1390" s="11">
        <v>1049.6000000000001</v>
      </c>
      <c r="I1390" s="11">
        <v>13.120000000000003</v>
      </c>
      <c r="J1390" s="13">
        <f>data[[#This Row],[Clicks]]/data[[#This Row],[Impressions]]</f>
        <v>1.2500000000000001E-2</v>
      </c>
      <c r="K1390" s="1">
        <v>1.3109999999999997</v>
      </c>
      <c r="L1390" s="2">
        <v>17.200320000000001</v>
      </c>
      <c r="M1390">
        <v>4</v>
      </c>
      <c r="N1390" s="1">
        <f>IF(data[[#This Row],[Conversions]]=0,0,data[[#This Row],[Spend, Dollars]]/data[[#This Row],[Conversions]])</f>
        <v>4.3000800000000003</v>
      </c>
      <c r="O1390" s="13">
        <f>data[[#This Row],[Conversions]]/data[[#This Row],[Clicks]]</f>
        <v>0.30487804878048774</v>
      </c>
      <c r="P1390" s="11">
        <v>302.39999999999998</v>
      </c>
      <c r="Q1390" s="11">
        <f>IF(data[[#This Row],[Spend, Dollars]]=0,0,data[[#This Row],[Total conversion value, Dollars]]/data[[#This Row],[Spend, Dollars]])</f>
        <v>17.581068259195174</v>
      </c>
      <c r="R1390" s="2">
        <v>44</v>
      </c>
      <c r="S1390" s="2">
        <v>3</v>
      </c>
      <c r="T1390" s="2">
        <v>6</v>
      </c>
      <c r="U1390" s="2">
        <f t="shared" si="21"/>
        <v>53</v>
      </c>
    </row>
    <row r="1391" spans="1:21" x14ac:dyDescent="0.2">
      <c r="A1391" t="s">
        <v>22</v>
      </c>
      <c r="B1391" s="3">
        <v>45000</v>
      </c>
      <c r="C1391" s="10" t="str">
        <f>TEXT(data[[#This Row],[Date]],"mmmm")</f>
        <v>March</v>
      </c>
      <c r="D1391" t="s">
        <v>16</v>
      </c>
      <c r="E1391" t="s">
        <v>13</v>
      </c>
      <c r="F1391" t="s">
        <v>14</v>
      </c>
      <c r="G1391" t="s">
        <v>17</v>
      </c>
      <c r="H1391" s="11">
        <v>1554.4</v>
      </c>
      <c r="I1391" s="11">
        <v>28.134639999999997</v>
      </c>
      <c r="J1391" s="13">
        <f>data[[#This Row],[Clicks]]/data[[#This Row],[Impressions]]</f>
        <v>1.8099999999999998E-2</v>
      </c>
      <c r="K1391" s="1">
        <v>1.9204999999999999</v>
      </c>
      <c r="L1391" s="2">
        <v>54.032576119999995</v>
      </c>
      <c r="M1391">
        <v>1</v>
      </c>
      <c r="N1391" s="1">
        <f>IF(data[[#This Row],[Conversions]]=0,0,data[[#This Row],[Spend, Dollars]]/data[[#This Row],[Conversions]])</f>
        <v>54.032576119999995</v>
      </c>
      <c r="O1391" s="13">
        <f>data[[#This Row],[Conversions]]/data[[#This Row],[Clicks]]</f>
        <v>3.5543372867042199E-2</v>
      </c>
      <c r="P1391" s="11">
        <v>163.79999999999998</v>
      </c>
      <c r="Q1391" s="11">
        <f>IF(data[[#This Row],[Spend, Dollars]]=0,0,data[[#This Row],[Total conversion value, Dollars]]/data[[#This Row],[Spend, Dollars]])</f>
        <v>3.0315045434113572</v>
      </c>
      <c r="R1391" s="2">
        <v>69</v>
      </c>
      <c r="S1391" s="2">
        <v>7</v>
      </c>
      <c r="T1391" s="2">
        <v>9</v>
      </c>
      <c r="U1391" s="2">
        <f t="shared" si="21"/>
        <v>85</v>
      </c>
    </row>
    <row r="1392" spans="1:21" x14ac:dyDescent="0.2">
      <c r="A1392" t="s">
        <v>22</v>
      </c>
      <c r="B1392" s="3">
        <v>45001</v>
      </c>
      <c r="C1392" s="10" t="str">
        <f>TEXT(data[[#This Row],[Date]],"mmmm")</f>
        <v>March</v>
      </c>
      <c r="D1392" t="s">
        <v>16</v>
      </c>
      <c r="E1392" t="s">
        <v>13</v>
      </c>
      <c r="F1392" t="s">
        <v>14</v>
      </c>
      <c r="G1392" t="s">
        <v>17</v>
      </c>
      <c r="H1392" s="11">
        <v>1024</v>
      </c>
      <c r="I1392" s="11">
        <v>18.636800000000001</v>
      </c>
      <c r="J1392" s="13">
        <f>data[[#This Row],[Clicks]]/data[[#This Row],[Impressions]]</f>
        <v>1.8200000000000001E-2</v>
      </c>
      <c r="K1392" s="1">
        <v>0.56349999999999989</v>
      </c>
      <c r="L1392" s="2">
        <v>10.501836799999998</v>
      </c>
      <c r="M1392">
        <v>7</v>
      </c>
      <c r="N1392" s="1">
        <f>IF(data[[#This Row],[Conversions]]=0,0,data[[#This Row],[Spend, Dollars]]/data[[#This Row],[Conversions]])</f>
        <v>1.5002623999999998</v>
      </c>
      <c r="O1392" s="13">
        <f>data[[#This Row],[Conversions]]/data[[#This Row],[Clicks]]</f>
        <v>0.37560096153846151</v>
      </c>
      <c r="P1392" s="11">
        <v>67.2</v>
      </c>
      <c r="Q1392" s="11">
        <f>IF(data[[#This Row],[Spend, Dollars]]=0,0,data[[#This Row],[Total conversion value, Dollars]]/data[[#This Row],[Spend, Dollars]])</f>
        <v>6.3988806224831087</v>
      </c>
      <c r="R1392" s="2">
        <v>60</v>
      </c>
      <c r="S1392" s="2">
        <v>12</v>
      </c>
      <c r="T1392" s="2">
        <v>9</v>
      </c>
      <c r="U1392" s="2">
        <f t="shared" si="21"/>
        <v>81</v>
      </c>
    </row>
    <row r="1393" spans="1:21" x14ac:dyDescent="0.2">
      <c r="A1393" t="s">
        <v>22</v>
      </c>
      <c r="B1393" s="3">
        <v>45002</v>
      </c>
      <c r="C1393" s="10" t="str">
        <f>TEXT(data[[#This Row],[Date]],"mmmm")</f>
        <v>March</v>
      </c>
      <c r="D1393" t="s">
        <v>16</v>
      </c>
      <c r="E1393" t="s">
        <v>13</v>
      </c>
      <c r="F1393" t="s">
        <v>14</v>
      </c>
      <c r="G1393" t="s">
        <v>17</v>
      </c>
      <c r="H1393" s="11">
        <v>1312</v>
      </c>
      <c r="I1393" s="11">
        <v>18.236799999999999</v>
      </c>
      <c r="J1393" s="13">
        <f>data[[#This Row],[Clicks]]/data[[#This Row],[Impressions]]</f>
        <v>1.3899999999999999E-2</v>
      </c>
      <c r="K1393" s="1">
        <v>2.1504999999999996</v>
      </c>
      <c r="L1393" s="2">
        <v>39.21823839999999</v>
      </c>
      <c r="M1393">
        <v>2</v>
      </c>
      <c r="N1393" s="1">
        <f>IF(data[[#This Row],[Conversions]]=0,0,data[[#This Row],[Spend, Dollars]]/data[[#This Row],[Conversions]])</f>
        <v>19.609119199999995</v>
      </c>
      <c r="O1393" s="13">
        <f>data[[#This Row],[Conversions]]/data[[#This Row],[Clicks]]</f>
        <v>0.10966836287067908</v>
      </c>
      <c r="P1393" s="11">
        <v>45.359999999999992</v>
      </c>
      <c r="Q1393" s="11">
        <f>IF(data[[#This Row],[Spend, Dollars]]=0,0,data[[#This Row],[Total conversion value, Dollars]]/data[[#This Row],[Spend, Dollars]])</f>
        <v>1.1566047290895147</v>
      </c>
      <c r="R1393" s="2">
        <v>86</v>
      </c>
      <c r="S1393" s="2">
        <v>7</v>
      </c>
      <c r="T1393" s="2">
        <v>12</v>
      </c>
      <c r="U1393" s="2">
        <f t="shared" si="21"/>
        <v>105</v>
      </c>
    </row>
    <row r="1394" spans="1:21" x14ac:dyDescent="0.2">
      <c r="A1394" t="s">
        <v>22</v>
      </c>
      <c r="B1394" s="3">
        <v>45003</v>
      </c>
      <c r="C1394" s="10" t="str">
        <f>TEXT(data[[#This Row],[Date]],"mmmm")</f>
        <v>March</v>
      </c>
      <c r="D1394" t="s">
        <v>16</v>
      </c>
      <c r="E1394" t="s">
        <v>13</v>
      </c>
      <c r="F1394" t="s">
        <v>14</v>
      </c>
      <c r="G1394" t="s">
        <v>17</v>
      </c>
      <c r="H1394" s="11">
        <v>1533.6000000000001</v>
      </c>
      <c r="I1394" s="11">
        <v>20.550239999999999</v>
      </c>
      <c r="J1394" s="13">
        <f>data[[#This Row],[Clicks]]/data[[#This Row],[Impressions]]</f>
        <v>1.3399999999999999E-2</v>
      </c>
      <c r="K1394" s="1">
        <v>2.0699999999999998</v>
      </c>
      <c r="L1394" s="2">
        <v>42.538996799999993</v>
      </c>
      <c r="M1394">
        <v>8</v>
      </c>
      <c r="N1394" s="1">
        <f>IF(data[[#This Row],[Conversions]]=0,0,data[[#This Row],[Spend, Dollars]]/data[[#This Row],[Conversions]])</f>
        <v>5.3173745999999991</v>
      </c>
      <c r="O1394" s="13">
        <f>data[[#This Row],[Conversions]]/data[[#This Row],[Clicks]]</f>
        <v>0.38928985744205424</v>
      </c>
      <c r="P1394" s="11">
        <v>218.4</v>
      </c>
      <c r="Q1394" s="11">
        <f>IF(data[[#This Row],[Spend, Dollars]]=0,0,data[[#This Row],[Total conversion value, Dollars]]/data[[#This Row],[Spend, Dollars]])</f>
        <v>5.1341126126415855</v>
      </c>
      <c r="R1394" s="2">
        <v>81</v>
      </c>
      <c r="S1394" s="2">
        <v>2</v>
      </c>
      <c r="T1394" s="2">
        <v>0</v>
      </c>
      <c r="U1394" s="2">
        <f t="shared" si="21"/>
        <v>83</v>
      </c>
    </row>
    <row r="1395" spans="1:21" x14ac:dyDescent="0.2">
      <c r="A1395" t="s">
        <v>22</v>
      </c>
      <c r="B1395" s="3">
        <v>45004</v>
      </c>
      <c r="C1395" s="10" t="str">
        <f>TEXT(data[[#This Row],[Date]],"mmmm")</f>
        <v>March</v>
      </c>
      <c r="D1395" t="s">
        <v>16</v>
      </c>
      <c r="E1395" t="s">
        <v>13</v>
      </c>
      <c r="F1395" t="s">
        <v>14</v>
      </c>
      <c r="G1395" t="s">
        <v>17</v>
      </c>
      <c r="H1395" s="11">
        <v>988</v>
      </c>
      <c r="I1395" s="11">
        <v>10.2752</v>
      </c>
      <c r="J1395" s="13">
        <f>data[[#This Row],[Clicks]]/data[[#This Row],[Impressions]]</f>
        <v>1.04E-2</v>
      </c>
      <c r="K1395" s="1">
        <v>1.9779999999999995</v>
      </c>
      <c r="L1395" s="2">
        <v>20.324345599999994</v>
      </c>
      <c r="M1395">
        <v>3</v>
      </c>
      <c r="N1395" s="1">
        <f>IF(data[[#This Row],[Conversions]]=0,0,data[[#This Row],[Spend, Dollars]]/data[[#This Row],[Conversions]])</f>
        <v>6.7747818666666646</v>
      </c>
      <c r="O1395" s="13">
        <f>data[[#This Row],[Conversions]]/data[[#This Row],[Clicks]]</f>
        <v>0.29196511990034257</v>
      </c>
      <c r="P1395" s="11">
        <v>293.99999999999994</v>
      </c>
      <c r="Q1395" s="11">
        <f>IF(data[[#This Row],[Spend, Dollars]]=0,0,data[[#This Row],[Total conversion value, Dollars]]/data[[#This Row],[Spend, Dollars]])</f>
        <v>14.465410389400189</v>
      </c>
      <c r="R1395" s="2">
        <v>46</v>
      </c>
      <c r="S1395" s="2">
        <v>17</v>
      </c>
      <c r="T1395" s="2">
        <v>9</v>
      </c>
      <c r="U1395" s="2">
        <f t="shared" si="21"/>
        <v>72</v>
      </c>
    </row>
    <row r="1396" spans="1:21" x14ac:dyDescent="0.2">
      <c r="A1396" t="s">
        <v>22</v>
      </c>
      <c r="B1396" s="3">
        <v>45005</v>
      </c>
      <c r="C1396" s="10" t="str">
        <f>TEXT(data[[#This Row],[Date]],"mmmm")</f>
        <v>March</v>
      </c>
      <c r="D1396" t="s">
        <v>16</v>
      </c>
      <c r="E1396" t="s">
        <v>13</v>
      </c>
      <c r="F1396" t="s">
        <v>14</v>
      </c>
      <c r="G1396" t="s">
        <v>17</v>
      </c>
      <c r="H1396" s="11">
        <v>1318.4</v>
      </c>
      <c r="I1396" s="11">
        <v>13.44768</v>
      </c>
      <c r="J1396" s="13">
        <f>data[[#This Row],[Clicks]]/data[[#This Row],[Impressions]]</f>
        <v>1.0199999999999999E-2</v>
      </c>
      <c r="K1396" s="1">
        <v>0.97749999999999959</v>
      </c>
      <c r="L1396" s="2">
        <v>13.145107199999995</v>
      </c>
      <c r="M1396">
        <v>5</v>
      </c>
      <c r="N1396" s="1">
        <f>IF(data[[#This Row],[Conversions]]=0,0,data[[#This Row],[Spend, Dollars]]/data[[#This Row],[Conversions]])</f>
        <v>2.6290214399999989</v>
      </c>
      <c r="O1396" s="13">
        <f>data[[#This Row],[Conversions]]/data[[#This Row],[Clicks]]</f>
        <v>0.37181134589758236</v>
      </c>
      <c r="P1396" s="11">
        <v>75.599999999999994</v>
      </c>
      <c r="Q1396" s="11">
        <f>IF(data[[#This Row],[Spend, Dollars]]=0,0,data[[#This Row],[Total conversion value, Dollars]]/data[[#This Row],[Spend, Dollars]])</f>
        <v>5.7511893094337054</v>
      </c>
      <c r="R1396" s="2">
        <v>90</v>
      </c>
      <c r="S1396" s="2">
        <v>1</v>
      </c>
      <c r="T1396" s="2">
        <v>0</v>
      </c>
      <c r="U1396" s="2">
        <f t="shared" si="21"/>
        <v>91</v>
      </c>
    </row>
    <row r="1397" spans="1:21" x14ac:dyDescent="0.2">
      <c r="A1397" t="s">
        <v>22</v>
      </c>
      <c r="B1397" s="3">
        <v>45006</v>
      </c>
      <c r="C1397" s="10" t="str">
        <f>TEXT(data[[#This Row],[Date]],"mmmm")</f>
        <v>March</v>
      </c>
      <c r="D1397" t="s">
        <v>16</v>
      </c>
      <c r="E1397" t="s">
        <v>13</v>
      </c>
      <c r="F1397" t="s">
        <v>14</v>
      </c>
      <c r="G1397" t="s">
        <v>17</v>
      </c>
      <c r="H1397" s="11">
        <v>839.2</v>
      </c>
      <c r="I1397" s="11">
        <v>8.5598400000000012</v>
      </c>
      <c r="J1397" s="13">
        <f>data[[#This Row],[Clicks]]/data[[#This Row],[Impressions]]</f>
        <v>1.0200000000000001E-2</v>
      </c>
      <c r="K1397" s="1">
        <v>0.78199999999999992</v>
      </c>
      <c r="L1397" s="2">
        <v>6.6937948800000004</v>
      </c>
      <c r="M1397">
        <v>7</v>
      </c>
      <c r="N1397" s="1">
        <f>IF(data[[#This Row],[Conversions]]=0,0,data[[#This Row],[Spend, Dollars]]/data[[#This Row],[Conversions]])</f>
        <v>0.95625641142857154</v>
      </c>
      <c r="O1397" s="13">
        <f>data[[#This Row],[Conversions]]/data[[#This Row],[Clicks]]</f>
        <v>0.81777229480924862</v>
      </c>
      <c r="P1397" s="11">
        <v>452.75999999999993</v>
      </c>
      <c r="Q1397" s="11">
        <f>IF(data[[#This Row],[Spend, Dollars]]=0,0,data[[#This Row],[Total conversion value, Dollars]]/data[[#This Row],[Spend, Dollars]])</f>
        <v>67.638762184478509</v>
      </c>
      <c r="R1397" s="2">
        <v>72</v>
      </c>
      <c r="S1397" s="2">
        <v>3</v>
      </c>
      <c r="T1397" s="2">
        <v>12</v>
      </c>
      <c r="U1397" s="2">
        <f t="shared" si="21"/>
        <v>87</v>
      </c>
    </row>
    <row r="1398" spans="1:21" x14ac:dyDescent="0.2">
      <c r="A1398" t="s">
        <v>22</v>
      </c>
      <c r="B1398" s="3">
        <v>45007</v>
      </c>
      <c r="C1398" s="10" t="str">
        <f>TEXT(data[[#This Row],[Date]],"mmmm")</f>
        <v>March</v>
      </c>
      <c r="D1398" t="s">
        <v>16</v>
      </c>
      <c r="E1398" t="s">
        <v>13</v>
      </c>
      <c r="F1398" t="s">
        <v>14</v>
      </c>
      <c r="G1398" t="s">
        <v>17</v>
      </c>
      <c r="H1398" s="11">
        <v>1053.6000000000001</v>
      </c>
      <c r="I1398" s="11">
        <v>17.700480000000006</v>
      </c>
      <c r="J1398" s="13">
        <f>data[[#This Row],[Clicks]]/data[[#This Row],[Impressions]]</f>
        <v>1.6800000000000002E-2</v>
      </c>
      <c r="K1398" s="1">
        <v>0.60949999999999993</v>
      </c>
      <c r="L1398" s="2">
        <v>10.788442560000002</v>
      </c>
      <c r="M1398">
        <v>1</v>
      </c>
      <c r="N1398" s="1">
        <f>IF(data[[#This Row],[Conversions]]=0,0,data[[#This Row],[Spend, Dollars]]/data[[#This Row],[Conversions]])</f>
        <v>10.788442560000002</v>
      </c>
      <c r="O1398" s="13">
        <f>data[[#This Row],[Conversions]]/data[[#This Row],[Clicks]]</f>
        <v>5.6495643056007502E-2</v>
      </c>
      <c r="P1398" s="11">
        <v>218.4</v>
      </c>
      <c r="Q1398" s="11">
        <f>IF(data[[#This Row],[Spend, Dollars]]=0,0,data[[#This Row],[Total conversion value, Dollars]]/data[[#This Row],[Spend, Dollars]])</f>
        <v>20.243885879297853</v>
      </c>
      <c r="R1398" s="2">
        <v>55</v>
      </c>
      <c r="S1398" s="2">
        <v>6</v>
      </c>
      <c r="T1398" s="2">
        <v>4.5</v>
      </c>
      <c r="U1398" s="2">
        <f t="shared" si="21"/>
        <v>65.5</v>
      </c>
    </row>
    <row r="1399" spans="1:21" x14ac:dyDescent="0.2">
      <c r="A1399" t="s">
        <v>22</v>
      </c>
      <c r="B1399" s="3">
        <v>45008</v>
      </c>
      <c r="C1399" s="10" t="str">
        <f>TEXT(data[[#This Row],[Date]],"mmmm")</f>
        <v>March</v>
      </c>
      <c r="D1399" t="s">
        <v>16</v>
      </c>
      <c r="E1399" t="s">
        <v>13</v>
      </c>
      <c r="F1399" t="s">
        <v>14</v>
      </c>
      <c r="G1399" t="s">
        <v>17</v>
      </c>
      <c r="H1399" s="11">
        <v>848.80000000000007</v>
      </c>
      <c r="I1399" s="11">
        <v>10.525119999999999</v>
      </c>
      <c r="J1399" s="13">
        <f>data[[#This Row],[Clicks]]/data[[#This Row],[Impressions]]</f>
        <v>1.2399999999999998E-2</v>
      </c>
      <c r="K1399" s="1">
        <v>1.7825000000000002</v>
      </c>
      <c r="L1399" s="2">
        <v>18.761026400000002</v>
      </c>
      <c r="M1399">
        <v>2</v>
      </c>
      <c r="N1399" s="1">
        <f>IF(data[[#This Row],[Conversions]]=0,0,data[[#This Row],[Spend, Dollars]]/data[[#This Row],[Conversions]])</f>
        <v>9.3805132000000011</v>
      </c>
      <c r="O1399" s="13">
        <f>data[[#This Row],[Conversions]]/data[[#This Row],[Clicks]]</f>
        <v>0.19002158645222098</v>
      </c>
      <c r="P1399" s="11">
        <v>43.199999999999996</v>
      </c>
      <c r="Q1399" s="11">
        <f>IF(data[[#This Row],[Spend, Dollars]]=0,0,data[[#This Row],[Total conversion value, Dollars]]/data[[#This Row],[Spend, Dollars]])</f>
        <v>2.3026458722961975</v>
      </c>
      <c r="R1399" s="2">
        <v>70</v>
      </c>
      <c r="S1399" s="2">
        <v>1</v>
      </c>
      <c r="T1399" s="2">
        <v>6</v>
      </c>
      <c r="U1399" s="2">
        <f t="shared" si="21"/>
        <v>77</v>
      </c>
    </row>
    <row r="1400" spans="1:21" x14ac:dyDescent="0.2">
      <c r="A1400" t="s">
        <v>22</v>
      </c>
      <c r="B1400" s="3">
        <v>45009</v>
      </c>
      <c r="C1400" s="10" t="str">
        <f>TEXT(data[[#This Row],[Date]],"mmmm")</f>
        <v>March</v>
      </c>
      <c r="D1400" t="s">
        <v>16</v>
      </c>
      <c r="E1400" t="s">
        <v>13</v>
      </c>
      <c r="F1400" t="s">
        <v>14</v>
      </c>
      <c r="G1400" t="s">
        <v>17</v>
      </c>
      <c r="H1400" s="11">
        <v>959.2</v>
      </c>
      <c r="I1400" s="11">
        <v>14.579839999999999</v>
      </c>
      <c r="J1400" s="13">
        <f>data[[#This Row],[Clicks]]/data[[#This Row],[Impressions]]</f>
        <v>1.5199999999999998E-2</v>
      </c>
      <c r="K1400" s="1">
        <v>0.65549999999999986</v>
      </c>
      <c r="L1400" s="2">
        <v>9.5570851199999982</v>
      </c>
      <c r="M1400">
        <v>3</v>
      </c>
      <c r="N1400" s="1">
        <f>IF(data[[#This Row],[Conversions]]=0,0,data[[#This Row],[Spend, Dollars]]/data[[#This Row],[Conversions]])</f>
        <v>3.1856950399999993</v>
      </c>
      <c r="O1400" s="13">
        <f>data[[#This Row],[Conversions]]/data[[#This Row],[Clicks]]</f>
        <v>0.20576357490891534</v>
      </c>
      <c r="P1400" s="11">
        <v>43.199999999999996</v>
      </c>
      <c r="Q1400" s="11">
        <f>IF(data[[#This Row],[Spend, Dollars]]=0,0,data[[#This Row],[Total conversion value, Dollars]]/data[[#This Row],[Spend, Dollars]])</f>
        <v>4.5202066799212526</v>
      </c>
      <c r="R1400" s="2">
        <v>48</v>
      </c>
      <c r="S1400" s="2">
        <v>1</v>
      </c>
      <c r="T1400" s="2">
        <v>4.5</v>
      </c>
      <c r="U1400" s="2">
        <f t="shared" si="21"/>
        <v>53.5</v>
      </c>
    </row>
    <row r="1401" spans="1:21" x14ac:dyDescent="0.2">
      <c r="A1401" t="s">
        <v>22</v>
      </c>
      <c r="B1401" s="3">
        <v>45010</v>
      </c>
      <c r="C1401" s="10" t="str">
        <f>TEXT(data[[#This Row],[Date]],"mmmm")</f>
        <v>March</v>
      </c>
      <c r="D1401" t="s">
        <v>16</v>
      </c>
      <c r="E1401" t="s">
        <v>13</v>
      </c>
      <c r="F1401" t="s">
        <v>14</v>
      </c>
      <c r="G1401" t="s">
        <v>17</v>
      </c>
      <c r="H1401" s="11">
        <v>1582.4</v>
      </c>
      <c r="I1401" s="11">
        <v>18.197600000000001</v>
      </c>
      <c r="J1401" s="13">
        <f>data[[#This Row],[Clicks]]/data[[#This Row],[Impressions]]</f>
        <v>1.15E-2</v>
      </c>
      <c r="K1401" s="1">
        <v>1.9779999999999998</v>
      </c>
      <c r="L1401" s="2">
        <v>35.994852799999997</v>
      </c>
      <c r="M1401">
        <v>7</v>
      </c>
      <c r="N1401" s="1">
        <f>IF(data[[#This Row],[Conversions]]=0,0,data[[#This Row],[Spend, Dollars]]/data[[#This Row],[Conversions]])</f>
        <v>5.1421218285714279</v>
      </c>
      <c r="O1401" s="13">
        <f>data[[#This Row],[Conversions]]/data[[#This Row],[Clicks]]</f>
        <v>0.38466610981667909</v>
      </c>
      <c r="P1401" s="11">
        <v>63.839999999999989</v>
      </c>
      <c r="Q1401" s="11">
        <f>IF(data[[#This Row],[Spend, Dollars]]=0,0,data[[#This Row],[Total conversion value, Dollars]]/data[[#This Row],[Spend, Dollars]])</f>
        <v>1.7735869168494001</v>
      </c>
      <c r="R1401" s="2">
        <v>85</v>
      </c>
      <c r="S1401" s="2">
        <v>7</v>
      </c>
      <c r="T1401" s="2">
        <v>12</v>
      </c>
      <c r="U1401" s="2">
        <f t="shared" si="21"/>
        <v>104</v>
      </c>
    </row>
    <row r="1402" spans="1:21" x14ac:dyDescent="0.2">
      <c r="A1402" t="s">
        <v>22</v>
      </c>
      <c r="B1402" s="3">
        <v>45011</v>
      </c>
      <c r="C1402" s="10" t="str">
        <f>TEXT(data[[#This Row],[Date]],"mmmm")</f>
        <v>March</v>
      </c>
      <c r="D1402" t="s">
        <v>16</v>
      </c>
      <c r="E1402" t="s">
        <v>13</v>
      </c>
      <c r="F1402" t="s">
        <v>14</v>
      </c>
      <c r="G1402" t="s">
        <v>17</v>
      </c>
      <c r="H1402" s="11">
        <v>1539.2</v>
      </c>
      <c r="I1402" s="11">
        <v>19.855680000000003</v>
      </c>
      <c r="J1402" s="13">
        <f>data[[#This Row],[Clicks]]/data[[#This Row],[Impressions]]</f>
        <v>1.2900000000000002E-2</v>
      </c>
      <c r="K1402" s="1">
        <v>1.4834999999999996</v>
      </c>
      <c r="L1402" s="2">
        <v>29.455901279999996</v>
      </c>
      <c r="M1402">
        <v>7</v>
      </c>
      <c r="N1402" s="1">
        <f>IF(data[[#This Row],[Conversions]]=0,0,data[[#This Row],[Spend, Dollars]]/data[[#This Row],[Conversions]])</f>
        <v>4.2079858971428568</v>
      </c>
      <c r="O1402" s="13">
        <f>data[[#This Row],[Conversions]]/data[[#This Row],[Clicks]]</f>
        <v>0.35254395719511994</v>
      </c>
      <c r="P1402" s="11">
        <v>134.4</v>
      </c>
      <c r="Q1402" s="11">
        <f>IF(data[[#This Row],[Spend, Dollars]]=0,0,data[[#This Row],[Total conversion value, Dollars]]/data[[#This Row],[Spend, Dollars]])</f>
        <v>4.562752934375669</v>
      </c>
      <c r="R1402" s="2">
        <v>95</v>
      </c>
      <c r="S1402" s="2">
        <v>5</v>
      </c>
      <c r="T1402" s="2">
        <v>4.5</v>
      </c>
      <c r="U1402" s="2">
        <f t="shared" si="21"/>
        <v>104.5</v>
      </c>
    </row>
    <row r="1403" spans="1:21" x14ac:dyDescent="0.2">
      <c r="A1403" t="s">
        <v>22</v>
      </c>
      <c r="B1403" s="3">
        <v>45012</v>
      </c>
      <c r="C1403" s="10" t="str">
        <f>TEXT(data[[#This Row],[Date]],"mmmm")</f>
        <v>March</v>
      </c>
      <c r="D1403" t="s">
        <v>16</v>
      </c>
      <c r="E1403" t="s">
        <v>13</v>
      </c>
      <c r="F1403" t="s">
        <v>14</v>
      </c>
      <c r="G1403" t="s">
        <v>17</v>
      </c>
      <c r="H1403" s="11">
        <v>1211.2</v>
      </c>
      <c r="I1403" s="11">
        <v>19.015840000000001</v>
      </c>
      <c r="J1403" s="13">
        <f>data[[#This Row],[Clicks]]/data[[#This Row],[Impressions]]</f>
        <v>1.5699999999999999E-2</v>
      </c>
      <c r="K1403" s="1">
        <v>0.65549999999999997</v>
      </c>
      <c r="L1403" s="2">
        <v>12.46488312</v>
      </c>
      <c r="M1403">
        <v>6</v>
      </c>
      <c r="N1403" s="1">
        <f>IF(data[[#This Row],[Conversions]]=0,0,data[[#This Row],[Spend, Dollars]]/data[[#This Row],[Conversions]])</f>
        <v>2.0774805199999999</v>
      </c>
      <c r="O1403" s="13">
        <f>data[[#This Row],[Conversions]]/data[[#This Row],[Clicks]]</f>
        <v>0.31552642428627919</v>
      </c>
      <c r="P1403" s="11">
        <v>218.4</v>
      </c>
      <c r="Q1403" s="11">
        <f>IF(data[[#This Row],[Spend, Dollars]]=0,0,data[[#This Row],[Total conversion value, Dollars]]/data[[#This Row],[Spend, Dollars]])</f>
        <v>17.521223255561502</v>
      </c>
      <c r="R1403" s="2">
        <v>46</v>
      </c>
      <c r="S1403" s="2">
        <v>2</v>
      </c>
      <c r="T1403" s="2">
        <v>12</v>
      </c>
      <c r="U1403" s="2">
        <f t="shared" si="21"/>
        <v>60</v>
      </c>
    </row>
    <row r="1404" spans="1:21" x14ac:dyDescent="0.2">
      <c r="A1404" t="s">
        <v>22</v>
      </c>
      <c r="B1404" s="3">
        <v>45013</v>
      </c>
      <c r="C1404" s="10" t="str">
        <f>TEXT(data[[#This Row],[Date]],"mmmm")</f>
        <v>March</v>
      </c>
      <c r="D1404" t="s">
        <v>16</v>
      </c>
      <c r="E1404" t="s">
        <v>13</v>
      </c>
      <c r="F1404" t="s">
        <v>14</v>
      </c>
      <c r="G1404" t="s">
        <v>17</v>
      </c>
      <c r="H1404" s="11">
        <v>1012.8000000000001</v>
      </c>
      <c r="I1404" s="11">
        <v>20.053439999999998</v>
      </c>
      <c r="J1404" s="13">
        <f>data[[#This Row],[Clicks]]/data[[#This Row],[Impressions]]</f>
        <v>1.9799999999999998E-2</v>
      </c>
      <c r="K1404" s="1">
        <v>0.96599999999999997</v>
      </c>
      <c r="L1404" s="2">
        <v>19.371623039999999</v>
      </c>
      <c r="M1404">
        <v>7</v>
      </c>
      <c r="N1404" s="1">
        <f>IF(data[[#This Row],[Conversions]]=0,0,data[[#This Row],[Spend, Dollars]]/data[[#This Row],[Conversions]])</f>
        <v>2.7673747199999998</v>
      </c>
      <c r="O1404" s="13">
        <f>data[[#This Row],[Conversions]]/data[[#This Row],[Clicks]]</f>
        <v>0.34906729219525429</v>
      </c>
      <c r="P1404" s="11">
        <v>166.32</v>
      </c>
      <c r="Q1404" s="11">
        <f>IF(data[[#This Row],[Spend, Dollars]]=0,0,data[[#This Row],[Total conversion value, Dollars]]/data[[#This Row],[Spend, Dollars]])</f>
        <v>8.585754516106876</v>
      </c>
      <c r="R1404" s="2">
        <v>76</v>
      </c>
      <c r="S1404" s="2">
        <v>1</v>
      </c>
      <c r="T1404" s="2">
        <v>1.5</v>
      </c>
      <c r="U1404" s="2">
        <f t="shared" si="21"/>
        <v>78.5</v>
      </c>
    </row>
    <row r="1405" spans="1:21" x14ac:dyDescent="0.2">
      <c r="A1405" t="s">
        <v>22</v>
      </c>
      <c r="B1405" s="3">
        <v>45014</v>
      </c>
      <c r="C1405" s="10" t="str">
        <f>TEXT(data[[#This Row],[Date]],"mmmm")</f>
        <v>March</v>
      </c>
      <c r="D1405" t="s">
        <v>16</v>
      </c>
      <c r="E1405" t="s">
        <v>13</v>
      </c>
      <c r="F1405" t="s">
        <v>14</v>
      </c>
      <c r="G1405" t="s">
        <v>17</v>
      </c>
      <c r="H1405" s="11">
        <v>1202.4000000000001</v>
      </c>
      <c r="I1405" s="11">
        <v>13.226400000000002</v>
      </c>
      <c r="J1405" s="13">
        <f>data[[#This Row],[Clicks]]/data[[#This Row],[Impressions]]</f>
        <v>1.1000000000000001E-2</v>
      </c>
      <c r="K1405" s="1">
        <v>1.38</v>
      </c>
      <c r="L1405" s="2">
        <v>18.252432000000002</v>
      </c>
      <c r="M1405">
        <v>7</v>
      </c>
      <c r="N1405" s="1">
        <f>IF(data[[#This Row],[Conversions]]=0,0,data[[#This Row],[Spend, Dollars]]/data[[#This Row],[Conversions]])</f>
        <v>2.6074902857142859</v>
      </c>
      <c r="O1405" s="13">
        <f>data[[#This Row],[Conversions]]/data[[#This Row],[Clicks]]</f>
        <v>0.52924454122058906</v>
      </c>
      <c r="P1405" s="11">
        <v>42</v>
      </c>
      <c r="Q1405" s="11">
        <f>IF(data[[#This Row],[Spend, Dollars]]=0,0,data[[#This Row],[Total conversion value, Dollars]]/data[[#This Row],[Spend, Dollars]])</f>
        <v>2.3010632226982133</v>
      </c>
      <c r="R1405" s="2">
        <v>53</v>
      </c>
      <c r="S1405" s="2">
        <v>16</v>
      </c>
      <c r="T1405" s="2">
        <v>6</v>
      </c>
      <c r="U1405" s="2">
        <f t="shared" si="21"/>
        <v>75</v>
      </c>
    </row>
    <row r="1406" spans="1:21" x14ac:dyDescent="0.2">
      <c r="A1406" t="s">
        <v>22</v>
      </c>
      <c r="B1406" s="3">
        <v>45015</v>
      </c>
      <c r="C1406" s="10" t="str">
        <f>TEXT(data[[#This Row],[Date]],"mmmm")</f>
        <v>March</v>
      </c>
      <c r="D1406" t="s">
        <v>16</v>
      </c>
      <c r="E1406" t="s">
        <v>13</v>
      </c>
      <c r="F1406" t="s">
        <v>14</v>
      </c>
      <c r="G1406" t="s">
        <v>17</v>
      </c>
      <c r="H1406" s="11">
        <v>936.80000000000007</v>
      </c>
      <c r="I1406" s="11">
        <v>15.925600000000003</v>
      </c>
      <c r="J1406" s="13">
        <f>data[[#This Row],[Clicks]]/data[[#This Row],[Impressions]]</f>
        <v>1.7000000000000001E-2</v>
      </c>
      <c r="K1406" s="1">
        <v>1.4604999999999997</v>
      </c>
      <c r="L1406" s="2">
        <v>23.259338799999998</v>
      </c>
      <c r="M1406">
        <v>2</v>
      </c>
      <c r="N1406" s="1">
        <f>IF(data[[#This Row],[Conversions]]=0,0,data[[#This Row],[Spend, Dollars]]/data[[#This Row],[Conversions]])</f>
        <v>11.629669399999999</v>
      </c>
      <c r="O1406" s="13">
        <f>data[[#This Row],[Conversions]]/data[[#This Row],[Clicks]]</f>
        <v>0.12558396543929268</v>
      </c>
      <c r="P1406" s="11">
        <v>221.75999999999996</v>
      </c>
      <c r="Q1406" s="11">
        <f>IF(data[[#This Row],[Spend, Dollars]]=0,0,data[[#This Row],[Total conversion value, Dollars]]/data[[#This Row],[Spend, Dollars]])</f>
        <v>9.534234911269273</v>
      </c>
      <c r="R1406" s="2">
        <v>50</v>
      </c>
      <c r="S1406" s="2">
        <v>10</v>
      </c>
      <c r="T1406" s="2">
        <v>12</v>
      </c>
      <c r="U1406" s="2">
        <f t="shared" si="21"/>
        <v>72</v>
      </c>
    </row>
    <row r="1407" spans="1:21" x14ac:dyDescent="0.2">
      <c r="A1407" t="s">
        <v>22</v>
      </c>
      <c r="B1407" s="3">
        <v>45016</v>
      </c>
      <c r="C1407" s="10" t="str">
        <f>TEXT(data[[#This Row],[Date]],"mmmm")</f>
        <v>March</v>
      </c>
      <c r="D1407" t="s">
        <v>16</v>
      </c>
      <c r="E1407" t="s">
        <v>13</v>
      </c>
      <c r="F1407" t="s">
        <v>14</v>
      </c>
      <c r="G1407" t="s">
        <v>17</v>
      </c>
      <c r="H1407" s="11">
        <v>1332</v>
      </c>
      <c r="I1407" s="11">
        <v>18.381599999999999</v>
      </c>
      <c r="J1407" s="13">
        <f>data[[#This Row],[Clicks]]/data[[#This Row],[Impressions]]</f>
        <v>1.38E-2</v>
      </c>
      <c r="K1407" s="1">
        <v>0.41399999999999998</v>
      </c>
      <c r="L1407" s="2">
        <v>7.6099823999999989</v>
      </c>
      <c r="M1407">
        <v>3</v>
      </c>
      <c r="N1407" s="1">
        <f>IF(data[[#This Row],[Conversions]]=0,0,data[[#This Row],[Spend, Dollars]]/data[[#This Row],[Conversions]])</f>
        <v>2.5366607999999995</v>
      </c>
      <c r="O1407" s="13">
        <f>data[[#This Row],[Conversions]]/data[[#This Row],[Clicks]]</f>
        <v>0.16320668494581539</v>
      </c>
      <c r="P1407" s="11">
        <v>446.87999999999994</v>
      </c>
      <c r="Q1407" s="11">
        <f>IF(data[[#This Row],[Spend, Dollars]]=0,0,data[[#This Row],[Total conversion value, Dollars]]/data[[#This Row],[Spend, Dollars]])</f>
        <v>58.722869056832508</v>
      </c>
      <c r="R1407" s="2">
        <v>76</v>
      </c>
      <c r="S1407" s="2">
        <v>2</v>
      </c>
      <c r="T1407" s="2">
        <v>0</v>
      </c>
      <c r="U1407" s="2">
        <f t="shared" si="21"/>
        <v>78</v>
      </c>
    </row>
    <row r="1408" spans="1:21" x14ac:dyDescent="0.2">
      <c r="A1408" t="s">
        <v>22</v>
      </c>
      <c r="B1408" s="3">
        <v>45017</v>
      </c>
      <c r="C1408" s="10" t="str">
        <f>TEXT(data[[#This Row],[Date]],"mmmm")</f>
        <v>April</v>
      </c>
      <c r="D1408" t="s">
        <v>16</v>
      </c>
      <c r="E1408" t="s">
        <v>13</v>
      </c>
      <c r="F1408" t="s">
        <v>14</v>
      </c>
      <c r="G1408" t="s">
        <v>17</v>
      </c>
      <c r="H1408" s="11">
        <v>945.6</v>
      </c>
      <c r="I1408" s="11">
        <v>15.413280000000002</v>
      </c>
      <c r="J1408" s="13">
        <f>data[[#This Row],[Clicks]]/data[[#This Row],[Impressions]]</f>
        <v>1.6300000000000002E-2</v>
      </c>
      <c r="K1408" s="1">
        <v>1.8629999999999998</v>
      </c>
      <c r="L1408" s="2">
        <v>28.714940640000002</v>
      </c>
      <c r="M1408">
        <v>3</v>
      </c>
      <c r="N1408" s="1">
        <f>IF(data[[#This Row],[Conversions]]=0,0,data[[#This Row],[Spend, Dollars]]/data[[#This Row],[Conversions]])</f>
        <v>9.5716468800000012</v>
      </c>
      <c r="O1408" s="13">
        <f>data[[#This Row],[Conversions]]/data[[#This Row],[Clicks]]</f>
        <v>0.194637351686338</v>
      </c>
      <c r="P1408" s="11">
        <v>89.039999999999978</v>
      </c>
      <c r="Q1408" s="11">
        <f>IF(data[[#This Row],[Spend, Dollars]]=0,0,data[[#This Row],[Total conversion value, Dollars]]/data[[#This Row],[Spend, Dollars]])</f>
        <v>3.1008247976653305</v>
      </c>
      <c r="R1408" s="2">
        <v>88</v>
      </c>
      <c r="S1408" s="2">
        <v>6</v>
      </c>
      <c r="T1408" s="2">
        <v>6</v>
      </c>
      <c r="U1408" s="2">
        <f t="shared" si="21"/>
        <v>100</v>
      </c>
    </row>
    <row r="1409" spans="1:21" x14ac:dyDescent="0.2">
      <c r="A1409" t="s">
        <v>22</v>
      </c>
      <c r="B1409" s="3">
        <v>45018</v>
      </c>
      <c r="C1409" s="10" t="str">
        <f>TEXT(data[[#This Row],[Date]],"mmmm")</f>
        <v>April</v>
      </c>
      <c r="D1409" t="s">
        <v>16</v>
      </c>
      <c r="E1409" t="s">
        <v>13</v>
      </c>
      <c r="F1409" t="s">
        <v>14</v>
      </c>
      <c r="G1409" t="s">
        <v>17</v>
      </c>
      <c r="H1409" s="11">
        <v>1005.6</v>
      </c>
      <c r="I1409" s="11">
        <v>14.279520000000002</v>
      </c>
      <c r="J1409" s="13">
        <f>data[[#This Row],[Clicks]]/data[[#This Row],[Impressions]]</f>
        <v>1.4200000000000001E-2</v>
      </c>
      <c r="K1409" s="1">
        <v>0.69</v>
      </c>
      <c r="L1409" s="2">
        <v>9.8528687999999995</v>
      </c>
      <c r="M1409">
        <v>1</v>
      </c>
      <c r="N1409" s="1">
        <f>IF(data[[#This Row],[Conversions]]=0,0,data[[#This Row],[Spend, Dollars]]/data[[#This Row],[Conversions]])</f>
        <v>9.8528687999999995</v>
      </c>
      <c r="O1409" s="13">
        <f>data[[#This Row],[Conversions]]/data[[#This Row],[Clicks]]</f>
        <v>7.0030365166336123E-2</v>
      </c>
      <c r="P1409" s="11">
        <v>292.32</v>
      </c>
      <c r="Q1409" s="11">
        <f>IF(data[[#This Row],[Spend, Dollars]]=0,0,data[[#This Row],[Total conversion value, Dollars]]/data[[#This Row],[Spend, Dollars]])</f>
        <v>29.668516442642574</v>
      </c>
      <c r="R1409" s="2">
        <v>103</v>
      </c>
      <c r="S1409" s="2">
        <v>6</v>
      </c>
      <c r="T1409" s="2">
        <v>0</v>
      </c>
      <c r="U1409" s="2">
        <f t="shared" si="21"/>
        <v>109</v>
      </c>
    </row>
    <row r="1410" spans="1:21" x14ac:dyDescent="0.2">
      <c r="A1410" t="s">
        <v>22</v>
      </c>
      <c r="B1410" s="3">
        <v>45019</v>
      </c>
      <c r="C1410" s="10" t="str">
        <f>TEXT(data[[#This Row],[Date]],"mmmm")</f>
        <v>April</v>
      </c>
      <c r="D1410" t="s">
        <v>16</v>
      </c>
      <c r="E1410" t="s">
        <v>13</v>
      </c>
      <c r="F1410" t="s">
        <v>14</v>
      </c>
      <c r="G1410" t="s">
        <v>17</v>
      </c>
      <c r="H1410" s="11">
        <v>1279.2</v>
      </c>
      <c r="I1410" s="11">
        <v>21.874320000000001</v>
      </c>
      <c r="J1410" s="13">
        <f>data[[#This Row],[Clicks]]/data[[#This Row],[Impressions]]</f>
        <v>1.7100000000000001E-2</v>
      </c>
      <c r="K1410" s="1">
        <v>0.89699999999999991</v>
      </c>
      <c r="L1410" s="2">
        <v>19.621265039999997</v>
      </c>
      <c r="M1410">
        <v>4</v>
      </c>
      <c r="N1410" s="1">
        <f>IF(data[[#This Row],[Conversions]]=0,0,data[[#This Row],[Spend, Dollars]]/data[[#This Row],[Conversions]])</f>
        <v>4.9053162599999993</v>
      </c>
      <c r="O1410" s="13">
        <f>data[[#This Row],[Conversions]]/data[[#This Row],[Clicks]]</f>
        <v>0.18286282727874512</v>
      </c>
      <c r="P1410" s="11">
        <v>252.83999999999997</v>
      </c>
      <c r="Q1410" s="11">
        <f>IF(data[[#This Row],[Spend, Dollars]]=0,0,data[[#This Row],[Total conversion value, Dollars]]/data[[#This Row],[Spend, Dollars]])</f>
        <v>12.886019300211236</v>
      </c>
      <c r="R1410" s="2">
        <v>89</v>
      </c>
      <c r="S1410" s="2">
        <v>1</v>
      </c>
      <c r="T1410" s="2">
        <v>4.5</v>
      </c>
      <c r="U1410" s="2">
        <f t="shared" si="21"/>
        <v>94.5</v>
      </c>
    </row>
    <row r="1411" spans="1:21" x14ac:dyDescent="0.2">
      <c r="A1411" t="s">
        <v>22</v>
      </c>
      <c r="B1411" s="3">
        <v>45020</v>
      </c>
      <c r="C1411" s="10" t="str">
        <f>TEXT(data[[#This Row],[Date]],"mmmm")</f>
        <v>April</v>
      </c>
      <c r="D1411" t="s">
        <v>16</v>
      </c>
      <c r="E1411" t="s">
        <v>13</v>
      </c>
      <c r="F1411" t="s">
        <v>14</v>
      </c>
      <c r="G1411" t="s">
        <v>17</v>
      </c>
      <c r="H1411" s="11">
        <v>1153.6000000000001</v>
      </c>
      <c r="I1411" s="11">
        <v>16.150400000000001</v>
      </c>
      <c r="J1411" s="13">
        <f>data[[#This Row],[Clicks]]/data[[#This Row],[Impressions]]</f>
        <v>1.3999999999999999E-2</v>
      </c>
      <c r="K1411" s="1">
        <v>1.081</v>
      </c>
      <c r="L1411" s="2">
        <v>17.458582400000001</v>
      </c>
      <c r="M1411">
        <v>5</v>
      </c>
      <c r="N1411" s="1">
        <f>IF(data[[#This Row],[Conversions]]=0,0,data[[#This Row],[Spend, Dollars]]/data[[#This Row],[Conversions]])</f>
        <v>3.49171648</v>
      </c>
      <c r="O1411" s="13">
        <f>data[[#This Row],[Conversions]]/data[[#This Row],[Clicks]]</f>
        <v>0.30958985535961953</v>
      </c>
      <c r="P1411" s="11">
        <v>48.719999999999992</v>
      </c>
      <c r="Q1411" s="11">
        <f>IF(data[[#This Row],[Spend, Dollars]]=0,0,data[[#This Row],[Total conversion value, Dollars]]/data[[#This Row],[Spend, Dollars]])</f>
        <v>2.7906045796707977</v>
      </c>
      <c r="R1411" s="2">
        <v>63</v>
      </c>
      <c r="S1411" s="2">
        <v>7</v>
      </c>
      <c r="T1411" s="2">
        <v>10.5</v>
      </c>
      <c r="U1411" s="2">
        <f t="shared" ref="U1411:U1474" si="22">SUM(R1411:T1411)</f>
        <v>80.5</v>
      </c>
    </row>
    <row r="1412" spans="1:21" x14ac:dyDescent="0.2">
      <c r="A1412" t="s">
        <v>22</v>
      </c>
      <c r="B1412" s="3">
        <v>45021</v>
      </c>
      <c r="C1412" s="10" t="str">
        <f>TEXT(data[[#This Row],[Date]],"mmmm")</f>
        <v>April</v>
      </c>
      <c r="D1412" t="s">
        <v>16</v>
      </c>
      <c r="E1412" t="s">
        <v>13</v>
      </c>
      <c r="F1412" t="s">
        <v>14</v>
      </c>
      <c r="G1412" t="s">
        <v>17</v>
      </c>
      <c r="H1412" s="11">
        <v>1504.8000000000002</v>
      </c>
      <c r="I1412" s="11">
        <v>16.552800000000001</v>
      </c>
      <c r="J1412" s="13">
        <f>data[[#This Row],[Clicks]]/data[[#This Row],[Impressions]]</f>
        <v>1.0999999999999999E-2</v>
      </c>
      <c r="K1412" s="1">
        <v>0.79349999999999998</v>
      </c>
      <c r="L1412" s="2">
        <v>13.134646800000001</v>
      </c>
      <c r="M1412">
        <v>9</v>
      </c>
      <c r="N1412" s="1">
        <f>IF(data[[#This Row],[Conversions]]=0,0,data[[#This Row],[Spend, Dollars]]/data[[#This Row],[Conversions]])</f>
        <v>1.4594052</v>
      </c>
      <c r="O1412" s="13">
        <f>data[[#This Row],[Conversions]]/data[[#This Row],[Clicks]]</f>
        <v>0.54371465854719436</v>
      </c>
      <c r="P1412" s="11">
        <v>146.99999999999997</v>
      </c>
      <c r="Q1412" s="11">
        <f>IF(data[[#This Row],[Spend, Dollars]]=0,0,data[[#This Row],[Total conversion value, Dollars]]/data[[#This Row],[Spend, Dollars]])</f>
        <v>11.191774109982155</v>
      </c>
      <c r="R1412" s="2">
        <v>63</v>
      </c>
      <c r="S1412" s="2">
        <v>9</v>
      </c>
      <c r="T1412" s="2">
        <v>3</v>
      </c>
      <c r="U1412" s="2">
        <f t="shared" si="22"/>
        <v>75</v>
      </c>
    </row>
    <row r="1413" spans="1:21" x14ac:dyDescent="0.2">
      <c r="A1413" t="s">
        <v>22</v>
      </c>
      <c r="B1413" s="3">
        <v>45022</v>
      </c>
      <c r="C1413" s="10" t="str">
        <f>TEXT(data[[#This Row],[Date]],"mmmm")</f>
        <v>April</v>
      </c>
      <c r="D1413" t="s">
        <v>16</v>
      </c>
      <c r="E1413" t="s">
        <v>13</v>
      </c>
      <c r="F1413" t="s">
        <v>14</v>
      </c>
      <c r="G1413" t="s">
        <v>17</v>
      </c>
      <c r="H1413" s="11">
        <v>1424.8000000000002</v>
      </c>
      <c r="I1413" s="11">
        <v>15.815280000000003</v>
      </c>
      <c r="J1413" s="13">
        <f>data[[#This Row],[Clicks]]/data[[#This Row],[Impressions]]</f>
        <v>1.11E-2</v>
      </c>
      <c r="K1413" s="1">
        <v>1.3685</v>
      </c>
      <c r="L1413" s="2">
        <v>21.643210680000006</v>
      </c>
      <c r="M1413">
        <v>3</v>
      </c>
      <c r="N1413" s="1">
        <f>IF(data[[#This Row],[Conversions]]=0,0,data[[#This Row],[Spend, Dollars]]/data[[#This Row],[Conversions]])</f>
        <v>7.2144035600000018</v>
      </c>
      <c r="O1413" s="13">
        <f>data[[#This Row],[Conversions]]/data[[#This Row],[Clicks]]</f>
        <v>0.18968997071186849</v>
      </c>
      <c r="P1413" s="11">
        <v>136.07999999999998</v>
      </c>
      <c r="Q1413" s="11">
        <f>IF(data[[#This Row],[Spend, Dollars]]=0,0,data[[#This Row],[Total conversion value, Dollars]]/data[[#This Row],[Spend, Dollars]])</f>
        <v>6.2874220471248465</v>
      </c>
      <c r="R1413" s="2">
        <v>78</v>
      </c>
      <c r="S1413" s="2">
        <v>6</v>
      </c>
      <c r="T1413" s="2">
        <v>3</v>
      </c>
      <c r="U1413" s="2">
        <f t="shared" si="22"/>
        <v>87</v>
      </c>
    </row>
    <row r="1414" spans="1:21" x14ac:dyDescent="0.2">
      <c r="A1414" t="s">
        <v>22</v>
      </c>
      <c r="B1414" s="3">
        <v>45023</v>
      </c>
      <c r="C1414" s="10" t="str">
        <f>TEXT(data[[#This Row],[Date]],"mmmm")</f>
        <v>April</v>
      </c>
      <c r="D1414" t="s">
        <v>16</v>
      </c>
      <c r="E1414" t="s">
        <v>13</v>
      </c>
      <c r="F1414" t="s">
        <v>14</v>
      </c>
      <c r="G1414" t="s">
        <v>17</v>
      </c>
      <c r="H1414" s="11">
        <v>980</v>
      </c>
      <c r="I1414" s="11">
        <v>15.875999999999999</v>
      </c>
      <c r="J1414" s="13">
        <f>data[[#This Row],[Clicks]]/data[[#This Row],[Impressions]]</f>
        <v>1.6199999999999999E-2</v>
      </c>
      <c r="K1414" s="1">
        <v>1.0580000000000001</v>
      </c>
      <c r="L1414" s="2">
        <v>16.796807999999999</v>
      </c>
      <c r="M1414">
        <v>4</v>
      </c>
      <c r="N1414" s="1">
        <f>IF(data[[#This Row],[Conversions]]=0,0,data[[#This Row],[Spend, Dollars]]/data[[#This Row],[Conversions]])</f>
        <v>4.1992019999999997</v>
      </c>
      <c r="O1414" s="13">
        <f>data[[#This Row],[Conversions]]/data[[#This Row],[Clicks]]</f>
        <v>0.25195263290501385</v>
      </c>
      <c r="P1414" s="11">
        <v>197.4</v>
      </c>
      <c r="Q1414" s="11">
        <f>IF(data[[#This Row],[Spend, Dollars]]=0,0,data[[#This Row],[Total conversion value, Dollars]]/data[[#This Row],[Spend, Dollars]])</f>
        <v>11.75223292425561</v>
      </c>
      <c r="R1414" s="2">
        <v>52</v>
      </c>
      <c r="S1414" s="2">
        <v>12</v>
      </c>
      <c r="T1414" s="2">
        <v>9</v>
      </c>
      <c r="U1414" s="2">
        <f t="shared" si="22"/>
        <v>73</v>
      </c>
    </row>
    <row r="1415" spans="1:21" x14ac:dyDescent="0.2">
      <c r="A1415" t="s">
        <v>22</v>
      </c>
      <c r="B1415" s="3">
        <v>45024</v>
      </c>
      <c r="C1415" s="10" t="str">
        <f>TEXT(data[[#This Row],[Date]],"mmmm")</f>
        <v>April</v>
      </c>
      <c r="D1415" t="s">
        <v>16</v>
      </c>
      <c r="E1415" t="s">
        <v>13</v>
      </c>
      <c r="F1415" t="s">
        <v>14</v>
      </c>
      <c r="G1415" t="s">
        <v>17</v>
      </c>
      <c r="H1415" s="11">
        <v>1120.8</v>
      </c>
      <c r="I1415" s="11">
        <v>11.208000000000002</v>
      </c>
      <c r="J1415" s="13">
        <f>data[[#This Row],[Clicks]]/data[[#This Row],[Impressions]]</f>
        <v>1.0000000000000002E-2</v>
      </c>
      <c r="K1415" s="1">
        <v>1.7939999999999996</v>
      </c>
      <c r="L1415" s="2">
        <v>20.107151999999999</v>
      </c>
      <c r="M1415">
        <v>4</v>
      </c>
      <c r="N1415" s="1">
        <f>IF(data[[#This Row],[Conversions]]=0,0,data[[#This Row],[Spend, Dollars]]/data[[#This Row],[Conversions]])</f>
        <v>5.0267879999999998</v>
      </c>
      <c r="O1415" s="13">
        <f>data[[#This Row],[Conversions]]/data[[#This Row],[Clicks]]</f>
        <v>0.35688793718772299</v>
      </c>
      <c r="P1415" s="11">
        <v>239.39999999999998</v>
      </c>
      <c r="Q1415" s="11">
        <f>IF(data[[#This Row],[Spend, Dollars]]=0,0,data[[#This Row],[Total conversion value, Dollars]]/data[[#This Row],[Spend, Dollars]])</f>
        <v>11.906211282433235</v>
      </c>
      <c r="R1415" s="2">
        <v>73</v>
      </c>
      <c r="S1415" s="2">
        <v>8</v>
      </c>
      <c r="T1415" s="2">
        <v>1.5</v>
      </c>
      <c r="U1415" s="2">
        <f t="shared" si="22"/>
        <v>82.5</v>
      </c>
    </row>
    <row r="1416" spans="1:21" x14ac:dyDescent="0.2">
      <c r="A1416" t="s">
        <v>22</v>
      </c>
      <c r="B1416" s="3">
        <v>45025</v>
      </c>
      <c r="C1416" s="10" t="str">
        <f>TEXT(data[[#This Row],[Date]],"mmmm")</f>
        <v>April</v>
      </c>
      <c r="D1416" t="s">
        <v>16</v>
      </c>
      <c r="E1416" t="s">
        <v>13</v>
      </c>
      <c r="F1416" t="s">
        <v>14</v>
      </c>
      <c r="G1416" t="s">
        <v>17</v>
      </c>
      <c r="H1416" s="11">
        <v>1395.2</v>
      </c>
      <c r="I1416" s="11">
        <v>20.090879999999999</v>
      </c>
      <c r="J1416" s="13">
        <f>data[[#This Row],[Clicks]]/data[[#This Row],[Impressions]]</f>
        <v>1.4399999999999998E-2</v>
      </c>
      <c r="K1416" s="1">
        <v>0.81649999999999989</v>
      </c>
      <c r="L1416" s="2">
        <v>16.404203519999996</v>
      </c>
      <c r="M1416">
        <v>4</v>
      </c>
      <c r="N1416" s="1">
        <f>IF(data[[#This Row],[Conversions]]=0,0,data[[#This Row],[Spend, Dollars]]/data[[#This Row],[Conversions]])</f>
        <v>4.101050879999999</v>
      </c>
      <c r="O1416" s="13">
        <f>data[[#This Row],[Conversions]]/data[[#This Row],[Clicks]]</f>
        <v>0.19909531090723753</v>
      </c>
      <c r="P1416" s="11">
        <v>42.839999999999996</v>
      </c>
      <c r="Q1416" s="11">
        <f>IF(data[[#This Row],[Spend, Dollars]]=0,0,data[[#This Row],[Total conversion value, Dollars]]/data[[#This Row],[Spend, Dollars]])</f>
        <v>2.6115257560520688</v>
      </c>
      <c r="R1416" s="2">
        <v>85</v>
      </c>
      <c r="S1416" s="2">
        <v>6</v>
      </c>
      <c r="T1416" s="2">
        <v>1.5</v>
      </c>
      <c r="U1416" s="2">
        <f t="shared" si="22"/>
        <v>92.5</v>
      </c>
    </row>
    <row r="1417" spans="1:21" x14ac:dyDescent="0.2">
      <c r="A1417" t="s">
        <v>22</v>
      </c>
      <c r="B1417" s="3">
        <v>45026</v>
      </c>
      <c r="C1417" s="10" t="str">
        <f>TEXT(data[[#This Row],[Date]],"mmmm")</f>
        <v>April</v>
      </c>
      <c r="D1417" t="s">
        <v>16</v>
      </c>
      <c r="E1417" t="s">
        <v>13</v>
      </c>
      <c r="F1417" t="s">
        <v>14</v>
      </c>
      <c r="G1417" t="s">
        <v>17</v>
      </c>
      <c r="H1417" s="11">
        <v>1292.8000000000002</v>
      </c>
      <c r="I1417" s="11">
        <v>16.547840000000001</v>
      </c>
      <c r="J1417" s="13">
        <f>data[[#This Row],[Clicks]]/data[[#This Row],[Impressions]]</f>
        <v>1.2799999999999999E-2</v>
      </c>
      <c r="K1417" s="1">
        <v>0.7014999999999999</v>
      </c>
      <c r="L1417" s="2">
        <v>11.608309759999999</v>
      </c>
      <c r="M1417">
        <v>3</v>
      </c>
      <c r="N1417" s="1">
        <f>IF(data[[#This Row],[Conversions]]=0,0,data[[#This Row],[Spend, Dollars]]/data[[#This Row],[Conversions]])</f>
        <v>3.8694365866666662</v>
      </c>
      <c r="O1417" s="13">
        <f>data[[#This Row],[Conversions]]/data[[#This Row],[Clicks]]</f>
        <v>0.18129254331683167</v>
      </c>
      <c r="P1417" s="11">
        <v>201.6</v>
      </c>
      <c r="Q1417" s="11">
        <f>IF(data[[#This Row],[Spend, Dollars]]=0,0,data[[#This Row],[Total conversion value, Dollars]]/data[[#This Row],[Spend, Dollars]])</f>
        <v>17.366869438191149</v>
      </c>
      <c r="R1417" s="2">
        <v>73</v>
      </c>
      <c r="S1417" s="2">
        <v>6</v>
      </c>
      <c r="T1417" s="2">
        <v>3</v>
      </c>
      <c r="U1417" s="2">
        <f t="shared" si="22"/>
        <v>82</v>
      </c>
    </row>
    <row r="1418" spans="1:21" x14ac:dyDescent="0.2">
      <c r="A1418" t="s">
        <v>22</v>
      </c>
      <c r="B1418" s="3">
        <v>45027</v>
      </c>
      <c r="C1418" s="10" t="str">
        <f>TEXT(data[[#This Row],[Date]],"mmmm")</f>
        <v>April</v>
      </c>
      <c r="D1418" t="s">
        <v>16</v>
      </c>
      <c r="E1418" t="s">
        <v>13</v>
      </c>
      <c r="F1418" t="s">
        <v>14</v>
      </c>
      <c r="G1418" t="s">
        <v>17</v>
      </c>
      <c r="H1418" s="11">
        <v>1293.6000000000001</v>
      </c>
      <c r="I1418" s="11">
        <v>13.324080000000002</v>
      </c>
      <c r="J1418" s="13">
        <f>data[[#This Row],[Clicks]]/data[[#This Row],[Impressions]]</f>
        <v>1.03E-2</v>
      </c>
      <c r="K1418" s="1">
        <v>2.2309999999999999</v>
      </c>
      <c r="L1418" s="2">
        <v>29.726022480000005</v>
      </c>
      <c r="M1418">
        <v>5</v>
      </c>
      <c r="N1418" s="1">
        <f>IF(data[[#This Row],[Conversions]]=0,0,data[[#This Row],[Spend, Dollars]]/data[[#This Row],[Conversions]])</f>
        <v>5.9452044960000006</v>
      </c>
      <c r="O1418" s="13">
        <f>data[[#This Row],[Conversions]]/data[[#This Row],[Clicks]]</f>
        <v>0.37526043073893278</v>
      </c>
      <c r="P1418" s="11">
        <v>134.4</v>
      </c>
      <c r="Q1418" s="11">
        <f>IF(data[[#This Row],[Spend, Dollars]]=0,0,data[[#This Row],[Total conversion value, Dollars]]/data[[#This Row],[Spend, Dollars]])</f>
        <v>4.5212910704896965</v>
      </c>
      <c r="R1418" s="2">
        <v>75</v>
      </c>
      <c r="S1418" s="2">
        <v>15</v>
      </c>
      <c r="T1418" s="2">
        <v>3</v>
      </c>
      <c r="U1418" s="2">
        <f t="shared" si="22"/>
        <v>93</v>
      </c>
    </row>
    <row r="1419" spans="1:21" x14ac:dyDescent="0.2">
      <c r="A1419" t="s">
        <v>22</v>
      </c>
      <c r="B1419" s="3">
        <v>45028</v>
      </c>
      <c r="C1419" s="10" t="str">
        <f>TEXT(data[[#This Row],[Date]],"mmmm")</f>
        <v>April</v>
      </c>
      <c r="D1419" t="s">
        <v>16</v>
      </c>
      <c r="E1419" t="s">
        <v>13</v>
      </c>
      <c r="F1419" t="s">
        <v>14</v>
      </c>
      <c r="G1419" t="s">
        <v>17</v>
      </c>
      <c r="H1419" s="11">
        <v>1178.4000000000001</v>
      </c>
      <c r="I1419" s="11">
        <v>21.211200000000005</v>
      </c>
      <c r="J1419" s="13">
        <f>data[[#This Row],[Clicks]]/data[[#This Row],[Impressions]]</f>
        <v>1.8000000000000002E-2</v>
      </c>
      <c r="K1419" s="1">
        <v>1.5409999999999999</v>
      </c>
      <c r="L1419" s="2">
        <v>32.686459200000009</v>
      </c>
      <c r="M1419">
        <v>8</v>
      </c>
      <c r="N1419" s="1">
        <f>IF(data[[#This Row],[Conversions]]=0,0,data[[#This Row],[Spend, Dollars]]/data[[#This Row],[Conversions]])</f>
        <v>4.0858074000000011</v>
      </c>
      <c r="O1419" s="13">
        <f>data[[#This Row],[Conversions]]/data[[#This Row],[Clicks]]</f>
        <v>0.37715923662970496</v>
      </c>
      <c r="P1419" s="11">
        <v>50.4</v>
      </c>
      <c r="Q1419" s="11">
        <f>IF(data[[#This Row],[Spend, Dollars]]=0,0,data[[#This Row],[Total conversion value, Dollars]]/data[[#This Row],[Spend, Dollars]])</f>
        <v>1.5419229012116427</v>
      </c>
      <c r="R1419" s="2">
        <v>87</v>
      </c>
      <c r="S1419" s="2">
        <v>2</v>
      </c>
      <c r="T1419" s="2">
        <v>0</v>
      </c>
      <c r="U1419" s="2">
        <f t="shared" si="22"/>
        <v>89</v>
      </c>
    </row>
    <row r="1420" spans="1:21" x14ac:dyDescent="0.2">
      <c r="A1420" t="s">
        <v>22</v>
      </c>
      <c r="B1420" s="3">
        <v>45029</v>
      </c>
      <c r="C1420" s="10" t="str">
        <f>TEXT(data[[#This Row],[Date]],"mmmm")</f>
        <v>April</v>
      </c>
      <c r="D1420" t="s">
        <v>16</v>
      </c>
      <c r="E1420" t="s">
        <v>13</v>
      </c>
      <c r="F1420" t="s">
        <v>14</v>
      </c>
      <c r="G1420" t="s">
        <v>17</v>
      </c>
      <c r="H1420" s="11">
        <v>1580.8000000000002</v>
      </c>
      <c r="I1420" s="11">
        <v>26.083200000000005</v>
      </c>
      <c r="J1420" s="13">
        <f>data[[#This Row],[Clicks]]/data[[#This Row],[Impressions]]</f>
        <v>1.6500000000000001E-2</v>
      </c>
      <c r="K1420" s="1">
        <v>1.9779999999999995</v>
      </c>
      <c r="L1420" s="2">
        <v>51.592569599999997</v>
      </c>
      <c r="M1420">
        <v>4</v>
      </c>
      <c r="N1420" s="1">
        <f>IF(data[[#This Row],[Conversions]]=0,0,data[[#This Row],[Spend, Dollars]]/data[[#This Row],[Conversions]])</f>
        <v>12.898142399999999</v>
      </c>
      <c r="O1420" s="13">
        <f>data[[#This Row],[Conversions]]/data[[#This Row],[Clicks]]</f>
        <v>0.15335541651331122</v>
      </c>
      <c r="P1420" s="11">
        <v>398.15999999999991</v>
      </c>
      <c r="Q1420" s="11">
        <f>IF(data[[#This Row],[Spend, Dollars]]=0,0,data[[#This Row],[Total conversion value, Dollars]]/data[[#This Row],[Spend, Dollars]])</f>
        <v>7.7173903739812939</v>
      </c>
      <c r="R1420" s="2">
        <v>75</v>
      </c>
      <c r="S1420" s="2">
        <v>16</v>
      </c>
      <c r="T1420" s="2">
        <v>12</v>
      </c>
      <c r="U1420" s="2">
        <f t="shared" si="22"/>
        <v>103</v>
      </c>
    </row>
    <row r="1421" spans="1:21" x14ac:dyDescent="0.2">
      <c r="A1421" t="s">
        <v>22</v>
      </c>
      <c r="B1421" s="3">
        <v>45030</v>
      </c>
      <c r="C1421" s="10" t="str">
        <f>TEXT(data[[#This Row],[Date]],"mmmm")</f>
        <v>April</v>
      </c>
      <c r="D1421" t="s">
        <v>16</v>
      </c>
      <c r="E1421" t="s">
        <v>13</v>
      </c>
      <c r="F1421" t="s">
        <v>14</v>
      </c>
      <c r="G1421" t="s">
        <v>17</v>
      </c>
      <c r="H1421" s="11">
        <v>1472.8000000000002</v>
      </c>
      <c r="I1421" s="11">
        <v>19.146400000000003</v>
      </c>
      <c r="J1421" s="13">
        <f>data[[#This Row],[Clicks]]/data[[#This Row],[Impressions]]</f>
        <v>1.3000000000000001E-2</v>
      </c>
      <c r="K1421" s="1">
        <v>1.2649999999999999</v>
      </c>
      <c r="L1421" s="2">
        <v>24.220196000000001</v>
      </c>
      <c r="M1421">
        <v>2</v>
      </c>
      <c r="N1421" s="1">
        <f>IF(data[[#This Row],[Conversions]]=0,0,data[[#This Row],[Spend, Dollars]]/data[[#This Row],[Conversions]])</f>
        <v>12.110098000000001</v>
      </c>
      <c r="O1421" s="13">
        <f>data[[#This Row],[Conversions]]/data[[#This Row],[Clicks]]</f>
        <v>0.10445827936322231</v>
      </c>
      <c r="P1421" s="11">
        <v>357.84</v>
      </c>
      <c r="Q1421" s="11">
        <f>IF(data[[#This Row],[Spend, Dollars]]=0,0,data[[#This Row],[Total conversion value, Dollars]]/data[[#This Row],[Spend, Dollars]])</f>
        <v>14.774446911990307</v>
      </c>
      <c r="R1421" s="2">
        <v>70</v>
      </c>
      <c r="S1421" s="2">
        <v>19</v>
      </c>
      <c r="T1421" s="2">
        <v>4.5</v>
      </c>
      <c r="U1421" s="2">
        <f t="shared" si="22"/>
        <v>93.5</v>
      </c>
    </row>
    <row r="1422" spans="1:21" x14ac:dyDescent="0.2">
      <c r="A1422" t="s">
        <v>22</v>
      </c>
      <c r="B1422" s="3">
        <v>45031</v>
      </c>
      <c r="C1422" s="10" t="str">
        <f>TEXT(data[[#This Row],[Date]],"mmmm")</f>
        <v>April</v>
      </c>
      <c r="D1422" t="s">
        <v>16</v>
      </c>
      <c r="E1422" t="s">
        <v>13</v>
      </c>
      <c r="F1422" t="s">
        <v>14</v>
      </c>
      <c r="G1422" t="s">
        <v>17</v>
      </c>
      <c r="H1422" s="11">
        <v>1513.6000000000001</v>
      </c>
      <c r="I1422" s="11">
        <v>23.612159999999999</v>
      </c>
      <c r="J1422" s="13">
        <f>data[[#This Row],[Clicks]]/data[[#This Row],[Impressions]]</f>
        <v>1.5599999999999998E-2</v>
      </c>
      <c r="K1422" s="1">
        <v>0.58649999999999991</v>
      </c>
      <c r="L1422" s="2">
        <v>13.848531839999998</v>
      </c>
      <c r="M1422">
        <v>8</v>
      </c>
      <c r="N1422" s="1">
        <f>IF(data[[#This Row],[Conversions]]=0,0,data[[#This Row],[Spend, Dollars]]/data[[#This Row],[Conversions]])</f>
        <v>1.7310664799999997</v>
      </c>
      <c r="O1422" s="13">
        <f>data[[#This Row],[Conversions]]/data[[#This Row],[Clicks]]</f>
        <v>0.33880847834336209</v>
      </c>
      <c r="P1422" s="11">
        <v>181.43999999999997</v>
      </c>
      <c r="Q1422" s="11">
        <f>IF(data[[#This Row],[Spend, Dollars]]=0,0,data[[#This Row],[Total conversion value, Dollars]]/data[[#This Row],[Spend, Dollars]])</f>
        <v>13.101749853073233</v>
      </c>
      <c r="R1422" s="2">
        <v>53</v>
      </c>
      <c r="S1422" s="2">
        <v>11</v>
      </c>
      <c r="T1422" s="2">
        <v>6</v>
      </c>
      <c r="U1422" s="2">
        <f t="shared" si="22"/>
        <v>70</v>
      </c>
    </row>
    <row r="1423" spans="1:21" x14ac:dyDescent="0.2">
      <c r="A1423" t="s">
        <v>22</v>
      </c>
      <c r="B1423" s="3">
        <v>45032</v>
      </c>
      <c r="C1423" s="10" t="str">
        <f>TEXT(data[[#This Row],[Date]],"mmmm")</f>
        <v>April</v>
      </c>
      <c r="D1423" t="s">
        <v>16</v>
      </c>
      <c r="E1423" t="s">
        <v>13</v>
      </c>
      <c r="F1423" t="s">
        <v>14</v>
      </c>
      <c r="G1423" t="s">
        <v>17</v>
      </c>
      <c r="H1423" s="11">
        <v>1501.6000000000001</v>
      </c>
      <c r="I1423" s="11">
        <v>15.016000000000004</v>
      </c>
      <c r="J1423" s="13">
        <f>data[[#This Row],[Clicks]]/data[[#This Row],[Impressions]]</f>
        <v>1.0000000000000002E-2</v>
      </c>
      <c r="K1423" s="1">
        <v>2.0009999999999999</v>
      </c>
      <c r="L1423" s="2">
        <v>30.047016000000006</v>
      </c>
      <c r="M1423">
        <v>6</v>
      </c>
      <c r="N1423" s="1">
        <f>IF(data[[#This Row],[Conversions]]=0,0,data[[#This Row],[Spend, Dollars]]/data[[#This Row],[Conversions]])</f>
        <v>5.0078360000000011</v>
      </c>
      <c r="O1423" s="13">
        <f>data[[#This Row],[Conversions]]/data[[#This Row],[Clicks]]</f>
        <v>0.39957378795950976</v>
      </c>
      <c r="P1423" s="11">
        <v>205.79999999999998</v>
      </c>
      <c r="Q1423" s="11">
        <f>IF(data[[#This Row],[Spend, Dollars]]=0,0,data[[#This Row],[Total conversion value, Dollars]]/data[[#This Row],[Spend, Dollars]])</f>
        <v>6.8492658305902969</v>
      </c>
      <c r="R1423" s="2">
        <v>90</v>
      </c>
      <c r="S1423" s="2">
        <v>9</v>
      </c>
      <c r="T1423" s="2">
        <v>7.5</v>
      </c>
      <c r="U1423" s="2">
        <f t="shared" si="22"/>
        <v>106.5</v>
      </c>
    </row>
    <row r="1424" spans="1:21" x14ac:dyDescent="0.2">
      <c r="A1424" t="s">
        <v>22</v>
      </c>
      <c r="B1424" s="3">
        <v>45033</v>
      </c>
      <c r="C1424" s="10" t="str">
        <f>TEXT(data[[#This Row],[Date]],"mmmm")</f>
        <v>April</v>
      </c>
      <c r="D1424" t="s">
        <v>16</v>
      </c>
      <c r="E1424" t="s">
        <v>13</v>
      </c>
      <c r="F1424" t="s">
        <v>14</v>
      </c>
      <c r="G1424" t="s">
        <v>17</v>
      </c>
      <c r="H1424" s="11">
        <v>1218.4000000000001</v>
      </c>
      <c r="I1424" s="11">
        <v>18.032320000000002</v>
      </c>
      <c r="J1424" s="13">
        <f>data[[#This Row],[Clicks]]/data[[#This Row],[Impressions]]</f>
        <v>1.4800000000000001E-2</v>
      </c>
      <c r="K1424" s="1">
        <v>2.4379999999999997</v>
      </c>
      <c r="L1424" s="2">
        <v>43.962796160000003</v>
      </c>
      <c r="M1424">
        <v>4</v>
      </c>
      <c r="N1424" s="1">
        <f>IF(data[[#This Row],[Conversions]]=0,0,data[[#This Row],[Spend, Dollars]]/data[[#This Row],[Conversions]])</f>
        <v>10.990699040000001</v>
      </c>
      <c r="O1424" s="13">
        <f>data[[#This Row],[Conversions]]/data[[#This Row],[Clicks]]</f>
        <v>0.22182392504125922</v>
      </c>
      <c r="P1424" s="11">
        <v>63</v>
      </c>
      <c r="Q1424" s="11">
        <f>IF(data[[#This Row],[Spend, Dollars]]=0,0,data[[#This Row],[Total conversion value, Dollars]]/data[[#This Row],[Spend, Dollars]])</f>
        <v>1.4330298684987008</v>
      </c>
      <c r="R1424" s="2">
        <v>67</v>
      </c>
      <c r="S1424" s="2">
        <v>19</v>
      </c>
      <c r="T1424" s="2">
        <v>4.5</v>
      </c>
      <c r="U1424" s="2">
        <f t="shared" si="22"/>
        <v>90.5</v>
      </c>
    </row>
    <row r="1425" spans="1:21" x14ac:dyDescent="0.2">
      <c r="A1425" t="s">
        <v>22</v>
      </c>
      <c r="B1425" s="3">
        <v>45034</v>
      </c>
      <c r="C1425" s="10" t="str">
        <f>TEXT(data[[#This Row],[Date]],"mmmm")</f>
        <v>April</v>
      </c>
      <c r="D1425" t="s">
        <v>16</v>
      </c>
      <c r="E1425" t="s">
        <v>13</v>
      </c>
      <c r="F1425" t="s">
        <v>14</v>
      </c>
      <c r="G1425" t="s">
        <v>17</v>
      </c>
      <c r="H1425" s="11">
        <v>992</v>
      </c>
      <c r="I1425" s="11">
        <v>15.772799999999997</v>
      </c>
      <c r="J1425" s="13">
        <f>data[[#This Row],[Clicks]]/data[[#This Row],[Impressions]]</f>
        <v>1.5899999999999997E-2</v>
      </c>
      <c r="K1425" s="1">
        <v>1.5179999999999998</v>
      </c>
      <c r="L1425" s="2">
        <v>23.943110399999991</v>
      </c>
      <c r="M1425">
        <v>6</v>
      </c>
      <c r="N1425" s="1">
        <f>IF(data[[#This Row],[Conversions]]=0,0,data[[#This Row],[Spend, Dollars]]/data[[#This Row],[Conversions]])</f>
        <v>3.9905183999999987</v>
      </c>
      <c r="O1425" s="13">
        <f>data[[#This Row],[Conversions]]/data[[#This Row],[Clicks]]</f>
        <v>0.38040170419963487</v>
      </c>
      <c r="P1425" s="11">
        <v>126</v>
      </c>
      <c r="Q1425" s="11">
        <f>IF(data[[#This Row],[Spend, Dollars]]=0,0,data[[#This Row],[Total conversion value, Dollars]]/data[[#This Row],[Spend, Dollars]])</f>
        <v>5.2624741687696535</v>
      </c>
      <c r="R1425" s="2">
        <v>103</v>
      </c>
      <c r="S1425" s="2">
        <v>7</v>
      </c>
      <c r="T1425" s="2">
        <v>10.5</v>
      </c>
      <c r="U1425" s="2">
        <f t="shared" si="22"/>
        <v>120.5</v>
      </c>
    </row>
    <row r="1426" spans="1:21" x14ac:dyDescent="0.2">
      <c r="A1426" t="s">
        <v>22</v>
      </c>
      <c r="B1426" s="3">
        <v>45035</v>
      </c>
      <c r="C1426" s="10" t="str">
        <f>TEXT(data[[#This Row],[Date]],"mmmm")</f>
        <v>April</v>
      </c>
      <c r="D1426" t="s">
        <v>16</v>
      </c>
      <c r="E1426" t="s">
        <v>13</v>
      </c>
      <c r="F1426" t="s">
        <v>14</v>
      </c>
      <c r="G1426" t="s">
        <v>17</v>
      </c>
      <c r="H1426" s="11">
        <v>1452.8000000000002</v>
      </c>
      <c r="I1426" s="11">
        <v>27.312639999999998</v>
      </c>
      <c r="J1426" s="13">
        <f>data[[#This Row],[Clicks]]/data[[#This Row],[Impressions]]</f>
        <v>1.8799999999999997E-2</v>
      </c>
      <c r="K1426" s="1">
        <v>1.081</v>
      </c>
      <c r="L1426" s="2">
        <v>29.524963839999998</v>
      </c>
      <c r="M1426">
        <v>4</v>
      </c>
      <c r="N1426" s="1">
        <f>IF(data[[#This Row],[Conversions]]=0,0,data[[#This Row],[Spend, Dollars]]/data[[#This Row],[Conversions]])</f>
        <v>7.3812409599999995</v>
      </c>
      <c r="O1426" s="13">
        <f>data[[#This Row],[Conversions]]/data[[#This Row],[Clicks]]</f>
        <v>0.146452338550942</v>
      </c>
      <c r="P1426" s="11">
        <v>339.35999999999996</v>
      </c>
      <c r="Q1426" s="11">
        <f>IF(data[[#This Row],[Spend, Dollars]]=0,0,data[[#This Row],[Total conversion value, Dollars]]/data[[#This Row],[Spend, Dollars]])</f>
        <v>11.49400222262897</v>
      </c>
      <c r="R1426" s="2">
        <v>87</v>
      </c>
      <c r="S1426" s="2">
        <v>11</v>
      </c>
      <c r="T1426" s="2">
        <v>0</v>
      </c>
      <c r="U1426" s="2">
        <f t="shared" si="22"/>
        <v>98</v>
      </c>
    </row>
    <row r="1427" spans="1:21" x14ac:dyDescent="0.2">
      <c r="A1427" t="s">
        <v>22</v>
      </c>
      <c r="B1427" s="3">
        <v>45036</v>
      </c>
      <c r="C1427" s="10" t="str">
        <f>TEXT(data[[#This Row],[Date]],"mmmm")</f>
        <v>April</v>
      </c>
      <c r="D1427" t="s">
        <v>16</v>
      </c>
      <c r="E1427" t="s">
        <v>13</v>
      </c>
      <c r="F1427" t="s">
        <v>14</v>
      </c>
      <c r="G1427" t="s">
        <v>17</v>
      </c>
      <c r="H1427" s="11">
        <v>968</v>
      </c>
      <c r="I1427" s="11">
        <v>17.230400000000003</v>
      </c>
      <c r="J1427" s="13">
        <f>data[[#This Row],[Clicks]]/data[[#This Row],[Impressions]]</f>
        <v>1.7800000000000003E-2</v>
      </c>
      <c r="K1427" s="1">
        <v>1.4834999999999996</v>
      </c>
      <c r="L1427" s="2">
        <v>25.561298399999998</v>
      </c>
      <c r="M1427">
        <v>2</v>
      </c>
      <c r="N1427" s="1">
        <f>IF(data[[#This Row],[Conversions]]=0,0,data[[#This Row],[Spend, Dollars]]/data[[#This Row],[Conversions]])</f>
        <v>12.780649199999999</v>
      </c>
      <c r="O1427" s="13">
        <f>data[[#This Row],[Conversions]]/data[[#This Row],[Clicks]]</f>
        <v>0.11607391586962576</v>
      </c>
      <c r="P1427" s="11">
        <v>162.95999999999998</v>
      </c>
      <c r="Q1427" s="11">
        <f>IF(data[[#This Row],[Spend, Dollars]]=0,0,data[[#This Row],[Total conversion value, Dollars]]/data[[#This Row],[Spend, Dollars]])</f>
        <v>6.3752630030718622</v>
      </c>
      <c r="R1427" s="2">
        <v>60</v>
      </c>
      <c r="S1427" s="2">
        <v>12</v>
      </c>
      <c r="T1427" s="2">
        <v>7.5</v>
      </c>
      <c r="U1427" s="2">
        <f t="shared" si="22"/>
        <v>79.5</v>
      </c>
    </row>
    <row r="1428" spans="1:21" x14ac:dyDescent="0.2">
      <c r="A1428" t="s">
        <v>22</v>
      </c>
      <c r="B1428" s="3">
        <v>45037</v>
      </c>
      <c r="C1428" s="10" t="str">
        <f>TEXT(data[[#This Row],[Date]],"mmmm")</f>
        <v>April</v>
      </c>
      <c r="D1428" t="s">
        <v>16</v>
      </c>
      <c r="E1428" t="s">
        <v>13</v>
      </c>
      <c r="F1428" t="s">
        <v>14</v>
      </c>
      <c r="G1428" t="s">
        <v>17</v>
      </c>
      <c r="H1428" s="11">
        <v>1086.4000000000001</v>
      </c>
      <c r="I1428" s="11">
        <v>16.947839999999999</v>
      </c>
      <c r="J1428" s="13">
        <f>data[[#This Row],[Clicks]]/data[[#This Row],[Impressions]]</f>
        <v>1.5599999999999998E-2</v>
      </c>
      <c r="K1428" s="1">
        <v>2.1964999999999999</v>
      </c>
      <c r="L1428" s="2">
        <v>37.225930559999995</v>
      </c>
      <c r="M1428">
        <v>7</v>
      </c>
      <c r="N1428" s="1">
        <f>IF(data[[#This Row],[Conversions]]=0,0,data[[#This Row],[Spend, Dollars]]/data[[#This Row],[Conversions]])</f>
        <v>5.3179900799999995</v>
      </c>
      <c r="O1428" s="13">
        <f>data[[#This Row],[Conversions]]/data[[#This Row],[Clicks]]</f>
        <v>0.41303198519693368</v>
      </c>
      <c r="P1428" s="11">
        <v>37.199999999999996</v>
      </c>
      <c r="Q1428" s="11">
        <f>IF(data[[#This Row],[Spend, Dollars]]=0,0,data[[#This Row],[Total conversion value, Dollars]]/data[[#This Row],[Spend, Dollars]])</f>
        <v>0.99930342748697165</v>
      </c>
      <c r="R1428" s="2">
        <v>91</v>
      </c>
      <c r="S1428" s="2">
        <v>7</v>
      </c>
      <c r="T1428" s="2">
        <v>10.5</v>
      </c>
      <c r="U1428" s="2">
        <f t="shared" si="22"/>
        <v>108.5</v>
      </c>
    </row>
    <row r="1429" spans="1:21" x14ac:dyDescent="0.2">
      <c r="A1429" t="s">
        <v>22</v>
      </c>
      <c r="B1429" s="3">
        <v>45038</v>
      </c>
      <c r="C1429" s="10" t="str">
        <f>TEXT(data[[#This Row],[Date]],"mmmm")</f>
        <v>April</v>
      </c>
      <c r="D1429" t="s">
        <v>16</v>
      </c>
      <c r="E1429" t="s">
        <v>13</v>
      </c>
      <c r="F1429" t="s">
        <v>14</v>
      </c>
      <c r="G1429" t="s">
        <v>17</v>
      </c>
      <c r="H1429" s="11">
        <v>803.2</v>
      </c>
      <c r="I1429" s="11">
        <v>15.100159999999999</v>
      </c>
      <c r="J1429" s="13">
        <f>data[[#This Row],[Clicks]]/data[[#This Row],[Impressions]]</f>
        <v>1.8799999999999997E-2</v>
      </c>
      <c r="K1429" s="1">
        <v>1.2305000000000001</v>
      </c>
      <c r="L1429" s="2">
        <v>18.58074688</v>
      </c>
      <c r="M1429">
        <v>3</v>
      </c>
      <c r="N1429" s="1">
        <f>IF(data[[#This Row],[Conversions]]=0,0,data[[#This Row],[Spend, Dollars]]/data[[#This Row],[Conversions]])</f>
        <v>6.1935822933333329</v>
      </c>
      <c r="O1429" s="13">
        <f>data[[#This Row],[Conversions]]/data[[#This Row],[Clicks]]</f>
        <v>0.19867339154022209</v>
      </c>
      <c r="P1429" s="11">
        <v>199.92</v>
      </c>
      <c r="Q1429" s="11">
        <f>IF(data[[#This Row],[Spend, Dollars]]=0,0,data[[#This Row],[Total conversion value, Dollars]]/data[[#This Row],[Spend, Dollars]])</f>
        <v>10.759524430914587</v>
      </c>
      <c r="R1429" s="2">
        <v>99</v>
      </c>
      <c r="S1429" s="2">
        <v>20</v>
      </c>
      <c r="T1429" s="2">
        <v>12</v>
      </c>
      <c r="U1429" s="2">
        <f t="shared" si="22"/>
        <v>131</v>
      </c>
    </row>
    <row r="1430" spans="1:21" x14ac:dyDescent="0.2">
      <c r="A1430" t="s">
        <v>22</v>
      </c>
      <c r="B1430" s="3">
        <v>45039</v>
      </c>
      <c r="C1430" s="10" t="str">
        <f>TEXT(data[[#This Row],[Date]],"mmmm")</f>
        <v>April</v>
      </c>
      <c r="D1430" t="s">
        <v>16</v>
      </c>
      <c r="E1430" t="s">
        <v>13</v>
      </c>
      <c r="F1430" t="s">
        <v>14</v>
      </c>
      <c r="G1430" t="s">
        <v>17</v>
      </c>
      <c r="H1430" s="11">
        <v>1444</v>
      </c>
      <c r="I1430" s="11">
        <v>14.440000000000003</v>
      </c>
      <c r="J1430" s="13">
        <f>data[[#This Row],[Clicks]]/data[[#This Row],[Impressions]]</f>
        <v>1.0000000000000002E-2</v>
      </c>
      <c r="K1430" s="1">
        <v>1.1154999999999999</v>
      </c>
      <c r="L1430" s="2">
        <v>16.107820000000004</v>
      </c>
      <c r="M1430">
        <v>5</v>
      </c>
      <c r="N1430" s="1">
        <f>IF(data[[#This Row],[Conversions]]=0,0,data[[#This Row],[Spend, Dollars]]/data[[#This Row],[Conversions]])</f>
        <v>3.2215640000000008</v>
      </c>
      <c r="O1430" s="13">
        <f>data[[#This Row],[Conversions]]/data[[#This Row],[Clicks]]</f>
        <v>0.34626038781163426</v>
      </c>
      <c r="P1430" s="11">
        <v>44.519999999999989</v>
      </c>
      <c r="Q1430" s="11">
        <f>IF(data[[#This Row],[Spend, Dollars]]=0,0,data[[#This Row],[Total conversion value, Dollars]]/data[[#This Row],[Spend, Dollars]])</f>
        <v>2.7638749377631471</v>
      </c>
      <c r="R1430" s="2">
        <v>72</v>
      </c>
      <c r="S1430" s="2">
        <v>22</v>
      </c>
      <c r="T1430" s="2">
        <v>0</v>
      </c>
      <c r="U1430" s="2">
        <f t="shared" si="22"/>
        <v>94</v>
      </c>
    </row>
    <row r="1431" spans="1:21" x14ac:dyDescent="0.2">
      <c r="A1431" t="s">
        <v>22</v>
      </c>
      <c r="B1431" s="3">
        <v>45040</v>
      </c>
      <c r="C1431" s="10" t="str">
        <f>TEXT(data[[#This Row],[Date]],"mmmm")</f>
        <v>April</v>
      </c>
      <c r="D1431" t="s">
        <v>16</v>
      </c>
      <c r="E1431" t="s">
        <v>13</v>
      </c>
      <c r="F1431" t="s">
        <v>14</v>
      </c>
      <c r="G1431" t="s">
        <v>17</v>
      </c>
      <c r="H1431" s="11">
        <v>1475.2</v>
      </c>
      <c r="I1431" s="11">
        <v>18.440000000000001</v>
      </c>
      <c r="J1431" s="13">
        <f>data[[#This Row],[Clicks]]/data[[#This Row],[Impressions]]</f>
        <v>1.2500000000000001E-2</v>
      </c>
      <c r="K1431" s="1">
        <v>1.1499999999999999</v>
      </c>
      <c r="L1431" s="2">
        <v>21.206</v>
      </c>
      <c r="M1431">
        <v>3</v>
      </c>
      <c r="N1431" s="1">
        <f>IF(data[[#This Row],[Conversions]]=0,0,data[[#This Row],[Spend, Dollars]]/data[[#This Row],[Conversions]])</f>
        <v>7.0686666666666662</v>
      </c>
      <c r="O1431" s="13">
        <f>data[[#This Row],[Conversions]]/data[[#This Row],[Clicks]]</f>
        <v>0.16268980477223427</v>
      </c>
      <c r="P1431" s="11">
        <v>44.4</v>
      </c>
      <c r="Q1431" s="11">
        <f>IF(data[[#This Row],[Spend, Dollars]]=0,0,data[[#This Row],[Total conversion value, Dollars]]/data[[#This Row],[Spend, Dollars]])</f>
        <v>2.0937470527209281</v>
      </c>
      <c r="R1431" s="2">
        <v>78</v>
      </c>
      <c r="S1431" s="2">
        <v>15</v>
      </c>
      <c r="T1431" s="2">
        <v>9</v>
      </c>
      <c r="U1431" s="2">
        <f t="shared" si="22"/>
        <v>102</v>
      </c>
    </row>
    <row r="1432" spans="1:21" x14ac:dyDescent="0.2">
      <c r="A1432" t="s">
        <v>22</v>
      </c>
      <c r="B1432" s="3">
        <v>45041</v>
      </c>
      <c r="C1432" s="10" t="str">
        <f>TEXT(data[[#This Row],[Date]],"mmmm")</f>
        <v>April</v>
      </c>
      <c r="D1432" t="s">
        <v>16</v>
      </c>
      <c r="E1432" t="s">
        <v>13</v>
      </c>
      <c r="F1432" t="s">
        <v>14</v>
      </c>
      <c r="G1432" t="s">
        <v>17</v>
      </c>
      <c r="H1432" s="11">
        <v>964</v>
      </c>
      <c r="I1432" s="11">
        <v>10.8932</v>
      </c>
      <c r="J1432" s="13">
        <f>data[[#This Row],[Clicks]]/data[[#This Row],[Impressions]]</f>
        <v>1.1300000000000001E-2</v>
      </c>
      <c r="K1432" s="1">
        <v>1.6214999999999999</v>
      </c>
      <c r="L1432" s="2">
        <v>17.663323800000001</v>
      </c>
      <c r="M1432">
        <v>3</v>
      </c>
      <c r="N1432" s="1">
        <f>IF(data[[#This Row],[Conversions]]=0,0,data[[#This Row],[Spend, Dollars]]/data[[#This Row],[Conversions]])</f>
        <v>5.8877746000000002</v>
      </c>
      <c r="O1432" s="13">
        <f>data[[#This Row],[Conversions]]/data[[#This Row],[Clicks]]</f>
        <v>0.27540116770095102</v>
      </c>
      <c r="P1432" s="11">
        <v>81.47999999999999</v>
      </c>
      <c r="Q1432" s="11">
        <f>IF(data[[#This Row],[Spend, Dollars]]=0,0,data[[#This Row],[Total conversion value, Dollars]]/data[[#This Row],[Spend, Dollars]])</f>
        <v>4.6129483285586366</v>
      </c>
      <c r="R1432" s="2">
        <v>82</v>
      </c>
      <c r="S1432" s="2">
        <v>4</v>
      </c>
      <c r="T1432" s="2">
        <v>6</v>
      </c>
      <c r="U1432" s="2">
        <f t="shared" si="22"/>
        <v>92</v>
      </c>
    </row>
    <row r="1433" spans="1:21" x14ac:dyDescent="0.2">
      <c r="A1433" t="s">
        <v>22</v>
      </c>
      <c r="B1433" s="3">
        <v>45042</v>
      </c>
      <c r="C1433" s="10" t="str">
        <f>TEXT(data[[#This Row],[Date]],"mmmm")</f>
        <v>April</v>
      </c>
      <c r="D1433" t="s">
        <v>16</v>
      </c>
      <c r="E1433" t="s">
        <v>13</v>
      </c>
      <c r="F1433" t="s">
        <v>14</v>
      </c>
      <c r="G1433" t="s">
        <v>17</v>
      </c>
      <c r="H1433" s="11">
        <v>1100.8</v>
      </c>
      <c r="I1433" s="11">
        <v>12.218879999999999</v>
      </c>
      <c r="J1433" s="13">
        <f>data[[#This Row],[Clicks]]/data[[#This Row],[Impressions]]</f>
        <v>1.1099999999999999E-2</v>
      </c>
      <c r="K1433" s="1">
        <v>1.9894999999999998</v>
      </c>
      <c r="L1433" s="2">
        <v>24.309461759999994</v>
      </c>
      <c r="M1433">
        <v>4</v>
      </c>
      <c r="N1433" s="1">
        <f>IF(data[[#This Row],[Conversions]]=0,0,data[[#This Row],[Spend, Dollars]]/data[[#This Row],[Conversions]])</f>
        <v>6.0773654399999986</v>
      </c>
      <c r="O1433" s="13">
        <f>data[[#This Row],[Conversions]]/data[[#This Row],[Clicks]]</f>
        <v>0.32736224596689717</v>
      </c>
      <c r="P1433" s="11">
        <v>293.15999999999997</v>
      </c>
      <c r="Q1433" s="11">
        <f>IF(data[[#This Row],[Spend, Dollars]]=0,0,data[[#This Row],[Total conversion value, Dollars]]/data[[#This Row],[Spend, Dollars]])</f>
        <v>12.059501888370894</v>
      </c>
      <c r="R1433" s="2">
        <v>71</v>
      </c>
      <c r="S1433" s="2">
        <v>7</v>
      </c>
      <c r="T1433" s="2">
        <v>3</v>
      </c>
      <c r="U1433" s="2">
        <f t="shared" si="22"/>
        <v>81</v>
      </c>
    </row>
    <row r="1434" spans="1:21" x14ac:dyDescent="0.2">
      <c r="A1434" t="s">
        <v>22</v>
      </c>
      <c r="B1434" s="3">
        <v>45043</v>
      </c>
      <c r="C1434" s="10" t="str">
        <f>TEXT(data[[#This Row],[Date]],"mmmm")</f>
        <v>April</v>
      </c>
      <c r="D1434" t="s">
        <v>16</v>
      </c>
      <c r="E1434" t="s">
        <v>13</v>
      </c>
      <c r="F1434" t="s">
        <v>14</v>
      </c>
      <c r="G1434" t="s">
        <v>17</v>
      </c>
      <c r="H1434" s="11">
        <v>1140</v>
      </c>
      <c r="I1434" s="11">
        <v>13.907999999999998</v>
      </c>
      <c r="J1434" s="13">
        <f>data[[#This Row],[Clicks]]/data[[#This Row],[Impressions]]</f>
        <v>1.2199999999999997E-2</v>
      </c>
      <c r="K1434" s="1">
        <v>0.94299999999999995</v>
      </c>
      <c r="L1434" s="2">
        <v>13.115243999999997</v>
      </c>
      <c r="M1434">
        <v>5</v>
      </c>
      <c r="N1434" s="1">
        <f>IF(data[[#This Row],[Conversions]]=0,0,data[[#This Row],[Spend, Dollars]]/data[[#This Row],[Conversions]])</f>
        <v>2.6230487999999994</v>
      </c>
      <c r="O1434" s="13">
        <f>data[[#This Row],[Conversions]]/data[[#This Row],[Clicks]]</f>
        <v>0.35950532067874613</v>
      </c>
      <c r="P1434" s="11">
        <v>10.799999999999999</v>
      </c>
      <c r="Q1434" s="11">
        <f>IF(data[[#This Row],[Spend, Dollars]]=0,0,data[[#This Row],[Total conversion value, Dollars]]/data[[#This Row],[Spend, Dollars]])</f>
        <v>0.82346923930656579</v>
      </c>
      <c r="R1434" s="2">
        <v>86</v>
      </c>
      <c r="S1434" s="2">
        <v>11</v>
      </c>
      <c r="T1434" s="2">
        <v>4.5</v>
      </c>
      <c r="U1434" s="2">
        <f t="shared" si="22"/>
        <v>101.5</v>
      </c>
    </row>
    <row r="1435" spans="1:21" x14ac:dyDescent="0.2">
      <c r="A1435" t="s">
        <v>22</v>
      </c>
      <c r="B1435" s="3">
        <v>45044</v>
      </c>
      <c r="C1435" s="10" t="str">
        <f>TEXT(data[[#This Row],[Date]],"mmmm")</f>
        <v>April</v>
      </c>
      <c r="D1435" t="s">
        <v>16</v>
      </c>
      <c r="E1435" t="s">
        <v>13</v>
      </c>
      <c r="F1435" t="s">
        <v>14</v>
      </c>
      <c r="G1435" t="s">
        <v>17</v>
      </c>
      <c r="H1435" s="11">
        <v>1364</v>
      </c>
      <c r="I1435" s="11">
        <v>12.276000000000002</v>
      </c>
      <c r="J1435" s="13">
        <f>data[[#This Row],[Clicks]]/data[[#This Row],[Impressions]]</f>
        <v>9.0000000000000011E-3</v>
      </c>
      <c r="K1435" s="1">
        <v>0.83949999999999991</v>
      </c>
      <c r="L1435" s="2">
        <v>10.305702</v>
      </c>
      <c r="M1435">
        <v>7</v>
      </c>
      <c r="N1435" s="1">
        <f>IF(data[[#This Row],[Conversions]]=0,0,data[[#This Row],[Spend, Dollars]]/data[[#This Row],[Conversions]])</f>
        <v>1.472243142857143</v>
      </c>
      <c r="O1435" s="13">
        <f>data[[#This Row],[Conversions]]/data[[#This Row],[Clicks]]</f>
        <v>0.57021831215379593</v>
      </c>
      <c r="P1435" s="11">
        <v>168.83999999999997</v>
      </c>
      <c r="Q1435" s="11">
        <f>IF(data[[#This Row],[Spend, Dollars]]=0,0,data[[#This Row],[Total conversion value, Dollars]]/data[[#This Row],[Spend, Dollars]])</f>
        <v>16.383163417688575</v>
      </c>
      <c r="R1435" s="2">
        <v>73</v>
      </c>
      <c r="S1435" s="2">
        <v>16</v>
      </c>
      <c r="T1435" s="2">
        <v>10.5</v>
      </c>
      <c r="U1435" s="2">
        <f t="shared" si="22"/>
        <v>99.5</v>
      </c>
    </row>
    <row r="1436" spans="1:21" x14ac:dyDescent="0.2">
      <c r="A1436" t="s">
        <v>22</v>
      </c>
      <c r="B1436" s="3">
        <v>45045</v>
      </c>
      <c r="C1436" s="10" t="str">
        <f>TEXT(data[[#This Row],[Date]],"mmmm")</f>
        <v>April</v>
      </c>
      <c r="D1436" t="s">
        <v>16</v>
      </c>
      <c r="E1436" t="s">
        <v>13</v>
      </c>
      <c r="F1436" t="s">
        <v>14</v>
      </c>
      <c r="G1436" t="s">
        <v>17</v>
      </c>
      <c r="H1436" s="11">
        <v>1168</v>
      </c>
      <c r="I1436" s="11">
        <v>13.5488</v>
      </c>
      <c r="J1436" s="13">
        <f>data[[#This Row],[Clicks]]/data[[#This Row],[Impressions]]</f>
        <v>1.1599999999999999E-2</v>
      </c>
      <c r="K1436" s="1">
        <v>1.5409999999999999</v>
      </c>
      <c r="L1436" s="2">
        <v>20.878700799999997</v>
      </c>
      <c r="M1436">
        <v>0</v>
      </c>
      <c r="N1436" s="1">
        <f>IF(data[[#This Row],[Conversions]]=0,0,data[[#This Row],[Spend, Dollars]]/data[[#This Row],[Conversions]])</f>
        <v>0</v>
      </c>
      <c r="O1436" s="13">
        <f>data[[#This Row],[Conversions]]/data[[#This Row],[Clicks]]</f>
        <v>0</v>
      </c>
      <c r="P1436" s="11">
        <v>336.84</v>
      </c>
      <c r="Q1436" s="11">
        <f>IF(data[[#This Row],[Spend, Dollars]]=0,0,data[[#This Row],[Total conversion value, Dollars]]/data[[#This Row],[Spend, Dollars]])</f>
        <v>16.133187750839365</v>
      </c>
      <c r="R1436" s="2">
        <v>68</v>
      </c>
      <c r="S1436" s="2">
        <v>14</v>
      </c>
      <c r="T1436" s="2">
        <v>4.5</v>
      </c>
      <c r="U1436" s="2">
        <f t="shared" si="22"/>
        <v>86.5</v>
      </c>
    </row>
    <row r="1437" spans="1:21" x14ac:dyDescent="0.2">
      <c r="A1437" t="s">
        <v>22</v>
      </c>
      <c r="B1437" s="3">
        <v>45046</v>
      </c>
      <c r="C1437" s="10" t="str">
        <f>TEXT(data[[#This Row],[Date]],"mmmm")</f>
        <v>April</v>
      </c>
      <c r="D1437" t="s">
        <v>16</v>
      </c>
      <c r="E1437" t="s">
        <v>13</v>
      </c>
      <c r="F1437" t="s">
        <v>14</v>
      </c>
      <c r="G1437" t="s">
        <v>17</v>
      </c>
      <c r="H1437" s="11">
        <v>1404.8000000000002</v>
      </c>
      <c r="I1437" s="11">
        <v>22.617280000000001</v>
      </c>
      <c r="J1437" s="13">
        <f>data[[#This Row],[Clicks]]/data[[#This Row],[Impressions]]</f>
        <v>1.61E-2</v>
      </c>
      <c r="K1437" s="1">
        <v>1.5409999999999999</v>
      </c>
      <c r="L1437" s="2">
        <v>34.853228479999999</v>
      </c>
      <c r="M1437">
        <v>6</v>
      </c>
      <c r="N1437" s="1">
        <f>IF(data[[#This Row],[Conversions]]=0,0,data[[#This Row],[Spend, Dollars]]/data[[#This Row],[Conversions]])</f>
        <v>5.8088714133333328</v>
      </c>
      <c r="O1437" s="13">
        <f>data[[#This Row],[Conversions]]/data[[#This Row],[Clicks]]</f>
        <v>0.26528388913255702</v>
      </c>
      <c r="P1437" s="11">
        <v>36</v>
      </c>
      <c r="Q1437" s="11">
        <f>IF(data[[#This Row],[Spend, Dollars]]=0,0,data[[#This Row],[Total conversion value, Dollars]]/data[[#This Row],[Spend, Dollars]])</f>
        <v>1.0329028778684894</v>
      </c>
      <c r="R1437" s="2">
        <v>73</v>
      </c>
      <c r="S1437" s="2">
        <v>20</v>
      </c>
      <c r="T1437" s="2">
        <v>9</v>
      </c>
      <c r="U1437" s="2">
        <f t="shared" si="22"/>
        <v>102</v>
      </c>
    </row>
    <row r="1438" spans="1:21" x14ac:dyDescent="0.2">
      <c r="A1438" t="s">
        <v>22</v>
      </c>
      <c r="B1438" s="3">
        <v>45047</v>
      </c>
      <c r="C1438" s="10" t="str">
        <f>TEXT(data[[#This Row],[Date]],"mmmm")</f>
        <v>May</v>
      </c>
      <c r="D1438" t="s">
        <v>16</v>
      </c>
      <c r="E1438" t="s">
        <v>13</v>
      </c>
      <c r="F1438" t="s">
        <v>14</v>
      </c>
      <c r="G1438" t="s">
        <v>17</v>
      </c>
      <c r="H1438" s="11">
        <v>1312.8000000000002</v>
      </c>
      <c r="I1438" s="11">
        <v>17.066400000000002</v>
      </c>
      <c r="J1438" s="13">
        <f>data[[#This Row],[Clicks]]/data[[#This Row],[Impressions]]</f>
        <v>1.2999999999999999E-2</v>
      </c>
      <c r="K1438" s="1">
        <v>0.81649999999999989</v>
      </c>
      <c r="L1438" s="2">
        <v>13.934715599999999</v>
      </c>
      <c r="M1438">
        <v>1</v>
      </c>
      <c r="N1438" s="1">
        <f>IF(data[[#This Row],[Conversions]]=0,0,data[[#This Row],[Spend, Dollars]]/data[[#This Row],[Conversions]])</f>
        <v>13.934715599999999</v>
      </c>
      <c r="O1438" s="13">
        <f>data[[#This Row],[Conversions]]/data[[#This Row],[Clicks]]</f>
        <v>5.8594665541649084E-2</v>
      </c>
      <c r="P1438" s="11">
        <v>9.6</v>
      </c>
      <c r="Q1438" s="11">
        <f>IF(data[[#This Row],[Spend, Dollars]]=0,0,data[[#This Row],[Total conversion value, Dollars]]/data[[#This Row],[Spend, Dollars]])</f>
        <v>0.68892686980995865</v>
      </c>
      <c r="R1438" s="2">
        <v>83</v>
      </c>
      <c r="S1438" s="2">
        <v>14</v>
      </c>
      <c r="T1438" s="2">
        <v>12</v>
      </c>
      <c r="U1438" s="2">
        <f t="shared" si="22"/>
        <v>109</v>
      </c>
    </row>
    <row r="1439" spans="1:21" x14ac:dyDescent="0.2">
      <c r="A1439" t="s">
        <v>22</v>
      </c>
      <c r="B1439" s="3">
        <v>45048</v>
      </c>
      <c r="C1439" s="10" t="str">
        <f>TEXT(data[[#This Row],[Date]],"mmmm")</f>
        <v>May</v>
      </c>
      <c r="D1439" t="s">
        <v>16</v>
      </c>
      <c r="E1439" t="s">
        <v>13</v>
      </c>
      <c r="F1439" t="s">
        <v>14</v>
      </c>
      <c r="G1439" t="s">
        <v>17</v>
      </c>
      <c r="H1439" s="11">
        <v>943.2</v>
      </c>
      <c r="I1439" s="11">
        <v>8.7717600000000004</v>
      </c>
      <c r="J1439" s="13">
        <f>data[[#This Row],[Clicks]]/data[[#This Row],[Impressions]]</f>
        <v>9.2999999999999992E-3</v>
      </c>
      <c r="K1439" s="1">
        <v>0.78199999999999992</v>
      </c>
      <c r="L1439" s="2">
        <v>6.85951632</v>
      </c>
      <c r="M1439">
        <v>7</v>
      </c>
      <c r="N1439" s="1">
        <f>IF(data[[#This Row],[Conversions]]=0,0,data[[#This Row],[Spend, Dollars]]/data[[#This Row],[Conversions]])</f>
        <v>0.9799309028571429</v>
      </c>
      <c r="O1439" s="13">
        <f>data[[#This Row],[Conversions]]/data[[#This Row],[Clicks]]</f>
        <v>0.79801544957910386</v>
      </c>
      <c r="P1439" s="11">
        <v>159.6</v>
      </c>
      <c r="Q1439" s="11">
        <f>IF(data[[#This Row],[Spend, Dollars]]=0,0,data[[#This Row],[Total conversion value, Dollars]]/data[[#This Row],[Spend, Dollars]])</f>
        <v>23.266946611769267</v>
      </c>
      <c r="R1439" s="2">
        <v>77</v>
      </c>
      <c r="S1439" s="2">
        <v>7</v>
      </c>
      <c r="T1439" s="2">
        <v>4.5</v>
      </c>
      <c r="U1439" s="2">
        <f t="shared" si="22"/>
        <v>88.5</v>
      </c>
    </row>
    <row r="1440" spans="1:21" x14ac:dyDescent="0.2">
      <c r="A1440" t="s">
        <v>22</v>
      </c>
      <c r="B1440" s="3">
        <v>45049</v>
      </c>
      <c r="C1440" s="10" t="str">
        <f>TEXT(data[[#This Row],[Date]],"mmmm")</f>
        <v>May</v>
      </c>
      <c r="D1440" t="s">
        <v>16</v>
      </c>
      <c r="E1440" t="s">
        <v>13</v>
      </c>
      <c r="F1440" t="s">
        <v>14</v>
      </c>
      <c r="G1440" t="s">
        <v>17</v>
      </c>
      <c r="H1440" s="11">
        <v>1039.2</v>
      </c>
      <c r="I1440" s="11">
        <v>15.27624</v>
      </c>
      <c r="J1440" s="13">
        <f>data[[#This Row],[Clicks]]/data[[#This Row],[Impressions]]</f>
        <v>1.47E-2</v>
      </c>
      <c r="K1440" s="1">
        <v>2.3115000000000001</v>
      </c>
      <c r="L1440" s="2">
        <v>35.311028759999999</v>
      </c>
      <c r="M1440">
        <v>3</v>
      </c>
      <c r="N1440" s="1">
        <f>IF(data[[#This Row],[Conversions]]=0,0,data[[#This Row],[Spend, Dollars]]/data[[#This Row],[Conversions]])</f>
        <v>11.770342919999999</v>
      </c>
      <c r="O1440" s="13">
        <f>data[[#This Row],[Conversions]]/data[[#This Row],[Clicks]]</f>
        <v>0.1963834032458249</v>
      </c>
      <c r="P1440" s="11">
        <v>352.8</v>
      </c>
      <c r="Q1440" s="11">
        <f>IF(data[[#This Row],[Spend, Dollars]]=0,0,data[[#This Row],[Total conversion value, Dollars]]/data[[#This Row],[Spend, Dollars]])</f>
        <v>9.9912127284053689</v>
      </c>
      <c r="R1440" s="2">
        <v>49</v>
      </c>
      <c r="S1440" s="2">
        <v>12</v>
      </c>
      <c r="T1440" s="2">
        <v>1.5</v>
      </c>
      <c r="U1440" s="2">
        <f t="shared" si="22"/>
        <v>62.5</v>
      </c>
    </row>
    <row r="1441" spans="1:21" x14ac:dyDescent="0.2">
      <c r="A1441" t="s">
        <v>22</v>
      </c>
      <c r="B1441" s="3">
        <v>45050</v>
      </c>
      <c r="C1441" s="10" t="str">
        <f>TEXT(data[[#This Row],[Date]],"mmmm")</f>
        <v>May</v>
      </c>
      <c r="D1441" t="s">
        <v>16</v>
      </c>
      <c r="E1441" t="s">
        <v>13</v>
      </c>
      <c r="F1441" t="s">
        <v>14</v>
      </c>
      <c r="G1441" t="s">
        <v>17</v>
      </c>
      <c r="H1441" s="11">
        <v>1284.8000000000002</v>
      </c>
      <c r="I1441" s="11">
        <v>21.456160000000004</v>
      </c>
      <c r="J1441" s="13">
        <f>data[[#This Row],[Clicks]]/data[[#This Row],[Impressions]]</f>
        <v>1.67E-2</v>
      </c>
      <c r="K1441" s="1">
        <v>0.4945</v>
      </c>
      <c r="L1441" s="2">
        <v>10.610071120000002</v>
      </c>
      <c r="M1441">
        <v>7</v>
      </c>
      <c r="N1441" s="1">
        <f>IF(data[[#This Row],[Conversions]]=0,0,data[[#This Row],[Spend, Dollars]]/data[[#This Row],[Conversions]])</f>
        <v>1.515724445714286</v>
      </c>
      <c r="O1441" s="13">
        <f>data[[#This Row],[Conversions]]/data[[#This Row],[Clicks]]</f>
        <v>0.32624663499899326</v>
      </c>
      <c r="P1441" s="11">
        <v>206.64</v>
      </c>
      <c r="Q1441" s="11">
        <f>IF(data[[#This Row],[Spend, Dollars]]=0,0,data[[#This Row],[Total conversion value, Dollars]]/data[[#This Row],[Spend, Dollars]])</f>
        <v>19.475835521072355</v>
      </c>
      <c r="R1441" s="2">
        <v>91</v>
      </c>
      <c r="S1441" s="2">
        <v>17</v>
      </c>
      <c r="T1441" s="2">
        <v>10.5</v>
      </c>
      <c r="U1441" s="2">
        <f t="shared" si="22"/>
        <v>118.5</v>
      </c>
    </row>
    <row r="1442" spans="1:21" x14ac:dyDescent="0.2">
      <c r="A1442" t="s">
        <v>22</v>
      </c>
      <c r="B1442" s="3">
        <v>45051</v>
      </c>
      <c r="C1442" s="10" t="str">
        <f>TEXT(data[[#This Row],[Date]],"mmmm")</f>
        <v>May</v>
      </c>
      <c r="D1442" t="s">
        <v>16</v>
      </c>
      <c r="E1442" t="s">
        <v>13</v>
      </c>
      <c r="F1442" t="s">
        <v>14</v>
      </c>
      <c r="G1442" t="s">
        <v>17</v>
      </c>
      <c r="H1442" s="11">
        <v>964.80000000000007</v>
      </c>
      <c r="I1442" s="11">
        <v>13.507200000000001</v>
      </c>
      <c r="J1442" s="13">
        <f>data[[#This Row],[Clicks]]/data[[#This Row],[Impressions]]</f>
        <v>1.4E-2</v>
      </c>
      <c r="K1442" s="1">
        <v>1.7364999999999997</v>
      </c>
      <c r="L1442" s="2">
        <v>23.455252799999997</v>
      </c>
      <c r="M1442">
        <v>0</v>
      </c>
      <c r="N1442" s="1">
        <f>IF(data[[#This Row],[Conversions]]=0,0,data[[#This Row],[Spend, Dollars]]/data[[#This Row],[Conversions]])</f>
        <v>0</v>
      </c>
      <c r="O1442" s="13">
        <f>data[[#This Row],[Conversions]]/data[[#This Row],[Clicks]]</f>
        <v>0</v>
      </c>
      <c r="P1442" s="11">
        <v>105.83999999999999</v>
      </c>
      <c r="Q1442" s="11">
        <f>IF(data[[#This Row],[Spend, Dollars]]=0,0,data[[#This Row],[Total conversion value, Dollars]]/data[[#This Row],[Spend, Dollars]])</f>
        <v>4.5124220532809609</v>
      </c>
      <c r="R1442" s="2">
        <v>109</v>
      </c>
      <c r="S1442" s="2">
        <v>13</v>
      </c>
      <c r="T1442" s="2">
        <v>1.5</v>
      </c>
      <c r="U1442" s="2">
        <f t="shared" si="22"/>
        <v>123.5</v>
      </c>
    </row>
    <row r="1443" spans="1:21" x14ac:dyDescent="0.2">
      <c r="A1443" t="s">
        <v>22</v>
      </c>
      <c r="B1443" s="3">
        <v>45052</v>
      </c>
      <c r="C1443" s="10" t="str">
        <f>TEXT(data[[#This Row],[Date]],"mmmm")</f>
        <v>May</v>
      </c>
      <c r="D1443" t="s">
        <v>16</v>
      </c>
      <c r="E1443" t="s">
        <v>13</v>
      </c>
      <c r="F1443" t="s">
        <v>14</v>
      </c>
      <c r="G1443" t="s">
        <v>17</v>
      </c>
      <c r="H1443" s="11">
        <v>1381.6000000000001</v>
      </c>
      <c r="I1443" s="11">
        <v>22.934560000000001</v>
      </c>
      <c r="J1443" s="13">
        <f>data[[#This Row],[Clicks]]/data[[#This Row],[Impressions]]</f>
        <v>1.66E-2</v>
      </c>
      <c r="K1443" s="1">
        <v>1.702</v>
      </c>
      <c r="L1443" s="2">
        <v>39.034621120000004</v>
      </c>
      <c r="M1443">
        <v>6</v>
      </c>
      <c r="N1443" s="1">
        <f>IF(data[[#This Row],[Conversions]]=0,0,data[[#This Row],[Spend, Dollars]]/data[[#This Row],[Conversions]])</f>
        <v>6.5057701866666671</v>
      </c>
      <c r="O1443" s="13">
        <f>data[[#This Row],[Conversions]]/data[[#This Row],[Clicks]]</f>
        <v>0.26161391367438486</v>
      </c>
      <c r="P1443" s="11">
        <v>47.879999999999995</v>
      </c>
      <c r="Q1443" s="11">
        <f>IF(data[[#This Row],[Spend, Dollars]]=0,0,data[[#This Row],[Total conversion value, Dollars]]/data[[#This Row],[Spend, Dollars]])</f>
        <v>1.2266034260408876</v>
      </c>
      <c r="R1443" s="2">
        <v>78</v>
      </c>
      <c r="S1443" s="2">
        <v>13</v>
      </c>
      <c r="T1443" s="2">
        <v>7.5</v>
      </c>
      <c r="U1443" s="2">
        <f t="shared" si="22"/>
        <v>98.5</v>
      </c>
    </row>
    <row r="1444" spans="1:21" x14ac:dyDescent="0.2">
      <c r="A1444" t="s">
        <v>22</v>
      </c>
      <c r="B1444" s="3">
        <v>45053</v>
      </c>
      <c r="C1444" s="10" t="str">
        <f>TEXT(data[[#This Row],[Date]],"mmmm")</f>
        <v>May</v>
      </c>
      <c r="D1444" t="s">
        <v>16</v>
      </c>
      <c r="E1444" t="s">
        <v>13</v>
      </c>
      <c r="F1444" t="s">
        <v>14</v>
      </c>
      <c r="G1444" t="s">
        <v>17</v>
      </c>
      <c r="H1444" s="11">
        <v>969.6</v>
      </c>
      <c r="I1444" s="11">
        <v>9.792959999999999</v>
      </c>
      <c r="J1444" s="13">
        <f>data[[#This Row],[Clicks]]/data[[#This Row],[Impressions]]</f>
        <v>1.0099999999999998E-2</v>
      </c>
      <c r="K1444" s="1">
        <v>1.7594999999999998</v>
      </c>
      <c r="L1444" s="2">
        <v>17.230713119999997</v>
      </c>
      <c r="M1444">
        <v>3</v>
      </c>
      <c r="N1444" s="1">
        <f>IF(data[[#This Row],[Conversions]]=0,0,data[[#This Row],[Spend, Dollars]]/data[[#This Row],[Conversions]])</f>
        <v>5.7435710399999991</v>
      </c>
      <c r="O1444" s="13">
        <f>data[[#This Row],[Conversions]]/data[[#This Row],[Clicks]]</f>
        <v>0.30634251543966279</v>
      </c>
      <c r="P1444" s="11">
        <v>47.879999999999995</v>
      </c>
      <c r="Q1444" s="11">
        <f>IF(data[[#This Row],[Spend, Dollars]]=0,0,data[[#This Row],[Total conversion value, Dollars]]/data[[#This Row],[Spend, Dollars]])</f>
        <v>2.7787590488303597</v>
      </c>
      <c r="R1444" s="2">
        <v>71</v>
      </c>
      <c r="S1444" s="2">
        <v>5</v>
      </c>
      <c r="T1444" s="2">
        <v>9</v>
      </c>
      <c r="U1444" s="2">
        <f t="shared" si="22"/>
        <v>85</v>
      </c>
    </row>
    <row r="1445" spans="1:21" x14ac:dyDescent="0.2">
      <c r="A1445" t="s">
        <v>22</v>
      </c>
      <c r="B1445" s="3">
        <v>45054</v>
      </c>
      <c r="C1445" s="10" t="str">
        <f>TEXT(data[[#This Row],[Date]],"mmmm")</f>
        <v>May</v>
      </c>
      <c r="D1445" t="s">
        <v>16</v>
      </c>
      <c r="E1445" t="s">
        <v>13</v>
      </c>
      <c r="F1445" t="s">
        <v>14</v>
      </c>
      <c r="G1445" t="s">
        <v>17</v>
      </c>
      <c r="H1445" s="11">
        <v>1568</v>
      </c>
      <c r="I1445" s="11">
        <v>26.185600000000001</v>
      </c>
      <c r="J1445" s="13">
        <f>data[[#This Row],[Clicks]]/data[[#This Row],[Impressions]]</f>
        <v>1.67E-2</v>
      </c>
      <c r="K1445" s="1">
        <v>1.9664999999999999</v>
      </c>
      <c r="L1445" s="2">
        <v>51.4939824</v>
      </c>
      <c r="M1445">
        <v>5</v>
      </c>
      <c r="N1445" s="1">
        <f>IF(data[[#This Row],[Conversions]]=0,0,data[[#This Row],[Spend, Dollars]]/data[[#This Row],[Conversions]])</f>
        <v>10.29879648</v>
      </c>
      <c r="O1445" s="13">
        <f>data[[#This Row],[Conversions]]/data[[#This Row],[Clicks]]</f>
        <v>0.19094464132958572</v>
      </c>
      <c r="P1445" s="11">
        <v>1.2</v>
      </c>
      <c r="Q1445" s="11">
        <f>IF(data[[#This Row],[Spend, Dollars]]=0,0,data[[#This Row],[Total conversion value, Dollars]]/data[[#This Row],[Spend, Dollars]])</f>
        <v>2.3303693831223275E-2</v>
      </c>
      <c r="R1445" s="2">
        <v>87</v>
      </c>
      <c r="S1445" s="2">
        <v>17</v>
      </c>
      <c r="T1445" s="2">
        <v>10.5</v>
      </c>
      <c r="U1445" s="2">
        <f t="shared" si="22"/>
        <v>114.5</v>
      </c>
    </row>
    <row r="1446" spans="1:21" x14ac:dyDescent="0.2">
      <c r="A1446" t="s">
        <v>22</v>
      </c>
      <c r="B1446" s="3">
        <v>45055</v>
      </c>
      <c r="C1446" s="10" t="str">
        <f>TEXT(data[[#This Row],[Date]],"mmmm")</f>
        <v>May</v>
      </c>
      <c r="D1446" t="s">
        <v>16</v>
      </c>
      <c r="E1446" t="s">
        <v>13</v>
      </c>
      <c r="F1446" t="s">
        <v>14</v>
      </c>
      <c r="G1446" t="s">
        <v>17</v>
      </c>
      <c r="H1446" s="11">
        <v>1412</v>
      </c>
      <c r="I1446" s="11">
        <v>27.110400000000002</v>
      </c>
      <c r="J1446" s="13">
        <f>data[[#This Row],[Clicks]]/data[[#This Row],[Impressions]]</f>
        <v>1.9200000000000002E-2</v>
      </c>
      <c r="K1446" s="1">
        <v>2.1389999999999998</v>
      </c>
      <c r="L1446" s="2">
        <v>57.989145600000001</v>
      </c>
      <c r="M1446">
        <v>6</v>
      </c>
      <c r="N1446" s="1">
        <f>IF(data[[#This Row],[Conversions]]=0,0,data[[#This Row],[Spend, Dollars]]/data[[#This Row],[Conversions]])</f>
        <v>9.6648575999999995</v>
      </c>
      <c r="O1446" s="13">
        <f>data[[#This Row],[Conversions]]/data[[#This Row],[Clicks]]</f>
        <v>0.22131728045325777</v>
      </c>
      <c r="P1446" s="11">
        <v>167.15999999999997</v>
      </c>
      <c r="Q1446" s="11">
        <f>IF(data[[#This Row],[Spend, Dollars]]=0,0,data[[#This Row],[Total conversion value, Dollars]]/data[[#This Row],[Spend, Dollars]])</f>
        <v>2.8826084307750168</v>
      </c>
      <c r="R1446" s="2">
        <v>98</v>
      </c>
      <c r="S1446" s="2">
        <v>11</v>
      </c>
      <c r="T1446" s="2">
        <v>7.5</v>
      </c>
      <c r="U1446" s="2">
        <f t="shared" si="22"/>
        <v>116.5</v>
      </c>
    </row>
    <row r="1447" spans="1:21" x14ac:dyDescent="0.2">
      <c r="A1447" t="s">
        <v>22</v>
      </c>
      <c r="B1447" s="3">
        <v>45056</v>
      </c>
      <c r="C1447" s="10" t="str">
        <f>TEXT(data[[#This Row],[Date]],"mmmm")</f>
        <v>May</v>
      </c>
      <c r="D1447" t="s">
        <v>16</v>
      </c>
      <c r="E1447" t="s">
        <v>13</v>
      </c>
      <c r="F1447" t="s">
        <v>14</v>
      </c>
      <c r="G1447" t="s">
        <v>17</v>
      </c>
      <c r="H1447" s="11">
        <v>1597.6000000000001</v>
      </c>
      <c r="I1447" s="11">
        <v>13.739360000000001</v>
      </c>
      <c r="J1447" s="13">
        <f>data[[#This Row],[Clicks]]/data[[#This Row],[Impressions]]</f>
        <v>8.6E-3</v>
      </c>
      <c r="K1447" s="1">
        <v>1.8629999999999998</v>
      </c>
      <c r="L1447" s="2">
        <v>25.596427679999998</v>
      </c>
      <c r="M1447">
        <v>0</v>
      </c>
      <c r="N1447" s="1">
        <f>IF(data[[#This Row],[Conversions]]=0,0,data[[#This Row],[Spend, Dollars]]/data[[#This Row],[Conversions]])</f>
        <v>0</v>
      </c>
      <c r="O1447" s="13">
        <f>data[[#This Row],[Conversions]]/data[[#This Row],[Clicks]]</f>
        <v>0</v>
      </c>
      <c r="P1447" s="11">
        <v>39.6</v>
      </c>
      <c r="Q1447" s="11">
        <f>IF(data[[#This Row],[Spend, Dollars]]=0,0,data[[#This Row],[Total conversion value, Dollars]]/data[[#This Row],[Spend, Dollars]])</f>
        <v>1.5470908868639439</v>
      </c>
      <c r="R1447" s="2">
        <v>93</v>
      </c>
      <c r="S1447" s="2">
        <v>18</v>
      </c>
      <c r="T1447" s="2">
        <v>12</v>
      </c>
      <c r="U1447" s="2">
        <f t="shared" si="22"/>
        <v>123</v>
      </c>
    </row>
    <row r="1448" spans="1:21" x14ac:dyDescent="0.2">
      <c r="A1448" t="s">
        <v>22</v>
      </c>
      <c r="B1448" s="3">
        <v>45057</v>
      </c>
      <c r="C1448" s="10" t="str">
        <f>TEXT(data[[#This Row],[Date]],"mmmm")</f>
        <v>May</v>
      </c>
      <c r="D1448" t="s">
        <v>16</v>
      </c>
      <c r="E1448" t="s">
        <v>13</v>
      </c>
      <c r="F1448" t="s">
        <v>14</v>
      </c>
      <c r="G1448" t="s">
        <v>17</v>
      </c>
      <c r="H1448" s="11">
        <v>1027.2</v>
      </c>
      <c r="I1448" s="11">
        <v>9.6556799999999985</v>
      </c>
      <c r="J1448" s="13">
        <f>data[[#This Row],[Clicks]]/data[[#This Row],[Impressions]]</f>
        <v>9.3999999999999986E-3</v>
      </c>
      <c r="K1448" s="1">
        <v>2.093</v>
      </c>
      <c r="L1448" s="2">
        <v>20.209338239999997</v>
      </c>
      <c r="M1448">
        <v>5</v>
      </c>
      <c r="N1448" s="1">
        <f>IF(data[[#This Row],[Conversions]]=0,0,data[[#This Row],[Spend, Dollars]]/data[[#This Row],[Conversions]])</f>
        <v>4.0418676479999993</v>
      </c>
      <c r="O1448" s="13">
        <f>data[[#This Row],[Conversions]]/data[[#This Row],[Clicks]]</f>
        <v>0.51782991979850213</v>
      </c>
      <c r="P1448" s="11">
        <v>138.59999999999997</v>
      </c>
      <c r="Q1448" s="11">
        <f>IF(data[[#This Row],[Spend, Dollars]]=0,0,data[[#This Row],[Total conversion value, Dollars]]/data[[#This Row],[Spend, Dollars]])</f>
        <v>6.8582156602075841</v>
      </c>
      <c r="R1448" s="2">
        <v>64</v>
      </c>
      <c r="S1448" s="2">
        <v>17</v>
      </c>
      <c r="T1448" s="2">
        <v>0</v>
      </c>
      <c r="U1448" s="2">
        <f t="shared" si="22"/>
        <v>81</v>
      </c>
    </row>
    <row r="1449" spans="1:21" x14ac:dyDescent="0.2">
      <c r="A1449" t="s">
        <v>22</v>
      </c>
      <c r="B1449" s="3">
        <v>45058</v>
      </c>
      <c r="C1449" s="10" t="str">
        <f>TEXT(data[[#This Row],[Date]],"mmmm")</f>
        <v>May</v>
      </c>
      <c r="D1449" t="s">
        <v>16</v>
      </c>
      <c r="E1449" t="s">
        <v>13</v>
      </c>
      <c r="F1449" t="s">
        <v>14</v>
      </c>
      <c r="G1449" t="s">
        <v>17</v>
      </c>
      <c r="H1449" s="11">
        <v>1582.4</v>
      </c>
      <c r="I1449" s="11">
        <v>26.742559999999997</v>
      </c>
      <c r="J1449" s="13">
        <f>data[[#This Row],[Clicks]]/data[[#This Row],[Impressions]]</f>
        <v>1.6899999999999998E-2</v>
      </c>
      <c r="K1449" s="1">
        <v>0.77049999999999996</v>
      </c>
      <c r="L1449" s="2">
        <v>20.605142479999998</v>
      </c>
      <c r="M1449">
        <v>3</v>
      </c>
      <c r="N1449" s="1">
        <f>IF(data[[#This Row],[Conversions]]=0,0,data[[#This Row],[Spend, Dollars]]/data[[#This Row],[Conversions]])</f>
        <v>6.8683808266666659</v>
      </c>
      <c r="O1449" s="13">
        <f>data[[#This Row],[Conversions]]/data[[#This Row],[Clicks]]</f>
        <v>0.1121807336320831</v>
      </c>
      <c r="P1449" s="11">
        <v>4.8</v>
      </c>
      <c r="Q1449" s="11">
        <f>IF(data[[#This Row],[Spend, Dollars]]=0,0,data[[#This Row],[Total conversion value, Dollars]]/data[[#This Row],[Spend, Dollars]])</f>
        <v>0.23295155588751845</v>
      </c>
      <c r="R1449" s="2">
        <v>99</v>
      </c>
      <c r="S1449" s="2">
        <v>23</v>
      </c>
      <c r="T1449" s="2">
        <v>6</v>
      </c>
      <c r="U1449" s="2">
        <f t="shared" si="22"/>
        <v>128</v>
      </c>
    </row>
    <row r="1450" spans="1:21" x14ac:dyDescent="0.2">
      <c r="A1450" t="s">
        <v>22</v>
      </c>
      <c r="B1450" s="3">
        <v>45059</v>
      </c>
      <c r="C1450" s="10" t="str">
        <f>TEXT(data[[#This Row],[Date]],"mmmm")</f>
        <v>May</v>
      </c>
      <c r="D1450" t="s">
        <v>16</v>
      </c>
      <c r="E1450" t="s">
        <v>13</v>
      </c>
      <c r="F1450" t="s">
        <v>14</v>
      </c>
      <c r="G1450" t="s">
        <v>17</v>
      </c>
      <c r="H1450" s="11">
        <v>921.6</v>
      </c>
      <c r="I1450" s="11">
        <v>16.03584</v>
      </c>
      <c r="J1450" s="13">
        <f>data[[#This Row],[Clicks]]/data[[#This Row],[Impressions]]</f>
        <v>1.7399999999999999E-2</v>
      </c>
      <c r="K1450" s="1">
        <v>2.2080000000000002</v>
      </c>
      <c r="L1450" s="2">
        <v>35.407134720000002</v>
      </c>
      <c r="M1450">
        <v>2</v>
      </c>
      <c r="N1450" s="1">
        <f>IF(data[[#This Row],[Conversions]]=0,0,data[[#This Row],[Spend, Dollars]]/data[[#This Row],[Conversions]])</f>
        <v>17.703567360000001</v>
      </c>
      <c r="O1450" s="13">
        <f>data[[#This Row],[Conversions]]/data[[#This Row],[Clicks]]</f>
        <v>0.124720625798212</v>
      </c>
      <c r="P1450" s="11">
        <v>108.36</v>
      </c>
      <c r="Q1450" s="11">
        <f>IF(data[[#This Row],[Spend, Dollars]]=0,0,data[[#This Row],[Total conversion value, Dollars]]/data[[#This Row],[Spend, Dollars]])</f>
        <v>3.0604001384724304</v>
      </c>
      <c r="R1450" s="2">
        <v>78</v>
      </c>
      <c r="S1450" s="2">
        <v>18</v>
      </c>
      <c r="T1450" s="2">
        <v>0</v>
      </c>
      <c r="U1450" s="2">
        <f t="shared" si="22"/>
        <v>96</v>
      </c>
    </row>
    <row r="1451" spans="1:21" x14ac:dyDescent="0.2">
      <c r="A1451" t="s">
        <v>22</v>
      </c>
      <c r="B1451" s="3">
        <v>45060</v>
      </c>
      <c r="C1451" s="10" t="str">
        <f>TEXT(data[[#This Row],[Date]],"mmmm")</f>
        <v>May</v>
      </c>
      <c r="D1451" t="s">
        <v>16</v>
      </c>
      <c r="E1451" t="s">
        <v>13</v>
      </c>
      <c r="F1451" t="s">
        <v>14</v>
      </c>
      <c r="G1451" t="s">
        <v>17</v>
      </c>
      <c r="H1451" s="11">
        <v>1236.8000000000002</v>
      </c>
      <c r="I1451" s="11">
        <v>20.654560000000004</v>
      </c>
      <c r="J1451" s="13">
        <f>data[[#This Row],[Clicks]]/data[[#This Row],[Impressions]]</f>
        <v>1.67E-2</v>
      </c>
      <c r="K1451" s="1">
        <v>1.127</v>
      </c>
      <c r="L1451" s="2">
        <v>23.277689120000005</v>
      </c>
      <c r="M1451">
        <v>6</v>
      </c>
      <c r="N1451" s="1">
        <f>IF(data[[#This Row],[Conversions]]=0,0,data[[#This Row],[Spend, Dollars]]/data[[#This Row],[Conversions]])</f>
        <v>3.8796148533333343</v>
      </c>
      <c r="O1451" s="13">
        <f>data[[#This Row],[Conversions]]/data[[#This Row],[Clicks]]</f>
        <v>0.29049275317411744</v>
      </c>
      <c r="P1451" s="11">
        <v>27.599999999999998</v>
      </c>
      <c r="Q1451" s="11">
        <f>IF(data[[#This Row],[Spend, Dollars]]=0,0,data[[#This Row],[Total conversion value, Dollars]]/data[[#This Row],[Spend, Dollars]])</f>
        <v>1.1856847068331322</v>
      </c>
      <c r="R1451" s="2">
        <v>81</v>
      </c>
      <c r="S1451" s="2">
        <v>12</v>
      </c>
      <c r="T1451" s="2">
        <v>6</v>
      </c>
      <c r="U1451" s="2">
        <f t="shared" si="22"/>
        <v>99</v>
      </c>
    </row>
    <row r="1452" spans="1:21" x14ac:dyDescent="0.2">
      <c r="A1452" t="s">
        <v>22</v>
      </c>
      <c r="B1452" s="3">
        <v>45061</v>
      </c>
      <c r="C1452" s="10" t="str">
        <f>TEXT(data[[#This Row],[Date]],"mmmm")</f>
        <v>May</v>
      </c>
      <c r="D1452" t="s">
        <v>16</v>
      </c>
      <c r="E1452" t="s">
        <v>13</v>
      </c>
      <c r="F1452" t="s">
        <v>14</v>
      </c>
      <c r="G1452" t="s">
        <v>17</v>
      </c>
      <c r="H1452" s="11">
        <v>1011.2</v>
      </c>
      <c r="I1452" s="11">
        <v>12.235520000000001</v>
      </c>
      <c r="J1452" s="13">
        <f>data[[#This Row],[Clicks]]/data[[#This Row],[Impressions]]</f>
        <v>1.21E-2</v>
      </c>
      <c r="K1452" s="1">
        <v>0.80499999999999994</v>
      </c>
      <c r="L1452" s="2">
        <v>9.8495936000000004</v>
      </c>
      <c r="M1452">
        <v>3</v>
      </c>
      <c r="N1452" s="1">
        <f>IF(data[[#This Row],[Conversions]]=0,0,data[[#This Row],[Spend, Dollars]]/data[[#This Row],[Conversions]])</f>
        <v>3.2831978666666668</v>
      </c>
      <c r="O1452" s="13">
        <f>data[[#This Row],[Conversions]]/data[[#This Row],[Clicks]]</f>
        <v>0.24518778114865569</v>
      </c>
      <c r="P1452" s="11">
        <v>14.399999999999999</v>
      </c>
      <c r="Q1452" s="11">
        <f>IF(data[[#This Row],[Spend, Dollars]]=0,0,data[[#This Row],[Total conversion value, Dollars]]/data[[#This Row],[Spend, Dollars]])</f>
        <v>1.461989254054096</v>
      </c>
      <c r="R1452" s="2">
        <v>94</v>
      </c>
      <c r="S1452" s="2">
        <v>16</v>
      </c>
      <c r="T1452" s="2">
        <v>7.5</v>
      </c>
      <c r="U1452" s="2">
        <f t="shared" si="22"/>
        <v>117.5</v>
      </c>
    </row>
    <row r="1453" spans="1:21" x14ac:dyDescent="0.2">
      <c r="A1453" t="s">
        <v>22</v>
      </c>
      <c r="B1453" s="3">
        <v>45062</v>
      </c>
      <c r="C1453" s="10" t="str">
        <f>TEXT(data[[#This Row],[Date]],"mmmm")</f>
        <v>May</v>
      </c>
      <c r="D1453" t="s">
        <v>16</v>
      </c>
      <c r="E1453" t="s">
        <v>13</v>
      </c>
      <c r="F1453" t="s">
        <v>14</v>
      </c>
      <c r="G1453" t="s">
        <v>17</v>
      </c>
      <c r="H1453" s="11">
        <v>1505.6000000000001</v>
      </c>
      <c r="I1453" s="11">
        <v>26.348000000000006</v>
      </c>
      <c r="J1453" s="13">
        <f>data[[#This Row],[Clicks]]/data[[#This Row],[Impressions]]</f>
        <v>1.7500000000000002E-2</v>
      </c>
      <c r="K1453" s="1">
        <v>2.1160000000000001</v>
      </c>
      <c r="L1453" s="2">
        <v>55.752368000000018</v>
      </c>
      <c r="M1453">
        <v>4</v>
      </c>
      <c r="N1453" s="1">
        <f>IF(data[[#This Row],[Conversions]]=0,0,data[[#This Row],[Spend, Dollars]]/data[[#This Row],[Conversions]])</f>
        <v>13.938092000000005</v>
      </c>
      <c r="O1453" s="13">
        <f>data[[#This Row],[Conversions]]/data[[#This Row],[Clicks]]</f>
        <v>0.15181417944436007</v>
      </c>
      <c r="P1453" s="11">
        <v>110.87999999999998</v>
      </c>
      <c r="Q1453" s="11">
        <f>IF(data[[#This Row],[Spend, Dollars]]=0,0,data[[#This Row],[Total conversion value, Dollars]]/data[[#This Row],[Spend, Dollars]])</f>
        <v>1.9887944490537146</v>
      </c>
      <c r="R1453" s="2">
        <v>99</v>
      </c>
      <c r="S1453" s="2">
        <v>12</v>
      </c>
      <c r="T1453" s="2">
        <v>3</v>
      </c>
      <c r="U1453" s="2">
        <f t="shared" si="22"/>
        <v>114</v>
      </c>
    </row>
    <row r="1454" spans="1:21" x14ac:dyDescent="0.2">
      <c r="A1454" t="s">
        <v>22</v>
      </c>
      <c r="B1454" s="3">
        <v>45063</v>
      </c>
      <c r="C1454" s="10" t="str">
        <f>TEXT(data[[#This Row],[Date]],"mmmm")</f>
        <v>May</v>
      </c>
      <c r="D1454" t="s">
        <v>16</v>
      </c>
      <c r="E1454" t="s">
        <v>13</v>
      </c>
      <c r="F1454" t="s">
        <v>14</v>
      </c>
      <c r="G1454" t="s">
        <v>17</v>
      </c>
      <c r="H1454" s="11">
        <v>1287.2</v>
      </c>
      <c r="I1454" s="11">
        <v>14.416640000000003</v>
      </c>
      <c r="J1454" s="13">
        <f>data[[#This Row],[Clicks]]/data[[#This Row],[Impressions]]</f>
        <v>1.1200000000000002E-2</v>
      </c>
      <c r="K1454" s="1">
        <v>0.70149999999999979</v>
      </c>
      <c r="L1454" s="2">
        <v>10.11327296</v>
      </c>
      <c r="M1454">
        <v>1</v>
      </c>
      <c r="N1454" s="1">
        <f>IF(data[[#This Row],[Conversions]]=0,0,data[[#This Row],[Spend, Dollars]]/data[[#This Row],[Conversions]])</f>
        <v>10.11327296</v>
      </c>
      <c r="O1454" s="13">
        <f>data[[#This Row],[Conversions]]/data[[#This Row],[Clicks]]</f>
        <v>6.9364290153600267E-2</v>
      </c>
      <c r="P1454" s="11">
        <v>62.16</v>
      </c>
      <c r="Q1454" s="11">
        <f>IF(data[[#This Row],[Spend, Dollars]]=0,0,data[[#This Row],[Total conversion value, Dollars]]/data[[#This Row],[Spend, Dollars]])</f>
        <v>6.1463781553069046</v>
      </c>
      <c r="R1454" s="2">
        <v>76</v>
      </c>
      <c r="S1454" s="2">
        <v>9</v>
      </c>
      <c r="T1454" s="2">
        <v>6</v>
      </c>
      <c r="U1454" s="2">
        <f t="shared" si="22"/>
        <v>91</v>
      </c>
    </row>
    <row r="1455" spans="1:21" x14ac:dyDescent="0.2">
      <c r="A1455" t="s">
        <v>22</v>
      </c>
      <c r="B1455" s="3">
        <v>45064</v>
      </c>
      <c r="C1455" s="10" t="str">
        <f>TEXT(data[[#This Row],[Date]],"mmmm")</f>
        <v>May</v>
      </c>
      <c r="D1455" t="s">
        <v>16</v>
      </c>
      <c r="E1455" t="s">
        <v>13</v>
      </c>
      <c r="F1455" t="s">
        <v>14</v>
      </c>
      <c r="G1455" t="s">
        <v>17</v>
      </c>
      <c r="H1455" s="11">
        <v>1179.2</v>
      </c>
      <c r="I1455" s="11">
        <v>22.876480000000001</v>
      </c>
      <c r="J1455" s="13">
        <f>data[[#This Row],[Clicks]]/data[[#This Row],[Impressions]]</f>
        <v>1.9400000000000001E-2</v>
      </c>
      <c r="K1455" s="1">
        <v>0.91999999999999993</v>
      </c>
      <c r="L1455" s="2">
        <v>21.046361600000001</v>
      </c>
      <c r="M1455">
        <v>3</v>
      </c>
      <c r="N1455" s="1">
        <f>IF(data[[#This Row],[Conversions]]=0,0,data[[#This Row],[Spend, Dollars]]/data[[#This Row],[Conversions]])</f>
        <v>7.0154538666666673</v>
      </c>
      <c r="O1455" s="13">
        <f>data[[#This Row],[Conversions]]/data[[#This Row],[Clicks]]</f>
        <v>0.13113905635832085</v>
      </c>
      <c r="P1455" s="11">
        <v>2.4</v>
      </c>
      <c r="Q1455" s="11">
        <f>IF(data[[#This Row],[Spend, Dollars]]=0,0,data[[#This Row],[Total conversion value, Dollars]]/data[[#This Row],[Spend, Dollars]])</f>
        <v>0.11403396205071378</v>
      </c>
      <c r="R1455" s="2">
        <v>71</v>
      </c>
      <c r="S1455" s="2">
        <v>9</v>
      </c>
      <c r="T1455" s="2">
        <v>1.5</v>
      </c>
      <c r="U1455" s="2">
        <f t="shared" si="22"/>
        <v>81.5</v>
      </c>
    </row>
    <row r="1456" spans="1:21" x14ac:dyDescent="0.2">
      <c r="A1456" t="s">
        <v>22</v>
      </c>
      <c r="B1456" s="3">
        <v>45065</v>
      </c>
      <c r="C1456" s="10" t="str">
        <f>TEXT(data[[#This Row],[Date]],"mmmm")</f>
        <v>May</v>
      </c>
      <c r="D1456" t="s">
        <v>16</v>
      </c>
      <c r="E1456" t="s">
        <v>13</v>
      </c>
      <c r="F1456" t="s">
        <v>14</v>
      </c>
      <c r="G1456" t="s">
        <v>17</v>
      </c>
      <c r="H1456" s="11">
        <v>1497.6000000000001</v>
      </c>
      <c r="I1456" s="11">
        <v>17.2224</v>
      </c>
      <c r="J1456" s="13">
        <f>data[[#This Row],[Clicks]]/data[[#This Row],[Impressions]]</f>
        <v>1.15E-2</v>
      </c>
      <c r="K1456" s="1">
        <v>1.6560000000000001</v>
      </c>
      <c r="L1456" s="2">
        <v>28.520294400000004</v>
      </c>
      <c r="M1456">
        <v>5</v>
      </c>
      <c r="N1456" s="1">
        <f>IF(data[[#This Row],[Conversions]]=0,0,data[[#This Row],[Spend, Dollars]]/data[[#This Row],[Conversions]])</f>
        <v>5.7040588800000007</v>
      </c>
      <c r="O1456" s="13">
        <f>data[[#This Row],[Conversions]]/data[[#This Row],[Clicks]]</f>
        <v>0.29031958379784467</v>
      </c>
      <c r="P1456" s="11">
        <v>54.6</v>
      </c>
      <c r="Q1456" s="11">
        <f>IF(data[[#This Row],[Spend, Dollars]]=0,0,data[[#This Row],[Total conversion value, Dollars]]/data[[#This Row],[Spend, Dollars]])</f>
        <v>1.9144262409857871</v>
      </c>
      <c r="R1456" s="2">
        <v>75</v>
      </c>
      <c r="S1456" s="2">
        <v>16</v>
      </c>
      <c r="T1456" s="2">
        <v>3</v>
      </c>
      <c r="U1456" s="2">
        <f t="shared" si="22"/>
        <v>94</v>
      </c>
    </row>
    <row r="1457" spans="1:21" x14ac:dyDescent="0.2">
      <c r="A1457" t="s">
        <v>22</v>
      </c>
      <c r="B1457" s="3">
        <v>45066</v>
      </c>
      <c r="C1457" s="10" t="str">
        <f>TEXT(data[[#This Row],[Date]],"mmmm")</f>
        <v>May</v>
      </c>
      <c r="D1457" t="s">
        <v>16</v>
      </c>
      <c r="E1457" t="s">
        <v>13</v>
      </c>
      <c r="F1457" t="s">
        <v>14</v>
      </c>
      <c r="G1457" t="s">
        <v>17</v>
      </c>
      <c r="H1457" s="11">
        <v>964</v>
      </c>
      <c r="I1457" s="11">
        <v>14.556399999999998</v>
      </c>
      <c r="J1457" s="13">
        <f>data[[#This Row],[Clicks]]/data[[#This Row],[Impressions]]</f>
        <v>1.5099999999999999E-2</v>
      </c>
      <c r="K1457" s="1">
        <v>0.4484999999999999</v>
      </c>
      <c r="L1457" s="2">
        <v>6.5285453999999978</v>
      </c>
      <c r="M1457">
        <v>6</v>
      </c>
      <c r="N1457" s="1">
        <f>IF(data[[#This Row],[Conversions]]=0,0,data[[#This Row],[Spend, Dollars]]/data[[#This Row],[Conversions]])</f>
        <v>1.0880908999999996</v>
      </c>
      <c r="O1457" s="13">
        <f>data[[#This Row],[Conversions]]/data[[#This Row],[Clicks]]</f>
        <v>0.41218982715506586</v>
      </c>
      <c r="P1457" s="11">
        <v>215.04</v>
      </c>
      <c r="Q1457" s="11">
        <f>IF(data[[#This Row],[Spend, Dollars]]=0,0,data[[#This Row],[Total conversion value, Dollars]]/data[[#This Row],[Spend, Dollars]])</f>
        <v>32.938424537876394</v>
      </c>
      <c r="R1457" s="2">
        <v>97</v>
      </c>
      <c r="S1457" s="2">
        <v>18</v>
      </c>
      <c r="T1457" s="2">
        <v>9</v>
      </c>
      <c r="U1457" s="2">
        <f t="shared" si="22"/>
        <v>124</v>
      </c>
    </row>
    <row r="1458" spans="1:21" x14ac:dyDescent="0.2">
      <c r="A1458" t="s">
        <v>22</v>
      </c>
      <c r="B1458" s="3">
        <v>45067</v>
      </c>
      <c r="C1458" s="10" t="str">
        <f>TEXT(data[[#This Row],[Date]],"mmmm")</f>
        <v>May</v>
      </c>
      <c r="D1458" t="s">
        <v>16</v>
      </c>
      <c r="E1458" t="s">
        <v>13</v>
      </c>
      <c r="F1458" t="s">
        <v>14</v>
      </c>
      <c r="G1458" t="s">
        <v>17</v>
      </c>
      <c r="H1458" s="11">
        <v>1560.8000000000002</v>
      </c>
      <c r="I1458" s="11">
        <v>28.562640000000009</v>
      </c>
      <c r="J1458" s="13">
        <f>data[[#This Row],[Clicks]]/data[[#This Row],[Impressions]]</f>
        <v>1.8300000000000004E-2</v>
      </c>
      <c r="K1458" s="1">
        <v>2.024</v>
      </c>
      <c r="L1458" s="2">
        <v>57.810783360000016</v>
      </c>
      <c r="M1458">
        <v>3</v>
      </c>
      <c r="N1458" s="1">
        <f>IF(data[[#This Row],[Conversions]]=0,0,data[[#This Row],[Spend, Dollars]]/data[[#This Row],[Conversions]])</f>
        <v>19.270261120000004</v>
      </c>
      <c r="O1458" s="13">
        <f>data[[#This Row],[Conversions]]/data[[#This Row],[Clicks]]</f>
        <v>0.10503230793792168</v>
      </c>
      <c r="P1458" s="11">
        <v>274.67999999999995</v>
      </c>
      <c r="Q1458" s="11">
        <f>IF(data[[#This Row],[Spend, Dollars]]=0,0,data[[#This Row],[Total conversion value, Dollars]]/data[[#This Row],[Spend, Dollars]])</f>
        <v>4.7513627049387877</v>
      </c>
      <c r="R1458" s="2">
        <v>71</v>
      </c>
      <c r="S1458" s="2">
        <v>19</v>
      </c>
      <c r="T1458" s="2">
        <v>10.5</v>
      </c>
      <c r="U1458" s="2">
        <f t="shared" si="22"/>
        <v>100.5</v>
      </c>
    </row>
    <row r="1459" spans="1:21" x14ac:dyDescent="0.2">
      <c r="A1459" t="s">
        <v>22</v>
      </c>
      <c r="B1459" s="3">
        <v>45068</v>
      </c>
      <c r="C1459" s="10" t="str">
        <f>TEXT(data[[#This Row],[Date]],"mmmm")</f>
        <v>May</v>
      </c>
      <c r="D1459" t="s">
        <v>16</v>
      </c>
      <c r="E1459" t="s">
        <v>13</v>
      </c>
      <c r="F1459" t="s">
        <v>14</v>
      </c>
      <c r="G1459" t="s">
        <v>17</v>
      </c>
      <c r="H1459" s="11">
        <v>1010.4000000000001</v>
      </c>
      <c r="I1459" s="11">
        <v>14.34768</v>
      </c>
      <c r="J1459" s="13">
        <f>data[[#This Row],[Clicks]]/data[[#This Row],[Impressions]]</f>
        <v>1.4199999999999999E-2</v>
      </c>
      <c r="K1459" s="1">
        <v>1.0465</v>
      </c>
      <c r="L1459" s="2">
        <v>15.014847120000001</v>
      </c>
      <c r="M1459">
        <v>5</v>
      </c>
      <c r="N1459" s="1">
        <f>IF(data[[#This Row],[Conversions]]=0,0,data[[#This Row],[Spend, Dollars]]/data[[#This Row],[Conversions]])</f>
        <v>3.0029694240000002</v>
      </c>
      <c r="O1459" s="13">
        <f>data[[#This Row],[Conversions]]/data[[#This Row],[Clicks]]</f>
        <v>0.34848839673034243</v>
      </c>
      <c r="P1459" s="11">
        <v>190.67999999999998</v>
      </c>
      <c r="Q1459" s="11">
        <f>IF(data[[#This Row],[Spend, Dollars]]=0,0,data[[#This Row],[Total conversion value, Dollars]]/data[[#This Row],[Spend, Dollars]])</f>
        <v>12.699430002587997</v>
      </c>
      <c r="R1459" s="2">
        <v>93</v>
      </c>
      <c r="S1459" s="2">
        <v>11</v>
      </c>
      <c r="T1459" s="2">
        <v>0</v>
      </c>
      <c r="U1459" s="2">
        <f t="shared" si="22"/>
        <v>104</v>
      </c>
    </row>
    <row r="1460" spans="1:21" x14ac:dyDescent="0.2">
      <c r="A1460" t="s">
        <v>22</v>
      </c>
      <c r="B1460" s="3">
        <v>45069</v>
      </c>
      <c r="C1460" s="10" t="str">
        <f>TEXT(data[[#This Row],[Date]],"mmmm")</f>
        <v>May</v>
      </c>
      <c r="D1460" t="s">
        <v>16</v>
      </c>
      <c r="E1460" t="s">
        <v>13</v>
      </c>
      <c r="F1460" t="s">
        <v>14</v>
      </c>
      <c r="G1460" t="s">
        <v>17</v>
      </c>
      <c r="H1460" s="11">
        <v>1424.8000000000002</v>
      </c>
      <c r="I1460" s="11">
        <v>15.102880000000004</v>
      </c>
      <c r="J1460" s="13">
        <f>data[[#This Row],[Clicks]]/data[[#This Row],[Impressions]]</f>
        <v>1.0600000000000002E-2</v>
      </c>
      <c r="K1460" s="1">
        <v>0.7014999999999999</v>
      </c>
      <c r="L1460" s="2">
        <v>10.594670320000002</v>
      </c>
      <c r="M1460">
        <v>7</v>
      </c>
      <c r="N1460" s="1">
        <f>IF(data[[#This Row],[Conversions]]=0,0,data[[#This Row],[Spend, Dollars]]/data[[#This Row],[Conversions]])</f>
        <v>1.5135243314285718</v>
      </c>
      <c r="O1460" s="13">
        <f>data[[#This Row],[Conversions]]/data[[#This Row],[Clicks]]</f>
        <v>0.4634877586261692</v>
      </c>
      <c r="P1460" s="11">
        <v>75.599999999999994</v>
      </c>
      <c r="Q1460" s="11">
        <f>IF(data[[#This Row],[Spend, Dollars]]=0,0,data[[#This Row],[Total conversion value, Dollars]]/data[[#This Row],[Spend, Dollars]])</f>
        <v>7.1356632831969025</v>
      </c>
      <c r="R1460" s="2">
        <v>85</v>
      </c>
      <c r="S1460" s="2">
        <v>9</v>
      </c>
      <c r="T1460" s="2">
        <v>10.5</v>
      </c>
      <c r="U1460" s="2">
        <f t="shared" si="22"/>
        <v>104.5</v>
      </c>
    </row>
    <row r="1461" spans="1:21" x14ac:dyDescent="0.2">
      <c r="A1461" t="s">
        <v>22</v>
      </c>
      <c r="B1461" s="3">
        <v>45070</v>
      </c>
      <c r="C1461" s="10" t="str">
        <f>TEXT(data[[#This Row],[Date]],"mmmm")</f>
        <v>May</v>
      </c>
      <c r="D1461" t="s">
        <v>16</v>
      </c>
      <c r="E1461" t="s">
        <v>13</v>
      </c>
      <c r="F1461" t="s">
        <v>14</v>
      </c>
      <c r="G1461" t="s">
        <v>17</v>
      </c>
      <c r="H1461" s="11">
        <v>832.80000000000007</v>
      </c>
      <c r="I1461" s="11">
        <v>12.741840000000002</v>
      </c>
      <c r="J1461" s="13">
        <f>data[[#This Row],[Clicks]]/data[[#This Row],[Impressions]]</f>
        <v>1.5300000000000001E-2</v>
      </c>
      <c r="K1461" s="1">
        <v>0.90849999999999986</v>
      </c>
      <c r="L1461" s="2">
        <v>11.575961639999999</v>
      </c>
      <c r="M1461">
        <v>8</v>
      </c>
      <c r="N1461" s="1">
        <f>IF(data[[#This Row],[Conversions]]=0,0,data[[#This Row],[Spend, Dollars]]/data[[#This Row],[Conversions]])</f>
        <v>1.4469952049999999</v>
      </c>
      <c r="O1461" s="13">
        <f>data[[#This Row],[Conversions]]/data[[#This Row],[Clicks]]</f>
        <v>0.62785280618811723</v>
      </c>
      <c r="P1461" s="11">
        <v>320.03999999999996</v>
      </c>
      <c r="Q1461" s="11">
        <f>IF(data[[#This Row],[Spend, Dollars]]=0,0,data[[#This Row],[Total conversion value, Dollars]]/data[[#This Row],[Spend, Dollars]])</f>
        <v>27.64694717837714</v>
      </c>
      <c r="R1461" s="2">
        <v>79</v>
      </c>
      <c r="S1461" s="2">
        <v>7</v>
      </c>
      <c r="T1461" s="2">
        <v>9</v>
      </c>
      <c r="U1461" s="2">
        <f t="shared" si="22"/>
        <v>95</v>
      </c>
    </row>
    <row r="1462" spans="1:21" x14ac:dyDescent="0.2">
      <c r="A1462" t="s">
        <v>22</v>
      </c>
      <c r="B1462" s="3">
        <v>45071</v>
      </c>
      <c r="C1462" s="10" t="str">
        <f>TEXT(data[[#This Row],[Date]],"mmmm")</f>
        <v>May</v>
      </c>
      <c r="D1462" t="s">
        <v>16</v>
      </c>
      <c r="E1462" t="s">
        <v>13</v>
      </c>
      <c r="F1462" t="s">
        <v>14</v>
      </c>
      <c r="G1462" t="s">
        <v>17</v>
      </c>
      <c r="H1462" s="11">
        <v>1444.8000000000002</v>
      </c>
      <c r="I1462" s="11">
        <v>17.626560000000005</v>
      </c>
      <c r="J1462" s="13">
        <f>data[[#This Row],[Clicks]]/data[[#This Row],[Impressions]]</f>
        <v>1.2200000000000003E-2</v>
      </c>
      <c r="K1462" s="1">
        <v>1.7135</v>
      </c>
      <c r="L1462" s="2">
        <v>30.20311056000001</v>
      </c>
      <c r="M1462">
        <v>3</v>
      </c>
      <c r="N1462" s="1">
        <f>IF(data[[#This Row],[Conversions]]=0,0,data[[#This Row],[Spend, Dollars]]/data[[#This Row],[Conversions]])</f>
        <v>10.067703520000004</v>
      </c>
      <c r="O1462" s="13">
        <f>data[[#This Row],[Conversions]]/data[[#This Row],[Clicks]]</f>
        <v>0.17019770165023687</v>
      </c>
      <c r="P1462" s="11">
        <v>192.35999999999999</v>
      </c>
      <c r="Q1462" s="11">
        <f>IF(data[[#This Row],[Spend, Dollars]]=0,0,data[[#This Row],[Total conversion value, Dollars]]/data[[#This Row],[Spend, Dollars]])</f>
        <v>6.3688804375915886</v>
      </c>
      <c r="R1462" s="2">
        <v>91</v>
      </c>
      <c r="S1462" s="2">
        <v>8</v>
      </c>
      <c r="T1462" s="2">
        <v>10.5</v>
      </c>
      <c r="U1462" s="2">
        <f t="shared" si="22"/>
        <v>109.5</v>
      </c>
    </row>
    <row r="1463" spans="1:21" x14ac:dyDescent="0.2">
      <c r="A1463" t="s">
        <v>22</v>
      </c>
      <c r="B1463" s="3">
        <v>45072</v>
      </c>
      <c r="C1463" s="10" t="str">
        <f>TEXT(data[[#This Row],[Date]],"mmmm")</f>
        <v>May</v>
      </c>
      <c r="D1463" t="s">
        <v>16</v>
      </c>
      <c r="E1463" t="s">
        <v>13</v>
      </c>
      <c r="F1463" t="s">
        <v>14</v>
      </c>
      <c r="G1463" t="s">
        <v>17</v>
      </c>
      <c r="H1463" s="11">
        <v>985.6</v>
      </c>
      <c r="I1463" s="11">
        <v>16.558080000000004</v>
      </c>
      <c r="J1463" s="13">
        <f>data[[#This Row],[Clicks]]/data[[#This Row],[Impressions]]</f>
        <v>1.6800000000000002E-2</v>
      </c>
      <c r="K1463" s="1">
        <v>0.91999999999999993</v>
      </c>
      <c r="L1463" s="2">
        <v>15.233433600000003</v>
      </c>
      <c r="M1463">
        <v>1</v>
      </c>
      <c r="N1463" s="1">
        <f>IF(data[[#This Row],[Conversions]]=0,0,data[[#This Row],[Spend, Dollars]]/data[[#This Row],[Conversions]])</f>
        <v>15.233433600000003</v>
      </c>
      <c r="O1463" s="13">
        <f>data[[#This Row],[Conversions]]/data[[#This Row],[Clicks]]</f>
        <v>6.0393475572046988E-2</v>
      </c>
      <c r="P1463" s="11">
        <v>10.799999999999999</v>
      </c>
      <c r="Q1463" s="11">
        <f>IF(data[[#This Row],[Spend, Dollars]]=0,0,data[[#This Row],[Total conversion value, Dollars]]/data[[#This Row],[Spend, Dollars]])</f>
        <v>0.7089668871501168</v>
      </c>
      <c r="R1463" s="2">
        <v>68</v>
      </c>
      <c r="S1463" s="2">
        <v>20</v>
      </c>
      <c r="T1463" s="2">
        <v>7.5</v>
      </c>
      <c r="U1463" s="2">
        <f t="shared" si="22"/>
        <v>95.5</v>
      </c>
    </row>
    <row r="1464" spans="1:21" x14ac:dyDescent="0.2">
      <c r="A1464" t="s">
        <v>22</v>
      </c>
      <c r="B1464" s="3">
        <v>45073</v>
      </c>
      <c r="C1464" s="10" t="str">
        <f>TEXT(data[[#This Row],[Date]],"mmmm")</f>
        <v>May</v>
      </c>
      <c r="D1464" t="s">
        <v>16</v>
      </c>
      <c r="E1464" t="s">
        <v>13</v>
      </c>
      <c r="F1464" t="s">
        <v>14</v>
      </c>
      <c r="G1464" t="s">
        <v>17</v>
      </c>
      <c r="H1464" s="11">
        <v>852.80000000000007</v>
      </c>
      <c r="I1464" s="11">
        <v>13.81536</v>
      </c>
      <c r="J1464" s="13">
        <f>data[[#This Row],[Clicks]]/data[[#This Row],[Impressions]]</f>
        <v>1.6199999999999999E-2</v>
      </c>
      <c r="K1464" s="1">
        <v>1.8399999999999996</v>
      </c>
      <c r="L1464" s="2">
        <v>25.420262399999995</v>
      </c>
      <c r="M1464">
        <v>6</v>
      </c>
      <c r="N1464" s="1">
        <f>IF(data[[#This Row],[Conversions]]=0,0,data[[#This Row],[Spend, Dollars]]/data[[#This Row],[Conversions]])</f>
        <v>4.2367103999999989</v>
      </c>
      <c r="O1464" s="13">
        <f>data[[#This Row],[Conversions]]/data[[#This Row],[Clicks]]</f>
        <v>0.43429921478701966</v>
      </c>
      <c r="P1464" s="11">
        <v>225.11999999999998</v>
      </c>
      <c r="Q1464" s="11">
        <f>IF(data[[#This Row],[Spend, Dollars]]=0,0,data[[#This Row],[Total conversion value, Dollars]]/data[[#This Row],[Spend, Dollars]])</f>
        <v>8.85592746674401</v>
      </c>
      <c r="R1464" s="2">
        <v>67</v>
      </c>
      <c r="S1464" s="2">
        <v>16</v>
      </c>
      <c r="T1464" s="2">
        <v>9</v>
      </c>
      <c r="U1464" s="2">
        <f t="shared" si="22"/>
        <v>92</v>
      </c>
    </row>
    <row r="1465" spans="1:21" x14ac:dyDescent="0.2">
      <c r="A1465" t="s">
        <v>22</v>
      </c>
      <c r="B1465" s="3">
        <v>45074</v>
      </c>
      <c r="C1465" s="10" t="str">
        <f>TEXT(data[[#This Row],[Date]],"mmmm")</f>
        <v>May</v>
      </c>
      <c r="D1465" t="s">
        <v>16</v>
      </c>
      <c r="E1465" t="s">
        <v>13</v>
      </c>
      <c r="F1465" t="s">
        <v>14</v>
      </c>
      <c r="G1465" t="s">
        <v>17</v>
      </c>
      <c r="H1465" s="11">
        <v>1532</v>
      </c>
      <c r="I1465" s="11">
        <v>21.1416</v>
      </c>
      <c r="J1465" s="13">
        <f>data[[#This Row],[Clicks]]/data[[#This Row],[Impressions]]</f>
        <v>1.38E-2</v>
      </c>
      <c r="K1465" s="1">
        <v>1.5179999999999998</v>
      </c>
      <c r="L1465" s="2">
        <v>32.092948799999995</v>
      </c>
      <c r="M1465">
        <v>2</v>
      </c>
      <c r="N1465" s="1">
        <f>IF(data[[#This Row],[Conversions]]=0,0,data[[#This Row],[Spend, Dollars]]/data[[#This Row],[Conversions]])</f>
        <v>16.046474399999997</v>
      </c>
      <c r="O1465" s="13">
        <f>data[[#This Row],[Conversions]]/data[[#This Row],[Clicks]]</f>
        <v>9.460021947250917E-2</v>
      </c>
      <c r="P1465" s="11">
        <v>115.07999999999998</v>
      </c>
      <c r="Q1465" s="11">
        <f>IF(data[[#This Row],[Spend, Dollars]]=0,0,data[[#This Row],[Total conversion value, Dollars]]/data[[#This Row],[Spend, Dollars]])</f>
        <v>3.5858344060923439</v>
      </c>
      <c r="R1465" s="2">
        <v>90</v>
      </c>
      <c r="S1465" s="2">
        <v>15</v>
      </c>
      <c r="T1465" s="2">
        <v>6</v>
      </c>
      <c r="U1465" s="2">
        <f t="shared" si="22"/>
        <v>111</v>
      </c>
    </row>
    <row r="1466" spans="1:21" x14ac:dyDescent="0.2">
      <c r="A1466" t="s">
        <v>22</v>
      </c>
      <c r="B1466" s="3">
        <v>45075</v>
      </c>
      <c r="C1466" s="10" t="str">
        <f>TEXT(data[[#This Row],[Date]],"mmmm")</f>
        <v>May</v>
      </c>
      <c r="D1466" t="s">
        <v>16</v>
      </c>
      <c r="E1466" t="s">
        <v>13</v>
      </c>
      <c r="F1466" t="s">
        <v>14</v>
      </c>
      <c r="G1466" t="s">
        <v>17</v>
      </c>
      <c r="H1466" s="11">
        <v>1242.4000000000001</v>
      </c>
      <c r="I1466" s="11">
        <v>18.511760000000002</v>
      </c>
      <c r="J1466" s="13">
        <f>data[[#This Row],[Clicks]]/data[[#This Row],[Impressions]]</f>
        <v>1.49E-2</v>
      </c>
      <c r="K1466" s="1">
        <v>1.0810000000000002</v>
      </c>
      <c r="L1466" s="2">
        <v>20.011212560000008</v>
      </c>
      <c r="M1466">
        <v>2</v>
      </c>
      <c r="N1466" s="1">
        <f>IF(data[[#This Row],[Conversions]]=0,0,data[[#This Row],[Spend, Dollars]]/data[[#This Row],[Conversions]])</f>
        <v>10.005606280000004</v>
      </c>
      <c r="O1466" s="13">
        <f>data[[#This Row],[Conversions]]/data[[#This Row],[Clicks]]</f>
        <v>0.10803943007039848</v>
      </c>
      <c r="P1466" s="11">
        <v>243.6</v>
      </c>
      <c r="Q1466" s="11">
        <f>IF(data[[#This Row],[Spend, Dollars]]=0,0,data[[#This Row],[Total conversion value, Dollars]]/data[[#This Row],[Spend, Dollars]])</f>
        <v>12.173175377034719</v>
      </c>
      <c r="R1466" s="2">
        <v>59</v>
      </c>
      <c r="S1466" s="2">
        <v>10</v>
      </c>
      <c r="T1466" s="2">
        <v>0</v>
      </c>
      <c r="U1466" s="2">
        <f t="shared" si="22"/>
        <v>69</v>
      </c>
    </row>
    <row r="1467" spans="1:21" x14ac:dyDescent="0.2">
      <c r="A1467" t="s">
        <v>22</v>
      </c>
      <c r="B1467" s="3">
        <v>45076</v>
      </c>
      <c r="C1467" s="10" t="str">
        <f>TEXT(data[[#This Row],[Date]],"mmmm")</f>
        <v>May</v>
      </c>
      <c r="D1467" t="s">
        <v>16</v>
      </c>
      <c r="E1467" t="s">
        <v>13</v>
      </c>
      <c r="F1467" t="s">
        <v>14</v>
      </c>
      <c r="G1467" t="s">
        <v>17</v>
      </c>
      <c r="H1467" s="11">
        <v>1521.6000000000001</v>
      </c>
      <c r="I1467" s="11">
        <v>26.323680000000007</v>
      </c>
      <c r="J1467" s="13">
        <f>data[[#This Row],[Clicks]]/data[[#This Row],[Impressions]]</f>
        <v>1.7300000000000003E-2</v>
      </c>
      <c r="K1467" s="1">
        <v>0.68999999999999984</v>
      </c>
      <c r="L1467" s="2">
        <v>18.163339199999999</v>
      </c>
      <c r="M1467">
        <v>2</v>
      </c>
      <c r="N1467" s="1">
        <f>IF(data[[#This Row],[Conversions]]=0,0,data[[#This Row],[Spend, Dollars]]/data[[#This Row],[Conversions]])</f>
        <v>9.0816695999999997</v>
      </c>
      <c r="O1467" s="13">
        <f>data[[#This Row],[Conversions]]/data[[#This Row],[Clicks]]</f>
        <v>7.5977218990657819E-2</v>
      </c>
      <c r="P1467" s="11">
        <v>234.35999999999996</v>
      </c>
      <c r="Q1467" s="11">
        <f>IF(data[[#This Row],[Spend, Dollars]]=0,0,data[[#This Row],[Total conversion value, Dollars]]/data[[#This Row],[Spend, Dollars]])</f>
        <v>12.902913799022151</v>
      </c>
      <c r="R1467" s="2">
        <v>88</v>
      </c>
      <c r="S1467" s="2">
        <v>19</v>
      </c>
      <c r="T1467" s="2">
        <v>3</v>
      </c>
      <c r="U1467" s="2">
        <f t="shared" si="22"/>
        <v>110</v>
      </c>
    </row>
    <row r="1468" spans="1:21" x14ac:dyDescent="0.2">
      <c r="A1468" t="s">
        <v>22</v>
      </c>
      <c r="B1468" s="3">
        <v>45077</v>
      </c>
      <c r="C1468" s="10" t="str">
        <f>TEXT(data[[#This Row],[Date]],"mmmm")</f>
        <v>May</v>
      </c>
      <c r="D1468" t="s">
        <v>16</v>
      </c>
      <c r="E1468" t="s">
        <v>13</v>
      </c>
      <c r="F1468" t="s">
        <v>14</v>
      </c>
      <c r="G1468" t="s">
        <v>17</v>
      </c>
      <c r="H1468" s="11">
        <v>1558.4</v>
      </c>
      <c r="I1468" s="11">
        <v>23.531840000000003</v>
      </c>
      <c r="J1468" s="13">
        <f>data[[#This Row],[Clicks]]/data[[#This Row],[Impressions]]</f>
        <v>1.5100000000000001E-2</v>
      </c>
      <c r="K1468" s="1">
        <v>1.38</v>
      </c>
      <c r="L1468" s="2">
        <v>32.473939200000004</v>
      </c>
      <c r="M1468">
        <v>6</v>
      </c>
      <c r="N1468" s="1">
        <f>IF(data[[#This Row],[Conversions]]=0,0,data[[#This Row],[Spend, Dollars]]/data[[#This Row],[Conversions]])</f>
        <v>5.4123232000000003</v>
      </c>
      <c r="O1468" s="13">
        <f>data[[#This Row],[Conversions]]/data[[#This Row],[Clicks]]</f>
        <v>0.25497368671553094</v>
      </c>
      <c r="P1468" s="11">
        <v>94.079999999999984</v>
      </c>
      <c r="Q1468" s="11">
        <f>IF(data[[#This Row],[Spend, Dollars]]=0,0,data[[#This Row],[Total conversion value, Dollars]]/data[[#This Row],[Spend, Dollars]])</f>
        <v>2.8970923244199449</v>
      </c>
      <c r="R1468" s="2">
        <v>89</v>
      </c>
      <c r="S1468" s="2">
        <v>8</v>
      </c>
      <c r="T1468" s="2">
        <v>6</v>
      </c>
      <c r="U1468" s="2">
        <f t="shared" si="22"/>
        <v>103</v>
      </c>
    </row>
    <row r="1469" spans="1:21" x14ac:dyDescent="0.2">
      <c r="A1469" t="s">
        <v>23</v>
      </c>
      <c r="B1469" s="3">
        <v>45078</v>
      </c>
      <c r="C1469" s="10" t="str">
        <f>TEXT(data[[#This Row],[Date]],"mmmm")</f>
        <v>June</v>
      </c>
      <c r="D1469" t="s">
        <v>16</v>
      </c>
      <c r="E1469" t="s">
        <v>13</v>
      </c>
      <c r="F1469" t="s">
        <v>14</v>
      </c>
      <c r="G1469" t="s">
        <v>17</v>
      </c>
      <c r="H1469" s="11">
        <v>1265.5999999999999</v>
      </c>
      <c r="I1469" s="11">
        <v>18.85744</v>
      </c>
      <c r="J1469" s="13">
        <f>data[[#This Row],[Clicks]]/data[[#This Row],[Impressions]]</f>
        <v>1.4900000000000002E-2</v>
      </c>
      <c r="K1469" s="1">
        <v>0.44849999999999995</v>
      </c>
      <c r="L1469" s="2">
        <v>8.4575618399999986</v>
      </c>
      <c r="M1469">
        <v>4</v>
      </c>
      <c r="N1469" s="1">
        <f>IF(data[[#This Row],[Conversions]]=0,0,data[[#This Row],[Spend, Dollars]]/data[[#This Row],[Conversions]])</f>
        <v>2.1143904599999996</v>
      </c>
      <c r="O1469" s="13">
        <f>data[[#This Row],[Conversions]]/data[[#This Row],[Clicks]]</f>
        <v>0.21211786965781146</v>
      </c>
      <c r="P1469" s="11">
        <v>189</v>
      </c>
      <c r="Q1469" s="11">
        <f>IF(data[[#This Row],[Spend, Dollars]]=0,0,data[[#This Row],[Total conversion value, Dollars]]/data[[#This Row],[Spend, Dollars]])</f>
        <v>22.346865866960073</v>
      </c>
      <c r="R1469" s="2">
        <v>92</v>
      </c>
      <c r="S1469" s="2">
        <v>13</v>
      </c>
      <c r="T1469" s="2">
        <v>18</v>
      </c>
      <c r="U1469" s="2">
        <f t="shared" si="22"/>
        <v>123</v>
      </c>
    </row>
    <row r="1470" spans="1:21" x14ac:dyDescent="0.2">
      <c r="A1470" t="s">
        <v>23</v>
      </c>
      <c r="B1470" s="3">
        <v>45079</v>
      </c>
      <c r="C1470" s="10" t="str">
        <f>TEXT(data[[#This Row],[Date]],"mmmm")</f>
        <v>June</v>
      </c>
      <c r="D1470" t="s">
        <v>16</v>
      </c>
      <c r="E1470" t="s">
        <v>13</v>
      </c>
      <c r="F1470" t="s">
        <v>14</v>
      </c>
      <c r="G1470" t="s">
        <v>17</v>
      </c>
      <c r="H1470" s="11">
        <v>786.09999999999991</v>
      </c>
      <c r="I1470" s="11">
        <v>9.4331999999999994</v>
      </c>
      <c r="J1470" s="13">
        <f>data[[#This Row],[Clicks]]/data[[#This Row],[Impressions]]</f>
        <v>1.2E-2</v>
      </c>
      <c r="K1470" s="1">
        <v>1.3454999999999999</v>
      </c>
      <c r="L1470" s="2">
        <v>12.692370599999999</v>
      </c>
      <c r="M1470">
        <v>6</v>
      </c>
      <c r="N1470" s="1">
        <f>IF(data[[#This Row],[Conversions]]=0,0,data[[#This Row],[Spend, Dollars]]/data[[#This Row],[Conversions]])</f>
        <v>2.1153950999999998</v>
      </c>
      <c r="O1470" s="13">
        <f>data[[#This Row],[Conversions]]/data[[#This Row],[Clicks]]</f>
        <v>0.63605139295255064</v>
      </c>
      <c r="P1470" s="11">
        <v>226.79999999999998</v>
      </c>
      <c r="Q1470" s="11">
        <f>IF(data[[#This Row],[Spend, Dollars]]=0,0,data[[#This Row],[Total conversion value, Dollars]]/data[[#This Row],[Spend, Dollars]])</f>
        <v>17.869002343817474</v>
      </c>
      <c r="R1470" s="2">
        <v>113</v>
      </c>
      <c r="S1470" s="2">
        <v>8</v>
      </c>
      <c r="T1470" s="2">
        <v>12</v>
      </c>
      <c r="U1470" s="2">
        <f t="shared" si="22"/>
        <v>133</v>
      </c>
    </row>
    <row r="1471" spans="1:21" x14ac:dyDescent="0.2">
      <c r="A1471" t="s">
        <v>23</v>
      </c>
      <c r="B1471" s="3">
        <v>45080</v>
      </c>
      <c r="C1471" s="10" t="str">
        <f>TEXT(data[[#This Row],[Date]],"mmmm")</f>
        <v>June</v>
      </c>
      <c r="D1471" t="s">
        <v>16</v>
      </c>
      <c r="E1471" t="s">
        <v>13</v>
      </c>
      <c r="F1471" t="s">
        <v>14</v>
      </c>
      <c r="G1471" t="s">
        <v>17</v>
      </c>
      <c r="H1471" s="11">
        <v>1343.3</v>
      </c>
      <c r="I1471" s="11">
        <v>15.985269999999998</v>
      </c>
      <c r="J1471" s="13">
        <f>data[[#This Row],[Clicks]]/data[[#This Row],[Impressions]]</f>
        <v>1.1899999999999999E-2</v>
      </c>
      <c r="K1471" s="1">
        <v>1.8744999999999998</v>
      </c>
      <c r="L1471" s="2">
        <v>29.964388614999994</v>
      </c>
      <c r="M1471">
        <v>9</v>
      </c>
      <c r="N1471" s="1">
        <f>IF(data[[#This Row],[Conversions]]=0,0,data[[#This Row],[Spend, Dollars]]/data[[#This Row],[Conversions]])</f>
        <v>3.329376512777777</v>
      </c>
      <c r="O1471" s="13">
        <f>data[[#This Row],[Conversions]]/data[[#This Row],[Clicks]]</f>
        <v>0.56301832874890456</v>
      </c>
      <c r="P1471" s="11">
        <v>233.51999999999998</v>
      </c>
      <c r="Q1471" s="11">
        <f>IF(data[[#This Row],[Spend, Dollars]]=0,0,data[[#This Row],[Total conversion value, Dollars]]/data[[#This Row],[Spend, Dollars]])</f>
        <v>7.7932509486644843</v>
      </c>
      <c r="R1471" s="2">
        <v>92</v>
      </c>
      <c r="S1471" s="2">
        <v>17</v>
      </c>
      <c r="T1471" s="2">
        <v>9</v>
      </c>
      <c r="U1471" s="2">
        <f t="shared" si="22"/>
        <v>118</v>
      </c>
    </row>
    <row r="1472" spans="1:21" x14ac:dyDescent="0.2">
      <c r="A1472" t="s">
        <v>23</v>
      </c>
      <c r="B1472" s="3">
        <v>45081</v>
      </c>
      <c r="C1472" s="10" t="str">
        <f>TEXT(data[[#This Row],[Date]],"mmmm")</f>
        <v>June</v>
      </c>
      <c r="D1472" t="s">
        <v>16</v>
      </c>
      <c r="E1472" t="s">
        <v>13</v>
      </c>
      <c r="F1472" t="s">
        <v>14</v>
      </c>
      <c r="G1472" t="s">
        <v>17</v>
      </c>
      <c r="H1472" s="11">
        <v>1056.3</v>
      </c>
      <c r="I1472" s="11">
        <v>13.943159999999999</v>
      </c>
      <c r="J1472" s="13">
        <f>data[[#This Row],[Clicks]]/data[[#This Row],[Impressions]]</f>
        <v>1.32E-2</v>
      </c>
      <c r="K1472" s="1">
        <v>2.2654999999999998</v>
      </c>
      <c r="L1472" s="2">
        <v>31.588228979999997</v>
      </c>
      <c r="M1472">
        <v>7</v>
      </c>
      <c r="N1472" s="1">
        <f>IF(data[[#This Row],[Conversions]]=0,0,data[[#This Row],[Spend, Dollars]]/data[[#This Row],[Conversions]])</f>
        <v>4.5126041399999997</v>
      </c>
      <c r="O1472" s="13">
        <f>data[[#This Row],[Conversions]]/data[[#This Row],[Clicks]]</f>
        <v>0.50203827539811641</v>
      </c>
      <c r="P1472" s="11">
        <v>197.4</v>
      </c>
      <c r="Q1472" s="11">
        <f>IF(data[[#This Row],[Spend, Dollars]]=0,0,data[[#This Row],[Total conversion value, Dollars]]/data[[#This Row],[Spend, Dollars]])</f>
        <v>6.2491632603076068</v>
      </c>
      <c r="R1472" s="2">
        <v>105</v>
      </c>
      <c r="S1472" s="2">
        <v>15</v>
      </c>
      <c r="T1472" s="2">
        <v>9</v>
      </c>
      <c r="U1472" s="2">
        <f t="shared" si="22"/>
        <v>129</v>
      </c>
    </row>
    <row r="1473" spans="1:21" x14ac:dyDescent="0.2">
      <c r="A1473" t="s">
        <v>23</v>
      </c>
      <c r="B1473" s="3">
        <v>45082</v>
      </c>
      <c r="C1473" s="10" t="str">
        <f>TEXT(data[[#This Row],[Date]],"mmmm")</f>
        <v>June</v>
      </c>
      <c r="D1473" t="s">
        <v>16</v>
      </c>
      <c r="E1473" t="s">
        <v>13</v>
      </c>
      <c r="F1473" t="s">
        <v>14</v>
      </c>
      <c r="G1473" t="s">
        <v>17</v>
      </c>
      <c r="H1473" s="11">
        <v>1201.8999999999999</v>
      </c>
      <c r="I1473" s="11">
        <v>16.706409999999998</v>
      </c>
      <c r="J1473" s="13">
        <f>data[[#This Row],[Clicks]]/data[[#This Row],[Impressions]]</f>
        <v>1.3900000000000001E-2</v>
      </c>
      <c r="K1473" s="1">
        <v>0.69</v>
      </c>
      <c r="L1473" s="2">
        <v>11.527422899999998</v>
      </c>
      <c r="M1473">
        <v>2</v>
      </c>
      <c r="N1473" s="1">
        <f>IF(data[[#This Row],[Conversions]]=0,0,data[[#This Row],[Spend, Dollars]]/data[[#This Row],[Conversions]])</f>
        <v>5.7637114499999988</v>
      </c>
      <c r="O1473" s="13">
        <f>data[[#This Row],[Conversions]]/data[[#This Row],[Clicks]]</f>
        <v>0.11971452873477906</v>
      </c>
      <c r="P1473" s="11">
        <v>252</v>
      </c>
      <c r="Q1473" s="11">
        <f>IF(data[[#This Row],[Spend, Dollars]]=0,0,data[[#This Row],[Total conversion value, Dollars]]/data[[#This Row],[Spend, Dollars]])</f>
        <v>21.860913942872699</v>
      </c>
      <c r="R1473" s="2">
        <v>103</v>
      </c>
      <c r="S1473" s="2">
        <v>9</v>
      </c>
      <c r="T1473" s="2">
        <v>19.5</v>
      </c>
      <c r="U1473" s="2">
        <f t="shared" si="22"/>
        <v>131.5</v>
      </c>
    </row>
    <row r="1474" spans="1:21" x14ac:dyDescent="0.2">
      <c r="A1474" t="s">
        <v>23</v>
      </c>
      <c r="B1474" s="3">
        <v>45083</v>
      </c>
      <c r="C1474" s="10" t="str">
        <f>TEXT(data[[#This Row],[Date]],"mmmm")</f>
        <v>June</v>
      </c>
      <c r="D1474" t="s">
        <v>16</v>
      </c>
      <c r="E1474" t="s">
        <v>13</v>
      </c>
      <c r="F1474" t="s">
        <v>14</v>
      </c>
      <c r="G1474" t="s">
        <v>17</v>
      </c>
      <c r="H1474" s="11">
        <v>755.3</v>
      </c>
      <c r="I1474" s="11">
        <v>7.6285300000000005</v>
      </c>
      <c r="J1474" s="13">
        <f>data[[#This Row],[Clicks]]/data[[#This Row],[Impressions]]</f>
        <v>1.0100000000000001E-2</v>
      </c>
      <c r="K1474" s="1">
        <v>0.82800000000000007</v>
      </c>
      <c r="L1474" s="2">
        <v>6.3164228400000013</v>
      </c>
      <c r="M1474">
        <v>6</v>
      </c>
      <c r="N1474" s="1">
        <f>IF(data[[#This Row],[Conversions]]=0,0,data[[#This Row],[Spend, Dollars]]/data[[#This Row],[Conversions]])</f>
        <v>1.0527371400000003</v>
      </c>
      <c r="O1474" s="13">
        <f>data[[#This Row],[Conversions]]/data[[#This Row],[Clicks]]</f>
        <v>0.78652112530199125</v>
      </c>
      <c r="P1474" s="11">
        <v>148.67999999999998</v>
      </c>
      <c r="Q1474" s="11">
        <f>IF(data[[#This Row],[Spend, Dollars]]=0,0,data[[#This Row],[Total conversion value, Dollars]]/data[[#This Row],[Spend, Dollars]])</f>
        <v>23.538639474617558</v>
      </c>
      <c r="R1474" s="2">
        <v>97</v>
      </c>
      <c r="S1474" s="2">
        <v>18</v>
      </c>
      <c r="T1474" s="2">
        <v>4.5</v>
      </c>
      <c r="U1474" s="2">
        <f t="shared" si="22"/>
        <v>119.5</v>
      </c>
    </row>
    <row r="1475" spans="1:21" x14ac:dyDescent="0.2">
      <c r="A1475" t="s">
        <v>23</v>
      </c>
      <c r="B1475" s="3">
        <v>45084</v>
      </c>
      <c r="C1475" s="10" t="str">
        <f>TEXT(data[[#This Row],[Date]],"mmmm")</f>
        <v>June</v>
      </c>
      <c r="D1475" t="s">
        <v>16</v>
      </c>
      <c r="E1475" t="s">
        <v>13</v>
      </c>
      <c r="F1475" t="s">
        <v>14</v>
      </c>
      <c r="G1475" t="s">
        <v>17</v>
      </c>
      <c r="H1475" s="11">
        <v>1138.8999999999999</v>
      </c>
      <c r="I1475" s="11">
        <v>11.958449999999999</v>
      </c>
      <c r="J1475" s="13">
        <f>data[[#This Row],[Clicks]]/data[[#This Row],[Impressions]]</f>
        <v>1.0500000000000001E-2</v>
      </c>
      <c r="K1475" s="1">
        <v>1.1154999999999999</v>
      </c>
      <c r="L1475" s="2">
        <v>13.339650974999998</v>
      </c>
      <c r="M1475">
        <v>8</v>
      </c>
      <c r="N1475" s="1">
        <f>IF(data[[#This Row],[Conversions]]=0,0,data[[#This Row],[Spend, Dollars]]/data[[#This Row],[Conversions]])</f>
        <v>1.6674563718749997</v>
      </c>
      <c r="O1475" s="13">
        <f>data[[#This Row],[Conversions]]/data[[#This Row],[Clicks]]</f>
        <v>0.66898302037471413</v>
      </c>
      <c r="P1475" s="11">
        <v>223.43999999999997</v>
      </c>
      <c r="Q1475" s="11">
        <f>IF(data[[#This Row],[Spend, Dollars]]=0,0,data[[#This Row],[Total conversion value, Dollars]]/data[[#This Row],[Spend, Dollars]])</f>
        <v>16.750063432600417</v>
      </c>
      <c r="R1475" s="2">
        <v>75</v>
      </c>
      <c r="S1475" s="2">
        <v>14</v>
      </c>
      <c r="T1475" s="2">
        <v>0</v>
      </c>
      <c r="U1475" s="2">
        <f t="shared" ref="U1475:U1538" si="23">SUM(R1475:T1475)</f>
        <v>89</v>
      </c>
    </row>
    <row r="1476" spans="1:21" x14ac:dyDescent="0.2">
      <c r="A1476" t="s">
        <v>23</v>
      </c>
      <c r="B1476" s="3">
        <v>45085</v>
      </c>
      <c r="C1476" s="10" t="str">
        <f>TEXT(data[[#This Row],[Date]],"mmmm")</f>
        <v>June</v>
      </c>
      <c r="D1476" t="s">
        <v>16</v>
      </c>
      <c r="E1476" t="s">
        <v>13</v>
      </c>
      <c r="F1476" t="s">
        <v>14</v>
      </c>
      <c r="G1476" t="s">
        <v>17</v>
      </c>
      <c r="H1476" s="11">
        <v>1143.8</v>
      </c>
      <c r="I1476" s="11">
        <v>18.415179999999999</v>
      </c>
      <c r="J1476" s="13">
        <f>data[[#This Row],[Clicks]]/data[[#This Row],[Impressions]]</f>
        <v>1.61E-2</v>
      </c>
      <c r="K1476" s="1">
        <v>1.4834999999999998</v>
      </c>
      <c r="L1476" s="2">
        <v>27.318919529999995</v>
      </c>
      <c r="M1476">
        <v>8</v>
      </c>
      <c r="N1476" s="1">
        <f>IF(data[[#This Row],[Conversions]]=0,0,data[[#This Row],[Spend, Dollars]]/data[[#This Row],[Conversions]])</f>
        <v>3.4148649412499994</v>
      </c>
      <c r="O1476" s="13">
        <f>data[[#This Row],[Conversions]]/data[[#This Row],[Clicks]]</f>
        <v>0.43442420872345533</v>
      </c>
      <c r="P1476" s="11">
        <v>198.23999999999998</v>
      </c>
      <c r="Q1476" s="11">
        <f>IF(data[[#This Row],[Spend, Dollars]]=0,0,data[[#This Row],[Total conversion value, Dollars]]/data[[#This Row],[Spend, Dollars]])</f>
        <v>7.2565095329741984</v>
      </c>
      <c r="R1476" s="2">
        <v>104</v>
      </c>
      <c r="S1476" s="2">
        <v>18</v>
      </c>
      <c r="T1476" s="2">
        <v>7.5</v>
      </c>
      <c r="U1476" s="2">
        <f t="shared" si="23"/>
        <v>129.5</v>
      </c>
    </row>
    <row r="1477" spans="1:21" x14ac:dyDescent="0.2">
      <c r="A1477" t="s">
        <v>23</v>
      </c>
      <c r="B1477" s="3">
        <v>45086</v>
      </c>
      <c r="C1477" s="10" t="str">
        <f>TEXT(data[[#This Row],[Date]],"mmmm")</f>
        <v>June</v>
      </c>
      <c r="D1477" t="s">
        <v>16</v>
      </c>
      <c r="E1477" t="s">
        <v>13</v>
      </c>
      <c r="F1477" t="s">
        <v>14</v>
      </c>
      <c r="G1477" t="s">
        <v>17</v>
      </c>
      <c r="H1477" s="11">
        <v>1022.6999999999999</v>
      </c>
      <c r="I1477" s="11">
        <v>15.95412</v>
      </c>
      <c r="J1477" s="13">
        <f>data[[#This Row],[Clicks]]/data[[#This Row],[Impressions]]</f>
        <v>1.5600000000000001E-2</v>
      </c>
      <c r="K1477" s="1">
        <v>2.2424999999999997</v>
      </c>
      <c r="L1477" s="2">
        <v>35.777114099999991</v>
      </c>
      <c r="M1477">
        <v>2</v>
      </c>
      <c r="N1477" s="1">
        <f>IF(data[[#This Row],[Conversions]]=0,0,data[[#This Row],[Spend, Dollars]]/data[[#This Row],[Conversions]])</f>
        <v>17.888557049999996</v>
      </c>
      <c r="O1477" s="13">
        <f>data[[#This Row],[Conversions]]/data[[#This Row],[Clicks]]</f>
        <v>0.12535946827527936</v>
      </c>
      <c r="P1477" s="11">
        <v>69.719999999999985</v>
      </c>
      <c r="Q1477" s="11">
        <f>IF(data[[#This Row],[Spend, Dollars]]=0,0,data[[#This Row],[Total conversion value, Dollars]]/data[[#This Row],[Spend, Dollars]])</f>
        <v>1.9487318011488244</v>
      </c>
      <c r="R1477" s="2">
        <v>62</v>
      </c>
      <c r="S1477" s="2">
        <v>10</v>
      </c>
      <c r="T1477" s="2">
        <v>16.5</v>
      </c>
      <c r="U1477" s="2">
        <f t="shared" si="23"/>
        <v>88.5</v>
      </c>
    </row>
    <row r="1478" spans="1:21" x14ac:dyDescent="0.2">
      <c r="A1478" t="s">
        <v>23</v>
      </c>
      <c r="B1478" s="3">
        <v>45087</v>
      </c>
      <c r="C1478" s="10" t="str">
        <f>TEXT(data[[#This Row],[Date]],"mmmm")</f>
        <v>June</v>
      </c>
      <c r="D1478" t="s">
        <v>16</v>
      </c>
      <c r="E1478" t="s">
        <v>13</v>
      </c>
      <c r="F1478" t="s">
        <v>14</v>
      </c>
      <c r="G1478" t="s">
        <v>17</v>
      </c>
      <c r="H1478" s="11">
        <v>1103.1999999999998</v>
      </c>
      <c r="I1478" s="11">
        <v>15.113839999999996</v>
      </c>
      <c r="J1478" s="13">
        <f>data[[#This Row],[Clicks]]/data[[#This Row],[Impressions]]</f>
        <v>1.3699999999999999E-2</v>
      </c>
      <c r="K1478" s="1">
        <v>1.4604999999999999</v>
      </c>
      <c r="L1478" s="2">
        <v>22.073763319999994</v>
      </c>
      <c r="M1478">
        <v>9</v>
      </c>
      <c r="N1478" s="1">
        <f>IF(data[[#This Row],[Conversions]]=0,0,data[[#This Row],[Spend, Dollars]]/data[[#This Row],[Conversions]])</f>
        <v>2.452640368888888</v>
      </c>
      <c r="O1478" s="13">
        <f>data[[#This Row],[Conversions]]/data[[#This Row],[Clicks]]</f>
        <v>0.59548069848562657</v>
      </c>
      <c r="P1478" s="11">
        <v>214.2</v>
      </c>
      <c r="Q1478" s="11">
        <f>IF(data[[#This Row],[Spend, Dollars]]=0,0,data[[#This Row],[Total conversion value, Dollars]]/data[[#This Row],[Spend, Dollars]])</f>
        <v>9.7038278835726892</v>
      </c>
      <c r="R1478" s="2">
        <v>77</v>
      </c>
      <c r="S1478" s="2">
        <v>16</v>
      </c>
      <c r="T1478" s="2">
        <v>12</v>
      </c>
      <c r="U1478" s="2">
        <f t="shared" si="23"/>
        <v>105</v>
      </c>
    </row>
    <row r="1479" spans="1:21" x14ac:dyDescent="0.2">
      <c r="A1479" t="s">
        <v>23</v>
      </c>
      <c r="B1479" s="3">
        <v>45088</v>
      </c>
      <c r="C1479" s="10" t="str">
        <f>TEXT(data[[#This Row],[Date]],"mmmm")</f>
        <v>June</v>
      </c>
      <c r="D1479" t="s">
        <v>16</v>
      </c>
      <c r="E1479" t="s">
        <v>13</v>
      </c>
      <c r="F1479" t="s">
        <v>14</v>
      </c>
      <c r="G1479" t="s">
        <v>17</v>
      </c>
      <c r="H1479" s="11">
        <v>767.19999999999993</v>
      </c>
      <c r="I1479" s="11">
        <v>9.5132799999999982</v>
      </c>
      <c r="J1479" s="13">
        <f>data[[#This Row],[Clicks]]/data[[#This Row],[Impressions]]</f>
        <v>1.24E-2</v>
      </c>
      <c r="K1479" s="1">
        <v>1.4719999999999998</v>
      </c>
      <c r="L1479" s="2">
        <v>14.003548159999996</v>
      </c>
      <c r="M1479">
        <v>8</v>
      </c>
      <c r="N1479" s="1">
        <f>IF(data[[#This Row],[Conversions]]=0,0,data[[#This Row],[Spend, Dollars]]/data[[#This Row],[Conversions]])</f>
        <v>1.7504435199999995</v>
      </c>
      <c r="O1479" s="13">
        <f>data[[#This Row],[Conversions]]/data[[#This Row],[Clicks]]</f>
        <v>0.84092973191160159</v>
      </c>
      <c r="P1479" s="11">
        <v>241.07999999999996</v>
      </c>
      <c r="Q1479" s="11">
        <f>IF(data[[#This Row],[Spend, Dollars]]=0,0,data[[#This Row],[Total conversion value, Dollars]]/data[[#This Row],[Spend, Dollars]])</f>
        <v>17.215636868991925</v>
      </c>
      <c r="R1479" s="2">
        <v>82</v>
      </c>
      <c r="S1479" s="2">
        <v>16</v>
      </c>
      <c r="T1479" s="2">
        <v>12</v>
      </c>
      <c r="U1479" s="2">
        <f t="shared" si="23"/>
        <v>110</v>
      </c>
    </row>
    <row r="1480" spans="1:21" x14ac:dyDescent="0.2">
      <c r="A1480" t="s">
        <v>23</v>
      </c>
      <c r="B1480" s="3">
        <v>45089</v>
      </c>
      <c r="C1480" s="10" t="str">
        <f>TEXT(data[[#This Row],[Date]],"mmmm")</f>
        <v>June</v>
      </c>
      <c r="D1480" t="s">
        <v>16</v>
      </c>
      <c r="E1480" t="s">
        <v>13</v>
      </c>
      <c r="F1480" t="s">
        <v>14</v>
      </c>
      <c r="G1480" t="s">
        <v>17</v>
      </c>
      <c r="H1480" s="11">
        <v>800.8</v>
      </c>
      <c r="I1480" s="11">
        <v>9.9299199999999992</v>
      </c>
      <c r="J1480" s="13">
        <f>data[[#This Row],[Clicks]]/data[[#This Row],[Impressions]]</f>
        <v>1.24E-2</v>
      </c>
      <c r="K1480" s="1">
        <v>0.90849999999999986</v>
      </c>
      <c r="L1480" s="2">
        <v>9.0213323199999973</v>
      </c>
      <c r="M1480">
        <v>9</v>
      </c>
      <c r="N1480" s="1">
        <f>IF(data[[#This Row],[Conversions]]=0,0,data[[#This Row],[Spend, Dollars]]/data[[#This Row],[Conversions]])</f>
        <v>1.0023702577777776</v>
      </c>
      <c r="O1480" s="13">
        <f>data[[#This Row],[Conversions]]/data[[#This Row],[Clicks]]</f>
        <v>0.90635171280332583</v>
      </c>
      <c r="P1480" s="11">
        <v>267.95999999999998</v>
      </c>
      <c r="Q1480" s="11">
        <f>IF(data[[#This Row],[Spend, Dollars]]=0,0,data[[#This Row],[Total conversion value, Dollars]]/data[[#This Row],[Spend, Dollars]])</f>
        <v>29.702929733110647</v>
      </c>
      <c r="R1480" s="2">
        <v>67</v>
      </c>
      <c r="S1480" s="2">
        <v>4</v>
      </c>
      <c r="T1480" s="2">
        <v>4.5</v>
      </c>
      <c r="U1480" s="2">
        <f t="shared" si="23"/>
        <v>75.5</v>
      </c>
    </row>
    <row r="1481" spans="1:21" x14ac:dyDescent="0.2">
      <c r="A1481" t="s">
        <v>23</v>
      </c>
      <c r="B1481" s="3">
        <v>45090</v>
      </c>
      <c r="C1481" s="10" t="str">
        <f>TEXT(data[[#This Row],[Date]],"mmmm")</f>
        <v>June</v>
      </c>
      <c r="D1481" t="s">
        <v>16</v>
      </c>
      <c r="E1481" t="s">
        <v>13</v>
      </c>
      <c r="F1481" t="s">
        <v>14</v>
      </c>
      <c r="G1481" t="s">
        <v>17</v>
      </c>
      <c r="H1481" s="11">
        <v>742</v>
      </c>
      <c r="I1481" s="11">
        <v>12.6882</v>
      </c>
      <c r="J1481" s="13">
        <f>data[[#This Row],[Clicks]]/data[[#This Row],[Impressions]]</f>
        <v>1.7100000000000001E-2</v>
      </c>
      <c r="K1481" s="1">
        <v>1.0925</v>
      </c>
      <c r="L1481" s="2">
        <v>13.8618585</v>
      </c>
      <c r="M1481">
        <v>4</v>
      </c>
      <c r="N1481" s="1">
        <f>IF(data[[#This Row],[Conversions]]=0,0,data[[#This Row],[Spend, Dollars]]/data[[#This Row],[Conversions]])</f>
        <v>3.4654646250000001</v>
      </c>
      <c r="O1481" s="13">
        <f>data[[#This Row],[Conversions]]/data[[#This Row],[Clicks]]</f>
        <v>0.31525354266168565</v>
      </c>
      <c r="P1481" s="11">
        <v>456.95999999999992</v>
      </c>
      <c r="Q1481" s="11">
        <f>IF(data[[#This Row],[Spend, Dollars]]=0,0,data[[#This Row],[Total conversion value, Dollars]]/data[[#This Row],[Spend, Dollars]])</f>
        <v>32.965276625785776</v>
      </c>
      <c r="R1481" s="2">
        <v>100</v>
      </c>
      <c r="S1481" s="2">
        <v>7</v>
      </c>
      <c r="T1481" s="2">
        <v>13.5</v>
      </c>
      <c r="U1481" s="2">
        <f t="shared" si="23"/>
        <v>120.5</v>
      </c>
    </row>
    <row r="1482" spans="1:21" x14ac:dyDescent="0.2">
      <c r="A1482" t="s">
        <v>23</v>
      </c>
      <c r="B1482" s="3">
        <v>45091</v>
      </c>
      <c r="C1482" s="10" t="str">
        <f>TEXT(data[[#This Row],[Date]],"mmmm")</f>
        <v>June</v>
      </c>
      <c r="D1482" t="s">
        <v>16</v>
      </c>
      <c r="E1482" t="s">
        <v>13</v>
      </c>
      <c r="F1482" t="s">
        <v>14</v>
      </c>
      <c r="G1482" t="s">
        <v>17</v>
      </c>
      <c r="H1482" s="11">
        <v>1292.8999999999999</v>
      </c>
      <c r="I1482" s="11">
        <v>20.815689999999996</v>
      </c>
      <c r="J1482" s="13">
        <f>data[[#This Row],[Clicks]]/data[[#This Row],[Impressions]]</f>
        <v>1.61E-2</v>
      </c>
      <c r="K1482" s="1">
        <v>0.40249999999999997</v>
      </c>
      <c r="L1482" s="2">
        <v>8.3783152249999979</v>
      </c>
      <c r="M1482">
        <v>5</v>
      </c>
      <c r="N1482" s="1">
        <f>IF(data[[#This Row],[Conversions]]=0,0,data[[#This Row],[Spend, Dollars]]/data[[#This Row],[Conversions]])</f>
        <v>1.6756630449999996</v>
      </c>
      <c r="O1482" s="13">
        <f>data[[#This Row],[Conversions]]/data[[#This Row],[Clicks]]</f>
        <v>0.24020342347527279</v>
      </c>
      <c r="P1482" s="11">
        <v>306.59999999999997</v>
      </c>
      <c r="Q1482" s="11">
        <f>IF(data[[#This Row],[Spend, Dollars]]=0,0,data[[#This Row],[Total conversion value, Dollars]]/data[[#This Row],[Spend, Dollars]])</f>
        <v>36.594469385102428</v>
      </c>
      <c r="R1482" s="2">
        <v>90</v>
      </c>
      <c r="S1482" s="2">
        <v>13</v>
      </c>
      <c r="T1482" s="2">
        <v>9</v>
      </c>
      <c r="U1482" s="2">
        <f t="shared" si="23"/>
        <v>112</v>
      </c>
    </row>
    <row r="1483" spans="1:21" x14ac:dyDescent="0.2">
      <c r="A1483" t="s">
        <v>23</v>
      </c>
      <c r="B1483" s="3">
        <v>45092</v>
      </c>
      <c r="C1483" s="10" t="str">
        <f>TEXT(data[[#This Row],[Date]],"mmmm")</f>
        <v>June</v>
      </c>
      <c r="D1483" t="s">
        <v>16</v>
      </c>
      <c r="E1483" t="s">
        <v>13</v>
      </c>
      <c r="F1483" t="s">
        <v>14</v>
      </c>
      <c r="G1483" t="s">
        <v>17</v>
      </c>
      <c r="H1483" s="11">
        <v>935.9</v>
      </c>
      <c r="I1483" s="11">
        <v>12.166700000000001</v>
      </c>
      <c r="J1483" s="13">
        <f>data[[#This Row],[Clicks]]/data[[#This Row],[Impressions]]</f>
        <v>1.3000000000000001E-2</v>
      </c>
      <c r="K1483" s="1">
        <v>1.4144999999999999</v>
      </c>
      <c r="L1483" s="2">
        <v>17.20979715</v>
      </c>
      <c r="M1483">
        <v>3</v>
      </c>
      <c r="N1483" s="1">
        <f>IF(data[[#This Row],[Conversions]]=0,0,data[[#This Row],[Spend, Dollars]]/data[[#This Row],[Conversions]])</f>
        <v>5.7365990499999997</v>
      </c>
      <c r="O1483" s="13">
        <f>data[[#This Row],[Conversions]]/data[[#This Row],[Clicks]]</f>
        <v>0.24657466691872076</v>
      </c>
      <c r="P1483" s="11">
        <v>295.67999999999995</v>
      </c>
      <c r="Q1483" s="11">
        <f>IF(data[[#This Row],[Spend, Dollars]]=0,0,data[[#This Row],[Total conversion value, Dollars]]/data[[#This Row],[Spend, Dollars]])</f>
        <v>17.180911397319981</v>
      </c>
      <c r="R1483" s="2">
        <v>86</v>
      </c>
      <c r="S1483" s="2">
        <v>23</v>
      </c>
      <c r="T1483" s="2">
        <v>9</v>
      </c>
      <c r="U1483" s="2">
        <f t="shared" si="23"/>
        <v>118</v>
      </c>
    </row>
    <row r="1484" spans="1:21" x14ac:dyDescent="0.2">
      <c r="A1484" t="s">
        <v>23</v>
      </c>
      <c r="B1484" s="3">
        <v>45093</v>
      </c>
      <c r="C1484" s="10" t="str">
        <f>TEXT(data[[#This Row],[Date]],"mmmm")</f>
        <v>June</v>
      </c>
      <c r="D1484" t="s">
        <v>16</v>
      </c>
      <c r="E1484" t="s">
        <v>13</v>
      </c>
      <c r="F1484" t="s">
        <v>14</v>
      </c>
      <c r="G1484" t="s">
        <v>17</v>
      </c>
      <c r="H1484" s="11">
        <v>1194.8999999999999</v>
      </c>
      <c r="I1484" s="11">
        <v>16.489619999999999</v>
      </c>
      <c r="J1484" s="13">
        <f>data[[#This Row],[Clicks]]/data[[#This Row],[Impressions]]</f>
        <v>1.38E-2</v>
      </c>
      <c r="K1484" s="1">
        <v>0.79349999999999987</v>
      </c>
      <c r="L1484" s="2">
        <v>13.084513469999997</v>
      </c>
      <c r="M1484">
        <v>9</v>
      </c>
      <c r="N1484" s="1">
        <f>IF(data[[#This Row],[Conversions]]=0,0,data[[#This Row],[Spend, Dollars]]/data[[#This Row],[Conversions]])</f>
        <v>1.4538348299999997</v>
      </c>
      <c r="O1484" s="13">
        <f>data[[#This Row],[Conversions]]/data[[#This Row],[Clicks]]</f>
        <v>0.54579790195286493</v>
      </c>
      <c r="P1484" s="11">
        <v>142.79999999999998</v>
      </c>
      <c r="Q1484" s="11">
        <f>IF(data[[#This Row],[Spend, Dollars]]=0,0,data[[#This Row],[Total conversion value, Dollars]]/data[[#This Row],[Spend, Dollars]])</f>
        <v>10.913665252239602</v>
      </c>
      <c r="R1484" s="2">
        <v>113</v>
      </c>
      <c r="S1484" s="2">
        <v>13</v>
      </c>
      <c r="T1484" s="2">
        <v>10.5</v>
      </c>
      <c r="U1484" s="2">
        <f t="shared" si="23"/>
        <v>136.5</v>
      </c>
    </row>
    <row r="1485" spans="1:21" x14ac:dyDescent="0.2">
      <c r="A1485" t="s">
        <v>23</v>
      </c>
      <c r="B1485" s="3">
        <v>45094</v>
      </c>
      <c r="C1485" s="10" t="str">
        <f>TEXT(data[[#This Row],[Date]],"mmmm")</f>
        <v>June</v>
      </c>
      <c r="D1485" t="s">
        <v>16</v>
      </c>
      <c r="E1485" t="s">
        <v>13</v>
      </c>
      <c r="F1485" t="s">
        <v>14</v>
      </c>
      <c r="G1485" t="s">
        <v>17</v>
      </c>
      <c r="H1485" s="11">
        <v>1043</v>
      </c>
      <c r="I1485" s="11">
        <v>17.313800000000001</v>
      </c>
      <c r="J1485" s="13">
        <f>data[[#This Row],[Clicks]]/data[[#This Row],[Impressions]]</f>
        <v>1.66E-2</v>
      </c>
      <c r="K1485" s="1">
        <v>1.3915</v>
      </c>
      <c r="L1485" s="2">
        <v>24.0921527</v>
      </c>
      <c r="M1485">
        <v>2</v>
      </c>
      <c r="N1485" s="1">
        <f>IF(data[[#This Row],[Conversions]]=0,0,data[[#This Row],[Spend, Dollars]]/data[[#This Row],[Conversions]])</f>
        <v>12.04607635</v>
      </c>
      <c r="O1485" s="13">
        <f>data[[#This Row],[Conversions]]/data[[#This Row],[Clicks]]</f>
        <v>0.11551479166907322</v>
      </c>
      <c r="P1485" s="11">
        <v>266.27999999999997</v>
      </c>
      <c r="Q1485" s="11">
        <f>IF(data[[#This Row],[Spend, Dollars]]=0,0,data[[#This Row],[Total conversion value, Dollars]]/data[[#This Row],[Spend, Dollars]])</f>
        <v>11.052561525562636</v>
      </c>
      <c r="R1485" s="2">
        <v>81</v>
      </c>
      <c r="S1485" s="2">
        <v>15</v>
      </c>
      <c r="T1485" s="2">
        <v>15</v>
      </c>
      <c r="U1485" s="2">
        <f t="shared" si="23"/>
        <v>111</v>
      </c>
    </row>
    <row r="1486" spans="1:21" x14ac:dyDescent="0.2">
      <c r="A1486" t="s">
        <v>23</v>
      </c>
      <c r="B1486" s="3">
        <v>45095</v>
      </c>
      <c r="C1486" s="10" t="str">
        <f>TEXT(data[[#This Row],[Date]],"mmmm")</f>
        <v>June</v>
      </c>
      <c r="D1486" t="s">
        <v>16</v>
      </c>
      <c r="E1486" t="s">
        <v>13</v>
      </c>
      <c r="F1486" t="s">
        <v>14</v>
      </c>
      <c r="G1486" t="s">
        <v>17</v>
      </c>
      <c r="H1486" s="11">
        <v>1324.3999999999999</v>
      </c>
      <c r="I1486" s="11">
        <v>12.71424</v>
      </c>
      <c r="J1486" s="13">
        <f>data[[#This Row],[Clicks]]/data[[#This Row],[Impressions]]</f>
        <v>9.6000000000000009E-3</v>
      </c>
      <c r="K1486" s="1">
        <v>2.2769999999999997</v>
      </c>
      <c r="L1486" s="2">
        <v>28.950324479999995</v>
      </c>
      <c r="M1486">
        <v>6</v>
      </c>
      <c r="N1486" s="1">
        <f>IF(data[[#This Row],[Conversions]]=0,0,data[[#This Row],[Spend, Dollars]]/data[[#This Row],[Conversions]])</f>
        <v>4.8250540799999992</v>
      </c>
      <c r="O1486" s="13">
        <f>data[[#This Row],[Conversions]]/data[[#This Row],[Clicks]]</f>
        <v>0.47191180912111141</v>
      </c>
      <c r="P1486" s="11">
        <v>288.12</v>
      </c>
      <c r="Q1486" s="11">
        <f>IF(data[[#This Row],[Spend, Dollars]]=0,0,data[[#This Row],[Total conversion value, Dollars]]/data[[#This Row],[Spend, Dollars]])</f>
        <v>9.9522200588475087</v>
      </c>
      <c r="R1486" s="2">
        <v>96</v>
      </c>
      <c r="S1486" s="2">
        <v>9</v>
      </c>
      <c r="T1486" s="2">
        <v>13.5</v>
      </c>
      <c r="U1486" s="2">
        <f t="shared" si="23"/>
        <v>118.5</v>
      </c>
    </row>
    <row r="1487" spans="1:21" x14ac:dyDescent="0.2">
      <c r="A1487" t="s">
        <v>23</v>
      </c>
      <c r="B1487" s="3">
        <v>45096</v>
      </c>
      <c r="C1487" s="10" t="str">
        <f>TEXT(data[[#This Row],[Date]],"mmmm")</f>
        <v>June</v>
      </c>
      <c r="D1487" t="s">
        <v>16</v>
      </c>
      <c r="E1487" t="s">
        <v>13</v>
      </c>
      <c r="F1487" t="s">
        <v>14</v>
      </c>
      <c r="G1487" t="s">
        <v>17</v>
      </c>
      <c r="H1487" s="11">
        <v>1173.1999999999998</v>
      </c>
      <c r="I1487" s="11">
        <v>14.664999999999999</v>
      </c>
      <c r="J1487" s="13">
        <f>data[[#This Row],[Clicks]]/data[[#This Row],[Impressions]]</f>
        <v>1.2500000000000001E-2</v>
      </c>
      <c r="K1487" s="1">
        <v>1.0004999999999999</v>
      </c>
      <c r="L1487" s="2">
        <v>14.672332499999998</v>
      </c>
      <c r="M1487">
        <v>3</v>
      </c>
      <c r="N1487" s="1">
        <f>IF(data[[#This Row],[Conversions]]=0,0,data[[#This Row],[Spend, Dollars]]/data[[#This Row],[Conversions]])</f>
        <v>4.8907774999999996</v>
      </c>
      <c r="O1487" s="13">
        <f>data[[#This Row],[Conversions]]/data[[#This Row],[Clicks]]</f>
        <v>0.20456870098874874</v>
      </c>
      <c r="P1487" s="11">
        <v>163.79999999999998</v>
      </c>
      <c r="Q1487" s="11">
        <f>IF(data[[#This Row],[Spend, Dollars]]=0,0,data[[#This Row],[Total conversion value, Dollars]]/data[[#This Row],[Spend, Dollars]])</f>
        <v>11.163869139415972</v>
      </c>
      <c r="R1487" s="2">
        <v>79</v>
      </c>
      <c r="S1487" s="2">
        <v>25</v>
      </c>
      <c r="T1487" s="2">
        <v>7.5</v>
      </c>
      <c r="U1487" s="2">
        <f t="shared" si="23"/>
        <v>111.5</v>
      </c>
    </row>
    <row r="1488" spans="1:21" x14ac:dyDescent="0.2">
      <c r="A1488" t="s">
        <v>23</v>
      </c>
      <c r="B1488" s="3">
        <v>45097</v>
      </c>
      <c r="C1488" s="10" t="str">
        <f>TEXT(data[[#This Row],[Date]],"mmmm")</f>
        <v>June</v>
      </c>
      <c r="D1488" t="s">
        <v>16</v>
      </c>
      <c r="E1488" t="s">
        <v>13</v>
      </c>
      <c r="F1488" t="s">
        <v>14</v>
      </c>
      <c r="G1488" t="s">
        <v>17</v>
      </c>
      <c r="H1488" s="11">
        <v>784</v>
      </c>
      <c r="I1488" s="11">
        <v>7.7615999999999996</v>
      </c>
      <c r="J1488" s="13">
        <f>data[[#This Row],[Clicks]]/data[[#This Row],[Impressions]]</f>
        <v>9.8999999999999991E-3</v>
      </c>
      <c r="K1488" s="1">
        <v>0.65549999999999986</v>
      </c>
      <c r="L1488" s="2">
        <v>5.0877287999999989</v>
      </c>
      <c r="M1488">
        <v>7</v>
      </c>
      <c r="N1488" s="1">
        <f>IF(data[[#This Row],[Conversions]]=0,0,data[[#This Row],[Spend, Dollars]]/data[[#This Row],[Conversions]])</f>
        <v>0.72681839999999986</v>
      </c>
      <c r="O1488" s="13">
        <f>data[[#This Row],[Conversions]]/data[[#This Row],[Clicks]]</f>
        <v>0.90187590187590194</v>
      </c>
      <c r="P1488" s="11">
        <v>528.3599999999999</v>
      </c>
      <c r="Q1488" s="11">
        <f>IF(data[[#This Row],[Spend, Dollars]]=0,0,data[[#This Row],[Total conversion value, Dollars]]/data[[#This Row],[Spend, Dollars]])</f>
        <v>103.84987501692308</v>
      </c>
      <c r="R1488" s="2">
        <v>62</v>
      </c>
      <c r="S1488" s="2">
        <v>17</v>
      </c>
      <c r="T1488" s="2">
        <v>0</v>
      </c>
      <c r="U1488" s="2">
        <f t="shared" si="23"/>
        <v>79</v>
      </c>
    </row>
    <row r="1489" spans="1:21" x14ac:dyDescent="0.2">
      <c r="A1489" t="s">
        <v>23</v>
      </c>
      <c r="B1489" s="3">
        <v>45098</v>
      </c>
      <c r="C1489" s="10" t="str">
        <f>TEXT(data[[#This Row],[Date]],"mmmm")</f>
        <v>June</v>
      </c>
      <c r="D1489" t="s">
        <v>16</v>
      </c>
      <c r="E1489" t="s">
        <v>13</v>
      </c>
      <c r="F1489" t="s">
        <v>14</v>
      </c>
      <c r="G1489" t="s">
        <v>17</v>
      </c>
      <c r="H1489" s="11">
        <v>1212.3999999999999</v>
      </c>
      <c r="I1489" s="11">
        <v>21.216999999999999</v>
      </c>
      <c r="J1489" s="13">
        <f>data[[#This Row],[Clicks]]/data[[#This Row],[Impressions]]</f>
        <v>1.7500000000000002E-2</v>
      </c>
      <c r="K1489" s="1">
        <v>1.7939999999999998</v>
      </c>
      <c r="L1489" s="2">
        <v>38.063297999999996</v>
      </c>
      <c r="M1489">
        <v>9</v>
      </c>
      <c r="N1489" s="1">
        <f>IF(data[[#This Row],[Conversions]]=0,0,data[[#This Row],[Spend, Dollars]]/data[[#This Row],[Conversions]])</f>
        <v>4.2292553333333327</v>
      </c>
      <c r="O1489" s="13">
        <f>data[[#This Row],[Conversions]]/data[[#This Row],[Clicks]]</f>
        <v>0.42418815101098178</v>
      </c>
      <c r="P1489" s="11">
        <v>277.19999999999993</v>
      </c>
      <c r="Q1489" s="11">
        <f>IF(data[[#This Row],[Spend, Dollars]]=0,0,data[[#This Row],[Total conversion value, Dollars]]/data[[#This Row],[Spend, Dollars]])</f>
        <v>7.2826059370893175</v>
      </c>
      <c r="R1489" s="2">
        <v>59</v>
      </c>
      <c r="S1489" s="2">
        <v>17</v>
      </c>
      <c r="T1489" s="2">
        <v>7.5</v>
      </c>
      <c r="U1489" s="2">
        <f t="shared" si="23"/>
        <v>83.5</v>
      </c>
    </row>
    <row r="1490" spans="1:21" x14ac:dyDescent="0.2">
      <c r="A1490" t="s">
        <v>23</v>
      </c>
      <c r="B1490" s="3">
        <v>45099</v>
      </c>
      <c r="C1490" s="10" t="str">
        <f>TEXT(data[[#This Row],[Date]],"mmmm")</f>
        <v>June</v>
      </c>
      <c r="D1490" t="s">
        <v>16</v>
      </c>
      <c r="E1490" t="s">
        <v>13</v>
      </c>
      <c r="F1490" t="s">
        <v>14</v>
      </c>
      <c r="G1490" t="s">
        <v>17</v>
      </c>
      <c r="H1490" s="11">
        <v>885.5</v>
      </c>
      <c r="I1490" s="11">
        <v>15.939000000000002</v>
      </c>
      <c r="J1490" s="13">
        <f>data[[#This Row],[Clicks]]/data[[#This Row],[Impressions]]</f>
        <v>1.8000000000000002E-2</v>
      </c>
      <c r="K1490" s="1">
        <v>2.3344999999999998</v>
      </c>
      <c r="L1490" s="2">
        <v>37.209595499999999</v>
      </c>
      <c r="M1490">
        <v>4</v>
      </c>
      <c r="N1490" s="1">
        <f>IF(data[[#This Row],[Conversions]]=0,0,data[[#This Row],[Spend, Dollars]]/data[[#This Row],[Conversions]])</f>
        <v>9.3023988749999997</v>
      </c>
      <c r="O1490" s="13">
        <f>data[[#This Row],[Conversions]]/data[[#This Row],[Clicks]]</f>
        <v>0.25095677269590311</v>
      </c>
      <c r="P1490" s="11">
        <v>236.87999999999997</v>
      </c>
      <c r="Q1490" s="11">
        <f>IF(data[[#This Row],[Spend, Dollars]]=0,0,data[[#This Row],[Total conversion value, Dollars]]/data[[#This Row],[Spend, Dollars]])</f>
        <v>6.3660998411014704</v>
      </c>
      <c r="R1490" s="2">
        <v>86</v>
      </c>
      <c r="S1490" s="2">
        <v>13</v>
      </c>
      <c r="T1490" s="2">
        <v>9</v>
      </c>
      <c r="U1490" s="2">
        <f t="shared" si="23"/>
        <v>108</v>
      </c>
    </row>
    <row r="1491" spans="1:21" x14ac:dyDescent="0.2">
      <c r="A1491" t="s">
        <v>23</v>
      </c>
      <c r="B1491" s="3">
        <v>45100</v>
      </c>
      <c r="C1491" s="10" t="str">
        <f>TEXT(data[[#This Row],[Date]],"mmmm")</f>
        <v>June</v>
      </c>
      <c r="D1491" t="s">
        <v>16</v>
      </c>
      <c r="E1491" t="s">
        <v>13</v>
      </c>
      <c r="F1491" t="s">
        <v>14</v>
      </c>
      <c r="G1491" t="s">
        <v>17</v>
      </c>
      <c r="H1491" s="11">
        <v>1400</v>
      </c>
      <c r="I1491" s="11">
        <v>22.400000000000002</v>
      </c>
      <c r="J1491" s="13">
        <f>data[[#This Row],[Clicks]]/data[[#This Row],[Impressions]]</f>
        <v>1.6E-2</v>
      </c>
      <c r="K1491" s="1">
        <v>1.2994999999999999</v>
      </c>
      <c r="L1491" s="2">
        <v>29.108799999999999</v>
      </c>
      <c r="M1491">
        <v>6</v>
      </c>
      <c r="N1491" s="1">
        <f>IF(data[[#This Row],[Conversions]]=0,0,data[[#This Row],[Spend, Dollars]]/data[[#This Row],[Conversions]])</f>
        <v>4.8514666666666661</v>
      </c>
      <c r="O1491" s="13">
        <f>data[[#This Row],[Conversions]]/data[[#This Row],[Clicks]]</f>
        <v>0.26785714285714285</v>
      </c>
      <c r="P1491" s="11">
        <v>155.4</v>
      </c>
      <c r="Q1491" s="11">
        <f>IF(data[[#This Row],[Spend, Dollars]]=0,0,data[[#This Row],[Total conversion value, Dollars]]/data[[#This Row],[Spend, Dollars]])</f>
        <v>5.3385917660638711</v>
      </c>
      <c r="R1491" s="2">
        <v>86</v>
      </c>
      <c r="S1491" s="2">
        <v>18</v>
      </c>
      <c r="T1491" s="2">
        <v>15</v>
      </c>
      <c r="U1491" s="2">
        <f t="shared" si="23"/>
        <v>119</v>
      </c>
    </row>
    <row r="1492" spans="1:21" x14ac:dyDescent="0.2">
      <c r="A1492" t="s">
        <v>23</v>
      </c>
      <c r="B1492" s="3">
        <v>45101</v>
      </c>
      <c r="C1492" s="10" t="str">
        <f>TEXT(data[[#This Row],[Date]],"mmmm")</f>
        <v>June</v>
      </c>
      <c r="D1492" t="s">
        <v>16</v>
      </c>
      <c r="E1492" t="s">
        <v>13</v>
      </c>
      <c r="F1492" t="s">
        <v>14</v>
      </c>
      <c r="G1492" t="s">
        <v>17</v>
      </c>
      <c r="H1492" s="11">
        <v>816.19999999999993</v>
      </c>
      <c r="I1492" s="11">
        <v>7.7539000000000007</v>
      </c>
      <c r="J1492" s="13">
        <f>data[[#This Row],[Clicks]]/data[[#This Row],[Impressions]]</f>
        <v>9.5000000000000015E-3</v>
      </c>
      <c r="K1492" s="1">
        <v>1.3224999999999998</v>
      </c>
      <c r="L1492" s="2">
        <v>10.254532749999999</v>
      </c>
      <c r="M1492">
        <v>7</v>
      </c>
      <c r="N1492" s="1">
        <f>IF(data[[#This Row],[Conversions]]=0,0,data[[#This Row],[Spend, Dollars]]/data[[#This Row],[Conversions]])</f>
        <v>1.4649332499999999</v>
      </c>
      <c r="O1492" s="13">
        <f>data[[#This Row],[Conversions]]/data[[#This Row],[Clicks]]</f>
        <v>0.9027715085311907</v>
      </c>
      <c r="P1492" s="11">
        <v>533.4</v>
      </c>
      <c r="Q1492" s="11">
        <f>IF(data[[#This Row],[Spend, Dollars]]=0,0,data[[#This Row],[Total conversion value, Dollars]]/data[[#This Row],[Spend, Dollars]])</f>
        <v>52.016021890417193</v>
      </c>
      <c r="R1492" s="2">
        <v>73</v>
      </c>
      <c r="S1492" s="2">
        <v>20</v>
      </c>
      <c r="T1492" s="2">
        <v>3</v>
      </c>
      <c r="U1492" s="2">
        <f t="shared" si="23"/>
        <v>96</v>
      </c>
    </row>
    <row r="1493" spans="1:21" x14ac:dyDescent="0.2">
      <c r="A1493" t="s">
        <v>23</v>
      </c>
      <c r="B1493" s="3">
        <v>45102</v>
      </c>
      <c r="C1493" s="10" t="str">
        <f>TEXT(data[[#This Row],[Date]],"mmmm")</f>
        <v>June</v>
      </c>
      <c r="D1493" t="s">
        <v>16</v>
      </c>
      <c r="E1493" t="s">
        <v>13</v>
      </c>
      <c r="F1493" t="s">
        <v>14</v>
      </c>
      <c r="G1493" t="s">
        <v>17</v>
      </c>
      <c r="H1493" s="11">
        <v>829.5</v>
      </c>
      <c r="I1493" s="11">
        <v>11.2812</v>
      </c>
      <c r="J1493" s="13">
        <f>data[[#This Row],[Clicks]]/data[[#This Row],[Impressions]]</f>
        <v>1.3600000000000001E-2</v>
      </c>
      <c r="K1493" s="1">
        <v>0.81649999999999989</v>
      </c>
      <c r="L1493" s="2">
        <v>9.2110997999999995</v>
      </c>
      <c r="M1493">
        <v>3</v>
      </c>
      <c r="N1493" s="1">
        <f>IF(data[[#This Row],[Conversions]]=0,0,data[[#This Row],[Spend, Dollars]]/data[[#This Row],[Conversions]])</f>
        <v>3.0703665999999998</v>
      </c>
      <c r="O1493" s="13">
        <f>data[[#This Row],[Conversions]]/data[[#This Row],[Clicks]]</f>
        <v>0.26592915647271564</v>
      </c>
      <c r="P1493" s="11">
        <v>519.11999999999989</v>
      </c>
      <c r="Q1493" s="11">
        <f>IF(data[[#This Row],[Spend, Dollars]]=0,0,data[[#This Row],[Total conversion value, Dollars]]/data[[#This Row],[Spend, Dollars]])</f>
        <v>56.358090919826957</v>
      </c>
      <c r="R1493" s="2">
        <v>90</v>
      </c>
      <c r="S1493" s="2">
        <v>11</v>
      </c>
      <c r="T1493" s="2">
        <v>12</v>
      </c>
      <c r="U1493" s="2">
        <f t="shared" si="23"/>
        <v>113</v>
      </c>
    </row>
    <row r="1494" spans="1:21" x14ac:dyDescent="0.2">
      <c r="A1494" t="s">
        <v>23</v>
      </c>
      <c r="B1494" s="3">
        <v>45103</v>
      </c>
      <c r="C1494" s="10" t="str">
        <f>TEXT(data[[#This Row],[Date]],"mmmm")</f>
        <v>June</v>
      </c>
      <c r="D1494" t="s">
        <v>16</v>
      </c>
      <c r="E1494" t="s">
        <v>13</v>
      </c>
      <c r="F1494" t="s">
        <v>14</v>
      </c>
      <c r="G1494" t="s">
        <v>17</v>
      </c>
      <c r="H1494" s="11">
        <v>1382.5</v>
      </c>
      <c r="I1494" s="11">
        <v>13.825000000000003</v>
      </c>
      <c r="J1494" s="13">
        <f>data[[#This Row],[Clicks]]/data[[#This Row],[Impressions]]</f>
        <v>1.0000000000000002E-2</v>
      </c>
      <c r="K1494" s="1">
        <v>0.71299999999999997</v>
      </c>
      <c r="L1494" s="2">
        <v>9.8572250000000015</v>
      </c>
      <c r="M1494">
        <v>5</v>
      </c>
      <c r="N1494" s="1">
        <f>IF(data[[#This Row],[Conversions]]=0,0,data[[#This Row],[Spend, Dollars]]/data[[#This Row],[Conversions]])</f>
        <v>1.9714450000000003</v>
      </c>
      <c r="O1494" s="13">
        <f>data[[#This Row],[Conversions]]/data[[#This Row],[Clicks]]</f>
        <v>0.36166365280289325</v>
      </c>
      <c r="P1494" s="11">
        <v>117.6</v>
      </c>
      <c r="Q1494" s="11">
        <f>IF(data[[#This Row],[Spend, Dollars]]=0,0,data[[#This Row],[Total conversion value, Dollars]]/data[[#This Row],[Spend, Dollars]])</f>
        <v>11.930335363147334</v>
      </c>
      <c r="R1494" s="2">
        <v>66</v>
      </c>
      <c r="S1494" s="2">
        <v>12</v>
      </c>
      <c r="T1494" s="2">
        <v>13.5</v>
      </c>
      <c r="U1494" s="2">
        <f t="shared" si="23"/>
        <v>91.5</v>
      </c>
    </row>
    <row r="1495" spans="1:21" x14ac:dyDescent="0.2">
      <c r="A1495" t="s">
        <v>23</v>
      </c>
      <c r="B1495" s="3">
        <v>45104</v>
      </c>
      <c r="C1495" s="10" t="str">
        <f>TEXT(data[[#This Row],[Date]],"mmmm")</f>
        <v>June</v>
      </c>
      <c r="D1495" t="s">
        <v>16</v>
      </c>
      <c r="E1495" t="s">
        <v>13</v>
      </c>
      <c r="F1495" t="s">
        <v>14</v>
      </c>
      <c r="G1495" t="s">
        <v>17</v>
      </c>
      <c r="H1495" s="11">
        <v>804.3</v>
      </c>
      <c r="I1495" s="11">
        <v>12.949229999999998</v>
      </c>
      <c r="J1495" s="13">
        <f>data[[#This Row],[Clicks]]/data[[#This Row],[Impressions]]</f>
        <v>1.61E-2</v>
      </c>
      <c r="K1495" s="1">
        <v>1.0465</v>
      </c>
      <c r="L1495" s="2">
        <v>13.551369194999998</v>
      </c>
      <c r="M1495">
        <v>6</v>
      </c>
      <c r="N1495" s="1">
        <f>IF(data[[#This Row],[Conversions]]=0,0,data[[#This Row],[Spend, Dollars]]/data[[#This Row],[Conversions]])</f>
        <v>2.2585615324999995</v>
      </c>
      <c r="O1495" s="13">
        <f>data[[#This Row],[Conversions]]/data[[#This Row],[Clicks]]</f>
        <v>0.46334801374290213</v>
      </c>
      <c r="P1495" s="11">
        <v>262.08</v>
      </c>
      <c r="Q1495" s="11">
        <f>IF(data[[#This Row],[Spend, Dollars]]=0,0,data[[#This Row],[Total conversion value, Dollars]]/data[[#This Row],[Spend, Dollars]])</f>
        <v>19.339743182312436</v>
      </c>
      <c r="R1495" s="2">
        <v>70</v>
      </c>
      <c r="S1495" s="2">
        <v>24</v>
      </c>
      <c r="T1495" s="2">
        <v>9</v>
      </c>
      <c r="U1495" s="2">
        <f t="shared" si="23"/>
        <v>103</v>
      </c>
    </row>
    <row r="1496" spans="1:21" x14ac:dyDescent="0.2">
      <c r="A1496" t="s">
        <v>23</v>
      </c>
      <c r="B1496" s="3">
        <v>45105</v>
      </c>
      <c r="C1496" s="10" t="str">
        <f>TEXT(data[[#This Row],[Date]],"mmmm")</f>
        <v>June</v>
      </c>
      <c r="D1496" t="s">
        <v>16</v>
      </c>
      <c r="E1496" t="s">
        <v>13</v>
      </c>
      <c r="F1496" t="s">
        <v>14</v>
      </c>
      <c r="G1496" t="s">
        <v>17</v>
      </c>
      <c r="H1496" s="11">
        <v>1323</v>
      </c>
      <c r="I1496" s="11">
        <v>18.522000000000002</v>
      </c>
      <c r="J1496" s="13">
        <f>data[[#This Row],[Clicks]]/data[[#This Row],[Impressions]]</f>
        <v>1.4000000000000002E-2</v>
      </c>
      <c r="K1496" s="1">
        <v>2.0124999999999997</v>
      </c>
      <c r="L1496" s="2">
        <v>37.275525000000002</v>
      </c>
      <c r="M1496">
        <v>4</v>
      </c>
      <c r="N1496" s="1">
        <f>IF(data[[#This Row],[Conversions]]=0,0,data[[#This Row],[Spend, Dollars]]/data[[#This Row],[Conversions]])</f>
        <v>9.3188812500000004</v>
      </c>
      <c r="O1496" s="13">
        <f>data[[#This Row],[Conversions]]/data[[#This Row],[Clicks]]</f>
        <v>0.215959399632869</v>
      </c>
      <c r="P1496" s="11">
        <v>349.44</v>
      </c>
      <c r="Q1496" s="11">
        <f>IF(data[[#This Row],[Spend, Dollars]]=0,0,data[[#This Row],[Total conversion value, Dollars]]/data[[#This Row],[Spend, Dollars]])</f>
        <v>9.3745158518894094</v>
      </c>
      <c r="R1496" s="2">
        <v>105</v>
      </c>
      <c r="S1496" s="2">
        <v>10</v>
      </c>
      <c r="T1496" s="2">
        <v>7.5</v>
      </c>
      <c r="U1496" s="2">
        <f t="shared" si="23"/>
        <v>122.5</v>
      </c>
    </row>
    <row r="1497" spans="1:21" x14ac:dyDescent="0.2">
      <c r="A1497" t="s">
        <v>23</v>
      </c>
      <c r="B1497" s="3">
        <v>45106</v>
      </c>
      <c r="C1497" s="10" t="str">
        <f>TEXT(data[[#This Row],[Date]],"mmmm")</f>
        <v>June</v>
      </c>
      <c r="D1497" t="s">
        <v>16</v>
      </c>
      <c r="E1497" t="s">
        <v>13</v>
      </c>
      <c r="F1497" t="s">
        <v>14</v>
      </c>
      <c r="G1497" t="s">
        <v>17</v>
      </c>
      <c r="H1497" s="11">
        <v>780.5</v>
      </c>
      <c r="I1497" s="11">
        <v>11.395300000000001</v>
      </c>
      <c r="J1497" s="13">
        <f>data[[#This Row],[Clicks]]/data[[#This Row],[Impressions]]</f>
        <v>1.46E-2</v>
      </c>
      <c r="K1497" s="1">
        <v>0.94299999999999995</v>
      </c>
      <c r="L1497" s="2">
        <v>10.745767900000001</v>
      </c>
      <c r="M1497">
        <v>4</v>
      </c>
      <c r="N1497" s="1">
        <f>IF(data[[#This Row],[Conversions]]=0,0,data[[#This Row],[Spend, Dollars]]/data[[#This Row],[Conversions]])</f>
        <v>2.6864419750000001</v>
      </c>
      <c r="O1497" s="13">
        <f>data[[#This Row],[Conversions]]/data[[#This Row],[Clicks]]</f>
        <v>0.35102191254289045</v>
      </c>
      <c r="P1497" s="11">
        <v>197.4</v>
      </c>
      <c r="Q1497" s="11">
        <f>IF(data[[#This Row],[Spend, Dollars]]=0,0,data[[#This Row],[Total conversion value, Dollars]]/data[[#This Row],[Spend, Dollars]])</f>
        <v>18.370022676555298</v>
      </c>
      <c r="R1497" s="2">
        <v>99</v>
      </c>
      <c r="S1497" s="2">
        <v>24</v>
      </c>
      <c r="T1497" s="2">
        <v>6</v>
      </c>
      <c r="U1497" s="2">
        <f t="shared" si="23"/>
        <v>129</v>
      </c>
    </row>
    <row r="1498" spans="1:21" x14ac:dyDescent="0.2">
      <c r="A1498" t="s">
        <v>23</v>
      </c>
      <c r="B1498" s="3">
        <v>45107</v>
      </c>
      <c r="C1498" s="10" t="str">
        <f>TEXT(data[[#This Row],[Date]],"mmmm")</f>
        <v>June</v>
      </c>
      <c r="D1498" t="s">
        <v>16</v>
      </c>
      <c r="E1498" t="s">
        <v>13</v>
      </c>
      <c r="F1498" t="s">
        <v>14</v>
      </c>
      <c r="G1498" t="s">
        <v>17</v>
      </c>
      <c r="H1498" s="11">
        <v>780.5</v>
      </c>
      <c r="I1498" s="11">
        <v>7.9610999999999992</v>
      </c>
      <c r="J1498" s="13">
        <f>data[[#This Row],[Clicks]]/data[[#This Row],[Impressions]]</f>
        <v>1.0199999999999999E-2</v>
      </c>
      <c r="K1498" s="1">
        <v>1.3684999999999998</v>
      </c>
      <c r="L1498" s="2">
        <v>10.894765349999998</v>
      </c>
      <c r="M1498">
        <v>4</v>
      </c>
      <c r="N1498" s="1">
        <f>IF(data[[#This Row],[Conversions]]=0,0,data[[#This Row],[Spend, Dollars]]/data[[#This Row],[Conversions]])</f>
        <v>2.7236913374999996</v>
      </c>
      <c r="O1498" s="13">
        <f>data[[#This Row],[Conversions]]/data[[#This Row],[Clicks]]</f>
        <v>0.50244312971825511</v>
      </c>
      <c r="P1498" s="11">
        <v>91.559999999999988</v>
      </c>
      <c r="Q1498" s="11">
        <f>IF(data[[#This Row],[Spend, Dollars]]=0,0,data[[#This Row],[Total conversion value, Dollars]]/data[[#This Row],[Spend, Dollars]])</f>
        <v>8.4040359804536777</v>
      </c>
      <c r="R1498" s="2">
        <v>64</v>
      </c>
      <c r="S1498" s="2">
        <v>10</v>
      </c>
      <c r="T1498" s="2">
        <v>16.5</v>
      </c>
      <c r="U1498" s="2">
        <f t="shared" si="23"/>
        <v>90.5</v>
      </c>
    </row>
    <row r="1499" spans="1:21" x14ac:dyDescent="0.2">
      <c r="A1499" t="s">
        <v>23</v>
      </c>
      <c r="B1499" s="3">
        <v>45108</v>
      </c>
      <c r="C1499" s="10" t="str">
        <f>TEXT(data[[#This Row],[Date]],"mmmm")</f>
        <v>July</v>
      </c>
      <c r="D1499" t="s">
        <v>16</v>
      </c>
      <c r="E1499" t="s">
        <v>13</v>
      </c>
      <c r="F1499" t="s">
        <v>14</v>
      </c>
      <c r="G1499" t="s">
        <v>17</v>
      </c>
      <c r="H1499" s="11">
        <v>1115.8</v>
      </c>
      <c r="I1499" s="11">
        <v>14.05908</v>
      </c>
      <c r="J1499" s="13">
        <f>data[[#This Row],[Clicks]]/data[[#This Row],[Impressions]]</f>
        <v>1.26E-2</v>
      </c>
      <c r="K1499" s="1">
        <v>1.8859999999999997</v>
      </c>
      <c r="L1499" s="2">
        <v>26.515424879999994</v>
      </c>
      <c r="M1499">
        <v>7</v>
      </c>
      <c r="N1499" s="1">
        <f>IF(data[[#This Row],[Conversions]]=0,0,data[[#This Row],[Spend, Dollars]]/data[[#This Row],[Conversions]])</f>
        <v>3.7879178399999991</v>
      </c>
      <c r="O1499" s="13">
        <f>data[[#This Row],[Conversions]]/data[[#This Row],[Clicks]]</f>
        <v>0.49789886678217921</v>
      </c>
      <c r="P1499" s="11">
        <v>272.99999999999994</v>
      </c>
      <c r="Q1499" s="11">
        <f>IF(data[[#This Row],[Spend, Dollars]]=0,0,data[[#This Row],[Total conversion value, Dollars]]/data[[#This Row],[Spend, Dollars]])</f>
        <v>10.295893851805403</v>
      </c>
      <c r="R1499" s="2">
        <v>63</v>
      </c>
      <c r="S1499" s="2">
        <v>7</v>
      </c>
      <c r="T1499" s="2">
        <v>4.5</v>
      </c>
      <c r="U1499" s="2">
        <f t="shared" si="23"/>
        <v>74.5</v>
      </c>
    </row>
    <row r="1500" spans="1:21" x14ac:dyDescent="0.2">
      <c r="A1500" t="s">
        <v>23</v>
      </c>
      <c r="B1500" s="3">
        <v>45109</v>
      </c>
      <c r="C1500" s="10" t="str">
        <f>TEXT(data[[#This Row],[Date]],"mmmm")</f>
        <v>July</v>
      </c>
      <c r="D1500" t="s">
        <v>16</v>
      </c>
      <c r="E1500" t="s">
        <v>13</v>
      </c>
      <c r="F1500" t="s">
        <v>14</v>
      </c>
      <c r="G1500" t="s">
        <v>17</v>
      </c>
      <c r="H1500" s="11">
        <v>919.8</v>
      </c>
      <c r="I1500" s="11">
        <v>16.372440000000001</v>
      </c>
      <c r="J1500" s="13">
        <f>data[[#This Row],[Clicks]]/data[[#This Row],[Impressions]]</f>
        <v>1.7800000000000003E-2</v>
      </c>
      <c r="K1500" s="1">
        <v>0.51749999999999996</v>
      </c>
      <c r="L1500" s="2">
        <v>8.4727376999999997</v>
      </c>
      <c r="M1500">
        <v>2</v>
      </c>
      <c r="N1500" s="1">
        <f>IF(data[[#This Row],[Conversions]]=0,0,data[[#This Row],[Spend, Dollars]]/data[[#This Row],[Conversions]])</f>
        <v>4.2363688499999999</v>
      </c>
      <c r="O1500" s="13">
        <f>data[[#This Row],[Conversions]]/data[[#This Row],[Clicks]]</f>
        <v>0.12215650202413324</v>
      </c>
      <c r="P1500" s="11">
        <v>330.95999999999992</v>
      </c>
      <c r="Q1500" s="11">
        <f>IF(data[[#This Row],[Spend, Dollars]]=0,0,data[[#This Row],[Total conversion value, Dollars]]/data[[#This Row],[Spend, Dollars]])</f>
        <v>39.061754502325726</v>
      </c>
      <c r="R1500" s="2">
        <v>74</v>
      </c>
      <c r="S1500" s="2">
        <v>21</v>
      </c>
      <c r="T1500" s="2">
        <v>7.5</v>
      </c>
      <c r="U1500" s="2">
        <f t="shared" si="23"/>
        <v>102.5</v>
      </c>
    </row>
    <row r="1501" spans="1:21" x14ac:dyDescent="0.2">
      <c r="A1501" t="s">
        <v>23</v>
      </c>
      <c r="B1501" s="3">
        <v>45110</v>
      </c>
      <c r="C1501" s="10" t="str">
        <f>TEXT(data[[#This Row],[Date]],"mmmm")</f>
        <v>July</v>
      </c>
      <c r="D1501" t="s">
        <v>16</v>
      </c>
      <c r="E1501" t="s">
        <v>13</v>
      </c>
      <c r="F1501" t="s">
        <v>14</v>
      </c>
      <c r="G1501" t="s">
        <v>17</v>
      </c>
      <c r="H1501" s="11">
        <v>1208.8999999999999</v>
      </c>
      <c r="I1501" s="11">
        <v>15.7157</v>
      </c>
      <c r="J1501" s="13">
        <f>data[[#This Row],[Clicks]]/data[[#This Row],[Impressions]]</f>
        <v>1.3000000000000001E-2</v>
      </c>
      <c r="K1501" s="1">
        <v>1.3340000000000001</v>
      </c>
      <c r="L1501" s="2">
        <v>20.964743800000001</v>
      </c>
      <c r="M1501">
        <v>6</v>
      </c>
      <c r="N1501" s="1">
        <f>IF(data[[#This Row],[Conversions]]=0,0,data[[#This Row],[Spend, Dollars]]/data[[#This Row],[Conversions]])</f>
        <v>3.4941239666666668</v>
      </c>
      <c r="O1501" s="13">
        <f>data[[#This Row],[Conversions]]/data[[#This Row],[Clicks]]</f>
        <v>0.38178382127426713</v>
      </c>
      <c r="P1501" s="11">
        <v>194.04</v>
      </c>
      <c r="Q1501" s="11">
        <f>IF(data[[#This Row],[Spend, Dollars]]=0,0,data[[#This Row],[Total conversion value, Dollars]]/data[[#This Row],[Spend, Dollars]])</f>
        <v>9.2555388155995484</v>
      </c>
      <c r="R1501" s="2">
        <v>105</v>
      </c>
      <c r="S1501" s="2">
        <v>10</v>
      </c>
      <c r="T1501" s="2">
        <v>12</v>
      </c>
      <c r="U1501" s="2">
        <f t="shared" si="23"/>
        <v>127</v>
      </c>
    </row>
    <row r="1502" spans="1:21" x14ac:dyDescent="0.2">
      <c r="A1502" t="s">
        <v>23</v>
      </c>
      <c r="B1502" s="3">
        <v>45111</v>
      </c>
      <c r="C1502" s="10" t="str">
        <f>TEXT(data[[#This Row],[Date]],"mmmm")</f>
        <v>July</v>
      </c>
      <c r="D1502" t="s">
        <v>16</v>
      </c>
      <c r="E1502" t="s">
        <v>13</v>
      </c>
      <c r="F1502" t="s">
        <v>14</v>
      </c>
      <c r="G1502" t="s">
        <v>17</v>
      </c>
      <c r="H1502" s="11">
        <v>1041.5999999999999</v>
      </c>
      <c r="I1502" s="11">
        <v>9.5827199999999984</v>
      </c>
      <c r="J1502" s="13">
        <f>data[[#This Row],[Clicks]]/data[[#This Row],[Impressions]]</f>
        <v>9.1999999999999998E-3</v>
      </c>
      <c r="K1502" s="1">
        <v>2.4035000000000002</v>
      </c>
      <c r="L1502" s="2">
        <v>23.032067519999998</v>
      </c>
      <c r="M1502">
        <v>4</v>
      </c>
      <c r="N1502" s="1">
        <f>IF(data[[#This Row],[Conversions]]=0,0,data[[#This Row],[Spend, Dollars]]/data[[#This Row],[Conversions]])</f>
        <v>5.7580168799999996</v>
      </c>
      <c r="O1502" s="13">
        <f>data[[#This Row],[Conversions]]/data[[#This Row],[Clicks]]</f>
        <v>0.41741801910104864</v>
      </c>
      <c r="P1502" s="11">
        <v>272.99999999999994</v>
      </c>
      <c r="Q1502" s="11">
        <f>IF(data[[#This Row],[Spend, Dollars]]=0,0,data[[#This Row],[Total conversion value, Dollars]]/data[[#This Row],[Spend, Dollars]])</f>
        <v>11.853039235966948</v>
      </c>
      <c r="R1502" s="2">
        <v>59</v>
      </c>
      <c r="S1502" s="2">
        <v>23</v>
      </c>
      <c r="T1502" s="2">
        <v>12</v>
      </c>
      <c r="U1502" s="2">
        <f t="shared" si="23"/>
        <v>94</v>
      </c>
    </row>
    <row r="1503" spans="1:21" x14ac:dyDescent="0.2">
      <c r="A1503" t="s">
        <v>23</v>
      </c>
      <c r="B1503" s="3">
        <v>45112</v>
      </c>
      <c r="C1503" s="10" t="str">
        <f>TEXT(data[[#This Row],[Date]],"mmmm")</f>
        <v>July</v>
      </c>
      <c r="D1503" t="s">
        <v>16</v>
      </c>
      <c r="E1503" t="s">
        <v>13</v>
      </c>
      <c r="F1503" t="s">
        <v>14</v>
      </c>
      <c r="G1503" t="s">
        <v>17</v>
      </c>
      <c r="H1503" s="11">
        <v>794.5</v>
      </c>
      <c r="I1503" s="11">
        <v>13.188700000000001</v>
      </c>
      <c r="J1503" s="13">
        <f>data[[#This Row],[Clicks]]/data[[#This Row],[Impressions]]</f>
        <v>1.66E-2</v>
      </c>
      <c r="K1503" s="1">
        <v>1.196</v>
      </c>
      <c r="L1503" s="2">
        <v>15.773685200000001</v>
      </c>
      <c r="M1503">
        <v>3</v>
      </c>
      <c r="N1503" s="1">
        <f>IF(data[[#This Row],[Conversions]]=0,0,data[[#This Row],[Spend, Dollars]]/data[[#This Row],[Conversions]])</f>
        <v>5.2578950666666673</v>
      </c>
      <c r="O1503" s="13">
        <f>data[[#This Row],[Conversions]]/data[[#This Row],[Clicks]]</f>
        <v>0.22746745319857148</v>
      </c>
      <c r="P1503" s="11">
        <v>138.59999999999997</v>
      </c>
      <c r="Q1503" s="11">
        <f>IF(data[[#This Row],[Spend, Dollars]]=0,0,data[[#This Row],[Total conversion value, Dollars]]/data[[#This Row],[Spend, Dollars]])</f>
        <v>8.7867862355969901</v>
      </c>
      <c r="R1503" s="2">
        <v>87</v>
      </c>
      <c r="S1503" s="2">
        <v>17</v>
      </c>
      <c r="T1503" s="2">
        <v>9</v>
      </c>
      <c r="U1503" s="2">
        <f t="shared" si="23"/>
        <v>113</v>
      </c>
    </row>
    <row r="1504" spans="1:21" x14ac:dyDescent="0.2">
      <c r="A1504" t="s">
        <v>23</v>
      </c>
      <c r="B1504" s="3">
        <v>45113</v>
      </c>
      <c r="C1504" s="10" t="str">
        <f>TEXT(data[[#This Row],[Date]],"mmmm")</f>
        <v>July</v>
      </c>
      <c r="D1504" t="s">
        <v>16</v>
      </c>
      <c r="E1504" t="s">
        <v>13</v>
      </c>
      <c r="F1504" t="s">
        <v>14</v>
      </c>
      <c r="G1504" t="s">
        <v>17</v>
      </c>
      <c r="H1504" s="11">
        <v>802.19999999999993</v>
      </c>
      <c r="I1504" s="11">
        <v>7.7813399999999993</v>
      </c>
      <c r="J1504" s="13">
        <f>data[[#This Row],[Clicks]]/data[[#This Row],[Impressions]]</f>
        <v>9.7000000000000003E-3</v>
      </c>
      <c r="K1504" s="1">
        <v>0.81649999999999989</v>
      </c>
      <c r="L1504" s="2">
        <v>6.3534641099999982</v>
      </c>
      <c r="M1504">
        <v>6</v>
      </c>
      <c r="N1504" s="1">
        <f>IF(data[[#This Row],[Conversions]]=0,0,data[[#This Row],[Spend, Dollars]]/data[[#This Row],[Conversions]])</f>
        <v>1.0589106849999996</v>
      </c>
      <c r="O1504" s="13">
        <f>data[[#This Row],[Conversions]]/data[[#This Row],[Clicks]]</f>
        <v>0.77107541888672138</v>
      </c>
      <c r="P1504" s="11">
        <v>462.84</v>
      </c>
      <c r="Q1504" s="11">
        <f>IF(data[[#This Row],[Spend, Dollars]]=0,0,data[[#This Row],[Total conversion value, Dollars]]/data[[#This Row],[Spend, Dollars]])</f>
        <v>72.848448025623625</v>
      </c>
      <c r="R1504" s="2">
        <v>69</v>
      </c>
      <c r="S1504" s="2">
        <v>13</v>
      </c>
      <c r="T1504" s="2">
        <v>18</v>
      </c>
      <c r="U1504" s="2">
        <f t="shared" si="23"/>
        <v>100</v>
      </c>
    </row>
    <row r="1505" spans="1:21" x14ac:dyDescent="0.2">
      <c r="A1505" t="s">
        <v>23</v>
      </c>
      <c r="B1505" s="3">
        <v>45114</v>
      </c>
      <c r="C1505" s="10" t="str">
        <f>TEXT(data[[#This Row],[Date]],"mmmm")</f>
        <v>July</v>
      </c>
      <c r="D1505" t="s">
        <v>16</v>
      </c>
      <c r="E1505" t="s">
        <v>13</v>
      </c>
      <c r="F1505" t="s">
        <v>14</v>
      </c>
      <c r="G1505" t="s">
        <v>17</v>
      </c>
      <c r="H1505" s="11">
        <v>1218</v>
      </c>
      <c r="I1505" s="11">
        <v>12.058199999999999</v>
      </c>
      <c r="J1505" s="13">
        <f>data[[#This Row],[Clicks]]/data[[#This Row],[Impressions]]</f>
        <v>9.8999999999999991E-3</v>
      </c>
      <c r="K1505" s="1">
        <v>1.8745000000000001</v>
      </c>
      <c r="L1505" s="2">
        <v>22.6030959</v>
      </c>
      <c r="M1505">
        <v>8</v>
      </c>
      <c r="N1505" s="1">
        <f>IF(data[[#This Row],[Conversions]]=0,0,data[[#This Row],[Spend, Dollars]]/data[[#This Row],[Conversions]])</f>
        <v>2.8253869874999999</v>
      </c>
      <c r="O1505" s="13">
        <f>data[[#This Row],[Conversions]]/data[[#This Row],[Clicks]]</f>
        <v>0.66344893931100835</v>
      </c>
      <c r="P1505" s="11">
        <v>245.27999999999997</v>
      </c>
      <c r="Q1505" s="11">
        <f>IF(data[[#This Row],[Spend, Dollars]]=0,0,data[[#This Row],[Total conversion value, Dollars]]/data[[#This Row],[Spend, Dollars]])</f>
        <v>10.851610818498539</v>
      </c>
      <c r="R1505" s="2">
        <v>102</v>
      </c>
      <c r="S1505" s="2">
        <v>14</v>
      </c>
      <c r="T1505" s="2">
        <v>1.5</v>
      </c>
      <c r="U1505" s="2">
        <f t="shared" si="23"/>
        <v>117.5</v>
      </c>
    </row>
    <row r="1506" spans="1:21" x14ac:dyDescent="0.2">
      <c r="A1506" t="s">
        <v>23</v>
      </c>
      <c r="B1506" s="3">
        <v>45115</v>
      </c>
      <c r="C1506" s="10" t="str">
        <f>TEXT(data[[#This Row],[Date]],"mmmm")</f>
        <v>July</v>
      </c>
      <c r="D1506" t="s">
        <v>16</v>
      </c>
      <c r="E1506" t="s">
        <v>13</v>
      </c>
      <c r="F1506" t="s">
        <v>14</v>
      </c>
      <c r="G1506" t="s">
        <v>17</v>
      </c>
      <c r="H1506" s="11">
        <v>1164.8</v>
      </c>
      <c r="I1506" s="11">
        <v>15.608319999999997</v>
      </c>
      <c r="J1506" s="13">
        <f>data[[#This Row],[Clicks]]/data[[#This Row],[Impressions]]</f>
        <v>1.3399999999999999E-2</v>
      </c>
      <c r="K1506" s="1">
        <v>0.52900000000000003</v>
      </c>
      <c r="L1506" s="2">
        <v>8.2568012799999995</v>
      </c>
      <c r="M1506">
        <v>2</v>
      </c>
      <c r="N1506" s="1">
        <f>IF(data[[#This Row],[Conversions]]=0,0,data[[#This Row],[Spend, Dollars]]/data[[#This Row],[Conversions]])</f>
        <v>4.1284006399999997</v>
      </c>
      <c r="O1506" s="13">
        <f>data[[#This Row],[Conversions]]/data[[#This Row],[Clicks]]</f>
        <v>0.1281367885845498</v>
      </c>
      <c r="P1506" s="11">
        <v>171.35999999999999</v>
      </c>
      <c r="Q1506" s="11">
        <f>IF(data[[#This Row],[Spend, Dollars]]=0,0,data[[#This Row],[Total conversion value, Dollars]]/data[[#This Row],[Spend, Dollars]])</f>
        <v>20.753799708741447</v>
      </c>
      <c r="R1506" s="2">
        <v>69</v>
      </c>
      <c r="S1506" s="2">
        <v>12</v>
      </c>
      <c r="T1506" s="2">
        <v>6</v>
      </c>
      <c r="U1506" s="2">
        <f t="shared" si="23"/>
        <v>87</v>
      </c>
    </row>
    <row r="1507" spans="1:21" x14ac:dyDescent="0.2">
      <c r="A1507" t="s">
        <v>23</v>
      </c>
      <c r="B1507" s="3">
        <v>45116</v>
      </c>
      <c r="C1507" s="10" t="str">
        <f>TEXT(data[[#This Row],[Date]],"mmmm")</f>
        <v>July</v>
      </c>
      <c r="D1507" t="s">
        <v>16</v>
      </c>
      <c r="E1507" t="s">
        <v>13</v>
      </c>
      <c r="F1507" t="s">
        <v>14</v>
      </c>
      <c r="G1507" t="s">
        <v>17</v>
      </c>
      <c r="H1507" s="11">
        <v>942.9</v>
      </c>
      <c r="I1507" s="11">
        <v>15.55785</v>
      </c>
      <c r="J1507" s="13">
        <f>data[[#This Row],[Clicks]]/data[[#This Row],[Impressions]]</f>
        <v>1.6500000000000001E-2</v>
      </c>
      <c r="K1507" s="1">
        <v>2.3459999999999996</v>
      </c>
      <c r="L1507" s="2">
        <v>36.498716099999996</v>
      </c>
      <c r="M1507">
        <v>6</v>
      </c>
      <c r="N1507" s="1">
        <f>IF(data[[#This Row],[Conversions]]=0,0,data[[#This Row],[Spend, Dollars]]/data[[#This Row],[Conversions]])</f>
        <v>6.0831193499999996</v>
      </c>
      <c r="O1507" s="13">
        <f>data[[#This Row],[Conversions]]/data[[#This Row],[Clicks]]</f>
        <v>0.38565740124760167</v>
      </c>
      <c r="P1507" s="11">
        <v>284.76</v>
      </c>
      <c r="Q1507" s="11">
        <f>IF(data[[#This Row],[Spend, Dollars]]=0,0,data[[#This Row],[Total conversion value, Dollars]]/data[[#This Row],[Spend, Dollars]])</f>
        <v>7.8019182707635029</v>
      </c>
      <c r="R1507" s="2">
        <v>66</v>
      </c>
      <c r="S1507" s="2">
        <v>17</v>
      </c>
      <c r="T1507" s="2">
        <v>15</v>
      </c>
      <c r="U1507" s="2">
        <f t="shared" si="23"/>
        <v>98</v>
      </c>
    </row>
    <row r="1508" spans="1:21" x14ac:dyDescent="0.2">
      <c r="A1508" t="s">
        <v>23</v>
      </c>
      <c r="B1508" s="3">
        <v>45117</v>
      </c>
      <c r="C1508" s="10" t="str">
        <f>TEXT(data[[#This Row],[Date]],"mmmm")</f>
        <v>July</v>
      </c>
      <c r="D1508" t="s">
        <v>16</v>
      </c>
      <c r="E1508" t="s">
        <v>13</v>
      </c>
      <c r="F1508" t="s">
        <v>14</v>
      </c>
      <c r="G1508" t="s">
        <v>17</v>
      </c>
      <c r="H1508" s="11">
        <v>748.3</v>
      </c>
      <c r="I1508" s="11">
        <v>9.5034100000000006</v>
      </c>
      <c r="J1508" s="13">
        <f>data[[#This Row],[Clicks]]/data[[#This Row],[Impressions]]</f>
        <v>1.2700000000000001E-2</v>
      </c>
      <c r="K1508" s="1">
        <v>1.633</v>
      </c>
      <c r="L1508" s="2">
        <v>15.51906853</v>
      </c>
      <c r="M1508">
        <v>5</v>
      </c>
      <c r="N1508" s="1">
        <f>IF(data[[#This Row],[Conversions]]=0,0,data[[#This Row],[Spend, Dollars]]/data[[#This Row],[Conversions]])</f>
        <v>3.103813706</v>
      </c>
      <c r="O1508" s="13">
        <f>data[[#This Row],[Conversions]]/data[[#This Row],[Clicks]]</f>
        <v>0.52612693759397944</v>
      </c>
      <c r="P1508" s="11">
        <v>345.23999999999995</v>
      </c>
      <c r="Q1508" s="11">
        <f>IF(data[[#This Row],[Spend, Dollars]]=0,0,data[[#This Row],[Total conversion value, Dollars]]/data[[#This Row],[Spend, Dollars]])</f>
        <v>22.246180518670599</v>
      </c>
      <c r="R1508" s="2">
        <v>81</v>
      </c>
      <c r="S1508" s="2">
        <v>21</v>
      </c>
      <c r="T1508" s="2">
        <v>12</v>
      </c>
      <c r="U1508" s="2">
        <f t="shared" si="23"/>
        <v>114</v>
      </c>
    </row>
    <row r="1509" spans="1:21" x14ac:dyDescent="0.2">
      <c r="A1509" t="s">
        <v>23</v>
      </c>
      <c r="B1509" s="3">
        <v>45118</v>
      </c>
      <c r="C1509" s="10" t="str">
        <f>TEXT(data[[#This Row],[Date]],"mmmm")</f>
        <v>July</v>
      </c>
      <c r="D1509" t="s">
        <v>16</v>
      </c>
      <c r="E1509" t="s">
        <v>13</v>
      </c>
      <c r="F1509" t="s">
        <v>14</v>
      </c>
      <c r="G1509" t="s">
        <v>17</v>
      </c>
      <c r="H1509" s="11">
        <v>854</v>
      </c>
      <c r="I1509" s="11">
        <v>14.859599999999999</v>
      </c>
      <c r="J1509" s="13">
        <f>data[[#This Row],[Clicks]]/data[[#This Row],[Impressions]]</f>
        <v>1.7399999999999999E-2</v>
      </c>
      <c r="K1509" s="1">
        <v>1.4834999999999998</v>
      </c>
      <c r="L1509" s="2">
        <v>22.044216599999995</v>
      </c>
      <c r="M1509">
        <v>3</v>
      </c>
      <c r="N1509" s="1">
        <f>IF(data[[#This Row],[Conversions]]=0,0,data[[#This Row],[Spend, Dollars]]/data[[#This Row],[Conversions]])</f>
        <v>7.3480721999999981</v>
      </c>
      <c r="O1509" s="13">
        <f>data[[#This Row],[Conversions]]/data[[#This Row],[Clicks]]</f>
        <v>0.2018896874747638</v>
      </c>
      <c r="P1509" s="11">
        <v>182.27999999999997</v>
      </c>
      <c r="Q1509" s="11">
        <f>IF(data[[#This Row],[Spend, Dollars]]=0,0,data[[#This Row],[Total conversion value, Dollars]]/data[[#This Row],[Spend, Dollars]])</f>
        <v>8.2688354640826756</v>
      </c>
      <c r="R1509" s="2">
        <v>87</v>
      </c>
      <c r="S1509" s="2">
        <v>23</v>
      </c>
      <c r="T1509" s="2">
        <v>10.5</v>
      </c>
      <c r="U1509" s="2">
        <f t="shared" si="23"/>
        <v>120.5</v>
      </c>
    </row>
    <row r="1510" spans="1:21" x14ac:dyDescent="0.2">
      <c r="A1510" t="s">
        <v>23</v>
      </c>
      <c r="B1510" s="3">
        <v>45119</v>
      </c>
      <c r="C1510" s="10" t="str">
        <f>TEXT(data[[#This Row],[Date]],"mmmm")</f>
        <v>July</v>
      </c>
      <c r="D1510" t="s">
        <v>16</v>
      </c>
      <c r="E1510" t="s">
        <v>13</v>
      </c>
      <c r="F1510" t="s">
        <v>14</v>
      </c>
      <c r="G1510" t="s">
        <v>17</v>
      </c>
      <c r="H1510" s="11">
        <v>1220.8</v>
      </c>
      <c r="I1510" s="11">
        <v>18.9224</v>
      </c>
      <c r="J1510" s="13">
        <f>data[[#This Row],[Clicks]]/data[[#This Row],[Impressions]]</f>
        <v>1.55E-2</v>
      </c>
      <c r="K1510" s="1">
        <v>1.3569999999999998</v>
      </c>
      <c r="L1510" s="2">
        <v>25.677696799999996</v>
      </c>
      <c r="M1510">
        <v>4</v>
      </c>
      <c r="N1510" s="1">
        <f>IF(data[[#This Row],[Conversions]]=0,0,data[[#This Row],[Spend, Dollars]]/data[[#This Row],[Conversions]])</f>
        <v>6.419424199999999</v>
      </c>
      <c r="O1510" s="13">
        <f>data[[#This Row],[Conversions]]/data[[#This Row],[Clicks]]</f>
        <v>0.21138967572823744</v>
      </c>
      <c r="P1510" s="11">
        <v>269.64</v>
      </c>
      <c r="Q1510" s="11">
        <f>IF(data[[#This Row],[Spend, Dollars]]=0,0,data[[#This Row],[Total conversion value, Dollars]]/data[[#This Row],[Spend, Dollars]])</f>
        <v>10.500941813441774</v>
      </c>
      <c r="R1510" s="2">
        <v>88</v>
      </c>
      <c r="S1510" s="2">
        <v>14</v>
      </c>
      <c r="T1510" s="2">
        <v>3</v>
      </c>
      <c r="U1510" s="2">
        <f t="shared" si="23"/>
        <v>105</v>
      </c>
    </row>
    <row r="1511" spans="1:21" x14ac:dyDescent="0.2">
      <c r="A1511" t="s">
        <v>23</v>
      </c>
      <c r="B1511" s="3">
        <v>45120</v>
      </c>
      <c r="C1511" s="10" t="str">
        <f>TEXT(data[[#This Row],[Date]],"mmmm")</f>
        <v>July</v>
      </c>
      <c r="D1511" t="s">
        <v>16</v>
      </c>
      <c r="E1511" t="s">
        <v>13</v>
      </c>
      <c r="F1511" t="s">
        <v>14</v>
      </c>
      <c r="G1511" t="s">
        <v>17</v>
      </c>
      <c r="H1511" s="11">
        <v>801.5</v>
      </c>
      <c r="I1511" s="11">
        <v>13.625500000000001</v>
      </c>
      <c r="J1511" s="13">
        <f>data[[#This Row],[Clicks]]/data[[#This Row],[Impressions]]</f>
        <v>1.7000000000000001E-2</v>
      </c>
      <c r="K1511" s="1">
        <v>1.8514999999999997</v>
      </c>
      <c r="L1511" s="2">
        <v>25.227613249999997</v>
      </c>
      <c r="M1511">
        <v>7</v>
      </c>
      <c r="N1511" s="1">
        <f>IF(data[[#This Row],[Conversions]]=0,0,data[[#This Row],[Spend, Dollars]]/data[[#This Row],[Conversions]])</f>
        <v>3.6039447499999997</v>
      </c>
      <c r="O1511" s="13">
        <f>data[[#This Row],[Conversions]]/data[[#This Row],[Clicks]]</f>
        <v>0.51374261494991003</v>
      </c>
      <c r="P1511" s="11">
        <v>229.32</v>
      </c>
      <c r="Q1511" s="11">
        <f>IF(data[[#This Row],[Spend, Dollars]]=0,0,data[[#This Row],[Total conversion value, Dollars]]/data[[#This Row],[Spend, Dollars]])</f>
        <v>9.0900394630078623</v>
      </c>
      <c r="R1511" s="2">
        <v>93</v>
      </c>
      <c r="S1511" s="2">
        <v>20</v>
      </c>
      <c r="T1511" s="2">
        <v>15</v>
      </c>
      <c r="U1511" s="2">
        <f t="shared" si="23"/>
        <v>128</v>
      </c>
    </row>
    <row r="1512" spans="1:21" x14ac:dyDescent="0.2">
      <c r="A1512" t="s">
        <v>23</v>
      </c>
      <c r="B1512" s="3">
        <v>45121</v>
      </c>
      <c r="C1512" s="10" t="str">
        <f>TEXT(data[[#This Row],[Date]],"mmmm")</f>
        <v>July</v>
      </c>
      <c r="D1512" t="s">
        <v>16</v>
      </c>
      <c r="E1512" t="s">
        <v>13</v>
      </c>
      <c r="F1512" t="s">
        <v>14</v>
      </c>
      <c r="G1512" t="s">
        <v>17</v>
      </c>
      <c r="H1512" s="11">
        <v>1176</v>
      </c>
      <c r="I1512" s="11">
        <v>15.288000000000002</v>
      </c>
      <c r="J1512" s="13">
        <f>data[[#This Row],[Clicks]]/data[[#This Row],[Impressions]]</f>
        <v>1.3000000000000001E-2</v>
      </c>
      <c r="K1512" s="1">
        <v>2.2999999999999998</v>
      </c>
      <c r="L1512" s="2">
        <v>35.162400000000005</v>
      </c>
      <c r="M1512">
        <v>6</v>
      </c>
      <c r="N1512" s="1">
        <f>IF(data[[#This Row],[Conversions]]=0,0,data[[#This Row],[Spend, Dollars]]/data[[#This Row],[Conversions]])</f>
        <v>5.8604000000000012</v>
      </c>
      <c r="O1512" s="13">
        <f>data[[#This Row],[Conversions]]/data[[#This Row],[Clicks]]</f>
        <v>0.39246467817896385</v>
      </c>
      <c r="P1512" s="11">
        <v>260.39999999999998</v>
      </c>
      <c r="Q1512" s="11">
        <f>IF(data[[#This Row],[Spend, Dollars]]=0,0,data[[#This Row],[Total conversion value, Dollars]]/data[[#This Row],[Spend, Dollars]])</f>
        <v>7.4056378404204475</v>
      </c>
      <c r="R1512" s="2">
        <v>66</v>
      </c>
      <c r="S1512" s="2">
        <v>8</v>
      </c>
      <c r="T1512" s="2">
        <v>18</v>
      </c>
      <c r="U1512" s="2">
        <f t="shared" si="23"/>
        <v>92</v>
      </c>
    </row>
    <row r="1513" spans="1:21" x14ac:dyDescent="0.2">
      <c r="A1513" t="s">
        <v>23</v>
      </c>
      <c r="B1513" s="3">
        <v>45122</v>
      </c>
      <c r="C1513" s="10" t="str">
        <f>TEXT(data[[#This Row],[Date]],"mmmm")</f>
        <v>July</v>
      </c>
      <c r="D1513" t="s">
        <v>16</v>
      </c>
      <c r="E1513" t="s">
        <v>13</v>
      </c>
      <c r="F1513" t="s">
        <v>14</v>
      </c>
      <c r="G1513" t="s">
        <v>17</v>
      </c>
      <c r="H1513" s="11">
        <v>1110.8999999999999</v>
      </c>
      <c r="I1513" s="11">
        <v>16.441319999999997</v>
      </c>
      <c r="J1513" s="13">
        <f>data[[#This Row],[Clicks]]/data[[#This Row],[Impressions]]</f>
        <v>1.4799999999999999E-2</v>
      </c>
      <c r="K1513" s="1">
        <v>1.1384999999999998</v>
      </c>
      <c r="L1513" s="2">
        <v>18.718442819999996</v>
      </c>
      <c r="M1513">
        <v>3</v>
      </c>
      <c r="N1513" s="1">
        <f>IF(data[[#This Row],[Conversions]]=0,0,data[[#This Row],[Spend, Dollars]]/data[[#This Row],[Conversions]])</f>
        <v>6.2394809399999991</v>
      </c>
      <c r="O1513" s="13">
        <f>data[[#This Row],[Conversions]]/data[[#This Row],[Clicks]]</f>
        <v>0.18246710118165699</v>
      </c>
      <c r="P1513" s="11">
        <v>173.04</v>
      </c>
      <c r="Q1513" s="11">
        <f>IF(data[[#This Row],[Spend, Dollars]]=0,0,data[[#This Row],[Total conversion value, Dollars]]/data[[#This Row],[Spend, Dollars]])</f>
        <v>9.2443587142362524</v>
      </c>
      <c r="R1513" s="2">
        <v>88</v>
      </c>
      <c r="S1513" s="2">
        <v>13</v>
      </c>
      <c r="T1513" s="2">
        <v>15</v>
      </c>
      <c r="U1513" s="2">
        <f t="shared" si="23"/>
        <v>116</v>
      </c>
    </row>
    <row r="1514" spans="1:21" x14ac:dyDescent="0.2">
      <c r="A1514" t="s">
        <v>23</v>
      </c>
      <c r="B1514" s="3">
        <v>45123</v>
      </c>
      <c r="C1514" s="10" t="str">
        <f>TEXT(data[[#This Row],[Date]],"mmmm")</f>
        <v>July</v>
      </c>
      <c r="D1514" t="s">
        <v>16</v>
      </c>
      <c r="E1514" t="s">
        <v>13</v>
      </c>
      <c r="F1514" t="s">
        <v>14</v>
      </c>
      <c r="G1514" t="s">
        <v>17</v>
      </c>
      <c r="H1514" s="11">
        <v>1211</v>
      </c>
      <c r="I1514" s="11">
        <v>15.137500000000001</v>
      </c>
      <c r="J1514" s="13">
        <f>data[[#This Row],[Clicks]]/data[[#This Row],[Impressions]]</f>
        <v>1.2500000000000001E-2</v>
      </c>
      <c r="K1514" s="1">
        <v>1.3224999999999998</v>
      </c>
      <c r="L1514" s="2">
        <v>20.019343749999997</v>
      </c>
      <c r="M1514">
        <v>6</v>
      </c>
      <c r="N1514" s="1">
        <f>IF(data[[#This Row],[Conversions]]=0,0,data[[#This Row],[Spend, Dollars]]/data[[#This Row],[Conversions]])</f>
        <v>3.3365572916666664</v>
      </c>
      <c r="O1514" s="13">
        <f>data[[#This Row],[Conversions]]/data[[#This Row],[Clicks]]</f>
        <v>0.39636663914120557</v>
      </c>
      <c r="P1514" s="11">
        <v>272.15999999999997</v>
      </c>
      <c r="Q1514" s="11">
        <f>IF(data[[#This Row],[Spend, Dollars]]=0,0,data[[#This Row],[Total conversion value, Dollars]]/data[[#This Row],[Spend, Dollars]])</f>
        <v>13.594851229826153</v>
      </c>
      <c r="R1514" s="2">
        <v>51</v>
      </c>
      <c r="S1514" s="2">
        <v>17</v>
      </c>
      <c r="T1514" s="2">
        <v>18</v>
      </c>
      <c r="U1514" s="2">
        <f t="shared" si="23"/>
        <v>86</v>
      </c>
    </row>
    <row r="1515" spans="1:21" x14ac:dyDescent="0.2">
      <c r="A1515" t="s">
        <v>23</v>
      </c>
      <c r="B1515" s="3">
        <v>45124</v>
      </c>
      <c r="C1515" s="10" t="str">
        <f>TEXT(data[[#This Row],[Date]],"mmmm")</f>
        <v>July</v>
      </c>
      <c r="D1515" t="s">
        <v>16</v>
      </c>
      <c r="E1515" t="s">
        <v>13</v>
      </c>
      <c r="F1515" t="s">
        <v>14</v>
      </c>
      <c r="G1515" t="s">
        <v>17</v>
      </c>
      <c r="H1515" s="11">
        <v>1144.5</v>
      </c>
      <c r="I1515" s="11">
        <v>18.884250000000002</v>
      </c>
      <c r="J1515" s="13">
        <f>data[[#This Row],[Clicks]]/data[[#This Row],[Impressions]]</f>
        <v>1.6500000000000001E-2</v>
      </c>
      <c r="K1515" s="1">
        <v>0.88549999999999995</v>
      </c>
      <c r="L1515" s="2">
        <v>16.722003375</v>
      </c>
      <c r="M1515">
        <v>8</v>
      </c>
      <c r="N1515" s="1">
        <f>IF(data[[#This Row],[Conversions]]=0,0,data[[#This Row],[Spend, Dollars]]/data[[#This Row],[Conversions]])</f>
        <v>2.090250421875</v>
      </c>
      <c r="O1515" s="13">
        <f>data[[#This Row],[Conversions]]/data[[#This Row],[Clicks]]</f>
        <v>0.4236334511563869</v>
      </c>
      <c r="P1515" s="11">
        <v>130.19999999999999</v>
      </c>
      <c r="Q1515" s="11">
        <f>IF(data[[#This Row],[Spend, Dollars]]=0,0,data[[#This Row],[Total conversion value, Dollars]]/data[[#This Row],[Spend, Dollars]])</f>
        <v>7.7861484105818146</v>
      </c>
      <c r="R1515" s="2">
        <v>64</v>
      </c>
      <c r="S1515" s="2">
        <v>10</v>
      </c>
      <c r="T1515" s="2">
        <v>4.5</v>
      </c>
      <c r="U1515" s="2">
        <f t="shared" si="23"/>
        <v>78.5</v>
      </c>
    </row>
    <row r="1516" spans="1:21" x14ac:dyDescent="0.2">
      <c r="A1516" t="s">
        <v>23</v>
      </c>
      <c r="B1516" s="3">
        <v>45125</v>
      </c>
      <c r="C1516" s="10" t="str">
        <f>TEXT(data[[#This Row],[Date]],"mmmm")</f>
        <v>July</v>
      </c>
      <c r="D1516" t="s">
        <v>16</v>
      </c>
      <c r="E1516" t="s">
        <v>13</v>
      </c>
      <c r="F1516" t="s">
        <v>14</v>
      </c>
      <c r="G1516" t="s">
        <v>17</v>
      </c>
      <c r="H1516" s="11">
        <v>943.59999999999991</v>
      </c>
      <c r="I1516" s="11">
        <v>11.228839999999998</v>
      </c>
      <c r="J1516" s="13">
        <f>data[[#This Row],[Clicks]]/data[[#This Row],[Impressions]]</f>
        <v>1.1899999999999999E-2</v>
      </c>
      <c r="K1516" s="1">
        <v>0.59799999999999998</v>
      </c>
      <c r="L1516" s="2">
        <v>6.7148463199999986</v>
      </c>
      <c r="M1516">
        <v>2</v>
      </c>
      <c r="N1516" s="1">
        <f>IF(data[[#This Row],[Conversions]]=0,0,data[[#This Row],[Spend, Dollars]]/data[[#This Row],[Conversions]])</f>
        <v>3.3574231599999993</v>
      </c>
      <c r="O1516" s="13">
        <f>data[[#This Row],[Conversions]]/data[[#This Row],[Clicks]]</f>
        <v>0.17811278814196305</v>
      </c>
      <c r="P1516" s="11">
        <v>53.76</v>
      </c>
      <c r="Q1516" s="11">
        <f>IF(data[[#This Row],[Spend, Dollars]]=0,0,data[[#This Row],[Total conversion value, Dollars]]/data[[#This Row],[Spend, Dollars]])</f>
        <v>8.0061400422340583</v>
      </c>
      <c r="R1516" s="2">
        <v>50</v>
      </c>
      <c r="S1516" s="2">
        <v>12</v>
      </c>
      <c r="T1516" s="2">
        <v>7.5</v>
      </c>
      <c r="U1516" s="2">
        <f t="shared" si="23"/>
        <v>69.5</v>
      </c>
    </row>
    <row r="1517" spans="1:21" x14ac:dyDescent="0.2">
      <c r="A1517" t="s">
        <v>23</v>
      </c>
      <c r="B1517" s="3">
        <v>45126</v>
      </c>
      <c r="C1517" s="10" t="str">
        <f>TEXT(data[[#This Row],[Date]],"mmmm")</f>
        <v>July</v>
      </c>
      <c r="D1517" t="s">
        <v>16</v>
      </c>
      <c r="E1517" t="s">
        <v>13</v>
      </c>
      <c r="F1517" t="s">
        <v>14</v>
      </c>
      <c r="G1517" t="s">
        <v>17</v>
      </c>
      <c r="H1517" s="11">
        <v>802.19999999999993</v>
      </c>
      <c r="I1517" s="11">
        <v>8.5835400000000011</v>
      </c>
      <c r="J1517" s="13">
        <f>data[[#This Row],[Clicks]]/data[[#This Row],[Impressions]]</f>
        <v>1.0700000000000003E-2</v>
      </c>
      <c r="K1517" s="1">
        <v>0.80500000000000005</v>
      </c>
      <c r="L1517" s="2">
        <v>6.9097497000000017</v>
      </c>
      <c r="M1517">
        <v>6</v>
      </c>
      <c r="N1517" s="1">
        <f>IF(data[[#This Row],[Conversions]]=0,0,data[[#This Row],[Spend, Dollars]]/data[[#This Row],[Conversions]])</f>
        <v>1.1516249500000002</v>
      </c>
      <c r="O1517" s="13">
        <f>data[[#This Row],[Conversions]]/data[[#This Row],[Clicks]]</f>
        <v>0.69901229562627998</v>
      </c>
      <c r="P1517" s="11">
        <v>67.2</v>
      </c>
      <c r="Q1517" s="11">
        <f>IF(data[[#This Row],[Spend, Dollars]]=0,0,data[[#This Row],[Total conversion value, Dollars]]/data[[#This Row],[Spend, Dollars]])</f>
        <v>9.7253884608873733</v>
      </c>
      <c r="R1517" s="2">
        <v>49</v>
      </c>
      <c r="S1517" s="2">
        <v>4</v>
      </c>
      <c r="T1517" s="2">
        <v>16.5</v>
      </c>
      <c r="U1517" s="2">
        <f t="shared" si="23"/>
        <v>69.5</v>
      </c>
    </row>
    <row r="1518" spans="1:21" x14ac:dyDescent="0.2">
      <c r="A1518" t="s">
        <v>23</v>
      </c>
      <c r="B1518" s="3">
        <v>45127</v>
      </c>
      <c r="C1518" s="10" t="str">
        <f>TEXT(data[[#This Row],[Date]],"mmmm")</f>
        <v>July</v>
      </c>
      <c r="D1518" t="s">
        <v>16</v>
      </c>
      <c r="E1518" t="s">
        <v>13</v>
      </c>
      <c r="F1518" t="s">
        <v>14</v>
      </c>
      <c r="G1518" t="s">
        <v>17</v>
      </c>
      <c r="H1518" s="11">
        <v>998.9</v>
      </c>
      <c r="I1518" s="11">
        <v>11.487349999999999</v>
      </c>
      <c r="J1518" s="13">
        <f>data[[#This Row],[Clicks]]/data[[#This Row],[Impressions]]</f>
        <v>1.15E-2</v>
      </c>
      <c r="K1518" s="1">
        <v>1.8399999999999996</v>
      </c>
      <c r="L1518" s="2">
        <v>21.136723999999994</v>
      </c>
      <c r="M1518">
        <v>5</v>
      </c>
      <c r="N1518" s="1">
        <f>IF(data[[#This Row],[Conversions]]=0,0,data[[#This Row],[Spend, Dollars]]/data[[#This Row],[Conversions]])</f>
        <v>4.2273447999999991</v>
      </c>
      <c r="O1518" s="13">
        <f>data[[#This Row],[Conversions]]/data[[#This Row],[Clicks]]</f>
        <v>0.43526139623150684</v>
      </c>
      <c r="P1518" s="11">
        <v>90.719999999999985</v>
      </c>
      <c r="Q1518" s="11">
        <f>IF(data[[#This Row],[Spend, Dollars]]=0,0,data[[#This Row],[Total conversion value, Dollars]]/data[[#This Row],[Spend, Dollars]])</f>
        <v>4.2920558550132943</v>
      </c>
      <c r="R1518" s="2">
        <v>76</v>
      </c>
      <c r="S1518" s="2">
        <v>11</v>
      </c>
      <c r="T1518" s="2">
        <v>9</v>
      </c>
      <c r="U1518" s="2">
        <f t="shared" si="23"/>
        <v>96</v>
      </c>
    </row>
    <row r="1519" spans="1:21" x14ac:dyDescent="0.2">
      <c r="A1519" t="s">
        <v>23</v>
      </c>
      <c r="B1519" s="3">
        <v>45128</v>
      </c>
      <c r="C1519" s="10" t="str">
        <f>TEXT(data[[#This Row],[Date]],"mmmm")</f>
        <v>July</v>
      </c>
      <c r="D1519" t="s">
        <v>16</v>
      </c>
      <c r="E1519" t="s">
        <v>13</v>
      </c>
      <c r="F1519" t="s">
        <v>14</v>
      </c>
      <c r="G1519" t="s">
        <v>17</v>
      </c>
      <c r="H1519" s="11">
        <v>1254.3999999999999</v>
      </c>
      <c r="I1519" s="11">
        <v>16.056319999999996</v>
      </c>
      <c r="J1519" s="13">
        <f>data[[#This Row],[Clicks]]/data[[#This Row],[Impressions]]</f>
        <v>1.2799999999999999E-2</v>
      </c>
      <c r="K1519" s="1">
        <v>2.1389999999999998</v>
      </c>
      <c r="L1519" s="2">
        <v>34.344468479999989</v>
      </c>
      <c r="M1519">
        <v>1</v>
      </c>
      <c r="N1519" s="1">
        <f>IF(data[[#This Row],[Conversions]]=0,0,data[[#This Row],[Spend, Dollars]]/data[[#This Row],[Conversions]])</f>
        <v>34.344468479999989</v>
      </c>
      <c r="O1519" s="13">
        <f>data[[#This Row],[Conversions]]/data[[#This Row],[Clicks]]</f>
        <v>6.2280771683673485E-2</v>
      </c>
      <c r="P1519" s="11">
        <v>208.32</v>
      </c>
      <c r="Q1519" s="11">
        <f>IF(data[[#This Row],[Spend, Dollars]]=0,0,data[[#This Row],[Total conversion value, Dollars]]/data[[#This Row],[Spend, Dollars]])</f>
        <v>6.0656055900621135</v>
      </c>
      <c r="R1519" s="2">
        <v>53</v>
      </c>
      <c r="S1519" s="2">
        <v>5</v>
      </c>
      <c r="T1519" s="2">
        <v>16.5</v>
      </c>
      <c r="U1519" s="2">
        <f t="shared" si="23"/>
        <v>74.5</v>
      </c>
    </row>
    <row r="1520" spans="1:21" x14ac:dyDescent="0.2">
      <c r="A1520" t="s">
        <v>23</v>
      </c>
      <c r="B1520" s="3">
        <v>45129</v>
      </c>
      <c r="C1520" s="10" t="str">
        <f>TEXT(data[[#This Row],[Date]],"mmmm")</f>
        <v>July</v>
      </c>
      <c r="D1520" t="s">
        <v>16</v>
      </c>
      <c r="E1520" t="s">
        <v>13</v>
      </c>
      <c r="F1520" t="s">
        <v>14</v>
      </c>
      <c r="G1520" t="s">
        <v>17</v>
      </c>
      <c r="H1520" s="11">
        <v>1329.3</v>
      </c>
      <c r="I1520" s="11">
        <v>17.015039999999999</v>
      </c>
      <c r="J1520" s="13">
        <f>data[[#This Row],[Clicks]]/data[[#This Row],[Impressions]]</f>
        <v>1.2799999999999999E-2</v>
      </c>
      <c r="K1520" s="1">
        <v>1.3339999999999999</v>
      </c>
      <c r="L1520" s="2">
        <v>22.698063359999995</v>
      </c>
      <c r="M1520">
        <v>9</v>
      </c>
      <c r="N1520" s="1">
        <f>IF(data[[#This Row],[Conversions]]=0,0,data[[#This Row],[Spend, Dollars]]/data[[#This Row],[Conversions]])</f>
        <v>2.5220070399999996</v>
      </c>
      <c r="O1520" s="13">
        <f>data[[#This Row],[Conversions]]/data[[#This Row],[Clicks]]</f>
        <v>0.5289438050101557</v>
      </c>
      <c r="P1520" s="11">
        <v>417.47999999999996</v>
      </c>
      <c r="Q1520" s="11">
        <f>IF(data[[#This Row],[Spend, Dollars]]=0,0,data[[#This Row],[Total conversion value, Dollars]]/data[[#This Row],[Spend, Dollars]])</f>
        <v>18.392758597004818</v>
      </c>
      <c r="R1520" s="2">
        <v>49</v>
      </c>
      <c r="S1520" s="2">
        <v>3</v>
      </c>
      <c r="T1520" s="2">
        <v>1.5</v>
      </c>
      <c r="U1520" s="2">
        <f t="shared" si="23"/>
        <v>53.5</v>
      </c>
    </row>
    <row r="1521" spans="1:21" x14ac:dyDescent="0.2">
      <c r="A1521" t="s">
        <v>23</v>
      </c>
      <c r="B1521" s="3">
        <v>45130</v>
      </c>
      <c r="C1521" s="10" t="str">
        <f>TEXT(data[[#This Row],[Date]],"mmmm")</f>
        <v>July</v>
      </c>
      <c r="D1521" t="s">
        <v>16</v>
      </c>
      <c r="E1521" t="s">
        <v>13</v>
      </c>
      <c r="F1521" t="s">
        <v>14</v>
      </c>
      <c r="G1521" t="s">
        <v>17</v>
      </c>
      <c r="H1521" s="11">
        <v>750.4</v>
      </c>
      <c r="I1521" s="11">
        <v>7.5790400000000009</v>
      </c>
      <c r="J1521" s="13">
        <f>data[[#This Row],[Clicks]]/data[[#This Row],[Impressions]]</f>
        <v>1.0100000000000001E-2</v>
      </c>
      <c r="K1521" s="1">
        <v>0.5635</v>
      </c>
      <c r="L1521" s="2">
        <v>4.2707890400000004</v>
      </c>
      <c r="M1521">
        <v>5</v>
      </c>
      <c r="N1521" s="1">
        <f>IF(data[[#This Row],[Conversions]]=0,0,data[[#This Row],[Spend, Dollars]]/data[[#This Row],[Conversions]])</f>
        <v>0.85415780800000007</v>
      </c>
      <c r="O1521" s="13">
        <f>data[[#This Row],[Conversions]]/data[[#This Row],[Clicks]]</f>
        <v>0.65971415904916708</v>
      </c>
      <c r="P1521" s="11">
        <v>231.83999999999997</v>
      </c>
      <c r="Q1521" s="11">
        <f>IF(data[[#This Row],[Spend, Dollars]]=0,0,data[[#This Row],[Total conversion value, Dollars]]/data[[#This Row],[Spend, Dollars]])</f>
        <v>54.285050801760029</v>
      </c>
      <c r="R1521" s="2">
        <v>51</v>
      </c>
      <c r="S1521" s="2">
        <v>2</v>
      </c>
      <c r="T1521" s="2">
        <v>0</v>
      </c>
      <c r="U1521" s="2">
        <f t="shared" si="23"/>
        <v>53</v>
      </c>
    </row>
    <row r="1522" spans="1:21" x14ac:dyDescent="0.2">
      <c r="A1522" t="s">
        <v>23</v>
      </c>
      <c r="B1522" s="3">
        <v>45131</v>
      </c>
      <c r="C1522" s="10" t="str">
        <f>TEXT(data[[#This Row],[Date]],"mmmm")</f>
        <v>July</v>
      </c>
      <c r="D1522" t="s">
        <v>16</v>
      </c>
      <c r="E1522" t="s">
        <v>13</v>
      </c>
      <c r="F1522" t="s">
        <v>14</v>
      </c>
      <c r="G1522" t="s">
        <v>17</v>
      </c>
      <c r="H1522" s="11">
        <v>800.8</v>
      </c>
      <c r="I1522" s="11">
        <v>10.650639999999999</v>
      </c>
      <c r="J1522" s="13">
        <f>data[[#This Row],[Clicks]]/data[[#This Row],[Impressions]]</f>
        <v>1.3299999999999999E-2</v>
      </c>
      <c r="K1522" s="1">
        <v>1.9089999999999996</v>
      </c>
      <c r="L1522" s="2">
        <v>20.332071759999994</v>
      </c>
      <c r="M1522">
        <v>5</v>
      </c>
      <c r="N1522" s="1">
        <f>IF(data[[#This Row],[Conversions]]=0,0,data[[#This Row],[Spend, Dollars]]/data[[#This Row],[Conversions]])</f>
        <v>4.0664143519999989</v>
      </c>
      <c r="O1522" s="13">
        <f>data[[#This Row],[Conversions]]/data[[#This Row],[Clicks]]</f>
        <v>0.46945535667340182</v>
      </c>
      <c r="P1522" s="11">
        <v>367.91999999999996</v>
      </c>
      <c r="Q1522" s="11">
        <f>IF(data[[#This Row],[Spend, Dollars]]=0,0,data[[#This Row],[Total conversion value, Dollars]]/data[[#This Row],[Spend, Dollars]])</f>
        <v>18.095548960427241</v>
      </c>
      <c r="R1522" s="2">
        <v>43</v>
      </c>
      <c r="S1522" s="2">
        <v>9</v>
      </c>
      <c r="T1522" s="2">
        <v>9</v>
      </c>
      <c r="U1522" s="2">
        <f t="shared" si="23"/>
        <v>61</v>
      </c>
    </row>
    <row r="1523" spans="1:21" x14ac:dyDescent="0.2">
      <c r="A1523" t="s">
        <v>23</v>
      </c>
      <c r="B1523" s="3">
        <v>45132</v>
      </c>
      <c r="C1523" s="10" t="str">
        <f>TEXT(data[[#This Row],[Date]],"mmmm")</f>
        <v>July</v>
      </c>
      <c r="D1523" t="s">
        <v>16</v>
      </c>
      <c r="E1523" t="s">
        <v>13</v>
      </c>
      <c r="F1523" t="s">
        <v>14</v>
      </c>
      <c r="G1523" t="s">
        <v>17</v>
      </c>
      <c r="H1523" s="11">
        <v>858.19999999999993</v>
      </c>
      <c r="I1523" s="11">
        <v>14.503579999999998</v>
      </c>
      <c r="J1523" s="13">
        <f>data[[#This Row],[Clicks]]/data[[#This Row],[Impressions]]</f>
        <v>1.6899999999999998E-2</v>
      </c>
      <c r="K1523" s="1">
        <v>0.32200000000000001</v>
      </c>
      <c r="L1523" s="2">
        <v>4.6701527599999997</v>
      </c>
      <c r="M1523">
        <v>1</v>
      </c>
      <c r="N1523" s="1">
        <f>IF(data[[#This Row],[Conversions]]=0,0,data[[#This Row],[Spend, Dollars]]/data[[#This Row],[Conversions]])</f>
        <v>4.6701527599999997</v>
      </c>
      <c r="O1523" s="13">
        <f>data[[#This Row],[Conversions]]/data[[#This Row],[Clicks]]</f>
        <v>6.8948494095940463E-2</v>
      </c>
      <c r="P1523" s="11">
        <v>370.44</v>
      </c>
      <c r="Q1523" s="11">
        <f>IF(data[[#This Row],[Spend, Dollars]]=0,0,data[[#This Row],[Total conversion value, Dollars]]/data[[#This Row],[Spend, Dollars]])</f>
        <v>79.320745816460189</v>
      </c>
      <c r="R1523" s="2">
        <v>64</v>
      </c>
      <c r="S1523" s="2">
        <v>13</v>
      </c>
      <c r="T1523" s="2">
        <v>15</v>
      </c>
      <c r="U1523" s="2">
        <f t="shared" si="23"/>
        <v>92</v>
      </c>
    </row>
    <row r="1524" spans="1:21" x14ac:dyDescent="0.2">
      <c r="A1524" t="s">
        <v>23</v>
      </c>
      <c r="B1524" s="3">
        <v>45133</v>
      </c>
      <c r="C1524" s="10" t="str">
        <f>TEXT(data[[#This Row],[Date]],"mmmm")</f>
        <v>July</v>
      </c>
      <c r="D1524" t="s">
        <v>16</v>
      </c>
      <c r="E1524" t="s">
        <v>13</v>
      </c>
      <c r="F1524" t="s">
        <v>14</v>
      </c>
      <c r="G1524" t="s">
        <v>17</v>
      </c>
      <c r="H1524" s="11">
        <v>1256.5</v>
      </c>
      <c r="I1524" s="11">
        <v>11.434150000000001</v>
      </c>
      <c r="J1524" s="13">
        <f>data[[#This Row],[Clicks]]/data[[#This Row],[Impressions]]</f>
        <v>9.1000000000000004E-3</v>
      </c>
      <c r="K1524" s="1">
        <v>1.6674999999999998</v>
      </c>
      <c r="L1524" s="2">
        <v>19.066445124999998</v>
      </c>
      <c r="M1524">
        <v>8</v>
      </c>
      <c r="N1524" s="1">
        <f>IF(data[[#This Row],[Conversions]]=0,0,data[[#This Row],[Spend, Dollars]]/data[[#This Row],[Conversions]])</f>
        <v>2.3833056406249997</v>
      </c>
      <c r="O1524" s="13">
        <f>data[[#This Row],[Conversions]]/data[[#This Row],[Clicks]]</f>
        <v>0.69965847920483815</v>
      </c>
      <c r="P1524" s="11">
        <v>161.27999999999997</v>
      </c>
      <c r="Q1524" s="11">
        <f>IF(data[[#This Row],[Spend, Dollars]]=0,0,data[[#This Row],[Total conversion value, Dollars]]/data[[#This Row],[Spend, Dollars]])</f>
        <v>8.4588395446893774</v>
      </c>
      <c r="R1524" s="2">
        <v>32</v>
      </c>
      <c r="S1524" s="2">
        <v>3</v>
      </c>
      <c r="T1524" s="2">
        <v>1.5</v>
      </c>
      <c r="U1524" s="2">
        <f t="shared" si="23"/>
        <v>36.5</v>
      </c>
    </row>
    <row r="1525" spans="1:21" x14ac:dyDescent="0.2">
      <c r="A1525" t="s">
        <v>23</v>
      </c>
      <c r="B1525" s="3">
        <v>45134</v>
      </c>
      <c r="C1525" s="10" t="str">
        <f>TEXT(data[[#This Row],[Date]],"mmmm")</f>
        <v>July</v>
      </c>
      <c r="D1525" t="s">
        <v>16</v>
      </c>
      <c r="E1525" t="s">
        <v>13</v>
      </c>
      <c r="F1525" t="s">
        <v>14</v>
      </c>
      <c r="G1525" t="s">
        <v>17</v>
      </c>
      <c r="H1525" s="11">
        <v>972.3</v>
      </c>
      <c r="I1525" s="11">
        <v>11.084219999999998</v>
      </c>
      <c r="J1525" s="13">
        <f>data[[#This Row],[Clicks]]/data[[#This Row],[Impressions]]</f>
        <v>1.1399999999999999E-2</v>
      </c>
      <c r="K1525" s="1">
        <v>1.0234999999999999</v>
      </c>
      <c r="L1525" s="2">
        <v>11.344699169999997</v>
      </c>
      <c r="M1525">
        <v>6</v>
      </c>
      <c r="N1525" s="1">
        <f>IF(data[[#This Row],[Conversions]]=0,0,data[[#This Row],[Spend, Dollars]]/data[[#This Row],[Conversions]])</f>
        <v>1.8907831949999994</v>
      </c>
      <c r="O1525" s="13">
        <f>data[[#This Row],[Conversions]]/data[[#This Row],[Clicks]]</f>
        <v>0.54131007865235448</v>
      </c>
      <c r="P1525" s="11">
        <v>241.07999999999996</v>
      </c>
      <c r="Q1525" s="11">
        <f>IF(data[[#This Row],[Spend, Dollars]]=0,0,data[[#This Row],[Total conversion value, Dollars]]/data[[#This Row],[Spend, Dollars]])</f>
        <v>21.250453307524772</v>
      </c>
      <c r="R1525" s="2">
        <v>45</v>
      </c>
      <c r="S1525" s="2">
        <v>1</v>
      </c>
      <c r="T1525" s="2">
        <v>10.5</v>
      </c>
      <c r="U1525" s="2">
        <f t="shared" si="23"/>
        <v>56.5</v>
      </c>
    </row>
    <row r="1526" spans="1:21" x14ac:dyDescent="0.2">
      <c r="A1526" t="s">
        <v>23</v>
      </c>
      <c r="B1526" s="3">
        <v>45135</v>
      </c>
      <c r="C1526" s="10" t="str">
        <f>TEXT(data[[#This Row],[Date]],"mmmm")</f>
        <v>July</v>
      </c>
      <c r="D1526" t="s">
        <v>16</v>
      </c>
      <c r="E1526" t="s">
        <v>13</v>
      </c>
      <c r="F1526" t="s">
        <v>14</v>
      </c>
      <c r="G1526" t="s">
        <v>17</v>
      </c>
      <c r="H1526" s="11">
        <v>746.19999999999993</v>
      </c>
      <c r="I1526" s="11">
        <v>9.9990799999999975</v>
      </c>
      <c r="J1526" s="13">
        <f>data[[#This Row],[Clicks]]/data[[#This Row],[Impressions]]</f>
        <v>1.3399999999999999E-2</v>
      </c>
      <c r="K1526" s="1">
        <v>1.9549999999999998</v>
      </c>
      <c r="L1526" s="2">
        <v>19.548201399999993</v>
      </c>
      <c r="M1526">
        <v>7</v>
      </c>
      <c r="N1526" s="1">
        <f>IF(data[[#This Row],[Conversions]]=0,0,data[[#This Row],[Spend, Dollars]]/data[[#This Row],[Conversions]])</f>
        <v>2.792600199999999</v>
      </c>
      <c r="O1526" s="13">
        <f>data[[#This Row],[Conversions]]/data[[#This Row],[Clicks]]</f>
        <v>0.70006440592534536</v>
      </c>
      <c r="P1526" s="11">
        <v>120.96</v>
      </c>
      <c r="Q1526" s="11">
        <f>IF(data[[#This Row],[Spend, Dollars]]=0,0,data[[#This Row],[Total conversion value, Dollars]]/data[[#This Row],[Spend, Dollars]])</f>
        <v>6.1877815521176309</v>
      </c>
      <c r="R1526" s="2">
        <v>68</v>
      </c>
      <c r="S1526" s="2">
        <v>2</v>
      </c>
      <c r="T1526" s="2">
        <v>12</v>
      </c>
      <c r="U1526" s="2">
        <f t="shared" si="23"/>
        <v>82</v>
      </c>
    </row>
    <row r="1527" spans="1:21" x14ac:dyDescent="0.2">
      <c r="A1527" t="s">
        <v>23</v>
      </c>
      <c r="B1527" s="3">
        <v>45136</v>
      </c>
      <c r="C1527" s="10" t="str">
        <f>TEXT(data[[#This Row],[Date]],"mmmm")</f>
        <v>July</v>
      </c>
      <c r="D1527" t="s">
        <v>16</v>
      </c>
      <c r="E1527" t="s">
        <v>13</v>
      </c>
      <c r="F1527" t="s">
        <v>14</v>
      </c>
      <c r="G1527" t="s">
        <v>17</v>
      </c>
      <c r="H1527" s="11">
        <v>1067.5</v>
      </c>
      <c r="I1527" s="11">
        <v>12.91675</v>
      </c>
      <c r="J1527" s="13">
        <f>data[[#This Row],[Clicks]]/data[[#This Row],[Impressions]]</f>
        <v>1.21E-2</v>
      </c>
      <c r="K1527" s="1">
        <v>0.77049999999999996</v>
      </c>
      <c r="L1527" s="2">
        <v>9.9523558750000003</v>
      </c>
      <c r="M1527">
        <v>1</v>
      </c>
      <c r="N1527" s="1">
        <f>IF(data[[#This Row],[Conversions]]=0,0,data[[#This Row],[Spend, Dollars]]/data[[#This Row],[Conversions]])</f>
        <v>9.9523558750000003</v>
      </c>
      <c r="O1527" s="13">
        <f>data[[#This Row],[Conversions]]/data[[#This Row],[Clicks]]</f>
        <v>7.7418855362223468E-2</v>
      </c>
      <c r="P1527" s="11">
        <v>148.67999999999998</v>
      </c>
      <c r="Q1527" s="11">
        <f>IF(data[[#This Row],[Spend, Dollars]]=0,0,data[[#This Row],[Total conversion value, Dollars]]/data[[#This Row],[Spend, Dollars]])</f>
        <v>14.939176398774022</v>
      </c>
      <c r="R1527" s="2">
        <v>54</v>
      </c>
      <c r="S1527" s="2">
        <v>11</v>
      </c>
      <c r="T1527" s="2">
        <v>0</v>
      </c>
      <c r="U1527" s="2">
        <f t="shared" si="23"/>
        <v>65</v>
      </c>
    </row>
    <row r="1528" spans="1:21" x14ac:dyDescent="0.2">
      <c r="A1528" t="s">
        <v>23</v>
      </c>
      <c r="B1528" s="3">
        <v>45137</v>
      </c>
      <c r="C1528" s="10" t="str">
        <f>TEXT(data[[#This Row],[Date]],"mmmm")</f>
        <v>July</v>
      </c>
      <c r="D1528" t="s">
        <v>16</v>
      </c>
      <c r="E1528" t="s">
        <v>13</v>
      </c>
      <c r="F1528" t="s">
        <v>14</v>
      </c>
      <c r="G1528" t="s">
        <v>17</v>
      </c>
      <c r="H1528" s="11">
        <v>1297.8</v>
      </c>
      <c r="I1528" s="11">
        <v>15.18426</v>
      </c>
      <c r="J1528" s="13">
        <f>data[[#This Row],[Clicks]]/data[[#This Row],[Impressions]]</f>
        <v>1.17E-2</v>
      </c>
      <c r="K1528" s="1">
        <v>1.3109999999999995</v>
      </c>
      <c r="L1528" s="2">
        <v>19.906564859999992</v>
      </c>
      <c r="M1528">
        <v>4</v>
      </c>
      <c r="N1528" s="1">
        <f>IF(data[[#This Row],[Conversions]]=0,0,data[[#This Row],[Spend, Dollars]]/data[[#This Row],[Conversions]])</f>
        <v>4.9766412149999981</v>
      </c>
      <c r="O1528" s="13">
        <f>data[[#This Row],[Conversions]]/data[[#This Row],[Clicks]]</f>
        <v>0.26343068414265824</v>
      </c>
      <c r="P1528" s="11">
        <v>67.2</v>
      </c>
      <c r="Q1528" s="11">
        <f>IF(data[[#This Row],[Spend, Dollars]]=0,0,data[[#This Row],[Total conversion value, Dollars]]/data[[#This Row],[Spend, Dollars]])</f>
        <v>3.3757707807754849</v>
      </c>
      <c r="R1528" s="2">
        <v>39</v>
      </c>
      <c r="S1528" s="2">
        <v>3</v>
      </c>
      <c r="T1528" s="2">
        <v>18</v>
      </c>
      <c r="U1528" s="2">
        <f t="shared" si="23"/>
        <v>60</v>
      </c>
    </row>
    <row r="1529" spans="1:21" x14ac:dyDescent="0.2">
      <c r="A1529" t="s">
        <v>23</v>
      </c>
      <c r="B1529" s="3">
        <v>45138</v>
      </c>
      <c r="C1529" s="10" t="str">
        <f>TEXT(data[[#This Row],[Date]],"mmmm")</f>
        <v>July</v>
      </c>
      <c r="D1529" t="s">
        <v>16</v>
      </c>
      <c r="E1529" t="s">
        <v>13</v>
      </c>
      <c r="F1529" t="s">
        <v>14</v>
      </c>
      <c r="G1529" t="s">
        <v>17</v>
      </c>
      <c r="H1529" s="11">
        <v>836.5</v>
      </c>
      <c r="I1529" s="11">
        <v>13.885899999999999</v>
      </c>
      <c r="J1529" s="13">
        <f>data[[#This Row],[Clicks]]/data[[#This Row],[Impressions]]</f>
        <v>1.66E-2</v>
      </c>
      <c r="K1529" s="1">
        <v>1.9434999999999998</v>
      </c>
      <c r="L1529" s="2">
        <v>26.987246649999996</v>
      </c>
      <c r="M1529">
        <v>4</v>
      </c>
      <c r="N1529" s="1">
        <f>IF(data[[#This Row],[Conversions]]=0,0,data[[#This Row],[Spend, Dollars]]/data[[#This Row],[Conversions]])</f>
        <v>6.746811662499999</v>
      </c>
      <c r="O1529" s="13">
        <f>data[[#This Row],[Conversions]]/data[[#This Row],[Clicks]]</f>
        <v>0.28806199094045037</v>
      </c>
      <c r="P1529" s="11">
        <v>90.719999999999985</v>
      </c>
      <c r="Q1529" s="11">
        <f>IF(data[[#This Row],[Spend, Dollars]]=0,0,data[[#This Row],[Total conversion value, Dollars]]/data[[#This Row],[Spend, Dollars]])</f>
        <v>3.361587833562858</v>
      </c>
      <c r="R1529" s="2">
        <v>66</v>
      </c>
      <c r="S1529" s="2">
        <v>10</v>
      </c>
      <c r="T1529" s="2">
        <v>6</v>
      </c>
      <c r="U1529" s="2">
        <f t="shared" si="23"/>
        <v>82</v>
      </c>
    </row>
    <row r="1530" spans="1:21" x14ac:dyDescent="0.2">
      <c r="A1530" t="s">
        <v>23</v>
      </c>
      <c r="B1530" s="3">
        <v>45139</v>
      </c>
      <c r="C1530" s="10" t="str">
        <f>TEXT(data[[#This Row],[Date]],"mmmm")</f>
        <v>August</v>
      </c>
      <c r="D1530" t="s">
        <v>16</v>
      </c>
      <c r="E1530" t="s">
        <v>13</v>
      </c>
      <c r="F1530" t="s">
        <v>14</v>
      </c>
      <c r="G1530" t="s">
        <v>17</v>
      </c>
      <c r="H1530" s="11">
        <v>1290.8</v>
      </c>
      <c r="I1530" s="11">
        <v>13.166159999999998</v>
      </c>
      <c r="J1530" s="13">
        <f>data[[#This Row],[Clicks]]/data[[#This Row],[Impressions]]</f>
        <v>1.0199999999999999E-2</v>
      </c>
      <c r="K1530" s="1">
        <v>1.3454999999999999</v>
      </c>
      <c r="L1530" s="2">
        <v>17.715068279999997</v>
      </c>
      <c r="M1530">
        <v>7</v>
      </c>
      <c r="N1530" s="1">
        <f>IF(data[[#This Row],[Conversions]]=0,0,data[[#This Row],[Spend, Dollars]]/data[[#This Row],[Conversions]])</f>
        <v>2.5307240399999995</v>
      </c>
      <c r="O1530" s="13">
        <f>data[[#This Row],[Conversions]]/data[[#This Row],[Clicks]]</f>
        <v>0.5316660286674324</v>
      </c>
      <c r="P1530" s="11">
        <v>302.39999999999998</v>
      </c>
      <c r="Q1530" s="11">
        <f>IF(data[[#This Row],[Spend, Dollars]]=0,0,data[[#This Row],[Total conversion value, Dollars]]/data[[#This Row],[Spend, Dollars]])</f>
        <v>17.07021362945602</v>
      </c>
      <c r="R1530" s="2">
        <v>55</v>
      </c>
      <c r="S1530" s="2">
        <v>6</v>
      </c>
      <c r="T1530" s="2">
        <v>6</v>
      </c>
      <c r="U1530" s="2">
        <f t="shared" si="23"/>
        <v>67</v>
      </c>
    </row>
    <row r="1531" spans="1:21" x14ac:dyDescent="0.2">
      <c r="A1531" t="s">
        <v>23</v>
      </c>
      <c r="B1531" s="3">
        <v>45140</v>
      </c>
      <c r="C1531" s="10" t="str">
        <f>TEXT(data[[#This Row],[Date]],"mmmm")</f>
        <v>August</v>
      </c>
      <c r="D1531" t="s">
        <v>16</v>
      </c>
      <c r="E1531" t="s">
        <v>13</v>
      </c>
      <c r="F1531" t="s">
        <v>14</v>
      </c>
      <c r="G1531" t="s">
        <v>17</v>
      </c>
      <c r="H1531" s="11">
        <v>763</v>
      </c>
      <c r="I1531" s="11">
        <v>10.071600000000002</v>
      </c>
      <c r="J1531" s="13">
        <f>data[[#This Row],[Clicks]]/data[[#This Row],[Impressions]]</f>
        <v>1.3200000000000002E-2</v>
      </c>
      <c r="K1531" s="1">
        <v>0.69000000000000006</v>
      </c>
      <c r="L1531" s="2">
        <v>6.9494040000000021</v>
      </c>
      <c r="M1531">
        <v>7</v>
      </c>
      <c r="N1531" s="1">
        <f>IF(data[[#This Row],[Conversions]]=0,0,data[[#This Row],[Spend, Dollars]]/data[[#This Row],[Conversions]])</f>
        <v>0.99277200000000032</v>
      </c>
      <c r="O1531" s="13">
        <f>data[[#This Row],[Conversions]]/data[[#This Row],[Clicks]]</f>
        <v>0.6950236308034472</v>
      </c>
      <c r="P1531" s="11">
        <v>146.16</v>
      </c>
      <c r="Q1531" s="11">
        <f>IF(data[[#This Row],[Spend, Dollars]]=0,0,data[[#This Row],[Total conversion value, Dollars]]/data[[#This Row],[Spend, Dollars]])</f>
        <v>21.03201943648692</v>
      </c>
      <c r="R1531" s="2">
        <v>82</v>
      </c>
      <c r="S1531" s="2">
        <v>10</v>
      </c>
      <c r="T1531" s="2">
        <v>16.5</v>
      </c>
      <c r="U1531" s="2">
        <f t="shared" si="23"/>
        <v>108.5</v>
      </c>
    </row>
    <row r="1532" spans="1:21" x14ac:dyDescent="0.2">
      <c r="A1532" t="s">
        <v>23</v>
      </c>
      <c r="B1532" s="3">
        <v>45141</v>
      </c>
      <c r="C1532" s="10" t="str">
        <f>TEXT(data[[#This Row],[Date]],"mmmm")</f>
        <v>August</v>
      </c>
      <c r="D1532" t="s">
        <v>16</v>
      </c>
      <c r="E1532" t="s">
        <v>13</v>
      </c>
      <c r="F1532" t="s">
        <v>14</v>
      </c>
      <c r="G1532" t="s">
        <v>17</v>
      </c>
      <c r="H1532" s="11">
        <v>1320.8999999999999</v>
      </c>
      <c r="I1532" s="11">
        <v>16.379159999999999</v>
      </c>
      <c r="J1532" s="13">
        <f>data[[#This Row],[Clicks]]/data[[#This Row],[Impressions]]</f>
        <v>1.24E-2</v>
      </c>
      <c r="K1532" s="1">
        <v>1.5640000000000001</v>
      </c>
      <c r="L1532" s="2">
        <v>25.617006239999998</v>
      </c>
      <c r="M1532">
        <v>2</v>
      </c>
      <c r="N1532" s="1">
        <f>IF(data[[#This Row],[Conversions]]=0,0,data[[#This Row],[Spend, Dollars]]/data[[#This Row],[Conversions]])</f>
        <v>12.808503119999999</v>
      </c>
      <c r="O1532" s="13">
        <f>data[[#This Row],[Conversions]]/data[[#This Row],[Clicks]]</f>
        <v>0.12210638396596651</v>
      </c>
      <c r="P1532" s="11">
        <v>201.6</v>
      </c>
      <c r="Q1532" s="11">
        <f>IF(data[[#This Row],[Spend, Dollars]]=0,0,data[[#This Row],[Total conversion value, Dollars]]/data[[#This Row],[Spend, Dollars]])</f>
        <v>7.8697720612336477</v>
      </c>
      <c r="R1532" s="2">
        <v>78</v>
      </c>
      <c r="S1532" s="2">
        <v>0</v>
      </c>
      <c r="T1532" s="2">
        <v>7.5</v>
      </c>
      <c r="U1532" s="2">
        <f t="shared" si="23"/>
        <v>85.5</v>
      </c>
    </row>
    <row r="1533" spans="1:21" x14ac:dyDescent="0.2">
      <c r="A1533" t="s">
        <v>23</v>
      </c>
      <c r="B1533" s="3">
        <v>45142</v>
      </c>
      <c r="C1533" s="10" t="str">
        <f>TEXT(data[[#This Row],[Date]],"mmmm")</f>
        <v>August</v>
      </c>
      <c r="D1533" t="s">
        <v>16</v>
      </c>
      <c r="E1533" t="s">
        <v>13</v>
      </c>
      <c r="F1533" t="s">
        <v>14</v>
      </c>
      <c r="G1533" t="s">
        <v>17</v>
      </c>
      <c r="H1533" s="11">
        <v>881.3</v>
      </c>
      <c r="I1533" s="11">
        <v>13.92454</v>
      </c>
      <c r="J1533" s="13">
        <f>data[[#This Row],[Clicks]]/data[[#This Row],[Impressions]]</f>
        <v>1.5800000000000002E-2</v>
      </c>
      <c r="K1533" s="1">
        <v>1.1499999999999997</v>
      </c>
      <c r="L1533" s="2">
        <v>16.013220999999994</v>
      </c>
      <c r="M1533">
        <v>4</v>
      </c>
      <c r="N1533" s="1">
        <f>IF(data[[#This Row],[Conversions]]=0,0,data[[#This Row],[Spend, Dollars]]/data[[#This Row],[Conversions]])</f>
        <v>4.0033052499999986</v>
      </c>
      <c r="O1533" s="13">
        <f>data[[#This Row],[Conversions]]/data[[#This Row],[Clicks]]</f>
        <v>0.28726263129697643</v>
      </c>
      <c r="P1533" s="11">
        <v>282.23999999999995</v>
      </c>
      <c r="Q1533" s="11">
        <f>IF(data[[#This Row],[Spend, Dollars]]=0,0,data[[#This Row],[Total conversion value, Dollars]]/data[[#This Row],[Spend, Dollars]])</f>
        <v>17.625435882012749</v>
      </c>
      <c r="R1533" s="2">
        <v>81</v>
      </c>
      <c r="S1533" s="2">
        <v>8</v>
      </c>
      <c r="T1533" s="2">
        <v>9</v>
      </c>
      <c r="U1533" s="2">
        <f t="shared" si="23"/>
        <v>98</v>
      </c>
    </row>
    <row r="1534" spans="1:21" x14ac:dyDescent="0.2">
      <c r="A1534" t="s">
        <v>23</v>
      </c>
      <c r="B1534" s="3">
        <v>45143</v>
      </c>
      <c r="C1534" s="10" t="str">
        <f>TEXT(data[[#This Row],[Date]],"mmmm")</f>
        <v>August</v>
      </c>
      <c r="D1534" t="s">
        <v>16</v>
      </c>
      <c r="E1534" t="s">
        <v>13</v>
      </c>
      <c r="F1534" t="s">
        <v>14</v>
      </c>
      <c r="G1534" t="s">
        <v>17</v>
      </c>
      <c r="H1534" s="11">
        <v>1168.3</v>
      </c>
      <c r="I1534" s="11">
        <v>20.094760000000001</v>
      </c>
      <c r="J1534" s="13">
        <f>data[[#This Row],[Clicks]]/data[[#This Row],[Impressions]]</f>
        <v>1.72E-2</v>
      </c>
      <c r="K1534" s="1">
        <v>2.2080000000000002</v>
      </c>
      <c r="L1534" s="2">
        <v>44.369230080000008</v>
      </c>
      <c r="M1534">
        <v>7</v>
      </c>
      <c r="N1534" s="1">
        <f>IF(data[[#This Row],[Conversions]]=0,0,data[[#This Row],[Spend, Dollars]]/data[[#This Row],[Conversions]])</f>
        <v>6.3384614400000014</v>
      </c>
      <c r="O1534" s="13">
        <f>data[[#This Row],[Conversions]]/data[[#This Row],[Clicks]]</f>
        <v>0.34834951997436148</v>
      </c>
      <c r="P1534" s="11">
        <v>241.92</v>
      </c>
      <c r="Q1534" s="11">
        <f>IF(data[[#This Row],[Spend, Dollars]]=0,0,data[[#This Row],[Total conversion value, Dollars]]/data[[#This Row],[Spend, Dollars]])</f>
        <v>5.4524272691639171</v>
      </c>
      <c r="R1534" s="2">
        <v>55</v>
      </c>
      <c r="S1534" s="2">
        <v>0</v>
      </c>
      <c r="T1534" s="2">
        <v>12</v>
      </c>
      <c r="U1534" s="2">
        <f t="shared" si="23"/>
        <v>67</v>
      </c>
    </row>
    <row r="1535" spans="1:21" x14ac:dyDescent="0.2">
      <c r="A1535" t="s">
        <v>23</v>
      </c>
      <c r="B1535" s="3">
        <v>45144</v>
      </c>
      <c r="C1535" s="10" t="str">
        <f>TEXT(data[[#This Row],[Date]],"mmmm")</f>
        <v>August</v>
      </c>
      <c r="D1535" t="s">
        <v>16</v>
      </c>
      <c r="E1535" t="s">
        <v>13</v>
      </c>
      <c r="F1535" t="s">
        <v>14</v>
      </c>
      <c r="G1535" t="s">
        <v>17</v>
      </c>
      <c r="H1535" s="11">
        <v>891.8</v>
      </c>
      <c r="I1535" s="11">
        <v>13.28782</v>
      </c>
      <c r="J1535" s="13">
        <f>data[[#This Row],[Clicks]]/data[[#This Row],[Impressions]]</f>
        <v>1.49E-2</v>
      </c>
      <c r="K1535" s="1">
        <v>1.38</v>
      </c>
      <c r="L1535" s="2">
        <v>18.337191599999997</v>
      </c>
      <c r="M1535">
        <v>7</v>
      </c>
      <c r="N1535" s="1">
        <f>IF(data[[#This Row],[Conversions]]=0,0,data[[#This Row],[Spend, Dollars]]/data[[#This Row],[Conversions]])</f>
        <v>2.6195987999999994</v>
      </c>
      <c r="O1535" s="13">
        <f>data[[#This Row],[Conversions]]/data[[#This Row],[Clicks]]</f>
        <v>0.52679822574357571</v>
      </c>
      <c r="P1535" s="11">
        <v>378</v>
      </c>
      <c r="Q1535" s="11">
        <f>IF(data[[#This Row],[Spend, Dollars]]=0,0,data[[#This Row],[Total conversion value, Dollars]]/data[[#This Row],[Spend, Dollars]])</f>
        <v>20.613843616052964</v>
      </c>
      <c r="R1535" s="2">
        <v>47</v>
      </c>
      <c r="S1535" s="2">
        <v>9</v>
      </c>
      <c r="T1535" s="2">
        <v>13.5</v>
      </c>
      <c r="U1535" s="2">
        <f t="shared" si="23"/>
        <v>69.5</v>
      </c>
    </row>
    <row r="1536" spans="1:21" x14ac:dyDescent="0.2">
      <c r="A1536" t="s">
        <v>23</v>
      </c>
      <c r="B1536" s="3">
        <v>45145</v>
      </c>
      <c r="C1536" s="10" t="str">
        <f>TEXT(data[[#This Row],[Date]],"mmmm")</f>
        <v>August</v>
      </c>
      <c r="D1536" t="s">
        <v>16</v>
      </c>
      <c r="E1536" t="s">
        <v>13</v>
      </c>
      <c r="F1536" t="s">
        <v>14</v>
      </c>
      <c r="G1536" t="s">
        <v>17</v>
      </c>
      <c r="H1536" s="11">
        <v>1000.9999999999999</v>
      </c>
      <c r="I1536" s="11">
        <v>15.415399999999998</v>
      </c>
      <c r="J1536" s="13">
        <f>data[[#This Row],[Clicks]]/data[[#This Row],[Impressions]]</f>
        <v>1.54E-2</v>
      </c>
      <c r="K1536" s="1">
        <v>1.0465</v>
      </c>
      <c r="L1536" s="2">
        <v>16.132216099999997</v>
      </c>
      <c r="M1536">
        <v>6</v>
      </c>
      <c r="N1536" s="1">
        <f>IF(data[[#This Row],[Conversions]]=0,0,data[[#This Row],[Spend, Dollars]]/data[[#This Row],[Conversions]])</f>
        <v>2.6887026833333327</v>
      </c>
      <c r="O1536" s="13">
        <f>data[[#This Row],[Conversions]]/data[[#This Row],[Clicks]]</f>
        <v>0.38922116844194771</v>
      </c>
      <c r="P1536" s="11">
        <v>92.399999999999991</v>
      </c>
      <c r="Q1536" s="11">
        <f>IF(data[[#This Row],[Spend, Dollars]]=0,0,data[[#This Row],[Total conversion value, Dollars]]/data[[#This Row],[Spend, Dollars]])</f>
        <v>5.7276693683764881</v>
      </c>
      <c r="R1536" s="2">
        <v>75</v>
      </c>
      <c r="S1536" s="2">
        <v>3</v>
      </c>
      <c r="T1536" s="2">
        <v>13.5</v>
      </c>
      <c r="U1536" s="2">
        <f t="shared" si="23"/>
        <v>91.5</v>
      </c>
    </row>
    <row r="1537" spans="1:21" x14ac:dyDescent="0.2">
      <c r="A1537" t="s">
        <v>23</v>
      </c>
      <c r="B1537" s="3">
        <v>45146</v>
      </c>
      <c r="C1537" s="10" t="str">
        <f>TEXT(data[[#This Row],[Date]],"mmmm")</f>
        <v>August</v>
      </c>
      <c r="D1537" t="s">
        <v>16</v>
      </c>
      <c r="E1537" t="s">
        <v>13</v>
      </c>
      <c r="F1537" t="s">
        <v>14</v>
      </c>
      <c r="G1537" t="s">
        <v>17</v>
      </c>
      <c r="H1537" s="11">
        <v>1269.8</v>
      </c>
      <c r="I1537" s="11">
        <v>12.063100000000002</v>
      </c>
      <c r="J1537" s="13">
        <f>data[[#This Row],[Clicks]]/data[[#This Row],[Impressions]]</f>
        <v>9.5000000000000015E-3</v>
      </c>
      <c r="K1537" s="1">
        <v>1.127</v>
      </c>
      <c r="L1537" s="2">
        <v>13.595113700000002</v>
      </c>
      <c r="M1537">
        <v>8</v>
      </c>
      <c r="N1537" s="1">
        <f>IF(data[[#This Row],[Conversions]]=0,0,data[[#This Row],[Spend, Dollars]]/data[[#This Row],[Conversions]])</f>
        <v>1.6993892125000003</v>
      </c>
      <c r="O1537" s="13">
        <f>data[[#This Row],[Conversions]]/data[[#This Row],[Clicks]]</f>
        <v>0.66317944806890428</v>
      </c>
      <c r="P1537" s="11">
        <v>84</v>
      </c>
      <c r="Q1537" s="11">
        <f>IF(data[[#This Row],[Spend, Dollars]]=0,0,data[[#This Row],[Total conversion value, Dollars]]/data[[#This Row],[Spend, Dollars]])</f>
        <v>6.1786905099587353</v>
      </c>
      <c r="R1537" s="2">
        <v>81</v>
      </c>
      <c r="S1537" s="2">
        <v>1</v>
      </c>
      <c r="T1537" s="2">
        <v>9</v>
      </c>
      <c r="U1537" s="2">
        <f t="shared" si="23"/>
        <v>91</v>
      </c>
    </row>
    <row r="1538" spans="1:21" x14ac:dyDescent="0.2">
      <c r="A1538" t="s">
        <v>23</v>
      </c>
      <c r="B1538" s="3">
        <v>45147</v>
      </c>
      <c r="C1538" s="10" t="str">
        <f>TEXT(data[[#This Row],[Date]],"mmmm")</f>
        <v>August</v>
      </c>
      <c r="D1538" t="s">
        <v>16</v>
      </c>
      <c r="E1538" t="s">
        <v>13</v>
      </c>
      <c r="F1538" t="s">
        <v>14</v>
      </c>
      <c r="G1538" t="s">
        <v>17</v>
      </c>
      <c r="H1538" s="11">
        <v>791</v>
      </c>
      <c r="I1538" s="11">
        <v>8.7800999999999991</v>
      </c>
      <c r="J1538" s="13">
        <f>data[[#This Row],[Clicks]]/data[[#This Row],[Impressions]]</f>
        <v>1.1099999999999999E-2</v>
      </c>
      <c r="K1538" s="1">
        <v>0.93149999999999999</v>
      </c>
      <c r="L1538" s="2">
        <v>8.1786631499999984</v>
      </c>
      <c r="M1538">
        <v>9</v>
      </c>
      <c r="N1538" s="1">
        <f>IF(data[[#This Row],[Conversions]]=0,0,data[[#This Row],[Spend, Dollars]]/data[[#This Row],[Conversions]])</f>
        <v>0.90874034999999986</v>
      </c>
      <c r="O1538" s="13">
        <f>data[[#This Row],[Conversions]]/data[[#This Row],[Clicks]]</f>
        <v>1.0250452728328836</v>
      </c>
      <c r="P1538" s="11">
        <v>168</v>
      </c>
      <c r="Q1538" s="11">
        <f>IF(data[[#This Row],[Spend, Dollars]]=0,0,data[[#This Row],[Total conversion value, Dollars]]/data[[#This Row],[Spend, Dollars]])</f>
        <v>20.541254349129176</v>
      </c>
      <c r="R1538" s="2">
        <v>87</v>
      </c>
      <c r="S1538" s="2">
        <v>2</v>
      </c>
      <c r="T1538" s="2">
        <v>9</v>
      </c>
      <c r="U1538" s="2">
        <f t="shared" si="23"/>
        <v>98</v>
      </c>
    </row>
    <row r="1539" spans="1:21" x14ac:dyDescent="0.2">
      <c r="A1539" t="s">
        <v>23</v>
      </c>
      <c r="B1539" s="3">
        <v>45148</v>
      </c>
      <c r="C1539" s="10" t="str">
        <f>TEXT(data[[#This Row],[Date]],"mmmm")</f>
        <v>August</v>
      </c>
      <c r="D1539" t="s">
        <v>16</v>
      </c>
      <c r="E1539" t="s">
        <v>13</v>
      </c>
      <c r="F1539" t="s">
        <v>14</v>
      </c>
      <c r="G1539" t="s">
        <v>17</v>
      </c>
      <c r="H1539" s="11">
        <v>856.8</v>
      </c>
      <c r="I1539" s="11">
        <v>9.7675199999999993</v>
      </c>
      <c r="J1539" s="13">
        <f>data[[#This Row],[Clicks]]/data[[#This Row],[Impressions]]</f>
        <v>1.14E-2</v>
      </c>
      <c r="K1539" s="1">
        <v>1.6099999999999999</v>
      </c>
      <c r="L1539" s="2">
        <v>15.725707199999997</v>
      </c>
      <c r="M1539">
        <v>7</v>
      </c>
      <c r="N1539" s="1">
        <f>IF(data[[#This Row],[Conversions]]=0,0,data[[#This Row],[Spend, Dollars]]/data[[#This Row],[Conversions]])</f>
        <v>2.2465295999999997</v>
      </c>
      <c r="O1539" s="13">
        <f>data[[#This Row],[Conversions]]/data[[#This Row],[Clicks]]</f>
        <v>0.71666093337919967</v>
      </c>
      <c r="P1539" s="11">
        <v>248.64</v>
      </c>
      <c r="Q1539" s="11">
        <f>IF(data[[#This Row],[Spend, Dollars]]=0,0,data[[#This Row],[Total conversion value, Dollars]]/data[[#This Row],[Spend, Dollars]])</f>
        <v>15.811053635794519</v>
      </c>
      <c r="R1539" s="2">
        <v>86</v>
      </c>
      <c r="S1539" s="2">
        <v>2</v>
      </c>
      <c r="T1539" s="2">
        <v>13.5</v>
      </c>
      <c r="U1539" s="2">
        <f t="shared" ref="U1539:U1602" si="24">SUM(R1539:T1539)</f>
        <v>101.5</v>
      </c>
    </row>
    <row r="1540" spans="1:21" x14ac:dyDescent="0.2">
      <c r="A1540" t="s">
        <v>23</v>
      </c>
      <c r="B1540" s="3">
        <v>45149</v>
      </c>
      <c r="C1540" s="10" t="str">
        <f>TEXT(data[[#This Row],[Date]],"mmmm")</f>
        <v>August</v>
      </c>
      <c r="D1540" t="s">
        <v>16</v>
      </c>
      <c r="E1540" t="s">
        <v>13</v>
      </c>
      <c r="F1540" t="s">
        <v>14</v>
      </c>
      <c r="G1540" t="s">
        <v>17</v>
      </c>
      <c r="H1540" s="11">
        <v>751.8</v>
      </c>
      <c r="I1540" s="11">
        <v>8.7960599999999989</v>
      </c>
      <c r="J1540" s="13">
        <f>data[[#This Row],[Clicks]]/data[[#This Row],[Impressions]]</f>
        <v>1.1699999999999999E-2</v>
      </c>
      <c r="K1540" s="1">
        <v>1.3915</v>
      </c>
      <c r="L1540" s="2">
        <v>12.239717489999999</v>
      </c>
      <c r="M1540">
        <v>8</v>
      </c>
      <c r="N1540" s="1">
        <f>IF(data[[#This Row],[Conversions]]=0,0,data[[#This Row],[Spend, Dollars]]/data[[#This Row],[Conversions]])</f>
        <v>1.5299646862499998</v>
      </c>
      <c r="O1540" s="13">
        <f>data[[#This Row],[Conversions]]/data[[#This Row],[Clicks]]</f>
        <v>0.90949811620202692</v>
      </c>
      <c r="P1540" s="11">
        <v>67.2</v>
      </c>
      <c r="Q1540" s="11">
        <f>IF(data[[#This Row],[Spend, Dollars]]=0,0,data[[#This Row],[Total conversion value, Dollars]]/data[[#This Row],[Spend, Dollars]])</f>
        <v>5.4903227999259983</v>
      </c>
      <c r="R1540" s="2">
        <v>58</v>
      </c>
      <c r="S1540" s="2">
        <v>12</v>
      </c>
      <c r="T1540" s="2">
        <v>13.5</v>
      </c>
      <c r="U1540" s="2">
        <f t="shared" si="24"/>
        <v>83.5</v>
      </c>
    </row>
    <row r="1541" spans="1:21" x14ac:dyDescent="0.2">
      <c r="A1541" t="s">
        <v>23</v>
      </c>
      <c r="B1541" s="3">
        <v>45150</v>
      </c>
      <c r="C1541" s="10" t="str">
        <f>TEXT(data[[#This Row],[Date]],"mmmm")</f>
        <v>August</v>
      </c>
      <c r="D1541" t="s">
        <v>16</v>
      </c>
      <c r="E1541" t="s">
        <v>13</v>
      </c>
      <c r="F1541" t="s">
        <v>14</v>
      </c>
      <c r="G1541" t="s">
        <v>17</v>
      </c>
      <c r="H1541" s="11">
        <v>1198.3999999999999</v>
      </c>
      <c r="I1541" s="11">
        <v>17.017279999999996</v>
      </c>
      <c r="J1541" s="13">
        <f>data[[#This Row],[Clicks]]/data[[#This Row],[Impressions]]</f>
        <v>1.4199999999999999E-2</v>
      </c>
      <c r="K1541" s="1">
        <v>1.8399999999999999</v>
      </c>
      <c r="L1541" s="2">
        <v>31.311795199999992</v>
      </c>
      <c r="M1541">
        <v>1</v>
      </c>
      <c r="N1541" s="1">
        <f>IF(data[[#This Row],[Conversions]]=0,0,data[[#This Row],[Spend, Dollars]]/data[[#This Row],[Conversions]])</f>
        <v>31.311795199999992</v>
      </c>
      <c r="O1541" s="13">
        <f>data[[#This Row],[Conversions]]/data[[#This Row],[Clicks]]</f>
        <v>5.87637977397093E-2</v>
      </c>
      <c r="P1541" s="11">
        <v>214.2</v>
      </c>
      <c r="Q1541" s="11">
        <f>IF(data[[#This Row],[Spend, Dollars]]=0,0,data[[#This Row],[Total conversion value, Dollars]]/data[[#This Row],[Spend, Dollars]])</f>
        <v>6.8408725412205058</v>
      </c>
      <c r="R1541" s="2">
        <v>39</v>
      </c>
      <c r="S1541" s="2">
        <v>1</v>
      </c>
      <c r="T1541" s="2">
        <v>6</v>
      </c>
      <c r="U1541" s="2">
        <f t="shared" si="24"/>
        <v>46</v>
      </c>
    </row>
    <row r="1542" spans="1:21" x14ac:dyDescent="0.2">
      <c r="A1542" t="s">
        <v>23</v>
      </c>
      <c r="B1542" s="3">
        <v>45151</v>
      </c>
      <c r="C1542" s="10" t="str">
        <f>TEXT(data[[#This Row],[Date]],"mmmm")</f>
        <v>August</v>
      </c>
      <c r="D1542" t="s">
        <v>16</v>
      </c>
      <c r="E1542" t="s">
        <v>13</v>
      </c>
      <c r="F1542" t="s">
        <v>14</v>
      </c>
      <c r="G1542" t="s">
        <v>17</v>
      </c>
      <c r="H1542" s="11">
        <v>1099</v>
      </c>
      <c r="I1542" s="11">
        <v>12.088999999999999</v>
      </c>
      <c r="J1542" s="13">
        <f>data[[#This Row],[Clicks]]/data[[#This Row],[Impressions]]</f>
        <v>1.0999999999999999E-2</v>
      </c>
      <c r="K1542" s="1">
        <v>0.45999999999999996</v>
      </c>
      <c r="L1542" s="2">
        <v>5.5609399999999987</v>
      </c>
      <c r="M1542">
        <v>7</v>
      </c>
      <c r="N1542" s="1">
        <f>IF(data[[#This Row],[Conversions]]=0,0,data[[#This Row],[Spend, Dollars]]/data[[#This Row],[Conversions]])</f>
        <v>0.79441999999999979</v>
      </c>
      <c r="O1542" s="13">
        <f>data[[#This Row],[Conversions]]/data[[#This Row],[Clicks]]</f>
        <v>0.57903879559930527</v>
      </c>
      <c r="P1542" s="11">
        <v>114.23999999999998</v>
      </c>
      <c r="Q1542" s="11">
        <f>IF(data[[#This Row],[Spend, Dollars]]=0,0,data[[#This Row],[Total conversion value, Dollars]]/data[[#This Row],[Spend, Dollars]])</f>
        <v>20.543289443871</v>
      </c>
      <c r="R1542" s="2">
        <v>37</v>
      </c>
      <c r="S1542" s="2">
        <v>5</v>
      </c>
      <c r="T1542" s="2">
        <v>12</v>
      </c>
      <c r="U1542" s="2">
        <f t="shared" si="24"/>
        <v>54</v>
      </c>
    </row>
    <row r="1543" spans="1:21" x14ac:dyDescent="0.2">
      <c r="A1543" t="s">
        <v>23</v>
      </c>
      <c r="B1543" s="3">
        <v>45152</v>
      </c>
      <c r="C1543" s="10" t="str">
        <f>TEXT(data[[#This Row],[Date]],"mmmm")</f>
        <v>August</v>
      </c>
      <c r="D1543" t="s">
        <v>16</v>
      </c>
      <c r="E1543" t="s">
        <v>13</v>
      </c>
      <c r="F1543" t="s">
        <v>14</v>
      </c>
      <c r="G1543" t="s">
        <v>17</v>
      </c>
      <c r="H1543" s="11">
        <v>926.09999999999991</v>
      </c>
      <c r="I1543" s="11">
        <v>10.835369999999999</v>
      </c>
      <c r="J1543" s="13">
        <f>data[[#This Row],[Clicks]]/data[[#This Row],[Impressions]]</f>
        <v>1.17E-2</v>
      </c>
      <c r="K1543" s="1">
        <v>2.0584999999999996</v>
      </c>
      <c r="L1543" s="2">
        <v>22.304609144999993</v>
      </c>
      <c r="M1543">
        <v>5</v>
      </c>
      <c r="N1543" s="1">
        <f>IF(data[[#This Row],[Conversions]]=0,0,data[[#This Row],[Spend, Dollars]]/data[[#This Row],[Conversions]])</f>
        <v>4.4609218289999983</v>
      </c>
      <c r="O1543" s="13">
        <f>data[[#This Row],[Conversions]]/data[[#This Row],[Clicks]]</f>
        <v>0.46145170861724155</v>
      </c>
      <c r="P1543" s="11">
        <v>246.95999999999998</v>
      </c>
      <c r="Q1543" s="11">
        <f>IF(data[[#This Row],[Spend, Dollars]]=0,0,data[[#This Row],[Total conversion value, Dollars]]/data[[#This Row],[Spend, Dollars]])</f>
        <v>11.072150979850763</v>
      </c>
      <c r="R1543" s="2">
        <v>50</v>
      </c>
      <c r="S1543" s="2">
        <v>2</v>
      </c>
      <c r="T1543" s="2">
        <v>6</v>
      </c>
      <c r="U1543" s="2">
        <f t="shared" si="24"/>
        <v>58</v>
      </c>
    </row>
    <row r="1544" spans="1:21" x14ac:dyDescent="0.2">
      <c r="A1544" t="s">
        <v>23</v>
      </c>
      <c r="B1544" s="3">
        <v>45153</v>
      </c>
      <c r="C1544" s="10" t="str">
        <f>TEXT(data[[#This Row],[Date]],"mmmm")</f>
        <v>August</v>
      </c>
      <c r="D1544" t="s">
        <v>16</v>
      </c>
      <c r="E1544" t="s">
        <v>13</v>
      </c>
      <c r="F1544" t="s">
        <v>14</v>
      </c>
      <c r="G1544" t="s">
        <v>17</v>
      </c>
      <c r="H1544" s="11">
        <v>1292.8999999999999</v>
      </c>
      <c r="I1544" s="11">
        <v>19.134919999999997</v>
      </c>
      <c r="J1544" s="13">
        <f>data[[#This Row],[Clicks]]/data[[#This Row],[Impressions]]</f>
        <v>1.4799999999999999E-2</v>
      </c>
      <c r="K1544" s="1">
        <v>0.42550000000000004</v>
      </c>
      <c r="L1544" s="2">
        <v>8.1419084599999998</v>
      </c>
      <c r="M1544">
        <v>4</v>
      </c>
      <c r="N1544" s="1">
        <f>IF(data[[#This Row],[Conversions]]=0,0,data[[#This Row],[Spend, Dollars]]/data[[#This Row],[Conversions]])</f>
        <v>2.0354771149999999</v>
      </c>
      <c r="O1544" s="13">
        <f>data[[#This Row],[Conversions]]/data[[#This Row],[Clicks]]</f>
        <v>0.20904189826766981</v>
      </c>
      <c r="P1544" s="11">
        <v>262.08</v>
      </c>
      <c r="Q1544" s="11">
        <f>IF(data[[#This Row],[Spend, Dollars]]=0,0,data[[#This Row],[Total conversion value, Dollars]]/data[[#This Row],[Spend, Dollars]])</f>
        <v>32.189013336069856</v>
      </c>
      <c r="R1544" s="2">
        <v>54</v>
      </c>
      <c r="S1544" s="2">
        <v>2</v>
      </c>
      <c r="T1544" s="2">
        <v>10.5</v>
      </c>
      <c r="U1544" s="2">
        <f t="shared" si="24"/>
        <v>66.5</v>
      </c>
    </row>
    <row r="1545" spans="1:21" x14ac:dyDescent="0.2">
      <c r="A1545" t="s">
        <v>23</v>
      </c>
      <c r="B1545" s="3">
        <v>45154</v>
      </c>
      <c r="C1545" s="10" t="str">
        <f>TEXT(data[[#This Row],[Date]],"mmmm")</f>
        <v>August</v>
      </c>
      <c r="D1545" t="s">
        <v>16</v>
      </c>
      <c r="E1545" t="s">
        <v>13</v>
      </c>
      <c r="F1545" t="s">
        <v>14</v>
      </c>
      <c r="G1545" t="s">
        <v>17</v>
      </c>
      <c r="H1545" s="11">
        <v>1365.6999999999998</v>
      </c>
      <c r="I1545" s="11">
        <v>21.71463</v>
      </c>
      <c r="J1545" s="13">
        <f>data[[#This Row],[Clicks]]/data[[#This Row],[Impressions]]</f>
        <v>1.5900000000000001E-2</v>
      </c>
      <c r="K1545" s="1">
        <v>1.5294999999999999</v>
      </c>
      <c r="L1545" s="2">
        <v>33.212526584999999</v>
      </c>
      <c r="M1545">
        <v>1</v>
      </c>
      <c r="N1545" s="1">
        <f>IF(data[[#This Row],[Conversions]]=0,0,data[[#This Row],[Spend, Dollars]]/data[[#This Row],[Conversions]])</f>
        <v>33.212526584999999</v>
      </c>
      <c r="O1545" s="13">
        <f>data[[#This Row],[Conversions]]/data[[#This Row],[Clicks]]</f>
        <v>4.6051901413931527E-2</v>
      </c>
      <c r="P1545" s="11">
        <v>45.6</v>
      </c>
      <c r="Q1545" s="11">
        <f>IF(data[[#This Row],[Spend, Dollars]]=0,0,data[[#This Row],[Total conversion value, Dollars]]/data[[#This Row],[Spend, Dollars]])</f>
        <v>1.3729759427755985</v>
      </c>
      <c r="R1545" s="2">
        <v>43</v>
      </c>
      <c r="S1545" s="2">
        <v>13</v>
      </c>
      <c r="T1545" s="2">
        <v>4.5</v>
      </c>
      <c r="U1545" s="2">
        <f t="shared" si="24"/>
        <v>60.5</v>
      </c>
    </row>
    <row r="1546" spans="1:21" x14ac:dyDescent="0.2">
      <c r="A1546" t="s">
        <v>23</v>
      </c>
      <c r="B1546" s="3">
        <v>45155</v>
      </c>
      <c r="C1546" s="10" t="str">
        <f>TEXT(data[[#This Row],[Date]],"mmmm")</f>
        <v>August</v>
      </c>
      <c r="D1546" t="s">
        <v>16</v>
      </c>
      <c r="E1546" t="s">
        <v>13</v>
      </c>
      <c r="F1546" t="s">
        <v>14</v>
      </c>
      <c r="G1546" t="s">
        <v>17</v>
      </c>
      <c r="H1546" s="11">
        <v>1253.6999999999998</v>
      </c>
      <c r="I1546" s="11">
        <v>20.184569999999997</v>
      </c>
      <c r="J1546" s="13">
        <f>data[[#This Row],[Clicks]]/data[[#This Row],[Impressions]]</f>
        <v>1.61E-2</v>
      </c>
      <c r="K1546" s="1">
        <v>1.9434999999999996</v>
      </c>
      <c r="L1546" s="2">
        <v>39.228711794999988</v>
      </c>
      <c r="M1546">
        <v>2</v>
      </c>
      <c r="N1546" s="1">
        <f>IF(data[[#This Row],[Conversions]]=0,0,data[[#This Row],[Spend, Dollars]]/data[[#This Row],[Conversions]])</f>
        <v>19.614355897499994</v>
      </c>
      <c r="O1546" s="13">
        <f>data[[#This Row],[Conversions]]/data[[#This Row],[Clicks]]</f>
        <v>9.9085588645187891E-2</v>
      </c>
      <c r="P1546" s="11">
        <v>51.6</v>
      </c>
      <c r="Q1546" s="11">
        <f>IF(data[[#This Row],[Spend, Dollars]]=0,0,data[[#This Row],[Total conversion value, Dollars]]/data[[#This Row],[Spend, Dollars]])</f>
        <v>1.3153631011298421</v>
      </c>
      <c r="R1546" s="2">
        <v>61</v>
      </c>
      <c r="S1546" s="2">
        <v>6</v>
      </c>
      <c r="T1546" s="2">
        <v>13.5</v>
      </c>
      <c r="U1546" s="2">
        <f t="shared" si="24"/>
        <v>80.5</v>
      </c>
    </row>
    <row r="1547" spans="1:21" x14ac:dyDescent="0.2">
      <c r="A1547" t="s">
        <v>23</v>
      </c>
      <c r="B1547" s="3">
        <v>45156</v>
      </c>
      <c r="C1547" s="10" t="str">
        <f>TEXT(data[[#This Row],[Date]],"mmmm")</f>
        <v>August</v>
      </c>
      <c r="D1547" t="s">
        <v>16</v>
      </c>
      <c r="E1547" t="s">
        <v>13</v>
      </c>
      <c r="F1547" t="s">
        <v>14</v>
      </c>
      <c r="G1547" t="s">
        <v>17</v>
      </c>
      <c r="H1547" s="11">
        <v>876.4</v>
      </c>
      <c r="I1547" s="11">
        <v>12.357239999999999</v>
      </c>
      <c r="J1547" s="13">
        <f>data[[#This Row],[Clicks]]/data[[#This Row],[Impressions]]</f>
        <v>1.41E-2</v>
      </c>
      <c r="K1547" s="1">
        <v>0.34499999999999997</v>
      </c>
      <c r="L1547" s="2">
        <v>4.2632477999999994</v>
      </c>
      <c r="M1547">
        <v>8</v>
      </c>
      <c r="N1547" s="1">
        <f>IF(data[[#This Row],[Conversions]]=0,0,data[[#This Row],[Spend, Dollars]]/data[[#This Row],[Conversions]])</f>
        <v>0.53290597499999992</v>
      </c>
      <c r="O1547" s="13">
        <f>data[[#This Row],[Conversions]]/data[[#This Row],[Clicks]]</f>
        <v>0.64739375459244952</v>
      </c>
      <c r="P1547" s="11">
        <v>127.67999999999998</v>
      </c>
      <c r="Q1547" s="11">
        <f>IF(data[[#This Row],[Spend, Dollars]]=0,0,data[[#This Row],[Total conversion value, Dollars]]/data[[#This Row],[Spend, Dollars]])</f>
        <v>29.94899803853766</v>
      </c>
      <c r="R1547" s="2">
        <v>63</v>
      </c>
      <c r="S1547" s="2">
        <v>7</v>
      </c>
      <c r="T1547" s="2">
        <v>6</v>
      </c>
      <c r="U1547" s="2">
        <f t="shared" si="24"/>
        <v>76</v>
      </c>
    </row>
    <row r="1548" spans="1:21" x14ac:dyDescent="0.2">
      <c r="A1548" t="s">
        <v>23</v>
      </c>
      <c r="B1548" s="3">
        <v>45157</v>
      </c>
      <c r="C1548" s="10" t="str">
        <f>TEXT(data[[#This Row],[Date]],"mmmm")</f>
        <v>August</v>
      </c>
      <c r="D1548" t="s">
        <v>16</v>
      </c>
      <c r="E1548" t="s">
        <v>13</v>
      </c>
      <c r="F1548" t="s">
        <v>14</v>
      </c>
      <c r="G1548" t="s">
        <v>17</v>
      </c>
      <c r="H1548" s="11">
        <v>1182.3</v>
      </c>
      <c r="I1548" s="11">
        <v>12.295919999999999</v>
      </c>
      <c r="J1548" s="13">
        <f>data[[#This Row],[Clicks]]/data[[#This Row],[Impressions]]</f>
        <v>1.04E-2</v>
      </c>
      <c r="K1548" s="1">
        <v>1.3914999999999995</v>
      </c>
      <c r="L1548" s="2">
        <v>17.109772679999992</v>
      </c>
      <c r="M1548">
        <v>7</v>
      </c>
      <c r="N1548" s="1">
        <f>IF(data[[#This Row],[Conversions]]=0,0,data[[#This Row],[Spend, Dollars]]/data[[#This Row],[Conversions]])</f>
        <v>2.4442532399999988</v>
      </c>
      <c r="O1548" s="13">
        <f>data[[#This Row],[Conversions]]/data[[#This Row],[Clicks]]</f>
        <v>0.56929453021815368</v>
      </c>
      <c r="P1548" s="11">
        <v>510.71999999999991</v>
      </c>
      <c r="Q1548" s="11">
        <f>IF(data[[#This Row],[Spend, Dollars]]=0,0,data[[#This Row],[Total conversion value, Dollars]]/data[[#This Row],[Spend, Dollars]])</f>
        <v>29.84960756357636</v>
      </c>
      <c r="R1548" s="2">
        <v>49</v>
      </c>
      <c r="S1548" s="2">
        <v>0</v>
      </c>
      <c r="T1548" s="2">
        <v>10.5</v>
      </c>
      <c r="U1548" s="2">
        <f t="shared" si="24"/>
        <v>59.5</v>
      </c>
    </row>
    <row r="1549" spans="1:21" x14ac:dyDescent="0.2">
      <c r="A1549" t="s">
        <v>23</v>
      </c>
      <c r="B1549" s="3">
        <v>45158</v>
      </c>
      <c r="C1549" s="10" t="str">
        <f>TEXT(data[[#This Row],[Date]],"mmmm")</f>
        <v>August</v>
      </c>
      <c r="D1549" t="s">
        <v>16</v>
      </c>
      <c r="E1549" t="s">
        <v>13</v>
      </c>
      <c r="F1549" t="s">
        <v>14</v>
      </c>
      <c r="G1549" t="s">
        <v>17</v>
      </c>
      <c r="H1549" s="11">
        <v>847.69999999999993</v>
      </c>
      <c r="I1549" s="11">
        <v>14.665210000000002</v>
      </c>
      <c r="J1549" s="13">
        <f>data[[#This Row],[Clicks]]/data[[#This Row],[Impressions]]</f>
        <v>1.7300000000000003E-2</v>
      </c>
      <c r="K1549" s="1">
        <v>1.4029999999999996</v>
      </c>
      <c r="L1549" s="2">
        <v>20.575289629999997</v>
      </c>
      <c r="M1549">
        <v>8</v>
      </c>
      <c r="N1549" s="1">
        <f>IF(data[[#This Row],[Conversions]]=0,0,data[[#This Row],[Spend, Dollars]]/data[[#This Row],[Conversions]])</f>
        <v>2.5719112037499996</v>
      </c>
      <c r="O1549" s="13">
        <f>data[[#This Row],[Conversions]]/data[[#This Row],[Clicks]]</f>
        <v>0.54550872438921771</v>
      </c>
      <c r="P1549" s="11">
        <v>198.23999999999998</v>
      </c>
      <c r="Q1549" s="11">
        <f>IF(data[[#This Row],[Spend, Dollars]]=0,0,data[[#This Row],[Total conversion value, Dollars]]/data[[#This Row],[Spend, Dollars]])</f>
        <v>9.6348582967675096</v>
      </c>
      <c r="R1549" s="2">
        <v>63</v>
      </c>
      <c r="S1549" s="2">
        <v>0</v>
      </c>
      <c r="T1549" s="2">
        <v>9</v>
      </c>
      <c r="U1549" s="2">
        <f t="shared" si="24"/>
        <v>72</v>
      </c>
    </row>
    <row r="1550" spans="1:21" x14ac:dyDescent="0.2">
      <c r="A1550" t="s">
        <v>23</v>
      </c>
      <c r="B1550" s="3">
        <v>45159</v>
      </c>
      <c r="C1550" s="10" t="str">
        <f>TEXT(data[[#This Row],[Date]],"mmmm")</f>
        <v>August</v>
      </c>
      <c r="D1550" t="s">
        <v>16</v>
      </c>
      <c r="E1550" t="s">
        <v>13</v>
      </c>
      <c r="F1550" t="s">
        <v>14</v>
      </c>
      <c r="G1550" t="s">
        <v>17</v>
      </c>
      <c r="H1550" s="11">
        <v>1044.3999999999999</v>
      </c>
      <c r="I1550" s="11">
        <v>14.726039999999999</v>
      </c>
      <c r="J1550" s="13">
        <f>data[[#This Row],[Clicks]]/data[[#This Row],[Impressions]]</f>
        <v>1.4100000000000001E-2</v>
      </c>
      <c r="K1550" s="1">
        <v>0.57500000000000007</v>
      </c>
      <c r="L1550" s="2">
        <v>8.467473</v>
      </c>
      <c r="M1550">
        <v>7</v>
      </c>
      <c r="N1550" s="1">
        <f>IF(data[[#This Row],[Conversions]]=0,0,data[[#This Row],[Spend, Dollars]]/data[[#This Row],[Conversions]])</f>
        <v>1.2096389999999999</v>
      </c>
      <c r="O1550" s="13">
        <f>data[[#This Row],[Conversions]]/data[[#This Row],[Clicks]]</f>
        <v>0.47534843039948282</v>
      </c>
      <c r="P1550" s="11">
        <v>201.6</v>
      </c>
      <c r="Q1550" s="11">
        <f>IF(data[[#This Row],[Spend, Dollars]]=0,0,data[[#This Row],[Total conversion value, Dollars]]/data[[#This Row],[Spend, Dollars]])</f>
        <v>23.808756166095833</v>
      </c>
      <c r="R1550" s="2">
        <v>33</v>
      </c>
      <c r="S1550" s="2">
        <v>13</v>
      </c>
      <c r="T1550" s="2">
        <v>10.5</v>
      </c>
      <c r="U1550" s="2">
        <f t="shared" si="24"/>
        <v>56.5</v>
      </c>
    </row>
    <row r="1551" spans="1:21" x14ac:dyDescent="0.2">
      <c r="A1551" t="s">
        <v>23</v>
      </c>
      <c r="B1551" s="3">
        <v>45160</v>
      </c>
      <c r="C1551" s="10" t="str">
        <f>TEXT(data[[#This Row],[Date]],"mmmm")</f>
        <v>August</v>
      </c>
      <c r="D1551" t="s">
        <v>16</v>
      </c>
      <c r="E1551" t="s">
        <v>13</v>
      </c>
      <c r="F1551" t="s">
        <v>14</v>
      </c>
      <c r="G1551" t="s">
        <v>17</v>
      </c>
      <c r="H1551" s="11">
        <v>737.8</v>
      </c>
      <c r="I1551" s="11">
        <v>7.9682399999999998</v>
      </c>
      <c r="J1551" s="13">
        <f>data[[#This Row],[Clicks]]/data[[#This Row],[Impressions]]</f>
        <v>1.0800000000000001E-2</v>
      </c>
      <c r="K1551" s="1">
        <v>1.7825000000000002</v>
      </c>
      <c r="L1551" s="2">
        <v>14.203387800000002</v>
      </c>
      <c r="M1551">
        <v>2</v>
      </c>
      <c r="N1551" s="1">
        <f>IF(data[[#This Row],[Conversions]]=0,0,data[[#This Row],[Spend, Dollars]]/data[[#This Row],[Conversions]])</f>
        <v>7.1016939000000008</v>
      </c>
      <c r="O1551" s="13">
        <f>data[[#This Row],[Conversions]]/data[[#This Row],[Clicks]]</f>
        <v>0.25099645593004227</v>
      </c>
      <c r="P1551" s="11">
        <v>388.08</v>
      </c>
      <c r="Q1551" s="11">
        <f>IF(data[[#This Row],[Spend, Dollars]]=0,0,data[[#This Row],[Total conversion value, Dollars]]/data[[#This Row],[Spend, Dollars]])</f>
        <v>27.323058798690262</v>
      </c>
      <c r="R1551" s="2">
        <v>81</v>
      </c>
      <c r="S1551" s="2">
        <v>3</v>
      </c>
      <c r="T1551" s="2">
        <v>12</v>
      </c>
      <c r="U1551" s="2">
        <f t="shared" si="24"/>
        <v>96</v>
      </c>
    </row>
    <row r="1552" spans="1:21" x14ac:dyDescent="0.2">
      <c r="A1552" t="s">
        <v>23</v>
      </c>
      <c r="B1552" s="3">
        <v>45161</v>
      </c>
      <c r="C1552" s="10" t="str">
        <f>TEXT(data[[#This Row],[Date]],"mmmm")</f>
        <v>August</v>
      </c>
      <c r="D1552" t="s">
        <v>16</v>
      </c>
      <c r="E1552" t="s">
        <v>13</v>
      </c>
      <c r="F1552" t="s">
        <v>14</v>
      </c>
      <c r="G1552" t="s">
        <v>17</v>
      </c>
      <c r="H1552" s="11">
        <v>1297.8</v>
      </c>
      <c r="I1552" s="11">
        <v>13.36734</v>
      </c>
      <c r="J1552" s="13">
        <f>data[[#This Row],[Clicks]]/data[[#This Row],[Impressions]]</f>
        <v>1.03E-2</v>
      </c>
      <c r="K1552" s="1">
        <v>0.621</v>
      </c>
      <c r="L1552" s="2">
        <v>8.3011181399999998</v>
      </c>
      <c r="M1552">
        <v>1</v>
      </c>
      <c r="N1552" s="1">
        <f>IF(data[[#This Row],[Conversions]]=0,0,data[[#This Row],[Spend, Dollars]]/data[[#This Row],[Conversions]])</f>
        <v>8.3011181399999998</v>
      </c>
      <c r="O1552" s="13">
        <f>data[[#This Row],[Conversions]]/data[[#This Row],[Clicks]]</f>
        <v>7.480919913759955E-2</v>
      </c>
      <c r="P1552" s="11">
        <v>429.23999999999995</v>
      </c>
      <c r="Q1552" s="11">
        <f>IF(data[[#This Row],[Spend, Dollars]]=0,0,data[[#This Row],[Total conversion value, Dollars]]/data[[#This Row],[Spend, Dollars]])</f>
        <v>51.708696679264456</v>
      </c>
      <c r="R1552" s="2">
        <v>69</v>
      </c>
      <c r="S1552" s="2">
        <v>3</v>
      </c>
      <c r="T1552" s="2">
        <v>13.5</v>
      </c>
      <c r="U1552" s="2">
        <f t="shared" si="24"/>
        <v>85.5</v>
      </c>
    </row>
    <row r="1553" spans="1:21" x14ac:dyDescent="0.2">
      <c r="A1553" t="s">
        <v>23</v>
      </c>
      <c r="B1553" s="3">
        <v>45162</v>
      </c>
      <c r="C1553" s="10" t="str">
        <f>TEXT(data[[#This Row],[Date]],"mmmm")</f>
        <v>August</v>
      </c>
      <c r="D1553" t="s">
        <v>16</v>
      </c>
      <c r="E1553" t="s">
        <v>13</v>
      </c>
      <c r="F1553" t="s">
        <v>14</v>
      </c>
      <c r="G1553" t="s">
        <v>17</v>
      </c>
      <c r="H1553" s="11">
        <v>1294.3</v>
      </c>
      <c r="I1553" s="11">
        <v>20.967659999999999</v>
      </c>
      <c r="J1553" s="13">
        <f>data[[#This Row],[Clicks]]/data[[#This Row],[Impressions]]</f>
        <v>1.6199999999999999E-2</v>
      </c>
      <c r="K1553" s="1">
        <v>1.1845000000000001</v>
      </c>
      <c r="L1553" s="2">
        <v>24.836193269999999</v>
      </c>
      <c r="M1553">
        <v>7</v>
      </c>
      <c r="N1553" s="1">
        <f>IF(data[[#This Row],[Conversions]]=0,0,data[[#This Row],[Spend, Dollars]]/data[[#This Row],[Conversions]])</f>
        <v>3.5480276099999997</v>
      </c>
      <c r="O1553" s="13">
        <f>data[[#This Row],[Conversions]]/data[[#This Row],[Clicks]]</f>
        <v>0.33384745841929908</v>
      </c>
      <c r="P1553" s="11">
        <v>105.83999999999999</v>
      </c>
      <c r="Q1553" s="11">
        <f>IF(data[[#This Row],[Spend, Dollars]]=0,0,data[[#This Row],[Total conversion value, Dollars]]/data[[#This Row],[Spend, Dollars]])</f>
        <v>4.2615226435625173</v>
      </c>
      <c r="R1553" s="2">
        <v>72</v>
      </c>
      <c r="S1553" s="2">
        <v>11</v>
      </c>
      <c r="T1553" s="2">
        <v>7.5</v>
      </c>
      <c r="U1553" s="2">
        <f t="shared" si="24"/>
        <v>90.5</v>
      </c>
    </row>
    <row r="1554" spans="1:21" x14ac:dyDescent="0.2">
      <c r="A1554" t="s">
        <v>23</v>
      </c>
      <c r="B1554" s="3">
        <v>45163</v>
      </c>
      <c r="C1554" s="10" t="str">
        <f>TEXT(data[[#This Row],[Date]],"mmmm")</f>
        <v>August</v>
      </c>
      <c r="D1554" t="s">
        <v>16</v>
      </c>
      <c r="E1554" t="s">
        <v>13</v>
      </c>
      <c r="F1554" t="s">
        <v>14</v>
      </c>
      <c r="G1554" t="s">
        <v>17</v>
      </c>
      <c r="H1554" s="11">
        <v>1388.8</v>
      </c>
      <c r="I1554" s="11">
        <v>18.88768</v>
      </c>
      <c r="J1554" s="13">
        <f>data[[#This Row],[Clicks]]/data[[#This Row],[Impressions]]</f>
        <v>1.3600000000000001E-2</v>
      </c>
      <c r="K1554" s="1">
        <v>1.7019999999999995</v>
      </c>
      <c r="L1554" s="2">
        <v>32.146831359999993</v>
      </c>
      <c r="M1554">
        <v>3</v>
      </c>
      <c r="N1554" s="1">
        <f>IF(data[[#This Row],[Conversions]]=0,0,data[[#This Row],[Spend, Dollars]]/data[[#This Row],[Conversions]])</f>
        <v>10.715610453333332</v>
      </c>
      <c r="O1554" s="13">
        <f>data[[#This Row],[Conversions]]/data[[#This Row],[Clicks]]</f>
        <v>0.15883369476822987</v>
      </c>
      <c r="P1554" s="11">
        <v>225.11999999999998</v>
      </c>
      <c r="Q1554" s="11">
        <f>IF(data[[#This Row],[Spend, Dollars]]=0,0,data[[#This Row],[Total conversion value, Dollars]]/data[[#This Row],[Spend, Dollars]])</f>
        <v>7.0028674826133788</v>
      </c>
      <c r="R1554" s="2">
        <v>92</v>
      </c>
      <c r="S1554" s="2">
        <v>8</v>
      </c>
      <c r="T1554" s="2">
        <v>12</v>
      </c>
      <c r="U1554" s="2">
        <f t="shared" si="24"/>
        <v>112</v>
      </c>
    </row>
    <row r="1555" spans="1:21" x14ac:dyDescent="0.2">
      <c r="A1555" t="s">
        <v>23</v>
      </c>
      <c r="B1555" s="3">
        <v>45164</v>
      </c>
      <c r="C1555" s="10" t="str">
        <f>TEXT(data[[#This Row],[Date]],"mmmm")</f>
        <v>August</v>
      </c>
      <c r="D1555" t="s">
        <v>16</v>
      </c>
      <c r="E1555" t="s">
        <v>13</v>
      </c>
      <c r="F1555" t="s">
        <v>14</v>
      </c>
      <c r="G1555" t="s">
        <v>17</v>
      </c>
      <c r="H1555" s="11">
        <v>1360.1</v>
      </c>
      <c r="I1555" s="11">
        <v>22.305639999999997</v>
      </c>
      <c r="J1555" s="13">
        <f>data[[#This Row],[Clicks]]/data[[#This Row],[Impressions]]</f>
        <v>1.6399999999999998E-2</v>
      </c>
      <c r="K1555" s="1">
        <v>1.7479999999999996</v>
      </c>
      <c r="L1555" s="2">
        <v>38.990258719999986</v>
      </c>
      <c r="M1555">
        <v>7</v>
      </c>
      <c r="N1555" s="1">
        <f>IF(data[[#This Row],[Conversions]]=0,0,data[[#This Row],[Spend, Dollars]]/data[[#This Row],[Conversions]])</f>
        <v>5.5700369599999977</v>
      </c>
      <c r="O1555" s="13">
        <f>data[[#This Row],[Conversions]]/data[[#This Row],[Clicks]]</f>
        <v>0.31382197506998233</v>
      </c>
      <c r="P1555" s="11">
        <v>40.799999999999997</v>
      </c>
      <c r="Q1555" s="11">
        <f>IF(data[[#This Row],[Spend, Dollars]]=0,0,data[[#This Row],[Total conversion value, Dollars]]/data[[#This Row],[Spend, Dollars]])</f>
        <v>1.0464152159901341</v>
      </c>
      <c r="R1555" s="2">
        <v>95</v>
      </c>
      <c r="S1555" s="2">
        <v>12</v>
      </c>
      <c r="T1555" s="2">
        <v>15</v>
      </c>
      <c r="U1555" s="2">
        <f t="shared" si="24"/>
        <v>122</v>
      </c>
    </row>
    <row r="1556" spans="1:21" x14ac:dyDescent="0.2">
      <c r="A1556" t="s">
        <v>23</v>
      </c>
      <c r="B1556" s="3">
        <v>45165</v>
      </c>
      <c r="C1556" s="10" t="str">
        <f>TEXT(data[[#This Row],[Date]],"mmmm")</f>
        <v>August</v>
      </c>
      <c r="D1556" t="s">
        <v>16</v>
      </c>
      <c r="E1556" t="s">
        <v>13</v>
      </c>
      <c r="F1556" t="s">
        <v>14</v>
      </c>
      <c r="G1556" t="s">
        <v>17</v>
      </c>
      <c r="H1556" s="11">
        <v>1306.8999999999999</v>
      </c>
      <c r="I1556" s="11">
        <v>20.25695</v>
      </c>
      <c r="J1556" s="13">
        <f>data[[#This Row],[Clicks]]/data[[#This Row],[Impressions]]</f>
        <v>1.5500000000000002E-2</v>
      </c>
      <c r="K1556" s="1">
        <v>0.86249999999999993</v>
      </c>
      <c r="L1556" s="2">
        <v>17.471619375</v>
      </c>
      <c r="M1556">
        <v>2</v>
      </c>
      <c r="N1556" s="1">
        <f>IF(data[[#This Row],[Conversions]]=0,0,data[[#This Row],[Spend, Dollars]]/data[[#This Row],[Conversions]])</f>
        <v>8.7358096874999998</v>
      </c>
      <c r="O1556" s="13">
        <f>data[[#This Row],[Conversions]]/data[[#This Row],[Clicks]]</f>
        <v>9.8731546456895039E-2</v>
      </c>
      <c r="P1556" s="11">
        <v>194.04</v>
      </c>
      <c r="Q1556" s="11">
        <f>IF(data[[#This Row],[Spend, Dollars]]=0,0,data[[#This Row],[Total conversion value, Dollars]]/data[[#This Row],[Spend, Dollars]])</f>
        <v>11.10601117362082</v>
      </c>
      <c r="R1556" s="2">
        <v>65</v>
      </c>
      <c r="S1556" s="2">
        <v>2</v>
      </c>
      <c r="T1556" s="2">
        <v>18</v>
      </c>
      <c r="U1556" s="2">
        <f t="shared" si="24"/>
        <v>85</v>
      </c>
    </row>
    <row r="1557" spans="1:21" x14ac:dyDescent="0.2">
      <c r="A1557" t="s">
        <v>23</v>
      </c>
      <c r="B1557" s="3">
        <v>45166</v>
      </c>
      <c r="C1557" s="10" t="str">
        <f>TEXT(data[[#This Row],[Date]],"mmmm")</f>
        <v>August</v>
      </c>
      <c r="D1557" t="s">
        <v>16</v>
      </c>
      <c r="E1557" t="s">
        <v>13</v>
      </c>
      <c r="F1557" t="s">
        <v>14</v>
      </c>
      <c r="G1557" t="s">
        <v>17</v>
      </c>
      <c r="H1557" s="11">
        <v>950.59999999999991</v>
      </c>
      <c r="I1557" s="11">
        <v>17.015739999999997</v>
      </c>
      <c r="J1557" s="13">
        <f>data[[#This Row],[Clicks]]/data[[#This Row],[Impressions]]</f>
        <v>1.7899999999999999E-2</v>
      </c>
      <c r="K1557" s="1">
        <v>1.0694999999999997</v>
      </c>
      <c r="L1557" s="2">
        <v>18.198333929999993</v>
      </c>
      <c r="M1557">
        <v>5</v>
      </c>
      <c r="N1557" s="1">
        <f>IF(data[[#This Row],[Conversions]]=0,0,data[[#This Row],[Spend, Dollars]]/data[[#This Row],[Conversions]])</f>
        <v>3.6396667859999985</v>
      </c>
      <c r="O1557" s="13">
        <f>data[[#This Row],[Conversions]]/data[[#This Row],[Clicks]]</f>
        <v>0.29384558062123661</v>
      </c>
      <c r="P1557" s="11">
        <v>205.79999999999998</v>
      </c>
      <c r="Q1557" s="11">
        <f>IF(data[[#This Row],[Spend, Dollars]]=0,0,data[[#This Row],[Total conversion value, Dollars]]/data[[#This Row],[Spend, Dollars]])</f>
        <v>11.308727534707902</v>
      </c>
      <c r="R1557" s="2">
        <v>58</v>
      </c>
      <c r="S1557" s="2">
        <v>5</v>
      </c>
      <c r="T1557" s="2">
        <v>7.5</v>
      </c>
      <c r="U1557" s="2">
        <f t="shared" si="24"/>
        <v>70.5</v>
      </c>
    </row>
    <row r="1558" spans="1:21" x14ac:dyDescent="0.2">
      <c r="A1558" t="s">
        <v>23</v>
      </c>
      <c r="B1558" s="3">
        <v>45167</v>
      </c>
      <c r="C1558" s="10" t="str">
        <f>TEXT(data[[#This Row],[Date]],"mmmm")</f>
        <v>August</v>
      </c>
      <c r="D1558" t="s">
        <v>16</v>
      </c>
      <c r="E1558" t="s">
        <v>13</v>
      </c>
      <c r="F1558" t="s">
        <v>14</v>
      </c>
      <c r="G1558" t="s">
        <v>17</v>
      </c>
      <c r="H1558" s="11">
        <v>1196.3</v>
      </c>
      <c r="I1558" s="11">
        <v>14.71449</v>
      </c>
      <c r="J1558" s="13">
        <f>data[[#This Row],[Clicks]]/data[[#This Row],[Impressions]]</f>
        <v>1.23E-2</v>
      </c>
      <c r="K1558" s="1">
        <v>0.89699999999999991</v>
      </c>
      <c r="L1558" s="2">
        <v>13.198897529999998</v>
      </c>
      <c r="M1558">
        <v>3</v>
      </c>
      <c r="N1558" s="1">
        <f>IF(data[[#This Row],[Conversions]]=0,0,data[[#This Row],[Spend, Dollars]]/data[[#This Row],[Conversions]])</f>
        <v>4.3996325099999991</v>
      </c>
      <c r="O1558" s="13">
        <f>data[[#This Row],[Conversions]]/data[[#This Row],[Clicks]]</f>
        <v>0.20388066456941423</v>
      </c>
      <c r="P1558" s="11">
        <v>176.4</v>
      </c>
      <c r="Q1558" s="11">
        <f>IF(data[[#This Row],[Spend, Dollars]]=0,0,data[[#This Row],[Total conversion value, Dollars]]/data[[#This Row],[Spend, Dollars]])</f>
        <v>13.364752593847891</v>
      </c>
      <c r="R1558" s="2">
        <v>65</v>
      </c>
      <c r="S1558" s="2">
        <v>12</v>
      </c>
      <c r="T1558" s="2">
        <v>1.5</v>
      </c>
      <c r="U1558" s="2">
        <f t="shared" si="24"/>
        <v>78.5</v>
      </c>
    </row>
    <row r="1559" spans="1:21" x14ac:dyDescent="0.2">
      <c r="A1559" t="s">
        <v>23</v>
      </c>
      <c r="B1559" s="3">
        <v>45168</v>
      </c>
      <c r="C1559" s="10" t="str">
        <f>TEXT(data[[#This Row],[Date]],"mmmm")</f>
        <v>August</v>
      </c>
      <c r="D1559" t="s">
        <v>16</v>
      </c>
      <c r="E1559" t="s">
        <v>13</v>
      </c>
      <c r="F1559" t="s">
        <v>14</v>
      </c>
      <c r="G1559" t="s">
        <v>17</v>
      </c>
      <c r="H1559" s="11">
        <v>935.9</v>
      </c>
      <c r="I1559" s="11">
        <v>14.787220000000001</v>
      </c>
      <c r="J1559" s="13">
        <f>data[[#This Row],[Clicks]]/data[[#This Row],[Impressions]]</f>
        <v>1.5800000000000002E-2</v>
      </c>
      <c r="K1559" s="1">
        <v>0.3105</v>
      </c>
      <c r="L1559" s="2">
        <v>4.5914318100000004</v>
      </c>
      <c r="M1559">
        <v>4</v>
      </c>
      <c r="N1559" s="1">
        <f>IF(data[[#This Row],[Conversions]]=0,0,data[[#This Row],[Spend, Dollars]]/data[[#This Row],[Conversions]])</f>
        <v>1.1478579525000001</v>
      </c>
      <c r="O1559" s="13">
        <f>data[[#This Row],[Conversions]]/data[[#This Row],[Clicks]]</f>
        <v>0.27050385400365989</v>
      </c>
      <c r="P1559" s="11">
        <v>40.799999999999997</v>
      </c>
      <c r="Q1559" s="11">
        <f>IF(data[[#This Row],[Spend, Dollars]]=0,0,data[[#This Row],[Total conversion value, Dollars]]/data[[#This Row],[Spend, Dollars]])</f>
        <v>8.8861169431153968</v>
      </c>
      <c r="R1559" s="2">
        <v>44</v>
      </c>
      <c r="S1559" s="2">
        <v>1</v>
      </c>
      <c r="T1559" s="2">
        <v>3</v>
      </c>
      <c r="U1559" s="2">
        <f t="shared" si="24"/>
        <v>48</v>
      </c>
    </row>
    <row r="1560" spans="1:21" x14ac:dyDescent="0.2">
      <c r="A1560" t="s">
        <v>23</v>
      </c>
      <c r="B1560" s="3">
        <v>45169</v>
      </c>
      <c r="C1560" s="10" t="str">
        <f>TEXT(data[[#This Row],[Date]],"mmmm")</f>
        <v>August</v>
      </c>
      <c r="D1560" t="s">
        <v>16</v>
      </c>
      <c r="E1560" t="s">
        <v>13</v>
      </c>
      <c r="F1560" t="s">
        <v>14</v>
      </c>
      <c r="G1560" t="s">
        <v>17</v>
      </c>
      <c r="H1560" s="11">
        <v>1297.0999999999999</v>
      </c>
      <c r="I1560" s="11">
        <v>21.14273</v>
      </c>
      <c r="J1560" s="13">
        <f>data[[#This Row],[Clicks]]/data[[#This Row],[Impressions]]</f>
        <v>1.6300000000000002E-2</v>
      </c>
      <c r="K1560" s="1">
        <v>1.9204999999999999</v>
      </c>
      <c r="L1560" s="2">
        <v>40.604612965000001</v>
      </c>
      <c r="M1560">
        <v>3</v>
      </c>
      <c r="N1560" s="1">
        <f>IF(data[[#This Row],[Conversions]]=0,0,data[[#This Row],[Spend, Dollars]]/data[[#This Row],[Conversions]])</f>
        <v>13.534870988333333</v>
      </c>
      <c r="O1560" s="13">
        <f>data[[#This Row],[Conversions]]/data[[#This Row],[Clicks]]</f>
        <v>0.14189274516583242</v>
      </c>
      <c r="P1560" s="11">
        <v>3.5999999999999996</v>
      </c>
      <c r="Q1560" s="11">
        <f>IF(data[[#This Row],[Spend, Dollars]]=0,0,data[[#This Row],[Total conversion value, Dollars]]/data[[#This Row],[Spend, Dollars]])</f>
        <v>8.8659877218952812E-2</v>
      </c>
      <c r="R1560" s="2">
        <v>46</v>
      </c>
      <c r="S1560" s="2">
        <v>3</v>
      </c>
      <c r="T1560" s="2">
        <v>9</v>
      </c>
      <c r="U1560" s="2">
        <f t="shared" si="24"/>
        <v>58</v>
      </c>
    </row>
    <row r="1561" spans="1:21" x14ac:dyDescent="0.2">
      <c r="A1561" t="s">
        <v>24</v>
      </c>
      <c r="B1561" s="3">
        <v>45170</v>
      </c>
      <c r="C1561" s="10" t="str">
        <f>TEXT(data[[#This Row],[Date]],"mmmm")</f>
        <v>September</v>
      </c>
      <c r="D1561" t="s">
        <v>16</v>
      </c>
      <c r="E1561" t="s">
        <v>13</v>
      </c>
      <c r="F1561" t="s">
        <v>14</v>
      </c>
      <c r="G1561" t="s">
        <v>17</v>
      </c>
      <c r="H1561" s="11">
        <v>1874</v>
      </c>
      <c r="I1561" s="11">
        <v>36.355600000000003</v>
      </c>
      <c r="J1561" s="13">
        <f>data[[#This Row],[Clicks]]/data[[#This Row],[Impressions]]</f>
        <v>1.9400000000000001E-2</v>
      </c>
      <c r="K1561" s="1">
        <v>1.7594999999999998</v>
      </c>
      <c r="L1561" s="2">
        <v>63.967678200000002</v>
      </c>
      <c r="M1561">
        <v>6</v>
      </c>
      <c r="N1561" s="1">
        <f>IF(data[[#This Row],[Conversions]]=0,0,data[[#This Row],[Spend, Dollars]]/data[[#This Row],[Conversions]])</f>
        <v>10.6612797</v>
      </c>
      <c r="O1561" s="13">
        <f>data[[#This Row],[Conversions]]/data[[#This Row],[Clicks]]</f>
        <v>0.16503647306054636</v>
      </c>
      <c r="P1561" s="11">
        <v>19.2</v>
      </c>
      <c r="Q1561" s="11">
        <f>IF(data[[#This Row],[Spend, Dollars]]=0,0,data[[#This Row],[Total conversion value, Dollars]]/data[[#This Row],[Spend, Dollars]])</f>
        <v>0.30015158499218436</v>
      </c>
      <c r="R1561" s="2">
        <v>111</v>
      </c>
      <c r="S1561" s="2">
        <v>13</v>
      </c>
      <c r="T1561" s="2">
        <v>15</v>
      </c>
      <c r="U1561" s="2">
        <f t="shared" si="24"/>
        <v>139</v>
      </c>
    </row>
    <row r="1562" spans="1:21" x14ac:dyDescent="0.2">
      <c r="A1562" t="s">
        <v>24</v>
      </c>
      <c r="B1562" s="3">
        <v>45171</v>
      </c>
      <c r="C1562" s="10" t="str">
        <f>TEXT(data[[#This Row],[Date]],"mmmm")</f>
        <v>September</v>
      </c>
      <c r="D1562" t="s">
        <v>16</v>
      </c>
      <c r="E1562" t="s">
        <v>13</v>
      </c>
      <c r="F1562" t="s">
        <v>14</v>
      </c>
      <c r="G1562" t="s">
        <v>17</v>
      </c>
      <c r="H1562" s="11">
        <v>1559</v>
      </c>
      <c r="I1562" s="11">
        <v>22.137799999999999</v>
      </c>
      <c r="J1562" s="13">
        <f>data[[#This Row],[Clicks]]/data[[#This Row],[Impressions]]</f>
        <v>1.4199999999999999E-2</v>
      </c>
      <c r="K1562" s="1">
        <v>2.0009999999999999</v>
      </c>
      <c r="L1562" s="2">
        <v>44.297737799999993</v>
      </c>
      <c r="M1562">
        <v>6</v>
      </c>
      <c r="N1562" s="1">
        <f>IF(data[[#This Row],[Conversions]]=0,0,data[[#This Row],[Spend, Dollars]]/data[[#This Row],[Conversions]])</f>
        <v>7.3829562999999991</v>
      </c>
      <c r="O1562" s="13">
        <f>data[[#This Row],[Conversions]]/data[[#This Row],[Clicks]]</f>
        <v>0.2710296416084706</v>
      </c>
      <c r="P1562" s="11">
        <v>357.84</v>
      </c>
      <c r="Q1562" s="11">
        <f>IF(data[[#This Row],[Spend, Dollars]]=0,0,data[[#This Row],[Total conversion value, Dollars]]/data[[#This Row],[Spend, Dollars]])</f>
        <v>8.0780648803244315</v>
      </c>
      <c r="R1562" s="2">
        <v>73</v>
      </c>
      <c r="S1562" s="2">
        <v>3</v>
      </c>
      <c r="T1562" s="2">
        <v>18</v>
      </c>
      <c r="U1562" s="2">
        <f t="shared" si="24"/>
        <v>94</v>
      </c>
    </row>
    <row r="1563" spans="1:21" x14ac:dyDescent="0.2">
      <c r="A1563" t="s">
        <v>24</v>
      </c>
      <c r="B1563" s="3">
        <v>45172</v>
      </c>
      <c r="C1563" s="10" t="str">
        <f>TEXT(data[[#This Row],[Date]],"mmmm")</f>
        <v>September</v>
      </c>
      <c r="D1563" t="s">
        <v>16</v>
      </c>
      <c r="E1563" t="s">
        <v>13</v>
      </c>
      <c r="F1563" t="s">
        <v>14</v>
      </c>
      <c r="G1563" t="s">
        <v>17</v>
      </c>
      <c r="H1563" s="11">
        <v>1542</v>
      </c>
      <c r="I1563" s="11">
        <v>24.672000000000001</v>
      </c>
      <c r="J1563" s="13">
        <f>data[[#This Row],[Clicks]]/data[[#This Row],[Impressions]]</f>
        <v>1.6E-2</v>
      </c>
      <c r="K1563" s="1">
        <v>0.63249999999999995</v>
      </c>
      <c r="L1563" s="2">
        <v>15.605039999999999</v>
      </c>
      <c r="M1563">
        <v>4</v>
      </c>
      <c r="N1563" s="1">
        <f>IF(data[[#This Row],[Conversions]]=0,0,data[[#This Row],[Spend, Dollars]]/data[[#This Row],[Conversions]])</f>
        <v>3.9012599999999997</v>
      </c>
      <c r="O1563" s="13">
        <f>data[[#This Row],[Conversions]]/data[[#This Row],[Clicks]]</f>
        <v>0.16212710765239949</v>
      </c>
      <c r="P1563" s="11">
        <v>140.27999999999997</v>
      </c>
      <c r="Q1563" s="11">
        <f>IF(data[[#This Row],[Spend, Dollars]]=0,0,data[[#This Row],[Total conversion value, Dollars]]/data[[#This Row],[Spend, Dollars]])</f>
        <v>8.9894034235093265</v>
      </c>
      <c r="R1563" s="2">
        <v>63</v>
      </c>
      <c r="S1563" s="2">
        <v>4</v>
      </c>
      <c r="T1563" s="2">
        <v>4.5</v>
      </c>
      <c r="U1563" s="2">
        <f t="shared" si="24"/>
        <v>71.5</v>
      </c>
    </row>
    <row r="1564" spans="1:21" x14ac:dyDescent="0.2">
      <c r="A1564" t="s">
        <v>24</v>
      </c>
      <c r="B1564" s="3">
        <v>45173</v>
      </c>
      <c r="C1564" s="10" t="str">
        <f>TEXT(data[[#This Row],[Date]],"mmmm")</f>
        <v>September</v>
      </c>
      <c r="D1564" t="s">
        <v>16</v>
      </c>
      <c r="E1564" t="s">
        <v>13</v>
      </c>
      <c r="F1564" t="s">
        <v>14</v>
      </c>
      <c r="G1564" t="s">
        <v>17</v>
      </c>
      <c r="H1564" s="11">
        <v>1461</v>
      </c>
      <c r="I1564" s="11">
        <v>24.252600000000005</v>
      </c>
      <c r="J1564" s="13">
        <f>data[[#This Row],[Clicks]]/data[[#This Row],[Impressions]]</f>
        <v>1.6600000000000004E-2</v>
      </c>
      <c r="K1564" s="1">
        <v>1.472</v>
      </c>
      <c r="L1564" s="2">
        <v>35.699827200000009</v>
      </c>
      <c r="M1564">
        <v>6</v>
      </c>
      <c r="N1564" s="1">
        <f>IF(data[[#This Row],[Conversions]]=0,0,data[[#This Row],[Spend, Dollars]]/data[[#This Row],[Conversions]])</f>
        <v>5.9499712000000011</v>
      </c>
      <c r="O1564" s="13">
        <f>data[[#This Row],[Conversions]]/data[[#This Row],[Clicks]]</f>
        <v>0.24739615546374405</v>
      </c>
      <c r="P1564" s="11">
        <v>205.79999999999998</v>
      </c>
      <c r="Q1564" s="11">
        <f>IF(data[[#This Row],[Spend, Dollars]]=0,0,data[[#This Row],[Total conversion value, Dollars]]/data[[#This Row],[Spend, Dollars]])</f>
        <v>5.7647337856021874</v>
      </c>
      <c r="R1564" s="2">
        <v>49</v>
      </c>
      <c r="S1564" s="2">
        <v>8</v>
      </c>
      <c r="T1564" s="2">
        <v>13.5</v>
      </c>
      <c r="U1564" s="2">
        <f t="shared" si="24"/>
        <v>70.5</v>
      </c>
    </row>
    <row r="1565" spans="1:21" x14ac:dyDescent="0.2">
      <c r="A1565" t="s">
        <v>24</v>
      </c>
      <c r="B1565" s="3">
        <v>45174</v>
      </c>
      <c r="C1565" s="10" t="str">
        <f>TEXT(data[[#This Row],[Date]],"mmmm")</f>
        <v>September</v>
      </c>
      <c r="D1565" t="s">
        <v>16</v>
      </c>
      <c r="E1565" t="s">
        <v>13</v>
      </c>
      <c r="F1565" t="s">
        <v>14</v>
      </c>
      <c r="G1565" t="s">
        <v>17</v>
      </c>
      <c r="H1565" s="11">
        <v>1865</v>
      </c>
      <c r="I1565" s="11">
        <v>29.280500000000004</v>
      </c>
      <c r="J1565" s="13">
        <f>data[[#This Row],[Clicks]]/data[[#This Row],[Impressions]]</f>
        <v>1.5700000000000002E-2</v>
      </c>
      <c r="K1565" s="1">
        <v>0.72449999999999992</v>
      </c>
      <c r="L1565" s="2">
        <v>21.21372225</v>
      </c>
      <c r="M1565">
        <v>4</v>
      </c>
      <c r="N1565" s="1">
        <f>IF(data[[#This Row],[Conversions]]=0,0,data[[#This Row],[Spend, Dollars]]/data[[#This Row],[Conversions]])</f>
        <v>5.3034305625</v>
      </c>
      <c r="O1565" s="13">
        <f>data[[#This Row],[Conversions]]/data[[#This Row],[Clicks]]</f>
        <v>0.13660968904219531</v>
      </c>
      <c r="P1565" s="11">
        <v>101.63999999999999</v>
      </c>
      <c r="Q1565" s="11">
        <f>IF(data[[#This Row],[Spend, Dollars]]=0,0,data[[#This Row],[Total conversion value, Dollars]]/data[[#This Row],[Spend, Dollars]])</f>
        <v>4.7912383693059803</v>
      </c>
      <c r="R1565" s="2">
        <v>41</v>
      </c>
      <c r="S1565" s="2">
        <v>8</v>
      </c>
      <c r="T1565" s="2">
        <v>15</v>
      </c>
      <c r="U1565" s="2">
        <f t="shared" si="24"/>
        <v>64</v>
      </c>
    </row>
    <row r="1566" spans="1:21" x14ac:dyDescent="0.2">
      <c r="A1566" t="s">
        <v>24</v>
      </c>
      <c r="B1566" s="3">
        <v>45175</v>
      </c>
      <c r="C1566" s="10" t="str">
        <f>TEXT(data[[#This Row],[Date]],"mmmm")</f>
        <v>September</v>
      </c>
      <c r="D1566" t="s">
        <v>16</v>
      </c>
      <c r="E1566" t="s">
        <v>13</v>
      </c>
      <c r="F1566" t="s">
        <v>14</v>
      </c>
      <c r="G1566" t="s">
        <v>17</v>
      </c>
      <c r="H1566" s="11">
        <v>1455</v>
      </c>
      <c r="I1566" s="11">
        <v>16.878</v>
      </c>
      <c r="J1566" s="13">
        <f>data[[#This Row],[Clicks]]/data[[#This Row],[Impressions]]</f>
        <v>1.1600000000000001E-2</v>
      </c>
      <c r="K1566" s="1">
        <v>1.978</v>
      </c>
      <c r="L1566" s="2">
        <v>33.384684</v>
      </c>
      <c r="M1566">
        <v>1</v>
      </c>
      <c r="N1566" s="1">
        <f>IF(data[[#This Row],[Conversions]]=0,0,data[[#This Row],[Spend, Dollars]]/data[[#This Row],[Conversions]])</f>
        <v>33.384684</v>
      </c>
      <c r="O1566" s="13">
        <f>data[[#This Row],[Conversions]]/data[[#This Row],[Clicks]]</f>
        <v>5.9248726152387722E-2</v>
      </c>
      <c r="P1566" s="11">
        <v>269.64</v>
      </c>
      <c r="Q1566" s="11">
        <f>IF(data[[#This Row],[Spend, Dollars]]=0,0,data[[#This Row],[Total conversion value, Dollars]]/data[[#This Row],[Spend, Dollars]])</f>
        <v>8.0767575933922267</v>
      </c>
      <c r="R1566" s="2">
        <v>91</v>
      </c>
      <c r="S1566" s="2">
        <v>7</v>
      </c>
      <c r="T1566" s="2">
        <v>12</v>
      </c>
      <c r="U1566" s="2">
        <f t="shared" si="24"/>
        <v>110</v>
      </c>
    </row>
    <row r="1567" spans="1:21" x14ac:dyDescent="0.2">
      <c r="A1567" t="s">
        <v>24</v>
      </c>
      <c r="B1567" s="3">
        <v>45176</v>
      </c>
      <c r="C1567" s="10" t="str">
        <f>TEXT(data[[#This Row],[Date]],"mmmm")</f>
        <v>September</v>
      </c>
      <c r="D1567" t="s">
        <v>16</v>
      </c>
      <c r="E1567" t="s">
        <v>13</v>
      </c>
      <c r="F1567" t="s">
        <v>14</v>
      </c>
      <c r="G1567" t="s">
        <v>17</v>
      </c>
      <c r="H1567" s="11">
        <v>1901</v>
      </c>
      <c r="I1567" s="11">
        <v>31.936800000000005</v>
      </c>
      <c r="J1567" s="13">
        <f>data[[#This Row],[Clicks]]/data[[#This Row],[Impressions]]</f>
        <v>1.6800000000000002E-2</v>
      </c>
      <c r="K1567" s="1">
        <v>2.1389999999999998</v>
      </c>
      <c r="L1567" s="2">
        <v>68.312815200000003</v>
      </c>
      <c r="M1567">
        <v>4</v>
      </c>
      <c r="N1567" s="1">
        <f>IF(data[[#This Row],[Conversions]]=0,0,data[[#This Row],[Spend, Dollars]]/data[[#This Row],[Conversions]])</f>
        <v>17.078203800000001</v>
      </c>
      <c r="O1567" s="13">
        <f>data[[#This Row],[Conversions]]/data[[#This Row],[Clicks]]</f>
        <v>0.1252473635429974</v>
      </c>
      <c r="P1567" s="11">
        <v>127.67999999999998</v>
      </c>
      <c r="Q1567" s="11">
        <f>IF(data[[#This Row],[Spend, Dollars]]=0,0,data[[#This Row],[Total conversion value, Dollars]]/data[[#This Row],[Spend, Dollars]])</f>
        <v>1.8690490155645052</v>
      </c>
      <c r="R1567" s="2">
        <v>68</v>
      </c>
      <c r="S1567" s="2">
        <v>16</v>
      </c>
      <c r="T1567" s="2">
        <v>7.5</v>
      </c>
      <c r="U1567" s="2">
        <f t="shared" si="24"/>
        <v>91.5</v>
      </c>
    </row>
    <row r="1568" spans="1:21" x14ac:dyDescent="0.2">
      <c r="A1568" t="s">
        <v>24</v>
      </c>
      <c r="B1568" s="3">
        <v>45177</v>
      </c>
      <c r="C1568" s="10" t="str">
        <f>TEXT(data[[#This Row],[Date]],"mmmm")</f>
        <v>September</v>
      </c>
      <c r="D1568" t="s">
        <v>16</v>
      </c>
      <c r="E1568" t="s">
        <v>13</v>
      </c>
      <c r="F1568" t="s">
        <v>14</v>
      </c>
      <c r="G1568" t="s">
        <v>17</v>
      </c>
      <c r="H1568" s="11">
        <v>1830</v>
      </c>
      <c r="I1568" s="11">
        <v>19.763999999999999</v>
      </c>
      <c r="J1568" s="13">
        <f>data[[#This Row],[Clicks]]/data[[#This Row],[Impressions]]</f>
        <v>1.0799999999999999E-2</v>
      </c>
      <c r="K1568" s="1">
        <v>1.0004999999999999</v>
      </c>
      <c r="L1568" s="2">
        <v>19.773881999999997</v>
      </c>
      <c r="M1568">
        <v>6</v>
      </c>
      <c r="N1568" s="1">
        <f>IF(data[[#This Row],[Conversions]]=0,0,data[[#This Row],[Spend, Dollars]]/data[[#This Row],[Conversions]])</f>
        <v>3.2956469999999993</v>
      </c>
      <c r="O1568" s="13">
        <f>data[[#This Row],[Conversions]]/data[[#This Row],[Clicks]]</f>
        <v>0.30358227079538558</v>
      </c>
      <c r="P1568" s="11">
        <v>72.239999999999995</v>
      </c>
      <c r="Q1568" s="11">
        <f>IF(data[[#This Row],[Spend, Dollars]]=0,0,data[[#This Row],[Total conversion value, Dollars]]/data[[#This Row],[Spend, Dollars]])</f>
        <v>3.6533038884322262</v>
      </c>
      <c r="R1568" s="2">
        <v>92</v>
      </c>
      <c r="S1568" s="2">
        <v>10</v>
      </c>
      <c r="T1568" s="2">
        <v>12</v>
      </c>
      <c r="U1568" s="2">
        <f t="shared" si="24"/>
        <v>114</v>
      </c>
    </row>
    <row r="1569" spans="1:21" x14ac:dyDescent="0.2">
      <c r="A1569" t="s">
        <v>24</v>
      </c>
      <c r="B1569" s="3">
        <v>45178</v>
      </c>
      <c r="C1569" s="10" t="str">
        <f>TEXT(data[[#This Row],[Date]],"mmmm")</f>
        <v>September</v>
      </c>
      <c r="D1569" t="s">
        <v>16</v>
      </c>
      <c r="E1569" t="s">
        <v>13</v>
      </c>
      <c r="F1569" t="s">
        <v>14</v>
      </c>
      <c r="G1569" t="s">
        <v>17</v>
      </c>
      <c r="H1569" s="11">
        <v>1528</v>
      </c>
      <c r="I1569" s="11">
        <v>18.335999999999999</v>
      </c>
      <c r="J1569" s="13">
        <f>data[[#This Row],[Clicks]]/data[[#This Row],[Impressions]]</f>
        <v>1.1999999999999999E-2</v>
      </c>
      <c r="K1569" s="1">
        <v>1.2765</v>
      </c>
      <c r="L1569" s="2">
        <v>23.405903999999996</v>
      </c>
      <c r="M1569">
        <v>9</v>
      </c>
      <c r="N1569" s="1">
        <f>IF(data[[#This Row],[Conversions]]=0,0,data[[#This Row],[Spend, Dollars]]/data[[#This Row],[Conversions]])</f>
        <v>2.6006559999999994</v>
      </c>
      <c r="O1569" s="13">
        <f>data[[#This Row],[Conversions]]/data[[#This Row],[Clicks]]</f>
        <v>0.49083769633507857</v>
      </c>
      <c r="P1569" s="11">
        <v>107.52</v>
      </c>
      <c r="Q1569" s="11">
        <f>IF(data[[#This Row],[Spend, Dollars]]=0,0,data[[#This Row],[Total conversion value, Dollars]]/data[[#This Row],[Spend, Dollars]])</f>
        <v>4.5937127658047308</v>
      </c>
      <c r="R1569" s="2">
        <v>69</v>
      </c>
      <c r="S1569" s="2">
        <v>16</v>
      </c>
      <c r="T1569" s="2">
        <v>7.5</v>
      </c>
      <c r="U1569" s="2">
        <f t="shared" si="24"/>
        <v>92.5</v>
      </c>
    </row>
    <row r="1570" spans="1:21" x14ac:dyDescent="0.2">
      <c r="A1570" t="s">
        <v>24</v>
      </c>
      <c r="B1570" s="3">
        <v>45179</v>
      </c>
      <c r="C1570" s="10" t="str">
        <f>TEXT(data[[#This Row],[Date]],"mmmm")</f>
        <v>September</v>
      </c>
      <c r="D1570" t="s">
        <v>16</v>
      </c>
      <c r="E1570" t="s">
        <v>13</v>
      </c>
      <c r="F1570" t="s">
        <v>14</v>
      </c>
      <c r="G1570" t="s">
        <v>17</v>
      </c>
      <c r="H1570" s="11">
        <v>1903</v>
      </c>
      <c r="I1570" s="11">
        <v>34.634599999999999</v>
      </c>
      <c r="J1570" s="13">
        <f>data[[#This Row],[Clicks]]/data[[#This Row],[Impressions]]</f>
        <v>1.8200000000000001E-2</v>
      </c>
      <c r="K1570" s="1">
        <v>1.2189999999999999</v>
      </c>
      <c r="L1570" s="2">
        <v>42.219577399999991</v>
      </c>
      <c r="M1570">
        <v>3</v>
      </c>
      <c r="N1570" s="1">
        <f>IF(data[[#This Row],[Conversions]]=0,0,data[[#This Row],[Spend, Dollars]]/data[[#This Row],[Conversions]])</f>
        <v>14.073192466666663</v>
      </c>
      <c r="O1570" s="13">
        <f>data[[#This Row],[Conversions]]/data[[#This Row],[Clicks]]</f>
        <v>8.6618583728410317E-2</v>
      </c>
      <c r="P1570" s="11">
        <v>508.2</v>
      </c>
      <c r="Q1570" s="11">
        <f>IF(data[[#This Row],[Spend, Dollars]]=0,0,data[[#This Row],[Total conversion value, Dollars]]/data[[#This Row],[Spend, Dollars]])</f>
        <v>12.037069797861124</v>
      </c>
      <c r="R1570" s="2">
        <v>85</v>
      </c>
      <c r="S1570" s="2">
        <v>5</v>
      </c>
      <c r="T1570" s="2">
        <v>12</v>
      </c>
      <c r="U1570" s="2">
        <f t="shared" si="24"/>
        <v>102</v>
      </c>
    </row>
    <row r="1571" spans="1:21" x14ac:dyDescent="0.2">
      <c r="A1571" t="s">
        <v>24</v>
      </c>
      <c r="B1571" s="3">
        <v>45180</v>
      </c>
      <c r="C1571" s="10" t="str">
        <f>TEXT(data[[#This Row],[Date]],"mmmm")</f>
        <v>September</v>
      </c>
      <c r="D1571" t="s">
        <v>16</v>
      </c>
      <c r="E1571" t="s">
        <v>13</v>
      </c>
      <c r="F1571" t="s">
        <v>14</v>
      </c>
      <c r="G1571" t="s">
        <v>17</v>
      </c>
      <c r="H1571" s="11">
        <v>1790</v>
      </c>
      <c r="I1571" s="11">
        <v>29.535</v>
      </c>
      <c r="J1571" s="13">
        <f>data[[#This Row],[Clicks]]/data[[#This Row],[Impressions]]</f>
        <v>1.6500000000000001E-2</v>
      </c>
      <c r="K1571" s="1">
        <v>1.1154999999999999</v>
      </c>
      <c r="L1571" s="2">
        <v>32.946292499999998</v>
      </c>
      <c r="M1571">
        <v>1</v>
      </c>
      <c r="N1571" s="1">
        <f>IF(data[[#This Row],[Conversions]]=0,0,data[[#This Row],[Spend, Dollars]]/data[[#This Row],[Conversions]])</f>
        <v>32.946292499999998</v>
      </c>
      <c r="O1571" s="13">
        <f>data[[#This Row],[Conversions]]/data[[#This Row],[Clicks]]</f>
        <v>3.3858134416793632E-2</v>
      </c>
      <c r="P1571" s="11">
        <v>138.59999999999997</v>
      </c>
      <c r="Q1571" s="11">
        <f>IF(data[[#This Row],[Spend, Dollars]]=0,0,data[[#This Row],[Total conversion value, Dollars]]/data[[#This Row],[Spend, Dollars]])</f>
        <v>4.2068466429113371</v>
      </c>
      <c r="R1571" s="2">
        <v>96</v>
      </c>
      <c r="S1571" s="2">
        <v>9</v>
      </c>
      <c r="T1571" s="2">
        <v>6</v>
      </c>
      <c r="U1571" s="2">
        <f t="shared" si="24"/>
        <v>111</v>
      </c>
    </row>
    <row r="1572" spans="1:21" x14ac:dyDescent="0.2">
      <c r="A1572" t="s">
        <v>24</v>
      </c>
      <c r="B1572" s="3">
        <v>45181</v>
      </c>
      <c r="C1572" s="10" t="str">
        <f>TEXT(data[[#This Row],[Date]],"mmmm")</f>
        <v>September</v>
      </c>
      <c r="D1572" t="s">
        <v>16</v>
      </c>
      <c r="E1572" t="s">
        <v>13</v>
      </c>
      <c r="F1572" t="s">
        <v>14</v>
      </c>
      <c r="G1572" t="s">
        <v>17</v>
      </c>
      <c r="H1572" s="11">
        <v>1680</v>
      </c>
      <c r="I1572" s="11">
        <v>29.400000000000002</v>
      </c>
      <c r="J1572" s="13">
        <f>data[[#This Row],[Clicks]]/data[[#This Row],[Impressions]]</f>
        <v>1.7500000000000002E-2</v>
      </c>
      <c r="K1572" s="1">
        <v>1.242</v>
      </c>
      <c r="L1572" s="2">
        <v>36.514800000000001</v>
      </c>
      <c r="M1572">
        <v>5</v>
      </c>
      <c r="N1572" s="1">
        <f>IF(data[[#This Row],[Conversions]]=0,0,data[[#This Row],[Spend, Dollars]]/data[[#This Row],[Conversions]])</f>
        <v>7.3029600000000006</v>
      </c>
      <c r="O1572" s="13">
        <f>data[[#This Row],[Conversions]]/data[[#This Row],[Clicks]]</f>
        <v>0.17006802721088435</v>
      </c>
      <c r="P1572" s="11">
        <v>288.12</v>
      </c>
      <c r="Q1572" s="11">
        <f>IF(data[[#This Row],[Spend, Dollars]]=0,0,data[[#This Row],[Total conversion value, Dollars]]/data[[#This Row],[Spend, Dollars]])</f>
        <v>7.8904991948470204</v>
      </c>
      <c r="R1572" s="2">
        <v>63</v>
      </c>
      <c r="S1572" s="2">
        <v>11</v>
      </c>
      <c r="T1572" s="2">
        <v>18</v>
      </c>
      <c r="U1572" s="2">
        <f t="shared" si="24"/>
        <v>92</v>
      </c>
    </row>
    <row r="1573" spans="1:21" x14ac:dyDescent="0.2">
      <c r="A1573" t="s">
        <v>24</v>
      </c>
      <c r="B1573" s="3">
        <v>45182</v>
      </c>
      <c r="C1573" s="10" t="str">
        <f>TEXT(data[[#This Row],[Date]],"mmmm")</f>
        <v>September</v>
      </c>
      <c r="D1573" t="s">
        <v>16</v>
      </c>
      <c r="E1573" t="s">
        <v>13</v>
      </c>
      <c r="F1573" t="s">
        <v>14</v>
      </c>
      <c r="G1573" t="s">
        <v>17</v>
      </c>
      <c r="H1573" s="11">
        <v>1750</v>
      </c>
      <c r="I1573" s="11">
        <v>22.224999999999998</v>
      </c>
      <c r="J1573" s="13">
        <f>data[[#This Row],[Clicks]]/data[[#This Row],[Impressions]]</f>
        <v>1.2699999999999999E-2</v>
      </c>
      <c r="K1573" s="1">
        <v>1.1499999999999999</v>
      </c>
      <c r="L1573" s="2">
        <v>25.558749999999996</v>
      </c>
      <c r="M1573">
        <v>2</v>
      </c>
      <c r="N1573" s="1">
        <f>IF(data[[#This Row],[Conversions]]=0,0,data[[#This Row],[Spend, Dollars]]/data[[#This Row],[Conversions]])</f>
        <v>12.779374999999998</v>
      </c>
      <c r="O1573" s="13">
        <f>data[[#This Row],[Conversions]]/data[[#This Row],[Clicks]]</f>
        <v>8.9988751406074249E-2</v>
      </c>
      <c r="P1573" s="11">
        <v>93.239999999999981</v>
      </c>
      <c r="Q1573" s="11">
        <f>IF(data[[#This Row],[Spend, Dollars]]=0,0,data[[#This Row],[Total conversion value, Dollars]]/data[[#This Row],[Spend, Dollars]])</f>
        <v>3.6480657309140705</v>
      </c>
      <c r="R1573" s="2">
        <v>90</v>
      </c>
      <c r="S1573" s="2">
        <v>10</v>
      </c>
      <c r="T1573" s="2">
        <v>6</v>
      </c>
      <c r="U1573" s="2">
        <f t="shared" si="24"/>
        <v>106</v>
      </c>
    </row>
    <row r="1574" spans="1:21" x14ac:dyDescent="0.2">
      <c r="A1574" t="s">
        <v>24</v>
      </c>
      <c r="B1574" s="3">
        <v>45183</v>
      </c>
      <c r="C1574" s="10" t="str">
        <f>TEXT(data[[#This Row],[Date]],"mmmm")</f>
        <v>September</v>
      </c>
      <c r="D1574" t="s">
        <v>16</v>
      </c>
      <c r="E1574" t="s">
        <v>13</v>
      </c>
      <c r="F1574" t="s">
        <v>14</v>
      </c>
      <c r="G1574" t="s">
        <v>17</v>
      </c>
      <c r="H1574" s="11">
        <v>1191</v>
      </c>
      <c r="I1574" s="11">
        <v>14.292</v>
      </c>
      <c r="J1574" s="13">
        <f>data[[#This Row],[Clicks]]/data[[#This Row],[Impressions]]</f>
        <v>1.2E-2</v>
      </c>
      <c r="K1574" s="1">
        <v>1.7595000000000001</v>
      </c>
      <c r="L1574" s="2">
        <v>25.146774000000001</v>
      </c>
      <c r="M1574">
        <v>7</v>
      </c>
      <c r="N1574" s="1">
        <f>IF(data[[#This Row],[Conversions]]=0,0,data[[#This Row],[Spend, Dollars]]/data[[#This Row],[Conversions]])</f>
        <v>3.5923962857142859</v>
      </c>
      <c r="O1574" s="13">
        <f>data[[#This Row],[Conversions]]/data[[#This Row],[Clicks]]</f>
        <v>0.4897844948222782</v>
      </c>
      <c r="P1574" s="11">
        <v>77.279999999999987</v>
      </c>
      <c r="Q1574" s="11">
        <f>IF(data[[#This Row],[Spend, Dollars]]=0,0,data[[#This Row],[Total conversion value, Dollars]]/data[[#This Row],[Spend, Dollars]])</f>
        <v>3.0731576145711568</v>
      </c>
      <c r="R1574" s="2">
        <v>83</v>
      </c>
      <c r="S1574" s="2">
        <v>7</v>
      </c>
      <c r="T1574" s="2">
        <v>9</v>
      </c>
      <c r="U1574" s="2">
        <f t="shared" si="24"/>
        <v>99</v>
      </c>
    </row>
    <row r="1575" spans="1:21" x14ac:dyDescent="0.2">
      <c r="A1575" t="s">
        <v>24</v>
      </c>
      <c r="B1575" s="3">
        <v>45184</v>
      </c>
      <c r="C1575" s="10" t="str">
        <f>TEXT(data[[#This Row],[Date]],"mmmm")</f>
        <v>September</v>
      </c>
      <c r="D1575" t="s">
        <v>16</v>
      </c>
      <c r="E1575" t="s">
        <v>13</v>
      </c>
      <c r="F1575" t="s">
        <v>14</v>
      </c>
      <c r="G1575" t="s">
        <v>17</v>
      </c>
      <c r="H1575" s="11">
        <v>1980</v>
      </c>
      <c r="I1575" s="11">
        <v>21.384</v>
      </c>
      <c r="J1575" s="13">
        <f>data[[#This Row],[Clicks]]/data[[#This Row],[Impressions]]</f>
        <v>1.0800000000000001E-2</v>
      </c>
      <c r="K1575" s="1">
        <v>1.9894999999999998</v>
      </c>
      <c r="L1575" s="2">
        <v>42.543467999999997</v>
      </c>
      <c r="M1575">
        <v>3</v>
      </c>
      <c r="N1575" s="1">
        <f>IF(data[[#This Row],[Conversions]]=0,0,data[[#This Row],[Spend, Dollars]]/data[[#This Row],[Conversions]])</f>
        <v>14.181156</v>
      </c>
      <c r="O1575" s="13">
        <f>data[[#This Row],[Conversions]]/data[[#This Row],[Clicks]]</f>
        <v>0.14029180695847362</v>
      </c>
      <c r="P1575" s="11">
        <v>143.63999999999999</v>
      </c>
      <c r="Q1575" s="11">
        <f>IF(data[[#This Row],[Spend, Dollars]]=0,0,data[[#This Row],[Total conversion value, Dollars]]/data[[#This Row],[Spend, Dollars]])</f>
        <v>3.3763114939289856</v>
      </c>
      <c r="R1575" s="2">
        <v>100</v>
      </c>
      <c r="S1575" s="2">
        <v>3</v>
      </c>
      <c r="T1575" s="2">
        <v>10.5</v>
      </c>
      <c r="U1575" s="2">
        <f t="shared" si="24"/>
        <v>113.5</v>
      </c>
    </row>
    <row r="1576" spans="1:21" x14ac:dyDescent="0.2">
      <c r="A1576" t="s">
        <v>24</v>
      </c>
      <c r="B1576" s="3">
        <v>45185</v>
      </c>
      <c r="C1576" s="10" t="str">
        <f>TEXT(data[[#This Row],[Date]],"mmmm")</f>
        <v>September</v>
      </c>
      <c r="D1576" t="s">
        <v>16</v>
      </c>
      <c r="E1576" t="s">
        <v>13</v>
      </c>
      <c r="F1576" t="s">
        <v>14</v>
      </c>
      <c r="G1576" t="s">
        <v>17</v>
      </c>
      <c r="H1576" s="11">
        <v>1839</v>
      </c>
      <c r="I1576" s="11">
        <v>35.492699999999999</v>
      </c>
      <c r="J1576" s="13">
        <f>data[[#This Row],[Clicks]]/data[[#This Row],[Impressions]]</f>
        <v>1.9300000000000001E-2</v>
      </c>
      <c r="K1576" s="1">
        <v>0.67849999999999999</v>
      </c>
      <c r="L1576" s="2">
        <v>24.081796949999998</v>
      </c>
      <c r="M1576">
        <v>0</v>
      </c>
      <c r="N1576" s="1">
        <f>IF(data[[#This Row],[Conversions]]=0,0,data[[#This Row],[Spend, Dollars]]/data[[#This Row],[Conversions]])</f>
        <v>0</v>
      </c>
      <c r="O1576" s="13">
        <f>data[[#This Row],[Conversions]]/data[[#This Row],[Clicks]]</f>
        <v>0</v>
      </c>
      <c r="P1576" s="11">
        <v>50.4</v>
      </c>
      <c r="Q1576" s="11">
        <f>IF(data[[#This Row],[Spend, Dollars]]=0,0,data[[#This Row],[Total conversion value, Dollars]]/data[[#This Row],[Spend, Dollars]])</f>
        <v>2.0928670773465683</v>
      </c>
      <c r="R1576" s="2">
        <v>95</v>
      </c>
      <c r="S1576" s="2">
        <v>14</v>
      </c>
      <c r="T1576" s="2">
        <v>12</v>
      </c>
      <c r="U1576" s="2">
        <f t="shared" si="24"/>
        <v>121</v>
      </c>
    </row>
    <row r="1577" spans="1:21" x14ac:dyDescent="0.2">
      <c r="A1577" t="s">
        <v>24</v>
      </c>
      <c r="B1577" s="3">
        <v>45186</v>
      </c>
      <c r="C1577" s="10" t="str">
        <f>TEXT(data[[#This Row],[Date]],"mmmm")</f>
        <v>September</v>
      </c>
      <c r="D1577" t="s">
        <v>16</v>
      </c>
      <c r="E1577" t="s">
        <v>13</v>
      </c>
      <c r="F1577" t="s">
        <v>14</v>
      </c>
      <c r="G1577" t="s">
        <v>17</v>
      </c>
      <c r="H1577" s="11">
        <v>1849</v>
      </c>
      <c r="I1577" s="11">
        <v>33.8367</v>
      </c>
      <c r="J1577" s="13">
        <f>data[[#This Row],[Clicks]]/data[[#This Row],[Impressions]]</f>
        <v>1.83E-2</v>
      </c>
      <c r="K1577" s="1">
        <v>1.7364999999999999</v>
      </c>
      <c r="L1577" s="2">
        <v>58.757429549999998</v>
      </c>
      <c r="M1577">
        <v>2</v>
      </c>
      <c r="N1577" s="1">
        <f>IF(data[[#This Row],[Conversions]]=0,0,data[[#This Row],[Spend, Dollars]]/data[[#This Row],[Conversions]])</f>
        <v>29.378714774999999</v>
      </c>
      <c r="O1577" s="13">
        <f>data[[#This Row],[Conversions]]/data[[#This Row],[Clicks]]</f>
        <v>5.9107418867679173E-2</v>
      </c>
      <c r="P1577" s="11">
        <v>152.04</v>
      </c>
      <c r="Q1577" s="11">
        <f>IF(data[[#This Row],[Spend, Dollars]]=0,0,data[[#This Row],[Total conversion value, Dollars]]/data[[#This Row],[Spend, Dollars]])</f>
        <v>2.5875876661796551</v>
      </c>
      <c r="R1577" s="2">
        <v>55</v>
      </c>
      <c r="S1577" s="2">
        <v>16</v>
      </c>
      <c r="T1577" s="2">
        <v>12</v>
      </c>
      <c r="U1577" s="2">
        <f t="shared" si="24"/>
        <v>83</v>
      </c>
    </row>
    <row r="1578" spans="1:21" x14ac:dyDescent="0.2">
      <c r="A1578" t="s">
        <v>24</v>
      </c>
      <c r="B1578" s="3">
        <v>45187</v>
      </c>
      <c r="C1578" s="10" t="str">
        <f>TEXT(data[[#This Row],[Date]],"mmmm")</f>
        <v>September</v>
      </c>
      <c r="D1578" t="s">
        <v>16</v>
      </c>
      <c r="E1578" t="s">
        <v>13</v>
      </c>
      <c r="F1578" t="s">
        <v>14</v>
      </c>
      <c r="G1578" t="s">
        <v>17</v>
      </c>
      <c r="H1578" s="11">
        <v>1733</v>
      </c>
      <c r="I1578" s="11">
        <v>20.622699999999998</v>
      </c>
      <c r="J1578" s="13">
        <f>data[[#This Row],[Clicks]]/data[[#This Row],[Impressions]]</f>
        <v>1.1899999999999999E-2</v>
      </c>
      <c r="K1578" s="1">
        <v>2.5185</v>
      </c>
      <c r="L1578" s="2">
        <v>51.938269949999992</v>
      </c>
      <c r="M1578">
        <v>2</v>
      </c>
      <c r="N1578" s="1">
        <f>IF(data[[#This Row],[Conversions]]=0,0,data[[#This Row],[Spend, Dollars]]/data[[#This Row],[Conversions]])</f>
        <v>25.969134974999996</v>
      </c>
      <c r="O1578" s="13">
        <f>data[[#This Row],[Conversions]]/data[[#This Row],[Clicks]]</f>
        <v>9.6980511766160599E-2</v>
      </c>
      <c r="P1578" s="11">
        <v>283.91999999999996</v>
      </c>
      <c r="Q1578" s="11">
        <f>IF(data[[#This Row],[Spend, Dollars]]=0,0,data[[#This Row],[Total conversion value, Dollars]]/data[[#This Row],[Spend, Dollars]])</f>
        <v>5.4664893588739956</v>
      </c>
      <c r="R1578" s="2">
        <v>81</v>
      </c>
      <c r="S1578" s="2">
        <v>5</v>
      </c>
      <c r="T1578" s="2">
        <v>9</v>
      </c>
      <c r="U1578" s="2">
        <f t="shared" si="24"/>
        <v>95</v>
      </c>
    </row>
    <row r="1579" spans="1:21" x14ac:dyDescent="0.2">
      <c r="A1579" t="s">
        <v>24</v>
      </c>
      <c r="B1579" s="3">
        <v>45188</v>
      </c>
      <c r="C1579" s="10" t="str">
        <f>TEXT(data[[#This Row],[Date]],"mmmm")</f>
        <v>September</v>
      </c>
      <c r="D1579" t="s">
        <v>16</v>
      </c>
      <c r="E1579" t="s">
        <v>13</v>
      </c>
      <c r="F1579" t="s">
        <v>14</v>
      </c>
      <c r="G1579" t="s">
        <v>17</v>
      </c>
      <c r="H1579" s="11">
        <v>1011</v>
      </c>
      <c r="I1579" s="11">
        <v>14.861699999999999</v>
      </c>
      <c r="J1579" s="13">
        <f>data[[#This Row],[Clicks]]/data[[#This Row],[Impressions]]</f>
        <v>1.47E-2</v>
      </c>
      <c r="K1579" s="1">
        <v>1.2994999999999999</v>
      </c>
      <c r="L1579" s="2">
        <v>19.312779149999997</v>
      </c>
      <c r="M1579">
        <v>1</v>
      </c>
      <c r="N1579" s="1">
        <f>IF(data[[#This Row],[Conversions]]=0,0,data[[#This Row],[Spend, Dollars]]/data[[#This Row],[Conversions]])</f>
        <v>19.312779149999997</v>
      </c>
      <c r="O1579" s="13">
        <f>data[[#This Row],[Conversions]]/data[[#This Row],[Clicks]]</f>
        <v>6.7287053298074925E-2</v>
      </c>
      <c r="P1579" s="11">
        <v>263.76</v>
      </c>
      <c r="Q1579" s="11">
        <f>IF(data[[#This Row],[Spend, Dollars]]=0,0,data[[#This Row],[Total conversion value, Dollars]]/data[[#This Row],[Spend, Dollars]])</f>
        <v>13.657278320815884</v>
      </c>
      <c r="R1579" s="2">
        <v>82</v>
      </c>
      <c r="S1579" s="2">
        <v>12</v>
      </c>
      <c r="T1579" s="2">
        <v>7.5</v>
      </c>
      <c r="U1579" s="2">
        <f t="shared" si="24"/>
        <v>101.5</v>
      </c>
    </row>
    <row r="1580" spans="1:21" x14ac:dyDescent="0.2">
      <c r="A1580" t="s">
        <v>24</v>
      </c>
      <c r="B1580" s="3">
        <v>45189</v>
      </c>
      <c r="C1580" s="10" t="str">
        <f>TEXT(data[[#This Row],[Date]],"mmmm")</f>
        <v>September</v>
      </c>
      <c r="D1580" t="s">
        <v>16</v>
      </c>
      <c r="E1580" t="s">
        <v>13</v>
      </c>
      <c r="F1580" t="s">
        <v>14</v>
      </c>
      <c r="G1580" t="s">
        <v>17</v>
      </c>
      <c r="H1580" s="11">
        <v>1535</v>
      </c>
      <c r="I1580" s="11">
        <v>22.871500000000001</v>
      </c>
      <c r="J1580" s="13">
        <f>data[[#This Row],[Clicks]]/data[[#This Row],[Impressions]]</f>
        <v>1.49E-2</v>
      </c>
      <c r="K1580" s="1">
        <v>2.6219999999999999</v>
      </c>
      <c r="L1580" s="2">
        <v>59.969073000000002</v>
      </c>
      <c r="M1580">
        <v>3</v>
      </c>
      <c r="N1580" s="1">
        <f>IF(data[[#This Row],[Conversions]]=0,0,data[[#This Row],[Spend, Dollars]]/data[[#This Row],[Conversions]])</f>
        <v>19.989691000000001</v>
      </c>
      <c r="O1580" s="13">
        <f>data[[#This Row],[Conversions]]/data[[#This Row],[Clicks]]</f>
        <v>0.13116761034475219</v>
      </c>
      <c r="P1580" s="11">
        <v>310.8</v>
      </c>
      <c r="Q1580" s="11">
        <f>IF(data[[#This Row],[Spend, Dollars]]=0,0,data[[#This Row],[Total conversion value, Dollars]]/data[[#This Row],[Spend, Dollars]])</f>
        <v>5.1826714079772422</v>
      </c>
      <c r="R1580" s="2">
        <v>78</v>
      </c>
      <c r="S1580" s="2">
        <v>9</v>
      </c>
      <c r="T1580" s="2">
        <v>6</v>
      </c>
      <c r="U1580" s="2">
        <f t="shared" si="24"/>
        <v>93</v>
      </c>
    </row>
    <row r="1581" spans="1:21" x14ac:dyDescent="0.2">
      <c r="A1581" t="s">
        <v>24</v>
      </c>
      <c r="B1581" s="3">
        <v>45190</v>
      </c>
      <c r="C1581" s="10" t="str">
        <f>TEXT(data[[#This Row],[Date]],"mmmm")</f>
        <v>September</v>
      </c>
      <c r="D1581" t="s">
        <v>16</v>
      </c>
      <c r="E1581" t="s">
        <v>13</v>
      </c>
      <c r="F1581" t="s">
        <v>14</v>
      </c>
      <c r="G1581" t="s">
        <v>17</v>
      </c>
      <c r="H1581" s="11">
        <v>1917</v>
      </c>
      <c r="I1581" s="11">
        <v>35.847900000000003</v>
      </c>
      <c r="J1581" s="13">
        <f>data[[#This Row],[Clicks]]/data[[#This Row],[Impressions]]</f>
        <v>1.8700000000000001E-2</v>
      </c>
      <c r="K1581" s="1">
        <v>1.3225</v>
      </c>
      <c r="L1581" s="2">
        <v>47.408847750000007</v>
      </c>
      <c r="M1581">
        <v>6</v>
      </c>
      <c r="N1581" s="1">
        <f>IF(data[[#This Row],[Conversions]]=0,0,data[[#This Row],[Spend, Dollars]]/data[[#This Row],[Conversions]])</f>
        <v>7.9014746250000014</v>
      </c>
      <c r="O1581" s="13">
        <f>data[[#This Row],[Conversions]]/data[[#This Row],[Clicks]]</f>
        <v>0.16737382106064788</v>
      </c>
      <c r="P1581" s="11">
        <v>124.32</v>
      </c>
      <c r="Q1581" s="11">
        <f>IF(data[[#This Row],[Spend, Dollars]]=0,0,data[[#This Row],[Total conversion value, Dollars]]/data[[#This Row],[Spend, Dollars]])</f>
        <v>2.622295328829205</v>
      </c>
      <c r="R1581" s="2">
        <v>55</v>
      </c>
      <c r="S1581" s="2">
        <v>4</v>
      </c>
      <c r="T1581" s="2">
        <v>13.5</v>
      </c>
      <c r="U1581" s="2">
        <f t="shared" si="24"/>
        <v>72.5</v>
      </c>
    </row>
    <row r="1582" spans="1:21" x14ac:dyDescent="0.2">
      <c r="A1582" t="s">
        <v>24</v>
      </c>
      <c r="B1582" s="3">
        <v>45191</v>
      </c>
      <c r="C1582" s="10" t="str">
        <f>TEXT(data[[#This Row],[Date]],"mmmm")</f>
        <v>September</v>
      </c>
      <c r="D1582" t="s">
        <v>16</v>
      </c>
      <c r="E1582" t="s">
        <v>13</v>
      </c>
      <c r="F1582" t="s">
        <v>14</v>
      </c>
      <c r="G1582" t="s">
        <v>17</v>
      </c>
      <c r="H1582" s="11">
        <v>1527</v>
      </c>
      <c r="I1582" s="11">
        <v>20.461799999999997</v>
      </c>
      <c r="J1582" s="13">
        <f>data[[#This Row],[Clicks]]/data[[#This Row],[Impressions]]</f>
        <v>1.3399999999999997E-2</v>
      </c>
      <c r="K1582" s="1">
        <v>2.3919999999999995</v>
      </c>
      <c r="L1582" s="2">
        <v>48.944625599999981</v>
      </c>
      <c r="M1582">
        <v>2</v>
      </c>
      <c r="N1582" s="1">
        <f>IF(data[[#This Row],[Conversions]]=0,0,data[[#This Row],[Spend, Dollars]]/data[[#This Row],[Conversions]])</f>
        <v>24.47231279999999</v>
      </c>
      <c r="O1582" s="13">
        <f>data[[#This Row],[Conversions]]/data[[#This Row],[Clicks]]</f>
        <v>9.7743111554213238E-2</v>
      </c>
      <c r="P1582" s="11">
        <v>289.79999999999995</v>
      </c>
      <c r="Q1582" s="11">
        <f>IF(data[[#This Row],[Spend, Dollars]]=0,0,data[[#This Row],[Total conversion value, Dollars]]/data[[#This Row],[Spend, Dollars]])</f>
        <v>5.9209769499186864</v>
      </c>
      <c r="R1582" s="2">
        <v>91</v>
      </c>
      <c r="S1582" s="2">
        <v>3</v>
      </c>
      <c r="T1582" s="2">
        <v>13.5</v>
      </c>
      <c r="U1582" s="2">
        <f t="shared" si="24"/>
        <v>107.5</v>
      </c>
    </row>
    <row r="1583" spans="1:21" x14ac:dyDescent="0.2">
      <c r="A1583" t="s">
        <v>24</v>
      </c>
      <c r="B1583" s="3">
        <v>45192</v>
      </c>
      <c r="C1583" s="10" t="str">
        <f>TEXT(data[[#This Row],[Date]],"mmmm")</f>
        <v>September</v>
      </c>
      <c r="D1583" t="s">
        <v>16</v>
      </c>
      <c r="E1583" t="s">
        <v>13</v>
      </c>
      <c r="F1583" t="s">
        <v>14</v>
      </c>
      <c r="G1583" t="s">
        <v>17</v>
      </c>
      <c r="H1583" s="11">
        <v>1894</v>
      </c>
      <c r="I1583" s="11">
        <v>37.879999999999995</v>
      </c>
      <c r="J1583" s="13">
        <f>data[[#This Row],[Clicks]]/data[[#This Row],[Impressions]]</f>
        <v>1.9999999999999997E-2</v>
      </c>
      <c r="K1583" s="1">
        <v>2.2194999999999996</v>
      </c>
      <c r="L1583" s="2">
        <v>84.07465999999998</v>
      </c>
      <c r="M1583">
        <v>1</v>
      </c>
      <c r="N1583" s="1">
        <f>IF(data[[#This Row],[Conversions]]=0,0,data[[#This Row],[Spend, Dollars]]/data[[#This Row],[Conversions]])</f>
        <v>84.07465999999998</v>
      </c>
      <c r="O1583" s="13">
        <f>data[[#This Row],[Conversions]]/data[[#This Row],[Clicks]]</f>
        <v>2.6399155227032737E-2</v>
      </c>
      <c r="P1583" s="11">
        <v>32.4</v>
      </c>
      <c r="Q1583" s="11">
        <f>IF(data[[#This Row],[Spend, Dollars]]=0,0,data[[#This Row],[Total conversion value, Dollars]]/data[[#This Row],[Spend, Dollars]])</f>
        <v>0.38537176362057257</v>
      </c>
      <c r="R1583" s="2">
        <v>64</v>
      </c>
      <c r="S1583" s="2">
        <v>12</v>
      </c>
      <c r="T1583" s="2">
        <v>12</v>
      </c>
      <c r="U1583" s="2">
        <f t="shared" si="24"/>
        <v>88</v>
      </c>
    </row>
    <row r="1584" spans="1:21" x14ac:dyDescent="0.2">
      <c r="A1584" t="s">
        <v>24</v>
      </c>
      <c r="B1584" s="3">
        <v>45193</v>
      </c>
      <c r="C1584" s="10" t="str">
        <f>TEXT(data[[#This Row],[Date]],"mmmm")</f>
        <v>September</v>
      </c>
      <c r="D1584" t="s">
        <v>16</v>
      </c>
      <c r="E1584" t="s">
        <v>13</v>
      </c>
      <c r="F1584" t="s">
        <v>14</v>
      </c>
      <c r="G1584" t="s">
        <v>17</v>
      </c>
      <c r="H1584" s="11">
        <v>1984</v>
      </c>
      <c r="I1584" s="11">
        <v>30.553599999999999</v>
      </c>
      <c r="J1584" s="13">
        <f>data[[#This Row],[Clicks]]/data[[#This Row],[Impressions]]</f>
        <v>1.54E-2</v>
      </c>
      <c r="K1584" s="1">
        <v>2.2194999999999996</v>
      </c>
      <c r="L1584" s="2">
        <v>67.81371519999999</v>
      </c>
      <c r="M1584">
        <v>0</v>
      </c>
      <c r="N1584" s="1">
        <f>IF(data[[#This Row],[Conversions]]=0,0,data[[#This Row],[Spend, Dollars]]/data[[#This Row],[Conversions]])</f>
        <v>0</v>
      </c>
      <c r="O1584" s="13">
        <f>data[[#This Row],[Conversions]]/data[[#This Row],[Clicks]]</f>
        <v>0</v>
      </c>
      <c r="P1584" s="11">
        <v>337.67999999999995</v>
      </c>
      <c r="Q1584" s="11">
        <f>IF(data[[#This Row],[Spend, Dollars]]=0,0,data[[#This Row],[Total conversion value, Dollars]]/data[[#This Row],[Spend, Dollars]])</f>
        <v>4.9795236701616368</v>
      </c>
      <c r="R1584" s="2">
        <v>58</v>
      </c>
      <c r="S1584" s="2">
        <v>4</v>
      </c>
      <c r="T1584" s="2">
        <v>6</v>
      </c>
      <c r="U1584" s="2">
        <f t="shared" si="24"/>
        <v>68</v>
      </c>
    </row>
    <row r="1585" spans="1:21" x14ac:dyDescent="0.2">
      <c r="A1585" t="s">
        <v>24</v>
      </c>
      <c r="B1585" s="3">
        <v>45194</v>
      </c>
      <c r="C1585" s="10" t="str">
        <f>TEXT(data[[#This Row],[Date]],"mmmm")</f>
        <v>September</v>
      </c>
      <c r="D1585" t="s">
        <v>16</v>
      </c>
      <c r="E1585" t="s">
        <v>13</v>
      </c>
      <c r="F1585" t="s">
        <v>14</v>
      </c>
      <c r="G1585" t="s">
        <v>17</v>
      </c>
      <c r="H1585" s="11">
        <v>1746</v>
      </c>
      <c r="I1585" s="11">
        <v>28.459799999999998</v>
      </c>
      <c r="J1585" s="13">
        <f>data[[#This Row],[Clicks]]/data[[#This Row],[Impressions]]</f>
        <v>1.6299999999999999E-2</v>
      </c>
      <c r="K1585" s="1">
        <v>2.3919999999999999</v>
      </c>
      <c r="L1585" s="2">
        <v>68.07584159999999</v>
      </c>
      <c r="M1585">
        <v>6</v>
      </c>
      <c r="N1585" s="1">
        <f>IF(data[[#This Row],[Conversions]]=0,0,data[[#This Row],[Spend, Dollars]]/data[[#This Row],[Conversions]])</f>
        <v>11.345973599999999</v>
      </c>
      <c r="O1585" s="13">
        <f>data[[#This Row],[Conversions]]/data[[#This Row],[Clicks]]</f>
        <v>0.21082368814960051</v>
      </c>
      <c r="P1585" s="11">
        <v>47.879999999999995</v>
      </c>
      <c r="Q1585" s="11">
        <f>IF(data[[#This Row],[Spend, Dollars]]=0,0,data[[#This Row],[Total conversion value, Dollars]]/data[[#This Row],[Spend, Dollars]])</f>
        <v>0.70333320712115888</v>
      </c>
      <c r="R1585" s="2">
        <v>51</v>
      </c>
      <c r="S1585" s="2">
        <v>8</v>
      </c>
      <c r="T1585" s="2">
        <v>9</v>
      </c>
      <c r="U1585" s="2">
        <f t="shared" si="24"/>
        <v>68</v>
      </c>
    </row>
    <row r="1586" spans="1:21" x14ac:dyDescent="0.2">
      <c r="A1586" t="s">
        <v>24</v>
      </c>
      <c r="B1586" s="3">
        <v>45195</v>
      </c>
      <c r="C1586" s="10" t="str">
        <f>TEXT(data[[#This Row],[Date]],"mmmm")</f>
        <v>September</v>
      </c>
      <c r="D1586" t="s">
        <v>16</v>
      </c>
      <c r="E1586" t="s">
        <v>13</v>
      </c>
      <c r="F1586" t="s">
        <v>14</v>
      </c>
      <c r="G1586" t="s">
        <v>17</v>
      </c>
      <c r="H1586" s="11">
        <v>1194</v>
      </c>
      <c r="I1586" s="11">
        <v>21.133800000000001</v>
      </c>
      <c r="J1586" s="13">
        <f>data[[#This Row],[Clicks]]/data[[#This Row],[Impressions]]</f>
        <v>1.77E-2</v>
      </c>
      <c r="K1586" s="1">
        <v>2.1274999999999999</v>
      </c>
      <c r="L1586" s="2">
        <v>44.962159499999999</v>
      </c>
      <c r="M1586">
        <v>1</v>
      </c>
      <c r="N1586" s="1">
        <f>IF(data[[#This Row],[Conversions]]=0,0,data[[#This Row],[Spend, Dollars]]/data[[#This Row],[Conversions]])</f>
        <v>44.962159499999999</v>
      </c>
      <c r="O1586" s="13">
        <f>data[[#This Row],[Conversions]]/data[[#This Row],[Clicks]]</f>
        <v>4.7317567119968956E-2</v>
      </c>
      <c r="P1586" s="11">
        <v>73.08</v>
      </c>
      <c r="Q1586" s="11">
        <f>IF(data[[#This Row],[Spend, Dollars]]=0,0,data[[#This Row],[Total conversion value, Dollars]]/data[[#This Row],[Spend, Dollars]])</f>
        <v>1.6253667709176647</v>
      </c>
      <c r="R1586" s="2">
        <v>83</v>
      </c>
      <c r="S1586" s="2">
        <v>14</v>
      </c>
      <c r="T1586" s="2">
        <v>10.5</v>
      </c>
      <c r="U1586" s="2">
        <f t="shared" si="24"/>
        <v>107.5</v>
      </c>
    </row>
    <row r="1587" spans="1:21" x14ac:dyDescent="0.2">
      <c r="A1587" t="s">
        <v>24</v>
      </c>
      <c r="B1587" s="3">
        <v>45196</v>
      </c>
      <c r="C1587" s="10" t="str">
        <f>TEXT(data[[#This Row],[Date]],"mmmm")</f>
        <v>September</v>
      </c>
      <c r="D1587" t="s">
        <v>16</v>
      </c>
      <c r="E1587" t="s">
        <v>13</v>
      </c>
      <c r="F1587" t="s">
        <v>14</v>
      </c>
      <c r="G1587" t="s">
        <v>17</v>
      </c>
      <c r="H1587" s="11">
        <v>1242</v>
      </c>
      <c r="I1587" s="11">
        <v>13.289400000000002</v>
      </c>
      <c r="J1587" s="13">
        <f>data[[#This Row],[Clicks]]/data[[#This Row],[Impressions]]</f>
        <v>1.0700000000000001E-2</v>
      </c>
      <c r="K1587" s="1">
        <v>1.3684999999999998</v>
      </c>
      <c r="L1587" s="2">
        <v>18.1865439</v>
      </c>
      <c r="M1587">
        <v>6</v>
      </c>
      <c r="N1587" s="1">
        <f>IF(data[[#This Row],[Conversions]]=0,0,data[[#This Row],[Spend, Dollars]]/data[[#This Row],[Conversions]])</f>
        <v>3.0310906499999999</v>
      </c>
      <c r="O1587" s="13">
        <f>data[[#This Row],[Conversions]]/data[[#This Row],[Clicks]]</f>
        <v>0.45148765181272282</v>
      </c>
      <c r="P1587" s="11">
        <v>87.36</v>
      </c>
      <c r="Q1587" s="11">
        <f>IF(data[[#This Row],[Spend, Dollars]]=0,0,data[[#This Row],[Total conversion value, Dollars]]/data[[#This Row],[Spend, Dollars]])</f>
        <v>4.80355148731695</v>
      </c>
      <c r="R1587" s="2">
        <v>74</v>
      </c>
      <c r="S1587" s="2">
        <v>7</v>
      </c>
      <c r="T1587" s="2">
        <v>4.5</v>
      </c>
      <c r="U1587" s="2">
        <f t="shared" si="24"/>
        <v>85.5</v>
      </c>
    </row>
    <row r="1588" spans="1:21" x14ac:dyDescent="0.2">
      <c r="A1588" t="s">
        <v>24</v>
      </c>
      <c r="B1588" s="3">
        <v>45197</v>
      </c>
      <c r="C1588" s="10" t="str">
        <f>TEXT(data[[#This Row],[Date]],"mmmm")</f>
        <v>September</v>
      </c>
      <c r="D1588" t="s">
        <v>16</v>
      </c>
      <c r="E1588" t="s">
        <v>13</v>
      </c>
      <c r="F1588" t="s">
        <v>14</v>
      </c>
      <c r="G1588" t="s">
        <v>17</v>
      </c>
      <c r="H1588" s="11">
        <v>1509</v>
      </c>
      <c r="I1588" s="11">
        <v>30.632699999999996</v>
      </c>
      <c r="J1588" s="13">
        <f>data[[#This Row],[Clicks]]/data[[#This Row],[Impressions]]</f>
        <v>2.0299999999999999E-2</v>
      </c>
      <c r="K1588" s="1">
        <v>1.4489999999999998</v>
      </c>
      <c r="L1588" s="2">
        <v>44.386782299999993</v>
      </c>
      <c r="M1588">
        <v>6</v>
      </c>
      <c r="N1588" s="1">
        <f>IF(data[[#This Row],[Conversions]]=0,0,data[[#This Row],[Spend, Dollars]]/data[[#This Row],[Conversions]])</f>
        <v>7.3977970499999985</v>
      </c>
      <c r="O1588" s="13">
        <f>data[[#This Row],[Conversions]]/data[[#This Row],[Clicks]]</f>
        <v>0.1958691202538464</v>
      </c>
      <c r="P1588" s="11">
        <v>45.6</v>
      </c>
      <c r="Q1588" s="11">
        <f>IF(data[[#This Row],[Spend, Dollars]]=0,0,data[[#This Row],[Total conversion value, Dollars]]/data[[#This Row],[Spend, Dollars]])</f>
        <v>1.027332859854543</v>
      </c>
      <c r="R1588" s="2">
        <v>75</v>
      </c>
      <c r="S1588" s="2">
        <v>13</v>
      </c>
      <c r="T1588" s="2">
        <v>10.5</v>
      </c>
      <c r="U1588" s="2">
        <f t="shared" si="24"/>
        <v>98.5</v>
      </c>
    </row>
    <row r="1589" spans="1:21" x14ac:dyDescent="0.2">
      <c r="A1589" t="s">
        <v>24</v>
      </c>
      <c r="B1589" s="3">
        <v>45198</v>
      </c>
      <c r="C1589" s="10" t="str">
        <f>TEXT(data[[#This Row],[Date]],"mmmm")</f>
        <v>September</v>
      </c>
      <c r="D1589" t="s">
        <v>16</v>
      </c>
      <c r="E1589" t="s">
        <v>13</v>
      </c>
      <c r="F1589" t="s">
        <v>14</v>
      </c>
      <c r="G1589" t="s">
        <v>17</v>
      </c>
      <c r="H1589" s="11">
        <v>1747</v>
      </c>
      <c r="I1589" s="11">
        <v>23.933899999999998</v>
      </c>
      <c r="J1589" s="13">
        <f>data[[#This Row],[Clicks]]/data[[#This Row],[Impressions]]</f>
        <v>1.3699999999999999E-2</v>
      </c>
      <c r="K1589" s="1">
        <v>0.82800000000000007</v>
      </c>
      <c r="L1589" s="2">
        <v>19.817269199999998</v>
      </c>
      <c r="M1589">
        <v>7</v>
      </c>
      <c r="N1589" s="1">
        <f>IF(data[[#This Row],[Conversions]]=0,0,data[[#This Row],[Spend, Dollars]]/data[[#This Row],[Conversions]])</f>
        <v>2.8310384571428568</v>
      </c>
      <c r="O1589" s="13">
        <f>data[[#This Row],[Conversions]]/data[[#This Row],[Clicks]]</f>
        <v>0.29247218380623302</v>
      </c>
      <c r="P1589" s="11">
        <v>259.55999999999995</v>
      </c>
      <c r="Q1589" s="11">
        <f>IF(data[[#This Row],[Spend, Dollars]]=0,0,data[[#This Row],[Total conversion value, Dollars]]/data[[#This Row],[Spend, Dollars]])</f>
        <v>13.09766736175739</v>
      </c>
      <c r="R1589" s="2">
        <v>58</v>
      </c>
      <c r="S1589" s="2">
        <v>16</v>
      </c>
      <c r="T1589" s="2">
        <v>1.5</v>
      </c>
      <c r="U1589" s="2">
        <f t="shared" si="24"/>
        <v>75.5</v>
      </c>
    </row>
    <row r="1590" spans="1:21" x14ac:dyDescent="0.2">
      <c r="A1590" t="s">
        <v>24</v>
      </c>
      <c r="B1590" s="3">
        <v>45199</v>
      </c>
      <c r="C1590" s="10" t="str">
        <f>TEXT(data[[#This Row],[Date]],"mmmm")</f>
        <v>September</v>
      </c>
      <c r="D1590" t="s">
        <v>16</v>
      </c>
      <c r="E1590" t="s">
        <v>13</v>
      </c>
      <c r="F1590" t="s">
        <v>14</v>
      </c>
      <c r="G1590" t="s">
        <v>17</v>
      </c>
      <c r="H1590" s="11">
        <v>1132</v>
      </c>
      <c r="I1590" s="11">
        <v>20.376000000000001</v>
      </c>
      <c r="J1590" s="13">
        <f>data[[#This Row],[Clicks]]/data[[#This Row],[Impressions]]</f>
        <v>1.8000000000000002E-2</v>
      </c>
      <c r="K1590" s="1">
        <v>1.6329999999999998</v>
      </c>
      <c r="L1590" s="2">
        <v>33.274007999999995</v>
      </c>
      <c r="M1590">
        <v>6</v>
      </c>
      <c r="N1590" s="1">
        <f>IF(data[[#This Row],[Conversions]]=0,0,data[[#This Row],[Spend, Dollars]]/data[[#This Row],[Conversions]])</f>
        <v>5.5456679999999992</v>
      </c>
      <c r="O1590" s="13">
        <f>data[[#This Row],[Conversions]]/data[[#This Row],[Clicks]]</f>
        <v>0.29446407538280328</v>
      </c>
      <c r="P1590" s="11">
        <v>208.32</v>
      </c>
      <c r="Q1590" s="11">
        <f>IF(data[[#This Row],[Spend, Dollars]]=0,0,data[[#This Row],[Total conversion value, Dollars]]/data[[#This Row],[Spend, Dollars]])</f>
        <v>6.2607426192840983</v>
      </c>
      <c r="R1590" s="2">
        <v>76</v>
      </c>
      <c r="S1590" s="2">
        <v>7</v>
      </c>
      <c r="T1590" s="2">
        <v>10.5</v>
      </c>
      <c r="U1590" s="2">
        <f t="shared" si="24"/>
        <v>93.5</v>
      </c>
    </row>
    <row r="1591" spans="1:21" x14ac:dyDescent="0.2">
      <c r="A1591" t="s">
        <v>24</v>
      </c>
      <c r="B1591" s="3">
        <v>45200</v>
      </c>
      <c r="C1591" s="10" t="str">
        <f>TEXT(data[[#This Row],[Date]],"mmmm")</f>
        <v>October</v>
      </c>
      <c r="D1591" t="s">
        <v>16</v>
      </c>
      <c r="E1591" t="s">
        <v>13</v>
      </c>
      <c r="F1591" t="s">
        <v>14</v>
      </c>
      <c r="G1591" t="s">
        <v>17</v>
      </c>
      <c r="H1591" s="11">
        <v>1755</v>
      </c>
      <c r="I1591" s="11">
        <v>22.639500000000002</v>
      </c>
      <c r="J1591" s="13">
        <f>data[[#This Row],[Clicks]]/data[[#This Row],[Impressions]]</f>
        <v>1.2900000000000002E-2</v>
      </c>
      <c r="K1591" s="1">
        <v>1.8629999999999998</v>
      </c>
      <c r="L1591" s="2">
        <v>42.177388499999999</v>
      </c>
      <c r="M1591">
        <v>7</v>
      </c>
      <c r="N1591" s="1">
        <f>IF(data[[#This Row],[Conversions]]=0,0,data[[#This Row],[Spend, Dollars]]/data[[#This Row],[Conversions]])</f>
        <v>6.0253412142857146</v>
      </c>
      <c r="O1591" s="13">
        <f>data[[#This Row],[Conversions]]/data[[#This Row],[Clicks]]</f>
        <v>0.30919410764372002</v>
      </c>
      <c r="P1591" s="11">
        <v>209.15999999999997</v>
      </c>
      <c r="Q1591" s="11">
        <f>IF(data[[#This Row],[Spend, Dollars]]=0,0,data[[#This Row],[Total conversion value, Dollars]]/data[[#This Row],[Spend, Dollars]])</f>
        <v>4.9590552530297121</v>
      </c>
      <c r="R1591" s="2">
        <v>63</v>
      </c>
      <c r="S1591" s="2">
        <v>13</v>
      </c>
      <c r="T1591" s="2">
        <v>15</v>
      </c>
      <c r="U1591" s="2">
        <f t="shared" si="24"/>
        <v>91</v>
      </c>
    </row>
    <row r="1592" spans="1:21" x14ac:dyDescent="0.2">
      <c r="A1592" t="s">
        <v>24</v>
      </c>
      <c r="B1592" s="3">
        <v>45201</v>
      </c>
      <c r="C1592" s="10" t="str">
        <f>TEXT(data[[#This Row],[Date]],"mmmm")</f>
        <v>October</v>
      </c>
      <c r="D1592" t="s">
        <v>16</v>
      </c>
      <c r="E1592" t="s">
        <v>13</v>
      </c>
      <c r="F1592" t="s">
        <v>14</v>
      </c>
      <c r="G1592" t="s">
        <v>17</v>
      </c>
      <c r="H1592" s="11">
        <v>1643</v>
      </c>
      <c r="I1592" s="11">
        <v>26.780899999999999</v>
      </c>
      <c r="J1592" s="13">
        <f>data[[#This Row],[Clicks]]/data[[#This Row],[Impressions]]</f>
        <v>1.6299999999999999E-2</v>
      </c>
      <c r="K1592" s="1">
        <v>0.9544999999999999</v>
      </c>
      <c r="L1592" s="2">
        <v>25.562369049999997</v>
      </c>
      <c r="M1592">
        <v>7</v>
      </c>
      <c r="N1592" s="1">
        <f>IF(data[[#This Row],[Conversions]]=0,0,data[[#This Row],[Spend, Dollars]]/data[[#This Row],[Conversions]])</f>
        <v>3.651767007142857</v>
      </c>
      <c r="O1592" s="13">
        <f>data[[#This Row],[Conversions]]/data[[#This Row],[Clicks]]</f>
        <v>0.26138031208809265</v>
      </c>
      <c r="P1592" s="11">
        <v>6</v>
      </c>
      <c r="Q1592" s="11">
        <f>IF(data[[#This Row],[Spend, Dollars]]=0,0,data[[#This Row],[Total conversion value, Dollars]]/data[[#This Row],[Spend, Dollars]])</f>
        <v>0.23472002881516965</v>
      </c>
      <c r="R1592" s="2">
        <v>68</v>
      </c>
      <c r="S1592" s="2">
        <v>2</v>
      </c>
      <c r="T1592" s="2">
        <v>12</v>
      </c>
      <c r="U1592" s="2">
        <f t="shared" si="24"/>
        <v>82</v>
      </c>
    </row>
    <row r="1593" spans="1:21" x14ac:dyDescent="0.2">
      <c r="A1593" t="s">
        <v>24</v>
      </c>
      <c r="B1593" s="3">
        <v>45202</v>
      </c>
      <c r="C1593" s="10" t="str">
        <f>TEXT(data[[#This Row],[Date]],"mmmm")</f>
        <v>October</v>
      </c>
      <c r="D1593" t="s">
        <v>16</v>
      </c>
      <c r="E1593" t="s">
        <v>13</v>
      </c>
      <c r="F1593" t="s">
        <v>14</v>
      </c>
      <c r="G1593" t="s">
        <v>17</v>
      </c>
      <c r="H1593" s="11">
        <v>1967</v>
      </c>
      <c r="I1593" s="11">
        <v>26.161100000000005</v>
      </c>
      <c r="J1593" s="13">
        <f>data[[#This Row],[Clicks]]/data[[#This Row],[Impressions]]</f>
        <v>1.3300000000000003E-2</v>
      </c>
      <c r="K1593" s="1">
        <v>2.2999999999999998</v>
      </c>
      <c r="L1593" s="2">
        <v>60.170530000000007</v>
      </c>
      <c r="M1593">
        <v>3</v>
      </c>
      <c r="N1593" s="1">
        <f>IF(data[[#This Row],[Conversions]]=0,0,data[[#This Row],[Spend, Dollars]]/data[[#This Row],[Conversions]])</f>
        <v>20.056843333333337</v>
      </c>
      <c r="O1593" s="13">
        <f>data[[#This Row],[Conversions]]/data[[#This Row],[Clicks]]</f>
        <v>0.11467407716036403</v>
      </c>
      <c r="P1593" s="11">
        <v>68.039999999999992</v>
      </c>
      <c r="Q1593" s="11">
        <f>IF(data[[#This Row],[Spend, Dollars]]=0,0,data[[#This Row],[Total conversion value, Dollars]]/data[[#This Row],[Spend, Dollars]])</f>
        <v>1.1307861173900244</v>
      </c>
      <c r="R1593" s="2">
        <v>84</v>
      </c>
      <c r="S1593" s="2">
        <v>1</v>
      </c>
      <c r="T1593" s="2">
        <v>10.5</v>
      </c>
      <c r="U1593" s="2">
        <f t="shared" si="24"/>
        <v>95.5</v>
      </c>
    </row>
    <row r="1594" spans="1:21" x14ac:dyDescent="0.2">
      <c r="A1594" t="s">
        <v>24</v>
      </c>
      <c r="B1594" s="3">
        <v>45203</v>
      </c>
      <c r="C1594" s="10" t="str">
        <f>TEXT(data[[#This Row],[Date]],"mmmm")</f>
        <v>October</v>
      </c>
      <c r="D1594" t="s">
        <v>16</v>
      </c>
      <c r="E1594" t="s">
        <v>13</v>
      </c>
      <c r="F1594" t="s">
        <v>14</v>
      </c>
      <c r="G1594" t="s">
        <v>17</v>
      </c>
      <c r="H1594" s="11">
        <v>1243</v>
      </c>
      <c r="I1594" s="11">
        <v>17.402000000000001</v>
      </c>
      <c r="J1594" s="13">
        <f>data[[#This Row],[Clicks]]/data[[#This Row],[Impressions]]</f>
        <v>1.4E-2</v>
      </c>
      <c r="K1594" s="1">
        <v>1.6329999999999996</v>
      </c>
      <c r="L1594" s="2">
        <v>28.417465999999994</v>
      </c>
      <c r="M1594">
        <v>7</v>
      </c>
      <c r="N1594" s="1">
        <f>IF(data[[#This Row],[Conversions]]=0,0,data[[#This Row],[Spend, Dollars]]/data[[#This Row],[Conversions]])</f>
        <v>4.0596379999999987</v>
      </c>
      <c r="O1594" s="13">
        <f>data[[#This Row],[Conversions]]/data[[#This Row],[Clicks]]</f>
        <v>0.40225261464199513</v>
      </c>
      <c r="P1594" s="11">
        <v>114.23999999999998</v>
      </c>
      <c r="Q1594" s="11">
        <f>IF(data[[#This Row],[Spend, Dollars]]=0,0,data[[#This Row],[Total conversion value, Dollars]]/data[[#This Row],[Spend, Dollars]])</f>
        <v>4.0200628726009562</v>
      </c>
      <c r="R1594" s="2">
        <v>88</v>
      </c>
      <c r="S1594" s="2">
        <v>2</v>
      </c>
      <c r="T1594" s="2">
        <v>9</v>
      </c>
      <c r="U1594" s="2">
        <f t="shared" si="24"/>
        <v>99</v>
      </c>
    </row>
    <row r="1595" spans="1:21" x14ac:dyDescent="0.2">
      <c r="A1595" t="s">
        <v>24</v>
      </c>
      <c r="B1595" s="3">
        <v>45204</v>
      </c>
      <c r="C1595" s="10" t="str">
        <f>TEXT(data[[#This Row],[Date]],"mmmm")</f>
        <v>October</v>
      </c>
      <c r="D1595" t="s">
        <v>16</v>
      </c>
      <c r="E1595" t="s">
        <v>13</v>
      </c>
      <c r="F1595" t="s">
        <v>14</v>
      </c>
      <c r="G1595" t="s">
        <v>17</v>
      </c>
      <c r="H1595" s="11">
        <v>1381</v>
      </c>
      <c r="I1595" s="11">
        <v>17.124400000000001</v>
      </c>
      <c r="J1595" s="13">
        <f>data[[#This Row],[Clicks]]/data[[#This Row],[Impressions]]</f>
        <v>1.2400000000000001E-2</v>
      </c>
      <c r="K1595" s="1">
        <v>1.2189999999999999</v>
      </c>
      <c r="L1595" s="2">
        <v>20.874643599999999</v>
      </c>
      <c r="M1595">
        <v>2</v>
      </c>
      <c r="N1595" s="1">
        <f>IF(data[[#This Row],[Conversions]]=0,0,data[[#This Row],[Spend, Dollars]]/data[[#This Row],[Conversions]])</f>
        <v>10.437321799999999</v>
      </c>
      <c r="O1595" s="13">
        <f>data[[#This Row],[Conversions]]/data[[#This Row],[Clicks]]</f>
        <v>0.11679241316484081</v>
      </c>
      <c r="P1595" s="11">
        <v>42</v>
      </c>
      <c r="Q1595" s="11">
        <f>IF(data[[#This Row],[Spend, Dollars]]=0,0,data[[#This Row],[Total conversion value, Dollars]]/data[[#This Row],[Spend, Dollars]])</f>
        <v>2.0120103990661669</v>
      </c>
      <c r="R1595" s="2">
        <v>51</v>
      </c>
      <c r="S1595" s="2">
        <v>9</v>
      </c>
      <c r="T1595" s="2">
        <v>15</v>
      </c>
      <c r="U1595" s="2">
        <f t="shared" si="24"/>
        <v>75</v>
      </c>
    </row>
    <row r="1596" spans="1:21" x14ac:dyDescent="0.2">
      <c r="A1596" t="s">
        <v>24</v>
      </c>
      <c r="B1596" s="3">
        <v>45205</v>
      </c>
      <c r="C1596" s="10" t="str">
        <f>TEXT(data[[#This Row],[Date]],"mmmm")</f>
        <v>October</v>
      </c>
      <c r="D1596" t="s">
        <v>16</v>
      </c>
      <c r="E1596" t="s">
        <v>13</v>
      </c>
      <c r="F1596" t="s">
        <v>14</v>
      </c>
      <c r="G1596" t="s">
        <v>17</v>
      </c>
      <c r="H1596" s="11">
        <v>1400</v>
      </c>
      <c r="I1596" s="11">
        <v>15.820000000000002</v>
      </c>
      <c r="J1596" s="13">
        <f>data[[#This Row],[Clicks]]/data[[#This Row],[Impressions]]</f>
        <v>1.1300000000000001E-2</v>
      </c>
      <c r="K1596" s="1">
        <v>2.5415000000000001</v>
      </c>
      <c r="L1596" s="2">
        <v>40.206530000000008</v>
      </c>
      <c r="M1596">
        <v>3</v>
      </c>
      <c r="N1596" s="1">
        <f>IF(data[[#This Row],[Conversions]]=0,0,data[[#This Row],[Spend, Dollars]]/data[[#This Row],[Conversions]])</f>
        <v>13.402176666666669</v>
      </c>
      <c r="O1596" s="13">
        <f>data[[#This Row],[Conversions]]/data[[#This Row],[Clicks]]</f>
        <v>0.1896333754740834</v>
      </c>
      <c r="P1596" s="11">
        <v>7.1999999999999993</v>
      </c>
      <c r="Q1596" s="11">
        <f>IF(data[[#This Row],[Spend, Dollars]]=0,0,data[[#This Row],[Total conversion value, Dollars]]/data[[#This Row],[Spend, Dollars]])</f>
        <v>0.17907538899775727</v>
      </c>
      <c r="R1596" s="2">
        <v>90</v>
      </c>
      <c r="S1596" s="2">
        <v>6</v>
      </c>
      <c r="T1596" s="2">
        <v>18</v>
      </c>
      <c r="U1596" s="2">
        <f t="shared" si="24"/>
        <v>114</v>
      </c>
    </row>
    <row r="1597" spans="1:21" x14ac:dyDescent="0.2">
      <c r="A1597" t="s">
        <v>24</v>
      </c>
      <c r="B1597" s="3">
        <v>45206</v>
      </c>
      <c r="C1597" s="10" t="str">
        <f>TEXT(data[[#This Row],[Date]],"mmmm")</f>
        <v>October</v>
      </c>
      <c r="D1597" t="s">
        <v>16</v>
      </c>
      <c r="E1597" t="s">
        <v>13</v>
      </c>
      <c r="F1597" t="s">
        <v>14</v>
      </c>
      <c r="G1597" t="s">
        <v>17</v>
      </c>
      <c r="H1597" s="11">
        <v>1553</v>
      </c>
      <c r="I1597" s="11">
        <v>22.673799999999996</v>
      </c>
      <c r="J1597" s="13">
        <f>data[[#This Row],[Clicks]]/data[[#This Row],[Impressions]]</f>
        <v>1.4599999999999998E-2</v>
      </c>
      <c r="K1597" s="1">
        <v>0.7014999999999999</v>
      </c>
      <c r="L1597" s="2">
        <v>15.905670699999995</v>
      </c>
      <c r="M1597">
        <v>8</v>
      </c>
      <c r="N1597" s="1">
        <f>IF(data[[#This Row],[Conversions]]=0,0,data[[#This Row],[Spend, Dollars]]/data[[#This Row],[Conversions]])</f>
        <v>1.9882088374999993</v>
      </c>
      <c r="O1597" s="13">
        <f>data[[#This Row],[Conversions]]/data[[#This Row],[Clicks]]</f>
        <v>0.3528301387504521</v>
      </c>
      <c r="P1597" s="11">
        <v>130.19999999999999</v>
      </c>
      <c r="Q1597" s="11">
        <f>IF(data[[#This Row],[Spend, Dollars]]=0,0,data[[#This Row],[Total conversion value, Dollars]]/data[[#This Row],[Spend, Dollars]])</f>
        <v>8.1857598120650152</v>
      </c>
      <c r="R1597" s="2">
        <v>101</v>
      </c>
      <c r="S1597" s="2">
        <v>5</v>
      </c>
      <c r="T1597" s="2">
        <v>7.5</v>
      </c>
      <c r="U1597" s="2">
        <f t="shared" si="24"/>
        <v>113.5</v>
      </c>
    </row>
    <row r="1598" spans="1:21" x14ac:dyDescent="0.2">
      <c r="A1598" t="s">
        <v>24</v>
      </c>
      <c r="B1598" s="3">
        <v>45207</v>
      </c>
      <c r="C1598" s="10" t="str">
        <f>TEXT(data[[#This Row],[Date]],"mmmm")</f>
        <v>October</v>
      </c>
      <c r="D1598" t="s">
        <v>16</v>
      </c>
      <c r="E1598" t="s">
        <v>13</v>
      </c>
      <c r="F1598" t="s">
        <v>14</v>
      </c>
      <c r="G1598" t="s">
        <v>17</v>
      </c>
      <c r="H1598" s="11">
        <v>1977</v>
      </c>
      <c r="I1598" s="11">
        <v>23.921699999999998</v>
      </c>
      <c r="J1598" s="13">
        <f>data[[#This Row],[Clicks]]/data[[#This Row],[Impressions]]</f>
        <v>1.21E-2</v>
      </c>
      <c r="K1598" s="1">
        <v>0.63249999999999984</v>
      </c>
      <c r="L1598" s="2">
        <v>15.130475249999995</v>
      </c>
      <c r="M1598">
        <v>5</v>
      </c>
      <c r="N1598" s="1">
        <f>IF(data[[#This Row],[Conversions]]=0,0,data[[#This Row],[Spend, Dollars]]/data[[#This Row],[Conversions]])</f>
        <v>3.026095049999999</v>
      </c>
      <c r="O1598" s="13">
        <f>data[[#This Row],[Conversions]]/data[[#This Row],[Clicks]]</f>
        <v>0.20901524557201204</v>
      </c>
      <c r="P1598" s="11">
        <v>62.16</v>
      </c>
      <c r="Q1598" s="11">
        <f>IF(data[[#This Row],[Spend, Dollars]]=0,0,data[[#This Row],[Total conversion value, Dollars]]/data[[#This Row],[Spend, Dollars]])</f>
        <v>4.1082648742312324</v>
      </c>
      <c r="R1598" s="2">
        <v>80</v>
      </c>
      <c r="S1598" s="2">
        <v>8</v>
      </c>
      <c r="T1598" s="2">
        <v>6</v>
      </c>
      <c r="U1598" s="2">
        <f t="shared" si="24"/>
        <v>94</v>
      </c>
    </row>
    <row r="1599" spans="1:21" x14ac:dyDescent="0.2">
      <c r="A1599" t="s">
        <v>24</v>
      </c>
      <c r="B1599" s="3">
        <v>45208</v>
      </c>
      <c r="C1599" s="10" t="str">
        <f>TEXT(data[[#This Row],[Date]],"mmmm")</f>
        <v>October</v>
      </c>
      <c r="D1599" t="s">
        <v>16</v>
      </c>
      <c r="E1599" t="s">
        <v>13</v>
      </c>
      <c r="F1599" t="s">
        <v>14</v>
      </c>
      <c r="G1599" t="s">
        <v>17</v>
      </c>
      <c r="H1599" s="11">
        <v>1439</v>
      </c>
      <c r="I1599" s="11">
        <v>23.311799999999998</v>
      </c>
      <c r="J1599" s="13">
        <f>data[[#This Row],[Clicks]]/data[[#This Row],[Impressions]]</f>
        <v>1.6199999999999999E-2</v>
      </c>
      <c r="K1599" s="1">
        <v>0.59799999999999998</v>
      </c>
      <c r="L1599" s="2">
        <v>13.940456399999999</v>
      </c>
      <c r="M1599">
        <v>1</v>
      </c>
      <c r="N1599" s="1">
        <f>IF(data[[#This Row],[Conversions]]=0,0,data[[#This Row],[Spend, Dollars]]/data[[#This Row],[Conversions]])</f>
        <v>13.940456399999999</v>
      </c>
      <c r="O1599" s="13">
        <f>data[[#This Row],[Conversions]]/data[[#This Row],[Clicks]]</f>
        <v>4.2896730411208062E-2</v>
      </c>
      <c r="P1599" s="11">
        <v>148.67999999999998</v>
      </c>
      <c r="Q1599" s="11">
        <f>IF(data[[#This Row],[Spend, Dollars]]=0,0,data[[#This Row],[Total conversion value, Dollars]]/data[[#This Row],[Spend, Dollars]])</f>
        <v>10.665360999228117</v>
      </c>
      <c r="R1599" s="2">
        <v>105</v>
      </c>
      <c r="S1599" s="2">
        <v>2</v>
      </c>
      <c r="T1599" s="2">
        <v>10.5</v>
      </c>
      <c r="U1599" s="2">
        <f t="shared" si="24"/>
        <v>117.5</v>
      </c>
    </row>
    <row r="1600" spans="1:21" x14ac:dyDescent="0.2">
      <c r="A1600" t="s">
        <v>24</v>
      </c>
      <c r="B1600" s="3">
        <v>45209</v>
      </c>
      <c r="C1600" s="10" t="str">
        <f>TEXT(data[[#This Row],[Date]],"mmmm")</f>
        <v>October</v>
      </c>
      <c r="D1600" t="s">
        <v>16</v>
      </c>
      <c r="E1600" t="s">
        <v>13</v>
      </c>
      <c r="F1600" t="s">
        <v>14</v>
      </c>
      <c r="G1600" t="s">
        <v>17</v>
      </c>
      <c r="H1600" s="11">
        <v>1990</v>
      </c>
      <c r="I1600" s="11">
        <v>22.487000000000002</v>
      </c>
      <c r="J1600" s="13">
        <f>data[[#This Row],[Clicks]]/data[[#This Row],[Impressions]]</f>
        <v>1.1300000000000001E-2</v>
      </c>
      <c r="K1600" s="1">
        <v>1.4260000000000002</v>
      </c>
      <c r="L1600" s="2">
        <v>32.066462000000008</v>
      </c>
      <c r="M1600">
        <v>2</v>
      </c>
      <c r="N1600" s="1">
        <f>IF(data[[#This Row],[Conversions]]=0,0,data[[#This Row],[Spend, Dollars]]/data[[#This Row],[Conversions]])</f>
        <v>16.033231000000004</v>
      </c>
      <c r="O1600" s="13">
        <f>data[[#This Row],[Conversions]]/data[[#This Row],[Clicks]]</f>
        <v>8.8940276604260238E-2</v>
      </c>
      <c r="P1600" s="11">
        <v>207.47999999999996</v>
      </c>
      <c r="Q1600" s="11">
        <f>IF(data[[#This Row],[Spend, Dollars]]=0,0,data[[#This Row],[Total conversion value, Dollars]]/data[[#This Row],[Spend, Dollars]])</f>
        <v>6.4703115672692517</v>
      </c>
      <c r="R1600" s="2">
        <v>100</v>
      </c>
      <c r="S1600" s="2">
        <v>14</v>
      </c>
      <c r="T1600" s="2">
        <v>15</v>
      </c>
      <c r="U1600" s="2">
        <f t="shared" si="24"/>
        <v>129</v>
      </c>
    </row>
    <row r="1601" spans="1:21" x14ac:dyDescent="0.2">
      <c r="A1601" t="s">
        <v>24</v>
      </c>
      <c r="B1601" s="3">
        <v>45210</v>
      </c>
      <c r="C1601" s="10" t="str">
        <f>TEXT(data[[#This Row],[Date]],"mmmm")</f>
        <v>October</v>
      </c>
      <c r="D1601" t="s">
        <v>16</v>
      </c>
      <c r="E1601" t="s">
        <v>13</v>
      </c>
      <c r="F1601" t="s">
        <v>14</v>
      </c>
      <c r="G1601" t="s">
        <v>17</v>
      </c>
      <c r="H1601" s="11">
        <v>1707</v>
      </c>
      <c r="I1601" s="11">
        <v>29.872500000000002</v>
      </c>
      <c r="J1601" s="13">
        <f>data[[#This Row],[Clicks]]/data[[#This Row],[Impressions]]</f>
        <v>1.7500000000000002E-2</v>
      </c>
      <c r="K1601" s="1">
        <v>1.7479999999999998</v>
      </c>
      <c r="L1601" s="2">
        <v>52.217129999999997</v>
      </c>
      <c r="M1601">
        <v>0</v>
      </c>
      <c r="N1601" s="1">
        <f>IF(data[[#This Row],[Conversions]]=0,0,data[[#This Row],[Spend, Dollars]]/data[[#This Row],[Conversions]])</f>
        <v>0</v>
      </c>
      <c r="O1601" s="13">
        <f>data[[#This Row],[Conversions]]/data[[#This Row],[Clicks]]</f>
        <v>0</v>
      </c>
      <c r="P1601" s="11">
        <v>9.6</v>
      </c>
      <c r="Q1601" s="11">
        <f>IF(data[[#This Row],[Spend, Dollars]]=0,0,data[[#This Row],[Total conversion value, Dollars]]/data[[#This Row],[Spend, Dollars]])</f>
        <v>0.18384771434201766</v>
      </c>
      <c r="R1601" s="2">
        <v>69</v>
      </c>
      <c r="S1601" s="2">
        <v>11</v>
      </c>
      <c r="T1601" s="2">
        <v>6</v>
      </c>
      <c r="U1601" s="2">
        <f t="shared" si="24"/>
        <v>86</v>
      </c>
    </row>
    <row r="1602" spans="1:21" x14ac:dyDescent="0.2">
      <c r="A1602" t="s">
        <v>24</v>
      </c>
      <c r="B1602" s="3">
        <v>45211</v>
      </c>
      <c r="C1602" s="10" t="str">
        <f>TEXT(data[[#This Row],[Date]],"mmmm")</f>
        <v>October</v>
      </c>
      <c r="D1602" t="s">
        <v>16</v>
      </c>
      <c r="E1602" t="s">
        <v>13</v>
      </c>
      <c r="F1602" t="s">
        <v>14</v>
      </c>
      <c r="G1602" t="s">
        <v>17</v>
      </c>
      <c r="H1602" s="11">
        <v>1228</v>
      </c>
      <c r="I1602" s="11">
        <v>18.174399999999999</v>
      </c>
      <c r="J1602" s="13">
        <f>data[[#This Row],[Clicks]]/data[[#This Row],[Impressions]]</f>
        <v>1.4799999999999999E-2</v>
      </c>
      <c r="K1602" s="1">
        <v>1.6099999999999994</v>
      </c>
      <c r="L1602" s="2">
        <v>29.260783999999987</v>
      </c>
      <c r="M1602">
        <v>3</v>
      </c>
      <c r="N1602" s="1">
        <f>IF(data[[#This Row],[Conversions]]=0,0,data[[#This Row],[Spend, Dollars]]/data[[#This Row],[Conversions]])</f>
        <v>9.7535946666666629</v>
      </c>
      <c r="O1602" s="13">
        <f>data[[#This Row],[Conversions]]/data[[#This Row],[Clicks]]</f>
        <v>0.16506734747777094</v>
      </c>
      <c r="P1602" s="11">
        <v>390.59999999999997</v>
      </c>
      <c r="Q1602" s="11">
        <f>IF(data[[#This Row],[Spend, Dollars]]=0,0,data[[#This Row],[Total conversion value, Dollars]]/data[[#This Row],[Spend, Dollars]])</f>
        <v>13.348924622115392</v>
      </c>
      <c r="R1602" s="2">
        <v>65</v>
      </c>
      <c r="S1602" s="2">
        <v>8</v>
      </c>
      <c r="T1602" s="2">
        <v>12</v>
      </c>
      <c r="U1602" s="2">
        <f t="shared" si="24"/>
        <v>85</v>
      </c>
    </row>
    <row r="1603" spans="1:21" x14ac:dyDescent="0.2">
      <c r="A1603" t="s">
        <v>24</v>
      </c>
      <c r="B1603" s="3">
        <v>45212</v>
      </c>
      <c r="C1603" s="10" t="str">
        <f>TEXT(data[[#This Row],[Date]],"mmmm")</f>
        <v>October</v>
      </c>
      <c r="D1603" t="s">
        <v>16</v>
      </c>
      <c r="E1603" t="s">
        <v>13</v>
      </c>
      <c r="F1603" t="s">
        <v>14</v>
      </c>
      <c r="G1603" t="s">
        <v>17</v>
      </c>
      <c r="H1603" s="11">
        <v>1774</v>
      </c>
      <c r="I1603" s="11">
        <v>24.303799999999999</v>
      </c>
      <c r="J1603" s="13">
        <f>data[[#This Row],[Clicks]]/data[[#This Row],[Impressions]]</f>
        <v>1.3699999999999999E-2</v>
      </c>
      <c r="K1603" s="1">
        <v>1.5984999999999998</v>
      </c>
      <c r="L1603" s="2">
        <v>38.849624299999995</v>
      </c>
      <c r="M1603">
        <v>4</v>
      </c>
      <c r="N1603" s="1">
        <f>IF(data[[#This Row],[Conversions]]=0,0,data[[#This Row],[Spend, Dollars]]/data[[#This Row],[Conversions]])</f>
        <v>9.7124060749999988</v>
      </c>
      <c r="O1603" s="13">
        <f>data[[#This Row],[Conversions]]/data[[#This Row],[Clicks]]</f>
        <v>0.16458331618923791</v>
      </c>
      <c r="P1603" s="11">
        <v>124.32</v>
      </c>
      <c r="Q1603" s="11">
        <f>IF(data[[#This Row],[Spend, Dollars]]=0,0,data[[#This Row],[Total conversion value, Dollars]]/data[[#This Row],[Spend, Dollars]])</f>
        <v>3.2000309459878098</v>
      </c>
      <c r="R1603" s="2">
        <v>55</v>
      </c>
      <c r="S1603" s="2">
        <v>10</v>
      </c>
      <c r="T1603" s="2">
        <v>10.5</v>
      </c>
      <c r="U1603" s="2">
        <f t="shared" ref="U1603:U1666" si="25">SUM(R1603:T1603)</f>
        <v>75.5</v>
      </c>
    </row>
    <row r="1604" spans="1:21" x14ac:dyDescent="0.2">
      <c r="A1604" t="s">
        <v>24</v>
      </c>
      <c r="B1604" s="3">
        <v>45213</v>
      </c>
      <c r="C1604" s="10" t="str">
        <f>TEXT(data[[#This Row],[Date]],"mmmm")</f>
        <v>October</v>
      </c>
      <c r="D1604" t="s">
        <v>16</v>
      </c>
      <c r="E1604" t="s">
        <v>13</v>
      </c>
      <c r="F1604" t="s">
        <v>14</v>
      </c>
      <c r="G1604" t="s">
        <v>17</v>
      </c>
      <c r="H1604" s="11">
        <v>1286</v>
      </c>
      <c r="I1604" s="11">
        <v>25.5914</v>
      </c>
      <c r="J1604" s="13">
        <f>data[[#This Row],[Clicks]]/data[[#This Row],[Impressions]]</f>
        <v>1.9900000000000001E-2</v>
      </c>
      <c r="K1604" s="1">
        <v>1.518</v>
      </c>
      <c r="L1604" s="2">
        <v>38.847745199999999</v>
      </c>
      <c r="M1604">
        <v>3</v>
      </c>
      <c r="N1604" s="1">
        <f>IF(data[[#This Row],[Conversions]]=0,0,data[[#This Row],[Spend, Dollars]]/data[[#This Row],[Conversions]])</f>
        <v>12.9492484</v>
      </c>
      <c r="O1604" s="13">
        <f>data[[#This Row],[Conversions]]/data[[#This Row],[Clicks]]</f>
        <v>0.11722688090530413</v>
      </c>
      <c r="P1604" s="11">
        <v>299.87999999999994</v>
      </c>
      <c r="Q1604" s="11">
        <f>IF(data[[#This Row],[Spend, Dollars]]=0,0,data[[#This Row],[Total conversion value, Dollars]]/data[[#This Row],[Spend, Dollars]])</f>
        <v>7.7193669402465073</v>
      </c>
      <c r="R1604" s="2">
        <v>61</v>
      </c>
      <c r="S1604" s="2">
        <v>14</v>
      </c>
      <c r="T1604" s="2">
        <v>3</v>
      </c>
      <c r="U1604" s="2">
        <f t="shared" si="25"/>
        <v>78</v>
      </c>
    </row>
    <row r="1605" spans="1:21" x14ac:dyDescent="0.2">
      <c r="A1605" t="s">
        <v>24</v>
      </c>
      <c r="B1605" s="3">
        <v>45214</v>
      </c>
      <c r="C1605" s="10" t="str">
        <f>TEXT(data[[#This Row],[Date]],"mmmm")</f>
        <v>October</v>
      </c>
      <c r="D1605" t="s">
        <v>16</v>
      </c>
      <c r="E1605" t="s">
        <v>13</v>
      </c>
      <c r="F1605" t="s">
        <v>14</v>
      </c>
      <c r="G1605" t="s">
        <v>17</v>
      </c>
      <c r="H1605" s="11">
        <v>1720</v>
      </c>
      <c r="I1605" s="11">
        <v>20.812000000000001</v>
      </c>
      <c r="J1605" s="13">
        <f>data[[#This Row],[Clicks]]/data[[#This Row],[Impressions]]</f>
        <v>1.2100000000000001E-2</v>
      </c>
      <c r="K1605" s="1">
        <v>1.702</v>
      </c>
      <c r="L1605" s="2">
        <v>35.422024</v>
      </c>
      <c r="M1605">
        <v>3</v>
      </c>
      <c r="N1605" s="1">
        <f>IF(data[[#This Row],[Conversions]]=0,0,data[[#This Row],[Spend, Dollars]]/data[[#This Row],[Conversions]])</f>
        <v>11.807341333333333</v>
      </c>
      <c r="O1605" s="13">
        <f>data[[#This Row],[Conversions]]/data[[#This Row],[Clicks]]</f>
        <v>0.1441476071497213</v>
      </c>
      <c r="P1605" s="11">
        <v>183.11999999999998</v>
      </c>
      <c r="Q1605" s="11">
        <f>IF(data[[#This Row],[Spend, Dollars]]=0,0,data[[#This Row],[Total conversion value, Dollars]]/data[[#This Row],[Spend, Dollars]])</f>
        <v>5.1696650648760212</v>
      </c>
      <c r="R1605" s="2">
        <v>77</v>
      </c>
      <c r="S1605" s="2">
        <v>10</v>
      </c>
      <c r="T1605" s="2">
        <v>1.5</v>
      </c>
      <c r="U1605" s="2">
        <f t="shared" si="25"/>
        <v>88.5</v>
      </c>
    </row>
    <row r="1606" spans="1:21" x14ac:dyDescent="0.2">
      <c r="A1606" t="s">
        <v>24</v>
      </c>
      <c r="B1606" s="3">
        <v>45215</v>
      </c>
      <c r="C1606" s="10" t="str">
        <f>TEXT(data[[#This Row],[Date]],"mmmm")</f>
        <v>October</v>
      </c>
      <c r="D1606" t="s">
        <v>16</v>
      </c>
      <c r="E1606" t="s">
        <v>13</v>
      </c>
      <c r="F1606" t="s">
        <v>14</v>
      </c>
      <c r="G1606" t="s">
        <v>17</v>
      </c>
      <c r="H1606" s="11">
        <v>1273</v>
      </c>
      <c r="I1606" s="11">
        <v>21.0045</v>
      </c>
      <c r="J1606" s="13">
        <f>data[[#This Row],[Clicks]]/data[[#This Row],[Impressions]]</f>
        <v>1.6500000000000001E-2</v>
      </c>
      <c r="K1606" s="1">
        <v>2.4379999999999997</v>
      </c>
      <c r="L1606" s="2">
        <v>51.208970999999991</v>
      </c>
      <c r="M1606">
        <v>7</v>
      </c>
      <c r="N1606" s="1">
        <f>IF(data[[#This Row],[Conversions]]=0,0,data[[#This Row],[Spend, Dollars]]/data[[#This Row],[Conversions]])</f>
        <v>7.3155672857142848</v>
      </c>
      <c r="O1606" s="13">
        <f>data[[#This Row],[Conversions]]/data[[#This Row],[Clicks]]</f>
        <v>0.33326192006474803</v>
      </c>
      <c r="P1606" s="11">
        <v>141.95999999999998</v>
      </c>
      <c r="Q1606" s="11">
        <f>IF(data[[#This Row],[Spend, Dollars]]=0,0,data[[#This Row],[Total conversion value, Dollars]]/data[[#This Row],[Spend, Dollars]])</f>
        <v>2.7721705245746882</v>
      </c>
      <c r="R1606" s="2">
        <v>77</v>
      </c>
      <c r="S1606" s="2">
        <v>3</v>
      </c>
      <c r="T1606" s="2">
        <v>7.5</v>
      </c>
      <c r="U1606" s="2">
        <f t="shared" si="25"/>
        <v>87.5</v>
      </c>
    </row>
    <row r="1607" spans="1:21" x14ac:dyDescent="0.2">
      <c r="A1607" t="s">
        <v>24</v>
      </c>
      <c r="B1607" s="3">
        <v>45216</v>
      </c>
      <c r="C1607" s="10" t="str">
        <f>TEXT(data[[#This Row],[Date]],"mmmm")</f>
        <v>October</v>
      </c>
      <c r="D1607" t="s">
        <v>16</v>
      </c>
      <c r="E1607" t="s">
        <v>13</v>
      </c>
      <c r="F1607" t="s">
        <v>14</v>
      </c>
      <c r="G1607" t="s">
        <v>17</v>
      </c>
      <c r="H1607" s="11">
        <v>1838</v>
      </c>
      <c r="I1607" s="11">
        <v>37.8628</v>
      </c>
      <c r="J1607" s="13">
        <f>data[[#This Row],[Clicks]]/data[[#This Row],[Impressions]]</f>
        <v>2.06E-2</v>
      </c>
      <c r="K1607" s="1">
        <v>0.69</v>
      </c>
      <c r="L1607" s="2">
        <v>26.125331999999997</v>
      </c>
      <c r="M1607">
        <v>9</v>
      </c>
      <c r="N1607" s="1">
        <f>IF(data[[#This Row],[Conversions]]=0,0,data[[#This Row],[Spend, Dollars]]/data[[#This Row],[Conversions]])</f>
        <v>2.9028146666666661</v>
      </c>
      <c r="O1607" s="13">
        <f>data[[#This Row],[Conversions]]/data[[#This Row],[Clicks]]</f>
        <v>0.23770032855467635</v>
      </c>
      <c r="P1607" s="11">
        <v>297.35999999999996</v>
      </c>
      <c r="Q1607" s="11">
        <f>IF(data[[#This Row],[Spend, Dollars]]=0,0,data[[#This Row],[Total conversion value, Dollars]]/data[[#This Row],[Spend, Dollars]])</f>
        <v>11.382056312241314</v>
      </c>
      <c r="R1607" s="2">
        <v>88</v>
      </c>
      <c r="S1607" s="2">
        <v>11</v>
      </c>
      <c r="T1607" s="2">
        <v>6</v>
      </c>
      <c r="U1607" s="2">
        <f t="shared" si="25"/>
        <v>105</v>
      </c>
    </row>
    <row r="1608" spans="1:21" x14ac:dyDescent="0.2">
      <c r="A1608" t="s">
        <v>24</v>
      </c>
      <c r="B1608" s="3">
        <v>45217</v>
      </c>
      <c r="C1608" s="10" t="str">
        <f>TEXT(data[[#This Row],[Date]],"mmmm")</f>
        <v>October</v>
      </c>
      <c r="D1608" t="s">
        <v>16</v>
      </c>
      <c r="E1608" t="s">
        <v>13</v>
      </c>
      <c r="F1608" t="s">
        <v>14</v>
      </c>
      <c r="G1608" t="s">
        <v>17</v>
      </c>
      <c r="H1608" s="11">
        <v>1785</v>
      </c>
      <c r="I1608" s="11">
        <v>23.026500000000002</v>
      </c>
      <c r="J1608" s="13">
        <f>data[[#This Row],[Clicks]]/data[[#This Row],[Impressions]]</f>
        <v>1.2900000000000002E-2</v>
      </c>
      <c r="K1608" s="1">
        <v>1.5409999999999997</v>
      </c>
      <c r="L1608" s="2">
        <v>35.483836499999995</v>
      </c>
      <c r="M1608">
        <v>4</v>
      </c>
      <c r="N1608" s="1">
        <f>IF(data[[#This Row],[Conversions]]=0,0,data[[#This Row],[Spend, Dollars]]/data[[#This Row],[Conversions]])</f>
        <v>8.8709591249999988</v>
      </c>
      <c r="O1608" s="13">
        <f>data[[#This Row],[Conversions]]/data[[#This Row],[Clicks]]</f>
        <v>0.17371289601111761</v>
      </c>
      <c r="P1608" s="11">
        <v>388.08</v>
      </c>
      <c r="Q1608" s="11">
        <f>IF(data[[#This Row],[Spend, Dollars]]=0,0,data[[#This Row],[Total conversion value, Dollars]]/data[[#This Row],[Spend, Dollars]])</f>
        <v>10.936810623620138</v>
      </c>
      <c r="R1608" s="2">
        <v>66</v>
      </c>
      <c r="S1608" s="2">
        <v>17</v>
      </c>
      <c r="T1608" s="2">
        <v>12</v>
      </c>
      <c r="U1608" s="2">
        <f t="shared" si="25"/>
        <v>95</v>
      </c>
    </row>
    <row r="1609" spans="1:21" x14ac:dyDescent="0.2">
      <c r="A1609" t="s">
        <v>24</v>
      </c>
      <c r="B1609" s="3">
        <v>45218</v>
      </c>
      <c r="C1609" s="10" t="str">
        <f>TEXT(data[[#This Row],[Date]],"mmmm")</f>
        <v>October</v>
      </c>
      <c r="D1609" t="s">
        <v>16</v>
      </c>
      <c r="E1609" t="s">
        <v>13</v>
      </c>
      <c r="F1609" t="s">
        <v>14</v>
      </c>
      <c r="G1609" t="s">
        <v>17</v>
      </c>
      <c r="H1609" s="11">
        <v>1302</v>
      </c>
      <c r="I1609" s="11">
        <v>21.613199999999999</v>
      </c>
      <c r="J1609" s="13">
        <f>data[[#This Row],[Clicks]]/data[[#This Row],[Impressions]]</f>
        <v>1.66E-2</v>
      </c>
      <c r="K1609" s="1">
        <v>1.9204999999999999</v>
      </c>
      <c r="L1609" s="2">
        <v>41.508150599999993</v>
      </c>
      <c r="M1609">
        <v>8</v>
      </c>
      <c r="N1609" s="1">
        <f>IF(data[[#This Row],[Conversions]]=0,0,data[[#This Row],[Spend, Dollars]]/data[[#This Row],[Conversions]])</f>
        <v>5.1885188249999992</v>
      </c>
      <c r="O1609" s="13">
        <f>data[[#This Row],[Conversions]]/data[[#This Row],[Clicks]]</f>
        <v>0.37014417115466475</v>
      </c>
      <c r="P1609" s="11">
        <v>102.47999999999999</v>
      </c>
      <c r="Q1609" s="11">
        <f>IF(data[[#This Row],[Spend, Dollars]]=0,0,data[[#This Row],[Total conversion value, Dollars]]/data[[#This Row],[Spend, Dollars]])</f>
        <v>2.4689126959079695</v>
      </c>
      <c r="R1609" s="2">
        <v>71</v>
      </c>
      <c r="S1609" s="2">
        <v>10</v>
      </c>
      <c r="T1609" s="2">
        <v>4.5</v>
      </c>
      <c r="U1609" s="2">
        <f t="shared" si="25"/>
        <v>85.5</v>
      </c>
    </row>
    <row r="1610" spans="1:21" x14ac:dyDescent="0.2">
      <c r="A1610" t="s">
        <v>24</v>
      </c>
      <c r="B1610" s="3">
        <v>45219</v>
      </c>
      <c r="C1610" s="10" t="str">
        <f>TEXT(data[[#This Row],[Date]],"mmmm")</f>
        <v>October</v>
      </c>
      <c r="D1610" t="s">
        <v>16</v>
      </c>
      <c r="E1610" t="s">
        <v>13</v>
      </c>
      <c r="F1610" t="s">
        <v>14</v>
      </c>
      <c r="G1610" t="s">
        <v>17</v>
      </c>
      <c r="H1610" s="11">
        <v>1184</v>
      </c>
      <c r="I1610" s="11">
        <v>14.3264</v>
      </c>
      <c r="J1610" s="13">
        <f>data[[#This Row],[Clicks]]/data[[#This Row],[Impressions]]</f>
        <v>1.21E-2</v>
      </c>
      <c r="K1610" s="1">
        <v>0.44849999999999995</v>
      </c>
      <c r="L1610" s="2">
        <v>6.4253903999999995</v>
      </c>
      <c r="M1610">
        <v>4</v>
      </c>
      <c r="N1610" s="1">
        <f>IF(data[[#This Row],[Conversions]]=0,0,data[[#This Row],[Spend, Dollars]]/data[[#This Row],[Conversions]])</f>
        <v>1.6063475999999999</v>
      </c>
      <c r="O1610" s="13">
        <f>data[[#This Row],[Conversions]]/data[[#This Row],[Clicks]]</f>
        <v>0.27920482465937013</v>
      </c>
      <c r="P1610" s="11">
        <v>525.83999999999992</v>
      </c>
      <c r="Q1610" s="11">
        <f>IF(data[[#This Row],[Spend, Dollars]]=0,0,data[[#This Row],[Total conversion value, Dollars]]/data[[#This Row],[Spend, Dollars]])</f>
        <v>81.837828873401989</v>
      </c>
      <c r="R1610" s="2">
        <v>47</v>
      </c>
      <c r="S1610" s="2">
        <v>15</v>
      </c>
      <c r="T1610" s="2">
        <v>6</v>
      </c>
      <c r="U1610" s="2">
        <f t="shared" si="25"/>
        <v>68</v>
      </c>
    </row>
    <row r="1611" spans="1:21" x14ac:dyDescent="0.2">
      <c r="A1611" t="s">
        <v>24</v>
      </c>
      <c r="B1611" s="3">
        <v>45220</v>
      </c>
      <c r="C1611" s="10" t="str">
        <f>TEXT(data[[#This Row],[Date]],"mmmm")</f>
        <v>October</v>
      </c>
      <c r="D1611" t="s">
        <v>16</v>
      </c>
      <c r="E1611" t="s">
        <v>13</v>
      </c>
      <c r="F1611" t="s">
        <v>14</v>
      </c>
      <c r="G1611" t="s">
        <v>17</v>
      </c>
      <c r="H1611" s="11">
        <v>1099</v>
      </c>
      <c r="I1611" s="11">
        <v>16.1553</v>
      </c>
      <c r="J1611" s="13">
        <f>data[[#This Row],[Clicks]]/data[[#This Row],[Impressions]]</f>
        <v>1.4700000000000001E-2</v>
      </c>
      <c r="K1611" s="1">
        <v>1.2879999999999998</v>
      </c>
      <c r="L1611" s="2">
        <v>20.808026399999999</v>
      </c>
      <c r="M1611">
        <v>6</v>
      </c>
      <c r="N1611" s="1">
        <f>IF(data[[#This Row],[Conversions]]=0,0,data[[#This Row],[Spend, Dollars]]/data[[#This Row],[Conversions]])</f>
        <v>3.4680043999999999</v>
      </c>
      <c r="O1611" s="13">
        <f>data[[#This Row],[Conversions]]/data[[#This Row],[Clicks]]</f>
        <v>0.37139514586544353</v>
      </c>
      <c r="P1611" s="11">
        <v>195.72</v>
      </c>
      <c r="Q1611" s="11">
        <f>IF(data[[#This Row],[Spend, Dollars]]=0,0,data[[#This Row],[Total conversion value, Dollars]]/data[[#This Row],[Spend, Dollars]])</f>
        <v>9.4059857594182983</v>
      </c>
      <c r="R1611" s="2">
        <v>89</v>
      </c>
      <c r="S1611" s="2">
        <v>9</v>
      </c>
      <c r="T1611" s="2">
        <v>9</v>
      </c>
      <c r="U1611" s="2">
        <f t="shared" si="25"/>
        <v>107</v>
      </c>
    </row>
    <row r="1612" spans="1:21" x14ac:dyDescent="0.2">
      <c r="A1612" t="s">
        <v>24</v>
      </c>
      <c r="B1612" s="3">
        <v>45221</v>
      </c>
      <c r="C1612" s="10" t="str">
        <f>TEXT(data[[#This Row],[Date]],"mmmm")</f>
        <v>October</v>
      </c>
      <c r="D1612" t="s">
        <v>16</v>
      </c>
      <c r="E1612" t="s">
        <v>13</v>
      </c>
      <c r="F1612" t="s">
        <v>14</v>
      </c>
      <c r="G1612" t="s">
        <v>17</v>
      </c>
      <c r="H1612" s="11">
        <v>1511</v>
      </c>
      <c r="I1612" s="11">
        <v>22.5139</v>
      </c>
      <c r="J1612" s="13">
        <f>data[[#This Row],[Clicks]]/data[[#This Row],[Impressions]]</f>
        <v>1.49E-2</v>
      </c>
      <c r="K1612" s="1">
        <v>2.3344999999999998</v>
      </c>
      <c r="L1612" s="2">
        <v>52.558699549999993</v>
      </c>
      <c r="M1612">
        <v>11</v>
      </c>
      <c r="N1612" s="1">
        <f>IF(data[[#This Row],[Conversions]]=0,0,data[[#This Row],[Spend, Dollars]]/data[[#This Row],[Conversions]])</f>
        <v>4.7780635954545447</v>
      </c>
      <c r="O1612" s="13">
        <f>data[[#This Row],[Conversions]]/data[[#This Row],[Clicks]]</f>
        <v>0.48858705066647717</v>
      </c>
      <c r="P1612" s="11">
        <v>141.95999999999998</v>
      </c>
      <c r="Q1612" s="11">
        <f>IF(data[[#This Row],[Spend, Dollars]]=0,0,data[[#This Row],[Total conversion value, Dollars]]/data[[#This Row],[Spend, Dollars]])</f>
        <v>2.7009800701965809</v>
      </c>
      <c r="R1612" s="2">
        <v>50</v>
      </c>
      <c r="S1612" s="2">
        <v>14</v>
      </c>
      <c r="T1612" s="2">
        <v>16.5</v>
      </c>
      <c r="U1612" s="2">
        <f t="shared" si="25"/>
        <v>80.5</v>
      </c>
    </row>
    <row r="1613" spans="1:21" x14ac:dyDescent="0.2">
      <c r="A1613" t="s">
        <v>24</v>
      </c>
      <c r="B1613" s="3">
        <v>45222</v>
      </c>
      <c r="C1613" s="10" t="str">
        <f>TEXT(data[[#This Row],[Date]],"mmmm")</f>
        <v>October</v>
      </c>
      <c r="D1613" t="s">
        <v>16</v>
      </c>
      <c r="E1613" t="s">
        <v>13</v>
      </c>
      <c r="F1613" t="s">
        <v>14</v>
      </c>
      <c r="G1613" t="s">
        <v>17</v>
      </c>
      <c r="H1613" s="11">
        <v>1228</v>
      </c>
      <c r="I1613" s="11">
        <v>16.455199999999998</v>
      </c>
      <c r="J1613" s="13">
        <f>data[[#This Row],[Clicks]]/data[[#This Row],[Impressions]]</f>
        <v>1.3399999999999999E-2</v>
      </c>
      <c r="K1613" s="1">
        <v>1.3109999999999997</v>
      </c>
      <c r="L1613" s="2">
        <v>21.572767199999994</v>
      </c>
      <c r="M1613">
        <v>9</v>
      </c>
      <c r="N1613" s="1">
        <f>IF(data[[#This Row],[Conversions]]=0,0,data[[#This Row],[Spend, Dollars]]/data[[#This Row],[Conversions]])</f>
        <v>2.3969741333333325</v>
      </c>
      <c r="O1613" s="13">
        <f>data[[#This Row],[Conversions]]/data[[#This Row],[Clicks]]</f>
        <v>0.54693956925470377</v>
      </c>
      <c r="P1613" s="11">
        <v>336.84</v>
      </c>
      <c r="Q1613" s="11">
        <f>IF(data[[#This Row],[Spend, Dollars]]=0,0,data[[#This Row],[Total conversion value, Dollars]]/data[[#This Row],[Spend, Dollars]])</f>
        <v>15.614130393063347</v>
      </c>
      <c r="R1613" s="2">
        <v>82</v>
      </c>
      <c r="S1613" s="2">
        <v>12</v>
      </c>
      <c r="T1613" s="2">
        <v>9</v>
      </c>
      <c r="U1613" s="2">
        <f t="shared" si="25"/>
        <v>103</v>
      </c>
    </row>
    <row r="1614" spans="1:21" x14ac:dyDescent="0.2">
      <c r="A1614" t="s">
        <v>24</v>
      </c>
      <c r="B1614" s="3">
        <v>45223</v>
      </c>
      <c r="C1614" s="10" t="str">
        <f>TEXT(data[[#This Row],[Date]],"mmmm")</f>
        <v>October</v>
      </c>
      <c r="D1614" t="s">
        <v>16</v>
      </c>
      <c r="E1614" t="s">
        <v>13</v>
      </c>
      <c r="F1614" t="s">
        <v>14</v>
      </c>
      <c r="G1614" t="s">
        <v>17</v>
      </c>
      <c r="H1614" s="11">
        <v>1386</v>
      </c>
      <c r="I1614" s="11">
        <v>20.235600000000002</v>
      </c>
      <c r="J1614" s="13">
        <f>data[[#This Row],[Clicks]]/data[[#This Row],[Impressions]]</f>
        <v>1.4600000000000002E-2</v>
      </c>
      <c r="K1614" s="1">
        <v>2.0009999999999999</v>
      </c>
      <c r="L1614" s="2">
        <v>40.491435600000003</v>
      </c>
      <c r="M1614">
        <v>9</v>
      </c>
      <c r="N1614" s="1">
        <f>IF(data[[#This Row],[Conversions]]=0,0,data[[#This Row],[Spend, Dollars]]/data[[#This Row],[Conversions]])</f>
        <v>4.4990484000000004</v>
      </c>
      <c r="O1614" s="13">
        <f>data[[#This Row],[Conversions]]/data[[#This Row],[Clicks]]</f>
        <v>0.44476071873332146</v>
      </c>
      <c r="P1614" s="11">
        <v>442.67999999999995</v>
      </c>
      <c r="Q1614" s="11">
        <f>IF(data[[#This Row],[Spend, Dollars]]=0,0,data[[#This Row],[Total conversion value, Dollars]]/data[[#This Row],[Spend, Dollars]])</f>
        <v>10.93268226824736</v>
      </c>
      <c r="R1614" s="2">
        <v>67</v>
      </c>
      <c r="S1614" s="2">
        <v>5</v>
      </c>
      <c r="T1614" s="2">
        <v>7.5</v>
      </c>
      <c r="U1614" s="2">
        <f t="shared" si="25"/>
        <v>79.5</v>
      </c>
    </row>
    <row r="1615" spans="1:21" x14ac:dyDescent="0.2">
      <c r="A1615" t="s">
        <v>24</v>
      </c>
      <c r="B1615" s="3">
        <v>45224</v>
      </c>
      <c r="C1615" s="10" t="str">
        <f>TEXT(data[[#This Row],[Date]],"mmmm")</f>
        <v>October</v>
      </c>
      <c r="D1615" t="s">
        <v>16</v>
      </c>
      <c r="E1615" t="s">
        <v>13</v>
      </c>
      <c r="F1615" t="s">
        <v>14</v>
      </c>
      <c r="G1615" t="s">
        <v>17</v>
      </c>
      <c r="H1615" s="11">
        <v>1607</v>
      </c>
      <c r="I1615" s="11">
        <v>29.408099999999994</v>
      </c>
      <c r="J1615" s="13">
        <f>data[[#This Row],[Clicks]]/data[[#This Row],[Impressions]]</f>
        <v>1.8299999999999997E-2</v>
      </c>
      <c r="K1615" s="1">
        <v>1.8169999999999999</v>
      </c>
      <c r="L1615" s="2">
        <v>53.434517699999986</v>
      </c>
      <c r="M1615">
        <v>10</v>
      </c>
      <c r="N1615" s="1">
        <f>IF(data[[#This Row],[Conversions]]=0,0,data[[#This Row],[Spend, Dollars]]/data[[#This Row],[Conversions]])</f>
        <v>5.3434517699999988</v>
      </c>
      <c r="O1615" s="13">
        <f>data[[#This Row],[Conversions]]/data[[#This Row],[Clicks]]</f>
        <v>0.34004236927921228</v>
      </c>
      <c r="P1615" s="11">
        <v>73.08</v>
      </c>
      <c r="Q1615" s="11">
        <f>IF(data[[#This Row],[Spend, Dollars]]=0,0,data[[#This Row],[Total conversion value, Dollars]]/data[[#This Row],[Spend, Dollars]])</f>
        <v>1.367655275009622</v>
      </c>
      <c r="R1615" s="2">
        <v>66</v>
      </c>
      <c r="S1615" s="2">
        <v>18</v>
      </c>
      <c r="T1615" s="2">
        <v>4.5</v>
      </c>
      <c r="U1615" s="2">
        <f t="shared" si="25"/>
        <v>88.5</v>
      </c>
    </row>
    <row r="1616" spans="1:21" x14ac:dyDescent="0.2">
      <c r="A1616" t="s">
        <v>24</v>
      </c>
      <c r="B1616" s="3">
        <v>45225</v>
      </c>
      <c r="C1616" s="10" t="str">
        <f>TEXT(data[[#This Row],[Date]],"mmmm")</f>
        <v>October</v>
      </c>
      <c r="D1616" t="s">
        <v>16</v>
      </c>
      <c r="E1616" t="s">
        <v>13</v>
      </c>
      <c r="F1616" t="s">
        <v>14</v>
      </c>
      <c r="G1616" t="s">
        <v>17</v>
      </c>
      <c r="H1616" s="11">
        <v>1708</v>
      </c>
      <c r="I1616" s="11">
        <v>19.300399999999996</v>
      </c>
      <c r="J1616" s="13">
        <f>data[[#This Row],[Clicks]]/data[[#This Row],[Impressions]]</f>
        <v>1.1299999999999998E-2</v>
      </c>
      <c r="K1616" s="1">
        <v>1.9550000000000001</v>
      </c>
      <c r="L1616" s="2">
        <v>37.732281999999991</v>
      </c>
      <c r="M1616">
        <v>7</v>
      </c>
      <c r="N1616" s="1">
        <f>IF(data[[#This Row],[Conversions]]=0,0,data[[#This Row],[Spend, Dollars]]/data[[#This Row],[Conversions]])</f>
        <v>5.3903259999999991</v>
      </c>
      <c r="O1616" s="13">
        <f>data[[#This Row],[Conversions]]/data[[#This Row],[Clicks]]</f>
        <v>0.3626867836936023</v>
      </c>
      <c r="P1616" s="11">
        <v>349.44</v>
      </c>
      <c r="Q1616" s="11">
        <f>IF(data[[#This Row],[Spend, Dollars]]=0,0,data[[#This Row],[Total conversion value, Dollars]]/data[[#This Row],[Spend, Dollars]])</f>
        <v>9.2610354178949503</v>
      </c>
      <c r="R1616" s="2">
        <v>92</v>
      </c>
      <c r="S1616" s="2">
        <v>7</v>
      </c>
      <c r="T1616" s="2">
        <v>12</v>
      </c>
      <c r="U1616" s="2">
        <f t="shared" si="25"/>
        <v>111</v>
      </c>
    </row>
    <row r="1617" spans="1:21" x14ac:dyDescent="0.2">
      <c r="A1617" t="s">
        <v>24</v>
      </c>
      <c r="B1617" s="3">
        <v>45226</v>
      </c>
      <c r="C1617" s="10" t="str">
        <f>TEXT(data[[#This Row],[Date]],"mmmm")</f>
        <v>October</v>
      </c>
      <c r="D1617" t="s">
        <v>16</v>
      </c>
      <c r="E1617" t="s">
        <v>13</v>
      </c>
      <c r="F1617" t="s">
        <v>14</v>
      </c>
      <c r="G1617" t="s">
        <v>17</v>
      </c>
      <c r="H1617" s="11">
        <v>1941</v>
      </c>
      <c r="I1617" s="11">
        <v>38.237700000000004</v>
      </c>
      <c r="J1617" s="13">
        <f>data[[#This Row],[Clicks]]/data[[#This Row],[Impressions]]</f>
        <v>1.9700000000000002E-2</v>
      </c>
      <c r="K1617" s="1">
        <v>1.8974999999999997</v>
      </c>
      <c r="L1617" s="2">
        <v>72.556035749999992</v>
      </c>
      <c r="M1617">
        <v>5</v>
      </c>
      <c r="N1617" s="1">
        <f>IF(data[[#This Row],[Conversions]]=0,0,data[[#This Row],[Spend, Dollars]]/data[[#This Row],[Conversions]])</f>
        <v>14.511207149999999</v>
      </c>
      <c r="O1617" s="13">
        <f>data[[#This Row],[Conversions]]/data[[#This Row],[Clicks]]</f>
        <v>0.13076100288458772</v>
      </c>
      <c r="P1617" s="11">
        <v>121.8</v>
      </c>
      <c r="Q1617" s="11">
        <f>IF(data[[#This Row],[Spend, Dollars]]=0,0,data[[#This Row],[Total conversion value, Dollars]]/data[[#This Row],[Spend, Dollars]])</f>
        <v>1.6787025192456164</v>
      </c>
      <c r="R1617" s="2">
        <v>65</v>
      </c>
      <c r="S1617" s="2">
        <v>14</v>
      </c>
      <c r="T1617" s="2">
        <v>13.5</v>
      </c>
      <c r="U1617" s="2">
        <f t="shared" si="25"/>
        <v>92.5</v>
      </c>
    </row>
    <row r="1618" spans="1:21" x14ac:dyDescent="0.2">
      <c r="A1618" t="s">
        <v>24</v>
      </c>
      <c r="B1618" s="3">
        <v>45227</v>
      </c>
      <c r="C1618" s="10" t="str">
        <f>TEXT(data[[#This Row],[Date]],"mmmm")</f>
        <v>October</v>
      </c>
      <c r="D1618" t="s">
        <v>16</v>
      </c>
      <c r="E1618" t="s">
        <v>13</v>
      </c>
      <c r="F1618" t="s">
        <v>14</v>
      </c>
      <c r="G1618" t="s">
        <v>17</v>
      </c>
      <c r="H1618" s="11">
        <v>1245</v>
      </c>
      <c r="I1618" s="11">
        <v>19.920000000000002</v>
      </c>
      <c r="J1618" s="13">
        <f>data[[#This Row],[Clicks]]/data[[#This Row],[Impressions]]</f>
        <v>1.6E-2</v>
      </c>
      <c r="K1618" s="1">
        <v>2.1734999999999998</v>
      </c>
      <c r="L1618" s="2">
        <v>43.296120000000002</v>
      </c>
      <c r="M1618">
        <v>5</v>
      </c>
      <c r="N1618" s="1">
        <f>IF(data[[#This Row],[Conversions]]=0,0,data[[#This Row],[Spend, Dollars]]/data[[#This Row],[Conversions]])</f>
        <v>8.659224</v>
      </c>
      <c r="O1618" s="13">
        <f>data[[#This Row],[Conversions]]/data[[#This Row],[Clicks]]</f>
        <v>0.25100401606425699</v>
      </c>
      <c r="P1618" s="11">
        <v>455.28</v>
      </c>
      <c r="Q1618" s="11">
        <f>IF(data[[#This Row],[Spend, Dollars]]=0,0,data[[#This Row],[Total conversion value, Dollars]]/data[[#This Row],[Spend, Dollars]])</f>
        <v>10.515491919368293</v>
      </c>
      <c r="R1618" s="2">
        <v>86</v>
      </c>
      <c r="S1618" s="2">
        <v>13</v>
      </c>
      <c r="T1618" s="2">
        <v>12</v>
      </c>
      <c r="U1618" s="2">
        <f t="shared" si="25"/>
        <v>111</v>
      </c>
    </row>
    <row r="1619" spans="1:21" x14ac:dyDescent="0.2">
      <c r="A1619" t="s">
        <v>24</v>
      </c>
      <c r="B1619" s="3">
        <v>45228</v>
      </c>
      <c r="C1619" s="10" t="str">
        <f>TEXT(data[[#This Row],[Date]],"mmmm")</f>
        <v>October</v>
      </c>
      <c r="D1619" t="s">
        <v>16</v>
      </c>
      <c r="E1619" t="s">
        <v>13</v>
      </c>
      <c r="F1619" t="s">
        <v>14</v>
      </c>
      <c r="G1619" t="s">
        <v>17</v>
      </c>
      <c r="H1619" s="11">
        <v>1074</v>
      </c>
      <c r="I1619" s="11">
        <v>16.861799999999999</v>
      </c>
      <c r="J1619" s="13">
        <f>data[[#This Row],[Clicks]]/data[[#This Row],[Impressions]]</f>
        <v>1.5699999999999999E-2</v>
      </c>
      <c r="K1619" s="1">
        <v>1.3915</v>
      </c>
      <c r="L1619" s="2">
        <v>23.463194699999999</v>
      </c>
      <c r="M1619">
        <v>3</v>
      </c>
      <c r="N1619" s="1">
        <f>IF(data[[#This Row],[Conversions]]=0,0,data[[#This Row],[Spend, Dollars]]/data[[#This Row],[Conversions]])</f>
        <v>7.8210648999999997</v>
      </c>
      <c r="O1619" s="13">
        <f>data[[#This Row],[Conversions]]/data[[#This Row],[Clicks]]</f>
        <v>0.17791694836850161</v>
      </c>
      <c r="P1619" s="11">
        <v>319.2</v>
      </c>
      <c r="Q1619" s="11">
        <f>IF(data[[#This Row],[Spend, Dollars]]=0,0,data[[#This Row],[Total conversion value, Dollars]]/data[[#This Row],[Spend, Dollars]])</f>
        <v>13.60428552382937</v>
      </c>
      <c r="R1619" s="2">
        <v>55</v>
      </c>
      <c r="S1619" s="2">
        <v>14</v>
      </c>
      <c r="T1619" s="2">
        <v>13.5</v>
      </c>
      <c r="U1619" s="2">
        <f t="shared" si="25"/>
        <v>82.5</v>
      </c>
    </row>
    <row r="1620" spans="1:21" x14ac:dyDescent="0.2">
      <c r="A1620" t="s">
        <v>24</v>
      </c>
      <c r="B1620" s="3">
        <v>45229</v>
      </c>
      <c r="C1620" s="10" t="str">
        <f>TEXT(data[[#This Row],[Date]],"mmmm")</f>
        <v>October</v>
      </c>
      <c r="D1620" t="s">
        <v>16</v>
      </c>
      <c r="E1620" t="s">
        <v>13</v>
      </c>
      <c r="F1620" t="s">
        <v>14</v>
      </c>
      <c r="G1620" t="s">
        <v>17</v>
      </c>
      <c r="H1620" s="11">
        <v>1408</v>
      </c>
      <c r="I1620" s="11">
        <v>25.484799999999996</v>
      </c>
      <c r="J1620" s="13">
        <f>data[[#This Row],[Clicks]]/data[[#This Row],[Impressions]]</f>
        <v>1.8099999999999998E-2</v>
      </c>
      <c r="K1620" s="1">
        <v>0.55199999999999994</v>
      </c>
      <c r="L1620" s="2">
        <v>14.067609599999995</v>
      </c>
      <c r="M1620">
        <v>6</v>
      </c>
      <c r="N1620" s="1">
        <f>IF(data[[#This Row],[Conversions]]=0,0,data[[#This Row],[Spend, Dollars]]/data[[#This Row],[Conversions]])</f>
        <v>2.3446015999999994</v>
      </c>
      <c r="O1620" s="13">
        <f>data[[#This Row],[Conversions]]/data[[#This Row],[Clicks]]</f>
        <v>0.23543445504771476</v>
      </c>
      <c r="P1620" s="11">
        <v>525</v>
      </c>
      <c r="Q1620" s="11">
        <f>IF(data[[#This Row],[Spend, Dollars]]=0,0,data[[#This Row],[Total conversion value, Dollars]]/data[[#This Row],[Spend, Dollars]])</f>
        <v>37.319773218614209</v>
      </c>
      <c r="R1620" s="2">
        <v>76</v>
      </c>
      <c r="S1620" s="2">
        <v>13</v>
      </c>
      <c r="T1620" s="2">
        <v>12</v>
      </c>
      <c r="U1620" s="2">
        <f t="shared" si="25"/>
        <v>101</v>
      </c>
    </row>
    <row r="1621" spans="1:21" x14ac:dyDescent="0.2">
      <c r="A1621" t="s">
        <v>24</v>
      </c>
      <c r="B1621" s="3">
        <v>45230</v>
      </c>
      <c r="C1621" s="10" t="str">
        <f>TEXT(data[[#This Row],[Date]],"mmmm")</f>
        <v>October</v>
      </c>
      <c r="D1621" t="s">
        <v>16</v>
      </c>
      <c r="E1621" t="s">
        <v>13</v>
      </c>
      <c r="F1621" t="s">
        <v>14</v>
      </c>
      <c r="G1621" t="s">
        <v>17</v>
      </c>
      <c r="H1621" s="11">
        <v>1147</v>
      </c>
      <c r="I1621" s="11">
        <v>14.452199999999999</v>
      </c>
      <c r="J1621" s="13">
        <f>data[[#This Row],[Clicks]]/data[[#This Row],[Impressions]]</f>
        <v>1.26E-2</v>
      </c>
      <c r="K1621" s="1">
        <v>1.0925</v>
      </c>
      <c r="L1621" s="2">
        <v>15.789028500000001</v>
      </c>
      <c r="M1621">
        <v>5</v>
      </c>
      <c r="N1621" s="1">
        <f>IF(data[[#This Row],[Conversions]]=0,0,data[[#This Row],[Spend, Dollars]]/data[[#This Row],[Conversions]])</f>
        <v>3.1578056999999999</v>
      </c>
      <c r="O1621" s="13">
        <f>data[[#This Row],[Conversions]]/data[[#This Row],[Clicks]]</f>
        <v>0.34596808790357181</v>
      </c>
      <c r="P1621" s="11">
        <v>343.55999999999995</v>
      </c>
      <c r="Q1621" s="11">
        <f>IF(data[[#This Row],[Spend, Dollars]]=0,0,data[[#This Row],[Total conversion value, Dollars]]/data[[#This Row],[Spend, Dollars]])</f>
        <v>21.759413506663815</v>
      </c>
      <c r="R1621" s="2">
        <v>99</v>
      </c>
      <c r="S1621" s="2">
        <v>14</v>
      </c>
      <c r="T1621" s="2">
        <v>9</v>
      </c>
      <c r="U1621" s="2">
        <f t="shared" si="25"/>
        <v>122</v>
      </c>
    </row>
    <row r="1622" spans="1:21" x14ac:dyDescent="0.2">
      <c r="A1622" t="s">
        <v>24</v>
      </c>
      <c r="B1622" s="3">
        <v>45231</v>
      </c>
      <c r="C1622" s="10" t="str">
        <f>TEXT(data[[#This Row],[Date]],"mmmm")</f>
        <v>November</v>
      </c>
      <c r="D1622" t="s">
        <v>16</v>
      </c>
      <c r="E1622" t="s">
        <v>13</v>
      </c>
      <c r="F1622" t="s">
        <v>14</v>
      </c>
      <c r="G1622" t="s">
        <v>17</v>
      </c>
      <c r="H1622" s="11">
        <v>1698</v>
      </c>
      <c r="I1622" s="11">
        <v>24.451199999999996</v>
      </c>
      <c r="J1622" s="13">
        <f>data[[#This Row],[Clicks]]/data[[#This Row],[Impressions]]</f>
        <v>1.4399999999999998E-2</v>
      </c>
      <c r="K1622" s="1">
        <v>1.5985</v>
      </c>
      <c r="L1622" s="2">
        <v>39.085243199999994</v>
      </c>
      <c r="M1622">
        <v>9</v>
      </c>
      <c r="N1622" s="1">
        <f>IF(data[[#This Row],[Conversions]]=0,0,data[[#This Row],[Spend, Dollars]]/data[[#This Row],[Conversions]])</f>
        <v>4.3428047999999997</v>
      </c>
      <c r="O1622" s="13">
        <f>data[[#This Row],[Conversions]]/data[[#This Row],[Clicks]]</f>
        <v>0.36808009422850418</v>
      </c>
      <c r="P1622" s="11">
        <v>281.39999999999998</v>
      </c>
      <c r="Q1622" s="11">
        <f>IF(data[[#This Row],[Spend, Dollars]]=0,0,data[[#This Row],[Total conversion value, Dollars]]/data[[#This Row],[Spend, Dollars]])</f>
        <v>7.1996481782157629</v>
      </c>
      <c r="R1622" s="2">
        <v>62</v>
      </c>
      <c r="S1622" s="2">
        <v>4</v>
      </c>
      <c r="T1622" s="2">
        <v>6</v>
      </c>
      <c r="U1622" s="2">
        <f t="shared" si="25"/>
        <v>72</v>
      </c>
    </row>
    <row r="1623" spans="1:21" x14ac:dyDescent="0.2">
      <c r="A1623" t="s">
        <v>24</v>
      </c>
      <c r="B1623" s="3">
        <v>45232</v>
      </c>
      <c r="C1623" s="10" t="str">
        <f>TEXT(data[[#This Row],[Date]],"mmmm")</f>
        <v>November</v>
      </c>
      <c r="D1623" t="s">
        <v>16</v>
      </c>
      <c r="E1623" t="s">
        <v>13</v>
      </c>
      <c r="F1623" t="s">
        <v>14</v>
      </c>
      <c r="G1623" t="s">
        <v>17</v>
      </c>
      <c r="H1623" s="11">
        <v>1609</v>
      </c>
      <c r="I1623" s="11">
        <v>23.491399999999999</v>
      </c>
      <c r="J1623" s="13">
        <f>data[[#This Row],[Clicks]]/data[[#This Row],[Impressions]]</f>
        <v>1.4599999999999998E-2</v>
      </c>
      <c r="K1623" s="1">
        <v>2.1849999999999996</v>
      </c>
      <c r="L1623" s="2">
        <v>51.328708999999989</v>
      </c>
      <c r="M1623">
        <v>4</v>
      </c>
      <c r="N1623" s="1">
        <f>IF(data[[#This Row],[Conversions]]=0,0,data[[#This Row],[Spend, Dollars]]/data[[#This Row],[Conversions]])</f>
        <v>12.832177249999997</v>
      </c>
      <c r="O1623" s="13">
        <f>data[[#This Row],[Conversions]]/data[[#This Row],[Clicks]]</f>
        <v>0.17027507939075578</v>
      </c>
      <c r="P1623" s="11">
        <v>224.27999999999997</v>
      </c>
      <c r="Q1623" s="11">
        <f>IF(data[[#This Row],[Spend, Dollars]]=0,0,data[[#This Row],[Total conversion value, Dollars]]/data[[#This Row],[Spend, Dollars]])</f>
        <v>4.3694845315513398</v>
      </c>
      <c r="R1623" s="2">
        <v>54</v>
      </c>
      <c r="S1623" s="2">
        <v>10</v>
      </c>
      <c r="T1623" s="2">
        <v>10.5</v>
      </c>
      <c r="U1623" s="2">
        <f t="shared" si="25"/>
        <v>74.5</v>
      </c>
    </row>
    <row r="1624" spans="1:21" x14ac:dyDescent="0.2">
      <c r="A1624" t="s">
        <v>24</v>
      </c>
      <c r="B1624" s="3">
        <v>45233</v>
      </c>
      <c r="C1624" s="10" t="str">
        <f>TEXT(data[[#This Row],[Date]],"mmmm")</f>
        <v>November</v>
      </c>
      <c r="D1624" t="s">
        <v>16</v>
      </c>
      <c r="E1624" t="s">
        <v>13</v>
      </c>
      <c r="F1624" t="s">
        <v>14</v>
      </c>
      <c r="G1624" t="s">
        <v>17</v>
      </c>
      <c r="H1624" s="11">
        <v>1169</v>
      </c>
      <c r="I1624" s="11">
        <v>14.144900000000002</v>
      </c>
      <c r="J1624" s="13">
        <f>data[[#This Row],[Clicks]]/data[[#This Row],[Impressions]]</f>
        <v>1.2100000000000001E-2</v>
      </c>
      <c r="K1624" s="1">
        <v>1.38</v>
      </c>
      <c r="L1624" s="2">
        <v>19.519962</v>
      </c>
      <c r="M1624">
        <v>10</v>
      </c>
      <c r="N1624" s="1">
        <f>IF(data[[#This Row],[Conversions]]=0,0,data[[#This Row],[Spend, Dollars]]/data[[#This Row],[Conversions]])</f>
        <v>1.9519962</v>
      </c>
      <c r="O1624" s="13">
        <f>data[[#This Row],[Conversions]]/data[[#This Row],[Clicks]]</f>
        <v>0.7069685893855735</v>
      </c>
      <c r="P1624" s="11">
        <v>144.47999999999999</v>
      </c>
      <c r="Q1624" s="11">
        <f>IF(data[[#This Row],[Spend, Dollars]]=0,0,data[[#This Row],[Total conversion value, Dollars]]/data[[#This Row],[Spend, Dollars]])</f>
        <v>7.4016537532193967</v>
      </c>
      <c r="R1624" s="2">
        <v>65</v>
      </c>
      <c r="S1624" s="2">
        <v>18</v>
      </c>
      <c r="T1624" s="2">
        <v>6</v>
      </c>
      <c r="U1624" s="2">
        <f t="shared" si="25"/>
        <v>89</v>
      </c>
    </row>
    <row r="1625" spans="1:21" x14ac:dyDescent="0.2">
      <c r="A1625" t="s">
        <v>24</v>
      </c>
      <c r="B1625" s="3">
        <v>45234</v>
      </c>
      <c r="C1625" s="10" t="str">
        <f>TEXT(data[[#This Row],[Date]],"mmmm")</f>
        <v>November</v>
      </c>
      <c r="D1625" t="s">
        <v>16</v>
      </c>
      <c r="E1625" t="s">
        <v>13</v>
      </c>
      <c r="F1625" t="s">
        <v>14</v>
      </c>
      <c r="G1625" t="s">
        <v>17</v>
      </c>
      <c r="H1625" s="11">
        <v>1282</v>
      </c>
      <c r="I1625" s="11">
        <v>23.076000000000004</v>
      </c>
      <c r="J1625" s="13">
        <f>data[[#This Row],[Clicks]]/data[[#This Row],[Impressions]]</f>
        <v>1.8000000000000002E-2</v>
      </c>
      <c r="K1625" s="1">
        <v>0.54049999999999998</v>
      </c>
      <c r="L1625" s="2">
        <v>12.472578000000002</v>
      </c>
      <c r="M1625">
        <v>8</v>
      </c>
      <c r="N1625" s="1">
        <f>IF(data[[#This Row],[Conversions]]=0,0,data[[#This Row],[Spend, Dollars]]/data[[#This Row],[Conversions]])</f>
        <v>1.5590722500000003</v>
      </c>
      <c r="O1625" s="13">
        <f>data[[#This Row],[Conversions]]/data[[#This Row],[Clicks]]</f>
        <v>0.34668053388802211</v>
      </c>
      <c r="P1625" s="11">
        <v>467.03999999999996</v>
      </c>
      <c r="Q1625" s="11">
        <f>IF(data[[#This Row],[Spend, Dollars]]=0,0,data[[#This Row],[Total conversion value, Dollars]]/data[[#This Row],[Spend, Dollars]])</f>
        <v>37.445346102465734</v>
      </c>
      <c r="R1625" s="2">
        <v>74</v>
      </c>
      <c r="S1625" s="2">
        <v>15</v>
      </c>
      <c r="T1625" s="2">
        <v>6</v>
      </c>
      <c r="U1625" s="2">
        <f t="shared" si="25"/>
        <v>95</v>
      </c>
    </row>
    <row r="1626" spans="1:21" x14ac:dyDescent="0.2">
      <c r="A1626" t="s">
        <v>24</v>
      </c>
      <c r="B1626" s="3">
        <v>45235</v>
      </c>
      <c r="C1626" s="10" t="str">
        <f>TEXT(data[[#This Row],[Date]],"mmmm")</f>
        <v>November</v>
      </c>
      <c r="D1626" t="s">
        <v>16</v>
      </c>
      <c r="E1626" t="s">
        <v>13</v>
      </c>
      <c r="F1626" t="s">
        <v>14</v>
      </c>
      <c r="G1626" t="s">
        <v>17</v>
      </c>
      <c r="H1626" s="11">
        <v>1158</v>
      </c>
      <c r="I1626" s="11">
        <v>17.254199999999997</v>
      </c>
      <c r="J1626" s="13">
        <f>data[[#This Row],[Clicks]]/data[[#This Row],[Impressions]]</f>
        <v>1.4899999999999998E-2</v>
      </c>
      <c r="K1626" s="1">
        <v>1.909</v>
      </c>
      <c r="L1626" s="2">
        <v>32.938267799999998</v>
      </c>
      <c r="M1626">
        <v>5</v>
      </c>
      <c r="N1626" s="1">
        <f>IF(data[[#This Row],[Conversions]]=0,0,data[[#This Row],[Spend, Dollars]]/data[[#This Row],[Conversions]])</f>
        <v>6.5876535599999997</v>
      </c>
      <c r="O1626" s="13">
        <f>data[[#This Row],[Conversions]]/data[[#This Row],[Clicks]]</f>
        <v>0.28978451623372864</v>
      </c>
      <c r="P1626" s="11">
        <v>152.04</v>
      </c>
      <c r="Q1626" s="11">
        <f>IF(data[[#This Row],[Spend, Dollars]]=0,0,data[[#This Row],[Total conversion value, Dollars]]/data[[#This Row],[Spend, Dollars]])</f>
        <v>4.6159075796936717</v>
      </c>
      <c r="R1626" s="2">
        <v>98</v>
      </c>
      <c r="S1626" s="2">
        <v>14</v>
      </c>
      <c r="T1626" s="2">
        <v>13.5</v>
      </c>
      <c r="U1626" s="2">
        <f t="shared" si="25"/>
        <v>125.5</v>
      </c>
    </row>
    <row r="1627" spans="1:21" x14ac:dyDescent="0.2">
      <c r="A1627" t="s">
        <v>24</v>
      </c>
      <c r="B1627" s="3">
        <v>45236</v>
      </c>
      <c r="C1627" s="10" t="str">
        <f>TEXT(data[[#This Row],[Date]],"mmmm")</f>
        <v>November</v>
      </c>
      <c r="D1627" t="s">
        <v>16</v>
      </c>
      <c r="E1627" t="s">
        <v>13</v>
      </c>
      <c r="F1627" t="s">
        <v>14</v>
      </c>
      <c r="G1627" t="s">
        <v>17</v>
      </c>
      <c r="H1627" s="11">
        <v>1310</v>
      </c>
      <c r="I1627" s="11">
        <v>19.387999999999998</v>
      </c>
      <c r="J1627" s="13">
        <f>data[[#This Row],[Clicks]]/data[[#This Row],[Impressions]]</f>
        <v>1.4799999999999999E-2</v>
      </c>
      <c r="K1627" s="1">
        <v>1.7134999999999998</v>
      </c>
      <c r="L1627" s="2">
        <v>33.221337999999996</v>
      </c>
      <c r="M1627">
        <v>6</v>
      </c>
      <c r="N1627" s="1">
        <f>IF(data[[#This Row],[Conversions]]=0,0,data[[#This Row],[Spend, Dollars]]/data[[#This Row],[Conversions]])</f>
        <v>5.5368896666666663</v>
      </c>
      <c r="O1627" s="13">
        <f>data[[#This Row],[Conversions]]/data[[#This Row],[Clicks]]</f>
        <v>0.30946977511863011</v>
      </c>
      <c r="P1627" s="11">
        <v>262.91999999999996</v>
      </c>
      <c r="Q1627" s="11">
        <f>IF(data[[#This Row],[Spend, Dollars]]=0,0,data[[#This Row],[Total conversion value, Dollars]]/data[[#This Row],[Spend, Dollars]])</f>
        <v>7.9141905723363699</v>
      </c>
      <c r="R1627" s="2">
        <v>90</v>
      </c>
      <c r="S1627" s="2">
        <v>1</v>
      </c>
      <c r="T1627" s="2">
        <v>3</v>
      </c>
      <c r="U1627" s="2">
        <f t="shared" si="25"/>
        <v>94</v>
      </c>
    </row>
    <row r="1628" spans="1:21" x14ac:dyDescent="0.2">
      <c r="A1628" t="s">
        <v>24</v>
      </c>
      <c r="B1628" s="3">
        <v>45237</v>
      </c>
      <c r="C1628" s="10" t="str">
        <f>TEXT(data[[#This Row],[Date]],"mmmm")</f>
        <v>November</v>
      </c>
      <c r="D1628" t="s">
        <v>16</v>
      </c>
      <c r="E1628" t="s">
        <v>13</v>
      </c>
      <c r="F1628" t="s">
        <v>14</v>
      </c>
      <c r="G1628" t="s">
        <v>17</v>
      </c>
      <c r="H1628" s="11">
        <v>1482</v>
      </c>
      <c r="I1628" s="11">
        <v>29.64</v>
      </c>
      <c r="J1628" s="13">
        <f>data[[#This Row],[Clicks]]/data[[#This Row],[Impressions]]</f>
        <v>0.02</v>
      </c>
      <c r="K1628" s="1">
        <v>1.1269999999999998</v>
      </c>
      <c r="L1628" s="2">
        <v>33.404279999999993</v>
      </c>
      <c r="M1628">
        <v>3</v>
      </c>
      <c r="N1628" s="1">
        <f>IF(data[[#This Row],[Conversions]]=0,0,data[[#This Row],[Spend, Dollars]]/data[[#This Row],[Conversions]])</f>
        <v>11.134759999999998</v>
      </c>
      <c r="O1628" s="13">
        <f>data[[#This Row],[Conversions]]/data[[#This Row],[Clicks]]</f>
        <v>0.10121457489878542</v>
      </c>
      <c r="P1628" s="11">
        <v>465.3599999999999</v>
      </c>
      <c r="Q1628" s="11">
        <f>IF(data[[#This Row],[Spend, Dollars]]=0,0,data[[#This Row],[Total conversion value, Dollars]]/data[[#This Row],[Spend, Dollars]])</f>
        <v>13.931148942590591</v>
      </c>
      <c r="R1628" s="2">
        <v>94</v>
      </c>
      <c r="S1628" s="2">
        <v>19</v>
      </c>
      <c r="T1628" s="2">
        <v>3</v>
      </c>
      <c r="U1628" s="2">
        <f t="shared" si="25"/>
        <v>116</v>
      </c>
    </row>
    <row r="1629" spans="1:21" x14ac:dyDescent="0.2">
      <c r="A1629" t="s">
        <v>24</v>
      </c>
      <c r="B1629" s="3">
        <v>45238</v>
      </c>
      <c r="C1629" s="10" t="str">
        <f>TEXT(data[[#This Row],[Date]],"mmmm")</f>
        <v>November</v>
      </c>
      <c r="D1629" t="s">
        <v>16</v>
      </c>
      <c r="E1629" t="s">
        <v>13</v>
      </c>
      <c r="F1629" t="s">
        <v>14</v>
      </c>
      <c r="G1629" t="s">
        <v>17</v>
      </c>
      <c r="H1629" s="11">
        <v>1579</v>
      </c>
      <c r="I1629" s="11">
        <v>21.790199999999999</v>
      </c>
      <c r="J1629" s="13">
        <f>data[[#This Row],[Clicks]]/data[[#This Row],[Impressions]]</f>
        <v>1.38E-2</v>
      </c>
      <c r="K1629" s="1">
        <v>1.518</v>
      </c>
      <c r="L1629" s="2">
        <v>33.077523599999999</v>
      </c>
      <c r="M1629">
        <v>6</v>
      </c>
      <c r="N1629" s="1">
        <f>IF(data[[#This Row],[Conversions]]=0,0,data[[#This Row],[Spend, Dollars]]/data[[#This Row],[Conversions]])</f>
        <v>5.5129206000000002</v>
      </c>
      <c r="O1629" s="13">
        <f>data[[#This Row],[Conversions]]/data[[#This Row],[Clicks]]</f>
        <v>0.27535314040256631</v>
      </c>
      <c r="P1629" s="11">
        <v>233.51999999999998</v>
      </c>
      <c r="Q1629" s="11">
        <f>IF(data[[#This Row],[Spend, Dollars]]=0,0,data[[#This Row],[Total conversion value, Dollars]]/data[[#This Row],[Spend, Dollars]])</f>
        <v>7.0597788039972853</v>
      </c>
      <c r="R1629" s="2">
        <v>54</v>
      </c>
      <c r="S1629" s="2">
        <v>15</v>
      </c>
      <c r="T1629" s="2">
        <v>7.5</v>
      </c>
      <c r="U1629" s="2">
        <f t="shared" si="25"/>
        <v>76.5</v>
      </c>
    </row>
    <row r="1630" spans="1:21" x14ac:dyDescent="0.2">
      <c r="A1630" t="s">
        <v>24</v>
      </c>
      <c r="B1630" s="3">
        <v>45239</v>
      </c>
      <c r="C1630" s="10" t="str">
        <f>TEXT(data[[#This Row],[Date]],"mmmm")</f>
        <v>November</v>
      </c>
      <c r="D1630" t="s">
        <v>16</v>
      </c>
      <c r="E1630" t="s">
        <v>13</v>
      </c>
      <c r="F1630" t="s">
        <v>14</v>
      </c>
      <c r="G1630" t="s">
        <v>17</v>
      </c>
      <c r="H1630" s="11">
        <v>1482</v>
      </c>
      <c r="I1630" s="11">
        <v>26.527799999999999</v>
      </c>
      <c r="J1630" s="13">
        <f>data[[#This Row],[Clicks]]/data[[#This Row],[Impressions]]</f>
        <v>1.7899999999999999E-2</v>
      </c>
      <c r="K1630" s="1">
        <v>1.9434999999999998</v>
      </c>
      <c r="L1630" s="2">
        <v>51.556779299999995</v>
      </c>
      <c r="M1630">
        <v>6</v>
      </c>
      <c r="N1630" s="1">
        <f>IF(data[[#This Row],[Conversions]]=0,0,data[[#This Row],[Spend, Dollars]]/data[[#This Row],[Conversions]])</f>
        <v>8.5927965499999992</v>
      </c>
      <c r="O1630" s="13">
        <f>data[[#This Row],[Conversions]]/data[[#This Row],[Clicks]]</f>
        <v>0.22617782100287245</v>
      </c>
      <c r="P1630" s="11">
        <v>509.03999999999996</v>
      </c>
      <c r="Q1630" s="11">
        <f>IF(data[[#This Row],[Spend, Dollars]]=0,0,data[[#This Row],[Total conversion value, Dollars]]/data[[#This Row],[Spend, Dollars]])</f>
        <v>9.8733863307865697</v>
      </c>
      <c r="R1630" s="2">
        <v>96</v>
      </c>
      <c r="S1630" s="2">
        <v>9</v>
      </c>
      <c r="T1630" s="2">
        <v>6</v>
      </c>
      <c r="U1630" s="2">
        <f t="shared" si="25"/>
        <v>111</v>
      </c>
    </row>
    <row r="1631" spans="1:21" x14ac:dyDescent="0.2">
      <c r="A1631" t="s">
        <v>24</v>
      </c>
      <c r="B1631" s="3">
        <v>45240</v>
      </c>
      <c r="C1631" s="10" t="str">
        <f>TEXT(data[[#This Row],[Date]],"mmmm")</f>
        <v>November</v>
      </c>
      <c r="D1631" t="s">
        <v>16</v>
      </c>
      <c r="E1631" t="s">
        <v>13</v>
      </c>
      <c r="F1631" t="s">
        <v>14</v>
      </c>
      <c r="G1631" t="s">
        <v>17</v>
      </c>
      <c r="H1631" s="11">
        <v>1614</v>
      </c>
      <c r="I1631" s="11">
        <v>26.308200000000003</v>
      </c>
      <c r="J1631" s="13">
        <f>data[[#This Row],[Clicks]]/data[[#This Row],[Impressions]]</f>
        <v>1.6300000000000002E-2</v>
      </c>
      <c r="K1631" s="1">
        <v>0.45999999999999996</v>
      </c>
      <c r="L1631" s="2">
        <v>12.101772</v>
      </c>
      <c r="M1631">
        <v>7</v>
      </c>
      <c r="N1631" s="1">
        <f>IF(data[[#This Row],[Conversions]]=0,0,data[[#This Row],[Spend, Dollars]]/data[[#This Row],[Conversions]])</f>
        <v>1.7288245714285715</v>
      </c>
      <c r="O1631" s="13">
        <f>data[[#This Row],[Conversions]]/data[[#This Row],[Clicks]]</f>
        <v>0.26607673653081548</v>
      </c>
      <c r="P1631" s="11">
        <v>383.87999999999994</v>
      </c>
      <c r="Q1631" s="11">
        <f>IF(data[[#This Row],[Spend, Dollars]]=0,0,data[[#This Row],[Total conversion value, Dollars]]/data[[#This Row],[Spend, Dollars]])</f>
        <v>31.720974415978084</v>
      </c>
      <c r="R1631" s="2">
        <v>71</v>
      </c>
      <c r="S1631" s="2">
        <v>15</v>
      </c>
      <c r="T1631" s="2">
        <v>1.5</v>
      </c>
      <c r="U1631" s="2">
        <f t="shared" si="25"/>
        <v>87.5</v>
      </c>
    </row>
    <row r="1632" spans="1:21" x14ac:dyDescent="0.2">
      <c r="A1632" t="s">
        <v>24</v>
      </c>
      <c r="B1632" s="3">
        <v>45241</v>
      </c>
      <c r="C1632" s="10" t="str">
        <f>TEXT(data[[#This Row],[Date]],"mmmm")</f>
        <v>November</v>
      </c>
      <c r="D1632" t="s">
        <v>16</v>
      </c>
      <c r="E1632" t="s">
        <v>13</v>
      </c>
      <c r="F1632" t="s">
        <v>14</v>
      </c>
      <c r="G1632" t="s">
        <v>17</v>
      </c>
      <c r="H1632" s="11">
        <v>1179</v>
      </c>
      <c r="I1632" s="11">
        <v>16.977599999999999</v>
      </c>
      <c r="J1632" s="13">
        <f>data[[#This Row],[Clicks]]/data[[#This Row],[Impressions]]</f>
        <v>1.44E-2</v>
      </c>
      <c r="K1632" s="1">
        <v>0.65549999999999997</v>
      </c>
      <c r="L1632" s="2">
        <v>11.128816799999999</v>
      </c>
      <c r="M1632">
        <v>11</v>
      </c>
      <c r="N1632" s="1">
        <f>IF(data[[#This Row],[Conversions]]=0,0,data[[#This Row],[Spend, Dollars]]/data[[#This Row],[Conversions]])</f>
        <v>1.0117106181818181</v>
      </c>
      <c r="O1632" s="13">
        <f>data[[#This Row],[Conversions]]/data[[#This Row],[Clicks]]</f>
        <v>0.64791254358684391</v>
      </c>
      <c r="P1632" s="11">
        <v>278.03999999999996</v>
      </c>
      <c r="Q1632" s="11">
        <f>IF(data[[#This Row],[Spend, Dollars]]=0,0,data[[#This Row],[Total conversion value, Dollars]]/data[[#This Row],[Spend, Dollars]])</f>
        <v>24.983788033962423</v>
      </c>
      <c r="R1632" s="2">
        <v>95</v>
      </c>
      <c r="S1632" s="2">
        <v>9</v>
      </c>
      <c r="T1632" s="2">
        <v>9</v>
      </c>
      <c r="U1632" s="2">
        <f t="shared" si="25"/>
        <v>113</v>
      </c>
    </row>
    <row r="1633" spans="1:21" x14ac:dyDescent="0.2">
      <c r="A1633" t="s">
        <v>24</v>
      </c>
      <c r="B1633" s="3">
        <v>45242</v>
      </c>
      <c r="C1633" s="10" t="str">
        <f>TEXT(data[[#This Row],[Date]],"mmmm")</f>
        <v>November</v>
      </c>
      <c r="D1633" t="s">
        <v>16</v>
      </c>
      <c r="E1633" t="s">
        <v>13</v>
      </c>
      <c r="F1633" t="s">
        <v>14</v>
      </c>
      <c r="G1633" t="s">
        <v>17</v>
      </c>
      <c r="H1633" s="11">
        <v>1120</v>
      </c>
      <c r="I1633" s="11">
        <v>18.704000000000001</v>
      </c>
      <c r="J1633" s="13">
        <f>data[[#This Row],[Clicks]]/data[[#This Row],[Impressions]]</f>
        <v>1.67E-2</v>
      </c>
      <c r="K1633" s="1">
        <v>1.8975</v>
      </c>
      <c r="L1633" s="2">
        <v>35.490839999999999</v>
      </c>
      <c r="M1633">
        <v>11</v>
      </c>
      <c r="N1633" s="1">
        <f>IF(data[[#This Row],[Conversions]]=0,0,data[[#This Row],[Spend, Dollars]]/data[[#This Row],[Conversions]])</f>
        <v>3.2264399999999998</v>
      </c>
      <c r="O1633" s="13">
        <f>data[[#This Row],[Conversions]]/data[[#This Row],[Clicks]]</f>
        <v>0.58810949529512402</v>
      </c>
      <c r="P1633" s="11">
        <v>305.76</v>
      </c>
      <c r="Q1633" s="11">
        <f>IF(data[[#This Row],[Spend, Dollars]]=0,0,data[[#This Row],[Total conversion value, Dollars]]/data[[#This Row],[Spend, Dollars]])</f>
        <v>8.6151807057821124</v>
      </c>
      <c r="R1633" s="2">
        <v>93</v>
      </c>
      <c r="S1633" s="2">
        <v>6</v>
      </c>
      <c r="T1633" s="2">
        <v>9</v>
      </c>
      <c r="U1633" s="2">
        <f t="shared" si="25"/>
        <v>108</v>
      </c>
    </row>
    <row r="1634" spans="1:21" x14ac:dyDescent="0.2">
      <c r="A1634" t="s">
        <v>24</v>
      </c>
      <c r="B1634" s="3">
        <v>45243</v>
      </c>
      <c r="C1634" s="10" t="str">
        <f>TEXT(data[[#This Row],[Date]],"mmmm")</f>
        <v>November</v>
      </c>
      <c r="D1634" t="s">
        <v>16</v>
      </c>
      <c r="E1634" t="s">
        <v>13</v>
      </c>
      <c r="F1634" t="s">
        <v>14</v>
      </c>
      <c r="G1634" t="s">
        <v>17</v>
      </c>
      <c r="H1634" s="11">
        <v>1571</v>
      </c>
      <c r="I1634" s="11">
        <v>29.063499999999998</v>
      </c>
      <c r="J1634" s="13">
        <f>data[[#This Row],[Clicks]]/data[[#This Row],[Impressions]]</f>
        <v>1.8499999999999999E-2</v>
      </c>
      <c r="K1634" s="1">
        <v>0.82799999999999996</v>
      </c>
      <c r="L1634" s="2">
        <v>24.064577999999997</v>
      </c>
      <c r="M1634">
        <v>7</v>
      </c>
      <c r="N1634" s="1">
        <f>IF(data[[#This Row],[Conversions]]=0,0,data[[#This Row],[Spend, Dollars]]/data[[#This Row],[Conversions]])</f>
        <v>3.4377968571428568</v>
      </c>
      <c r="O1634" s="13">
        <f>data[[#This Row],[Conversions]]/data[[#This Row],[Clicks]]</f>
        <v>0.24085192767560687</v>
      </c>
      <c r="P1634" s="11">
        <v>88.2</v>
      </c>
      <c r="Q1634" s="11">
        <f>IF(data[[#This Row],[Spend, Dollars]]=0,0,data[[#This Row],[Total conversion value, Dollars]]/data[[#This Row],[Spend, Dollars]])</f>
        <v>3.665138029846192</v>
      </c>
      <c r="R1634" s="2">
        <v>57</v>
      </c>
      <c r="S1634" s="2">
        <v>8</v>
      </c>
      <c r="T1634" s="2">
        <v>16.5</v>
      </c>
      <c r="U1634" s="2">
        <f t="shared" si="25"/>
        <v>81.5</v>
      </c>
    </row>
    <row r="1635" spans="1:21" x14ac:dyDescent="0.2">
      <c r="A1635" t="s">
        <v>24</v>
      </c>
      <c r="B1635" s="3">
        <v>45244</v>
      </c>
      <c r="C1635" s="10" t="str">
        <f>TEXT(data[[#This Row],[Date]],"mmmm")</f>
        <v>November</v>
      </c>
      <c r="D1635" t="s">
        <v>16</v>
      </c>
      <c r="E1635" t="s">
        <v>13</v>
      </c>
      <c r="F1635" t="s">
        <v>14</v>
      </c>
      <c r="G1635" t="s">
        <v>17</v>
      </c>
      <c r="H1635" s="11">
        <v>1984</v>
      </c>
      <c r="I1635" s="11">
        <v>26.387200000000007</v>
      </c>
      <c r="J1635" s="13">
        <f>data[[#This Row],[Clicks]]/data[[#This Row],[Impressions]]</f>
        <v>1.3300000000000003E-2</v>
      </c>
      <c r="K1635" s="1">
        <v>0.86249999999999993</v>
      </c>
      <c r="L1635" s="2">
        <v>22.758960000000005</v>
      </c>
      <c r="M1635">
        <v>10</v>
      </c>
      <c r="N1635" s="1">
        <f>IF(data[[#This Row],[Conversions]]=0,0,data[[#This Row],[Spend, Dollars]]/data[[#This Row],[Conversions]])</f>
        <v>2.2758960000000004</v>
      </c>
      <c r="O1635" s="13">
        <f>data[[#This Row],[Conversions]]/data[[#This Row],[Clicks]]</f>
        <v>0.37897162260489925</v>
      </c>
      <c r="P1635" s="11">
        <v>300.71999999999997</v>
      </c>
      <c r="Q1635" s="11">
        <f>IF(data[[#This Row],[Spend, Dollars]]=0,0,data[[#This Row],[Total conversion value, Dollars]]/data[[#This Row],[Spend, Dollars]])</f>
        <v>13.213257547796555</v>
      </c>
      <c r="R1635" s="2">
        <v>70</v>
      </c>
      <c r="S1635" s="2">
        <v>5</v>
      </c>
      <c r="T1635" s="2">
        <v>10.5</v>
      </c>
      <c r="U1635" s="2">
        <f t="shared" si="25"/>
        <v>85.5</v>
      </c>
    </row>
    <row r="1636" spans="1:21" x14ac:dyDescent="0.2">
      <c r="A1636" t="s">
        <v>24</v>
      </c>
      <c r="B1636" s="3">
        <v>45245</v>
      </c>
      <c r="C1636" s="10" t="str">
        <f>TEXT(data[[#This Row],[Date]],"mmmm")</f>
        <v>November</v>
      </c>
      <c r="D1636" t="s">
        <v>16</v>
      </c>
      <c r="E1636" t="s">
        <v>13</v>
      </c>
      <c r="F1636" t="s">
        <v>14</v>
      </c>
      <c r="G1636" t="s">
        <v>17</v>
      </c>
      <c r="H1636" s="11">
        <v>1246</v>
      </c>
      <c r="I1636" s="11">
        <v>19.686799999999998</v>
      </c>
      <c r="J1636" s="13">
        <f>data[[#This Row],[Clicks]]/data[[#This Row],[Impressions]]</f>
        <v>1.5799999999999998E-2</v>
      </c>
      <c r="K1636" s="1">
        <v>0.96599999999999986</v>
      </c>
      <c r="L1636" s="2">
        <v>19.017448799999997</v>
      </c>
      <c r="M1636">
        <v>9</v>
      </c>
      <c r="N1636" s="1">
        <f>IF(data[[#This Row],[Conversions]]=0,0,data[[#This Row],[Spend, Dollars]]/data[[#This Row],[Conversions]])</f>
        <v>2.1130498666666662</v>
      </c>
      <c r="O1636" s="13">
        <f>data[[#This Row],[Conversions]]/data[[#This Row],[Clicks]]</f>
        <v>0.4571591116890506</v>
      </c>
      <c r="P1636" s="11">
        <v>383.03999999999996</v>
      </c>
      <c r="Q1636" s="11">
        <f>IF(data[[#This Row],[Spend, Dollars]]=0,0,data[[#This Row],[Total conversion value, Dollars]]/data[[#This Row],[Spend, Dollars]])</f>
        <v>20.141502891807445</v>
      </c>
      <c r="R1636" s="2">
        <v>95</v>
      </c>
      <c r="S1636" s="2">
        <v>9</v>
      </c>
      <c r="T1636" s="2">
        <v>12</v>
      </c>
      <c r="U1636" s="2">
        <f t="shared" si="25"/>
        <v>116</v>
      </c>
    </row>
    <row r="1637" spans="1:21" x14ac:dyDescent="0.2">
      <c r="A1637" t="s">
        <v>24</v>
      </c>
      <c r="B1637" s="3">
        <v>45246</v>
      </c>
      <c r="C1637" s="10" t="str">
        <f>TEXT(data[[#This Row],[Date]],"mmmm")</f>
        <v>November</v>
      </c>
      <c r="D1637" t="s">
        <v>16</v>
      </c>
      <c r="E1637" t="s">
        <v>13</v>
      </c>
      <c r="F1637" t="s">
        <v>14</v>
      </c>
      <c r="G1637" t="s">
        <v>17</v>
      </c>
      <c r="H1637" s="11">
        <v>1424</v>
      </c>
      <c r="I1637" s="11">
        <v>21.217600000000001</v>
      </c>
      <c r="J1637" s="13">
        <f>data[[#This Row],[Clicks]]/data[[#This Row],[Impressions]]</f>
        <v>1.49E-2</v>
      </c>
      <c r="K1637" s="1">
        <v>1.196</v>
      </c>
      <c r="L1637" s="2">
        <v>25.376249600000001</v>
      </c>
      <c r="M1637">
        <v>5</v>
      </c>
      <c r="N1637" s="1">
        <f>IF(data[[#This Row],[Conversions]]=0,0,data[[#This Row],[Spend, Dollars]]/data[[#This Row],[Conversions]])</f>
        <v>5.0752499200000001</v>
      </c>
      <c r="O1637" s="13">
        <f>data[[#This Row],[Conversions]]/data[[#This Row],[Clicks]]</f>
        <v>0.23565341980242815</v>
      </c>
      <c r="P1637" s="11">
        <v>215.04</v>
      </c>
      <c r="Q1637" s="11">
        <f>IF(data[[#This Row],[Spend, Dollars]]=0,0,data[[#This Row],[Total conversion value, Dollars]]/data[[#This Row],[Spend, Dollars]])</f>
        <v>8.474065450554205</v>
      </c>
      <c r="R1637" s="2">
        <v>66</v>
      </c>
      <c r="S1637" s="2">
        <v>13</v>
      </c>
      <c r="T1637" s="2">
        <v>12</v>
      </c>
      <c r="U1637" s="2">
        <f t="shared" si="25"/>
        <v>91</v>
      </c>
    </row>
    <row r="1638" spans="1:21" x14ac:dyDescent="0.2">
      <c r="A1638" t="s">
        <v>24</v>
      </c>
      <c r="B1638" s="3">
        <v>45247</v>
      </c>
      <c r="C1638" s="10" t="str">
        <f>TEXT(data[[#This Row],[Date]],"mmmm")</f>
        <v>November</v>
      </c>
      <c r="D1638" t="s">
        <v>16</v>
      </c>
      <c r="E1638" t="s">
        <v>13</v>
      </c>
      <c r="F1638" t="s">
        <v>14</v>
      </c>
      <c r="G1638" t="s">
        <v>17</v>
      </c>
      <c r="H1638" s="11">
        <v>1478</v>
      </c>
      <c r="I1638" s="11">
        <v>18.918399999999998</v>
      </c>
      <c r="J1638" s="13">
        <f>data[[#This Row],[Clicks]]/data[[#This Row],[Impressions]]</f>
        <v>1.2799999999999999E-2</v>
      </c>
      <c r="K1638" s="1">
        <v>1.5639999999999998</v>
      </c>
      <c r="L1638" s="2">
        <v>29.588377599999994</v>
      </c>
      <c r="M1638">
        <v>4</v>
      </c>
      <c r="N1638" s="1">
        <f>IF(data[[#This Row],[Conversions]]=0,0,data[[#This Row],[Spend, Dollars]]/data[[#This Row],[Conversions]])</f>
        <v>7.3970943999999985</v>
      </c>
      <c r="O1638" s="13">
        <f>data[[#This Row],[Conversions]]/data[[#This Row],[Clicks]]</f>
        <v>0.21143437077131261</v>
      </c>
      <c r="P1638" s="11">
        <v>220.92</v>
      </c>
      <c r="Q1638" s="11">
        <f>IF(data[[#This Row],[Spend, Dollars]]=0,0,data[[#This Row],[Total conversion value, Dollars]]/data[[#This Row],[Spend, Dollars]])</f>
        <v>7.466445203132734</v>
      </c>
      <c r="R1638" s="2">
        <v>104</v>
      </c>
      <c r="S1638" s="2">
        <v>6</v>
      </c>
      <c r="T1638" s="2">
        <v>7.5</v>
      </c>
      <c r="U1638" s="2">
        <f t="shared" si="25"/>
        <v>117.5</v>
      </c>
    </row>
    <row r="1639" spans="1:21" x14ac:dyDescent="0.2">
      <c r="A1639" t="s">
        <v>24</v>
      </c>
      <c r="B1639" s="3">
        <v>45248</v>
      </c>
      <c r="C1639" s="10" t="str">
        <f>TEXT(data[[#This Row],[Date]],"mmmm")</f>
        <v>November</v>
      </c>
      <c r="D1639" t="s">
        <v>16</v>
      </c>
      <c r="E1639" t="s">
        <v>13</v>
      </c>
      <c r="F1639" t="s">
        <v>14</v>
      </c>
      <c r="G1639" t="s">
        <v>17</v>
      </c>
      <c r="H1639" s="11">
        <v>1216</v>
      </c>
      <c r="I1639" s="11">
        <v>21.523199999999999</v>
      </c>
      <c r="J1639" s="13">
        <f>data[[#This Row],[Clicks]]/data[[#This Row],[Impressions]]</f>
        <v>1.77E-2</v>
      </c>
      <c r="K1639" s="1">
        <v>1.9435</v>
      </c>
      <c r="L1639" s="2">
        <v>41.830339199999997</v>
      </c>
      <c r="M1639">
        <v>10</v>
      </c>
      <c r="N1639" s="1">
        <f>IF(data[[#This Row],[Conversions]]=0,0,data[[#This Row],[Spend, Dollars]]/data[[#This Row],[Conversions]])</f>
        <v>4.1830339199999997</v>
      </c>
      <c r="O1639" s="13">
        <f>data[[#This Row],[Conversions]]/data[[#This Row],[Clicks]]</f>
        <v>0.46461492714837943</v>
      </c>
      <c r="P1639" s="11">
        <v>87.36</v>
      </c>
      <c r="Q1639" s="11">
        <f>IF(data[[#This Row],[Spend, Dollars]]=0,0,data[[#This Row],[Total conversion value, Dollars]]/data[[#This Row],[Spend, Dollars]])</f>
        <v>2.0884363280515785</v>
      </c>
      <c r="R1639" s="2">
        <v>104</v>
      </c>
      <c r="S1639" s="2">
        <v>4</v>
      </c>
      <c r="T1639" s="2">
        <v>4.5</v>
      </c>
      <c r="U1639" s="2">
        <f t="shared" si="25"/>
        <v>112.5</v>
      </c>
    </row>
    <row r="1640" spans="1:21" x14ac:dyDescent="0.2">
      <c r="A1640" t="s">
        <v>24</v>
      </c>
      <c r="B1640" s="3">
        <v>45249</v>
      </c>
      <c r="C1640" s="10" t="str">
        <f>TEXT(data[[#This Row],[Date]],"mmmm")</f>
        <v>November</v>
      </c>
      <c r="D1640" t="s">
        <v>16</v>
      </c>
      <c r="E1640" t="s">
        <v>13</v>
      </c>
      <c r="F1640" t="s">
        <v>14</v>
      </c>
      <c r="G1640" t="s">
        <v>17</v>
      </c>
      <c r="H1640" s="11">
        <v>1092</v>
      </c>
      <c r="I1640" s="11">
        <v>16.052400000000002</v>
      </c>
      <c r="J1640" s="13">
        <f>data[[#This Row],[Clicks]]/data[[#This Row],[Impressions]]</f>
        <v>1.4700000000000001E-2</v>
      </c>
      <c r="K1640" s="1">
        <v>2.1964999999999999</v>
      </c>
      <c r="L1640" s="2">
        <v>35.259096600000007</v>
      </c>
      <c r="M1640">
        <v>6</v>
      </c>
      <c r="N1640" s="1">
        <f>IF(data[[#This Row],[Conversions]]=0,0,data[[#This Row],[Spend, Dollars]]/data[[#This Row],[Conversions]])</f>
        <v>5.8765161000000008</v>
      </c>
      <c r="O1640" s="13">
        <f>data[[#This Row],[Conversions]]/data[[#This Row],[Clicks]]</f>
        <v>0.37377588397996558</v>
      </c>
      <c r="P1640" s="11">
        <v>94.079999999999984</v>
      </c>
      <c r="Q1640" s="11">
        <f>IF(data[[#This Row],[Spend, Dollars]]=0,0,data[[#This Row],[Total conversion value, Dollars]]/data[[#This Row],[Spend, Dollars]])</f>
        <v>2.6682476033716633</v>
      </c>
      <c r="R1640" s="2">
        <v>55</v>
      </c>
      <c r="S1640" s="2">
        <v>9</v>
      </c>
      <c r="T1640" s="2">
        <v>4.5</v>
      </c>
      <c r="U1640" s="2">
        <f t="shared" si="25"/>
        <v>68.5</v>
      </c>
    </row>
    <row r="1641" spans="1:21" x14ac:dyDescent="0.2">
      <c r="A1641" t="s">
        <v>24</v>
      </c>
      <c r="B1641" s="3">
        <v>45250</v>
      </c>
      <c r="C1641" s="10" t="str">
        <f>TEXT(data[[#This Row],[Date]],"mmmm")</f>
        <v>November</v>
      </c>
      <c r="D1641" t="s">
        <v>16</v>
      </c>
      <c r="E1641" t="s">
        <v>13</v>
      </c>
      <c r="F1641" t="s">
        <v>14</v>
      </c>
      <c r="G1641" t="s">
        <v>17</v>
      </c>
      <c r="H1641" s="11">
        <v>1980</v>
      </c>
      <c r="I1641" s="11">
        <v>30.69</v>
      </c>
      <c r="J1641" s="13">
        <f>data[[#This Row],[Clicks]]/data[[#This Row],[Impressions]]</f>
        <v>1.55E-2</v>
      </c>
      <c r="K1641" s="1">
        <v>2.323</v>
      </c>
      <c r="L1641" s="2">
        <v>71.292870000000008</v>
      </c>
      <c r="M1641">
        <v>4</v>
      </c>
      <c r="N1641" s="1">
        <f>IF(data[[#This Row],[Conversions]]=0,0,data[[#This Row],[Spend, Dollars]]/data[[#This Row],[Conversions]])</f>
        <v>17.823217500000002</v>
      </c>
      <c r="O1641" s="13">
        <f>data[[#This Row],[Conversions]]/data[[#This Row],[Clicks]]</f>
        <v>0.13033561420658193</v>
      </c>
      <c r="P1641" s="11">
        <v>364.55999999999995</v>
      </c>
      <c r="Q1641" s="11">
        <f>IF(data[[#This Row],[Spend, Dollars]]=0,0,data[[#This Row],[Total conversion value, Dollars]]/data[[#This Row],[Spend, Dollars]])</f>
        <v>5.1135548337442422</v>
      </c>
      <c r="R1641" s="2">
        <v>76</v>
      </c>
      <c r="S1641" s="2">
        <v>1</v>
      </c>
      <c r="T1641" s="2">
        <v>3</v>
      </c>
      <c r="U1641" s="2">
        <f t="shared" si="25"/>
        <v>80</v>
      </c>
    </row>
    <row r="1642" spans="1:21" x14ac:dyDescent="0.2">
      <c r="A1642" t="s">
        <v>24</v>
      </c>
      <c r="B1642" s="3">
        <v>45251</v>
      </c>
      <c r="C1642" s="10" t="str">
        <f>TEXT(data[[#This Row],[Date]],"mmmm")</f>
        <v>November</v>
      </c>
      <c r="D1642" t="s">
        <v>16</v>
      </c>
      <c r="E1642" t="s">
        <v>13</v>
      </c>
      <c r="F1642" t="s">
        <v>14</v>
      </c>
      <c r="G1642" t="s">
        <v>17</v>
      </c>
      <c r="H1642" s="11">
        <v>1378</v>
      </c>
      <c r="I1642" s="11">
        <v>18.602999999999998</v>
      </c>
      <c r="J1642" s="13">
        <f>data[[#This Row],[Clicks]]/data[[#This Row],[Impressions]]</f>
        <v>1.3499999999999998E-2</v>
      </c>
      <c r="K1642" s="1">
        <v>2.1505000000000001</v>
      </c>
      <c r="L1642" s="2">
        <v>40.005751499999995</v>
      </c>
      <c r="M1642">
        <v>10</v>
      </c>
      <c r="N1642" s="1">
        <f>IF(data[[#This Row],[Conversions]]=0,0,data[[#This Row],[Spend, Dollars]]/data[[#This Row],[Conversions]])</f>
        <v>4.0005751499999995</v>
      </c>
      <c r="O1642" s="13">
        <f>data[[#This Row],[Conversions]]/data[[#This Row],[Clicks]]</f>
        <v>0.53754770735902813</v>
      </c>
      <c r="P1642" s="11">
        <v>168</v>
      </c>
      <c r="Q1642" s="11">
        <f>IF(data[[#This Row],[Spend, Dollars]]=0,0,data[[#This Row],[Total conversion value, Dollars]]/data[[#This Row],[Spend, Dollars]])</f>
        <v>4.1993961793218659</v>
      </c>
      <c r="R1642" s="2">
        <v>83</v>
      </c>
      <c r="S1642" s="2">
        <v>7</v>
      </c>
      <c r="T1642" s="2">
        <v>9</v>
      </c>
      <c r="U1642" s="2">
        <f t="shared" si="25"/>
        <v>99</v>
      </c>
    </row>
    <row r="1643" spans="1:21" x14ac:dyDescent="0.2">
      <c r="A1643" t="s">
        <v>24</v>
      </c>
      <c r="B1643" s="3">
        <v>45252</v>
      </c>
      <c r="C1643" s="10" t="str">
        <f>TEXT(data[[#This Row],[Date]],"mmmm")</f>
        <v>November</v>
      </c>
      <c r="D1643" t="s">
        <v>16</v>
      </c>
      <c r="E1643" t="s">
        <v>13</v>
      </c>
      <c r="F1643" t="s">
        <v>14</v>
      </c>
      <c r="G1643" t="s">
        <v>17</v>
      </c>
      <c r="H1643" s="11">
        <v>1950</v>
      </c>
      <c r="I1643" s="11">
        <v>29.055</v>
      </c>
      <c r="J1643" s="13">
        <f>data[[#This Row],[Clicks]]/data[[#This Row],[Impressions]]</f>
        <v>1.49E-2</v>
      </c>
      <c r="K1643" s="1">
        <v>1.1615</v>
      </c>
      <c r="L1643" s="2">
        <v>33.747382500000001</v>
      </c>
      <c r="M1643">
        <v>4</v>
      </c>
      <c r="N1643" s="1">
        <f>IF(data[[#This Row],[Conversions]]=0,0,data[[#This Row],[Spend, Dollars]]/data[[#This Row],[Conversions]])</f>
        <v>8.4368456250000001</v>
      </c>
      <c r="O1643" s="13">
        <f>data[[#This Row],[Conversions]]/data[[#This Row],[Clicks]]</f>
        <v>0.13766993632765445</v>
      </c>
      <c r="P1643" s="11">
        <v>233.51999999999998</v>
      </c>
      <c r="Q1643" s="11">
        <f>IF(data[[#This Row],[Spend, Dollars]]=0,0,data[[#This Row],[Total conversion value, Dollars]]/data[[#This Row],[Spend, Dollars]])</f>
        <v>6.9196477682380246</v>
      </c>
      <c r="R1643" s="2">
        <v>60</v>
      </c>
      <c r="S1643" s="2">
        <v>6</v>
      </c>
      <c r="T1643" s="2">
        <v>7.5</v>
      </c>
      <c r="U1643" s="2">
        <f t="shared" si="25"/>
        <v>73.5</v>
      </c>
    </row>
    <row r="1644" spans="1:21" x14ac:dyDescent="0.2">
      <c r="A1644" t="s">
        <v>24</v>
      </c>
      <c r="B1644" s="3">
        <v>45253</v>
      </c>
      <c r="C1644" s="10" t="str">
        <f>TEXT(data[[#This Row],[Date]],"mmmm")</f>
        <v>November</v>
      </c>
      <c r="D1644" t="s">
        <v>16</v>
      </c>
      <c r="E1644" t="s">
        <v>13</v>
      </c>
      <c r="F1644" t="s">
        <v>14</v>
      </c>
      <c r="G1644" t="s">
        <v>17</v>
      </c>
      <c r="H1644" s="11">
        <v>1162</v>
      </c>
      <c r="I1644" s="11">
        <v>22.077999999999996</v>
      </c>
      <c r="J1644" s="13">
        <f>data[[#This Row],[Clicks]]/data[[#This Row],[Impressions]]</f>
        <v>1.8999999999999996E-2</v>
      </c>
      <c r="K1644" s="1">
        <v>0.74749999999999983</v>
      </c>
      <c r="L1644" s="2">
        <v>16.503304999999994</v>
      </c>
      <c r="M1644">
        <v>5</v>
      </c>
      <c r="N1644" s="1">
        <f>IF(data[[#This Row],[Conversions]]=0,0,data[[#This Row],[Spend, Dollars]]/data[[#This Row],[Conversions]])</f>
        <v>3.300660999999999</v>
      </c>
      <c r="O1644" s="13">
        <f>data[[#This Row],[Conversions]]/data[[#This Row],[Clicks]]</f>
        <v>0.22646978893015676</v>
      </c>
      <c r="P1644" s="11">
        <v>679.56</v>
      </c>
      <c r="Q1644" s="11">
        <f>IF(data[[#This Row],[Spend, Dollars]]=0,0,data[[#This Row],[Total conversion value, Dollars]]/data[[#This Row],[Spend, Dollars]])</f>
        <v>41.177206626187917</v>
      </c>
      <c r="R1644" s="2">
        <v>57</v>
      </c>
      <c r="S1644" s="2">
        <v>11</v>
      </c>
      <c r="T1644" s="2">
        <v>13.5</v>
      </c>
      <c r="U1644" s="2">
        <f t="shared" si="25"/>
        <v>81.5</v>
      </c>
    </row>
    <row r="1645" spans="1:21" x14ac:dyDescent="0.2">
      <c r="A1645" t="s">
        <v>24</v>
      </c>
      <c r="B1645" s="3">
        <v>45254</v>
      </c>
      <c r="C1645" s="10" t="str">
        <f>TEXT(data[[#This Row],[Date]],"mmmm")</f>
        <v>November</v>
      </c>
      <c r="D1645" t="s">
        <v>16</v>
      </c>
      <c r="E1645" t="s">
        <v>13</v>
      </c>
      <c r="F1645" t="s">
        <v>14</v>
      </c>
      <c r="G1645" t="s">
        <v>17</v>
      </c>
      <c r="H1645" s="11">
        <v>1407</v>
      </c>
      <c r="I1645" s="11">
        <v>28.2807</v>
      </c>
      <c r="J1645" s="13">
        <f>data[[#This Row],[Clicks]]/data[[#This Row],[Impressions]]</f>
        <v>2.01E-2</v>
      </c>
      <c r="K1645" s="1">
        <v>1.61</v>
      </c>
      <c r="L1645" s="2">
        <v>45.531927000000003</v>
      </c>
      <c r="M1645">
        <v>4</v>
      </c>
      <c r="N1645" s="1">
        <f>IF(data[[#This Row],[Conversions]]=0,0,data[[#This Row],[Spend, Dollars]]/data[[#This Row],[Conversions]])</f>
        <v>11.382981750000001</v>
      </c>
      <c r="O1645" s="13">
        <f>data[[#This Row],[Conversions]]/data[[#This Row],[Clicks]]</f>
        <v>0.14143921472947982</v>
      </c>
      <c r="P1645" s="11">
        <v>399.84</v>
      </c>
      <c r="Q1645" s="11">
        <f>IF(data[[#This Row],[Spend, Dollars]]=0,0,data[[#This Row],[Total conversion value, Dollars]]/data[[#This Row],[Spend, Dollars]])</f>
        <v>8.7815303753781375</v>
      </c>
      <c r="R1645" s="2">
        <v>74</v>
      </c>
      <c r="S1645" s="2">
        <v>5</v>
      </c>
      <c r="T1645" s="2">
        <v>4.5</v>
      </c>
      <c r="U1645" s="2">
        <f t="shared" si="25"/>
        <v>83.5</v>
      </c>
    </row>
    <row r="1646" spans="1:21" x14ac:dyDescent="0.2">
      <c r="A1646" t="s">
        <v>24</v>
      </c>
      <c r="B1646" s="3">
        <v>45255</v>
      </c>
      <c r="C1646" s="10" t="str">
        <f>TEXT(data[[#This Row],[Date]],"mmmm")</f>
        <v>November</v>
      </c>
      <c r="D1646" t="s">
        <v>16</v>
      </c>
      <c r="E1646" t="s">
        <v>13</v>
      </c>
      <c r="F1646" t="s">
        <v>14</v>
      </c>
      <c r="G1646" t="s">
        <v>17</v>
      </c>
      <c r="H1646" s="11">
        <v>1888</v>
      </c>
      <c r="I1646" s="11">
        <v>23.0336</v>
      </c>
      <c r="J1646" s="13">
        <f>data[[#This Row],[Clicks]]/data[[#This Row],[Impressions]]</f>
        <v>1.2200000000000001E-2</v>
      </c>
      <c r="K1646" s="1">
        <v>1.0694999999999999</v>
      </c>
      <c r="L1646" s="2">
        <v>24.634435199999999</v>
      </c>
      <c r="M1646">
        <v>10</v>
      </c>
      <c r="N1646" s="1">
        <f>IF(data[[#This Row],[Conversions]]=0,0,data[[#This Row],[Spend, Dollars]]/data[[#This Row],[Conversions]])</f>
        <v>2.4634435199999998</v>
      </c>
      <c r="O1646" s="13">
        <f>data[[#This Row],[Conversions]]/data[[#This Row],[Clicks]]</f>
        <v>0.4341483745484857</v>
      </c>
      <c r="P1646" s="11">
        <v>561.95999999999992</v>
      </c>
      <c r="Q1646" s="11">
        <f>IF(data[[#This Row],[Spend, Dollars]]=0,0,data[[#This Row],[Total conversion value, Dollars]]/data[[#This Row],[Spend, Dollars]])</f>
        <v>22.811970131955775</v>
      </c>
      <c r="R1646" s="2">
        <v>75</v>
      </c>
      <c r="S1646" s="2">
        <v>5</v>
      </c>
      <c r="T1646" s="2">
        <v>18</v>
      </c>
      <c r="U1646" s="2">
        <f t="shared" si="25"/>
        <v>98</v>
      </c>
    </row>
    <row r="1647" spans="1:21" x14ac:dyDescent="0.2">
      <c r="A1647" t="s">
        <v>24</v>
      </c>
      <c r="B1647" s="3">
        <v>45256</v>
      </c>
      <c r="C1647" s="10" t="str">
        <f>TEXT(data[[#This Row],[Date]],"mmmm")</f>
        <v>November</v>
      </c>
      <c r="D1647" t="s">
        <v>16</v>
      </c>
      <c r="E1647" t="s">
        <v>13</v>
      </c>
      <c r="F1647" t="s">
        <v>14</v>
      </c>
      <c r="G1647" t="s">
        <v>17</v>
      </c>
      <c r="H1647" s="11">
        <v>1686</v>
      </c>
      <c r="I1647" s="11">
        <v>28.156199999999998</v>
      </c>
      <c r="J1647" s="13">
        <f>data[[#This Row],[Clicks]]/data[[#This Row],[Impressions]]</f>
        <v>1.67E-2</v>
      </c>
      <c r="K1647" s="1">
        <v>2.1504999999999996</v>
      </c>
      <c r="L1647" s="2">
        <v>60.549908099999989</v>
      </c>
      <c r="M1647">
        <v>9</v>
      </c>
      <c r="N1647" s="1">
        <f>IF(data[[#This Row],[Conversions]]=0,0,data[[#This Row],[Spend, Dollars]]/data[[#This Row],[Conversions]])</f>
        <v>6.7277675666666656</v>
      </c>
      <c r="O1647" s="13">
        <f>data[[#This Row],[Conversions]]/data[[#This Row],[Clicks]]</f>
        <v>0.31964540669550578</v>
      </c>
      <c r="P1647" s="11">
        <v>304.08</v>
      </c>
      <c r="Q1647" s="11">
        <f>IF(data[[#This Row],[Spend, Dollars]]=0,0,data[[#This Row],[Total conversion value, Dollars]]/data[[#This Row],[Spend, Dollars]])</f>
        <v>5.0219729400382036</v>
      </c>
      <c r="R1647" s="2">
        <v>80</v>
      </c>
      <c r="S1647" s="2">
        <v>8</v>
      </c>
      <c r="T1647" s="2">
        <v>12</v>
      </c>
      <c r="U1647" s="2">
        <f t="shared" si="25"/>
        <v>100</v>
      </c>
    </row>
    <row r="1648" spans="1:21" x14ac:dyDescent="0.2">
      <c r="A1648" t="s">
        <v>24</v>
      </c>
      <c r="B1648" s="3">
        <v>45257</v>
      </c>
      <c r="C1648" s="10" t="str">
        <f>TEXT(data[[#This Row],[Date]],"mmmm")</f>
        <v>November</v>
      </c>
      <c r="D1648" t="s">
        <v>16</v>
      </c>
      <c r="E1648" t="s">
        <v>13</v>
      </c>
      <c r="F1648" t="s">
        <v>14</v>
      </c>
      <c r="G1648" t="s">
        <v>17</v>
      </c>
      <c r="H1648" s="11">
        <v>1257</v>
      </c>
      <c r="I1648" s="11">
        <v>21.997500000000002</v>
      </c>
      <c r="J1648" s="13">
        <f>data[[#This Row],[Clicks]]/data[[#This Row],[Impressions]]</f>
        <v>1.7500000000000002E-2</v>
      </c>
      <c r="K1648" s="1">
        <v>1.9319999999999997</v>
      </c>
      <c r="L1648" s="2">
        <v>42.499169999999999</v>
      </c>
      <c r="M1648">
        <v>7</v>
      </c>
      <c r="N1648" s="1">
        <f>IF(data[[#This Row],[Conversions]]=0,0,data[[#This Row],[Spend, Dollars]]/data[[#This Row],[Conversions]])</f>
        <v>6.0713099999999995</v>
      </c>
      <c r="O1648" s="13">
        <f>data[[#This Row],[Conversions]]/data[[#This Row],[Clicks]]</f>
        <v>0.31821797931583129</v>
      </c>
      <c r="P1648" s="11">
        <v>248.64</v>
      </c>
      <c r="Q1648" s="11">
        <f>IF(data[[#This Row],[Spend, Dollars]]=0,0,data[[#This Row],[Total conversion value, Dollars]]/data[[#This Row],[Spend, Dollars]])</f>
        <v>5.8504671973593831</v>
      </c>
      <c r="R1648" s="2">
        <v>86</v>
      </c>
      <c r="S1648" s="2">
        <v>12</v>
      </c>
      <c r="T1648" s="2">
        <v>1.5</v>
      </c>
      <c r="U1648" s="2">
        <f t="shared" si="25"/>
        <v>99.5</v>
      </c>
    </row>
    <row r="1649" spans="1:21" x14ac:dyDescent="0.2">
      <c r="A1649" t="s">
        <v>24</v>
      </c>
      <c r="B1649" s="3">
        <v>45258</v>
      </c>
      <c r="C1649" s="10" t="str">
        <f>TEXT(data[[#This Row],[Date]],"mmmm")</f>
        <v>November</v>
      </c>
      <c r="D1649" t="s">
        <v>16</v>
      </c>
      <c r="E1649" t="s">
        <v>13</v>
      </c>
      <c r="F1649" t="s">
        <v>14</v>
      </c>
      <c r="G1649" t="s">
        <v>17</v>
      </c>
      <c r="H1649" s="11">
        <v>1403</v>
      </c>
      <c r="I1649" s="11">
        <v>19.0808</v>
      </c>
      <c r="J1649" s="13">
        <f>data[[#This Row],[Clicks]]/data[[#This Row],[Impressions]]</f>
        <v>1.3599999999999999E-2</v>
      </c>
      <c r="K1649" s="1">
        <v>0.621</v>
      </c>
      <c r="L1649" s="2">
        <v>11.8491768</v>
      </c>
      <c r="M1649">
        <v>6</v>
      </c>
      <c r="N1649" s="1">
        <f>IF(data[[#This Row],[Conversions]]=0,0,data[[#This Row],[Spend, Dollars]]/data[[#This Row],[Conversions]])</f>
        <v>1.9748628000000001</v>
      </c>
      <c r="O1649" s="13">
        <f>data[[#This Row],[Conversions]]/data[[#This Row],[Clicks]]</f>
        <v>0.31445222422539937</v>
      </c>
      <c r="P1649" s="11">
        <v>205.79999999999998</v>
      </c>
      <c r="Q1649" s="11">
        <f>IF(data[[#This Row],[Spend, Dollars]]=0,0,data[[#This Row],[Total conversion value, Dollars]]/data[[#This Row],[Spend, Dollars]])</f>
        <v>17.368295154478577</v>
      </c>
      <c r="R1649" s="2">
        <v>68</v>
      </c>
      <c r="S1649" s="2">
        <v>16</v>
      </c>
      <c r="T1649" s="2">
        <v>9</v>
      </c>
      <c r="U1649" s="2">
        <f t="shared" si="25"/>
        <v>93</v>
      </c>
    </row>
    <row r="1650" spans="1:21" x14ac:dyDescent="0.2">
      <c r="A1650" t="s">
        <v>24</v>
      </c>
      <c r="B1650" s="3">
        <v>45259</v>
      </c>
      <c r="C1650" s="10" t="str">
        <f>TEXT(data[[#This Row],[Date]],"mmmm")</f>
        <v>November</v>
      </c>
      <c r="D1650" t="s">
        <v>16</v>
      </c>
      <c r="E1650" t="s">
        <v>13</v>
      </c>
      <c r="F1650" t="s">
        <v>14</v>
      </c>
      <c r="G1650" t="s">
        <v>17</v>
      </c>
      <c r="H1650" s="11">
        <v>1833</v>
      </c>
      <c r="I1650" s="11">
        <v>28.961400000000001</v>
      </c>
      <c r="J1650" s="13">
        <f>data[[#This Row],[Clicks]]/data[[#This Row],[Impressions]]</f>
        <v>1.5800000000000002E-2</v>
      </c>
      <c r="K1650" s="1">
        <v>2.2424999999999997</v>
      </c>
      <c r="L1650" s="2">
        <v>64.945939499999994</v>
      </c>
      <c r="M1650">
        <v>9</v>
      </c>
      <c r="N1650" s="1">
        <f>IF(data[[#This Row],[Conversions]]=0,0,data[[#This Row],[Spend, Dollars]]/data[[#This Row],[Conversions]])</f>
        <v>7.2162154999999997</v>
      </c>
      <c r="O1650" s="13">
        <f>data[[#This Row],[Conversions]]/data[[#This Row],[Clicks]]</f>
        <v>0.31075845780936001</v>
      </c>
      <c r="P1650" s="11">
        <v>476.28</v>
      </c>
      <c r="Q1650" s="11">
        <f>IF(data[[#This Row],[Spend, Dollars]]=0,0,data[[#This Row],[Total conversion value, Dollars]]/data[[#This Row],[Spend, Dollars]])</f>
        <v>7.3334838739225567</v>
      </c>
      <c r="R1650" s="2">
        <v>78</v>
      </c>
      <c r="S1650" s="2">
        <v>8</v>
      </c>
      <c r="T1650" s="2">
        <v>13.5</v>
      </c>
      <c r="U1650" s="2">
        <f t="shared" si="25"/>
        <v>99.5</v>
      </c>
    </row>
    <row r="1651" spans="1:21" x14ac:dyDescent="0.2">
      <c r="A1651" t="s">
        <v>24</v>
      </c>
      <c r="B1651" s="3">
        <v>45260</v>
      </c>
      <c r="C1651" s="10" t="str">
        <f>TEXT(data[[#This Row],[Date]],"mmmm")</f>
        <v>November</v>
      </c>
      <c r="D1651" t="s">
        <v>16</v>
      </c>
      <c r="E1651" t="s">
        <v>13</v>
      </c>
      <c r="F1651" t="s">
        <v>14</v>
      </c>
      <c r="G1651" t="s">
        <v>17</v>
      </c>
      <c r="H1651" s="11">
        <v>1354</v>
      </c>
      <c r="I1651" s="11">
        <v>25.590599999999998</v>
      </c>
      <c r="J1651" s="13">
        <f>data[[#This Row],[Clicks]]/data[[#This Row],[Impressions]]</f>
        <v>1.89E-2</v>
      </c>
      <c r="K1651" s="1">
        <v>0.60949999999999993</v>
      </c>
      <c r="L1651" s="2">
        <v>15.597470699999997</v>
      </c>
      <c r="M1651">
        <v>4</v>
      </c>
      <c r="N1651" s="1">
        <f>IF(data[[#This Row],[Conversions]]=0,0,data[[#This Row],[Spend, Dollars]]/data[[#This Row],[Conversions]])</f>
        <v>3.8993676749999993</v>
      </c>
      <c r="O1651" s="13">
        <f>data[[#This Row],[Conversions]]/data[[#This Row],[Clicks]]</f>
        <v>0.15630739412127892</v>
      </c>
      <c r="P1651" s="11">
        <v>236.03999999999996</v>
      </c>
      <c r="Q1651" s="11">
        <f>IF(data[[#This Row],[Spend, Dollars]]=0,0,data[[#This Row],[Total conversion value, Dollars]]/data[[#This Row],[Spend, Dollars]])</f>
        <v>15.133222850035551</v>
      </c>
      <c r="R1651" s="2">
        <v>95</v>
      </c>
      <c r="S1651" s="2">
        <v>7</v>
      </c>
      <c r="T1651" s="2">
        <v>10.5</v>
      </c>
      <c r="U1651" s="2">
        <f t="shared" si="25"/>
        <v>112.5</v>
      </c>
    </row>
    <row r="1652" spans="1:21" x14ac:dyDescent="0.2">
      <c r="A1652" t="s">
        <v>22</v>
      </c>
      <c r="B1652" s="3">
        <v>44986</v>
      </c>
      <c r="C1652" s="10" t="str">
        <f>TEXT(data[[#This Row],[Date]],"mmmm")</f>
        <v>March</v>
      </c>
      <c r="D1652" t="s">
        <v>12</v>
      </c>
      <c r="E1652" t="s">
        <v>18</v>
      </c>
      <c r="F1652" t="s">
        <v>14</v>
      </c>
      <c r="G1652" t="s">
        <v>21</v>
      </c>
      <c r="H1652" s="11">
        <v>812</v>
      </c>
      <c r="I1652" s="11">
        <v>10.897040000000001</v>
      </c>
      <c r="J1652" s="13">
        <f>data[[#This Row],[Clicks]]/data[[#This Row],[Impressions]]</f>
        <v>1.3420000000000001E-2</v>
      </c>
      <c r="K1652" s="1">
        <v>0.34499999999999975</v>
      </c>
      <c r="L1652" s="2">
        <v>3.7594787999999975</v>
      </c>
      <c r="M1652">
        <v>7</v>
      </c>
      <c r="N1652" s="1">
        <f>IF(data[[#This Row],[Conversions]]=0,0,data[[#This Row],[Spend, Dollars]]/data[[#This Row],[Conversions]])</f>
        <v>0.53706839999999967</v>
      </c>
      <c r="O1652" s="13">
        <f>data[[#This Row],[Conversions]]/data[[#This Row],[Clicks]]</f>
        <v>0.64237627832879385</v>
      </c>
      <c r="P1652" s="11">
        <v>88.2</v>
      </c>
      <c r="Q1652" s="11">
        <f>IF(data[[#This Row],[Spend, Dollars]]=0,0,data[[#This Row],[Total conversion value, Dollars]]/data[[#This Row],[Spend, Dollars]])</f>
        <v>23.460698860703793</v>
      </c>
      <c r="R1652" s="2">
        <v>19</v>
      </c>
      <c r="S1652" s="2">
        <v>1</v>
      </c>
      <c r="T1652" s="2">
        <v>6</v>
      </c>
      <c r="U1652" s="2">
        <f t="shared" si="25"/>
        <v>26</v>
      </c>
    </row>
    <row r="1653" spans="1:21" x14ac:dyDescent="0.2">
      <c r="A1653" t="s">
        <v>22</v>
      </c>
      <c r="B1653" s="3">
        <v>44987</v>
      </c>
      <c r="C1653" s="10" t="str">
        <f>TEXT(data[[#This Row],[Date]],"mmmm")</f>
        <v>March</v>
      </c>
      <c r="D1653" t="s">
        <v>12</v>
      </c>
      <c r="E1653" t="s">
        <v>18</v>
      </c>
      <c r="F1653" t="s">
        <v>14</v>
      </c>
      <c r="G1653" t="s">
        <v>21</v>
      </c>
      <c r="H1653" s="11">
        <v>1213.2</v>
      </c>
      <c r="I1653" s="11">
        <v>24.154812000000003</v>
      </c>
      <c r="J1653" s="13">
        <f>data[[#This Row],[Clicks]]/data[[#This Row],[Impressions]]</f>
        <v>1.9910000000000001E-2</v>
      </c>
      <c r="K1653" s="1">
        <v>0.88549999999999962</v>
      </c>
      <c r="L1653" s="2">
        <v>21.389086025999994</v>
      </c>
      <c r="M1653">
        <v>7</v>
      </c>
      <c r="N1653" s="1">
        <f>IF(data[[#This Row],[Conversions]]=0,0,data[[#This Row],[Spend, Dollars]]/data[[#This Row],[Conversions]])</f>
        <v>3.0555837179999989</v>
      </c>
      <c r="O1653" s="13">
        <f>data[[#This Row],[Conversions]]/data[[#This Row],[Clicks]]</f>
        <v>0.28979732899597804</v>
      </c>
      <c r="P1653" s="11">
        <v>129.35999999999999</v>
      </c>
      <c r="Q1653" s="11">
        <f>IF(data[[#This Row],[Spend, Dollars]]=0,0,data[[#This Row],[Total conversion value, Dollars]]/data[[#This Row],[Spend, Dollars]])</f>
        <v>6.0479442573073703</v>
      </c>
      <c r="R1653" s="2">
        <v>1</v>
      </c>
      <c r="S1653" s="2">
        <v>5</v>
      </c>
      <c r="T1653" s="2">
        <v>6</v>
      </c>
      <c r="U1653" s="2">
        <f t="shared" si="25"/>
        <v>12</v>
      </c>
    </row>
    <row r="1654" spans="1:21" x14ac:dyDescent="0.2">
      <c r="A1654" t="s">
        <v>22</v>
      </c>
      <c r="B1654" s="3">
        <v>44988</v>
      </c>
      <c r="C1654" s="10" t="str">
        <f>TEXT(data[[#This Row],[Date]],"mmmm")</f>
        <v>March</v>
      </c>
      <c r="D1654" t="s">
        <v>12</v>
      </c>
      <c r="E1654" t="s">
        <v>18</v>
      </c>
      <c r="F1654" t="s">
        <v>14</v>
      </c>
      <c r="G1654" t="s">
        <v>21</v>
      </c>
      <c r="H1654" s="11">
        <v>1294.2</v>
      </c>
      <c r="I1654" s="11">
        <v>23.347368000000003</v>
      </c>
      <c r="J1654" s="13">
        <f>data[[#This Row],[Clicks]]/data[[#This Row],[Impressions]]</f>
        <v>1.804E-2</v>
      </c>
      <c r="K1654" s="1">
        <v>0.5289999999999998</v>
      </c>
      <c r="L1654" s="2">
        <v>12.350757671999997</v>
      </c>
      <c r="M1654">
        <v>1</v>
      </c>
      <c r="N1654" s="1">
        <f>IF(data[[#This Row],[Conversions]]=0,0,data[[#This Row],[Spend, Dollars]]/data[[#This Row],[Conversions]])</f>
        <v>12.350757671999997</v>
      </c>
      <c r="O1654" s="13">
        <f>data[[#This Row],[Conversions]]/data[[#This Row],[Clicks]]</f>
        <v>4.2831380393712898E-2</v>
      </c>
      <c r="P1654" s="11">
        <v>109.2</v>
      </c>
      <c r="Q1654" s="11">
        <f>IF(data[[#This Row],[Spend, Dollars]]=0,0,data[[#This Row],[Total conversion value, Dollars]]/data[[#This Row],[Spend, Dollars]])</f>
        <v>8.8415628336360115</v>
      </c>
      <c r="R1654" s="2">
        <v>10</v>
      </c>
      <c r="S1654" s="2">
        <v>5</v>
      </c>
      <c r="T1654" s="2">
        <v>13.5</v>
      </c>
      <c r="U1654" s="2">
        <f t="shared" si="25"/>
        <v>28.5</v>
      </c>
    </row>
    <row r="1655" spans="1:21" x14ac:dyDescent="0.2">
      <c r="A1655" t="s">
        <v>22</v>
      </c>
      <c r="B1655" s="3">
        <v>44989</v>
      </c>
      <c r="C1655" s="10" t="str">
        <f>TEXT(data[[#This Row],[Date]],"mmmm")</f>
        <v>March</v>
      </c>
      <c r="D1655" t="s">
        <v>12</v>
      </c>
      <c r="E1655" t="s">
        <v>18</v>
      </c>
      <c r="F1655" t="s">
        <v>14</v>
      </c>
      <c r="G1655" t="s">
        <v>21</v>
      </c>
      <c r="H1655" s="11">
        <v>812</v>
      </c>
      <c r="I1655" s="11">
        <v>12.504800000000001</v>
      </c>
      <c r="J1655" s="13">
        <f>data[[#This Row],[Clicks]]/data[[#This Row],[Impressions]]</f>
        <v>1.5400000000000002E-2</v>
      </c>
      <c r="K1655" s="1">
        <v>0.29899999999999965</v>
      </c>
      <c r="L1655" s="2">
        <v>3.7389351999999962</v>
      </c>
      <c r="M1655">
        <v>8</v>
      </c>
      <c r="N1655" s="1">
        <f>IF(data[[#This Row],[Conversions]]=0,0,data[[#This Row],[Spend, Dollars]]/data[[#This Row],[Conversions]])</f>
        <v>0.46736689999999953</v>
      </c>
      <c r="O1655" s="13">
        <f>data[[#This Row],[Conversions]]/data[[#This Row],[Clicks]]</f>
        <v>0.63975433433561502</v>
      </c>
      <c r="P1655" s="11">
        <v>120.96</v>
      </c>
      <c r="Q1655" s="11">
        <f>IF(data[[#This Row],[Spend, Dollars]]=0,0,data[[#This Row],[Total conversion value, Dollars]]/data[[#This Row],[Spend, Dollars]])</f>
        <v>32.351456639312744</v>
      </c>
      <c r="R1655" s="2">
        <v>15</v>
      </c>
      <c r="S1655" s="2">
        <v>3</v>
      </c>
      <c r="T1655" s="2">
        <v>6</v>
      </c>
      <c r="U1655" s="2">
        <f t="shared" si="25"/>
        <v>24</v>
      </c>
    </row>
    <row r="1656" spans="1:21" x14ac:dyDescent="0.2">
      <c r="A1656" t="s">
        <v>22</v>
      </c>
      <c r="B1656" s="3">
        <v>44990</v>
      </c>
      <c r="C1656" s="10" t="str">
        <f>TEXT(data[[#This Row],[Date]],"mmmm")</f>
        <v>March</v>
      </c>
      <c r="D1656" t="s">
        <v>12</v>
      </c>
      <c r="E1656" t="s">
        <v>18</v>
      </c>
      <c r="F1656" t="s">
        <v>14</v>
      </c>
      <c r="G1656" t="s">
        <v>21</v>
      </c>
      <c r="H1656" s="11">
        <v>856.6</v>
      </c>
      <c r="I1656" s="11">
        <v>11.118668000000001</v>
      </c>
      <c r="J1656" s="13">
        <f>data[[#This Row],[Clicks]]/data[[#This Row],[Impressions]]</f>
        <v>1.2980000000000002E-2</v>
      </c>
      <c r="K1656" s="1">
        <v>0.31049999999999972</v>
      </c>
      <c r="L1656" s="2">
        <v>3.4523464139999973</v>
      </c>
      <c r="M1656">
        <v>3</v>
      </c>
      <c r="N1656" s="1">
        <f>IF(data[[#This Row],[Conversions]]=0,0,data[[#This Row],[Spend, Dollars]]/data[[#This Row],[Conversions]])</f>
        <v>1.1507821379999992</v>
      </c>
      <c r="O1656" s="13">
        <f>data[[#This Row],[Conversions]]/data[[#This Row],[Clicks]]</f>
        <v>0.26981649240718397</v>
      </c>
      <c r="P1656" s="11">
        <v>55.199999999999996</v>
      </c>
      <c r="Q1656" s="11">
        <f>IF(data[[#This Row],[Spend, Dollars]]=0,0,data[[#This Row],[Total conversion value, Dollars]]/data[[#This Row],[Spend, Dollars]])</f>
        <v>15.989125475981286</v>
      </c>
      <c r="R1656" s="2">
        <v>11</v>
      </c>
      <c r="S1656" s="2">
        <v>0</v>
      </c>
      <c r="T1656" s="2">
        <v>0</v>
      </c>
      <c r="U1656" s="2">
        <f t="shared" si="25"/>
        <v>11</v>
      </c>
    </row>
    <row r="1657" spans="1:21" x14ac:dyDescent="0.2">
      <c r="A1657" t="s">
        <v>22</v>
      </c>
      <c r="B1657" s="3">
        <v>44991</v>
      </c>
      <c r="C1657" s="10" t="str">
        <f>TEXT(data[[#This Row],[Date]],"mmmm")</f>
        <v>March</v>
      </c>
      <c r="D1657" t="s">
        <v>12</v>
      </c>
      <c r="E1657" t="s">
        <v>18</v>
      </c>
      <c r="F1657" t="s">
        <v>14</v>
      </c>
      <c r="G1657" t="s">
        <v>21</v>
      </c>
      <c r="H1657" s="11">
        <v>643.20000000000005</v>
      </c>
      <c r="I1657" s="11">
        <v>12.027840000000001</v>
      </c>
      <c r="J1657" s="13">
        <f>data[[#This Row],[Clicks]]/data[[#This Row],[Impressions]]</f>
        <v>1.8700000000000001E-2</v>
      </c>
      <c r="K1657" s="1">
        <v>8.0499999999999877E-2</v>
      </c>
      <c r="L1657" s="2">
        <v>0.96824111999999862</v>
      </c>
      <c r="M1657">
        <v>1</v>
      </c>
      <c r="N1657" s="1">
        <f>IF(data[[#This Row],[Conversions]]=0,0,data[[#This Row],[Spend, Dollars]]/data[[#This Row],[Conversions]])</f>
        <v>0.96824111999999862</v>
      </c>
      <c r="O1657" s="13">
        <f>data[[#This Row],[Conversions]]/data[[#This Row],[Clicks]]</f>
        <v>8.3140447495144584E-2</v>
      </c>
      <c r="P1657" s="11">
        <v>47.879999999999995</v>
      </c>
      <c r="Q1657" s="11">
        <f>IF(data[[#This Row],[Spend, Dollars]]=0,0,data[[#This Row],[Total conversion value, Dollars]]/data[[#This Row],[Spend, Dollars]])</f>
        <v>49.450492249286071</v>
      </c>
      <c r="R1657" s="2">
        <v>33</v>
      </c>
      <c r="S1657" s="2">
        <v>1</v>
      </c>
      <c r="T1657" s="2">
        <v>9</v>
      </c>
      <c r="U1657" s="2">
        <f t="shared" si="25"/>
        <v>43</v>
      </c>
    </row>
    <row r="1658" spans="1:21" x14ac:dyDescent="0.2">
      <c r="A1658" t="s">
        <v>22</v>
      </c>
      <c r="B1658" s="3">
        <v>44992</v>
      </c>
      <c r="C1658" s="10" t="str">
        <f>TEXT(data[[#This Row],[Date]],"mmmm")</f>
        <v>March</v>
      </c>
      <c r="D1658" t="s">
        <v>12</v>
      </c>
      <c r="E1658" t="s">
        <v>18</v>
      </c>
      <c r="F1658" t="s">
        <v>14</v>
      </c>
      <c r="G1658" t="s">
        <v>21</v>
      </c>
      <c r="H1658" s="11">
        <v>835</v>
      </c>
      <c r="I1658" s="11">
        <v>10.2872</v>
      </c>
      <c r="J1658" s="13">
        <f>data[[#This Row],[Clicks]]/data[[#This Row],[Impressions]]</f>
        <v>1.2320000000000001E-2</v>
      </c>
      <c r="K1658" s="1">
        <v>1.1614999999999993</v>
      </c>
      <c r="L1658" s="2">
        <v>11.948582799999993</v>
      </c>
      <c r="M1658">
        <v>6</v>
      </c>
      <c r="N1658" s="1">
        <f>IF(data[[#This Row],[Conversions]]=0,0,data[[#This Row],[Spend, Dollars]]/data[[#This Row],[Conversions]])</f>
        <v>1.9914304666666656</v>
      </c>
      <c r="O1658" s="13">
        <f>data[[#This Row],[Conversions]]/data[[#This Row],[Clicks]]</f>
        <v>0.58324908624309824</v>
      </c>
      <c r="P1658" s="11">
        <v>42</v>
      </c>
      <c r="Q1658" s="11">
        <f>IF(data[[#This Row],[Spend, Dollars]]=0,0,data[[#This Row],[Total conversion value, Dollars]]/data[[#This Row],[Spend, Dollars]])</f>
        <v>3.5150612171344724</v>
      </c>
      <c r="R1658" s="2">
        <v>31</v>
      </c>
      <c r="S1658" s="2">
        <v>1</v>
      </c>
      <c r="T1658" s="2">
        <v>12</v>
      </c>
      <c r="U1658" s="2">
        <f t="shared" si="25"/>
        <v>44</v>
      </c>
    </row>
    <row r="1659" spans="1:21" x14ac:dyDescent="0.2">
      <c r="A1659" t="s">
        <v>22</v>
      </c>
      <c r="B1659" s="3">
        <v>44993</v>
      </c>
      <c r="C1659" s="10" t="str">
        <f>TEXT(data[[#This Row],[Date]],"mmmm")</f>
        <v>March</v>
      </c>
      <c r="D1659" t="s">
        <v>12</v>
      </c>
      <c r="E1659" t="s">
        <v>18</v>
      </c>
      <c r="F1659" t="s">
        <v>14</v>
      </c>
      <c r="G1659" t="s">
        <v>21</v>
      </c>
      <c r="H1659" s="11">
        <v>1161.8000000000002</v>
      </c>
      <c r="I1659" s="11">
        <v>24.026024000000007</v>
      </c>
      <c r="J1659" s="13">
        <f>data[[#This Row],[Clicks]]/data[[#This Row],[Impressions]]</f>
        <v>2.0680000000000004E-2</v>
      </c>
      <c r="K1659" s="1">
        <v>0.13799999999999993</v>
      </c>
      <c r="L1659" s="2">
        <v>3.3155913119999991</v>
      </c>
      <c r="M1659">
        <v>2</v>
      </c>
      <c r="N1659" s="1">
        <f>IF(data[[#This Row],[Conversions]]=0,0,data[[#This Row],[Spend, Dollars]]/data[[#This Row],[Conversions]])</f>
        <v>1.6577956559999996</v>
      </c>
      <c r="O1659" s="13">
        <f>data[[#This Row],[Conversions]]/data[[#This Row],[Clicks]]</f>
        <v>8.3243070097657412E-2</v>
      </c>
      <c r="P1659" s="11">
        <v>110.87999999999998</v>
      </c>
      <c r="Q1659" s="11">
        <f>IF(data[[#This Row],[Spend, Dollars]]=0,0,data[[#This Row],[Total conversion value, Dollars]]/data[[#This Row],[Spend, Dollars]])</f>
        <v>33.441998595754555</v>
      </c>
      <c r="R1659" s="2">
        <v>19</v>
      </c>
      <c r="S1659" s="2">
        <v>0</v>
      </c>
      <c r="T1659" s="2">
        <v>3</v>
      </c>
      <c r="U1659" s="2">
        <f t="shared" si="25"/>
        <v>22</v>
      </c>
    </row>
    <row r="1660" spans="1:21" x14ac:dyDescent="0.2">
      <c r="A1660" t="s">
        <v>22</v>
      </c>
      <c r="B1660" s="3">
        <v>44994</v>
      </c>
      <c r="C1660" s="10" t="str">
        <f>TEXT(data[[#This Row],[Date]],"mmmm")</f>
        <v>March</v>
      </c>
      <c r="D1660" t="s">
        <v>12</v>
      </c>
      <c r="E1660" t="s">
        <v>18</v>
      </c>
      <c r="F1660" t="s">
        <v>14</v>
      </c>
      <c r="G1660" t="s">
        <v>21</v>
      </c>
      <c r="H1660" s="11">
        <v>1390.4</v>
      </c>
      <c r="I1660" s="11">
        <v>31.200576000000009</v>
      </c>
      <c r="J1660" s="13">
        <f>data[[#This Row],[Clicks]]/data[[#This Row],[Impressions]]</f>
        <v>2.2440000000000005E-2</v>
      </c>
      <c r="K1660" s="1">
        <v>3.4500000000000079E-2</v>
      </c>
      <c r="L1660" s="2">
        <v>1.0764198720000027</v>
      </c>
      <c r="M1660">
        <v>3</v>
      </c>
      <c r="N1660" s="1">
        <f>IF(data[[#This Row],[Conversions]]=0,0,data[[#This Row],[Spend, Dollars]]/data[[#This Row],[Conversions]])</f>
        <v>0.35880662400000091</v>
      </c>
      <c r="O1660" s="13">
        <f>data[[#This Row],[Conversions]]/data[[#This Row],[Clicks]]</f>
        <v>9.6152071038688489E-2</v>
      </c>
      <c r="P1660" s="11">
        <v>73.919999999999987</v>
      </c>
      <c r="Q1660" s="11">
        <f>IF(data[[#This Row],[Spend, Dollars]]=0,0,data[[#This Row],[Total conversion value, Dollars]]/data[[#This Row],[Spend, Dollars]])</f>
        <v>68.672087837486345</v>
      </c>
      <c r="R1660" s="2">
        <v>3</v>
      </c>
      <c r="S1660" s="2">
        <v>1</v>
      </c>
      <c r="T1660" s="2">
        <v>3</v>
      </c>
      <c r="U1660" s="2">
        <f t="shared" si="25"/>
        <v>7</v>
      </c>
    </row>
    <row r="1661" spans="1:21" x14ac:dyDescent="0.2">
      <c r="A1661" t="s">
        <v>22</v>
      </c>
      <c r="B1661" s="3">
        <v>44995</v>
      </c>
      <c r="C1661" s="10" t="str">
        <f>TEXT(data[[#This Row],[Date]],"mmmm")</f>
        <v>March</v>
      </c>
      <c r="D1661" t="s">
        <v>12</v>
      </c>
      <c r="E1661" t="s">
        <v>18</v>
      </c>
      <c r="F1661" t="s">
        <v>14</v>
      </c>
      <c r="G1661" t="s">
        <v>21</v>
      </c>
      <c r="H1661" s="11">
        <v>583.80000000000007</v>
      </c>
      <c r="I1661" s="11">
        <v>10.274880000000001</v>
      </c>
      <c r="J1661" s="13">
        <f>data[[#This Row],[Clicks]]/data[[#This Row],[Impressions]]</f>
        <v>1.7600000000000001E-2</v>
      </c>
      <c r="K1661" s="1">
        <v>0.48299999999999971</v>
      </c>
      <c r="L1661" s="2">
        <v>4.9627670399999975</v>
      </c>
      <c r="M1661">
        <v>6</v>
      </c>
      <c r="N1661" s="1">
        <f>IF(data[[#This Row],[Conversions]]=0,0,data[[#This Row],[Spend, Dollars]]/data[[#This Row],[Conversions]])</f>
        <v>0.82712783999999961</v>
      </c>
      <c r="O1661" s="13">
        <f>data[[#This Row],[Conversions]]/data[[#This Row],[Clicks]]</f>
        <v>0.58394842567504435</v>
      </c>
      <c r="P1661" s="11">
        <v>115.91999999999999</v>
      </c>
      <c r="Q1661" s="11">
        <f>IF(data[[#This Row],[Spend, Dollars]]=0,0,data[[#This Row],[Total conversion value, Dollars]]/data[[#This Row],[Spend, Dollars]])</f>
        <v>23.357937027001785</v>
      </c>
      <c r="R1661" s="2">
        <v>0</v>
      </c>
      <c r="S1661" s="2">
        <v>8</v>
      </c>
      <c r="T1661" s="2">
        <v>1.5</v>
      </c>
      <c r="U1661" s="2">
        <f t="shared" si="25"/>
        <v>9.5</v>
      </c>
    </row>
    <row r="1662" spans="1:21" x14ac:dyDescent="0.2">
      <c r="A1662" t="s">
        <v>22</v>
      </c>
      <c r="B1662" s="3">
        <v>44996</v>
      </c>
      <c r="C1662" s="10" t="str">
        <f>TEXT(data[[#This Row],[Date]],"mmmm")</f>
        <v>March</v>
      </c>
      <c r="D1662" t="s">
        <v>12</v>
      </c>
      <c r="E1662" t="s">
        <v>18</v>
      </c>
      <c r="F1662" t="s">
        <v>14</v>
      </c>
      <c r="G1662" t="s">
        <v>21</v>
      </c>
      <c r="H1662" s="11">
        <v>1495.8000000000002</v>
      </c>
      <c r="I1662" s="11">
        <v>19.086408000000006</v>
      </c>
      <c r="J1662" s="13">
        <f>data[[#This Row],[Clicks]]/data[[#This Row],[Impressions]]</f>
        <v>1.2760000000000002E-2</v>
      </c>
      <c r="K1662" s="1">
        <v>0.2299999999999999</v>
      </c>
      <c r="L1662" s="2">
        <v>4.389873839999999</v>
      </c>
      <c r="M1662">
        <v>7</v>
      </c>
      <c r="N1662" s="1">
        <f>IF(data[[#This Row],[Conversions]]=0,0,data[[#This Row],[Spend, Dollars]]/data[[#This Row],[Conversions]])</f>
        <v>0.62712483428571419</v>
      </c>
      <c r="O1662" s="13">
        <f>data[[#This Row],[Conversions]]/data[[#This Row],[Clicks]]</f>
        <v>0.36675313657761049</v>
      </c>
      <c r="P1662" s="11">
        <v>0</v>
      </c>
      <c r="Q1662" s="11">
        <f>IF(data[[#This Row],[Spend, Dollars]]=0,0,data[[#This Row],[Total conversion value, Dollars]]/data[[#This Row],[Spend, Dollars]])</f>
        <v>0</v>
      </c>
      <c r="R1662" s="2">
        <v>21</v>
      </c>
      <c r="S1662" s="2">
        <v>1</v>
      </c>
      <c r="T1662" s="2">
        <v>10.5</v>
      </c>
      <c r="U1662" s="2">
        <f t="shared" si="25"/>
        <v>32.5</v>
      </c>
    </row>
    <row r="1663" spans="1:21" x14ac:dyDescent="0.2">
      <c r="A1663" t="s">
        <v>22</v>
      </c>
      <c r="B1663" s="3">
        <v>44997</v>
      </c>
      <c r="C1663" s="10" t="str">
        <f>TEXT(data[[#This Row],[Date]],"mmmm")</f>
        <v>March</v>
      </c>
      <c r="D1663" t="s">
        <v>12</v>
      </c>
      <c r="E1663" t="s">
        <v>18</v>
      </c>
      <c r="F1663" t="s">
        <v>14</v>
      </c>
      <c r="G1663" t="s">
        <v>21</v>
      </c>
      <c r="H1663" s="11">
        <v>1507.4</v>
      </c>
      <c r="I1663" s="11">
        <v>30.178148000000007</v>
      </c>
      <c r="J1663" s="13">
        <f>data[[#This Row],[Clicks]]/data[[#This Row],[Impressions]]</f>
        <v>2.0020000000000003E-2</v>
      </c>
      <c r="K1663" s="1">
        <v>0.18399999999999991</v>
      </c>
      <c r="L1663" s="2">
        <v>5.5527792319999989</v>
      </c>
      <c r="M1663">
        <v>7</v>
      </c>
      <c r="N1663" s="1">
        <f>IF(data[[#This Row],[Conversions]]=0,0,data[[#This Row],[Spend, Dollars]]/data[[#This Row],[Conversions]])</f>
        <v>0.79325417599999981</v>
      </c>
      <c r="O1663" s="13">
        <f>data[[#This Row],[Conversions]]/data[[#This Row],[Clicks]]</f>
        <v>0.23195591724183998</v>
      </c>
      <c r="P1663" s="11">
        <v>151.19999999999999</v>
      </c>
      <c r="Q1663" s="11">
        <f>IF(data[[#This Row],[Spend, Dollars]]=0,0,data[[#This Row],[Total conversion value, Dollars]]/data[[#This Row],[Spend, Dollars]])</f>
        <v>27.229607676216006</v>
      </c>
      <c r="R1663" s="2">
        <v>28</v>
      </c>
      <c r="S1663" s="2">
        <v>2</v>
      </c>
      <c r="T1663" s="2">
        <v>4.5</v>
      </c>
      <c r="U1663" s="2">
        <f t="shared" si="25"/>
        <v>34.5</v>
      </c>
    </row>
    <row r="1664" spans="1:21" x14ac:dyDescent="0.2">
      <c r="A1664" t="s">
        <v>22</v>
      </c>
      <c r="B1664" s="3">
        <v>44998</v>
      </c>
      <c r="C1664" s="10" t="str">
        <f>TEXT(data[[#This Row],[Date]],"mmmm")</f>
        <v>March</v>
      </c>
      <c r="D1664" t="s">
        <v>12</v>
      </c>
      <c r="E1664" t="s">
        <v>18</v>
      </c>
      <c r="F1664" t="s">
        <v>14</v>
      </c>
      <c r="G1664" t="s">
        <v>21</v>
      </c>
      <c r="H1664" s="11">
        <v>1052.2</v>
      </c>
      <c r="I1664" s="11">
        <v>22.338206000000003</v>
      </c>
      <c r="J1664" s="13">
        <f>data[[#This Row],[Clicks]]/data[[#This Row],[Impressions]]</f>
        <v>2.1230000000000002E-2</v>
      </c>
      <c r="K1664" s="1">
        <v>0.63249999999999973</v>
      </c>
      <c r="L1664" s="2">
        <v>14.128915294999995</v>
      </c>
      <c r="M1664">
        <v>4</v>
      </c>
      <c r="N1664" s="1">
        <f>IF(data[[#This Row],[Conversions]]=0,0,data[[#This Row],[Spend, Dollars]]/data[[#This Row],[Conversions]])</f>
        <v>3.5322288237499988</v>
      </c>
      <c r="O1664" s="13">
        <f>data[[#This Row],[Conversions]]/data[[#This Row],[Clicks]]</f>
        <v>0.17906540928130035</v>
      </c>
      <c r="P1664" s="11">
        <v>80.639999999999986</v>
      </c>
      <c r="Q1664" s="11">
        <f>IF(data[[#This Row],[Spend, Dollars]]=0,0,data[[#This Row],[Total conversion value, Dollars]]/data[[#This Row],[Spend, Dollars]])</f>
        <v>5.707444507685401</v>
      </c>
      <c r="R1664" s="2">
        <v>13</v>
      </c>
      <c r="S1664" s="2">
        <v>2</v>
      </c>
      <c r="T1664" s="2">
        <v>1.5</v>
      </c>
      <c r="U1664" s="2">
        <f t="shared" si="25"/>
        <v>16.5</v>
      </c>
    </row>
    <row r="1665" spans="1:21" x14ac:dyDescent="0.2">
      <c r="A1665" t="s">
        <v>22</v>
      </c>
      <c r="B1665" s="3">
        <v>44999</v>
      </c>
      <c r="C1665" s="10" t="str">
        <f>TEXT(data[[#This Row],[Date]],"mmmm")</f>
        <v>March</v>
      </c>
      <c r="D1665" t="s">
        <v>12</v>
      </c>
      <c r="E1665" t="s">
        <v>18</v>
      </c>
      <c r="F1665" t="s">
        <v>14</v>
      </c>
      <c r="G1665" t="s">
        <v>21</v>
      </c>
      <c r="H1665" s="11">
        <v>913</v>
      </c>
      <c r="I1665" s="11">
        <v>19.78471</v>
      </c>
      <c r="J1665" s="13">
        <f>data[[#This Row],[Clicks]]/data[[#This Row],[Impressions]]</f>
        <v>2.1670000000000002E-2</v>
      </c>
      <c r="K1665" s="1">
        <v>0.54049999999999965</v>
      </c>
      <c r="L1665" s="2">
        <v>10.693635754999994</v>
      </c>
      <c r="M1665">
        <v>8</v>
      </c>
      <c r="N1665" s="1">
        <f>IF(data[[#This Row],[Conversions]]=0,0,data[[#This Row],[Spend, Dollars]]/data[[#This Row],[Conversions]])</f>
        <v>1.3367044693749992</v>
      </c>
      <c r="O1665" s="13">
        <f>data[[#This Row],[Conversions]]/data[[#This Row],[Clicks]]</f>
        <v>0.40435265414554977</v>
      </c>
      <c r="P1665" s="11">
        <v>52.8</v>
      </c>
      <c r="Q1665" s="11">
        <f>IF(data[[#This Row],[Spend, Dollars]]=0,0,data[[#This Row],[Total conversion value, Dollars]]/data[[#This Row],[Spend, Dollars]])</f>
        <v>4.9375162208337278</v>
      </c>
      <c r="R1665" s="2">
        <v>24</v>
      </c>
      <c r="S1665" s="2">
        <v>4</v>
      </c>
      <c r="T1665" s="2">
        <v>9</v>
      </c>
      <c r="U1665" s="2">
        <f t="shared" si="25"/>
        <v>37</v>
      </c>
    </row>
    <row r="1666" spans="1:21" x14ac:dyDescent="0.2">
      <c r="A1666" t="s">
        <v>22</v>
      </c>
      <c r="B1666" s="3">
        <v>45000</v>
      </c>
      <c r="C1666" s="10" t="str">
        <f>TEXT(data[[#This Row],[Date]],"mmmm")</f>
        <v>March</v>
      </c>
      <c r="D1666" t="s">
        <v>12</v>
      </c>
      <c r="E1666" t="s">
        <v>18</v>
      </c>
      <c r="F1666" t="s">
        <v>14</v>
      </c>
      <c r="G1666" t="s">
        <v>21</v>
      </c>
      <c r="H1666" s="11">
        <v>1191</v>
      </c>
      <c r="I1666" s="11">
        <v>19.258470000000006</v>
      </c>
      <c r="J1666" s="13">
        <f>data[[#This Row],[Clicks]]/data[[#This Row],[Impressions]]</f>
        <v>1.6170000000000004E-2</v>
      </c>
      <c r="K1666" s="1">
        <v>0.60949999999999971</v>
      </c>
      <c r="L1666" s="2">
        <v>11.738037464999998</v>
      </c>
      <c r="M1666">
        <v>4</v>
      </c>
      <c r="N1666" s="1">
        <f>IF(data[[#This Row],[Conversions]]=0,0,data[[#This Row],[Spend, Dollars]]/data[[#This Row],[Conversions]])</f>
        <v>2.9345093662499995</v>
      </c>
      <c r="O1666" s="13">
        <f>data[[#This Row],[Conversions]]/data[[#This Row],[Clicks]]</f>
        <v>0.2077008194316578</v>
      </c>
      <c r="P1666" s="11">
        <v>0</v>
      </c>
      <c r="Q1666" s="11">
        <f>IF(data[[#This Row],[Spend, Dollars]]=0,0,data[[#This Row],[Total conversion value, Dollars]]/data[[#This Row],[Spend, Dollars]])</f>
        <v>0</v>
      </c>
      <c r="R1666" s="2">
        <v>31</v>
      </c>
      <c r="S1666" s="2">
        <v>2</v>
      </c>
      <c r="T1666" s="2">
        <v>0</v>
      </c>
      <c r="U1666" s="2">
        <f t="shared" si="25"/>
        <v>33</v>
      </c>
    </row>
    <row r="1667" spans="1:21" x14ac:dyDescent="0.2">
      <c r="A1667" t="s">
        <v>22</v>
      </c>
      <c r="B1667" s="3">
        <v>45001</v>
      </c>
      <c r="C1667" s="10" t="str">
        <f>TEXT(data[[#This Row],[Date]],"mmmm")</f>
        <v>March</v>
      </c>
      <c r="D1667" t="s">
        <v>12</v>
      </c>
      <c r="E1667" t="s">
        <v>18</v>
      </c>
      <c r="F1667" t="s">
        <v>14</v>
      </c>
      <c r="G1667" t="s">
        <v>21</v>
      </c>
      <c r="H1667" s="11">
        <v>1314.8000000000002</v>
      </c>
      <c r="I1667" s="11">
        <v>20.971060000000005</v>
      </c>
      <c r="J1667" s="13">
        <f>data[[#This Row],[Clicks]]/data[[#This Row],[Impressions]]</f>
        <v>1.5950000000000002E-2</v>
      </c>
      <c r="K1667" s="1">
        <v>0.3105</v>
      </c>
      <c r="L1667" s="2">
        <v>6.5115141300000019</v>
      </c>
      <c r="M1667">
        <v>5</v>
      </c>
      <c r="N1667" s="1">
        <f>IF(data[[#This Row],[Conversions]]=0,0,data[[#This Row],[Spend, Dollars]]/data[[#This Row],[Conversions]])</f>
        <v>1.3023028260000005</v>
      </c>
      <c r="O1667" s="13">
        <f>data[[#This Row],[Conversions]]/data[[#This Row],[Clicks]]</f>
        <v>0.23842380881080874</v>
      </c>
      <c r="P1667" s="11">
        <v>85.679999999999993</v>
      </c>
      <c r="Q1667" s="11">
        <f>IF(data[[#This Row],[Spend, Dollars]]=0,0,data[[#This Row],[Total conversion value, Dollars]]/data[[#This Row],[Spend, Dollars]])</f>
        <v>13.158229912341444</v>
      </c>
      <c r="R1667" s="2">
        <v>13</v>
      </c>
      <c r="S1667" s="2">
        <v>5</v>
      </c>
      <c r="T1667" s="2">
        <v>6</v>
      </c>
      <c r="U1667" s="2">
        <f t="shared" ref="U1667:U1730" si="26">SUM(R1667:T1667)</f>
        <v>24</v>
      </c>
    </row>
    <row r="1668" spans="1:21" x14ac:dyDescent="0.2">
      <c r="A1668" t="s">
        <v>22</v>
      </c>
      <c r="B1668" s="3">
        <v>45002</v>
      </c>
      <c r="C1668" s="10" t="str">
        <f>TEXT(data[[#This Row],[Date]],"mmmm")</f>
        <v>March</v>
      </c>
      <c r="D1668" t="s">
        <v>12</v>
      </c>
      <c r="E1668" t="s">
        <v>18</v>
      </c>
      <c r="F1668" t="s">
        <v>14</v>
      </c>
      <c r="G1668" t="s">
        <v>21</v>
      </c>
      <c r="H1668" s="11">
        <v>997.60000000000014</v>
      </c>
      <c r="I1668" s="11">
        <v>18.655120000000004</v>
      </c>
      <c r="J1668" s="13">
        <f>data[[#This Row],[Clicks]]/data[[#This Row],[Impressions]]</f>
        <v>1.8700000000000001E-2</v>
      </c>
      <c r="K1668" s="1">
        <v>1.1500000000000073E-2</v>
      </c>
      <c r="L1668" s="2">
        <v>0.2145338800000014</v>
      </c>
      <c r="M1668">
        <v>6</v>
      </c>
      <c r="N1668" s="1">
        <f>IF(data[[#This Row],[Conversions]]=0,0,data[[#This Row],[Spend, Dollars]]/data[[#This Row],[Conversions]])</f>
        <v>3.5755646666666897E-2</v>
      </c>
      <c r="O1668" s="13">
        <f>data[[#This Row],[Conversions]]/data[[#This Row],[Clicks]]</f>
        <v>0.32162752102371889</v>
      </c>
      <c r="P1668" s="11">
        <v>53.76</v>
      </c>
      <c r="Q1668" s="11">
        <f>IF(data[[#This Row],[Spend, Dollars]]=0,0,data[[#This Row],[Total conversion value, Dollars]]/data[[#This Row],[Spend, Dollars]])</f>
        <v>250.58979029326113</v>
      </c>
      <c r="R1668" s="2">
        <v>4</v>
      </c>
      <c r="S1668" s="2">
        <v>4</v>
      </c>
      <c r="T1668" s="2">
        <v>9</v>
      </c>
      <c r="U1668" s="2">
        <f t="shared" si="26"/>
        <v>17</v>
      </c>
    </row>
    <row r="1669" spans="1:21" x14ac:dyDescent="0.2">
      <c r="A1669" t="s">
        <v>22</v>
      </c>
      <c r="B1669" s="3">
        <v>45003</v>
      </c>
      <c r="C1669" s="10" t="str">
        <f>TEXT(data[[#This Row],[Date]],"mmmm")</f>
        <v>March</v>
      </c>
      <c r="D1669" t="s">
        <v>12</v>
      </c>
      <c r="E1669" t="s">
        <v>18</v>
      </c>
      <c r="F1669" t="s">
        <v>14</v>
      </c>
      <c r="G1669" t="s">
        <v>21</v>
      </c>
      <c r="H1669" s="11">
        <v>711.8</v>
      </c>
      <c r="I1669" s="11">
        <v>9.3174620000000008</v>
      </c>
      <c r="J1669" s="13">
        <f>data[[#This Row],[Clicks]]/data[[#This Row],[Impressions]]</f>
        <v>1.3090000000000003E-2</v>
      </c>
      <c r="K1669" s="1">
        <v>5.7499999999999878E-2</v>
      </c>
      <c r="L1669" s="2">
        <v>0.53575406499999889</v>
      </c>
      <c r="M1669">
        <v>7</v>
      </c>
      <c r="N1669" s="1">
        <f>IF(data[[#This Row],[Conversions]]=0,0,data[[#This Row],[Spend, Dollars]]/data[[#This Row],[Conversions]])</f>
        <v>7.6536294999999838E-2</v>
      </c>
      <c r="O1669" s="13">
        <f>data[[#This Row],[Conversions]]/data[[#This Row],[Clicks]]</f>
        <v>0.75127754746947173</v>
      </c>
      <c r="P1669" s="11">
        <v>65.52</v>
      </c>
      <c r="Q1669" s="11">
        <f>IF(data[[#This Row],[Spend, Dollars]]=0,0,data[[#This Row],[Total conversion value, Dollars]]/data[[#This Row],[Spend, Dollars]])</f>
        <v>122.29491903155252</v>
      </c>
      <c r="R1669" s="2">
        <v>22</v>
      </c>
      <c r="S1669" s="2">
        <v>9</v>
      </c>
      <c r="T1669" s="2">
        <v>9</v>
      </c>
      <c r="U1669" s="2">
        <f t="shared" si="26"/>
        <v>40</v>
      </c>
    </row>
    <row r="1670" spans="1:21" x14ac:dyDescent="0.2">
      <c r="A1670" t="s">
        <v>22</v>
      </c>
      <c r="B1670" s="3">
        <v>45004</v>
      </c>
      <c r="C1670" s="10" t="str">
        <f>TEXT(data[[#This Row],[Date]],"mmmm")</f>
        <v>March</v>
      </c>
      <c r="D1670" t="s">
        <v>12</v>
      </c>
      <c r="E1670" t="s">
        <v>18</v>
      </c>
      <c r="F1670" t="s">
        <v>14</v>
      </c>
      <c r="G1670" t="s">
        <v>21</v>
      </c>
      <c r="H1670" s="11">
        <v>590.80000000000007</v>
      </c>
      <c r="I1670" s="11">
        <v>11.632852000000005</v>
      </c>
      <c r="J1670" s="13">
        <f>data[[#This Row],[Clicks]]/data[[#This Row],[Impressions]]</f>
        <v>1.9690000000000006E-2</v>
      </c>
      <c r="K1670" s="1">
        <v>0.70149999999999979</v>
      </c>
      <c r="L1670" s="2">
        <v>8.1604456780000003</v>
      </c>
      <c r="M1670">
        <v>9</v>
      </c>
      <c r="N1670" s="1">
        <f>IF(data[[#This Row],[Conversions]]=0,0,data[[#This Row],[Spend, Dollars]]/data[[#This Row],[Conversions]])</f>
        <v>0.90671618644444452</v>
      </c>
      <c r="O1670" s="13">
        <f>data[[#This Row],[Conversions]]/data[[#This Row],[Clicks]]</f>
        <v>0.77367097939525031</v>
      </c>
      <c r="P1670" s="11">
        <v>146.99999999999997</v>
      </c>
      <c r="Q1670" s="11">
        <f>IF(data[[#This Row],[Spend, Dollars]]=0,0,data[[#This Row],[Total conversion value, Dollars]]/data[[#This Row],[Spend, Dollars]])</f>
        <v>18.01372201965658</v>
      </c>
      <c r="R1670" s="2">
        <v>13</v>
      </c>
      <c r="S1670" s="2">
        <v>4</v>
      </c>
      <c r="T1670" s="2">
        <v>0</v>
      </c>
      <c r="U1670" s="2">
        <f t="shared" si="26"/>
        <v>17</v>
      </c>
    </row>
    <row r="1671" spans="1:21" x14ac:dyDescent="0.2">
      <c r="A1671" t="s">
        <v>22</v>
      </c>
      <c r="B1671" s="3">
        <v>45005</v>
      </c>
      <c r="C1671" s="10" t="str">
        <f>TEXT(data[[#This Row],[Date]],"mmmm")</f>
        <v>March</v>
      </c>
      <c r="D1671" t="s">
        <v>12</v>
      </c>
      <c r="E1671" t="s">
        <v>18</v>
      </c>
      <c r="F1671" t="s">
        <v>14</v>
      </c>
      <c r="G1671" t="s">
        <v>21</v>
      </c>
      <c r="H1671" s="11">
        <v>919.80000000000018</v>
      </c>
      <c r="I1671" s="11">
        <v>11.837826000000007</v>
      </c>
      <c r="J1671" s="13">
        <f>data[[#This Row],[Clicks]]/data[[#This Row],[Impressions]]</f>
        <v>1.2870000000000005E-2</v>
      </c>
      <c r="K1671" s="1">
        <v>1.0464999999999995</v>
      </c>
      <c r="L1671" s="2">
        <v>12.388284909000001</v>
      </c>
      <c r="M1671">
        <v>4</v>
      </c>
      <c r="N1671" s="1">
        <f>IF(data[[#This Row],[Conversions]]=0,0,data[[#This Row],[Spend, Dollars]]/data[[#This Row],[Conversions]])</f>
        <v>3.0970712272500003</v>
      </c>
      <c r="O1671" s="13">
        <f>data[[#This Row],[Conversions]]/data[[#This Row],[Clicks]]</f>
        <v>0.33789988127887649</v>
      </c>
      <c r="P1671" s="11">
        <v>0</v>
      </c>
      <c r="Q1671" s="11">
        <f>IF(data[[#This Row],[Spend, Dollars]]=0,0,data[[#This Row],[Total conversion value, Dollars]]/data[[#This Row],[Spend, Dollars]])</f>
        <v>0</v>
      </c>
      <c r="R1671" s="2">
        <v>13</v>
      </c>
      <c r="S1671" s="2">
        <v>1</v>
      </c>
      <c r="T1671" s="2">
        <v>1.5</v>
      </c>
      <c r="U1671" s="2">
        <f t="shared" si="26"/>
        <v>15.5</v>
      </c>
    </row>
    <row r="1672" spans="1:21" x14ac:dyDescent="0.2">
      <c r="A1672" t="s">
        <v>22</v>
      </c>
      <c r="B1672" s="3">
        <v>45006</v>
      </c>
      <c r="C1672" s="10" t="str">
        <f>TEXT(data[[#This Row],[Date]],"mmmm")</f>
        <v>March</v>
      </c>
      <c r="D1672" t="s">
        <v>12</v>
      </c>
      <c r="E1672" t="s">
        <v>18</v>
      </c>
      <c r="F1672" t="s">
        <v>14</v>
      </c>
      <c r="G1672" t="s">
        <v>21</v>
      </c>
      <c r="H1672" s="11">
        <v>536.80000000000007</v>
      </c>
      <c r="I1672" s="11">
        <v>8.4438640000000014</v>
      </c>
      <c r="J1672" s="13">
        <f>data[[#This Row],[Clicks]]/data[[#This Row],[Impressions]]</f>
        <v>1.5730000000000001E-2</v>
      </c>
      <c r="K1672" s="1">
        <v>0</v>
      </c>
      <c r="L1672" s="2">
        <v>0</v>
      </c>
      <c r="M1672">
        <v>4</v>
      </c>
      <c r="N1672" s="1">
        <f>IF(data[[#This Row],[Conversions]]=0,0,data[[#This Row],[Spend, Dollars]]/data[[#This Row],[Conversions]])</f>
        <v>0</v>
      </c>
      <c r="O1672" s="13">
        <f>data[[#This Row],[Conversions]]/data[[#This Row],[Clicks]]</f>
        <v>0.47371677232129739</v>
      </c>
      <c r="P1672" s="11">
        <v>214.2</v>
      </c>
      <c r="Q1672" s="11">
        <f>IF(data[[#This Row],[Spend, Dollars]]=0,0,data[[#This Row],[Total conversion value, Dollars]]/data[[#This Row],[Spend, Dollars]])</f>
        <v>0</v>
      </c>
      <c r="R1672" s="2">
        <v>34</v>
      </c>
      <c r="S1672" s="2">
        <v>2</v>
      </c>
      <c r="T1672" s="2">
        <v>6</v>
      </c>
      <c r="U1672" s="2">
        <f t="shared" si="26"/>
        <v>42</v>
      </c>
    </row>
    <row r="1673" spans="1:21" x14ac:dyDescent="0.2">
      <c r="A1673" t="s">
        <v>22</v>
      </c>
      <c r="B1673" s="3">
        <v>45007</v>
      </c>
      <c r="C1673" s="10" t="str">
        <f>TEXT(data[[#This Row],[Date]],"mmmm")</f>
        <v>March</v>
      </c>
      <c r="D1673" t="s">
        <v>12</v>
      </c>
      <c r="E1673" t="s">
        <v>18</v>
      </c>
      <c r="F1673" t="s">
        <v>14</v>
      </c>
      <c r="G1673" t="s">
        <v>21</v>
      </c>
      <c r="H1673" s="11">
        <v>1349.8000000000002</v>
      </c>
      <c r="I1673" s="11">
        <v>23.162568000000011</v>
      </c>
      <c r="J1673" s="13">
        <f>data[[#This Row],[Clicks]]/data[[#This Row],[Impressions]]</f>
        <v>1.7160000000000005E-2</v>
      </c>
      <c r="K1673" s="1">
        <v>8.0500000000000099E-2</v>
      </c>
      <c r="L1673" s="2">
        <v>1.8645867240000031</v>
      </c>
      <c r="M1673">
        <v>6</v>
      </c>
      <c r="N1673" s="1">
        <f>IF(data[[#This Row],[Conversions]]=0,0,data[[#This Row],[Spend, Dollars]]/data[[#This Row],[Conversions]])</f>
        <v>0.31076445400000052</v>
      </c>
      <c r="O1673" s="13">
        <f>data[[#This Row],[Conversions]]/data[[#This Row],[Clicks]]</f>
        <v>0.25903863509434694</v>
      </c>
      <c r="P1673" s="11">
        <v>55.439999999999991</v>
      </c>
      <c r="Q1673" s="11">
        <f>IF(data[[#This Row],[Spend, Dollars]]=0,0,data[[#This Row],[Total conversion value, Dollars]]/data[[#This Row],[Spend, Dollars]])</f>
        <v>29.733130289090216</v>
      </c>
      <c r="R1673" s="2">
        <v>8</v>
      </c>
      <c r="S1673" s="2">
        <v>7</v>
      </c>
      <c r="T1673" s="2">
        <v>12</v>
      </c>
      <c r="U1673" s="2">
        <f t="shared" si="26"/>
        <v>27</v>
      </c>
    </row>
    <row r="1674" spans="1:21" x14ac:dyDescent="0.2">
      <c r="A1674" t="s">
        <v>22</v>
      </c>
      <c r="B1674" s="3">
        <v>45008</v>
      </c>
      <c r="C1674" s="10" t="str">
        <f>TEXT(data[[#This Row],[Date]],"mmmm")</f>
        <v>March</v>
      </c>
      <c r="D1674" t="s">
        <v>12</v>
      </c>
      <c r="E1674" t="s">
        <v>18</v>
      </c>
      <c r="F1674" t="s">
        <v>14</v>
      </c>
      <c r="G1674" t="s">
        <v>21</v>
      </c>
      <c r="H1674" s="11">
        <v>1044.4000000000001</v>
      </c>
      <c r="I1674" s="11">
        <v>15.50934</v>
      </c>
      <c r="J1674" s="13">
        <f>data[[#This Row],[Clicks]]/data[[#This Row],[Impressions]]</f>
        <v>1.4849999999999999E-2</v>
      </c>
      <c r="K1674" s="1">
        <v>0.44849999999999962</v>
      </c>
      <c r="L1674" s="2">
        <v>6.9559389899999937</v>
      </c>
      <c r="M1674">
        <v>2</v>
      </c>
      <c r="N1674" s="1">
        <f>IF(data[[#This Row],[Conversions]]=0,0,data[[#This Row],[Spend, Dollars]]/data[[#This Row],[Conversions]])</f>
        <v>3.4779694949999969</v>
      </c>
      <c r="O1674" s="13">
        <f>data[[#This Row],[Conversions]]/data[[#This Row],[Clicks]]</f>
        <v>0.12895455254704585</v>
      </c>
      <c r="P1674" s="11">
        <v>115.91999999999999</v>
      </c>
      <c r="Q1674" s="11">
        <f>IF(data[[#This Row],[Spend, Dollars]]=0,0,data[[#This Row],[Total conversion value, Dollars]]/data[[#This Row],[Spend, Dollars]])</f>
        <v>16.664896021464401</v>
      </c>
      <c r="R1674" s="2">
        <v>5</v>
      </c>
      <c r="S1674" s="2">
        <v>5</v>
      </c>
      <c r="T1674" s="2">
        <v>10.5</v>
      </c>
      <c r="U1674" s="2">
        <f t="shared" si="26"/>
        <v>20.5</v>
      </c>
    </row>
    <row r="1675" spans="1:21" x14ac:dyDescent="0.2">
      <c r="A1675" t="s">
        <v>22</v>
      </c>
      <c r="B1675" s="3">
        <v>45009</v>
      </c>
      <c r="C1675" s="10" t="str">
        <f>TEXT(data[[#This Row],[Date]],"mmmm")</f>
        <v>March</v>
      </c>
      <c r="D1675" t="s">
        <v>12</v>
      </c>
      <c r="E1675" t="s">
        <v>18</v>
      </c>
      <c r="F1675" t="s">
        <v>14</v>
      </c>
      <c r="G1675" t="s">
        <v>21</v>
      </c>
      <c r="H1675" s="11">
        <v>1248.6000000000001</v>
      </c>
      <c r="I1675" s="11">
        <v>14.283984000000004</v>
      </c>
      <c r="J1675" s="13">
        <f>data[[#This Row],[Clicks]]/data[[#This Row],[Impressions]]</f>
        <v>1.1440000000000002E-2</v>
      </c>
      <c r="K1675" s="1">
        <v>0.68999999999999984</v>
      </c>
      <c r="L1675" s="2">
        <v>9.855948960000001</v>
      </c>
      <c r="M1675">
        <v>4</v>
      </c>
      <c r="N1675" s="1">
        <f>IF(data[[#This Row],[Conversions]]=0,0,data[[#This Row],[Spend, Dollars]]/data[[#This Row],[Conversions]])</f>
        <v>2.4639872400000002</v>
      </c>
      <c r="O1675" s="13">
        <f>data[[#This Row],[Conversions]]/data[[#This Row],[Clicks]]</f>
        <v>0.28003391770811276</v>
      </c>
      <c r="P1675" s="11">
        <v>97.439999999999984</v>
      </c>
      <c r="Q1675" s="11">
        <f>IF(data[[#This Row],[Spend, Dollars]]=0,0,data[[#This Row],[Total conversion value, Dollars]]/data[[#This Row],[Spend, Dollars]])</f>
        <v>9.8864148338690239</v>
      </c>
      <c r="R1675" s="2">
        <v>36</v>
      </c>
      <c r="S1675" s="2">
        <v>3</v>
      </c>
      <c r="T1675" s="2">
        <v>1.5</v>
      </c>
      <c r="U1675" s="2">
        <f t="shared" si="26"/>
        <v>40.5</v>
      </c>
    </row>
    <row r="1676" spans="1:21" x14ac:dyDescent="0.2">
      <c r="A1676" t="s">
        <v>22</v>
      </c>
      <c r="B1676" s="3">
        <v>45010</v>
      </c>
      <c r="C1676" s="10" t="str">
        <f>TEXT(data[[#This Row],[Date]],"mmmm")</f>
        <v>March</v>
      </c>
      <c r="D1676" t="s">
        <v>12</v>
      </c>
      <c r="E1676" t="s">
        <v>18</v>
      </c>
      <c r="F1676" t="s">
        <v>14</v>
      </c>
      <c r="G1676" t="s">
        <v>21</v>
      </c>
      <c r="H1676" s="11">
        <v>1250.2</v>
      </c>
      <c r="I1676" s="11">
        <v>15.402464000000004</v>
      </c>
      <c r="J1676" s="13">
        <f>data[[#This Row],[Clicks]]/data[[#This Row],[Impressions]]</f>
        <v>1.2320000000000003E-2</v>
      </c>
      <c r="K1676" s="1">
        <v>0.98899999999999977</v>
      </c>
      <c r="L1676" s="2">
        <v>15.233036896</v>
      </c>
      <c r="M1676">
        <v>7</v>
      </c>
      <c r="N1676" s="1">
        <f>IF(data[[#This Row],[Conversions]]=0,0,data[[#This Row],[Spend, Dollars]]/data[[#This Row],[Conversions]])</f>
        <v>2.1761481279999999</v>
      </c>
      <c r="O1676" s="13">
        <f>data[[#This Row],[Conversions]]/data[[#This Row],[Clicks]]</f>
        <v>0.45447273890722928</v>
      </c>
      <c r="P1676" s="11">
        <v>67.2</v>
      </c>
      <c r="Q1676" s="11">
        <f>IF(data[[#This Row],[Spend, Dollars]]=0,0,data[[#This Row],[Total conversion value, Dollars]]/data[[#This Row],[Spend, Dollars]])</f>
        <v>4.4114644019306395</v>
      </c>
      <c r="R1676" s="2">
        <v>8</v>
      </c>
      <c r="S1676" s="2">
        <v>4</v>
      </c>
      <c r="T1676" s="2">
        <v>4.5</v>
      </c>
      <c r="U1676" s="2">
        <f t="shared" si="26"/>
        <v>16.5</v>
      </c>
    </row>
    <row r="1677" spans="1:21" x14ac:dyDescent="0.2">
      <c r="A1677" t="s">
        <v>22</v>
      </c>
      <c r="B1677" s="3">
        <v>45011</v>
      </c>
      <c r="C1677" s="10" t="str">
        <f>TEXT(data[[#This Row],[Date]],"mmmm")</f>
        <v>March</v>
      </c>
      <c r="D1677" t="s">
        <v>12</v>
      </c>
      <c r="E1677" t="s">
        <v>18</v>
      </c>
      <c r="F1677" t="s">
        <v>14</v>
      </c>
      <c r="G1677" t="s">
        <v>21</v>
      </c>
      <c r="H1677" s="11">
        <v>854.40000000000009</v>
      </c>
      <c r="I1677" s="11">
        <v>10.808160000000006</v>
      </c>
      <c r="J1677" s="13">
        <f>data[[#This Row],[Clicks]]/data[[#This Row],[Impressions]]</f>
        <v>1.2650000000000007E-2</v>
      </c>
      <c r="K1677" s="1">
        <v>0.24149999999999996</v>
      </c>
      <c r="L1677" s="2">
        <v>2.6101706400000011</v>
      </c>
      <c r="M1677">
        <v>8</v>
      </c>
      <c r="N1677" s="1">
        <f>IF(data[[#This Row],[Conversions]]=0,0,data[[#This Row],[Spend, Dollars]]/data[[#This Row],[Conversions]])</f>
        <v>0.32627133000000014</v>
      </c>
      <c r="O1677" s="13">
        <f>data[[#This Row],[Conversions]]/data[[#This Row],[Clicks]]</f>
        <v>0.74018149250196108</v>
      </c>
      <c r="P1677" s="11">
        <v>134.4</v>
      </c>
      <c r="Q1677" s="11">
        <f>IF(data[[#This Row],[Spend, Dollars]]=0,0,data[[#This Row],[Total conversion value, Dollars]]/data[[#This Row],[Spend, Dollars]])</f>
        <v>51.490886434919041</v>
      </c>
      <c r="R1677" s="2">
        <v>35</v>
      </c>
      <c r="S1677" s="2">
        <v>4</v>
      </c>
      <c r="T1677" s="2">
        <v>4.5</v>
      </c>
      <c r="U1677" s="2">
        <f t="shared" si="26"/>
        <v>43.5</v>
      </c>
    </row>
    <row r="1678" spans="1:21" x14ac:dyDescent="0.2">
      <c r="A1678" t="s">
        <v>22</v>
      </c>
      <c r="B1678" s="3">
        <v>45012</v>
      </c>
      <c r="C1678" s="10" t="str">
        <f>TEXT(data[[#This Row],[Date]],"mmmm")</f>
        <v>March</v>
      </c>
      <c r="D1678" t="s">
        <v>12</v>
      </c>
      <c r="E1678" t="s">
        <v>18</v>
      </c>
      <c r="F1678" t="s">
        <v>14</v>
      </c>
      <c r="G1678" t="s">
        <v>21</v>
      </c>
      <c r="H1678" s="11">
        <v>805.60000000000014</v>
      </c>
      <c r="I1678" s="11">
        <v>10.633920000000005</v>
      </c>
      <c r="J1678" s="13">
        <f>data[[#This Row],[Clicks]]/data[[#This Row],[Impressions]]</f>
        <v>1.3200000000000003E-2</v>
      </c>
      <c r="K1678" s="1">
        <v>1.149999999999992E-2</v>
      </c>
      <c r="L1678" s="2">
        <v>0.1222900799999992</v>
      </c>
      <c r="M1678">
        <v>4</v>
      </c>
      <c r="N1678" s="1">
        <f>IF(data[[#This Row],[Conversions]]=0,0,data[[#This Row],[Spend, Dollars]]/data[[#This Row],[Conversions]])</f>
        <v>3.0572519999999801E-2</v>
      </c>
      <c r="O1678" s="13">
        <f>data[[#This Row],[Conversions]]/data[[#This Row],[Clicks]]</f>
        <v>0.37615479522132927</v>
      </c>
      <c r="P1678" s="11">
        <v>289.79999999999995</v>
      </c>
      <c r="Q1678" s="11">
        <f>IF(data[[#This Row],[Spend, Dollars]]=0,0,data[[#This Row],[Total conversion value, Dollars]]/data[[#This Row],[Spend, Dollars]])</f>
        <v>2369.7752098943906</v>
      </c>
      <c r="R1678" s="2">
        <v>33</v>
      </c>
      <c r="S1678" s="2">
        <v>2</v>
      </c>
      <c r="T1678" s="2">
        <v>6</v>
      </c>
      <c r="U1678" s="2">
        <f t="shared" si="26"/>
        <v>41</v>
      </c>
    </row>
    <row r="1679" spans="1:21" x14ac:dyDescent="0.2">
      <c r="A1679" t="s">
        <v>22</v>
      </c>
      <c r="B1679" s="3">
        <v>45013</v>
      </c>
      <c r="C1679" s="10" t="str">
        <f>TEXT(data[[#This Row],[Date]],"mmmm")</f>
        <v>March</v>
      </c>
      <c r="D1679" t="s">
        <v>12</v>
      </c>
      <c r="E1679" t="s">
        <v>18</v>
      </c>
      <c r="F1679" t="s">
        <v>14</v>
      </c>
      <c r="G1679" t="s">
        <v>21</v>
      </c>
      <c r="H1679" s="11">
        <v>1405.2</v>
      </c>
      <c r="I1679" s="11">
        <v>26.277240000000003</v>
      </c>
      <c r="J1679" s="13">
        <f>data[[#This Row],[Clicks]]/data[[#This Row],[Impressions]]</f>
        <v>1.8700000000000001E-2</v>
      </c>
      <c r="K1679" s="1">
        <v>0.47149999999999964</v>
      </c>
      <c r="L1679" s="2">
        <v>12.389718659999993</v>
      </c>
      <c r="M1679">
        <v>8</v>
      </c>
      <c r="N1679" s="1">
        <f>IF(data[[#This Row],[Conversions]]=0,0,data[[#This Row],[Spend, Dollars]]/data[[#This Row],[Conversions]])</f>
        <v>1.5487148324999991</v>
      </c>
      <c r="O1679" s="13">
        <f>data[[#This Row],[Conversions]]/data[[#This Row],[Clicks]]</f>
        <v>0.30444597682252778</v>
      </c>
      <c r="P1679" s="11">
        <v>131.04</v>
      </c>
      <c r="Q1679" s="11">
        <f>IF(data[[#This Row],[Spend, Dollars]]=0,0,data[[#This Row],[Total conversion value, Dollars]]/data[[#This Row],[Spend, Dollars]])</f>
        <v>10.576511347514332</v>
      </c>
      <c r="R1679" s="2">
        <v>10</v>
      </c>
      <c r="S1679" s="2">
        <v>3</v>
      </c>
      <c r="T1679" s="2">
        <v>7.5</v>
      </c>
      <c r="U1679" s="2">
        <f t="shared" si="26"/>
        <v>20.5</v>
      </c>
    </row>
    <row r="1680" spans="1:21" x14ac:dyDescent="0.2">
      <c r="A1680" t="s">
        <v>22</v>
      </c>
      <c r="B1680" s="3">
        <v>45014</v>
      </c>
      <c r="C1680" s="10" t="str">
        <f>TEXT(data[[#This Row],[Date]],"mmmm")</f>
        <v>March</v>
      </c>
      <c r="D1680" t="s">
        <v>12</v>
      </c>
      <c r="E1680" t="s">
        <v>18</v>
      </c>
      <c r="F1680" t="s">
        <v>14</v>
      </c>
      <c r="G1680" t="s">
        <v>21</v>
      </c>
      <c r="H1680" s="11">
        <v>1453.8000000000002</v>
      </c>
      <c r="I1680" s="11">
        <v>17.910816000000008</v>
      </c>
      <c r="J1680" s="13">
        <f>data[[#This Row],[Clicks]]/data[[#This Row],[Impressions]]</f>
        <v>1.2320000000000005E-2</v>
      </c>
      <c r="K1680" s="1">
        <v>1.0119999999999996</v>
      </c>
      <c r="L1680" s="2">
        <v>18.125745792</v>
      </c>
      <c r="M1680">
        <v>3</v>
      </c>
      <c r="N1680" s="1">
        <f>IF(data[[#This Row],[Conversions]]=0,0,data[[#This Row],[Spend, Dollars]]/data[[#This Row],[Conversions]])</f>
        <v>6.041915264</v>
      </c>
      <c r="O1680" s="13">
        <f>data[[#This Row],[Conversions]]/data[[#This Row],[Clicks]]</f>
        <v>0.16749655627080301</v>
      </c>
      <c r="P1680" s="11">
        <v>164.64</v>
      </c>
      <c r="Q1680" s="11">
        <f>IF(data[[#This Row],[Spend, Dollars]]=0,0,data[[#This Row],[Total conversion value, Dollars]]/data[[#This Row],[Spend, Dollars]])</f>
        <v>9.0832124586380161</v>
      </c>
      <c r="R1680" s="2">
        <v>5</v>
      </c>
      <c r="S1680" s="2">
        <v>0</v>
      </c>
      <c r="T1680" s="2">
        <v>12</v>
      </c>
      <c r="U1680" s="2">
        <f t="shared" si="26"/>
        <v>17</v>
      </c>
    </row>
    <row r="1681" spans="1:21" x14ac:dyDescent="0.2">
      <c r="A1681" t="s">
        <v>22</v>
      </c>
      <c r="B1681" s="3">
        <v>45015</v>
      </c>
      <c r="C1681" s="10" t="str">
        <f>TEXT(data[[#This Row],[Date]],"mmmm")</f>
        <v>March</v>
      </c>
      <c r="D1681" t="s">
        <v>12</v>
      </c>
      <c r="E1681" t="s">
        <v>18</v>
      </c>
      <c r="F1681" t="s">
        <v>14</v>
      </c>
      <c r="G1681" t="s">
        <v>21</v>
      </c>
      <c r="H1681" s="11">
        <v>1364.2</v>
      </c>
      <c r="I1681" s="11">
        <v>18.907812000000003</v>
      </c>
      <c r="J1681" s="13">
        <f>data[[#This Row],[Clicks]]/data[[#This Row],[Impressions]]</f>
        <v>1.3860000000000003E-2</v>
      </c>
      <c r="K1681" s="1">
        <v>0.32199999999999973</v>
      </c>
      <c r="L1681" s="2">
        <v>6.0883154639999963</v>
      </c>
      <c r="M1681">
        <v>5</v>
      </c>
      <c r="N1681" s="1">
        <f>IF(data[[#This Row],[Conversions]]=0,0,data[[#This Row],[Spend, Dollars]]/data[[#This Row],[Conversions]])</f>
        <v>1.2176630927999992</v>
      </c>
      <c r="O1681" s="13">
        <f>data[[#This Row],[Conversions]]/data[[#This Row],[Clicks]]</f>
        <v>0.26444096228585301</v>
      </c>
      <c r="P1681" s="11">
        <v>120.96</v>
      </c>
      <c r="Q1681" s="11">
        <f>IF(data[[#This Row],[Spend, Dollars]]=0,0,data[[#This Row],[Total conversion value, Dollars]]/data[[#This Row],[Spend, Dollars]])</f>
        <v>19.867564470867581</v>
      </c>
      <c r="R1681" s="2">
        <v>3</v>
      </c>
      <c r="S1681" s="2">
        <v>0</v>
      </c>
      <c r="T1681" s="2">
        <v>15</v>
      </c>
      <c r="U1681" s="2">
        <f t="shared" si="26"/>
        <v>18</v>
      </c>
    </row>
    <row r="1682" spans="1:21" x14ac:dyDescent="0.2">
      <c r="A1682" t="s">
        <v>22</v>
      </c>
      <c r="B1682" s="3">
        <v>45016</v>
      </c>
      <c r="C1682" s="10" t="str">
        <f>TEXT(data[[#This Row],[Date]],"mmmm")</f>
        <v>March</v>
      </c>
      <c r="D1682" t="s">
        <v>12</v>
      </c>
      <c r="E1682" t="s">
        <v>18</v>
      </c>
      <c r="F1682" t="s">
        <v>14</v>
      </c>
      <c r="G1682" t="s">
        <v>21</v>
      </c>
      <c r="H1682" s="11">
        <v>1343.8000000000002</v>
      </c>
      <c r="I1682" s="11">
        <v>21.285792000000004</v>
      </c>
      <c r="J1682" s="13">
        <f>data[[#This Row],[Clicks]]/data[[#This Row],[Impressions]]</f>
        <v>1.584E-2</v>
      </c>
      <c r="K1682" s="1">
        <v>0.11500000000000005</v>
      </c>
      <c r="L1682" s="2">
        <v>2.4478660800000016</v>
      </c>
      <c r="M1682">
        <v>7</v>
      </c>
      <c r="N1682" s="1">
        <f>IF(data[[#This Row],[Conversions]]=0,0,data[[#This Row],[Spend, Dollars]]/data[[#This Row],[Conversions]])</f>
        <v>0.34969515428571452</v>
      </c>
      <c r="O1682" s="13">
        <f>data[[#This Row],[Conversions]]/data[[#This Row],[Clicks]]</f>
        <v>0.32885785974043147</v>
      </c>
      <c r="P1682" s="11">
        <v>137.76</v>
      </c>
      <c r="Q1682" s="11">
        <f>IF(data[[#This Row],[Spend, Dollars]]=0,0,data[[#This Row],[Total conversion value, Dollars]]/data[[#This Row],[Spend, Dollars]])</f>
        <v>56.277588519058156</v>
      </c>
      <c r="R1682" s="2">
        <v>53</v>
      </c>
      <c r="S1682" s="2">
        <v>1</v>
      </c>
      <c r="T1682" s="2">
        <v>6</v>
      </c>
      <c r="U1682" s="2">
        <f t="shared" si="26"/>
        <v>60</v>
      </c>
    </row>
    <row r="1683" spans="1:21" x14ac:dyDescent="0.2">
      <c r="A1683" t="s">
        <v>22</v>
      </c>
      <c r="B1683" s="3">
        <v>45017</v>
      </c>
      <c r="C1683" s="10" t="str">
        <f>TEXT(data[[#This Row],[Date]],"mmmm")</f>
        <v>April</v>
      </c>
      <c r="D1683" t="s">
        <v>12</v>
      </c>
      <c r="E1683" t="s">
        <v>18</v>
      </c>
      <c r="F1683" t="s">
        <v>14</v>
      </c>
      <c r="G1683" t="s">
        <v>21</v>
      </c>
      <c r="H1683" s="11">
        <v>963.2</v>
      </c>
      <c r="I1683" s="11">
        <v>16.210656</v>
      </c>
      <c r="J1683" s="13">
        <f>data[[#This Row],[Clicks]]/data[[#This Row],[Impressions]]</f>
        <v>1.6829999999999998E-2</v>
      </c>
      <c r="K1683" s="1">
        <v>6.8999999999999992E-2</v>
      </c>
      <c r="L1683" s="2">
        <v>1.1185352639999999</v>
      </c>
      <c r="M1683">
        <v>7</v>
      </c>
      <c r="N1683" s="1">
        <f>IF(data[[#This Row],[Conversions]]=0,0,data[[#This Row],[Spend, Dollars]]/data[[#This Row],[Conversions]])</f>
        <v>0.15979075199999998</v>
      </c>
      <c r="O1683" s="13">
        <f>data[[#This Row],[Conversions]]/data[[#This Row],[Clicks]]</f>
        <v>0.43181472730036341</v>
      </c>
      <c r="P1683" s="11">
        <v>0</v>
      </c>
      <c r="Q1683" s="11">
        <f>IF(data[[#This Row],[Spend, Dollars]]=0,0,data[[#This Row],[Total conversion value, Dollars]]/data[[#This Row],[Spend, Dollars]])</f>
        <v>0</v>
      </c>
      <c r="R1683" s="2">
        <v>42</v>
      </c>
      <c r="S1683" s="2">
        <v>4</v>
      </c>
      <c r="T1683" s="2">
        <v>3</v>
      </c>
      <c r="U1683" s="2">
        <f t="shared" si="26"/>
        <v>49</v>
      </c>
    </row>
    <row r="1684" spans="1:21" x14ac:dyDescent="0.2">
      <c r="A1684" t="s">
        <v>22</v>
      </c>
      <c r="B1684" s="3">
        <v>45018</v>
      </c>
      <c r="C1684" s="10" t="str">
        <f>TEXT(data[[#This Row],[Date]],"mmmm")</f>
        <v>April</v>
      </c>
      <c r="D1684" t="s">
        <v>12</v>
      </c>
      <c r="E1684" t="s">
        <v>18</v>
      </c>
      <c r="F1684" t="s">
        <v>14</v>
      </c>
      <c r="G1684" t="s">
        <v>21</v>
      </c>
      <c r="H1684" s="11">
        <v>1385.8000000000002</v>
      </c>
      <c r="I1684" s="11">
        <v>32.011980000000008</v>
      </c>
      <c r="J1684" s="13">
        <f>data[[#This Row],[Clicks]]/data[[#This Row],[Impressions]]</f>
        <v>2.3100000000000002E-2</v>
      </c>
      <c r="K1684" s="1">
        <v>0.5289999999999998</v>
      </c>
      <c r="L1684" s="2">
        <v>16.934337419999999</v>
      </c>
      <c r="M1684">
        <v>8</v>
      </c>
      <c r="N1684" s="1">
        <f>IF(data[[#This Row],[Conversions]]=0,0,data[[#This Row],[Spend, Dollars]]/data[[#This Row],[Conversions]])</f>
        <v>2.1167921774999998</v>
      </c>
      <c r="O1684" s="13">
        <f>data[[#This Row],[Conversions]]/data[[#This Row],[Clicks]]</f>
        <v>0.24990644127604722</v>
      </c>
      <c r="P1684" s="11">
        <v>39.6</v>
      </c>
      <c r="Q1684" s="11">
        <f>IF(data[[#This Row],[Spend, Dollars]]=0,0,data[[#This Row],[Total conversion value, Dollars]]/data[[#This Row],[Spend, Dollars]])</f>
        <v>2.3384440157210475</v>
      </c>
      <c r="R1684" s="2">
        <v>24</v>
      </c>
      <c r="S1684" s="2">
        <v>0</v>
      </c>
      <c r="T1684" s="2">
        <v>7.5</v>
      </c>
      <c r="U1684" s="2">
        <f t="shared" si="26"/>
        <v>31.5</v>
      </c>
    </row>
    <row r="1685" spans="1:21" x14ac:dyDescent="0.2">
      <c r="A1685" t="s">
        <v>22</v>
      </c>
      <c r="B1685" s="3">
        <v>45019</v>
      </c>
      <c r="C1685" s="10" t="str">
        <f>TEXT(data[[#This Row],[Date]],"mmmm")</f>
        <v>April</v>
      </c>
      <c r="D1685" t="s">
        <v>12</v>
      </c>
      <c r="E1685" t="s">
        <v>18</v>
      </c>
      <c r="F1685" t="s">
        <v>14</v>
      </c>
      <c r="G1685" t="s">
        <v>21</v>
      </c>
      <c r="H1685" s="11">
        <v>453.20000000000005</v>
      </c>
      <c r="I1685" s="11">
        <v>5.8825360000000018</v>
      </c>
      <c r="J1685" s="13">
        <f>data[[#This Row],[Clicks]]/data[[#This Row],[Impressions]]</f>
        <v>1.2980000000000002E-2</v>
      </c>
      <c r="K1685" s="1">
        <v>0.85099999999999965</v>
      </c>
      <c r="L1685" s="2">
        <v>5.006038135999999</v>
      </c>
      <c r="M1685">
        <v>3</v>
      </c>
      <c r="N1685" s="1">
        <f>IF(data[[#This Row],[Conversions]]=0,0,data[[#This Row],[Spend, Dollars]]/data[[#This Row],[Conversions]])</f>
        <v>1.6686793786666663</v>
      </c>
      <c r="O1685" s="13">
        <f>data[[#This Row],[Conversions]]/data[[#This Row],[Clicks]]</f>
        <v>0.50998412929389625</v>
      </c>
      <c r="P1685" s="11">
        <v>188.15999999999997</v>
      </c>
      <c r="Q1685" s="11">
        <f>IF(data[[#This Row],[Spend, Dollars]]=0,0,data[[#This Row],[Total conversion value, Dollars]]/data[[#This Row],[Spend, Dollars]])</f>
        <v>37.586609388147096</v>
      </c>
      <c r="R1685" s="2">
        <v>33</v>
      </c>
      <c r="S1685" s="2">
        <v>1</v>
      </c>
      <c r="T1685" s="2">
        <v>3</v>
      </c>
      <c r="U1685" s="2">
        <f t="shared" si="26"/>
        <v>37</v>
      </c>
    </row>
    <row r="1686" spans="1:21" x14ac:dyDescent="0.2">
      <c r="A1686" t="s">
        <v>22</v>
      </c>
      <c r="B1686" s="3">
        <v>45020</v>
      </c>
      <c r="C1686" s="10" t="str">
        <f>TEXT(data[[#This Row],[Date]],"mmmm")</f>
        <v>April</v>
      </c>
      <c r="D1686" t="s">
        <v>12</v>
      </c>
      <c r="E1686" t="s">
        <v>18</v>
      </c>
      <c r="F1686" t="s">
        <v>14</v>
      </c>
      <c r="G1686" t="s">
        <v>21</v>
      </c>
      <c r="H1686" s="11">
        <v>1019.2</v>
      </c>
      <c r="I1686" s="11">
        <v>15.695680000000005</v>
      </c>
      <c r="J1686" s="13">
        <f>data[[#This Row],[Clicks]]/data[[#This Row],[Impressions]]</f>
        <v>1.5400000000000004E-2</v>
      </c>
      <c r="K1686" s="1">
        <v>0.16100000000000003</v>
      </c>
      <c r="L1686" s="2">
        <v>2.5270044800000013</v>
      </c>
      <c r="M1686">
        <v>7</v>
      </c>
      <c r="N1686" s="1">
        <f>IF(data[[#This Row],[Conversions]]=0,0,data[[#This Row],[Spend, Dollars]]/data[[#This Row],[Conversions]])</f>
        <v>0.36100064000000021</v>
      </c>
      <c r="O1686" s="13">
        <f>data[[#This Row],[Conversions]]/data[[#This Row],[Clicks]]</f>
        <v>0.44598258883973158</v>
      </c>
      <c r="P1686" s="11">
        <v>0</v>
      </c>
      <c r="Q1686" s="11">
        <f>IF(data[[#This Row],[Spend, Dollars]]=0,0,data[[#This Row],[Total conversion value, Dollars]]/data[[#This Row],[Spend, Dollars]])</f>
        <v>0</v>
      </c>
      <c r="R1686" s="2">
        <v>34</v>
      </c>
      <c r="S1686" s="2">
        <v>2</v>
      </c>
      <c r="T1686" s="2">
        <v>7.5</v>
      </c>
      <c r="U1686" s="2">
        <f t="shared" si="26"/>
        <v>43.5</v>
      </c>
    </row>
    <row r="1687" spans="1:21" x14ac:dyDescent="0.2">
      <c r="A1687" t="s">
        <v>22</v>
      </c>
      <c r="B1687" s="3">
        <v>45021</v>
      </c>
      <c r="C1687" s="10" t="str">
        <f>TEXT(data[[#This Row],[Date]],"mmmm")</f>
        <v>April</v>
      </c>
      <c r="D1687" t="s">
        <v>12</v>
      </c>
      <c r="E1687" t="s">
        <v>18</v>
      </c>
      <c r="F1687" t="s">
        <v>14</v>
      </c>
      <c r="G1687" t="s">
        <v>21</v>
      </c>
      <c r="H1687" s="11">
        <v>1265.2</v>
      </c>
      <c r="I1687" s="11">
        <v>20.040768</v>
      </c>
      <c r="J1687" s="13">
        <f>data[[#This Row],[Clicks]]/data[[#This Row],[Impressions]]</f>
        <v>1.584E-2</v>
      </c>
      <c r="K1687" s="1">
        <v>0.19549999999999992</v>
      </c>
      <c r="L1687" s="2">
        <v>3.9179701439999985</v>
      </c>
      <c r="M1687">
        <v>8</v>
      </c>
      <c r="N1687" s="1">
        <f>IF(data[[#This Row],[Conversions]]=0,0,data[[#This Row],[Spend, Dollars]]/data[[#This Row],[Conversions]])</f>
        <v>0.48974626799999982</v>
      </c>
      <c r="O1687" s="13">
        <f>data[[#This Row],[Conversions]]/data[[#This Row],[Clicks]]</f>
        <v>0.3991862986488342</v>
      </c>
      <c r="P1687" s="11">
        <v>199.07999999999996</v>
      </c>
      <c r="Q1687" s="11">
        <f>IF(data[[#This Row],[Spend, Dollars]]=0,0,data[[#This Row],[Total conversion value, Dollars]]/data[[#This Row],[Spend, Dollars]])</f>
        <v>50.812025789648288</v>
      </c>
      <c r="R1687" s="2">
        <v>45</v>
      </c>
      <c r="S1687" s="2">
        <v>3</v>
      </c>
      <c r="T1687" s="2">
        <v>1.5</v>
      </c>
      <c r="U1687" s="2">
        <f t="shared" si="26"/>
        <v>49.5</v>
      </c>
    </row>
    <row r="1688" spans="1:21" x14ac:dyDescent="0.2">
      <c r="A1688" t="s">
        <v>22</v>
      </c>
      <c r="B1688" s="3">
        <v>45022</v>
      </c>
      <c r="C1688" s="10" t="str">
        <f>TEXT(data[[#This Row],[Date]],"mmmm")</f>
        <v>April</v>
      </c>
      <c r="D1688" t="s">
        <v>12</v>
      </c>
      <c r="E1688" t="s">
        <v>18</v>
      </c>
      <c r="F1688" t="s">
        <v>14</v>
      </c>
      <c r="G1688" t="s">
        <v>21</v>
      </c>
      <c r="H1688" s="11">
        <v>790.2</v>
      </c>
      <c r="I1688" s="11">
        <v>13.125222000000001</v>
      </c>
      <c r="J1688" s="13">
        <f>data[[#This Row],[Clicks]]/data[[#This Row],[Impressions]]</f>
        <v>1.661E-2</v>
      </c>
      <c r="K1688" s="1">
        <v>9.1999999999999985E-2</v>
      </c>
      <c r="L1688" s="2">
        <v>1.2075204239999999</v>
      </c>
      <c r="M1688">
        <v>2</v>
      </c>
      <c r="N1688" s="1">
        <f>IF(data[[#This Row],[Conversions]]=0,0,data[[#This Row],[Spend, Dollars]]/data[[#This Row],[Conversions]])</f>
        <v>0.60376021199999996</v>
      </c>
      <c r="O1688" s="13">
        <f>data[[#This Row],[Conversions]]/data[[#This Row],[Clicks]]</f>
        <v>0.15237837500958079</v>
      </c>
      <c r="P1688" s="11">
        <v>241.92</v>
      </c>
      <c r="Q1688" s="11">
        <f>IF(data[[#This Row],[Spend, Dollars]]=0,0,data[[#This Row],[Total conversion value, Dollars]]/data[[#This Row],[Spend, Dollars]])</f>
        <v>200.344437403901</v>
      </c>
      <c r="R1688" s="2">
        <v>4</v>
      </c>
      <c r="S1688" s="2">
        <v>7</v>
      </c>
      <c r="T1688" s="2">
        <v>12</v>
      </c>
      <c r="U1688" s="2">
        <f t="shared" si="26"/>
        <v>23</v>
      </c>
    </row>
    <row r="1689" spans="1:21" x14ac:dyDescent="0.2">
      <c r="A1689" t="s">
        <v>22</v>
      </c>
      <c r="B1689" s="3">
        <v>45023</v>
      </c>
      <c r="C1689" s="10" t="str">
        <f>TEXT(data[[#This Row],[Date]],"mmmm")</f>
        <v>April</v>
      </c>
      <c r="D1689" t="s">
        <v>12</v>
      </c>
      <c r="E1689" t="s">
        <v>18</v>
      </c>
      <c r="F1689" t="s">
        <v>14</v>
      </c>
      <c r="G1689" t="s">
        <v>21</v>
      </c>
      <c r="H1689" s="11">
        <v>1367.6000000000001</v>
      </c>
      <c r="I1689" s="11">
        <v>21.361912000000011</v>
      </c>
      <c r="J1689" s="13">
        <f>data[[#This Row],[Clicks]]/data[[#This Row],[Impressions]]</f>
        <v>1.5620000000000007E-2</v>
      </c>
      <c r="K1689" s="1">
        <v>5.750000000000003E-2</v>
      </c>
      <c r="L1689" s="2">
        <v>1.2283099400000013</v>
      </c>
      <c r="M1689">
        <v>5</v>
      </c>
      <c r="N1689" s="1">
        <f>IF(data[[#This Row],[Conversions]]=0,0,data[[#This Row],[Spend, Dollars]]/data[[#This Row],[Conversions]])</f>
        <v>0.24566198800000025</v>
      </c>
      <c r="O1689" s="13">
        <f>data[[#This Row],[Conversions]]/data[[#This Row],[Clicks]]</f>
        <v>0.23406144543615748</v>
      </c>
      <c r="P1689" s="11">
        <v>163.79999999999998</v>
      </c>
      <c r="Q1689" s="11">
        <f>IF(data[[#This Row],[Spend, Dollars]]=0,0,data[[#This Row],[Total conversion value, Dollars]]/data[[#This Row],[Spend, Dollars]])</f>
        <v>133.3539643911046</v>
      </c>
      <c r="R1689" s="2">
        <v>30</v>
      </c>
      <c r="S1689" s="2">
        <v>3</v>
      </c>
      <c r="T1689" s="2">
        <v>6</v>
      </c>
      <c r="U1689" s="2">
        <f t="shared" si="26"/>
        <v>39</v>
      </c>
    </row>
    <row r="1690" spans="1:21" x14ac:dyDescent="0.2">
      <c r="A1690" t="s">
        <v>22</v>
      </c>
      <c r="B1690" s="3">
        <v>45024</v>
      </c>
      <c r="C1690" s="10" t="str">
        <f>TEXT(data[[#This Row],[Date]],"mmmm")</f>
        <v>April</v>
      </c>
      <c r="D1690" t="s">
        <v>12</v>
      </c>
      <c r="E1690" t="s">
        <v>18</v>
      </c>
      <c r="F1690" t="s">
        <v>14</v>
      </c>
      <c r="G1690" t="s">
        <v>21</v>
      </c>
      <c r="H1690" s="11">
        <v>1151</v>
      </c>
      <c r="I1690" s="11">
        <v>21.017260000000007</v>
      </c>
      <c r="J1690" s="13">
        <f>data[[#This Row],[Clicks]]/data[[#This Row],[Impressions]]</f>
        <v>1.8260000000000005E-2</v>
      </c>
      <c r="K1690" s="1">
        <v>1.1729999999999996</v>
      </c>
      <c r="L1690" s="2">
        <v>24.653245980000001</v>
      </c>
      <c r="M1690">
        <v>5</v>
      </c>
      <c r="N1690" s="1">
        <f>IF(data[[#This Row],[Conversions]]=0,0,data[[#This Row],[Spend, Dollars]]/data[[#This Row],[Conversions]])</f>
        <v>4.9306491960000001</v>
      </c>
      <c r="O1690" s="13">
        <f>data[[#This Row],[Conversions]]/data[[#This Row],[Clicks]]</f>
        <v>0.23789970719304029</v>
      </c>
      <c r="P1690" s="11">
        <v>95.759999999999991</v>
      </c>
      <c r="Q1690" s="11">
        <f>IF(data[[#This Row],[Spend, Dollars]]=0,0,data[[#This Row],[Total conversion value, Dollars]]/data[[#This Row],[Spend, Dollars]])</f>
        <v>3.8842755261390529</v>
      </c>
      <c r="R1690" s="2">
        <v>34</v>
      </c>
      <c r="S1690" s="2">
        <v>8</v>
      </c>
      <c r="T1690" s="2">
        <v>3</v>
      </c>
      <c r="U1690" s="2">
        <f t="shared" si="26"/>
        <v>45</v>
      </c>
    </row>
    <row r="1691" spans="1:21" x14ac:dyDescent="0.2">
      <c r="A1691" t="s">
        <v>22</v>
      </c>
      <c r="B1691" s="3">
        <v>45025</v>
      </c>
      <c r="C1691" s="10" t="str">
        <f>TEXT(data[[#This Row],[Date]],"mmmm")</f>
        <v>April</v>
      </c>
      <c r="D1691" t="s">
        <v>12</v>
      </c>
      <c r="E1691" t="s">
        <v>18</v>
      </c>
      <c r="F1691" t="s">
        <v>14</v>
      </c>
      <c r="G1691" t="s">
        <v>21</v>
      </c>
      <c r="H1691" s="11">
        <v>997</v>
      </c>
      <c r="I1691" s="11">
        <v>20.837300000000006</v>
      </c>
      <c r="J1691" s="13">
        <f>data[[#This Row],[Clicks]]/data[[#This Row],[Impressions]]</f>
        <v>2.0900000000000005E-2</v>
      </c>
      <c r="K1691" s="1">
        <v>0.55199999999999971</v>
      </c>
      <c r="L1691" s="2">
        <v>11.502189599999998</v>
      </c>
      <c r="M1691">
        <v>2</v>
      </c>
      <c r="N1691" s="1">
        <f>IF(data[[#This Row],[Conversions]]=0,0,data[[#This Row],[Spend, Dollars]]/data[[#This Row],[Conversions]])</f>
        <v>5.7510947999999988</v>
      </c>
      <c r="O1691" s="13">
        <f>data[[#This Row],[Conversions]]/data[[#This Row],[Clicks]]</f>
        <v>9.5981725079544833E-2</v>
      </c>
      <c r="P1691" s="11">
        <v>168</v>
      </c>
      <c r="Q1691" s="11">
        <f>IF(data[[#This Row],[Spend, Dollars]]=0,0,data[[#This Row],[Total conversion value, Dollars]]/data[[#This Row],[Spend, Dollars]])</f>
        <v>14.605914686017698</v>
      </c>
      <c r="R1691" s="2">
        <v>5</v>
      </c>
      <c r="S1691" s="2">
        <v>2</v>
      </c>
      <c r="T1691" s="2">
        <v>9</v>
      </c>
      <c r="U1691" s="2">
        <f t="shared" si="26"/>
        <v>16</v>
      </c>
    </row>
    <row r="1692" spans="1:21" x14ac:dyDescent="0.2">
      <c r="A1692" t="s">
        <v>22</v>
      </c>
      <c r="B1692" s="3">
        <v>45026</v>
      </c>
      <c r="C1692" s="10" t="str">
        <f>TEXT(data[[#This Row],[Date]],"mmmm")</f>
        <v>April</v>
      </c>
      <c r="D1692" t="s">
        <v>12</v>
      </c>
      <c r="E1692" t="s">
        <v>18</v>
      </c>
      <c r="F1692" t="s">
        <v>14</v>
      </c>
      <c r="G1692" t="s">
        <v>21</v>
      </c>
      <c r="H1692" s="11">
        <v>1287</v>
      </c>
      <c r="I1692" s="11">
        <v>18.120960000000004</v>
      </c>
      <c r="J1692" s="13">
        <f>data[[#This Row],[Clicks]]/data[[#This Row],[Impressions]]</f>
        <v>1.4080000000000002E-2</v>
      </c>
      <c r="K1692" s="1">
        <v>0.85099999999999965</v>
      </c>
      <c r="L1692" s="2">
        <v>15.420936959999997</v>
      </c>
      <c r="M1692">
        <v>5</v>
      </c>
      <c r="N1692" s="1">
        <f>IF(data[[#This Row],[Conversions]]=0,0,data[[#This Row],[Spend, Dollars]]/data[[#This Row],[Conversions]])</f>
        <v>3.0841873919999996</v>
      </c>
      <c r="O1692" s="13">
        <f>data[[#This Row],[Conversions]]/data[[#This Row],[Clicks]]</f>
        <v>0.27592357137811679</v>
      </c>
      <c r="P1692" s="11">
        <v>110.87999999999998</v>
      </c>
      <c r="Q1692" s="11">
        <f>IF(data[[#This Row],[Spend, Dollars]]=0,0,data[[#This Row],[Total conversion value, Dollars]]/data[[#This Row],[Spend, Dollars]])</f>
        <v>7.1902245815289296</v>
      </c>
      <c r="R1692" s="2">
        <v>12</v>
      </c>
      <c r="S1692" s="2">
        <v>2</v>
      </c>
      <c r="T1692" s="2">
        <v>1.5</v>
      </c>
      <c r="U1692" s="2">
        <f t="shared" si="26"/>
        <v>15.5</v>
      </c>
    </row>
    <row r="1693" spans="1:21" x14ac:dyDescent="0.2">
      <c r="A1693" t="s">
        <v>22</v>
      </c>
      <c r="B1693" s="3">
        <v>45027</v>
      </c>
      <c r="C1693" s="10" t="str">
        <f>TEXT(data[[#This Row],[Date]],"mmmm")</f>
        <v>April</v>
      </c>
      <c r="D1693" t="s">
        <v>12</v>
      </c>
      <c r="E1693" t="s">
        <v>18</v>
      </c>
      <c r="F1693" t="s">
        <v>14</v>
      </c>
      <c r="G1693" t="s">
        <v>21</v>
      </c>
      <c r="H1693" s="11">
        <v>858.6</v>
      </c>
      <c r="I1693" s="11">
        <v>13.600224000000001</v>
      </c>
      <c r="J1693" s="13">
        <f>data[[#This Row],[Clicks]]/data[[#This Row],[Impressions]]</f>
        <v>1.584E-2</v>
      </c>
      <c r="K1693" s="1">
        <v>0.34499999999999975</v>
      </c>
      <c r="L1693" s="2">
        <v>4.6920772799999968</v>
      </c>
      <c r="M1693">
        <v>6</v>
      </c>
      <c r="N1693" s="1">
        <f>IF(data[[#This Row],[Conversions]]=0,0,data[[#This Row],[Spend, Dollars]]/data[[#This Row],[Conversions]])</f>
        <v>0.78201287999999947</v>
      </c>
      <c r="O1693" s="13">
        <f>data[[#This Row],[Conversions]]/data[[#This Row],[Clicks]]</f>
        <v>0.44116920427192963</v>
      </c>
      <c r="P1693" s="11">
        <v>0</v>
      </c>
      <c r="Q1693" s="11">
        <f>IF(data[[#This Row],[Spend, Dollars]]=0,0,data[[#This Row],[Total conversion value, Dollars]]/data[[#This Row],[Spend, Dollars]])</f>
        <v>0</v>
      </c>
      <c r="R1693" s="2">
        <v>38</v>
      </c>
      <c r="S1693" s="2">
        <v>5</v>
      </c>
      <c r="T1693" s="2">
        <v>4.5</v>
      </c>
      <c r="U1693" s="2">
        <f t="shared" si="26"/>
        <v>47.5</v>
      </c>
    </row>
    <row r="1694" spans="1:21" x14ac:dyDescent="0.2">
      <c r="A1694" t="s">
        <v>22</v>
      </c>
      <c r="B1694" s="3">
        <v>45028</v>
      </c>
      <c r="C1694" s="10" t="str">
        <f>TEXT(data[[#This Row],[Date]],"mmmm")</f>
        <v>April</v>
      </c>
      <c r="D1694" t="s">
        <v>12</v>
      </c>
      <c r="E1694" t="s">
        <v>18</v>
      </c>
      <c r="F1694" t="s">
        <v>14</v>
      </c>
      <c r="G1694" t="s">
        <v>21</v>
      </c>
      <c r="H1694" s="11">
        <v>1180.6000000000001</v>
      </c>
      <c r="I1694" s="11">
        <v>14.934590000000007</v>
      </c>
      <c r="J1694" s="13">
        <f>data[[#This Row],[Clicks]]/data[[#This Row],[Impressions]]</f>
        <v>1.2650000000000005E-2</v>
      </c>
      <c r="K1694" s="1">
        <v>0.21849999999999997</v>
      </c>
      <c r="L1694" s="2">
        <v>3.2632079150000011</v>
      </c>
      <c r="M1694">
        <v>4</v>
      </c>
      <c r="N1694" s="1">
        <f>IF(data[[#This Row],[Conversions]]=0,0,data[[#This Row],[Spend, Dollars]]/data[[#This Row],[Conversions]])</f>
        <v>0.81580197875000027</v>
      </c>
      <c r="O1694" s="13">
        <f>data[[#This Row],[Conversions]]/data[[#This Row],[Clicks]]</f>
        <v>0.26783460409693188</v>
      </c>
      <c r="P1694" s="11">
        <v>103.32</v>
      </c>
      <c r="Q1694" s="11">
        <f>IF(data[[#This Row],[Spend, Dollars]]=0,0,data[[#This Row],[Total conversion value, Dollars]]/data[[#This Row],[Spend, Dollars]])</f>
        <v>31.662095303541197</v>
      </c>
      <c r="R1694" s="2">
        <v>13</v>
      </c>
      <c r="S1694" s="2">
        <v>3</v>
      </c>
      <c r="T1694" s="2">
        <v>3</v>
      </c>
      <c r="U1694" s="2">
        <f t="shared" si="26"/>
        <v>19</v>
      </c>
    </row>
    <row r="1695" spans="1:21" x14ac:dyDescent="0.2">
      <c r="A1695" t="s">
        <v>22</v>
      </c>
      <c r="B1695" s="3">
        <v>45029</v>
      </c>
      <c r="C1695" s="10" t="str">
        <f>TEXT(data[[#This Row],[Date]],"mmmm")</f>
        <v>April</v>
      </c>
      <c r="D1695" t="s">
        <v>12</v>
      </c>
      <c r="E1695" t="s">
        <v>18</v>
      </c>
      <c r="F1695" t="s">
        <v>14</v>
      </c>
      <c r="G1695" t="s">
        <v>21</v>
      </c>
      <c r="H1695" s="11">
        <v>535.6</v>
      </c>
      <c r="I1695" s="11">
        <v>9.7800560000000036</v>
      </c>
      <c r="J1695" s="13">
        <f>data[[#This Row],[Clicks]]/data[[#This Row],[Impressions]]</f>
        <v>1.8260000000000005E-2</v>
      </c>
      <c r="K1695" s="1">
        <v>0.62099999999999977</v>
      </c>
      <c r="L1695" s="2">
        <v>6.0734147759999999</v>
      </c>
      <c r="M1695">
        <v>7</v>
      </c>
      <c r="N1695" s="1">
        <f>IF(data[[#This Row],[Conversions]]=0,0,data[[#This Row],[Spend, Dollars]]/data[[#This Row],[Conversions]])</f>
        <v>0.86763068228571427</v>
      </c>
      <c r="O1695" s="13">
        <f>data[[#This Row],[Conversions]]/data[[#This Row],[Clicks]]</f>
        <v>0.71574232294784379</v>
      </c>
      <c r="P1695" s="11">
        <v>158.75999999999996</v>
      </c>
      <c r="Q1695" s="11">
        <f>IF(data[[#This Row],[Spend, Dollars]]=0,0,data[[#This Row],[Total conversion value, Dollars]]/data[[#This Row],[Spend, Dollars]])</f>
        <v>26.140154403312561</v>
      </c>
      <c r="R1695" s="2">
        <v>19</v>
      </c>
      <c r="S1695" s="2">
        <v>5</v>
      </c>
      <c r="T1695" s="2">
        <v>13.5</v>
      </c>
      <c r="U1695" s="2">
        <f t="shared" si="26"/>
        <v>37.5</v>
      </c>
    </row>
    <row r="1696" spans="1:21" x14ac:dyDescent="0.2">
      <c r="A1696" t="s">
        <v>22</v>
      </c>
      <c r="B1696" s="3">
        <v>45030</v>
      </c>
      <c r="C1696" s="10" t="str">
        <f>TEXT(data[[#This Row],[Date]],"mmmm")</f>
        <v>April</v>
      </c>
      <c r="D1696" t="s">
        <v>12</v>
      </c>
      <c r="E1696" t="s">
        <v>18</v>
      </c>
      <c r="F1696" t="s">
        <v>14</v>
      </c>
      <c r="G1696" t="s">
        <v>21</v>
      </c>
      <c r="H1696" s="11">
        <v>1441.2</v>
      </c>
      <c r="I1696" s="11">
        <v>27.108972000000005</v>
      </c>
      <c r="J1696" s="13">
        <f>data[[#This Row],[Clicks]]/data[[#This Row],[Impressions]]</f>
        <v>1.8810000000000004E-2</v>
      </c>
      <c r="K1696" s="1">
        <v>0.83949999999999969</v>
      </c>
      <c r="L1696" s="2">
        <v>22.757981993999994</v>
      </c>
      <c r="M1696">
        <v>7</v>
      </c>
      <c r="N1696" s="1">
        <f>IF(data[[#This Row],[Conversions]]=0,0,data[[#This Row],[Spend, Dollars]]/data[[#This Row],[Conversions]])</f>
        <v>3.2511402848571422</v>
      </c>
      <c r="O1696" s="13">
        <f>data[[#This Row],[Conversions]]/data[[#This Row],[Clicks]]</f>
        <v>0.25821709506358259</v>
      </c>
      <c r="P1696" s="11">
        <v>218.4</v>
      </c>
      <c r="Q1696" s="11">
        <f>IF(data[[#This Row],[Spend, Dollars]]=0,0,data[[#This Row],[Total conversion value, Dollars]]/data[[#This Row],[Spend, Dollars]])</f>
        <v>9.5966329553112342</v>
      </c>
      <c r="R1696" s="2">
        <v>0</v>
      </c>
      <c r="S1696" s="2">
        <v>0</v>
      </c>
      <c r="T1696" s="2">
        <v>9</v>
      </c>
      <c r="U1696" s="2">
        <f t="shared" si="26"/>
        <v>9</v>
      </c>
    </row>
    <row r="1697" spans="1:21" x14ac:dyDescent="0.2">
      <c r="A1697" t="s">
        <v>22</v>
      </c>
      <c r="B1697" s="3">
        <v>45031</v>
      </c>
      <c r="C1697" s="10" t="str">
        <f>TEXT(data[[#This Row],[Date]],"mmmm")</f>
        <v>April</v>
      </c>
      <c r="D1697" t="s">
        <v>12</v>
      </c>
      <c r="E1697" t="s">
        <v>18</v>
      </c>
      <c r="F1697" t="s">
        <v>14</v>
      </c>
      <c r="G1697" t="s">
        <v>21</v>
      </c>
      <c r="H1697" s="11">
        <v>1057.2</v>
      </c>
      <c r="I1697" s="11">
        <v>18.374136000000004</v>
      </c>
      <c r="J1697" s="13">
        <f>data[[#This Row],[Clicks]]/data[[#This Row],[Impressions]]</f>
        <v>1.7380000000000003E-2</v>
      </c>
      <c r="K1697" s="1">
        <v>0.77049999999999963</v>
      </c>
      <c r="L1697" s="2">
        <v>14.157271787999996</v>
      </c>
      <c r="M1697">
        <v>2</v>
      </c>
      <c r="N1697" s="1">
        <f>IF(data[[#This Row],[Conversions]]=0,0,data[[#This Row],[Spend, Dollars]]/data[[#This Row],[Conversions]])</f>
        <v>7.0786358939999978</v>
      </c>
      <c r="O1697" s="13">
        <f>data[[#This Row],[Conversions]]/data[[#This Row],[Clicks]]</f>
        <v>0.10884865552317669</v>
      </c>
      <c r="P1697" s="11">
        <v>0</v>
      </c>
      <c r="Q1697" s="11">
        <f>IF(data[[#This Row],[Spend, Dollars]]=0,0,data[[#This Row],[Total conversion value, Dollars]]/data[[#This Row],[Spend, Dollars]])</f>
        <v>0</v>
      </c>
      <c r="R1697" s="2">
        <v>43</v>
      </c>
      <c r="S1697" s="2">
        <v>8</v>
      </c>
      <c r="T1697" s="2">
        <v>9</v>
      </c>
      <c r="U1697" s="2">
        <f t="shared" si="26"/>
        <v>60</v>
      </c>
    </row>
    <row r="1698" spans="1:21" x14ac:dyDescent="0.2">
      <c r="A1698" t="s">
        <v>22</v>
      </c>
      <c r="B1698" s="3">
        <v>45032</v>
      </c>
      <c r="C1698" s="10" t="str">
        <f>TEXT(data[[#This Row],[Date]],"mmmm")</f>
        <v>April</v>
      </c>
      <c r="D1698" t="s">
        <v>12</v>
      </c>
      <c r="E1698" t="s">
        <v>18</v>
      </c>
      <c r="F1698" t="s">
        <v>14</v>
      </c>
      <c r="G1698" t="s">
        <v>21</v>
      </c>
      <c r="H1698" s="11">
        <v>1552.4</v>
      </c>
      <c r="I1698" s="11">
        <v>28.859116</v>
      </c>
      <c r="J1698" s="13">
        <f>data[[#This Row],[Clicks]]/data[[#This Row],[Impressions]]</f>
        <v>1.8589999999999999E-2</v>
      </c>
      <c r="K1698" s="1">
        <v>0.35649999999999993</v>
      </c>
      <c r="L1698" s="2">
        <v>10.288274853999997</v>
      </c>
      <c r="M1698">
        <v>4</v>
      </c>
      <c r="N1698" s="1">
        <f>IF(data[[#This Row],[Conversions]]=0,0,data[[#This Row],[Spend, Dollars]]/data[[#This Row],[Conversions]])</f>
        <v>2.5720687134999993</v>
      </c>
      <c r="O1698" s="13">
        <f>data[[#This Row],[Conversions]]/data[[#This Row],[Clicks]]</f>
        <v>0.13860438413983298</v>
      </c>
      <c r="P1698" s="11">
        <v>43.199999999999996</v>
      </c>
      <c r="Q1698" s="11">
        <f>IF(data[[#This Row],[Spend, Dollars]]=0,0,data[[#This Row],[Total conversion value, Dollars]]/data[[#This Row],[Spend, Dollars]])</f>
        <v>4.1989546948392604</v>
      </c>
      <c r="R1698" s="2">
        <v>43</v>
      </c>
      <c r="S1698" s="2">
        <v>1</v>
      </c>
      <c r="T1698" s="2">
        <v>0</v>
      </c>
      <c r="U1698" s="2">
        <f t="shared" si="26"/>
        <v>44</v>
      </c>
    </row>
    <row r="1699" spans="1:21" x14ac:dyDescent="0.2">
      <c r="A1699" t="s">
        <v>22</v>
      </c>
      <c r="B1699" s="3">
        <v>45033</v>
      </c>
      <c r="C1699" s="10" t="str">
        <f>TEXT(data[[#This Row],[Date]],"mmmm")</f>
        <v>April</v>
      </c>
      <c r="D1699" t="s">
        <v>12</v>
      </c>
      <c r="E1699" t="s">
        <v>18</v>
      </c>
      <c r="F1699" t="s">
        <v>14</v>
      </c>
      <c r="G1699" t="s">
        <v>21</v>
      </c>
      <c r="H1699" s="11">
        <v>1220.2</v>
      </c>
      <c r="I1699" s="11">
        <v>15.569752000000001</v>
      </c>
      <c r="J1699" s="13">
        <f>data[[#This Row],[Clicks]]/data[[#This Row],[Impressions]]</f>
        <v>1.2760000000000001E-2</v>
      </c>
      <c r="K1699" s="1">
        <v>0.94299999999999984</v>
      </c>
      <c r="L1699" s="2">
        <v>14.682276135999999</v>
      </c>
      <c r="M1699">
        <v>7</v>
      </c>
      <c r="N1699" s="1">
        <f>IF(data[[#This Row],[Conversions]]=0,0,data[[#This Row],[Spend, Dollars]]/data[[#This Row],[Conversions]])</f>
        <v>2.0974680194285713</v>
      </c>
      <c r="O1699" s="13">
        <f>data[[#This Row],[Conversions]]/data[[#This Row],[Clicks]]</f>
        <v>0.44958969160202422</v>
      </c>
      <c r="P1699" s="11">
        <v>156.23999999999998</v>
      </c>
      <c r="Q1699" s="11">
        <f>IF(data[[#This Row],[Spend, Dollars]]=0,0,data[[#This Row],[Total conversion value, Dollars]]/data[[#This Row],[Spend, Dollars]])</f>
        <v>10.641401820315144</v>
      </c>
      <c r="R1699" s="2">
        <v>20</v>
      </c>
      <c r="S1699" s="2">
        <v>3</v>
      </c>
      <c r="T1699" s="2">
        <v>1.5</v>
      </c>
      <c r="U1699" s="2">
        <f t="shared" si="26"/>
        <v>24.5</v>
      </c>
    </row>
    <row r="1700" spans="1:21" x14ac:dyDescent="0.2">
      <c r="A1700" t="s">
        <v>22</v>
      </c>
      <c r="B1700" s="3">
        <v>45034</v>
      </c>
      <c r="C1700" s="10" t="str">
        <f>TEXT(data[[#This Row],[Date]],"mmmm")</f>
        <v>April</v>
      </c>
      <c r="D1700" t="s">
        <v>12</v>
      </c>
      <c r="E1700" t="s">
        <v>18</v>
      </c>
      <c r="F1700" t="s">
        <v>14</v>
      </c>
      <c r="G1700" t="s">
        <v>21</v>
      </c>
      <c r="H1700" s="11">
        <v>1229.6000000000001</v>
      </c>
      <c r="I1700" s="11">
        <v>18.259560000000004</v>
      </c>
      <c r="J1700" s="13">
        <f>data[[#This Row],[Clicks]]/data[[#This Row],[Impressions]]</f>
        <v>1.4850000000000002E-2</v>
      </c>
      <c r="K1700" s="1">
        <v>0.81649999999999967</v>
      </c>
      <c r="L1700" s="2">
        <v>14.908930739999997</v>
      </c>
      <c r="M1700">
        <v>4</v>
      </c>
      <c r="N1700" s="1">
        <f>IF(data[[#This Row],[Conversions]]=0,0,data[[#This Row],[Spend, Dollars]]/data[[#This Row],[Conversions]])</f>
        <v>3.7272326849999993</v>
      </c>
      <c r="O1700" s="13">
        <f>data[[#This Row],[Conversions]]/data[[#This Row],[Clicks]]</f>
        <v>0.21906332901778569</v>
      </c>
      <c r="P1700" s="11">
        <v>39.6</v>
      </c>
      <c r="Q1700" s="11">
        <f>IF(data[[#This Row],[Spend, Dollars]]=0,0,data[[#This Row],[Total conversion value, Dollars]]/data[[#This Row],[Spend, Dollars]])</f>
        <v>2.6561260958678252</v>
      </c>
      <c r="R1700" s="2">
        <v>13</v>
      </c>
      <c r="S1700" s="2">
        <v>1</v>
      </c>
      <c r="T1700" s="2">
        <v>1.5</v>
      </c>
      <c r="U1700" s="2">
        <f t="shared" si="26"/>
        <v>15.5</v>
      </c>
    </row>
    <row r="1701" spans="1:21" x14ac:dyDescent="0.2">
      <c r="A1701" t="s">
        <v>22</v>
      </c>
      <c r="B1701" s="3">
        <v>45035</v>
      </c>
      <c r="C1701" s="10" t="str">
        <f>TEXT(data[[#This Row],[Date]],"mmmm")</f>
        <v>April</v>
      </c>
      <c r="D1701" t="s">
        <v>12</v>
      </c>
      <c r="E1701" t="s">
        <v>18</v>
      </c>
      <c r="F1701" t="s">
        <v>14</v>
      </c>
      <c r="G1701" t="s">
        <v>21</v>
      </c>
      <c r="H1701" s="11">
        <v>603.6</v>
      </c>
      <c r="I1701" s="11">
        <v>9.361836000000002</v>
      </c>
      <c r="J1701" s="13">
        <f>data[[#This Row],[Clicks]]/data[[#This Row],[Impressions]]</f>
        <v>1.5510000000000003E-2</v>
      </c>
      <c r="K1701" s="1">
        <v>0.64399999999999979</v>
      </c>
      <c r="L1701" s="2">
        <v>6.0290223839999992</v>
      </c>
      <c r="M1701">
        <v>6</v>
      </c>
      <c r="N1701" s="1">
        <f>IF(data[[#This Row],[Conversions]]=0,0,data[[#This Row],[Spend, Dollars]]/data[[#This Row],[Conversions]])</f>
        <v>1.0048370639999999</v>
      </c>
      <c r="O1701" s="13">
        <f>data[[#This Row],[Conversions]]/data[[#This Row],[Clicks]]</f>
        <v>0.64089992604014845</v>
      </c>
      <c r="P1701" s="11">
        <v>219.23999999999998</v>
      </c>
      <c r="Q1701" s="11">
        <f>IF(data[[#This Row],[Spend, Dollars]]=0,0,data[[#This Row],[Total conversion value, Dollars]]/data[[#This Row],[Spend, Dollars]])</f>
        <v>36.364104499234514</v>
      </c>
      <c r="R1701" s="2">
        <v>5</v>
      </c>
      <c r="S1701" s="2">
        <v>3</v>
      </c>
      <c r="T1701" s="2">
        <v>1.5</v>
      </c>
      <c r="U1701" s="2">
        <f t="shared" si="26"/>
        <v>9.5</v>
      </c>
    </row>
    <row r="1702" spans="1:21" x14ac:dyDescent="0.2">
      <c r="A1702" t="s">
        <v>22</v>
      </c>
      <c r="B1702" s="3">
        <v>45036</v>
      </c>
      <c r="C1702" s="10" t="str">
        <f>TEXT(data[[#This Row],[Date]],"mmmm")</f>
        <v>April</v>
      </c>
      <c r="D1702" t="s">
        <v>12</v>
      </c>
      <c r="E1702" t="s">
        <v>18</v>
      </c>
      <c r="F1702" t="s">
        <v>14</v>
      </c>
      <c r="G1702" t="s">
        <v>21</v>
      </c>
      <c r="H1702" s="11">
        <v>1343.6000000000001</v>
      </c>
      <c r="I1702" s="11">
        <v>13.745028000000003</v>
      </c>
      <c r="J1702" s="13">
        <f>data[[#This Row],[Clicks]]/data[[#This Row],[Impressions]]</f>
        <v>1.0230000000000001E-2</v>
      </c>
      <c r="K1702" s="1">
        <v>0.36799999999999994</v>
      </c>
      <c r="L1702" s="2">
        <v>5.0581703039999999</v>
      </c>
      <c r="M1702">
        <v>3</v>
      </c>
      <c r="N1702" s="1">
        <f>IF(data[[#This Row],[Conversions]]=0,0,data[[#This Row],[Spend, Dollars]]/data[[#This Row],[Conversions]])</f>
        <v>1.686056768</v>
      </c>
      <c r="O1702" s="13">
        <f>data[[#This Row],[Conversions]]/data[[#This Row],[Clicks]]</f>
        <v>0.21826074126585987</v>
      </c>
      <c r="P1702" s="11">
        <v>128.51999999999998</v>
      </c>
      <c r="Q1702" s="11">
        <f>IF(data[[#This Row],[Spend, Dollars]]=0,0,data[[#This Row],[Total conversion value, Dollars]]/data[[#This Row],[Spend, Dollars]])</f>
        <v>25.408397162579995</v>
      </c>
      <c r="R1702" s="2">
        <v>34</v>
      </c>
      <c r="S1702" s="2">
        <v>3</v>
      </c>
      <c r="T1702" s="2">
        <v>1.5</v>
      </c>
      <c r="U1702" s="2">
        <f t="shared" si="26"/>
        <v>38.5</v>
      </c>
    </row>
    <row r="1703" spans="1:21" x14ac:dyDescent="0.2">
      <c r="A1703" t="s">
        <v>22</v>
      </c>
      <c r="B1703" s="3">
        <v>45037</v>
      </c>
      <c r="C1703" s="10" t="str">
        <f>TEXT(data[[#This Row],[Date]],"mmmm")</f>
        <v>April</v>
      </c>
      <c r="D1703" t="s">
        <v>12</v>
      </c>
      <c r="E1703" t="s">
        <v>18</v>
      </c>
      <c r="F1703" t="s">
        <v>14</v>
      </c>
      <c r="G1703" t="s">
        <v>21</v>
      </c>
      <c r="H1703" s="11">
        <v>1313.2</v>
      </c>
      <c r="I1703" s="11">
        <v>21.812252000000004</v>
      </c>
      <c r="J1703" s="13">
        <f>data[[#This Row],[Clicks]]/data[[#This Row],[Impressions]]</f>
        <v>1.6610000000000003E-2</v>
      </c>
      <c r="K1703" s="1">
        <v>1.127</v>
      </c>
      <c r="L1703" s="2">
        <v>24.582408004000005</v>
      </c>
      <c r="M1703">
        <v>5</v>
      </c>
      <c r="N1703" s="1">
        <f>IF(data[[#This Row],[Conversions]]=0,0,data[[#This Row],[Spend, Dollars]]/data[[#This Row],[Conversions]])</f>
        <v>4.916481600800001</v>
      </c>
      <c r="O1703" s="13">
        <f>data[[#This Row],[Conversions]]/data[[#This Row],[Clicks]]</f>
        <v>0.22922896727949041</v>
      </c>
      <c r="P1703" s="11">
        <v>49.199999999999996</v>
      </c>
      <c r="Q1703" s="11">
        <f>IF(data[[#This Row],[Spend, Dollars]]=0,0,data[[#This Row],[Total conversion value, Dollars]]/data[[#This Row],[Spend, Dollars]])</f>
        <v>2.0014312671075292</v>
      </c>
      <c r="R1703" s="2">
        <v>17</v>
      </c>
      <c r="S1703" s="2">
        <v>2</v>
      </c>
      <c r="T1703" s="2">
        <v>3</v>
      </c>
      <c r="U1703" s="2">
        <f t="shared" si="26"/>
        <v>22</v>
      </c>
    </row>
    <row r="1704" spans="1:21" x14ac:dyDescent="0.2">
      <c r="A1704" t="s">
        <v>22</v>
      </c>
      <c r="B1704" s="3">
        <v>45038</v>
      </c>
      <c r="C1704" s="10" t="str">
        <f>TEXT(data[[#This Row],[Date]],"mmmm")</f>
        <v>April</v>
      </c>
      <c r="D1704" t="s">
        <v>12</v>
      </c>
      <c r="E1704" t="s">
        <v>18</v>
      </c>
      <c r="F1704" t="s">
        <v>14</v>
      </c>
      <c r="G1704" t="s">
        <v>21</v>
      </c>
      <c r="H1704" s="11">
        <v>968.2</v>
      </c>
      <c r="I1704" s="11">
        <v>9.7981840000000027</v>
      </c>
      <c r="J1704" s="13">
        <f>data[[#This Row],[Clicks]]/data[[#This Row],[Impressions]]</f>
        <v>1.0120000000000002E-2</v>
      </c>
      <c r="K1704" s="1">
        <v>0.87399999999999967</v>
      </c>
      <c r="L1704" s="2">
        <v>8.5636128159999991</v>
      </c>
      <c r="M1704">
        <v>4</v>
      </c>
      <c r="N1704" s="1">
        <f>IF(data[[#This Row],[Conversions]]=0,0,data[[#This Row],[Spend, Dollars]]/data[[#This Row],[Conversions]])</f>
        <v>2.1409032039999998</v>
      </c>
      <c r="O1704" s="13">
        <f>data[[#This Row],[Conversions]]/data[[#This Row],[Clicks]]</f>
        <v>0.40823891447639676</v>
      </c>
      <c r="P1704" s="11">
        <v>100.8</v>
      </c>
      <c r="Q1704" s="11">
        <f>IF(data[[#This Row],[Spend, Dollars]]=0,0,data[[#This Row],[Total conversion value, Dollars]]/data[[#This Row],[Spend, Dollars]])</f>
        <v>11.770733003209612</v>
      </c>
      <c r="R1704" s="2">
        <v>46</v>
      </c>
      <c r="S1704" s="2">
        <v>3</v>
      </c>
      <c r="T1704" s="2">
        <v>7.5</v>
      </c>
      <c r="U1704" s="2">
        <f t="shared" si="26"/>
        <v>56.5</v>
      </c>
    </row>
    <row r="1705" spans="1:21" x14ac:dyDescent="0.2">
      <c r="A1705" t="s">
        <v>22</v>
      </c>
      <c r="B1705" s="3">
        <v>45039</v>
      </c>
      <c r="C1705" s="10" t="str">
        <f>TEXT(data[[#This Row],[Date]],"mmmm")</f>
        <v>April</v>
      </c>
      <c r="D1705" t="s">
        <v>12</v>
      </c>
      <c r="E1705" t="s">
        <v>18</v>
      </c>
      <c r="F1705" t="s">
        <v>14</v>
      </c>
      <c r="G1705" t="s">
        <v>21</v>
      </c>
      <c r="H1705" s="11">
        <v>654.79999999999995</v>
      </c>
      <c r="I1705" s="11">
        <v>12.028675999999999</v>
      </c>
      <c r="J1705" s="13">
        <f>data[[#This Row],[Clicks]]/data[[#This Row],[Impressions]]</f>
        <v>1.8370000000000001E-2</v>
      </c>
      <c r="K1705" s="1">
        <v>8.0500000000000002E-2</v>
      </c>
      <c r="L1705" s="2">
        <v>0.96830841799999989</v>
      </c>
      <c r="M1705">
        <v>1</v>
      </c>
      <c r="N1705" s="1">
        <f>IF(data[[#This Row],[Conversions]]=0,0,data[[#This Row],[Spend, Dollars]]/data[[#This Row],[Conversions]])</f>
        <v>0.96830841799999989</v>
      </c>
      <c r="O1705" s="13">
        <f>data[[#This Row],[Conversions]]/data[[#This Row],[Clicks]]</f>
        <v>8.3134669185536303E-2</v>
      </c>
      <c r="P1705" s="11">
        <v>231</v>
      </c>
      <c r="Q1705" s="11">
        <f>IF(data[[#This Row],[Spend, Dollars]]=0,0,data[[#This Row],[Total conversion value, Dollars]]/data[[#This Row],[Spend, Dollars]])</f>
        <v>238.56035505414766</v>
      </c>
      <c r="R1705" s="2">
        <v>49</v>
      </c>
      <c r="S1705" s="2">
        <v>3</v>
      </c>
      <c r="T1705" s="2">
        <v>3</v>
      </c>
      <c r="U1705" s="2">
        <f t="shared" si="26"/>
        <v>55</v>
      </c>
    </row>
    <row r="1706" spans="1:21" x14ac:dyDescent="0.2">
      <c r="A1706" t="s">
        <v>22</v>
      </c>
      <c r="B1706" s="3">
        <v>45040</v>
      </c>
      <c r="C1706" s="10" t="str">
        <f>TEXT(data[[#This Row],[Date]],"mmmm")</f>
        <v>April</v>
      </c>
      <c r="D1706" t="s">
        <v>12</v>
      </c>
      <c r="E1706" t="s">
        <v>18</v>
      </c>
      <c r="F1706" t="s">
        <v>14</v>
      </c>
      <c r="G1706" t="s">
        <v>21</v>
      </c>
      <c r="H1706" s="11">
        <v>672.2</v>
      </c>
      <c r="I1706" s="11">
        <v>9.6864020000000011</v>
      </c>
      <c r="J1706" s="13">
        <f>data[[#This Row],[Clicks]]/data[[#This Row],[Impressions]]</f>
        <v>1.4410000000000001E-2</v>
      </c>
      <c r="K1706" s="1">
        <v>1.0809999999999995</v>
      </c>
      <c r="L1706" s="2">
        <v>10.471000561999997</v>
      </c>
      <c r="M1706">
        <v>5</v>
      </c>
      <c r="N1706" s="1">
        <f>IF(data[[#This Row],[Conversions]]=0,0,data[[#This Row],[Spend, Dollars]]/data[[#This Row],[Conversions]])</f>
        <v>2.0942001123999994</v>
      </c>
      <c r="O1706" s="13">
        <f>data[[#This Row],[Conversions]]/data[[#This Row],[Clicks]]</f>
        <v>0.51618753795268868</v>
      </c>
      <c r="P1706" s="11">
        <v>18</v>
      </c>
      <c r="Q1706" s="11">
        <f>IF(data[[#This Row],[Spend, Dollars]]=0,0,data[[#This Row],[Total conversion value, Dollars]]/data[[#This Row],[Spend, Dollars]])</f>
        <v>1.7190334288896207</v>
      </c>
      <c r="R1706" s="2">
        <v>47</v>
      </c>
      <c r="S1706" s="2">
        <v>5</v>
      </c>
      <c r="T1706" s="2">
        <v>13.5</v>
      </c>
      <c r="U1706" s="2">
        <f t="shared" si="26"/>
        <v>65.5</v>
      </c>
    </row>
    <row r="1707" spans="1:21" x14ac:dyDescent="0.2">
      <c r="A1707" t="s">
        <v>22</v>
      </c>
      <c r="B1707" s="3">
        <v>45041</v>
      </c>
      <c r="C1707" s="10" t="str">
        <f>TEXT(data[[#This Row],[Date]],"mmmm")</f>
        <v>April</v>
      </c>
      <c r="D1707" t="s">
        <v>12</v>
      </c>
      <c r="E1707" t="s">
        <v>18</v>
      </c>
      <c r="F1707" t="s">
        <v>14</v>
      </c>
      <c r="G1707" t="s">
        <v>21</v>
      </c>
      <c r="H1707" s="11">
        <v>423.40000000000009</v>
      </c>
      <c r="I1707" s="11">
        <v>4.8436960000000013</v>
      </c>
      <c r="J1707" s="13">
        <f>data[[#This Row],[Clicks]]/data[[#This Row],[Impressions]]</f>
        <v>1.1440000000000001E-2</v>
      </c>
      <c r="K1707" s="1">
        <v>1.2879999999999998</v>
      </c>
      <c r="L1707" s="2">
        <v>6.2386804480000011</v>
      </c>
      <c r="M1707">
        <v>6</v>
      </c>
      <c r="N1707" s="1">
        <f>IF(data[[#This Row],[Conversions]]=0,0,data[[#This Row],[Spend, Dollars]]/data[[#This Row],[Conversions]])</f>
        <v>1.0397800746666668</v>
      </c>
      <c r="O1707" s="13">
        <f>data[[#This Row],[Conversions]]/data[[#This Row],[Clicks]]</f>
        <v>1.2387234871882955</v>
      </c>
      <c r="P1707" s="11">
        <v>46.199999999999996</v>
      </c>
      <c r="Q1707" s="11">
        <f>IF(data[[#This Row],[Spend, Dollars]]=0,0,data[[#This Row],[Total conversion value, Dollars]]/data[[#This Row],[Spend, Dollars]])</f>
        <v>7.4054121516691582</v>
      </c>
      <c r="R1707" s="2">
        <v>55</v>
      </c>
      <c r="S1707" s="2">
        <v>1</v>
      </c>
      <c r="T1707" s="2">
        <v>3</v>
      </c>
      <c r="U1707" s="2">
        <f t="shared" si="26"/>
        <v>59</v>
      </c>
    </row>
    <row r="1708" spans="1:21" x14ac:dyDescent="0.2">
      <c r="A1708" t="s">
        <v>22</v>
      </c>
      <c r="B1708" s="3">
        <v>45042</v>
      </c>
      <c r="C1708" s="10" t="str">
        <f>TEXT(data[[#This Row],[Date]],"mmmm")</f>
        <v>April</v>
      </c>
      <c r="D1708" t="s">
        <v>12</v>
      </c>
      <c r="E1708" t="s">
        <v>18</v>
      </c>
      <c r="F1708" t="s">
        <v>14</v>
      </c>
      <c r="G1708" t="s">
        <v>21</v>
      </c>
      <c r="H1708" s="11">
        <v>911</v>
      </c>
      <c r="I1708" s="11">
        <v>18.538850000000004</v>
      </c>
      <c r="J1708" s="13">
        <f>data[[#This Row],[Clicks]]/data[[#This Row],[Impressions]]</f>
        <v>2.0350000000000004E-2</v>
      </c>
      <c r="K1708" s="1">
        <v>0.32200000000000001</v>
      </c>
      <c r="L1708" s="2">
        <v>5.9695097000000015</v>
      </c>
      <c r="M1708">
        <v>2</v>
      </c>
      <c r="N1708" s="1">
        <f>IF(data[[#This Row],[Conversions]]=0,0,data[[#This Row],[Spend, Dollars]]/data[[#This Row],[Conversions]])</f>
        <v>2.9847548500000007</v>
      </c>
      <c r="O1708" s="13">
        <f>data[[#This Row],[Conversions]]/data[[#This Row],[Clicks]]</f>
        <v>0.10788155683874671</v>
      </c>
      <c r="P1708" s="11">
        <v>131.88</v>
      </c>
      <c r="Q1708" s="11">
        <f>IF(data[[#This Row],[Spend, Dollars]]=0,0,data[[#This Row],[Total conversion value, Dollars]]/data[[#This Row],[Spend, Dollars]])</f>
        <v>22.092266639586825</v>
      </c>
      <c r="R1708" s="2">
        <v>30</v>
      </c>
      <c r="S1708" s="2">
        <v>4</v>
      </c>
      <c r="T1708" s="2">
        <v>13.5</v>
      </c>
      <c r="U1708" s="2">
        <f t="shared" si="26"/>
        <v>47.5</v>
      </c>
    </row>
    <row r="1709" spans="1:21" x14ac:dyDescent="0.2">
      <c r="A1709" t="s">
        <v>22</v>
      </c>
      <c r="B1709" s="3">
        <v>45043</v>
      </c>
      <c r="C1709" s="10" t="str">
        <f>TEXT(data[[#This Row],[Date]],"mmmm")</f>
        <v>April</v>
      </c>
      <c r="D1709" t="s">
        <v>12</v>
      </c>
      <c r="E1709" t="s">
        <v>18</v>
      </c>
      <c r="F1709" t="s">
        <v>14</v>
      </c>
      <c r="G1709" t="s">
        <v>21</v>
      </c>
      <c r="H1709" s="11">
        <v>599.80000000000007</v>
      </c>
      <c r="I1709" s="11">
        <v>9.5008320000000008</v>
      </c>
      <c r="J1709" s="13">
        <f>data[[#This Row],[Clicks]]/data[[#This Row],[Impressions]]</f>
        <v>1.584E-2</v>
      </c>
      <c r="K1709" s="1">
        <v>0.11500000000000003</v>
      </c>
      <c r="L1709" s="2">
        <v>1.0925956800000005</v>
      </c>
      <c r="M1709">
        <v>2</v>
      </c>
      <c r="N1709" s="1">
        <f>IF(data[[#This Row],[Conversions]]=0,0,data[[#This Row],[Spend, Dollars]]/data[[#This Row],[Conversions]])</f>
        <v>0.54629784000000026</v>
      </c>
      <c r="O1709" s="13">
        <f>data[[#This Row],[Conversions]]/data[[#This Row],[Clicks]]</f>
        <v>0.21050787973095408</v>
      </c>
      <c r="P1709" s="11">
        <v>38.4</v>
      </c>
      <c r="Q1709" s="11">
        <f>IF(data[[#This Row],[Spend, Dollars]]=0,0,data[[#This Row],[Total conversion value, Dollars]]/data[[#This Row],[Spend, Dollars]])</f>
        <v>35.145663398559272</v>
      </c>
      <c r="R1709" s="2">
        <v>23</v>
      </c>
      <c r="S1709" s="2">
        <v>1</v>
      </c>
      <c r="T1709" s="2">
        <v>10.5</v>
      </c>
      <c r="U1709" s="2">
        <f t="shared" si="26"/>
        <v>34.5</v>
      </c>
    </row>
    <row r="1710" spans="1:21" x14ac:dyDescent="0.2">
      <c r="A1710" t="s">
        <v>22</v>
      </c>
      <c r="B1710" s="3">
        <v>45044</v>
      </c>
      <c r="C1710" s="10" t="str">
        <f>TEXT(data[[#This Row],[Date]],"mmmm")</f>
        <v>April</v>
      </c>
      <c r="D1710" t="s">
        <v>12</v>
      </c>
      <c r="E1710" t="s">
        <v>18</v>
      </c>
      <c r="F1710" t="s">
        <v>14</v>
      </c>
      <c r="G1710" t="s">
        <v>21</v>
      </c>
      <c r="H1710" s="11">
        <v>905</v>
      </c>
      <c r="I1710" s="11">
        <v>17.023050000000005</v>
      </c>
      <c r="J1710" s="13">
        <f>data[[#This Row],[Clicks]]/data[[#This Row],[Impressions]]</f>
        <v>1.8810000000000004E-2</v>
      </c>
      <c r="K1710" s="1">
        <v>0.71299999999999963</v>
      </c>
      <c r="L1710" s="2">
        <v>12.137434649999998</v>
      </c>
      <c r="M1710">
        <v>3</v>
      </c>
      <c r="N1710" s="1">
        <f>IF(data[[#This Row],[Conversions]]=0,0,data[[#This Row],[Spend, Dollars]]/data[[#This Row],[Conversions]])</f>
        <v>4.0458115499999989</v>
      </c>
      <c r="O1710" s="13">
        <f>data[[#This Row],[Conversions]]/data[[#This Row],[Clicks]]</f>
        <v>0.17623163886612558</v>
      </c>
      <c r="P1710" s="11">
        <v>285.59999999999997</v>
      </c>
      <c r="Q1710" s="11">
        <f>IF(data[[#This Row],[Spend, Dollars]]=0,0,data[[#This Row],[Total conversion value, Dollars]]/data[[#This Row],[Spend, Dollars]])</f>
        <v>23.530507742012851</v>
      </c>
      <c r="R1710" s="2">
        <v>32</v>
      </c>
      <c r="S1710" s="2">
        <v>0</v>
      </c>
      <c r="T1710" s="2">
        <v>6</v>
      </c>
      <c r="U1710" s="2">
        <f t="shared" si="26"/>
        <v>38</v>
      </c>
    </row>
    <row r="1711" spans="1:21" x14ac:dyDescent="0.2">
      <c r="A1711" t="s">
        <v>22</v>
      </c>
      <c r="B1711" s="3">
        <v>45045</v>
      </c>
      <c r="C1711" s="10" t="str">
        <f>TEXT(data[[#This Row],[Date]],"mmmm")</f>
        <v>April</v>
      </c>
      <c r="D1711" t="s">
        <v>12</v>
      </c>
      <c r="E1711" t="s">
        <v>18</v>
      </c>
      <c r="F1711" t="s">
        <v>14</v>
      </c>
      <c r="G1711" t="s">
        <v>21</v>
      </c>
      <c r="H1711" s="11">
        <v>824.80000000000018</v>
      </c>
      <c r="I1711" s="11">
        <v>13.064832000000003</v>
      </c>
      <c r="J1711" s="13">
        <f>data[[#This Row],[Clicks]]/data[[#This Row],[Impressions]]</f>
        <v>1.584E-2</v>
      </c>
      <c r="K1711" s="1">
        <v>1.3109999999999997</v>
      </c>
      <c r="L1711" s="2">
        <v>17.127994751999999</v>
      </c>
      <c r="M1711">
        <v>3</v>
      </c>
      <c r="N1711" s="1">
        <f>IF(data[[#This Row],[Conversions]]=0,0,data[[#This Row],[Spend, Dollars]]/data[[#This Row],[Conversions]])</f>
        <v>5.7093315840000001</v>
      </c>
      <c r="O1711" s="13">
        <f>data[[#This Row],[Conversions]]/data[[#This Row],[Clicks]]</f>
        <v>0.2296240778297034</v>
      </c>
      <c r="P1711" s="11">
        <v>89.039999999999978</v>
      </c>
      <c r="Q1711" s="11">
        <f>IF(data[[#This Row],[Spend, Dollars]]=0,0,data[[#This Row],[Total conversion value, Dollars]]/data[[#This Row],[Spend, Dollars]])</f>
        <v>5.1985069641385175</v>
      </c>
      <c r="R1711" s="2">
        <v>59</v>
      </c>
      <c r="S1711" s="2">
        <v>5</v>
      </c>
      <c r="T1711" s="2">
        <v>9</v>
      </c>
      <c r="U1711" s="2">
        <f t="shared" si="26"/>
        <v>73</v>
      </c>
    </row>
    <row r="1712" spans="1:21" x14ac:dyDescent="0.2">
      <c r="A1712" t="s">
        <v>22</v>
      </c>
      <c r="B1712" s="3">
        <v>45046</v>
      </c>
      <c r="C1712" s="10" t="str">
        <f>TEXT(data[[#This Row],[Date]],"mmmm")</f>
        <v>April</v>
      </c>
      <c r="D1712" t="s">
        <v>12</v>
      </c>
      <c r="E1712" t="s">
        <v>18</v>
      </c>
      <c r="F1712" t="s">
        <v>14</v>
      </c>
      <c r="G1712" t="s">
        <v>21</v>
      </c>
      <c r="H1712" s="11">
        <v>1258.8</v>
      </c>
      <c r="I1712" s="11">
        <v>20.077860000000001</v>
      </c>
      <c r="J1712" s="13">
        <f>data[[#This Row],[Clicks]]/data[[#This Row],[Impressions]]</f>
        <v>1.5950000000000002E-2</v>
      </c>
      <c r="K1712" s="1">
        <v>0.17250000000000007</v>
      </c>
      <c r="L1712" s="2">
        <v>3.4634308500000017</v>
      </c>
      <c r="M1712">
        <v>2</v>
      </c>
      <c r="N1712" s="1">
        <f>IF(data[[#This Row],[Conversions]]=0,0,data[[#This Row],[Spend, Dollars]]/data[[#This Row],[Conversions]])</f>
        <v>1.7317154250000009</v>
      </c>
      <c r="O1712" s="13">
        <f>data[[#This Row],[Conversions]]/data[[#This Row],[Clicks]]</f>
        <v>9.9612209667763393E-2</v>
      </c>
      <c r="P1712" s="11">
        <v>48.719999999999992</v>
      </c>
      <c r="Q1712" s="11">
        <f>IF(data[[#This Row],[Spend, Dollars]]=0,0,data[[#This Row],[Total conversion value, Dollars]]/data[[#This Row],[Spend, Dollars]])</f>
        <v>14.066976391343275</v>
      </c>
      <c r="R1712" s="2">
        <v>35</v>
      </c>
      <c r="S1712" s="2">
        <v>5</v>
      </c>
      <c r="T1712" s="2">
        <v>7.5</v>
      </c>
      <c r="U1712" s="2">
        <f t="shared" si="26"/>
        <v>47.5</v>
      </c>
    </row>
    <row r="1713" spans="1:21" x14ac:dyDescent="0.2">
      <c r="A1713" t="s">
        <v>22</v>
      </c>
      <c r="B1713" s="3">
        <v>45047</v>
      </c>
      <c r="C1713" s="10" t="str">
        <f>TEXT(data[[#This Row],[Date]],"mmmm")</f>
        <v>May</v>
      </c>
      <c r="D1713" t="s">
        <v>12</v>
      </c>
      <c r="E1713" t="s">
        <v>18</v>
      </c>
      <c r="F1713" t="s">
        <v>14</v>
      </c>
      <c r="G1713" t="s">
        <v>21</v>
      </c>
      <c r="H1713" s="11">
        <v>759.2</v>
      </c>
      <c r="I1713" s="11">
        <v>10.522512000000003</v>
      </c>
      <c r="J1713" s="13">
        <f>data[[#This Row],[Clicks]]/data[[#This Row],[Impressions]]</f>
        <v>1.3860000000000003E-2</v>
      </c>
      <c r="K1713" s="1">
        <v>6.8999999999999881E-2</v>
      </c>
      <c r="L1713" s="2">
        <v>0.72605332799999889</v>
      </c>
      <c r="M1713">
        <v>1</v>
      </c>
      <c r="N1713" s="1">
        <f>IF(data[[#This Row],[Conversions]]=0,0,data[[#This Row],[Spend, Dollars]]/data[[#This Row],[Conversions]])</f>
        <v>0.72605332799999889</v>
      </c>
      <c r="O1713" s="13">
        <f>data[[#This Row],[Conversions]]/data[[#This Row],[Clicks]]</f>
        <v>9.5034341609684048E-2</v>
      </c>
      <c r="P1713" s="11">
        <v>183.11999999999998</v>
      </c>
      <c r="Q1713" s="11">
        <f>IF(data[[#This Row],[Spend, Dollars]]=0,0,data[[#This Row],[Total conversion value, Dollars]]/data[[#This Row],[Spend, Dollars]])</f>
        <v>252.21287877630974</v>
      </c>
      <c r="R1713" s="2">
        <v>23</v>
      </c>
      <c r="S1713" s="2">
        <v>2</v>
      </c>
      <c r="T1713" s="2">
        <v>1.5</v>
      </c>
      <c r="U1713" s="2">
        <f t="shared" si="26"/>
        <v>26.5</v>
      </c>
    </row>
    <row r="1714" spans="1:21" x14ac:dyDescent="0.2">
      <c r="A1714" t="s">
        <v>22</v>
      </c>
      <c r="B1714" s="3">
        <v>45048</v>
      </c>
      <c r="C1714" s="10" t="str">
        <f>TEXT(data[[#This Row],[Date]],"mmmm")</f>
        <v>May</v>
      </c>
      <c r="D1714" t="s">
        <v>12</v>
      </c>
      <c r="E1714" t="s">
        <v>18</v>
      </c>
      <c r="F1714" t="s">
        <v>14</v>
      </c>
      <c r="G1714" t="s">
        <v>21</v>
      </c>
      <c r="H1714" s="11">
        <v>1009.6000000000001</v>
      </c>
      <c r="I1714" s="11">
        <v>18.768464000000002</v>
      </c>
      <c r="J1714" s="13">
        <f>data[[#This Row],[Clicks]]/data[[#This Row],[Impressions]]</f>
        <v>1.8589999999999999E-2</v>
      </c>
      <c r="K1714" s="1">
        <v>1.4719999999999998</v>
      </c>
      <c r="L1714" s="2">
        <v>27.627179007999999</v>
      </c>
      <c r="M1714">
        <v>2</v>
      </c>
      <c r="N1714" s="1">
        <f>IF(data[[#This Row],[Conversions]]=0,0,data[[#This Row],[Spend, Dollars]]/data[[#This Row],[Conversions]])</f>
        <v>13.813589503999999</v>
      </c>
      <c r="O1714" s="13">
        <f>data[[#This Row],[Conversions]]/data[[#This Row],[Clicks]]</f>
        <v>0.10656173035790248</v>
      </c>
      <c r="P1714" s="11">
        <v>157.08000000000001</v>
      </c>
      <c r="Q1714" s="11">
        <f>IF(data[[#This Row],[Spend, Dollars]]=0,0,data[[#This Row],[Total conversion value, Dollars]]/data[[#This Row],[Spend, Dollars]])</f>
        <v>5.6857053684168903</v>
      </c>
      <c r="R1714" s="2">
        <v>56</v>
      </c>
      <c r="S1714" s="2">
        <v>3</v>
      </c>
      <c r="T1714" s="2">
        <v>12</v>
      </c>
      <c r="U1714" s="2">
        <f t="shared" si="26"/>
        <v>71</v>
      </c>
    </row>
    <row r="1715" spans="1:21" x14ac:dyDescent="0.2">
      <c r="A1715" t="s">
        <v>22</v>
      </c>
      <c r="B1715" s="3">
        <v>45049</v>
      </c>
      <c r="C1715" s="10" t="str">
        <f>TEXT(data[[#This Row],[Date]],"mmmm")</f>
        <v>May</v>
      </c>
      <c r="D1715" t="s">
        <v>12</v>
      </c>
      <c r="E1715" t="s">
        <v>18</v>
      </c>
      <c r="F1715" t="s">
        <v>14</v>
      </c>
      <c r="G1715" t="s">
        <v>21</v>
      </c>
      <c r="H1715" s="11">
        <v>1500.6000000000001</v>
      </c>
      <c r="I1715" s="11">
        <v>20.63325</v>
      </c>
      <c r="J1715" s="13">
        <f>data[[#This Row],[Clicks]]/data[[#This Row],[Impressions]]</f>
        <v>1.3749999999999998E-2</v>
      </c>
      <c r="K1715" s="1">
        <v>0.34499999999999992</v>
      </c>
      <c r="L1715" s="2">
        <v>7.118471249999998</v>
      </c>
      <c r="M1715">
        <v>4</v>
      </c>
      <c r="N1715" s="1">
        <f>IF(data[[#This Row],[Conversions]]=0,0,data[[#This Row],[Spend, Dollars]]/data[[#This Row],[Conversions]])</f>
        <v>1.7796178124999995</v>
      </c>
      <c r="O1715" s="13">
        <f>data[[#This Row],[Conversions]]/data[[#This Row],[Clicks]]</f>
        <v>0.19386184919971405</v>
      </c>
      <c r="P1715" s="11">
        <v>114.23999999999998</v>
      </c>
      <c r="Q1715" s="11">
        <f>IF(data[[#This Row],[Spend, Dollars]]=0,0,data[[#This Row],[Total conversion value, Dollars]]/data[[#This Row],[Spend, Dollars]])</f>
        <v>16.04838960331546</v>
      </c>
      <c r="R1715" s="2">
        <v>6</v>
      </c>
      <c r="S1715" s="2">
        <v>4</v>
      </c>
      <c r="T1715" s="2">
        <v>3</v>
      </c>
      <c r="U1715" s="2">
        <f t="shared" si="26"/>
        <v>13</v>
      </c>
    </row>
    <row r="1716" spans="1:21" x14ac:dyDescent="0.2">
      <c r="A1716" t="s">
        <v>22</v>
      </c>
      <c r="B1716" s="3">
        <v>45050</v>
      </c>
      <c r="C1716" s="10" t="str">
        <f>TEXT(data[[#This Row],[Date]],"mmmm")</f>
        <v>May</v>
      </c>
      <c r="D1716" t="s">
        <v>12</v>
      </c>
      <c r="E1716" t="s">
        <v>18</v>
      </c>
      <c r="F1716" t="s">
        <v>14</v>
      </c>
      <c r="G1716" t="s">
        <v>21</v>
      </c>
      <c r="H1716" s="11">
        <v>1234.6000000000001</v>
      </c>
      <c r="I1716" s="11">
        <v>24.716692000000005</v>
      </c>
      <c r="J1716" s="13">
        <f>data[[#This Row],[Clicks]]/data[[#This Row],[Impressions]]</f>
        <v>2.0020000000000003E-2</v>
      </c>
      <c r="K1716" s="1">
        <v>0.35650000000000004</v>
      </c>
      <c r="L1716" s="2">
        <v>8.8115006980000032</v>
      </c>
      <c r="M1716">
        <v>4</v>
      </c>
      <c r="N1716" s="1">
        <f>IF(data[[#This Row],[Conversions]]=0,0,data[[#This Row],[Spend, Dollars]]/data[[#This Row],[Conversions]])</f>
        <v>2.2028751745000008</v>
      </c>
      <c r="O1716" s="13">
        <f>data[[#This Row],[Conversions]]/data[[#This Row],[Clicks]]</f>
        <v>0.16183395415535376</v>
      </c>
      <c r="P1716" s="11">
        <v>44.519999999999989</v>
      </c>
      <c r="Q1716" s="11">
        <f>IF(data[[#This Row],[Spend, Dollars]]=0,0,data[[#This Row],[Total conversion value, Dollars]]/data[[#This Row],[Spend, Dollars]])</f>
        <v>5.0524878253831327</v>
      </c>
      <c r="R1716" s="2">
        <v>51</v>
      </c>
      <c r="S1716" s="2">
        <v>6</v>
      </c>
      <c r="T1716" s="2">
        <v>0</v>
      </c>
      <c r="U1716" s="2">
        <f t="shared" si="26"/>
        <v>57</v>
      </c>
    </row>
    <row r="1717" spans="1:21" x14ac:dyDescent="0.2">
      <c r="A1717" t="s">
        <v>22</v>
      </c>
      <c r="B1717" s="3">
        <v>45051</v>
      </c>
      <c r="C1717" s="10" t="str">
        <f>TEXT(data[[#This Row],[Date]],"mmmm")</f>
        <v>May</v>
      </c>
      <c r="D1717" t="s">
        <v>12</v>
      </c>
      <c r="E1717" t="s">
        <v>18</v>
      </c>
      <c r="F1717" t="s">
        <v>14</v>
      </c>
      <c r="G1717" t="s">
        <v>21</v>
      </c>
      <c r="H1717" s="11">
        <v>768.2</v>
      </c>
      <c r="I1717" s="11">
        <v>11.999284000000003</v>
      </c>
      <c r="J1717" s="13">
        <f>data[[#This Row],[Clicks]]/data[[#This Row],[Impressions]]</f>
        <v>1.5620000000000004E-2</v>
      </c>
      <c r="K1717" s="1">
        <v>8.050000000000003E-2</v>
      </c>
      <c r="L1717" s="2">
        <v>0.96594236200000061</v>
      </c>
      <c r="M1717">
        <v>2</v>
      </c>
      <c r="N1717" s="1">
        <f>IF(data[[#This Row],[Conversions]]=0,0,data[[#This Row],[Spend, Dollars]]/data[[#This Row],[Conversions]])</f>
        <v>0.4829711810000003</v>
      </c>
      <c r="O1717" s="13">
        <f>data[[#This Row],[Conversions]]/data[[#This Row],[Clicks]]</f>
        <v>0.16667661170449832</v>
      </c>
      <c r="P1717" s="11">
        <v>246.95999999999998</v>
      </c>
      <c r="Q1717" s="11">
        <f>IF(data[[#This Row],[Spend, Dollars]]=0,0,data[[#This Row],[Total conversion value, Dollars]]/data[[#This Row],[Spend, Dollars]])</f>
        <v>255.66742873629121</v>
      </c>
      <c r="R1717" s="2">
        <v>10</v>
      </c>
      <c r="S1717" s="2">
        <v>10</v>
      </c>
      <c r="T1717" s="2">
        <v>6</v>
      </c>
      <c r="U1717" s="2">
        <f t="shared" si="26"/>
        <v>26</v>
      </c>
    </row>
    <row r="1718" spans="1:21" x14ac:dyDescent="0.2">
      <c r="A1718" t="s">
        <v>22</v>
      </c>
      <c r="B1718" s="3">
        <v>45052</v>
      </c>
      <c r="C1718" s="10" t="str">
        <f>TEXT(data[[#This Row],[Date]],"mmmm")</f>
        <v>May</v>
      </c>
      <c r="D1718" t="s">
        <v>12</v>
      </c>
      <c r="E1718" t="s">
        <v>18</v>
      </c>
      <c r="F1718" t="s">
        <v>14</v>
      </c>
      <c r="G1718" t="s">
        <v>21</v>
      </c>
      <c r="H1718" s="11">
        <v>949.2</v>
      </c>
      <c r="I1718" s="11">
        <v>14.930916000000005</v>
      </c>
      <c r="J1718" s="13">
        <f>data[[#This Row],[Clicks]]/data[[#This Row],[Impressions]]</f>
        <v>1.5730000000000004E-2</v>
      </c>
      <c r="K1718" s="1">
        <v>0.40249999999999997</v>
      </c>
      <c r="L1718" s="2">
        <v>6.0096936900000015</v>
      </c>
      <c r="M1718">
        <v>7</v>
      </c>
      <c r="N1718" s="1">
        <f>IF(data[[#This Row],[Conversions]]=0,0,data[[#This Row],[Spend, Dollars]]/data[[#This Row],[Conversions]])</f>
        <v>0.85852767000000019</v>
      </c>
      <c r="O1718" s="13">
        <f>data[[#This Row],[Conversions]]/data[[#This Row],[Clicks]]</f>
        <v>0.46882589119113638</v>
      </c>
      <c r="P1718" s="11">
        <v>171.35999999999999</v>
      </c>
      <c r="Q1718" s="11">
        <f>IF(data[[#This Row],[Spend, Dollars]]=0,0,data[[#This Row],[Total conversion value, Dollars]]/data[[#This Row],[Spend, Dollars]])</f>
        <v>28.513932463003773</v>
      </c>
      <c r="R1718" s="2">
        <v>7</v>
      </c>
      <c r="S1718" s="2">
        <v>1</v>
      </c>
      <c r="T1718" s="2">
        <v>4.5</v>
      </c>
      <c r="U1718" s="2">
        <f t="shared" si="26"/>
        <v>12.5</v>
      </c>
    </row>
    <row r="1719" spans="1:21" x14ac:dyDescent="0.2">
      <c r="A1719" t="s">
        <v>22</v>
      </c>
      <c r="B1719" s="3">
        <v>45053</v>
      </c>
      <c r="C1719" s="10" t="str">
        <f>TEXT(data[[#This Row],[Date]],"mmmm")</f>
        <v>May</v>
      </c>
      <c r="D1719" t="s">
        <v>12</v>
      </c>
      <c r="E1719" t="s">
        <v>18</v>
      </c>
      <c r="F1719" t="s">
        <v>14</v>
      </c>
      <c r="G1719" t="s">
        <v>21</v>
      </c>
      <c r="H1719" s="11">
        <v>561</v>
      </c>
      <c r="I1719" s="11">
        <v>7.528620000000001</v>
      </c>
      <c r="J1719" s="13">
        <f>data[[#This Row],[Clicks]]/data[[#This Row],[Impressions]]</f>
        <v>1.3420000000000001E-2</v>
      </c>
      <c r="K1719" s="1">
        <v>0.34500000000000003</v>
      </c>
      <c r="L1719" s="2">
        <v>2.5973739000000005</v>
      </c>
      <c r="M1719">
        <v>4</v>
      </c>
      <c r="N1719" s="1">
        <f>IF(data[[#This Row],[Conversions]]=0,0,data[[#This Row],[Spend, Dollars]]/data[[#This Row],[Conversions]])</f>
        <v>0.64934347500000011</v>
      </c>
      <c r="O1719" s="13">
        <f>data[[#This Row],[Conversions]]/data[[#This Row],[Clicks]]</f>
        <v>0.53130587013290609</v>
      </c>
      <c r="P1719" s="11">
        <v>152.88</v>
      </c>
      <c r="Q1719" s="11">
        <f>IF(data[[#This Row],[Spend, Dollars]]=0,0,data[[#This Row],[Total conversion value, Dollars]]/data[[#This Row],[Spend, Dollars]])</f>
        <v>58.859450308636724</v>
      </c>
      <c r="R1719" s="2">
        <v>9</v>
      </c>
      <c r="S1719" s="2">
        <v>4</v>
      </c>
      <c r="T1719" s="2">
        <v>3</v>
      </c>
      <c r="U1719" s="2">
        <f t="shared" si="26"/>
        <v>16</v>
      </c>
    </row>
    <row r="1720" spans="1:21" x14ac:dyDescent="0.2">
      <c r="A1720" t="s">
        <v>22</v>
      </c>
      <c r="B1720" s="3">
        <v>45054</v>
      </c>
      <c r="C1720" s="10" t="str">
        <f>TEXT(data[[#This Row],[Date]],"mmmm")</f>
        <v>May</v>
      </c>
      <c r="D1720" t="s">
        <v>12</v>
      </c>
      <c r="E1720" t="s">
        <v>18</v>
      </c>
      <c r="F1720" t="s">
        <v>14</v>
      </c>
      <c r="G1720" t="s">
        <v>21</v>
      </c>
      <c r="H1720" s="11">
        <v>677.6</v>
      </c>
      <c r="I1720" s="11">
        <v>9.9878239999999998</v>
      </c>
      <c r="J1720" s="13">
        <f>data[[#This Row],[Clicks]]/data[[#This Row],[Impressions]]</f>
        <v>1.474E-2</v>
      </c>
      <c r="K1720" s="1">
        <v>0.36800000000000005</v>
      </c>
      <c r="L1720" s="2">
        <v>3.6755192320000005</v>
      </c>
      <c r="M1720">
        <v>5</v>
      </c>
      <c r="N1720" s="1">
        <f>IF(data[[#This Row],[Conversions]]=0,0,data[[#This Row],[Spend, Dollars]]/data[[#This Row],[Conversions]])</f>
        <v>0.73510384640000015</v>
      </c>
      <c r="O1720" s="13">
        <f>data[[#This Row],[Conversions]]/data[[#This Row],[Clicks]]</f>
        <v>0.50060954217855658</v>
      </c>
      <c r="P1720" s="11">
        <v>105.83999999999999</v>
      </c>
      <c r="Q1720" s="11">
        <f>IF(data[[#This Row],[Spend, Dollars]]=0,0,data[[#This Row],[Total conversion value, Dollars]]/data[[#This Row],[Spend, Dollars]])</f>
        <v>28.795931491401316</v>
      </c>
      <c r="R1720" s="2">
        <v>72</v>
      </c>
      <c r="S1720" s="2">
        <v>5</v>
      </c>
      <c r="T1720" s="2">
        <v>3</v>
      </c>
      <c r="U1720" s="2">
        <f t="shared" si="26"/>
        <v>80</v>
      </c>
    </row>
    <row r="1721" spans="1:21" x14ac:dyDescent="0.2">
      <c r="A1721" t="s">
        <v>22</v>
      </c>
      <c r="B1721" s="3">
        <v>45055</v>
      </c>
      <c r="C1721" s="10" t="str">
        <f>TEXT(data[[#This Row],[Date]],"mmmm")</f>
        <v>May</v>
      </c>
      <c r="D1721" t="s">
        <v>12</v>
      </c>
      <c r="E1721" t="s">
        <v>18</v>
      </c>
      <c r="F1721" t="s">
        <v>14</v>
      </c>
      <c r="G1721" t="s">
        <v>21</v>
      </c>
      <c r="H1721" s="11">
        <v>705.60000000000014</v>
      </c>
      <c r="I1721" s="11">
        <v>13.117104000000007</v>
      </c>
      <c r="J1721" s="13">
        <f>data[[#This Row],[Clicks]]/data[[#This Row],[Impressions]]</f>
        <v>1.8590000000000006E-2</v>
      </c>
      <c r="K1721" s="1">
        <v>0.91999999999999971</v>
      </c>
      <c r="L1721" s="2">
        <v>12.067735680000002</v>
      </c>
      <c r="M1721">
        <v>5</v>
      </c>
      <c r="N1721" s="1">
        <f>IF(data[[#This Row],[Conversions]]=0,0,data[[#This Row],[Spend, Dollars]]/data[[#This Row],[Conversions]])</f>
        <v>2.4135471360000005</v>
      </c>
      <c r="O1721" s="13">
        <f>data[[#This Row],[Conversions]]/data[[#This Row],[Clicks]]</f>
        <v>0.38118169986301836</v>
      </c>
      <c r="P1721" s="11">
        <v>15.6</v>
      </c>
      <c r="Q1721" s="11">
        <f>IF(data[[#This Row],[Spend, Dollars]]=0,0,data[[#This Row],[Total conversion value, Dollars]]/data[[#This Row],[Spend, Dollars]])</f>
        <v>1.2927031560571931</v>
      </c>
      <c r="R1721" s="2">
        <v>18</v>
      </c>
      <c r="S1721" s="2">
        <v>2</v>
      </c>
      <c r="T1721" s="2">
        <v>15</v>
      </c>
      <c r="U1721" s="2">
        <f t="shared" si="26"/>
        <v>35</v>
      </c>
    </row>
    <row r="1722" spans="1:21" x14ac:dyDescent="0.2">
      <c r="A1722" t="s">
        <v>22</v>
      </c>
      <c r="B1722" s="3">
        <v>45056</v>
      </c>
      <c r="C1722" s="10" t="str">
        <f>TEXT(data[[#This Row],[Date]],"mmmm")</f>
        <v>May</v>
      </c>
      <c r="D1722" t="s">
        <v>12</v>
      </c>
      <c r="E1722" t="s">
        <v>18</v>
      </c>
      <c r="F1722" t="s">
        <v>14</v>
      </c>
      <c r="G1722" t="s">
        <v>21</v>
      </c>
      <c r="H1722" s="11">
        <v>1048.8000000000002</v>
      </c>
      <c r="I1722" s="11">
        <v>16.843728000000006</v>
      </c>
      <c r="J1722" s="13">
        <f>data[[#This Row],[Clicks]]/data[[#This Row],[Impressions]]</f>
        <v>1.6060000000000001E-2</v>
      </c>
      <c r="K1722" s="1">
        <v>0.98899999999999977</v>
      </c>
      <c r="L1722" s="2">
        <v>16.658446992000002</v>
      </c>
      <c r="M1722">
        <v>3</v>
      </c>
      <c r="N1722" s="1">
        <f>IF(data[[#This Row],[Conversions]]=0,0,data[[#This Row],[Spend, Dollars]]/data[[#This Row],[Conversions]])</f>
        <v>5.5528156640000006</v>
      </c>
      <c r="O1722" s="13">
        <f>data[[#This Row],[Conversions]]/data[[#This Row],[Clicks]]</f>
        <v>0.17810783930968246</v>
      </c>
      <c r="P1722" s="11">
        <v>55.439999999999991</v>
      </c>
      <c r="Q1722" s="11">
        <f>IF(data[[#This Row],[Spend, Dollars]]=0,0,data[[#This Row],[Total conversion value, Dollars]]/data[[#This Row],[Spend, Dollars]])</f>
        <v>3.3280413250181313</v>
      </c>
      <c r="R1722" s="2">
        <v>61</v>
      </c>
      <c r="S1722" s="2">
        <v>6</v>
      </c>
      <c r="T1722" s="2">
        <v>13.5</v>
      </c>
      <c r="U1722" s="2">
        <f t="shared" si="26"/>
        <v>80.5</v>
      </c>
    </row>
    <row r="1723" spans="1:21" x14ac:dyDescent="0.2">
      <c r="A1723" t="s">
        <v>22</v>
      </c>
      <c r="B1723" s="3">
        <v>45057</v>
      </c>
      <c r="C1723" s="10" t="str">
        <f>TEXT(data[[#This Row],[Date]],"mmmm")</f>
        <v>May</v>
      </c>
      <c r="D1723" t="s">
        <v>12</v>
      </c>
      <c r="E1723" t="s">
        <v>18</v>
      </c>
      <c r="F1723" t="s">
        <v>14</v>
      </c>
      <c r="G1723" t="s">
        <v>21</v>
      </c>
      <c r="H1723" s="11">
        <v>1292</v>
      </c>
      <c r="I1723" s="11">
        <v>28.139760000000006</v>
      </c>
      <c r="J1723" s="13">
        <f>data[[#This Row],[Clicks]]/data[[#This Row],[Impressions]]</f>
        <v>2.1780000000000004E-2</v>
      </c>
      <c r="K1723" s="1">
        <v>0.10349999999999999</v>
      </c>
      <c r="L1723" s="2">
        <v>2.9124651600000004</v>
      </c>
      <c r="M1723">
        <v>5</v>
      </c>
      <c r="N1723" s="1">
        <f>IF(data[[#This Row],[Conversions]]=0,0,data[[#This Row],[Spend, Dollars]]/data[[#This Row],[Conversions]])</f>
        <v>0.58249303200000013</v>
      </c>
      <c r="O1723" s="13">
        <f>data[[#This Row],[Conversions]]/data[[#This Row],[Clicks]]</f>
        <v>0.1776845289369916</v>
      </c>
      <c r="P1723" s="11">
        <v>237.71999999999997</v>
      </c>
      <c r="Q1723" s="11">
        <f>IF(data[[#This Row],[Spend, Dollars]]=0,0,data[[#This Row],[Total conversion value, Dollars]]/data[[#This Row],[Spend, Dollars]])</f>
        <v>81.62157723459255</v>
      </c>
      <c r="R1723" s="2">
        <v>18</v>
      </c>
      <c r="S1723" s="2">
        <v>3</v>
      </c>
      <c r="T1723" s="2">
        <v>9</v>
      </c>
      <c r="U1723" s="2">
        <f t="shared" si="26"/>
        <v>30</v>
      </c>
    </row>
    <row r="1724" spans="1:21" x14ac:dyDescent="0.2">
      <c r="A1724" t="s">
        <v>22</v>
      </c>
      <c r="B1724" s="3">
        <v>45058</v>
      </c>
      <c r="C1724" s="10" t="str">
        <f>TEXT(data[[#This Row],[Date]],"mmmm")</f>
        <v>May</v>
      </c>
      <c r="D1724" t="s">
        <v>12</v>
      </c>
      <c r="E1724" t="s">
        <v>18</v>
      </c>
      <c r="F1724" t="s">
        <v>14</v>
      </c>
      <c r="G1724" t="s">
        <v>21</v>
      </c>
      <c r="H1724" s="11">
        <v>800.40000000000009</v>
      </c>
      <c r="I1724" s="11">
        <v>9.5967960000000012</v>
      </c>
      <c r="J1724" s="13">
        <f>data[[#This Row],[Clicks]]/data[[#This Row],[Impressions]]</f>
        <v>1.1990000000000001E-2</v>
      </c>
      <c r="K1724" s="1">
        <v>0.97749999999999981</v>
      </c>
      <c r="L1724" s="2">
        <v>9.3808680899999999</v>
      </c>
      <c r="M1724">
        <v>1</v>
      </c>
      <c r="N1724" s="1">
        <f>IF(data[[#This Row],[Conversions]]=0,0,data[[#This Row],[Spend, Dollars]]/data[[#This Row],[Conversions]])</f>
        <v>9.3808680899999999</v>
      </c>
      <c r="O1724" s="13">
        <f>data[[#This Row],[Conversions]]/data[[#This Row],[Clicks]]</f>
        <v>0.10420144389856779</v>
      </c>
      <c r="P1724" s="11">
        <v>24</v>
      </c>
      <c r="Q1724" s="11">
        <f>IF(data[[#This Row],[Spend, Dollars]]=0,0,data[[#This Row],[Total conversion value, Dollars]]/data[[#This Row],[Spend, Dollars]])</f>
        <v>2.5583986225735322</v>
      </c>
      <c r="R1724" s="2">
        <v>0</v>
      </c>
      <c r="S1724" s="2">
        <v>0</v>
      </c>
      <c r="T1724" s="2">
        <v>12</v>
      </c>
      <c r="U1724" s="2">
        <f t="shared" si="26"/>
        <v>12</v>
      </c>
    </row>
    <row r="1725" spans="1:21" x14ac:dyDescent="0.2">
      <c r="A1725" t="s">
        <v>22</v>
      </c>
      <c r="B1725" s="3">
        <v>45059</v>
      </c>
      <c r="C1725" s="10" t="str">
        <f>TEXT(data[[#This Row],[Date]],"mmmm")</f>
        <v>May</v>
      </c>
      <c r="D1725" t="s">
        <v>12</v>
      </c>
      <c r="E1725" t="s">
        <v>18</v>
      </c>
      <c r="F1725" t="s">
        <v>14</v>
      </c>
      <c r="G1725" t="s">
        <v>21</v>
      </c>
      <c r="H1725" s="11">
        <v>929.60000000000014</v>
      </c>
      <c r="I1725" s="11">
        <v>13.600048000000003</v>
      </c>
      <c r="J1725" s="13">
        <f>data[[#This Row],[Clicks]]/data[[#This Row],[Impressions]]</f>
        <v>1.4630000000000001E-2</v>
      </c>
      <c r="K1725" s="1">
        <v>0.55199999999999982</v>
      </c>
      <c r="L1725" s="2">
        <v>7.5072264959999995</v>
      </c>
      <c r="M1725">
        <v>2</v>
      </c>
      <c r="N1725" s="1">
        <f>IF(data[[#This Row],[Conversions]]=0,0,data[[#This Row],[Spend, Dollars]]/data[[#This Row],[Conversions]])</f>
        <v>3.7536132479999997</v>
      </c>
      <c r="O1725" s="13">
        <f>data[[#This Row],[Conversions]]/data[[#This Row],[Clicks]]</f>
        <v>0.14705830450010174</v>
      </c>
      <c r="P1725" s="11">
        <v>136.91999999999999</v>
      </c>
      <c r="Q1725" s="11">
        <f>IF(data[[#This Row],[Spend, Dollars]]=0,0,data[[#This Row],[Total conversion value, Dollars]]/data[[#This Row],[Spend, Dollars]])</f>
        <v>18.238426677675665</v>
      </c>
      <c r="R1725" s="2">
        <v>44</v>
      </c>
      <c r="S1725" s="2">
        <v>6</v>
      </c>
      <c r="T1725" s="2">
        <v>12</v>
      </c>
      <c r="U1725" s="2">
        <f t="shared" si="26"/>
        <v>62</v>
      </c>
    </row>
    <row r="1726" spans="1:21" x14ac:dyDescent="0.2">
      <c r="A1726" t="s">
        <v>22</v>
      </c>
      <c r="B1726" s="3">
        <v>45060</v>
      </c>
      <c r="C1726" s="10" t="str">
        <f>TEXT(data[[#This Row],[Date]],"mmmm")</f>
        <v>May</v>
      </c>
      <c r="D1726" t="s">
        <v>12</v>
      </c>
      <c r="E1726" t="s">
        <v>18</v>
      </c>
      <c r="F1726" t="s">
        <v>14</v>
      </c>
      <c r="G1726" t="s">
        <v>21</v>
      </c>
      <c r="H1726" s="11">
        <v>1445.8000000000002</v>
      </c>
      <c r="I1726" s="11">
        <v>28.626840000000005</v>
      </c>
      <c r="J1726" s="13">
        <f>data[[#This Row],[Clicks]]/data[[#This Row],[Impressions]]</f>
        <v>1.9800000000000002E-2</v>
      </c>
      <c r="K1726" s="1">
        <v>1.1614999999999998</v>
      </c>
      <c r="L1726" s="2">
        <v>33.250074659999996</v>
      </c>
      <c r="M1726">
        <v>5</v>
      </c>
      <c r="N1726" s="1">
        <f>IF(data[[#This Row],[Conversions]]=0,0,data[[#This Row],[Spend, Dollars]]/data[[#This Row],[Conversions]])</f>
        <v>6.6500149319999995</v>
      </c>
      <c r="O1726" s="13">
        <f>data[[#This Row],[Conversions]]/data[[#This Row],[Clicks]]</f>
        <v>0.1746612619485769</v>
      </c>
      <c r="P1726" s="11">
        <v>180.6</v>
      </c>
      <c r="Q1726" s="11">
        <f>IF(data[[#This Row],[Spend, Dollars]]=0,0,data[[#This Row],[Total conversion value, Dollars]]/data[[#This Row],[Spend, Dollars]])</f>
        <v>5.4315667512549286</v>
      </c>
      <c r="R1726" s="2">
        <v>45</v>
      </c>
      <c r="S1726" s="2">
        <v>9</v>
      </c>
      <c r="T1726" s="2">
        <v>12</v>
      </c>
      <c r="U1726" s="2">
        <f t="shared" si="26"/>
        <v>66</v>
      </c>
    </row>
    <row r="1727" spans="1:21" x14ac:dyDescent="0.2">
      <c r="A1727" t="s">
        <v>22</v>
      </c>
      <c r="B1727" s="3">
        <v>45061</v>
      </c>
      <c r="C1727" s="10" t="str">
        <f>TEXT(data[[#This Row],[Date]],"mmmm")</f>
        <v>May</v>
      </c>
      <c r="D1727" t="s">
        <v>12</v>
      </c>
      <c r="E1727" t="s">
        <v>18</v>
      </c>
      <c r="F1727" t="s">
        <v>14</v>
      </c>
      <c r="G1727" t="s">
        <v>21</v>
      </c>
      <c r="H1727" s="11">
        <v>667.6</v>
      </c>
      <c r="I1727" s="11">
        <v>8.0779600000000009</v>
      </c>
      <c r="J1727" s="13">
        <f>data[[#This Row],[Clicks]]/data[[#This Row],[Impressions]]</f>
        <v>1.2100000000000001E-2</v>
      </c>
      <c r="K1727" s="1">
        <v>8.0500000000000044E-2</v>
      </c>
      <c r="L1727" s="2">
        <v>0.65027578000000041</v>
      </c>
      <c r="M1727">
        <v>1</v>
      </c>
      <c r="N1727" s="1">
        <f>IF(data[[#This Row],[Conversions]]=0,0,data[[#This Row],[Spend, Dollars]]/data[[#This Row],[Conversions]])</f>
        <v>0.65027578000000041</v>
      </c>
      <c r="O1727" s="13">
        <f>data[[#This Row],[Conversions]]/data[[#This Row],[Clicks]]</f>
        <v>0.12379363106526894</v>
      </c>
      <c r="P1727" s="11">
        <v>178.07999999999996</v>
      </c>
      <c r="Q1727" s="11">
        <f>IF(data[[#This Row],[Spend, Dollars]]=0,0,data[[#This Row],[Total conversion value, Dollars]]/data[[#This Row],[Spend, Dollars]])</f>
        <v>273.85304124351649</v>
      </c>
      <c r="R1727" s="2">
        <v>33</v>
      </c>
      <c r="S1727" s="2">
        <v>1</v>
      </c>
      <c r="T1727" s="2">
        <v>7.5</v>
      </c>
      <c r="U1727" s="2">
        <f t="shared" si="26"/>
        <v>41.5</v>
      </c>
    </row>
    <row r="1728" spans="1:21" x14ac:dyDescent="0.2">
      <c r="A1728" t="s">
        <v>22</v>
      </c>
      <c r="B1728" s="3">
        <v>45062</v>
      </c>
      <c r="C1728" s="10" t="str">
        <f>TEXT(data[[#This Row],[Date]],"mmmm")</f>
        <v>May</v>
      </c>
      <c r="D1728" t="s">
        <v>12</v>
      </c>
      <c r="E1728" t="s">
        <v>18</v>
      </c>
      <c r="F1728" t="s">
        <v>14</v>
      </c>
      <c r="G1728" t="s">
        <v>21</v>
      </c>
      <c r="H1728" s="11">
        <v>834.40000000000009</v>
      </c>
      <c r="I1728" s="11">
        <v>12.574408000000004</v>
      </c>
      <c r="J1728" s="13">
        <f>data[[#This Row],[Clicks]]/data[[#This Row],[Impressions]]</f>
        <v>1.5070000000000002E-2</v>
      </c>
      <c r="K1728" s="1">
        <v>0.67849999999999977</v>
      </c>
      <c r="L1728" s="2">
        <v>8.5317358280000004</v>
      </c>
      <c r="M1728">
        <v>5</v>
      </c>
      <c r="N1728" s="1">
        <f>IF(data[[#This Row],[Conversions]]=0,0,data[[#This Row],[Spend, Dollars]]/data[[#This Row],[Conversions]])</f>
        <v>1.7063471656</v>
      </c>
      <c r="O1728" s="13">
        <f>data[[#This Row],[Conversions]]/data[[#This Row],[Clicks]]</f>
        <v>0.39763303369828612</v>
      </c>
      <c r="P1728" s="11">
        <v>136.07999999999998</v>
      </c>
      <c r="Q1728" s="11">
        <f>IF(data[[#This Row],[Spend, Dollars]]=0,0,data[[#This Row],[Total conversion value, Dollars]]/data[[#This Row],[Spend, Dollars]])</f>
        <v>15.949860936083354</v>
      </c>
      <c r="R1728" s="2">
        <v>10</v>
      </c>
      <c r="S1728" s="2">
        <v>0</v>
      </c>
      <c r="T1728" s="2">
        <v>3</v>
      </c>
      <c r="U1728" s="2">
        <f t="shared" si="26"/>
        <v>13</v>
      </c>
    </row>
    <row r="1729" spans="1:21" x14ac:dyDescent="0.2">
      <c r="A1729" t="s">
        <v>22</v>
      </c>
      <c r="B1729" s="3">
        <v>45063</v>
      </c>
      <c r="C1729" s="10" t="str">
        <f>TEXT(data[[#This Row],[Date]],"mmmm")</f>
        <v>May</v>
      </c>
      <c r="D1729" t="s">
        <v>12</v>
      </c>
      <c r="E1729" t="s">
        <v>18</v>
      </c>
      <c r="F1729" t="s">
        <v>14</v>
      </c>
      <c r="G1729" t="s">
        <v>21</v>
      </c>
      <c r="H1729" s="11">
        <v>687.8</v>
      </c>
      <c r="I1729" s="11">
        <v>11.046068000000002</v>
      </c>
      <c r="J1729" s="13">
        <f>data[[#This Row],[Clicks]]/data[[#This Row],[Impressions]]</f>
        <v>1.6060000000000005E-2</v>
      </c>
      <c r="K1729" s="1">
        <v>0.28750000000000003</v>
      </c>
      <c r="L1729" s="2">
        <v>3.175744550000001</v>
      </c>
      <c r="M1729">
        <v>2</v>
      </c>
      <c r="N1729" s="1">
        <f>IF(data[[#This Row],[Conversions]]=0,0,data[[#This Row],[Spend, Dollars]]/data[[#This Row],[Conversions]])</f>
        <v>1.5878722750000005</v>
      </c>
      <c r="O1729" s="13">
        <f>data[[#This Row],[Conversions]]/data[[#This Row],[Clicks]]</f>
        <v>0.1810599029446496</v>
      </c>
      <c r="P1729" s="11">
        <v>236.87999999999997</v>
      </c>
      <c r="Q1729" s="11">
        <f>IF(data[[#This Row],[Spend, Dollars]]=0,0,data[[#This Row],[Total conversion value, Dollars]]/data[[#This Row],[Spend, Dollars]])</f>
        <v>74.590382277441009</v>
      </c>
      <c r="R1729" s="2">
        <v>24</v>
      </c>
      <c r="S1729" s="2">
        <v>8</v>
      </c>
      <c r="T1729" s="2">
        <v>4.5</v>
      </c>
      <c r="U1729" s="2">
        <f t="shared" si="26"/>
        <v>36.5</v>
      </c>
    </row>
    <row r="1730" spans="1:21" x14ac:dyDescent="0.2">
      <c r="A1730" t="s">
        <v>22</v>
      </c>
      <c r="B1730" s="3">
        <v>45064</v>
      </c>
      <c r="C1730" s="10" t="str">
        <f>TEXT(data[[#This Row],[Date]],"mmmm")</f>
        <v>May</v>
      </c>
      <c r="D1730" t="s">
        <v>12</v>
      </c>
      <c r="E1730" t="s">
        <v>18</v>
      </c>
      <c r="F1730" t="s">
        <v>14</v>
      </c>
      <c r="G1730" t="s">
        <v>21</v>
      </c>
      <c r="H1730" s="11">
        <v>1113.8</v>
      </c>
      <c r="I1730" s="11">
        <v>16.539930000000002</v>
      </c>
      <c r="J1730" s="13">
        <f>data[[#This Row],[Clicks]]/data[[#This Row],[Impressions]]</f>
        <v>1.4850000000000002E-2</v>
      </c>
      <c r="K1730" s="1">
        <v>1.4489999999999994</v>
      </c>
      <c r="L1730" s="2">
        <v>23.966358569999993</v>
      </c>
      <c r="M1730">
        <v>5</v>
      </c>
      <c r="N1730" s="1">
        <f>IF(data[[#This Row],[Conversions]]=0,0,data[[#This Row],[Spend, Dollars]]/data[[#This Row],[Conversions]])</f>
        <v>4.7932717139999985</v>
      </c>
      <c r="O1730" s="13">
        <f>data[[#This Row],[Conversions]]/data[[#This Row],[Clicks]]</f>
        <v>0.30229874007931107</v>
      </c>
      <c r="P1730" s="11">
        <v>47.039999999999992</v>
      </c>
      <c r="Q1730" s="11">
        <f>IF(data[[#This Row],[Spend, Dollars]]=0,0,data[[#This Row],[Total conversion value, Dollars]]/data[[#This Row],[Spend, Dollars]])</f>
        <v>1.9627512399352374</v>
      </c>
      <c r="R1730" s="2">
        <v>4</v>
      </c>
      <c r="S1730" s="2">
        <v>4</v>
      </c>
      <c r="T1730" s="2">
        <v>7.5</v>
      </c>
      <c r="U1730" s="2">
        <f t="shared" si="26"/>
        <v>15.5</v>
      </c>
    </row>
    <row r="1731" spans="1:21" x14ac:dyDescent="0.2">
      <c r="A1731" t="s">
        <v>22</v>
      </c>
      <c r="B1731" s="3">
        <v>45065</v>
      </c>
      <c r="C1731" s="10" t="str">
        <f>TEXT(data[[#This Row],[Date]],"mmmm")</f>
        <v>May</v>
      </c>
      <c r="D1731" t="s">
        <v>12</v>
      </c>
      <c r="E1731" t="s">
        <v>18</v>
      </c>
      <c r="F1731" t="s">
        <v>14</v>
      </c>
      <c r="G1731" t="s">
        <v>21</v>
      </c>
      <c r="H1731" s="11">
        <v>950</v>
      </c>
      <c r="I1731" s="11">
        <v>19.541500000000003</v>
      </c>
      <c r="J1731" s="13">
        <f>data[[#This Row],[Clicks]]/data[[#This Row],[Impressions]]</f>
        <v>2.0570000000000001E-2</v>
      </c>
      <c r="K1731" s="1">
        <v>0.10350000000000006</v>
      </c>
      <c r="L1731" s="2">
        <v>2.0225452500000016</v>
      </c>
      <c r="M1731">
        <v>7</v>
      </c>
      <c r="N1731" s="1">
        <f>IF(data[[#This Row],[Conversions]]=0,0,data[[#This Row],[Spend, Dollars]]/data[[#This Row],[Conversions]])</f>
        <v>0.28893503571428597</v>
      </c>
      <c r="O1731" s="13">
        <f>data[[#This Row],[Conversions]]/data[[#This Row],[Clicks]]</f>
        <v>0.35821201033697508</v>
      </c>
      <c r="P1731" s="11">
        <v>31.2</v>
      </c>
      <c r="Q1731" s="11">
        <f>IF(data[[#This Row],[Spend, Dollars]]=0,0,data[[#This Row],[Total conversion value, Dollars]]/data[[#This Row],[Spend, Dollars]])</f>
        <v>15.426107277451505</v>
      </c>
      <c r="R1731" s="2">
        <v>29</v>
      </c>
      <c r="S1731" s="2">
        <v>5</v>
      </c>
      <c r="T1731" s="2">
        <v>10.5</v>
      </c>
      <c r="U1731" s="2">
        <f t="shared" ref="U1731:U1794" si="27">SUM(R1731:T1731)</f>
        <v>44.5</v>
      </c>
    </row>
    <row r="1732" spans="1:21" x14ac:dyDescent="0.2">
      <c r="A1732" t="s">
        <v>22</v>
      </c>
      <c r="B1732" s="3">
        <v>45066</v>
      </c>
      <c r="C1732" s="10" t="str">
        <f>TEXT(data[[#This Row],[Date]],"mmmm")</f>
        <v>May</v>
      </c>
      <c r="D1732" t="s">
        <v>12</v>
      </c>
      <c r="E1732" t="s">
        <v>18</v>
      </c>
      <c r="F1732" t="s">
        <v>14</v>
      </c>
      <c r="G1732" t="s">
        <v>21</v>
      </c>
      <c r="H1732" s="11">
        <v>1178</v>
      </c>
      <c r="I1732" s="11">
        <v>23.065240000000003</v>
      </c>
      <c r="J1732" s="13">
        <f>data[[#This Row],[Clicks]]/data[[#This Row],[Impressions]]</f>
        <v>1.9580000000000004E-2</v>
      </c>
      <c r="K1732" s="1">
        <v>0.16100000000000006</v>
      </c>
      <c r="L1732" s="2">
        <v>3.7135036400000017</v>
      </c>
      <c r="M1732">
        <v>6</v>
      </c>
      <c r="N1732" s="1">
        <f>IF(data[[#This Row],[Conversions]]=0,0,data[[#This Row],[Spend, Dollars]]/data[[#This Row],[Conversions]])</f>
        <v>0.61891727333333357</v>
      </c>
      <c r="O1732" s="13">
        <f>data[[#This Row],[Conversions]]/data[[#This Row],[Clicks]]</f>
        <v>0.26013169600663161</v>
      </c>
      <c r="P1732" s="11">
        <v>103.32</v>
      </c>
      <c r="Q1732" s="11">
        <f>IF(data[[#This Row],[Spend, Dollars]]=0,0,data[[#This Row],[Total conversion value, Dollars]]/data[[#This Row],[Spend, Dollars]])</f>
        <v>27.82278139897015</v>
      </c>
      <c r="R1732" s="2">
        <v>36</v>
      </c>
      <c r="S1732" s="2">
        <v>0</v>
      </c>
      <c r="T1732" s="2">
        <v>12</v>
      </c>
      <c r="U1732" s="2">
        <f t="shared" si="27"/>
        <v>48</v>
      </c>
    </row>
    <row r="1733" spans="1:21" x14ac:dyDescent="0.2">
      <c r="A1733" t="s">
        <v>22</v>
      </c>
      <c r="B1733" s="3">
        <v>45067</v>
      </c>
      <c r="C1733" s="10" t="str">
        <f>TEXT(data[[#This Row],[Date]],"mmmm")</f>
        <v>May</v>
      </c>
      <c r="D1733" t="s">
        <v>12</v>
      </c>
      <c r="E1733" t="s">
        <v>18</v>
      </c>
      <c r="F1733" t="s">
        <v>14</v>
      </c>
      <c r="G1733" t="s">
        <v>21</v>
      </c>
      <c r="H1733" s="11">
        <v>1446.2</v>
      </c>
      <c r="I1733" s="11">
        <v>24.339546000000009</v>
      </c>
      <c r="J1733" s="13">
        <f>data[[#This Row],[Clicks]]/data[[#This Row],[Impressions]]</f>
        <v>1.6830000000000005E-2</v>
      </c>
      <c r="K1733" s="1">
        <v>0.41399999999999987</v>
      </c>
      <c r="L1733" s="2">
        <v>10.076572044000001</v>
      </c>
      <c r="M1733">
        <v>4</v>
      </c>
      <c r="N1733" s="1">
        <f>IF(data[[#This Row],[Conversions]]=0,0,data[[#This Row],[Spend, Dollars]]/data[[#This Row],[Conversions]])</f>
        <v>2.5191430110000002</v>
      </c>
      <c r="O1733" s="13">
        <f>data[[#This Row],[Conversions]]/data[[#This Row],[Clicks]]</f>
        <v>0.16434160275627155</v>
      </c>
      <c r="P1733" s="11">
        <v>56.4</v>
      </c>
      <c r="Q1733" s="11">
        <f>IF(data[[#This Row],[Spend, Dollars]]=0,0,data[[#This Row],[Total conversion value, Dollars]]/data[[#This Row],[Spend, Dollars]])</f>
        <v>5.5971415431483811</v>
      </c>
      <c r="R1733" s="2">
        <v>34</v>
      </c>
      <c r="S1733" s="2">
        <v>5</v>
      </c>
      <c r="T1733" s="2">
        <v>10.5</v>
      </c>
      <c r="U1733" s="2">
        <f t="shared" si="27"/>
        <v>49.5</v>
      </c>
    </row>
    <row r="1734" spans="1:21" x14ac:dyDescent="0.2">
      <c r="A1734" t="s">
        <v>22</v>
      </c>
      <c r="B1734" s="3">
        <v>45068</v>
      </c>
      <c r="C1734" s="10" t="str">
        <f>TEXT(data[[#This Row],[Date]],"mmmm")</f>
        <v>May</v>
      </c>
      <c r="D1734" t="s">
        <v>12</v>
      </c>
      <c r="E1734" t="s">
        <v>18</v>
      </c>
      <c r="F1734" t="s">
        <v>14</v>
      </c>
      <c r="G1734" t="s">
        <v>21</v>
      </c>
      <c r="H1734" s="11">
        <v>1572.4</v>
      </c>
      <c r="I1734" s="11">
        <v>22.139392000000008</v>
      </c>
      <c r="J1734" s="13">
        <f>data[[#This Row],[Clicks]]/data[[#This Row],[Impressions]]</f>
        <v>1.4080000000000004E-2</v>
      </c>
      <c r="K1734" s="1">
        <v>0.66699999999999959</v>
      </c>
      <c r="L1734" s="2">
        <v>14.766974463999997</v>
      </c>
      <c r="M1734">
        <v>4</v>
      </c>
      <c r="N1734" s="1">
        <f>IF(data[[#This Row],[Conversions]]=0,0,data[[#This Row],[Spend, Dollars]]/data[[#This Row],[Conversions]])</f>
        <v>3.6917436159999992</v>
      </c>
      <c r="O1734" s="13">
        <f>data[[#This Row],[Conversions]]/data[[#This Row],[Clicks]]</f>
        <v>0.18067343493443716</v>
      </c>
      <c r="P1734" s="11">
        <v>57.959999999999994</v>
      </c>
      <c r="Q1734" s="11">
        <f>IF(data[[#This Row],[Spend, Dollars]]=0,0,data[[#This Row],[Total conversion value, Dollars]]/data[[#This Row],[Spend, Dollars]])</f>
        <v>3.9249746209894987</v>
      </c>
      <c r="R1734" s="2">
        <v>68</v>
      </c>
      <c r="S1734" s="2">
        <v>2</v>
      </c>
      <c r="T1734" s="2">
        <v>10.5</v>
      </c>
      <c r="U1734" s="2">
        <f t="shared" si="27"/>
        <v>80.5</v>
      </c>
    </row>
    <row r="1735" spans="1:21" x14ac:dyDescent="0.2">
      <c r="A1735" t="s">
        <v>22</v>
      </c>
      <c r="B1735" s="3">
        <v>45069</v>
      </c>
      <c r="C1735" s="10" t="str">
        <f>TEXT(data[[#This Row],[Date]],"mmmm")</f>
        <v>May</v>
      </c>
      <c r="D1735" t="s">
        <v>12</v>
      </c>
      <c r="E1735" t="s">
        <v>18</v>
      </c>
      <c r="F1735" t="s">
        <v>14</v>
      </c>
      <c r="G1735" t="s">
        <v>21</v>
      </c>
      <c r="H1735" s="11">
        <v>1229</v>
      </c>
      <c r="I1735" s="11">
        <v>22.441540000000007</v>
      </c>
      <c r="J1735" s="13">
        <f>data[[#This Row],[Clicks]]/data[[#This Row],[Impressions]]</f>
        <v>1.8260000000000005E-2</v>
      </c>
      <c r="K1735" s="1">
        <v>0.21850000000000006</v>
      </c>
      <c r="L1735" s="2">
        <v>4.9034764900000027</v>
      </c>
      <c r="M1735">
        <v>5</v>
      </c>
      <c r="N1735" s="1">
        <f>IF(data[[#This Row],[Conversions]]=0,0,data[[#This Row],[Spend, Dollars]]/data[[#This Row],[Conversions]])</f>
        <v>0.98069529800000055</v>
      </c>
      <c r="O1735" s="13">
        <f>data[[#This Row],[Conversions]]/data[[#This Row],[Clicks]]</f>
        <v>0.22280110901480016</v>
      </c>
      <c r="P1735" s="11">
        <v>257.87999999999994</v>
      </c>
      <c r="Q1735" s="11">
        <f>IF(data[[#This Row],[Spend, Dollars]]=0,0,data[[#This Row],[Total conversion value, Dollars]]/data[[#This Row],[Spend, Dollars]])</f>
        <v>52.591258574587314</v>
      </c>
      <c r="R1735" s="2">
        <v>49</v>
      </c>
      <c r="S1735" s="2">
        <v>3</v>
      </c>
      <c r="T1735" s="2">
        <v>13.5</v>
      </c>
      <c r="U1735" s="2">
        <f t="shared" si="27"/>
        <v>65.5</v>
      </c>
    </row>
    <row r="1736" spans="1:21" x14ac:dyDescent="0.2">
      <c r="A1736" t="s">
        <v>22</v>
      </c>
      <c r="B1736" s="3">
        <v>45070</v>
      </c>
      <c r="C1736" s="10" t="str">
        <f>TEXT(data[[#This Row],[Date]],"mmmm")</f>
        <v>May</v>
      </c>
      <c r="D1736" t="s">
        <v>12</v>
      </c>
      <c r="E1736" t="s">
        <v>18</v>
      </c>
      <c r="F1736" t="s">
        <v>14</v>
      </c>
      <c r="G1736" t="s">
        <v>21</v>
      </c>
      <c r="H1736" s="11">
        <v>785.60000000000014</v>
      </c>
      <c r="I1736" s="11">
        <v>13.480896000000003</v>
      </c>
      <c r="J1736" s="13">
        <f>data[[#This Row],[Clicks]]/data[[#This Row],[Impressions]]</f>
        <v>1.7160000000000002E-2</v>
      </c>
      <c r="K1736" s="1">
        <v>0.60949999999999971</v>
      </c>
      <c r="L1736" s="2">
        <v>8.2166061119999974</v>
      </c>
      <c r="M1736">
        <v>3</v>
      </c>
      <c r="N1736" s="1">
        <f>IF(data[[#This Row],[Conversions]]=0,0,data[[#This Row],[Spend, Dollars]]/data[[#This Row],[Conversions]])</f>
        <v>2.7388687039999993</v>
      </c>
      <c r="O1736" s="13">
        <f>data[[#This Row],[Conversions]]/data[[#This Row],[Clicks]]</f>
        <v>0.22253713699742209</v>
      </c>
      <c r="P1736" s="11">
        <v>4.8</v>
      </c>
      <c r="Q1736" s="11">
        <f>IF(data[[#This Row],[Spend, Dollars]]=0,0,data[[#This Row],[Total conversion value, Dollars]]/data[[#This Row],[Spend, Dollars]])</f>
        <v>0.58418280425902458</v>
      </c>
      <c r="R1736" s="2">
        <v>39</v>
      </c>
      <c r="S1736" s="2">
        <v>1</v>
      </c>
      <c r="T1736" s="2">
        <v>4.5</v>
      </c>
      <c r="U1736" s="2">
        <f t="shared" si="27"/>
        <v>44.5</v>
      </c>
    </row>
    <row r="1737" spans="1:21" x14ac:dyDescent="0.2">
      <c r="A1737" t="s">
        <v>22</v>
      </c>
      <c r="B1737" s="3">
        <v>45071</v>
      </c>
      <c r="C1737" s="10" t="str">
        <f>TEXT(data[[#This Row],[Date]],"mmmm")</f>
        <v>May</v>
      </c>
      <c r="D1737" t="s">
        <v>12</v>
      </c>
      <c r="E1737" t="s">
        <v>18</v>
      </c>
      <c r="F1737" t="s">
        <v>14</v>
      </c>
      <c r="G1737" t="s">
        <v>21</v>
      </c>
      <c r="H1737" s="11">
        <v>1315</v>
      </c>
      <c r="I1737" s="11">
        <v>23.867250000000006</v>
      </c>
      <c r="J1737" s="13">
        <f>data[[#This Row],[Clicks]]/data[[#This Row],[Impressions]]</f>
        <v>1.8150000000000003E-2</v>
      </c>
      <c r="K1737" s="1">
        <v>0.19550000000000003</v>
      </c>
      <c r="L1737" s="2">
        <v>4.6660473750000016</v>
      </c>
      <c r="M1737">
        <v>4</v>
      </c>
      <c r="N1737" s="1">
        <f>IF(data[[#This Row],[Conversions]]=0,0,data[[#This Row],[Spend, Dollars]]/data[[#This Row],[Conversions]])</f>
        <v>1.1665118437500004</v>
      </c>
      <c r="O1737" s="13">
        <f>data[[#This Row],[Conversions]]/data[[#This Row],[Clicks]]</f>
        <v>0.16759366914914786</v>
      </c>
      <c r="P1737" s="11">
        <v>46.199999999999996</v>
      </c>
      <c r="Q1737" s="11">
        <f>IF(data[[#This Row],[Spend, Dollars]]=0,0,data[[#This Row],[Total conversion value, Dollars]]/data[[#This Row],[Spend, Dollars]])</f>
        <v>9.9013139574048967</v>
      </c>
      <c r="R1737" s="2">
        <v>37</v>
      </c>
      <c r="S1737" s="2">
        <v>2</v>
      </c>
      <c r="T1737" s="2">
        <v>13.5</v>
      </c>
      <c r="U1737" s="2">
        <f t="shared" si="27"/>
        <v>52.5</v>
      </c>
    </row>
    <row r="1738" spans="1:21" x14ac:dyDescent="0.2">
      <c r="A1738" t="s">
        <v>22</v>
      </c>
      <c r="B1738" s="3">
        <v>45072</v>
      </c>
      <c r="C1738" s="10" t="str">
        <f>TEXT(data[[#This Row],[Date]],"mmmm")</f>
        <v>May</v>
      </c>
      <c r="D1738" t="s">
        <v>12</v>
      </c>
      <c r="E1738" t="s">
        <v>18</v>
      </c>
      <c r="F1738" t="s">
        <v>14</v>
      </c>
      <c r="G1738" t="s">
        <v>21</v>
      </c>
      <c r="H1738" s="11">
        <v>822</v>
      </c>
      <c r="I1738" s="11">
        <v>11.212080000000002</v>
      </c>
      <c r="J1738" s="13">
        <f>data[[#This Row],[Clicks]]/data[[#This Row],[Impressions]]</f>
        <v>1.3640000000000003E-2</v>
      </c>
      <c r="K1738" s="1">
        <v>0.37949999999999984</v>
      </c>
      <c r="L1738" s="2">
        <v>4.254984359999999</v>
      </c>
      <c r="M1738">
        <v>7</v>
      </c>
      <c r="N1738" s="1">
        <f>IF(data[[#This Row],[Conversions]]=0,0,data[[#This Row],[Spend, Dollars]]/data[[#This Row],[Conversions]])</f>
        <v>0.60785490857142843</v>
      </c>
      <c r="O1738" s="13">
        <f>data[[#This Row],[Conversions]]/data[[#This Row],[Clicks]]</f>
        <v>0.6243266191464919</v>
      </c>
      <c r="P1738" s="11">
        <v>46.8</v>
      </c>
      <c r="Q1738" s="11">
        <f>IF(data[[#This Row],[Spend, Dollars]]=0,0,data[[#This Row],[Total conversion value, Dollars]]/data[[#This Row],[Spend, Dollars]])</f>
        <v>10.998865340130182</v>
      </c>
      <c r="R1738" s="2">
        <v>8</v>
      </c>
      <c r="S1738" s="2">
        <v>3</v>
      </c>
      <c r="T1738" s="2">
        <v>0</v>
      </c>
      <c r="U1738" s="2">
        <f t="shared" si="27"/>
        <v>11</v>
      </c>
    </row>
    <row r="1739" spans="1:21" x14ac:dyDescent="0.2">
      <c r="A1739" t="s">
        <v>22</v>
      </c>
      <c r="B1739" s="3">
        <v>45073</v>
      </c>
      <c r="C1739" s="10" t="str">
        <f>TEXT(data[[#This Row],[Date]],"mmmm")</f>
        <v>May</v>
      </c>
      <c r="D1739" t="s">
        <v>12</v>
      </c>
      <c r="E1739" t="s">
        <v>18</v>
      </c>
      <c r="F1739" t="s">
        <v>14</v>
      </c>
      <c r="G1739" t="s">
        <v>21</v>
      </c>
      <c r="H1739" s="11">
        <v>1020.2</v>
      </c>
      <c r="I1739" s="11">
        <v>19.751072000000004</v>
      </c>
      <c r="J1739" s="13">
        <f>data[[#This Row],[Clicks]]/data[[#This Row],[Impressions]]</f>
        <v>1.9360000000000002E-2</v>
      </c>
      <c r="K1739" s="1">
        <v>0.94299999999999973</v>
      </c>
      <c r="L1739" s="2">
        <v>18.625260895999997</v>
      </c>
      <c r="M1739">
        <v>4</v>
      </c>
      <c r="N1739" s="1">
        <f>IF(data[[#This Row],[Conversions]]=0,0,data[[#This Row],[Spend, Dollars]]/data[[#This Row],[Conversions]])</f>
        <v>4.6563152239999992</v>
      </c>
      <c r="O1739" s="13">
        <f>data[[#This Row],[Conversions]]/data[[#This Row],[Clicks]]</f>
        <v>0.20252065305619862</v>
      </c>
      <c r="P1739" s="11">
        <v>33.6</v>
      </c>
      <c r="Q1739" s="11">
        <f>IF(data[[#This Row],[Spend, Dollars]]=0,0,data[[#This Row],[Total conversion value, Dollars]]/data[[#This Row],[Spend, Dollars]])</f>
        <v>1.8040015754740926</v>
      </c>
      <c r="R1739" s="2">
        <v>62</v>
      </c>
      <c r="S1739" s="2">
        <v>1</v>
      </c>
      <c r="T1739" s="2">
        <v>12</v>
      </c>
      <c r="U1739" s="2">
        <f t="shared" si="27"/>
        <v>75</v>
      </c>
    </row>
    <row r="1740" spans="1:21" x14ac:dyDescent="0.2">
      <c r="A1740" t="s">
        <v>22</v>
      </c>
      <c r="B1740" s="3">
        <v>45074</v>
      </c>
      <c r="C1740" s="10" t="str">
        <f>TEXT(data[[#This Row],[Date]],"mmmm")</f>
        <v>May</v>
      </c>
      <c r="D1740" t="s">
        <v>12</v>
      </c>
      <c r="E1740" t="s">
        <v>18</v>
      </c>
      <c r="F1740" t="s">
        <v>14</v>
      </c>
      <c r="G1740" t="s">
        <v>21</v>
      </c>
      <c r="H1740" s="11">
        <v>589.20000000000005</v>
      </c>
      <c r="I1740" s="11">
        <v>10.305108000000001</v>
      </c>
      <c r="J1740" s="13">
        <f>data[[#This Row],[Clicks]]/data[[#This Row],[Impressions]]</f>
        <v>1.7489999999999999E-2</v>
      </c>
      <c r="K1740" s="1">
        <v>0.23000000000000007</v>
      </c>
      <c r="L1740" s="2">
        <v>2.3701748400000007</v>
      </c>
      <c r="M1740">
        <v>3</v>
      </c>
      <c r="N1740" s="1">
        <f>IF(data[[#This Row],[Conversions]]=0,0,data[[#This Row],[Spend, Dollars]]/data[[#This Row],[Conversions]])</f>
        <v>0.79005828000000022</v>
      </c>
      <c r="O1740" s="13">
        <f>data[[#This Row],[Conversions]]/data[[#This Row],[Clicks]]</f>
        <v>0.29111776412241386</v>
      </c>
      <c r="P1740" s="11">
        <v>79.8</v>
      </c>
      <c r="Q1740" s="11">
        <f>IF(data[[#This Row],[Spend, Dollars]]=0,0,data[[#This Row],[Total conversion value, Dollars]]/data[[#This Row],[Spend, Dollars]])</f>
        <v>33.668402285461767</v>
      </c>
      <c r="R1740" s="2">
        <v>57</v>
      </c>
      <c r="S1740" s="2">
        <v>1</v>
      </c>
      <c r="T1740" s="2">
        <v>7.5</v>
      </c>
      <c r="U1740" s="2">
        <f t="shared" si="27"/>
        <v>65.5</v>
      </c>
    </row>
    <row r="1741" spans="1:21" x14ac:dyDescent="0.2">
      <c r="A1741" t="s">
        <v>22</v>
      </c>
      <c r="B1741" s="3">
        <v>45075</v>
      </c>
      <c r="C1741" s="10" t="str">
        <f>TEXT(data[[#This Row],[Date]],"mmmm")</f>
        <v>May</v>
      </c>
      <c r="D1741" t="s">
        <v>12</v>
      </c>
      <c r="E1741" t="s">
        <v>18</v>
      </c>
      <c r="F1741" t="s">
        <v>14</v>
      </c>
      <c r="G1741" t="s">
        <v>21</v>
      </c>
      <c r="H1741" s="11">
        <v>971.59999999999991</v>
      </c>
      <c r="I1741" s="11">
        <v>11.649483999999999</v>
      </c>
      <c r="J1741" s="13">
        <f>data[[#This Row],[Clicks]]/data[[#This Row],[Impressions]]</f>
        <v>1.1990000000000001E-2</v>
      </c>
      <c r="K1741" s="1">
        <v>0.42549999999999988</v>
      </c>
      <c r="L1741" s="2">
        <v>4.9568554419999984</v>
      </c>
      <c r="M1741">
        <v>5</v>
      </c>
      <c r="N1741" s="1">
        <f>IF(data[[#This Row],[Conversions]]=0,0,data[[#This Row],[Spend, Dollars]]/data[[#This Row],[Conversions]])</f>
        <v>0.99137108839999966</v>
      </c>
      <c r="O1741" s="13">
        <f>data[[#This Row],[Conversions]]/data[[#This Row],[Clicks]]</f>
        <v>0.42920355957396916</v>
      </c>
      <c r="P1741" s="11">
        <v>117.6</v>
      </c>
      <c r="Q1741" s="11">
        <f>IF(data[[#This Row],[Spend, Dollars]]=0,0,data[[#This Row],[Total conversion value, Dollars]]/data[[#This Row],[Spend, Dollars]])</f>
        <v>23.724718498659826</v>
      </c>
      <c r="R1741" s="2">
        <v>62</v>
      </c>
      <c r="S1741" s="2">
        <v>1</v>
      </c>
      <c r="T1741" s="2">
        <v>0</v>
      </c>
      <c r="U1741" s="2">
        <f t="shared" si="27"/>
        <v>63</v>
      </c>
    </row>
    <row r="1742" spans="1:21" x14ac:dyDescent="0.2">
      <c r="A1742" t="s">
        <v>22</v>
      </c>
      <c r="B1742" s="3">
        <v>45076</v>
      </c>
      <c r="C1742" s="10" t="str">
        <f>TEXT(data[[#This Row],[Date]],"mmmm")</f>
        <v>May</v>
      </c>
      <c r="D1742" t="s">
        <v>12</v>
      </c>
      <c r="E1742" t="s">
        <v>18</v>
      </c>
      <c r="F1742" t="s">
        <v>14</v>
      </c>
      <c r="G1742" t="s">
        <v>21</v>
      </c>
      <c r="H1742" s="11">
        <v>1423.2</v>
      </c>
      <c r="I1742" s="11">
        <v>20.038656000000007</v>
      </c>
      <c r="J1742" s="13">
        <f>data[[#This Row],[Clicks]]/data[[#This Row],[Impressions]]</f>
        <v>1.4080000000000004E-2</v>
      </c>
      <c r="K1742" s="1">
        <v>0.22999999999999993</v>
      </c>
      <c r="L1742" s="2">
        <v>4.6088908799999997</v>
      </c>
      <c r="M1742">
        <v>1</v>
      </c>
      <c r="N1742" s="1">
        <f>IF(data[[#This Row],[Conversions]]=0,0,data[[#This Row],[Spend, Dollars]]/data[[#This Row],[Conversions]])</f>
        <v>4.6088908799999997</v>
      </c>
      <c r="O1742" s="13">
        <f>data[[#This Row],[Conversions]]/data[[#This Row],[Clicks]]</f>
        <v>4.9903546425468834E-2</v>
      </c>
      <c r="P1742" s="11">
        <v>152.88</v>
      </c>
      <c r="Q1742" s="11">
        <f>IF(data[[#This Row],[Spend, Dollars]]=0,0,data[[#This Row],[Total conversion value, Dollars]]/data[[#This Row],[Spend, Dollars]])</f>
        <v>33.170670337068167</v>
      </c>
      <c r="R1742" s="2">
        <v>18</v>
      </c>
      <c r="S1742" s="2">
        <v>3</v>
      </c>
      <c r="T1742" s="2">
        <v>6</v>
      </c>
      <c r="U1742" s="2">
        <f t="shared" si="27"/>
        <v>27</v>
      </c>
    </row>
    <row r="1743" spans="1:21" x14ac:dyDescent="0.2">
      <c r="A1743" t="s">
        <v>22</v>
      </c>
      <c r="B1743" s="3">
        <v>45077</v>
      </c>
      <c r="C1743" s="10" t="str">
        <f>TEXT(data[[#This Row],[Date]],"mmmm")</f>
        <v>May</v>
      </c>
      <c r="D1743" t="s">
        <v>12</v>
      </c>
      <c r="E1743" t="s">
        <v>18</v>
      </c>
      <c r="F1743" t="s">
        <v>14</v>
      </c>
      <c r="G1743" t="s">
        <v>21</v>
      </c>
      <c r="H1743" s="11">
        <v>1206.6000000000001</v>
      </c>
      <c r="I1743" s="11">
        <v>14.467134000000003</v>
      </c>
      <c r="J1743" s="13">
        <f>data[[#This Row],[Clicks]]/data[[#This Row],[Impressions]]</f>
        <v>1.1990000000000001E-2</v>
      </c>
      <c r="K1743" s="1">
        <v>0.36800000000000005</v>
      </c>
      <c r="L1743" s="2">
        <v>5.3239053120000017</v>
      </c>
      <c r="M1743">
        <v>6</v>
      </c>
      <c r="N1743" s="1">
        <f>IF(data[[#This Row],[Conversions]]=0,0,data[[#This Row],[Spend, Dollars]]/data[[#This Row],[Conversions]])</f>
        <v>0.88731755200000029</v>
      </c>
      <c r="O1743" s="13">
        <f>data[[#This Row],[Conversions]]/data[[#This Row],[Clicks]]</f>
        <v>0.41473314617808882</v>
      </c>
      <c r="P1743" s="11">
        <v>13.2</v>
      </c>
      <c r="Q1743" s="11">
        <f>IF(data[[#This Row],[Spend, Dollars]]=0,0,data[[#This Row],[Total conversion value, Dollars]]/data[[#This Row],[Spend, Dollars]])</f>
        <v>2.4793829391081394</v>
      </c>
      <c r="R1743" s="2">
        <v>42</v>
      </c>
      <c r="S1743" s="2">
        <v>1</v>
      </c>
      <c r="T1743" s="2">
        <v>6</v>
      </c>
      <c r="U1743" s="2">
        <f t="shared" si="27"/>
        <v>49</v>
      </c>
    </row>
    <row r="1744" spans="1:21" x14ac:dyDescent="0.2">
      <c r="A1744" t="s">
        <v>23</v>
      </c>
      <c r="B1744" s="3">
        <v>45078</v>
      </c>
      <c r="C1744" s="10" t="str">
        <f>TEXT(data[[#This Row],[Date]],"mmmm")</f>
        <v>June</v>
      </c>
      <c r="D1744" t="s">
        <v>12</v>
      </c>
      <c r="E1744" t="s">
        <v>18</v>
      </c>
      <c r="F1744" t="s">
        <v>14</v>
      </c>
      <c r="G1744" t="s">
        <v>21</v>
      </c>
      <c r="H1744" s="11">
        <v>171.29999999999995</v>
      </c>
      <c r="I1744" s="11">
        <v>2.5626479999999998</v>
      </c>
      <c r="J1744" s="13">
        <f>data[[#This Row],[Clicks]]/data[[#This Row],[Impressions]]</f>
        <v>1.4960000000000003E-2</v>
      </c>
      <c r="K1744" s="1">
        <v>0.29899999999999993</v>
      </c>
      <c r="L1744" s="2">
        <v>0.76623175199999982</v>
      </c>
      <c r="M1744">
        <v>4</v>
      </c>
      <c r="N1744" s="1">
        <f>IF(data[[#This Row],[Conversions]]=0,0,data[[#This Row],[Spend, Dollars]]/data[[#This Row],[Conversions]])</f>
        <v>0.19155793799999996</v>
      </c>
      <c r="O1744" s="13">
        <f>data[[#This Row],[Conversions]]/data[[#This Row],[Clicks]]</f>
        <v>1.5608854591032402</v>
      </c>
      <c r="P1744" s="11">
        <v>140.27999999999997</v>
      </c>
      <c r="Q1744" s="11">
        <f>IF(data[[#This Row],[Spend, Dollars]]=0,0,data[[#This Row],[Total conversion value, Dollars]]/data[[#This Row],[Spend, Dollars]])</f>
        <v>183.0777694005038</v>
      </c>
      <c r="R1744" s="2">
        <v>24</v>
      </c>
      <c r="S1744" s="2">
        <v>5</v>
      </c>
      <c r="T1744" s="2">
        <v>13.5</v>
      </c>
      <c r="U1744" s="2">
        <f t="shared" si="27"/>
        <v>42.5</v>
      </c>
    </row>
    <row r="1745" spans="1:21" x14ac:dyDescent="0.2">
      <c r="A1745" t="s">
        <v>23</v>
      </c>
      <c r="B1745" s="3">
        <v>45079</v>
      </c>
      <c r="C1745" s="10" t="str">
        <f>TEXT(data[[#This Row],[Date]],"mmmm")</f>
        <v>June</v>
      </c>
      <c r="D1745" t="s">
        <v>12</v>
      </c>
      <c r="E1745" t="s">
        <v>18</v>
      </c>
      <c r="F1745" t="s">
        <v>14</v>
      </c>
      <c r="G1745" t="s">
        <v>21</v>
      </c>
      <c r="H1745" s="11">
        <v>300.20000000000005</v>
      </c>
      <c r="I1745" s="11">
        <v>5.1184100000000026</v>
      </c>
      <c r="J1745" s="13">
        <f>data[[#This Row],[Clicks]]/data[[#This Row],[Impressions]]</f>
        <v>1.7050000000000006E-2</v>
      </c>
      <c r="K1745" s="1">
        <v>0</v>
      </c>
      <c r="L1745" s="2">
        <v>0</v>
      </c>
      <c r="M1745">
        <v>6</v>
      </c>
      <c r="N1745" s="1">
        <f>IF(data[[#This Row],[Conversions]]=0,0,data[[#This Row],[Spend, Dollars]]/data[[#This Row],[Conversions]])</f>
        <v>0</v>
      </c>
      <c r="O1745" s="13">
        <f>data[[#This Row],[Conversions]]/data[[#This Row],[Clicks]]</f>
        <v>1.1722390351691241</v>
      </c>
      <c r="P1745" s="11">
        <v>184.79999999999998</v>
      </c>
      <c r="Q1745" s="11">
        <f>IF(data[[#This Row],[Spend, Dollars]]=0,0,data[[#This Row],[Total conversion value, Dollars]]/data[[#This Row],[Spend, Dollars]])</f>
        <v>0</v>
      </c>
      <c r="R1745" s="2">
        <v>53</v>
      </c>
      <c r="S1745" s="2">
        <v>11</v>
      </c>
      <c r="T1745" s="2">
        <v>7.5</v>
      </c>
      <c r="U1745" s="2">
        <f t="shared" si="27"/>
        <v>71.5</v>
      </c>
    </row>
    <row r="1746" spans="1:21" x14ac:dyDescent="0.2">
      <c r="A1746" t="s">
        <v>23</v>
      </c>
      <c r="B1746" s="3">
        <v>45080</v>
      </c>
      <c r="C1746" s="10" t="str">
        <f>TEXT(data[[#This Row],[Date]],"mmmm")</f>
        <v>June</v>
      </c>
      <c r="D1746" t="s">
        <v>12</v>
      </c>
      <c r="E1746" t="s">
        <v>18</v>
      </c>
      <c r="F1746" t="s">
        <v>14</v>
      </c>
      <c r="G1746" t="s">
        <v>21</v>
      </c>
      <c r="H1746" s="11">
        <v>351.69999999999982</v>
      </c>
      <c r="I1746" s="11">
        <v>5.7256759999999982</v>
      </c>
      <c r="J1746" s="13">
        <f>data[[#This Row],[Clicks]]/data[[#This Row],[Impressions]]</f>
        <v>1.6280000000000003E-2</v>
      </c>
      <c r="K1746" s="1">
        <v>0.55199999999999971</v>
      </c>
      <c r="L1746" s="2">
        <v>3.1605731519999973</v>
      </c>
      <c r="M1746">
        <v>5</v>
      </c>
      <c r="N1746" s="1">
        <f>IF(data[[#This Row],[Conversions]]=0,0,data[[#This Row],[Spend, Dollars]]/data[[#This Row],[Conversions]])</f>
        <v>0.63211463039999949</v>
      </c>
      <c r="O1746" s="13">
        <f>data[[#This Row],[Conversions]]/data[[#This Row],[Clicks]]</f>
        <v>0.87325933217317953</v>
      </c>
      <c r="P1746" s="11">
        <v>219.23999999999998</v>
      </c>
      <c r="Q1746" s="11">
        <f>IF(data[[#This Row],[Spend, Dollars]]=0,0,data[[#This Row],[Total conversion value, Dollars]]/data[[#This Row],[Spend, Dollars]])</f>
        <v>69.367165212191281</v>
      </c>
      <c r="R1746" s="2">
        <v>35</v>
      </c>
      <c r="S1746" s="2">
        <v>9</v>
      </c>
      <c r="T1746" s="2">
        <v>16.5</v>
      </c>
      <c r="U1746" s="2">
        <f t="shared" si="27"/>
        <v>60.5</v>
      </c>
    </row>
    <row r="1747" spans="1:21" x14ac:dyDescent="0.2">
      <c r="A1747" t="s">
        <v>23</v>
      </c>
      <c r="B1747" s="3">
        <v>45081</v>
      </c>
      <c r="C1747" s="10" t="str">
        <f>TEXT(data[[#This Row],[Date]],"mmmm")</f>
        <v>June</v>
      </c>
      <c r="D1747" t="s">
        <v>12</v>
      </c>
      <c r="E1747" t="s">
        <v>18</v>
      </c>
      <c r="F1747" t="s">
        <v>14</v>
      </c>
      <c r="G1747" t="s">
        <v>21</v>
      </c>
      <c r="H1747" s="11">
        <v>745.3</v>
      </c>
      <c r="I1747" s="11">
        <v>8.9361470000000001</v>
      </c>
      <c r="J1747" s="13">
        <f>data[[#This Row],[Clicks]]/data[[#This Row],[Impressions]]</f>
        <v>1.1990000000000001E-2</v>
      </c>
      <c r="K1747" s="1">
        <v>0.90849999999999964</v>
      </c>
      <c r="L1747" s="2">
        <v>8.118489549499996</v>
      </c>
      <c r="M1747">
        <v>7</v>
      </c>
      <c r="N1747" s="1">
        <f>IF(data[[#This Row],[Conversions]]=0,0,data[[#This Row],[Spend, Dollars]]/data[[#This Row],[Conversions]])</f>
        <v>1.1597842213571423</v>
      </c>
      <c r="O1747" s="13">
        <f>data[[#This Row],[Conversions]]/data[[#This Row],[Clicks]]</f>
        <v>0.78333536814020632</v>
      </c>
      <c r="P1747" s="11">
        <v>143.63999999999999</v>
      </c>
      <c r="Q1747" s="11">
        <f>IF(data[[#This Row],[Spend, Dollars]]=0,0,data[[#This Row],[Total conversion value, Dollars]]/data[[#This Row],[Spend, Dollars]])</f>
        <v>17.692946344784854</v>
      </c>
      <c r="R1747" s="2">
        <v>29</v>
      </c>
      <c r="S1747" s="2">
        <v>1</v>
      </c>
      <c r="T1747" s="2">
        <v>16.5</v>
      </c>
      <c r="U1747" s="2">
        <f t="shared" si="27"/>
        <v>46.5</v>
      </c>
    </row>
    <row r="1748" spans="1:21" x14ac:dyDescent="0.2">
      <c r="A1748" t="s">
        <v>23</v>
      </c>
      <c r="B1748" s="3">
        <v>45082</v>
      </c>
      <c r="C1748" s="10" t="str">
        <f>TEXT(data[[#This Row],[Date]],"mmmm")</f>
        <v>June</v>
      </c>
      <c r="D1748" t="s">
        <v>12</v>
      </c>
      <c r="E1748" t="s">
        <v>18</v>
      </c>
      <c r="F1748" t="s">
        <v>14</v>
      </c>
      <c r="G1748" t="s">
        <v>21</v>
      </c>
      <c r="H1748" s="11">
        <v>455.19999999999993</v>
      </c>
      <c r="I1748" s="11">
        <v>6.058711999999999</v>
      </c>
      <c r="J1748" s="13">
        <f>data[[#This Row],[Clicks]]/data[[#This Row],[Impressions]]</f>
        <v>1.3309999999999999E-2</v>
      </c>
      <c r="K1748" s="1">
        <v>0.10350000000000002</v>
      </c>
      <c r="L1748" s="2">
        <v>0.62707669200000005</v>
      </c>
      <c r="M1748">
        <v>5</v>
      </c>
      <c r="N1748" s="1">
        <f>IF(data[[#This Row],[Conversions]]=0,0,data[[#This Row],[Spend, Dollars]]/data[[#This Row],[Conversions]])</f>
        <v>0.12541533840000002</v>
      </c>
      <c r="O1748" s="13">
        <f>data[[#This Row],[Conversions]]/data[[#This Row],[Clicks]]</f>
        <v>0.82525790960190892</v>
      </c>
      <c r="P1748" s="11">
        <v>69.719999999999985</v>
      </c>
      <c r="Q1748" s="11">
        <f>IF(data[[#This Row],[Spend, Dollars]]=0,0,data[[#This Row],[Total conversion value, Dollars]]/data[[#This Row],[Spend, Dollars]])</f>
        <v>111.18257286462814</v>
      </c>
      <c r="R1748" s="2">
        <v>35</v>
      </c>
      <c r="S1748" s="2">
        <v>14</v>
      </c>
      <c r="T1748" s="2">
        <v>13.5</v>
      </c>
      <c r="U1748" s="2">
        <f t="shared" si="27"/>
        <v>62.5</v>
      </c>
    </row>
    <row r="1749" spans="1:21" x14ac:dyDescent="0.2">
      <c r="A1749" t="s">
        <v>23</v>
      </c>
      <c r="B1749" s="3">
        <v>45083</v>
      </c>
      <c r="C1749" s="10" t="str">
        <f>TEXT(data[[#This Row],[Date]],"mmmm")</f>
        <v>June</v>
      </c>
      <c r="D1749" t="s">
        <v>12</v>
      </c>
      <c r="E1749" t="s">
        <v>18</v>
      </c>
      <c r="F1749" t="s">
        <v>14</v>
      </c>
      <c r="G1749" t="s">
        <v>21</v>
      </c>
      <c r="H1749" s="11">
        <v>376.19999999999982</v>
      </c>
      <c r="I1749" s="11">
        <v>5.0899859999999988</v>
      </c>
      <c r="J1749" s="13">
        <f>data[[#This Row],[Clicks]]/data[[#This Row],[Impressions]]</f>
        <v>1.3530000000000004E-2</v>
      </c>
      <c r="K1749" s="1">
        <v>0.82799999999999974</v>
      </c>
      <c r="L1749" s="2">
        <v>4.2145084079999977</v>
      </c>
      <c r="M1749">
        <v>6</v>
      </c>
      <c r="N1749" s="1">
        <f>IF(data[[#This Row],[Conversions]]=0,0,data[[#This Row],[Spend, Dollars]]/data[[#This Row],[Conversions]])</f>
        <v>0.70241806799999962</v>
      </c>
      <c r="O1749" s="13">
        <f>data[[#This Row],[Conversions]]/data[[#This Row],[Clicks]]</f>
        <v>1.1787851675819936</v>
      </c>
      <c r="P1749" s="11">
        <v>50.4</v>
      </c>
      <c r="Q1749" s="11">
        <f>IF(data[[#This Row],[Spend, Dollars]]=0,0,data[[#This Row],[Total conversion value, Dollars]]/data[[#This Row],[Spend, Dollars]])</f>
        <v>11.958690105904287</v>
      </c>
      <c r="R1749" s="2">
        <v>34</v>
      </c>
      <c r="S1749" s="2">
        <v>11</v>
      </c>
      <c r="T1749" s="2">
        <v>15</v>
      </c>
      <c r="U1749" s="2">
        <f t="shared" si="27"/>
        <v>60</v>
      </c>
    </row>
    <row r="1750" spans="1:21" x14ac:dyDescent="0.2">
      <c r="A1750" t="s">
        <v>23</v>
      </c>
      <c r="B1750" s="3">
        <v>45084</v>
      </c>
      <c r="C1750" s="10" t="str">
        <f>TEXT(data[[#This Row],[Date]],"mmmm")</f>
        <v>June</v>
      </c>
      <c r="D1750" t="s">
        <v>12</v>
      </c>
      <c r="E1750" t="s">
        <v>18</v>
      </c>
      <c r="F1750" t="s">
        <v>14</v>
      </c>
      <c r="G1750" t="s">
        <v>21</v>
      </c>
      <c r="H1750" s="11">
        <v>173.69999999999993</v>
      </c>
      <c r="I1750" s="11">
        <v>2.9806919999999999</v>
      </c>
      <c r="J1750" s="13">
        <f>data[[#This Row],[Clicks]]/data[[#This Row],[Impressions]]</f>
        <v>1.7160000000000005E-2</v>
      </c>
      <c r="K1750" s="1">
        <v>0.67849999999999966</v>
      </c>
      <c r="L1750" s="2">
        <v>2.0223995219999988</v>
      </c>
      <c r="M1750">
        <v>6</v>
      </c>
      <c r="N1750" s="1">
        <f>IF(data[[#This Row],[Conversions]]=0,0,data[[#This Row],[Spend, Dollars]]/data[[#This Row],[Conversions]])</f>
        <v>0.33706658699999981</v>
      </c>
      <c r="O1750" s="13">
        <f>data[[#This Row],[Conversions]]/data[[#This Row],[Clicks]]</f>
        <v>2.0129553808310288</v>
      </c>
      <c r="P1750" s="11">
        <v>245.27999999999997</v>
      </c>
      <c r="Q1750" s="11">
        <f>IF(data[[#This Row],[Spend, Dollars]]=0,0,data[[#This Row],[Total conversion value, Dollars]]/data[[#This Row],[Spend, Dollars]])</f>
        <v>121.28167423488944</v>
      </c>
      <c r="R1750" s="2">
        <v>16</v>
      </c>
      <c r="S1750" s="2">
        <v>5</v>
      </c>
      <c r="T1750" s="2">
        <v>9</v>
      </c>
      <c r="U1750" s="2">
        <f t="shared" si="27"/>
        <v>30</v>
      </c>
    </row>
    <row r="1751" spans="1:21" x14ac:dyDescent="0.2">
      <c r="A1751" t="s">
        <v>23</v>
      </c>
      <c r="B1751" s="3">
        <v>45085</v>
      </c>
      <c r="C1751" s="10" t="str">
        <f>TEXT(data[[#This Row],[Date]],"mmmm")</f>
        <v>June</v>
      </c>
      <c r="D1751" t="s">
        <v>12</v>
      </c>
      <c r="E1751" t="s">
        <v>18</v>
      </c>
      <c r="F1751" t="s">
        <v>14</v>
      </c>
      <c r="G1751" t="s">
        <v>21</v>
      </c>
      <c r="H1751" s="11">
        <v>194.10000000000002</v>
      </c>
      <c r="I1751" s="11">
        <v>3.1599480000000009</v>
      </c>
      <c r="J1751" s="13">
        <f>data[[#This Row],[Clicks]]/data[[#This Row],[Impressions]]</f>
        <v>1.6280000000000003E-2</v>
      </c>
      <c r="K1751" s="1">
        <v>0.18399999999999997</v>
      </c>
      <c r="L1751" s="2">
        <v>0.58143043200000011</v>
      </c>
      <c r="M1751">
        <v>6</v>
      </c>
      <c r="N1751" s="1">
        <f>IF(data[[#This Row],[Conversions]]=0,0,data[[#This Row],[Spend, Dollars]]/data[[#This Row],[Conversions]])</f>
        <v>9.6905072000000023E-2</v>
      </c>
      <c r="O1751" s="13">
        <f>data[[#This Row],[Conversions]]/data[[#This Row],[Clicks]]</f>
        <v>1.8987654227221455</v>
      </c>
      <c r="P1751" s="11">
        <v>36</v>
      </c>
      <c r="Q1751" s="11">
        <f>IF(data[[#This Row],[Spend, Dollars]]=0,0,data[[#This Row],[Total conversion value, Dollars]]/data[[#This Row],[Spend, Dollars]])</f>
        <v>61.916263784417794</v>
      </c>
      <c r="R1751" s="2">
        <v>54</v>
      </c>
      <c r="S1751" s="2">
        <v>4</v>
      </c>
      <c r="T1751" s="2">
        <v>18</v>
      </c>
      <c r="U1751" s="2">
        <f t="shared" si="27"/>
        <v>76</v>
      </c>
    </row>
    <row r="1752" spans="1:21" x14ac:dyDescent="0.2">
      <c r="A1752" t="s">
        <v>23</v>
      </c>
      <c r="B1752" s="3">
        <v>45086</v>
      </c>
      <c r="C1752" s="10" t="str">
        <f>TEXT(data[[#This Row],[Date]],"mmmm")</f>
        <v>June</v>
      </c>
      <c r="D1752" t="s">
        <v>12</v>
      </c>
      <c r="E1752" t="s">
        <v>18</v>
      </c>
      <c r="F1752" t="s">
        <v>14</v>
      </c>
      <c r="G1752" t="s">
        <v>21</v>
      </c>
      <c r="H1752" s="11">
        <v>96.499999999999886</v>
      </c>
      <c r="I1752" s="11">
        <v>1.7833199999999982</v>
      </c>
      <c r="J1752" s="13">
        <f>data[[#This Row],[Clicks]]/data[[#This Row],[Impressions]]</f>
        <v>1.8480000000000003E-2</v>
      </c>
      <c r="K1752" s="1">
        <v>0.1265</v>
      </c>
      <c r="L1752" s="2">
        <v>0.22558997999999977</v>
      </c>
      <c r="M1752">
        <v>5</v>
      </c>
      <c r="N1752" s="1">
        <f>IF(data[[#This Row],[Conversions]]=0,0,data[[#This Row],[Spend, Dollars]]/data[[#This Row],[Conversions]])</f>
        <v>4.5117995999999952E-2</v>
      </c>
      <c r="O1752" s="13">
        <f>data[[#This Row],[Conversions]]/data[[#This Row],[Clicks]]</f>
        <v>2.803759280443221</v>
      </c>
      <c r="P1752" s="11">
        <v>73.919999999999987</v>
      </c>
      <c r="Q1752" s="11">
        <f>IF(data[[#This Row],[Spend, Dollars]]=0,0,data[[#This Row],[Total conversion value, Dollars]]/data[[#This Row],[Spend, Dollars]])</f>
        <v>327.67412807962506</v>
      </c>
      <c r="R1752" s="2">
        <v>58</v>
      </c>
      <c r="S1752" s="2">
        <v>0</v>
      </c>
      <c r="T1752" s="2">
        <v>4.5</v>
      </c>
      <c r="U1752" s="2">
        <f t="shared" si="27"/>
        <v>62.5</v>
      </c>
    </row>
    <row r="1753" spans="1:21" x14ac:dyDescent="0.2">
      <c r="A1753" t="s">
        <v>23</v>
      </c>
      <c r="B1753" s="3">
        <v>45087</v>
      </c>
      <c r="C1753" s="10" t="str">
        <f>TEXT(data[[#This Row],[Date]],"mmmm")</f>
        <v>June</v>
      </c>
      <c r="D1753" t="s">
        <v>12</v>
      </c>
      <c r="E1753" t="s">
        <v>18</v>
      </c>
      <c r="F1753" t="s">
        <v>14</v>
      </c>
      <c r="G1753" t="s">
        <v>21</v>
      </c>
      <c r="H1753" s="11">
        <v>171.89999999999986</v>
      </c>
      <c r="I1753" s="11">
        <v>3.119984999999998</v>
      </c>
      <c r="J1753" s="13">
        <f>data[[#This Row],[Clicks]]/data[[#This Row],[Impressions]]</f>
        <v>1.8150000000000003E-2</v>
      </c>
      <c r="K1753" s="1">
        <v>0.57499999999999962</v>
      </c>
      <c r="L1753" s="2">
        <v>1.7939913749999976</v>
      </c>
      <c r="M1753">
        <v>4</v>
      </c>
      <c r="N1753" s="1">
        <f>IF(data[[#This Row],[Conversions]]=0,0,data[[#This Row],[Spend, Dollars]]/data[[#This Row],[Conversions]])</f>
        <v>0.4484978437499994</v>
      </c>
      <c r="O1753" s="13">
        <f>data[[#This Row],[Conversions]]/data[[#This Row],[Clicks]]</f>
        <v>1.282057445789003</v>
      </c>
      <c r="P1753" s="11">
        <v>105</v>
      </c>
      <c r="Q1753" s="11">
        <f>IF(data[[#This Row],[Spend, Dollars]]=0,0,data[[#This Row],[Total conversion value, Dollars]]/data[[#This Row],[Spend, Dollars]])</f>
        <v>58.528709481671918</v>
      </c>
      <c r="R1753" s="2">
        <v>44</v>
      </c>
      <c r="S1753" s="2">
        <v>5</v>
      </c>
      <c r="T1753" s="2">
        <v>9</v>
      </c>
      <c r="U1753" s="2">
        <f t="shared" si="27"/>
        <v>58</v>
      </c>
    </row>
    <row r="1754" spans="1:21" x14ac:dyDescent="0.2">
      <c r="A1754" t="s">
        <v>23</v>
      </c>
      <c r="B1754" s="3">
        <v>45088</v>
      </c>
      <c r="C1754" s="10" t="str">
        <f>TEXT(data[[#This Row],[Date]],"mmmm")</f>
        <v>June</v>
      </c>
      <c r="D1754" t="s">
        <v>12</v>
      </c>
      <c r="E1754" t="s">
        <v>18</v>
      </c>
      <c r="F1754" t="s">
        <v>14</v>
      </c>
      <c r="G1754" t="s">
        <v>21</v>
      </c>
      <c r="H1754" s="11">
        <v>670</v>
      </c>
      <c r="I1754" s="11">
        <v>10.981300000000001</v>
      </c>
      <c r="J1754" s="13">
        <f>data[[#This Row],[Clicks]]/data[[#This Row],[Impressions]]</f>
        <v>1.6390000000000002E-2</v>
      </c>
      <c r="K1754" s="1">
        <v>0.57499999999999962</v>
      </c>
      <c r="L1754" s="2">
        <v>6.314247499999996</v>
      </c>
      <c r="M1754">
        <v>7</v>
      </c>
      <c r="N1754" s="1">
        <f>IF(data[[#This Row],[Conversions]]=0,0,data[[#This Row],[Spend, Dollars]]/data[[#This Row],[Conversions]])</f>
        <v>0.90203535714285654</v>
      </c>
      <c r="O1754" s="13">
        <f>data[[#This Row],[Conversions]]/data[[#This Row],[Clicks]]</f>
        <v>0.63744729676814216</v>
      </c>
      <c r="P1754" s="11">
        <v>57.11999999999999</v>
      </c>
      <c r="Q1754" s="11">
        <f>IF(data[[#This Row],[Spend, Dollars]]=0,0,data[[#This Row],[Total conversion value, Dollars]]/data[[#This Row],[Spend, Dollars]])</f>
        <v>9.0462085941357273</v>
      </c>
      <c r="R1754" s="2">
        <v>51</v>
      </c>
      <c r="S1754" s="2">
        <v>5</v>
      </c>
      <c r="T1754" s="2">
        <v>10.5</v>
      </c>
      <c r="U1754" s="2">
        <f t="shared" si="27"/>
        <v>66.5</v>
      </c>
    </row>
    <row r="1755" spans="1:21" x14ac:dyDescent="0.2">
      <c r="A1755" t="s">
        <v>23</v>
      </c>
      <c r="B1755" s="3">
        <v>45089</v>
      </c>
      <c r="C1755" s="10" t="str">
        <f>TEXT(data[[#This Row],[Date]],"mmmm")</f>
        <v>June</v>
      </c>
      <c r="D1755" t="s">
        <v>12</v>
      </c>
      <c r="E1755" t="s">
        <v>18</v>
      </c>
      <c r="F1755" t="s">
        <v>14</v>
      </c>
      <c r="G1755" t="s">
        <v>21</v>
      </c>
      <c r="H1755" s="11">
        <v>106.09999999999991</v>
      </c>
      <c r="I1755" s="11">
        <v>1.5289009999999987</v>
      </c>
      <c r="J1755" s="13">
        <f>data[[#This Row],[Clicks]]/data[[#This Row],[Impressions]]</f>
        <v>1.4410000000000001E-2</v>
      </c>
      <c r="K1755" s="1">
        <v>0.58649999999999969</v>
      </c>
      <c r="L1755" s="2">
        <v>0.89670043649999875</v>
      </c>
      <c r="M1755">
        <v>4</v>
      </c>
      <c r="N1755" s="1">
        <f>IF(data[[#This Row],[Conversions]]=0,0,data[[#This Row],[Spend, Dollars]]/data[[#This Row],[Conversions]])</f>
        <v>0.22417510912499969</v>
      </c>
      <c r="O1755" s="13">
        <f>data[[#This Row],[Conversions]]/data[[#This Row],[Clicks]]</f>
        <v>2.6162583450465422</v>
      </c>
      <c r="P1755" s="11">
        <v>220.07999999999996</v>
      </c>
      <c r="Q1755" s="11">
        <f>IF(data[[#This Row],[Spend, Dollars]]=0,0,data[[#This Row],[Total conversion value, Dollars]]/data[[#This Row],[Spend, Dollars]])</f>
        <v>245.43313579618209</v>
      </c>
      <c r="R1755" s="2">
        <v>70</v>
      </c>
      <c r="S1755" s="2">
        <v>8</v>
      </c>
      <c r="T1755" s="2">
        <v>9</v>
      </c>
      <c r="U1755" s="2">
        <f t="shared" si="27"/>
        <v>87</v>
      </c>
    </row>
    <row r="1756" spans="1:21" x14ac:dyDescent="0.2">
      <c r="A1756" t="s">
        <v>23</v>
      </c>
      <c r="B1756" s="3">
        <v>45090</v>
      </c>
      <c r="C1756" s="10" t="str">
        <f>TEXT(data[[#This Row],[Date]],"mmmm")</f>
        <v>June</v>
      </c>
      <c r="D1756" t="s">
        <v>12</v>
      </c>
      <c r="E1756" t="s">
        <v>18</v>
      </c>
      <c r="F1756" t="s">
        <v>14</v>
      </c>
      <c r="G1756" t="s">
        <v>21</v>
      </c>
      <c r="H1756" s="11">
        <v>262.99999999999989</v>
      </c>
      <c r="I1756" s="11">
        <v>3.5583899999999993</v>
      </c>
      <c r="J1756" s="13">
        <f>data[[#This Row],[Clicks]]/data[[#This Row],[Impressions]]</f>
        <v>1.3530000000000004E-2</v>
      </c>
      <c r="K1756" s="1">
        <v>0.62099999999999977</v>
      </c>
      <c r="L1756" s="2">
        <v>2.2097601899999986</v>
      </c>
      <c r="M1756">
        <v>4</v>
      </c>
      <c r="N1756" s="1">
        <f>IF(data[[#This Row],[Conversions]]=0,0,data[[#This Row],[Spend, Dollars]]/data[[#This Row],[Conversions]])</f>
        <v>0.55244004749999964</v>
      </c>
      <c r="O1756" s="13">
        <f>data[[#This Row],[Conversions]]/data[[#This Row],[Clicks]]</f>
        <v>1.1241038784394068</v>
      </c>
      <c r="P1756" s="11">
        <v>304.91999999999996</v>
      </c>
      <c r="Q1756" s="11">
        <f>IF(data[[#This Row],[Spend, Dollars]]=0,0,data[[#This Row],[Total conversion value, Dollars]]/data[[#This Row],[Spend, Dollars]])</f>
        <v>137.98782391857651</v>
      </c>
      <c r="R1756" s="2">
        <v>28</v>
      </c>
      <c r="S1756" s="2">
        <v>1</v>
      </c>
      <c r="T1756" s="2">
        <v>4.5</v>
      </c>
      <c r="U1756" s="2">
        <f t="shared" si="27"/>
        <v>33.5</v>
      </c>
    </row>
    <row r="1757" spans="1:21" x14ac:dyDescent="0.2">
      <c r="A1757" t="s">
        <v>23</v>
      </c>
      <c r="B1757" s="3">
        <v>45091</v>
      </c>
      <c r="C1757" s="10" t="str">
        <f>TEXT(data[[#This Row],[Date]],"mmmm")</f>
        <v>June</v>
      </c>
      <c r="D1757" t="s">
        <v>12</v>
      </c>
      <c r="E1757" t="s">
        <v>18</v>
      </c>
      <c r="F1757" t="s">
        <v>14</v>
      </c>
      <c r="G1757" t="s">
        <v>21</v>
      </c>
      <c r="H1757" s="11">
        <v>597.29999999999995</v>
      </c>
      <c r="I1757" s="11">
        <v>10.052559</v>
      </c>
      <c r="J1757" s="13">
        <f>data[[#This Row],[Clicks]]/data[[#This Row],[Impressions]]</f>
        <v>1.6830000000000001E-2</v>
      </c>
      <c r="K1757" s="1">
        <v>0.29899999999999988</v>
      </c>
      <c r="L1757" s="2">
        <v>3.0057151409999987</v>
      </c>
      <c r="M1757">
        <v>3</v>
      </c>
      <c r="N1757" s="1">
        <f>IF(data[[#This Row],[Conversions]]=0,0,data[[#This Row],[Spend, Dollars]]/data[[#This Row],[Conversions]])</f>
        <v>1.0019050469999995</v>
      </c>
      <c r="O1757" s="13">
        <f>data[[#This Row],[Conversions]]/data[[#This Row],[Clicks]]</f>
        <v>0.29843147401572073</v>
      </c>
      <c r="P1757" s="11">
        <v>260.39999999999998</v>
      </c>
      <c r="Q1757" s="11">
        <f>IF(data[[#This Row],[Spend, Dollars]]=0,0,data[[#This Row],[Total conversion value, Dollars]]/data[[#This Row],[Spend, Dollars]])</f>
        <v>86.634956336336359</v>
      </c>
      <c r="R1757" s="2">
        <v>40</v>
      </c>
      <c r="S1757" s="2">
        <v>5</v>
      </c>
      <c r="T1757" s="2">
        <v>0</v>
      </c>
      <c r="U1757" s="2">
        <f t="shared" si="27"/>
        <v>45</v>
      </c>
    </row>
    <row r="1758" spans="1:21" x14ac:dyDescent="0.2">
      <c r="A1758" t="s">
        <v>23</v>
      </c>
      <c r="B1758" s="3">
        <v>45092</v>
      </c>
      <c r="C1758" s="10" t="str">
        <f>TEXT(data[[#This Row],[Date]],"mmmm")</f>
        <v>June</v>
      </c>
      <c r="D1758" t="s">
        <v>12</v>
      </c>
      <c r="E1758" t="s">
        <v>18</v>
      </c>
      <c r="F1758" t="s">
        <v>14</v>
      </c>
      <c r="G1758" t="s">
        <v>21</v>
      </c>
      <c r="H1758" s="11">
        <v>539</v>
      </c>
      <c r="I1758" s="11">
        <v>9.012080000000001</v>
      </c>
      <c r="J1758" s="13">
        <f>data[[#This Row],[Clicks]]/data[[#This Row],[Impressions]]</f>
        <v>1.6720000000000002E-2</v>
      </c>
      <c r="K1758" s="1">
        <v>1.0464999999999998</v>
      </c>
      <c r="L1758" s="2">
        <v>9.4311417199999994</v>
      </c>
      <c r="M1758">
        <v>4</v>
      </c>
      <c r="N1758" s="1">
        <f>IF(data[[#This Row],[Conversions]]=0,0,data[[#This Row],[Spend, Dollars]]/data[[#This Row],[Conversions]])</f>
        <v>2.3577854299999998</v>
      </c>
      <c r="O1758" s="13">
        <f>data[[#This Row],[Conversions]]/data[[#This Row],[Clicks]]</f>
        <v>0.44384870085485256</v>
      </c>
      <c r="P1758" s="11">
        <v>185.64</v>
      </c>
      <c r="Q1758" s="11">
        <f>IF(data[[#This Row],[Spend, Dollars]]=0,0,data[[#This Row],[Total conversion value, Dollars]]/data[[#This Row],[Spend, Dollars]])</f>
        <v>19.683724994432595</v>
      </c>
      <c r="R1758" s="2">
        <v>42</v>
      </c>
      <c r="S1758" s="2">
        <v>1</v>
      </c>
      <c r="T1758" s="2">
        <v>3</v>
      </c>
      <c r="U1758" s="2">
        <f t="shared" si="27"/>
        <v>46</v>
      </c>
    </row>
    <row r="1759" spans="1:21" x14ac:dyDescent="0.2">
      <c r="A1759" t="s">
        <v>23</v>
      </c>
      <c r="B1759" s="3">
        <v>45093</v>
      </c>
      <c r="C1759" s="10" t="str">
        <f>TEXT(data[[#This Row],[Date]],"mmmm")</f>
        <v>June</v>
      </c>
      <c r="D1759" t="s">
        <v>12</v>
      </c>
      <c r="E1759" t="s">
        <v>18</v>
      </c>
      <c r="F1759" t="s">
        <v>14</v>
      </c>
      <c r="G1759" t="s">
        <v>21</v>
      </c>
      <c r="H1759" s="11">
        <v>741.59999999999991</v>
      </c>
      <c r="I1759" s="11">
        <v>10.278575999999999</v>
      </c>
      <c r="J1759" s="13">
        <f>data[[#This Row],[Clicks]]/data[[#This Row],[Impressions]]</f>
        <v>1.3860000000000001E-2</v>
      </c>
      <c r="K1759" s="1">
        <v>0.77049999999999985</v>
      </c>
      <c r="L1759" s="2">
        <v>7.9196428079999981</v>
      </c>
      <c r="M1759">
        <v>8</v>
      </c>
      <c r="N1759" s="1">
        <f>IF(data[[#This Row],[Conversions]]=0,0,data[[#This Row],[Spend, Dollars]]/data[[#This Row],[Conversions]])</f>
        <v>0.98995535099999976</v>
      </c>
      <c r="O1759" s="13">
        <f>data[[#This Row],[Conversions]]/data[[#This Row],[Clicks]]</f>
        <v>0.77831793042149033</v>
      </c>
      <c r="P1759" s="11">
        <v>106.67999999999999</v>
      </c>
      <c r="Q1759" s="11">
        <f>IF(data[[#This Row],[Spend, Dollars]]=0,0,data[[#This Row],[Total conversion value, Dollars]]/data[[#This Row],[Spend, Dollars]])</f>
        <v>13.470304480429039</v>
      </c>
      <c r="R1759" s="2">
        <v>3</v>
      </c>
      <c r="S1759" s="2">
        <v>1</v>
      </c>
      <c r="T1759" s="2">
        <v>10.5</v>
      </c>
      <c r="U1759" s="2">
        <f t="shared" si="27"/>
        <v>14.5</v>
      </c>
    </row>
    <row r="1760" spans="1:21" x14ac:dyDescent="0.2">
      <c r="A1760" t="s">
        <v>23</v>
      </c>
      <c r="B1760" s="3">
        <v>45094</v>
      </c>
      <c r="C1760" s="10" t="str">
        <f>TEXT(data[[#This Row],[Date]],"mmmm")</f>
        <v>June</v>
      </c>
      <c r="D1760" t="s">
        <v>12</v>
      </c>
      <c r="E1760" t="s">
        <v>18</v>
      </c>
      <c r="F1760" t="s">
        <v>14</v>
      </c>
      <c r="G1760" t="s">
        <v>21</v>
      </c>
      <c r="H1760" s="11">
        <v>469.39999999999986</v>
      </c>
      <c r="I1760" s="11">
        <v>6.9189559999999979</v>
      </c>
      <c r="J1760" s="13">
        <f>data[[#This Row],[Clicks]]/data[[#This Row],[Impressions]]</f>
        <v>1.474E-2</v>
      </c>
      <c r="K1760" s="1">
        <v>0.54049999999999965</v>
      </c>
      <c r="L1760" s="2">
        <v>3.7396957179999966</v>
      </c>
      <c r="M1760">
        <v>6</v>
      </c>
      <c r="N1760" s="1">
        <f>IF(data[[#This Row],[Conversions]]=0,0,data[[#This Row],[Spend, Dollars]]/data[[#This Row],[Conversions]])</f>
        <v>0.62328261966666609</v>
      </c>
      <c r="O1760" s="13">
        <f>data[[#This Row],[Conversions]]/data[[#This Row],[Clicks]]</f>
        <v>0.86718285244190041</v>
      </c>
      <c r="P1760" s="11">
        <v>197.4</v>
      </c>
      <c r="Q1760" s="11">
        <f>IF(data[[#This Row],[Spend, Dollars]]=0,0,data[[#This Row],[Total conversion value, Dollars]]/data[[#This Row],[Spend, Dollars]])</f>
        <v>52.785043192115715</v>
      </c>
      <c r="R1760" s="2">
        <v>46</v>
      </c>
      <c r="S1760" s="2">
        <v>1</v>
      </c>
      <c r="T1760" s="2">
        <v>9</v>
      </c>
      <c r="U1760" s="2">
        <f t="shared" si="27"/>
        <v>56</v>
      </c>
    </row>
    <row r="1761" spans="1:21" x14ac:dyDescent="0.2">
      <c r="A1761" t="s">
        <v>23</v>
      </c>
      <c r="B1761" s="3">
        <v>45095</v>
      </c>
      <c r="C1761" s="10" t="str">
        <f>TEXT(data[[#This Row],[Date]],"mmmm")</f>
        <v>June</v>
      </c>
      <c r="D1761" t="s">
        <v>12</v>
      </c>
      <c r="E1761" t="s">
        <v>18</v>
      </c>
      <c r="F1761" t="s">
        <v>14</v>
      </c>
      <c r="G1761" t="s">
        <v>21</v>
      </c>
      <c r="H1761" s="11">
        <v>210.89999999999998</v>
      </c>
      <c r="I1761" s="11">
        <v>2.8534770000000007</v>
      </c>
      <c r="J1761" s="13">
        <f>data[[#This Row],[Clicks]]/data[[#This Row],[Impressions]]</f>
        <v>1.3530000000000006E-2</v>
      </c>
      <c r="K1761" s="1">
        <v>0.27599999999999991</v>
      </c>
      <c r="L1761" s="2">
        <v>0.787559652</v>
      </c>
      <c r="M1761">
        <v>7</v>
      </c>
      <c r="N1761" s="1">
        <f>IF(data[[#This Row],[Conversions]]=0,0,data[[#This Row],[Spend, Dollars]]/data[[#This Row],[Conversions]])</f>
        <v>0.11250852171428571</v>
      </c>
      <c r="O1761" s="13">
        <f>data[[#This Row],[Conversions]]/data[[#This Row],[Clicks]]</f>
        <v>2.4531475109138774</v>
      </c>
      <c r="P1761" s="11">
        <v>253.67999999999995</v>
      </c>
      <c r="Q1761" s="11">
        <f>IF(data[[#This Row],[Spend, Dollars]]=0,0,data[[#This Row],[Total conversion value, Dollars]]/data[[#This Row],[Spend, Dollars]])</f>
        <v>322.10893404173521</v>
      </c>
      <c r="R1761" s="2">
        <v>32</v>
      </c>
      <c r="S1761" s="2">
        <v>9</v>
      </c>
      <c r="T1761" s="2">
        <v>19.5</v>
      </c>
      <c r="U1761" s="2">
        <f t="shared" si="27"/>
        <v>60.5</v>
      </c>
    </row>
    <row r="1762" spans="1:21" x14ac:dyDescent="0.2">
      <c r="A1762" t="s">
        <v>23</v>
      </c>
      <c r="B1762" s="3">
        <v>45096</v>
      </c>
      <c r="C1762" s="10" t="str">
        <f>TEXT(data[[#This Row],[Date]],"mmmm")</f>
        <v>June</v>
      </c>
      <c r="D1762" t="s">
        <v>12</v>
      </c>
      <c r="E1762" t="s">
        <v>18</v>
      </c>
      <c r="F1762" t="s">
        <v>14</v>
      </c>
      <c r="G1762" t="s">
        <v>21</v>
      </c>
      <c r="H1762" s="11">
        <v>635.19999999999982</v>
      </c>
      <c r="I1762" s="11">
        <v>9.0134879999999988</v>
      </c>
      <c r="J1762" s="13">
        <f>data[[#This Row],[Clicks]]/data[[#This Row],[Impressions]]</f>
        <v>1.4190000000000003E-2</v>
      </c>
      <c r="K1762" s="1">
        <v>0.89699999999999969</v>
      </c>
      <c r="L1762" s="2">
        <v>8.0850987359999955</v>
      </c>
      <c r="M1762">
        <v>4</v>
      </c>
      <c r="N1762" s="1">
        <f>IF(data[[#This Row],[Conversions]]=0,0,data[[#This Row],[Spend, Dollars]]/data[[#This Row],[Conversions]])</f>
        <v>2.0212746839999989</v>
      </c>
      <c r="O1762" s="13">
        <f>data[[#This Row],[Conversions]]/data[[#This Row],[Clicks]]</f>
        <v>0.44377936709961785</v>
      </c>
      <c r="P1762" s="11">
        <v>185.64</v>
      </c>
      <c r="Q1762" s="11">
        <f>IF(data[[#This Row],[Spend, Dollars]]=0,0,data[[#This Row],[Total conversion value, Dollars]]/data[[#This Row],[Spend, Dollars]])</f>
        <v>22.96075855863241</v>
      </c>
      <c r="R1762" s="2">
        <v>41</v>
      </c>
      <c r="S1762" s="2">
        <v>6</v>
      </c>
      <c r="T1762" s="2">
        <v>6</v>
      </c>
      <c r="U1762" s="2">
        <f t="shared" si="27"/>
        <v>53</v>
      </c>
    </row>
    <row r="1763" spans="1:21" x14ac:dyDescent="0.2">
      <c r="A1763" t="s">
        <v>23</v>
      </c>
      <c r="B1763" s="3">
        <v>45097</v>
      </c>
      <c r="C1763" s="10" t="str">
        <f>TEXT(data[[#This Row],[Date]],"mmmm")</f>
        <v>June</v>
      </c>
      <c r="D1763" t="s">
        <v>12</v>
      </c>
      <c r="E1763" t="s">
        <v>18</v>
      </c>
      <c r="F1763" t="s">
        <v>14</v>
      </c>
      <c r="G1763" t="s">
        <v>21</v>
      </c>
      <c r="H1763" s="11">
        <v>311.19999999999993</v>
      </c>
      <c r="I1763" s="11">
        <v>5.340192</v>
      </c>
      <c r="J1763" s="13">
        <f>data[[#This Row],[Clicks]]/data[[#This Row],[Impressions]]</f>
        <v>1.7160000000000005E-2</v>
      </c>
      <c r="K1763" s="1">
        <v>0.24149999999999994</v>
      </c>
      <c r="L1763" s="2">
        <v>1.2896563679999997</v>
      </c>
      <c r="M1763">
        <v>9</v>
      </c>
      <c r="N1763" s="1">
        <f>IF(data[[#This Row],[Conversions]]=0,0,data[[#This Row],[Spend, Dollars]]/data[[#This Row],[Conversions]])</f>
        <v>0.14329515199999998</v>
      </c>
      <c r="O1763" s="13">
        <f>data[[#This Row],[Conversions]]/data[[#This Row],[Clicks]]</f>
        <v>1.6853326621964153</v>
      </c>
      <c r="P1763" s="11">
        <v>252</v>
      </c>
      <c r="Q1763" s="11">
        <f>IF(data[[#This Row],[Spend, Dollars]]=0,0,data[[#This Row],[Total conversion value, Dollars]]/data[[#This Row],[Spend, Dollars]])</f>
        <v>195.40088837059892</v>
      </c>
      <c r="R1763" s="2">
        <v>39</v>
      </c>
      <c r="S1763" s="2">
        <v>13</v>
      </c>
      <c r="T1763" s="2">
        <v>16.5</v>
      </c>
      <c r="U1763" s="2">
        <f t="shared" si="27"/>
        <v>68.5</v>
      </c>
    </row>
    <row r="1764" spans="1:21" x14ac:dyDescent="0.2">
      <c r="A1764" t="s">
        <v>23</v>
      </c>
      <c r="B1764" s="3">
        <v>45098</v>
      </c>
      <c r="C1764" s="10" t="str">
        <f>TEXT(data[[#This Row],[Date]],"mmmm")</f>
        <v>June</v>
      </c>
      <c r="D1764" t="s">
        <v>12</v>
      </c>
      <c r="E1764" t="s">
        <v>18</v>
      </c>
      <c r="F1764" t="s">
        <v>14</v>
      </c>
      <c r="G1764" t="s">
        <v>21</v>
      </c>
      <c r="H1764" s="11">
        <v>240.5</v>
      </c>
      <c r="I1764" s="11">
        <v>2.7777750000000005</v>
      </c>
      <c r="J1764" s="13">
        <f>data[[#This Row],[Clicks]]/data[[#This Row],[Impressions]]</f>
        <v>1.1550000000000003E-2</v>
      </c>
      <c r="K1764" s="1">
        <v>1.0234999999999996</v>
      </c>
      <c r="L1764" s="2">
        <v>2.8430527124999996</v>
      </c>
      <c r="M1764">
        <v>9</v>
      </c>
      <c r="N1764" s="1">
        <f>IF(data[[#This Row],[Conversions]]=0,0,data[[#This Row],[Spend, Dollars]]/data[[#This Row],[Conversions]])</f>
        <v>0.31589474583333327</v>
      </c>
      <c r="O1764" s="13">
        <f>data[[#This Row],[Conversions]]/data[[#This Row],[Clicks]]</f>
        <v>3.2400032400032392</v>
      </c>
      <c r="P1764" s="11">
        <v>119.27999999999999</v>
      </c>
      <c r="Q1764" s="11">
        <f>IF(data[[#This Row],[Spend, Dollars]]=0,0,data[[#This Row],[Total conversion value, Dollars]]/data[[#This Row],[Spend, Dollars]])</f>
        <v>41.95490272676399</v>
      </c>
      <c r="R1764" s="2">
        <v>53</v>
      </c>
      <c r="S1764" s="2">
        <v>1</v>
      </c>
      <c r="T1764" s="2">
        <v>9</v>
      </c>
      <c r="U1764" s="2">
        <f t="shared" si="27"/>
        <v>63</v>
      </c>
    </row>
    <row r="1765" spans="1:21" x14ac:dyDescent="0.2">
      <c r="A1765" t="s">
        <v>23</v>
      </c>
      <c r="B1765" s="3">
        <v>45099</v>
      </c>
      <c r="C1765" s="10" t="str">
        <f>TEXT(data[[#This Row],[Date]],"mmmm")</f>
        <v>June</v>
      </c>
      <c r="D1765" t="s">
        <v>12</v>
      </c>
      <c r="E1765" t="s">
        <v>18</v>
      </c>
      <c r="F1765" t="s">
        <v>14</v>
      </c>
      <c r="G1765" t="s">
        <v>21</v>
      </c>
      <c r="H1765" s="11">
        <v>878.5</v>
      </c>
      <c r="I1765" s="11">
        <v>9.7601350000000018</v>
      </c>
      <c r="J1765" s="13">
        <f>data[[#This Row],[Clicks]]/data[[#This Row],[Impressions]]</f>
        <v>1.1110000000000002E-2</v>
      </c>
      <c r="K1765" s="1">
        <v>0.37949999999999995</v>
      </c>
      <c r="L1765" s="2">
        <v>3.7039712325000003</v>
      </c>
      <c r="M1765">
        <v>3</v>
      </c>
      <c r="N1765" s="1">
        <f>IF(data[[#This Row],[Conversions]]=0,0,data[[#This Row],[Spend, Dollars]]/data[[#This Row],[Conversions]])</f>
        <v>1.2346570775000001</v>
      </c>
      <c r="O1765" s="13">
        <f>data[[#This Row],[Conversions]]/data[[#This Row],[Clicks]]</f>
        <v>0.30737279760986908</v>
      </c>
      <c r="P1765" s="11">
        <v>189</v>
      </c>
      <c r="Q1765" s="11">
        <f>IF(data[[#This Row],[Spend, Dollars]]=0,0,data[[#This Row],[Total conversion value, Dollars]]/data[[#This Row],[Spend, Dollars]])</f>
        <v>51.026314227725308</v>
      </c>
      <c r="R1765" s="2">
        <v>20</v>
      </c>
      <c r="S1765" s="2">
        <v>8</v>
      </c>
      <c r="T1765" s="2">
        <v>10.5</v>
      </c>
      <c r="U1765" s="2">
        <f t="shared" si="27"/>
        <v>38.5</v>
      </c>
    </row>
    <row r="1766" spans="1:21" x14ac:dyDescent="0.2">
      <c r="A1766" t="s">
        <v>23</v>
      </c>
      <c r="B1766" s="3">
        <v>45100</v>
      </c>
      <c r="C1766" s="10" t="str">
        <f>TEXT(data[[#This Row],[Date]],"mmmm")</f>
        <v>June</v>
      </c>
      <c r="D1766" t="s">
        <v>12</v>
      </c>
      <c r="E1766" t="s">
        <v>18</v>
      </c>
      <c r="F1766" t="s">
        <v>14</v>
      </c>
      <c r="G1766" t="s">
        <v>21</v>
      </c>
      <c r="H1766" s="11">
        <v>79</v>
      </c>
      <c r="I1766" s="11">
        <v>1.5642000000000005</v>
      </c>
      <c r="J1766" s="13">
        <f>data[[#This Row],[Clicks]]/data[[#This Row],[Impressions]]</f>
        <v>1.9800000000000005E-2</v>
      </c>
      <c r="K1766" s="1">
        <v>1.1729999999999996</v>
      </c>
      <c r="L1766" s="2">
        <v>1.8348065999999998</v>
      </c>
      <c r="M1766">
        <v>8</v>
      </c>
      <c r="N1766" s="1">
        <f>IF(data[[#This Row],[Conversions]]=0,0,data[[#This Row],[Spend, Dollars]]/data[[#This Row],[Conversions]])</f>
        <v>0.22935082499999998</v>
      </c>
      <c r="O1766" s="13">
        <f>data[[#This Row],[Conversions]]/data[[#This Row],[Clicks]]</f>
        <v>5.1144354941823282</v>
      </c>
      <c r="P1766" s="11">
        <v>199.07999999999996</v>
      </c>
      <c r="Q1766" s="11">
        <f>IF(data[[#This Row],[Spend, Dollars]]=0,0,data[[#This Row],[Total conversion value, Dollars]]/data[[#This Row],[Spend, Dollars]])</f>
        <v>108.5018987832287</v>
      </c>
      <c r="R1766" s="2">
        <v>18</v>
      </c>
      <c r="S1766" s="2">
        <v>1</v>
      </c>
      <c r="T1766" s="2">
        <v>12</v>
      </c>
      <c r="U1766" s="2">
        <f t="shared" si="27"/>
        <v>31</v>
      </c>
    </row>
    <row r="1767" spans="1:21" x14ac:dyDescent="0.2">
      <c r="A1767" t="s">
        <v>23</v>
      </c>
      <c r="B1767" s="3">
        <v>45101</v>
      </c>
      <c r="C1767" s="10" t="str">
        <f>TEXT(data[[#This Row],[Date]],"mmmm")</f>
        <v>June</v>
      </c>
      <c r="D1767" t="s">
        <v>12</v>
      </c>
      <c r="E1767" t="s">
        <v>18</v>
      </c>
      <c r="F1767" t="s">
        <v>14</v>
      </c>
      <c r="G1767" t="s">
        <v>21</v>
      </c>
      <c r="H1767" s="11">
        <v>855.59999999999991</v>
      </c>
      <c r="I1767" s="11">
        <v>11.7645</v>
      </c>
      <c r="J1767" s="13">
        <f>data[[#This Row],[Clicks]]/data[[#This Row],[Impressions]]</f>
        <v>1.3750000000000002E-2</v>
      </c>
      <c r="K1767" s="1">
        <v>0.85099999999999965</v>
      </c>
      <c r="L1767" s="2">
        <v>10.011589499999996</v>
      </c>
      <c r="M1767">
        <v>8</v>
      </c>
      <c r="N1767" s="1">
        <f>IF(data[[#This Row],[Conversions]]=0,0,data[[#This Row],[Spend, Dollars]]/data[[#This Row],[Conversions]])</f>
        <v>1.2514486874999995</v>
      </c>
      <c r="O1767" s="13">
        <f>data[[#This Row],[Conversions]]/data[[#This Row],[Clicks]]</f>
        <v>0.68001190020825364</v>
      </c>
      <c r="P1767" s="11">
        <v>128.51999999999998</v>
      </c>
      <c r="Q1767" s="11">
        <f>IF(data[[#This Row],[Spend, Dollars]]=0,0,data[[#This Row],[Total conversion value, Dollars]]/data[[#This Row],[Spend, Dollars]])</f>
        <v>12.83712241697485</v>
      </c>
      <c r="R1767" s="2">
        <v>34</v>
      </c>
      <c r="S1767" s="2">
        <v>10</v>
      </c>
      <c r="T1767" s="2">
        <v>4.5</v>
      </c>
      <c r="U1767" s="2">
        <f t="shared" si="27"/>
        <v>48.5</v>
      </c>
    </row>
    <row r="1768" spans="1:21" x14ac:dyDescent="0.2">
      <c r="A1768" t="s">
        <v>23</v>
      </c>
      <c r="B1768" s="3">
        <v>45102</v>
      </c>
      <c r="C1768" s="10" t="str">
        <f>TEXT(data[[#This Row],[Date]],"mmmm")</f>
        <v>June</v>
      </c>
      <c r="D1768" t="s">
        <v>12</v>
      </c>
      <c r="E1768" t="s">
        <v>18</v>
      </c>
      <c r="F1768" t="s">
        <v>14</v>
      </c>
      <c r="G1768" t="s">
        <v>21</v>
      </c>
      <c r="H1768" s="11">
        <v>112.39999999999998</v>
      </c>
      <c r="I1768" s="11">
        <v>1.6567759999999996</v>
      </c>
      <c r="J1768" s="13">
        <f>data[[#This Row],[Clicks]]/data[[#This Row],[Impressions]]</f>
        <v>1.474E-2</v>
      </c>
      <c r="K1768" s="1">
        <v>1.1614999999999998</v>
      </c>
      <c r="L1768" s="2">
        <v>1.924345323999999</v>
      </c>
      <c r="M1768">
        <v>6</v>
      </c>
      <c r="N1768" s="1">
        <f>IF(data[[#This Row],[Conversions]]=0,0,data[[#This Row],[Spend, Dollars]]/data[[#This Row],[Conversions]])</f>
        <v>0.3207242206666665</v>
      </c>
      <c r="O1768" s="13">
        <f>data[[#This Row],[Conversions]]/data[[#This Row],[Clicks]]</f>
        <v>3.6214913784361928</v>
      </c>
      <c r="P1768" s="11">
        <v>230.15999999999997</v>
      </c>
      <c r="Q1768" s="11">
        <f>IF(data[[#This Row],[Spend, Dollars]]=0,0,data[[#This Row],[Total conversion value, Dollars]]/data[[#This Row],[Spend, Dollars]])</f>
        <v>119.60431276522804</v>
      </c>
      <c r="R1768" s="2">
        <v>20</v>
      </c>
      <c r="S1768" s="2">
        <v>1</v>
      </c>
      <c r="T1768" s="2">
        <v>12</v>
      </c>
      <c r="U1768" s="2">
        <f t="shared" si="27"/>
        <v>33</v>
      </c>
    </row>
    <row r="1769" spans="1:21" x14ac:dyDescent="0.2">
      <c r="A1769" t="s">
        <v>23</v>
      </c>
      <c r="B1769" s="3">
        <v>45103</v>
      </c>
      <c r="C1769" s="10" t="str">
        <f>TEXT(data[[#This Row],[Date]],"mmmm")</f>
        <v>June</v>
      </c>
      <c r="D1769" t="s">
        <v>12</v>
      </c>
      <c r="E1769" t="s">
        <v>18</v>
      </c>
      <c r="F1769" t="s">
        <v>14</v>
      </c>
      <c r="G1769" t="s">
        <v>21</v>
      </c>
      <c r="H1769" s="11">
        <v>899.69999999999982</v>
      </c>
      <c r="I1769" s="11">
        <v>14.152280999999999</v>
      </c>
      <c r="J1769" s="13">
        <f>data[[#This Row],[Clicks]]/data[[#This Row],[Impressions]]</f>
        <v>1.5730000000000001E-2</v>
      </c>
      <c r="K1769" s="1">
        <v>0.16099999999999995</v>
      </c>
      <c r="L1769" s="2">
        <v>2.278517240999999</v>
      </c>
      <c r="M1769">
        <v>9</v>
      </c>
      <c r="N1769" s="1">
        <f>IF(data[[#This Row],[Conversions]]=0,0,data[[#This Row],[Spend, Dollars]]/data[[#This Row],[Conversions]])</f>
        <v>0.25316858233333323</v>
      </c>
      <c r="O1769" s="13">
        <f>data[[#This Row],[Conversions]]/data[[#This Row],[Clicks]]</f>
        <v>0.63593988841798721</v>
      </c>
      <c r="P1769" s="11">
        <v>259.55999999999995</v>
      </c>
      <c r="Q1769" s="11">
        <f>IF(data[[#This Row],[Spend, Dollars]]=0,0,data[[#This Row],[Total conversion value, Dollars]]/data[[#This Row],[Spend, Dollars]])</f>
        <v>113.91618870791773</v>
      </c>
      <c r="R1769" s="2">
        <v>14</v>
      </c>
      <c r="S1769" s="2">
        <v>14</v>
      </c>
      <c r="T1769" s="2">
        <v>16.5</v>
      </c>
      <c r="U1769" s="2">
        <f t="shared" si="27"/>
        <v>44.5</v>
      </c>
    </row>
    <row r="1770" spans="1:21" x14ac:dyDescent="0.2">
      <c r="A1770" t="s">
        <v>23</v>
      </c>
      <c r="B1770" s="3">
        <v>45104</v>
      </c>
      <c r="C1770" s="10" t="str">
        <f>TEXT(data[[#This Row],[Date]],"mmmm")</f>
        <v>June</v>
      </c>
      <c r="D1770" t="s">
        <v>12</v>
      </c>
      <c r="E1770" t="s">
        <v>18</v>
      </c>
      <c r="F1770" t="s">
        <v>14</v>
      </c>
      <c r="G1770" t="s">
        <v>21</v>
      </c>
      <c r="H1770" s="11">
        <v>426.5</v>
      </c>
      <c r="I1770" s="11">
        <v>8.4447000000000028</v>
      </c>
      <c r="J1770" s="13">
        <f>data[[#This Row],[Clicks]]/data[[#This Row],[Impressions]]</f>
        <v>1.9800000000000005E-2</v>
      </c>
      <c r="K1770" s="1">
        <v>1.1729999999999996</v>
      </c>
      <c r="L1770" s="2">
        <v>9.9056330999999993</v>
      </c>
      <c r="M1770">
        <v>9</v>
      </c>
      <c r="N1770" s="1">
        <f>IF(data[[#This Row],[Conversions]]=0,0,data[[#This Row],[Spend, Dollars]]/data[[#This Row],[Conversions]])</f>
        <v>1.1006258999999998</v>
      </c>
      <c r="O1770" s="13">
        <f>data[[#This Row],[Conversions]]/data[[#This Row],[Clicks]]</f>
        <v>1.0657572205051686</v>
      </c>
      <c r="P1770" s="11">
        <v>231</v>
      </c>
      <c r="Q1770" s="11">
        <f>IF(data[[#This Row],[Spend, Dollars]]=0,0,data[[#This Row],[Total conversion value, Dollars]]/data[[#This Row],[Spend, Dollars]])</f>
        <v>23.32006421679398</v>
      </c>
      <c r="R1770" s="2">
        <v>18</v>
      </c>
      <c r="S1770" s="2">
        <v>0</v>
      </c>
      <c r="T1770" s="2">
        <v>10.5</v>
      </c>
      <c r="U1770" s="2">
        <f t="shared" si="27"/>
        <v>28.5</v>
      </c>
    </row>
    <row r="1771" spans="1:21" x14ac:dyDescent="0.2">
      <c r="A1771" t="s">
        <v>23</v>
      </c>
      <c r="B1771" s="3">
        <v>45105</v>
      </c>
      <c r="C1771" s="10" t="str">
        <f>TEXT(data[[#This Row],[Date]],"mmmm")</f>
        <v>June</v>
      </c>
      <c r="D1771" t="s">
        <v>12</v>
      </c>
      <c r="E1771" t="s">
        <v>18</v>
      </c>
      <c r="F1771" t="s">
        <v>14</v>
      </c>
      <c r="G1771" t="s">
        <v>21</v>
      </c>
      <c r="H1771" s="11">
        <v>255.10000000000002</v>
      </c>
      <c r="I1771" s="11">
        <v>4.7984310000000017</v>
      </c>
      <c r="J1771" s="13">
        <f>data[[#This Row],[Clicks]]/data[[#This Row],[Impressions]]</f>
        <v>1.8810000000000004E-2</v>
      </c>
      <c r="K1771" s="1">
        <v>1.1384999999999998</v>
      </c>
      <c r="L1771" s="2">
        <v>5.4630136935000015</v>
      </c>
      <c r="M1771">
        <v>6</v>
      </c>
      <c r="N1771" s="1">
        <f>IF(data[[#This Row],[Conversions]]=0,0,data[[#This Row],[Spend, Dollars]]/data[[#This Row],[Conversions]])</f>
        <v>0.91050228225000029</v>
      </c>
      <c r="O1771" s="13">
        <f>data[[#This Row],[Conversions]]/data[[#This Row],[Clicks]]</f>
        <v>1.2504087273527531</v>
      </c>
      <c r="P1771" s="11">
        <v>56.4</v>
      </c>
      <c r="Q1771" s="11">
        <f>IF(data[[#This Row],[Spend, Dollars]]=0,0,data[[#This Row],[Total conversion value, Dollars]]/data[[#This Row],[Spend, Dollars]])</f>
        <v>10.323971925442143</v>
      </c>
      <c r="R1771" s="2">
        <v>56</v>
      </c>
      <c r="S1771" s="2">
        <v>3</v>
      </c>
      <c r="T1771" s="2">
        <v>7.5</v>
      </c>
      <c r="U1771" s="2">
        <f t="shared" si="27"/>
        <v>66.5</v>
      </c>
    </row>
    <row r="1772" spans="1:21" x14ac:dyDescent="0.2">
      <c r="A1772" t="s">
        <v>23</v>
      </c>
      <c r="B1772" s="3">
        <v>45106</v>
      </c>
      <c r="C1772" s="10" t="str">
        <f>TEXT(data[[#This Row],[Date]],"mmmm")</f>
        <v>June</v>
      </c>
      <c r="D1772" t="s">
        <v>12</v>
      </c>
      <c r="E1772" t="s">
        <v>18</v>
      </c>
      <c r="F1772" t="s">
        <v>14</v>
      </c>
      <c r="G1772" t="s">
        <v>21</v>
      </c>
      <c r="H1772" s="11">
        <v>346.29999999999995</v>
      </c>
      <c r="I1772" s="11">
        <v>6.3234379999999994</v>
      </c>
      <c r="J1772" s="13">
        <f>data[[#This Row],[Clicks]]/data[[#This Row],[Impressions]]</f>
        <v>1.8260000000000002E-2</v>
      </c>
      <c r="K1772" s="1">
        <v>1.1499999999999997</v>
      </c>
      <c r="L1772" s="2">
        <v>7.2719536999999974</v>
      </c>
      <c r="M1772">
        <v>7</v>
      </c>
      <c r="N1772" s="1">
        <f>IF(data[[#This Row],[Conversions]]=0,0,data[[#This Row],[Spend, Dollars]]/data[[#This Row],[Conversions]])</f>
        <v>1.0388505285714282</v>
      </c>
      <c r="O1772" s="13">
        <f>data[[#This Row],[Conversions]]/data[[#This Row],[Clicks]]</f>
        <v>1.1069927466672402</v>
      </c>
      <c r="P1772" s="11">
        <v>166.32</v>
      </c>
      <c r="Q1772" s="11">
        <f>IF(data[[#This Row],[Spend, Dollars]]=0,0,data[[#This Row],[Total conversion value, Dollars]]/data[[#This Row],[Spend, Dollars]])</f>
        <v>22.871432748533596</v>
      </c>
      <c r="R1772" s="2">
        <v>61</v>
      </c>
      <c r="S1772" s="2">
        <v>2</v>
      </c>
      <c r="T1772" s="2">
        <v>15</v>
      </c>
      <c r="U1772" s="2">
        <f t="shared" si="27"/>
        <v>78</v>
      </c>
    </row>
    <row r="1773" spans="1:21" x14ac:dyDescent="0.2">
      <c r="A1773" t="s">
        <v>23</v>
      </c>
      <c r="B1773" s="3">
        <v>45107</v>
      </c>
      <c r="C1773" s="10" t="str">
        <f>TEXT(data[[#This Row],[Date]],"mmmm")</f>
        <v>June</v>
      </c>
      <c r="D1773" t="s">
        <v>12</v>
      </c>
      <c r="E1773" t="s">
        <v>18</v>
      </c>
      <c r="F1773" t="s">
        <v>14</v>
      </c>
      <c r="G1773" t="s">
        <v>21</v>
      </c>
      <c r="H1773" s="11">
        <v>715.19999999999982</v>
      </c>
      <c r="I1773" s="11">
        <v>12.902208</v>
      </c>
      <c r="J1773" s="13">
        <f>data[[#This Row],[Clicks]]/data[[#This Row],[Impressions]]</f>
        <v>1.8040000000000004E-2</v>
      </c>
      <c r="K1773" s="1">
        <v>0.89699999999999958</v>
      </c>
      <c r="L1773" s="2">
        <v>11.573280575999995</v>
      </c>
      <c r="M1773">
        <v>3</v>
      </c>
      <c r="N1773" s="1">
        <f>IF(data[[#This Row],[Conversions]]=0,0,data[[#This Row],[Spend, Dollars]]/data[[#This Row],[Conversions]])</f>
        <v>3.8577601919999984</v>
      </c>
      <c r="O1773" s="13">
        <f>data[[#This Row],[Conversions]]/data[[#This Row],[Clicks]]</f>
        <v>0.23251834104674177</v>
      </c>
      <c r="P1773" s="11">
        <v>93.239999999999981</v>
      </c>
      <c r="Q1773" s="11">
        <f>IF(data[[#This Row],[Spend, Dollars]]=0,0,data[[#This Row],[Total conversion value, Dollars]]/data[[#This Row],[Spend, Dollars]])</f>
        <v>8.0564883386095154</v>
      </c>
      <c r="R1773" s="2">
        <v>31</v>
      </c>
      <c r="S1773" s="2">
        <v>9</v>
      </c>
      <c r="T1773" s="2">
        <v>16.5</v>
      </c>
      <c r="U1773" s="2">
        <f t="shared" si="27"/>
        <v>56.5</v>
      </c>
    </row>
    <row r="1774" spans="1:21" x14ac:dyDescent="0.2">
      <c r="A1774" t="s">
        <v>23</v>
      </c>
      <c r="B1774" s="3">
        <v>45108</v>
      </c>
      <c r="C1774" s="10" t="str">
        <f>TEXT(data[[#This Row],[Date]],"mmmm")</f>
        <v>July</v>
      </c>
      <c r="D1774" t="s">
        <v>12</v>
      </c>
      <c r="E1774" t="s">
        <v>18</v>
      </c>
      <c r="F1774" t="s">
        <v>14</v>
      </c>
      <c r="G1774" t="s">
        <v>21</v>
      </c>
      <c r="H1774" s="11">
        <v>201.09999999999991</v>
      </c>
      <c r="I1774" s="11">
        <v>3.3181499999999993</v>
      </c>
      <c r="J1774" s="13">
        <f>data[[#This Row],[Clicks]]/data[[#This Row],[Impressions]]</f>
        <v>1.6500000000000004E-2</v>
      </c>
      <c r="K1774" s="1">
        <v>0.41399999999999976</v>
      </c>
      <c r="L1774" s="2">
        <v>1.3737140999999988</v>
      </c>
      <c r="M1774">
        <v>5</v>
      </c>
      <c r="N1774" s="1">
        <f>IF(data[[#This Row],[Conversions]]=0,0,data[[#This Row],[Spend, Dollars]]/data[[#This Row],[Conversions]])</f>
        <v>0.27474281999999978</v>
      </c>
      <c r="O1774" s="13">
        <f>data[[#This Row],[Conversions]]/data[[#This Row],[Clicks]]</f>
        <v>1.5068637644470566</v>
      </c>
      <c r="P1774" s="11">
        <v>128.51999999999998</v>
      </c>
      <c r="Q1774" s="11">
        <f>IF(data[[#This Row],[Spend, Dollars]]=0,0,data[[#This Row],[Total conversion value, Dollars]]/data[[#This Row],[Spend, Dollars]])</f>
        <v>93.556585027408602</v>
      </c>
      <c r="R1774" s="2">
        <v>14</v>
      </c>
      <c r="S1774" s="2">
        <v>12</v>
      </c>
      <c r="T1774" s="2">
        <v>4.5</v>
      </c>
      <c r="U1774" s="2">
        <f t="shared" si="27"/>
        <v>30.5</v>
      </c>
    </row>
    <row r="1775" spans="1:21" x14ac:dyDescent="0.2">
      <c r="A1775" t="s">
        <v>23</v>
      </c>
      <c r="B1775" s="3">
        <v>45109</v>
      </c>
      <c r="C1775" s="10" t="str">
        <f>TEXT(data[[#This Row],[Date]],"mmmm")</f>
        <v>July</v>
      </c>
      <c r="D1775" t="s">
        <v>12</v>
      </c>
      <c r="E1775" t="s">
        <v>18</v>
      </c>
      <c r="F1775" t="s">
        <v>14</v>
      </c>
      <c r="G1775" t="s">
        <v>21</v>
      </c>
      <c r="H1775" s="11">
        <v>466.59999999999991</v>
      </c>
      <c r="I1775" s="11">
        <v>7.8015519999999992</v>
      </c>
      <c r="J1775" s="13">
        <f>data[[#This Row],[Clicks]]/data[[#This Row],[Impressions]]</f>
        <v>1.6720000000000002E-2</v>
      </c>
      <c r="K1775" s="1">
        <v>1.2304999999999997</v>
      </c>
      <c r="L1775" s="2">
        <v>9.5998097359999974</v>
      </c>
      <c r="M1775">
        <v>4</v>
      </c>
      <c r="N1775" s="1">
        <f>IF(data[[#This Row],[Conversions]]=0,0,data[[#This Row],[Spend, Dollars]]/data[[#This Row],[Conversions]])</f>
        <v>2.3999524339999994</v>
      </c>
      <c r="O1775" s="13">
        <f>data[[#This Row],[Conversions]]/data[[#This Row],[Clicks]]</f>
        <v>0.51271849498663857</v>
      </c>
      <c r="P1775" s="11">
        <v>115.07999999999998</v>
      </c>
      <c r="Q1775" s="11">
        <f>IF(data[[#This Row],[Spend, Dollars]]=0,0,data[[#This Row],[Total conversion value, Dollars]]/data[[#This Row],[Spend, Dollars]])</f>
        <v>11.987737586969194</v>
      </c>
      <c r="R1775" s="2">
        <v>32</v>
      </c>
      <c r="S1775" s="2">
        <v>3</v>
      </c>
      <c r="T1775" s="2">
        <v>1.5</v>
      </c>
      <c r="U1775" s="2">
        <f t="shared" si="27"/>
        <v>36.5</v>
      </c>
    </row>
    <row r="1776" spans="1:21" x14ac:dyDescent="0.2">
      <c r="A1776" t="s">
        <v>23</v>
      </c>
      <c r="B1776" s="3">
        <v>45110</v>
      </c>
      <c r="C1776" s="10" t="str">
        <f>TEXT(data[[#This Row],[Date]],"mmmm")</f>
        <v>July</v>
      </c>
      <c r="D1776" t="s">
        <v>12</v>
      </c>
      <c r="E1776" t="s">
        <v>18</v>
      </c>
      <c r="F1776" t="s">
        <v>14</v>
      </c>
      <c r="G1776" t="s">
        <v>21</v>
      </c>
      <c r="H1776" s="11">
        <v>496.99999999999989</v>
      </c>
      <c r="I1776" s="11">
        <v>7.9271499999999993</v>
      </c>
      <c r="J1776" s="13">
        <f>data[[#This Row],[Clicks]]/data[[#This Row],[Impressions]]</f>
        <v>1.5950000000000002E-2</v>
      </c>
      <c r="K1776" s="1">
        <v>0.57499999999999962</v>
      </c>
      <c r="L1776" s="2">
        <v>4.558111249999997</v>
      </c>
      <c r="M1776">
        <v>4</v>
      </c>
      <c r="N1776" s="1">
        <f>IF(data[[#This Row],[Conversions]]=0,0,data[[#This Row],[Spend, Dollars]]/data[[#This Row],[Conversions]])</f>
        <v>1.1395278124999992</v>
      </c>
      <c r="O1776" s="13">
        <f>data[[#This Row],[Conversions]]/data[[#This Row],[Clicks]]</f>
        <v>0.50459496792668235</v>
      </c>
      <c r="P1776" s="11">
        <v>241.07999999999996</v>
      </c>
      <c r="Q1776" s="11">
        <f>IF(data[[#This Row],[Spend, Dollars]]=0,0,data[[#This Row],[Total conversion value, Dollars]]/data[[#This Row],[Spend, Dollars]])</f>
        <v>52.89032820337593</v>
      </c>
      <c r="R1776" s="2">
        <v>40</v>
      </c>
      <c r="S1776" s="2">
        <v>2</v>
      </c>
      <c r="T1776" s="2">
        <v>21</v>
      </c>
      <c r="U1776" s="2">
        <f t="shared" si="27"/>
        <v>63</v>
      </c>
    </row>
    <row r="1777" spans="1:21" x14ac:dyDescent="0.2">
      <c r="A1777" t="s">
        <v>23</v>
      </c>
      <c r="B1777" s="3">
        <v>45111</v>
      </c>
      <c r="C1777" s="10" t="str">
        <f>TEXT(data[[#This Row],[Date]],"mmmm")</f>
        <v>July</v>
      </c>
      <c r="D1777" t="s">
        <v>12</v>
      </c>
      <c r="E1777" t="s">
        <v>18</v>
      </c>
      <c r="F1777" t="s">
        <v>14</v>
      </c>
      <c r="G1777" t="s">
        <v>21</v>
      </c>
      <c r="H1777" s="11">
        <v>374.09999999999991</v>
      </c>
      <c r="I1777" s="11">
        <v>6.7076130000000003</v>
      </c>
      <c r="J1777" s="13">
        <f>data[[#This Row],[Clicks]]/data[[#This Row],[Impressions]]</f>
        <v>1.7930000000000005E-2</v>
      </c>
      <c r="K1777" s="1">
        <v>1.2534999999999994</v>
      </c>
      <c r="L1777" s="2">
        <v>8.4079928954999961</v>
      </c>
      <c r="M1777">
        <v>9</v>
      </c>
      <c r="N1777" s="1">
        <f>IF(data[[#This Row],[Conversions]]=0,0,data[[#This Row],[Spend, Dollars]]/data[[#This Row],[Conversions]])</f>
        <v>0.93422143283333292</v>
      </c>
      <c r="O1777" s="13">
        <f>data[[#This Row],[Conversions]]/data[[#This Row],[Clicks]]</f>
        <v>1.3417589834118335</v>
      </c>
      <c r="P1777" s="11">
        <v>231</v>
      </c>
      <c r="Q1777" s="11">
        <f>IF(data[[#This Row],[Spend, Dollars]]=0,0,data[[#This Row],[Total conversion value, Dollars]]/data[[#This Row],[Spend, Dollars]])</f>
        <v>27.473857657947413</v>
      </c>
      <c r="R1777" s="2">
        <v>33</v>
      </c>
      <c r="S1777" s="2">
        <v>3</v>
      </c>
      <c r="T1777" s="2">
        <v>21</v>
      </c>
      <c r="U1777" s="2">
        <f t="shared" si="27"/>
        <v>57</v>
      </c>
    </row>
    <row r="1778" spans="1:21" x14ac:dyDescent="0.2">
      <c r="A1778" t="s">
        <v>23</v>
      </c>
      <c r="B1778" s="3">
        <v>45112</v>
      </c>
      <c r="C1778" s="10" t="str">
        <f>TEXT(data[[#This Row],[Date]],"mmmm")</f>
        <v>July</v>
      </c>
      <c r="D1778" t="s">
        <v>12</v>
      </c>
      <c r="E1778" t="s">
        <v>18</v>
      </c>
      <c r="F1778" t="s">
        <v>14</v>
      </c>
      <c r="G1778" t="s">
        <v>21</v>
      </c>
      <c r="H1778" s="11">
        <v>426</v>
      </c>
      <c r="I1778" s="11">
        <v>5.951220000000002</v>
      </c>
      <c r="J1778" s="13">
        <f>data[[#This Row],[Clicks]]/data[[#This Row],[Impressions]]</f>
        <v>1.3970000000000005E-2</v>
      </c>
      <c r="K1778" s="1">
        <v>0.13799999999999998</v>
      </c>
      <c r="L1778" s="2">
        <v>0.82126836000000014</v>
      </c>
      <c r="M1778">
        <v>4</v>
      </c>
      <c r="N1778" s="1">
        <f>IF(data[[#This Row],[Conversions]]=0,0,data[[#This Row],[Spend, Dollars]]/data[[#This Row],[Conversions]])</f>
        <v>0.20531709000000004</v>
      </c>
      <c r="O1778" s="13">
        <f>data[[#This Row],[Conversions]]/data[[#This Row],[Clicks]]</f>
        <v>0.67213109244827085</v>
      </c>
      <c r="P1778" s="11">
        <v>114.23999999999998</v>
      </c>
      <c r="Q1778" s="11">
        <f>IF(data[[#This Row],[Spend, Dollars]]=0,0,data[[#This Row],[Total conversion value, Dollars]]/data[[#This Row],[Spend, Dollars]])</f>
        <v>139.10191304581605</v>
      </c>
      <c r="R1778" s="2">
        <v>46</v>
      </c>
      <c r="S1778" s="2">
        <v>3</v>
      </c>
      <c r="T1778" s="2">
        <v>12</v>
      </c>
      <c r="U1778" s="2">
        <f t="shared" si="27"/>
        <v>61</v>
      </c>
    </row>
    <row r="1779" spans="1:21" x14ac:dyDescent="0.2">
      <c r="A1779" t="s">
        <v>23</v>
      </c>
      <c r="B1779" s="3">
        <v>45113</v>
      </c>
      <c r="C1779" s="10" t="str">
        <f>TEXT(data[[#This Row],[Date]],"mmmm")</f>
        <v>July</v>
      </c>
      <c r="D1779" t="s">
        <v>12</v>
      </c>
      <c r="E1779" t="s">
        <v>18</v>
      </c>
      <c r="F1779" t="s">
        <v>14</v>
      </c>
      <c r="G1779" t="s">
        <v>21</v>
      </c>
      <c r="H1779" s="11">
        <v>615.19999999999982</v>
      </c>
      <c r="I1779" s="11">
        <v>10.895191999999996</v>
      </c>
      <c r="J1779" s="13">
        <f>data[[#This Row],[Clicks]]/data[[#This Row],[Impressions]]</f>
        <v>1.771E-2</v>
      </c>
      <c r="K1779" s="1">
        <v>1.1384999999999998</v>
      </c>
      <c r="L1779" s="2">
        <v>12.404176091999995</v>
      </c>
      <c r="M1779">
        <v>5</v>
      </c>
      <c r="N1779" s="1">
        <f>IF(data[[#This Row],[Conversions]]=0,0,data[[#This Row],[Spend, Dollars]]/data[[#This Row],[Conversions]])</f>
        <v>2.4808352183999989</v>
      </c>
      <c r="O1779" s="13">
        <f>data[[#This Row],[Conversions]]/data[[#This Row],[Clicks]]</f>
        <v>0.45891802549234578</v>
      </c>
      <c r="P1779" s="11">
        <v>288.12</v>
      </c>
      <c r="Q1779" s="11">
        <f>IF(data[[#This Row],[Spend, Dollars]]=0,0,data[[#This Row],[Total conversion value, Dollars]]/data[[#This Row],[Spend, Dollars]])</f>
        <v>23.227661221757518</v>
      </c>
      <c r="R1779" s="2">
        <v>32</v>
      </c>
      <c r="S1779" s="2">
        <v>2</v>
      </c>
      <c r="T1779" s="2">
        <v>7.5</v>
      </c>
      <c r="U1779" s="2">
        <f t="shared" si="27"/>
        <v>41.5</v>
      </c>
    </row>
    <row r="1780" spans="1:21" x14ac:dyDescent="0.2">
      <c r="A1780" t="s">
        <v>23</v>
      </c>
      <c r="B1780" s="3">
        <v>45114</v>
      </c>
      <c r="C1780" s="10" t="str">
        <f>TEXT(data[[#This Row],[Date]],"mmmm")</f>
        <v>July</v>
      </c>
      <c r="D1780" t="s">
        <v>12</v>
      </c>
      <c r="E1780" t="s">
        <v>18</v>
      </c>
      <c r="F1780" t="s">
        <v>14</v>
      </c>
      <c r="G1780" t="s">
        <v>21</v>
      </c>
      <c r="H1780" s="11">
        <v>395.19999999999993</v>
      </c>
      <c r="I1780" s="11">
        <v>7.0424639999999981</v>
      </c>
      <c r="J1780" s="13">
        <f>data[[#This Row],[Clicks]]/data[[#This Row],[Impressions]]</f>
        <v>1.7819999999999999E-2</v>
      </c>
      <c r="K1780" s="1">
        <v>0.36799999999999977</v>
      </c>
      <c r="L1780" s="2">
        <v>2.5916267519999976</v>
      </c>
      <c r="M1780">
        <v>9</v>
      </c>
      <c r="N1780" s="1">
        <f>IF(data[[#This Row],[Conversions]]=0,0,data[[#This Row],[Spend, Dollars]]/data[[#This Row],[Conversions]])</f>
        <v>0.28795852799999971</v>
      </c>
      <c r="O1780" s="13">
        <f>data[[#This Row],[Conversions]]/data[[#This Row],[Clicks]]</f>
        <v>1.2779618042775942</v>
      </c>
      <c r="P1780" s="11">
        <v>138.59999999999997</v>
      </c>
      <c r="Q1780" s="11">
        <f>IF(data[[#This Row],[Spend, Dollars]]=0,0,data[[#This Row],[Total conversion value, Dollars]]/data[[#This Row],[Spend, Dollars]])</f>
        <v>53.479923331181951</v>
      </c>
      <c r="R1780" s="2">
        <v>42</v>
      </c>
      <c r="S1780" s="2">
        <v>3</v>
      </c>
      <c r="T1780" s="2">
        <v>6</v>
      </c>
      <c r="U1780" s="2">
        <f t="shared" si="27"/>
        <v>51</v>
      </c>
    </row>
    <row r="1781" spans="1:21" x14ac:dyDescent="0.2">
      <c r="A1781" t="s">
        <v>23</v>
      </c>
      <c r="B1781" s="3">
        <v>45115</v>
      </c>
      <c r="C1781" s="10" t="str">
        <f>TEXT(data[[#This Row],[Date]],"mmmm")</f>
        <v>July</v>
      </c>
      <c r="D1781" t="s">
        <v>12</v>
      </c>
      <c r="E1781" t="s">
        <v>18</v>
      </c>
      <c r="F1781" t="s">
        <v>14</v>
      </c>
      <c r="G1781" t="s">
        <v>21</v>
      </c>
      <c r="H1781" s="11">
        <v>192.39999999999998</v>
      </c>
      <c r="I1781" s="11">
        <v>2.3915320000000002</v>
      </c>
      <c r="J1781" s="13">
        <f>data[[#This Row],[Clicks]]/data[[#This Row],[Impressions]]</f>
        <v>1.2430000000000002E-2</v>
      </c>
      <c r="K1781" s="1">
        <v>1.2189999999999996</v>
      </c>
      <c r="L1781" s="2">
        <v>2.9152775079999995</v>
      </c>
      <c r="M1781">
        <v>3</v>
      </c>
      <c r="N1781" s="1">
        <f>IF(data[[#This Row],[Conversions]]=0,0,data[[#This Row],[Spend, Dollars]]/data[[#This Row],[Conversions]])</f>
        <v>0.97175916933333317</v>
      </c>
      <c r="O1781" s="13">
        <f>data[[#This Row],[Conversions]]/data[[#This Row],[Clicks]]</f>
        <v>1.2544260331870951</v>
      </c>
      <c r="P1781" s="11">
        <v>261.23999999999995</v>
      </c>
      <c r="Q1781" s="11">
        <f>IF(data[[#This Row],[Spend, Dollars]]=0,0,data[[#This Row],[Total conversion value, Dollars]]/data[[#This Row],[Spend, Dollars]])</f>
        <v>89.61068004096164</v>
      </c>
      <c r="R1781" s="2">
        <v>51</v>
      </c>
      <c r="S1781" s="2">
        <v>2</v>
      </c>
      <c r="T1781" s="2">
        <v>7.5</v>
      </c>
      <c r="U1781" s="2">
        <f t="shared" si="27"/>
        <v>60.5</v>
      </c>
    </row>
    <row r="1782" spans="1:21" x14ac:dyDescent="0.2">
      <c r="A1782" t="s">
        <v>23</v>
      </c>
      <c r="B1782" s="3">
        <v>45116</v>
      </c>
      <c r="C1782" s="10" t="str">
        <f>TEXT(data[[#This Row],[Date]],"mmmm")</f>
        <v>July</v>
      </c>
      <c r="D1782" t="s">
        <v>12</v>
      </c>
      <c r="E1782" t="s">
        <v>18</v>
      </c>
      <c r="F1782" t="s">
        <v>14</v>
      </c>
      <c r="G1782" t="s">
        <v>21</v>
      </c>
      <c r="H1782" s="11">
        <v>470.9</v>
      </c>
      <c r="I1782" s="11">
        <v>9.2202220000000015</v>
      </c>
      <c r="J1782" s="13">
        <f>data[[#This Row],[Clicks]]/data[[#This Row],[Impressions]]</f>
        <v>1.9580000000000004E-2</v>
      </c>
      <c r="K1782" s="1">
        <v>1.1269999999999998</v>
      </c>
      <c r="L1782" s="2">
        <v>10.391190194</v>
      </c>
      <c r="M1782">
        <v>9</v>
      </c>
      <c r="N1782" s="1">
        <f>IF(data[[#This Row],[Conversions]]=0,0,data[[#This Row],[Spend, Dollars]]/data[[#This Row],[Conversions]])</f>
        <v>1.1545766882222221</v>
      </c>
      <c r="O1782" s="13">
        <f>data[[#This Row],[Conversions]]/data[[#This Row],[Clicks]]</f>
        <v>0.97611532563966452</v>
      </c>
      <c r="P1782" s="11">
        <v>265.44</v>
      </c>
      <c r="Q1782" s="11">
        <f>IF(data[[#This Row],[Spend, Dollars]]=0,0,data[[#This Row],[Total conversion value, Dollars]]/data[[#This Row],[Spend, Dollars]])</f>
        <v>25.544715768292672</v>
      </c>
      <c r="R1782" s="2">
        <v>48</v>
      </c>
      <c r="S1782" s="2">
        <v>2</v>
      </c>
      <c r="T1782" s="2">
        <v>0</v>
      </c>
      <c r="U1782" s="2">
        <f t="shared" si="27"/>
        <v>50</v>
      </c>
    </row>
    <row r="1783" spans="1:21" x14ac:dyDescent="0.2">
      <c r="A1783" t="s">
        <v>23</v>
      </c>
      <c r="B1783" s="3">
        <v>45117</v>
      </c>
      <c r="C1783" s="10" t="str">
        <f>TEXT(data[[#This Row],[Date]],"mmmm")</f>
        <v>July</v>
      </c>
      <c r="D1783" t="s">
        <v>12</v>
      </c>
      <c r="E1783" t="s">
        <v>18</v>
      </c>
      <c r="F1783" t="s">
        <v>14</v>
      </c>
      <c r="G1783" t="s">
        <v>21</v>
      </c>
      <c r="H1783" s="11">
        <v>200.09999999999991</v>
      </c>
      <c r="I1783" s="11">
        <v>3.2576279999999991</v>
      </c>
      <c r="J1783" s="13">
        <f>data[[#This Row],[Clicks]]/data[[#This Row],[Impressions]]</f>
        <v>1.6280000000000003E-2</v>
      </c>
      <c r="K1783" s="1">
        <v>0.9199999999999996</v>
      </c>
      <c r="L1783" s="2">
        <v>2.9970177599999976</v>
      </c>
      <c r="M1783">
        <v>9</v>
      </c>
      <c r="N1783" s="1">
        <f>IF(data[[#This Row],[Conversions]]=0,0,data[[#This Row],[Spend, Dollars]]/data[[#This Row],[Conversions]])</f>
        <v>0.33300197333333309</v>
      </c>
      <c r="O1783" s="13">
        <f>data[[#This Row],[Conversions]]/data[[#This Row],[Clicks]]</f>
        <v>2.7627463909322989</v>
      </c>
      <c r="P1783" s="11">
        <v>244.43999999999997</v>
      </c>
      <c r="Q1783" s="11">
        <f>IF(data[[#This Row],[Spend, Dollars]]=0,0,data[[#This Row],[Total conversion value, Dollars]]/data[[#This Row],[Spend, Dollars]])</f>
        <v>81.561078236653543</v>
      </c>
      <c r="R1783" s="2">
        <v>4</v>
      </c>
      <c r="S1783" s="2">
        <v>6</v>
      </c>
      <c r="T1783" s="2">
        <v>18</v>
      </c>
      <c r="U1783" s="2">
        <f t="shared" si="27"/>
        <v>28</v>
      </c>
    </row>
    <row r="1784" spans="1:21" x14ac:dyDescent="0.2">
      <c r="A1784" t="s">
        <v>23</v>
      </c>
      <c r="B1784" s="3">
        <v>45118</v>
      </c>
      <c r="C1784" s="10" t="str">
        <f>TEXT(data[[#This Row],[Date]],"mmmm")</f>
        <v>July</v>
      </c>
      <c r="D1784" t="s">
        <v>12</v>
      </c>
      <c r="E1784" t="s">
        <v>18</v>
      </c>
      <c r="F1784" t="s">
        <v>14</v>
      </c>
      <c r="G1784" t="s">
        <v>21</v>
      </c>
      <c r="H1784" s="11">
        <v>170.09999999999991</v>
      </c>
      <c r="I1784" s="11">
        <v>2.170475999999999</v>
      </c>
      <c r="J1784" s="13">
        <f>data[[#This Row],[Clicks]]/data[[#This Row],[Impressions]]</f>
        <v>1.2760000000000001E-2</v>
      </c>
      <c r="K1784" s="1">
        <v>0.14950000000000002</v>
      </c>
      <c r="L1784" s="2">
        <v>0.32448616199999991</v>
      </c>
      <c r="M1784">
        <v>6</v>
      </c>
      <c r="N1784" s="1">
        <f>IF(data[[#This Row],[Conversions]]=0,0,data[[#This Row],[Spend, Dollars]]/data[[#This Row],[Conversions]])</f>
        <v>5.4081026999999983E-2</v>
      </c>
      <c r="O1784" s="13">
        <f>data[[#This Row],[Conversions]]/data[[#This Row],[Clicks]]</f>
        <v>2.7643705804625358</v>
      </c>
      <c r="P1784" s="11">
        <v>238.55999999999997</v>
      </c>
      <c r="Q1784" s="11">
        <f>IF(data[[#This Row],[Spend, Dollars]]=0,0,data[[#This Row],[Total conversion value, Dollars]]/data[[#This Row],[Spend, Dollars]])</f>
        <v>735.19313899124006</v>
      </c>
      <c r="R1784" s="2">
        <v>1</v>
      </c>
      <c r="S1784" s="2">
        <v>2</v>
      </c>
      <c r="T1784" s="2">
        <v>12</v>
      </c>
      <c r="U1784" s="2">
        <f t="shared" si="27"/>
        <v>15</v>
      </c>
    </row>
    <row r="1785" spans="1:21" x14ac:dyDescent="0.2">
      <c r="A1785" t="s">
        <v>23</v>
      </c>
      <c r="B1785" s="3">
        <v>45119</v>
      </c>
      <c r="C1785" s="10" t="str">
        <f>TEXT(data[[#This Row],[Date]],"mmmm")</f>
        <v>July</v>
      </c>
      <c r="D1785" t="s">
        <v>12</v>
      </c>
      <c r="E1785" t="s">
        <v>18</v>
      </c>
      <c r="F1785" t="s">
        <v>14</v>
      </c>
      <c r="G1785" t="s">
        <v>21</v>
      </c>
      <c r="H1785" s="11">
        <v>664.3</v>
      </c>
      <c r="I1785" s="11">
        <v>11.69168</v>
      </c>
      <c r="J1785" s="13">
        <f>data[[#This Row],[Clicks]]/data[[#This Row],[Impressions]]</f>
        <v>1.7600000000000001E-2</v>
      </c>
      <c r="K1785" s="1">
        <v>0.59799999999999975</v>
      </c>
      <c r="L1785" s="2">
        <v>6.9916246399999968</v>
      </c>
      <c r="M1785">
        <v>6</v>
      </c>
      <c r="N1785" s="1">
        <f>IF(data[[#This Row],[Conversions]]=0,0,data[[#This Row],[Spend, Dollars]]/data[[#This Row],[Conversions]])</f>
        <v>1.1652707733333327</v>
      </c>
      <c r="O1785" s="13">
        <f>data[[#This Row],[Conversions]]/data[[#This Row],[Clicks]]</f>
        <v>0.51318544469229399</v>
      </c>
      <c r="P1785" s="11">
        <v>315</v>
      </c>
      <c r="Q1785" s="11">
        <f>IF(data[[#This Row],[Spend, Dollars]]=0,0,data[[#This Row],[Total conversion value, Dollars]]/data[[#This Row],[Spend, Dollars]])</f>
        <v>45.053906097567641</v>
      </c>
      <c r="R1785" s="2">
        <v>38</v>
      </c>
      <c r="S1785" s="2">
        <v>6</v>
      </c>
      <c r="T1785" s="2">
        <v>7.5</v>
      </c>
      <c r="U1785" s="2">
        <f t="shared" si="27"/>
        <v>51.5</v>
      </c>
    </row>
    <row r="1786" spans="1:21" x14ac:dyDescent="0.2">
      <c r="A1786" t="s">
        <v>23</v>
      </c>
      <c r="B1786" s="3">
        <v>45120</v>
      </c>
      <c r="C1786" s="10" t="str">
        <f>TEXT(data[[#This Row],[Date]],"mmmm")</f>
        <v>July</v>
      </c>
      <c r="D1786" t="s">
        <v>12</v>
      </c>
      <c r="E1786" t="s">
        <v>18</v>
      </c>
      <c r="F1786" t="s">
        <v>14</v>
      </c>
      <c r="G1786" t="s">
        <v>21</v>
      </c>
      <c r="H1786" s="11">
        <v>699.89999999999986</v>
      </c>
      <c r="I1786" s="11">
        <v>10.393514999999999</v>
      </c>
      <c r="J1786" s="13">
        <f>data[[#This Row],[Clicks]]/data[[#This Row],[Impressions]]</f>
        <v>1.4850000000000002E-2</v>
      </c>
      <c r="K1786" s="1">
        <v>0.10349999999999999</v>
      </c>
      <c r="L1786" s="2">
        <v>1.0757288024999998</v>
      </c>
      <c r="M1786">
        <v>8</v>
      </c>
      <c r="N1786" s="1">
        <f>IF(data[[#This Row],[Conversions]]=0,0,data[[#This Row],[Spend, Dollars]]/data[[#This Row],[Conversions]])</f>
        <v>0.13446610031249998</v>
      </c>
      <c r="O1786" s="13">
        <f>data[[#This Row],[Conversions]]/data[[#This Row],[Clicks]]</f>
        <v>0.76971072827623777</v>
      </c>
      <c r="P1786" s="11">
        <v>266.27999999999997</v>
      </c>
      <c r="Q1786" s="11">
        <f>IF(data[[#This Row],[Spend, Dollars]]=0,0,data[[#This Row],[Total conversion value, Dollars]]/data[[#This Row],[Spend, Dollars]])</f>
        <v>247.53450812245964</v>
      </c>
      <c r="R1786" s="2">
        <v>52</v>
      </c>
      <c r="S1786" s="2">
        <v>0</v>
      </c>
      <c r="T1786" s="2">
        <v>18</v>
      </c>
      <c r="U1786" s="2">
        <f t="shared" si="27"/>
        <v>70</v>
      </c>
    </row>
    <row r="1787" spans="1:21" x14ac:dyDescent="0.2">
      <c r="A1787" t="s">
        <v>23</v>
      </c>
      <c r="B1787" s="3">
        <v>45121</v>
      </c>
      <c r="C1787" s="10" t="str">
        <f>TEXT(data[[#This Row],[Date]],"mmmm")</f>
        <v>July</v>
      </c>
      <c r="D1787" t="s">
        <v>12</v>
      </c>
      <c r="E1787" t="s">
        <v>18</v>
      </c>
      <c r="F1787" t="s">
        <v>14</v>
      </c>
      <c r="G1787" t="s">
        <v>21</v>
      </c>
      <c r="H1787" s="11">
        <v>280.69999999999993</v>
      </c>
      <c r="I1787" s="11">
        <v>5.2490899999999989</v>
      </c>
      <c r="J1787" s="13">
        <f>data[[#This Row],[Clicks]]/data[[#This Row],[Impressions]]</f>
        <v>1.8700000000000001E-2</v>
      </c>
      <c r="K1787" s="1">
        <v>0.12650000000000003</v>
      </c>
      <c r="L1787" s="2">
        <v>0.66400988500000002</v>
      </c>
      <c r="M1787">
        <v>4</v>
      </c>
      <c r="N1787" s="1">
        <f>IF(data[[#This Row],[Conversions]]=0,0,data[[#This Row],[Spend, Dollars]]/data[[#This Row],[Conversions]])</f>
        <v>0.16600247125000001</v>
      </c>
      <c r="O1787" s="13">
        <f>data[[#This Row],[Conversions]]/data[[#This Row],[Clicks]]</f>
        <v>0.7620368482917993</v>
      </c>
      <c r="P1787" s="11">
        <v>296.52</v>
      </c>
      <c r="Q1787" s="11">
        <f>IF(data[[#This Row],[Spend, Dollars]]=0,0,data[[#This Row],[Total conversion value, Dollars]]/data[[#This Row],[Spend, Dollars]])</f>
        <v>446.55961710570011</v>
      </c>
      <c r="R1787" s="2">
        <v>30</v>
      </c>
      <c r="S1787" s="2">
        <v>4</v>
      </c>
      <c r="T1787" s="2">
        <v>13.5</v>
      </c>
      <c r="U1787" s="2">
        <f t="shared" si="27"/>
        <v>47.5</v>
      </c>
    </row>
    <row r="1788" spans="1:21" x14ac:dyDescent="0.2">
      <c r="A1788" t="s">
        <v>23</v>
      </c>
      <c r="B1788" s="3">
        <v>45122</v>
      </c>
      <c r="C1788" s="10" t="str">
        <f>TEXT(data[[#This Row],[Date]],"mmmm")</f>
        <v>July</v>
      </c>
      <c r="D1788" t="s">
        <v>12</v>
      </c>
      <c r="E1788" t="s">
        <v>18</v>
      </c>
      <c r="F1788" t="s">
        <v>14</v>
      </c>
      <c r="G1788" t="s">
        <v>21</v>
      </c>
      <c r="H1788" s="11">
        <v>290.79999999999995</v>
      </c>
      <c r="I1788" s="11">
        <v>4.0304879999999992</v>
      </c>
      <c r="J1788" s="13">
        <f>data[[#This Row],[Clicks]]/data[[#This Row],[Impressions]]</f>
        <v>1.3859999999999999E-2</v>
      </c>
      <c r="K1788" s="1">
        <v>0.161</v>
      </c>
      <c r="L1788" s="2">
        <v>0.64890856799999985</v>
      </c>
      <c r="M1788">
        <v>3</v>
      </c>
      <c r="N1788" s="1">
        <f>IF(data[[#This Row],[Conversions]]=0,0,data[[#This Row],[Spend, Dollars]]/data[[#This Row],[Conversions]])</f>
        <v>0.21630285599999996</v>
      </c>
      <c r="O1788" s="13">
        <f>data[[#This Row],[Conversions]]/data[[#This Row],[Clicks]]</f>
        <v>0.7443267415757101</v>
      </c>
      <c r="P1788" s="11">
        <v>252.83999999999997</v>
      </c>
      <c r="Q1788" s="11">
        <f>IF(data[[#This Row],[Spend, Dollars]]=0,0,data[[#This Row],[Total conversion value, Dollars]]/data[[#This Row],[Spend, Dollars]])</f>
        <v>389.63886819876296</v>
      </c>
      <c r="R1788" s="2">
        <v>8</v>
      </c>
      <c r="S1788" s="2">
        <v>2</v>
      </c>
      <c r="T1788" s="2">
        <v>6</v>
      </c>
      <c r="U1788" s="2">
        <f t="shared" si="27"/>
        <v>16</v>
      </c>
    </row>
    <row r="1789" spans="1:21" x14ac:dyDescent="0.2">
      <c r="A1789" t="s">
        <v>23</v>
      </c>
      <c r="B1789" s="3">
        <v>45123</v>
      </c>
      <c r="C1789" s="10" t="str">
        <f>TEXT(data[[#This Row],[Date]],"mmmm")</f>
        <v>July</v>
      </c>
      <c r="D1789" t="s">
        <v>12</v>
      </c>
      <c r="E1789" t="s">
        <v>18</v>
      </c>
      <c r="F1789" t="s">
        <v>14</v>
      </c>
      <c r="G1789" t="s">
        <v>21</v>
      </c>
      <c r="H1789" s="11">
        <v>326</v>
      </c>
      <c r="I1789" s="11">
        <v>5.7017400000000009</v>
      </c>
      <c r="J1789" s="13">
        <f>data[[#This Row],[Clicks]]/data[[#This Row],[Impressions]]</f>
        <v>1.7490000000000002E-2</v>
      </c>
      <c r="K1789" s="1">
        <v>0.27599999999999997</v>
      </c>
      <c r="L1789" s="2">
        <v>1.5736802400000001</v>
      </c>
      <c r="M1789">
        <v>2</v>
      </c>
      <c r="N1789" s="1">
        <f>IF(data[[#This Row],[Conversions]]=0,0,data[[#This Row],[Spend, Dollars]]/data[[#This Row],[Conversions]])</f>
        <v>0.78684012000000003</v>
      </c>
      <c r="O1789" s="13">
        <f>data[[#This Row],[Conversions]]/data[[#This Row],[Clicks]]</f>
        <v>0.35077011578921519</v>
      </c>
      <c r="P1789" s="11">
        <v>46.8</v>
      </c>
      <c r="Q1789" s="11">
        <f>IF(data[[#This Row],[Spend, Dollars]]=0,0,data[[#This Row],[Total conversion value, Dollars]]/data[[#This Row],[Spend, Dollars]])</f>
        <v>29.739205469085636</v>
      </c>
      <c r="R1789" s="2">
        <v>64</v>
      </c>
      <c r="S1789" s="2">
        <v>10</v>
      </c>
      <c r="T1789" s="2">
        <v>6</v>
      </c>
      <c r="U1789" s="2">
        <f t="shared" si="27"/>
        <v>80</v>
      </c>
    </row>
    <row r="1790" spans="1:21" x14ac:dyDescent="0.2">
      <c r="A1790" t="s">
        <v>23</v>
      </c>
      <c r="B1790" s="3">
        <v>45124</v>
      </c>
      <c r="C1790" s="10" t="str">
        <f>TEXT(data[[#This Row],[Date]],"mmmm")</f>
        <v>July</v>
      </c>
      <c r="D1790" t="s">
        <v>12</v>
      </c>
      <c r="E1790" t="s">
        <v>18</v>
      </c>
      <c r="F1790" t="s">
        <v>14</v>
      </c>
      <c r="G1790" t="s">
        <v>21</v>
      </c>
      <c r="H1790" s="11">
        <v>771.99999999999989</v>
      </c>
      <c r="I1790" s="11">
        <v>15.11576</v>
      </c>
      <c r="J1790" s="13">
        <f>data[[#This Row],[Clicks]]/data[[#This Row],[Impressions]]</f>
        <v>1.9580000000000004E-2</v>
      </c>
      <c r="K1790" s="1">
        <v>0.78199999999999958</v>
      </c>
      <c r="L1790" s="2">
        <v>11.820524319999993</v>
      </c>
      <c r="M1790">
        <v>1</v>
      </c>
      <c r="N1790" s="1">
        <f>IF(data[[#This Row],[Conversions]]=0,0,data[[#This Row],[Spend, Dollars]]/data[[#This Row],[Conversions]])</f>
        <v>11.820524319999993</v>
      </c>
      <c r="O1790" s="13">
        <f>data[[#This Row],[Conversions]]/data[[#This Row],[Clicks]]</f>
        <v>6.6156117853154589E-2</v>
      </c>
      <c r="P1790" s="11">
        <v>208.32</v>
      </c>
      <c r="Q1790" s="11">
        <f>IF(data[[#This Row],[Spend, Dollars]]=0,0,data[[#This Row],[Total conversion value, Dollars]]/data[[#This Row],[Spend, Dollars]])</f>
        <v>17.623583722722724</v>
      </c>
      <c r="R1790" s="2">
        <v>37</v>
      </c>
      <c r="S1790" s="2">
        <v>1</v>
      </c>
      <c r="T1790" s="2">
        <v>16.5</v>
      </c>
      <c r="U1790" s="2">
        <f t="shared" si="27"/>
        <v>54.5</v>
      </c>
    </row>
    <row r="1791" spans="1:21" x14ac:dyDescent="0.2">
      <c r="A1791" t="s">
        <v>23</v>
      </c>
      <c r="B1791" s="3">
        <v>45125</v>
      </c>
      <c r="C1791" s="10" t="str">
        <f>TEXT(data[[#This Row],[Date]],"mmmm")</f>
        <v>July</v>
      </c>
      <c r="D1791" t="s">
        <v>12</v>
      </c>
      <c r="E1791" t="s">
        <v>18</v>
      </c>
      <c r="F1791" t="s">
        <v>14</v>
      </c>
      <c r="G1791" t="s">
        <v>21</v>
      </c>
      <c r="H1791" s="11">
        <v>289.79999999999995</v>
      </c>
      <c r="I1791" s="11">
        <v>4.0803840000000005</v>
      </c>
      <c r="J1791" s="13">
        <f>data[[#This Row],[Clicks]]/data[[#This Row],[Impressions]]</f>
        <v>1.4080000000000004E-2</v>
      </c>
      <c r="K1791" s="1">
        <v>0.66699999999999982</v>
      </c>
      <c r="L1791" s="2">
        <v>2.7216161279999995</v>
      </c>
      <c r="M1791">
        <v>2</v>
      </c>
      <c r="N1791" s="1">
        <f>IF(data[[#This Row],[Conversions]]=0,0,data[[#This Row],[Spend, Dollars]]/data[[#This Row],[Conversions]])</f>
        <v>1.3608080639999998</v>
      </c>
      <c r="O1791" s="13">
        <f>data[[#This Row],[Conversions]]/data[[#This Row],[Clicks]]</f>
        <v>0.49014994667168577</v>
      </c>
      <c r="P1791" s="11">
        <v>156.23999999999998</v>
      </c>
      <c r="Q1791" s="11">
        <f>IF(data[[#This Row],[Spend, Dollars]]=0,0,data[[#This Row],[Total conversion value, Dollars]]/data[[#This Row],[Spend, Dollars]])</f>
        <v>57.407067217379456</v>
      </c>
      <c r="R1791" s="2">
        <v>20</v>
      </c>
      <c r="S1791" s="2">
        <v>1</v>
      </c>
      <c r="T1791" s="2">
        <v>15</v>
      </c>
      <c r="U1791" s="2">
        <f t="shared" si="27"/>
        <v>36</v>
      </c>
    </row>
    <row r="1792" spans="1:21" x14ac:dyDescent="0.2">
      <c r="A1792" t="s">
        <v>23</v>
      </c>
      <c r="B1792" s="3">
        <v>45126</v>
      </c>
      <c r="C1792" s="10" t="str">
        <f>TEXT(data[[#This Row],[Date]],"mmmm")</f>
        <v>July</v>
      </c>
      <c r="D1792" t="s">
        <v>12</v>
      </c>
      <c r="E1792" t="s">
        <v>18</v>
      </c>
      <c r="F1792" t="s">
        <v>14</v>
      </c>
      <c r="G1792" t="s">
        <v>21</v>
      </c>
      <c r="H1792" s="11">
        <v>739.5</v>
      </c>
      <c r="I1792" s="11">
        <v>13.584615000000001</v>
      </c>
      <c r="J1792" s="13">
        <f>data[[#This Row],[Clicks]]/data[[#This Row],[Impressions]]</f>
        <v>1.8370000000000001E-2</v>
      </c>
      <c r="K1792" s="1">
        <v>0.63249999999999973</v>
      </c>
      <c r="L1792" s="2">
        <v>8.5922689874999971</v>
      </c>
      <c r="M1792">
        <v>5</v>
      </c>
      <c r="N1792" s="1">
        <f>IF(data[[#This Row],[Conversions]]=0,0,data[[#This Row],[Spend, Dollars]]/data[[#This Row],[Conversions]])</f>
        <v>1.7184537974999994</v>
      </c>
      <c r="O1792" s="13">
        <f>data[[#This Row],[Conversions]]/data[[#This Row],[Clicks]]</f>
        <v>0.3680634305793723</v>
      </c>
      <c r="P1792" s="11">
        <v>231.83999999999997</v>
      </c>
      <c r="Q1792" s="11">
        <f>IF(data[[#This Row],[Spend, Dollars]]=0,0,data[[#This Row],[Total conversion value, Dollars]]/data[[#This Row],[Spend, Dollars]])</f>
        <v>26.982395492655083</v>
      </c>
      <c r="R1792" s="2">
        <v>22</v>
      </c>
      <c r="S1792" s="2">
        <v>3</v>
      </c>
      <c r="T1792" s="2">
        <v>16.5</v>
      </c>
      <c r="U1792" s="2">
        <f t="shared" si="27"/>
        <v>41.5</v>
      </c>
    </row>
    <row r="1793" spans="1:21" x14ac:dyDescent="0.2">
      <c r="A1793" t="s">
        <v>23</v>
      </c>
      <c r="B1793" s="3">
        <v>45127</v>
      </c>
      <c r="C1793" s="10" t="str">
        <f>TEXT(data[[#This Row],[Date]],"mmmm")</f>
        <v>July</v>
      </c>
      <c r="D1793" t="s">
        <v>12</v>
      </c>
      <c r="E1793" t="s">
        <v>18</v>
      </c>
      <c r="F1793" t="s">
        <v>14</v>
      </c>
      <c r="G1793" t="s">
        <v>21</v>
      </c>
      <c r="H1793" s="11">
        <v>337</v>
      </c>
      <c r="I1793" s="11">
        <v>4.5225400000000011</v>
      </c>
      <c r="J1793" s="13">
        <f>data[[#This Row],[Clicks]]/data[[#This Row],[Impressions]]</f>
        <v>1.3420000000000003E-2</v>
      </c>
      <c r="K1793" s="1">
        <v>0.48299999999999976</v>
      </c>
      <c r="L1793" s="2">
        <v>2.1843868199999994</v>
      </c>
      <c r="M1793">
        <v>5</v>
      </c>
      <c r="N1793" s="1">
        <f>IF(data[[#This Row],[Conversions]]=0,0,data[[#This Row],[Spend, Dollars]]/data[[#This Row],[Conversions]])</f>
        <v>0.43687736399999988</v>
      </c>
      <c r="O1793" s="13">
        <f>data[[#This Row],[Conversions]]/data[[#This Row],[Clicks]]</f>
        <v>1.1055734167083096</v>
      </c>
      <c r="P1793" s="11">
        <v>80.639999999999986</v>
      </c>
      <c r="Q1793" s="11">
        <f>IF(data[[#This Row],[Spend, Dollars]]=0,0,data[[#This Row],[Total conversion value, Dollars]]/data[[#This Row],[Spend, Dollars]])</f>
        <v>36.916538436173134</v>
      </c>
      <c r="R1793" s="2">
        <v>56</v>
      </c>
      <c r="S1793" s="2">
        <v>1</v>
      </c>
      <c r="T1793" s="2">
        <v>6</v>
      </c>
      <c r="U1793" s="2">
        <f t="shared" si="27"/>
        <v>63</v>
      </c>
    </row>
    <row r="1794" spans="1:21" x14ac:dyDescent="0.2">
      <c r="A1794" t="s">
        <v>23</v>
      </c>
      <c r="B1794" s="3">
        <v>45128</v>
      </c>
      <c r="C1794" s="10" t="str">
        <f>TEXT(data[[#This Row],[Date]],"mmmm")</f>
        <v>July</v>
      </c>
      <c r="D1794" t="s">
        <v>12</v>
      </c>
      <c r="E1794" t="s">
        <v>18</v>
      </c>
      <c r="F1794" t="s">
        <v>14</v>
      </c>
      <c r="G1794" t="s">
        <v>21</v>
      </c>
      <c r="H1794" s="11">
        <v>618</v>
      </c>
      <c r="I1794" s="11">
        <v>8.5654800000000009</v>
      </c>
      <c r="J1794" s="13">
        <f>data[[#This Row],[Clicks]]/data[[#This Row],[Impressions]]</f>
        <v>1.3860000000000001E-2</v>
      </c>
      <c r="K1794" s="1">
        <v>1.1500000000000041E-2</v>
      </c>
      <c r="L1794" s="2">
        <v>9.8503020000000371E-2</v>
      </c>
      <c r="M1794">
        <v>5</v>
      </c>
      <c r="N1794" s="1">
        <f>IF(data[[#This Row],[Conversions]]=0,0,data[[#This Row],[Spend, Dollars]]/data[[#This Row],[Conversions]])</f>
        <v>1.9700604000000073E-2</v>
      </c>
      <c r="O1794" s="13">
        <f>data[[#This Row],[Conversions]]/data[[#This Row],[Clicks]]</f>
        <v>0.58373844781611761</v>
      </c>
      <c r="P1794" s="11">
        <v>131.04</v>
      </c>
      <c r="Q1794" s="11">
        <f>IF(data[[#This Row],[Spend, Dollars]]=0,0,data[[#This Row],[Total conversion value, Dollars]]/data[[#This Row],[Spend, Dollars]])</f>
        <v>1330.3145426404135</v>
      </c>
      <c r="R1794" s="2">
        <v>14</v>
      </c>
      <c r="S1794" s="2">
        <v>11</v>
      </c>
      <c r="T1794" s="2">
        <v>4.5</v>
      </c>
      <c r="U1794" s="2">
        <f t="shared" si="27"/>
        <v>29.5</v>
      </c>
    </row>
    <row r="1795" spans="1:21" x14ac:dyDescent="0.2">
      <c r="A1795" t="s">
        <v>23</v>
      </c>
      <c r="B1795" s="3">
        <v>45129</v>
      </c>
      <c r="C1795" s="10" t="str">
        <f>TEXT(data[[#This Row],[Date]],"mmmm")</f>
        <v>July</v>
      </c>
      <c r="D1795" t="s">
        <v>12</v>
      </c>
      <c r="E1795" t="s">
        <v>18</v>
      </c>
      <c r="F1795" t="s">
        <v>14</v>
      </c>
      <c r="G1795" t="s">
        <v>21</v>
      </c>
      <c r="H1795" s="11">
        <v>372.59999999999991</v>
      </c>
      <c r="I1795" s="11">
        <v>5.2052220000000009</v>
      </c>
      <c r="J1795" s="13">
        <f>data[[#This Row],[Clicks]]/data[[#This Row],[Impressions]]</f>
        <v>1.3970000000000005E-2</v>
      </c>
      <c r="K1795" s="1">
        <v>0.31049999999999972</v>
      </c>
      <c r="L1795" s="2">
        <v>1.6162214309999989</v>
      </c>
      <c r="M1795">
        <v>1</v>
      </c>
      <c r="N1795" s="1">
        <f>IF(data[[#This Row],[Conversions]]=0,0,data[[#This Row],[Spend, Dollars]]/data[[#This Row],[Conversions]])</f>
        <v>1.6162214309999989</v>
      </c>
      <c r="O1795" s="13">
        <f>data[[#This Row],[Conversions]]/data[[#This Row],[Clicks]]</f>
        <v>0.1921147647497071</v>
      </c>
      <c r="P1795" s="11">
        <v>0</v>
      </c>
      <c r="Q1795" s="11">
        <f>IF(data[[#This Row],[Spend, Dollars]]=0,0,data[[#This Row],[Total conversion value, Dollars]]/data[[#This Row],[Spend, Dollars]])</f>
        <v>0</v>
      </c>
      <c r="R1795" s="2">
        <v>52</v>
      </c>
      <c r="S1795" s="2">
        <v>8</v>
      </c>
      <c r="T1795" s="2">
        <v>7.5</v>
      </c>
      <c r="U1795" s="2">
        <f t="shared" ref="U1795:U1858" si="28">SUM(R1795:T1795)</f>
        <v>67.5</v>
      </c>
    </row>
    <row r="1796" spans="1:21" x14ac:dyDescent="0.2">
      <c r="A1796" t="s">
        <v>23</v>
      </c>
      <c r="B1796" s="3">
        <v>45130</v>
      </c>
      <c r="C1796" s="10" t="str">
        <f>TEXT(data[[#This Row],[Date]],"mmmm")</f>
        <v>July</v>
      </c>
      <c r="D1796" t="s">
        <v>12</v>
      </c>
      <c r="E1796" t="s">
        <v>18</v>
      </c>
      <c r="F1796" t="s">
        <v>14</v>
      </c>
      <c r="G1796" t="s">
        <v>21</v>
      </c>
      <c r="H1796" s="11">
        <v>560.59999999999991</v>
      </c>
      <c r="I1796" s="11">
        <v>9.2499000000000002</v>
      </c>
      <c r="J1796" s="13">
        <f>data[[#This Row],[Clicks]]/data[[#This Row],[Impressions]]</f>
        <v>1.6500000000000004E-2</v>
      </c>
      <c r="K1796" s="1">
        <v>0.14949999999999994</v>
      </c>
      <c r="L1796" s="2">
        <v>1.3828600499999995</v>
      </c>
      <c r="M1796">
        <v>6</v>
      </c>
      <c r="N1796" s="1">
        <f>IF(data[[#This Row],[Conversions]]=0,0,data[[#This Row],[Spend, Dollars]]/data[[#This Row],[Conversions]])</f>
        <v>0.23047667499999991</v>
      </c>
      <c r="O1796" s="13">
        <f>data[[#This Row],[Conversions]]/data[[#This Row],[Clicks]]</f>
        <v>0.64865566114228257</v>
      </c>
      <c r="P1796" s="11">
        <v>141.11999999999998</v>
      </c>
      <c r="Q1796" s="11">
        <f>IF(data[[#This Row],[Spend, Dollars]]=0,0,data[[#This Row],[Total conversion value, Dollars]]/data[[#This Row],[Spend, Dollars]])</f>
        <v>102.04937224124743</v>
      </c>
      <c r="R1796" s="2">
        <v>28</v>
      </c>
      <c r="S1796" s="2">
        <v>10</v>
      </c>
      <c r="T1796" s="2">
        <v>12</v>
      </c>
      <c r="U1796" s="2">
        <f t="shared" si="28"/>
        <v>50</v>
      </c>
    </row>
    <row r="1797" spans="1:21" x14ac:dyDescent="0.2">
      <c r="A1797" t="s">
        <v>23</v>
      </c>
      <c r="B1797" s="3">
        <v>45131</v>
      </c>
      <c r="C1797" s="10" t="str">
        <f>TEXT(data[[#This Row],[Date]],"mmmm")</f>
        <v>July</v>
      </c>
      <c r="D1797" t="s">
        <v>12</v>
      </c>
      <c r="E1797" t="s">
        <v>18</v>
      </c>
      <c r="F1797" t="s">
        <v>14</v>
      </c>
      <c r="G1797" t="s">
        <v>21</v>
      </c>
      <c r="H1797" s="11">
        <v>470.39999999999986</v>
      </c>
      <c r="I1797" s="11">
        <v>8.6929919999999985</v>
      </c>
      <c r="J1797" s="13">
        <f>data[[#This Row],[Clicks]]/data[[#This Row],[Impressions]]</f>
        <v>1.8480000000000003E-2</v>
      </c>
      <c r="K1797" s="1">
        <v>0.32199999999999973</v>
      </c>
      <c r="L1797" s="2">
        <v>2.7991434239999973</v>
      </c>
      <c r="M1797">
        <v>3</v>
      </c>
      <c r="N1797" s="1">
        <f>IF(data[[#This Row],[Conversions]]=0,0,data[[#This Row],[Spend, Dollars]]/data[[#This Row],[Conversions]])</f>
        <v>0.93304780799999909</v>
      </c>
      <c r="O1797" s="13">
        <f>data[[#This Row],[Conversions]]/data[[#This Row],[Clicks]]</f>
        <v>0.34510557469741149</v>
      </c>
      <c r="P1797" s="11">
        <v>0</v>
      </c>
      <c r="Q1797" s="11">
        <f>IF(data[[#This Row],[Spend, Dollars]]=0,0,data[[#This Row],[Total conversion value, Dollars]]/data[[#This Row],[Spend, Dollars]])</f>
        <v>0</v>
      </c>
      <c r="R1797" s="2">
        <v>25</v>
      </c>
      <c r="S1797" s="2">
        <v>9</v>
      </c>
      <c r="T1797" s="2">
        <v>4.5</v>
      </c>
      <c r="U1797" s="2">
        <f t="shared" si="28"/>
        <v>38.5</v>
      </c>
    </row>
    <row r="1798" spans="1:21" x14ac:dyDescent="0.2">
      <c r="A1798" t="s">
        <v>23</v>
      </c>
      <c r="B1798" s="3">
        <v>45132</v>
      </c>
      <c r="C1798" s="10" t="str">
        <f>TEXT(data[[#This Row],[Date]],"mmmm")</f>
        <v>July</v>
      </c>
      <c r="D1798" t="s">
        <v>12</v>
      </c>
      <c r="E1798" t="s">
        <v>18</v>
      </c>
      <c r="F1798" t="s">
        <v>14</v>
      </c>
      <c r="G1798" t="s">
        <v>21</v>
      </c>
      <c r="H1798" s="11">
        <v>747.8</v>
      </c>
      <c r="I1798" s="11">
        <v>11.269346000000001</v>
      </c>
      <c r="J1798" s="13">
        <f>data[[#This Row],[Clicks]]/data[[#This Row],[Impressions]]</f>
        <v>1.5070000000000002E-2</v>
      </c>
      <c r="K1798" s="1">
        <v>0.32199999999999962</v>
      </c>
      <c r="L1798" s="2">
        <v>3.6287294119999958</v>
      </c>
      <c r="M1798">
        <v>3</v>
      </c>
      <c r="N1798" s="1">
        <f>IF(data[[#This Row],[Conversions]]=0,0,data[[#This Row],[Spend, Dollars]]/data[[#This Row],[Conversions]])</f>
        <v>1.2095764706666652</v>
      </c>
      <c r="O1798" s="13">
        <f>data[[#This Row],[Conversions]]/data[[#This Row],[Clicks]]</f>
        <v>0.26620888204160204</v>
      </c>
      <c r="P1798" s="11">
        <v>107.52</v>
      </c>
      <c r="Q1798" s="11">
        <f>IF(data[[#This Row],[Spend, Dollars]]=0,0,data[[#This Row],[Total conversion value, Dollars]]/data[[#This Row],[Spend, Dollars]])</f>
        <v>29.630206001152263</v>
      </c>
      <c r="R1798" s="2">
        <v>43</v>
      </c>
      <c r="S1798" s="2">
        <v>1</v>
      </c>
      <c r="T1798" s="2">
        <v>10.5</v>
      </c>
      <c r="U1798" s="2">
        <f t="shared" si="28"/>
        <v>54.5</v>
      </c>
    </row>
    <row r="1799" spans="1:21" x14ac:dyDescent="0.2">
      <c r="A1799" t="s">
        <v>23</v>
      </c>
      <c r="B1799" s="3">
        <v>45133</v>
      </c>
      <c r="C1799" s="10" t="str">
        <f>TEXT(data[[#This Row],[Date]],"mmmm")</f>
        <v>July</v>
      </c>
      <c r="D1799" t="s">
        <v>12</v>
      </c>
      <c r="E1799" t="s">
        <v>18</v>
      </c>
      <c r="F1799" t="s">
        <v>14</v>
      </c>
      <c r="G1799" t="s">
        <v>21</v>
      </c>
      <c r="H1799" s="11">
        <v>310.5</v>
      </c>
      <c r="I1799" s="11">
        <v>3.8253600000000008</v>
      </c>
      <c r="J1799" s="13">
        <f>data[[#This Row],[Clicks]]/data[[#This Row],[Impressions]]</f>
        <v>1.2320000000000003E-2</v>
      </c>
      <c r="K1799" s="1">
        <v>0.36799999999999977</v>
      </c>
      <c r="L1799" s="2">
        <v>1.4077324799999995</v>
      </c>
      <c r="M1799">
        <v>5</v>
      </c>
      <c r="N1799" s="1">
        <f>IF(data[[#This Row],[Conversions]]=0,0,data[[#This Row],[Spend, Dollars]]/data[[#This Row],[Conversions]])</f>
        <v>0.28154649599999992</v>
      </c>
      <c r="O1799" s="13">
        <f>data[[#This Row],[Conversions]]/data[[#This Row],[Clicks]]</f>
        <v>1.3070665244578286</v>
      </c>
      <c r="P1799" s="11">
        <v>0</v>
      </c>
      <c r="Q1799" s="11">
        <f>IF(data[[#This Row],[Spend, Dollars]]=0,0,data[[#This Row],[Total conversion value, Dollars]]/data[[#This Row],[Spend, Dollars]])</f>
        <v>0</v>
      </c>
      <c r="R1799" s="2">
        <v>3</v>
      </c>
      <c r="S1799" s="2">
        <v>11</v>
      </c>
      <c r="T1799" s="2">
        <v>1.5</v>
      </c>
      <c r="U1799" s="2">
        <f t="shared" si="28"/>
        <v>15.5</v>
      </c>
    </row>
    <row r="1800" spans="1:21" x14ac:dyDescent="0.2">
      <c r="A1800" t="s">
        <v>23</v>
      </c>
      <c r="B1800" s="3">
        <v>45134</v>
      </c>
      <c r="C1800" s="10" t="str">
        <f>TEXT(data[[#This Row],[Date]],"mmmm")</f>
        <v>July</v>
      </c>
      <c r="D1800" t="s">
        <v>12</v>
      </c>
      <c r="E1800" t="s">
        <v>18</v>
      </c>
      <c r="F1800" t="s">
        <v>14</v>
      </c>
      <c r="G1800" t="s">
        <v>21</v>
      </c>
      <c r="H1800" s="11">
        <v>879.8</v>
      </c>
      <c r="I1800" s="11">
        <v>14.323144000000001</v>
      </c>
      <c r="J1800" s="13">
        <f>data[[#This Row],[Clicks]]/data[[#This Row],[Impressions]]</f>
        <v>1.6280000000000003E-2</v>
      </c>
      <c r="K1800" s="1">
        <v>0.2644999999999999</v>
      </c>
      <c r="L1800" s="2">
        <v>3.7884715879999988</v>
      </c>
      <c r="M1800">
        <v>4</v>
      </c>
      <c r="N1800" s="1">
        <f>IF(data[[#This Row],[Conversions]]=0,0,data[[#This Row],[Spend, Dollars]]/data[[#This Row],[Conversions]])</f>
        <v>0.94711789699999971</v>
      </c>
      <c r="O1800" s="13">
        <f>data[[#This Row],[Conversions]]/data[[#This Row],[Clicks]]</f>
        <v>0.27926829472635334</v>
      </c>
      <c r="P1800" s="11">
        <v>124.32</v>
      </c>
      <c r="Q1800" s="11">
        <f>IF(data[[#This Row],[Spend, Dollars]]=0,0,data[[#This Row],[Total conversion value, Dollars]]/data[[#This Row],[Spend, Dollars]])</f>
        <v>32.815344423799871</v>
      </c>
      <c r="R1800" s="2">
        <v>48</v>
      </c>
      <c r="S1800" s="2">
        <v>6</v>
      </c>
      <c r="T1800" s="2">
        <v>9</v>
      </c>
      <c r="U1800" s="2">
        <f t="shared" si="28"/>
        <v>63</v>
      </c>
    </row>
    <row r="1801" spans="1:21" x14ac:dyDescent="0.2">
      <c r="A1801" t="s">
        <v>23</v>
      </c>
      <c r="B1801" s="3">
        <v>45135</v>
      </c>
      <c r="C1801" s="10" t="str">
        <f>TEXT(data[[#This Row],[Date]],"mmmm")</f>
        <v>July</v>
      </c>
      <c r="D1801" t="s">
        <v>12</v>
      </c>
      <c r="E1801" t="s">
        <v>18</v>
      </c>
      <c r="F1801" t="s">
        <v>14</v>
      </c>
      <c r="G1801" t="s">
        <v>21</v>
      </c>
      <c r="H1801" s="11">
        <v>725.39999999999986</v>
      </c>
      <c r="I1801" s="11">
        <v>14.123538</v>
      </c>
      <c r="J1801" s="13">
        <f>data[[#This Row],[Clicks]]/data[[#This Row],[Impressions]]</f>
        <v>1.9470000000000005E-2</v>
      </c>
      <c r="K1801" s="1">
        <v>0.68999999999999984</v>
      </c>
      <c r="L1801" s="2">
        <v>9.7452412199999969</v>
      </c>
      <c r="M1801">
        <v>8</v>
      </c>
      <c r="N1801" s="1">
        <f>IF(data[[#This Row],[Conversions]]=0,0,data[[#This Row],[Spend, Dollars]]/data[[#This Row],[Conversions]])</f>
        <v>1.2181551524999996</v>
      </c>
      <c r="O1801" s="13">
        <f>data[[#This Row],[Conversions]]/data[[#This Row],[Clicks]]</f>
        <v>0.56643030945928707</v>
      </c>
      <c r="P1801" s="11">
        <v>120.96</v>
      </c>
      <c r="Q1801" s="11">
        <f>IF(data[[#This Row],[Spend, Dollars]]=0,0,data[[#This Row],[Total conversion value, Dollars]]/data[[#This Row],[Spend, Dollars]])</f>
        <v>12.41221199858612</v>
      </c>
      <c r="R1801" s="2">
        <v>29</v>
      </c>
      <c r="S1801" s="2">
        <v>8</v>
      </c>
      <c r="T1801" s="2">
        <v>9</v>
      </c>
      <c r="U1801" s="2">
        <f t="shared" si="28"/>
        <v>46</v>
      </c>
    </row>
    <row r="1802" spans="1:21" x14ac:dyDescent="0.2">
      <c r="A1802" t="s">
        <v>23</v>
      </c>
      <c r="B1802" s="3">
        <v>45136</v>
      </c>
      <c r="C1802" s="10" t="str">
        <f>TEXT(data[[#This Row],[Date]],"mmmm")</f>
        <v>July</v>
      </c>
      <c r="D1802" t="s">
        <v>12</v>
      </c>
      <c r="E1802" t="s">
        <v>18</v>
      </c>
      <c r="F1802" t="s">
        <v>14</v>
      </c>
      <c r="G1802" t="s">
        <v>21</v>
      </c>
      <c r="H1802" s="11">
        <v>466.79999999999995</v>
      </c>
      <c r="I1802" s="11">
        <v>5.7509760000000005</v>
      </c>
      <c r="J1802" s="13">
        <f>data[[#This Row],[Clicks]]/data[[#This Row],[Impressions]]</f>
        <v>1.2320000000000003E-2</v>
      </c>
      <c r="K1802" s="1">
        <v>0.66699999999999982</v>
      </c>
      <c r="L1802" s="2">
        <v>3.8359009919999991</v>
      </c>
      <c r="M1802">
        <v>7</v>
      </c>
      <c r="N1802" s="1">
        <f>IF(data[[#This Row],[Conversions]]=0,0,data[[#This Row],[Spend, Dollars]]/data[[#This Row],[Conversions]])</f>
        <v>0.54798585599999983</v>
      </c>
      <c r="O1802" s="13">
        <f>data[[#This Row],[Conversions]]/data[[#This Row],[Clicks]]</f>
        <v>1.2171847004751888</v>
      </c>
      <c r="P1802" s="11">
        <v>0</v>
      </c>
      <c r="Q1802" s="11">
        <f>IF(data[[#This Row],[Spend, Dollars]]=0,0,data[[#This Row],[Total conversion value, Dollars]]/data[[#This Row],[Spend, Dollars]])</f>
        <v>0</v>
      </c>
      <c r="R1802" s="2">
        <v>16</v>
      </c>
      <c r="S1802" s="2">
        <v>7</v>
      </c>
      <c r="T1802" s="2">
        <v>1.5</v>
      </c>
      <c r="U1802" s="2">
        <f t="shared" si="28"/>
        <v>24.5</v>
      </c>
    </row>
    <row r="1803" spans="1:21" x14ac:dyDescent="0.2">
      <c r="A1803" t="s">
        <v>23</v>
      </c>
      <c r="B1803" s="3">
        <v>45137</v>
      </c>
      <c r="C1803" s="10" t="str">
        <f>TEXT(data[[#This Row],[Date]],"mmmm")</f>
        <v>July</v>
      </c>
      <c r="D1803" t="s">
        <v>12</v>
      </c>
      <c r="E1803" t="s">
        <v>18</v>
      </c>
      <c r="F1803" t="s">
        <v>14</v>
      </c>
      <c r="G1803" t="s">
        <v>21</v>
      </c>
      <c r="H1803" s="11">
        <v>788</v>
      </c>
      <c r="I1803" s="11">
        <v>13.262040000000001</v>
      </c>
      <c r="J1803" s="13">
        <f>data[[#This Row],[Clicks]]/data[[#This Row],[Impressions]]</f>
        <v>1.6830000000000001E-2</v>
      </c>
      <c r="K1803" s="1">
        <v>0.31049999999999983</v>
      </c>
      <c r="L1803" s="2">
        <v>4.1178634199999982</v>
      </c>
      <c r="M1803">
        <v>5</v>
      </c>
      <c r="N1803" s="1">
        <f>IF(data[[#This Row],[Conversions]]=0,0,data[[#This Row],[Spend, Dollars]]/data[[#This Row],[Conversions]])</f>
        <v>0.82357268399999961</v>
      </c>
      <c r="O1803" s="13">
        <f>data[[#This Row],[Conversions]]/data[[#This Row],[Clicks]]</f>
        <v>0.37701590403889595</v>
      </c>
      <c r="P1803" s="11">
        <v>82.32</v>
      </c>
      <c r="Q1803" s="11">
        <f>IF(data[[#This Row],[Spend, Dollars]]=0,0,data[[#This Row],[Total conversion value, Dollars]]/data[[#This Row],[Spend, Dollars]])</f>
        <v>19.990949578410259</v>
      </c>
      <c r="R1803" s="2">
        <v>17</v>
      </c>
      <c r="S1803" s="2">
        <v>5</v>
      </c>
      <c r="T1803" s="2">
        <v>1.5</v>
      </c>
      <c r="U1803" s="2">
        <f t="shared" si="28"/>
        <v>23.5</v>
      </c>
    </row>
    <row r="1804" spans="1:21" x14ac:dyDescent="0.2">
      <c r="A1804" t="s">
        <v>23</v>
      </c>
      <c r="B1804" s="3">
        <v>45138</v>
      </c>
      <c r="C1804" s="10" t="str">
        <f>TEXT(data[[#This Row],[Date]],"mmmm")</f>
        <v>July</v>
      </c>
      <c r="D1804" t="s">
        <v>12</v>
      </c>
      <c r="E1804" t="s">
        <v>18</v>
      </c>
      <c r="F1804" t="s">
        <v>14</v>
      </c>
      <c r="G1804" t="s">
        <v>21</v>
      </c>
      <c r="H1804" s="11">
        <v>228.79999999999995</v>
      </c>
      <c r="I1804" s="11">
        <v>3.0453279999999996</v>
      </c>
      <c r="J1804" s="13">
        <f>data[[#This Row],[Clicks]]/data[[#This Row],[Impressions]]</f>
        <v>1.3310000000000001E-2</v>
      </c>
      <c r="K1804" s="1">
        <v>0.14949999999999999</v>
      </c>
      <c r="L1804" s="2">
        <v>0.4552765359999999</v>
      </c>
      <c r="M1804">
        <v>3</v>
      </c>
      <c r="N1804" s="1">
        <f>IF(data[[#This Row],[Conversions]]=0,0,data[[#This Row],[Spend, Dollars]]/data[[#This Row],[Conversions]])</f>
        <v>0.15175884533333331</v>
      </c>
      <c r="O1804" s="13">
        <f>data[[#This Row],[Conversions]]/data[[#This Row],[Clicks]]</f>
        <v>0.98511556062269823</v>
      </c>
      <c r="P1804" s="11">
        <v>0</v>
      </c>
      <c r="Q1804" s="11">
        <f>IF(data[[#This Row],[Spend, Dollars]]=0,0,data[[#This Row],[Total conversion value, Dollars]]/data[[#This Row],[Spend, Dollars]])</f>
        <v>0</v>
      </c>
      <c r="R1804" s="2">
        <v>37</v>
      </c>
      <c r="S1804" s="2">
        <v>12</v>
      </c>
      <c r="T1804" s="2">
        <v>12</v>
      </c>
      <c r="U1804" s="2">
        <f t="shared" si="28"/>
        <v>61</v>
      </c>
    </row>
    <row r="1805" spans="1:21" x14ac:dyDescent="0.2">
      <c r="A1805" t="s">
        <v>23</v>
      </c>
      <c r="B1805" s="3">
        <v>45139</v>
      </c>
      <c r="C1805" s="10" t="str">
        <f>TEXT(data[[#This Row],[Date]],"mmmm")</f>
        <v>August</v>
      </c>
      <c r="D1805" t="s">
        <v>12</v>
      </c>
      <c r="E1805" t="s">
        <v>18</v>
      </c>
      <c r="F1805" t="s">
        <v>14</v>
      </c>
      <c r="G1805" t="s">
        <v>21</v>
      </c>
      <c r="H1805" s="11">
        <v>359.5</v>
      </c>
      <c r="I1805" s="11">
        <v>4.1917700000000018</v>
      </c>
      <c r="J1805" s="13">
        <f>data[[#This Row],[Clicks]]/data[[#This Row],[Impressions]]</f>
        <v>1.1660000000000005E-2</v>
      </c>
      <c r="K1805" s="1">
        <v>0.21850000000000006</v>
      </c>
      <c r="L1805" s="2">
        <v>0.91590174500000066</v>
      </c>
      <c r="M1805">
        <v>7</v>
      </c>
      <c r="N1805" s="1">
        <f>IF(data[[#This Row],[Conversions]]=0,0,data[[#This Row],[Spend, Dollars]]/data[[#This Row],[Conversions]])</f>
        <v>0.13084310642857153</v>
      </c>
      <c r="O1805" s="13">
        <f>data[[#This Row],[Conversions]]/data[[#This Row],[Clicks]]</f>
        <v>1.6699389518031755</v>
      </c>
      <c r="P1805" s="11">
        <v>64.679999999999993</v>
      </c>
      <c r="Q1805" s="11">
        <f>IF(data[[#This Row],[Spend, Dollars]]=0,0,data[[#This Row],[Total conversion value, Dollars]]/data[[#This Row],[Spend, Dollars]])</f>
        <v>70.618928671218924</v>
      </c>
      <c r="R1805" s="2">
        <v>55</v>
      </c>
      <c r="S1805" s="2">
        <v>4</v>
      </c>
      <c r="T1805" s="2">
        <v>15</v>
      </c>
      <c r="U1805" s="2">
        <f t="shared" si="28"/>
        <v>74</v>
      </c>
    </row>
    <row r="1806" spans="1:21" x14ac:dyDescent="0.2">
      <c r="A1806" t="s">
        <v>23</v>
      </c>
      <c r="B1806" s="3">
        <v>45140</v>
      </c>
      <c r="C1806" s="10" t="str">
        <f>TEXT(data[[#This Row],[Date]],"mmmm")</f>
        <v>August</v>
      </c>
      <c r="D1806" t="s">
        <v>12</v>
      </c>
      <c r="E1806" t="s">
        <v>18</v>
      </c>
      <c r="F1806" t="s">
        <v>14</v>
      </c>
      <c r="G1806" t="s">
        <v>21</v>
      </c>
      <c r="H1806" s="11">
        <v>119.39999999999998</v>
      </c>
      <c r="I1806" s="11">
        <v>2.1802439999999996</v>
      </c>
      <c r="J1806" s="13">
        <f>data[[#This Row],[Clicks]]/data[[#This Row],[Impressions]]</f>
        <v>1.8260000000000002E-2</v>
      </c>
      <c r="K1806" s="1">
        <v>0.19550000000000001</v>
      </c>
      <c r="L1806" s="2">
        <v>0.42623770199999994</v>
      </c>
      <c r="M1806">
        <v>3</v>
      </c>
      <c r="N1806" s="1">
        <f>IF(data[[#This Row],[Conversions]]=0,0,data[[#This Row],[Spend, Dollars]]/data[[#This Row],[Conversions]])</f>
        <v>0.14207923399999997</v>
      </c>
      <c r="O1806" s="13">
        <f>data[[#This Row],[Conversions]]/data[[#This Row],[Clicks]]</f>
        <v>1.3759927787898971</v>
      </c>
      <c r="P1806" s="11">
        <v>156.23999999999998</v>
      </c>
      <c r="Q1806" s="11">
        <f>IF(data[[#This Row],[Spend, Dollars]]=0,0,data[[#This Row],[Total conversion value, Dollars]]/data[[#This Row],[Spend, Dollars]])</f>
        <v>366.55603027814749</v>
      </c>
      <c r="R1806" s="2">
        <v>9</v>
      </c>
      <c r="S1806" s="2">
        <v>5</v>
      </c>
      <c r="T1806" s="2">
        <v>16.5</v>
      </c>
      <c r="U1806" s="2">
        <f t="shared" si="28"/>
        <v>30.5</v>
      </c>
    </row>
    <row r="1807" spans="1:21" x14ac:dyDescent="0.2">
      <c r="A1807" t="s">
        <v>23</v>
      </c>
      <c r="B1807" s="3">
        <v>45141</v>
      </c>
      <c r="C1807" s="10" t="str">
        <f>TEXT(data[[#This Row],[Date]],"mmmm")</f>
        <v>August</v>
      </c>
      <c r="D1807" t="s">
        <v>12</v>
      </c>
      <c r="E1807" t="s">
        <v>18</v>
      </c>
      <c r="F1807" t="s">
        <v>14</v>
      </c>
      <c r="G1807" t="s">
        <v>21</v>
      </c>
      <c r="H1807" s="11">
        <v>679.39999999999986</v>
      </c>
      <c r="I1807" s="11">
        <v>12.331109999999999</v>
      </c>
      <c r="J1807" s="13">
        <f>data[[#This Row],[Clicks]]/data[[#This Row],[Impressions]]</f>
        <v>1.8150000000000003E-2</v>
      </c>
      <c r="K1807" s="1">
        <v>0.82799999999999963</v>
      </c>
      <c r="L1807" s="2">
        <v>10.210159079999995</v>
      </c>
      <c r="M1807">
        <v>2</v>
      </c>
      <c r="N1807" s="1">
        <f>IF(data[[#This Row],[Conversions]]=0,0,data[[#This Row],[Spend, Dollars]]/data[[#This Row],[Conversions]])</f>
        <v>5.1050795399999975</v>
      </c>
      <c r="O1807" s="13">
        <f>data[[#This Row],[Conversions]]/data[[#This Row],[Clicks]]</f>
        <v>0.16219140044975677</v>
      </c>
      <c r="P1807" s="11">
        <v>87.36</v>
      </c>
      <c r="Q1807" s="11">
        <f>IF(data[[#This Row],[Spend, Dollars]]=0,0,data[[#This Row],[Total conversion value, Dollars]]/data[[#This Row],[Spend, Dollars]])</f>
        <v>8.5561840237263027</v>
      </c>
      <c r="R1807" s="2">
        <v>41</v>
      </c>
      <c r="S1807" s="2">
        <v>6</v>
      </c>
      <c r="T1807" s="2">
        <v>7.5</v>
      </c>
      <c r="U1807" s="2">
        <f t="shared" si="28"/>
        <v>54.5</v>
      </c>
    </row>
    <row r="1808" spans="1:21" x14ac:dyDescent="0.2">
      <c r="A1808" t="s">
        <v>23</v>
      </c>
      <c r="B1808" s="3">
        <v>45142</v>
      </c>
      <c r="C1808" s="10" t="str">
        <f>TEXT(data[[#This Row],[Date]],"mmmm")</f>
        <v>August</v>
      </c>
      <c r="D1808" t="s">
        <v>12</v>
      </c>
      <c r="E1808" t="s">
        <v>18</v>
      </c>
      <c r="F1808" t="s">
        <v>14</v>
      </c>
      <c r="G1808" t="s">
        <v>21</v>
      </c>
      <c r="H1808" s="11">
        <v>724.59999999999991</v>
      </c>
      <c r="I1808" s="11">
        <v>9.3256020000000017</v>
      </c>
      <c r="J1808" s="13">
        <f>data[[#This Row],[Clicks]]/data[[#This Row],[Impressions]]</f>
        <v>1.2870000000000005E-2</v>
      </c>
      <c r="K1808" s="1">
        <v>4.5999999999999944E-2</v>
      </c>
      <c r="L1808" s="2">
        <v>0.42897769199999958</v>
      </c>
      <c r="M1808">
        <v>5</v>
      </c>
      <c r="N1808" s="1">
        <f>IF(data[[#This Row],[Conversions]]=0,0,data[[#This Row],[Spend, Dollars]]/data[[#This Row],[Conversions]])</f>
        <v>8.5795538399999913E-2</v>
      </c>
      <c r="O1808" s="13">
        <f>data[[#This Row],[Conversions]]/data[[#This Row],[Clicks]]</f>
        <v>0.53615841636818717</v>
      </c>
      <c r="P1808" s="11">
        <v>78.959999999999994</v>
      </c>
      <c r="Q1808" s="11">
        <f>IF(data[[#This Row],[Spend, Dollars]]=0,0,data[[#This Row],[Total conversion value, Dollars]]/data[[#This Row],[Spend, Dollars]])</f>
        <v>184.06551546274829</v>
      </c>
      <c r="R1808" s="2">
        <v>8</v>
      </c>
      <c r="S1808" s="2">
        <v>3</v>
      </c>
      <c r="T1808" s="2">
        <v>4.5</v>
      </c>
      <c r="U1808" s="2">
        <f t="shared" si="28"/>
        <v>15.5</v>
      </c>
    </row>
    <row r="1809" spans="1:21" x14ac:dyDescent="0.2">
      <c r="A1809" t="s">
        <v>23</v>
      </c>
      <c r="B1809" s="3">
        <v>45143</v>
      </c>
      <c r="C1809" s="10" t="str">
        <f>TEXT(data[[#This Row],[Date]],"mmmm")</f>
        <v>August</v>
      </c>
      <c r="D1809" t="s">
        <v>12</v>
      </c>
      <c r="E1809" t="s">
        <v>18</v>
      </c>
      <c r="F1809" t="s">
        <v>14</v>
      </c>
      <c r="G1809" t="s">
        <v>21</v>
      </c>
      <c r="H1809" s="11">
        <v>463.5</v>
      </c>
      <c r="I1809" s="11">
        <v>8.9733600000000013</v>
      </c>
      <c r="J1809" s="13">
        <f>data[[#This Row],[Clicks]]/data[[#This Row],[Impressions]]</f>
        <v>1.9360000000000002E-2</v>
      </c>
      <c r="K1809" s="1">
        <v>0.161</v>
      </c>
      <c r="L1809" s="2">
        <v>1.4447109600000003</v>
      </c>
      <c r="M1809">
        <v>7</v>
      </c>
      <c r="N1809" s="1">
        <f>IF(data[[#This Row],[Conversions]]=0,0,data[[#This Row],[Spend, Dollars]]/data[[#This Row],[Conversions]])</f>
        <v>0.20638728000000003</v>
      </c>
      <c r="O1809" s="13">
        <f>data[[#This Row],[Conversions]]/data[[#This Row],[Clicks]]</f>
        <v>0.78008683480881169</v>
      </c>
      <c r="P1809" s="11">
        <v>80.639999999999986</v>
      </c>
      <c r="Q1809" s="11">
        <f>IF(data[[#This Row],[Spend, Dollars]]=0,0,data[[#This Row],[Total conversion value, Dollars]]/data[[#This Row],[Spend, Dollars]])</f>
        <v>55.817393397500055</v>
      </c>
      <c r="R1809" s="2">
        <v>47</v>
      </c>
      <c r="S1809" s="2">
        <v>3</v>
      </c>
      <c r="T1809" s="2">
        <v>13.5</v>
      </c>
      <c r="U1809" s="2">
        <f t="shared" si="28"/>
        <v>63.5</v>
      </c>
    </row>
    <row r="1810" spans="1:21" x14ac:dyDescent="0.2">
      <c r="A1810" t="s">
        <v>23</v>
      </c>
      <c r="B1810" s="3">
        <v>45144</v>
      </c>
      <c r="C1810" s="10" t="str">
        <f>TEXT(data[[#This Row],[Date]],"mmmm")</f>
        <v>August</v>
      </c>
      <c r="D1810" t="s">
        <v>12</v>
      </c>
      <c r="E1810" t="s">
        <v>18</v>
      </c>
      <c r="F1810" t="s">
        <v>14</v>
      </c>
      <c r="G1810" t="s">
        <v>21</v>
      </c>
      <c r="H1810" s="11">
        <v>341.79999999999995</v>
      </c>
      <c r="I1810" s="11">
        <v>5.9028860000000005</v>
      </c>
      <c r="J1810" s="13">
        <f>data[[#This Row],[Clicks]]/data[[#This Row],[Impressions]]</f>
        <v>1.7270000000000004E-2</v>
      </c>
      <c r="K1810" s="1">
        <v>0.10350000000000008</v>
      </c>
      <c r="L1810" s="2">
        <v>0.61094870100000054</v>
      </c>
      <c r="M1810">
        <v>3</v>
      </c>
      <c r="N1810" s="1">
        <f>IF(data[[#This Row],[Conversions]]=0,0,data[[#This Row],[Spend, Dollars]]/data[[#This Row],[Conversions]])</f>
        <v>0.20364956700000017</v>
      </c>
      <c r="O1810" s="13">
        <f>data[[#This Row],[Conversions]]/data[[#This Row],[Clicks]]</f>
        <v>0.5082259762428073</v>
      </c>
      <c r="P1810" s="11">
        <v>0</v>
      </c>
      <c r="Q1810" s="11">
        <f>IF(data[[#This Row],[Spend, Dollars]]=0,0,data[[#This Row],[Total conversion value, Dollars]]/data[[#This Row],[Spend, Dollars]])</f>
        <v>0</v>
      </c>
      <c r="R1810" s="2">
        <v>43</v>
      </c>
      <c r="S1810" s="2">
        <v>12</v>
      </c>
      <c r="T1810" s="2">
        <v>4.5</v>
      </c>
      <c r="U1810" s="2">
        <f t="shared" si="28"/>
        <v>59.5</v>
      </c>
    </row>
    <row r="1811" spans="1:21" x14ac:dyDescent="0.2">
      <c r="A1811" t="s">
        <v>23</v>
      </c>
      <c r="B1811" s="3">
        <v>45145</v>
      </c>
      <c r="C1811" s="10" t="str">
        <f>TEXT(data[[#This Row],[Date]],"mmmm")</f>
        <v>August</v>
      </c>
      <c r="D1811" t="s">
        <v>12</v>
      </c>
      <c r="E1811" t="s">
        <v>18</v>
      </c>
      <c r="F1811" t="s">
        <v>14</v>
      </c>
      <c r="G1811" t="s">
        <v>21</v>
      </c>
      <c r="H1811" s="11">
        <v>784.39999999999986</v>
      </c>
      <c r="I1811" s="11">
        <v>9.6638080000000013</v>
      </c>
      <c r="J1811" s="13">
        <f>data[[#This Row],[Clicks]]/data[[#This Row],[Impressions]]</f>
        <v>1.2320000000000005E-2</v>
      </c>
      <c r="K1811" s="1">
        <v>0.12649999999999995</v>
      </c>
      <c r="L1811" s="2">
        <v>1.2224717119999997</v>
      </c>
      <c r="M1811">
        <v>3</v>
      </c>
      <c r="N1811" s="1">
        <f>IF(data[[#This Row],[Conversions]]=0,0,data[[#This Row],[Spend, Dollars]]/data[[#This Row],[Conversions]])</f>
        <v>0.40749057066666655</v>
      </c>
      <c r="O1811" s="13">
        <f>data[[#This Row],[Conversions]]/data[[#This Row],[Clicks]]</f>
        <v>0.31043663119134812</v>
      </c>
      <c r="P1811" s="11">
        <v>0</v>
      </c>
      <c r="Q1811" s="11">
        <f>IF(data[[#This Row],[Spend, Dollars]]=0,0,data[[#This Row],[Total conversion value, Dollars]]/data[[#This Row],[Spend, Dollars]])</f>
        <v>0</v>
      </c>
      <c r="R1811" s="2">
        <v>44</v>
      </c>
      <c r="S1811" s="2">
        <v>0</v>
      </c>
      <c r="T1811" s="2">
        <v>9</v>
      </c>
      <c r="U1811" s="2">
        <f t="shared" si="28"/>
        <v>53</v>
      </c>
    </row>
    <row r="1812" spans="1:21" x14ac:dyDescent="0.2">
      <c r="A1812" t="s">
        <v>23</v>
      </c>
      <c r="B1812" s="3">
        <v>45146</v>
      </c>
      <c r="C1812" s="10" t="str">
        <f>TEXT(data[[#This Row],[Date]],"mmmm")</f>
        <v>August</v>
      </c>
      <c r="D1812" t="s">
        <v>12</v>
      </c>
      <c r="E1812" t="s">
        <v>18</v>
      </c>
      <c r="F1812" t="s">
        <v>14</v>
      </c>
      <c r="G1812" t="s">
        <v>21</v>
      </c>
      <c r="H1812" s="11">
        <v>496.20000000000005</v>
      </c>
      <c r="I1812" s="11">
        <v>7.4777340000000017</v>
      </c>
      <c r="J1812" s="13">
        <f>data[[#This Row],[Clicks]]/data[[#This Row],[Impressions]]</f>
        <v>1.5070000000000002E-2</v>
      </c>
      <c r="K1812" s="1">
        <v>0.89699999999999969</v>
      </c>
      <c r="L1812" s="2">
        <v>6.707527397999999</v>
      </c>
      <c r="M1812">
        <v>1</v>
      </c>
      <c r="N1812" s="1">
        <f>IF(data[[#This Row],[Conversions]]=0,0,data[[#This Row],[Spend, Dollars]]/data[[#This Row],[Conversions]])</f>
        <v>6.707527397999999</v>
      </c>
      <c r="O1812" s="13">
        <f>data[[#This Row],[Conversions]]/data[[#This Row],[Clicks]]</f>
        <v>0.13373035200235792</v>
      </c>
      <c r="P1812" s="11">
        <v>268.8</v>
      </c>
      <c r="Q1812" s="11">
        <f>IF(data[[#This Row],[Spend, Dollars]]=0,0,data[[#This Row],[Total conversion value, Dollars]]/data[[#This Row],[Spend, Dollars]])</f>
        <v>40.074379730472486</v>
      </c>
      <c r="R1812" s="2">
        <v>49</v>
      </c>
      <c r="S1812" s="2">
        <v>2</v>
      </c>
      <c r="T1812" s="2">
        <v>15</v>
      </c>
      <c r="U1812" s="2">
        <f t="shared" si="28"/>
        <v>66</v>
      </c>
    </row>
    <row r="1813" spans="1:21" x14ac:dyDescent="0.2">
      <c r="A1813" t="s">
        <v>23</v>
      </c>
      <c r="B1813" s="3">
        <v>45147</v>
      </c>
      <c r="C1813" s="10" t="str">
        <f>TEXT(data[[#This Row],[Date]],"mmmm")</f>
        <v>August</v>
      </c>
      <c r="D1813" t="s">
        <v>12</v>
      </c>
      <c r="E1813" t="s">
        <v>18</v>
      </c>
      <c r="F1813" t="s">
        <v>14</v>
      </c>
      <c r="G1813" t="s">
        <v>21</v>
      </c>
      <c r="H1813" s="11">
        <v>689.89999999999986</v>
      </c>
      <c r="I1813" s="11">
        <v>11.686905999999999</v>
      </c>
      <c r="J1813" s="13">
        <f>data[[#This Row],[Clicks]]/data[[#This Row],[Impressions]]</f>
        <v>1.694E-2</v>
      </c>
      <c r="K1813" s="1">
        <v>1.1154999999999997</v>
      </c>
      <c r="L1813" s="2">
        <v>13.036743642999996</v>
      </c>
      <c r="M1813">
        <v>1</v>
      </c>
      <c r="N1813" s="1">
        <f>IF(data[[#This Row],[Conversions]]=0,0,data[[#This Row],[Spend, Dollars]]/data[[#This Row],[Conversions]])</f>
        <v>13.036743642999996</v>
      </c>
      <c r="O1813" s="13">
        <f>data[[#This Row],[Conversions]]/data[[#This Row],[Clicks]]</f>
        <v>8.556584608449834E-2</v>
      </c>
      <c r="P1813" s="11">
        <v>0</v>
      </c>
      <c r="Q1813" s="11">
        <f>IF(data[[#This Row],[Spend, Dollars]]=0,0,data[[#This Row],[Total conversion value, Dollars]]/data[[#This Row],[Spend, Dollars]])</f>
        <v>0</v>
      </c>
      <c r="R1813" s="2">
        <v>20</v>
      </c>
      <c r="S1813" s="2">
        <v>10</v>
      </c>
      <c r="T1813" s="2">
        <v>6</v>
      </c>
      <c r="U1813" s="2">
        <f t="shared" si="28"/>
        <v>36</v>
      </c>
    </row>
    <row r="1814" spans="1:21" x14ac:dyDescent="0.2">
      <c r="A1814" t="s">
        <v>23</v>
      </c>
      <c r="B1814" s="3">
        <v>45148</v>
      </c>
      <c r="C1814" s="10" t="str">
        <f>TEXT(data[[#This Row],[Date]],"mmmm")</f>
        <v>August</v>
      </c>
      <c r="D1814" t="s">
        <v>12</v>
      </c>
      <c r="E1814" t="s">
        <v>18</v>
      </c>
      <c r="F1814" t="s">
        <v>14</v>
      </c>
      <c r="G1814" t="s">
        <v>21</v>
      </c>
      <c r="H1814" s="11">
        <v>316.89999999999998</v>
      </c>
      <c r="I1814" s="11">
        <v>5.2637090000000004</v>
      </c>
      <c r="J1814" s="13">
        <f>data[[#This Row],[Clicks]]/data[[#This Row],[Impressions]]</f>
        <v>1.6610000000000003E-2</v>
      </c>
      <c r="K1814" s="1">
        <v>0.17249999999999988</v>
      </c>
      <c r="L1814" s="2">
        <v>0.90798980249999939</v>
      </c>
      <c r="M1814">
        <v>3</v>
      </c>
      <c r="N1814" s="1">
        <f>IF(data[[#This Row],[Conversions]]=0,0,data[[#This Row],[Spend, Dollars]]/data[[#This Row],[Conversions]])</f>
        <v>0.30266326749999978</v>
      </c>
      <c r="O1814" s="13">
        <f>data[[#This Row],[Conversions]]/data[[#This Row],[Clicks]]</f>
        <v>0.5699403215489306</v>
      </c>
      <c r="P1814" s="11">
        <v>36</v>
      </c>
      <c r="Q1814" s="11">
        <f>IF(data[[#This Row],[Spend, Dollars]]=0,0,data[[#This Row],[Total conversion value, Dollars]]/data[[#This Row],[Spend, Dollars]])</f>
        <v>39.648022368621284</v>
      </c>
      <c r="R1814" s="2">
        <v>54</v>
      </c>
      <c r="S1814" s="2">
        <v>3</v>
      </c>
      <c r="T1814" s="2">
        <v>12</v>
      </c>
      <c r="U1814" s="2">
        <f t="shared" si="28"/>
        <v>69</v>
      </c>
    </row>
    <row r="1815" spans="1:21" x14ac:dyDescent="0.2">
      <c r="A1815" t="s">
        <v>23</v>
      </c>
      <c r="B1815" s="3">
        <v>45149</v>
      </c>
      <c r="C1815" s="10" t="str">
        <f>TEXT(data[[#This Row],[Date]],"mmmm")</f>
        <v>August</v>
      </c>
      <c r="D1815" t="s">
        <v>12</v>
      </c>
      <c r="E1815" t="s">
        <v>18</v>
      </c>
      <c r="F1815" t="s">
        <v>14</v>
      </c>
      <c r="G1815" t="s">
        <v>21</v>
      </c>
      <c r="H1815" s="11">
        <v>634.5</v>
      </c>
      <c r="I1815" s="11">
        <v>7.5378600000000011</v>
      </c>
      <c r="J1815" s="13">
        <f>data[[#This Row],[Clicks]]/data[[#This Row],[Impressions]]</f>
        <v>1.1880000000000002E-2</v>
      </c>
      <c r="K1815" s="1">
        <v>0.19550000000000001</v>
      </c>
      <c r="L1815" s="2">
        <v>1.4736516300000002</v>
      </c>
      <c r="M1815">
        <v>5</v>
      </c>
      <c r="N1815" s="1">
        <f>IF(data[[#This Row],[Conversions]]=0,0,data[[#This Row],[Spend, Dollars]]/data[[#This Row],[Conversions]])</f>
        <v>0.29473032600000004</v>
      </c>
      <c r="O1815" s="13">
        <f>data[[#This Row],[Conversions]]/data[[#This Row],[Clicks]]</f>
        <v>0.66331823621027708</v>
      </c>
      <c r="P1815" s="11">
        <v>0</v>
      </c>
      <c r="Q1815" s="11">
        <f>IF(data[[#This Row],[Spend, Dollars]]=0,0,data[[#This Row],[Total conversion value, Dollars]]/data[[#This Row],[Spend, Dollars]])</f>
        <v>0</v>
      </c>
      <c r="R1815" s="2">
        <v>5</v>
      </c>
      <c r="S1815" s="2">
        <v>11</v>
      </c>
      <c r="T1815" s="2">
        <v>9</v>
      </c>
      <c r="U1815" s="2">
        <f t="shared" si="28"/>
        <v>25</v>
      </c>
    </row>
    <row r="1816" spans="1:21" x14ac:dyDescent="0.2">
      <c r="A1816" t="s">
        <v>23</v>
      </c>
      <c r="B1816" s="3">
        <v>45150</v>
      </c>
      <c r="C1816" s="10" t="str">
        <f>TEXT(data[[#This Row],[Date]],"mmmm")</f>
        <v>August</v>
      </c>
      <c r="D1816" t="s">
        <v>12</v>
      </c>
      <c r="E1816" t="s">
        <v>18</v>
      </c>
      <c r="F1816" t="s">
        <v>14</v>
      </c>
      <c r="G1816" t="s">
        <v>21</v>
      </c>
      <c r="H1816" s="11">
        <v>509.09999999999991</v>
      </c>
      <c r="I1816" s="11">
        <v>8.9601599999999983</v>
      </c>
      <c r="J1816" s="13">
        <f>data[[#This Row],[Clicks]]/data[[#This Row],[Impressions]]</f>
        <v>1.7600000000000001E-2</v>
      </c>
      <c r="K1816" s="1">
        <v>0.60949999999999971</v>
      </c>
      <c r="L1816" s="2">
        <v>5.4612175199999964</v>
      </c>
      <c r="M1816">
        <v>3</v>
      </c>
      <c r="N1816" s="1">
        <f>IF(data[[#This Row],[Conversions]]=0,0,data[[#This Row],[Spend, Dollars]]/data[[#This Row],[Conversions]])</f>
        <v>1.8204058399999987</v>
      </c>
      <c r="O1816" s="13">
        <f>data[[#This Row],[Conversions]]/data[[#This Row],[Clicks]]</f>
        <v>0.33481544972411215</v>
      </c>
      <c r="P1816" s="11">
        <v>83.16</v>
      </c>
      <c r="Q1816" s="11">
        <f>IF(data[[#This Row],[Spend, Dollars]]=0,0,data[[#This Row],[Total conversion value, Dollars]]/data[[#This Row],[Spend, Dollars]])</f>
        <v>15.227373693769307</v>
      </c>
      <c r="R1816" s="2">
        <v>30</v>
      </c>
      <c r="S1816" s="2">
        <v>13</v>
      </c>
      <c r="T1816" s="2">
        <v>10.5</v>
      </c>
      <c r="U1816" s="2">
        <f t="shared" si="28"/>
        <v>53.5</v>
      </c>
    </row>
    <row r="1817" spans="1:21" x14ac:dyDescent="0.2">
      <c r="A1817" t="s">
        <v>23</v>
      </c>
      <c r="B1817" s="3">
        <v>45151</v>
      </c>
      <c r="C1817" s="10" t="str">
        <f>TEXT(data[[#This Row],[Date]],"mmmm")</f>
        <v>August</v>
      </c>
      <c r="D1817" t="s">
        <v>12</v>
      </c>
      <c r="E1817" t="s">
        <v>18</v>
      </c>
      <c r="F1817" t="s">
        <v>14</v>
      </c>
      <c r="G1817" t="s">
        <v>21</v>
      </c>
      <c r="H1817" s="11">
        <v>732.39999999999986</v>
      </c>
      <c r="I1817" s="11">
        <v>14.018136</v>
      </c>
      <c r="J1817" s="13">
        <f>data[[#This Row],[Clicks]]/data[[#This Row],[Impressions]]</f>
        <v>1.9140000000000004E-2</v>
      </c>
      <c r="K1817" s="1">
        <v>0.12649999999999997</v>
      </c>
      <c r="L1817" s="2">
        <v>1.7732942039999997</v>
      </c>
      <c r="M1817">
        <v>4</v>
      </c>
      <c r="N1817" s="1">
        <f>IF(data[[#This Row],[Conversions]]=0,0,data[[#This Row],[Spend, Dollars]]/data[[#This Row],[Conversions]])</f>
        <v>0.44332355099999993</v>
      </c>
      <c r="O1817" s="13">
        <f>data[[#This Row],[Conversions]]/data[[#This Row],[Clicks]]</f>
        <v>0.28534464211218952</v>
      </c>
      <c r="P1817" s="11">
        <v>122.63999999999999</v>
      </c>
      <c r="Q1817" s="11">
        <f>IF(data[[#This Row],[Spend, Dollars]]=0,0,data[[#This Row],[Total conversion value, Dollars]]/data[[#This Row],[Spend, Dollars]])</f>
        <v>69.159420768061111</v>
      </c>
      <c r="R1817" s="2">
        <v>4</v>
      </c>
      <c r="S1817" s="2">
        <v>13</v>
      </c>
      <c r="T1817" s="2">
        <v>3</v>
      </c>
      <c r="U1817" s="2">
        <f t="shared" si="28"/>
        <v>20</v>
      </c>
    </row>
    <row r="1818" spans="1:21" x14ac:dyDescent="0.2">
      <c r="A1818" t="s">
        <v>23</v>
      </c>
      <c r="B1818" s="3">
        <v>45152</v>
      </c>
      <c r="C1818" s="10" t="str">
        <f>TEXT(data[[#This Row],[Date]],"mmmm")</f>
        <v>August</v>
      </c>
      <c r="D1818" t="s">
        <v>12</v>
      </c>
      <c r="E1818" t="s">
        <v>18</v>
      </c>
      <c r="F1818" t="s">
        <v>14</v>
      </c>
      <c r="G1818" t="s">
        <v>21</v>
      </c>
      <c r="H1818" s="11">
        <v>343.29999999999995</v>
      </c>
      <c r="I1818" s="11">
        <v>5.8532650000000013</v>
      </c>
      <c r="J1818" s="13">
        <f>data[[#This Row],[Clicks]]/data[[#This Row],[Impressions]]</f>
        <v>1.7050000000000006E-2</v>
      </c>
      <c r="K1818" s="1">
        <v>0.2069999999999998</v>
      </c>
      <c r="L1818" s="2">
        <v>1.211625854999999</v>
      </c>
      <c r="M1818">
        <v>7</v>
      </c>
      <c r="N1818" s="1">
        <f>IF(data[[#This Row],[Conversions]]=0,0,data[[#This Row],[Spend, Dollars]]/data[[#This Row],[Conversions]])</f>
        <v>0.17308940785714272</v>
      </c>
      <c r="O1818" s="13">
        <f>data[[#This Row],[Conversions]]/data[[#This Row],[Clicks]]</f>
        <v>1.1959137336170493</v>
      </c>
      <c r="P1818" s="11">
        <v>62.16</v>
      </c>
      <c r="Q1818" s="11">
        <f>IF(data[[#This Row],[Spend, Dollars]]=0,0,data[[#This Row],[Total conversion value, Dollars]]/data[[#This Row],[Spend, Dollars]])</f>
        <v>51.30296596386188</v>
      </c>
      <c r="R1818" s="2">
        <v>12</v>
      </c>
      <c r="S1818" s="2">
        <v>2</v>
      </c>
      <c r="T1818" s="2">
        <v>3</v>
      </c>
      <c r="U1818" s="2">
        <f t="shared" si="28"/>
        <v>17</v>
      </c>
    </row>
    <row r="1819" spans="1:21" x14ac:dyDescent="0.2">
      <c r="A1819" t="s">
        <v>23</v>
      </c>
      <c r="B1819" s="3">
        <v>45153</v>
      </c>
      <c r="C1819" s="10" t="str">
        <f>TEXT(data[[#This Row],[Date]],"mmmm")</f>
        <v>August</v>
      </c>
      <c r="D1819" t="s">
        <v>12</v>
      </c>
      <c r="E1819" t="s">
        <v>18</v>
      </c>
      <c r="F1819" t="s">
        <v>14</v>
      </c>
      <c r="G1819" t="s">
        <v>21</v>
      </c>
      <c r="H1819" s="11">
        <v>281.59999999999991</v>
      </c>
      <c r="I1819" s="11">
        <v>3.2834560000000002</v>
      </c>
      <c r="J1819" s="13">
        <f>data[[#This Row],[Clicks]]/data[[#This Row],[Impressions]]</f>
        <v>1.1660000000000004E-2</v>
      </c>
      <c r="K1819" s="1">
        <v>0.19550000000000001</v>
      </c>
      <c r="L1819" s="2">
        <v>0.64191564800000001</v>
      </c>
      <c r="M1819">
        <v>3</v>
      </c>
      <c r="N1819" s="1">
        <f>IF(data[[#This Row],[Conversions]]=0,0,data[[#This Row],[Spend, Dollars]]/data[[#This Row],[Conversions]])</f>
        <v>0.21397188266666667</v>
      </c>
      <c r="O1819" s="13">
        <f>data[[#This Row],[Conversions]]/data[[#This Row],[Clicks]]</f>
        <v>0.91367144861999061</v>
      </c>
      <c r="P1819" s="11">
        <v>134.4</v>
      </c>
      <c r="Q1819" s="11">
        <f>IF(data[[#This Row],[Spend, Dollars]]=0,0,data[[#This Row],[Total conversion value, Dollars]]/data[[#This Row],[Spend, Dollars]])</f>
        <v>209.37330382698508</v>
      </c>
      <c r="R1819" s="2">
        <v>21</v>
      </c>
      <c r="S1819" s="2">
        <v>7</v>
      </c>
      <c r="T1819" s="2">
        <v>7.5</v>
      </c>
      <c r="U1819" s="2">
        <f t="shared" si="28"/>
        <v>35.5</v>
      </c>
    </row>
    <row r="1820" spans="1:21" x14ac:dyDescent="0.2">
      <c r="A1820" t="s">
        <v>23</v>
      </c>
      <c r="B1820" s="3">
        <v>45154</v>
      </c>
      <c r="C1820" s="10" t="str">
        <f>TEXT(data[[#This Row],[Date]],"mmmm")</f>
        <v>August</v>
      </c>
      <c r="D1820" t="s">
        <v>12</v>
      </c>
      <c r="E1820" t="s">
        <v>18</v>
      </c>
      <c r="F1820" t="s">
        <v>14</v>
      </c>
      <c r="G1820" t="s">
        <v>21</v>
      </c>
      <c r="H1820" s="11">
        <v>287.39999999999986</v>
      </c>
      <c r="I1820" s="11">
        <v>3.762065999999999</v>
      </c>
      <c r="J1820" s="13">
        <f>data[[#This Row],[Clicks]]/data[[#This Row],[Impressions]]</f>
        <v>1.3090000000000003E-2</v>
      </c>
      <c r="K1820" s="1">
        <v>0.54049999999999976</v>
      </c>
      <c r="L1820" s="2">
        <v>2.0333966729999986</v>
      </c>
      <c r="M1820">
        <v>5</v>
      </c>
      <c r="N1820" s="1">
        <f>IF(data[[#This Row],[Conversions]]=0,0,data[[#This Row],[Spend, Dollars]]/data[[#This Row],[Conversions]])</f>
        <v>0.40667933459999972</v>
      </c>
      <c r="O1820" s="13">
        <f>data[[#This Row],[Conversions]]/data[[#This Row],[Clicks]]</f>
        <v>1.329056959659932</v>
      </c>
      <c r="P1820" s="11">
        <v>90.719999999999985</v>
      </c>
      <c r="Q1820" s="11">
        <f>IF(data[[#This Row],[Spend, Dollars]]=0,0,data[[#This Row],[Total conversion value, Dollars]]/data[[#This Row],[Spend, Dollars]])</f>
        <v>44.615003656003353</v>
      </c>
      <c r="R1820" s="2">
        <v>24</v>
      </c>
      <c r="S1820" s="2">
        <v>3</v>
      </c>
      <c r="T1820" s="2">
        <v>3</v>
      </c>
      <c r="U1820" s="2">
        <f t="shared" si="28"/>
        <v>30</v>
      </c>
    </row>
    <row r="1821" spans="1:21" x14ac:dyDescent="0.2">
      <c r="A1821" t="s">
        <v>23</v>
      </c>
      <c r="B1821" s="3">
        <v>45155</v>
      </c>
      <c r="C1821" s="10" t="str">
        <f>TEXT(data[[#This Row],[Date]],"mmmm")</f>
        <v>August</v>
      </c>
      <c r="D1821" t="s">
        <v>12</v>
      </c>
      <c r="E1821" t="s">
        <v>18</v>
      </c>
      <c r="F1821" t="s">
        <v>14</v>
      </c>
      <c r="G1821" t="s">
        <v>21</v>
      </c>
      <c r="H1821" s="11">
        <v>876.3</v>
      </c>
      <c r="I1821" s="11">
        <v>9.6393000000000022</v>
      </c>
      <c r="J1821" s="13">
        <f>data[[#This Row],[Clicks]]/data[[#This Row],[Impressions]]</f>
        <v>1.1000000000000003E-2</v>
      </c>
      <c r="K1821" s="1">
        <v>0.66699999999999948</v>
      </c>
      <c r="L1821" s="2">
        <v>6.4294130999999961</v>
      </c>
      <c r="M1821">
        <v>2</v>
      </c>
      <c r="N1821" s="1">
        <f>IF(data[[#This Row],[Conversions]]=0,0,data[[#This Row],[Spend, Dollars]]/data[[#This Row],[Conversions]])</f>
        <v>3.2147065499999981</v>
      </c>
      <c r="O1821" s="13">
        <f>data[[#This Row],[Conversions]]/data[[#This Row],[Clicks]]</f>
        <v>0.20748394592968364</v>
      </c>
      <c r="P1821" s="11">
        <v>189</v>
      </c>
      <c r="Q1821" s="11">
        <f>IF(data[[#This Row],[Spend, Dollars]]=0,0,data[[#This Row],[Total conversion value, Dollars]]/data[[#This Row],[Spend, Dollars]])</f>
        <v>29.39615125990273</v>
      </c>
      <c r="R1821" s="2">
        <v>49</v>
      </c>
      <c r="S1821" s="2">
        <v>10</v>
      </c>
      <c r="T1821" s="2">
        <v>12</v>
      </c>
      <c r="U1821" s="2">
        <f t="shared" si="28"/>
        <v>71</v>
      </c>
    </row>
    <row r="1822" spans="1:21" x14ac:dyDescent="0.2">
      <c r="A1822" t="s">
        <v>23</v>
      </c>
      <c r="B1822" s="3">
        <v>45156</v>
      </c>
      <c r="C1822" s="10" t="str">
        <f>TEXT(data[[#This Row],[Date]],"mmmm")</f>
        <v>August</v>
      </c>
      <c r="D1822" t="s">
        <v>12</v>
      </c>
      <c r="E1822" t="s">
        <v>18</v>
      </c>
      <c r="F1822" t="s">
        <v>14</v>
      </c>
      <c r="G1822" t="s">
        <v>21</v>
      </c>
      <c r="H1822" s="11">
        <v>478.79999999999995</v>
      </c>
      <c r="I1822" s="11">
        <v>6.8468400000000003</v>
      </c>
      <c r="J1822" s="13">
        <f>data[[#This Row],[Clicks]]/data[[#This Row],[Impressions]]</f>
        <v>1.4300000000000002E-2</v>
      </c>
      <c r="K1822" s="1">
        <v>5.7499999999999996E-2</v>
      </c>
      <c r="L1822" s="2">
        <v>0.39369329999999997</v>
      </c>
      <c r="M1822">
        <v>4</v>
      </c>
      <c r="N1822" s="1">
        <f>IF(data[[#This Row],[Conversions]]=0,0,data[[#This Row],[Spend, Dollars]]/data[[#This Row],[Conversions]])</f>
        <v>9.8423324999999992E-2</v>
      </c>
      <c r="O1822" s="13">
        <f>data[[#This Row],[Conversions]]/data[[#This Row],[Clicks]]</f>
        <v>0.5842111105269</v>
      </c>
      <c r="P1822" s="11">
        <v>53.76</v>
      </c>
      <c r="Q1822" s="11">
        <f>IF(data[[#This Row],[Spend, Dollars]]=0,0,data[[#This Row],[Total conversion value, Dollars]]/data[[#This Row],[Spend, Dollars]])</f>
        <v>136.55299696489629</v>
      </c>
      <c r="R1822" s="2">
        <v>54</v>
      </c>
      <c r="S1822" s="2">
        <v>9</v>
      </c>
      <c r="T1822" s="2">
        <v>4.5</v>
      </c>
      <c r="U1822" s="2">
        <f t="shared" si="28"/>
        <v>67.5</v>
      </c>
    </row>
    <row r="1823" spans="1:21" x14ac:dyDescent="0.2">
      <c r="A1823" t="s">
        <v>23</v>
      </c>
      <c r="B1823" s="3">
        <v>45157</v>
      </c>
      <c r="C1823" s="10" t="str">
        <f>TEXT(data[[#This Row],[Date]],"mmmm")</f>
        <v>August</v>
      </c>
      <c r="D1823" t="s">
        <v>12</v>
      </c>
      <c r="E1823" t="s">
        <v>18</v>
      </c>
      <c r="F1823" t="s">
        <v>14</v>
      </c>
      <c r="G1823" t="s">
        <v>21</v>
      </c>
      <c r="H1823" s="11">
        <v>302</v>
      </c>
      <c r="I1823" s="11">
        <v>5.6474000000000002</v>
      </c>
      <c r="J1823" s="13">
        <f>data[[#This Row],[Clicks]]/data[[#This Row],[Impressions]]</f>
        <v>1.8700000000000001E-2</v>
      </c>
      <c r="K1823" s="1">
        <v>9.1999999999999943E-2</v>
      </c>
      <c r="L1823" s="2">
        <v>0.51956079999999971</v>
      </c>
      <c r="M1823">
        <v>6</v>
      </c>
      <c r="N1823" s="1">
        <f>IF(data[[#This Row],[Conversions]]=0,0,data[[#This Row],[Spend, Dollars]]/data[[#This Row],[Conversions]])</f>
        <v>8.6593466666666619E-2</v>
      </c>
      <c r="O1823" s="13">
        <f>data[[#This Row],[Conversions]]/data[[#This Row],[Clicks]]</f>
        <v>1.0624358111697418</v>
      </c>
      <c r="P1823" s="11">
        <v>62.16</v>
      </c>
      <c r="Q1823" s="11">
        <f>IF(data[[#This Row],[Spend, Dollars]]=0,0,data[[#This Row],[Total conversion value, Dollars]]/data[[#This Row],[Spend, Dollars]])</f>
        <v>119.63951090998403</v>
      </c>
      <c r="R1823" s="2">
        <v>36</v>
      </c>
      <c r="S1823" s="2">
        <v>7</v>
      </c>
      <c r="T1823" s="2">
        <v>3</v>
      </c>
      <c r="U1823" s="2">
        <f t="shared" si="28"/>
        <v>46</v>
      </c>
    </row>
    <row r="1824" spans="1:21" x14ac:dyDescent="0.2">
      <c r="A1824" t="s">
        <v>23</v>
      </c>
      <c r="B1824" s="3">
        <v>45158</v>
      </c>
      <c r="C1824" s="10" t="str">
        <f>TEXT(data[[#This Row],[Date]],"mmmm")</f>
        <v>August</v>
      </c>
      <c r="D1824" t="s">
        <v>12</v>
      </c>
      <c r="E1824" t="s">
        <v>18</v>
      </c>
      <c r="F1824" t="s">
        <v>14</v>
      </c>
      <c r="G1824" t="s">
        <v>21</v>
      </c>
      <c r="H1824" s="11">
        <v>503.19999999999993</v>
      </c>
      <c r="I1824" s="11">
        <v>6.531536</v>
      </c>
      <c r="J1824" s="13">
        <f>data[[#This Row],[Clicks]]/data[[#This Row],[Impressions]]</f>
        <v>1.2980000000000002E-2</v>
      </c>
      <c r="K1824" s="1">
        <v>0.81649999999999967</v>
      </c>
      <c r="L1824" s="2">
        <v>5.3329991439999977</v>
      </c>
      <c r="M1824">
        <v>4</v>
      </c>
      <c r="N1824" s="1">
        <f>IF(data[[#This Row],[Conversions]]=0,0,data[[#This Row],[Spend, Dollars]]/data[[#This Row],[Conversions]])</f>
        <v>1.3332497859999994</v>
      </c>
      <c r="O1824" s="13">
        <f>data[[#This Row],[Conversions]]/data[[#This Row],[Clicks]]</f>
        <v>0.6124133741282296</v>
      </c>
      <c r="P1824" s="11">
        <v>201.6</v>
      </c>
      <c r="Q1824" s="11">
        <f>IF(data[[#This Row],[Spend, Dollars]]=0,0,data[[#This Row],[Total conversion value, Dollars]]/data[[#This Row],[Spend, Dollars]])</f>
        <v>37.802368715324903</v>
      </c>
      <c r="R1824" s="2">
        <v>40</v>
      </c>
      <c r="S1824" s="2">
        <v>10</v>
      </c>
      <c r="T1824" s="2">
        <v>13.5</v>
      </c>
      <c r="U1824" s="2">
        <f t="shared" si="28"/>
        <v>63.5</v>
      </c>
    </row>
    <row r="1825" spans="1:21" x14ac:dyDescent="0.2">
      <c r="A1825" t="s">
        <v>23</v>
      </c>
      <c r="B1825" s="3">
        <v>45159</v>
      </c>
      <c r="C1825" s="10" t="str">
        <f>TEXT(data[[#This Row],[Date]],"mmmm")</f>
        <v>August</v>
      </c>
      <c r="D1825" t="s">
        <v>12</v>
      </c>
      <c r="E1825" t="s">
        <v>18</v>
      </c>
      <c r="F1825" t="s">
        <v>14</v>
      </c>
      <c r="G1825" t="s">
        <v>21</v>
      </c>
      <c r="H1825" s="11">
        <v>809.8</v>
      </c>
      <c r="I1825" s="11">
        <v>9.3531900000000014</v>
      </c>
      <c r="J1825" s="13">
        <f>data[[#This Row],[Clicks]]/data[[#This Row],[Impressions]]</f>
        <v>1.1550000000000003E-2</v>
      </c>
      <c r="K1825" s="1">
        <v>1.0004999999999997</v>
      </c>
      <c r="L1825" s="2">
        <v>9.3578665949999991</v>
      </c>
      <c r="M1825">
        <v>8</v>
      </c>
      <c r="N1825" s="1">
        <f>IF(data[[#This Row],[Conversions]]=0,0,data[[#This Row],[Spend, Dollars]]/data[[#This Row],[Conversions]])</f>
        <v>1.1697333243749999</v>
      </c>
      <c r="O1825" s="13">
        <f>data[[#This Row],[Conversions]]/data[[#This Row],[Clicks]]</f>
        <v>0.85532315712607132</v>
      </c>
      <c r="P1825" s="11">
        <v>164.64</v>
      </c>
      <c r="Q1825" s="11">
        <f>IF(data[[#This Row],[Spend, Dollars]]=0,0,data[[#This Row],[Total conversion value, Dollars]]/data[[#This Row],[Spend, Dollars]])</f>
        <v>17.593753696806147</v>
      </c>
      <c r="R1825" s="2">
        <v>51</v>
      </c>
      <c r="S1825" s="2">
        <v>12</v>
      </c>
      <c r="T1825" s="2">
        <v>18</v>
      </c>
      <c r="U1825" s="2">
        <f t="shared" si="28"/>
        <v>81</v>
      </c>
    </row>
    <row r="1826" spans="1:21" x14ac:dyDescent="0.2">
      <c r="A1826" t="s">
        <v>23</v>
      </c>
      <c r="B1826" s="3">
        <v>45160</v>
      </c>
      <c r="C1826" s="10" t="str">
        <f>TEXT(data[[#This Row],[Date]],"mmmm")</f>
        <v>August</v>
      </c>
      <c r="D1826" t="s">
        <v>12</v>
      </c>
      <c r="E1826" t="s">
        <v>18</v>
      </c>
      <c r="F1826" t="s">
        <v>14</v>
      </c>
      <c r="G1826" t="s">
        <v>21</v>
      </c>
      <c r="H1826" s="11">
        <v>399.09999999999991</v>
      </c>
      <c r="I1826" s="11">
        <v>6.6729519999999996</v>
      </c>
      <c r="J1826" s="13">
        <f>data[[#This Row],[Clicks]]/data[[#This Row],[Impressions]]</f>
        <v>1.6720000000000002E-2</v>
      </c>
      <c r="K1826" s="1">
        <v>0.40249999999999969</v>
      </c>
      <c r="L1826" s="2">
        <v>2.6858631799999979</v>
      </c>
      <c r="M1826">
        <v>3</v>
      </c>
      <c r="N1826" s="1">
        <f>IF(data[[#This Row],[Conversions]]=0,0,data[[#This Row],[Spend, Dollars]]/data[[#This Row],[Conversions]])</f>
        <v>0.89528772666666601</v>
      </c>
      <c r="O1826" s="13">
        <f>data[[#This Row],[Conversions]]/data[[#This Row],[Clicks]]</f>
        <v>0.44957613961557047</v>
      </c>
      <c r="P1826" s="11">
        <v>93.239999999999981</v>
      </c>
      <c r="Q1826" s="11">
        <f>IF(data[[#This Row],[Spend, Dollars]]=0,0,data[[#This Row],[Total conversion value, Dollars]]/data[[#This Row],[Spend, Dollars]])</f>
        <v>34.715096693793633</v>
      </c>
      <c r="R1826" s="2">
        <v>34</v>
      </c>
      <c r="S1826" s="2">
        <v>14</v>
      </c>
      <c r="T1826" s="2">
        <v>10.5</v>
      </c>
      <c r="U1826" s="2">
        <f t="shared" si="28"/>
        <v>58.5</v>
      </c>
    </row>
    <row r="1827" spans="1:21" x14ac:dyDescent="0.2">
      <c r="A1827" t="s">
        <v>23</v>
      </c>
      <c r="B1827" s="3">
        <v>45161</v>
      </c>
      <c r="C1827" s="10" t="str">
        <f>TEXT(data[[#This Row],[Date]],"mmmm")</f>
        <v>August</v>
      </c>
      <c r="D1827" t="s">
        <v>12</v>
      </c>
      <c r="E1827" t="s">
        <v>18</v>
      </c>
      <c r="F1827" t="s">
        <v>14</v>
      </c>
      <c r="G1827" t="s">
        <v>21</v>
      </c>
      <c r="H1827" s="11">
        <v>196.89999999999998</v>
      </c>
      <c r="I1827" s="11">
        <v>3.8336430000000004</v>
      </c>
      <c r="J1827" s="13">
        <f>data[[#This Row],[Clicks]]/data[[#This Row],[Impressions]]</f>
        <v>1.9470000000000005E-2</v>
      </c>
      <c r="K1827" s="1">
        <v>0.34499999999999975</v>
      </c>
      <c r="L1827" s="2">
        <v>1.3226068349999991</v>
      </c>
      <c r="M1827">
        <v>5</v>
      </c>
      <c r="N1827" s="1">
        <f>IF(data[[#This Row],[Conversions]]=0,0,data[[#This Row],[Spend, Dollars]]/data[[#This Row],[Conversions]])</f>
        <v>0.26452136699999984</v>
      </c>
      <c r="O1827" s="13">
        <f>data[[#This Row],[Conversions]]/data[[#This Row],[Clicks]]</f>
        <v>1.3042424659781831</v>
      </c>
      <c r="P1827" s="11">
        <v>0</v>
      </c>
      <c r="Q1827" s="11">
        <f>IF(data[[#This Row],[Spend, Dollars]]=0,0,data[[#This Row],[Total conversion value, Dollars]]/data[[#This Row],[Spend, Dollars]])</f>
        <v>0</v>
      </c>
      <c r="R1827" s="2">
        <v>8</v>
      </c>
      <c r="S1827" s="2">
        <v>4</v>
      </c>
      <c r="T1827" s="2">
        <v>6</v>
      </c>
      <c r="U1827" s="2">
        <f t="shared" si="28"/>
        <v>18</v>
      </c>
    </row>
    <row r="1828" spans="1:21" x14ac:dyDescent="0.2">
      <c r="A1828" t="s">
        <v>23</v>
      </c>
      <c r="B1828" s="3">
        <v>45162</v>
      </c>
      <c r="C1828" s="10" t="str">
        <f>TEXT(data[[#This Row],[Date]],"mmmm")</f>
        <v>August</v>
      </c>
      <c r="D1828" t="s">
        <v>12</v>
      </c>
      <c r="E1828" t="s">
        <v>18</v>
      </c>
      <c r="F1828" t="s">
        <v>14</v>
      </c>
      <c r="G1828" t="s">
        <v>21</v>
      </c>
      <c r="H1828" s="11">
        <v>417.89999999999986</v>
      </c>
      <c r="I1828" s="11">
        <v>4.8727140000000002</v>
      </c>
      <c r="J1828" s="13">
        <f>data[[#This Row],[Clicks]]/data[[#This Row],[Impressions]]</f>
        <v>1.1660000000000004E-2</v>
      </c>
      <c r="K1828" s="1">
        <v>0.31049999999999983</v>
      </c>
      <c r="L1828" s="2">
        <v>1.5129776969999993</v>
      </c>
      <c r="M1828">
        <v>2</v>
      </c>
      <c r="N1828" s="1">
        <f>IF(data[[#This Row],[Conversions]]=0,0,data[[#This Row],[Spend, Dollars]]/data[[#This Row],[Conversions]])</f>
        <v>0.75648884849999964</v>
      </c>
      <c r="O1828" s="13">
        <f>data[[#This Row],[Conversions]]/data[[#This Row],[Clicks]]</f>
        <v>0.41044887920776796</v>
      </c>
      <c r="P1828" s="11">
        <v>112.55999999999999</v>
      </c>
      <c r="Q1828" s="11">
        <f>IF(data[[#This Row],[Spend, Dollars]]=0,0,data[[#This Row],[Total conversion value, Dollars]]/data[[#This Row],[Spend, Dollars]])</f>
        <v>74.396337912441837</v>
      </c>
      <c r="R1828" s="2">
        <v>52</v>
      </c>
      <c r="S1828" s="2">
        <v>6</v>
      </c>
      <c r="T1828" s="2">
        <v>19.5</v>
      </c>
      <c r="U1828" s="2">
        <f t="shared" si="28"/>
        <v>77.5</v>
      </c>
    </row>
    <row r="1829" spans="1:21" x14ac:dyDescent="0.2">
      <c r="A1829" t="s">
        <v>23</v>
      </c>
      <c r="B1829" s="3">
        <v>45163</v>
      </c>
      <c r="C1829" s="10" t="str">
        <f>TEXT(data[[#This Row],[Date]],"mmmm")</f>
        <v>August</v>
      </c>
      <c r="D1829" t="s">
        <v>12</v>
      </c>
      <c r="E1829" t="s">
        <v>18</v>
      </c>
      <c r="F1829" t="s">
        <v>14</v>
      </c>
      <c r="G1829" t="s">
        <v>21</v>
      </c>
      <c r="H1829" s="11">
        <v>347.69999999999993</v>
      </c>
      <c r="I1829" s="11">
        <v>4.8191219999999992</v>
      </c>
      <c r="J1829" s="13">
        <f>data[[#This Row],[Clicks]]/data[[#This Row],[Impressions]]</f>
        <v>1.3860000000000001E-2</v>
      </c>
      <c r="K1829" s="1">
        <v>0.51749999999999974</v>
      </c>
      <c r="L1829" s="2">
        <v>2.4938956349999986</v>
      </c>
      <c r="M1829">
        <v>4</v>
      </c>
      <c r="N1829" s="1">
        <f>IF(data[[#This Row],[Conversions]]=0,0,data[[#This Row],[Spend, Dollars]]/data[[#This Row],[Conversions]])</f>
        <v>0.62347390874999964</v>
      </c>
      <c r="O1829" s="13">
        <f>data[[#This Row],[Conversions]]/data[[#This Row],[Clicks]]</f>
        <v>0.83002671440980336</v>
      </c>
      <c r="P1829" s="11">
        <v>201.6</v>
      </c>
      <c r="Q1829" s="11">
        <f>IF(data[[#This Row],[Spend, Dollars]]=0,0,data[[#This Row],[Total conversion value, Dollars]]/data[[#This Row],[Spend, Dollars]])</f>
        <v>80.837384359911326</v>
      </c>
      <c r="R1829" s="2">
        <v>31</v>
      </c>
      <c r="S1829" s="2">
        <v>15</v>
      </c>
      <c r="T1829" s="2">
        <v>9</v>
      </c>
      <c r="U1829" s="2">
        <f t="shared" si="28"/>
        <v>55</v>
      </c>
    </row>
    <row r="1830" spans="1:21" x14ac:dyDescent="0.2">
      <c r="A1830" t="s">
        <v>23</v>
      </c>
      <c r="B1830" s="3">
        <v>45164</v>
      </c>
      <c r="C1830" s="10" t="str">
        <f>TEXT(data[[#This Row],[Date]],"mmmm")</f>
        <v>August</v>
      </c>
      <c r="D1830" t="s">
        <v>12</v>
      </c>
      <c r="E1830" t="s">
        <v>18</v>
      </c>
      <c r="F1830" t="s">
        <v>14</v>
      </c>
      <c r="G1830" t="s">
        <v>21</v>
      </c>
      <c r="H1830" s="11">
        <v>131.09999999999991</v>
      </c>
      <c r="I1830" s="11">
        <v>1.7160989999999992</v>
      </c>
      <c r="J1830" s="13">
        <f>data[[#This Row],[Clicks]]/data[[#This Row],[Impressions]]</f>
        <v>1.3090000000000003E-2</v>
      </c>
      <c r="K1830" s="1">
        <v>0.19550000000000001</v>
      </c>
      <c r="L1830" s="2">
        <v>0.33549735449999984</v>
      </c>
      <c r="M1830">
        <v>2</v>
      </c>
      <c r="N1830" s="1">
        <f>IF(data[[#This Row],[Conversions]]=0,0,data[[#This Row],[Spend, Dollars]]/data[[#This Row],[Conversions]])</f>
        <v>0.16774867724999992</v>
      </c>
      <c r="O1830" s="13">
        <f>data[[#This Row],[Conversions]]/data[[#This Row],[Clicks]]</f>
        <v>1.1654339289283433</v>
      </c>
      <c r="P1830" s="11">
        <v>0</v>
      </c>
      <c r="Q1830" s="11">
        <f>IF(data[[#This Row],[Spend, Dollars]]=0,0,data[[#This Row],[Total conversion value, Dollars]]/data[[#This Row],[Spend, Dollars]])</f>
        <v>0</v>
      </c>
      <c r="R1830" s="2">
        <v>57</v>
      </c>
      <c r="S1830" s="2">
        <v>1</v>
      </c>
      <c r="T1830" s="2">
        <v>9</v>
      </c>
      <c r="U1830" s="2">
        <f t="shared" si="28"/>
        <v>67</v>
      </c>
    </row>
    <row r="1831" spans="1:21" x14ac:dyDescent="0.2">
      <c r="A1831" t="s">
        <v>23</v>
      </c>
      <c r="B1831" s="3">
        <v>45165</v>
      </c>
      <c r="C1831" s="10" t="str">
        <f>TEXT(data[[#This Row],[Date]],"mmmm")</f>
        <v>August</v>
      </c>
      <c r="D1831" t="s">
        <v>12</v>
      </c>
      <c r="E1831" t="s">
        <v>18</v>
      </c>
      <c r="F1831" t="s">
        <v>14</v>
      </c>
      <c r="G1831" t="s">
        <v>21</v>
      </c>
      <c r="H1831" s="11">
        <v>819.5</v>
      </c>
      <c r="I1831" s="11">
        <v>9.1046450000000014</v>
      </c>
      <c r="J1831" s="13">
        <f>data[[#This Row],[Clicks]]/data[[#This Row],[Impressions]]</f>
        <v>1.1110000000000002E-2</v>
      </c>
      <c r="K1831" s="1">
        <v>1.1844999999999997</v>
      </c>
      <c r="L1831" s="2">
        <v>10.784452002499998</v>
      </c>
      <c r="M1831">
        <v>4</v>
      </c>
      <c r="N1831" s="1">
        <f>IF(data[[#This Row],[Conversions]]=0,0,data[[#This Row],[Spend, Dollars]]/data[[#This Row],[Conversions]])</f>
        <v>2.6961130006249996</v>
      </c>
      <c r="O1831" s="13">
        <f>data[[#This Row],[Conversions]]/data[[#This Row],[Clicks]]</f>
        <v>0.43933618499128735</v>
      </c>
      <c r="P1831" s="11">
        <v>0</v>
      </c>
      <c r="Q1831" s="11">
        <f>IF(data[[#This Row],[Spend, Dollars]]=0,0,data[[#This Row],[Total conversion value, Dollars]]/data[[#This Row],[Spend, Dollars]])</f>
        <v>0</v>
      </c>
      <c r="R1831" s="2">
        <v>58</v>
      </c>
      <c r="S1831" s="2">
        <v>9</v>
      </c>
      <c r="T1831" s="2">
        <v>1.5</v>
      </c>
      <c r="U1831" s="2">
        <f t="shared" si="28"/>
        <v>68.5</v>
      </c>
    </row>
    <row r="1832" spans="1:21" x14ac:dyDescent="0.2">
      <c r="A1832" t="s">
        <v>23</v>
      </c>
      <c r="B1832" s="3">
        <v>45166</v>
      </c>
      <c r="C1832" s="10" t="str">
        <f>TEXT(data[[#This Row],[Date]],"mmmm")</f>
        <v>August</v>
      </c>
      <c r="D1832" t="s">
        <v>12</v>
      </c>
      <c r="E1832" t="s">
        <v>18</v>
      </c>
      <c r="F1832" t="s">
        <v>14</v>
      </c>
      <c r="G1832" t="s">
        <v>21</v>
      </c>
      <c r="H1832" s="11">
        <v>221.59999999999991</v>
      </c>
      <c r="I1832" s="11">
        <v>2.4863519999999997</v>
      </c>
      <c r="J1832" s="13">
        <f>data[[#This Row],[Clicks]]/data[[#This Row],[Impressions]]</f>
        <v>1.1220000000000003E-2</v>
      </c>
      <c r="K1832" s="1">
        <v>0.83949999999999969</v>
      </c>
      <c r="L1832" s="2">
        <v>2.0872925039999988</v>
      </c>
      <c r="M1832">
        <v>5</v>
      </c>
      <c r="N1832" s="1">
        <f>IF(data[[#This Row],[Conversions]]=0,0,data[[#This Row],[Spend, Dollars]]/data[[#This Row],[Conversions]])</f>
        <v>0.41745850079999974</v>
      </c>
      <c r="O1832" s="13">
        <f>data[[#This Row],[Conversions]]/data[[#This Row],[Clicks]]</f>
        <v>2.0109783329150499</v>
      </c>
      <c r="P1832" s="11">
        <v>0</v>
      </c>
      <c r="Q1832" s="11">
        <f>IF(data[[#This Row],[Spend, Dollars]]=0,0,data[[#This Row],[Total conversion value, Dollars]]/data[[#This Row],[Spend, Dollars]])</f>
        <v>0</v>
      </c>
      <c r="R1832" s="2">
        <v>39</v>
      </c>
      <c r="S1832" s="2">
        <v>1</v>
      </c>
      <c r="T1832" s="2">
        <v>9</v>
      </c>
      <c r="U1832" s="2">
        <f t="shared" si="28"/>
        <v>49</v>
      </c>
    </row>
    <row r="1833" spans="1:21" x14ac:dyDescent="0.2">
      <c r="A1833" t="s">
        <v>23</v>
      </c>
      <c r="B1833" s="3">
        <v>45167</v>
      </c>
      <c r="C1833" s="10" t="str">
        <f>TEXT(data[[#This Row],[Date]],"mmmm")</f>
        <v>August</v>
      </c>
      <c r="D1833" t="s">
        <v>12</v>
      </c>
      <c r="E1833" t="s">
        <v>18</v>
      </c>
      <c r="F1833" t="s">
        <v>14</v>
      </c>
      <c r="G1833" t="s">
        <v>21</v>
      </c>
      <c r="H1833" s="11">
        <v>298</v>
      </c>
      <c r="I1833" s="11">
        <v>3.8680400000000006</v>
      </c>
      <c r="J1833" s="13">
        <f>data[[#This Row],[Clicks]]/data[[#This Row],[Impressions]]</f>
        <v>1.2980000000000002E-2</v>
      </c>
      <c r="K1833" s="1">
        <v>0.33349999999999974</v>
      </c>
      <c r="L1833" s="2">
        <v>1.2899913399999992</v>
      </c>
      <c r="M1833">
        <v>3</v>
      </c>
      <c r="N1833" s="1">
        <f>IF(data[[#This Row],[Conversions]]=0,0,data[[#This Row],[Spend, Dollars]]/data[[#This Row],[Conversions]])</f>
        <v>0.42999711333333307</v>
      </c>
      <c r="O1833" s="13">
        <f>data[[#This Row],[Conversions]]/data[[#This Row],[Clicks]]</f>
        <v>0.7755866019999792</v>
      </c>
      <c r="P1833" s="11">
        <v>0</v>
      </c>
      <c r="Q1833" s="11">
        <f>IF(data[[#This Row],[Spend, Dollars]]=0,0,data[[#This Row],[Total conversion value, Dollars]]/data[[#This Row],[Spend, Dollars]])</f>
        <v>0</v>
      </c>
      <c r="R1833" s="2">
        <v>29</v>
      </c>
      <c r="S1833" s="2">
        <v>6</v>
      </c>
      <c r="T1833" s="2">
        <v>10.5</v>
      </c>
      <c r="U1833" s="2">
        <f t="shared" si="28"/>
        <v>45.5</v>
      </c>
    </row>
    <row r="1834" spans="1:21" x14ac:dyDescent="0.2">
      <c r="A1834" t="s">
        <v>23</v>
      </c>
      <c r="B1834" s="3">
        <v>45168</v>
      </c>
      <c r="C1834" s="10" t="str">
        <f>TEXT(data[[#This Row],[Date]],"mmmm")</f>
        <v>August</v>
      </c>
      <c r="D1834" t="s">
        <v>12</v>
      </c>
      <c r="E1834" t="s">
        <v>18</v>
      </c>
      <c r="F1834" t="s">
        <v>14</v>
      </c>
      <c r="G1834" t="s">
        <v>21</v>
      </c>
      <c r="H1834" s="11">
        <v>794.69999999999982</v>
      </c>
      <c r="I1834" s="11">
        <v>14.511221999999998</v>
      </c>
      <c r="J1834" s="13">
        <f>data[[#This Row],[Clicks]]/data[[#This Row],[Impressions]]</f>
        <v>1.8260000000000002E-2</v>
      </c>
      <c r="K1834" s="1">
        <v>1.0464999999999995</v>
      </c>
      <c r="L1834" s="2">
        <v>15.185993822999992</v>
      </c>
      <c r="M1834">
        <v>5</v>
      </c>
      <c r="N1834" s="1">
        <f>IF(data[[#This Row],[Conversions]]=0,0,data[[#This Row],[Spend, Dollars]]/data[[#This Row],[Conversions]])</f>
        <v>3.0371987645999985</v>
      </c>
      <c r="O1834" s="13">
        <f>data[[#This Row],[Conversions]]/data[[#This Row],[Clicks]]</f>
        <v>0.3445609198177797</v>
      </c>
      <c r="P1834" s="11">
        <v>0</v>
      </c>
      <c r="Q1834" s="11">
        <f>IF(data[[#This Row],[Spend, Dollars]]=0,0,data[[#This Row],[Total conversion value, Dollars]]/data[[#This Row],[Spend, Dollars]])</f>
        <v>0</v>
      </c>
      <c r="R1834" s="2">
        <v>44</v>
      </c>
      <c r="S1834" s="2">
        <v>6</v>
      </c>
      <c r="T1834" s="2">
        <v>3</v>
      </c>
      <c r="U1834" s="2">
        <f t="shared" si="28"/>
        <v>53</v>
      </c>
    </row>
    <row r="1835" spans="1:21" x14ac:dyDescent="0.2">
      <c r="A1835" t="s">
        <v>23</v>
      </c>
      <c r="B1835" s="3">
        <v>45169</v>
      </c>
      <c r="C1835" s="10" t="str">
        <f>TEXT(data[[#This Row],[Date]],"mmmm")</f>
        <v>August</v>
      </c>
      <c r="D1835" t="s">
        <v>12</v>
      </c>
      <c r="E1835" t="s">
        <v>18</v>
      </c>
      <c r="F1835" t="s">
        <v>14</v>
      </c>
      <c r="G1835" t="s">
        <v>21</v>
      </c>
      <c r="H1835" s="11">
        <v>860.59999999999991</v>
      </c>
      <c r="I1835" s="11">
        <v>15.903888000000002</v>
      </c>
      <c r="J1835" s="13">
        <f>data[[#This Row],[Clicks]]/data[[#This Row],[Impressions]]</f>
        <v>1.8480000000000003E-2</v>
      </c>
      <c r="K1835" s="1">
        <v>0.77049999999999963</v>
      </c>
      <c r="L1835" s="2">
        <v>12.253945703999996</v>
      </c>
      <c r="M1835">
        <v>1</v>
      </c>
      <c r="N1835" s="1">
        <f>IF(data[[#This Row],[Conversions]]=0,0,data[[#This Row],[Spend, Dollars]]/data[[#This Row],[Conversions]])</f>
        <v>12.253945703999996</v>
      </c>
      <c r="O1835" s="13">
        <f>data[[#This Row],[Conversions]]/data[[#This Row],[Clicks]]</f>
        <v>6.2877706382238094E-2</v>
      </c>
      <c r="P1835" s="11">
        <v>122.63999999999999</v>
      </c>
      <c r="Q1835" s="11">
        <f>IF(data[[#This Row],[Spend, Dollars]]=0,0,data[[#This Row],[Total conversion value, Dollars]]/data[[#This Row],[Spend, Dollars]])</f>
        <v>10.008204945772462</v>
      </c>
      <c r="R1835" s="2">
        <v>19</v>
      </c>
      <c r="S1835" s="2">
        <v>13</v>
      </c>
      <c r="T1835" s="2">
        <v>1.5</v>
      </c>
      <c r="U1835" s="2">
        <f t="shared" si="28"/>
        <v>33.5</v>
      </c>
    </row>
    <row r="1836" spans="1:21" x14ac:dyDescent="0.2">
      <c r="A1836" t="s">
        <v>24</v>
      </c>
      <c r="B1836" s="3">
        <v>45170</v>
      </c>
      <c r="C1836" s="10" t="str">
        <f>TEXT(data[[#This Row],[Date]],"mmmm")</f>
        <v>September</v>
      </c>
      <c r="D1836" t="s">
        <v>12</v>
      </c>
      <c r="E1836" t="s">
        <v>18</v>
      </c>
      <c r="F1836" t="s">
        <v>14</v>
      </c>
      <c r="G1836" t="s">
        <v>21</v>
      </c>
      <c r="H1836" s="11">
        <v>1924</v>
      </c>
      <c r="I1836" s="11">
        <v>35.9788</v>
      </c>
      <c r="J1836" s="13">
        <f>data[[#This Row],[Clicks]]/data[[#This Row],[Impressions]]</f>
        <v>1.8700000000000001E-2</v>
      </c>
      <c r="K1836" s="1">
        <v>0.32200000000000001</v>
      </c>
      <c r="L1836" s="2">
        <v>11.585173600000001</v>
      </c>
      <c r="M1836">
        <v>1</v>
      </c>
      <c r="N1836" s="1">
        <f>IF(data[[#This Row],[Conversions]]=0,0,data[[#This Row],[Spend, Dollars]]/data[[#This Row],[Conversions]])</f>
        <v>11.585173600000001</v>
      </c>
      <c r="O1836" s="13">
        <f>data[[#This Row],[Conversions]]/data[[#This Row],[Clicks]]</f>
        <v>2.7794145441204263E-2</v>
      </c>
      <c r="P1836" s="11">
        <v>55.439999999999991</v>
      </c>
      <c r="Q1836" s="11">
        <f>IF(data[[#This Row],[Spend, Dollars]]=0,0,data[[#This Row],[Total conversion value, Dollars]]/data[[#This Row],[Spend, Dollars]])</f>
        <v>4.7854267803116892</v>
      </c>
      <c r="R1836" s="2">
        <v>74</v>
      </c>
      <c r="S1836" s="2">
        <v>10</v>
      </c>
      <c r="T1836" s="2">
        <v>7.5</v>
      </c>
      <c r="U1836" s="2">
        <f t="shared" si="28"/>
        <v>91.5</v>
      </c>
    </row>
    <row r="1837" spans="1:21" x14ac:dyDescent="0.2">
      <c r="A1837" t="s">
        <v>24</v>
      </c>
      <c r="B1837" s="3">
        <v>45171</v>
      </c>
      <c r="C1837" s="10" t="str">
        <f>TEXT(data[[#This Row],[Date]],"mmmm")</f>
        <v>September</v>
      </c>
      <c r="D1837" t="s">
        <v>12</v>
      </c>
      <c r="E1837" t="s">
        <v>18</v>
      </c>
      <c r="F1837" t="s">
        <v>14</v>
      </c>
      <c r="G1837" t="s">
        <v>21</v>
      </c>
      <c r="H1837" s="11">
        <v>1347</v>
      </c>
      <c r="I1837" s="11">
        <v>18.965760000000003</v>
      </c>
      <c r="J1837" s="13">
        <f>data[[#This Row],[Clicks]]/data[[#This Row],[Impressions]]</f>
        <v>1.4080000000000002E-2</v>
      </c>
      <c r="K1837" s="1">
        <v>8.0500000000000044E-2</v>
      </c>
      <c r="L1837" s="2">
        <v>1.5267436800000012</v>
      </c>
      <c r="M1837">
        <v>4</v>
      </c>
      <c r="N1837" s="1">
        <f>IF(data[[#This Row],[Conversions]]=0,0,data[[#This Row],[Spend, Dollars]]/data[[#This Row],[Conversions]])</f>
        <v>0.38168592000000029</v>
      </c>
      <c r="O1837" s="13">
        <f>data[[#This Row],[Conversions]]/data[[#This Row],[Clicks]]</f>
        <v>0.21090639130728214</v>
      </c>
      <c r="P1837" s="11">
        <v>169.67999999999998</v>
      </c>
      <c r="Q1837" s="11">
        <f>IF(data[[#This Row],[Spend, Dollars]]=0,0,data[[#This Row],[Total conversion value, Dollars]]/data[[#This Row],[Spend, Dollars]])</f>
        <v>111.13849837583729</v>
      </c>
      <c r="R1837" s="2">
        <v>37</v>
      </c>
      <c r="S1837" s="2">
        <v>5</v>
      </c>
      <c r="T1837" s="2">
        <v>16.5</v>
      </c>
      <c r="U1837" s="2">
        <f t="shared" si="28"/>
        <v>58.5</v>
      </c>
    </row>
    <row r="1838" spans="1:21" x14ac:dyDescent="0.2">
      <c r="A1838" t="s">
        <v>24</v>
      </c>
      <c r="B1838" s="3">
        <v>45172</v>
      </c>
      <c r="C1838" s="10" t="str">
        <f>TEXT(data[[#This Row],[Date]],"mmmm")</f>
        <v>September</v>
      </c>
      <c r="D1838" t="s">
        <v>12</v>
      </c>
      <c r="E1838" t="s">
        <v>18</v>
      </c>
      <c r="F1838" t="s">
        <v>14</v>
      </c>
      <c r="G1838" t="s">
        <v>21</v>
      </c>
      <c r="H1838" s="11">
        <v>1439</v>
      </c>
      <c r="I1838" s="11">
        <v>25.642979999999998</v>
      </c>
      <c r="J1838" s="13">
        <f>data[[#This Row],[Clicks]]/data[[#This Row],[Impressions]]</f>
        <v>1.7819999999999999E-2</v>
      </c>
      <c r="K1838" s="1">
        <v>1.3684999999999996</v>
      </c>
      <c r="L1838" s="2">
        <v>35.092418129999984</v>
      </c>
      <c r="M1838">
        <v>4</v>
      </c>
      <c r="N1838" s="1">
        <f>IF(data[[#This Row],[Conversions]]=0,0,data[[#This Row],[Spend, Dollars]]/data[[#This Row],[Conversions]])</f>
        <v>8.7731045324999961</v>
      </c>
      <c r="O1838" s="13">
        <f>data[[#This Row],[Conversions]]/data[[#This Row],[Clicks]]</f>
        <v>0.15598811058621112</v>
      </c>
      <c r="P1838" s="11">
        <v>42</v>
      </c>
      <c r="Q1838" s="11">
        <f>IF(data[[#This Row],[Spend, Dollars]]=0,0,data[[#This Row],[Total conversion value, Dollars]]/data[[#This Row],[Spend, Dollars]])</f>
        <v>1.1968397231678607</v>
      </c>
      <c r="R1838" s="2">
        <v>30</v>
      </c>
      <c r="S1838" s="2">
        <v>14</v>
      </c>
      <c r="T1838" s="2">
        <v>9</v>
      </c>
      <c r="U1838" s="2">
        <f t="shared" si="28"/>
        <v>53</v>
      </c>
    </row>
    <row r="1839" spans="1:21" x14ac:dyDescent="0.2">
      <c r="A1839" t="s">
        <v>24</v>
      </c>
      <c r="B1839" s="3">
        <v>45173</v>
      </c>
      <c r="C1839" s="10" t="str">
        <f>TEXT(data[[#This Row],[Date]],"mmmm")</f>
        <v>September</v>
      </c>
      <c r="D1839" t="s">
        <v>12</v>
      </c>
      <c r="E1839" t="s">
        <v>18</v>
      </c>
      <c r="F1839" t="s">
        <v>14</v>
      </c>
      <c r="G1839" t="s">
        <v>21</v>
      </c>
      <c r="H1839" s="11">
        <v>1743</v>
      </c>
      <c r="I1839" s="11">
        <v>37.003889999999998</v>
      </c>
      <c r="J1839" s="13">
        <f>data[[#This Row],[Clicks]]/data[[#This Row],[Impressions]]</f>
        <v>2.1229999999999999E-2</v>
      </c>
      <c r="K1839" s="1">
        <v>0.42549999999999999</v>
      </c>
      <c r="L1839" s="2">
        <v>15.745155194999999</v>
      </c>
      <c r="M1839">
        <v>3</v>
      </c>
      <c r="N1839" s="1">
        <f>IF(data[[#This Row],[Conversions]]=0,0,data[[#This Row],[Spend, Dollars]]/data[[#This Row],[Conversions]])</f>
        <v>5.2483850649999999</v>
      </c>
      <c r="O1839" s="13">
        <f>data[[#This Row],[Conversions]]/data[[#This Row],[Clicks]]</f>
        <v>8.1072557506791862E-2</v>
      </c>
      <c r="P1839" s="11">
        <v>49.559999999999995</v>
      </c>
      <c r="Q1839" s="11">
        <f>IF(data[[#This Row],[Spend, Dollars]]=0,0,data[[#This Row],[Total conversion value, Dollars]]/data[[#This Row],[Spend, Dollars]])</f>
        <v>3.1476349001461843</v>
      </c>
      <c r="R1839" s="2">
        <v>20</v>
      </c>
      <c r="S1839" s="2">
        <v>13</v>
      </c>
      <c r="T1839" s="2">
        <v>12</v>
      </c>
      <c r="U1839" s="2">
        <f t="shared" si="28"/>
        <v>45</v>
      </c>
    </row>
    <row r="1840" spans="1:21" x14ac:dyDescent="0.2">
      <c r="A1840" t="s">
        <v>24</v>
      </c>
      <c r="B1840" s="3">
        <v>45174</v>
      </c>
      <c r="C1840" s="10" t="str">
        <f>TEXT(data[[#This Row],[Date]],"mmmm")</f>
        <v>September</v>
      </c>
      <c r="D1840" t="s">
        <v>12</v>
      </c>
      <c r="E1840" t="s">
        <v>18</v>
      </c>
      <c r="F1840" t="s">
        <v>14</v>
      </c>
      <c r="G1840" t="s">
        <v>21</v>
      </c>
      <c r="H1840" s="11">
        <v>1294</v>
      </c>
      <c r="I1840" s="11">
        <v>23.770780000000002</v>
      </c>
      <c r="J1840" s="13">
        <f>data[[#This Row],[Clicks]]/data[[#This Row],[Impressions]]</f>
        <v>1.8370000000000001E-2</v>
      </c>
      <c r="K1840" s="1">
        <v>1.1154999999999997</v>
      </c>
      <c r="L1840" s="2">
        <v>26.516305089999996</v>
      </c>
      <c r="M1840">
        <v>2</v>
      </c>
      <c r="N1840" s="1">
        <f>IF(data[[#This Row],[Conversions]]=0,0,data[[#This Row],[Spend, Dollars]]/data[[#This Row],[Conversions]])</f>
        <v>13.258152544999998</v>
      </c>
      <c r="O1840" s="13">
        <f>data[[#This Row],[Conversions]]/data[[#This Row],[Clicks]]</f>
        <v>8.4136910946969345E-2</v>
      </c>
      <c r="P1840" s="11">
        <v>13.2</v>
      </c>
      <c r="Q1840" s="11">
        <f>IF(data[[#This Row],[Spend, Dollars]]=0,0,data[[#This Row],[Total conversion value, Dollars]]/data[[#This Row],[Spend, Dollars]])</f>
        <v>0.49780691371582048</v>
      </c>
      <c r="R1840" s="2">
        <v>31</v>
      </c>
      <c r="S1840" s="2">
        <v>6</v>
      </c>
      <c r="T1840" s="2">
        <v>10.5</v>
      </c>
      <c r="U1840" s="2">
        <f t="shared" si="28"/>
        <v>47.5</v>
      </c>
    </row>
    <row r="1841" spans="1:21" x14ac:dyDescent="0.2">
      <c r="A1841" t="s">
        <v>24</v>
      </c>
      <c r="B1841" s="3">
        <v>45175</v>
      </c>
      <c r="C1841" s="10" t="str">
        <f>TEXT(data[[#This Row],[Date]],"mmmm")</f>
        <v>September</v>
      </c>
      <c r="D1841" t="s">
        <v>12</v>
      </c>
      <c r="E1841" t="s">
        <v>18</v>
      </c>
      <c r="F1841" t="s">
        <v>14</v>
      </c>
      <c r="G1841" t="s">
        <v>21</v>
      </c>
      <c r="H1841" s="11">
        <v>1917</v>
      </c>
      <c r="I1841" s="11">
        <v>40.90878</v>
      </c>
      <c r="J1841" s="13">
        <f>data[[#This Row],[Clicks]]/data[[#This Row],[Impressions]]</f>
        <v>2.1340000000000001E-2</v>
      </c>
      <c r="K1841" s="1">
        <v>0.47149999999999997</v>
      </c>
      <c r="L1841" s="2">
        <v>19.288489769999998</v>
      </c>
      <c r="M1841">
        <v>5</v>
      </c>
      <c r="N1841" s="1">
        <f>IF(data[[#This Row],[Conversions]]=0,0,data[[#This Row],[Spend, Dollars]]/data[[#This Row],[Conversions]])</f>
        <v>3.8576979539999998</v>
      </c>
      <c r="O1841" s="13">
        <f>data[[#This Row],[Conversions]]/data[[#This Row],[Clicks]]</f>
        <v>0.12222315111817073</v>
      </c>
      <c r="P1841" s="11">
        <v>25.2</v>
      </c>
      <c r="Q1841" s="11">
        <f>IF(data[[#This Row],[Spend, Dollars]]=0,0,data[[#This Row],[Total conversion value, Dollars]]/data[[#This Row],[Spend, Dollars]])</f>
        <v>1.3064786460987921</v>
      </c>
      <c r="R1841" s="2">
        <v>60</v>
      </c>
      <c r="S1841" s="2">
        <v>11</v>
      </c>
      <c r="T1841" s="2">
        <v>7.5</v>
      </c>
      <c r="U1841" s="2">
        <f t="shared" si="28"/>
        <v>78.5</v>
      </c>
    </row>
    <row r="1842" spans="1:21" x14ac:dyDescent="0.2">
      <c r="A1842" t="s">
        <v>24</v>
      </c>
      <c r="B1842" s="3">
        <v>45176</v>
      </c>
      <c r="C1842" s="10" t="str">
        <f>TEXT(data[[#This Row],[Date]],"mmmm")</f>
        <v>September</v>
      </c>
      <c r="D1842" t="s">
        <v>12</v>
      </c>
      <c r="E1842" t="s">
        <v>18</v>
      </c>
      <c r="F1842" t="s">
        <v>14</v>
      </c>
      <c r="G1842" t="s">
        <v>21</v>
      </c>
      <c r="H1842" s="11">
        <v>1817</v>
      </c>
      <c r="I1842" s="11">
        <v>30.979850000000006</v>
      </c>
      <c r="J1842" s="13">
        <f>data[[#This Row],[Clicks]]/data[[#This Row],[Impressions]]</f>
        <v>1.7050000000000003E-2</v>
      </c>
      <c r="K1842" s="1">
        <v>9.2000000000000068E-2</v>
      </c>
      <c r="L1842" s="2">
        <v>2.8501462000000028</v>
      </c>
      <c r="M1842">
        <v>5</v>
      </c>
      <c r="N1842" s="1">
        <f>IF(data[[#This Row],[Conversions]]=0,0,data[[#This Row],[Spend, Dollars]]/data[[#This Row],[Conversions]])</f>
        <v>0.57002924000000055</v>
      </c>
      <c r="O1842" s="13">
        <f>data[[#This Row],[Conversions]]/data[[#This Row],[Clicks]]</f>
        <v>0.161395229479807</v>
      </c>
      <c r="P1842" s="11">
        <v>133.56</v>
      </c>
      <c r="Q1842" s="11">
        <f>IF(data[[#This Row],[Spend, Dollars]]=0,0,data[[#This Row],[Total conversion value, Dollars]]/data[[#This Row],[Spend, Dollars]])</f>
        <v>46.860754020267407</v>
      </c>
      <c r="R1842" s="2">
        <v>28</v>
      </c>
      <c r="S1842" s="2">
        <v>1</v>
      </c>
      <c r="T1842" s="2">
        <v>16.5</v>
      </c>
      <c r="U1842" s="2">
        <f t="shared" si="28"/>
        <v>45.5</v>
      </c>
    </row>
    <row r="1843" spans="1:21" x14ac:dyDescent="0.2">
      <c r="A1843" t="s">
        <v>24</v>
      </c>
      <c r="B1843" s="3">
        <v>45177</v>
      </c>
      <c r="C1843" s="10" t="str">
        <f>TEXT(data[[#This Row],[Date]],"mmmm")</f>
        <v>September</v>
      </c>
      <c r="D1843" t="s">
        <v>12</v>
      </c>
      <c r="E1843" t="s">
        <v>18</v>
      </c>
      <c r="F1843" t="s">
        <v>14</v>
      </c>
      <c r="G1843" t="s">
        <v>21</v>
      </c>
      <c r="H1843" s="11">
        <v>1028</v>
      </c>
      <c r="I1843" s="11">
        <v>18.545120000000001</v>
      </c>
      <c r="J1843" s="13">
        <f>data[[#This Row],[Clicks]]/data[[#This Row],[Impressions]]</f>
        <v>1.804E-2</v>
      </c>
      <c r="K1843" s="1">
        <v>0.81649999999999967</v>
      </c>
      <c r="L1843" s="2">
        <v>15.142090479999995</v>
      </c>
      <c r="M1843">
        <v>3</v>
      </c>
      <c r="N1843" s="1">
        <f>IF(data[[#This Row],[Conversions]]=0,0,data[[#This Row],[Spend, Dollars]]/data[[#This Row],[Conversions]])</f>
        <v>5.0473634933333313</v>
      </c>
      <c r="O1843" s="13">
        <f>data[[#This Row],[Conversions]]/data[[#This Row],[Clicks]]</f>
        <v>0.1617676240434141</v>
      </c>
      <c r="P1843" s="11">
        <v>228.47999999999996</v>
      </c>
      <c r="Q1843" s="11">
        <f>IF(data[[#This Row],[Spend, Dollars]]=0,0,data[[#This Row],[Total conversion value, Dollars]]/data[[#This Row],[Spend, Dollars]])</f>
        <v>15.089065826266284</v>
      </c>
      <c r="R1843" s="2">
        <v>63</v>
      </c>
      <c r="S1843" s="2">
        <v>8</v>
      </c>
      <c r="T1843" s="2">
        <v>13.5</v>
      </c>
      <c r="U1843" s="2">
        <f t="shared" si="28"/>
        <v>84.5</v>
      </c>
    </row>
    <row r="1844" spans="1:21" x14ac:dyDescent="0.2">
      <c r="A1844" t="s">
        <v>24</v>
      </c>
      <c r="B1844" s="3">
        <v>45178</v>
      </c>
      <c r="C1844" s="10" t="str">
        <f>TEXT(data[[#This Row],[Date]],"mmmm")</f>
        <v>September</v>
      </c>
      <c r="D1844" t="s">
        <v>12</v>
      </c>
      <c r="E1844" t="s">
        <v>18</v>
      </c>
      <c r="F1844" t="s">
        <v>14</v>
      </c>
      <c r="G1844" t="s">
        <v>21</v>
      </c>
      <c r="H1844" s="11">
        <v>1543</v>
      </c>
      <c r="I1844" s="11">
        <v>35.473570000000002</v>
      </c>
      <c r="J1844" s="13">
        <f>data[[#This Row],[Clicks]]/data[[#This Row],[Impressions]]</f>
        <v>2.299E-2</v>
      </c>
      <c r="K1844" s="1">
        <v>1.1269999999999998</v>
      </c>
      <c r="L1844" s="2">
        <v>39.978713389999996</v>
      </c>
      <c r="M1844">
        <v>4</v>
      </c>
      <c r="N1844" s="1">
        <f>IF(data[[#This Row],[Conversions]]=0,0,data[[#This Row],[Spend, Dollars]]/data[[#This Row],[Conversions]])</f>
        <v>9.9946783474999989</v>
      </c>
      <c r="O1844" s="13">
        <f>data[[#This Row],[Conversions]]/data[[#This Row],[Clicks]]</f>
        <v>0.11276000695729242</v>
      </c>
      <c r="P1844" s="11">
        <v>60</v>
      </c>
      <c r="Q1844" s="11">
        <f>IF(data[[#This Row],[Spend, Dollars]]=0,0,data[[#This Row],[Total conversion value, Dollars]]/data[[#This Row],[Spend, Dollars]])</f>
        <v>1.5007986729009641</v>
      </c>
      <c r="R1844" s="2">
        <v>24</v>
      </c>
      <c r="S1844" s="2">
        <v>7</v>
      </c>
      <c r="T1844" s="2">
        <v>7.5</v>
      </c>
      <c r="U1844" s="2">
        <f t="shared" si="28"/>
        <v>38.5</v>
      </c>
    </row>
    <row r="1845" spans="1:21" x14ac:dyDescent="0.2">
      <c r="A1845" t="s">
        <v>24</v>
      </c>
      <c r="B1845" s="3">
        <v>45179</v>
      </c>
      <c r="C1845" s="10" t="str">
        <f>TEXT(data[[#This Row],[Date]],"mmmm")</f>
        <v>September</v>
      </c>
      <c r="D1845" t="s">
        <v>12</v>
      </c>
      <c r="E1845" t="s">
        <v>18</v>
      </c>
      <c r="F1845" t="s">
        <v>14</v>
      </c>
      <c r="G1845" t="s">
        <v>21</v>
      </c>
      <c r="H1845" s="11">
        <v>2074</v>
      </c>
      <c r="I1845" s="11">
        <v>39.240080000000006</v>
      </c>
      <c r="J1845" s="13">
        <f>data[[#This Row],[Clicks]]/data[[#This Row],[Impressions]]</f>
        <v>1.8920000000000003E-2</v>
      </c>
      <c r="K1845" s="1">
        <v>0.19550000000000003</v>
      </c>
      <c r="L1845" s="2">
        <v>7.6714356400000021</v>
      </c>
      <c r="M1845">
        <v>1</v>
      </c>
      <c r="N1845" s="1">
        <f>IF(data[[#This Row],[Conversions]]=0,0,data[[#This Row],[Spend, Dollars]]/data[[#This Row],[Conversions]])</f>
        <v>7.6714356400000021</v>
      </c>
      <c r="O1845" s="13">
        <f>data[[#This Row],[Conversions]]/data[[#This Row],[Clicks]]</f>
        <v>2.5484147840677183E-2</v>
      </c>
      <c r="P1845" s="11">
        <v>204.11999999999998</v>
      </c>
      <c r="Q1845" s="11">
        <f>IF(data[[#This Row],[Spend, Dollars]]=0,0,data[[#This Row],[Total conversion value, Dollars]]/data[[#This Row],[Spend, Dollars]])</f>
        <v>26.607796712220075</v>
      </c>
      <c r="R1845" s="2">
        <v>51</v>
      </c>
      <c r="S1845" s="2">
        <v>14</v>
      </c>
      <c r="T1845" s="2">
        <v>10.5</v>
      </c>
      <c r="U1845" s="2">
        <f t="shared" si="28"/>
        <v>75.5</v>
      </c>
    </row>
    <row r="1846" spans="1:21" x14ac:dyDescent="0.2">
      <c r="A1846" t="s">
        <v>24</v>
      </c>
      <c r="B1846" s="3">
        <v>45180</v>
      </c>
      <c r="C1846" s="10" t="str">
        <f>TEXT(data[[#This Row],[Date]],"mmmm")</f>
        <v>September</v>
      </c>
      <c r="D1846" t="s">
        <v>12</v>
      </c>
      <c r="E1846" t="s">
        <v>18</v>
      </c>
      <c r="F1846" t="s">
        <v>14</v>
      </c>
      <c r="G1846" t="s">
        <v>21</v>
      </c>
      <c r="H1846" s="11">
        <v>1679</v>
      </c>
      <c r="I1846" s="11">
        <v>32.690130000000003</v>
      </c>
      <c r="J1846" s="13">
        <f>data[[#This Row],[Clicks]]/data[[#This Row],[Impressions]]</f>
        <v>1.9470000000000001E-2</v>
      </c>
      <c r="K1846" s="1">
        <v>0.14949999999999999</v>
      </c>
      <c r="L1846" s="2">
        <v>4.8871744350000004</v>
      </c>
      <c r="M1846">
        <v>2</v>
      </c>
      <c r="N1846" s="1">
        <f>IF(data[[#This Row],[Conversions]]=0,0,data[[#This Row],[Spend, Dollars]]/data[[#This Row],[Conversions]])</f>
        <v>2.4435872175000002</v>
      </c>
      <c r="O1846" s="13">
        <f>data[[#This Row],[Conversions]]/data[[#This Row],[Clicks]]</f>
        <v>6.1180545932365514E-2</v>
      </c>
      <c r="P1846" s="11">
        <v>16.8</v>
      </c>
      <c r="Q1846" s="11">
        <f>IF(data[[#This Row],[Spend, Dollars]]=0,0,data[[#This Row],[Total conversion value, Dollars]]/data[[#This Row],[Spend, Dollars]])</f>
        <v>3.4375691359991327</v>
      </c>
      <c r="R1846" s="2">
        <v>28</v>
      </c>
      <c r="S1846" s="2">
        <v>12</v>
      </c>
      <c r="T1846" s="2">
        <v>13.5</v>
      </c>
      <c r="U1846" s="2">
        <f t="shared" si="28"/>
        <v>53.5</v>
      </c>
    </row>
    <row r="1847" spans="1:21" x14ac:dyDescent="0.2">
      <c r="A1847" t="s">
        <v>24</v>
      </c>
      <c r="B1847" s="3">
        <v>45181</v>
      </c>
      <c r="C1847" s="10" t="str">
        <f>TEXT(data[[#This Row],[Date]],"mmmm")</f>
        <v>September</v>
      </c>
      <c r="D1847" t="s">
        <v>12</v>
      </c>
      <c r="E1847" t="s">
        <v>18</v>
      </c>
      <c r="F1847" t="s">
        <v>14</v>
      </c>
      <c r="G1847" t="s">
        <v>21</v>
      </c>
      <c r="H1847" s="11">
        <v>2024</v>
      </c>
      <c r="I1847" s="11">
        <v>38.516720000000007</v>
      </c>
      <c r="J1847" s="13">
        <f>data[[#This Row],[Clicks]]/data[[#This Row],[Impressions]]</f>
        <v>1.9030000000000002E-2</v>
      </c>
      <c r="K1847" s="1">
        <v>0.73599999999999965</v>
      </c>
      <c r="L1847" s="2">
        <v>28.348305919999991</v>
      </c>
      <c r="M1847">
        <v>6</v>
      </c>
      <c r="N1847" s="1">
        <f>IF(data[[#This Row],[Conversions]]=0,0,data[[#This Row],[Spend, Dollars]]/data[[#This Row],[Conversions]])</f>
        <v>4.7247176533333315</v>
      </c>
      <c r="O1847" s="13">
        <f>data[[#This Row],[Conversions]]/data[[#This Row],[Clicks]]</f>
        <v>0.15577650433370233</v>
      </c>
      <c r="P1847" s="11">
        <v>39.6</v>
      </c>
      <c r="Q1847" s="11">
        <f>IF(data[[#This Row],[Spend, Dollars]]=0,0,data[[#This Row],[Total conversion value, Dollars]]/data[[#This Row],[Spend, Dollars]])</f>
        <v>1.3969088703837444</v>
      </c>
      <c r="R1847" s="2">
        <v>37</v>
      </c>
      <c r="S1847" s="2">
        <v>7</v>
      </c>
      <c r="T1847" s="2">
        <v>15</v>
      </c>
      <c r="U1847" s="2">
        <f t="shared" si="28"/>
        <v>59</v>
      </c>
    </row>
    <row r="1848" spans="1:21" x14ac:dyDescent="0.2">
      <c r="A1848" t="s">
        <v>24</v>
      </c>
      <c r="B1848" s="3">
        <v>45182</v>
      </c>
      <c r="C1848" s="10" t="str">
        <f>TEXT(data[[#This Row],[Date]],"mmmm")</f>
        <v>September</v>
      </c>
      <c r="D1848" t="s">
        <v>12</v>
      </c>
      <c r="E1848" t="s">
        <v>18</v>
      </c>
      <c r="F1848" t="s">
        <v>14</v>
      </c>
      <c r="G1848" t="s">
        <v>21</v>
      </c>
      <c r="H1848" s="11">
        <v>2032</v>
      </c>
      <c r="I1848" s="11">
        <v>44.480480000000007</v>
      </c>
      <c r="J1848" s="13">
        <f>data[[#This Row],[Clicks]]/data[[#This Row],[Impressions]]</f>
        <v>2.1890000000000003E-2</v>
      </c>
      <c r="K1848" s="1">
        <v>0.47149999999999975</v>
      </c>
      <c r="L1848" s="2">
        <v>20.972546319999992</v>
      </c>
      <c r="M1848">
        <v>4</v>
      </c>
      <c r="N1848" s="1">
        <f>IF(data[[#This Row],[Conversions]]=0,0,data[[#This Row],[Spend, Dollars]]/data[[#This Row],[Conversions]])</f>
        <v>5.243136579999998</v>
      </c>
      <c r="O1848" s="13">
        <f>data[[#This Row],[Conversions]]/data[[#This Row],[Clicks]]</f>
        <v>8.9927087117764898E-2</v>
      </c>
      <c r="P1848" s="11">
        <v>22.8</v>
      </c>
      <c r="Q1848" s="11">
        <f>IF(data[[#This Row],[Spend, Dollars]]=0,0,data[[#This Row],[Total conversion value, Dollars]]/data[[#This Row],[Spend, Dollars]])</f>
        <v>1.087135517648484</v>
      </c>
      <c r="R1848" s="2">
        <v>80</v>
      </c>
      <c r="S1848" s="2">
        <v>15</v>
      </c>
      <c r="T1848" s="2">
        <v>9</v>
      </c>
      <c r="U1848" s="2">
        <f t="shared" si="28"/>
        <v>104</v>
      </c>
    </row>
    <row r="1849" spans="1:21" x14ac:dyDescent="0.2">
      <c r="A1849" t="s">
        <v>24</v>
      </c>
      <c r="B1849" s="3">
        <v>45183</v>
      </c>
      <c r="C1849" s="10" t="str">
        <f>TEXT(data[[#This Row],[Date]],"mmmm")</f>
        <v>September</v>
      </c>
      <c r="D1849" t="s">
        <v>12</v>
      </c>
      <c r="E1849" t="s">
        <v>18</v>
      </c>
      <c r="F1849" t="s">
        <v>14</v>
      </c>
      <c r="G1849" t="s">
        <v>21</v>
      </c>
      <c r="H1849" s="11">
        <v>1988</v>
      </c>
      <c r="I1849" s="11">
        <v>34.114080000000001</v>
      </c>
      <c r="J1849" s="13">
        <f>data[[#This Row],[Clicks]]/data[[#This Row],[Impressions]]</f>
        <v>1.7160000000000002E-2</v>
      </c>
      <c r="K1849" s="1">
        <v>0.37949999999999995</v>
      </c>
      <c r="L1849" s="2">
        <v>12.946293359999999</v>
      </c>
      <c r="M1849">
        <v>2</v>
      </c>
      <c r="N1849" s="1">
        <f>IF(data[[#This Row],[Conversions]]=0,0,data[[#This Row],[Spend, Dollars]]/data[[#This Row],[Conversions]])</f>
        <v>6.4731466799999993</v>
      </c>
      <c r="O1849" s="13">
        <f>data[[#This Row],[Conversions]]/data[[#This Row],[Clicks]]</f>
        <v>5.8626819190199471E-2</v>
      </c>
      <c r="P1849" s="11">
        <v>210.83999999999997</v>
      </c>
      <c r="Q1849" s="11">
        <f>IF(data[[#This Row],[Spend, Dollars]]=0,0,data[[#This Row],[Total conversion value, Dollars]]/data[[#This Row],[Spend, Dollars]])</f>
        <v>16.285742500739996</v>
      </c>
      <c r="R1849" s="2">
        <v>70</v>
      </c>
      <c r="S1849" s="2">
        <v>10</v>
      </c>
      <c r="T1849" s="2">
        <v>1.5</v>
      </c>
      <c r="U1849" s="2">
        <f t="shared" si="28"/>
        <v>81.5</v>
      </c>
    </row>
    <row r="1850" spans="1:21" x14ac:dyDescent="0.2">
      <c r="A1850" t="s">
        <v>24</v>
      </c>
      <c r="B1850" s="3">
        <v>45184</v>
      </c>
      <c r="C1850" s="10" t="str">
        <f>TEXT(data[[#This Row],[Date]],"mmmm")</f>
        <v>September</v>
      </c>
      <c r="D1850" t="s">
        <v>12</v>
      </c>
      <c r="E1850" t="s">
        <v>18</v>
      </c>
      <c r="F1850" t="s">
        <v>14</v>
      </c>
      <c r="G1850" t="s">
        <v>21</v>
      </c>
      <c r="H1850" s="11">
        <v>1639</v>
      </c>
      <c r="I1850" s="11">
        <v>33.714230000000001</v>
      </c>
      <c r="J1850" s="13">
        <f>data[[#This Row],[Clicks]]/data[[#This Row],[Impressions]]</f>
        <v>2.0570000000000001E-2</v>
      </c>
      <c r="K1850" s="1">
        <v>2.2999999999999882E-2</v>
      </c>
      <c r="L1850" s="2">
        <v>0.77542728999999599</v>
      </c>
      <c r="M1850">
        <v>4</v>
      </c>
      <c r="N1850" s="1">
        <f>IF(data[[#This Row],[Conversions]]=0,0,data[[#This Row],[Spend, Dollars]]/data[[#This Row],[Conversions]])</f>
        <v>0.193856822499999</v>
      </c>
      <c r="O1850" s="13">
        <f>data[[#This Row],[Conversions]]/data[[#This Row],[Clicks]]</f>
        <v>0.1186442638612835</v>
      </c>
      <c r="P1850" s="11">
        <v>46.199999999999996</v>
      </c>
      <c r="Q1850" s="11">
        <f>IF(data[[#This Row],[Spend, Dollars]]=0,0,data[[#This Row],[Total conversion value, Dollars]]/data[[#This Row],[Spend, Dollars]])</f>
        <v>59.580054243383969</v>
      </c>
      <c r="R1850" s="2">
        <v>49</v>
      </c>
      <c r="S1850" s="2">
        <v>14</v>
      </c>
      <c r="T1850" s="2">
        <v>4.5</v>
      </c>
      <c r="U1850" s="2">
        <f t="shared" si="28"/>
        <v>67.5</v>
      </c>
    </row>
    <row r="1851" spans="1:21" x14ac:dyDescent="0.2">
      <c r="A1851" t="s">
        <v>24</v>
      </c>
      <c r="B1851" s="3">
        <v>45185</v>
      </c>
      <c r="C1851" s="10" t="str">
        <f>TEXT(data[[#This Row],[Date]],"mmmm")</f>
        <v>September</v>
      </c>
      <c r="D1851" t="s">
        <v>12</v>
      </c>
      <c r="E1851" t="s">
        <v>18</v>
      </c>
      <c r="F1851" t="s">
        <v>14</v>
      </c>
      <c r="G1851" t="s">
        <v>21</v>
      </c>
      <c r="H1851" s="11">
        <v>2038</v>
      </c>
      <c r="I1851" s="11">
        <v>42.818380000000005</v>
      </c>
      <c r="J1851" s="13">
        <f>data[[#This Row],[Clicks]]/data[[#This Row],[Impressions]]</f>
        <v>2.1010000000000001E-2</v>
      </c>
      <c r="K1851" s="1">
        <v>0.27600000000000002</v>
      </c>
      <c r="L1851" s="2">
        <v>11.817872880000003</v>
      </c>
      <c r="M1851">
        <v>4</v>
      </c>
      <c r="N1851" s="1">
        <f>IF(data[[#This Row],[Conversions]]=0,0,data[[#This Row],[Spend, Dollars]]/data[[#This Row],[Conversions]])</f>
        <v>2.9544682200000008</v>
      </c>
      <c r="O1851" s="13">
        <f>data[[#This Row],[Conversions]]/data[[#This Row],[Clicks]]</f>
        <v>9.3417826643604915E-2</v>
      </c>
      <c r="P1851" s="11">
        <v>12</v>
      </c>
      <c r="Q1851" s="11">
        <f>IF(data[[#This Row],[Spend, Dollars]]=0,0,data[[#This Row],[Total conversion value, Dollars]]/data[[#This Row],[Spend, Dollars]])</f>
        <v>1.0154111591696184</v>
      </c>
      <c r="R1851" s="2">
        <v>51</v>
      </c>
      <c r="S1851" s="2">
        <v>12</v>
      </c>
      <c r="T1851" s="2">
        <v>10.5</v>
      </c>
      <c r="U1851" s="2">
        <f t="shared" si="28"/>
        <v>73.5</v>
      </c>
    </row>
    <row r="1852" spans="1:21" x14ac:dyDescent="0.2">
      <c r="A1852" t="s">
        <v>24</v>
      </c>
      <c r="B1852" s="3">
        <v>45186</v>
      </c>
      <c r="C1852" s="10" t="str">
        <f>TEXT(data[[#This Row],[Date]],"mmmm")</f>
        <v>September</v>
      </c>
      <c r="D1852" t="s">
        <v>12</v>
      </c>
      <c r="E1852" t="s">
        <v>18</v>
      </c>
      <c r="F1852" t="s">
        <v>14</v>
      </c>
      <c r="G1852" t="s">
        <v>21</v>
      </c>
      <c r="H1852" s="11">
        <v>1880</v>
      </c>
      <c r="I1852" s="11">
        <v>42.807600000000008</v>
      </c>
      <c r="J1852" s="13">
        <f>data[[#This Row],[Clicks]]/data[[#This Row],[Impressions]]</f>
        <v>2.2770000000000006E-2</v>
      </c>
      <c r="K1852" s="1">
        <v>0.54049999999999976</v>
      </c>
      <c r="L1852" s="2">
        <v>23.137507799999995</v>
      </c>
      <c r="M1852">
        <v>5</v>
      </c>
      <c r="N1852" s="1">
        <f>IF(data[[#This Row],[Conversions]]=0,0,data[[#This Row],[Spend, Dollars]]/data[[#This Row],[Conversions]])</f>
        <v>4.6275015599999989</v>
      </c>
      <c r="O1852" s="13">
        <f>data[[#This Row],[Conversions]]/data[[#This Row],[Clicks]]</f>
        <v>0.11680168941963574</v>
      </c>
      <c r="P1852" s="11">
        <v>86.52</v>
      </c>
      <c r="Q1852" s="11">
        <f>IF(data[[#This Row],[Spend, Dollars]]=0,0,data[[#This Row],[Total conversion value, Dollars]]/data[[#This Row],[Spend, Dollars]])</f>
        <v>3.7393828560913556</v>
      </c>
      <c r="R1852" s="2">
        <v>43</v>
      </c>
      <c r="S1852" s="2">
        <v>14</v>
      </c>
      <c r="T1852" s="2">
        <v>16.5</v>
      </c>
      <c r="U1852" s="2">
        <f t="shared" si="28"/>
        <v>73.5</v>
      </c>
    </row>
    <row r="1853" spans="1:21" x14ac:dyDescent="0.2">
      <c r="A1853" t="s">
        <v>24</v>
      </c>
      <c r="B1853" s="3">
        <v>45187</v>
      </c>
      <c r="C1853" s="10" t="str">
        <f>TEXT(data[[#This Row],[Date]],"mmmm")</f>
        <v>September</v>
      </c>
      <c r="D1853" t="s">
        <v>12</v>
      </c>
      <c r="E1853" t="s">
        <v>18</v>
      </c>
      <c r="F1853" t="s">
        <v>14</v>
      </c>
      <c r="G1853" t="s">
        <v>21</v>
      </c>
      <c r="H1853" s="11">
        <v>1658</v>
      </c>
      <c r="I1853" s="11">
        <v>26.262720000000002</v>
      </c>
      <c r="J1853" s="13">
        <f>data[[#This Row],[Clicks]]/data[[#This Row],[Impressions]]</f>
        <v>1.584E-2</v>
      </c>
      <c r="K1853" s="1">
        <v>1.1500000000000008E-2</v>
      </c>
      <c r="L1853" s="2">
        <v>0.30202128000000023</v>
      </c>
      <c r="M1853">
        <v>4</v>
      </c>
      <c r="N1853" s="1">
        <f>IF(data[[#This Row],[Conversions]]=0,0,data[[#This Row],[Spend, Dollars]]/data[[#This Row],[Conversions]])</f>
        <v>7.5505320000000056E-2</v>
      </c>
      <c r="O1853" s="13">
        <f>data[[#This Row],[Conversions]]/data[[#This Row],[Clicks]]</f>
        <v>0.15230714868833081</v>
      </c>
      <c r="P1853" s="11">
        <v>55.199999999999996</v>
      </c>
      <c r="Q1853" s="11">
        <f>IF(data[[#This Row],[Spend, Dollars]]=0,0,data[[#This Row],[Total conversion value, Dollars]]/data[[#This Row],[Spend, Dollars]])</f>
        <v>182.76857842599685</v>
      </c>
      <c r="R1853" s="2">
        <v>52</v>
      </c>
      <c r="S1853" s="2">
        <v>8</v>
      </c>
      <c r="T1853" s="2">
        <v>12</v>
      </c>
      <c r="U1853" s="2">
        <f t="shared" si="28"/>
        <v>72</v>
      </c>
    </row>
    <row r="1854" spans="1:21" x14ac:dyDescent="0.2">
      <c r="A1854" t="s">
        <v>24</v>
      </c>
      <c r="B1854" s="3">
        <v>45188</v>
      </c>
      <c r="C1854" s="10" t="str">
        <f>TEXT(data[[#This Row],[Date]],"mmmm")</f>
        <v>September</v>
      </c>
      <c r="D1854" t="s">
        <v>12</v>
      </c>
      <c r="E1854" t="s">
        <v>18</v>
      </c>
      <c r="F1854" t="s">
        <v>14</v>
      </c>
      <c r="G1854" t="s">
        <v>21</v>
      </c>
      <c r="H1854" s="11">
        <v>1686</v>
      </c>
      <c r="I1854" s="11">
        <v>27.633540000000004</v>
      </c>
      <c r="J1854" s="13">
        <f>data[[#This Row],[Clicks]]/data[[#This Row],[Impressions]]</f>
        <v>1.6390000000000002E-2</v>
      </c>
      <c r="K1854" s="1">
        <v>1.4144999999999996</v>
      </c>
      <c r="L1854" s="2">
        <v>39.087642329999994</v>
      </c>
      <c r="M1854">
        <v>3</v>
      </c>
      <c r="N1854" s="1">
        <f>IF(data[[#This Row],[Conversions]]=0,0,data[[#This Row],[Spend, Dollars]]/data[[#This Row],[Conversions]])</f>
        <v>13.029214109999998</v>
      </c>
      <c r="O1854" s="13">
        <f>data[[#This Row],[Conversions]]/data[[#This Row],[Clicks]]</f>
        <v>0.10856372364887017</v>
      </c>
      <c r="P1854" s="11">
        <v>57.599999999999994</v>
      </c>
      <c r="Q1854" s="11">
        <f>IF(data[[#This Row],[Spend, Dollars]]=0,0,data[[#This Row],[Total conversion value, Dollars]]/data[[#This Row],[Spend, Dollars]])</f>
        <v>1.4736115193059791</v>
      </c>
      <c r="R1854" s="2">
        <v>62</v>
      </c>
      <c r="S1854" s="2">
        <v>7</v>
      </c>
      <c r="T1854" s="2">
        <v>7.5</v>
      </c>
      <c r="U1854" s="2">
        <f t="shared" si="28"/>
        <v>76.5</v>
      </c>
    </row>
    <row r="1855" spans="1:21" x14ac:dyDescent="0.2">
      <c r="A1855" t="s">
        <v>24</v>
      </c>
      <c r="B1855" s="3">
        <v>45189</v>
      </c>
      <c r="C1855" s="10" t="str">
        <f>TEXT(data[[#This Row],[Date]],"mmmm")</f>
        <v>September</v>
      </c>
      <c r="D1855" t="s">
        <v>12</v>
      </c>
      <c r="E1855" t="s">
        <v>18</v>
      </c>
      <c r="F1855" t="s">
        <v>14</v>
      </c>
      <c r="G1855" t="s">
        <v>21</v>
      </c>
      <c r="H1855" s="11">
        <v>1142</v>
      </c>
      <c r="I1855" s="11">
        <v>20.601680000000002</v>
      </c>
      <c r="J1855" s="13">
        <f>data[[#This Row],[Clicks]]/data[[#This Row],[Impressions]]</f>
        <v>1.804E-2</v>
      </c>
      <c r="K1855" s="1">
        <v>0.253</v>
      </c>
      <c r="L1855" s="2">
        <v>5.2122250400000008</v>
      </c>
      <c r="M1855">
        <v>1</v>
      </c>
      <c r="N1855" s="1">
        <f>IF(data[[#This Row],[Conversions]]=0,0,data[[#This Row],[Spend, Dollars]]/data[[#This Row],[Conversions]])</f>
        <v>5.2122250400000008</v>
      </c>
      <c r="O1855" s="13">
        <f>data[[#This Row],[Conversions]]/data[[#This Row],[Clicks]]</f>
        <v>4.8539730740405636E-2</v>
      </c>
      <c r="P1855" s="11">
        <v>155.4</v>
      </c>
      <c r="Q1855" s="11">
        <f>IF(data[[#This Row],[Spend, Dollars]]=0,0,data[[#This Row],[Total conversion value, Dollars]]/data[[#This Row],[Spend, Dollars]])</f>
        <v>29.814522359917135</v>
      </c>
      <c r="R1855" s="2">
        <v>55</v>
      </c>
      <c r="S1855" s="2">
        <v>19</v>
      </c>
      <c r="T1855" s="2">
        <v>12</v>
      </c>
      <c r="U1855" s="2">
        <f t="shared" si="28"/>
        <v>86</v>
      </c>
    </row>
    <row r="1856" spans="1:21" x14ac:dyDescent="0.2">
      <c r="A1856" t="s">
        <v>24</v>
      </c>
      <c r="B1856" s="3">
        <v>45190</v>
      </c>
      <c r="C1856" s="10" t="str">
        <f>TEXT(data[[#This Row],[Date]],"mmmm")</f>
        <v>September</v>
      </c>
      <c r="D1856" t="s">
        <v>12</v>
      </c>
      <c r="E1856" t="s">
        <v>18</v>
      </c>
      <c r="F1856" t="s">
        <v>14</v>
      </c>
      <c r="G1856" t="s">
        <v>21</v>
      </c>
      <c r="H1856" s="11">
        <v>1574</v>
      </c>
      <c r="I1856" s="11">
        <v>19.737960000000001</v>
      </c>
      <c r="J1856" s="13">
        <f>data[[#This Row],[Clicks]]/data[[#This Row],[Impressions]]</f>
        <v>1.2540000000000001E-2</v>
      </c>
      <c r="K1856" s="1">
        <v>0.21850000000000006</v>
      </c>
      <c r="L1856" s="2">
        <v>4.3127442600000014</v>
      </c>
      <c r="M1856">
        <v>3</v>
      </c>
      <c r="N1856" s="1">
        <f>IF(data[[#This Row],[Conversions]]=0,0,data[[#This Row],[Spend, Dollars]]/data[[#This Row],[Conversions]])</f>
        <v>1.4375814200000006</v>
      </c>
      <c r="O1856" s="13">
        <f>data[[#This Row],[Conversions]]/data[[#This Row],[Clicks]]</f>
        <v>0.15199139120760199</v>
      </c>
      <c r="P1856" s="11">
        <v>106.67999999999999</v>
      </c>
      <c r="Q1856" s="11">
        <f>IF(data[[#This Row],[Spend, Dollars]]=0,0,data[[#This Row],[Total conversion value, Dollars]]/data[[#This Row],[Spend, Dollars]])</f>
        <v>24.735990257859612</v>
      </c>
      <c r="R1856" s="2">
        <v>60</v>
      </c>
      <c r="S1856" s="2">
        <v>10</v>
      </c>
      <c r="T1856" s="2">
        <v>15</v>
      </c>
      <c r="U1856" s="2">
        <f t="shared" si="28"/>
        <v>85</v>
      </c>
    </row>
    <row r="1857" spans="1:21" x14ac:dyDescent="0.2">
      <c r="A1857" t="s">
        <v>24</v>
      </c>
      <c r="B1857" s="3">
        <v>45191</v>
      </c>
      <c r="C1857" s="10" t="str">
        <f>TEXT(data[[#This Row],[Date]],"mmmm")</f>
        <v>September</v>
      </c>
      <c r="D1857" t="s">
        <v>12</v>
      </c>
      <c r="E1857" t="s">
        <v>18</v>
      </c>
      <c r="F1857" t="s">
        <v>14</v>
      </c>
      <c r="G1857" t="s">
        <v>21</v>
      </c>
      <c r="H1857" s="11">
        <v>1626</v>
      </c>
      <c r="I1857" s="11">
        <v>34.162260000000003</v>
      </c>
      <c r="J1857" s="13">
        <f>data[[#This Row],[Clicks]]/data[[#This Row],[Impressions]]</f>
        <v>2.1010000000000001E-2</v>
      </c>
      <c r="K1857" s="1">
        <v>0.37949999999999995</v>
      </c>
      <c r="L1857" s="2">
        <v>12.964577669999999</v>
      </c>
      <c r="M1857">
        <v>2</v>
      </c>
      <c r="N1857" s="1">
        <f>IF(data[[#This Row],[Conversions]]=0,0,data[[#This Row],[Spend, Dollars]]/data[[#This Row],[Conversions]])</f>
        <v>6.4822888349999994</v>
      </c>
      <c r="O1857" s="13">
        <f>data[[#This Row],[Conversions]]/data[[#This Row],[Clicks]]</f>
        <v>5.8544136131508856E-2</v>
      </c>
      <c r="P1857" s="11">
        <v>136.91999999999999</v>
      </c>
      <c r="Q1857" s="11">
        <f>IF(data[[#This Row],[Spend, Dollars]]=0,0,data[[#This Row],[Total conversion value, Dollars]]/data[[#This Row],[Spend, Dollars]])</f>
        <v>10.561084478427132</v>
      </c>
      <c r="R1857" s="2">
        <v>43</v>
      </c>
      <c r="S1857" s="2">
        <v>19</v>
      </c>
      <c r="T1857" s="2">
        <v>9</v>
      </c>
      <c r="U1857" s="2">
        <f t="shared" si="28"/>
        <v>71</v>
      </c>
    </row>
    <row r="1858" spans="1:21" x14ac:dyDescent="0.2">
      <c r="A1858" t="s">
        <v>24</v>
      </c>
      <c r="B1858" s="3">
        <v>45192</v>
      </c>
      <c r="C1858" s="10" t="str">
        <f>TEXT(data[[#This Row],[Date]],"mmmm")</f>
        <v>September</v>
      </c>
      <c r="D1858" t="s">
        <v>12</v>
      </c>
      <c r="E1858" t="s">
        <v>18</v>
      </c>
      <c r="F1858" t="s">
        <v>14</v>
      </c>
      <c r="G1858" t="s">
        <v>21</v>
      </c>
      <c r="H1858" s="11">
        <v>1722</v>
      </c>
      <c r="I1858" s="11">
        <v>26.139960000000002</v>
      </c>
      <c r="J1858" s="13">
        <f>data[[#This Row],[Clicks]]/data[[#This Row],[Impressions]]</f>
        <v>1.5180000000000001E-2</v>
      </c>
      <c r="K1858" s="1">
        <v>6.9000000000000061E-2</v>
      </c>
      <c r="L1858" s="2">
        <v>1.8036572400000017</v>
      </c>
      <c r="M1858">
        <v>2</v>
      </c>
      <c r="N1858" s="1">
        <f>IF(data[[#This Row],[Conversions]]=0,0,data[[#This Row],[Spend, Dollars]]/data[[#This Row],[Conversions]])</f>
        <v>0.90182862000000086</v>
      </c>
      <c r="O1858" s="13">
        <f>data[[#This Row],[Conversions]]/data[[#This Row],[Clicks]]</f>
        <v>7.6511211187775333E-2</v>
      </c>
      <c r="P1858" s="11">
        <v>55.199999999999996</v>
      </c>
      <c r="Q1858" s="11">
        <f>IF(data[[#This Row],[Spend, Dollars]]=0,0,data[[#This Row],[Total conversion value, Dollars]]/data[[#This Row],[Spend, Dollars]])</f>
        <v>30.604484475110105</v>
      </c>
      <c r="R1858" s="2">
        <v>27</v>
      </c>
      <c r="S1858" s="2">
        <v>11</v>
      </c>
      <c r="T1858" s="2">
        <v>10.5</v>
      </c>
      <c r="U1858" s="2">
        <f t="shared" si="28"/>
        <v>48.5</v>
      </c>
    </row>
    <row r="1859" spans="1:21" x14ac:dyDescent="0.2">
      <c r="A1859" t="s">
        <v>24</v>
      </c>
      <c r="B1859" s="3">
        <v>45193</v>
      </c>
      <c r="C1859" s="10" t="str">
        <f>TEXT(data[[#This Row],[Date]],"mmmm")</f>
        <v>September</v>
      </c>
      <c r="D1859" t="s">
        <v>12</v>
      </c>
      <c r="E1859" t="s">
        <v>18</v>
      </c>
      <c r="F1859" t="s">
        <v>14</v>
      </c>
      <c r="G1859" t="s">
        <v>21</v>
      </c>
      <c r="H1859" s="11">
        <v>2163</v>
      </c>
      <c r="I1859" s="11">
        <v>47.586000000000013</v>
      </c>
      <c r="J1859" s="13">
        <f>data[[#This Row],[Clicks]]/data[[#This Row],[Impressions]]</f>
        <v>2.2000000000000006E-2</v>
      </c>
      <c r="K1859" s="1">
        <v>3.4499999999999996E-2</v>
      </c>
      <c r="L1859" s="2">
        <v>1.6417170000000003</v>
      </c>
      <c r="M1859">
        <v>4</v>
      </c>
      <c r="N1859" s="1">
        <f>IF(data[[#This Row],[Conversions]]=0,0,data[[#This Row],[Spend, Dollars]]/data[[#This Row],[Conversions]])</f>
        <v>0.41042925000000008</v>
      </c>
      <c r="O1859" s="13">
        <f>data[[#This Row],[Conversions]]/data[[#This Row],[Clicks]]</f>
        <v>8.4058336485520926E-2</v>
      </c>
      <c r="P1859" s="11">
        <v>58.8</v>
      </c>
      <c r="Q1859" s="11">
        <f>IF(data[[#This Row],[Spend, Dollars]]=0,0,data[[#This Row],[Total conversion value, Dollars]]/data[[#This Row],[Spend, Dollars]])</f>
        <v>35.816160763395878</v>
      </c>
      <c r="R1859" s="2">
        <v>50</v>
      </c>
      <c r="S1859" s="2">
        <v>4</v>
      </c>
      <c r="T1859" s="2">
        <v>12</v>
      </c>
      <c r="U1859" s="2">
        <f t="shared" ref="U1859:U1922" si="29">SUM(R1859:T1859)</f>
        <v>66</v>
      </c>
    </row>
    <row r="1860" spans="1:21" x14ac:dyDescent="0.2">
      <c r="A1860" t="s">
        <v>24</v>
      </c>
      <c r="B1860" s="3">
        <v>45194</v>
      </c>
      <c r="C1860" s="10" t="str">
        <f>TEXT(data[[#This Row],[Date]],"mmmm")</f>
        <v>September</v>
      </c>
      <c r="D1860" t="s">
        <v>12</v>
      </c>
      <c r="E1860" t="s">
        <v>18</v>
      </c>
      <c r="F1860" t="s">
        <v>14</v>
      </c>
      <c r="G1860" t="s">
        <v>21</v>
      </c>
      <c r="H1860" s="11">
        <v>1366</v>
      </c>
      <c r="I1860" s="11">
        <v>20.585619999999999</v>
      </c>
      <c r="J1860" s="13">
        <f>data[[#This Row],[Clicks]]/data[[#This Row],[Impressions]]</f>
        <v>1.5069999999999998E-2</v>
      </c>
      <c r="K1860" s="1">
        <v>0.71299999999999986</v>
      </c>
      <c r="L1860" s="2">
        <v>14.677547059999997</v>
      </c>
      <c r="M1860">
        <v>4</v>
      </c>
      <c r="N1860" s="1">
        <f>IF(data[[#This Row],[Conversions]]=0,0,data[[#This Row],[Spend, Dollars]]/data[[#This Row],[Conversions]])</f>
        <v>3.6693867649999992</v>
      </c>
      <c r="O1860" s="13">
        <f>data[[#This Row],[Conversions]]/data[[#This Row],[Clicks]]</f>
        <v>0.19431039725789168</v>
      </c>
      <c r="P1860" s="11">
        <v>34.799999999999997</v>
      </c>
      <c r="Q1860" s="11">
        <f>IF(data[[#This Row],[Spend, Dollars]]=0,0,data[[#This Row],[Total conversion value, Dollars]]/data[[#This Row],[Spend, Dollars]])</f>
        <v>2.3709683816881597</v>
      </c>
      <c r="R1860" s="2">
        <v>38</v>
      </c>
      <c r="S1860" s="2">
        <v>5</v>
      </c>
      <c r="T1860" s="2">
        <v>10.5</v>
      </c>
      <c r="U1860" s="2">
        <f t="shared" si="29"/>
        <v>53.5</v>
      </c>
    </row>
    <row r="1861" spans="1:21" x14ac:dyDescent="0.2">
      <c r="A1861" t="s">
        <v>24</v>
      </c>
      <c r="B1861" s="3">
        <v>45195</v>
      </c>
      <c r="C1861" s="10" t="str">
        <f>TEXT(data[[#This Row],[Date]],"mmmm")</f>
        <v>September</v>
      </c>
      <c r="D1861" t="s">
        <v>12</v>
      </c>
      <c r="E1861" t="s">
        <v>18</v>
      </c>
      <c r="F1861" t="s">
        <v>14</v>
      </c>
      <c r="G1861" t="s">
        <v>21</v>
      </c>
      <c r="H1861" s="11">
        <v>1434</v>
      </c>
      <c r="I1861" s="11">
        <v>23.976480000000002</v>
      </c>
      <c r="J1861" s="13">
        <f>data[[#This Row],[Clicks]]/data[[#This Row],[Impressions]]</f>
        <v>1.6720000000000002E-2</v>
      </c>
      <c r="K1861" s="1">
        <v>1.2879999999999996</v>
      </c>
      <c r="L1861" s="2">
        <v>30.881706239999993</v>
      </c>
      <c r="M1861">
        <v>7</v>
      </c>
      <c r="N1861" s="1">
        <f>IF(data[[#This Row],[Conversions]]=0,0,data[[#This Row],[Spend, Dollars]]/data[[#This Row],[Conversions]])</f>
        <v>4.4116723199999992</v>
      </c>
      <c r="O1861" s="13">
        <f>data[[#This Row],[Conversions]]/data[[#This Row],[Clicks]]</f>
        <v>0.29195278039145028</v>
      </c>
      <c r="P1861" s="11">
        <v>100.8</v>
      </c>
      <c r="Q1861" s="11">
        <f>IF(data[[#This Row],[Spend, Dollars]]=0,0,data[[#This Row],[Total conversion value, Dollars]]/data[[#This Row],[Spend, Dollars]])</f>
        <v>3.2640683522025506</v>
      </c>
      <c r="R1861" s="2">
        <v>43</v>
      </c>
      <c r="S1861" s="2">
        <v>11</v>
      </c>
      <c r="T1861" s="2">
        <v>12</v>
      </c>
      <c r="U1861" s="2">
        <f t="shared" si="29"/>
        <v>66</v>
      </c>
    </row>
    <row r="1862" spans="1:21" x14ac:dyDescent="0.2">
      <c r="A1862" t="s">
        <v>24</v>
      </c>
      <c r="B1862" s="3">
        <v>45196</v>
      </c>
      <c r="C1862" s="10" t="str">
        <f>TEXT(data[[#This Row],[Date]],"mmmm")</f>
        <v>September</v>
      </c>
      <c r="D1862" t="s">
        <v>12</v>
      </c>
      <c r="E1862" t="s">
        <v>18</v>
      </c>
      <c r="F1862" t="s">
        <v>14</v>
      </c>
      <c r="G1862" t="s">
        <v>21</v>
      </c>
      <c r="H1862" s="11">
        <v>1399</v>
      </c>
      <c r="I1862" s="11">
        <v>26.469080000000005</v>
      </c>
      <c r="J1862" s="13">
        <f>data[[#This Row],[Clicks]]/data[[#This Row],[Impressions]]</f>
        <v>1.8920000000000003E-2</v>
      </c>
      <c r="K1862" s="1">
        <v>0.39100000000000007</v>
      </c>
      <c r="L1862" s="2">
        <v>10.349410280000004</v>
      </c>
      <c r="M1862">
        <v>3</v>
      </c>
      <c r="N1862" s="1">
        <f>IF(data[[#This Row],[Conversions]]=0,0,data[[#This Row],[Spend, Dollars]]/data[[#This Row],[Conversions]])</f>
        <v>3.4498034266666679</v>
      </c>
      <c r="O1862" s="13">
        <f>data[[#This Row],[Conversions]]/data[[#This Row],[Clicks]]</f>
        <v>0.1133397911827687</v>
      </c>
      <c r="P1862" s="11">
        <v>7.1999999999999993</v>
      </c>
      <c r="Q1862" s="11">
        <f>IF(data[[#This Row],[Spend, Dollars]]=0,0,data[[#This Row],[Total conversion value, Dollars]]/data[[#This Row],[Spend, Dollars]])</f>
        <v>0.69569181288655957</v>
      </c>
      <c r="R1862" s="2">
        <v>75</v>
      </c>
      <c r="S1862" s="2">
        <v>9</v>
      </c>
      <c r="T1862" s="2">
        <v>6</v>
      </c>
      <c r="U1862" s="2">
        <f t="shared" si="29"/>
        <v>90</v>
      </c>
    </row>
    <row r="1863" spans="1:21" x14ac:dyDescent="0.2">
      <c r="A1863" t="s">
        <v>24</v>
      </c>
      <c r="B1863" s="3">
        <v>45197</v>
      </c>
      <c r="C1863" s="10" t="str">
        <f>TEXT(data[[#This Row],[Date]],"mmmm")</f>
        <v>September</v>
      </c>
      <c r="D1863" t="s">
        <v>12</v>
      </c>
      <c r="E1863" t="s">
        <v>18</v>
      </c>
      <c r="F1863" t="s">
        <v>14</v>
      </c>
      <c r="G1863" t="s">
        <v>21</v>
      </c>
      <c r="H1863" s="11">
        <v>1693</v>
      </c>
      <c r="I1863" s="11">
        <v>25.51351</v>
      </c>
      <c r="J1863" s="13">
        <f>data[[#This Row],[Clicks]]/data[[#This Row],[Impressions]]</f>
        <v>1.507E-2</v>
      </c>
      <c r="K1863" s="1">
        <v>0.18400000000000005</v>
      </c>
      <c r="L1863" s="2">
        <v>4.6944858400000014</v>
      </c>
      <c r="M1863">
        <v>3</v>
      </c>
      <c r="N1863" s="1">
        <f>IF(data[[#This Row],[Conversions]]=0,0,data[[#This Row],[Spend, Dollars]]/data[[#This Row],[Conversions]])</f>
        <v>1.5648286133333338</v>
      </c>
      <c r="O1863" s="13">
        <f>data[[#This Row],[Conversions]]/data[[#This Row],[Clicks]]</f>
        <v>0.11758476195552865</v>
      </c>
      <c r="P1863" s="11">
        <v>18</v>
      </c>
      <c r="Q1863" s="11">
        <f>IF(data[[#This Row],[Spend, Dollars]]=0,0,data[[#This Row],[Total conversion value, Dollars]]/data[[#This Row],[Spend, Dollars]])</f>
        <v>3.8342857159411508</v>
      </c>
      <c r="R1863" s="2">
        <v>25</v>
      </c>
      <c r="S1863" s="2">
        <v>11</v>
      </c>
      <c r="T1863" s="2">
        <v>4.5</v>
      </c>
      <c r="U1863" s="2">
        <f t="shared" si="29"/>
        <v>40.5</v>
      </c>
    </row>
    <row r="1864" spans="1:21" x14ac:dyDescent="0.2">
      <c r="A1864" t="s">
        <v>24</v>
      </c>
      <c r="B1864" s="3">
        <v>45198</v>
      </c>
      <c r="C1864" s="10" t="str">
        <f>TEXT(data[[#This Row],[Date]],"mmmm")</f>
        <v>September</v>
      </c>
      <c r="D1864" t="s">
        <v>12</v>
      </c>
      <c r="E1864" t="s">
        <v>18</v>
      </c>
      <c r="F1864" t="s">
        <v>14</v>
      </c>
      <c r="G1864" t="s">
        <v>21</v>
      </c>
      <c r="H1864" s="11">
        <v>1358</v>
      </c>
      <c r="I1864" s="11">
        <v>17.477460000000004</v>
      </c>
      <c r="J1864" s="13">
        <f>data[[#This Row],[Clicks]]/data[[#This Row],[Impressions]]</f>
        <v>1.2870000000000003E-2</v>
      </c>
      <c r="K1864" s="1">
        <v>5.7499999999999996E-2</v>
      </c>
      <c r="L1864" s="2">
        <v>1.0049539500000002</v>
      </c>
      <c r="M1864">
        <v>6</v>
      </c>
      <c r="N1864" s="1">
        <f>IF(data[[#This Row],[Conversions]]=0,0,data[[#This Row],[Spend, Dollars]]/data[[#This Row],[Conversions]])</f>
        <v>0.16749232500000003</v>
      </c>
      <c r="O1864" s="13">
        <f>data[[#This Row],[Conversions]]/data[[#This Row],[Clicks]]</f>
        <v>0.34329931237147726</v>
      </c>
      <c r="P1864" s="11">
        <v>52.08</v>
      </c>
      <c r="Q1864" s="11">
        <f>IF(data[[#This Row],[Spend, Dollars]]=0,0,data[[#This Row],[Total conversion value, Dollars]]/data[[#This Row],[Spend, Dollars]])</f>
        <v>51.82327011103343</v>
      </c>
      <c r="R1864" s="2">
        <v>33</v>
      </c>
      <c r="S1864" s="2">
        <v>13</v>
      </c>
      <c r="T1864" s="2">
        <v>6</v>
      </c>
      <c r="U1864" s="2">
        <f t="shared" si="29"/>
        <v>52</v>
      </c>
    </row>
    <row r="1865" spans="1:21" x14ac:dyDescent="0.2">
      <c r="A1865" t="s">
        <v>24</v>
      </c>
      <c r="B1865" s="3">
        <v>45199</v>
      </c>
      <c r="C1865" s="10" t="str">
        <f>TEXT(data[[#This Row],[Date]],"mmmm")</f>
        <v>September</v>
      </c>
      <c r="D1865" t="s">
        <v>12</v>
      </c>
      <c r="E1865" t="s">
        <v>18</v>
      </c>
      <c r="F1865" t="s">
        <v>14</v>
      </c>
      <c r="G1865" t="s">
        <v>21</v>
      </c>
      <c r="H1865" s="11">
        <v>1294</v>
      </c>
      <c r="I1865" s="11">
        <v>24.340140000000005</v>
      </c>
      <c r="J1865" s="13">
        <f>data[[#This Row],[Clicks]]/data[[#This Row],[Impressions]]</f>
        <v>1.8810000000000004E-2</v>
      </c>
      <c r="K1865" s="1">
        <v>1.3914999999999995</v>
      </c>
      <c r="L1865" s="2">
        <v>33.869304809999996</v>
      </c>
      <c r="M1865">
        <v>6</v>
      </c>
      <c r="N1865" s="1">
        <f>IF(data[[#This Row],[Conversions]]=0,0,data[[#This Row],[Spend, Dollars]]/data[[#This Row],[Conversions]])</f>
        <v>5.644884134999999</v>
      </c>
      <c r="O1865" s="13">
        <f>data[[#This Row],[Conversions]]/data[[#This Row],[Clicks]]</f>
        <v>0.24650638821305049</v>
      </c>
      <c r="P1865" s="11">
        <v>120.96</v>
      </c>
      <c r="Q1865" s="11">
        <f>IF(data[[#This Row],[Spend, Dollars]]=0,0,data[[#This Row],[Total conversion value, Dollars]]/data[[#This Row],[Spend, Dollars]])</f>
        <v>3.5713753405498379</v>
      </c>
      <c r="R1865" s="2">
        <v>40</v>
      </c>
      <c r="S1865" s="2">
        <v>6</v>
      </c>
      <c r="T1865" s="2">
        <v>10.5</v>
      </c>
      <c r="U1865" s="2">
        <f t="shared" si="29"/>
        <v>56.5</v>
      </c>
    </row>
    <row r="1866" spans="1:21" x14ac:dyDescent="0.2">
      <c r="A1866" t="s">
        <v>24</v>
      </c>
      <c r="B1866" s="3">
        <v>45200</v>
      </c>
      <c r="C1866" s="10" t="str">
        <f>TEXT(data[[#This Row],[Date]],"mmmm")</f>
        <v>October</v>
      </c>
      <c r="D1866" t="s">
        <v>12</v>
      </c>
      <c r="E1866" t="s">
        <v>18</v>
      </c>
      <c r="F1866" t="s">
        <v>14</v>
      </c>
      <c r="G1866" t="s">
        <v>21</v>
      </c>
      <c r="H1866" s="11">
        <v>1499</v>
      </c>
      <c r="I1866" s="11">
        <v>30.504650000000005</v>
      </c>
      <c r="J1866" s="13">
        <f>data[[#This Row],[Clicks]]/data[[#This Row],[Impressions]]</f>
        <v>2.0350000000000004E-2</v>
      </c>
      <c r="K1866" s="1">
        <v>1.3109999999999995</v>
      </c>
      <c r="L1866" s="2">
        <v>39.991596149999992</v>
      </c>
      <c r="M1866">
        <v>3</v>
      </c>
      <c r="N1866" s="1">
        <f>IF(data[[#This Row],[Conversions]]=0,0,data[[#This Row],[Spend, Dollars]]/data[[#This Row],[Conversions]])</f>
        <v>13.330532049999997</v>
      </c>
      <c r="O1866" s="13">
        <f>data[[#This Row],[Conversions]]/data[[#This Row],[Clicks]]</f>
        <v>9.8345662054801469E-2</v>
      </c>
      <c r="P1866" s="11">
        <v>36</v>
      </c>
      <c r="Q1866" s="11">
        <f>IF(data[[#This Row],[Spend, Dollars]]=0,0,data[[#This Row],[Total conversion value, Dollars]]/data[[#This Row],[Spend, Dollars]])</f>
        <v>0.90018912635973913</v>
      </c>
      <c r="R1866" s="2">
        <v>18</v>
      </c>
      <c r="S1866" s="2">
        <v>8</v>
      </c>
      <c r="T1866" s="2">
        <v>16.5</v>
      </c>
      <c r="U1866" s="2">
        <f t="shared" si="29"/>
        <v>42.5</v>
      </c>
    </row>
    <row r="1867" spans="1:21" x14ac:dyDescent="0.2">
      <c r="A1867" t="s">
        <v>24</v>
      </c>
      <c r="B1867" s="3">
        <v>45201</v>
      </c>
      <c r="C1867" s="10" t="str">
        <f>TEXT(data[[#This Row],[Date]],"mmmm")</f>
        <v>October</v>
      </c>
      <c r="D1867" t="s">
        <v>12</v>
      </c>
      <c r="E1867" t="s">
        <v>18</v>
      </c>
      <c r="F1867" t="s">
        <v>14</v>
      </c>
      <c r="G1867" t="s">
        <v>21</v>
      </c>
      <c r="H1867" s="11">
        <v>1426</v>
      </c>
      <c r="I1867" s="11">
        <v>22.274120000000003</v>
      </c>
      <c r="J1867" s="13">
        <f>data[[#This Row],[Clicks]]/data[[#This Row],[Impressions]]</f>
        <v>1.5620000000000002E-2</v>
      </c>
      <c r="K1867" s="1">
        <v>1.4719999999999998</v>
      </c>
      <c r="L1867" s="2">
        <v>32.787504640000002</v>
      </c>
      <c r="M1867">
        <v>2</v>
      </c>
      <c r="N1867" s="1">
        <f>IF(data[[#This Row],[Conversions]]=0,0,data[[#This Row],[Spend, Dollars]]/data[[#This Row],[Conversions]])</f>
        <v>16.393752320000001</v>
      </c>
      <c r="O1867" s="13">
        <f>data[[#This Row],[Conversions]]/data[[#This Row],[Clicks]]</f>
        <v>8.9790303724681358E-2</v>
      </c>
      <c r="P1867" s="11">
        <v>31.2</v>
      </c>
      <c r="Q1867" s="11">
        <f>IF(data[[#This Row],[Spend, Dollars]]=0,0,data[[#This Row],[Total conversion value, Dollars]]/data[[#This Row],[Spend, Dollars]])</f>
        <v>0.95158202316917762</v>
      </c>
      <c r="R1867" s="2">
        <v>40</v>
      </c>
      <c r="S1867" s="2">
        <v>11</v>
      </c>
      <c r="T1867" s="2">
        <v>4.5</v>
      </c>
      <c r="U1867" s="2">
        <f t="shared" si="29"/>
        <v>55.5</v>
      </c>
    </row>
    <row r="1868" spans="1:21" x14ac:dyDescent="0.2">
      <c r="A1868" t="s">
        <v>24</v>
      </c>
      <c r="B1868" s="3">
        <v>45202</v>
      </c>
      <c r="C1868" s="10" t="str">
        <f>TEXT(data[[#This Row],[Date]],"mmmm")</f>
        <v>October</v>
      </c>
      <c r="D1868" t="s">
        <v>12</v>
      </c>
      <c r="E1868" t="s">
        <v>18</v>
      </c>
      <c r="F1868" t="s">
        <v>14</v>
      </c>
      <c r="G1868" t="s">
        <v>21</v>
      </c>
      <c r="H1868" s="11">
        <v>1466</v>
      </c>
      <c r="I1868" s="11">
        <v>26.769160000000007</v>
      </c>
      <c r="J1868" s="13">
        <f>data[[#This Row],[Clicks]]/data[[#This Row],[Impressions]]</f>
        <v>1.8260000000000005E-2</v>
      </c>
      <c r="K1868" s="1">
        <v>0.83949999999999969</v>
      </c>
      <c r="L1868" s="2">
        <v>22.472709819999999</v>
      </c>
      <c r="M1868">
        <v>2</v>
      </c>
      <c r="N1868" s="1">
        <f>IF(data[[#This Row],[Conversions]]=0,0,data[[#This Row],[Spend, Dollars]]/data[[#This Row],[Conversions]])</f>
        <v>11.236354909999999</v>
      </c>
      <c r="O1868" s="13">
        <f>data[[#This Row],[Conversions]]/data[[#This Row],[Clicks]]</f>
        <v>7.4712841194867513E-2</v>
      </c>
      <c r="P1868" s="11">
        <v>50.4</v>
      </c>
      <c r="Q1868" s="11">
        <f>IF(data[[#This Row],[Spend, Dollars]]=0,0,data[[#This Row],[Total conversion value, Dollars]]/data[[#This Row],[Spend, Dollars]])</f>
        <v>2.242720188339085</v>
      </c>
      <c r="R1868" s="2">
        <v>39</v>
      </c>
      <c r="S1868" s="2">
        <v>17</v>
      </c>
      <c r="T1868" s="2">
        <v>7.5</v>
      </c>
      <c r="U1868" s="2">
        <f t="shared" si="29"/>
        <v>63.5</v>
      </c>
    </row>
    <row r="1869" spans="1:21" x14ac:dyDescent="0.2">
      <c r="A1869" t="s">
        <v>24</v>
      </c>
      <c r="B1869" s="3">
        <v>45203</v>
      </c>
      <c r="C1869" s="10" t="str">
        <f>TEXT(data[[#This Row],[Date]],"mmmm")</f>
        <v>October</v>
      </c>
      <c r="D1869" t="s">
        <v>12</v>
      </c>
      <c r="E1869" t="s">
        <v>18</v>
      </c>
      <c r="F1869" t="s">
        <v>14</v>
      </c>
      <c r="G1869" t="s">
        <v>21</v>
      </c>
      <c r="H1869" s="11">
        <v>1682</v>
      </c>
      <c r="I1869" s="11">
        <v>31.268379999999997</v>
      </c>
      <c r="J1869" s="13">
        <f>data[[#This Row],[Clicks]]/data[[#This Row],[Impressions]]</f>
        <v>1.8589999999999999E-2</v>
      </c>
      <c r="K1869" s="1">
        <v>9.2000000000000012E-2</v>
      </c>
      <c r="L1869" s="2">
        <v>2.8766909599999999</v>
      </c>
      <c r="M1869">
        <v>5</v>
      </c>
      <c r="N1869" s="1">
        <f>IF(data[[#This Row],[Conversions]]=0,0,data[[#This Row],[Spend, Dollars]]/data[[#This Row],[Conversions]])</f>
        <v>0.57533819200000003</v>
      </c>
      <c r="O1869" s="13">
        <f>data[[#This Row],[Conversions]]/data[[#This Row],[Clicks]]</f>
        <v>0.1599059497166147</v>
      </c>
      <c r="P1869" s="11">
        <v>63.839999999999989</v>
      </c>
      <c r="Q1869" s="11">
        <f>IF(data[[#This Row],[Spend, Dollars]]=0,0,data[[#This Row],[Total conversion value, Dollars]]/data[[#This Row],[Spend, Dollars]])</f>
        <v>22.192164847627563</v>
      </c>
      <c r="R1869" s="2">
        <v>69</v>
      </c>
      <c r="S1869" s="2">
        <v>6</v>
      </c>
      <c r="T1869" s="2">
        <v>4.5</v>
      </c>
      <c r="U1869" s="2">
        <f t="shared" si="29"/>
        <v>79.5</v>
      </c>
    </row>
    <row r="1870" spans="1:21" x14ac:dyDescent="0.2">
      <c r="A1870" t="s">
        <v>24</v>
      </c>
      <c r="B1870" s="3">
        <v>45204</v>
      </c>
      <c r="C1870" s="10" t="str">
        <f>TEXT(data[[#This Row],[Date]],"mmmm")</f>
        <v>October</v>
      </c>
      <c r="D1870" t="s">
        <v>12</v>
      </c>
      <c r="E1870" t="s">
        <v>18</v>
      </c>
      <c r="F1870" t="s">
        <v>14</v>
      </c>
      <c r="G1870" t="s">
        <v>21</v>
      </c>
      <c r="H1870" s="11">
        <v>2091</v>
      </c>
      <c r="I1870" s="11">
        <v>37.491630000000008</v>
      </c>
      <c r="J1870" s="13">
        <f>data[[#This Row],[Clicks]]/data[[#This Row],[Impressions]]</f>
        <v>1.7930000000000005E-2</v>
      </c>
      <c r="K1870" s="1">
        <v>1.0004999999999997</v>
      </c>
      <c r="L1870" s="2">
        <v>37.510375814999996</v>
      </c>
      <c r="M1870">
        <v>4</v>
      </c>
      <c r="N1870" s="1">
        <f>IF(data[[#This Row],[Conversions]]=0,0,data[[#This Row],[Spend, Dollars]]/data[[#This Row],[Conversions]])</f>
        <v>9.377593953749999</v>
      </c>
      <c r="O1870" s="13">
        <f>data[[#This Row],[Conversions]]/data[[#This Row],[Clicks]]</f>
        <v>0.10669047998179858</v>
      </c>
      <c r="P1870" s="11">
        <v>52.8</v>
      </c>
      <c r="Q1870" s="11">
        <f>IF(data[[#This Row],[Spend, Dollars]]=0,0,data[[#This Row],[Total conversion value, Dollars]]/data[[#This Row],[Spend, Dollars]])</f>
        <v>1.4076105304944944</v>
      </c>
      <c r="R1870" s="2">
        <v>42</v>
      </c>
      <c r="S1870" s="2">
        <v>9</v>
      </c>
      <c r="T1870" s="2">
        <v>1.5</v>
      </c>
      <c r="U1870" s="2">
        <f t="shared" si="29"/>
        <v>52.5</v>
      </c>
    </row>
    <row r="1871" spans="1:21" x14ac:dyDescent="0.2">
      <c r="A1871" t="s">
        <v>24</v>
      </c>
      <c r="B1871" s="3">
        <v>45205</v>
      </c>
      <c r="C1871" s="10" t="str">
        <f>TEXT(data[[#This Row],[Date]],"mmmm")</f>
        <v>October</v>
      </c>
      <c r="D1871" t="s">
        <v>12</v>
      </c>
      <c r="E1871" t="s">
        <v>18</v>
      </c>
      <c r="F1871" t="s">
        <v>14</v>
      </c>
      <c r="G1871" t="s">
        <v>21</v>
      </c>
      <c r="H1871" s="11">
        <v>1124</v>
      </c>
      <c r="I1871" s="11">
        <v>24.975280000000001</v>
      </c>
      <c r="J1871" s="13">
        <f>data[[#This Row],[Clicks]]/data[[#This Row],[Impressions]]</f>
        <v>2.222E-2</v>
      </c>
      <c r="K1871" s="1">
        <v>1.4144999999999996</v>
      </c>
      <c r="L1871" s="2">
        <v>35.327533559999992</v>
      </c>
      <c r="M1871">
        <v>2</v>
      </c>
      <c r="N1871" s="1">
        <f>IF(data[[#This Row],[Conversions]]=0,0,data[[#This Row],[Spend, Dollars]]/data[[#This Row],[Conversions]])</f>
        <v>17.663766779999996</v>
      </c>
      <c r="O1871" s="13">
        <f>data[[#This Row],[Conversions]]/data[[#This Row],[Clicks]]</f>
        <v>8.0079182295453744E-2</v>
      </c>
      <c r="P1871" s="11">
        <v>55.199999999999996</v>
      </c>
      <c r="Q1871" s="11">
        <f>IF(data[[#This Row],[Spend, Dollars]]=0,0,data[[#This Row],[Total conversion value, Dollars]]/data[[#This Row],[Spend, Dollars]])</f>
        <v>1.5625206301551953</v>
      </c>
      <c r="R1871" s="2">
        <v>34</v>
      </c>
      <c r="S1871" s="2">
        <v>14</v>
      </c>
      <c r="T1871" s="2">
        <v>16.5</v>
      </c>
      <c r="U1871" s="2">
        <f t="shared" si="29"/>
        <v>64.5</v>
      </c>
    </row>
    <row r="1872" spans="1:21" x14ac:dyDescent="0.2">
      <c r="A1872" t="s">
        <v>24</v>
      </c>
      <c r="B1872" s="3">
        <v>45206</v>
      </c>
      <c r="C1872" s="10" t="str">
        <f>TEXT(data[[#This Row],[Date]],"mmmm")</f>
        <v>October</v>
      </c>
      <c r="D1872" t="s">
        <v>12</v>
      </c>
      <c r="E1872" t="s">
        <v>18</v>
      </c>
      <c r="F1872" t="s">
        <v>14</v>
      </c>
      <c r="G1872" t="s">
        <v>21</v>
      </c>
      <c r="H1872" s="11">
        <v>1051</v>
      </c>
      <c r="I1872" s="11">
        <v>18.960039999999999</v>
      </c>
      <c r="J1872" s="13">
        <f>data[[#This Row],[Clicks]]/data[[#This Row],[Impressions]]</f>
        <v>1.804E-2</v>
      </c>
      <c r="K1872" s="1">
        <v>1.2534999999999998</v>
      </c>
      <c r="L1872" s="2">
        <v>23.766410139999994</v>
      </c>
      <c r="M1872">
        <v>2</v>
      </c>
      <c r="N1872" s="1">
        <f>IF(data[[#This Row],[Conversions]]=0,0,data[[#This Row],[Spend, Dollars]]/data[[#This Row],[Conversions]])</f>
        <v>11.883205069999997</v>
      </c>
      <c r="O1872" s="13">
        <f>data[[#This Row],[Conversions]]/data[[#This Row],[Clicks]]</f>
        <v>0.10548500952529637</v>
      </c>
      <c r="P1872" s="11">
        <v>63.839999999999989</v>
      </c>
      <c r="Q1872" s="11">
        <f>IF(data[[#This Row],[Spend, Dollars]]=0,0,data[[#This Row],[Total conversion value, Dollars]]/data[[#This Row],[Spend, Dollars]])</f>
        <v>2.6861440000378622</v>
      </c>
      <c r="R1872" s="2">
        <v>55</v>
      </c>
      <c r="S1872" s="2">
        <v>5</v>
      </c>
      <c r="T1872" s="2">
        <v>10.5</v>
      </c>
      <c r="U1872" s="2">
        <f t="shared" si="29"/>
        <v>70.5</v>
      </c>
    </row>
    <row r="1873" spans="1:21" x14ac:dyDescent="0.2">
      <c r="A1873" t="s">
        <v>24</v>
      </c>
      <c r="B1873" s="3">
        <v>45207</v>
      </c>
      <c r="C1873" s="10" t="str">
        <f>TEXT(data[[#This Row],[Date]],"mmmm")</f>
        <v>October</v>
      </c>
      <c r="D1873" t="s">
        <v>12</v>
      </c>
      <c r="E1873" t="s">
        <v>18</v>
      </c>
      <c r="F1873" t="s">
        <v>14</v>
      </c>
      <c r="G1873" t="s">
        <v>21</v>
      </c>
      <c r="H1873" s="11">
        <v>1640</v>
      </c>
      <c r="I1873" s="11">
        <v>35.719200000000015</v>
      </c>
      <c r="J1873" s="13">
        <f>data[[#This Row],[Clicks]]/data[[#This Row],[Impressions]]</f>
        <v>2.1780000000000008E-2</v>
      </c>
      <c r="K1873" s="1">
        <v>0.94299999999999962</v>
      </c>
      <c r="L1873" s="2">
        <v>33.683205600000001</v>
      </c>
      <c r="M1873">
        <v>1</v>
      </c>
      <c r="N1873" s="1">
        <f>IF(data[[#This Row],[Conversions]]=0,0,data[[#This Row],[Spend, Dollars]]/data[[#This Row],[Conversions]])</f>
        <v>33.683205600000001</v>
      </c>
      <c r="O1873" s="13">
        <f>data[[#This Row],[Conversions]]/data[[#This Row],[Clicks]]</f>
        <v>2.7996147730072331E-2</v>
      </c>
      <c r="P1873" s="11">
        <v>82.32</v>
      </c>
      <c r="Q1873" s="11">
        <f>IF(data[[#This Row],[Spend, Dollars]]=0,0,data[[#This Row],[Total conversion value, Dollars]]/data[[#This Row],[Spend, Dollars]])</f>
        <v>2.4439479121310232</v>
      </c>
      <c r="R1873" s="2">
        <v>51</v>
      </c>
      <c r="S1873" s="2">
        <v>6</v>
      </c>
      <c r="T1873" s="2">
        <v>4.5</v>
      </c>
      <c r="U1873" s="2">
        <f t="shared" si="29"/>
        <v>61.5</v>
      </c>
    </row>
    <row r="1874" spans="1:21" x14ac:dyDescent="0.2">
      <c r="A1874" t="s">
        <v>24</v>
      </c>
      <c r="B1874" s="3">
        <v>45208</v>
      </c>
      <c r="C1874" s="10" t="str">
        <f>TEXT(data[[#This Row],[Date]],"mmmm")</f>
        <v>October</v>
      </c>
      <c r="D1874" t="s">
        <v>12</v>
      </c>
      <c r="E1874" t="s">
        <v>18</v>
      </c>
      <c r="F1874" t="s">
        <v>14</v>
      </c>
      <c r="G1874" t="s">
        <v>21</v>
      </c>
      <c r="H1874" s="11">
        <v>1977</v>
      </c>
      <c r="I1874" s="11">
        <v>44.798820000000006</v>
      </c>
      <c r="J1874" s="13">
        <f>data[[#This Row],[Clicks]]/data[[#This Row],[Impressions]]</f>
        <v>2.2660000000000003E-2</v>
      </c>
      <c r="K1874" s="1">
        <v>0.34499999999999992</v>
      </c>
      <c r="L1874" s="2">
        <v>15.455592899999999</v>
      </c>
      <c r="M1874">
        <v>1</v>
      </c>
      <c r="N1874" s="1">
        <f>IF(data[[#This Row],[Conversions]]=0,0,data[[#This Row],[Spend, Dollars]]/data[[#This Row],[Conversions]])</f>
        <v>15.455592899999999</v>
      </c>
      <c r="O1874" s="13">
        <f>data[[#This Row],[Conversions]]/data[[#This Row],[Clicks]]</f>
        <v>2.2322016517399339E-2</v>
      </c>
      <c r="P1874" s="11">
        <v>20.399999999999999</v>
      </c>
      <c r="Q1874" s="11">
        <f>IF(data[[#This Row],[Spend, Dollars]]=0,0,data[[#This Row],[Total conversion value, Dollars]]/data[[#This Row],[Spend, Dollars]])</f>
        <v>1.3199105418983959</v>
      </c>
      <c r="R1874" s="2">
        <v>58</v>
      </c>
      <c r="S1874" s="2">
        <v>17</v>
      </c>
      <c r="T1874" s="2">
        <v>6</v>
      </c>
      <c r="U1874" s="2">
        <f t="shared" si="29"/>
        <v>81</v>
      </c>
    </row>
    <row r="1875" spans="1:21" x14ac:dyDescent="0.2">
      <c r="A1875" t="s">
        <v>24</v>
      </c>
      <c r="B1875" s="3">
        <v>45209</v>
      </c>
      <c r="C1875" s="10" t="str">
        <f>TEXT(data[[#This Row],[Date]],"mmmm")</f>
        <v>October</v>
      </c>
      <c r="D1875" t="s">
        <v>12</v>
      </c>
      <c r="E1875" t="s">
        <v>18</v>
      </c>
      <c r="F1875" t="s">
        <v>14</v>
      </c>
      <c r="G1875" t="s">
        <v>21</v>
      </c>
      <c r="H1875" s="11">
        <v>1568</v>
      </c>
      <c r="I1875" s="11">
        <v>31.736320000000006</v>
      </c>
      <c r="J1875" s="13">
        <f>data[[#This Row],[Clicks]]/data[[#This Row],[Impressions]]</f>
        <v>2.0240000000000005E-2</v>
      </c>
      <c r="K1875" s="1">
        <v>1.4144999999999996</v>
      </c>
      <c r="L1875" s="2">
        <v>44.891024639999998</v>
      </c>
      <c r="M1875">
        <v>2</v>
      </c>
      <c r="N1875" s="1">
        <f>IF(data[[#This Row],[Conversions]]=0,0,data[[#This Row],[Spend, Dollars]]/data[[#This Row],[Conversions]])</f>
        <v>22.445512319999999</v>
      </c>
      <c r="O1875" s="13">
        <f>data[[#This Row],[Conversions]]/data[[#This Row],[Clicks]]</f>
        <v>6.3019278857788158E-2</v>
      </c>
      <c r="P1875" s="11">
        <v>96.6</v>
      </c>
      <c r="Q1875" s="11">
        <f>IF(data[[#This Row],[Spend, Dollars]]=0,0,data[[#This Row],[Total conversion value, Dollars]]/data[[#This Row],[Spend, Dollars]])</f>
        <v>2.1518778146561814</v>
      </c>
      <c r="R1875" s="2">
        <v>47</v>
      </c>
      <c r="S1875" s="2">
        <v>10</v>
      </c>
      <c r="T1875" s="2">
        <v>10.5</v>
      </c>
      <c r="U1875" s="2">
        <f t="shared" si="29"/>
        <v>67.5</v>
      </c>
    </row>
    <row r="1876" spans="1:21" x14ac:dyDescent="0.2">
      <c r="A1876" t="s">
        <v>24</v>
      </c>
      <c r="B1876" s="3">
        <v>45210</v>
      </c>
      <c r="C1876" s="10" t="str">
        <f>TEXT(data[[#This Row],[Date]],"mmmm")</f>
        <v>October</v>
      </c>
      <c r="D1876" t="s">
        <v>12</v>
      </c>
      <c r="E1876" t="s">
        <v>18</v>
      </c>
      <c r="F1876" t="s">
        <v>14</v>
      </c>
      <c r="G1876" t="s">
        <v>21</v>
      </c>
      <c r="H1876" s="11">
        <v>1279</v>
      </c>
      <c r="I1876" s="11">
        <v>23.354540000000004</v>
      </c>
      <c r="J1876" s="13">
        <f>data[[#This Row],[Clicks]]/data[[#This Row],[Impressions]]</f>
        <v>1.8260000000000002E-2</v>
      </c>
      <c r="K1876" s="1">
        <v>1.2189999999999994</v>
      </c>
      <c r="L1876" s="2">
        <v>28.469184259999992</v>
      </c>
      <c r="M1876">
        <v>6</v>
      </c>
      <c r="N1876" s="1">
        <f>IF(data[[#This Row],[Conversions]]=0,0,data[[#This Row],[Spend, Dollars]]/data[[#This Row],[Conversions]])</f>
        <v>4.7448640433333322</v>
      </c>
      <c r="O1876" s="13">
        <f>data[[#This Row],[Conversions]]/data[[#This Row],[Clicks]]</f>
        <v>0.25690936323301589</v>
      </c>
      <c r="P1876" s="11">
        <v>240.23999999999998</v>
      </c>
      <c r="Q1876" s="11">
        <f>IF(data[[#This Row],[Spend, Dollars]]=0,0,data[[#This Row],[Total conversion value, Dollars]]/data[[#This Row],[Spend, Dollars]])</f>
        <v>8.4385979522969325</v>
      </c>
      <c r="R1876" s="2">
        <v>36</v>
      </c>
      <c r="S1876" s="2">
        <v>15</v>
      </c>
      <c r="T1876" s="2">
        <v>15</v>
      </c>
      <c r="U1876" s="2">
        <f t="shared" si="29"/>
        <v>66</v>
      </c>
    </row>
    <row r="1877" spans="1:21" x14ac:dyDescent="0.2">
      <c r="A1877" t="s">
        <v>24</v>
      </c>
      <c r="B1877" s="3">
        <v>45211</v>
      </c>
      <c r="C1877" s="10" t="str">
        <f>TEXT(data[[#This Row],[Date]],"mmmm")</f>
        <v>October</v>
      </c>
      <c r="D1877" t="s">
        <v>12</v>
      </c>
      <c r="E1877" t="s">
        <v>18</v>
      </c>
      <c r="F1877" t="s">
        <v>14</v>
      </c>
      <c r="G1877" t="s">
        <v>21</v>
      </c>
      <c r="H1877" s="11">
        <v>994</v>
      </c>
      <c r="I1877" s="11">
        <v>12.355420000000002</v>
      </c>
      <c r="J1877" s="13">
        <f>data[[#This Row],[Clicks]]/data[[#This Row],[Impressions]]</f>
        <v>1.2430000000000002E-2</v>
      </c>
      <c r="K1877" s="1">
        <v>1.4144999999999999</v>
      </c>
      <c r="L1877" s="2">
        <v>17.476741590000003</v>
      </c>
      <c r="M1877">
        <v>3</v>
      </c>
      <c r="N1877" s="1">
        <f>IF(data[[#This Row],[Conversions]]=0,0,data[[#This Row],[Spend, Dollars]]/data[[#This Row],[Conversions]])</f>
        <v>5.8255805300000008</v>
      </c>
      <c r="O1877" s="13">
        <f>data[[#This Row],[Conversions]]/data[[#This Row],[Clicks]]</f>
        <v>0.24280841930100308</v>
      </c>
      <c r="P1877" s="11">
        <v>3.5999999999999996</v>
      </c>
      <c r="Q1877" s="11">
        <f>IF(data[[#This Row],[Spend, Dollars]]=0,0,data[[#This Row],[Total conversion value, Dollars]]/data[[#This Row],[Spend, Dollars]])</f>
        <v>0.20598805455016167</v>
      </c>
      <c r="R1877" s="2">
        <v>25</v>
      </c>
      <c r="S1877" s="2">
        <v>18</v>
      </c>
      <c r="T1877" s="2">
        <v>4.5</v>
      </c>
      <c r="U1877" s="2">
        <f t="shared" si="29"/>
        <v>47.5</v>
      </c>
    </row>
    <row r="1878" spans="1:21" x14ac:dyDescent="0.2">
      <c r="A1878" t="s">
        <v>24</v>
      </c>
      <c r="B1878" s="3">
        <v>45212</v>
      </c>
      <c r="C1878" s="10" t="str">
        <f>TEXT(data[[#This Row],[Date]],"mmmm")</f>
        <v>October</v>
      </c>
      <c r="D1878" t="s">
        <v>12</v>
      </c>
      <c r="E1878" t="s">
        <v>18</v>
      </c>
      <c r="F1878" t="s">
        <v>14</v>
      </c>
      <c r="G1878" t="s">
        <v>21</v>
      </c>
      <c r="H1878" s="11">
        <v>1888</v>
      </c>
      <c r="I1878" s="11">
        <v>31.98272</v>
      </c>
      <c r="J1878" s="13">
        <f>data[[#This Row],[Clicks]]/data[[#This Row],[Impressions]]</f>
        <v>1.694E-2</v>
      </c>
      <c r="K1878" s="1">
        <v>1.1614999999999998</v>
      </c>
      <c r="L1878" s="2">
        <v>37.147929279999993</v>
      </c>
      <c r="M1878">
        <v>4</v>
      </c>
      <c r="N1878" s="1">
        <f>IF(data[[#This Row],[Conversions]]=0,0,data[[#This Row],[Spend, Dollars]]/data[[#This Row],[Conversions]])</f>
        <v>9.2869823199999981</v>
      </c>
      <c r="O1878" s="13">
        <f>data[[#This Row],[Conversions]]/data[[#This Row],[Clicks]]</f>
        <v>0.12506753646969362</v>
      </c>
      <c r="P1878" s="11">
        <v>58.8</v>
      </c>
      <c r="Q1878" s="11">
        <f>IF(data[[#This Row],[Spend, Dollars]]=0,0,data[[#This Row],[Total conversion value, Dollars]]/data[[#This Row],[Spend, Dollars]])</f>
        <v>1.5828607715062391</v>
      </c>
      <c r="R1878" s="2">
        <v>79</v>
      </c>
      <c r="S1878" s="2">
        <v>3</v>
      </c>
      <c r="T1878" s="2">
        <v>4.5</v>
      </c>
      <c r="U1878" s="2">
        <f t="shared" si="29"/>
        <v>86.5</v>
      </c>
    </row>
    <row r="1879" spans="1:21" x14ac:dyDescent="0.2">
      <c r="A1879" t="s">
        <v>24</v>
      </c>
      <c r="B1879" s="3">
        <v>45213</v>
      </c>
      <c r="C1879" s="10" t="str">
        <f>TEXT(data[[#This Row],[Date]],"mmmm")</f>
        <v>October</v>
      </c>
      <c r="D1879" t="s">
        <v>12</v>
      </c>
      <c r="E1879" t="s">
        <v>18</v>
      </c>
      <c r="F1879" t="s">
        <v>14</v>
      </c>
      <c r="G1879" t="s">
        <v>21</v>
      </c>
      <c r="H1879" s="11">
        <v>1853</v>
      </c>
      <c r="I1879" s="11">
        <v>33.42812</v>
      </c>
      <c r="J1879" s="13">
        <f>data[[#This Row],[Clicks]]/data[[#This Row],[Impressions]]</f>
        <v>1.804E-2</v>
      </c>
      <c r="K1879" s="1">
        <v>3.450000000000001E-2</v>
      </c>
      <c r="L1879" s="2">
        <v>1.1532701400000003</v>
      </c>
      <c r="M1879">
        <v>4</v>
      </c>
      <c r="N1879" s="1">
        <f>IF(data[[#This Row],[Conversions]]=0,0,data[[#This Row],[Spend, Dollars]]/data[[#This Row],[Conversions]])</f>
        <v>0.28831753500000007</v>
      </c>
      <c r="O1879" s="13">
        <f>data[[#This Row],[Conversions]]/data[[#This Row],[Clicks]]</f>
        <v>0.11965973557591633</v>
      </c>
      <c r="P1879" s="11">
        <v>13.2</v>
      </c>
      <c r="Q1879" s="11">
        <f>IF(data[[#This Row],[Spend, Dollars]]=0,0,data[[#This Row],[Total conversion value, Dollars]]/data[[#This Row],[Spend, Dollars]])</f>
        <v>11.44571383769634</v>
      </c>
      <c r="R1879" s="2">
        <v>33</v>
      </c>
      <c r="S1879" s="2">
        <v>4</v>
      </c>
      <c r="T1879" s="2">
        <v>19.5</v>
      </c>
      <c r="U1879" s="2">
        <f t="shared" si="29"/>
        <v>56.5</v>
      </c>
    </row>
    <row r="1880" spans="1:21" x14ac:dyDescent="0.2">
      <c r="A1880" t="s">
        <v>24</v>
      </c>
      <c r="B1880" s="3">
        <v>45214</v>
      </c>
      <c r="C1880" s="10" t="str">
        <f>TEXT(data[[#This Row],[Date]],"mmmm")</f>
        <v>October</v>
      </c>
      <c r="D1880" t="s">
        <v>12</v>
      </c>
      <c r="E1880" t="s">
        <v>18</v>
      </c>
      <c r="F1880" t="s">
        <v>14</v>
      </c>
      <c r="G1880" t="s">
        <v>21</v>
      </c>
      <c r="H1880" s="11">
        <v>1207</v>
      </c>
      <c r="I1880" s="11">
        <v>18.056720000000002</v>
      </c>
      <c r="J1880" s="13">
        <f>data[[#This Row],[Clicks]]/data[[#This Row],[Impressions]]</f>
        <v>1.4960000000000001E-2</v>
      </c>
      <c r="K1880" s="1">
        <v>0.95449999999999979</v>
      </c>
      <c r="L1880" s="2">
        <v>17.235139239999999</v>
      </c>
      <c r="M1880">
        <v>3</v>
      </c>
      <c r="N1880" s="1">
        <f>IF(data[[#This Row],[Conversions]]=0,0,data[[#This Row],[Spend, Dollars]]/data[[#This Row],[Conversions]])</f>
        <v>5.7450464133333332</v>
      </c>
      <c r="O1880" s="13">
        <f>data[[#This Row],[Conversions]]/data[[#This Row],[Clicks]]</f>
        <v>0.16614313119990784</v>
      </c>
      <c r="P1880" s="11">
        <v>58.8</v>
      </c>
      <c r="Q1880" s="11">
        <f>IF(data[[#This Row],[Spend, Dollars]]=0,0,data[[#This Row],[Total conversion value, Dollars]]/data[[#This Row],[Spend, Dollars]])</f>
        <v>3.4116347527691921</v>
      </c>
      <c r="R1880" s="2">
        <v>70</v>
      </c>
      <c r="S1880" s="2">
        <v>13</v>
      </c>
      <c r="T1880" s="2">
        <v>18</v>
      </c>
      <c r="U1880" s="2">
        <f t="shared" si="29"/>
        <v>101</v>
      </c>
    </row>
    <row r="1881" spans="1:21" x14ac:dyDescent="0.2">
      <c r="A1881" t="s">
        <v>24</v>
      </c>
      <c r="B1881" s="3">
        <v>45215</v>
      </c>
      <c r="C1881" s="10" t="str">
        <f>TEXT(data[[#This Row],[Date]],"mmmm")</f>
        <v>October</v>
      </c>
      <c r="D1881" t="s">
        <v>12</v>
      </c>
      <c r="E1881" t="s">
        <v>18</v>
      </c>
      <c r="F1881" t="s">
        <v>14</v>
      </c>
      <c r="G1881" t="s">
        <v>21</v>
      </c>
      <c r="H1881" s="11">
        <v>1484</v>
      </c>
      <c r="I1881" s="11">
        <v>21.2212</v>
      </c>
      <c r="J1881" s="13">
        <f>data[[#This Row],[Clicks]]/data[[#This Row],[Impressions]]</f>
        <v>1.43E-2</v>
      </c>
      <c r="K1881" s="1">
        <v>0.2644999999999999</v>
      </c>
      <c r="L1881" s="2">
        <v>5.6130073999999981</v>
      </c>
      <c r="M1881">
        <v>5</v>
      </c>
      <c r="N1881" s="1">
        <f>IF(data[[#This Row],[Conversions]]=0,0,data[[#This Row],[Spend, Dollars]]/data[[#This Row],[Conversions]])</f>
        <v>1.1226014799999997</v>
      </c>
      <c r="O1881" s="13">
        <f>data[[#This Row],[Conversions]]/data[[#This Row],[Clicks]]</f>
        <v>0.23561344316061297</v>
      </c>
      <c r="P1881" s="11">
        <v>113.39999999999999</v>
      </c>
      <c r="Q1881" s="11">
        <f>IF(data[[#This Row],[Spend, Dollars]]=0,0,data[[#This Row],[Total conversion value, Dollars]]/data[[#This Row],[Spend, Dollars]])</f>
        <v>20.203073311465797</v>
      </c>
      <c r="R1881" s="2">
        <v>42</v>
      </c>
      <c r="S1881" s="2">
        <v>4</v>
      </c>
      <c r="T1881" s="2">
        <v>9</v>
      </c>
      <c r="U1881" s="2">
        <f t="shared" si="29"/>
        <v>55</v>
      </c>
    </row>
    <row r="1882" spans="1:21" x14ac:dyDescent="0.2">
      <c r="A1882" t="s">
        <v>24</v>
      </c>
      <c r="B1882" s="3">
        <v>45216</v>
      </c>
      <c r="C1882" s="10" t="str">
        <f>TEXT(data[[#This Row],[Date]],"mmmm")</f>
        <v>October</v>
      </c>
      <c r="D1882" t="s">
        <v>12</v>
      </c>
      <c r="E1882" t="s">
        <v>18</v>
      </c>
      <c r="F1882" t="s">
        <v>14</v>
      </c>
      <c r="G1882" t="s">
        <v>21</v>
      </c>
      <c r="H1882" s="11">
        <v>1581</v>
      </c>
      <c r="I1882" s="11">
        <v>25.912590000000002</v>
      </c>
      <c r="J1882" s="13">
        <f>data[[#This Row],[Clicks]]/data[[#This Row],[Impressions]]</f>
        <v>1.6390000000000002E-2</v>
      </c>
      <c r="K1882" s="1">
        <v>0.97749999999999981</v>
      </c>
      <c r="L1882" s="2">
        <v>25.329556724999996</v>
      </c>
      <c r="M1882">
        <v>5</v>
      </c>
      <c r="N1882" s="1">
        <f>IF(data[[#This Row],[Conversions]]=0,0,data[[#This Row],[Spend, Dollars]]/data[[#This Row],[Conversions]])</f>
        <v>5.0659113449999991</v>
      </c>
      <c r="O1882" s="13">
        <f>data[[#This Row],[Conversions]]/data[[#This Row],[Clicks]]</f>
        <v>0.19295639687117341</v>
      </c>
      <c r="P1882" s="11">
        <v>179.75999999999996</v>
      </c>
      <c r="Q1882" s="11">
        <f>IF(data[[#This Row],[Spend, Dollars]]=0,0,data[[#This Row],[Total conversion value, Dollars]]/data[[#This Row],[Spend, Dollars]])</f>
        <v>7.0968474478899504</v>
      </c>
      <c r="R1882" s="2">
        <v>55</v>
      </c>
      <c r="S1882" s="2">
        <v>13</v>
      </c>
      <c r="T1882" s="2">
        <v>10.5</v>
      </c>
      <c r="U1882" s="2">
        <f t="shared" si="29"/>
        <v>78.5</v>
      </c>
    </row>
    <row r="1883" spans="1:21" x14ac:dyDescent="0.2">
      <c r="A1883" t="s">
        <v>24</v>
      </c>
      <c r="B1883" s="3">
        <v>45217</v>
      </c>
      <c r="C1883" s="10" t="str">
        <f>TEXT(data[[#This Row],[Date]],"mmmm")</f>
        <v>October</v>
      </c>
      <c r="D1883" t="s">
        <v>12</v>
      </c>
      <c r="E1883" t="s">
        <v>18</v>
      </c>
      <c r="F1883" t="s">
        <v>14</v>
      </c>
      <c r="G1883" t="s">
        <v>21</v>
      </c>
      <c r="H1883" s="11">
        <v>1843</v>
      </c>
      <c r="I1883" s="11">
        <v>38.113239999999998</v>
      </c>
      <c r="J1883" s="13">
        <f>data[[#This Row],[Clicks]]/data[[#This Row],[Impressions]]</f>
        <v>2.0679999999999997E-2</v>
      </c>
      <c r="K1883" s="1">
        <v>0.43699999999999972</v>
      </c>
      <c r="L1883" s="2">
        <v>16.65548587999999</v>
      </c>
      <c r="M1883">
        <v>5</v>
      </c>
      <c r="N1883" s="1">
        <f>IF(data[[#This Row],[Conversions]]=0,0,data[[#This Row],[Spend, Dollars]]/data[[#This Row],[Conversions]])</f>
        <v>3.3310971759999979</v>
      </c>
      <c r="O1883" s="13">
        <f>data[[#This Row],[Conversions]]/data[[#This Row],[Clicks]]</f>
        <v>0.13118800710724149</v>
      </c>
      <c r="P1883" s="11">
        <v>86.52</v>
      </c>
      <c r="Q1883" s="11">
        <f>IF(data[[#This Row],[Spend, Dollars]]=0,0,data[[#This Row],[Total conversion value, Dollars]]/data[[#This Row],[Spend, Dollars]])</f>
        <v>5.1946848397796517</v>
      </c>
      <c r="R1883" s="2">
        <v>31</v>
      </c>
      <c r="S1883" s="2">
        <v>1</v>
      </c>
      <c r="T1883" s="2">
        <v>3</v>
      </c>
      <c r="U1883" s="2">
        <f t="shared" si="29"/>
        <v>35</v>
      </c>
    </row>
    <row r="1884" spans="1:21" x14ac:dyDescent="0.2">
      <c r="A1884" t="s">
        <v>24</v>
      </c>
      <c r="B1884" s="3">
        <v>45218</v>
      </c>
      <c r="C1884" s="10" t="str">
        <f>TEXT(data[[#This Row],[Date]],"mmmm")</f>
        <v>October</v>
      </c>
      <c r="D1884" t="s">
        <v>12</v>
      </c>
      <c r="E1884" t="s">
        <v>18</v>
      </c>
      <c r="F1884" t="s">
        <v>14</v>
      </c>
      <c r="G1884" t="s">
        <v>21</v>
      </c>
      <c r="H1884" s="11">
        <v>1688</v>
      </c>
      <c r="I1884" s="11">
        <v>30.451520000000002</v>
      </c>
      <c r="J1884" s="13">
        <f>data[[#This Row],[Clicks]]/data[[#This Row],[Impressions]]</f>
        <v>1.804E-2</v>
      </c>
      <c r="K1884" s="1">
        <v>8.0500000000000002E-2</v>
      </c>
      <c r="L1884" s="2">
        <v>2.4513473600000002</v>
      </c>
      <c r="M1884">
        <v>4</v>
      </c>
      <c r="N1884" s="1">
        <f>IF(data[[#This Row],[Conversions]]=0,0,data[[#This Row],[Spend, Dollars]]/data[[#This Row],[Conversions]])</f>
        <v>0.61283684000000005</v>
      </c>
      <c r="O1884" s="13">
        <f>data[[#This Row],[Conversions]]/data[[#This Row],[Clicks]]</f>
        <v>0.13135633295152424</v>
      </c>
      <c r="P1884" s="11">
        <v>178.92</v>
      </c>
      <c r="Q1884" s="11">
        <f>IF(data[[#This Row],[Spend, Dollars]]=0,0,data[[#This Row],[Total conversion value, Dollars]]/data[[#This Row],[Spend, Dollars]])</f>
        <v>72.988431961759986</v>
      </c>
      <c r="R1884" s="2">
        <v>48</v>
      </c>
      <c r="S1884" s="2">
        <v>9</v>
      </c>
      <c r="T1884" s="2">
        <v>12</v>
      </c>
      <c r="U1884" s="2">
        <f t="shared" si="29"/>
        <v>69</v>
      </c>
    </row>
    <row r="1885" spans="1:21" x14ac:dyDescent="0.2">
      <c r="A1885" t="s">
        <v>24</v>
      </c>
      <c r="B1885" s="3">
        <v>45219</v>
      </c>
      <c r="C1885" s="10" t="str">
        <f>TEXT(data[[#This Row],[Date]],"mmmm")</f>
        <v>October</v>
      </c>
      <c r="D1885" t="s">
        <v>12</v>
      </c>
      <c r="E1885" t="s">
        <v>18</v>
      </c>
      <c r="F1885" t="s">
        <v>14</v>
      </c>
      <c r="G1885" t="s">
        <v>21</v>
      </c>
      <c r="H1885" s="11">
        <v>996</v>
      </c>
      <c r="I1885" s="11">
        <v>21.035520000000002</v>
      </c>
      <c r="J1885" s="13">
        <f>data[[#This Row],[Clicks]]/data[[#This Row],[Impressions]]</f>
        <v>2.1120000000000003E-2</v>
      </c>
      <c r="K1885" s="1">
        <v>0.47149999999999975</v>
      </c>
      <c r="L1885" s="2">
        <v>9.918247679999995</v>
      </c>
      <c r="M1885">
        <v>4</v>
      </c>
      <c r="N1885" s="1">
        <f>IF(data[[#This Row],[Conversions]]=0,0,data[[#This Row],[Spend, Dollars]]/data[[#This Row],[Conversions]])</f>
        <v>2.4795619199999988</v>
      </c>
      <c r="O1885" s="13">
        <f>data[[#This Row],[Conversions]]/data[[#This Row],[Clicks]]</f>
        <v>0.19015455762443711</v>
      </c>
      <c r="P1885" s="11">
        <v>230.15999999999997</v>
      </c>
      <c r="Q1885" s="11">
        <f>IF(data[[#This Row],[Spend, Dollars]]=0,0,data[[#This Row],[Total conversion value, Dollars]]/data[[#This Row],[Spend, Dollars]])</f>
        <v>23.20571207997904</v>
      </c>
      <c r="R1885" s="2">
        <v>27</v>
      </c>
      <c r="S1885" s="2">
        <v>7</v>
      </c>
      <c r="T1885" s="2">
        <v>9</v>
      </c>
      <c r="U1885" s="2">
        <f t="shared" si="29"/>
        <v>43</v>
      </c>
    </row>
    <row r="1886" spans="1:21" x14ac:dyDescent="0.2">
      <c r="A1886" t="s">
        <v>24</v>
      </c>
      <c r="B1886" s="3">
        <v>45220</v>
      </c>
      <c r="C1886" s="10" t="str">
        <f>TEXT(data[[#This Row],[Date]],"mmmm")</f>
        <v>October</v>
      </c>
      <c r="D1886" t="s">
        <v>12</v>
      </c>
      <c r="E1886" t="s">
        <v>18</v>
      </c>
      <c r="F1886" t="s">
        <v>14</v>
      </c>
      <c r="G1886" t="s">
        <v>21</v>
      </c>
      <c r="H1886" s="11">
        <v>1939</v>
      </c>
      <c r="I1886" s="11">
        <v>30.287180000000003</v>
      </c>
      <c r="J1886" s="13">
        <f>data[[#This Row],[Clicks]]/data[[#This Row],[Impressions]]</f>
        <v>1.5620000000000002E-2</v>
      </c>
      <c r="K1886" s="1">
        <v>0.24150000000000008</v>
      </c>
      <c r="L1886" s="2">
        <v>7.3143539700000026</v>
      </c>
      <c r="M1886">
        <v>7</v>
      </c>
      <c r="N1886" s="1">
        <f>IF(data[[#This Row],[Conversions]]=0,0,data[[#This Row],[Spend, Dollars]]/data[[#This Row],[Conversions]])</f>
        <v>1.0449077100000004</v>
      </c>
      <c r="O1886" s="13">
        <f>data[[#This Row],[Conversions]]/data[[#This Row],[Clicks]]</f>
        <v>0.2311208900927719</v>
      </c>
      <c r="P1886" s="11">
        <v>183.95999999999998</v>
      </c>
      <c r="Q1886" s="11">
        <f>IF(data[[#This Row],[Spend, Dollars]]=0,0,data[[#This Row],[Total conversion value, Dollars]]/data[[#This Row],[Spend, Dollars]])</f>
        <v>25.150546549225851</v>
      </c>
      <c r="R1886" s="2">
        <v>59</v>
      </c>
      <c r="S1886" s="2">
        <v>5</v>
      </c>
      <c r="T1886" s="2">
        <v>13.5</v>
      </c>
      <c r="U1886" s="2">
        <f t="shared" si="29"/>
        <v>77.5</v>
      </c>
    </row>
    <row r="1887" spans="1:21" x14ac:dyDescent="0.2">
      <c r="A1887" t="s">
        <v>24</v>
      </c>
      <c r="B1887" s="3">
        <v>45221</v>
      </c>
      <c r="C1887" s="10" t="str">
        <f>TEXT(data[[#This Row],[Date]],"mmmm")</f>
        <v>October</v>
      </c>
      <c r="D1887" t="s">
        <v>12</v>
      </c>
      <c r="E1887" t="s">
        <v>18</v>
      </c>
      <c r="F1887" t="s">
        <v>14</v>
      </c>
      <c r="G1887" t="s">
        <v>21</v>
      </c>
      <c r="H1887" s="11">
        <v>1219</v>
      </c>
      <c r="I1887" s="11">
        <v>27.086179999999999</v>
      </c>
      <c r="J1887" s="13">
        <f>data[[#This Row],[Clicks]]/data[[#This Row],[Impressions]]</f>
        <v>2.222E-2</v>
      </c>
      <c r="K1887" s="1">
        <v>0.75899999999999967</v>
      </c>
      <c r="L1887" s="2">
        <v>20.558410619999989</v>
      </c>
      <c r="M1887">
        <v>6</v>
      </c>
      <c r="N1887" s="1">
        <f>IF(data[[#This Row],[Conversions]]=0,0,data[[#This Row],[Spend, Dollars]]/data[[#This Row],[Conversions]])</f>
        <v>3.4264017699999982</v>
      </c>
      <c r="O1887" s="13">
        <f>data[[#This Row],[Conversions]]/data[[#This Row],[Clicks]]</f>
        <v>0.22151517858922889</v>
      </c>
      <c r="P1887" s="11">
        <v>88.2</v>
      </c>
      <c r="Q1887" s="11">
        <f>IF(data[[#This Row],[Spend, Dollars]]=0,0,data[[#This Row],[Total conversion value, Dollars]]/data[[#This Row],[Spend, Dollars]])</f>
        <v>4.2902149212933685</v>
      </c>
      <c r="R1887" s="2">
        <v>71</v>
      </c>
      <c r="S1887" s="2">
        <v>14</v>
      </c>
      <c r="T1887" s="2">
        <v>6</v>
      </c>
      <c r="U1887" s="2">
        <f t="shared" si="29"/>
        <v>91</v>
      </c>
    </row>
    <row r="1888" spans="1:21" x14ac:dyDescent="0.2">
      <c r="A1888" t="s">
        <v>24</v>
      </c>
      <c r="B1888" s="3">
        <v>45222</v>
      </c>
      <c r="C1888" s="10" t="str">
        <f>TEXT(data[[#This Row],[Date]],"mmmm")</f>
        <v>October</v>
      </c>
      <c r="D1888" t="s">
        <v>12</v>
      </c>
      <c r="E1888" t="s">
        <v>18</v>
      </c>
      <c r="F1888" t="s">
        <v>14</v>
      </c>
      <c r="G1888" t="s">
        <v>21</v>
      </c>
      <c r="H1888" s="11">
        <v>1981</v>
      </c>
      <c r="I1888" s="11">
        <v>44.889460000000007</v>
      </c>
      <c r="J1888" s="13">
        <f>data[[#This Row],[Clicks]]/data[[#This Row],[Impressions]]</f>
        <v>2.2660000000000003E-2</v>
      </c>
      <c r="K1888" s="1">
        <v>0.1265</v>
      </c>
      <c r="L1888" s="2">
        <v>5.6785166900000013</v>
      </c>
      <c r="M1888">
        <v>6</v>
      </c>
      <c r="N1888" s="1">
        <f>IF(data[[#This Row],[Conversions]]=0,0,data[[#This Row],[Spend, Dollars]]/data[[#This Row],[Conversions]])</f>
        <v>0.94641944833333358</v>
      </c>
      <c r="O1888" s="13">
        <f>data[[#This Row],[Conversions]]/data[[#This Row],[Clicks]]</f>
        <v>0.1336616657896976</v>
      </c>
      <c r="P1888" s="11">
        <v>288.95999999999998</v>
      </c>
      <c r="Q1888" s="11">
        <f>IF(data[[#This Row],[Spend, Dollars]]=0,0,data[[#This Row],[Total conversion value, Dollars]]/data[[#This Row],[Spend, Dollars]])</f>
        <v>50.886528256378149</v>
      </c>
      <c r="R1888" s="2">
        <v>30</v>
      </c>
      <c r="S1888" s="2">
        <v>6</v>
      </c>
      <c r="T1888" s="2">
        <v>4.5</v>
      </c>
      <c r="U1888" s="2">
        <f t="shared" si="29"/>
        <v>40.5</v>
      </c>
    </row>
    <row r="1889" spans="1:21" x14ac:dyDescent="0.2">
      <c r="A1889" t="s">
        <v>24</v>
      </c>
      <c r="B1889" s="3">
        <v>45223</v>
      </c>
      <c r="C1889" s="10" t="str">
        <f>TEXT(data[[#This Row],[Date]],"mmmm")</f>
        <v>October</v>
      </c>
      <c r="D1889" t="s">
        <v>12</v>
      </c>
      <c r="E1889" t="s">
        <v>18</v>
      </c>
      <c r="F1889" t="s">
        <v>14</v>
      </c>
      <c r="G1889" t="s">
        <v>21</v>
      </c>
      <c r="H1889" s="11">
        <v>1220</v>
      </c>
      <c r="I1889" s="11">
        <v>26.705800000000004</v>
      </c>
      <c r="J1889" s="13">
        <f>data[[#This Row],[Clicks]]/data[[#This Row],[Impressions]]</f>
        <v>2.1890000000000003E-2</v>
      </c>
      <c r="K1889" s="1">
        <v>0.33349999999999991</v>
      </c>
      <c r="L1889" s="2">
        <v>8.9063842999999991</v>
      </c>
      <c r="M1889">
        <v>5</v>
      </c>
      <c r="N1889" s="1">
        <f>IF(data[[#This Row],[Conversions]]=0,0,data[[#This Row],[Spend, Dollars]]/data[[#This Row],[Conversions]])</f>
        <v>1.7812768599999997</v>
      </c>
      <c r="O1889" s="13">
        <f>data[[#This Row],[Conversions]]/data[[#This Row],[Clicks]]</f>
        <v>0.1872252469501007</v>
      </c>
      <c r="P1889" s="11">
        <v>192.35999999999999</v>
      </c>
      <c r="Q1889" s="11">
        <f>IF(data[[#This Row],[Spend, Dollars]]=0,0,data[[#This Row],[Total conversion value, Dollars]]/data[[#This Row],[Spend, Dollars]])</f>
        <v>21.597990106939356</v>
      </c>
      <c r="R1889" s="2">
        <v>46</v>
      </c>
      <c r="S1889" s="2">
        <v>20</v>
      </c>
      <c r="T1889" s="2">
        <v>3</v>
      </c>
      <c r="U1889" s="2">
        <f t="shared" si="29"/>
        <v>69</v>
      </c>
    </row>
    <row r="1890" spans="1:21" x14ac:dyDescent="0.2">
      <c r="A1890" t="s">
        <v>24</v>
      </c>
      <c r="B1890" s="3">
        <v>45224</v>
      </c>
      <c r="C1890" s="10" t="str">
        <f>TEXT(data[[#This Row],[Date]],"mmmm")</f>
        <v>October</v>
      </c>
      <c r="D1890" t="s">
        <v>12</v>
      </c>
      <c r="E1890" t="s">
        <v>18</v>
      </c>
      <c r="F1890" t="s">
        <v>14</v>
      </c>
      <c r="G1890" t="s">
        <v>21</v>
      </c>
      <c r="H1890" s="11">
        <v>1036</v>
      </c>
      <c r="I1890" s="11">
        <v>15.9544</v>
      </c>
      <c r="J1890" s="13">
        <f>data[[#This Row],[Clicks]]/data[[#This Row],[Impressions]]</f>
        <v>1.54E-2</v>
      </c>
      <c r="K1890" s="1">
        <v>0.17249999999999996</v>
      </c>
      <c r="L1890" s="2">
        <v>2.7521339999999994</v>
      </c>
      <c r="M1890">
        <v>4</v>
      </c>
      <c r="N1890" s="1">
        <f>IF(data[[#This Row],[Conversions]]=0,0,data[[#This Row],[Spend, Dollars]]/data[[#This Row],[Conversions]])</f>
        <v>0.68803349999999985</v>
      </c>
      <c r="O1890" s="13">
        <f>data[[#This Row],[Conversions]]/data[[#This Row],[Clicks]]</f>
        <v>0.25071453642882213</v>
      </c>
      <c r="P1890" s="11">
        <v>79.8</v>
      </c>
      <c r="Q1890" s="11">
        <f>IF(data[[#This Row],[Spend, Dollars]]=0,0,data[[#This Row],[Total conversion value, Dollars]]/data[[#This Row],[Spend, Dollars]])</f>
        <v>28.995681169594217</v>
      </c>
      <c r="R1890" s="2">
        <v>76</v>
      </c>
      <c r="S1890" s="2">
        <v>12</v>
      </c>
      <c r="T1890" s="2">
        <v>10.5</v>
      </c>
      <c r="U1890" s="2">
        <f t="shared" si="29"/>
        <v>98.5</v>
      </c>
    </row>
    <row r="1891" spans="1:21" x14ac:dyDescent="0.2">
      <c r="A1891" t="s">
        <v>24</v>
      </c>
      <c r="B1891" s="3">
        <v>45225</v>
      </c>
      <c r="C1891" s="10" t="str">
        <f>TEXT(data[[#This Row],[Date]],"mmmm")</f>
        <v>October</v>
      </c>
      <c r="D1891" t="s">
        <v>12</v>
      </c>
      <c r="E1891" t="s">
        <v>18</v>
      </c>
      <c r="F1891" t="s">
        <v>14</v>
      </c>
      <c r="G1891" t="s">
        <v>21</v>
      </c>
      <c r="H1891" s="11">
        <v>1962</v>
      </c>
      <c r="I1891" s="11">
        <v>34.96284</v>
      </c>
      <c r="J1891" s="13">
        <f>data[[#This Row],[Clicks]]/data[[#This Row],[Impressions]]</f>
        <v>1.7819999999999999E-2</v>
      </c>
      <c r="K1891" s="1">
        <v>0.27599999999999991</v>
      </c>
      <c r="L1891" s="2">
        <v>9.6497438399999975</v>
      </c>
      <c r="M1891">
        <v>4</v>
      </c>
      <c r="N1891" s="1">
        <f>IF(data[[#This Row],[Conversions]]=0,0,data[[#This Row],[Spend, Dollars]]/data[[#This Row],[Conversions]])</f>
        <v>2.4124359599999994</v>
      </c>
      <c r="O1891" s="13">
        <f>data[[#This Row],[Conversions]]/data[[#This Row],[Clicks]]</f>
        <v>0.11440718202525882</v>
      </c>
      <c r="P1891" s="11">
        <v>162.11999999999998</v>
      </c>
      <c r="Q1891" s="11">
        <f>IF(data[[#This Row],[Spend, Dollars]]=0,0,data[[#This Row],[Total conversion value, Dollars]]/data[[#This Row],[Spend, Dollars]])</f>
        <v>16.800445969143986</v>
      </c>
      <c r="R1891" s="2">
        <v>32</v>
      </c>
      <c r="S1891" s="2">
        <v>11</v>
      </c>
      <c r="T1891" s="2">
        <v>15</v>
      </c>
      <c r="U1891" s="2">
        <f t="shared" si="29"/>
        <v>58</v>
      </c>
    </row>
    <row r="1892" spans="1:21" x14ac:dyDescent="0.2">
      <c r="A1892" t="s">
        <v>24</v>
      </c>
      <c r="B1892" s="3">
        <v>45226</v>
      </c>
      <c r="C1892" s="10" t="str">
        <f>TEXT(data[[#This Row],[Date]],"mmmm")</f>
        <v>October</v>
      </c>
      <c r="D1892" t="s">
        <v>12</v>
      </c>
      <c r="E1892" t="s">
        <v>18</v>
      </c>
      <c r="F1892" t="s">
        <v>14</v>
      </c>
      <c r="G1892" t="s">
        <v>21</v>
      </c>
      <c r="H1892" s="11">
        <v>2073</v>
      </c>
      <c r="I1892" s="11">
        <v>28.731780000000004</v>
      </c>
      <c r="J1892" s="13">
        <f>data[[#This Row],[Clicks]]/data[[#This Row],[Impressions]]</f>
        <v>1.3860000000000003E-2</v>
      </c>
      <c r="K1892" s="1">
        <v>0.83949999999999958</v>
      </c>
      <c r="L1892" s="2">
        <v>24.120329309999992</v>
      </c>
      <c r="M1892">
        <v>6</v>
      </c>
      <c r="N1892" s="1">
        <f>IF(data[[#This Row],[Conversions]]=0,0,data[[#This Row],[Spend, Dollars]]/data[[#This Row],[Conversions]])</f>
        <v>4.0200548849999986</v>
      </c>
      <c r="O1892" s="13">
        <f>data[[#This Row],[Conversions]]/data[[#This Row],[Clicks]]</f>
        <v>0.20882799464565019</v>
      </c>
      <c r="P1892" s="11">
        <v>52.8</v>
      </c>
      <c r="Q1892" s="11">
        <f>IF(data[[#This Row],[Spend, Dollars]]=0,0,data[[#This Row],[Total conversion value, Dollars]]/data[[#This Row],[Spend, Dollars]])</f>
        <v>2.1890248396446963</v>
      </c>
      <c r="R1892" s="2">
        <v>21</v>
      </c>
      <c r="S1892" s="2">
        <v>22</v>
      </c>
      <c r="T1892" s="2">
        <v>4.5</v>
      </c>
      <c r="U1892" s="2">
        <f t="shared" si="29"/>
        <v>47.5</v>
      </c>
    </row>
    <row r="1893" spans="1:21" x14ac:dyDescent="0.2">
      <c r="A1893" t="s">
        <v>24</v>
      </c>
      <c r="B1893" s="3">
        <v>45227</v>
      </c>
      <c r="C1893" s="10" t="str">
        <f>TEXT(data[[#This Row],[Date]],"mmmm")</f>
        <v>October</v>
      </c>
      <c r="D1893" t="s">
        <v>12</v>
      </c>
      <c r="E1893" t="s">
        <v>18</v>
      </c>
      <c r="F1893" t="s">
        <v>14</v>
      </c>
      <c r="G1893" t="s">
        <v>21</v>
      </c>
      <c r="H1893" s="11">
        <v>1992</v>
      </c>
      <c r="I1893" s="11">
        <v>36.373920000000012</v>
      </c>
      <c r="J1893" s="13">
        <f>data[[#This Row],[Clicks]]/data[[#This Row],[Impressions]]</f>
        <v>1.8260000000000005E-2</v>
      </c>
      <c r="K1893" s="1">
        <v>0.24150000000000005</v>
      </c>
      <c r="L1893" s="2">
        <v>8.784301680000004</v>
      </c>
      <c r="M1893">
        <v>4</v>
      </c>
      <c r="N1893" s="1">
        <f>IF(data[[#This Row],[Conversions]]=0,0,data[[#This Row],[Spend, Dollars]]/data[[#This Row],[Conversions]])</f>
        <v>2.196075420000001</v>
      </c>
      <c r="O1893" s="13">
        <f>data[[#This Row],[Conversions]]/data[[#This Row],[Clicks]]</f>
        <v>0.10996890079485518</v>
      </c>
      <c r="P1893" s="11">
        <v>101.63999999999999</v>
      </c>
      <c r="Q1893" s="11">
        <f>IF(data[[#This Row],[Spend, Dollars]]=0,0,data[[#This Row],[Total conversion value, Dollars]]/data[[#This Row],[Spend, Dollars]])</f>
        <v>11.570640866241281</v>
      </c>
      <c r="R1893" s="2">
        <v>53</v>
      </c>
      <c r="S1893" s="2">
        <v>22</v>
      </c>
      <c r="T1893" s="2">
        <v>12</v>
      </c>
      <c r="U1893" s="2">
        <f t="shared" si="29"/>
        <v>87</v>
      </c>
    </row>
    <row r="1894" spans="1:21" x14ac:dyDescent="0.2">
      <c r="A1894" t="s">
        <v>24</v>
      </c>
      <c r="B1894" s="3">
        <v>45228</v>
      </c>
      <c r="C1894" s="10" t="str">
        <f>TEXT(data[[#This Row],[Date]],"mmmm")</f>
        <v>October</v>
      </c>
      <c r="D1894" t="s">
        <v>12</v>
      </c>
      <c r="E1894" t="s">
        <v>18</v>
      </c>
      <c r="F1894" t="s">
        <v>14</v>
      </c>
      <c r="G1894" t="s">
        <v>21</v>
      </c>
      <c r="H1894" s="11">
        <v>1764</v>
      </c>
      <c r="I1894" s="11">
        <v>34.151040000000002</v>
      </c>
      <c r="J1894" s="13">
        <f>data[[#This Row],[Clicks]]/data[[#This Row],[Impressions]]</f>
        <v>1.9360000000000002E-2</v>
      </c>
      <c r="K1894" s="1">
        <v>1.1499999999999997</v>
      </c>
      <c r="L1894" s="2">
        <v>39.273695999999994</v>
      </c>
      <c r="M1894">
        <v>6</v>
      </c>
      <c r="N1894" s="1">
        <f>IF(data[[#This Row],[Conversions]]=0,0,data[[#This Row],[Spend, Dollars]]/data[[#This Row],[Conversions]])</f>
        <v>6.545615999999999</v>
      </c>
      <c r="O1894" s="13">
        <f>data[[#This Row],[Conversions]]/data[[#This Row],[Clicks]]</f>
        <v>0.17569011075504581</v>
      </c>
      <c r="P1894" s="11">
        <v>209.15999999999997</v>
      </c>
      <c r="Q1894" s="11">
        <f>IF(data[[#This Row],[Spend, Dollars]]=0,0,data[[#This Row],[Total conversion value, Dollars]]/data[[#This Row],[Spend, Dollars]])</f>
        <v>5.3257019660181717</v>
      </c>
      <c r="R1894" s="2">
        <v>80</v>
      </c>
      <c r="S1894" s="2">
        <v>15</v>
      </c>
      <c r="T1894" s="2">
        <v>18</v>
      </c>
      <c r="U1894" s="2">
        <f t="shared" si="29"/>
        <v>113</v>
      </c>
    </row>
    <row r="1895" spans="1:21" x14ac:dyDescent="0.2">
      <c r="A1895" t="s">
        <v>24</v>
      </c>
      <c r="B1895" s="3">
        <v>45229</v>
      </c>
      <c r="C1895" s="10" t="str">
        <f>TEXT(data[[#This Row],[Date]],"mmmm")</f>
        <v>October</v>
      </c>
      <c r="D1895" t="s">
        <v>12</v>
      </c>
      <c r="E1895" t="s">
        <v>18</v>
      </c>
      <c r="F1895" t="s">
        <v>14</v>
      </c>
      <c r="G1895" t="s">
        <v>21</v>
      </c>
      <c r="H1895" s="11">
        <v>1398</v>
      </c>
      <c r="I1895" s="11">
        <v>24.451020000000003</v>
      </c>
      <c r="J1895" s="13">
        <f>data[[#This Row],[Clicks]]/data[[#This Row],[Impressions]]</f>
        <v>1.7490000000000002E-2</v>
      </c>
      <c r="K1895" s="1">
        <v>0.88549999999999962</v>
      </c>
      <c r="L1895" s="2">
        <v>21.651378209999994</v>
      </c>
      <c r="M1895">
        <v>5</v>
      </c>
      <c r="N1895" s="1">
        <f>IF(data[[#This Row],[Conversions]]=0,0,data[[#This Row],[Spend, Dollars]]/data[[#This Row],[Conversions]])</f>
        <v>4.3302756419999984</v>
      </c>
      <c r="O1895" s="13">
        <f>data[[#This Row],[Conversions]]/data[[#This Row],[Clicks]]</f>
        <v>0.20449044661531499</v>
      </c>
      <c r="P1895" s="11">
        <v>103.32</v>
      </c>
      <c r="Q1895" s="11">
        <f>IF(data[[#This Row],[Spend, Dollars]]=0,0,data[[#This Row],[Total conversion value, Dollars]]/data[[#This Row],[Spend, Dollars]])</f>
        <v>4.7719825961139142</v>
      </c>
      <c r="R1895" s="2">
        <v>63</v>
      </c>
      <c r="S1895" s="2">
        <v>6</v>
      </c>
      <c r="T1895" s="2">
        <v>4.5</v>
      </c>
      <c r="U1895" s="2">
        <f t="shared" si="29"/>
        <v>73.5</v>
      </c>
    </row>
    <row r="1896" spans="1:21" x14ac:dyDescent="0.2">
      <c r="A1896" t="s">
        <v>24</v>
      </c>
      <c r="B1896" s="3">
        <v>45230</v>
      </c>
      <c r="C1896" s="10" t="str">
        <f>TEXT(data[[#This Row],[Date]],"mmmm")</f>
        <v>October</v>
      </c>
      <c r="D1896" t="s">
        <v>12</v>
      </c>
      <c r="E1896" t="s">
        <v>18</v>
      </c>
      <c r="F1896" t="s">
        <v>14</v>
      </c>
      <c r="G1896" t="s">
        <v>21</v>
      </c>
      <c r="H1896" s="11">
        <v>1365</v>
      </c>
      <c r="I1896" s="11">
        <v>28.228199999999998</v>
      </c>
      <c r="J1896" s="13">
        <f>data[[#This Row],[Clicks]]/data[[#This Row],[Impressions]]</f>
        <v>2.0679999999999997E-2</v>
      </c>
      <c r="K1896" s="1">
        <v>0.81649999999999978</v>
      </c>
      <c r="L1896" s="2">
        <v>23.048325299999991</v>
      </c>
      <c r="M1896">
        <v>8</v>
      </c>
      <c r="N1896" s="1">
        <f>IF(data[[#This Row],[Conversions]]=0,0,data[[#This Row],[Spend, Dollars]]/data[[#This Row],[Conversions]])</f>
        <v>2.8810406624999989</v>
      </c>
      <c r="O1896" s="13">
        <f>data[[#This Row],[Conversions]]/data[[#This Row],[Clicks]]</f>
        <v>0.2834045387236877</v>
      </c>
      <c r="P1896" s="11">
        <v>97.439999999999984</v>
      </c>
      <c r="Q1896" s="11">
        <f>IF(data[[#This Row],[Spend, Dollars]]=0,0,data[[#This Row],[Total conversion value, Dollars]]/data[[#This Row],[Spend, Dollars]])</f>
        <v>4.2276390467293528</v>
      </c>
      <c r="R1896" s="2">
        <v>49</v>
      </c>
      <c r="S1896" s="2">
        <v>14</v>
      </c>
      <c r="T1896" s="2">
        <v>12</v>
      </c>
      <c r="U1896" s="2">
        <f t="shared" si="29"/>
        <v>75</v>
      </c>
    </row>
    <row r="1897" spans="1:21" x14ac:dyDescent="0.2">
      <c r="A1897" t="s">
        <v>24</v>
      </c>
      <c r="B1897" s="3">
        <v>45231</v>
      </c>
      <c r="C1897" s="10" t="str">
        <f>TEXT(data[[#This Row],[Date]],"mmmm")</f>
        <v>November</v>
      </c>
      <c r="D1897" t="s">
        <v>12</v>
      </c>
      <c r="E1897" t="s">
        <v>18</v>
      </c>
      <c r="F1897" t="s">
        <v>14</v>
      </c>
      <c r="G1897" t="s">
        <v>21</v>
      </c>
      <c r="H1897" s="11">
        <v>1976</v>
      </c>
      <c r="I1897" s="11">
        <v>33.908160000000002</v>
      </c>
      <c r="J1897" s="13">
        <f>data[[#This Row],[Clicks]]/data[[#This Row],[Impressions]]</f>
        <v>1.7160000000000002E-2</v>
      </c>
      <c r="K1897" s="1">
        <v>1.1499999999999941E-2</v>
      </c>
      <c r="L1897" s="2">
        <v>0.38994383999999804</v>
      </c>
      <c r="M1897">
        <v>3</v>
      </c>
      <c r="N1897" s="1">
        <f>IF(data[[#This Row],[Conversions]]=0,0,data[[#This Row],[Spend, Dollars]]/data[[#This Row],[Conversions]])</f>
        <v>0.12998127999999934</v>
      </c>
      <c r="O1897" s="13">
        <f>data[[#This Row],[Conversions]]/data[[#This Row],[Clicks]]</f>
        <v>8.8474278757679561E-2</v>
      </c>
      <c r="P1897" s="11">
        <v>264.59999999999997</v>
      </c>
      <c r="Q1897" s="11">
        <f>IF(data[[#This Row],[Spend, Dollars]]=0,0,data[[#This Row],[Total conversion value, Dollars]]/data[[#This Row],[Spend, Dollars]])</f>
        <v>678.55925099368483</v>
      </c>
      <c r="R1897" s="2">
        <v>41</v>
      </c>
      <c r="S1897" s="2">
        <v>14</v>
      </c>
      <c r="T1897" s="2">
        <v>19.5</v>
      </c>
      <c r="U1897" s="2">
        <f t="shared" si="29"/>
        <v>74.5</v>
      </c>
    </row>
    <row r="1898" spans="1:21" x14ac:dyDescent="0.2">
      <c r="A1898" t="s">
        <v>24</v>
      </c>
      <c r="B1898" s="3">
        <v>45232</v>
      </c>
      <c r="C1898" s="10" t="str">
        <f>TEXT(data[[#This Row],[Date]],"mmmm")</f>
        <v>November</v>
      </c>
      <c r="D1898" t="s">
        <v>12</v>
      </c>
      <c r="E1898" t="s">
        <v>18</v>
      </c>
      <c r="F1898" t="s">
        <v>14</v>
      </c>
      <c r="G1898" t="s">
        <v>21</v>
      </c>
      <c r="H1898" s="11">
        <v>1414</v>
      </c>
      <c r="I1898" s="11">
        <v>19.131420000000002</v>
      </c>
      <c r="J1898" s="13">
        <f>data[[#This Row],[Clicks]]/data[[#This Row],[Impressions]]</f>
        <v>1.3530000000000002E-2</v>
      </c>
      <c r="K1898" s="1">
        <v>0.74749999999999961</v>
      </c>
      <c r="L1898" s="2">
        <v>14.300736449999993</v>
      </c>
      <c r="M1898">
        <v>5</v>
      </c>
      <c r="N1898" s="1">
        <f>IF(data[[#This Row],[Conversions]]=0,0,data[[#This Row],[Spend, Dollars]]/data[[#This Row],[Conversions]])</f>
        <v>2.8601472899999987</v>
      </c>
      <c r="O1898" s="13">
        <f>data[[#This Row],[Conversions]]/data[[#This Row],[Clicks]]</f>
        <v>0.2613501768295296</v>
      </c>
      <c r="P1898" s="11">
        <v>113.39999999999999</v>
      </c>
      <c r="Q1898" s="11">
        <f>IF(data[[#This Row],[Spend, Dollars]]=0,0,data[[#This Row],[Total conversion value, Dollars]]/data[[#This Row],[Spend, Dollars]])</f>
        <v>7.9296615524999794</v>
      </c>
      <c r="R1898" s="2">
        <v>40</v>
      </c>
      <c r="S1898" s="2">
        <v>12</v>
      </c>
      <c r="T1898" s="2">
        <v>7.5</v>
      </c>
      <c r="U1898" s="2">
        <f t="shared" si="29"/>
        <v>59.5</v>
      </c>
    </row>
    <row r="1899" spans="1:21" x14ac:dyDescent="0.2">
      <c r="A1899" t="s">
        <v>24</v>
      </c>
      <c r="B1899" s="3">
        <v>45233</v>
      </c>
      <c r="C1899" s="10" t="str">
        <f>TEXT(data[[#This Row],[Date]],"mmmm")</f>
        <v>November</v>
      </c>
      <c r="D1899" t="s">
        <v>12</v>
      </c>
      <c r="E1899" t="s">
        <v>18</v>
      </c>
      <c r="F1899" t="s">
        <v>14</v>
      </c>
      <c r="G1899" t="s">
        <v>21</v>
      </c>
      <c r="H1899" s="11">
        <v>1430</v>
      </c>
      <c r="I1899" s="11">
        <v>28.943200000000001</v>
      </c>
      <c r="J1899" s="13">
        <f>data[[#This Row],[Clicks]]/data[[#This Row],[Impressions]]</f>
        <v>2.0240000000000001E-2</v>
      </c>
      <c r="K1899" s="1">
        <v>0.42549999999999971</v>
      </c>
      <c r="L1899" s="2">
        <v>12.315331599999991</v>
      </c>
      <c r="M1899">
        <v>4</v>
      </c>
      <c r="N1899" s="1">
        <f>IF(data[[#This Row],[Conversions]]=0,0,data[[#This Row],[Spend, Dollars]]/data[[#This Row],[Conversions]])</f>
        <v>3.0788328999999979</v>
      </c>
      <c r="O1899" s="13">
        <f>data[[#This Row],[Conversions]]/data[[#This Row],[Clicks]]</f>
        <v>0.1382017192293872</v>
      </c>
      <c r="P1899" s="11">
        <v>134.4</v>
      </c>
      <c r="Q1899" s="11">
        <f>IF(data[[#This Row],[Spend, Dollars]]=0,0,data[[#This Row],[Total conversion value, Dollars]]/data[[#This Row],[Spend, Dollars]])</f>
        <v>10.913226242320597</v>
      </c>
      <c r="R1899" s="2">
        <v>38</v>
      </c>
      <c r="S1899" s="2">
        <v>7</v>
      </c>
      <c r="T1899" s="2">
        <v>16.5</v>
      </c>
      <c r="U1899" s="2">
        <f t="shared" si="29"/>
        <v>61.5</v>
      </c>
    </row>
    <row r="1900" spans="1:21" x14ac:dyDescent="0.2">
      <c r="A1900" t="s">
        <v>24</v>
      </c>
      <c r="B1900" s="3">
        <v>45234</v>
      </c>
      <c r="C1900" s="10" t="str">
        <f>TEXT(data[[#This Row],[Date]],"mmmm")</f>
        <v>November</v>
      </c>
      <c r="D1900" t="s">
        <v>12</v>
      </c>
      <c r="E1900" t="s">
        <v>18</v>
      </c>
      <c r="F1900" t="s">
        <v>14</v>
      </c>
      <c r="G1900" t="s">
        <v>21</v>
      </c>
      <c r="H1900" s="11">
        <v>1207</v>
      </c>
      <c r="I1900" s="11">
        <v>24.695220000000003</v>
      </c>
      <c r="J1900" s="13">
        <f>data[[#This Row],[Clicks]]/data[[#This Row],[Impressions]]</f>
        <v>2.0460000000000002E-2</v>
      </c>
      <c r="K1900" s="1">
        <v>0.62099999999999977</v>
      </c>
      <c r="L1900" s="2">
        <v>15.335731619999995</v>
      </c>
      <c r="M1900">
        <v>4</v>
      </c>
      <c r="N1900" s="1">
        <f>IF(data[[#This Row],[Conversions]]=0,0,data[[#This Row],[Spend, Dollars]]/data[[#This Row],[Conversions]])</f>
        <v>3.8339329049999988</v>
      </c>
      <c r="O1900" s="13">
        <f>data[[#This Row],[Conversions]]/data[[#This Row],[Clicks]]</f>
        <v>0.16197466554256246</v>
      </c>
      <c r="P1900" s="11">
        <v>126.83999999999997</v>
      </c>
      <c r="Q1900" s="11">
        <f>IF(data[[#This Row],[Spend, Dollars]]=0,0,data[[#This Row],[Total conversion value, Dollars]]/data[[#This Row],[Spend, Dollars]])</f>
        <v>8.2708802646612831</v>
      </c>
      <c r="R1900" s="2">
        <v>45</v>
      </c>
      <c r="S1900" s="2">
        <v>14</v>
      </c>
      <c r="T1900" s="2">
        <v>1.5</v>
      </c>
      <c r="U1900" s="2">
        <f t="shared" si="29"/>
        <v>60.5</v>
      </c>
    </row>
    <row r="1901" spans="1:21" x14ac:dyDescent="0.2">
      <c r="A1901" t="s">
        <v>24</v>
      </c>
      <c r="B1901" s="3">
        <v>45235</v>
      </c>
      <c r="C1901" s="10" t="str">
        <f>TEXT(data[[#This Row],[Date]],"mmmm")</f>
        <v>November</v>
      </c>
      <c r="D1901" t="s">
        <v>12</v>
      </c>
      <c r="E1901" t="s">
        <v>18</v>
      </c>
      <c r="F1901" t="s">
        <v>14</v>
      </c>
      <c r="G1901" t="s">
        <v>21</v>
      </c>
      <c r="H1901" s="11">
        <v>1881</v>
      </c>
      <c r="I1901" s="11">
        <v>41.382000000000012</v>
      </c>
      <c r="J1901" s="13">
        <f>data[[#This Row],[Clicks]]/data[[#This Row],[Impressions]]</f>
        <v>2.2000000000000006E-2</v>
      </c>
      <c r="K1901" s="1">
        <v>1.1499999999999941E-2</v>
      </c>
      <c r="L1901" s="2">
        <v>0.47589299999999768</v>
      </c>
      <c r="M1901">
        <v>2</v>
      </c>
      <c r="N1901" s="1">
        <f>IF(data[[#This Row],[Conversions]]=0,0,data[[#This Row],[Spend, Dollars]]/data[[#This Row],[Conversions]])</f>
        <v>0.23794649999999884</v>
      </c>
      <c r="O1901" s="13">
        <f>data[[#This Row],[Conversions]]/data[[#This Row],[Clicks]]</f>
        <v>4.8330191870861711E-2</v>
      </c>
      <c r="P1901" s="11">
        <v>122.63999999999999</v>
      </c>
      <c r="Q1901" s="11">
        <f>IF(data[[#This Row],[Spend, Dollars]]=0,0,data[[#This Row],[Total conversion value, Dollars]]/data[[#This Row],[Spend, Dollars]])</f>
        <v>257.70498830619613</v>
      </c>
      <c r="R1901" s="2">
        <v>71</v>
      </c>
      <c r="S1901" s="2">
        <v>8</v>
      </c>
      <c r="T1901" s="2">
        <v>9</v>
      </c>
      <c r="U1901" s="2">
        <f t="shared" si="29"/>
        <v>88</v>
      </c>
    </row>
    <row r="1902" spans="1:21" x14ac:dyDescent="0.2">
      <c r="A1902" t="s">
        <v>24</v>
      </c>
      <c r="B1902" s="3">
        <v>45236</v>
      </c>
      <c r="C1902" s="10" t="str">
        <f>TEXT(data[[#This Row],[Date]],"mmmm")</f>
        <v>November</v>
      </c>
      <c r="D1902" t="s">
        <v>12</v>
      </c>
      <c r="E1902" t="s">
        <v>18</v>
      </c>
      <c r="F1902" t="s">
        <v>14</v>
      </c>
      <c r="G1902" t="s">
        <v>21</v>
      </c>
      <c r="H1902" s="11">
        <v>1442</v>
      </c>
      <c r="I1902" s="11">
        <v>25.061960000000003</v>
      </c>
      <c r="J1902" s="13">
        <f>data[[#This Row],[Clicks]]/data[[#This Row],[Impressions]]</f>
        <v>1.7380000000000003E-2</v>
      </c>
      <c r="K1902" s="1">
        <v>0.16100000000000006</v>
      </c>
      <c r="L1902" s="2">
        <v>4.0349755600000021</v>
      </c>
      <c r="M1902">
        <v>5</v>
      </c>
      <c r="N1902" s="1">
        <f>IF(data[[#This Row],[Conversions]]=0,0,data[[#This Row],[Spend, Dollars]]/data[[#This Row],[Conversions]])</f>
        <v>0.8069951120000004</v>
      </c>
      <c r="O1902" s="13">
        <f>data[[#This Row],[Conversions]]/data[[#This Row],[Clicks]]</f>
        <v>0.19950554545614146</v>
      </c>
      <c r="P1902" s="11">
        <v>247.79999999999998</v>
      </c>
      <c r="Q1902" s="11">
        <f>IF(data[[#This Row],[Spend, Dollars]]=0,0,data[[#This Row],[Total conversion value, Dollars]]/data[[#This Row],[Spend, Dollars]])</f>
        <v>61.413011383890478</v>
      </c>
      <c r="R1902" s="2">
        <v>28</v>
      </c>
      <c r="S1902" s="2">
        <v>12</v>
      </c>
      <c r="T1902" s="2">
        <v>9</v>
      </c>
      <c r="U1902" s="2">
        <f t="shared" si="29"/>
        <v>49</v>
      </c>
    </row>
    <row r="1903" spans="1:21" x14ac:dyDescent="0.2">
      <c r="A1903" t="s">
        <v>24</v>
      </c>
      <c r="B1903" s="3">
        <v>45237</v>
      </c>
      <c r="C1903" s="10" t="str">
        <f>TEXT(data[[#This Row],[Date]],"mmmm")</f>
        <v>November</v>
      </c>
      <c r="D1903" t="s">
        <v>12</v>
      </c>
      <c r="E1903" t="s">
        <v>18</v>
      </c>
      <c r="F1903" t="s">
        <v>14</v>
      </c>
      <c r="G1903" t="s">
        <v>21</v>
      </c>
      <c r="H1903" s="11">
        <v>1402</v>
      </c>
      <c r="I1903" s="11">
        <v>19.894380000000005</v>
      </c>
      <c r="J1903" s="13">
        <f>data[[#This Row],[Clicks]]/data[[#This Row],[Impressions]]</f>
        <v>1.4190000000000003E-2</v>
      </c>
      <c r="K1903" s="1">
        <v>0.73599999999999988</v>
      </c>
      <c r="L1903" s="2">
        <v>14.642263680000001</v>
      </c>
      <c r="M1903">
        <v>3</v>
      </c>
      <c r="N1903" s="1">
        <f>IF(data[[#This Row],[Conversions]]=0,0,data[[#This Row],[Spend, Dollars]]/data[[#This Row],[Conversions]])</f>
        <v>4.8807545600000006</v>
      </c>
      <c r="O1903" s="13">
        <f>data[[#This Row],[Conversions]]/data[[#This Row],[Clicks]]</f>
        <v>0.15079635555367893</v>
      </c>
      <c r="P1903" s="11">
        <v>283.08</v>
      </c>
      <c r="Q1903" s="11">
        <f>IF(data[[#This Row],[Spend, Dollars]]=0,0,data[[#This Row],[Total conversion value, Dollars]]/data[[#This Row],[Spend, Dollars]])</f>
        <v>19.333076236474383</v>
      </c>
      <c r="R1903" s="2">
        <v>27</v>
      </c>
      <c r="S1903" s="2">
        <v>5</v>
      </c>
      <c r="T1903" s="2">
        <v>4.5</v>
      </c>
      <c r="U1903" s="2">
        <f t="shared" si="29"/>
        <v>36.5</v>
      </c>
    </row>
    <row r="1904" spans="1:21" x14ac:dyDescent="0.2">
      <c r="A1904" t="s">
        <v>24</v>
      </c>
      <c r="B1904" s="3">
        <v>45238</v>
      </c>
      <c r="C1904" s="10" t="str">
        <f>TEXT(data[[#This Row],[Date]],"mmmm")</f>
        <v>November</v>
      </c>
      <c r="D1904" t="s">
        <v>12</v>
      </c>
      <c r="E1904" t="s">
        <v>18</v>
      </c>
      <c r="F1904" t="s">
        <v>14</v>
      </c>
      <c r="G1904" t="s">
        <v>21</v>
      </c>
      <c r="H1904" s="11">
        <v>1662</v>
      </c>
      <c r="I1904" s="11">
        <v>37.660920000000004</v>
      </c>
      <c r="J1904" s="13">
        <f>data[[#This Row],[Clicks]]/data[[#This Row],[Impressions]]</f>
        <v>2.2660000000000003E-2</v>
      </c>
      <c r="K1904" s="1">
        <v>0.43699999999999989</v>
      </c>
      <c r="L1904" s="2">
        <v>16.457822039999996</v>
      </c>
      <c r="M1904">
        <v>5</v>
      </c>
      <c r="N1904" s="1">
        <f>IF(data[[#This Row],[Conversions]]=0,0,data[[#This Row],[Spend, Dollars]]/data[[#This Row],[Conversions]])</f>
        <v>3.2915644079999993</v>
      </c>
      <c r="O1904" s="13">
        <f>data[[#This Row],[Conversions]]/data[[#This Row],[Clicks]]</f>
        <v>0.1327636180953625</v>
      </c>
      <c r="P1904" s="11">
        <v>114.23999999999998</v>
      </c>
      <c r="Q1904" s="11">
        <f>IF(data[[#This Row],[Spend, Dollars]]=0,0,data[[#This Row],[Total conversion value, Dollars]]/data[[#This Row],[Spend, Dollars]])</f>
        <v>6.9413801973520428</v>
      </c>
      <c r="R1904" s="2">
        <v>31</v>
      </c>
      <c r="S1904" s="2">
        <v>7</v>
      </c>
      <c r="T1904" s="2">
        <v>1.5</v>
      </c>
      <c r="U1904" s="2">
        <f t="shared" si="29"/>
        <v>39.5</v>
      </c>
    </row>
    <row r="1905" spans="1:21" x14ac:dyDescent="0.2">
      <c r="A1905" t="s">
        <v>24</v>
      </c>
      <c r="B1905" s="3">
        <v>45239</v>
      </c>
      <c r="C1905" s="10" t="str">
        <f>TEXT(data[[#This Row],[Date]],"mmmm")</f>
        <v>November</v>
      </c>
      <c r="D1905" t="s">
        <v>12</v>
      </c>
      <c r="E1905" t="s">
        <v>18</v>
      </c>
      <c r="F1905" t="s">
        <v>14</v>
      </c>
      <c r="G1905" t="s">
        <v>21</v>
      </c>
      <c r="H1905" s="11">
        <v>1305</v>
      </c>
      <c r="I1905" s="11">
        <v>17.226000000000003</v>
      </c>
      <c r="J1905" s="13">
        <f>data[[#This Row],[Clicks]]/data[[#This Row],[Impressions]]</f>
        <v>1.3200000000000002E-2</v>
      </c>
      <c r="K1905" s="1">
        <v>0.47149999999999975</v>
      </c>
      <c r="L1905" s="2">
        <v>8.1220589999999966</v>
      </c>
      <c r="M1905">
        <v>7</v>
      </c>
      <c r="N1905" s="1">
        <f>IF(data[[#This Row],[Conversions]]=0,0,data[[#This Row],[Spend, Dollars]]/data[[#This Row],[Conversions]])</f>
        <v>1.1602941428571423</v>
      </c>
      <c r="O1905" s="13">
        <f>data[[#This Row],[Conversions]]/data[[#This Row],[Clicks]]</f>
        <v>0.40636247532799252</v>
      </c>
      <c r="P1905" s="11">
        <v>213.35999999999999</v>
      </c>
      <c r="Q1905" s="11">
        <f>IF(data[[#This Row],[Spend, Dollars]]=0,0,data[[#This Row],[Total conversion value, Dollars]]/data[[#This Row],[Spend, Dollars]])</f>
        <v>26.269200950153166</v>
      </c>
      <c r="R1905" s="2">
        <v>52</v>
      </c>
      <c r="S1905" s="2">
        <v>15</v>
      </c>
      <c r="T1905" s="2">
        <v>15</v>
      </c>
      <c r="U1905" s="2">
        <f t="shared" si="29"/>
        <v>82</v>
      </c>
    </row>
    <row r="1906" spans="1:21" x14ac:dyDescent="0.2">
      <c r="A1906" t="s">
        <v>24</v>
      </c>
      <c r="B1906" s="3">
        <v>45240</v>
      </c>
      <c r="C1906" s="10" t="str">
        <f>TEXT(data[[#This Row],[Date]],"mmmm")</f>
        <v>November</v>
      </c>
      <c r="D1906" t="s">
        <v>12</v>
      </c>
      <c r="E1906" t="s">
        <v>18</v>
      </c>
      <c r="F1906" t="s">
        <v>14</v>
      </c>
      <c r="G1906" t="s">
        <v>21</v>
      </c>
      <c r="H1906" s="11">
        <v>1360</v>
      </c>
      <c r="I1906" s="11">
        <v>31.266400000000004</v>
      </c>
      <c r="J1906" s="13">
        <f>data[[#This Row],[Clicks]]/data[[#This Row],[Impressions]]</f>
        <v>2.2990000000000003E-2</v>
      </c>
      <c r="K1906" s="1">
        <v>5.7500000000000044E-2</v>
      </c>
      <c r="L1906" s="2">
        <v>1.7978180000000017</v>
      </c>
      <c r="M1906">
        <v>7</v>
      </c>
      <c r="N1906" s="1">
        <f>IF(data[[#This Row],[Conversions]]=0,0,data[[#This Row],[Spend, Dollars]]/data[[#This Row],[Conversions]])</f>
        <v>0.25683114285714309</v>
      </c>
      <c r="O1906" s="13">
        <f>data[[#This Row],[Conversions]]/data[[#This Row],[Clicks]]</f>
        <v>0.22388250646060945</v>
      </c>
      <c r="P1906" s="11">
        <v>117.6</v>
      </c>
      <c r="Q1906" s="11">
        <f>IF(data[[#This Row],[Spend, Dollars]]=0,0,data[[#This Row],[Total conversion value, Dollars]]/data[[#This Row],[Spend, Dollars]])</f>
        <v>65.412627974578001</v>
      </c>
      <c r="R1906" s="2">
        <v>67</v>
      </c>
      <c r="S1906" s="2">
        <v>15</v>
      </c>
      <c r="T1906" s="2">
        <v>9</v>
      </c>
      <c r="U1906" s="2">
        <f t="shared" si="29"/>
        <v>91</v>
      </c>
    </row>
    <row r="1907" spans="1:21" x14ac:dyDescent="0.2">
      <c r="A1907" t="s">
        <v>24</v>
      </c>
      <c r="B1907" s="3">
        <v>45241</v>
      </c>
      <c r="C1907" s="10" t="str">
        <f>TEXT(data[[#This Row],[Date]],"mmmm")</f>
        <v>November</v>
      </c>
      <c r="D1907" t="s">
        <v>12</v>
      </c>
      <c r="E1907" t="s">
        <v>18</v>
      </c>
      <c r="F1907" t="s">
        <v>14</v>
      </c>
      <c r="G1907" t="s">
        <v>21</v>
      </c>
      <c r="H1907" s="11">
        <v>1112</v>
      </c>
      <c r="I1907" s="11">
        <v>15.534640000000003</v>
      </c>
      <c r="J1907" s="13">
        <f>data[[#This Row],[Clicks]]/data[[#This Row],[Impressions]]</f>
        <v>1.3970000000000003E-2</v>
      </c>
      <c r="K1907" s="1">
        <v>1.1729999999999996</v>
      </c>
      <c r="L1907" s="2">
        <v>18.222132719999998</v>
      </c>
      <c r="M1907">
        <v>7</v>
      </c>
      <c r="N1907" s="1">
        <f>IF(data[[#This Row],[Conversions]]=0,0,data[[#This Row],[Spend, Dollars]]/data[[#This Row],[Conversions]])</f>
        <v>2.603161817142857</v>
      </c>
      <c r="O1907" s="13">
        <f>data[[#This Row],[Conversions]]/data[[#This Row],[Clicks]]</f>
        <v>0.45060587178074279</v>
      </c>
      <c r="P1907" s="11">
        <v>206.64</v>
      </c>
      <c r="Q1907" s="11">
        <f>IF(data[[#This Row],[Spend, Dollars]]=0,0,data[[#This Row],[Total conversion value, Dollars]]/data[[#This Row],[Spend, Dollars]])</f>
        <v>11.340055699034554</v>
      </c>
      <c r="R1907" s="2">
        <v>61</v>
      </c>
      <c r="S1907" s="2">
        <v>22</v>
      </c>
      <c r="T1907" s="2">
        <v>13.5</v>
      </c>
      <c r="U1907" s="2">
        <f t="shared" si="29"/>
        <v>96.5</v>
      </c>
    </row>
    <row r="1908" spans="1:21" x14ac:dyDescent="0.2">
      <c r="A1908" t="s">
        <v>24</v>
      </c>
      <c r="B1908" s="3">
        <v>45242</v>
      </c>
      <c r="C1908" s="10" t="str">
        <f>TEXT(data[[#This Row],[Date]],"mmmm")</f>
        <v>November</v>
      </c>
      <c r="D1908" t="s">
        <v>12</v>
      </c>
      <c r="E1908" t="s">
        <v>18</v>
      </c>
      <c r="F1908" t="s">
        <v>14</v>
      </c>
      <c r="G1908" t="s">
        <v>21</v>
      </c>
      <c r="H1908" s="11">
        <v>1656</v>
      </c>
      <c r="I1908" s="11">
        <v>25.138080000000006</v>
      </c>
      <c r="J1908" s="13">
        <f>data[[#This Row],[Clicks]]/data[[#This Row],[Impressions]]</f>
        <v>1.5180000000000004E-2</v>
      </c>
      <c r="K1908" s="1">
        <v>0.19550000000000001</v>
      </c>
      <c r="L1908" s="2">
        <v>4.9144946400000009</v>
      </c>
      <c r="M1908">
        <v>7</v>
      </c>
      <c r="N1908" s="1">
        <f>IF(data[[#This Row],[Conversions]]=0,0,data[[#This Row],[Spend, Dollars]]/data[[#This Row],[Conversions]])</f>
        <v>0.70207066285714304</v>
      </c>
      <c r="O1908" s="13">
        <f>data[[#This Row],[Conversions]]/data[[#This Row],[Clicks]]</f>
        <v>0.27846199868884175</v>
      </c>
      <c r="P1908" s="11">
        <v>241.92</v>
      </c>
      <c r="Q1908" s="11">
        <f>IF(data[[#This Row],[Spend, Dollars]]=0,0,data[[#This Row],[Total conversion value, Dollars]]/data[[#This Row],[Spend, Dollars]])</f>
        <v>49.225814192769157</v>
      </c>
      <c r="R1908" s="2">
        <v>61</v>
      </c>
      <c r="S1908" s="2">
        <v>8</v>
      </c>
      <c r="T1908" s="2">
        <v>9</v>
      </c>
      <c r="U1908" s="2">
        <f t="shared" si="29"/>
        <v>78</v>
      </c>
    </row>
    <row r="1909" spans="1:21" x14ac:dyDescent="0.2">
      <c r="A1909" t="s">
        <v>24</v>
      </c>
      <c r="B1909" s="3">
        <v>45243</v>
      </c>
      <c r="C1909" s="10" t="str">
        <f>TEXT(data[[#This Row],[Date]],"mmmm")</f>
        <v>November</v>
      </c>
      <c r="D1909" t="s">
        <v>12</v>
      </c>
      <c r="E1909" t="s">
        <v>18</v>
      </c>
      <c r="F1909" t="s">
        <v>14</v>
      </c>
      <c r="G1909" t="s">
        <v>21</v>
      </c>
      <c r="H1909" s="11">
        <v>983</v>
      </c>
      <c r="I1909" s="11">
        <v>16.111370000000001</v>
      </c>
      <c r="J1909" s="13">
        <f>data[[#This Row],[Clicks]]/data[[#This Row],[Impressions]]</f>
        <v>1.6390000000000002E-2</v>
      </c>
      <c r="K1909" s="1">
        <v>0.42549999999999977</v>
      </c>
      <c r="L1909" s="2">
        <v>6.8553879349999969</v>
      </c>
      <c r="M1909">
        <v>3</v>
      </c>
      <c r="N1909" s="1">
        <f>IF(data[[#This Row],[Conversions]]=0,0,data[[#This Row],[Spend, Dollars]]/data[[#This Row],[Conversions]])</f>
        <v>2.2851293116666658</v>
      </c>
      <c r="O1909" s="13">
        <f>data[[#This Row],[Conversions]]/data[[#This Row],[Clicks]]</f>
        <v>0.18620390444760437</v>
      </c>
      <c r="P1909" s="11">
        <v>141.11999999999998</v>
      </c>
      <c r="Q1909" s="11">
        <f>IF(data[[#This Row],[Spend, Dollars]]=0,0,data[[#This Row],[Total conversion value, Dollars]]/data[[#This Row],[Spend, Dollars]])</f>
        <v>20.585268308379113</v>
      </c>
      <c r="R1909" s="2">
        <v>61</v>
      </c>
      <c r="S1909" s="2">
        <v>16</v>
      </c>
      <c r="T1909" s="2">
        <v>0</v>
      </c>
      <c r="U1909" s="2">
        <f t="shared" si="29"/>
        <v>77</v>
      </c>
    </row>
    <row r="1910" spans="1:21" x14ac:dyDescent="0.2">
      <c r="A1910" t="s">
        <v>24</v>
      </c>
      <c r="B1910" s="3">
        <v>45244</v>
      </c>
      <c r="C1910" s="10" t="str">
        <f>TEXT(data[[#This Row],[Date]],"mmmm")</f>
        <v>November</v>
      </c>
      <c r="D1910" t="s">
        <v>12</v>
      </c>
      <c r="E1910" t="s">
        <v>18</v>
      </c>
      <c r="F1910" t="s">
        <v>14</v>
      </c>
      <c r="G1910" t="s">
        <v>21</v>
      </c>
      <c r="H1910" s="11">
        <v>1568</v>
      </c>
      <c r="I1910" s="11">
        <v>23.974720000000001</v>
      </c>
      <c r="J1910" s="13">
        <f>data[[#This Row],[Clicks]]/data[[#This Row],[Impressions]]</f>
        <v>1.5290000000000002E-2</v>
      </c>
      <c r="K1910" s="1">
        <v>0.1265</v>
      </c>
      <c r="L1910" s="2">
        <v>3.0328020800000002</v>
      </c>
      <c r="M1910">
        <v>4</v>
      </c>
      <c r="N1910" s="1">
        <f>IF(data[[#This Row],[Conversions]]=0,0,data[[#This Row],[Spend, Dollars]]/data[[#This Row],[Conversions]])</f>
        <v>0.75820052000000004</v>
      </c>
      <c r="O1910" s="13">
        <f>data[[#This Row],[Conversions]]/data[[#This Row],[Clicks]]</f>
        <v>0.16684240733572694</v>
      </c>
      <c r="P1910" s="11">
        <v>152.88</v>
      </c>
      <c r="Q1910" s="11">
        <f>IF(data[[#This Row],[Spend, Dollars]]=0,0,data[[#This Row],[Total conversion value, Dollars]]/data[[#This Row],[Spend, Dollars]])</f>
        <v>50.408828524675762</v>
      </c>
      <c r="R1910" s="2">
        <v>73</v>
      </c>
      <c r="S1910" s="2">
        <v>19</v>
      </c>
      <c r="T1910" s="2">
        <v>6</v>
      </c>
      <c r="U1910" s="2">
        <f t="shared" si="29"/>
        <v>98</v>
      </c>
    </row>
    <row r="1911" spans="1:21" x14ac:dyDescent="0.2">
      <c r="A1911" t="s">
        <v>24</v>
      </c>
      <c r="B1911" s="3">
        <v>45245</v>
      </c>
      <c r="C1911" s="10" t="str">
        <f>TEXT(data[[#This Row],[Date]],"mmmm")</f>
        <v>November</v>
      </c>
      <c r="D1911" t="s">
        <v>12</v>
      </c>
      <c r="E1911" t="s">
        <v>18</v>
      </c>
      <c r="F1911" t="s">
        <v>14</v>
      </c>
      <c r="G1911" t="s">
        <v>21</v>
      </c>
      <c r="H1911" s="11">
        <v>1332</v>
      </c>
      <c r="I1911" s="11">
        <v>26.666640000000005</v>
      </c>
      <c r="J1911" s="13">
        <f>data[[#This Row],[Clicks]]/data[[#This Row],[Impressions]]</f>
        <v>2.0020000000000003E-2</v>
      </c>
      <c r="K1911" s="1">
        <v>0</v>
      </c>
      <c r="L1911" s="2">
        <v>0</v>
      </c>
      <c r="M1911">
        <v>4</v>
      </c>
      <c r="N1911" s="1">
        <f>IF(data[[#This Row],[Conversions]]=0,0,data[[#This Row],[Spend, Dollars]]/data[[#This Row],[Conversions]])</f>
        <v>0</v>
      </c>
      <c r="O1911" s="13">
        <f>data[[#This Row],[Conversions]]/data[[#This Row],[Clicks]]</f>
        <v>0.15000015000014996</v>
      </c>
      <c r="P1911" s="11">
        <v>149.51999999999998</v>
      </c>
      <c r="Q1911" s="11">
        <f>IF(data[[#This Row],[Spend, Dollars]]=0,0,data[[#This Row],[Total conversion value, Dollars]]/data[[#This Row],[Spend, Dollars]])</f>
        <v>0</v>
      </c>
      <c r="R1911" s="2">
        <v>27</v>
      </c>
      <c r="S1911" s="2">
        <v>11</v>
      </c>
      <c r="T1911" s="2">
        <v>3</v>
      </c>
      <c r="U1911" s="2">
        <f t="shared" si="29"/>
        <v>41</v>
      </c>
    </row>
    <row r="1912" spans="1:21" x14ac:dyDescent="0.2">
      <c r="A1912" t="s">
        <v>24</v>
      </c>
      <c r="B1912" s="3">
        <v>45246</v>
      </c>
      <c r="C1912" s="10" t="str">
        <f>TEXT(data[[#This Row],[Date]],"mmmm")</f>
        <v>November</v>
      </c>
      <c r="D1912" t="s">
        <v>12</v>
      </c>
      <c r="E1912" t="s">
        <v>18</v>
      </c>
      <c r="F1912" t="s">
        <v>14</v>
      </c>
      <c r="G1912" t="s">
        <v>21</v>
      </c>
      <c r="H1912" s="11">
        <v>1145</v>
      </c>
      <c r="I1912" s="11">
        <v>17.25515</v>
      </c>
      <c r="J1912" s="13">
        <f>data[[#This Row],[Clicks]]/data[[#This Row],[Impressions]]</f>
        <v>1.507E-2</v>
      </c>
      <c r="K1912" s="1">
        <v>0.41399999999999981</v>
      </c>
      <c r="L1912" s="2">
        <v>7.1436320999999969</v>
      </c>
      <c r="M1912">
        <v>4</v>
      </c>
      <c r="N1912" s="1">
        <f>IF(data[[#This Row],[Conversions]]=0,0,data[[#This Row],[Spend, Dollars]]/data[[#This Row],[Conversions]])</f>
        <v>1.7859080249999992</v>
      </c>
      <c r="O1912" s="13">
        <f>data[[#This Row],[Conversions]]/data[[#This Row],[Clicks]]</f>
        <v>0.23181484947972053</v>
      </c>
      <c r="P1912" s="11">
        <v>152.88</v>
      </c>
      <c r="Q1912" s="11">
        <f>IF(data[[#This Row],[Spend, Dollars]]=0,0,data[[#This Row],[Total conversion value, Dollars]]/data[[#This Row],[Spend, Dollars]])</f>
        <v>21.400878133127833</v>
      </c>
      <c r="R1912" s="2">
        <v>46</v>
      </c>
      <c r="S1912" s="2">
        <v>10</v>
      </c>
      <c r="T1912" s="2">
        <v>3</v>
      </c>
      <c r="U1912" s="2">
        <f t="shared" si="29"/>
        <v>59</v>
      </c>
    </row>
    <row r="1913" spans="1:21" x14ac:dyDescent="0.2">
      <c r="A1913" t="s">
        <v>24</v>
      </c>
      <c r="B1913" s="3">
        <v>45247</v>
      </c>
      <c r="C1913" s="10" t="str">
        <f>TEXT(data[[#This Row],[Date]],"mmmm")</f>
        <v>November</v>
      </c>
      <c r="D1913" t="s">
        <v>12</v>
      </c>
      <c r="E1913" t="s">
        <v>18</v>
      </c>
      <c r="F1913" t="s">
        <v>14</v>
      </c>
      <c r="G1913" t="s">
        <v>21</v>
      </c>
      <c r="H1913" s="11">
        <v>1632</v>
      </c>
      <c r="I1913" s="11">
        <v>21.721920000000004</v>
      </c>
      <c r="J1913" s="13">
        <f>data[[#This Row],[Clicks]]/data[[#This Row],[Impressions]]</f>
        <v>1.3310000000000002E-2</v>
      </c>
      <c r="K1913" s="1">
        <v>0.83949999999999969</v>
      </c>
      <c r="L1913" s="2">
        <v>18.235551839999996</v>
      </c>
      <c r="M1913">
        <v>4</v>
      </c>
      <c r="N1913" s="1">
        <f>IF(data[[#This Row],[Conversions]]=0,0,data[[#This Row],[Spend, Dollars]]/data[[#This Row],[Conversions]])</f>
        <v>4.558887959999999</v>
      </c>
      <c r="O1913" s="13">
        <f>data[[#This Row],[Conversions]]/data[[#This Row],[Clicks]]</f>
        <v>0.1841457845347004</v>
      </c>
      <c r="P1913" s="11">
        <v>171.35999999999999</v>
      </c>
      <c r="Q1913" s="11">
        <f>IF(data[[#This Row],[Spend, Dollars]]=0,0,data[[#This Row],[Total conversion value, Dollars]]/data[[#This Row],[Spend, Dollars]])</f>
        <v>9.3970284806034154</v>
      </c>
      <c r="R1913" s="2">
        <v>30</v>
      </c>
      <c r="S1913" s="2">
        <v>22</v>
      </c>
      <c r="T1913" s="2">
        <v>0</v>
      </c>
      <c r="U1913" s="2">
        <f t="shared" si="29"/>
        <v>52</v>
      </c>
    </row>
    <row r="1914" spans="1:21" x14ac:dyDescent="0.2">
      <c r="A1914" t="s">
        <v>24</v>
      </c>
      <c r="B1914" s="3">
        <v>45248</v>
      </c>
      <c r="C1914" s="10" t="str">
        <f>TEXT(data[[#This Row],[Date]],"mmmm")</f>
        <v>November</v>
      </c>
      <c r="D1914" t="s">
        <v>12</v>
      </c>
      <c r="E1914" t="s">
        <v>18</v>
      </c>
      <c r="F1914" t="s">
        <v>14</v>
      </c>
      <c r="G1914" t="s">
        <v>21</v>
      </c>
      <c r="H1914" s="11">
        <v>1396</v>
      </c>
      <c r="I1914" s="11">
        <v>22.112639999999999</v>
      </c>
      <c r="J1914" s="13">
        <f>data[[#This Row],[Clicks]]/data[[#This Row],[Impressions]]</f>
        <v>1.584E-2</v>
      </c>
      <c r="K1914" s="1">
        <v>0.20700000000000007</v>
      </c>
      <c r="L1914" s="2">
        <v>4.5773164800000012</v>
      </c>
      <c r="M1914">
        <v>7</v>
      </c>
      <c r="N1914" s="1">
        <f>IF(data[[#This Row],[Conversions]]=0,0,data[[#This Row],[Spend, Dollars]]/data[[#This Row],[Conversions]])</f>
        <v>0.65390235428571442</v>
      </c>
      <c r="O1914" s="13">
        <f>data[[#This Row],[Conversions]]/data[[#This Row],[Clicks]]</f>
        <v>0.31656102573008016</v>
      </c>
      <c r="P1914" s="11">
        <v>115.07999999999998</v>
      </c>
      <c r="Q1914" s="11">
        <f>IF(data[[#This Row],[Spend, Dollars]]=0,0,data[[#This Row],[Total conversion value, Dollars]]/data[[#This Row],[Spend, Dollars]])</f>
        <v>25.141368420302008</v>
      </c>
      <c r="R1914" s="2">
        <v>67</v>
      </c>
      <c r="S1914" s="2">
        <v>8</v>
      </c>
      <c r="T1914" s="2">
        <v>10.5</v>
      </c>
      <c r="U1914" s="2">
        <f t="shared" si="29"/>
        <v>85.5</v>
      </c>
    </row>
    <row r="1915" spans="1:21" x14ac:dyDescent="0.2">
      <c r="A1915" t="s">
        <v>24</v>
      </c>
      <c r="B1915" s="3">
        <v>45249</v>
      </c>
      <c r="C1915" s="10" t="str">
        <f>TEXT(data[[#This Row],[Date]],"mmmm")</f>
        <v>November</v>
      </c>
      <c r="D1915" t="s">
        <v>12</v>
      </c>
      <c r="E1915" t="s">
        <v>18</v>
      </c>
      <c r="F1915" t="s">
        <v>14</v>
      </c>
      <c r="G1915" t="s">
        <v>21</v>
      </c>
      <c r="H1915" s="11">
        <v>1914</v>
      </c>
      <c r="I1915" s="11">
        <v>29.896680000000003</v>
      </c>
      <c r="J1915" s="13">
        <f>data[[#This Row],[Clicks]]/data[[#This Row],[Impressions]]</f>
        <v>1.5620000000000002E-2</v>
      </c>
      <c r="K1915" s="1">
        <v>1.2419999999999995</v>
      </c>
      <c r="L1915" s="2">
        <v>37.131676559999988</v>
      </c>
      <c r="M1915">
        <v>2</v>
      </c>
      <c r="N1915" s="1">
        <f>IF(data[[#This Row],[Conversions]]=0,0,data[[#This Row],[Spend, Dollars]]/data[[#This Row],[Conversions]])</f>
        <v>18.565838279999994</v>
      </c>
      <c r="O1915" s="13">
        <f>data[[#This Row],[Conversions]]/data[[#This Row],[Clicks]]</f>
        <v>6.6897060141795001E-2</v>
      </c>
      <c r="P1915" s="11">
        <v>258.71999999999997</v>
      </c>
      <c r="Q1915" s="11">
        <f>IF(data[[#This Row],[Spend, Dollars]]=0,0,data[[#This Row],[Total conversion value, Dollars]]/data[[#This Row],[Spend, Dollars]])</f>
        <v>6.9676358292613561</v>
      </c>
      <c r="R1915" s="2">
        <v>52</v>
      </c>
      <c r="S1915" s="2">
        <v>20</v>
      </c>
      <c r="T1915" s="2">
        <v>10.5</v>
      </c>
      <c r="U1915" s="2">
        <f t="shared" si="29"/>
        <v>82.5</v>
      </c>
    </row>
    <row r="1916" spans="1:21" x14ac:dyDescent="0.2">
      <c r="A1916" t="s">
        <v>24</v>
      </c>
      <c r="B1916" s="3">
        <v>45250</v>
      </c>
      <c r="C1916" s="10" t="str">
        <f>TEXT(data[[#This Row],[Date]],"mmmm")</f>
        <v>November</v>
      </c>
      <c r="D1916" t="s">
        <v>12</v>
      </c>
      <c r="E1916" t="s">
        <v>18</v>
      </c>
      <c r="F1916" t="s">
        <v>14</v>
      </c>
      <c r="G1916" t="s">
        <v>21</v>
      </c>
      <c r="H1916" s="11">
        <v>1306</v>
      </c>
      <c r="I1916" s="11">
        <v>28.157360000000004</v>
      </c>
      <c r="J1916" s="13">
        <f>data[[#This Row],[Clicks]]/data[[#This Row],[Impressions]]</f>
        <v>2.1560000000000003E-2</v>
      </c>
      <c r="K1916" s="1">
        <v>0.54049999999999965</v>
      </c>
      <c r="L1916" s="2">
        <v>15.219053079999993</v>
      </c>
      <c r="M1916">
        <v>8</v>
      </c>
      <c r="N1916" s="1">
        <f>IF(data[[#This Row],[Conversions]]=0,0,data[[#This Row],[Spend, Dollars]]/data[[#This Row],[Conversions]])</f>
        <v>1.9023816349999991</v>
      </c>
      <c r="O1916" s="13">
        <f>data[[#This Row],[Conversions]]/data[[#This Row],[Clicks]]</f>
        <v>0.2841175451107632</v>
      </c>
      <c r="P1916" s="11">
        <v>272.99999999999994</v>
      </c>
      <c r="Q1916" s="11">
        <f>IF(data[[#This Row],[Spend, Dollars]]=0,0,data[[#This Row],[Total conversion value, Dollars]]/data[[#This Row],[Spend, Dollars]])</f>
        <v>17.938041122858088</v>
      </c>
      <c r="R1916" s="2">
        <v>25</v>
      </c>
      <c r="S1916" s="2">
        <v>16</v>
      </c>
      <c r="T1916" s="2">
        <v>19.5</v>
      </c>
      <c r="U1916" s="2">
        <f t="shared" si="29"/>
        <v>60.5</v>
      </c>
    </row>
    <row r="1917" spans="1:21" x14ac:dyDescent="0.2">
      <c r="A1917" t="s">
        <v>24</v>
      </c>
      <c r="B1917" s="3">
        <v>45251</v>
      </c>
      <c r="C1917" s="10" t="str">
        <f>TEXT(data[[#This Row],[Date]],"mmmm")</f>
        <v>November</v>
      </c>
      <c r="D1917" t="s">
        <v>12</v>
      </c>
      <c r="E1917" t="s">
        <v>18</v>
      </c>
      <c r="F1917" t="s">
        <v>14</v>
      </c>
      <c r="G1917" t="s">
        <v>21</v>
      </c>
      <c r="H1917" s="11">
        <v>959</v>
      </c>
      <c r="I1917" s="11">
        <v>13.819190000000004</v>
      </c>
      <c r="J1917" s="13">
        <f>data[[#This Row],[Clicks]]/data[[#This Row],[Impressions]]</f>
        <v>1.4410000000000004E-2</v>
      </c>
      <c r="K1917" s="1">
        <v>0.63249999999999973</v>
      </c>
      <c r="L1917" s="2">
        <v>8.7406376749999986</v>
      </c>
      <c r="M1917">
        <v>6</v>
      </c>
      <c r="N1917" s="1">
        <f>IF(data[[#This Row],[Conversions]]=0,0,data[[#This Row],[Spend, Dollars]]/data[[#This Row],[Conversions]])</f>
        <v>1.4567729458333332</v>
      </c>
      <c r="O1917" s="13">
        <f>data[[#This Row],[Conversions]]/data[[#This Row],[Clicks]]</f>
        <v>0.43417884839849502</v>
      </c>
      <c r="P1917" s="11">
        <v>158.75999999999996</v>
      </c>
      <c r="Q1917" s="11">
        <f>IF(data[[#This Row],[Spend, Dollars]]=0,0,data[[#This Row],[Total conversion value, Dollars]]/data[[#This Row],[Spend, Dollars]])</f>
        <v>18.163434511658782</v>
      </c>
      <c r="R1917" s="2">
        <v>51</v>
      </c>
      <c r="S1917" s="2">
        <v>14</v>
      </c>
      <c r="T1917" s="2">
        <v>7.5</v>
      </c>
      <c r="U1917" s="2">
        <f t="shared" si="29"/>
        <v>72.5</v>
      </c>
    </row>
    <row r="1918" spans="1:21" x14ac:dyDescent="0.2">
      <c r="A1918" t="s">
        <v>24</v>
      </c>
      <c r="B1918" s="3">
        <v>45252</v>
      </c>
      <c r="C1918" s="10" t="str">
        <f>TEXT(data[[#This Row],[Date]],"mmmm")</f>
        <v>November</v>
      </c>
      <c r="D1918" t="s">
        <v>12</v>
      </c>
      <c r="E1918" t="s">
        <v>18</v>
      </c>
      <c r="F1918" t="s">
        <v>14</v>
      </c>
      <c r="G1918" t="s">
        <v>21</v>
      </c>
      <c r="H1918" s="11">
        <v>1474</v>
      </c>
      <c r="I1918" s="11">
        <v>22.699600000000004</v>
      </c>
      <c r="J1918" s="13">
        <f>data[[#This Row],[Clicks]]/data[[#This Row],[Impressions]]</f>
        <v>1.5400000000000002E-2</v>
      </c>
      <c r="K1918" s="1">
        <v>0.39099999999999974</v>
      </c>
      <c r="L1918" s="2">
        <v>8.875543599999995</v>
      </c>
      <c r="M1918">
        <v>3</v>
      </c>
      <c r="N1918" s="1">
        <f>IF(data[[#This Row],[Conversions]]=0,0,data[[#This Row],[Spend, Dollars]]/data[[#This Row],[Conversions]])</f>
        <v>2.9585145333333318</v>
      </c>
      <c r="O1918" s="13">
        <f>data[[#This Row],[Conversions]]/data[[#This Row],[Clicks]]</f>
        <v>0.13216091913513892</v>
      </c>
      <c r="P1918" s="11">
        <v>120.11999999999999</v>
      </c>
      <c r="Q1918" s="11">
        <f>IF(data[[#This Row],[Spend, Dollars]]=0,0,data[[#This Row],[Total conversion value, Dollars]]/data[[#This Row],[Spend, Dollars]])</f>
        <v>13.533818931383545</v>
      </c>
      <c r="R1918" s="2">
        <v>53</v>
      </c>
      <c r="S1918" s="2">
        <v>1</v>
      </c>
      <c r="T1918" s="2">
        <v>4.5</v>
      </c>
      <c r="U1918" s="2">
        <f t="shared" si="29"/>
        <v>58.5</v>
      </c>
    </row>
    <row r="1919" spans="1:21" x14ac:dyDescent="0.2">
      <c r="A1919" t="s">
        <v>24</v>
      </c>
      <c r="B1919" s="3">
        <v>45253</v>
      </c>
      <c r="C1919" s="10" t="str">
        <f>TEXT(data[[#This Row],[Date]],"mmmm")</f>
        <v>November</v>
      </c>
      <c r="D1919" t="s">
        <v>12</v>
      </c>
      <c r="E1919" t="s">
        <v>18</v>
      </c>
      <c r="F1919" t="s">
        <v>14</v>
      </c>
      <c r="G1919" t="s">
        <v>21</v>
      </c>
      <c r="H1919" s="11">
        <v>1294</v>
      </c>
      <c r="I1919" s="11">
        <v>17.934840000000001</v>
      </c>
      <c r="J1919" s="13">
        <f>data[[#This Row],[Clicks]]/data[[#This Row],[Impressions]]</f>
        <v>1.3860000000000001E-2</v>
      </c>
      <c r="K1919" s="1">
        <v>0.42549999999999988</v>
      </c>
      <c r="L1919" s="2">
        <v>7.6312744199999987</v>
      </c>
      <c r="M1919">
        <v>3</v>
      </c>
      <c r="N1919" s="1">
        <f>IF(data[[#This Row],[Conversions]]=0,0,data[[#This Row],[Spend, Dollars]]/data[[#This Row],[Conversions]])</f>
        <v>2.5437581399999996</v>
      </c>
      <c r="O1919" s="13">
        <f>data[[#This Row],[Conversions]]/data[[#This Row],[Clicks]]</f>
        <v>0.16727219200171287</v>
      </c>
      <c r="P1919" s="11">
        <v>131.04</v>
      </c>
      <c r="Q1919" s="11">
        <f>IF(data[[#This Row],[Spend, Dollars]]=0,0,data[[#This Row],[Total conversion value, Dollars]]/data[[#This Row],[Spend, Dollars]])</f>
        <v>17.17144382287854</v>
      </c>
      <c r="R1919" s="2">
        <v>61</v>
      </c>
      <c r="S1919" s="2">
        <v>3</v>
      </c>
      <c r="T1919" s="2">
        <v>6</v>
      </c>
      <c r="U1919" s="2">
        <f t="shared" si="29"/>
        <v>70</v>
      </c>
    </row>
    <row r="1920" spans="1:21" x14ac:dyDescent="0.2">
      <c r="A1920" t="s">
        <v>24</v>
      </c>
      <c r="B1920" s="3">
        <v>45254</v>
      </c>
      <c r="C1920" s="10" t="str">
        <f>TEXT(data[[#This Row],[Date]],"mmmm")</f>
        <v>November</v>
      </c>
      <c r="D1920" t="s">
        <v>12</v>
      </c>
      <c r="E1920" t="s">
        <v>18</v>
      </c>
      <c r="F1920" t="s">
        <v>14</v>
      </c>
      <c r="G1920" t="s">
        <v>21</v>
      </c>
      <c r="H1920" s="11">
        <v>1957</v>
      </c>
      <c r="I1920" s="11">
        <v>38.963870000000007</v>
      </c>
      <c r="J1920" s="13">
        <f>data[[#This Row],[Clicks]]/data[[#This Row],[Impressions]]</f>
        <v>1.9910000000000004E-2</v>
      </c>
      <c r="K1920" s="1">
        <v>0.94299999999999951</v>
      </c>
      <c r="L1920" s="2">
        <v>36.742929409999988</v>
      </c>
      <c r="M1920">
        <v>4</v>
      </c>
      <c r="N1920" s="1">
        <f>IF(data[[#This Row],[Conversions]]=0,0,data[[#This Row],[Spend, Dollars]]/data[[#This Row],[Conversions]])</f>
        <v>9.185732352499997</v>
      </c>
      <c r="O1920" s="13">
        <f>data[[#This Row],[Conversions]]/data[[#This Row],[Clicks]]</f>
        <v>0.10265920710648094</v>
      </c>
      <c r="P1920" s="11">
        <v>232.67999999999995</v>
      </c>
      <c r="Q1920" s="11">
        <f>IF(data[[#This Row],[Spend, Dollars]]=0,0,data[[#This Row],[Total conversion value, Dollars]]/data[[#This Row],[Spend, Dollars]])</f>
        <v>6.332646953747612</v>
      </c>
      <c r="R1920" s="2">
        <v>47</v>
      </c>
      <c r="S1920" s="2">
        <v>9</v>
      </c>
      <c r="T1920" s="2">
        <v>15</v>
      </c>
      <c r="U1920" s="2">
        <f t="shared" si="29"/>
        <v>71</v>
      </c>
    </row>
    <row r="1921" spans="1:21" x14ac:dyDescent="0.2">
      <c r="A1921" t="s">
        <v>24</v>
      </c>
      <c r="B1921" s="3">
        <v>45255</v>
      </c>
      <c r="C1921" s="10" t="str">
        <f>TEXT(data[[#This Row],[Date]],"mmmm")</f>
        <v>November</v>
      </c>
      <c r="D1921" t="s">
        <v>12</v>
      </c>
      <c r="E1921" t="s">
        <v>18</v>
      </c>
      <c r="F1921" t="s">
        <v>14</v>
      </c>
      <c r="G1921" t="s">
        <v>21</v>
      </c>
      <c r="H1921" s="11">
        <v>1740</v>
      </c>
      <c r="I1921" s="11">
        <v>30.049800000000001</v>
      </c>
      <c r="J1921" s="13">
        <f>data[[#This Row],[Clicks]]/data[[#This Row],[Impressions]]</f>
        <v>1.7270000000000001E-2</v>
      </c>
      <c r="K1921" s="1">
        <v>0.60949999999999971</v>
      </c>
      <c r="L1921" s="2">
        <v>18.315353099999992</v>
      </c>
      <c r="M1921">
        <v>4</v>
      </c>
      <c r="N1921" s="1">
        <f>IF(data[[#This Row],[Conversions]]=0,0,data[[#This Row],[Spend, Dollars]]/data[[#This Row],[Conversions]])</f>
        <v>4.5788382749999981</v>
      </c>
      <c r="O1921" s="13">
        <f>data[[#This Row],[Conversions]]/data[[#This Row],[Clicks]]</f>
        <v>0.13311236680443797</v>
      </c>
      <c r="P1921" s="11">
        <v>78.11999999999999</v>
      </c>
      <c r="Q1921" s="11">
        <f>IF(data[[#This Row],[Spend, Dollars]]=0,0,data[[#This Row],[Total conversion value, Dollars]]/data[[#This Row],[Spend, Dollars]])</f>
        <v>4.2652740339469633</v>
      </c>
      <c r="R1921" s="2">
        <v>41</v>
      </c>
      <c r="S1921" s="2">
        <v>7</v>
      </c>
      <c r="T1921" s="2">
        <v>10.5</v>
      </c>
      <c r="U1921" s="2">
        <f t="shared" si="29"/>
        <v>58.5</v>
      </c>
    </row>
    <row r="1922" spans="1:21" x14ac:dyDescent="0.2">
      <c r="A1922" t="s">
        <v>24</v>
      </c>
      <c r="B1922" s="3">
        <v>45256</v>
      </c>
      <c r="C1922" s="10" t="str">
        <f>TEXT(data[[#This Row],[Date]],"mmmm")</f>
        <v>November</v>
      </c>
      <c r="D1922" t="s">
        <v>12</v>
      </c>
      <c r="E1922" t="s">
        <v>18</v>
      </c>
      <c r="F1922" t="s">
        <v>14</v>
      </c>
      <c r="G1922" t="s">
        <v>21</v>
      </c>
      <c r="H1922" s="11">
        <v>1020</v>
      </c>
      <c r="I1922" s="11">
        <v>17.054400000000001</v>
      </c>
      <c r="J1922" s="13">
        <f>data[[#This Row],[Clicks]]/data[[#This Row],[Impressions]]</f>
        <v>1.6720000000000002E-2</v>
      </c>
      <c r="K1922" s="1">
        <v>0.16100000000000006</v>
      </c>
      <c r="L1922" s="2">
        <v>2.745758400000001</v>
      </c>
      <c r="M1922">
        <v>8</v>
      </c>
      <c r="N1922" s="1">
        <f>IF(data[[#This Row],[Conversions]]=0,0,data[[#This Row],[Spend, Dollars]]/data[[#This Row],[Conversions]])</f>
        <v>0.34321980000000013</v>
      </c>
      <c r="O1922" s="13">
        <f>data[[#This Row],[Conversions]]/data[[#This Row],[Clicks]]</f>
        <v>0.46908715639365789</v>
      </c>
      <c r="P1922" s="11">
        <v>69.719999999999985</v>
      </c>
      <c r="Q1922" s="11">
        <f>IF(data[[#This Row],[Spend, Dollars]]=0,0,data[[#This Row],[Total conversion value, Dollars]]/data[[#This Row],[Spend, Dollars]])</f>
        <v>25.39189172652625</v>
      </c>
      <c r="R1922" s="2">
        <v>70</v>
      </c>
      <c r="S1922" s="2">
        <v>17</v>
      </c>
      <c r="T1922" s="2">
        <v>13.5</v>
      </c>
      <c r="U1922" s="2">
        <f t="shared" si="29"/>
        <v>100.5</v>
      </c>
    </row>
    <row r="1923" spans="1:21" x14ac:dyDescent="0.2">
      <c r="A1923" t="s">
        <v>24</v>
      </c>
      <c r="B1923" s="3">
        <v>45257</v>
      </c>
      <c r="C1923" s="10" t="str">
        <f>TEXT(data[[#This Row],[Date]],"mmmm")</f>
        <v>November</v>
      </c>
      <c r="D1923" t="s">
        <v>12</v>
      </c>
      <c r="E1923" t="s">
        <v>18</v>
      </c>
      <c r="F1923" t="s">
        <v>14</v>
      </c>
      <c r="G1923" t="s">
        <v>21</v>
      </c>
      <c r="H1923" s="11">
        <v>2031</v>
      </c>
      <c r="I1923" s="11">
        <v>35.075369999999999</v>
      </c>
      <c r="J1923" s="13">
        <f>data[[#This Row],[Clicks]]/data[[#This Row],[Impressions]]</f>
        <v>1.7270000000000001E-2</v>
      </c>
      <c r="K1923" s="1">
        <v>0.47149999999999975</v>
      </c>
      <c r="L1923" s="2">
        <v>16.538036954999992</v>
      </c>
      <c r="M1923">
        <v>4</v>
      </c>
      <c r="N1923" s="1">
        <f>IF(data[[#This Row],[Conversions]]=0,0,data[[#This Row],[Spend, Dollars]]/data[[#This Row],[Conversions]])</f>
        <v>4.134509238749998</v>
      </c>
      <c r="O1923" s="13">
        <f>data[[#This Row],[Conversions]]/data[[#This Row],[Clicks]]</f>
        <v>0.11404013699641657</v>
      </c>
      <c r="P1923" s="11">
        <v>184.79999999999998</v>
      </c>
      <c r="Q1923" s="11">
        <f>IF(data[[#This Row],[Spend, Dollars]]=0,0,data[[#This Row],[Total conversion value, Dollars]]/data[[#This Row],[Spend, Dollars]])</f>
        <v>11.174240358927779</v>
      </c>
      <c r="R1923" s="2">
        <v>50</v>
      </c>
      <c r="S1923" s="2">
        <v>4</v>
      </c>
      <c r="T1923" s="2">
        <v>3</v>
      </c>
      <c r="U1923" s="2">
        <f t="shared" ref="U1923:U1986" si="30">SUM(R1923:T1923)</f>
        <v>57</v>
      </c>
    </row>
    <row r="1924" spans="1:21" x14ac:dyDescent="0.2">
      <c r="A1924" t="s">
        <v>24</v>
      </c>
      <c r="B1924" s="3">
        <v>45258</v>
      </c>
      <c r="C1924" s="10" t="str">
        <f>TEXT(data[[#This Row],[Date]],"mmmm")</f>
        <v>November</v>
      </c>
      <c r="D1924" t="s">
        <v>12</v>
      </c>
      <c r="E1924" t="s">
        <v>18</v>
      </c>
      <c r="F1924" t="s">
        <v>14</v>
      </c>
      <c r="G1924" t="s">
        <v>21</v>
      </c>
      <c r="H1924" s="11">
        <v>1645</v>
      </c>
      <c r="I1924" s="11">
        <v>34.199550000000009</v>
      </c>
      <c r="J1924" s="13">
        <f>data[[#This Row],[Clicks]]/data[[#This Row],[Impressions]]</f>
        <v>2.0790000000000006E-2</v>
      </c>
      <c r="K1924" s="1">
        <v>1.2304999999999995</v>
      </c>
      <c r="L1924" s="2">
        <v>42.082546274999991</v>
      </c>
      <c r="M1924">
        <v>3</v>
      </c>
      <c r="N1924" s="1">
        <f>IF(data[[#This Row],[Conversions]]=0,0,data[[#This Row],[Spend, Dollars]]/data[[#This Row],[Conversions]])</f>
        <v>14.027515424999997</v>
      </c>
      <c r="O1924" s="13">
        <f>data[[#This Row],[Conversions]]/data[[#This Row],[Clicks]]</f>
        <v>8.772045246209377E-2</v>
      </c>
      <c r="P1924" s="11">
        <v>106.67999999999999</v>
      </c>
      <c r="Q1924" s="11">
        <f>IF(data[[#This Row],[Spend, Dollars]]=0,0,data[[#This Row],[Total conversion value, Dollars]]/data[[#This Row],[Spend, Dollars]])</f>
        <v>2.5350177078846454</v>
      </c>
      <c r="R1924" s="2">
        <v>58</v>
      </c>
      <c r="S1924" s="2">
        <v>17</v>
      </c>
      <c r="T1924" s="2">
        <v>1.5</v>
      </c>
      <c r="U1924" s="2">
        <f t="shared" si="30"/>
        <v>76.5</v>
      </c>
    </row>
    <row r="1925" spans="1:21" x14ac:dyDescent="0.2">
      <c r="A1925" t="s">
        <v>24</v>
      </c>
      <c r="B1925" s="3">
        <v>45259</v>
      </c>
      <c r="C1925" s="10" t="str">
        <f>TEXT(data[[#This Row],[Date]],"mmmm")</f>
        <v>November</v>
      </c>
      <c r="D1925" t="s">
        <v>12</v>
      </c>
      <c r="E1925" t="s">
        <v>18</v>
      </c>
      <c r="F1925" t="s">
        <v>14</v>
      </c>
      <c r="G1925" t="s">
        <v>21</v>
      </c>
      <c r="H1925" s="11">
        <v>1284</v>
      </c>
      <c r="I1925" s="11">
        <v>23.587080000000007</v>
      </c>
      <c r="J1925" s="13">
        <f>data[[#This Row],[Clicks]]/data[[#This Row],[Impressions]]</f>
        <v>1.8370000000000004E-2</v>
      </c>
      <c r="K1925" s="1">
        <v>0.90849999999999975</v>
      </c>
      <c r="L1925" s="2">
        <v>21.428862179999999</v>
      </c>
      <c r="M1925">
        <v>3</v>
      </c>
      <c r="N1925" s="1">
        <f>IF(data[[#This Row],[Conversions]]=0,0,data[[#This Row],[Spend, Dollars]]/data[[#This Row],[Conversions]])</f>
        <v>7.1429540600000001</v>
      </c>
      <c r="O1925" s="13">
        <f>data[[#This Row],[Conversions]]/data[[#This Row],[Clicks]]</f>
        <v>0.1271882742586195</v>
      </c>
      <c r="P1925" s="11">
        <v>204.11999999999998</v>
      </c>
      <c r="Q1925" s="11">
        <f>IF(data[[#This Row],[Spend, Dollars]]=0,0,data[[#This Row],[Total conversion value, Dollars]]/data[[#This Row],[Spend, Dollars]])</f>
        <v>9.5254707546026118</v>
      </c>
      <c r="R1925" s="2">
        <v>55</v>
      </c>
      <c r="S1925" s="2">
        <v>21</v>
      </c>
      <c r="T1925" s="2">
        <v>9</v>
      </c>
      <c r="U1925" s="2">
        <f t="shared" si="30"/>
        <v>85</v>
      </c>
    </row>
    <row r="1926" spans="1:21" x14ac:dyDescent="0.2">
      <c r="A1926" t="s">
        <v>24</v>
      </c>
      <c r="B1926" s="3">
        <v>45260</v>
      </c>
      <c r="C1926" s="10" t="str">
        <f>TEXT(data[[#This Row],[Date]],"mmmm")</f>
        <v>November</v>
      </c>
      <c r="D1926" t="s">
        <v>12</v>
      </c>
      <c r="E1926" t="s">
        <v>18</v>
      </c>
      <c r="F1926" t="s">
        <v>14</v>
      </c>
      <c r="G1926" t="s">
        <v>21</v>
      </c>
      <c r="H1926" s="11">
        <v>1773</v>
      </c>
      <c r="I1926" s="11">
        <v>24.768809999999998</v>
      </c>
      <c r="J1926" s="13">
        <f>data[[#This Row],[Clicks]]/data[[#This Row],[Impressions]]</f>
        <v>1.397E-2</v>
      </c>
      <c r="K1926" s="1">
        <v>0.93149999999999966</v>
      </c>
      <c r="L1926" s="2">
        <v>23.072146514999989</v>
      </c>
      <c r="M1926">
        <v>5</v>
      </c>
      <c r="N1926" s="1">
        <f>IF(data[[#This Row],[Conversions]]=0,0,data[[#This Row],[Spend, Dollars]]/data[[#This Row],[Conversions]])</f>
        <v>4.6144293029999979</v>
      </c>
      <c r="O1926" s="13">
        <f>data[[#This Row],[Conversions]]/data[[#This Row],[Clicks]]</f>
        <v>0.20186678326492069</v>
      </c>
      <c r="P1926" s="11">
        <v>131.04</v>
      </c>
      <c r="Q1926" s="11">
        <f>IF(data[[#This Row],[Spend, Dollars]]=0,0,data[[#This Row],[Total conversion value, Dollars]]/data[[#This Row],[Spend, Dollars]])</f>
        <v>5.6795755832603794</v>
      </c>
      <c r="R1926" s="2">
        <v>68</v>
      </c>
      <c r="S1926" s="2">
        <v>16</v>
      </c>
      <c r="T1926" s="2">
        <v>1.5</v>
      </c>
      <c r="U1926" s="2">
        <f t="shared" si="30"/>
        <v>85.5</v>
      </c>
    </row>
    <row r="1927" spans="1:21" x14ac:dyDescent="0.2">
      <c r="A1927" t="s">
        <v>22</v>
      </c>
      <c r="B1927" s="3">
        <v>44986</v>
      </c>
      <c r="C1927" s="10" t="str">
        <f>TEXT(data[[#This Row],[Date]],"mmmm")</f>
        <v>March</v>
      </c>
      <c r="D1927" t="s">
        <v>15</v>
      </c>
      <c r="E1927" t="s">
        <v>18</v>
      </c>
      <c r="F1927" t="s">
        <v>14</v>
      </c>
      <c r="G1927" t="s">
        <v>21</v>
      </c>
      <c r="H1927" s="11">
        <v>1014</v>
      </c>
      <c r="I1927" s="11">
        <v>19.742580000000007</v>
      </c>
      <c r="J1927" s="13">
        <f>data[[#This Row],[Clicks]]/data[[#This Row],[Impressions]]</f>
        <v>1.9470000000000008E-2</v>
      </c>
      <c r="K1927" s="1">
        <v>0.14949999999999999</v>
      </c>
      <c r="L1927" s="2">
        <v>2.9515157100000011</v>
      </c>
      <c r="M1927">
        <v>6</v>
      </c>
      <c r="N1927" s="1">
        <f>IF(data[[#This Row],[Conversions]]=0,0,data[[#This Row],[Spend, Dollars]]/data[[#This Row],[Conversions]])</f>
        <v>0.49191928500000021</v>
      </c>
      <c r="O1927" s="13">
        <f>data[[#This Row],[Conversions]]/data[[#This Row],[Clicks]]</f>
        <v>0.30391164680604044</v>
      </c>
      <c r="P1927" s="11">
        <v>110.87999999999998</v>
      </c>
      <c r="Q1927" s="11">
        <f>IF(data[[#This Row],[Spend, Dollars]]=0,0,data[[#This Row],[Total conversion value, Dollars]]/data[[#This Row],[Spend, Dollars]])</f>
        <v>37.567138682111214</v>
      </c>
      <c r="R1927" s="2">
        <v>55</v>
      </c>
      <c r="S1927" s="2">
        <v>7</v>
      </c>
      <c r="T1927" s="2">
        <v>16.5</v>
      </c>
      <c r="U1927" s="2">
        <f t="shared" si="30"/>
        <v>78.5</v>
      </c>
    </row>
    <row r="1928" spans="1:21" x14ac:dyDescent="0.2">
      <c r="A1928" t="s">
        <v>22</v>
      </c>
      <c r="B1928" s="3">
        <v>44987</v>
      </c>
      <c r="C1928" s="10" t="str">
        <f>TEXT(data[[#This Row],[Date]],"mmmm")</f>
        <v>March</v>
      </c>
      <c r="D1928" t="s">
        <v>15</v>
      </c>
      <c r="E1928" t="s">
        <v>18</v>
      </c>
      <c r="F1928" t="s">
        <v>14</v>
      </c>
      <c r="G1928" t="s">
        <v>21</v>
      </c>
      <c r="H1928" s="11">
        <v>1666.8000000000002</v>
      </c>
      <c r="I1928" s="11">
        <v>36.669600000000017</v>
      </c>
      <c r="J1928" s="13">
        <f>data[[#This Row],[Clicks]]/data[[#This Row],[Impressions]]</f>
        <v>2.2000000000000009E-2</v>
      </c>
      <c r="K1928" s="1">
        <v>0.19549999999999992</v>
      </c>
      <c r="L1928" s="2">
        <v>7.1689068000000002</v>
      </c>
      <c r="M1928">
        <v>4</v>
      </c>
      <c r="N1928" s="1">
        <f>IF(data[[#This Row],[Conversions]]=0,0,data[[#This Row],[Spend, Dollars]]/data[[#This Row],[Conversions]])</f>
        <v>1.7922267000000001</v>
      </c>
      <c r="O1928" s="13">
        <f>data[[#This Row],[Conversions]]/data[[#This Row],[Clicks]]</f>
        <v>0.10908218251630773</v>
      </c>
      <c r="P1928" s="11">
        <v>208.32</v>
      </c>
      <c r="Q1928" s="11">
        <f>IF(data[[#This Row],[Spend, Dollars]]=0,0,data[[#This Row],[Total conversion value, Dollars]]/data[[#This Row],[Spend, Dollars]])</f>
        <v>29.058823864190838</v>
      </c>
      <c r="R1928" s="2">
        <v>17</v>
      </c>
      <c r="S1928" s="2">
        <v>6</v>
      </c>
      <c r="T1928" s="2">
        <v>15</v>
      </c>
      <c r="U1928" s="2">
        <f t="shared" si="30"/>
        <v>38</v>
      </c>
    </row>
    <row r="1929" spans="1:21" x14ac:dyDescent="0.2">
      <c r="A1929" t="s">
        <v>22</v>
      </c>
      <c r="B1929" s="3">
        <v>44988</v>
      </c>
      <c r="C1929" s="10" t="str">
        <f>TEXT(data[[#This Row],[Date]],"mmmm")</f>
        <v>March</v>
      </c>
      <c r="D1929" t="s">
        <v>15</v>
      </c>
      <c r="E1929" t="s">
        <v>18</v>
      </c>
      <c r="F1929" t="s">
        <v>14</v>
      </c>
      <c r="G1929" t="s">
        <v>21</v>
      </c>
      <c r="H1929" s="11">
        <v>1816.4</v>
      </c>
      <c r="I1929" s="11">
        <v>31.768836000000004</v>
      </c>
      <c r="J1929" s="13">
        <f>data[[#This Row],[Clicks]]/data[[#This Row],[Impressions]]</f>
        <v>1.7490000000000002E-2</v>
      </c>
      <c r="K1929" s="1">
        <v>0.45999999999999974</v>
      </c>
      <c r="L1929" s="2">
        <v>14.613664559999993</v>
      </c>
      <c r="M1929">
        <v>7</v>
      </c>
      <c r="N1929" s="1">
        <f>IF(data[[#This Row],[Conversions]]=0,0,data[[#This Row],[Spend, Dollars]]/data[[#This Row],[Conversions]])</f>
        <v>2.0876663657142847</v>
      </c>
      <c r="O1929" s="13">
        <f>data[[#This Row],[Conversions]]/data[[#This Row],[Clicks]]</f>
        <v>0.22034172105015112</v>
      </c>
      <c r="P1929" s="11">
        <v>132.72</v>
      </c>
      <c r="Q1929" s="11">
        <f>IF(data[[#This Row],[Spend, Dollars]]=0,0,data[[#This Row],[Total conversion value, Dollars]]/data[[#This Row],[Spend, Dollars]])</f>
        <v>9.0819109371975397</v>
      </c>
      <c r="R1929" s="2">
        <v>21</v>
      </c>
      <c r="S1929" s="2">
        <v>2</v>
      </c>
      <c r="T1929" s="2">
        <v>7.5</v>
      </c>
      <c r="U1929" s="2">
        <f t="shared" si="30"/>
        <v>30.5</v>
      </c>
    </row>
    <row r="1930" spans="1:21" x14ac:dyDescent="0.2">
      <c r="A1930" t="s">
        <v>22</v>
      </c>
      <c r="B1930" s="3">
        <v>44989</v>
      </c>
      <c r="C1930" s="10" t="str">
        <f>TEXT(data[[#This Row],[Date]],"mmmm")</f>
        <v>March</v>
      </c>
      <c r="D1930" t="s">
        <v>15</v>
      </c>
      <c r="E1930" t="s">
        <v>18</v>
      </c>
      <c r="F1930" t="s">
        <v>14</v>
      </c>
      <c r="G1930" t="s">
        <v>21</v>
      </c>
      <c r="H1930" s="11">
        <v>1571.6</v>
      </c>
      <c r="I1930" s="11">
        <v>26.968655999999999</v>
      </c>
      <c r="J1930" s="13">
        <f>data[[#This Row],[Clicks]]/data[[#This Row],[Impressions]]</f>
        <v>1.7160000000000002E-2</v>
      </c>
      <c r="K1930" s="1">
        <v>6.9000000000000061E-2</v>
      </c>
      <c r="L1930" s="2">
        <v>1.8608372640000017</v>
      </c>
      <c r="M1930">
        <v>6</v>
      </c>
      <c r="N1930" s="1">
        <f>IF(data[[#This Row],[Conversions]]=0,0,data[[#This Row],[Spend, Dollars]]/data[[#This Row],[Conversions]])</f>
        <v>0.31013954400000027</v>
      </c>
      <c r="O1930" s="13">
        <f>data[[#This Row],[Conversions]]/data[[#This Row],[Clicks]]</f>
        <v>0.22248049735960146</v>
      </c>
      <c r="P1930" s="11">
        <v>84</v>
      </c>
      <c r="Q1930" s="11">
        <f>IF(data[[#This Row],[Spend, Dollars]]=0,0,data[[#This Row],[Total conversion value, Dollars]]/data[[#This Row],[Spend, Dollars]])</f>
        <v>45.140970478759677</v>
      </c>
      <c r="R1930" s="2">
        <v>16</v>
      </c>
      <c r="S1930" s="2">
        <v>3</v>
      </c>
      <c r="T1930" s="2">
        <v>16.5</v>
      </c>
      <c r="U1930" s="2">
        <f t="shared" si="30"/>
        <v>35.5</v>
      </c>
    </row>
    <row r="1931" spans="1:21" x14ac:dyDescent="0.2">
      <c r="A1931" t="s">
        <v>22</v>
      </c>
      <c r="B1931" s="3">
        <v>44990</v>
      </c>
      <c r="C1931" s="10" t="str">
        <f>TEXT(data[[#This Row],[Date]],"mmmm")</f>
        <v>March</v>
      </c>
      <c r="D1931" t="s">
        <v>15</v>
      </c>
      <c r="E1931" t="s">
        <v>18</v>
      </c>
      <c r="F1931" t="s">
        <v>14</v>
      </c>
      <c r="G1931" t="s">
        <v>21</v>
      </c>
      <c r="H1931" s="11">
        <v>1728.4</v>
      </c>
      <c r="I1931" s="11">
        <v>36.313684000000002</v>
      </c>
      <c r="J1931" s="13">
        <f>data[[#This Row],[Clicks]]/data[[#This Row],[Impressions]]</f>
        <v>2.1010000000000001E-2</v>
      </c>
      <c r="K1931" s="1">
        <v>0.55199999999999971</v>
      </c>
      <c r="L1931" s="2">
        <v>20.045153567999989</v>
      </c>
      <c r="M1931">
        <v>7</v>
      </c>
      <c r="N1931" s="1">
        <f>IF(data[[#This Row],[Conversions]]=0,0,data[[#This Row],[Spend, Dollars]]/data[[#This Row],[Conversions]])</f>
        <v>2.8635933668571414</v>
      </c>
      <c r="O1931" s="13">
        <f>data[[#This Row],[Conversions]]/data[[#This Row],[Clicks]]</f>
        <v>0.19276479907684385</v>
      </c>
      <c r="P1931" s="11">
        <v>85.679999999999993</v>
      </c>
      <c r="Q1931" s="11">
        <f>IF(data[[#This Row],[Spend, Dollars]]=0,0,data[[#This Row],[Total conversion value, Dollars]]/data[[#This Row],[Spend, Dollars]])</f>
        <v>4.2743498925734968</v>
      </c>
      <c r="R1931" s="2">
        <v>53</v>
      </c>
      <c r="S1931" s="2">
        <v>8</v>
      </c>
      <c r="T1931" s="2">
        <v>10.5</v>
      </c>
      <c r="U1931" s="2">
        <f t="shared" si="30"/>
        <v>71.5</v>
      </c>
    </row>
    <row r="1932" spans="1:21" x14ac:dyDescent="0.2">
      <c r="A1932" t="s">
        <v>22</v>
      </c>
      <c r="B1932" s="3">
        <v>44991</v>
      </c>
      <c r="C1932" s="10" t="str">
        <f>TEXT(data[[#This Row],[Date]],"mmmm")</f>
        <v>March</v>
      </c>
      <c r="D1932" t="s">
        <v>15</v>
      </c>
      <c r="E1932" t="s">
        <v>18</v>
      </c>
      <c r="F1932" t="s">
        <v>14</v>
      </c>
      <c r="G1932" t="s">
        <v>21</v>
      </c>
      <c r="H1932" s="11">
        <v>1805.2</v>
      </c>
      <c r="I1932" s="11">
        <v>33.360096000000006</v>
      </c>
      <c r="J1932" s="13">
        <f>data[[#This Row],[Clicks]]/data[[#This Row],[Impressions]]</f>
        <v>1.8480000000000003E-2</v>
      </c>
      <c r="K1932" s="1">
        <v>0.37949999999999978</v>
      </c>
      <c r="L1932" s="2">
        <v>12.660156431999996</v>
      </c>
      <c r="M1932">
        <v>4</v>
      </c>
      <c r="N1932" s="1">
        <f>IF(data[[#This Row],[Conversions]]=0,0,data[[#This Row],[Spend, Dollars]]/data[[#This Row],[Conversions]])</f>
        <v>3.1650391079999989</v>
      </c>
      <c r="O1932" s="13">
        <f>data[[#This Row],[Conversions]]/data[[#This Row],[Clicks]]</f>
        <v>0.11990373169189919</v>
      </c>
      <c r="P1932" s="11">
        <v>141.11999999999998</v>
      </c>
      <c r="Q1932" s="11">
        <f>IF(data[[#This Row],[Spend, Dollars]]=0,0,data[[#This Row],[Total conversion value, Dollars]]/data[[#This Row],[Spend, Dollars]])</f>
        <v>11.146781697207391</v>
      </c>
      <c r="R1932" s="2">
        <v>57</v>
      </c>
      <c r="S1932" s="2">
        <v>11</v>
      </c>
      <c r="T1932" s="2">
        <v>3</v>
      </c>
      <c r="U1932" s="2">
        <f t="shared" si="30"/>
        <v>71</v>
      </c>
    </row>
    <row r="1933" spans="1:21" x14ac:dyDescent="0.2">
      <c r="A1933" t="s">
        <v>22</v>
      </c>
      <c r="B1933" s="3">
        <v>44992</v>
      </c>
      <c r="C1933" s="10" t="str">
        <f>TEXT(data[[#This Row],[Date]],"mmmm")</f>
        <v>March</v>
      </c>
      <c r="D1933" t="s">
        <v>15</v>
      </c>
      <c r="E1933" t="s">
        <v>18</v>
      </c>
      <c r="F1933" t="s">
        <v>14</v>
      </c>
      <c r="G1933" t="s">
        <v>21</v>
      </c>
      <c r="H1933" s="11">
        <v>1594.8000000000002</v>
      </c>
      <c r="I1933" s="11">
        <v>28.770192000000009</v>
      </c>
      <c r="J1933" s="13">
        <f>data[[#This Row],[Clicks]]/data[[#This Row],[Impressions]]</f>
        <v>1.8040000000000004E-2</v>
      </c>
      <c r="K1933" s="1">
        <v>0.67849999999999977</v>
      </c>
      <c r="L1933" s="2">
        <v>19.520575271999999</v>
      </c>
      <c r="M1933">
        <v>4</v>
      </c>
      <c r="N1933" s="1">
        <f>IF(data[[#This Row],[Conversions]]=0,0,data[[#This Row],[Spend, Dollars]]/data[[#This Row],[Conversions]])</f>
        <v>4.8801438179999996</v>
      </c>
      <c r="O1933" s="13">
        <f>data[[#This Row],[Conversions]]/data[[#This Row],[Clicks]]</f>
        <v>0.13903278782428699</v>
      </c>
      <c r="P1933" s="11">
        <v>0</v>
      </c>
      <c r="Q1933" s="11">
        <f>IF(data[[#This Row],[Spend, Dollars]]=0,0,data[[#This Row],[Total conversion value, Dollars]]/data[[#This Row],[Spend, Dollars]])</f>
        <v>0</v>
      </c>
      <c r="R1933" s="2">
        <v>10</v>
      </c>
      <c r="S1933" s="2">
        <v>2</v>
      </c>
      <c r="T1933" s="2">
        <v>16.5</v>
      </c>
      <c r="U1933" s="2">
        <f t="shared" si="30"/>
        <v>28.5</v>
      </c>
    </row>
    <row r="1934" spans="1:21" x14ac:dyDescent="0.2">
      <c r="A1934" t="s">
        <v>22</v>
      </c>
      <c r="B1934" s="3">
        <v>44993</v>
      </c>
      <c r="C1934" s="10" t="str">
        <f>TEXT(data[[#This Row],[Date]],"mmmm")</f>
        <v>March</v>
      </c>
      <c r="D1934" t="s">
        <v>15</v>
      </c>
      <c r="E1934" t="s">
        <v>18</v>
      </c>
      <c r="F1934" t="s">
        <v>14</v>
      </c>
      <c r="G1934" t="s">
        <v>21</v>
      </c>
      <c r="H1934" s="11">
        <v>1249.2</v>
      </c>
      <c r="I1934" s="11">
        <v>24.047100000000004</v>
      </c>
      <c r="J1934" s="13">
        <f>data[[#This Row],[Clicks]]/data[[#This Row],[Impressions]]</f>
        <v>1.9250000000000003E-2</v>
      </c>
      <c r="K1934" s="1">
        <v>0.22999999999999998</v>
      </c>
      <c r="L1934" s="2">
        <v>5.5308330000000003</v>
      </c>
      <c r="M1934">
        <v>4</v>
      </c>
      <c r="N1934" s="1">
        <f>IF(data[[#This Row],[Conversions]]=0,0,data[[#This Row],[Spend, Dollars]]/data[[#This Row],[Conversions]])</f>
        <v>1.3827082500000001</v>
      </c>
      <c r="O1934" s="13">
        <f>data[[#This Row],[Conversions]]/data[[#This Row],[Clicks]]</f>
        <v>0.16634022397711157</v>
      </c>
      <c r="P1934" s="11">
        <v>258.71999999999997</v>
      </c>
      <c r="Q1934" s="11">
        <f>IF(data[[#This Row],[Spend, Dollars]]=0,0,data[[#This Row],[Total conversion value, Dollars]]/data[[#This Row],[Spend, Dollars]])</f>
        <v>46.77776385582424</v>
      </c>
      <c r="R1934" s="2">
        <v>40</v>
      </c>
      <c r="S1934" s="2">
        <v>3</v>
      </c>
      <c r="T1934" s="2">
        <v>3</v>
      </c>
      <c r="U1934" s="2">
        <f t="shared" si="30"/>
        <v>46</v>
      </c>
    </row>
    <row r="1935" spans="1:21" x14ac:dyDescent="0.2">
      <c r="A1935" t="s">
        <v>22</v>
      </c>
      <c r="B1935" s="3">
        <v>44994</v>
      </c>
      <c r="C1935" s="10" t="str">
        <f>TEXT(data[[#This Row],[Date]],"mmmm")</f>
        <v>March</v>
      </c>
      <c r="D1935" t="s">
        <v>15</v>
      </c>
      <c r="E1935" t="s">
        <v>18</v>
      </c>
      <c r="F1935" t="s">
        <v>14</v>
      </c>
      <c r="G1935" t="s">
        <v>21</v>
      </c>
      <c r="H1935" s="11">
        <v>1583.2</v>
      </c>
      <c r="I1935" s="11">
        <v>23.858824000000002</v>
      </c>
      <c r="J1935" s="13">
        <f>data[[#This Row],[Clicks]]/data[[#This Row],[Impressions]]</f>
        <v>1.507E-2</v>
      </c>
      <c r="K1935" s="1">
        <v>0.18399999999999991</v>
      </c>
      <c r="L1935" s="2">
        <v>4.3900236159999979</v>
      </c>
      <c r="M1935">
        <v>5</v>
      </c>
      <c r="N1935" s="1">
        <f>IF(data[[#This Row],[Conversions]]=0,0,data[[#This Row],[Spend, Dollars]]/data[[#This Row],[Conversions]])</f>
        <v>0.87800472319999956</v>
      </c>
      <c r="O1935" s="13">
        <f>data[[#This Row],[Conversions]]/data[[#This Row],[Clicks]]</f>
        <v>0.20956607081723724</v>
      </c>
      <c r="P1935" s="11">
        <v>0</v>
      </c>
      <c r="Q1935" s="11">
        <f>IF(data[[#This Row],[Spend, Dollars]]=0,0,data[[#This Row],[Total conversion value, Dollars]]/data[[#This Row],[Spend, Dollars]])</f>
        <v>0</v>
      </c>
      <c r="R1935" s="2">
        <v>38</v>
      </c>
      <c r="S1935" s="2">
        <v>1</v>
      </c>
      <c r="T1935" s="2">
        <v>9</v>
      </c>
      <c r="U1935" s="2">
        <f t="shared" si="30"/>
        <v>48</v>
      </c>
    </row>
    <row r="1936" spans="1:21" x14ac:dyDescent="0.2">
      <c r="A1936" t="s">
        <v>22</v>
      </c>
      <c r="B1936" s="3">
        <v>44995</v>
      </c>
      <c r="C1936" s="10" t="str">
        <f>TEXT(data[[#This Row],[Date]],"mmmm")</f>
        <v>March</v>
      </c>
      <c r="D1936" t="s">
        <v>15</v>
      </c>
      <c r="E1936" t="s">
        <v>18</v>
      </c>
      <c r="F1936" t="s">
        <v>14</v>
      </c>
      <c r="G1936" t="s">
        <v>21</v>
      </c>
      <c r="H1936" s="11">
        <v>1375.6000000000001</v>
      </c>
      <c r="I1936" s="11">
        <v>17.703972000000007</v>
      </c>
      <c r="J1936" s="13">
        <f>data[[#This Row],[Clicks]]/data[[#This Row],[Impressions]]</f>
        <v>1.2870000000000005E-2</v>
      </c>
      <c r="K1936" s="1">
        <v>0.65549999999999975</v>
      </c>
      <c r="L1936" s="2">
        <v>11.604953646</v>
      </c>
      <c r="M1936">
        <v>5</v>
      </c>
      <c r="N1936" s="1">
        <f>IF(data[[#This Row],[Conversions]]=0,0,data[[#This Row],[Spend, Dollars]]/data[[#This Row],[Conversions]])</f>
        <v>2.3209907292</v>
      </c>
      <c r="O1936" s="13">
        <f>data[[#This Row],[Conversions]]/data[[#This Row],[Clicks]]</f>
        <v>0.28242249818289356</v>
      </c>
      <c r="P1936" s="11">
        <v>0</v>
      </c>
      <c r="Q1936" s="11">
        <f>IF(data[[#This Row],[Spend, Dollars]]=0,0,data[[#This Row],[Total conversion value, Dollars]]/data[[#This Row],[Spend, Dollars]])</f>
        <v>0</v>
      </c>
      <c r="R1936" s="2">
        <v>29</v>
      </c>
      <c r="S1936" s="2">
        <v>6</v>
      </c>
      <c r="T1936" s="2">
        <v>18</v>
      </c>
      <c r="U1936" s="2">
        <f t="shared" si="30"/>
        <v>53</v>
      </c>
    </row>
    <row r="1937" spans="1:21" x14ac:dyDescent="0.2">
      <c r="A1937" t="s">
        <v>22</v>
      </c>
      <c r="B1937" s="3">
        <v>44996</v>
      </c>
      <c r="C1937" s="10" t="str">
        <f>TEXT(data[[#This Row],[Date]],"mmmm")</f>
        <v>March</v>
      </c>
      <c r="D1937" t="s">
        <v>15</v>
      </c>
      <c r="E1937" t="s">
        <v>18</v>
      </c>
      <c r="F1937" t="s">
        <v>14</v>
      </c>
      <c r="G1937" t="s">
        <v>21</v>
      </c>
      <c r="H1937" s="11">
        <v>1229.5999999999999</v>
      </c>
      <c r="I1937" s="11">
        <v>19.071096000000001</v>
      </c>
      <c r="J1937" s="13">
        <f>data[[#This Row],[Clicks]]/data[[#This Row],[Impressions]]</f>
        <v>1.5510000000000001E-2</v>
      </c>
      <c r="K1937" s="1">
        <v>0.49449999999999977</v>
      </c>
      <c r="L1937" s="2">
        <v>9.430656971999996</v>
      </c>
      <c r="M1937">
        <v>4</v>
      </c>
      <c r="N1937" s="1">
        <f>IF(data[[#This Row],[Conversions]]=0,0,data[[#This Row],[Spend, Dollars]]/data[[#This Row],[Conversions]])</f>
        <v>2.357664242999999</v>
      </c>
      <c r="O1937" s="13">
        <f>data[[#This Row],[Conversions]]/data[[#This Row],[Clicks]]</f>
        <v>0.20974148522979486</v>
      </c>
      <c r="P1937" s="11">
        <v>231</v>
      </c>
      <c r="Q1937" s="11">
        <f>IF(data[[#This Row],[Spend, Dollars]]=0,0,data[[#This Row],[Total conversion value, Dollars]]/data[[#This Row],[Spend, Dollars]])</f>
        <v>24.494581945441169</v>
      </c>
      <c r="R1937" s="2">
        <v>22</v>
      </c>
      <c r="S1937" s="2">
        <v>8</v>
      </c>
      <c r="T1937" s="2">
        <v>1.5</v>
      </c>
      <c r="U1937" s="2">
        <f t="shared" si="30"/>
        <v>31.5</v>
      </c>
    </row>
    <row r="1938" spans="1:21" x14ac:dyDescent="0.2">
      <c r="A1938" t="s">
        <v>22</v>
      </c>
      <c r="B1938" s="3">
        <v>44997</v>
      </c>
      <c r="C1938" s="10" t="str">
        <f>TEXT(data[[#This Row],[Date]],"mmmm")</f>
        <v>March</v>
      </c>
      <c r="D1938" t="s">
        <v>15</v>
      </c>
      <c r="E1938" t="s">
        <v>18</v>
      </c>
      <c r="F1938" t="s">
        <v>14</v>
      </c>
      <c r="G1938" t="s">
        <v>21</v>
      </c>
      <c r="H1938" s="11">
        <v>1179.8000000000002</v>
      </c>
      <c r="I1938" s="11">
        <v>21.024036000000002</v>
      </c>
      <c r="J1938" s="13">
        <f>data[[#This Row],[Clicks]]/data[[#This Row],[Impressions]]</f>
        <v>1.7819999999999999E-2</v>
      </c>
      <c r="K1938" s="1">
        <v>0.10349999999999999</v>
      </c>
      <c r="L1938" s="2">
        <v>2.1759877260000002</v>
      </c>
      <c r="M1938">
        <v>9</v>
      </c>
      <c r="N1938" s="1">
        <f>IF(data[[#This Row],[Conversions]]=0,0,data[[#This Row],[Spend, Dollars]]/data[[#This Row],[Conversions]])</f>
        <v>0.24177641400000002</v>
      </c>
      <c r="O1938" s="13">
        <f>data[[#This Row],[Conversions]]/data[[#This Row],[Clicks]]</f>
        <v>0.42808145876462533</v>
      </c>
      <c r="P1938" s="11">
        <v>98.279999999999987</v>
      </c>
      <c r="Q1938" s="11">
        <f>IF(data[[#This Row],[Spend, Dollars]]=0,0,data[[#This Row],[Total conversion value, Dollars]]/data[[#This Row],[Spend, Dollars]])</f>
        <v>45.165695939224236</v>
      </c>
      <c r="R1938" s="2">
        <v>54</v>
      </c>
      <c r="S1938" s="2">
        <v>1</v>
      </c>
      <c r="T1938" s="2">
        <v>6</v>
      </c>
      <c r="U1938" s="2">
        <f t="shared" si="30"/>
        <v>61</v>
      </c>
    </row>
    <row r="1939" spans="1:21" x14ac:dyDescent="0.2">
      <c r="A1939" t="s">
        <v>22</v>
      </c>
      <c r="B1939" s="3">
        <v>44998</v>
      </c>
      <c r="C1939" s="10" t="str">
        <f>TEXT(data[[#This Row],[Date]],"mmmm")</f>
        <v>March</v>
      </c>
      <c r="D1939" t="s">
        <v>15</v>
      </c>
      <c r="E1939" t="s">
        <v>18</v>
      </c>
      <c r="F1939" t="s">
        <v>14</v>
      </c>
      <c r="G1939" t="s">
        <v>21</v>
      </c>
      <c r="H1939" s="11">
        <v>1795.2</v>
      </c>
      <c r="I1939" s="11">
        <v>32.187936000000001</v>
      </c>
      <c r="J1939" s="13">
        <f>data[[#This Row],[Clicks]]/data[[#This Row],[Impressions]]</f>
        <v>1.7930000000000001E-2</v>
      </c>
      <c r="K1939" s="1">
        <v>1.0119999999999996</v>
      </c>
      <c r="L1939" s="2">
        <v>32.57419123199999</v>
      </c>
      <c r="M1939">
        <v>7</v>
      </c>
      <c r="N1939" s="1">
        <f>IF(data[[#This Row],[Conversions]]=0,0,data[[#This Row],[Spend, Dollars]]/data[[#This Row],[Conversions]])</f>
        <v>4.6534558902857128</v>
      </c>
      <c r="O1939" s="13">
        <f>data[[#This Row],[Conversions]]/data[[#This Row],[Clicks]]</f>
        <v>0.21747278234926279</v>
      </c>
      <c r="P1939" s="11">
        <v>77.279999999999987</v>
      </c>
      <c r="Q1939" s="11">
        <f>IF(data[[#This Row],[Spend, Dollars]]=0,0,data[[#This Row],[Total conversion value, Dollars]]/data[[#This Row],[Spend, Dollars]])</f>
        <v>2.3724303529010489</v>
      </c>
      <c r="R1939" s="2">
        <v>12</v>
      </c>
      <c r="S1939" s="2">
        <v>2</v>
      </c>
      <c r="T1939" s="2">
        <v>10.5</v>
      </c>
      <c r="U1939" s="2">
        <f t="shared" si="30"/>
        <v>24.5</v>
      </c>
    </row>
    <row r="1940" spans="1:21" x14ac:dyDescent="0.2">
      <c r="A1940" t="s">
        <v>22</v>
      </c>
      <c r="B1940" s="3">
        <v>44999</v>
      </c>
      <c r="C1940" s="10" t="str">
        <f>TEXT(data[[#This Row],[Date]],"mmmm")</f>
        <v>March</v>
      </c>
      <c r="D1940" t="s">
        <v>15</v>
      </c>
      <c r="E1940" t="s">
        <v>18</v>
      </c>
      <c r="F1940" t="s">
        <v>14</v>
      </c>
      <c r="G1940" t="s">
        <v>21</v>
      </c>
      <c r="H1940" s="11">
        <v>1966.8000000000002</v>
      </c>
      <c r="I1940" s="11">
        <v>42.836904000000004</v>
      </c>
      <c r="J1940" s="13">
        <f>data[[#This Row],[Clicks]]/data[[#This Row],[Impressions]]</f>
        <v>2.1780000000000001E-2</v>
      </c>
      <c r="K1940" s="1">
        <v>1.0119999999999996</v>
      </c>
      <c r="L1940" s="2">
        <v>43.350946847999985</v>
      </c>
      <c r="M1940">
        <v>6</v>
      </c>
      <c r="N1940" s="1">
        <f>IF(data[[#This Row],[Conversions]]=0,0,data[[#This Row],[Spend, Dollars]]/data[[#This Row],[Conversions]])</f>
        <v>7.2251578079999978</v>
      </c>
      <c r="O1940" s="13">
        <f>data[[#This Row],[Conversions]]/data[[#This Row],[Clicks]]</f>
        <v>0.14006614483623744</v>
      </c>
      <c r="P1940" s="11">
        <v>189</v>
      </c>
      <c r="Q1940" s="11">
        <f>IF(data[[#This Row],[Spend, Dollars]]=0,0,data[[#This Row],[Total conversion value, Dollars]]/data[[#This Row],[Spend, Dollars]])</f>
        <v>4.3597663659500805</v>
      </c>
      <c r="R1940" s="2">
        <v>29</v>
      </c>
      <c r="S1940" s="2">
        <v>1</v>
      </c>
      <c r="T1940" s="2">
        <v>19.5</v>
      </c>
      <c r="U1940" s="2">
        <f t="shared" si="30"/>
        <v>49.5</v>
      </c>
    </row>
    <row r="1941" spans="1:21" x14ac:dyDescent="0.2">
      <c r="A1941" t="s">
        <v>22</v>
      </c>
      <c r="B1941" s="3">
        <v>45000</v>
      </c>
      <c r="C1941" s="10" t="str">
        <f>TEXT(data[[#This Row],[Date]],"mmmm")</f>
        <v>March</v>
      </c>
      <c r="D1941" t="s">
        <v>15</v>
      </c>
      <c r="E1941" t="s">
        <v>18</v>
      </c>
      <c r="F1941" t="s">
        <v>14</v>
      </c>
      <c r="G1941" t="s">
        <v>21</v>
      </c>
      <c r="H1941" s="11">
        <v>1528</v>
      </c>
      <c r="I1941" s="11">
        <v>33.447919999999996</v>
      </c>
      <c r="J1941" s="13">
        <f>data[[#This Row],[Clicks]]/data[[#This Row],[Impressions]]</f>
        <v>2.1889999999999996E-2</v>
      </c>
      <c r="K1941" s="1">
        <v>0.39099999999999968</v>
      </c>
      <c r="L1941" s="2">
        <v>13.078136719999987</v>
      </c>
      <c r="M1941">
        <v>7</v>
      </c>
      <c r="N1941" s="1">
        <f>IF(data[[#This Row],[Conversions]]=0,0,data[[#This Row],[Spend, Dollars]]/data[[#This Row],[Conversions]])</f>
        <v>1.8683052457142839</v>
      </c>
      <c r="O1941" s="13">
        <f>data[[#This Row],[Conversions]]/data[[#This Row],[Clicks]]</f>
        <v>0.20928057708820161</v>
      </c>
      <c r="P1941" s="11">
        <v>87.36</v>
      </c>
      <c r="Q1941" s="11">
        <f>IF(data[[#This Row],[Spend, Dollars]]=0,0,data[[#This Row],[Total conversion value, Dollars]]/data[[#This Row],[Spend, Dollars]])</f>
        <v>6.6798506446566712</v>
      </c>
      <c r="R1941" s="2">
        <v>51</v>
      </c>
      <c r="S1941" s="2">
        <v>2</v>
      </c>
      <c r="T1941" s="2">
        <v>13.5</v>
      </c>
      <c r="U1941" s="2">
        <f t="shared" si="30"/>
        <v>66.5</v>
      </c>
    </row>
    <row r="1942" spans="1:21" x14ac:dyDescent="0.2">
      <c r="A1942" t="s">
        <v>22</v>
      </c>
      <c r="B1942" s="3">
        <v>45001</v>
      </c>
      <c r="C1942" s="10" t="str">
        <f>TEXT(data[[#This Row],[Date]],"mmmm")</f>
        <v>March</v>
      </c>
      <c r="D1942" t="s">
        <v>15</v>
      </c>
      <c r="E1942" t="s">
        <v>18</v>
      </c>
      <c r="F1942" t="s">
        <v>14</v>
      </c>
      <c r="G1942" t="s">
        <v>21</v>
      </c>
      <c r="H1942" s="11">
        <v>1644.8000000000002</v>
      </c>
      <c r="I1942" s="11">
        <v>34.919104000000004</v>
      </c>
      <c r="J1942" s="13">
        <f>data[[#This Row],[Clicks]]/data[[#This Row],[Impressions]]</f>
        <v>2.1229999999999999E-2</v>
      </c>
      <c r="K1942" s="1">
        <v>0.65549999999999975</v>
      </c>
      <c r="L1942" s="2">
        <v>22.889472671999993</v>
      </c>
      <c r="M1942">
        <v>6</v>
      </c>
      <c r="N1942" s="1">
        <f>IF(data[[#This Row],[Conversions]]=0,0,data[[#This Row],[Spend, Dollars]]/data[[#This Row],[Conversions]])</f>
        <v>3.8149121119999987</v>
      </c>
      <c r="O1942" s="13">
        <f>data[[#This Row],[Conversions]]/data[[#This Row],[Clicks]]</f>
        <v>0.17182571465751237</v>
      </c>
      <c r="P1942" s="11">
        <v>0</v>
      </c>
      <c r="Q1942" s="11">
        <f>IF(data[[#This Row],[Spend, Dollars]]=0,0,data[[#This Row],[Total conversion value, Dollars]]/data[[#This Row],[Spend, Dollars]])</f>
        <v>0</v>
      </c>
      <c r="R1942" s="2">
        <v>1</v>
      </c>
      <c r="S1942" s="2">
        <v>9</v>
      </c>
      <c r="T1942" s="2">
        <v>13.5</v>
      </c>
      <c r="U1942" s="2">
        <f t="shared" si="30"/>
        <v>23.5</v>
      </c>
    </row>
    <row r="1943" spans="1:21" x14ac:dyDescent="0.2">
      <c r="A1943" t="s">
        <v>22</v>
      </c>
      <c r="B1943" s="3">
        <v>45002</v>
      </c>
      <c r="C1943" s="10" t="str">
        <f>TEXT(data[[#This Row],[Date]],"mmmm")</f>
        <v>March</v>
      </c>
      <c r="D1943" t="s">
        <v>15</v>
      </c>
      <c r="E1943" t="s">
        <v>18</v>
      </c>
      <c r="F1943" t="s">
        <v>14</v>
      </c>
      <c r="G1943" t="s">
        <v>21</v>
      </c>
      <c r="H1943" s="11">
        <v>1645.4</v>
      </c>
      <c r="I1943" s="11">
        <v>38.370728</v>
      </c>
      <c r="J1943" s="13">
        <f>data[[#This Row],[Clicks]]/data[[#This Row],[Impressions]]</f>
        <v>2.3319999999999997E-2</v>
      </c>
      <c r="K1943" s="1">
        <v>0.66699999999999948</v>
      </c>
      <c r="L1943" s="2">
        <v>25.593275575999979</v>
      </c>
      <c r="M1943">
        <v>5</v>
      </c>
      <c r="N1943" s="1">
        <f>IF(data[[#This Row],[Conversions]]=0,0,data[[#This Row],[Spend, Dollars]]/data[[#This Row],[Conversions]])</f>
        <v>5.1186551151999957</v>
      </c>
      <c r="O1943" s="13">
        <f>data[[#This Row],[Conversions]]/data[[#This Row],[Clicks]]</f>
        <v>0.13030766578106101</v>
      </c>
      <c r="P1943" s="11">
        <v>293.99999999999994</v>
      </c>
      <c r="Q1943" s="11">
        <f>IF(data[[#This Row],[Spend, Dollars]]=0,0,data[[#This Row],[Total conversion value, Dollars]]/data[[#This Row],[Spend, Dollars]])</f>
        <v>11.487392425676751</v>
      </c>
      <c r="R1943" s="2">
        <v>40</v>
      </c>
      <c r="S1943" s="2">
        <v>7</v>
      </c>
      <c r="T1943" s="2">
        <v>13.5</v>
      </c>
      <c r="U1943" s="2">
        <f t="shared" si="30"/>
        <v>60.5</v>
      </c>
    </row>
    <row r="1944" spans="1:21" x14ac:dyDescent="0.2">
      <c r="A1944" t="s">
        <v>22</v>
      </c>
      <c r="B1944" s="3">
        <v>45003</v>
      </c>
      <c r="C1944" s="10" t="str">
        <f>TEXT(data[[#This Row],[Date]],"mmmm")</f>
        <v>March</v>
      </c>
      <c r="D1944" t="s">
        <v>15</v>
      </c>
      <c r="E1944" t="s">
        <v>18</v>
      </c>
      <c r="F1944" t="s">
        <v>14</v>
      </c>
      <c r="G1944" t="s">
        <v>21</v>
      </c>
      <c r="H1944" s="11">
        <v>1436.4</v>
      </c>
      <c r="I1944" s="11">
        <v>19.908504000000001</v>
      </c>
      <c r="J1944" s="13">
        <f>data[[#This Row],[Clicks]]/data[[#This Row],[Impressions]]</f>
        <v>1.3859999999999999E-2</v>
      </c>
      <c r="K1944" s="1">
        <v>1.1499999999999941E-2</v>
      </c>
      <c r="L1944" s="2">
        <v>0.22894779599999882</v>
      </c>
      <c r="M1944">
        <v>6</v>
      </c>
      <c r="N1944" s="1">
        <f>IF(data[[#This Row],[Conversions]]=0,0,data[[#This Row],[Spend, Dollars]]/data[[#This Row],[Conversions]])</f>
        <v>3.81579659999998E-2</v>
      </c>
      <c r="O1944" s="13">
        <f>data[[#This Row],[Conversions]]/data[[#This Row],[Clicks]]</f>
        <v>0.3013787474940357</v>
      </c>
      <c r="P1944" s="11">
        <v>218.4</v>
      </c>
      <c r="Q1944" s="11">
        <f>IF(data[[#This Row],[Spend, Dollars]]=0,0,data[[#This Row],[Total conversion value, Dollars]]/data[[#This Row],[Spend, Dollars]])</f>
        <v>953.92925293764847</v>
      </c>
      <c r="R1944" s="2">
        <v>22</v>
      </c>
      <c r="S1944" s="2">
        <v>9</v>
      </c>
      <c r="T1944" s="2">
        <v>7.5</v>
      </c>
      <c r="U1944" s="2">
        <f t="shared" si="30"/>
        <v>38.5</v>
      </c>
    </row>
    <row r="1945" spans="1:21" x14ac:dyDescent="0.2">
      <c r="A1945" t="s">
        <v>22</v>
      </c>
      <c r="B1945" s="3">
        <v>45004</v>
      </c>
      <c r="C1945" s="10" t="str">
        <f>TEXT(data[[#This Row],[Date]],"mmmm")</f>
        <v>March</v>
      </c>
      <c r="D1945" t="s">
        <v>15</v>
      </c>
      <c r="E1945" t="s">
        <v>18</v>
      </c>
      <c r="F1945" t="s">
        <v>14</v>
      </c>
      <c r="G1945" t="s">
        <v>21</v>
      </c>
      <c r="H1945" s="11">
        <v>1425</v>
      </c>
      <c r="I1945" s="11">
        <v>31.663499999999999</v>
      </c>
      <c r="J1945" s="13">
        <f>data[[#This Row],[Clicks]]/data[[#This Row],[Impressions]]</f>
        <v>2.222E-2</v>
      </c>
      <c r="K1945" s="1">
        <v>0.43699999999999961</v>
      </c>
      <c r="L1945" s="2">
        <v>13.836949499999987</v>
      </c>
      <c r="M1945">
        <v>5</v>
      </c>
      <c r="N1945" s="1">
        <f>IF(data[[#This Row],[Conversions]]=0,0,data[[#This Row],[Spend, Dollars]]/data[[#This Row],[Conversions]])</f>
        <v>2.7673898999999973</v>
      </c>
      <c r="O1945" s="13">
        <f>data[[#This Row],[Conversions]]/data[[#This Row],[Clicks]]</f>
        <v>0.15791052789489476</v>
      </c>
      <c r="P1945" s="11">
        <v>262.08</v>
      </c>
      <c r="Q1945" s="11">
        <f>IF(data[[#This Row],[Spend, Dollars]]=0,0,data[[#This Row],[Total conversion value, Dollars]]/data[[#This Row],[Spend, Dollars]])</f>
        <v>18.940590915649452</v>
      </c>
      <c r="R1945" s="2">
        <v>25</v>
      </c>
      <c r="S1945" s="2">
        <v>2</v>
      </c>
      <c r="T1945" s="2">
        <v>6</v>
      </c>
      <c r="U1945" s="2">
        <f t="shared" si="30"/>
        <v>33</v>
      </c>
    </row>
    <row r="1946" spans="1:21" x14ac:dyDescent="0.2">
      <c r="A1946" t="s">
        <v>22</v>
      </c>
      <c r="B1946" s="3">
        <v>45005</v>
      </c>
      <c r="C1946" s="10" t="str">
        <f>TEXT(data[[#This Row],[Date]],"mmmm")</f>
        <v>March</v>
      </c>
      <c r="D1946" t="s">
        <v>15</v>
      </c>
      <c r="E1946" t="s">
        <v>18</v>
      </c>
      <c r="F1946" t="s">
        <v>14</v>
      </c>
      <c r="G1946" t="s">
        <v>21</v>
      </c>
      <c r="H1946" s="11">
        <v>1833.1999999999998</v>
      </c>
      <c r="I1946" s="11">
        <v>33.877536000000006</v>
      </c>
      <c r="J1946" s="13">
        <f>data[[#This Row],[Clicks]]/data[[#This Row],[Impressions]]</f>
        <v>1.8480000000000007E-2</v>
      </c>
      <c r="K1946" s="1">
        <v>0.81649999999999967</v>
      </c>
      <c r="L1946" s="2">
        <v>27.661008143999993</v>
      </c>
      <c r="M1946">
        <v>5</v>
      </c>
      <c r="N1946" s="1">
        <f>IF(data[[#This Row],[Conversions]]=0,0,data[[#This Row],[Spend, Dollars]]/data[[#This Row],[Conversions]])</f>
        <v>5.5322016287999984</v>
      </c>
      <c r="O1946" s="13">
        <f>data[[#This Row],[Conversions]]/data[[#This Row],[Clicks]]</f>
        <v>0.14759042688346635</v>
      </c>
      <c r="P1946" s="11">
        <v>0</v>
      </c>
      <c r="Q1946" s="11">
        <f>IF(data[[#This Row],[Spend, Dollars]]=0,0,data[[#This Row],[Total conversion value, Dollars]]/data[[#This Row],[Spend, Dollars]])</f>
        <v>0</v>
      </c>
      <c r="R1946" s="2">
        <v>35</v>
      </c>
      <c r="S1946" s="2">
        <v>1</v>
      </c>
      <c r="T1946" s="2">
        <v>7.5</v>
      </c>
      <c r="U1946" s="2">
        <f t="shared" si="30"/>
        <v>43.5</v>
      </c>
    </row>
    <row r="1947" spans="1:21" x14ac:dyDescent="0.2">
      <c r="A1947" t="s">
        <v>22</v>
      </c>
      <c r="B1947" s="3">
        <v>45006</v>
      </c>
      <c r="C1947" s="10" t="str">
        <f>TEXT(data[[#This Row],[Date]],"mmmm")</f>
        <v>March</v>
      </c>
      <c r="D1947" t="s">
        <v>15</v>
      </c>
      <c r="E1947" t="s">
        <v>18</v>
      </c>
      <c r="F1947" t="s">
        <v>14</v>
      </c>
      <c r="G1947" t="s">
        <v>21</v>
      </c>
      <c r="H1947" s="11">
        <v>1489.6000000000001</v>
      </c>
      <c r="I1947" s="11">
        <v>22.284416000000007</v>
      </c>
      <c r="J1947" s="13">
        <f>data[[#This Row],[Clicks]]/data[[#This Row],[Impressions]]</f>
        <v>1.4960000000000003E-2</v>
      </c>
      <c r="K1947" s="1">
        <v>0.96599999999999975</v>
      </c>
      <c r="L1947" s="2">
        <v>21.526745856000002</v>
      </c>
      <c r="M1947">
        <v>8</v>
      </c>
      <c r="N1947" s="1">
        <f>IF(data[[#This Row],[Conversions]]=0,0,data[[#This Row],[Spend, Dollars]]/data[[#This Row],[Conversions]])</f>
        <v>2.6908432320000002</v>
      </c>
      <c r="O1947" s="13">
        <f>data[[#This Row],[Conversions]]/data[[#This Row],[Clicks]]</f>
        <v>0.35899527275024828</v>
      </c>
      <c r="P1947" s="11">
        <v>178.92</v>
      </c>
      <c r="Q1947" s="11">
        <f>IF(data[[#This Row],[Spend, Dollars]]=0,0,data[[#This Row],[Total conversion value, Dollars]]/data[[#This Row],[Spend, Dollars]])</f>
        <v>8.3115209886742285</v>
      </c>
      <c r="R1947" s="2">
        <v>41</v>
      </c>
      <c r="S1947" s="2">
        <v>2</v>
      </c>
      <c r="T1947" s="2">
        <v>19.5</v>
      </c>
      <c r="U1947" s="2">
        <f t="shared" si="30"/>
        <v>62.5</v>
      </c>
    </row>
    <row r="1948" spans="1:21" x14ac:dyDescent="0.2">
      <c r="A1948" t="s">
        <v>22</v>
      </c>
      <c r="B1948" s="3">
        <v>45007</v>
      </c>
      <c r="C1948" s="10" t="str">
        <f>TEXT(data[[#This Row],[Date]],"mmmm")</f>
        <v>March</v>
      </c>
      <c r="D1948" t="s">
        <v>15</v>
      </c>
      <c r="E1948" t="s">
        <v>18</v>
      </c>
      <c r="F1948" t="s">
        <v>14</v>
      </c>
      <c r="G1948" t="s">
        <v>21</v>
      </c>
      <c r="H1948" s="11">
        <v>1698.2</v>
      </c>
      <c r="I1948" s="11">
        <v>39.041618000000007</v>
      </c>
      <c r="J1948" s="13">
        <f>data[[#This Row],[Clicks]]/data[[#This Row],[Impressions]]</f>
        <v>2.2990000000000003E-2</v>
      </c>
      <c r="K1948" s="1">
        <v>0.88549999999999962</v>
      </c>
      <c r="L1948" s="2">
        <v>34.571352738999991</v>
      </c>
      <c r="M1948">
        <v>7</v>
      </c>
      <c r="N1948" s="1">
        <f>IF(data[[#This Row],[Conversions]]=0,0,data[[#This Row],[Spend, Dollars]]/data[[#This Row],[Conversions]])</f>
        <v>4.9387646769999991</v>
      </c>
      <c r="O1948" s="13">
        <f>data[[#This Row],[Conversions]]/data[[#This Row],[Clicks]]</f>
        <v>0.17929584783089672</v>
      </c>
      <c r="P1948" s="11">
        <v>95.759999999999991</v>
      </c>
      <c r="Q1948" s="11">
        <f>IF(data[[#This Row],[Spend, Dollars]]=0,0,data[[#This Row],[Total conversion value, Dollars]]/data[[#This Row],[Spend, Dollars]])</f>
        <v>2.7699234311989476</v>
      </c>
      <c r="R1948" s="2">
        <v>25</v>
      </c>
      <c r="S1948" s="2">
        <v>10</v>
      </c>
      <c r="T1948" s="2">
        <v>7.5</v>
      </c>
      <c r="U1948" s="2">
        <f t="shared" si="30"/>
        <v>42.5</v>
      </c>
    </row>
    <row r="1949" spans="1:21" x14ac:dyDescent="0.2">
      <c r="A1949" t="s">
        <v>22</v>
      </c>
      <c r="B1949" s="3">
        <v>45008</v>
      </c>
      <c r="C1949" s="10" t="str">
        <f>TEXT(data[[#This Row],[Date]],"mmmm")</f>
        <v>March</v>
      </c>
      <c r="D1949" t="s">
        <v>15</v>
      </c>
      <c r="E1949" t="s">
        <v>18</v>
      </c>
      <c r="F1949" t="s">
        <v>14</v>
      </c>
      <c r="G1949" t="s">
        <v>21</v>
      </c>
      <c r="H1949" s="11">
        <v>1579.6000000000001</v>
      </c>
      <c r="I1949" s="11">
        <v>32.839884000000012</v>
      </c>
      <c r="J1949" s="13">
        <f>data[[#This Row],[Clicks]]/data[[#This Row],[Impressions]]</f>
        <v>2.0790000000000006E-2</v>
      </c>
      <c r="K1949" s="1">
        <v>0.79349999999999976</v>
      </c>
      <c r="L1949" s="2">
        <v>26.058447954000002</v>
      </c>
      <c r="M1949">
        <v>6</v>
      </c>
      <c r="N1949" s="1">
        <f>IF(data[[#This Row],[Conversions]]=0,0,data[[#This Row],[Spend, Dollars]]/data[[#This Row],[Conversions]])</f>
        <v>4.343074659</v>
      </c>
      <c r="O1949" s="13">
        <f>data[[#This Row],[Conversions]]/data[[#This Row],[Clicks]]</f>
        <v>0.18270466485204387</v>
      </c>
      <c r="P1949" s="11">
        <v>138.59999999999997</v>
      </c>
      <c r="Q1949" s="11">
        <f>IF(data[[#This Row],[Spend, Dollars]]=0,0,data[[#This Row],[Total conversion value, Dollars]]/data[[#This Row],[Spend, Dollars]])</f>
        <v>5.3188125495680074</v>
      </c>
      <c r="R1949" s="2">
        <v>23</v>
      </c>
      <c r="S1949" s="2">
        <v>0</v>
      </c>
      <c r="T1949" s="2">
        <v>10.5</v>
      </c>
      <c r="U1949" s="2">
        <f t="shared" si="30"/>
        <v>33.5</v>
      </c>
    </row>
    <row r="1950" spans="1:21" x14ac:dyDescent="0.2">
      <c r="A1950" t="s">
        <v>22</v>
      </c>
      <c r="B1950" s="3">
        <v>45009</v>
      </c>
      <c r="C1950" s="10" t="str">
        <f>TEXT(data[[#This Row],[Date]],"mmmm")</f>
        <v>March</v>
      </c>
      <c r="D1950" t="s">
        <v>15</v>
      </c>
      <c r="E1950" t="s">
        <v>18</v>
      </c>
      <c r="F1950" t="s">
        <v>14</v>
      </c>
      <c r="G1950" t="s">
        <v>21</v>
      </c>
      <c r="H1950" s="11">
        <v>1759.6000000000001</v>
      </c>
      <c r="I1950" s="11">
        <v>32.710963999999997</v>
      </c>
      <c r="J1950" s="13">
        <f>data[[#This Row],[Clicks]]/data[[#This Row],[Impressions]]</f>
        <v>1.8589999999999995E-2</v>
      </c>
      <c r="K1950" s="1">
        <v>1.2534999999999994</v>
      </c>
      <c r="L1950" s="2">
        <v>41.003193373999977</v>
      </c>
      <c r="M1950">
        <v>6</v>
      </c>
      <c r="N1950" s="1">
        <f>IF(data[[#This Row],[Conversions]]=0,0,data[[#This Row],[Spend, Dollars]]/data[[#This Row],[Conversions]])</f>
        <v>6.8338655623333295</v>
      </c>
      <c r="O1950" s="13">
        <f>data[[#This Row],[Conversions]]/data[[#This Row],[Clicks]]</f>
        <v>0.1834247379563623</v>
      </c>
      <c r="P1950" s="11">
        <v>194.87999999999997</v>
      </c>
      <c r="Q1950" s="11">
        <f>IF(data[[#This Row],[Spend, Dollars]]=0,0,data[[#This Row],[Total conversion value, Dollars]]/data[[#This Row],[Spend, Dollars]])</f>
        <v>4.7528005495194652</v>
      </c>
      <c r="R1950" s="2">
        <v>26</v>
      </c>
      <c r="S1950" s="2">
        <v>11</v>
      </c>
      <c r="T1950" s="2">
        <v>6</v>
      </c>
      <c r="U1950" s="2">
        <f t="shared" si="30"/>
        <v>43</v>
      </c>
    </row>
    <row r="1951" spans="1:21" x14ac:dyDescent="0.2">
      <c r="A1951" t="s">
        <v>22</v>
      </c>
      <c r="B1951" s="3">
        <v>45010</v>
      </c>
      <c r="C1951" s="10" t="str">
        <f>TEXT(data[[#This Row],[Date]],"mmmm")</f>
        <v>March</v>
      </c>
      <c r="D1951" t="s">
        <v>15</v>
      </c>
      <c r="E1951" t="s">
        <v>18</v>
      </c>
      <c r="F1951" t="s">
        <v>14</v>
      </c>
      <c r="G1951" t="s">
        <v>21</v>
      </c>
      <c r="H1951" s="11">
        <v>1198.8000000000002</v>
      </c>
      <c r="I1951" s="11">
        <v>30.197772000000015</v>
      </c>
      <c r="J1951" s="13">
        <f>data[[#This Row],[Clicks]]/data[[#This Row],[Impressions]]</f>
        <v>2.5190000000000008E-2</v>
      </c>
      <c r="K1951" s="1">
        <v>1.0119999999999996</v>
      </c>
      <c r="L1951" s="2">
        <v>30.560145264000003</v>
      </c>
      <c r="M1951">
        <v>1</v>
      </c>
      <c r="N1951" s="1">
        <f>IF(data[[#This Row],[Conversions]]=0,0,data[[#This Row],[Spend, Dollars]]/data[[#This Row],[Conversions]])</f>
        <v>30.560145264000003</v>
      </c>
      <c r="O1951" s="13">
        <f>data[[#This Row],[Conversions]]/data[[#This Row],[Clicks]]</f>
        <v>3.3115025837005443E-2</v>
      </c>
      <c r="P1951" s="11">
        <v>265.44</v>
      </c>
      <c r="Q1951" s="11">
        <f>IF(data[[#This Row],[Spend, Dollars]]=0,0,data[[#This Row],[Total conversion value, Dollars]]/data[[#This Row],[Spend, Dollars]])</f>
        <v>8.6858225871291772</v>
      </c>
      <c r="R1951" s="2">
        <v>30</v>
      </c>
      <c r="S1951" s="2">
        <v>4</v>
      </c>
      <c r="T1951" s="2">
        <v>15</v>
      </c>
      <c r="U1951" s="2">
        <f t="shared" si="30"/>
        <v>49</v>
      </c>
    </row>
    <row r="1952" spans="1:21" x14ac:dyDescent="0.2">
      <c r="A1952" t="s">
        <v>22</v>
      </c>
      <c r="B1952" s="3">
        <v>45011</v>
      </c>
      <c r="C1952" s="10" t="str">
        <f>TEXT(data[[#This Row],[Date]],"mmmm")</f>
        <v>March</v>
      </c>
      <c r="D1952" t="s">
        <v>15</v>
      </c>
      <c r="E1952" t="s">
        <v>18</v>
      </c>
      <c r="F1952" t="s">
        <v>14</v>
      </c>
      <c r="G1952" t="s">
        <v>21</v>
      </c>
      <c r="H1952" s="11">
        <v>1429</v>
      </c>
      <c r="I1952" s="11">
        <v>32.852710000000002</v>
      </c>
      <c r="J1952" s="13">
        <f>data[[#This Row],[Clicks]]/data[[#This Row],[Impressions]]</f>
        <v>2.299E-2</v>
      </c>
      <c r="K1952" s="1">
        <v>9.1999999999999887E-2</v>
      </c>
      <c r="L1952" s="2">
        <v>3.0224493199999967</v>
      </c>
      <c r="M1952">
        <v>3</v>
      </c>
      <c r="N1952" s="1">
        <f>IF(data[[#This Row],[Conversions]]=0,0,data[[#This Row],[Spend, Dollars]]/data[[#This Row],[Conversions]])</f>
        <v>1.0074831066666656</v>
      </c>
      <c r="O1952" s="13">
        <f>data[[#This Row],[Conversions]]/data[[#This Row],[Clicks]]</f>
        <v>9.1316667635637963E-2</v>
      </c>
      <c r="P1952" s="11">
        <v>198.23999999999998</v>
      </c>
      <c r="Q1952" s="11">
        <f>IF(data[[#This Row],[Spend, Dollars]]=0,0,data[[#This Row],[Total conversion value, Dollars]]/data[[#This Row],[Spend, Dollars]])</f>
        <v>65.589189101771339</v>
      </c>
      <c r="R1952" s="2">
        <v>0</v>
      </c>
      <c r="S1952" s="2">
        <v>0</v>
      </c>
      <c r="T1952" s="2">
        <v>12</v>
      </c>
      <c r="U1952" s="2">
        <f t="shared" si="30"/>
        <v>12</v>
      </c>
    </row>
    <row r="1953" spans="1:21" x14ac:dyDescent="0.2">
      <c r="A1953" t="s">
        <v>22</v>
      </c>
      <c r="B1953" s="3">
        <v>45012</v>
      </c>
      <c r="C1953" s="10" t="str">
        <f>TEXT(data[[#This Row],[Date]],"mmmm")</f>
        <v>March</v>
      </c>
      <c r="D1953" t="s">
        <v>15</v>
      </c>
      <c r="E1953" t="s">
        <v>18</v>
      </c>
      <c r="F1953" t="s">
        <v>14</v>
      </c>
      <c r="G1953" t="s">
        <v>21</v>
      </c>
      <c r="H1953" s="11">
        <v>1699.4</v>
      </c>
      <c r="I1953" s="11">
        <v>35.517460000000007</v>
      </c>
      <c r="J1953" s="13">
        <f>data[[#This Row],[Clicks]]/data[[#This Row],[Impressions]]</f>
        <v>2.0900000000000002E-2</v>
      </c>
      <c r="K1953" s="1">
        <v>0.58649999999999969</v>
      </c>
      <c r="L1953" s="2">
        <v>20.830990289999992</v>
      </c>
      <c r="M1953">
        <v>5</v>
      </c>
      <c r="N1953" s="1">
        <f>IF(data[[#This Row],[Conversions]]=0,0,data[[#This Row],[Spend, Dollars]]/data[[#This Row],[Conversions]])</f>
        <v>4.1661980579999982</v>
      </c>
      <c r="O1953" s="13">
        <f>data[[#This Row],[Conversions]]/data[[#This Row],[Clicks]]</f>
        <v>0.14077583250604067</v>
      </c>
      <c r="P1953" s="11">
        <v>127.67999999999998</v>
      </c>
      <c r="Q1953" s="11">
        <f>IF(data[[#This Row],[Spend, Dollars]]=0,0,data[[#This Row],[Total conversion value, Dollars]]/data[[#This Row],[Spend, Dollars]])</f>
        <v>6.1293293416440848</v>
      </c>
      <c r="R1953" s="2">
        <v>34</v>
      </c>
      <c r="S1953" s="2">
        <v>8</v>
      </c>
      <c r="T1953" s="2">
        <v>9</v>
      </c>
      <c r="U1953" s="2">
        <f t="shared" si="30"/>
        <v>51</v>
      </c>
    </row>
    <row r="1954" spans="1:21" x14ac:dyDescent="0.2">
      <c r="A1954" t="s">
        <v>22</v>
      </c>
      <c r="B1954" s="3">
        <v>45013</v>
      </c>
      <c r="C1954" s="10" t="str">
        <f>TEXT(data[[#This Row],[Date]],"mmmm")</f>
        <v>March</v>
      </c>
      <c r="D1954" t="s">
        <v>15</v>
      </c>
      <c r="E1954" t="s">
        <v>18</v>
      </c>
      <c r="F1954" t="s">
        <v>14</v>
      </c>
      <c r="G1954" t="s">
        <v>21</v>
      </c>
      <c r="H1954" s="11">
        <v>1359.2</v>
      </c>
      <c r="I1954" s="11">
        <v>30.051912000000002</v>
      </c>
      <c r="J1954" s="13">
        <f>data[[#This Row],[Clicks]]/data[[#This Row],[Impressions]]</f>
        <v>2.2110000000000001E-2</v>
      </c>
      <c r="K1954" s="1">
        <v>1.0924999999999996</v>
      </c>
      <c r="L1954" s="2">
        <v>32.831713859999986</v>
      </c>
      <c r="M1954">
        <v>7</v>
      </c>
      <c r="N1954" s="1">
        <f>IF(data[[#This Row],[Conversions]]=0,0,data[[#This Row],[Spend, Dollars]]/data[[#This Row],[Conversions]])</f>
        <v>4.6902448371428553</v>
      </c>
      <c r="O1954" s="13">
        <f>data[[#This Row],[Conversions]]/data[[#This Row],[Clicks]]</f>
        <v>0.23293027079275355</v>
      </c>
      <c r="P1954" s="11">
        <v>138.59999999999997</v>
      </c>
      <c r="Q1954" s="11">
        <f>IF(data[[#This Row],[Spend, Dollars]]=0,0,data[[#This Row],[Total conversion value, Dollars]]/data[[#This Row],[Spend, Dollars]])</f>
        <v>4.221528019859516</v>
      </c>
      <c r="R1954" s="2">
        <v>37</v>
      </c>
      <c r="S1954" s="2">
        <v>3</v>
      </c>
      <c r="T1954" s="2">
        <v>16.5</v>
      </c>
      <c r="U1954" s="2">
        <f t="shared" si="30"/>
        <v>56.5</v>
      </c>
    </row>
    <row r="1955" spans="1:21" x14ac:dyDescent="0.2">
      <c r="A1955" t="s">
        <v>22</v>
      </c>
      <c r="B1955" s="3">
        <v>45014</v>
      </c>
      <c r="C1955" s="10" t="str">
        <f>TEXT(data[[#This Row],[Date]],"mmmm")</f>
        <v>March</v>
      </c>
      <c r="D1955" t="s">
        <v>15</v>
      </c>
      <c r="E1955" t="s">
        <v>18</v>
      </c>
      <c r="F1955" t="s">
        <v>14</v>
      </c>
      <c r="G1955" t="s">
        <v>21</v>
      </c>
      <c r="H1955" s="11">
        <v>1070.5999999999999</v>
      </c>
      <c r="I1955" s="11">
        <v>18.489262</v>
      </c>
      <c r="J1955" s="13">
        <f>data[[#This Row],[Clicks]]/data[[#This Row],[Impressions]]</f>
        <v>1.7270000000000001E-2</v>
      </c>
      <c r="K1955" s="1">
        <v>1.0004999999999997</v>
      </c>
      <c r="L1955" s="2">
        <v>18.498506630999994</v>
      </c>
      <c r="M1955">
        <v>4</v>
      </c>
      <c r="N1955" s="1">
        <f>IF(data[[#This Row],[Conversions]]=0,0,data[[#This Row],[Spend, Dollars]]/data[[#This Row],[Conversions]])</f>
        <v>4.6246266577499986</v>
      </c>
      <c r="O1955" s="13">
        <f>data[[#This Row],[Conversions]]/data[[#This Row],[Clicks]]</f>
        <v>0.21634178800646559</v>
      </c>
      <c r="P1955" s="11">
        <v>124.32</v>
      </c>
      <c r="Q1955" s="11">
        <f>IF(data[[#This Row],[Spend, Dollars]]=0,0,data[[#This Row],[Total conversion value, Dollars]]/data[[#This Row],[Spend, Dollars]])</f>
        <v>6.7205424999909571</v>
      </c>
      <c r="R1955" s="2">
        <v>6</v>
      </c>
      <c r="S1955" s="2">
        <v>2</v>
      </c>
      <c r="T1955" s="2">
        <v>15</v>
      </c>
      <c r="U1955" s="2">
        <f t="shared" si="30"/>
        <v>23</v>
      </c>
    </row>
    <row r="1956" spans="1:21" x14ac:dyDescent="0.2">
      <c r="A1956" t="s">
        <v>22</v>
      </c>
      <c r="B1956" s="3">
        <v>45015</v>
      </c>
      <c r="C1956" s="10" t="str">
        <f>TEXT(data[[#This Row],[Date]],"mmmm")</f>
        <v>March</v>
      </c>
      <c r="D1956" t="s">
        <v>15</v>
      </c>
      <c r="E1956" t="s">
        <v>18</v>
      </c>
      <c r="F1956" t="s">
        <v>14</v>
      </c>
      <c r="G1956" t="s">
        <v>21</v>
      </c>
      <c r="H1956" s="11">
        <v>1259.2</v>
      </c>
      <c r="I1956" s="11">
        <v>20.776800000000005</v>
      </c>
      <c r="J1956" s="13">
        <f>data[[#This Row],[Clicks]]/data[[#This Row],[Impressions]]</f>
        <v>1.6500000000000004E-2</v>
      </c>
      <c r="K1956" s="1">
        <v>3.4499999999999878E-2</v>
      </c>
      <c r="L1956" s="2">
        <v>0.71679959999999765</v>
      </c>
      <c r="M1956">
        <v>9</v>
      </c>
      <c r="N1956" s="1">
        <f>IF(data[[#This Row],[Conversions]]=0,0,data[[#This Row],[Spend, Dollars]]/data[[#This Row],[Conversions]])</f>
        <v>7.964439999999974E-2</v>
      </c>
      <c r="O1956" s="13">
        <f>data[[#This Row],[Conversions]]/data[[#This Row],[Clicks]]</f>
        <v>0.43317546494166559</v>
      </c>
      <c r="P1956" s="11">
        <v>158.75999999999996</v>
      </c>
      <c r="Q1956" s="11">
        <f>IF(data[[#This Row],[Spend, Dollars]]=0,0,data[[#This Row],[Total conversion value, Dollars]]/data[[#This Row],[Spend, Dollars]])</f>
        <v>221.48449859626106</v>
      </c>
      <c r="R1956" s="2">
        <v>44</v>
      </c>
      <c r="S1956" s="2">
        <v>6</v>
      </c>
      <c r="T1956" s="2">
        <v>9</v>
      </c>
      <c r="U1956" s="2">
        <f t="shared" si="30"/>
        <v>59</v>
      </c>
    </row>
    <row r="1957" spans="1:21" x14ac:dyDescent="0.2">
      <c r="A1957" t="s">
        <v>22</v>
      </c>
      <c r="B1957" s="3">
        <v>45016</v>
      </c>
      <c r="C1957" s="10" t="str">
        <f>TEXT(data[[#This Row],[Date]],"mmmm")</f>
        <v>March</v>
      </c>
      <c r="D1957" t="s">
        <v>15</v>
      </c>
      <c r="E1957" t="s">
        <v>18</v>
      </c>
      <c r="F1957" t="s">
        <v>14</v>
      </c>
      <c r="G1957" t="s">
        <v>21</v>
      </c>
      <c r="H1957" s="11">
        <v>1400.8</v>
      </c>
      <c r="I1957" s="11">
        <v>30.509424000000006</v>
      </c>
      <c r="J1957" s="13">
        <f>data[[#This Row],[Clicks]]/data[[#This Row],[Impressions]]</f>
        <v>2.1780000000000004E-2</v>
      </c>
      <c r="K1957" s="1">
        <v>0.47149999999999981</v>
      </c>
      <c r="L1957" s="2">
        <v>14.385193415999996</v>
      </c>
      <c r="M1957">
        <v>3</v>
      </c>
      <c r="N1957" s="1">
        <f>IF(data[[#This Row],[Conversions]]=0,0,data[[#This Row],[Spend, Dollars]]/data[[#This Row],[Conversions]])</f>
        <v>4.7950644719999991</v>
      </c>
      <c r="O1957" s="13">
        <f>data[[#This Row],[Conversions]]/data[[#This Row],[Clicks]]</f>
        <v>9.8330273295228365E-2</v>
      </c>
      <c r="P1957" s="11">
        <v>0</v>
      </c>
      <c r="Q1957" s="11">
        <f>IF(data[[#This Row],[Spend, Dollars]]=0,0,data[[#This Row],[Total conversion value, Dollars]]/data[[#This Row],[Spend, Dollars]])</f>
        <v>0</v>
      </c>
      <c r="R1957" s="2">
        <v>48</v>
      </c>
      <c r="S1957" s="2">
        <v>3</v>
      </c>
      <c r="T1957" s="2">
        <v>10.5</v>
      </c>
      <c r="U1957" s="2">
        <f t="shared" si="30"/>
        <v>61.5</v>
      </c>
    </row>
    <row r="1958" spans="1:21" x14ac:dyDescent="0.2">
      <c r="A1958" t="s">
        <v>22</v>
      </c>
      <c r="B1958" s="3">
        <v>45017</v>
      </c>
      <c r="C1958" s="10" t="str">
        <f>TEXT(data[[#This Row],[Date]],"mmmm")</f>
        <v>April</v>
      </c>
      <c r="D1958" t="s">
        <v>15</v>
      </c>
      <c r="E1958" t="s">
        <v>18</v>
      </c>
      <c r="F1958" t="s">
        <v>14</v>
      </c>
      <c r="G1958" t="s">
        <v>21</v>
      </c>
      <c r="H1958" s="11">
        <v>1207.5999999999999</v>
      </c>
      <c r="I1958" s="11">
        <v>22.050775999999999</v>
      </c>
      <c r="J1958" s="13">
        <f>data[[#This Row],[Clicks]]/data[[#This Row],[Impressions]]</f>
        <v>1.8260000000000002E-2</v>
      </c>
      <c r="K1958" s="1">
        <v>0.161</v>
      </c>
      <c r="L1958" s="2">
        <v>3.5501749359999999</v>
      </c>
      <c r="M1958">
        <v>5</v>
      </c>
      <c r="N1958" s="1">
        <f>IF(data[[#This Row],[Conversions]]=0,0,data[[#This Row],[Spend, Dollars]]/data[[#This Row],[Conversions]])</f>
        <v>0.71003498720000002</v>
      </c>
      <c r="O1958" s="13">
        <f>data[[#This Row],[Conversions]]/data[[#This Row],[Clicks]]</f>
        <v>0.22674938968134276</v>
      </c>
      <c r="P1958" s="11">
        <v>46.8</v>
      </c>
      <c r="Q1958" s="11">
        <f>IF(data[[#This Row],[Spend, Dollars]]=0,0,data[[#This Row],[Total conversion value, Dollars]]/data[[#This Row],[Spend, Dollars]])</f>
        <v>13.182448990169988</v>
      </c>
      <c r="R1958" s="2">
        <v>50</v>
      </c>
      <c r="S1958" s="2">
        <v>8</v>
      </c>
      <c r="T1958" s="2">
        <v>6</v>
      </c>
      <c r="U1958" s="2">
        <f t="shared" si="30"/>
        <v>64</v>
      </c>
    </row>
    <row r="1959" spans="1:21" x14ac:dyDescent="0.2">
      <c r="A1959" t="s">
        <v>22</v>
      </c>
      <c r="B1959" s="3">
        <v>45018</v>
      </c>
      <c r="C1959" s="10" t="str">
        <f>TEXT(data[[#This Row],[Date]],"mmmm")</f>
        <v>April</v>
      </c>
      <c r="D1959" t="s">
        <v>15</v>
      </c>
      <c r="E1959" t="s">
        <v>18</v>
      </c>
      <c r="F1959" t="s">
        <v>14</v>
      </c>
      <c r="G1959" t="s">
        <v>21</v>
      </c>
      <c r="H1959" s="11">
        <v>1620.6000000000001</v>
      </c>
      <c r="I1959" s="11">
        <v>31.731348000000008</v>
      </c>
      <c r="J1959" s="13">
        <f>data[[#This Row],[Clicks]]/data[[#This Row],[Impressions]]</f>
        <v>1.9580000000000004E-2</v>
      </c>
      <c r="K1959" s="1">
        <v>0.1265</v>
      </c>
      <c r="L1959" s="2">
        <v>4.0140155220000011</v>
      </c>
      <c r="M1959">
        <v>6</v>
      </c>
      <c r="N1959" s="1">
        <f>IF(data[[#This Row],[Conversions]]=0,0,data[[#This Row],[Spend, Dollars]]/data[[#This Row],[Conversions]])</f>
        <v>0.66900258700000015</v>
      </c>
      <c r="O1959" s="13">
        <f>data[[#This Row],[Conversions]]/data[[#This Row],[Clicks]]</f>
        <v>0.18908746013563618</v>
      </c>
      <c r="P1959" s="11">
        <v>0</v>
      </c>
      <c r="Q1959" s="11">
        <f>IF(data[[#This Row],[Spend, Dollars]]=0,0,data[[#This Row],[Total conversion value, Dollars]]/data[[#This Row],[Spend, Dollars]])</f>
        <v>0</v>
      </c>
      <c r="R1959" s="2">
        <v>26</v>
      </c>
      <c r="S1959" s="2">
        <v>2</v>
      </c>
      <c r="T1959" s="2">
        <v>12</v>
      </c>
      <c r="U1959" s="2">
        <f t="shared" si="30"/>
        <v>40</v>
      </c>
    </row>
    <row r="1960" spans="1:21" x14ac:dyDescent="0.2">
      <c r="A1960" t="s">
        <v>22</v>
      </c>
      <c r="B1960" s="3">
        <v>45019</v>
      </c>
      <c r="C1960" s="10" t="str">
        <f>TEXT(data[[#This Row],[Date]],"mmmm")</f>
        <v>April</v>
      </c>
      <c r="D1960" t="s">
        <v>15</v>
      </c>
      <c r="E1960" t="s">
        <v>18</v>
      </c>
      <c r="F1960" t="s">
        <v>14</v>
      </c>
      <c r="G1960" t="s">
        <v>21</v>
      </c>
      <c r="H1960" s="11">
        <v>1362.8000000000002</v>
      </c>
      <c r="I1960" s="11">
        <v>21.886568000000011</v>
      </c>
      <c r="J1960" s="13">
        <f>data[[#This Row],[Clicks]]/data[[#This Row],[Impressions]]</f>
        <v>1.6060000000000005E-2</v>
      </c>
      <c r="K1960" s="1">
        <v>1.1384999999999996</v>
      </c>
      <c r="L1960" s="2">
        <v>24.917857668000003</v>
      </c>
      <c r="M1960">
        <v>2</v>
      </c>
      <c r="N1960" s="1">
        <f>IF(data[[#This Row],[Conversions]]=0,0,data[[#This Row],[Spend, Dollars]]/data[[#This Row],[Conversions]])</f>
        <v>12.458928834000002</v>
      </c>
      <c r="O1960" s="13">
        <f>data[[#This Row],[Conversions]]/data[[#This Row],[Clicks]]</f>
        <v>9.1380247465020506E-2</v>
      </c>
      <c r="P1960" s="11">
        <v>168</v>
      </c>
      <c r="Q1960" s="11">
        <f>IF(data[[#This Row],[Spend, Dollars]]=0,0,data[[#This Row],[Total conversion value, Dollars]]/data[[#This Row],[Spend, Dollars]])</f>
        <v>6.7421526456405143</v>
      </c>
      <c r="R1960" s="2">
        <v>38</v>
      </c>
      <c r="S1960" s="2">
        <v>8</v>
      </c>
      <c r="T1960" s="2">
        <v>1.5</v>
      </c>
      <c r="U1960" s="2">
        <f t="shared" si="30"/>
        <v>47.5</v>
      </c>
    </row>
    <row r="1961" spans="1:21" x14ac:dyDescent="0.2">
      <c r="A1961" t="s">
        <v>22</v>
      </c>
      <c r="B1961" s="3">
        <v>45020</v>
      </c>
      <c r="C1961" s="10" t="str">
        <f>TEXT(data[[#This Row],[Date]],"mmmm")</f>
        <v>April</v>
      </c>
      <c r="D1961" t="s">
        <v>15</v>
      </c>
      <c r="E1961" t="s">
        <v>18</v>
      </c>
      <c r="F1961" t="s">
        <v>14</v>
      </c>
      <c r="G1961" t="s">
        <v>21</v>
      </c>
      <c r="H1961" s="11">
        <v>1698.6000000000001</v>
      </c>
      <c r="I1961" s="11">
        <v>32.511204000000006</v>
      </c>
      <c r="J1961" s="13">
        <f>data[[#This Row],[Clicks]]/data[[#This Row],[Impressions]]</f>
        <v>1.9140000000000001E-2</v>
      </c>
      <c r="K1961" s="1">
        <v>0.86249999999999971</v>
      </c>
      <c r="L1961" s="2">
        <v>28.040913449999998</v>
      </c>
      <c r="M1961">
        <v>5</v>
      </c>
      <c r="N1961" s="1">
        <f>IF(data[[#This Row],[Conversions]]=0,0,data[[#This Row],[Spend, Dollars]]/data[[#This Row],[Conversions]])</f>
        <v>5.6081826899999996</v>
      </c>
      <c r="O1961" s="13">
        <f>data[[#This Row],[Conversions]]/data[[#This Row],[Clicks]]</f>
        <v>0.15379313543724801</v>
      </c>
      <c r="P1961" s="11">
        <v>173.87999999999997</v>
      </c>
      <c r="Q1961" s="11">
        <f>IF(data[[#This Row],[Spend, Dollars]]=0,0,data[[#This Row],[Total conversion value, Dollars]]/data[[#This Row],[Spend, Dollars]])</f>
        <v>6.2009392208298397</v>
      </c>
      <c r="R1961" s="2">
        <v>27</v>
      </c>
      <c r="S1961" s="2">
        <v>1</v>
      </c>
      <c r="T1961" s="2">
        <v>13.5</v>
      </c>
      <c r="U1961" s="2">
        <f t="shared" si="30"/>
        <v>41.5</v>
      </c>
    </row>
    <row r="1962" spans="1:21" x14ac:dyDescent="0.2">
      <c r="A1962" t="s">
        <v>22</v>
      </c>
      <c r="B1962" s="3">
        <v>45021</v>
      </c>
      <c r="C1962" s="10" t="str">
        <f>TEXT(data[[#This Row],[Date]],"mmmm")</f>
        <v>April</v>
      </c>
      <c r="D1962" t="s">
        <v>15</v>
      </c>
      <c r="E1962" t="s">
        <v>18</v>
      </c>
      <c r="F1962" t="s">
        <v>14</v>
      </c>
      <c r="G1962" t="s">
        <v>21</v>
      </c>
      <c r="H1962" s="11">
        <v>1379.6000000000001</v>
      </c>
      <c r="I1962" s="11">
        <v>28.530128000000012</v>
      </c>
      <c r="J1962" s="13">
        <f>data[[#This Row],[Clicks]]/data[[#This Row],[Impressions]]</f>
        <v>2.0680000000000007E-2</v>
      </c>
      <c r="K1962" s="1">
        <v>0.63249999999999973</v>
      </c>
      <c r="L1962" s="2">
        <v>18.04530596</v>
      </c>
      <c r="M1962">
        <v>6</v>
      </c>
      <c r="N1962" s="1">
        <f>IF(data[[#This Row],[Conversions]]=0,0,data[[#This Row],[Spend, Dollars]]/data[[#This Row],[Conversions]])</f>
        <v>3.0075509933333335</v>
      </c>
      <c r="O1962" s="13">
        <f>data[[#This Row],[Conversions]]/data[[#This Row],[Clicks]]</f>
        <v>0.21030399863610838</v>
      </c>
      <c r="P1962" s="11">
        <v>0</v>
      </c>
      <c r="Q1962" s="11">
        <f>IF(data[[#This Row],[Spend, Dollars]]=0,0,data[[#This Row],[Total conversion value, Dollars]]/data[[#This Row],[Spend, Dollars]])</f>
        <v>0</v>
      </c>
      <c r="R1962" s="2">
        <v>15</v>
      </c>
      <c r="S1962" s="2">
        <v>6</v>
      </c>
      <c r="T1962" s="2">
        <v>21</v>
      </c>
      <c r="U1962" s="2">
        <f t="shared" si="30"/>
        <v>42</v>
      </c>
    </row>
    <row r="1963" spans="1:21" x14ac:dyDescent="0.2">
      <c r="A1963" t="s">
        <v>22</v>
      </c>
      <c r="B1963" s="3">
        <v>45022</v>
      </c>
      <c r="C1963" s="10" t="str">
        <f>TEXT(data[[#This Row],[Date]],"mmmm")</f>
        <v>April</v>
      </c>
      <c r="D1963" t="s">
        <v>15</v>
      </c>
      <c r="E1963" t="s">
        <v>18</v>
      </c>
      <c r="F1963" t="s">
        <v>14</v>
      </c>
      <c r="G1963" t="s">
        <v>21</v>
      </c>
      <c r="H1963" s="11">
        <v>1406.6</v>
      </c>
      <c r="I1963" s="11">
        <v>23.518352</v>
      </c>
      <c r="J1963" s="13">
        <f>data[[#This Row],[Clicks]]/data[[#This Row],[Impressions]]</f>
        <v>1.6720000000000002E-2</v>
      </c>
      <c r="K1963" s="1">
        <v>0.7819999999999997</v>
      </c>
      <c r="L1963" s="2">
        <v>18.391351263999994</v>
      </c>
      <c r="M1963">
        <v>6</v>
      </c>
      <c r="N1963" s="1">
        <f>IF(data[[#This Row],[Conversions]]=0,0,data[[#This Row],[Spend, Dollars]]/data[[#This Row],[Conversions]])</f>
        <v>3.0652252106666658</v>
      </c>
      <c r="O1963" s="13">
        <f>data[[#This Row],[Conversions]]/data[[#This Row],[Clicks]]</f>
        <v>0.25511991656558247</v>
      </c>
      <c r="P1963" s="11">
        <v>247.79999999999998</v>
      </c>
      <c r="Q1963" s="11">
        <f>IF(data[[#This Row],[Spend, Dollars]]=0,0,data[[#This Row],[Total conversion value, Dollars]]/data[[#This Row],[Spend, Dollars]])</f>
        <v>13.4737244938089</v>
      </c>
      <c r="R1963" s="2">
        <v>42</v>
      </c>
      <c r="S1963" s="2">
        <v>4</v>
      </c>
      <c r="T1963" s="2">
        <v>10.5</v>
      </c>
      <c r="U1963" s="2">
        <f t="shared" si="30"/>
        <v>56.5</v>
      </c>
    </row>
    <row r="1964" spans="1:21" x14ac:dyDescent="0.2">
      <c r="A1964" t="s">
        <v>22</v>
      </c>
      <c r="B1964" s="3">
        <v>45023</v>
      </c>
      <c r="C1964" s="10" t="str">
        <f>TEXT(data[[#This Row],[Date]],"mmmm")</f>
        <v>April</v>
      </c>
      <c r="D1964" t="s">
        <v>15</v>
      </c>
      <c r="E1964" t="s">
        <v>18</v>
      </c>
      <c r="F1964" t="s">
        <v>14</v>
      </c>
      <c r="G1964" t="s">
        <v>21</v>
      </c>
      <c r="H1964" s="11">
        <v>1407.8000000000002</v>
      </c>
      <c r="I1964" s="11">
        <v>24.932138000000002</v>
      </c>
      <c r="J1964" s="13">
        <f>data[[#This Row],[Clicks]]/data[[#This Row],[Impressions]]</f>
        <v>1.771E-2</v>
      </c>
      <c r="K1964" s="1">
        <v>0.39099999999999968</v>
      </c>
      <c r="L1964" s="2">
        <v>9.7484659579999935</v>
      </c>
      <c r="M1964">
        <v>6</v>
      </c>
      <c r="N1964" s="1">
        <f>IF(data[[#This Row],[Conversions]]=0,0,data[[#This Row],[Spend, Dollars]]/data[[#This Row],[Conversions]])</f>
        <v>1.6247443263333323</v>
      </c>
      <c r="O1964" s="13">
        <f>data[[#This Row],[Conversions]]/data[[#This Row],[Clicks]]</f>
        <v>0.24065324842979771</v>
      </c>
      <c r="P1964" s="11">
        <v>38.4</v>
      </c>
      <c r="Q1964" s="11">
        <f>IF(data[[#This Row],[Spend, Dollars]]=0,0,data[[#This Row],[Total conversion value, Dollars]]/data[[#This Row],[Spend, Dollars]])</f>
        <v>3.9390813042217556</v>
      </c>
      <c r="R1964" s="2">
        <v>19</v>
      </c>
      <c r="S1964" s="2">
        <v>6</v>
      </c>
      <c r="T1964" s="2">
        <v>10.5</v>
      </c>
      <c r="U1964" s="2">
        <f t="shared" si="30"/>
        <v>35.5</v>
      </c>
    </row>
    <row r="1965" spans="1:21" x14ac:dyDescent="0.2">
      <c r="A1965" t="s">
        <v>22</v>
      </c>
      <c r="B1965" s="3">
        <v>45024</v>
      </c>
      <c r="C1965" s="10" t="str">
        <f>TEXT(data[[#This Row],[Date]],"mmmm")</f>
        <v>April</v>
      </c>
      <c r="D1965" t="s">
        <v>15</v>
      </c>
      <c r="E1965" t="s">
        <v>18</v>
      </c>
      <c r="F1965" t="s">
        <v>14</v>
      </c>
      <c r="G1965" t="s">
        <v>21</v>
      </c>
      <c r="H1965" s="11">
        <v>1652.4</v>
      </c>
      <c r="I1965" s="11">
        <v>33.808104000000014</v>
      </c>
      <c r="J1965" s="13">
        <f>data[[#This Row],[Clicks]]/data[[#This Row],[Impressions]]</f>
        <v>2.0460000000000006E-2</v>
      </c>
      <c r="K1965" s="1">
        <v>1.1729999999999994</v>
      </c>
      <c r="L1965" s="2">
        <v>39.656905991999999</v>
      </c>
      <c r="M1965">
        <v>6</v>
      </c>
      <c r="N1965" s="1">
        <f>IF(data[[#This Row],[Conversions]]=0,0,data[[#This Row],[Spend, Dollars]]/data[[#This Row],[Conversions]])</f>
        <v>6.6094843320000001</v>
      </c>
      <c r="O1965" s="13">
        <f>data[[#This Row],[Conversions]]/data[[#This Row],[Clicks]]</f>
        <v>0.17747224156669647</v>
      </c>
      <c r="P1965" s="11">
        <v>98.279999999999987</v>
      </c>
      <c r="Q1965" s="11">
        <f>IF(data[[#This Row],[Spend, Dollars]]=0,0,data[[#This Row],[Total conversion value, Dollars]]/data[[#This Row],[Spend, Dollars]])</f>
        <v>2.4782568771206215</v>
      </c>
      <c r="R1965" s="2">
        <v>2</v>
      </c>
      <c r="S1965" s="2">
        <v>4</v>
      </c>
      <c r="T1965" s="2">
        <v>12</v>
      </c>
      <c r="U1965" s="2">
        <f t="shared" si="30"/>
        <v>18</v>
      </c>
    </row>
    <row r="1966" spans="1:21" x14ac:dyDescent="0.2">
      <c r="A1966" t="s">
        <v>22</v>
      </c>
      <c r="B1966" s="3">
        <v>45025</v>
      </c>
      <c r="C1966" s="10" t="str">
        <f>TEXT(data[[#This Row],[Date]],"mmmm")</f>
        <v>April</v>
      </c>
      <c r="D1966" t="s">
        <v>15</v>
      </c>
      <c r="E1966" t="s">
        <v>18</v>
      </c>
      <c r="F1966" t="s">
        <v>14</v>
      </c>
      <c r="G1966" t="s">
        <v>21</v>
      </c>
      <c r="H1966" s="11">
        <v>1806.6000000000001</v>
      </c>
      <c r="I1966" s="11">
        <v>36.963036000000017</v>
      </c>
      <c r="J1966" s="13">
        <f>data[[#This Row],[Clicks]]/data[[#This Row],[Impressions]]</f>
        <v>2.0460000000000006E-2</v>
      </c>
      <c r="K1966" s="1">
        <v>0.17249999999999999</v>
      </c>
      <c r="L1966" s="2">
        <v>6.3761237100000026</v>
      </c>
      <c r="M1966">
        <v>4</v>
      </c>
      <c r="N1966" s="1">
        <f>IF(data[[#This Row],[Conversions]]=0,0,data[[#This Row],[Spend, Dollars]]/data[[#This Row],[Conversions]])</f>
        <v>1.5940309275000006</v>
      </c>
      <c r="O1966" s="13">
        <f>data[[#This Row],[Conversions]]/data[[#This Row],[Clicks]]</f>
        <v>0.10821621903568739</v>
      </c>
      <c r="P1966" s="11">
        <v>138.59999999999997</v>
      </c>
      <c r="Q1966" s="11">
        <f>IF(data[[#This Row],[Spend, Dollars]]=0,0,data[[#This Row],[Total conversion value, Dollars]]/data[[#This Row],[Spend, Dollars]])</f>
        <v>21.737344867168506</v>
      </c>
      <c r="R1966" s="2">
        <v>46</v>
      </c>
      <c r="S1966" s="2">
        <v>2</v>
      </c>
      <c r="T1966" s="2">
        <v>9</v>
      </c>
      <c r="U1966" s="2">
        <f t="shared" si="30"/>
        <v>57</v>
      </c>
    </row>
    <row r="1967" spans="1:21" x14ac:dyDescent="0.2">
      <c r="A1967" t="s">
        <v>22</v>
      </c>
      <c r="B1967" s="3">
        <v>45026</v>
      </c>
      <c r="C1967" s="10" t="str">
        <f>TEXT(data[[#This Row],[Date]],"mmmm")</f>
        <v>April</v>
      </c>
      <c r="D1967" t="s">
        <v>15</v>
      </c>
      <c r="E1967" t="s">
        <v>18</v>
      </c>
      <c r="F1967" t="s">
        <v>14</v>
      </c>
      <c r="G1967" t="s">
        <v>21</v>
      </c>
      <c r="H1967" s="11">
        <v>1336.4</v>
      </c>
      <c r="I1967" s="11">
        <v>24.402664000000009</v>
      </c>
      <c r="J1967" s="13">
        <f>data[[#This Row],[Clicks]]/data[[#This Row],[Impressions]]</f>
        <v>1.8260000000000005E-2</v>
      </c>
      <c r="K1967" s="1">
        <v>1.0579999999999998</v>
      </c>
      <c r="L1967" s="2">
        <v>25.818018512000005</v>
      </c>
      <c r="M1967">
        <v>3</v>
      </c>
      <c r="N1967" s="1">
        <f>IF(data[[#This Row],[Conversions]]=0,0,data[[#This Row],[Spend, Dollars]]/data[[#This Row],[Conversions]])</f>
        <v>8.6060061706666691</v>
      </c>
      <c r="O1967" s="13">
        <f>data[[#This Row],[Conversions]]/data[[#This Row],[Clicks]]</f>
        <v>0.12293739732678362</v>
      </c>
      <c r="P1967" s="11">
        <v>0</v>
      </c>
      <c r="Q1967" s="11">
        <f>IF(data[[#This Row],[Spend, Dollars]]=0,0,data[[#This Row],[Total conversion value, Dollars]]/data[[#This Row],[Spend, Dollars]])</f>
        <v>0</v>
      </c>
      <c r="R1967" s="2">
        <v>52</v>
      </c>
      <c r="S1967" s="2">
        <v>2</v>
      </c>
      <c r="T1967" s="2">
        <v>4.5</v>
      </c>
      <c r="U1967" s="2">
        <f t="shared" si="30"/>
        <v>58.5</v>
      </c>
    </row>
    <row r="1968" spans="1:21" x14ac:dyDescent="0.2">
      <c r="A1968" t="s">
        <v>22</v>
      </c>
      <c r="B1968" s="3">
        <v>45027</v>
      </c>
      <c r="C1968" s="10" t="str">
        <f>TEXT(data[[#This Row],[Date]],"mmmm")</f>
        <v>April</v>
      </c>
      <c r="D1968" t="s">
        <v>15</v>
      </c>
      <c r="E1968" t="s">
        <v>18</v>
      </c>
      <c r="F1968" t="s">
        <v>14</v>
      </c>
      <c r="G1968" t="s">
        <v>21</v>
      </c>
      <c r="H1968" s="11">
        <v>1140.8000000000002</v>
      </c>
      <c r="I1968" s="11">
        <v>19.952592000000003</v>
      </c>
      <c r="J1968" s="13">
        <f>data[[#This Row],[Clicks]]/data[[#This Row],[Impressions]]</f>
        <v>1.7489999999999999E-2</v>
      </c>
      <c r="K1968" s="1">
        <v>0.14949999999999994</v>
      </c>
      <c r="L1968" s="2">
        <v>2.9829125039999993</v>
      </c>
      <c r="M1968">
        <v>7</v>
      </c>
      <c r="N1968" s="1">
        <f>IF(data[[#This Row],[Conversions]]=0,0,data[[#This Row],[Spend, Dollars]]/data[[#This Row],[Conversions]])</f>
        <v>0.42613035771428559</v>
      </c>
      <c r="O1968" s="13">
        <f>data[[#This Row],[Conversions]]/data[[#This Row],[Clicks]]</f>
        <v>0.35083161125131007</v>
      </c>
      <c r="P1968" s="11">
        <v>55.439999999999991</v>
      </c>
      <c r="Q1968" s="11">
        <f>IF(data[[#This Row],[Spend, Dollars]]=0,0,data[[#This Row],[Total conversion value, Dollars]]/data[[#This Row],[Spend, Dollars]])</f>
        <v>18.585861947226597</v>
      </c>
      <c r="R1968" s="2">
        <v>58</v>
      </c>
      <c r="S1968" s="2">
        <v>2</v>
      </c>
      <c r="T1968" s="2">
        <v>12</v>
      </c>
      <c r="U1968" s="2">
        <f t="shared" si="30"/>
        <v>72</v>
      </c>
    </row>
    <row r="1969" spans="1:21" x14ac:dyDescent="0.2">
      <c r="A1969" t="s">
        <v>22</v>
      </c>
      <c r="B1969" s="3">
        <v>45028</v>
      </c>
      <c r="C1969" s="10" t="str">
        <f>TEXT(data[[#This Row],[Date]],"mmmm")</f>
        <v>April</v>
      </c>
      <c r="D1969" t="s">
        <v>15</v>
      </c>
      <c r="E1969" t="s">
        <v>18</v>
      </c>
      <c r="F1969" t="s">
        <v>14</v>
      </c>
      <c r="G1969" t="s">
        <v>21</v>
      </c>
      <c r="H1969" s="11">
        <v>1145.4000000000001</v>
      </c>
      <c r="I1969" s="11">
        <v>21.040998000000002</v>
      </c>
      <c r="J1969" s="13">
        <f>data[[#This Row],[Clicks]]/data[[#This Row],[Impressions]]</f>
        <v>1.8370000000000001E-2</v>
      </c>
      <c r="K1969" s="1">
        <v>0.27599999999999997</v>
      </c>
      <c r="L1969" s="2">
        <v>5.8073154479999998</v>
      </c>
      <c r="M1969">
        <v>5</v>
      </c>
      <c r="N1969" s="1">
        <f>IF(data[[#This Row],[Conversions]]=0,0,data[[#This Row],[Spend, Dollars]]/data[[#This Row],[Conversions]])</f>
        <v>1.1614630896</v>
      </c>
      <c r="O1969" s="13">
        <f>data[[#This Row],[Conversions]]/data[[#This Row],[Clicks]]</f>
        <v>0.23763131387589123</v>
      </c>
      <c r="P1969" s="11">
        <v>221.75999999999996</v>
      </c>
      <c r="Q1969" s="11">
        <f>IF(data[[#This Row],[Spend, Dollars]]=0,0,data[[#This Row],[Total conversion value, Dollars]]/data[[#This Row],[Spend, Dollars]])</f>
        <v>38.186318960230174</v>
      </c>
      <c r="R1969" s="2">
        <v>26</v>
      </c>
      <c r="S1969" s="2">
        <v>10</v>
      </c>
      <c r="T1969" s="2">
        <v>9</v>
      </c>
      <c r="U1969" s="2">
        <f t="shared" si="30"/>
        <v>45</v>
      </c>
    </row>
    <row r="1970" spans="1:21" x14ac:dyDescent="0.2">
      <c r="A1970" t="s">
        <v>22</v>
      </c>
      <c r="B1970" s="3">
        <v>45029</v>
      </c>
      <c r="C1970" s="10" t="str">
        <f>TEXT(data[[#This Row],[Date]],"mmmm")</f>
        <v>April</v>
      </c>
      <c r="D1970" t="s">
        <v>15</v>
      </c>
      <c r="E1970" t="s">
        <v>18</v>
      </c>
      <c r="F1970" t="s">
        <v>14</v>
      </c>
      <c r="G1970" t="s">
        <v>21</v>
      </c>
      <c r="H1970" s="11">
        <v>1665.6000000000001</v>
      </c>
      <c r="I1970" s="11">
        <v>39.941088000000015</v>
      </c>
      <c r="J1970" s="13">
        <f>data[[#This Row],[Clicks]]/data[[#This Row],[Impressions]]</f>
        <v>2.3980000000000008E-2</v>
      </c>
      <c r="K1970" s="1">
        <v>2.2999999999999892E-2</v>
      </c>
      <c r="L1970" s="2">
        <v>0.91864502399999604</v>
      </c>
      <c r="M1970">
        <v>7</v>
      </c>
      <c r="N1970" s="1">
        <f>IF(data[[#This Row],[Conversions]]=0,0,data[[#This Row],[Spend, Dollars]]/data[[#This Row],[Conversions]])</f>
        <v>0.13123500342857086</v>
      </c>
      <c r="O1970" s="13">
        <f>data[[#This Row],[Conversions]]/data[[#This Row],[Clicks]]</f>
        <v>0.17525812015937065</v>
      </c>
      <c r="P1970" s="11">
        <v>105.83999999999999</v>
      </c>
      <c r="Q1970" s="11">
        <f>IF(data[[#This Row],[Spend, Dollars]]=0,0,data[[#This Row],[Total conversion value, Dollars]]/data[[#This Row],[Spend, Dollars]])</f>
        <v>115.21316420911724</v>
      </c>
      <c r="R1970" s="2">
        <v>41</v>
      </c>
      <c r="S1970" s="2">
        <v>1</v>
      </c>
      <c r="T1970" s="2">
        <v>21</v>
      </c>
      <c r="U1970" s="2">
        <f t="shared" si="30"/>
        <v>63</v>
      </c>
    </row>
    <row r="1971" spans="1:21" x14ac:dyDescent="0.2">
      <c r="A1971" t="s">
        <v>22</v>
      </c>
      <c r="B1971" s="3">
        <v>45030</v>
      </c>
      <c r="C1971" s="10" t="str">
        <f>TEXT(data[[#This Row],[Date]],"mmmm")</f>
        <v>April</v>
      </c>
      <c r="D1971" t="s">
        <v>15</v>
      </c>
      <c r="E1971" t="s">
        <v>18</v>
      </c>
      <c r="F1971" t="s">
        <v>14</v>
      </c>
      <c r="G1971" t="s">
        <v>21</v>
      </c>
      <c r="H1971" s="11">
        <v>1249.4000000000001</v>
      </c>
      <c r="I1971" s="11">
        <v>18.416156000000004</v>
      </c>
      <c r="J1971" s="13">
        <f>data[[#This Row],[Clicks]]/data[[#This Row],[Impressions]]</f>
        <v>1.4740000000000003E-2</v>
      </c>
      <c r="K1971" s="1">
        <v>0.45999999999999974</v>
      </c>
      <c r="L1971" s="2">
        <v>8.471431759999998</v>
      </c>
      <c r="M1971">
        <v>3</v>
      </c>
      <c r="N1971" s="1">
        <f>IF(data[[#This Row],[Conversions]]=0,0,data[[#This Row],[Spend, Dollars]]/data[[#This Row],[Conversions]])</f>
        <v>2.8238105866666658</v>
      </c>
      <c r="O1971" s="13">
        <f>data[[#This Row],[Conversions]]/data[[#This Row],[Clicks]]</f>
        <v>0.16290044458789332</v>
      </c>
      <c r="P1971" s="11">
        <v>63.839999999999989</v>
      </c>
      <c r="Q1971" s="11">
        <f>IF(data[[#This Row],[Spend, Dollars]]=0,0,data[[#This Row],[Total conversion value, Dollars]]/data[[#This Row],[Spend, Dollars]])</f>
        <v>7.5359162191964586</v>
      </c>
      <c r="R1971" s="2">
        <v>24</v>
      </c>
      <c r="S1971" s="2">
        <v>1</v>
      </c>
      <c r="T1971" s="2">
        <v>7.5</v>
      </c>
      <c r="U1971" s="2">
        <f t="shared" si="30"/>
        <v>32.5</v>
      </c>
    </row>
    <row r="1972" spans="1:21" x14ac:dyDescent="0.2">
      <c r="A1972" t="s">
        <v>22</v>
      </c>
      <c r="B1972" s="3">
        <v>45031</v>
      </c>
      <c r="C1972" s="10" t="str">
        <f>TEXT(data[[#This Row],[Date]],"mmmm")</f>
        <v>April</v>
      </c>
      <c r="D1972" t="s">
        <v>15</v>
      </c>
      <c r="E1972" t="s">
        <v>18</v>
      </c>
      <c r="F1972" t="s">
        <v>14</v>
      </c>
      <c r="G1972" t="s">
        <v>21</v>
      </c>
      <c r="H1972" s="11">
        <v>975.59999999999991</v>
      </c>
      <c r="I1972" s="11">
        <v>17.492508000000004</v>
      </c>
      <c r="J1972" s="13">
        <f>data[[#This Row],[Clicks]]/data[[#This Row],[Impressions]]</f>
        <v>1.7930000000000005E-2</v>
      </c>
      <c r="K1972" s="1">
        <v>0.17249999999999999</v>
      </c>
      <c r="L1972" s="2">
        <v>3.0174576300000004</v>
      </c>
      <c r="M1972">
        <v>3</v>
      </c>
      <c r="N1972" s="1">
        <f>IF(data[[#This Row],[Conversions]]=0,0,data[[#This Row],[Spend, Dollars]]/data[[#This Row],[Conversions]])</f>
        <v>1.0058192100000001</v>
      </c>
      <c r="O1972" s="13">
        <f>data[[#This Row],[Conversions]]/data[[#This Row],[Clicks]]</f>
        <v>0.17150199388218082</v>
      </c>
      <c r="P1972" s="11">
        <v>105.83999999999999</v>
      </c>
      <c r="Q1972" s="11">
        <f>IF(data[[#This Row],[Spend, Dollars]]=0,0,data[[#This Row],[Total conversion value, Dollars]]/data[[#This Row],[Spend, Dollars]])</f>
        <v>35.075886053120811</v>
      </c>
      <c r="R1972" s="2">
        <v>13</v>
      </c>
      <c r="S1972" s="2">
        <v>8</v>
      </c>
      <c r="T1972" s="2">
        <v>1.5</v>
      </c>
      <c r="U1972" s="2">
        <f t="shared" si="30"/>
        <v>22.5</v>
      </c>
    </row>
    <row r="1973" spans="1:21" x14ac:dyDescent="0.2">
      <c r="A1973" t="s">
        <v>22</v>
      </c>
      <c r="B1973" s="3">
        <v>45032</v>
      </c>
      <c r="C1973" s="10" t="str">
        <f>TEXT(data[[#This Row],[Date]],"mmmm")</f>
        <v>April</v>
      </c>
      <c r="D1973" t="s">
        <v>15</v>
      </c>
      <c r="E1973" t="s">
        <v>18</v>
      </c>
      <c r="F1973" t="s">
        <v>14</v>
      </c>
      <c r="G1973" t="s">
        <v>21</v>
      </c>
      <c r="H1973" s="11">
        <v>1403.2</v>
      </c>
      <c r="I1973" s="11">
        <v>21.917984000000008</v>
      </c>
      <c r="J1973" s="13">
        <f>data[[#This Row],[Clicks]]/data[[#This Row],[Impressions]]</f>
        <v>1.5620000000000005E-2</v>
      </c>
      <c r="K1973" s="1">
        <v>1.0579999999999996</v>
      </c>
      <c r="L1973" s="2">
        <v>23.189227071999998</v>
      </c>
      <c r="M1973">
        <v>3</v>
      </c>
      <c r="N1973" s="1">
        <f>IF(data[[#This Row],[Conversions]]=0,0,data[[#This Row],[Spend, Dollars]]/data[[#This Row],[Conversions]])</f>
        <v>7.7297423573333326</v>
      </c>
      <c r="O1973" s="13">
        <f>data[[#This Row],[Conversions]]/data[[#This Row],[Clicks]]</f>
        <v>0.13687390227130375</v>
      </c>
      <c r="P1973" s="11">
        <v>10.799999999999999</v>
      </c>
      <c r="Q1973" s="11">
        <f>IF(data[[#This Row],[Spend, Dollars]]=0,0,data[[#This Row],[Total conversion value, Dollars]]/data[[#This Row],[Spend, Dollars]])</f>
        <v>0.4657335048929051</v>
      </c>
      <c r="R1973" s="2">
        <v>53</v>
      </c>
      <c r="S1973" s="2">
        <v>1</v>
      </c>
      <c r="T1973" s="2">
        <v>13.5</v>
      </c>
      <c r="U1973" s="2">
        <f t="shared" si="30"/>
        <v>67.5</v>
      </c>
    </row>
    <row r="1974" spans="1:21" x14ac:dyDescent="0.2">
      <c r="A1974" t="s">
        <v>22</v>
      </c>
      <c r="B1974" s="3">
        <v>45033</v>
      </c>
      <c r="C1974" s="10" t="str">
        <f>TEXT(data[[#This Row],[Date]],"mmmm")</f>
        <v>April</v>
      </c>
      <c r="D1974" t="s">
        <v>15</v>
      </c>
      <c r="E1974" t="s">
        <v>18</v>
      </c>
      <c r="F1974" t="s">
        <v>14</v>
      </c>
      <c r="G1974" t="s">
        <v>21</v>
      </c>
      <c r="H1974" s="11">
        <v>1399.8</v>
      </c>
      <c r="I1974" s="11">
        <v>19.709184000000004</v>
      </c>
      <c r="J1974" s="13">
        <f>data[[#This Row],[Clicks]]/data[[#This Row],[Impressions]]</f>
        <v>1.4080000000000004E-2</v>
      </c>
      <c r="K1974" s="1">
        <v>0.74749999999999961</v>
      </c>
      <c r="L1974" s="2">
        <v>14.732615039999995</v>
      </c>
      <c r="M1974">
        <v>4</v>
      </c>
      <c r="N1974" s="1">
        <f>IF(data[[#This Row],[Conversions]]=0,0,data[[#This Row],[Spend, Dollars]]/data[[#This Row],[Conversions]])</f>
        <v>3.6831537599999988</v>
      </c>
      <c r="O1974" s="13">
        <f>data[[#This Row],[Conversions]]/data[[#This Row],[Clicks]]</f>
        <v>0.20295107093221104</v>
      </c>
      <c r="P1974" s="11">
        <v>194.04</v>
      </c>
      <c r="Q1974" s="11">
        <f>IF(data[[#This Row],[Spend, Dollars]]=0,0,data[[#This Row],[Total conversion value, Dollars]]/data[[#This Row],[Spend, Dollars]])</f>
        <v>13.170777860764632</v>
      </c>
      <c r="R1974" s="2">
        <v>24</v>
      </c>
      <c r="S1974" s="2">
        <v>9</v>
      </c>
      <c r="T1974" s="2">
        <v>7.5</v>
      </c>
      <c r="U1974" s="2">
        <f t="shared" si="30"/>
        <v>40.5</v>
      </c>
    </row>
    <row r="1975" spans="1:21" x14ac:dyDescent="0.2">
      <c r="A1975" t="s">
        <v>22</v>
      </c>
      <c r="B1975" s="3">
        <v>45034</v>
      </c>
      <c r="C1975" s="10" t="str">
        <f>TEXT(data[[#This Row],[Date]],"mmmm")</f>
        <v>April</v>
      </c>
      <c r="D1975" t="s">
        <v>15</v>
      </c>
      <c r="E1975" t="s">
        <v>18</v>
      </c>
      <c r="F1975" t="s">
        <v>14</v>
      </c>
      <c r="G1975" t="s">
        <v>21</v>
      </c>
      <c r="H1975" s="11">
        <v>1723.2</v>
      </c>
      <c r="I1975" s="11">
        <v>37.152192000000014</v>
      </c>
      <c r="J1975" s="13">
        <f>data[[#This Row],[Clicks]]/data[[#This Row],[Impressions]]</f>
        <v>2.1560000000000006E-2</v>
      </c>
      <c r="K1975" s="1">
        <v>0.78199999999999958</v>
      </c>
      <c r="L1975" s="2">
        <v>29.053014143999995</v>
      </c>
      <c r="M1975">
        <v>3</v>
      </c>
      <c r="N1975" s="1">
        <f>IF(data[[#This Row],[Conversions]]=0,0,data[[#This Row],[Spend, Dollars]]/data[[#This Row],[Conversions]])</f>
        <v>9.684338047999999</v>
      </c>
      <c r="O1975" s="13">
        <f>data[[#This Row],[Conversions]]/data[[#This Row],[Clicks]]</f>
        <v>8.0748936698001525E-2</v>
      </c>
      <c r="P1975" s="11">
        <v>55.199999999999996</v>
      </c>
      <c r="Q1975" s="11">
        <f>IF(data[[#This Row],[Spend, Dollars]]=0,0,data[[#This Row],[Total conversion value, Dollars]]/data[[#This Row],[Spend, Dollars]])</f>
        <v>1.8999749811294486</v>
      </c>
      <c r="R1975" s="2">
        <v>52</v>
      </c>
      <c r="S1975" s="2">
        <v>2</v>
      </c>
      <c r="T1975" s="2">
        <v>19.5</v>
      </c>
      <c r="U1975" s="2">
        <f t="shared" si="30"/>
        <v>73.5</v>
      </c>
    </row>
    <row r="1976" spans="1:21" x14ac:dyDescent="0.2">
      <c r="A1976" t="s">
        <v>22</v>
      </c>
      <c r="B1976" s="3">
        <v>45035</v>
      </c>
      <c r="C1976" s="10" t="str">
        <f>TEXT(data[[#This Row],[Date]],"mmmm")</f>
        <v>April</v>
      </c>
      <c r="D1976" t="s">
        <v>15</v>
      </c>
      <c r="E1976" t="s">
        <v>18</v>
      </c>
      <c r="F1976" t="s">
        <v>14</v>
      </c>
      <c r="G1976" t="s">
        <v>21</v>
      </c>
      <c r="H1976" s="11">
        <v>1965.6000000000004</v>
      </c>
      <c r="I1976" s="11">
        <v>39.135096000000011</v>
      </c>
      <c r="J1976" s="13">
        <f>data[[#This Row],[Clicks]]/data[[#This Row],[Impressions]]</f>
        <v>1.9910000000000001E-2</v>
      </c>
      <c r="K1976" s="1">
        <v>1.1154999999999997</v>
      </c>
      <c r="L1976" s="2">
        <v>43.655199588000002</v>
      </c>
      <c r="M1976">
        <v>4</v>
      </c>
      <c r="N1976" s="1">
        <f>IF(data[[#This Row],[Conversions]]=0,0,data[[#This Row],[Spend, Dollars]]/data[[#This Row],[Conversions]])</f>
        <v>10.913799897000001</v>
      </c>
      <c r="O1976" s="13">
        <f>data[[#This Row],[Conversions]]/data[[#This Row],[Clicks]]</f>
        <v>0.10221004696142814</v>
      </c>
      <c r="P1976" s="11">
        <v>117.6</v>
      </c>
      <c r="Q1976" s="11">
        <f>IF(data[[#This Row],[Spend, Dollars]]=0,0,data[[#This Row],[Total conversion value, Dollars]]/data[[#This Row],[Spend, Dollars]])</f>
        <v>2.6938371857158119</v>
      </c>
      <c r="R1976" s="2">
        <v>68</v>
      </c>
      <c r="S1976" s="2">
        <v>14</v>
      </c>
      <c r="T1976" s="2">
        <v>12</v>
      </c>
      <c r="U1976" s="2">
        <f t="shared" si="30"/>
        <v>94</v>
      </c>
    </row>
    <row r="1977" spans="1:21" x14ac:dyDescent="0.2">
      <c r="A1977" t="s">
        <v>22</v>
      </c>
      <c r="B1977" s="3">
        <v>45036</v>
      </c>
      <c r="C1977" s="10" t="str">
        <f>TEXT(data[[#This Row],[Date]],"mmmm")</f>
        <v>April</v>
      </c>
      <c r="D1977" t="s">
        <v>15</v>
      </c>
      <c r="E1977" t="s">
        <v>18</v>
      </c>
      <c r="F1977" t="s">
        <v>14</v>
      </c>
      <c r="G1977" t="s">
        <v>21</v>
      </c>
      <c r="H1977" s="11">
        <v>1361.8000000000002</v>
      </c>
      <c r="I1977" s="11">
        <v>24.566872000000004</v>
      </c>
      <c r="J1977" s="13">
        <f>data[[#This Row],[Clicks]]/data[[#This Row],[Impressions]]</f>
        <v>1.804E-2</v>
      </c>
      <c r="K1977" s="1">
        <v>0.81649999999999967</v>
      </c>
      <c r="L1977" s="2">
        <v>20.058850987999996</v>
      </c>
      <c r="M1977">
        <v>7</v>
      </c>
      <c r="N1977" s="1">
        <f>IF(data[[#This Row],[Conversions]]=0,0,data[[#This Row],[Spend, Dollars]]/data[[#This Row],[Conversions]])</f>
        <v>2.8655501411428568</v>
      </c>
      <c r="O1977" s="13">
        <f>data[[#This Row],[Conversions]]/data[[#This Row],[Clicks]]</f>
        <v>0.28493656009605128</v>
      </c>
      <c r="P1977" s="11">
        <v>118.43999999999998</v>
      </c>
      <c r="Q1977" s="11">
        <f>IF(data[[#This Row],[Spend, Dollars]]=0,0,data[[#This Row],[Total conversion value, Dollars]]/data[[#This Row],[Spend, Dollars]])</f>
        <v>5.904625348224358</v>
      </c>
      <c r="R1977" s="2">
        <v>61</v>
      </c>
      <c r="S1977" s="2">
        <v>4</v>
      </c>
      <c r="T1977" s="2">
        <v>18</v>
      </c>
      <c r="U1977" s="2">
        <f t="shared" si="30"/>
        <v>83</v>
      </c>
    </row>
    <row r="1978" spans="1:21" x14ac:dyDescent="0.2">
      <c r="A1978" t="s">
        <v>22</v>
      </c>
      <c r="B1978" s="3">
        <v>45037</v>
      </c>
      <c r="C1978" s="10" t="str">
        <f>TEXT(data[[#This Row],[Date]],"mmmm")</f>
        <v>April</v>
      </c>
      <c r="D1978" t="s">
        <v>15</v>
      </c>
      <c r="E1978" t="s">
        <v>18</v>
      </c>
      <c r="F1978" t="s">
        <v>14</v>
      </c>
      <c r="G1978" t="s">
        <v>21</v>
      </c>
      <c r="H1978" s="11">
        <v>1648.2</v>
      </c>
      <c r="I1978" s="11">
        <v>27.557904000000004</v>
      </c>
      <c r="J1978" s="13">
        <f>data[[#This Row],[Clicks]]/data[[#This Row],[Impressions]]</f>
        <v>1.6720000000000002E-2</v>
      </c>
      <c r="K1978" s="1">
        <v>0.59799999999999975</v>
      </c>
      <c r="L1978" s="2">
        <v>16.479626591999995</v>
      </c>
      <c r="M1978">
        <v>4</v>
      </c>
      <c r="N1978" s="1">
        <f>IF(data[[#This Row],[Conversions]]=0,0,data[[#This Row],[Spend, Dollars]]/data[[#This Row],[Conversions]])</f>
        <v>4.1199066479999988</v>
      </c>
      <c r="O1978" s="13">
        <f>data[[#This Row],[Conversions]]/data[[#This Row],[Clicks]]</f>
        <v>0.14514891988882753</v>
      </c>
      <c r="P1978" s="11">
        <v>38.4</v>
      </c>
      <c r="Q1978" s="11">
        <f>IF(data[[#This Row],[Spend, Dollars]]=0,0,data[[#This Row],[Total conversion value, Dollars]]/data[[#This Row],[Spend, Dollars]])</f>
        <v>2.3301498845029176</v>
      </c>
      <c r="R1978" s="2">
        <v>45</v>
      </c>
      <c r="S1978" s="2">
        <v>2</v>
      </c>
      <c r="T1978" s="2">
        <v>10.5</v>
      </c>
      <c r="U1978" s="2">
        <f t="shared" si="30"/>
        <v>57.5</v>
      </c>
    </row>
    <row r="1979" spans="1:21" x14ac:dyDescent="0.2">
      <c r="A1979" t="s">
        <v>22</v>
      </c>
      <c r="B1979" s="3">
        <v>45038</v>
      </c>
      <c r="C1979" s="10" t="str">
        <f>TEXT(data[[#This Row],[Date]],"mmmm")</f>
        <v>April</v>
      </c>
      <c r="D1979" t="s">
        <v>15</v>
      </c>
      <c r="E1979" t="s">
        <v>18</v>
      </c>
      <c r="F1979" t="s">
        <v>14</v>
      </c>
      <c r="G1979" t="s">
        <v>21</v>
      </c>
      <c r="H1979" s="11">
        <v>1732.2</v>
      </c>
      <c r="I1979" s="11">
        <v>29.915094000000014</v>
      </c>
      <c r="J1979" s="13">
        <f>data[[#This Row],[Clicks]]/data[[#This Row],[Impressions]]</f>
        <v>1.7270000000000008E-2</v>
      </c>
      <c r="K1979" s="1">
        <v>0.45999999999999991</v>
      </c>
      <c r="L1979" s="2">
        <v>13.760943240000003</v>
      </c>
      <c r="M1979">
        <v>3</v>
      </c>
      <c r="N1979" s="1">
        <f>IF(data[[#This Row],[Conversions]]=0,0,data[[#This Row],[Spend, Dollars]]/data[[#This Row],[Conversions]])</f>
        <v>4.586981080000001</v>
      </c>
      <c r="O1979" s="13">
        <f>data[[#This Row],[Conversions]]/data[[#This Row],[Clicks]]</f>
        <v>0.1002838232766375</v>
      </c>
      <c r="P1979" s="11">
        <v>90.719999999999985</v>
      </c>
      <c r="Q1979" s="11">
        <f>IF(data[[#This Row],[Spend, Dollars]]=0,0,data[[#This Row],[Total conversion value, Dollars]]/data[[#This Row],[Spend, Dollars]])</f>
        <v>6.5925713388815605</v>
      </c>
      <c r="R1979" s="2">
        <v>39</v>
      </c>
      <c r="S1979" s="2">
        <v>11</v>
      </c>
      <c r="T1979" s="2">
        <v>18</v>
      </c>
      <c r="U1979" s="2">
        <f t="shared" si="30"/>
        <v>68</v>
      </c>
    </row>
    <row r="1980" spans="1:21" x14ac:dyDescent="0.2">
      <c r="A1980" t="s">
        <v>22</v>
      </c>
      <c r="B1980" s="3">
        <v>45039</v>
      </c>
      <c r="C1980" s="10" t="str">
        <f>TEXT(data[[#This Row],[Date]],"mmmm")</f>
        <v>April</v>
      </c>
      <c r="D1980" t="s">
        <v>15</v>
      </c>
      <c r="E1980" t="s">
        <v>18</v>
      </c>
      <c r="F1980" t="s">
        <v>14</v>
      </c>
      <c r="G1980" t="s">
        <v>21</v>
      </c>
      <c r="H1980" s="11">
        <v>1685</v>
      </c>
      <c r="I1980" s="11">
        <v>30.582750000000004</v>
      </c>
      <c r="J1980" s="13">
        <f>data[[#This Row],[Clicks]]/data[[#This Row],[Impressions]]</f>
        <v>1.8150000000000003E-2</v>
      </c>
      <c r="K1980" s="1">
        <v>0.47149999999999981</v>
      </c>
      <c r="L1980" s="2">
        <v>14.419766624999996</v>
      </c>
      <c r="M1980">
        <v>3</v>
      </c>
      <c r="N1980" s="1">
        <f>IF(data[[#This Row],[Conversions]]=0,0,data[[#This Row],[Spend, Dollars]]/data[[#This Row],[Conversions]])</f>
        <v>4.8065888749999983</v>
      </c>
      <c r="O1980" s="13">
        <f>data[[#This Row],[Conversions]]/data[[#This Row],[Clicks]]</f>
        <v>9.8094514064300933E-2</v>
      </c>
      <c r="P1980" s="11">
        <v>45.6</v>
      </c>
      <c r="Q1980" s="11">
        <f>IF(data[[#This Row],[Spend, Dollars]]=0,0,data[[#This Row],[Total conversion value, Dollars]]/data[[#This Row],[Spend, Dollars]])</f>
        <v>3.1623257980432129</v>
      </c>
      <c r="R1980" s="2">
        <v>55</v>
      </c>
      <c r="S1980" s="2">
        <v>3</v>
      </c>
      <c r="T1980" s="2">
        <v>9</v>
      </c>
      <c r="U1980" s="2">
        <f t="shared" si="30"/>
        <v>67</v>
      </c>
    </row>
    <row r="1981" spans="1:21" x14ac:dyDescent="0.2">
      <c r="A1981" t="s">
        <v>22</v>
      </c>
      <c r="B1981" s="3">
        <v>45040</v>
      </c>
      <c r="C1981" s="10" t="str">
        <f>TEXT(data[[#This Row],[Date]],"mmmm")</f>
        <v>April</v>
      </c>
      <c r="D1981" t="s">
        <v>15</v>
      </c>
      <c r="E1981" t="s">
        <v>18</v>
      </c>
      <c r="F1981" t="s">
        <v>14</v>
      </c>
      <c r="G1981" t="s">
        <v>21</v>
      </c>
      <c r="H1981" s="11">
        <v>1732.6000000000001</v>
      </c>
      <c r="I1981" s="11">
        <v>33.924308000000003</v>
      </c>
      <c r="J1981" s="13">
        <f>data[[#This Row],[Clicks]]/data[[#This Row],[Impressions]]</f>
        <v>1.958E-2</v>
      </c>
      <c r="K1981" s="1">
        <v>0.60949999999999982</v>
      </c>
      <c r="L1981" s="2">
        <v>20.676865725999996</v>
      </c>
      <c r="M1981">
        <v>4</v>
      </c>
      <c r="N1981" s="1">
        <f>IF(data[[#This Row],[Conversions]]=0,0,data[[#This Row],[Spend, Dollars]]/data[[#This Row],[Conversions]])</f>
        <v>5.1692164314999989</v>
      </c>
      <c r="O1981" s="13">
        <f>data[[#This Row],[Conversions]]/data[[#This Row],[Clicks]]</f>
        <v>0.11790955323244912</v>
      </c>
      <c r="P1981" s="11">
        <v>215.87999999999997</v>
      </c>
      <c r="Q1981" s="11">
        <f>IF(data[[#This Row],[Spend, Dollars]]=0,0,data[[#This Row],[Total conversion value, Dollars]]/data[[#This Row],[Spend, Dollars]])</f>
        <v>10.440653958909401</v>
      </c>
      <c r="R1981" s="2">
        <v>51</v>
      </c>
      <c r="S1981" s="2">
        <v>8</v>
      </c>
      <c r="T1981" s="2">
        <v>15</v>
      </c>
      <c r="U1981" s="2">
        <f t="shared" si="30"/>
        <v>74</v>
      </c>
    </row>
    <row r="1982" spans="1:21" x14ac:dyDescent="0.2">
      <c r="A1982" t="s">
        <v>22</v>
      </c>
      <c r="B1982" s="3">
        <v>45041</v>
      </c>
      <c r="C1982" s="10" t="str">
        <f>TEXT(data[[#This Row],[Date]],"mmmm")</f>
        <v>April</v>
      </c>
      <c r="D1982" t="s">
        <v>15</v>
      </c>
      <c r="E1982" t="s">
        <v>18</v>
      </c>
      <c r="F1982" t="s">
        <v>14</v>
      </c>
      <c r="G1982" t="s">
        <v>21</v>
      </c>
      <c r="H1982" s="11">
        <v>1437</v>
      </c>
      <c r="I1982" s="11">
        <v>31.29786</v>
      </c>
      <c r="J1982" s="13">
        <f>data[[#This Row],[Clicks]]/data[[#This Row],[Impressions]]</f>
        <v>2.1780000000000001E-2</v>
      </c>
      <c r="K1982" s="1">
        <v>0.34499999999999975</v>
      </c>
      <c r="L1982" s="2">
        <v>10.797761699999992</v>
      </c>
      <c r="M1982">
        <v>4</v>
      </c>
      <c r="N1982" s="1">
        <f>IF(data[[#This Row],[Conversions]]=0,0,data[[#This Row],[Spend, Dollars]]/data[[#This Row],[Conversions]])</f>
        <v>2.6994404249999979</v>
      </c>
      <c r="O1982" s="13">
        <f>data[[#This Row],[Conversions]]/data[[#This Row],[Clicks]]</f>
        <v>0.1278042652117429</v>
      </c>
      <c r="P1982" s="11">
        <v>3.5999999999999996</v>
      </c>
      <c r="Q1982" s="11">
        <f>IF(data[[#This Row],[Spend, Dollars]]=0,0,data[[#This Row],[Total conversion value, Dollars]]/data[[#This Row],[Spend, Dollars]])</f>
        <v>0.33340243098715566</v>
      </c>
      <c r="R1982" s="2">
        <v>34</v>
      </c>
      <c r="S1982" s="2">
        <v>4</v>
      </c>
      <c r="T1982" s="2">
        <v>4.5</v>
      </c>
      <c r="U1982" s="2">
        <f t="shared" si="30"/>
        <v>42.5</v>
      </c>
    </row>
    <row r="1983" spans="1:21" x14ac:dyDescent="0.2">
      <c r="A1983" t="s">
        <v>22</v>
      </c>
      <c r="B1983" s="3">
        <v>45042</v>
      </c>
      <c r="C1983" s="10" t="str">
        <f>TEXT(data[[#This Row],[Date]],"mmmm")</f>
        <v>April</v>
      </c>
      <c r="D1983" t="s">
        <v>15</v>
      </c>
      <c r="E1983" t="s">
        <v>18</v>
      </c>
      <c r="F1983" t="s">
        <v>14</v>
      </c>
      <c r="G1983" t="s">
        <v>21</v>
      </c>
      <c r="H1983" s="11">
        <v>1452.6000000000001</v>
      </c>
      <c r="I1983" s="11">
        <v>30.359340000000007</v>
      </c>
      <c r="J1983" s="13">
        <f>data[[#This Row],[Clicks]]/data[[#This Row],[Impressions]]</f>
        <v>2.0900000000000002E-2</v>
      </c>
      <c r="K1983" s="1">
        <v>0.50599999999999978</v>
      </c>
      <c r="L1983" s="2">
        <v>15.361826039999997</v>
      </c>
      <c r="M1983">
        <v>4</v>
      </c>
      <c r="N1983" s="1">
        <f>IF(data[[#This Row],[Conversions]]=0,0,data[[#This Row],[Spend, Dollars]]/data[[#This Row],[Conversions]])</f>
        <v>3.8404565099999992</v>
      </c>
      <c r="O1983" s="13">
        <f>data[[#This Row],[Conversions]]/data[[#This Row],[Clicks]]</f>
        <v>0.13175516990817321</v>
      </c>
      <c r="P1983" s="11">
        <v>182.27999999999997</v>
      </c>
      <c r="Q1983" s="11">
        <f>IF(data[[#This Row],[Spend, Dollars]]=0,0,data[[#This Row],[Total conversion value, Dollars]]/data[[#This Row],[Spend, Dollars]])</f>
        <v>11.865776863074021</v>
      </c>
      <c r="R1983" s="2">
        <v>16</v>
      </c>
      <c r="S1983" s="2">
        <v>3</v>
      </c>
      <c r="T1983" s="2">
        <v>19.5</v>
      </c>
      <c r="U1983" s="2">
        <f t="shared" si="30"/>
        <v>38.5</v>
      </c>
    </row>
    <row r="1984" spans="1:21" x14ac:dyDescent="0.2">
      <c r="A1984" t="s">
        <v>22</v>
      </c>
      <c r="B1984" s="3">
        <v>45043</v>
      </c>
      <c r="C1984" s="10" t="str">
        <f>TEXT(data[[#This Row],[Date]],"mmmm")</f>
        <v>April</v>
      </c>
      <c r="D1984" t="s">
        <v>15</v>
      </c>
      <c r="E1984" t="s">
        <v>18</v>
      </c>
      <c r="F1984" t="s">
        <v>14</v>
      </c>
      <c r="G1984" t="s">
        <v>21</v>
      </c>
      <c r="H1984" s="11">
        <v>2010.8000000000002</v>
      </c>
      <c r="I1984" s="11">
        <v>30.745132000000002</v>
      </c>
      <c r="J1984" s="13">
        <f>data[[#This Row],[Clicks]]/data[[#This Row],[Impressions]]</f>
        <v>1.529E-2</v>
      </c>
      <c r="K1984" s="1">
        <v>1.2649999999999995</v>
      </c>
      <c r="L1984" s="2">
        <v>38.892591979999985</v>
      </c>
      <c r="M1984">
        <v>7</v>
      </c>
      <c r="N1984" s="1">
        <f>IF(data[[#This Row],[Conversions]]=0,0,data[[#This Row],[Spend, Dollars]]/data[[#This Row],[Conversions]])</f>
        <v>5.5560845685714266</v>
      </c>
      <c r="O1984" s="13">
        <f>data[[#This Row],[Conversions]]/data[[#This Row],[Clicks]]</f>
        <v>0.22767831993695781</v>
      </c>
      <c r="P1984" s="11">
        <v>56.279999999999994</v>
      </c>
      <c r="Q1984" s="11">
        <f>IF(data[[#This Row],[Spend, Dollars]]=0,0,data[[#This Row],[Total conversion value, Dollars]]/data[[#This Row],[Spend, Dollars]])</f>
        <v>1.4470622073463568</v>
      </c>
      <c r="R1984" s="2">
        <v>21</v>
      </c>
      <c r="S1984" s="2">
        <v>5</v>
      </c>
      <c r="T1984" s="2">
        <v>6</v>
      </c>
      <c r="U1984" s="2">
        <f t="shared" si="30"/>
        <v>32</v>
      </c>
    </row>
    <row r="1985" spans="1:21" x14ac:dyDescent="0.2">
      <c r="A1985" t="s">
        <v>22</v>
      </c>
      <c r="B1985" s="3">
        <v>45044</v>
      </c>
      <c r="C1985" s="10" t="str">
        <f>TEXT(data[[#This Row],[Date]],"mmmm")</f>
        <v>April</v>
      </c>
      <c r="D1985" t="s">
        <v>15</v>
      </c>
      <c r="E1985" t="s">
        <v>18</v>
      </c>
      <c r="F1985" t="s">
        <v>14</v>
      </c>
      <c r="G1985" t="s">
        <v>21</v>
      </c>
      <c r="H1985" s="11">
        <v>1827.4</v>
      </c>
      <c r="I1985" s="11">
        <v>26.53384800000001</v>
      </c>
      <c r="J1985" s="13">
        <f>data[[#This Row],[Clicks]]/data[[#This Row],[Impressions]]</f>
        <v>1.4520000000000005E-2</v>
      </c>
      <c r="K1985" s="1">
        <v>0.98899999999999955</v>
      </c>
      <c r="L1985" s="2">
        <v>26.241975671999999</v>
      </c>
      <c r="M1985">
        <v>6</v>
      </c>
      <c r="N1985" s="1">
        <f>IF(data[[#This Row],[Conversions]]=0,0,data[[#This Row],[Spend, Dollars]]/data[[#This Row],[Conversions]])</f>
        <v>4.3736626119999995</v>
      </c>
      <c r="O1985" s="13">
        <f>data[[#This Row],[Conversions]]/data[[#This Row],[Clicks]]</f>
        <v>0.22612626709853761</v>
      </c>
      <c r="P1985" s="11">
        <v>177.23999999999998</v>
      </c>
      <c r="Q1985" s="11">
        <f>IF(data[[#This Row],[Spend, Dollars]]=0,0,data[[#This Row],[Total conversion value, Dollars]]/data[[#This Row],[Spend, Dollars]])</f>
        <v>6.7540646411433798</v>
      </c>
      <c r="R1985" s="2">
        <v>56</v>
      </c>
      <c r="S1985" s="2">
        <v>12</v>
      </c>
      <c r="T1985" s="2">
        <v>16.5</v>
      </c>
      <c r="U1985" s="2">
        <f t="shared" si="30"/>
        <v>84.5</v>
      </c>
    </row>
    <row r="1986" spans="1:21" x14ac:dyDescent="0.2">
      <c r="A1986" t="s">
        <v>22</v>
      </c>
      <c r="B1986" s="3">
        <v>45045</v>
      </c>
      <c r="C1986" s="10" t="str">
        <f>TEXT(data[[#This Row],[Date]],"mmmm")</f>
        <v>April</v>
      </c>
      <c r="D1986" t="s">
        <v>15</v>
      </c>
      <c r="E1986" t="s">
        <v>18</v>
      </c>
      <c r="F1986" t="s">
        <v>14</v>
      </c>
      <c r="G1986" t="s">
        <v>21</v>
      </c>
      <c r="H1986" s="11">
        <v>1394.6000000000001</v>
      </c>
      <c r="I1986" s="11">
        <v>24.238148000000006</v>
      </c>
      <c r="J1986" s="13">
        <f>data[[#This Row],[Clicks]]/data[[#This Row],[Impressions]]</f>
        <v>1.7380000000000003E-2</v>
      </c>
      <c r="K1986" s="1">
        <v>1.1500000000000073E-2</v>
      </c>
      <c r="L1986" s="2">
        <v>0.27873870200000184</v>
      </c>
      <c r="M1986">
        <v>7</v>
      </c>
      <c r="N1986" s="1">
        <f>IF(data[[#This Row],[Conversions]]=0,0,data[[#This Row],[Spend, Dollars]]/data[[#This Row],[Conversions]])</f>
        <v>3.9819814571428837E-2</v>
      </c>
      <c r="O1986" s="13">
        <f>data[[#This Row],[Conversions]]/data[[#This Row],[Clicks]]</f>
        <v>0.28880094304234788</v>
      </c>
      <c r="P1986" s="11">
        <v>138.59999999999997</v>
      </c>
      <c r="Q1986" s="11">
        <f>IF(data[[#This Row],[Spend, Dollars]]=0,0,data[[#This Row],[Total conversion value, Dollars]]/data[[#This Row],[Spend, Dollars]])</f>
        <v>497.23988454247393</v>
      </c>
      <c r="R1986" s="2">
        <v>45</v>
      </c>
      <c r="S1986" s="2">
        <v>1</v>
      </c>
      <c r="T1986" s="2">
        <v>6</v>
      </c>
      <c r="U1986" s="2">
        <f t="shared" si="30"/>
        <v>52</v>
      </c>
    </row>
    <row r="1987" spans="1:21" x14ac:dyDescent="0.2">
      <c r="A1987" t="s">
        <v>22</v>
      </c>
      <c r="B1987" s="3">
        <v>45046</v>
      </c>
      <c r="C1987" s="10" t="str">
        <f>TEXT(data[[#This Row],[Date]],"mmmm")</f>
        <v>April</v>
      </c>
      <c r="D1987" t="s">
        <v>15</v>
      </c>
      <c r="E1987" t="s">
        <v>18</v>
      </c>
      <c r="F1987" t="s">
        <v>14</v>
      </c>
      <c r="G1987" t="s">
        <v>21</v>
      </c>
      <c r="H1987" s="11">
        <v>1411</v>
      </c>
      <c r="I1987" s="11">
        <v>25.764860000000006</v>
      </c>
      <c r="J1987" s="13">
        <f>data[[#This Row],[Clicks]]/data[[#This Row],[Impressions]]</f>
        <v>1.8260000000000005E-2</v>
      </c>
      <c r="K1987" s="1">
        <v>0.16100000000000003</v>
      </c>
      <c r="L1987" s="2">
        <v>4.1481424600000016</v>
      </c>
      <c r="M1987">
        <v>2</v>
      </c>
      <c r="N1987" s="1">
        <f>IF(data[[#This Row],[Conversions]]=0,0,data[[#This Row],[Spend, Dollars]]/data[[#This Row],[Conversions]])</f>
        <v>2.0740712300000008</v>
      </c>
      <c r="O1987" s="13">
        <f>data[[#This Row],[Conversions]]/data[[#This Row],[Clicks]]</f>
        <v>7.7625106443427197E-2</v>
      </c>
      <c r="P1987" s="11">
        <v>48.719999999999992</v>
      </c>
      <c r="Q1987" s="11">
        <f>IF(data[[#This Row],[Spend, Dollars]]=0,0,data[[#This Row],[Total conversion value, Dollars]]/data[[#This Row],[Spend, Dollars]])</f>
        <v>11.745016105353328</v>
      </c>
      <c r="R1987" s="2">
        <v>69</v>
      </c>
      <c r="S1987" s="2">
        <v>4</v>
      </c>
      <c r="T1987" s="2">
        <v>12</v>
      </c>
      <c r="U1987" s="2">
        <f t="shared" ref="U1987:U2050" si="31">SUM(R1987:T1987)</f>
        <v>85</v>
      </c>
    </row>
    <row r="1988" spans="1:21" x14ac:dyDescent="0.2">
      <c r="A1988" t="s">
        <v>22</v>
      </c>
      <c r="B1988" s="3">
        <v>45047</v>
      </c>
      <c r="C1988" s="10" t="str">
        <f>TEXT(data[[#This Row],[Date]],"mmmm")</f>
        <v>May</v>
      </c>
      <c r="D1988" t="s">
        <v>15</v>
      </c>
      <c r="E1988" t="s">
        <v>18</v>
      </c>
      <c r="F1988" t="s">
        <v>14</v>
      </c>
      <c r="G1988" t="s">
        <v>21</v>
      </c>
      <c r="H1988" s="11">
        <v>1251.4000000000001</v>
      </c>
      <c r="I1988" s="11">
        <v>22.988218000000003</v>
      </c>
      <c r="J1988" s="13">
        <f>data[[#This Row],[Clicks]]/data[[#This Row],[Impressions]]</f>
        <v>1.8370000000000001E-2</v>
      </c>
      <c r="K1988" s="1">
        <v>1.0349999999999999</v>
      </c>
      <c r="L1988" s="2">
        <v>23.79280563</v>
      </c>
      <c r="M1988">
        <v>4</v>
      </c>
      <c r="N1988" s="1">
        <f>IF(data[[#This Row],[Conversions]]=0,0,data[[#This Row],[Spend, Dollars]]/data[[#This Row],[Conversions]])</f>
        <v>5.9482014075</v>
      </c>
      <c r="O1988" s="13">
        <f>data[[#This Row],[Conversions]]/data[[#This Row],[Clicks]]</f>
        <v>0.17400217798526182</v>
      </c>
      <c r="P1988" s="11">
        <v>52.919999999999995</v>
      </c>
      <c r="Q1988" s="11">
        <f>IF(data[[#This Row],[Spend, Dollars]]=0,0,data[[#This Row],[Total conversion value, Dollars]]/data[[#This Row],[Spend, Dollars]])</f>
        <v>2.2242017533768252</v>
      </c>
      <c r="R1988" s="2">
        <v>50</v>
      </c>
      <c r="S1988" s="2">
        <v>3</v>
      </c>
      <c r="T1988" s="2">
        <v>7.5</v>
      </c>
      <c r="U1988" s="2">
        <f t="shared" si="31"/>
        <v>60.5</v>
      </c>
    </row>
    <row r="1989" spans="1:21" x14ac:dyDescent="0.2">
      <c r="A1989" t="s">
        <v>22</v>
      </c>
      <c r="B1989" s="3">
        <v>45048</v>
      </c>
      <c r="C1989" s="10" t="str">
        <f>TEXT(data[[#This Row],[Date]],"mmmm")</f>
        <v>May</v>
      </c>
      <c r="D1989" t="s">
        <v>15</v>
      </c>
      <c r="E1989" t="s">
        <v>18</v>
      </c>
      <c r="F1989" t="s">
        <v>14</v>
      </c>
      <c r="G1989" t="s">
        <v>21</v>
      </c>
      <c r="H1989" s="11">
        <v>1916</v>
      </c>
      <c r="I1989" s="11">
        <v>41.941240000000008</v>
      </c>
      <c r="J1989" s="13">
        <f>data[[#This Row],[Clicks]]/data[[#This Row],[Impressions]]</f>
        <v>2.1890000000000003E-2</v>
      </c>
      <c r="K1989" s="1">
        <v>0.96599999999999975</v>
      </c>
      <c r="L1989" s="2">
        <v>40.515237839999998</v>
      </c>
      <c r="M1989">
        <v>6</v>
      </c>
      <c r="N1989" s="1">
        <f>IF(data[[#This Row],[Conversions]]=0,0,data[[#This Row],[Spend, Dollars]]/data[[#This Row],[Conversions]])</f>
        <v>6.7525396399999993</v>
      </c>
      <c r="O1989" s="13">
        <f>data[[#This Row],[Conversions]]/data[[#This Row],[Clicks]]</f>
        <v>0.14305728681364688</v>
      </c>
      <c r="P1989" s="11">
        <v>70.559999999999988</v>
      </c>
      <c r="Q1989" s="11">
        <f>IF(data[[#This Row],[Spend, Dollars]]=0,0,data[[#This Row],[Total conversion value, Dollars]]/data[[#This Row],[Spend, Dollars]])</f>
        <v>1.7415669699052665</v>
      </c>
      <c r="R1989" s="2">
        <v>65</v>
      </c>
      <c r="S1989" s="2">
        <v>10</v>
      </c>
      <c r="T1989" s="2">
        <v>6</v>
      </c>
      <c r="U1989" s="2">
        <f t="shared" si="31"/>
        <v>81</v>
      </c>
    </row>
    <row r="1990" spans="1:21" x14ac:dyDescent="0.2">
      <c r="A1990" t="s">
        <v>22</v>
      </c>
      <c r="B1990" s="3">
        <v>45049</v>
      </c>
      <c r="C1990" s="10" t="str">
        <f>TEXT(data[[#This Row],[Date]],"mmmm")</f>
        <v>May</v>
      </c>
      <c r="D1990" t="s">
        <v>15</v>
      </c>
      <c r="E1990" t="s">
        <v>18</v>
      </c>
      <c r="F1990" t="s">
        <v>14</v>
      </c>
      <c r="G1990" t="s">
        <v>21</v>
      </c>
      <c r="H1990" s="11">
        <v>1972.8000000000002</v>
      </c>
      <c r="I1990" s="11">
        <v>34.504272000000007</v>
      </c>
      <c r="J1990" s="13">
        <f>data[[#This Row],[Clicks]]/data[[#This Row],[Impressions]]</f>
        <v>1.7490000000000002E-2</v>
      </c>
      <c r="K1990" s="1">
        <v>1.5064999999999995</v>
      </c>
      <c r="L1990" s="2">
        <v>51.980685767999994</v>
      </c>
      <c r="M1990">
        <v>5</v>
      </c>
      <c r="N1990" s="1">
        <f>IF(data[[#This Row],[Conversions]]=0,0,data[[#This Row],[Spend, Dollars]]/data[[#This Row],[Conversions]])</f>
        <v>10.396137153599998</v>
      </c>
      <c r="O1990" s="13">
        <f>data[[#This Row],[Conversions]]/data[[#This Row],[Clicks]]</f>
        <v>0.14490959264406444</v>
      </c>
      <c r="P1990" s="11">
        <v>67.2</v>
      </c>
      <c r="Q1990" s="11">
        <f>IF(data[[#This Row],[Spend, Dollars]]=0,0,data[[#This Row],[Total conversion value, Dollars]]/data[[#This Row],[Spend, Dollars]])</f>
        <v>1.2927878693237485</v>
      </c>
      <c r="R1990" s="2">
        <v>55</v>
      </c>
      <c r="S1990" s="2">
        <v>3</v>
      </c>
      <c r="T1990" s="2">
        <v>12</v>
      </c>
      <c r="U1990" s="2">
        <f t="shared" si="31"/>
        <v>70</v>
      </c>
    </row>
    <row r="1991" spans="1:21" x14ac:dyDescent="0.2">
      <c r="A1991" t="s">
        <v>22</v>
      </c>
      <c r="B1991" s="3">
        <v>45050</v>
      </c>
      <c r="C1991" s="10" t="str">
        <f>TEXT(data[[#This Row],[Date]],"mmmm")</f>
        <v>May</v>
      </c>
      <c r="D1991" t="s">
        <v>15</v>
      </c>
      <c r="E1991" t="s">
        <v>18</v>
      </c>
      <c r="F1991" t="s">
        <v>14</v>
      </c>
      <c r="G1991" t="s">
        <v>21</v>
      </c>
      <c r="H1991" s="11">
        <v>1150</v>
      </c>
      <c r="I1991" s="11">
        <v>18.722000000000005</v>
      </c>
      <c r="J1991" s="13">
        <f>data[[#This Row],[Clicks]]/data[[#This Row],[Impressions]]</f>
        <v>1.6280000000000003E-2</v>
      </c>
      <c r="K1991" s="1">
        <v>0.75899999999999967</v>
      </c>
      <c r="L1991" s="2">
        <v>14.209997999999997</v>
      </c>
      <c r="M1991">
        <v>1</v>
      </c>
      <c r="N1991" s="1">
        <f>IF(data[[#This Row],[Conversions]]=0,0,data[[#This Row],[Spend, Dollars]]/data[[#This Row],[Conversions]])</f>
        <v>14.209997999999997</v>
      </c>
      <c r="O1991" s="13">
        <f>data[[#This Row],[Conversions]]/data[[#This Row],[Clicks]]</f>
        <v>5.3413096891357745E-2</v>
      </c>
      <c r="P1991" s="11">
        <v>21.599999999999998</v>
      </c>
      <c r="Q1991" s="11">
        <f>IF(data[[#This Row],[Spend, Dollars]]=0,0,data[[#This Row],[Total conversion value, Dollars]]/data[[#This Row],[Spend, Dollars]])</f>
        <v>1.520056512323225</v>
      </c>
      <c r="R1991" s="2">
        <v>59</v>
      </c>
      <c r="S1991" s="2">
        <v>12</v>
      </c>
      <c r="T1991" s="2">
        <v>12</v>
      </c>
      <c r="U1991" s="2">
        <f t="shared" si="31"/>
        <v>83</v>
      </c>
    </row>
    <row r="1992" spans="1:21" x14ac:dyDescent="0.2">
      <c r="A1992" t="s">
        <v>22</v>
      </c>
      <c r="B1992" s="3">
        <v>45051</v>
      </c>
      <c r="C1992" s="10" t="str">
        <f>TEXT(data[[#This Row],[Date]],"mmmm")</f>
        <v>May</v>
      </c>
      <c r="D1992" t="s">
        <v>15</v>
      </c>
      <c r="E1992" t="s">
        <v>18</v>
      </c>
      <c r="F1992" t="s">
        <v>14</v>
      </c>
      <c r="G1992" t="s">
        <v>21</v>
      </c>
      <c r="H1992" s="11">
        <v>1608</v>
      </c>
      <c r="I1992" s="11">
        <v>29.71584</v>
      </c>
      <c r="J1992" s="13">
        <f>data[[#This Row],[Clicks]]/data[[#This Row],[Impressions]]</f>
        <v>1.848E-2</v>
      </c>
      <c r="K1992" s="1">
        <v>0.54049999999999965</v>
      </c>
      <c r="L1992" s="2">
        <v>16.061411519999989</v>
      </c>
      <c r="M1992">
        <v>6</v>
      </c>
      <c r="N1992" s="1">
        <f>IF(data[[#This Row],[Conversions]]=0,0,data[[#This Row],[Spend, Dollars]]/data[[#This Row],[Conversions]])</f>
        <v>2.6769019199999984</v>
      </c>
      <c r="O1992" s="13">
        <f>data[[#This Row],[Conversions]]/data[[#This Row],[Clicks]]</f>
        <v>0.20191251534535118</v>
      </c>
      <c r="P1992" s="11">
        <v>170.51999999999998</v>
      </c>
      <c r="Q1992" s="11">
        <f>IF(data[[#This Row],[Spend, Dollars]]=0,0,data[[#This Row],[Total conversion value, Dollars]]/data[[#This Row],[Spend, Dollars]])</f>
        <v>10.616750575605705</v>
      </c>
      <c r="R1992" s="2">
        <v>71</v>
      </c>
      <c r="S1992" s="2">
        <v>14</v>
      </c>
      <c r="T1992" s="2">
        <v>7.5</v>
      </c>
      <c r="U1992" s="2">
        <f t="shared" si="31"/>
        <v>92.5</v>
      </c>
    </row>
    <row r="1993" spans="1:21" x14ac:dyDescent="0.2">
      <c r="A1993" t="s">
        <v>22</v>
      </c>
      <c r="B1993" s="3">
        <v>45052</v>
      </c>
      <c r="C1993" s="10" t="str">
        <f>TEXT(data[[#This Row],[Date]],"mmmm")</f>
        <v>May</v>
      </c>
      <c r="D1993" t="s">
        <v>15</v>
      </c>
      <c r="E1993" t="s">
        <v>18</v>
      </c>
      <c r="F1993" t="s">
        <v>14</v>
      </c>
      <c r="G1993" t="s">
        <v>21</v>
      </c>
      <c r="H1993" s="11">
        <v>1620.6000000000001</v>
      </c>
      <c r="I1993" s="11">
        <v>35.296668000000018</v>
      </c>
      <c r="J1993" s="13">
        <f>data[[#This Row],[Clicks]]/data[[#This Row],[Impressions]]</f>
        <v>2.1780000000000008E-2</v>
      </c>
      <c r="K1993" s="1">
        <v>0.86249999999999971</v>
      </c>
      <c r="L1993" s="2">
        <v>30.443376150000006</v>
      </c>
      <c r="M1993">
        <v>6</v>
      </c>
      <c r="N1993" s="1">
        <f>IF(data[[#This Row],[Conversions]]=0,0,data[[#This Row],[Spend, Dollars]]/data[[#This Row],[Conversions]])</f>
        <v>5.0738960250000007</v>
      </c>
      <c r="O1993" s="13">
        <f>data[[#This Row],[Conversions]]/data[[#This Row],[Clicks]]</f>
        <v>0.16998771668759208</v>
      </c>
      <c r="P1993" s="11">
        <v>289.79999999999995</v>
      </c>
      <c r="Q1993" s="11">
        <f>IF(data[[#This Row],[Spend, Dollars]]=0,0,data[[#This Row],[Total conversion value, Dollars]]/data[[#This Row],[Spend, Dollars]])</f>
        <v>9.5193121345051566</v>
      </c>
      <c r="R1993" s="2">
        <v>23</v>
      </c>
      <c r="S1993" s="2">
        <v>4</v>
      </c>
      <c r="T1993" s="2">
        <v>13.5</v>
      </c>
      <c r="U1993" s="2">
        <f t="shared" si="31"/>
        <v>40.5</v>
      </c>
    </row>
    <row r="1994" spans="1:21" x14ac:dyDescent="0.2">
      <c r="A1994" t="s">
        <v>22</v>
      </c>
      <c r="B1994" s="3">
        <v>45053</v>
      </c>
      <c r="C1994" s="10" t="str">
        <f>TEXT(data[[#This Row],[Date]],"mmmm")</f>
        <v>May</v>
      </c>
      <c r="D1994" t="s">
        <v>15</v>
      </c>
      <c r="E1994" t="s">
        <v>18</v>
      </c>
      <c r="F1994" t="s">
        <v>14</v>
      </c>
      <c r="G1994" t="s">
        <v>21</v>
      </c>
      <c r="H1994" s="11">
        <v>1877</v>
      </c>
      <c r="I1994" s="11">
        <v>45.83634</v>
      </c>
      <c r="J1994" s="13">
        <f>data[[#This Row],[Clicks]]/data[[#This Row],[Impressions]]</f>
        <v>2.4420000000000001E-2</v>
      </c>
      <c r="K1994" s="1">
        <v>0.60949999999999982</v>
      </c>
      <c r="L1994" s="2">
        <v>27.937249229999992</v>
      </c>
      <c r="M1994">
        <v>7</v>
      </c>
      <c r="N1994" s="1">
        <f>IF(data[[#This Row],[Conversions]]=0,0,data[[#This Row],[Spend, Dollars]]/data[[#This Row],[Conversions]])</f>
        <v>3.9910356042857131</v>
      </c>
      <c r="O1994" s="13">
        <f>data[[#This Row],[Conversions]]/data[[#This Row],[Clicks]]</f>
        <v>0.15271725447537915</v>
      </c>
      <c r="P1994" s="11">
        <v>121.8</v>
      </c>
      <c r="Q1994" s="11">
        <f>IF(data[[#This Row],[Spend, Dollars]]=0,0,data[[#This Row],[Total conversion value, Dollars]]/data[[#This Row],[Spend, Dollars]])</f>
        <v>4.359770677393926</v>
      </c>
      <c r="R1994" s="2">
        <v>58</v>
      </c>
      <c r="S1994" s="2">
        <v>12</v>
      </c>
      <c r="T1994" s="2">
        <v>7.5</v>
      </c>
      <c r="U1994" s="2">
        <f t="shared" si="31"/>
        <v>77.5</v>
      </c>
    </row>
    <row r="1995" spans="1:21" x14ac:dyDescent="0.2">
      <c r="A1995" t="s">
        <v>22</v>
      </c>
      <c r="B1995" s="3">
        <v>45054</v>
      </c>
      <c r="C1995" s="10" t="str">
        <f>TEXT(data[[#This Row],[Date]],"mmmm")</f>
        <v>May</v>
      </c>
      <c r="D1995" t="s">
        <v>15</v>
      </c>
      <c r="E1995" t="s">
        <v>18</v>
      </c>
      <c r="F1995" t="s">
        <v>14</v>
      </c>
      <c r="G1995" t="s">
        <v>21</v>
      </c>
      <c r="H1995" s="11">
        <v>1447.6</v>
      </c>
      <c r="I1995" s="11">
        <v>31.847200000000008</v>
      </c>
      <c r="J1995" s="13">
        <f>data[[#This Row],[Clicks]]/data[[#This Row],[Impressions]]</f>
        <v>2.2000000000000006E-2</v>
      </c>
      <c r="K1995" s="1">
        <v>0.59799999999999975</v>
      </c>
      <c r="L1995" s="2">
        <v>19.044625599999996</v>
      </c>
      <c r="M1995">
        <v>1</v>
      </c>
      <c r="N1995" s="1">
        <f>IF(data[[#This Row],[Conversions]]=0,0,data[[#This Row],[Spend, Dollars]]/data[[#This Row],[Conversions]])</f>
        <v>19.044625599999996</v>
      </c>
      <c r="O1995" s="13">
        <f>data[[#This Row],[Conversions]]/data[[#This Row],[Clicks]]</f>
        <v>3.1399934688135837E-2</v>
      </c>
      <c r="P1995" s="11">
        <v>215.04</v>
      </c>
      <c r="Q1995" s="11">
        <f>IF(data[[#This Row],[Spend, Dollars]]=0,0,data[[#This Row],[Total conversion value, Dollars]]/data[[#This Row],[Spend, Dollars]])</f>
        <v>11.291374507252064</v>
      </c>
      <c r="R1995" s="2">
        <v>40</v>
      </c>
      <c r="S1995" s="2">
        <v>10</v>
      </c>
      <c r="T1995" s="2">
        <v>13.5</v>
      </c>
      <c r="U1995" s="2">
        <f t="shared" si="31"/>
        <v>63.5</v>
      </c>
    </row>
    <row r="1996" spans="1:21" x14ac:dyDescent="0.2">
      <c r="A1996" t="s">
        <v>22</v>
      </c>
      <c r="B1996" s="3">
        <v>45055</v>
      </c>
      <c r="C1996" s="10" t="str">
        <f>TEXT(data[[#This Row],[Date]],"mmmm")</f>
        <v>May</v>
      </c>
      <c r="D1996" t="s">
        <v>15</v>
      </c>
      <c r="E1996" t="s">
        <v>18</v>
      </c>
      <c r="F1996" t="s">
        <v>14</v>
      </c>
      <c r="G1996" t="s">
        <v>21</v>
      </c>
      <c r="H1996" s="11">
        <v>1549.4</v>
      </c>
      <c r="I1996" s="11">
        <v>30.848554000000014</v>
      </c>
      <c r="J1996" s="13">
        <f>data[[#This Row],[Clicks]]/data[[#This Row],[Impressions]]</f>
        <v>1.9910000000000008E-2</v>
      </c>
      <c r="K1996" s="1">
        <v>8.050000000000003E-2</v>
      </c>
      <c r="L1996" s="2">
        <v>2.4833085970000019</v>
      </c>
      <c r="M1996">
        <v>4</v>
      </c>
      <c r="N1996" s="1">
        <f>IF(data[[#This Row],[Conversions]]=0,0,data[[#This Row],[Spend, Dollars]]/data[[#This Row],[Conversions]])</f>
        <v>0.62082714925000049</v>
      </c>
      <c r="O1996" s="13">
        <f>data[[#This Row],[Conversions]]/data[[#This Row],[Clicks]]</f>
        <v>0.12966572112261723</v>
      </c>
      <c r="P1996" s="11">
        <v>44.519999999999989</v>
      </c>
      <c r="Q1996" s="11">
        <f>IF(data[[#This Row],[Spend, Dollars]]=0,0,data[[#This Row],[Total conversion value, Dollars]]/data[[#This Row],[Spend, Dollars]])</f>
        <v>17.927695355214023</v>
      </c>
      <c r="R1996" s="2">
        <v>52</v>
      </c>
      <c r="S1996" s="2">
        <v>1</v>
      </c>
      <c r="T1996" s="2">
        <v>15</v>
      </c>
      <c r="U1996" s="2">
        <f t="shared" si="31"/>
        <v>68</v>
      </c>
    </row>
    <row r="1997" spans="1:21" x14ac:dyDescent="0.2">
      <c r="A1997" t="s">
        <v>22</v>
      </c>
      <c r="B1997" s="3">
        <v>45056</v>
      </c>
      <c r="C1997" s="10" t="str">
        <f>TEXT(data[[#This Row],[Date]],"mmmm")</f>
        <v>May</v>
      </c>
      <c r="D1997" t="s">
        <v>15</v>
      </c>
      <c r="E1997" t="s">
        <v>18</v>
      </c>
      <c r="F1997" t="s">
        <v>14</v>
      </c>
      <c r="G1997" t="s">
        <v>21</v>
      </c>
      <c r="H1997" s="11">
        <v>1736.8000000000002</v>
      </c>
      <c r="I1997" s="11">
        <v>27.701960000000007</v>
      </c>
      <c r="J1997" s="13">
        <f>data[[#This Row],[Clicks]]/data[[#This Row],[Impressions]]</f>
        <v>1.5950000000000002E-2</v>
      </c>
      <c r="K1997" s="1">
        <v>0.59799999999999975</v>
      </c>
      <c r="L1997" s="2">
        <v>16.565772079999999</v>
      </c>
      <c r="M1997">
        <v>1</v>
      </c>
      <c r="N1997" s="1">
        <f>IF(data[[#This Row],[Conversions]]=0,0,data[[#This Row],[Spend, Dollars]]/data[[#This Row],[Conversions]])</f>
        <v>16.565772079999999</v>
      </c>
      <c r="O1997" s="13">
        <f>data[[#This Row],[Conversions]]/data[[#This Row],[Clicks]]</f>
        <v>3.6098528768361511E-2</v>
      </c>
      <c r="P1997" s="11">
        <v>113.39999999999999</v>
      </c>
      <c r="Q1997" s="11">
        <f>IF(data[[#This Row],[Spend, Dollars]]=0,0,data[[#This Row],[Total conversion value, Dollars]]/data[[#This Row],[Spend, Dollars]])</f>
        <v>6.8454400707896257</v>
      </c>
      <c r="R1997" s="2">
        <v>39</v>
      </c>
      <c r="S1997" s="2">
        <v>4</v>
      </c>
      <c r="T1997" s="2">
        <v>15</v>
      </c>
      <c r="U1997" s="2">
        <f t="shared" si="31"/>
        <v>58</v>
      </c>
    </row>
    <row r="1998" spans="1:21" x14ac:dyDescent="0.2">
      <c r="A1998" t="s">
        <v>22</v>
      </c>
      <c r="B1998" s="3">
        <v>45057</v>
      </c>
      <c r="C1998" s="10" t="str">
        <f>TEXT(data[[#This Row],[Date]],"mmmm")</f>
        <v>May</v>
      </c>
      <c r="D1998" t="s">
        <v>15</v>
      </c>
      <c r="E1998" t="s">
        <v>18</v>
      </c>
      <c r="F1998" t="s">
        <v>14</v>
      </c>
      <c r="G1998" t="s">
        <v>21</v>
      </c>
      <c r="H1998" s="11">
        <v>1505.8</v>
      </c>
      <c r="I1998" s="11">
        <v>20.539112000000003</v>
      </c>
      <c r="J1998" s="13">
        <f>data[[#This Row],[Clicks]]/data[[#This Row],[Impressions]]</f>
        <v>1.3640000000000003E-2</v>
      </c>
      <c r="K1998" s="1">
        <v>1.2534999999999998</v>
      </c>
      <c r="L1998" s="2">
        <v>25.745776892000002</v>
      </c>
      <c r="M1998">
        <v>5</v>
      </c>
      <c r="N1998" s="1">
        <f>IF(data[[#This Row],[Conversions]]=0,0,data[[#This Row],[Spend, Dollars]]/data[[#This Row],[Conversions]])</f>
        <v>5.1491553784000006</v>
      </c>
      <c r="O1998" s="13">
        <f>data[[#This Row],[Conversions]]/data[[#This Row],[Clicks]]</f>
        <v>0.24343798310267742</v>
      </c>
      <c r="P1998" s="11">
        <v>48</v>
      </c>
      <c r="Q1998" s="11">
        <f>IF(data[[#This Row],[Spend, Dollars]]=0,0,data[[#This Row],[Total conversion value, Dollars]]/data[[#This Row],[Spend, Dollars]])</f>
        <v>1.8643834366060659</v>
      </c>
      <c r="R1998" s="2">
        <v>48</v>
      </c>
      <c r="S1998" s="2">
        <v>7</v>
      </c>
      <c r="T1998" s="2">
        <v>16.5</v>
      </c>
      <c r="U1998" s="2">
        <f t="shared" si="31"/>
        <v>71.5</v>
      </c>
    </row>
    <row r="1999" spans="1:21" x14ac:dyDescent="0.2">
      <c r="A1999" t="s">
        <v>22</v>
      </c>
      <c r="B1999" s="3">
        <v>45058</v>
      </c>
      <c r="C1999" s="10" t="str">
        <f>TEXT(data[[#This Row],[Date]],"mmmm")</f>
        <v>May</v>
      </c>
      <c r="D1999" t="s">
        <v>15</v>
      </c>
      <c r="E1999" t="s">
        <v>18</v>
      </c>
      <c r="F1999" t="s">
        <v>14</v>
      </c>
      <c r="G1999" t="s">
        <v>21</v>
      </c>
      <c r="H1999" s="11">
        <v>1650</v>
      </c>
      <c r="I1999" s="11">
        <v>33.396000000000001</v>
      </c>
      <c r="J1999" s="13">
        <f>data[[#This Row],[Clicks]]/data[[#This Row],[Impressions]]</f>
        <v>2.0240000000000001E-2</v>
      </c>
      <c r="K1999" s="1">
        <v>0.74749999999999961</v>
      </c>
      <c r="L1999" s="2">
        <v>24.963509999999989</v>
      </c>
      <c r="M1999">
        <v>1</v>
      </c>
      <c r="N1999" s="1">
        <f>IF(data[[#This Row],[Conversions]]=0,0,data[[#This Row],[Spend, Dollars]]/data[[#This Row],[Conversions]])</f>
        <v>24.963509999999989</v>
      </c>
      <c r="O1999" s="13">
        <f>data[[#This Row],[Conversions]]/data[[#This Row],[Clicks]]</f>
        <v>2.9943705833033896E-2</v>
      </c>
      <c r="P1999" s="11">
        <v>116.75999999999999</v>
      </c>
      <c r="Q1999" s="11">
        <f>IF(data[[#This Row],[Spend, Dollars]]=0,0,data[[#This Row],[Total conversion value, Dollars]]/data[[#This Row],[Spend, Dollars]])</f>
        <v>4.6772268803545671</v>
      </c>
      <c r="R1999" s="2">
        <v>51</v>
      </c>
      <c r="S1999" s="2">
        <v>13</v>
      </c>
      <c r="T1999" s="2">
        <v>13.5</v>
      </c>
      <c r="U1999" s="2">
        <f t="shared" si="31"/>
        <v>77.5</v>
      </c>
    </row>
    <row r="2000" spans="1:21" x14ac:dyDescent="0.2">
      <c r="A2000" t="s">
        <v>22</v>
      </c>
      <c r="B2000" s="3">
        <v>45059</v>
      </c>
      <c r="C2000" s="10" t="str">
        <f>TEXT(data[[#This Row],[Date]],"mmmm")</f>
        <v>May</v>
      </c>
      <c r="D2000" t="s">
        <v>15</v>
      </c>
      <c r="E2000" t="s">
        <v>18</v>
      </c>
      <c r="F2000" t="s">
        <v>14</v>
      </c>
      <c r="G2000" t="s">
        <v>21</v>
      </c>
      <c r="H2000" s="11">
        <v>1581.4</v>
      </c>
      <c r="I2000" s="11">
        <v>30.615904000000011</v>
      </c>
      <c r="J2000" s="13">
        <f>data[[#This Row],[Clicks]]/data[[#This Row],[Impressions]]</f>
        <v>1.9360000000000006E-2</v>
      </c>
      <c r="K2000" s="1">
        <v>1.2304999999999997</v>
      </c>
      <c r="L2000" s="2">
        <v>37.672869872000007</v>
      </c>
      <c r="M2000">
        <v>4</v>
      </c>
      <c r="N2000" s="1">
        <f>IF(data[[#This Row],[Conversions]]=0,0,data[[#This Row],[Spend, Dollars]]/data[[#This Row],[Conversions]])</f>
        <v>9.4182174680000017</v>
      </c>
      <c r="O2000" s="13">
        <f>data[[#This Row],[Conversions]]/data[[#This Row],[Clicks]]</f>
        <v>0.13065104985957621</v>
      </c>
      <c r="P2000" s="11">
        <v>118.43999999999998</v>
      </c>
      <c r="Q2000" s="11">
        <f>IF(data[[#This Row],[Spend, Dollars]]=0,0,data[[#This Row],[Total conversion value, Dollars]]/data[[#This Row],[Spend, Dollars]])</f>
        <v>3.1439070185632274</v>
      </c>
      <c r="R2000" s="2">
        <v>44</v>
      </c>
      <c r="S2000" s="2">
        <v>0</v>
      </c>
      <c r="T2000" s="2">
        <v>6</v>
      </c>
      <c r="U2000" s="2">
        <f t="shared" si="31"/>
        <v>50</v>
      </c>
    </row>
    <row r="2001" spans="1:21" x14ac:dyDescent="0.2">
      <c r="A2001" t="s">
        <v>22</v>
      </c>
      <c r="B2001" s="3">
        <v>45060</v>
      </c>
      <c r="C2001" s="10" t="str">
        <f>TEXT(data[[#This Row],[Date]],"mmmm")</f>
        <v>May</v>
      </c>
      <c r="D2001" t="s">
        <v>15</v>
      </c>
      <c r="E2001" t="s">
        <v>18</v>
      </c>
      <c r="F2001" t="s">
        <v>14</v>
      </c>
      <c r="G2001" t="s">
        <v>21</v>
      </c>
      <c r="H2001" s="11">
        <v>1909.8000000000002</v>
      </c>
      <c r="I2001" s="11">
        <v>39.704742000000003</v>
      </c>
      <c r="J2001" s="13">
        <f>data[[#This Row],[Clicks]]/data[[#This Row],[Impressions]]</f>
        <v>2.0789999999999999E-2</v>
      </c>
      <c r="K2001" s="1">
        <v>0.5289999999999998</v>
      </c>
      <c r="L2001" s="2">
        <v>21.003808517999992</v>
      </c>
      <c r="M2001">
        <v>5</v>
      </c>
      <c r="N2001" s="1">
        <f>IF(data[[#This Row],[Conversions]]=0,0,data[[#This Row],[Spend, Dollars]]/data[[#This Row],[Conversions]])</f>
        <v>4.2007617035999987</v>
      </c>
      <c r="O2001" s="13">
        <f>data[[#This Row],[Conversions]]/data[[#This Row],[Clicks]]</f>
        <v>0.12592954262239003</v>
      </c>
      <c r="P2001" s="11">
        <v>215.87999999999997</v>
      </c>
      <c r="Q2001" s="11">
        <f>IF(data[[#This Row],[Spend, Dollars]]=0,0,data[[#This Row],[Total conversion value, Dollars]]/data[[#This Row],[Spend, Dollars]])</f>
        <v>10.278135977815337</v>
      </c>
      <c r="R2001" s="2">
        <v>52</v>
      </c>
      <c r="S2001" s="2">
        <v>7</v>
      </c>
      <c r="T2001" s="2">
        <v>6</v>
      </c>
      <c r="U2001" s="2">
        <f t="shared" si="31"/>
        <v>65</v>
      </c>
    </row>
    <row r="2002" spans="1:21" x14ac:dyDescent="0.2">
      <c r="A2002" t="s">
        <v>22</v>
      </c>
      <c r="B2002" s="3">
        <v>45061</v>
      </c>
      <c r="C2002" s="10" t="str">
        <f>TEXT(data[[#This Row],[Date]],"mmmm")</f>
        <v>May</v>
      </c>
      <c r="D2002" t="s">
        <v>15</v>
      </c>
      <c r="E2002" t="s">
        <v>18</v>
      </c>
      <c r="F2002" t="s">
        <v>14</v>
      </c>
      <c r="G2002" t="s">
        <v>21</v>
      </c>
      <c r="H2002" s="11">
        <v>2032.8000000000002</v>
      </c>
      <c r="I2002" s="11">
        <v>42.932736000000006</v>
      </c>
      <c r="J2002" s="13">
        <f>data[[#This Row],[Clicks]]/data[[#This Row],[Impressions]]</f>
        <v>2.112E-2</v>
      </c>
      <c r="K2002" s="1">
        <v>0.42549999999999977</v>
      </c>
      <c r="L2002" s="2">
        <v>18.267879167999993</v>
      </c>
      <c r="M2002">
        <v>4</v>
      </c>
      <c r="N2002" s="1">
        <f>IF(data[[#This Row],[Conversions]]=0,0,data[[#This Row],[Spend, Dollars]]/data[[#This Row],[Conversions]])</f>
        <v>4.5669697919999983</v>
      </c>
      <c r="O2002" s="13">
        <f>data[[#This Row],[Conversions]]/data[[#This Row],[Clicks]]</f>
        <v>9.3168998127675803E-2</v>
      </c>
      <c r="P2002" s="11">
        <v>230.15999999999997</v>
      </c>
      <c r="Q2002" s="11">
        <f>IF(data[[#This Row],[Spend, Dollars]]=0,0,data[[#This Row],[Total conversion value, Dollars]]/data[[#This Row],[Spend, Dollars]])</f>
        <v>12.599163695103332</v>
      </c>
      <c r="R2002" s="2">
        <v>70</v>
      </c>
      <c r="S2002" s="2">
        <v>1</v>
      </c>
      <c r="T2002" s="2">
        <v>4.5</v>
      </c>
      <c r="U2002" s="2">
        <f t="shared" si="31"/>
        <v>75.5</v>
      </c>
    </row>
    <row r="2003" spans="1:21" x14ac:dyDescent="0.2">
      <c r="A2003" t="s">
        <v>22</v>
      </c>
      <c r="B2003" s="3">
        <v>45062</v>
      </c>
      <c r="C2003" s="10" t="str">
        <f>TEXT(data[[#This Row],[Date]],"mmmm")</f>
        <v>May</v>
      </c>
      <c r="D2003" t="s">
        <v>15</v>
      </c>
      <c r="E2003" t="s">
        <v>18</v>
      </c>
      <c r="F2003" t="s">
        <v>14</v>
      </c>
      <c r="G2003" t="s">
        <v>21</v>
      </c>
      <c r="H2003" s="11">
        <v>1666.4</v>
      </c>
      <c r="I2003" s="11">
        <v>32.07820000000001</v>
      </c>
      <c r="J2003" s="13">
        <f>data[[#This Row],[Clicks]]/data[[#This Row],[Impressions]]</f>
        <v>1.9250000000000003E-2</v>
      </c>
      <c r="K2003" s="1">
        <v>0.35649999999999993</v>
      </c>
      <c r="L2003" s="2">
        <v>11.435878300000001</v>
      </c>
      <c r="M2003">
        <v>4</v>
      </c>
      <c r="N2003" s="1">
        <f>IF(data[[#This Row],[Conversions]]=0,0,data[[#This Row],[Spend, Dollars]]/data[[#This Row],[Conversions]])</f>
        <v>2.8589695750000002</v>
      </c>
      <c r="O2003" s="13">
        <f>data[[#This Row],[Conversions]]/data[[#This Row],[Clicks]]</f>
        <v>0.12469527591947176</v>
      </c>
      <c r="P2003" s="11">
        <v>40.799999999999997</v>
      </c>
      <c r="Q2003" s="11">
        <f>IF(data[[#This Row],[Spend, Dollars]]=0,0,data[[#This Row],[Total conversion value, Dollars]]/data[[#This Row],[Spend, Dollars]])</f>
        <v>3.5677189744140594</v>
      </c>
      <c r="R2003" s="2">
        <v>40</v>
      </c>
      <c r="S2003" s="2">
        <v>12</v>
      </c>
      <c r="T2003" s="2">
        <v>10.5</v>
      </c>
      <c r="U2003" s="2">
        <f t="shared" si="31"/>
        <v>62.5</v>
      </c>
    </row>
    <row r="2004" spans="1:21" x14ac:dyDescent="0.2">
      <c r="A2004" t="s">
        <v>22</v>
      </c>
      <c r="B2004" s="3">
        <v>45063</v>
      </c>
      <c r="C2004" s="10" t="str">
        <f>TEXT(data[[#This Row],[Date]],"mmmm")</f>
        <v>May</v>
      </c>
      <c r="D2004" t="s">
        <v>15</v>
      </c>
      <c r="E2004" t="s">
        <v>18</v>
      </c>
      <c r="F2004" t="s">
        <v>14</v>
      </c>
      <c r="G2004" t="s">
        <v>21</v>
      </c>
      <c r="H2004" s="11">
        <v>1205.4000000000001</v>
      </c>
      <c r="I2004" s="11">
        <v>26.253612000000011</v>
      </c>
      <c r="J2004" s="13">
        <f>data[[#This Row],[Clicks]]/data[[#This Row],[Impressions]]</f>
        <v>2.1780000000000008E-2</v>
      </c>
      <c r="K2004" s="1">
        <v>1.3684999999999994</v>
      </c>
      <c r="L2004" s="2">
        <v>35.928068021999998</v>
      </c>
      <c r="M2004">
        <v>2</v>
      </c>
      <c r="N2004" s="1">
        <f>IF(data[[#This Row],[Conversions]]=0,0,data[[#This Row],[Spend, Dollars]]/data[[#This Row],[Conversions]])</f>
        <v>17.964034010999999</v>
      </c>
      <c r="O2004" s="13">
        <f>data[[#This Row],[Conversions]]/data[[#This Row],[Clicks]]</f>
        <v>7.6179993823326075E-2</v>
      </c>
      <c r="P2004" s="11">
        <v>142.79999999999998</v>
      </c>
      <c r="Q2004" s="11">
        <f>IF(data[[#This Row],[Spend, Dollars]]=0,0,data[[#This Row],[Total conversion value, Dollars]]/data[[#This Row],[Spend, Dollars]])</f>
        <v>3.9746083733909265</v>
      </c>
      <c r="R2004" s="2">
        <v>70</v>
      </c>
      <c r="S2004" s="2">
        <v>2</v>
      </c>
      <c r="T2004" s="2">
        <v>12</v>
      </c>
      <c r="U2004" s="2">
        <f t="shared" si="31"/>
        <v>84</v>
      </c>
    </row>
    <row r="2005" spans="1:21" x14ac:dyDescent="0.2">
      <c r="A2005" t="s">
        <v>22</v>
      </c>
      <c r="B2005" s="3">
        <v>45064</v>
      </c>
      <c r="C2005" s="10" t="str">
        <f>TEXT(data[[#This Row],[Date]],"mmmm")</f>
        <v>May</v>
      </c>
      <c r="D2005" t="s">
        <v>15</v>
      </c>
      <c r="E2005" t="s">
        <v>18</v>
      </c>
      <c r="F2005" t="s">
        <v>14</v>
      </c>
      <c r="G2005" t="s">
        <v>21</v>
      </c>
      <c r="H2005" s="11">
        <v>1206.6000000000001</v>
      </c>
      <c r="I2005" s="11">
        <v>17.785284000000004</v>
      </c>
      <c r="J2005" s="13">
        <f>data[[#This Row],[Clicks]]/data[[#This Row],[Impressions]]</f>
        <v>1.4740000000000001E-2</v>
      </c>
      <c r="K2005" s="1">
        <v>0.82799999999999963</v>
      </c>
      <c r="L2005" s="2">
        <v>14.726215151999996</v>
      </c>
      <c r="M2005">
        <v>4</v>
      </c>
      <c r="N2005" s="1">
        <f>IF(data[[#This Row],[Conversions]]=0,0,data[[#This Row],[Spend, Dollars]]/data[[#This Row],[Conversions]])</f>
        <v>3.6815537879999991</v>
      </c>
      <c r="O2005" s="13">
        <f>data[[#This Row],[Conversions]]/data[[#This Row],[Clicks]]</f>
        <v>0.22490503946970986</v>
      </c>
      <c r="P2005" s="11">
        <v>70.559999999999988</v>
      </c>
      <c r="Q2005" s="11">
        <f>IF(data[[#This Row],[Spend, Dollars]]=0,0,data[[#This Row],[Total conversion value, Dollars]]/data[[#This Row],[Spend, Dollars]])</f>
        <v>4.7914551887025159</v>
      </c>
      <c r="R2005" s="2">
        <v>49</v>
      </c>
      <c r="S2005" s="2">
        <v>2</v>
      </c>
      <c r="T2005" s="2">
        <v>7.5</v>
      </c>
      <c r="U2005" s="2">
        <f t="shared" si="31"/>
        <v>58.5</v>
      </c>
    </row>
    <row r="2006" spans="1:21" x14ac:dyDescent="0.2">
      <c r="A2006" t="s">
        <v>22</v>
      </c>
      <c r="B2006" s="3">
        <v>45065</v>
      </c>
      <c r="C2006" s="10" t="str">
        <f>TEXT(data[[#This Row],[Date]],"mmmm")</f>
        <v>May</v>
      </c>
      <c r="D2006" t="s">
        <v>15</v>
      </c>
      <c r="E2006" t="s">
        <v>18</v>
      </c>
      <c r="F2006" t="s">
        <v>14</v>
      </c>
      <c r="G2006" t="s">
        <v>21</v>
      </c>
      <c r="H2006" s="11">
        <v>1891.8000000000002</v>
      </c>
      <c r="I2006" s="11">
        <v>39.746718000000008</v>
      </c>
      <c r="J2006" s="13">
        <f>data[[#This Row],[Clicks]]/data[[#This Row],[Impressions]]</f>
        <v>2.1010000000000001E-2</v>
      </c>
      <c r="K2006" s="1">
        <v>1.1154999999999997</v>
      </c>
      <c r="L2006" s="2">
        <v>44.337463928999995</v>
      </c>
      <c r="M2006">
        <v>6</v>
      </c>
      <c r="N2006" s="1">
        <f>IF(data[[#This Row],[Conversions]]=0,0,data[[#This Row],[Spend, Dollars]]/data[[#This Row],[Conversions]])</f>
        <v>7.3895773214999991</v>
      </c>
      <c r="O2006" s="13">
        <f>data[[#This Row],[Conversions]]/data[[#This Row],[Clicks]]</f>
        <v>0.15095586005365269</v>
      </c>
      <c r="P2006" s="11">
        <v>45.6</v>
      </c>
      <c r="Q2006" s="11">
        <f>IF(data[[#This Row],[Spend, Dollars]]=0,0,data[[#This Row],[Total conversion value, Dollars]]/data[[#This Row],[Spend, Dollars]])</f>
        <v>1.0284756041306686</v>
      </c>
      <c r="R2006" s="2">
        <v>53</v>
      </c>
      <c r="S2006" s="2">
        <v>12</v>
      </c>
      <c r="T2006" s="2">
        <v>6</v>
      </c>
      <c r="U2006" s="2">
        <f t="shared" si="31"/>
        <v>71</v>
      </c>
    </row>
    <row r="2007" spans="1:21" x14ac:dyDescent="0.2">
      <c r="A2007" t="s">
        <v>22</v>
      </c>
      <c r="B2007" s="3">
        <v>45066</v>
      </c>
      <c r="C2007" s="10" t="str">
        <f>TEXT(data[[#This Row],[Date]],"mmmm")</f>
        <v>May</v>
      </c>
      <c r="D2007" t="s">
        <v>15</v>
      </c>
      <c r="E2007" t="s">
        <v>18</v>
      </c>
      <c r="F2007" t="s">
        <v>14</v>
      </c>
      <c r="G2007" t="s">
        <v>21</v>
      </c>
      <c r="H2007" s="11">
        <v>1641.2</v>
      </c>
      <c r="I2007" s="11">
        <v>29.24618400000001</v>
      </c>
      <c r="J2007" s="13">
        <f>data[[#This Row],[Clicks]]/data[[#This Row],[Impressions]]</f>
        <v>1.7820000000000006E-2</v>
      </c>
      <c r="K2007" s="1">
        <v>0.65549999999999964</v>
      </c>
      <c r="L2007" s="2">
        <v>19.170873611999998</v>
      </c>
      <c r="M2007">
        <v>2</v>
      </c>
      <c r="N2007" s="1">
        <f>IF(data[[#This Row],[Conversions]]=0,0,data[[#This Row],[Spend, Dollars]]/data[[#This Row],[Conversions]])</f>
        <v>9.5854368059999988</v>
      </c>
      <c r="O2007" s="13">
        <f>data[[#This Row],[Conversions]]/data[[#This Row],[Clicks]]</f>
        <v>6.8384989987069739E-2</v>
      </c>
      <c r="P2007" s="11">
        <v>38.4</v>
      </c>
      <c r="Q2007" s="11">
        <f>IF(data[[#This Row],[Spend, Dollars]]=0,0,data[[#This Row],[Total conversion value, Dollars]]/data[[#This Row],[Spend, Dollars]])</f>
        <v>2.0030386083169178</v>
      </c>
      <c r="R2007" s="2">
        <v>28</v>
      </c>
      <c r="S2007" s="2">
        <v>14</v>
      </c>
      <c r="T2007" s="2">
        <v>10.5</v>
      </c>
      <c r="U2007" s="2">
        <f t="shared" si="31"/>
        <v>52.5</v>
      </c>
    </row>
    <row r="2008" spans="1:21" x14ac:dyDescent="0.2">
      <c r="A2008" t="s">
        <v>22</v>
      </c>
      <c r="B2008" s="3">
        <v>45067</v>
      </c>
      <c r="C2008" s="10" t="str">
        <f>TEXT(data[[#This Row],[Date]],"mmmm")</f>
        <v>May</v>
      </c>
      <c r="D2008" t="s">
        <v>15</v>
      </c>
      <c r="E2008" t="s">
        <v>18</v>
      </c>
      <c r="F2008" t="s">
        <v>14</v>
      </c>
      <c r="G2008" t="s">
        <v>21</v>
      </c>
      <c r="H2008" s="11">
        <v>1340.6000000000001</v>
      </c>
      <c r="I2008" s="11">
        <v>24.331890000000005</v>
      </c>
      <c r="J2008" s="13">
        <f>data[[#This Row],[Clicks]]/data[[#This Row],[Impressions]]</f>
        <v>1.8150000000000003E-2</v>
      </c>
      <c r="K2008" s="1">
        <v>1.0119999999999996</v>
      </c>
      <c r="L2008" s="2">
        <v>24.623872679999995</v>
      </c>
      <c r="M2008">
        <v>5</v>
      </c>
      <c r="N2008" s="1">
        <f>IF(data[[#This Row],[Conversions]]=0,0,data[[#This Row],[Spend, Dollars]]/data[[#This Row],[Conversions]])</f>
        <v>4.9247745359999993</v>
      </c>
      <c r="O2008" s="13">
        <f>data[[#This Row],[Conversions]]/data[[#This Row],[Clicks]]</f>
        <v>0.20549164080554363</v>
      </c>
      <c r="P2008" s="11">
        <v>57.959999999999994</v>
      </c>
      <c r="Q2008" s="11">
        <f>IF(data[[#This Row],[Spend, Dollars]]=0,0,data[[#This Row],[Total conversion value, Dollars]]/data[[#This Row],[Spend, Dollars]])</f>
        <v>2.3538133401362278</v>
      </c>
      <c r="R2008" s="2">
        <v>29</v>
      </c>
      <c r="S2008" s="2">
        <v>7</v>
      </c>
      <c r="T2008" s="2">
        <v>21</v>
      </c>
      <c r="U2008" s="2">
        <f t="shared" si="31"/>
        <v>57</v>
      </c>
    </row>
    <row r="2009" spans="1:21" x14ac:dyDescent="0.2">
      <c r="A2009" t="s">
        <v>22</v>
      </c>
      <c r="B2009" s="3">
        <v>45068</v>
      </c>
      <c r="C2009" s="10" t="str">
        <f>TEXT(data[[#This Row],[Date]],"mmmm")</f>
        <v>May</v>
      </c>
      <c r="D2009" t="s">
        <v>15</v>
      </c>
      <c r="E2009" t="s">
        <v>18</v>
      </c>
      <c r="F2009" t="s">
        <v>14</v>
      </c>
      <c r="G2009" t="s">
        <v>21</v>
      </c>
      <c r="H2009" s="11">
        <v>1309.6000000000001</v>
      </c>
      <c r="I2009" s="11">
        <v>27.082528000000007</v>
      </c>
      <c r="J2009" s="13">
        <f>data[[#This Row],[Clicks]]/data[[#This Row],[Impressions]]</f>
        <v>2.0680000000000004E-2</v>
      </c>
      <c r="K2009" s="1">
        <v>0.66699999999999959</v>
      </c>
      <c r="L2009" s="2">
        <v>18.064046175999994</v>
      </c>
      <c r="M2009">
        <v>1</v>
      </c>
      <c r="N2009" s="1">
        <f>IF(data[[#This Row],[Conversions]]=0,0,data[[#This Row],[Spend, Dollars]]/data[[#This Row],[Conversions]])</f>
        <v>18.064046175999994</v>
      </c>
      <c r="O2009" s="13">
        <f>data[[#This Row],[Conversions]]/data[[#This Row],[Clicks]]</f>
        <v>3.6924174877618503E-2</v>
      </c>
      <c r="P2009" s="11">
        <v>45.359999999999992</v>
      </c>
      <c r="Q2009" s="11">
        <f>IF(data[[#This Row],[Spend, Dollars]]=0,0,data[[#This Row],[Total conversion value, Dollars]]/data[[#This Row],[Spend, Dollars]])</f>
        <v>2.5110653260101592</v>
      </c>
      <c r="R2009" s="2">
        <v>51</v>
      </c>
      <c r="S2009" s="2">
        <v>12</v>
      </c>
      <c r="T2009" s="2">
        <v>18</v>
      </c>
      <c r="U2009" s="2">
        <f t="shared" si="31"/>
        <v>81</v>
      </c>
    </row>
    <row r="2010" spans="1:21" x14ac:dyDescent="0.2">
      <c r="A2010" t="s">
        <v>22</v>
      </c>
      <c r="B2010" s="3">
        <v>45069</v>
      </c>
      <c r="C2010" s="10" t="str">
        <f>TEXT(data[[#This Row],[Date]],"mmmm")</f>
        <v>May</v>
      </c>
      <c r="D2010" t="s">
        <v>15</v>
      </c>
      <c r="E2010" t="s">
        <v>18</v>
      </c>
      <c r="F2010" t="s">
        <v>14</v>
      </c>
      <c r="G2010" t="s">
        <v>21</v>
      </c>
      <c r="H2010" s="11">
        <v>1700</v>
      </c>
      <c r="I2010" s="11">
        <v>25.806000000000001</v>
      </c>
      <c r="J2010" s="13">
        <f>data[[#This Row],[Clicks]]/data[[#This Row],[Impressions]]</f>
        <v>1.5180000000000001E-2</v>
      </c>
      <c r="K2010" s="1">
        <v>0.24150000000000005</v>
      </c>
      <c r="L2010" s="2">
        <v>6.2321490000000015</v>
      </c>
      <c r="M2010">
        <v>6</v>
      </c>
      <c r="N2010" s="1">
        <f>IF(data[[#This Row],[Conversions]]=0,0,data[[#This Row],[Spend, Dollars]]/data[[#This Row],[Conversions]])</f>
        <v>1.0386915000000003</v>
      </c>
      <c r="O2010" s="13">
        <f>data[[#This Row],[Conversions]]/data[[#This Row],[Clicks]]</f>
        <v>0.23250406882120436</v>
      </c>
      <c r="P2010" s="11">
        <v>166.32</v>
      </c>
      <c r="Q2010" s="11">
        <f>IF(data[[#This Row],[Spend, Dollars]]=0,0,data[[#This Row],[Total conversion value, Dollars]]/data[[#This Row],[Spend, Dollars]])</f>
        <v>26.687423551651278</v>
      </c>
      <c r="R2010" s="2">
        <v>52</v>
      </c>
      <c r="S2010" s="2">
        <v>3</v>
      </c>
      <c r="T2010" s="2">
        <v>16.5</v>
      </c>
      <c r="U2010" s="2">
        <f t="shared" si="31"/>
        <v>71.5</v>
      </c>
    </row>
    <row r="2011" spans="1:21" x14ac:dyDescent="0.2">
      <c r="A2011" t="s">
        <v>22</v>
      </c>
      <c r="B2011" s="3">
        <v>45070</v>
      </c>
      <c r="C2011" s="10" t="str">
        <f>TEXT(data[[#This Row],[Date]],"mmmm")</f>
        <v>May</v>
      </c>
      <c r="D2011" t="s">
        <v>15</v>
      </c>
      <c r="E2011" t="s">
        <v>18</v>
      </c>
      <c r="F2011" t="s">
        <v>14</v>
      </c>
      <c r="G2011" t="s">
        <v>21</v>
      </c>
      <c r="H2011" s="11">
        <v>1343.2</v>
      </c>
      <c r="I2011" s="11">
        <v>23.344816000000005</v>
      </c>
      <c r="J2011" s="13">
        <f>data[[#This Row],[Clicks]]/data[[#This Row],[Impressions]]</f>
        <v>1.7380000000000003E-2</v>
      </c>
      <c r="K2011" s="1">
        <v>1.3569999999999995</v>
      </c>
      <c r="L2011" s="2">
        <v>31.678915311999997</v>
      </c>
      <c r="M2011">
        <v>4</v>
      </c>
      <c r="N2011" s="1">
        <f>IF(data[[#This Row],[Conversions]]=0,0,data[[#This Row],[Spend, Dollars]]/data[[#This Row],[Conversions]])</f>
        <v>7.9197288279999993</v>
      </c>
      <c r="O2011" s="13">
        <f>data[[#This Row],[Conversions]]/data[[#This Row],[Clicks]]</f>
        <v>0.17134425047513757</v>
      </c>
      <c r="P2011" s="11">
        <v>36</v>
      </c>
      <c r="Q2011" s="11">
        <f>IF(data[[#This Row],[Spend, Dollars]]=0,0,data[[#This Row],[Total conversion value, Dollars]]/data[[#This Row],[Spend, Dollars]])</f>
        <v>1.1364025455241258</v>
      </c>
      <c r="R2011" s="2">
        <v>26</v>
      </c>
      <c r="S2011" s="2">
        <v>6</v>
      </c>
      <c r="T2011" s="2">
        <v>7.5</v>
      </c>
      <c r="U2011" s="2">
        <f t="shared" si="31"/>
        <v>39.5</v>
      </c>
    </row>
    <row r="2012" spans="1:21" x14ac:dyDescent="0.2">
      <c r="A2012" t="s">
        <v>22</v>
      </c>
      <c r="B2012" s="3">
        <v>45071</v>
      </c>
      <c r="C2012" s="10" t="str">
        <f>TEXT(data[[#This Row],[Date]],"mmmm")</f>
        <v>May</v>
      </c>
      <c r="D2012" t="s">
        <v>15</v>
      </c>
      <c r="E2012" t="s">
        <v>18</v>
      </c>
      <c r="F2012" t="s">
        <v>14</v>
      </c>
      <c r="G2012" t="s">
        <v>21</v>
      </c>
      <c r="H2012" s="11">
        <v>1026.5999999999999</v>
      </c>
      <c r="I2012" s="11">
        <v>21.455940000000005</v>
      </c>
      <c r="J2012" s="13">
        <f>data[[#This Row],[Clicks]]/data[[#This Row],[Impressions]]</f>
        <v>2.0900000000000005E-2</v>
      </c>
      <c r="K2012" s="1">
        <v>1.1729999999999994</v>
      </c>
      <c r="L2012" s="2">
        <v>25.167817619999994</v>
      </c>
      <c r="M2012">
        <v>4</v>
      </c>
      <c r="N2012" s="1">
        <f>IF(data[[#This Row],[Conversions]]=0,0,data[[#This Row],[Spend, Dollars]]/data[[#This Row],[Conversions]])</f>
        <v>6.2919544049999985</v>
      </c>
      <c r="O2012" s="13">
        <f>data[[#This Row],[Conversions]]/data[[#This Row],[Clicks]]</f>
        <v>0.18642856010969452</v>
      </c>
      <c r="P2012" s="11">
        <v>37.199999999999996</v>
      </c>
      <c r="Q2012" s="11">
        <f>IF(data[[#This Row],[Spend, Dollars]]=0,0,data[[#This Row],[Total conversion value, Dollars]]/data[[#This Row],[Spend, Dollars]])</f>
        <v>1.4780780980564021</v>
      </c>
      <c r="R2012" s="2">
        <v>14</v>
      </c>
      <c r="S2012" s="2">
        <v>2</v>
      </c>
      <c r="T2012" s="2">
        <v>4.5</v>
      </c>
      <c r="U2012" s="2">
        <f t="shared" si="31"/>
        <v>20.5</v>
      </c>
    </row>
    <row r="2013" spans="1:21" x14ac:dyDescent="0.2">
      <c r="A2013" t="s">
        <v>22</v>
      </c>
      <c r="B2013" s="3">
        <v>45072</v>
      </c>
      <c r="C2013" s="10" t="str">
        <f>TEXT(data[[#This Row],[Date]],"mmmm")</f>
        <v>May</v>
      </c>
      <c r="D2013" t="s">
        <v>15</v>
      </c>
      <c r="E2013" t="s">
        <v>18</v>
      </c>
      <c r="F2013" t="s">
        <v>14</v>
      </c>
      <c r="G2013" t="s">
        <v>21</v>
      </c>
      <c r="H2013" s="11">
        <v>1080</v>
      </c>
      <c r="I2013" s="11">
        <v>21.0276</v>
      </c>
      <c r="J2013" s="13">
        <f>data[[#This Row],[Clicks]]/data[[#This Row],[Impressions]]</f>
        <v>1.9470000000000001E-2</v>
      </c>
      <c r="K2013" s="1">
        <v>1.2419999999999998</v>
      </c>
      <c r="L2013" s="2">
        <v>26.116279199999994</v>
      </c>
      <c r="M2013">
        <v>6</v>
      </c>
      <c r="N2013" s="1">
        <f>IF(data[[#This Row],[Conversions]]=0,0,data[[#This Row],[Spend, Dollars]]/data[[#This Row],[Conversions]])</f>
        <v>4.3527131999999993</v>
      </c>
      <c r="O2013" s="13">
        <f>data[[#This Row],[Conversions]]/data[[#This Row],[Clicks]]</f>
        <v>0.28533926839011586</v>
      </c>
      <c r="P2013" s="11">
        <v>48.719999999999992</v>
      </c>
      <c r="Q2013" s="11">
        <f>IF(data[[#This Row],[Spend, Dollars]]=0,0,data[[#This Row],[Total conversion value, Dollars]]/data[[#This Row],[Spend, Dollars]])</f>
        <v>1.8655031073492276</v>
      </c>
      <c r="R2013" s="2">
        <v>33</v>
      </c>
      <c r="S2013" s="2">
        <v>11</v>
      </c>
      <c r="T2013" s="2">
        <v>13.5</v>
      </c>
      <c r="U2013" s="2">
        <f t="shared" si="31"/>
        <v>57.5</v>
      </c>
    </row>
    <row r="2014" spans="1:21" x14ac:dyDescent="0.2">
      <c r="A2014" t="s">
        <v>22</v>
      </c>
      <c r="B2014" s="3">
        <v>45073</v>
      </c>
      <c r="C2014" s="10" t="str">
        <f>TEXT(data[[#This Row],[Date]],"mmmm")</f>
        <v>May</v>
      </c>
      <c r="D2014" t="s">
        <v>15</v>
      </c>
      <c r="E2014" t="s">
        <v>18</v>
      </c>
      <c r="F2014" t="s">
        <v>14</v>
      </c>
      <c r="G2014" t="s">
        <v>21</v>
      </c>
      <c r="H2014" s="11">
        <v>1088.8000000000002</v>
      </c>
      <c r="I2014" s="11">
        <v>12.096568000000005</v>
      </c>
      <c r="J2014" s="13">
        <f>data[[#This Row],[Clicks]]/data[[#This Row],[Impressions]]</f>
        <v>1.1110000000000002E-2</v>
      </c>
      <c r="K2014" s="1">
        <v>1.1615</v>
      </c>
      <c r="L2014" s="2">
        <v>14.050163732000005</v>
      </c>
      <c r="M2014">
        <v>2</v>
      </c>
      <c r="N2014" s="1">
        <f>IF(data[[#This Row],[Conversions]]=0,0,data[[#This Row],[Spend, Dollars]]/data[[#This Row],[Conversions]])</f>
        <v>7.0250818660000025</v>
      </c>
      <c r="O2014" s="13">
        <f>data[[#This Row],[Conversions]]/data[[#This Row],[Clicks]]</f>
        <v>0.16533615154314837</v>
      </c>
      <c r="P2014" s="11">
        <v>25.2</v>
      </c>
      <c r="Q2014" s="11">
        <f>IF(data[[#This Row],[Spend, Dollars]]=0,0,data[[#This Row],[Total conversion value, Dollars]]/data[[#This Row],[Spend, Dollars]])</f>
        <v>1.7935734046006626</v>
      </c>
      <c r="R2014" s="2">
        <v>41</v>
      </c>
      <c r="S2014" s="2">
        <v>0</v>
      </c>
      <c r="T2014" s="2">
        <v>9</v>
      </c>
      <c r="U2014" s="2">
        <f t="shared" si="31"/>
        <v>50</v>
      </c>
    </row>
    <row r="2015" spans="1:21" x14ac:dyDescent="0.2">
      <c r="A2015" t="s">
        <v>22</v>
      </c>
      <c r="B2015" s="3">
        <v>45074</v>
      </c>
      <c r="C2015" s="10" t="str">
        <f>TEXT(data[[#This Row],[Date]],"mmmm")</f>
        <v>May</v>
      </c>
      <c r="D2015" t="s">
        <v>15</v>
      </c>
      <c r="E2015" t="s">
        <v>18</v>
      </c>
      <c r="F2015" t="s">
        <v>14</v>
      </c>
      <c r="G2015" t="s">
        <v>21</v>
      </c>
      <c r="H2015" s="11">
        <v>1896.8000000000002</v>
      </c>
      <c r="I2015" s="11">
        <v>42.564192000000013</v>
      </c>
      <c r="J2015" s="13">
        <f>data[[#This Row],[Clicks]]/data[[#This Row],[Impressions]]</f>
        <v>2.2440000000000005E-2</v>
      </c>
      <c r="K2015" s="1">
        <v>0.70149999999999979</v>
      </c>
      <c r="L2015" s="2">
        <v>29.858780688</v>
      </c>
      <c r="M2015">
        <v>6</v>
      </c>
      <c r="N2015" s="1">
        <f>IF(data[[#This Row],[Conversions]]=0,0,data[[#This Row],[Spend, Dollars]]/data[[#This Row],[Conversions]])</f>
        <v>4.9764634479999996</v>
      </c>
      <c r="O2015" s="13">
        <f>data[[#This Row],[Conversions]]/data[[#This Row],[Clicks]]</f>
        <v>0.14096355922837672</v>
      </c>
      <c r="P2015" s="11">
        <v>16.8</v>
      </c>
      <c r="Q2015" s="11">
        <f>IF(data[[#This Row],[Spend, Dollars]]=0,0,data[[#This Row],[Total conversion value, Dollars]]/data[[#This Row],[Spend, Dollars]])</f>
        <v>0.56264856142473973</v>
      </c>
      <c r="R2015" s="2">
        <v>68</v>
      </c>
      <c r="S2015" s="2">
        <v>11</v>
      </c>
      <c r="T2015" s="2">
        <v>10.5</v>
      </c>
      <c r="U2015" s="2">
        <f t="shared" si="31"/>
        <v>89.5</v>
      </c>
    </row>
    <row r="2016" spans="1:21" x14ac:dyDescent="0.2">
      <c r="A2016" t="s">
        <v>22</v>
      </c>
      <c r="B2016" s="3">
        <v>45075</v>
      </c>
      <c r="C2016" s="10" t="str">
        <f>TEXT(data[[#This Row],[Date]],"mmmm")</f>
        <v>May</v>
      </c>
      <c r="D2016" t="s">
        <v>15</v>
      </c>
      <c r="E2016" t="s">
        <v>18</v>
      </c>
      <c r="F2016" t="s">
        <v>14</v>
      </c>
      <c r="G2016" t="s">
        <v>21</v>
      </c>
      <c r="H2016" s="11">
        <v>1167</v>
      </c>
      <c r="I2016" s="11">
        <v>18.228540000000002</v>
      </c>
      <c r="J2016" s="13">
        <f>data[[#This Row],[Clicks]]/data[[#This Row],[Impressions]]</f>
        <v>1.5620000000000002E-2</v>
      </c>
      <c r="K2016" s="1">
        <v>0.23000000000000007</v>
      </c>
      <c r="L2016" s="2">
        <v>4.1925642000000014</v>
      </c>
      <c r="M2016">
        <v>4</v>
      </c>
      <c r="N2016" s="1">
        <f>IF(data[[#This Row],[Conversions]]=0,0,data[[#This Row],[Spend, Dollars]]/data[[#This Row],[Conversions]])</f>
        <v>1.0481410500000004</v>
      </c>
      <c r="O2016" s="13">
        <f>data[[#This Row],[Conversions]]/data[[#This Row],[Clicks]]</f>
        <v>0.21943611501524529</v>
      </c>
      <c r="P2016" s="11">
        <v>175.55999999999997</v>
      </c>
      <c r="Q2016" s="11">
        <f>IF(data[[#This Row],[Spend, Dollars]]=0,0,data[[#This Row],[Total conversion value, Dollars]]/data[[#This Row],[Spend, Dollars]])</f>
        <v>41.874135165300487</v>
      </c>
      <c r="R2016" s="2">
        <v>17</v>
      </c>
      <c r="S2016" s="2">
        <v>0</v>
      </c>
      <c r="T2016" s="2">
        <v>3</v>
      </c>
      <c r="U2016" s="2">
        <f t="shared" si="31"/>
        <v>20</v>
      </c>
    </row>
    <row r="2017" spans="1:21" x14ac:dyDescent="0.2">
      <c r="A2017" t="s">
        <v>22</v>
      </c>
      <c r="B2017" s="3">
        <v>45076</v>
      </c>
      <c r="C2017" s="10" t="str">
        <f>TEXT(data[[#This Row],[Date]],"mmmm")</f>
        <v>May</v>
      </c>
      <c r="D2017" t="s">
        <v>15</v>
      </c>
      <c r="E2017" t="s">
        <v>18</v>
      </c>
      <c r="F2017" t="s">
        <v>14</v>
      </c>
      <c r="G2017" t="s">
        <v>21</v>
      </c>
      <c r="H2017" s="11">
        <v>1826.6000000000004</v>
      </c>
      <c r="I2017" s="11">
        <v>40.988904000000005</v>
      </c>
      <c r="J2017" s="13">
        <f>data[[#This Row],[Clicks]]/data[[#This Row],[Impressions]]</f>
        <v>2.2439999999999998E-2</v>
      </c>
      <c r="K2017" s="1">
        <v>0.45999999999999985</v>
      </c>
      <c r="L2017" s="2">
        <v>18.854895839999998</v>
      </c>
      <c r="M2017">
        <v>5</v>
      </c>
      <c r="N2017" s="1">
        <f>IF(data[[#This Row],[Conversions]]=0,0,data[[#This Row],[Spend, Dollars]]/data[[#This Row],[Conversions]])</f>
        <v>3.7709791679999993</v>
      </c>
      <c r="O2017" s="13">
        <f>data[[#This Row],[Conversions]]/data[[#This Row],[Clicks]]</f>
        <v>0.12198423261085486</v>
      </c>
      <c r="P2017" s="11">
        <v>142.79999999999998</v>
      </c>
      <c r="Q2017" s="11">
        <f>IF(data[[#This Row],[Spend, Dollars]]=0,0,data[[#This Row],[Total conversion value, Dollars]]/data[[#This Row],[Spend, Dollars]])</f>
        <v>7.5736297464478595</v>
      </c>
      <c r="R2017" s="2">
        <v>65</v>
      </c>
      <c r="S2017" s="2">
        <v>1</v>
      </c>
      <c r="T2017" s="2">
        <v>15</v>
      </c>
      <c r="U2017" s="2">
        <f t="shared" si="31"/>
        <v>81</v>
      </c>
    </row>
    <row r="2018" spans="1:21" x14ac:dyDescent="0.2">
      <c r="A2018" t="s">
        <v>22</v>
      </c>
      <c r="B2018" s="3">
        <v>45077</v>
      </c>
      <c r="C2018" s="10" t="str">
        <f>TEXT(data[[#This Row],[Date]],"mmmm")</f>
        <v>May</v>
      </c>
      <c r="D2018" t="s">
        <v>15</v>
      </c>
      <c r="E2018" t="s">
        <v>18</v>
      </c>
      <c r="F2018" t="s">
        <v>14</v>
      </c>
      <c r="G2018" t="s">
        <v>21</v>
      </c>
      <c r="H2018" s="11">
        <v>1287.2</v>
      </c>
      <c r="I2018" s="11">
        <v>24.920192000000007</v>
      </c>
      <c r="J2018" s="13">
        <f>data[[#This Row],[Clicks]]/data[[#This Row],[Impressions]]</f>
        <v>1.9360000000000006E-2</v>
      </c>
      <c r="K2018" s="1">
        <v>0.47149999999999986</v>
      </c>
      <c r="L2018" s="2">
        <v>11.749870528000001</v>
      </c>
      <c r="M2018">
        <v>3</v>
      </c>
      <c r="N2018" s="1">
        <f>IF(data[[#This Row],[Conversions]]=0,0,data[[#This Row],[Spend, Dollars]]/data[[#This Row],[Conversions]])</f>
        <v>3.9166235093333337</v>
      </c>
      <c r="O2018" s="13">
        <f>data[[#This Row],[Conversions]]/data[[#This Row],[Clicks]]</f>
        <v>0.12038430522525666</v>
      </c>
      <c r="P2018" s="11">
        <v>130.19999999999999</v>
      </c>
      <c r="Q2018" s="11">
        <f>IF(data[[#This Row],[Spend, Dollars]]=0,0,data[[#This Row],[Total conversion value, Dollars]]/data[[#This Row],[Spend, Dollars]])</f>
        <v>11.080973163894251</v>
      </c>
      <c r="R2018" s="2">
        <v>17</v>
      </c>
      <c r="S2018" s="2">
        <v>7</v>
      </c>
      <c r="T2018" s="2">
        <v>10.5</v>
      </c>
      <c r="U2018" s="2">
        <f t="shared" si="31"/>
        <v>34.5</v>
      </c>
    </row>
    <row r="2019" spans="1:21" x14ac:dyDescent="0.2">
      <c r="A2019" t="s">
        <v>23</v>
      </c>
      <c r="B2019" s="3">
        <v>45078</v>
      </c>
      <c r="C2019" s="10" t="str">
        <f>TEXT(data[[#This Row],[Date]],"mmmm")</f>
        <v>June</v>
      </c>
      <c r="D2019" t="s">
        <v>15</v>
      </c>
      <c r="E2019" t="s">
        <v>18</v>
      </c>
      <c r="F2019" t="s">
        <v>14</v>
      </c>
      <c r="G2019" t="s">
        <v>21</v>
      </c>
      <c r="H2019" s="11">
        <v>906.8</v>
      </c>
      <c r="I2019" s="11">
        <v>12.667996000000002</v>
      </c>
      <c r="J2019" s="13">
        <f>data[[#This Row],[Clicks]]/data[[#This Row],[Impressions]]</f>
        <v>1.3970000000000003E-2</v>
      </c>
      <c r="K2019" s="1">
        <v>0.97749999999999948</v>
      </c>
      <c r="L2019" s="2">
        <v>12.382966089999996</v>
      </c>
      <c r="M2019">
        <v>6</v>
      </c>
      <c r="N2019" s="1">
        <f>IF(data[[#This Row],[Conversions]]=0,0,data[[#This Row],[Spend, Dollars]]/data[[#This Row],[Conversions]])</f>
        <v>2.0638276816666661</v>
      </c>
      <c r="O2019" s="13">
        <f>data[[#This Row],[Conversions]]/data[[#This Row],[Clicks]]</f>
        <v>0.47363450383154515</v>
      </c>
      <c r="P2019" s="11">
        <v>68.039999999999992</v>
      </c>
      <c r="Q2019" s="11">
        <f>IF(data[[#This Row],[Spend, Dollars]]=0,0,data[[#This Row],[Total conversion value, Dollars]]/data[[#This Row],[Spend, Dollars]])</f>
        <v>5.4946447810227355</v>
      </c>
      <c r="R2019" s="2">
        <v>65</v>
      </c>
      <c r="S2019" s="2">
        <v>3</v>
      </c>
      <c r="T2019" s="2">
        <v>19.5</v>
      </c>
      <c r="U2019" s="2">
        <f t="shared" si="31"/>
        <v>87.5</v>
      </c>
    </row>
    <row r="2020" spans="1:21" x14ac:dyDescent="0.2">
      <c r="A2020" t="s">
        <v>23</v>
      </c>
      <c r="B2020" s="3">
        <v>45079</v>
      </c>
      <c r="C2020" s="10" t="str">
        <f>TEXT(data[[#This Row],[Date]],"mmmm")</f>
        <v>June</v>
      </c>
      <c r="D2020" t="s">
        <v>15</v>
      </c>
      <c r="E2020" t="s">
        <v>18</v>
      </c>
      <c r="F2020" t="s">
        <v>14</v>
      </c>
      <c r="G2020" t="s">
        <v>21</v>
      </c>
      <c r="H2020" s="11">
        <v>1321.6</v>
      </c>
      <c r="I2020" s="11">
        <v>18.317376000000003</v>
      </c>
      <c r="J2020" s="13">
        <f>data[[#This Row],[Clicks]]/data[[#This Row],[Impressions]]</f>
        <v>1.3860000000000003E-2</v>
      </c>
      <c r="K2020" s="1">
        <v>1.0004999999999997</v>
      </c>
      <c r="L2020" s="2">
        <v>18.326534687999999</v>
      </c>
      <c r="M2020">
        <v>7</v>
      </c>
      <c r="N2020" s="1">
        <f>IF(data[[#This Row],[Conversions]]=0,0,data[[#This Row],[Spend, Dollars]]/data[[#This Row],[Conversions]])</f>
        <v>2.6180763839999996</v>
      </c>
      <c r="O2020" s="13">
        <f>data[[#This Row],[Conversions]]/data[[#This Row],[Clicks]]</f>
        <v>0.38215080587961936</v>
      </c>
      <c r="P2020" s="11">
        <v>275.52</v>
      </c>
      <c r="Q2020" s="11">
        <f>IF(data[[#This Row],[Spend, Dollars]]=0,0,data[[#This Row],[Total conversion value, Dollars]]/data[[#This Row],[Spend, Dollars]])</f>
        <v>15.033938750046797</v>
      </c>
      <c r="R2020" s="2">
        <v>34</v>
      </c>
      <c r="S2020" s="2">
        <v>1</v>
      </c>
      <c r="T2020" s="2">
        <v>19.5</v>
      </c>
      <c r="U2020" s="2">
        <f t="shared" si="31"/>
        <v>54.5</v>
      </c>
    </row>
    <row r="2021" spans="1:21" x14ac:dyDescent="0.2">
      <c r="A2021" t="s">
        <v>23</v>
      </c>
      <c r="B2021" s="3">
        <v>45080</v>
      </c>
      <c r="C2021" s="10" t="str">
        <f>TEXT(data[[#This Row],[Date]],"mmmm")</f>
        <v>June</v>
      </c>
      <c r="D2021" t="s">
        <v>15</v>
      </c>
      <c r="E2021" t="s">
        <v>18</v>
      </c>
      <c r="F2021" t="s">
        <v>14</v>
      </c>
      <c r="G2021" t="s">
        <v>21</v>
      </c>
      <c r="H2021" s="11">
        <v>1258</v>
      </c>
      <c r="I2021" s="11">
        <v>25.185160000000003</v>
      </c>
      <c r="J2021" s="13">
        <f>data[[#This Row],[Clicks]]/data[[#This Row],[Impressions]]</f>
        <v>2.0020000000000003E-2</v>
      </c>
      <c r="K2021" s="1">
        <v>0.82799999999999951</v>
      </c>
      <c r="L2021" s="2">
        <v>20.853312479999989</v>
      </c>
      <c r="M2021">
        <v>8</v>
      </c>
      <c r="N2021" s="1">
        <f>IF(data[[#This Row],[Conversions]]=0,0,data[[#This Row],[Spend, Dollars]]/data[[#This Row],[Conversions]])</f>
        <v>2.6066640599999986</v>
      </c>
      <c r="O2021" s="13">
        <f>data[[#This Row],[Conversions]]/data[[#This Row],[Clicks]]</f>
        <v>0.31764737647090585</v>
      </c>
      <c r="P2021" s="11">
        <v>231.83999999999997</v>
      </c>
      <c r="Q2021" s="11">
        <f>IF(data[[#This Row],[Spend, Dollars]]=0,0,data[[#This Row],[Total conversion value, Dollars]]/data[[#This Row],[Spend, Dollars]])</f>
        <v>11.11765817648171</v>
      </c>
      <c r="R2021" s="2">
        <v>36</v>
      </c>
      <c r="S2021" s="2">
        <v>14</v>
      </c>
      <c r="T2021" s="2">
        <v>7.5</v>
      </c>
      <c r="U2021" s="2">
        <f t="shared" si="31"/>
        <v>57.5</v>
      </c>
    </row>
    <row r="2022" spans="1:21" x14ac:dyDescent="0.2">
      <c r="A2022" t="s">
        <v>23</v>
      </c>
      <c r="B2022" s="3">
        <v>45081</v>
      </c>
      <c r="C2022" s="10" t="str">
        <f>TEXT(data[[#This Row],[Date]],"mmmm")</f>
        <v>June</v>
      </c>
      <c r="D2022" t="s">
        <v>15</v>
      </c>
      <c r="E2022" t="s">
        <v>18</v>
      </c>
      <c r="F2022" t="s">
        <v>14</v>
      </c>
      <c r="G2022" t="s">
        <v>21</v>
      </c>
      <c r="H2022" s="11">
        <v>929.3</v>
      </c>
      <c r="I2022" s="11">
        <v>16.969018000000005</v>
      </c>
      <c r="J2022" s="13">
        <f>data[[#This Row],[Clicks]]/data[[#This Row],[Impressions]]</f>
        <v>1.8260000000000005E-2</v>
      </c>
      <c r="K2022" s="1">
        <v>9.2000000000000054E-2</v>
      </c>
      <c r="L2022" s="2">
        <v>1.5611496560000013</v>
      </c>
      <c r="M2022">
        <v>7</v>
      </c>
      <c r="N2022" s="1">
        <f>IF(data[[#This Row],[Conversions]]=0,0,data[[#This Row],[Spend, Dollars]]/data[[#This Row],[Conversions]])</f>
        <v>0.22302137942857161</v>
      </c>
      <c r="O2022" s="13">
        <f>data[[#This Row],[Conversions]]/data[[#This Row],[Clicks]]</f>
        <v>0.41251650508002274</v>
      </c>
      <c r="P2022" s="11">
        <v>265.44</v>
      </c>
      <c r="Q2022" s="11">
        <f>IF(data[[#This Row],[Spend, Dollars]]=0,0,data[[#This Row],[Total conversion value, Dollars]]/data[[#This Row],[Spend, Dollars]])</f>
        <v>170.02854209385276</v>
      </c>
      <c r="R2022" s="2">
        <v>25</v>
      </c>
      <c r="S2022" s="2">
        <v>16</v>
      </c>
      <c r="T2022" s="2">
        <v>19.5</v>
      </c>
      <c r="U2022" s="2">
        <f t="shared" si="31"/>
        <v>60.5</v>
      </c>
    </row>
    <row r="2023" spans="1:21" x14ac:dyDescent="0.2">
      <c r="A2023" t="s">
        <v>23</v>
      </c>
      <c r="B2023" s="3">
        <v>45082</v>
      </c>
      <c r="C2023" s="10" t="str">
        <f>TEXT(data[[#This Row],[Date]],"mmmm")</f>
        <v>June</v>
      </c>
      <c r="D2023" t="s">
        <v>15</v>
      </c>
      <c r="E2023" t="s">
        <v>18</v>
      </c>
      <c r="F2023" t="s">
        <v>14</v>
      </c>
      <c r="G2023" t="s">
        <v>21</v>
      </c>
      <c r="H2023" s="11">
        <v>1295.5</v>
      </c>
      <c r="I2023" s="11">
        <v>18.240640000000003</v>
      </c>
      <c r="J2023" s="13">
        <f>data[[#This Row],[Clicks]]/data[[#This Row],[Impressions]]</f>
        <v>1.4080000000000002E-2</v>
      </c>
      <c r="K2023" s="1">
        <v>1.0234999999999999</v>
      </c>
      <c r="L2023" s="2">
        <v>18.669295040000002</v>
      </c>
      <c r="M2023">
        <v>6</v>
      </c>
      <c r="N2023" s="1">
        <f>IF(data[[#This Row],[Conversions]]=0,0,data[[#This Row],[Spend, Dollars]]/data[[#This Row],[Conversions]])</f>
        <v>3.1115491733333336</v>
      </c>
      <c r="O2023" s="13">
        <f>data[[#This Row],[Conversions]]/data[[#This Row],[Clicks]]</f>
        <v>0.32893582681309425</v>
      </c>
      <c r="P2023" s="11">
        <v>470.4</v>
      </c>
      <c r="Q2023" s="11">
        <f>IF(data[[#This Row],[Spend, Dollars]]=0,0,data[[#This Row],[Total conversion value, Dollars]]/data[[#This Row],[Spend, Dollars]])</f>
        <v>25.196452195551135</v>
      </c>
      <c r="R2023" s="2">
        <v>29</v>
      </c>
      <c r="S2023" s="2">
        <v>0</v>
      </c>
      <c r="T2023" s="2">
        <v>9</v>
      </c>
      <c r="U2023" s="2">
        <f t="shared" si="31"/>
        <v>38</v>
      </c>
    </row>
    <row r="2024" spans="1:21" x14ac:dyDescent="0.2">
      <c r="A2024" t="s">
        <v>23</v>
      </c>
      <c r="B2024" s="3">
        <v>45083</v>
      </c>
      <c r="C2024" s="10" t="str">
        <f>TEXT(data[[#This Row],[Date]],"mmmm")</f>
        <v>June</v>
      </c>
      <c r="D2024" t="s">
        <v>15</v>
      </c>
      <c r="E2024" t="s">
        <v>18</v>
      </c>
      <c r="F2024" t="s">
        <v>14</v>
      </c>
      <c r="G2024" t="s">
        <v>21</v>
      </c>
      <c r="H2024" s="11">
        <v>1281.3999999999999</v>
      </c>
      <c r="I2024" s="11">
        <v>21.565961999999999</v>
      </c>
      <c r="J2024" s="13">
        <f>data[[#This Row],[Clicks]]/data[[#This Row],[Impressions]]</f>
        <v>1.6830000000000001E-2</v>
      </c>
      <c r="K2024" s="1">
        <v>0.54049999999999965</v>
      </c>
      <c r="L2024" s="2">
        <v>11.656402460999992</v>
      </c>
      <c r="M2024">
        <v>5</v>
      </c>
      <c r="N2024" s="1">
        <f>IF(data[[#This Row],[Conversions]]=0,0,data[[#This Row],[Spend, Dollars]]/data[[#This Row],[Conversions]])</f>
        <v>2.3312804921999986</v>
      </c>
      <c r="O2024" s="13">
        <f>data[[#This Row],[Conversions]]/data[[#This Row],[Clicks]]</f>
        <v>0.23184683344985957</v>
      </c>
      <c r="P2024" s="11">
        <v>163.79999999999998</v>
      </c>
      <c r="Q2024" s="11">
        <f>IF(data[[#This Row],[Spend, Dollars]]=0,0,data[[#This Row],[Total conversion value, Dollars]]/data[[#This Row],[Spend, Dollars]])</f>
        <v>14.052363115295844</v>
      </c>
      <c r="R2024" s="2">
        <v>10</v>
      </c>
      <c r="S2024" s="2">
        <v>6</v>
      </c>
      <c r="T2024" s="2">
        <v>16.5</v>
      </c>
      <c r="U2024" s="2">
        <f t="shared" si="31"/>
        <v>32.5</v>
      </c>
    </row>
    <row r="2025" spans="1:21" x14ac:dyDescent="0.2">
      <c r="A2025" t="s">
        <v>23</v>
      </c>
      <c r="B2025" s="3">
        <v>45084</v>
      </c>
      <c r="C2025" s="10" t="str">
        <f>TEXT(data[[#This Row],[Date]],"mmmm")</f>
        <v>June</v>
      </c>
      <c r="D2025" t="s">
        <v>15</v>
      </c>
      <c r="E2025" t="s">
        <v>18</v>
      </c>
      <c r="F2025" t="s">
        <v>14</v>
      </c>
      <c r="G2025" t="s">
        <v>21</v>
      </c>
      <c r="H2025" s="11">
        <v>715.8</v>
      </c>
      <c r="I2025" s="11">
        <v>9.369822000000001</v>
      </c>
      <c r="J2025" s="13">
        <f>data[[#This Row],[Clicks]]/data[[#This Row],[Impressions]]</f>
        <v>1.3090000000000003E-2</v>
      </c>
      <c r="K2025" s="1">
        <v>0.37949999999999995</v>
      </c>
      <c r="L2025" s="2">
        <v>3.5558474489999998</v>
      </c>
      <c r="M2025">
        <v>3</v>
      </c>
      <c r="N2025" s="1">
        <f>IF(data[[#This Row],[Conversions]]=0,0,data[[#This Row],[Spend, Dollars]]/data[[#This Row],[Conversions]])</f>
        <v>1.1852824829999999</v>
      </c>
      <c r="O2025" s="13">
        <f>data[[#This Row],[Conversions]]/data[[#This Row],[Clicks]]</f>
        <v>0.32017684007230868</v>
      </c>
      <c r="P2025" s="11">
        <v>222.6</v>
      </c>
      <c r="Q2025" s="11">
        <f>IF(data[[#This Row],[Spend, Dollars]]=0,0,data[[#This Row],[Total conversion value, Dollars]]/data[[#This Row],[Spend, Dollars]])</f>
        <v>62.601110759855885</v>
      </c>
      <c r="R2025" s="2">
        <v>63</v>
      </c>
      <c r="S2025" s="2">
        <v>5</v>
      </c>
      <c r="T2025" s="2">
        <v>22.5</v>
      </c>
      <c r="U2025" s="2">
        <f t="shared" si="31"/>
        <v>90.5</v>
      </c>
    </row>
    <row r="2026" spans="1:21" x14ac:dyDescent="0.2">
      <c r="A2026" t="s">
        <v>23</v>
      </c>
      <c r="B2026" s="3">
        <v>45085</v>
      </c>
      <c r="C2026" s="10" t="str">
        <f>TEXT(data[[#This Row],[Date]],"mmmm")</f>
        <v>June</v>
      </c>
      <c r="D2026" t="s">
        <v>15</v>
      </c>
      <c r="E2026" t="s">
        <v>18</v>
      </c>
      <c r="F2026" t="s">
        <v>14</v>
      </c>
      <c r="G2026" t="s">
        <v>21</v>
      </c>
      <c r="H2026" s="11">
        <v>1252.1999999999998</v>
      </c>
      <c r="I2026" s="11">
        <v>19.146138000000004</v>
      </c>
      <c r="J2026" s="13">
        <f>data[[#This Row],[Clicks]]/data[[#This Row],[Impressions]]</f>
        <v>1.5290000000000005E-2</v>
      </c>
      <c r="K2026" s="1">
        <v>0.10349999999999987</v>
      </c>
      <c r="L2026" s="2">
        <v>1.9816252829999979</v>
      </c>
      <c r="M2026">
        <v>5</v>
      </c>
      <c r="N2026" s="1">
        <f>IF(data[[#This Row],[Conversions]]=0,0,data[[#This Row],[Spend, Dollars]]/data[[#This Row],[Conversions]])</f>
        <v>0.39632505659999956</v>
      </c>
      <c r="O2026" s="13">
        <f>data[[#This Row],[Conversions]]/data[[#This Row],[Clicks]]</f>
        <v>0.26114927198372845</v>
      </c>
      <c r="P2026" s="11">
        <v>46.199999999999996</v>
      </c>
      <c r="Q2026" s="11">
        <f>IF(data[[#This Row],[Spend, Dollars]]=0,0,data[[#This Row],[Total conversion value, Dollars]]/data[[#This Row],[Spend, Dollars]])</f>
        <v>23.314195875648831</v>
      </c>
      <c r="R2026" s="2">
        <v>46</v>
      </c>
      <c r="S2026" s="2">
        <v>2</v>
      </c>
      <c r="T2026" s="2">
        <v>9</v>
      </c>
      <c r="U2026" s="2">
        <f t="shared" si="31"/>
        <v>57</v>
      </c>
    </row>
    <row r="2027" spans="1:21" x14ac:dyDescent="0.2">
      <c r="A2027" t="s">
        <v>23</v>
      </c>
      <c r="B2027" s="3">
        <v>45086</v>
      </c>
      <c r="C2027" s="10" t="str">
        <f>TEXT(data[[#This Row],[Date]],"mmmm")</f>
        <v>June</v>
      </c>
      <c r="D2027" t="s">
        <v>15</v>
      </c>
      <c r="E2027" t="s">
        <v>18</v>
      </c>
      <c r="F2027" t="s">
        <v>14</v>
      </c>
      <c r="G2027" t="s">
        <v>21</v>
      </c>
      <c r="H2027" s="11">
        <v>1207.3999999999999</v>
      </c>
      <c r="I2027" s="11">
        <v>23.109635999999998</v>
      </c>
      <c r="J2027" s="13">
        <f>data[[#This Row],[Clicks]]/data[[#This Row],[Impressions]]</f>
        <v>1.9140000000000001E-2</v>
      </c>
      <c r="K2027" s="1">
        <v>0.55199999999999971</v>
      </c>
      <c r="L2027" s="2">
        <v>12.756519071999993</v>
      </c>
      <c r="M2027">
        <v>7</v>
      </c>
      <c r="N2027" s="1">
        <f>IF(data[[#This Row],[Conversions]]=0,0,data[[#This Row],[Spend, Dollars]]/data[[#This Row],[Conversions]])</f>
        <v>1.8223598674285704</v>
      </c>
      <c r="O2027" s="13">
        <f>data[[#This Row],[Conversions]]/data[[#This Row],[Clicks]]</f>
        <v>0.30290394881165589</v>
      </c>
      <c r="P2027" s="11">
        <v>180.6</v>
      </c>
      <c r="Q2027" s="11">
        <f>IF(data[[#This Row],[Spend, Dollars]]=0,0,data[[#This Row],[Total conversion value, Dollars]]/data[[#This Row],[Spend, Dollars]])</f>
        <v>14.157467172718707</v>
      </c>
      <c r="R2027" s="2">
        <v>24</v>
      </c>
      <c r="S2027" s="2">
        <v>13</v>
      </c>
      <c r="T2027" s="2">
        <v>13.5</v>
      </c>
      <c r="U2027" s="2">
        <f t="shared" si="31"/>
        <v>50.5</v>
      </c>
    </row>
    <row r="2028" spans="1:21" x14ac:dyDescent="0.2">
      <c r="A2028" t="s">
        <v>23</v>
      </c>
      <c r="B2028" s="3">
        <v>45087</v>
      </c>
      <c r="C2028" s="10" t="str">
        <f>TEXT(data[[#This Row],[Date]],"mmmm")</f>
        <v>June</v>
      </c>
      <c r="D2028" t="s">
        <v>15</v>
      </c>
      <c r="E2028" t="s">
        <v>18</v>
      </c>
      <c r="F2028" t="s">
        <v>14</v>
      </c>
      <c r="G2028" t="s">
        <v>21</v>
      </c>
      <c r="H2028" s="11">
        <v>832.19999999999982</v>
      </c>
      <c r="I2028" s="11">
        <v>14.921345999999998</v>
      </c>
      <c r="J2028" s="13">
        <f>data[[#This Row],[Clicks]]/data[[#This Row],[Impressions]]</f>
        <v>1.7930000000000001E-2</v>
      </c>
      <c r="K2028" s="1">
        <v>0.66699999999999959</v>
      </c>
      <c r="L2028" s="2">
        <v>9.9525377819999932</v>
      </c>
      <c r="M2028">
        <v>5</v>
      </c>
      <c r="N2028" s="1">
        <f>IF(data[[#This Row],[Conversions]]=0,0,data[[#This Row],[Spend, Dollars]]/data[[#This Row],[Conversions]])</f>
        <v>1.9905075563999985</v>
      </c>
      <c r="O2028" s="13">
        <f>data[[#This Row],[Conversions]]/data[[#This Row],[Clicks]]</f>
        <v>0.3350904134251696</v>
      </c>
      <c r="P2028" s="11">
        <v>296.52</v>
      </c>
      <c r="Q2028" s="11">
        <f>IF(data[[#This Row],[Spend, Dollars]]=0,0,data[[#This Row],[Total conversion value, Dollars]]/data[[#This Row],[Spend, Dollars]])</f>
        <v>29.793406113592606</v>
      </c>
      <c r="R2028" s="2">
        <v>34</v>
      </c>
      <c r="S2028" s="2">
        <v>5</v>
      </c>
      <c r="T2028" s="2">
        <v>27</v>
      </c>
      <c r="U2028" s="2">
        <f t="shared" si="31"/>
        <v>66</v>
      </c>
    </row>
    <row r="2029" spans="1:21" x14ac:dyDescent="0.2">
      <c r="A2029" t="s">
        <v>23</v>
      </c>
      <c r="B2029" s="3">
        <v>45088</v>
      </c>
      <c r="C2029" s="10" t="str">
        <f>TEXT(data[[#This Row],[Date]],"mmmm")</f>
        <v>June</v>
      </c>
      <c r="D2029" t="s">
        <v>15</v>
      </c>
      <c r="E2029" t="s">
        <v>18</v>
      </c>
      <c r="F2029" t="s">
        <v>14</v>
      </c>
      <c r="G2029" t="s">
        <v>21</v>
      </c>
      <c r="H2029" s="11">
        <v>782.69999999999993</v>
      </c>
      <c r="I2029" s="11">
        <v>10.762125000000001</v>
      </c>
      <c r="J2029" s="13">
        <f>data[[#This Row],[Clicks]]/data[[#This Row],[Impressions]]</f>
        <v>1.3750000000000002E-2</v>
      </c>
      <c r="K2029" s="1">
        <v>1.0234999999999996</v>
      </c>
      <c r="L2029" s="2">
        <v>11.015034937499998</v>
      </c>
      <c r="M2029">
        <v>8</v>
      </c>
      <c r="N2029" s="1">
        <f>IF(data[[#This Row],[Conversions]]=0,0,data[[#This Row],[Spend, Dollars]]/data[[#This Row],[Conversions]])</f>
        <v>1.3768793671874997</v>
      </c>
      <c r="O2029" s="13">
        <f>data[[#This Row],[Conversions]]/data[[#This Row],[Clicks]]</f>
        <v>0.74334761954539641</v>
      </c>
      <c r="P2029" s="11">
        <v>267.12</v>
      </c>
      <c r="Q2029" s="11">
        <f>IF(data[[#This Row],[Spend, Dollars]]=0,0,data[[#This Row],[Total conversion value, Dollars]]/data[[#This Row],[Spend, Dollars]])</f>
        <v>24.250490490103363</v>
      </c>
      <c r="R2029" s="2">
        <v>59</v>
      </c>
      <c r="S2029" s="2">
        <v>0</v>
      </c>
      <c r="T2029" s="2">
        <v>10.5</v>
      </c>
      <c r="U2029" s="2">
        <f t="shared" si="31"/>
        <v>69.5</v>
      </c>
    </row>
    <row r="2030" spans="1:21" x14ac:dyDescent="0.2">
      <c r="A2030" t="s">
        <v>23</v>
      </c>
      <c r="B2030" s="3">
        <v>45089</v>
      </c>
      <c r="C2030" s="10" t="str">
        <f>TEXT(data[[#This Row],[Date]],"mmmm")</f>
        <v>June</v>
      </c>
      <c r="D2030" t="s">
        <v>15</v>
      </c>
      <c r="E2030" t="s">
        <v>18</v>
      </c>
      <c r="F2030" t="s">
        <v>14</v>
      </c>
      <c r="G2030" t="s">
        <v>21</v>
      </c>
      <c r="H2030" s="11">
        <v>903.09999999999991</v>
      </c>
      <c r="I2030" s="11">
        <v>11.026851000000002</v>
      </c>
      <c r="J2030" s="13">
        <f>data[[#This Row],[Clicks]]/data[[#This Row],[Impressions]]</f>
        <v>1.2210000000000004E-2</v>
      </c>
      <c r="K2030" s="1">
        <v>1.0464999999999998</v>
      </c>
      <c r="L2030" s="2">
        <v>11.5395995715</v>
      </c>
      <c r="M2030">
        <v>5</v>
      </c>
      <c r="N2030" s="1">
        <f>IF(data[[#This Row],[Conversions]]=0,0,data[[#This Row],[Spend, Dollars]]/data[[#This Row],[Conversions]])</f>
        <v>2.3079199143000002</v>
      </c>
      <c r="O2030" s="13">
        <f>data[[#This Row],[Conversions]]/data[[#This Row],[Clicks]]</f>
        <v>0.4534386108962567</v>
      </c>
      <c r="P2030" s="11">
        <v>440.15999999999991</v>
      </c>
      <c r="Q2030" s="11">
        <f>IF(data[[#This Row],[Spend, Dollars]]=0,0,data[[#This Row],[Total conversion value, Dollars]]/data[[#This Row],[Spend, Dollars]])</f>
        <v>38.143437930644311</v>
      </c>
      <c r="R2030" s="2">
        <v>22</v>
      </c>
      <c r="S2030" s="2">
        <v>15</v>
      </c>
      <c r="T2030" s="2">
        <v>19.5</v>
      </c>
      <c r="U2030" s="2">
        <f t="shared" si="31"/>
        <v>56.5</v>
      </c>
    </row>
    <row r="2031" spans="1:21" x14ac:dyDescent="0.2">
      <c r="A2031" t="s">
        <v>23</v>
      </c>
      <c r="B2031" s="3">
        <v>45090</v>
      </c>
      <c r="C2031" s="10" t="str">
        <f>TEXT(data[[#This Row],[Date]],"mmmm")</f>
        <v>June</v>
      </c>
      <c r="D2031" t="s">
        <v>15</v>
      </c>
      <c r="E2031" t="s">
        <v>18</v>
      </c>
      <c r="F2031" t="s">
        <v>14</v>
      </c>
      <c r="G2031" t="s">
        <v>21</v>
      </c>
      <c r="H2031" s="11">
        <v>1206.8</v>
      </c>
      <c r="I2031" s="11">
        <v>15.929760000000003</v>
      </c>
      <c r="J2031" s="13">
        <f>data[[#This Row],[Clicks]]/data[[#This Row],[Impressions]]</f>
        <v>1.3200000000000003E-2</v>
      </c>
      <c r="K2031" s="1">
        <v>0.16100000000000006</v>
      </c>
      <c r="L2031" s="2">
        <v>2.5646913600000016</v>
      </c>
      <c r="M2031">
        <v>4</v>
      </c>
      <c r="N2031" s="1">
        <f>IF(data[[#This Row],[Conversions]]=0,0,data[[#This Row],[Spend, Dollars]]/data[[#This Row],[Conversions]])</f>
        <v>0.64117284000000041</v>
      </c>
      <c r="O2031" s="13">
        <f>data[[#This Row],[Conversions]]/data[[#This Row],[Clicks]]</f>
        <v>0.25110233926939257</v>
      </c>
      <c r="P2031" s="11">
        <v>257.87999999999994</v>
      </c>
      <c r="Q2031" s="11">
        <f>IF(data[[#This Row],[Spend, Dollars]]=0,0,data[[#This Row],[Total conversion value, Dollars]]/data[[#This Row],[Spend, Dollars]])</f>
        <v>100.5501106378741</v>
      </c>
      <c r="R2031" s="2">
        <v>29</v>
      </c>
      <c r="S2031" s="2">
        <v>5</v>
      </c>
      <c r="T2031" s="2">
        <v>13.5</v>
      </c>
      <c r="U2031" s="2">
        <f t="shared" si="31"/>
        <v>47.5</v>
      </c>
    </row>
    <row r="2032" spans="1:21" x14ac:dyDescent="0.2">
      <c r="A2032" t="s">
        <v>23</v>
      </c>
      <c r="B2032" s="3">
        <v>45091</v>
      </c>
      <c r="C2032" s="10" t="str">
        <f>TEXT(data[[#This Row],[Date]],"mmmm")</f>
        <v>June</v>
      </c>
      <c r="D2032" t="s">
        <v>15</v>
      </c>
      <c r="E2032" t="s">
        <v>18</v>
      </c>
      <c r="F2032" t="s">
        <v>14</v>
      </c>
      <c r="G2032" t="s">
        <v>21</v>
      </c>
      <c r="H2032" s="11">
        <v>1120.5999999999999</v>
      </c>
      <c r="I2032" s="11">
        <v>25.392796000000001</v>
      </c>
      <c r="J2032" s="13">
        <f>data[[#This Row],[Clicks]]/data[[#This Row],[Impressions]]</f>
        <v>2.2660000000000003E-2</v>
      </c>
      <c r="K2032" s="1">
        <v>0.28749999999999992</v>
      </c>
      <c r="L2032" s="2">
        <v>7.3004288499999985</v>
      </c>
      <c r="M2032">
        <v>8</v>
      </c>
      <c r="N2032" s="1">
        <f>IF(data[[#This Row],[Conversions]]=0,0,data[[#This Row],[Spend, Dollars]]/data[[#This Row],[Conversions]])</f>
        <v>0.91255360624999982</v>
      </c>
      <c r="O2032" s="13">
        <f>data[[#This Row],[Conversions]]/data[[#This Row],[Clicks]]</f>
        <v>0.31504998504300197</v>
      </c>
      <c r="P2032" s="11">
        <v>173.04</v>
      </c>
      <c r="Q2032" s="11">
        <f>IF(data[[#This Row],[Spend, Dollars]]=0,0,data[[#This Row],[Total conversion value, Dollars]]/data[[#This Row],[Spend, Dollars]])</f>
        <v>23.702717135583072</v>
      </c>
      <c r="R2032" s="2">
        <v>31</v>
      </c>
      <c r="S2032" s="2">
        <v>8</v>
      </c>
      <c r="T2032" s="2">
        <v>16.5</v>
      </c>
      <c r="U2032" s="2">
        <f t="shared" si="31"/>
        <v>55.5</v>
      </c>
    </row>
    <row r="2033" spans="1:21" x14ac:dyDescent="0.2">
      <c r="A2033" t="s">
        <v>23</v>
      </c>
      <c r="B2033" s="3">
        <v>45092</v>
      </c>
      <c r="C2033" s="10" t="str">
        <f>TEXT(data[[#This Row],[Date]],"mmmm")</f>
        <v>June</v>
      </c>
      <c r="D2033" t="s">
        <v>15</v>
      </c>
      <c r="E2033" t="s">
        <v>18</v>
      </c>
      <c r="F2033" t="s">
        <v>14</v>
      </c>
      <c r="G2033" t="s">
        <v>21</v>
      </c>
      <c r="H2033" s="11">
        <v>1110.0999999999999</v>
      </c>
      <c r="I2033" s="11">
        <v>21.125203000000003</v>
      </c>
      <c r="J2033" s="13">
        <f>data[[#This Row],[Clicks]]/data[[#This Row],[Impressions]]</f>
        <v>1.9030000000000005E-2</v>
      </c>
      <c r="K2033" s="1">
        <v>1.2419999999999995</v>
      </c>
      <c r="L2033" s="2">
        <v>26.237502125999995</v>
      </c>
      <c r="M2033">
        <v>5</v>
      </c>
      <c r="N2033" s="1">
        <f>IF(data[[#This Row],[Conversions]]=0,0,data[[#This Row],[Spend, Dollars]]/data[[#This Row],[Conversions]])</f>
        <v>5.2475004251999993</v>
      </c>
      <c r="O2033" s="13">
        <f>data[[#This Row],[Conversions]]/data[[#This Row],[Clicks]]</f>
        <v>0.23668411612423318</v>
      </c>
      <c r="P2033" s="11">
        <v>248.64</v>
      </c>
      <c r="Q2033" s="11">
        <f>IF(data[[#This Row],[Spend, Dollars]]=0,0,data[[#This Row],[Total conversion value, Dollars]]/data[[#This Row],[Spend, Dollars]])</f>
        <v>9.4765118571866918</v>
      </c>
      <c r="R2033" s="2">
        <v>35</v>
      </c>
      <c r="S2033" s="2">
        <v>8</v>
      </c>
      <c r="T2033" s="2">
        <v>7.5</v>
      </c>
      <c r="U2033" s="2">
        <f t="shared" si="31"/>
        <v>50.5</v>
      </c>
    </row>
    <row r="2034" spans="1:21" x14ac:dyDescent="0.2">
      <c r="A2034" t="s">
        <v>23</v>
      </c>
      <c r="B2034" s="3">
        <v>45093</v>
      </c>
      <c r="C2034" s="10" t="str">
        <f>TEXT(data[[#This Row],[Date]],"mmmm")</f>
        <v>June</v>
      </c>
      <c r="D2034" t="s">
        <v>15</v>
      </c>
      <c r="E2034" t="s">
        <v>18</v>
      </c>
      <c r="F2034" t="s">
        <v>14</v>
      </c>
      <c r="G2034" t="s">
        <v>21</v>
      </c>
      <c r="H2034" s="11">
        <v>1064.8</v>
      </c>
      <c r="I2034" s="11">
        <v>23.542728</v>
      </c>
      <c r="J2034" s="13">
        <f>data[[#This Row],[Clicks]]/data[[#This Row],[Impressions]]</f>
        <v>2.2110000000000001E-2</v>
      </c>
      <c r="K2034" s="1">
        <v>0.88549999999999984</v>
      </c>
      <c r="L2034" s="2">
        <v>20.847085643999996</v>
      </c>
      <c r="M2034">
        <v>6</v>
      </c>
      <c r="N2034" s="1">
        <f>IF(data[[#This Row],[Conversions]]=0,0,data[[#This Row],[Spend, Dollars]]/data[[#This Row],[Conversions]])</f>
        <v>3.4745142739999992</v>
      </c>
      <c r="O2034" s="13">
        <f>data[[#This Row],[Conversions]]/data[[#This Row],[Clicks]]</f>
        <v>0.25485576692726519</v>
      </c>
      <c r="P2034" s="11">
        <v>308.27999999999997</v>
      </c>
      <c r="Q2034" s="11">
        <f>IF(data[[#This Row],[Spend, Dollars]]=0,0,data[[#This Row],[Total conversion value, Dollars]]/data[[#This Row],[Spend, Dollars]])</f>
        <v>14.787678492064241</v>
      </c>
      <c r="R2034" s="2">
        <v>31</v>
      </c>
      <c r="S2034" s="2">
        <v>3</v>
      </c>
      <c r="T2034" s="2">
        <v>16.5</v>
      </c>
      <c r="U2034" s="2">
        <f t="shared" si="31"/>
        <v>50.5</v>
      </c>
    </row>
    <row r="2035" spans="1:21" x14ac:dyDescent="0.2">
      <c r="A2035" t="s">
        <v>23</v>
      </c>
      <c r="B2035" s="3">
        <v>45094</v>
      </c>
      <c r="C2035" s="10" t="str">
        <f>TEXT(data[[#This Row],[Date]],"mmmm")</f>
        <v>June</v>
      </c>
      <c r="D2035" t="s">
        <v>15</v>
      </c>
      <c r="E2035" t="s">
        <v>18</v>
      </c>
      <c r="F2035" t="s">
        <v>14</v>
      </c>
      <c r="G2035" t="s">
        <v>21</v>
      </c>
      <c r="H2035" s="11">
        <v>1433.5</v>
      </c>
      <c r="I2035" s="11">
        <v>19.079885000000004</v>
      </c>
      <c r="J2035" s="13">
        <f>data[[#This Row],[Clicks]]/data[[#This Row],[Impressions]]</f>
        <v>1.3310000000000002E-2</v>
      </c>
      <c r="K2035" s="1">
        <v>0.58649999999999969</v>
      </c>
      <c r="L2035" s="2">
        <v>11.190352552499997</v>
      </c>
      <c r="M2035">
        <v>7</v>
      </c>
      <c r="N2035" s="1">
        <f>IF(data[[#This Row],[Conversions]]=0,0,data[[#This Row],[Spend, Dollars]]/data[[#This Row],[Conversions]])</f>
        <v>1.5986217932142852</v>
      </c>
      <c r="O2035" s="13">
        <f>data[[#This Row],[Conversions]]/data[[#This Row],[Clicks]]</f>
        <v>0.36687852154245154</v>
      </c>
      <c r="P2035" s="11">
        <v>136.07999999999998</v>
      </c>
      <c r="Q2035" s="11">
        <f>IF(data[[#This Row],[Spend, Dollars]]=0,0,data[[#This Row],[Total conversion value, Dollars]]/data[[#This Row],[Spend, Dollars]])</f>
        <v>12.16047478053753</v>
      </c>
      <c r="R2035" s="2">
        <v>34</v>
      </c>
      <c r="S2035" s="2">
        <v>0</v>
      </c>
      <c r="T2035" s="2">
        <v>13.5</v>
      </c>
      <c r="U2035" s="2">
        <f t="shared" si="31"/>
        <v>47.5</v>
      </c>
    </row>
    <row r="2036" spans="1:21" x14ac:dyDescent="0.2">
      <c r="A2036" t="s">
        <v>23</v>
      </c>
      <c r="B2036" s="3">
        <v>45095</v>
      </c>
      <c r="C2036" s="10" t="str">
        <f>TEXT(data[[#This Row],[Date]],"mmmm")</f>
        <v>June</v>
      </c>
      <c r="D2036" t="s">
        <v>15</v>
      </c>
      <c r="E2036" t="s">
        <v>18</v>
      </c>
      <c r="F2036" t="s">
        <v>14</v>
      </c>
      <c r="G2036" t="s">
        <v>21</v>
      </c>
      <c r="H2036" s="11">
        <v>1390.8</v>
      </c>
      <c r="I2036" s="11">
        <v>25.548995999999999</v>
      </c>
      <c r="J2036" s="13">
        <f>data[[#This Row],[Clicks]]/data[[#This Row],[Impressions]]</f>
        <v>1.8370000000000001E-2</v>
      </c>
      <c r="K2036" s="1">
        <v>1.0004999999999997</v>
      </c>
      <c r="L2036" s="2">
        <v>25.561770497999991</v>
      </c>
      <c r="M2036">
        <v>4</v>
      </c>
      <c r="N2036" s="1">
        <f>IF(data[[#This Row],[Conversions]]=0,0,data[[#This Row],[Spend, Dollars]]/data[[#This Row],[Conversions]])</f>
        <v>6.3904426244999977</v>
      </c>
      <c r="O2036" s="13">
        <f>data[[#This Row],[Conversions]]/data[[#This Row],[Clicks]]</f>
        <v>0.1565619251731066</v>
      </c>
      <c r="P2036" s="11">
        <v>68.039999999999992</v>
      </c>
      <c r="Q2036" s="11">
        <f>IF(data[[#This Row],[Spend, Dollars]]=0,0,data[[#This Row],[Total conversion value, Dollars]]/data[[#This Row],[Spend, Dollars]])</f>
        <v>2.6617874534678103</v>
      </c>
      <c r="R2036" s="2">
        <v>35</v>
      </c>
      <c r="S2036" s="2">
        <v>9</v>
      </c>
      <c r="T2036" s="2">
        <v>28.5</v>
      </c>
      <c r="U2036" s="2">
        <f t="shared" si="31"/>
        <v>72.5</v>
      </c>
    </row>
    <row r="2037" spans="1:21" x14ac:dyDescent="0.2">
      <c r="A2037" t="s">
        <v>23</v>
      </c>
      <c r="B2037" s="3">
        <v>45096</v>
      </c>
      <c r="C2037" s="10" t="str">
        <f>TEXT(data[[#This Row],[Date]],"mmmm")</f>
        <v>June</v>
      </c>
      <c r="D2037" t="s">
        <v>15</v>
      </c>
      <c r="E2037" t="s">
        <v>18</v>
      </c>
      <c r="F2037" t="s">
        <v>14</v>
      </c>
      <c r="G2037" t="s">
        <v>21</v>
      </c>
      <c r="H2037" s="11">
        <v>694.3</v>
      </c>
      <c r="I2037" s="11">
        <v>12.066934000000002</v>
      </c>
      <c r="J2037" s="13">
        <f>data[[#This Row],[Clicks]]/data[[#This Row],[Impressions]]</f>
        <v>1.7380000000000003E-2</v>
      </c>
      <c r="K2037" s="1">
        <v>0.29899999999999993</v>
      </c>
      <c r="L2037" s="2">
        <v>3.6080132659999995</v>
      </c>
      <c r="M2037">
        <v>6</v>
      </c>
      <c r="N2037" s="1">
        <f>IF(data[[#This Row],[Conversions]]=0,0,data[[#This Row],[Spend, Dollars]]/data[[#This Row],[Conversions]])</f>
        <v>0.60133554433333325</v>
      </c>
      <c r="O2037" s="13">
        <f>data[[#This Row],[Conversions]]/data[[#This Row],[Clicks]]</f>
        <v>0.49722655315757913</v>
      </c>
      <c r="P2037" s="11">
        <v>182.27999999999997</v>
      </c>
      <c r="Q2037" s="11">
        <f>IF(data[[#This Row],[Spend, Dollars]]=0,0,data[[#This Row],[Total conversion value, Dollars]]/data[[#This Row],[Spend, Dollars]])</f>
        <v>50.520878544907212</v>
      </c>
      <c r="R2037" s="2">
        <v>31</v>
      </c>
      <c r="S2037" s="2">
        <v>5</v>
      </c>
      <c r="T2037" s="2">
        <v>12</v>
      </c>
      <c r="U2037" s="2">
        <f t="shared" si="31"/>
        <v>48</v>
      </c>
    </row>
    <row r="2038" spans="1:21" x14ac:dyDescent="0.2">
      <c r="A2038" t="s">
        <v>23</v>
      </c>
      <c r="B2038" s="3">
        <v>45097</v>
      </c>
      <c r="C2038" s="10" t="str">
        <f>TEXT(data[[#This Row],[Date]],"mmmm")</f>
        <v>June</v>
      </c>
      <c r="D2038" t="s">
        <v>15</v>
      </c>
      <c r="E2038" t="s">
        <v>18</v>
      </c>
      <c r="F2038" t="s">
        <v>14</v>
      </c>
      <c r="G2038" t="s">
        <v>21</v>
      </c>
      <c r="H2038" s="11">
        <v>1012.8</v>
      </c>
      <c r="I2038" s="11">
        <v>14.817264000000002</v>
      </c>
      <c r="J2038" s="13">
        <f>data[[#This Row],[Clicks]]/data[[#This Row],[Impressions]]</f>
        <v>1.4630000000000002E-2</v>
      </c>
      <c r="K2038" s="1">
        <v>0.35649999999999993</v>
      </c>
      <c r="L2038" s="2">
        <v>5.2823546159999992</v>
      </c>
      <c r="M2038">
        <v>9</v>
      </c>
      <c r="N2038" s="1">
        <f>IF(data[[#This Row],[Conversions]]=0,0,data[[#This Row],[Spend, Dollars]]/data[[#This Row],[Conversions]])</f>
        <v>0.58692829066666663</v>
      </c>
      <c r="O2038" s="13">
        <f>data[[#This Row],[Conversions]]/data[[#This Row],[Clicks]]</f>
        <v>0.60739958470065725</v>
      </c>
      <c r="P2038" s="11">
        <v>136.07999999999998</v>
      </c>
      <c r="Q2038" s="11">
        <f>IF(data[[#This Row],[Spend, Dollars]]=0,0,data[[#This Row],[Total conversion value, Dollars]]/data[[#This Row],[Spend, Dollars]])</f>
        <v>25.761239048173742</v>
      </c>
      <c r="R2038" s="2">
        <v>60</v>
      </c>
      <c r="S2038" s="2">
        <v>8</v>
      </c>
      <c r="T2038" s="2">
        <v>1.5</v>
      </c>
      <c r="U2038" s="2">
        <f t="shared" si="31"/>
        <v>69.5</v>
      </c>
    </row>
    <row r="2039" spans="1:21" x14ac:dyDescent="0.2">
      <c r="A2039" t="s">
        <v>23</v>
      </c>
      <c r="B2039" s="3">
        <v>45098</v>
      </c>
      <c r="C2039" s="10" t="str">
        <f>TEXT(data[[#This Row],[Date]],"mmmm")</f>
        <v>June</v>
      </c>
      <c r="D2039" t="s">
        <v>15</v>
      </c>
      <c r="E2039" t="s">
        <v>18</v>
      </c>
      <c r="F2039" t="s">
        <v>14</v>
      </c>
      <c r="G2039" t="s">
        <v>21</v>
      </c>
      <c r="H2039" s="11">
        <v>759.8</v>
      </c>
      <c r="I2039" s="11">
        <v>17.217068000000001</v>
      </c>
      <c r="J2039" s="13">
        <f>data[[#This Row],[Clicks]]/data[[#This Row],[Impressions]]</f>
        <v>2.2660000000000003E-2</v>
      </c>
      <c r="K2039" s="1">
        <v>0.45999999999999974</v>
      </c>
      <c r="L2039" s="2">
        <v>7.9198512799999961</v>
      </c>
      <c r="M2039">
        <v>5</v>
      </c>
      <c r="N2039" s="1">
        <f>IF(data[[#This Row],[Conversions]]=0,0,data[[#This Row],[Spend, Dollars]]/data[[#This Row],[Conversions]])</f>
        <v>1.5839702559999993</v>
      </c>
      <c r="O2039" s="13">
        <f>data[[#This Row],[Conversions]]/data[[#This Row],[Clicks]]</f>
        <v>0.29040949364897667</v>
      </c>
      <c r="P2039" s="11">
        <v>191.51999999999998</v>
      </c>
      <c r="Q2039" s="11">
        <f>IF(data[[#This Row],[Spend, Dollars]]=0,0,data[[#This Row],[Total conversion value, Dollars]]/data[[#This Row],[Spend, Dollars]])</f>
        <v>24.18227227115306</v>
      </c>
      <c r="R2039" s="2">
        <v>50</v>
      </c>
      <c r="S2039" s="2">
        <v>4</v>
      </c>
      <c r="T2039" s="2">
        <v>16.5</v>
      </c>
      <c r="U2039" s="2">
        <f t="shared" si="31"/>
        <v>70.5</v>
      </c>
    </row>
    <row r="2040" spans="1:21" x14ac:dyDescent="0.2">
      <c r="A2040" t="s">
        <v>23</v>
      </c>
      <c r="B2040" s="3">
        <v>45099</v>
      </c>
      <c r="C2040" s="10" t="str">
        <f>TEXT(data[[#This Row],[Date]],"mmmm")</f>
        <v>June</v>
      </c>
      <c r="D2040" t="s">
        <v>15</v>
      </c>
      <c r="E2040" t="s">
        <v>18</v>
      </c>
      <c r="F2040" t="s">
        <v>14</v>
      </c>
      <c r="G2040" t="s">
        <v>21</v>
      </c>
      <c r="H2040" s="11">
        <v>858.4</v>
      </c>
      <c r="I2040" s="11">
        <v>16.429776000000004</v>
      </c>
      <c r="J2040" s="13">
        <f>data[[#This Row],[Clicks]]/data[[#This Row],[Impressions]]</f>
        <v>1.9140000000000004E-2</v>
      </c>
      <c r="K2040" s="1">
        <v>4.5999999999999874E-2</v>
      </c>
      <c r="L2040" s="2">
        <v>0.7557696959999981</v>
      </c>
      <c r="M2040">
        <v>8</v>
      </c>
      <c r="N2040" s="1">
        <f>IF(data[[#This Row],[Conversions]]=0,0,data[[#This Row],[Spend, Dollars]]/data[[#This Row],[Conversions]])</f>
        <v>9.4471211999999763E-2</v>
      </c>
      <c r="O2040" s="13">
        <f>data[[#This Row],[Conversions]]/data[[#This Row],[Clicks]]</f>
        <v>0.4869208198577995</v>
      </c>
      <c r="P2040" s="11">
        <v>180.6</v>
      </c>
      <c r="Q2040" s="11">
        <f>IF(data[[#This Row],[Spend, Dollars]]=0,0,data[[#This Row],[Total conversion value, Dollars]]/data[[#This Row],[Spend, Dollars]])</f>
        <v>238.96168496282291</v>
      </c>
      <c r="R2040" s="2">
        <v>29</v>
      </c>
      <c r="S2040" s="2">
        <v>6</v>
      </c>
      <c r="T2040" s="2">
        <v>10.5</v>
      </c>
      <c r="U2040" s="2">
        <f t="shared" si="31"/>
        <v>45.5</v>
      </c>
    </row>
    <row r="2041" spans="1:21" x14ac:dyDescent="0.2">
      <c r="A2041" t="s">
        <v>23</v>
      </c>
      <c r="B2041" s="3">
        <v>45100</v>
      </c>
      <c r="C2041" s="10" t="str">
        <f>TEXT(data[[#This Row],[Date]],"mmmm")</f>
        <v>June</v>
      </c>
      <c r="D2041" t="s">
        <v>15</v>
      </c>
      <c r="E2041" t="s">
        <v>18</v>
      </c>
      <c r="F2041" t="s">
        <v>14</v>
      </c>
      <c r="G2041" t="s">
        <v>21</v>
      </c>
      <c r="H2041" s="11">
        <v>974.09999999999991</v>
      </c>
      <c r="I2041" s="11">
        <v>14.358233999999998</v>
      </c>
      <c r="J2041" s="13">
        <f>data[[#This Row],[Clicks]]/data[[#This Row],[Impressions]]</f>
        <v>1.474E-2</v>
      </c>
      <c r="K2041" s="1">
        <v>0.25299999999999989</v>
      </c>
      <c r="L2041" s="2">
        <v>3.6326332019999978</v>
      </c>
      <c r="M2041">
        <v>3</v>
      </c>
      <c r="N2041" s="1">
        <f>IF(data[[#This Row],[Conversions]]=0,0,data[[#This Row],[Spend, Dollars]]/data[[#This Row],[Conversions]])</f>
        <v>1.2108777339999992</v>
      </c>
      <c r="O2041" s="13">
        <f>data[[#This Row],[Conversions]]/data[[#This Row],[Clicks]]</f>
        <v>0.20893934449041576</v>
      </c>
      <c r="P2041" s="11">
        <v>88.2</v>
      </c>
      <c r="Q2041" s="11">
        <f>IF(data[[#This Row],[Spend, Dollars]]=0,0,data[[#This Row],[Total conversion value, Dollars]]/data[[#This Row],[Spend, Dollars]])</f>
        <v>24.27990801588232</v>
      </c>
      <c r="R2041" s="2">
        <v>52</v>
      </c>
      <c r="S2041" s="2">
        <v>13</v>
      </c>
      <c r="T2041" s="2">
        <v>18</v>
      </c>
      <c r="U2041" s="2">
        <f t="shared" si="31"/>
        <v>83</v>
      </c>
    </row>
    <row r="2042" spans="1:21" x14ac:dyDescent="0.2">
      <c r="A2042" t="s">
        <v>23</v>
      </c>
      <c r="B2042" s="3">
        <v>45101</v>
      </c>
      <c r="C2042" s="10" t="str">
        <f>TEXT(data[[#This Row],[Date]],"mmmm")</f>
        <v>June</v>
      </c>
      <c r="D2042" t="s">
        <v>15</v>
      </c>
      <c r="E2042" t="s">
        <v>18</v>
      </c>
      <c r="F2042" t="s">
        <v>14</v>
      </c>
      <c r="G2042" t="s">
        <v>21</v>
      </c>
      <c r="H2042" s="11">
        <v>869.09999999999991</v>
      </c>
      <c r="I2042" s="11">
        <v>14.626953</v>
      </c>
      <c r="J2042" s="13">
        <f>data[[#This Row],[Clicks]]/data[[#This Row],[Impressions]]</f>
        <v>1.6830000000000001E-2</v>
      </c>
      <c r="K2042" s="1">
        <v>0.28749999999999992</v>
      </c>
      <c r="L2042" s="2">
        <v>4.2052489874999992</v>
      </c>
      <c r="M2042">
        <v>5</v>
      </c>
      <c r="N2042" s="1">
        <f>IF(data[[#This Row],[Conversions]]=0,0,data[[#This Row],[Spend, Dollars]]/data[[#This Row],[Conversions]])</f>
        <v>0.84104979749999986</v>
      </c>
      <c r="O2042" s="13">
        <f>data[[#This Row],[Conversions]]/data[[#This Row],[Clicks]]</f>
        <v>0.34183469380123116</v>
      </c>
      <c r="P2042" s="11">
        <v>93.239999999999981</v>
      </c>
      <c r="Q2042" s="11">
        <f>IF(data[[#This Row],[Spend, Dollars]]=0,0,data[[#This Row],[Total conversion value, Dollars]]/data[[#This Row],[Spend, Dollars]])</f>
        <v>22.172289982627337</v>
      </c>
      <c r="R2042" s="2">
        <v>24</v>
      </c>
      <c r="S2042" s="2">
        <v>8</v>
      </c>
      <c r="T2042" s="2">
        <v>1.5</v>
      </c>
      <c r="U2042" s="2">
        <f t="shared" si="31"/>
        <v>33.5</v>
      </c>
    </row>
    <row r="2043" spans="1:21" x14ac:dyDescent="0.2">
      <c r="A2043" t="s">
        <v>23</v>
      </c>
      <c r="B2043" s="3">
        <v>45102</v>
      </c>
      <c r="C2043" s="10" t="str">
        <f>TEXT(data[[#This Row],[Date]],"mmmm")</f>
        <v>June</v>
      </c>
      <c r="D2043" t="s">
        <v>15</v>
      </c>
      <c r="E2043" t="s">
        <v>18</v>
      </c>
      <c r="F2043" t="s">
        <v>14</v>
      </c>
      <c r="G2043" t="s">
        <v>21</v>
      </c>
      <c r="H2043" s="11">
        <v>790.59999999999991</v>
      </c>
      <c r="I2043" s="11">
        <v>14.436356</v>
      </c>
      <c r="J2043" s="13">
        <f>data[[#This Row],[Clicks]]/data[[#This Row],[Impressions]]</f>
        <v>1.8260000000000002E-2</v>
      </c>
      <c r="K2043" s="1">
        <v>0.80499999999999972</v>
      </c>
      <c r="L2043" s="2">
        <v>11.621266579999995</v>
      </c>
      <c r="M2043">
        <v>7</v>
      </c>
      <c r="N2043" s="1">
        <f>IF(data[[#This Row],[Conversions]]=0,0,data[[#This Row],[Spend, Dollars]]/data[[#This Row],[Conversions]])</f>
        <v>1.6601809399999994</v>
      </c>
      <c r="O2043" s="13">
        <f>data[[#This Row],[Conversions]]/data[[#This Row],[Clicks]]</f>
        <v>0.48488690636335097</v>
      </c>
      <c r="P2043" s="11">
        <v>327.59999999999997</v>
      </c>
      <c r="Q2043" s="11">
        <f>IF(data[[#This Row],[Spend, Dollars]]=0,0,data[[#This Row],[Total conversion value, Dollars]]/data[[#This Row],[Spend, Dollars]])</f>
        <v>28.189698407210972</v>
      </c>
      <c r="R2043" s="2">
        <v>11</v>
      </c>
      <c r="S2043" s="2">
        <v>14</v>
      </c>
      <c r="T2043" s="2">
        <v>16.5</v>
      </c>
      <c r="U2043" s="2">
        <f t="shared" si="31"/>
        <v>41.5</v>
      </c>
    </row>
    <row r="2044" spans="1:21" x14ac:dyDescent="0.2">
      <c r="A2044" t="s">
        <v>23</v>
      </c>
      <c r="B2044" s="3">
        <v>45103</v>
      </c>
      <c r="C2044" s="10" t="str">
        <f>TEXT(data[[#This Row],[Date]],"mmmm")</f>
        <v>June</v>
      </c>
      <c r="D2044" t="s">
        <v>15</v>
      </c>
      <c r="E2044" t="s">
        <v>18</v>
      </c>
      <c r="F2044" t="s">
        <v>14</v>
      </c>
      <c r="G2044" t="s">
        <v>21</v>
      </c>
      <c r="H2044" s="11">
        <v>796.19999999999982</v>
      </c>
      <c r="I2044" s="11">
        <v>13.575209999999998</v>
      </c>
      <c r="J2044" s="13">
        <f>data[[#This Row],[Clicks]]/data[[#This Row],[Impressions]]</f>
        <v>1.7050000000000003E-2</v>
      </c>
      <c r="K2044" s="1">
        <v>0.66699999999999959</v>
      </c>
      <c r="L2044" s="2">
        <v>9.0546650699999933</v>
      </c>
      <c r="M2044">
        <v>8</v>
      </c>
      <c r="N2044" s="1">
        <f>IF(data[[#This Row],[Conversions]]=0,0,data[[#This Row],[Spend, Dollars]]/data[[#This Row],[Conversions]])</f>
        <v>1.1318331337499992</v>
      </c>
      <c r="O2044" s="13">
        <f>data[[#This Row],[Conversions]]/data[[#This Row],[Clicks]]</f>
        <v>0.58930948397851679</v>
      </c>
      <c r="P2044" s="11">
        <v>286.44</v>
      </c>
      <c r="Q2044" s="11">
        <f>IF(data[[#This Row],[Spend, Dollars]]=0,0,data[[#This Row],[Total conversion value, Dollars]]/data[[#This Row],[Spend, Dollars]])</f>
        <v>31.634521849851286</v>
      </c>
      <c r="R2044" s="2">
        <v>10</v>
      </c>
      <c r="S2044" s="2">
        <v>5</v>
      </c>
      <c r="T2044" s="2">
        <v>13.5</v>
      </c>
      <c r="U2044" s="2">
        <f t="shared" si="31"/>
        <v>28.5</v>
      </c>
    </row>
    <row r="2045" spans="1:21" x14ac:dyDescent="0.2">
      <c r="A2045" t="s">
        <v>23</v>
      </c>
      <c r="B2045" s="3">
        <v>45104</v>
      </c>
      <c r="C2045" s="10" t="str">
        <f>TEXT(data[[#This Row],[Date]],"mmmm")</f>
        <v>June</v>
      </c>
      <c r="D2045" t="s">
        <v>15</v>
      </c>
      <c r="E2045" t="s">
        <v>18</v>
      </c>
      <c r="F2045" t="s">
        <v>14</v>
      </c>
      <c r="G2045" t="s">
        <v>21</v>
      </c>
      <c r="H2045" s="11">
        <v>1048.8</v>
      </c>
      <c r="I2045" s="11">
        <v>13.844160000000002</v>
      </c>
      <c r="J2045" s="13">
        <f>data[[#This Row],[Clicks]]/data[[#This Row],[Impressions]]</f>
        <v>1.3200000000000003E-2</v>
      </c>
      <c r="K2045" s="1">
        <v>0.79349999999999976</v>
      </c>
      <c r="L2045" s="2">
        <v>10.985340959999998</v>
      </c>
      <c r="M2045">
        <v>6</v>
      </c>
      <c r="N2045" s="1">
        <f>IF(data[[#This Row],[Conversions]]=0,0,data[[#This Row],[Spend, Dollars]]/data[[#This Row],[Conversions]])</f>
        <v>1.8308901599999998</v>
      </c>
      <c r="O2045" s="13">
        <f>data[[#This Row],[Conversions]]/data[[#This Row],[Clicks]]</f>
        <v>0.43339574232022737</v>
      </c>
      <c r="P2045" s="11">
        <v>251.15999999999997</v>
      </c>
      <c r="Q2045" s="11">
        <f>IF(data[[#This Row],[Spend, Dollars]]=0,0,data[[#This Row],[Total conversion value, Dollars]]/data[[#This Row],[Spend, Dollars]])</f>
        <v>22.863195681820695</v>
      </c>
      <c r="R2045" s="2">
        <v>44</v>
      </c>
      <c r="S2045" s="2">
        <v>5</v>
      </c>
      <c r="T2045" s="2">
        <v>15</v>
      </c>
      <c r="U2045" s="2">
        <f t="shared" si="31"/>
        <v>64</v>
      </c>
    </row>
    <row r="2046" spans="1:21" x14ac:dyDescent="0.2">
      <c r="A2046" t="s">
        <v>23</v>
      </c>
      <c r="B2046" s="3">
        <v>45105</v>
      </c>
      <c r="C2046" s="10" t="str">
        <f>TEXT(data[[#This Row],[Date]],"mmmm")</f>
        <v>June</v>
      </c>
      <c r="D2046" t="s">
        <v>15</v>
      </c>
      <c r="E2046" t="s">
        <v>18</v>
      </c>
      <c r="F2046" t="s">
        <v>14</v>
      </c>
      <c r="G2046" t="s">
        <v>21</v>
      </c>
      <c r="H2046" s="11">
        <v>1230.8</v>
      </c>
      <c r="I2046" s="11">
        <v>27.077600000000007</v>
      </c>
      <c r="J2046" s="13">
        <f>data[[#This Row],[Clicks]]/data[[#This Row],[Impressions]]</f>
        <v>2.2000000000000006E-2</v>
      </c>
      <c r="K2046" s="1">
        <v>6.9000000000000061E-2</v>
      </c>
      <c r="L2046" s="2">
        <v>1.8683544000000021</v>
      </c>
      <c r="M2046">
        <v>6</v>
      </c>
      <c r="N2046" s="1">
        <f>IF(data[[#This Row],[Conversions]]=0,0,data[[#This Row],[Spend, Dollars]]/data[[#This Row],[Conversions]])</f>
        <v>0.31139240000000035</v>
      </c>
      <c r="O2046" s="13">
        <f>data[[#This Row],[Conversions]]/data[[#This Row],[Clicks]]</f>
        <v>0.22158536945667262</v>
      </c>
      <c r="P2046" s="11">
        <v>161.27999999999997</v>
      </c>
      <c r="Q2046" s="11">
        <f>IF(data[[#This Row],[Spend, Dollars]]=0,0,data[[#This Row],[Total conversion value, Dollars]]/data[[#This Row],[Spend, Dollars]])</f>
        <v>86.321952623121064</v>
      </c>
      <c r="R2046" s="2">
        <v>24</v>
      </c>
      <c r="S2046" s="2">
        <v>8</v>
      </c>
      <c r="T2046" s="2">
        <v>18</v>
      </c>
      <c r="U2046" s="2">
        <f t="shared" si="31"/>
        <v>50</v>
      </c>
    </row>
    <row r="2047" spans="1:21" x14ac:dyDescent="0.2">
      <c r="A2047" t="s">
        <v>23</v>
      </c>
      <c r="B2047" s="3">
        <v>45106</v>
      </c>
      <c r="C2047" s="10" t="str">
        <f>TEXT(data[[#This Row],[Date]],"mmmm")</f>
        <v>June</v>
      </c>
      <c r="D2047" t="s">
        <v>15</v>
      </c>
      <c r="E2047" t="s">
        <v>18</v>
      </c>
      <c r="F2047" t="s">
        <v>14</v>
      </c>
      <c r="G2047" t="s">
        <v>21</v>
      </c>
      <c r="H2047" s="11">
        <v>1414</v>
      </c>
      <c r="I2047" s="11">
        <v>21.931140000000003</v>
      </c>
      <c r="J2047" s="13">
        <f>data[[#This Row],[Clicks]]/data[[#This Row],[Impressions]]</f>
        <v>1.5510000000000001E-2</v>
      </c>
      <c r="K2047" s="1">
        <v>0.71299999999999963</v>
      </c>
      <c r="L2047" s="2">
        <v>15.636902819999994</v>
      </c>
      <c r="M2047">
        <v>8</v>
      </c>
      <c r="N2047" s="1">
        <f>IF(data[[#This Row],[Conversions]]=0,0,data[[#This Row],[Spend, Dollars]]/data[[#This Row],[Conversions]])</f>
        <v>1.9546128524999993</v>
      </c>
      <c r="O2047" s="13">
        <f>data[[#This Row],[Conversions]]/data[[#This Row],[Clicks]]</f>
        <v>0.36477811914930092</v>
      </c>
      <c r="P2047" s="11">
        <v>57.959999999999994</v>
      </c>
      <c r="Q2047" s="11">
        <f>IF(data[[#This Row],[Spend, Dollars]]=0,0,data[[#This Row],[Total conversion value, Dollars]]/data[[#This Row],[Spend, Dollars]])</f>
        <v>3.7066163720009624</v>
      </c>
      <c r="R2047" s="2">
        <v>56</v>
      </c>
      <c r="S2047" s="2">
        <v>0</v>
      </c>
      <c r="T2047" s="2">
        <v>22.5</v>
      </c>
      <c r="U2047" s="2">
        <f t="shared" si="31"/>
        <v>78.5</v>
      </c>
    </row>
    <row r="2048" spans="1:21" x14ac:dyDescent="0.2">
      <c r="A2048" t="s">
        <v>23</v>
      </c>
      <c r="B2048" s="3">
        <v>45107</v>
      </c>
      <c r="C2048" s="10" t="str">
        <f>TEXT(data[[#This Row],[Date]],"mmmm")</f>
        <v>June</v>
      </c>
      <c r="D2048" t="s">
        <v>15</v>
      </c>
      <c r="E2048" t="s">
        <v>18</v>
      </c>
      <c r="F2048" t="s">
        <v>14</v>
      </c>
      <c r="G2048" t="s">
        <v>21</v>
      </c>
      <c r="H2048" s="11">
        <v>1021.6999999999998</v>
      </c>
      <c r="I2048" s="11">
        <v>19.442950999999997</v>
      </c>
      <c r="J2048" s="13">
        <f>data[[#This Row],[Clicks]]/data[[#This Row],[Impressions]]</f>
        <v>1.9030000000000002E-2</v>
      </c>
      <c r="K2048" s="1">
        <v>0.67849999999999977</v>
      </c>
      <c r="L2048" s="2">
        <v>13.192042253499993</v>
      </c>
      <c r="M2048">
        <v>4</v>
      </c>
      <c r="N2048" s="1">
        <f>IF(data[[#This Row],[Conversions]]=0,0,data[[#This Row],[Spend, Dollars]]/data[[#This Row],[Conversions]])</f>
        <v>3.2980105633749983</v>
      </c>
      <c r="O2048" s="13">
        <f>data[[#This Row],[Conversions]]/data[[#This Row],[Clicks]]</f>
        <v>0.2057300869605648</v>
      </c>
      <c r="P2048" s="11">
        <v>121.8</v>
      </c>
      <c r="Q2048" s="11">
        <f>IF(data[[#This Row],[Spend, Dollars]]=0,0,data[[#This Row],[Total conversion value, Dollars]]/data[[#This Row],[Spend, Dollars]])</f>
        <v>9.2328388326443633</v>
      </c>
      <c r="R2048" s="2">
        <v>52</v>
      </c>
      <c r="S2048" s="2">
        <v>10</v>
      </c>
      <c r="T2048" s="2">
        <v>6</v>
      </c>
      <c r="U2048" s="2">
        <f t="shared" si="31"/>
        <v>68</v>
      </c>
    </row>
    <row r="2049" spans="1:21" x14ac:dyDescent="0.2">
      <c r="A2049" t="s">
        <v>23</v>
      </c>
      <c r="B2049" s="3">
        <v>45108</v>
      </c>
      <c r="C2049" s="10" t="str">
        <f>TEXT(data[[#This Row],[Date]],"mmmm")</f>
        <v>July</v>
      </c>
      <c r="D2049" t="s">
        <v>15</v>
      </c>
      <c r="E2049" t="s">
        <v>18</v>
      </c>
      <c r="F2049" t="s">
        <v>14</v>
      </c>
      <c r="G2049" t="s">
        <v>21</v>
      </c>
      <c r="H2049" s="11">
        <v>1032.5</v>
      </c>
      <c r="I2049" s="11">
        <v>21.011375000000005</v>
      </c>
      <c r="J2049" s="13">
        <f>data[[#This Row],[Clicks]]/data[[#This Row],[Impressions]]</f>
        <v>2.0350000000000004E-2</v>
      </c>
      <c r="K2049" s="1">
        <v>0.65549999999999975</v>
      </c>
      <c r="L2049" s="2">
        <v>13.772956312499998</v>
      </c>
      <c r="M2049">
        <v>6</v>
      </c>
      <c r="N2049" s="1">
        <f>IF(data[[#This Row],[Conversions]]=0,0,data[[#This Row],[Spend, Dollars]]/data[[#This Row],[Conversions]])</f>
        <v>2.2954927187499998</v>
      </c>
      <c r="O2049" s="13">
        <f>data[[#This Row],[Conversions]]/data[[#This Row],[Clicks]]</f>
        <v>0.28555960759350585</v>
      </c>
      <c r="P2049" s="11">
        <v>77.279999999999987</v>
      </c>
      <c r="Q2049" s="11">
        <f>IF(data[[#This Row],[Spend, Dollars]]=0,0,data[[#This Row],[Total conversion value, Dollars]]/data[[#This Row],[Spend, Dollars]])</f>
        <v>5.6109957983285366</v>
      </c>
      <c r="R2049" s="2">
        <v>53</v>
      </c>
      <c r="S2049" s="2">
        <v>15</v>
      </c>
      <c r="T2049" s="2">
        <v>7.5</v>
      </c>
      <c r="U2049" s="2">
        <f t="shared" si="31"/>
        <v>75.5</v>
      </c>
    </row>
    <row r="2050" spans="1:21" x14ac:dyDescent="0.2">
      <c r="A2050" t="s">
        <v>23</v>
      </c>
      <c r="B2050" s="3">
        <v>45109</v>
      </c>
      <c r="C2050" s="10" t="str">
        <f>TEXT(data[[#This Row],[Date]],"mmmm")</f>
        <v>July</v>
      </c>
      <c r="D2050" t="s">
        <v>15</v>
      </c>
      <c r="E2050" t="s">
        <v>18</v>
      </c>
      <c r="F2050" t="s">
        <v>14</v>
      </c>
      <c r="G2050" t="s">
        <v>21</v>
      </c>
      <c r="H2050" s="11">
        <v>652.9</v>
      </c>
      <c r="I2050" s="11">
        <v>14.148343000000001</v>
      </c>
      <c r="J2050" s="13">
        <f>data[[#This Row],[Clicks]]/data[[#This Row],[Impressions]]</f>
        <v>2.1670000000000002E-2</v>
      </c>
      <c r="K2050" s="1">
        <v>1.0464999999999998</v>
      </c>
      <c r="L2050" s="2">
        <v>14.806240949499998</v>
      </c>
      <c r="M2050">
        <v>5</v>
      </c>
      <c r="N2050" s="1">
        <f>IF(data[[#This Row],[Conversions]]=0,0,data[[#This Row],[Spend, Dollars]]/data[[#This Row],[Conversions]])</f>
        <v>2.9612481898999996</v>
      </c>
      <c r="O2050" s="13">
        <f>data[[#This Row],[Conversions]]/data[[#This Row],[Clicks]]</f>
        <v>0.35339827427141113</v>
      </c>
      <c r="P2050" s="11">
        <v>356.15999999999991</v>
      </c>
      <c r="Q2050" s="11">
        <f>IF(data[[#This Row],[Spend, Dollars]]=0,0,data[[#This Row],[Total conversion value, Dollars]]/data[[#This Row],[Spend, Dollars]])</f>
        <v>24.054721331009226</v>
      </c>
      <c r="R2050" s="2">
        <v>41</v>
      </c>
      <c r="S2050" s="2">
        <v>16</v>
      </c>
      <c r="T2050" s="2">
        <v>19.5</v>
      </c>
      <c r="U2050" s="2">
        <f t="shared" si="31"/>
        <v>76.5</v>
      </c>
    </row>
    <row r="2051" spans="1:21" x14ac:dyDescent="0.2">
      <c r="A2051" t="s">
        <v>23</v>
      </c>
      <c r="B2051" s="3">
        <v>45110</v>
      </c>
      <c r="C2051" s="10" t="str">
        <f>TEXT(data[[#This Row],[Date]],"mmmm")</f>
        <v>July</v>
      </c>
      <c r="D2051" t="s">
        <v>15</v>
      </c>
      <c r="E2051" t="s">
        <v>18</v>
      </c>
      <c r="F2051" t="s">
        <v>14</v>
      </c>
      <c r="G2051" t="s">
        <v>21</v>
      </c>
      <c r="H2051" s="11">
        <v>1479.8999999999999</v>
      </c>
      <c r="I2051" s="11">
        <v>26.860185000000008</v>
      </c>
      <c r="J2051" s="13">
        <f>data[[#This Row],[Clicks]]/data[[#This Row],[Impressions]]</f>
        <v>1.8150000000000006E-2</v>
      </c>
      <c r="K2051" s="1">
        <v>0.37949999999999973</v>
      </c>
      <c r="L2051" s="2">
        <v>10.193440207499997</v>
      </c>
      <c r="M2051">
        <v>5</v>
      </c>
      <c r="N2051" s="1">
        <f>IF(data[[#This Row],[Conversions]]=0,0,data[[#This Row],[Spend, Dollars]]/data[[#This Row],[Conversions]])</f>
        <v>2.0386880414999995</v>
      </c>
      <c r="O2051" s="13">
        <f>data[[#This Row],[Conversions]]/data[[#This Row],[Clicks]]</f>
        <v>0.18614912741665771</v>
      </c>
      <c r="P2051" s="11">
        <v>66.36</v>
      </c>
      <c r="Q2051" s="11">
        <f>IF(data[[#This Row],[Spend, Dollars]]=0,0,data[[#This Row],[Total conversion value, Dollars]]/data[[#This Row],[Spend, Dollars]])</f>
        <v>6.5100690884687298</v>
      </c>
      <c r="R2051" s="2">
        <v>47</v>
      </c>
      <c r="S2051" s="2">
        <v>1</v>
      </c>
      <c r="T2051" s="2">
        <v>10.5</v>
      </c>
      <c r="U2051" s="2">
        <f t="shared" ref="U2051:U2114" si="32">SUM(R2051:T2051)</f>
        <v>58.5</v>
      </c>
    </row>
    <row r="2052" spans="1:21" x14ac:dyDescent="0.2">
      <c r="A2052" t="s">
        <v>23</v>
      </c>
      <c r="B2052" s="3">
        <v>45111</v>
      </c>
      <c r="C2052" s="10" t="str">
        <f>TEXT(data[[#This Row],[Date]],"mmmm")</f>
        <v>July</v>
      </c>
      <c r="D2052" t="s">
        <v>15</v>
      </c>
      <c r="E2052" t="s">
        <v>18</v>
      </c>
      <c r="F2052" t="s">
        <v>14</v>
      </c>
      <c r="G2052" t="s">
        <v>21</v>
      </c>
      <c r="H2052" s="11">
        <v>980.8</v>
      </c>
      <c r="I2052" s="11">
        <v>19.419840000000004</v>
      </c>
      <c r="J2052" s="13">
        <f>data[[#This Row],[Clicks]]/data[[#This Row],[Impressions]]</f>
        <v>1.9800000000000005E-2</v>
      </c>
      <c r="K2052" s="1">
        <v>0.82799999999999974</v>
      </c>
      <c r="L2052" s="2">
        <v>16.079627519999999</v>
      </c>
      <c r="M2052">
        <v>8</v>
      </c>
      <c r="N2052" s="1">
        <f>IF(data[[#This Row],[Conversions]]=0,0,data[[#This Row],[Spend, Dollars]]/data[[#This Row],[Conversions]])</f>
        <v>2.0099534399999999</v>
      </c>
      <c r="O2052" s="13">
        <f>data[[#This Row],[Conversions]]/data[[#This Row],[Clicks]]</f>
        <v>0.41194984098736132</v>
      </c>
      <c r="P2052" s="11">
        <v>221.75999999999996</v>
      </c>
      <c r="Q2052" s="11">
        <f>IF(data[[#This Row],[Spend, Dollars]]=0,0,data[[#This Row],[Total conversion value, Dollars]]/data[[#This Row],[Spend, Dollars]])</f>
        <v>13.791364241750793</v>
      </c>
      <c r="R2052" s="2">
        <v>41</v>
      </c>
      <c r="S2052" s="2">
        <v>7</v>
      </c>
      <c r="T2052" s="2">
        <v>28.5</v>
      </c>
      <c r="U2052" s="2">
        <f t="shared" si="32"/>
        <v>76.5</v>
      </c>
    </row>
    <row r="2053" spans="1:21" x14ac:dyDescent="0.2">
      <c r="A2053" t="s">
        <v>23</v>
      </c>
      <c r="B2053" s="3">
        <v>45112</v>
      </c>
      <c r="C2053" s="10" t="str">
        <f>TEXT(data[[#This Row],[Date]],"mmmm")</f>
        <v>July</v>
      </c>
      <c r="D2053" t="s">
        <v>15</v>
      </c>
      <c r="E2053" t="s">
        <v>18</v>
      </c>
      <c r="F2053" t="s">
        <v>14</v>
      </c>
      <c r="G2053" t="s">
        <v>21</v>
      </c>
      <c r="H2053" s="11">
        <v>1221</v>
      </c>
      <c r="I2053" s="11">
        <v>24.578730000000007</v>
      </c>
      <c r="J2053" s="13">
        <f>data[[#This Row],[Clicks]]/data[[#This Row],[Impressions]]</f>
        <v>2.0130000000000006E-2</v>
      </c>
      <c r="K2053" s="1">
        <v>0.27599999999999991</v>
      </c>
      <c r="L2053" s="2">
        <v>6.7837294799999999</v>
      </c>
      <c r="M2053">
        <v>4</v>
      </c>
      <c r="N2053" s="1">
        <f>IF(data[[#This Row],[Conversions]]=0,0,data[[#This Row],[Spend, Dollars]]/data[[#This Row],[Conversions]])</f>
        <v>1.69593237</v>
      </c>
      <c r="O2053" s="13">
        <f>data[[#This Row],[Conversions]]/data[[#This Row],[Clicks]]</f>
        <v>0.16274233859926851</v>
      </c>
      <c r="P2053" s="11">
        <v>82.32</v>
      </c>
      <c r="Q2053" s="11">
        <f>IF(data[[#This Row],[Spend, Dollars]]=0,0,data[[#This Row],[Total conversion value, Dollars]]/data[[#This Row],[Spend, Dollars]])</f>
        <v>12.134917856423719</v>
      </c>
      <c r="R2053" s="2">
        <v>48</v>
      </c>
      <c r="S2053" s="2">
        <v>1</v>
      </c>
      <c r="T2053" s="2">
        <v>16.5</v>
      </c>
      <c r="U2053" s="2">
        <f t="shared" si="32"/>
        <v>65.5</v>
      </c>
    </row>
    <row r="2054" spans="1:21" x14ac:dyDescent="0.2">
      <c r="A2054" t="s">
        <v>23</v>
      </c>
      <c r="B2054" s="3">
        <v>45113</v>
      </c>
      <c r="C2054" s="10" t="str">
        <f>TEXT(data[[#This Row],[Date]],"mmmm")</f>
        <v>July</v>
      </c>
      <c r="D2054" t="s">
        <v>15</v>
      </c>
      <c r="E2054" t="s">
        <v>18</v>
      </c>
      <c r="F2054" t="s">
        <v>14</v>
      </c>
      <c r="G2054" t="s">
        <v>21</v>
      </c>
      <c r="H2054" s="11">
        <v>1594.3</v>
      </c>
      <c r="I2054" s="11">
        <v>25.429085000000004</v>
      </c>
      <c r="J2054" s="13">
        <f>data[[#This Row],[Clicks]]/data[[#This Row],[Impressions]]</f>
        <v>1.5950000000000002E-2</v>
      </c>
      <c r="K2054" s="1">
        <v>5.7499999999999878E-2</v>
      </c>
      <c r="L2054" s="2">
        <v>1.4621723874999972</v>
      </c>
      <c r="M2054">
        <v>5</v>
      </c>
      <c r="N2054" s="1">
        <f>IF(data[[#This Row],[Conversions]]=0,0,data[[#This Row],[Spend, Dollars]]/data[[#This Row],[Conversions]])</f>
        <v>0.29243447749999946</v>
      </c>
      <c r="O2054" s="13">
        <f>data[[#This Row],[Conversions]]/data[[#This Row],[Clicks]]</f>
        <v>0.19662524231603296</v>
      </c>
      <c r="P2054" s="11">
        <v>103.32</v>
      </c>
      <c r="Q2054" s="11">
        <f>IF(data[[#This Row],[Spend, Dollars]]=0,0,data[[#This Row],[Total conversion value, Dollars]]/data[[#This Row],[Spend, Dollars]])</f>
        <v>70.661982734235011</v>
      </c>
      <c r="R2054" s="2">
        <v>29</v>
      </c>
      <c r="S2054" s="2">
        <v>4</v>
      </c>
      <c r="T2054" s="2">
        <v>4.5</v>
      </c>
      <c r="U2054" s="2">
        <f t="shared" si="32"/>
        <v>37.5</v>
      </c>
    </row>
    <row r="2055" spans="1:21" x14ac:dyDescent="0.2">
      <c r="A2055" t="s">
        <v>23</v>
      </c>
      <c r="B2055" s="3">
        <v>45114</v>
      </c>
      <c r="C2055" s="10" t="str">
        <f>TEXT(data[[#This Row],[Date]],"mmmm")</f>
        <v>July</v>
      </c>
      <c r="D2055" t="s">
        <v>15</v>
      </c>
      <c r="E2055" t="s">
        <v>18</v>
      </c>
      <c r="F2055" t="s">
        <v>14</v>
      </c>
      <c r="G2055" t="s">
        <v>21</v>
      </c>
      <c r="H2055" s="11">
        <v>798.8</v>
      </c>
      <c r="I2055" s="11">
        <v>10.719896</v>
      </c>
      <c r="J2055" s="13">
        <f>data[[#This Row],[Clicks]]/data[[#This Row],[Impressions]]</f>
        <v>1.3420000000000001E-2</v>
      </c>
      <c r="K2055" s="1">
        <v>1.1039999999999996</v>
      </c>
      <c r="L2055" s="2">
        <v>11.834765183999997</v>
      </c>
      <c r="M2055">
        <v>7</v>
      </c>
      <c r="N2055" s="1">
        <f>IF(data[[#This Row],[Conversions]]=0,0,data[[#This Row],[Spend, Dollars]]/data[[#This Row],[Conversions]])</f>
        <v>1.6906807405714281</v>
      </c>
      <c r="O2055" s="13">
        <f>data[[#This Row],[Conversions]]/data[[#This Row],[Clicks]]</f>
        <v>0.65299140961815294</v>
      </c>
      <c r="P2055" s="11">
        <v>60</v>
      </c>
      <c r="Q2055" s="11">
        <f>IF(data[[#This Row],[Spend, Dollars]]=0,0,data[[#This Row],[Total conversion value, Dollars]]/data[[#This Row],[Spend, Dollars]])</f>
        <v>5.0698090808862828</v>
      </c>
      <c r="R2055" s="2">
        <v>32</v>
      </c>
      <c r="S2055" s="2">
        <v>0</v>
      </c>
      <c r="T2055" s="2">
        <v>16.5</v>
      </c>
      <c r="U2055" s="2">
        <f t="shared" si="32"/>
        <v>48.5</v>
      </c>
    </row>
    <row r="2056" spans="1:21" x14ac:dyDescent="0.2">
      <c r="A2056" t="s">
        <v>23</v>
      </c>
      <c r="B2056" s="3">
        <v>45115</v>
      </c>
      <c r="C2056" s="10" t="str">
        <f>TEXT(data[[#This Row],[Date]],"mmmm")</f>
        <v>July</v>
      </c>
      <c r="D2056" t="s">
        <v>15</v>
      </c>
      <c r="E2056" t="s">
        <v>18</v>
      </c>
      <c r="F2056" t="s">
        <v>14</v>
      </c>
      <c r="G2056" t="s">
        <v>21</v>
      </c>
      <c r="H2056" s="11">
        <v>1008</v>
      </c>
      <c r="I2056" s="11">
        <v>14.303520000000001</v>
      </c>
      <c r="J2056" s="13">
        <f>data[[#This Row],[Clicks]]/data[[#This Row],[Impressions]]</f>
        <v>1.4190000000000001E-2</v>
      </c>
      <c r="K2056" s="1">
        <v>0.51749999999999974</v>
      </c>
      <c r="L2056" s="2">
        <v>7.4020715999999966</v>
      </c>
      <c r="M2056">
        <v>2</v>
      </c>
      <c r="N2056" s="1">
        <f>IF(data[[#This Row],[Conversions]]=0,0,data[[#This Row],[Spend, Dollars]]/data[[#This Row],[Conversions]])</f>
        <v>3.7010357999999983</v>
      </c>
      <c r="O2056" s="13">
        <f>data[[#This Row],[Conversions]]/data[[#This Row],[Clicks]]</f>
        <v>0.13982572122107007</v>
      </c>
      <c r="P2056" s="11">
        <v>316.67999999999995</v>
      </c>
      <c r="Q2056" s="11">
        <f>IF(data[[#This Row],[Spend, Dollars]]=0,0,data[[#This Row],[Total conversion value, Dollars]]/data[[#This Row],[Spend, Dollars]])</f>
        <v>42.78261777419177</v>
      </c>
      <c r="R2056" s="2">
        <v>25</v>
      </c>
      <c r="S2056" s="2">
        <v>11</v>
      </c>
      <c r="T2056" s="2">
        <v>12</v>
      </c>
      <c r="U2056" s="2">
        <f t="shared" si="32"/>
        <v>48</v>
      </c>
    </row>
    <row r="2057" spans="1:21" x14ac:dyDescent="0.2">
      <c r="A2057" t="s">
        <v>23</v>
      </c>
      <c r="B2057" s="3">
        <v>45116</v>
      </c>
      <c r="C2057" s="10" t="str">
        <f>TEXT(data[[#This Row],[Date]],"mmmm")</f>
        <v>July</v>
      </c>
      <c r="D2057" t="s">
        <v>15</v>
      </c>
      <c r="E2057" t="s">
        <v>18</v>
      </c>
      <c r="F2057" t="s">
        <v>14</v>
      </c>
      <c r="G2057" t="s">
        <v>21</v>
      </c>
      <c r="H2057" s="11">
        <v>1281.5</v>
      </c>
      <c r="I2057" s="11">
        <v>18.466415000000005</v>
      </c>
      <c r="J2057" s="13">
        <f>data[[#This Row],[Clicks]]/data[[#This Row],[Impressions]]</f>
        <v>1.4410000000000004E-2</v>
      </c>
      <c r="K2057" s="1">
        <v>0.36799999999999994</v>
      </c>
      <c r="L2057" s="2">
        <v>6.7956407200000006</v>
      </c>
      <c r="M2057">
        <v>7</v>
      </c>
      <c r="N2057" s="1">
        <f>IF(data[[#This Row],[Conversions]]=0,0,data[[#This Row],[Spend, Dollars]]/data[[#This Row],[Conversions]])</f>
        <v>0.97080581714285719</v>
      </c>
      <c r="O2057" s="13">
        <f>data[[#This Row],[Conversions]]/data[[#This Row],[Clicks]]</f>
        <v>0.37906653782014527</v>
      </c>
      <c r="P2057" s="11">
        <v>153.72</v>
      </c>
      <c r="Q2057" s="11">
        <f>IF(data[[#This Row],[Spend, Dollars]]=0,0,data[[#This Row],[Total conversion value, Dollars]]/data[[#This Row],[Spend, Dollars]])</f>
        <v>22.620383615571718</v>
      </c>
      <c r="R2057" s="2">
        <v>53</v>
      </c>
      <c r="S2057" s="2">
        <v>11</v>
      </c>
      <c r="T2057" s="2">
        <v>15</v>
      </c>
      <c r="U2057" s="2">
        <f t="shared" si="32"/>
        <v>79</v>
      </c>
    </row>
    <row r="2058" spans="1:21" x14ac:dyDescent="0.2">
      <c r="A2058" t="s">
        <v>23</v>
      </c>
      <c r="B2058" s="3">
        <v>45117</v>
      </c>
      <c r="C2058" s="10" t="str">
        <f>TEXT(data[[#This Row],[Date]],"mmmm")</f>
        <v>July</v>
      </c>
      <c r="D2058" t="s">
        <v>15</v>
      </c>
      <c r="E2058" t="s">
        <v>18</v>
      </c>
      <c r="F2058" t="s">
        <v>14</v>
      </c>
      <c r="G2058" t="s">
        <v>21</v>
      </c>
      <c r="H2058" s="11">
        <v>1043.0999999999999</v>
      </c>
      <c r="I2058" s="11">
        <v>20.194416</v>
      </c>
      <c r="J2058" s="13">
        <f>data[[#This Row],[Clicks]]/data[[#This Row],[Impressions]]</f>
        <v>1.9360000000000002E-2</v>
      </c>
      <c r="K2058" s="1">
        <v>0.62099999999999977</v>
      </c>
      <c r="L2058" s="2">
        <v>12.540732335999996</v>
      </c>
      <c r="M2058">
        <v>2</v>
      </c>
      <c r="N2058" s="1">
        <f>IF(data[[#This Row],[Conversions]]=0,0,data[[#This Row],[Spend, Dollars]]/data[[#This Row],[Conversions]])</f>
        <v>6.270366167999998</v>
      </c>
      <c r="O2058" s="13">
        <f>data[[#This Row],[Conversions]]/data[[#This Row],[Clicks]]</f>
        <v>9.9037278423896979E-2</v>
      </c>
      <c r="P2058" s="11">
        <v>344.4</v>
      </c>
      <c r="Q2058" s="11">
        <f>IF(data[[#This Row],[Spend, Dollars]]=0,0,data[[#This Row],[Total conversion value, Dollars]]/data[[#This Row],[Spend, Dollars]])</f>
        <v>27.462511021892215</v>
      </c>
      <c r="R2058" s="2">
        <v>37</v>
      </c>
      <c r="S2058" s="2">
        <v>7</v>
      </c>
      <c r="T2058" s="2">
        <v>21</v>
      </c>
      <c r="U2058" s="2">
        <f t="shared" si="32"/>
        <v>65</v>
      </c>
    </row>
    <row r="2059" spans="1:21" x14ac:dyDescent="0.2">
      <c r="A2059" t="s">
        <v>23</v>
      </c>
      <c r="B2059" s="3">
        <v>45118</v>
      </c>
      <c r="C2059" s="10" t="str">
        <f>TEXT(data[[#This Row],[Date]],"mmmm")</f>
        <v>July</v>
      </c>
      <c r="D2059" t="s">
        <v>15</v>
      </c>
      <c r="E2059" t="s">
        <v>18</v>
      </c>
      <c r="F2059" t="s">
        <v>14</v>
      </c>
      <c r="G2059" t="s">
        <v>21</v>
      </c>
      <c r="H2059" s="11">
        <v>1152.0999999999999</v>
      </c>
      <c r="I2059" s="11">
        <v>15.207720000000002</v>
      </c>
      <c r="J2059" s="13">
        <f>data[[#This Row],[Clicks]]/data[[#This Row],[Impressions]]</f>
        <v>1.3200000000000003E-2</v>
      </c>
      <c r="K2059" s="1">
        <v>0.11500000000000005</v>
      </c>
      <c r="L2059" s="2">
        <v>1.748887800000001</v>
      </c>
      <c r="M2059">
        <v>5</v>
      </c>
      <c r="N2059" s="1">
        <f>IF(data[[#This Row],[Conversions]]=0,0,data[[#This Row],[Spend, Dollars]]/data[[#This Row],[Conversions]])</f>
        <v>0.34977756000000021</v>
      </c>
      <c r="O2059" s="13">
        <f>data[[#This Row],[Conversions]]/data[[#This Row],[Clicks]]</f>
        <v>0.32878038259515557</v>
      </c>
      <c r="P2059" s="11">
        <v>245.27999999999997</v>
      </c>
      <c r="Q2059" s="11">
        <f>IF(data[[#This Row],[Spend, Dollars]]=0,0,data[[#This Row],[Total conversion value, Dollars]]/data[[#This Row],[Spend, Dollars]])</f>
        <v>140.24913433554732</v>
      </c>
      <c r="R2059" s="2">
        <v>31</v>
      </c>
      <c r="S2059" s="2">
        <v>0</v>
      </c>
      <c r="T2059" s="2">
        <v>22.5</v>
      </c>
      <c r="U2059" s="2">
        <f t="shared" si="32"/>
        <v>53.5</v>
      </c>
    </row>
    <row r="2060" spans="1:21" x14ac:dyDescent="0.2">
      <c r="A2060" t="s">
        <v>23</v>
      </c>
      <c r="B2060" s="3">
        <v>45119</v>
      </c>
      <c r="C2060" s="10" t="str">
        <f>TEXT(data[[#This Row],[Date]],"mmmm")</f>
        <v>July</v>
      </c>
      <c r="D2060" t="s">
        <v>15</v>
      </c>
      <c r="E2060" t="s">
        <v>18</v>
      </c>
      <c r="F2060" t="s">
        <v>14</v>
      </c>
      <c r="G2060" t="s">
        <v>21</v>
      </c>
      <c r="H2060" s="11">
        <v>1274</v>
      </c>
      <c r="I2060" s="11">
        <v>18.078060000000004</v>
      </c>
      <c r="J2060" s="13">
        <f>data[[#This Row],[Clicks]]/data[[#This Row],[Impressions]]</f>
        <v>1.4190000000000003E-2</v>
      </c>
      <c r="K2060" s="1">
        <v>1.0579999999999998</v>
      </c>
      <c r="L2060" s="2">
        <v>19.126587480000001</v>
      </c>
      <c r="M2060">
        <v>7</v>
      </c>
      <c r="N2060" s="1">
        <f>IF(data[[#This Row],[Conversions]]=0,0,data[[#This Row],[Spend, Dollars]]/data[[#This Row],[Conversions]])</f>
        <v>2.7323696400000004</v>
      </c>
      <c r="O2060" s="13">
        <f>data[[#This Row],[Conversions]]/data[[#This Row],[Clicks]]</f>
        <v>0.38720968953527085</v>
      </c>
      <c r="P2060" s="11">
        <v>106.67999999999999</v>
      </c>
      <c r="Q2060" s="11">
        <f>IF(data[[#This Row],[Spend, Dollars]]=0,0,data[[#This Row],[Total conversion value, Dollars]]/data[[#This Row],[Spend, Dollars]])</f>
        <v>5.5775762462358491</v>
      </c>
      <c r="R2060" s="2">
        <v>27</v>
      </c>
      <c r="S2060" s="2">
        <v>12</v>
      </c>
      <c r="T2060" s="2">
        <v>9</v>
      </c>
      <c r="U2060" s="2">
        <f t="shared" si="32"/>
        <v>48</v>
      </c>
    </row>
    <row r="2061" spans="1:21" x14ac:dyDescent="0.2">
      <c r="A2061" t="s">
        <v>23</v>
      </c>
      <c r="B2061" s="3">
        <v>45120</v>
      </c>
      <c r="C2061" s="10" t="str">
        <f>TEXT(data[[#This Row],[Date]],"mmmm")</f>
        <v>July</v>
      </c>
      <c r="D2061" t="s">
        <v>15</v>
      </c>
      <c r="E2061" t="s">
        <v>18</v>
      </c>
      <c r="F2061" t="s">
        <v>14</v>
      </c>
      <c r="G2061" t="s">
        <v>21</v>
      </c>
      <c r="H2061" s="11">
        <v>688.59999999999991</v>
      </c>
      <c r="I2061" s="11">
        <v>13.482788000000001</v>
      </c>
      <c r="J2061" s="13">
        <f>data[[#This Row],[Clicks]]/data[[#This Row],[Impressions]]</f>
        <v>1.9580000000000004E-2</v>
      </c>
      <c r="K2061" s="1">
        <v>0.75899999999999956</v>
      </c>
      <c r="L2061" s="2">
        <v>10.233436091999994</v>
      </c>
      <c r="M2061">
        <v>4</v>
      </c>
      <c r="N2061" s="1">
        <f>IF(data[[#This Row],[Conversions]]=0,0,data[[#This Row],[Spend, Dollars]]/data[[#This Row],[Conversions]])</f>
        <v>2.5583590229999986</v>
      </c>
      <c r="O2061" s="13">
        <f>data[[#This Row],[Conversions]]/data[[#This Row],[Clicks]]</f>
        <v>0.2966745453536761</v>
      </c>
      <c r="P2061" s="11">
        <v>180.6</v>
      </c>
      <c r="Q2061" s="11">
        <f>IF(data[[#This Row],[Spend, Dollars]]=0,0,data[[#This Row],[Total conversion value, Dollars]]/data[[#This Row],[Spend, Dollars]])</f>
        <v>17.648031255228567</v>
      </c>
      <c r="R2061" s="2">
        <v>37</v>
      </c>
      <c r="S2061" s="2">
        <v>8</v>
      </c>
      <c r="T2061" s="2">
        <v>15</v>
      </c>
      <c r="U2061" s="2">
        <f t="shared" si="32"/>
        <v>60</v>
      </c>
    </row>
    <row r="2062" spans="1:21" x14ac:dyDescent="0.2">
      <c r="A2062" t="s">
        <v>23</v>
      </c>
      <c r="B2062" s="3">
        <v>45121</v>
      </c>
      <c r="C2062" s="10" t="str">
        <f>TEXT(data[[#This Row],[Date]],"mmmm")</f>
        <v>July</v>
      </c>
      <c r="D2062" t="s">
        <v>15</v>
      </c>
      <c r="E2062" t="s">
        <v>18</v>
      </c>
      <c r="F2062" t="s">
        <v>14</v>
      </c>
      <c r="G2062" t="s">
        <v>21</v>
      </c>
      <c r="H2062" s="11">
        <v>1242.8</v>
      </c>
      <c r="I2062" s="11">
        <v>17.635332000000002</v>
      </c>
      <c r="J2062" s="13">
        <f>data[[#This Row],[Clicks]]/data[[#This Row],[Impressions]]</f>
        <v>1.4190000000000001E-2</v>
      </c>
      <c r="K2062" s="1">
        <v>4.5999999999999874E-2</v>
      </c>
      <c r="L2062" s="2">
        <v>0.81122527199999783</v>
      </c>
      <c r="M2062">
        <v>5</v>
      </c>
      <c r="N2062" s="1">
        <f>IF(data[[#This Row],[Conversions]]=0,0,data[[#This Row],[Spend, Dollars]]/data[[#This Row],[Conversions]])</f>
        <v>0.16224505439999956</v>
      </c>
      <c r="O2062" s="13">
        <f>data[[#This Row],[Conversions]]/data[[#This Row],[Clicks]]</f>
        <v>0.28352173919946616</v>
      </c>
      <c r="P2062" s="11">
        <v>272.15999999999997</v>
      </c>
      <c r="Q2062" s="11">
        <f>IF(data[[#This Row],[Spend, Dollars]]=0,0,data[[#This Row],[Total conversion value, Dollars]]/data[[#This Row],[Spend, Dollars]])</f>
        <v>335.4925066979431</v>
      </c>
      <c r="R2062" s="2">
        <v>67</v>
      </c>
      <c r="S2062" s="2">
        <v>1</v>
      </c>
      <c r="T2062" s="2">
        <v>13.5</v>
      </c>
      <c r="U2062" s="2">
        <f t="shared" si="32"/>
        <v>81.5</v>
      </c>
    </row>
    <row r="2063" spans="1:21" x14ac:dyDescent="0.2">
      <c r="A2063" t="s">
        <v>23</v>
      </c>
      <c r="B2063" s="3">
        <v>45122</v>
      </c>
      <c r="C2063" s="10" t="str">
        <f>TEXT(data[[#This Row],[Date]],"mmmm")</f>
        <v>July</v>
      </c>
      <c r="D2063" t="s">
        <v>15</v>
      </c>
      <c r="E2063" t="s">
        <v>18</v>
      </c>
      <c r="F2063" t="s">
        <v>14</v>
      </c>
      <c r="G2063" t="s">
        <v>21</v>
      </c>
      <c r="H2063" s="11">
        <v>1102.5</v>
      </c>
      <c r="I2063" s="11">
        <v>18.676349999999999</v>
      </c>
      <c r="J2063" s="13">
        <f>data[[#This Row],[Clicks]]/data[[#This Row],[Impressions]]</f>
        <v>1.694E-2</v>
      </c>
      <c r="K2063" s="1">
        <v>0.64399999999999968</v>
      </c>
      <c r="L2063" s="2">
        <v>12.027569399999994</v>
      </c>
      <c r="M2063">
        <v>9</v>
      </c>
      <c r="N2063" s="1">
        <f>IF(data[[#This Row],[Conversions]]=0,0,data[[#This Row],[Spend, Dollars]]/data[[#This Row],[Conversions]])</f>
        <v>1.3363965999999994</v>
      </c>
      <c r="O2063" s="13">
        <f>data[[#This Row],[Conversions]]/data[[#This Row],[Clicks]]</f>
        <v>0.48189287521384</v>
      </c>
      <c r="P2063" s="11">
        <v>313.31999999999994</v>
      </c>
      <c r="Q2063" s="11">
        <f>IF(data[[#This Row],[Spend, Dollars]]=0,0,data[[#This Row],[Total conversion value, Dollars]]/data[[#This Row],[Spend, Dollars]])</f>
        <v>26.050151080400344</v>
      </c>
      <c r="R2063" s="2">
        <v>22</v>
      </c>
      <c r="S2063" s="2">
        <v>3</v>
      </c>
      <c r="T2063" s="2">
        <v>3</v>
      </c>
      <c r="U2063" s="2">
        <f t="shared" si="32"/>
        <v>28</v>
      </c>
    </row>
    <row r="2064" spans="1:21" x14ac:dyDescent="0.2">
      <c r="A2064" t="s">
        <v>23</v>
      </c>
      <c r="B2064" s="3">
        <v>45123</v>
      </c>
      <c r="C2064" s="10" t="str">
        <f>TEXT(data[[#This Row],[Date]],"mmmm")</f>
        <v>July</v>
      </c>
      <c r="D2064" t="s">
        <v>15</v>
      </c>
      <c r="E2064" t="s">
        <v>18</v>
      </c>
      <c r="F2064" t="s">
        <v>14</v>
      </c>
      <c r="G2064" t="s">
        <v>21</v>
      </c>
      <c r="H2064" s="11">
        <v>1084.5999999999999</v>
      </c>
      <c r="I2064" s="11">
        <v>21.355773999999997</v>
      </c>
      <c r="J2064" s="13">
        <f>data[[#This Row],[Clicks]]/data[[#This Row],[Impressions]]</f>
        <v>1.9689999999999999E-2</v>
      </c>
      <c r="K2064" s="1">
        <v>0.62099999999999966</v>
      </c>
      <c r="L2064" s="2">
        <v>13.261935653999991</v>
      </c>
      <c r="M2064">
        <v>7</v>
      </c>
      <c r="N2064" s="1">
        <f>IF(data[[#This Row],[Conversions]]=0,0,data[[#This Row],[Spend, Dollars]]/data[[#This Row],[Conversions]])</f>
        <v>1.8945622362857131</v>
      </c>
      <c r="O2064" s="13">
        <f>data[[#This Row],[Conversions]]/data[[#This Row],[Clicks]]</f>
        <v>0.32778020595273211</v>
      </c>
      <c r="P2064" s="11">
        <v>60.48</v>
      </c>
      <c r="Q2064" s="11">
        <f>IF(data[[#This Row],[Spend, Dollars]]=0,0,data[[#This Row],[Total conversion value, Dollars]]/data[[#This Row],[Spend, Dollars]])</f>
        <v>4.560420256733666</v>
      </c>
      <c r="R2064" s="2">
        <v>27</v>
      </c>
      <c r="S2064" s="2">
        <v>11</v>
      </c>
      <c r="T2064" s="2">
        <v>13.5</v>
      </c>
      <c r="U2064" s="2">
        <f t="shared" si="32"/>
        <v>51.5</v>
      </c>
    </row>
    <row r="2065" spans="1:21" x14ac:dyDescent="0.2">
      <c r="A2065" t="s">
        <v>23</v>
      </c>
      <c r="B2065" s="3">
        <v>45124</v>
      </c>
      <c r="C2065" s="10" t="str">
        <f>TEXT(data[[#This Row],[Date]],"mmmm")</f>
        <v>July</v>
      </c>
      <c r="D2065" t="s">
        <v>15</v>
      </c>
      <c r="E2065" t="s">
        <v>18</v>
      </c>
      <c r="F2065" t="s">
        <v>14</v>
      </c>
      <c r="G2065" t="s">
        <v>21</v>
      </c>
      <c r="H2065" s="11">
        <v>1153.5999999999999</v>
      </c>
      <c r="I2065" s="11">
        <v>23.729551999999998</v>
      </c>
      <c r="J2065" s="13">
        <f>data[[#This Row],[Clicks]]/data[[#This Row],[Impressions]]</f>
        <v>2.0570000000000001E-2</v>
      </c>
      <c r="K2065" s="1">
        <v>0.74749999999999961</v>
      </c>
      <c r="L2065" s="2">
        <v>17.737840119999991</v>
      </c>
      <c r="M2065">
        <v>8</v>
      </c>
      <c r="N2065" s="1">
        <f>IF(data[[#This Row],[Conversions]]=0,0,data[[#This Row],[Spend, Dollars]]/data[[#This Row],[Conversions]])</f>
        <v>2.2172300149999988</v>
      </c>
      <c r="O2065" s="13">
        <f>data[[#This Row],[Conversions]]/data[[#This Row],[Clicks]]</f>
        <v>0.33713236558364018</v>
      </c>
      <c r="P2065" s="11">
        <v>272.99999999999994</v>
      </c>
      <c r="Q2065" s="11">
        <f>IF(data[[#This Row],[Spend, Dollars]]=0,0,data[[#This Row],[Total conversion value, Dollars]]/data[[#This Row],[Spend, Dollars]])</f>
        <v>15.390825385340101</v>
      </c>
      <c r="R2065" s="2">
        <v>2</v>
      </c>
      <c r="S2065" s="2">
        <v>2</v>
      </c>
      <c r="T2065" s="2">
        <v>19.5</v>
      </c>
      <c r="U2065" s="2">
        <f t="shared" si="32"/>
        <v>23.5</v>
      </c>
    </row>
    <row r="2066" spans="1:21" x14ac:dyDescent="0.2">
      <c r="A2066" t="s">
        <v>23</v>
      </c>
      <c r="B2066" s="3">
        <v>45125</v>
      </c>
      <c r="C2066" s="10" t="str">
        <f>TEXT(data[[#This Row],[Date]],"mmmm")</f>
        <v>July</v>
      </c>
      <c r="D2066" t="s">
        <v>15</v>
      </c>
      <c r="E2066" t="s">
        <v>18</v>
      </c>
      <c r="F2066" t="s">
        <v>14</v>
      </c>
      <c r="G2066" t="s">
        <v>21</v>
      </c>
      <c r="H2066" s="11">
        <v>1317.8</v>
      </c>
      <c r="I2066" s="11">
        <v>24.642860000000002</v>
      </c>
      <c r="J2066" s="13">
        <f>data[[#This Row],[Clicks]]/data[[#This Row],[Impressions]]</f>
        <v>1.8700000000000001E-2</v>
      </c>
      <c r="K2066" s="1">
        <v>0.17249999999999999</v>
      </c>
      <c r="L2066" s="2">
        <v>4.2508933500000001</v>
      </c>
      <c r="M2066">
        <v>4</v>
      </c>
      <c r="N2066" s="1">
        <f>IF(data[[#This Row],[Conversions]]=0,0,data[[#This Row],[Spend, Dollars]]/data[[#This Row],[Conversions]])</f>
        <v>1.0627233375</v>
      </c>
      <c r="O2066" s="13">
        <f>data[[#This Row],[Conversions]]/data[[#This Row],[Clicks]]</f>
        <v>0.16231882176013659</v>
      </c>
      <c r="P2066" s="11">
        <v>258.71999999999997</v>
      </c>
      <c r="Q2066" s="11">
        <f>IF(data[[#This Row],[Spend, Dollars]]=0,0,data[[#This Row],[Total conversion value, Dollars]]/data[[#This Row],[Spend, Dollars]])</f>
        <v>60.862500819974692</v>
      </c>
      <c r="R2066" s="2">
        <v>39</v>
      </c>
      <c r="S2066" s="2">
        <v>7</v>
      </c>
      <c r="T2066" s="2">
        <v>21</v>
      </c>
      <c r="U2066" s="2">
        <f t="shared" si="32"/>
        <v>67</v>
      </c>
    </row>
    <row r="2067" spans="1:21" x14ac:dyDescent="0.2">
      <c r="A2067" t="s">
        <v>23</v>
      </c>
      <c r="B2067" s="3">
        <v>45126</v>
      </c>
      <c r="C2067" s="10" t="str">
        <f>TEXT(data[[#This Row],[Date]],"mmmm")</f>
        <v>July</v>
      </c>
      <c r="D2067" t="s">
        <v>15</v>
      </c>
      <c r="E2067" t="s">
        <v>18</v>
      </c>
      <c r="F2067" t="s">
        <v>14</v>
      </c>
      <c r="G2067" t="s">
        <v>21</v>
      </c>
      <c r="H2067" s="11">
        <v>1243</v>
      </c>
      <c r="I2067" s="11">
        <v>18.595280000000002</v>
      </c>
      <c r="J2067" s="13">
        <f>data[[#This Row],[Clicks]]/data[[#This Row],[Impressions]]</f>
        <v>1.4960000000000003E-2</v>
      </c>
      <c r="K2067" s="1">
        <v>0.85099999999999965</v>
      </c>
      <c r="L2067" s="2">
        <v>15.824583279999995</v>
      </c>
      <c r="M2067">
        <v>5</v>
      </c>
      <c r="N2067" s="1">
        <f>IF(data[[#This Row],[Conversions]]=0,0,data[[#This Row],[Spend, Dollars]]/data[[#This Row],[Conversions]])</f>
        <v>3.1649166559999991</v>
      </c>
      <c r="O2067" s="13">
        <f>data[[#This Row],[Conversions]]/data[[#This Row],[Clicks]]</f>
        <v>0.26888543759491651</v>
      </c>
      <c r="P2067" s="11">
        <v>260.39999999999998</v>
      </c>
      <c r="Q2067" s="11">
        <f>IF(data[[#This Row],[Spend, Dollars]]=0,0,data[[#This Row],[Total conversion value, Dollars]]/data[[#This Row],[Spend, Dollars]])</f>
        <v>16.455409623905119</v>
      </c>
      <c r="R2067" s="2">
        <v>23</v>
      </c>
      <c r="S2067" s="2">
        <v>2</v>
      </c>
      <c r="T2067" s="2">
        <v>10.5</v>
      </c>
      <c r="U2067" s="2">
        <f t="shared" si="32"/>
        <v>35.5</v>
      </c>
    </row>
    <row r="2068" spans="1:21" x14ac:dyDescent="0.2">
      <c r="A2068" t="s">
        <v>23</v>
      </c>
      <c r="B2068" s="3">
        <v>45127</v>
      </c>
      <c r="C2068" s="10" t="str">
        <f>TEXT(data[[#This Row],[Date]],"mmmm")</f>
        <v>July</v>
      </c>
      <c r="D2068" t="s">
        <v>15</v>
      </c>
      <c r="E2068" t="s">
        <v>18</v>
      </c>
      <c r="F2068" t="s">
        <v>14</v>
      </c>
      <c r="G2068" t="s">
        <v>21</v>
      </c>
      <c r="H2068" s="11">
        <v>1103.0999999999999</v>
      </c>
      <c r="I2068" s="11">
        <v>23.782836</v>
      </c>
      <c r="J2068" s="13">
        <f>data[[#This Row],[Clicks]]/data[[#This Row],[Impressions]]</f>
        <v>2.1560000000000003E-2</v>
      </c>
      <c r="K2068" s="1">
        <v>2.2999999999999882E-2</v>
      </c>
      <c r="L2068" s="2">
        <v>0.54700522799999718</v>
      </c>
      <c r="M2068">
        <v>4</v>
      </c>
      <c r="N2068" s="1">
        <f>IF(data[[#This Row],[Conversions]]=0,0,data[[#This Row],[Spend, Dollars]]/data[[#This Row],[Conversions]])</f>
        <v>0.13675130699999929</v>
      </c>
      <c r="O2068" s="13">
        <f>data[[#This Row],[Conversions]]/data[[#This Row],[Clicks]]</f>
        <v>0.16818852049435989</v>
      </c>
      <c r="P2068" s="11">
        <v>112.55999999999999</v>
      </c>
      <c r="Q2068" s="11">
        <f>IF(data[[#This Row],[Spend, Dollars]]=0,0,data[[#This Row],[Total conversion value, Dollars]]/data[[#This Row],[Spend, Dollars]])</f>
        <v>205.77499855266569</v>
      </c>
      <c r="R2068" s="2">
        <v>2</v>
      </c>
      <c r="S2068" s="2">
        <v>2</v>
      </c>
      <c r="T2068" s="2">
        <v>12</v>
      </c>
      <c r="U2068" s="2">
        <f t="shared" si="32"/>
        <v>16</v>
      </c>
    </row>
    <row r="2069" spans="1:21" x14ac:dyDescent="0.2">
      <c r="A2069" t="s">
        <v>23</v>
      </c>
      <c r="B2069" s="3">
        <v>45128</v>
      </c>
      <c r="C2069" s="10" t="str">
        <f>TEXT(data[[#This Row],[Date]],"mmmm")</f>
        <v>July</v>
      </c>
      <c r="D2069" t="s">
        <v>15</v>
      </c>
      <c r="E2069" t="s">
        <v>18</v>
      </c>
      <c r="F2069" t="s">
        <v>14</v>
      </c>
      <c r="G2069" t="s">
        <v>21</v>
      </c>
      <c r="H2069" s="11">
        <v>1344.3</v>
      </c>
      <c r="I2069" s="11">
        <v>20.554347</v>
      </c>
      <c r="J2069" s="13">
        <f>data[[#This Row],[Clicks]]/data[[#This Row],[Impressions]]</f>
        <v>1.529E-2</v>
      </c>
      <c r="K2069" s="1">
        <v>1.1039999999999996</v>
      </c>
      <c r="L2069" s="2">
        <v>22.691999087999992</v>
      </c>
      <c r="M2069">
        <v>6</v>
      </c>
      <c r="N2069" s="1">
        <f>IF(data[[#This Row],[Conversions]]=0,0,data[[#This Row],[Spend, Dollars]]/data[[#This Row],[Conversions]])</f>
        <v>3.7819998479999986</v>
      </c>
      <c r="O2069" s="13">
        <f>data[[#This Row],[Conversions]]/data[[#This Row],[Clicks]]</f>
        <v>0.29190905456641364</v>
      </c>
      <c r="P2069" s="11">
        <v>87.36</v>
      </c>
      <c r="Q2069" s="11">
        <f>IF(data[[#This Row],[Spend, Dollars]]=0,0,data[[#This Row],[Total conversion value, Dollars]]/data[[#This Row],[Spend, Dollars]])</f>
        <v>3.8498150674700939</v>
      </c>
      <c r="R2069" s="2">
        <v>41</v>
      </c>
      <c r="S2069" s="2">
        <v>3</v>
      </c>
      <c r="T2069" s="2">
        <v>10.5</v>
      </c>
      <c r="U2069" s="2">
        <f t="shared" si="32"/>
        <v>54.5</v>
      </c>
    </row>
    <row r="2070" spans="1:21" x14ac:dyDescent="0.2">
      <c r="A2070" t="s">
        <v>23</v>
      </c>
      <c r="B2070" s="3">
        <v>45129</v>
      </c>
      <c r="C2070" s="10" t="str">
        <f>TEXT(data[[#This Row],[Date]],"mmmm")</f>
        <v>July</v>
      </c>
      <c r="D2070" t="s">
        <v>15</v>
      </c>
      <c r="E2070" t="s">
        <v>18</v>
      </c>
      <c r="F2070" t="s">
        <v>14</v>
      </c>
      <c r="G2070" t="s">
        <v>21</v>
      </c>
      <c r="H2070" s="11">
        <v>1182.1999999999998</v>
      </c>
      <c r="I2070" s="11">
        <v>25.488232</v>
      </c>
      <c r="J2070" s="13">
        <f>data[[#This Row],[Clicks]]/data[[#This Row],[Impressions]]</f>
        <v>2.1560000000000003E-2</v>
      </c>
      <c r="K2070" s="1">
        <v>0.28749999999999981</v>
      </c>
      <c r="L2070" s="2">
        <v>7.3278666999999951</v>
      </c>
      <c r="M2070">
        <v>10</v>
      </c>
      <c r="N2070" s="1">
        <f>IF(data[[#This Row],[Conversions]]=0,0,data[[#This Row],[Spend, Dollars]]/data[[#This Row],[Conversions]])</f>
        <v>0.73278666999999953</v>
      </c>
      <c r="O2070" s="13">
        <f>data[[#This Row],[Conversions]]/data[[#This Row],[Clicks]]</f>
        <v>0.3923379228500431</v>
      </c>
      <c r="P2070" s="11">
        <v>77.279999999999987</v>
      </c>
      <c r="Q2070" s="11">
        <f>IF(data[[#This Row],[Spend, Dollars]]=0,0,data[[#This Row],[Total conversion value, Dollars]]/data[[#This Row],[Spend, Dollars]])</f>
        <v>10.546043366209163</v>
      </c>
      <c r="R2070" s="2">
        <v>13</v>
      </c>
      <c r="S2070" s="2">
        <v>7</v>
      </c>
      <c r="T2070" s="2">
        <v>12</v>
      </c>
      <c r="U2070" s="2">
        <f t="shared" si="32"/>
        <v>32</v>
      </c>
    </row>
    <row r="2071" spans="1:21" x14ac:dyDescent="0.2">
      <c r="A2071" t="s">
        <v>23</v>
      </c>
      <c r="B2071" s="3">
        <v>45130</v>
      </c>
      <c r="C2071" s="10" t="str">
        <f>TEXT(data[[#This Row],[Date]],"mmmm")</f>
        <v>July</v>
      </c>
      <c r="D2071" t="s">
        <v>15</v>
      </c>
      <c r="E2071" t="s">
        <v>18</v>
      </c>
      <c r="F2071" t="s">
        <v>14</v>
      </c>
      <c r="G2071" t="s">
        <v>21</v>
      </c>
      <c r="H2071" s="11">
        <v>713.59999999999991</v>
      </c>
      <c r="I2071" s="11">
        <v>13.736800000000001</v>
      </c>
      <c r="J2071" s="13">
        <f>data[[#This Row],[Clicks]]/data[[#This Row],[Impressions]]</f>
        <v>1.9250000000000003E-2</v>
      </c>
      <c r="K2071" s="1">
        <v>9.1999999999999887E-2</v>
      </c>
      <c r="L2071" s="2">
        <v>1.2637855999999985</v>
      </c>
      <c r="M2071">
        <v>8</v>
      </c>
      <c r="N2071" s="1">
        <f>IF(data[[#This Row],[Conversions]]=0,0,data[[#This Row],[Spend, Dollars]]/data[[#This Row],[Conversions]])</f>
        <v>0.15797319999999981</v>
      </c>
      <c r="O2071" s="13">
        <f>data[[#This Row],[Conversions]]/data[[#This Row],[Clicks]]</f>
        <v>0.58237726399161371</v>
      </c>
      <c r="P2071" s="11">
        <v>59.639999999999993</v>
      </c>
      <c r="Q2071" s="11">
        <f>IF(data[[#This Row],[Spend, Dollars]]=0,0,data[[#This Row],[Total conversion value, Dollars]]/data[[#This Row],[Spend, Dollars]])</f>
        <v>47.191548946277017</v>
      </c>
      <c r="R2071" s="2">
        <v>28</v>
      </c>
      <c r="S2071" s="2">
        <v>2</v>
      </c>
      <c r="T2071" s="2">
        <v>24</v>
      </c>
      <c r="U2071" s="2">
        <f t="shared" si="32"/>
        <v>54</v>
      </c>
    </row>
    <row r="2072" spans="1:21" x14ac:dyDescent="0.2">
      <c r="A2072" t="s">
        <v>23</v>
      </c>
      <c r="B2072" s="3">
        <v>45131</v>
      </c>
      <c r="C2072" s="10" t="str">
        <f>TEXT(data[[#This Row],[Date]],"mmmm")</f>
        <v>July</v>
      </c>
      <c r="D2072" t="s">
        <v>15</v>
      </c>
      <c r="E2072" t="s">
        <v>18</v>
      </c>
      <c r="F2072" t="s">
        <v>14</v>
      </c>
      <c r="G2072" t="s">
        <v>21</v>
      </c>
      <c r="H2072" s="11">
        <v>1332.1</v>
      </c>
      <c r="I2072" s="11">
        <v>28.133951999999997</v>
      </c>
      <c r="J2072" s="13">
        <f>data[[#This Row],[Clicks]]/data[[#This Row],[Impressions]]</f>
        <v>2.112E-2</v>
      </c>
      <c r="K2072" s="1">
        <v>2.3000000000000083E-2</v>
      </c>
      <c r="L2072" s="2">
        <v>0.64708089600000229</v>
      </c>
      <c r="M2072">
        <v>7</v>
      </c>
      <c r="N2072" s="1">
        <f>IF(data[[#This Row],[Conversions]]=0,0,data[[#This Row],[Spend, Dollars]]/data[[#This Row],[Conversions]])</f>
        <v>9.2440128000000329E-2</v>
      </c>
      <c r="O2072" s="13">
        <f>data[[#This Row],[Conversions]]/data[[#This Row],[Clicks]]</f>
        <v>0.24880969442188572</v>
      </c>
      <c r="P2072" s="11">
        <v>36</v>
      </c>
      <c r="Q2072" s="11">
        <f>IF(data[[#This Row],[Spend, Dollars]]=0,0,data[[#This Row],[Total conversion value, Dollars]]/data[[#This Row],[Spend, Dollars]])</f>
        <v>55.63446583346493</v>
      </c>
      <c r="R2072" s="2">
        <v>18</v>
      </c>
      <c r="S2072" s="2">
        <v>2</v>
      </c>
      <c r="T2072" s="2">
        <v>21</v>
      </c>
      <c r="U2072" s="2">
        <f t="shared" si="32"/>
        <v>41</v>
      </c>
    </row>
    <row r="2073" spans="1:21" x14ac:dyDescent="0.2">
      <c r="A2073" t="s">
        <v>23</v>
      </c>
      <c r="B2073" s="3">
        <v>45132</v>
      </c>
      <c r="C2073" s="10" t="str">
        <f>TEXT(data[[#This Row],[Date]],"mmmm")</f>
        <v>July</v>
      </c>
      <c r="D2073" t="s">
        <v>15</v>
      </c>
      <c r="E2073" t="s">
        <v>18</v>
      </c>
      <c r="F2073" t="s">
        <v>14</v>
      </c>
      <c r="G2073" t="s">
        <v>21</v>
      </c>
      <c r="H2073" s="11">
        <v>1262.0999999999999</v>
      </c>
      <c r="I2073" s="11">
        <v>24.711918000000004</v>
      </c>
      <c r="J2073" s="13">
        <f>data[[#This Row],[Clicks]]/data[[#This Row],[Impressions]]</f>
        <v>1.9580000000000004E-2</v>
      </c>
      <c r="K2073" s="1">
        <v>2.2999999999999882E-2</v>
      </c>
      <c r="L2073" s="2">
        <v>0.56837411399999715</v>
      </c>
      <c r="M2073">
        <v>4</v>
      </c>
      <c r="N2073" s="1">
        <f>IF(data[[#This Row],[Conversions]]=0,0,data[[#This Row],[Spend, Dollars]]/data[[#This Row],[Conversions]])</f>
        <v>0.14209352849999929</v>
      </c>
      <c r="O2073" s="13">
        <f>data[[#This Row],[Conversions]]/data[[#This Row],[Clicks]]</f>
        <v>0.1618652182319478</v>
      </c>
      <c r="P2073" s="11">
        <v>100.8</v>
      </c>
      <c r="Q2073" s="11">
        <f>IF(data[[#This Row],[Spend, Dollars]]=0,0,data[[#This Row],[Total conversion value, Dollars]]/data[[#This Row],[Spend, Dollars]])</f>
        <v>177.34797823674373</v>
      </c>
      <c r="R2073" s="2">
        <v>17</v>
      </c>
      <c r="S2073" s="2">
        <v>2</v>
      </c>
      <c r="T2073" s="2">
        <v>24</v>
      </c>
      <c r="U2073" s="2">
        <f t="shared" si="32"/>
        <v>43</v>
      </c>
    </row>
    <row r="2074" spans="1:21" x14ac:dyDescent="0.2">
      <c r="A2074" t="s">
        <v>23</v>
      </c>
      <c r="B2074" s="3">
        <v>45133</v>
      </c>
      <c r="C2074" s="10" t="str">
        <f>TEXT(data[[#This Row],[Date]],"mmmm")</f>
        <v>July</v>
      </c>
      <c r="D2074" t="s">
        <v>15</v>
      </c>
      <c r="E2074" t="s">
        <v>18</v>
      </c>
      <c r="F2074" t="s">
        <v>14</v>
      </c>
      <c r="G2074" t="s">
        <v>21</v>
      </c>
      <c r="H2074" s="11">
        <v>897.8</v>
      </c>
      <c r="I2074" s="11">
        <v>15.109974000000001</v>
      </c>
      <c r="J2074" s="13">
        <f>data[[#This Row],[Clicks]]/data[[#This Row],[Impressions]]</f>
        <v>1.6830000000000001E-2</v>
      </c>
      <c r="K2074" s="1">
        <v>0.74749999999999972</v>
      </c>
      <c r="L2074" s="2">
        <v>11.294705564999997</v>
      </c>
      <c r="M2074">
        <v>7</v>
      </c>
      <c r="N2074" s="1">
        <f>IF(data[[#This Row],[Conversions]]=0,0,data[[#This Row],[Spend, Dollars]]/data[[#This Row],[Conversions]])</f>
        <v>1.613529366428571</v>
      </c>
      <c r="O2074" s="13">
        <f>data[[#This Row],[Conversions]]/data[[#This Row],[Clicks]]</f>
        <v>0.46327015519682557</v>
      </c>
      <c r="P2074" s="11">
        <v>51.6</v>
      </c>
      <c r="Q2074" s="11">
        <f>IF(data[[#This Row],[Spend, Dollars]]=0,0,data[[#This Row],[Total conversion value, Dollars]]/data[[#This Row],[Spend, Dollars]])</f>
        <v>4.5685121850274646</v>
      </c>
      <c r="R2074" s="2">
        <v>46</v>
      </c>
      <c r="S2074" s="2">
        <v>5</v>
      </c>
      <c r="T2074" s="2">
        <v>16.5</v>
      </c>
      <c r="U2074" s="2">
        <f t="shared" si="32"/>
        <v>67.5</v>
      </c>
    </row>
    <row r="2075" spans="1:21" x14ac:dyDescent="0.2">
      <c r="A2075" t="s">
        <v>23</v>
      </c>
      <c r="B2075" s="3">
        <v>45134</v>
      </c>
      <c r="C2075" s="10" t="str">
        <f>TEXT(data[[#This Row],[Date]],"mmmm")</f>
        <v>July</v>
      </c>
      <c r="D2075" t="s">
        <v>15</v>
      </c>
      <c r="E2075" t="s">
        <v>18</v>
      </c>
      <c r="F2075" t="s">
        <v>14</v>
      </c>
      <c r="G2075" t="s">
        <v>21</v>
      </c>
      <c r="H2075" s="11">
        <v>1129.3</v>
      </c>
      <c r="I2075" s="11">
        <v>16.148990000000005</v>
      </c>
      <c r="J2075" s="13">
        <f>data[[#This Row],[Clicks]]/data[[#This Row],[Impressions]]</f>
        <v>1.4300000000000005E-2</v>
      </c>
      <c r="K2075" s="1">
        <v>0.253</v>
      </c>
      <c r="L2075" s="2">
        <v>4.0856944700000009</v>
      </c>
      <c r="M2075">
        <v>2</v>
      </c>
      <c r="N2075" s="1">
        <f>IF(data[[#This Row],[Conversions]]=0,0,data[[#This Row],[Spend, Dollars]]/data[[#This Row],[Conversions]])</f>
        <v>2.0428472350000004</v>
      </c>
      <c r="O2075" s="13">
        <f>data[[#This Row],[Conversions]]/data[[#This Row],[Clicks]]</f>
        <v>0.12384675450291315</v>
      </c>
      <c r="P2075" s="11">
        <v>201.6</v>
      </c>
      <c r="Q2075" s="11">
        <f>IF(data[[#This Row],[Spend, Dollars]]=0,0,data[[#This Row],[Total conversion value, Dollars]]/data[[#This Row],[Spend, Dollars]])</f>
        <v>49.342896655706113</v>
      </c>
      <c r="R2075" s="2">
        <v>22</v>
      </c>
      <c r="S2075" s="2">
        <v>3</v>
      </c>
      <c r="T2075" s="2">
        <v>7.5</v>
      </c>
      <c r="U2075" s="2">
        <f t="shared" si="32"/>
        <v>32.5</v>
      </c>
    </row>
    <row r="2076" spans="1:21" x14ac:dyDescent="0.2">
      <c r="A2076" t="s">
        <v>23</v>
      </c>
      <c r="B2076" s="3">
        <v>45135</v>
      </c>
      <c r="C2076" s="10" t="str">
        <f>TEXT(data[[#This Row],[Date]],"mmmm")</f>
        <v>July</v>
      </c>
      <c r="D2076" t="s">
        <v>15</v>
      </c>
      <c r="E2076" t="s">
        <v>18</v>
      </c>
      <c r="F2076" t="s">
        <v>14</v>
      </c>
      <c r="G2076" t="s">
        <v>21</v>
      </c>
      <c r="H2076" s="11">
        <v>1569.6</v>
      </c>
      <c r="I2076" s="11">
        <v>23.30856</v>
      </c>
      <c r="J2076" s="13">
        <f>data[[#This Row],[Clicks]]/data[[#This Row],[Impressions]]</f>
        <v>1.485E-2</v>
      </c>
      <c r="K2076" s="1">
        <v>9.1999999999999887E-2</v>
      </c>
      <c r="L2076" s="2">
        <v>2.1443875199999973</v>
      </c>
      <c r="M2076">
        <v>7</v>
      </c>
      <c r="N2076" s="1">
        <f>IF(data[[#This Row],[Conversions]]=0,0,data[[#This Row],[Spend, Dollars]]/data[[#This Row],[Conversions]])</f>
        <v>0.30634107428571389</v>
      </c>
      <c r="O2076" s="13">
        <f>data[[#This Row],[Conversions]]/data[[#This Row],[Clicks]]</f>
        <v>0.30031885281630438</v>
      </c>
      <c r="P2076" s="11">
        <v>231.83999999999997</v>
      </c>
      <c r="Q2076" s="11">
        <f>IF(data[[#This Row],[Spend, Dollars]]=0,0,data[[#This Row],[Total conversion value, Dollars]]/data[[#This Row],[Spend, Dollars]])</f>
        <v>108.1147870138697</v>
      </c>
      <c r="R2076" s="2">
        <v>23</v>
      </c>
      <c r="S2076" s="2">
        <v>3</v>
      </c>
      <c r="T2076" s="2">
        <v>16.5</v>
      </c>
      <c r="U2076" s="2">
        <f t="shared" si="32"/>
        <v>42.5</v>
      </c>
    </row>
    <row r="2077" spans="1:21" x14ac:dyDescent="0.2">
      <c r="A2077" t="s">
        <v>23</v>
      </c>
      <c r="B2077" s="3">
        <v>45136</v>
      </c>
      <c r="C2077" s="10" t="str">
        <f>TEXT(data[[#This Row],[Date]],"mmmm")</f>
        <v>July</v>
      </c>
      <c r="D2077" t="s">
        <v>15</v>
      </c>
      <c r="E2077" t="s">
        <v>18</v>
      </c>
      <c r="F2077" t="s">
        <v>14</v>
      </c>
      <c r="G2077" t="s">
        <v>21</v>
      </c>
      <c r="H2077" s="11">
        <v>1274.0999999999999</v>
      </c>
      <c r="I2077" s="11">
        <v>23.265066000000004</v>
      </c>
      <c r="J2077" s="13">
        <f>data[[#This Row],[Clicks]]/data[[#This Row],[Impressions]]</f>
        <v>1.8260000000000005E-2</v>
      </c>
      <c r="K2077" s="1">
        <v>2.3000000000000052E-2</v>
      </c>
      <c r="L2077" s="2">
        <v>0.53509651800000135</v>
      </c>
      <c r="M2077">
        <v>9</v>
      </c>
      <c r="N2077" s="1">
        <f>IF(data[[#This Row],[Conversions]]=0,0,data[[#This Row],[Spend, Dollars]]/data[[#This Row],[Conversions]])</f>
        <v>5.9455168666666815E-2</v>
      </c>
      <c r="O2077" s="13">
        <f>data[[#This Row],[Conversions]]/data[[#This Row],[Clicks]]</f>
        <v>0.38684609792209479</v>
      </c>
      <c r="P2077" s="11">
        <v>258.71999999999997</v>
      </c>
      <c r="Q2077" s="11">
        <f>IF(data[[#This Row],[Spend, Dollars]]=0,0,data[[#This Row],[Total conversion value, Dollars]]/data[[#This Row],[Spend, Dollars]])</f>
        <v>483.50155775074455</v>
      </c>
      <c r="R2077" s="2">
        <v>8</v>
      </c>
      <c r="S2077" s="2">
        <v>5</v>
      </c>
      <c r="T2077" s="2">
        <v>16.5</v>
      </c>
      <c r="U2077" s="2">
        <f t="shared" si="32"/>
        <v>29.5</v>
      </c>
    </row>
    <row r="2078" spans="1:21" x14ac:dyDescent="0.2">
      <c r="A2078" t="s">
        <v>23</v>
      </c>
      <c r="B2078" s="3">
        <v>45137</v>
      </c>
      <c r="C2078" s="10" t="str">
        <f>TEXT(data[[#This Row],[Date]],"mmmm")</f>
        <v>July</v>
      </c>
      <c r="D2078" t="s">
        <v>15</v>
      </c>
      <c r="E2078" t="s">
        <v>18</v>
      </c>
      <c r="F2078" t="s">
        <v>14</v>
      </c>
      <c r="G2078" t="s">
        <v>21</v>
      </c>
      <c r="H2078" s="11">
        <v>1270.8</v>
      </c>
      <c r="I2078" s="11">
        <v>27.398448000000002</v>
      </c>
      <c r="J2078" s="13">
        <f>data[[#This Row],[Clicks]]/data[[#This Row],[Impressions]]</f>
        <v>2.1560000000000003E-2</v>
      </c>
      <c r="K2078" s="1">
        <v>0.19549999999999981</v>
      </c>
      <c r="L2078" s="2">
        <v>5.3563965839999952</v>
      </c>
      <c r="M2078">
        <v>8</v>
      </c>
      <c r="N2078" s="1">
        <f>IF(data[[#This Row],[Conversions]]=0,0,data[[#This Row],[Spend, Dollars]]/data[[#This Row],[Conversions]])</f>
        <v>0.6695495729999994</v>
      </c>
      <c r="O2078" s="13">
        <f>data[[#This Row],[Conversions]]/data[[#This Row],[Clicks]]</f>
        <v>0.29198734176475977</v>
      </c>
      <c r="P2078" s="11">
        <v>124.32</v>
      </c>
      <c r="Q2078" s="11">
        <f>IF(data[[#This Row],[Spend, Dollars]]=0,0,data[[#This Row],[Total conversion value, Dollars]]/data[[#This Row],[Spend, Dollars]])</f>
        <v>23.209633202170696</v>
      </c>
      <c r="R2078" s="2">
        <v>16</v>
      </c>
      <c r="S2078" s="2">
        <v>1</v>
      </c>
      <c r="T2078" s="2">
        <v>3</v>
      </c>
      <c r="U2078" s="2">
        <f t="shared" si="32"/>
        <v>20</v>
      </c>
    </row>
    <row r="2079" spans="1:21" x14ac:dyDescent="0.2">
      <c r="A2079" t="s">
        <v>23</v>
      </c>
      <c r="B2079" s="3">
        <v>45138</v>
      </c>
      <c r="C2079" s="10" t="str">
        <f>TEXT(data[[#This Row],[Date]],"mmmm")</f>
        <v>July</v>
      </c>
      <c r="D2079" t="s">
        <v>15</v>
      </c>
      <c r="E2079" t="s">
        <v>18</v>
      </c>
      <c r="F2079" t="s">
        <v>14</v>
      </c>
      <c r="G2079" t="s">
        <v>21</v>
      </c>
      <c r="H2079" s="11">
        <v>1534.1</v>
      </c>
      <c r="I2079" s="11">
        <v>26.156405000000003</v>
      </c>
      <c r="J2079" s="13">
        <f>data[[#This Row],[Clicks]]/data[[#This Row],[Impressions]]</f>
        <v>1.7050000000000003E-2</v>
      </c>
      <c r="K2079" s="1">
        <v>0.21849999999999997</v>
      </c>
      <c r="L2079" s="2">
        <v>5.7151744925000001</v>
      </c>
      <c r="M2079">
        <v>7</v>
      </c>
      <c r="N2079" s="1">
        <f>IF(data[[#This Row],[Conversions]]=0,0,data[[#This Row],[Spend, Dollars]]/data[[#This Row],[Conversions]])</f>
        <v>0.81645349892857144</v>
      </c>
      <c r="O2079" s="13">
        <f>data[[#This Row],[Conversions]]/data[[#This Row],[Clicks]]</f>
        <v>0.26762087526936518</v>
      </c>
      <c r="P2079" s="11">
        <v>115.91999999999999</v>
      </c>
      <c r="Q2079" s="11">
        <f>IF(data[[#This Row],[Spend, Dollars]]=0,0,data[[#This Row],[Total conversion value, Dollars]]/data[[#This Row],[Spend, Dollars]])</f>
        <v>20.282845283572939</v>
      </c>
      <c r="R2079" s="2">
        <v>35</v>
      </c>
      <c r="S2079" s="2">
        <v>0</v>
      </c>
      <c r="T2079" s="2">
        <v>4.5</v>
      </c>
      <c r="U2079" s="2">
        <f t="shared" si="32"/>
        <v>39.5</v>
      </c>
    </row>
    <row r="2080" spans="1:21" x14ac:dyDescent="0.2">
      <c r="A2080" t="s">
        <v>23</v>
      </c>
      <c r="B2080" s="3">
        <v>45139</v>
      </c>
      <c r="C2080" s="10" t="str">
        <f>TEXT(data[[#This Row],[Date]],"mmmm")</f>
        <v>August</v>
      </c>
      <c r="D2080" t="s">
        <v>15</v>
      </c>
      <c r="E2080" t="s">
        <v>18</v>
      </c>
      <c r="F2080" t="s">
        <v>14</v>
      </c>
      <c r="G2080" t="s">
        <v>21</v>
      </c>
      <c r="H2080" s="11">
        <v>993.40000000000009</v>
      </c>
      <c r="I2080" s="11">
        <v>20.324964000000005</v>
      </c>
      <c r="J2080" s="13">
        <f>data[[#This Row],[Clicks]]/data[[#This Row],[Impressions]]</f>
        <v>2.0460000000000002E-2</v>
      </c>
      <c r="K2080" s="1">
        <v>0.11499999999999987</v>
      </c>
      <c r="L2080" s="2">
        <v>2.3373708599999978</v>
      </c>
      <c r="M2080">
        <v>6</v>
      </c>
      <c r="N2080" s="1">
        <f>IF(data[[#This Row],[Conversions]]=0,0,data[[#This Row],[Spend, Dollars]]/data[[#This Row],[Conversions]])</f>
        <v>0.38956180999999962</v>
      </c>
      <c r="O2080" s="13">
        <f>data[[#This Row],[Conversions]]/data[[#This Row],[Clicks]]</f>
        <v>0.29520347489914367</v>
      </c>
      <c r="P2080" s="11">
        <v>337.67999999999995</v>
      </c>
      <c r="Q2080" s="11">
        <f>IF(data[[#This Row],[Spend, Dollars]]=0,0,data[[#This Row],[Total conversion value, Dollars]]/data[[#This Row],[Spend, Dollars]])</f>
        <v>144.47001362890279</v>
      </c>
      <c r="R2080" s="2">
        <v>2</v>
      </c>
      <c r="S2080" s="2">
        <v>1</v>
      </c>
      <c r="T2080" s="2">
        <v>15</v>
      </c>
      <c r="U2080" s="2">
        <f t="shared" si="32"/>
        <v>18</v>
      </c>
    </row>
    <row r="2081" spans="1:21" x14ac:dyDescent="0.2">
      <c r="A2081" t="s">
        <v>23</v>
      </c>
      <c r="B2081" s="3">
        <v>45140</v>
      </c>
      <c r="C2081" s="10" t="str">
        <f>TEXT(data[[#This Row],[Date]],"mmmm")</f>
        <v>August</v>
      </c>
      <c r="D2081" t="s">
        <v>15</v>
      </c>
      <c r="E2081" t="s">
        <v>18</v>
      </c>
      <c r="F2081" t="s">
        <v>14</v>
      </c>
      <c r="G2081" t="s">
        <v>21</v>
      </c>
      <c r="H2081" s="11">
        <v>723.8</v>
      </c>
      <c r="I2081" s="11">
        <v>13.773914</v>
      </c>
      <c r="J2081" s="13">
        <f>data[[#This Row],[Clicks]]/data[[#This Row],[Impressions]]</f>
        <v>1.9030000000000002E-2</v>
      </c>
      <c r="K2081" s="1">
        <v>0.59799999999999975</v>
      </c>
      <c r="L2081" s="2">
        <v>8.2368005719999964</v>
      </c>
      <c r="M2081">
        <v>8</v>
      </c>
      <c r="N2081" s="1">
        <f>IF(data[[#This Row],[Conversions]]=0,0,data[[#This Row],[Spend, Dollars]]/data[[#This Row],[Conversions]])</f>
        <v>1.0296000714999995</v>
      </c>
      <c r="O2081" s="13">
        <f>data[[#This Row],[Conversions]]/data[[#This Row],[Clicks]]</f>
        <v>0.5808080404741891</v>
      </c>
      <c r="P2081" s="11">
        <v>225.11999999999998</v>
      </c>
      <c r="Q2081" s="11">
        <f>IF(data[[#This Row],[Spend, Dollars]]=0,0,data[[#This Row],[Total conversion value, Dollars]]/data[[#This Row],[Spend, Dollars]])</f>
        <v>27.3310004330162</v>
      </c>
      <c r="R2081" s="2">
        <v>12</v>
      </c>
      <c r="S2081" s="2">
        <v>2</v>
      </c>
      <c r="T2081" s="2">
        <v>16.5</v>
      </c>
      <c r="U2081" s="2">
        <f t="shared" si="32"/>
        <v>30.5</v>
      </c>
    </row>
    <row r="2082" spans="1:21" x14ac:dyDescent="0.2">
      <c r="A2082" t="s">
        <v>23</v>
      </c>
      <c r="B2082" s="3">
        <v>45141</v>
      </c>
      <c r="C2082" s="10" t="str">
        <f>TEXT(data[[#This Row],[Date]],"mmmm")</f>
        <v>August</v>
      </c>
      <c r="D2082" t="s">
        <v>15</v>
      </c>
      <c r="E2082" t="s">
        <v>18</v>
      </c>
      <c r="F2082" t="s">
        <v>14</v>
      </c>
      <c r="G2082" t="s">
        <v>21</v>
      </c>
      <c r="H2082" s="11">
        <v>960.19999999999982</v>
      </c>
      <c r="I2082" s="11">
        <v>16.899519999999999</v>
      </c>
      <c r="J2082" s="13">
        <f>data[[#This Row],[Clicks]]/data[[#This Row],[Impressions]]</f>
        <v>1.7600000000000001E-2</v>
      </c>
      <c r="K2082" s="1">
        <v>0.93149999999999977</v>
      </c>
      <c r="L2082" s="2">
        <v>15.741902879999996</v>
      </c>
      <c r="M2082">
        <v>6</v>
      </c>
      <c r="N2082" s="1">
        <f>IF(data[[#This Row],[Conversions]]=0,0,data[[#This Row],[Spend, Dollars]]/data[[#This Row],[Conversions]])</f>
        <v>2.6236504799999993</v>
      </c>
      <c r="O2082" s="13">
        <f>data[[#This Row],[Conversions]]/data[[#This Row],[Clicks]]</f>
        <v>0.35503966976576851</v>
      </c>
      <c r="P2082" s="11">
        <v>166.32</v>
      </c>
      <c r="Q2082" s="11">
        <f>IF(data[[#This Row],[Spend, Dollars]]=0,0,data[[#This Row],[Total conversion value, Dollars]]/data[[#This Row],[Spend, Dollars]])</f>
        <v>10.5654317186335</v>
      </c>
      <c r="R2082" s="2">
        <v>32</v>
      </c>
      <c r="S2082" s="2">
        <v>1</v>
      </c>
      <c r="T2082" s="2">
        <v>13.5</v>
      </c>
      <c r="U2082" s="2">
        <f t="shared" si="32"/>
        <v>46.5</v>
      </c>
    </row>
    <row r="2083" spans="1:21" x14ac:dyDescent="0.2">
      <c r="A2083" t="s">
        <v>23</v>
      </c>
      <c r="B2083" s="3">
        <v>45142</v>
      </c>
      <c r="C2083" s="10" t="str">
        <f>TEXT(data[[#This Row],[Date]],"mmmm")</f>
        <v>August</v>
      </c>
      <c r="D2083" t="s">
        <v>15</v>
      </c>
      <c r="E2083" t="s">
        <v>18</v>
      </c>
      <c r="F2083" t="s">
        <v>14</v>
      </c>
      <c r="G2083" t="s">
        <v>21</v>
      </c>
      <c r="H2083" s="11">
        <v>1116.7</v>
      </c>
      <c r="I2083" s="11">
        <v>24.690237000000003</v>
      </c>
      <c r="J2083" s="13">
        <f>data[[#This Row],[Clicks]]/data[[#This Row],[Impressions]]</f>
        <v>2.2110000000000001E-2</v>
      </c>
      <c r="K2083" s="1">
        <v>0.54049999999999965</v>
      </c>
      <c r="L2083" s="2">
        <v>13.345073098499993</v>
      </c>
      <c r="M2083">
        <v>5</v>
      </c>
      <c r="N2083" s="1">
        <f>IF(data[[#This Row],[Conversions]]=0,0,data[[#This Row],[Spend, Dollars]]/data[[#This Row],[Conversions]])</f>
        <v>2.6690146196999986</v>
      </c>
      <c r="O2083" s="13">
        <f>data[[#This Row],[Conversions]]/data[[#This Row],[Clicks]]</f>
        <v>0.20250919422118141</v>
      </c>
      <c r="P2083" s="11">
        <v>323.39999999999998</v>
      </c>
      <c r="Q2083" s="11">
        <f>IF(data[[#This Row],[Spend, Dollars]]=0,0,data[[#This Row],[Total conversion value, Dollars]]/data[[#This Row],[Spend, Dollars]])</f>
        <v>24.233662686819649</v>
      </c>
      <c r="R2083" s="2">
        <v>2</v>
      </c>
      <c r="S2083" s="2">
        <v>7</v>
      </c>
      <c r="T2083" s="2">
        <v>12</v>
      </c>
      <c r="U2083" s="2">
        <f t="shared" si="32"/>
        <v>21</v>
      </c>
    </row>
    <row r="2084" spans="1:21" x14ac:dyDescent="0.2">
      <c r="A2084" t="s">
        <v>23</v>
      </c>
      <c r="B2084" s="3">
        <v>45143</v>
      </c>
      <c r="C2084" s="10" t="str">
        <f>TEXT(data[[#This Row],[Date]],"mmmm")</f>
        <v>August</v>
      </c>
      <c r="D2084" t="s">
        <v>15</v>
      </c>
      <c r="E2084" t="s">
        <v>18</v>
      </c>
      <c r="F2084" t="s">
        <v>14</v>
      </c>
      <c r="G2084" t="s">
        <v>21</v>
      </c>
      <c r="H2084" s="11">
        <v>1121.3999999999999</v>
      </c>
      <c r="I2084" s="11">
        <v>22.697135999999997</v>
      </c>
      <c r="J2084" s="13">
        <f>data[[#This Row],[Clicks]]/data[[#This Row],[Impressions]]</f>
        <v>2.0240000000000001E-2</v>
      </c>
      <c r="K2084" s="1">
        <v>0.44849999999999979</v>
      </c>
      <c r="L2084" s="2">
        <v>10.179665495999993</v>
      </c>
      <c r="M2084">
        <v>7</v>
      </c>
      <c r="N2084" s="1">
        <f>IF(data[[#This Row],[Conversions]]=0,0,data[[#This Row],[Spend, Dollars]]/data[[#This Row],[Conversions]])</f>
        <v>1.4542379279999991</v>
      </c>
      <c r="O2084" s="13">
        <f>data[[#This Row],[Conversions]]/data[[#This Row],[Clicks]]</f>
        <v>0.30840895520915068</v>
      </c>
      <c r="P2084" s="11">
        <v>327.59999999999997</v>
      </c>
      <c r="Q2084" s="11">
        <f>IF(data[[#This Row],[Spend, Dollars]]=0,0,data[[#This Row],[Total conversion value, Dollars]]/data[[#This Row],[Spend, Dollars]])</f>
        <v>32.181804021824433</v>
      </c>
      <c r="R2084" s="2">
        <v>38</v>
      </c>
      <c r="S2084" s="2">
        <v>5</v>
      </c>
      <c r="T2084" s="2">
        <v>19.5</v>
      </c>
      <c r="U2084" s="2">
        <f t="shared" si="32"/>
        <v>62.5</v>
      </c>
    </row>
    <row r="2085" spans="1:21" x14ac:dyDescent="0.2">
      <c r="A2085" t="s">
        <v>23</v>
      </c>
      <c r="B2085" s="3">
        <v>45144</v>
      </c>
      <c r="C2085" s="10" t="str">
        <f>TEXT(data[[#This Row],[Date]],"mmmm")</f>
        <v>August</v>
      </c>
      <c r="D2085" t="s">
        <v>15</v>
      </c>
      <c r="E2085" t="s">
        <v>18</v>
      </c>
      <c r="F2085" t="s">
        <v>14</v>
      </c>
      <c r="G2085" t="s">
        <v>21</v>
      </c>
      <c r="H2085" s="11">
        <v>1402.3</v>
      </c>
      <c r="I2085" s="11">
        <v>24.371974000000005</v>
      </c>
      <c r="J2085" s="13">
        <f>data[[#This Row],[Clicks]]/data[[#This Row],[Impressions]]</f>
        <v>1.7380000000000003E-2</v>
      </c>
      <c r="K2085" s="1">
        <v>0.161</v>
      </c>
      <c r="L2085" s="2">
        <v>3.9238878140000009</v>
      </c>
      <c r="M2085">
        <v>7</v>
      </c>
      <c r="N2085" s="1">
        <f>IF(data[[#This Row],[Conversions]]=0,0,data[[#This Row],[Spend, Dollars]]/data[[#This Row],[Conversions]])</f>
        <v>0.56055540200000009</v>
      </c>
      <c r="O2085" s="13">
        <f>data[[#This Row],[Conversions]]/data[[#This Row],[Clicks]]</f>
        <v>0.28721514309838009</v>
      </c>
      <c r="P2085" s="11">
        <v>282.23999999999995</v>
      </c>
      <c r="Q2085" s="11">
        <f>IF(data[[#This Row],[Spend, Dollars]]=0,0,data[[#This Row],[Total conversion value, Dollars]]/data[[#This Row],[Spend, Dollars]])</f>
        <v>71.928661923768217</v>
      </c>
      <c r="R2085" s="2">
        <v>33</v>
      </c>
      <c r="S2085" s="2">
        <v>4</v>
      </c>
      <c r="T2085" s="2">
        <v>7.5</v>
      </c>
      <c r="U2085" s="2">
        <f t="shared" si="32"/>
        <v>44.5</v>
      </c>
    </row>
    <row r="2086" spans="1:21" x14ac:dyDescent="0.2">
      <c r="A2086" t="s">
        <v>23</v>
      </c>
      <c r="B2086" s="3">
        <v>45145</v>
      </c>
      <c r="C2086" s="10" t="str">
        <f>TEXT(data[[#This Row],[Date]],"mmmm")</f>
        <v>August</v>
      </c>
      <c r="D2086" t="s">
        <v>15</v>
      </c>
      <c r="E2086" t="s">
        <v>18</v>
      </c>
      <c r="F2086" t="s">
        <v>14</v>
      </c>
      <c r="G2086" t="s">
        <v>21</v>
      </c>
      <c r="H2086" s="11">
        <v>1422.8999999999999</v>
      </c>
      <c r="I2086" s="11">
        <v>28.329939000000003</v>
      </c>
      <c r="J2086" s="13">
        <f>data[[#This Row],[Clicks]]/data[[#This Row],[Impressions]]</f>
        <v>1.9910000000000004E-2</v>
      </c>
      <c r="K2086" s="1">
        <v>1.0579999999999994</v>
      </c>
      <c r="L2086" s="2">
        <v>29.973075461999986</v>
      </c>
      <c r="M2086">
        <v>9</v>
      </c>
      <c r="N2086" s="1">
        <f>IF(data[[#This Row],[Conversions]]=0,0,data[[#This Row],[Spend, Dollars]]/data[[#This Row],[Conversions]])</f>
        <v>3.3303417179999983</v>
      </c>
      <c r="O2086" s="13">
        <f>data[[#This Row],[Conversions]]/data[[#This Row],[Clicks]]</f>
        <v>0.31768511750060596</v>
      </c>
      <c r="P2086" s="11">
        <v>63</v>
      </c>
      <c r="Q2086" s="11">
        <f>IF(data[[#This Row],[Spend, Dollars]]=0,0,data[[#This Row],[Total conversion value, Dollars]]/data[[#This Row],[Spend, Dollars]])</f>
        <v>2.1018864106845396</v>
      </c>
      <c r="R2086" s="2">
        <v>14</v>
      </c>
      <c r="S2086" s="2">
        <v>5</v>
      </c>
      <c r="T2086" s="2">
        <v>7.5</v>
      </c>
      <c r="U2086" s="2">
        <f t="shared" si="32"/>
        <v>26.5</v>
      </c>
    </row>
    <row r="2087" spans="1:21" x14ac:dyDescent="0.2">
      <c r="A2087" t="s">
        <v>23</v>
      </c>
      <c r="B2087" s="3">
        <v>45146</v>
      </c>
      <c r="C2087" s="10" t="str">
        <f>TEXT(data[[#This Row],[Date]],"mmmm")</f>
        <v>August</v>
      </c>
      <c r="D2087" t="s">
        <v>15</v>
      </c>
      <c r="E2087" t="s">
        <v>18</v>
      </c>
      <c r="F2087" t="s">
        <v>14</v>
      </c>
      <c r="G2087" t="s">
        <v>21</v>
      </c>
      <c r="H2087" s="11">
        <v>1499.3</v>
      </c>
      <c r="I2087" s="11">
        <v>32.159985000000006</v>
      </c>
      <c r="J2087" s="13">
        <f>data[[#This Row],[Clicks]]/data[[#This Row],[Impressions]]</f>
        <v>2.1450000000000004E-2</v>
      </c>
      <c r="K2087" s="1">
        <v>0.64399999999999979</v>
      </c>
      <c r="L2087" s="2">
        <v>20.711030339999997</v>
      </c>
      <c r="M2087">
        <v>4</v>
      </c>
      <c r="N2087" s="1">
        <f>IF(data[[#This Row],[Conversions]]=0,0,data[[#This Row],[Spend, Dollars]]/data[[#This Row],[Conversions]])</f>
        <v>5.1777575849999993</v>
      </c>
      <c r="O2087" s="13">
        <f>data[[#This Row],[Conversions]]/data[[#This Row],[Clicks]]</f>
        <v>0.12437816746494126</v>
      </c>
      <c r="P2087" s="11">
        <v>56.4</v>
      </c>
      <c r="Q2087" s="11">
        <f>IF(data[[#This Row],[Spend, Dollars]]=0,0,data[[#This Row],[Total conversion value, Dollars]]/data[[#This Row],[Spend, Dollars]])</f>
        <v>2.7231865858007338</v>
      </c>
      <c r="R2087" s="2">
        <v>2</v>
      </c>
      <c r="S2087" s="2">
        <v>2</v>
      </c>
      <c r="T2087" s="2">
        <v>16.5</v>
      </c>
      <c r="U2087" s="2">
        <f t="shared" si="32"/>
        <v>20.5</v>
      </c>
    </row>
    <row r="2088" spans="1:21" x14ac:dyDescent="0.2">
      <c r="A2088" t="s">
        <v>23</v>
      </c>
      <c r="B2088" s="3">
        <v>45147</v>
      </c>
      <c r="C2088" s="10" t="str">
        <f>TEXT(data[[#This Row],[Date]],"mmmm")</f>
        <v>August</v>
      </c>
      <c r="D2088" t="s">
        <v>15</v>
      </c>
      <c r="E2088" t="s">
        <v>18</v>
      </c>
      <c r="F2088" t="s">
        <v>14</v>
      </c>
      <c r="G2088" t="s">
        <v>21</v>
      </c>
      <c r="H2088" s="11">
        <v>1508.6</v>
      </c>
      <c r="I2088" s="11">
        <v>34.682714000000004</v>
      </c>
      <c r="J2088" s="13">
        <f>data[[#This Row],[Clicks]]/data[[#This Row],[Impressions]]</f>
        <v>2.2990000000000003E-2</v>
      </c>
      <c r="K2088" s="1">
        <v>5.7500000000000044E-2</v>
      </c>
      <c r="L2088" s="2">
        <v>1.9942560550000017</v>
      </c>
      <c r="M2088">
        <v>6</v>
      </c>
      <c r="N2088" s="1">
        <f>IF(data[[#This Row],[Conversions]]=0,0,data[[#This Row],[Spend, Dollars]]/data[[#This Row],[Conversions]])</f>
        <v>0.33237600916666693</v>
      </c>
      <c r="O2088" s="13">
        <f>data[[#This Row],[Conversions]]/data[[#This Row],[Clicks]]</f>
        <v>0.17299684217330857</v>
      </c>
      <c r="P2088" s="11">
        <v>161.27999999999997</v>
      </c>
      <c r="Q2088" s="11">
        <f>IF(data[[#This Row],[Spend, Dollars]]=0,0,data[[#This Row],[Total conversion value, Dollars]]/data[[#This Row],[Spend, Dollars]])</f>
        <v>80.872262915104869</v>
      </c>
      <c r="R2088" s="2">
        <v>27</v>
      </c>
      <c r="S2088" s="2">
        <v>2</v>
      </c>
      <c r="T2088" s="2">
        <v>10.5</v>
      </c>
      <c r="U2088" s="2">
        <f t="shared" si="32"/>
        <v>39.5</v>
      </c>
    </row>
    <row r="2089" spans="1:21" x14ac:dyDescent="0.2">
      <c r="A2089" t="s">
        <v>23</v>
      </c>
      <c r="B2089" s="3">
        <v>45148</v>
      </c>
      <c r="C2089" s="10" t="str">
        <f>TEXT(data[[#This Row],[Date]],"mmmm")</f>
        <v>August</v>
      </c>
      <c r="D2089" t="s">
        <v>15</v>
      </c>
      <c r="E2089" t="s">
        <v>18</v>
      </c>
      <c r="F2089" t="s">
        <v>14</v>
      </c>
      <c r="G2089" t="s">
        <v>21</v>
      </c>
      <c r="H2089" s="11">
        <v>1040.9000000000001</v>
      </c>
      <c r="I2089" s="11">
        <v>21.067816000000008</v>
      </c>
      <c r="J2089" s="13">
        <f>data[[#This Row],[Clicks]]/data[[#This Row],[Impressions]]</f>
        <v>2.0240000000000005E-2</v>
      </c>
      <c r="K2089" s="1">
        <v>0.43699999999999967</v>
      </c>
      <c r="L2089" s="2">
        <v>9.206635591999996</v>
      </c>
      <c r="M2089">
        <v>2</v>
      </c>
      <c r="N2089" s="1">
        <f>IF(data[[#This Row],[Conversions]]=0,0,data[[#This Row],[Spend, Dollars]]/data[[#This Row],[Conversions]])</f>
        <v>4.603317795999998</v>
      </c>
      <c r="O2089" s="13">
        <f>data[[#This Row],[Conversions]]/data[[#This Row],[Clicks]]</f>
        <v>9.4931529684899429E-2</v>
      </c>
      <c r="P2089" s="11">
        <v>117.6</v>
      </c>
      <c r="Q2089" s="11">
        <f>IF(data[[#This Row],[Spend, Dollars]]=0,0,data[[#This Row],[Total conversion value, Dollars]]/data[[#This Row],[Spend, Dollars]])</f>
        <v>12.773395756229041</v>
      </c>
      <c r="R2089" s="2">
        <v>34</v>
      </c>
      <c r="S2089" s="2">
        <v>3</v>
      </c>
      <c r="T2089" s="2">
        <v>6</v>
      </c>
      <c r="U2089" s="2">
        <f t="shared" si="32"/>
        <v>43</v>
      </c>
    </row>
    <row r="2090" spans="1:21" x14ac:dyDescent="0.2">
      <c r="A2090" t="s">
        <v>23</v>
      </c>
      <c r="B2090" s="3">
        <v>45149</v>
      </c>
      <c r="C2090" s="10" t="str">
        <f>TEXT(data[[#This Row],[Date]],"mmmm")</f>
        <v>August</v>
      </c>
      <c r="D2090" t="s">
        <v>15</v>
      </c>
      <c r="E2090" t="s">
        <v>18</v>
      </c>
      <c r="F2090" t="s">
        <v>14</v>
      </c>
      <c r="G2090" t="s">
        <v>21</v>
      </c>
      <c r="H2090" s="11">
        <v>925</v>
      </c>
      <c r="I2090" s="11">
        <v>13.431000000000003</v>
      </c>
      <c r="J2090" s="13">
        <f>data[[#This Row],[Clicks]]/data[[#This Row],[Impressions]]</f>
        <v>1.4520000000000003E-2</v>
      </c>
      <c r="K2090" s="1">
        <v>0.40249999999999975</v>
      </c>
      <c r="L2090" s="2">
        <v>5.4059774999999979</v>
      </c>
      <c r="M2090">
        <v>4</v>
      </c>
      <c r="N2090" s="1">
        <f>IF(data[[#This Row],[Conversions]]=0,0,data[[#This Row],[Spend, Dollars]]/data[[#This Row],[Conversions]])</f>
        <v>1.3514943749999995</v>
      </c>
      <c r="O2090" s="13">
        <f>data[[#This Row],[Conversions]]/data[[#This Row],[Clicks]]</f>
        <v>0.29781847963666142</v>
      </c>
      <c r="P2090" s="11">
        <v>398.15999999999991</v>
      </c>
      <c r="Q2090" s="11">
        <f>IF(data[[#This Row],[Spend, Dollars]]=0,0,data[[#This Row],[Total conversion value, Dollars]]/data[[#This Row],[Spend, Dollars]])</f>
        <v>73.651804877101327</v>
      </c>
      <c r="R2090" s="2">
        <v>24</v>
      </c>
      <c r="S2090" s="2">
        <v>2</v>
      </c>
      <c r="T2090" s="2">
        <v>19.5</v>
      </c>
      <c r="U2090" s="2">
        <f t="shared" si="32"/>
        <v>45.5</v>
      </c>
    </row>
    <row r="2091" spans="1:21" x14ac:dyDescent="0.2">
      <c r="A2091" t="s">
        <v>23</v>
      </c>
      <c r="B2091" s="3">
        <v>45150</v>
      </c>
      <c r="C2091" s="10" t="str">
        <f>TEXT(data[[#This Row],[Date]],"mmmm")</f>
        <v>August</v>
      </c>
      <c r="D2091" t="s">
        <v>15</v>
      </c>
      <c r="E2091" t="s">
        <v>18</v>
      </c>
      <c r="F2091" t="s">
        <v>14</v>
      </c>
      <c r="G2091" t="s">
        <v>21</v>
      </c>
      <c r="H2091" s="11">
        <v>1063.6999999999998</v>
      </c>
      <c r="I2091" s="11">
        <v>22.816364999999998</v>
      </c>
      <c r="J2091" s="13">
        <f>data[[#This Row],[Clicks]]/data[[#This Row],[Impressions]]</f>
        <v>2.145E-2</v>
      </c>
      <c r="K2091" s="1">
        <v>0.81649999999999967</v>
      </c>
      <c r="L2091" s="2">
        <v>18.629562022499989</v>
      </c>
      <c r="M2091">
        <v>4</v>
      </c>
      <c r="N2091" s="1">
        <f>IF(data[[#This Row],[Conversions]]=0,0,data[[#This Row],[Spend, Dollars]]/data[[#This Row],[Conversions]])</f>
        <v>4.6573905056249973</v>
      </c>
      <c r="O2091" s="13">
        <f>data[[#This Row],[Conversions]]/data[[#This Row],[Clicks]]</f>
        <v>0.17531276344851604</v>
      </c>
      <c r="P2091" s="11">
        <v>337.67999999999995</v>
      </c>
      <c r="Q2091" s="11">
        <f>IF(data[[#This Row],[Spend, Dollars]]=0,0,data[[#This Row],[Total conversion value, Dollars]]/data[[#This Row],[Spend, Dollars]])</f>
        <v>18.126029994272784</v>
      </c>
      <c r="R2091" s="2">
        <v>33</v>
      </c>
      <c r="S2091" s="2">
        <v>1</v>
      </c>
      <c r="T2091" s="2">
        <v>15</v>
      </c>
      <c r="U2091" s="2">
        <f t="shared" si="32"/>
        <v>49</v>
      </c>
    </row>
    <row r="2092" spans="1:21" x14ac:dyDescent="0.2">
      <c r="A2092" t="s">
        <v>23</v>
      </c>
      <c r="B2092" s="3">
        <v>45151</v>
      </c>
      <c r="C2092" s="10" t="str">
        <f>TEXT(data[[#This Row],[Date]],"mmmm")</f>
        <v>August</v>
      </c>
      <c r="D2092" t="s">
        <v>15</v>
      </c>
      <c r="E2092" t="s">
        <v>18</v>
      </c>
      <c r="F2092" t="s">
        <v>14</v>
      </c>
      <c r="G2092" t="s">
        <v>21</v>
      </c>
      <c r="H2092" s="11">
        <v>686.8</v>
      </c>
      <c r="I2092" s="11">
        <v>12.843159999999999</v>
      </c>
      <c r="J2092" s="13">
        <f>data[[#This Row],[Clicks]]/data[[#This Row],[Impressions]]</f>
        <v>1.8700000000000001E-2</v>
      </c>
      <c r="K2092" s="1">
        <v>0.33349999999999996</v>
      </c>
      <c r="L2092" s="2">
        <v>4.283193859999999</v>
      </c>
      <c r="M2092">
        <v>6</v>
      </c>
      <c r="N2092" s="1">
        <f>IF(data[[#This Row],[Conversions]]=0,0,data[[#This Row],[Spend, Dollars]]/data[[#This Row],[Conversions]])</f>
        <v>0.71386564333333313</v>
      </c>
      <c r="O2092" s="13">
        <f>data[[#This Row],[Conversions]]/data[[#This Row],[Clicks]]</f>
        <v>0.46717474515617652</v>
      </c>
      <c r="P2092" s="11">
        <v>65.52</v>
      </c>
      <c r="Q2092" s="11">
        <f>IF(data[[#This Row],[Spend, Dollars]]=0,0,data[[#This Row],[Total conversion value, Dollars]]/data[[#This Row],[Spend, Dollars]])</f>
        <v>15.296996153239725</v>
      </c>
      <c r="R2092" s="2">
        <v>17</v>
      </c>
      <c r="S2092" s="2">
        <v>1</v>
      </c>
      <c r="T2092" s="2">
        <v>13.5</v>
      </c>
      <c r="U2092" s="2">
        <f t="shared" si="32"/>
        <v>31.5</v>
      </c>
    </row>
    <row r="2093" spans="1:21" x14ac:dyDescent="0.2">
      <c r="A2093" t="s">
        <v>23</v>
      </c>
      <c r="B2093" s="3">
        <v>45152</v>
      </c>
      <c r="C2093" s="10" t="str">
        <f>TEXT(data[[#This Row],[Date]],"mmmm")</f>
        <v>August</v>
      </c>
      <c r="D2093" t="s">
        <v>15</v>
      </c>
      <c r="E2093" t="s">
        <v>18</v>
      </c>
      <c r="F2093" t="s">
        <v>14</v>
      </c>
      <c r="G2093" t="s">
        <v>21</v>
      </c>
      <c r="H2093" s="11">
        <v>1031.9000000000001</v>
      </c>
      <c r="I2093" s="11">
        <v>13.280553000000005</v>
      </c>
      <c r="J2093" s="13">
        <f>data[[#This Row],[Clicks]]/data[[#This Row],[Impressions]]</f>
        <v>1.2870000000000003E-2</v>
      </c>
      <c r="K2093" s="1">
        <v>0.52899999999999969</v>
      </c>
      <c r="L2093" s="2">
        <v>7.0254125369999985</v>
      </c>
      <c r="M2093">
        <v>4</v>
      </c>
      <c r="N2093" s="1">
        <f>IF(data[[#This Row],[Conversions]]=0,0,data[[#This Row],[Spend, Dollars]]/data[[#This Row],[Conversions]])</f>
        <v>1.7563531342499996</v>
      </c>
      <c r="O2093" s="13">
        <f>data[[#This Row],[Conversions]]/data[[#This Row],[Clicks]]</f>
        <v>0.30119227715894048</v>
      </c>
      <c r="P2093" s="11">
        <v>52.8</v>
      </c>
      <c r="Q2093" s="11">
        <f>IF(data[[#This Row],[Spend, Dollars]]=0,0,data[[#This Row],[Total conversion value, Dollars]]/data[[#This Row],[Spend, Dollars]])</f>
        <v>7.5155728894102394</v>
      </c>
      <c r="R2093" s="2">
        <v>15</v>
      </c>
      <c r="S2093" s="2">
        <v>1</v>
      </c>
      <c r="T2093" s="2">
        <v>19.5</v>
      </c>
      <c r="U2093" s="2">
        <f t="shared" si="32"/>
        <v>35.5</v>
      </c>
    </row>
    <row r="2094" spans="1:21" x14ac:dyDescent="0.2">
      <c r="A2094" t="s">
        <v>23</v>
      </c>
      <c r="B2094" s="3">
        <v>45153</v>
      </c>
      <c r="C2094" s="10" t="str">
        <f>TEXT(data[[#This Row],[Date]],"mmmm")</f>
        <v>August</v>
      </c>
      <c r="D2094" t="s">
        <v>15</v>
      </c>
      <c r="E2094" t="s">
        <v>18</v>
      </c>
      <c r="F2094" t="s">
        <v>14</v>
      </c>
      <c r="G2094" t="s">
        <v>21</v>
      </c>
      <c r="H2094" s="11">
        <v>915.3</v>
      </c>
      <c r="I2094" s="11">
        <v>20.438649000000002</v>
      </c>
      <c r="J2094" s="13">
        <f>data[[#This Row],[Clicks]]/data[[#This Row],[Impressions]]</f>
        <v>2.2330000000000003E-2</v>
      </c>
      <c r="K2094" s="1">
        <v>0.93149999999999977</v>
      </c>
      <c r="L2094" s="2">
        <v>19.038601543499997</v>
      </c>
      <c r="M2094">
        <v>6</v>
      </c>
      <c r="N2094" s="1">
        <f>IF(data[[#This Row],[Conversions]]=0,0,data[[#This Row],[Spend, Dollars]]/data[[#This Row],[Conversions]])</f>
        <v>3.1731002572499993</v>
      </c>
      <c r="O2094" s="13">
        <f>data[[#This Row],[Conversions]]/data[[#This Row],[Clicks]]</f>
        <v>0.29356147757124257</v>
      </c>
      <c r="P2094" s="11">
        <v>80.639999999999986</v>
      </c>
      <c r="Q2094" s="11">
        <f>IF(data[[#This Row],[Spend, Dollars]]=0,0,data[[#This Row],[Total conversion value, Dollars]]/data[[#This Row],[Spend, Dollars]])</f>
        <v>4.2356052158427273</v>
      </c>
      <c r="R2094" s="2">
        <v>18</v>
      </c>
      <c r="S2094" s="2">
        <v>0</v>
      </c>
      <c r="T2094" s="2">
        <v>18</v>
      </c>
      <c r="U2094" s="2">
        <f t="shared" si="32"/>
        <v>36</v>
      </c>
    </row>
    <row r="2095" spans="1:21" x14ac:dyDescent="0.2">
      <c r="A2095" t="s">
        <v>23</v>
      </c>
      <c r="B2095" s="3">
        <v>45154</v>
      </c>
      <c r="C2095" s="10" t="str">
        <f>TEXT(data[[#This Row],[Date]],"mmmm")</f>
        <v>August</v>
      </c>
      <c r="D2095" t="s">
        <v>15</v>
      </c>
      <c r="E2095" t="s">
        <v>18</v>
      </c>
      <c r="F2095" t="s">
        <v>14</v>
      </c>
      <c r="G2095" t="s">
        <v>21</v>
      </c>
      <c r="H2095" s="11">
        <v>1047.4000000000001</v>
      </c>
      <c r="I2095" s="11">
        <v>20.853734000000003</v>
      </c>
      <c r="J2095" s="13">
        <f>data[[#This Row],[Clicks]]/data[[#This Row],[Impressions]]</f>
        <v>1.9910000000000001E-2</v>
      </c>
      <c r="K2095" s="1">
        <v>0.57499999999999973</v>
      </c>
      <c r="L2095" s="2">
        <v>11.990897049999996</v>
      </c>
      <c r="M2095">
        <v>10</v>
      </c>
      <c r="N2095" s="1">
        <f>IF(data[[#This Row],[Conversions]]=0,0,data[[#This Row],[Spend, Dollars]]/data[[#This Row],[Conversions]])</f>
        <v>1.1990897049999996</v>
      </c>
      <c r="O2095" s="13">
        <f>data[[#This Row],[Conversions]]/data[[#This Row],[Clicks]]</f>
        <v>0.47953042845947869</v>
      </c>
      <c r="P2095" s="11">
        <v>176.4</v>
      </c>
      <c r="Q2095" s="11">
        <f>IF(data[[#This Row],[Spend, Dollars]]=0,0,data[[#This Row],[Total conversion value, Dollars]]/data[[#This Row],[Spend, Dollars]])</f>
        <v>14.711159579174277</v>
      </c>
      <c r="R2095" s="2">
        <v>11</v>
      </c>
      <c r="S2095" s="2">
        <v>3</v>
      </c>
      <c r="T2095" s="2">
        <v>16.5</v>
      </c>
      <c r="U2095" s="2">
        <f t="shared" si="32"/>
        <v>30.5</v>
      </c>
    </row>
    <row r="2096" spans="1:21" x14ac:dyDescent="0.2">
      <c r="A2096" t="s">
        <v>23</v>
      </c>
      <c r="B2096" s="3">
        <v>45155</v>
      </c>
      <c r="C2096" s="10" t="str">
        <f>TEXT(data[[#This Row],[Date]],"mmmm")</f>
        <v>August</v>
      </c>
      <c r="D2096" t="s">
        <v>15</v>
      </c>
      <c r="E2096" t="s">
        <v>18</v>
      </c>
      <c r="F2096" t="s">
        <v>14</v>
      </c>
      <c r="G2096" t="s">
        <v>21</v>
      </c>
      <c r="H2096" s="11">
        <v>1095</v>
      </c>
      <c r="I2096" s="11">
        <v>18.428850000000001</v>
      </c>
      <c r="J2096" s="13">
        <f>data[[#This Row],[Clicks]]/data[[#This Row],[Impressions]]</f>
        <v>1.6830000000000001E-2</v>
      </c>
      <c r="K2096" s="1">
        <v>0.44849999999999973</v>
      </c>
      <c r="L2096" s="2">
        <v>8.2653392249999946</v>
      </c>
      <c r="M2096">
        <v>9</v>
      </c>
      <c r="N2096" s="1">
        <f>IF(data[[#This Row],[Conversions]]=0,0,data[[#This Row],[Spend, Dollars]]/data[[#This Row],[Conversions]])</f>
        <v>0.91837102499999945</v>
      </c>
      <c r="O2096" s="13">
        <f>data[[#This Row],[Conversions]]/data[[#This Row],[Clicks]]</f>
        <v>0.48836471076600002</v>
      </c>
      <c r="P2096" s="11">
        <v>62.16</v>
      </c>
      <c r="Q2096" s="11">
        <f>IF(data[[#This Row],[Spend, Dollars]]=0,0,data[[#This Row],[Total conversion value, Dollars]]/data[[#This Row],[Spend, Dollars]])</f>
        <v>7.5205624727398934</v>
      </c>
      <c r="R2096" s="2">
        <v>4</v>
      </c>
      <c r="S2096" s="2">
        <v>3</v>
      </c>
      <c r="T2096" s="2">
        <v>21</v>
      </c>
      <c r="U2096" s="2">
        <f t="shared" si="32"/>
        <v>28</v>
      </c>
    </row>
    <row r="2097" spans="1:21" x14ac:dyDescent="0.2">
      <c r="A2097" t="s">
        <v>23</v>
      </c>
      <c r="B2097" s="3">
        <v>45156</v>
      </c>
      <c r="C2097" s="10" t="str">
        <f>TEXT(data[[#This Row],[Date]],"mmmm")</f>
        <v>August</v>
      </c>
      <c r="D2097" t="s">
        <v>15</v>
      </c>
      <c r="E2097" t="s">
        <v>18</v>
      </c>
      <c r="F2097" t="s">
        <v>14</v>
      </c>
      <c r="G2097" t="s">
        <v>21</v>
      </c>
      <c r="H2097" s="11">
        <v>917.5</v>
      </c>
      <c r="I2097" s="11">
        <v>13.624875000000001</v>
      </c>
      <c r="J2097" s="13">
        <f>data[[#This Row],[Clicks]]/data[[#This Row],[Impressions]]</f>
        <v>1.4850000000000002E-2</v>
      </c>
      <c r="K2097" s="1">
        <v>0.24149999999999994</v>
      </c>
      <c r="L2097" s="2">
        <v>3.2904073124999993</v>
      </c>
      <c r="M2097">
        <v>8</v>
      </c>
      <c r="N2097" s="1">
        <f>IF(data[[#This Row],[Conversions]]=0,0,data[[#This Row],[Spend, Dollars]]/data[[#This Row],[Conversions]])</f>
        <v>0.41130091406249991</v>
      </c>
      <c r="O2097" s="13">
        <f>data[[#This Row],[Conversions]]/data[[#This Row],[Clicks]]</f>
        <v>0.5871613501041294</v>
      </c>
      <c r="P2097" s="11">
        <v>92.399999999999991</v>
      </c>
      <c r="Q2097" s="11">
        <f>IF(data[[#This Row],[Spend, Dollars]]=0,0,data[[#This Row],[Total conversion value, Dollars]]/data[[#This Row],[Spend, Dollars]])</f>
        <v>28.081629787588799</v>
      </c>
      <c r="R2097" s="2">
        <v>34</v>
      </c>
      <c r="S2097" s="2">
        <v>3</v>
      </c>
      <c r="T2097" s="2">
        <v>6</v>
      </c>
      <c r="U2097" s="2">
        <f t="shared" si="32"/>
        <v>43</v>
      </c>
    </row>
    <row r="2098" spans="1:21" x14ac:dyDescent="0.2">
      <c r="A2098" t="s">
        <v>23</v>
      </c>
      <c r="B2098" s="3">
        <v>45157</v>
      </c>
      <c r="C2098" s="10" t="str">
        <f>TEXT(data[[#This Row],[Date]],"mmmm")</f>
        <v>August</v>
      </c>
      <c r="D2098" t="s">
        <v>15</v>
      </c>
      <c r="E2098" t="s">
        <v>18</v>
      </c>
      <c r="F2098" t="s">
        <v>14</v>
      </c>
      <c r="G2098" t="s">
        <v>21</v>
      </c>
      <c r="H2098" s="11">
        <v>1078.8</v>
      </c>
      <c r="I2098" s="11">
        <v>19.461552000000005</v>
      </c>
      <c r="J2098" s="13">
        <f>data[[#This Row],[Clicks]]/data[[#This Row],[Impressions]]</f>
        <v>1.8040000000000004E-2</v>
      </c>
      <c r="K2098" s="1">
        <v>0.22999999999999973</v>
      </c>
      <c r="L2098" s="2">
        <v>4.4761569599999955</v>
      </c>
      <c r="M2098">
        <v>8</v>
      </c>
      <c r="N2098" s="1">
        <f>IF(data[[#This Row],[Conversions]]=0,0,data[[#This Row],[Spend, Dollars]]/data[[#This Row],[Conversions]])</f>
        <v>0.55951961999999944</v>
      </c>
      <c r="O2098" s="13">
        <f>data[[#This Row],[Conversions]]/data[[#This Row],[Clicks]]</f>
        <v>0.41106690771630128</v>
      </c>
      <c r="P2098" s="11">
        <v>201.6</v>
      </c>
      <c r="Q2098" s="11">
        <f>IF(data[[#This Row],[Spend, Dollars]]=0,0,data[[#This Row],[Total conversion value, Dollars]]/data[[#This Row],[Spend, Dollars]])</f>
        <v>45.038635106307844</v>
      </c>
      <c r="R2098" s="2">
        <v>35</v>
      </c>
      <c r="S2098" s="2">
        <v>5</v>
      </c>
      <c r="T2098" s="2">
        <v>10.5</v>
      </c>
      <c r="U2098" s="2">
        <f t="shared" si="32"/>
        <v>50.5</v>
      </c>
    </row>
    <row r="2099" spans="1:21" x14ac:dyDescent="0.2">
      <c r="A2099" t="s">
        <v>23</v>
      </c>
      <c r="B2099" s="3">
        <v>45158</v>
      </c>
      <c r="C2099" s="10" t="str">
        <f>TEXT(data[[#This Row],[Date]],"mmmm")</f>
        <v>August</v>
      </c>
      <c r="D2099" t="s">
        <v>15</v>
      </c>
      <c r="E2099" t="s">
        <v>18</v>
      </c>
      <c r="F2099" t="s">
        <v>14</v>
      </c>
      <c r="G2099" t="s">
        <v>21</v>
      </c>
      <c r="H2099" s="11">
        <v>1094.9000000000001</v>
      </c>
      <c r="I2099" s="11">
        <v>20.113313000000002</v>
      </c>
      <c r="J2099" s="13">
        <f>data[[#This Row],[Clicks]]/data[[#This Row],[Impressions]]</f>
        <v>1.8370000000000001E-2</v>
      </c>
      <c r="K2099" s="1">
        <v>0.56349999999999978</v>
      </c>
      <c r="L2099" s="2">
        <v>11.333851875499997</v>
      </c>
      <c r="M2099">
        <v>7</v>
      </c>
      <c r="N2099" s="1">
        <f>IF(data[[#This Row],[Conversions]]=0,0,data[[#This Row],[Spend, Dollars]]/data[[#This Row],[Conversions]])</f>
        <v>1.6191216964999995</v>
      </c>
      <c r="O2099" s="13">
        <f>data[[#This Row],[Conversions]]/data[[#This Row],[Clicks]]</f>
        <v>0.34802819406231084</v>
      </c>
      <c r="P2099" s="11">
        <v>119.27999999999999</v>
      </c>
      <c r="Q2099" s="11">
        <f>IF(data[[#This Row],[Spend, Dollars]]=0,0,data[[#This Row],[Total conversion value, Dollars]]/data[[#This Row],[Spend, Dollars]])</f>
        <v>10.52422435993217</v>
      </c>
      <c r="R2099" s="2">
        <v>21</v>
      </c>
      <c r="S2099" s="2">
        <v>1</v>
      </c>
      <c r="T2099" s="2">
        <v>9</v>
      </c>
      <c r="U2099" s="2">
        <f t="shared" si="32"/>
        <v>31</v>
      </c>
    </row>
    <row r="2100" spans="1:21" x14ac:dyDescent="0.2">
      <c r="A2100" t="s">
        <v>23</v>
      </c>
      <c r="B2100" s="3">
        <v>45159</v>
      </c>
      <c r="C2100" s="10" t="str">
        <f>TEXT(data[[#This Row],[Date]],"mmmm")</f>
        <v>August</v>
      </c>
      <c r="D2100" t="s">
        <v>15</v>
      </c>
      <c r="E2100" t="s">
        <v>18</v>
      </c>
      <c r="F2100" t="s">
        <v>14</v>
      </c>
      <c r="G2100" t="s">
        <v>21</v>
      </c>
      <c r="H2100" s="11">
        <v>1139.3</v>
      </c>
      <c r="I2100" s="11">
        <v>25.941861000000006</v>
      </c>
      <c r="J2100" s="13">
        <f>data[[#This Row],[Clicks]]/data[[#This Row],[Impressions]]</f>
        <v>2.2770000000000006E-2</v>
      </c>
      <c r="K2100" s="1">
        <v>0.97749999999999981</v>
      </c>
      <c r="L2100" s="2">
        <v>25.358169127500002</v>
      </c>
      <c r="M2100">
        <v>5</v>
      </c>
      <c r="N2100" s="1">
        <f>IF(data[[#This Row],[Conversions]]=0,0,data[[#This Row],[Spend, Dollars]]/data[[#This Row],[Conversions]])</f>
        <v>5.0716338255000002</v>
      </c>
      <c r="O2100" s="13">
        <f>data[[#This Row],[Conversions]]/data[[#This Row],[Clicks]]</f>
        <v>0.1927386782312957</v>
      </c>
      <c r="P2100" s="11">
        <v>105.83999999999999</v>
      </c>
      <c r="Q2100" s="11">
        <f>IF(data[[#This Row],[Spend, Dollars]]=0,0,data[[#This Row],[Total conversion value, Dollars]]/data[[#This Row],[Spend, Dollars]])</f>
        <v>4.1738029061893274</v>
      </c>
      <c r="R2100" s="2">
        <v>42</v>
      </c>
      <c r="S2100" s="2">
        <v>1</v>
      </c>
      <c r="T2100" s="2">
        <v>15</v>
      </c>
      <c r="U2100" s="2">
        <f t="shared" si="32"/>
        <v>58</v>
      </c>
    </row>
    <row r="2101" spans="1:21" x14ac:dyDescent="0.2">
      <c r="A2101" t="s">
        <v>23</v>
      </c>
      <c r="B2101" s="3">
        <v>45160</v>
      </c>
      <c r="C2101" s="10" t="str">
        <f>TEXT(data[[#This Row],[Date]],"mmmm")</f>
        <v>August</v>
      </c>
      <c r="D2101" t="s">
        <v>15</v>
      </c>
      <c r="E2101" t="s">
        <v>18</v>
      </c>
      <c r="F2101" t="s">
        <v>14</v>
      </c>
      <c r="G2101" t="s">
        <v>21</v>
      </c>
      <c r="H2101" s="11">
        <v>1021.5999999999999</v>
      </c>
      <c r="I2101" s="11">
        <v>17.305903999999998</v>
      </c>
      <c r="J2101" s="13">
        <f>data[[#This Row],[Clicks]]/data[[#This Row],[Impressions]]</f>
        <v>1.694E-2</v>
      </c>
      <c r="K2101" s="1">
        <v>0.43699999999999978</v>
      </c>
      <c r="L2101" s="2">
        <v>7.5626800479999954</v>
      </c>
      <c r="M2101">
        <v>3</v>
      </c>
      <c r="N2101" s="1">
        <f>IF(data[[#This Row],[Conversions]]=0,0,data[[#This Row],[Spend, Dollars]]/data[[#This Row],[Conversions]])</f>
        <v>2.5208933493333316</v>
      </c>
      <c r="O2101" s="13">
        <f>data[[#This Row],[Conversions]]/data[[#This Row],[Clicks]]</f>
        <v>0.17335124475439134</v>
      </c>
      <c r="P2101" s="11">
        <v>189</v>
      </c>
      <c r="Q2101" s="11">
        <f>IF(data[[#This Row],[Spend, Dollars]]=0,0,data[[#This Row],[Total conversion value, Dollars]]/data[[#This Row],[Spend, Dollars]])</f>
        <v>24.991140548115929</v>
      </c>
      <c r="R2101" s="2">
        <v>12</v>
      </c>
      <c r="S2101" s="2">
        <v>1</v>
      </c>
      <c r="T2101" s="2">
        <v>13.5</v>
      </c>
      <c r="U2101" s="2">
        <f t="shared" si="32"/>
        <v>26.5</v>
      </c>
    </row>
    <row r="2102" spans="1:21" x14ac:dyDescent="0.2">
      <c r="A2102" t="s">
        <v>23</v>
      </c>
      <c r="B2102" s="3">
        <v>45161</v>
      </c>
      <c r="C2102" s="10" t="str">
        <f>TEXT(data[[#This Row],[Date]],"mmmm")</f>
        <v>August</v>
      </c>
      <c r="D2102" t="s">
        <v>15</v>
      </c>
      <c r="E2102" t="s">
        <v>18</v>
      </c>
      <c r="F2102" t="s">
        <v>14</v>
      </c>
      <c r="G2102" t="s">
        <v>21</v>
      </c>
      <c r="H2102" s="11">
        <v>1581.5</v>
      </c>
      <c r="I2102" s="11">
        <v>29.052155000000003</v>
      </c>
      <c r="J2102" s="13">
        <f>data[[#This Row],[Clicks]]/data[[#This Row],[Impressions]]</f>
        <v>1.8370000000000001E-2</v>
      </c>
      <c r="K2102" s="1">
        <v>0.35649999999999971</v>
      </c>
      <c r="L2102" s="2">
        <v>10.357093257499992</v>
      </c>
      <c r="M2102">
        <v>9</v>
      </c>
      <c r="N2102" s="1">
        <f>IF(data[[#This Row],[Conversions]]=0,0,data[[#This Row],[Spend, Dollars]]/data[[#This Row],[Conversions]])</f>
        <v>1.1507881397222213</v>
      </c>
      <c r="O2102" s="13">
        <f>data[[#This Row],[Conversions]]/data[[#This Row],[Clicks]]</f>
        <v>0.30978769044843657</v>
      </c>
      <c r="P2102" s="11">
        <v>49.559999999999995</v>
      </c>
      <c r="Q2102" s="11">
        <f>IF(data[[#This Row],[Spend, Dollars]]=0,0,data[[#This Row],[Total conversion value, Dollars]]/data[[#This Row],[Spend, Dollars]])</f>
        <v>4.7851263639160138</v>
      </c>
      <c r="R2102" s="2">
        <v>1</v>
      </c>
      <c r="S2102" s="2">
        <v>2</v>
      </c>
      <c r="T2102" s="2">
        <v>12</v>
      </c>
      <c r="U2102" s="2">
        <f t="shared" si="32"/>
        <v>15</v>
      </c>
    </row>
    <row r="2103" spans="1:21" x14ac:dyDescent="0.2">
      <c r="A2103" t="s">
        <v>23</v>
      </c>
      <c r="B2103" s="3">
        <v>45162</v>
      </c>
      <c r="C2103" s="10" t="str">
        <f>TEXT(data[[#This Row],[Date]],"mmmm")</f>
        <v>August</v>
      </c>
      <c r="D2103" t="s">
        <v>15</v>
      </c>
      <c r="E2103" t="s">
        <v>18</v>
      </c>
      <c r="F2103" t="s">
        <v>14</v>
      </c>
      <c r="G2103" t="s">
        <v>21</v>
      </c>
      <c r="H2103" s="11">
        <v>908.59999999999991</v>
      </c>
      <c r="I2103" s="11">
        <v>15.391683999999998</v>
      </c>
      <c r="J2103" s="13">
        <f>data[[#This Row],[Clicks]]/data[[#This Row],[Impressions]]</f>
        <v>1.694E-2</v>
      </c>
      <c r="K2103" s="1">
        <v>0.14949999999999999</v>
      </c>
      <c r="L2103" s="2">
        <v>2.3010567579999996</v>
      </c>
      <c r="M2103">
        <v>6</v>
      </c>
      <c r="N2103" s="1">
        <f>IF(data[[#This Row],[Conversions]]=0,0,data[[#This Row],[Spend, Dollars]]/data[[#This Row],[Conversions]])</f>
        <v>0.38350945966666661</v>
      </c>
      <c r="O2103" s="13">
        <f>data[[#This Row],[Conversions]]/data[[#This Row],[Clicks]]</f>
        <v>0.38982089289255162</v>
      </c>
      <c r="P2103" s="11">
        <v>267.12</v>
      </c>
      <c r="Q2103" s="11">
        <f>IF(data[[#This Row],[Spend, Dollars]]=0,0,data[[#This Row],[Total conversion value, Dollars]]/data[[#This Row],[Spend, Dollars]])</f>
        <v>116.08579365602942</v>
      </c>
      <c r="R2103" s="2">
        <v>17</v>
      </c>
      <c r="S2103" s="2">
        <v>8</v>
      </c>
      <c r="T2103" s="2">
        <v>21</v>
      </c>
      <c r="U2103" s="2">
        <f t="shared" si="32"/>
        <v>46</v>
      </c>
    </row>
    <row r="2104" spans="1:21" x14ac:dyDescent="0.2">
      <c r="A2104" t="s">
        <v>23</v>
      </c>
      <c r="B2104" s="3">
        <v>45163</v>
      </c>
      <c r="C2104" s="10" t="str">
        <f>TEXT(data[[#This Row],[Date]],"mmmm")</f>
        <v>August</v>
      </c>
      <c r="D2104" t="s">
        <v>15</v>
      </c>
      <c r="E2104" t="s">
        <v>18</v>
      </c>
      <c r="F2104" t="s">
        <v>14</v>
      </c>
      <c r="G2104" t="s">
        <v>21</v>
      </c>
      <c r="H2104" s="11">
        <v>1112.6999999999998</v>
      </c>
      <c r="I2104" s="11">
        <v>18.971534999999999</v>
      </c>
      <c r="J2104" s="13">
        <f>data[[#This Row],[Clicks]]/data[[#This Row],[Impressions]]</f>
        <v>1.7050000000000003E-2</v>
      </c>
      <c r="K2104" s="1">
        <v>0.26449999999999974</v>
      </c>
      <c r="L2104" s="2">
        <v>5.0179710074999946</v>
      </c>
      <c r="M2104">
        <v>8</v>
      </c>
      <c r="N2104" s="1">
        <f>IF(data[[#This Row],[Conversions]]=0,0,data[[#This Row],[Spend, Dollars]]/data[[#This Row],[Conversions]])</f>
        <v>0.62724637593749932</v>
      </c>
      <c r="O2104" s="13">
        <f>data[[#This Row],[Conversions]]/data[[#This Row],[Clicks]]</f>
        <v>0.42168438136397507</v>
      </c>
      <c r="P2104" s="11">
        <v>107.52</v>
      </c>
      <c r="Q2104" s="11">
        <f>IF(data[[#This Row],[Spend, Dollars]]=0,0,data[[#This Row],[Total conversion value, Dollars]]/data[[#This Row],[Spend, Dollars]])</f>
        <v>21.42698709085758</v>
      </c>
      <c r="R2104" s="2">
        <v>15</v>
      </c>
      <c r="S2104" s="2">
        <v>1</v>
      </c>
      <c r="T2104" s="2">
        <v>10.5</v>
      </c>
      <c r="U2104" s="2">
        <f t="shared" si="32"/>
        <v>26.5</v>
      </c>
    </row>
    <row r="2105" spans="1:21" x14ac:dyDescent="0.2">
      <c r="A2105" t="s">
        <v>23</v>
      </c>
      <c r="B2105" s="3">
        <v>45164</v>
      </c>
      <c r="C2105" s="10" t="str">
        <f>TEXT(data[[#This Row],[Date]],"mmmm")</f>
        <v>August</v>
      </c>
      <c r="D2105" t="s">
        <v>15</v>
      </c>
      <c r="E2105" t="s">
        <v>18</v>
      </c>
      <c r="F2105" t="s">
        <v>14</v>
      </c>
      <c r="G2105" t="s">
        <v>21</v>
      </c>
      <c r="H2105" s="11">
        <v>1038.1999999999998</v>
      </c>
      <c r="I2105" s="11">
        <v>21.584177999999998</v>
      </c>
      <c r="J2105" s="13">
        <f>data[[#This Row],[Clicks]]/data[[#This Row],[Impressions]]</f>
        <v>2.0790000000000003E-2</v>
      </c>
      <c r="K2105" s="1">
        <v>0.20699999999999993</v>
      </c>
      <c r="L2105" s="2">
        <v>4.4679248459999981</v>
      </c>
      <c r="M2105">
        <v>9</v>
      </c>
      <c r="N2105" s="1">
        <f>IF(data[[#This Row],[Conversions]]=0,0,data[[#This Row],[Spend, Dollars]]/data[[#This Row],[Conversions]])</f>
        <v>0.49643609399999977</v>
      </c>
      <c r="O2105" s="13">
        <f>data[[#This Row],[Conversions]]/data[[#This Row],[Clicks]]</f>
        <v>0.41697209872898566</v>
      </c>
      <c r="P2105" s="11">
        <v>141.11999999999998</v>
      </c>
      <c r="Q2105" s="11">
        <f>IF(data[[#This Row],[Spend, Dollars]]=0,0,data[[#This Row],[Total conversion value, Dollars]]/data[[#This Row],[Spend, Dollars]])</f>
        <v>31.585132889229453</v>
      </c>
      <c r="R2105" s="2">
        <v>28</v>
      </c>
      <c r="S2105" s="2">
        <v>6</v>
      </c>
      <c r="T2105" s="2">
        <v>9</v>
      </c>
      <c r="U2105" s="2">
        <f t="shared" si="32"/>
        <v>43</v>
      </c>
    </row>
    <row r="2106" spans="1:21" x14ac:dyDescent="0.2">
      <c r="A2106" t="s">
        <v>23</v>
      </c>
      <c r="B2106" s="3">
        <v>45165</v>
      </c>
      <c r="C2106" s="10" t="str">
        <f>TEXT(data[[#This Row],[Date]],"mmmm")</f>
        <v>August</v>
      </c>
      <c r="D2106" t="s">
        <v>15</v>
      </c>
      <c r="E2106" t="s">
        <v>18</v>
      </c>
      <c r="F2106" t="s">
        <v>14</v>
      </c>
      <c r="G2106" t="s">
        <v>21</v>
      </c>
      <c r="H2106" s="11">
        <v>1130.8</v>
      </c>
      <c r="I2106" s="11">
        <v>21.021571999999999</v>
      </c>
      <c r="J2106" s="13">
        <f>data[[#This Row],[Clicks]]/data[[#This Row],[Impressions]]</f>
        <v>1.8589999999999999E-2</v>
      </c>
      <c r="K2106" s="1">
        <v>0.77049999999999963</v>
      </c>
      <c r="L2106" s="2">
        <v>16.197121225999993</v>
      </c>
      <c r="M2106">
        <v>7</v>
      </c>
      <c r="N2106" s="1">
        <f>IF(data[[#This Row],[Conversions]]=0,0,data[[#This Row],[Spend, Dollars]]/data[[#This Row],[Conversions]])</f>
        <v>2.313874460857142</v>
      </c>
      <c r="O2106" s="13">
        <f>data[[#This Row],[Conversions]]/data[[#This Row],[Clicks]]</f>
        <v>0.33299127201333945</v>
      </c>
      <c r="P2106" s="11">
        <v>372.95999999999992</v>
      </c>
      <c r="Q2106" s="11">
        <f>IF(data[[#This Row],[Spend, Dollars]]=0,0,data[[#This Row],[Total conversion value, Dollars]]/data[[#This Row],[Spend, Dollars]])</f>
        <v>23.026314046555132</v>
      </c>
      <c r="R2106" s="2">
        <v>24</v>
      </c>
      <c r="S2106" s="2">
        <v>3</v>
      </c>
      <c r="T2106" s="2">
        <v>10.5</v>
      </c>
      <c r="U2106" s="2">
        <f t="shared" si="32"/>
        <v>37.5</v>
      </c>
    </row>
    <row r="2107" spans="1:21" x14ac:dyDescent="0.2">
      <c r="A2107" t="s">
        <v>23</v>
      </c>
      <c r="B2107" s="3">
        <v>45166</v>
      </c>
      <c r="C2107" s="10" t="str">
        <f>TEXT(data[[#This Row],[Date]],"mmmm")</f>
        <v>August</v>
      </c>
      <c r="D2107" t="s">
        <v>15</v>
      </c>
      <c r="E2107" t="s">
        <v>18</v>
      </c>
      <c r="F2107" t="s">
        <v>14</v>
      </c>
      <c r="G2107" t="s">
        <v>21</v>
      </c>
      <c r="H2107" s="11">
        <v>705.09999999999991</v>
      </c>
      <c r="I2107" s="11">
        <v>14.659029000000002</v>
      </c>
      <c r="J2107" s="13">
        <f>data[[#This Row],[Clicks]]/data[[#This Row],[Impressions]]</f>
        <v>2.0790000000000006E-2</v>
      </c>
      <c r="K2107" s="1">
        <v>0.22999999999999976</v>
      </c>
      <c r="L2107" s="2">
        <v>3.3715766699999969</v>
      </c>
      <c r="M2107">
        <v>7</v>
      </c>
      <c r="N2107" s="1">
        <f>IF(data[[#This Row],[Conversions]]=0,0,data[[#This Row],[Spend, Dollars]]/data[[#This Row],[Conversions]])</f>
        <v>0.48165380999999957</v>
      </c>
      <c r="O2107" s="13">
        <f>data[[#This Row],[Conversions]]/data[[#This Row],[Clicks]]</f>
        <v>0.47752139653997538</v>
      </c>
      <c r="P2107" s="11">
        <v>55.439999999999991</v>
      </c>
      <c r="Q2107" s="11">
        <f>IF(data[[#This Row],[Spend, Dollars]]=0,0,data[[#This Row],[Total conversion value, Dollars]]/data[[#This Row],[Spend, Dollars]])</f>
        <v>16.44334548085482</v>
      </c>
      <c r="R2107" s="2">
        <v>2</v>
      </c>
      <c r="S2107" s="2">
        <v>0</v>
      </c>
      <c r="T2107" s="2">
        <v>18</v>
      </c>
      <c r="U2107" s="2">
        <f t="shared" si="32"/>
        <v>20</v>
      </c>
    </row>
    <row r="2108" spans="1:21" x14ac:dyDescent="0.2">
      <c r="A2108" t="s">
        <v>23</v>
      </c>
      <c r="B2108" s="3">
        <v>45167</v>
      </c>
      <c r="C2108" s="10" t="str">
        <f>TEXT(data[[#This Row],[Date]],"mmmm")</f>
        <v>August</v>
      </c>
      <c r="D2108" t="s">
        <v>15</v>
      </c>
      <c r="E2108" t="s">
        <v>18</v>
      </c>
      <c r="F2108" t="s">
        <v>14</v>
      </c>
      <c r="G2108" t="s">
        <v>21</v>
      </c>
      <c r="H2108" s="11">
        <v>823.3</v>
      </c>
      <c r="I2108" s="11">
        <v>13.765576000000005</v>
      </c>
      <c r="J2108" s="13">
        <f>data[[#This Row],[Clicks]]/data[[#This Row],[Impressions]]</f>
        <v>1.6720000000000006E-2</v>
      </c>
      <c r="K2108" s="1">
        <v>0.14949999999999994</v>
      </c>
      <c r="L2108" s="2">
        <v>2.0579536119999999</v>
      </c>
      <c r="M2108">
        <v>10</v>
      </c>
      <c r="N2108" s="1">
        <f>IF(data[[#This Row],[Conversions]]=0,0,data[[#This Row],[Spend, Dollars]]/data[[#This Row],[Conversions]])</f>
        <v>0.2057953612</v>
      </c>
      <c r="O2108" s="13">
        <f>data[[#This Row],[Conversions]]/data[[#This Row],[Clicks]]</f>
        <v>0.72644980493369815</v>
      </c>
      <c r="P2108" s="11">
        <v>52.08</v>
      </c>
      <c r="Q2108" s="11">
        <f>IF(data[[#This Row],[Spend, Dollars]]=0,0,data[[#This Row],[Total conversion value, Dollars]]/data[[#This Row],[Spend, Dollars]])</f>
        <v>25.30669287019867</v>
      </c>
      <c r="R2108" s="2">
        <v>10</v>
      </c>
      <c r="S2108" s="2">
        <v>2</v>
      </c>
      <c r="T2108" s="2">
        <v>10.5</v>
      </c>
      <c r="U2108" s="2">
        <f t="shared" si="32"/>
        <v>22.5</v>
      </c>
    </row>
    <row r="2109" spans="1:21" x14ac:dyDescent="0.2">
      <c r="A2109" t="s">
        <v>23</v>
      </c>
      <c r="B2109" s="3">
        <v>45168</v>
      </c>
      <c r="C2109" s="10" t="str">
        <f>TEXT(data[[#This Row],[Date]],"mmmm")</f>
        <v>August</v>
      </c>
      <c r="D2109" t="s">
        <v>15</v>
      </c>
      <c r="E2109" t="s">
        <v>18</v>
      </c>
      <c r="F2109" t="s">
        <v>14</v>
      </c>
      <c r="G2109" t="s">
        <v>21</v>
      </c>
      <c r="H2109" s="11">
        <v>933.3</v>
      </c>
      <c r="I2109" s="11">
        <v>14.372820000000003</v>
      </c>
      <c r="J2109" s="13">
        <f>data[[#This Row],[Clicks]]/data[[#This Row],[Impressions]]</f>
        <v>1.5400000000000004E-2</v>
      </c>
      <c r="K2109" s="1">
        <v>0.97749999999999959</v>
      </c>
      <c r="L2109" s="2">
        <v>14.049431549999996</v>
      </c>
      <c r="M2109">
        <v>5</v>
      </c>
      <c r="N2109" s="1">
        <f>IF(data[[#This Row],[Conversions]]=0,0,data[[#This Row],[Spend, Dollars]]/data[[#This Row],[Conversions]])</f>
        <v>2.8098863099999991</v>
      </c>
      <c r="O2109" s="13">
        <f>data[[#This Row],[Conversions]]/data[[#This Row],[Clicks]]</f>
        <v>0.34787884353940279</v>
      </c>
      <c r="P2109" s="11">
        <v>63.839999999999989</v>
      </c>
      <c r="Q2109" s="11">
        <f>IF(data[[#This Row],[Spend, Dollars]]=0,0,data[[#This Row],[Total conversion value, Dollars]]/data[[#This Row],[Spend, Dollars]])</f>
        <v>4.543956086251761</v>
      </c>
      <c r="R2109" s="2">
        <v>30</v>
      </c>
      <c r="S2109" s="2">
        <v>3</v>
      </c>
      <c r="T2109" s="2">
        <v>10.5</v>
      </c>
      <c r="U2109" s="2">
        <f t="shared" si="32"/>
        <v>43.5</v>
      </c>
    </row>
    <row r="2110" spans="1:21" x14ac:dyDescent="0.2">
      <c r="A2110" t="s">
        <v>23</v>
      </c>
      <c r="B2110" s="3">
        <v>45169</v>
      </c>
      <c r="C2110" s="10" t="str">
        <f>TEXT(data[[#This Row],[Date]],"mmmm")</f>
        <v>August</v>
      </c>
      <c r="D2110" t="s">
        <v>15</v>
      </c>
      <c r="E2110" t="s">
        <v>18</v>
      </c>
      <c r="F2110" t="s">
        <v>14</v>
      </c>
      <c r="G2110" t="s">
        <v>21</v>
      </c>
      <c r="H2110" s="11">
        <v>827.5</v>
      </c>
      <c r="I2110" s="11">
        <v>15.474250000000001</v>
      </c>
      <c r="J2110" s="13">
        <f>data[[#This Row],[Clicks]]/data[[#This Row],[Impressions]]</f>
        <v>1.8700000000000001E-2</v>
      </c>
      <c r="K2110" s="1">
        <v>0.56349999999999967</v>
      </c>
      <c r="L2110" s="2">
        <v>8.7197398749999948</v>
      </c>
      <c r="M2110">
        <v>7</v>
      </c>
      <c r="N2110" s="1">
        <f>IF(data[[#This Row],[Conversions]]=0,0,data[[#This Row],[Spend, Dollars]]/data[[#This Row],[Conversions]])</f>
        <v>1.2456771249999992</v>
      </c>
      <c r="O2110" s="13">
        <f>data[[#This Row],[Conversions]]/data[[#This Row],[Clicks]]</f>
        <v>0.4523644118454852</v>
      </c>
      <c r="P2110" s="11">
        <v>109.2</v>
      </c>
      <c r="Q2110" s="11">
        <f>IF(data[[#This Row],[Spend, Dollars]]=0,0,data[[#This Row],[Total conversion value, Dollars]]/data[[#This Row],[Spend, Dollars]])</f>
        <v>12.523309360762331</v>
      </c>
      <c r="R2110" s="2">
        <v>1</v>
      </c>
      <c r="S2110" s="2">
        <v>1</v>
      </c>
      <c r="T2110" s="2">
        <v>18</v>
      </c>
      <c r="U2110" s="2">
        <f t="shared" si="32"/>
        <v>20</v>
      </c>
    </row>
    <row r="2111" spans="1:21" x14ac:dyDescent="0.2">
      <c r="A2111" t="s">
        <v>24</v>
      </c>
      <c r="B2111" s="3">
        <v>45170</v>
      </c>
      <c r="C2111" s="10" t="str">
        <f>TEXT(data[[#This Row],[Date]],"mmmm")</f>
        <v>September</v>
      </c>
      <c r="D2111" t="s">
        <v>15</v>
      </c>
      <c r="E2111" t="s">
        <v>18</v>
      </c>
      <c r="F2111" t="s">
        <v>14</v>
      </c>
      <c r="G2111" t="s">
        <v>21</v>
      </c>
      <c r="H2111" s="11">
        <v>1898</v>
      </c>
      <c r="I2111" s="11">
        <v>31.943340000000003</v>
      </c>
      <c r="J2111" s="13">
        <f>data[[#This Row],[Clicks]]/data[[#This Row],[Impressions]]</f>
        <v>1.6830000000000001E-2</v>
      </c>
      <c r="K2111" s="1">
        <v>0.89699999999999969</v>
      </c>
      <c r="L2111" s="2">
        <v>28.653175979999993</v>
      </c>
      <c r="M2111">
        <v>3</v>
      </c>
      <c r="N2111" s="1">
        <f>IF(data[[#This Row],[Conversions]]=0,0,data[[#This Row],[Spend, Dollars]]/data[[#This Row],[Conversions]])</f>
        <v>9.5510586599999971</v>
      </c>
      <c r="O2111" s="13">
        <f>data[[#This Row],[Conversions]]/data[[#This Row],[Clicks]]</f>
        <v>9.3916290531923075E-2</v>
      </c>
      <c r="P2111" s="11">
        <v>220.92</v>
      </c>
      <c r="Q2111" s="11">
        <f>IF(data[[#This Row],[Spend, Dollars]]=0,0,data[[#This Row],[Total conversion value, Dollars]]/data[[#This Row],[Spend, Dollars]])</f>
        <v>7.7101400610599971</v>
      </c>
      <c r="R2111" s="2">
        <v>19</v>
      </c>
      <c r="S2111" s="2">
        <v>1</v>
      </c>
      <c r="T2111" s="2">
        <v>4.5</v>
      </c>
      <c r="U2111" s="2">
        <f t="shared" si="32"/>
        <v>24.5</v>
      </c>
    </row>
    <row r="2112" spans="1:21" x14ac:dyDescent="0.2">
      <c r="A2112" t="s">
        <v>24</v>
      </c>
      <c r="B2112" s="3">
        <v>45171</v>
      </c>
      <c r="C2112" s="10" t="str">
        <f>TEXT(data[[#This Row],[Date]],"mmmm")</f>
        <v>September</v>
      </c>
      <c r="D2112" t="s">
        <v>15</v>
      </c>
      <c r="E2112" t="s">
        <v>18</v>
      </c>
      <c r="F2112" t="s">
        <v>14</v>
      </c>
      <c r="G2112" t="s">
        <v>21</v>
      </c>
      <c r="H2112" s="11">
        <v>2402</v>
      </c>
      <c r="I2112" s="11">
        <v>38.576119999999996</v>
      </c>
      <c r="J2112" s="13">
        <f>data[[#This Row],[Clicks]]/data[[#This Row],[Impressions]]</f>
        <v>1.6059999999999998E-2</v>
      </c>
      <c r="K2112" s="1">
        <v>2.3000000000000052E-2</v>
      </c>
      <c r="L2112" s="2">
        <v>0.88725076000000191</v>
      </c>
      <c r="M2112">
        <v>3</v>
      </c>
      <c r="N2112" s="1">
        <f>IF(data[[#This Row],[Conversions]]=0,0,data[[#This Row],[Spend, Dollars]]/data[[#This Row],[Conversions]])</f>
        <v>0.29575025333333399</v>
      </c>
      <c r="O2112" s="13">
        <f>data[[#This Row],[Conversions]]/data[[#This Row],[Clicks]]</f>
        <v>7.7768318845959639E-2</v>
      </c>
      <c r="P2112" s="11">
        <v>38.4</v>
      </c>
      <c r="Q2112" s="11">
        <f>IF(data[[#This Row],[Spend, Dollars]]=0,0,data[[#This Row],[Total conversion value, Dollars]]/data[[#This Row],[Spend, Dollars]])</f>
        <v>43.279760053403521</v>
      </c>
      <c r="R2112" s="2">
        <v>49</v>
      </c>
      <c r="S2112" s="2">
        <v>6</v>
      </c>
      <c r="T2112" s="2">
        <v>15</v>
      </c>
      <c r="U2112" s="2">
        <f t="shared" si="32"/>
        <v>70</v>
      </c>
    </row>
    <row r="2113" spans="1:21" x14ac:dyDescent="0.2">
      <c r="A2113" t="s">
        <v>24</v>
      </c>
      <c r="B2113" s="3">
        <v>45172</v>
      </c>
      <c r="C2113" s="10" t="str">
        <f>TEXT(data[[#This Row],[Date]],"mmmm")</f>
        <v>September</v>
      </c>
      <c r="D2113" t="s">
        <v>15</v>
      </c>
      <c r="E2113" t="s">
        <v>18</v>
      </c>
      <c r="F2113" t="s">
        <v>14</v>
      </c>
      <c r="G2113" t="s">
        <v>21</v>
      </c>
      <c r="H2113" s="11">
        <v>2028</v>
      </c>
      <c r="I2113" s="11">
        <v>41.492880000000007</v>
      </c>
      <c r="J2113" s="13">
        <f>data[[#This Row],[Clicks]]/data[[#This Row],[Impressions]]</f>
        <v>2.0460000000000002E-2</v>
      </c>
      <c r="K2113" s="1">
        <v>0.21850000000000008</v>
      </c>
      <c r="L2113" s="2">
        <v>9.0661942800000048</v>
      </c>
      <c r="M2113">
        <v>6</v>
      </c>
      <c r="N2113" s="1">
        <f>IF(data[[#This Row],[Conversions]]=0,0,data[[#This Row],[Spend, Dollars]]/data[[#This Row],[Conversions]])</f>
        <v>1.5110323800000007</v>
      </c>
      <c r="O2113" s="13">
        <f>data[[#This Row],[Conversions]]/data[[#This Row],[Clicks]]</f>
        <v>0.14460312227061603</v>
      </c>
      <c r="P2113" s="11">
        <v>348.59999999999997</v>
      </c>
      <c r="Q2113" s="11">
        <f>IF(data[[#This Row],[Spend, Dollars]]=0,0,data[[#This Row],[Total conversion value, Dollars]]/data[[#This Row],[Spend, Dollars]])</f>
        <v>38.450532741065395</v>
      </c>
      <c r="R2113" s="2">
        <v>24</v>
      </c>
      <c r="S2113" s="2">
        <v>1</v>
      </c>
      <c r="T2113" s="2">
        <v>9</v>
      </c>
      <c r="U2113" s="2">
        <f t="shared" si="32"/>
        <v>34</v>
      </c>
    </row>
    <row r="2114" spans="1:21" x14ac:dyDescent="0.2">
      <c r="A2114" t="s">
        <v>24</v>
      </c>
      <c r="B2114" s="3">
        <v>45173</v>
      </c>
      <c r="C2114" s="10" t="str">
        <f>TEXT(data[[#This Row],[Date]],"mmmm")</f>
        <v>September</v>
      </c>
      <c r="D2114" t="s">
        <v>15</v>
      </c>
      <c r="E2114" t="s">
        <v>18</v>
      </c>
      <c r="F2114" t="s">
        <v>14</v>
      </c>
      <c r="G2114" t="s">
        <v>21</v>
      </c>
      <c r="H2114" s="11">
        <v>1718</v>
      </c>
      <c r="I2114" s="11">
        <v>28.535980000000006</v>
      </c>
      <c r="J2114" s="13">
        <f>data[[#This Row],[Clicks]]/data[[#This Row],[Impressions]]</f>
        <v>1.6610000000000003E-2</v>
      </c>
      <c r="K2114" s="1">
        <v>0.96599999999999975</v>
      </c>
      <c r="L2114" s="2">
        <v>27.56575668</v>
      </c>
      <c r="M2114">
        <v>1</v>
      </c>
      <c r="N2114" s="1">
        <f>IF(data[[#This Row],[Conversions]]=0,0,data[[#This Row],[Spend, Dollars]]/data[[#This Row],[Conversions]])</f>
        <v>27.56575668</v>
      </c>
      <c r="O2114" s="13">
        <f>data[[#This Row],[Conversions]]/data[[#This Row],[Clicks]]</f>
        <v>3.5043478443705096E-2</v>
      </c>
      <c r="P2114" s="11">
        <v>150.35999999999999</v>
      </c>
      <c r="Q2114" s="11">
        <f>IF(data[[#This Row],[Spend, Dollars]]=0,0,data[[#This Row],[Total conversion value, Dollars]]/data[[#This Row],[Spend, Dollars]])</f>
        <v>5.4545936012375771</v>
      </c>
      <c r="R2114" s="2">
        <v>11</v>
      </c>
      <c r="S2114" s="2">
        <v>3</v>
      </c>
      <c r="T2114" s="2">
        <v>18</v>
      </c>
      <c r="U2114" s="2">
        <f t="shared" si="32"/>
        <v>32</v>
      </c>
    </row>
    <row r="2115" spans="1:21" x14ac:dyDescent="0.2">
      <c r="A2115" t="s">
        <v>24</v>
      </c>
      <c r="B2115" s="3">
        <v>45174</v>
      </c>
      <c r="C2115" s="10" t="str">
        <f>TEXT(data[[#This Row],[Date]],"mmmm")</f>
        <v>September</v>
      </c>
      <c r="D2115" t="s">
        <v>15</v>
      </c>
      <c r="E2115" t="s">
        <v>18</v>
      </c>
      <c r="F2115" t="s">
        <v>14</v>
      </c>
      <c r="G2115" t="s">
        <v>21</v>
      </c>
      <c r="H2115" s="11">
        <v>2437</v>
      </c>
      <c r="I2115" s="11">
        <v>40.478569999999998</v>
      </c>
      <c r="J2115" s="13">
        <f>data[[#This Row],[Clicks]]/data[[#This Row],[Impressions]]</f>
        <v>1.661E-2</v>
      </c>
      <c r="K2115" s="1">
        <v>0.33349999999999991</v>
      </c>
      <c r="L2115" s="2">
        <v>13.499603094999996</v>
      </c>
      <c r="M2115">
        <v>5</v>
      </c>
      <c r="N2115" s="1">
        <f>IF(data[[#This Row],[Conversions]]=0,0,data[[#This Row],[Spend, Dollars]]/data[[#This Row],[Conversions]])</f>
        <v>2.6999206189999994</v>
      </c>
      <c r="O2115" s="13">
        <f>data[[#This Row],[Conversions]]/data[[#This Row],[Clicks]]</f>
        <v>0.12352215011548086</v>
      </c>
      <c r="P2115" s="11">
        <v>78.11999999999999</v>
      </c>
      <c r="Q2115" s="11">
        <f>IF(data[[#This Row],[Spend, Dollars]]=0,0,data[[#This Row],[Total conversion value, Dollars]]/data[[#This Row],[Spend, Dollars]])</f>
        <v>5.7868368018119138</v>
      </c>
      <c r="R2115" s="2">
        <v>35</v>
      </c>
      <c r="S2115" s="2">
        <v>3</v>
      </c>
      <c r="T2115" s="2">
        <v>9</v>
      </c>
      <c r="U2115" s="2">
        <f t="shared" ref="U2115:U2178" si="33">SUM(R2115:T2115)</f>
        <v>47</v>
      </c>
    </row>
    <row r="2116" spans="1:21" x14ac:dyDescent="0.2">
      <c r="A2116" t="s">
        <v>24</v>
      </c>
      <c r="B2116" s="3">
        <v>45175</v>
      </c>
      <c r="C2116" s="10" t="str">
        <f>TEXT(data[[#This Row],[Date]],"mmmm")</f>
        <v>September</v>
      </c>
      <c r="D2116" t="s">
        <v>15</v>
      </c>
      <c r="E2116" t="s">
        <v>18</v>
      </c>
      <c r="F2116" t="s">
        <v>14</v>
      </c>
      <c r="G2116" t="s">
        <v>21</v>
      </c>
      <c r="H2116" s="11">
        <v>1408</v>
      </c>
      <c r="I2116" s="11">
        <v>33.299199999999999</v>
      </c>
      <c r="J2116" s="13">
        <f>data[[#This Row],[Clicks]]/data[[#This Row],[Impressions]]</f>
        <v>2.3650000000000001E-2</v>
      </c>
      <c r="K2116" s="1">
        <v>0.43699999999999989</v>
      </c>
      <c r="L2116" s="2">
        <v>14.551750399999996</v>
      </c>
      <c r="M2116">
        <v>5</v>
      </c>
      <c r="N2116" s="1">
        <f>IF(data[[#This Row],[Conversions]]=0,0,data[[#This Row],[Spend, Dollars]]/data[[#This Row],[Conversions]])</f>
        <v>2.9103500799999993</v>
      </c>
      <c r="O2116" s="13">
        <f>data[[#This Row],[Conversions]]/data[[#This Row],[Clicks]]</f>
        <v>0.15015375744762638</v>
      </c>
      <c r="P2116" s="11">
        <v>24</v>
      </c>
      <c r="Q2116" s="11">
        <f>IF(data[[#This Row],[Spend, Dollars]]=0,0,data[[#This Row],[Total conversion value, Dollars]]/data[[#This Row],[Spend, Dollars]])</f>
        <v>1.6492861229945235</v>
      </c>
      <c r="R2116" s="2">
        <v>5</v>
      </c>
      <c r="S2116" s="2">
        <v>0</v>
      </c>
      <c r="T2116" s="2">
        <v>22.5</v>
      </c>
      <c r="U2116" s="2">
        <f t="shared" si="33"/>
        <v>27.5</v>
      </c>
    </row>
    <row r="2117" spans="1:21" x14ac:dyDescent="0.2">
      <c r="A2117" t="s">
        <v>24</v>
      </c>
      <c r="B2117" s="3">
        <v>45176</v>
      </c>
      <c r="C2117" s="10" t="str">
        <f>TEXT(data[[#This Row],[Date]],"mmmm")</f>
        <v>September</v>
      </c>
      <c r="D2117" t="s">
        <v>15</v>
      </c>
      <c r="E2117" t="s">
        <v>18</v>
      </c>
      <c r="F2117" t="s">
        <v>14</v>
      </c>
      <c r="G2117" t="s">
        <v>21</v>
      </c>
      <c r="H2117" s="11">
        <v>2241</v>
      </c>
      <c r="I2117" s="11">
        <v>30.813750000000002</v>
      </c>
      <c r="J2117" s="13">
        <f>data[[#This Row],[Clicks]]/data[[#This Row],[Impressions]]</f>
        <v>1.3750000000000002E-2</v>
      </c>
      <c r="K2117" s="1">
        <v>0.36799999999999994</v>
      </c>
      <c r="L2117" s="2">
        <v>11.339459999999999</v>
      </c>
      <c r="M2117">
        <v>7</v>
      </c>
      <c r="N2117" s="1">
        <f>IF(data[[#This Row],[Conversions]]=0,0,data[[#This Row],[Spend, Dollars]]/data[[#This Row],[Conversions]])</f>
        <v>1.619922857142857</v>
      </c>
      <c r="O2117" s="13">
        <f>data[[#This Row],[Conversions]]/data[[#This Row],[Clicks]]</f>
        <v>0.22717131150866088</v>
      </c>
      <c r="P2117" s="11">
        <v>60</v>
      </c>
      <c r="Q2117" s="11">
        <f>IF(data[[#This Row],[Spend, Dollars]]=0,0,data[[#This Row],[Total conversion value, Dollars]]/data[[#This Row],[Spend, Dollars]])</f>
        <v>5.2912572556365118</v>
      </c>
      <c r="R2117" s="2">
        <v>5</v>
      </c>
      <c r="S2117" s="2">
        <v>0</v>
      </c>
      <c r="T2117" s="2">
        <v>18</v>
      </c>
      <c r="U2117" s="2">
        <f t="shared" si="33"/>
        <v>23</v>
      </c>
    </row>
    <row r="2118" spans="1:21" x14ac:dyDescent="0.2">
      <c r="A2118" t="s">
        <v>24</v>
      </c>
      <c r="B2118" s="3">
        <v>45177</v>
      </c>
      <c r="C2118" s="10" t="str">
        <f>TEXT(data[[#This Row],[Date]],"mmmm")</f>
        <v>September</v>
      </c>
      <c r="D2118" t="s">
        <v>15</v>
      </c>
      <c r="E2118" t="s">
        <v>18</v>
      </c>
      <c r="F2118" t="s">
        <v>14</v>
      </c>
      <c r="G2118" t="s">
        <v>21</v>
      </c>
      <c r="H2118" s="11">
        <v>1991</v>
      </c>
      <c r="I2118" s="11">
        <v>34.603580000000008</v>
      </c>
      <c r="J2118" s="13">
        <f>data[[#This Row],[Clicks]]/data[[#This Row],[Impressions]]</f>
        <v>1.7380000000000003E-2</v>
      </c>
      <c r="K2118" s="1">
        <v>1.2189999999999996</v>
      </c>
      <c r="L2118" s="2">
        <v>42.181764019999996</v>
      </c>
      <c r="M2118">
        <v>3</v>
      </c>
      <c r="N2118" s="1">
        <f>IF(data[[#This Row],[Conversions]]=0,0,data[[#This Row],[Spend, Dollars]]/data[[#This Row],[Conversions]])</f>
        <v>14.060588006666665</v>
      </c>
      <c r="O2118" s="13">
        <f>data[[#This Row],[Conversions]]/data[[#This Row],[Clicks]]</f>
        <v>8.6696232008364432E-2</v>
      </c>
      <c r="P2118" s="11">
        <v>170.51999999999998</v>
      </c>
      <c r="Q2118" s="11">
        <f>IF(data[[#This Row],[Spend, Dollars]]=0,0,data[[#This Row],[Total conversion value, Dollars]]/data[[#This Row],[Spend, Dollars]])</f>
        <v>4.0425051906115135</v>
      </c>
      <c r="R2118" s="2">
        <v>35</v>
      </c>
      <c r="S2118" s="2">
        <v>2</v>
      </c>
      <c r="T2118" s="2">
        <v>15</v>
      </c>
      <c r="U2118" s="2">
        <f t="shared" si="33"/>
        <v>52</v>
      </c>
    </row>
    <row r="2119" spans="1:21" x14ac:dyDescent="0.2">
      <c r="A2119" t="s">
        <v>24</v>
      </c>
      <c r="B2119" s="3">
        <v>45178</v>
      </c>
      <c r="C2119" s="10" t="str">
        <f>TEXT(data[[#This Row],[Date]],"mmmm")</f>
        <v>September</v>
      </c>
      <c r="D2119" t="s">
        <v>15</v>
      </c>
      <c r="E2119" t="s">
        <v>18</v>
      </c>
      <c r="F2119" t="s">
        <v>14</v>
      </c>
      <c r="G2119" t="s">
        <v>21</v>
      </c>
      <c r="H2119" s="11">
        <v>1312</v>
      </c>
      <c r="I2119" s="11">
        <v>24.823040000000002</v>
      </c>
      <c r="J2119" s="13">
        <f>data[[#This Row],[Clicks]]/data[[#This Row],[Impressions]]</f>
        <v>1.8920000000000003E-2</v>
      </c>
      <c r="K2119" s="1">
        <v>0.50599999999999989</v>
      </c>
      <c r="L2119" s="2">
        <v>12.560458239999999</v>
      </c>
      <c r="M2119">
        <v>7</v>
      </c>
      <c r="N2119" s="1">
        <f>IF(data[[#This Row],[Conversions]]=0,0,data[[#This Row],[Spend, Dollars]]/data[[#This Row],[Conversions]])</f>
        <v>1.7943511771428571</v>
      </c>
      <c r="O2119" s="13">
        <f>data[[#This Row],[Conversions]]/data[[#This Row],[Clicks]]</f>
        <v>0.28199608106017632</v>
      </c>
      <c r="P2119" s="11">
        <v>143.63999999999999</v>
      </c>
      <c r="Q2119" s="11">
        <f>IF(data[[#This Row],[Spend, Dollars]]=0,0,data[[#This Row],[Total conversion value, Dollars]]/data[[#This Row],[Spend, Dollars]])</f>
        <v>11.435888504653791</v>
      </c>
      <c r="R2119" s="2">
        <v>4</v>
      </c>
      <c r="S2119" s="2">
        <v>2</v>
      </c>
      <c r="T2119" s="2">
        <v>10.5</v>
      </c>
      <c r="U2119" s="2">
        <f t="shared" si="33"/>
        <v>16.5</v>
      </c>
    </row>
    <row r="2120" spans="1:21" x14ac:dyDescent="0.2">
      <c r="A2120" t="s">
        <v>24</v>
      </c>
      <c r="B2120" s="3">
        <v>45179</v>
      </c>
      <c r="C2120" s="10" t="str">
        <f>TEXT(data[[#This Row],[Date]],"mmmm")</f>
        <v>September</v>
      </c>
      <c r="D2120" t="s">
        <v>15</v>
      </c>
      <c r="E2120" t="s">
        <v>18</v>
      </c>
      <c r="F2120" t="s">
        <v>14</v>
      </c>
      <c r="G2120" t="s">
        <v>21</v>
      </c>
      <c r="H2120" s="11">
        <v>1843</v>
      </c>
      <c r="I2120" s="11">
        <v>38.113240000000005</v>
      </c>
      <c r="J2120" s="13">
        <f>data[[#This Row],[Clicks]]/data[[#This Row],[Impressions]]</f>
        <v>2.0680000000000004E-2</v>
      </c>
      <c r="K2120" s="1">
        <v>0.19550000000000003</v>
      </c>
      <c r="L2120" s="2">
        <v>7.4511384200000021</v>
      </c>
      <c r="M2120">
        <v>3</v>
      </c>
      <c r="N2120" s="1">
        <f>IF(data[[#This Row],[Conversions]]=0,0,data[[#This Row],[Spend, Dollars]]/data[[#This Row],[Conversions]])</f>
        <v>2.4837128066666674</v>
      </c>
      <c r="O2120" s="13">
        <f>data[[#This Row],[Conversions]]/data[[#This Row],[Clicks]]</f>
        <v>7.8712804264344877E-2</v>
      </c>
      <c r="P2120" s="11">
        <v>91.559999999999988</v>
      </c>
      <c r="Q2120" s="11">
        <f>IF(data[[#This Row],[Spend, Dollars]]=0,0,data[[#This Row],[Total conversion value, Dollars]]/data[[#This Row],[Spend, Dollars]])</f>
        <v>12.288055172111534</v>
      </c>
      <c r="R2120" s="2">
        <v>33</v>
      </c>
      <c r="S2120" s="2">
        <v>1</v>
      </c>
      <c r="T2120" s="2">
        <v>7.5</v>
      </c>
      <c r="U2120" s="2">
        <f t="shared" si="33"/>
        <v>41.5</v>
      </c>
    </row>
    <row r="2121" spans="1:21" x14ac:dyDescent="0.2">
      <c r="A2121" t="s">
        <v>24</v>
      </c>
      <c r="B2121" s="3">
        <v>45180</v>
      </c>
      <c r="C2121" s="10" t="str">
        <f>TEXT(data[[#This Row],[Date]],"mmmm")</f>
        <v>September</v>
      </c>
      <c r="D2121" t="s">
        <v>15</v>
      </c>
      <c r="E2121" t="s">
        <v>18</v>
      </c>
      <c r="F2121" t="s">
        <v>14</v>
      </c>
      <c r="G2121" t="s">
        <v>21</v>
      </c>
      <c r="H2121" s="11">
        <v>2178</v>
      </c>
      <c r="I2121" s="11">
        <v>33.541200000000011</v>
      </c>
      <c r="J2121" s="13">
        <f>data[[#This Row],[Clicks]]/data[[#This Row],[Impressions]]</f>
        <v>1.5400000000000006E-2</v>
      </c>
      <c r="K2121" s="1">
        <v>0.89699999999999969</v>
      </c>
      <c r="L2121" s="2">
        <v>30.086456399999999</v>
      </c>
      <c r="M2121">
        <v>3</v>
      </c>
      <c r="N2121" s="1">
        <f>IF(data[[#This Row],[Conversions]]=0,0,data[[#This Row],[Spend, Dollars]]/data[[#This Row],[Conversions]])</f>
        <v>10.0288188</v>
      </c>
      <c r="O2121" s="13">
        <f>data[[#This Row],[Conversions]]/data[[#This Row],[Clicks]]</f>
        <v>8.9442238202568747E-2</v>
      </c>
      <c r="P2121" s="11">
        <v>34.799999999999997</v>
      </c>
      <c r="Q2121" s="11">
        <f>IF(data[[#This Row],[Spend, Dollars]]=0,0,data[[#This Row],[Total conversion value, Dollars]]/data[[#This Row],[Spend, Dollars]])</f>
        <v>1.1566666255850588</v>
      </c>
      <c r="R2121" s="2">
        <v>39</v>
      </c>
      <c r="S2121" s="2">
        <v>5</v>
      </c>
      <c r="T2121" s="2">
        <v>9</v>
      </c>
      <c r="U2121" s="2">
        <f t="shared" si="33"/>
        <v>53</v>
      </c>
    </row>
    <row r="2122" spans="1:21" x14ac:dyDescent="0.2">
      <c r="A2122" t="s">
        <v>24</v>
      </c>
      <c r="B2122" s="3">
        <v>45181</v>
      </c>
      <c r="C2122" s="10" t="str">
        <f>TEXT(data[[#This Row],[Date]],"mmmm")</f>
        <v>September</v>
      </c>
      <c r="D2122" t="s">
        <v>15</v>
      </c>
      <c r="E2122" t="s">
        <v>18</v>
      </c>
      <c r="F2122" t="s">
        <v>14</v>
      </c>
      <c r="G2122" t="s">
        <v>21</v>
      </c>
      <c r="H2122" s="11">
        <v>1461</v>
      </c>
      <c r="I2122" s="11">
        <v>32.784839999999996</v>
      </c>
      <c r="J2122" s="13">
        <f>data[[#This Row],[Clicks]]/data[[#This Row],[Impressions]]</f>
        <v>2.2439999999999998E-2</v>
      </c>
      <c r="K2122" s="1">
        <v>1.4144999999999996</v>
      </c>
      <c r="L2122" s="2">
        <v>46.374156179999979</v>
      </c>
      <c r="M2122">
        <v>3</v>
      </c>
      <c r="N2122" s="1">
        <f>IF(data[[#This Row],[Conversions]]=0,0,data[[#This Row],[Spend, Dollars]]/data[[#This Row],[Conversions]])</f>
        <v>15.458052059999993</v>
      </c>
      <c r="O2122" s="13">
        <f>data[[#This Row],[Conversions]]/data[[#This Row],[Clicks]]</f>
        <v>9.1505708126072921E-2</v>
      </c>
      <c r="P2122" s="11">
        <v>140.27999999999997</v>
      </c>
      <c r="Q2122" s="11">
        <f>IF(data[[#This Row],[Spend, Dollars]]=0,0,data[[#This Row],[Total conversion value, Dollars]]/data[[#This Row],[Spend, Dollars]])</f>
        <v>3.024960701290329</v>
      </c>
      <c r="R2122" s="2">
        <v>16</v>
      </c>
      <c r="S2122" s="2">
        <v>7</v>
      </c>
      <c r="T2122" s="2">
        <v>13.5</v>
      </c>
      <c r="U2122" s="2">
        <f t="shared" si="33"/>
        <v>36.5</v>
      </c>
    </row>
    <row r="2123" spans="1:21" x14ac:dyDescent="0.2">
      <c r="A2123" t="s">
        <v>24</v>
      </c>
      <c r="B2123" s="3">
        <v>45182</v>
      </c>
      <c r="C2123" s="10" t="str">
        <f>TEXT(data[[#This Row],[Date]],"mmmm")</f>
        <v>September</v>
      </c>
      <c r="D2123" t="s">
        <v>15</v>
      </c>
      <c r="E2123" t="s">
        <v>18</v>
      </c>
      <c r="F2123" t="s">
        <v>14</v>
      </c>
      <c r="G2123" t="s">
        <v>21</v>
      </c>
      <c r="H2123" s="11">
        <v>1498</v>
      </c>
      <c r="I2123" s="11">
        <v>33.285560000000004</v>
      </c>
      <c r="J2123" s="13">
        <f>data[[#This Row],[Clicks]]/data[[#This Row],[Impressions]]</f>
        <v>2.2220000000000004E-2</v>
      </c>
      <c r="K2123" s="1">
        <v>1.0694999999999995</v>
      </c>
      <c r="L2123" s="2">
        <v>35.598906419999985</v>
      </c>
      <c r="M2123">
        <v>5</v>
      </c>
      <c r="N2123" s="1">
        <f>IF(data[[#This Row],[Conversions]]=0,0,data[[#This Row],[Spend, Dollars]]/data[[#This Row],[Conversions]])</f>
        <v>7.1197812839999965</v>
      </c>
      <c r="O2123" s="13">
        <f>data[[#This Row],[Conversions]]/data[[#This Row],[Clicks]]</f>
        <v>0.15021528855155206</v>
      </c>
      <c r="P2123" s="11">
        <v>256.2</v>
      </c>
      <c r="Q2123" s="11">
        <f>IF(data[[#This Row],[Spend, Dollars]]=0,0,data[[#This Row],[Total conversion value, Dollars]]/data[[#This Row],[Spend, Dollars]])</f>
        <v>7.1968502902118106</v>
      </c>
      <c r="R2123" s="2">
        <v>43</v>
      </c>
      <c r="S2123" s="2">
        <v>0</v>
      </c>
      <c r="T2123" s="2">
        <v>22.5</v>
      </c>
      <c r="U2123" s="2">
        <f t="shared" si="33"/>
        <v>65.5</v>
      </c>
    </row>
    <row r="2124" spans="1:21" x14ac:dyDescent="0.2">
      <c r="A2124" t="s">
        <v>24</v>
      </c>
      <c r="B2124" s="3">
        <v>45183</v>
      </c>
      <c r="C2124" s="10" t="str">
        <f>TEXT(data[[#This Row],[Date]],"mmmm")</f>
        <v>September</v>
      </c>
      <c r="D2124" t="s">
        <v>15</v>
      </c>
      <c r="E2124" t="s">
        <v>18</v>
      </c>
      <c r="F2124" t="s">
        <v>14</v>
      </c>
      <c r="G2124" t="s">
        <v>21</v>
      </c>
      <c r="H2124" s="11">
        <v>1958</v>
      </c>
      <c r="I2124" s="11">
        <v>37.906880000000001</v>
      </c>
      <c r="J2124" s="13">
        <f>data[[#This Row],[Clicks]]/data[[#This Row],[Impressions]]</f>
        <v>1.9360000000000002E-2</v>
      </c>
      <c r="K2124" s="1">
        <v>0.93149999999999944</v>
      </c>
      <c r="L2124" s="2">
        <v>35.310258719999979</v>
      </c>
      <c r="M2124">
        <v>9</v>
      </c>
      <c r="N2124" s="1">
        <f>IF(data[[#This Row],[Conversions]]=0,0,data[[#This Row],[Spend, Dollars]]/data[[#This Row],[Conversions]])</f>
        <v>3.9233620799999978</v>
      </c>
      <c r="O2124" s="13">
        <f>data[[#This Row],[Conversions]]/data[[#This Row],[Clicks]]</f>
        <v>0.23742391882423453</v>
      </c>
      <c r="P2124" s="11">
        <v>38.4</v>
      </c>
      <c r="Q2124" s="11">
        <f>IF(data[[#This Row],[Spend, Dollars]]=0,0,data[[#This Row],[Total conversion value, Dollars]]/data[[#This Row],[Spend, Dollars]])</f>
        <v>1.0875026519771709</v>
      </c>
      <c r="R2124" s="2">
        <v>50</v>
      </c>
      <c r="S2124" s="2">
        <v>8</v>
      </c>
      <c r="T2124" s="2">
        <v>13.5</v>
      </c>
      <c r="U2124" s="2">
        <f t="shared" si="33"/>
        <v>71.5</v>
      </c>
    </row>
    <row r="2125" spans="1:21" x14ac:dyDescent="0.2">
      <c r="A2125" t="s">
        <v>24</v>
      </c>
      <c r="B2125" s="3">
        <v>45184</v>
      </c>
      <c r="C2125" s="10" t="str">
        <f>TEXT(data[[#This Row],[Date]],"mmmm")</f>
        <v>September</v>
      </c>
      <c r="D2125" t="s">
        <v>15</v>
      </c>
      <c r="E2125" t="s">
        <v>18</v>
      </c>
      <c r="F2125" t="s">
        <v>14</v>
      </c>
      <c r="G2125" t="s">
        <v>21</v>
      </c>
      <c r="H2125" s="11">
        <v>2048</v>
      </c>
      <c r="I2125" s="11">
        <v>35.368960000000001</v>
      </c>
      <c r="J2125" s="13">
        <f>data[[#This Row],[Clicks]]/data[[#This Row],[Impressions]]</f>
        <v>1.7270000000000001E-2</v>
      </c>
      <c r="K2125" s="1">
        <v>1.1614999999999998</v>
      </c>
      <c r="L2125" s="2">
        <v>41.081047039999994</v>
      </c>
      <c r="M2125">
        <v>5</v>
      </c>
      <c r="N2125" s="1">
        <f>IF(data[[#This Row],[Conversions]]=0,0,data[[#This Row],[Spend, Dollars]]/data[[#This Row],[Conversions]])</f>
        <v>8.2162094079999992</v>
      </c>
      <c r="O2125" s="13">
        <f>data[[#This Row],[Conversions]]/data[[#This Row],[Clicks]]</f>
        <v>0.1413668934568616</v>
      </c>
      <c r="P2125" s="11">
        <v>238.55999999999997</v>
      </c>
      <c r="Q2125" s="11">
        <f>IF(data[[#This Row],[Spend, Dollars]]=0,0,data[[#This Row],[Total conversion value, Dollars]]/data[[#This Row],[Spend, Dollars]])</f>
        <v>5.8070574434901259</v>
      </c>
      <c r="R2125" s="2">
        <v>35</v>
      </c>
      <c r="S2125" s="2">
        <v>3</v>
      </c>
      <c r="T2125" s="2">
        <v>15</v>
      </c>
      <c r="U2125" s="2">
        <f t="shared" si="33"/>
        <v>53</v>
      </c>
    </row>
    <row r="2126" spans="1:21" x14ac:dyDescent="0.2">
      <c r="A2126" t="s">
        <v>24</v>
      </c>
      <c r="B2126" s="3">
        <v>45185</v>
      </c>
      <c r="C2126" s="10" t="str">
        <f>TEXT(data[[#This Row],[Date]],"mmmm")</f>
        <v>September</v>
      </c>
      <c r="D2126" t="s">
        <v>15</v>
      </c>
      <c r="E2126" t="s">
        <v>18</v>
      </c>
      <c r="F2126" t="s">
        <v>14</v>
      </c>
      <c r="G2126" t="s">
        <v>21</v>
      </c>
      <c r="H2126" s="11">
        <v>1847</v>
      </c>
      <c r="I2126" s="11">
        <v>31.085010000000008</v>
      </c>
      <c r="J2126" s="13">
        <f>data[[#This Row],[Clicks]]/data[[#This Row],[Impressions]]</f>
        <v>1.6830000000000005E-2</v>
      </c>
      <c r="K2126" s="1">
        <v>0.79349999999999976</v>
      </c>
      <c r="L2126" s="2">
        <v>24.665955434999997</v>
      </c>
      <c r="M2126">
        <v>7</v>
      </c>
      <c r="N2126" s="1">
        <f>IF(data[[#This Row],[Conversions]]=0,0,data[[#This Row],[Spend, Dollars]]/data[[#This Row],[Conversions]])</f>
        <v>3.5237079192857137</v>
      </c>
      <c r="O2126" s="13">
        <f>data[[#This Row],[Conversions]]/data[[#This Row],[Clicks]]</f>
        <v>0.2251889254660043</v>
      </c>
      <c r="P2126" s="11">
        <v>105</v>
      </c>
      <c r="Q2126" s="11">
        <f>IF(data[[#This Row],[Spend, Dollars]]=0,0,data[[#This Row],[Total conversion value, Dollars]]/data[[#This Row],[Spend, Dollars]])</f>
        <v>4.2568794984121814</v>
      </c>
      <c r="R2126" s="2">
        <v>32</v>
      </c>
      <c r="S2126" s="2">
        <v>1</v>
      </c>
      <c r="T2126" s="2">
        <v>18</v>
      </c>
      <c r="U2126" s="2">
        <f t="shared" si="33"/>
        <v>51</v>
      </c>
    </row>
    <row r="2127" spans="1:21" x14ac:dyDescent="0.2">
      <c r="A2127" t="s">
        <v>24</v>
      </c>
      <c r="B2127" s="3">
        <v>45186</v>
      </c>
      <c r="C2127" s="10" t="str">
        <f>TEXT(data[[#This Row],[Date]],"mmmm")</f>
        <v>September</v>
      </c>
      <c r="D2127" t="s">
        <v>15</v>
      </c>
      <c r="E2127" t="s">
        <v>18</v>
      </c>
      <c r="F2127" t="s">
        <v>14</v>
      </c>
      <c r="G2127" t="s">
        <v>21</v>
      </c>
      <c r="H2127" s="11">
        <v>2077</v>
      </c>
      <c r="I2127" s="11">
        <v>43.63777000000001</v>
      </c>
      <c r="J2127" s="13">
        <f>data[[#This Row],[Clicks]]/data[[#This Row],[Impressions]]</f>
        <v>2.1010000000000004E-2</v>
      </c>
      <c r="K2127" s="1">
        <v>0.8049999999999996</v>
      </c>
      <c r="L2127" s="2">
        <v>35.128404849999988</v>
      </c>
      <c r="M2127">
        <v>9</v>
      </c>
      <c r="N2127" s="1">
        <f>IF(data[[#This Row],[Conversions]]=0,0,data[[#This Row],[Spend, Dollars]]/data[[#This Row],[Conversions]])</f>
        <v>3.903156094444443</v>
      </c>
      <c r="O2127" s="13">
        <f>data[[#This Row],[Conversions]]/data[[#This Row],[Clicks]]</f>
        <v>0.20624335294860388</v>
      </c>
      <c r="P2127" s="11">
        <v>9.6</v>
      </c>
      <c r="Q2127" s="11">
        <f>IF(data[[#This Row],[Spend, Dollars]]=0,0,data[[#This Row],[Total conversion value, Dollars]]/data[[#This Row],[Spend, Dollars]])</f>
        <v>0.27328311777868852</v>
      </c>
      <c r="R2127" s="2">
        <v>17</v>
      </c>
      <c r="S2127" s="2">
        <v>3</v>
      </c>
      <c r="T2127" s="2">
        <v>19.5</v>
      </c>
      <c r="U2127" s="2">
        <f t="shared" si="33"/>
        <v>39.5</v>
      </c>
    </row>
    <row r="2128" spans="1:21" x14ac:dyDescent="0.2">
      <c r="A2128" t="s">
        <v>24</v>
      </c>
      <c r="B2128" s="3">
        <v>45187</v>
      </c>
      <c r="C2128" s="10" t="str">
        <f>TEXT(data[[#This Row],[Date]],"mmmm")</f>
        <v>September</v>
      </c>
      <c r="D2128" t="s">
        <v>15</v>
      </c>
      <c r="E2128" t="s">
        <v>18</v>
      </c>
      <c r="F2128" t="s">
        <v>14</v>
      </c>
      <c r="G2128" t="s">
        <v>21</v>
      </c>
      <c r="H2128" s="11">
        <v>2592</v>
      </c>
      <c r="I2128" s="11">
        <v>51.891840000000009</v>
      </c>
      <c r="J2128" s="13">
        <f>data[[#This Row],[Clicks]]/data[[#This Row],[Impressions]]</f>
        <v>2.0020000000000003E-2</v>
      </c>
      <c r="K2128" s="1">
        <v>0.94299999999999962</v>
      </c>
      <c r="L2128" s="2">
        <v>48.934005119999988</v>
      </c>
      <c r="M2128">
        <v>3</v>
      </c>
      <c r="N2128" s="1">
        <f>IF(data[[#This Row],[Conversions]]=0,0,data[[#This Row],[Spend, Dollars]]/data[[#This Row],[Conversions]])</f>
        <v>16.311335039999996</v>
      </c>
      <c r="O2128" s="13">
        <f>data[[#This Row],[Conversions]]/data[[#This Row],[Clicks]]</f>
        <v>5.7812557812557799E-2</v>
      </c>
      <c r="P2128" s="11">
        <v>1.2</v>
      </c>
      <c r="Q2128" s="11">
        <f>IF(data[[#This Row],[Spend, Dollars]]=0,0,data[[#This Row],[Total conversion value, Dollars]]/data[[#This Row],[Spend, Dollars]])</f>
        <v>2.4522824098645948E-2</v>
      </c>
      <c r="R2128" s="2">
        <v>50</v>
      </c>
      <c r="S2128" s="2">
        <v>1</v>
      </c>
      <c r="T2128" s="2">
        <v>21</v>
      </c>
      <c r="U2128" s="2">
        <f t="shared" si="33"/>
        <v>72</v>
      </c>
    </row>
    <row r="2129" spans="1:21" x14ac:dyDescent="0.2">
      <c r="A2129" t="s">
        <v>24</v>
      </c>
      <c r="B2129" s="3">
        <v>45188</v>
      </c>
      <c r="C2129" s="10" t="str">
        <f>TEXT(data[[#This Row],[Date]],"mmmm")</f>
        <v>September</v>
      </c>
      <c r="D2129" t="s">
        <v>15</v>
      </c>
      <c r="E2129" t="s">
        <v>18</v>
      </c>
      <c r="F2129" t="s">
        <v>14</v>
      </c>
      <c r="G2129" t="s">
        <v>21</v>
      </c>
      <c r="H2129" s="11">
        <v>2002</v>
      </c>
      <c r="I2129" s="11">
        <v>45.145100000000014</v>
      </c>
      <c r="J2129" s="13">
        <f>data[[#This Row],[Clicks]]/data[[#This Row],[Impressions]]</f>
        <v>2.2550000000000008E-2</v>
      </c>
      <c r="K2129" s="1">
        <v>0.71299999999999963</v>
      </c>
      <c r="L2129" s="2">
        <v>32.188456299999991</v>
      </c>
      <c r="M2129">
        <v>5</v>
      </c>
      <c r="N2129" s="1">
        <f>IF(data[[#This Row],[Conversions]]=0,0,data[[#This Row],[Spend, Dollars]]/data[[#This Row],[Conversions]])</f>
        <v>6.4376912599999985</v>
      </c>
      <c r="O2129" s="13">
        <f>data[[#This Row],[Conversions]]/data[[#This Row],[Clicks]]</f>
        <v>0.11075399102006638</v>
      </c>
      <c r="P2129" s="11">
        <v>52.08</v>
      </c>
      <c r="Q2129" s="11">
        <f>IF(data[[#This Row],[Spend, Dollars]]=0,0,data[[#This Row],[Total conversion value, Dollars]]/data[[#This Row],[Spend, Dollars]])</f>
        <v>1.6179713470757531</v>
      </c>
      <c r="R2129" s="2">
        <v>32</v>
      </c>
      <c r="S2129" s="2">
        <v>2</v>
      </c>
      <c r="T2129" s="2">
        <v>13.5</v>
      </c>
      <c r="U2129" s="2">
        <f t="shared" si="33"/>
        <v>47.5</v>
      </c>
    </row>
    <row r="2130" spans="1:21" x14ac:dyDescent="0.2">
      <c r="A2130" t="s">
        <v>24</v>
      </c>
      <c r="B2130" s="3">
        <v>45189</v>
      </c>
      <c r="C2130" s="10" t="str">
        <f>TEXT(data[[#This Row],[Date]],"mmmm")</f>
        <v>September</v>
      </c>
      <c r="D2130" t="s">
        <v>15</v>
      </c>
      <c r="E2130" t="s">
        <v>18</v>
      </c>
      <c r="F2130" t="s">
        <v>14</v>
      </c>
      <c r="G2130" t="s">
        <v>21</v>
      </c>
      <c r="H2130" s="11">
        <v>2216</v>
      </c>
      <c r="I2130" s="11">
        <v>47.77696000000001</v>
      </c>
      <c r="J2130" s="13">
        <f>data[[#This Row],[Clicks]]/data[[#This Row],[Impressions]]</f>
        <v>2.1560000000000003E-2</v>
      </c>
      <c r="K2130" s="1">
        <v>0.65549999999999975</v>
      </c>
      <c r="L2130" s="2">
        <v>31.317797279999994</v>
      </c>
      <c r="M2130">
        <v>5</v>
      </c>
      <c r="N2130" s="1">
        <f>IF(data[[#This Row],[Conversions]]=0,0,data[[#This Row],[Spend, Dollars]]/data[[#This Row],[Conversions]])</f>
        <v>6.2635594559999985</v>
      </c>
      <c r="O2130" s="13">
        <f>data[[#This Row],[Conversions]]/data[[#This Row],[Clicks]]</f>
        <v>0.10465295405986481</v>
      </c>
      <c r="P2130" s="11">
        <v>317.51999999999992</v>
      </c>
      <c r="Q2130" s="11">
        <f>IF(data[[#This Row],[Spend, Dollars]]=0,0,data[[#This Row],[Total conversion value, Dollars]]/data[[#This Row],[Spend, Dollars]])</f>
        <v>10.138644080271025</v>
      </c>
      <c r="R2130" s="2">
        <v>51</v>
      </c>
      <c r="S2130" s="2">
        <v>1</v>
      </c>
      <c r="T2130" s="2">
        <v>10.5</v>
      </c>
      <c r="U2130" s="2">
        <f t="shared" si="33"/>
        <v>62.5</v>
      </c>
    </row>
    <row r="2131" spans="1:21" x14ac:dyDescent="0.2">
      <c r="A2131" t="s">
        <v>24</v>
      </c>
      <c r="B2131" s="3">
        <v>45190</v>
      </c>
      <c r="C2131" s="10" t="str">
        <f>TEXT(data[[#This Row],[Date]],"mmmm")</f>
        <v>September</v>
      </c>
      <c r="D2131" t="s">
        <v>15</v>
      </c>
      <c r="E2131" t="s">
        <v>18</v>
      </c>
      <c r="F2131" t="s">
        <v>14</v>
      </c>
      <c r="G2131" t="s">
        <v>21</v>
      </c>
      <c r="H2131" s="11">
        <v>2448</v>
      </c>
      <c r="I2131" s="11">
        <v>49.008960000000009</v>
      </c>
      <c r="J2131" s="13">
        <f>data[[#This Row],[Clicks]]/data[[#This Row],[Impressions]]</f>
        <v>2.0020000000000003E-2</v>
      </c>
      <c r="K2131" s="1">
        <v>0.35649999999999993</v>
      </c>
      <c r="L2131" s="2">
        <v>17.471694239999998</v>
      </c>
      <c r="M2131">
        <v>4</v>
      </c>
      <c r="N2131" s="1">
        <f>IF(data[[#This Row],[Conversions]]=0,0,data[[#This Row],[Spend, Dollars]]/data[[#This Row],[Conversions]])</f>
        <v>4.3679235599999995</v>
      </c>
      <c r="O2131" s="13">
        <f>data[[#This Row],[Conversions]]/data[[#This Row],[Clicks]]</f>
        <v>8.161772867655219E-2</v>
      </c>
      <c r="P2131" s="11">
        <v>51.239999999999995</v>
      </c>
      <c r="Q2131" s="11">
        <f>IF(data[[#This Row],[Spend, Dollars]]=0,0,data[[#This Row],[Total conversion value, Dollars]]/data[[#This Row],[Spend, Dollars]])</f>
        <v>2.9327436307058452</v>
      </c>
      <c r="R2131" s="2">
        <v>38</v>
      </c>
      <c r="S2131" s="2">
        <v>1</v>
      </c>
      <c r="T2131" s="2">
        <v>19.5</v>
      </c>
      <c r="U2131" s="2">
        <f t="shared" si="33"/>
        <v>58.5</v>
      </c>
    </row>
    <row r="2132" spans="1:21" x14ac:dyDescent="0.2">
      <c r="A2132" t="s">
        <v>24</v>
      </c>
      <c r="B2132" s="3">
        <v>45191</v>
      </c>
      <c r="C2132" s="10" t="str">
        <f>TEXT(data[[#This Row],[Date]],"mmmm")</f>
        <v>September</v>
      </c>
      <c r="D2132" t="s">
        <v>15</v>
      </c>
      <c r="E2132" t="s">
        <v>18</v>
      </c>
      <c r="F2132" t="s">
        <v>14</v>
      </c>
      <c r="G2132" t="s">
        <v>21</v>
      </c>
      <c r="H2132" s="11">
        <v>2075</v>
      </c>
      <c r="I2132" s="11">
        <v>38.117750000000001</v>
      </c>
      <c r="J2132" s="13">
        <f>data[[#This Row],[Clicks]]/data[[#This Row],[Impressions]]</f>
        <v>1.8370000000000001E-2</v>
      </c>
      <c r="K2132" s="1">
        <v>1.2764999999999997</v>
      </c>
      <c r="L2132" s="2">
        <v>48.657307874999994</v>
      </c>
      <c r="M2132">
        <v>8</v>
      </c>
      <c r="N2132" s="1">
        <f>IF(data[[#This Row],[Conversions]]=0,0,data[[#This Row],[Spend, Dollars]]/data[[#This Row],[Conversions]])</f>
        <v>6.0821634843749992</v>
      </c>
      <c r="O2132" s="13">
        <f>data[[#This Row],[Conversions]]/data[[#This Row],[Clicks]]</f>
        <v>0.20987597641518715</v>
      </c>
      <c r="P2132" s="11">
        <v>334.31999999999994</v>
      </c>
      <c r="Q2132" s="11">
        <f>IF(data[[#This Row],[Spend, Dollars]]=0,0,data[[#This Row],[Total conversion value, Dollars]]/data[[#This Row],[Spend, Dollars]])</f>
        <v>6.8709103442151749</v>
      </c>
      <c r="R2132" s="2">
        <v>14</v>
      </c>
      <c r="S2132" s="2">
        <v>5</v>
      </c>
      <c r="T2132" s="2">
        <v>9</v>
      </c>
      <c r="U2132" s="2">
        <f t="shared" si="33"/>
        <v>28</v>
      </c>
    </row>
    <row r="2133" spans="1:21" x14ac:dyDescent="0.2">
      <c r="A2133" t="s">
        <v>24</v>
      </c>
      <c r="B2133" s="3">
        <v>45192</v>
      </c>
      <c r="C2133" s="10" t="str">
        <f>TEXT(data[[#This Row],[Date]],"mmmm")</f>
        <v>September</v>
      </c>
      <c r="D2133" t="s">
        <v>15</v>
      </c>
      <c r="E2133" t="s">
        <v>18</v>
      </c>
      <c r="F2133" t="s">
        <v>14</v>
      </c>
      <c r="G2133" t="s">
        <v>21</v>
      </c>
      <c r="H2133" s="11">
        <v>2290</v>
      </c>
      <c r="I2133" s="11">
        <v>47.357200000000006</v>
      </c>
      <c r="J2133" s="13">
        <f>data[[#This Row],[Clicks]]/data[[#This Row],[Impressions]]</f>
        <v>2.0680000000000004E-2</v>
      </c>
      <c r="K2133" s="1">
        <v>1.2534999999999998</v>
      </c>
      <c r="L2133" s="2">
        <v>59.362250199999998</v>
      </c>
      <c r="M2133">
        <v>6</v>
      </c>
      <c r="N2133" s="1">
        <f>IF(data[[#This Row],[Conversions]]=0,0,data[[#This Row],[Spend, Dollars]]/data[[#This Row],[Conversions]])</f>
        <v>9.893708366666667</v>
      </c>
      <c r="O2133" s="13">
        <f>data[[#This Row],[Conversions]]/data[[#This Row],[Clicks]]</f>
        <v>0.12669667970234724</v>
      </c>
      <c r="P2133" s="11">
        <v>173.04</v>
      </c>
      <c r="Q2133" s="11">
        <f>IF(data[[#This Row],[Spend, Dollars]]=0,0,data[[#This Row],[Total conversion value, Dollars]]/data[[#This Row],[Spend, Dollars]])</f>
        <v>2.9149838393423972</v>
      </c>
      <c r="R2133" s="2">
        <v>25</v>
      </c>
      <c r="S2133" s="2">
        <v>1</v>
      </c>
      <c r="T2133" s="2">
        <v>15</v>
      </c>
      <c r="U2133" s="2">
        <f t="shared" si="33"/>
        <v>41</v>
      </c>
    </row>
    <row r="2134" spans="1:21" x14ac:dyDescent="0.2">
      <c r="A2134" t="s">
        <v>24</v>
      </c>
      <c r="B2134" s="3">
        <v>45193</v>
      </c>
      <c r="C2134" s="10" t="str">
        <f>TEXT(data[[#This Row],[Date]],"mmmm")</f>
        <v>September</v>
      </c>
      <c r="D2134" t="s">
        <v>15</v>
      </c>
      <c r="E2134" t="s">
        <v>18</v>
      </c>
      <c r="F2134" t="s">
        <v>14</v>
      </c>
      <c r="G2134" t="s">
        <v>21</v>
      </c>
      <c r="H2134" s="11">
        <v>2220</v>
      </c>
      <c r="I2134" s="11">
        <v>40.537200000000006</v>
      </c>
      <c r="J2134" s="13">
        <f>data[[#This Row],[Clicks]]/data[[#This Row],[Impressions]]</f>
        <v>1.8260000000000002E-2</v>
      </c>
      <c r="K2134" s="1">
        <v>0.42549999999999977</v>
      </c>
      <c r="L2134" s="2">
        <v>17.248578599999991</v>
      </c>
      <c r="M2134">
        <v>7</v>
      </c>
      <c r="N2134" s="1">
        <f>IF(data[[#This Row],[Conversions]]=0,0,data[[#This Row],[Spend, Dollars]]/data[[#This Row],[Conversions]])</f>
        <v>2.464082657142856</v>
      </c>
      <c r="O2134" s="13">
        <f>data[[#This Row],[Conversions]]/data[[#This Row],[Clicks]]</f>
        <v>0.1726808955724618</v>
      </c>
      <c r="P2134" s="11">
        <v>177.23999999999998</v>
      </c>
      <c r="Q2134" s="11">
        <f>IF(data[[#This Row],[Spend, Dollars]]=0,0,data[[#This Row],[Total conversion value, Dollars]]/data[[#This Row],[Spend, Dollars]])</f>
        <v>10.275629320551669</v>
      </c>
      <c r="R2134" s="2">
        <v>50</v>
      </c>
      <c r="S2134" s="2">
        <v>1</v>
      </c>
      <c r="T2134" s="2">
        <v>15</v>
      </c>
      <c r="U2134" s="2">
        <f t="shared" si="33"/>
        <v>66</v>
      </c>
    </row>
    <row r="2135" spans="1:21" x14ac:dyDescent="0.2">
      <c r="A2135" t="s">
        <v>24</v>
      </c>
      <c r="B2135" s="3">
        <v>45194</v>
      </c>
      <c r="C2135" s="10" t="str">
        <f>TEXT(data[[#This Row],[Date]],"mmmm")</f>
        <v>September</v>
      </c>
      <c r="D2135" t="s">
        <v>15</v>
      </c>
      <c r="E2135" t="s">
        <v>18</v>
      </c>
      <c r="F2135" t="s">
        <v>14</v>
      </c>
      <c r="G2135" t="s">
        <v>21</v>
      </c>
      <c r="H2135" s="11">
        <v>1730</v>
      </c>
      <c r="I2135" s="11">
        <v>45.672000000000004</v>
      </c>
      <c r="J2135" s="13">
        <f>data[[#This Row],[Clicks]]/data[[#This Row],[Impressions]]</f>
        <v>2.6400000000000003E-2</v>
      </c>
      <c r="K2135" s="1">
        <v>0.57499999999999962</v>
      </c>
      <c r="L2135" s="2">
        <v>26.261399999999984</v>
      </c>
      <c r="M2135">
        <v>7</v>
      </c>
      <c r="N2135" s="1">
        <f>IF(data[[#This Row],[Conversions]]=0,0,data[[#This Row],[Spend, Dollars]]/data[[#This Row],[Conversions]])</f>
        <v>3.7516285714285691</v>
      </c>
      <c r="O2135" s="13">
        <f>data[[#This Row],[Conversions]]/data[[#This Row],[Clicks]]</f>
        <v>0.15326677176388157</v>
      </c>
      <c r="P2135" s="11">
        <v>52.919999999999995</v>
      </c>
      <c r="Q2135" s="11">
        <f>IF(data[[#This Row],[Spend, Dollars]]=0,0,data[[#This Row],[Total conversion value, Dollars]]/data[[#This Row],[Spend, Dollars]])</f>
        <v>2.0151248600607747</v>
      </c>
      <c r="R2135" s="2">
        <v>7</v>
      </c>
      <c r="S2135" s="2">
        <v>6</v>
      </c>
      <c r="T2135" s="2">
        <v>18</v>
      </c>
      <c r="U2135" s="2">
        <f t="shared" si="33"/>
        <v>31</v>
      </c>
    </row>
    <row r="2136" spans="1:21" x14ac:dyDescent="0.2">
      <c r="A2136" t="s">
        <v>24</v>
      </c>
      <c r="B2136" s="3">
        <v>45195</v>
      </c>
      <c r="C2136" s="10" t="str">
        <f>TEXT(data[[#This Row],[Date]],"mmmm")</f>
        <v>September</v>
      </c>
      <c r="D2136" t="s">
        <v>15</v>
      </c>
      <c r="E2136" t="s">
        <v>18</v>
      </c>
      <c r="F2136" t="s">
        <v>14</v>
      </c>
      <c r="G2136" t="s">
        <v>21</v>
      </c>
      <c r="H2136" s="11">
        <v>1887</v>
      </c>
      <c r="I2136" s="11">
        <v>39.438300000000005</v>
      </c>
      <c r="J2136" s="13">
        <f>data[[#This Row],[Clicks]]/data[[#This Row],[Impressions]]</f>
        <v>2.0900000000000002E-2</v>
      </c>
      <c r="K2136" s="1">
        <v>0.43699999999999972</v>
      </c>
      <c r="L2136" s="2">
        <v>17.23453709999999</v>
      </c>
      <c r="M2136">
        <v>5</v>
      </c>
      <c r="N2136" s="1">
        <f>IF(data[[#This Row],[Conversions]]=0,0,data[[#This Row],[Spend, Dollars]]/data[[#This Row],[Conversions]])</f>
        <v>3.4469074199999978</v>
      </c>
      <c r="O2136" s="13">
        <f>data[[#This Row],[Conversions]]/data[[#This Row],[Clicks]]</f>
        <v>0.12678031253882646</v>
      </c>
      <c r="P2136" s="11">
        <v>169.67999999999998</v>
      </c>
      <c r="Q2136" s="11">
        <f>IF(data[[#This Row],[Spend, Dollars]]=0,0,data[[#This Row],[Total conversion value, Dollars]]/data[[#This Row],[Spend, Dollars]])</f>
        <v>9.8453471082783004</v>
      </c>
      <c r="R2136" s="2">
        <v>41</v>
      </c>
      <c r="S2136" s="2">
        <v>0</v>
      </c>
      <c r="T2136" s="2">
        <v>18</v>
      </c>
      <c r="U2136" s="2">
        <f t="shared" si="33"/>
        <v>59</v>
      </c>
    </row>
    <row r="2137" spans="1:21" x14ac:dyDescent="0.2">
      <c r="A2137" t="s">
        <v>24</v>
      </c>
      <c r="B2137" s="3">
        <v>45196</v>
      </c>
      <c r="C2137" s="10" t="str">
        <f>TEXT(data[[#This Row],[Date]],"mmmm")</f>
        <v>September</v>
      </c>
      <c r="D2137" t="s">
        <v>15</v>
      </c>
      <c r="E2137" t="s">
        <v>18</v>
      </c>
      <c r="F2137" t="s">
        <v>14</v>
      </c>
      <c r="G2137" t="s">
        <v>21</v>
      </c>
      <c r="H2137" s="11">
        <v>1805</v>
      </c>
      <c r="I2137" s="11">
        <v>45.269400000000005</v>
      </c>
      <c r="J2137" s="13">
        <f>data[[#This Row],[Clicks]]/data[[#This Row],[Impressions]]</f>
        <v>2.5080000000000002E-2</v>
      </c>
      <c r="K2137" s="1">
        <v>1.1614999999999993</v>
      </c>
      <c r="L2137" s="2">
        <v>52.580408099999971</v>
      </c>
      <c r="M2137">
        <v>3</v>
      </c>
      <c r="N2137" s="1">
        <f>IF(data[[#This Row],[Conversions]]=0,0,data[[#This Row],[Spend, Dollars]]/data[[#This Row],[Conversions]])</f>
        <v>17.52680269999999</v>
      </c>
      <c r="O2137" s="13">
        <f>data[[#This Row],[Conversions]]/data[[#This Row],[Clicks]]</f>
        <v>6.6269930681652503E-2</v>
      </c>
      <c r="P2137" s="11">
        <v>48.719999999999992</v>
      </c>
      <c r="Q2137" s="11">
        <f>IF(data[[#This Row],[Spend, Dollars]]=0,0,data[[#This Row],[Total conversion value, Dollars]]/data[[#This Row],[Spend, Dollars]])</f>
        <v>0.92658086463197342</v>
      </c>
      <c r="R2137" s="2">
        <v>28</v>
      </c>
      <c r="S2137" s="2">
        <v>1</v>
      </c>
      <c r="T2137" s="2">
        <v>12</v>
      </c>
      <c r="U2137" s="2">
        <f t="shared" si="33"/>
        <v>41</v>
      </c>
    </row>
    <row r="2138" spans="1:21" x14ac:dyDescent="0.2">
      <c r="A2138" t="s">
        <v>24</v>
      </c>
      <c r="B2138" s="3">
        <v>45197</v>
      </c>
      <c r="C2138" s="10" t="str">
        <f>TEXT(data[[#This Row],[Date]],"mmmm")</f>
        <v>September</v>
      </c>
      <c r="D2138" t="s">
        <v>15</v>
      </c>
      <c r="E2138" t="s">
        <v>18</v>
      </c>
      <c r="F2138" t="s">
        <v>14</v>
      </c>
      <c r="G2138" t="s">
        <v>21</v>
      </c>
      <c r="H2138" s="11">
        <v>1616</v>
      </c>
      <c r="I2138" s="11">
        <v>24.353120000000004</v>
      </c>
      <c r="J2138" s="13">
        <f>data[[#This Row],[Clicks]]/data[[#This Row],[Impressions]]</f>
        <v>1.5070000000000002E-2</v>
      </c>
      <c r="K2138" s="1">
        <v>1.1844999999999997</v>
      </c>
      <c r="L2138" s="2">
        <v>28.846270639999997</v>
      </c>
      <c r="M2138">
        <v>8</v>
      </c>
      <c r="N2138" s="1">
        <f>IF(data[[#This Row],[Conversions]]=0,0,data[[#This Row],[Spend, Dollars]]/data[[#This Row],[Conversions]])</f>
        <v>3.6057838299999996</v>
      </c>
      <c r="O2138" s="13">
        <f>data[[#This Row],[Conversions]]/data[[#This Row],[Clicks]]</f>
        <v>0.32850000328499995</v>
      </c>
      <c r="P2138" s="11">
        <v>68.039999999999992</v>
      </c>
      <c r="Q2138" s="11">
        <f>IF(data[[#This Row],[Spend, Dollars]]=0,0,data[[#This Row],[Total conversion value, Dollars]]/data[[#This Row],[Spend, Dollars]])</f>
        <v>2.3587104499273326</v>
      </c>
      <c r="R2138" s="2">
        <v>35</v>
      </c>
      <c r="S2138" s="2">
        <v>9</v>
      </c>
      <c r="T2138" s="2">
        <v>15</v>
      </c>
      <c r="U2138" s="2">
        <f t="shared" si="33"/>
        <v>59</v>
      </c>
    </row>
    <row r="2139" spans="1:21" x14ac:dyDescent="0.2">
      <c r="A2139" t="s">
        <v>24</v>
      </c>
      <c r="B2139" s="3">
        <v>45198</v>
      </c>
      <c r="C2139" s="10" t="str">
        <f>TEXT(data[[#This Row],[Date]],"mmmm")</f>
        <v>September</v>
      </c>
      <c r="D2139" t="s">
        <v>15</v>
      </c>
      <c r="E2139" t="s">
        <v>18</v>
      </c>
      <c r="F2139" t="s">
        <v>14</v>
      </c>
      <c r="G2139" t="s">
        <v>21</v>
      </c>
      <c r="H2139" s="11">
        <v>1518</v>
      </c>
      <c r="I2139" s="11">
        <v>34.731839999999998</v>
      </c>
      <c r="J2139" s="13">
        <f>data[[#This Row],[Clicks]]/data[[#This Row],[Impressions]]</f>
        <v>2.2879999999999998E-2</v>
      </c>
      <c r="K2139" s="1">
        <v>1.2764999999999997</v>
      </c>
      <c r="L2139" s="2">
        <v>44.335193759999989</v>
      </c>
      <c r="M2139">
        <v>6</v>
      </c>
      <c r="N2139" s="1">
        <f>IF(data[[#This Row],[Conversions]]=0,0,data[[#This Row],[Spend, Dollars]]/data[[#This Row],[Conversions]])</f>
        <v>7.3891989599999981</v>
      </c>
      <c r="O2139" s="13">
        <f>data[[#This Row],[Conversions]]/data[[#This Row],[Clicks]]</f>
        <v>0.17275214903673403</v>
      </c>
      <c r="P2139" s="11">
        <v>81.47999999999999</v>
      </c>
      <c r="Q2139" s="11">
        <f>IF(data[[#This Row],[Spend, Dollars]]=0,0,data[[#This Row],[Total conversion value, Dollars]]/data[[#This Row],[Spend, Dollars]])</f>
        <v>1.8378176137241271</v>
      </c>
      <c r="R2139" s="2">
        <v>7</v>
      </c>
      <c r="S2139" s="2">
        <v>2</v>
      </c>
      <c r="T2139" s="2">
        <v>7.5</v>
      </c>
      <c r="U2139" s="2">
        <f t="shared" si="33"/>
        <v>16.5</v>
      </c>
    </row>
    <row r="2140" spans="1:21" x14ac:dyDescent="0.2">
      <c r="A2140" t="s">
        <v>24</v>
      </c>
      <c r="B2140" s="3">
        <v>45199</v>
      </c>
      <c r="C2140" s="10" t="str">
        <f>TEXT(data[[#This Row],[Date]],"mmmm")</f>
        <v>September</v>
      </c>
      <c r="D2140" t="s">
        <v>15</v>
      </c>
      <c r="E2140" t="s">
        <v>18</v>
      </c>
      <c r="F2140" t="s">
        <v>14</v>
      </c>
      <c r="G2140" t="s">
        <v>21</v>
      </c>
      <c r="H2140" s="11">
        <v>1940</v>
      </c>
      <c r="I2140" s="11">
        <v>27.955400000000012</v>
      </c>
      <c r="J2140" s="13">
        <f>data[[#This Row],[Clicks]]/data[[#This Row],[Impressions]]</f>
        <v>1.4410000000000006E-2</v>
      </c>
      <c r="K2140" s="1">
        <v>0.97749999999999981</v>
      </c>
      <c r="L2140" s="2">
        <v>27.326403500000005</v>
      </c>
      <c r="M2140">
        <v>4</v>
      </c>
      <c r="N2140" s="1">
        <f>IF(data[[#This Row],[Conversions]]=0,0,data[[#This Row],[Spend, Dollars]]/data[[#This Row],[Conversions]])</f>
        <v>6.8316008750000012</v>
      </c>
      <c r="O2140" s="13">
        <f>data[[#This Row],[Conversions]]/data[[#This Row],[Clicks]]</f>
        <v>0.14308505691208132</v>
      </c>
      <c r="P2140" s="11">
        <v>136.07999999999998</v>
      </c>
      <c r="Q2140" s="11">
        <f>IF(data[[#This Row],[Spend, Dollars]]=0,0,data[[#This Row],[Total conversion value, Dollars]]/data[[#This Row],[Spend, Dollars]])</f>
        <v>4.9797991162649691</v>
      </c>
      <c r="R2140" s="2">
        <v>14</v>
      </c>
      <c r="S2140" s="2">
        <v>1</v>
      </c>
      <c r="T2140" s="2">
        <v>7.5</v>
      </c>
      <c r="U2140" s="2">
        <f t="shared" si="33"/>
        <v>22.5</v>
      </c>
    </row>
    <row r="2141" spans="1:21" x14ac:dyDescent="0.2">
      <c r="A2141" t="s">
        <v>24</v>
      </c>
      <c r="B2141" s="3">
        <v>45200</v>
      </c>
      <c r="C2141" s="10" t="str">
        <f>TEXT(data[[#This Row],[Date]],"mmmm")</f>
        <v>October</v>
      </c>
      <c r="D2141" t="s">
        <v>15</v>
      </c>
      <c r="E2141" t="s">
        <v>18</v>
      </c>
      <c r="F2141" t="s">
        <v>14</v>
      </c>
      <c r="G2141" t="s">
        <v>21</v>
      </c>
      <c r="H2141" s="11">
        <v>2448</v>
      </c>
      <c r="I2141" s="11">
        <v>44.431200000000004</v>
      </c>
      <c r="J2141" s="13">
        <f>data[[#This Row],[Clicks]]/data[[#This Row],[Impressions]]</f>
        <v>1.8150000000000003E-2</v>
      </c>
      <c r="K2141" s="1">
        <v>1.1499999999999976E-2</v>
      </c>
      <c r="L2141" s="2">
        <v>0.51095879999999894</v>
      </c>
      <c r="M2141">
        <v>3</v>
      </c>
      <c r="N2141" s="1">
        <f>IF(data[[#This Row],[Conversions]]=0,0,data[[#This Row],[Spend, Dollars]]/data[[#This Row],[Conversions]])</f>
        <v>0.17031959999999965</v>
      </c>
      <c r="O2141" s="13">
        <f>data[[#This Row],[Conversions]]/data[[#This Row],[Clicks]]</f>
        <v>6.7520120996056823E-2</v>
      </c>
      <c r="P2141" s="11">
        <v>78.11999999999999</v>
      </c>
      <c r="Q2141" s="11">
        <f>IF(data[[#This Row],[Spend, Dollars]]=0,0,data[[#This Row],[Total conversion value, Dollars]]/data[[#This Row],[Spend, Dollars]])</f>
        <v>152.88903919454984</v>
      </c>
      <c r="R2141" s="2">
        <v>28</v>
      </c>
      <c r="S2141" s="2">
        <v>2</v>
      </c>
      <c r="T2141" s="2">
        <v>7.5</v>
      </c>
      <c r="U2141" s="2">
        <f t="shared" si="33"/>
        <v>37.5</v>
      </c>
    </row>
    <row r="2142" spans="1:21" x14ac:dyDescent="0.2">
      <c r="A2142" t="s">
        <v>24</v>
      </c>
      <c r="B2142" s="3">
        <v>45201</v>
      </c>
      <c r="C2142" s="10" t="str">
        <f>TEXT(data[[#This Row],[Date]],"mmmm")</f>
        <v>October</v>
      </c>
      <c r="D2142" t="s">
        <v>15</v>
      </c>
      <c r="E2142" t="s">
        <v>18</v>
      </c>
      <c r="F2142" t="s">
        <v>14</v>
      </c>
      <c r="G2142" t="s">
        <v>21</v>
      </c>
      <c r="H2142" s="11">
        <v>2112</v>
      </c>
      <c r="I2142" s="11">
        <v>43.67616000000001</v>
      </c>
      <c r="J2142" s="13">
        <f>data[[#This Row],[Clicks]]/data[[#This Row],[Impressions]]</f>
        <v>2.0680000000000004E-2</v>
      </c>
      <c r="K2142" s="1">
        <v>1.1039999999999994</v>
      </c>
      <c r="L2142" s="2">
        <v>48.218480639999989</v>
      </c>
      <c r="M2142">
        <v>4</v>
      </c>
      <c r="N2142" s="1">
        <f>IF(data[[#This Row],[Conversions]]=0,0,data[[#This Row],[Spend, Dollars]]/data[[#This Row],[Conversions]])</f>
        <v>12.054620159999997</v>
      </c>
      <c r="O2142" s="13">
        <f>data[[#This Row],[Conversions]]/data[[#This Row],[Clicks]]</f>
        <v>9.1583142840396203E-2</v>
      </c>
      <c r="P2142" s="11">
        <v>15.6</v>
      </c>
      <c r="Q2142" s="11">
        <f>IF(data[[#This Row],[Spend, Dollars]]=0,0,data[[#This Row],[Total conversion value, Dollars]]/data[[#This Row],[Spend, Dollars]])</f>
        <v>0.3235274067731389</v>
      </c>
      <c r="R2142" s="2">
        <v>5</v>
      </c>
      <c r="S2142" s="2">
        <v>6</v>
      </c>
      <c r="T2142" s="2">
        <v>18</v>
      </c>
      <c r="U2142" s="2">
        <f t="shared" si="33"/>
        <v>29</v>
      </c>
    </row>
    <row r="2143" spans="1:21" x14ac:dyDescent="0.2">
      <c r="A2143" t="s">
        <v>24</v>
      </c>
      <c r="B2143" s="3">
        <v>45202</v>
      </c>
      <c r="C2143" s="10" t="str">
        <f>TEXT(data[[#This Row],[Date]],"mmmm")</f>
        <v>October</v>
      </c>
      <c r="D2143" t="s">
        <v>15</v>
      </c>
      <c r="E2143" t="s">
        <v>18</v>
      </c>
      <c r="F2143" t="s">
        <v>14</v>
      </c>
      <c r="G2143" t="s">
        <v>21</v>
      </c>
      <c r="H2143" s="11">
        <v>2193</v>
      </c>
      <c r="I2143" s="11">
        <v>43.421400000000013</v>
      </c>
      <c r="J2143" s="13">
        <f>data[[#This Row],[Clicks]]/data[[#This Row],[Impressions]]</f>
        <v>1.9800000000000005E-2</v>
      </c>
      <c r="K2143" s="1">
        <v>0.88549999999999973</v>
      </c>
      <c r="L2143" s="2">
        <v>38.449649700000002</v>
      </c>
      <c r="M2143">
        <v>5</v>
      </c>
      <c r="N2143" s="1">
        <f>IF(data[[#This Row],[Conversions]]=0,0,data[[#This Row],[Spend, Dollars]]/data[[#This Row],[Conversions]])</f>
        <v>7.6899299400000007</v>
      </c>
      <c r="O2143" s="13">
        <f>data[[#This Row],[Conversions]]/data[[#This Row],[Clicks]]</f>
        <v>0.11515059394676354</v>
      </c>
      <c r="P2143" s="11">
        <v>204.95999999999998</v>
      </c>
      <c r="Q2143" s="11">
        <f>IF(data[[#This Row],[Spend, Dollars]]=0,0,data[[#This Row],[Total conversion value, Dollars]]/data[[#This Row],[Spend, Dollars]])</f>
        <v>5.3306077324288337</v>
      </c>
      <c r="R2143" s="2">
        <v>25</v>
      </c>
      <c r="S2143" s="2">
        <v>5</v>
      </c>
      <c r="T2143" s="2">
        <v>7.5</v>
      </c>
      <c r="U2143" s="2">
        <f t="shared" si="33"/>
        <v>37.5</v>
      </c>
    </row>
    <row r="2144" spans="1:21" x14ac:dyDescent="0.2">
      <c r="A2144" t="s">
        <v>24</v>
      </c>
      <c r="B2144" s="3">
        <v>45203</v>
      </c>
      <c r="C2144" s="10" t="str">
        <f>TEXT(data[[#This Row],[Date]],"mmmm")</f>
        <v>October</v>
      </c>
      <c r="D2144" t="s">
        <v>15</v>
      </c>
      <c r="E2144" t="s">
        <v>18</v>
      </c>
      <c r="F2144" t="s">
        <v>14</v>
      </c>
      <c r="G2144" t="s">
        <v>21</v>
      </c>
      <c r="H2144" s="11">
        <v>2272</v>
      </c>
      <c r="I2144" s="11">
        <v>48.734400000000008</v>
      </c>
      <c r="J2144" s="13">
        <f>data[[#This Row],[Clicks]]/data[[#This Row],[Impressions]]</f>
        <v>2.1450000000000004E-2</v>
      </c>
      <c r="K2144" s="1">
        <v>1.1384999999999998</v>
      </c>
      <c r="L2144" s="2">
        <v>55.484114400000003</v>
      </c>
      <c r="M2144">
        <v>8</v>
      </c>
      <c r="N2144" s="1">
        <f>IF(data[[#This Row],[Conversions]]=0,0,data[[#This Row],[Spend, Dollars]]/data[[#This Row],[Conversions]])</f>
        <v>6.9355143000000004</v>
      </c>
      <c r="O2144" s="13">
        <f>data[[#This Row],[Conversions]]/data[[#This Row],[Clicks]]</f>
        <v>0.16415509373255849</v>
      </c>
      <c r="P2144" s="11">
        <v>72.239999999999995</v>
      </c>
      <c r="Q2144" s="11">
        <f>IF(data[[#This Row],[Spend, Dollars]]=0,0,data[[#This Row],[Total conversion value, Dollars]]/data[[#This Row],[Spend, Dollars]])</f>
        <v>1.3019942875757604</v>
      </c>
      <c r="R2144" s="2">
        <v>37</v>
      </c>
      <c r="S2144" s="2">
        <v>1</v>
      </c>
      <c r="T2144" s="2">
        <v>12</v>
      </c>
      <c r="U2144" s="2">
        <f t="shared" si="33"/>
        <v>50</v>
      </c>
    </row>
    <row r="2145" spans="1:21" x14ac:dyDescent="0.2">
      <c r="A2145" t="s">
        <v>24</v>
      </c>
      <c r="B2145" s="3">
        <v>45204</v>
      </c>
      <c r="C2145" s="10" t="str">
        <f>TEXT(data[[#This Row],[Date]],"mmmm")</f>
        <v>October</v>
      </c>
      <c r="D2145" t="s">
        <v>15</v>
      </c>
      <c r="E2145" t="s">
        <v>18</v>
      </c>
      <c r="F2145" t="s">
        <v>14</v>
      </c>
      <c r="G2145" t="s">
        <v>21</v>
      </c>
      <c r="H2145" s="11">
        <v>1717</v>
      </c>
      <c r="I2145" s="11">
        <v>32.296770000000009</v>
      </c>
      <c r="J2145" s="13">
        <f>data[[#This Row],[Clicks]]/data[[#This Row],[Impressions]]</f>
        <v>1.8810000000000004E-2</v>
      </c>
      <c r="K2145" s="1">
        <v>3.4499999999999996E-2</v>
      </c>
      <c r="L2145" s="2">
        <v>1.1142385650000002</v>
      </c>
      <c r="M2145">
        <v>8</v>
      </c>
      <c r="N2145" s="1">
        <f>IF(data[[#This Row],[Conversions]]=0,0,data[[#This Row],[Spend, Dollars]]/data[[#This Row],[Conversions]])</f>
        <v>0.13927982062500002</v>
      </c>
      <c r="O2145" s="13">
        <f>data[[#This Row],[Conversions]]/data[[#This Row],[Clicks]]</f>
        <v>0.24770278885473679</v>
      </c>
      <c r="P2145" s="11">
        <v>323.39999999999998</v>
      </c>
      <c r="Q2145" s="11">
        <f>IF(data[[#This Row],[Spend, Dollars]]=0,0,data[[#This Row],[Total conversion value, Dollars]]/data[[#This Row],[Spend, Dollars]])</f>
        <v>290.24305041891989</v>
      </c>
      <c r="R2145" s="2">
        <v>25</v>
      </c>
      <c r="S2145" s="2">
        <v>3</v>
      </c>
      <c r="T2145" s="2">
        <v>21</v>
      </c>
      <c r="U2145" s="2">
        <f t="shared" si="33"/>
        <v>49</v>
      </c>
    </row>
    <row r="2146" spans="1:21" x14ac:dyDescent="0.2">
      <c r="A2146" t="s">
        <v>24</v>
      </c>
      <c r="B2146" s="3">
        <v>45205</v>
      </c>
      <c r="C2146" s="10" t="str">
        <f>TEXT(data[[#This Row],[Date]],"mmmm")</f>
        <v>October</v>
      </c>
      <c r="D2146" t="s">
        <v>15</v>
      </c>
      <c r="E2146" t="s">
        <v>18</v>
      </c>
      <c r="F2146" t="s">
        <v>14</v>
      </c>
      <c r="G2146" t="s">
        <v>21</v>
      </c>
      <c r="H2146" s="11">
        <v>2245</v>
      </c>
      <c r="I2146" s="11">
        <v>35.807750000000006</v>
      </c>
      <c r="J2146" s="13">
        <f>data[[#This Row],[Clicks]]/data[[#This Row],[Impressions]]</f>
        <v>1.5950000000000002E-2</v>
      </c>
      <c r="K2146" s="1">
        <v>1.4374999999999993</v>
      </c>
      <c r="L2146" s="2">
        <v>51.473640624999987</v>
      </c>
      <c r="M2146">
        <v>9</v>
      </c>
      <c r="N2146" s="1">
        <f>IF(data[[#This Row],[Conversions]]=0,0,data[[#This Row],[Spend, Dollars]]/data[[#This Row],[Conversions]])</f>
        <v>5.719293402777776</v>
      </c>
      <c r="O2146" s="13">
        <f>data[[#This Row],[Conversions]]/data[[#This Row],[Clicks]]</f>
        <v>0.25134223736481626</v>
      </c>
      <c r="P2146" s="11">
        <v>284.76</v>
      </c>
      <c r="Q2146" s="11">
        <f>IF(data[[#This Row],[Spend, Dollars]]=0,0,data[[#This Row],[Total conversion value, Dollars]]/data[[#This Row],[Spend, Dollars]])</f>
        <v>5.5321519236332444</v>
      </c>
      <c r="R2146" s="2">
        <v>40</v>
      </c>
      <c r="S2146" s="2">
        <v>5</v>
      </c>
      <c r="T2146" s="2">
        <v>7.5</v>
      </c>
      <c r="U2146" s="2">
        <f t="shared" si="33"/>
        <v>52.5</v>
      </c>
    </row>
    <row r="2147" spans="1:21" x14ac:dyDescent="0.2">
      <c r="A2147" t="s">
        <v>24</v>
      </c>
      <c r="B2147" s="3">
        <v>45206</v>
      </c>
      <c r="C2147" s="10" t="str">
        <f>TEXT(data[[#This Row],[Date]],"mmmm")</f>
        <v>October</v>
      </c>
      <c r="D2147" t="s">
        <v>15</v>
      </c>
      <c r="E2147" t="s">
        <v>18</v>
      </c>
      <c r="F2147" t="s">
        <v>14</v>
      </c>
      <c r="G2147" t="s">
        <v>21</v>
      </c>
      <c r="H2147" s="11">
        <v>2004</v>
      </c>
      <c r="I2147" s="11">
        <v>50.921640000000004</v>
      </c>
      <c r="J2147" s="13">
        <f>data[[#This Row],[Clicks]]/data[[#This Row],[Impressions]]</f>
        <v>2.5410000000000002E-2</v>
      </c>
      <c r="K2147" s="1">
        <v>0.49449999999999977</v>
      </c>
      <c r="L2147" s="2">
        <v>25.180750979999988</v>
      </c>
      <c r="M2147">
        <v>5</v>
      </c>
      <c r="N2147" s="1">
        <f>IF(data[[#This Row],[Conversions]]=0,0,data[[#This Row],[Spend, Dollars]]/data[[#This Row],[Conversions]])</f>
        <v>5.0361501959999977</v>
      </c>
      <c r="O2147" s="13">
        <f>data[[#This Row],[Conversions]]/data[[#This Row],[Clicks]]</f>
        <v>9.8190081859107436E-2</v>
      </c>
      <c r="P2147" s="11">
        <v>89.039999999999978</v>
      </c>
      <c r="Q2147" s="11">
        <f>IF(data[[#This Row],[Spend, Dollars]]=0,0,data[[#This Row],[Total conversion value, Dollars]]/data[[#This Row],[Spend, Dollars]])</f>
        <v>3.5360343331587174</v>
      </c>
      <c r="R2147" s="2">
        <v>40</v>
      </c>
      <c r="S2147" s="2">
        <v>6</v>
      </c>
      <c r="T2147" s="2">
        <v>13.5</v>
      </c>
      <c r="U2147" s="2">
        <f t="shared" si="33"/>
        <v>59.5</v>
      </c>
    </row>
    <row r="2148" spans="1:21" x14ac:dyDescent="0.2">
      <c r="A2148" t="s">
        <v>24</v>
      </c>
      <c r="B2148" s="3">
        <v>45207</v>
      </c>
      <c r="C2148" s="10" t="str">
        <f>TEXT(data[[#This Row],[Date]],"mmmm")</f>
        <v>October</v>
      </c>
      <c r="D2148" t="s">
        <v>15</v>
      </c>
      <c r="E2148" t="s">
        <v>18</v>
      </c>
      <c r="F2148" t="s">
        <v>14</v>
      </c>
      <c r="G2148" t="s">
        <v>21</v>
      </c>
      <c r="H2148" s="11">
        <v>2468</v>
      </c>
      <c r="I2148" s="11">
        <v>55.381920000000015</v>
      </c>
      <c r="J2148" s="13">
        <f>data[[#This Row],[Clicks]]/data[[#This Row],[Impressions]]</f>
        <v>2.2440000000000005E-2</v>
      </c>
      <c r="K2148" s="1">
        <v>1.1615</v>
      </c>
      <c r="L2148" s="2">
        <v>64.326100080000018</v>
      </c>
      <c r="M2148">
        <v>3</v>
      </c>
      <c r="N2148" s="1">
        <f>IF(data[[#This Row],[Conversions]]=0,0,data[[#This Row],[Spend, Dollars]]/data[[#This Row],[Conversions]])</f>
        <v>21.442033360000007</v>
      </c>
      <c r="O2148" s="13">
        <f>data[[#This Row],[Conversions]]/data[[#This Row],[Clicks]]</f>
        <v>5.4169302906074746E-2</v>
      </c>
      <c r="P2148" s="11">
        <v>100.8</v>
      </c>
      <c r="Q2148" s="11">
        <f>IF(data[[#This Row],[Spend, Dollars]]=0,0,data[[#This Row],[Total conversion value, Dollars]]/data[[#This Row],[Spend, Dollars]])</f>
        <v>1.5670155640500314</v>
      </c>
      <c r="R2148" s="2">
        <v>27</v>
      </c>
      <c r="S2148" s="2">
        <v>1</v>
      </c>
      <c r="T2148" s="2">
        <v>13.5</v>
      </c>
      <c r="U2148" s="2">
        <f t="shared" si="33"/>
        <v>41.5</v>
      </c>
    </row>
    <row r="2149" spans="1:21" x14ac:dyDescent="0.2">
      <c r="A2149" t="s">
        <v>24</v>
      </c>
      <c r="B2149" s="3">
        <v>45208</v>
      </c>
      <c r="C2149" s="10" t="str">
        <f>TEXT(data[[#This Row],[Date]],"mmmm")</f>
        <v>October</v>
      </c>
      <c r="D2149" t="s">
        <v>15</v>
      </c>
      <c r="E2149" t="s">
        <v>18</v>
      </c>
      <c r="F2149" t="s">
        <v>14</v>
      </c>
      <c r="G2149" t="s">
        <v>21</v>
      </c>
      <c r="H2149" s="11">
        <v>2314</v>
      </c>
      <c r="I2149" s="11">
        <v>44.799040000000005</v>
      </c>
      <c r="J2149" s="13">
        <f>data[[#This Row],[Clicks]]/data[[#This Row],[Impressions]]</f>
        <v>1.9360000000000002E-2</v>
      </c>
      <c r="K2149" s="1">
        <v>0.71299999999999952</v>
      </c>
      <c r="L2149" s="2">
        <v>31.941715519999981</v>
      </c>
      <c r="M2149">
        <v>7</v>
      </c>
      <c r="N2149" s="1">
        <f>IF(data[[#This Row],[Conversions]]=0,0,data[[#This Row],[Spend, Dollars]]/data[[#This Row],[Conversions]])</f>
        <v>4.5631022171428546</v>
      </c>
      <c r="O2149" s="13">
        <f>data[[#This Row],[Conversions]]/data[[#This Row],[Clicks]]</f>
        <v>0.15625334828603468</v>
      </c>
      <c r="P2149" s="11">
        <v>58.8</v>
      </c>
      <c r="Q2149" s="11">
        <f>IF(data[[#This Row],[Spend, Dollars]]=0,0,data[[#This Row],[Total conversion value, Dollars]]/data[[#This Row],[Spend, Dollars]])</f>
        <v>1.8408529110837197</v>
      </c>
      <c r="R2149" s="2">
        <v>21</v>
      </c>
      <c r="S2149" s="2">
        <v>2</v>
      </c>
      <c r="T2149" s="2">
        <v>13.5</v>
      </c>
      <c r="U2149" s="2">
        <f t="shared" si="33"/>
        <v>36.5</v>
      </c>
    </row>
    <row r="2150" spans="1:21" x14ac:dyDescent="0.2">
      <c r="A2150" t="s">
        <v>24</v>
      </c>
      <c r="B2150" s="3">
        <v>45209</v>
      </c>
      <c r="C2150" s="10" t="str">
        <f>TEXT(data[[#This Row],[Date]],"mmmm")</f>
        <v>October</v>
      </c>
      <c r="D2150" t="s">
        <v>15</v>
      </c>
      <c r="E2150" t="s">
        <v>18</v>
      </c>
      <c r="F2150" t="s">
        <v>14</v>
      </c>
      <c r="G2150" t="s">
        <v>21</v>
      </c>
      <c r="H2150" s="11">
        <v>2473</v>
      </c>
      <c r="I2150" s="11">
        <v>60.390660000000004</v>
      </c>
      <c r="J2150" s="13">
        <f>data[[#This Row],[Clicks]]/data[[#This Row],[Impressions]]</f>
        <v>2.4420000000000001E-2</v>
      </c>
      <c r="K2150" s="1">
        <v>0.67849999999999977</v>
      </c>
      <c r="L2150" s="2">
        <v>40.97506280999999</v>
      </c>
      <c r="M2150">
        <v>7</v>
      </c>
      <c r="N2150" s="1">
        <f>IF(data[[#This Row],[Conversions]]=0,0,data[[#This Row],[Spend, Dollars]]/data[[#This Row],[Conversions]])</f>
        <v>5.8535804014285704</v>
      </c>
      <c r="O2150" s="13">
        <f>data[[#This Row],[Conversions]]/data[[#This Row],[Clicks]]</f>
        <v>0.11591196386990968</v>
      </c>
      <c r="P2150" s="11">
        <v>57.599999999999994</v>
      </c>
      <c r="Q2150" s="11">
        <f>IF(data[[#This Row],[Spend, Dollars]]=0,0,data[[#This Row],[Total conversion value, Dollars]]/data[[#This Row],[Spend, Dollars]])</f>
        <v>1.4057330495645435</v>
      </c>
      <c r="R2150" s="2">
        <v>32</v>
      </c>
      <c r="S2150" s="2">
        <v>0</v>
      </c>
      <c r="T2150" s="2">
        <v>9</v>
      </c>
      <c r="U2150" s="2">
        <f t="shared" si="33"/>
        <v>41</v>
      </c>
    </row>
    <row r="2151" spans="1:21" x14ac:dyDescent="0.2">
      <c r="A2151" t="s">
        <v>24</v>
      </c>
      <c r="B2151" s="3">
        <v>45210</v>
      </c>
      <c r="C2151" s="10" t="str">
        <f>TEXT(data[[#This Row],[Date]],"mmmm")</f>
        <v>October</v>
      </c>
      <c r="D2151" t="s">
        <v>15</v>
      </c>
      <c r="E2151" t="s">
        <v>18</v>
      </c>
      <c r="F2151" t="s">
        <v>14</v>
      </c>
      <c r="G2151" t="s">
        <v>21</v>
      </c>
      <c r="H2151" s="11">
        <v>2487</v>
      </c>
      <c r="I2151" s="11">
        <v>51.431160000000013</v>
      </c>
      <c r="J2151" s="13">
        <f>data[[#This Row],[Clicks]]/data[[#This Row],[Impressions]]</f>
        <v>2.0680000000000004E-2</v>
      </c>
      <c r="K2151" s="1">
        <v>0.29900000000000004</v>
      </c>
      <c r="L2151" s="2">
        <v>15.377916840000006</v>
      </c>
      <c r="M2151">
        <v>8</v>
      </c>
      <c r="N2151" s="1">
        <f>IF(data[[#This Row],[Conversions]]=0,0,data[[#This Row],[Spend, Dollars]]/data[[#This Row],[Conversions]])</f>
        <v>1.9222396050000008</v>
      </c>
      <c r="O2151" s="13">
        <f>data[[#This Row],[Conversions]]/data[[#This Row],[Clicks]]</f>
        <v>0.15554772631999741</v>
      </c>
      <c r="P2151" s="11">
        <v>45.6</v>
      </c>
      <c r="Q2151" s="11">
        <f>IF(data[[#This Row],[Spend, Dollars]]=0,0,data[[#This Row],[Total conversion value, Dollars]]/data[[#This Row],[Spend, Dollars]])</f>
        <v>2.9652911037591476</v>
      </c>
      <c r="R2151" s="2">
        <v>7</v>
      </c>
      <c r="S2151" s="2">
        <v>1</v>
      </c>
      <c r="T2151" s="2">
        <v>16.5</v>
      </c>
      <c r="U2151" s="2">
        <f t="shared" si="33"/>
        <v>24.5</v>
      </c>
    </row>
    <row r="2152" spans="1:21" x14ac:dyDescent="0.2">
      <c r="A2152" t="s">
        <v>24</v>
      </c>
      <c r="B2152" s="3">
        <v>45211</v>
      </c>
      <c r="C2152" s="10" t="str">
        <f>TEXT(data[[#This Row],[Date]],"mmmm")</f>
        <v>October</v>
      </c>
      <c r="D2152" t="s">
        <v>15</v>
      </c>
      <c r="E2152" t="s">
        <v>18</v>
      </c>
      <c r="F2152" t="s">
        <v>14</v>
      </c>
      <c r="G2152" t="s">
        <v>21</v>
      </c>
      <c r="H2152" s="11">
        <v>2447</v>
      </c>
      <c r="I2152" s="11">
        <v>46.297240000000009</v>
      </c>
      <c r="J2152" s="13">
        <f>data[[#This Row],[Clicks]]/data[[#This Row],[Impressions]]</f>
        <v>1.8920000000000003E-2</v>
      </c>
      <c r="K2152" s="1">
        <v>0.82799999999999963</v>
      </c>
      <c r="L2152" s="2">
        <v>38.334114719999988</v>
      </c>
      <c r="M2152">
        <v>3</v>
      </c>
      <c r="N2152" s="1">
        <f>IF(data[[#This Row],[Conversions]]=0,0,data[[#This Row],[Spend, Dollars]]/data[[#This Row],[Conversions]])</f>
        <v>12.778038239999995</v>
      </c>
      <c r="O2152" s="13">
        <f>data[[#This Row],[Conversions]]/data[[#This Row],[Clicks]]</f>
        <v>6.4798679143724322E-2</v>
      </c>
      <c r="P2152" s="11">
        <v>133.56</v>
      </c>
      <c r="Q2152" s="11">
        <f>IF(data[[#This Row],[Spend, Dollars]]=0,0,data[[#This Row],[Total conversion value, Dollars]]/data[[#This Row],[Spend, Dollars]])</f>
        <v>3.4841028930901068</v>
      </c>
      <c r="R2152" s="2">
        <v>29</v>
      </c>
      <c r="S2152" s="2">
        <v>2</v>
      </c>
      <c r="T2152" s="2">
        <v>19.5</v>
      </c>
      <c r="U2152" s="2">
        <f t="shared" si="33"/>
        <v>50.5</v>
      </c>
    </row>
    <row r="2153" spans="1:21" x14ac:dyDescent="0.2">
      <c r="A2153" t="s">
        <v>24</v>
      </c>
      <c r="B2153" s="3">
        <v>45212</v>
      </c>
      <c r="C2153" s="10" t="str">
        <f>TEXT(data[[#This Row],[Date]],"mmmm")</f>
        <v>October</v>
      </c>
      <c r="D2153" t="s">
        <v>15</v>
      </c>
      <c r="E2153" t="s">
        <v>18</v>
      </c>
      <c r="F2153" t="s">
        <v>14</v>
      </c>
      <c r="G2153" t="s">
        <v>21</v>
      </c>
      <c r="H2153" s="11">
        <v>2279</v>
      </c>
      <c r="I2153" s="11">
        <v>48.383170000000007</v>
      </c>
      <c r="J2153" s="13">
        <f>data[[#This Row],[Clicks]]/data[[#This Row],[Impressions]]</f>
        <v>2.1230000000000002E-2</v>
      </c>
      <c r="K2153" s="1">
        <v>0.33349999999999991</v>
      </c>
      <c r="L2153" s="2">
        <v>16.135787194999999</v>
      </c>
      <c r="M2153">
        <v>5</v>
      </c>
      <c r="N2153" s="1">
        <f>IF(data[[#This Row],[Conversions]]=0,0,data[[#This Row],[Spend, Dollars]]/data[[#This Row],[Conversions]])</f>
        <v>3.227157439</v>
      </c>
      <c r="O2153" s="13">
        <f>data[[#This Row],[Conversions]]/data[[#This Row],[Clicks]]</f>
        <v>0.10334171985837222</v>
      </c>
      <c r="P2153" s="11">
        <v>38.4</v>
      </c>
      <c r="Q2153" s="11">
        <f>IF(data[[#This Row],[Spend, Dollars]]=0,0,data[[#This Row],[Total conversion value, Dollars]]/data[[#This Row],[Spend, Dollars]])</f>
        <v>2.3798033238749592</v>
      </c>
      <c r="R2153" s="2">
        <v>34</v>
      </c>
      <c r="S2153" s="2">
        <v>1</v>
      </c>
      <c r="T2153" s="2">
        <v>7.5</v>
      </c>
      <c r="U2153" s="2">
        <f t="shared" si="33"/>
        <v>42.5</v>
      </c>
    </row>
    <row r="2154" spans="1:21" x14ac:dyDescent="0.2">
      <c r="A2154" t="s">
        <v>24</v>
      </c>
      <c r="B2154" s="3">
        <v>45213</v>
      </c>
      <c r="C2154" s="10" t="str">
        <f>TEXT(data[[#This Row],[Date]],"mmmm")</f>
        <v>October</v>
      </c>
      <c r="D2154" t="s">
        <v>15</v>
      </c>
      <c r="E2154" t="s">
        <v>18</v>
      </c>
      <c r="F2154" t="s">
        <v>14</v>
      </c>
      <c r="G2154" t="s">
        <v>21</v>
      </c>
      <c r="H2154" s="11">
        <v>2202</v>
      </c>
      <c r="I2154" s="11">
        <v>51.835080000000005</v>
      </c>
      <c r="J2154" s="13">
        <f>data[[#This Row],[Clicks]]/data[[#This Row],[Impressions]]</f>
        <v>2.3540000000000002E-2</v>
      </c>
      <c r="K2154" s="1">
        <v>0.97749999999999959</v>
      </c>
      <c r="L2154" s="2">
        <v>50.668790699999981</v>
      </c>
      <c r="M2154">
        <v>7</v>
      </c>
      <c r="N2154" s="1">
        <f>IF(data[[#This Row],[Conversions]]=0,0,data[[#This Row],[Spend, Dollars]]/data[[#This Row],[Conversions]])</f>
        <v>7.2383986714285689</v>
      </c>
      <c r="O2154" s="13">
        <f>data[[#This Row],[Conversions]]/data[[#This Row],[Clicks]]</f>
        <v>0.13504368084316642</v>
      </c>
      <c r="P2154" s="11">
        <v>37.199999999999996</v>
      </c>
      <c r="Q2154" s="11">
        <f>IF(data[[#This Row],[Spend, Dollars]]=0,0,data[[#This Row],[Total conversion value, Dollars]]/data[[#This Row],[Spend, Dollars]])</f>
        <v>0.7341797482449095</v>
      </c>
      <c r="R2154" s="2">
        <v>37</v>
      </c>
      <c r="S2154" s="2">
        <v>0</v>
      </c>
      <c r="T2154" s="2">
        <v>21</v>
      </c>
      <c r="U2154" s="2">
        <f t="shared" si="33"/>
        <v>58</v>
      </c>
    </row>
    <row r="2155" spans="1:21" x14ac:dyDescent="0.2">
      <c r="A2155" t="s">
        <v>24</v>
      </c>
      <c r="B2155" s="3">
        <v>45214</v>
      </c>
      <c r="C2155" s="10" t="str">
        <f>TEXT(data[[#This Row],[Date]],"mmmm")</f>
        <v>October</v>
      </c>
      <c r="D2155" t="s">
        <v>15</v>
      </c>
      <c r="E2155" t="s">
        <v>18</v>
      </c>
      <c r="F2155" t="s">
        <v>14</v>
      </c>
      <c r="G2155" t="s">
        <v>21</v>
      </c>
      <c r="H2155" s="11">
        <v>1550</v>
      </c>
      <c r="I2155" s="11">
        <v>35.123000000000005</v>
      </c>
      <c r="J2155" s="13">
        <f>data[[#This Row],[Clicks]]/data[[#This Row],[Impressions]]</f>
        <v>2.2660000000000003E-2</v>
      </c>
      <c r="K2155" s="1">
        <v>0.58649999999999969</v>
      </c>
      <c r="L2155" s="2">
        <v>20.599639499999991</v>
      </c>
      <c r="M2155">
        <v>6</v>
      </c>
      <c r="N2155" s="1">
        <f>IF(data[[#This Row],[Conversions]]=0,0,data[[#This Row],[Spend, Dollars]]/data[[#This Row],[Conversions]])</f>
        <v>3.4332732499999987</v>
      </c>
      <c r="O2155" s="13">
        <f>data[[#This Row],[Conversions]]/data[[#This Row],[Clicks]]</f>
        <v>0.17082823221251031</v>
      </c>
      <c r="P2155" s="11">
        <v>94.919999999999987</v>
      </c>
      <c r="Q2155" s="11">
        <f>IF(data[[#This Row],[Spend, Dollars]]=0,0,data[[#This Row],[Total conversion value, Dollars]]/data[[#This Row],[Spend, Dollars]])</f>
        <v>4.6078476276247473</v>
      </c>
      <c r="R2155" s="2">
        <v>52</v>
      </c>
      <c r="S2155" s="2">
        <v>2</v>
      </c>
      <c r="T2155" s="2">
        <v>19.5</v>
      </c>
      <c r="U2155" s="2">
        <f t="shared" si="33"/>
        <v>73.5</v>
      </c>
    </row>
    <row r="2156" spans="1:21" x14ac:dyDescent="0.2">
      <c r="A2156" t="s">
        <v>24</v>
      </c>
      <c r="B2156" s="3">
        <v>45215</v>
      </c>
      <c r="C2156" s="10" t="str">
        <f>TEXT(data[[#This Row],[Date]],"mmmm")</f>
        <v>October</v>
      </c>
      <c r="D2156" t="s">
        <v>15</v>
      </c>
      <c r="E2156" t="s">
        <v>18</v>
      </c>
      <c r="F2156" t="s">
        <v>14</v>
      </c>
      <c r="G2156" t="s">
        <v>21</v>
      </c>
      <c r="H2156" s="11">
        <v>2009</v>
      </c>
      <c r="I2156" s="11">
        <v>41.767110000000002</v>
      </c>
      <c r="J2156" s="13">
        <f>data[[#This Row],[Clicks]]/data[[#This Row],[Impressions]]</f>
        <v>2.0790000000000003E-2</v>
      </c>
      <c r="K2156" s="1">
        <v>1.1500000000000073E-2</v>
      </c>
      <c r="L2156" s="2">
        <v>0.48032176500000306</v>
      </c>
      <c r="M2156">
        <v>7</v>
      </c>
      <c r="N2156" s="1">
        <f>IF(data[[#This Row],[Conversions]]=0,0,data[[#This Row],[Spend, Dollars]]/data[[#This Row],[Conversions]])</f>
        <v>6.8617395000000442E-2</v>
      </c>
      <c r="O2156" s="13">
        <f>data[[#This Row],[Conversions]]/data[[#This Row],[Clicks]]</f>
        <v>0.1675959864113174</v>
      </c>
      <c r="P2156" s="11">
        <v>210</v>
      </c>
      <c r="Q2156" s="11">
        <f>IF(data[[#This Row],[Spend, Dollars]]=0,0,data[[#This Row],[Total conversion value, Dollars]]/data[[#This Row],[Spend, Dollars]])</f>
        <v>437.20692107299919</v>
      </c>
      <c r="R2156" s="2">
        <v>3</v>
      </c>
      <c r="S2156" s="2">
        <v>8</v>
      </c>
      <c r="T2156" s="2">
        <v>24</v>
      </c>
      <c r="U2156" s="2">
        <f t="shared" si="33"/>
        <v>35</v>
      </c>
    </row>
    <row r="2157" spans="1:21" x14ac:dyDescent="0.2">
      <c r="A2157" t="s">
        <v>24</v>
      </c>
      <c r="B2157" s="3">
        <v>45216</v>
      </c>
      <c r="C2157" s="10" t="str">
        <f>TEXT(data[[#This Row],[Date]],"mmmm")</f>
        <v>October</v>
      </c>
      <c r="D2157" t="s">
        <v>15</v>
      </c>
      <c r="E2157" t="s">
        <v>18</v>
      </c>
      <c r="F2157" t="s">
        <v>14</v>
      </c>
      <c r="G2157" t="s">
        <v>21</v>
      </c>
      <c r="H2157" s="11">
        <v>1625</v>
      </c>
      <c r="I2157" s="11">
        <v>27.885000000000009</v>
      </c>
      <c r="J2157" s="13">
        <f>data[[#This Row],[Clicks]]/data[[#This Row],[Impressions]]</f>
        <v>1.7160000000000005E-2</v>
      </c>
      <c r="K2157" s="1">
        <v>1.1269999999999996</v>
      </c>
      <c r="L2157" s="2">
        <v>31.426394999999996</v>
      </c>
      <c r="M2157">
        <v>6</v>
      </c>
      <c r="N2157" s="1">
        <f>IF(data[[#This Row],[Conversions]]=0,0,data[[#This Row],[Spend, Dollars]]/data[[#This Row],[Conversions]])</f>
        <v>5.237732499999999</v>
      </c>
      <c r="O2157" s="13">
        <f>data[[#This Row],[Conversions]]/data[[#This Row],[Clicks]]</f>
        <v>0.21516944593867665</v>
      </c>
      <c r="P2157" s="11">
        <v>225.95999999999998</v>
      </c>
      <c r="Q2157" s="11">
        <f>IF(data[[#This Row],[Spend, Dollars]]=0,0,data[[#This Row],[Total conversion value, Dollars]]/data[[#This Row],[Spend, Dollars]])</f>
        <v>7.1901342804352844</v>
      </c>
      <c r="R2157" s="2">
        <v>22</v>
      </c>
      <c r="S2157" s="2">
        <v>7</v>
      </c>
      <c r="T2157" s="2">
        <v>7.5</v>
      </c>
      <c r="U2157" s="2">
        <f t="shared" si="33"/>
        <v>36.5</v>
      </c>
    </row>
    <row r="2158" spans="1:21" x14ac:dyDescent="0.2">
      <c r="A2158" t="s">
        <v>24</v>
      </c>
      <c r="B2158" s="3">
        <v>45217</v>
      </c>
      <c r="C2158" s="10" t="str">
        <f>TEXT(data[[#This Row],[Date]],"mmmm")</f>
        <v>October</v>
      </c>
      <c r="D2158" t="s">
        <v>15</v>
      </c>
      <c r="E2158" t="s">
        <v>18</v>
      </c>
      <c r="F2158" t="s">
        <v>14</v>
      </c>
      <c r="G2158" t="s">
        <v>21</v>
      </c>
      <c r="H2158" s="11">
        <v>2263</v>
      </c>
      <c r="I2158" s="11">
        <v>52.524230000000003</v>
      </c>
      <c r="J2158" s="13">
        <f>data[[#This Row],[Clicks]]/data[[#This Row],[Impressions]]</f>
        <v>2.3210000000000001E-2</v>
      </c>
      <c r="K2158" s="1">
        <v>1.0464999999999998</v>
      </c>
      <c r="L2158" s="2">
        <v>54.966606694999989</v>
      </c>
      <c r="M2158">
        <v>5</v>
      </c>
      <c r="N2158" s="1">
        <f>IF(data[[#This Row],[Conversions]]=0,0,data[[#This Row],[Spend, Dollars]]/data[[#This Row],[Conversions]])</f>
        <v>10.993321338999998</v>
      </c>
      <c r="O2158" s="13">
        <f>data[[#This Row],[Conversions]]/data[[#This Row],[Clicks]]</f>
        <v>9.5194160866327787E-2</v>
      </c>
      <c r="P2158" s="11">
        <v>441</v>
      </c>
      <c r="Q2158" s="11">
        <f>IF(data[[#This Row],[Spend, Dollars]]=0,0,data[[#This Row],[Total conversion value, Dollars]]/data[[#This Row],[Spend, Dollars]])</f>
        <v>8.0230530228476944</v>
      </c>
      <c r="R2158" s="2">
        <v>29</v>
      </c>
      <c r="S2158" s="2">
        <v>1</v>
      </c>
      <c r="T2158" s="2">
        <v>18</v>
      </c>
      <c r="U2158" s="2">
        <f t="shared" si="33"/>
        <v>48</v>
      </c>
    </row>
    <row r="2159" spans="1:21" x14ac:dyDescent="0.2">
      <c r="A2159" t="s">
        <v>24</v>
      </c>
      <c r="B2159" s="3">
        <v>45218</v>
      </c>
      <c r="C2159" s="10" t="str">
        <f>TEXT(data[[#This Row],[Date]],"mmmm")</f>
        <v>October</v>
      </c>
      <c r="D2159" t="s">
        <v>15</v>
      </c>
      <c r="E2159" t="s">
        <v>18</v>
      </c>
      <c r="F2159" t="s">
        <v>14</v>
      </c>
      <c r="G2159" t="s">
        <v>21</v>
      </c>
      <c r="H2159" s="11">
        <v>1431</v>
      </c>
      <c r="I2159" s="11">
        <v>29.593080000000004</v>
      </c>
      <c r="J2159" s="13">
        <f>data[[#This Row],[Clicks]]/data[[#This Row],[Impressions]]</f>
        <v>2.0680000000000004E-2</v>
      </c>
      <c r="K2159" s="1">
        <v>0.87399999999999956</v>
      </c>
      <c r="L2159" s="2">
        <v>25.86435191999999</v>
      </c>
      <c r="M2159">
        <v>9</v>
      </c>
      <c r="N2159" s="1">
        <f>IF(data[[#This Row],[Conversions]]=0,0,data[[#This Row],[Spend, Dollars]]/data[[#This Row],[Conversions]])</f>
        <v>2.8738168799999988</v>
      </c>
      <c r="O2159" s="13">
        <f>data[[#This Row],[Conversions]]/data[[#This Row],[Clicks]]</f>
        <v>0.30412515358320252</v>
      </c>
      <c r="P2159" s="11">
        <v>396.47999999999996</v>
      </c>
      <c r="Q2159" s="11">
        <f>IF(data[[#This Row],[Spend, Dollars]]=0,0,data[[#This Row],[Total conversion value, Dollars]]/data[[#This Row],[Spend, Dollars]])</f>
        <v>15.329206825917643</v>
      </c>
      <c r="R2159" s="2">
        <v>2</v>
      </c>
      <c r="S2159" s="2">
        <v>1</v>
      </c>
      <c r="T2159" s="2">
        <v>15</v>
      </c>
      <c r="U2159" s="2">
        <f t="shared" si="33"/>
        <v>18</v>
      </c>
    </row>
    <row r="2160" spans="1:21" x14ac:dyDescent="0.2">
      <c r="A2160" t="s">
        <v>24</v>
      </c>
      <c r="B2160" s="3">
        <v>45219</v>
      </c>
      <c r="C2160" s="10" t="str">
        <f>TEXT(data[[#This Row],[Date]],"mmmm")</f>
        <v>October</v>
      </c>
      <c r="D2160" t="s">
        <v>15</v>
      </c>
      <c r="E2160" t="s">
        <v>18</v>
      </c>
      <c r="F2160" t="s">
        <v>14</v>
      </c>
      <c r="G2160" t="s">
        <v>21</v>
      </c>
      <c r="H2160" s="11">
        <v>1549</v>
      </c>
      <c r="I2160" s="11">
        <v>33.396440000000005</v>
      </c>
      <c r="J2160" s="13">
        <f>data[[#This Row],[Clicks]]/data[[#This Row],[Impressions]]</f>
        <v>2.1560000000000003E-2</v>
      </c>
      <c r="K2160" s="1">
        <v>0.94299999999999962</v>
      </c>
      <c r="L2160" s="2">
        <v>31.492842919999994</v>
      </c>
      <c r="M2160">
        <v>4</v>
      </c>
      <c r="N2160" s="1">
        <f>IF(data[[#This Row],[Conversions]]=0,0,data[[#This Row],[Spend, Dollars]]/data[[#This Row],[Conversions]])</f>
        <v>7.8732107299999985</v>
      </c>
      <c r="O2160" s="13">
        <f>data[[#This Row],[Conversions]]/data[[#This Row],[Clicks]]</f>
        <v>0.11977324529201314</v>
      </c>
      <c r="P2160" s="11">
        <v>217.55999999999997</v>
      </c>
      <c r="Q2160" s="11">
        <f>IF(data[[#This Row],[Spend, Dollars]]=0,0,data[[#This Row],[Total conversion value, Dollars]]/data[[#This Row],[Spend, Dollars]])</f>
        <v>6.9082362793558811</v>
      </c>
      <c r="R2160" s="2">
        <v>20</v>
      </c>
      <c r="S2160" s="2">
        <v>14</v>
      </c>
      <c r="T2160" s="2">
        <v>7.5</v>
      </c>
      <c r="U2160" s="2">
        <f t="shared" si="33"/>
        <v>41.5</v>
      </c>
    </row>
    <row r="2161" spans="1:21" x14ac:dyDescent="0.2">
      <c r="A2161" t="s">
        <v>24</v>
      </c>
      <c r="B2161" s="3">
        <v>45220</v>
      </c>
      <c r="C2161" s="10" t="str">
        <f>TEXT(data[[#This Row],[Date]],"mmmm")</f>
        <v>October</v>
      </c>
      <c r="D2161" t="s">
        <v>15</v>
      </c>
      <c r="E2161" t="s">
        <v>18</v>
      </c>
      <c r="F2161" t="s">
        <v>14</v>
      </c>
      <c r="G2161" t="s">
        <v>21</v>
      </c>
      <c r="H2161" s="11">
        <v>2191</v>
      </c>
      <c r="I2161" s="11">
        <v>49.16604000000001</v>
      </c>
      <c r="J2161" s="13">
        <f>data[[#This Row],[Clicks]]/data[[#This Row],[Impressions]]</f>
        <v>2.2440000000000005E-2</v>
      </c>
      <c r="K2161" s="1">
        <v>0.79349999999999965</v>
      </c>
      <c r="L2161" s="2">
        <v>39.013252739999992</v>
      </c>
      <c r="M2161">
        <v>5</v>
      </c>
      <c r="N2161" s="1">
        <f>IF(data[[#This Row],[Conversions]]=0,0,data[[#This Row],[Spend, Dollars]]/data[[#This Row],[Conversions]])</f>
        <v>7.8026505479999981</v>
      </c>
      <c r="O2161" s="13">
        <f>data[[#This Row],[Conversions]]/data[[#This Row],[Clicks]]</f>
        <v>0.1016962114500171</v>
      </c>
      <c r="P2161" s="11">
        <v>347.75999999999993</v>
      </c>
      <c r="Q2161" s="11">
        <f>IF(data[[#This Row],[Spend, Dollars]]=0,0,data[[#This Row],[Total conversion value, Dollars]]/data[[#This Row],[Spend, Dollars]])</f>
        <v>8.9138940123145449</v>
      </c>
      <c r="R2161" s="2">
        <v>22</v>
      </c>
      <c r="S2161" s="2">
        <v>3</v>
      </c>
      <c r="T2161" s="2">
        <v>7.5</v>
      </c>
      <c r="U2161" s="2">
        <f t="shared" si="33"/>
        <v>32.5</v>
      </c>
    </row>
    <row r="2162" spans="1:21" x14ac:dyDescent="0.2">
      <c r="A2162" t="s">
        <v>24</v>
      </c>
      <c r="B2162" s="3">
        <v>45221</v>
      </c>
      <c r="C2162" s="10" t="str">
        <f>TEXT(data[[#This Row],[Date]],"mmmm")</f>
        <v>October</v>
      </c>
      <c r="D2162" t="s">
        <v>15</v>
      </c>
      <c r="E2162" t="s">
        <v>18</v>
      </c>
      <c r="F2162" t="s">
        <v>14</v>
      </c>
      <c r="G2162" t="s">
        <v>21</v>
      </c>
      <c r="H2162" s="11">
        <v>2516</v>
      </c>
      <c r="I2162" s="11">
        <v>52.861160000000012</v>
      </c>
      <c r="J2162" s="13">
        <f>data[[#This Row],[Clicks]]/data[[#This Row],[Impressions]]</f>
        <v>2.1010000000000004E-2</v>
      </c>
      <c r="K2162" s="1">
        <v>0.49449999999999977</v>
      </c>
      <c r="L2162" s="2">
        <v>26.139843619999994</v>
      </c>
      <c r="M2162">
        <v>7</v>
      </c>
      <c r="N2162" s="1">
        <f>IF(data[[#This Row],[Conversions]]=0,0,data[[#This Row],[Spend, Dollars]]/data[[#This Row],[Conversions]])</f>
        <v>3.7342633742857134</v>
      </c>
      <c r="O2162" s="13">
        <f>data[[#This Row],[Conversions]]/data[[#This Row],[Clicks]]</f>
        <v>0.13242236833243914</v>
      </c>
      <c r="P2162" s="11">
        <v>246.11999999999998</v>
      </c>
      <c r="Q2162" s="11">
        <f>IF(data[[#This Row],[Spend, Dollars]]=0,0,data[[#This Row],[Total conversion value, Dollars]]/data[[#This Row],[Spend, Dollars]])</f>
        <v>9.4155115683894071</v>
      </c>
      <c r="R2162" s="2">
        <v>48</v>
      </c>
      <c r="S2162" s="2">
        <v>1</v>
      </c>
      <c r="T2162" s="2">
        <v>15</v>
      </c>
      <c r="U2162" s="2">
        <f t="shared" si="33"/>
        <v>64</v>
      </c>
    </row>
    <row r="2163" spans="1:21" x14ac:dyDescent="0.2">
      <c r="A2163" t="s">
        <v>24</v>
      </c>
      <c r="B2163" s="3">
        <v>45222</v>
      </c>
      <c r="C2163" s="10" t="str">
        <f>TEXT(data[[#This Row],[Date]],"mmmm")</f>
        <v>October</v>
      </c>
      <c r="D2163" t="s">
        <v>15</v>
      </c>
      <c r="E2163" t="s">
        <v>18</v>
      </c>
      <c r="F2163" t="s">
        <v>14</v>
      </c>
      <c r="G2163" t="s">
        <v>21</v>
      </c>
      <c r="H2163" s="11">
        <v>2290</v>
      </c>
      <c r="I2163" s="11">
        <v>57.433199999999992</v>
      </c>
      <c r="J2163" s="13">
        <f>data[[#This Row],[Clicks]]/data[[#This Row],[Impressions]]</f>
        <v>2.5079999999999998E-2</v>
      </c>
      <c r="K2163" s="1">
        <v>0.59799999999999964</v>
      </c>
      <c r="L2163" s="2">
        <v>34.345053599999972</v>
      </c>
      <c r="M2163">
        <v>5</v>
      </c>
      <c r="N2163" s="1">
        <f>IF(data[[#This Row],[Conversions]]=0,0,data[[#This Row],[Spend, Dollars]]/data[[#This Row],[Conversions]])</f>
        <v>6.8690107199999941</v>
      </c>
      <c r="O2163" s="13">
        <f>data[[#This Row],[Conversions]]/data[[#This Row],[Clicks]]</f>
        <v>8.7057660029390679E-2</v>
      </c>
      <c r="P2163" s="11">
        <v>110.03999999999998</v>
      </c>
      <c r="Q2163" s="11">
        <f>IF(data[[#This Row],[Spend, Dollars]]=0,0,data[[#This Row],[Total conversion value, Dollars]]/data[[#This Row],[Spend, Dollars]])</f>
        <v>3.2039548192756371</v>
      </c>
      <c r="R2163" s="2">
        <v>57</v>
      </c>
      <c r="S2163" s="2">
        <v>3</v>
      </c>
      <c r="T2163" s="2">
        <v>15</v>
      </c>
      <c r="U2163" s="2">
        <f t="shared" si="33"/>
        <v>75</v>
      </c>
    </row>
    <row r="2164" spans="1:21" x14ac:dyDescent="0.2">
      <c r="A2164" t="s">
        <v>24</v>
      </c>
      <c r="B2164" s="3">
        <v>45223</v>
      </c>
      <c r="C2164" s="10" t="str">
        <f>TEXT(data[[#This Row],[Date]],"mmmm")</f>
        <v>October</v>
      </c>
      <c r="D2164" t="s">
        <v>15</v>
      </c>
      <c r="E2164" t="s">
        <v>18</v>
      </c>
      <c r="F2164" t="s">
        <v>14</v>
      </c>
      <c r="G2164" t="s">
        <v>21</v>
      </c>
      <c r="H2164" s="11">
        <v>1876</v>
      </c>
      <c r="I2164" s="11">
        <v>29.922199999999997</v>
      </c>
      <c r="J2164" s="13">
        <f>data[[#This Row],[Clicks]]/data[[#This Row],[Impressions]]</f>
        <v>1.5949999999999999E-2</v>
      </c>
      <c r="K2164" s="1">
        <v>2.3E-2</v>
      </c>
      <c r="L2164" s="2">
        <v>0.68821059999999989</v>
      </c>
      <c r="M2164">
        <v>10</v>
      </c>
      <c r="N2164" s="1">
        <f>IF(data[[#This Row],[Conversions]]=0,0,data[[#This Row],[Spend, Dollars]]/data[[#This Row],[Conversions]])</f>
        <v>6.8821059999999989E-2</v>
      </c>
      <c r="O2164" s="13">
        <f>data[[#This Row],[Conversions]]/data[[#This Row],[Clicks]]</f>
        <v>0.33420002539920196</v>
      </c>
      <c r="P2164" s="11">
        <v>310.8</v>
      </c>
      <c r="Q2164" s="11">
        <f>IF(data[[#This Row],[Spend, Dollars]]=0,0,data[[#This Row],[Total conversion value, Dollars]]/data[[#This Row],[Spend, Dollars]])</f>
        <v>451.60594736553037</v>
      </c>
      <c r="R2164" s="2">
        <v>23</v>
      </c>
      <c r="S2164" s="2">
        <v>4</v>
      </c>
      <c r="T2164" s="2">
        <v>7.5</v>
      </c>
      <c r="U2164" s="2">
        <f t="shared" si="33"/>
        <v>34.5</v>
      </c>
    </row>
    <row r="2165" spans="1:21" x14ac:dyDescent="0.2">
      <c r="A2165" t="s">
        <v>24</v>
      </c>
      <c r="B2165" s="3">
        <v>45224</v>
      </c>
      <c r="C2165" s="10" t="str">
        <f>TEXT(data[[#This Row],[Date]],"mmmm")</f>
        <v>October</v>
      </c>
      <c r="D2165" t="s">
        <v>15</v>
      </c>
      <c r="E2165" t="s">
        <v>18</v>
      </c>
      <c r="F2165" t="s">
        <v>14</v>
      </c>
      <c r="G2165" t="s">
        <v>21</v>
      </c>
      <c r="H2165" s="11">
        <v>1745</v>
      </c>
      <c r="I2165" s="11">
        <v>41.845100000000009</v>
      </c>
      <c r="J2165" s="13">
        <f>data[[#This Row],[Clicks]]/data[[#This Row],[Impressions]]</f>
        <v>2.3980000000000005E-2</v>
      </c>
      <c r="K2165" s="1">
        <v>1.2764999999999997</v>
      </c>
      <c r="L2165" s="2">
        <v>53.415270149999998</v>
      </c>
      <c r="M2165">
        <v>6</v>
      </c>
      <c r="N2165" s="1">
        <f>IF(data[[#This Row],[Conversions]]=0,0,data[[#This Row],[Spend, Dollars]]/data[[#This Row],[Conversions]])</f>
        <v>8.9025450250000002</v>
      </c>
      <c r="O2165" s="13">
        <f>data[[#This Row],[Conversions]]/data[[#This Row],[Clicks]]</f>
        <v>0.14338596394798911</v>
      </c>
      <c r="P2165" s="11">
        <v>183.95999999999998</v>
      </c>
      <c r="Q2165" s="11">
        <f>IF(data[[#This Row],[Spend, Dollars]]=0,0,data[[#This Row],[Total conversion value, Dollars]]/data[[#This Row],[Spend, Dollars]])</f>
        <v>3.4439589930633345</v>
      </c>
      <c r="R2165" s="2">
        <v>35</v>
      </c>
      <c r="S2165" s="2">
        <v>9</v>
      </c>
      <c r="T2165" s="2">
        <v>13.5</v>
      </c>
      <c r="U2165" s="2">
        <f t="shared" si="33"/>
        <v>57.5</v>
      </c>
    </row>
    <row r="2166" spans="1:21" x14ac:dyDescent="0.2">
      <c r="A2166" t="s">
        <v>24</v>
      </c>
      <c r="B2166" s="3">
        <v>45225</v>
      </c>
      <c r="C2166" s="10" t="str">
        <f>TEXT(data[[#This Row],[Date]],"mmmm")</f>
        <v>October</v>
      </c>
      <c r="D2166" t="s">
        <v>15</v>
      </c>
      <c r="E2166" t="s">
        <v>18</v>
      </c>
      <c r="F2166" t="s">
        <v>14</v>
      </c>
      <c r="G2166" t="s">
        <v>21</v>
      </c>
      <c r="H2166" s="11">
        <v>1708</v>
      </c>
      <c r="I2166" s="11">
        <v>33.066880000000005</v>
      </c>
      <c r="J2166" s="13">
        <f>data[[#This Row],[Clicks]]/data[[#This Row],[Impressions]]</f>
        <v>1.9360000000000002E-2</v>
      </c>
      <c r="K2166" s="1">
        <v>0.86249999999999971</v>
      </c>
      <c r="L2166" s="2">
        <v>28.520183999999993</v>
      </c>
      <c r="M2166">
        <v>8</v>
      </c>
      <c r="N2166" s="1">
        <f>IF(data[[#This Row],[Conversions]]=0,0,data[[#This Row],[Spend, Dollars]]/data[[#This Row],[Conversions]])</f>
        <v>3.5650229999999992</v>
      </c>
      <c r="O2166" s="13">
        <f>data[[#This Row],[Conversions]]/data[[#This Row],[Clicks]]</f>
        <v>0.2419339230069483</v>
      </c>
      <c r="P2166" s="11">
        <v>401.51999999999992</v>
      </c>
      <c r="Q2166" s="11">
        <f>IF(data[[#This Row],[Spend, Dollars]]=0,0,data[[#This Row],[Total conversion value, Dollars]]/data[[#This Row],[Spend, Dollars]])</f>
        <v>14.078450545760855</v>
      </c>
      <c r="R2166" s="2">
        <v>24</v>
      </c>
      <c r="S2166" s="2">
        <v>2</v>
      </c>
      <c r="T2166" s="2">
        <v>9</v>
      </c>
      <c r="U2166" s="2">
        <f t="shared" si="33"/>
        <v>35</v>
      </c>
    </row>
    <row r="2167" spans="1:21" x14ac:dyDescent="0.2">
      <c r="A2167" t="s">
        <v>24</v>
      </c>
      <c r="B2167" s="3">
        <v>45226</v>
      </c>
      <c r="C2167" s="10" t="str">
        <f>TEXT(data[[#This Row],[Date]],"mmmm")</f>
        <v>October</v>
      </c>
      <c r="D2167" t="s">
        <v>15</v>
      </c>
      <c r="E2167" t="s">
        <v>18</v>
      </c>
      <c r="F2167" t="s">
        <v>14</v>
      </c>
      <c r="G2167" t="s">
        <v>21</v>
      </c>
      <c r="H2167" s="11">
        <v>1847</v>
      </c>
      <c r="I2167" s="11">
        <v>31.694520000000004</v>
      </c>
      <c r="J2167" s="13">
        <f>data[[#This Row],[Clicks]]/data[[#This Row],[Impressions]]</f>
        <v>1.7160000000000002E-2</v>
      </c>
      <c r="K2167" s="1">
        <v>0.41399999999999976</v>
      </c>
      <c r="L2167" s="2">
        <v>13.121531279999994</v>
      </c>
      <c r="M2167">
        <v>7</v>
      </c>
      <c r="N2167" s="1">
        <f>IF(data[[#This Row],[Conversions]]=0,0,data[[#This Row],[Spend, Dollars]]/data[[#This Row],[Conversions]])</f>
        <v>1.8745044685714276</v>
      </c>
      <c r="O2167" s="13">
        <f>data[[#This Row],[Conversions]]/data[[#This Row],[Clicks]]</f>
        <v>0.22085836920704272</v>
      </c>
      <c r="P2167" s="11">
        <v>283.08</v>
      </c>
      <c r="Q2167" s="11">
        <f>IF(data[[#This Row],[Spend, Dollars]]=0,0,data[[#This Row],[Total conversion value, Dollars]]/data[[#This Row],[Spend, Dollars]])</f>
        <v>21.573701571818386</v>
      </c>
      <c r="R2167" s="2">
        <v>6</v>
      </c>
      <c r="S2167" s="2">
        <v>10</v>
      </c>
      <c r="T2167" s="2">
        <v>4.5</v>
      </c>
      <c r="U2167" s="2">
        <f t="shared" si="33"/>
        <v>20.5</v>
      </c>
    </row>
    <row r="2168" spans="1:21" x14ac:dyDescent="0.2">
      <c r="A2168" t="s">
        <v>24</v>
      </c>
      <c r="B2168" s="3">
        <v>45227</v>
      </c>
      <c r="C2168" s="10" t="str">
        <f>TEXT(data[[#This Row],[Date]],"mmmm")</f>
        <v>October</v>
      </c>
      <c r="D2168" t="s">
        <v>15</v>
      </c>
      <c r="E2168" t="s">
        <v>18</v>
      </c>
      <c r="F2168" t="s">
        <v>14</v>
      </c>
      <c r="G2168" t="s">
        <v>21</v>
      </c>
      <c r="H2168" s="11">
        <v>1617</v>
      </c>
      <c r="I2168" s="11">
        <v>29.882160000000006</v>
      </c>
      <c r="J2168" s="13">
        <f>data[[#This Row],[Clicks]]/data[[#This Row],[Impressions]]</f>
        <v>1.8480000000000003E-2</v>
      </c>
      <c r="K2168" s="1">
        <v>0.85099999999999953</v>
      </c>
      <c r="L2168" s="2">
        <v>25.42971815999999</v>
      </c>
      <c r="M2168">
        <v>7</v>
      </c>
      <c r="N2168" s="1">
        <f>IF(data[[#This Row],[Conversions]]=0,0,data[[#This Row],[Spend, Dollars]]/data[[#This Row],[Conversions]])</f>
        <v>3.6328168799999987</v>
      </c>
      <c r="O2168" s="13">
        <f>data[[#This Row],[Conversions]]/data[[#This Row],[Clicks]]</f>
        <v>0.23425348100672772</v>
      </c>
      <c r="P2168" s="11">
        <v>323.39999999999998</v>
      </c>
      <c r="Q2168" s="11">
        <f>IF(data[[#This Row],[Spend, Dollars]]=0,0,data[[#This Row],[Total conversion value, Dollars]]/data[[#This Row],[Spend, Dollars]])</f>
        <v>12.717404021751852</v>
      </c>
      <c r="R2168" s="2">
        <v>25</v>
      </c>
      <c r="S2168" s="2">
        <v>4</v>
      </c>
      <c r="T2168" s="2">
        <v>15</v>
      </c>
      <c r="U2168" s="2">
        <f t="shared" si="33"/>
        <v>44</v>
      </c>
    </row>
    <row r="2169" spans="1:21" x14ac:dyDescent="0.2">
      <c r="A2169" t="s">
        <v>24</v>
      </c>
      <c r="B2169" s="3">
        <v>45228</v>
      </c>
      <c r="C2169" s="10" t="str">
        <f>TEXT(data[[#This Row],[Date]],"mmmm")</f>
        <v>October</v>
      </c>
      <c r="D2169" t="s">
        <v>15</v>
      </c>
      <c r="E2169" t="s">
        <v>18</v>
      </c>
      <c r="F2169" t="s">
        <v>14</v>
      </c>
      <c r="G2169" t="s">
        <v>21</v>
      </c>
      <c r="H2169" s="11">
        <v>2030</v>
      </c>
      <c r="I2169" s="11">
        <v>45.999800000000008</v>
      </c>
      <c r="J2169" s="13">
        <f>data[[#This Row],[Clicks]]/data[[#This Row],[Impressions]]</f>
        <v>2.2660000000000003E-2</v>
      </c>
      <c r="K2169" s="1">
        <v>0.18400000000000005</v>
      </c>
      <c r="L2169" s="2">
        <v>8.4639632000000038</v>
      </c>
      <c r="M2169">
        <v>3</v>
      </c>
      <c r="N2169" s="1">
        <f>IF(data[[#This Row],[Conversions]]=0,0,data[[#This Row],[Spend, Dollars]]/data[[#This Row],[Conversions]])</f>
        <v>2.8213210666666679</v>
      </c>
      <c r="O2169" s="13">
        <f>data[[#This Row],[Conversions]]/data[[#This Row],[Clicks]]</f>
        <v>6.5217674859455899E-2</v>
      </c>
      <c r="P2169" s="11">
        <v>145.32</v>
      </c>
      <c r="Q2169" s="11">
        <f>IF(data[[#This Row],[Spend, Dollars]]=0,0,data[[#This Row],[Total conversion value, Dollars]]/data[[#This Row],[Spend, Dollars]])</f>
        <v>17.169261794521972</v>
      </c>
      <c r="R2169" s="2">
        <v>44</v>
      </c>
      <c r="S2169" s="2">
        <v>3</v>
      </c>
      <c r="T2169" s="2">
        <v>21</v>
      </c>
      <c r="U2169" s="2">
        <f t="shared" si="33"/>
        <v>68</v>
      </c>
    </row>
    <row r="2170" spans="1:21" x14ac:dyDescent="0.2">
      <c r="A2170" t="s">
        <v>24</v>
      </c>
      <c r="B2170" s="3">
        <v>45229</v>
      </c>
      <c r="C2170" s="10" t="str">
        <f>TEXT(data[[#This Row],[Date]],"mmmm")</f>
        <v>October</v>
      </c>
      <c r="D2170" t="s">
        <v>15</v>
      </c>
      <c r="E2170" t="s">
        <v>18</v>
      </c>
      <c r="F2170" t="s">
        <v>14</v>
      </c>
      <c r="G2170" t="s">
        <v>21</v>
      </c>
      <c r="H2170" s="11">
        <v>1612</v>
      </c>
      <c r="I2170" s="11">
        <v>33.868120000000005</v>
      </c>
      <c r="J2170" s="13">
        <f>data[[#This Row],[Clicks]]/data[[#This Row],[Impressions]]</f>
        <v>2.1010000000000004E-2</v>
      </c>
      <c r="K2170" s="1">
        <v>0.13800000000000004</v>
      </c>
      <c r="L2170" s="2">
        <v>4.6738005600000019</v>
      </c>
      <c r="M2170">
        <v>5</v>
      </c>
      <c r="N2170" s="1">
        <f>IF(data[[#This Row],[Conversions]]=0,0,data[[#This Row],[Spend, Dollars]]/data[[#This Row],[Conversions]])</f>
        <v>0.93476011200000042</v>
      </c>
      <c r="O2170" s="13">
        <f>data[[#This Row],[Conversions]]/data[[#This Row],[Clicks]]</f>
        <v>0.14763145990979126</v>
      </c>
      <c r="P2170" s="11">
        <v>288.95999999999998</v>
      </c>
      <c r="Q2170" s="11">
        <f>IF(data[[#This Row],[Spend, Dollars]]=0,0,data[[#This Row],[Total conversion value, Dollars]]/data[[#This Row],[Spend, Dollars]])</f>
        <v>61.825487906569954</v>
      </c>
      <c r="R2170" s="2">
        <v>60</v>
      </c>
      <c r="S2170" s="2">
        <v>7</v>
      </c>
      <c r="T2170" s="2">
        <v>22.5</v>
      </c>
      <c r="U2170" s="2">
        <f t="shared" si="33"/>
        <v>89.5</v>
      </c>
    </row>
    <row r="2171" spans="1:21" x14ac:dyDescent="0.2">
      <c r="A2171" t="s">
        <v>24</v>
      </c>
      <c r="B2171" s="3">
        <v>45230</v>
      </c>
      <c r="C2171" s="10" t="str">
        <f>TEXT(data[[#This Row],[Date]],"mmmm")</f>
        <v>October</v>
      </c>
      <c r="D2171" t="s">
        <v>15</v>
      </c>
      <c r="E2171" t="s">
        <v>18</v>
      </c>
      <c r="F2171" t="s">
        <v>14</v>
      </c>
      <c r="G2171" t="s">
        <v>21</v>
      </c>
      <c r="H2171" s="11">
        <v>2282</v>
      </c>
      <c r="I2171" s="11">
        <v>55.977460000000001</v>
      </c>
      <c r="J2171" s="13">
        <f>data[[#This Row],[Clicks]]/data[[#This Row],[Impressions]]</f>
        <v>2.453E-2</v>
      </c>
      <c r="K2171" s="1">
        <v>0.48299999999999976</v>
      </c>
      <c r="L2171" s="2">
        <v>27.037113179999988</v>
      </c>
      <c r="M2171">
        <v>6</v>
      </c>
      <c r="N2171" s="1">
        <f>IF(data[[#This Row],[Conversions]]=0,0,data[[#This Row],[Spend, Dollars]]/data[[#This Row],[Conversions]])</f>
        <v>4.506185529999998</v>
      </c>
      <c r="O2171" s="13">
        <f>data[[#This Row],[Conversions]]/data[[#This Row],[Clicks]]</f>
        <v>0.10718599950765897</v>
      </c>
      <c r="P2171" s="11">
        <v>381.35999999999996</v>
      </c>
      <c r="Q2171" s="11">
        <f>IF(data[[#This Row],[Spend, Dollars]]=0,0,data[[#This Row],[Total conversion value, Dollars]]/data[[#This Row],[Spend, Dollars]])</f>
        <v>14.105056167094839</v>
      </c>
      <c r="R2171" s="2">
        <v>46</v>
      </c>
      <c r="S2171" s="2">
        <v>6</v>
      </c>
      <c r="T2171" s="2">
        <v>16.5</v>
      </c>
      <c r="U2171" s="2">
        <f t="shared" si="33"/>
        <v>68.5</v>
      </c>
    </row>
    <row r="2172" spans="1:21" x14ac:dyDescent="0.2">
      <c r="A2172" t="s">
        <v>24</v>
      </c>
      <c r="B2172" s="3">
        <v>45231</v>
      </c>
      <c r="C2172" s="10" t="str">
        <f>TEXT(data[[#This Row],[Date]],"mmmm")</f>
        <v>November</v>
      </c>
      <c r="D2172" t="s">
        <v>15</v>
      </c>
      <c r="E2172" t="s">
        <v>18</v>
      </c>
      <c r="F2172" t="s">
        <v>14</v>
      </c>
      <c r="G2172" t="s">
        <v>21</v>
      </c>
      <c r="H2172" s="11">
        <v>2068</v>
      </c>
      <c r="I2172" s="11">
        <v>37.534200000000006</v>
      </c>
      <c r="J2172" s="13">
        <f>data[[#This Row],[Clicks]]/data[[#This Row],[Impressions]]</f>
        <v>1.8150000000000003E-2</v>
      </c>
      <c r="K2172" s="1">
        <v>3.4499999999999878E-2</v>
      </c>
      <c r="L2172" s="2">
        <v>1.2949298999999956</v>
      </c>
      <c r="M2172">
        <v>11</v>
      </c>
      <c r="N2172" s="1">
        <f>IF(data[[#This Row],[Conversions]]=0,0,data[[#This Row],[Spend, Dollars]]/data[[#This Row],[Conversions]])</f>
        <v>0.1177208999999996</v>
      </c>
      <c r="O2172" s="13">
        <f>data[[#This Row],[Conversions]]/data[[#This Row],[Clicks]]</f>
        <v>0.29306605708926786</v>
      </c>
      <c r="P2172" s="11">
        <v>139.43999999999997</v>
      </c>
      <c r="Q2172" s="11">
        <f>IF(data[[#This Row],[Spend, Dollars]]=0,0,data[[#This Row],[Total conversion value, Dollars]]/data[[#This Row],[Spend, Dollars]])</f>
        <v>107.68150461272107</v>
      </c>
      <c r="R2172" s="2">
        <v>18</v>
      </c>
      <c r="S2172" s="2">
        <v>8</v>
      </c>
      <c r="T2172" s="2">
        <v>22.5</v>
      </c>
      <c r="U2172" s="2">
        <f t="shared" si="33"/>
        <v>48.5</v>
      </c>
    </row>
    <row r="2173" spans="1:21" x14ac:dyDescent="0.2">
      <c r="A2173" t="s">
        <v>24</v>
      </c>
      <c r="B2173" s="3">
        <v>45232</v>
      </c>
      <c r="C2173" s="10" t="str">
        <f>TEXT(data[[#This Row],[Date]],"mmmm")</f>
        <v>November</v>
      </c>
      <c r="D2173" t="s">
        <v>15</v>
      </c>
      <c r="E2173" t="s">
        <v>18</v>
      </c>
      <c r="F2173" t="s">
        <v>14</v>
      </c>
      <c r="G2173" t="s">
        <v>21</v>
      </c>
      <c r="H2173" s="11">
        <v>1976</v>
      </c>
      <c r="I2173" s="11">
        <v>37.603280000000012</v>
      </c>
      <c r="J2173" s="13">
        <f>data[[#This Row],[Clicks]]/data[[#This Row],[Impressions]]</f>
        <v>1.9030000000000005E-2</v>
      </c>
      <c r="K2173" s="1">
        <v>0.10350000000000005</v>
      </c>
      <c r="L2173" s="2">
        <v>3.8919394800000031</v>
      </c>
      <c r="M2173">
        <v>7</v>
      </c>
      <c r="N2173" s="1">
        <f>IF(data[[#This Row],[Conversions]]=0,0,data[[#This Row],[Spend, Dollars]]/data[[#This Row],[Conversions]])</f>
        <v>0.55599135428571478</v>
      </c>
      <c r="O2173" s="13">
        <f>data[[#This Row],[Conversions]]/data[[#This Row],[Clicks]]</f>
        <v>0.18615397380228527</v>
      </c>
      <c r="P2173" s="11">
        <v>269.64</v>
      </c>
      <c r="Q2173" s="11">
        <f>IF(data[[#This Row],[Spend, Dollars]]=0,0,data[[#This Row],[Total conversion value, Dollars]]/data[[#This Row],[Spend, Dollars]])</f>
        <v>69.281652858589609</v>
      </c>
      <c r="R2173" s="2">
        <v>41</v>
      </c>
      <c r="S2173" s="2">
        <v>5</v>
      </c>
      <c r="T2173" s="2">
        <v>21</v>
      </c>
      <c r="U2173" s="2">
        <f t="shared" si="33"/>
        <v>67</v>
      </c>
    </row>
    <row r="2174" spans="1:21" x14ac:dyDescent="0.2">
      <c r="A2174" t="s">
        <v>24</v>
      </c>
      <c r="B2174" s="3">
        <v>45233</v>
      </c>
      <c r="C2174" s="10" t="str">
        <f>TEXT(data[[#This Row],[Date]],"mmmm")</f>
        <v>November</v>
      </c>
      <c r="D2174" t="s">
        <v>15</v>
      </c>
      <c r="E2174" t="s">
        <v>18</v>
      </c>
      <c r="F2174" t="s">
        <v>14</v>
      </c>
      <c r="G2174" t="s">
        <v>21</v>
      </c>
      <c r="H2174" s="11">
        <v>2006</v>
      </c>
      <c r="I2174" s="11">
        <v>39.939460000000018</v>
      </c>
      <c r="J2174" s="13">
        <f>data[[#This Row],[Clicks]]/data[[#This Row],[Impressions]]</f>
        <v>1.9910000000000008E-2</v>
      </c>
      <c r="K2174" s="1">
        <v>0.56349999999999978</v>
      </c>
      <c r="L2174" s="2">
        <v>22.505885710000001</v>
      </c>
      <c r="M2174">
        <v>8</v>
      </c>
      <c r="N2174" s="1">
        <f>IF(data[[#This Row],[Conversions]]=0,0,data[[#This Row],[Spend, Dollars]]/data[[#This Row],[Conversions]])</f>
        <v>2.8132357137500001</v>
      </c>
      <c r="O2174" s="13">
        <f>data[[#This Row],[Conversions]]/data[[#This Row],[Clicks]]</f>
        <v>0.20030315883089045</v>
      </c>
      <c r="P2174" s="11">
        <v>367.08</v>
      </c>
      <c r="Q2174" s="11">
        <f>IF(data[[#This Row],[Spend, Dollars]]=0,0,data[[#This Row],[Total conversion value, Dollars]]/data[[#This Row],[Spend, Dollars]])</f>
        <v>16.310400076229659</v>
      </c>
      <c r="R2174" s="2">
        <v>40</v>
      </c>
      <c r="S2174" s="2">
        <v>2</v>
      </c>
      <c r="T2174" s="2">
        <v>22.5</v>
      </c>
      <c r="U2174" s="2">
        <f t="shared" si="33"/>
        <v>64.5</v>
      </c>
    </row>
    <row r="2175" spans="1:21" x14ac:dyDescent="0.2">
      <c r="A2175" t="s">
        <v>24</v>
      </c>
      <c r="B2175" s="3">
        <v>45234</v>
      </c>
      <c r="C2175" s="10" t="str">
        <f>TEXT(data[[#This Row],[Date]],"mmmm")</f>
        <v>November</v>
      </c>
      <c r="D2175" t="s">
        <v>15</v>
      </c>
      <c r="E2175" t="s">
        <v>18</v>
      </c>
      <c r="F2175" t="s">
        <v>14</v>
      </c>
      <c r="G2175" t="s">
        <v>21</v>
      </c>
      <c r="H2175" s="11">
        <v>1376</v>
      </c>
      <c r="I2175" s="11">
        <v>27.396160000000005</v>
      </c>
      <c r="J2175" s="13">
        <f>data[[#This Row],[Clicks]]/data[[#This Row],[Impressions]]</f>
        <v>1.9910000000000004E-2</v>
      </c>
      <c r="K2175" s="1">
        <v>3.4499999999999996E-2</v>
      </c>
      <c r="L2175" s="2">
        <v>0.94516752000000004</v>
      </c>
      <c r="M2175">
        <v>9</v>
      </c>
      <c r="N2175" s="1">
        <f>IF(data[[#This Row],[Conversions]]=0,0,data[[#This Row],[Spend, Dollars]]/data[[#This Row],[Conversions]])</f>
        <v>0.10501861333333334</v>
      </c>
      <c r="O2175" s="13">
        <f>data[[#This Row],[Conversions]]/data[[#This Row],[Clicks]]</f>
        <v>0.3285131930898344</v>
      </c>
      <c r="P2175" s="11">
        <v>332.64</v>
      </c>
      <c r="Q2175" s="11">
        <f>IF(data[[#This Row],[Spend, Dollars]]=0,0,data[[#This Row],[Total conversion value, Dollars]]/data[[#This Row],[Spend, Dollars]])</f>
        <v>351.93761207537051</v>
      </c>
      <c r="R2175" s="2">
        <v>45</v>
      </c>
      <c r="S2175" s="2">
        <v>3</v>
      </c>
      <c r="T2175" s="2">
        <v>19.5</v>
      </c>
      <c r="U2175" s="2">
        <f t="shared" si="33"/>
        <v>67.5</v>
      </c>
    </row>
    <row r="2176" spans="1:21" x14ac:dyDescent="0.2">
      <c r="A2176" t="s">
        <v>24</v>
      </c>
      <c r="B2176" s="3">
        <v>45235</v>
      </c>
      <c r="C2176" s="10" t="str">
        <f>TEXT(data[[#This Row],[Date]],"mmmm")</f>
        <v>November</v>
      </c>
      <c r="D2176" t="s">
        <v>15</v>
      </c>
      <c r="E2176" t="s">
        <v>18</v>
      </c>
      <c r="F2176" t="s">
        <v>14</v>
      </c>
      <c r="G2176" t="s">
        <v>21</v>
      </c>
      <c r="H2176" s="11">
        <v>1566</v>
      </c>
      <c r="I2176" s="11">
        <v>27.906119999999998</v>
      </c>
      <c r="J2176" s="13">
        <f>data[[#This Row],[Clicks]]/data[[#This Row],[Impressions]]</f>
        <v>1.7819999999999999E-2</v>
      </c>
      <c r="K2176" s="1">
        <v>1.1499999999999995</v>
      </c>
      <c r="L2176" s="2">
        <v>32.092037999999981</v>
      </c>
      <c r="M2176">
        <v>6</v>
      </c>
      <c r="N2176" s="1">
        <f>IF(data[[#This Row],[Conversions]]=0,0,data[[#This Row],[Spend, Dollars]]/data[[#This Row],[Conversions]])</f>
        <v>5.3486729999999971</v>
      </c>
      <c r="O2176" s="13">
        <f>data[[#This Row],[Conversions]]/data[[#This Row],[Clicks]]</f>
        <v>0.21500660070264158</v>
      </c>
      <c r="P2176" s="11">
        <v>296.52</v>
      </c>
      <c r="Q2176" s="11">
        <f>IF(data[[#This Row],[Spend, Dollars]]=0,0,data[[#This Row],[Total conversion value, Dollars]]/data[[#This Row],[Spend, Dollars]])</f>
        <v>9.2396749623691754</v>
      </c>
      <c r="R2176" s="2">
        <v>19</v>
      </c>
      <c r="S2176" s="2">
        <v>2</v>
      </c>
      <c r="T2176" s="2">
        <v>15</v>
      </c>
      <c r="U2176" s="2">
        <f t="shared" si="33"/>
        <v>36</v>
      </c>
    </row>
    <row r="2177" spans="1:21" x14ac:dyDescent="0.2">
      <c r="A2177" t="s">
        <v>24</v>
      </c>
      <c r="B2177" s="3">
        <v>45236</v>
      </c>
      <c r="C2177" s="10" t="str">
        <f>TEXT(data[[#This Row],[Date]],"mmmm")</f>
        <v>November</v>
      </c>
      <c r="D2177" t="s">
        <v>15</v>
      </c>
      <c r="E2177" t="s">
        <v>18</v>
      </c>
      <c r="F2177" t="s">
        <v>14</v>
      </c>
      <c r="G2177" t="s">
        <v>21</v>
      </c>
      <c r="H2177" s="11">
        <v>2673</v>
      </c>
      <c r="I2177" s="11">
        <v>60.276150000000008</v>
      </c>
      <c r="J2177" s="13">
        <f>data[[#This Row],[Clicks]]/data[[#This Row],[Impressions]]</f>
        <v>2.2550000000000004E-2</v>
      </c>
      <c r="K2177" s="1">
        <v>0.68999999999999961</v>
      </c>
      <c r="L2177" s="2">
        <v>41.590543499999981</v>
      </c>
      <c r="M2177">
        <v>8</v>
      </c>
      <c r="N2177" s="1">
        <f>IF(data[[#This Row],[Conversions]]=0,0,data[[#This Row],[Spend, Dollars]]/data[[#This Row],[Conversions]])</f>
        <v>5.1988179374999977</v>
      </c>
      <c r="O2177" s="13">
        <f>data[[#This Row],[Conversions]]/data[[#This Row],[Clicks]]</f>
        <v>0.13272247812775034</v>
      </c>
      <c r="P2177" s="11">
        <v>144.47999999999999</v>
      </c>
      <c r="Q2177" s="11">
        <f>IF(data[[#This Row],[Spend, Dollars]]=0,0,data[[#This Row],[Total conversion value, Dollars]]/data[[#This Row],[Spend, Dollars]])</f>
        <v>3.4738666014306849</v>
      </c>
      <c r="R2177" s="2">
        <v>36</v>
      </c>
      <c r="S2177" s="2">
        <v>0</v>
      </c>
      <c r="T2177" s="2">
        <v>15</v>
      </c>
      <c r="U2177" s="2">
        <f t="shared" si="33"/>
        <v>51</v>
      </c>
    </row>
    <row r="2178" spans="1:21" x14ac:dyDescent="0.2">
      <c r="A2178" t="s">
        <v>24</v>
      </c>
      <c r="B2178" s="3">
        <v>45237</v>
      </c>
      <c r="C2178" s="10" t="str">
        <f>TEXT(data[[#This Row],[Date]],"mmmm")</f>
        <v>November</v>
      </c>
      <c r="D2178" t="s">
        <v>15</v>
      </c>
      <c r="E2178" t="s">
        <v>18</v>
      </c>
      <c r="F2178" t="s">
        <v>14</v>
      </c>
      <c r="G2178" t="s">
        <v>21</v>
      </c>
      <c r="H2178" s="11">
        <v>1326</v>
      </c>
      <c r="I2178" s="11">
        <v>24.942060000000009</v>
      </c>
      <c r="J2178" s="13">
        <f>data[[#This Row],[Clicks]]/data[[#This Row],[Impressions]]</f>
        <v>1.8810000000000007E-2</v>
      </c>
      <c r="K2178" s="1">
        <v>2.3000000000000052E-2</v>
      </c>
      <c r="L2178" s="2">
        <v>0.5736673800000015</v>
      </c>
      <c r="M2178">
        <v>6</v>
      </c>
      <c r="N2178" s="1">
        <f>IF(data[[#This Row],[Conversions]]=0,0,data[[#This Row],[Spend, Dollars]]/data[[#This Row],[Conversions]])</f>
        <v>9.5611230000000255E-2</v>
      </c>
      <c r="O2178" s="13">
        <f>data[[#This Row],[Conversions]]/data[[#This Row],[Clicks]]</f>
        <v>0.24055751609931167</v>
      </c>
      <c r="P2178" s="11">
        <v>169.67999999999998</v>
      </c>
      <c r="Q2178" s="11">
        <f>IF(data[[#This Row],[Spend, Dollars]]=0,0,data[[#This Row],[Total conversion value, Dollars]]/data[[#This Row],[Spend, Dollars]])</f>
        <v>295.78115457776164</v>
      </c>
      <c r="R2178" s="2">
        <v>50</v>
      </c>
      <c r="S2178" s="2">
        <v>1</v>
      </c>
      <c r="T2178" s="2">
        <v>18</v>
      </c>
      <c r="U2178" s="2">
        <f t="shared" si="33"/>
        <v>69</v>
      </c>
    </row>
    <row r="2179" spans="1:21" x14ac:dyDescent="0.2">
      <c r="A2179" t="s">
        <v>24</v>
      </c>
      <c r="B2179" s="3">
        <v>45238</v>
      </c>
      <c r="C2179" s="10" t="str">
        <f>TEXT(data[[#This Row],[Date]],"mmmm")</f>
        <v>November</v>
      </c>
      <c r="D2179" t="s">
        <v>15</v>
      </c>
      <c r="E2179" t="s">
        <v>18</v>
      </c>
      <c r="F2179" t="s">
        <v>14</v>
      </c>
      <c r="G2179" t="s">
        <v>21</v>
      </c>
      <c r="H2179" s="11">
        <v>1760</v>
      </c>
      <c r="I2179" s="11">
        <v>29.62080000000001</v>
      </c>
      <c r="J2179" s="13">
        <f>data[[#This Row],[Clicks]]/data[[#This Row],[Impressions]]</f>
        <v>1.6830000000000005E-2</v>
      </c>
      <c r="K2179" s="1">
        <v>3.4500000000000031E-2</v>
      </c>
      <c r="L2179" s="2">
        <v>1.0219176000000012</v>
      </c>
      <c r="M2179">
        <v>9</v>
      </c>
      <c r="N2179" s="1">
        <f>IF(data[[#This Row],[Conversions]]=0,0,data[[#This Row],[Spend, Dollars]]/data[[#This Row],[Conversions]])</f>
        <v>0.11354640000000013</v>
      </c>
      <c r="O2179" s="13">
        <f>data[[#This Row],[Conversions]]/data[[#This Row],[Clicks]]</f>
        <v>0.30384054448225561</v>
      </c>
      <c r="P2179" s="11">
        <v>302.39999999999998</v>
      </c>
      <c r="Q2179" s="11">
        <f>IF(data[[#This Row],[Spend, Dollars]]=0,0,data[[#This Row],[Total conversion value, Dollars]]/data[[#This Row],[Spend, Dollars]])</f>
        <v>295.91426940880518</v>
      </c>
      <c r="R2179" s="2">
        <v>22</v>
      </c>
      <c r="S2179" s="2">
        <v>3</v>
      </c>
      <c r="T2179" s="2">
        <v>6</v>
      </c>
      <c r="U2179" s="2">
        <f t="shared" ref="U2179:U2242" si="34">SUM(R2179:T2179)</f>
        <v>31</v>
      </c>
    </row>
    <row r="2180" spans="1:21" x14ac:dyDescent="0.2">
      <c r="A2180" t="s">
        <v>24</v>
      </c>
      <c r="B2180" s="3">
        <v>45239</v>
      </c>
      <c r="C2180" s="10" t="str">
        <f>TEXT(data[[#This Row],[Date]],"mmmm")</f>
        <v>November</v>
      </c>
      <c r="D2180" t="s">
        <v>15</v>
      </c>
      <c r="E2180" t="s">
        <v>18</v>
      </c>
      <c r="F2180" t="s">
        <v>14</v>
      </c>
      <c r="G2180" t="s">
        <v>21</v>
      </c>
      <c r="H2180" s="11">
        <v>2210</v>
      </c>
      <c r="I2180" s="11">
        <v>41.570100000000018</v>
      </c>
      <c r="J2180" s="13">
        <f>data[[#This Row],[Clicks]]/data[[#This Row],[Impressions]]</f>
        <v>1.8810000000000007E-2</v>
      </c>
      <c r="K2180" s="1">
        <v>0.7244999999999997</v>
      </c>
      <c r="L2180" s="2">
        <v>30.11753745</v>
      </c>
      <c r="M2180">
        <v>6</v>
      </c>
      <c r="N2180" s="1">
        <f>IF(data[[#This Row],[Conversions]]=0,0,data[[#This Row],[Spend, Dollars]]/data[[#This Row],[Conversions]])</f>
        <v>5.0195895750000004</v>
      </c>
      <c r="O2180" s="13">
        <f>data[[#This Row],[Conversions]]/data[[#This Row],[Clicks]]</f>
        <v>0.144334509659587</v>
      </c>
      <c r="P2180" s="11">
        <v>115.07999999999998</v>
      </c>
      <c r="Q2180" s="11">
        <f>IF(data[[#This Row],[Spend, Dollars]]=0,0,data[[#This Row],[Total conversion value, Dollars]]/data[[#This Row],[Spend, Dollars]])</f>
        <v>3.8210295310847195</v>
      </c>
      <c r="R2180" s="2">
        <v>54</v>
      </c>
      <c r="S2180" s="2">
        <v>0</v>
      </c>
      <c r="T2180" s="2">
        <v>19.5</v>
      </c>
      <c r="U2180" s="2">
        <f t="shared" si="34"/>
        <v>73.5</v>
      </c>
    </row>
    <row r="2181" spans="1:21" x14ac:dyDescent="0.2">
      <c r="A2181" t="s">
        <v>24</v>
      </c>
      <c r="B2181" s="3">
        <v>45240</v>
      </c>
      <c r="C2181" s="10" t="str">
        <f>TEXT(data[[#This Row],[Date]],"mmmm")</f>
        <v>November</v>
      </c>
      <c r="D2181" t="s">
        <v>15</v>
      </c>
      <c r="E2181" t="s">
        <v>18</v>
      </c>
      <c r="F2181" t="s">
        <v>14</v>
      </c>
      <c r="G2181" t="s">
        <v>21</v>
      </c>
      <c r="H2181" s="11">
        <v>1959</v>
      </c>
      <c r="I2181" s="11">
        <v>42.451530000000012</v>
      </c>
      <c r="J2181" s="13">
        <f>data[[#This Row],[Clicks]]/data[[#This Row],[Impressions]]</f>
        <v>2.1670000000000005E-2</v>
      </c>
      <c r="K2181" s="1">
        <v>0.58649999999999969</v>
      </c>
      <c r="L2181" s="2">
        <v>24.897822344999994</v>
      </c>
      <c r="M2181">
        <v>6</v>
      </c>
      <c r="N2181" s="1">
        <f>IF(data[[#This Row],[Conversions]]=0,0,data[[#This Row],[Spend, Dollars]]/data[[#This Row],[Conversions]])</f>
        <v>4.1496370574999988</v>
      </c>
      <c r="O2181" s="13">
        <f>data[[#This Row],[Conversions]]/data[[#This Row],[Clicks]]</f>
        <v>0.14133766203479589</v>
      </c>
      <c r="P2181" s="11">
        <v>278.87999999999994</v>
      </c>
      <c r="Q2181" s="11">
        <f>IF(data[[#This Row],[Spend, Dollars]]=0,0,data[[#This Row],[Total conversion value, Dollars]]/data[[#This Row],[Spend, Dollars]])</f>
        <v>11.2009795931412</v>
      </c>
      <c r="R2181" s="2">
        <v>34</v>
      </c>
      <c r="S2181" s="2">
        <v>2</v>
      </c>
      <c r="T2181" s="2">
        <v>18</v>
      </c>
      <c r="U2181" s="2">
        <f t="shared" si="34"/>
        <v>54</v>
      </c>
    </row>
    <row r="2182" spans="1:21" x14ac:dyDescent="0.2">
      <c r="A2182" t="s">
        <v>24</v>
      </c>
      <c r="B2182" s="3">
        <v>45241</v>
      </c>
      <c r="C2182" s="10" t="str">
        <f>TEXT(data[[#This Row],[Date]],"mmmm")</f>
        <v>November</v>
      </c>
      <c r="D2182" t="s">
        <v>15</v>
      </c>
      <c r="E2182" t="s">
        <v>18</v>
      </c>
      <c r="F2182" t="s">
        <v>14</v>
      </c>
      <c r="G2182" t="s">
        <v>21</v>
      </c>
      <c r="H2182" s="11">
        <v>2612</v>
      </c>
      <c r="I2182" s="11">
        <v>56.889360000000003</v>
      </c>
      <c r="J2182" s="13">
        <f>data[[#This Row],[Clicks]]/data[[#This Row],[Impressions]]</f>
        <v>2.1780000000000001E-2</v>
      </c>
      <c r="K2182" s="1">
        <v>0.67849999999999966</v>
      </c>
      <c r="L2182" s="2">
        <v>38.599430759999983</v>
      </c>
      <c r="M2182">
        <v>7</v>
      </c>
      <c r="N2182" s="1">
        <f>IF(data[[#This Row],[Conversions]]=0,0,data[[#This Row],[Spend, Dollars]]/data[[#This Row],[Conversions]])</f>
        <v>5.514204394285712</v>
      </c>
      <c r="O2182" s="13">
        <f>data[[#This Row],[Conversions]]/data[[#This Row],[Clicks]]</f>
        <v>0.12304585602650478</v>
      </c>
      <c r="P2182" s="11">
        <v>282.23999999999995</v>
      </c>
      <c r="Q2182" s="11">
        <f>IF(data[[#This Row],[Spend, Dollars]]=0,0,data[[#This Row],[Total conversion value, Dollars]]/data[[#This Row],[Spend, Dollars]])</f>
        <v>7.3120249299759381</v>
      </c>
      <c r="R2182" s="2">
        <v>19</v>
      </c>
      <c r="S2182" s="2">
        <v>2</v>
      </c>
      <c r="T2182" s="2">
        <v>12</v>
      </c>
      <c r="U2182" s="2">
        <f t="shared" si="34"/>
        <v>33</v>
      </c>
    </row>
    <row r="2183" spans="1:21" x14ac:dyDescent="0.2">
      <c r="A2183" t="s">
        <v>24</v>
      </c>
      <c r="B2183" s="3">
        <v>45242</v>
      </c>
      <c r="C2183" s="10" t="str">
        <f>TEXT(data[[#This Row],[Date]],"mmmm")</f>
        <v>November</v>
      </c>
      <c r="D2183" t="s">
        <v>15</v>
      </c>
      <c r="E2183" t="s">
        <v>18</v>
      </c>
      <c r="F2183" t="s">
        <v>14</v>
      </c>
      <c r="G2183" t="s">
        <v>21</v>
      </c>
      <c r="H2183" s="11">
        <v>2216</v>
      </c>
      <c r="I2183" s="11">
        <v>44.851840000000003</v>
      </c>
      <c r="J2183" s="13">
        <f>data[[#This Row],[Clicks]]/data[[#This Row],[Impressions]]</f>
        <v>2.0240000000000001E-2</v>
      </c>
      <c r="K2183" s="1">
        <v>0.47149999999999975</v>
      </c>
      <c r="L2183" s="2">
        <v>21.147642559999991</v>
      </c>
      <c r="M2183">
        <v>5</v>
      </c>
      <c r="N2183" s="1">
        <f>IF(data[[#This Row],[Conversions]]=0,0,data[[#This Row],[Spend, Dollars]]/data[[#This Row],[Conversions]])</f>
        <v>4.2295285119999981</v>
      </c>
      <c r="O2183" s="13">
        <f>data[[#This Row],[Conversions]]/data[[#This Row],[Clicks]]</f>
        <v>0.11147814671594297</v>
      </c>
      <c r="P2183" s="11">
        <v>125.16</v>
      </c>
      <c r="Q2183" s="11">
        <f>IF(data[[#This Row],[Spend, Dollars]]=0,0,data[[#This Row],[Total conversion value, Dollars]]/data[[#This Row],[Spend, Dollars]])</f>
        <v>5.918390177292653</v>
      </c>
      <c r="R2183" s="2">
        <v>9</v>
      </c>
      <c r="S2183" s="2">
        <v>5</v>
      </c>
      <c r="T2183" s="2">
        <v>9</v>
      </c>
      <c r="U2183" s="2">
        <f t="shared" si="34"/>
        <v>23</v>
      </c>
    </row>
    <row r="2184" spans="1:21" x14ac:dyDescent="0.2">
      <c r="A2184" t="s">
        <v>24</v>
      </c>
      <c r="B2184" s="3">
        <v>45243</v>
      </c>
      <c r="C2184" s="10" t="str">
        <f>TEXT(data[[#This Row],[Date]],"mmmm")</f>
        <v>November</v>
      </c>
      <c r="D2184" t="s">
        <v>15</v>
      </c>
      <c r="E2184" t="s">
        <v>18</v>
      </c>
      <c r="F2184" t="s">
        <v>14</v>
      </c>
      <c r="G2184" t="s">
        <v>21</v>
      </c>
      <c r="H2184" s="11">
        <v>1976</v>
      </c>
      <c r="I2184" s="11">
        <v>32.603999999999999</v>
      </c>
      <c r="J2184" s="13">
        <f>data[[#This Row],[Clicks]]/data[[#This Row],[Impressions]]</f>
        <v>1.6500000000000001E-2</v>
      </c>
      <c r="K2184" s="1">
        <v>0.18399999999999989</v>
      </c>
      <c r="L2184" s="2">
        <v>5.9991359999999965</v>
      </c>
      <c r="M2184">
        <v>5</v>
      </c>
      <c r="N2184" s="1">
        <f>IF(data[[#This Row],[Conversions]]=0,0,data[[#This Row],[Spend, Dollars]]/data[[#This Row],[Conversions]])</f>
        <v>1.1998271999999992</v>
      </c>
      <c r="O2184" s="13">
        <f>data[[#This Row],[Conversions]]/data[[#This Row],[Clicks]]</f>
        <v>0.15335541651331125</v>
      </c>
      <c r="P2184" s="11">
        <v>194.87999999999997</v>
      </c>
      <c r="Q2184" s="11">
        <f>IF(data[[#This Row],[Spend, Dollars]]=0,0,data[[#This Row],[Total conversion value, Dollars]]/data[[#This Row],[Spend, Dollars]])</f>
        <v>32.484677793602295</v>
      </c>
      <c r="R2184" s="2">
        <v>40</v>
      </c>
      <c r="S2184" s="2">
        <v>8</v>
      </c>
      <c r="T2184" s="2">
        <v>13.5</v>
      </c>
      <c r="U2184" s="2">
        <f t="shared" si="34"/>
        <v>61.5</v>
      </c>
    </row>
    <row r="2185" spans="1:21" x14ac:dyDescent="0.2">
      <c r="A2185" t="s">
        <v>24</v>
      </c>
      <c r="B2185" s="3">
        <v>45244</v>
      </c>
      <c r="C2185" s="10" t="str">
        <f>TEXT(data[[#This Row],[Date]],"mmmm")</f>
        <v>November</v>
      </c>
      <c r="D2185" t="s">
        <v>15</v>
      </c>
      <c r="E2185" t="s">
        <v>18</v>
      </c>
      <c r="F2185" t="s">
        <v>14</v>
      </c>
      <c r="G2185" t="s">
        <v>21</v>
      </c>
      <c r="H2185" s="11">
        <v>2156</v>
      </c>
      <c r="I2185" s="11">
        <v>44.111759999999997</v>
      </c>
      <c r="J2185" s="13">
        <f>data[[#This Row],[Clicks]]/data[[#This Row],[Impressions]]</f>
        <v>2.0459999999999999E-2</v>
      </c>
      <c r="K2185" s="1">
        <v>0.20699999999999999</v>
      </c>
      <c r="L2185" s="2">
        <v>9.1311343199999992</v>
      </c>
      <c r="M2185">
        <v>5</v>
      </c>
      <c r="N2185" s="1">
        <f>IF(data[[#This Row],[Conversions]]=0,0,data[[#This Row],[Spend, Dollars]]/data[[#This Row],[Conversions]])</f>
        <v>1.8262268639999999</v>
      </c>
      <c r="O2185" s="13">
        <f>data[[#This Row],[Conversions]]/data[[#This Row],[Clicks]]</f>
        <v>0.11334845855164247</v>
      </c>
      <c r="P2185" s="11">
        <v>276.35999999999996</v>
      </c>
      <c r="Q2185" s="11">
        <f>IF(data[[#This Row],[Spend, Dollars]]=0,0,data[[#This Row],[Total conversion value, Dollars]]/data[[#This Row],[Spend, Dollars]])</f>
        <v>30.265681164571895</v>
      </c>
      <c r="R2185" s="2">
        <v>15</v>
      </c>
      <c r="S2185" s="2">
        <v>1</v>
      </c>
      <c r="T2185" s="2">
        <v>10.5</v>
      </c>
      <c r="U2185" s="2">
        <f t="shared" si="34"/>
        <v>26.5</v>
      </c>
    </row>
    <row r="2186" spans="1:21" x14ac:dyDescent="0.2">
      <c r="A2186" t="s">
        <v>24</v>
      </c>
      <c r="B2186" s="3">
        <v>45245</v>
      </c>
      <c r="C2186" s="10" t="str">
        <f>TEXT(data[[#This Row],[Date]],"mmmm")</f>
        <v>November</v>
      </c>
      <c r="D2186" t="s">
        <v>15</v>
      </c>
      <c r="E2186" t="s">
        <v>18</v>
      </c>
      <c r="F2186" t="s">
        <v>14</v>
      </c>
      <c r="G2186" t="s">
        <v>21</v>
      </c>
      <c r="H2186" s="11">
        <v>1922</v>
      </c>
      <c r="I2186" s="11">
        <v>40.592640000000003</v>
      </c>
      <c r="J2186" s="13">
        <f>data[[#This Row],[Clicks]]/data[[#This Row],[Impressions]]</f>
        <v>2.112E-2</v>
      </c>
      <c r="K2186" s="1">
        <v>1.0119999999999996</v>
      </c>
      <c r="L2186" s="2">
        <v>41.079751679999987</v>
      </c>
      <c r="M2186">
        <v>4</v>
      </c>
      <c r="N2186" s="1">
        <f>IF(data[[#This Row],[Conversions]]=0,0,data[[#This Row],[Spend, Dollars]]/data[[#This Row],[Conversions]])</f>
        <v>10.269937919999997</v>
      </c>
      <c r="O2186" s="13">
        <f>data[[#This Row],[Conversions]]/data[[#This Row],[Clicks]]</f>
        <v>9.8540030902153686E-2</v>
      </c>
      <c r="P2186" s="11">
        <v>170.51999999999998</v>
      </c>
      <c r="Q2186" s="11">
        <f>IF(data[[#This Row],[Spend, Dollars]]=0,0,data[[#This Row],[Total conversion value, Dollars]]/data[[#This Row],[Spend, Dollars]])</f>
        <v>4.1509501159672064</v>
      </c>
      <c r="R2186" s="2">
        <v>27</v>
      </c>
      <c r="S2186" s="2">
        <v>2</v>
      </c>
      <c r="T2186" s="2">
        <v>16.5</v>
      </c>
      <c r="U2186" s="2">
        <f t="shared" si="34"/>
        <v>45.5</v>
      </c>
    </row>
    <row r="2187" spans="1:21" x14ac:dyDescent="0.2">
      <c r="A2187" t="s">
        <v>24</v>
      </c>
      <c r="B2187" s="3">
        <v>45246</v>
      </c>
      <c r="C2187" s="10" t="str">
        <f>TEXT(data[[#This Row],[Date]],"mmmm")</f>
        <v>November</v>
      </c>
      <c r="D2187" t="s">
        <v>15</v>
      </c>
      <c r="E2187" t="s">
        <v>18</v>
      </c>
      <c r="F2187" t="s">
        <v>14</v>
      </c>
      <c r="G2187" t="s">
        <v>21</v>
      </c>
      <c r="H2187" s="11">
        <v>1545</v>
      </c>
      <c r="I2187" s="11">
        <v>30.421050000000008</v>
      </c>
      <c r="J2187" s="13">
        <f>data[[#This Row],[Clicks]]/data[[#This Row],[Impressions]]</f>
        <v>1.9690000000000006E-2</v>
      </c>
      <c r="K2187" s="1">
        <v>0.12650000000000006</v>
      </c>
      <c r="L2187" s="2">
        <v>3.8482628250000026</v>
      </c>
      <c r="M2187">
        <v>4</v>
      </c>
      <c r="N2187" s="1">
        <f>IF(data[[#This Row],[Conversions]]=0,0,data[[#This Row],[Spend, Dollars]]/data[[#This Row],[Conversions]])</f>
        <v>0.96206570625000065</v>
      </c>
      <c r="O2187" s="13">
        <f>data[[#This Row],[Conversions]]/data[[#This Row],[Clicks]]</f>
        <v>0.13148790064774224</v>
      </c>
      <c r="P2187" s="11">
        <v>223.43999999999997</v>
      </c>
      <c r="Q2187" s="11">
        <f>IF(data[[#This Row],[Spend, Dollars]]=0,0,data[[#This Row],[Total conversion value, Dollars]]/data[[#This Row],[Spend, Dollars]])</f>
        <v>58.062562293935791</v>
      </c>
      <c r="R2187" s="2">
        <v>26</v>
      </c>
      <c r="S2187" s="2">
        <v>17</v>
      </c>
      <c r="T2187" s="2">
        <v>10.5</v>
      </c>
      <c r="U2187" s="2">
        <f t="shared" si="34"/>
        <v>53.5</v>
      </c>
    </row>
    <row r="2188" spans="1:21" x14ac:dyDescent="0.2">
      <c r="A2188" t="s">
        <v>24</v>
      </c>
      <c r="B2188" s="3">
        <v>45247</v>
      </c>
      <c r="C2188" s="10" t="str">
        <f>TEXT(data[[#This Row],[Date]],"mmmm")</f>
        <v>November</v>
      </c>
      <c r="D2188" t="s">
        <v>15</v>
      </c>
      <c r="E2188" t="s">
        <v>18</v>
      </c>
      <c r="F2188" t="s">
        <v>14</v>
      </c>
      <c r="G2188" t="s">
        <v>21</v>
      </c>
      <c r="H2188" s="11">
        <v>1858</v>
      </c>
      <c r="I2188" s="11">
        <v>47.007400000000011</v>
      </c>
      <c r="J2188" s="13">
        <f>data[[#This Row],[Clicks]]/data[[#This Row],[Impressions]]</f>
        <v>2.5300000000000007E-2</v>
      </c>
      <c r="K2188" s="1">
        <v>0</v>
      </c>
      <c r="L2188" s="2">
        <v>0</v>
      </c>
      <c r="M2188">
        <v>5</v>
      </c>
      <c r="N2188" s="1">
        <f>IF(data[[#This Row],[Conversions]]=0,0,data[[#This Row],[Spend, Dollars]]/data[[#This Row],[Conversions]])</f>
        <v>0</v>
      </c>
      <c r="O2188" s="13">
        <f>data[[#This Row],[Conversions]]/data[[#This Row],[Clicks]]</f>
        <v>0.10636623169968981</v>
      </c>
      <c r="P2188" s="11">
        <v>190.67999999999998</v>
      </c>
      <c r="Q2188" s="11">
        <f>IF(data[[#This Row],[Spend, Dollars]]=0,0,data[[#This Row],[Total conversion value, Dollars]]/data[[#This Row],[Spend, Dollars]])</f>
        <v>0</v>
      </c>
      <c r="R2188" s="2">
        <v>19</v>
      </c>
      <c r="S2188" s="2">
        <v>9</v>
      </c>
      <c r="T2188" s="2">
        <v>19.5</v>
      </c>
      <c r="U2188" s="2">
        <f t="shared" si="34"/>
        <v>47.5</v>
      </c>
    </row>
    <row r="2189" spans="1:21" x14ac:dyDescent="0.2">
      <c r="A2189" t="s">
        <v>24</v>
      </c>
      <c r="B2189" s="3">
        <v>45248</v>
      </c>
      <c r="C2189" s="10" t="str">
        <f>TEXT(data[[#This Row],[Date]],"mmmm")</f>
        <v>November</v>
      </c>
      <c r="D2189" t="s">
        <v>15</v>
      </c>
      <c r="E2189" t="s">
        <v>18</v>
      </c>
      <c r="F2189" t="s">
        <v>14</v>
      </c>
      <c r="G2189" t="s">
        <v>21</v>
      </c>
      <c r="H2189" s="11">
        <v>1334</v>
      </c>
      <c r="I2189" s="11">
        <v>20.983820000000005</v>
      </c>
      <c r="J2189" s="13">
        <f>data[[#This Row],[Clicks]]/data[[#This Row],[Impressions]]</f>
        <v>1.5730000000000004E-2</v>
      </c>
      <c r="K2189" s="1">
        <v>0.74749999999999983</v>
      </c>
      <c r="L2189" s="2">
        <v>15.685405450000001</v>
      </c>
      <c r="M2189">
        <v>9</v>
      </c>
      <c r="N2189" s="1">
        <f>IF(data[[#This Row],[Conversions]]=0,0,data[[#This Row],[Spend, Dollars]]/data[[#This Row],[Conversions]])</f>
        <v>1.742822827777778</v>
      </c>
      <c r="O2189" s="13">
        <f>data[[#This Row],[Conversions]]/data[[#This Row],[Clicks]]</f>
        <v>0.42890188726361539</v>
      </c>
      <c r="P2189" s="11">
        <v>231.83999999999997</v>
      </c>
      <c r="Q2189" s="11">
        <f>IF(data[[#This Row],[Spend, Dollars]]=0,0,data[[#This Row],[Total conversion value, Dollars]]/data[[#This Row],[Spend, Dollars]])</f>
        <v>14.780618884161516</v>
      </c>
      <c r="R2189" s="2">
        <v>41</v>
      </c>
      <c r="S2189" s="2">
        <v>1</v>
      </c>
      <c r="T2189" s="2">
        <v>6</v>
      </c>
      <c r="U2189" s="2">
        <f t="shared" si="34"/>
        <v>48</v>
      </c>
    </row>
    <row r="2190" spans="1:21" x14ac:dyDescent="0.2">
      <c r="A2190" t="s">
        <v>24</v>
      </c>
      <c r="B2190" s="3">
        <v>45249</v>
      </c>
      <c r="C2190" s="10" t="str">
        <f>TEXT(data[[#This Row],[Date]],"mmmm")</f>
        <v>November</v>
      </c>
      <c r="D2190" t="s">
        <v>15</v>
      </c>
      <c r="E2190" t="s">
        <v>18</v>
      </c>
      <c r="F2190" t="s">
        <v>14</v>
      </c>
      <c r="G2190" t="s">
        <v>21</v>
      </c>
      <c r="H2190" s="11">
        <v>1937</v>
      </c>
      <c r="I2190" s="11">
        <v>34.943480000000008</v>
      </c>
      <c r="J2190" s="13">
        <f>data[[#This Row],[Clicks]]/data[[#This Row],[Impressions]]</f>
        <v>1.8040000000000004E-2</v>
      </c>
      <c r="K2190" s="1">
        <v>0.36799999999999994</v>
      </c>
      <c r="L2190" s="2">
        <v>12.859200640000001</v>
      </c>
      <c r="M2190">
        <v>5</v>
      </c>
      <c r="N2190" s="1">
        <f>IF(data[[#This Row],[Conversions]]=0,0,data[[#This Row],[Spend, Dollars]]/data[[#This Row],[Conversions]])</f>
        <v>2.5718401280000003</v>
      </c>
      <c r="O2190" s="13">
        <f>data[[#This Row],[Conversions]]/data[[#This Row],[Clicks]]</f>
        <v>0.14308820987491797</v>
      </c>
      <c r="P2190" s="11">
        <v>131.88</v>
      </c>
      <c r="Q2190" s="11">
        <f>IF(data[[#This Row],[Spend, Dollars]]=0,0,data[[#This Row],[Total conversion value, Dollars]]/data[[#This Row],[Spend, Dollars]])</f>
        <v>10.25569191212184</v>
      </c>
      <c r="R2190" s="2">
        <v>12</v>
      </c>
      <c r="S2190" s="2">
        <v>2</v>
      </c>
      <c r="T2190" s="2">
        <v>15</v>
      </c>
      <c r="U2190" s="2">
        <f t="shared" si="34"/>
        <v>29</v>
      </c>
    </row>
    <row r="2191" spans="1:21" x14ac:dyDescent="0.2">
      <c r="A2191" t="s">
        <v>24</v>
      </c>
      <c r="B2191" s="3">
        <v>45250</v>
      </c>
      <c r="C2191" s="10" t="str">
        <f>TEXT(data[[#This Row],[Date]],"mmmm")</f>
        <v>November</v>
      </c>
      <c r="D2191" t="s">
        <v>15</v>
      </c>
      <c r="E2191" t="s">
        <v>18</v>
      </c>
      <c r="F2191" t="s">
        <v>14</v>
      </c>
      <c r="G2191" t="s">
        <v>21</v>
      </c>
      <c r="H2191" s="11">
        <v>1904</v>
      </c>
      <c r="I2191" s="11">
        <v>32.672640000000001</v>
      </c>
      <c r="J2191" s="13">
        <f>data[[#This Row],[Clicks]]/data[[#This Row],[Impressions]]</f>
        <v>1.7160000000000002E-2</v>
      </c>
      <c r="K2191" s="1">
        <v>0.25299999999999989</v>
      </c>
      <c r="L2191" s="2">
        <v>8.266177919999997</v>
      </c>
      <c r="M2191">
        <v>10</v>
      </c>
      <c r="N2191" s="1">
        <f>IF(data[[#This Row],[Conversions]]=0,0,data[[#This Row],[Spend, Dollars]]/data[[#This Row],[Conversions]])</f>
        <v>0.82661779199999974</v>
      </c>
      <c r="O2191" s="13">
        <f>data[[#This Row],[Conversions]]/data[[#This Row],[Clicks]]</f>
        <v>0.30606648253707075</v>
      </c>
      <c r="P2191" s="11">
        <v>59.639999999999993</v>
      </c>
      <c r="Q2191" s="11">
        <f>IF(data[[#This Row],[Spend, Dollars]]=0,0,data[[#This Row],[Total conversion value, Dollars]]/data[[#This Row],[Spend, Dollars]])</f>
        <v>7.2149426950635993</v>
      </c>
      <c r="R2191" s="2">
        <v>17</v>
      </c>
      <c r="S2191" s="2">
        <v>9</v>
      </c>
      <c r="T2191" s="2">
        <v>22.5</v>
      </c>
      <c r="U2191" s="2">
        <f t="shared" si="34"/>
        <v>48.5</v>
      </c>
    </row>
    <row r="2192" spans="1:21" x14ac:dyDescent="0.2">
      <c r="A2192" t="s">
        <v>24</v>
      </c>
      <c r="B2192" s="3">
        <v>45251</v>
      </c>
      <c r="C2192" s="10" t="str">
        <f>TEXT(data[[#This Row],[Date]],"mmmm")</f>
        <v>November</v>
      </c>
      <c r="D2192" t="s">
        <v>15</v>
      </c>
      <c r="E2192" t="s">
        <v>18</v>
      </c>
      <c r="F2192" t="s">
        <v>14</v>
      </c>
      <c r="G2192" t="s">
        <v>21</v>
      </c>
      <c r="H2192" s="11">
        <v>2023</v>
      </c>
      <c r="I2192" s="11">
        <v>39.165280000000003</v>
      </c>
      <c r="J2192" s="13">
        <f>data[[#This Row],[Clicks]]/data[[#This Row],[Impressions]]</f>
        <v>1.9360000000000002E-2</v>
      </c>
      <c r="K2192" s="1">
        <v>0.22999999999999993</v>
      </c>
      <c r="L2192" s="2">
        <v>9.0080143999999986</v>
      </c>
      <c r="M2192">
        <v>8</v>
      </c>
      <c r="N2192" s="1">
        <f>IF(data[[#This Row],[Conversions]]=0,0,data[[#This Row],[Spend, Dollars]]/data[[#This Row],[Conversions]])</f>
        <v>1.1260017999999998</v>
      </c>
      <c r="O2192" s="13">
        <f>data[[#This Row],[Conversions]]/data[[#This Row],[Clicks]]</f>
        <v>0.2042625509124408</v>
      </c>
      <c r="P2192" s="11">
        <v>390.59999999999997</v>
      </c>
      <c r="Q2192" s="11">
        <f>IF(data[[#This Row],[Spend, Dollars]]=0,0,data[[#This Row],[Total conversion value, Dollars]]/data[[#This Row],[Spend, Dollars]])</f>
        <v>43.361387166521403</v>
      </c>
      <c r="R2192" s="2">
        <v>25</v>
      </c>
      <c r="S2192" s="2">
        <v>6</v>
      </c>
      <c r="T2192" s="2">
        <v>16.5</v>
      </c>
      <c r="U2192" s="2">
        <f t="shared" si="34"/>
        <v>47.5</v>
      </c>
    </row>
    <row r="2193" spans="1:21" x14ac:dyDescent="0.2">
      <c r="A2193" t="s">
        <v>24</v>
      </c>
      <c r="B2193" s="3">
        <v>45252</v>
      </c>
      <c r="C2193" s="10" t="str">
        <f>TEXT(data[[#This Row],[Date]],"mmmm")</f>
        <v>November</v>
      </c>
      <c r="D2193" t="s">
        <v>15</v>
      </c>
      <c r="E2193" t="s">
        <v>18</v>
      </c>
      <c r="F2193" t="s">
        <v>14</v>
      </c>
      <c r="G2193" t="s">
        <v>21</v>
      </c>
      <c r="H2193" s="11">
        <v>1962</v>
      </c>
      <c r="I2193" s="11">
        <v>41.005800000000001</v>
      </c>
      <c r="J2193" s="13">
        <f>data[[#This Row],[Clicks]]/data[[#This Row],[Impressions]]</f>
        <v>2.0900000000000002E-2</v>
      </c>
      <c r="K2193" s="1">
        <v>1.0809999999999995</v>
      </c>
      <c r="L2193" s="2">
        <v>44.327269799999982</v>
      </c>
      <c r="M2193">
        <v>8</v>
      </c>
      <c r="N2193" s="1">
        <f>IF(data[[#This Row],[Conversions]]=0,0,data[[#This Row],[Spend, Dollars]]/data[[#This Row],[Conversions]])</f>
        <v>5.5409087249999978</v>
      </c>
      <c r="O2193" s="13">
        <f>data[[#This Row],[Conversions]]/data[[#This Row],[Clicks]]</f>
        <v>0.19509435250623083</v>
      </c>
      <c r="P2193" s="11">
        <v>258.71999999999997</v>
      </c>
      <c r="Q2193" s="11">
        <f>IF(data[[#This Row],[Spend, Dollars]]=0,0,data[[#This Row],[Total conversion value, Dollars]]/data[[#This Row],[Spend, Dollars]])</f>
        <v>5.836587752129053</v>
      </c>
      <c r="R2193" s="2">
        <v>54</v>
      </c>
      <c r="S2193" s="2">
        <v>1</v>
      </c>
      <c r="T2193" s="2">
        <v>18</v>
      </c>
      <c r="U2193" s="2">
        <f t="shared" si="34"/>
        <v>73</v>
      </c>
    </row>
    <row r="2194" spans="1:21" x14ac:dyDescent="0.2">
      <c r="A2194" t="s">
        <v>24</v>
      </c>
      <c r="B2194" s="3">
        <v>45253</v>
      </c>
      <c r="C2194" s="10" t="str">
        <f>TEXT(data[[#This Row],[Date]],"mmmm")</f>
        <v>November</v>
      </c>
      <c r="D2194" t="s">
        <v>15</v>
      </c>
      <c r="E2194" t="s">
        <v>18</v>
      </c>
      <c r="F2194" t="s">
        <v>14</v>
      </c>
      <c r="G2194" t="s">
        <v>21</v>
      </c>
      <c r="H2194" s="11">
        <v>1675</v>
      </c>
      <c r="I2194" s="11">
        <v>24.13675000000001</v>
      </c>
      <c r="J2194" s="13">
        <f>data[[#This Row],[Clicks]]/data[[#This Row],[Impressions]]</f>
        <v>1.4410000000000006E-2</v>
      </c>
      <c r="K2194" s="1">
        <v>0.90849999999999975</v>
      </c>
      <c r="L2194" s="2">
        <v>21.928237375000002</v>
      </c>
      <c r="M2194">
        <v>4</v>
      </c>
      <c r="N2194" s="1">
        <f>IF(data[[#This Row],[Conversions]]=0,0,data[[#This Row],[Spend, Dollars]]/data[[#This Row],[Conversions]])</f>
        <v>5.4820593437500005</v>
      </c>
      <c r="O2194" s="13">
        <f>data[[#This Row],[Conversions]]/data[[#This Row],[Clicks]]</f>
        <v>0.1657223942742912</v>
      </c>
      <c r="P2194" s="11">
        <v>244.43999999999997</v>
      </c>
      <c r="Q2194" s="11">
        <f>IF(data[[#This Row],[Spend, Dollars]]=0,0,data[[#This Row],[Total conversion value, Dollars]]/data[[#This Row],[Spend, Dollars]])</f>
        <v>11.147270791526624</v>
      </c>
      <c r="R2194" s="2">
        <v>46</v>
      </c>
      <c r="S2194" s="2">
        <v>2</v>
      </c>
      <c r="T2194" s="2">
        <v>19.5</v>
      </c>
      <c r="U2194" s="2">
        <f t="shared" si="34"/>
        <v>67.5</v>
      </c>
    </row>
    <row r="2195" spans="1:21" x14ac:dyDescent="0.2">
      <c r="A2195" t="s">
        <v>24</v>
      </c>
      <c r="B2195" s="3">
        <v>45254</v>
      </c>
      <c r="C2195" s="10" t="str">
        <f>TEXT(data[[#This Row],[Date]],"mmmm")</f>
        <v>November</v>
      </c>
      <c r="D2195" t="s">
        <v>15</v>
      </c>
      <c r="E2195" t="s">
        <v>18</v>
      </c>
      <c r="F2195" t="s">
        <v>14</v>
      </c>
      <c r="G2195" t="s">
        <v>21</v>
      </c>
      <c r="H2195" s="11">
        <v>2179</v>
      </c>
      <c r="I2195" s="11">
        <v>42.185440000000014</v>
      </c>
      <c r="J2195" s="13">
        <f>data[[#This Row],[Clicks]]/data[[#This Row],[Impressions]]</f>
        <v>1.9360000000000006E-2</v>
      </c>
      <c r="K2195" s="1">
        <v>0.74749999999999961</v>
      </c>
      <c r="L2195" s="2">
        <v>31.533616399999993</v>
      </c>
      <c r="M2195">
        <v>10</v>
      </c>
      <c r="N2195" s="1">
        <f>IF(data[[#This Row],[Conversions]]=0,0,data[[#This Row],[Spend, Dollars]]/data[[#This Row],[Conversions]])</f>
        <v>3.1533616399999991</v>
      </c>
      <c r="O2195" s="13">
        <f>data[[#This Row],[Conversions]]/data[[#This Row],[Clicks]]</f>
        <v>0.23704861203296673</v>
      </c>
      <c r="P2195" s="11">
        <v>293.99999999999994</v>
      </c>
      <c r="Q2195" s="11">
        <f>IF(data[[#This Row],[Spend, Dollars]]=0,0,data[[#This Row],[Total conversion value, Dollars]]/data[[#This Row],[Spend, Dollars]])</f>
        <v>9.3233835368150171</v>
      </c>
      <c r="R2195" s="2">
        <v>32</v>
      </c>
      <c r="S2195" s="2">
        <v>3</v>
      </c>
      <c r="T2195" s="2">
        <v>22.5</v>
      </c>
      <c r="U2195" s="2">
        <f t="shared" si="34"/>
        <v>57.5</v>
      </c>
    </row>
    <row r="2196" spans="1:21" x14ac:dyDescent="0.2">
      <c r="A2196" t="s">
        <v>24</v>
      </c>
      <c r="B2196" s="3">
        <v>45255</v>
      </c>
      <c r="C2196" s="10" t="str">
        <f>TEXT(data[[#This Row],[Date]],"mmmm")</f>
        <v>November</v>
      </c>
      <c r="D2196" t="s">
        <v>15</v>
      </c>
      <c r="E2196" t="s">
        <v>18</v>
      </c>
      <c r="F2196" t="s">
        <v>14</v>
      </c>
      <c r="G2196" t="s">
        <v>21</v>
      </c>
      <c r="H2196" s="11">
        <v>2000</v>
      </c>
      <c r="I2196" s="11">
        <v>42.460000000000015</v>
      </c>
      <c r="J2196" s="13">
        <f>data[[#This Row],[Clicks]]/data[[#This Row],[Impressions]]</f>
        <v>2.1230000000000006E-2</v>
      </c>
      <c r="K2196" s="1">
        <v>1.0004999999999997</v>
      </c>
      <c r="L2196" s="2">
        <v>42.481230000000004</v>
      </c>
      <c r="M2196">
        <v>6</v>
      </c>
      <c r="N2196" s="1">
        <f>IF(data[[#This Row],[Conversions]]=0,0,data[[#This Row],[Spend, Dollars]]/data[[#This Row],[Conversions]])</f>
        <v>7.0802050000000003</v>
      </c>
      <c r="O2196" s="13">
        <f>data[[#This Row],[Conversions]]/data[[#This Row],[Clicks]]</f>
        <v>0.14130946773433814</v>
      </c>
      <c r="P2196" s="11">
        <v>204.11999999999998</v>
      </c>
      <c r="Q2196" s="11">
        <f>IF(data[[#This Row],[Spend, Dollars]]=0,0,data[[#This Row],[Total conversion value, Dollars]]/data[[#This Row],[Spend, Dollars]])</f>
        <v>4.804945619512428</v>
      </c>
      <c r="R2196" s="2">
        <v>25</v>
      </c>
      <c r="S2196" s="2">
        <v>3</v>
      </c>
      <c r="T2196" s="2">
        <v>13.5</v>
      </c>
      <c r="U2196" s="2">
        <f t="shared" si="34"/>
        <v>41.5</v>
      </c>
    </row>
    <row r="2197" spans="1:21" x14ac:dyDescent="0.2">
      <c r="A2197" t="s">
        <v>24</v>
      </c>
      <c r="B2197" s="3">
        <v>45256</v>
      </c>
      <c r="C2197" s="10" t="str">
        <f>TEXT(data[[#This Row],[Date]],"mmmm")</f>
        <v>November</v>
      </c>
      <c r="D2197" t="s">
        <v>15</v>
      </c>
      <c r="E2197" t="s">
        <v>18</v>
      </c>
      <c r="F2197" t="s">
        <v>14</v>
      </c>
      <c r="G2197" t="s">
        <v>21</v>
      </c>
      <c r="H2197" s="11">
        <v>1442</v>
      </c>
      <c r="I2197" s="11">
        <v>27.124020000000005</v>
      </c>
      <c r="J2197" s="13">
        <f>data[[#This Row],[Clicks]]/data[[#This Row],[Impressions]]</f>
        <v>1.8810000000000004E-2</v>
      </c>
      <c r="K2197" s="1">
        <v>0.96599999999999964</v>
      </c>
      <c r="L2197" s="2">
        <v>26.201803319999996</v>
      </c>
      <c r="M2197">
        <v>5</v>
      </c>
      <c r="N2197" s="1">
        <f>IF(data[[#This Row],[Conversions]]=0,0,data[[#This Row],[Spend, Dollars]]/data[[#This Row],[Conversions]])</f>
        <v>5.2403606639999989</v>
      </c>
      <c r="O2197" s="13">
        <f>data[[#This Row],[Conversions]]/data[[#This Row],[Clicks]]</f>
        <v>0.18433845720508976</v>
      </c>
      <c r="P2197" s="11">
        <v>288.95999999999998</v>
      </c>
      <c r="Q2197" s="11">
        <f>IF(data[[#This Row],[Spend, Dollars]]=0,0,data[[#This Row],[Total conversion value, Dollars]]/data[[#This Row],[Spend, Dollars]])</f>
        <v>11.028248570182765</v>
      </c>
      <c r="R2197" s="2">
        <v>42</v>
      </c>
      <c r="S2197" s="2">
        <v>2</v>
      </c>
      <c r="T2197" s="2">
        <v>15</v>
      </c>
      <c r="U2197" s="2">
        <f t="shared" si="34"/>
        <v>59</v>
      </c>
    </row>
    <row r="2198" spans="1:21" x14ac:dyDescent="0.2">
      <c r="A2198" t="s">
        <v>24</v>
      </c>
      <c r="B2198" s="3">
        <v>45257</v>
      </c>
      <c r="C2198" s="10" t="str">
        <f>TEXT(data[[#This Row],[Date]],"mmmm")</f>
        <v>November</v>
      </c>
      <c r="D2198" t="s">
        <v>15</v>
      </c>
      <c r="E2198" t="s">
        <v>18</v>
      </c>
      <c r="F2198" t="s">
        <v>14</v>
      </c>
      <c r="G2198" t="s">
        <v>21</v>
      </c>
      <c r="H2198" s="11">
        <v>1235</v>
      </c>
      <c r="I2198" s="11">
        <v>22.551100000000002</v>
      </c>
      <c r="J2198" s="13">
        <f>data[[#This Row],[Clicks]]/data[[#This Row],[Impressions]]</f>
        <v>1.8260000000000002E-2</v>
      </c>
      <c r="K2198" s="1">
        <v>0.72449999999999981</v>
      </c>
      <c r="L2198" s="2">
        <v>16.338271949999996</v>
      </c>
      <c r="M2198">
        <v>4</v>
      </c>
      <c r="N2198" s="1">
        <f>IF(data[[#This Row],[Conversions]]=0,0,data[[#This Row],[Spend, Dollars]]/data[[#This Row],[Conversions]])</f>
        <v>4.0845679874999989</v>
      </c>
      <c r="O2198" s="13">
        <f>data[[#This Row],[Conversions]]/data[[#This Row],[Clicks]]</f>
        <v>0.1773749395816612</v>
      </c>
      <c r="P2198" s="11">
        <v>282.23999999999995</v>
      </c>
      <c r="Q2198" s="11">
        <f>IF(data[[#This Row],[Spend, Dollars]]=0,0,data[[#This Row],[Total conversion value, Dollars]]/data[[#This Row],[Spend, Dollars]])</f>
        <v>17.274776724474833</v>
      </c>
      <c r="R2198" s="2">
        <v>23</v>
      </c>
      <c r="S2198" s="2">
        <v>6</v>
      </c>
      <c r="T2198" s="2">
        <v>9</v>
      </c>
      <c r="U2198" s="2">
        <f t="shared" si="34"/>
        <v>38</v>
      </c>
    </row>
    <row r="2199" spans="1:21" x14ac:dyDescent="0.2">
      <c r="A2199" t="s">
        <v>24</v>
      </c>
      <c r="B2199" s="3">
        <v>45258</v>
      </c>
      <c r="C2199" s="10" t="str">
        <f>TEXT(data[[#This Row],[Date]],"mmmm")</f>
        <v>November</v>
      </c>
      <c r="D2199" t="s">
        <v>15</v>
      </c>
      <c r="E2199" t="s">
        <v>18</v>
      </c>
      <c r="F2199" t="s">
        <v>14</v>
      </c>
      <c r="G2199" t="s">
        <v>21</v>
      </c>
      <c r="H2199" s="11">
        <v>1640</v>
      </c>
      <c r="I2199" s="11">
        <v>30.848400000000005</v>
      </c>
      <c r="J2199" s="13">
        <f>data[[#This Row],[Clicks]]/data[[#This Row],[Impressions]]</f>
        <v>1.8810000000000004E-2</v>
      </c>
      <c r="K2199" s="1">
        <v>1.2419999999999998</v>
      </c>
      <c r="L2199" s="2">
        <v>38.313712799999998</v>
      </c>
      <c r="M2199">
        <v>4</v>
      </c>
      <c r="N2199" s="1">
        <f>IF(data[[#This Row],[Conversions]]=0,0,data[[#This Row],[Spend, Dollars]]/data[[#This Row],[Conversions]])</f>
        <v>9.5784281999999994</v>
      </c>
      <c r="O2199" s="13">
        <f>data[[#This Row],[Conversions]]/data[[#This Row],[Clicks]]</f>
        <v>0.12966636843401924</v>
      </c>
      <c r="P2199" s="11">
        <v>207.47999999999996</v>
      </c>
      <c r="Q2199" s="11">
        <f>IF(data[[#This Row],[Spend, Dollars]]=0,0,data[[#This Row],[Total conversion value, Dollars]]/data[[#This Row],[Spend, Dollars]])</f>
        <v>5.4152935029569873</v>
      </c>
      <c r="R2199" s="2">
        <v>5</v>
      </c>
      <c r="S2199" s="2">
        <v>3</v>
      </c>
      <c r="T2199" s="2">
        <v>15</v>
      </c>
      <c r="U2199" s="2">
        <f t="shared" si="34"/>
        <v>23</v>
      </c>
    </row>
    <row r="2200" spans="1:21" x14ac:dyDescent="0.2">
      <c r="A2200" t="s">
        <v>24</v>
      </c>
      <c r="B2200" s="3">
        <v>45259</v>
      </c>
      <c r="C2200" s="10" t="str">
        <f>TEXT(data[[#This Row],[Date]],"mmmm")</f>
        <v>November</v>
      </c>
      <c r="D2200" t="s">
        <v>15</v>
      </c>
      <c r="E2200" t="s">
        <v>18</v>
      </c>
      <c r="F2200" t="s">
        <v>14</v>
      </c>
      <c r="G2200" t="s">
        <v>21</v>
      </c>
      <c r="H2200" s="11">
        <v>1702</v>
      </c>
      <c r="I2200" s="11">
        <v>38.567320000000002</v>
      </c>
      <c r="J2200" s="13">
        <f>data[[#This Row],[Clicks]]/data[[#This Row],[Impressions]]</f>
        <v>2.2660000000000003E-2</v>
      </c>
      <c r="K2200" s="1">
        <v>0.51749999999999963</v>
      </c>
      <c r="L2200" s="2">
        <v>19.958588099999986</v>
      </c>
      <c r="M2200">
        <v>7</v>
      </c>
      <c r="N2200" s="1">
        <f>IF(data[[#This Row],[Conversions]]=0,0,data[[#This Row],[Spend, Dollars]]/data[[#This Row],[Conversions]])</f>
        <v>2.8512268714285693</v>
      </c>
      <c r="O2200" s="13">
        <f>data[[#This Row],[Conversions]]/data[[#This Row],[Clicks]]</f>
        <v>0.18150081467937101</v>
      </c>
      <c r="P2200" s="11">
        <v>285.59999999999997</v>
      </c>
      <c r="Q2200" s="11">
        <f>IF(data[[#This Row],[Spend, Dollars]]=0,0,data[[#This Row],[Total conversion value, Dollars]]/data[[#This Row],[Spend, Dollars]])</f>
        <v>14.309629447185204</v>
      </c>
      <c r="R2200" s="2">
        <v>20</v>
      </c>
      <c r="S2200" s="2">
        <v>8</v>
      </c>
      <c r="T2200" s="2">
        <v>13.5</v>
      </c>
      <c r="U2200" s="2">
        <f t="shared" si="34"/>
        <v>41.5</v>
      </c>
    </row>
    <row r="2201" spans="1:21" x14ac:dyDescent="0.2">
      <c r="A2201" t="s">
        <v>24</v>
      </c>
      <c r="B2201" s="3">
        <v>45260</v>
      </c>
      <c r="C2201" s="10" t="str">
        <f>TEXT(data[[#This Row],[Date]],"mmmm")</f>
        <v>November</v>
      </c>
      <c r="D2201" t="s">
        <v>15</v>
      </c>
      <c r="E2201" t="s">
        <v>18</v>
      </c>
      <c r="F2201" t="s">
        <v>14</v>
      </c>
      <c r="G2201" t="s">
        <v>21</v>
      </c>
      <c r="H2201" s="11">
        <v>1633</v>
      </c>
      <c r="I2201" s="11">
        <v>23.711160000000003</v>
      </c>
      <c r="J2201" s="13">
        <f>data[[#This Row],[Clicks]]/data[[#This Row],[Impressions]]</f>
        <v>1.4520000000000002E-2</v>
      </c>
      <c r="K2201" s="1">
        <v>1.2304999999999997</v>
      </c>
      <c r="L2201" s="2">
        <v>29.176582379999996</v>
      </c>
      <c r="M2201">
        <v>8</v>
      </c>
      <c r="N2201" s="1">
        <f>IF(data[[#This Row],[Conversions]]=0,0,data[[#This Row],[Spend, Dollars]]/data[[#This Row],[Conversions]])</f>
        <v>3.6470727974999995</v>
      </c>
      <c r="O2201" s="13">
        <f>data[[#This Row],[Conversions]]/data[[#This Row],[Clicks]]</f>
        <v>0.33739386854122694</v>
      </c>
      <c r="P2201" s="11">
        <v>94.919999999999987</v>
      </c>
      <c r="Q2201" s="11">
        <f>IF(data[[#This Row],[Spend, Dollars]]=0,0,data[[#This Row],[Total conversion value, Dollars]]/data[[#This Row],[Spend, Dollars]])</f>
        <v>3.2532939863808683</v>
      </c>
      <c r="R2201" s="2">
        <v>50</v>
      </c>
      <c r="S2201" s="2">
        <v>1</v>
      </c>
      <c r="T2201" s="2">
        <v>21</v>
      </c>
      <c r="U2201" s="2">
        <f t="shared" si="34"/>
        <v>72</v>
      </c>
    </row>
    <row r="2202" spans="1:21" x14ac:dyDescent="0.2">
      <c r="A2202" t="s">
        <v>22</v>
      </c>
      <c r="B2202" s="3">
        <v>44986</v>
      </c>
      <c r="C2202" s="10" t="str">
        <f>TEXT(data[[#This Row],[Date]],"mmmm")</f>
        <v>March</v>
      </c>
      <c r="D2202" t="s">
        <v>16</v>
      </c>
      <c r="E2202" t="s">
        <v>18</v>
      </c>
      <c r="F2202" t="s">
        <v>14</v>
      </c>
      <c r="G2202" t="s">
        <v>21</v>
      </c>
      <c r="H2202" s="11">
        <v>915</v>
      </c>
      <c r="I2202" s="11">
        <v>11.675400000000003</v>
      </c>
      <c r="J2202" s="13">
        <f>data[[#This Row],[Clicks]]/data[[#This Row],[Impressions]]</f>
        <v>1.2760000000000004E-2</v>
      </c>
      <c r="K2202" s="1">
        <v>0.45999999999999969</v>
      </c>
      <c r="L2202" s="2">
        <v>5.370683999999998</v>
      </c>
      <c r="M2202">
        <v>6</v>
      </c>
      <c r="N2202" s="1">
        <f>IF(data[[#This Row],[Conversions]]=0,0,data[[#This Row],[Spend, Dollars]]/data[[#This Row],[Conversions]])</f>
        <v>0.89511399999999963</v>
      </c>
      <c r="O2202" s="13">
        <f>data[[#This Row],[Conversions]]/data[[#This Row],[Clicks]]</f>
        <v>0.51390102266303495</v>
      </c>
      <c r="P2202" s="11">
        <v>174.72</v>
      </c>
      <c r="Q2202" s="11">
        <f>IF(data[[#This Row],[Spend, Dollars]]=0,0,data[[#This Row],[Total conversion value, Dollars]]/data[[#This Row],[Spend, Dollars]])</f>
        <v>32.532169086842579</v>
      </c>
      <c r="R2202" s="2">
        <v>49</v>
      </c>
      <c r="S2202" s="2">
        <v>5</v>
      </c>
      <c r="T2202" s="2">
        <v>12</v>
      </c>
      <c r="U2202" s="2">
        <f t="shared" si="34"/>
        <v>66</v>
      </c>
    </row>
    <row r="2203" spans="1:21" x14ac:dyDescent="0.2">
      <c r="A2203" t="s">
        <v>22</v>
      </c>
      <c r="B2203" s="3">
        <v>44987</v>
      </c>
      <c r="C2203" s="10" t="str">
        <f>TEXT(data[[#This Row],[Date]],"mmmm")</f>
        <v>March</v>
      </c>
      <c r="D2203" t="s">
        <v>16</v>
      </c>
      <c r="E2203" t="s">
        <v>18</v>
      </c>
      <c r="F2203" t="s">
        <v>14</v>
      </c>
      <c r="G2203" t="s">
        <v>21</v>
      </c>
      <c r="H2203" s="11">
        <v>1007</v>
      </c>
      <c r="I2203" s="11">
        <v>17.723200000000006</v>
      </c>
      <c r="J2203" s="13">
        <f>data[[#This Row],[Clicks]]/data[[#This Row],[Impressions]]</f>
        <v>1.7600000000000005E-2</v>
      </c>
      <c r="K2203" s="1">
        <v>0.36799999999999972</v>
      </c>
      <c r="L2203" s="2">
        <v>6.5221375999999971</v>
      </c>
      <c r="M2203">
        <v>6</v>
      </c>
      <c r="N2203" s="1">
        <f>IF(data[[#This Row],[Conversions]]=0,0,data[[#This Row],[Spend, Dollars]]/data[[#This Row],[Conversions]])</f>
        <v>1.0870229333333328</v>
      </c>
      <c r="O2203" s="13">
        <f>data[[#This Row],[Conversions]]/data[[#This Row],[Clicks]]</f>
        <v>0.33853931569919643</v>
      </c>
      <c r="P2203" s="11">
        <v>38.4</v>
      </c>
      <c r="Q2203" s="11">
        <f>IF(data[[#This Row],[Spend, Dollars]]=0,0,data[[#This Row],[Total conversion value, Dollars]]/data[[#This Row],[Spend, Dollars]])</f>
        <v>5.8876402730295077</v>
      </c>
      <c r="R2203" s="2">
        <v>15</v>
      </c>
      <c r="S2203" s="2">
        <v>6</v>
      </c>
      <c r="T2203" s="2">
        <v>6</v>
      </c>
      <c r="U2203" s="2">
        <f t="shared" si="34"/>
        <v>27</v>
      </c>
    </row>
    <row r="2204" spans="1:21" x14ac:dyDescent="0.2">
      <c r="A2204" t="s">
        <v>22</v>
      </c>
      <c r="B2204" s="3">
        <v>44988</v>
      </c>
      <c r="C2204" s="10" t="str">
        <f>TEXT(data[[#This Row],[Date]],"mmmm")</f>
        <v>March</v>
      </c>
      <c r="D2204" t="s">
        <v>16</v>
      </c>
      <c r="E2204" t="s">
        <v>18</v>
      </c>
      <c r="F2204" t="s">
        <v>14</v>
      </c>
      <c r="G2204" t="s">
        <v>21</v>
      </c>
      <c r="H2204" s="11">
        <v>1583.8000000000002</v>
      </c>
      <c r="I2204" s="11">
        <v>24.21630200000001</v>
      </c>
      <c r="J2204" s="13">
        <f>data[[#This Row],[Clicks]]/data[[#This Row],[Impressions]]</f>
        <v>1.5290000000000005E-2</v>
      </c>
      <c r="K2204" s="1">
        <v>9.1999999999999887E-2</v>
      </c>
      <c r="L2204" s="2">
        <v>2.2278997839999981</v>
      </c>
      <c r="M2204">
        <v>4</v>
      </c>
      <c r="N2204" s="1">
        <f>IF(data[[#This Row],[Conversions]]=0,0,data[[#This Row],[Spend, Dollars]]/data[[#This Row],[Conversions]])</f>
        <v>0.55697494599999953</v>
      </c>
      <c r="O2204" s="13">
        <f>data[[#This Row],[Conversions]]/data[[#This Row],[Clicks]]</f>
        <v>0.16517798630030292</v>
      </c>
      <c r="P2204" s="11">
        <v>48.719999999999992</v>
      </c>
      <c r="Q2204" s="11">
        <f>IF(data[[#This Row],[Spend, Dollars]]=0,0,data[[#This Row],[Total conversion value, Dollars]]/data[[#This Row],[Spend, Dollars]])</f>
        <v>21.868129055844477</v>
      </c>
      <c r="R2204" s="2">
        <v>43</v>
      </c>
      <c r="S2204" s="2">
        <v>10</v>
      </c>
      <c r="T2204" s="2">
        <v>6</v>
      </c>
      <c r="U2204" s="2">
        <f t="shared" si="34"/>
        <v>59</v>
      </c>
    </row>
    <row r="2205" spans="1:21" x14ac:dyDescent="0.2">
      <c r="A2205" t="s">
        <v>22</v>
      </c>
      <c r="B2205" s="3">
        <v>44989</v>
      </c>
      <c r="C2205" s="10" t="str">
        <f>TEXT(data[[#This Row],[Date]],"mmmm")</f>
        <v>March</v>
      </c>
      <c r="D2205" t="s">
        <v>16</v>
      </c>
      <c r="E2205" t="s">
        <v>18</v>
      </c>
      <c r="F2205" t="s">
        <v>14</v>
      </c>
      <c r="G2205" t="s">
        <v>21</v>
      </c>
      <c r="H2205" s="11">
        <v>1571.4</v>
      </c>
      <c r="I2205" s="11">
        <v>32.669406000000009</v>
      </c>
      <c r="J2205" s="13">
        <f>data[[#This Row],[Clicks]]/data[[#This Row],[Impressions]]</f>
        <v>2.0790000000000006E-2</v>
      </c>
      <c r="K2205" s="1">
        <v>0.16099999999999995</v>
      </c>
      <c r="L2205" s="2">
        <v>5.2597743660000003</v>
      </c>
      <c r="M2205">
        <v>7</v>
      </c>
      <c r="N2205" s="1">
        <f>IF(data[[#This Row],[Conversions]]=0,0,data[[#This Row],[Spend, Dollars]]/data[[#This Row],[Conversions]])</f>
        <v>0.75139633800000005</v>
      </c>
      <c r="O2205" s="13">
        <f>data[[#This Row],[Conversions]]/data[[#This Row],[Clicks]]</f>
        <v>0.21426774640469429</v>
      </c>
      <c r="P2205" s="11">
        <v>46.199999999999996</v>
      </c>
      <c r="Q2205" s="11">
        <f>IF(data[[#This Row],[Spend, Dollars]]=0,0,data[[#This Row],[Total conversion value, Dollars]]/data[[#This Row],[Spend, Dollars]])</f>
        <v>8.7836467470247364</v>
      </c>
      <c r="R2205" s="2">
        <v>9</v>
      </c>
      <c r="S2205" s="2">
        <v>3</v>
      </c>
      <c r="T2205" s="2">
        <v>3</v>
      </c>
      <c r="U2205" s="2">
        <f t="shared" si="34"/>
        <v>15</v>
      </c>
    </row>
    <row r="2206" spans="1:21" x14ac:dyDescent="0.2">
      <c r="A2206" t="s">
        <v>22</v>
      </c>
      <c r="B2206" s="3">
        <v>44990</v>
      </c>
      <c r="C2206" s="10" t="str">
        <f>TEXT(data[[#This Row],[Date]],"mmmm")</f>
        <v>March</v>
      </c>
      <c r="D2206" t="s">
        <v>16</v>
      </c>
      <c r="E2206" t="s">
        <v>18</v>
      </c>
      <c r="F2206" t="s">
        <v>14</v>
      </c>
      <c r="G2206" t="s">
        <v>21</v>
      </c>
      <c r="H2206" s="11">
        <v>1436.4</v>
      </c>
      <c r="I2206" s="11">
        <v>20.69852400000001</v>
      </c>
      <c r="J2206" s="13">
        <f>data[[#This Row],[Clicks]]/data[[#This Row],[Impressions]]</f>
        <v>1.4410000000000006E-2</v>
      </c>
      <c r="K2206" s="1">
        <v>0.253</v>
      </c>
      <c r="L2206" s="2">
        <v>5.2367265720000029</v>
      </c>
      <c r="M2206">
        <v>5</v>
      </c>
      <c r="N2206" s="1">
        <f>IF(data[[#This Row],[Conversions]]=0,0,data[[#This Row],[Spend, Dollars]]/data[[#This Row],[Conversions]])</f>
        <v>1.0473453144000007</v>
      </c>
      <c r="O2206" s="13">
        <f>data[[#This Row],[Conversions]]/data[[#This Row],[Clicks]]</f>
        <v>0.24156311822041018</v>
      </c>
      <c r="P2206" s="11">
        <v>49.199999999999996</v>
      </c>
      <c r="Q2206" s="11">
        <f>IF(data[[#This Row],[Spend, Dollars]]=0,0,data[[#This Row],[Total conversion value, Dollars]]/data[[#This Row],[Spend, Dollars]])</f>
        <v>9.3951821473867039</v>
      </c>
      <c r="R2206" s="2">
        <v>32</v>
      </c>
      <c r="S2206" s="2">
        <v>2</v>
      </c>
      <c r="T2206" s="2">
        <v>9</v>
      </c>
      <c r="U2206" s="2">
        <f t="shared" si="34"/>
        <v>43</v>
      </c>
    </row>
    <row r="2207" spans="1:21" x14ac:dyDescent="0.2">
      <c r="A2207" t="s">
        <v>22</v>
      </c>
      <c r="B2207" s="3">
        <v>44991</v>
      </c>
      <c r="C2207" s="10" t="str">
        <f>TEXT(data[[#This Row],[Date]],"mmmm")</f>
        <v>March</v>
      </c>
      <c r="D2207" t="s">
        <v>16</v>
      </c>
      <c r="E2207" t="s">
        <v>18</v>
      </c>
      <c r="F2207" t="s">
        <v>14</v>
      </c>
      <c r="G2207" t="s">
        <v>21</v>
      </c>
      <c r="H2207" s="11">
        <v>965.59999999999991</v>
      </c>
      <c r="I2207" s="11">
        <v>12.108623999999999</v>
      </c>
      <c r="J2207" s="13">
        <f>data[[#This Row],[Clicks]]/data[[#This Row],[Impressions]]</f>
        <v>1.2540000000000001E-2</v>
      </c>
      <c r="K2207" s="1">
        <v>6.8999999999999992E-2</v>
      </c>
      <c r="L2207" s="2">
        <v>0.83549505599999985</v>
      </c>
      <c r="M2207">
        <v>4</v>
      </c>
      <c r="N2207" s="1">
        <f>IF(data[[#This Row],[Conversions]]=0,0,data[[#This Row],[Spend, Dollars]]/data[[#This Row],[Conversions]])</f>
        <v>0.20887376399999996</v>
      </c>
      <c r="O2207" s="13">
        <f>data[[#This Row],[Conversions]]/data[[#This Row],[Clicks]]</f>
        <v>0.33034306788285772</v>
      </c>
      <c r="P2207" s="11">
        <v>164.64</v>
      </c>
      <c r="Q2207" s="11">
        <f>IF(data[[#This Row],[Spend, Dollars]]=0,0,data[[#This Row],[Total conversion value, Dollars]]/data[[#This Row],[Spend, Dollars]])</f>
        <v>197.05682136316557</v>
      </c>
      <c r="R2207" s="2">
        <v>16</v>
      </c>
      <c r="S2207" s="2">
        <v>15</v>
      </c>
      <c r="T2207" s="2">
        <v>12</v>
      </c>
      <c r="U2207" s="2">
        <f t="shared" si="34"/>
        <v>43</v>
      </c>
    </row>
    <row r="2208" spans="1:21" x14ac:dyDescent="0.2">
      <c r="A2208" t="s">
        <v>22</v>
      </c>
      <c r="B2208" s="3">
        <v>44992</v>
      </c>
      <c r="C2208" s="10" t="str">
        <f>TEXT(data[[#This Row],[Date]],"mmmm")</f>
        <v>March</v>
      </c>
      <c r="D2208" t="s">
        <v>16</v>
      </c>
      <c r="E2208" t="s">
        <v>18</v>
      </c>
      <c r="F2208" t="s">
        <v>14</v>
      </c>
      <c r="G2208" t="s">
        <v>21</v>
      </c>
      <c r="H2208" s="11">
        <v>1717</v>
      </c>
      <c r="I2208" s="11">
        <v>26.630670000000006</v>
      </c>
      <c r="J2208" s="13">
        <f>data[[#This Row],[Clicks]]/data[[#This Row],[Impressions]]</f>
        <v>1.5510000000000003E-2</v>
      </c>
      <c r="K2208" s="1">
        <v>0.7244999999999997</v>
      </c>
      <c r="L2208" s="2">
        <v>19.293920414999995</v>
      </c>
      <c r="M2208">
        <v>6</v>
      </c>
      <c r="N2208" s="1">
        <f>IF(data[[#This Row],[Conversions]]=0,0,data[[#This Row],[Spend, Dollars]]/data[[#This Row],[Conversions]])</f>
        <v>3.2156534024999992</v>
      </c>
      <c r="O2208" s="13">
        <f>data[[#This Row],[Conversions]]/data[[#This Row],[Clicks]]</f>
        <v>0.22530413241574465</v>
      </c>
      <c r="P2208" s="11">
        <v>173.87999999999997</v>
      </c>
      <c r="Q2208" s="11">
        <f>IF(data[[#This Row],[Spend, Dollars]]=0,0,data[[#This Row],[Total conversion value, Dollars]]/data[[#This Row],[Spend, Dollars]])</f>
        <v>9.0121652966297887</v>
      </c>
      <c r="R2208" s="2">
        <v>46</v>
      </c>
      <c r="S2208" s="2">
        <v>0</v>
      </c>
      <c r="T2208" s="2">
        <v>3</v>
      </c>
      <c r="U2208" s="2">
        <f t="shared" si="34"/>
        <v>49</v>
      </c>
    </row>
    <row r="2209" spans="1:21" x14ac:dyDescent="0.2">
      <c r="A2209" t="s">
        <v>22</v>
      </c>
      <c r="B2209" s="3">
        <v>44993</v>
      </c>
      <c r="C2209" s="10" t="str">
        <f>TEXT(data[[#This Row],[Date]],"mmmm")</f>
        <v>March</v>
      </c>
      <c r="D2209" t="s">
        <v>16</v>
      </c>
      <c r="E2209" t="s">
        <v>18</v>
      </c>
      <c r="F2209" t="s">
        <v>14</v>
      </c>
      <c r="G2209" t="s">
        <v>21</v>
      </c>
      <c r="H2209" s="11">
        <v>1176.8</v>
      </c>
      <c r="I2209" s="11">
        <v>20.452784000000001</v>
      </c>
      <c r="J2209" s="13">
        <f>data[[#This Row],[Clicks]]/data[[#This Row],[Impressions]]</f>
        <v>1.7380000000000003E-2</v>
      </c>
      <c r="K2209" s="1">
        <v>0.50599999999999978</v>
      </c>
      <c r="L2209" s="2">
        <v>10.349108703999995</v>
      </c>
      <c r="M2209">
        <v>6</v>
      </c>
      <c r="N2209" s="1">
        <f>IF(data[[#This Row],[Conversions]]=0,0,data[[#This Row],[Spend, Dollars]]/data[[#This Row],[Conversions]])</f>
        <v>1.7248514506666659</v>
      </c>
      <c r="O2209" s="13">
        <f>data[[#This Row],[Conversions]]/data[[#This Row],[Clicks]]</f>
        <v>0.29335859607181103</v>
      </c>
      <c r="P2209" s="11">
        <v>302.39999999999998</v>
      </c>
      <c r="Q2209" s="11">
        <f>IF(data[[#This Row],[Spend, Dollars]]=0,0,data[[#This Row],[Total conversion value, Dollars]]/data[[#This Row],[Spend, Dollars]])</f>
        <v>29.219907592923484</v>
      </c>
      <c r="R2209" s="2">
        <v>12</v>
      </c>
      <c r="S2209" s="2">
        <v>13</v>
      </c>
      <c r="T2209" s="2">
        <v>13.5</v>
      </c>
      <c r="U2209" s="2">
        <f t="shared" si="34"/>
        <v>38.5</v>
      </c>
    </row>
    <row r="2210" spans="1:21" x14ac:dyDescent="0.2">
      <c r="A2210" t="s">
        <v>22</v>
      </c>
      <c r="B2210" s="3">
        <v>44994</v>
      </c>
      <c r="C2210" s="10" t="str">
        <f>TEXT(data[[#This Row],[Date]],"mmmm")</f>
        <v>March</v>
      </c>
      <c r="D2210" t="s">
        <v>16</v>
      </c>
      <c r="E2210" t="s">
        <v>18</v>
      </c>
      <c r="F2210" t="s">
        <v>14</v>
      </c>
      <c r="G2210" t="s">
        <v>21</v>
      </c>
      <c r="H2210" s="11">
        <v>1419</v>
      </c>
      <c r="I2210" s="11">
        <v>19.042980000000004</v>
      </c>
      <c r="J2210" s="13">
        <f>data[[#This Row],[Clicks]]/data[[#This Row],[Impressions]]</f>
        <v>1.3420000000000003E-2</v>
      </c>
      <c r="K2210" s="1">
        <v>0.43699999999999972</v>
      </c>
      <c r="L2210" s="2">
        <v>8.3217822599999955</v>
      </c>
      <c r="M2210">
        <v>2</v>
      </c>
      <c r="N2210" s="1">
        <f>IF(data[[#This Row],[Conversions]]=0,0,data[[#This Row],[Spend, Dollars]]/data[[#This Row],[Conversions]])</f>
        <v>4.1608911299999978</v>
      </c>
      <c r="O2210" s="13">
        <f>data[[#This Row],[Conversions]]/data[[#This Row],[Clicks]]</f>
        <v>0.1050255789797605</v>
      </c>
      <c r="P2210" s="11">
        <v>136.07999999999998</v>
      </c>
      <c r="Q2210" s="11">
        <f>IF(data[[#This Row],[Spend, Dollars]]=0,0,data[[#This Row],[Total conversion value, Dollars]]/data[[#This Row],[Spend, Dollars]])</f>
        <v>16.352266347329312</v>
      </c>
      <c r="R2210" s="2">
        <v>43</v>
      </c>
      <c r="S2210" s="2">
        <v>7</v>
      </c>
      <c r="T2210" s="2">
        <v>12</v>
      </c>
      <c r="U2210" s="2">
        <f t="shared" si="34"/>
        <v>62</v>
      </c>
    </row>
    <row r="2211" spans="1:21" x14ac:dyDescent="0.2">
      <c r="A2211" t="s">
        <v>22</v>
      </c>
      <c r="B2211" s="3">
        <v>44995</v>
      </c>
      <c r="C2211" s="10" t="str">
        <f>TEXT(data[[#This Row],[Date]],"mmmm")</f>
        <v>March</v>
      </c>
      <c r="D2211" t="s">
        <v>16</v>
      </c>
      <c r="E2211" t="s">
        <v>18</v>
      </c>
      <c r="F2211" t="s">
        <v>14</v>
      </c>
      <c r="G2211" t="s">
        <v>21</v>
      </c>
      <c r="H2211" s="11">
        <v>1652.8000000000002</v>
      </c>
      <c r="I2211" s="11">
        <v>22.362384000000006</v>
      </c>
      <c r="J2211" s="13">
        <f>data[[#This Row],[Clicks]]/data[[#This Row],[Impressions]]</f>
        <v>1.3530000000000002E-2</v>
      </c>
      <c r="K2211" s="1">
        <v>0.57499999999999973</v>
      </c>
      <c r="L2211" s="2">
        <v>12.858370799999998</v>
      </c>
      <c r="M2211">
        <v>4</v>
      </c>
      <c r="N2211" s="1">
        <f>IF(data[[#This Row],[Conversions]]=0,0,data[[#This Row],[Spend, Dollars]]/data[[#This Row],[Conversions]])</f>
        <v>3.2145926999999994</v>
      </c>
      <c r="O2211" s="13">
        <f>data[[#This Row],[Conversions]]/data[[#This Row],[Clicks]]</f>
        <v>0.17887180543899073</v>
      </c>
      <c r="P2211" s="11">
        <v>129.35999999999999</v>
      </c>
      <c r="Q2211" s="11">
        <f>IF(data[[#This Row],[Spend, Dollars]]=0,0,data[[#This Row],[Total conversion value, Dollars]]/data[[#This Row],[Spend, Dollars]])</f>
        <v>10.060372500690368</v>
      </c>
      <c r="R2211" s="2">
        <v>25</v>
      </c>
      <c r="S2211" s="2">
        <v>7</v>
      </c>
      <c r="T2211" s="2">
        <v>7.5</v>
      </c>
      <c r="U2211" s="2">
        <f t="shared" si="34"/>
        <v>39.5</v>
      </c>
    </row>
    <row r="2212" spans="1:21" x14ac:dyDescent="0.2">
      <c r="A2212" t="s">
        <v>22</v>
      </c>
      <c r="B2212" s="3">
        <v>44996</v>
      </c>
      <c r="C2212" s="10" t="str">
        <f>TEXT(data[[#This Row],[Date]],"mmmm")</f>
        <v>March</v>
      </c>
      <c r="D2212" t="s">
        <v>16</v>
      </c>
      <c r="E2212" t="s">
        <v>18</v>
      </c>
      <c r="F2212" t="s">
        <v>14</v>
      </c>
      <c r="G2212" t="s">
        <v>21</v>
      </c>
      <c r="H2212" s="11">
        <v>1113</v>
      </c>
      <c r="I2212" s="11">
        <v>18.854220000000002</v>
      </c>
      <c r="J2212" s="13">
        <f>data[[#This Row],[Clicks]]/data[[#This Row],[Impressions]]</f>
        <v>1.694E-2</v>
      </c>
      <c r="K2212" s="1">
        <v>0.50599999999999978</v>
      </c>
      <c r="L2212" s="2">
        <v>9.5402353199999972</v>
      </c>
      <c r="M2212">
        <v>5</v>
      </c>
      <c r="N2212" s="1">
        <f>IF(data[[#This Row],[Conversions]]=0,0,data[[#This Row],[Spend, Dollars]]/data[[#This Row],[Conversions]])</f>
        <v>1.9080470639999993</v>
      </c>
      <c r="O2212" s="13">
        <f>data[[#This Row],[Conversions]]/data[[#This Row],[Clicks]]</f>
        <v>0.26519262000761629</v>
      </c>
      <c r="P2212" s="11">
        <v>132.72</v>
      </c>
      <c r="Q2212" s="11">
        <f>IF(data[[#This Row],[Spend, Dollars]]=0,0,data[[#This Row],[Total conversion value, Dollars]]/data[[#This Row],[Spend, Dollars]])</f>
        <v>13.911606532573458</v>
      </c>
      <c r="R2212" s="2">
        <v>29</v>
      </c>
      <c r="S2212" s="2">
        <v>10</v>
      </c>
      <c r="T2212" s="2">
        <v>3</v>
      </c>
      <c r="U2212" s="2">
        <f t="shared" si="34"/>
        <v>42</v>
      </c>
    </row>
    <row r="2213" spans="1:21" x14ac:dyDescent="0.2">
      <c r="A2213" t="s">
        <v>22</v>
      </c>
      <c r="B2213" s="3">
        <v>44997</v>
      </c>
      <c r="C2213" s="10" t="str">
        <f>TEXT(data[[#This Row],[Date]],"mmmm")</f>
        <v>March</v>
      </c>
      <c r="D2213" t="s">
        <v>16</v>
      </c>
      <c r="E2213" t="s">
        <v>18</v>
      </c>
      <c r="F2213" t="s">
        <v>14</v>
      </c>
      <c r="G2213" t="s">
        <v>21</v>
      </c>
      <c r="H2213" s="11">
        <v>1267.8</v>
      </c>
      <c r="I2213" s="11">
        <v>20.360868000000007</v>
      </c>
      <c r="J2213" s="13">
        <f>data[[#This Row],[Clicks]]/data[[#This Row],[Impressions]]</f>
        <v>1.6060000000000005E-2</v>
      </c>
      <c r="K2213" s="1">
        <v>0.50599999999999967</v>
      </c>
      <c r="L2213" s="2">
        <v>10.302599207999997</v>
      </c>
      <c r="M2213">
        <v>3</v>
      </c>
      <c r="N2213" s="1">
        <f>IF(data[[#This Row],[Conversions]]=0,0,data[[#This Row],[Spend, Dollars]]/data[[#This Row],[Conversions]])</f>
        <v>3.4341997359999987</v>
      </c>
      <c r="O2213" s="13">
        <f>data[[#This Row],[Conversions]]/data[[#This Row],[Clicks]]</f>
        <v>0.14734145911657592</v>
      </c>
      <c r="P2213" s="11">
        <v>161.27999999999997</v>
      </c>
      <c r="Q2213" s="11">
        <f>IF(data[[#This Row],[Spend, Dollars]]=0,0,data[[#This Row],[Total conversion value, Dollars]]/data[[#This Row],[Spend, Dollars]])</f>
        <v>15.654302059500248</v>
      </c>
      <c r="R2213" s="2">
        <v>46</v>
      </c>
      <c r="S2213" s="2">
        <v>12</v>
      </c>
      <c r="T2213" s="2">
        <v>10.5</v>
      </c>
      <c r="U2213" s="2">
        <f t="shared" si="34"/>
        <v>68.5</v>
      </c>
    </row>
    <row r="2214" spans="1:21" x14ac:dyDescent="0.2">
      <c r="A2214" t="s">
        <v>22</v>
      </c>
      <c r="B2214" s="3">
        <v>44998</v>
      </c>
      <c r="C2214" s="10" t="str">
        <f>TEXT(data[[#This Row],[Date]],"mmmm")</f>
        <v>March</v>
      </c>
      <c r="D2214" t="s">
        <v>16</v>
      </c>
      <c r="E2214" t="s">
        <v>18</v>
      </c>
      <c r="F2214" t="s">
        <v>14</v>
      </c>
      <c r="G2214" t="s">
        <v>21</v>
      </c>
      <c r="H2214" s="11">
        <v>1429</v>
      </c>
      <c r="I2214" s="11">
        <v>18.548420000000004</v>
      </c>
      <c r="J2214" s="13">
        <f>data[[#This Row],[Clicks]]/data[[#This Row],[Impressions]]</f>
        <v>1.2980000000000002E-2</v>
      </c>
      <c r="K2214" s="1">
        <v>0.27599999999999991</v>
      </c>
      <c r="L2214" s="2">
        <v>5.1193639199999996</v>
      </c>
      <c r="M2214">
        <v>2</v>
      </c>
      <c r="N2214" s="1">
        <f>IF(data[[#This Row],[Conversions]]=0,0,data[[#This Row],[Spend, Dollars]]/data[[#This Row],[Conversions]])</f>
        <v>2.5596819599999998</v>
      </c>
      <c r="O2214" s="13">
        <f>data[[#This Row],[Conversions]]/data[[#This Row],[Clicks]]</f>
        <v>0.10782589568275894</v>
      </c>
      <c r="P2214" s="11">
        <v>77.279999999999987</v>
      </c>
      <c r="Q2214" s="11">
        <f>IF(data[[#This Row],[Spend, Dollars]]=0,0,data[[#This Row],[Total conversion value, Dollars]]/data[[#This Row],[Spend, Dollars]])</f>
        <v>15.095625395586254</v>
      </c>
      <c r="R2214" s="2">
        <v>57</v>
      </c>
      <c r="S2214" s="2">
        <v>15</v>
      </c>
      <c r="T2214" s="2">
        <v>3</v>
      </c>
      <c r="U2214" s="2">
        <f t="shared" si="34"/>
        <v>75</v>
      </c>
    </row>
    <row r="2215" spans="1:21" x14ac:dyDescent="0.2">
      <c r="A2215" t="s">
        <v>22</v>
      </c>
      <c r="B2215" s="3">
        <v>44999</v>
      </c>
      <c r="C2215" s="10" t="str">
        <f>TEXT(data[[#This Row],[Date]],"mmmm")</f>
        <v>March</v>
      </c>
      <c r="D2215" t="s">
        <v>16</v>
      </c>
      <c r="E2215" t="s">
        <v>18</v>
      </c>
      <c r="F2215" t="s">
        <v>14</v>
      </c>
      <c r="G2215" t="s">
        <v>21</v>
      </c>
      <c r="H2215" s="11">
        <v>1166.4000000000001</v>
      </c>
      <c r="I2215" s="11">
        <v>20.143728000000007</v>
      </c>
      <c r="J2215" s="13">
        <f>data[[#This Row],[Clicks]]/data[[#This Row],[Impressions]]</f>
        <v>1.7270000000000004E-2</v>
      </c>
      <c r="K2215" s="1">
        <v>0.11500000000000012</v>
      </c>
      <c r="L2215" s="2">
        <v>2.3165287200000031</v>
      </c>
      <c r="M2215">
        <v>7</v>
      </c>
      <c r="N2215" s="1">
        <f>IF(data[[#This Row],[Conversions]]=0,0,data[[#This Row],[Spend, Dollars]]/data[[#This Row],[Conversions]])</f>
        <v>0.33093267428571471</v>
      </c>
      <c r="O2215" s="13">
        <f>data[[#This Row],[Conversions]]/data[[#This Row],[Clicks]]</f>
        <v>0.34750270654965149</v>
      </c>
      <c r="P2215" s="11">
        <v>70.559999999999988</v>
      </c>
      <c r="Q2215" s="11">
        <f>IF(data[[#This Row],[Spend, Dollars]]=0,0,data[[#This Row],[Total conversion value, Dollars]]/data[[#This Row],[Spend, Dollars]])</f>
        <v>30.45936766974333</v>
      </c>
      <c r="R2215" s="2">
        <v>56</v>
      </c>
      <c r="S2215" s="2">
        <v>6</v>
      </c>
      <c r="T2215" s="2">
        <v>7.5</v>
      </c>
      <c r="U2215" s="2">
        <f t="shared" si="34"/>
        <v>69.5</v>
      </c>
    </row>
    <row r="2216" spans="1:21" x14ac:dyDescent="0.2">
      <c r="A2216" t="s">
        <v>22</v>
      </c>
      <c r="B2216" s="3">
        <v>45000</v>
      </c>
      <c r="C2216" s="10" t="str">
        <f>TEXT(data[[#This Row],[Date]],"mmmm")</f>
        <v>March</v>
      </c>
      <c r="D2216" t="s">
        <v>16</v>
      </c>
      <c r="E2216" t="s">
        <v>18</v>
      </c>
      <c r="F2216" t="s">
        <v>14</v>
      </c>
      <c r="G2216" t="s">
        <v>21</v>
      </c>
      <c r="H2216" s="11">
        <v>1289.2</v>
      </c>
      <c r="I2216" s="11">
        <v>22.26448400000001</v>
      </c>
      <c r="J2216" s="13">
        <f>data[[#This Row],[Clicks]]/data[[#This Row],[Impressions]]</f>
        <v>1.7270000000000008E-2</v>
      </c>
      <c r="K2216" s="1">
        <v>8.0500000000000002E-2</v>
      </c>
      <c r="L2216" s="2">
        <v>1.7922909620000009</v>
      </c>
      <c r="M2216">
        <v>6</v>
      </c>
      <c r="N2216" s="1">
        <f>IF(data[[#This Row],[Conversions]]=0,0,data[[#This Row],[Spend, Dollars]]/data[[#This Row],[Conversions]])</f>
        <v>0.29871516033333351</v>
      </c>
      <c r="O2216" s="13">
        <f>data[[#This Row],[Conversions]]/data[[#This Row],[Clicks]]</f>
        <v>0.26948749407352074</v>
      </c>
      <c r="P2216" s="11">
        <v>215.04</v>
      </c>
      <c r="Q2216" s="11">
        <f>IF(data[[#This Row],[Spend, Dollars]]=0,0,data[[#This Row],[Total conversion value, Dollars]]/data[[#This Row],[Spend, Dollars]])</f>
        <v>119.98051910055878</v>
      </c>
      <c r="R2216" s="2">
        <v>50</v>
      </c>
      <c r="S2216" s="2">
        <v>9</v>
      </c>
      <c r="T2216" s="2">
        <v>6</v>
      </c>
      <c r="U2216" s="2">
        <f t="shared" si="34"/>
        <v>65</v>
      </c>
    </row>
    <row r="2217" spans="1:21" x14ac:dyDescent="0.2">
      <c r="A2217" t="s">
        <v>22</v>
      </c>
      <c r="B2217" s="3">
        <v>45001</v>
      </c>
      <c r="C2217" s="10" t="str">
        <f>TEXT(data[[#This Row],[Date]],"mmmm")</f>
        <v>March</v>
      </c>
      <c r="D2217" t="s">
        <v>16</v>
      </c>
      <c r="E2217" t="s">
        <v>18</v>
      </c>
      <c r="F2217" t="s">
        <v>14</v>
      </c>
      <c r="G2217" t="s">
        <v>21</v>
      </c>
      <c r="H2217" s="11">
        <v>1541.8000000000002</v>
      </c>
      <c r="I2217" s="11">
        <v>25.270102000000005</v>
      </c>
      <c r="J2217" s="13">
        <f>data[[#This Row],[Clicks]]/data[[#This Row],[Impressions]]</f>
        <v>1.6390000000000002E-2</v>
      </c>
      <c r="K2217" s="1">
        <v>0.77049999999999985</v>
      </c>
      <c r="L2217" s="2">
        <v>19.470613590999999</v>
      </c>
      <c r="M2217">
        <v>3</v>
      </c>
      <c r="N2217" s="1">
        <f>IF(data[[#This Row],[Conversions]]=0,0,data[[#This Row],[Spend, Dollars]]/data[[#This Row],[Conversions]])</f>
        <v>6.4902045303333331</v>
      </c>
      <c r="O2217" s="13">
        <f>data[[#This Row],[Conversions]]/data[[#This Row],[Clicks]]</f>
        <v>0.1187173680581107</v>
      </c>
      <c r="P2217" s="11">
        <v>143.63999999999999</v>
      </c>
      <c r="Q2217" s="11">
        <f>IF(data[[#This Row],[Spend, Dollars]]=0,0,data[[#This Row],[Total conversion value, Dollars]]/data[[#This Row],[Spend, Dollars]])</f>
        <v>7.3772713596655954</v>
      </c>
      <c r="R2217" s="2">
        <v>58</v>
      </c>
      <c r="S2217" s="2">
        <v>1</v>
      </c>
      <c r="T2217" s="2">
        <v>1.5</v>
      </c>
      <c r="U2217" s="2">
        <f t="shared" si="34"/>
        <v>60.5</v>
      </c>
    </row>
    <row r="2218" spans="1:21" x14ac:dyDescent="0.2">
      <c r="A2218" t="s">
        <v>22</v>
      </c>
      <c r="B2218" s="3">
        <v>45002</v>
      </c>
      <c r="C2218" s="10" t="str">
        <f>TEXT(data[[#This Row],[Date]],"mmmm")</f>
        <v>March</v>
      </c>
      <c r="D2218" t="s">
        <v>16</v>
      </c>
      <c r="E2218" t="s">
        <v>18</v>
      </c>
      <c r="F2218" t="s">
        <v>14</v>
      </c>
      <c r="G2218" t="s">
        <v>21</v>
      </c>
      <c r="H2218" s="11">
        <v>1076.4000000000001</v>
      </c>
      <c r="I2218" s="11">
        <v>19.536660000000005</v>
      </c>
      <c r="J2218" s="13">
        <f>data[[#This Row],[Clicks]]/data[[#This Row],[Impressions]]</f>
        <v>1.8150000000000003E-2</v>
      </c>
      <c r="K2218" s="1">
        <v>0.63249999999999962</v>
      </c>
      <c r="L2218" s="2">
        <v>12.356937449999995</v>
      </c>
      <c r="M2218">
        <v>3</v>
      </c>
      <c r="N2218" s="1">
        <f>IF(data[[#This Row],[Conversions]]=0,0,data[[#This Row],[Spend, Dollars]]/data[[#This Row],[Conversions]])</f>
        <v>4.1189791499999986</v>
      </c>
      <c r="O2218" s="13">
        <f>data[[#This Row],[Conversions]]/data[[#This Row],[Clicks]]</f>
        <v>0.1535574658104302</v>
      </c>
      <c r="P2218" s="11">
        <v>62.16</v>
      </c>
      <c r="Q2218" s="11">
        <f>IF(data[[#This Row],[Spend, Dollars]]=0,0,data[[#This Row],[Total conversion value, Dollars]]/data[[#This Row],[Spend, Dollars]])</f>
        <v>5.0303726349282458</v>
      </c>
      <c r="R2218" s="2">
        <v>12</v>
      </c>
      <c r="S2218" s="2">
        <v>11</v>
      </c>
      <c r="T2218" s="2">
        <v>13.5</v>
      </c>
      <c r="U2218" s="2">
        <f t="shared" si="34"/>
        <v>36.5</v>
      </c>
    </row>
    <row r="2219" spans="1:21" x14ac:dyDescent="0.2">
      <c r="A2219" t="s">
        <v>22</v>
      </c>
      <c r="B2219" s="3">
        <v>45003</v>
      </c>
      <c r="C2219" s="10" t="str">
        <f>TEXT(data[[#This Row],[Date]],"mmmm")</f>
        <v>March</v>
      </c>
      <c r="D2219" t="s">
        <v>16</v>
      </c>
      <c r="E2219" t="s">
        <v>18</v>
      </c>
      <c r="F2219" t="s">
        <v>14</v>
      </c>
      <c r="G2219" t="s">
        <v>21</v>
      </c>
      <c r="H2219" s="11">
        <v>1498.6000000000001</v>
      </c>
      <c r="I2219" s="11">
        <v>28.023820000000004</v>
      </c>
      <c r="J2219" s="13">
        <f>data[[#This Row],[Clicks]]/data[[#This Row],[Impressions]]</f>
        <v>1.8700000000000001E-2</v>
      </c>
      <c r="K2219" s="1">
        <v>0.2644999999999999</v>
      </c>
      <c r="L2219" s="2">
        <v>7.4123003899999986</v>
      </c>
      <c r="M2219">
        <v>5</v>
      </c>
      <c r="N2219" s="1">
        <f>IF(data[[#This Row],[Conversions]]=0,0,data[[#This Row],[Spend, Dollars]]/data[[#This Row],[Conversions]])</f>
        <v>1.4824600779999997</v>
      </c>
      <c r="O2219" s="13">
        <f>data[[#This Row],[Conversions]]/data[[#This Row],[Clicks]]</f>
        <v>0.17841964443105898</v>
      </c>
      <c r="P2219" s="11">
        <v>57.959999999999994</v>
      </c>
      <c r="Q2219" s="11">
        <f>IF(data[[#This Row],[Spend, Dollars]]=0,0,data[[#This Row],[Total conversion value, Dollars]]/data[[#This Row],[Spend, Dollars]])</f>
        <v>7.8194348515872827</v>
      </c>
      <c r="R2219" s="2">
        <v>8</v>
      </c>
      <c r="S2219" s="2">
        <v>1</v>
      </c>
      <c r="T2219" s="2">
        <v>12</v>
      </c>
      <c r="U2219" s="2">
        <f t="shared" si="34"/>
        <v>21</v>
      </c>
    </row>
    <row r="2220" spans="1:21" x14ac:dyDescent="0.2">
      <c r="A2220" t="s">
        <v>22</v>
      </c>
      <c r="B2220" s="3">
        <v>45004</v>
      </c>
      <c r="C2220" s="10" t="str">
        <f>TEXT(data[[#This Row],[Date]],"mmmm")</f>
        <v>March</v>
      </c>
      <c r="D2220" t="s">
        <v>16</v>
      </c>
      <c r="E2220" t="s">
        <v>18</v>
      </c>
      <c r="F2220" t="s">
        <v>14</v>
      </c>
      <c r="G2220" t="s">
        <v>21</v>
      </c>
      <c r="H2220" s="11">
        <v>1206.6000000000001</v>
      </c>
      <c r="I2220" s="11">
        <v>23.625228000000007</v>
      </c>
      <c r="J2220" s="13">
        <f>data[[#This Row],[Clicks]]/data[[#This Row],[Impressions]]</f>
        <v>1.9580000000000004E-2</v>
      </c>
      <c r="K2220" s="1">
        <v>0.45999999999999974</v>
      </c>
      <c r="L2220" s="2">
        <v>10.867604879999996</v>
      </c>
      <c r="M2220">
        <v>6</v>
      </c>
      <c r="N2220" s="1">
        <f>IF(data[[#This Row],[Conversions]]=0,0,data[[#This Row],[Spend, Dollars]]/data[[#This Row],[Conversions]])</f>
        <v>1.8112674799999995</v>
      </c>
      <c r="O2220" s="13">
        <f>data[[#This Row],[Conversions]]/data[[#This Row],[Clicks]]</f>
        <v>0.2539658029966948</v>
      </c>
      <c r="P2220" s="11">
        <v>58.8</v>
      </c>
      <c r="Q2220" s="11">
        <f>IF(data[[#This Row],[Spend, Dollars]]=0,0,data[[#This Row],[Total conversion value, Dollars]]/data[[#This Row],[Spend, Dollars]])</f>
        <v>5.4105758029730664</v>
      </c>
      <c r="R2220" s="2">
        <v>7</v>
      </c>
      <c r="S2220" s="2">
        <v>11</v>
      </c>
      <c r="T2220" s="2">
        <v>12</v>
      </c>
      <c r="U2220" s="2">
        <f t="shared" si="34"/>
        <v>30</v>
      </c>
    </row>
    <row r="2221" spans="1:21" x14ac:dyDescent="0.2">
      <c r="A2221" t="s">
        <v>22</v>
      </c>
      <c r="B2221" s="3">
        <v>45005</v>
      </c>
      <c r="C2221" s="10" t="str">
        <f>TEXT(data[[#This Row],[Date]],"mmmm")</f>
        <v>March</v>
      </c>
      <c r="D2221" t="s">
        <v>16</v>
      </c>
      <c r="E2221" t="s">
        <v>18</v>
      </c>
      <c r="F2221" t="s">
        <v>14</v>
      </c>
      <c r="G2221" t="s">
        <v>21</v>
      </c>
      <c r="H2221" s="11">
        <v>1396.8000000000002</v>
      </c>
      <c r="I2221" s="11">
        <v>24.737328000000002</v>
      </c>
      <c r="J2221" s="13">
        <f>data[[#This Row],[Clicks]]/data[[#This Row],[Impressions]]</f>
        <v>1.771E-2</v>
      </c>
      <c r="K2221" s="1">
        <v>9.2000000000000109E-2</v>
      </c>
      <c r="L2221" s="2">
        <v>2.2758341760000027</v>
      </c>
      <c r="M2221">
        <v>4</v>
      </c>
      <c r="N2221" s="1">
        <f>IF(data[[#This Row],[Conversions]]=0,0,data[[#This Row],[Spend, Dollars]]/data[[#This Row],[Conversions]])</f>
        <v>0.56895854400000068</v>
      </c>
      <c r="O2221" s="13">
        <f>data[[#This Row],[Conversions]]/data[[#This Row],[Clicks]]</f>
        <v>0.16169895147931901</v>
      </c>
      <c r="P2221" s="11">
        <v>159.6</v>
      </c>
      <c r="Q2221" s="11">
        <f>IF(data[[#This Row],[Spend, Dollars]]=0,0,data[[#This Row],[Total conversion value, Dollars]]/data[[#This Row],[Spend, Dollars]])</f>
        <v>70.128132217661104</v>
      </c>
      <c r="R2221" s="2">
        <v>22</v>
      </c>
      <c r="S2221" s="2">
        <v>3</v>
      </c>
      <c r="T2221" s="2">
        <v>12</v>
      </c>
      <c r="U2221" s="2">
        <f t="shared" si="34"/>
        <v>37</v>
      </c>
    </row>
    <row r="2222" spans="1:21" x14ac:dyDescent="0.2">
      <c r="A2222" t="s">
        <v>22</v>
      </c>
      <c r="B2222" s="3">
        <v>45006</v>
      </c>
      <c r="C2222" s="10" t="str">
        <f>TEXT(data[[#This Row],[Date]],"mmmm")</f>
        <v>March</v>
      </c>
      <c r="D2222" t="s">
        <v>16</v>
      </c>
      <c r="E2222" t="s">
        <v>18</v>
      </c>
      <c r="F2222" t="s">
        <v>14</v>
      </c>
      <c r="G2222" t="s">
        <v>21</v>
      </c>
      <c r="H2222" s="11">
        <v>1754</v>
      </c>
      <c r="I2222" s="11">
        <v>30.870400000000004</v>
      </c>
      <c r="J2222" s="13">
        <f>data[[#This Row],[Clicks]]/data[[#This Row],[Impressions]]</f>
        <v>1.7600000000000001E-2</v>
      </c>
      <c r="K2222" s="1">
        <v>0.86249999999999971</v>
      </c>
      <c r="L2222" s="2">
        <v>26.625719999999994</v>
      </c>
      <c r="M2222">
        <v>7</v>
      </c>
      <c r="N2222" s="1">
        <f>IF(data[[#This Row],[Conversions]]=0,0,data[[#This Row],[Spend, Dollars]]/data[[#This Row],[Conversions]])</f>
        <v>3.8036742857142847</v>
      </c>
      <c r="O2222" s="13">
        <f>data[[#This Row],[Conversions]]/data[[#This Row],[Clicks]]</f>
        <v>0.22675443142945992</v>
      </c>
      <c r="P2222" s="11">
        <v>43.68</v>
      </c>
      <c r="Q2222" s="11">
        <f>IF(data[[#This Row],[Spend, Dollars]]=0,0,data[[#This Row],[Total conversion value, Dollars]]/data[[#This Row],[Spend, Dollars]])</f>
        <v>1.6405190169505279</v>
      </c>
      <c r="R2222" s="2">
        <v>51</v>
      </c>
      <c r="S2222" s="2">
        <v>12</v>
      </c>
      <c r="T2222" s="2">
        <v>6</v>
      </c>
      <c r="U2222" s="2">
        <f t="shared" si="34"/>
        <v>69</v>
      </c>
    </row>
    <row r="2223" spans="1:21" x14ac:dyDescent="0.2">
      <c r="A2223" t="s">
        <v>22</v>
      </c>
      <c r="B2223" s="3">
        <v>45007</v>
      </c>
      <c r="C2223" s="10" t="str">
        <f>TEXT(data[[#This Row],[Date]],"mmmm")</f>
        <v>March</v>
      </c>
      <c r="D2223" t="s">
        <v>16</v>
      </c>
      <c r="E2223" t="s">
        <v>18</v>
      </c>
      <c r="F2223" t="s">
        <v>14</v>
      </c>
      <c r="G2223" t="s">
        <v>21</v>
      </c>
      <c r="H2223" s="11">
        <v>1138.2</v>
      </c>
      <c r="I2223" s="11">
        <v>22.285956000000006</v>
      </c>
      <c r="J2223" s="13">
        <f>data[[#This Row],[Clicks]]/data[[#This Row],[Impressions]]</f>
        <v>1.9580000000000004E-2</v>
      </c>
      <c r="K2223" s="1">
        <v>0.39099999999999974</v>
      </c>
      <c r="L2223" s="2">
        <v>8.7138087959999968</v>
      </c>
      <c r="M2223">
        <v>6</v>
      </c>
      <c r="N2223" s="1">
        <f>IF(data[[#This Row],[Conversions]]=0,0,data[[#This Row],[Spend, Dollars]]/data[[#This Row],[Conversions]])</f>
        <v>1.4523014659999995</v>
      </c>
      <c r="O2223" s="13">
        <f>data[[#This Row],[Conversions]]/data[[#This Row],[Clicks]]</f>
        <v>0.2692278491440977</v>
      </c>
      <c r="P2223" s="11">
        <v>268.8</v>
      </c>
      <c r="Q2223" s="11">
        <f>IF(data[[#This Row],[Spend, Dollars]]=0,0,data[[#This Row],[Total conversion value, Dollars]]/data[[#This Row],[Spend, Dollars]])</f>
        <v>30.847589876356992</v>
      </c>
      <c r="R2223" s="2">
        <v>33</v>
      </c>
      <c r="S2223" s="2">
        <v>1</v>
      </c>
      <c r="T2223" s="2">
        <v>9</v>
      </c>
      <c r="U2223" s="2">
        <f t="shared" si="34"/>
        <v>43</v>
      </c>
    </row>
    <row r="2224" spans="1:21" x14ac:dyDescent="0.2">
      <c r="A2224" t="s">
        <v>22</v>
      </c>
      <c r="B2224" s="3">
        <v>45008</v>
      </c>
      <c r="C2224" s="10" t="str">
        <f>TEXT(data[[#This Row],[Date]],"mmmm")</f>
        <v>March</v>
      </c>
      <c r="D2224" t="s">
        <v>16</v>
      </c>
      <c r="E2224" t="s">
        <v>18</v>
      </c>
      <c r="F2224" t="s">
        <v>14</v>
      </c>
      <c r="G2224" t="s">
        <v>21</v>
      </c>
      <c r="H2224" s="11">
        <v>1250</v>
      </c>
      <c r="I2224" s="11">
        <v>18.287500000000001</v>
      </c>
      <c r="J2224" s="13">
        <f>data[[#This Row],[Clicks]]/data[[#This Row],[Impressions]]</f>
        <v>1.4630000000000001E-2</v>
      </c>
      <c r="K2224" s="1">
        <v>6.9000000000000061E-2</v>
      </c>
      <c r="L2224" s="2">
        <v>1.2618375000000013</v>
      </c>
      <c r="M2224">
        <v>3</v>
      </c>
      <c r="N2224" s="1">
        <f>IF(data[[#This Row],[Conversions]]=0,0,data[[#This Row],[Spend, Dollars]]/data[[#This Row],[Conversions]])</f>
        <v>0.42061250000000044</v>
      </c>
      <c r="O2224" s="13">
        <f>data[[#This Row],[Conversions]]/data[[#This Row],[Clicks]]</f>
        <v>0.1640464798359535</v>
      </c>
      <c r="P2224" s="11">
        <v>243.6</v>
      </c>
      <c r="Q2224" s="11">
        <f>IF(data[[#This Row],[Spend, Dollars]]=0,0,data[[#This Row],[Total conversion value, Dollars]]/data[[#This Row],[Spend, Dollars]])</f>
        <v>193.05179945912192</v>
      </c>
      <c r="R2224" s="2">
        <v>31</v>
      </c>
      <c r="S2224" s="2">
        <v>9</v>
      </c>
      <c r="T2224" s="2">
        <v>6</v>
      </c>
      <c r="U2224" s="2">
        <f t="shared" si="34"/>
        <v>46</v>
      </c>
    </row>
    <row r="2225" spans="1:21" x14ac:dyDescent="0.2">
      <c r="A2225" t="s">
        <v>22</v>
      </c>
      <c r="B2225" s="3">
        <v>45009</v>
      </c>
      <c r="C2225" s="10" t="str">
        <f>TEXT(data[[#This Row],[Date]],"mmmm")</f>
        <v>March</v>
      </c>
      <c r="D2225" t="s">
        <v>16</v>
      </c>
      <c r="E2225" t="s">
        <v>18</v>
      </c>
      <c r="F2225" t="s">
        <v>14</v>
      </c>
      <c r="G2225" t="s">
        <v>21</v>
      </c>
      <c r="H2225" s="11">
        <v>1685.4</v>
      </c>
      <c r="I2225" s="11">
        <v>25.028190000000006</v>
      </c>
      <c r="J2225" s="13">
        <f>data[[#This Row],[Clicks]]/data[[#This Row],[Impressions]]</f>
        <v>1.4850000000000002E-2</v>
      </c>
      <c r="K2225" s="1">
        <v>0.70149999999999979</v>
      </c>
      <c r="L2225" s="2">
        <v>17.557275284999999</v>
      </c>
      <c r="M2225">
        <v>3</v>
      </c>
      <c r="N2225" s="1">
        <f>IF(data[[#This Row],[Conversions]]=0,0,data[[#This Row],[Spend, Dollars]]/data[[#This Row],[Conversions]])</f>
        <v>5.8524250950000001</v>
      </c>
      <c r="O2225" s="13">
        <f>data[[#This Row],[Conversions]]/data[[#This Row],[Clicks]]</f>
        <v>0.11986484040595821</v>
      </c>
      <c r="P2225" s="11">
        <v>171.35999999999999</v>
      </c>
      <c r="Q2225" s="11">
        <f>IF(data[[#This Row],[Spend, Dollars]]=0,0,data[[#This Row],[Total conversion value, Dollars]]/data[[#This Row],[Spend, Dollars]])</f>
        <v>9.7600565701900699</v>
      </c>
      <c r="R2225" s="2">
        <v>34</v>
      </c>
      <c r="S2225" s="2">
        <v>12</v>
      </c>
      <c r="T2225" s="2">
        <v>7.5</v>
      </c>
      <c r="U2225" s="2">
        <f t="shared" si="34"/>
        <v>53.5</v>
      </c>
    </row>
    <row r="2226" spans="1:21" x14ac:dyDescent="0.2">
      <c r="A2226" t="s">
        <v>22</v>
      </c>
      <c r="B2226" s="3">
        <v>45010</v>
      </c>
      <c r="C2226" s="10" t="str">
        <f>TEXT(data[[#This Row],[Date]],"mmmm")</f>
        <v>March</v>
      </c>
      <c r="D2226" t="s">
        <v>16</v>
      </c>
      <c r="E2226" t="s">
        <v>18</v>
      </c>
      <c r="F2226" t="s">
        <v>14</v>
      </c>
      <c r="G2226" t="s">
        <v>21</v>
      </c>
      <c r="H2226" s="11">
        <v>1573.8000000000002</v>
      </c>
      <c r="I2226" s="11">
        <v>22.851576000000009</v>
      </c>
      <c r="J2226" s="13">
        <f>data[[#This Row],[Clicks]]/data[[#This Row],[Impressions]]</f>
        <v>1.4520000000000003E-2</v>
      </c>
      <c r="K2226" s="1">
        <v>2.3E-2</v>
      </c>
      <c r="L2226" s="2">
        <v>0.5255862480000002</v>
      </c>
      <c r="M2226">
        <v>3</v>
      </c>
      <c r="N2226" s="1">
        <f>IF(data[[#This Row],[Conversions]]=0,0,data[[#This Row],[Spend, Dollars]]/data[[#This Row],[Conversions]])</f>
        <v>0.17519541600000008</v>
      </c>
      <c r="O2226" s="13">
        <f>data[[#This Row],[Conversions]]/data[[#This Row],[Clicks]]</f>
        <v>0.1312819737247006</v>
      </c>
      <c r="P2226" s="11">
        <v>89.039999999999978</v>
      </c>
      <c r="Q2226" s="11">
        <f>IF(data[[#This Row],[Spend, Dollars]]=0,0,data[[#This Row],[Total conversion value, Dollars]]/data[[#This Row],[Spend, Dollars]])</f>
        <v>169.41082522387447</v>
      </c>
      <c r="R2226" s="2">
        <v>32</v>
      </c>
      <c r="S2226" s="2">
        <v>7</v>
      </c>
      <c r="T2226" s="2">
        <v>3</v>
      </c>
      <c r="U2226" s="2">
        <f t="shared" si="34"/>
        <v>42</v>
      </c>
    </row>
    <row r="2227" spans="1:21" x14ac:dyDescent="0.2">
      <c r="A2227" t="s">
        <v>22</v>
      </c>
      <c r="B2227" s="3">
        <v>45011</v>
      </c>
      <c r="C2227" s="10" t="str">
        <f>TEXT(data[[#This Row],[Date]],"mmmm")</f>
        <v>March</v>
      </c>
      <c r="D2227" t="s">
        <v>16</v>
      </c>
      <c r="E2227" t="s">
        <v>18</v>
      </c>
      <c r="F2227" t="s">
        <v>14</v>
      </c>
      <c r="G2227" t="s">
        <v>21</v>
      </c>
      <c r="H2227" s="11">
        <v>1447.2</v>
      </c>
      <c r="I2227" s="11">
        <v>24.515568000000002</v>
      </c>
      <c r="J2227" s="13">
        <f>data[[#This Row],[Clicks]]/data[[#This Row],[Impressions]]</f>
        <v>1.694E-2</v>
      </c>
      <c r="K2227" s="1">
        <v>0.22999999999999998</v>
      </c>
      <c r="L2227" s="2">
        <v>5.6385806399999998</v>
      </c>
      <c r="M2227">
        <v>4</v>
      </c>
      <c r="N2227" s="1">
        <f>IF(data[[#This Row],[Conversions]]=0,0,data[[#This Row],[Spend, Dollars]]/data[[#This Row],[Conversions]])</f>
        <v>1.40964516</v>
      </c>
      <c r="O2227" s="13">
        <f>data[[#This Row],[Conversions]]/data[[#This Row],[Clicks]]</f>
        <v>0.16316162856189992</v>
      </c>
      <c r="P2227" s="11">
        <v>45.6</v>
      </c>
      <c r="Q2227" s="11">
        <f>IF(data[[#This Row],[Spend, Dollars]]=0,0,data[[#This Row],[Total conversion value, Dollars]]/data[[#This Row],[Spend, Dollars]])</f>
        <v>8.0871415895898231</v>
      </c>
      <c r="R2227" s="2">
        <v>61</v>
      </c>
      <c r="S2227" s="2">
        <v>1</v>
      </c>
      <c r="T2227" s="2">
        <v>4.5</v>
      </c>
      <c r="U2227" s="2">
        <f t="shared" si="34"/>
        <v>66.5</v>
      </c>
    </row>
    <row r="2228" spans="1:21" x14ac:dyDescent="0.2">
      <c r="A2228" t="s">
        <v>22</v>
      </c>
      <c r="B2228" s="3">
        <v>45012</v>
      </c>
      <c r="C2228" s="10" t="str">
        <f>TEXT(data[[#This Row],[Date]],"mmmm")</f>
        <v>March</v>
      </c>
      <c r="D2228" t="s">
        <v>16</v>
      </c>
      <c r="E2228" t="s">
        <v>18</v>
      </c>
      <c r="F2228" t="s">
        <v>14</v>
      </c>
      <c r="G2228" t="s">
        <v>21</v>
      </c>
      <c r="H2228" s="11">
        <v>922.80000000000018</v>
      </c>
      <c r="I2228" s="11">
        <v>15.023184000000006</v>
      </c>
      <c r="J2228" s="13">
        <f>data[[#This Row],[Clicks]]/data[[#This Row],[Impressions]]</f>
        <v>1.6280000000000003E-2</v>
      </c>
      <c r="K2228" s="1">
        <v>1.149999999999992E-2</v>
      </c>
      <c r="L2228" s="2">
        <v>0.17276661599999887</v>
      </c>
      <c r="M2228">
        <v>8</v>
      </c>
      <c r="N2228" s="1">
        <f>IF(data[[#This Row],[Conversions]]=0,0,data[[#This Row],[Spend, Dollars]]/data[[#This Row],[Conversions]])</f>
        <v>2.1595826999999859E-2</v>
      </c>
      <c r="O2228" s="13">
        <f>data[[#This Row],[Conversions]]/data[[#This Row],[Clicks]]</f>
        <v>0.53251028543616297</v>
      </c>
      <c r="P2228" s="11">
        <v>137.76</v>
      </c>
      <c r="Q2228" s="11">
        <f>IF(data[[#This Row],[Spend, Dollars]]=0,0,data[[#This Row],[Total conversion value, Dollars]]/data[[#This Row],[Spend, Dollars]])</f>
        <v>797.37627088789475</v>
      </c>
      <c r="R2228" s="2">
        <v>0</v>
      </c>
      <c r="S2228" s="2">
        <v>1</v>
      </c>
      <c r="T2228" s="2">
        <v>15</v>
      </c>
      <c r="U2228" s="2">
        <f t="shared" si="34"/>
        <v>16</v>
      </c>
    </row>
    <row r="2229" spans="1:21" x14ac:dyDescent="0.2">
      <c r="A2229" t="s">
        <v>22</v>
      </c>
      <c r="B2229" s="3">
        <v>45013</v>
      </c>
      <c r="C2229" s="10" t="str">
        <f>TEXT(data[[#This Row],[Date]],"mmmm")</f>
        <v>March</v>
      </c>
      <c r="D2229" t="s">
        <v>16</v>
      </c>
      <c r="E2229" t="s">
        <v>18</v>
      </c>
      <c r="F2229" t="s">
        <v>14</v>
      </c>
      <c r="G2229" t="s">
        <v>21</v>
      </c>
      <c r="H2229" s="11">
        <v>1018.4000000000001</v>
      </c>
      <c r="I2229" s="11">
        <v>20.836464000000007</v>
      </c>
      <c r="J2229" s="13">
        <f>data[[#This Row],[Clicks]]/data[[#This Row],[Impressions]]</f>
        <v>2.0460000000000006E-2</v>
      </c>
      <c r="K2229" s="1">
        <v>0.33349999999999974</v>
      </c>
      <c r="L2229" s="2">
        <v>6.9489607439999972</v>
      </c>
      <c r="M2229">
        <v>4</v>
      </c>
      <c r="N2229" s="1">
        <f>IF(data[[#This Row],[Conversions]]=0,0,data[[#This Row],[Spend, Dollars]]/data[[#This Row],[Conversions]])</f>
        <v>1.7372401859999993</v>
      </c>
      <c r="O2229" s="13">
        <f>data[[#This Row],[Conversions]]/data[[#This Row],[Clicks]]</f>
        <v>0.19197115211102991</v>
      </c>
      <c r="P2229" s="11">
        <v>124.32</v>
      </c>
      <c r="Q2229" s="11">
        <f>IF(data[[#This Row],[Spend, Dollars]]=0,0,data[[#This Row],[Total conversion value, Dollars]]/data[[#This Row],[Spend, Dollars]])</f>
        <v>17.890445000332274</v>
      </c>
      <c r="R2229" s="2">
        <v>4</v>
      </c>
      <c r="S2229" s="2">
        <v>5</v>
      </c>
      <c r="T2229" s="2">
        <v>7.5</v>
      </c>
      <c r="U2229" s="2">
        <f t="shared" si="34"/>
        <v>16.5</v>
      </c>
    </row>
    <row r="2230" spans="1:21" x14ac:dyDescent="0.2">
      <c r="A2230" t="s">
        <v>22</v>
      </c>
      <c r="B2230" s="3">
        <v>45014</v>
      </c>
      <c r="C2230" s="10" t="str">
        <f>TEXT(data[[#This Row],[Date]],"mmmm")</f>
        <v>March</v>
      </c>
      <c r="D2230" t="s">
        <v>16</v>
      </c>
      <c r="E2230" t="s">
        <v>18</v>
      </c>
      <c r="F2230" t="s">
        <v>14</v>
      </c>
      <c r="G2230" t="s">
        <v>21</v>
      </c>
      <c r="H2230" s="11">
        <v>1071.5999999999999</v>
      </c>
      <c r="I2230" s="11">
        <v>14.498748000000001</v>
      </c>
      <c r="J2230" s="13">
        <f>data[[#This Row],[Clicks]]/data[[#This Row],[Impressions]]</f>
        <v>1.3530000000000002E-2</v>
      </c>
      <c r="K2230" s="1">
        <v>0.25299999999999978</v>
      </c>
      <c r="L2230" s="2">
        <v>3.6681832439999971</v>
      </c>
      <c r="M2230">
        <v>6</v>
      </c>
      <c r="N2230" s="1">
        <f>IF(data[[#This Row],[Conversions]]=0,0,data[[#This Row],[Spend, Dollars]]/data[[#This Row],[Conversions]])</f>
        <v>0.61136387399999947</v>
      </c>
      <c r="O2230" s="13">
        <f>data[[#This Row],[Conversions]]/data[[#This Row],[Clicks]]</f>
        <v>0.41382883542772103</v>
      </c>
      <c r="P2230" s="11">
        <v>52.08</v>
      </c>
      <c r="Q2230" s="11">
        <f>IF(data[[#This Row],[Spend, Dollars]]=0,0,data[[#This Row],[Total conversion value, Dollars]]/data[[#This Row],[Spend, Dollars]])</f>
        <v>14.197763998073603</v>
      </c>
      <c r="R2230" s="2">
        <v>24</v>
      </c>
      <c r="S2230" s="2">
        <v>2</v>
      </c>
      <c r="T2230" s="2">
        <v>12</v>
      </c>
      <c r="U2230" s="2">
        <f t="shared" si="34"/>
        <v>38</v>
      </c>
    </row>
    <row r="2231" spans="1:21" x14ac:dyDescent="0.2">
      <c r="A2231" t="s">
        <v>22</v>
      </c>
      <c r="B2231" s="3">
        <v>45015</v>
      </c>
      <c r="C2231" s="10" t="str">
        <f>TEXT(data[[#This Row],[Date]],"mmmm")</f>
        <v>March</v>
      </c>
      <c r="D2231" t="s">
        <v>16</v>
      </c>
      <c r="E2231" t="s">
        <v>18</v>
      </c>
      <c r="F2231" t="s">
        <v>14</v>
      </c>
      <c r="G2231" t="s">
        <v>21</v>
      </c>
      <c r="H2231" s="11">
        <v>1178.6000000000001</v>
      </c>
      <c r="I2231" s="11">
        <v>16.724334000000006</v>
      </c>
      <c r="J2231" s="13">
        <f>data[[#This Row],[Clicks]]/data[[#This Row],[Impressions]]</f>
        <v>1.4190000000000003E-2</v>
      </c>
      <c r="K2231" s="1">
        <v>1.1614999999999998</v>
      </c>
      <c r="L2231" s="2">
        <v>19.425313941000002</v>
      </c>
      <c r="M2231">
        <v>4</v>
      </c>
      <c r="N2231" s="1">
        <f>IF(data[[#This Row],[Conversions]]=0,0,data[[#This Row],[Spend, Dollars]]/data[[#This Row],[Conversions]])</f>
        <v>4.8563284852500006</v>
      </c>
      <c r="O2231" s="13">
        <f>data[[#This Row],[Conversions]]/data[[#This Row],[Clicks]]</f>
        <v>0.23917245374315046</v>
      </c>
      <c r="P2231" s="11">
        <v>142.79999999999998</v>
      </c>
      <c r="Q2231" s="11">
        <f>IF(data[[#This Row],[Spend, Dollars]]=0,0,data[[#This Row],[Total conversion value, Dollars]]/data[[#This Row],[Spend, Dollars]])</f>
        <v>7.3512325429448753</v>
      </c>
      <c r="R2231" s="2">
        <v>56</v>
      </c>
      <c r="S2231" s="2">
        <v>7</v>
      </c>
      <c r="T2231" s="2">
        <v>15</v>
      </c>
      <c r="U2231" s="2">
        <f t="shared" si="34"/>
        <v>78</v>
      </c>
    </row>
    <row r="2232" spans="1:21" x14ac:dyDescent="0.2">
      <c r="A2232" t="s">
        <v>22</v>
      </c>
      <c r="B2232" s="3">
        <v>45016</v>
      </c>
      <c r="C2232" s="10" t="str">
        <f>TEXT(data[[#This Row],[Date]],"mmmm")</f>
        <v>March</v>
      </c>
      <c r="D2232" t="s">
        <v>16</v>
      </c>
      <c r="E2232" t="s">
        <v>18</v>
      </c>
      <c r="F2232" t="s">
        <v>14</v>
      </c>
      <c r="G2232" t="s">
        <v>21</v>
      </c>
      <c r="H2232" s="11">
        <v>1364.4</v>
      </c>
      <c r="I2232" s="11">
        <v>26.714952000000007</v>
      </c>
      <c r="J2232" s="13">
        <f>data[[#This Row],[Clicks]]/data[[#This Row],[Impressions]]</f>
        <v>1.9580000000000004E-2</v>
      </c>
      <c r="K2232" s="1">
        <v>1.0234999999999996</v>
      </c>
      <c r="L2232" s="2">
        <v>27.342753371999997</v>
      </c>
      <c r="M2232">
        <v>8</v>
      </c>
      <c r="N2232" s="1">
        <f>IF(data[[#This Row],[Conversions]]=0,0,data[[#This Row],[Spend, Dollars]]/data[[#This Row],[Conversions]])</f>
        <v>3.4178441714999996</v>
      </c>
      <c r="O2232" s="13">
        <f>data[[#This Row],[Conversions]]/data[[#This Row],[Clicks]]</f>
        <v>0.29945777181257888</v>
      </c>
      <c r="P2232" s="11">
        <v>40.799999999999997</v>
      </c>
      <c r="Q2232" s="11">
        <f>IF(data[[#This Row],[Spend, Dollars]]=0,0,data[[#This Row],[Total conversion value, Dollars]]/data[[#This Row],[Spend, Dollars]])</f>
        <v>1.4921686724417711</v>
      </c>
      <c r="R2232" s="2">
        <v>29</v>
      </c>
      <c r="S2232" s="2">
        <v>2</v>
      </c>
      <c r="T2232" s="2">
        <v>13.5</v>
      </c>
      <c r="U2232" s="2">
        <f t="shared" si="34"/>
        <v>44.5</v>
      </c>
    </row>
    <row r="2233" spans="1:21" x14ac:dyDescent="0.2">
      <c r="A2233" t="s">
        <v>22</v>
      </c>
      <c r="B2233" s="3">
        <v>45017</v>
      </c>
      <c r="C2233" s="10" t="str">
        <f>TEXT(data[[#This Row],[Date]],"mmmm")</f>
        <v>April</v>
      </c>
      <c r="D2233" t="s">
        <v>16</v>
      </c>
      <c r="E2233" t="s">
        <v>18</v>
      </c>
      <c r="F2233" t="s">
        <v>14</v>
      </c>
      <c r="G2233" t="s">
        <v>21</v>
      </c>
      <c r="H2233" s="11">
        <v>1283.8</v>
      </c>
      <c r="I2233" s="11">
        <v>24.289496000000003</v>
      </c>
      <c r="J2233" s="13">
        <f>data[[#This Row],[Clicks]]/data[[#This Row],[Impressions]]</f>
        <v>1.8920000000000003E-2</v>
      </c>
      <c r="K2233" s="1">
        <v>1.1154999999999997</v>
      </c>
      <c r="L2233" s="2">
        <v>27.094932787999998</v>
      </c>
      <c r="M2233">
        <v>5</v>
      </c>
      <c r="N2233" s="1">
        <f>IF(data[[#This Row],[Conversions]]=0,0,data[[#This Row],[Spend, Dollars]]/data[[#This Row],[Conversions]])</f>
        <v>5.4189865575999994</v>
      </c>
      <c r="O2233" s="13">
        <f>data[[#This Row],[Conversions]]/data[[#This Row],[Clicks]]</f>
        <v>0.20585029841706057</v>
      </c>
      <c r="P2233" s="11">
        <v>134.4</v>
      </c>
      <c r="Q2233" s="11">
        <f>IF(data[[#This Row],[Spend, Dollars]]=0,0,data[[#This Row],[Total conversion value, Dollars]]/data[[#This Row],[Spend, Dollars]])</f>
        <v>4.9603370878086865</v>
      </c>
      <c r="R2233" s="2">
        <v>39</v>
      </c>
      <c r="S2233" s="2">
        <v>3</v>
      </c>
      <c r="T2233" s="2">
        <v>0</v>
      </c>
      <c r="U2233" s="2">
        <f t="shared" si="34"/>
        <v>42</v>
      </c>
    </row>
    <row r="2234" spans="1:21" x14ac:dyDescent="0.2">
      <c r="A2234" t="s">
        <v>22</v>
      </c>
      <c r="B2234" s="3">
        <v>45018</v>
      </c>
      <c r="C2234" s="10" t="str">
        <f>TEXT(data[[#This Row],[Date]],"mmmm")</f>
        <v>April</v>
      </c>
      <c r="D2234" t="s">
        <v>16</v>
      </c>
      <c r="E2234" t="s">
        <v>18</v>
      </c>
      <c r="F2234" t="s">
        <v>14</v>
      </c>
      <c r="G2234" t="s">
        <v>21</v>
      </c>
      <c r="H2234" s="11">
        <v>1134</v>
      </c>
      <c r="I2234" s="11">
        <v>16.465680000000003</v>
      </c>
      <c r="J2234" s="13">
        <f>data[[#This Row],[Clicks]]/data[[#This Row],[Impressions]]</f>
        <v>1.4520000000000002E-2</v>
      </c>
      <c r="K2234" s="1">
        <v>1.1154999999999997</v>
      </c>
      <c r="L2234" s="2">
        <v>18.367466039999996</v>
      </c>
      <c r="M2234">
        <v>4</v>
      </c>
      <c r="N2234" s="1">
        <f>IF(data[[#This Row],[Conversions]]=0,0,data[[#This Row],[Spend, Dollars]]/data[[#This Row],[Conversions]])</f>
        <v>4.5918665099999991</v>
      </c>
      <c r="O2234" s="13">
        <f>data[[#This Row],[Conversions]]/data[[#This Row],[Clicks]]</f>
        <v>0.24292953585882876</v>
      </c>
      <c r="P2234" s="11">
        <v>43.199999999999996</v>
      </c>
      <c r="Q2234" s="11">
        <f>IF(data[[#This Row],[Spend, Dollars]]=0,0,data[[#This Row],[Total conversion value, Dollars]]/data[[#This Row],[Spend, Dollars]])</f>
        <v>2.3519847487900951</v>
      </c>
      <c r="R2234" s="2">
        <v>29</v>
      </c>
      <c r="S2234" s="2">
        <v>2</v>
      </c>
      <c r="T2234" s="2">
        <v>3</v>
      </c>
      <c r="U2234" s="2">
        <f t="shared" si="34"/>
        <v>34</v>
      </c>
    </row>
    <row r="2235" spans="1:21" x14ac:dyDescent="0.2">
      <c r="A2235" t="s">
        <v>22</v>
      </c>
      <c r="B2235" s="3">
        <v>45019</v>
      </c>
      <c r="C2235" s="10" t="str">
        <f>TEXT(data[[#This Row],[Date]],"mmmm")</f>
        <v>April</v>
      </c>
      <c r="D2235" t="s">
        <v>16</v>
      </c>
      <c r="E2235" t="s">
        <v>18</v>
      </c>
      <c r="F2235" t="s">
        <v>14</v>
      </c>
      <c r="G2235" t="s">
        <v>21</v>
      </c>
      <c r="H2235" s="11">
        <v>1407.4</v>
      </c>
      <c r="I2235" s="11">
        <v>20.745076000000001</v>
      </c>
      <c r="J2235" s="13">
        <f>data[[#This Row],[Clicks]]/data[[#This Row],[Impressions]]</f>
        <v>1.474E-2</v>
      </c>
      <c r="K2235" s="1">
        <v>0.1494999999999998</v>
      </c>
      <c r="L2235" s="2">
        <v>3.1013888619999959</v>
      </c>
      <c r="M2235">
        <v>6</v>
      </c>
      <c r="N2235" s="1">
        <f>IF(data[[#This Row],[Conversions]]=0,0,data[[#This Row],[Spend, Dollars]]/data[[#This Row],[Conversions]])</f>
        <v>0.51689814366666598</v>
      </c>
      <c r="O2235" s="13">
        <f>data[[#This Row],[Conversions]]/data[[#This Row],[Clicks]]</f>
        <v>0.28922526000868831</v>
      </c>
      <c r="P2235" s="11">
        <v>163.79999999999998</v>
      </c>
      <c r="Q2235" s="11">
        <f>IF(data[[#This Row],[Spend, Dollars]]=0,0,data[[#This Row],[Total conversion value, Dollars]]/data[[#This Row],[Spend, Dollars]])</f>
        <v>52.8150474798475</v>
      </c>
      <c r="R2235" s="2">
        <v>21</v>
      </c>
      <c r="S2235" s="2">
        <v>2</v>
      </c>
      <c r="T2235" s="2">
        <v>9</v>
      </c>
      <c r="U2235" s="2">
        <f t="shared" si="34"/>
        <v>32</v>
      </c>
    </row>
    <row r="2236" spans="1:21" x14ac:dyDescent="0.2">
      <c r="A2236" t="s">
        <v>22</v>
      </c>
      <c r="B2236" s="3">
        <v>45020</v>
      </c>
      <c r="C2236" s="10" t="str">
        <f>TEXT(data[[#This Row],[Date]],"mmmm")</f>
        <v>April</v>
      </c>
      <c r="D2236" t="s">
        <v>16</v>
      </c>
      <c r="E2236" t="s">
        <v>18</v>
      </c>
      <c r="F2236" t="s">
        <v>14</v>
      </c>
      <c r="G2236" t="s">
        <v>21</v>
      </c>
      <c r="H2236" s="11">
        <v>1022.2</v>
      </c>
      <c r="I2236" s="11">
        <v>23.275494000000002</v>
      </c>
      <c r="J2236" s="13">
        <f>data[[#This Row],[Clicks]]/data[[#This Row],[Impressions]]</f>
        <v>2.2770000000000002E-2</v>
      </c>
      <c r="K2236" s="1">
        <v>0.88549999999999973</v>
      </c>
      <c r="L2236" s="2">
        <v>20.610449936999995</v>
      </c>
      <c r="M2236">
        <v>4</v>
      </c>
      <c r="N2236" s="1">
        <f>IF(data[[#This Row],[Conversions]]=0,0,data[[#This Row],[Spend, Dollars]]/data[[#This Row],[Conversions]])</f>
        <v>5.1526124842499987</v>
      </c>
      <c r="O2236" s="13">
        <f>data[[#This Row],[Conversions]]/data[[#This Row],[Clicks]]</f>
        <v>0.17185456944544333</v>
      </c>
      <c r="P2236" s="11">
        <v>64.679999999999993</v>
      </c>
      <c r="Q2236" s="11">
        <f>IF(data[[#This Row],[Spend, Dollars]]=0,0,data[[#This Row],[Total conversion value, Dollars]]/data[[#This Row],[Spend, Dollars]])</f>
        <v>3.1382138768298353</v>
      </c>
      <c r="R2236" s="2">
        <v>58</v>
      </c>
      <c r="S2236" s="2">
        <v>0</v>
      </c>
      <c r="T2236" s="2">
        <v>0</v>
      </c>
      <c r="U2236" s="2">
        <f t="shared" si="34"/>
        <v>58</v>
      </c>
    </row>
    <row r="2237" spans="1:21" x14ac:dyDescent="0.2">
      <c r="A2237" t="s">
        <v>22</v>
      </c>
      <c r="B2237" s="3">
        <v>45021</v>
      </c>
      <c r="C2237" s="10" t="str">
        <f>TEXT(data[[#This Row],[Date]],"mmmm")</f>
        <v>April</v>
      </c>
      <c r="D2237" t="s">
        <v>16</v>
      </c>
      <c r="E2237" t="s">
        <v>18</v>
      </c>
      <c r="F2237" t="s">
        <v>14</v>
      </c>
      <c r="G2237" t="s">
        <v>21</v>
      </c>
      <c r="H2237" s="11">
        <v>1253.6000000000001</v>
      </c>
      <c r="I2237" s="11">
        <v>19.99492</v>
      </c>
      <c r="J2237" s="13">
        <f>data[[#This Row],[Clicks]]/data[[#This Row],[Impressions]]</f>
        <v>1.5949999999999999E-2</v>
      </c>
      <c r="K2237" s="1">
        <v>6.8999999999999881E-2</v>
      </c>
      <c r="L2237" s="2">
        <v>1.3796494799999977</v>
      </c>
      <c r="M2237">
        <v>5</v>
      </c>
      <c r="N2237" s="1">
        <f>IF(data[[#This Row],[Conversions]]=0,0,data[[#This Row],[Spend, Dollars]]/data[[#This Row],[Conversions]])</f>
        <v>0.27592989599999951</v>
      </c>
      <c r="O2237" s="13">
        <f>data[[#This Row],[Conversions]]/data[[#This Row],[Clicks]]</f>
        <v>0.2500635161330978</v>
      </c>
      <c r="P2237" s="11">
        <v>171.35999999999999</v>
      </c>
      <c r="Q2237" s="11">
        <f>IF(data[[#This Row],[Spend, Dollars]]=0,0,data[[#This Row],[Total conversion value, Dollars]]/data[[#This Row],[Spend, Dollars]])</f>
        <v>124.20546123063104</v>
      </c>
      <c r="R2237" s="2">
        <v>33</v>
      </c>
      <c r="S2237" s="2">
        <v>10</v>
      </c>
      <c r="T2237" s="2">
        <v>9</v>
      </c>
      <c r="U2237" s="2">
        <f t="shared" si="34"/>
        <v>52</v>
      </c>
    </row>
    <row r="2238" spans="1:21" x14ac:dyDescent="0.2">
      <c r="A2238" t="s">
        <v>22</v>
      </c>
      <c r="B2238" s="3">
        <v>45022</v>
      </c>
      <c r="C2238" s="10" t="str">
        <f>TEXT(data[[#This Row],[Date]],"mmmm")</f>
        <v>April</v>
      </c>
      <c r="D2238" t="s">
        <v>16</v>
      </c>
      <c r="E2238" t="s">
        <v>18</v>
      </c>
      <c r="F2238" t="s">
        <v>14</v>
      </c>
      <c r="G2238" t="s">
        <v>21</v>
      </c>
      <c r="H2238" s="11">
        <v>1360.8</v>
      </c>
      <c r="I2238" s="11">
        <v>28.440720000000006</v>
      </c>
      <c r="J2238" s="13">
        <f>data[[#This Row],[Clicks]]/data[[#This Row],[Impressions]]</f>
        <v>2.0900000000000005E-2</v>
      </c>
      <c r="K2238" s="1">
        <v>0.19550000000000001</v>
      </c>
      <c r="L2238" s="2">
        <v>5.5601607600000014</v>
      </c>
      <c r="M2238">
        <v>8</v>
      </c>
      <c r="N2238" s="1">
        <f>IF(data[[#This Row],[Conversions]]=0,0,data[[#This Row],[Spend, Dollars]]/data[[#This Row],[Conversions]])</f>
        <v>0.69502009500000017</v>
      </c>
      <c r="O2238" s="13">
        <f>data[[#This Row],[Conversions]]/data[[#This Row],[Clicks]]</f>
        <v>0.2812868309944333</v>
      </c>
      <c r="P2238" s="11">
        <v>163.79999999999998</v>
      </c>
      <c r="Q2238" s="11">
        <f>IF(data[[#This Row],[Spend, Dollars]]=0,0,data[[#This Row],[Total conversion value, Dollars]]/data[[#This Row],[Spend, Dollars]])</f>
        <v>29.459579870133098</v>
      </c>
      <c r="R2238" s="2">
        <v>29</v>
      </c>
      <c r="S2238" s="2">
        <v>8</v>
      </c>
      <c r="T2238" s="2">
        <v>6</v>
      </c>
      <c r="U2238" s="2">
        <f t="shared" si="34"/>
        <v>43</v>
      </c>
    </row>
    <row r="2239" spans="1:21" x14ac:dyDescent="0.2">
      <c r="A2239" t="s">
        <v>22</v>
      </c>
      <c r="B2239" s="3">
        <v>45023</v>
      </c>
      <c r="C2239" s="10" t="str">
        <f>TEXT(data[[#This Row],[Date]],"mmmm")</f>
        <v>April</v>
      </c>
      <c r="D2239" t="s">
        <v>16</v>
      </c>
      <c r="E2239" t="s">
        <v>18</v>
      </c>
      <c r="F2239" t="s">
        <v>14</v>
      </c>
      <c r="G2239" t="s">
        <v>21</v>
      </c>
      <c r="H2239" s="11">
        <v>1452.2</v>
      </c>
      <c r="I2239" s="11">
        <v>22.843106000000002</v>
      </c>
      <c r="J2239" s="13">
        <f>data[[#This Row],[Clicks]]/data[[#This Row],[Impressions]]</f>
        <v>1.5730000000000001E-2</v>
      </c>
      <c r="K2239" s="1">
        <v>0.1265</v>
      </c>
      <c r="L2239" s="2">
        <v>2.8896529090000005</v>
      </c>
      <c r="M2239">
        <v>5</v>
      </c>
      <c r="N2239" s="1">
        <f>IF(data[[#This Row],[Conversions]]=0,0,data[[#This Row],[Spend, Dollars]]/data[[#This Row],[Conversions]])</f>
        <v>0.57793058180000012</v>
      </c>
      <c r="O2239" s="13">
        <f>data[[#This Row],[Conversions]]/data[[#This Row],[Clicks]]</f>
        <v>0.2188844196581673</v>
      </c>
      <c r="P2239" s="11">
        <v>252</v>
      </c>
      <c r="Q2239" s="11">
        <f>IF(data[[#This Row],[Spend, Dollars]]=0,0,data[[#This Row],[Total conversion value, Dollars]]/data[[#This Row],[Spend, Dollars]])</f>
        <v>87.20770553969669</v>
      </c>
      <c r="R2239" s="2">
        <v>52</v>
      </c>
      <c r="S2239" s="2">
        <v>0</v>
      </c>
      <c r="T2239" s="2">
        <v>13.5</v>
      </c>
      <c r="U2239" s="2">
        <f t="shared" si="34"/>
        <v>65.5</v>
      </c>
    </row>
    <row r="2240" spans="1:21" x14ac:dyDescent="0.2">
      <c r="A2240" t="s">
        <v>22</v>
      </c>
      <c r="B2240" s="3">
        <v>45024</v>
      </c>
      <c r="C2240" s="10" t="str">
        <f>TEXT(data[[#This Row],[Date]],"mmmm")</f>
        <v>April</v>
      </c>
      <c r="D2240" t="s">
        <v>16</v>
      </c>
      <c r="E2240" t="s">
        <v>18</v>
      </c>
      <c r="F2240" t="s">
        <v>14</v>
      </c>
      <c r="G2240" t="s">
        <v>21</v>
      </c>
      <c r="H2240" s="11">
        <v>1480.2</v>
      </c>
      <c r="I2240" s="11">
        <v>31.42464600000001</v>
      </c>
      <c r="J2240" s="13">
        <f>data[[#This Row],[Clicks]]/data[[#This Row],[Impressions]]</f>
        <v>2.1230000000000006E-2</v>
      </c>
      <c r="K2240" s="1">
        <v>8.0500000000000085E-2</v>
      </c>
      <c r="L2240" s="2">
        <v>2.5296840030000034</v>
      </c>
      <c r="M2240">
        <v>3</v>
      </c>
      <c r="N2240" s="1">
        <f>IF(data[[#This Row],[Conversions]]=0,0,data[[#This Row],[Spend, Dollars]]/data[[#This Row],[Conversions]])</f>
        <v>0.84322800100000117</v>
      </c>
      <c r="O2240" s="13">
        <f>data[[#This Row],[Conversions]]/data[[#This Row],[Clicks]]</f>
        <v>9.5466469216550567E-2</v>
      </c>
      <c r="P2240" s="11">
        <v>49.199999999999996</v>
      </c>
      <c r="Q2240" s="11">
        <f>IF(data[[#This Row],[Spend, Dollars]]=0,0,data[[#This Row],[Total conversion value, Dollars]]/data[[#This Row],[Spend, Dollars]])</f>
        <v>19.449069504986678</v>
      </c>
      <c r="R2240" s="2">
        <v>27</v>
      </c>
      <c r="S2240" s="2">
        <v>2</v>
      </c>
      <c r="T2240" s="2">
        <v>13.5</v>
      </c>
      <c r="U2240" s="2">
        <f t="shared" si="34"/>
        <v>42.5</v>
      </c>
    </row>
    <row r="2241" spans="1:21" x14ac:dyDescent="0.2">
      <c r="A2241" t="s">
        <v>22</v>
      </c>
      <c r="B2241" s="3">
        <v>45025</v>
      </c>
      <c r="C2241" s="10" t="str">
        <f>TEXT(data[[#This Row],[Date]],"mmmm")</f>
        <v>April</v>
      </c>
      <c r="D2241" t="s">
        <v>16</v>
      </c>
      <c r="E2241" t="s">
        <v>18</v>
      </c>
      <c r="F2241" t="s">
        <v>14</v>
      </c>
      <c r="G2241" t="s">
        <v>21</v>
      </c>
      <c r="H2241" s="11">
        <v>1723.4</v>
      </c>
      <c r="I2241" s="11">
        <v>25.971638000000006</v>
      </c>
      <c r="J2241" s="13">
        <f>data[[#This Row],[Clicks]]/data[[#This Row],[Impressions]]</f>
        <v>1.5070000000000002E-2</v>
      </c>
      <c r="K2241" s="1">
        <v>0.98899999999999966</v>
      </c>
      <c r="L2241" s="2">
        <v>25.685949981999997</v>
      </c>
      <c r="M2241">
        <v>5</v>
      </c>
      <c r="N2241" s="1">
        <f>IF(data[[#This Row],[Conversions]]=0,0,data[[#This Row],[Spend, Dollars]]/data[[#This Row],[Conversions]])</f>
        <v>5.1371899963999992</v>
      </c>
      <c r="O2241" s="13">
        <f>data[[#This Row],[Conversions]]/data[[#This Row],[Clicks]]</f>
        <v>0.19251769949973888</v>
      </c>
      <c r="P2241" s="11">
        <v>51.239999999999995</v>
      </c>
      <c r="Q2241" s="11">
        <f>IF(data[[#This Row],[Spend, Dollars]]=0,0,data[[#This Row],[Total conversion value, Dollars]]/data[[#This Row],[Spend, Dollars]])</f>
        <v>1.994864898355232</v>
      </c>
      <c r="R2241" s="2">
        <v>37</v>
      </c>
      <c r="S2241" s="2">
        <v>2</v>
      </c>
      <c r="T2241" s="2">
        <v>12</v>
      </c>
      <c r="U2241" s="2">
        <f t="shared" si="34"/>
        <v>51</v>
      </c>
    </row>
    <row r="2242" spans="1:21" x14ac:dyDescent="0.2">
      <c r="A2242" t="s">
        <v>22</v>
      </c>
      <c r="B2242" s="3">
        <v>45026</v>
      </c>
      <c r="C2242" s="10" t="str">
        <f>TEXT(data[[#This Row],[Date]],"mmmm")</f>
        <v>April</v>
      </c>
      <c r="D2242" t="s">
        <v>16</v>
      </c>
      <c r="E2242" t="s">
        <v>18</v>
      </c>
      <c r="F2242" t="s">
        <v>14</v>
      </c>
      <c r="G2242" t="s">
        <v>21</v>
      </c>
      <c r="H2242" s="11">
        <v>1575.2</v>
      </c>
      <c r="I2242" s="11">
        <v>24.08480800000001</v>
      </c>
      <c r="J2242" s="13">
        <f>data[[#This Row],[Clicks]]/data[[#This Row],[Impressions]]</f>
        <v>1.5290000000000005E-2</v>
      </c>
      <c r="K2242" s="1">
        <v>1.0464999999999998</v>
      </c>
      <c r="L2242" s="2">
        <v>25.204751572000003</v>
      </c>
      <c r="M2242">
        <v>7</v>
      </c>
      <c r="N2242" s="1">
        <f>IF(data[[#This Row],[Conversions]]=0,0,data[[#This Row],[Spend, Dollars]]/data[[#This Row],[Conversions]])</f>
        <v>3.6006787960000004</v>
      </c>
      <c r="O2242" s="13">
        <f>data[[#This Row],[Conversions]]/data[[#This Row],[Clicks]]</f>
        <v>0.29063964304801587</v>
      </c>
      <c r="P2242" s="11">
        <v>53.76</v>
      </c>
      <c r="Q2242" s="11">
        <f>IF(data[[#This Row],[Spend, Dollars]]=0,0,data[[#This Row],[Total conversion value, Dollars]]/data[[#This Row],[Spend, Dollars]])</f>
        <v>2.1329311596834808</v>
      </c>
      <c r="R2242" s="2">
        <v>60</v>
      </c>
      <c r="S2242" s="2">
        <v>5</v>
      </c>
      <c r="T2242" s="2">
        <v>0</v>
      </c>
      <c r="U2242" s="2">
        <f t="shared" si="34"/>
        <v>65</v>
      </c>
    </row>
    <row r="2243" spans="1:21" x14ac:dyDescent="0.2">
      <c r="A2243" t="s">
        <v>22</v>
      </c>
      <c r="B2243" s="3">
        <v>45027</v>
      </c>
      <c r="C2243" s="10" t="str">
        <f>TEXT(data[[#This Row],[Date]],"mmmm")</f>
        <v>April</v>
      </c>
      <c r="D2243" t="s">
        <v>16</v>
      </c>
      <c r="E2243" t="s">
        <v>18</v>
      </c>
      <c r="F2243" t="s">
        <v>14</v>
      </c>
      <c r="G2243" t="s">
        <v>21</v>
      </c>
      <c r="H2243" s="11">
        <v>1548.2</v>
      </c>
      <c r="I2243" s="11">
        <v>28.270132000000011</v>
      </c>
      <c r="J2243" s="13">
        <f>data[[#This Row],[Clicks]]/data[[#This Row],[Impressions]]</f>
        <v>1.8260000000000005E-2</v>
      </c>
      <c r="K2243" s="1">
        <v>0.7819999999999997</v>
      </c>
      <c r="L2243" s="2">
        <v>22.107243224000001</v>
      </c>
      <c r="M2243">
        <v>3</v>
      </c>
      <c r="N2243" s="1">
        <f>IF(data[[#This Row],[Conversions]]=0,0,data[[#This Row],[Spend, Dollars]]/data[[#This Row],[Conversions]])</f>
        <v>7.3690810746666671</v>
      </c>
      <c r="O2243" s="13">
        <f>data[[#This Row],[Conversions]]/data[[#This Row],[Clicks]]</f>
        <v>0.10611906587489577</v>
      </c>
      <c r="P2243" s="11">
        <v>268.8</v>
      </c>
      <c r="Q2243" s="11">
        <f>IF(data[[#This Row],[Spend, Dollars]]=0,0,data[[#This Row],[Total conversion value, Dollars]]/data[[#This Row],[Spend, Dollars]])</f>
        <v>12.158910872622332</v>
      </c>
      <c r="R2243" s="2">
        <v>38</v>
      </c>
      <c r="S2243" s="2">
        <v>6</v>
      </c>
      <c r="T2243" s="2">
        <v>4.5</v>
      </c>
      <c r="U2243" s="2">
        <f t="shared" ref="U2243:U2306" si="35">SUM(R2243:T2243)</f>
        <v>48.5</v>
      </c>
    </row>
    <row r="2244" spans="1:21" x14ac:dyDescent="0.2">
      <c r="A2244" t="s">
        <v>22</v>
      </c>
      <c r="B2244" s="3">
        <v>45028</v>
      </c>
      <c r="C2244" s="10" t="str">
        <f>TEXT(data[[#This Row],[Date]],"mmmm")</f>
        <v>April</v>
      </c>
      <c r="D2244" t="s">
        <v>16</v>
      </c>
      <c r="E2244" t="s">
        <v>18</v>
      </c>
      <c r="F2244" t="s">
        <v>14</v>
      </c>
      <c r="G2244" t="s">
        <v>21</v>
      </c>
      <c r="H2244" s="11">
        <v>1166.6000000000001</v>
      </c>
      <c r="I2244" s="11">
        <v>20.403834</v>
      </c>
      <c r="J2244" s="13">
        <f>data[[#This Row],[Clicks]]/data[[#This Row],[Impressions]]</f>
        <v>1.7489999999999999E-2</v>
      </c>
      <c r="K2244" s="1">
        <v>2.2999999999999882E-2</v>
      </c>
      <c r="L2244" s="2">
        <v>0.46928818199999756</v>
      </c>
      <c r="M2244">
        <v>3</v>
      </c>
      <c r="N2244" s="1">
        <f>IF(data[[#This Row],[Conversions]]=0,0,data[[#This Row],[Spend, Dollars]]/data[[#This Row],[Conversions]])</f>
        <v>0.15642939399999919</v>
      </c>
      <c r="O2244" s="13">
        <f>data[[#This Row],[Conversions]]/data[[#This Row],[Clicks]]</f>
        <v>0.14703119031452619</v>
      </c>
      <c r="P2244" s="11">
        <v>78.11999999999999</v>
      </c>
      <c r="Q2244" s="11">
        <f>IF(data[[#This Row],[Spend, Dollars]]=0,0,data[[#This Row],[Total conversion value, Dollars]]/data[[#This Row],[Spend, Dollars]])</f>
        <v>166.46487807783831</v>
      </c>
      <c r="R2244" s="2">
        <v>28</v>
      </c>
      <c r="S2244" s="2">
        <v>6</v>
      </c>
      <c r="T2244" s="2">
        <v>13.5</v>
      </c>
      <c r="U2244" s="2">
        <f t="shared" si="35"/>
        <v>47.5</v>
      </c>
    </row>
    <row r="2245" spans="1:21" x14ac:dyDescent="0.2">
      <c r="A2245" t="s">
        <v>22</v>
      </c>
      <c r="B2245" s="3">
        <v>45029</v>
      </c>
      <c r="C2245" s="10" t="str">
        <f>TEXT(data[[#This Row],[Date]],"mmmm")</f>
        <v>April</v>
      </c>
      <c r="D2245" t="s">
        <v>16</v>
      </c>
      <c r="E2245" t="s">
        <v>18</v>
      </c>
      <c r="F2245" t="s">
        <v>14</v>
      </c>
      <c r="G2245" t="s">
        <v>21</v>
      </c>
      <c r="H2245" s="11">
        <v>1276.6000000000001</v>
      </c>
      <c r="I2245" s="11">
        <v>20.502196000000005</v>
      </c>
      <c r="J2245" s="13">
        <f>data[[#This Row],[Clicks]]/data[[#This Row],[Impressions]]</f>
        <v>1.6060000000000001E-2</v>
      </c>
      <c r="K2245" s="1">
        <v>0.55199999999999971</v>
      </c>
      <c r="L2245" s="2">
        <v>11.317212191999998</v>
      </c>
      <c r="M2245">
        <v>7</v>
      </c>
      <c r="N2245" s="1">
        <f>IF(data[[#This Row],[Conversions]]=0,0,data[[#This Row],[Spend, Dollars]]/data[[#This Row],[Conversions]])</f>
        <v>1.6167445988571425</v>
      </c>
      <c r="O2245" s="13">
        <f>data[[#This Row],[Conversions]]/data[[#This Row],[Clicks]]</f>
        <v>0.34142684032481196</v>
      </c>
      <c r="P2245" s="11">
        <v>55.199999999999996</v>
      </c>
      <c r="Q2245" s="11">
        <f>IF(data[[#This Row],[Spend, Dollars]]=0,0,data[[#This Row],[Total conversion value, Dollars]]/data[[#This Row],[Spend, Dollars]])</f>
        <v>4.8775262903544583</v>
      </c>
      <c r="R2245" s="2">
        <v>62</v>
      </c>
      <c r="S2245" s="2">
        <v>8</v>
      </c>
      <c r="T2245" s="2">
        <v>1.5</v>
      </c>
      <c r="U2245" s="2">
        <f t="shared" si="35"/>
        <v>71.5</v>
      </c>
    </row>
    <row r="2246" spans="1:21" x14ac:dyDescent="0.2">
      <c r="A2246" t="s">
        <v>22</v>
      </c>
      <c r="B2246" s="3">
        <v>45030</v>
      </c>
      <c r="C2246" s="10" t="str">
        <f>TEXT(data[[#This Row],[Date]],"mmmm")</f>
        <v>April</v>
      </c>
      <c r="D2246" t="s">
        <v>16</v>
      </c>
      <c r="E2246" t="s">
        <v>18</v>
      </c>
      <c r="F2246" t="s">
        <v>14</v>
      </c>
      <c r="G2246" t="s">
        <v>21</v>
      </c>
      <c r="H2246" s="11">
        <v>1154.5999999999999</v>
      </c>
      <c r="I2246" s="11">
        <v>24.004134000000001</v>
      </c>
      <c r="J2246" s="13">
        <f>data[[#This Row],[Clicks]]/data[[#This Row],[Impressions]]</f>
        <v>2.0790000000000003E-2</v>
      </c>
      <c r="K2246" s="1">
        <v>0.27599999999999969</v>
      </c>
      <c r="L2246" s="2">
        <v>6.6251409839999926</v>
      </c>
      <c r="M2246">
        <v>3</v>
      </c>
      <c r="N2246" s="1">
        <f>IF(data[[#This Row],[Conversions]]=0,0,data[[#This Row],[Spend, Dollars]]/data[[#This Row],[Conversions]])</f>
        <v>2.2083803279999974</v>
      </c>
      <c r="O2246" s="13">
        <f>data[[#This Row],[Conversions]]/data[[#This Row],[Clicks]]</f>
        <v>0.12497847245811909</v>
      </c>
      <c r="P2246" s="11">
        <v>54</v>
      </c>
      <c r="Q2246" s="11">
        <f>IF(data[[#This Row],[Spend, Dollars]]=0,0,data[[#This Row],[Total conversion value, Dollars]]/data[[#This Row],[Spend, Dollars]])</f>
        <v>8.1507699429208191</v>
      </c>
      <c r="R2246" s="2">
        <v>44</v>
      </c>
      <c r="S2246" s="2">
        <v>5</v>
      </c>
      <c r="T2246" s="2">
        <v>1.5</v>
      </c>
      <c r="U2246" s="2">
        <f t="shared" si="35"/>
        <v>50.5</v>
      </c>
    </row>
    <row r="2247" spans="1:21" x14ac:dyDescent="0.2">
      <c r="A2247" t="s">
        <v>22</v>
      </c>
      <c r="B2247" s="3">
        <v>45031</v>
      </c>
      <c r="C2247" s="10" t="str">
        <f>TEXT(data[[#This Row],[Date]],"mmmm")</f>
        <v>April</v>
      </c>
      <c r="D2247" t="s">
        <v>16</v>
      </c>
      <c r="E2247" t="s">
        <v>18</v>
      </c>
      <c r="F2247" t="s">
        <v>14</v>
      </c>
      <c r="G2247" t="s">
        <v>21</v>
      </c>
      <c r="H2247" s="11">
        <v>814</v>
      </c>
      <c r="I2247" s="11">
        <v>15.400880000000003</v>
      </c>
      <c r="J2247" s="13">
        <f>data[[#This Row],[Clicks]]/data[[#This Row],[Impressions]]</f>
        <v>1.8920000000000003E-2</v>
      </c>
      <c r="K2247" s="1">
        <v>0.54049999999999976</v>
      </c>
      <c r="L2247" s="2">
        <v>8.3241756399999982</v>
      </c>
      <c r="M2247">
        <v>5</v>
      </c>
      <c r="N2247" s="1">
        <f>IF(data[[#This Row],[Conversions]]=0,0,data[[#This Row],[Spend, Dollars]]/data[[#This Row],[Conversions]])</f>
        <v>1.6648351279999996</v>
      </c>
      <c r="O2247" s="13">
        <f>data[[#This Row],[Conversions]]/data[[#This Row],[Clicks]]</f>
        <v>0.32465677285973266</v>
      </c>
      <c r="P2247" s="11">
        <v>38.4</v>
      </c>
      <c r="Q2247" s="11">
        <f>IF(data[[#This Row],[Spend, Dollars]]=0,0,data[[#This Row],[Total conversion value, Dollars]]/data[[#This Row],[Spend, Dollars]])</f>
        <v>4.6130694089967577</v>
      </c>
      <c r="R2247" s="2">
        <v>28</v>
      </c>
      <c r="S2247" s="2">
        <v>13</v>
      </c>
      <c r="T2247" s="2">
        <v>0</v>
      </c>
      <c r="U2247" s="2">
        <f t="shared" si="35"/>
        <v>41</v>
      </c>
    </row>
    <row r="2248" spans="1:21" x14ac:dyDescent="0.2">
      <c r="A2248" t="s">
        <v>22</v>
      </c>
      <c r="B2248" s="3">
        <v>45032</v>
      </c>
      <c r="C2248" s="10" t="str">
        <f>TEXT(data[[#This Row],[Date]],"mmmm")</f>
        <v>April</v>
      </c>
      <c r="D2248" t="s">
        <v>16</v>
      </c>
      <c r="E2248" t="s">
        <v>18</v>
      </c>
      <c r="F2248" t="s">
        <v>14</v>
      </c>
      <c r="G2248" t="s">
        <v>21</v>
      </c>
      <c r="H2248" s="11">
        <v>1123</v>
      </c>
      <c r="I2248" s="11">
        <v>22.235400000000006</v>
      </c>
      <c r="J2248" s="13">
        <f>data[[#This Row],[Clicks]]/data[[#This Row],[Impressions]]</f>
        <v>1.9800000000000005E-2</v>
      </c>
      <c r="K2248" s="1">
        <v>0.60949999999999971</v>
      </c>
      <c r="L2248" s="2">
        <v>13.552476299999997</v>
      </c>
      <c r="M2248">
        <v>7</v>
      </c>
      <c r="N2248" s="1">
        <f>IF(data[[#This Row],[Conversions]]=0,0,data[[#This Row],[Spend, Dollars]]/data[[#This Row],[Conversions]])</f>
        <v>1.9360680428571424</v>
      </c>
      <c r="O2248" s="13">
        <f>data[[#This Row],[Conversions]]/data[[#This Row],[Clicks]]</f>
        <v>0.31481331570378757</v>
      </c>
      <c r="P2248" s="11">
        <v>2.4</v>
      </c>
      <c r="Q2248" s="11">
        <f>IF(data[[#This Row],[Spend, Dollars]]=0,0,data[[#This Row],[Total conversion value, Dollars]]/data[[#This Row],[Spend, Dollars]])</f>
        <v>0.17708940763836648</v>
      </c>
      <c r="R2248" s="2">
        <v>28</v>
      </c>
      <c r="S2248" s="2">
        <v>8</v>
      </c>
      <c r="T2248" s="2">
        <v>10.5</v>
      </c>
      <c r="U2248" s="2">
        <f t="shared" si="35"/>
        <v>46.5</v>
      </c>
    </row>
    <row r="2249" spans="1:21" x14ac:dyDescent="0.2">
      <c r="A2249" t="s">
        <v>22</v>
      </c>
      <c r="B2249" s="3">
        <v>45033</v>
      </c>
      <c r="C2249" s="10" t="str">
        <f>TEXT(data[[#This Row],[Date]],"mmmm")</f>
        <v>April</v>
      </c>
      <c r="D2249" t="s">
        <v>16</v>
      </c>
      <c r="E2249" t="s">
        <v>18</v>
      </c>
      <c r="F2249" t="s">
        <v>14</v>
      </c>
      <c r="G2249" t="s">
        <v>21</v>
      </c>
      <c r="H2249" s="11">
        <v>1163</v>
      </c>
      <c r="I2249" s="11">
        <v>26.737370000000006</v>
      </c>
      <c r="J2249" s="13">
        <f>data[[#This Row],[Clicks]]/data[[#This Row],[Impressions]]</f>
        <v>2.2990000000000003E-2</v>
      </c>
      <c r="K2249" s="1">
        <v>0.85099999999999976</v>
      </c>
      <c r="L2249" s="2">
        <v>22.753501869999997</v>
      </c>
      <c r="M2249">
        <v>5</v>
      </c>
      <c r="N2249" s="1">
        <f>IF(data[[#This Row],[Conversions]]=0,0,data[[#This Row],[Spend, Dollars]]/data[[#This Row],[Conversions]])</f>
        <v>4.5507003739999998</v>
      </c>
      <c r="O2249" s="13">
        <f>data[[#This Row],[Conversions]]/data[[#This Row],[Clicks]]</f>
        <v>0.1870041817875131</v>
      </c>
      <c r="P2249" s="11">
        <v>178.07999999999996</v>
      </c>
      <c r="Q2249" s="11">
        <f>IF(data[[#This Row],[Spend, Dollars]]=0,0,data[[#This Row],[Total conversion value, Dollars]]/data[[#This Row],[Spend, Dollars]])</f>
        <v>7.8264875893584804</v>
      </c>
      <c r="R2249" s="2">
        <v>65</v>
      </c>
      <c r="S2249" s="2">
        <v>17</v>
      </c>
      <c r="T2249" s="2">
        <v>10.5</v>
      </c>
      <c r="U2249" s="2">
        <f t="shared" si="35"/>
        <v>92.5</v>
      </c>
    </row>
    <row r="2250" spans="1:21" x14ac:dyDescent="0.2">
      <c r="A2250" t="s">
        <v>22</v>
      </c>
      <c r="B2250" s="3">
        <v>45034</v>
      </c>
      <c r="C2250" s="10" t="str">
        <f>TEXT(data[[#This Row],[Date]],"mmmm")</f>
        <v>April</v>
      </c>
      <c r="D2250" t="s">
        <v>16</v>
      </c>
      <c r="E2250" t="s">
        <v>18</v>
      </c>
      <c r="F2250" t="s">
        <v>14</v>
      </c>
      <c r="G2250" t="s">
        <v>21</v>
      </c>
      <c r="H2250" s="11">
        <v>1145.5999999999999</v>
      </c>
      <c r="I2250" s="11">
        <v>18.524352000000004</v>
      </c>
      <c r="J2250" s="13">
        <f>data[[#This Row],[Clicks]]/data[[#This Row],[Impressions]]</f>
        <v>1.6170000000000004E-2</v>
      </c>
      <c r="K2250" s="1">
        <v>0.68999999999999961</v>
      </c>
      <c r="L2250" s="2">
        <v>12.781802879999995</v>
      </c>
      <c r="M2250">
        <v>6</v>
      </c>
      <c r="N2250" s="1">
        <f>IF(data[[#This Row],[Conversions]]=0,0,data[[#This Row],[Spend, Dollars]]/data[[#This Row],[Conversions]])</f>
        <v>2.1303004799999994</v>
      </c>
      <c r="O2250" s="13">
        <f>data[[#This Row],[Conversions]]/data[[#This Row],[Clicks]]</f>
        <v>0.32389796954840844</v>
      </c>
      <c r="P2250" s="11">
        <v>42.839999999999996</v>
      </c>
      <c r="Q2250" s="11">
        <f>IF(data[[#This Row],[Spend, Dollars]]=0,0,data[[#This Row],[Total conversion value, Dollars]]/data[[#This Row],[Spend, Dollars]])</f>
        <v>3.3516398588052714</v>
      </c>
      <c r="R2250" s="2">
        <v>54</v>
      </c>
      <c r="S2250" s="2">
        <v>16</v>
      </c>
      <c r="T2250" s="2">
        <v>1.5</v>
      </c>
      <c r="U2250" s="2">
        <f t="shared" si="35"/>
        <v>71.5</v>
      </c>
    </row>
    <row r="2251" spans="1:21" x14ac:dyDescent="0.2">
      <c r="A2251" t="s">
        <v>22</v>
      </c>
      <c r="B2251" s="3">
        <v>45035</v>
      </c>
      <c r="C2251" s="10" t="str">
        <f>TEXT(data[[#This Row],[Date]],"mmmm")</f>
        <v>April</v>
      </c>
      <c r="D2251" t="s">
        <v>16</v>
      </c>
      <c r="E2251" t="s">
        <v>18</v>
      </c>
      <c r="F2251" t="s">
        <v>14</v>
      </c>
      <c r="G2251" t="s">
        <v>21</v>
      </c>
      <c r="H2251" s="11">
        <v>1323.4</v>
      </c>
      <c r="I2251" s="11">
        <v>26.348894000000012</v>
      </c>
      <c r="J2251" s="13">
        <f>data[[#This Row],[Clicks]]/data[[#This Row],[Impressions]]</f>
        <v>1.9910000000000008E-2</v>
      </c>
      <c r="K2251" s="1">
        <v>0.86249999999999982</v>
      </c>
      <c r="L2251" s="2">
        <v>22.725921075000006</v>
      </c>
      <c r="M2251">
        <v>3</v>
      </c>
      <c r="N2251" s="1">
        <f>IF(data[[#This Row],[Conversions]]=0,0,data[[#This Row],[Spend, Dollars]]/data[[#This Row],[Conversions]])</f>
        <v>7.5753070250000016</v>
      </c>
      <c r="O2251" s="13">
        <f>data[[#This Row],[Conversions]]/data[[#This Row],[Clicks]]</f>
        <v>0.11385677136960658</v>
      </c>
      <c r="P2251" s="11">
        <v>126</v>
      </c>
      <c r="Q2251" s="11">
        <f>IF(data[[#This Row],[Spend, Dollars]]=0,0,data[[#This Row],[Total conversion value, Dollars]]/data[[#This Row],[Spend, Dollars]])</f>
        <v>5.5443297362591046</v>
      </c>
      <c r="R2251" s="2">
        <v>44</v>
      </c>
      <c r="S2251" s="2">
        <v>7</v>
      </c>
      <c r="T2251" s="2">
        <v>1.5</v>
      </c>
      <c r="U2251" s="2">
        <f t="shared" si="35"/>
        <v>52.5</v>
      </c>
    </row>
    <row r="2252" spans="1:21" x14ac:dyDescent="0.2">
      <c r="A2252" t="s">
        <v>22</v>
      </c>
      <c r="B2252" s="3">
        <v>45036</v>
      </c>
      <c r="C2252" s="10" t="str">
        <f>TEXT(data[[#This Row],[Date]],"mmmm")</f>
        <v>April</v>
      </c>
      <c r="D2252" t="s">
        <v>16</v>
      </c>
      <c r="E2252" t="s">
        <v>18</v>
      </c>
      <c r="F2252" t="s">
        <v>14</v>
      </c>
      <c r="G2252" t="s">
        <v>21</v>
      </c>
      <c r="H2252" s="11">
        <v>948.80000000000018</v>
      </c>
      <c r="I2252" s="11">
        <v>19.725552000000008</v>
      </c>
      <c r="J2252" s="13">
        <f>data[[#This Row],[Clicks]]/data[[#This Row],[Impressions]]</f>
        <v>2.0790000000000003E-2</v>
      </c>
      <c r="K2252" s="1">
        <v>0.25300000000000011</v>
      </c>
      <c r="L2252" s="2">
        <v>4.9905646560000045</v>
      </c>
      <c r="M2252">
        <v>3</v>
      </c>
      <c r="N2252" s="1">
        <f>IF(data[[#This Row],[Conversions]]=0,0,data[[#This Row],[Spend, Dollars]]/data[[#This Row],[Conversions]])</f>
        <v>1.6635215520000015</v>
      </c>
      <c r="O2252" s="13">
        <f>data[[#This Row],[Conversions]]/data[[#This Row],[Clicks]]</f>
        <v>0.15208699863000025</v>
      </c>
      <c r="P2252" s="11">
        <v>9.6</v>
      </c>
      <c r="Q2252" s="11">
        <f>IF(data[[#This Row],[Spend, Dollars]]=0,0,data[[#This Row],[Total conversion value, Dollars]]/data[[#This Row],[Spend, Dollars]])</f>
        <v>1.9236300221976306</v>
      </c>
      <c r="R2252" s="2">
        <v>25</v>
      </c>
      <c r="S2252" s="2">
        <v>0</v>
      </c>
      <c r="T2252" s="2">
        <v>0</v>
      </c>
      <c r="U2252" s="2">
        <f t="shared" si="35"/>
        <v>25</v>
      </c>
    </row>
    <row r="2253" spans="1:21" x14ac:dyDescent="0.2">
      <c r="A2253" t="s">
        <v>22</v>
      </c>
      <c r="B2253" s="3">
        <v>45037</v>
      </c>
      <c r="C2253" s="10" t="str">
        <f>TEXT(data[[#This Row],[Date]],"mmmm")</f>
        <v>April</v>
      </c>
      <c r="D2253" t="s">
        <v>16</v>
      </c>
      <c r="E2253" t="s">
        <v>18</v>
      </c>
      <c r="F2253" t="s">
        <v>14</v>
      </c>
      <c r="G2253" t="s">
        <v>21</v>
      </c>
      <c r="H2253" s="11">
        <v>973</v>
      </c>
      <c r="I2253" s="11">
        <v>12.522510000000002</v>
      </c>
      <c r="J2253" s="13">
        <f>data[[#This Row],[Clicks]]/data[[#This Row],[Impressions]]</f>
        <v>1.2870000000000003E-2</v>
      </c>
      <c r="K2253" s="1">
        <v>1.1269999999999998</v>
      </c>
      <c r="L2253" s="2">
        <v>14.11286877</v>
      </c>
      <c r="M2253">
        <v>6</v>
      </c>
      <c r="N2253" s="1">
        <f>IF(data[[#This Row],[Conversions]]=0,0,data[[#This Row],[Spend, Dollars]]/data[[#This Row],[Conversions]])</f>
        <v>2.3521447950000001</v>
      </c>
      <c r="O2253" s="13">
        <f>data[[#This Row],[Conversions]]/data[[#This Row],[Clicks]]</f>
        <v>0.47913716978465171</v>
      </c>
      <c r="P2253" s="11">
        <v>26.4</v>
      </c>
      <c r="Q2253" s="11">
        <f>IF(data[[#This Row],[Spend, Dollars]]=0,0,data[[#This Row],[Total conversion value, Dollars]]/data[[#This Row],[Spend, Dollars]])</f>
        <v>1.8706331384671409</v>
      </c>
      <c r="R2253" s="2">
        <v>35</v>
      </c>
      <c r="S2253" s="2">
        <v>7</v>
      </c>
      <c r="T2253" s="2">
        <v>9</v>
      </c>
      <c r="U2253" s="2">
        <f t="shared" si="35"/>
        <v>51</v>
      </c>
    </row>
    <row r="2254" spans="1:21" x14ac:dyDescent="0.2">
      <c r="A2254" t="s">
        <v>22</v>
      </c>
      <c r="B2254" s="3">
        <v>45038</v>
      </c>
      <c r="C2254" s="10" t="str">
        <f>TEXT(data[[#This Row],[Date]],"mmmm")</f>
        <v>April</v>
      </c>
      <c r="D2254" t="s">
        <v>16</v>
      </c>
      <c r="E2254" t="s">
        <v>18</v>
      </c>
      <c r="F2254" t="s">
        <v>14</v>
      </c>
      <c r="G2254" t="s">
        <v>21</v>
      </c>
      <c r="H2254" s="11">
        <v>982.40000000000009</v>
      </c>
      <c r="I2254" s="11">
        <v>11.995104000000005</v>
      </c>
      <c r="J2254" s="13">
        <f>data[[#This Row],[Clicks]]/data[[#This Row],[Impressions]]</f>
        <v>1.2210000000000004E-2</v>
      </c>
      <c r="K2254" s="1">
        <v>0.36800000000000005</v>
      </c>
      <c r="L2254" s="2">
        <v>4.4141982720000028</v>
      </c>
      <c r="M2254">
        <v>5</v>
      </c>
      <c r="N2254" s="1">
        <f>IF(data[[#This Row],[Conversions]]=0,0,data[[#This Row],[Spend, Dollars]]/data[[#This Row],[Conversions]])</f>
        <v>0.88283965440000056</v>
      </c>
      <c r="O2254" s="13">
        <f>data[[#This Row],[Conversions]]/data[[#This Row],[Clicks]]</f>
        <v>0.41683673605497695</v>
      </c>
      <c r="P2254" s="11">
        <v>299.03999999999996</v>
      </c>
      <c r="Q2254" s="11">
        <f>IF(data[[#This Row],[Spend, Dollars]]=0,0,data[[#This Row],[Total conversion value, Dollars]]/data[[#This Row],[Spend, Dollars]])</f>
        <v>67.745031277108836</v>
      </c>
      <c r="R2254" s="2">
        <v>49</v>
      </c>
      <c r="S2254" s="2">
        <v>2</v>
      </c>
      <c r="T2254" s="2">
        <v>10.5</v>
      </c>
      <c r="U2254" s="2">
        <f t="shared" si="35"/>
        <v>61.5</v>
      </c>
    </row>
    <row r="2255" spans="1:21" x14ac:dyDescent="0.2">
      <c r="A2255" t="s">
        <v>22</v>
      </c>
      <c r="B2255" s="3">
        <v>45039</v>
      </c>
      <c r="C2255" s="10" t="str">
        <f>TEXT(data[[#This Row],[Date]],"mmmm")</f>
        <v>April</v>
      </c>
      <c r="D2255" t="s">
        <v>16</v>
      </c>
      <c r="E2255" t="s">
        <v>18</v>
      </c>
      <c r="F2255" t="s">
        <v>14</v>
      </c>
      <c r="G2255" t="s">
        <v>21</v>
      </c>
      <c r="H2255" s="11">
        <v>1223.8</v>
      </c>
      <c r="I2255" s="11">
        <v>19.519610000000004</v>
      </c>
      <c r="J2255" s="13">
        <f>data[[#This Row],[Clicks]]/data[[#This Row],[Impressions]]</f>
        <v>1.5950000000000002E-2</v>
      </c>
      <c r="K2255" s="1">
        <v>0.20700000000000005</v>
      </c>
      <c r="L2255" s="2">
        <v>4.0405592700000019</v>
      </c>
      <c r="M2255">
        <v>3</v>
      </c>
      <c r="N2255" s="1">
        <f>IF(data[[#This Row],[Conversions]]=0,0,data[[#This Row],[Spend, Dollars]]/data[[#This Row],[Conversions]])</f>
        <v>1.3468530900000006</v>
      </c>
      <c r="O2255" s="13">
        <f>data[[#This Row],[Conversions]]/data[[#This Row],[Clicks]]</f>
        <v>0.15369159527265142</v>
      </c>
      <c r="P2255" s="11">
        <v>25.2</v>
      </c>
      <c r="Q2255" s="11">
        <f>IF(data[[#This Row],[Spend, Dollars]]=0,0,data[[#This Row],[Total conversion value, Dollars]]/data[[#This Row],[Spend, Dollars]])</f>
        <v>6.2367603878757079</v>
      </c>
      <c r="R2255" s="2">
        <v>62</v>
      </c>
      <c r="S2255" s="2">
        <v>15</v>
      </c>
      <c r="T2255" s="2">
        <v>12</v>
      </c>
      <c r="U2255" s="2">
        <f t="shared" si="35"/>
        <v>89</v>
      </c>
    </row>
    <row r="2256" spans="1:21" x14ac:dyDescent="0.2">
      <c r="A2256" t="s">
        <v>22</v>
      </c>
      <c r="B2256" s="3">
        <v>45040</v>
      </c>
      <c r="C2256" s="10" t="str">
        <f>TEXT(data[[#This Row],[Date]],"mmmm")</f>
        <v>April</v>
      </c>
      <c r="D2256" t="s">
        <v>16</v>
      </c>
      <c r="E2256" t="s">
        <v>18</v>
      </c>
      <c r="F2256" t="s">
        <v>14</v>
      </c>
      <c r="G2256" t="s">
        <v>21</v>
      </c>
      <c r="H2256" s="11">
        <v>1531</v>
      </c>
      <c r="I2256" s="11">
        <v>32.166310000000003</v>
      </c>
      <c r="J2256" s="13">
        <f>data[[#This Row],[Clicks]]/data[[#This Row],[Impressions]]</f>
        <v>2.1010000000000001E-2</v>
      </c>
      <c r="K2256" s="1">
        <v>1.3569999999999995</v>
      </c>
      <c r="L2256" s="2">
        <v>43.64968266999999</v>
      </c>
      <c r="M2256">
        <v>3</v>
      </c>
      <c r="N2256" s="1">
        <f>IF(data[[#This Row],[Conversions]]=0,0,data[[#This Row],[Spend, Dollars]]/data[[#This Row],[Conversions]])</f>
        <v>14.549894223333331</v>
      </c>
      <c r="O2256" s="13">
        <f>data[[#This Row],[Conversions]]/data[[#This Row],[Clicks]]</f>
        <v>9.3265282837851141E-2</v>
      </c>
      <c r="P2256" s="11">
        <v>19.2</v>
      </c>
      <c r="Q2256" s="11">
        <f>IF(data[[#This Row],[Spend, Dollars]]=0,0,data[[#This Row],[Total conversion value, Dollars]]/data[[#This Row],[Spend, Dollars]])</f>
        <v>0.4398657407238375</v>
      </c>
      <c r="R2256" s="2">
        <v>23</v>
      </c>
      <c r="S2256" s="2">
        <v>17</v>
      </c>
      <c r="T2256" s="2">
        <v>6</v>
      </c>
      <c r="U2256" s="2">
        <f t="shared" si="35"/>
        <v>46</v>
      </c>
    </row>
    <row r="2257" spans="1:21" x14ac:dyDescent="0.2">
      <c r="A2257" t="s">
        <v>22</v>
      </c>
      <c r="B2257" s="3">
        <v>45041</v>
      </c>
      <c r="C2257" s="10" t="str">
        <f>TEXT(data[[#This Row],[Date]],"mmmm")</f>
        <v>April</v>
      </c>
      <c r="D2257" t="s">
        <v>16</v>
      </c>
      <c r="E2257" t="s">
        <v>18</v>
      </c>
      <c r="F2257" t="s">
        <v>14</v>
      </c>
      <c r="G2257" t="s">
        <v>21</v>
      </c>
      <c r="H2257" s="11">
        <v>1338.8000000000002</v>
      </c>
      <c r="I2257" s="11">
        <v>29.159064000000008</v>
      </c>
      <c r="J2257" s="13">
        <f>data[[#This Row],[Clicks]]/data[[#This Row],[Impressions]]</f>
        <v>2.1780000000000004E-2</v>
      </c>
      <c r="K2257" s="1">
        <v>1.1384999999999998</v>
      </c>
      <c r="L2257" s="2">
        <v>33.197594364000004</v>
      </c>
      <c r="M2257">
        <v>2</v>
      </c>
      <c r="N2257" s="1">
        <f>IF(data[[#This Row],[Conversions]]=0,0,data[[#This Row],[Spend, Dollars]]/data[[#This Row],[Conversions]])</f>
        <v>16.598797182000002</v>
      </c>
      <c r="O2257" s="13">
        <f>data[[#This Row],[Conversions]]/data[[#This Row],[Clicks]]</f>
        <v>6.8589307256227416E-2</v>
      </c>
      <c r="P2257" s="11">
        <v>94.079999999999984</v>
      </c>
      <c r="Q2257" s="11">
        <f>IF(data[[#This Row],[Spend, Dollars]]=0,0,data[[#This Row],[Total conversion value, Dollars]]/data[[#This Row],[Spend, Dollars]])</f>
        <v>2.8339402839990666</v>
      </c>
      <c r="R2257" s="2">
        <v>49</v>
      </c>
      <c r="S2257" s="2">
        <v>6</v>
      </c>
      <c r="T2257" s="2">
        <v>12</v>
      </c>
      <c r="U2257" s="2">
        <f t="shared" si="35"/>
        <v>67</v>
      </c>
    </row>
    <row r="2258" spans="1:21" x14ac:dyDescent="0.2">
      <c r="A2258" t="s">
        <v>22</v>
      </c>
      <c r="B2258" s="3">
        <v>45042</v>
      </c>
      <c r="C2258" s="10" t="str">
        <f>TEXT(data[[#This Row],[Date]],"mmmm")</f>
        <v>April</v>
      </c>
      <c r="D2258" t="s">
        <v>16</v>
      </c>
      <c r="E2258" t="s">
        <v>18</v>
      </c>
      <c r="F2258" t="s">
        <v>14</v>
      </c>
      <c r="G2258" t="s">
        <v>21</v>
      </c>
      <c r="H2258" s="11">
        <v>1559.2</v>
      </c>
      <c r="I2258" s="11">
        <v>37.389616000000011</v>
      </c>
      <c r="J2258" s="13">
        <f>data[[#This Row],[Clicks]]/data[[#This Row],[Impressions]]</f>
        <v>2.3980000000000005E-2</v>
      </c>
      <c r="K2258" s="1">
        <v>1.0464999999999995</v>
      </c>
      <c r="L2258" s="2">
        <v>39.128233143999992</v>
      </c>
      <c r="M2258">
        <v>2</v>
      </c>
      <c r="N2258" s="1">
        <f>IF(data[[#This Row],[Conversions]]=0,0,data[[#This Row],[Spend, Dollars]]/data[[#This Row],[Conversions]])</f>
        <v>19.564116571999996</v>
      </c>
      <c r="O2258" s="13">
        <f>data[[#This Row],[Conversions]]/data[[#This Row],[Clicks]]</f>
        <v>5.3490787388669608E-2</v>
      </c>
      <c r="P2258" s="11">
        <v>18</v>
      </c>
      <c r="Q2258" s="11">
        <f>IF(data[[#This Row],[Spend, Dollars]]=0,0,data[[#This Row],[Total conversion value, Dollars]]/data[[#This Row],[Spend, Dollars]])</f>
        <v>0.46002588294125818</v>
      </c>
      <c r="R2258" s="2">
        <v>64</v>
      </c>
      <c r="S2258" s="2">
        <v>17</v>
      </c>
      <c r="T2258" s="2">
        <v>1.5</v>
      </c>
      <c r="U2258" s="2">
        <f t="shared" si="35"/>
        <v>82.5</v>
      </c>
    </row>
    <row r="2259" spans="1:21" x14ac:dyDescent="0.2">
      <c r="A2259" t="s">
        <v>22</v>
      </c>
      <c r="B2259" s="3">
        <v>45043</v>
      </c>
      <c r="C2259" s="10" t="str">
        <f>TEXT(data[[#This Row],[Date]],"mmmm")</f>
        <v>April</v>
      </c>
      <c r="D2259" t="s">
        <v>16</v>
      </c>
      <c r="E2259" t="s">
        <v>18</v>
      </c>
      <c r="F2259" t="s">
        <v>14</v>
      </c>
      <c r="G2259" t="s">
        <v>21</v>
      </c>
      <c r="H2259" s="11">
        <v>1378.4</v>
      </c>
      <c r="I2259" s="11">
        <v>20.469240000000003</v>
      </c>
      <c r="J2259" s="13">
        <f>data[[#This Row],[Clicks]]/data[[#This Row],[Impressions]]</f>
        <v>1.485E-2</v>
      </c>
      <c r="K2259" s="1">
        <v>0.63249999999999984</v>
      </c>
      <c r="L2259" s="2">
        <v>12.946794299999999</v>
      </c>
      <c r="M2259">
        <v>3</v>
      </c>
      <c r="N2259" s="1">
        <f>IF(data[[#This Row],[Conversions]]=0,0,data[[#This Row],[Spend, Dollars]]/data[[#This Row],[Conversions]])</f>
        <v>4.3155980999999999</v>
      </c>
      <c r="O2259" s="13">
        <f>data[[#This Row],[Conversions]]/data[[#This Row],[Clicks]]</f>
        <v>0.14656137697344893</v>
      </c>
      <c r="P2259" s="11">
        <v>16.8</v>
      </c>
      <c r="Q2259" s="11">
        <f>IF(data[[#This Row],[Spend, Dollars]]=0,0,data[[#This Row],[Total conversion value, Dollars]]/data[[#This Row],[Spend, Dollars]])</f>
        <v>1.2976185154961488</v>
      </c>
      <c r="R2259" s="2">
        <v>51</v>
      </c>
      <c r="S2259" s="2">
        <v>3</v>
      </c>
      <c r="T2259" s="2">
        <v>7.5</v>
      </c>
      <c r="U2259" s="2">
        <f t="shared" si="35"/>
        <v>61.5</v>
      </c>
    </row>
    <row r="2260" spans="1:21" x14ac:dyDescent="0.2">
      <c r="A2260" t="s">
        <v>22</v>
      </c>
      <c r="B2260" s="3">
        <v>45044</v>
      </c>
      <c r="C2260" s="10" t="str">
        <f>TEXT(data[[#This Row],[Date]],"mmmm")</f>
        <v>April</v>
      </c>
      <c r="D2260" t="s">
        <v>16</v>
      </c>
      <c r="E2260" t="s">
        <v>18</v>
      </c>
      <c r="F2260" t="s">
        <v>14</v>
      </c>
      <c r="G2260" t="s">
        <v>21</v>
      </c>
      <c r="H2260" s="11">
        <v>1326.8</v>
      </c>
      <c r="I2260" s="11">
        <v>27.292276000000001</v>
      </c>
      <c r="J2260" s="13">
        <f>data[[#This Row],[Clicks]]/data[[#This Row],[Impressions]]</f>
        <v>2.0570000000000001E-2</v>
      </c>
      <c r="K2260" s="1">
        <v>0.77049999999999963</v>
      </c>
      <c r="L2260" s="2">
        <v>21.028698657999989</v>
      </c>
      <c r="M2260">
        <v>5</v>
      </c>
      <c r="N2260" s="1">
        <f>IF(data[[#This Row],[Conversions]]=0,0,data[[#This Row],[Spend, Dollars]]/data[[#This Row],[Conversions]])</f>
        <v>4.2057397315999978</v>
      </c>
      <c r="O2260" s="13">
        <f>data[[#This Row],[Conversions]]/data[[#This Row],[Clicks]]</f>
        <v>0.1832020165705491</v>
      </c>
      <c r="P2260" s="11">
        <v>8.4</v>
      </c>
      <c r="Q2260" s="11">
        <f>IF(data[[#This Row],[Spend, Dollars]]=0,0,data[[#This Row],[Total conversion value, Dollars]]/data[[#This Row],[Spend, Dollars]])</f>
        <v>0.39945410491696648</v>
      </c>
      <c r="R2260" s="2">
        <v>28</v>
      </c>
      <c r="S2260" s="2">
        <v>13</v>
      </c>
      <c r="T2260" s="2">
        <v>6</v>
      </c>
      <c r="U2260" s="2">
        <f t="shared" si="35"/>
        <v>47</v>
      </c>
    </row>
    <row r="2261" spans="1:21" x14ac:dyDescent="0.2">
      <c r="A2261" t="s">
        <v>22</v>
      </c>
      <c r="B2261" s="3">
        <v>45045</v>
      </c>
      <c r="C2261" s="10" t="str">
        <f>TEXT(data[[#This Row],[Date]],"mmmm")</f>
        <v>April</v>
      </c>
      <c r="D2261" t="s">
        <v>16</v>
      </c>
      <c r="E2261" t="s">
        <v>18</v>
      </c>
      <c r="F2261" t="s">
        <v>14</v>
      </c>
      <c r="G2261" t="s">
        <v>21</v>
      </c>
      <c r="H2261" s="11">
        <v>1668.4</v>
      </c>
      <c r="I2261" s="11">
        <v>29.363840000000003</v>
      </c>
      <c r="J2261" s="13">
        <f>data[[#This Row],[Clicks]]/data[[#This Row],[Impressions]]</f>
        <v>1.7600000000000001E-2</v>
      </c>
      <c r="K2261" s="1">
        <v>1.0234999999999996</v>
      </c>
      <c r="L2261" s="2">
        <v>30.053890239999994</v>
      </c>
      <c r="M2261">
        <v>7</v>
      </c>
      <c r="N2261" s="1">
        <f>IF(data[[#This Row],[Conversions]]=0,0,data[[#This Row],[Spend, Dollars]]/data[[#This Row],[Conversions]])</f>
        <v>4.293412891428571</v>
      </c>
      <c r="O2261" s="13">
        <f>data[[#This Row],[Conversions]]/data[[#This Row],[Clicks]]</f>
        <v>0.23838843965911813</v>
      </c>
      <c r="P2261" s="11">
        <v>19.2</v>
      </c>
      <c r="Q2261" s="11">
        <f>IF(data[[#This Row],[Spend, Dollars]]=0,0,data[[#This Row],[Total conversion value, Dollars]]/data[[#This Row],[Spend, Dollars]])</f>
        <v>0.63885240302255142</v>
      </c>
      <c r="R2261" s="2">
        <v>48</v>
      </c>
      <c r="S2261" s="2">
        <v>5</v>
      </c>
      <c r="T2261" s="2">
        <v>12</v>
      </c>
      <c r="U2261" s="2">
        <f t="shared" si="35"/>
        <v>65</v>
      </c>
    </row>
    <row r="2262" spans="1:21" x14ac:dyDescent="0.2">
      <c r="A2262" t="s">
        <v>22</v>
      </c>
      <c r="B2262" s="3">
        <v>45046</v>
      </c>
      <c r="C2262" s="10" t="str">
        <f>TEXT(data[[#This Row],[Date]],"mmmm")</f>
        <v>April</v>
      </c>
      <c r="D2262" t="s">
        <v>16</v>
      </c>
      <c r="E2262" t="s">
        <v>18</v>
      </c>
      <c r="F2262" t="s">
        <v>14</v>
      </c>
      <c r="G2262" t="s">
        <v>21</v>
      </c>
      <c r="H2262" s="11">
        <v>1102.8</v>
      </c>
      <c r="I2262" s="11">
        <v>17.953584000000003</v>
      </c>
      <c r="J2262" s="13">
        <f>data[[#This Row],[Clicks]]/data[[#This Row],[Impressions]]</f>
        <v>1.6280000000000003E-2</v>
      </c>
      <c r="K2262" s="1">
        <v>0.42549999999999977</v>
      </c>
      <c r="L2262" s="2">
        <v>7.6392499919999972</v>
      </c>
      <c r="M2262">
        <v>3</v>
      </c>
      <c r="N2262" s="1">
        <f>IF(data[[#This Row],[Conversions]]=0,0,data[[#This Row],[Spend, Dollars]]/data[[#This Row],[Conversions]])</f>
        <v>2.5464166639999992</v>
      </c>
      <c r="O2262" s="13">
        <f>data[[#This Row],[Conversions]]/data[[#This Row],[Clicks]]</f>
        <v>0.16709755556327915</v>
      </c>
      <c r="P2262" s="11">
        <v>115.91999999999999</v>
      </c>
      <c r="Q2262" s="11">
        <f>IF(data[[#This Row],[Spend, Dollars]]=0,0,data[[#This Row],[Total conversion value, Dollars]]/data[[#This Row],[Spend, Dollars]])</f>
        <v>15.174264505205896</v>
      </c>
      <c r="R2262" s="2">
        <v>23</v>
      </c>
      <c r="S2262" s="2">
        <v>8</v>
      </c>
      <c r="T2262" s="2">
        <v>13.5</v>
      </c>
      <c r="U2262" s="2">
        <f t="shared" si="35"/>
        <v>44.5</v>
      </c>
    </row>
    <row r="2263" spans="1:21" x14ac:dyDescent="0.2">
      <c r="A2263" t="s">
        <v>22</v>
      </c>
      <c r="B2263" s="3">
        <v>45047</v>
      </c>
      <c r="C2263" s="10" t="str">
        <f>TEXT(data[[#This Row],[Date]],"mmmm")</f>
        <v>May</v>
      </c>
      <c r="D2263" t="s">
        <v>16</v>
      </c>
      <c r="E2263" t="s">
        <v>18</v>
      </c>
      <c r="F2263" t="s">
        <v>14</v>
      </c>
      <c r="G2263" t="s">
        <v>21</v>
      </c>
      <c r="H2263" s="11">
        <v>1516.6000000000001</v>
      </c>
      <c r="I2263" s="11">
        <v>28.694072000000006</v>
      </c>
      <c r="J2263" s="13">
        <f>data[[#This Row],[Clicks]]/data[[#This Row],[Impressions]]</f>
        <v>1.8920000000000003E-2</v>
      </c>
      <c r="K2263" s="1">
        <v>0.36799999999999994</v>
      </c>
      <c r="L2263" s="2">
        <v>10.559418496000001</v>
      </c>
      <c r="M2263">
        <v>2</v>
      </c>
      <c r="N2263" s="1">
        <f>IF(data[[#This Row],[Conversions]]=0,0,data[[#This Row],[Spend, Dollars]]/data[[#This Row],[Conversions]])</f>
        <v>5.2797092480000005</v>
      </c>
      <c r="O2263" s="13">
        <f>data[[#This Row],[Conversions]]/data[[#This Row],[Clicks]]</f>
        <v>6.970080788812405E-2</v>
      </c>
      <c r="P2263" s="11">
        <v>27.599999999999998</v>
      </c>
      <c r="Q2263" s="11">
        <f>IF(data[[#This Row],[Spend, Dollars]]=0,0,data[[#This Row],[Total conversion value, Dollars]]/data[[#This Row],[Spend, Dollars]])</f>
        <v>2.6137802958046521</v>
      </c>
      <c r="R2263" s="2">
        <v>41</v>
      </c>
      <c r="S2263" s="2">
        <v>18</v>
      </c>
      <c r="T2263" s="2">
        <v>6</v>
      </c>
      <c r="U2263" s="2">
        <f t="shared" si="35"/>
        <v>65</v>
      </c>
    </row>
    <row r="2264" spans="1:21" x14ac:dyDescent="0.2">
      <c r="A2264" t="s">
        <v>22</v>
      </c>
      <c r="B2264" s="3">
        <v>45048</v>
      </c>
      <c r="C2264" s="10" t="str">
        <f>TEXT(data[[#This Row],[Date]],"mmmm")</f>
        <v>May</v>
      </c>
      <c r="D2264" t="s">
        <v>16</v>
      </c>
      <c r="E2264" t="s">
        <v>18</v>
      </c>
      <c r="F2264" t="s">
        <v>14</v>
      </c>
      <c r="G2264" t="s">
        <v>21</v>
      </c>
      <c r="H2264" s="11">
        <v>1668.2</v>
      </c>
      <c r="I2264" s="11">
        <v>34.314874000000003</v>
      </c>
      <c r="J2264" s="13">
        <f>data[[#This Row],[Clicks]]/data[[#This Row],[Impressions]]</f>
        <v>2.0570000000000001E-2</v>
      </c>
      <c r="K2264" s="1">
        <v>9.200000000000004E-2</v>
      </c>
      <c r="L2264" s="2">
        <v>3.1569684080000018</v>
      </c>
      <c r="M2264">
        <v>3</v>
      </c>
      <c r="N2264" s="1">
        <f>IF(data[[#This Row],[Conversions]]=0,0,data[[#This Row],[Spend, Dollars]]/data[[#This Row],[Conversions]])</f>
        <v>1.0523228026666673</v>
      </c>
      <c r="O2264" s="13">
        <f>data[[#This Row],[Conversions]]/data[[#This Row],[Clicks]]</f>
        <v>8.7425645217289724E-2</v>
      </c>
      <c r="P2264" s="11">
        <v>24</v>
      </c>
      <c r="Q2264" s="11">
        <f>IF(data[[#This Row],[Spend, Dollars]]=0,0,data[[#This Row],[Total conversion value, Dollars]]/data[[#This Row],[Spend, Dollars]])</f>
        <v>7.6022300188947556</v>
      </c>
      <c r="R2264" s="2">
        <v>30</v>
      </c>
      <c r="S2264" s="2">
        <v>3</v>
      </c>
      <c r="T2264" s="2">
        <v>3</v>
      </c>
      <c r="U2264" s="2">
        <f t="shared" si="35"/>
        <v>36</v>
      </c>
    </row>
    <row r="2265" spans="1:21" x14ac:dyDescent="0.2">
      <c r="A2265" t="s">
        <v>22</v>
      </c>
      <c r="B2265" s="3">
        <v>45049</v>
      </c>
      <c r="C2265" s="10" t="str">
        <f>TEXT(data[[#This Row],[Date]],"mmmm")</f>
        <v>May</v>
      </c>
      <c r="D2265" t="s">
        <v>16</v>
      </c>
      <c r="E2265" t="s">
        <v>18</v>
      </c>
      <c r="F2265" t="s">
        <v>14</v>
      </c>
      <c r="G2265" t="s">
        <v>21</v>
      </c>
      <c r="H2265" s="11">
        <v>1311.8000000000002</v>
      </c>
      <c r="I2265" s="11">
        <v>30.013984000000011</v>
      </c>
      <c r="J2265" s="13">
        <f>data[[#This Row],[Clicks]]/data[[#This Row],[Impressions]]</f>
        <v>2.2880000000000005E-2</v>
      </c>
      <c r="K2265" s="1">
        <v>0.37949999999999995</v>
      </c>
      <c r="L2265" s="2">
        <v>11.390306928000003</v>
      </c>
      <c r="M2265">
        <v>4</v>
      </c>
      <c r="N2265" s="1">
        <f>IF(data[[#This Row],[Conversions]]=0,0,data[[#This Row],[Spend, Dollars]]/data[[#This Row],[Conversions]])</f>
        <v>2.8475767320000007</v>
      </c>
      <c r="O2265" s="13">
        <f>data[[#This Row],[Conversions]]/data[[#This Row],[Clicks]]</f>
        <v>0.13327121117942883</v>
      </c>
      <c r="P2265" s="11">
        <v>56.4</v>
      </c>
      <c r="Q2265" s="11">
        <f>IF(data[[#This Row],[Spend, Dollars]]=0,0,data[[#This Row],[Total conversion value, Dollars]]/data[[#This Row],[Spend, Dollars]])</f>
        <v>4.9515785971803608</v>
      </c>
      <c r="R2265" s="2">
        <v>36</v>
      </c>
      <c r="S2265" s="2">
        <v>13</v>
      </c>
      <c r="T2265" s="2">
        <v>3</v>
      </c>
      <c r="U2265" s="2">
        <f t="shared" si="35"/>
        <v>52</v>
      </c>
    </row>
    <row r="2266" spans="1:21" x14ac:dyDescent="0.2">
      <c r="A2266" t="s">
        <v>22</v>
      </c>
      <c r="B2266" s="3">
        <v>45050</v>
      </c>
      <c r="C2266" s="10" t="str">
        <f>TEXT(data[[#This Row],[Date]],"mmmm")</f>
        <v>May</v>
      </c>
      <c r="D2266" t="s">
        <v>16</v>
      </c>
      <c r="E2266" t="s">
        <v>18</v>
      </c>
      <c r="F2266" t="s">
        <v>14</v>
      </c>
      <c r="G2266" t="s">
        <v>21</v>
      </c>
      <c r="H2266" s="11">
        <v>931.59999999999991</v>
      </c>
      <c r="I2266" s="11">
        <v>11.887216000000002</v>
      </c>
      <c r="J2266" s="13">
        <f>data[[#This Row],[Clicks]]/data[[#This Row],[Impressions]]</f>
        <v>1.2760000000000004E-2</v>
      </c>
      <c r="K2266" s="1">
        <v>0.24150000000000008</v>
      </c>
      <c r="L2266" s="2">
        <v>2.8707626640000012</v>
      </c>
      <c r="M2266">
        <v>4</v>
      </c>
      <c r="N2266" s="1">
        <f>IF(data[[#This Row],[Conversions]]=0,0,data[[#This Row],[Spend, Dollars]]/data[[#This Row],[Conversions]])</f>
        <v>0.71769066600000031</v>
      </c>
      <c r="O2266" s="13">
        <f>data[[#This Row],[Conversions]]/data[[#This Row],[Clicks]]</f>
        <v>0.33649594656982756</v>
      </c>
      <c r="P2266" s="11">
        <v>71.399999999999991</v>
      </c>
      <c r="Q2266" s="11">
        <f>IF(data[[#This Row],[Spend, Dollars]]=0,0,data[[#This Row],[Total conversion value, Dollars]]/data[[#This Row],[Spend, Dollars]])</f>
        <v>24.871439529074202</v>
      </c>
      <c r="R2266" s="2">
        <v>32</v>
      </c>
      <c r="S2266" s="2">
        <v>14</v>
      </c>
      <c r="T2266" s="2">
        <v>10.5</v>
      </c>
      <c r="U2266" s="2">
        <f t="shared" si="35"/>
        <v>56.5</v>
      </c>
    </row>
    <row r="2267" spans="1:21" x14ac:dyDescent="0.2">
      <c r="A2267" t="s">
        <v>22</v>
      </c>
      <c r="B2267" s="3">
        <v>45051</v>
      </c>
      <c r="C2267" s="10" t="str">
        <f>TEXT(data[[#This Row],[Date]],"mmmm")</f>
        <v>May</v>
      </c>
      <c r="D2267" t="s">
        <v>16</v>
      </c>
      <c r="E2267" t="s">
        <v>18</v>
      </c>
      <c r="F2267" t="s">
        <v>14</v>
      </c>
      <c r="G2267" t="s">
        <v>21</v>
      </c>
      <c r="H2267" s="11">
        <v>1411</v>
      </c>
      <c r="I2267" s="11">
        <v>20.332510000000003</v>
      </c>
      <c r="J2267" s="13">
        <f>data[[#This Row],[Clicks]]/data[[#This Row],[Impressions]]</f>
        <v>1.4410000000000003E-2</v>
      </c>
      <c r="K2267" s="1">
        <v>0.41400000000000003</v>
      </c>
      <c r="L2267" s="2">
        <v>8.4176591400000014</v>
      </c>
      <c r="M2267">
        <v>5</v>
      </c>
      <c r="N2267" s="1">
        <f>IF(data[[#This Row],[Conversions]]=0,0,data[[#This Row],[Spend, Dollars]]/data[[#This Row],[Conversions]])</f>
        <v>1.6835318280000002</v>
      </c>
      <c r="O2267" s="13">
        <f>data[[#This Row],[Conversions]]/data[[#This Row],[Clicks]]</f>
        <v>0.24591159674826174</v>
      </c>
      <c r="P2267" s="11">
        <v>14.399999999999999</v>
      </c>
      <c r="Q2267" s="11">
        <f>IF(data[[#This Row],[Spend, Dollars]]=0,0,data[[#This Row],[Total conversion value, Dollars]]/data[[#This Row],[Spend, Dollars]])</f>
        <v>1.7106893686835598</v>
      </c>
      <c r="R2267" s="2">
        <v>46</v>
      </c>
      <c r="S2267" s="2">
        <v>2</v>
      </c>
      <c r="T2267" s="2">
        <v>12</v>
      </c>
      <c r="U2267" s="2">
        <f t="shared" si="35"/>
        <v>60</v>
      </c>
    </row>
    <row r="2268" spans="1:21" x14ac:dyDescent="0.2">
      <c r="A2268" t="s">
        <v>22</v>
      </c>
      <c r="B2268" s="3">
        <v>45052</v>
      </c>
      <c r="C2268" s="10" t="str">
        <f>TEXT(data[[#This Row],[Date]],"mmmm")</f>
        <v>May</v>
      </c>
      <c r="D2268" t="s">
        <v>16</v>
      </c>
      <c r="E2268" t="s">
        <v>18</v>
      </c>
      <c r="F2268" t="s">
        <v>14</v>
      </c>
      <c r="G2268" t="s">
        <v>21</v>
      </c>
      <c r="H2268" s="11">
        <v>1123.6000000000001</v>
      </c>
      <c r="I2268" s="11">
        <v>25.831564000000007</v>
      </c>
      <c r="J2268" s="13">
        <f>data[[#This Row],[Clicks]]/data[[#This Row],[Impressions]]</f>
        <v>2.2990000000000003E-2</v>
      </c>
      <c r="K2268" s="1">
        <v>1.1269999999999998</v>
      </c>
      <c r="L2268" s="2">
        <v>29.112172628000003</v>
      </c>
      <c r="M2268">
        <v>7</v>
      </c>
      <c r="N2268" s="1">
        <f>IF(data[[#This Row],[Conversions]]=0,0,data[[#This Row],[Spend, Dollars]]/data[[#This Row],[Conversions]])</f>
        <v>4.1588818040000008</v>
      </c>
      <c r="O2268" s="13">
        <f>data[[#This Row],[Conversions]]/data[[#This Row],[Clicks]]</f>
        <v>0.27098630187471412</v>
      </c>
      <c r="P2268" s="11">
        <v>221.75999999999996</v>
      </c>
      <c r="Q2268" s="11">
        <f>IF(data[[#This Row],[Spend, Dollars]]=0,0,data[[#This Row],[Total conversion value, Dollars]]/data[[#This Row],[Spend, Dollars]])</f>
        <v>7.617432159175638</v>
      </c>
      <c r="R2268" s="2">
        <v>57</v>
      </c>
      <c r="S2268" s="2">
        <v>3</v>
      </c>
      <c r="T2268" s="2">
        <v>4.5</v>
      </c>
      <c r="U2268" s="2">
        <f t="shared" si="35"/>
        <v>64.5</v>
      </c>
    </row>
    <row r="2269" spans="1:21" x14ac:dyDescent="0.2">
      <c r="A2269" t="s">
        <v>22</v>
      </c>
      <c r="B2269" s="3">
        <v>45053</v>
      </c>
      <c r="C2269" s="10" t="str">
        <f>TEXT(data[[#This Row],[Date]],"mmmm")</f>
        <v>May</v>
      </c>
      <c r="D2269" t="s">
        <v>16</v>
      </c>
      <c r="E2269" t="s">
        <v>18</v>
      </c>
      <c r="F2269" t="s">
        <v>14</v>
      </c>
      <c r="G2269" t="s">
        <v>21</v>
      </c>
      <c r="H2269" s="11">
        <v>1126.8</v>
      </c>
      <c r="I2269" s="11">
        <v>25.161443999999999</v>
      </c>
      <c r="J2269" s="13">
        <f>data[[#This Row],[Clicks]]/data[[#This Row],[Impressions]]</f>
        <v>2.2329999999999999E-2</v>
      </c>
      <c r="K2269" s="1">
        <v>0.7589999999999999</v>
      </c>
      <c r="L2269" s="2">
        <v>19.097535995999998</v>
      </c>
      <c r="M2269">
        <v>2</v>
      </c>
      <c r="N2269" s="1">
        <f>IF(data[[#This Row],[Conversions]]=0,0,data[[#This Row],[Spend, Dollars]]/data[[#This Row],[Conversions]])</f>
        <v>9.5487679979999989</v>
      </c>
      <c r="O2269" s="13">
        <f>data[[#This Row],[Conversions]]/data[[#This Row],[Clicks]]</f>
        <v>7.9486694006909941E-2</v>
      </c>
      <c r="P2269" s="11">
        <v>50.4</v>
      </c>
      <c r="Q2269" s="11">
        <f>IF(data[[#This Row],[Spend, Dollars]]=0,0,data[[#This Row],[Total conversion value, Dollars]]/data[[#This Row],[Spend, Dollars]])</f>
        <v>2.6390839116918716</v>
      </c>
      <c r="R2269" s="2">
        <v>70</v>
      </c>
      <c r="S2269" s="2">
        <v>2</v>
      </c>
      <c r="T2269" s="2">
        <v>12</v>
      </c>
      <c r="U2269" s="2">
        <f t="shared" si="35"/>
        <v>84</v>
      </c>
    </row>
    <row r="2270" spans="1:21" x14ac:dyDescent="0.2">
      <c r="A2270" t="s">
        <v>22</v>
      </c>
      <c r="B2270" s="3">
        <v>45054</v>
      </c>
      <c r="C2270" s="10" t="str">
        <f>TEXT(data[[#This Row],[Date]],"mmmm")</f>
        <v>May</v>
      </c>
      <c r="D2270" t="s">
        <v>16</v>
      </c>
      <c r="E2270" t="s">
        <v>18</v>
      </c>
      <c r="F2270" t="s">
        <v>14</v>
      </c>
      <c r="G2270" t="s">
        <v>21</v>
      </c>
      <c r="H2270" s="11">
        <v>1105.8</v>
      </c>
      <c r="I2270" s="11">
        <v>17.637510000000002</v>
      </c>
      <c r="J2270" s="13">
        <f>data[[#This Row],[Clicks]]/data[[#This Row],[Impressions]]</f>
        <v>1.5950000000000002E-2</v>
      </c>
      <c r="K2270" s="1">
        <v>0.17250000000000004</v>
      </c>
      <c r="L2270" s="2">
        <v>3.0424704750000013</v>
      </c>
      <c r="M2270">
        <v>3</v>
      </c>
      <c r="N2270" s="1">
        <f>IF(data[[#This Row],[Conversions]]=0,0,data[[#This Row],[Spend, Dollars]]/data[[#This Row],[Conversions]])</f>
        <v>1.0141568250000004</v>
      </c>
      <c r="O2270" s="13">
        <f>data[[#This Row],[Conversions]]/data[[#This Row],[Clicks]]</f>
        <v>0.17009203680111307</v>
      </c>
      <c r="P2270" s="11">
        <v>210.83999999999997</v>
      </c>
      <c r="Q2270" s="11">
        <f>IF(data[[#This Row],[Spend, Dollars]]=0,0,data[[#This Row],[Total conversion value, Dollars]]/data[[#This Row],[Spend, Dollars]])</f>
        <v>69.298946935549111</v>
      </c>
      <c r="R2270" s="2">
        <v>25</v>
      </c>
      <c r="S2270" s="2">
        <v>9</v>
      </c>
      <c r="T2270" s="2">
        <v>3</v>
      </c>
      <c r="U2270" s="2">
        <f t="shared" si="35"/>
        <v>37</v>
      </c>
    </row>
    <row r="2271" spans="1:21" x14ac:dyDescent="0.2">
      <c r="A2271" t="s">
        <v>22</v>
      </c>
      <c r="B2271" s="3">
        <v>45055</v>
      </c>
      <c r="C2271" s="10" t="str">
        <f>TEXT(data[[#This Row],[Date]],"mmmm")</f>
        <v>May</v>
      </c>
      <c r="D2271" t="s">
        <v>16</v>
      </c>
      <c r="E2271" t="s">
        <v>18</v>
      </c>
      <c r="F2271" t="s">
        <v>14</v>
      </c>
      <c r="G2271" t="s">
        <v>21</v>
      </c>
      <c r="H2271" s="11">
        <v>1361</v>
      </c>
      <c r="I2271" s="11">
        <v>33.535040000000009</v>
      </c>
      <c r="J2271" s="13">
        <f>data[[#This Row],[Clicks]]/data[[#This Row],[Impressions]]</f>
        <v>2.4640000000000006E-2</v>
      </c>
      <c r="K2271" s="1">
        <v>0.81649999999999967</v>
      </c>
      <c r="L2271" s="2">
        <v>27.381360159999996</v>
      </c>
      <c r="M2271">
        <v>2</v>
      </c>
      <c r="N2271" s="1">
        <f>IF(data[[#This Row],[Conversions]]=0,0,data[[#This Row],[Spend, Dollars]]/data[[#This Row],[Conversions]])</f>
        <v>13.690680079999998</v>
      </c>
      <c r="O2271" s="13">
        <f>data[[#This Row],[Conversions]]/data[[#This Row],[Clicks]]</f>
        <v>5.963911180663567E-2</v>
      </c>
      <c r="P2271" s="11">
        <v>84.839999999999989</v>
      </c>
      <c r="Q2271" s="11">
        <f>IF(data[[#This Row],[Spend, Dollars]]=0,0,data[[#This Row],[Total conversion value, Dollars]]/data[[#This Row],[Spend, Dollars]])</f>
        <v>3.0984582031077599</v>
      </c>
      <c r="R2271" s="2">
        <v>48</v>
      </c>
      <c r="S2271" s="2">
        <v>11</v>
      </c>
      <c r="T2271" s="2">
        <v>0</v>
      </c>
      <c r="U2271" s="2">
        <f t="shared" si="35"/>
        <v>59</v>
      </c>
    </row>
    <row r="2272" spans="1:21" x14ac:dyDescent="0.2">
      <c r="A2272" t="s">
        <v>22</v>
      </c>
      <c r="B2272" s="3">
        <v>45056</v>
      </c>
      <c r="C2272" s="10" t="str">
        <f>TEXT(data[[#This Row],[Date]],"mmmm")</f>
        <v>May</v>
      </c>
      <c r="D2272" t="s">
        <v>16</v>
      </c>
      <c r="E2272" t="s">
        <v>18</v>
      </c>
      <c r="F2272" t="s">
        <v>14</v>
      </c>
      <c r="G2272" t="s">
        <v>21</v>
      </c>
      <c r="H2272" s="11">
        <v>1590.8000000000002</v>
      </c>
      <c r="I2272" s="11">
        <v>32.022804000000015</v>
      </c>
      <c r="J2272" s="13">
        <f>data[[#This Row],[Clicks]]/data[[#This Row],[Impressions]]</f>
        <v>2.0130000000000006E-2</v>
      </c>
      <c r="K2272" s="1">
        <v>0.56349999999999978</v>
      </c>
      <c r="L2272" s="2">
        <v>18.044850054000001</v>
      </c>
      <c r="M2272">
        <v>3</v>
      </c>
      <c r="N2272" s="1">
        <f>IF(data[[#This Row],[Conversions]]=0,0,data[[#This Row],[Spend, Dollars]]/data[[#This Row],[Conversions]])</f>
        <v>6.0149500180000004</v>
      </c>
      <c r="O2272" s="13">
        <f>data[[#This Row],[Conversions]]/data[[#This Row],[Clicks]]</f>
        <v>9.368323898182053E-2</v>
      </c>
      <c r="P2272" s="11">
        <v>89.879999999999981</v>
      </c>
      <c r="Q2272" s="11">
        <f>IF(data[[#This Row],[Spend, Dollars]]=0,0,data[[#This Row],[Total conversion value, Dollars]]/data[[#This Row],[Spend, Dollars]])</f>
        <v>4.9809225197787823</v>
      </c>
      <c r="R2272" s="2">
        <v>71</v>
      </c>
      <c r="S2272" s="2">
        <v>9</v>
      </c>
      <c r="T2272" s="2">
        <v>13.5</v>
      </c>
      <c r="U2272" s="2">
        <f t="shared" si="35"/>
        <v>93.5</v>
      </c>
    </row>
    <row r="2273" spans="1:21" x14ac:dyDescent="0.2">
      <c r="A2273" t="s">
        <v>22</v>
      </c>
      <c r="B2273" s="3">
        <v>45057</v>
      </c>
      <c r="C2273" s="10" t="str">
        <f>TEXT(data[[#This Row],[Date]],"mmmm")</f>
        <v>May</v>
      </c>
      <c r="D2273" t="s">
        <v>16</v>
      </c>
      <c r="E2273" t="s">
        <v>18</v>
      </c>
      <c r="F2273" t="s">
        <v>14</v>
      </c>
      <c r="G2273" t="s">
        <v>21</v>
      </c>
      <c r="H2273" s="11">
        <v>1157</v>
      </c>
      <c r="I2273" s="11">
        <v>18.963230000000003</v>
      </c>
      <c r="J2273" s="13">
        <f>data[[#This Row],[Clicks]]/data[[#This Row],[Impressions]]</f>
        <v>1.6390000000000002E-2</v>
      </c>
      <c r="K2273" s="1">
        <v>0.82799999999999963</v>
      </c>
      <c r="L2273" s="2">
        <v>15.701554439999995</v>
      </c>
      <c r="M2273">
        <v>2</v>
      </c>
      <c r="N2273" s="1">
        <f>IF(data[[#This Row],[Conversions]]=0,0,data[[#This Row],[Spend, Dollars]]/data[[#This Row],[Conversions]])</f>
        <v>7.8507772199999977</v>
      </c>
      <c r="O2273" s="13">
        <f>data[[#This Row],[Conversions]]/data[[#This Row],[Clicks]]</f>
        <v>0.10546726480668113</v>
      </c>
      <c r="P2273" s="11">
        <v>124.32</v>
      </c>
      <c r="Q2273" s="11">
        <f>IF(data[[#This Row],[Spend, Dollars]]=0,0,data[[#This Row],[Total conversion value, Dollars]]/data[[#This Row],[Spend, Dollars]])</f>
        <v>7.9176874159218613</v>
      </c>
      <c r="R2273" s="2">
        <v>26</v>
      </c>
      <c r="S2273" s="2">
        <v>7</v>
      </c>
      <c r="T2273" s="2">
        <v>10.5</v>
      </c>
      <c r="U2273" s="2">
        <f t="shared" si="35"/>
        <v>43.5</v>
      </c>
    </row>
    <row r="2274" spans="1:21" x14ac:dyDescent="0.2">
      <c r="A2274" t="s">
        <v>22</v>
      </c>
      <c r="B2274" s="3">
        <v>45058</v>
      </c>
      <c r="C2274" s="10" t="str">
        <f>TEXT(data[[#This Row],[Date]],"mmmm")</f>
        <v>May</v>
      </c>
      <c r="D2274" t="s">
        <v>16</v>
      </c>
      <c r="E2274" t="s">
        <v>18</v>
      </c>
      <c r="F2274" t="s">
        <v>14</v>
      </c>
      <c r="G2274" t="s">
        <v>21</v>
      </c>
      <c r="H2274" s="11">
        <v>1336</v>
      </c>
      <c r="I2274" s="11">
        <v>25.864960000000004</v>
      </c>
      <c r="J2274" s="13">
        <f>data[[#This Row],[Clicks]]/data[[#This Row],[Impressions]]</f>
        <v>1.9360000000000002E-2</v>
      </c>
      <c r="K2274" s="1">
        <v>1.2419999999999995</v>
      </c>
      <c r="L2274" s="2">
        <v>32.12428031999999</v>
      </c>
      <c r="M2274">
        <v>4</v>
      </c>
      <c r="N2274" s="1">
        <f>IF(data[[#This Row],[Conversions]]=0,0,data[[#This Row],[Spend, Dollars]]/data[[#This Row],[Conversions]])</f>
        <v>8.0310700799999974</v>
      </c>
      <c r="O2274" s="13">
        <f>data[[#This Row],[Conversions]]/data[[#This Row],[Clicks]]</f>
        <v>0.15464937892809422</v>
      </c>
      <c r="P2274" s="11">
        <v>4.8</v>
      </c>
      <c r="Q2274" s="11">
        <f>IF(data[[#This Row],[Spend, Dollars]]=0,0,data[[#This Row],[Total conversion value, Dollars]]/data[[#This Row],[Spend, Dollars]])</f>
        <v>0.14941968978559833</v>
      </c>
      <c r="R2274" s="2">
        <v>26</v>
      </c>
      <c r="S2274" s="2">
        <v>11</v>
      </c>
      <c r="T2274" s="2">
        <v>3</v>
      </c>
      <c r="U2274" s="2">
        <f t="shared" si="35"/>
        <v>40</v>
      </c>
    </row>
    <row r="2275" spans="1:21" x14ac:dyDescent="0.2">
      <c r="A2275" t="s">
        <v>22</v>
      </c>
      <c r="B2275" s="3">
        <v>45059</v>
      </c>
      <c r="C2275" s="10" t="str">
        <f>TEXT(data[[#This Row],[Date]],"mmmm")</f>
        <v>May</v>
      </c>
      <c r="D2275" t="s">
        <v>16</v>
      </c>
      <c r="E2275" t="s">
        <v>18</v>
      </c>
      <c r="F2275" t="s">
        <v>14</v>
      </c>
      <c r="G2275" t="s">
        <v>21</v>
      </c>
      <c r="H2275" s="11">
        <v>1397.8000000000002</v>
      </c>
      <c r="I2275" s="11">
        <v>21.06484600000001</v>
      </c>
      <c r="J2275" s="13">
        <f>data[[#This Row],[Clicks]]/data[[#This Row],[Impressions]]</f>
        <v>1.5070000000000005E-2</v>
      </c>
      <c r="K2275" s="1">
        <v>0.50599999999999978</v>
      </c>
      <c r="L2275" s="2">
        <v>10.658812076</v>
      </c>
      <c r="M2275">
        <v>2</v>
      </c>
      <c r="N2275" s="1">
        <f>IF(data[[#This Row],[Conversions]]=0,0,data[[#This Row],[Spend, Dollars]]/data[[#This Row],[Conversions]])</f>
        <v>5.3294060380000001</v>
      </c>
      <c r="O2275" s="13">
        <f>data[[#This Row],[Conversions]]/data[[#This Row],[Clicks]]</f>
        <v>9.4944914384847576E-2</v>
      </c>
      <c r="P2275" s="11">
        <v>148.67999999999998</v>
      </c>
      <c r="Q2275" s="11">
        <f>IF(data[[#This Row],[Spend, Dollars]]=0,0,data[[#This Row],[Total conversion value, Dollars]]/data[[#This Row],[Spend, Dollars]])</f>
        <v>13.949021611402316</v>
      </c>
      <c r="R2275" s="2">
        <v>32</v>
      </c>
      <c r="S2275" s="2">
        <v>5</v>
      </c>
      <c r="T2275" s="2">
        <v>0</v>
      </c>
      <c r="U2275" s="2">
        <f t="shared" si="35"/>
        <v>37</v>
      </c>
    </row>
    <row r="2276" spans="1:21" x14ac:dyDescent="0.2">
      <c r="A2276" t="s">
        <v>22</v>
      </c>
      <c r="B2276" s="3">
        <v>45060</v>
      </c>
      <c r="C2276" s="10" t="str">
        <f>TEXT(data[[#This Row],[Date]],"mmmm")</f>
        <v>May</v>
      </c>
      <c r="D2276" t="s">
        <v>16</v>
      </c>
      <c r="E2276" t="s">
        <v>18</v>
      </c>
      <c r="F2276" t="s">
        <v>14</v>
      </c>
      <c r="G2276" t="s">
        <v>21</v>
      </c>
      <c r="H2276" s="11">
        <v>1061.6000000000001</v>
      </c>
      <c r="I2276" s="11">
        <v>21.603560000000005</v>
      </c>
      <c r="J2276" s="13">
        <f>data[[#This Row],[Clicks]]/data[[#This Row],[Impressions]]</f>
        <v>2.0350000000000004E-2</v>
      </c>
      <c r="K2276" s="1">
        <v>0.6094999999999996</v>
      </c>
      <c r="L2276" s="2">
        <v>13.167369819999994</v>
      </c>
      <c r="M2276">
        <v>7</v>
      </c>
      <c r="N2276" s="1">
        <f>IF(data[[#This Row],[Conversions]]=0,0,data[[#This Row],[Spend, Dollars]]/data[[#This Row],[Conversions]])</f>
        <v>1.8810528314285706</v>
      </c>
      <c r="O2276" s="13">
        <f>data[[#This Row],[Conversions]]/data[[#This Row],[Clicks]]</f>
        <v>0.32402067066724183</v>
      </c>
      <c r="P2276" s="11">
        <v>6</v>
      </c>
      <c r="Q2276" s="11">
        <f>IF(data[[#This Row],[Spend, Dollars]]=0,0,data[[#This Row],[Total conversion value, Dollars]]/data[[#This Row],[Spend, Dollars]])</f>
        <v>0.45567186780814534</v>
      </c>
      <c r="R2276" s="2">
        <v>73</v>
      </c>
      <c r="S2276" s="2">
        <v>2</v>
      </c>
      <c r="T2276" s="2">
        <v>7.5</v>
      </c>
      <c r="U2276" s="2">
        <f t="shared" si="35"/>
        <v>82.5</v>
      </c>
    </row>
    <row r="2277" spans="1:21" x14ac:dyDescent="0.2">
      <c r="A2277" t="s">
        <v>22</v>
      </c>
      <c r="B2277" s="3">
        <v>45061</v>
      </c>
      <c r="C2277" s="10" t="str">
        <f>TEXT(data[[#This Row],[Date]],"mmmm")</f>
        <v>May</v>
      </c>
      <c r="D2277" t="s">
        <v>16</v>
      </c>
      <c r="E2277" t="s">
        <v>18</v>
      </c>
      <c r="F2277" t="s">
        <v>14</v>
      </c>
      <c r="G2277" t="s">
        <v>21</v>
      </c>
      <c r="H2277" s="11">
        <v>696.80000000000007</v>
      </c>
      <c r="I2277" s="11">
        <v>13.796640000000005</v>
      </c>
      <c r="J2277" s="13">
        <f>data[[#This Row],[Clicks]]/data[[#This Row],[Impressions]]</f>
        <v>1.9800000000000005E-2</v>
      </c>
      <c r="K2277" s="1">
        <v>1.0924999999999998</v>
      </c>
      <c r="L2277" s="2">
        <v>15.072829200000003</v>
      </c>
      <c r="M2277">
        <v>4</v>
      </c>
      <c r="N2277" s="1">
        <f>IF(data[[#This Row],[Conversions]]=0,0,data[[#This Row],[Spend, Dollars]]/data[[#This Row],[Conversions]])</f>
        <v>3.7682073000000007</v>
      </c>
      <c r="O2277" s="13">
        <f>data[[#This Row],[Conversions]]/data[[#This Row],[Clicks]]</f>
        <v>0.28992566305999129</v>
      </c>
      <c r="P2277" s="11">
        <v>19.2</v>
      </c>
      <c r="Q2277" s="11">
        <f>IF(data[[#This Row],[Spend, Dollars]]=0,0,data[[#This Row],[Total conversion value, Dollars]]/data[[#This Row],[Spend, Dollars]])</f>
        <v>1.2738152701949277</v>
      </c>
      <c r="R2277" s="2">
        <v>44</v>
      </c>
      <c r="S2277" s="2">
        <v>16</v>
      </c>
      <c r="T2277" s="2">
        <v>3</v>
      </c>
      <c r="U2277" s="2">
        <f t="shared" si="35"/>
        <v>63</v>
      </c>
    </row>
    <row r="2278" spans="1:21" x14ac:dyDescent="0.2">
      <c r="A2278" t="s">
        <v>22</v>
      </c>
      <c r="B2278" s="3">
        <v>45062</v>
      </c>
      <c r="C2278" s="10" t="str">
        <f>TEXT(data[[#This Row],[Date]],"mmmm")</f>
        <v>May</v>
      </c>
      <c r="D2278" t="s">
        <v>16</v>
      </c>
      <c r="E2278" t="s">
        <v>18</v>
      </c>
      <c r="F2278" t="s">
        <v>14</v>
      </c>
      <c r="G2278" t="s">
        <v>21</v>
      </c>
      <c r="H2278" s="11">
        <v>1175</v>
      </c>
      <c r="I2278" s="11">
        <v>18.999750000000006</v>
      </c>
      <c r="J2278" s="13">
        <f>data[[#This Row],[Clicks]]/data[[#This Row],[Impressions]]</f>
        <v>1.6170000000000004E-2</v>
      </c>
      <c r="K2278" s="1">
        <v>1.2994999999999999</v>
      </c>
      <c r="L2278" s="2">
        <v>24.690175125000007</v>
      </c>
      <c r="M2278">
        <v>2</v>
      </c>
      <c r="N2278" s="1">
        <f>IF(data[[#This Row],[Conversions]]=0,0,data[[#This Row],[Spend, Dollars]]/data[[#This Row],[Conversions]])</f>
        <v>12.345087562500003</v>
      </c>
      <c r="O2278" s="13">
        <f>data[[#This Row],[Conversions]]/data[[#This Row],[Clicks]]</f>
        <v>0.10526454295451253</v>
      </c>
      <c r="P2278" s="11">
        <v>231.83999999999997</v>
      </c>
      <c r="Q2278" s="11">
        <f>IF(data[[#This Row],[Spend, Dollars]]=0,0,data[[#This Row],[Total conversion value, Dollars]]/data[[#This Row],[Spend, Dollars]])</f>
        <v>9.3899698493936832</v>
      </c>
      <c r="R2278" s="2">
        <v>53</v>
      </c>
      <c r="S2278" s="2">
        <v>1</v>
      </c>
      <c r="T2278" s="2">
        <v>7.5</v>
      </c>
      <c r="U2278" s="2">
        <f t="shared" si="35"/>
        <v>61.5</v>
      </c>
    </row>
    <row r="2279" spans="1:21" x14ac:dyDescent="0.2">
      <c r="A2279" t="s">
        <v>22</v>
      </c>
      <c r="B2279" s="3">
        <v>45063</v>
      </c>
      <c r="C2279" s="10" t="str">
        <f>TEXT(data[[#This Row],[Date]],"mmmm")</f>
        <v>May</v>
      </c>
      <c r="D2279" t="s">
        <v>16</v>
      </c>
      <c r="E2279" t="s">
        <v>18</v>
      </c>
      <c r="F2279" t="s">
        <v>14</v>
      </c>
      <c r="G2279" t="s">
        <v>21</v>
      </c>
      <c r="H2279" s="11">
        <v>1231.6000000000001</v>
      </c>
      <c r="I2279" s="11">
        <v>26.553296000000007</v>
      </c>
      <c r="J2279" s="13">
        <f>data[[#This Row],[Clicks]]/data[[#This Row],[Impressions]]</f>
        <v>2.1560000000000003E-2</v>
      </c>
      <c r="K2279" s="1">
        <v>1.1154999999999997</v>
      </c>
      <c r="L2279" s="2">
        <v>29.620201687999998</v>
      </c>
      <c r="M2279">
        <v>5</v>
      </c>
      <c r="N2279" s="1">
        <f>IF(data[[#This Row],[Conversions]]=0,0,data[[#This Row],[Spend, Dollars]]/data[[#This Row],[Conversions]])</f>
        <v>5.9240403375999993</v>
      </c>
      <c r="O2279" s="13">
        <f>data[[#This Row],[Conversions]]/data[[#This Row],[Clicks]]</f>
        <v>0.18830054091966583</v>
      </c>
      <c r="P2279" s="11">
        <v>70.559999999999988</v>
      </c>
      <c r="Q2279" s="11">
        <f>IF(data[[#This Row],[Spend, Dollars]]=0,0,data[[#This Row],[Total conversion value, Dollars]]/data[[#This Row],[Spend, Dollars]])</f>
        <v>2.3821579860675253</v>
      </c>
      <c r="R2279" s="2">
        <v>47</v>
      </c>
      <c r="S2279" s="2">
        <v>0</v>
      </c>
      <c r="T2279" s="2">
        <v>15</v>
      </c>
      <c r="U2279" s="2">
        <f t="shared" si="35"/>
        <v>62</v>
      </c>
    </row>
    <row r="2280" spans="1:21" x14ac:dyDescent="0.2">
      <c r="A2280" t="s">
        <v>22</v>
      </c>
      <c r="B2280" s="3">
        <v>45064</v>
      </c>
      <c r="C2280" s="10" t="str">
        <f>TEXT(data[[#This Row],[Date]],"mmmm")</f>
        <v>May</v>
      </c>
      <c r="D2280" t="s">
        <v>16</v>
      </c>
      <c r="E2280" t="s">
        <v>18</v>
      </c>
      <c r="F2280" t="s">
        <v>14</v>
      </c>
      <c r="G2280" t="s">
        <v>21</v>
      </c>
      <c r="H2280" s="11">
        <v>1808.6000000000001</v>
      </c>
      <c r="I2280" s="11">
        <v>31.632414000000008</v>
      </c>
      <c r="J2280" s="13">
        <f>data[[#This Row],[Clicks]]/data[[#This Row],[Impressions]]</f>
        <v>1.7490000000000002E-2</v>
      </c>
      <c r="K2280" s="1">
        <v>0.20700000000000005</v>
      </c>
      <c r="L2280" s="2">
        <v>6.5479096980000033</v>
      </c>
      <c r="M2280">
        <v>5</v>
      </c>
      <c r="N2280" s="1">
        <f>IF(data[[#This Row],[Conversions]]=0,0,data[[#This Row],[Spend, Dollars]]/data[[#This Row],[Conversions]])</f>
        <v>1.3095819396000006</v>
      </c>
      <c r="O2280" s="13">
        <f>data[[#This Row],[Conversions]]/data[[#This Row],[Clicks]]</f>
        <v>0.15806571069789357</v>
      </c>
      <c r="P2280" s="11">
        <v>145.32</v>
      </c>
      <c r="Q2280" s="11">
        <f>IF(data[[#This Row],[Spend, Dollars]]=0,0,data[[#This Row],[Total conversion value, Dollars]]/data[[#This Row],[Spend, Dollars]])</f>
        <v>22.193342104944819</v>
      </c>
      <c r="R2280" s="2">
        <v>74</v>
      </c>
      <c r="S2280" s="2">
        <v>10</v>
      </c>
      <c r="T2280" s="2">
        <v>3</v>
      </c>
      <c r="U2280" s="2">
        <f t="shared" si="35"/>
        <v>87</v>
      </c>
    </row>
    <row r="2281" spans="1:21" x14ac:dyDescent="0.2">
      <c r="A2281" t="s">
        <v>22</v>
      </c>
      <c r="B2281" s="3">
        <v>45065</v>
      </c>
      <c r="C2281" s="10" t="str">
        <f>TEXT(data[[#This Row],[Date]],"mmmm")</f>
        <v>May</v>
      </c>
      <c r="D2281" t="s">
        <v>16</v>
      </c>
      <c r="E2281" t="s">
        <v>18</v>
      </c>
      <c r="F2281" t="s">
        <v>14</v>
      </c>
      <c r="G2281" t="s">
        <v>21</v>
      </c>
      <c r="H2281" s="11">
        <v>1422.4</v>
      </c>
      <c r="I2281" s="11">
        <v>24.251920000000009</v>
      </c>
      <c r="J2281" s="13">
        <f>data[[#This Row],[Clicks]]/data[[#This Row],[Impressions]]</f>
        <v>1.7050000000000006E-2</v>
      </c>
      <c r="K2281" s="1">
        <v>1.1729999999999996</v>
      </c>
      <c r="L2281" s="2">
        <v>28.447502159999999</v>
      </c>
      <c r="M2281">
        <v>4</v>
      </c>
      <c r="N2281" s="1">
        <f>IF(data[[#This Row],[Conversions]]=0,0,data[[#This Row],[Spend, Dollars]]/data[[#This Row],[Conversions]])</f>
        <v>7.1118755399999998</v>
      </c>
      <c r="O2281" s="13">
        <f>data[[#This Row],[Conversions]]/data[[#This Row],[Clicks]]</f>
        <v>0.16493539480585448</v>
      </c>
      <c r="P2281" s="11">
        <v>49.199999999999996</v>
      </c>
      <c r="Q2281" s="11">
        <f>IF(data[[#This Row],[Spend, Dollars]]=0,0,data[[#This Row],[Total conversion value, Dollars]]/data[[#This Row],[Spend, Dollars]])</f>
        <v>1.7295015823631805</v>
      </c>
      <c r="R2281" s="2">
        <v>64</v>
      </c>
      <c r="S2281" s="2">
        <v>1</v>
      </c>
      <c r="T2281" s="2">
        <v>9</v>
      </c>
      <c r="U2281" s="2">
        <f t="shared" si="35"/>
        <v>74</v>
      </c>
    </row>
    <row r="2282" spans="1:21" x14ac:dyDescent="0.2">
      <c r="A2282" t="s">
        <v>22</v>
      </c>
      <c r="B2282" s="3">
        <v>45066</v>
      </c>
      <c r="C2282" s="10" t="str">
        <f>TEXT(data[[#This Row],[Date]],"mmmm")</f>
        <v>May</v>
      </c>
      <c r="D2282" t="s">
        <v>16</v>
      </c>
      <c r="E2282" t="s">
        <v>18</v>
      </c>
      <c r="F2282" t="s">
        <v>14</v>
      </c>
      <c r="G2282" t="s">
        <v>21</v>
      </c>
      <c r="H2282" s="11">
        <v>1074</v>
      </c>
      <c r="I2282" s="11">
        <v>16.775880000000004</v>
      </c>
      <c r="J2282" s="13">
        <f>data[[#This Row],[Clicks]]/data[[#This Row],[Impressions]]</f>
        <v>1.5620000000000004E-2</v>
      </c>
      <c r="K2282" s="1">
        <v>0.7819999999999997</v>
      </c>
      <c r="L2282" s="2">
        <v>13.118738159999998</v>
      </c>
      <c r="M2282">
        <v>6</v>
      </c>
      <c r="N2282" s="1">
        <f>IF(data[[#This Row],[Conversions]]=0,0,data[[#This Row],[Spend, Dollars]]/data[[#This Row],[Conversions]])</f>
        <v>2.1864563599999998</v>
      </c>
      <c r="O2282" s="13">
        <f>data[[#This Row],[Conversions]]/data[[#This Row],[Clicks]]</f>
        <v>0.3576563494731721</v>
      </c>
      <c r="P2282" s="11">
        <v>12</v>
      </c>
      <c r="Q2282" s="11">
        <f>IF(data[[#This Row],[Spend, Dollars]]=0,0,data[[#This Row],[Total conversion value, Dollars]]/data[[#This Row],[Spend, Dollars]])</f>
        <v>0.91472212141476283</v>
      </c>
      <c r="R2282" s="2">
        <v>39</v>
      </c>
      <c r="S2282" s="2">
        <v>9</v>
      </c>
      <c r="T2282" s="2">
        <v>6</v>
      </c>
      <c r="U2282" s="2">
        <f t="shared" si="35"/>
        <v>54</v>
      </c>
    </row>
    <row r="2283" spans="1:21" x14ac:dyDescent="0.2">
      <c r="A2283" t="s">
        <v>22</v>
      </c>
      <c r="B2283" s="3">
        <v>45067</v>
      </c>
      <c r="C2283" s="10" t="str">
        <f>TEXT(data[[#This Row],[Date]],"mmmm")</f>
        <v>May</v>
      </c>
      <c r="D2283" t="s">
        <v>16</v>
      </c>
      <c r="E2283" t="s">
        <v>18</v>
      </c>
      <c r="F2283" t="s">
        <v>14</v>
      </c>
      <c r="G2283" t="s">
        <v>21</v>
      </c>
      <c r="H2283" s="11">
        <v>1162.6000000000001</v>
      </c>
      <c r="I2283" s="11">
        <v>21.868506000000011</v>
      </c>
      <c r="J2283" s="13">
        <f>data[[#This Row],[Clicks]]/data[[#This Row],[Impressions]]</f>
        <v>1.8810000000000007E-2</v>
      </c>
      <c r="K2283" s="1">
        <v>1.2534999999999998</v>
      </c>
      <c r="L2283" s="2">
        <v>27.41217227100001</v>
      </c>
      <c r="M2283">
        <v>4</v>
      </c>
      <c r="N2283" s="1">
        <f>IF(data[[#This Row],[Conversions]]=0,0,data[[#This Row],[Spend, Dollars]]/data[[#This Row],[Conversions]])</f>
        <v>6.8530430677500025</v>
      </c>
      <c r="O2283" s="13">
        <f>data[[#This Row],[Conversions]]/data[[#This Row],[Clicks]]</f>
        <v>0.18291144351607733</v>
      </c>
      <c r="P2283" s="11">
        <v>3.5999999999999996</v>
      </c>
      <c r="Q2283" s="11">
        <f>IF(data[[#This Row],[Spend, Dollars]]=0,0,data[[#This Row],[Total conversion value, Dollars]]/data[[#This Row],[Spend, Dollars]])</f>
        <v>0.13132851947703997</v>
      </c>
      <c r="R2283" s="2">
        <v>39</v>
      </c>
      <c r="S2283" s="2">
        <v>16</v>
      </c>
      <c r="T2283" s="2">
        <v>9</v>
      </c>
      <c r="U2283" s="2">
        <f t="shared" si="35"/>
        <v>64</v>
      </c>
    </row>
    <row r="2284" spans="1:21" x14ac:dyDescent="0.2">
      <c r="A2284" t="s">
        <v>22</v>
      </c>
      <c r="B2284" s="3">
        <v>45068</v>
      </c>
      <c r="C2284" s="10" t="str">
        <f>TEXT(data[[#This Row],[Date]],"mmmm")</f>
        <v>May</v>
      </c>
      <c r="D2284" t="s">
        <v>16</v>
      </c>
      <c r="E2284" t="s">
        <v>18</v>
      </c>
      <c r="F2284" t="s">
        <v>14</v>
      </c>
      <c r="G2284" t="s">
        <v>21</v>
      </c>
      <c r="H2284" s="11">
        <v>1233</v>
      </c>
      <c r="I2284" s="11">
        <v>16.953750000000003</v>
      </c>
      <c r="J2284" s="13">
        <f>data[[#This Row],[Clicks]]/data[[#This Row],[Impressions]]</f>
        <v>1.3750000000000002E-2</v>
      </c>
      <c r="K2284" s="1">
        <v>1.0349999999999999</v>
      </c>
      <c r="L2284" s="2">
        <v>17.547131250000003</v>
      </c>
      <c r="M2284">
        <v>2</v>
      </c>
      <c r="N2284" s="1">
        <f>IF(data[[#This Row],[Conversions]]=0,0,data[[#This Row],[Spend, Dollars]]/data[[#This Row],[Conversions]])</f>
        <v>8.7735656250000016</v>
      </c>
      <c r="O2284" s="13">
        <f>data[[#This Row],[Conversions]]/data[[#This Row],[Clicks]]</f>
        <v>0.11796800117968</v>
      </c>
      <c r="P2284" s="11">
        <v>54</v>
      </c>
      <c r="Q2284" s="11">
        <f>IF(data[[#This Row],[Spend, Dollars]]=0,0,data[[#This Row],[Total conversion value, Dollars]]/data[[#This Row],[Spend, Dollars]])</f>
        <v>3.0774261177307825</v>
      </c>
      <c r="R2284" s="2">
        <v>72</v>
      </c>
      <c r="S2284" s="2">
        <v>5</v>
      </c>
      <c r="T2284" s="2">
        <v>12</v>
      </c>
      <c r="U2284" s="2">
        <f t="shared" si="35"/>
        <v>89</v>
      </c>
    </row>
    <row r="2285" spans="1:21" x14ac:dyDescent="0.2">
      <c r="A2285" t="s">
        <v>22</v>
      </c>
      <c r="B2285" s="3">
        <v>45069</v>
      </c>
      <c r="C2285" s="10" t="str">
        <f>TEXT(data[[#This Row],[Date]],"mmmm")</f>
        <v>May</v>
      </c>
      <c r="D2285" t="s">
        <v>16</v>
      </c>
      <c r="E2285" t="s">
        <v>18</v>
      </c>
      <c r="F2285" t="s">
        <v>14</v>
      </c>
      <c r="G2285" t="s">
        <v>21</v>
      </c>
      <c r="H2285" s="11">
        <v>1190</v>
      </c>
      <c r="I2285" s="11">
        <v>21.205800000000007</v>
      </c>
      <c r="J2285" s="13">
        <f>data[[#This Row],[Clicks]]/data[[#This Row],[Impressions]]</f>
        <v>1.7820000000000006E-2</v>
      </c>
      <c r="K2285" s="1">
        <v>0.79349999999999976</v>
      </c>
      <c r="L2285" s="2">
        <v>16.826802300000001</v>
      </c>
      <c r="M2285">
        <v>6</v>
      </c>
      <c r="N2285" s="1">
        <f>IF(data[[#This Row],[Conversions]]=0,0,data[[#This Row],[Spend, Dollars]]/data[[#This Row],[Conversions]])</f>
        <v>2.80446705</v>
      </c>
      <c r="O2285" s="13">
        <f>data[[#This Row],[Conversions]]/data[[#This Row],[Clicks]]</f>
        <v>0.28294145941204757</v>
      </c>
      <c r="P2285" s="11">
        <v>231.83999999999997</v>
      </c>
      <c r="Q2285" s="11">
        <f>IF(data[[#This Row],[Spend, Dollars]]=0,0,data[[#This Row],[Total conversion value, Dollars]]/data[[#This Row],[Spend, Dollars]])</f>
        <v>13.778018893108404</v>
      </c>
      <c r="R2285" s="2">
        <v>58</v>
      </c>
      <c r="S2285" s="2">
        <v>5</v>
      </c>
      <c r="T2285" s="2">
        <v>12</v>
      </c>
      <c r="U2285" s="2">
        <f t="shared" si="35"/>
        <v>75</v>
      </c>
    </row>
    <row r="2286" spans="1:21" x14ac:dyDescent="0.2">
      <c r="A2286" t="s">
        <v>22</v>
      </c>
      <c r="B2286" s="3">
        <v>45070</v>
      </c>
      <c r="C2286" s="10" t="str">
        <f>TEXT(data[[#This Row],[Date]],"mmmm")</f>
        <v>May</v>
      </c>
      <c r="D2286" t="s">
        <v>16</v>
      </c>
      <c r="E2286" t="s">
        <v>18</v>
      </c>
      <c r="F2286" t="s">
        <v>14</v>
      </c>
      <c r="G2286" t="s">
        <v>21</v>
      </c>
      <c r="H2286" s="11">
        <v>1231.4000000000001</v>
      </c>
      <c r="I2286" s="11">
        <v>19.369922000000006</v>
      </c>
      <c r="J2286" s="13">
        <f>data[[#This Row],[Clicks]]/data[[#This Row],[Impressions]]</f>
        <v>1.5730000000000004E-2</v>
      </c>
      <c r="K2286" s="1">
        <v>0.67849999999999977</v>
      </c>
      <c r="L2286" s="2">
        <v>13.142492077</v>
      </c>
      <c r="M2286">
        <v>8</v>
      </c>
      <c r="N2286" s="1">
        <f>IF(data[[#This Row],[Conversions]]=0,0,data[[#This Row],[Spend, Dollars]]/data[[#This Row],[Conversions]])</f>
        <v>1.642811509625</v>
      </c>
      <c r="O2286" s="13">
        <f>data[[#This Row],[Conversions]]/data[[#This Row],[Clicks]]</f>
        <v>0.41301147211640798</v>
      </c>
      <c r="P2286" s="11">
        <v>21.599999999999998</v>
      </c>
      <c r="Q2286" s="11">
        <f>IF(data[[#This Row],[Spend, Dollars]]=0,0,data[[#This Row],[Total conversion value, Dollars]]/data[[#This Row],[Spend, Dollars]])</f>
        <v>1.643523912622405</v>
      </c>
      <c r="R2286" s="2">
        <v>39</v>
      </c>
      <c r="S2286" s="2">
        <v>16</v>
      </c>
      <c r="T2286" s="2">
        <v>12</v>
      </c>
      <c r="U2286" s="2">
        <f t="shared" si="35"/>
        <v>67</v>
      </c>
    </row>
    <row r="2287" spans="1:21" x14ac:dyDescent="0.2">
      <c r="A2287" t="s">
        <v>22</v>
      </c>
      <c r="B2287" s="3">
        <v>45071</v>
      </c>
      <c r="C2287" s="10" t="str">
        <f>TEXT(data[[#This Row],[Date]],"mmmm")</f>
        <v>May</v>
      </c>
      <c r="D2287" t="s">
        <v>16</v>
      </c>
      <c r="E2287" t="s">
        <v>18</v>
      </c>
      <c r="F2287" t="s">
        <v>14</v>
      </c>
      <c r="G2287" t="s">
        <v>21</v>
      </c>
      <c r="H2287" s="11">
        <v>1593.4</v>
      </c>
      <c r="I2287" s="11">
        <v>35.755896000000007</v>
      </c>
      <c r="J2287" s="13">
        <f>data[[#This Row],[Clicks]]/data[[#This Row],[Impressions]]</f>
        <v>2.2440000000000002E-2</v>
      </c>
      <c r="K2287" s="1">
        <v>1.1039999999999994</v>
      </c>
      <c r="L2287" s="2">
        <v>39.474509183999984</v>
      </c>
      <c r="M2287">
        <v>3</v>
      </c>
      <c r="N2287" s="1">
        <f>IF(data[[#This Row],[Conversions]]=0,0,data[[#This Row],[Spend, Dollars]]/data[[#This Row],[Conversions]])</f>
        <v>13.158169727999995</v>
      </c>
      <c r="O2287" s="13">
        <f>data[[#This Row],[Conversions]]/data[[#This Row],[Clicks]]</f>
        <v>8.3902246499430455E-2</v>
      </c>
      <c r="P2287" s="11">
        <v>104.16</v>
      </c>
      <c r="Q2287" s="11">
        <f>IF(data[[#This Row],[Spend, Dollars]]=0,0,data[[#This Row],[Total conversion value, Dollars]]/data[[#This Row],[Spend, Dollars]])</f>
        <v>2.6386648536777417</v>
      </c>
      <c r="R2287" s="2">
        <v>28</v>
      </c>
      <c r="S2287" s="2">
        <v>1</v>
      </c>
      <c r="T2287" s="2">
        <v>13.5</v>
      </c>
      <c r="U2287" s="2">
        <f t="shared" si="35"/>
        <v>42.5</v>
      </c>
    </row>
    <row r="2288" spans="1:21" x14ac:dyDescent="0.2">
      <c r="A2288" t="s">
        <v>22</v>
      </c>
      <c r="B2288" s="3">
        <v>45072</v>
      </c>
      <c r="C2288" s="10" t="str">
        <f>TEXT(data[[#This Row],[Date]],"mmmm")</f>
        <v>May</v>
      </c>
      <c r="D2288" t="s">
        <v>16</v>
      </c>
      <c r="E2288" t="s">
        <v>18</v>
      </c>
      <c r="F2288" t="s">
        <v>14</v>
      </c>
      <c r="G2288" t="s">
        <v>21</v>
      </c>
      <c r="H2288" s="11">
        <v>1143.8</v>
      </c>
      <c r="I2288" s="11">
        <v>24.031238000000009</v>
      </c>
      <c r="J2288" s="13">
        <f>data[[#This Row],[Clicks]]/data[[#This Row],[Impressions]]</f>
        <v>2.1010000000000008E-2</v>
      </c>
      <c r="K2288" s="1">
        <v>0.63249999999999973</v>
      </c>
      <c r="L2288" s="2">
        <v>15.199758034999999</v>
      </c>
      <c r="M2288">
        <v>7</v>
      </c>
      <c r="N2288" s="1">
        <f>IF(data[[#This Row],[Conversions]]=0,0,data[[#This Row],[Spend, Dollars]]/data[[#This Row],[Conversions]])</f>
        <v>2.1713940049999998</v>
      </c>
      <c r="O2288" s="13">
        <f>data[[#This Row],[Conversions]]/data[[#This Row],[Clicks]]</f>
        <v>0.2912875316702368</v>
      </c>
      <c r="P2288" s="11">
        <v>32.4</v>
      </c>
      <c r="Q2288" s="11">
        <f>IF(data[[#This Row],[Spend, Dollars]]=0,0,data[[#This Row],[Total conversion value, Dollars]]/data[[#This Row],[Spend, Dollars]])</f>
        <v>2.1316128799809544</v>
      </c>
      <c r="R2288" s="2">
        <v>67</v>
      </c>
      <c r="S2288" s="2">
        <v>13</v>
      </c>
      <c r="T2288" s="2">
        <v>12</v>
      </c>
      <c r="U2288" s="2">
        <f t="shared" si="35"/>
        <v>92</v>
      </c>
    </row>
    <row r="2289" spans="1:21" x14ac:dyDescent="0.2">
      <c r="A2289" t="s">
        <v>22</v>
      </c>
      <c r="B2289" s="3">
        <v>45073</v>
      </c>
      <c r="C2289" s="10" t="str">
        <f>TEXT(data[[#This Row],[Date]],"mmmm")</f>
        <v>May</v>
      </c>
      <c r="D2289" t="s">
        <v>16</v>
      </c>
      <c r="E2289" t="s">
        <v>18</v>
      </c>
      <c r="F2289" t="s">
        <v>14</v>
      </c>
      <c r="G2289" t="s">
        <v>21</v>
      </c>
      <c r="H2289" s="11">
        <v>1555.6000000000001</v>
      </c>
      <c r="I2289" s="11">
        <v>22.929544</v>
      </c>
      <c r="J2289" s="13">
        <f>data[[#This Row],[Clicks]]/data[[#This Row],[Impressions]]</f>
        <v>1.4739999999999998E-2</v>
      </c>
      <c r="K2289" s="1">
        <v>0.31050000000000011</v>
      </c>
      <c r="L2289" s="2">
        <v>7.1196234120000028</v>
      </c>
      <c r="M2289">
        <v>6</v>
      </c>
      <c r="N2289" s="1">
        <f>IF(data[[#This Row],[Conversions]]=0,0,data[[#This Row],[Spend, Dollars]]/data[[#This Row],[Conversions]])</f>
        <v>1.1866039020000005</v>
      </c>
      <c r="O2289" s="13">
        <f>data[[#This Row],[Conversions]]/data[[#This Row],[Clicks]]</f>
        <v>0.26167114356918741</v>
      </c>
      <c r="P2289" s="11">
        <v>192.35999999999999</v>
      </c>
      <c r="Q2289" s="11">
        <f>IF(data[[#This Row],[Spend, Dollars]]=0,0,data[[#This Row],[Total conversion value, Dollars]]/data[[#This Row],[Spend, Dollars]])</f>
        <v>27.018282972071319</v>
      </c>
      <c r="R2289" s="2">
        <v>46</v>
      </c>
      <c r="S2289" s="2">
        <v>10</v>
      </c>
      <c r="T2289" s="2">
        <v>7.5</v>
      </c>
      <c r="U2289" s="2">
        <f t="shared" si="35"/>
        <v>63.5</v>
      </c>
    </row>
    <row r="2290" spans="1:21" x14ac:dyDescent="0.2">
      <c r="A2290" t="s">
        <v>22</v>
      </c>
      <c r="B2290" s="3">
        <v>45074</v>
      </c>
      <c r="C2290" s="10" t="str">
        <f>TEXT(data[[#This Row],[Date]],"mmmm")</f>
        <v>May</v>
      </c>
      <c r="D2290" t="s">
        <v>16</v>
      </c>
      <c r="E2290" t="s">
        <v>18</v>
      </c>
      <c r="F2290" t="s">
        <v>14</v>
      </c>
      <c r="G2290" t="s">
        <v>21</v>
      </c>
      <c r="H2290" s="11">
        <v>1310</v>
      </c>
      <c r="I2290" s="11">
        <v>17.436100000000007</v>
      </c>
      <c r="J2290" s="13">
        <f>data[[#This Row],[Clicks]]/data[[#This Row],[Impressions]]</f>
        <v>1.3310000000000006E-2</v>
      </c>
      <c r="K2290" s="1">
        <v>0.88549999999999984</v>
      </c>
      <c r="L2290" s="2">
        <v>15.439666550000004</v>
      </c>
      <c r="M2290">
        <v>4</v>
      </c>
      <c r="N2290" s="1">
        <f>IF(data[[#This Row],[Conversions]]=0,0,data[[#This Row],[Spend, Dollars]]/data[[#This Row],[Conversions]])</f>
        <v>3.8599166375000009</v>
      </c>
      <c r="O2290" s="13">
        <f>data[[#This Row],[Conversions]]/data[[#This Row],[Clicks]]</f>
        <v>0.22940909951193206</v>
      </c>
      <c r="P2290" s="11">
        <v>110.87999999999998</v>
      </c>
      <c r="Q2290" s="11">
        <f>IF(data[[#This Row],[Spend, Dollars]]=0,0,data[[#This Row],[Total conversion value, Dollars]]/data[[#This Row],[Spend, Dollars]])</f>
        <v>7.1815022455909165</v>
      </c>
      <c r="R2290" s="2">
        <v>49</v>
      </c>
      <c r="S2290" s="2">
        <v>16</v>
      </c>
      <c r="T2290" s="2">
        <v>10.5</v>
      </c>
      <c r="U2290" s="2">
        <f t="shared" si="35"/>
        <v>75.5</v>
      </c>
    </row>
    <row r="2291" spans="1:21" x14ac:dyDescent="0.2">
      <c r="A2291" t="s">
        <v>22</v>
      </c>
      <c r="B2291" s="3">
        <v>45075</v>
      </c>
      <c r="C2291" s="10" t="str">
        <f>TEXT(data[[#This Row],[Date]],"mmmm")</f>
        <v>May</v>
      </c>
      <c r="D2291" t="s">
        <v>16</v>
      </c>
      <c r="E2291" t="s">
        <v>18</v>
      </c>
      <c r="F2291" t="s">
        <v>14</v>
      </c>
      <c r="G2291" t="s">
        <v>21</v>
      </c>
      <c r="H2291" s="11">
        <v>1114.4000000000001</v>
      </c>
      <c r="I2291" s="11">
        <v>19.123104000000009</v>
      </c>
      <c r="J2291" s="13">
        <f>data[[#This Row],[Clicks]]/data[[#This Row],[Impressions]]</f>
        <v>1.7160000000000005E-2</v>
      </c>
      <c r="K2291" s="1">
        <v>0.93149999999999977</v>
      </c>
      <c r="L2291" s="2">
        <v>17.813171376000003</v>
      </c>
      <c r="M2291">
        <v>5</v>
      </c>
      <c r="N2291" s="1">
        <f>IF(data[[#This Row],[Conversions]]=0,0,data[[#This Row],[Spend, Dollars]]/data[[#This Row],[Conversions]])</f>
        <v>3.5626342752000006</v>
      </c>
      <c r="O2291" s="13">
        <f>data[[#This Row],[Conversions]]/data[[#This Row],[Clicks]]</f>
        <v>0.26146382930302514</v>
      </c>
      <c r="P2291" s="11">
        <v>148.67999999999998</v>
      </c>
      <c r="Q2291" s="11">
        <f>IF(data[[#This Row],[Spend, Dollars]]=0,0,data[[#This Row],[Total conversion value, Dollars]]/data[[#This Row],[Spend, Dollars]])</f>
        <v>8.3466327731129972</v>
      </c>
      <c r="R2291" s="2">
        <v>21</v>
      </c>
      <c r="S2291" s="2">
        <v>11</v>
      </c>
      <c r="T2291" s="2">
        <v>12</v>
      </c>
      <c r="U2291" s="2">
        <f t="shared" si="35"/>
        <v>44</v>
      </c>
    </row>
    <row r="2292" spans="1:21" x14ac:dyDescent="0.2">
      <c r="A2292" t="s">
        <v>22</v>
      </c>
      <c r="B2292" s="3">
        <v>45076</v>
      </c>
      <c r="C2292" s="10" t="str">
        <f>TEXT(data[[#This Row],[Date]],"mmmm")</f>
        <v>May</v>
      </c>
      <c r="D2292" t="s">
        <v>16</v>
      </c>
      <c r="E2292" t="s">
        <v>18</v>
      </c>
      <c r="F2292" t="s">
        <v>14</v>
      </c>
      <c r="G2292" t="s">
        <v>21</v>
      </c>
      <c r="H2292" s="11">
        <v>1567.6000000000001</v>
      </c>
      <c r="I2292" s="11">
        <v>22.761552000000005</v>
      </c>
      <c r="J2292" s="13">
        <f>data[[#This Row],[Clicks]]/data[[#This Row],[Impressions]]</f>
        <v>1.4520000000000002E-2</v>
      </c>
      <c r="K2292" s="1">
        <v>0.64399999999999979</v>
      </c>
      <c r="L2292" s="2">
        <v>14.658439487999999</v>
      </c>
      <c r="M2292">
        <v>3</v>
      </c>
      <c r="N2292" s="1">
        <f>IF(data[[#This Row],[Conversions]]=0,0,data[[#This Row],[Spend, Dollars]]/data[[#This Row],[Conversions]])</f>
        <v>4.8861464959999994</v>
      </c>
      <c r="O2292" s="13">
        <f>data[[#This Row],[Conversions]]/data[[#This Row],[Clicks]]</f>
        <v>0.1318012058228718</v>
      </c>
      <c r="P2292" s="11">
        <v>32.4</v>
      </c>
      <c r="Q2292" s="11">
        <f>IF(data[[#This Row],[Spend, Dollars]]=0,0,data[[#This Row],[Total conversion value, Dollars]]/data[[#This Row],[Spend, Dollars]])</f>
        <v>2.2103307808804593</v>
      </c>
      <c r="R2292" s="2">
        <v>22</v>
      </c>
      <c r="S2292" s="2">
        <v>6</v>
      </c>
      <c r="T2292" s="2">
        <v>15</v>
      </c>
      <c r="U2292" s="2">
        <f t="shared" si="35"/>
        <v>43</v>
      </c>
    </row>
    <row r="2293" spans="1:21" x14ac:dyDescent="0.2">
      <c r="A2293" t="s">
        <v>22</v>
      </c>
      <c r="B2293" s="3">
        <v>45077</v>
      </c>
      <c r="C2293" s="10" t="str">
        <f>TEXT(data[[#This Row],[Date]],"mmmm")</f>
        <v>May</v>
      </c>
      <c r="D2293" t="s">
        <v>16</v>
      </c>
      <c r="E2293" t="s">
        <v>18</v>
      </c>
      <c r="F2293" t="s">
        <v>14</v>
      </c>
      <c r="G2293" t="s">
        <v>21</v>
      </c>
      <c r="H2293" s="11">
        <v>1337.2</v>
      </c>
      <c r="I2293" s="11">
        <v>24.270180000000011</v>
      </c>
      <c r="J2293" s="13">
        <f>data[[#This Row],[Clicks]]/data[[#This Row],[Impressions]]</f>
        <v>1.8150000000000006E-2</v>
      </c>
      <c r="K2293" s="1">
        <v>0.63249999999999973</v>
      </c>
      <c r="L2293" s="2">
        <v>15.35088885</v>
      </c>
      <c r="M2293">
        <v>4</v>
      </c>
      <c r="N2293" s="1">
        <f>IF(data[[#This Row],[Conversions]]=0,0,data[[#This Row],[Spend, Dollars]]/data[[#This Row],[Conversions]])</f>
        <v>3.8377222125000001</v>
      </c>
      <c r="O2293" s="13">
        <f>data[[#This Row],[Conversions]]/data[[#This Row],[Clicks]]</f>
        <v>0.16481130341843359</v>
      </c>
      <c r="P2293" s="11">
        <v>101.63999999999999</v>
      </c>
      <c r="Q2293" s="11">
        <f>IF(data[[#This Row],[Spend, Dollars]]=0,0,data[[#This Row],[Total conversion value, Dollars]]/data[[#This Row],[Spend, Dollars]])</f>
        <v>6.621114972114464</v>
      </c>
      <c r="R2293" s="2">
        <v>48</v>
      </c>
      <c r="S2293" s="2">
        <v>12</v>
      </c>
      <c r="T2293" s="2">
        <v>3</v>
      </c>
      <c r="U2293" s="2">
        <f t="shared" si="35"/>
        <v>63</v>
      </c>
    </row>
    <row r="2294" spans="1:21" x14ac:dyDescent="0.2">
      <c r="A2294" t="s">
        <v>23</v>
      </c>
      <c r="B2294" s="3">
        <v>45078</v>
      </c>
      <c r="C2294" s="10" t="str">
        <f>TEXT(data[[#This Row],[Date]],"mmmm")</f>
        <v>June</v>
      </c>
      <c r="D2294" t="s">
        <v>16</v>
      </c>
      <c r="E2294" t="s">
        <v>18</v>
      </c>
      <c r="F2294" t="s">
        <v>14</v>
      </c>
      <c r="G2294" t="s">
        <v>21</v>
      </c>
      <c r="H2294" s="11">
        <v>866.19999999999993</v>
      </c>
      <c r="I2294" s="11">
        <v>13.053634000000002</v>
      </c>
      <c r="J2294" s="13">
        <f>data[[#This Row],[Clicks]]/data[[#This Row],[Impressions]]</f>
        <v>1.5070000000000004E-2</v>
      </c>
      <c r="K2294" s="1">
        <v>0.66699999999999959</v>
      </c>
      <c r="L2294" s="2">
        <v>8.7067738779999964</v>
      </c>
      <c r="M2294">
        <v>8</v>
      </c>
      <c r="N2294" s="1">
        <f>IF(data[[#This Row],[Conversions]]=0,0,data[[#This Row],[Spend, Dollars]]/data[[#This Row],[Conversions]])</f>
        <v>1.0883467347499995</v>
      </c>
      <c r="O2294" s="13">
        <f>data[[#This Row],[Conversions]]/data[[#This Row],[Clicks]]</f>
        <v>0.61285615944188399</v>
      </c>
      <c r="P2294" s="11">
        <v>62.16</v>
      </c>
      <c r="Q2294" s="11">
        <f>IF(data[[#This Row],[Spend, Dollars]]=0,0,data[[#This Row],[Total conversion value, Dollars]]/data[[#This Row],[Spend, Dollars]])</f>
        <v>7.1392689038432406</v>
      </c>
      <c r="R2294" s="2">
        <v>27</v>
      </c>
      <c r="S2294" s="2">
        <v>8</v>
      </c>
      <c r="T2294" s="2">
        <v>22.5</v>
      </c>
      <c r="U2294" s="2">
        <f t="shared" si="35"/>
        <v>57.5</v>
      </c>
    </row>
    <row r="2295" spans="1:21" x14ac:dyDescent="0.2">
      <c r="A2295" t="s">
        <v>23</v>
      </c>
      <c r="B2295" s="3">
        <v>45079</v>
      </c>
      <c r="C2295" s="10" t="str">
        <f>TEXT(data[[#This Row],[Date]],"mmmm")</f>
        <v>June</v>
      </c>
      <c r="D2295" t="s">
        <v>16</v>
      </c>
      <c r="E2295" t="s">
        <v>18</v>
      </c>
      <c r="F2295" t="s">
        <v>14</v>
      </c>
      <c r="G2295" t="s">
        <v>21</v>
      </c>
      <c r="H2295" s="11">
        <v>1021.0999999999999</v>
      </c>
      <c r="I2295" s="11">
        <v>17.859038999999996</v>
      </c>
      <c r="J2295" s="13">
        <f>data[[#This Row],[Clicks]]/data[[#This Row],[Impressions]]</f>
        <v>1.7489999999999999E-2</v>
      </c>
      <c r="K2295" s="1">
        <v>1.0694999999999997</v>
      </c>
      <c r="L2295" s="2">
        <v>19.100242210499989</v>
      </c>
      <c r="M2295">
        <v>4</v>
      </c>
      <c r="N2295" s="1">
        <f>IF(data[[#This Row],[Conversions]]=0,0,data[[#This Row],[Spend, Dollars]]/data[[#This Row],[Conversions]])</f>
        <v>4.7750605526249972</v>
      </c>
      <c r="O2295" s="13">
        <f>data[[#This Row],[Conversions]]/data[[#This Row],[Clicks]]</f>
        <v>0.22397621730934128</v>
      </c>
      <c r="P2295" s="11">
        <v>417.47999999999996</v>
      </c>
      <c r="Q2295" s="11">
        <f>IF(data[[#This Row],[Spend, Dollars]]=0,0,data[[#This Row],[Total conversion value, Dollars]]/data[[#This Row],[Spend, Dollars]])</f>
        <v>21.857314446541334</v>
      </c>
      <c r="R2295" s="2">
        <v>47</v>
      </c>
      <c r="S2295" s="2">
        <v>4</v>
      </c>
      <c r="T2295" s="2">
        <v>12</v>
      </c>
      <c r="U2295" s="2">
        <f t="shared" si="35"/>
        <v>63</v>
      </c>
    </row>
    <row r="2296" spans="1:21" x14ac:dyDescent="0.2">
      <c r="A2296" t="s">
        <v>23</v>
      </c>
      <c r="B2296" s="3">
        <v>45080</v>
      </c>
      <c r="C2296" s="10" t="str">
        <f>TEXT(data[[#This Row],[Date]],"mmmm")</f>
        <v>June</v>
      </c>
      <c r="D2296" t="s">
        <v>16</v>
      </c>
      <c r="E2296" t="s">
        <v>18</v>
      </c>
      <c r="F2296" t="s">
        <v>14</v>
      </c>
      <c r="G2296" t="s">
        <v>21</v>
      </c>
      <c r="H2296" s="11">
        <v>1263.6999999999998</v>
      </c>
      <c r="I2296" s="11">
        <v>25.994308999999998</v>
      </c>
      <c r="J2296" s="13">
        <f>data[[#This Row],[Clicks]]/data[[#This Row],[Impressions]]</f>
        <v>2.0570000000000001E-2</v>
      </c>
      <c r="K2296" s="1">
        <v>0.43699999999999972</v>
      </c>
      <c r="L2296" s="2">
        <v>11.359513032999992</v>
      </c>
      <c r="M2296">
        <v>5</v>
      </c>
      <c r="N2296" s="1">
        <f>IF(data[[#This Row],[Conversions]]=0,0,data[[#This Row],[Spend, Dollars]]/data[[#This Row],[Conversions]])</f>
        <v>2.2719026065999985</v>
      </c>
      <c r="O2296" s="13">
        <f>data[[#This Row],[Conversions]]/data[[#This Row],[Clicks]]</f>
        <v>0.19234979471852859</v>
      </c>
      <c r="P2296" s="11">
        <v>313.31999999999994</v>
      </c>
      <c r="Q2296" s="11">
        <f>IF(data[[#This Row],[Spend, Dollars]]=0,0,data[[#This Row],[Total conversion value, Dollars]]/data[[#This Row],[Spend, Dollars]])</f>
        <v>27.582168275153048</v>
      </c>
      <c r="R2296" s="2">
        <v>51</v>
      </c>
      <c r="S2296" s="2">
        <v>13</v>
      </c>
      <c r="T2296" s="2">
        <v>15</v>
      </c>
      <c r="U2296" s="2">
        <f t="shared" si="35"/>
        <v>79</v>
      </c>
    </row>
    <row r="2297" spans="1:21" x14ac:dyDescent="0.2">
      <c r="A2297" t="s">
        <v>23</v>
      </c>
      <c r="B2297" s="3">
        <v>45081</v>
      </c>
      <c r="C2297" s="10" t="str">
        <f>TEXT(data[[#This Row],[Date]],"mmmm")</f>
        <v>June</v>
      </c>
      <c r="D2297" t="s">
        <v>16</v>
      </c>
      <c r="E2297" t="s">
        <v>18</v>
      </c>
      <c r="F2297" t="s">
        <v>14</v>
      </c>
      <c r="G2297" t="s">
        <v>21</v>
      </c>
      <c r="H2297" s="11">
        <v>1368.3</v>
      </c>
      <c r="I2297" s="11">
        <v>22.727463000000004</v>
      </c>
      <c r="J2297" s="13">
        <f>data[[#This Row],[Clicks]]/data[[#This Row],[Impressions]]</f>
        <v>1.6610000000000003E-2</v>
      </c>
      <c r="K2297" s="1">
        <v>1.2189999999999996</v>
      </c>
      <c r="L2297" s="2">
        <v>27.704777396999997</v>
      </c>
      <c r="M2297">
        <v>5</v>
      </c>
      <c r="N2297" s="1">
        <f>IF(data[[#This Row],[Conversions]]=0,0,data[[#This Row],[Spend, Dollars]]/data[[#This Row],[Conversions]])</f>
        <v>5.5409554793999991</v>
      </c>
      <c r="O2297" s="13">
        <f>data[[#This Row],[Conversions]]/data[[#This Row],[Clicks]]</f>
        <v>0.21999815817541971</v>
      </c>
      <c r="P2297" s="11">
        <v>123.47999999999999</v>
      </c>
      <c r="Q2297" s="11">
        <f>IF(data[[#This Row],[Spend, Dollars]]=0,0,data[[#This Row],[Total conversion value, Dollars]]/data[[#This Row],[Spend, Dollars]])</f>
        <v>4.456993038802433</v>
      </c>
      <c r="R2297" s="2">
        <v>68</v>
      </c>
      <c r="S2297" s="2">
        <v>12</v>
      </c>
      <c r="T2297" s="2">
        <v>9</v>
      </c>
      <c r="U2297" s="2">
        <f t="shared" si="35"/>
        <v>89</v>
      </c>
    </row>
    <row r="2298" spans="1:21" x14ac:dyDescent="0.2">
      <c r="A2298" t="s">
        <v>23</v>
      </c>
      <c r="B2298" s="3">
        <v>45082</v>
      </c>
      <c r="C2298" s="10" t="str">
        <f>TEXT(data[[#This Row],[Date]],"mmmm")</f>
        <v>June</v>
      </c>
      <c r="D2298" t="s">
        <v>16</v>
      </c>
      <c r="E2298" t="s">
        <v>18</v>
      </c>
      <c r="F2298" t="s">
        <v>14</v>
      </c>
      <c r="G2298" t="s">
        <v>21</v>
      </c>
      <c r="H2298" s="11">
        <v>846.69999999999982</v>
      </c>
      <c r="I2298" s="11">
        <v>14.343097999999998</v>
      </c>
      <c r="J2298" s="13">
        <f>data[[#This Row],[Clicks]]/data[[#This Row],[Impressions]]</f>
        <v>1.694E-2</v>
      </c>
      <c r="K2298" s="1">
        <v>0.71299999999999963</v>
      </c>
      <c r="L2298" s="2">
        <v>10.226628873999994</v>
      </c>
      <c r="M2298">
        <v>4</v>
      </c>
      <c r="N2298" s="1">
        <f>IF(data[[#This Row],[Conversions]]=0,0,data[[#This Row],[Spend, Dollars]]/data[[#This Row],[Conversions]])</f>
        <v>2.5566572184999985</v>
      </c>
      <c r="O2298" s="13">
        <f>data[[#This Row],[Conversions]]/data[[#This Row],[Clicks]]</f>
        <v>0.27887977897104244</v>
      </c>
      <c r="P2298" s="11">
        <v>189</v>
      </c>
      <c r="Q2298" s="11">
        <f>IF(data[[#This Row],[Spend, Dollars]]=0,0,data[[#This Row],[Total conversion value, Dollars]]/data[[#This Row],[Spend, Dollars]])</f>
        <v>18.4811634731862</v>
      </c>
      <c r="R2298" s="2">
        <v>25</v>
      </c>
      <c r="S2298" s="2">
        <v>8</v>
      </c>
      <c r="T2298" s="2">
        <v>10.5</v>
      </c>
      <c r="U2298" s="2">
        <f t="shared" si="35"/>
        <v>43.5</v>
      </c>
    </row>
    <row r="2299" spans="1:21" x14ac:dyDescent="0.2">
      <c r="A2299" t="s">
        <v>23</v>
      </c>
      <c r="B2299" s="3">
        <v>45083</v>
      </c>
      <c r="C2299" s="10" t="str">
        <f>TEXT(data[[#This Row],[Date]],"mmmm")</f>
        <v>June</v>
      </c>
      <c r="D2299" t="s">
        <v>16</v>
      </c>
      <c r="E2299" t="s">
        <v>18</v>
      </c>
      <c r="F2299" t="s">
        <v>14</v>
      </c>
      <c r="G2299" t="s">
        <v>21</v>
      </c>
      <c r="H2299" s="11">
        <v>881.09999999999991</v>
      </c>
      <c r="I2299" s="11">
        <v>11.824362000000001</v>
      </c>
      <c r="J2299" s="13">
        <f>data[[#This Row],[Clicks]]/data[[#This Row],[Impressions]]</f>
        <v>1.3420000000000001E-2</v>
      </c>
      <c r="K2299" s="1">
        <v>0.67849999999999977</v>
      </c>
      <c r="L2299" s="2">
        <v>8.0228296169999975</v>
      </c>
      <c r="M2299">
        <v>5</v>
      </c>
      <c r="N2299" s="1">
        <f>IF(data[[#This Row],[Conversions]]=0,0,data[[#This Row],[Spend, Dollars]]/data[[#This Row],[Conversions]])</f>
        <v>1.6045659233999996</v>
      </c>
      <c r="O2299" s="13">
        <f>data[[#This Row],[Conversions]]/data[[#This Row],[Clicks]]</f>
        <v>0.42285579551776237</v>
      </c>
      <c r="P2299" s="11">
        <v>245.27999999999997</v>
      </c>
      <c r="Q2299" s="11">
        <f>IF(data[[#This Row],[Spend, Dollars]]=0,0,data[[#This Row],[Total conversion value, Dollars]]/data[[#This Row],[Spend, Dollars]])</f>
        <v>30.572754465614381</v>
      </c>
      <c r="R2299" s="2">
        <v>52</v>
      </c>
      <c r="S2299" s="2">
        <v>12</v>
      </c>
      <c r="T2299" s="2">
        <v>16.5</v>
      </c>
      <c r="U2299" s="2">
        <f t="shared" si="35"/>
        <v>80.5</v>
      </c>
    </row>
    <row r="2300" spans="1:21" x14ac:dyDescent="0.2">
      <c r="A2300" t="s">
        <v>23</v>
      </c>
      <c r="B2300" s="3">
        <v>45084</v>
      </c>
      <c r="C2300" s="10" t="str">
        <f>TEXT(data[[#This Row],[Date]],"mmmm")</f>
        <v>June</v>
      </c>
      <c r="D2300" t="s">
        <v>16</v>
      </c>
      <c r="E2300" t="s">
        <v>18</v>
      </c>
      <c r="F2300" t="s">
        <v>14</v>
      </c>
      <c r="G2300" t="s">
        <v>21</v>
      </c>
      <c r="H2300" s="11">
        <v>934.69999999999982</v>
      </c>
      <c r="I2300" s="11">
        <v>16.450719999999997</v>
      </c>
      <c r="J2300" s="13">
        <f>data[[#This Row],[Clicks]]/data[[#This Row],[Impressions]]</f>
        <v>1.7600000000000001E-2</v>
      </c>
      <c r="K2300" s="1">
        <v>0.21849999999999997</v>
      </c>
      <c r="L2300" s="2">
        <v>3.5944823199999987</v>
      </c>
      <c r="M2300">
        <v>4</v>
      </c>
      <c r="N2300" s="1">
        <f>IF(data[[#This Row],[Conversions]]=0,0,data[[#This Row],[Spend, Dollars]]/data[[#This Row],[Conversions]])</f>
        <v>0.89862057999999967</v>
      </c>
      <c r="O2300" s="13">
        <f>data[[#This Row],[Conversions]]/data[[#This Row],[Clicks]]</f>
        <v>0.24315045177353944</v>
      </c>
      <c r="P2300" s="11">
        <v>80.639999999999986</v>
      </c>
      <c r="Q2300" s="11">
        <f>IF(data[[#This Row],[Spend, Dollars]]=0,0,data[[#This Row],[Total conversion value, Dollars]]/data[[#This Row],[Spend, Dollars]])</f>
        <v>22.434384932515126</v>
      </c>
      <c r="R2300" s="2">
        <v>60</v>
      </c>
      <c r="S2300" s="2">
        <v>4</v>
      </c>
      <c r="T2300" s="2">
        <v>16.5</v>
      </c>
      <c r="U2300" s="2">
        <f t="shared" si="35"/>
        <v>80.5</v>
      </c>
    </row>
    <row r="2301" spans="1:21" x14ac:dyDescent="0.2">
      <c r="A2301" t="s">
        <v>23</v>
      </c>
      <c r="B2301" s="3">
        <v>45085</v>
      </c>
      <c r="C2301" s="10" t="str">
        <f>TEXT(data[[#This Row],[Date]],"mmmm")</f>
        <v>June</v>
      </c>
      <c r="D2301" t="s">
        <v>16</v>
      </c>
      <c r="E2301" t="s">
        <v>18</v>
      </c>
      <c r="F2301" t="s">
        <v>14</v>
      </c>
      <c r="G2301" t="s">
        <v>21</v>
      </c>
      <c r="H2301" s="11">
        <v>953.69999999999982</v>
      </c>
      <c r="I2301" s="11">
        <v>13.637910000000002</v>
      </c>
      <c r="J2301" s="13">
        <f>data[[#This Row],[Clicks]]/data[[#This Row],[Impressions]]</f>
        <v>1.4300000000000004E-2</v>
      </c>
      <c r="K2301" s="1">
        <v>0.47149999999999975</v>
      </c>
      <c r="L2301" s="2">
        <v>6.4302745649999977</v>
      </c>
      <c r="M2301">
        <v>6</v>
      </c>
      <c r="N2301" s="1">
        <f>IF(data[[#This Row],[Conversions]]=0,0,data[[#This Row],[Spend, Dollars]]/data[[#This Row],[Conversions]])</f>
        <v>1.0717124274999996</v>
      </c>
      <c r="O2301" s="13">
        <f>data[[#This Row],[Conversions]]/data[[#This Row],[Clicks]]</f>
        <v>0.43995010965756476</v>
      </c>
      <c r="P2301" s="11">
        <v>215.04</v>
      </c>
      <c r="Q2301" s="11">
        <f>IF(data[[#This Row],[Spend, Dollars]]=0,0,data[[#This Row],[Total conversion value, Dollars]]/data[[#This Row],[Spend, Dollars]])</f>
        <v>33.441806850746829</v>
      </c>
      <c r="R2301" s="2">
        <v>74</v>
      </c>
      <c r="S2301" s="2">
        <v>4</v>
      </c>
      <c r="T2301" s="2">
        <v>12</v>
      </c>
      <c r="U2301" s="2">
        <f t="shared" si="35"/>
        <v>90</v>
      </c>
    </row>
    <row r="2302" spans="1:21" x14ac:dyDescent="0.2">
      <c r="A2302" t="s">
        <v>23</v>
      </c>
      <c r="B2302" s="3">
        <v>45086</v>
      </c>
      <c r="C2302" s="10" t="str">
        <f>TEXT(data[[#This Row],[Date]],"mmmm")</f>
        <v>June</v>
      </c>
      <c r="D2302" t="s">
        <v>16</v>
      </c>
      <c r="E2302" t="s">
        <v>18</v>
      </c>
      <c r="F2302" t="s">
        <v>14</v>
      </c>
      <c r="G2302" t="s">
        <v>21</v>
      </c>
      <c r="H2302" s="11">
        <v>1214.3999999999999</v>
      </c>
      <c r="I2302" s="11">
        <v>16.698000000000004</v>
      </c>
      <c r="J2302" s="13">
        <f>data[[#This Row],[Clicks]]/data[[#This Row],[Impressions]]</f>
        <v>1.3750000000000005E-2</v>
      </c>
      <c r="K2302" s="1">
        <v>0.20699999999999991</v>
      </c>
      <c r="L2302" s="2">
        <v>3.4564859999999991</v>
      </c>
      <c r="M2302">
        <v>9</v>
      </c>
      <c r="N2302" s="1">
        <f>IF(data[[#This Row],[Conversions]]=0,0,data[[#This Row],[Spend, Dollars]]/data[[#This Row],[Conversions]])</f>
        <v>0.3840539999999999</v>
      </c>
      <c r="O2302" s="13">
        <f>data[[#This Row],[Conversions]]/data[[#This Row],[Clicks]]</f>
        <v>0.53898670499460999</v>
      </c>
      <c r="P2302" s="11">
        <v>240.23999999999998</v>
      </c>
      <c r="Q2302" s="11">
        <f>IF(data[[#This Row],[Spend, Dollars]]=0,0,data[[#This Row],[Total conversion value, Dollars]]/data[[#This Row],[Spend, Dollars]])</f>
        <v>69.504114872734931</v>
      </c>
      <c r="R2302" s="2">
        <v>39</v>
      </c>
      <c r="S2302" s="2">
        <v>20</v>
      </c>
      <c r="T2302" s="2">
        <v>12</v>
      </c>
      <c r="U2302" s="2">
        <f t="shared" si="35"/>
        <v>71</v>
      </c>
    </row>
    <row r="2303" spans="1:21" x14ac:dyDescent="0.2">
      <c r="A2303" t="s">
        <v>23</v>
      </c>
      <c r="B2303" s="3">
        <v>45087</v>
      </c>
      <c r="C2303" s="10" t="str">
        <f>TEXT(data[[#This Row],[Date]],"mmmm")</f>
        <v>June</v>
      </c>
      <c r="D2303" t="s">
        <v>16</v>
      </c>
      <c r="E2303" t="s">
        <v>18</v>
      </c>
      <c r="F2303" t="s">
        <v>14</v>
      </c>
      <c r="G2303" t="s">
        <v>21</v>
      </c>
      <c r="H2303" s="11">
        <v>829.8</v>
      </c>
      <c r="I2303" s="11">
        <v>17.342820000000003</v>
      </c>
      <c r="J2303" s="13">
        <f>data[[#This Row],[Clicks]]/data[[#This Row],[Impressions]]</f>
        <v>2.0900000000000005E-2</v>
      </c>
      <c r="K2303" s="1">
        <v>0.36799999999999994</v>
      </c>
      <c r="L2303" s="2">
        <v>6.3821577600000001</v>
      </c>
      <c r="M2303">
        <v>5</v>
      </c>
      <c r="N2303" s="1">
        <f>IF(data[[#This Row],[Conversions]]=0,0,data[[#This Row],[Spend, Dollars]]/data[[#This Row],[Conversions]])</f>
        <v>1.276431552</v>
      </c>
      <c r="O2303" s="13">
        <f>data[[#This Row],[Conversions]]/data[[#This Row],[Clicks]]</f>
        <v>0.28830374760275429</v>
      </c>
      <c r="P2303" s="11">
        <v>286.44</v>
      </c>
      <c r="Q2303" s="11">
        <f>IF(data[[#This Row],[Spend, Dollars]]=0,0,data[[#This Row],[Total conversion value, Dollars]]/data[[#This Row],[Spend, Dollars]])</f>
        <v>44.88137253442008</v>
      </c>
      <c r="R2303" s="2">
        <v>33</v>
      </c>
      <c r="S2303" s="2">
        <v>7</v>
      </c>
      <c r="T2303" s="2">
        <v>12</v>
      </c>
      <c r="U2303" s="2">
        <f t="shared" si="35"/>
        <v>52</v>
      </c>
    </row>
    <row r="2304" spans="1:21" x14ac:dyDescent="0.2">
      <c r="A2304" t="s">
        <v>23</v>
      </c>
      <c r="B2304" s="3">
        <v>45088</v>
      </c>
      <c r="C2304" s="10" t="str">
        <f>TEXT(data[[#This Row],[Date]],"mmmm")</f>
        <v>June</v>
      </c>
      <c r="D2304" t="s">
        <v>16</v>
      </c>
      <c r="E2304" t="s">
        <v>18</v>
      </c>
      <c r="F2304" t="s">
        <v>14</v>
      </c>
      <c r="G2304" t="s">
        <v>21</v>
      </c>
      <c r="H2304" s="11">
        <v>924.3</v>
      </c>
      <c r="I2304" s="11">
        <v>17.589429000000003</v>
      </c>
      <c r="J2304" s="13">
        <f>data[[#This Row],[Clicks]]/data[[#This Row],[Impressions]]</f>
        <v>1.9030000000000005E-2</v>
      </c>
      <c r="K2304" s="1">
        <v>0.2644999999999999</v>
      </c>
      <c r="L2304" s="2">
        <v>4.6524039704999991</v>
      </c>
      <c r="M2304">
        <v>6</v>
      </c>
      <c r="N2304" s="1">
        <f>IF(data[[#This Row],[Conversions]]=0,0,data[[#This Row],[Spend, Dollars]]/data[[#This Row],[Conversions]])</f>
        <v>0.77540066174999989</v>
      </c>
      <c r="O2304" s="13">
        <f>data[[#This Row],[Conversions]]/data[[#This Row],[Clicks]]</f>
        <v>0.34111397248881697</v>
      </c>
      <c r="P2304" s="11">
        <v>232.67999999999995</v>
      </c>
      <c r="Q2304" s="11">
        <f>IF(data[[#This Row],[Spend, Dollars]]=0,0,data[[#This Row],[Total conversion value, Dollars]]/data[[#This Row],[Spend, Dollars]])</f>
        <v>50.012853887018238</v>
      </c>
      <c r="R2304" s="2">
        <v>69</v>
      </c>
      <c r="S2304" s="2">
        <v>20</v>
      </c>
      <c r="T2304" s="2">
        <v>18</v>
      </c>
      <c r="U2304" s="2">
        <f t="shared" si="35"/>
        <v>107</v>
      </c>
    </row>
    <row r="2305" spans="1:21" x14ac:dyDescent="0.2">
      <c r="A2305" t="s">
        <v>23</v>
      </c>
      <c r="B2305" s="3">
        <v>45089</v>
      </c>
      <c r="C2305" s="10" t="str">
        <f>TEXT(data[[#This Row],[Date]],"mmmm")</f>
        <v>June</v>
      </c>
      <c r="D2305" t="s">
        <v>16</v>
      </c>
      <c r="E2305" t="s">
        <v>18</v>
      </c>
      <c r="F2305" t="s">
        <v>14</v>
      </c>
      <c r="G2305" t="s">
        <v>21</v>
      </c>
      <c r="H2305" s="11">
        <v>989.40000000000009</v>
      </c>
      <c r="I2305" s="11">
        <v>16.325100000000006</v>
      </c>
      <c r="J2305" s="13">
        <f>data[[#This Row],[Clicks]]/data[[#This Row],[Impressions]]</f>
        <v>1.6500000000000004E-2</v>
      </c>
      <c r="K2305" s="1">
        <v>8.0500000000000002E-2</v>
      </c>
      <c r="L2305" s="2">
        <v>1.3141705500000005</v>
      </c>
      <c r="M2305">
        <v>9</v>
      </c>
      <c r="N2305" s="1">
        <f>IF(data[[#This Row],[Conversions]]=0,0,data[[#This Row],[Spend, Dollars]]/data[[#This Row],[Conversions]])</f>
        <v>0.14601895000000006</v>
      </c>
      <c r="O2305" s="13">
        <f>data[[#This Row],[Conversions]]/data[[#This Row],[Clicks]]</f>
        <v>0.55129830751419573</v>
      </c>
      <c r="P2305" s="11">
        <v>83.16</v>
      </c>
      <c r="Q2305" s="11">
        <f>IF(data[[#This Row],[Spend, Dollars]]=0,0,data[[#This Row],[Total conversion value, Dollars]]/data[[#This Row],[Spend, Dollars]])</f>
        <v>63.279457905977246</v>
      </c>
      <c r="R2305" s="2">
        <v>49</v>
      </c>
      <c r="S2305" s="2">
        <v>5</v>
      </c>
      <c r="T2305" s="2">
        <v>18</v>
      </c>
      <c r="U2305" s="2">
        <f t="shared" si="35"/>
        <v>72</v>
      </c>
    </row>
    <row r="2306" spans="1:21" x14ac:dyDescent="0.2">
      <c r="A2306" t="s">
        <v>23</v>
      </c>
      <c r="B2306" s="3">
        <v>45090</v>
      </c>
      <c r="C2306" s="10" t="str">
        <f>TEXT(data[[#This Row],[Date]],"mmmm")</f>
        <v>June</v>
      </c>
      <c r="D2306" t="s">
        <v>16</v>
      </c>
      <c r="E2306" t="s">
        <v>18</v>
      </c>
      <c r="F2306" t="s">
        <v>14</v>
      </c>
      <c r="G2306" t="s">
        <v>21</v>
      </c>
      <c r="H2306" s="11">
        <v>1461.3999999999999</v>
      </c>
      <c r="I2306" s="11">
        <v>18.647464000000003</v>
      </c>
      <c r="J2306" s="13">
        <f>data[[#This Row],[Clicks]]/data[[#This Row],[Impressions]]</f>
        <v>1.2760000000000004E-2</v>
      </c>
      <c r="K2306" s="1">
        <v>0.8969999999999998</v>
      </c>
      <c r="L2306" s="2">
        <v>16.726775207999999</v>
      </c>
      <c r="M2306">
        <v>5</v>
      </c>
      <c r="N2306" s="1">
        <f>IF(data[[#This Row],[Conversions]]=0,0,data[[#This Row],[Spend, Dollars]]/data[[#This Row],[Conversions]])</f>
        <v>3.3453550416</v>
      </c>
      <c r="O2306" s="13">
        <f>data[[#This Row],[Conversions]]/data[[#This Row],[Clicks]]</f>
        <v>0.26813297507907774</v>
      </c>
      <c r="P2306" s="11">
        <v>305.76</v>
      </c>
      <c r="Q2306" s="11">
        <f>IF(data[[#This Row],[Spend, Dollars]]=0,0,data[[#This Row],[Total conversion value, Dollars]]/data[[#This Row],[Spend, Dollars]])</f>
        <v>18.279674127130171</v>
      </c>
      <c r="R2306" s="2">
        <v>44</v>
      </c>
      <c r="S2306" s="2">
        <v>24</v>
      </c>
      <c r="T2306" s="2">
        <v>6</v>
      </c>
      <c r="U2306" s="2">
        <f t="shared" si="35"/>
        <v>74</v>
      </c>
    </row>
    <row r="2307" spans="1:21" x14ac:dyDescent="0.2">
      <c r="A2307" t="s">
        <v>23</v>
      </c>
      <c r="B2307" s="3">
        <v>45091</v>
      </c>
      <c r="C2307" s="10" t="str">
        <f>TEXT(data[[#This Row],[Date]],"mmmm")</f>
        <v>June</v>
      </c>
      <c r="D2307" t="s">
        <v>16</v>
      </c>
      <c r="E2307" t="s">
        <v>18</v>
      </c>
      <c r="F2307" t="s">
        <v>14</v>
      </c>
      <c r="G2307" t="s">
        <v>21</v>
      </c>
      <c r="H2307" s="11">
        <v>1153</v>
      </c>
      <c r="I2307" s="11">
        <v>17.375710000000005</v>
      </c>
      <c r="J2307" s="13">
        <f>data[[#This Row],[Clicks]]/data[[#This Row],[Impressions]]</f>
        <v>1.5070000000000005E-2</v>
      </c>
      <c r="K2307" s="1">
        <v>0.97749999999999948</v>
      </c>
      <c r="L2307" s="2">
        <v>16.984756524999995</v>
      </c>
      <c r="M2307">
        <v>9</v>
      </c>
      <c r="N2307" s="1">
        <f>IF(data[[#This Row],[Conversions]]=0,0,data[[#This Row],[Spend, Dollars]]/data[[#This Row],[Conversions]])</f>
        <v>1.8871951694444438</v>
      </c>
      <c r="O2307" s="13">
        <f>data[[#This Row],[Conversions]]/data[[#This Row],[Clicks]]</f>
        <v>0.51796444576941014</v>
      </c>
      <c r="P2307" s="11">
        <v>492.23999999999995</v>
      </c>
      <c r="Q2307" s="11">
        <f>IF(data[[#This Row],[Spend, Dollars]]=0,0,data[[#This Row],[Total conversion value, Dollars]]/data[[#This Row],[Spend, Dollars]])</f>
        <v>28.981280907704981</v>
      </c>
      <c r="R2307" s="2">
        <v>51</v>
      </c>
      <c r="S2307" s="2">
        <v>9</v>
      </c>
      <c r="T2307" s="2">
        <v>12</v>
      </c>
      <c r="U2307" s="2">
        <f t="shared" ref="U2307:U2370" si="36">SUM(R2307:T2307)</f>
        <v>72</v>
      </c>
    </row>
    <row r="2308" spans="1:21" x14ac:dyDescent="0.2">
      <c r="A2308" t="s">
        <v>23</v>
      </c>
      <c r="B2308" s="3">
        <v>45092</v>
      </c>
      <c r="C2308" s="10" t="str">
        <f>TEXT(data[[#This Row],[Date]],"mmmm")</f>
        <v>June</v>
      </c>
      <c r="D2308" t="s">
        <v>16</v>
      </c>
      <c r="E2308" t="s">
        <v>18</v>
      </c>
      <c r="F2308" t="s">
        <v>14</v>
      </c>
      <c r="G2308" t="s">
        <v>21</v>
      </c>
      <c r="H2308" s="11">
        <v>1491.5</v>
      </c>
      <c r="I2308" s="11">
        <v>23.789425000000005</v>
      </c>
      <c r="J2308" s="13">
        <f>data[[#This Row],[Clicks]]/data[[#This Row],[Impressions]]</f>
        <v>1.5950000000000002E-2</v>
      </c>
      <c r="K2308" s="1">
        <v>1.0579999999999996</v>
      </c>
      <c r="L2308" s="2">
        <v>25.169211649999998</v>
      </c>
      <c r="M2308">
        <v>3</v>
      </c>
      <c r="N2308" s="1">
        <f>IF(data[[#This Row],[Conversions]]=0,0,data[[#This Row],[Spend, Dollars]]/data[[#This Row],[Conversions]])</f>
        <v>8.3897372166666653</v>
      </c>
      <c r="O2308" s="13">
        <f>data[[#This Row],[Conversions]]/data[[#This Row],[Clicks]]</f>
        <v>0.12610645276209909</v>
      </c>
      <c r="P2308" s="11">
        <v>97.439999999999984</v>
      </c>
      <c r="Q2308" s="11">
        <f>IF(data[[#This Row],[Spend, Dollars]]=0,0,data[[#This Row],[Total conversion value, Dollars]]/data[[#This Row],[Spend, Dollars]])</f>
        <v>3.8713965838496969</v>
      </c>
      <c r="R2308" s="2">
        <v>46</v>
      </c>
      <c r="S2308" s="2">
        <v>21</v>
      </c>
      <c r="T2308" s="2">
        <v>16.5</v>
      </c>
      <c r="U2308" s="2">
        <f t="shared" si="36"/>
        <v>83.5</v>
      </c>
    </row>
    <row r="2309" spans="1:21" x14ac:dyDescent="0.2">
      <c r="A2309" t="s">
        <v>23</v>
      </c>
      <c r="B2309" s="3">
        <v>45093</v>
      </c>
      <c r="C2309" s="10" t="str">
        <f>TEXT(data[[#This Row],[Date]],"mmmm")</f>
        <v>June</v>
      </c>
      <c r="D2309" t="s">
        <v>16</v>
      </c>
      <c r="E2309" t="s">
        <v>18</v>
      </c>
      <c r="F2309" t="s">
        <v>14</v>
      </c>
      <c r="G2309" t="s">
        <v>21</v>
      </c>
      <c r="H2309" s="11">
        <v>1479.8</v>
      </c>
      <c r="I2309" s="11">
        <v>26.858370000000008</v>
      </c>
      <c r="J2309" s="13">
        <f>data[[#This Row],[Clicks]]/data[[#This Row],[Impressions]]</f>
        <v>1.8150000000000006E-2</v>
      </c>
      <c r="K2309" s="1">
        <v>0.26449999999999996</v>
      </c>
      <c r="L2309" s="2">
        <v>7.1040388650000006</v>
      </c>
      <c r="M2309">
        <v>6</v>
      </c>
      <c r="N2309" s="1">
        <f>IF(data[[#This Row],[Conversions]]=0,0,data[[#This Row],[Spend, Dollars]]/data[[#This Row],[Conversions]])</f>
        <v>1.1840064775000001</v>
      </c>
      <c r="O2309" s="13">
        <f>data[[#This Row],[Conversions]]/data[[#This Row],[Clicks]]</f>
        <v>0.22339404811237606</v>
      </c>
      <c r="P2309" s="11">
        <v>310.8</v>
      </c>
      <c r="Q2309" s="11">
        <f>IF(data[[#This Row],[Spend, Dollars]]=0,0,data[[#This Row],[Total conversion value, Dollars]]/data[[#This Row],[Spend, Dollars]])</f>
        <v>43.749760651119409</v>
      </c>
      <c r="R2309" s="2">
        <v>31</v>
      </c>
      <c r="S2309" s="2">
        <v>20</v>
      </c>
      <c r="T2309" s="2">
        <v>3</v>
      </c>
      <c r="U2309" s="2">
        <f t="shared" si="36"/>
        <v>54</v>
      </c>
    </row>
    <row r="2310" spans="1:21" x14ac:dyDescent="0.2">
      <c r="A2310" t="s">
        <v>23</v>
      </c>
      <c r="B2310" s="3">
        <v>45094</v>
      </c>
      <c r="C2310" s="10" t="str">
        <f>TEXT(data[[#This Row],[Date]],"mmmm")</f>
        <v>June</v>
      </c>
      <c r="D2310" t="s">
        <v>16</v>
      </c>
      <c r="E2310" t="s">
        <v>18</v>
      </c>
      <c r="F2310" t="s">
        <v>14</v>
      </c>
      <c r="G2310" t="s">
        <v>21</v>
      </c>
      <c r="H2310" s="11">
        <v>951.3</v>
      </c>
      <c r="I2310" s="11">
        <v>14.126804999999999</v>
      </c>
      <c r="J2310" s="13">
        <f>data[[#This Row],[Clicks]]/data[[#This Row],[Impressions]]</f>
        <v>1.485E-2</v>
      </c>
      <c r="K2310" s="1">
        <v>0.3219999999999999</v>
      </c>
      <c r="L2310" s="2">
        <v>4.5488312099999986</v>
      </c>
      <c r="M2310">
        <v>5</v>
      </c>
      <c r="N2310" s="1">
        <f>IF(data[[#This Row],[Conversions]]=0,0,data[[#This Row],[Spend, Dollars]]/data[[#This Row],[Conversions]])</f>
        <v>0.90976624199999967</v>
      </c>
      <c r="O2310" s="13">
        <f>data[[#This Row],[Conversions]]/data[[#This Row],[Clicks]]</f>
        <v>0.35393707211220088</v>
      </c>
      <c r="P2310" s="11">
        <v>376.31999999999994</v>
      </c>
      <c r="Q2310" s="11">
        <f>IF(data[[#This Row],[Spend, Dollars]]=0,0,data[[#This Row],[Total conversion value, Dollars]]/data[[#This Row],[Spend, Dollars]])</f>
        <v>82.728943464138794</v>
      </c>
      <c r="R2310" s="2">
        <v>64</v>
      </c>
      <c r="S2310" s="2">
        <v>11</v>
      </c>
      <c r="T2310" s="2">
        <v>18</v>
      </c>
      <c r="U2310" s="2">
        <f t="shared" si="36"/>
        <v>93</v>
      </c>
    </row>
    <row r="2311" spans="1:21" x14ac:dyDescent="0.2">
      <c r="A2311" t="s">
        <v>23</v>
      </c>
      <c r="B2311" s="3">
        <v>45095</v>
      </c>
      <c r="C2311" s="10" t="str">
        <f>TEXT(data[[#This Row],[Date]],"mmmm")</f>
        <v>June</v>
      </c>
      <c r="D2311" t="s">
        <v>16</v>
      </c>
      <c r="E2311" t="s">
        <v>18</v>
      </c>
      <c r="F2311" t="s">
        <v>14</v>
      </c>
      <c r="G2311" t="s">
        <v>21</v>
      </c>
      <c r="H2311" s="11">
        <v>1172.1999999999998</v>
      </c>
      <c r="I2311" s="11">
        <v>23.209560000000003</v>
      </c>
      <c r="J2311" s="13">
        <f>data[[#This Row],[Clicks]]/data[[#This Row],[Impressions]]</f>
        <v>1.9800000000000005E-2</v>
      </c>
      <c r="K2311" s="1">
        <v>1.0349999999999997</v>
      </c>
      <c r="L2311" s="2">
        <v>24.021894599999996</v>
      </c>
      <c r="M2311">
        <v>5</v>
      </c>
      <c r="N2311" s="1">
        <f>IF(data[[#This Row],[Conversions]]=0,0,data[[#This Row],[Spend, Dollars]]/data[[#This Row],[Conversions]])</f>
        <v>4.8043789199999996</v>
      </c>
      <c r="O2311" s="13">
        <f>data[[#This Row],[Conversions]]/data[[#This Row],[Clicks]]</f>
        <v>0.21542846999253754</v>
      </c>
      <c r="P2311" s="11">
        <v>448.55999999999995</v>
      </c>
      <c r="Q2311" s="11">
        <f>IF(data[[#This Row],[Spend, Dollars]]=0,0,data[[#This Row],[Total conversion value, Dollars]]/data[[#This Row],[Spend, Dollars]])</f>
        <v>18.672965120744475</v>
      </c>
      <c r="R2311" s="2">
        <v>42</v>
      </c>
      <c r="S2311" s="2">
        <v>15</v>
      </c>
      <c r="T2311" s="2">
        <v>15</v>
      </c>
      <c r="U2311" s="2">
        <f t="shared" si="36"/>
        <v>72</v>
      </c>
    </row>
    <row r="2312" spans="1:21" x14ac:dyDescent="0.2">
      <c r="A2312" t="s">
        <v>23</v>
      </c>
      <c r="B2312" s="3">
        <v>45096</v>
      </c>
      <c r="C2312" s="10" t="str">
        <f>TEXT(data[[#This Row],[Date]],"mmmm")</f>
        <v>June</v>
      </c>
      <c r="D2312" t="s">
        <v>16</v>
      </c>
      <c r="E2312" t="s">
        <v>18</v>
      </c>
      <c r="F2312" t="s">
        <v>14</v>
      </c>
      <c r="G2312" t="s">
        <v>21</v>
      </c>
      <c r="H2312" s="11">
        <v>797.4</v>
      </c>
      <c r="I2312" s="11">
        <v>11.051964000000002</v>
      </c>
      <c r="J2312" s="13">
        <f>data[[#This Row],[Clicks]]/data[[#This Row],[Impressions]]</f>
        <v>1.3860000000000003E-2</v>
      </c>
      <c r="K2312" s="1">
        <v>1.1039999999999996</v>
      </c>
      <c r="L2312" s="2">
        <v>12.201368255999999</v>
      </c>
      <c r="M2312">
        <v>4</v>
      </c>
      <c r="N2312" s="1">
        <f>IF(data[[#This Row],[Conversions]]=0,0,data[[#This Row],[Spend, Dollars]]/data[[#This Row],[Conversions]])</f>
        <v>3.0503420639999996</v>
      </c>
      <c r="O2312" s="13">
        <f>data[[#This Row],[Conversions]]/data[[#This Row],[Clicks]]</f>
        <v>0.36192662227274713</v>
      </c>
      <c r="P2312" s="11">
        <v>87.36</v>
      </c>
      <c r="Q2312" s="11">
        <f>IF(data[[#This Row],[Spend, Dollars]]=0,0,data[[#This Row],[Total conversion value, Dollars]]/data[[#This Row],[Spend, Dollars]])</f>
        <v>7.1598527449608689</v>
      </c>
      <c r="R2312" s="2">
        <v>51</v>
      </c>
      <c r="S2312" s="2">
        <v>11</v>
      </c>
      <c r="T2312" s="2">
        <v>6</v>
      </c>
      <c r="U2312" s="2">
        <f t="shared" si="36"/>
        <v>68</v>
      </c>
    </row>
    <row r="2313" spans="1:21" x14ac:dyDescent="0.2">
      <c r="A2313" t="s">
        <v>23</v>
      </c>
      <c r="B2313" s="3">
        <v>45097</v>
      </c>
      <c r="C2313" s="10" t="str">
        <f>TEXT(data[[#This Row],[Date]],"mmmm")</f>
        <v>June</v>
      </c>
      <c r="D2313" t="s">
        <v>16</v>
      </c>
      <c r="E2313" t="s">
        <v>18</v>
      </c>
      <c r="F2313" t="s">
        <v>14</v>
      </c>
      <c r="G2313" t="s">
        <v>21</v>
      </c>
      <c r="H2313" s="11">
        <v>826.19999999999993</v>
      </c>
      <c r="I2313" s="11">
        <v>16.540524000000001</v>
      </c>
      <c r="J2313" s="13">
        <f>data[[#This Row],[Clicks]]/data[[#This Row],[Impressions]]</f>
        <v>2.0020000000000003E-2</v>
      </c>
      <c r="K2313" s="1">
        <v>0.10350000000000005</v>
      </c>
      <c r="L2313" s="2">
        <v>1.7119442340000011</v>
      </c>
      <c r="M2313">
        <v>7</v>
      </c>
      <c r="N2313" s="1">
        <f>IF(data[[#This Row],[Conversions]]=0,0,data[[#This Row],[Spend, Dollars]]/data[[#This Row],[Conversions]])</f>
        <v>0.24456346200000015</v>
      </c>
      <c r="O2313" s="13">
        <f>data[[#This Row],[Conversions]]/data[[#This Row],[Clicks]]</f>
        <v>0.42320303758212252</v>
      </c>
      <c r="P2313" s="11">
        <v>195.72</v>
      </c>
      <c r="Q2313" s="11">
        <f>IF(data[[#This Row],[Spend, Dollars]]=0,0,data[[#This Row],[Total conversion value, Dollars]]/data[[#This Row],[Spend, Dollars]])</f>
        <v>114.32615392073565</v>
      </c>
      <c r="R2313" s="2">
        <v>27</v>
      </c>
      <c r="S2313" s="2">
        <v>8</v>
      </c>
      <c r="T2313" s="2">
        <v>13.5</v>
      </c>
      <c r="U2313" s="2">
        <f t="shared" si="36"/>
        <v>48.5</v>
      </c>
    </row>
    <row r="2314" spans="1:21" x14ac:dyDescent="0.2">
      <c r="A2314" t="s">
        <v>23</v>
      </c>
      <c r="B2314" s="3">
        <v>45098</v>
      </c>
      <c r="C2314" s="10" t="str">
        <f>TEXT(data[[#This Row],[Date]],"mmmm")</f>
        <v>June</v>
      </c>
      <c r="D2314" t="s">
        <v>16</v>
      </c>
      <c r="E2314" t="s">
        <v>18</v>
      </c>
      <c r="F2314" t="s">
        <v>14</v>
      </c>
      <c r="G2314" t="s">
        <v>21</v>
      </c>
      <c r="H2314" s="11">
        <v>1010.0999999999999</v>
      </c>
      <c r="I2314" s="11">
        <v>12.555543</v>
      </c>
      <c r="J2314" s="13">
        <f>data[[#This Row],[Clicks]]/data[[#This Row],[Impressions]]</f>
        <v>1.2430000000000002E-2</v>
      </c>
      <c r="K2314" s="1">
        <v>0.58649999999999969</v>
      </c>
      <c r="L2314" s="2">
        <v>7.3638259694999961</v>
      </c>
      <c r="M2314">
        <v>8</v>
      </c>
      <c r="N2314" s="1">
        <f>IF(data[[#This Row],[Conversions]]=0,0,data[[#This Row],[Spend, Dollars]]/data[[#This Row],[Conversions]])</f>
        <v>0.92047824618749952</v>
      </c>
      <c r="O2314" s="13">
        <f>data[[#This Row],[Conversions]]/data[[#This Row],[Clicks]]</f>
        <v>0.63716877876169908</v>
      </c>
      <c r="P2314" s="11">
        <v>200.75999999999996</v>
      </c>
      <c r="Q2314" s="11">
        <f>IF(data[[#This Row],[Spend, Dollars]]=0,0,data[[#This Row],[Total conversion value, Dollars]]/data[[#This Row],[Spend, Dollars]])</f>
        <v>27.263001710187289</v>
      </c>
      <c r="R2314" s="2">
        <v>30</v>
      </c>
      <c r="S2314" s="2">
        <v>11</v>
      </c>
      <c r="T2314" s="2">
        <v>15</v>
      </c>
      <c r="U2314" s="2">
        <f t="shared" si="36"/>
        <v>56</v>
      </c>
    </row>
    <row r="2315" spans="1:21" x14ac:dyDescent="0.2">
      <c r="A2315" t="s">
        <v>23</v>
      </c>
      <c r="B2315" s="3">
        <v>45099</v>
      </c>
      <c r="C2315" s="10" t="str">
        <f>TEXT(data[[#This Row],[Date]],"mmmm")</f>
        <v>June</v>
      </c>
      <c r="D2315" t="s">
        <v>16</v>
      </c>
      <c r="E2315" t="s">
        <v>18</v>
      </c>
      <c r="F2315" t="s">
        <v>14</v>
      </c>
      <c r="G2315" t="s">
        <v>21</v>
      </c>
      <c r="H2315" s="11">
        <v>1103.3</v>
      </c>
      <c r="I2315" s="11">
        <v>13.471293000000003</v>
      </c>
      <c r="J2315" s="13">
        <f>data[[#This Row],[Clicks]]/data[[#This Row],[Impressions]]</f>
        <v>1.2210000000000004E-2</v>
      </c>
      <c r="K2315" s="1">
        <v>0.96599999999999953</v>
      </c>
      <c r="L2315" s="2">
        <v>13.013269037999997</v>
      </c>
      <c r="M2315">
        <v>4</v>
      </c>
      <c r="N2315" s="1">
        <f>IF(data[[#This Row],[Conversions]]=0,0,data[[#This Row],[Spend, Dollars]]/data[[#This Row],[Conversions]])</f>
        <v>3.2533172594999993</v>
      </c>
      <c r="O2315" s="13">
        <f>data[[#This Row],[Conversions]]/data[[#This Row],[Clicks]]</f>
        <v>0.29692769654702034</v>
      </c>
      <c r="P2315" s="11">
        <v>196.55999999999997</v>
      </c>
      <c r="Q2315" s="11">
        <f>IF(data[[#This Row],[Spend, Dollars]]=0,0,data[[#This Row],[Total conversion value, Dollars]]/data[[#This Row],[Spend, Dollars]])</f>
        <v>15.10458282434843</v>
      </c>
      <c r="R2315" s="2">
        <v>24</v>
      </c>
      <c r="S2315" s="2">
        <v>13</v>
      </c>
      <c r="T2315" s="2">
        <v>12</v>
      </c>
      <c r="U2315" s="2">
        <f t="shared" si="36"/>
        <v>49</v>
      </c>
    </row>
    <row r="2316" spans="1:21" x14ac:dyDescent="0.2">
      <c r="A2316" t="s">
        <v>23</v>
      </c>
      <c r="B2316" s="3">
        <v>45100</v>
      </c>
      <c r="C2316" s="10" t="str">
        <f>TEXT(data[[#This Row],[Date]],"mmmm")</f>
        <v>June</v>
      </c>
      <c r="D2316" t="s">
        <v>16</v>
      </c>
      <c r="E2316" t="s">
        <v>18</v>
      </c>
      <c r="F2316" t="s">
        <v>14</v>
      </c>
      <c r="G2316" t="s">
        <v>21</v>
      </c>
      <c r="H2316" s="11">
        <v>1361.3999999999999</v>
      </c>
      <c r="I2316" s="11">
        <v>18.719250000000002</v>
      </c>
      <c r="J2316" s="13">
        <f>data[[#This Row],[Clicks]]/data[[#This Row],[Impressions]]</f>
        <v>1.3750000000000004E-2</v>
      </c>
      <c r="K2316" s="1">
        <v>1.2074999999999998</v>
      </c>
      <c r="L2316" s="2">
        <v>22.603494375</v>
      </c>
      <c r="M2316">
        <v>5</v>
      </c>
      <c r="N2316" s="1">
        <f>IF(data[[#This Row],[Conversions]]=0,0,data[[#This Row],[Spend, Dollars]]/data[[#This Row],[Conversions]])</f>
        <v>4.5206988749999999</v>
      </c>
      <c r="O2316" s="13">
        <f>data[[#This Row],[Conversions]]/data[[#This Row],[Clicks]]</f>
        <v>0.26710471840485056</v>
      </c>
      <c r="P2316" s="11">
        <v>395.64</v>
      </c>
      <c r="Q2316" s="11">
        <f>IF(data[[#This Row],[Spend, Dollars]]=0,0,data[[#This Row],[Total conversion value, Dollars]]/data[[#This Row],[Spend, Dollars]])</f>
        <v>17.503488329556124</v>
      </c>
      <c r="R2316" s="2">
        <v>52</v>
      </c>
      <c r="S2316" s="2">
        <v>6</v>
      </c>
      <c r="T2316" s="2">
        <v>16.5</v>
      </c>
      <c r="U2316" s="2">
        <f t="shared" si="36"/>
        <v>74.5</v>
      </c>
    </row>
    <row r="2317" spans="1:21" x14ac:dyDescent="0.2">
      <c r="A2317" t="s">
        <v>23</v>
      </c>
      <c r="B2317" s="3">
        <v>45101</v>
      </c>
      <c r="C2317" s="10" t="str">
        <f>TEXT(data[[#This Row],[Date]],"mmmm")</f>
        <v>June</v>
      </c>
      <c r="D2317" t="s">
        <v>16</v>
      </c>
      <c r="E2317" t="s">
        <v>18</v>
      </c>
      <c r="F2317" t="s">
        <v>14</v>
      </c>
      <c r="G2317" t="s">
        <v>21</v>
      </c>
      <c r="H2317" s="11">
        <v>962.5</v>
      </c>
      <c r="I2317" s="11">
        <v>18.634000000000004</v>
      </c>
      <c r="J2317" s="13">
        <f>data[[#This Row],[Clicks]]/data[[#This Row],[Impressions]]</f>
        <v>1.9360000000000006E-2</v>
      </c>
      <c r="K2317" s="1">
        <v>0.71299999999999963</v>
      </c>
      <c r="L2317" s="2">
        <v>13.286041999999997</v>
      </c>
      <c r="M2317">
        <v>9</v>
      </c>
      <c r="N2317" s="1">
        <f>IF(data[[#This Row],[Conversions]]=0,0,data[[#This Row],[Spend, Dollars]]/data[[#This Row],[Conversions]])</f>
        <v>1.4762268888888885</v>
      </c>
      <c r="O2317" s="13">
        <f>data[[#This Row],[Conversions]]/data[[#This Row],[Clicks]]</f>
        <v>0.4829880862938713</v>
      </c>
      <c r="P2317" s="11">
        <v>252.83999999999997</v>
      </c>
      <c r="Q2317" s="11">
        <f>IF(data[[#This Row],[Spend, Dollars]]=0,0,data[[#This Row],[Total conversion value, Dollars]]/data[[#This Row],[Spend, Dollars]])</f>
        <v>19.030498322976854</v>
      </c>
      <c r="R2317" s="2">
        <v>64</v>
      </c>
      <c r="S2317" s="2">
        <v>14</v>
      </c>
      <c r="T2317" s="2">
        <v>15</v>
      </c>
      <c r="U2317" s="2">
        <f t="shared" si="36"/>
        <v>93</v>
      </c>
    </row>
    <row r="2318" spans="1:21" x14ac:dyDescent="0.2">
      <c r="A2318" t="s">
        <v>23</v>
      </c>
      <c r="B2318" s="3">
        <v>45102</v>
      </c>
      <c r="C2318" s="10" t="str">
        <f>TEXT(data[[#This Row],[Date]],"mmmm")</f>
        <v>June</v>
      </c>
      <c r="D2318" t="s">
        <v>16</v>
      </c>
      <c r="E2318" t="s">
        <v>18</v>
      </c>
      <c r="F2318" t="s">
        <v>14</v>
      </c>
      <c r="G2318" t="s">
        <v>21</v>
      </c>
      <c r="H2318" s="11">
        <v>1216.3999999999999</v>
      </c>
      <c r="I2318" s="11">
        <v>15.788872000000001</v>
      </c>
      <c r="J2318" s="13">
        <f>data[[#This Row],[Clicks]]/data[[#This Row],[Impressions]]</f>
        <v>1.2980000000000002E-2</v>
      </c>
      <c r="K2318" s="1">
        <v>0.55199999999999971</v>
      </c>
      <c r="L2318" s="2">
        <v>8.7154573439999954</v>
      </c>
      <c r="M2318">
        <v>5</v>
      </c>
      <c r="N2318" s="1">
        <f>IF(data[[#This Row],[Conversions]]=0,0,data[[#This Row],[Spend, Dollars]]/data[[#This Row],[Conversions]])</f>
        <v>1.743091468799999</v>
      </c>
      <c r="O2318" s="13">
        <f>data[[#This Row],[Conversions]]/data[[#This Row],[Clicks]]</f>
        <v>0.31667873423763265</v>
      </c>
      <c r="P2318" s="11">
        <v>268.8</v>
      </c>
      <c r="Q2318" s="11">
        <f>IF(data[[#This Row],[Spend, Dollars]]=0,0,data[[#This Row],[Total conversion value, Dollars]]/data[[#This Row],[Spend, Dollars]])</f>
        <v>30.841754986621634</v>
      </c>
      <c r="R2318" s="2">
        <v>42</v>
      </c>
      <c r="S2318" s="2">
        <v>14</v>
      </c>
      <c r="T2318" s="2">
        <v>6</v>
      </c>
      <c r="U2318" s="2">
        <f t="shared" si="36"/>
        <v>62</v>
      </c>
    </row>
    <row r="2319" spans="1:21" x14ac:dyDescent="0.2">
      <c r="A2319" t="s">
        <v>23</v>
      </c>
      <c r="B2319" s="3">
        <v>45103</v>
      </c>
      <c r="C2319" s="10" t="str">
        <f>TEXT(data[[#This Row],[Date]],"mmmm")</f>
        <v>June</v>
      </c>
      <c r="D2319" t="s">
        <v>16</v>
      </c>
      <c r="E2319" t="s">
        <v>18</v>
      </c>
      <c r="F2319" t="s">
        <v>14</v>
      </c>
      <c r="G2319" t="s">
        <v>21</v>
      </c>
      <c r="H2319" s="11">
        <v>1214.0999999999999</v>
      </c>
      <c r="I2319" s="11">
        <v>20.433302999999999</v>
      </c>
      <c r="J2319" s="13">
        <f>data[[#This Row],[Clicks]]/data[[#This Row],[Impressions]]</f>
        <v>1.6830000000000001E-2</v>
      </c>
      <c r="K2319" s="1">
        <v>0.42549999999999971</v>
      </c>
      <c r="L2319" s="2">
        <v>8.6943704264999937</v>
      </c>
      <c r="M2319">
        <v>9</v>
      </c>
      <c r="N2319" s="1">
        <f>IF(data[[#This Row],[Conversions]]=0,0,data[[#This Row],[Spend, Dollars]]/data[[#This Row],[Conversions]])</f>
        <v>0.96604115849999928</v>
      </c>
      <c r="O2319" s="13">
        <f>data[[#This Row],[Conversions]]/data[[#This Row],[Clicks]]</f>
        <v>0.44045742384381031</v>
      </c>
      <c r="P2319" s="11">
        <v>174.72</v>
      </c>
      <c r="Q2319" s="11">
        <f>IF(data[[#This Row],[Spend, Dollars]]=0,0,data[[#This Row],[Total conversion value, Dollars]]/data[[#This Row],[Spend, Dollars]])</f>
        <v>20.095762134479852</v>
      </c>
      <c r="R2319" s="2">
        <v>32</v>
      </c>
      <c r="S2319" s="2">
        <v>13</v>
      </c>
      <c r="T2319" s="2">
        <v>13.5</v>
      </c>
      <c r="U2319" s="2">
        <f t="shared" si="36"/>
        <v>58.5</v>
      </c>
    </row>
    <row r="2320" spans="1:21" x14ac:dyDescent="0.2">
      <c r="A2320" t="s">
        <v>23</v>
      </c>
      <c r="B2320" s="3">
        <v>45104</v>
      </c>
      <c r="C2320" s="10" t="str">
        <f>TEXT(data[[#This Row],[Date]],"mmmm")</f>
        <v>June</v>
      </c>
      <c r="D2320" t="s">
        <v>16</v>
      </c>
      <c r="E2320" t="s">
        <v>18</v>
      </c>
      <c r="F2320" t="s">
        <v>14</v>
      </c>
      <c r="G2320" t="s">
        <v>21</v>
      </c>
      <c r="H2320" s="11">
        <v>1224.7</v>
      </c>
      <c r="I2320" s="11">
        <v>15.896606000000004</v>
      </c>
      <c r="J2320" s="13">
        <f>data[[#This Row],[Clicks]]/data[[#This Row],[Impressions]]</f>
        <v>1.2980000000000002E-2</v>
      </c>
      <c r="K2320" s="1">
        <v>0.93149999999999966</v>
      </c>
      <c r="L2320" s="2">
        <v>14.807688488999998</v>
      </c>
      <c r="M2320">
        <v>4</v>
      </c>
      <c r="N2320" s="1">
        <f>IF(data[[#This Row],[Conversions]]=0,0,data[[#This Row],[Spend, Dollars]]/data[[#This Row],[Conversions]])</f>
        <v>3.7019221222499996</v>
      </c>
      <c r="O2320" s="13">
        <f>data[[#This Row],[Conversions]]/data[[#This Row],[Clicks]]</f>
        <v>0.25162603891673474</v>
      </c>
      <c r="P2320" s="11">
        <v>159.6</v>
      </c>
      <c r="Q2320" s="11">
        <f>IF(data[[#This Row],[Spend, Dollars]]=0,0,data[[#This Row],[Total conversion value, Dollars]]/data[[#This Row],[Spend, Dollars]])</f>
        <v>10.778184597721653</v>
      </c>
      <c r="R2320" s="2">
        <v>32</v>
      </c>
      <c r="S2320" s="2">
        <v>16</v>
      </c>
      <c r="T2320" s="2">
        <v>3</v>
      </c>
      <c r="U2320" s="2">
        <f t="shared" si="36"/>
        <v>51</v>
      </c>
    </row>
    <row r="2321" spans="1:21" x14ac:dyDescent="0.2">
      <c r="A2321" t="s">
        <v>23</v>
      </c>
      <c r="B2321" s="3">
        <v>45105</v>
      </c>
      <c r="C2321" s="10" t="str">
        <f>TEXT(data[[#This Row],[Date]],"mmmm")</f>
        <v>June</v>
      </c>
      <c r="D2321" t="s">
        <v>16</v>
      </c>
      <c r="E2321" t="s">
        <v>18</v>
      </c>
      <c r="F2321" t="s">
        <v>14</v>
      </c>
      <c r="G2321" t="s">
        <v>21</v>
      </c>
      <c r="H2321" s="11">
        <v>1262.3</v>
      </c>
      <c r="I2321" s="11">
        <v>26.659776000000004</v>
      </c>
      <c r="J2321" s="13">
        <f>data[[#This Row],[Clicks]]/data[[#This Row],[Impressions]]</f>
        <v>2.1120000000000003E-2</v>
      </c>
      <c r="K2321" s="1">
        <v>0.48299999999999965</v>
      </c>
      <c r="L2321" s="2">
        <v>12.876671807999992</v>
      </c>
      <c r="M2321">
        <v>6</v>
      </c>
      <c r="N2321" s="1">
        <f>IF(data[[#This Row],[Conversions]]=0,0,data[[#This Row],[Spend, Dollars]]/data[[#This Row],[Conversions]])</f>
        <v>2.1461119679999987</v>
      </c>
      <c r="O2321" s="13">
        <f>data[[#This Row],[Conversions]]/data[[#This Row],[Clicks]]</f>
        <v>0.22505815502725901</v>
      </c>
      <c r="P2321" s="11">
        <v>379.67999999999995</v>
      </c>
      <c r="Q2321" s="11">
        <f>IF(data[[#This Row],[Spend, Dollars]]=0,0,data[[#This Row],[Total conversion value, Dollars]]/data[[#This Row],[Spend, Dollars]])</f>
        <v>29.485880020962647</v>
      </c>
      <c r="R2321" s="2">
        <v>22</v>
      </c>
      <c r="S2321" s="2">
        <v>1</v>
      </c>
      <c r="T2321" s="2">
        <v>12</v>
      </c>
      <c r="U2321" s="2">
        <f t="shared" si="36"/>
        <v>35</v>
      </c>
    </row>
    <row r="2322" spans="1:21" x14ac:dyDescent="0.2">
      <c r="A2322" t="s">
        <v>23</v>
      </c>
      <c r="B2322" s="3">
        <v>45106</v>
      </c>
      <c r="C2322" s="10" t="str">
        <f>TEXT(data[[#This Row],[Date]],"mmmm")</f>
        <v>June</v>
      </c>
      <c r="D2322" t="s">
        <v>16</v>
      </c>
      <c r="E2322" t="s">
        <v>18</v>
      </c>
      <c r="F2322" t="s">
        <v>14</v>
      </c>
      <c r="G2322" t="s">
        <v>21</v>
      </c>
      <c r="H2322" s="11">
        <v>1375.6</v>
      </c>
      <c r="I2322" s="11">
        <v>29.657936000000003</v>
      </c>
      <c r="J2322" s="13">
        <f>data[[#This Row],[Clicks]]/data[[#This Row],[Impressions]]</f>
        <v>2.1560000000000003E-2</v>
      </c>
      <c r="K2322" s="1">
        <v>0.2070000000000001</v>
      </c>
      <c r="L2322" s="2">
        <v>6.139192752000004</v>
      </c>
      <c r="M2322">
        <v>9</v>
      </c>
      <c r="N2322" s="1">
        <f>IF(data[[#This Row],[Conversions]]=0,0,data[[#This Row],[Spend, Dollars]]/data[[#This Row],[Conversions]])</f>
        <v>0.68213252800000046</v>
      </c>
      <c r="O2322" s="13">
        <f>data[[#This Row],[Conversions]]/data[[#This Row],[Clicks]]</f>
        <v>0.30346009243529282</v>
      </c>
      <c r="P2322" s="11">
        <v>144.47999999999999</v>
      </c>
      <c r="Q2322" s="11">
        <f>IF(data[[#This Row],[Spend, Dollars]]=0,0,data[[#This Row],[Total conversion value, Dollars]]/data[[#This Row],[Spend, Dollars]])</f>
        <v>23.534038730569556</v>
      </c>
      <c r="R2322" s="2">
        <v>59</v>
      </c>
      <c r="S2322" s="2">
        <v>6</v>
      </c>
      <c r="T2322" s="2">
        <v>21</v>
      </c>
      <c r="U2322" s="2">
        <f t="shared" si="36"/>
        <v>86</v>
      </c>
    </row>
    <row r="2323" spans="1:21" x14ac:dyDescent="0.2">
      <c r="A2323" t="s">
        <v>23</v>
      </c>
      <c r="B2323" s="3">
        <v>45107</v>
      </c>
      <c r="C2323" s="10" t="str">
        <f>TEXT(data[[#This Row],[Date]],"mmmm")</f>
        <v>June</v>
      </c>
      <c r="D2323" t="s">
        <v>16</v>
      </c>
      <c r="E2323" t="s">
        <v>18</v>
      </c>
      <c r="F2323" t="s">
        <v>14</v>
      </c>
      <c r="G2323" t="s">
        <v>21</v>
      </c>
      <c r="H2323" s="11">
        <v>1118.1999999999998</v>
      </c>
      <c r="I2323" s="11">
        <v>18.942307999999997</v>
      </c>
      <c r="J2323" s="13">
        <f>data[[#This Row],[Clicks]]/data[[#This Row],[Impressions]]</f>
        <v>1.694E-2</v>
      </c>
      <c r="K2323" s="1">
        <v>1.2879999999999996</v>
      </c>
      <c r="L2323" s="2">
        <v>24.39769270399999</v>
      </c>
      <c r="M2323">
        <v>7</v>
      </c>
      <c r="N2323" s="1">
        <f>IF(data[[#This Row],[Conversions]]=0,0,data[[#This Row],[Spend, Dollars]]/data[[#This Row],[Conversions]])</f>
        <v>3.4853846719999986</v>
      </c>
      <c r="O2323" s="13">
        <f>data[[#This Row],[Conversions]]/data[[#This Row],[Clicks]]</f>
        <v>0.36954314120539067</v>
      </c>
      <c r="P2323" s="11">
        <v>230.15999999999997</v>
      </c>
      <c r="Q2323" s="11">
        <f>IF(data[[#This Row],[Spend, Dollars]]=0,0,data[[#This Row],[Total conversion value, Dollars]]/data[[#This Row],[Spend, Dollars]])</f>
        <v>9.4336789462991035</v>
      </c>
      <c r="R2323" s="2">
        <v>62</v>
      </c>
      <c r="S2323" s="2">
        <v>19</v>
      </c>
      <c r="T2323" s="2">
        <v>21</v>
      </c>
      <c r="U2323" s="2">
        <f t="shared" si="36"/>
        <v>102</v>
      </c>
    </row>
    <row r="2324" spans="1:21" x14ac:dyDescent="0.2">
      <c r="A2324" t="s">
        <v>23</v>
      </c>
      <c r="B2324" s="3">
        <v>45108</v>
      </c>
      <c r="C2324" s="10" t="str">
        <f>TEXT(data[[#This Row],[Date]],"mmmm")</f>
        <v>July</v>
      </c>
      <c r="D2324" t="s">
        <v>16</v>
      </c>
      <c r="E2324" t="s">
        <v>18</v>
      </c>
      <c r="F2324" t="s">
        <v>14</v>
      </c>
      <c r="G2324" t="s">
        <v>21</v>
      </c>
      <c r="H2324" s="11">
        <v>955.5</v>
      </c>
      <c r="I2324" s="11">
        <v>17.342325000000006</v>
      </c>
      <c r="J2324" s="13">
        <f>data[[#This Row],[Clicks]]/data[[#This Row],[Impressions]]</f>
        <v>1.8150000000000006E-2</v>
      </c>
      <c r="K2324" s="1">
        <v>0.32199999999999973</v>
      </c>
      <c r="L2324" s="2">
        <v>5.5842286499999974</v>
      </c>
      <c r="M2324">
        <v>5</v>
      </c>
      <c r="N2324" s="1">
        <f>IF(data[[#This Row],[Conversions]]=0,0,data[[#This Row],[Spend, Dollars]]/data[[#This Row],[Conversions]])</f>
        <v>1.1168457299999994</v>
      </c>
      <c r="O2324" s="13">
        <f>data[[#This Row],[Conversions]]/data[[#This Row],[Clicks]]</f>
        <v>0.28831197662366481</v>
      </c>
      <c r="P2324" s="11">
        <v>150.35999999999999</v>
      </c>
      <c r="Q2324" s="11">
        <f>IF(data[[#This Row],[Spend, Dollars]]=0,0,data[[#This Row],[Total conversion value, Dollars]]/data[[#This Row],[Spend, Dollars]])</f>
        <v>26.925831555984022</v>
      </c>
      <c r="R2324" s="2">
        <v>30</v>
      </c>
      <c r="S2324" s="2">
        <v>17</v>
      </c>
      <c r="T2324" s="2">
        <v>13.5</v>
      </c>
      <c r="U2324" s="2">
        <f t="shared" si="36"/>
        <v>60.5</v>
      </c>
    </row>
    <row r="2325" spans="1:21" x14ac:dyDescent="0.2">
      <c r="A2325" t="s">
        <v>23</v>
      </c>
      <c r="B2325" s="3">
        <v>45109</v>
      </c>
      <c r="C2325" s="10" t="str">
        <f>TEXT(data[[#This Row],[Date]],"mmmm")</f>
        <v>July</v>
      </c>
      <c r="D2325" t="s">
        <v>16</v>
      </c>
      <c r="E2325" t="s">
        <v>18</v>
      </c>
      <c r="F2325" t="s">
        <v>14</v>
      </c>
      <c r="G2325" t="s">
        <v>21</v>
      </c>
      <c r="H2325" s="11">
        <v>1015.5</v>
      </c>
      <c r="I2325" s="11">
        <v>20.442015000000005</v>
      </c>
      <c r="J2325" s="13">
        <f>data[[#This Row],[Clicks]]/data[[#This Row],[Impressions]]</f>
        <v>2.0130000000000006E-2</v>
      </c>
      <c r="K2325" s="1">
        <v>0.70149999999999979</v>
      </c>
      <c r="L2325" s="2">
        <v>14.340073522499999</v>
      </c>
      <c r="M2325">
        <v>9</v>
      </c>
      <c r="N2325" s="1">
        <f>IF(data[[#This Row],[Conversions]]=0,0,data[[#This Row],[Spend, Dollars]]/data[[#This Row],[Conversions]])</f>
        <v>1.5933415025</v>
      </c>
      <c r="O2325" s="13">
        <f>data[[#This Row],[Conversions]]/data[[#This Row],[Clicks]]</f>
        <v>0.44026970922387043</v>
      </c>
      <c r="P2325" s="11">
        <v>285.59999999999997</v>
      </c>
      <c r="Q2325" s="11">
        <f>IF(data[[#This Row],[Spend, Dollars]]=0,0,data[[#This Row],[Total conversion value, Dollars]]/data[[#This Row],[Spend, Dollars]])</f>
        <v>19.916215879359694</v>
      </c>
      <c r="R2325" s="2">
        <v>62</v>
      </c>
      <c r="S2325" s="2">
        <v>26</v>
      </c>
      <c r="T2325" s="2">
        <v>1.5</v>
      </c>
      <c r="U2325" s="2">
        <f t="shared" si="36"/>
        <v>89.5</v>
      </c>
    </row>
    <row r="2326" spans="1:21" x14ac:dyDescent="0.2">
      <c r="A2326" t="s">
        <v>23</v>
      </c>
      <c r="B2326" s="3">
        <v>45110</v>
      </c>
      <c r="C2326" s="10" t="str">
        <f>TEXT(data[[#This Row],[Date]],"mmmm")</f>
        <v>July</v>
      </c>
      <c r="D2326" t="s">
        <v>16</v>
      </c>
      <c r="E2326" t="s">
        <v>18</v>
      </c>
      <c r="F2326" t="s">
        <v>14</v>
      </c>
      <c r="G2326" t="s">
        <v>21</v>
      </c>
      <c r="H2326" s="11">
        <v>674.4</v>
      </c>
      <c r="I2326" s="11">
        <v>14.688432000000004</v>
      </c>
      <c r="J2326" s="13">
        <f>data[[#This Row],[Clicks]]/data[[#This Row],[Impressions]]</f>
        <v>2.1780000000000008E-2</v>
      </c>
      <c r="K2326" s="1">
        <v>0.51749999999999974</v>
      </c>
      <c r="L2326" s="2">
        <v>7.6012635599999987</v>
      </c>
      <c r="M2326">
        <v>3</v>
      </c>
      <c r="N2326" s="1">
        <f>IF(data[[#This Row],[Conversions]]=0,0,data[[#This Row],[Spend, Dollars]]/data[[#This Row],[Conversions]])</f>
        <v>2.5337545199999996</v>
      </c>
      <c r="O2326" s="13">
        <f>data[[#This Row],[Conversions]]/data[[#This Row],[Clicks]]</f>
        <v>0.20424235888486933</v>
      </c>
      <c r="P2326" s="11">
        <v>89.879999999999981</v>
      </c>
      <c r="Q2326" s="11">
        <f>IF(data[[#This Row],[Spend, Dollars]]=0,0,data[[#This Row],[Total conversion value, Dollars]]/data[[#This Row],[Spend, Dollars]])</f>
        <v>11.824349897953018</v>
      </c>
      <c r="R2326" s="2">
        <v>82</v>
      </c>
      <c r="S2326" s="2">
        <v>16</v>
      </c>
      <c r="T2326" s="2">
        <v>15</v>
      </c>
      <c r="U2326" s="2">
        <f t="shared" si="36"/>
        <v>113</v>
      </c>
    </row>
    <row r="2327" spans="1:21" x14ac:dyDescent="0.2">
      <c r="A2327" t="s">
        <v>23</v>
      </c>
      <c r="B2327" s="3">
        <v>45111</v>
      </c>
      <c r="C2327" s="10" t="str">
        <f>TEXT(data[[#This Row],[Date]],"mmmm")</f>
        <v>July</v>
      </c>
      <c r="D2327" t="s">
        <v>16</v>
      </c>
      <c r="E2327" t="s">
        <v>18</v>
      </c>
      <c r="F2327" t="s">
        <v>14</v>
      </c>
      <c r="G2327" t="s">
        <v>21</v>
      </c>
      <c r="H2327" s="11">
        <v>1358.1</v>
      </c>
      <c r="I2327" s="11">
        <v>23.155605000000001</v>
      </c>
      <c r="J2327" s="13">
        <f>data[[#This Row],[Clicks]]/data[[#This Row],[Impressions]]</f>
        <v>1.7050000000000003E-2</v>
      </c>
      <c r="K2327" s="1">
        <v>9.1999999999999998E-2</v>
      </c>
      <c r="L2327" s="2">
        <v>2.1303156599999999</v>
      </c>
      <c r="M2327">
        <v>8</v>
      </c>
      <c r="N2327" s="1">
        <f>IF(data[[#This Row],[Conversions]]=0,0,data[[#This Row],[Spend, Dollars]]/data[[#This Row],[Conversions]])</f>
        <v>0.26628945749999999</v>
      </c>
      <c r="O2327" s="13">
        <f>data[[#This Row],[Conversions]]/data[[#This Row],[Clicks]]</f>
        <v>0.34548870565031659</v>
      </c>
      <c r="P2327" s="11">
        <v>327.59999999999997</v>
      </c>
      <c r="Q2327" s="11">
        <f>IF(data[[#This Row],[Spend, Dollars]]=0,0,data[[#This Row],[Total conversion value, Dollars]]/data[[#This Row],[Spend, Dollars]])</f>
        <v>153.78002713457028</v>
      </c>
      <c r="R2327" s="2">
        <v>45</v>
      </c>
      <c r="S2327" s="2">
        <v>4</v>
      </c>
      <c r="T2327" s="2">
        <v>16.5</v>
      </c>
      <c r="U2327" s="2">
        <f t="shared" si="36"/>
        <v>65.5</v>
      </c>
    </row>
    <row r="2328" spans="1:21" x14ac:dyDescent="0.2">
      <c r="A2328" t="s">
        <v>23</v>
      </c>
      <c r="B2328" s="3">
        <v>45112</v>
      </c>
      <c r="C2328" s="10" t="str">
        <f>TEXT(data[[#This Row],[Date]],"mmmm")</f>
        <v>July</v>
      </c>
      <c r="D2328" t="s">
        <v>16</v>
      </c>
      <c r="E2328" t="s">
        <v>18</v>
      </c>
      <c r="F2328" t="s">
        <v>14</v>
      </c>
      <c r="G2328" t="s">
        <v>21</v>
      </c>
      <c r="H2328" s="11">
        <v>578.19999999999993</v>
      </c>
      <c r="I2328" s="11">
        <v>9.6675040000000028</v>
      </c>
      <c r="J2328" s="13">
        <f>data[[#This Row],[Clicks]]/data[[#This Row],[Impressions]]</f>
        <v>1.6720000000000006E-2</v>
      </c>
      <c r="K2328" s="1">
        <v>0.88549999999999973</v>
      </c>
      <c r="L2328" s="2">
        <v>8.5605747920000006</v>
      </c>
      <c r="M2328">
        <v>6</v>
      </c>
      <c r="N2328" s="1">
        <f>IF(data[[#This Row],[Conversions]]=0,0,data[[#This Row],[Spend, Dollars]]/data[[#This Row],[Conversions]])</f>
        <v>1.4267624653333335</v>
      </c>
      <c r="O2328" s="13">
        <f>data[[#This Row],[Conversions]]/data[[#This Row],[Clicks]]</f>
        <v>0.62063589526314111</v>
      </c>
      <c r="P2328" s="11">
        <v>166.32</v>
      </c>
      <c r="Q2328" s="11">
        <f>IF(data[[#This Row],[Spend, Dollars]]=0,0,data[[#This Row],[Total conversion value, Dollars]]/data[[#This Row],[Spend, Dollars]])</f>
        <v>19.428601938672248</v>
      </c>
      <c r="R2328" s="2">
        <v>57</v>
      </c>
      <c r="S2328" s="2">
        <v>11</v>
      </c>
      <c r="T2328" s="2">
        <v>6</v>
      </c>
      <c r="U2328" s="2">
        <f t="shared" si="36"/>
        <v>74</v>
      </c>
    </row>
    <row r="2329" spans="1:21" x14ac:dyDescent="0.2">
      <c r="A2329" t="s">
        <v>23</v>
      </c>
      <c r="B2329" s="3">
        <v>45113</v>
      </c>
      <c r="C2329" s="10" t="str">
        <f>TEXT(data[[#This Row],[Date]],"mmmm")</f>
        <v>July</v>
      </c>
      <c r="D2329" t="s">
        <v>16</v>
      </c>
      <c r="E2329" t="s">
        <v>18</v>
      </c>
      <c r="F2329" t="s">
        <v>14</v>
      </c>
      <c r="G2329" t="s">
        <v>21</v>
      </c>
      <c r="H2329" s="11">
        <v>1039.5999999999999</v>
      </c>
      <c r="I2329" s="11">
        <v>14.180144000000002</v>
      </c>
      <c r="J2329" s="13">
        <f>data[[#This Row],[Clicks]]/data[[#This Row],[Impressions]]</f>
        <v>1.3640000000000003E-2</v>
      </c>
      <c r="K2329" s="1">
        <v>0.93149999999999966</v>
      </c>
      <c r="L2329" s="2">
        <v>13.208804135999998</v>
      </c>
      <c r="M2329">
        <v>5</v>
      </c>
      <c r="N2329" s="1">
        <f>IF(data[[#This Row],[Conversions]]=0,0,data[[#This Row],[Spend, Dollars]]/data[[#This Row],[Conversions]])</f>
        <v>2.6417608271999997</v>
      </c>
      <c r="O2329" s="13">
        <f>data[[#This Row],[Conversions]]/data[[#This Row],[Clicks]]</f>
        <v>0.35260572812236596</v>
      </c>
      <c r="P2329" s="11">
        <v>131.04</v>
      </c>
      <c r="Q2329" s="11">
        <f>IF(data[[#This Row],[Spend, Dollars]]=0,0,data[[#This Row],[Total conversion value, Dollars]]/data[[#This Row],[Spend, Dollars]])</f>
        <v>9.9206558482350733</v>
      </c>
      <c r="R2329" s="2">
        <v>33</v>
      </c>
      <c r="S2329" s="2">
        <v>0</v>
      </c>
      <c r="T2329" s="2">
        <v>13.5</v>
      </c>
      <c r="U2329" s="2">
        <f t="shared" si="36"/>
        <v>46.5</v>
      </c>
    </row>
    <row r="2330" spans="1:21" x14ac:dyDescent="0.2">
      <c r="A2330" t="s">
        <v>23</v>
      </c>
      <c r="B2330" s="3">
        <v>45114</v>
      </c>
      <c r="C2330" s="10" t="str">
        <f>TEXT(data[[#This Row],[Date]],"mmmm")</f>
        <v>July</v>
      </c>
      <c r="D2330" t="s">
        <v>16</v>
      </c>
      <c r="E2330" t="s">
        <v>18</v>
      </c>
      <c r="F2330" t="s">
        <v>14</v>
      </c>
      <c r="G2330" t="s">
        <v>21</v>
      </c>
      <c r="H2330" s="11">
        <v>1149.8999999999999</v>
      </c>
      <c r="I2330" s="11">
        <v>16.190592000000002</v>
      </c>
      <c r="J2330" s="13">
        <f>data[[#This Row],[Clicks]]/data[[#This Row],[Impressions]]</f>
        <v>1.4080000000000004E-2</v>
      </c>
      <c r="K2330" s="1">
        <v>0.90849999999999975</v>
      </c>
      <c r="L2330" s="2">
        <v>14.709152831999997</v>
      </c>
      <c r="M2330">
        <v>5</v>
      </c>
      <c r="N2330" s="1">
        <f>IF(data[[#This Row],[Conversions]]=0,0,data[[#This Row],[Spend, Dollars]]/data[[#This Row],[Conversions]])</f>
        <v>2.9418305663999993</v>
      </c>
      <c r="O2330" s="13">
        <f>data[[#This Row],[Conversions]]/data[[#This Row],[Clicks]]</f>
        <v>0.30882132043102556</v>
      </c>
      <c r="P2330" s="11">
        <v>190.67999999999998</v>
      </c>
      <c r="Q2330" s="11">
        <f>IF(data[[#This Row],[Spend, Dollars]]=0,0,data[[#This Row],[Total conversion value, Dollars]]/data[[#This Row],[Spend, Dollars]])</f>
        <v>12.963357045633014</v>
      </c>
      <c r="R2330" s="2">
        <v>30</v>
      </c>
      <c r="S2330" s="2">
        <v>18</v>
      </c>
      <c r="T2330" s="2">
        <v>16.5</v>
      </c>
      <c r="U2330" s="2">
        <f t="shared" si="36"/>
        <v>64.5</v>
      </c>
    </row>
    <row r="2331" spans="1:21" x14ac:dyDescent="0.2">
      <c r="A2331" t="s">
        <v>23</v>
      </c>
      <c r="B2331" s="3">
        <v>45115</v>
      </c>
      <c r="C2331" s="10" t="str">
        <f>TEXT(data[[#This Row],[Date]],"mmmm")</f>
        <v>July</v>
      </c>
      <c r="D2331" t="s">
        <v>16</v>
      </c>
      <c r="E2331" t="s">
        <v>18</v>
      </c>
      <c r="F2331" t="s">
        <v>14</v>
      </c>
      <c r="G2331" t="s">
        <v>21</v>
      </c>
      <c r="H2331" s="11">
        <v>1017.0999999999999</v>
      </c>
      <c r="I2331" s="11">
        <v>17.677198000000001</v>
      </c>
      <c r="J2331" s="13">
        <f>data[[#This Row],[Clicks]]/data[[#This Row],[Impressions]]</f>
        <v>1.7380000000000003E-2</v>
      </c>
      <c r="K2331" s="1">
        <v>0.59799999999999975</v>
      </c>
      <c r="L2331" s="2">
        <v>10.570964403999996</v>
      </c>
      <c r="M2331">
        <v>5</v>
      </c>
      <c r="N2331" s="1">
        <f>IF(data[[#This Row],[Conversions]]=0,0,data[[#This Row],[Spend, Dollars]]/data[[#This Row],[Conversions]])</f>
        <v>2.1141928807999992</v>
      </c>
      <c r="O2331" s="13">
        <f>data[[#This Row],[Conversions]]/data[[#This Row],[Clicks]]</f>
        <v>0.28285025715048279</v>
      </c>
      <c r="P2331" s="11">
        <v>240.23999999999998</v>
      </c>
      <c r="Q2331" s="11">
        <f>IF(data[[#This Row],[Spend, Dollars]]=0,0,data[[#This Row],[Total conversion value, Dollars]]/data[[#This Row],[Spend, Dollars]])</f>
        <v>22.726403270177929</v>
      </c>
      <c r="R2331" s="2">
        <v>54</v>
      </c>
      <c r="S2331" s="2">
        <v>15</v>
      </c>
      <c r="T2331" s="2">
        <v>10.5</v>
      </c>
      <c r="U2331" s="2">
        <f t="shared" si="36"/>
        <v>79.5</v>
      </c>
    </row>
    <row r="2332" spans="1:21" x14ac:dyDescent="0.2">
      <c r="A2332" t="s">
        <v>23</v>
      </c>
      <c r="B2332" s="3">
        <v>45116</v>
      </c>
      <c r="C2332" s="10" t="str">
        <f>TEXT(data[[#This Row],[Date]],"mmmm")</f>
        <v>July</v>
      </c>
      <c r="D2332" t="s">
        <v>16</v>
      </c>
      <c r="E2332" t="s">
        <v>18</v>
      </c>
      <c r="F2332" t="s">
        <v>14</v>
      </c>
      <c r="G2332" t="s">
        <v>21</v>
      </c>
      <c r="H2332" s="11">
        <v>1490.8999999999999</v>
      </c>
      <c r="I2332" s="11">
        <v>27.223834000000007</v>
      </c>
      <c r="J2332" s="13">
        <f>data[[#This Row],[Clicks]]/data[[#This Row],[Impressions]]</f>
        <v>1.8260000000000005E-2</v>
      </c>
      <c r="K2332" s="1">
        <v>0.27599999999999991</v>
      </c>
      <c r="L2332" s="2">
        <v>7.5137781839999995</v>
      </c>
      <c r="M2332">
        <v>5</v>
      </c>
      <c r="N2332" s="1">
        <f>IF(data[[#This Row],[Conversions]]=0,0,data[[#This Row],[Spend, Dollars]]/data[[#This Row],[Conversions]])</f>
        <v>1.5027556367999999</v>
      </c>
      <c r="O2332" s="13">
        <f>data[[#This Row],[Conversions]]/data[[#This Row],[Clicks]]</f>
        <v>0.18366259506284086</v>
      </c>
      <c r="P2332" s="11">
        <v>187.32</v>
      </c>
      <c r="Q2332" s="11">
        <f>IF(data[[#This Row],[Spend, Dollars]]=0,0,data[[#This Row],[Total conversion value, Dollars]]/data[[#This Row],[Spend, Dollars]])</f>
        <v>24.930200947225622</v>
      </c>
      <c r="R2332" s="2">
        <v>58</v>
      </c>
      <c r="S2332" s="2">
        <v>22</v>
      </c>
      <c r="T2332" s="2">
        <v>16.5</v>
      </c>
      <c r="U2332" s="2">
        <f t="shared" si="36"/>
        <v>96.5</v>
      </c>
    </row>
    <row r="2333" spans="1:21" x14ac:dyDescent="0.2">
      <c r="A2333" t="s">
        <v>23</v>
      </c>
      <c r="B2333" s="3">
        <v>45117</v>
      </c>
      <c r="C2333" s="10" t="str">
        <f>TEXT(data[[#This Row],[Date]],"mmmm")</f>
        <v>July</v>
      </c>
      <c r="D2333" t="s">
        <v>16</v>
      </c>
      <c r="E2333" t="s">
        <v>18</v>
      </c>
      <c r="F2333" t="s">
        <v>14</v>
      </c>
      <c r="G2333" t="s">
        <v>21</v>
      </c>
      <c r="H2333" s="11">
        <v>1202</v>
      </c>
      <c r="I2333" s="11">
        <v>25.386240000000004</v>
      </c>
      <c r="J2333" s="13">
        <f>data[[#This Row],[Clicks]]/data[[#This Row],[Impressions]]</f>
        <v>2.1120000000000003E-2</v>
      </c>
      <c r="K2333" s="1">
        <v>0.75899999999999967</v>
      </c>
      <c r="L2333" s="2">
        <v>19.268156159999997</v>
      </c>
      <c r="M2333">
        <v>5</v>
      </c>
      <c r="N2333" s="1">
        <f>IF(data[[#This Row],[Conversions]]=0,0,data[[#This Row],[Spend, Dollars]]/data[[#This Row],[Conversions]])</f>
        <v>3.8536312319999992</v>
      </c>
      <c r="O2333" s="13">
        <f>data[[#This Row],[Conversions]]/data[[#This Row],[Clicks]]</f>
        <v>0.19695709171582712</v>
      </c>
      <c r="P2333" s="11">
        <v>135.23999999999998</v>
      </c>
      <c r="Q2333" s="11">
        <f>IF(data[[#This Row],[Spend, Dollars]]=0,0,data[[#This Row],[Total conversion value, Dollars]]/data[[#This Row],[Spend, Dollars]])</f>
        <v>7.018834541145841</v>
      </c>
      <c r="R2333" s="2">
        <v>83</v>
      </c>
      <c r="S2333" s="2">
        <v>17</v>
      </c>
      <c r="T2333" s="2">
        <v>15</v>
      </c>
      <c r="U2333" s="2">
        <f t="shared" si="36"/>
        <v>115</v>
      </c>
    </row>
    <row r="2334" spans="1:21" x14ac:dyDescent="0.2">
      <c r="A2334" t="s">
        <v>23</v>
      </c>
      <c r="B2334" s="3">
        <v>45118</v>
      </c>
      <c r="C2334" s="10" t="str">
        <f>TEXT(data[[#This Row],[Date]],"mmmm")</f>
        <v>July</v>
      </c>
      <c r="D2334" t="s">
        <v>16</v>
      </c>
      <c r="E2334" t="s">
        <v>18</v>
      </c>
      <c r="F2334" t="s">
        <v>14</v>
      </c>
      <c r="G2334" t="s">
        <v>21</v>
      </c>
      <c r="H2334" s="11">
        <v>1232.5999999999999</v>
      </c>
      <c r="I2334" s="11">
        <v>21.829346000000001</v>
      </c>
      <c r="J2334" s="13">
        <f>data[[#This Row],[Clicks]]/data[[#This Row],[Impressions]]</f>
        <v>1.7710000000000004E-2</v>
      </c>
      <c r="K2334" s="1">
        <v>0.64399999999999979</v>
      </c>
      <c r="L2334" s="2">
        <v>14.058098823999996</v>
      </c>
      <c r="M2334">
        <v>6</v>
      </c>
      <c r="N2334" s="1">
        <f>IF(data[[#This Row],[Conversions]]=0,0,data[[#This Row],[Spend, Dollars]]/data[[#This Row],[Conversions]])</f>
        <v>2.3430164706666661</v>
      </c>
      <c r="O2334" s="13">
        <f>data[[#This Row],[Conversions]]/data[[#This Row],[Clicks]]</f>
        <v>0.27485935675764173</v>
      </c>
      <c r="P2334" s="11">
        <v>146.16</v>
      </c>
      <c r="Q2334" s="11">
        <f>IF(data[[#This Row],[Spend, Dollars]]=0,0,data[[#This Row],[Total conversion value, Dollars]]/data[[#This Row],[Spend, Dollars]])</f>
        <v>10.39685392952819</v>
      </c>
      <c r="R2334" s="2">
        <v>57</v>
      </c>
      <c r="S2334" s="2">
        <v>22</v>
      </c>
      <c r="T2334" s="2">
        <v>12</v>
      </c>
      <c r="U2334" s="2">
        <f t="shared" si="36"/>
        <v>91</v>
      </c>
    </row>
    <row r="2335" spans="1:21" x14ac:dyDescent="0.2">
      <c r="A2335" t="s">
        <v>23</v>
      </c>
      <c r="B2335" s="3">
        <v>45119</v>
      </c>
      <c r="C2335" s="10" t="str">
        <f>TEXT(data[[#This Row],[Date]],"mmmm")</f>
        <v>July</v>
      </c>
      <c r="D2335" t="s">
        <v>16</v>
      </c>
      <c r="E2335" t="s">
        <v>18</v>
      </c>
      <c r="F2335" t="s">
        <v>14</v>
      </c>
      <c r="G2335" t="s">
        <v>21</v>
      </c>
      <c r="H2335" s="11">
        <v>865</v>
      </c>
      <c r="I2335" s="11">
        <v>15.794900000000005</v>
      </c>
      <c r="J2335" s="13">
        <f>data[[#This Row],[Clicks]]/data[[#This Row],[Impressions]]</f>
        <v>1.8260000000000005E-2</v>
      </c>
      <c r="K2335" s="1">
        <v>0.11499999999999987</v>
      </c>
      <c r="L2335" s="2">
        <v>1.8164134999999986</v>
      </c>
      <c r="M2335">
        <v>8</v>
      </c>
      <c r="N2335" s="1">
        <f>IF(data[[#This Row],[Conversions]]=0,0,data[[#This Row],[Spend, Dollars]]/data[[#This Row],[Conversions]])</f>
        <v>0.22705168749999982</v>
      </c>
      <c r="O2335" s="13">
        <f>data[[#This Row],[Conversions]]/data[[#This Row],[Clicks]]</f>
        <v>0.50649260204243129</v>
      </c>
      <c r="P2335" s="11">
        <v>210.83999999999997</v>
      </c>
      <c r="Q2335" s="11">
        <f>IF(data[[#This Row],[Spend, Dollars]]=0,0,data[[#This Row],[Total conversion value, Dollars]]/data[[#This Row],[Spend, Dollars]])</f>
        <v>116.0748915376373</v>
      </c>
      <c r="R2335" s="2">
        <v>26</v>
      </c>
      <c r="S2335" s="2">
        <v>21</v>
      </c>
      <c r="T2335" s="2">
        <v>12</v>
      </c>
      <c r="U2335" s="2">
        <f t="shared" si="36"/>
        <v>59</v>
      </c>
    </row>
    <row r="2336" spans="1:21" x14ac:dyDescent="0.2">
      <c r="A2336" t="s">
        <v>23</v>
      </c>
      <c r="B2336" s="3">
        <v>45120</v>
      </c>
      <c r="C2336" s="10" t="str">
        <f>TEXT(data[[#This Row],[Date]],"mmmm")</f>
        <v>July</v>
      </c>
      <c r="D2336" t="s">
        <v>16</v>
      </c>
      <c r="E2336" t="s">
        <v>18</v>
      </c>
      <c r="F2336" t="s">
        <v>14</v>
      </c>
      <c r="G2336" t="s">
        <v>21</v>
      </c>
      <c r="H2336" s="11">
        <v>1099.0999999999999</v>
      </c>
      <c r="I2336" s="11">
        <v>17.167942000000004</v>
      </c>
      <c r="J2336" s="13">
        <f>data[[#This Row],[Clicks]]/data[[#This Row],[Impressions]]</f>
        <v>1.5620000000000005E-2</v>
      </c>
      <c r="K2336" s="1">
        <v>0.88549999999999973</v>
      </c>
      <c r="L2336" s="2">
        <v>15.202212640999999</v>
      </c>
      <c r="M2336">
        <v>5</v>
      </c>
      <c r="N2336" s="1">
        <f>IF(data[[#This Row],[Conversions]]=0,0,data[[#This Row],[Spend, Dollars]]/data[[#This Row],[Conversions]])</f>
        <v>3.0404425281999998</v>
      </c>
      <c r="O2336" s="13">
        <f>data[[#This Row],[Conversions]]/data[[#This Row],[Clicks]]</f>
        <v>0.29124049929805207</v>
      </c>
      <c r="P2336" s="11">
        <v>261.23999999999995</v>
      </c>
      <c r="Q2336" s="11">
        <f>IF(data[[#This Row],[Spend, Dollars]]=0,0,data[[#This Row],[Total conversion value, Dollars]]/data[[#This Row],[Spend, Dollars]])</f>
        <v>17.184340606803644</v>
      </c>
      <c r="R2336" s="2">
        <v>43</v>
      </c>
      <c r="S2336" s="2">
        <v>7</v>
      </c>
      <c r="T2336" s="2">
        <v>15</v>
      </c>
      <c r="U2336" s="2">
        <f t="shared" si="36"/>
        <v>65</v>
      </c>
    </row>
    <row r="2337" spans="1:21" x14ac:dyDescent="0.2">
      <c r="A2337" t="s">
        <v>23</v>
      </c>
      <c r="B2337" s="3">
        <v>45121</v>
      </c>
      <c r="C2337" s="10" t="str">
        <f>TEXT(data[[#This Row],[Date]],"mmmm")</f>
        <v>July</v>
      </c>
      <c r="D2337" t="s">
        <v>16</v>
      </c>
      <c r="E2337" t="s">
        <v>18</v>
      </c>
      <c r="F2337" t="s">
        <v>14</v>
      </c>
      <c r="G2337" t="s">
        <v>21</v>
      </c>
      <c r="H2337" s="11">
        <v>780.59999999999991</v>
      </c>
      <c r="I2337" s="11">
        <v>10.561518</v>
      </c>
      <c r="J2337" s="13">
        <f>data[[#This Row],[Clicks]]/data[[#This Row],[Impressions]]</f>
        <v>1.353E-2</v>
      </c>
      <c r="K2337" s="1">
        <v>6.8999999999999992E-2</v>
      </c>
      <c r="L2337" s="2">
        <v>0.72874474199999983</v>
      </c>
      <c r="M2337">
        <v>5</v>
      </c>
      <c r="N2337" s="1">
        <f>IF(data[[#This Row],[Conversions]]=0,0,data[[#This Row],[Spend, Dollars]]/data[[#This Row],[Conversions]])</f>
        <v>0.14574894839999997</v>
      </c>
      <c r="O2337" s="13">
        <f>data[[#This Row],[Conversions]]/data[[#This Row],[Clicks]]</f>
        <v>0.47341679482059307</v>
      </c>
      <c r="P2337" s="11">
        <v>233.51999999999998</v>
      </c>
      <c r="Q2337" s="11">
        <f>IF(data[[#This Row],[Spend, Dollars]]=0,0,data[[#This Row],[Total conversion value, Dollars]]/data[[#This Row],[Spend, Dollars]])</f>
        <v>320.44142007682581</v>
      </c>
      <c r="R2337" s="2">
        <v>16</v>
      </c>
      <c r="S2337" s="2">
        <v>17</v>
      </c>
      <c r="T2337" s="2">
        <v>4.5</v>
      </c>
      <c r="U2337" s="2">
        <f t="shared" si="36"/>
        <v>37.5</v>
      </c>
    </row>
    <row r="2338" spans="1:21" x14ac:dyDescent="0.2">
      <c r="A2338" t="s">
        <v>23</v>
      </c>
      <c r="B2338" s="3">
        <v>45122</v>
      </c>
      <c r="C2338" s="10" t="str">
        <f>TEXT(data[[#This Row],[Date]],"mmmm")</f>
        <v>July</v>
      </c>
      <c r="D2338" t="s">
        <v>16</v>
      </c>
      <c r="E2338" t="s">
        <v>18</v>
      </c>
      <c r="F2338" t="s">
        <v>14</v>
      </c>
      <c r="G2338" t="s">
        <v>21</v>
      </c>
      <c r="H2338" s="11">
        <v>1228.8999999999999</v>
      </c>
      <c r="I2338" s="11">
        <v>16.221480000000003</v>
      </c>
      <c r="J2338" s="13">
        <f>data[[#This Row],[Clicks]]/data[[#This Row],[Impressions]]</f>
        <v>1.3200000000000003E-2</v>
      </c>
      <c r="K2338" s="1">
        <v>2.2999999999999882E-2</v>
      </c>
      <c r="L2338" s="2">
        <v>0.37309403999999813</v>
      </c>
      <c r="M2338">
        <v>5</v>
      </c>
      <c r="N2338" s="1">
        <f>IF(data[[#This Row],[Conversions]]=0,0,data[[#This Row],[Spend, Dollars]]/data[[#This Row],[Conversions]])</f>
        <v>7.461880799999962E-2</v>
      </c>
      <c r="O2338" s="13">
        <f>data[[#This Row],[Conversions]]/data[[#This Row],[Clicks]]</f>
        <v>0.3082332808103822</v>
      </c>
      <c r="P2338" s="11">
        <v>387.23999999999995</v>
      </c>
      <c r="Q2338" s="11">
        <f>IF(data[[#This Row],[Spend, Dollars]]=0,0,data[[#This Row],[Total conversion value, Dollars]]/data[[#This Row],[Spend, Dollars]])</f>
        <v>1037.9152666175046</v>
      </c>
      <c r="R2338" s="2">
        <v>34</v>
      </c>
      <c r="S2338" s="2">
        <v>5</v>
      </c>
      <c r="T2338" s="2">
        <v>18</v>
      </c>
      <c r="U2338" s="2">
        <f t="shared" si="36"/>
        <v>57</v>
      </c>
    </row>
    <row r="2339" spans="1:21" x14ac:dyDescent="0.2">
      <c r="A2339" t="s">
        <v>23</v>
      </c>
      <c r="B2339" s="3">
        <v>45123</v>
      </c>
      <c r="C2339" s="10" t="str">
        <f>TEXT(data[[#This Row],[Date]],"mmmm")</f>
        <v>July</v>
      </c>
      <c r="D2339" t="s">
        <v>16</v>
      </c>
      <c r="E2339" t="s">
        <v>18</v>
      </c>
      <c r="F2339" t="s">
        <v>14</v>
      </c>
      <c r="G2339" t="s">
        <v>21</v>
      </c>
      <c r="H2339" s="11">
        <v>833.19999999999982</v>
      </c>
      <c r="I2339" s="11">
        <v>12.556324000000002</v>
      </c>
      <c r="J2339" s="13">
        <f>data[[#This Row],[Clicks]]/data[[#This Row],[Impressions]]</f>
        <v>1.5070000000000005E-2</v>
      </c>
      <c r="K2339" s="1">
        <v>0.93149999999999966</v>
      </c>
      <c r="L2339" s="2">
        <v>11.696215805999998</v>
      </c>
      <c r="M2339">
        <v>7</v>
      </c>
      <c r="N2339" s="1">
        <f>IF(data[[#This Row],[Conversions]]=0,0,data[[#This Row],[Spend, Dollars]]/data[[#This Row],[Conversions]])</f>
        <v>1.670887972285714</v>
      </c>
      <c r="O2339" s="13">
        <f>data[[#This Row],[Conversions]]/data[[#This Row],[Clicks]]</f>
        <v>0.55748800365457274</v>
      </c>
      <c r="P2339" s="11">
        <v>89.039999999999978</v>
      </c>
      <c r="Q2339" s="11">
        <f>IF(data[[#This Row],[Spend, Dollars]]=0,0,data[[#This Row],[Total conversion value, Dollars]]/data[[#This Row],[Spend, Dollars]])</f>
        <v>7.6127186328353895</v>
      </c>
      <c r="R2339" s="2">
        <v>70</v>
      </c>
      <c r="S2339" s="2">
        <v>9</v>
      </c>
      <c r="T2339" s="2">
        <v>13.5</v>
      </c>
      <c r="U2339" s="2">
        <f t="shared" si="36"/>
        <v>92.5</v>
      </c>
    </row>
    <row r="2340" spans="1:21" x14ac:dyDescent="0.2">
      <c r="A2340" t="s">
        <v>23</v>
      </c>
      <c r="B2340" s="3">
        <v>45124</v>
      </c>
      <c r="C2340" s="10" t="str">
        <f>TEXT(data[[#This Row],[Date]],"mmmm")</f>
        <v>July</v>
      </c>
      <c r="D2340" t="s">
        <v>16</v>
      </c>
      <c r="E2340" t="s">
        <v>18</v>
      </c>
      <c r="F2340" t="s">
        <v>14</v>
      </c>
      <c r="G2340" t="s">
        <v>21</v>
      </c>
      <c r="H2340" s="11">
        <v>592.59999999999991</v>
      </c>
      <c r="I2340" s="11">
        <v>8.995668000000002</v>
      </c>
      <c r="J2340" s="13">
        <f>data[[#This Row],[Clicks]]/data[[#This Row],[Impressions]]</f>
        <v>1.5180000000000006E-2</v>
      </c>
      <c r="K2340" s="1">
        <v>0.19550000000000001</v>
      </c>
      <c r="L2340" s="2">
        <v>1.7586530940000005</v>
      </c>
      <c r="M2340">
        <v>6</v>
      </c>
      <c r="N2340" s="1">
        <f>IF(data[[#This Row],[Conversions]]=0,0,data[[#This Row],[Spend, Dollars]]/data[[#This Row],[Conversions]])</f>
        <v>0.29310884900000006</v>
      </c>
      <c r="O2340" s="13">
        <f>data[[#This Row],[Conversions]]/data[[#This Row],[Clicks]]</f>
        <v>0.66698771008445379</v>
      </c>
      <c r="P2340" s="11">
        <v>141.11999999999998</v>
      </c>
      <c r="Q2340" s="11">
        <f>IF(data[[#This Row],[Spend, Dollars]]=0,0,data[[#This Row],[Total conversion value, Dollars]]/data[[#This Row],[Spend, Dollars]])</f>
        <v>80.243227320646298</v>
      </c>
      <c r="R2340" s="2">
        <v>22</v>
      </c>
      <c r="S2340" s="2">
        <v>2</v>
      </c>
      <c r="T2340" s="2">
        <v>22.5</v>
      </c>
      <c r="U2340" s="2">
        <f t="shared" si="36"/>
        <v>46.5</v>
      </c>
    </row>
    <row r="2341" spans="1:21" x14ac:dyDescent="0.2">
      <c r="A2341" t="s">
        <v>23</v>
      </c>
      <c r="B2341" s="3">
        <v>45125</v>
      </c>
      <c r="C2341" s="10" t="str">
        <f>TEXT(data[[#This Row],[Date]],"mmmm")</f>
        <v>July</v>
      </c>
      <c r="D2341" t="s">
        <v>16</v>
      </c>
      <c r="E2341" t="s">
        <v>18</v>
      </c>
      <c r="F2341" t="s">
        <v>14</v>
      </c>
      <c r="G2341" t="s">
        <v>21</v>
      </c>
      <c r="H2341" s="11">
        <v>1156.5</v>
      </c>
      <c r="I2341" s="11">
        <v>20.86326</v>
      </c>
      <c r="J2341" s="13">
        <f>data[[#This Row],[Clicks]]/data[[#This Row],[Impressions]]</f>
        <v>1.804E-2</v>
      </c>
      <c r="K2341" s="1">
        <v>0.1724999999999999</v>
      </c>
      <c r="L2341" s="2">
        <v>3.5989123499999982</v>
      </c>
      <c r="M2341">
        <v>6</v>
      </c>
      <c r="N2341" s="1">
        <f>IF(data[[#This Row],[Conversions]]=0,0,data[[#This Row],[Spend, Dollars]]/data[[#This Row],[Conversions]])</f>
        <v>0.59981872499999966</v>
      </c>
      <c r="O2341" s="13">
        <f>data[[#This Row],[Conversions]]/data[[#This Row],[Clicks]]</f>
        <v>0.28758688718829178</v>
      </c>
      <c r="P2341" s="11">
        <v>178.92</v>
      </c>
      <c r="Q2341" s="11">
        <f>IF(data[[#This Row],[Spend, Dollars]]=0,0,data[[#This Row],[Total conversion value, Dollars]]/data[[#This Row],[Spend, Dollars]])</f>
        <v>49.715020150462983</v>
      </c>
      <c r="R2341" s="2">
        <v>44</v>
      </c>
      <c r="S2341" s="2">
        <v>8</v>
      </c>
      <c r="T2341" s="2">
        <v>12</v>
      </c>
      <c r="U2341" s="2">
        <f t="shared" si="36"/>
        <v>64</v>
      </c>
    </row>
    <row r="2342" spans="1:21" x14ac:dyDescent="0.2">
      <c r="A2342" t="s">
        <v>23</v>
      </c>
      <c r="B2342" s="3">
        <v>45126</v>
      </c>
      <c r="C2342" s="10" t="str">
        <f>TEXT(data[[#This Row],[Date]],"mmmm")</f>
        <v>July</v>
      </c>
      <c r="D2342" t="s">
        <v>16</v>
      </c>
      <c r="E2342" t="s">
        <v>18</v>
      </c>
      <c r="F2342" t="s">
        <v>14</v>
      </c>
      <c r="G2342" t="s">
        <v>21</v>
      </c>
      <c r="H2342" s="11">
        <v>760.5</v>
      </c>
      <c r="I2342" s="11">
        <v>9.4530150000000006</v>
      </c>
      <c r="J2342" s="13">
        <f>data[[#This Row],[Clicks]]/data[[#This Row],[Impressions]]</f>
        <v>1.243E-2</v>
      </c>
      <c r="K2342" s="1">
        <v>0.28749999999999981</v>
      </c>
      <c r="L2342" s="2">
        <v>2.7177418124999986</v>
      </c>
      <c r="M2342">
        <v>7</v>
      </c>
      <c r="N2342" s="1">
        <f>IF(data[[#This Row],[Conversions]]=0,0,data[[#This Row],[Spend, Dollars]]/data[[#This Row],[Conversions]])</f>
        <v>0.38824883035714264</v>
      </c>
      <c r="O2342" s="13">
        <f>data[[#This Row],[Conversions]]/data[[#This Row],[Clicks]]</f>
        <v>0.74050448454805151</v>
      </c>
      <c r="P2342" s="11">
        <v>255.35999999999996</v>
      </c>
      <c r="Q2342" s="11">
        <f>IF(data[[#This Row],[Spend, Dollars]]=0,0,data[[#This Row],[Total conversion value, Dollars]]/data[[#This Row],[Spend, Dollars]])</f>
        <v>93.960360335001496</v>
      </c>
      <c r="R2342" s="2">
        <v>7</v>
      </c>
      <c r="S2342" s="2">
        <v>2</v>
      </c>
      <c r="T2342" s="2">
        <v>15</v>
      </c>
      <c r="U2342" s="2">
        <f t="shared" si="36"/>
        <v>24</v>
      </c>
    </row>
    <row r="2343" spans="1:21" x14ac:dyDescent="0.2">
      <c r="A2343" t="s">
        <v>23</v>
      </c>
      <c r="B2343" s="3">
        <v>45127</v>
      </c>
      <c r="C2343" s="10" t="str">
        <f>TEXT(data[[#This Row],[Date]],"mmmm")</f>
        <v>July</v>
      </c>
      <c r="D2343" t="s">
        <v>16</v>
      </c>
      <c r="E2343" t="s">
        <v>18</v>
      </c>
      <c r="F2343" t="s">
        <v>14</v>
      </c>
      <c r="G2343" t="s">
        <v>21</v>
      </c>
      <c r="H2343" s="11">
        <v>1246.5999999999999</v>
      </c>
      <c r="I2343" s="11">
        <v>24.271301999999999</v>
      </c>
      <c r="J2343" s="13">
        <f>data[[#This Row],[Clicks]]/data[[#This Row],[Impressions]]</f>
        <v>1.9470000000000001E-2</v>
      </c>
      <c r="K2343" s="1">
        <v>0.96599999999999975</v>
      </c>
      <c r="L2343" s="2">
        <v>23.446077731999992</v>
      </c>
      <c r="M2343">
        <v>6</v>
      </c>
      <c r="N2343" s="1">
        <f>IF(data[[#This Row],[Conversions]]=0,0,data[[#This Row],[Spend, Dollars]]/data[[#This Row],[Conversions]])</f>
        <v>3.9076796219999985</v>
      </c>
      <c r="O2343" s="13">
        <f>data[[#This Row],[Conversions]]/data[[#This Row],[Clicks]]</f>
        <v>0.24720552692228873</v>
      </c>
      <c r="P2343" s="11">
        <v>48.719999999999992</v>
      </c>
      <c r="Q2343" s="11">
        <f>IF(data[[#This Row],[Spend, Dollars]]=0,0,data[[#This Row],[Total conversion value, Dollars]]/data[[#This Row],[Spend, Dollars]])</f>
        <v>2.0779595016656156</v>
      </c>
      <c r="R2343" s="2">
        <v>20</v>
      </c>
      <c r="S2343" s="2">
        <v>11</v>
      </c>
      <c r="T2343" s="2">
        <v>12</v>
      </c>
      <c r="U2343" s="2">
        <f t="shared" si="36"/>
        <v>43</v>
      </c>
    </row>
    <row r="2344" spans="1:21" x14ac:dyDescent="0.2">
      <c r="A2344" t="s">
        <v>23</v>
      </c>
      <c r="B2344" s="3">
        <v>45128</v>
      </c>
      <c r="C2344" s="10" t="str">
        <f>TEXT(data[[#This Row],[Date]],"mmmm")</f>
        <v>July</v>
      </c>
      <c r="D2344" t="s">
        <v>16</v>
      </c>
      <c r="E2344" t="s">
        <v>18</v>
      </c>
      <c r="F2344" t="s">
        <v>14</v>
      </c>
      <c r="G2344" t="s">
        <v>21</v>
      </c>
      <c r="H2344" s="11">
        <v>1036.6999999999998</v>
      </c>
      <c r="I2344" s="11">
        <v>16.079217</v>
      </c>
      <c r="J2344" s="13">
        <f>data[[#This Row],[Clicks]]/data[[#This Row],[Impressions]]</f>
        <v>1.5510000000000003E-2</v>
      </c>
      <c r="K2344" s="1">
        <v>0.21849999999999992</v>
      </c>
      <c r="L2344" s="2">
        <v>3.5133089144999987</v>
      </c>
      <c r="M2344">
        <v>8</v>
      </c>
      <c r="N2344" s="1">
        <f>IF(data[[#This Row],[Conversions]]=0,0,data[[#This Row],[Spend, Dollars]]/data[[#This Row],[Conversions]])</f>
        <v>0.43916361431249984</v>
      </c>
      <c r="O2344" s="13">
        <f>data[[#This Row],[Conversions]]/data[[#This Row],[Clicks]]</f>
        <v>0.49753666487615661</v>
      </c>
      <c r="P2344" s="11">
        <v>214.2</v>
      </c>
      <c r="Q2344" s="11">
        <f>IF(data[[#This Row],[Spend, Dollars]]=0,0,data[[#This Row],[Total conversion value, Dollars]]/data[[#This Row],[Spend, Dollars]])</f>
        <v>60.968165684480994</v>
      </c>
      <c r="R2344" s="2">
        <v>40</v>
      </c>
      <c r="S2344" s="2">
        <v>9</v>
      </c>
      <c r="T2344" s="2">
        <v>15</v>
      </c>
      <c r="U2344" s="2">
        <f t="shared" si="36"/>
        <v>64</v>
      </c>
    </row>
    <row r="2345" spans="1:21" x14ac:dyDescent="0.2">
      <c r="A2345" t="s">
        <v>23</v>
      </c>
      <c r="B2345" s="3">
        <v>45129</v>
      </c>
      <c r="C2345" s="10" t="str">
        <f>TEXT(data[[#This Row],[Date]],"mmmm")</f>
        <v>July</v>
      </c>
      <c r="D2345" t="s">
        <v>16</v>
      </c>
      <c r="E2345" t="s">
        <v>18</v>
      </c>
      <c r="F2345" t="s">
        <v>14</v>
      </c>
      <c r="G2345" t="s">
        <v>21</v>
      </c>
      <c r="H2345" s="11">
        <v>1451.8999999999999</v>
      </c>
      <c r="I2345" s="11">
        <v>24.754895000000001</v>
      </c>
      <c r="J2345" s="13">
        <f>data[[#This Row],[Clicks]]/data[[#This Row],[Impressions]]</f>
        <v>1.7050000000000003E-2</v>
      </c>
      <c r="K2345" s="1">
        <v>0.44849999999999979</v>
      </c>
      <c r="L2345" s="2">
        <v>11.102570407499995</v>
      </c>
      <c r="M2345">
        <v>5</v>
      </c>
      <c r="N2345" s="1">
        <f>IF(data[[#This Row],[Conversions]]=0,0,data[[#This Row],[Spend, Dollars]]/data[[#This Row],[Conversions]])</f>
        <v>2.2205140814999988</v>
      </c>
      <c r="O2345" s="13">
        <f>data[[#This Row],[Conversions]]/data[[#This Row],[Clicks]]</f>
        <v>0.20198025481424986</v>
      </c>
      <c r="P2345" s="11">
        <v>141.11999999999998</v>
      </c>
      <c r="Q2345" s="11">
        <f>IF(data[[#This Row],[Spend, Dollars]]=0,0,data[[#This Row],[Total conversion value, Dollars]]/data[[#This Row],[Spend, Dollars]])</f>
        <v>12.710570149113467</v>
      </c>
      <c r="R2345" s="2">
        <v>13</v>
      </c>
      <c r="S2345" s="2">
        <v>0</v>
      </c>
      <c r="T2345" s="2">
        <v>16.5</v>
      </c>
      <c r="U2345" s="2">
        <f t="shared" si="36"/>
        <v>29.5</v>
      </c>
    </row>
    <row r="2346" spans="1:21" x14ac:dyDescent="0.2">
      <c r="A2346" t="s">
        <v>23</v>
      </c>
      <c r="B2346" s="3">
        <v>45130</v>
      </c>
      <c r="C2346" s="10" t="str">
        <f>TEXT(data[[#This Row],[Date]],"mmmm")</f>
        <v>July</v>
      </c>
      <c r="D2346" t="s">
        <v>16</v>
      </c>
      <c r="E2346" t="s">
        <v>18</v>
      </c>
      <c r="F2346" t="s">
        <v>14</v>
      </c>
      <c r="G2346" t="s">
        <v>21</v>
      </c>
      <c r="H2346" s="11">
        <v>1496.6999999999998</v>
      </c>
      <c r="I2346" s="11">
        <v>28.317564000000001</v>
      </c>
      <c r="J2346" s="13">
        <f>data[[#This Row],[Clicks]]/data[[#This Row],[Impressions]]</f>
        <v>1.8920000000000003E-2</v>
      </c>
      <c r="K2346" s="1">
        <v>0.19550000000000001</v>
      </c>
      <c r="L2346" s="2">
        <v>5.5360837620000005</v>
      </c>
      <c r="M2346">
        <v>7</v>
      </c>
      <c r="N2346" s="1">
        <f>IF(data[[#This Row],[Conversions]]=0,0,data[[#This Row],[Spend, Dollars]]/data[[#This Row],[Conversions]])</f>
        <v>0.7908691088571429</v>
      </c>
      <c r="O2346" s="13">
        <f>data[[#This Row],[Conversions]]/data[[#This Row],[Clicks]]</f>
        <v>0.24719640432347922</v>
      </c>
      <c r="P2346" s="11">
        <v>158.75999999999996</v>
      </c>
      <c r="Q2346" s="11">
        <f>IF(data[[#This Row],[Spend, Dollars]]=0,0,data[[#This Row],[Total conversion value, Dollars]]/data[[#This Row],[Spend, Dollars]])</f>
        <v>28.677311764994922</v>
      </c>
      <c r="R2346" s="2">
        <v>19</v>
      </c>
      <c r="S2346" s="2">
        <v>0</v>
      </c>
      <c r="T2346" s="2">
        <v>16.5</v>
      </c>
      <c r="U2346" s="2">
        <f t="shared" si="36"/>
        <v>35.5</v>
      </c>
    </row>
    <row r="2347" spans="1:21" x14ac:dyDescent="0.2">
      <c r="A2347" t="s">
        <v>23</v>
      </c>
      <c r="B2347" s="3">
        <v>45131</v>
      </c>
      <c r="C2347" s="10" t="str">
        <f>TEXT(data[[#This Row],[Date]],"mmmm")</f>
        <v>July</v>
      </c>
      <c r="D2347" t="s">
        <v>16</v>
      </c>
      <c r="E2347" t="s">
        <v>18</v>
      </c>
      <c r="F2347" t="s">
        <v>14</v>
      </c>
      <c r="G2347" t="s">
        <v>21</v>
      </c>
      <c r="H2347" s="11">
        <v>985.40000000000009</v>
      </c>
      <c r="I2347" s="11">
        <v>14.741584000000005</v>
      </c>
      <c r="J2347" s="13">
        <f>data[[#This Row],[Clicks]]/data[[#This Row],[Impressions]]</f>
        <v>1.4960000000000003E-2</v>
      </c>
      <c r="K2347" s="1">
        <v>0.78199999999999958</v>
      </c>
      <c r="L2347" s="2">
        <v>11.527918687999998</v>
      </c>
      <c r="M2347">
        <v>5</v>
      </c>
      <c r="N2347" s="1">
        <f>IF(data[[#This Row],[Conversions]]=0,0,data[[#This Row],[Spend, Dollars]]/data[[#This Row],[Conversions]])</f>
        <v>2.3055837375999997</v>
      </c>
      <c r="O2347" s="13">
        <f>data[[#This Row],[Conversions]]/data[[#This Row],[Clicks]]</f>
        <v>0.33917657695400971</v>
      </c>
      <c r="P2347" s="11">
        <v>95.759999999999991</v>
      </c>
      <c r="Q2347" s="11">
        <f>IF(data[[#This Row],[Spend, Dollars]]=0,0,data[[#This Row],[Total conversion value, Dollars]]/data[[#This Row],[Spend, Dollars]])</f>
        <v>8.3067900279069011</v>
      </c>
      <c r="R2347" s="2">
        <v>21</v>
      </c>
      <c r="S2347" s="2">
        <v>10</v>
      </c>
      <c r="T2347" s="2">
        <v>6</v>
      </c>
      <c r="U2347" s="2">
        <f t="shared" si="36"/>
        <v>37</v>
      </c>
    </row>
    <row r="2348" spans="1:21" x14ac:dyDescent="0.2">
      <c r="A2348" t="s">
        <v>23</v>
      </c>
      <c r="B2348" s="3">
        <v>45132</v>
      </c>
      <c r="C2348" s="10" t="str">
        <f>TEXT(data[[#This Row],[Date]],"mmmm")</f>
        <v>July</v>
      </c>
      <c r="D2348" t="s">
        <v>16</v>
      </c>
      <c r="E2348" t="s">
        <v>18</v>
      </c>
      <c r="F2348" t="s">
        <v>14</v>
      </c>
      <c r="G2348" t="s">
        <v>21</v>
      </c>
      <c r="H2348" s="11">
        <v>1393.6999999999998</v>
      </c>
      <c r="I2348" s="11">
        <v>24.529119999999999</v>
      </c>
      <c r="J2348" s="13">
        <f>data[[#This Row],[Clicks]]/data[[#This Row],[Impressions]]</f>
        <v>1.7600000000000001E-2</v>
      </c>
      <c r="K2348" s="1">
        <v>0.25299999999999989</v>
      </c>
      <c r="L2348" s="2">
        <v>6.2058673599999974</v>
      </c>
      <c r="M2348">
        <v>3</v>
      </c>
      <c r="N2348" s="1">
        <f>IF(data[[#This Row],[Conversions]]=0,0,data[[#This Row],[Spend, Dollars]]/data[[#This Row],[Conversions]])</f>
        <v>2.0686224533333326</v>
      </c>
      <c r="O2348" s="13">
        <f>data[[#This Row],[Conversions]]/data[[#This Row],[Clicks]]</f>
        <v>0.12230361301179986</v>
      </c>
      <c r="P2348" s="11">
        <v>59.639999999999993</v>
      </c>
      <c r="Q2348" s="11">
        <f>IF(data[[#This Row],[Spend, Dollars]]=0,0,data[[#This Row],[Total conversion value, Dollars]]/data[[#This Row],[Spend, Dollars]])</f>
        <v>9.6102601844845132</v>
      </c>
      <c r="R2348" s="2">
        <v>42</v>
      </c>
      <c r="S2348" s="2">
        <v>2</v>
      </c>
      <c r="T2348" s="2">
        <v>18</v>
      </c>
      <c r="U2348" s="2">
        <f t="shared" si="36"/>
        <v>62</v>
      </c>
    </row>
    <row r="2349" spans="1:21" x14ac:dyDescent="0.2">
      <c r="A2349" t="s">
        <v>23</v>
      </c>
      <c r="B2349" s="3">
        <v>45133</v>
      </c>
      <c r="C2349" s="10" t="str">
        <f>TEXT(data[[#This Row],[Date]],"mmmm")</f>
        <v>July</v>
      </c>
      <c r="D2349" t="s">
        <v>16</v>
      </c>
      <c r="E2349" t="s">
        <v>18</v>
      </c>
      <c r="F2349" t="s">
        <v>14</v>
      </c>
      <c r="G2349" t="s">
        <v>21</v>
      </c>
      <c r="H2349" s="11">
        <v>1152</v>
      </c>
      <c r="I2349" s="11">
        <v>15.713280000000001</v>
      </c>
      <c r="J2349" s="13">
        <f>data[[#This Row],[Clicks]]/data[[#This Row],[Impressions]]</f>
        <v>1.3640000000000001E-2</v>
      </c>
      <c r="K2349" s="1">
        <v>4.5999999999999874E-2</v>
      </c>
      <c r="L2349" s="2">
        <v>0.72281087999999805</v>
      </c>
      <c r="M2349">
        <v>3</v>
      </c>
      <c r="N2349" s="1">
        <f>IF(data[[#This Row],[Conversions]]=0,0,data[[#This Row],[Spend, Dollars]]/data[[#This Row],[Conversions]])</f>
        <v>0.24093695999999934</v>
      </c>
      <c r="O2349" s="13">
        <f>data[[#This Row],[Conversions]]/data[[#This Row],[Clicks]]</f>
        <v>0.19092130987292277</v>
      </c>
      <c r="P2349" s="11">
        <v>268.8</v>
      </c>
      <c r="Q2349" s="11">
        <f>IF(data[[#This Row],[Spend, Dollars]]=0,0,data[[#This Row],[Total conversion value, Dollars]]/data[[#This Row],[Spend, Dollars]])</f>
        <v>371.88150792638976</v>
      </c>
      <c r="R2349" s="2">
        <v>39</v>
      </c>
      <c r="S2349" s="2">
        <v>7</v>
      </c>
      <c r="T2349" s="2">
        <v>15</v>
      </c>
      <c r="U2349" s="2">
        <f t="shared" si="36"/>
        <v>61</v>
      </c>
    </row>
    <row r="2350" spans="1:21" x14ac:dyDescent="0.2">
      <c r="A2350" t="s">
        <v>23</v>
      </c>
      <c r="B2350" s="3">
        <v>45134</v>
      </c>
      <c r="C2350" s="10" t="str">
        <f>TEXT(data[[#This Row],[Date]],"mmmm")</f>
        <v>July</v>
      </c>
      <c r="D2350" t="s">
        <v>16</v>
      </c>
      <c r="E2350" t="s">
        <v>18</v>
      </c>
      <c r="F2350" t="s">
        <v>14</v>
      </c>
      <c r="G2350" t="s">
        <v>21</v>
      </c>
      <c r="H2350" s="11">
        <v>972.19999999999982</v>
      </c>
      <c r="I2350" s="11">
        <v>17.966256000000001</v>
      </c>
      <c r="J2350" s="13">
        <f>data[[#This Row],[Clicks]]/data[[#This Row],[Impressions]]</f>
        <v>1.8480000000000003E-2</v>
      </c>
      <c r="K2350" s="1">
        <v>8.0499999999999933E-2</v>
      </c>
      <c r="L2350" s="2">
        <v>1.446283607999999</v>
      </c>
      <c r="M2350">
        <v>4</v>
      </c>
      <c r="N2350" s="1">
        <f>IF(data[[#This Row],[Conversions]]=0,0,data[[#This Row],[Spend, Dollars]]/data[[#This Row],[Conversions]])</f>
        <v>0.36157090199999975</v>
      </c>
      <c r="O2350" s="13">
        <f>data[[#This Row],[Conversions]]/data[[#This Row],[Clicks]]</f>
        <v>0.22263959725387414</v>
      </c>
      <c r="P2350" s="11">
        <v>65.52</v>
      </c>
      <c r="Q2350" s="11">
        <f>IF(data[[#This Row],[Spend, Dollars]]=0,0,data[[#This Row],[Total conversion value, Dollars]]/data[[#This Row],[Spend, Dollars]])</f>
        <v>45.302318049918767</v>
      </c>
      <c r="R2350" s="2">
        <v>50</v>
      </c>
      <c r="S2350" s="2">
        <v>4</v>
      </c>
      <c r="T2350" s="2">
        <v>1.5</v>
      </c>
      <c r="U2350" s="2">
        <f t="shared" si="36"/>
        <v>55.5</v>
      </c>
    </row>
    <row r="2351" spans="1:21" x14ac:dyDescent="0.2">
      <c r="A2351" t="s">
        <v>23</v>
      </c>
      <c r="B2351" s="3">
        <v>45135</v>
      </c>
      <c r="C2351" s="10" t="str">
        <f>TEXT(data[[#This Row],[Date]],"mmmm")</f>
        <v>July</v>
      </c>
      <c r="D2351" t="s">
        <v>16</v>
      </c>
      <c r="E2351" t="s">
        <v>18</v>
      </c>
      <c r="F2351" t="s">
        <v>14</v>
      </c>
      <c r="G2351" t="s">
        <v>21</v>
      </c>
      <c r="H2351" s="11">
        <v>1330.8</v>
      </c>
      <c r="I2351" s="11">
        <v>25.178736000000004</v>
      </c>
      <c r="J2351" s="13">
        <f>data[[#This Row],[Clicks]]/data[[#This Row],[Impressions]]</f>
        <v>1.8920000000000003E-2</v>
      </c>
      <c r="K2351" s="1">
        <v>0.56349999999999967</v>
      </c>
      <c r="L2351" s="2">
        <v>14.188217735999993</v>
      </c>
      <c r="M2351">
        <v>5</v>
      </c>
      <c r="N2351" s="1">
        <f>IF(data[[#This Row],[Conversions]]=0,0,data[[#This Row],[Spend, Dollars]]/data[[#This Row],[Conversions]])</f>
        <v>2.8376435471999986</v>
      </c>
      <c r="O2351" s="13">
        <f>data[[#This Row],[Conversions]]/data[[#This Row],[Clicks]]</f>
        <v>0.19858026232929243</v>
      </c>
      <c r="P2351" s="11">
        <v>218.4</v>
      </c>
      <c r="Q2351" s="11">
        <f>IF(data[[#This Row],[Spend, Dollars]]=0,0,data[[#This Row],[Total conversion value, Dollars]]/data[[#This Row],[Spend, Dollars]])</f>
        <v>15.393053874966281</v>
      </c>
      <c r="R2351" s="2">
        <v>10</v>
      </c>
      <c r="S2351" s="2">
        <v>0</v>
      </c>
      <c r="T2351" s="2">
        <v>4.5</v>
      </c>
      <c r="U2351" s="2">
        <f t="shared" si="36"/>
        <v>14.5</v>
      </c>
    </row>
    <row r="2352" spans="1:21" x14ac:dyDescent="0.2">
      <c r="A2352" t="s">
        <v>23</v>
      </c>
      <c r="B2352" s="3">
        <v>45136</v>
      </c>
      <c r="C2352" s="10" t="str">
        <f>TEXT(data[[#This Row],[Date]],"mmmm")</f>
        <v>July</v>
      </c>
      <c r="D2352" t="s">
        <v>16</v>
      </c>
      <c r="E2352" t="s">
        <v>18</v>
      </c>
      <c r="F2352" t="s">
        <v>14</v>
      </c>
      <c r="G2352" t="s">
        <v>21</v>
      </c>
      <c r="H2352" s="11">
        <v>801.09999999999991</v>
      </c>
      <c r="I2352" s="11">
        <v>17.183595</v>
      </c>
      <c r="J2352" s="13">
        <f>data[[#This Row],[Clicks]]/data[[#This Row],[Impressions]]</f>
        <v>2.1450000000000004E-2</v>
      </c>
      <c r="K2352" s="1">
        <v>0.71299999999999963</v>
      </c>
      <c r="L2352" s="2">
        <v>12.251903234999993</v>
      </c>
      <c r="M2352">
        <v>5</v>
      </c>
      <c r="N2352" s="1">
        <f>IF(data[[#This Row],[Conversions]]=0,0,data[[#This Row],[Spend, Dollars]]/data[[#This Row],[Conversions]])</f>
        <v>2.4503806469999985</v>
      </c>
      <c r="O2352" s="13">
        <f>data[[#This Row],[Conversions]]/data[[#This Row],[Clicks]]</f>
        <v>0.29097520047463876</v>
      </c>
      <c r="P2352" s="11">
        <v>54.6</v>
      </c>
      <c r="Q2352" s="11">
        <f>IF(data[[#This Row],[Spend, Dollars]]=0,0,data[[#This Row],[Total conversion value, Dollars]]/data[[#This Row],[Spend, Dollars]])</f>
        <v>4.456450475712562</v>
      </c>
      <c r="R2352" s="2">
        <v>4</v>
      </c>
      <c r="S2352" s="2">
        <v>10</v>
      </c>
      <c r="T2352" s="2">
        <v>12</v>
      </c>
      <c r="U2352" s="2">
        <f t="shared" si="36"/>
        <v>26</v>
      </c>
    </row>
    <row r="2353" spans="1:21" x14ac:dyDescent="0.2">
      <c r="A2353" t="s">
        <v>23</v>
      </c>
      <c r="B2353" s="3">
        <v>45137</v>
      </c>
      <c r="C2353" s="10" t="str">
        <f>TEXT(data[[#This Row],[Date]],"mmmm")</f>
        <v>July</v>
      </c>
      <c r="D2353" t="s">
        <v>16</v>
      </c>
      <c r="E2353" t="s">
        <v>18</v>
      </c>
      <c r="F2353" t="s">
        <v>14</v>
      </c>
      <c r="G2353" t="s">
        <v>21</v>
      </c>
      <c r="H2353" s="11">
        <v>1046.3</v>
      </c>
      <c r="I2353" s="11">
        <v>21.177112000000005</v>
      </c>
      <c r="J2353" s="13">
        <f>data[[#This Row],[Clicks]]/data[[#This Row],[Impressions]]</f>
        <v>2.0240000000000005E-2</v>
      </c>
      <c r="K2353" s="1">
        <v>0.55199999999999971</v>
      </c>
      <c r="L2353" s="2">
        <v>11.689765823999997</v>
      </c>
      <c r="M2353">
        <v>10</v>
      </c>
      <c r="N2353" s="1">
        <f>IF(data[[#This Row],[Conversions]]=0,0,data[[#This Row],[Spend, Dollars]]/data[[#This Row],[Conversions]])</f>
        <v>1.1689765823999996</v>
      </c>
      <c r="O2353" s="13">
        <f>data[[#This Row],[Conversions]]/data[[#This Row],[Clicks]]</f>
        <v>0.47220791956901387</v>
      </c>
      <c r="P2353" s="11">
        <v>122.63999999999999</v>
      </c>
      <c r="Q2353" s="11">
        <f>IF(data[[#This Row],[Spend, Dollars]]=0,0,data[[#This Row],[Total conversion value, Dollars]]/data[[#This Row],[Spend, Dollars]])</f>
        <v>10.491228126076789</v>
      </c>
      <c r="R2353" s="2">
        <v>36</v>
      </c>
      <c r="S2353" s="2">
        <v>1</v>
      </c>
      <c r="T2353" s="2">
        <v>13.5</v>
      </c>
      <c r="U2353" s="2">
        <f t="shared" si="36"/>
        <v>50.5</v>
      </c>
    </row>
    <row r="2354" spans="1:21" x14ac:dyDescent="0.2">
      <c r="A2354" t="s">
        <v>23</v>
      </c>
      <c r="B2354" s="3">
        <v>45138</v>
      </c>
      <c r="C2354" s="10" t="str">
        <f>TEXT(data[[#This Row],[Date]],"mmmm")</f>
        <v>July</v>
      </c>
      <c r="D2354" t="s">
        <v>16</v>
      </c>
      <c r="E2354" t="s">
        <v>18</v>
      </c>
      <c r="F2354" t="s">
        <v>14</v>
      </c>
      <c r="G2354" t="s">
        <v>21</v>
      </c>
      <c r="H2354" s="11">
        <v>1174.8</v>
      </c>
      <c r="I2354" s="11">
        <v>21.96876</v>
      </c>
      <c r="J2354" s="13">
        <f>data[[#This Row],[Clicks]]/data[[#This Row],[Impressions]]</f>
        <v>1.8700000000000001E-2</v>
      </c>
      <c r="K2354" s="1">
        <v>0.77049999999999985</v>
      </c>
      <c r="L2354" s="2">
        <v>16.926929579999996</v>
      </c>
      <c r="M2354">
        <v>7</v>
      </c>
      <c r="N2354" s="1">
        <f>IF(data[[#This Row],[Conversions]]=0,0,data[[#This Row],[Spend, Dollars]]/data[[#This Row],[Conversions]])</f>
        <v>2.4181327971428566</v>
      </c>
      <c r="O2354" s="13">
        <f>data[[#This Row],[Conversions]]/data[[#This Row],[Clicks]]</f>
        <v>0.31863427885779627</v>
      </c>
      <c r="P2354" s="11">
        <v>114.23999999999998</v>
      </c>
      <c r="Q2354" s="11">
        <f>IF(data[[#This Row],[Spend, Dollars]]=0,0,data[[#This Row],[Total conversion value, Dollars]]/data[[#This Row],[Spend, Dollars]])</f>
        <v>6.749008995404588</v>
      </c>
      <c r="R2354" s="2">
        <v>30</v>
      </c>
      <c r="S2354" s="2">
        <v>7</v>
      </c>
      <c r="T2354" s="2">
        <v>16.5</v>
      </c>
      <c r="U2354" s="2">
        <f t="shared" si="36"/>
        <v>53.5</v>
      </c>
    </row>
    <row r="2355" spans="1:21" x14ac:dyDescent="0.2">
      <c r="A2355" t="s">
        <v>23</v>
      </c>
      <c r="B2355" s="3">
        <v>45139</v>
      </c>
      <c r="C2355" s="10" t="str">
        <f>TEXT(data[[#This Row],[Date]],"mmmm")</f>
        <v>August</v>
      </c>
      <c r="D2355" t="s">
        <v>16</v>
      </c>
      <c r="E2355" t="s">
        <v>18</v>
      </c>
      <c r="F2355" t="s">
        <v>14</v>
      </c>
      <c r="G2355" t="s">
        <v>21</v>
      </c>
      <c r="H2355" s="11">
        <v>1313.1999999999998</v>
      </c>
      <c r="I2355" s="11">
        <v>19.645471999999998</v>
      </c>
      <c r="J2355" s="13">
        <f>data[[#This Row],[Clicks]]/data[[#This Row],[Impressions]]</f>
        <v>1.4960000000000001E-2</v>
      </c>
      <c r="K2355" s="1">
        <v>0.70149999999999968</v>
      </c>
      <c r="L2355" s="2">
        <v>13.781298607999993</v>
      </c>
      <c r="M2355">
        <v>9</v>
      </c>
      <c r="N2355" s="1">
        <f>IF(data[[#This Row],[Conversions]]=0,0,data[[#This Row],[Spend, Dollars]]/data[[#This Row],[Conversions]])</f>
        <v>1.5312554008888881</v>
      </c>
      <c r="O2355" s="13">
        <f>data[[#This Row],[Conversions]]/data[[#This Row],[Clicks]]</f>
        <v>0.45812083313651109</v>
      </c>
      <c r="P2355" s="11">
        <v>310.8</v>
      </c>
      <c r="Q2355" s="11">
        <f>IF(data[[#This Row],[Spend, Dollars]]=0,0,data[[#This Row],[Total conversion value, Dollars]]/data[[#This Row],[Spend, Dollars]])</f>
        <v>22.552301407908086</v>
      </c>
      <c r="R2355" s="2">
        <v>33</v>
      </c>
      <c r="S2355" s="2">
        <v>8</v>
      </c>
      <c r="T2355" s="2">
        <v>10.5</v>
      </c>
      <c r="U2355" s="2">
        <f t="shared" si="36"/>
        <v>51.5</v>
      </c>
    </row>
    <row r="2356" spans="1:21" x14ac:dyDescent="0.2">
      <c r="A2356" t="s">
        <v>23</v>
      </c>
      <c r="B2356" s="3">
        <v>45140</v>
      </c>
      <c r="C2356" s="10" t="str">
        <f>TEXT(data[[#This Row],[Date]],"mmmm")</f>
        <v>August</v>
      </c>
      <c r="D2356" t="s">
        <v>16</v>
      </c>
      <c r="E2356" t="s">
        <v>18</v>
      </c>
      <c r="F2356" t="s">
        <v>14</v>
      </c>
      <c r="G2356" t="s">
        <v>21</v>
      </c>
      <c r="H2356" s="11">
        <v>844.90000000000009</v>
      </c>
      <c r="I2356" s="11">
        <v>14.963179000000004</v>
      </c>
      <c r="J2356" s="13">
        <f>data[[#This Row],[Clicks]]/data[[#This Row],[Impressions]]</f>
        <v>1.7710000000000004E-2</v>
      </c>
      <c r="K2356" s="1">
        <v>8.050000000000003E-2</v>
      </c>
      <c r="L2356" s="2">
        <v>1.2045359095000008</v>
      </c>
      <c r="M2356">
        <v>6</v>
      </c>
      <c r="N2356" s="1">
        <f>IF(data[[#This Row],[Conversions]]=0,0,data[[#This Row],[Spend, Dollars]]/data[[#This Row],[Conversions]])</f>
        <v>0.2007559849166668</v>
      </c>
      <c r="O2356" s="13">
        <f>data[[#This Row],[Conversions]]/data[[#This Row],[Clicks]]</f>
        <v>0.40098430955079789</v>
      </c>
      <c r="P2356" s="11">
        <v>47.039999999999992</v>
      </c>
      <c r="Q2356" s="11">
        <f>IF(data[[#This Row],[Spend, Dollars]]=0,0,data[[#This Row],[Total conversion value, Dollars]]/data[[#This Row],[Spend, Dollars]])</f>
        <v>39.052384930164642</v>
      </c>
      <c r="R2356" s="2">
        <v>51</v>
      </c>
      <c r="S2356" s="2">
        <v>1</v>
      </c>
      <c r="T2356" s="2">
        <v>7.5</v>
      </c>
      <c r="U2356" s="2">
        <f t="shared" si="36"/>
        <v>59.5</v>
      </c>
    </row>
    <row r="2357" spans="1:21" x14ac:dyDescent="0.2">
      <c r="A2357" t="s">
        <v>23</v>
      </c>
      <c r="B2357" s="3">
        <v>45141</v>
      </c>
      <c r="C2357" s="10" t="str">
        <f>TEXT(data[[#This Row],[Date]],"mmmm")</f>
        <v>August</v>
      </c>
      <c r="D2357" t="s">
        <v>16</v>
      </c>
      <c r="E2357" t="s">
        <v>18</v>
      </c>
      <c r="F2357" t="s">
        <v>14</v>
      </c>
      <c r="G2357" t="s">
        <v>21</v>
      </c>
      <c r="H2357" s="11">
        <v>1028.5</v>
      </c>
      <c r="I2357" s="11">
        <v>16.970250000000004</v>
      </c>
      <c r="J2357" s="13">
        <f>data[[#This Row],[Clicks]]/data[[#This Row],[Impressions]]</f>
        <v>1.6500000000000004E-2</v>
      </c>
      <c r="K2357" s="1">
        <v>1.1729999999999994</v>
      </c>
      <c r="L2357" s="2">
        <v>19.906103249999994</v>
      </c>
      <c r="M2357">
        <v>4</v>
      </c>
      <c r="N2357" s="1">
        <f>IF(data[[#This Row],[Conversions]]=0,0,data[[#This Row],[Spend, Dollars]]/data[[#This Row],[Conversions]])</f>
        <v>4.9765258124999985</v>
      </c>
      <c r="O2357" s="13">
        <f>data[[#This Row],[Conversions]]/data[[#This Row],[Clicks]]</f>
        <v>0.2357066042044165</v>
      </c>
      <c r="P2357" s="11">
        <v>84</v>
      </c>
      <c r="Q2357" s="11">
        <f>IF(data[[#This Row],[Spend, Dollars]]=0,0,data[[#This Row],[Total conversion value, Dollars]]/data[[#This Row],[Spend, Dollars]])</f>
        <v>4.2198113284678165</v>
      </c>
      <c r="R2357" s="2">
        <v>16</v>
      </c>
      <c r="S2357" s="2">
        <v>1</v>
      </c>
      <c r="T2357" s="2">
        <v>7.5</v>
      </c>
      <c r="U2357" s="2">
        <f t="shared" si="36"/>
        <v>24.5</v>
      </c>
    </row>
    <row r="2358" spans="1:21" x14ac:dyDescent="0.2">
      <c r="A2358" t="s">
        <v>23</v>
      </c>
      <c r="B2358" s="3">
        <v>45142</v>
      </c>
      <c r="C2358" s="10" t="str">
        <f>TEXT(data[[#This Row],[Date]],"mmmm")</f>
        <v>August</v>
      </c>
      <c r="D2358" t="s">
        <v>16</v>
      </c>
      <c r="E2358" t="s">
        <v>18</v>
      </c>
      <c r="F2358" t="s">
        <v>14</v>
      </c>
      <c r="G2358" t="s">
        <v>21</v>
      </c>
      <c r="H2358" s="11">
        <v>1111.5</v>
      </c>
      <c r="I2358" s="11">
        <v>19.806929999999998</v>
      </c>
      <c r="J2358" s="13">
        <f>data[[#This Row],[Clicks]]/data[[#This Row],[Impressions]]</f>
        <v>1.7819999999999999E-2</v>
      </c>
      <c r="K2358" s="1">
        <v>0.73599999999999954</v>
      </c>
      <c r="L2358" s="2">
        <v>14.57790047999999</v>
      </c>
      <c r="M2358">
        <v>3</v>
      </c>
      <c r="N2358" s="1">
        <f>IF(data[[#This Row],[Conversions]]=0,0,data[[#This Row],[Spend, Dollars]]/data[[#This Row],[Conversions]])</f>
        <v>4.8593001599999965</v>
      </c>
      <c r="O2358" s="13">
        <f>data[[#This Row],[Conversions]]/data[[#This Row],[Clicks]]</f>
        <v>0.15146213976623335</v>
      </c>
      <c r="P2358" s="11">
        <v>126</v>
      </c>
      <c r="Q2358" s="11">
        <f>IF(data[[#This Row],[Spend, Dollars]]=0,0,data[[#This Row],[Total conversion value, Dollars]]/data[[#This Row],[Spend, Dollars]])</f>
        <v>8.6432199323122347</v>
      </c>
      <c r="R2358" s="2">
        <v>27</v>
      </c>
      <c r="S2358" s="2">
        <v>2</v>
      </c>
      <c r="T2358" s="2">
        <v>9</v>
      </c>
      <c r="U2358" s="2">
        <f t="shared" si="36"/>
        <v>38</v>
      </c>
    </row>
    <row r="2359" spans="1:21" x14ac:dyDescent="0.2">
      <c r="A2359" t="s">
        <v>23</v>
      </c>
      <c r="B2359" s="3">
        <v>45143</v>
      </c>
      <c r="C2359" s="10" t="str">
        <f>TEXT(data[[#This Row],[Date]],"mmmm")</f>
        <v>August</v>
      </c>
      <c r="D2359" t="s">
        <v>16</v>
      </c>
      <c r="E2359" t="s">
        <v>18</v>
      </c>
      <c r="F2359" t="s">
        <v>14</v>
      </c>
      <c r="G2359" t="s">
        <v>21</v>
      </c>
      <c r="H2359" s="11">
        <v>1267.0999999999999</v>
      </c>
      <c r="I2359" s="11">
        <v>21.743435999999999</v>
      </c>
      <c r="J2359" s="13">
        <f>data[[#This Row],[Clicks]]/data[[#This Row],[Impressions]]</f>
        <v>1.7160000000000002E-2</v>
      </c>
      <c r="K2359" s="1">
        <v>0.88549999999999973</v>
      </c>
      <c r="L2359" s="2">
        <v>19.253812577999994</v>
      </c>
      <c r="M2359">
        <v>3</v>
      </c>
      <c r="N2359" s="1">
        <f>IF(data[[#This Row],[Conversions]]=0,0,data[[#This Row],[Spend, Dollars]]/data[[#This Row],[Conversions]])</f>
        <v>6.4179375259999984</v>
      </c>
      <c r="O2359" s="13">
        <f>data[[#This Row],[Conversions]]/data[[#This Row],[Clicks]]</f>
        <v>0.13797267368414082</v>
      </c>
      <c r="P2359" s="11">
        <v>92.399999999999991</v>
      </c>
      <c r="Q2359" s="11">
        <f>IF(data[[#This Row],[Spend, Dollars]]=0,0,data[[#This Row],[Total conversion value, Dollars]]/data[[#This Row],[Spend, Dollars]])</f>
        <v>4.7990495194483769</v>
      </c>
      <c r="R2359" s="2">
        <v>3</v>
      </c>
      <c r="S2359" s="2">
        <v>6</v>
      </c>
      <c r="T2359" s="2">
        <v>3</v>
      </c>
      <c r="U2359" s="2">
        <f t="shared" si="36"/>
        <v>12</v>
      </c>
    </row>
    <row r="2360" spans="1:21" x14ac:dyDescent="0.2">
      <c r="A2360" t="s">
        <v>23</v>
      </c>
      <c r="B2360" s="3">
        <v>45144</v>
      </c>
      <c r="C2360" s="10" t="str">
        <f>TEXT(data[[#This Row],[Date]],"mmmm")</f>
        <v>August</v>
      </c>
      <c r="D2360" t="s">
        <v>16</v>
      </c>
      <c r="E2360" t="s">
        <v>18</v>
      </c>
      <c r="F2360" t="s">
        <v>14</v>
      </c>
      <c r="G2360" t="s">
        <v>21</v>
      </c>
      <c r="H2360" s="11">
        <v>1329.1</v>
      </c>
      <c r="I2360" s="11">
        <v>16.228311000000005</v>
      </c>
      <c r="J2360" s="13">
        <f>data[[#This Row],[Clicks]]/data[[#This Row],[Impressions]]</f>
        <v>1.2210000000000004E-2</v>
      </c>
      <c r="K2360" s="1">
        <v>0.43699999999999972</v>
      </c>
      <c r="L2360" s="2">
        <v>7.0917719069999974</v>
      </c>
      <c r="M2360">
        <v>4</v>
      </c>
      <c r="N2360" s="1">
        <f>IF(data[[#This Row],[Conversions]]=0,0,data[[#This Row],[Spend, Dollars]]/data[[#This Row],[Conversions]])</f>
        <v>1.7729429767499993</v>
      </c>
      <c r="O2360" s="13">
        <f>data[[#This Row],[Conversions]]/data[[#This Row],[Clicks]]</f>
        <v>0.24648282868130877</v>
      </c>
      <c r="P2360" s="11">
        <v>142.79999999999998</v>
      </c>
      <c r="Q2360" s="11">
        <f>IF(data[[#This Row],[Spend, Dollars]]=0,0,data[[#This Row],[Total conversion value, Dollars]]/data[[#This Row],[Spend, Dollars]])</f>
        <v>20.136011404857502</v>
      </c>
      <c r="R2360" s="2">
        <v>33</v>
      </c>
      <c r="S2360" s="2">
        <v>2</v>
      </c>
      <c r="T2360" s="2">
        <v>13.5</v>
      </c>
      <c r="U2360" s="2">
        <f t="shared" si="36"/>
        <v>48.5</v>
      </c>
    </row>
    <row r="2361" spans="1:21" x14ac:dyDescent="0.2">
      <c r="A2361" t="s">
        <v>23</v>
      </c>
      <c r="B2361" s="3">
        <v>45145</v>
      </c>
      <c r="C2361" s="10" t="str">
        <f>TEXT(data[[#This Row],[Date]],"mmmm")</f>
        <v>August</v>
      </c>
      <c r="D2361" t="s">
        <v>16</v>
      </c>
      <c r="E2361" t="s">
        <v>18</v>
      </c>
      <c r="F2361" t="s">
        <v>14</v>
      </c>
      <c r="G2361" t="s">
        <v>21</v>
      </c>
      <c r="H2361" s="11">
        <v>877.19999999999982</v>
      </c>
      <c r="I2361" s="11">
        <v>13.122911999999998</v>
      </c>
      <c r="J2361" s="13">
        <f>data[[#This Row],[Clicks]]/data[[#This Row],[Impressions]]</f>
        <v>1.4960000000000001E-2</v>
      </c>
      <c r="K2361" s="1">
        <v>0.81649999999999967</v>
      </c>
      <c r="L2361" s="2">
        <v>10.714857647999994</v>
      </c>
      <c r="M2361">
        <v>7</v>
      </c>
      <c r="N2361" s="1">
        <f>IF(data[[#This Row],[Conversions]]=0,0,data[[#This Row],[Spend, Dollars]]/data[[#This Row],[Conversions]])</f>
        <v>1.5306939497142849</v>
      </c>
      <c r="O2361" s="13">
        <f>data[[#This Row],[Conversions]]/data[[#This Row],[Clicks]]</f>
        <v>0.53341819254750789</v>
      </c>
      <c r="P2361" s="11">
        <v>47.879999999999995</v>
      </c>
      <c r="Q2361" s="11">
        <f>IF(data[[#This Row],[Spend, Dollars]]=0,0,data[[#This Row],[Total conversion value, Dollars]]/data[[#This Row],[Spend, Dollars]])</f>
        <v>4.4685614660440356</v>
      </c>
      <c r="R2361" s="2">
        <v>45</v>
      </c>
      <c r="S2361" s="2">
        <v>7</v>
      </c>
      <c r="T2361" s="2">
        <v>1.5</v>
      </c>
      <c r="U2361" s="2">
        <f t="shared" si="36"/>
        <v>53.5</v>
      </c>
    </row>
    <row r="2362" spans="1:21" x14ac:dyDescent="0.2">
      <c r="A2362" t="s">
        <v>23</v>
      </c>
      <c r="B2362" s="3">
        <v>45146</v>
      </c>
      <c r="C2362" s="10" t="str">
        <f>TEXT(data[[#This Row],[Date]],"mmmm")</f>
        <v>August</v>
      </c>
      <c r="D2362" t="s">
        <v>16</v>
      </c>
      <c r="E2362" t="s">
        <v>18</v>
      </c>
      <c r="F2362" t="s">
        <v>14</v>
      </c>
      <c r="G2362" t="s">
        <v>21</v>
      </c>
      <c r="H2362" s="11">
        <v>1204.1999999999998</v>
      </c>
      <c r="I2362" s="11">
        <v>23.313312000000003</v>
      </c>
      <c r="J2362" s="13">
        <f>data[[#This Row],[Clicks]]/data[[#This Row],[Impressions]]</f>
        <v>1.9360000000000006E-2</v>
      </c>
      <c r="K2362" s="1">
        <v>0.13799999999999998</v>
      </c>
      <c r="L2362" s="2">
        <v>3.2172370560000001</v>
      </c>
      <c r="M2362">
        <v>5</v>
      </c>
      <c r="N2362" s="1">
        <f>IF(data[[#This Row],[Conversions]]=0,0,data[[#This Row],[Spend, Dollars]]/data[[#This Row],[Conversions]])</f>
        <v>0.64344741120000004</v>
      </c>
      <c r="O2362" s="13">
        <f>data[[#This Row],[Conversions]]/data[[#This Row],[Clicks]]</f>
        <v>0.21446974157940318</v>
      </c>
      <c r="P2362" s="11">
        <v>332.64</v>
      </c>
      <c r="Q2362" s="11">
        <f>IF(data[[#This Row],[Spend, Dollars]]=0,0,data[[#This Row],[Total conversion value, Dollars]]/data[[#This Row],[Spend, Dollars]])</f>
        <v>103.39306498401838</v>
      </c>
      <c r="R2362" s="2">
        <v>19</v>
      </c>
      <c r="S2362" s="2">
        <v>7</v>
      </c>
      <c r="T2362" s="2">
        <v>12</v>
      </c>
      <c r="U2362" s="2">
        <f t="shared" si="36"/>
        <v>38</v>
      </c>
    </row>
    <row r="2363" spans="1:21" x14ac:dyDescent="0.2">
      <c r="A2363" t="s">
        <v>23</v>
      </c>
      <c r="B2363" s="3">
        <v>45147</v>
      </c>
      <c r="C2363" s="10" t="str">
        <f>TEXT(data[[#This Row],[Date]],"mmmm")</f>
        <v>August</v>
      </c>
      <c r="D2363" t="s">
        <v>16</v>
      </c>
      <c r="E2363" t="s">
        <v>18</v>
      </c>
      <c r="F2363" t="s">
        <v>14</v>
      </c>
      <c r="G2363" t="s">
        <v>21</v>
      </c>
      <c r="H2363" s="11">
        <v>1075</v>
      </c>
      <c r="I2363" s="11">
        <v>15.136000000000005</v>
      </c>
      <c r="J2363" s="13">
        <f>data[[#This Row],[Clicks]]/data[[#This Row],[Impressions]]</f>
        <v>1.4080000000000004E-2</v>
      </c>
      <c r="K2363" s="1">
        <v>0.51749999999999974</v>
      </c>
      <c r="L2363" s="2">
        <v>7.8328799999999985</v>
      </c>
      <c r="M2363">
        <v>7</v>
      </c>
      <c r="N2363" s="1">
        <f>IF(data[[#This Row],[Conversions]]=0,0,data[[#This Row],[Spend, Dollars]]/data[[#This Row],[Conversions]])</f>
        <v>1.1189828571428568</v>
      </c>
      <c r="O2363" s="13">
        <f>data[[#This Row],[Conversions]]/data[[#This Row],[Clicks]]</f>
        <v>0.46247357293868907</v>
      </c>
      <c r="P2363" s="11">
        <v>214.2</v>
      </c>
      <c r="Q2363" s="11">
        <f>IF(data[[#This Row],[Spend, Dollars]]=0,0,data[[#This Row],[Total conversion value, Dollars]]/data[[#This Row],[Spend, Dollars]])</f>
        <v>27.346263443331193</v>
      </c>
      <c r="R2363" s="2">
        <v>37</v>
      </c>
      <c r="S2363" s="2">
        <v>2</v>
      </c>
      <c r="T2363" s="2">
        <v>19.5</v>
      </c>
      <c r="U2363" s="2">
        <f t="shared" si="36"/>
        <v>58.5</v>
      </c>
    </row>
    <row r="2364" spans="1:21" x14ac:dyDescent="0.2">
      <c r="A2364" t="s">
        <v>23</v>
      </c>
      <c r="B2364" s="3">
        <v>45148</v>
      </c>
      <c r="C2364" s="10" t="str">
        <f>TEXT(data[[#This Row],[Date]],"mmmm")</f>
        <v>August</v>
      </c>
      <c r="D2364" t="s">
        <v>16</v>
      </c>
      <c r="E2364" t="s">
        <v>18</v>
      </c>
      <c r="F2364" t="s">
        <v>14</v>
      </c>
      <c r="G2364" t="s">
        <v>21</v>
      </c>
      <c r="H2364" s="11">
        <v>1461.6999999999998</v>
      </c>
      <c r="I2364" s="11">
        <v>20.741523000000001</v>
      </c>
      <c r="J2364" s="13">
        <f>data[[#This Row],[Clicks]]/data[[#This Row],[Impressions]]</f>
        <v>1.4190000000000003E-2</v>
      </c>
      <c r="K2364" s="1">
        <v>0.35649999999999976</v>
      </c>
      <c r="L2364" s="2">
        <v>7.3943529494999956</v>
      </c>
      <c r="M2364">
        <v>7</v>
      </c>
      <c r="N2364" s="1">
        <f>IF(data[[#This Row],[Conversions]]=0,0,data[[#This Row],[Spend, Dollars]]/data[[#This Row],[Conversions]])</f>
        <v>1.0563361356428564</v>
      </c>
      <c r="O2364" s="13">
        <f>data[[#This Row],[Conversions]]/data[[#This Row],[Clicks]]</f>
        <v>0.33748727130596917</v>
      </c>
      <c r="P2364" s="11">
        <v>163.79999999999998</v>
      </c>
      <c r="Q2364" s="11">
        <f>IF(data[[#This Row],[Spend, Dollars]]=0,0,data[[#This Row],[Total conversion value, Dollars]]/data[[#This Row],[Spend, Dollars]])</f>
        <v>22.152039687404439</v>
      </c>
      <c r="R2364" s="2">
        <v>20</v>
      </c>
      <c r="S2364" s="2">
        <v>2</v>
      </c>
      <c r="T2364" s="2">
        <v>6</v>
      </c>
      <c r="U2364" s="2">
        <f t="shared" si="36"/>
        <v>28</v>
      </c>
    </row>
    <row r="2365" spans="1:21" x14ac:dyDescent="0.2">
      <c r="A2365" t="s">
        <v>23</v>
      </c>
      <c r="B2365" s="3">
        <v>45149</v>
      </c>
      <c r="C2365" s="10" t="str">
        <f>TEXT(data[[#This Row],[Date]],"mmmm")</f>
        <v>August</v>
      </c>
      <c r="D2365" t="s">
        <v>16</v>
      </c>
      <c r="E2365" t="s">
        <v>18</v>
      </c>
      <c r="F2365" t="s">
        <v>14</v>
      </c>
      <c r="G2365" t="s">
        <v>21</v>
      </c>
      <c r="H2365" s="11">
        <v>1452.8</v>
      </c>
      <c r="I2365" s="11">
        <v>28.605631999999996</v>
      </c>
      <c r="J2365" s="13">
        <f>data[[#This Row],[Clicks]]/data[[#This Row],[Impressions]]</f>
        <v>1.9689999999999999E-2</v>
      </c>
      <c r="K2365" s="1">
        <v>0.94299999999999951</v>
      </c>
      <c r="L2365" s="2">
        <v>26.975110975999982</v>
      </c>
      <c r="M2365">
        <v>5</v>
      </c>
      <c r="N2365" s="1">
        <f>IF(data[[#This Row],[Conversions]]=0,0,data[[#This Row],[Spend, Dollars]]/data[[#This Row],[Conversions]])</f>
        <v>5.3950221951999966</v>
      </c>
      <c r="O2365" s="13">
        <f>data[[#This Row],[Conversions]]/data[[#This Row],[Clicks]]</f>
        <v>0.17479075449198259</v>
      </c>
      <c r="P2365" s="11">
        <v>100.8</v>
      </c>
      <c r="Q2365" s="11">
        <f>IF(data[[#This Row],[Spend, Dollars]]=0,0,data[[#This Row],[Total conversion value, Dollars]]/data[[#This Row],[Spend, Dollars]])</f>
        <v>3.7367779539325245</v>
      </c>
      <c r="R2365" s="2">
        <v>6</v>
      </c>
      <c r="S2365" s="2">
        <v>1</v>
      </c>
      <c r="T2365" s="2">
        <v>18</v>
      </c>
      <c r="U2365" s="2">
        <f t="shared" si="36"/>
        <v>25</v>
      </c>
    </row>
    <row r="2366" spans="1:21" x14ac:dyDescent="0.2">
      <c r="A2366" t="s">
        <v>23</v>
      </c>
      <c r="B2366" s="3">
        <v>45150</v>
      </c>
      <c r="C2366" s="10" t="str">
        <f>TEXT(data[[#This Row],[Date]],"mmmm")</f>
        <v>August</v>
      </c>
      <c r="D2366" t="s">
        <v>16</v>
      </c>
      <c r="E2366" t="s">
        <v>18</v>
      </c>
      <c r="F2366" t="s">
        <v>14</v>
      </c>
      <c r="G2366" t="s">
        <v>21</v>
      </c>
      <c r="H2366" s="11">
        <v>1139.6999999999998</v>
      </c>
      <c r="I2366" s="11">
        <v>22.189958999999998</v>
      </c>
      <c r="J2366" s="13">
        <f>data[[#This Row],[Clicks]]/data[[#This Row],[Impressions]]</f>
        <v>1.9470000000000001E-2</v>
      </c>
      <c r="K2366" s="1">
        <v>9.1999999999999998E-2</v>
      </c>
      <c r="L2366" s="2">
        <v>2.0414762279999996</v>
      </c>
      <c r="M2366">
        <v>8</v>
      </c>
      <c r="N2366" s="1">
        <f>IF(data[[#This Row],[Conversions]]=0,0,data[[#This Row],[Spend, Dollars]]/data[[#This Row],[Conversions]])</f>
        <v>0.25518452849999995</v>
      </c>
      <c r="O2366" s="13">
        <f>data[[#This Row],[Conversions]]/data[[#This Row],[Clicks]]</f>
        <v>0.36052342413070709</v>
      </c>
      <c r="P2366" s="11">
        <v>221.75999999999996</v>
      </c>
      <c r="Q2366" s="11">
        <f>IF(data[[#This Row],[Spend, Dollars]]=0,0,data[[#This Row],[Total conversion value, Dollars]]/data[[#This Row],[Spend, Dollars]])</f>
        <v>108.62727518373043</v>
      </c>
      <c r="R2366" s="2">
        <v>4</v>
      </c>
      <c r="S2366" s="2">
        <v>0</v>
      </c>
      <c r="T2366" s="2">
        <v>21</v>
      </c>
      <c r="U2366" s="2">
        <f t="shared" si="36"/>
        <v>25</v>
      </c>
    </row>
    <row r="2367" spans="1:21" x14ac:dyDescent="0.2">
      <c r="A2367" t="s">
        <v>23</v>
      </c>
      <c r="B2367" s="3">
        <v>45151</v>
      </c>
      <c r="C2367" s="10" t="str">
        <f>TEXT(data[[#This Row],[Date]],"mmmm")</f>
        <v>August</v>
      </c>
      <c r="D2367" t="s">
        <v>16</v>
      </c>
      <c r="E2367" t="s">
        <v>18</v>
      </c>
      <c r="F2367" t="s">
        <v>14</v>
      </c>
      <c r="G2367" t="s">
        <v>21</v>
      </c>
      <c r="H2367" s="11">
        <v>835.4</v>
      </c>
      <c r="I2367" s="11">
        <v>13.692206000000001</v>
      </c>
      <c r="J2367" s="13">
        <f>data[[#This Row],[Clicks]]/data[[#This Row],[Impressions]]</f>
        <v>1.6390000000000002E-2</v>
      </c>
      <c r="K2367" s="1">
        <v>0.57499999999999973</v>
      </c>
      <c r="L2367" s="2">
        <v>7.8730184499999964</v>
      </c>
      <c r="M2367">
        <v>9</v>
      </c>
      <c r="N2367" s="1">
        <f>IF(data[[#This Row],[Conversions]]=0,0,data[[#This Row],[Spend, Dollars]]/data[[#This Row],[Conversions]])</f>
        <v>0.87477982777777741</v>
      </c>
      <c r="O2367" s="13">
        <f>data[[#This Row],[Conversions]]/data[[#This Row],[Clicks]]</f>
        <v>0.65730825259275238</v>
      </c>
      <c r="P2367" s="11">
        <v>126</v>
      </c>
      <c r="Q2367" s="11">
        <f>IF(data[[#This Row],[Spend, Dollars]]=0,0,data[[#This Row],[Total conversion value, Dollars]]/data[[#This Row],[Spend, Dollars]])</f>
        <v>16.00402701964963</v>
      </c>
      <c r="R2367" s="2">
        <v>14</v>
      </c>
      <c r="S2367" s="2">
        <v>1</v>
      </c>
      <c r="T2367" s="2">
        <v>13.5</v>
      </c>
      <c r="U2367" s="2">
        <f t="shared" si="36"/>
        <v>28.5</v>
      </c>
    </row>
    <row r="2368" spans="1:21" x14ac:dyDescent="0.2">
      <c r="A2368" t="s">
        <v>23</v>
      </c>
      <c r="B2368" s="3">
        <v>45152</v>
      </c>
      <c r="C2368" s="10" t="str">
        <f>TEXT(data[[#This Row],[Date]],"mmmm")</f>
        <v>August</v>
      </c>
      <c r="D2368" t="s">
        <v>16</v>
      </c>
      <c r="E2368" t="s">
        <v>18</v>
      </c>
      <c r="F2368" t="s">
        <v>14</v>
      </c>
      <c r="G2368" t="s">
        <v>21</v>
      </c>
      <c r="H2368" s="11">
        <v>1039.3999999999999</v>
      </c>
      <c r="I2368" s="11">
        <v>17.607435999999996</v>
      </c>
      <c r="J2368" s="13">
        <f>data[[#This Row],[Clicks]]/data[[#This Row],[Impressions]]</f>
        <v>1.694E-2</v>
      </c>
      <c r="K2368" s="1">
        <v>0.29899999999999971</v>
      </c>
      <c r="L2368" s="2">
        <v>5.264623363999994</v>
      </c>
      <c r="M2368">
        <v>4</v>
      </c>
      <c r="N2368" s="1">
        <f>IF(data[[#This Row],[Conversions]]=0,0,data[[#This Row],[Spend, Dollars]]/data[[#This Row],[Conversions]])</f>
        <v>1.3161558409999985</v>
      </c>
      <c r="O2368" s="13">
        <f>data[[#This Row],[Conversions]]/data[[#This Row],[Clicks]]</f>
        <v>0.22717674509792346</v>
      </c>
      <c r="P2368" s="11">
        <v>398.15999999999991</v>
      </c>
      <c r="Q2368" s="11">
        <f>IF(data[[#This Row],[Spend, Dollars]]=0,0,data[[#This Row],[Total conversion value, Dollars]]/data[[#This Row],[Spend, Dollars]])</f>
        <v>75.629341829589691</v>
      </c>
      <c r="R2368" s="2">
        <v>6</v>
      </c>
      <c r="S2368" s="2">
        <v>0</v>
      </c>
      <c r="T2368" s="2">
        <v>3</v>
      </c>
      <c r="U2368" s="2">
        <f t="shared" si="36"/>
        <v>9</v>
      </c>
    </row>
    <row r="2369" spans="1:21" x14ac:dyDescent="0.2">
      <c r="A2369" t="s">
        <v>23</v>
      </c>
      <c r="B2369" s="3">
        <v>45153</v>
      </c>
      <c r="C2369" s="10" t="str">
        <f>TEXT(data[[#This Row],[Date]],"mmmm")</f>
        <v>August</v>
      </c>
      <c r="D2369" t="s">
        <v>16</v>
      </c>
      <c r="E2369" t="s">
        <v>18</v>
      </c>
      <c r="F2369" t="s">
        <v>14</v>
      </c>
      <c r="G2369" t="s">
        <v>21</v>
      </c>
      <c r="H2369" s="11">
        <v>1284.5999999999999</v>
      </c>
      <c r="I2369" s="11">
        <v>21.761123999999999</v>
      </c>
      <c r="J2369" s="13">
        <f>data[[#This Row],[Clicks]]/data[[#This Row],[Impressions]]</f>
        <v>1.694E-2</v>
      </c>
      <c r="K2369" s="1">
        <v>0.91999999999999971</v>
      </c>
      <c r="L2369" s="2">
        <v>20.020234079999991</v>
      </c>
      <c r="M2369">
        <v>9</v>
      </c>
      <c r="N2369" s="1">
        <f>IF(data[[#This Row],[Conversions]]=0,0,data[[#This Row],[Spend, Dollars]]/data[[#This Row],[Conversions]])</f>
        <v>2.2244704533333324</v>
      </c>
      <c r="O2369" s="13">
        <f>data[[#This Row],[Conversions]]/data[[#This Row],[Clicks]]</f>
        <v>0.41358157786334937</v>
      </c>
      <c r="P2369" s="11">
        <v>247.79999999999998</v>
      </c>
      <c r="Q2369" s="11">
        <f>IF(data[[#This Row],[Spend, Dollars]]=0,0,data[[#This Row],[Total conversion value, Dollars]]/data[[#This Row],[Spend, Dollars]])</f>
        <v>12.377477656345169</v>
      </c>
      <c r="R2369" s="2">
        <v>0</v>
      </c>
      <c r="S2369" s="2">
        <v>3</v>
      </c>
      <c r="T2369" s="2">
        <v>13.5</v>
      </c>
      <c r="U2369" s="2">
        <f t="shared" si="36"/>
        <v>16.5</v>
      </c>
    </row>
    <row r="2370" spans="1:21" x14ac:dyDescent="0.2">
      <c r="A2370" t="s">
        <v>23</v>
      </c>
      <c r="B2370" s="3">
        <v>45154</v>
      </c>
      <c r="C2370" s="10" t="str">
        <f>TEXT(data[[#This Row],[Date]],"mmmm")</f>
        <v>August</v>
      </c>
      <c r="D2370" t="s">
        <v>16</v>
      </c>
      <c r="E2370" t="s">
        <v>18</v>
      </c>
      <c r="F2370" t="s">
        <v>14</v>
      </c>
      <c r="G2370" t="s">
        <v>21</v>
      </c>
      <c r="H2370" s="11">
        <v>1138.5</v>
      </c>
      <c r="I2370" s="11">
        <v>23.168475000000004</v>
      </c>
      <c r="J2370" s="13">
        <f>data[[#This Row],[Clicks]]/data[[#This Row],[Impressions]]</f>
        <v>2.0350000000000004E-2</v>
      </c>
      <c r="K2370" s="1">
        <v>0.66699999999999959</v>
      </c>
      <c r="L2370" s="2">
        <v>15.453372824999994</v>
      </c>
      <c r="M2370">
        <v>9</v>
      </c>
      <c r="N2370" s="1">
        <f>IF(data[[#This Row],[Conversions]]=0,0,data[[#This Row],[Spend, Dollars]]/data[[#This Row],[Conversions]])</f>
        <v>1.7170414249999992</v>
      </c>
      <c r="O2370" s="13">
        <f>data[[#This Row],[Conversions]]/data[[#This Row],[Clicks]]</f>
        <v>0.38845888648260185</v>
      </c>
      <c r="P2370" s="11">
        <v>319.2</v>
      </c>
      <c r="Q2370" s="11">
        <f>IF(data[[#This Row],[Spend, Dollars]]=0,0,data[[#This Row],[Total conversion value, Dollars]]/data[[#This Row],[Spend, Dollars]])</f>
        <v>20.655684918415222</v>
      </c>
      <c r="R2370" s="2">
        <v>43</v>
      </c>
      <c r="S2370" s="2">
        <v>5</v>
      </c>
      <c r="T2370" s="2">
        <v>12</v>
      </c>
      <c r="U2370" s="2">
        <f t="shared" si="36"/>
        <v>60</v>
      </c>
    </row>
    <row r="2371" spans="1:21" x14ac:dyDescent="0.2">
      <c r="A2371" t="s">
        <v>23</v>
      </c>
      <c r="B2371" s="3">
        <v>45155</v>
      </c>
      <c r="C2371" s="10" t="str">
        <f>TEXT(data[[#This Row],[Date]],"mmmm")</f>
        <v>August</v>
      </c>
      <c r="D2371" t="s">
        <v>16</v>
      </c>
      <c r="E2371" t="s">
        <v>18</v>
      </c>
      <c r="F2371" t="s">
        <v>14</v>
      </c>
      <c r="G2371" t="s">
        <v>21</v>
      </c>
      <c r="H2371" s="11">
        <v>1229.3</v>
      </c>
      <c r="I2371" s="11">
        <v>22.717464000000003</v>
      </c>
      <c r="J2371" s="13">
        <f>data[[#This Row],[Clicks]]/data[[#This Row],[Impressions]]</f>
        <v>1.8480000000000003E-2</v>
      </c>
      <c r="K2371" s="1">
        <v>0.57499999999999973</v>
      </c>
      <c r="L2371" s="2">
        <v>13.062541799999996</v>
      </c>
      <c r="M2371">
        <v>3</v>
      </c>
      <c r="N2371" s="1">
        <f>IF(data[[#This Row],[Conversions]]=0,0,data[[#This Row],[Spend, Dollars]]/data[[#This Row],[Conversions]])</f>
        <v>4.3541805999999985</v>
      </c>
      <c r="O2371" s="13">
        <f>data[[#This Row],[Conversions]]/data[[#This Row],[Clicks]]</f>
        <v>0.13205699368556278</v>
      </c>
      <c r="P2371" s="11">
        <v>112.55999999999999</v>
      </c>
      <c r="Q2371" s="11">
        <f>IF(data[[#This Row],[Spend, Dollars]]=0,0,data[[#This Row],[Total conversion value, Dollars]]/data[[#This Row],[Spend, Dollars]])</f>
        <v>8.6170059184040291</v>
      </c>
      <c r="R2371" s="2">
        <v>31</v>
      </c>
      <c r="S2371" s="2">
        <v>3</v>
      </c>
      <c r="T2371" s="2">
        <v>18</v>
      </c>
      <c r="U2371" s="2">
        <f t="shared" ref="U2371:U2434" si="37">SUM(R2371:T2371)</f>
        <v>52</v>
      </c>
    </row>
    <row r="2372" spans="1:21" x14ac:dyDescent="0.2">
      <c r="A2372" t="s">
        <v>23</v>
      </c>
      <c r="B2372" s="3">
        <v>45156</v>
      </c>
      <c r="C2372" s="10" t="str">
        <f>TEXT(data[[#This Row],[Date]],"mmmm")</f>
        <v>August</v>
      </c>
      <c r="D2372" t="s">
        <v>16</v>
      </c>
      <c r="E2372" t="s">
        <v>18</v>
      </c>
      <c r="F2372" t="s">
        <v>14</v>
      </c>
      <c r="G2372" t="s">
        <v>21</v>
      </c>
      <c r="H2372" s="11">
        <v>1564.8</v>
      </c>
      <c r="I2372" s="11">
        <v>25.819200000000006</v>
      </c>
      <c r="J2372" s="13">
        <f>data[[#This Row],[Clicks]]/data[[#This Row],[Impressions]]</f>
        <v>1.6500000000000004E-2</v>
      </c>
      <c r="K2372" s="1">
        <v>0.57499999999999973</v>
      </c>
      <c r="L2372" s="2">
        <v>14.846039999999997</v>
      </c>
      <c r="M2372">
        <v>4</v>
      </c>
      <c r="N2372" s="1">
        <f>IF(data[[#This Row],[Conversions]]=0,0,data[[#This Row],[Spend, Dollars]]/data[[#This Row],[Conversions]])</f>
        <v>3.7115099999999992</v>
      </c>
      <c r="O2372" s="13">
        <f>data[[#This Row],[Conversions]]/data[[#This Row],[Clicks]]</f>
        <v>0.15492346780690336</v>
      </c>
      <c r="P2372" s="11">
        <v>245.27999999999997</v>
      </c>
      <c r="Q2372" s="11">
        <f>IF(data[[#This Row],[Spend, Dollars]]=0,0,data[[#This Row],[Total conversion value, Dollars]]/data[[#This Row],[Spend, Dollars]])</f>
        <v>16.521577471164029</v>
      </c>
      <c r="R2372" s="2">
        <v>14</v>
      </c>
      <c r="S2372" s="2">
        <v>3</v>
      </c>
      <c r="T2372" s="2">
        <v>21</v>
      </c>
      <c r="U2372" s="2">
        <f t="shared" si="37"/>
        <v>38</v>
      </c>
    </row>
    <row r="2373" spans="1:21" x14ac:dyDescent="0.2">
      <c r="A2373" t="s">
        <v>23</v>
      </c>
      <c r="B2373" s="3">
        <v>45157</v>
      </c>
      <c r="C2373" s="10" t="str">
        <f>TEXT(data[[#This Row],[Date]],"mmmm")</f>
        <v>August</v>
      </c>
      <c r="D2373" t="s">
        <v>16</v>
      </c>
      <c r="E2373" t="s">
        <v>18</v>
      </c>
      <c r="F2373" t="s">
        <v>14</v>
      </c>
      <c r="G2373" t="s">
        <v>21</v>
      </c>
      <c r="H2373" s="11">
        <v>1247.6999999999998</v>
      </c>
      <c r="I2373" s="11">
        <v>18.391098</v>
      </c>
      <c r="J2373" s="13">
        <f>data[[#This Row],[Clicks]]/data[[#This Row],[Impressions]]</f>
        <v>1.4740000000000001E-2</v>
      </c>
      <c r="K2373" s="1">
        <v>0.82799999999999963</v>
      </c>
      <c r="L2373" s="2">
        <v>15.227829143999992</v>
      </c>
      <c r="M2373">
        <v>9</v>
      </c>
      <c r="N2373" s="1">
        <f>IF(data[[#This Row],[Conversions]]=0,0,data[[#This Row],[Spend, Dollars]]/data[[#This Row],[Conversions]])</f>
        <v>1.6919810159999991</v>
      </c>
      <c r="O2373" s="13">
        <f>data[[#This Row],[Conversions]]/data[[#This Row],[Clicks]]</f>
        <v>0.48936719275814855</v>
      </c>
      <c r="P2373" s="11">
        <v>51.6</v>
      </c>
      <c r="Q2373" s="11">
        <f>IF(data[[#This Row],[Spend, Dollars]]=0,0,data[[#This Row],[Total conversion value, Dollars]]/data[[#This Row],[Spend, Dollars]])</f>
        <v>3.3885328967150401</v>
      </c>
      <c r="R2373" s="2">
        <v>26</v>
      </c>
      <c r="S2373" s="2">
        <v>7</v>
      </c>
      <c r="T2373" s="2">
        <v>4.5</v>
      </c>
      <c r="U2373" s="2">
        <f t="shared" si="37"/>
        <v>37.5</v>
      </c>
    </row>
    <row r="2374" spans="1:21" x14ac:dyDescent="0.2">
      <c r="A2374" t="s">
        <v>23</v>
      </c>
      <c r="B2374" s="3">
        <v>45158</v>
      </c>
      <c r="C2374" s="10" t="str">
        <f>TEXT(data[[#This Row],[Date]],"mmmm")</f>
        <v>August</v>
      </c>
      <c r="D2374" t="s">
        <v>16</v>
      </c>
      <c r="E2374" t="s">
        <v>18</v>
      </c>
      <c r="F2374" t="s">
        <v>14</v>
      </c>
      <c r="G2374" t="s">
        <v>21</v>
      </c>
      <c r="H2374" s="11">
        <v>1348.1999999999998</v>
      </c>
      <c r="I2374" s="11">
        <v>27.139266000000003</v>
      </c>
      <c r="J2374" s="13">
        <f>data[[#This Row],[Clicks]]/data[[#This Row],[Impressions]]</f>
        <v>2.0130000000000006E-2</v>
      </c>
      <c r="K2374" s="1">
        <v>0.24149999999999996</v>
      </c>
      <c r="L2374" s="2">
        <v>6.5541327389999999</v>
      </c>
      <c r="M2374">
        <v>6</v>
      </c>
      <c r="N2374" s="1">
        <f>IF(data[[#This Row],[Conversions]]=0,0,data[[#This Row],[Spend, Dollars]]/data[[#This Row],[Conversions]])</f>
        <v>1.0923554565</v>
      </c>
      <c r="O2374" s="13">
        <f>data[[#This Row],[Conversions]]/data[[#This Row],[Clicks]]</f>
        <v>0.22108188187550834</v>
      </c>
      <c r="P2374" s="11">
        <v>118.43999999999998</v>
      </c>
      <c r="Q2374" s="11">
        <f>IF(data[[#This Row],[Spend, Dollars]]=0,0,data[[#This Row],[Total conversion value, Dollars]]/data[[#This Row],[Spend, Dollars]])</f>
        <v>18.071040779389374</v>
      </c>
      <c r="R2374" s="2">
        <v>28</v>
      </c>
      <c r="S2374" s="2">
        <v>9</v>
      </c>
      <c r="T2374" s="2">
        <v>9</v>
      </c>
      <c r="U2374" s="2">
        <f t="shared" si="37"/>
        <v>46</v>
      </c>
    </row>
    <row r="2375" spans="1:21" x14ac:dyDescent="0.2">
      <c r="A2375" t="s">
        <v>23</v>
      </c>
      <c r="B2375" s="3">
        <v>45159</v>
      </c>
      <c r="C2375" s="10" t="str">
        <f>TEXT(data[[#This Row],[Date]],"mmmm")</f>
        <v>August</v>
      </c>
      <c r="D2375" t="s">
        <v>16</v>
      </c>
      <c r="E2375" t="s">
        <v>18</v>
      </c>
      <c r="F2375" t="s">
        <v>14</v>
      </c>
      <c r="G2375" t="s">
        <v>21</v>
      </c>
      <c r="H2375" s="11">
        <v>1481.8</v>
      </c>
      <c r="I2375" s="11">
        <v>27.70966</v>
      </c>
      <c r="J2375" s="13">
        <f>data[[#This Row],[Clicks]]/data[[#This Row],[Impressions]]</f>
        <v>1.8700000000000001E-2</v>
      </c>
      <c r="K2375" s="1">
        <v>0.75899999999999956</v>
      </c>
      <c r="L2375" s="2">
        <v>21.031631939999986</v>
      </c>
      <c r="M2375">
        <v>3</v>
      </c>
      <c r="N2375" s="1">
        <f>IF(data[[#This Row],[Conversions]]=0,0,data[[#This Row],[Spend, Dollars]]/data[[#This Row],[Conversions]])</f>
        <v>7.0105439799999951</v>
      </c>
      <c r="O2375" s="13">
        <f>data[[#This Row],[Conversions]]/data[[#This Row],[Clicks]]</f>
        <v>0.10826549297248686</v>
      </c>
      <c r="P2375" s="11">
        <v>155.4</v>
      </c>
      <c r="Q2375" s="11">
        <f>IF(data[[#This Row],[Spend, Dollars]]=0,0,data[[#This Row],[Total conversion value, Dollars]]/data[[#This Row],[Spend, Dollars]])</f>
        <v>7.3888702713765779</v>
      </c>
      <c r="R2375" s="2">
        <v>7</v>
      </c>
      <c r="S2375" s="2">
        <v>7</v>
      </c>
      <c r="T2375" s="2">
        <v>7.5</v>
      </c>
      <c r="U2375" s="2">
        <f t="shared" si="37"/>
        <v>21.5</v>
      </c>
    </row>
    <row r="2376" spans="1:21" x14ac:dyDescent="0.2">
      <c r="A2376" t="s">
        <v>23</v>
      </c>
      <c r="B2376" s="3">
        <v>45160</v>
      </c>
      <c r="C2376" s="10" t="str">
        <f>TEXT(data[[#This Row],[Date]],"mmmm")</f>
        <v>August</v>
      </c>
      <c r="D2376" t="s">
        <v>16</v>
      </c>
      <c r="E2376" t="s">
        <v>18</v>
      </c>
      <c r="F2376" t="s">
        <v>14</v>
      </c>
      <c r="G2376" t="s">
        <v>21</v>
      </c>
      <c r="H2376" s="11">
        <v>1248.1999999999998</v>
      </c>
      <c r="I2376" s="11">
        <v>24.302453999999997</v>
      </c>
      <c r="J2376" s="13">
        <f>data[[#This Row],[Clicks]]/data[[#This Row],[Impressions]]</f>
        <v>1.9470000000000001E-2</v>
      </c>
      <c r="K2376" s="1">
        <v>0.14949999999999999</v>
      </c>
      <c r="L2376" s="2">
        <v>3.6332168729999994</v>
      </c>
      <c r="M2376">
        <v>9</v>
      </c>
      <c r="N2376" s="1">
        <f>IF(data[[#This Row],[Conversions]]=0,0,data[[#This Row],[Spend, Dollars]]/data[[#This Row],[Conversions]])</f>
        <v>0.40369076366666662</v>
      </c>
      <c r="O2376" s="13">
        <f>data[[#This Row],[Conversions]]/data[[#This Row],[Clicks]]</f>
        <v>0.37033297131227988</v>
      </c>
      <c r="P2376" s="11">
        <v>231.83999999999997</v>
      </c>
      <c r="Q2376" s="11">
        <f>IF(data[[#This Row],[Spend, Dollars]]=0,0,data[[#This Row],[Total conversion value, Dollars]]/data[[#This Row],[Spend, Dollars]])</f>
        <v>63.811219672269758</v>
      </c>
      <c r="R2376" s="2">
        <v>42</v>
      </c>
      <c r="S2376" s="2">
        <v>1</v>
      </c>
      <c r="T2376" s="2">
        <v>13.5</v>
      </c>
      <c r="U2376" s="2">
        <f t="shared" si="37"/>
        <v>56.5</v>
      </c>
    </row>
    <row r="2377" spans="1:21" x14ac:dyDescent="0.2">
      <c r="A2377" t="s">
        <v>23</v>
      </c>
      <c r="B2377" s="3">
        <v>45161</v>
      </c>
      <c r="C2377" s="10" t="str">
        <f>TEXT(data[[#This Row],[Date]],"mmmm")</f>
        <v>August</v>
      </c>
      <c r="D2377" t="s">
        <v>16</v>
      </c>
      <c r="E2377" t="s">
        <v>18</v>
      </c>
      <c r="F2377" t="s">
        <v>14</v>
      </c>
      <c r="G2377" t="s">
        <v>21</v>
      </c>
      <c r="H2377" s="11">
        <v>1053.3</v>
      </c>
      <c r="I2377" s="11">
        <v>14.946327000000002</v>
      </c>
      <c r="J2377" s="13">
        <f>data[[#This Row],[Clicks]]/data[[#This Row],[Impressions]]</f>
        <v>1.4190000000000003E-2</v>
      </c>
      <c r="K2377" s="1">
        <v>0.51749999999999974</v>
      </c>
      <c r="L2377" s="2">
        <v>7.734724222499997</v>
      </c>
      <c r="M2377">
        <v>8</v>
      </c>
      <c r="N2377" s="1">
        <f>IF(data[[#This Row],[Conversions]]=0,0,data[[#This Row],[Spend, Dollars]]/data[[#This Row],[Conversions]])</f>
        <v>0.96684052781249963</v>
      </c>
      <c r="O2377" s="13">
        <f>data[[#This Row],[Conversions]]/data[[#This Row],[Clicks]]</f>
        <v>0.53524855972975827</v>
      </c>
      <c r="P2377" s="11">
        <v>117.6</v>
      </c>
      <c r="Q2377" s="11">
        <f>IF(data[[#This Row],[Spend, Dollars]]=0,0,data[[#This Row],[Total conversion value, Dollars]]/data[[#This Row],[Spend, Dollars]])</f>
        <v>15.204161986526474</v>
      </c>
      <c r="R2377" s="2">
        <v>30</v>
      </c>
      <c r="S2377" s="2">
        <v>0</v>
      </c>
      <c r="T2377" s="2">
        <v>7.5</v>
      </c>
      <c r="U2377" s="2">
        <f t="shared" si="37"/>
        <v>37.5</v>
      </c>
    </row>
    <row r="2378" spans="1:21" x14ac:dyDescent="0.2">
      <c r="A2378" t="s">
        <v>23</v>
      </c>
      <c r="B2378" s="3">
        <v>45162</v>
      </c>
      <c r="C2378" s="10" t="str">
        <f>TEXT(data[[#This Row],[Date]],"mmmm")</f>
        <v>August</v>
      </c>
      <c r="D2378" t="s">
        <v>16</v>
      </c>
      <c r="E2378" t="s">
        <v>18</v>
      </c>
      <c r="F2378" t="s">
        <v>14</v>
      </c>
      <c r="G2378" t="s">
        <v>21</v>
      </c>
      <c r="H2378" s="11">
        <v>1094.8</v>
      </c>
      <c r="I2378" s="11">
        <v>16.619064000000002</v>
      </c>
      <c r="J2378" s="13">
        <f>data[[#This Row],[Clicks]]/data[[#This Row],[Impressions]]</f>
        <v>1.5180000000000003E-2</v>
      </c>
      <c r="K2378" s="1">
        <v>0.68999999999999984</v>
      </c>
      <c r="L2378" s="2">
        <v>11.467154159999998</v>
      </c>
      <c r="M2378">
        <v>9</v>
      </c>
      <c r="N2378" s="1">
        <f>IF(data[[#This Row],[Conversions]]=0,0,data[[#This Row],[Spend, Dollars]]/data[[#This Row],[Conversions]])</f>
        <v>1.2741282399999998</v>
      </c>
      <c r="O2378" s="13">
        <f>data[[#This Row],[Conversions]]/data[[#This Row],[Clicks]]</f>
        <v>0.54154674414876791</v>
      </c>
      <c r="P2378" s="11">
        <v>54</v>
      </c>
      <c r="Q2378" s="11">
        <f>IF(data[[#This Row],[Spend, Dollars]]=0,0,data[[#This Row],[Total conversion value, Dollars]]/data[[#This Row],[Spend, Dollars]])</f>
        <v>4.7091021230327659</v>
      </c>
      <c r="R2378" s="2">
        <v>18</v>
      </c>
      <c r="S2378" s="2">
        <v>6</v>
      </c>
      <c r="T2378" s="2">
        <v>12</v>
      </c>
      <c r="U2378" s="2">
        <f t="shared" si="37"/>
        <v>36</v>
      </c>
    </row>
    <row r="2379" spans="1:21" x14ac:dyDescent="0.2">
      <c r="A2379" t="s">
        <v>23</v>
      </c>
      <c r="B2379" s="3">
        <v>45163</v>
      </c>
      <c r="C2379" s="10" t="str">
        <f>TEXT(data[[#This Row],[Date]],"mmmm")</f>
        <v>August</v>
      </c>
      <c r="D2379" t="s">
        <v>16</v>
      </c>
      <c r="E2379" t="s">
        <v>18</v>
      </c>
      <c r="F2379" t="s">
        <v>14</v>
      </c>
      <c r="G2379" t="s">
        <v>21</v>
      </c>
      <c r="H2379" s="11">
        <v>1170.1999999999998</v>
      </c>
      <c r="I2379" s="11">
        <v>18.407246000000001</v>
      </c>
      <c r="J2379" s="13">
        <f>data[[#This Row],[Clicks]]/data[[#This Row],[Impressions]]</f>
        <v>1.5730000000000004E-2</v>
      </c>
      <c r="K2379" s="1">
        <v>1.0464999999999998</v>
      </c>
      <c r="L2379" s="2">
        <v>19.263182938999996</v>
      </c>
      <c r="M2379">
        <v>6</v>
      </c>
      <c r="N2379" s="1">
        <f>IF(data[[#This Row],[Conversions]]=0,0,data[[#This Row],[Spend, Dollars]]/data[[#This Row],[Conversions]])</f>
        <v>3.2105304898333329</v>
      </c>
      <c r="O2379" s="13">
        <f>data[[#This Row],[Conversions]]/data[[#This Row],[Clicks]]</f>
        <v>0.32595859261075771</v>
      </c>
      <c r="P2379" s="11">
        <v>57.599999999999994</v>
      </c>
      <c r="Q2379" s="11">
        <f>IF(data[[#This Row],[Spend, Dollars]]=0,0,data[[#This Row],[Total conversion value, Dollars]]/data[[#This Row],[Spend, Dollars]])</f>
        <v>2.9901600468832057</v>
      </c>
      <c r="R2379" s="2">
        <v>34</v>
      </c>
      <c r="S2379" s="2">
        <v>2</v>
      </c>
      <c r="T2379" s="2">
        <v>9</v>
      </c>
      <c r="U2379" s="2">
        <f t="shared" si="37"/>
        <v>45</v>
      </c>
    </row>
    <row r="2380" spans="1:21" x14ac:dyDescent="0.2">
      <c r="A2380" t="s">
        <v>23</v>
      </c>
      <c r="B2380" s="3">
        <v>45164</v>
      </c>
      <c r="C2380" s="10" t="str">
        <f>TEXT(data[[#This Row],[Date]],"mmmm")</f>
        <v>August</v>
      </c>
      <c r="D2380" t="s">
        <v>16</v>
      </c>
      <c r="E2380" t="s">
        <v>18</v>
      </c>
      <c r="F2380" t="s">
        <v>14</v>
      </c>
      <c r="G2380" t="s">
        <v>21</v>
      </c>
      <c r="H2380" s="11">
        <v>1185.8999999999999</v>
      </c>
      <c r="I2380" s="11">
        <v>21.132737999999996</v>
      </c>
      <c r="J2380" s="13">
        <f>data[[#This Row],[Clicks]]/data[[#This Row],[Impressions]]</f>
        <v>1.7819999999999999E-2</v>
      </c>
      <c r="K2380" s="1">
        <v>0.161</v>
      </c>
      <c r="L2380" s="2">
        <v>3.4023708179999996</v>
      </c>
      <c r="M2380">
        <v>8</v>
      </c>
      <c r="N2380" s="1">
        <f>IF(data[[#This Row],[Conversions]]=0,0,data[[#This Row],[Spend, Dollars]]/data[[#This Row],[Conversions]])</f>
        <v>0.42529635224999995</v>
      </c>
      <c r="O2380" s="13">
        <f>data[[#This Row],[Conversions]]/data[[#This Row],[Clicks]]</f>
        <v>0.37855956005322178</v>
      </c>
      <c r="P2380" s="11">
        <v>58.8</v>
      </c>
      <c r="Q2380" s="11">
        <f>IF(data[[#This Row],[Spend, Dollars]]=0,0,data[[#This Row],[Total conversion value, Dollars]]/data[[#This Row],[Spend, Dollars]])</f>
        <v>17.282066871994903</v>
      </c>
      <c r="R2380" s="2">
        <v>8</v>
      </c>
      <c r="S2380" s="2">
        <v>6</v>
      </c>
      <c r="T2380" s="2">
        <v>9</v>
      </c>
      <c r="U2380" s="2">
        <f t="shared" si="37"/>
        <v>23</v>
      </c>
    </row>
    <row r="2381" spans="1:21" x14ac:dyDescent="0.2">
      <c r="A2381" t="s">
        <v>23</v>
      </c>
      <c r="B2381" s="3">
        <v>45165</v>
      </c>
      <c r="C2381" s="10" t="str">
        <f>TEXT(data[[#This Row],[Date]],"mmmm")</f>
        <v>August</v>
      </c>
      <c r="D2381" t="s">
        <v>16</v>
      </c>
      <c r="E2381" t="s">
        <v>18</v>
      </c>
      <c r="F2381" t="s">
        <v>14</v>
      </c>
      <c r="G2381" t="s">
        <v>21</v>
      </c>
      <c r="H2381" s="11">
        <v>1225</v>
      </c>
      <c r="I2381" s="11">
        <v>17.787000000000003</v>
      </c>
      <c r="J2381" s="13">
        <f>data[[#This Row],[Clicks]]/data[[#This Row],[Impressions]]</f>
        <v>1.4520000000000002E-2</v>
      </c>
      <c r="K2381" s="1">
        <v>0.90849999999999975</v>
      </c>
      <c r="L2381" s="2">
        <v>16.159489499999999</v>
      </c>
      <c r="M2381">
        <v>4</v>
      </c>
      <c r="N2381" s="1">
        <f>IF(data[[#This Row],[Conversions]]=0,0,data[[#This Row],[Spend, Dollars]]/data[[#This Row],[Conversions]])</f>
        <v>4.0398723749999998</v>
      </c>
      <c r="O2381" s="13">
        <f>data[[#This Row],[Conversions]]/data[[#This Row],[Clicks]]</f>
        <v>0.22488334176645861</v>
      </c>
      <c r="P2381" s="11">
        <v>268.8</v>
      </c>
      <c r="Q2381" s="11">
        <f>IF(data[[#This Row],[Spend, Dollars]]=0,0,data[[#This Row],[Total conversion value, Dollars]]/data[[#This Row],[Spend, Dollars]])</f>
        <v>16.634188846126609</v>
      </c>
      <c r="R2381" s="2">
        <v>21</v>
      </c>
      <c r="S2381" s="2">
        <v>1</v>
      </c>
      <c r="T2381" s="2">
        <v>13.5</v>
      </c>
      <c r="U2381" s="2">
        <f t="shared" si="37"/>
        <v>35.5</v>
      </c>
    </row>
    <row r="2382" spans="1:21" x14ac:dyDescent="0.2">
      <c r="A2382" t="s">
        <v>23</v>
      </c>
      <c r="B2382" s="3">
        <v>45166</v>
      </c>
      <c r="C2382" s="10" t="str">
        <f>TEXT(data[[#This Row],[Date]],"mmmm")</f>
        <v>August</v>
      </c>
      <c r="D2382" t="s">
        <v>16</v>
      </c>
      <c r="E2382" t="s">
        <v>18</v>
      </c>
      <c r="F2382" t="s">
        <v>14</v>
      </c>
      <c r="G2382" t="s">
        <v>21</v>
      </c>
      <c r="H2382" s="11">
        <v>628.79999999999995</v>
      </c>
      <c r="I2382" s="11">
        <v>9.0610080000000028</v>
      </c>
      <c r="J2382" s="13">
        <f>data[[#This Row],[Clicks]]/data[[#This Row],[Impressions]]</f>
        <v>1.4410000000000006E-2</v>
      </c>
      <c r="K2382" s="1">
        <v>0.24149999999999994</v>
      </c>
      <c r="L2382" s="2">
        <v>2.1882334320000001</v>
      </c>
      <c r="M2382">
        <v>5</v>
      </c>
      <c r="N2382" s="1">
        <f>IF(data[[#This Row],[Conversions]]=0,0,data[[#This Row],[Spend, Dollars]]/data[[#This Row],[Conversions]])</f>
        <v>0.43764668640000004</v>
      </c>
      <c r="O2382" s="13">
        <f>data[[#This Row],[Conversions]]/data[[#This Row],[Clicks]]</f>
        <v>0.55181498570578447</v>
      </c>
      <c r="P2382" s="11">
        <v>323.39999999999998</v>
      </c>
      <c r="Q2382" s="11">
        <f>IF(data[[#This Row],[Spend, Dollars]]=0,0,data[[#This Row],[Total conversion value, Dollars]]/data[[#This Row],[Spend, Dollars]])</f>
        <v>147.79044834554927</v>
      </c>
      <c r="R2382" s="2">
        <v>42</v>
      </c>
      <c r="S2382" s="2">
        <v>2</v>
      </c>
      <c r="T2382" s="2">
        <v>16.5</v>
      </c>
      <c r="U2382" s="2">
        <f t="shared" si="37"/>
        <v>60.5</v>
      </c>
    </row>
    <row r="2383" spans="1:21" x14ac:dyDescent="0.2">
      <c r="A2383" t="s">
        <v>23</v>
      </c>
      <c r="B2383" s="3">
        <v>45167</v>
      </c>
      <c r="C2383" s="10" t="str">
        <f>TEXT(data[[#This Row],[Date]],"mmmm")</f>
        <v>August</v>
      </c>
      <c r="D2383" t="s">
        <v>16</v>
      </c>
      <c r="E2383" t="s">
        <v>18</v>
      </c>
      <c r="F2383" t="s">
        <v>14</v>
      </c>
      <c r="G2383" t="s">
        <v>21</v>
      </c>
      <c r="H2383" s="11">
        <v>1003.3</v>
      </c>
      <c r="I2383" s="11">
        <v>16.444087</v>
      </c>
      <c r="J2383" s="13">
        <f>data[[#This Row],[Clicks]]/data[[#This Row],[Impressions]]</f>
        <v>1.6390000000000002E-2</v>
      </c>
      <c r="K2383" s="1">
        <v>1.0349999999999995</v>
      </c>
      <c r="L2383" s="2">
        <v>17.019630044999992</v>
      </c>
      <c r="M2383">
        <v>5</v>
      </c>
      <c r="N2383" s="1">
        <f>IF(data[[#This Row],[Conversions]]=0,0,data[[#This Row],[Spend, Dollars]]/data[[#This Row],[Conversions]])</f>
        <v>3.4039260089999983</v>
      </c>
      <c r="O2383" s="13">
        <f>data[[#This Row],[Conversions]]/data[[#This Row],[Clicks]]</f>
        <v>0.30406066326455217</v>
      </c>
      <c r="P2383" s="11">
        <v>252</v>
      </c>
      <c r="Q2383" s="11">
        <f>IF(data[[#This Row],[Spend, Dollars]]=0,0,data[[#This Row],[Total conversion value, Dollars]]/data[[#This Row],[Spend, Dollars]])</f>
        <v>14.806432298099939</v>
      </c>
      <c r="R2383" s="2">
        <v>24</v>
      </c>
      <c r="S2383" s="2">
        <v>12</v>
      </c>
      <c r="T2383" s="2">
        <v>16.5</v>
      </c>
      <c r="U2383" s="2">
        <f t="shared" si="37"/>
        <v>52.5</v>
      </c>
    </row>
    <row r="2384" spans="1:21" x14ac:dyDescent="0.2">
      <c r="A2384" t="s">
        <v>23</v>
      </c>
      <c r="B2384" s="3">
        <v>45168</v>
      </c>
      <c r="C2384" s="10" t="str">
        <f>TEXT(data[[#This Row],[Date]],"mmmm")</f>
        <v>August</v>
      </c>
      <c r="D2384" t="s">
        <v>16</v>
      </c>
      <c r="E2384" t="s">
        <v>18</v>
      </c>
      <c r="F2384" t="s">
        <v>14</v>
      </c>
      <c r="G2384" t="s">
        <v>21</v>
      </c>
      <c r="H2384" s="11">
        <v>881.7</v>
      </c>
      <c r="I2384" s="11">
        <v>13.190232000000002</v>
      </c>
      <c r="J2384" s="13">
        <f>data[[#This Row],[Clicks]]/data[[#This Row],[Impressions]]</f>
        <v>1.4960000000000001E-2</v>
      </c>
      <c r="K2384" s="1">
        <v>0.161</v>
      </c>
      <c r="L2384" s="2">
        <v>2.1236273520000002</v>
      </c>
      <c r="M2384">
        <v>6</v>
      </c>
      <c r="N2384" s="1">
        <f>IF(data[[#This Row],[Conversions]]=0,0,data[[#This Row],[Spend, Dollars]]/data[[#This Row],[Conversions]])</f>
        <v>0.35393789200000003</v>
      </c>
      <c r="O2384" s="13">
        <f>data[[#This Row],[Conversions]]/data[[#This Row],[Clicks]]</f>
        <v>0.45488206727523817</v>
      </c>
      <c r="P2384" s="11">
        <v>89.039999999999978</v>
      </c>
      <c r="Q2384" s="11">
        <f>IF(data[[#This Row],[Spend, Dollars]]=0,0,data[[#This Row],[Total conversion value, Dollars]]/data[[#This Row],[Spend, Dollars]])</f>
        <v>41.928260114065424</v>
      </c>
      <c r="R2384" s="2">
        <v>15</v>
      </c>
      <c r="S2384" s="2">
        <v>2</v>
      </c>
      <c r="T2384" s="2">
        <v>6</v>
      </c>
      <c r="U2384" s="2">
        <f t="shared" si="37"/>
        <v>23</v>
      </c>
    </row>
    <row r="2385" spans="1:21" x14ac:dyDescent="0.2">
      <c r="A2385" t="s">
        <v>23</v>
      </c>
      <c r="B2385" s="3">
        <v>45169</v>
      </c>
      <c r="C2385" s="10" t="str">
        <f>TEXT(data[[#This Row],[Date]],"mmmm")</f>
        <v>August</v>
      </c>
      <c r="D2385" t="s">
        <v>16</v>
      </c>
      <c r="E2385" t="s">
        <v>18</v>
      </c>
      <c r="F2385" t="s">
        <v>14</v>
      </c>
      <c r="G2385" t="s">
        <v>21</v>
      </c>
      <c r="H2385" s="11">
        <v>868.19999999999982</v>
      </c>
      <c r="I2385" s="11">
        <v>18.049878</v>
      </c>
      <c r="J2385" s="13">
        <f>data[[#This Row],[Clicks]]/data[[#This Row],[Impressions]]</f>
        <v>2.0790000000000003E-2</v>
      </c>
      <c r="K2385" s="1">
        <v>1.0694999999999999</v>
      </c>
      <c r="L2385" s="2">
        <v>19.304344520999997</v>
      </c>
      <c r="M2385">
        <v>3</v>
      </c>
      <c r="N2385" s="1">
        <f>IF(data[[#This Row],[Conversions]]=0,0,data[[#This Row],[Spend, Dollars]]/data[[#This Row],[Conversions]])</f>
        <v>6.4347815069999994</v>
      </c>
      <c r="O2385" s="13">
        <f>data[[#This Row],[Conversions]]/data[[#This Row],[Clicks]]</f>
        <v>0.16620610953713927</v>
      </c>
      <c r="P2385" s="11">
        <v>243.6</v>
      </c>
      <c r="Q2385" s="11">
        <f>IF(data[[#This Row],[Spend, Dollars]]=0,0,data[[#This Row],[Total conversion value, Dollars]]/data[[#This Row],[Spend, Dollars]])</f>
        <v>12.618921079397577</v>
      </c>
      <c r="R2385" s="2">
        <v>25</v>
      </c>
      <c r="S2385" s="2">
        <v>7</v>
      </c>
      <c r="T2385" s="2">
        <v>18</v>
      </c>
      <c r="U2385" s="2">
        <f t="shared" si="37"/>
        <v>50</v>
      </c>
    </row>
    <row r="2386" spans="1:21" x14ac:dyDescent="0.2">
      <c r="A2386" t="s">
        <v>24</v>
      </c>
      <c r="B2386" s="3">
        <v>45170</v>
      </c>
      <c r="C2386" s="10" t="str">
        <f>TEXT(data[[#This Row],[Date]],"mmmm")</f>
        <v>September</v>
      </c>
      <c r="D2386" t="s">
        <v>16</v>
      </c>
      <c r="E2386" t="s">
        <v>18</v>
      </c>
      <c r="F2386" t="s">
        <v>14</v>
      </c>
      <c r="G2386" t="s">
        <v>21</v>
      </c>
      <c r="H2386" s="11">
        <v>1664</v>
      </c>
      <c r="I2386" s="11">
        <v>38.255360000000003</v>
      </c>
      <c r="J2386" s="13">
        <f>data[[#This Row],[Clicks]]/data[[#This Row],[Impressions]]</f>
        <v>2.2990000000000003E-2</v>
      </c>
      <c r="K2386" s="1">
        <v>9.2000000000000012E-2</v>
      </c>
      <c r="L2386" s="2">
        <v>3.5194931200000008</v>
      </c>
      <c r="M2386">
        <v>5</v>
      </c>
      <c r="N2386" s="1">
        <f>IF(data[[#This Row],[Conversions]]=0,0,data[[#This Row],[Spend, Dollars]]/data[[#This Row],[Conversions]])</f>
        <v>0.70389862400000014</v>
      </c>
      <c r="O2386" s="13">
        <f>data[[#This Row],[Conversions]]/data[[#This Row],[Clicks]]</f>
        <v>0.1307006390738448</v>
      </c>
      <c r="P2386" s="11">
        <v>36</v>
      </c>
      <c r="Q2386" s="11">
        <f>IF(data[[#This Row],[Spend, Dollars]]=0,0,data[[#This Row],[Total conversion value, Dollars]]/data[[#This Row],[Spend, Dollars]])</f>
        <v>10.228745666648722</v>
      </c>
      <c r="R2386" s="2">
        <v>70</v>
      </c>
      <c r="S2386" s="2">
        <v>2</v>
      </c>
      <c r="T2386" s="2">
        <v>10.5</v>
      </c>
      <c r="U2386" s="2">
        <f t="shared" si="37"/>
        <v>82.5</v>
      </c>
    </row>
    <row r="2387" spans="1:21" x14ac:dyDescent="0.2">
      <c r="A2387" t="s">
        <v>24</v>
      </c>
      <c r="B2387" s="3">
        <v>45171</v>
      </c>
      <c r="C2387" s="10" t="str">
        <f>TEXT(data[[#This Row],[Date]],"mmmm")</f>
        <v>September</v>
      </c>
      <c r="D2387" t="s">
        <v>16</v>
      </c>
      <c r="E2387" t="s">
        <v>18</v>
      </c>
      <c r="F2387" t="s">
        <v>14</v>
      </c>
      <c r="G2387" t="s">
        <v>21</v>
      </c>
      <c r="H2387" s="11">
        <v>1993</v>
      </c>
      <c r="I2387" s="11">
        <v>37.926790000000011</v>
      </c>
      <c r="J2387" s="13">
        <f>data[[#This Row],[Clicks]]/data[[#This Row],[Impressions]]</f>
        <v>1.9030000000000005E-2</v>
      </c>
      <c r="K2387" s="1">
        <v>1.1500000000000008E-2</v>
      </c>
      <c r="L2387" s="2">
        <v>0.43615808500000047</v>
      </c>
      <c r="M2387">
        <v>6</v>
      </c>
      <c r="N2387" s="1">
        <f>IF(data[[#This Row],[Conversions]]=0,0,data[[#This Row],[Spend, Dollars]]/data[[#This Row],[Conversions]])</f>
        <v>7.269301416666675E-2</v>
      </c>
      <c r="O2387" s="13">
        <f>data[[#This Row],[Conversions]]/data[[#This Row],[Clicks]]</f>
        <v>0.15819952070818538</v>
      </c>
      <c r="P2387" s="11">
        <v>251.15999999999997</v>
      </c>
      <c r="Q2387" s="11">
        <f>IF(data[[#This Row],[Spend, Dollars]]=0,0,data[[#This Row],[Total conversion value, Dollars]]/data[[#This Row],[Spend, Dollars]])</f>
        <v>575.84625537779425</v>
      </c>
      <c r="R2387" s="2">
        <v>57</v>
      </c>
      <c r="S2387" s="2">
        <v>3</v>
      </c>
      <c r="T2387" s="2">
        <v>12</v>
      </c>
      <c r="U2387" s="2">
        <f t="shared" si="37"/>
        <v>72</v>
      </c>
    </row>
    <row r="2388" spans="1:21" x14ac:dyDescent="0.2">
      <c r="A2388" t="s">
        <v>24</v>
      </c>
      <c r="B2388" s="3">
        <v>45172</v>
      </c>
      <c r="C2388" s="10" t="str">
        <f>TEXT(data[[#This Row],[Date]],"mmmm")</f>
        <v>September</v>
      </c>
      <c r="D2388" t="s">
        <v>16</v>
      </c>
      <c r="E2388" t="s">
        <v>18</v>
      </c>
      <c r="F2388" t="s">
        <v>14</v>
      </c>
      <c r="G2388" t="s">
        <v>21</v>
      </c>
      <c r="H2388" s="11">
        <v>1425</v>
      </c>
      <c r="I2388" s="11">
        <v>27.117750000000008</v>
      </c>
      <c r="J2388" s="13">
        <f>data[[#This Row],[Clicks]]/data[[#This Row],[Impressions]]</f>
        <v>1.9030000000000005E-2</v>
      </c>
      <c r="K2388" s="1">
        <v>0.50599999999999978</v>
      </c>
      <c r="L2388" s="2">
        <v>13.721581499999997</v>
      </c>
      <c r="M2388">
        <v>4</v>
      </c>
      <c r="N2388" s="1">
        <f>IF(data[[#This Row],[Conversions]]=0,0,data[[#This Row],[Spend, Dollars]]/data[[#This Row],[Conversions]])</f>
        <v>3.4303953749999994</v>
      </c>
      <c r="O2388" s="13">
        <f>data[[#This Row],[Conversions]]/data[[#This Row],[Clicks]]</f>
        <v>0.14750486305095367</v>
      </c>
      <c r="P2388" s="11">
        <v>88.2</v>
      </c>
      <c r="Q2388" s="11">
        <f>IF(data[[#This Row],[Spend, Dollars]]=0,0,data[[#This Row],[Total conversion value, Dollars]]/data[[#This Row],[Spend, Dollars]])</f>
        <v>6.4278304946117197</v>
      </c>
      <c r="R2388" s="2">
        <v>22</v>
      </c>
      <c r="S2388" s="2">
        <v>15</v>
      </c>
      <c r="T2388" s="2">
        <v>7.5</v>
      </c>
      <c r="U2388" s="2">
        <f t="shared" si="37"/>
        <v>44.5</v>
      </c>
    </row>
    <row r="2389" spans="1:21" x14ac:dyDescent="0.2">
      <c r="A2389" t="s">
        <v>24</v>
      </c>
      <c r="B2389" s="3">
        <v>45173</v>
      </c>
      <c r="C2389" s="10" t="str">
        <f>TEXT(data[[#This Row],[Date]],"mmmm")</f>
        <v>September</v>
      </c>
      <c r="D2389" t="s">
        <v>16</v>
      </c>
      <c r="E2389" t="s">
        <v>18</v>
      </c>
      <c r="F2389" t="s">
        <v>14</v>
      </c>
      <c r="G2389" t="s">
        <v>21</v>
      </c>
      <c r="H2389" s="11">
        <v>1636</v>
      </c>
      <c r="I2389" s="11">
        <v>25.734280000000002</v>
      </c>
      <c r="J2389" s="13">
        <f>data[[#This Row],[Clicks]]/data[[#This Row],[Impressions]]</f>
        <v>1.5730000000000001E-2</v>
      </c>
      <c r="K2389" s="1">
        <v>0.50599999999999956</v>
      </c>
      <c r="L2389" s="2">
        <v>13.02154567999999</v>
      </c>
      <c r="M2389">
        <v>5</v>
      </c>
      <c r="N2389" s="1">
        <f>IF(data[[#This Row],[Conversions]]=0,0,data[[#This Row],[Spend, Dollars]]/data[[#This Row],[Conversions]])</f>
        <v>2.6043091359999981</v>
      </c>
      <c r="O2389" s="13">
        <f>data[[#This Row],[Conversions]]/data[[#This Row],[Clicks]]</f>
        <v>0.19429337055476195</v>
      </c>
      <c r="P2389" s="11">
        <v>318.36</v>
      </c>
      <c r="Q2389" s="11">
        <f>IF(data[[#This Row],[Spend, Dollars]]=0,0,data[[#This Row],[Total conversion value, Dollars]]/data[[#This Row],[Spend, Dollars]])</f>
        <v>24.448710454471964</v>
      </c>
      <c r="R2389" s="2">
        <v>16</v>
      </c>
      <c r="S2389" s="2">
        <v>0</v>
      </c>
      <c r="T2389" s="2">
        <v>10.5</v>
      </c>
      <c r="U2389" s="2">
        <f t="shared" si="37"/>
        <v>26.5</v>
      </c>
    </row>
    <row r="2390" spans="1:21" x14ac:dyDescent="0.2">
      <c r="A2390" t="s">
        <v>24</v>
      </c>
      <c r="B2390" s="3">
        <v>45174</v>
      </c>
      <c r="C2390" s="10" t="str">
        <f>TEXT(data[[#This Row],[Date]],"mmmm")</f>
        <v>September</v>
      </c>
      <c r="D2390" t="s">
        <v>16</v>
      </c>
      <c r="E2390" t="s">
        <v>18</v>
      </c>
      <c r="F2390" t="s">
        <v>14</v>
      </c>
      <c r="G2390" t="s">
        <v>21</v>
      </c>
      <c r="H2390" s="11">
        <v>1168</v>
      </c>
      <c r="I2390" s="11">
        <v>25.952960000000004</v>
      </c>
      <c r="J2390" s="13">
        <f>data[[#This Row],[Clicks]]/data[[#This Row],[Impressions]]</f>
        <v>2.2220000000000004E-2</v>
      </c>
      <c r="K2390" s="1">
        <v>0.40249999999999986</v>
      </c>
      <c r="L2390" s="2">
        <v>10.446066399999998</v>
      </c>
      <c r="M2390">
        <v>4</v>
      </c>
      <c r="N2390" s="1">
        <f>IF(data[[#This Row],[Conversions]]=0,0,data[[#This Row],[Spend, Dollars]]/data[[#This Row],[Conversions]])</f>
        <v>2.6115165999999994</v>
      </c>
      <c r="O2390" s="13">
        <f>data[[#This Row],[Conversions]]/data[[#This Row],[Clicks]]</f>
        <v>0.15412500154125</v>
      </c>
      <c r="P2390" s="11">
        <v>44.4</v>
      </c>
      <c r="Q2390" s="11">
        <f>IF(data[[#This Row],[Spend, Dollars]]=0,0,data[[#This Row],[Total conversion value, Dollars]]/data[[#This Row],[Spend, Dollars]])</f>
        <v>4.250403769212113</v>
      </c>
      <c r="R2390" s="2">
        <v>51</v>
      </c>
      <c r="S2390" s="2">
        <v>9</v>
      </c>
      <c r="T2390" s="2">
        <v>13.5</v>
      </c>
      <c r="U2390" s="2">
        <f t="shared" si="37"/>
        <v>73.5</v>
      </c>
    </row>
    <row r="2391" spans="1:21" x14ac:dyDescent="0.2">
      <c r="A2391" t="s">
        <v>24</v>
      </c>
      <c r="B2391" s="3">
        <v>45175</v>
      </c>
      <c r="C2391" s="10" t="str">
        <f>TEXT(data[[#This Row],[Date]],"mmmm")</f>
        <v>September</v>
      </c>
      <c r="D2391" t="s">
        <v>16</v>
      </c>
      <c r="E2391" t="s">
        <v>18</v>
      </c>
      <c r="F2391" t="s">
        <v>14</v>
      </c>
      <c r="G2391" t="s">
        <v>21</v>
      </c>
      <c r="H2391" s="11">
        <v>2056</v>
      </c>
      <c r="I2391" s="11">
        <v>35.959440000000001</v>
      </c>
      <c r="J2391" s="13">
        <f>data[[#This Row],[Clicks]]/data[[#This Row],[Impressions]]</f>
        <v>1.7490000000000002E-2</v>
      </c>
      <c r="K2391" s="1">
        <v>0.10349999999999999</v>
      </c>
      <c r="L2391" s="2">
        <v>3.72180204</v>
      </c>
      <c r="M2391">
        <v>5</v>
      </c>
      <c r="N2391" s="1">
        <f>IF(data[[#This Row],[Conversions]]=0,0,data[[#This Row],[Spend, Dollars]]/data[[#This Row],[Conversions]])</f>
        <v>0.74436040800000003</v>
      </c>
      <c r="O2391" s="13">
        <f>data[[#This Row],[Conversions]]/data[[#This Row],[Clicks]]</f>
        <v>0.13904554687169768</v>
      </c>
      <c r="P2391" s="11">
        <v>140.27999999999997</v>
      </c>
      <c r="Q2391" s="11">
        <f>IF(data[[#This Row],[Spend, Dollars]]=0,0,data[[#This Row],[Total conversion value, Dollars]]/data[[#This Row],[Spend, Dollars]])</f>
        <v>37.691418966496123</v>
      </c>
      <c r="R2391" s="2">
        <v>58</v>
      </c>
      <c r="S2391" s="2">
        <v>5</v>
      </c>
      <c r="T2391" s="2">
        <v>4.5</v>
      </c>
      <c r="U2391" s="2">
        <f t="shared" si="37"/>
        <v>67.5</v>
      </c>
    </row>
    <row r="2392" spans="1:21" x14ac:dyDescent="0.2">
      <c r="A2392" t="s">
        <v>24</v>
      </c>
      <c r="B2392" s="3">
        <v>45176</v>
      </c>
      <c r="C2392" s="10" t="str">
        <f>TEXT(data[[#This Row],[Date]],"mmmm")</f>
        <v>September</v>
      </c>
      <c r="D2392" t="s">
        <v>16</v>
      </c>
      <c r="E2392" t="s">
        <v>18</v>
      </c>
      <c r="F2392" t="s">
        <v>14</v>
      </c>
      <c r="G2392" t="s">
        <v>21</v>
      </c>
      <c r="H2392" s="11">
        <v>1664</v>
      </c>
      <c r="I2392" s="11">
        <v>30.750720000000005</v>
      </c>
      <c r="J2392" s="13">
        <f>data[[#This Row],[Clicks]]/data[[#This Row],[Impressions]]</f>
        <v>1.8480000000000003E-2</v>
      </c>
      <c r="K2392" s="1">
        <v>6.9000000000000061E-2</v>
      </c>
      <c r="L2392" s="2">
        <v>2.1217996800000023</v>
      </c>
      <c r="M2392">
        <v>6</v>
      </c>
      <c r="N2392" s="1">
        <f>IF(data[[#This Row],[Conversions]]=0,0,data[[#This Row],[Spend, Dollars]]/data[[#This Row],[Conversions]])</f>
        <v>0.35363328000000038</v>
      </c>
      <c r="O2392" s="13">
        <f>data[[#This Row],[Conversions]]/data[[#This Row],[Clicks]]</f>
        <v>0.1951173826173826</v>
      </c>
      <c r="P2392" s="11">
        <v>50.4</v>
      </c>
      <c r="Q2392" s="11">
        <f>IF(data[[#This Row],[Spend, Dollars]]=0,0,data[[#This Row],[Total conversion value, Dollars]]/data[[#This Row],[Spend, Dollars]])</f>
        <v>23.753420492550902</v>
      </c>
      <c r="R2392" s="2">
        <v>41</v>
      </c>
      <c r="S2392" s="2">
        <v>8</v>
      </c>
      <c r="T2392" s="2">
        <v>12</v>
      </c>
      <c r="U2392" s="2">
        <f t="shared" si="37"/>
        <v>61</v>
      </c>
    </row>
    <row r="2393" spans="1:21" x14ac:dyDescent="0.2">
      <c r="A2393" t="s">
        <v>24</v>
      </c>
      <c r="B2393" s="3">
        <v>45177</v>
      </c>
      <c r="C2393" s="10" t="str">
        <f>TEXT(data[[#This Row],[Date]],"mmmm")</f>
        <v>September</v>
      </c>
      <c r="D2393" t="s">
        <v>16</v>
      </c>
      <c r="E2393" t="s">
        <v>18</v>
      </c>
      <c r="F2393" t="s">
        <v>14</v>
      </c>
      <c r="G2393" t="s">
        <v>21</v>
      </c>
      <c r="H2393" s="11">
        <v>1465</v>
      </c>
      <c r="I2393" s="11">
        <v>29.812750000000005</v>
      </c>
      <c r="J2393" s="13">
        <f>data[[#This Row],[Clicks]]/data[[#This Row],[Impressions]]</f>
        <v>2.0350000000000004E-2</v>
      </c>
      <c r="K2393" s="1">
        <v>1.2419999999999995</v>
      </c>
      <c r="L2393" s="2">
        <v>37.027435499999996</v>
      </c>
      <c r="M2393">
        <v>4</v>
      </c>
      <c r="N2393" s="1">
        <f>IF(data[[#This Row],[Conversions]]=0,0,data[[#This Row],[Spend, Dollars]]/data[[#This Row],[Conversions]])</f>
        <v>9.2568588749999989</v>
      </c>
      <c r="O2393" s="13">
        <f>data[[#This Row],[Conversions]]/data[[#This Row],[Clicks]]</f>
        <v>0.13417078263494644</v>
      </c>
      <c r="P2393" s="11">
        <v>170.51999999999998</v>
      </c>
      <c r="Q2393" s="11">
        <f>IF(data[[#This Row],[Spend, Dollars]]=0,0,data[[#This Row],[Total conversion value, Dollars]]/data[[#This Row],[Spend, Dollars]])</f>
        <v>4.6052338677357225</v>
      </c>
      <c r="R2393" s="2">
        <v>43</v>
      </c>
      <c r="S2393" s="2">
        <v>14</v>
      </c>
      <c r="T2393" s="2">
        <v>16.5</v>
      </c>
      <c r="U2393" s="2">
        <f t="shared" si="37"/>
        <v>73.5</v>
      </c>
    </row>
    <row r="2394" spans="1:21" x14ac:dyDescent="0.2">
      <c r="A2394" t="s">
        <v>24</v>
      </c>
      <c r="B2394" s="3">
        <v>45178</v>
      </c>
      <c r="C2394" s="10" t="str">
        <f>TEXT(data[[#This Row],[Date]],"mmmm")</f>
        <v>September</v>
      </c>
      <c r="D2394" t="s">
        <v>16</v>
      </c>
      <c r="E2394" t="s">
        <v>18</v>
      </c>
      <c r="F2394" t="s">
        <v>14</v>
      </c>
      <c r="G2394" t="s">
        <v>21</v>
      </c>
      <c r="H2394" s="11">
        <v>1652</v>
      </c>
      <c r="I2394" s="11">
        <v>26.894560000000006</v>
      </c>
      <c r="J2394" s="13">
        <f>data[[#This Row],[Clicks]]/data[[#This Row],[Impressions]]</f>
        <v>1.6280000000000003E-2</v>
      </c>
      <c r="K2394" s="1">
        <v>0.73599999999999954</v>
      </c>
      <c r="L2394" s="2">
        <v>19.794396159999991</v>
      </c>
      <c r="M2394">
        <v>4</v>
      </c>
      <c r="N2394" s="1">
        <f>IF(data[[#This Row],[Conversions]]=0,0,data[[#This Row],[Spend, Dollars]]/data[[#This Row],[Conversions]])</f>
        <v>4.9485990399999977</v>
      </c>
      <c r="O2394" s="13">
        <f>data[[#This Row],[Conversions]]/data[[#This Row],[Clicks]]</f>
        <v>0.14872896228828428</v>
      </c>
      <c r="P2394" s="11">
        <v>143.63999999999999</v>
      </c>
      <c r="Q2394" s="11">
        <f>IF(data[[#This Row],[Spend, Dollars]]=0,0,data[[#This Row],[Total conversion value, Dollars]]/data[[#This Row],[Spend, Dollars]])</f>
        <v>7.2565992333862663</v>
      </c>
      <c r="R2394" s="2">
        <v>66</v>
      </c>
      <c r="S2394" s="2">
        <v>2</v>
      </c>
      <c r="T2394" s="2">
        <v>15</v>
      </c>
      <c r="U2394" s="2">
        <f t="shared" si="37"/>
        <v>83</v>
      </c>
    </row>
    <row r="2395" spans="1:21" x14ac:dyDescent="0.2">
      <c r="A2395" t="s">
        <v>24</v>
      </c>
      <c r="B2395" s="3">
        <v>45179</v>
      </c>
      <c r="C2395" s="10" t="str">
        <f>TEXT(data[[#This Row],[Date]],"mmmm")</f>
        <v>September</v>
      </c>
      <c r="D2395" t="s">
        <v>16</v>
      </c>
      <c r="E2395" t="s">
        <v>18</v>
      </c>
      <c r="F2395" t="s">
        <v>14</v>
      </c>
      <c r="G2395" t="s">
        <v>21</v>
      </c>
      <c r="H2395" s="11">
        <v>1185</v>
      </c>
      <c r="I2395" s="11">
        <v>25.027200000000004</v>
      </c>
      <c r="J2395" s="13">
        <f>data[[#This Row],[Clicks]]/data[[#This Row],[Impressions]]</f>
        <v>2.1120000000000003E-2</v>
      </c>
      <c r="K2395" s="1">
        <v>0.12650000000000006</v>
      </c>
      <c r="L2395" s="2">
        <v>3.1659408000000018</v>
      </c>
      <c r="M2395">
        <v>5</v>
      </c>
      <c r="N2395" s="1">
        <f>IF(data[[#This Row],[Conversions]]=0,0,data[[#This Row],[Spend, Dollars]]/data[[#This Row],[Conversions]])</f>
        <v>0.63318816000000033</v>
      </c>
      <c r="O2395" s="13">
        <f>data[[#This Row],[Conversions]]/data[[#This Row],[Clicks]]</f>
        <v>0.19978263649149722</v>
      </c>
      <c r="P2395" s="11">
        <v>52.919999999999995</v>
      </c>
      <c r="Q2395" s="11">
        <f>IF(data[[#This Row],[Spend, Dollars]]=0,0,data[[#This Row],[Total conversion value, Dollars]]/data[[#This Row],[Spend, Dollars]])</f>
        <v>16.715410471351824</v>
      </c>
      <c r="R2395" s="2">
        <v>28</v>
      </c>
      <c r="S2395" s="2">
        <v>4</v>
      </c>
      <c r="T2395" s="2">
        <v>21</v>
      </c>
      <c r="U2395" s="2">
        <f t="shared" si="37"/>
        <v>53</v>
      </c>
    </row>
    <row r="2396" spans="1:21" x14ac:dyDescent="0.2">
      <c r="A2396" t="s">
        <v>24</v>
      </c>
      <c r="B2396" s="3">
        <v>45180</v>
      </c>
      <c r="C2396" s="10" t="str">
        <f>TEXT(data[[#This Row],[Date]],"mmmm")</f>
        <v>September</v>
      </c>
      <c r="D2396" t="s">
        <v>16</v>
      </c>
      <c r="E2396" t="s">
        <v>18</v>
      </c>
      <c r="F2396" t="s">
        <v>14</v>
      </c>
      <c r="G2396" t="s">
        <v>21</v>
      </c>
      <c r="H2396" s="11">
        <v>1375</v>
      </c>
      <c r="I2396" s="11">
        <v>22.838750000000001</v>
      </c>
      <c r="J2396" s="13">
        <f>data[[#This Row],[Clicks]]/data[[#This Row],[Impressions]]</f>
        <v>1.661E-2</v>
      </c>
      <c r="K2396" s="1">
        <v>0.35650000000000004</v>
      </c>
      <c r="L2396" s="2">
        <v>8.1420143750000005</v>
      </c>
      <c r="M2396">
        <v>3</v>
      </c>
      <c r="N2396" s="1">
        <f>IF(data[[#This Row],[Conversions]]=0,0,data[[#This Row],[Spend, Dollars]]/data[[#This Row],[Conversions]])</f>
        <v>2.714004791666667</v>
      </c>
      <c r="O2396" s="13">
        <f>data[[#This Row],[Conversions]]/data[[#This Row],[Clicks]]</f>
        <v>0.13135570029007718</v>
      </c>
      <c r="P2396" s="11">
        <v>50.4</v>
      </c>
      <c r="Q2396" s="11">
        <f>IF(data[[#This Row],[Spend, Dollars]]=0,0,data[[#This Row],[Total conversion value, Dollars]]/data[[#This Row],[Spend, Dollars]])</f>
        <v>6.1901143474706766</v>
      </c>
      <c r="R2396" s="2">
        <v>27</v>
      </c>
      <c r="S2396" s="2">
        <v>5</v>
      </c>
      <c r="T2396" s="2">
        <v>15</v>
      </c>
      <c r="U2396" s="2">
        <f t="shared" si="37"/>
        <v>47</v>
      </c>
    </row>
    <row r="2397" spans="1:21" x14ac:dyDescent="0.2">
      <c r="A2397" t="s">
        <v>24</v>
      </c>
      <c r="B2397" s="3">
        <v>45181</v>
      </c>
      <c r="C2397" s="10" t="str">
        <f>TEXT(data[[#This Row],[Date]],"mmmm")</f>
        <v>September</v>
      </c>
      <c r="D2397" t="s">
        <v>16</v>
      </c>
      <c r="E2397" t="s">
        <v>18</v>
      </c>
      <c r="F2397" t="s">
        <v>14</v>
      </c>
      <c r="G2397" t="s">
        <v>21</v>
      </c>
      <c r="H2397" s="11">
        <v>1547</v>
      </c>
      <c r="I2397" s="11">
        <v>24.334310000000002</v>
      </c>
      <c r="J2397" s="13">
        <f>data[[#This Row],[Clicks]]/data[[#This Row],[Impressions]]</f>
        <v>1.5730000000000001E-2</v>
      </c>
      <c r="K2397" s="1">
        <v>8.0500000000000071E-2</v>
      </c>
      <c r="L2397" s="2">
        <v>1.9589119550000018</v>
      </c>
      <c r="M2397">
        <v>3</v>
      </c>
      <c r="N2397" s="1">
        <f>IF(data[[#This Row],[Conversions]]=0,0,data[[#This Row],[Spend, Dollars]]/data[[#This Row],[Conversions]])</f>
        <v>0.65297065166666723</v>
      </c>
      <c r="O2397" s="13">
        <f>data[[#This Row],[Conversions]]/data[[#This Row],[Clicks]]</f>
        <v>0.12328272303591101</v>
      </c>
      <c r="P2397" s="11">
        <v>9.6</v>
      </c>
      <c r="Q2397" s="11">
        <f>IF(data[[#This Row],[Spend, Dollars]]=0,0,data[[#This Row],[Total conversion value, Dollars]]/data[[#This Row],[Spend, Dollars]])</f>
        <v>4.900679673477204</v>
      </c>
      <c r="R2397" s="2">
        <v>60</v>
      </c>
      <c r="S2397" s="2">
        <v>13</v>
      </c>
      <c r="T2397" s="2">
        <v>16.5</v>
      </c>
      <c r="U2397" s="2">
        <f t="shared" si="37"/>
        <v>89.5</v>
      </c>
    </row>
    <row r="2398" spans="1:21" x14ac:dyDescent="0.2">
      <c r="A2398" t="s">
        <v>24</v>
      </c>
      <c r="B2398" s="3">
        <v>45182</v>
      </c>
      <c r="C2398" s="10" t="str">
        <f>TEXT(data[[#This Row],[Date]],"mmmm")</f>
        <v>September</v>
      </c>
      <c r="D2398" t="s">
        <v>16</v>
      </c>
      <c r="E2398" t="s">
        <v>18</v>
      </c>
      <c r="F2398" t="s">
        <v>14</v>
      </c>
      <c r="G2398" t="s">
        <v>21</v>
      </c>
      <c r="H2398" s="11">
        <v>1899</v>
      </c>
      <c r="I2398" s="11">
        <v>40.315770000000008</v>
      </c>
      <c r="J2398" s="13">
        <f>data[[#This Row],[Clicks]]/data[[#This Row],[Impressions]]</f>
        <v>2.1230000000000002E-2</v>
      </c>
      <c r="K2398" s="1">
        <v>0.253</v>
      </c>
      <c r="L2398" s="2">
        <v>10.199889810000002</v>
      </c>
      <c r="M2398">
        <v>8</v>
      </c>
      <c r="N2398" s="1">
        <f>IF(data[[#This Row],[Conversions]]=0,0,data[[#This Row],[Spend, Dollars]]/data[[#This Row],[Conversions]])</f>
        <v>1.2749862262500002</v>
      </c>
      <c r="O2398" s="13">
        <f>data[[#This Row],[Conversions]]/data[[#This Row],[Clicks]]</f>
        <v>0.19843351621462268</v>
      </c>
      <c r="P2398" s="11">
        <v>57.959999999999994</v>
      </c>
      <c r="Q2398" s="11">
        <f>IF(data[[#This Row],[Spend, Dollars]]=0,0,data[[#This Row],[Total conversion value, Dollars]]/data[[#This Row],[Spend, Dollars]])</f>
        <v>5.6824143279641941</v>
      </c>
      <c r="R2398" s="2">
        <v>51</v>
      </c>
      <c r="S2398" s="2">
        <v>3</v>
      </c>
      <c r="T2398" s="2">
        <v>10.5</v>
      </c>
      <c r="U2398" s="2">
        <f t="shared" si="37"/>
        <v>64.5</v>
      </c>
    </row>
    <row r="2399" spans="1:21" x14ac:dyDescent="0.2">
      <c r="A2399" t="s">
        <v>24</v>
      </c>
      <c r="B2399" s="3">
        <v>45183</v>
      </c>
      <c r="C2399" s="10" t="str">
        <f>TEXT(data[[#This Row],[Date]],"mmmm")</f>
        <v>September</v>
      </c>
      <c r="D2399" t="s">
        <v>16</v>
      </c>
      <c r="E2399" t="s">
        <v>18</v>
      </c>
      <c r="F2399" t="s">
        <v>14</v>
      </c>
      <c r="G2399" t="s">
        <v>21</v>
      </c>
      <c r="H2399" s="11">
        <v>1716</v>
      </c>
      <c r="I2399" s="11">
        <v>28.88028000000001</v>
      </c>
      <c r="J2399" s="13">
        <f>data[[#This Row],[Clicks]]/data[[#This Row],[Impressions]]</f>
        <v>1.6830000000000005E-2</v>
      </c>
      <c r="K2399" s="1">
        <v>0.44849999999999973</v>
      </c>
      <c r="L2399" s="2">
        <v>12.952805579999996</v>
      </c>
      <c r="M2399">
        <v>9</v>
      </c>
      <c r="N2399" s="1">
        <f>IF(data[[#This Row],[Conversions]]=0,0,data[[#This Row],[Spend, Dollars]]/data[[#This Row],[Conversions]])</f>
        <v>1.4392006199999996</v>
      </c>
      <c r="O2399" s="13">
        <f>data[[#This Row],[Conversions]]/data[[#This Row],[Clicks]]</f>
        <v>0.31163132767410834</v>
      </c>
      <c r="P2399" s="11">
        <v>146.16</v>
      </c>
      <c r="Q2399" s="11">
        <f>IF(data[[#This Row],[Spend, Dollars]]=0,0,data[[#This Row],[Total conversion value, Dollars]]/data[[#This Row],[Spend, Dollars]])</f>
        <v>11.284041831499492</v>
      </c>
      <c r="R2399" s="2">
        <v>56</v>
      </c>
      <c r="S2399" s="2">
        <v>7</v>
      </c>
      <c r="T2399" s="2">
        <v>16.5</v>
      </c>
      <c r="U2399" s="2">
        <f t="shared" si="37"/>
        <v>79.5</v>
      </c>
    </row>
    <row r="2400" spans="1:21" x14ac:dyDescent="0.2">
      <c r="A2400" t="s">
        <v>24</v>
      </c>
      <c r="B2400" s="3">
        <v>45184</v>
      </c>
      <c r="C2400" s="10" t="str">
        <f>TEXT(data[[#This Row],[Date]],"mmmm")</f>
        <v>September</v>
      </c>
      <c r="D2400" t="s">
        <v>16</v>
      </c>
      <c r="E2400" t="s">
        <v>18</v>
      </c>
      <c r="F2400" t="s">
        <v>14</v>
      </c>
      <c r="G2400" t="s">
        <v>21</v>
      </c>
      <c r="H2400" s="11">
        <v>2013</v>
      </c>
      <c r="I2400" s="11">
        <v>31.885920000000006</v>
      </c>
      <c r="J2400" s="13">
        <f>data[[#This Row],[Clicks]]/data[[#This Row],[Impressions]]</f>
        <v>1.5840000000000003E-2</v>
      </c>
      <c r="K2400" s="1">
        <v>1.0924999999999998</v>
      </c>
      <c r="L2400" s="2">
        <v>34.835367599999998</v>
      </c>
      <c r="M2400">
        <v>4</v>
      </c>
      <c r="N2400" s="1">
        <f>IF(data[[#This Row],[Conversions]]=0,0,data[[#This Row],[Spend, Dollars]]/data[[#This Row],[Conversions]])</f>
        <v>8.7088418999999995</v>
      </c>
      <c r="O2400" s="13">
        <f>data[[#This Row],[Conversions]]/data[[#This Row],[Clicks]]</f>
        <v>0.12544721933693614</v>
      </c>
      <c r="P2400" s="11">
        <v>209.15999999999997</v>
      </c>
      <c r="Q2400" s="11">
        <f>IF(data[[#This Row],[Spend, Dollars]]=0,0,data[[#This Row],[Total conversion value, Dollars]]/data[[#This Row],[Spend, Dollars]])</f>
        <v>6.0042426536644324</v>
      </c>
      <c r="R2400" s="2">
        <v>29</v>
      </c>
      <c r="S2400" s="2">
        <v>7</v>
      </c>
      <c r="T2400" s="2">
        <v>13.5</v>
      </c>
      <c r="U2400" s="2">
        <f t="shared" si="37"/>
        <v>49.5</v>
      </c>
    </row>
    <row r="2401" spans="1:21" x14ac:dyDescent="0.2">
      <c r="A2401" t="s">
        <v>24</v>
      </c>
      <c r="B2401" s="3">
        <v>45185</v>
      </c>
      <c r="C2401" s="10" t="str">
        <f>TEXT(data[[#This Row],[Date]],"mmmm")</f>
        <v>September</v>
      </c>
      <c r="D2401" t="s">
        <v>16</v>
      </c>
      <c r="E2401" t="s">
        <v>18</v>
      </c>
      <c r="F2401" t="s">
        <v>14</v>
      </c>
      <c r="G2401" t="s">
        <v>21</v>
      </c>
      <c r="H2401" s="11">
        <v>1828</v>
      </c>
      <c r="I2401" s="11">
        <v>45.243000000000002</v>
      </c>
      <c r="J2401" s="13">
        <f>data[[#This Row],[Clicks]]/data[[#This Row],[Impressions]]</f>
        <v>2.4750000000000001E-2</v>
      </c>
      <c r="K2401" s="1">
        <v>0.59799999999999975</v>
      </c>
      <c r="L2401" s="2">
        <v>27.055313999999989</v>
      </c>
      <c r="M2401">
        <v>3</v>
      </c>
      <c r="N2401" s="1">
        <f>IF(data[[#This Row],[Conversions]]=0,0,data[[#This Row],[Spend, Dollars]]/data[[#This Row],[Conversions]])</f>
        <v>9.0184379999999962</v>
      </c>
      <c r="O2401" s="13">
        <f>data[[#This Row],[Conversions]]/data[[#This Row],[Clicks]]</f>
        <v>6.6308600225449238E-2</v>
      </c>
      <c r="P2401" s="11">
        <v>105.83999999999999</v>
      </c>
      <c r="Q2401" s="11">
        <f>IF(data[[#This Row],[Spend, Dollars]]=0,0,data[[#This Row],[Total conversion value, Dollars]]/data[[#This Row],[Spend, Dollars]])</f>
        <v>3.9119856454077757</v>
      </c>
      <c r="R2401" s="2">
        <v>56</v>
      </c>
      <c r="S2401" s="2">
        <v>7</v>
      </c>
      <c r="T2401" s="2">
        <v>15</v>
      </c>
      <c r="U2401" s="2">
        <f t="shared" si="37"/>
        <v>78</v>
      </c>
    </row>
    <row r="2402" spans="1:21" x14ac:dyDescent="0.2">
      <c r="A2402" t="s">
        <v>24</v>
      </c>
      <c r="B2402" s="3">
        <v>45186</v>
      </c>
      <c r="C2402" s="10" t="str">
        <f>TEXT(data[[#This Row],[Date]],"mmmm")</f>
        <v>September</v>
      </c>
      <c r="D2402" t="s">
        <v>16</v>
      </c>
      <c r="E2402" t="s">
        <v>18</v>
      </c>
      <c r="F2402" t="s">
        <v>14</v>
      </c>
      <c r="G2402" t="s">
        <v>21</v>
      </c>
      <c r="H2402" s="11">
        <v>1238</v>
      </c>
      <c r="I2402" s="11">
        <v>19.882280000000002</v>
      </c>
      <c r="J2402" s="13">
        <f>data[[#This Row],[Clicks]]/data[[#This Row],[Impressions]]</f>
        <v>1.6060000000000001E-2</v>
      </c>
      <c r="K2402" s="1">
        <v>0.41399999999999987</v>
      </c>
      <c r="L2402" s="2">
        <v>8.2312639199999982</v>
      </c>
      <c r="M2402">
        <v>4</v>
      </c>
      <c r="N2402" s="1">
        <f>IF(data[[#This Row],[Conversions]]=0,0,data[[#This Row],[Spend, Dollars]]/data[[#This Row],[Conversions]])</f>
        <v>2.0578159799999995</v>
      </c>
      <c r="O2402" s="13">
        <f>data[[#This Row],[Conversions]]/data[[#This Row],[Clicks]]</f>
        <v>0.20118417002476577</v>
      </c>
      <c r="P2402" s="11">
        <v>62.16</v>
      </c>
      <c r="Q2402" s="11">
        <f>IF(data[[#This Row],[Spend, Dollars]]=0,0,data[[#This Row],[Total conversion value, Dollars]]/data[[#This Row],[Spend, Dollars]])</f>
        <v>7.5516956574513543</v>
      </c>
      <c r="R2402" s="2">
        <v>41</v>
      </c>
      <c r="S2402" s="2">
        <v>13</v>
      </c>
      <c r="T2402" s="2">
        <v>3</v>
      </c>
      <c r="U2402" s="2">
        <f t="shared" si="37"/>
        <v>57</v>
      </c>
    </row>
    <row r="2403" spans="1:21" x14ac:dyDescent="0.2">
      <c r="A2403" t="s">
        <v>24</v>
      </c>
      <c r="B2403" s="3">
        <v>45187</v>
      </c>
      <c r="C2403" s="10" t="str">
        <f>TEXT(data[[#This Row],[Date]],"mmmm")</f>
        <v>September</v>
      </c>
      <c r="D2403" t="s">
        <v>16</v>
      </c>
      <c r="E2403" t="s">
        <v>18</v>
      </c>
      <c r="F2403" t="s">
        <v>14</v>
      </c>
      <c r="G2403" t="s">
        <v>21</v>
      </c>
      <c r="H2403" s="11">
        <v>1236</v>
      </c>
      <c r="I2403" s="11">
        <v>28.415640000000003</v>
      </c>
      <c r="J2403" s="13">
        <f>data[[#This Row],[Clicks]]/data[[#This Row],[Impressions]]</f>
        <v>2.2990000000000003E-2</v>
      </c>
      <c r="K2403" s="1">
        <v>0.74749999999999972</v>
      </c>
      <c r="L2403" s="2">
        <v>21.240690899999993</v>
      </c>
      <c r="M2403">
        <v>5</v>
      </c>
      <c r="N2403" s="1">
        <f>IF(data[[#This Row],[Conversions]]=0,0,data[[#This Row],[Spend, Dollars]]/data[[#This Row],[Conversions]])</f>
        <v>4.2481381799999989</v>
      </c>
      <c r="O2403" s="13">
        <f>data[[#This Row],[Conversions]]/data[[#This Row],[Clicks]]</f>
        <v>0.17595943642304024</v>
      </c>
      <c r="P2403" s="11">
        <v>51.239999999999995</v>
      </c>
      <c r="Q2403" s="11">
        <f>IF(data[[#This Row],[Spend, Dollars]]=0,0,data[[#This Row],[Total conversion value, Dollars]]/data[[#This Row],[Spend, Dollars]])</f>
        <v>2.412350908981026</v>
      </c>
      <c r="R2403" s="2">
        <v>32</v>
      </c>
      <c r="S2403" s="2">
        <v>11</v>
      </c>
      <c r="T2403" s="2">
        <v>16.5</v>
      </c>
      <c r="U2403" s="2">
        <f t="shared" si="37"/>
        <v>59.5</v>
      </c>
    </row>
    <row r="2404" spans="1:21" x14ac:dyDescent="0.2">
      <c r="A2404" t="s">
        <v>24</v>
      </c>
      <c r="B2404" s="3">
        <v>45188</v>
      </c>
      <c r="C2404" s="10" t="str">
        <f>TEXT(data[[#This Row],[Date]],"mmmm")</f>
        <v>September</v>
      </c>
      <c r="D2404" t="s">
        <v>16</v>
      </c>
      <c r="E2404" t="s">
        <v>18</v>
      </c>
      <c r="F2404" t="s">
        <v>14</v>
      </c>
      <c r="G2404" t="s">
        <v>21</v>
      </c>
      <c r="H2404" s="11">
        <v>1618</v>
      </c>
      <c r="I2404" s="11">
        <v>31.324480000000008</v>
      </c>
      <c r="J2404" s="13">
        <f>data[[#This Row],[Clicks]]/data[[#This Row],[Impressions]]</f>
        <v>1.9360000000000006E-2</v>
      </c>
      <c r="K2404" s="1">
        <v>1.0924999999999996</v>
      </c>
      <c r="L2404" s="2">
        <v>34.221994399999993</v>
      </c>
      <c r="M2404">
        <v>5</v>
      </c>
      <c r="N2404" s="1">
        <f>IF(data[[#This Row],[Conversions]]=0,0,data[[#This Row],[Spend, Dollars]]/data[[#This Row],[Conversions]])</f>
        <v>6.8443988799999982</v>
      </c>
      <c r="O2404" s="13">
        <f>data[[#This Row],[Conversions]]/data[[#This Row],[Clicks]]</f>
        <v>0.15961956910378078</v>
      </c>
      <c r="P2404" s="11">
        <v>112.55999999999999</v>
      </c>
      <c r="Q2404" s="11">
        <f>IF(data[[#This Row],[Spend, Dollars]]=0,0,data[[#This Row],[Total conversion value, Dollars]]/data[[#This Row],[Spend, Dollars]])</f>
        <v>3.2891128051847267</v>
      </c>
      <c r="R2404" s="2">
        <v>24</v>
      </c>
      <c r="S2404" s="2">
        <v>12</v>
      </c>
      <c r="T2404" s="2">
        <v>16.5</v>
      </c>
      <c r="U2404" s="2">
        <f t="shared" si="37"/>
        <v>52.5</v>
      </c>
    </row>
    <row r="2405" spans="1:21" x14ac:dyDescent="0.2">
      <c r="A2405" t="s">
        <v>24</v>
      </c>
      <c r="B2405" s="3">
        <v>45189</v>
      </c>
      <c r="C2405" s="10" t="str">
        <f>TEXT(data[[#This Row],[Date]],"mmmm")</f>
        <v>September</v>
      </c>
      <c r="D2405" t="s">
        <v>16</v>
      </c>
      <c r="E2405" t="s">
        <v>18</v>
      </c>
      <c r="F2405" t="s">
        <v>14</v>
      </c>
      <c r="G2405" t="s">
        <v>21</v>
      </c>
      <c r="H2405" s="11">
        <v>1157</v>
      </c>
      <c r="I2405" s="11">
        <v>27.61759</v>
      </c>
      <c r="J2405" s="13">
        <f>data[[#This Row],[Clicks]]/data[[#This Row],[Impressions]]</f>
        <v>2.3869999999999999E-2</v>
      </c>
      <c r="K2405" s="1">
        <v>0.24149999999999999</v>
      </c>
      <c r="L2405" s="2">
        <v>6.6696479850000001</v>
      </c>
      <c r="M2405">
        <v>6</v>
      </c>
      <c r="N2405" s="1">
        <f>IF(data[[#This Row],[Conversions]]=0,0,data[[#This Row],[Spend, Dollars]]/data[[#This Row],[Conversions]])</f>
        <v>1.1116079974999999</v>
      </c>
      <c r="O2405" s="13">
        <f>data[[#This Row],[Conversions]]/data[[#This Row],[Clicks]]</f>
        <v>0.2172528450165275</v>
      </c>
      <c r="P2405" s="11">
        <v>170.51999999999998</v>
      </c>
      <c r="Q2405" s="11">
        <f>IF(data[[#This Row],[Spend, Dollars]]=0,0,data[[#This Row],[Total conversion value, Dollars]]/data[[#This Row],[Spend, Dollars]])</f>
        <v>25.566566688901496</v>
      </c>
      <c r="R2405" s="2">
        <v>25</v>
      </c>
      <c r="S2405" s="2">
        <v>1</v>
      </c>
      <c r="T2405" s="2">
        <v>7.5</v>
      </c>
      <c r="U2405" s="2">
        <f t="shared" si="37"/>
        <v>33.5</v>
      </c>
    </row>
    <row r="2406" spans="1:21" x14ac:dyDescent="0.2">
      <c r="A2406" t="s">
        <v>24</v>
      </c>
      <c r="B2406" s="3">
        <v>45190</v>
      </c>
      <c r="C2406" s="10" t="str">
        <f>TEXT(data[[#This Row],[Date]],"mmmm")</f>
        <v>September</v>
      </c>
      <c r="D2406" t="s">
        <v>16</v>
      </c>
      <c r="E2406" t="s">
        <v>18</v>
      </c>
      <c r="F2406" t="s">
        <v>14</v>
      </c>
      <c r="G2406" t="s">
        <v>21</v>
      </c>
      <c r="H2406" s="11">
        <v>1807</v>
      </c>
      <c r="I2406" s="11">
        <v>32.399510000000006</v>
      </c>
      <c r="J2406" s="13">
        <f>data[[#This Row],[Clicks]]/data[[#This Row],[Impressions]]</f>
        <v>1.7930000000000005E-2</v>
      </c>
      <c r="K2406" s="1">
        <v>1.0694999999999999</v>
      </c>
      <c r="L2406" s="2">
        <v>34.651275945000002</v>
      </c>
      <c r="M2406">
        <v>5</v>
      </c>
      <c r="N2406" s="1">
        <f>IF(data[[#This Row],[Conversions]]=0,0,data[[#This Row],[Spend, Dollars]]/data[[#This Row],[Conversions]])</f>
        <v>6.9302551890000004</v>
      </c>
      <c r="O2406" s="13">
        <f>data[[#This Row],[Conversions]]/data[[#This Row],[Clicks]]</f>
        <v>0.15432332155640621</v>
      </c>
      <c r="P2406" s="11">
        <v>34.799999999999997</v>
      </c>
      <c r="Q2406" s="11">
        <f>IF(data[[#This Row],[Spend, Dollars]]=0,0,data[[#This Row],[Total conversion value, Dollars]]/data[[#This Row],[Spend, Dollars]])</f>
        <v>1.0042920224708625</v>
      </c>
      <c r="R2406" s="2">
        <v>35</v>
      </c>
      <c r="S2406" s="2">
        <v>13</v>
      </c>
      <c r="T2406" s="2">
        <v>16.5</v>
      </c>
      <c r="U2406" s="2">
        <f t="shared" si="37"/>
        <v>64.5</v>
      </c>
    </row>
    <row r="2407" spans="1:21" x14ac:dyDescent="0.2">
      <c r="A2407" t="s">
        <v>24</v>
      </c>
      <c r="B2407" s="3">
        <v>45191</v>
      </c>
      <c r="C2407" s="10" t="str">
        <f>TEXT(data[[#This Row],[Date]],"mmmm")</f>
        <v>September</v>
      </c>
      <c r="D2407" t="s">
        <v>16</v>
      </c>
      <c r="E2407" t="s">
        <v>18</v>
      </c>
      <c r="F2407" t="s">
        <v>14</v>
      </c>
      <c r="G2407" t="s">
        <v>21</v>
      </c>
      <c r="H2407" s="11">
        <v>1594</v>
      </c>
      <c r="I2407" s="11">
        <v>39.451500000000003</v>
      </c>
      <c r="J2407" s="13">
        <f>data[[#This Row],[Clicks]]/data[[#This Row],[Impressions]]</f>
        <v>2.4750000000000001E-2</v>
      </c>
      <c r="K2407" s="1">
        <v>1.2419999999999998</v>
      </c>
      <c r="L2407" s="2">
        <v>48.998762999999997</v>
      </c>
      <c r="M2407">
        <v>8</v>
      </c>
      <c r="N2407" s="1">
        <f>IF(data[[#This Row],[Conversions]]=0,0,data[[#This Row],[Spend, Dollars]]/data[[#This Row],[Conversions]])</f>
        <v>6.1248453749999996</v>
      </c>
      <c r="O2407" s="13">
        <f>data[[#This Row],[Conversions]]/data[[#This Row],[Clicks]]</f>
        <v>0.20278062938037841</v>
      </c>
      <c r="P2407" s="11">
        <v>10.799999999999999</v>
      </c>
      <c r="Q2407" s="11">
        <f>IF(data[[#This Row],[Spend, Dollars]]=0,0,data[[#This Row],[Total conversion value, Dollars]]/data[[#This Row],[Spend, Dollars]])</f>
        <v>0.22041372758736785</v>
      </c>
      <c r="R2407" s="2">
        <v>13</v>
      </c>
      <c r="S2407" s="2">
        <v>7</v>
      </c>
      <c r="T2407" s="2">
        <v>9</v>
      </c>
      <c r="U2407" s="2">
        <f t="shared" si="37"/>
        <v>29</v>
      </c>
    </row>
    <row r="2408" spans="1:21" x14ac:dyDescent="0.2">
      <c r="A2408" t="s">
        <v>24</v>
      </c>
      <c r="B2408" s="3">
        <v>45192</v>
      </c>
      <c r="C2408" s="10" t="str">
        <f>TEXT(data[[#This Row],[Date]],"mmmm")</f>
        <v>September</v>
      </c>
      <c r="D2408" t="s">
        <v>16</v>
      </c>
      <c r="E2408" t="s">
        <v>18</v>
      </c>
      <c r="F2408" t="s">
        <v>14</v>
      </c>
      <c r="G2408" t="s">
        <v>21</v>
      </c>
      <c r="H2408" s="11">
        <v>1341</v>
      </c>
      <c r="I2408" s="11">
        <v>31.419630000000005</v>
      </c>
      <c r="J2408" s="13">
        <f>data[[#This Row],[Clicks]]/data[[#This Row],[Impressions]]</f>
        <v>2.3430000000000003E-2</v>
      </c>
      <c r="K2408" s="1">
        <v>0.60949999999999971</v>
      </c>
      <c r="L2408" s="2">
        <v>19.150264484999994</v>
      </c>
      <c r="M2408">
        <v>3</v>
      </c>
      <c r="N2408" s="1">
        <f>IF(data[[#This Row],[Conversions]]=0,0,data[[#This Row],[Spend, Dollars]]/data[[#This Row],[Conversions]])</f>
        <v>6.3834214949999977</v>
      </c>
      <c r="O2408" s="13">
        <f>data[[#This Row],[Conversions]]/data[[#This Row],[Clicks]]</f>
        <v>9.5481710001040734E-2</v>
      </c>
      <c r="P2408" s="11">
        <v>260.39999999999998</v>
      </c>
      <c r="Q2408" s="11">
        <f>IF(data[[#This Row],[Spend, Dollars]]=0,0,data[[#This Row],[Total conversion value, Dollars]]/data[[#This Row],[Spend, Dollars]])</f>
        <v>13.597723425907038</v>
      </c>
      <c r="R2408" s="2">
        <v>63</v>
      </c>
      <c r="S2408" s="2">
        <v>3</v>
      </c>
      <c r="T2408" s="2">
        <v>9</v>
      </c>
      <c r="U2408" s="2">
        <f t="shared" si="37"/>
        <v>75</v>
      </c>
    </row>
    <row r="2409" spans="1:21" x14ac:dyDescent="0.2">
      <c r="A2409" t="s">
        <v>24</v>
      </c>
      <c r="B2409" s="3">
        <v>45193</v>
      </c>
      <c r="C2409" s="10" t="str">
        <f>TEXT(data[[#This Row],[Date]],"mmmm")</f>
        <v>September</v>
      </c>
      <c r="D2409" t="s">
        <v>16</v>
      </c>
      <c r="E2409" t="s">
        <v>18</v>
      </c>
      <c r="F2409" t="s">
        <v>14</v>
      </c>
      <c r="G2409" t="s">
        <v>21</v>
      </c>
      <c r="H2409" s="11">
        <v>1473</v>
      </c>
      <c r="I2409" s="11">
        <v>34.350360000000002</v>
      </c>
      <c r="J2409" s="13">
        <f>data[[#This Row],[Clicks]]/data[[#This Row],[Impressions]]</f>
        <v>2.332E-2</v>
      </c>
      <c r="K2409" s="1">
        <v>1.0924999999999998</v>
      </c>
      <c r="L2409" s="2">
        <v>37.527768299999998</v>
      </c>
      <c r="M2409">
        <v>8</v>
      </c>
      <c r="N2409" s="1">
        <f>IF(data[[#This Row],[Conversions]]=0,0,data[[#This Row],[Spend, Dollars]]/data[[#This Row],[Conversions]])</f>
        <v>4.6909710374999998</v>
      </c>
      <c r="O2409" s="13">
        <f>data[[#This Row],[Conversions]]/data[[#This Row],[Clicks]]</f>
        <v>0.23289421129793106</v>
      </c>
      <c r="P2409" s="11">
        <v>266.27999999999997</v>
      </c>
      <c r="Q2409" s="11">
        <f>IF(data[[#This Row],[Spend, Dollars]]=0,0,data[[#This Row],[Total conversion value, Dollars]]/data[[#This Row],[Spend, Dollars]])</f>
        <v>7.0955458334568746</v>
      </c>
      <c r="R2409" s="2">
        <v>62</v>
      </c>
      <c r="S2409" s="2">
        <v>1</v>
      </c>
      <c r="T2409" s="2">
        <v>12</v>
      </c>
      <c r="U2409" s="2">
        <f t="shared" si="37"/>
        <v>75</v>
      </c>
    </row>
    <row r="2410" spans="1:21" x14ac:dyDescent="0.2">
      <c r="A2410" t="s">
        <v>24</v>
      </c>
      <c r="B2410" s="3">
        <v>45194</v>
      </c>
      <c r="C2410" s="10" t="str">
        <f>TEXT(data[[#This Row],[Date]],"mmmm")</f>
        <v>September</v>
      </c>
      <c r="D2410" t="s">
        <v>16</v>
      </c>
      <c r="E2410" t="s">
        <v>18</v>
      </c>
      <c r="F2410" t="s">
        <v>14</v>
      </c>
      <c r="G2410" t="s">
        <v>21</v>
      </c>
      <c r="H2410" s="11">
        <v>1570</v>
      </c>
      <c r="I2410" s="11">
        <v>33.676499999999997</v>
      </c>
      <c r="J2410" s="13">
        <f>data[[#This Row],[Clicks]]/data[[#This Row],[Impressions]]</f>
        <v>2.1449999999999997E-2</v>
      </c>
      <c r="K2410" s="1">
        <v>0.21850000000000003</v>
      </c>
      <c r="L2410" s="2">
        <v>7.3583152500000004</v>
      </c>
      <c r="M2410">
        <v>4</v>
      </c>
      <c r="N2410" s="1">
        <f>IF(data[[#This Row],[Conversions]]=0,0,data[[#This Row],[Spend, Dollars]]/data[[#This Row],[Conversions]])</f>
        <v>1.8395788125000001</v>
      </c>
      <c r="O2410" s="13">
        <f>data[[#This Row],[Conversions]]/data[[#This Row],[Clicks]]</f>
        <v>0.11877718884088312</v>
      </c>
      <c r="P2410" s="11">
        <v>286.44</v>
      </c>
      <c r="Q2410" s="11">
        <f>IF(data[[#This Row],[Spend, Dollars]]=0,0,data[[#This Row],[Total conversion value, Dollars]]/data[[#This Row],[Spend, Dollars]])</f>
        <v>38.927388983504066</v>
      </c>
      <c r="R2410" s="2">
        <v>58</v>
      </c>
      <c r="S2410" s="2">
        <v>12</v>
      </c>
      <c r="T2410" s="2">
        <v>16.5</v>
      </c>
      <c r="U2410" s="2">
        <f t="shared" si="37"/>
        <v>86.5</v>
      </c>
    </row>
    <row r="2411" spans="1:21" x14ac:dyDescent="0.2">
      <c r="A2411" t="s">
        <v>24</v>
      </c>
      <c r="B2411" s="3">
        <v>45195</v>
      </c>
      <c r="C2411" s="10" t="str">
        <f>TEXT(data[[#This Row],[Date]],"mmmm")</f>
        <v>September</v>
      </c>
      <c r="D2411" t="s">
        <v>16</v>
      </c>
      <c r="E2411" t="s">
        <v>18</v>
      </c>
      <c r="F2411" t="s">
        <v>14</v>
      </c>
      <c r="G2411" t="s">
        <v>21</v>
      </c>
      <c r="H2411" s="11">
        <v>1048</v>
      </c>
      <c r="I2411" s="11">
        <v>24.324080000000002</v>
      </c>
      <c r="J2411" s="13">
        <f>data[[#This Row],[Clicks]]/data[[#This Row],[Impressions]]</f>
        <v>2.3210000000000001E-2</v>
      </c>
      <c r="K2411" s="1">
        <v>0.35650000000000009</v>
      </c>
      <c r="L2411" s="2">
        <v>8.6715345200000034</v>
      </c>
      <c r="M2411">
        <v>4</v>
      </c>
      <c r="N2411" s="1">
        <f>IF(data[[#This Row],[Conversions]]=0,0,data[[#This Row],[Spend, Dollars]]/data[[#This Row],[Conversions]])</f>
        <v>2.1678836300000008</v>
      </c>
      <c r="O2411" s="13">
        <f>data[[#This Row],[Conversions]]/data[[#This Row],[Clicks]]</f>
        <v>0.16444609621412196</v>
      </c>
      <c r="P2411" s="11">
        <v>12</v>
      </c>
      <c r="Q2411" s="11">
        <f>IF(data[[#This Row],[Spend, Dollars]]=0,0,data[[#This Row],[Total conversion value, Dollars]]/data[[#This Row],[Spend, Dollars]])</f>
        <v>1.38383811680888</v>
      </c>
      <c r="R2411" s="2">
        <v>46</v>
      </c>
      <c r="S2411" s="2">
        <v>9</v>
      </c>
      <c r="T2411" s="2">
        <v>12</v>
      </c>
      <c r="U2411" s="2">
        <f t="shared" si="37"/>
        <v>67</v>
      </c>
    </row>
    <row r="2412" spans="1:21" x14ac:dyDescent="0.2">
      <c r="A2412" t="s">
        <v>24</v>
      </c>
      <c r="B2412" s="3">
        <v>45196</v>
      </c>
      <c r="C2412" s="10" t="str">
        <f>TEXT(data[[#This Row],[Date]],"mmmm")</f>
        <v>September</v>
      </c>
      <c r="D2412" t="s">
        <v>16</v>
      </c>
      <c r="E2412" t="s">
        <v>18</v>
      </c>
      <c r="F2412" t="s">
        <v>14</v>
      </c>
      <c r="G2412" t="s">
        <v>21</v>
      </c>
      <c r="H2412" s="11">
        <v>1236</v>
      </c>
      <c r="I2412" s="11">
        <v>25.016640000000002</v>
      </c>
      <c r="J2412" s="13">
        <f>data[[#This Row],[Clicks]]/data[[#This Row],[Impressions]]</f>
        <v>2.0240000000000001E-2</v>
      </c>
      <c r="K2412" s="1">
        <v>0.74749999999999972</v>
      </c>
      <c r="L2412" s="2">
        <v>18.699938399999994</v>
      </c>
      <c r="M2412">
        <v>3</v>
      </c>
      <c r="N2412" s="1">
        <f>IF(data[[#This Row],[Conversions]]=0,0,data[[#This Row],[Spend, Dollars]]/data[[#This Row],[Conversions]])</f>
        <v>6.2333127999999975</v>
      </c>
      <c r="O2412" s="13">
        <f>data[[#This Row],[Conversions]]/data[[#This Row],[Clicks]]</f>
        <v>0.11992018112744156</v>
      </c>
      <c r="P2412" s="11">
        <v>150.35999999999999</v>
      </c>
      <c r="Q2412" s="11">
        <f>IF(data[[#This Row],[Spend, Dollars]]=0,0,data[[#This Row],[Total conversion value, Dollars]]/data[[#This Row],[Spend, Dollars]])</f>
        <v>8.0406681981369541</v>
      </c>
      <c r="R2412" s="2">
        <v>52</v>
      </c>
      <c r="S2412" s="2">
        <v>3</v>
      </c>
      <c r="T2412" s="2">
        <v>9</v>
      </c>
      <c r="U2412" s="2">
        <f t="shared" si="37"/>
        <v>64</v>
      </c>
    </row>
    <row r="2413" spans="1:21" x14ac:dyDescent="0.2">
      <c r="A2413" t="s">
        <v>24</v>
      </c>
      <c r="B2413" s="3">
        <v>45197</v>
      </c>
      <c r="C2413" s="10" t="str">
        <f>TEXT(data[[#This Row],[Date]],"mmmm")</f>
        <v>September</v>
      </c>
      <c r="D2413" t="s">
        <v>16</v>
      </c>
      <c r="E2413" t="s">
        <v>18</v>
      </c>
      <c r="F2413" t="s">
        <v>14</v>
      </c>
      <c r="G2413" t="s">
        <v>21</v>
      </c>
      <c r="H2413" s="11">
        <v>1676</v>
      </c>
      <c r="I2413" s="11">
        <v>24.33552000000001</v>
      </c>
      <c r="J2413" s="13">
        <f>data[[#This Row],[Clicks]]/data[[#This Row],[Impressions]]</f>
        <v>1.4520000000000005E-2</v>
      </c>
      <c r="K2413" s="1">
        <v>0.20700000000000007</v>
      </c>
      <c r="L2413" s="2">
        <v>5.0374526400000041</v>
      </c>
      <c r="M2413">
        <v>1</v>
      </c>
      <c r="N2413" s="1">
        <f>IF(data[[#This Row],[Conversions]]=0,0,data[[#This Row],[Spend, Dollars]]/data[[#This Row],[Conversions]])</f>
        <v>5.0374526400000041</v>
      </c>
      <c r="O2413" s="13">
        <f>data[[#This Row],[Conversions]]/data[[#This Row],[Clicks]]</f>
        <v>4.1092197742230274E-2</v>
      </c>
      <c r="P2413" s="11">
        <v>134.4</v>
      </c>
      <c r="Q2413" s="11">
        <f>IF(data[[#This Row],[Spend, Dollars]]=0,0,data[[#This Row],[Total conversion value, Dollars]]/data[[#This Row],[Spend, Dollars]])</f>
        <v>26.680151577563993</v>
      </c>
      <c r="R2413" s="2">
        <v>19</v>
      </c>
      <c r="S2413" s="2">
        <v>4</v>
      </c>
      <c r="T2413" s="2">
        <v>7.5</v>
      </c>
      <c r="U2413" s="2">
        <f t="shared" si="37"/>
        <v>30.5</v>
      </c>
    </row>
    <row r="2414" spans="1:21" x14ac:dyDescent="0.2">
      <c r="A2414" t="s">
        <v>24</v>
      </c>
      <c r="B2414" s="3">
        <v>45198</v>
      </c>
      <c r="C2414" s="10" t="str">
        <f>TEXT(data[[#This Row],[Date]],"mmmm")</f>
        <v>September</v>
      </c>
      <c r="D2414" t="s">
        <v>16</v>
      </c>
      <c r="E2414" t="s">
        <v>18</v>
      </c>
      <c r="F2414" t="s">
        <v>14</v>
      </c>
      <c r="G2414" t="s">
        <v>21</v>
      </c>
      <c r="H2414" s="11">
        <v>2008</v>
      </c>
      <c r="I2414" s="11">
        <v>43.071600000000011</v>
      </c>
      <c r="J2414" s="13">
        <f>data[[#This Row],[Clicks]]/data[[#This Row],[Impressions]]</f>
        <v>2.1450000000000004E-2</v>
      </c>
      <c r="K2414" s="1">
        <v>0.85099999999999965</v>
      </c>
      <c r="L2414" s="2">
        <v>36.653931599999993</v>
      </c>
      <c r="M2414">
        <v>4</v>
      </c>
      <c r="N2414" s="1">
        <f>IF(data[[#This Row],[Conversions]]=0,0,data[[#This Row],[Spend, Dollars]]/data[[#This Row],[Conversions]])</f>
        <v>9.1634828999999982</v>
      </c>
      <c r="O2414" s="13">
        <f>data[[#This Row],[Conversions]]/data[[#This Row],[Clicks]]</f>
        <v>9.2868618765033079E-2</v>
      </c>
      <c r="P2414" s="11">
        <v>166.32</v>
      </c>
      <c r="Q2414" s="11">
        <f>IF(data[[#This Row],[Spend, Dollars]]=0,0,data[[#This Row],[Total conversion value, Dollars]]/data[[#This Row],[Spend, Dollars]])</f>
        <v>4.5375759908931581</v>
      </c>
      <c r="R2414" s="2">
        <v>67</v>
      </c>
      <c r="S2414" s="2">
        <v>8</v>
      </c>
      <c r="T2414" s="2">
        <v>1.5</v>
      </c>
      <c r="U2414" s="2">
        <f t="shared" si="37"/>
        <v>76.5</v>
      </c>
    </row>
    <row r="2415" spans="1:21" x14ac:dyDescent="0.2">
      <c r="A2415" t="s">
        <v>24</v>
      </c>
      <c r="B2415" s="3">
        <v>45199</v>
      </c>
      <c r="C2415" s="10" t="str">
        <f>TEXT(data[[#This Row],[Date]],"mmmm")</f>
        <v>September</v>
      </c>
      <c r="D2415" t="s">
        <v>16</v>
      </c>
      <c r="E2415" t="s">
        <v>18</v>
      </c>
      <c r="F2415" t="s">
        <v>14</v>
      </c>
      <c r="G2415" t="s">
        <v>21</v>
      </c>
      <c r="H2415" s="11">
        <v>1170</v>
      </c>
      <c r="I2415" s="11">
        <v>26.512200000000004</v>
      </c>
      <c r="J2415" s="13">
        <f>data[[#This Row],[Clicks]]/data[[#This Row],[Impressions]]</f>
        <v>2.2660000000000003E-2</v>
      </c>
      <c r="K2415" s="1">
        <v>1.1844999999999994</v>
      </c>
      <c r="L2415" s="2">
        <v>31.40370089999999</v>
      </c>
      <c r="M2415">
        <v>5</v>
      </c>
      <c r="N2415" s="1">
        <f>IF(data[[#This Row],[Conversions]]=0,0,data[[#This Row],[Spend, Dollars]]/data[[#This Row],[Conversions]])</f>
        <v>6.2807401799999978</v>
      </c>
      <c r="O2415" s="13">
        <f>data[[#This Row],[Conversions]]/data[[#This Row],[Clicks]]</f>
        <v>0.18859242160213033</v>
      </c>
      <c r="P2415" s="11">
        <v>238.55999999999997</v>
      </c>
      <c r="Q2415" s="11">
        <f>IF(data[[#This Row],[Spend, Dollars]]=0,0,data[[#This Row],[Total conversion value, Dollars]]/data[[#This Row],[Spend, Dollars]])</f>
        <v>7.5965568758808315</v>
      </c>
      <c r="R2415" s="2">
        <v>44</v>
      </c>
      <c r="S2415" s="2">
        <v>1</v>
      </c>
      <c r="T2415" s="2">
        <v>6</v>
      </c>
      <c r="U2415" s="2">
        <f t="shared" si="37"/>
        <v>51</v>
      </c>
    </row>
    <row r="2416" spans="1:21" x14ac:dyDescent="0.2">
      <c r="A2416" t="s">
        <v>24</v>
      </c>
      <c r="B2416" s="3">
        <v>45200</v>
      </c>
      <c r="C2416" s="10" t="str">
        <f>TEXT(data[[#This Row],[Date]],"mmmm")</f>
        <v>October</v>
      </c>
      <c r="D2416" t="s">
        <v>16</v>
      </c>
      <c r="E2416" t="s">
        <v>18</v>
      </c>
      <c r="F2416" t="s">
        <v>14</v>
      </c>
      <c r="G2416" t="s">
        <v>21</v>
      </c>
      <c r="H2416" s="11">
        <v>2120</v>
      </c>
      <c r="I2416" s="11">
        <v>33.814000000000007</v>
      </c>
      <c r="J2416" s="13">
        <f>data[[#This Row],[Clicks]]/data[[#This Row],[Impressions]]</f>
        <v>1.5950000000000002E-2</v>
      </c>
      <c r="K2416" s="1">
        <v>1.0234999999999996</v>
      </c>
      <c r="L2416" s="2">
        <v>34.608628999999993</v>
      </c>
      <c r="M2416">
        <v>4</v>
      </c>
      <c r="N2416" s="1">
        <f>IF(data[[#This Row],[Conversions]]=0,0,data[[#This Row],[Spend, Dollars]]/data[[#This Row],[Conversions]])</f>
        <v>8.6521572499999984</v>
      </c>
      <c r="O2416" s="13">
        <f>data[[#This Row],[Conversions]]/data[[#This Row],[Clicks]]</f>
        <v>0.11829419766960428</v>
      </c>
      <c r="P2416" s="11">
        <v>206.64</v>
      </c>
      <c r="Q2416" s="11">
        <f>IF(data[[#This Row],[Spend, Dollars]]=0,0,data[[#This Row],[Total conversion value, Dollars]]/data[[#This Row],[Spend, Dollars]])</f>
        <v>5.9707652678180354</v>
      </c>
      <c r="R2416" s="2">
        <v>27</v>
      </c>
      <c r="S2416" s="2">
        <v>3</v>
      </c>
      <c r="T2416" s="2">
        <v>4.5</v>
      </c>
      <c r="U2416" s="2">
        <f t="shared" si="37"/>
        <v>34.5</v>
      </c>
    </row>
    <row r="2417" spans="1:21" x14ac:dyDescent="0.2">
      <c r="A2417" t="s">
        <v>24</v>
      </c>
      <c r="B2417" s="3">
        <v>45201</v>
      </c>
      <c r="C2417" s="10" t="str">
        <f>TEXT(data[[#This Row],[Date]],"mmmm")</f>
        <v>October</v>
      </c>
      <c r="D2417" t="s">
        <v>16</v>
      </c>
      <c r="E2417" t="s">
        <v>18</v>
      </c>
      <c r="F2417" t="s">
        <v>14</v>
      </c>
      <c r="G2417" t="s">
        <v>21</v>
      </c>
      <c r="H2417" s="11">
        <v>1809</v>
      </c>
      <c r="I2417" s="11">
        <v>34.425270000000012</v>
      </c>
      <c r="J2417" s="13">
        <f>data[[#This Row],[Clicks]]/data[[#This Row],[Impressions]]</f>
        <v>1.9030000000000005E-2</v>
      </c>
      <c r="K2417" s="1">
        <v>1.2419999999999998</v>
      </c>
      <c r="L2417" s="2">
        <v>42.756185340000009</v>
      </c>
      <c r="M2417">
        <v>8</v>
      </c>
      <c r="N2417" s="1">
        <f>IF(data[[#This Row],[Conversions]]=0,0,data[[#This Row],[Spend, Dollars]]/data[[#This Row],[Conversions]])</f>
        <v>5.3445231675000011</v>
      </c>
      <c r="O2417" s="13">
        <f>data[[#This Row],[Conversions]]/data[[#This Row],[Clicks]]</f>
        <v>0.23238742935059034</v>
      </c>
      <c r="P2417" s="11">
        <v>116.75999999999999</v>
      </c>
      <c r="Q2417" s="11">
        <f>IF(data[[#This Row],[Spend, Dollars]]=0,0,data[[#This Row],[Total conversion value, Dollars]]/data[[#This Row],[Spend, Dollars]])</f>
        <v>2.7308329560159952</v>
      </c>
      <c r="R2417" s="2">
        <v>22</v>
      </c>
      <c r="S2417" s="2">
        <v>10</v>
      </c>
      <c r="T2417" s="2">
        <v>7.5</v>
      </c>
      <c r="U2417" s="2">
        <f t="shared" si="37"/>
        <v>39.5</v>
      </c>
    </row>
    <row r="2418" spans="1:21" x14ac:dyDescent="0.2">
      <c r="A2418" t="s">
        <v>24</v>
      </c>
      <c r="B2418" s="3">
        <v>45202</v>
      </c>
      <c r="C2418" s="10" t="str">
        <f>TEXT(data[[#This Row],[Date]],"mmmm")</f>
        <v>October</v>
      </c>
      <c r="D2418" t="s">
        <v>16</v>
      </c>
      <c r="E2418" t="s">
        <v>18</v>
      </c>
      <c r="F2418" t="s">
        <v>14</v>
      </c>
      <c r="G2418" t="s">
        <v>21</v>
      </c>
      <c r="H2418" s="11">
        <v>1678</v>
      </c>
      <c r="I2418" s="11">
        <v>23.072500000000002</v>
      </c>
      <c r="J2418" s="13">
        <f>data[[#This Row],[Clicks]]/data[[#This Row],[Impressions]]</f>
        <v>1.375E-2</v>
      </c>
      <c r="K2418" s="1">
        <v>0.60949999999999971</v>
      </c>
      <c r="L2418" s="2">
        <v>14.062688749999994</v>
      </c>
      <c r="M2418">
        <v>5</v>
      </c>
      <c r="N2418" s="1">
        <f>IF(data[[#This Row],[Conversions]]=0,0,data[[#This Row],[Spend, Dollars]]/data[[#This Row],[Conversions]])</f>
        <v>2.8125377499999988</v>
      </c>
      <c r="O2418" s="13">
        <f>data[[#This Row],[Conversions]]/data[[#This Row],[Clicks]]</f>
        <v>0.21670820240546104</v>
      </c>
      <c r="P2418" s="11">
        <v>63</v>
      </c>
      <c r="Q2418" s="11">
        <f>IF(data[[#This Row],[Spend, Dollars]]=0,0,data[[#This Row],[Total conversion value, Dollars]]/data[[#This Row],[Spend, Dollars]])</f>
        <v>4.4799398692515346</v>
      </c>
      <c r="R2418" s="2">
        <v>54</v>
      </c>
      <c r="S2418" s="2">
        <v>1</v>
      </c>
      <c r="T2418" s="2">
        <v>3</v>
      </c>
      <c r="U2418" s="2">
        <f t="shared" si="37"/>
        <v>58</v>
      </c>
    </row>
    <row r="2419" spans="1:21" x14ac:dyDescent="0.2">
      <c r="A2419" t="s">
        <v>24</v>
      </c>
      <c r="B2419" s="3">
        <v>45203</v>
      </c>
      <c r="C2419" s="10" t="str">
        <f>TEXT(data[[#This Row],[Date]],"mmmm")</f>
        <v>October</v>
      </c>
      <c r="D2419" t="s">
        <v>16</v>
      </c>
      <c r="E2419" t="s">
        <v>18</v>
      </c>
      <c r="F2419" t="s">
        <v>14</v>
      </c>
      <c r="G2419" t="s">
        <v>21</v>
      </c>
      <c r="H2419" s="11">
        <v>2092</v>
      </c>
      <c r="I2419" s="11">
        <v>36.589080000000003</v>
      </c>
      <c r="J2419" s="13">
        <f>data[[#This Row],[Clicks]]/data[[#This Row],[Impressions]]</f>
        <v>1.7490000000000002E-2</v>
      </c>
      <c r="K2419" s="1">
        <v>1.0694999999999997</v>
      </c>
      <c r="L2419" s="2">
        <v>39.132021059999992</v>
      </c>
      <c r="M2419">
        <v>6</v>
      </c>
      <c r="N2419" s="1">
        <f>IF(data[[#This Row],[Conversions]]=0,0,data[[#This Row],[Spend, Dollars]]/data[[#This Row],[Conversions]])</f>
        <v>6.5220035099999984</v>
      </c>
      <c r="O2419" s="13">
        <f>data[[#This Row],[Conversions]]/data[[#This Row],[Clicks]]</f>
        <v>0.16398335241006332</v>
      </c>
      <c r="P2419" s="11">
        <v>170.51999999999998</v>
      </c>
      <c r="Q2419" s="11">
        <f>IF(data[[#This Row],[Spend, Dollars]]=0,0,data[[#This Row],[Total conversion value, Dollars]]/data[[#This Row],[Spend, Dollars]])</f>
        <v>4.3575566858288921</v>
      </c>
      <c r="R2419" s="2">
        <v>37</v>
      </c>
      <c r="S2419" s="2">
        <v>11</v>
      </c>
      <c r="T2419" s="2">
        <v>15</v>
      </c>
      <c r="U2419" s="2">
        <f t="shared" si="37"/>
        <v>63</v>
      </c>
    </row>
    <row r="2420" spans="1:21" x14ac:dyDescent="0.2">
      <c r="A2420" t="s">
        <v>24</v>
      </c>
      <c r="B2420" s="3">
        <v>45204</v>
      </c>
      <c r="C2420" s="10" t="str">
        <f>TEXT(data[[#This Row],[Date]],"mmmm")</f>
        <v>October</v>
      </c>
      <c r="D2420" t="s">
        <v>16</v>
      </c>
      <c r="E2420" t="s">
        <v>18</v>
      </c>
      <c r="F2420" t="s">
        <v>14</v>
      </c>
      <c r="G2420" t="s">
        <v>21</v>
      </c>
      <c r="H2420" s="11">
        <v>1694</v>
      </c>
      <c r="I2420" s="11">
        <v>30.00074</v>
      </c>
      <c r="J2420" s="13">
        <f>data[[#This Row],[Clicks]]/data[[#This Row],[Impressions]]</f>
        <v>1.771E-2</v>
      </c>
      <c r="K2420" s="1">
        <v>1.2304999999999997</v>
      </c>
      <c r="L2420" s="2">
        <v>36.915910569999994</v>
      </c>
      <c r="M2420">
        <v>6</v>
      </c>
      <c r="N2420" s="1">
        <f>IF(data[[#This Row],[Conversions]]=0,0,data[[#This Row],[Spend, Dollars]]/data[[#This Row],[Conversions]])</f>
        <v>6.1526517616666654</v>
      </c>
      <c r="O2420" s="13">
        <f>data[[#This Row],[Conversions]]/data[[#This Row],[Clicks]]</f>
        <v>0.19999506678835255</v>
      </c>
      <c r="P2420" s="11">
        <v>175.55999999999997</v>
      </c>
      <c r="Q2420" s="11">
        <f>IF(data[[#This Row],[Spend, Dollars]]=0,0,data[[#This Row],[Total conversion value, Dollars]]/data[[#This Row],[Spend, Dollars]])</f>
        <v>4.7556730225332755</v>
      </c>
      <c r="R2420" s="2">
        <v>53</v>
      </c>
      <c r="S2420" s="2">
        <v>0</v>
      </c>
      <c r="T2420" s="2">
        <v>18</v>
      </c>
      <c r="U2420" s="2">
        <f t="shared" si="37"/>
        <v>71</v>
      </c>
    </row>
    <row r="2421" spans="1:21" x14ac:dyDescent="0.2">
      <c r="A2421" t="s">
        <v>24</v>
      </c>
      <c r="B2421" s="3">
        <v>45205</v>
      </c>
      <c r="C2421" s="10" t="str">
        <f>TEXT(data[[#This Row],[Date]],"mmmm")</f>
        <v>October</v>
      </c>
      <c r="D2421" t="s">
        <v>16</v>
      </c>
      <c r="E2421" t="s">
        <v>18</v>
      </c>
      <c r="F2421" t="s">
        <v>14</v>
      </c>
      <c r="G2421" t="s">
        <v>21</v>
      </c>
      <c r="H2421" s="11">
        <v>1419</v>
      </c>
      <c r="I2421" s="11">
        <v>25.598760000000006</v>
      </c>
      <c r="J2421" s="13">
        <f>data[[#This Row],[Clicks]]/data[[#This Row],[Impressions]]</f>
        <v>1.8040000000000004E-2</v>
      </c>
      <c r="K2421" s="1">
        <v>0.44849999999999973</v>
      </c>
      <c r="L2421" s="2">
        <v>11.481043859999996</v>
      </c>
      <c r="M2421">
        <v>5</v>
      </c>
      <c r="N2421" s="1">
        <f>IF(data[[#This Row],[Conversions]]=0,0,data[[#This Row],[Spend, Dollars]]/data[[#This Row],[Conversions]])</f>
        <v>2.2962087719999991</v>
      </c>
      <c r="O2421" s="13">
        <f>data[[#This Row],[Conversions]]/data[[#This Row],[Clicks]]</f>
        <v>0.19532196090748141</v>
      </c>
      <c r="P2421" s="11">
        <v>178.07999999999996</v>
      </c>
      <c r="Q2421" s="11">
        <f>IF(data[[#This Row],[Spend, Dollars]]=0,0,data[[#This Row],[Total conversion value, Dollars]]/data[[#This Row],[Spend, Dollars]])</f>
        <v>15.510784748452307</v>
      </c>
      <c r="R2421" s="2">
        <v>50</v>
      </c>
      <c r="S2421" s="2">
        <v>1</v>
      </c>
      <c r="T2421" s="2">
        <v>9</v>
      </c>
      <c r="U2421" s="2">
        <f t="shared" si="37"/>
        <v>60</v>
      </c>
    </row>
    <row r="2422" spans="1:21" x14ac:dyDescent="0.2">
      <c r="A2422" t="s">
        <v>24</v>
      </c>
      <c r="B2422" s="3">
        <v>45206</v>
      </c>
      <c r="C2422" s="10" t="str">
        <f>TEXT(data[[#This Row],[Date]],"mmmm")</f>
        <v>October</v>
      </c>
      <c r="D2422" t="s">
        <v>16</v>
      </c>
      <c r="E2422" t="s">
        <v>18</v>
      </c>
      <c r="F2422" t="s">
        <v>14</v>
      </c>
      <c r="G2422" t="s">
        <v>21</v>
      </c>
      <c r="H2422" s="11">
        <v>2079</v>
      </c>
      <c r="I2422" s="11">
        <v>40.706820000000008</v>
      </c>
      <c r="J2422" s="13">
        <f>data[[#This Row],[Clicks]]/data[[#This Row],[Impressions]]</f>
        <v>1.9580000000000004E-2</v>
      </c>
      <c r="K2422" s="1">
        <v>0.78199999999999958</v>
      </c>
      <c r="L2422" s="2">
        <v>31.832733239999989</v>
      </c>
      <c r="M2422">
        <v>6</v>
      </c>
      <c r="N2422" s="1">
        <f>IF(data[[#This Row],[Conversions]]=0,0,data[[#This Row],[Spend, Dollars]]/data[[#This Row],[Conversions]])</f>
        <v>5.3054555399999979</v>
      </c>
      <c r="O2422" s="13">
        <f>data[[#This Row],[Conversions]]/data[[#This Row],[Clicks]]</f>
        <v>0.14739544872333429</v>
      </c>
      <c r="P2422" s="11">
        <v>263.76</v>
      </c>
      <c r="Q2422" s="11">
        <f>IF(data[[#This Row],[Spend, Dollars]]=0,0,data[[#This Row],[Total conversion value, Dollars]]/data[[#This Row],[Spend, Dollars]])</f>
        <v>8.2858106469025312</v>
      </c>
      <c r="R2422" s="2">
        <v>62</v>
      </c>
      <c r="S2422" s="2">
        <v>2</v>
      </c>
      <c r="T2422" s="2">
        <v>1.5</v>
      </c>
      <c r="U2422" s="2">
        <f t="shared" si="37"/>
        <v>65.5</v>
      </c>
    </row>
    <row r="2423" spans="1:21" x14ac:dyDescent="0.2">
      <c r="A2423" t="s">
        <v>24</v>
      </c>
      <c r="B2423" s="3">
        <v>45207</v>
      </c>
      <c r="C2423" s="10" t="str">
        <f>TEXT(data[[#This Row],[Date]],"mmmm")</f>
        <v>October</v>
      </c>
      <c r="D2423" t="s">
        <v>16</v>
      </c>
      <c r="E2423" t="s">
        <v>18</v>
      </c>
      <c r="F2423" t="s">
        <v>14</v>
      </c>
      <c r="G2423" t="s">
        <v>21</v>
      </c>
      <c r="H2423" s="11">
        <v>1736</v>
      </c>
      <c r="I2423" s="11">
        <v>33.608960000000003</v>
      </c>
      <c r="J2423" s="13">
        <f>data[[#This Row],[Clicks]]/data[[#This Row],[Impressions]]</f>
        <v>1.9360000000000002E-2</v>
      </c>
      <c r="K2423" s="1">
        <v>0.7819999999999997</v>
      </c>
      <c r="L2423" s="2">
        <v>26.282206719999991</v>
      </c>
      <c r="M2423">
        <v>7</v>
      </c>
      <c r="N2423" s="1">
        <f>IF(data[[#This Row],[Conversions]]=0,0,data[[#This Row],[Spend, Dollars]]/data[[#This Row],[Conversions]])</f>
        <v>3.7546009599999985</v>
      </c>
      <c r="O2423" s="13">
        <f>data[[#This Row],[Conversions]]/data[[#This Row],[Clicks]]</f>
        <v>0.20827779258864301</v>
      </c>
      <c r="P2423" s="11">
        <v>181.43999999999997</v>
      </c>
      <c r="Q2423" s="11">
        <f>IF(data[[#This Row],[Spend, Dollars]]=0,0,data[[#This Row],[Total conversion value, Dollars]]/data[[#This Row],[Spend, Dollars]])</f>
        <v>6.9035299026823891</v>
      </c>
      <c r="R2423" s="2">
        <v>22</v>
      </c>
      <c r="S2423" s="2">
        <v>5</v>
      </c>
      <c r="T2423" s="2">
        <v>7.5</v>
      </c>
      <c r="U2423" s="2">
        <f t="shared" si="37"/>
        <v>34.5</v>
      </c>
    </row>
    <row r="2424" spans="1:21" x14ac:dyDescent="0.2">
      <c r="A2424" t="s">
        <v>24</v>
      </c>
      <c r="B2424" s="3">
        <v>45208</v>
      </c>
      <c r="C2424" s="10" t="str">
        <f>TEXT(data[[#This Row],[Date]],"mmmm")</f>
        <v>October</v>
      </c>
      <c r="D2424" t="s">
        <v>16</v>
      </c>
      <c r="E2424" t="s">
        <v>18</v>
      </c>
      <c r="F2424" t="s">
        <v>14</v>
      </c>
      <c r="G2424" t="s">
        <v>21</v>
      </c>
      <c r="H2424" s="11">
        <v>2090</v>
      </c>
      <c r="I2424" s="11">
        <v>51.267700000000005</v>
      </c>
      <c r="J2424" s="13">
        <f>data[[#This Row],[Clicks]]/data[[#This Row],[Impressions]]</f>
        <v>2.4530000000000003E-2</v>
      </c>
      <c r="K2424" s="1">
        <v>1.1384999999999998</v>
      </c>
      <c r="L2424" s="2">
        <v>58.368276449999996</v>
      </c>
      <c r="M2424">
        <v>8</v>
      </c>
      <c r="N2424" s="1">
        <f>IF(data[[#This Row],[Conversions]]=0,0,data[[#This Row],[Spend, Dollars]]/data[[#This Row],[Conversions]])</f>
        <v>7.2960345562499995</v>
      </c>
      <c r="O2424" s="13">
        <f>data[[#This Row],[Conversions]]/data[[#This Row],[Clicks]]</f>
        <v>0.15604366882071946</v>
      </c>
      <c r="P2424" s="11">
        <v>16.8</v>
      </c>
      <c r="Q2424" s="11">
        <f>IF(data[[#This Row],[Spend, Dollars]]=0,0,data[[#This Row],[Total conversion value, Dollars]]/data[[#This Row],[Spend, Dollars]])</f>
        <v>0.28782758412253923</v>
      </c>
      <c r="R2424" s="2">
        <v>15</v>
      </c>
      <c r="S2424" s="2">
        <v>1</v>
      </c>
      <c r="T2424" s="2">
        <v>18</v>
      </c>
      <c r="U2424" s="2">
        <f t="shared" si="37"/>
        <v>34</v>
      </c>
    </row>
    <row r="2425" spans="1:21" x14ac:dyDescent="0.2">
      <c r="A2425" t="s">
        <v>24</v>
      </c>
      <c r="B2425" s="3">
        <v>45209</v>
      </c>
      <c r="C2425" s="10" t="str">
        <f>TEXT(data[[#This Row],[Date]],"mmmm")</f>
        <v>October</v>
      </c>
      <c r="D2425" t="s">
        <v>16</v>
      </c>
      <c r="E2425" t="s">
        <v>18</v>
      </c>
      <c r="F2425" t="s">
        <v>14</v>
      </c>
      <c r="G2425" t="s">
        <v>21</v>
      </c>
      <c r="H2425" s="11">
        <v>2107</v>
      </c>
      <c r="I2425" s="11">
        <v>38.242050000000006</v>
      </c>
      <c r="J2425" s="13">
        <f>data[[#This Row],[Clicks]]/data[[#This Row],[Impressions]]</f>
        <v>1.8150000000000003E-2</v>
      </c>
      <c r="K2425" s="1">
        <v>0.79349999999999965</v>
      </c>
      <c r="L2425" s="2">
        <v>30.345066674999991</v>
      </c>
      <c r="M2425">
        <v>4</v>
      </c>
      <c r="N2425" s="1">
        <f>IF(data[[#This Row],[Conversions]]=0,0,data[[#This Row],[Spend, Dollars]]/data[[#This Row],[Conversions]])</f>
        <v>7.5862666687499978</v>
      </c>
      <c r="O2425" s="13">
        <f>data[[#This Row],[Conversions]]/data[[#This Row],[Clicks]]</f>
        <v>0.10459690314719006</v>
      </c>
      <c r="P2425" s="11">
        <v>252.83999999999997</v>
      </c>
      <c r="Q2425" s="11">
        <f>IF(data[[#This Row],[Spend, Dollars]]=0,0,data[[#This Row],[Total conversion value, Dollars]]/data[[#This Row],[Spend, Dollars]])</f>
        <v>8.332161623105085</v>
      </c>
      <c r="R2425" s="2">
        <v>48</v>
      </c>
      <c r="S2425" s="2">
        <v>5</v>
      </c>
      <c r="T2425" s="2">
        <v>18</v>
      </c>
      <c r="U2425" s="2">
        <f t="shared" si="37"/>
        <v>71</v>
      </c>
    </row>
    <row r="2426" spans="1:21" x14ac:dyDescent="0.2">
      <c r="A2426" t="s">
        <v>24</v>
      </c>
      <c r="B2426" s="3">
        <v>45210</v>
      </c>
      <c r="C2426" s="10" t="str">
        <f>TEXT(data[[#This Row],[Date]],"mmmm")</f>
        <v>October</v>
      </c>
      <c r="D2426" t="s">
        <v>16</v>
      </c>
      <c r="E2426" t="s">
        <v>18</v>
      </c>
      <c r="F2426" t="s">
        <v>14</v>
      </c>
      <c r="G2426" t="s">
        <v>21</v>
      </c>
      <c r="H2426" s="11">
        <v>2030</v>
      </c>
      <c r="I2426" s="11">
        <v>43.3202</v>
      </c>
      <c r="J2426" s="13">
        <f>data[[#This Row],[Clicks]]/data[[#This Row],[Impressions]]</f>
        <v>2.1340000000000001E-2</v>
      </c>
      <c r="K2426" s="1">
        <v>0.45999999999999985</v>
      </c>
      <c r="L2426" s="2">
        <v>19.927291999999994</v>
      </c>
      <c r="M2426">
        <v>5</v>
      </c>
      <c r="N2426" s="1">
        <f>IF(data[[#This Row],[Conversions]]=0,0,data[[#This Row],[Spend, Dollars]]/data[[#This Row],[Conversions]])</f>
        <v>3.9854583999999988</v>
      </c>
      <c r="O2426" s="13">
        <f>data[[#This Row],[Conversions]]/data[[#This Row],[Clicks]]</f>
        <v>0.1154195964007553</v>
      </c>
      <c r="P2426" s="11">
        <v>263.76</v>
      </c>
      <c r="Q2426" s="11">
        <f>IF(data[[#This Row],[Spend, Dollars]]=0,0,data[[#This Row],[Total conversion value, Dollars]]/data[[#This Row],[Spend, Dollars]])</f>
        <v>13.236118585505752</v>
      </c>
      <c r="R2426" s="2">
        <v>50</v>
      </c>
      <c r="S2426" s="2">
        <v>10</v>
      </c>
      <c r="T2426" s="2">
        <v>1.5</v>
      </c>
      <c r="U2426" s="2">
        <f t="shared" si="37"/>
        <v>61.5</v>
      </c>
    </row>
    <row r="2427" spans="1:21" x14ac:dyDescent="0.2">
      <c r="A2427" t="s">
        <v>24</v>
      </c>
      <c r="B2427" s="3">
        <v>45211</v>
      </c>
      <c r="C2427" s="10" t="str">
        <f>TEXT(data[[#This Row],[Date]],"mmmm")</f>
        <v>October</v>
      </c>
      <c r="D2427" t="s">
        <v>16</v>
      </c>
      <c r="E2427" t="s">
        <v>18</v>
      </c>
      <c r="F2427" t="s">
        <v>14</v>
      </c>
      <c r="G2427" t="s">
        <v>21</v>
      </c>
      <c r="H2427" s="11">
        <v>1413</v>
      </c>
      <c r="I2427" s="11">
        <v>23.314500000000006</v>
      </c>
      <c r="J2427" s="13">
        <f>data[[#This Row],[Clicks]]/data[[#This Row],[Impressions]]</f>
        <v>1.6500000000000004E-2</v>
      </c>
      <c r="K2427" s="1">
        <v>1.0349999999999999</v>
      </c>
      <c r="L2427" s="2">
        <v>24.130507500000004</v>
      </c>
      <c r="M2427">
        <v>3</v>
      </c>
      <c r="N2427" s="1">
        <f>IF(data[[#This Row],[Conversions]]=0,0,data[[#This Row],[Spend, Dollars]]/data[[#This Row],[Conversions]])</f>
        <v>8.0435025000000007</v>
      </c>
      <c r="O2427" s="13">
        <f>data[[#This Row],[Conversions]]/data[[#This Row],[Clicks]]</f>
        <v>0.12867528791095667</v>
      </c>
      <c r="P2427" s="11">
        <v>159.6</v>
      </c>
      <c r="Q2427" s="11">
        <f>IF(data[[#This Row],[Spend, Dollars]]=0,0,data[[#This Row],[Total conversion value, Dollars]]/data[[#This Row],[Spend, Dollars]])</f>
        <v>6.6140341225728454</v>
      </c>
      <c r="R2427" s="2">
        <v>17</v>
      </c>
      <c r="S2427" s="2">
        <v>11</v>
      </c>
      <c r="T2427" s="2">
        <v>7.5</v>
      </c>
      <c r="U2427" s="2">
        <f t="shared" si="37"/>
        <v>35.5</v>
      </c>
    </row>
    <row r="2428" spans="1:21" x14ac:dyDescent="0.2">
      <c r="A2428" t="s">
        <v>24</v>
      </c>
      <c r="B2428" s="3">
        <v>45212</v>
      </c>
      <c r="C2428" s="10" t="str">
        <f>TEXT(data[[#This Row],[Date]],"mmmm")</f>
        <v>October</v>
      </c>
      <c r="D2428" t="s">
        <v>16</v>
      </c>
      <c r="E2428" t="s">
        <v>18</v>
      </c>
      <c r="F2428" t="s">
        <v>14</v>
      </c>
      <c r="G2428" t="s">
        <v>21</v>
      </c>
      <c r="H2428" s="11">
        <v>2055</v>
      </c>
      <c r="I2428" s="11">
        <v>44.079749999999997</v>
      </c>
      <c r="J2428" s="13">
        <f>data[[#This Row],[Clicks]]/data[[#This Row],[Impressions]]</f>
        <v>2.145E-2</v>
      </c>
      <c r="K2428" s="1">
        <v>0.62099999999999977</v>
      </c>
      <c r="L2428" s="2">
        <v>27.373524749999987</v>
      </c>
      <c r="M2428">
        <v>4</v>
      </c>
      <c r="N2428" s="1">
        <f>IF(data[[#This Row],[Conversions]]=0,0,data[[#This Row],[Spend, Dollars]]/data[[#This Row],[Conversions]])</f>
        <v>6.8433811874999968</v>
      </c>
      <c r="O2428" s="13">
        <f>data[[#This Row],[Conversions]]/data[[#This Row],[Clicks]]</f>
        <v>9.0744616292061556E-2</v>
      </c>
      <c r="P2428" s="11">
        <v>172.2</v>
      </c>
      <c r="Q2428" s="11">
        <f>IF(data[[#This Row],[Spend, Dollars]]=0,0,data[[#This Row],[Total conversion value, Dollars]]/data[[#This Row],[Spend, Dollars]])</f>
        <v>6.2907499700052352</v>
      </c>
      <c r="R2428" s="2">
        <v>67</v>
      </c>
      <c r="S2428" s="2">
        <v>7</v>
      </c>
      <c r="T2428" s="2">
        <v>10.5</v>
      </c>
      <c r="U2428" s="2">
        <f t="shared" si="37"/>
        <v>84.5</v>
      </c>
    </row>
    <row r="2429" spans="1:21" x14ac:dyDescent="0.2">
      <c r="A2429" t="s">
        <v>24</v>
      </c>
      <c r="B2429" s="3">
        <v>45213</v>
      </c>
      <c r="C2429" s="10" t="str">
        <f>TEXT(data[[#This Row],[Date]],"mmmm")</f>
        <v>October</v>
      </c>
      <c r="D2429" t="s">
        <v>16</v>
      </c>
      <c r="E2429" t="s">
        <v>18</v>
      </c>
      <c r="F2429" t="s">
        <v>14</v>
      </c>
      <c r="G2429" t="s">
        <v>21</v>
      </c>
      <c r="H2429" s="11">
        <v>1613</v>
      </c>
      <c r="I2429" s="11">
        <v>35.840860000000006</v>
      </c>
      <c r="J2429" s="13">
        <f>data[[#This Row],[Clicks]]/data[[#This Row],[Impressions]]</f>
        <v>2.2220000000000004E-2</v>
      </c>
      <c r="K2429" s="1">
        <v>0.26450000000000007</v>
      </c>
      <c r="L2429" s="2">
        <v>9.4799074700000041</v>
      </c>
      <c r="M2429">
        <v>6</v>
      </c>
      <c r="N2429" s="1">
        <f>IF(data[[#This Row],[Conversions]]=0,0,data[[#This Row],[Spend, Dollars]]/data[[#This Row],[Conversions]])</f>
        <v>1.5799845783333339</v>
      </c>
      <c r="O2429" s="13">
        <f>data[[#This Row],[Conversions]]/data[[#This Row],[Clicks]]</f>
        <v>0.16740669727233104</v>
      </c>
      <c r="P2429" s="11">
        <v>13.2</v>
      </c>
      <c r="Q2429" s="11">
        <f>IF(data[[#This Row],[Spend, Dollars]]=0,0,data[[#This Row],[Total conversion value, Dollars]]/data[[#This Row],[Spend, Dollars]])</f>
        <v>1.3924186540609762</v>
      </c>
      <c r="R2429" s="2">
        <v>50</v>
      </c>
      <c r="S2429" s="2">
        <v>11</v>
      </c>
      <c r="T2429" s="2">
        <v>13.5</v>
      </c>
      <c r="U2429" s="2">
        <f t="shared" si="37"/>
        <v>74.5</v>
      </c>
    </row>
    <row r="2430" spans="1:21" x14ac:dyDescent="0.2">
      <c r="A2430" t="s">
        <v>24</v>
      </c>
      <c r="B2430" s="3">
        <v>45214</v>
      </c>
      <c r="C2430" s="10" t="str">
        <f>TEXT(data[[#This Row],[Date]],"mmmm")</f>
        <v>October</v>
      </c>
      <c r="D2430" t="s">
        <v>16</v>
      </c>
      <c r="E2430" t="s">
        <v>18</v>
      </c>
      <c r="F2430" t="s">
        <v>14</v>
      </c>
      <c r="G2430" t="s">
        <v>21</v>
      </c>
      <c r="H2430" s="11">
        <v>1272</v>
      </c>
      <c r="I2430" s="11">
        <v>21.407760000000007</v>
      </c>
      <c r="J2430" s="13">
        <f>data[[#This Row],[Clicks]]/data[[#This Row],[Impressions]]</f>
        <v>1.6830000000000005E-2</v>
      </c>
      <c r="K2430" s="1">
        <v>0.18400000000000005</v>
      </c>
      <c r="L2430" s="2">
        <v>3.9390278400000023</v>
      </c>
      <c r="M2430">
        <v>6</v>
      </c>
      <c r="N2430" s="1">
        <f>IF(data[[#This Row],[Conversions]]=0,0,data[[#This Row],[Spend, Dollars]]/data[[#This Row],[Conversions]])</f>
        <v>0.65650464000000042</v>
      </c>
      <c r="O2430" s="13">
        <f>data[[#This Row],[Conversions]]/data[[#This Row],[Clicks]]</f>
        <v>0.28027220036099049</v>
      </c>
      <c r="P2430" s="11">
        <v>1.2</v>
      </c>
      <c r="Q2430" s="11">
        <f>IF(data[[#This Row],[Spend, Dollars]]=0,0,data[[#This Row],[Total conversion value, Dollars]]/data[[#This Row],[Spend, Dollars]])</f>
        <v>0.30464369604455482</v>
      </c>
      <c r="R2430" s="2">
        <v>46</v>
      </c>
      <c r="S2430" s="2">
        <v>2</v>
      </c>
      <c r="T2430" s="2">
        <v>6</v>
      </c>
      <c r="U2430" s="2">
        <f t="shared" si="37"/>
        <v>54</v>
      </c>
    </row>
    <row r="2431" spans="1:21" x14ac:dyDescent="0.2">
      <c r="A2431" t="s">
        <v>24</v>
      </c>
      <c r="B2431" s="3">
        <v>45215</v>
      </c>
      <c r="C2431" s="10" t="str">
        <f>TEXT(data[[#This Row],[Date]],"mmmm")</f>
        <v>October</v>
      </c>
      <c r="D2431" t="s">
        <v>16</v>
      </c>
      <c r="E2431" t="s">
        <v>18</v>
      </c>
      <c r="F2431" t="s">
        <v>14</v>
      </c>
      <c r="G2431" t="s">
        <v>21</v>
      </c>
      <c r="H2431" s="11">
        <v>1608</v>
      </c>
      <c r="I2431" s="11">
        <v>33.960960000000007</v>
      </c>
      <c r="J2431" s="13">
        <f>data[[#This Row],[Clicks]]/data[[#This Row],[Impressions]]</f>
        <v>2.1120000000000003E-2</v>
      </c>
      <c r="K2431" s="1">
        <v>0.49449999999999966</v>
      </c>
      <c r="L2431" s="2">
        <v>16.793694719999991</v>
      </c>
      <c r="M2431">
        <v>2</v>
      </c>
      <c r="N2431" s="1">
        <f>IF(data[[#This Row],[Conversions]]=0,0,data[[#This Row],[Spend, Dollars]]/data[[#This Row],[Conversions]])</f>
        <v>8.3968473599999953</v>
      </c>
      <c r="O2431" s="13">
        <f>data[[#This Row],[Conversions]]/data[[#This Row],[Clicks]]</f>
        <v>5.8891150309060745E-2</v>
      </c>
      <c r="P2431" s="11">
        <v>241.07999999999996</v>
      </c>
      <c r="Q2431" s="11">
        <f>IF(data[[#This Row],[Spend, Dollars]]=0,0,data[[#This Row],[Total conversion value, Dollars]]/data[[#This Row],[Spend, Dollars]])</f>
        <v>14.355387782111601</v>
      </c>
      <c r="R2431" s="2">
        <v>40</v>
      </c>
      <c r="S2431" s="2">
        <v>2</v>
      </c>
      <c r="T2431" s="2">
        <v>6</v>
      </c>
      <c r="U2431" s="2">
        <f t="shared" si="37"/>
        <v>48</v>
      </c>
    </row>
    <row r="2432" spans="1:21" x14ac:dyDescent="0.2">
      <c r="A2432" t="s">
        <v>24</v>
      </c>
      <c r="B2432" s="3">
        <v>45216</v>
      </c>
      <c r="C2432" s="10" t="str">
        <f>TEXT(data[[#This Row],[Date]],"mmmm")</f>
        <v>October</v>
      </c>
      <c r="D2432" t="s">
        <v>16</v>
      </c>
      <c r="E2432" t="s">
        <v>18</v>
      </c>
      <c r="F2432" t="s">
        <v>14</v>
      </c>
      <c r="G2432" t="s">
        <v>21</v>
      </c>
      <c r="H2432" s="11">
        <v>1161</v>
      </c>
      <c r="I2432" s="11">
        <v>20.178180000000005</v>
      </c>
      <c r="J2432" s="13">
        <f>data[[#This Row],[Clicks]]/data[[#This Row],[Impressions]]</f>
        <v>1.7380000000000003E-2</v>
      </c>
      <c r="K2432" s="1">
        <v>0.7244999999999997</v>
      </c>
      <c r="L2432" s="2">
        <v>14.619091409999998</v>
      </c>
      <c r="M2432">
        <v>7</v>
      </c>
      <c r="N2432" s="1">
        <f>IF(data[[#This Row],[Conversions]]=0,0,data[[#This Row],[Spend, Dollars]]/data[[#This Row],[Conversions]])</f>
        <v>2.0884416299999997</v>
      </c>
      <c r="O2432" s="13">
        <f>data[[#This Row],[Conversions]]/data[[#This Row],[Clicks]]</f>
        <v>0.34690938429531298</v>
      </c>
      <c r="P2432" s="11">
        <v>204.11999999999998</v>
      </c>
      <c r="Q2432" s="11">
        <f>IF(data[[#This Row],[Spend, Dollars]]=0,0,data[[#This Row],[Total conversion value, Dollars]]/data[[#This Row],[Spend, Dollars]])</f>
        <v>13.96256403871819</v>
      </c>
      <c r="R2432" s="2">
        <v>26</v>
      </c>
      <c r="S2432" s="2">
        <v>15</v>
      </c>
      <c r="T2432" s="2">
        <v>16.5</v>
      </c>
      <c r="U2432" s="2">
        <f t="shared" si="37"/>
        <v>57.5</v>
      </c>
    </row>
    <row r="2433" spans="1:21" x14ac:dyDescent="0.2">
      <c r="A2433" t="s">
        <v>24</v>
      </c>
      <c r="B2433" s="3">
        <v>45217</v>
      </c>
      <c r="C2433" s="10" t="str">
        <f>TEXT(data[[#This Row],[Date]],"mmmm")</f>
        <v>October</v>
      </c>
      <c r="D2433" t="s">
        <v>16</v>
      </c>
      <c r="E2433" t="s">
        <v>18</v>
      </c>
      <c r="F2433" t="s">
        <v>14</v>
      </c>
      <c r="G2433" t="s">
        <v>21</v>
      </c>
      <c r="H2433" s="11">
        <v>1452</v>
      </c>
      <c r="I2433" s="11">
        <v>26.992680000000004</v>
      </c>
      <c r="J2433" s="13">
        <f>data[[#This Row],[Clicks]]/data[[#This Row],[Impressions]]</f>
        <v>1.8590000000000002E-2</v>
      </c>
      <c r="K2433" s="1">
        <v>2.3000000000000052E-2</v>
      </c>
      <c r="L2433" s="2">
        <v>0.62083164000000146</v>
      </c>
      <c r="M2433">
        <v>7</v>
      </c>
      <c r="N2433" s="1">
        <f>IF(data[[#This Row],[Conversions]]=0,0,data[[#This Row],[Spend, Dollars]]/data[[#This Row],[Conversions]])</f>
        <v>8.86902342857145E-2</v>
      </c>
      <c r="O2433" s="13">
        <f>data[[#This Row],[Conversions]]/data[[#This Row],[Clicks]]</f>
        <v>0.25932956638614613</v>
      </c>
      <c r="P2433" s="11">
        <v>133.56</v>
      </c>
      <c r="Q2433" s="11">
        <f>IF(data[[#This Row],[Spend, Dollars]]=0,0,data[[#This Row],[Total conversion value, Dollars]]/data[[#This Row],[Spend, Dollars]])</f>
        <v>215.13078811511554</v>
      </c>
      <c r="R2433" s="2">
        <v>27</v>
      </c>
      <c r="S2433" s="2">
        <v>10</v>
      </c>
      <c r="T2433" s="2">
        <v>19.5</v>
      </c>
      <c r="U2433" s="2">
        <f t="shared" si="37"/>
        <v>56.5</v>
      </c>
    </row>
    <row r="2434" spans="1:21" x14ac:dyDescent="0.2">
      <c r="A2434" t="s">
        <v>24</v>
      </c>
      <c r="B2434" s="3">
        <v>45218</v>
      </c>
      <c r="C2434" s="10" t="str">
        <f>TEXT(data[[#This Row],[Date]],"mmmm")</f>
        <v>October</v>
      </c>
      <c r="D2434" t="s">
        <v>16</v>
      </c>
      <c r="E2434" t="s">
        <v>18</v>
      </c>
      <c r="F2434" t="s">
        <v>14</v>
      </c>
      <c r="G2434" t="s">
        <v>21</v>
      </c>
      <c r="H2434" s="11">
        <v>1500</v>
      </c>
      <c r="I2434" s="11">
        <v>21.120000000000005</v>
      </c>
      <c r="J2434" s="13">
        <f>data[[#This Row],[Clicks]]/data[[#This Row],[Impressions]]</f>
        <v>1.4080000000000002E-2</v>
      </c>
      <c r="K2434" s="1">
        <v>0.74749999999999972</v>
      </c>
      <c r="L2434" s="2">
        <v>15.787199999999997</v>
      </c>
      <c r="M2434">
        <v>9</v>
      </c>
      <c r="N2434" s="1">
        <f>IF(data[[#This Row],[Conversions]]=0,0,data[[#This Row],[Spend, Dollars]]/data[[#This Row],[Conversions]])</f>
        <v>1.7541333333333329</v>
      </c>
      <c r="O2434" s="13">
        <f>data[[#This Row],[Conversions]]/data[[#This Row],[Clicks]]</f>
        <v>0.42613636363636354</v>
      </c>
      <c r="P2434" s="11">
        <v>222.6</v>
      </c>
      <c r="Q2434" s="11">
        <f>IF(data[[#This Row],[Spend, Dollars]]=0,0,data[[#This Row],[Total conversion value, Dollars]]/data[[#This Row],[Spend, Dollars]])</f>
        <v>14.100030404378233</v>
      </c>
      <c r="R2434" s="2">
        <v>53</v>
      </c>
      <c r="S2434" s="2">
        <v>7</v>
      </c>
      <c r="T2434" s="2">
        <v>3</v>
      </c>
      <c r="U2434" s="2">
        <f t="shared" si="37"/>
        <v>63</v>
      </c>
    </row>
    <row r="2435" spans="1:21" x14ac:dyDescent="0.2">
      <c r="A2435" t="s">
        <v>24</v>
      </c>
      <c r="B2435" s="3">
        <v>45219</v>
      </c>
      <c r="C2435" s="10" t="str">
        <f>TEXT(data[[#This Row],[Date]],"mmmm")</f>
        <v>October</v>
      </c>
      <c r="D2435" t="s">
        <v>16</v>
      </c>
      <c r="E2435" t="s">
        <v>18</v>
      </c>
      <c r="F2435" t="s">
        <v>14</v>
      </c>
      <c r="G2435" t="s">
        <v>21</v>
      </c>
      <c r="H2435" s="11">
        <v>1471</v>
      </c>
      <c r="I2435" s="11">
        <v>25.565980000000003</v>
      </c>
      <c r="J2435" s="13">
        <f>data[[#This Row],[Clicks]]/data[[#This Row],[Impressions]]</f>
        <v>1.7380000000000003E-2</v>
      </c>
      <c r="K2435" s="1">
        <v>0.45999999999999963</v>
      </c>
      <c r="L2435" s="2">
        <v>11.760350799999992</v>
      </c>
      <c r="M2435">
        <v>7</v>
      </c>
      <c r="N2435" s="1">
        <f>IF(data[[#This Row],[Conversions]]=0,0,data[[#This Row],[Spend, Dollars]]/data[[#This Row],[Conversions]])</f>
        <v>1.6800501142857132</v>
      </c>
      <c r="O2435" s="13">
        <f>data[[#This Row],[Conversions]]/data[[#This Row],[Clicks]]</f>
        <v>0.27380135633369029</v>
      </c>
      <c r="P2435" s="11">
        <v>220.92</v>
      </c>
      <c r="Q2435" s="11">
        <f>IF(data[[#This Row],[Spend, Dollars]]=0,0,data[[#This Row],[Total conversion value, Dollars]]/data[[#This Row],[Spend, Dollars]])</f>
        <v>18.78515392585059</v>
      </c>
      <c r="R2435" s="2">
        <v>25</v>
      </c>
      <c r="S2435" s="2">
        <v>3</v>
      </c>
      <c r="T2435" s="2">
        <v>13.5</v>
      </c>
      <c r="U2435" s="2">
        <f t="shared" ref="U2435:U2498" si="38">SUM(R2435:T2435)</f>
        <v>41.5</v>
      </c>
    </row>
    <row r="2436" spans="1:21" x14ac:dyDescent="0.2">
      <c r="A2436" t="s">
        <v>24</v>
      </c>
      <c r="B2436" s="3">
        <v>45220</v>
      </c>
      <c r="C2436" s="10" t="str">
        <f>TEXT(data[[#This Row],[Date]],"mmmm")</f>
        <v>October</v>
      </c>
      <c r="D2436" t="s">
        <v>16</v>
      </c>
      <c r="E2436" t="s">
        <v>18</v>
      </c>
      <c r="F2436" t="s">
        <v>14</v>
      </c>
      <c r="G2436" t="s">
        <v>21</v>
      </c>
      <c r="H2436" s="11">
        <v>2144</v>
      </c>
      <c r="I2436" s="11">
        <v>43.15872000000001</v>
      </c>
      <c r="J2436" s="13">
        <f>data[[#This Row],[Clicks]]/data[[#This Row],[Impressions]]</f>
        <v>2.0130000000000006E-2</v>
      </c>
      <c r="K2436" s="1">
        <v>0.18400000000000002</v>
      </c>
      <c r="L2436" s="2">
        <v>7.9412044800000032</v>
      </c>
      <c r="M2436">
        <v>5</v>
      </c>
      <c r="N2436" s="1">
        <f>IF(data[[#This Row],[Conversions]]=0,0,data[[#This Row],[Spend, Dollars]]/data[[#This Row],[Conversions]])</f>
        <v>1.5882408960000007</v>
      </c>
      <c r="O2436" s="13">
        <f>data[[#This Row],[Conversions]]/data[[#This Row],[Clicks]]</f>
        <v>0.11585144323093917</v>
      </c>
      <c r="P2436" s="11">
        <v>289.79999999999995</v>
      </c>
      <c r="Q2436" s="11">
        <f>IF(data[[#This Row],[Spend, Dollars]]=0,0,data[[#This Row],[Total conversion value, Dollars]]/data[[#This Row],[Spend, Dollars]])</f>
        <v>36.493204617745825</v>
      </c>
      <c r="R2436" s="2">
        <v>45</v>
      </c>
      <c r="S2436" s="2">
        <v>5</v>
      </c>
      <c r="T2436" s="2">
        <v>6</v>
      </c>
      <c r="U2436" s="2">
        <f t="shared" si="38"/>
        <v>56</v>
      </c>
    </row>
    <row r="2437" spans="1:21" x14ac:dyDescent="0.2">
      <c r="A2437" t="s">
        <v>24</v>
      </c>
      <c r="B2437" s="3">
        <v>45221</v>
      </c>
      <c r="C2437" s="10" t="str">
        <f>TEXT(data[[#This Row],[Date]],"mmmm")</f>
        <v>October</v>
      </c>
      <c r="D2437" t="s">
        <v>16</v>
      </c>
      <c r="E2437" t="s">
        <v>18</v>
      </c>
      <c r="F2437" t="s">
        <v>14</v>
      </c>
      <c r="G2437" t="s">
        <v>21</v>
      </c>
      <c r="H2437" s="11">
        <v>1690</v>
      </c>
      <c r="I2437" s="11">
        <v>37.923600000000008</v>
      </c>
      <c r="J2437" s="13">
        <f>data[[#This Row],[Clicks]]/data[[#This Row],[Impressions]]</f>
        <v>2.2440000000000005E-2</v>
      </c>
      <c r="K2437" s="1">
        <v>0.47149999999999975</v>
      </c>
      <c r="L2437" s="2">
        <v>17.880977399999995</v>
      </c>
      <c r="M2437">
        <v>10</v>
      </c>
      <c r="N2437" s="1">
        <f>IF(data[[#This Row],[Conversions]]=0,0,data[[#This Row],[Spend, Dollars]]/data[[#This Row],[Conversions]])</f>
        <v>1.7880977399999995</v>
      </c>
      <c r="O2437" s="13">
        <f>data[[#This Row],[Conversions]]/data[[#This Row],[Clicks]]</f>
        <v>0.26368804649347632</v>
      </c>
      <c r="P2437" s="11">
        <v>202.43999999999997</v>
      </c>
      <c r="Q2437" s="11">
        <f>IF(data[[#This Row],[Spend, Dollars]]=0,0,data[[#This Row],[Total conversion value, Dollars]]/data[[#This Row],[Spend, Dollars]])</f>
        <v>11.321528766095303</v>
      </c>
      <c r="R2437" s="2">
        <v>42</v>
      </c>
      <c r="S2437" s="2">
        <v>7</v>
      </c>
      <c r="T2437" s="2">
        <v>4.5</v>
      </c>
      <c r="U2437" s="2">
        <f t="shared" si="38"/>
        <v>53.5</v>
      </c>
    </row>
    <row r="2438" spans="1:21" x14ac:dyDescent="0.2">
      <c r="A2438" t="s">
        <v>24</v>
      </c>
      <c r="B2438" s="3">
        <v>45222</v>
      </c>
      <c r="C2438" s="10" t="str">
        <f>TEXT(data[[#This Row],[Date]],"mmmm")</f>
        <v>October</v>
      </c>
      <c r="D2438" t="s">
        <v>16</v>
      </c>
      <c r="E2438" t="s">
        <v>18</v>
      </c>
      <c r="F2438" t="s">
        <v>14</v>
      </c>
      <c r="G2438" t="s">
        <v>21</v>
      </c>
      <c r="H2438" s="11">
        <v>1772</v>
      </c>
      <c r="I2438" s="11">
        <v>37.22972</v>
      </c>
      <c r="J2438" s="13">
        <f>data[[#This Row],[Clicks]]/data[[#This Row],[Impressions]]</f>
        <v>2.1010000000000001E-2</v>
      </c>
      <c r="K2438" s="1">
        <v>0.62099999999999977</v>
      </c>
      <c r="L2438" s="2">
        <v>23.119656119999991</v>
      </c>
      <c r="M2438">
        <v>6</v>
      </c>
      <c r="N2438" s="1">
        <f>IF(data[[#This Row],[Conversions]]=0,0,data[[#This Row],[Spend, Dollars]]/data[[#This Row],[Conversions]])</f>
        <v>3.8532760199999987</v>
      </c>
      <c r="O2438" s="13">
        <f>data[[#This Row],[Conversions]]/data[[#This Row],[Clicks]]</f>
        <v>0.16116156661935679</v>
      </c>
      <c r="P2438" s="11">
        <v>225.95999999999998</v>
      </c>
      <c r="Q2438" s="11">
        <f>IF(data[[#This Row],[Spend, Dollars]]=0,0,data[[#This Row],[Total conversion value, Dollars]]/data[[#This Row],[Spend, Dollars]])</f>
        <v>9.7735017695410278</v>
      </c>
      <c r="R2438" s="2">
        <v>28</v>
      </c>
      <c r="S2438" s="2">
        <v>15</v>
      </c>
      <c r="T2438" s="2">
        <v>21</v>
      </c>
      <c r="U2438" s="2">
        <f t="shared" si="38"/>
        <v>64</v>
      </c>
    </row>
    <row r="2439" spans="1:21" x14ac:dyDescent="0.2">
      <c r="A2439" t="s">
        <v>24</v>
      </c>
      <c r="B2439" s="3">
        <v>45223</v>
      </c>
      <c r="C2439" s="10" t="str">
        <f>TEXT(data[[#This Row],[Date]],"mmmm")</f>
        <v>October</v>
      </c>
      <c r="D2439" t="s">
        <v>16</v>
      </c>
      <c r="E2439" t="s">
        <v>18</v>
      </c>
      <c r="F2439" t="s">
        <v>14</v>
      </c>
      <c r="G2439" t="s">
        <v>21</v>
      </c>
      <c r="H2439" s="11">
        <v>1409</v>
      </c>
      <c r="I2439" s="11">
        <v>26.658280000000005</v>
      </c>
      <c r="J2439" s="13">
        <f>data[[#This Row],[Clicks]]/data[[#This Row],[Impressions]]</f>
        <v>1.8920000000000003E-2</v>
      </c>
      <c r="K2439" s="1">
        <v>0.60949999999999971</v>
      </c>
      <c r="L2439" s="2">
        <v>16.248221659999995</v>
      </c>
      <c r="M2439">
        <v>9</v>
      </c>
      <c r="N2439" s="1">
        <f>IF(data[[#This Row],[Conversions]]=0,0,data[[#This Row],[Spend, Dollars]]/data[[#This Row],[Conversions]])</f>
        <v>1.8053579622222218</v>
      </c>
      <c r="O2439" s="13">
        <f>data[[#This Row],[Conversions]]/data[[#This Row],[Clicks]]</f>
        <v>0.33760617714271129</v>
      </c>
      <c r="P2439" s="11">
        <v>360.35999999999996</v>
      </c>
      <c r="Q2439" s="11">
        <f>IF(data[[#This Row],[Spend, Dollars]]=0,0,data[[#This Row],[Total conversion value, Dollars]]/data[[#This Row],[Spend, Dollars]])</f>
        <v>22.178427125175006</v>
      </c>
      <c r="R2439" s="2">
        <v>60</v>
      </c>
      <c r="S2439" s="2">
        <v>13</v>
      </c>
      <c r="T2439" s="2">
        <v>6</v>
      </c>
      <c r="U2439" s="2">
        <f t="shared" si="38"/>
        <v>79</v>
      </c>
    </row>
    <row r="2440" spans="1:21" x14ac:dyDescent="0.2">
      <c r="A2440" t="s">
        <v>24</v>
      </c>
      <c r="B2440" s="3">
        <v>45224</v>
      </c>
      <c r="C2440" s="10" t="str">
        <f>TEXT(data[[#This Row],[Date]],"mmmm")</f>
        <v>October</v>
      </c>
      <c r="D2440" t="s">
        <v>16</v>
      </c>
      <c r="E2440" t="s">
        <v>18</v>
      </c>
      <c r="F2440" t="s">
        <v>14</v>
      </c>
      <c r="G2440" t="s">
        <v>21</v>
      </c>
      <c r="H2440" s="11">
        <v>1951</v>
      </c>
      <c r="I2440" s="11">
        <v>31.333059999999996</v>
      </c>
      <c r="J2440" s="13">
        <f>data[[#This Row],[Clicks]]/data[[#This Row],[Impressions]]</f>
        <v>1.6059999999999998E-2</v>
      </c>
      <c r="K2440" s="1">
        <v>3.4500000000000058E-2</v>
      </c>
      <c r="L2440" s="2">
        <v>1.0809905700000018</v>
      </c>
      <c r="M2440">
        <v>7</v>
      </c>
      <c r="N2440" s="1">
        <f>IF(data[[#This Row],[Conversions]]=0,0,data[[#This Row],[Spend, Dollars]]/data[[#This Row],[Conversions]])</f>
        <v>0.15442722428571454</v>
      </c>
      <c r="O2440" s="13">
        <f>data[[#This Row],[Conversions]]/data[[#This Row],[Clicks]]</f>
        <v>0.2234062041817812</v>
      </c>
      <c r="P2440" s="11">
        <v>190.67999999999998</v>
      </c>
      <c r="Q2440" s="11">
        <f>IF(data[[#This Row],[Spend, Dollars]]=0,0,data[[#This Row],[Total conversion value, Dollars]]/data[[#This Row],[Spend, Dollars]])</f>
        <v>176.39376817135386</v>
      </c>
      <c r="R2440" s="2">
        <v>40</v>
      </c>
      <c r="S2440" s="2">
        <v>9</v>
      </c>
      <c r="T2440" s="2">
        <v>9</v>
      </c>
      <c r="U2440" s="2">
        <f t="shared" si="38"/>
        <v>58</v>
      </c>
    </row>
    <row r="2441" spans="1:21" x14ac:dyDescent="0.2">
      <c r="A2441" t="s">
        <v>24</v>
      </c>
      <c r="B2441" s="3">
        <v>45225</v>
      </c>
      <c r="C2441" s="10" t="str">
        <f>TEXT(data[[#This Row],[Date]],"mmmm")</f>
        <v>October</v>
      </c>
      <c r="D2441" t="s">
        <v>16</v>
      </c>
      <c r="E2441" t="s">
        <v>18</v>
      </c>
      <c r="F2441" t="s">
        <v>14</v>
      </c>
      <c r="G2441" t="s">
        <v>21</v>
      </c>
      <c r="H2441" s="11">
        <v>1464</v>
      </c>
      <c r="I2441" s="11">
        <v>30.919680000000003</v>
      </c>
      <c r="J2441" s="13">
        <f>data[[#This Row],[Clicks]]/data[[#This Row],[Impressions]]</f>
        <v>2.1120000000000003E-2</v>
      </c>
      <c r="K2441" s="1">
        <v>0.91999999999999971</v>
      </c>
      <c r="L2441" s="2">
        <v>28.446105599999992</v>
      </c>
      <c r="M2441">
        <v>8</v>
      </c>
      <c r="N2441" s="1">
        <f>IF(data[[#This Row],[Conversions]]=0,0,data[[#This Row],[Spend, Dollars]]/data[[#This Row],[Conversions]])</f>
        <v>3.555763199999999</v>
      </c>
      <c r="O2441" s="13">
        <f>data[[#This Row],[Conversions]]/data[[#This Row],[Clicks]]</f>
        <v>0.25873488988243082</v>
      </c>
      <c r="P2441" s="11">
        <v>169.67999999999998</v>
      </c>
      <c r="Q2441" s="11">
        <f>IF(data[[#This Row],[Spend, Dollars]]=0,0,data[[#This Row],[Total conversion value, Dollars]]/data[[#This Row],[Spend, Dollars]])</f>
        <v>5.9649641460938687</v>
      </c>
      <c r="R2441" s="2">
        <v>62</v>
      </c>
      <c r="S2441" s="2">
        <v>12</v>
      </c>
      <c r="T2441" s="2">
        <v>7.5</v>
      </c>
      <c r="U2441" s="2">
        <f t="shared" si="38"/>
        <v>81.5</v>
      </c>
    </row>
    <row r="2442" spans="1:21" x14ac:dyDescent="0.2">
      <c r="A2442" t="s">
        <v>24</v>
      </c>
      <c r="B2442" s="3">
        <v>45226</v>
      </c>
      <c r="C2442" s="10" t="str">
        <f>TEXT(data[[#This Row],[Date]],"mmmm")</f>
        <v>October</v>
      </c>
      <c r="D2442" t="s">
        <v>16</v>
      </c>
      <c r="E2442" t="s">
        <v>18</v>
      </c>
      <c r="F2442" t="s">
        <v>14</v>
      </c>
      <c r="G2442" t="s">
        <v>21</v>
      </c>
      <c r="H2442" s="11">
        <v>1848</v>
      </c>
      <c r="I2442" s="11">
        <v>33.134640000000012</v>
      </c>
      <c r="J2442" s="13">
        <f>data[[#This Row],[Clicks]]/data[[#This Row],[Impressions]]</f>
        <v>1.7930000000000005E-2</v>
      </c>
      <c r="K2442" s="1">
        <v>1.2764999999999995</v>
      </c>
      <c r="L2442" s="2">
        <v>42.296367959999998</v>
      </c>
      <c r="M2442">
        <v>5</v>
      </c>
      <c r="N2442" s="1">
        <f>IF(data[[#This Row],[Conversions]]=0,0,data[[#This Row],[Spend, Dollars]]/data[[#This Row],[Conversions]])</f>
        <v>8.4592735919999988</v>
      </c>
      <c r="O2442" s="13">
        <f>data[[#This Row],[Conversions]]/data[[#This Row],[Clicks]]</f>
        <v>0.15089948163010064</v>
      </c>
      <c r="P2442" s="11">
        <v>273.83999999999997</v>
      </c>
      <c r="Q2442" s="11">
        <f>IF(data[[#This Row],[Spend, Dollars]]=0,0,data[[#This Row],[Total conversion value, Dollars]]/data[[#This Row],[Spend, Dollars]])</f>
        <v>6.4743147747100318</v>
      </c>
      <c r="R2442" s="2">
        <v>51</v>
      </c>
      <c r="S2442" s="2">
        <v>5</v>
      </c>
      <c r="T2442" s="2">
        <v>19.5</v>
      </c>
      <c r="U2442" s="2">
        <f t="shared" si="38"/>
        <v>75.5</v>
      </c>
    </row>
    <row r="2443" spans="1:21" x14ac:dyDescent="0.2">
      <c r="A2443" t="s">
        <v>24</v>
      </c>
      <c r="B2443" s="3">
        <v>45227</v>
      </c>
      <c r="C2443" s="10" t="str">
        <f>TEXT(data[[#This Row],[Date]],"mmmm")</f>
        <v>October</v>
      </c>
      <c r="D2443" t="s">
        <v>16</v>
      </c>
      <c r="E2443" t="s">
        <v>18</v>
      </c>
      <c r="F2443" t="s">
        <v>14</v>
      </c>
      <c r="G2443" t="s">
        <v>21</v>
      </c>
      <c r="H2443" s="11">
        <v>1374</v>
      </c>
      <c r="I2443" s="11">
        <v>28.565460000000005</v>
      </c>
      <c r="J2443" s="13">
        <f>data[[#This Row],[Clicks]]/data[[#This Row],[Impressions]]</f>
        <v>2.0790000000000003E-2</v>
      </c>
      <c r="K2443" s="1">
        <v>1.2189999999999996</v>
      </c>
      <c r="L2443" s="2">
        <v>34.821295739999996</v>
      </c>
      <c r="M2443">
        <v>7</v>
      </c>
      <c r="N2443" s="1">
        <f>IF(data[[#This Row],[Conversions]]=0,0,data[[#This Row],[Spend, Dollars]]/data[[#This Row],[Conversions]])</f>
        <v>4.9744708199999996</v>
      </c>
      <c r="O2443" s="13">
        <f>data[[#This Row],[Conversions]]/data[[#This Row],[Clicks]]</f>
        <v>0.24505119119384036</v>
      </c>
      <c r="P2443" s="11">
        <v>203.27999999999997</v>
      </c>
      <c r="Q2443" s="11">
        <f>IF(data[[#This Row],[Spend, Dollars]]=0,0,data[[#This Row],[Total conversion value, Dollars]]/data[[#This Row],[Spend, Dollars]])</f>
        <v>5.8378068845521947</v>
      </c>
      <c r="R2443" s="2">
        <v>30</v>
      </c>
      <c r="S2443" s="2">
        <v>7</v>
      </c>
      <c r="T2443" s="2">
        <v>7.5</v>
      </c>
      <c r="U2443" s="2">
        <f t="shared" si="38"/>
        <v>44.5</v>
      </c>
    </row>
    <row r="2444" spans="1:21" x14ac:dyDescent="0.2">
      <c r="A2444" t="s">
        <v>24</v>
      </c>
      <c r="B2444" s="3">
        <v>45228</v>
      </c>
      <c r="C2444" s="10" t="str">
        <f>TEXT(data[[#This Row],[Date]],"mmmm")</f>
        <v>October</v>
      </c>
      <c r="D2444" t="s">
        <v>16</v>
      </c>
      <c r="E2444" t="s">
        <v>18</v>
      </c>
      <c r="F2444" t="s">
        <v>14</v>
      </c>
      <c r="G2444" t="s">
        <v>21</v>
      </c>
      <c r="H2444" s="11">
        <v>1294</v>
      </c>
      <c r="I2444" s="11">
        <v>20.069940000000006</v>
      </c>
      <c r="J2444" s="13">
        <f>data[[#This Row],[Clicks]]/data[[#This Row],[Impressions]]</f>
        <v>1.5510000000000005E-2</v>
      </c>
      <c r="K2444" s="1">
        <v>0.67849999999999977</v>
      </c>
      <c r="L2444" s="2">
        <v>13.61745429</v>
      </c>
      <c r="M2444">
        <v>8</v>
      </c>
      <c r="N2444" s="1">
        <f>IF(data[[#This Row],[Conversions]]=0,0,data[[#This Row],[Spend, Dollars]]/data[[#This Row],[Conversions]])</f>
        <v>1.7021817862499999</v>
      </c>
      <c r="O2444" s="13">
        <f>data[[#This Row],[Conversions]]/data[[#This Row],[Clicks]]</f>
        <v>0.39860607455727309</v>
      </c>
      <c r="P2444" s="11">
        <v>68.039999999999992</v>
      </c>
      <c r="Q2444" s="11">
        <f>IF(data[[#This Row],[Spend, Dollars]]=0,0,data[[#This Row],[Total conversion value, Dollars]]/data[[#This Row],[Spend, Dollars]])</f>
        <v>4.9965286132787154</v>
      </c>
      <c r="R2444" s="2">
        <v>41</v>
      </c>
      <c r="S2444" s="2">
        <v>8</v>
      </c>
      <c r="T2444" s="2">
        <v>12</v>
      </c>
      <c r="U2444" s="2">
        <f t="shared" si="38"/>
        <v>61</v>
      </c>
    </row>
    <row r="2445" spans="1:21" x14ac:dyDescent="0.2">
      <c r="A2445" t="s">
        <v>24</v>
      </c>
      <c r="B2445" s="3">
        <v>45229</v>
      </c>
      <c r="C2445" s="10" t="str">
        <f>TEXT(data[[#This Row],[Date]],"mmmm")</f>
        <v>October</v>
      </c>
      <c r="D2445" t="s">
        <v>16</v>
      </c>
      <c r="E2445" t="s">
        <v>18</v>
      </c>
      <c r="F2445" t="s">
        <v>14</v>
      </c>
      <c r="G2445" t="s">
        <v>21</v>
      </c>
      <c r="H2445" s="11">
        <v>1900</v>
      </c>
      <c r="I2445" s="11">
        <v>34.067000000000007</v>
      </c>
      <c r="J2445" s="13">
        <f>data[[#This Row],[Clicks]]/data[[#This Row],[Impressions]]</f>
        <v>1.7930000000000005E-2</v>
      </c>
      <c r="K2445" s="1">
        <v>0.58649999999999969</v>
      </c>
      <c r="L2445" s="2">
        <v>19.980295499999993</v>
      </c>
      <c r="M2445">
        <v>7</v>
      </c>
      <c r="N2445" s="1">
        <f>IF(data[[#This Row],[Conversions]]=0,0,data[[#This Row],[Spend, Dollars]]/data[[#This Row],[Conversions]])</f>
        <v>2.8543279285714278</v>
      </c>
      <c r="O2445" s="13">
        <f>data[[#This Row],[Conversions]]/data[[#This Row],[Clicks]]</f>
        <v>0.20547744151231392</v>
      </c>
      <c r="P2445" s="11">
        <v>299.87999999999994</v>
      </c>
      <c r="Q2445" s="11">
        <f>IF(data[[#This Row],[Spend, Dollars]]=0,0,data[[#This Row],[Total conversion value, Dollars]]/data[[#This Row],[Spend, Dollars]])</f>
        <v>15.008787032203806</v>
      </c>
      <c r="R2445" s="2">
        <v>28</v>
      </c>
      <c r="S2445" s="2">
        <v>5</v>
      </c>
      <c r="T2445" s="2">
        <v>16.5</v>
      </c>
      <c r="U2445" s="2">
        <f t="shared" si="38"/>
        <v>49.5</v>
      </c>
    </row>
    <row r="2446" spans="1:21" x14ac:dyDescent="0.2">
      <c r="A2446" t="s">
        <v>24</v>
      </c>
      <c r="B2446" s="3">
        <v>45230</v>
      </c>
      <c r="C2446" s="10" t="str">
        <f>TEXT(data[[#This Row],[Date]],"mmmm")</f>
        <v>October</v>
      </c>
      <c r="D2446" t="s">
        <v>16</v>
      </c>
      <c r="E2446" t="s">
        <v>18</v>
      </c>
      <c r="F2446" t="s">
        <v>14</v>
      </c>
      <c r="G2446" t="s">
        <v>21</v>
      </c>
      <c r="H2446" s="11">
        <v>1329</v>
      </c>
      <c r="I2446" s="11">
        <v>25.144680000000005</v>
      </c>
      <c r="J2446" s="13">
        <f>data[[#This Row],[Clicks]]/data[[#This Row],[Impressions]]</f>
        <v>1.8920000000000003E-2</v>
      </c>
      <c r="K2446" s="1">
        <v>0.95449999999999979</v>
      </c>
      <c r="L2446" s="2">
        <v>24.00059706</v>
      </c>
      <c r="M2446">
        <v>5</v>
      </c>
      <c r="N2446" s="1">
        <f>IF(data[[#This Row],[Conversions]]=0,0,data[[#This Row],[Spend, Dollars]]/data[[#This Row],[Conversions]])</f>
        <v>4.8001194119999999</v>
      </c>
      <c r="O2446" s="13">
        <f>data[[#This Row],[Conversions]]/data[[#This Row],[Clicks]]</f>
        <v>0.19884921979520118</v>
      </c>
      <c r="P2446" s="11">
        <v>346.91999999999996</v>
      </c>
      <c r="Q2446" s="11">
        <f>IF(data[[#This Row],[Spend, Dollars]]=0,0,data[[#This Row],[Total conversion value, Dollars]]/data[[#This Row],[Spend, Dollars]])</f>
        <v>14.45464040468333</v>
      </c>
      <c r="R2446" s="2">
        <v>51</v>
      </c>
      <c r="S2446" s="2">
        <v>14</v>
      </c>
      <c r="T2446" s="2">
        <v>18</v>
      </c>
      <c r="U2446" s="2">
        <f t="shared" si="38"/>
        <v>83</v>
      </c>
    </row>
    <row r="2447" spans="1:21" x14ac:dyDescent="0.2">
      <c r="A2447" t="s">
        <v>24</v>
      </c>
      <c r="B2447" s="3">
        <v>45231</v>
      </c>
      <c r="C2447" s="10" t="str">
        <f>TEXT(data[[#This Row],[Date]],"mmmm")</f>
        <v>November</v>
      </c>
      <c r="D2447" t="s">
        <v>16</v>
      </c>
      <c r="E2447" t="s">
        <v>18</v>
      </c>
      <c r="F2447" t="s">
        <v>14</v>
      </c>
      <c r="G2447" t="s">
        <v>21</v>
      </c>
      <c r="H2447" s="11">
        <v>1025</v>
      </c>
      <c r="I2447" s="11">
        <v>24.692250000000005</v>
      </c>
      <c r="J2447" s="13">
        <f>data[[#This Row],[Clicks]]/data[[#This Row],[Impressions]]</f>
        <v>2.4090000000000004E-2</v>
      </c>
      <c r="K2447" s="1">
        <v>0.93149999999999966</v>
      </c>
      <c r="L2447" s="2">
        <v>23.000830874999995</v>
      </c>
      <c r="M2447">
        <v>5</v>
      </c>
      <c r="N2447" s="1">
        <f>IF(data[[#This Row],[Conversions]]=0,0,data[[#This Row],[Spend, Dollars]]/data[[#This Row],[Conversions]])</f>
        <v>4.6001661749999991</v>
      </c>
      <c r="O2447" s="13">
        <f>data[[#This Row],[Conversions]]/data[[#This Row],[Clicks]]</f>
        <v>0.20249268495175607</v>
      </c>
      <c r="P2447" s="11">
        <v>120.11999999999999</v>
      </c>
      <c r="Q2447" s="11">
        <f>IF(data[[#This Row],[Spend, Dollars]]=0,0,data[[#This Row],[Total conversion value, Dollars]]/data[[#This Row],[Spend, Dollars]])</f>
        <v>5.2224200357283843</v>
      </c>
      <c r="R2447" s="2">
        <v>48</v>
      </c>
      <c r="S2447" s="2">
        <v>2</v>
      </c>
      <c r="T2447" s="2">
        <v>12</v>
      </c>
      <c r="U2447" s="2">
        <f t="shared" si="38"/>
        <v>62</v>
      </c>
    </row>
    <row r="2448" spans="1:21" x14ac:dyDescent="0.2">
      <c r="A2448" t="s">
        <v>24</v>
      </c>
      <c r="B2448" s="3">
        <v>45232</v>
      </c>
      <c r="C2448" s="10" t="str">
        <f>TEXT(data[[#This Row],[Date]],"mmmm")</f>
        <v>November</v>
      </c>
      <c r="D2448" t="s">
        <v>16</v>
      </c>
      <c r="E2448" t="s">
        <v>18</v>
      </c>
      <c r="F2448" t="s">
        <v>14</v>
      </c>
      <c r="G2448" t="s">
        <v>21</v>
      </c>
      <c r="H2448" s="11">
        <v>1583</v>
      </c>
      <c r="I2448" s="11">
        <v>25.771240000000006</v>
      </c>
      <c r="J2448" s="13">
        <f>data[[#This Row],[Clicks]]/data[[#This Row],[Impressions]]</f>
        <v>1.6280000000000003E-2</v>
      </c>
      <c r="K2448" s="1">
        <v>2.3000000000000066E-2</v>
      </c>
      <c r="L2448" s="2">
        <v>0.59273852000000182</v>
      </c>
      <c r="M2448">
        <v>5</v>
      </c>
      <c r="N2448" s="1">
        <f>IF(data[[#This Row],[Conversions]]=0,0,data[[#This Row],[Spend, Dollars]]/data[[#This Row],[Conversions]])</f>
        <v>0.11854770400000036</v>
      </c>
      <c r="O2448" s="13">
        <f>data[[#This Row],[Conversions]]/data[[#This Row],[Clicks]]</f>
        <v>0.19401472338932851</v>
      </c>
      <c r="P2448" s="11">
        <v>390.59999999999997</v>
      </c>
      <c r="Q2448" s="11">
        <f>IF(data[[#This Row],[Spend, Dollars]]=0,0,data[[#This Row],[Total conversion value, Dollars]]/data[[#This Row],[Spend, Dollars]])</f>
        <v>658.97522570323042</v>
      </c>
      <c r="R2448" s="2">
        <v>29</v>
      </c>
      <c r="S2448" s="2">
        <v>3</v>
      </c>
      <c r="T2448" s="2">
        <v>16.5</v>
      </c>
      <c r="U2448" s="2">
        <f t="shared" si="38"/>
        <v>48.5</v>
      </c>
    </row>
    <row r="2449" spans="1:21" x14ac:dyDescent="0.2">
      <c r="A2449" t="s">
        <v>24</v>
      </c>
      <c r="B2449" s="3">
        <v>45233</v>
      </c>
      <c r="C2449" s="10" t="str">
        <f>TEXT(data[[#This Row],[Date]],"mmmm")</f>
        <v>November</v>
      </c>
      <c r="D2449" t="s">
        <v>16</v>
      </c>
      <c r="E2449" t="s">
        <v>18</v>
      </c>
      <c r="F2449" t="s">
        <v>14</v>
      </c>
      <c r="G2449" t="s">
        <v>21</v>
      </c>
      <c r="H2449" s="11">
        <v>1593</v>
      </c>
      <c r="I2449" s="11">
        <v>34.870770000000007</v>
      </c>
      <c r="J2449" s="13">
        <f>data[[#This Row],[Clicks]]/data[[#This Row],[Impressions]]</f>
        <v>2.1890000000000003E-2</v>
      </c>
      <c r="K2449" s="1">
        <v>0.25299999999999989</v>
      </c>
      <c r="L2449" s="2">
        <v>8.8223048099999986</v>
      </c>
      <c r="M2449">
        <v>6</v>
      </c>
      <c r="N2449" s="1">
        <f>IF(data[[#This Row],[Conversions]]=0,0,data[[#This Row],[Spend, Dollars]]/data[[#This Row],[Conversions]])</f>
        <v>1.4703841349999998</v>
      </c>
      <c r="O2449" s="13">
        <f>data[[#This Row],[Conversions]]/data[[#This Row],[Clicks]]</f>
        <v>0.17206388043625073</v>
      </c>
      <c r="P2449" s="11">
        <v>153.72</v>
      </c>
      <c r="Q2449" s="11">
        <f>IF(data[[#This Row],[Spend, Dollars]]=0,0,data[[#This Row],[Total conversion value, Dollars]]/data[[#This Row],[Spend, Dollars]])</f>
        <v>17.424018248129428</v>
      </c>
      <c r="R2449" s="2">
        <v>42</v>
      </c>
      <c r="S2449" s="2">
        <v>1</v>
      </c>
      <c r="T2449" s="2">
        <v>7.5</v>
      </c>
      <c r="U2449" s="2">
        <f t="shared" si="38"/>
        <v>50.5</v>
      </c>
    </row>
    <row r="2450" spans="1:21" x14ac:dyDescent="0.2">
      <c r="A2450" t="s">
        <v>24</v>
      </c>
      <c r="B2450" s="3">
        <v>45234</v>
      </c>
      <c r="C2450" s="10" t="str">
        <f>TEXT(data[[#This Row],[Date]],"mmmm")</f>
        <v>November</v>
      </c>
      <c r="D2450" t="s">
        <v>16</v>
      </c>
      <c r="E2450" t="s">
        <v>18</v>
      </c>
      <c r="F2450" t="s">
        <v>14</v>
      </c>
      <c r="G2450" t="s">
        <v>21</v>
      </c>
      <c r="H2450" s="11">
        <v>1777</v>
      </c>
      <c r="I2450" s="11">
        <v>28.538620000000002</v>
      </c>
      <c r="J2450" s="13">
        <f>data[[#This Row],[Clicks]]/data[[#This Row],[Impressions]]</f>
        <v>1.6060000000000001E-2</v>
      </c>
      <c r="K2450" s="1">
        <v>1.1729999999999996</v>
      </c>
      <c r="L2450" s="2">
        <v>33.47580125999999</v>
      </c>
      <c r="M2450">
        <v>5</v>
      </c>
      <c r="N2450" s="1">
        <f>IF(data[[#This Row],[Conversions]]=0,0,data[[#This Row],[Spend, Dollars]]/data[[#This Row],[Conversions]])</f>
        <v>6.6951602519999982</v>
      </c>
      <c r="O2450" s="13">
        <f>data[[#This Row],[Conversions]]/data[[#This Row],[Clicks]]</f>
        <v>0.17520118351903491</v>
      </c>
      <c r="P2450" s="11">
        <v>120.96</v>
      </c>
      <c r="Q2450" s="11">
        <f>IF(data[[#This Row],[Spend, Dollars]]=0,0,data[[#This Row],[Total conversion value, Dollars]]/data[[#This Row],[Spend, Dollars]])</f>
        <v>3.61335637825447</v>
      </c>
      <c r="R2450" s="2">
        <v>43</v>
      </c>
      <c r="S2450" s="2">
        <v>8</v>
      </c>
      <c r="T2450" s="2">
        <v>9</v>
      </c>
      <c r="U2450" s="2">
        <f t="shared" si="38"/>
        <v>60</v>
      </c>
    </row>
    <row r="2451" spans="1:21" x14ac:dyDescent="0.2">
      <c r="A2451" t="s">
        <v>24</v>
      </c>
      <c r="B2451" s="3">
        <v>45235</v>
      </c>
      <c r="C2451" s="10" t="str">
        <f>TEXT(data[[#This Row],[Date]],"mmmm")</f>
        <v>November</v>
      </c>
      <c r="D2451" t="s">
        <v>16</v>
      </c>
      <c r="E2451" t="s">
        <v>18</v>
      </c>
      <c r="F2451" t="s">
        <v>14</v>
      </c>
      <c r="G2451" t="s">
        <v>21</v>
      </c>
      <c r="H2451" s="11">
        <v>1406</v>
      </c>
      <c r="I2451" s="11">
        <v>23.508320000000005</v>
      </c>
      <c r="J2451" s="13">
        <f>data[[#This Row],[Clicks]]/data[[#This Row],[Impressions]]</f>
        <v>1.6720000000000002E-2</v>
      </c>
      <c r="K2451" s="1">
        <v>5.7499999999999996E-2</v>
      </c>
      <c r="L2451" s="2">
        <v>1.3517284000000003</v>
      </c>
      <c r="M2451">
        <v>4</v>
      </c>
      <c r="N2451" s="1">
        <f>IF(data[[#This Row],[Conversions]]=0,0,data[[#This Row],[Spend, Dollars]]/data[[#This Row],[Conversions]])</f>
        <v>0.33793210000000007</v>
      </c>
      <c r="O2451" s="13">
        <f>data[[#This Row],[Conversions]]/data[[#This Row],[Clicks]]</f>
        <v>0.17015252472316181</v>
      </c>
      <c r="P2451" s="11">
        <v>494.75999999999993</v>
      </c>
      <c r="Q2451" s="11">
        <f>IF(data[[#This Row],[Spend, Dollars]]=0,0,data[[#This Row],[Total conversion value, Dollars]]/data[[#This Row],[Spend, Dollars]])</f>
        <v>366.02027448709356</v>
      </c>
      <c r="R2451" s="2">
        <v>20</v>
      </c>
      <c r="S2451" s="2">
        <v>2</v>
      </c>
      <c r="T2451" s="2">
        <v>15</v>
      </c>
      <c r="U2451" s="2">
        <f t="shared" si="38"/>
        <v>37</v>
      </c>
    </row>
    <row r="2452" spans="1:21" x14ac:dyDescent="0.2">
      <c r="A2452" t="s">
        <v>24</v>
      </c>
      <c r="B2452" s="3">
        <v>45236</v>
      </c>
      <c r="C2452" s="10" t="str">
        <f>TEXT(data[[#This Row],[Date]],"mmmm")</f>
        <v>November</v>
      </c>
      <c r="D2452" t="s">
        <v>16</v>
      </c>
      <c r="E2452" t="s">
        <v>18</v>
      </c>
      <c r="F2452" t="s">
        <v>14</v>
      </c>
      <c r="G2452" t="s">
        <v>21</v>
      </c>
      <c r="H2452" s="11">
        <v>1249</v>
      </c>
      <c r="I2452" s="11">
        <v>20.19633</v>
      </c>
      <c r="J2452" s="13">
        <f>data[[#This Row],[Clicks]]/data[[#This Row],[Impressions]]</f>
        <v>1.617E-2</v>
      </c>
      <c r="K2452" s="1">
        <v>1.2189999999999994</v>
      </c>
      <c r="L2452" s="2">
        <v>24.619326269999988</v>
      </c>
      <c r="M2452">
        <v>5</v>
      </c>
      <c r="N2452" s="1">
        <f>IF(data[[#This Row],[Conversions]]=0,0,data[[#This Row],[Spend, Dollars]]/data[[#This Row],[Conversions]])</f>
        <v>4.9238652539999972</v>
      </c>
      <c r="O2452" s="13">
        <f>data[[#This Row],[Conversions]]/data[[#This Row],[Clicks]]</f>
        <v>0.24756973172848731</v>
      </c>
      <c r="P2452" s="11">
        <v>366.23999999999995</v>
      </c>
      <c r="Q2452" s="11">
        <f>IF(data[[#This Row],[Spend, Dollars]]=0,0,data[[#This Row],[Total conversion value, Dollars]]/data[[#This Row],[Spend, Dollars]])</f>
        <v>14.87611789142596</v>
      </c>
      <c r="R2452" s="2">
        <v>45</v>
      </c>
      <c r="S2452" s="2">
        <v>4</v>
      </c>
      <c r="T2452" s="2">
        <v>9</v>
      </c>
      <c r="U2452" s="2">
        <f t="shared" si="38"/>
        <v>58</v>
      </c>
    </row>
    <row r="2453" spans="1:21" x14ac:dyDescent="0.2">
      <c r="A2453" t="s">
        <v>24</v>
      </c>
      <c r="B2453" s="3">
        <v>45237</v>
      </c>
      <c r="C2453" s="10" t="str">
        <f>TEXT(data[[#This Row],[Date]],"mmmm")</f>
        <v>November</v>
      </c>
      <c r="D2453" t="s">
        <v>16</v>
      </c>
      <c r="E2453" t="s">
        <v>18</v>
      </c>
      <c r="F2453" t="s">
        <v>14</v>
      </c>
      <c r="G2453" t="s">
        <v>21</v>
      </c>
      <c r="H2453" s="11">
        <v>1428</v>
      </c>
      <c r="I2453" s="11">
        <v>32.358480000000007</v>
      </c>
      <c r="J2453" s="13">
        <f>data[[#This Row],[Clicks]]/data[[#This Row],[Impressions]]</f>
        <v>2.2660000000000007E-2</v>
      </c>
      <c r="K2453" s="1">
        <v>1.2879999999999996</v>
      </c>
      <c r="L2453" s="2">
        <v>41.677722239999994</v>
      </c>
      <c r="M2453">
        <v>8</v>
      </c>
      <c r="N2453" s="1">
        <f>IF(data[[#This Row],[Conversions]]=0,0,data[[#This Row],[Spend, Dollars]]/data[[#This Row],[Conversions]])</f>
        <v>5.2097152799999993</v>
      </c>
      <c r="O2453" s="13">
        <f>data[[#This Row],[Conversions]]/data[[#This Row],[Clicks]]</f>
        <v>0.24723040142800273</v>
      </c>
      <c r="P2453" s="11">
        <v>446.03999999999996</v>
      </c>
      <c r="Q2453" s="11">
        <f>IF(data[[#This Row],[Spend, Dollars]]=0,0,data[[#This Row],[Total conversion value, Dollars]]/data[[#This Row],[Spend, Dollars]])</f>
        <v>10.702120366163275</v>
      </c>
      <c r="R2453" s="2">
        <v>13</v>
      </c>
      <c r="S2453" s="2">
        <v>2</v>
      </c>
      <c r="T2453" s="2">
        <v>3</v>
      </c>
      <c r="U2453" s="2">
        <f t="shared" si="38"/>
        <v>18</v>
      </c>
    </row>
    <row r="2454" spans="1:21" x14ac:dyDescent="0.2">
      <c r="A2454" t="s">
        <v>24</v>
      </c>
      <c r="B2454" s="3">
        <v>45238</v>
      </c>
      <c r="C2454" s="10" t="str">
        <f>TEXT(data[[#This Row],[Date]],"mmmm")</f>
        <v>November</v>
      </c>
      <c r="D2454" t="s">
        <v>16</v>
      </c>
      <c r="E2454" t="s">
        <v>18</v>
      </c>
      <c r="F2454" t="s">
        <v>14</v>
      </c>
      <c r="G2454" t="s">
        <v>21</v>
      </c>
      <c r="H2454" s="11">
        <v>1486</v>
      </c>
      <c r="I2454" s="11">
        <v>23.701699999999999</v>
      </c>
      <c r="J2454" s="13">
        <f>data[[#This Row],[Clicks]]/data[[#This Row],[Impressions]]</f>
        <v>1.5949999999999999E-2</v>
      </c>
      <c r="K2454" s="1">
        <v>0.21850000000000006</v>
      </c>
      <c r="L2454" s="2">
        <v>5.1788214500000009</v>
      </c>
      <c r="M2454">
        <v>5</v>
      </c>
      <c r="N2454" s="1">
        <f>IF(data[[#This Row],[Conversions]]=0,0,data[[#This Row],[Spend, Dollars]]/data[[#This Row],[Conversions]])</f>
        <v>1.0357642900000001</v>
      </c>
      <c r="O2454" s="13">
        <f>data[[#This Row],[Conversions]]/data[[#This Row],[Clicks]]</f>
        <v>0.21095533231793501</v>
      </c>
      <c r="P2454" s="11">
        <v>204.95999999999998</v>
      </c>
      <c r="Q2454" s="11">
        <f>IF(data[[#This Row],[Spend, Dollars]]=0,0,data[[#This Row],[Total conversion value, Dollars]]/data[[#This Row],[Spend, Dollars]])</f>
        <v>39.576572001724436</v>
      </c>
      <c r="R2454" s="2">
        <v>28</v>
      </c>
      <c r="S2454" s="2">
        <v>13</v>
      </c>
      <c r="T2454" s="2">
        <v>10.5</v>
      </c>
      <c r="U2454" s="2">
        <f t="shared" si="38"/>
        <v>51.5</v>
      </c>
    </row>
    <row r="2455" spans="1:21" x14ac:dyDescent="0.2">
      <c r="A2455" t="s">
        <v>24</v>
      </c>
      <c r="B2455" s="3">
        <v>45239</v>
      </c>
      <c r="C2455" s="10" t="str">
        <f>TEXT(data[[#This Row],[Date]],"mmmm")</f>
        <v>November</v>
      </c>
      <c r="D2455" t="s">
        <v>16</v>
      </c>
      <c r="E2455" t="s">
        <v>18</v>
      </c>
      <c r="F2455" t="s">
        <v>14</v>
      </c>
      <c r="G2455" t="s">
        <v>21</v>
      </c>
      <c r="H2455" s="11">
        <v>1734</v>
      </c>
      <c r="I2455" s="11">
        <v>38.148000000000003</v>
      </c>
      <c r="J2455" s="13">
        <f>data[[#This Row],[Clicks]]/data[[#This Row],[Impressions]]</f>
        <v>2.2000000000000002E-2</v>
      </c>
      <c r="K2455" s="1">
        <v>0.70149999999999968</v>
      </c>
      <c r="L2455" s="2">
        <v>26.76082199999999</v>
      </c>
      <c r="M2455">
        <v>6</v>
      </c>
      <c r="N2455" s="1">
        <f>IF(data[[#This Row],[Conversions]]=0,0,data[[#This Row],[Spend, Dollars]]/data[[#This Row],[Conversions]])</f>
        <v>4.4601369999999987</v>
      </c>
      <c r="O2455" s="13">
        <f>data[[#This Row],[Conversions]]/data[[#This Row],[Clicks]]</f>
        <v>0.15728216420257943</v>
      </c>
      <c r="P2455" s="11">
        <v>68.88</v>
      </c>
      <c r="Q2455" s="11">
        <f>IF(data[[#This Row],[Spend, Dollars]]=0,0,data[[#This Row],[Total conversion value, Dollars]]/data[[#This Row],[Spend, Dollars]])</f>
        <v>2.5739119672781361</v>
      </c>
      <c r="R2455" s="2">
        <v>65</v>
      </c>
      <c r="S2455" s="2">
        <v>3</v>
      </c>
      <c r="T2455" s="2">
        <v>6</v>
      </c>
      <c r="U2455" s="2">
        <f t="shared" si="38"/>
        <v>74</v>
      </c>
    </row>
    <row r="2456" spans="1:21" x14ac:dyDescent="0.2">
      <c r="A2456" t="s">
        <v>24</v>
      </c>
      <c r="B2456" s="3">
        <v>45240</v>
      </c>
      <c r="C2456" s="10" t="str">
        <f>TEXT(data[[#This Row],[Date]],"mmmm")</f>
        <v>November</v>
      </c>
      <c r="D2456" t="s">
        <v>16</v>
      </c>
      <c r="E2456" t="s">
        <v>18</v>
      </c>
      <c r="F2456" t="s">
        <v>14</v>
      </c>
      <c r="G2456" t="s">
        <v>21</v>
      </c>
      <c r="H2456" s="11">
        <v>1765</v>
      </c>
      <c r="I2456" s="11">
        <v>33.7821</v>
      </c>
      <c r="J2456" s="13">
        <f>data[[#This Row],[Clicks]]/data[[#This Row],[Impressions]]</f>
        <v>1.9140000000000001E-2</v>
      </c>
      <c r="K2456" s="1">
        <v>6.9000000000000061E-2</v>
      </c>
      <c r="L2456" s="2">
        <v>2.3309649000000019</v>
      </c>
      <c r="M2456">
        <v>8</v>
      </c>
      <c r="N2456" s="1">
        <f>IF(data[[#This Row],[Conversions]]=0,0,data[[#This Row],[Spend, Dollars]]/data[[#This Row],[Conversions]])</f>
        <v>0.29137061250000024</v>
      </c>
      <c r="O2456" s="13">
        <f>data[[#This Row],[Conversions]]/data[[#This Row],[Clicks]]</f>
        <v>0.23681180270024657</v>
      </c>
      <c r="P2456" s="11">
        <v>420.84</v>
      </c>
      <c r="Q2456" s="11">
        <f>IF(data[[#This Row],[Spend, Dollars]]=0,0,data[[#This Row],[Total conversion value, Dollars]]/data[[#This Row],[Spend, Dollars]])</f>
        <v>180.54325914560087</v>
      </c>
      <c r="R2456" s="2">
        <v>56</v>
      </c>
      <c r="S2456" s="2">
        <v>3</v>
      </c>
      <c r="T2456" s="2">
        <v>7.5</v>
      </c>
      <c r="U2456" s="2">
        <f t="shared" si="38"/>
        <v>66.5</v>
      </c>
    </row>
    <row r="2457" spans="1:21" x14ac:dyDescent="0.2">
      <c r="A2457" t="s">
        <v>24</v>
      </c>
      <c r="B2457" s="3">
        <v>45241</v>
      </c>
      <c r="C2457" s="10" t="str">
        <f>TEXT(data[[#This Row],[Date]],"mmmm")</f>
        <v>November</v>
      </c>
      <c r="D2457" t="s">
        <v>16</v>
      </c>
      <c r="E2457" t="s">
        <v>18</v>
      </c>
      <c r="F2457" t="s">
        <v>14</v>
      </c>
      <c r="G2457" t="s">
        <v>21</v>
      </c>
      <c r="H2457" s="11">
        <v>1242</v>
      </c>
      <c r="I2457" s="11">
        <v>27.187380000000005</v>
      </c>
      <c r="J2457" s="13">
        <f>data[[#This Row],[Clicks]]/data[[#This Row],[Impressions]]</f>
        <v>2.1890000000000003E-2</v>
      </c>
      <c r="K2457" s="1">
        <v>0.71299999999999963</v>
      </c>
      <c r="L2457" s="2">
        <v>19.384601939999992</v>
      </c>
      <c r="M2457">
        <v>6</v>
      </c>
      <c r="N2457" s="1">
        <f>IF(data[[#This Row],[Conversions]]=0,0,data[[#This Row],[Spend, Dollars]]/data[[#This Row],[Conversions]])</f>
        <v>3.2307669899999989</v>
      </c>
      <c r="O2457" s="13">
        <f>data[[#This Row],[Conversions]]/data[[#This Row],[Clicks]]</f>
        <v>0.22069062925519115</v>
      </c>
      <c r="P2457" s="11">
        <v>258.71999999999997</v>
      </c>
      <c r="Q2457" s="11">
        <f>IF(data[[#This Row],[Spend, Dollars]]=0,0,data[[#This Row],[Total conversion value, Dollars]]/data[[#This Row],[Spend, Dollars]])</f>
        <v>13.346675923539758</v>
      </c>
      <c r="R2457" s="2">
        <v>34</v>
      </c>
      <c r="S2457" s="2">
        <v>6</v>
      </c>
      <c r="T2457" s="2">
        <v>7.5</v>
      </c>
      <c r="U2457" s="2">
        <f t="shared" si="38"/>
        <v>47.5</v>
      </c>
    </row>
    <row r="2458" spans="1:21" x14ac:dyDescent="0.2">
      <c r="A2458" t="s">
        <v>24</v>
      </c>
      <c r="B2458" s="3">
        <v>45242</v>
      </c>
      <c r="C2458" s="10" t="str">
        <f>TEXT(data[[#This Row],[Date]],"mmmm")</f>
        <v>November</v>
      </c>
      <c r="D2458" t="s">
        <v>16</v>
      </c>
      <c r="E2458" t="s">
        <v>18</v>
      </c>
      <c r="F2458" t="s">
        <v>14</v>
      </c>
      <c r="G2458" t="s">
        <v>21</v>
      </c>
      <c r="H2458" s="11">
        <v>1036</v>
      </c>
      <c r="I2458" s="11">
        <v>21.652400000000007</v>
      </c>
      <c r="J2458" s="13">
        <f>data[[#This Row],[Clicks]]/data[[#This Row],[Impressions]]</f>
        <v>2.0900000000000005E-2</v>
      </c>
      <c r="K2458" s="1">
        <v>3.4499999999999996E-2</v>
      </c>
      <c r="L2458" s="2">
        <v>0.74700780000000011</v>
      </c>
      <c r="M2458">
        <v>3</v>
      </c>
      <c r="N2458" s="1">
        <f>IF(data[[#This Row],[Conversions]]=0,0,data[[#This Row],[Spend, Dollars]]/data[[#This Row],[Conversions]])</f>
        <v>0.24900260000000005</v>
      </c>
      <c r="O2458" s="13">
        <f>data[[#This Row],[Conversions]]/data[[#This Row],[Clicks]]</f>
        <v>0.13855277013171746</v>
      </c>
      <c r="P2458" s="11">
        <v>194.87999999999997</v>
      </c>
      <c r="Q2458" s="11">
        <f>IF(data[[#This Row],[Spend, Dollars]]=0,0,data[[#This Row],[Total conversion value, Dollars]]/data[[#This Row],[Spend, Dollars]])</f>
        <v>260.88081007989467</v>
      </c>
      <c r="R2458" s="2">
        <v>39</v>
      </c>
      <c r="S2458" s="2">
        <v>6</v>
      </c>
      <c r="T2458" s="2">
        <v>16.5</v>
      </c>
      <c r="U2458" s="2">
        <f t="shared" si="38"/>
        <v>61.5</v>
      </c>
    </row>
    <row r="2459" spans="1:21" x14ac:dyDescent="0.2">
      <c r="A2459" t="s">
        <v>24</v>
      </c>
      <c r="B2459" s="3">
        <v>45243</v>
      </c>
      <c r="C2459" s="10" t="str">
        <f>TEXT(data[[#This Row],[Date]],"mmmm")</f>
        <v>November</v>
      </c>
      <c r="D2459" t="s">
        <v>16</v>
      </c>
      <c r="E2459" t="s">
        <v>18</v>
      </c>
      <c r="F2459" t="s">
        <v>14</v>
      </c>
      <c r="G2459" t="s">
        <v>21</v>
      </c>
      <c r="H2459" s="11">
        <v>2006</v>
      </c>
      <c r="I2459" s="11">
        <v>32.878340000000001</v>
      </c>
      <c r="J2459" s="13">
        <f>data[[#This Row],[Clicks]]/data[[#This Row],[Impressions]]</f>
        <v>1.6390000000000002E-2</v>
      </c>
      <c r="K2459" s="1">
        <v>0.44849999999999973</v>
      </c>
      <c r="L2459" s="2">
        <v>14.745935489999992</v>
      </c>
      <c r="M2459">
        <v>3</v>
      </c>
      <c r="N2459" s="1">
        <f>IF(data[[#This Row],[Conversions]]=0,0,data[[#This Row],[Spend, Dollars]]/data[[#This Row],[Conversions]])</f>
        <v>4.9153118299999976</v>
      </c>
      <c r="O2459" s="13">
        <f>data[[#This Row],[Conversions]]/data[[#This Row],[Clicks]]</f>
        <v>9.1245482588232854E-2</v>
      </c>
      <c r="P2459" s="11">
        <v>390.59999999999997</v>
      </c>
      <c r="Q2459" s="11">
        <f>IF(data[[#This Row],[Spend, Dollars]]=0,0,data[[#This Row],[Total conversion value, Dollars]]/data[[#This Row],[Spend, Dollars]])</f>
        <v>26.488655146015439</v>
      </c>
      <c r="R2459" s="2">
        <v>32</v>
      </c>
      <c r="S2459" s="2">
        <v>11</v>
      </c>
      <c r="T2459" s="2">
        <v>16.5</v>
      </c>
      <c r="U2459" s="2">
        <f t="shared" si="38"/>
        <v>59.5</v>
      </c>
    </row>
    <row r="2460" spans="1:21" x14ac:dyDescent="0.2">
      <c r="A2460" t="s">
        <v>24</v>
      </c>
      <c r="B2460" s="3">
        <v>45244</v>
      </c>
      <c r="C2460" s="10" t="str">
        <f>TEXT(data[[#This Row],[Date]],"mmmm")</f>
        <v>November</v>
      </c>
      <c r="D2460" t="s">
        <v>16</v>
      </c>
      <c r="E2460" t="s">
        <v>18</v>
      </c>
      <c r="F2460" t="s">
        <v>14</v>
      </c>
      <c r="G2460" t="s">
        <v>21</v>
      </c>
      <c r="H2460" s="11">
        <v>1479</v>
      </c>
      <c r="I2460" s="11">
        <v>24.728879999999997</v>
      </c>
      <c r="J2460" s="13">
        <f>data[[#This Row],[Clicks]]/data[[#This Row],[Impressions]]</f>
        <v>1.6719999999999999E-2</v>
      </c>
      <c r="K2460" s="1">
        <v>0.48299999999999971</v>
      </c>
      <c r="L2460" s="2">
        <v>11.944049039999991</v>
      </c>
      <c r="M2460">
        <v>5</v>
      </c>
      <c r="N2460" s="1">
        <f>IF(data[[#This Row],[Conversions]]=0,0,data[[#This Row],[Spend, Dollars]]/data[[#This Row],[Conversions]])</f>
        <v>2.3888098079999982</v>
      </c>
      <c r="O2460" s="13">
        <f>data[[#This Row],[Conversions]]/data[[#This Row],[Clicks]]</f>
        <v>0.20219273982485259</v>
      </c>
      <c r="P2460" s="11">
        <v>118.43999999999998</v>
      </c>
      <c r="Q2460" s="11">
        <f>IF(data[[#This Row],[Spend, Dollars]]=0,0,data[[#This Row],[Total conversion value, Dollars]]/data[[#This Row],[Spend, Dollars]])</f>
        <v>9.9162352401058182</v>
      </c>
      <c r="R2460" s="2">
        <v>32</v>
      </c>
      <c r="S2460" s="2">
        <v>9</v>
      </c>
      <c r="T2460" s="2">
        <v>7.5</v>
      </c>
      <c r="U2460" s="2">
        <f t="shared" si="38"/>
        <v>48.5</v>
      </c>
    </row>
    <row r="2461" spans="1:21" x14ac:dyDescent="0.2">
      <c r="A2461" t="s">
        <v>24</v>
      </c>
      <c r="B2461" s="3">
        <v>45245</v>
      </c>
      <c r="C2461" s="10" t="str">
        <f>TEXT(data[[#This Row],[Date]],"mmmm")</f>
        <v>November</v>
      </c>
      <c r="D2461" t="s">
        <v>16</v>
      </c>
      <c r="E2461" t="s">
        <v>18</v>
      </c>
      <c r="F2461" t="s">
        <v>14</v>
      </c>
      <c r="G2461" t="s">
        <v>21</v>
      </c>
      <c r="H2461" s="11">
        <v>1262</v>
      </c>
      <c r="I2461" s="11">
        <v>25.54288</v>
      </c>
      <c r="J2461" s="13">
        <f>data[[#This Row],[Clicks]]/data[[#This Row],[Impressions]]</f>
        <v>2.0240000000000001E-2</v>
      </c>
      <c r="K2461" s="1">
        <v>0.27600000000000002</v>
      </c>
      <c r="L2461" s="2">
        <v>7.0498348800000006</v>
      </c>
      <c r="M2461">
        <v>5</v>
      </c>
      <c r="N2461" s="1">
        <f>IF(data[[#This Row],[Conversions]]=0,0,data[[#This Row],[Spend, Dollars]]/data[[#This Row],[Conversions]])</f>
        <v>1.4099669760000002</v>
      </c>
      <c r="O2461" s="13">
        <f>data[[#This Row],[Conversions]]/data[[#This Row],[Clicks]]</f>
        <v>0.19574926554875566</v>
      </c>
      <c r="P2461" s="11">
        <v>201.6</v>
      </c>
      <c r="Q2461" s="11">
        <f>IF(data[[#This Row],[Spend, Dollars]]=0,0,data[[#This Row],[Total conversion value, Dollars]]/data[[#This Row],[Spend, Dollars]])</f>
        <v>28.596414445383431</v>
      </c>
      <c r="R2461" s="2">
        <v>41</v>
      </c>
      <c r="S2461" s="2">
        <v>9</v>
      </c>
      <c r="T2461" s="2">
        <v>13.5</v>
      </c>
      <c r="U2461" s="2">
        <f t="shared" si="38"/>
        <v>63.5</v>
      </c>
    </row>
    <row r="2462" spans="1:21" x14ac:dyDescent="0.2">
      <c r="A2462" t="s">
        <v>24</v>
      </c>
      <c r="B2462" s="3">
        <v>45246</v>
      </c>
      <c r="C2462" s="10" t="str">
        <f>TEXT(data[[#This Row],[Date]],"mmmm")</f>
        <v>November</v>
      </c>
      <c r="D2462" t="s">
        <v>16</v>
      </c>
      <c r="E2462" t="s">
        <v>18</v>
      </c>
      <c r="F2462" t="s">
        <v>14</v>
      </c>
      <c r="G2462" t="s">
        <v>21</v>
      </c>
      <c r="H2462" s="11">
        <v>1559</v>
      </c>
      <c r="I2462" s="11">
        <v>26.237970000000001</v>
      </c>
      <c r="J2462" s="13">
        <f>data[[#This Row],[Clicks]]/data[[#This Row],[Impressions]]</f>
        <v>1.6830000000000001E-2</v>
      </c>
      <c r="K2462" s="1">
        <v>1.1269999999999998</v>
      </c>
      <c r="L2462" s="2">
        <v>29.570192189999997</v>
      </c>
      <c r="M2462">
        <v>8</v>
      </c>
      <c r="N2462" s="1">
        <f>IF(data[[#This Row],[Conversions]]=0,0,data[[#This Row],[Spend, Dollars]]/data[[#This Row],[Conversions]])</f>
        <v>3.6962740237499996</v>
      </c>
      <c r="O2462" s="13">
        <f>data[[#This Row],[Conversions]]/data[[#This Row],[Clicks]]</f>
        <v>0.3049016368263246</v>
      </c>
      <c r="P2462" s="11">
        <v>109.2</v>
      </c>
      <c r="Q2462" s="11">
        <f>IF(data[[#This Row],[Spend, Dollars]]=0,0,data[[#This Row],[Total conversion value, Dollars]]/data[[#This Row],[Spend, Dollars]])</f>
        <v>3.6929080236728762</v>
      </c>
      <c r="R2462" s="2">
        <v>44</v>
      </c>
      <c r="S2462" s="2">
        <v>0</v>
      </c>
      <c r="T2462" s="2">
        <v>18</v>
      </c>
      <c r="U2462" s="2">
        <f t="shared" si="38"/>
        <v>62</v>
      </c>
    </row>
    <row r="2463" spans="1:21" x14ac:dyDescent="0.2">
      <c r="A2463" t="s">
        <v>24</v>
      </c>
      <c r="B2463" s="3">
        <v>45247</v>
      </c>
      <c r="C2463" s="10" t="str">
        <f>TEXT(data[[#This Row],[Date]],"mmmm")</f>
        <v>November</v>
      </c>
      <c r="D2463" t="s">
        <v>16</v>
      </c>
      <c r="E2463" t="s">
        <v>18</v>
      </c>
      <c r="F2463" t="s">
        <v>14</v>
      </c>
      <c r="G2463" t="s">
        <v>21</v>
      </c>
      <c r="H2463" s="11">
        <v>1625</v>
      </c>
      <c r="I2463" s="11">
        <v>33.962499999999999</v>
      </c>
      <c r="J2463" s="13">
        <f>data[[#This Row],[Clicks]]/data[[#This Row],[Impressions]]</f>
        <v>2.0899999999999998E-2</v>
      </c>
      <c r="K2463" s="1">
        <v>0.77049999999999985</v>
      </c>
      <c r="L2463" s="2">
        <v>26.168106249999994</v>
      </c>
      <c r="M2463">
        <v>3</v>
      </c>
      <c r="N2463" s="1">
        <f>IF(data[[#This Row],[Conversions]]=0,0,data[[#This Row],[Spend, Dollars]]/data[[#This Row],[Conversions]])</f>
        <v>8.7227020833333313</v>
      </c>
      <c r="O2463" s="13">
        <f>data[[#This Row],[Conversions]]/data[[#This Row],[Clicks]]</f>
        <v>8.8332719911667287E-2</v>
      </c>
      <c r="P2463" s="11">
        <v>199.92</v>
      </c>
      <c r="Q2463" s="11">
        <f>IF(data[[#This Row],[Spend, Dollars]]=0,0,data[[#This Row],[Total conversion value, Dollars]]/data[[#This Row],[Spend, Dollars]])</f>
        <v>7.6398344645211012</v>
      </c>
      <c r="R2463" s="2">
        <v>27</v>
      </c>
      <c r="S2463" s="2">
        <v>17</v>
      </c>
      <c r="T2463" s="2">
        <v>4.5</v>
      </c>
      <c r="U2463" s="2">
        <f t="shared" si="38"/>
        <v>48.5</v>
      </c>
    </row>
    <row r="2464" spans="1:21" x14ac:dyDescent="0.2">
      <c r="A2464" t="s">
        <v>24</v>
      </c>
      <c r="B2464" s="3">
        <v>45248</v>
      </c>
      <c r="C2464" s="10" t="str">
        <f>TEXT(data[[#This Row],[Date]],"mmmm")</f>
        <v>November</v>
      </c>
      <c r="D2464" t="s">
        <v>16</v>
      </c>
      <c r="E2464" t="s">
        <v>18</v>
      </c>
      <c r="F2464" t="s">
        <v>14</v>
      </c>
      <c r="G2464" t="s">
        <v>21</v>
      </c>
      <c r="H2464" s="11">
        <v>1473</v>
      </c>
      <c r="I2464" s="11">
        <v>25.114650000000005</v>
      </c>
      <c r="J2464" s="13">
        <f>data[[#This Row],[Clicks]]/data[[#This Row],[Impressions]]</f>
        <v>1.7050000000000003E-2</v>
      </c>
      <c r="K2464" s="1">
        <v>0.77049999999999985</v>
      </c>
      <c r="L2464" s="2">
        <v>19.350837824999999</v>
      </c>
      <c r="M2464">
        <v>6</v>
      </c>
      <c r="N2464" s="1">
        <f>IF(data[[#This Row],[Conversions]]=0,0,data[[#This Row],[Spend, Dollars]]/data[[#This Row],[Conversions]])</f>
        <v>3.2251396374999999</v>
      </c>
      <c r="O2464" s="13">
        <f>data[[#This Row],[Conversions]]/data[[#This Row],[Clicks]]</f>
        <v>0.23890438449271637</v>
      </c>
      <c r="P2464" s="11">
        <v>197.4</v>
      </c>
      <c r="Q2464" s="11">
        <f>IF(data[[#This Row],[Spend, Dollars]]=0,0,data[[#This Row],[Total conversion value, Dollars]]/data[[#This Row],[Spend, Dollars]])</f>
        <v>10.201108695406061</v>
      </c>
      <c r="R2464" s="2">
        <v>57</v>
      </c>
      <c r="S2464" s="2">
        <v>8</v>
      </c>
      <c r="T2464" s="2">
        <v>10.5</v>
      </c>
      <c r="U2464" s="2">
        <f t="shared" si="38"/>
        <v>75.5</v>
      </c>
    </row>
    <row r="2465" spans="1:21" x14ac:dyDescent="0.2">
      <c r="A2465" t="s">
        <v>24</v>
      </c>
      <c r="B2465" s="3">
        <v>45249</v>
      </c>
      <c r="C2465" s="10" t="str">
        <f>TEXT(data[[#This Row],[Date]],"mmmm")</f>
        <v>November</v>
      </c>
      <c r="D2465" t="s">
        <v>16</v>
      </c>
      <c r="E2465" t="s">
        <v>18</v>
      </c>
      <c r="F2465" t="s">
        <v>14</v>
      </c>
      <c r="G2465" t="s">
        <v>21</v>
      </c>
      <c r="H2465" s="11">
        <v>1885</v>
      </c>
      <c r="I2465" s="11">
        <v>39.396499999999996</v>
      </c>
      <c r="J2465" s="13">
        <f>data[[#This Row],[Clicks]]/data[[#This Row],[Impressions]]</f>
        <v>2.0899999999999998E-2</v>
      </c>
      <c r="K2465" s="1">
        <v>1.3109999999999995</v>
      </c>
      <c r="L2465" s="2">
        <v>51.648811499999972</v>
      </c>
      <c r="M2465">
        <v>7</v>
      </c>
      <c r="N2465" s="1">
        <f>IF(data[[#This Row],[Conversions]]=0,0,data[[#This Row],[Spend, Dollars]]/data[[#This Row],[Conversions]])</f>
        <v>7.3784016428571393</v>
      </c>
      <c r="O2465" s="13">
        <f>data[[#This Row],[Conversions]]/data[[#This Row],[Clicks]]</f>
        <v>0.1776807584430089</v>
      </c>
      <c r="P2465" s="11">
        <v>159.6</v>
      </c>
      <c r="Q2465" s="11">
        <f>IF(data[[#This Row],[Spend, Dollars]]=0,0,data[[#This Row],[Total conversion value, Dollars]]/data[[#This Row],[Spend, Dollars]])</f>
        <v>3.0901001468349389</v>
      </c>
      <c r="R2465" s="2">
        <v>46</v>
      </c>
      <c r="S2465" s="2">
        <v>14</v>
      </c>
      <c r="T2465" s="2">
        <v>18</v>
      </c>
      <c r="U2465" s="2">
        <f t="shared" si="38"/>
        <v>78</v>
      </c>
    </row>
    <row r="2466" spans="1:21" x14ac:dyDescent="0.2">
      <c r="A2466" t="s">
        <v>24</v>
      </c>
      <c r="B2466" s="3">
        <v>45250</v>
      </c>
      <c r="C2466" s="10" t="str">
        <f>TEXT(data[[#This Row],[Date]],"mmmm")</f>
        <v>November</v>
      </c>
      <c r="D2466" t="s">
        <v>16</v>
      </c>
      <c r="E2466" t="s">
        <v>18</v>
      </c>
      <c r="F2466" t="s">
        <v>14</v>
      </c>
      <c r="G2466" t="s">
        <v>21</v>
      </c>
      <c r="H2466" s="11">
        <v>2008</v>
      </c>
      <c r="I2466" s="11">
        <v>31.144080000000006</v>
      </c>
      <c r="J2466" s="13">
        <f>data[[#This Row],[Clicks]]/data[[#This Row],[Impressions]]</f>
        <v>1.5510000000000003E-2</v>
      </c>
      <c r="K2466" s="1">
        <v>0.82799999999999963</v>
      </c>
      <c r="L2466" s="2">
        <v>25.787298239999995</v>
      </c>
      <c r="M2466">
        <v>6</v>
      </c>
      <c r="N2466" s="1">
        <f>IF(data[[#This Row],[Conversions]]=0,0,data[[#This Row],[Spend, Dollars]]/data[[#This Row],[Conversions]])</f>
        <v>4.2978830399999994</v>
      </c>
      <c r="O2466" s="13">
        <f>data[[#This Row],[Conversions]]/data[[#This Row],[Clicks]]</f>
        <v>0.19265298573597289</v>
      </c>
      <c r="P2466" s="11">
        <v>234.35999999999996</v>
      </c>
      <c r="Q2466" s="11">
        <f>IF(data[[#This Row],[Spend, Dollars]]=0,0,data[[#This Row],[Total conversion value, Dollars]]/data[[#This Row],[Spend, Dollars]])</f>
        <v>9.0881951966752457</v>
      </c>
      <c r="R2466" s="2">
        <v>62</v>
      </c>
      <c r="S2466" s="2">
        <v>7</v>
      </c>
      <c r="T2466" s="2">
        <v>7.5</v>
      </c>
      <c r="U2466" s="2">
        <f t="shared" si="38"/>
        <v>76.5</v>
      </c>
    </row>
    <row r="2467" spans="1:21" x14ac:dyDescent="0.2">
      <c r="A2467" t="s">
        <v>24</v>
      </c>
      <c r="B2467" s="3">
        <v>45251</v>
      </c>
      <c r="C2467" s="10" t="str">
        <f>TEXT(data[[#This Row],[Date]],"mmmm")</f>
        <v>November</v>
      </c>
      <c r="D2467" t="s">
        <v>16</v>
      </c>
      <c r="E2467" t="s">
        <v>18</v>
      </c>
      <c r="F2467" t="s">
        <v>14</v>
      </c>
      <c r="G2467" t="s">
        <v>21</v>
      </c>
      <c r="H2467" s="11">
        <v>1725</v>
      </c>
      <c r="I2467" s="11">
        <v>36.432000000000009</v>
      </c>
      <c r="J2467" s="13">
        <f>data[[#This Row],[Clicks]]/data[[#This Row],[Impressions]]</f>
        <v>2.1120000000000007E-2</v>
      </c>
      <c r="K2467" s="1">
        <v>3.4500000000000058E-2</v>
      </c>
      <c r="L2467" s="2">
        <v>1.2569040000000025</v>
      </c>
      <c r="M2467">
        <v>7</v>
      </c>
      <c r="N2467" s="1">
        <f>IF(data[[#This Row],[Conversions]]=0,0,data[[#This Row],[Spend, Dollars]]/data[[#This Row],[Conversions]])</f>
        <v>0.17955771428571463</v>
      </c>
      <c r="O2467" s="13">
        <f>data[[#This Row],[Conversions]]/data[[#This Row],[Clicks]]</f>
        <v>0.19213877909530078</v>
      </c>
      <c r="P2467" s="11">
        <v>285.59999999999997</v>
      </c>
      <c r="Q2467" s="11">
        <f>IF(data[[#This Row],[Spend, Dollars]]=0,0,data[[#This Row],[Total conversion value, Dollars]]/data[[#This Row],[Spend, Dollars]])</f>
        <v>227.22499093009444</v>
      </c>
      <c r="R2467" s="2">
        <v>44</v>
      </c>
      <c r="S2467" s="2">
        <v>0</v>
      </c>
      <c r="T2467" s="2">
        <v>21</v>
      </c>
      <c r="U2467" s="2">
        <f t="shared" si="38"/>
        <v>65</v>
      </c>
    </row>
    <row r="2468" spans="1:21" x14ac:dyDescent="0.2">
      <c r="A2468" t="s">
        <v>24</v>
      </c>
      <c r="B2468" s="3">
        <v>45252</v>
      </c>
      <c r="C2468" s="10" t="str">
        <f>TEXT(data[[#This Row],[Date]],"mmmm")</f>
        <v>November</v>
      </c>
      <c r="D2468" t="s">
        <v>16</v>
      </c>
      <c r="E2468" t="s">
        <v>18</v>
      </c>
      <c r="F2468" t="s">
        <v>14</v>
      </c>
      <c r="G2468" t="s">
        <v>21</v>
      </c>
      <c r="H2468" s="11">
        <v>1305</v>
      </c>
      <c r="I2468" s="11">
        <v>22.1067</v>
      </c>
      <c r="J2468" s="13">
        <f>data[[#This Row],[Clicks]]/data[[#This Row],[Impressions]]</f>
        <v>1.694E-2</v>
      </c>
      <c r="K2468" s="1">
        <v>1.1959999999999997</v>
      </c>
      <c r="L2468" s="2">
        <v>26.439613199999993</v>
      </c>
      <c r="M2468">
        <v>10</v>
      </c>
      <c r="N2468" s="1">
        <f>IF(data[[#This Row],[Conversions]]=0,0,data[[#This Row],[Spend, Dollars]]/data[[#This Row],[Conversions]])</f>
        <v>2.6439613199999994</v>
      </c>
      <c r="O2468" s="13">
        <f>data[[#This Row],[Conversions]]/data[[#This Row],[Clicks]]</f>
        <v>0.45235154953023293</v>
      </c>
      <c r="P2468" s="11">
        <v>268.8</v>
      </c>
      <c r="Q2468" s="11">
        <f>IF(data[[#This Row],[Spend, Dollars]]=0,0,data[[#This Row],[Total conversion value, Dollars]]/data[[#This Row],[Spend, Dollars]])</f>
        <v>10.166563253656074</v>
      </c>
      <c r="R2468" s="2">
        <v>33</v>
      </c>
      <c r="S2468" s="2">
        <v>3</v>
      </c>
      <c r="T2468" s="2">
        <v>19.5</v>
      </c>
      <c r="U2468" s="2">
        <f t="shared" si="38"/>
        <v>55.5</v>
      </c>
    </row>
    <row r="2469" spans="1:21" x14ac:dyDescent="0.2">
      <c r="A2469" t="s">
        <v>24</v>
      </c>
      <c r="B2469" s="3">
        <v>45253</v>
      </c>
      <c r="C2469" s="10" t="str">
        <f>TEXT(data[[#This Row],[Date]],"mmmm")</f>
        <v>November</v>
      </c>
      <c r="D2469" t="s">
        <v>16</v>
      </c>
      <c r="E2469" t="s">
        <v>18</v>
      </c>
      <c r="F2469" t="s">
        <v>14</v>
      </c>
      <c r="G2469" t="s">
        <v>21</v>
      </c>
      <c r="H2469" s="11">
        <v>1498</v>
      </c>
      <c r="I2469" s="11">
        <v>30.319520000000001</v>
      </c>
      <c r="J2469" s="13">
        <f>data[[#This Row],[Clicks]]/data[[#This Row],[Impressions]]</f>
        <v>2.0240000000000001E-2</v>
      </c>
      <c r="K2469" s="1">
        <v>1.149999999999992E-2</v>
      </c>
      <c r="L2469" s="2">
        <v>0.34867447999999757</v>
      </c>
      <c r="M2469">
        <v>6</v>
      </c>
      <c r="N2469" s="1">
        <f>IF(data[[#This Row],[Conversions]]=0,0,data[[#This Row],[Spend, Dollars]]/data[[#This Row],[Conversions]])</f>
        <v>5.8112413333332925E-2</v>
      </c>
      <c r="O2469" s="13">
        <f>data[[#This Row],[Conversions]]/data[[#This Row],[Clicks]]</f>
        <v>0.19789231491791426</v>
      </c>
      <c r="P2469" s="11">
        <v>455.28</v>
      </c>
      <c r="Q2469" s="11">
        <f>IF(data[[#This Row],[Spend, Dollars]]=0,0,data[[#This Row],[Total conversion value, Dollars]]/data[[#This Row],[Spend, Dollars]])</f>
        <v>1305.7451179105599</v>
      </c>
      <c r="R2469" s="2">
        <v>67</v>
      </c>
      <c r="S2469" s="2">
        <v>6</v>
      </c>
      <c r="T2469" s="2">
        <v>10.5</v>
      </c>
      <c r="U2469" s="2">
        <f t="shared" si="38"/>
        <v>83.5</v>
      </c>
    </row>
    <row r="2470" spans="1:21" x14ac:dyDescent="0.2">
      <c r="A2470" t="s">
        <v>24</v>
      </c>
      <c r="B2470" s="3">
        <v>45254</v>
      </c>
      <c r="C2470" s="10" t="str">
        <f>TEXT(data[[#This Row],[Date]],"mmmm")</f>
        <v>November</v>
      </c>
      <c r="D2470" t="s">
        <v>16</v>
      </c>
      <c r="E2470" t="s">
        <v>18</v>
      </c>
      <c r="F2470" t="s">
        <v>14</v>
      </c>
      <c r="G2470" t="s">
        <v>21</v>
      </c>
      <c r="H2470" s="11">
        <v>2069</v>
      </c>
      <c r="I2470" s="11">
        <v>33.000549999999997</v>
      </c>
      <c r="J2470" s="13">
        <f>data[[#This Row],[Clicks]]/data[[#This Row],[Impressions]]</f>
        <v>1.5949999999999999E-2</v>
      </c>
      <c r="K2470" s="1">
        <v>1.1039999999999996</v>
      </c>
      <c r="L2470" s="2">
        <v>36.432607199999985</v>
      </c>
      <c r="M2470">
        <v>7</v>
      </c>
      <c r="N2470" s="1">
        <f>IF(data[[#This Row],[Conversions]]=0,0,data[[#This Row],[Spend, Dollars]]/data[[#This Row],[Conversions]])</f>
        <v>5.2046581714285693</v>
      </c>
      <c r="O2470" s="13">
        <f>data[[#This Row],[Conversions]]/data[[#This Row],[Clicks]]</f>
        <v>0.21211767682659838</v>
      </c>
      <c r="P2470" s="11">
        <v>210</v>
      </c>
      <c r="Q2470" s="11">
        <f>IF(data[[#This Row],[Spend, Dollars]]=0,0,data[[#This Row],[Total conversion value, Dollars]]/data[[#This Row],[Spend, Dollars]])</f>
        <v>5.7640673050706095</v>
      </c>
      <c r="R2470" s="2">
        <v>30</v>
      </c>
      <c r="S2470" s="2">
        <v>1</v>
      </c>
      <c r="T2470" s="2">
        <v>13.5</v>
      </c>
      <c r="U2470" s="2">
        <f t="shared" si="38"/>
        <v>44.5</v>
      </c>
    </row>
    <row r="2471" spans="1:21" x14ac:dyDescent="0.2">
      <c r="A2471" t="s">
        <v>24</v>
      </c>
      <c r="B2471" s="3">
        <v>45255</v>
      </c>
      <c r="C2471" s="10" t="str">
        <f>TEXT(data[[#This Row],[Date]],"mmmm")</f>
        <v>November</v>
      </c>
      <c r="D2471" t="s">
        <v>16</v>
      </c>
      <c r="E2471" t="s">
        <v>18</v>
      </c>
      <c r="F2471" t="s">
        <v>14</v>
      </c>
      <c r="G2471" t="s">
        <v>21</v>
      </c>
      <c r="H2471" s="11">
        <v>1711</v>
      </c>
      <c r="I2471" s="11">
        <v>28.607920000000004</v>
      </c>
      <c r="J2471" s="13">
        <f>data[[#This Row],[Clicks]]/data[[#This Row],[Impressions]]</f>
        <v>1.6720000000000002E-2</v>
      </c>
      <c r="K2471" s="1">
        <v>1.1269999999999998</v>
      </c>
      <c r="L2471" s="2">
        <v>32.241125839999995</v>
      </c>
      <c r="M2471">
        <v>8</v>
      </c>
      <c r="N2471" s="1">
        <f>IF(data[[#This Row],[Conversions]]=0,0,data[[#This Row],[Spend, Dollars]]/data[[#This Row],[Conversions]])</f>
        <v>4.0301407299999994</v>
      </c>
      <c r="O2471" s="13">
        <f>data[[#This Row],[Conversions]]/data[[#This Row],[Clicks]]</f>
        <v>0.27964284016454183</v>
      </c>
      <c r="P2471" s="11">
        <v>210.83999999999997</v>
      </c>
      <c r="Q2471" s="11">
        <f>IF(data[[#This Row],[Spend, Dollars]]=0,0,data[[#This Row],[Total conversion value, Dollars]]/data[[#This Row],[Spend, Dollars]])</f>
        <v>6.539473870928572</v>
      </c>
      <c r="R2471" s="2">
        <v>37</v>
      </c>
      <c r="S2471" s="2">
        <v>5</v>
      </c>
      <c r="T2471" s="2">
        <v>19.5</v>
      </c>
      <c r="U2471" s="2">
        <f t="shared" si="38"/>
        <v>61.5</v>
      </c>
    </row>
    <row r="2472" spans="1:21" x14ac:dyDescent="0.2">
      <c r="A2472" t="s">
        <v>24</v>
      </c>
      <c r="B2472" s="3">
        <v>45256</v>
      </c>
      <c r="C2472" s="10" t="str">
        <f>TEXT(data[[#This Row],[Date]],"mmmm")</f>
        <v>November</v>
      </c>
      <c r="D2472" t="s">
        <v>16</v>
      </c>
      <c r="E2472" t="s">
        <v>18</v>
      </c>
      <c r="F2472" t="s">
        <v>14</v>
      </c>
      <c r="G2472" t="s">
        <v>21</v>
      </c>
      <c r="H2472" s="11">
        <v>1742</v>
      </c>
      <c r="I2472" s="11">
        <v>29.126240000000003</v>
      </c>
      <c r="J2472" s="13">
        <f>data[[#This Row],[Clicks]]/data[[#This Row],[Impressions]]</f>
        <v>1.6720000000000002E-2</v>
      </c>
      <c r="K2472" s="1">
        <v>0.70149999999999979</v>
      </c>
      <c r="L2472" s="2">
        <v>20.432057359999995</v>
      </c>
      <c r="M2472">
        <v>5</v>
      </c>
      <c r="N2472" s="1">
        <f>IF(data[[#This Row],[Conversions]]=0,0,data[[#This Row],[Spend, Dollars]]/data[[#This Row],[Conversions]])</f>
        <v>4.0864114719999991</v>
      </c>
      <c r="O2472" s="13">
        <f>data[[#This Row],[Conversions]]/data[[#This Row],[Clicks]]</f>
        <v>0.17166651102236333</v>
      </c>
      <c r="P2472" s="11">
        <v>286.44</v>
      </c>
      <c r="Q2472" s="11">
        <f>IF(data[[#This Row],[Spend, Dollars]]=0,0,data[[#This Row],[Total conversion value, Dollars]]/data[[#This Row],[Spend, Dollars]])</f>
        <v>14.019146234425023</v>
      </c>
      <c r="R2472" s="2">
        <v>19</v>
      </c>
      <c r="S2472" s="2">
        <v>0</v>
      </c>
      <c r="T2472" s="2">
        <v>15</v>
      </c>
      <c r="U2472" s="2">
        <f t="shared" si="38"/>
        <v>34</v>
      </c>
    </row>
    <row r="2473" spans="1:21" x14ac:dyDescent="0.2">
      <c r="A2473" t="s">
        <v>24</v>
      </c>
      <c r="B2473" s="3">
        <v>45257</v>
      </c>
      <c r="C2473" s="10" t="str">
        <f>TEXT(data[[#This Row],[Date]],"mmmm")</f>
        <v>November</v>
      </c>
      <c r="D2473" t="s">
        <v>16</v>
      </c>
      <c r="E2473" t="s">
        <v>18</v>
      </c>
      <c r="F2473" t="s">
        <v>14</v>
      </c>
      <c r="G2473" t="s">
        <v>21</v>
      </c>
      <c r="H2473" s="11">
        <v>1402</v>
      </c>
      <c r="I2473" s="11">
        <v>31.615100000000009</v>
      </c>
      <c r="J2473" s="13">
        <f>data[[#This Row],[Clicks]]/data[[#This Row],[Impressions]]</f>
        <v>2.2550000000000008E-2</v>
      </c>
      <c r="K2473" s="1">
        <v>0.184</v>
      </c>
      <c r="L2473" s="2">
        <v>5.8171784000000013</v>
      </c>
      <c r="M2473">
        <v>6</v>
      </c>
      <c r="N2473" s="1">
        <f>IF(data[[#This Row],[Conversions]]=0,0,data[[#This Row],[Spend, Dollars]]/data[[#This Row],[Conversions]])</f>
        <v>0.96952973333333359</v>
      </c>
      <c r="O2473" s="13">
        <f>data[[#This Row],[Conversions]]/data[[#This Row],[Clicks]]</f>
        <v>0.18978273040414226</v>
      </c>
      <c r="P2473" s="11">
        <v>276.35999999999996</v>
      </c>
      <c r="Q2473" s="11">
        <f>IF(data[[#This Row],[Spend, Dollars]]=0,0,data[[#This Row],[Total conversion value, Dollars]]/data[[#This Row],[Spend, Dollars]])</f>
        <v>47.507568273993435</v>
      </c>
      <c r="R2473" s="2">
        <v>24</v>
      </c>
      <c r="S2473" s="2">
        <v>1</v>
      </c>
      <c r="T2473" s="2">
        <v>12</v>
      </c>
      <c r="U2473" s="2">
        <f t="shared" si="38"/>
        <v>37</v>
      </c>
    </row>
    <row r="2474" spans="1:21" x14ac:dyDescent="0.2">
      <c r="A2474" t="s">
        <v>24</v>
      </c>
      <c r="B2474" s="3">
        <v>45258</v>
      </c>
      <c r="C2474" s="10" t="str">
        <f>TEXT(data[[#This Row],[Date]],"mmmm")</f>
        <v>November</v>
      </c>
      <c r="D2474" t="s">
        <v>16</v>
      </c>
      <c r="E2474" t="s">
        <v>18</v>
      </c>
      <c r="F2474" t="s">
        <v>14</v>
      </c>
      <c r="G2474" t="s">
        <v>21</v>
      </c>
      <c r="H2474" s="11">
        <v>1300</v>
      </c>
      <c r="I2474" s="11">
        <v>29.458000000000006</v>
      </c>
      <c r="J2474" s="13">
        <f>data[[#This Row],[Clicks]]/data[[#This Row],[Impressions]]</f>
        <v>2.2660000000000003E-2</v>
      </c>
      <c r="K2474" s="1">
        <v>0.20700000000000005</v>
      </c>
      <c r="L2474" s="2">
        <v>6.0978060000000021</v>
      </c>
      <c r="M2474">
        <v>7</v>
      </c>
      <c r="N2474" s="1">
        <f>IF(data[[#This Row],[Conversions]]=0,0,data[[#This Row],[Spend, Dollars]]/data[[#This Row],[Conversions]])</f>
        <v>0.8711151428571432</v>
      </c>
      <c r="O2474" s="13">
        <f>data[[#This Row],[Conversions]]/data[[#This Row],[Clicks]]</f>
        <v>0.23762645121868417</v>
      </c>
      <c r="P2474" s="11">
        <v>306.59999999999997</v>
      </c>
      <c r="Q2474" s="11">
        <f>IF(data[[#This Row],[Spend, Dollars]]=0,0,data[[#This Row],[Total conversion value, Dollars]]/data[[#This Row],[Spend, Dollars]])</f>
        <v>50.280379533228817</v>
      </c>
      <c r="R2474" s="2">
        <v>16</v>
      </c>
      <c r="S2474" s="2">
        <v>5</v>
      </c>
      <c r="T2474" s="2">
        <v>15</v>
      </c>
      <c r="U2474" s="2">
        <f t="shared" si="38"/>
        <v>36</v>
      </c>
    </row>
    <row r="2475" spans="1:21" x14ac:dyDescent="0.2">
      <c r="A2475" t="s">
        <v>24</v>
      </c>
      <c r="B2475" s="3">
        <v>45259</v>
      </c>
      <c r="C2475" s="10" t="str">
        <f>TEXT(data[[#This Row],[Date]],"mmmm")</f>
        <v>November</v>
      </c>
      <c r="D2475" t="s">
        <v>16</v>
      </c>
      <c r="E2475" t="s">
        <v>18</v>
      </c>
      <c r="F2475" t="s">
        <v>14</v>
      </c>
      <c r="G2475" t="s">
        <v>21</v>
      </c>
      <c r="H2475" s="11">
        <v>1460</v>
      </c>
      <c r="I2475" s="11">
        <v>34.047200000000004</v>
      </c>
      <c r="J2475" s="13">
        <f>data[[#This Row],[Clicks]]/data[[#This Row],[Impressions]]</f>
        <v>2.3320000000000004E-2</v>
      </c>
      <c r="K2475" s="1">
        <v>0.23000000000000007</v>
      </c>
      <c r="L2475" s="2">
        <v>7.8308560000000034</v>
      </c>
      <c r="M2475">
        <v>10</v>
      </c>
      <c r="N2475" s="1">
        <f>IF(data[[#This Row],[Conversions]]=0,0,data[[#This Row],[Spend, Dollars]]/data[[#This Row],[Conversions]])</f>
        <v>0.78308560000000038</v>
      </c>
      <c r="O2475" s="13">
        <f>data[[#This Row],[Conversions]]/data[[#This Row],[Clicks]]</f>
        <v>0.29370990859747642</v>
      </c>
      <c r="P2475" s="11">
        <v>194.87999999999997</v>
      </c>
      <c r="Q2475" s="11">
        <f>IF(data[[#This Row],[Spend, Dollars]]=0,0,data[[#This Row],[Total conversion value, Dollars]]/data[[#This Row],[Spend, Dollars]])</f>
        <v>24.886168255424423</v>
      </c>
      <c r="R2475" s="2">
        <v>11</v>
      </c>
      <c r="S2475" s="2">
        <v>14</v>
      </c>
      <c r="T2475" s="2">
        <v>4.5</v>
      </c>
      <c r="U2475" s="2">
        <f t="shared" si="38"/>
        <v>29.5</v>
      </c>
    </row>
    <row r="2476" spans="1:21" x14ac:dyDescent="0.2">
      <c r="A2476" t="s">
        <v>24</v>
      </c>
      <c r="B2476" s="3">
        <v>45260</v>
      </c>
      <c r="C2476" s="10" t="str">
        <f>TEXT(data[[#This Row],[Date]],"mmmm")</f>
        <v>November</v>
      </c>
      <c r="D2476" t="s">
        <v>16</v>
      </c>
      <c r="E2476" t="s">
        <v>18</v>
      </c>
      <c r="F2476" t="s">
        <v>14</v>
      </c>
      <c r="G2476" t="s">
        <v>21</v>
      </c>
      <c r="H2476" s="11">
        <v>1569</v>
      </c>
      <c r="I2476" s="11">
        <v>32.792100000000005</v>
      </c>
      <c r="J2476" s="13">
        <f>data[[#This Row],[Clicks]]/data[[#This Row],[Impressions]]</f>
        <v>2.0900000000000002E-2</v>
      </c>
      <c r="K2476" s="1">
        <v>0.71299999999999963</v>
      </c>
      <c r="L2476" s="2">
        <v>23.380767299999992</v>
      </c>
      <c r="M2476">
        <v>11</v>
      </c>
      <c r="N2476" s="1">
        <f>IF(data[[#This Row],[Conversions]]=0,0,data[[#This Row],[Spend, Dollars]]/data[[#This Row],[Conversions]])</f>
        <v>2.125524299999999</v>
      </c>
      <c r="O2476" s="13">
        <f>data[[#This Row],[Conversions]]/data[[#This Row],[Clicks]]</f>
        <v>0.33544664721076106</v>
      </c>
      <c r="P2476" s="11">
        <v>250.32</v>
      </c>
      <c r="Q2476" s="11">
        <f>IF(data[[#This Row],[Spend, Dollars]]=0,0,data[[#This Row],[Total conversion value, Dollars]]/data[[#This Row],[Spend, Dollars]])</f>
        <v>10.706235462169802</v>
      </c>
      <c r="R2476" s="2">
        <v>53</v>
      </c>
      <c r="S2476" s="2">
        <v>6</v>
      </c>
      <c r="T2476" s="2">
        <v>7.5</v>
      </c>
      <c r="U2476" s="2">
        <f t="shared" si="38"/>
        <v>66.5</v>
      </c>
    </row>
    <row r="2477" spans="1:21" x14ac:dyDescent="0.2">
      <c r="A2477" t="s">
        <v>22</v>
      </c>
      <c r="B2477" s="3">
        <v>44986</v>
      </c>
      <c r="C2477" s="10" t="str">
        <f>TEXT(data[[#This Row],[Date]],"mmmm")</f>
        <v>March</v>
      </c>
      <c r="D2477" t="s">
        <v>12</v>
      </c>
      <c r="E2477" t="s">
        <v>18</v>
      </c>
      <c r="F2477" t="s">
        <v>14</v>
      </c>
      <c r="G2477" t="s">
        <v>17</v>
      </c>
      <c r="H2477" s="11">
        <v>834.60000000000014</v>
      </c>
      <c r="I2477" s="11">
        <v>10.649496000000003</v>
      </c>
      <c r="J2477" s="13">
        <f>data[[#This Row],[Clicks]]/data[[#This Row],[Impressions]]</f>
        <v>1.2760000000000001E-2</v>
      </c>
      <c r="K2477" s="1">
        <v>0.74749999999999994</v>
      </c>
      <c r="L2477" s="2">
        <v>7.9604982600000014</v>
      </c>
      <c r="M2477">
        <v>4</v>
      </c>
      <c r="N2477" s="1">
        <f>IF(data[[#This Row],[Conversions]]=0,0,data[[#This Row],[Spend, Dollars]]/data[[#This Row],[Conversions]])</f>
        <v>1.9901245650000003</v>
      </c>
      <c r="O2477" s="13">
        <f>data[[#This Row],[Conversions]]/data[[#This Row],[Clicks]]</f>
        <v>0.37560462955242191</v>
      </c>
      <c r="P2477" s="11">
        <v>297.59999999999997</v>
      </c>
      <c r="Q2477" s="11">
        <f>IF(data[[#This Row],[Spend, Dollars]]=0,0,data[[#This Row],[Total conversion value, Dollars]]/data[[#This Row],[Spend, Dollars]])</f>
        <v>37.384594566822997</v>
      </c>
      <c r="R2477" s="2">
        <v>68</v>
      </c>
      <c r="S2477" s="2">
        <v>1</v>
      </c>
      <c r="T2477" s="2">
        <v>3</v>
      </c>
      <c r="U2477" s="2">
        <f t="shared" si="38"/>
        <v>72</v>
      </c>
    </row>
    <row r="2478" spans="1:21" x14ac:dyDescent="0.2">
      <c r="A2478" t="s">
        <v>22</v>
      </c>
      <c r="B2478" s="3">
        <v>44987</v>
      </c>
      <c r="C2478" s="10" t="str">
        <f>TEXT(data[[#This Row],[Date]],"mmmm")</f>
        <v>March</v>
      </c>
      <c r="D2478" t="s">
        <v>12</v>
      </c>
      <c r="E2478" t="s">
        <v>18</v>
      </c>
      <c r="F2478" t="s">
        <v>14</v>
      </c>
      <c r="G2478" t="s">
        <v>17</v>
      </c>
      <c r="H2478" s="11">
        <v>1155.4000000000001</v>
      </c>
      <c r="I2478" s="11">
        <v>15.251280000000003</v>
      </c>
      <c r="J2478" s="13">
        <f>data[[#This Row],[Clicks]]/data[[#This Row],[Impressions]]</f>
        <v>1.3200000000000002E-2</v>
      </c>
      <c r="K2478" s="1">
        <v>1.081</v>
      </c>
      <c r="L2478" s="2">
        <v>16.486633680000004</v>
      </c>
      <c r="M2478">
        <v>7</v>
      </c>
      <c r="N2478" s="1">
        <f>IF(data[[#This Row],[Conversions]]=0,0,data[[#This Row],[Spend, Dollars]]/data[[#This Row],[Conversions]])</f>
        <v>2.3552333828571435</v>
      </c>
      <c r="O2478" s="13">
        <f>data[[#This Row],[Conversions]]/data[[#This Row],[Clicks]]</f>
        <v>0.45897786939850288</v>
      </c>
      <c r="P2478" s="11">
        <v>361.2</v>
      </c>
      <c r="Q2478" s="11">
        <f>IF(data[[#This Row],[Spend, Dollars]]=0,0,data[[#This Row],[Total conversion value, Dollars]]/data[[#This Row],[Spend, Dollars]])</f>
        <v>21.908656855654712</v>
      </c>
      <c r="R2478" s="2">
        <v>87</v>
      </c>
      <c r="S2478" s="2">
        <v>7</v>
      </c>
      <c r="T2478" s="2">
        <v>9</v>
      </c>
      <c r="U2478" s="2">
        <f t="shared" si="38"/>
        <v>103</v>
      </c>
    </row>
    <row r="2479" spans="1:21" x14ac:dyDescent="0.2">
      <c r="A2479" t="s">
        <v>22</v>
      </c>
      <c r="B2479" s="3">
        <v>44988</v>
      </c>
      <c r="C2479" s="10" t="str">
        <f>TEXT(data[[#This Row],[Date]],"mmmm")</f>
        <v>March</v>
      </c>
      <c r="D2479" t="s">
        <v>12</v>
      </c>
      <c r="E2479" t="s">
        <v>18</v>
      </c>
      <c r="F2479" t="s">
        <v>14</v>
      </c>
      <c r="G2479" t="s">
        <v>17</v>
      </c>
      <c r="H2479" s="11">
        <v>1028</v>
      </c>
      <c r="I2479" s="11">
        <v>15.831200000000001</v>
      </c>
      <c r="J2479" s="13">
        <f>data[[#This Row],[Clicks]]/data[[#This Row],[Impressions]]</f>
        <v>1.54E-2</v>
      </c>
      <c r="K2479" s="1">
        <v>2.3114999999999997</v>
      </c>
      <c r="L2479" s="2">
        <v>36.593818799999994</v>
      </c>
      <c r="M2479">
        <v>1</v>
      </c>
      <c r="N2479" s="1">
        <f>IF(data[[#This Row],[Conversions]]=0,0,data[[#This Row],[Spend, Dollars]]/data[[#This Row],[Conversions]])</f>
        <v>36.593818799999994</v>
      </c>
      <c r="O2479" s="13">
        <f>data[[#This Row],[Conversions]]/data[[#This Row],[Clicks]]</f>
        <v>6.3166405578856943E-2</v>
      </c>
      <c r="P2479" s="11">
        <v>82.8</v>
      </c>
      <c r="Q2479" s="11">
        <f>IF(data[[#This Row],[Spend, Dollars]]=0,0,data[[#This Row],[Total conversion value, Dollars]]/data[[#This Row],[Spend, Dollars]])</f>
        <v>2.2626772147650249</v>
      </c>
      <c r="R2479" s="2">
        <v>73</v>
      </c>
      <c r="S2479" s="2">
        <v>5</v>
      </c>
      <c r="T2479" s="2">
        <v>13.5</v>
      </c>
      <c r="U2479" s="2">
        <f t="shared" si="38"/>
        <v>91.5</v>
      </c>
    </row>
    <row r="2480" spans="1:21" x14ac:dyDescent="0.2">
      <c r="A2480" t="s">
        <v>22</v>
      </c>
      <c r="B2480" s="3">
        <v>44989</v>
      </c>
      <c r="C2480" s="10" t="str">
        <f>TEXT(data[[#This Row],[Date]],"mmmm")</f>
        <v>March</v>
      </c>
      <c r="D2480" t="s">
        <v>12</v>
      </c>
      <c r="E2480" t="s">
        <v>18</v>
      </c>
      <c r="F2480" t="s">
        <v>14</v>
      </c>
      <c r="G2480" t="s">
        <v>17</v>
      </c>
      <c r="H2480" s="11">
        <v>760</v>
      </c>
      <c r="I2480" s="11">
        <v>11.704000000000001</v>
      </c>
      <c r="J2480" s="13">
        <f>data[[#This Row],[Clicks]]/data[[#This Row],[Impressions]]</f>
        <v>1.54E-2</v>
      </c>
      <c r="K2480" s="1">
        <v>0.59799999999999998</v>
      </c>
      <c r="L2480" s="2">
        <v>6.9989920000000003</v>
      </c>
      <c r="M2480">
        <v>6</v>
      </c>
      <c r="N2480" s="1">
        <f>IF(data[[#This Row],[Conversions]]=0,0,data[[#This Row],[Spend, Dollars]]/data[[#This Row],[Conversions]])</f>
        <v>1.1664986666666668</v>
      </c>
      <c r="O2480" s="13">
        <f>data[[#This Row],[Conversions]]/data[[#This Row],[Clicks]]</f>
        <v>0.51264524948735468</v>
      </c>
      <c r="P2480" s="11">
        <v>223.2</v>
      </c>
      <c r="Q2480" s="11">
        <f>IF(data[[#This Row],[Spend, Dollars]]=0,0,data[[#This Row],[Total conversion value, Dollars]]/data[[#This Row],[Spend, Dollars]])</f>
        <v>31.890306489848822</v>
      </c>
      <c r="R2480" s="2">
        <v>67</v>
      </c>
      <c r="S2480" s="2">
        <v>9</v>
      </c>
      <c r="T2480" s="2">
        <v>7.5</v>
      </c>
      <c r="U2480" s="2">
        <f t="shared" si="38"/>
        <v>83.5</v>
      </c>
    </row>
    <row r="2481" spans="1:21" x14ac:dyDescent="0.2">
      <c r="A2481" t="s">
        <v>22</v>
      </c>
      <c r="B2481" s="3">
        <v>44990</v>
      </c>
      <c r="C2481" s="10" t="str">
        <f>TEXT(data[[#This Row],[Date]],"mmmm")</f>
        <v>March</v>
      </c>
      <c r="D2481" t="s">
        <v>12</v>
      </c>
      <c r="E2481" t="s">
        <v>18</v>
      </c>
      <c r="F2481" t="s">
        <v>14</v>
      </c>
      <c r="G2481" t="s">
        <v>17</v>
      </c>
      <c r="H2481" s="11">
        <v>512.80000000000007</v>
      </c>
      <c r="I2481" s="11">
        <v>6.6561440000000021</v>
      </c>
      <c r="J2481" s="13">
        <f>data[[#This Row],[Clicks]]/data[[#This Row],[Impressions]]</f>
        <v>1.2980000000000002E-2</v>
      </c>
      <c r="K2481" s="1">
        <v>0.49449999999999988</v>
      </c>
      <c r="L2481" s="2">
        <v>3.2914632080000001</v>
      </c>
      <c r="M2481">
        <v>5</v>
      </c>
      <c r="N2481" s="1">
        <f>IF(data[[#This Row],[Conversions]]=0,0,data[[#This Row],[Spend, Dollars]]/data[[#This Row],[Conversions]])</f>
        <v>0.65829264160000001</v>
      </c>
      <c r="O2481" s="13">
        <f>data[[#This Row],[Conversions]]/data[[#This Row],[Clicks]]</f>
        <v>0.7511856714638383</v>
      </c>
      <c r="P2481" s="11">
        <v>294</v>
      </c>
      <c r="Q2481" s="11">
        <f>IF(data[[#This Row],[Spend, Dollars]]=0,0,data[[#This Row],[Total conversion value, Dollars]]/data[[#This Row],[Spend, Dollars]])</f>
        <v>89.321976707934695</v>
      </c>
      <c r="R2481" s="2">
        <v>63</v>
      </c>
      <c r="S2481" s="2">
        <v>1</v>
      </c>
      <c r="T2481" s="2">
        <v>3</v>
      </c>
      <c r="U2481" s="2">
        <f t="shared" si="38"/>
        <v>67</v>
      </c>
    </row>
    <row r="2482" spans="1:21" x14ac:dyDescent="0.2">
      <c r="A2482" t="s">
        <v>22</v>
      </c>
      <c r="B2482" s="3">
        <v>44991</v>
      </c>
      <c r="C2482" s="10" t="str">
        <f>TEXT(data[[#This Row],[Date]],"mmmm")</f>
        <v>March</v>
      </c>
      <c r="D2482" t="s">
        <v>12</v>
      </c>
      <c r="E2482" t="s">
        <v>18</v>
      </c>
      <c r="F2482" t="s">
        <v>14</v>
      </c>
      <c r="G2482" t="s">
        <v>17</v>
      </c>
      <c r="H2482" s="11">
        <v>473.20000000000005</v>
      </c>
      <c r="I2482" s="11">
        <v>5.8298240000000012</v>
      </c>
      <c r="J2482" s="13">
        <f>data[[#This Row],[Clicks]]/data[[#This Row],[Impressions]]</f>
        <v>1.2320000000000001E-2</v>
      </c>
      <c r="K2482" s="1">
        <v>1.7594999999999996</v>
      </c>
      <c r="L2482" s="2">
        <v>10.257575328</v>
      </c>
      <c r="M2482">
        <v>4</v>
      </c>
      <c r="N2482" s="1">
        <f>IF(data[[#This Row],[Conversions]]=0,0,data[[#This Row],[Spend, Dollars]]/data[[#This Row],[Conversions]])</f>
        <v>2.5643938319999999</v>
      </c>
      <c r="O2482" s="13">
        <f>data[[#This Row],[Conversions]]/data[[#This Row],[Clicks]]</f>
        <v>0.68612705975343324</v>
      </c>
      <c r="P2482" s="11">
        <v>216</v>
      </c>
      <c r="Q2482" s="11">
        <f>IF(data[[#This Row],[Spend, Dollars]]=0,0,data[[#This Row],[Total conversion value, Dollars]]/data[[#This Row],[Spend, Dollars]])</f>
        <v>21.057607971972381</v>
      </c>
      <c r="R2482" s="2">
        <v>76</v>
      </c>
      <c r="S2482" s="2">
        <v>4</v>
      </c>
      <c r="T2482" s="2">
        <v>4.5</v>
      </c>
      <c r="U2482" s="2">
        <f t="shared" si="38"/>
        <v>84.5</v>
      </c>
    </row>
    <row r="2483" spans="1:21" x14ac:dyDescent="0.2">
      <c r="A2483" t="s">
        <v>22</v>
      </c>
      <c r="B2483" s="3">
        <v>44992</v>
      </c>
      <c r="C2483" s="10" t="str">
        <f>TEXT(data[[#This Row],[Date]],"mmmm")</f>
        <v>March</v>
      </c>
      <c r="D2483" t="s">
        <v>12</v>
      </c>
      <c r="E2483" t="s">
        <v>18</v>
      </c>
      <c r="F2483" t="s">
        <v>14</v>
      </c>
      <c r="G2483" t="s">
        <v>17</v>
      </c>
      <c r="H2483" s="11">
        <v>876</v>
      </c>
      <c r="I2483" s="11">
        <v>8.576039999999999</v>
      </c>
      <c r="J2483" s="13">
        <f>data[[#This Row],[Clicks]]/data[[#This Row],[Impressions]]</f>
        <v>9.7899999999999984E-3</v>
      </c>
      <c r="K2483" s="1">
        <v>0.79349999999999998</v>
      </c>
      <c r="L2483" s="2">
        <v>6.8050877399999994</v>
      </c>
      <c r="M2483">
        <v>3</v>
      </c>
      <c r="N2483" s="1">
        <f>IF(data[[#This Row],[Conversions]]=0,0,data[[#This Row],[Spend, Dollars]]/data[[#This Row],[Conversions]])</f>
        <v>2.2683625799999998</v>
      </c>
      <c r="O2483" s="13">
        <f>data[[#This Row],[Conversions]]/data[[#This Row],[Clicks]]</f>
        <v>0.34981180125092703</v>
      </c>
      <c r="P2483" s="11">
        <v>262.8</v>
      </c>
      <c r="Q2483" s="11">
        <f>IF(data[[#This Row],[Spend, Dollars]]=0,0,data[[#This Row],[Total conversion value, Dollars]]/data[[#This Row],[Spend, Dollars]])</f>
        <v>38.6181648261893</v>
      </c>
      <c r="R2483" s="2">
        <v>54</v>
      </c>
      <c r="S2483" s="2">
        <v>7</v>
      </c>
      <c r="T2483" s="2">
        <v>1.5</v>
      </c>
      <c r="U2483" s="2">
        <f t="shared" si="38"/>
        <v>62.5</v>
      </c>
    </row>
    <row r="2484" spans="1:21" x14ac:dyDescent="0.2">
      <c r="A2484" t="s">
        <v>22</v>
      </c>
      <c r="B2484" s="3">
        <v>44993</v>
      </c>
      <c r="C2484" s="10" t="str">
        <f>TEXT(data[[#This Row],[Date]],"mmmm")</f>
        <v>March</v>
      </c>
      <c r="D2484" t="s">
        <v>12</v>
      </c>
      <c r="E2484" t="s">
        <v>18</v>
      </c>
      <c r="F2484" t="s">
        <v>14</v>
      </c>
      <c r="G2484" t="s">
        <v>17</v>
      </c>
      <c r="H2484" s="11">
        <v>422.20000000000005</v>
      </c>
      <c r="I2484" s="11">
        <v>4.6906420000000013</v>
      </c>
      <c r="J2484" s="13">
        <f>data[[#This Row],[Clicks]]/data[[#This Row],[Impressions]]</f>
        <v>1.1110000000000002E-2</v>
      </c>
      <c r="K2484" s="1">
        <v>2.4035000000000002</v>
      </c>
      <c r="L2484" s="2">
        <v>11.273958047000004</v>
      </c>
      <c r="M2484">
        <v>1</v>
      </c>
      <c r="N2484" s="1">
        <f>IF(data[[#This Row],[Conversions]]=0,0,data[[#This Row],[Spend, Dollars]]/data[[#This Row],[Conversions]])</f>
        <v>11.273958047000004</v>
      </c>
      <c r="O2484" s="13">
        <f>data[[#This Row],[Conversions]]/data[[#This Row],[Clicks]]</f>
        <v>0.21319043320722403</v>
      </c>
      <c r="P2484" s="11">
        <v>49.199999999999996</v>
      </c>
      <c r="Q2484" s="11">
        <f>IF(data[[#This Row],[Spend, Dollars]]=0,0,data[[#This Row],[Total conversion value, Dollars]]/data[[#This Row],[Spend, Dollars]])</f>
        <v>4.3640396562493944</v>
      </c>
      <c r="R2484" s="2">
        <v>53</v>
      </c>
      <c r="S2484" s="2">
        <v>9</v>
      </c>
      <c r="T2484" s="2">
        <v>15</v>
      </c>
      <c r="U2484" s="2">
        <f t="shared" si="38"/>
        <v>77</v>
      </c>
    </row>
    <row r="2485" spans="1:21" x14ac:dyDescent="0.2">
      <c r="A2485" t="s">
        <v>22</v>
      </c>
      <c r="B2485" s="3">
        <v>44994</v>
      </c>
      <c r="C2485" s="10" t="str">
        <f>TEXT(data[[#This Row],[Date]],"mmmm")</f>
        <v>March</v>
      </c>
      <c r="D2485" t="s">
        <v>12</v>
      </c>
      <c r="E2485" t="s">
        <v>18</v>
      </c>
      <c r="F2485" t="s">
        <v>14</v>
      </c>
      <c r="G2485" t="s">
        <v>17</v>
      </c>
      <c r="H2485" s="11">
        <v>1163.8000000000002</v>
      </c>
      <c r="I2485" s="11">
        <v>17.794502000000001</v>
      </c>
      <c r="J2485" s="13">
        <f>data[[#This Row],[Clicks]]/data[[#This Row],[Impressions]]</f>
        <v>1.5289999999999998E-2</v>
      </c>
      <c r="K2485" s="1">
        <v>0.78199999999999992</v>
      </c>
      <c r="L2485" s="2">
        <v>13.915300563999999</v>
      </c>
      <c r="M2485">
        <v>6</v>
      </c>
      <c r="N2485" s="1">
        <f>IF(data[[#This Row],[Conversions]]=0,0,data[[#This Row],[Spend, Dollars]]/data[[#This Row],[Conversions]])</f>
        <v>2.3192167606666665</v>
      </c>
      <c r="O2485" s="13">
        <f>data[[#This Row],[Conversions]]/data[[#This Row],[Clicks]]</f>
        <v>0.33718279949615898</v>
      </c>
      <c r="P2485" s="11">
        <v>288</v>
      </c>
      <c r="Q2485" s="11">
        <f>IF(data[[#This Row],[Spend, Dollars]]=0,0,data[[#This Row],[Total conversion value, Dollars]]/data[[#This Row],[Spend, Dollars]])</f>
        <v>20.696642424316664</v>
      </c>
      <c r="R2485" s="2">
        <v>83</v>
      </c>
      <c r="S2485" s="2">
        <v>6</v>
      </c>
      <c r="T2485" s="2">
        <v>9</v>
      </c>
      <c r="U2485" s="2">
        <f t="shared" si="38"/>
        <v>98</v>
      </c>
    </row>
    <row r="2486" spans="1:21" x14ac:dyDescent="0.2">
      <c r="A2486" t="s">
        <v>22</v>
      </c>
      <c r="B2486" s="3">
        <v>44995</v>
      </c>
      <c r="C2486" s="10" t="str">
        <f>TEXT(data[[#This Row],[Date]],"mmmm")</f>
        <v>March</v>
      </c>
      <c r="D2486" t="s">
        <v>12</v>
      </c>
      <c r="E2486" t="s">
        <v>18</v>
      </c>
      <c r="F2486" t="s">
        <v>14</v>
      </c>
      <c r="G2486" t="s">
        <v>17</v>
      </c>
      <c r="H2486" s="11">
        <v>816.60000000000014</v>
      </c>
      <c r="I2486" s="11">
        <v>9.3419040000000013</v>
      </c>
      <c r="J2486" s="13">
        <f>data[[#This Row],[Clicks]]/data[[#This Row],[Impressions]]</f>
        <v>1.1440000000000001E-2</v>
      </c>
      <c r="K2486" s="1">
        <v>0.54049999999999998</v>
      </c>
      <c r="L2486" s="2">
        <v>5.0492991120000008</v>
      </c>
      <c r="M2486">
        <v>8</v>
      </c>
      <c r="N2486" s="1">
        <f>IF(data[[#This Row],[Conversions]]=0,0,data[[#This Row],[Spend, Dollars]]/data[[#This Row],[Conversions]])</f>
        <v>0.6311623890000001</v>
      </c>
      <c r="O2486" s="13">
        <f>data[[#This Row],[Conversions]]/data[[#This Row],[Clicks]]</f>
        <v>0.85635647722348662</v>
      </c>
      <c r="P2486" s="11">
        <v>470.4</v>
      </c>
      <c r="Q2486" s="11">
        <f>IF(data[[#This Row],[Spend, Dollars]]=0,0,data[[#This Row],[Total conversion value, Dollars]]/data[[#This Row],[Spend, Dollars]])</f>
        <v>93.161444700723422</v>
      </c>
      <c r="R2486" s="2">
        <v>79</v>
      </c>
      <c r="S2486" s="2">
        <v>6</v>
      </c>
      <c r="T2486" s="2">
        <v>6</v>
      </c>
      <c r="U2486" s="2">
        <f t="shared" si="38"/>
        <v>91</v>
      </c>
    </row>
    <row r="2487" spans="1:21" x14ac:dyDescent="0.2">
      <c r="A2487" t="s">
        <v>22</v>
      </c>
      <c r="B2487" s="3">
        <v>44996</v>
      </c>
      <c r="C2487" s="10" t="str">
        <f>TEXT(data[[#This Row],[Date]],"mmmm")</f>
        <v>March</v>
      </c>
      <c r="D2487" t="s">
        <v>12</v>
      </c>
      <c r="E2487" t="s">
        <v>18</v>
      </c>
      <c r="F2487" t="s">
        <v>14</v>
      </c>
      <c r="G2487" t="s">
        <v>17</v>
      </c>
      <c r="H2487" s="11">
        <v>1004</v>
      </c>
      <c r="I2487" s="11">
        <v>18.001720000000002</v>
      </c>
      <c r="J2487" s="13">
        <f>data[[#This Row],[Clicks]]/data[[#This Row],[Impressions]]</f>
        <v>1.7930000000000001E-2</v>
      </c>
      <c r="K2487" s="1">
        <v>1.1384999999999998</v>
      </c>
      <c r="L2487" s="2">
        <v>20.494958220000001</v>
      </c>
      <c r="M2487">
        <v>8</v>
      </c>
      <c r="N2487" s="1">
        <f>IF(data[[#This Row],[Conversions]]=0,0,data[[#This Row],[Spend, Dollars]]/data[[#This Row],[Conversions]])</f>
        <v>2.5618697775000001</v>
      </c>
      <c r="O2487" s="13">
        <f>data[[#This Row],[Conversions]]/data[[#This Row],[Clicks]]</f>
        <v>0.44440197936641607</v>
      </c>
      <c r="P2487" s="11">
        <v>729.6</v>
      </c>
      <c r="Q2487" s="11">
        <f>IF(data[[#This Row],[Spend, Dollars]]=0,0,data[[#This Row],[Total conversion value, Dollars]]/data[[#This Row],[Spend, Dollars]])</f>
        <v>35.598999137652307</v>
      </c>
      <c r="R2487" s="2">
        <v>74</v>
      </c>
      <c r="S2487" s="2">
        <v>0</v>
      </c>
      <c r="T2487" s="2">
        <v>3</v>
      </c>
      <c r="U2487" s="2">
        <f t="shared" si="38"/>
        <v>77</v>
      </c>
    </row>
    <row r="2488" spans="1:21" x14ac:dyDescent="0.2">
      <c r="A2488" t="s">
        <v>22</v>
      </c>
      <c r="B2488" s="3">
        <v>44997</v>
      </c>
      <c r="C2488" s="10" t="str">
        <f>TEXT(data[[#This Row],[Date]],"mmmm")</f>
        <v>March</v>
      </c>
      <c r="D2488" t="s">
        <v>12</v>
      </c>
      <c r="E2488" t="s">
        <v>18</v>
      </c>
      <c r="F2488" t="s">
        <v>14</v>
      </c>
      <c r="G2488" t="s">
        <v>17</v>
      </c>
      <c r="H2488" s="11">
        <v>591.40000000000009</v>
      </c>
      <c r="I2488" s="11">
        <v>10.083370000000004</v>
      </c>
      <c r="J2488" s="13">
        <f>data[[#This Row],[Clicks]]/data[[#This Row],[Impressions]]</f>
        <v>1.7050000000000003E-2</v>
      </c>
      <c r="K2488" s="1">
        <v>1.1614999999999998</v>
      </c>
      <c r="L2488" s="2">
        <v>11.711834255000003</v>
      </c>
      <c r="M2488">
        <v>6</v>
      </c>
      <c r="N2488" s="1">
        <f>IF(data[[#This Row],[Conversions]]=0,0,data[[#This Row],[Spend, Dollars]]/data[[#This Row],[Conversions]])</f>
        <v>1.9519723758333338</v>
      </c>
      <c r="O2488" s="13">
        <f>data[[#This Row],[Conversions]]/data[[#This Row],[Clicks]]</f>
        <v>0.59503915853529099</v>
      </c>
      <c r="P2488" s="11">
        <v>259.2</v>
      </c>
      <c r="Q2488" s="11">
        <f>IF(data[[#This Row],[Spend, Dollars]]=0,0,data[[#This Row],[Total conversion value, Dollars]]/data[[#This Row],[Spend, Dollars]])</f>
        <v>22.131460739323785</v>
      </c>
      <c r="R2488" s="2">
        <v>49</v>
      </c>
      <c r="S2488" s="2">
        <v>10</v>
      </c>
      <c r="T2488" s="2">
        <v>12</v>
      </c>
      <c r="U2488" s="2">
        <f t="shared" si="38"/>
        <v>71</v>
      </c>
    </row>
    <row r="2489" spans="1:21" x14ac:dyDescent="0.2">
      <c r="A2489" t="s">
        <v>22</v>
      </c>
      <c r="B2489" s="3">
        <v>44998</v>
      </c>
      <c r="C2489" s="10" t="str">
        <f>TEXT(data[[#This Row],[Date]],"mmmm")</f>
        <v>March</v>
      </c>
      <c r="D2489" t="s">
        <v>12</v>
      </c>
      <c r="E2489" t="s">
        <v>18</v>
      </c>
      <c r="F2489" t="s">
        <v>14</v>
      </c>
      <c r="G2489" t="s">
        <v>17</v>
      </c>
      <c r="H2489" s="11">
        <v>566</v>
      </c>
      <c r="I2489" s="11">
        <v>9.9616000000000007</v>
      </c>
      <c r="J2489" s="13">
        <f>data[[#This Row],[Clicks]]/data[[#This Row],[Impressions]]</f>
        <v>1.7600000000000001E-2</v>
      </c>
      <c r="K2489" s="1">
        <v>0.41399999999999998</v>
      </c>
      <c r="L2489" s="2">
        <v>4.1241023999999999</v>
      </c>
      <c r="M2489">
        <v>3</v>
      </c>
      <c r="N2489" s="1">
        <f>IF(data[[#This Row],[Conversions]]=0,0,data[[#This Row],[Spend, Dollars]]/data[[#This Row],[Conversions]])</f>
        <v>1.3747008000000001</v>
      </c>
      <c r="O2489" s="13">
        <f>data[[#This Row],[Conversions]]/data[[#This Row],[Clicks]]</f>
        <v>0.30115644073241243</v>
      </c>
      <c r="P2489" s="11">
        <v>140.4</v>
      </c>
      <c r="Q2489" s="11">
        <f>IF(data[[#This Row],[Spend, Dollars]]=0,0,data[[#This Row],[Total conversion value, Dollars]]/data[[#This Row],[Spend, Dollars]])</f>
        <v>34.043771561055323</v>
      </c>
      <c r="R2489" s="2">
        <v>68</v>
      </c>
      <c r="S2489" s="2">
        <v>9</v>
      </c>
      <c r="T2489" s="2">
        <v>9</v>
      </c>
      <c r="U2489" s="2">
        <f t="shared" si="38"/>
        <v>86</v>
      </c>
    </row>
    <row r="2490" spans="1:21" x14ac:dyDescent="0.2">
      <c r="A2490" t="s">
        <v>22</v>
      </c>
      <c r="B2490" s="3">
        <v>44999</v>
      </c>
      <c r="C2490" s="10" t="str">
        <f>TEXT(data[[#This Row],[Date]],"mmmm")</f>
        <v>March</v>
      </c>
      <c r="D2490" t="s">
        <v>12</v>
      </c>
      <c r="E2490" t="s">
        <v>18</v>
      </c>
      <c r="F2490" t="s">
        <v>14</v>
      </c>
      <c r="G2490" t="s">
        <v>17</v>
      </c>
      <c r="H2490" s="11">
        <v>1238.4000000000001</v>
      </c>
      <c r="I2490" s="11">
        <v>14.984640000000001</v>
      </c>
      <c r="J2490" s="13">
        <f>data[[#This Row],[Clicks]]/data[[#This Row],[Impressions]]</f>
        <v>1.21E-2</v>
      </c>
      <c r="K2490" s="1">
        <v>2.0354999999999999</v>
      </c>
      <c r="L2490" s="2">
        <v>30.501234719999999</v>
      </c>
      <c r="M2490">
        <v>3</v>
      </c>
      <c r="N2490" s="1">
        <f>IF(data[[#This Row],[Conversions]]=0,0,data[[#This Row],[Spend, Dollars]]/data[[#This Row],[Conversions]])</f>
        <v>10.16707824</v>
      </c>
      <c r="O2490" s="13">
        <f>data[[#This Row],[Conversions]]/data[[#This Row],[Clicks]]</f>
        <v>0.20020500993016849</v>
      </c>
      <c r="P2490" s="11">
        <v>158.4</v>
      </c>
      <c r="Q2490" s="11">
        <f>IF(data[[#This Row],[Spend, Dollars]]=0,0,data[[#This Row],[Total conversion value, Dollars]]/data[[#This Row],[Spend, Dollars]])</f>
        <v>5.1932323872821895</v>
      </c>
      <c r="R2490" s="2">
        <v>47</v>
      </c>
      <c r="S2490" s="2">
        <v>1</v>
      </c>
      <c r="T2490" s="2">
        <v>1.5</v>
      </c>
      <c r="U2490" s="2">
        <f t="shared" si="38"/>
        <v>49.5</v>
      </c>
    </row>
    <row r="2491" spans="1:21" x14ac:dyDescent="0.2">
      <c r="A2491" t="s">
        <v>22</v>
      </c>
      <c r="B2491" s="3">
        <v>45000</v>
      </c>
      <c r="C2491" s="10" t="str">
        <f>TEXT(data[[#This Row],[Date]],"mmmm")</f>
        <v>March</v>
      </c>
      <c r="D2491" t="s">
        <v>12</v>
      </c>
      <c r="E2491" t="s">
        <v>18</v>
      </c>
      <c r="F2491" t="s">
        <v>14</v>
      </c>
      <c r="G2491" t="s">
        <v>17</v>
      </c>
      <c r="H2491" s="11">
        <v>301</v>
      </c>
      <c r="I2491" s="11">
        <v>4.3043000000000005</v>
      </c>
      <c r="J2491" s="13">
        <f>data[[#This Row],[Clicks]]/data[[#This Row],[Impressions]]</f>
        <v>1.4300000000000002E-2</v>
      </c>
      <c r="K2491" s="1">
        <v>1.1844999999999997</v>
      </c>
      <c r="L2491" s="2">
        <v>5.0984433499999993</v>
      </c>
      <c r="M2491">
        <v>8</v>
      </c>
      <c r="N2491" s="1">
        <f>IF(data[[#This Row],[Conversions]]=0,0,data[[#This Row],[Spend, Dollars]]/data[[#This Row],[Conversions]])</f>
        <v>0.63730541874999991</v>
      </c>
      <c r="O2491" s="13">
        <f>data[[#This Row],[Conversions]]/data[[#This Row],[Clicks]]</f>
        <v>1.8586065097693003</v>
      </c>
      <c r="P2491" s="11">
        <v>768</v>
      </c>
      <c r="Q2491" s="11">
        <f>IF(data[[#This Row],[Spend, Dollars]]=0,0,data[[#This Row],[Total conversion value, Dollars]]/data[[#This Row],[Spend, Dollars]])</f>
        <v>150.63421269552796</v>
      </c>
      <c r="R2491" s="2">
        <v>64</v>
      </c>
      <c r="S2491" s="2">
        <v>4</v>
      </c>
      <c r="T2491" s="2">
        <v>3</v>
      </c>
      <c r="U2491" s="2">
        <f t="shared" si="38"/>
        <v>71</v>
      </c>
    </row>
    <row r="2492" spans="1:21" x14ac:dyDescent="0.2">
      <c r="A2492" t="s">
        <v>22</v>
      </c>
      <c r="B2492" s="3">
        <v>45001</v>
      </c>
      <c r="C2492" s="10" t="str">
        <f>TEXT(data[[#This Row],[Date]],"mmmm")</f>
        <v>March</v>
      </c>
      <c r="D2492" t="s">
        <v>12</v>
      </c>
      <c r="E2492" t="s">
        <v>18</v>
      </c>
      <c r="F2492" t="s">
        <v>14</v>
      </c>
      <c r="G2492" t="s">
        <v>17</v>
      </c>
      <c r="H2492" s="11">
        <v>622</v>
      </c>
      <c r="I2492" s="11">
        <v>8.552500000000002</v>
      </c>
      <c r="J2492" s="13">
        <f>data[[#This Row],[Clicks]]/data[[#This Row],[Impressions]]</f>
        <v>1.3750000000000004E-2</v>
      </c>
      <c r="K2492" s="1">
        <v>1.9550000000000001</v>
      </c>
      <c r="L2492" s="2">
        <v>16.720137500000003</v>
      </c>
      <c r="M2492">
        <v>4</v>
      </c>
      <c r="N2492" s="1">
        <f>IF(data[[#This Row],[Conversions]]=0,0,data[[#This Row],[Spend, Dollars]]/data[[#This Row],[Conversions]])</f>
        <v>4.1800343750000009</v>
      </c>
      <c r="O2492" s="13">
        <f>data[[#This Row],[Conversions]]/data[[#This Row],[Clicks]]</f>
        <v>0.46769950306927788</v>
      </c>
      <c r="P2492" s="11">
        <v>288</v>
      </c>
      <c r="Q2492" s="11">
        <f>IF(data[[#This Row],[Spend, Dollars]]=0,0,data[[#This Row],[Total conversion value, Dollars]]/data[[#This Row],[Spend, Dollars]])</f>
        <v>17.224738731963175</v>
      </c>
      <c r="R2492" s="2">
        <v>40</v>
      </c>
      <c r="S2492" s="2">
        <v>6</v>
      </c>
      <c r="T2492" s="2">
        <v>1.5</v>
      </c>
      <c r="U2492" s="2">
        <f t="shared" si="38"/>
        <v>47.5</v>
      </c>
    </row>
    <row r="2493" spans="1:21" x14ac:dyDescent="0.2">
      <c r="A2493" t="s">
        <v>22</v>
      </c>
      <c r="B2493" s="3">
        <v>45002</v>
      </c>
      <c r="C2493" s="10" t="str">
        <f>TEXT(data[[#This Row],[Date]],"mmmm")</f>
        <v>March</v>
      </c>
      <c r="D2493" t="s">
        <v>12</v>
      </c>
      <c r="E2493" t="s">
        <v>18</v>
      </c>
      <c r="F2493" t="s">
        <v>14</v>
      </c>
      <c r="G2493" t="s">
        <v>17</v>
      </c>
      <c r="H2493" s="11">
        <v>479</v>
      </c>
      <c r="I2493" s="11">
        <v>7.481980000000001</v>
      </c>
      <c r="J2493" s="13">
        <f>data[[#This Row],[Clicks]]/data[[#This Row],[Impressions]]</f>
        <v>1.5620000000000002E-2</v>
      </c>
      <c r="K2493" s="1">
        <v>1.1499999999999997</v>
      </c>
      <c r="L2493" s="2">
        <v>8.604276999999998</v>
      </c>
      <c r="M2493">
        <v>1</v>
      </c>
      <c r="N2493" s="1">
        <f>IF(data[[#This Row],[Conversions]]=0,0,data[[#This Row],[Spend, Dollars]]/data[[#This Row],[Conversions]])</f>
        <v>8.604276999999998</v>
      </c>
      <c r="O2493" s="13">
        <f>data[[#This Row],[Conversions]]/data[[#This Row],[Clicks]]</f>
        <v>0.1336544604503086</v>
      </c>
      <c r="P2493" s="11">
        <v>87.6</v>
      </c>
      <c r="Q2493" s="11">
        <f>IF(data[[#This Row],[Spend, Dollars]]=0,0,data[[#This Row],[Total conversion value, Dollars]]/data[[#This Row],[Spend, Dollars]])</f>
        <v>10.180983248214813</v>
      </c>
      <c r="R2493" s="2">
        <v>53</v>
      </c>
      <c r="S2493" s="2">
        <v>9</v>
      </c>
      <c r="T2493" s="2">
        <v>4.5</v>
      </c>
      <c r="U2493" s="2">
        <f t="shared" si="38"/>
        <v>66.5</v>
      </c>
    </row>
    <row r="2494" spans="1:21" x14ac:dyDescent="0.2">
      <c r="A2494" t="s">
        <v>22</v>
      </c>
      <c r="B2494" s="3">
        <v>45003</v>
      </c>
      <c r="C2494" s="10" t="str">
        <f>TEXT(data[[#This Row],[Date]],"mmmm")</f>
        <v>March</v>
      </c>
      <c r="D2494" t="s">
        <v>12</v>
      </c>
      <c r="E2494" t="s">
        <v>18</v>
      </c>
      <c r="F2494" t="s">
        <v>14</v>
      </c>
      <c r="G2494" t="s">
        <v>17</v>
      </c>
      <c r="H2494" s="11">
        <v>849.40000000000009</v>
      </c>
      <c r="I2494" s="11">
        <v>6.7272480000000003</v>
      </c>
      <c r="J2494" s="13">
        <f>data[[#This Row],[Clicks]]/data[[#This Row],[Impressions]]</f>
        <v>7.92E-3</v>
      </c>
      <c r="K2494" s="1">
        <v>0.93149999999999999</v>
      </c>
      <c r="L2494" s="2">
        <v>6.2664315120000005</v>
      </c>
      <c r="M2494">
        <v>7</v>
      </c>
      <c r="N2494" s="1">
        <f>IF(data[[#This Row],[Conversions]]=0,0,data[[#This Row],[Spend, Dollars]]/data[[#This Row],[Conversions]])</f>
        <v>0.89520450171428578</v>
      </c>
      <c r="O2494" s="13">
        <f>data[[#This Row],[Conversions]]/data[[#This Row],[Clicks]]</f>
        <v>1.0405443652441533</v>
      </c>
      <c r="P2494" s="11">
        <v>369.59999999999997</v>
      </c>
      <c r="Q2494" s="11">
        <f>IF(data[[#This Row],[Spend, Dollars]]=0,0,data[[#This Row],[Total conversion value, Dollars]]/data[[#This Row],[Spend, Dollars]])</f>
        <v>58.980936645079211</v>
      </c>
      <c r="R2494" s="2">
        <v>53</v>
      </c>
      <c r="S2494" s="2">
        <v>1</v>
      </c>
      <c r="T2494" s="2">
        <v>6</v>
      </c>
      <c r="U2494" s="2">
        <f t="shared" si="38"/>
        <v>60</v>
      </c>
    </row>
    <row r="2495" spans="1:21" x14ac:dyDescent="0.2">
      <c r="A2495" t="s">
        <v>22</v>
      </c>
      <c r="B2495" s="3">
        <v>45004</v>
      </c>
      <c r="C2495" s="10" t="str">
        <f>TEXT(data[[#This Row],[Date]],"mmmm")</f>
        <v>March</v>
      </c>
      <c r="D2495" t="s">
        <v>12</v>
      </c>
      <c r="E2495" t="s">
        <v>18</v>
      </c>
      <c r="F2495" t="s">
        <v>14</v>
      </c>
      <c r="G2495" t="s">
        <v>17</v>
      </c>
      <c r="H2495" s="11">
        <v>681</v>
      </c>
      <c r="I2495" s="11">
        <v>8.2401</v>
      </c>
      <c r="J2495" s="13">
        <f>data[[#This Row],[Clicks]]/data[[#This Row],[Impressions]]</f>
        <v>1.21E-2</v>
      </c>
      <c r="K2495" s="1">
        <v>1.1040000000000001</v>
      </c>
      <c r="L2495" s="2">
        <v>9.0970704000000016</v>
      </c>
      <c r="M2495">
        <v>2</v>
      </c>
      <c r="N2495" s="1">
        <f>IF(data[[#This Row],[Conversions]]=0,0,data[[#This Row],[Spend, Dollars]]/data[[#This Row],[Conversions]])</f>
        <v>4.5485352000000008</v>
      </c>
      <c r="O2495" s="13">
        <f>data[[#This Row],[Conversions]]/data[[#This Row],[Clicks]]</f>
        <v>0.24271550102547298</v>
      </c>
      <c r="P2495" s="11">
        <v>160.79999999999998</v>
      </c>
      <c r="Q2495" s="11">
        <f>IF(data[[#This Row],[Spend, Dollars]]=0,0,data[[#This Row],[Total conversion value, Dollars]]/data[[#This Row],[Spend, Dollars]])</f>
        <v>17.676020183376831</v>
      </c>
      <c r="R2495" s="2">
        <v>62</v>
      </c>
      <c r="S2495" s="2">
        <v>5</v>
      </c>
      <c r="T2495" s="2">
        <v>0</v>
      </c>
      <c r="U2495" s="2">
        <f t="shared" si="38"/>
        <v>67</v>
      </c>
    </row>
    <row r="2496" spans="1:21" x14ac:dyDescent="0.2">
      <c r="A2496" t="s">
        <v>22</v>
      </c>
      <c r="B2496" s="3">
        <v>45005</v>
      </c>
      <c r="C2496" s="10" t="str">
        <f>TEXT(data[[#This Row],[Date]],"mmmm")</f>
        <v>March</v>
      </c>
      <c r="D2496" t="s">
        <v>12</v>
      </c>
      <c r="E2496" t="s">
        <v>18</v>
      </c>
      <c r="F2496" t="s">
        <v>14</v>
      </c>
      <c r="G2496" t="s">
        <v>17</v>
      </c>
      <c r="H2496" s="11">
        <v>626</v>
      </c>
      <c r="I2496" s="11">
        <v>9.9847000000000019</v>
      </c>
      <c r="J2496" s="13">
        <f>data[[#This Row],[Clicks]]/data[[#This Row],[Impressions]]</f>
        <v>1.5950000000000002E-2</v>
      </c>
      <c r="K2496" s="1">
        <v>1.0004999999999999</v>
      </c>
      <c r="L2496" s="2">
        <v>9.9896923500000021</v>
      </c>
      <c r="M2496">
        <v>6</v>
      </c>
      <c r="N2496" s="1">
        <f>IF(data[[#This Row],[Conversions]]=0,0,data[[#This Row],[Spend, Dollars]]/data[[#This Row],[Conversions]])</f>
        <v>1.6649487250000004</v>
      </c>
      <c r="O2496" s="13">
        <f>data[[#This Row],[Conversions]]/data[[#This Row],[Clicks]]</f>
        <v>0.60091940669223898</v>
      </c>
      <c r="P2496" s="11">
        <v>403.2</v>
      </c>
      <c r="Q2496" s="11">
        <f>IF(data[[#This Row],[Spend, Dollars]]=0,0,data[[#This Row],[Total conversion value, Dollars]]/data[[#This Row],[Spend, Dollars]])</f>
        <v>40.361603328054436</v>
      </c>
      <c r="R2496" s="2">
        <v>47</v>
      </c>
      <c r="S2496" s="2">
        <v>5</v>
      </c>
      <c r="T2496" s="2">
        <v>1.5</v>
      </c>
      <c r="U2496" s="2">
        <f t="shared" si="38"/>
        <v>53.5</v>
      </c>
    </row>
    <row r="2497" spans="1:21" x14ac:dyDescent="0.2">
      <c r="A2497" t="s">
        <v>22</v>
      </c>
      <c r="B2497" s="3">
        <v>45006</v>
      </c>
      <c r="C2497" s="10" t="str">
        <f>TEXT(data[[#This Row],[Date]],"mmmm")</f>
        <v>March</v>
      </c>
      <c r="D2497" t="s">
        <v>12</v>
      </c>
      <c r="E2497" t="s">
        <v>18</v>
      </c>
      <c r="F2497" t="s">
        <v>14</v>
      </c>
      <c r="G2497" t="s">
        <v>17</v>
      </c>
      <c r="H2497" s="11">
        <v>833.80000000000018</v>
      </c>
      <c r="I2497" s="11">
        <v>10.914442000000003</v>
      </c>
      <c r="J2497" s="13">
        <f>data[[#This Row],[Clicks]]/data[[#This Row],[Impressions]]</f>
        <v>1.3090000000000001E-2</v>
      </c>
      <c r="K2497" s="1">
        <v>1.1729999999999998</v>
      </c>
      <c r="L2497" s="2">
        <v>12.802640466000001</v>
      </c>
      <c r="M2497">
        <v>7</v>
      </c>
      <c r="N2497" s="1">
        <f>IF(data[[#This Row],[Conversions]]=0,0,data[[#This Row],[Spend, Dollars]]/data[[#This Row],[Conversions]])</f>
        <v>1.8289486380000002</v>
      </c>
      <c r="O2497" s="13">
        <f>data[[#This Row],[Conversions]]/data[[#This Row],[Clicks]]</f>
        <v>0.64135207278576389</v>
      </c>
      <c r="P2497" s="11">
        <v>277.2</v>
      </c>
      <c r="Q2497" s="11">
        <f>IF(data[[#This Row],[Spend, Dollars]]=0,0,data[[#This Row],[Total conversion value, Dollars]]/data[[#This Row],[Spend, Dollars]])</f>
        <v>21.651783531386403</v>
      </c>
      <c r="R2497" s="2">
        <v>47</v>
      </c>
      <c r="S2497" s="2">
        <v>8</v>
      </c>
      <c r="T2497" s="2">
        <v>10.5</v>
      </c>
      <c r="U2497" s="2">
        <f t="shared" si="38"/>
        <v>65.5</v>
      </c>
    </row>
    <row r="2498" spans="1:21" x14ac:dyDescent="0.2">
      <c r="A2498" t="s">
        <v>22</v>
      </c>
      <c r="B2498" s="3">
        <v>45007</v>
      </c>
      <c r="C2498" s="10" t="str">
        <f>TEXT(data[[#This Row],[Date]],"mmmm")</f>
        <v>March</v>
      </c>
      <c r="D2498" t="s">
        <v>12</v>
      </c>
      <c r="E2498" t="s">
        <v>18</v>
      </c>
      <c r="F2498" t="s">
        <v>14</v>
      </c>
      <c r="G2498" t="s">
        <v>17</v>
      </c>
      <c r="H2498" s="11">
        <v>1081.4000000000001</v>
      </c>
      <c r="I2498" s="11">
        <v>10.943768000000002</v>
      </c>
      <c r="J2498" s="13">
        <f>data[[#This Row],[Clicks]]/data[[#This Row],[Impressions]]</f>
        <v>1.0120000000000001E-2</v>
      </c>
      <c r="K2498" s="1">
        <v>1.6445000000000001</v>
      </c>
      <c r="L2498" s="2">
        <v>17.997026476000006</v>
      </c>
      <c r="M2498">
        <v>2</v>
      </c>
      <c r="N2498" s="1">
        <f>IF(data[[#This Row],[Conversions]]=0,0,data[[#This Row],[Spend, Dollars]]/data[[#This Row],[Conversions]])</f>
        <v>8.9985132380000028</v>
      </c>
      <c r="O2498" s="13">
        <f>data[[#This Row],[Conversions]]/data[[#This Row],[Clicks]]</f>
        <v>0.18275241214908791</v>
      </c>
      <c r="P2498" s="11">
        <v>153.6</v>
      </c>
      <c r="Q2498" s="11">
        <f>IF(data[[#This Row],[Spend, Dollars]]=0,0,data[[#This Row],[Total conversion value, Dollars]]/data[[#This Row],[Spend, Dollars]])</f>
        <v>8.5347432368804803</v>
      </c>
      <c r="R2498" s="2">
        <v>88</v>
      </c>
      <c r="S2498" s="2">
        <v>0</v>
      </c>
      <c r="T2498" s="2">
        <v>6</v>
      </c>
      <c r="U2498" s="2">
        <f t="shared" si="38"/>
        <v>94</v>
      </c>
    </row>
    <row r="2499" spans="1:21" x14ac:dyDescent="0.2">
      <c r="A2499" t="s">
        <v>22</v>
      </c>
      <c r="B2499" s="3">
        <v>45008</v>
      </c>
      <c r="C2499" s="10" t="str">
        <f>TEXT(data[[#This Row],[Date]],"mmmm")</f>
        <v>March</v>
      </c>
      <c r="D2499" t="s">
        <v>12</v>
      </c>
      <c r="E2499" t="s">
        <v>18</v>
      </c>
      <c r="F2499" t="s">
        <v>14</v>
      </c>
      <c r="G2499" t="s">
        <v>17</v>
      </c>
      <c r="H2499" s="11">
        <v>672.2</v>
      </c>
      <c r="I2499" s="11">
        <v>9.2427500000000009</v>
      </c>
      <c r="J2499" s="13">
        <f>data[[#This Row],[Clicks]]/data[[#This Row],[Impressions]]</f>
        <v>1.375E-2</v>
      </c>
      <c r="K2499" s="1">
        <v>1.8629999999999998</v>
      </c>
      <c r="L2499" s="2">
        <v>17.219243249999998</v>
      </c>
      <c r="M2499">
        <v>3</v>
      </c>
      <c r="N2499" s="1">
        <f>IF(data[[#This Row],[Conversions]]=0,0,data[[#This Row],[Spend, Dollars]]/data[[#This Row],[Conversions]])</f>
        <v>5.7397477499999994</v>
      </c>
      <c r="O2499" s="13">
        <f>data[[#This Row],[Conversions]]/data[[#This Row],[Clicks]]</f>
        <v>0.32457872386465064</v>
      </c>
      <c r="P2499" s="11">
        <v>144</v>
      </c>
      <c r="Q2499" s="11">
        <f>IF(data[[#This Row],[Spend, Dollars]]=0,0,data[[#This Row],[Total conversion value, Dollars]]/data[[#This Row],[Spend, Dollars]])</f>
        <v>8.3627368467542862</v>
      </c>
      <c r="R2499" s="2">
        <v>67</v>
      </c>
      <c r="S2499" s="2">
        <v>7</v>
      </c>
      <c r="T2499" s="2">
        <v>9</v>
      </c>
      <c r="U2499" s="2">
        <f t="shared" ref="U2499:U2562" si="39">SUM(R2499:T2499)</f>
        <v>83</v>
      </c>
    </row>
    <row r="2500" spans="1:21" x14ac:dyDescent="0.2">
      <c r="A2500" t="s">
        <v>22</v>
      </c>
      <c r="B2500" s="3">
        <v>45009</v>
      </c>
      <c r="C2500" s="10" t="str">
        <f>TEXT(data[[#This Row],[Date]],"mmmm")</f>
        <v>March</v>
      </c>
      <c r="D2500" t="s">
        <v>12</v>
      </c>
      <c r="E2500" t="s">
        <v>18</v>
      </c>
      <c r="F2500" t="s">
        <v>14</v>
      </c>
      <c r="G2500" t="s">
        <v>17</v>
      </c>
      <c r="H2500" s="11">
        <v>953.2</v>
      </c>
      <c r="I2500" s="11">
        <v>14.364724000000002</v>
      </c>
      <c r="J2500" s="13">
        <f>data[[#This Row],[Clicks]]/data[[#This Row],[Impressions]]</f>
        <v>1.5070000000000002E-2</v>
      </c>
      <c r="K2500" s="1">
        <v>2.2769999999999997</v>
      </c>
      <c r="L2500" s="2">
        <v>32.708476548</v>
      </c>
      <c r="M2500">
        <v>1</v>
      </c>
      <c r="N2500" s="1">
        <f>IF(data[[#This Row],[Conversions]]=0,0,data[[#This Row],[Spend, Dollars]]/data[[#This Row],[Conversions]])</f>
        <v>32.708476548</v>
      </c>
      <c r="O2500" s="13">
        <f>data[[#This Row],[Conversions]]/data[[#This Row],[Clicks]]</f>
        <v>6.9614981812389842E-2</v>
      </c>
      <c r="P2500" s="11">
        <v>63.599999999999994</v>
      </c>
      <c r="Q2500" s="11">
        <f>IF(data[[#This Row],[Spend, Dollars]]=0,0,data[[#This Row],[Total conversion value, Dollars]]/data[[#This Row],[Spend, Dollars]])</f>
        <v>1.9444500848783461</v>
      </c>
      <c r="R2500" s="2">
        <v>84</v>
      </c>
      <c r="S2500" s="2">
        <v>5</v>
      </c>
      <c r="T2500" s="2">
        <v>4.5</v>
      </c>
      <c r="U2500" s="2">
        <f t="shared" si="39"/>
        <v>93.5</v>
      </c>
    </row>
    <row r="2501" spans="1:21" x14ac:dyDescent="0.2">
      <c r="A2501" t="s">
        <v>22</v>
      </c>
      <c r="B2501" s="3">
        <v>45010</v>
      </c>
      <c r="C2501" s="10" t="str">
        <f>TEXT(data[[#This Row],[Date]],"mmmm")</f>
        <v>March</v>
      </c>
      <c r="D2501" t="s">
        <v>12</v>
      </c>
      <c r="E2501" t="s">
        <v>18</v>
      </c>
      <c r="F2501" t="s">
        <v>14</v>
      </c>
      <c r="G2501" t="s">
        <v>17</v>
      </c>
      <c r="H2501" s="11">
        <v>579.6</v>
      </c>
      <c r="I2501" s="11">
        <v>9.4358880000000021</v>
      </c>
      <c r="J2501" s="13">
        <f>data[[#This Row],[Clicks]]/data[[#This Row],[Impressions]]</f>
        <v>1.6280000000000003E-2</v>
      </c>
      <c r="K2501" s="1">
        <v>0.60949999999999993</v>
      </c>
      <c r="L2501" s="2">
        <v>5.751173736000001</v>
      </c>
      <c r="M2501">
        <v>8</v>
      </c>
      <c r="N2501" s="1">
        <f>IF(data[[#This Row],[Conversions]]=0,0,data[[#This Row],[Spend, Dollars]]/data[[#This Row],[Conversions]])</f>
        <v>0.71889671700000013</v>
      </c>
      <c r="O2501" s="13">
        <f>data[[#This Row],[Conversions]]/data[[#This Row],[Clicks]]</f>
        <v>0.84782693478345639</v>
      </c>
      <c r="P2501" s="11">
        <v>297.59999999999997</v>
      </c>
      <c r="Q2501" s="11">
        <f>IF(data[[#This Row],[Spend, Dollars]]=0,0,data[[#This Row],[Total conversion value, Dollars]]/data[[#This Row],[Spend, Dollars]])</f>
        <v>51.745958940023911</v>
      </c>
      <c r="R2501" s="2">
        <v>92</v>
      </c>
      <c r="S2501" s="2">
        <v>4</v>
      </c>
      <c r="T2501" s="2">
        <v>13.5</v>
      </c>
      <c r="U2501" s="2">
        <f t="shared" si="39"/>
        <v>109.5</v>
      </c>
    </row>
    <row r="2502" spans="1:21" x14ac:dyDescent="0.2">
      <c r="A2502" t="s">
        <v>22</v>
      </c>
      <c r="B2502" s="3">
        <v>45011</v>
      </c>
      <c r="C2502" s="10" t="str">
        <f>TEXT(data[[#This Row],[Date]],"mmmm")</f>
        <v>March</v>
      </c>
      <c r="D2502" t="s">
        <v>12</v>
      </c>
      <c r="E2502" t="s">
        <v>18</v>
      </c>
      <c r="F2502" t="s">
        <v>14</v>
      </c>
      <c r="G2502" t="s">
        <v>17</v>
      </c>
      <c r="H2502" s="11">
        <v>998.60000000000014</v>
      </c>
      <c r="I2502" s="11">
        <v>12.522444</v>
      </c>
      <c r="J2502" s="13">
        <f>data[[#This Row],[Clicks]]/data[[#This Row],[Impressions]]</f>
        <v>1.2539999999999999E-2</v>
      </c>
      <c r="K2502" s="1">
        <v>1.38</v>
      </c>
      <c r="L2502" s="2">
        <v>17.280972719999998</v>
      </c>
      <c r="M2502">
        <v>1</v>
      </c>
      <c r="N2502" s="1">
        <f>IF(data[[#This Row],[Conversions]]=0,0,data[[#This Row],[Spend, Dollars]]/data[[#This Row],[Conversions]])</f>
        <v>17.280972719999998</v>
      </c>
      <c r="O2502" s="13">
        <f>data[[#This Row],[Conversions]]/data[[#This Row],[Clicks]]</f>
        <v>7.9856615849110607E-2</v>
      </c>
      <c r="P2502" s="11">
        <v>64.8</v>
      </c>
      <c r="Q2502" s="11">
        <f>IF(data[[#This Row],[Spend, Dollars]]=0,0,data[[#This Row],[Total conversion value, Dollars]]/data[[#This Row],[Spend, Dollars]])</f>
        <v>3.7497889181321504</v>
      </c>
      <c r="R2502" s="2">
        <v>68</v>
      </c>
      <c r="S2502" s="2">
        <v>1</v>
      </c>
      <c r="T2502" s="2">
        <v>10.5</v>
      </c>
      <c r="U2502" s="2">
        <f t="shared" si="39"/>
        <v>79.5</v>
      </c>
    </row>
    <row r="2503" spans="1:21" x14ac:dyDescent="0.2">
      <c r="A2503" t="s">
        <v>22</v>
      </c>
      <c r="B2503" s="3">
        <v>45012</v>
      </c>
      <c r="C2503" s="10" t="str">
        <f>TEXT(data[[#This Row],[Date]],"mmmm")</f>
        <v>March</v>
      </c>
      <c r="D2503" t="s">
        <v>12</v>
      </c>
      <c r="E2503" t="s">
        <v>18</v>
      </c>
      <c r="F2503" t="s">
        <v>14</v>
      </c>
      <c r="G2503" t="s">
        <v>17</v>
      </c>
      <c r="H2503" s="11">
        <v>740</v>
      </c>
      <c r="I2503" s="11">
        <v>10.256400000000001</v>
      </c>
      <c r="J2503" s="13">
        <f>data[[#This Row],[Clicks]]/data[[#This Row],[Impressions]]</f>
        <v>1.3860000000000001E-2</v>
      </c>
      <c r="K2503" s="1">
        <v>0.65549999999999997</v>
      </c>
      <c r="L2503" s="2">
        <v>6.7230702000000004</v>
      </c>
      <c r="M2503">
        <v>6</v>
      </c>
      <c r="N2503" s="1">
        <f>IF(data[[#This Row],[Conversions]]=0,0,data[[#This Row],[Spend, Dollars]]/data[[#This Row],[Conversions]])</f>
        <v>1.1205117</v>
      </c>
      <c r="O2503" s="13">
        <f>data[[#This Row],[Conversions]]/data[[#This Row],[Clicks]]</f>
        <v>0.58500058500058494</v>
      </c>
      <c r="P2503" s="11">
        <v>403.2</v>
      </c>
      <c r="Q2503" s="11">
        <f>IF(data[[#This Row],[Spend, Dollars]]=0,0,data[[#This Row],[Total conversion value, Dollars]]/data[[#This Row],[Spend, Dollars]])</f>
        <v>59.972600018366606</v>
      </c>
      <c r="R2503" s="2">
        <v>84</v>
      </c>
      <c r="S2503" s="2">
        <v>0</v>
      </c>
      <c r="T2503" s="2">
        <v>12</v>
      </c>
      <c r="U2503" s="2">
        <f t="shared" si="39"/>
        <v>96</v>
      </c>
    </row>
    <row r="2504" spans="1:21" x14ac:dyDescent="0.2">
      <c r="A2504" t="s">
        <v>22</v>
      </c>
      <c r="B2504" s="3">
        <v>45013</v>
      </c>
      <c r="C2504" s="10" t="str">
        <f>TEXT(data[[#This Row],[Date]],"mmmm")</f>
        <v>March</v>
      </c>
      <c r="D2504" t="s">
        <v>12</v>
      </c>
      <c r="E2504" t="s">
        <v>18</v>
      </c>
      <c r="F2504" t="s">
        <v>14</v>
      </c>
      <c r="G2504" t="s">
        <v>17</v>
      </c>
      <c r="H2504" s="11">
        <v>999</v>
      </c>
      <c r="I2504" s="11">
        <v>11.318670000000001</v>
      </c>
      <c r="J2504" s="13">
        <f>data[[#This Row],[Clicks]]/data[[#This Row],[Impressions]]</f>
        <v>1.1330000000000002E-2</v>
      </c>
      <c r="K2504" s="1">
        <v>1.6675</v>
      </c>
      <c r="L2504" s="2">
        <v>18.873882225000003</v>
      </c>
      <c r="M2504">
        <v>6</v>
      </c>
      <c r="N2504" s="1">
        <f>IF(data[[#This Row],[Conversions]]=0,0,data[[#This Row],[Spend, Dollars]]/data[[#This Row],[Conversions]])</f>
        <v>3.1456470375000003</v>
      </c>
      <c r="O2504" s="13">
        <f>data[[#This Row],[Conversions]]/data[[#This Row],[Clicks]]</f>
        <v>0.53009761747625816</v>
      </c>
      <c r="P2504" s="11">
        <v>302.39999999999998</v>
      </c>
      <c r="Q2504" s="11">
        <f>IF(data[[#This Row],[Spend, Dollars]]=0,0,data[[#This Row],[Total conversion value, Dollars]]/data[[#This Row],[Spend, Dollars]])</f>
        <v>16.022140882041025</v>
      </c>
      <c r="R2504" s="2">
        <v>56</v>
      </c>
      <c r="S2504" s="2">
        <v>6</v>
      </c>
      <c r="T2504" s="2">
        <v>0</v>
      </c>
      <c r="U2504" s="2">
        <f t="shared" si="39"/>
        <v>62</v>
      </c>
    </row>
    <row r="2505" spans="1:21" x14ac:dyDescent="0.2">
      <c r="A2505" t="s">
        <v>22</v>
      </c>
      <c r="B2505" s="3">
        <v>45014</v>
      </c>
      <c r="C2505" s="10" t="str">
        <f>TEXT(data[[#This Row],[Date]],"mmmm")</f>
        <v>March</v>
      </c>
      <c r="D2505" t="s">
        <v>12</v>
      </c>
      <c r="E2505" t="s">
        <v>18</v>
      </c>
      <c r="F2505" t="s">
        <v>14</v>
      </c>
      <c r="G2505" t="s">
        <v>17</v>
      </c>
      <c r="H2505" s="11">
        <v>534.6</v>
      </c>
      <c r="I2505" s="11">
        <v>9.2325420000000005</v>
      </c>
      <c r="J2505" s="13">
        <f>data[[#This Row],[Clicks]]/data[[#This Row],[Impressions]]</f>
        <v>1.7270000000000001E-2</v>
      </c>
      <c r="K2505" s="1">
        <v>1.0580000000000001</v>
      </c>
      <c r="L2505" s="2">
        <v>9.7680294360000008</v>
      </c>
      <c r="M2505">
        <v>7</v>
      </c>
      <c r="N2505" s="1">
        <f>IF(data[[#This Row],[Conversions]]=0,0,data[[#This Row],[Spend, Dollars]]/data[[#This Row],[Conversions]])</f>
        <v>1.3954327765714287</v>
      </c>
      <c r="O2505" s="13">
        <f>data[[#This Row],[Conversions]]/data[[#This Row],[Clicks]]</f>
        <v>0.758187723381058</v>
      </c>
      <c r="P2505" s="11">
        <v>260.39999999999998</v>
      </c>
      <c r="Q2505" s="11">
        <f>IF(data[[#This Row],[Spend, Dollars]]=0,0,data[[#This Row],[Total conversion value, Dollars]]/data[[#This Row],[Spend, Dollars]])</f>
        <v>26.658396323039085</v>
      </c>
      <c r="R2505" s="2">
        <v>78</v>
      </c>
      <c r="S2505" s="2">
        <v>4</v>
      </c>
      <c r="T2505" s="2">
        <v>10.5</v>
      </c>
      <c r="U2505" s="2">
        <f t="shared" si="39"/>
        <v>92.5</v>
      </c>
    </row>
    <row r="2506" spans="1:21" x14ac:dyDescent="0.2">
      <c r="A2506" t="s">
        <v>22</v>
      </c>
      <c r="B2506" s="3">
        <v>45015</v>
      </c>
      <c r="C2506" s="10" t="str">
        <f>TEXT(data[[#This Row],[Date]],"mmmm")</f>
        <v>March</v>
      </c>
      <c r="D2506" t="s">
        <v>12</v>
      </c>
      <c r="E2506" t="s">
        <v>18</v>
      </c>
      <c r="F2506" t="s">
        <v>14</v>
      </c>
      <c r="G2506" t="s">
        <v>17</v>
      </c>
      <c r="H2506" s="11">
        <v>1186.8000000000002</v>
      </c>
      <c r="I2506" s="11">
        <v>18.668364000000004</v>
      </c>
      <c r="J2506" s="13">
        <f>data[[#This Row],[Clicks]]/data[[#This Row],[Impressions]]</f>
        <v>1.5730000000000001E-2</v>
      </c>
      <c r="K2506" s="1">
        <v>2.2999999999999998</v>
      </c>
      <c r="L2506" s="2">
        <v>42.937237200000006</v>
      </c>
      <c r="M2506">
        <v>1</v>
      </c>
      <c r="N2506" s="1">
        <f>IF(data[[#This Row],[Conversions]]=0,0,data[[#This Row],[Spend, Dollars]]/data[[#This Row],[Conversions]])</f>
        <v>42.937237200000006</v>
      </c>
      <c r="O2506" s="13">
        <f>data[[#This Row],[Conversions]]/data[[#This Row],[Clicks]]</f>
        <v>5.3566557840847746E-2</v>
      </c>
      <c r="P2506" s="11">
        <v>46.8</v>
      </c>
      <c r="Q2506" s="11">
        <f>IF(data[[#This Row],[Spend, Dollars]]=0,0,data[[#This Row],[Total conversion value, Dollars]]/data[[#This Row],[Spend, Dollars]])</f>
        <v>1.0899630030224672</v>
      </c>
      <c r="R2506" s="2">
        <v>49</v>
      </c>
      <c r="S2506" s="2">
        <v>7</v>
      </c>
      <c r="T2506" s="2">
        <v>3</v>
      </c>
      <c r="U2506" s="2">
        <f t="shared" si="39"/>
        <v>59</v>
      </c>
    </row>
    <row r="2507" spans="1:21" x14ac:dyDescent="0.2">
      <c r="A2507" t="s">
        <v>22</v>
      </c>
      <c r="B2507" s="3">
        <v>45016</v>
      </c>
      <c r="C2507" s="10" t="str">
        <f>TEXT(data[[#This Row],[Date]],"mmmm")</f>
        <v>March</v>
      </c>
      <c r="D2507" t="s">
        <v>12</v>
      </c>
      <c r="E2507" t="s">
        <v>18</v>
      </c>
      <c r="F2507" t="s">
        <v>14</v>
      </c>
      <c r="G2507" t="s">
        <v>17</v>
      </c>
      <c r="H2507" s="11">
        <v>890</v>
      </c>
      <c r="I2507" s="11">
        <v>14.7829</v>
      </c>
      <c r="J2507" s="13">
        <f>data[[#This Row],[Clicks]]/data[[#This Row],[Impressions]]</f>
        <v>1.661E-2</v>
      </c>
      <c r="K2507" s="1">
        <v>2.0699999999999998</v>
      </c>
      <c r="L2507" s="2">
        <v>30.600602999999996</v>
      </c>
      <c r="M2507">
        <v>6</v>
      </c>
      <c r="N2507" s="1">
        <f>IF(data[[#This Row],[Conversions]]=0,0,data[[#This Row],[Spend, Dollars]]/data[[#This Row],[Conversions]])</f>
        <v>5.100100499999999</v>
      </c>
      <c r="O2507" s="13">
        <f>data[[#This Row],[Conversions]]/data[[#This Row],[Clicks]]</f>
        <v>0.40587435482889017</v>
      </c>
      <c r="P2507" s="11">
        <v>446.4</v>
      </c>
      <c r="Q2507" s="11">
        <f>IF(data[[#This Row],[Spend, Dollars]]=0,0,data[[#This Row],[Total conversion value, Dollars]]/data[[#This Row],[Spend, Dollars]])</f>
        <v>14.587947825734023</v>
      </c>
      <c r="R2507" s="2">
        <v>50</v>
      </c>
      <c r="S2507" s="2">
        <v>4</v>
      </c>
      <c r="T2507" s="2">
        <v>3</v>
      </c>
      <c r="U2507" s="2">
        <f t="shared" si="39"/>
        <v>57</v>
      </c>
    </row>
    <row r="2508" spans="1:21" x14ac:dyDescent="0.2">
      <c r="A2508" t="s">
        <v>22</v>
      </c>
      <c r="B2508" s="3">
        <v>45017</v>
      </c>
      <c r="C2508" s="10" t="str">
        <f>TEXT(data[[#This Row],[Date]],"mmmm")</f>
        <v>April</v>
      </c>
      <c r="D2508" t="s">
        <v>12</v>
      </c>
      <c r="E2508" t="s">
        <v>18</v>
      </c>
      <c r="F2508" t="s">
        <v>14</v>
      </c>
      <c r="G2508" t="s">
        <v>17</v>
      </c>
      <c r="H2508" s="11">
        <v>587.40000000000009</v>
      </c>
      <c r="I2508" s="11">
        <v>5.6860320000000009</v>
      </c>
      <c r="J2508" s="13">
        <f>data[[#This Row],[Clicks]]/data[[#This Row],[Impressions]]</f>
        <v>9.6799999999999994E-3</v>
      </c>
      <c r="K2508" s="1">
        <v>1.4604999999999999</v>
      </c>
      <c r="L2508" s="2">
        <v>8.3044497360000005</v>
      </c>
      <c r="M2508">
        <v>8</v>
      </c>
      <c r="N2508" s="1">
        <f>IF(data[[#This Row],[Conversions]]=0,0,data[[#This Row],[Spend, Dollars]]/data[[#This Row],[Conversions]])</f>
        <v>1.0380562170000001</v>
      </c>
      <c r="O2508" s="13">
        <f>data[[#This Row],[Conversions]]/data[[#This Row],[Clicks]]</f>
        <v>1.4069565559954638</v>
      </c>
      <c r="P2508" s="11">
        <v>412.8</v>
      </c>
      <c r="Q2508" s="11">
        <f>IF(data[[#This Row],[Spend, Dollars]]=0,0,data[[#This Row],[Total conversion value, Dollars]]/data[[#This Row],[Spend, Dollars]])</f>
        <v>49.70829050966514</v>
      </c>
      <c r="R2508" s="2">
        <v>76</v>
      </c>
      <c r="S2508" s="2">
        <v>9</v>
      </c>
      <c r="T2508" s="2">
        <v>4.5</v>
      </c>
      <c r="U2508" s="2">
        <f t="shared" si="39"/>
        <v>89.5</v>
      </c>
    </row>
    <row r="2509" spans="1:21" x14ac:dyDescent="0.2">
      <c r="A2509" t="s">
        <v>22</v>
      </c>
      <c r="B2509" s="3">
        <v>45018</v>
      </c>
      <c r="C2509" s="10" t="str">
        <f>TEXT(data[[#This Row],[Date]],"mmmm")</f>
        <v>April</v>
      </c>
      <c r="D2509" t="s">
        <v>12</v>
      </c>
      <c r="E2509" t="s">
        <v>18</v>
      </c>
      <c r="F2509" t="s">
        <v>14</v>
      </c>
      <c r="G2509" t="s">
        <v>17</v>
      </c>
      <c r="H2509" s="11">
        <v>1000.2</v>
      </c>
      <c r="I2509" s="11">
        <v>13.642728</v>
      </c>
      <c r="J2509" s="13">
        <f>data[[#This Row],[Clicks]]/data[[#This Row],[Impressions]]</f>
        <v>1.3639999999999999E-2</v>
      </c>
      <c r="K2509" s="1">
        <v>1.472</v>
      </c>
      <c r="L2509" s="2">
        <v>20.082095616</v>
      </c>
      <c r="M2509">
        <v>8</v>
      </c>
      <c r="N2509" s="1">
        <f>IF(data[[#This Row],[Conversions]]=0,0,data[[#This Row],[Spend, Dollars]]/data[[#This Row],[Conversions]])</f>
        <v>2.510261952</v>
      </c>
      <c r="O2509" s="13">
        <f>data[[#This Row],[Conversions]]/data[[#This Row],[Clicks]]</f>
        <v>0.58639298533255224</v>
      </c>
      <c r="P2509" s="11">
        <v>604.79999999999995</v>
      </c>
      <c r="Q2509" s="11">
        <f>IF(data[[#This Row],[Spend, Dollars]]=0,0,data[[#This Row],[Total conversion value, Dollars]]/data[[#This Row],[Spend, Dollars]])</f>
        <v>30.116378866264231</v>
      </c>
      <c r="R2509" s="2">
        <v>83</v>
      </c>
      <c r="S2509" s="2">
        <v>7</v>
      </c>
      <c r="T2509" s="2">
        <v>7.5</v>
      </c>
      <c r="U2509" s="2">
        <f t="shared" si="39"/>
        <v>97.5</v>
      </c>
    </row>
    <row r="2510" spans="1:21" x14ac:dyDescent="0.2">
      <c r="A2510" t="s">
        <v>22</v>
      </c>
      <c r="B2510" s="3">
        <v>45019</v>
      </c>
      <c r="C2510" s="10" t="str">
        <f>TEXT(data[[#This Row],[Date]],"mmmm")</f>
        <v>April</v>
      </c>
      <c r="D2510" t="s">
        <v>12</v>
      </c>
      <c r="E2510" t="s">
        <v>18</v>
      </c>
      <c r="F2510" t="s">
        <v>14</v>
      </c>
      <c r="G2510" t="s">
        <v>17</v>
      </c>
      <c r="H2510" s="11">
        <v>845</v>
      </c>
      <c r="I2510" s="11">
        <v>16.63805</v>
      </c>
      <c r="J2510" s="13">
        <f>data[[#This Row],[Clicks]]/data[[#This Row],[Impressions]]</f>
        <v>1.9689999999999999E-2</v>
      </c>
      <c r="K2510" s="1">
        <v>0.79349999999999987</v>
      </c>
      <c r="L2510" s="2">
        <v>13.202292674999997</v>
      </c>
      <c r="M2510">
        <v>2</v>
      </c>
      <c r="N2510" s="1">
        <f>IF(data[[#This Row],[Conversions]]=0,0,data[[#This Row],[Spend, Dollars]]/data[[#This Row],[Conversions]])</f>
        <v>6.6011463374999986</v>
      </c>
      <c r="O2510" s="13">
        <f>data[[#This Row],[Conversions]]/data[[#This Row],[Clicks]]</f>
        <v>0.120206394379149</v>
      </c>
      <c r="P2510" s="11">
        <v>72</v>
      </c>
      <c r="Q2510" s="11">
        <f>IF(data[[#This Row],[Spend, Dollars]]=0,0,data[[#This Row],[Total conversion value, Dollars]]/data[[#This Row],[Spend, Dollars]])</f>
        <v>5.4535982327024133</v>
      </c>
      <c r="R2510" s="2">
        <v>62</v>
      </c>
      <c r="S2510" s="2">
        <v>2</v>
      </c>
      <c r="T2510" s="2">
        <v>1.5</v>
      </c>
      <c r="U2510" s="2">
        <f t="shared" si="39"/>
        <v>65.5</v>
      </c>
    </row>
    <row r="2511" spans="1:21" x14ac:dyDescent="0.2">
      <c r="A2511" t="s">
        <v>22</v>
      </c>
      <c r="B2511" s="3">
        <v>45020</v>
      </c>
      <c r="C2511" s="10" t="str">
        <f>TEXT(data[[#This Row],[Date]],"mmmm")</f>
        <v>April</v>
      </c>
      <c r="D2511" t="s">
        <v>12</v>
      </c>
      <c r="E2511" t="s">
        <v>18</v>
      </c>
      <c r="F2511" t="s">
        <v>14</v>
      </c>
      <c r="G2511" t="s">
        <v>17</v>
      </c>
      <c r="H2511" s="11">
        <v>560.80000000000007</v>
      </c>
      <c r="I2511" s="11">
        <v>10.178520000000002</v>
      </c>
      <c r="J2511" s="13">
        <f>data[[#This Row],[Clicks]]/data[[#This Row],[Impressions]]</f>
        <v>1.8150000000000003E-2</v>
      </c>
      <c r="K2511" s="1">
        <v>1.4144999999999999</v>
      </c>
      <c r="L2511" s="2">
        <v>14.397516540000002</v>
      </c>
      <c r="M2511">
        <v>7</v>
      </c>
      <c r="N2511" s="1">
        <f>IF(data[[#This Row],[Conversions]]=0,0,data[[#This Row],[Spend, Dollars]]/data[[#This Row],[Conversions]])</f>
        <v>2.0567880771428575</v>
      </c>
      <c r="O2511" s="13">
        <f>data[[#This Row],[Conversions]]/data[[#This Row],[Clicks]]</f>
        <v>0.68772277305541452</v>
      </c>
      <c r="P2511" s="11">
        <v>378</v>
      </c>
      <c r="Q2511" s="11">
        <f>IF(data[[#This Row],[Spend, Dollars]]=0,0,data[[#This Row],[Total conversion value, Dollars]]/data[[#This Row],[Spend, Dollars]])</f>
        <v>26.254527921521664</v>
      </c>
      <c r="R2511" s="2">
        <v>40</v>
      </c>
      <c r="S2511" s="2">
        <v>4</v>
      </c>
      <c r="T2511" s="2">
        <v>4.5</v>
      </c>
      <c r="U2511" s="2">
        <f t="shared" si="39"/>
        <v>48.5</v>
      </c>
    </row>
    <row r="2512" spans="1:21" x14ac:dyDescent="0.2">
      <c r="A2512" t="s">
        <v>22</v>
      </c>
      <c r="B2512" s="3">
        <v>45021</v>
      </c>
      <c r="C2512" s="10" t="str">
        <f>TEXT(data[[#This Row],[Date]],"mmmm")</f>
        <v>April</v>
      </c>
      <c r="D2512" t="s">
        <v>12</v>
      </c>
      <c r="E2512" t="s">
        <v>18</v>
      </c>
      <c r="F2512" t="s">
        <v>14</v>
      </c>
      <c r="G2512" t="s">
        <v>17</v>
      </c>
      <c r="H2512" s="11">
        <v>642.60000000000014</v>
      </c>
      <c r="I2512" s="11">
        <v>8.4116340000000029</v>
      </c>
      <c r="J2512" s="13">
        <f>data[[#This Row],[Clicks]]/data[[#This Row],[Impressions]]</f>
        <v>1.3090000000000001E-2</v>
      </c>
      <c r="K2512" s="1">
        <v>1.2075</v>
      </c>
      <c r="L2512" s="2">
        <v>10.157048055000004</v>
      </c>
      <c r="M2512">
        <v>7</v>
      </c>
      <c r="N2512" s="1">
        <f>IF(data[[#This Row],[Conversions]]=0,0,data[[#This Row],[Spend, Dollars]]/data[[#This Row],[Conversions]])</f>
        <v>1.4510068650000005</v>
      </c>
      <c r="O2512" s="13">
        <f>data[[#This Row],[Conversions]]/data[[#This Row],[Clicks]]</f>
        <v>0.83218076297661048</v>
      </c>
      <c r="P2512" s="11">
        <v>394.8</v>
      </c>
      <c r="Q2512" s="11">
        <f>IF(data[[#This Row],[Spend, Dollars]]=0,0,data[[#This Row],[Total conversion value, Dollars]]/data[[#This Row],[Spend, Dollars]])</f>
        <v>38.869561103006895</v>
      </c>
      <c r="R2512" s="2">
        <v>40</v>
      </c>
      <c r="S2512" s="2">
        <v>2</v>
      </c>
      <c r="T2512" s="2">
        <v>12</v>
      </c>
      <c r="U2512" s="2">
        <f t="shared" si="39"/>
        <v>54</v>
      </c>
    </row>
    <row r="2513" spans="1:21" x14ac:dyDescent="0.2">
      <c r="A2513" t="s">
        <v>22</v>
      </c>
      <c r="B2513" s="3">
        <v>45022</v>
      </c>
      <c r="C2513" s="10" t="str">
        <f>TEXT(data[[#This Row],[Date]],"mmmm")</f>
        <v>April</v>
      </c>
      <c r="D2513" t="s">
        <v>12</v>
      </c>
      <c r="E2513" t="s">
        <v>18</v>
      </c>
      <c r="F2513" t="s">
        <v>14</v>
      </c>
      <c r="G2513" t="s">
        <v>17</v>
      </c>
      <c r="H2513" s="11">
        <v>814.40000000000009</v>
      </c>
      <c r="I2513" s="11">
        <v>12.900096000000001</v>
      </c>
      <c r="J2513" s="13">
        <f>data[[#This Row],[Clicks]]/data[[#This Row],[Impressions]]</f>
        <v>1.584E-2</v>
      </c>
      <c r="K2513" s="1">
        <v>2.0124999999999997</v>
      </c>
      <c r="L2513" s="2">
        <v>25.961443199999998</v>
      </c>
      <c r="M2513">
        <v>6</v>
      </c>
      <c r="N2513" s="1">
        <f>IF(data[[#This Row],[Conversions]]=0,0,data[[#This Row],[Spend, Dollars]]/data[[#This Row],[Conversions]])</f>
        <v>4.3269072</v>
      </c>
      <c r="O2513" s="13">
        <f>data[[#This Row],[Conversions]]/data[[#This Row],[Clicks]]</f>
        <v>0.46511281776507707</v>
      </c>
      <c r="P2513" s="11">
        <v>540</v>
      </c>
      <c r="Q2513" s="11">
        <f>IF(data[[#This Row],[Spend, Dollars]]=0,0,data[[#This Row],[Total conversion value, Dollars]]/data[[#This Row],[Spend, Dollars]])</f>
        <v>20.800076322413389</v>
      </c>
      <c r="R2513" s="2">
        <v>65</v>
      </c>
      <c r="S2513" s="2">
        <v>3</v>
      </c>
      <c r="T2513" s="2">
        <v>0</v>
      </c>
      <c r="U2513" s="2">
        <f t="shared" si="39"/>
        <v>68</v>
      </c>
    </row>
    <row r="2514" spans="1:21" x14ac:dyDescent="0.2">
      <c r="A2514" t="s">
        <v>22</v>
      </c>
      <c r="B2514" s="3">
        <v>45023</v>
      </c>
      <c r="C2514" s="10" t="str">
        <f>TEXT(data[[#This Row],[Date]],"mmmm")</f>
        <v>April</v>
      </c>
      <c r="D2514" t="s">
        <v>12</v>
      </c>
      <c r="E2514" t="s">
        <v>18</v>
      </c>
      <c r="F2514" t="s">
        <v>14</v>
      </c>
      <c r="G2514" t="s">
        <v>17</v>
      </c>
      <c r="H2514" s="11">
        <v>743.40000000000009</v>
      </c>
      <c r="I2514" s="11">
        <v>13.329162000000006</v>
      </c>
      <c r="J2514" s="13">
        <f>data[[#This Row],[Clicks]]/data[[#This Row],[Impressions]]</f>
        <v>1.7930000000000005E-2</v>
      </c>
      <c r="K2514" s="1">
        <v>0.48299999999999993</v>
      </c>
      <c r="L2514" s="2">
        <v>6.437985246000002</v>
      </c>
      <c r="M2514">
        <v>5</v>
      </c>
      <c r="N2514" s="1">
        <f>IF(data[[#This Row],[Conversions]]=0,0,data[[#This Row],[Spend, Dollars]]/data[[#This Row],[Conversions]])</f>
        <v>1.2875970492000004</v>
      </c>
      <c r="O2514" s="13">
        <f>data[[#This Row],[Conversions]]/data[[#This Row],[Clicks]]</f>
        <v>0.37511735546465697</v>
      </c>
      <c r="P2514" s="11">
        <v>456</v>
      </c>
      <c r="Q2514" s="11">
        <f>IF(data[[#This Row],[Spend, Dollars]]=0,0,data[[#This Row],[Total conversion value, Dollars]]/data[[#This Row],[Spend, Dollars]])</f>
        <v>70.82961246040729</v>
      </c>
      <c r="R2514" s="2">
        <v>45</v>
      </c>
      <c r="S2514" s="2">
        <v>5</v>
      </c>
      <c r="T2514" s="2">
        <v>7.5</v>
      </c>
      <c r="U2514" s="2">
        <f t="shared" si="39"/>
        <v>57.5</v>
      </c>
    </row>
    <row r="2515" spans="1:21" x14ac:dyDescent="0.2">
      <c r="A2515" t="s">
        <v>22</v>
      </c>
      <c r="B2515" s="3">
        <v>45024</v>
      </c>
      <c r="C2515" s="10" t="str">
        <f>TEXT(data[[#This Row],[Date]],"mmmm")</f>
        <v>April</v>
      </c>
      <c r="D2515" t="s">
        <v>12</v>
      </c>
      <c r="E2515" t="s">
        <v>18</v>
      </c>
      <c r="F2515" t="s">
        <v>14</v>
      </c>
      <c r="G2515" t="s">
        <v>17</v>
      </c>
      <c r="H2515" s="11">
        <v>475</v>
      </c>
      <c r="I2515" s="11">
        <v>4.9637499999999992</v>
      </c>
      <c r="J2515" s="13">
        <f>data[[#This Row],[Clicks]]/data[[#This Row],[Impressions]]</f>
        <v>1.0449999999999999E-2</v>
      </c>
      <c r="K2515" s="1">
        <v>1.2074999999999998</v>
      </c>
      <c r="L2515" s="2">
        <v>5.9937281249999979</v>
      </c>
      <c r="M2515">
        <v>3</v>
      </c>
      <c r="N2515" s="1">
        <f>IF(data[[#This Row],[Conversions]]=0,0,data[[#This Row],[Spend, Dollars]]/data[[#This Row],[Conversions]])</f>
        <v>1.9979093749999992</v>
      </c>
      <c r="O2515" s="13">
        <f>data[[#This Row],[Conversions]]/data[[#This Row],[Clicks]]</f>
        <v>0.60438176781667097</v>
      </c>
      <c r="P2515" s="11">
        <v>133.19999999999999</v>
      </c>
      <c r="Q2515" s="11">
        <f>IF(data[[#This Row],[Spend, Dollars]]=0,0,data[[#This Row],[Total conversion value, Dollars]]/data[[#This Row],[Spend, Dollars]])</f>
        <v>22.223230220339705</v>
      </c>
      <c r="R2515" s="2">
        <v>59</v>
      </c>
      <c r="S2515" s="2">
        <v>5</v>
      </c>
      <c r="T2515" s="2">
        <v>0</v>
      </c>
      <c r="U2515" s="2">
        <f t="shared" si="39"/>
        <v>64</v>
      </c>
    </row>
    <row r="2516" spans="1:21" x14ac:dyDescent="0.2">
      <c r="A2516" t="s">
        <v>22</v>
      </c>
      <c r="B2516" s="3">
        <v>45025</v>
      </c>
      <c r="C2516" s="10" t="str">
        <f>TEXT(data[[#This Row],[Date]],"mmmm")</f>
        <v>April</v>
      </c>
      <c r="D2516" t="s">
        <v>12</v>
      </c>
      <c r="E2516" t="s">
        <v>18</v>
      </c>
      <c r="F2516" t="s">
        <v>14</v>
      </c>
      <c r="G2516" t="s">
        <v>17</v>
      </c>
      <c r="H2516" s="11">
        <v>697.2</v>
      </c>
      <c r="I2516" s="11">
        <v>6.5955120000000003</v>
      </c>
      <c r="J2516" s="13">
        <f>data[[#This Row],[Clicks]]/data[[#This Row],[Impressions]]</f>
        <v>9.4599999999999997E-3</v>
      </c>
      <c r="K2516" s="1">
        <v>2.2769999999999997</v>
      </c>
      <c r="L2516" s="2">
        <v>15.017980823999999</v>
      </c>
      <c r="M2516">
        <v>4</v>
      </c>
      <c r="N2516" s="1">
        <f>IF(data[[#This Row],[Conversions]]=0,0,data[[#This Row],[Spend, Dollars]]/data[[#This Row],[Conversions]])</f>
        <v>3.7544952059999996</v>
      </c>
      <c r="O2516" s="13">
        <f>data[[#This Row],[Conversions]]/data[[#This Row],[Clicks]]</f>
        <v>0.606473007705846</v>
      </c>
      <c r="P2516" s="11">
        <v>364.8</v>
      </c>
      <c r="Q2516" s="11">
        <f>IF(data[[#This Row],[Spend, Dollars]]=0,0,data[[#This Row],[Total conversion value, Dollars]]/data[[#This Row],[Spend, Dollars]])</f>
        <v>24.290881995069462</v>
      </c>
      <c r="R2516" s="2">
        <v>90</v>
      </c>
      <c r="S2516" s="2">
        <v>2</v>
      </c>
      <c r="T2516" s="2">
        <v>4.5</v>
      </c>
      <c r="U2516" s="2">
        <f t="shared" si="39"/>
        <v>96.5</v>
      </c>
    </row>
    <row r="2517" spans="1:21" x14ac:dyDescent="0.2">
      <c r="A2517" t="s">
        <v>22</v>
      </c>
      <c r="B2517" s="3">
        <v>45026</v>
      </c>
      <c r="C2517" s="10" t="str">
        <f>TEXT(data[[#This Row],[Date]],"mmmm")</f>
        <v>April</v>
      </c>
      <c r="D2517" t="s">
        <v>12</v>
      </c>
      <c r="E2517" t="s">
        <v>18</v>
      </c>
      <c r="F2517" t="s">
        <v>14</v>
      </c>
      <c r="G2517" t="s">
        <v>17</v>
      </c>
      <c r="H2517" s="11">
        <v>444.6</v>
      </c>
      <c r="I2517" s="11">
        <v>7.5315240000000001</v>
      </c>
      <c r="J2517" s="13">
        <f>data[[#This Row],[Clicks]]/data[[#This Row],[Impressions]]</f>
        <v>1.694E-2</v>
      </c>
      <c r="K2517" s="1">
        <v>2.1964999999999995</v>
      </c>
      <c r="L2517" s="2">
        <v>16.542992465999998</v>
      </c>
      <c r="M2517">
        <v>5</v>
      </c>
      <c r="N2517" s="1">
        <f>IF(data[[#This Row],[Conversions]]=0,0,data[[#This Row],[Spend, Dollars]]/data[[#This Row],[Conversions]])</f>
        <v>3.3085984931999994</v>
      </c>
      <c r="O2517" s="13">
        <f>data[[#This Row],[Conversions]]/data[[#This Row],[Clicks]]</f>
        <v>0.66387626196238636</v>
      </c>
      <c r="P2517" s="11">
        <v>324</v>
      </c>
      <c r="Q2517" s="11">
        <f>IF(data[[#This Row],[Spend, Dollars]]=0,0,data[[#This Row],[Total conversion value, Dollars]]/data[[#This Row],[Spend, Dollars]])</f>
        <v>19.585332016919025</v>
      </c>
      <c r="R2517" s="2">
        <v>63</v>
      </c>
      <c r="S2517" s="2">
        <v>4</v>
      </c>
      <c r="T2517" s="2">
        <v>1.5</v>
      </c>
      <c r="U2517" s="2">
        <f t="shared" si="39"/>
        <v>68.5</v>
      </c>
    </row>
    <row r="2518" spans="1:21" x14ac:dyDescent="0.2">
      <c r="A2518" t="s">
        <v>22</v>
      </c>
      <c r="B2518" s="3">
        <v>45027</v>
      </c>
      <c r="C2518" s="10" t="str">
        <f>TEXT(data[[#This Row],[Date]],"mmmm")</f>
        <v>April</v>
      </c>
      <c r="D2518" t="s">
        <v>12</v>
      </c>
      <c r="E2518" t="s">
        <v>18</v>
      </c>
      <c r="F2518" t="s">
        <v>14</v>
      </c>
      <c r="G2518" t="s">
        <v>17</v>
      </c>
      <c r="H2518" s="11">
        <v>682.2</v>
      </c>
      <c r="I2518" s="11">
        <v>10.88109</v>
      </c>
      <c r="J2518" s="13">
        <f>data[[#This Row],[Clicks]]/data[[#This Row],[Impressions]]</f>
        <v>1.5949999999999999E-2</v>
      </c>
      <c r="K2518" s="1">
        <v>1.357</v>
      </c>
      <c r="L2518" s="2">
        <v>14.76563913</v>
      </c>
      <c r="M2518">
        <v>3</v>
      </c>
      <c r="N2518" s="1">
        <f>IF(data[[#This Row],[Conversions]]=0,0,data[[#This Row],[Spend, Dollars]]/data[[#This Row],[Conversions]])</f>
        <v>4.9218797099999998</v>
      </c>
      <c r="O2518" s="13">
        <f>data[[#This Row],[Conversions]]/data[[#This Row],[Clicks]]</f>
        <v>0.27570767266882268</v>
      </c>
      <c r="P2518" s="11">
        <v>136.79999999999998</v>
      </c>
      <c r="Q2518" s="11">
        <f>IF(data[[#This Row],[Spend, Dollars]]=0,0,data[[#This Row],[Total conversion value, Dollars]]/data[[#This Row],[Spend, Dollars]])</f>
        <v>9.2647530388344244</v>
      </c>
      <c r="R2518" s="2">
        <v>61</v>
      </c>
      <c r="S2518" s="2">
        <v>3</v>
      </c>
      <c r="T2518" s="2">
        <v>1.5</v>
      </c>
      <c r="U2518" s="2">
        <f t="shared" si="39"/>
        <v>65.5</v>
      </c>
    </row>
    <row r="2519" spans="1:21" x14ac:dyDescent="0.2">
      <c r="A2519" t="s">
        <v>22</v>
      </c>
      <c r="B2519" s="3">
        <v>45028</v>
      </c>
      <c r="C2519" s="10" t="str">
        <f>TEXT(data[[#This Row],[Date]],"mmmm")</f>
        <v>April</v>
      </c>
      <c r="D2519" t="s">
        <v>12</v>
      </c>
      <c r="E2519" t="s">
        <v>18</v>
      </c>
      <c r="F2519" t="s">
        <v>14</v>
      </c>
      <c r="G2519" t="s">
        <v>17</v>
      </c>
      <c r="H2519" s="11">
        <v>955</v>
      </c>
      <c r="I2519" s="11">
        <v>18.173650000000002</v>
      </c>
      <c r="J2519" s="13">
        <f>data[[#This Row],[Clicks]]/data[[#This Row],[Impressions]]</f>
        <v>1.9030000000000002E-2</v>
      </c>
      <c r="K2519" s="1">
        <v>2.0239999999999996</v>
      </c>
      <c r="L2519" s="2">
        <v>36.783467599999994</v>
      </c>
      <c r="M2519">
        <v>3</v>
      </c>
      <c r="N2519" s="1">
        <f>IF(data[[#This Row],[Conversions]]=0,0,data[[#This Row],[Spend, Dollars]]/data[[#This Row],[Conversions]])</f>
        <v>12.261155866666664</v>
      </c>
      <c r="O2519" s="13">
        <f>data[[#This Row],[Conversions]]/data[[#This Row],[Clicks]]</f>
        <v>0.1650741595661851</v>
      </c>
      <c r="P2519" s="11">
        <v>144</v>
      </c>
      <c r="Q2519" s="11">
        <f>IF(data[[#This Row],[Spend, Dollars]]=0,0,data[[#This Row],[Total conversion value, Dollars]]/data[[#This Row],[Spend, Dollars]])</f>
        <v>3.9148022031506358</v>
      </c>
      <c r="R2519" s="2">
        <v>81</v>
      </c>
      <c r="S2519" s="2">
        <v>6</v>
      </c>
      <c r="T2519" s="2">
        <v>12</v>
      </c>
      <c r="U2519" s="2">
        <f t="shared" si="39"/>
        <v>99</v>
      </c>
    </row>
    <row r="2520" spans="1:21" x14ac:dyDescent="0.2">
      <c r="A2520" t="s">
        <v>22</v>
      </c>
      <c r="B2520" s="3">
        <v>45029</v>
      </c>
      <c r="C2520" s="10" t="str">
        <f>TEXT(data[[#This Row],[Date]],"mmmm")</f>
        <v>April</v>
      </c>
      <c r="D2520" t="s">
        <v>12</v>
      </c>
      <c r="E2520" t="s">
        <v>18</v>
      </c>
      <c r="F2520" t="s">
        <v>14</v>
      </c>
      <c r="G2520" t="s">
        <v>17</v>
      </c>
      <c r="H2520" s="11">
        <v>209</v>
      </c>
      <c r="I2520" s="11">
        <v>3.3335500000000007</v>
      </c>
      <c r="J2520" s="13">
        <f>data[[#This Row],[Clicks]]/data[[#This Row],[Impressions]]</f>
        <v>1.5950000000000002E-2</v>
      </c>
      <c r="K2520" s="1">
        <v>0.96599999999999997</v>
      </c>
      <c r="L2520" s="2">
        <v>3.2202093000000005</v>
      </c>
      <c r="M2520">
        <v>7</v>
      </c>
      <c r="N2520" s="1">
        <f>IF(data[[#This Row],[Conversions]]=0,0,data[[#This Row],[Spend, Dollars]]/data[[#This Row],[Conversions]])</f>
        <v>0.46002990000000005</v>
      </c>
      <c r="O2520" s="13">
        <f>data[[#This Row],[Conversions]]/data[[#This Row],[Clicks]]</f>
        <v>2.0998635088719229</v>
      </c>
      <c r="P2520" s="11">
        <v>663.6</v>
      </c>
      <c r="Q2520" s="11">
        <f>IF(data[[#This Row],[Spend, Dollars]]=0,0,data[[#This Row],[Total conversion value, Dollars]]/data[[#This Row],[Spend, Dollars]])</f>
        <v>206.07356174022598</v>
      </c>
      <c r="R2520" s="2">
        <v>53</v>
      </c>
      <c r="S2520" s="2">
        <v>4</v>
      </c>
      <c r="T2520" s="2">
        <v>3</v>
      </c>
      <c r="U2520" s="2">
        <f t="shared" si="39"/>
        <v>60</v>
      </c>
    </row>
    <row r="2521" spans="1:21" x14ac:dyDescent="0.2">
      <c r="A2521" t="s">
        <v>22</v>
      </c>
      <c r="B2521" s="3">
        <v>45030</v>
      </c>
      <c r="C2521" s="10" t="str">
        <f>TEXT(data[[#This Row],[Date]],"mmmm")</f>
        <v>April</v>
      </c>
      <c r="D2521" t="s">
        <v>12</v>
      </c>
      <c r="E2521" t="s">
        <v>18</v>
      </c>
      <c r="F2521" t="s">
        <v>14</v>
      </c>
      <c r="G2521" t="s">
        <v>17</v>
      </c>
      <c r="H2521" s="11">
        <v>937.2</v>
      </c>
      <c r="I2521" s="11">
        <v>10.824660000000002</v>
      </c>
      <c r="J2521" s="13">
        <f>data[[#This Row],[Clicks]]/data[[#This Row],[Impressions]]</f>
        <v>1.1550000000000001E-2</v>
      </c>
      <c r="K2521" s="1">
        <v>1.7824999999999998</v>
      </c>
      <c r="L2521" s="2">
        <v>19.294956450000001</v>
      </c>
      <c r="M2521">
        <v>1</v>
      </c>
      <c r="N2521" s="1">
        <f>IF(data[[#This Row],[Conversions]]=0,0,data[[#This Row],[Spend, Dollars]]/data[[#This Row],[Conversions]])</f>
        <v>19.294956450000001</v>
      </c>
      <c r="O2521" s="13">
        <f>data[[#This Row],[Conversions]]/data[[#This Row],[Clicks]]</f>
        <v>9.2381654481526423E-2</v>
      </c>
      <c r="P2521" s="11">
        <v>84</v>
      </c>
      <c r="Q2521" s="11">
        <f>IF(data[[#This Row],[Spend, Dollars]]=0,0,data[[#This Row],[Total conversion value, Dollars]]/data[[#This Row],[Spend, Dollars]])</f>
        <v>4.3534692714997032</v>
      </c>
      <c r="R2521" s="2">
        <v>46</v>
      </c>
      <c r="S2521" s="2">
        <v>4</v>
      </c>
      <c r="T2521" s="2">
        <v>15</v>
      </c>
      <c r="U2521" s="2">
        <f t="shared" si="39"/>
        <v>65</v>
      </c>
    </row>
    <row r="2522" spans="1:21" x14ac:dyDescent="0.2">
      <c r="A2522" t="s">
        <v>22</v>
      </c>
      <c r="B2522" s="3">
        <v>45031</v>
      </c>
      <c r="C2522" s="10" t="str">
        <f>TEXT(data[[#This Row],[Date]],"mmmm")</f>
        <v>April</v>
      </c>
      <c r="D2522" t="s">
        <v>12</v>
      </c>
      <c r="E2522" t="s">
        <v>18</v>
      </c>
      <c r="F2522" t="s">
        <v>14</v>
      </c>
      <c r="G2522" t="s">
        <v>17</v>
      </c>
      <c r="H2522" s="11">
        <v>1171.6000000000001</v>
      </c>
      <c r="I2522" s="11">
        <v>15.980624000000001</v>
      </c>
      <c r="J2522" s="13">
        <f>data[[#This Row],[Clicks]]/data[[#This Row],[Impressions]]</f>
        <v>1.3639999999999999E-2</v>
      </c>
      <c r="K2522" s="1">
        <v>1.4259999999999999</v>
      </c>
      <c r="L2522" s="2">
        <v>22.788369824</v>
      </c>
      <c r="M2522">
        <v>6</v>
      </c>
      <c r="N2522" s="1">
        <f>IF(data[[#This Row],[Conversions]]=0,0,data[[#This Row],[Spend, Dollars]]/data[[#This Row],[Conversions]])</f>
        <v>3.7980616373333334</v>
      </c>
      <c r="O2522" s="13">
        <f>data[[#This Row],[Conversions]]/data[[#This Row],[Clicks]]</f>
        <v>0.37545467561216633</v>
      </c>
      <c r="P2522" s="11">
        <v>367.2</v>
      </c>
      <c r="Q2522" s="11">
        <f>IF(data[[#This Row],[Spend, Dollars]]=0,0,data[[#This Row],[Total conversion value, Dollars]]/data[[#This Row],[Spend, Dollars]])</f>
        <v>16.113482571854544</v>
      </c>
      <c r="R2522" s="2">
        <v>49</v>
      </c>
      <c r="S2522" s="2">
        <v>4</v>
      </c>
      <c r="T2522" s="2">
        <v>7.5</v>
      </c>
      <c r="U2522" s="2">
        <f t="shared" si="39"/>
        <v>60.5</v>
      </c>
    </row>
    <row r="2523" spans="1:21" x14ac:dyDescent="0.2">
      <c r="A2523" t="s">
        <v>22</v>
      </c>
      <c r="B2523" s="3">
        <v>45032</v>
      </c>
      <c r="C2523" s="10" t="str">
        <f>TEXT(data[[#This Row],[Date]],"mmmm")</f>
        <v>April</v>
      </c>
      <c r="D2523" t="s">
        <v>12</v>
      </c>
      <c r="E2523" t="s">
        <v>18</v>
      </c>
      <c r="F2523" t="s">
        <v>14</v>
      </c>
      <c r="G2523" t="s">
        <v>17</v>
      </c>
      <c r="H2523" s="11">
        <v>886.80000000000018</v>
      </c>
      <c r="I2523" s="11">
        <v>12.876336000000002</v>
      </c>
      <c r="J2523" s="13">
        <f>data[[#This Row],[Clicks]]/data[[#This Row],[Impressions]]</f>
        <v>1.452E-2</v>
      </c>
      <c r="K2523" s="1">
        <v>1.8284999999999998</v>
      </c>
      <c r="L2523" s="2">
        <v>23.544380375999999</v>
      </c>
      <c r="M2523">
        <v>3</v>
      </c>
      <c r="N2523" s="1">
        <f>IF(data[[#This Row],[Conversions]]=0,0,data[[#This Row],[Spend, Dollars]]/data[[#This Row],[Conversions]])</f>
        <v>7.8481267919999995</v>
      </c>
      <c r="O2523" s="13">
        <f>data[[#This Row],[Conversions]]/data[[#This Row],[Clicks]]</f>
        <v>0.23298553253037196</v>
      </c>
      <c r="P2523" s="11">
        <v>133.19999999999999</v>
      </c>
      <c r="Q2523" s="11">
        <f>IF(data[[#This Row],[Spend, Dollars]]=0,0,data[[#This Row],[Total conversion value, Dollars]]/data[[#This Row],[Spend, Dollars]])</f>
        <v>5.6574009539778594</v>
      </c>
      <c r="R2523" s="2">
        <v>86</v>
      </c>
      <c r="S2523" s="2">
        <v>11</v>
      </c>
      <c r="T2523" s="2">
        <v>9</v>
      </c>
      <c r="U2523" s="2">
        <f t="shared" si="39"/>
        <v>106</v>
      </c>
    </row>
    <row r="2524" spans="1:21" x14ac:dyDescent="0.2">
      <c r="A2524" t="s">
        <v>22</v>
      </c>
      <c r="B2524" s="3">
        <v>45033</v>
      </c>
      <c r="C2524" s="10" t="str">
        <f>TEXT(data[[#This Row],[Date]],"mmmm")</f>
        <v>April</v>
      </c>
      <c r="D2524" t="s">
        <v>12</v>
      </c>
      <c r="E2524" t="s">
        <v>18</v>
      </c>
      <c r="F2524" t="s">
        <v>14</v>
      </c>
      <c r="G2524" t="s">
        <v>17</v>
      </c>
      <c r="H2524" s="11">
        <v>986.40000000000009</v>
      </c>
      <c r="I2524" s="11">
        <v>14.648040000000002</v>
      </c>
      <c r="J2524" s="13">
        <f>data[[#This Row],[Clicks]]/data[[#This Row],[Impressions]]</f>
        <v>1.485E-2</v>
      </c>
      <c r="K2524" s="1">
        <v>1.978</v>
      </c>
      <c r="L2524" s="2">
        <v>28.973823120000002</v>
      </c>
      <c r="M2524">
        <v>4</v>
      </c>
      <c r="N2524" s="1">
        <f>IF(data[[#This Row],[Conversions]]=0,0,data[[#This Row],[Spend, Dollars]]/data[[#This Row],[Conversions]])</f>
        <v>7.2434557800000006</v>
      </c>
      <c r="O2524" s="13">
        <f>data[[#This Row],[Conversions]]/data[[#This Row],[Clicks]]</f>
        <v>0.27307407680481482</v>
      </c>
      <c r="P2524" s="11">
        <v>350.4</v>
      </c>
      <c r="Q2524" s="11">
        <f>IF(data[[#This Row],[Spend, Dollars]]=0,0,data[[#This Row],[Total conversion value, Dollars]]/data[[#This Row],[Spend, Dollars]])</f>
        <v>12.093674988929109</v>
      </c>
      <c r="R2524" s="2">
        <v>76</v>
      </c>
      <c r="S2524" s="2">
        <v>9</v>
      </c>
      <c r="T2524" s="2">
        <v>7.5</v>
      </c>
      <c r="U2524" s="2">
        <f t="shared" si="39"/>
        <v>92.5</v>
      </c>
    </row>
    <row r="2525" spans="1:21" x14ac:dyDescent="0.2">
      <c r="A2525" t="s">
        <v>22</v>
      </c>
      <c r="B2525" s="3">
        <v>45034</v>
      </c>
      <c r="C2525" s="10" t="str">
        <f>TEXT(data[[#This Row],[Date]],"mmmm")</f>
        <v>April</v>
      </c>
      <c r="D2525" t="s">
        <v>12</v>
      </c>
      <c r="E2525" t="s">
        <v>18</v>
      </c>
      <c r="F2525" t="s">
        <v>14</v>
      </c>
      <c r="G2525" t="s">
        <v>17</v>
      </c>
      <c r="H2525" s="11">
        <v>420.6</v>
      </c>
      <c r="I2525" s="11">
        <v>5.0429940000000002</v>
      </c>
      <c r="J2525" s="13">
        <f>data[[#This Row],[Clicks]]/data[[#This Row],[Impressions]]</f>
        <v>1.1990000000000001E-2</v>
      </c>
      <c r="K2525" s="1">
        <v>0.7014999999999999</v>
      </c>
      <c r="L2525" s="2">
        <v>3.5376602909999995</v>
      </c>
      <c r="M2525">
        <v>8</v>
      </c>
      <c r="N2525" s="1">
        <f>IF(data[[#This Row],[Conversions]]=0,0,data[[#This Row],[Spend, Dollars]]/data[[#This Row],[Conversions]])</f>
        <v>0.44220753637499993</v>
      </c>
      <c r="O2525" s="13">
        <f>data[[#This Row],[Conversions]]/data[[#This Row],[Clicks]]</f>
        <v>1.5863592143873262</v>
      </c>
      <c r="P2525" s="11">
        <v>297.59999999999997</v>
      </c>
      <c r="Q2525" s="11">
        <f>IF(data[[#This Row],[Spend, Dollars]]=0,0,data[[#This Row],[Total conversion value, Dollars]]/data[[#This Row],[Spend, Dollars]])</f>
        <v>84.123396685970832</v>
      </c>
      <c r="R2525" s="2">
        <v>51</v>
      </c>
      <c r="S2525" s="2">
        <v>3</v>
      </c>
      <c r="T2525" s="2">
        <v>4.5</v>
      </c>
      <c r="U2525" s="2">
        <f t="shared" si="39"/>
        <v>58.5</v>
      </c>
    </row>
    <row r="2526" spans="1:21" x14ac:dyDescent="0.2">
      <c r="A2526" t="s">
        <v>22</v>
      </c>
      <c r="B2526" s="3">
        <v>45035</v>
      </c>
      <c r="C2526" s="10" t="str">
        <f>TEXT(data[[#This Row],[Date]],"mmmm")</f>
        <v>April</v>
      </c>
      <c r="D2526" t="s">
        <v>12</v>
      </c>
      <c r="E2526" t="s">
        <v>18</v>
      </c>
      <c r="F2526" t="s">
        <v>14</v>
      </c>
      <c r="G2526" t="s">
        <v>17</v>
      </c>
      <c r="H2526" s="11">
        <v>687.40000000000009</v>
      </c>
      <c r="I2526" s="11">
        <v>7.8638560000000011</v>
      </c>
      <c r="J2526" s="13">
        <f>data[[#This Row],[Clicks]]/data[[#This Row],[Impressions]]</f>
        <v>1.1440000000000001E-2</v>
      </c>
      <c r="K2526" s="1">
        <v>1.3684999999999998</v>
      </c>
      <c r="L2526" s="2">
        <v>10.761686936</v>
      </c>
      <c r="M2526">
        <v>7</v>
      </c>
      <c r="N2526" s="1">
        <f>IF(data[[#This Row],[Conversions]]=0,0,data[[#This Row],[Spend, Dollars]]/data[[#This Row],[Conversions]])</f>
        <v>1.5373838479999999</v>
      </c>
      <c r="O2526" s="13">
        <f>data[[#This Row],[Conversions]]/data[[#This Row],[Clicks]]</f>
        <v>0.89014854798968834</v>
      </c>
      <c r="P2526" s="11">
        <v>302.39999999999998</v>
      </c>
      <c r="Q2526" s="11">
        <f>IF(data[[#This Row],[Spend, Dollars]]=0,0,data[[#This Row],[Total conversion value, Dollars]]/data[[#This Row],[Spend, Dollars]])</f>
        <v>28.09968379477862</v>
      </c>
      <c r="R2526" s="2">
        <v>72</v>
      </c>
      <c r="S2526" s="2">
        <v>0</v>
      </c>
      <c r="T2526" s="2">
        <v>13.5</v>
      </c>
      <c r="U2526" s="2">
        <f t="shared" si="39"/>
        <v>85.5</v>
      </c>
    </row>
    <row r="2527" spans="1:21" x14ac:dyDescent="0.2">
      <c r="A2527" t="s">
        <v>22</v>
      </c>
      <c r="B2527" s="3">
        <v>45036</v>
      </c>
      <c r="C2527" s="10" t="str">
        <f>TEXT(data[[#This Row],[Date]],"mmmm")</f>
        <v>April</v>
      </c>
      <c r="D2527" t="s">
        <v>12</v>
      </c>
      <c r="E2527" t="s">
        <v>18</v>
      </c>
      <c r="F2527" t="s">
        <v>14</v>
      </c>
      <c r="G2527" t="s">
        <v>17</v>
      </c>
      <c r="H2527" s="11">
        <v>1266.6000000000001</v>
      </c>
      <c r="I2527" s="11">
        <v>21.177552000000006</v>
      </c>
      <c r="J2527" s="13">
        <f>data[[#This Row],[Clicks]]/data[[#This Row],[Impressions]]</f>
        <v>1.6720000000000002E-2</v>
      </c>
      <c r="K2527" s="1">
        <v>1.5524999999999998</v>
      </c>
      <c r="L2527" s="2">
        <v>32.878149480000005</v>
      </c>
      <c r="M2527">
        <v>8</v>
      </c>
      <c r="N2527" s="1">
        <f>IF(data[[#This Row],[Conversions]]=0,0,data[[#This Row],[Spend, Dollars]]/data[[#This Row],[Conversions]])</f>
        <v>4.1097686850000006</v>
      </c>
      <c r="O2527" s="13">
        <f>data[[#This Row],[Conversions]]/data[[#This Row],[Clicks]]</f>
        <v>0.37775848691104608</v>
      </c>
      <c r="P2527" s="11">
        <v>633.6</v>
      </c>
      <c r="Q2527" s="11">
        <f>IF(data[[#This Row],[Spend, Dollars]]=0,0,data[[#This Row],[Total conversion value, Dollars]]/data[[#This Row],[Spend, Dollars]])</f>
        <v>19.271157593143222</v>
      </c>
      <c r="R2527" s="2">
        <v>55</v>
      </c>
      <c r="S2527" s="2">
        <v>5</v>
      </c>
      <c r="T2527" s="2">
        <v>13.5</v>
      </c>
      <c r="U2527" s="2">
        <f t="shared" si="39"/>
        <v>73.5</v>
      </c>
    </row>
    <row r="2528" spans="1:21" x14ac:dyDescent="0.2">
      <c r="A2528" t="s">
        <v>22</v>
      </c>
      <c r="B2528" s="3">
        <v>45037</v>
      </c>
      <c r="C2528" s="10" t="str">
        <f>TEXT(data[[#This Row],[Date]],"mmmm")</f>
        <v>April</v>
      </c>
      <c r="D2528" t="s">
        <v>12</v>
      </c>
      <c r="E2528" t="s">
        <v>18</v>
      </c>
      <c r="F2528" t="s">
        <v>14</v>
      </c>
      <c r="G2528" t="s">
        <v>17</v>
      </c>
      <c r="H2528" s="11">
        <v>761.80000000000018</v>
      </c>
      <c r="I2528" s="11">
        <v>13.742872000000006</v>
      </c>
      <c r="J2528" s="13">
        <f>data[[#This Row],[Clicks]]/data[[#This Row],[Impressions]]</f>
        <v>1.8040000000000004E-2</v>
      </c>
      <c r="K2528" s="1">
        <v>0.60949999999999993</v>
      </c>
      <c r="L2528" s="2">
        <v>8.3762804840000022</v>
      </c>
      <c r="M2528">
        <v>8</v>
      </c>
      <c r="N2528" s="1">
        <f>IF(data[[#This Row],[Conversions]]=0,0,data[[#This Row],[Spend, Dollars]]/data[[#This Row],[Conversions]])</f>
        <v>1.0470350605000003</v>
      </c>
      <c r="O2528" s="13">
        <f>data[[#This Row],[Conversions]]/data[[#This Row],[Clicks]]</f>
        <v>0.58211995280171402</v>
      </c>
      <c r="P2528" s="11">
        <v>768</v>
      </c>
      <c r="Q2528" s="11">
        <f>IF(data[[#This Row],[Spend, Dollars]]=0,0,data[[#This Row],[Total conversion value, Dollars]]/data[[#This Row],[Spend, Dollars]])</f>
        <v>91.68747410822732</v>
      </c>
      <c r="R2528" s="2">
        <v>75</v>
      </c>
      <c r="S2528" s="2">
        <v>3</v>
      </c>
      <c r="T2528" s="2">
        <v>3</v>
      </c>
      <c r="U2528" s="2">
        <f t="shared" si="39"/>
        <v>81</v>
      </c>
    </row>
    <row r="2529" spans="1:21" x14ac:dyDescent="0.2">
      <c r="A2529" t="s">
        <v>22</v>
      </c>
      <c r="B2529" s="3">
        <v>45038</v>
      </c>
      <c r="C2529" s="10" t="str">
        <f>TEXT(data[[#This Row],[Date]],"mmmm")</f>
        <v>April</v>
      </c>
      <c r="D2529" t="s">
        <v>12</v>
      </c>
      <c r="E2529" t="s">
        <v>18</v>
      </c>
      <c r="F2529" t="s">
        <v>14</v>
      </c>
      <c r="G2529" t="s">
        <v>17</v>
      </c>
      <c r="H2529" s="11">
        <v>637.60000000000014</v>
      </c>
      <c r="I2529" s="11">
        <v>9.7489040000000013</v>
      </c>
      <c r="J2529" s="13">
        <f>data[[#This Row],[Clicks]]/data[[#This Row],[Impressions]]</f>
        <v>1.5289999999999998E-2</v>
      </c>
      <c r="K2529" s="1">
        <v>1.0465</v>
      </c>
      <c r="L2529" s="2">
        <v>10.202228036000001</v>
      </c>
      <c r="M2529">
        <v>2</v>
      </c>
      <c r="N2529" s="1">
        <f>IF(data[[#This Row],[Conversions]]=0,0,data[[#This Row],[Spend, Dollars]]/data[[#This Row],[Conversions]])</f>
        <v>5.1011140180000005</v>
      </c>
      <c r="O2529" s="13">
        <f>data[[#This Row],[Conversions]]/data[[#This Row],[Clicks]]</f>
        <v>0.20515126623464541</v>
      </c>
      <c r="P2529" s="11">
        <v>187.2</v>
      </c>
      <c r="Q2529" s="11">
        <f>IF(data[[#This Row],[Spend, Dollars]]=0,0,data[[#This Row],[Total conversion value, Dollars]]/data[[#This Row],[Spend, Dollars]])</f>
        <v>18.348933129061454</v>
      </c>
      <c r="R2529" s="2">
        <v>48</v>
      </c>
      <c r="S2529" s="2">
        <v>3</v>
      </c>
      <c r="T2529" s="2">
        <v>1.5</v>
      </c>
      <c r="U2529" s="2">
        <f t="shared" si="39"/>
        <v>52.5</v>
      </c>
    </row>
    <row r="2530" spans="1:21" x14ac:dyDescent="0.2">
      <c r="A2530" t="s">
        <v>22</v>
      </c>
      <c r="B2530" s="3">
        <v>45039</v>
      </c>
      <c r="C2530" s="10" t="str">
        <f>TEXT(data[[#This Row],[Date]],"mmmm")</f>
        <v>April</v>
      </c>
      <c r="D2530" t="s">
        <v>12</v>
      </c>
      <c r="E2530" t="s">
        <v>18</v>
      </c>
      <c r="F2530" t="s">
        <v>14</v>
      </c>
      <c r="G2530" t="s">
        <v>17</v>
      </c>
      <c r="H2530" s="11">
        <v>825.80000000000018</v>
      </c>
      <c r="I2530" s="11">
        <v>13.625700000000007</v>
      </c>
      <c r="J2530" s="13">
        <f>data[[#This Row],[Clicks]]/data[[#This Row],[Impressions]]</f>
        <v>1.6500000000000004E-2</v>
      </c>
      <c r="K2530" s="1">
        <v>1.1384999999999998</v>
      </c>
      <c r="L2530" s="2">
        <v>15.512859450000006</v>
      </c>
      <c r="M2530">
        <v>7</v>
      </c>
      <c r="N2530" s="1">
        <f>IF(data[[#This Row],[Conversions]]=0,0,data[[#This Row],[Spend, Dollars]]/data[[#This Row],[Conversions]])</f>
        <v>2.2161227785714295</v>
      </c>
      <c r="O2530" s="13">
        <f>data[[#This Row],[Conversions]]/data[[#This Row],[Clicks]]</f>
        <v>0.51373507416132724</v>
      </c>
      <c r="P2530" s="11">
        <v>520.79999999999995</v>
      </c>
      <c r="Q2530" s="11">
        <f>IF(data[[#This Row],[Spend, Dollars]]=0,0,data[[#This Row],[Total conversion value, Dollars]]/data[[#This Row],[Spend, Dollars]])</f>
        <v>33.57214713886934</v>
      </c>
      <c r="R2530" s="2">
        <v>77</v>
      </c>
      <c r="S2530" s="2">
        <v>4</v>
      </c>
      <c r="T2530" s="2">
        <v>1.5</v>
      </c>
      <c r="U2530" s="2">
        <f t="shared" si="39"/>
        <v>82.5</v>
      </c>
    </row>
    <row r="2531" spans="1:21" x14ac:dyDescent="0.2">
      <c r="A2531" t="s">
        <v>22</v>
      </c>
      <c r="B2531" s="3">
        <v>45040</v>
      </c>
      <c r="C2531" s="10" t="str">
        <f>TEXT(data[[#This Row],[Date]],"mmmm")</f>
        <v>April</v>
      </c>
      <c r="D2531" t="s">
        <v>12</v>
      </c>
      <c r="E2531" t="s">
        <v>18</v>
      </c>
      <c r="F2531" t="s">
        <v>14</v>
      </c>
      <c r="G2531" t="s">
        <v>17</v>
      </c>
      <c r="H2531" s="11">
        <v>432.40000000000009</v>
      </c>
      <c r="I2531" s="11">
        <v>5.6125520000000009</v>
      </c>
      <c r="J2531" s="13">
        <f>data[[#This Row],[Clicks]]/data[[#This Row],[Impressions]]</f>
        <v>1.2979999999999998E-2</v>
      </c>
      <c r="K2531" s="1">
        <v>1.7479999999999998</v>
      </c>
      <c r="L2531" s="2">
        <v>9.8107408960000004</v>
      </c>
      <c r="M2531">
        <v>2</v>
      </c>
      <c r="N2531" s="1">
        <f>IF(data[[#This Row],[Conversions]]=0,0,data[[#This Row],[Spend, Dollars]]/data[[#This Row],[Conversions]])</f>
        <v>4.9053704480000002</v>
      </c>
      <c r="O2531" s="13">
        <f>data[[#This Row],[Conversions]]/data[[#This Row],[Clicks]]</f>
        <v>0.35634413721244806</v>
      </c>
      <c r="P2531" s="11">
        <v>72</v>
      </c>
      <c r="Q2531" s="11">
        <f>IF(data[[#This Row],[Spend, Dollars]]=0,0,data[[#This Row],[Total conversion value, Dollars]]/data[[#This Row],[Spend, Dollars]])</f>
        <v>7.3388952743982445</v>
      </c>
      <c r="R2531" s="2">
        <v>59</v>
      </c>
      <c r="S2531" s="2">
        <v>10</v>
      </c>
      <c r="T2531" s="2">
        <v>0</v>
      </c>
      <c r="U2531" s="2">
        <f t="shared" si="39"/>
        <v>69</v>
      </c>
    </row>
    <row r="2532" spans="1:21" x14ac:dyDescent="0.2">
      <c r="A2532" t="s">
        <v>22</v>
      </c>
      <c r="B2532" s="3">
        <v>45041</v>
      </c>
      <c r="C2532" s="10" t="str">
        <f>TEXT(data[[#This Row],[Date]],"mmmm")</f>
        <v>April</v>
      </c>
      <c r="D2532" t="s">
        <v>12</v>
      </c>
      <c r="E2532" t="s">
        <v>18</v>
      </c>
      <c r="F2532" t="s">
        <v>14</v>
      </c>
      <c r="G2532" t="s">
        <v>17</v>
      </c>
      <c r="H2532" s="11">
        <v>724.8</v>
      </c>
      <c r="I2532" s="11">
        <v>10.843008000000001</v>
      </c>
      <c r="J2532" s="13">
        <f>data[[#This Row],[Clicks]]/data[[#This Row],[Impressions]]</f>
        <v>1.4960000000000003E-2</v>
      </c>
      <c r="K2532" s="1">
        <v>1.8859999999999999</v>
      </c>
      <c r="L2532" s="2">
        <v>20.449913088000002</v>
      </c>
      <c r="M2532">
        <v>3</v>
      </c>
      <c r="N2532" s="1">
        <f>IF(data[[#This Row],[Conversions]]=0,0,data[[#This Row],[Spend, Dollars]]/data[[#This Row],[Conversions]])</f>
        <v>6.8166376960000008</v>
      </c>
      <c r="O2532" s="13">
        <f>data[[#This Row],[Conversions]]/data[[#This Row],[Clicks]]</f>
        <v>0.27667599249212022</v>
      </c>
      <c r="P2532" s="11">
        <v>216</v>
      </c>
      <c r="Q2532" s="11">
        <f>IF(data[[#This Row],[Spend, Dollars]]=0,0,data[[#This Row],[Total conversion value, Dollars]]/data[[#This Row],[Spend, Dollars]])</f>
        <v>10.56239207817214</v>
      </c>
      <c r="R2532" s="2">
        <v>74</v>
      </c>
      <c r="S2532" s="2">
        <v>11</v>
      </c>
      <c r="T2532" s="2">
        <v>6</v>
      </c>
      <c r="U2532" s="2">
        <f t="shared" si="39"/>
        <v>91</v>
      </c>
    </row>
    <row r="2533" spans="1:21" x14ac:dyDescent="0.2">
      <c r="A2533" t="s">
        <v>22</v>
      </c>
      <c r="B2533" s="3">
        <v>45042</v>
      </c>
      <c r="C2533" s="10" t="str">
        <f>TEXT(data[[#This Row],[Date]],"mmmm")</f>
        <v>April</v>
      </c>
      <c r="D2533" t="s">
        <v>12</v>
      </c>
      <c r="E2533" t="s">
        <v>18</v>
      </c>
      <c r="F2533" t="s">
        <v>14</v>
      </c>
      <c r="G2533" t="s">
        <v>17</v>
      </c>
      <c r="H2533" s="11">
        <v>514.40000000000009</v>
      </c>
      <c r="I2533" s="11">
        <v>4.8662240000000017</v>
      </c>
      <c r="J2533" s="13">
        <f>data[[#This Row],[Clicks]]/data[[#This Row],[Impressions]]</f>
        <v>9.4600000000000014E-3</v>
      </c>
      <c r="K2533" s="1">
        <v>1.6559999999999999</v>
      </c>
      <c r="L2533" s="2">
        <v>8.0584669440000027</v>
      </c>
      <c r="M2533">
        <v>7</v>
      </c>
      <c r="N2533" s="1">
        <f>IF(data[[#This Row],[Conversions]]=0,0,data[[#This Row],[Spend, Dollars]]/data[[#This Row],[Conversions]])</f>
        <v>1.1512095634285717</v>
      </c>
      <c r="O2533" s="13">
        <f>data[[#This Row],[Conversions]]/data[[#This Row],[Clicks]]</f>
        <v>1.4384870075853471</v>
      </c>
      <c r="P2533" s="11">
        <v>571.19999999999993</v>
      </c>
      <c r="Q2533" s="11">
        <f>IF(data[[#This Row],[Spend, Dollars]]=0,0,data[[#This Row],[Total conversion value, Dollars]]/data[[#This Row],[Spend, Dollars]])</f>
        <v>70.881968489712747</v>
      </c>
      <c r="R2533" s="2">
        <v>81</v>
      </c>
      <c r="S2533" s="2">
        <v>1</v>
      </c>
      <c r="T2533" s="2">
        <v>1.5</v>
      </c>
      <c r="U2533" s="2">
        <f t="shared" si="39"/>
        <v>83.5</v>
      </c>
    </row>
    <row r="2534" spans="1:21" x14ac:dyDescent="0.2">
      <c r="A2534" t="s">
        <v>22</v>
      </c>
      <c r="B2534" s="3">
        <v>45043</v>
      </c>
      <c r="C2534" s="10" t="str">
        <f>TEXT(data[[#This Row],[Date]],"mmmm")</f>
        <v>April</v>
      </c>
      <c r="D2534" t="s">
        <v>12</v>
      </c>
      <c r="E2534" t="s">
        <v>18</v>
      </c>
      <c r="F2534" t="s">
        <v>14</v>
      </c>
      <c r="G2534" t="s">
        <v>17</v>
      </c>
      <c r="H2534" s="11">
        <v>469.20000000000005</v>
      </c>
      <c r="I2534" s="11">
        <v>6.7095600000000015</v>
      </c>
      <c r="J2534" s="13">
        <f>data[[#This Row],[Clicks]]/data[[#This Row],[Impressions]]</f>
        <v>1.4300000000000002E-2</v>
      </c>
      <c r="K2534" s="1">
        <v>1.0349999999999999</v>
      </c>
      <c r="L2534" s="2">
        <v>6.9443946000000008</v>
      </c>
      <c r="M2534">
        <v>4</v>
      </c>
      <c r="N2534" s="1">
        <f>IF(data[[#This Row],[Conversions]]=0,0,data[[#This Row],[Spend, Dollars]]/data[[#This Row],[Conversions]])</f>
        <v>1.7360986500000002</v>
      </c>
      <c r="O2534" s="13">
        <f>data[[#This Row],[Conversions]]/data[[#This Row],[Clicks]]</f>
        <v>0.59616427902872904</v>
      </c>
      <c r="P2534" s="11">
        <v>230.39999999999998</v>
      </c>
      <c r="Q2534" s="11">
        <f>IF(data[[#This Row],[Spend, Dollars]]=0,0,data[[#This Row],[Total conversion value, Dollars]]/data[[#This Row],[Spend, Dollars]])</f>
        <v>33.177838137251008</v>
      </c>
      <c r="R2534" s="2">
        <v>74</v>
      </c>
      <c r="S2534" s="2">
        <v>10</v>
      </c>
      <c r="T2534" s="2">
        <v>4.5</v>
      </c>
      <c r="U2534" s="2">
        <f t="shared" si="39"/>
        <v>88.5</v>
      </c>
    </row>
    <row r="2535" spans="1:21" x14ac:dyDescent="0.2">
      <c r="A2535" t="s">
        <v>22</v>
      </c>
      <c r="B2535" s="3">
        <v>45044</v>
      </c>
      <c r="C2535" s="10" t="str">
        <f>TEXT(data[[#This Row],[Date]],"mmmm")</f>
        <v>April</v>
      </c>
      <c r="D2535" t="s">
        <v>12</v>
      </c>
      <c r="E2535" t="s">
        <v>18</v>
      </c>
      <c r="F2535" t="s">
        <v>14</v>
      </c>
      <c r="G2535" t="s">
        <v>17</v>
      </c>
      <c r="H2535" s="11">
        <v>525.20000000000005</v>
      </c>
      <c r="I2535" s="11">
        <v>6.9326400000000019</v>
      </c>
      <c r="J2535" s="13">
        <f>data[[#This Row],[Clicks]]/data[[#This Row],[Impressions]]</f>
        <v>1.3200000000000002E-2</v>
      </c>
      <c r="K2535" s="1">
        <v>1.0580000000000001</v>
      </c>
      <c r="L2535" s="2">
        <v>7.3347331200000028</v>
      </c>
      <c r="M2535">
        <v>1</v>
      </c>
      <c r="N2535" s="1">
        <f>IF(data[[#This Row],[Conversions]]=0,0,data[[#This Row],[Spend, Dollars]]/data[[#This Row],[Conversions]])</f>
        <v>7.3347331200000028</v>
      </c>
      <c r="O2535" s="13">
        <f>data[[#This Row],[Conversions]]/data[[#This Row],[Clicks]]</f>
        <v>0.14424519375014422</v>
      </c>
      <c r="P2535" s="11">
        <v>37.199999999999996</v>
      </c>
      <c r="Q2535" s="11">
        <f>IF(data[[#This Row],[Spend, Dollars]]=0,0,data[[#This Row],[Total conversion value, Dollars]]/data[[#This Row],[Spend, Dollars]])</f>
        <v>5.0717591753358819</v>
      </c>
      <c r="R2535" s="2">
        <v>56</v>
      </c>
      <c r="S2535" s="2">
        <v>8</v>
      </c>
      <c r="T2535" s="2">
        <v>0</v>
      </c>
      <c r="U2535" s="2">
        <f t="shared" si="39"/>
        <v>64</v>
      </c>
    </row>
    <row r="2536" spans="1:21" x14ac:dyDescent="0.2">
      <c r="A2536" t="s">
        <v>22</v>
      </c>
      <c r="B2536" s="3">
        <v>45045</v>
      </c>
      <c r="C2536" s="10" t="str">
        <f>TEXT(data[[#This Row],[Date]],"mmmm")</f>
        <v>April</v>
      </c>
      <c r="D2536" t="s">
        <v>12</v>
      </c>
      <c r="E2536" t="s">
        <v>18</v>
      </c>
      <c r="F2536" t="s">
        <v>14</v>
      </c>
      <c r="G2536" t="s">
        <v>17</v>
      </c>
      <c r="H2536" s="11">
        <v>624.80000000000007</v>
      </c>
      <c r="I2536" s="11">
        <v>9.6906480000000013</v>
      </c>
      <c r="J2536" s="13">
        <f>data[[#This Row],[Clicks]]/data[[#This Row],[Impressions]]</f>
        <v>1.5509999999999999E-2</v>
      </c>
      <c r="K2536" s="1">
        <v>0.67849999999999988</v>
      </c>
      <c r="L2536" s="2">
        <v>6.5751046679999998</v>
      </c>
      <c r="M2536">
        <v>5</v>
      </c>
      <c r="N2536" s="1">
        <f>IF(data[[#This Row],[Conversions]]=0,0,data[[#This Row],[Spend, Dollars]]/data[[#This Row],[Conversions]])</f>
        <v>1.3150209336000001</v>
      </c>
      <c r="O2536" s="13">
        <f>data[[#This Row],[Conversions]]/data[[#This Row],[Clicks]]</f>
        <v>0.51596136811490823</v>
      </c>
      <c r="P2536" s="11">
        <v>282</v>
      </c>
      <c r="Q2536" s="11">
        <f>IF(data[[#This Row],[Spend, Dollars]]=0,0,data[[#This Row],[Total conversion value, Dollars]]/data[[#This Row],[Spend, Dollars]])</f>
        <v>42.889051085749195</v>
      </c>
      <c r="R2536" s="2">
        <v>73</v>
      </c>
      <c r="S2536" s="2">
        <v>2</v>
      </c>
      <c r="T2536" s="2">
        <v>7.5</v>
      </c>
      <c r="U2536" s="2">
        <f t="shared" si="39"/>
        <v>82.5</v>
      </c>
    </row>
    <row r="2537" spans="1:21" x14ac:dyDescent="0.2">
      <c r="A2537" t="s">
        <v>22</v>
      </c>
      <c r="B2537" s="3">
        <v>45046</v>
      </c>
      <c r="C2537" s="10" t="str">
        <f>TEXT(data[[#This Row],[Date]],"mmmm")</f>
        <v>April</v>
      </c>
      <c r="D2537" t="s">
        <v>12</v>
      </c>
      <c r="E2537" t="s">
        <v>18</v>
      </c>
      <c r="F2537" t="s">
        <v>14</v>
      </c>
      <c r="G2537" t="s">
        <v>17</v>
      </c>
      <c r="H2537" s="11">
        <v>287</v>
      </c>
      <c r="I2537" s="11">
        <v>4.5776499999999993</v>
      </c>
      <c r="J2537" s="13">
        <f>data[[#This Row],[Clicks]]/data[[#This Row],[Impressions]]</f>
        <v>1.5949999999999999E-2</v>
      </c>
      <c r="K2537" s="1">
        <v>0.80499999999999994</v>
      </c>
      <c r="L2537" s="2">
        <v>3.6850082499999992</v>
      </c>
      <c r="M2537">
        <v>4</v>
      </c>
      <c r="N2537" s="1">
        <f>IF(data[[#This Row],[Conversions]]=0,0,data[[#This Row],[Spend, Dollars]]/data[[#This Row],[Conversions]])</f>
        <v>0.9212520624999998</v>
      </c>
      <c r="O2537" s="13">
        <f>data[[#This Row],[Conversions]]/data[[#This Row],[Clicks]]</f>
        <v>0.87381079811693785</v>
      </c>
      <c r="P2537" s="11">
        <v>278.39999999999998</v>
      </c>
      <c r="Q2537" s="11">
        <f>IF(data[[#This Row],[Spend, Dollars]]=0,0,data[[#This Row],[Total conversion value, Dollars]]/data[[#This Row],[Spend, Dollars]])</f>
        <v>75.549355961414747</v>
      </c>
      <c r="R2537" s="2">
        <v>56</v>
      </c>
      <c r="S2537" s="2">
        <v>3</v>
      </c>
      <c r="T2537" s="2">
        <v>7.5</v>
      </c>
      <c r="U2537" s="2">
        <f t="shared" si="39"/>
        <v>66.5</v>
      </c>
    </row>
    <row r="2538" spans="1:21" x14ac:dyDescent="0.2">
      <c r="A2538" t="s">
        <v>22</v>
      </c>
      <c r="B2538" s="3">
        <v>45047</v>
      </c>
      <c r="C2538" s="10" t="str">
        <f>TEXT(data[[#This Row],[Date]],"mmmm")</f>
        <v>May</v>
      </c>
      <c r="D2538" t="s">
        <v>12</v>
      </c>
      <c r="E2538" t="s">
        <v>18</v>
      </c>
      <c r="F2538" t="s">
        <v>14</v>
      </c>
      <c r="G2538" t="s">
        <v>17</v>
      </c>
      <c r="H2538" s="11">
        <v>904.60000000000014</v>
      </c>
      <c r="I2538" s="11">
        <v>9.3535640000000004</v>
      </c>
      <c r="J2538" s="13">
        <f>data[[#This Row],[Clicks]]/data[[#This Row],[Impressions]]</f>
        <v>1.0339999999999998E-2</v>
      </c>
      <c r="K2538" s="1">
        <v>0.67849999999999988</v>
      </c>
      <c r="L2538" s="2">
        <v>6.3463931739999992</v>
      </c>
      <c r="M2538">
        <v>1</v>
      </c>
      <c r="N2538" s="1">
        <f>IF(data[[#This Row],[Conversions]]=0,0,data[[#This Row],[Spend, Dollars]]/data[[#This Row],[Conversions]])</f>
        <v>6.3463931739999992</v>
      </c>
      <c r="O2538" s="13">
        <f>data[[#This Row],[Conversions]]/data[[#This Row],[Clicks]]</f>
        <v>0.10691111965449747</v>
      </c>
      <c r="P2538" s="11">
        <v>68.399999999999991</v>
      </c>
      <c r="Q2538" s="11">
        <f>IF(data[[#This Row],[Spend, Dollars]]=0,0,data[[#This Row],[Total conversion value, Dollars]]/data[[#This Row],[Spend, Dollars]])</f>
        <v>10.777775363843224</v>
      </c>
      <c r="R2538" s="2">
        <v>83</v>
      </c>
      <c r="S2538" s="2">
        <v>7</v>
      </c>
      <c r="T2538" s="2">
        <v>0</v>
      </c>
      <c r="U2538" s="2">
        <f t="shared" si="39"/>
        <v>90</v>
      </c>
    </row>
    <row r="2539" spans="1:21" x14ac:dyDescent="0.2">
      <c r="A2539" t="s">
        <v>22</v>
      </c>
      <c r="B2539" s="3">
        <v>45048</v>
      </c>
      <c r="C2539" s="10" t="str">
        <f>TEXT(data[[#This Row],[Date]],"mmmm")</f>
        <v>May</v>
      </c>
      <c r="D2539" t="s">
        <v>12</v>
      </c>
      <c r="E2539" t="s">
        <v>18</v>
      </c>
      <c r="F2539" t="s">
        <v>14</v>
      </c>
      <c r="G2539" t="s">
        <v>17</v>
      </c>
      <c r="H2539" s="11">
        <v>883</v>
      </c>
      <c r="I2539" s="11">
        <v>11.169950000000002</v>
      </c>
      <c r="J2539" s="13">
        <f>data[[#This Row],[Clicks]]/data[[#This Row],[Impressions]]</f>
        <v>1.2650000000000002E-2</v>
      </c>
      <c r="K2539" s="1">
        <v>1.0464999999999998</v>
      </c>
      <c r="L2539" s="2">
        <v>11.689352674999999</v>
      </c>
      <c r="M2539">
        <v>4</v>
      </c>
      <c r="N2539" s="1">
        <f>IF(data[[#This Row],[Conversions]]=0,0,data[[#This Row],[Spend, Dollars]]/data[[#This Row],[Conversions]])</f>
        <v>2.9223381687499996</v>
      </c>
      <c r="O2539" s="13">
        <f>data[[#This Row],[Conversions]]/data[[#This Row],[Clicks]]</f>
        <v>0.35810366205757405</v>
      </c>
      <c r="P2539" s="11">
        <v>292.8</v>
      </c>
      <c r="Q2539" s="11">
        <f>IF(data[[#This Row],[Spend, Dollars]]=0,0,data[[#This Row],[Total conversion value, Dollars]]/data[[#This Row],[Spend, Dollars]])</f>
        <v>25.048435798007098</v>
      </c>
      <c r="R2539" s="2">
        <v>61</v>
      </c>
      <c r="S2539" s="2">
        <v>0</v>
      </c>
      <c r="T2539" s="2">
        <v>0</v>
      </c>
      <c r="U2539" s="2">
        <f t="shared" si="39"/>
        <v>61</v>
      </c>
    </row>
    <row r="2540" spans="1:21" x14ac:dyDescent="0.2">
      <c r="A2540" t="s">
        <v>22</v>
      </c>
      <c r="B2540" s="3">
        <v>45049</v>
      </c>
      <c r="C2540" s="10" t="str">
        <f>TEXT(data[[#This Row],[Date]],"mmmm")</f>
        <v>May</v>
      </c>
      <c r="D2540" t="s">
        <v>12</v>
      </c>
      <c r="E2540" t="s">
        <v>18</v>
      </c>
      <c r="F2540" t="s">
        <v>14</v>
      </c>
      <c r="G2540" t="s">
        <v>17</v>
      </c>
      <c r="H2540" s="11">
        <v>627.60000000000014</v>
      </c>
      <c r="I2540" s="11">
        <v>6.4203480000000015</v>
      </c>
      <c r="J2540" s="13">
        <f>data[[#This Row],[Clicks]]/data[[#This Row],[Impressions]]</f>
        <v>1.023E-2</v>
      </c>
      <c r="K2540" s="1">
        <v>0.81649999999999989</v>
      </c>
      <c r="L2540" s="2">
        <v>5.2422141420000008</v>
      </c>
      <c r="M2540">
        <v>8</v>
      </c>
      <c r="N2540" s="1">
        <f>IF(data[[#This Row],[Conversions]]=0,0,data[[#This Row],[Spend, Dollars]]/data[[#This Row],[Conversions]])</f>
        <v>0.6552767677500001</v>
      </c>
      <c r="O2540" s="13">
        <f>data[[#This Row],[Conversions]]/data[[#This Row],[Clicks]]</f>
        <v>1.2460383767359648</v>
      </c>
      <c r="P2540" s="11">
        <v>374.4</v>
      </c>
      <c r="Q2540" s="11">
        <f>IF(data[[#This Row],[Spend, Dollars]]=0,0,data[[#This Row],[Total conversion value, Dollars]]/data[[#This Row],[Spend, Dollars]])</f>
        <v>71.420203345062035</v>
      </c>
      <c r="R2540" s="2">
        <v>70</v>
      </c>
      <c r="S2540" s="2">
        <v>10</v>
      </c>
      <c r="T2540" s="2">
        <v>7.5</v>
      </c>
      <c r="U2540" s="2">
        <f t="shared" si="39"/>
        <v>87.5</v>
      </c>
    </row>
    <row r="2541" spans="1:21" x14ac:dyDescent="0.2">
      <c r="A2541" t="s">
        <v>22</v>
      </c>
      <c r="B2541" s="3">
        <v>45050</v>
      </c>
      <c r="C2541" s="10" t="str">
        <f>TEXT(data[[#This Row],[Date]],"mmmm")</f>
        <v>May</v>
      </c>
      <c r="D2541" t="s">
        <v>12</v>
      </c>
      <c r="E2541" t="s">
        <v>18</v>
      </c>
      <c r="F2541" t="s">
        <v>14</v>
      </c>
      <c r="G2541" t="s">
        <v>17</v>
      </c>
      <c r="H2541" s="11">
        <v>517</v>
      </c>
      <c r="I2541" s="11">
        <v>6.3694400000000018</v>
      </c>
      <c r="J2541" s="13">
        <f>data[[#This Row],[Clicks]]/data[[#This Row],[Impressions]]</f>
        <v>1.2320000000000003E-2</v>
      </c>
      <c r="K2541" s="1">
        <v>0.90849999999999997</v>
      </c>
      <c r="L2541" s="2">
        <v>5.7866362400000018</v>
      </c>
      <c r="M2541">
        <v>3</v>
      </c>
      <c r="N2541" s="1">
        <f>IF(data[[#This Row],[Conversions]]=0,0,data[[#This Row],[Spend, Dollars]]/data[[#This Row],[Conversions]])</f>
        <v>1.9288787466666673</v>
      </c>
      <c r="O2541" s="13">
        <f>data[[#This Row],[Conversions]]/data[[#This Row],[Clicks]]</f>
        <v>0.47099902032203761</v>
      </c>
      <c r="P2541" s="11">
        <v>180</v>
      </c>
      <c r="Q2541" s="11">
        <f>IF(data[[#This Row],[Spend, Dollars]]=0,0,data[[#This Row],[Total conversion value, Dollars]]/data[[#This Row],[Spend, Dollars]])</f>
        <v>31.106154341576506</v>
      </c>
      <c r="R2541" s="2">
        <v>62</v>
      </c>
      <c r="S2541" s="2">
        <v>3</v>
      </c>
      <c r="T2541" s="2">
        <v>1.5</v>
      </c>
      <c r="U2541" s="2">
        <f t="shared" si="39"/>
        <v>66.5</v>
      </c>
    </row>
    <row r="2542" spans="1:21" x14ac:dyDescent="0.2">
      <c r="A2542" t="s">
        <v>22</v>
      </c>
      <c r="B2542" s="3">
        <v>45051</v>
      </c>
      <c r="C2542" s="10" t="str">
        <f>TEXT(data[[#This Row],[Date]],"mmmm")</f>
        <v>May</v>
      </c>
      <c r="D2542" t="s">
        <v>12</v>
      </c>
      <c r="E2542" t="s">
        <v>18</v>
      </c>
      <c r="F2542" t="s">
        <v>14</v>
      </c>
      <c r="G2542" t="s">
        <v>17</v>
      </c>
      <c r="H2542" s="11">
        <v>1128.6000000000001</v>
      </c>
      <c r="I2542" s="11">
        <v>19.490922000000005</v>
      </c>
      <c r="J2542" s="13">
        <f>data[[#This Row],[Clicks]]/data[[#This Row],[Impressions]]</f>
        <v>1.7270000000000001E-2</v>
      </c>
      <c r="K2542" s="1">
        <v>1.8399999999999996</v>
      </c>
      <c r="L2542" s="2">
        <v>35.863296480000002</v>
      </c>
      <c r="M2542">
        <v>2</v>
      </c>
      <c r="N2542" s="1">
        <f>IF(data[[#This Row],[Conversions]]=0,0,data[[#This Row],[Spend, Dollars]]/data[[#This Row],[Conversions]])</f>
        <v>17.931648240000001</v>
      </c>
      <c r="O2542" s="13">
        <f>data[[#This Row],[Conversions]]/data[[#This Row],[Clicks]]</f>
        <v>0.10261187233728603</v>
      </c>
      <c r="P2542" s="11">
        <v>136.79999999999998</v>
      </c>
      <c r="Q2542" s="11">
        <f>IF(data[[#This Row],[Spend, Dollars]]=0,0,data[[#This Row],[Total conversion value, Dollars]]/data[[#This Row],[Spend, Dollars]])</f>
        <v>3.8144848194947629</v>
      </c>
      <c r="R2542" s="2">
        <v>68</v>
      </c>
      <c r="S2542" s="2">
        <v>7</v>
      </c>
      <c r="T2542" s="2">
        <v>6</v>
      </c>
      <c r="U2542" s="2">
        <f t="shared" si="39"/>
        <v>81</v>
      </c>
    </row>
    <row r="2543" spans="1:21" x14ac:dyDescent="0.2">
      <c r="A2543" t="s">
        <v>22</v>
      </c>
      <c r="B2543" s="3">
        <v>45052</v>
      </c>
      <c r="C2543" s="10" t="str">
        <f>TEXT(data[[#This Row],[Date]],"mmmm")</f>
        <v>May</v>
      </c>
      <c r="D2543" t="s">
        <v>12</v>
      </c>
      <c r="E2543" t="s">
        <v>18</v>
      </c>
      <c r="F2543" t="s">
        <v>14</v>
      </c>
      <c r="G2543" t="s">
        <v>17</v>
      </c>
      <c r="H2543" s="11">
        <v>1074.6000000000001</v>
      </c>
      <c r="I2543" s="11">
        <v>19.267578000000007</v>
      </c>
      <c r="J2543" s="13">
        <f>data[[#This Row],[Clicks]]/data[[#This Row],[Impressions]]</f>
        <v>1.7930000000000005E-2</v>
      </c>
      <c r="K2543" s="1">
        <v>2.3459999999999996</v>
      </c>
      <c r="L2543" s="2">
        <v>45.201737988000012</v>
      </c>
      <c r="M2543">
        <v>2</v>
      </c>
      <c r="N2543" s="1">
        <f>IF(data[[#This Row],[Conversions]]=0,0,data[[#This Row],[Spend, Dollars]]/data[[#This Row],[Conversions]])</f>
        <v>22.600868994000006</v>
      </c>
      <c r="O2543" s="13">
        <f>data[[#This Row],[Conversions]]/data[[#This Row],[Clicks]]</f>
        <v>0.10380131846358683</v>
      </c>
      <c r="P2543" s="11">
        <v>132</v>
      </c>
      <c r="Q2543" s="11">
        <f>IF(data[[#This Row],[Spend, Dollars]]=0,0,data[[#This Row],[Total conversion value, Dollars]]/data[[#This Row],[Spend, Dollars]])</f>
        <v>2.9202416959065349</v>
      </c>
      <c r="R2543" s="2">
        <v>82</v>
      </c>
      <c r="S2543" s="2">
        <v>4</v>
      </c>
      <c r="T2543" s="2">
        <v>13.5</v>
      </c>
      <c r="U2543" s="2">
        <f t="shared" si="39"/>
        <v>99.5</v>
      </c>
    </row>
    <row r="2544" spans="1:21" x14ac:dyDescent="0.2">
      <c r="A2544" t="s">
        <v>22</v>
      </c>
      <c r="B2544" s="3">
        <v>45053</v>
      </c>
      <c r="C2544" s="10" t="str">
        <f>TEXT(data[[#This Row],[Date]],"mmmm")</f>
        <v>May</v>
      </c>
      <c r="D2544" t="s">
        <v>12</v>
      </c>
      <c r="E2544" t="s">
        <v>18</v>
      </c>
      <c r="F2544" t="s">
        <v>14</v>
      </c>
      <c r="G2544" t="s">
        <v>17</v>
      </c>
      <c r="H2544" s="11">
        <v>1011.2</v>
      </c>
      <c r="I2544" s="11">
        <v>16.239872000000002</v>
      </c>
      <c r="J2544" s="13">
        <f>data[[#This Row],[Clicks]]/data[[#This Row],[Impressions]]</f>
        <v>1.6060000000000001E-2</v>
      </c>
      <c r="K2544" s="1">
        <v>1.1729999999999996</v>
      </c>
      <c r="L2544" s="2">
        <v>19.049369855999995</v>
      </c>
      <c r="M2544">
        <v>5</v>
      </c>
      <c r="N2544" s="1">
        <f>IF(data[[#This Row],[Conversions]]=0,0,data[[#This Row],[Spend, Dollars]]/data[[#This Row],[Conversions]])</f>
        <v>3.8098739711999992</v>
      </c>
      <c r="O2544" s="13">
        <f>data[[#This Row],[Conversions]]/data[[#This Row],[Clicks]]</f>
        <v>0.30788420007251283</v>
      </c>
      <c r="P2544" s="11">
        <v>258</v>
      </c>
      <c r="Q2544" s="11">
        <f>IF(data[[#This Row],[Spend, Dollars]]=0,0,data[[#This Row],[Total conversion value, Dollars]]/data[[#This Row],[Spend, Dollars]])</f>
        <v>13.543755092703895</v>
      </c>
      <c r="R2544" s="2">
        <v>59</v>
      </c>
      <c r="S2544" s="2">
        <v>0</v>
      </c>
      <c r="T2544" s="2">
        <v>3</v>
      </c>
      <c r="U2544" s="2">
        <f t="shared" si="39"/>
        <v>62</v>
      </c>
    </row>
    <row r="2545" spans="1:21" x14ac:dyDescent="0.2">
      <c r="A2545" t="s">
        <v>22</v>
      </c>
      <c r="B2545" s="3">
        <v>45054</v>
      </c>
      <c r="C2545" s="10" t="str">
        <f>TEXT(data[[#This Row],[Date]],"mmmm")</f>
        <v>May</v>
      </c>
      <c r="D2545" t="s">
        <v>12</v>
      </c>
      <c r="E2545" t="s">
        <v>18</v>
      </c>
      <c r="F2545" t="s">
        <v>14</v>
      </c>
      <c r="G2545" t="s">
        <v>17</v>
      </c>
      <c r="H2545" s="11">
        <v>615.79999999999995</v>
      </c>
      <c r="I2545" s="11">
        <v>8.873678</v>
      </c>
      <c r="J2545" s="13">
        <f>data[[#This Row],[Clicks]]/data[[#This Row],[Impressions]]</f>
        <v>1.4410000000000001E-2</v>
      </c>
      <c r="K2545" s="1">
        <v>0.63249999999999995</v>
      </c>
      <c r="L2545" s="2">
        <v>5.6126013349999999</v>
      </c>
      <c r="M2545">
        <v>8</v>
      </c>
      <c r="N2545" s="1">
        <f>IF(data[[#This Row],[Conversions]]=0,0,data[[#This Row],[Spend, Dollars]]/data[[#This Row],[Conversions]])</f>
        <v>0.70157516687499999</v>
      </c>
      <c r="O2545" s="13">
        <f>data[[#This Row],[Conversions]]/data[[#This Row],[Clicks]]</f>
        <v>0.9015427424794995</v>
      </c>
      <c r="P2545" s="11">
        <v>720</v>
      </c>
      <c r="Q2545" s="11">
        <f>IF(data[[#This Row],[Spend, Dollars]]=0,0,data[[#This Row],[Total conversion value, Dollars]]/data[[#This Row],[Spend, Dollars]])</f>
        <v>128.28276177573906</v>
      </c>
      <c r="R2545" s="2">
        <v>39</v>
      </c>
      <c r="S2545" s="2">
        <v>7</v>
      </c>
      <c r="T2545" s="2">
        <v>12</v>
      </c>
      <c r="U2545" s="2">
        <f t="shared" si="39"/>
        <v>58</v>
      </c>
    </row>
    <row r="2546" spans="1:21" x14ac:dyDescent="0.2">
      <c r="A2546" t="s">
        <v>22</v>
      </c>
      <c r="B2546" s="3">
        <v>45055</v>
      </c>
      <c r="C2546" s="10" t="str">
        <f>TEXT(data[[#This Row],[Date]],"mmmm")</f>
        <v>May</v>
      </c>
      <c r="D2546" t="s">
        <v>12</v>
      </c>
      <c r="E2546" t="s">
        <v>18</v>
      </c>
      <c r="F2546" t="s">
        <v>14</v>
      </c>
      <c r="G2546" t="s">
        <v>17</v>
      </c>
      <c r="H2546" s="11">
        <v>769.8</v>
      </c>
      <c r="I2546" s="11">
        <v>6.0121380000000002</v>
      </c>
      <c r="J2546" s="13">
        <f>data[[#This Row],[Clicks]]/data[[#This Row],[Impressions]]</f>
        <v>7.810000000000001E-3</v>
      </c>
      <c r="K2546" s="1">
        <v>1.7479999999999998</v>
      </c>
      <c r="L2546" s="2">
        <v>10.509217223999999</v>
      </c>
      <c r="M2546">
        <v>2</v>
      </c>
      <c r="N2546" s="1">
        <f>IF(data[[#This Row],[Conversions]]=0,0,data[[#This Row],[Spend, Dollars]]/data[[#This Row],[Conversions]])</f>
        <v>5.2546086119999993</v>
      </c>
      <c r="O2546" s="13">
        <f>data[[#This Row],[Conversions]]/data[[#This Row],[Clicks]]</f>
        <v>0.33266036142217625</v>
      </c>
      <c r="P2546" s="11">
        <v>180</v>
      </c>
      <c r="Q2546" s="11">
        <f>IF(data[[#This Row],[Spend, Dollars]]=0,0,data[[#This Row],[Total conversion value, Dollars]]/data[[#This Row],[Spend, Dollars]])</f>
        <v>17.127821812354615</v>
      </c>
      <c r="R2546" s="2">
        <v>68</v>
      </c>
      <c r="S2546" s="2">
        <v>3</v>
      </c>
      <c r="T2546" s="2">
        <v>15</v>
      </c>
      <c r="U2546" s="2">
        <f t="shared" si="39"/>
        <v>86</v>
      </c>
    </row>
    <row r="2547" spans="1:21" x14ac:dyDescent="0.2">
      <c r="A2547" t="s">
        <v>22</v>
      </c>
      <c r="B2547" s="3">
        <v>45056</v>
      </c>
      <c r="C2547" s="10" t="str">
        <f>TEXT(data[[#This Row],[Date]],"mmmm")</f>
        <v>May</v>
      </c>
      <c r="D2547" t="s">
        <v>12</v>
      </c>
      <c r="E2547" t="s">
        <v>18</v>
      </c>
      <c r="F2547" t="s">
        <v>14</v>
      </c>
      <c r="G2547" t="s">
        <v>17</v>
      </c>
      <c r="H2547" s="11">
        <v>1032.8000000000002</v>
      </c>
      <c r="I2547" s="11">
        <v>14.769040000000002</v>
      </c>
      <c r="J2547" s="13">
        <f>data[[#This Row],[Clicks]]/data[[#This Row],[Impressions]]</f>
        <v>1.43E-2</v>
      </c>
      <c r="K2547" s="1">
        <v>0.69000000000000006</v>
      </c>
      <c r="L2547" s="2">
        <v>10.190637600000002</v>
      </c>
      <c r="M2547">
        <v>6</v>
      </c>
      <c r="N2547" s="1">
        <f>IF(data[[#This Row],[Conversions]]=0,0,data[[#This Row],[Spend, Dollars]]/data[[#This Row],[Conversions]])</f>
        <v>1.6984396000000004</v>
      </c>
      <c r="O2547" s="13">
        <f>data[[#This Row],[Conversions]]/data[[#This Row],[Clicks]]</f>
        <v>0.40625524746361302</v>
      </c>
      <c r="P2547" s="11">
        <v>273.59999999999997</v>
      </c>
      <c r="Q2547" s="11">
        <f>IF(data[[#This Row],[Spend, Dollars]]=0,0,data[[#This Row],[Total conversion value, Dollars]]/data[[#This Row],[Spend, Dollars]])</f>
        <v>26.848172875856157</v>
      </c>
      <c r="R2547" s="2">
        <v>58</v>
      </c>
      <c r="S2547" s="2">
        <v>0</v>
      </c>
      <c r="T2547" s="2">
        <v>9</v>
      </c>
      <c r="U2547" s="2">
        <f t="shared" si="39"/>
        <v>67</v>
      </c>
    </row>
    <row r="2548" spans="1:21" x14ac:dyDescent="0.2">
      <c r="A2548" t="s">
        <v>22</v>
      </c>
      <c r="B2548" s="3">
        <v>45057</v>
      </c>
      <c r="C2548" s="10" t="str">
        <f>TEXT(data[[#This Row],[Date]],"mmmm")</f>
        <v>May</v>
      </c>
      <c r="D2548" t="s">
        <v>12</v>
      </c>
      <c r="E2548" t="s">
        <v>18</v>
      </c>
      <c r="F2548" t="s">
        <v>14</v>
      </c>
      <c r="G2548" t="s">
        <v>17</v>
      </c>
      <c r="H2548" s="11">
        <v>499.79999999999995</v>
      </c>
      <c r="I2548" s="11">
        <v>7.1471399999999994</v>
      </c>
      <c r="J2548" s="13">
        <f>data[[#This Row],[Clicks]]/data[[#This Row],[Impressions]]</f>
        <v>1.43E-2</v>
      </c>
      <c r="K2548" s="1">
        <v>2.2194999999999996</v>
      </c>
      <c r="L2548" s="2">
        <v>15.863077229999996</v>
      </c>
      <c r="M2548">
        <v>1</v>
      </c>
      <c r="N2548" s="1">
        <f>IF(data[[#This Row],[Conversions]]=0,0,data[[#This Row],[Spend, Dollars]]/data[[#This Row],[Conversions]])</f>
        <v>15.863077229999996</v>
      </c>
      <c r="O2548" s="13">
        <f>data[[#This Row],[Conversions]]/data[[#This Row],[Clicks]]</f>
        <v>0.13991610630266094</v>
      </c>
      <c r="P2548" s="11">
        <v>82.8</v>
      </c>
      <c r="Q2548" s="11">
        <f>IF(data[[#This Row],[Spend, Dollars]]=0,0,data[[#This Row],[Total conversion value, Dollars]]/data[[#This Row],[Spend, Dollars]])</f>
        <v>5.2196682143997863</v>
      </c>
      <c r="R2548" s="2">
        <v>81</v>
      </c>
      <c r="S2548" s="2">
        <v>6</v>
      </c>
      <c r="T2548" s="2">
        <v>13.5</v>
      </c>
      <c r="U2548" s="2">
        <f t="shared" si="39"/>
        <v>100.5</v>
      </c>
    </row>
    <row r="2549" spans="1:21" x14ac:dyDescent="0.2">
      <c r="A2549" t="s">
        <v>22</v>
      </c>
      <c r="B2549" s="3">
        <v>45058</v>
      </c>
      <c r="C2549" s="10" t="str">
        <f>TEXT(data[[#This Row],[Date]],"mmmm")</f>
        <v>May</v>
      </c>
      <c r="D2549" t="s">
        <v>12</v>
      </c>
      <c r="E2549" t="s">
        <v>18</v>
      </c>
      <c r="F2549" t="s">
        <v>14</v>
      </c>
      <c r="G2549" t="s">
        <v>17</v>
      </c>
      <c r="H2549" s="11">
        <v>781.80000000000018</v>
      </c>
      <c r="I2549" s="11">
        <v>11.781726000000004</v>
      </c>
      <c r="J2549" s="13">
        <f>data[[#This Row],[Clicks]]/data[[#This Row],[Impressions]]</f>
        <v>1.5070000000000002E-2</v>
      </c>
      <c r="K2549" s="1">
        <v>1.9665000000000001</v>
      </c>
      <c r="L2549" s="2">
        <v>23.168764179000011</v>
      </c>
      <c r="M2549">
        <v>5</v>
      </c>
      <c r="N2549" s="1">
        <f>IF(data[[#This Row],[Conversions]]=0,0,data[[#This Row],[Spend, Dollars]]/data[[#This Row],[Conversions]])</f>
        <v>4.633752835800002</v>
      </c>
      <c r="O2549" s="13">
        <f>data[[#This Row],[Conversions]]/data[[#This Row],[Clicks]]</f>
        <v>0.42438603647716794</v>
      </c>
      <c r="P2549" s="11">
        <v>276</v>
      </c>
      <c r="Q2549" s="11">
        <f>IF(data[[#This Row],[Spend, Dollars]]=0,0,data[[#This Row],[Total conversion value, Dollars]]/data[[#This Row],[Spend, Dollars]])</f>
        <v>11.912590497604713</v>
      </c>
      <c r="R2549" s="2">
        <v>54</v>
      </c>
      <c r="S2549" s="2">
        <v>3</v>
      </c>
      <c r="T2549" s="2">
        <v>9</v>
      </c>
      <c r="U2549" s="2">
        <f t="shared" si="39"/>
        <v>66</v>
      </c>
    </row>
    <row r="2550" spans="1:21" x14ac:dyDescent="0.2">
      <c r="A2550" t="s">
        <v>22</v>
      </c>
      <c r="B2550" s="3">
        <v>45059</v>
      </c>
      <c r="C2550" s="10" t="str">
        <f>TEXT(data[[#This Row],[Date]],"mmmm")</f>
        <v>May</v>
      </c>
      <c r="D2550" t="s">
        <v>12</v>
      </c>
      <c r="E2550" t="s">
        <v>18</v>
      </c>
      <c r="F2550" t="s">
        <v>14</v>
      </c>
      <c r="G2550" t="s">
        <v>17</v>
      </c>
      <c r="H2550" s="11">
        <v>399.40000000000009</v>
      </c>
      <c r="I2550" s="11">
        <v>6.6779680000000008</v>
      </c>
      <c r="J2550" s="13">
        <f>data[[#This Row],[Clicks]]/data[[#This Row],[Impressions]]</f>
        <v>1.6719999999999999E-2</v>
      </c>
      <c r="K2550" s="1">
        <v>2.1619999999999999</v>
      </c>
      <c r="L2550" s="2">
        <v>14.437766816000002</v>
      </c>
      <c r="M2550">
        <v>7</v>
      </c>
      <c r="N2550" s="1">
        <f>IF(data[[#This Row],[Conversions]]=0,0,data[[#This Row],[Spend, Dollars]]/data[[#This Row],[Conversions]])</f>
        <v>2.0625381165714289</v>
      </c>
      <c r="O2550" s="13">
        <f>data[[#This Row],[Conversions]]/data[[#This Row],[Clicks]]</f>
        <v>1.0482230522817717</v>
      </c>
      <c r="P2550" s="11">
        <v>487.2</v>
      </c>
      <c r="Q2550" s="11">
        <f>IF(data[[#This Row],[Spend, Dollars]]=0,0,data[[#This Row],[Total conversion value, Dollars]]/data[[#This Row],[Spend, Dollars]])</f>
        <v>33.744830915268878</v>
      </c>
      <c r="R2550" s="2">
        <v>90</v>
      </c>
      <c r="S2550" s="2">
        <v>2</v>
      </c>
      <c r="T2550" s="2">
        <v>6</v>
      </c>
      <c r="U2550" s="2">
        <f t="shared" si="39"/>
        <v>98</v>
      </c>
    </row>
    <row r="2551" spans="1:21" x14ac:dyDescent="0.2">
      <c r="A2551" t="s">
        <v>22</v>
      </c>
      <c r="B2551" s="3">
        <v>45060</v>
      </c>
      <c r="C2551" s="10" t="str">
        <f>TEXT(data[[#This Row],[Date]],"mmmm")</f>
        <v>May</v>
      </c>
      <c r="D2551" t="s">
        <v>12</v>
      </c>
      <c r="E2551" t="s">
        <v>18</v>
      </c>
      <c r="F2551" t="s">
        <v>14</v>
      </c>
      <c r="G2551" t="s">
        <v>17</v>
      </c>
      <c r="H2551" s="11">
        <v>335.80000000000007</v>
      </c>
      <c r="I2551" s="11">
        <v>4.2848080000000008</v>
      </c>
      <c r="J2551" s="13">
        <f>data[[#This Row],[Clicks]]/data[[#This Row],[Impressions]]</f>
        <v>1.2760000000000001E-2</v>
      </c>
      <c r="K2551" s="1">
        <v>1.6560000000000001</v>
      </c>
      <c r="L2551" s="2">
        <v>7.095642048000002</v>
      </c>
      <c r="M2551">
        <v>2</v>
      </c>
      <c r="N2551" s="1">
        <f>IF(data[[#This Row],[Conversions]]=0,0,data[[#This Row],[Spend, Dollars]]/data[[#This Row],[Conversions]])</f>
        <v>3.547821024000001</v>
      </c>
      <c r="O2551" s="13">
        <f>data[[#This Row],[Conversions]]/data[[#This Row],[Clicks]]</f>
        <v>0.46676537198399548</v>
      </c>
      <c r="P2551" s="11">
        <v>158.4</v>
      </c>
      <c r="Q2551" s="11">
        <f>IF(data[[#This Row],[Spend, Dollars]]=0,0,data[[#This Row],[Total conversion value, Dollars]]/data[[#This Row],[Spend, Dollars]])</f>
        <v>22.323561268799782</v>
      </c>
      <c r="R2551" s="2">
        <v>57</v>
      </c>
      <c r="S2551" s="2">
        <v>1</v>
      </c>
      <c r="T2551" s="2">
        <v>12</v>
      </c>
      <c r="U2551" s="2">
        <f t="shared" si="39"/>
        <v>70</v>
      </c>
    </row>
    <row r="2552" spans="1:21" x14ac:dyDescent="0.2">
      <c r="A2552" t="s">
        <v>22</v>
      </c>
      <c r="B2552" s="3">
        <v>45061</v>
      </c>
      <c r="C2552" s="10" t="str">
        <f>TEXT(data[[#This Row],[Date]],"mmmm")</f>
        <v>May</v>
      </c>
      <c r="D2552" t="s">
        <v>12</v>
      </c>
      <c r="E2552" t="s">
        <v>18</v>
      </c>
      <c r="F2552" t="s">
        <v>14</v>
      </c>
      <c r="G2552" t="s">
        <v>17</v>
      </c>
      <c r="H2552" s="11">
        <v>259</v>
      </c>
      <c r="I2552" s="11">
        <v>4.0740700000000007</v>
      </c>
      <c r="J2552" s="13">
        <f>data[[#This Row],[Clicks]]/data[[#This Row],[Impressions]]</f>
        <v>1.5730000000000004E-2</v>
      </c>
      <c r="K2552" s="1">
        <v>2.4034999999999997</v>
      </c>
      <c r="L2552" s="2">
        <v>9.7920272449999999</v>
      </c>
      <c r="M2552">
        <v>7</v>
      </c>
      <c r="N2552" s="1">
        <f>IF(data[[#This Row],[Conversions]]=0,0,data[[#This Row],[Spend, Dollars]]/data[[#This Row],[Conversions]])</f>
        <v>1.3988610349999999</v>
      </c>
      <c r="O2552" s="13">
        <f>data[[#This Row],[Conversions]]/data[[#This Row],[Clicks]]</f>
        <v>1.7181835363653541</v>
      </c>
      <c r="P2552" s="11">
        <v>546</v>
      </c>
      <c r="Q2552" s="11">
        <f>IF(data[[#This Row],[Spend, Dollars]]=0,0,data[[#This Row],[Total conversion value, Dollars]]/data[[#This Row],[Spend, Dollars]])</f>
        <v>55.759648777406973</v>
      </c>
      <c r="R2552" s="2">
        <v>43</v>
      </c>
      <c r="S2552" s="2">
        <v>1</v>
      </c>
      <c r="T2552" s="2">
        <v>10.5</v>
      </c>
      <c r="U2552" s="2">
        <f t="shared" si="39"/>
        <v>54.5</v>
      </c>
    </row>
    <row r="2553" spans="1:21" x14ac:dyDescent="0.2">
      <c r="A2553" t="s">
        <v>22</v>
      </c>
      <c r="B2553" s="3">
        <v>45062</v>
      </c>
      <c r="C2553" s="10" t="str">
        <f>TEXT(data[[#This Row],[Date]],"mmmm")</f>
        <v>May</v>
      </c>
      <c r="D2553" t="s">
        <v>12</v>
      </c>
      <c r="E2553" t="s">
        <v>18</v>
      </c>
      <c r="F2553" t="s">
        <v>14</v>
      </c>
      <c r="G2553" t="s">
        <v>17</v>
      </c>
      <c r="H2553" s="11">
        <v>907.40000000000009</v>
      </c>
      <c r="I2553" s="11">
        <v>10.48047</v>
      </c>
      <c r="J2553" s="13">
        <f>data[[#This Row],[Clicks]]/data[[#This Row],[Impressions]]</f>
        <v>1.155E-2</v>
      </c>
      <c r="K2553" s="1">
        <v>2.2424999999999997</v>
      </c>
      <c r="L2553" s="2">
        <v>23.502453974999998</v>
      </c>
      <c r="M2553">
        <v>6</v>
      </c>
      <c r="N2553" s="1">
        <f>IF(data[[#This Row],[Conversions]]=0,0,data[[#This Row],[Spend, Dollars]]/data[[#This Row],[Conversions]])</f>
        <v>3.9170756624999998</v>
      </c>
      <c r="O2553" s="13">
        <f>data[[#This Row],[Conversions]]/data[[#This Row],[Clicks]]</f>
        <v>0.57249340916962688</v>
      </c>
      <c r="P2553" s="11">
        <v>367.2</v>
      </c>
      <c r="Q2553" s="11">
        <f>IF(data[[#This Row],[Spend, Dollars]]=0,0,data[[#This Row],[Total conversion value, Dollars]]/data[[#This Row],[Spend, Dollars]])</f>
        <v>15.623900397405205</v>
      </c>
      <c r="R2553" s="2">
        <v>85</v>
      </c>
      <c r="S2553" s="2">
        <v>6</v>
      </c>
      <c r="T2553" s="2">
        <v>1.5</v>
      </c>
      <c r="U2553" s="2">
        <f t="shared" si="39"/>
        <v>92.5</v>
      </c>
    </row>
    <row r="2554" spans="1:21" x14ac:dyDescent="0.2">
      <c r="A2554" t="s">
        <v>22</v>
      </c>
      <c r="B2554" s="3">
        <v>45063</v>
      </c>
      <c r="C2554" s="10" t="str">
        <f>TEXT(data[[#This Row],[Date]],"mmmm")</f>
        <v>May</v>
      </c>
      <c r="D2554" t="s">
        <v>12</v>
      </c>
      <c r="E2554" t="s">
        <v>18</v>
      </c>
      <c r="F2554" t="s">
        <v>14</v>
      </c>
      <c r="G2554" t="s">
        <v>17</v>
      </c>
      <c r="H2554" s="11">
        <v>987.60000000000014</v>
      </c>
      <c r="I2554" s="11">
        <v>14.557224000000001</v>
      </c>
      <c r="J2554" s="13">
        <f>data[[#This Row],[Clicks]]/data[[#This Row],[Impressions]]</f>
        <v>1.474E-2</v>
      </c>
      <c r="K2554" s="1">
        <v>0.95450000000000002</v>
      </c>
      <c r="L2554" s="2">
        <v>13.894870308000002</v>
      </c>
      <c r="M2554">
        <v>7</v>
      </c>
      <c r="N2554" s="1">
        <f>IF(data[[#This Row],[Conversions]]=0,0,data[[#This Row],[Spend, Dollars]]/data[[#This Row],[Conversions]])</f>
        <v>1.9849814725714288</v>
      </c>
      <c r="O2554" s="13">
        <f>data[[#This Row],[Conversions]]/data[[#This Row],[Clicks]]</f>
        <v>0.48086091139354586</v>
      </c>
      <c r="P2554" s="11">
        <v>537.6</v>
      </c>
      <c r="Q2554" s="11">
        <f>IF(data[[#This Row],[Spend, Dollars]]=0,0,data[[#This Row],[Total conversion value, Dollars]]/data[[#This Row],[Spend, Dollars]])</f>
        <v>38.690537448951623</v>
      </c>
      <c r="R2554" s="2">
        <v>69</v>
      </c>
      <c r="S2554" s="2">
        <v>9</v>
      </c>
      <c r="T2554" s="2">
        <v>13.5</v>
      </c>
      <c r="U2554" s="2">
        <f t="shared" si="39"/>
        <v>91.5</v>
      </c>
    </row>
    <row r="2555" spans="1:21" x14ac:dyDescent="0.2">
      <c r="A2555" t="s">
        <v>22</v>
      </c>
      <c r="B2555" s="3">
        <v>45064</v>
      </c>
      <c r="C2555" s="10" t="str">
        <f>TEXT(data[[#This Row],[Date]],"mmmm")</f>
        <v>May</v>
      </c>
      <c r="D2555" t="s">
        <v>12</v>
      </c>
      <c r="E2555" t="s">
        <v>18</v>
      </c>
      <c r="F2555" t="s">
        <v>14</v>
      </c>
      <c r="G2555" t="s">
        <v>17</v>
      </c>
      <c r="H2555" s="11">
        <v>1183.6000000000001</v>
      </c>
      <c r="I2555" s="11">
        <v>13.279992000000005</v>
      </c>
      <c r="J2555" s="13">
        <f>data[[#This Row],[Clicks]]/data[[#This Row],[Impressions]]</f>
        <v>1.1220000000000003E-2</v>
      </c>
      <c r="K2555" s="1">
        <v>1.4489999999999998</v>
      </c>
      <c r="L2555" s="2">
        <v>19.242708408000006</v>
      </c>
      <c r="M2555">
        <v>4</v>
      </c>
      <c r="N2555" s="1">
        <f>IF(data[[#This Row],[Conversions]]=0,0,data[[#This Row],[Spend, Dollars]]/data[[#This Row],[Conversions]])</f>
        <v>4.8106771020000014</v>
      </c>
      <c r="O2555" s="13">
        <f>data[[#This Row],[Conversions]]/data[[#This Row],[Clicks]]</f>
        <v>0.30120500072590395</v>
      </c>
      <c r="P2555" s="11">
        <v>288</v>
      </c>
      <c r="Q2555" s="11">
        <f>IF(data[[#This Row],[Spend, Dollars]]=0,0,data[[#This Row],[Total conversion value, Dollars]]/data[[#This Row],[Spend, Dollars]])</f>
        <v>14.966708110603923</v>
      </c>
      <c r="R2555" s="2">
        <v>75</v>
      </c>
      <c r="S2555" s="2">
        <v>4</v>
      </c>
      <c r="T2555" s="2">
        <v>6</v>
      </c>
      <c r="U2555" s="2">
        <f t="shared" si="39"/>
        <v>85</v>
      </c>
    </row>
    <row r="2556" spans="1:21" x14ac:dyDescent="0.2">
      <c r="A2556" t="s">
        <v>22</v>
      </c>
      <c r="B2556" s="3">
        <v>45065</v>
      </c>
      <c r="C2556" s="10" t="str">
        <f>TEXT(data[[#This Row],[Date]],"mmmm")</f>
        <v>May</v>
      </c>
      <c r="D2556" t="s">
        <v>12</v>
      </c>
      <c r="E2556" t="s">
        <v>18</v>
      </c>
      <c r="F2556" t="s">
        <v>14</v>
      </c>
      <c r="G2556" t="s">
        <v>17</v>
      </c>
      <c r="H2556" s="11">
        <v>872.60000000000014</v>
      </c>
      <c r="I2556" s="11">
        <v>9.8865580000000008</v>
      </c>
      <c r="J2556" s="13">
        <f>data[[#This Row],[Clicks]]/data[[#This Row],[Impressions]]</f>
        <v>1.133E-2</v>
      </c>
      <c r="K2556" s="1">
        <v>0.79349999999999998</v>
      </c>
      <c r="L2556" s="2">
        <v>7.8449837730000009</v>
      </c>
      <c r="M2556">
        <v>3</v>
      </c>
      <c r="N2556" s="1">
        <f>IF(data[[#This Row],[Conversions]]=0,0,data[[#This Row],[Spend, Dollars]]/data[[#This Row],[Conversions]])</f>
        <v>2.6149945910000003</v>
      </c>
      <c r="O2556" s="13">
        <f>data[[#This Row],[Conversions]]/data[[#This Row],[Clicks]]</f>
        <v>0.30344231025600615</v>
      </c>
      <c r="P2556" s="11">
        <v>154.79999999999998</v>
      </c>
      <c r="Q2556" s="11">
        <f>IF(data[[#This Row],[Spend, Dollars]]=0,0,data[[#This Row],[Total conversion value, Dollars]]/data[[#This Row],[Spend, Dollars]])</f>
        <v>19.732354390938774</v>
      </c>
      <c r="R2556" s="2">
        <v>52</v>
      </c>
      <c r="S2556" s="2">
        <v>7</v>
      </c>
      <c r="T2556" s="2">
        <v>10.5</v>
      </c>
      <c r="U2556" s="2">
        <f t="shared" si="39"/>
        <v>69.5</v>
      </c>
    </row>
    <row r="2557" spans="1:21" x14ac:dyDescent="0.2">
      <c r="A2557" t="s">
        <v>22</v>
      </c>
      <c r="B2557" s="3">
        <v>45066</v>
      </c>
      <c r="C2557" s="10" t="str">
        <f>TEXT(data[[#This Row],[Date]],"mmmm")</f>
        <v>May</v>
      </c>
      <c r="D2557" t="s">
        <v>12</v>
      </c>
      <c r="E2557" t="s">
        <v>18</v>
      </c>
      <c r="F2557" t="s">
        <v>14</v>
      </c>
      <c r="G2557" t="s">
        <v>17</v>
      </c>
      <c r="H2557" s="11">
        <v>609.60000000000014</v>
      </c>
      <c r="I2557" s="11">
        <v>7.7114400000000023</v>
      </c>
      <c r="J2557" s="13">
        <f>data[[#This Row],[Clicks]]/data[[#This Row],[Impressions]]</f>
        <v>1.2650000000000002E-2</v>
      </c>
      <c r="K2557" s="1">
        <v>1.6789999999999998</v>
      </c>
      <c r="L2557" s="2">
        <v>12.947507760000002</v>
      </c>
      <c r="M2557">
        <v>1</v>
      </c>
      <c r="N2557" s="1">
        <f>IF(data[[#This Row],[Conversions]]=0,0,data[[#This Row],[Spend, Dollars]]/data[[#This Row],[Conversions]])</f>
        <v>12.947507760000002</v>
      </c>
      <c r="O2557" s="13">
        <f>data[[#This Row],[Conversions]]/data[[#This Row],[Clicks]]</f>
        <v>0.12967746620605228</v>
      </c>
      <c r="P2557" s="11">
        <v>63.599999999999994</v>
      </c>
      <c r="Q2557" s="11">
        <f>IF(data[[#This Row],[Spend, Dollars]]=0,0,data[[#This Row],[Total conversion value, Dollars]]/data[[#This Row],[Spend, Dollars]])</f>
        <v>4.9121422577158578</v>
      </c>
      <c r="R2557" s="2">
        <v>63</v>
      </c>
      <c r="S2557" s="2">
        <v>0</v>
      </c>
      <c r="T2557" s="2">
        <v>3</v>
      </c>
      <c r="U2557" s="2">
        <f t="shared" si="39"/>
        <v>66</v>
      </c>
    </row>
    <row r="2558" spans="1:21" x14ac:dyDescent="0.2">
      <c r="A2558" t="s">
        <v>22</v>
      </c>
      <c r="B2558" s="3">
        <v>45067</v>
      </c>
      <c r="C2558" s="10" t="str">
        <f>TEXT(data[[#This Row],[Date]],"mmmm")</f>
        <v>May</v>
      </c>
      <c r="D2558" t="s">
        <v>12</v>
      </c>
      <c r="E2558" t="s">
        <v>18</v>
      </c>
      <c r="F2558" t="s">
        <v>14</v>
      </c>
      <c r="G2558" t="s">
        <v>17</v>
      </c>
      <c r="H2558" s="11">
        <v>454.40000000000009</v>
      </c>
      <c r="I2558" s="11">
        <v>6.9477760000000002</v>
      </c>
      <c r="J2558" s="13">
        <f>data[[#This Row],[Clicks]]/data[[#This Row],[Impressions]]</f>
        <v>1.5289999999999998E-2</v>
      </c>
      <c r="K2558" s="1">
        <v>1.2879999999999998</v>
      </c>
      <c r="L2558" s="2">
        <v>8.9487354879999987</v>
      </c>
      <c r="M2558">
        <v>4</v>
      </c>
      <c r="N2558" s="1">
        <f>IF(data[[#This Row],[Conversions]]=0,0,data[[#This Row],[Spend, Dollars]]/data[[#This Row],[Conversions]])</f>
        <v>2.2371838719999997</v>
      </c>
      <c r="O2558" s="13">
        <f>data[[#This Row],[Conversions]]/data[[#This Row],[Clicks]]</f>
        <v>0.5757237999613114</v>
      </c>
      <c r="P2558" s="11">
        <v>369.59999999999997</v>
      </c>
      <c r="Q2558" s="11">
        <f>IF(data[[#This Row],[Spend, Dollars]]=0,0,data[[#This Row],[Total conversion value, Dollars]]/data[[#This Row],[Spend, Dollars]])</f>
        <v>41.301924779833207</v>
      </c>
      <c r="R2558" s="2">
        <v>78</v>
      </c>
      <c r="S2558" s="2">
        <v>8</v>
      </c>
      <c r="T2558" s="2">
        <v>1.5</v>
      </c>
      <c r="U2558" s="2">
        <f t="shared" si="39"/>
        <v>87.5</v>
      </c>
    </row>
    <row r="2559" spans="1:21" x14ac:dyDescent="0.2">
      <c r="A2559" t="s">
        <v>22</v>
      </c>
      <c r="B2559" s="3">
        <v>45068</v>
      </c>
      <c r="C2559" s="10" t="str">
        <f>TEXT(data[[#This Row],[Date]],"mmmm")</f>
        <v>May</v>
      </c>
      <c r="D2559" t="s">
        <v>12</v>
      </c>
      <c r="E2559" t="s">
        <v>18</v>
      </c>
      <c r="F2559" t="s">
        <v>14</v>
      </c>
      <c r="G2559" t="s">
        <v>17</v>
      </c>
      <c r="H2559" s="11">
        <v>632</v>
      </c>
      <c r="I2559" s="11">
        <v>7.855760000000001</v>
      </c>
      <c r="J2559" s="13">
        <f>data[[#This Row],[Clicks]]/data[[#This Row],[Impressions]]</f>
        <v>1.2430000000000002E-2</v>
      </c>
      <c r="K2559" s="1">
        <v>2.2769999999999997</v>
      </c>
      <c r="L2559" s="2">
        <v>17.887565519999999</v>
      </c>
      <c r="M2559">
        <v>5</v>
      </c>
      <c r="N2559" s="1">
        <f>IF(data[[#This Row],[Conversions]]=0,0,data[[#This Row],[Spend, Dollars]]/data[[#This Row],[Conversions]])</f>
        <v>3.5775131039999999</v>
      </c>
      <c r="O2559" s="13">
        <f>data[[#This Row],[Conversions]]/data[[#This Row],[Clicks]]</f>
        <v>0.63647565607910617</v>
      </c>
      <c r="P2559" s="11">
        <v>474</v>
      </c>
      <c r="Q2559" s="11">
        <f>IF(data[[#This Row],[Spend, Dollars]]=0,0,data[[#This Row],[Total conversion value, Dollars]]/data[[#This Row],[Spend, Dollars]])</f>
        <v>26.498854719499025</v>
      </c>
      <c r="R2559" s="2">
        <v>70</v>
      </c>
      <c r="S2559" s="2">
        <v>1</v>
      </c>
      <c r="T2559" s="2">
        <v>3</v>
      </c>
      <c r="U2559" s="2">
        <f t="shared" si="39"/>
        <v>74</v>
      </c>
    </row>
    <row r="2560" spans="1:21" x14ac:dyDescent="0.2">
      <c r="A2560" t="s">
        <v>22</v>
      </c>
      <c r="B2560" s="3">
        <v>45069</v>
      </c>
      <c r="C2560" s="10" t="str">
        <f>TEXT(data[[#This Row],[Date]],"mmmm")</f>
        <v>May</v>
      </c>
      <c r="D2560" t="s">
        <v>12</v>
      </c>
      <c r="E2560" t="s">
        <v>18</v>
      </c>
      <c r="F2560" t="s">
        <v>14</v>
      </c>
      <c r="G2560" t="s">
        <v>17</v>
      </c>
      <c r="H2560" s="11">
        <v>327.40000000000009</v>
      </c>
      <c r="I2560" s="11">
        <v>4.9339180000000011</v>
      </c>
      <c r="J2560" s="13">
        <f>data[[#This Row],[Clicks]]/data[[#This Row],[Impressions]]</f>
        <v>1.507E-2</v>
      </c>
      <c r="K2560" s="1">
        <v>1.2074999999999998</v>
      </c>
      <c r="L2560" s="2">
        <v>5.9577059850000005</v>
      </c>
      <c r="M2560">
        <v>5</v>
      </c>
      <c r="N2560" s="1">
        <f>IF(data[[#This Row],[Conversions]]=0,0,data[[#This Row],[Spend, Dollars]]/data[[#This Row],[Conversions]])</f>
        <v>1.1915411970000001</v>
      </c>
      <c r="O2560" s="13">
        <f>data[[#This Row],[Conversions]]/data[[#This Row],[Clicks]]</f>
        <v>1.0133934126996027</v>
      </c>
      <c r="P2560" s="11">
        <v>366</v>
      </c>
      <c r="Q2560" s="11">
        <f>IF(data[[#This Row],[Spend, Dollars]]=0,0,data[[#This Row],[Total conversion value, Dollars]]/data[[#This Row],[Spend, Dollars]])</f>
        <v>61.433041664274064</v>
      </c>
      <c r="R2560" s="2">
        <v>73</v>
      </c>
      <c r="S2560" s="2">
        <v>8</v>
      </c>
      <c r="T2560" s="2">
        <v>10.5</v>
      </c>
      <c r="U2560" s="2">
        <f t="shared" si="39"/>
        <v>91.5</v>
      </c>
    </row>
    <row r="2561" spans="1:21" x14ac:dyDescent="0.2">
      <c r="A2561" t="s">
        <v>22</v>
      </c>
      <c r="B2561" s="3">
        <v>45070</v>
      </c>
      <c r="C2561" s="10" t="str">
        <f>TEXT(data[[#This Row],[Date]],"mmmm")</f>
        <v>May</v>
      </c>
      <c r="D2561" t="s">
        <v>12</v>
      </c>
      <c r="E2561" t="s">
        <v>18</v>
      </c>
      <c r="F2561" t="s">
        <v>14</v>
      </c>
      <c r="G2561" t="s">
        <v>17</v>
      </c>
      <c r="H2561" s="11">
        <v>524.6</v>
      </c>
      <c r="I2561" s="11">
        <v>8.9444300000000023</v>
      </c>
      <c r="J2561" s="13">
        <f>data[[#This Row],[Clicks]]/data[[#This Row],[Impressions]]</f>
        <v>1.7050000000000003E-2</v>
      </c>
      <c r="K2561" s="1">
        <v>1.5179999999999998</v>
      </c>
      <c r="L2561" s="2">
        <v>13.577644740000002</v>
      </c>
      <c r="M2561">
        <v>8</v>
      </c>
      <c r="N2561" s="1">
        <f>IF(data[[#This Row],[Conversions]]=0,0,data[[#This Row],[Spend, Dollars]]/data[[#This Row],[Conversions]])</f>
        <v>1.6972055925000002</v>
      </c>
      <c r="O2561" s="13">
        <f>data[[#This Row],[Conversions]]/data[[#This Row],[Clicks]]</f>
        <v>0.89441138227925066</v>
      </c>
      <c r="P2561" s="11">
        <v>768</v>
      </c>
      <c r="Q2561" s="11">
        <f>IF(data[[#This Row],[Spend, Dollars]]=0,0,data[[#This Row],[Total conversion value, Dollars]]/data[[#This Row],[Spend, Dollars]])</f>
        <v>56.563565677739177</v>
      </c>
      <c r="R2561" s="2">
        <v>94</v>
      </c>
      <c r="S2561" s="2">
        <v>6</v>
      </c>
      <c r="T2561" s="2">
        <v>10.5</v>
      </c>
      <c r="U2561" s="2">
        <f t="shared" si="39"/>
        <v>110.5</v>
      </c>
    </row>
    <row r="2562" spans="1:21" x14ac:dyDescent="0.2">
      <c r="A2562" t="s">
        <v>22</v>
      </c>
      <c r="B2562" s="3">
        <v>45071</v>
      </c>
      <c r="C2562" s="10" t="str">
        <f>TEXT(data[[#This Row],[Date]],"mmmm")</f>
        <v>May</v>
      </c>
      <c r="D2562" t="s">
        <v>12</v>
      </c>
      <c r="E2562" t="s">
        <v>18</v>
      </c>
      <c r="F2562" t="s">
        <v>14</v>
      </c>
      <c r="G2562" t="s">
        <v>17</v>
      </c>
      <c r="H2562" s="11">
        <v>914</v>
      </c>
      <c r="I2562" s="11">
        <v>12.366419999999998</v>
      </c>
      <c r="J2562" s="13">
        <f>data[[#This Row],[Clicks]]/data[[#This Row],[Impressions]]</f>
        <v>1.3529999999999999E-2</v>
      </c>
      <c r="K2562" s="1">
        <v>0.94299999999999995</v>
      </c>
      <c r="L2562" s="2">
        <v>11.661534059999997</v>
      </c>
      <c r="M2562">
        <v>1</v>
      </c>
      <c r="N2562" s="1">
        <f>IF(data[[#This Row],[Conversions]]=0,0,data[[#This Row],[Spend, Dollars]]/data[[#This Row],[Conversions]])</f>
        <v>11.661534059999997</v>
      </c>
      <c r="O2562" s="13">
        <f>data[[#This Row],[Conversions]]/data[[#This Row],[Clicks]]</f>
        <v>8.0864146616401525E-2</v>
      </c>
      <c r="P2562" s="11">
        <v>74.399999999999991</v>
      </c>
      <c r="Q2562" s="11">
        <f>IF(data[[#This Row],[Spend, Dollars]]=0,0,data[[#This Row],[Total conversion value, Dollars]]/data[[#This Row],[Spend, Dollars]])</f>
        <v>6.3799496376036835</v>
      </c>
      <c r="R2562" s="2">
        <v>82</v>
      </c>
      <c r="S2562" s="2">
        <v>2</v>
      </c>
      <c r="T2562" s="2">
        <v>10.5</v>
      </c>
      <c r="U2562" s="2">
        <f t="shared" si="39"/>
        <v>94.5</v>
      </c>
    </row>
    <row r="2563" spans="1:21" x14ac:dyDescent="0.2">
      <c r="A2563" t="s">
        <v>22</v>
      </c>
      <c r="B2563" s="3">
        <v>45072</v>
      </c>
      <c r="C2563" s="10" t="str">
        <f>TEXT(data[[#This Row],[Date]],"mmmm")</f>
        <v>May</v>
      </c>
      <c r="D2563" t="s">
        <v>12</v>
      </c>
      <c r="E2563" t="s">
        <v>18</v>
      </c>
      <c r="F2563" t="s">
        <v>14</v>
      </c>
      <c r="G2563" t="s">
        <v>17</v>
      </c>
      <c r="H2563" s="11">
        <v>982</v>
      </c>
      <c r="I2563" s="11">
        <v>12.530320000000001</v>
      </c>
      <c r="J2563" s="13">
        <f>data[[#This Row],[Clicks]]/data[[#This Row],[Impressions]]</f>
        <v>1.2760000000000002E-2</v>
      </c>
      <c r="K2563" s="1">
        <v>0.63249999999999995</v>
      </c>
      <c r="L2563" s="2">
        <v>7.9254274000000002</v>
      </c>
      <c r="M2563">
        <v>5</v>
      </c>
      <c r="N2563" s="1">
        <f>IF(data[[#This Row],[Conversions]]=0,0,data[[#This Row],[Spend, Dollars]]/data[[#This Row],[Conversions]])</f>
        <v>1.58508548</v>
      </c>
      <c r="O2563" s="13">
        <f>data[[#This Row],[Conversions]]/data[[#This Row],[Clicks]]</f>
        <v>0.39903210771951547</v>
      </c>
      <c r="P2563" s="11">
        <v>258</v>
      </c>
      <c r="Q2563" s="11">
        <f>IF(data[[#This Row],[Spend, Dollars]]=0,0,data[[#This Row],[Total conversion value, Dollars]]/data[[#This Row],[Spend, Dollars]])</f>
        <v>32.553449420279847</v>
      </c>
      <c r="R2563" s="2">
        <v>80</v>
      </c>
      <c r="S2563" s="2">
        <v>7</v>
      </c>
      <c r="T2563" s="2">
        <v>3</v>
      </c>
      <c r="U2563" s="2">
        <f t="shared" ref="U2563:U2626" si="40">SUM(R2563:T2563)</f>
        <v>90</v>
      </c>
    </row>
    <row r="2564" spans="1:21" x14ac:dyDescent="0.2">
      <c r="A2564" t="s">
        <v>22</v>
      </c>
      <c r="B2564" s="3">
        <v>45073</v>
      </c>
      <c r="C2564" s="10" t="str">
        <f>TEXT(data[[#This Row],[Date]],"mmmm")</f>
        <v>May</v>
      </c>
      <c r="D2564" t="s">
        <v>12</v>
      </c>
      <c r="E2564" t="s">
        <v>18</v>
      </c>
      <c r="F2564" t="s">
        <v>14</v>
      </c>
      <c r="G2564" t="s">
        <v>17</v>
      </c>
      <c r="H2564" s="11">
        <v>800</v>
      </c>
      <c r="I2564" s="11">
        <v>13.024000000000003</v>
      </c>
      <c r="J2564" s="13">
        <f>data[[#This Row],[Clicks]]/data[[#This Row],[Impressions]]</f>
        <v>1.6280000000000003E-2</v>
      </c>
      <c r="K2564" s="1">
        <v>1.4144999999999999</v>
      </c>
      <c r="L2564" s="2">
        <v>18.422448000000003</v>
      </c>
      <c r="M2564">
        <v>3</v>
      </c>
      <c r="N2564" s="1">
        <f>IF(data[[#This Row],[Conversions]]=0,0,data[[#This Row],[Spend, Dollars]]/data[[#This Row],[Conversions]])</f>
        <v>6.1408160000000009</v>
      </c>
      <c r="O2564" s="13">
        <f>data[[#This Row],[Conversions]]/data[[#This Row],[Clicks]]</f>
        <v>0.23034398034398029</v>
      </c>
      <c r="P2564" s="11">
        <v>230.39999999999998</v>
      </c>
      <c r="Q2564" s="11">
        <f>IF(data[[#This Row],[Spend, Dollars]]=0,0,data[[#This Row],[Total conversion value, Dollars]]/data[[#This Row],[Spend, Dollars]])</f>
        <v>12.506481223342302</v>
      </c>
      <c r="R2564" s="2">
        <v>87</v>
      </c>
      <c r="S2564" s="2">
        <v>7</v>
      </c>
      <c r="T2564" s="2">
        <v>13.5</v>
      </c>
      <c r="U2564" s="2">
        <f t="shared" si="40"/>
        <v>107.5</v>
      </c>
    </row>
    <row r="2565" spans="1:21" x14ac:dyDescent="0.2">
      <c r="A2565" t="s">
        <v>22</v>
      </c>
      <c r="B2565" s="3">
        <v>45074</v>
      </c>
      <c r="C2565" s="10" t="str">
        <f>TEXT(data[[#This Row],[Date]],"mmmm")</f>
        <v>May</v>
      </c>
      <c r="D2565" t="s">
        <v>12</v>
      </c>
      <c r="E2565" t="s">
        <v>18</v>
      </c>
      <c r="F2565" t="s">
        <v>14</v>
      </c>
      <c r="G2565" t="s">
        <v>17</v>
      </c>
      <c r="H2565" s="11">
        <v>422.60000000000014</v>
      </c>
      <c r="I2565" s="11">
        <v>7.112358000000004</v>
      </c>
      <c r="J2565" s="13">
        <f>data[[#This Row],[Clicks]]/data[[#This Row],[Impressions]]</f>
        <v>1.6830000000000005E-2</v>
      </c>
      <c r="K2565" s="1">
        <v>1.8859999999999999</v>
      </c>
      <c r="L2565" s="2">
        <v>13.413907188000007</v>
      </c>
      <c r="M2565">
        <v>2</v>
      </c>
      <c r="N2565" s="1">
        <f>IF(data[[#This Row],[Conversions]]=0,0,data[[#This Row],[Spend, Dollars]]/data[[#This Row],[Conversions]])</f>
        <v>6.7069535940000033</v>
      </c>
      <c r="O2565" s="13">
        <f>data[[#This Row],[Conversions]]/data[[#This Row],[Clicks]]</f>
        <v>0.28120069321594876</v>
      </c>
      <c r="P2565" s="11">
        <v>105.6</v>
      </c>
      <c r="Q2565" s="11">
        <f>IF(data[[#This Row],[Spend, Dollars]]=0,0,data[[#This Row],[Total conversion value, Dollars]]/data[[#This Row],[Spend, Dollars]])</f>
        <v>7.8724266181347264</v>
      </c>
      <c r="R2565" s="2">
        <v>82</v>
      </c>
      <c r="S2565" s="2">
        <v>4</v>
      </c>
      <c r="T2565" s="2">
        <v>4.5</v>
      </c>
      <c r="U2565" s="2">
        <f t="shared" si="40"/>
        <v>90.5</v>
      </c>
    </row>
    <row r="2566" spans="1:21" x14ac:dyDescent="0.2">
      <c r="A2566" t="s">
        <v>22</v>
      </c>
      <c r="B2566" s="3">
        <v>45075</v>
      </c>
      <c r="C2566" s="10" t="str">
        <f>TEXT(data[[#This Row],[Date]],"mmmm")</f>
        <v>May</v>
      </c>
      <c r="D2566" t="s">
        <v>12</v>
      </c>
      <c r="E2566" t="s">
        <v>18</v>
      </c>
      <c r="F2566" t="s">
        <v>14</v>
      </c>
      <c r="G2566" t="s">
        <v>17</v>
      </c>
      <c r="H2566" s="11">
        <v>1007.6000000000001</v>
      </c>
      <c r="I2566" s="11">
        <v>19.396300000000004</v>
      </c>
      <c r="J2566" s="13">
        <f>data[[#This Row],[Clicks]]/data[[#This Row],[Impressions]]</f>
        <v>1.925E-2</v>
      </c>
      <c r="K2566" s="1">
        <v>1.2189999999999996</v>
      </c>
      <c r="L2566" s="2">
        <v>23.644089699999999</v>
      </c>
      <c r="M2566">
        <v>4</v>
      </c>
      <c r="N2566" s="1">
        <f>IF(data[[#This Row],[Conversions]]=0,0,data[[#This Row],[Spend, Dollars]]/data[[#This Row],[Conversions]])</f>
        <v>5.9110224249999996</v>
      </c>
      <c r="O2566" s="13">
        <f>data[[#This Row],[Conversions]]/data[[#This Row],[Clicks]]</f>
        <v>0.20622489856312798</v>
      </c>
      <c r="P2566" s="11">
        <v>384</v>
      </c>
      <c r="Q2566" s="11">
        <f>IF(data[[#This Row],[Spend, Dollars]]=0,0,data[[#This Row],[Total conversion value, Dollars]]/data[[#This Row],[Spend, Dollars]])</f>
        <v>16.24084516986078</v>
      </c>
      <c r="R2566" s="2">
        <v>78</v>
      </c>
      <c r="S2566" s="2">
        <v>3</v>
      </c>
      <c r="T2566" s="2">
        <v>4.5</v>
      </c>
      <c r="U2566" s="2">
        <f t="shared" si="40"/>
        <v>85.5</v>
      </c>
    </row>
    <row r="2567" spans="1:21" x14ac:dyDescent="0.2">
      <c r="A2567" t="s">
        <v>22</v>
      </c>
      <c r="B2567" s="3">
        <v>45076</v>
      </c>
      <c r="C2567" s="10" t="str">
        <f>TEXT(data[[#This Row],[Date]],"mmmm")</f>
        <v>May</v>
      </c>
      <c r="D2567" t="s">
        <v>12</v>
      </c>
      <c r="E2567" t="s">
        <v>18</v>
      </c>
      <c r="F2567" t="s">
        <v>14</v>
      </c>
      <c r="G2567" t="s">
        <v>17</v>
      </c>
      <c r="H2567" s="11">
        <v>867.80000000000018</v>
      </c>
      <c r="I2567" s="11">
        <v>12.982288000000006</v>
      </c>
      <c r="J2567" s="13">
        <f>data[[#This Row],[Clicks]]/data[[#This Row],[Impressions]]</f>
        <v>1.4960000000000003E-2</v>
      </c>
      <c r="K2567" s="1">
        <v>1.9319999999999997</v>
      </c>
      <c r="L2567" s="2">
        <v>25.081780416000008</v>
      </c>
      <c r="M2567">
        <v>2</v>
      </c>
      <c r="N2567" s="1">
        <f>IF(data[[#This Row],[Conversions]]=0,0,data[[#This Row],[Spend, Dollars]]/data[[#This Row],[Conversions]])</f>
        <v>12.540890208000004</v>
      </c>
      <c r="O2567" s="13">
        <f>data[[#This Row],[Conversions]]/data[[#This Row],[Clicks]]</f>
        <v>0.15405604928807612</v>
      </c>
      <c r="P2567" s="11">
        <v>122.39999999999999</v>
      </c>
      <c r="Q2567" s="11">
        <f>IF(data[[#This Row],[Spend, Dollars]]=0,0,data[[#This Row],[Total conversion value, Dollars]]/data[[#This Row],[Spend, Dollars]])</f>
        <v>4.8800363439080012</v>
      </c>
      <c r="R2567" s="2">
        <v>51</v>
      </c>
      <c r="S2567" s="2">
        <v>4</v>
      </c>
      <c r="T2567" s="2">
        <v>12</v>
      </c>
      <c r="U2567" s="2">
        <f t="shared" si="40"/>
        <v>67</v>
      </c>
    </row>
    <row r="2568" spans="1:21" x14ac:dyDescent="0.2">
      <c r="A2568" t="s">
        <v>22</v>
      </c>
      <c r="B2568" s="3">
        <v>45077</v>
      </c>
      <c r="C2568" s="10" t="str">
        <f>TEXT(data[[#This Row],[Date]],"mmmm")</f>
        <v>May</v>
      </c>
      <c r="D2568" t="s">
        <v>12</v>
      </c>
      <c r="E2568" t="s">
        <v>18</v>
      </c>
      <c r="F2568" t="s">
        <v>14</v>
      </c>
      <c r="G2568" t="s">
        <v>17</v>
      </c>
      <c r="H2568" s="11">
        <v>412</v>
      </c>
      <c r="I2568" s="11">
        <v>7.6590799999999994</v>
      </c>
      <c r="J2568" s="13">
        <f>data[[#This Row],[Clicks]]/data[[#This Row],[Impressions]]</f>
        <v>1.8589999999999999E-2</v>
      </c>
      <c r="K2568" s="1">
        <v>1.5409999999999997</v>
      </c>
      <c r="L2568" s="2">
        <v>11.802642279999997</v>
      </c>
      <c r="M2568">
        <v>4</v>
      </c>
      <c r="N2568" s="1">
        <f>IF(data[[#This Row],[Conversions]]=0,0,data[[#This Row],[Spend, Dollars]]/data[[#This Row],[Conversions]])</f>
        <v>2.9506605699999993</v>
      </c>
      <c r="O2568" s="13">
        <f>data[[#This Row],[Conversions]]/data[[#This Row],[Clicks]]</f>
        <v>0.52225593674436099</v>
      </c>
      <c r="P2568" s="11">
        <v>220.79999999999998</v>
      </c>
      <c r="Q2568" s="11">
        <f>IF(data[[#This Row],[Spend, Dollars]]=0,0,data[[#This Row],[Total conversion value, Dollars]]/data[[#This Row],[Spend, Dollars]])</f>
        <v>18.707675346066665</v>
      </c>
      <c r="R2568" s="2">
        <v>36</v>
      </c>
      <c r="S2568" s="2">
        <v>2</v>
      </c>
      <c r="T2568" s="2">
        <v>3</v>
      </c>
      <c r="U2568" s="2">
        <f t="shared" si="40"/>
        <v>41</v>
      </c>
    </row>
    <row r="2569" spans="1:21" x14ac:dyDescent="0.2">
      <c r="A2569" t="s">
        <v>23</v>
      </c>
      <c r="B2569" s="3">
        <v>45078</v>
      </c>
      <c r="C2569" s="10" t="str">
        <f>TEXT(data[[#This Row],[Date]],"mmmm")</f>
        <v>June</v>
      </c>
      <c r="D2569" t="s">
        <v>12</v>
      </c>
      <c r="E2569" t="s">
        <v>18</v>
      </c>
      <c r="F2569" t="s">
        <v>14</v>
      </c>
      <c r="G2569" t="s">
        <v>17</v>
      </c>
      <c r="H2569" s="11">
        <v>550.5</v>
      </c>
      <c r="I2569" s="11">
        <v>7.2666000000000013</v>
      </c>
      <c r="J2569" s="13">
        <f>data[[#This Row],[Clicks]]/data[[#This Row],[Impressions]]</f>
        <v>1.3200000000000002E-2</v>
      </c>
      <c r="K2569" s="1">
        <v>0.98899999999999999</v>
      </c>
      <c r="L2569" s="2">
        <v>7.186667400000001</v>
      </c>
      <c r="M2569">
        <v>7</v>
      </c>
      <c r="N2569" s="1">
        <f>IF(data[[#This Row],[Conversions]]=0,0,data[[#This Row],[Spend, Dollars]]/data[[#This Row],[Conversions]])</f>
        <v>1.0266667714285715</v>
      </c>
      <c r="O2569" s="13">
        <f>data[[#This Row],[Conversions]]/data[[#This Row],[Clicks]]</f>
        <v>0.9633115900145871</v>
      </c>
      <c r="P2569" s="11">
        <v>213.6</v>
      </c>
      <c r="Q2569" s="11">
        <f>IF(data[[#This Row],[Spend, Dollars]]=0,0,data[[#This Row],[Total conversion value, Dollars]]/data[[#This Row],[Spend, Dollars]])</f>
        <v>29.721703831737081</v>
      </c>
      <c r="R2569" s="2">
        <v>96</v>
      </c>
      <c r="S2569" s="2">
        <v>3</v>
      </c>
      <c r="T2569" s="2">
        <v>15</v>
      </c>
      <c r="U2569" s="2">
        <f t="shared" si="40"/>
        <v>114</v>
      </c>
    </row>
    <row r="2570" spans="1:21" x14ac:dyDescent="0.2">
      <c r="A2570" t="s">
        <v>23</v>
      </c>
      <c r="B2570" s="3">
        <v>45079</v>
      </c>
      <c r="C2570" s="10" t="str">
        <f>TEXT(data[[#This Row],[Date]],"mmmm")</f>
        <v>June</v>
      </c>
      <c r="D2570" t="s">
        <v>12</v>
      </c>
      <c r="E2570" t="s">
        <v>18</v>
      </c>
      <c r="F2570" t="s">
        <v>14</v>
      </c>
      <c r="G2570" t="s">
        <v>17</v>
      </c>
      <c r="H2570" s="11">
        <v>614.5</v>
      </c>
      <c r="I2570" s="11">
        <v>5.7455750000000005</v>
      </c>
      <c r="J2570" s="13">
        <f>data[[#This Row],[Clicks]]/data[[#This Row],[Impressions]]</f>
        <v>9.3500000000000007E-3</v>
      </c>
      <c r="K2570" s="1">
        <v>2.4724999999999997</v>
      </c>
      <c r="L2570" s="2">
        <v>14.2059341875</v>
      </c>
      <c r="M2570">
        <v>3</v>
      </c>
      <c r="N2570" s="1">
        <f>IF(data[[#This Row],[Conversions]]=0,0,data[[#This Row],[Spend, Dollars]]/data[[#This Row],[Conversions]])</f>
        <v>4.7353113958333335</v>
      </c>
      <c r="O2570" s="13">
        <f>data[[#This Row],[Conversions]]/data[[#This Row],[Clicks]]</f>
        <v>0.52214095194997889</v>
      </c>
      <c r="P2570" s="11">
        <v>228</v>
      </c>
      <c r="Q2570" s="11">
        <f>IF(data[[#This Row],[Spend, Dollars]]=0,0,data[[#This Row],[Total conversion value, Dollars]]/data[[#This Row],[Spend, Dollars]])</f>
        <v>16.049630878947784</v>
      </c>
      <c r="R2570" s="2">
        <v>54</v>
      </c>
      <c r="S2570" s="2">
        <v>12</v>
      </c>
      <c r="T2570" s="2">
        <v>6</v>
      </c>
      <c r="U2570" s="2">
        <f t="shared" si="40"/>
        <v>72</v>
      </c>
    </row>
    <row r="2571" spans="1:21" x14ac:dyDescent="0.2">
      <c r="A2571" t="s">
        <v>23</v>
      </c>
      <c r="B2571" s="3">
        <v>45080</v>
      </c>
      <c r="C2571" s="10" t="str">
        <f>TEXT(data[[#This Row],[Date]],"mmmm")</f>
        <v>June</v>
      </c>
      <c r="D2571" t="s">
        <v>12</v>
      </c>
      <c r="E2571" t="s">
        <v>18</v>
      </c>
      <c r="F2571" t="s">
        <v>14</v>
      </c>
      <c r="G2571" t="s">
        <v>17</v>
      </c>
      <c r="H2571" s="11">
        <v>17.600000000000001</v>
      </c>
      <c r="I2571" s="11">
        <v>0.24974400000000005</v>
      </c>
      <c r="J2571" s="13">
        <f>data[[#This Row],[Clicks]]/data[[#This Row],[Impressions]]</f>
        <v>1.4190000000000001E-2</v>
      </c>
      <c r="K2571" s="1">
        <v>0.63249999999999995</v>
      </c>
      <c r="L2571" s="2">
        <v>0.15796308000000001</v>
      </c>
      <c r="M2571">
        <v>7</v>
      </c>
      <c r="N2571" s="1">
        <f>IF(data[[#This Row],[Conversions]]=0,0,data[[#This Row],[Spend, Dollars]]/data[[#This Row],[Conversions]])</f>
        <v>2.2566154285714287E-2</v>
      </c>
      <c r="O2571" s="13">
        <f>data[[#This Row],[Conversions]]/data[[#This Row],[Clicks]]</f>
        <v>28.028701390223585</v>
      </c>
      <c r="P2571" s="11">
        <v>538.79999999999995</v>
      </c>
      <c r="Q2571" s="11">
        <f>IF(data[[#This Row],[Spend, Dollars]]=0,0,data[[#This Row],[Total conversion value, Dollars]]/data[[#This Row],[Spend, Dollars]])</f>
        <v>3410.923615822127</v>
      </c>
      <c r="R2571" s="2">
        <v>94</v>
      </c>
      <c r="S2571" s="2">
        <v>8</v>
      </c>
      <c r="T2571" s="2">
        <v>6</v>
      </c>
      <c r="U2571" s="2">
        <f t="shared" si="40"/>
        <v>108</v>
      </c>
    </row>
    <row r="2572" spans="1:21" x14ac:dyDescent="0.2">
      <c r="A2572" t="s">
        <v>23</v>
      </c>
      <c r="B2572" s="3">
        <v>45081</v>
      </c>
      <c r="C2572" s="10" t="str">
        <f>TEXT(data[[#This Row],[Date]],"mmmm")</f>
        <v>June</v>
      </c>
      <c r="D2572" t="s">
        <v>12</v>
      </c>
      <c r="E2572" t="s">
        <v>18</v>
      </c>
      <c r="F2572" t="s">
        <v>14</v>
      </c>
      <c r="G2572" t="s">
        <v>17</v>
      </c>
      <c r="H2572" s="11">
        <v>125.59999999999991</v>
      </c>
      <c r="I2572" s="11">
        <v>2.1276639999999984</v>
      </c>
      <c r="J2572" s="13">
        <f>data[[#This Row],[Clicks]]/data[[#This Row],[Impressions]]</f>
        <v>1.694E-2</v>
      </c>
      <c r="K2572" s="1">
        <v>1.9550000000000001</v>
      </c>
      <c r="L2572" s="2">
        <v>4.1595831199999971</v>
      </c>
      <c r="M2572">
        <v>7</v>
      </c>
      <c r="N2572" s="1">
        <f>IF(data[[#This Row],[Conversions]]=0,0,data[[#This Row],[Spend, Dollars]]/data[[#This Row],[Conversions]])</f>
        <v>0.59422615999999961</v>
      </c>
      <c r="O2572" s="13">
        <f>data[[#This Row],[Conversions]]/data[[#This Row],[Clicks]]</f>
        <v>3.2899931568142362</v>
      </c>
      <c r="P2572" s="11">
        <v>664.8</v>
      </c>
      <c r="Q2572" s="11">
        <f>IF(data[[#This Row],[Spend, Dollars]]=0,0,data[[#This Row],[Total conversion value, Dollars]]/data[[#This Row],[Spend, Dollars]])</f>
        <v>159.82370848740257</v>
      </c>
      <c r="R2572" s="2">
        <v>57</v>
      </c>
      <c r="S2572" s="2">
        <v>3</v>
      </c>
      <c r="T2572" s="2">
        <v>3</v>
      </c>
      <c r="U2572" s="2">
        <f t="shared" si="40"/>
        <v>63</v>
      </c>
    </row>
    <row r="2573" spans="1:21" x14ac:dyDescent="0.2">
      <c r="A2573" t="s">
        <v>23</v>
      </c>
      <c r="B2573" s="3">
        <v>45082</v>
      </c>
      <c r="C2573" s="10" t="str">
        <f>TEXT(data[[#This Row],[Date]],"mmmm")</f>
        <v>June</v>
      </c>
      <c r="D2573" t="s">
        <v>12</v>
      </c>
      <c r="E2573" t="s">
        <v>18</v>
      </c>
      <c r="F2573" t="s">
        <v>14</v>
      </c>
      <c r="G2573" t="s">
        <v>17</v>
      </c>
      <c r="H2573" s="11">
        <v>142.29999999999995</v>
      </c>
      <c r="I2573" s="11">
        <v>1.2678929999999999</v>
      </c>
      <c r="J2573" s="13">
        <f>data[[#This Row],[Clicks]]/data[[#This Row],[Impressions]]</f>
        <v>8.910000000000003E-3</v>
      </c>
      <c r="K2573" s="1">
        <v>0.89699999999999991</v>
      </c>
      <c r="L2573" s="2">
        <v>1.1373000209999997</v>
      </c>
      <c r="M2573">
        <v>1</v>
      </c>
      <c r="N2573" s="1">
        <f>IF(data[[#This Row],[Conversions]]=0,0,data[[#This Row],[Spend, Dollars]]/data[[#This Row],[Conversions]])</f>
        <v>1.1373000209999997</v>
      </c>
      <c r="O2573" s="13">
        <f>data[[#This Row],[Conversions]]/data[[#This Row],[Clicks]]</f>
        <v>0.78871008831186862</v>
      </c>
      <c r="P2573" s="11">
        <v>62.4</v>
      </c>
      <c r="Q2573" s="11">
        <f>IF(data[[#This Row],[Spend, Dollars]]=0,0,data[[#This Row],[Total conversion value, Dollars]]/data[[#This Row],[Spend, Dollars]])</f>
        <v>54.866788752129999</v>
      </c>
      <c r="R2573" s="2">
        <v>86</v>
      </c>
      <c r="S2573" s="2">
        <v>0</v>
      </c>
      <c r="T2573" s="2">
        <v>15</v>
      </c>
      <c r="U2573" s="2">
        <f t="shared" si="40"/>
        <v>101</v>
      </c>
    </row>
    <row r="2574" spans="1:21" x14ac:dyDescent="0.2">
      <c r="A2574" t="s">
        <v>23</v>
      </c>
      <c r="B2574" s="3">
        <v>45083</v>
      </c>
      <c r="C2574" s="10" t="str">
        <f>TEXT(data[[#This Row],[Date]],"mmmm")</f>
        <v>June</v>
      </c>
      <c r="D2574" t="s">
        <v>12</v>
      </c>
      <c r="E2574" t="s">
        <v>18</v>
      </c>
      <c r="F2574" t="s">
        <v>14</v>
      </c>
      <c r="G2574" t="s">
        <v>17</v>
      </c>
      <c r="H2574" s="11">
        <v>444.79999999999995</v>
      </c>
      <c r="I2574" s="11">
        <v>4.8438719999999993</v>
      </c>
      <c r="J2574" s="13">
        <f>data[[#This Row],[Clicks]]/data[[#This Row],[Impressions]]</f>
        <v>1.089E-2</v>
      </c>
      <c r="K2574" s="1">
        <v>1.6099999999999999</v>
      </c>
      <c r="L2574" s="2">
        <v>7.7986339199999986</v>
      </c>
      <c r="M2574">
        <v>6</v>
      </c>
      <c r="N2574" s="1">
        <f>IF(data[[#This Row],[Conversions]]=0,0,data[[#This Row],[Spend, Dollars]]/data[[#This Row],[Conversions]])</f>
        <v>1.2997723199999998</v>
      </c>
      <c r="O2574" s="13">
        <f>data[[#This Row],[Conversions]]/data[[#This Row],[Clicks]]</f>
        <v>1.2386784787046399</v>
      </c>
      <c r="P2574" s="11">
        <v>580.79999999999995</v>
      </c>
      <c r="Q2574" s="11">
        <f>IF(data[[#This Row],[Spend, Dollars]]=0,0,data[[#This Row],[Total conversion value, Dollars]]/data[[#This Row],[Spend, Dollars]])</f>
        <v>74.474581825223055</v>
      </c>
      <c r="R2574" s="2">
        <v>80</v>
      </c>
      <c r="S2574" s="2">
        <v>1</v>
      </c>
      <c r="T2574" s="2">
        <v>12</v>
      </c>
      <c r="U2574" s="2">
        <f t="shared" si="40"/>
        <v>93</v>
      </c>
    </row>
    <row r="2575" spans="1:21" x14ac:dyDescent="0.2">
      <c r="A2575" t="s">
        <v>23</v>
      </c>
      <c r="B2575" s="3">
        <v>45084</v>
      </c>
      <c r="C2575" s="10" t="str">
        <f>TEXT(data[[#This Row],[Date]],"mmmm")</f>
        <v>June</v>
      </c>
      <c r="D2575" t="s">
        <v>12</v>
      </c>
      <c r="E2575" t="s">
        <v>18</v>
      </c>
      <c r="F2575" t="s">
        <v>14</v>
      </c>
      <c r="G2575" t="s">
        <v>17</v>
      </c>
      <c r="H2575" s="11">
        <v>131.59999999999991</v>
      </c>
      <c r="I2575" s="11">
        <v>1.8963559999999988</v>
      </c>
      <c r="J2575" s="13">
        <f>data[[#This Row],[Clicks]]/data[[#This Row],[Impressions]]</f>
        <v>1.4410000000000001E-2</v>
      </c>
      <c r="K2575" s="1">
        <v>0.66700000000000004</v>
      </c>
      <c r="L2575" s="2">
        <v>1.2648694519999992</v>
      </c>
      <c r="M2575">
        <v>4</v>
      </c>
      <c r="N2575" s="1">
        <f>IF(data[[#This Row],[Conversions]]=0,0,data[[#This Row],[Spend, Dollars]]/data[[#This Row],[Conversions]])</f>
        <v>0.31621736299999981</v>
      </c>
      <c r="O2575" s="13">
        <f>data[[#This Row],[Conversions]]/data[[#This Row],[Clicks]]</f>
        <v>2.1093085897373713</v>
      </c>
      <c r="P2575" s="11">
        <v>349.2</v>
      </c>
      <c r="Q2575" s="11">
        <f>IF(data[[#This Row],[Spend, Dollars]]=0,0,data[[#This Row],[Total conversion value, Dollars]]/data[[#This Row],[Spend, Dollars]])</f>
        <v>276.07592186517616</v>
      </c>
      <c r="R2575" s="2">
        <v>74</v>
      </c>
      <c r="S2575" s="2">
        <v>12</v>
      </c>
      <c r="T2575" s="2">
        <v>13.5</v>
      </c>
      <c r="U2575" s="2">
        <f t="shared" si="40"/>
        <v>99.5</v>
      </c>
    </row>
    <row r="2576" spans="1:21" x14ac:dyDescent="0.2">
      <c r="A2576" t="s">
        <v>23</v>
      </c>
      <c r="B2576" s="3">
        <v>45085</v>
      </c>
      <c r="C2576" s="10" t="str">
        <f>TEXT(data[[#This Row],[Date]],"mmmm")</f>
        <v>June</v>
      </c>
      <c r="D2576" t="s">
        <v>12</v>
      </c>
      <c r="E2576" t="s">
        <v>18</v>
      </c>
      <c r="F2576" t="s">
        <v>14</v>
      </c>
      <c r="G2576" t="s">
        <v>17</v>
      </c>
      <c r="H2576" s="11">
        <v>272</v>
      </c>
      <c r="I2576" s="11">
        <v>4.7572800000000006</v>
      </c>
      <c r="J2576" s="13">
        <f>data[[#This Row],[Clicks]]/data[[#This Row],[Impressions]]</f>
        <v>1.7490000000000002E-2</v>
      </c>
      <c r="K2576" s="1">
        <v>0.81649999999999989</v>
      </c>
      <c r="L2576" s="2">
        <v>3.8843191199999998</v>
      </c>
      <c r="M2576">
        <v>4</v>
      </c>
      <c r="N2576" s="1">
        <f>IF(data[[#This Row],[Conversions]]=0,0,data[[#This Row],[Spend, Dollars]]/data[[#This Row],[Conversions]])</f>
        <v>0.97107977999999995</v>
      </c>
      <c r="O2576" s="13">
        <f>data[[#This Row],[Conversions]]/data[[#This Row],[Clicks]]</f>
        <v>0.84081660108297163</v>
      </c>
      <c r="P2576" s="11">
        <v>195.6</v>
      </c>
      <c r="Q2576" s="11">
        <f>IF(data[[#This Row],[Spend, Dollars]]=0,0,data[[#This Row],[Total conversion value, Dollars]]/data[[#This Row],[Spend, Dollars]])</f>
        <v>50.356315729280247</v>
      </c>
      <c r="R2576" s="2">
        <v>50</v>
      </c>
      <c r="S2576" s="2">
        <v>10</v>
      </c>
      <c r="T2576" s="2">
        <v>19.5</v>
      </c>
      <c r="U2576" s="2">
        <f t="shared" si="40"/>
        <v>79.5</v>
      </c>
    </row>
    <row r="2577" spans="1:21" x14ac:dyDescent="0.2">
      <c r="A2577" t="s">
        <v>23</v>
      </c>
      <c r="B2577" s="3">
        <v>45086</v>
      </c>
      <c r="C2577" s="10" t="str">
        <f>TEXT(data[[#This Row],[Date]],"mmmm")</f>
        <v>June</v>
      </c>
      <c r="D2577" t="s">
        <v>12</v>
      </c>
      <c r="E2577" t="s">
        <v>18</v>
      </c>
      <c r="F2577" t="s">
        <v>14</v>
      </c>
      <c r="G2577" t="s">
        <v>17</v>
      </c>
      <c r="H2577" s="11">
        <v>80.599999999999895</v>
      </c>
      <c r="I2577" s="11">
        <v>1.0727859999999987</v>
      </c>
      <c r="J2577" s="13">
        <f>data[[#This Row],[Clicks]]/data[[#This Row],[Impressions]]</f>
        <v>1.3310000000000001E-2</v>
      </c>
      <c r="K2577" s="1">
        <v>1.1040000000000001</v>
      </c>
      <c r="L2577" s="2">
        <v>1.1843557439999985</v>
      </c>
      <c r="M2577">
        <v>1</v>
      </c>
      <c r="N2577" s="1">
        <f>IF(data[[#This Row],[Conversions]]=0,0,data[[#This Row],[Spend, Dollars]]/data[[#This Row],[Conversions]])</f>
        <v>1.1843557439999985</v>
      </c>
      <c r="O2577" s="13">
        <f>data[[#This Row],[Conversions]]/data[[#This Row],[Clicks]]</f>
        <v>0.93215235843868327</v>
      </c>
      <c r="P2577" s="11">
        <v>130.79999999999998</v>
      </c>
      <c r="Q2577" s="11">
        <f>IF(data[[#This Row],[Spend, Dollars]]=0,0,data[[#This Row],[Total conversion value, Dollars]]/data[[#This Row],[Spend, Dollars]])</f>
        <v>110.43979029327876</v>
      </c>
      <c r="R2577" s="2">
        <v>75</v>
      </c>
      <c r="S2577" s="2">
        <v>0</v>
      </c>
      <c r="T2577" s="2">
        <v>10.5</v>
      </c>
      <c r="U2577" s="2">
        <f t="shared" si="40"/>
        <v>85.5</v>
      </c>
    </row>
    <row r="2578" spans="1:21" x14ac:dyDescent="0.2">
      <c r="A2578" t="s">
        <v>23</v>
      </c>
      <c r="B2578" s="3">
        <v>45087</v>
      </c>
      <c r="C2578" s="10" t="str">
        <f>TEXT(data[[#This Row],[Date]],"mmmm")</f>
        <v>June</v>
      </c>
      <c r="D2578" t="s">
        <v>12</v>
      </c>
      <c r="E2578" t="s">
        <v>18</v>
      </c>
      <c r="F2578" t="s">
        <v>14</v>
      </c>
      <c r="G2578" t="s">
        <v>17</v>
      </c>
      <c r="H2578" s="11">
        <v>115.09999999999991</v>
      </c>
      <c r="I2578" s="11">
        <v>1.6965739999999989</v>
      </c>
      <c r="J2578" s="13">
        <f>data[[#This Row],[Clicks]]/data[[#This Row],[Impressions]]</f>
        <v>1.4740000000000001E-2</v>
      </c>
      <c r="K2578" s="1">
        <v>1.3684999999999998</v>
      </c>
      <c r="L2578" s="2">
        <v>2.3217615189999981</v>
      </c>
      <c r="M2578">
        <v>3</v>
      </c>
      <c r="N2578" s="1">
        <f>IF(data[[#This Row],[Conversions]]=0,0,data[[#This Row],[Spend, Dollars]]/data[[#This Row],[Conversions]])</f>
        <v>0.77392050633333265</v>
      </c>
      <c r="O2578" s="13">
        <f>data[[#This Row],[Conversions]]/data[[#This Row],[Clicks]]</f>
        <v>1.768269465404988</v>
      </c>
      <c r="P2578" s="11">
        <v>327.59999999999997</v>
      </c>
      <c r="Q2578" s="11">
        <f>IF(data[[#This Row],[Spend, Dollars]]=0,0,data[[#This Row],[Total conversion value, Dollars]]/data[[#This Row],[Spend, Dollars]])</f>
        <v>141.09976296837758</v>
      </c>
      <c r="R2578" s="2">
        <v>76</v>
      </c>
      <c r="S2578" s="2">
        <v>3</v>
      </c>
      <c r="T2578" s="2">
        <v>7.5</v>
      </c>
      <c r="U2578" s="2">
        <f t="shared" si="40"/>
        <v>86.5</v>
      </c>
    </row>
    <row r="2579" spans="1:21" x14ac:dyDescent="0.2">
      <c r="A2579" t="s">
        <v>23</v>
      </c>
      <c r="B2579" s="3">
        <v>45088</v>
      </c>
      <c r="C2579" s="10" t="str">
        <f>TEXT(data[[#This Row],[Date]],"mmmm")</f>
        <v>June</v>
      </c>
      <c r="D2579" t="s">
        <v>12</v>
      </c>
      <c r="E2579" t="s">
        <v>18</v>
      </c>
      <c r="F2579" t="s">
        <v>14</v>
      </c>
      <c r="G2579" t="s">
        <v>17</v>
      </c>
      <c r="H2579" s="11">
        <v>7</v>
      </c>
      <c r="I2579" s="11">
        <v>0.10549000000000001</v>
      </c>
      <c r="J2579" s="13">
        <f>data[[#This Row],[Clicks]]/data[[#This Row],[Impressions]]</f>
        <v>1.5070000000000002E-2</v>
      </c>
      <c r="K2579" s="1">
        <v>2.5185</v>
      </c>
      <c r="L2579" s="2">
        <v>0.26567656500000003</v>
      </c>
      <c r="M2579">
        <v>4</v>
      </c>
      <c r="N2579" s="1">
        <f>IF(data[[#This Row],[Conversions]]=0,0,data[[#This Row],[Spend, Dollars]]/data[[#This Row],[Conversions]])</f>
        <v>6.6419141250000008E-2</v>
      </c>
      <c r="O2579" s="13">
        <f>data[[#This Row],[Conversions]]/data[[#This Row],[Clicks]]</f>
        <v>37.918286093468573</v>
      </c>
      <c r="P2579" s="11">
        <v>199.2</v>
      </c>
      <c r="Q2579" s="11">
        <f>IF(data[[#This Row],[Spend, Dollars]]=0,0,data[[#This Row],[Total conversion value, Dollars]]/data[[#This Row],[Spend, Dollars]])</f>
        <v>749.78385842951548</v>
      </c>
      <c r="R2579" s="2">
        <v>61</v>
      </c>
      <c r="S2579" s="2">
        <v>9</v>
      </c>
      <c r="T2579" s="2">
        <v>7.5</v>
      </c>
      <c r="U2579" s="2">
        <f t="shared" si="40"/>
        <v>77.5</v>
      </c>
    </row>
    <row r="2580" spans="1:21" x14ac:dyDescent="0.2">
      <c r="A2580" t="s">
        <v>23</v>
      </c>
      <c r="B2580" s="3">
        <v>45089</v>
      </c>
      <c r="C2580" s="10" t="str">
        <f>TEXT(data[[#This Row],[Date]],"mmmm")</f>
        <v>June</v>
      </c>
      <c r="D2580" t="s">
        <v>12</v>
      </c>
      <c r="E2580" t="s">
        <v>18</v>
      </c>
      <c r="F2580" t="s">
        <v>14</v>
      </c>
      <c r="G2580" t="s">
        <v>17</v>
      </c>
      <c r="H2580" s="11">
        <v>551.89999999999986</v>
      </c>
      <c r="I2580" s="11">
        <v>6.6172809999999984</v>
      </c>
      <c r="J2580" s="13">
        <f>data[[#This Row],[Clicks]]/data[[#This Row],[Impressions]]</f>
        <v>1.1990000000000001E-2</v>
      </c>
      <c r="K2580" s="1">
        <v>1.6904999999999999</v>
      </c>
      <c r="L2580" s="2">
        <v>11.186513530499997</v>
      </c>
      <c r="M2580">
        <v>0</v>
      </c>
      <c r="N2580" s="1">
        <f>IF(data[[#This Row],[Conversions]]=0,0,data[[#This Row],[Spend, Dollars]]/data[[#This Row],[Conversions]])</f>
        <v>0</v>
      </c>
      <c r="O2580" s="13">
        <f>data[[#This Row],[Conversions]]/data[[#This Row],[Clicks]]</f>
        <v>0</v>
      </c>
      <c r="P2580" s="11">
        <v>12</v>
      </c>
      <c r="Q2580" s="11">
        <f>IF(data[[#This Row],[Spend, Dollars]]=0,0,data[[#This Row],[Total conversion value, Dollars]]/data[[#This Row],[Spend, Dollars]])</f>
        <v>1.0727202865559529</v>
      </c>
      <c r="R2580" s="2">
        <v>60</v>
      </c>
      <c r="S2580" s="2">
        <v>10</v>
      </c>
      <c r="T2580" s="2">
        <v>6</v>
      </c>
      <c r="U2580" s="2">
        <f t="shared" si="40"/>
        <v>76</v>
      </c>
    </row>
    <row r="2581" spans="1:21" x14ac:dyDescent="0.2">
      <c r="A2581" t="s">
        <v>23</v>
      </c>
      <c r="B2581" s="3">
        <v>45090</v>
      </c>
      <c r="C2581" s="10" t="str">
        <f>TEXT(data[[#This Row],[Date]],"mmmm")</f>
        <v>June</v>
      </c>
      <c r="D2581" t="s">
        <v>12</v>
      </c>
      <c r="E2581" t="s">
        <v>18</v>
      </c>
      <c r="F2581" t="s">
        <v>14</v>
      </c>
      <c r="G2581" t="s">
        <v>17</v>
      </c>
      <c r="H2581" s="11">
        <v>121.1</v>
      </c>
      <c r="I2581" s="11">
        <v>2.0780760000000003</v>
      </c>
      <c r="J2581" s="13">
        <f>data[[#This Row],[Clicks]]/data[[#This Row],[Impressions]]</f>
        <v>1.7160000000000002E-2</v>
      </c>
      <c r="K2581" s="1">
        <v>1.5294999999999999</v>
      </c>
      <c r="L2581" s="2">
        <v>3.1784172420000001</v>
      </c>
      <c r="M2581">
        <v>1</v>
      </c>
      <c r="N2581" s="1">
        <f>IF(data[[#This Row],[Conversions]]=0,0,data[[#This Row],[Spend, Dollars]]/data[[#This Row],[Conversions]])</f>
        <v>3.1784172420000001</v>
      </c>
      <c r="O2581" s="13">
        <f>data[[#This Row],[Conversions]]/data[[#This Row],[Clicks]]</f>
        <v>0.48121435404672391</v>
      </c>
      <c r="P2581" s="11">
        <v>43.199999999999996</v>
      </c>
      <c r="Q2581" s="11">
        <f>IF(data[[#This Row],[Spend, Dollars]]=0,0,data[[#This Row],[Total conversion value, Dollars]]/data[[#This Row],[Spend, Dollars]])</f>
        <v>13.591670542542317</v>
      </c>
      <c r="R2581" s="2">
        <v>100</v>
      </c>
      <c r="S2581" s="2">
        <v>3</v>
      </c>
      <c r="T2581" s="2">
        <v>10.5</v>
      </c>
      <c r="U2581" s="2">
        <f t="shared" si="40"/>
        <v>113.5</v>
      </c>
    </row>
    <row r="2582" spans="1:21" x14ac:dyDescent="0.2">
      <c r="A2582" t="s">
        <v>23</v>
      </c>
      <c r="B2582" s="3">
        <v>45091</v>
      </c>
      <c r="C2582" s="10" t="str">
        <f>TEXT(data[[#This Row],[Date]],"mmmm")</f>
        <v>June</v>
      </c>
      <c r="D2582" t="s">
        <v>12</v>
      </c>
      <c r="E2582" t="s">
        <v>18</v>
      </c>
      <c r="F2582" t="s">
        <v>14</v>
      </c>
      <c r="G2582" t="s">
        <v>17</v>
      </c>
      <c r="H2582" s="11">
        <v>387.29999999999995</v>
      </c>
      <c r="I2582" s="11">
        <v>3.7064609999999996</v>
      </c>
      <c r="J2582" s="13">
        <f>data[[#This Row],[Clicks]]/data[[#This Row],[Impressions]]</f>
        <v>9.5700000000000004E-3</v>
      </c>
      <c r="K2582" s="1">
        <v>1.4604999999999999</v>
      </c>
      <c r="L2582" s="2">
        <v>5.4132862904999994</v>
      </c>
      <c r="M2582">
        <v>0</v>
      </c>
      <c r="N2582" s="1">
        <f>IF(data[[#This Row],[Conversions]]=0,0,data[[#This Row],[Spend, Dollars]]/data[[#This Row],[Conversions]])</f>
        <v>0</v>
      </c>
      <c r="O2582" s="13">
        <f>data[[#This Row],[Conversions]]/data[[#This Row],[Clicks]]</f>
        <v>0</v>
      </c>
      <c r="P2582" s="11">
        <v>8.4</v>
      </c>
      <c r="Q2582" s="11">
        <f>IF(data[[#This Row],[Spend, Dollars]]=0,0,data[[#This Row],[Total conversion value, Dollars]]/data[[#This Row],[Spend, Dollars]])</f>
        <v>1.5517376228080728</v>
      </c>
      <c r="R2582" s="2">
        <v>89</v>
      </c>
      <c r="S2582" s="2">
        <v>3</v>
      </c>
      <c r="T2582" s="2">
        <v>3</v>
      </c>
      <c r="U2582" s="2">
        <f t="shared" si="40"/>
        <v>95</v>
      </c>
    </row>
    <row r="2583" spans="1:21" x14ac:dyDescent="0.2">
      <c r="A2583" t="s">
        <v>23</v>
      </c>
      <c r="B2583" s="3">
        <v>45092</v>
      </c>
      <c r="C2583" s="10" t="str">
        <f>TEXT(data[[#This Row],[Date]],"mmmm")</f>
        <v>June</v>
      </c>
      <c r="D2583" t="s">
        <v>12</v>
      </c>
      <c r="E2583" t="s">
        <v>18</v>
      </c>
      <c r="F2583" t="s">
        <v>14</v>
      </c>
      <c r="G2583" t="s">
        <v>17</v>
      </c>
      <c r="H2583" s="11">
        <v>397.19999999999982</v>
      </c>
      <c r="I2583" s="11">
        <v>6.8596439999999985</v>
      </c>
      <c r="J2583" s="13">
        <f>data[[#This Row],[Clicks]]/data[[#This Row],[Impressions]]</f>
        <v>1.7270000000000004E-2</v>
      </c>
      <c r="K2583" s="1">
        <v>2.1159999999999997</v>
      </c>
      <c r="L2583" s="2">
        <v>14.515006703999994</v>
      </c>
      <c r="M2583">
        <v>3</v>
      </c>
      <c r="N2583" s="1">
        <f>IF(data[[#This Row],[Conversions]]=0,0,data[[#This Row],[Spend, Dollars]]/data[[#This Row],[Conversions]])</f>
        <v>4.838335567999998</v>
      </c>
      <c r="O2583" s="13">
        <f>data[[#This Row],[Conversions]]/data[[#This Row],[Clicks]]</f>
        <v>0.43734048005989823</v>
      </c>
      <c r="P2583" s="11">
        <v>310.8</v>
      </c>
      <c r="Q2583" s="11">
        <f>IF(data[[#This Row],[Spend, Dollars]]=0,0,data[[#This Row],[Total conversion value, Dollars]]/data[[#This Row],[Spend, Dollars]])</f>
        <v>21.412322180626404</v>
      </c>
      <c r="R2583" s="2">
        <v>76</v>
      </c>
      <c r="S2583" s="2">
        <v>9</v>
      </c>
      <c r="T2583" s="2">
        <v>10.5</v>
      </c>
      <c r="U2583" s="2">
        <f t="shared" si="40"/>
        <v>95.5</v>
      </c>
    </row>
    <row r="2584" spans="1:21" x14ac:dyDescent="0.2">
      <c r="A2584" t="s">
        <v>23</v>
      </c>
      <c r="B2584" s="3">
        <v>45093</v>
      </c>
      <c r="C2584" s="10" t="str">
        <f>TEXT(data[[#This Row],[Date]],"mmmm")</f>
        <v>June</v>
      </c>
      <c r="D2584" t="s">
        <v>12</v>
      </c>
      <c r="E2584" t="s">
        <v>18</v>
      </c>
      <c r="F2584" t="s">
        <v>14</v>
      </c>
      <c r="G2584" t="s">
        <v>17</v>
      </c>
      <c r="H2584" s="11">
        <v>52.199999999999818</v>
      </c>
      <c r="I2584" s="11">
        <v>0.80387999999999726</v>
      </c>
      <c r="J2584" s="13">
        <f>data[[#This Row],[Clicks]]/data[[#This Row],[Impressions]]</f>
        <v>1.54E-2</v>
      </c>
      <c r="K2584" s="1">
        <v>1.9204999999999999</v>
      </c>
      <c r="L2584" s="2">
        <v>1.5438515399999946</v>
      </c>
      <c r="M2584">
        <v>7</v>
      </c>
      <c r="N2584" s="1">
        <f>IF(data[[#This Row],[Conversions]]=0,0,data[[#This Row],[Spend, Dollars]]/data[[#This Row],[Conversions]])</f>
        <v>0.22055021999999921</v>
      </c>
      <c r="O2584" s="13">
        <f>data[[#This Row],[Conversions]]/data[[#This Row],[Clicks]]</f>
        <v>8.7077673284570132</v>
      </c>
      <c r="P2584" s="11">
        <v>262.8</v>
      </c>
      <c r="Q2584" s="11">
        <f>IF(data[[#This Row],[Spend, Dollars]]=0,0,data[[#This Row],[Total conversion value, Dollars]]/data[[#This Row],[Spend, Dollars]])</f>
        <v>170.22362137229914</v>
      </c>
      <c r="R2584" s="2">
        <v>65</v>
      </c>
      <c r="S2584" s="2">
        <v>4</v>
      </c>
      <c r="T2584" s="2">
        <v>3</v>
      </c>
      <c r="U2584" s="2">
        <f t="shared" si="40"/>
        <v>72</v>
      </c>
    </row>
    <row r="2585" spans="1:21" x14ac:dyDescent="0.2">
      <c r="A2585" t="s">
        <v>23</v>
      </c>
      <c r="B2585" s="3">
        <v>45094</v>
      </c>
      <c r="C2585" s="10" t="str">
        <f>TEXT(data[[#This Row],[Date]],"mmmm")</f>
        <v>June</v>
      </c>
      <c r="D2585" t="s">
        <v>12</v>
      </c>
      <c r="E2585" t="s">
        <v>18</v>
      </c>
      <c r="F2585" t="s">
        <v>14</v>
      </c>
      <c r="G2585" t="s">
        <v>17</v>
      </c>
      <c r="H2585" s="11">
        <v>205.69999999999982</v>
      </c>
      <c r="I2585" s="11">
        <v>2.9867639999999978</v>
      </c>
      <c r="J2585" s="13">
        <f>data[[#This Row],[Clicks]]/data[[#This Row],[Impressions]]</f>
        <v>1.4520000000000002E-2</v>
      </c>
      <c r="K2585" s="1">
        <v>1.9779999999999998</v>
      </c>
      <c r="L2585" s="2">
        <v>5.9078191919999945</v>
      </c>
      <c r="M2585">
        <v>2</v>
      </c>
      <c r="N2585" s="1">
        <f>IF(data[[#This Row],[Conversions]]=0,0,data[[#This Row],[Spend, Dollars]]/data[[#This Row],[Conversions]])</f>
        <v>2.9539095959999973</v>
      </c>
      <c r="O2585" s="13">
        <f>data[[#This Row],[Conversions]]/data[[#This Row],[Clicks]]</f>
        <v>0.66962103467163847</v>
      </c>
      <c r="P2585" s="11">
        <v>207.6</v>
      </c>
      <c r="Q2585" s="11">
        <f>IF(data[[#This Row],[Spend, Dollars]]=0,0,data[[#This Row],[Total conversion value, Dollars]]/data[[#This Row],[Spend, Dollars]])</f>
        <v>35.139870272455049</v>
      </c>
      <c r="R2585" s="2">
        <v>47</v>
      </c>
      <c r="S2585" s="2">
        <v>13</v>
      </c>
      <c r="T2585" s="2">
        <v>15</v>
      </c>
      <c r="U2585" s="2">
        <f t="shared" si="40"/>
        <v>75</v>
      </c>
    </row>
    <row r="2586" spans="1:21" x14ac:dyDescent="0.2">
      <c r="A2586" t="s">
        <v>23</v>
      </c>
      <c r="B2586" s="3">
        <v>45095</v>
      </c>
      <c r="C2586" s="10" t="str">
        <f>TEXT(data[[#This Row],[Date]],"mmmm")</f>
        <v>June</v>
      </c>
      <c r="D2586" t="s">
        <v>12</v>
      </c>
      <c r="E2586" t="s">
        <v>18</v>
      </c>
      <c r="F2586" t="s">
        <v>14</v>
      </c>
      <c r="G2586" t="s">
        <v>17</v>
      </c>
      <c r="H2586" s="11">
        <v>16.300000000000097</v>
      </c>
      <c r="I2586" s="11">
        <v>0.2348830000000014</v>
      </c>
      <c r="J2586" s="13">
        <f>data[[#This Row],[Clicks]]/data[[#This Row],[Impressions]]</f>
        <v>1.4410000000000001E-2</v>
      </c>
      <c r="K2586" s="1">
        <v>1.4375</v>
      </c>
      <c r="L2586" s="2">
        <v>0.33764431250000199</v>
      </c>
      <c r="M2586">
        <v>1</v>
      </c>
      <c r="N2586" s="1">
        <f>IF(data[[#This Row],[Conversions]]=0,0,data[[#This Row],[Spend, Dollars]]/data[[#This Row],[Conversions]])</f>
        <v>0.33764431250000199</v>
      </c>
      <c r="O2586" s="13">
        <f>data[[#This Row],[Conversions]]/data[[#This Row],[Clicks]]</f>
        <v>4.2574388099606786</v>
      </c>
      <c r="P2586" s="11">
        <v>57.599999999999994</v>
      </c>
      <c r="Q2586" s="11">
        <f>IF(data[[#This Row],[Spend, Dollars]]=0,0,data[[#This Row],[Total conversion value, Dollars]]/data[[#This Row],[Spend, Dollars]])</f>
        <v>170.59372205477223</v>
      </c>
      <c r="R2586" s="2">
        <v>82</v>
      </c>
      <c r="S2586" s="2">
        <v>11</v>
      </c>
      <c r="T2586" s="2">
        <v>16.5</v>
      </c>
      <c r="U2586" s="2">
        <f t="shared" si="40"/>
        <v>109.5</v>
      </c>
    </row>
    <row r="2587" spans="1:21" x14ac:dyDescent="0.2">
      <c r="A2587" t="s">
        <v>23</v>
      </c>
      <c r="B2587" s="3">
        <v>45096</v>
      </c>
      <c r="C2587" s="10" t="str">
        <f>TEXT(data[[#This Row],[Date]],"mmmm")</f>
        <v>June</v>
      </c>
      <c r="D2587" t="s">
        <v>12</v>
      </c>
      <c r="E2587" t="s">
        <v>18</v>
      </c>
      <c r="F2587" t="s">
        <v>14</v>
      </c>
      <c r="G2587" t="s">
        <v>17</v>
      </c>
      <c r="H2587" s="11">
        <v>92.699999999999932</v>
      </c>
      <c r="I2587" s="11">
        <v>1.4173829999999989</v>
      </c>
      <c r="J2587" s="13">
        <f>data[[#This Row],[Clicks]]/data[[#This Row],[Impressions]]</f>
        <v>1.529E-2</v>
      </c>
      <c r="K2587" s="1">
        <v>2.5414999999999996</v>
      </c>
      <c r="L2587" s="2">
        <v>3.6022788944999968</v>
      </c>
      <c r="M2587">
        <v>6</v>
      </c>
      <c r="N2587" s="1">
        <f>IF(data[[#This Row],[Conversions]]=0,0,data[[#This Row],[Spend, Dollars]]/data[[#This Row],[Conversions]])</f>
        <v>0.60037981574999943</v>
      </c>
      <c r="O2587" s="13">
        <f>data[[#This Row],[Conversions]]/data[[#This Row],[Clicks]]</f>
        <v>4.2331536359614903</v>
      </c>
      <c r="P2587" s="11">
        <v>382.8</v>
      </c>
      <c r="Q2587" s="11">
        <f>IF(data[[#This Row],[Spend, Dollars]]=0,0,data[[#This Row],[Total conversion value, Dollars]]/data[[#This Row],[Spend, Dollars]])</f>
        <v>106.26606412525796</v>
      </c>
      <c r="R2587" s="2">
        <v>64</v>
      </c>
      <c r="S2587" s="2">
        <v>4</v>
      </c>
      <c r="T2587" s="2">
        <v>9</v>
      </c>
      <c r="U2587" s="2">
        <f t="shared" si="40"/>
        <v>77</v>
      </c>
    </row>
    <row r="2588" spans="1:21" x14ac:dyDescent="0.2">
      <c r="A2588" t="s">
        <v>23</v>
      </c>
      <c r="B2588" s="3">
        <v>45097</v>
      </c>
      <c r="C2588" s="10" t="str">
        <f>TEXT(data[[#This Row],[Date]],"mmmm")</f>
        <v>June</v>
      </c>
      <c r="D2588" t="s">
        <v>12</v>
      </c>
      <c r="E2588" t="s">
        <v>18</v>
      </c>
      <c r="F2588" t="s">
        <v>14</v>
      </c>
      <c r="G2588" t="s">
        <v>17</v>
      </c>
      <c r="H2588" s="11">
        <v>61.699999999999932</v>
      </c>
      <c r="I2588" s="11">
        <v>0.63797799999999916</v>
      </c>
      <c r="J2588" s="13">
        <f>data[[#This Row],[Clicks]]/data[[#This Row],[Impressions]]</f>
        <v>1.0339999999999998E-2</v>
      </c>
      <c r="K2588" s="1">
        <v>2.0009999999999999</v>
      </c>
      <c r="L2588" s="2">
        <v>1.2765939779999982</v>
      </c>
      <c r="M2588">
        <v>5</v>
      </c>
      <c r="N2588" s="1">
        <f>IF(data[[#This Row],[Conversions]]=0,0,data[[#This Row],[Spend, Dollars]]/data[[#This Row],[Conversions]])</f>
        <v>0.25531879559999965</v>
      </c>
      <c r="O2588" s="13">
        <f>data[[#This Row],[Conversions]]/data[[#This Row],[Clicks]]</f>
        <v>7.8372608459852948</v>
      </c>
      <c r="P2588" s="11">
        <v>181.2</v>
      </c>
      <c r="Q2588" s="11">
        <f>IF(data[[#This Row],[Spend, Dollars]]=0,0,data[[#This Row],[Total conversion value, Dollars]]/data[[#This Row],[Spend, Dollars]])</f>
        <v>141.94019643103803</v>
      </c>
      <c r="R2588" s="2">
        <v>87</v>
      </c>
      <c r="S2588" s="2">
        <v>2</v>
      </c>
      <c r="T2588" s="2">
        <v>12</v>
      </c>
      <c r="U2588" s="2">
        <f t="shared" si="40"/>
        <v>101</v>
      </c>
    </row>
    <row r="2589" spans="1:21" x14ac:dyDescent="0.2">
      <c r="A2589" t="s">
        <v>23</v>
      </c>
      <c r="B2589" s="3">
        <v>45098</v>
      </c>
      <c r="C2589" s="10" t="str">
        <f>TEXT(data[[#This Row],[Date]],"mmmm")</f>
        <v>June</v>
      </c>
      <c r="D2589" t="s">
        <v>12</v>
      </c>
      <c r="E2589" t="s">
        <v>18</v>
      </c>
      <c r="F2589" t="s">
        <v>14</v>
      </c>
      <c r="G2589" t="s">
        <v>17</v>
      </c>
      <c r="H2589" s="11">
        <v>133.39999999999986</v>
      </c>
      <c r="I2589" s="11">
        <v>1.2913119999999989</v>
      </c>
      <c r="J2589" s="13">
        <f>data[[#This Row],[Clicks]]/data[[#This Row],[Impressions]]</f>
        <v>9.6800000000000011E-3</v>
      </c>
      <c r="K2589" s="1">
        <v>1.1154999999999999</v>
      </c>
      <c r="L2589" s="2">
        <v>1.4404585359999986</v>
      </c>
      <c r="M2589">
        <v>2</v>
      </c>
      <c r="N2589" s="1">
        <f>IF(data[[#This Row],[Conversions]]=0,0,data[[#This Row],[Spend, Dollars]]/data[[#This Row],[Conversions]])</f>
        <v>0.72022926799999931</v>
      </c>
      <c r="O2589" s="13">
        <f>data[[#This Row],[Conversions]]/data[[#This Row],[Clicks]]</f>
        <v>1.5488123706741683</v>
      </c>
      <c r="P2589" s="11">
        <v>219.6</v>
      </c>
      <c r="Q2589" s="11">
        <f>IF(data[[#This Row],[Spend, Dollars]]=0,0,data[[#This Row],[Total conversion value, Dollars]]/data[[#This Row],[Spend, Dollars]])</f>
        <v>152.45145522189483</v>
      </c>
      <c r="R2589" s="2">
        <v>78</v>
      </c>
      <c r="S2589" s="2">
        <v>9</v>
      </c>
      <c r="T2589" s="2">
        <v>9</v>
      </c>
      <c r="U2589" s="2">
        <f t="shared" si="40"/>
        <v>96</v>
      </c>
    </row>
    <row r="2590" spans="1:21" x14ac:dyDescent="0.2">
      <c r="A2590" t="s">
        <v>23</v>
      </c>
      <c r="B2590" s="3">
        <v>45099</v>
      </c>
      <c r="C2590" s="10" t="str">
        <f>TEXT(data[[#This Row],[Date]],"mmmm")</f>
        <v>June</v>
      </c>
      <c r="D2590" t="s">
        <v>12</v>
      </c>
      <c r="E2590" t="s">
        <v>18</v>
      </c>
      <c r="F2590" t="s">
        <v>14</v>
      </c>
      <c r="G2590" t="s">
        <v>17</v>
      </c>
      <c r="H2590" s="11">
        <v>150.09999999999991</v>
      </c>
      <c r="I2590" s="11">
        <v>1.8492319999999993</v>
      </c>
      <c r="J2590" s="13">
        <f>data[[#This Row],[Clicks]]/data[[#This Row],[Impressions]]</f>
        <v>1.2320000000000003E-2</v>
      </c>
      <c r="K2590" s="1">
        <v>1.9549999999999998</v>
      </c>
      <c r="L2590" s="2">
        <v>3.6152485599999986</v>
      </c>
      <c r="M2590">
        <v>1</v>
      </c>
      <c r="N2590" s="1">
        <f>IF(data[[#This Row],[Conversions]]=0,0,data[[#This Row],[Spend, Dollars]]/data[[#This Row],[Conversions]])</f>
        <v>3.6152485599999986</v>
      </c>
      <c r="O2590" s="13">
        <f>data[[#This Row],[Conversions]]/data[[#This Row],[Clicks]]</f>
        <v>0.54076503110480478</v>
      </c>
      <c r="P2590" s="11">
        <v>75.599999999999994</v>
      </c>
      <c r="Q2590" s="11">
        <f>IF(data[[#This Row],[Spend, Dollars]]=0,0,data[[#This Row],[Total conversion value, Dollars]]/data[[#This Row],[Spend, Dollars]])</f>
        <v>20.911425243745903</v>
      </c>
      <c r="R2590" s="2">
        <v>70</v>
      </c>
      <c r="S2590" s="2">
        <v>5</v>
      </c>
      <c r="T2590" s="2">
        <v>12</v>
      </c>
      <c r="U2590" s="2">
        <f t="shared" si="40"/>
        <v>87</v>
      </c>
    </row>
    <row r="2591" spans="1:21" x14ac:dyDescent="0.2">
      <c r="A2591" t="s">
        <v>23</v>
      </c>
      <c r="B2591" s="3">
        <v>45100</v>
      </c>
      <c r="C2591" s="10" t="str">
        <f>TEXT(data[[#This Row],[Date]],"mmmm")</f>
        <v>June</v>
      </c>
      <c r="D2591" t="s">
        <v>12</v>
      </c>
      <c r="E2591" t="s">
        <v>18</v>
      </c>
      <c r="F2591" t="s">
        <v>14</v>
      </c>
      <c r="G2591" t="s">
        <v>17</v>
      </c>
      <c r="H2591" s="11">
        <v>54.899999999999977</v>
      </c>
      <c r="I2591" s="11">
        <v>0.9420839999999997</v>
      </c>
      <c r="J2591" s="13">
        <f>data[[#This Row],[Clicks]]/data[[#This Row],[Impressions]]</f>
        <v>1.7160000000000002E-2</v>
      </c>
      <c r="K2591" s="1">
        <v>0.71299999999999997</v>
      </c>
      <c r="L2591" s="2">
        <v>0.67170589199999975</v>
      </c>
      <c r="M2591">
        <v>6</v>
      </c>
      <c r="N2591" s="1">
        <f>IF(data[[#This Row],[Conversions]]=0,0,data[[#This Row],[Spend, Dollars]]/data[[#This Row],[Conversions]])</f>
        <v>0.11195098199999996</v>
      </c>
      <c r="O2591" s="13">
        <f>data[[#This Row],[Conversions]]/data[[#This Row],[Clicks]]</f>
        <v>6.3688588278752229</v>
      </c>
      <c r="P2591" s="11">
        <v>471.59999999999997</v>
      </c>
      <c r="Q2591" s="11">
        <f>IF(data[[#This Row],[Spend, Dollars]]=0,0,data[[#This Row],[Total conversion value, Dollars]]/data[[#This Row],[Spend, Dollars]])</f>
        <v>702.0929928064412</v>
      </c>
      <c r="R2591" s="2">
        <v>74</v>
      </c>
      <c r="S2591" s="2">
        <v>12</v>
      </c>
      <c r="T2591" s="2">
        <v>4.5</v>
      </c>
      <c r="U2591" s="2">
        <f t="shared" si="40"/>
        <v>90.5</v>
      </c>
    </row>
    <row r="2592" spans="1:21" x14ac:dyDescent="0.2">
      <c r="A2592" t="s">
        <v>23</v>
      </c>
      <c r="B2592" s="3">
        <v>45101</v>
      </c>
      <c r="C2592" s="10" t="str">
        <f>TEXT(data[[#This Row],[Date]],"mmmm")</f>
        <v>June</v>
      </c>
      <c r="D2592" t="s">
        <v>12</v>
      </c>
      <c r="E2592" t="s">
        <v>18</v>
      </c>
      <c r="F2592" t="s">
        <v>14</v>
      </c>
      <c r="G2592" t="s">
        <v>17</v>
      </c>
      <c r="H2592" s="11">
        <v>298.59999999999991</v>
      </c>
      <c r="I2592" s="11">
        <v>4.3028259999999987</v>
      </c>
      <c r="J2592" s="13">
        <f>data[[#This Row],[Clicks]]/data[[#This Row],[Impressions]]</f>
        <v>1.4409999999999999E-2</v>
      </c>
      <c r="K2592" s="1">
        <v>2.5069999999999997</v>
      </c>
      <c r="L2592" s="2">
        <v>10.787184781999995</v>
      </c>
      <c r="M2592">
        <v>1</v>
      </c>
      <c r="N2592" s="1">
        <f>IF(data[[#This Row],[Conversions]]=0,0,data[[#This Row],[Spend, Dollars]]/data[[#This Row],[Conversions]])</f>
        <v>10.787184781999995</v>
      </c>
      <c r="O2592" s="13">
        <f>data[[#This Row],[Conversions]]/data[[#This Row],[Clicks]]</f>
        <v>0.23240540054373574</v>
      </c>
      <c r="P2592" s="11">
        <v>68.399999999999991</v>
      </c>
      <c r="Q2592" s="11">
        <f>IF(data[[#This Row],[Spend, Dollars]]=0,0,data[[#This Row],[Total conversion value, Dollars]]/data[[#This Row],[Spend, Dollars]])</f>
        <v>6.3408573582734444</v>
      </c>
      <c r="R2592" s="2">
        <v>63</v>
      </c>
      <c r="S2592" s="2">
        <v>10</v>
      </c>
      <c r="T2592" s="2">
        <v>7.5</v>
      </c>
      <c r="U2592" s="2">
        <f t="shared" si="40"/>
        <v>80.5</v>
      </c>
    </row>
    <row r="2593" spans="1:21" x14ac:dyDescent="0.2">
      <c r="A2593" t="s">
        <v>23</v>
      </c>
      <c r="B2593" s="3">
        <v>45102</v>
      </c>
      <c r="C2593" s="10" t="str">
        <f>TEXT(data[[#This Row],[Date]],"mmmm")</f>
        <v>June</v>
      </c>
      <c r="D2593" t="s">
        <v>12</v>
      </c>
      <c r="E2593" t="s">
        <v>18</v>
      </c>
      <c r="F2593" t="s">
        <v>14</v>
      </c>
      <c r="G2593" t="s">
        <v>17</v>
      </c>
      <c r="H2593" s="11">
        <v>113.79999999999995</v>
      </c>
      <c r="I2593" s="11">
        <v>1.6273399999999996</v>
      </c>
      <c r="J2593" s="13">
        <f>data[[#This Row],[Clicks]]/data[[#This Row],[Impressions]]</f>
        <v>1.4300000000000002E-2</v>
      </c>
      <c r="K2593" s="1">
        <v>1.3915</v>
      </c>
      <c r="L2593" s="2">
        <v>2.2644436099999994</v>
      </c>
      <c r="M2593">
        <v>6</v>
      </c>
      <c r="N2593" s="1">
        <f>IF(data[[#This Row],[Conversions]]=0,0,data[[#This Row],[Spend, Dollars]]/data[[#This Row],[Conversions]])</f>
        <v>0.37740726833333321</v>
      </c>
      <c r="O2593" s="13">
        <f>data[[#This Row],[Conversions]]/data[[#This Row],[Clicks]]</f>
        <v>3.6869984145906827</v>
      </c>
      <c r="P2593" s="11">
        <v>588</v>
      </c>
      <c r="Q2593" s="11">
        <f>IF(data[[#This Row],[Spend, Dollars]]=0,0,data[[#This Row],[Total conversion value, Dollars]]/data[[#This Row],[Spend, Dollars]])</f>
        <v>259.66643523527625</v>
      </c>
      <c r="R2593" s="2">
        <v>82</v>
      </c>
      <c r="S2593" s="2">
        <v>5</v>
      </c>
      <c r="T2593" s="2">
        <v>13.5</v>
      </c>
      <c r="U2593" s="2">
        <f t="shared" si="40"/>
        <v>100.5</v>
      </c>
    </row>
    <row r="2594" spans="1:21" x14ac:dyDescent="0.2">
      <c r="A2594" t="s">
        <v>23</v>
      </c>
      <c r="B2594" s="3">
        <v>45103</v>
      </c>
      <c r="C2594" s="10" t="str">
        <f>TEXT(data[[#This Row],[Date]],"mmmm")</f>
        <v>June</v>
      </c>
      <c r="D2594" t="s">
        <v>12</v>
      </c>
      <c r="E2594" t="s">
        <v>18</v>
      </c>
      <c r="F2594" t="s">
        <v>14</v>
      </c>
      <c r="G2594" t="s">
        <v>17</v>
      </c>
      <c r="H2594" s="11">
        <v>412.19999999999982</v>
      </c>
      <c r="I2594" s="11">
        <v>5.5770659999999985</v>
      </c>
      <c r="J2594" s="13">
        <f>data[[#This Row],[Clicks]]/data[[#This Row],[Impressions]]</f>
        <v>1.3530000000000002E-2</v>
      </c>
      <c r="K2594" s="1">
        <v>1.5640000000000001</v>
      </c>
      <c r="L2594" s="2">
        <v>8.7225312239999973</v>
      </c>
      <c r="M2594">
        <v>5</v>
      </c>
      <c r="N2594" s="1">
        <f>IF(data[[#This Row],[Conversions]]=0,0,data[[#This Row],[Spend, Dollars]]/data[[#This Row],[Conversions]])</f>
        <v>1.7445062447999995</v>
      </c>
      <c r="O2594" s="13">
        <f>data[[#This Row],[Conversions]]/data[[#This Row],[Clicks]]</f>
        <v>0.89652874827014806</v>
      </c>
      <c r="P2594" s="11">
        <v>507.59999999999997</v>
      </c>
      <c r="Q2594" s="11">
        <f>IF(data[[#This Row],[Spend, Dollars]]=0,0,data[[#This Row],[Total conversion value, Dollars]]/data[[#This Row],[Spend, Dollars]])</f>
        <v>58.194116703571247</v>
      </c>
      <c r="R2594" s="2">
        <v>61</v>
      </c>
      <c r="S2594" s="2">
        <v>2</v>
      </c>
      <c r="T2594" s="2">
        <v>15</v>
      </c>
      <c r="U2594" s="2">
        <f t="shared" si="40"/>
        <v>78</v>
      </c>
    </row>
    <row r="2595" spans="1:21" x14ac:dyDescent="0.2">
      <c r="A2595" t="s">
        <v>23</v>
      </c>
      <c r="B2595" s="3">
        <v>45104</v>
      </c>
      <c r="C2595" s="10" t="str">
        <f>TEXT(data[[#This Row],[Date]],"mmmm")</f>
        <v>June</v>
      </c>
      <c r="D2595" t="s">
        <v>12</v>
      </c>
      <c r="E2595" t="s">
        <v>18</v>
      </c>
      <c r="F2595" t="s">
        <v>14</v>
      </c>
      <c r="G2595" t="s">
        <v>17</v>
      </c>
      <c r="H2595" s="11">
        <v>297.69999999999982</v>
      </c>
      <c r="I2595" s="11">
        <v>2.7834949999999985</v>
      </c>
      <c r="J2595" s="13">
        <f>data[[#This Row],[Clicks]]/data[[#This Row],[Impressions]]</f>
        <v>9.3500000000000007E-3</v>
      </c>
      <c r="K2595" s="1">
        <v>2.1044999999999998</v>
      </c>
      <c r="L2595" s="2">
        <v>5.8578652274999961</v>
      </c>
      <c r="M2595">
        <v>5</v>
      </c>
      <c r="N2595" s="1">
        <f>IF(data[[#This Row],[Conversions]]=0,0,data[[#This Row],[Spend, Dollars]]/data[[#This Row],[Conversions]])</f>
        <v>1.1715730454999993</v>
      </c>
      <c r="O2595" s="13">
        <f>data[[#This Row],[Conversions]]/data[[#This Row],[Clicks]]</f>
        <v>1.7963028494752111</v>
      </c>
      <c r="P2595" s="11">
        <v>184.79999999999998</v>
      </c>
      <c r="Q2595" s="11">
        <f>IF(data[[#This Row],[Spend, Dollars]]=0,0,data[[#This Row],[Total conversion value, Dollars]]/data[[#This Row],[Spend, Dollars]])</f>
        <v>31.547328732052176</v>
      </c>
      <c r="R2595" s="2">
        <v>77</v>
      </c>
      <c r="S2595" s="2">
        <v>10</v>
      </c>
      <c r="T2595" s="2">
        <v>3</v>
      </c>
      <c r="U2595" s="2">
        <f t="shared" si="40"/>
        <v>90</v>
      </c>
    </row>
    <row r="2596" spans="1:21" x14ac:dyDescent="0.2">
      <c r="A2596" t="s">
        <v>23</v>
      </c>
      <c r="B2596" s="3">
        <v>45105</v>
      </c>
      <c r="C2596" s="10" t="str">
        <f>TEXT(data[[#This Row],[Date]],"mmmm")</f>
        <v>June</v>
      </c>
      <c r="D2596" t="s">
        <v>12</v>
      </c>
      <c r="E2596" t="s">
        <v>18</v>
      </c>
      <c r="F2596" t="s">
        <v>14</v>
      </c>
      <c r="G2596" t="s">
        <v>17</v>
      </c>
      <c r="H2596" s="11">
        <v>13.4000000000001</v>
      </c>
      <c r="I2596" s="11">
        <v>0.12971200000000099</v>
      </c>
      <c r="J2596" s="13">
        <f>data[[#This Row],[Clicks]]/data[[#This Row],[Impressions]]</f>
        <v>9.6800000000000028E-3</v>
      </c>
      <c r="K2596" s="1">
        <v>2.5874999999999999</v>
      </c>
      <c r="L2596" s="2">
        <v>0.33562980000000253</v>
      </c>
      <c r="M2596">
        <v>2</v>
      </c>
      <c r="N2596" s="1">
        <f>IF(data[[#This Row],[Conversions]]=0,0,data[[#This Row],[Spend, Dollars]]/data[[#This Row],[Conversions]])</f>
        <v>0.16781490000000127</v>
      </c>
      <c r="O2596" s="13">
        <f>data[[#This Row],[Conversions]]/data[[#This Row],[Clicks]]</f>
        <v>15.418773899099426</v>
      </c>
      <c r="P2596" s="11">
        <v>114</v>
      </c>
      <c r="Q2596" s="11">
        <f>IF(data[[#This Row],[Spend, Dollars]]=0,0,data[[#This Row],[Total conversion value, Dollars]]/data[[#This Row],[Spend, Dollars]])</f>
        <v>339.65994676277001</v>
      </c>
      <c r="R2596" s="2">
        <v>70</v>
      </c>
      <c r="S2596" s="2">
        <v>11</v>
      </c>
      <c r="T2596" s="2">
        <v>10.5</v>
      </c>
      <c r="U2596" s="2">
        <f t="shared" si="40"/>
        <v>91.5</v>
      </c>
    </row>
    <row r="2597" spans="1:21" x14ac:dyDescent="0.2">
      <c r="A2597" t="s">
        <v>23</v>
      </c>
      <c r="B2597" s="3">
        <v>45106</v>
      </c>
      <c r="C2597" s="10" t="str">
        <f>TEXT(data[[#This Row],[Date]],"mmmm")</f>
        <v>June</v>
      </c>
      <c r="D2597" t="s">
        <v>12</v>
      </c>
      <c r="E2597" t="s">
        <v>18</v>
      </c>
      <c r="F2597" t="s">
        <v>14</v>
      </c>
      <c r="G2597" t="s">
        <v>17</v>
      </c>
      <c r="H2597" s="11">
        <v>203.2</v>
      </c>
      <c r="I2597" s="11">
        <v>2.592832</v>
      </c>
      <c r="J2597" s="13">
        <f>data[[#This Row],[Clicks]]/data[[#This Row],[Impressions]]</f>
        <v>1.2760000000000001E-2</v>
      </c>
      <c r="K2597" s="1">
        <v>0.74749999999999994</v>
      </c>
      <c r="L2597" s="2">
        <v>1.9381419199999999</v>
      </c>
      <c r="M2597">
        <v>0</v>
      </c>
      <c r="N2597" s="1">
        <f>IF(data[[#This Row],[Conversions]]=0,0,data[[#This Row],[Spend, Dollars]]/data[[#This Row],[Conversions]])</f>
        <v>0</v>
      </c>
      <c r="O2597" s="13">
        <f>data[[#This Row],[Conversions]]/data[[#This Row],[Clicks]]</f>
        <v>0</v>
      </c>
      <c r="P2597" s="11">
        <v>12</v>
      </c>
      <c r="Q2597" s="11">
        <f>IF(data[[#This Row],[Spend, Dollars]]=0,0,data[[#This Row],[Total conversion value, Dollars]]/data[[#This Row],[Spend, Dollars]])</f>
        <v>6.1914970602359194</v>
      </c>
      <c r="R2597" s="2">
        <v>91</v>
      </c>
      <c r="S2597" s="2">
        <v>5</v>
      </c>
      <c r="T2597" s="2">
        <v>10.5</v>
      </c>
      <c r="U2597" s="2">
        <f t="shared" si="40"/>
        <v>106.5</v>
      </c>
    </row>
    <row r="2598" spans="1:21" x14ac:dyDescent="0.2">
      <c r="A2598" t="s">
        <v>23</v>
      </c>
      <c r="B2598" s="3">
        <v>45107</v>
      </c>
      <c r="C2598" s="10" t="str">
        <f>TEXT(data[[#This Row],[Date]],"mmmm")</f>
        <v>June</v>
      </c>
      <c r="D2598" t="s">
        <v>12</v>
      </c>
      <c r="E2598" t="s">
        <v>18</v>
      </c>
      <c r="F2598" t="s">
        <v>14</v>
      </c>
      <c r="G2598" t="s">
        <v>17</v>
      </c>
      <c r="H2598" s="11">
        <v>617.89999999999986</v>
      </c>
      <c r="I2598" s="11">
        <v>6.0492409999999985</v>
      </c>
      <c r="J2598" s="13">
        <f>data[[#This Row],[Clicks]]/data[[#This Row],[Impressions]]</f>
        <v>9.7900000000000001E-3</v>
      </c>
      <c r="K2598" s="1">
        <v>0.72449999999999992</v>
      </c>
      <c r="L2598" s="2">
        <v>4.3826751044999988</v>
      </c>
      <c r="M2598">
        <v>0</v>
      </c>
      <c r="N2598" s="1">
        <f>IF(data[[#This Row],[Conversions]]=0,0,data[[#This Row],[Spend, Dollars]]/data[[#This Row],[Conversions]])</f>
        <v>0</v>
      </c>
      <c r="O2598" s="13">
        <f>data[[#This Row],[Conversions]]/data[[#This Row],[Clicks]]</f>
        <v>0</v>
      </c>
      <c r="P2598" s="11">
        <v>10.799999999999999</v>
      </c>
      <c r="Q2598" s="11">
        <f>IF(data[[#This Row],[Spend, Dollars]]=0,0,data[[#This Row],[Total conversion value, Dollars]]/data[[#This Row],[Spend, Dollars]])</f>
        <v>2.4642483739921501</v>
      </c>
      <c r="R2598" s="2">
        <v>66</v>
      </c>
      <c r="S2598" s="2">
        <v>5</v>
      </c>
      <c r="T2598" s="2">
        <v>15</v>
      </c>
      <c r="U2598" s="2">
        <f t="shared" si="40"/>
        <v>86</v>
      </c>
    </row>
    <row r="2599" spans="1:21" x14ac:dyDescent="0.2">
      <c r="A2599" t="s">
        <v>23</v>
      </c>
      <c r="B2599" s="3">
        <v>45108</v>
      </c>
      <c r="C2599" s="10" t="str">
        <f>TEXT(data[[#This Row],[Date]],"mmmm")</f>
        <v>July</v>
      </c>
      <c r="D2599" t="s">
        <v>12</v>
      </c>
      <c r="E2599" t="s">
        <v>18</v>
      </c>
      <c r="F2599" t="s">
        <v>14</v>
      </c>
      <c r="G2599" t="s">
        <v>17</v>
      </c>
      <c r="H2599" s="11">
        <v>562.5</v>
      </c>
      <c r="I2599" s="11">
        <v>6.682500000000001</v>
      </c>
      <c r="J2599" s="13">
        <f>data[[#This Row],[Clicks]]/data[[#This Row],[Impressions]]</f>
        <v>1.1880000000000002E-2</v>
      </c>
      <c r="K2599" s="1">
        <v>1.4375</v>
      </c>
      <c r="L2599" s="2">
        <v>9.6060937500000012</v>
      </c>
      <c r="M2599">
        <v>4</v>
      </c>
      <c r="N2599" s="1">
        <f>IF(data[[#This Row],[Conversions]]=0,0,data[[#This Row],[Spend, Dollars]]/data[[#This Row],[Conversions]])</f>
        <v>2.4015234375000003</v>
      </c>
      <c r="O2599" s="13">
        <f>data[[#This Row],[Conversions]]/data[[#This Row],[Clicks]]</f>
        <v>0.59857837635615407</v>
      </c>
      <c r="P2599" s="11">
        <v>127.19999999999999</v>
      </c>
      <c r="Q2599" s="11">
        <f>IF(data[[#This Row],[Spend, Dollars]]=0,0,data[[#This Row],[Total conversion value, Dollars]]/data[[#This Row],[Spend, Dollars]])</f>
        <v>13.24159469087005</v>
      </c>
      <c r="R2599" s="2">
        <v>46</v>
      </c>
      <c r="S2599" s="2">
        <v>5</v>
      </c>
      <c r="T2599" s="2">
        <v>3</v>
      </c>
      <c r="U2599" s="2">
        <f t="shared" si="40"/>
        <v>54</v>
      </c>
    </row>
    <row r="2600" spans="1:21" x14ac:dyDescent="0.2">
      <c r="A2600" t="s">
        <v>23</v>
      </c>
      <c r="B2600" s="3">
        <v>45109</v>
      </c>
      <c r="C2600" s="10" t="str">
        <f>TEXT(data[[#This Row],[Date]],"mmmm")</f>
        <v>July</v>
      </c>
      <c r="D2600" t="s">
        <v>12</v>
      </c>
      <c r="E2600" t="s">
        <v>18</v>
      </c>
      <c r="F2600" t="s">
        <v>14</v>
      </c>
      <c r="G2600" t="s">
        <v>17</v>
      </c>
      <c r="H2600" s="11">
        <v>106.89999999999998</v>
      </c>
      <c r="I2600" s="11">
        <v>1.1406229999999997</v>
      </c>
      <c r="J2600" s="13">
        <f>data[[#This Row],[Clicks]]/data[[#This Row],[Impressions]]</f>
        <v>1.0669999999999999E-2</v>
      </c>
      <c r="K2600" s="1">
        <v>2.254</v>
      </c>
      <c r="L2600" s="2">
        <v>2.5709642419999992</v>
      </c>
      <c r="M2600">
        <v>0</v>
      </c>
      <c r="N2600" s="1">
        <f>IF(data[[#This Row],[Conversions]]=0,0,data[[#This Row],[Spend, Dollars]]/data[[#This Row],[Conversions]])</f>
        <v>0</v>
      </c>
      <c r="O2600" s="13">
        <f>data[[#This Row],[Conversions]]/data[[#This Row],[Clicks]]</f>
        <v>0</v>
      </c>
      <c r="P2600" s="11">
        <v>9.6</v>
      </c>
      <c r="Q2600" s="11">
        <f>IF(data[[#This Row],[Spend, Dollars]]=0,0,data[[#This Row],[Total conversion value, Dollars]]/data[[#This Row],[Spend, Dollars]])</f>
        <v>3.7340075926267988</v>
      </c>
      <c r="R2600" s="2">
        <v>61</v>
      </c>
      <c r="S2600" s="2">
        <v>0</v>
      </c>
      <c r="T2600" s="2">
        <v>4.5</v>
      </c>
      <c r="U2600" s="2">
        <f t="shared" si="40"/>
        <v>65.5</v>
      </c>
    </row>
    <row r="2601" spans="1:21" x14ac:dyDescent="0.2">
      <c r="A2601" t="s">
        <v>23</v>
      </c>
      <c r="B2601" s="3">
        <v>45110</v>
      </c>
      <c r="C2601" s="10" t="str">
        <f>TEXT(data[[#This Row],[Date]],"mmmm")</f>
        <v>July</v>
      </c>
      <c r="D2601" t="s">
        <v>12</v>
      </c>
      <c r="E2601" t="s">
        <v>18</v>
      </c>
      <c r="F2601" t="s">
        <v>14</v>
      </c>
      <c r="G2601" t="s">
        <v>17</v>
      </c>
      <c r="H2601" s="11">
        <v>591.29999999999995</v>
      </c>
      <c r="I2601" s="11">
        <v>7.7401169999999997</v>
      </c>
      <c r="J2601" s="13">
        <f>data[[#This Row],[Clicks]]/data[[#This Row],[Impressions]]</f>
        <v>1.3090000000000001E-2</v>
      </c>
      <c r="K2601" s="1">
        <v>1.0924999999999998</v>
      </c>
      <c r="L2601" s="2">
        <v>8.4560778224999975</v>
      </c>
      <c r="M2601">
        <v>4</v>
      </c>
      <c r="N2601" s="1">
        <f>IF(data[[#This Row],[Conversions]]=0,0,data[[#This Row],[Spend, Dollars]]/data[[#This Row],[Conversions]])</f>
        <v>2.1140194556249994</v>
      </c>
      <c r="O2601" s="13">
        <f>data[[#This Row],[Conversions]]/data[[#This Row],[Clicks]]</f>
        <v>0.51678805372063497</v>
      </c>
      <c r="P2601" s="11">
        <v>250.79999999999998</v>
      </c>
      <c r="Q2601" s="11">
        <f>IF(data[[#This Row],[Spend, Dollars]]=0,0,data[[#This Row],[Total conversion value, Dollars]]/data[[#This Row],[Spend, Dollars]])</f>
        <v>29.659140474401667</v>
      </c>
      <c r="R2601" s="2">
        <v>90</v>
      </c>
      <c r="S2601" s="2">
        <v>1</v>
      </c>
      <c r="T2601" s="2">
        <v>10.5</v>
      </c>
      <c r="U2601" s="2">
        <f t="shared" si="40"/>
        <v>101.5</v>
      </c>
    </row>
    <row r="2602" spans="1:21" x14ac:dyDescent="0.2">
      <c r="A2602" t="s">
        <v>23</v>
      </c>
      <c r="B2602" s="3">
        <v>45111</v>
      </c>
      <c r="C2602" s="10" t="str">
        <f>TEXT(data[[#This Row],[Date]],"mmmm")</f>
        <v>July</v>
      </c>
      <c r="D2602" t="s">
        <v>12</v>
      </c>
      <c r="E2602" t="s">
        <v>18</v>
      </c>
      <c r="F2602" t="s">
        <v>14</v>
      </c>
      <c r="G2602" t="s">
        <v>17</v>
      </c>
      <c r="H2602" s="11">
        <v>104.39999999999998</v>
      </c>
      <c r="I2602" s="11">
        <v>1.4929199999999998</v>
      </c>
      <c r="J2602" s="13">
        <f>data[[#This Row],[Clicks]]/data[[#This Row],[Impressions]]</f>
        <v>1.4300000000000002E-2</v>
      </c>
      <c r="K2602" s="1">
        <v>2.4379999999999993</v>
      </c>
      <c r="L2602" s="2">
        <v>3.6397389599999985</v>
      </c>
      <c r="M2602">
        <v>1</v>
      </c>
      <c r="N2602" s="1">
        <f>IF(data[[#This Row],[Conversions]]=0,0,data[[#This Row],[Spend, Dollars]]/data[[#This Row],[Conversions]])</f>
        <v>3.6397389599999985</v>
      </c>
      <c r="O2602" s="13">
        <f>data[[#This Row],[Conversions]]/data[[#This Row],[Clicks]]</f>
        <v>0.66982825603515272</v>
      </c>
      <c r="P2602" s="11">
        <v>60</v>
      </c>
      <c r="Q2602" s="11">
        <f>IF(data[[#This Row],[Spend, Dollars]]=0,0,data[[#This Row],[Total conversion value, Dollars]]/data[[#This Row],[Spend, Dollars]])</f>
        <v>16.484698671906962</v>
      </c>
      <c r="R2602" s="2">
        <v>70</v>
      </c>
      <c r="S2602" s="2">
        <v>10</v>
      </c>
      <c r="T2602" s="2">
        <v>10.5</v>
      </c>
      <c r="U2602" s="2">
        <f t="shared" si="40"/>
        <v>90.5</v>
      </c>
    </row>
    <row r="2603" spans="1:21" x14ac:dyDescent="0.2">
      <c r="A2603" t="s">
        <v>23</v>
      </c>
      <c r="B2603" s="3">
        <v>45112</v>
      </c>
      <c r="C2603" s="10" t="str">
        <f>TEXT(data[[#This Row],[Date]],"mmmm")</f>
        <v>July</v>
      </c>
      <c r="D2603" t="s">
        <v>12</v>
      </c>
      <c r="E2603" t="s">
        <v>18</v>
      </c>
      <c r="F2603" t="s">
        <v>14</v>
      </c>
      <c r="G2603" t="s">
        <v>17</v>
      </c>
      <c r="H2603" s="11">
        <v>62.699999999999932</v>
      </c>
      <c r="I2603" s="11">
        <v>1.055240999999999</v>
      </c>
      <c r="J2603" s="13">
        <f>data[[#This Row],[Clicks]]/data[[#This Row],[Impressions]]</f>
        <v>1.6830000000000001E-2</v>
      </c>
      <c r="K2603" s="1">
        <v>1.8399999999999999</v>
      </c>
      <c r="L2603" s="2">
        <v>1.941643439999998</v>
      </c>
      <c r="M2603">
        <v>7</v>
      </c>
      <c r="N2603" s="1">
        <f>IF(data[[#This Row],[Conversions]]=0,0,data[[#This Row],[Spend, Dollars]]/data[[#This Row],[Conversions]])</f>
        <v>0.27737763428571399</v>
      </c>
      <c r="O2603" s="13">
        <f>data[[#This Row],[Conversions]]/data[[#This Row],[Clicks]]</f>
        <v>6.6335557469810276</v>
      </c>
      <c r="P2603" s="11">
        <v>295.2</v>
      </c>
      <c r="Q2603" s="11">
        <f>IF(data[[#This Row],[Spend, Dollars]]=0,0,data[[#This Row],[Total conversion value, Dollars]]/data[[#This Row],[Spend, Dollars]])</f>
        <v>152.03615345565214</v>
      </c>
      <c r="R2603" s="2">
        <v>48</v>
      </c>
      <c r="S2603" s="2">
        <v>11</v>
      </c>
      <c r="T2603" s="2">
        <v>16.5</v>
      </c>
      <c r="U2603" s="2">
        <f t="shared" si="40"/>
        <v>75.5</v>
      </c>
    </row>
    <row r="2604" spans="1:21" x14ac:dyDescent="0.2">
      <c r="A2604" t="s">
        <v>23</v>
      </c>
      <c r="B2604" s="3">
        <v>45113</v>
      </c>
      <c r="C2604" s="10" t="str">
        <f>TEXT(data[[#This Row],[Date]],"mmmm")</f>
        <v>July</v>
      </c>
      <c r="D2604" t="s">
        <v>12</v>
      </c>
      <c r="E2604" t="s">
        <v>18</v>
      </c>
      <c r="F2604" t="s">
        <v>14</v>
      </c>
      <c r="G2604" t="s">
        <v>17</v>
      </c>
      <c r="H2604" s="11">
        <v>236.5</v>
      </c>
      <c r="I2604" s="11">
        <v>4.1623999999999999</v>
      </c>
      <c r="J2604" s="13">
        <f>data[[#This Row],[Clicks]]/data[[#This Row],[Impressions]]</f>
        <v>1.7600000000000001E-2</v>
      </c>
      <c r="K2604" s="1">
        <v>2.024</v>
      </c>
      <c r="L2604" s="2">
        <v>8.4246976</v>
      </c>
      <c r="M2604">
        <v>4</v>
      </c>
      <c r="N2604" s="1">
        <f>IF(data[[#This Row],[Conversions]]=0,0,data[[#This Row],[Spend, Dollars]]/data[[#This Row],[Conversions]])</f>
        <v>2.1061744</v>
      </c>
      <c r="O2604" s="13">
        <f>data[[#This Row],[Conversions]]/data[[#This Row],[Clicks]]</f>
        <v>0.96098404766480883</v>
      </c>
      <c r="P2604" s="11">
        <v>252</v>
      </c>
      <c r="Q2604" s="11">
        <f>IF(data[[#This Row],[Spend, Dollars]]=0,0,data[[#This Row],[Total conversion value, Dollars]]/data[[#This Row],[Spend, Dollars]])</f>
        <v>29.912052867037033</v>
      </c>
      <c r="R2604" s="2">
        <v>51</v>
      </c>
      <c r="S2604" s="2">
        <v>5</v>
      </c>
      <c r="T2604" s="2">
        <v>13.5</v>
      </c>
      <c r="U2604" s="2">
        <f t="shared" si="40"/>
        <v>69.5</v>
      </c>
    </row>
    <row r="2605" spans="1:21" x14ac:dyDescent="0.2">
      <c r="A2605" t="s">
        <v>23</v>
      </c>
      <c r="B2605" s="3">
        <v>45114</v>
      </c>
      <c r="C2605" s="10" t="str">
        <f>TEXT(data[[#This Row],[Date]],"mmmm")</f>
        <v>July</v>
      </c>
      <c r="D2605" t="s">
        <v>12</v>
      </c>
      <c r="E2605" t="s">
        <v>18</v>
      </c>
      <c r="F2605" t="s">
        <v>14</v>
      </c>
      <c r="G2605" t="s">
        <v>17</v>
      </c>
      <c r="H2605" s="11">
        <v>294.5</v>
      </c>
      <c r="I2605" s="11">
        <v>4.5029050000000002</v>
      </c>
      <c r="J2605" s="13">
        <f>data[[#This Row],[Clicks]]/data[[#This Row],[Impressions]]</f>
        <v>1.529E-2</v>
      </c>
      <c r="K2605" s="1">
        <v>1.4834999999999998</v>
      </c>
      <c r="L2605" s="2">
        <v>6.6800595674999999</v>
      </c>
      <c r="M2605">
        <v>6</v>
      </c>
      <c r="N2605" s="1">
        <f>IF(data[[#This Row],[Conversions]]=0,0,data[[#This Row],[Spend, Dollars]]/data[[#This Row],[Conversions]])</f>
        <v>1.11334326125</v>
      </c>
      <c r="O2605" s="13">
        <f>data[[#This Row],[Conversions]]/data[[#This Row],[Clicks]]</f>
        <v>1.3324731478900842</v>
      </c>
      <c r="P2605" s="11">
        <v>309.59999999999997</v>
      </c>
      <c r="Q2605" s="11">
        <f>IF(data[[#This Row],[Spend, Dollars]]=0,0,data[[#This Row],[Total conversion value, Dollars]]/data[[#This Row],[Spend, Dollars]])</f>
        <v>46.34689210052467</v>
      </c>
      <c r="R2605" s="2">
        <v>93</v>
      </c>
      <c r="S2605" s="2">
        <v>8</v>
      </c>
      <c r="T2605" s="2">
        <v>9</v>
      </c>
      <c r="U2605" s="2">
        <f t="shared" si="40"/>
        <v>110</v>
      </c>
    </row>
    <row r="2606" spans="1:21" x14ac:dyDescent="0.2">
      <c r="A2606" t="s">
        <v>23</v>
      </c>
      <c r="B2606" s="3">
        <v>45115</v>
      </c>
      <c r="C2606" s="10" t="str">
        <f>TEXT(data[[#This Row],[Date]],"mmmm")</f>
        <v>July</v>
      </c>
      <c r="D2606" t="s">
        <v>12</v>
      </c>
      <c r="E2606" t="s">
        <v>18</v>
      </c>
      <c r="F2606" t="s">
        <v>14</v>
      </c>
      <c r="G2606" t="s">
        <v>17</v>
      </c>
      <c r="H2606" s="11">
        <v>1.7000000000000499</v>
      </c>
      <c r="I2606" s="11">
        <v>1.5895000000000468E-2</v>
      </c>
      <c r="J2606" s="13">
        <f>data[[#This Row],[Clicks]]/data[[#This Row],[Impressions]]</f>
        <v>9.3500000000000007E-3</v>
      </c>
      <c r="K2606" s="1">
        <v>1.1729999999999998</v>
      </c>
      <c r="L2606" s="2">
        <v>1.8644835000000547E-2</v>
      </c>
      <c r="M2606">
        <v>7</v>
      </c>
      <c r="N2606" s="1">
        <f>IF(data[[#This Row],[Conversions]]=0,0,data[[#This Row],[Spend, Dollars]]/data[[#This Row],[Conversions]])</f>
        <v>2.6635478571429352E-3</v>
      </c>
      <c r="O2606" s="13">
        <f>data[[#This Row],[Conversions]]/data[[#This Row],[Clicks]]</f>
        <v>440.39005976720944</v>
      </c>
      <c r="P2606" s="11">
        <v>266.39999999999998</v>
      </c>
      <c r="Q2606" s="11">
        <f>IF(data[[#This Row],[Spend, Dollars]]=0,0,data[[#This Row],[Total conversion value, Dollars]]/data[[#This Row],[Spend, Dollars]])</f>
        <v>14288.139315794007</v>
      </c>
      <c r="R2606" s="2">
        <v>78</v>
      </c>
      <c r="S2606" s="2">
        <v>0</v>
      </c>
      <c r="T2606" s="2">
        <v>18</v>
      </c>
      <c r="U2606" s="2">
        <f t="shared" si="40"/>
        <v>96</v>
      </c>
    </row>
    <row r="2607" spans="1:21" x14ac:dyDescent="0.2">
      <c r="A2607" t="s">
        <v>23</v>
      </c>
      <c r="B2607" s="3">
        <v>45116</v>
      </c>
      <c r="C2607" s="10" t="str">
        <f>TEXT(data[[#This Row],[Date]],"mmmm")</f>
        <v>July</v>
      </c>
      <c r="D2607" t="s">
        <v>12</v>
      </c>
      <c r="E2607" t="s">
        <v>18</v>
      </c>
      <c r="F2607" t="s">
        <v>14</v>
      </c>
      <c r="G2607" t="s">
        <v>17</v>
      </c>
      <c r="H2607" s="11">
        <v>490.59999999999991</v>
      </c>
      <c r="I2607" s="11">
        <v>4.695041999999999</v>
      </c>
      <c r="J2607" s="13">
        <f>data[[#This Row],[Clicks]]/data[[#This Row],[Impressions]]</f>
        <v>9.5700000000000004E-3</v>
      </c>
      <c r="K2607" s="1">
        <v>1.2995000000000001</v>
      </c>
      <c r="L2607" s="2">
        <v>6.101207078999999</v>
      </c>
      <c r="M2607">
        <v>4</v>
      </c>
      <c r="N2607" s="1">
        <f>IF(data[[#This Row],[Conversions]]=0,0,data[[#This Row],[Spend, Dollars]]/data[[#This Row],[Conversions]])</f>
        <v>1.5253017697499998</v>
      </c>
      <c r="O2607" s="13">
        <f>data[[#This Row],[Conversions]]/data[[#This Row],[Clicks]]</f>
        <v>0.85196255965335366</v>
      </c>
      <c r="P2607" s="11">
        <v>355.2</v>
      </c>
      <c r="Q2607" s="11">
        <f>IF(data[[#This Row],[Spend, Dollars]]=0,0,data[[#This Row],[Total conversion value, Dollars]]/data[[#This Row],[Spend, Dollars]])</f>
        <v>58.217987916289189</v>
      </c>
      <c r="R2607" s="2">
        <v>93</v>
      </c>
      <c r="S2607" s="2">
        <v>13</v>
      </c>
      <c r="T2607" s="2">
        <v>19.5</v>
      </c>
      <c r="U2607" s="2">
        <f t="shared" si="40"/>
        <v>125.5</v>
      </c>
    </row>
    <row r="2608" spans="1:21" x14ac:dyDescent="0.2">
      <c r="A2608" t="s">
        <v>23</v>
      </c>
      <c r="B2608" s="3">
        <v>45117</v>
      </c>
      <c r="C2608" s="10" t="str">
        <f>TEXT(data[[#This Row],[Date]],"mmmm")</f>
        <v>July</v>
      </c>
      <c r="D2608" t="s">
        <v>12</v>
      </c>
      <c r="E2608" t="s">
        <v>18</v>
      </c>
      <c r="F2608" t="s">
        <v>14</v>
      </c>
      <c r="G2608" t="s">
        <v>17</v>
      </c>
      <c r="H2608" s="11">
        <v>92.1</v>
      </c>
      <c r="I2608" s="11">
        <v>1.002969</v>
      </c>
      <c r="J2608" s="13">
        <f>data[[#This Row],[Clicks]]/data[[#This Row],[Impressions]]</f>
        <v>1.089E-2</v>
      </c>
      <c r="K2608" s="1">
        <v>0.89699999999999991</v>
      </c>
      <c r="L2608" s="2">
        <v>0.89966319299999986</v>
      </c>
      <c r="M2608">
        <v>3</v>
      </c>
      <c r="N2608" s="1">
        <f>IF(data[[#This Row],[Conversions]]=0,0,data[[#This Row],[Spend, Dollars]]/data[[#This Row],[Conversions]])</f>
        <v>0.29988773099999994</v>
      </c>
      <c r="O2608" s="13">
        <f>data[[#This Row],[Conversions]]/data[[#This Row],[Clicks]]</f>
        <v>2.9911193666005631</v>
      </c>
      <c r="P2608" s="11">
        <v>229.2</v>
      </c>
      <c r="Q2608" s="11">
        <f>IF(data[[#This Row],[Spend, Dollars]]=0,0,data[[#This Row],[Total conversion value, Dollars]]/data[[#This Row],[Spend, Dollars]])</f>
        <v>254.76200625226647</v>
      </c>
      <c r="R2608" s="2">
        <v>92</v>
      </c>
      <c r="S2608" s="2">
        <v>15</v>
      </c>
      <c r="T2608" s="2">
        <v>6</v>
      </c>
      <c r="U2608" s="2">
        <f t="shared" si="40"/>
        <v>113</v>
      </c>
    </row>
    <row r="2609" spans="1:21" x14ac:dyDescent="0.2">
      <c r="A2609" t="s">
        <v>23</v>
      </c>
      <c r="B2609" s="3">
        <v>45118</v>
      </c>
      <c r="C2609" s="10" t="str">
        <f>TEXT(data[[#This Row],[Date]],"mmmm")</f>
        <v>July</v>
      </c>
      <c r="D2609" t="s">
        <v>12</v>
      </c>
      <c r="E2609" t="s">
        <v>18</v>
      </c>
      <c r="F2609" t="s">
        <v>14</v>
      </c>
      <c r="G2609" t="s">
        <v>17</v>
      </c>
      <c r="H2609" s="11">
        <v>4.7000000000000499</v>
      </c>
      <c r="I2609" s="11">
        <v>5.4285000000000583E-2</v>
      </c>
      <c r="J2609" s="13">
        <f>data[[#This Row],[Clicks]]/data[[#This Row],[Impressions]]</f>
        <v>1.1550000000000001E-2</v>
      </c>
      <c r="K2609" s="1">
        <v>2.3114999999999997</v>
      </c>
      <c r="L2609" s="2">
        <v>0.12547977750000133</v>
      </c>
      <c r="M2609">
        <v>3</v>
      </c>
      <c r="N2609" s="1">
        <f>IF(data[[#This Row],[Conversions]]=0,0,data[[#This Row],[Spend, Dollars]]/data[[#This Row],[Conversions]])</f>
        <v>4.1826592500000447E-2</v>
      </c>
      <c r="O2609" s="13">
        <f>data[[#This Row],[Conversions]]/data[[#This Row],[Clicks]]</f>
        <v>55.2638850511185</v>
      </c>
      <c r="P2609" s="11">
        <v>90</v>
      </c>
      <c r="Q2609" s="11">
        <f>IF(data[[#This Row],[Spend, Dollars]]=0,0,data[[#This Row],[Total conversion value, Dollars]]/data[[#This Row],[Spend, Dollars]])</f>
        <v>717.24704803528232</v>
      </c>
      <c r="R2609" s="2">
        <v>87</v>
      </c>
      <c r="S2609" s="2">
        <v>10</v>
      </c>
      <c r="T2609" s="2">
        <v>15</v>
      </c>
      <c r="U2609" s="2">
        <f t="shared" si="40"/>
        <v>112</v>
      </c>
    </row>
    <row r="2610" spans="1:21" x14ac:dyDescent="0.2">
      <c r="A2610" t="s">
        <v>23</v>
      </c>
      <c r="B2610" s="3">
        <v>45119</v>
      </c>
      <c r="C2610" s="10" t="str">
        <f>TEXT(data[[#This Row],[Date]],"mmmm")</f>
        <v>July</v>
      </c>
      <c r="D2610" t="s">
        <v>12</v>
      </c>
      <c r="E2610" t="s">
        <v>18</v>
      </c>
      <c r="F2610" t="s">
        <v>14</v>
      </c>
      <c r="G2610" t="s">
        <v>17</v>
      </c>
      <c r="H2610" s="11">
        <v>151.69999999999999</v>
      </c>
      <c r="I2610" s="11">
        <v>2.0525010000000004</v>
      </c>
      <c r="J2610" s="13">
        <f>data[[#This Row],[Clicks]]/data[[#This Row],[Impressions]]</f>
        <v>1.3530000000000004E-2</v>
      </c>
      <c r="K2610" s="1">
        <v>1.7939999999999998</v>
      </c>
      <c r="L2610" s="2">
        <v>3.6821867940000002</v>
      </c>
      <c r="M2610">
        <v>5</v>
      </c>
      <c r="N2610" s="1">
        <f>IF(data[[#This Row],[Conversions]]=0,0,data[[#This Row],[Spend, Dollars]]/data[[#This Row],[Conversions]])</f>
        <v>0.73643735880000005</v>
      </c>
      <c r="O2610" s="13">
        <f>data[[#This Row],[Conversions]]/data[[#This Row],[Clicks]]</f>
        <v>2.4360524063082059</v>
      </c>
      <c r="P2610" s="11">
        <v>506.4</v>
      </c>
      <c r="Q2610" s="11">
        <f>IF(data[[#This Row],[Spend, Dollars]]=0,0,data[[#This Row],[Total conversion value, Dollars]]/data[[#This Row],[Spend, Dollars]])</f>
        <v>137.52697196816897</v>
      </c>
      <c r="R2610" s="2">
        <v>66</v>
      </c>
      <c r="S2610" s="2">
        <v>3</v>
      </c>
      <c r="T2610" s="2">
        <v>9</v>
      </c>
      <c r="U2610" s="2">
        <f t="shared" si="40"/>
        <v>78</v>
      </c>
    </row>
    <row r="2611" spans="1:21" x14ac:dyDescent="0.2">
      <c r="A2611" t="s">
        <v>23</v>
      </c>
      <c r="B2611" s="3">
        <v>45120</v>
      </c>
      <c r="C2611" s="10" t="str">
        <f>TEXT(data[[#This Row],[Date]],"mmmm")</f>
        <v>July</v>
      </c>
      <c r="D2611" t="s">
        <v>12</v>
      </c>
      <c r="E2611" t="s">
        <v>18</v>
      </c>
      <c r="F2611" t="s">
        <v>14</v>
      </c>
      <c r="G2611" t="s">
        <v>17</v>
      </c>
      <c r="H2611" s="11">
        <v>183.69999999999993</v>
      </c>
      <c r="I2611" s="11">
        <v>2.2227699999999992</v>
      </c>
      <c r="J2611" s="13">
        <f>data[[#This Row],[Clicks]]/data[[#This Row],[Impressions]]</f>
        <v>1.21E-2</v>
      </c>
      <c r="K2611" s="1">
        <v>1.1039999999999999</v>
      </c>
      <c r="L2611" s="2">
        <v>2.453938079999999</v>
      </c>
      <c r="M2611">
        <v>6</v>
      </c>
      <c r="N2611" s="1">
        <f>IF(data[[#This Row],[Conversions]]=0,0,data[[#This Row],[Spend, Dollars]]/data[[#This Row],[Conversions]])</f>
        <v>0.40898967999999986</v>
      </c>
      <c r="O2611" s="13">
        <f>data[[#This Row],[Conversions]]/data[[#This Row],[Clicks]]</f>
        <v>2.6993346140176455</v>
      </c>
      <c r="P2611" s="11">
        <v>511.2</v>
      </c>
      <c r="Q2611" s="11">
        <f>IF(data[[#This Row],[Spend, Dollars]]=0,0,data[[#This Row],[Total conversion value, Dollars]]/data[[#This Row],[Spend, Dollars]])</f>
        <v>208.31821477744873</v>
      </c>
      <c r="R2611" s="2">
        <v>76</v>
      </c>
      <c r="S2611" s="2">
        <v>8</v>
      </c>
      <c r="T2611" s="2">
        <v>3</v>
      </c>
      <c r="U2611" s="2">
        <f t="shared" si="40"/>
        <v>87</v>
      </c>
    </row>
    <row r="2612" spans="1:21" x14ac:dyDescent="0.2">
      <c r="A2612" t="s">
        <v>23</v>
      </c>
      <c r="B2612" s="3">
        <v>45121</v>
      </c>
      <c r="C2612" s="10" t="str">
        <f>TEXT(data[[#This Row],[Date]],"mmmm")</f>
        <v>July</v>
      </c>
      <c r="D2612" t="s">
        <v>12</v>
      </c>
      <c r="E2612" t="s">
        <v>18</v>
      </c>
      <c r="F2612" t="s">
        <v>14</v>
      </c>
      <c r="G2612" t="s">
        <v>17</v>
      </c>
      <c r="H2612" s="11">
        <v>443.19999999999982</v>
      </c>
      <c r="I2612" s="11">
        <v>7.3615519999999988</v>
      </c>
      <c r="J2612" s="13">
        <f>data[[#This Row],[Clicks]]/data[[#This Row],[Impressions]]</f>
        <v>1.6610000000000003E-2</v>
      </c>
      <c r="K2612" s="1">
        <v>1.0349999999999999</v>
      </c>
      <c r="L2612" s="2">
        <v>7.6192063199999982</v>
      </c>
      <c r="M2612">
        <v>4</v>
      </c>
      <c r="N2612" s="1">
        <f>IF(data[[#This Row],[Conversions]]=0,0,data[[#This Row],[Spend, Dollars]]/data[[#This Row],[Conversions]])</f>
        <v>1.9048015799999996</v>
      </c>
      <c r="O2612" s="13">
        <f>data[[#This Row],[Conversions]]/data[[#This Row],[Clicks]]</f>
        <v>0.54336368200618579</v>
      </c>
      <c r="P2612" s="11">
        <v>393.59999999999997</v>
      </c>
      <c r="Q2612" s="11">
        <f>IF(data[[#This Row],[Spend, Dollars]]=0,0,data[[#This Row],[Total conversion value, Dollars]]/data[[#This Row],[Spend, Dollars]])</f>
        <v>51.658923970443162</v>
      </c>
      <c r="R2612" s="2">
        <v>56</v>
      </c>
      <c r="S2612" s="2">
        <v>12</v>
      </c>
      <c r="T2612" s="2">
        <v>12</v>
      </c>
      <c r="U2612" s="2">
        <f t="shared" si="40"/>
        <v>80</v>
      </c>
    </row>
    <row r="2613" spans="1:21" x14ac:dyDescent="0.2">
      <c r="A2613" t="s">
        <v>23</v>
      </c>
      <c r="B2613" s="3">
        <v>45122</v>
      </c>
      <c r="C2613" s="10" t="str">
        <f>TEXT(data[[#This Row],[Date]],"mmmm")</f>
        <v>July</v>
      </c>
      <c r="D2613" t="s">
        <v>12</v>
      </c>
      <c r="E2613" t="s">
        <v>18</v>
      </c>
      <c r="F2613" t="s">
        <v>14</v>
      </c>
      <c r="G2613" t="s">
        <v>17</v>
      </c>
      <c r="H2613" s="11">
        <v>66.699999999999903</v>
      </c>
      <c r="I2613" s="11">
        <v>0.60897099999999915</v>
      </c>
      <c r="J2613" s="13">
        <f>data[[#This Row],[Clicks]]/data[[#This Row],[Impressions]]</f>
        <v>9.130000000000001E-3</v>
      </c>
      <c r="K2613" s="1">
        <v>1.0349999999999999</v>
      </c>
      <c r="L2613" s="2">
        <v>0.63028498499999908</v>
      </c>
      <c r="M2613">
        <v>2</v>
      </c>
      <c r="N2613" s="1">
        <f>IF(data[[#This Row],[Conversions]]=0,0,data[[#This Row],[Spend, Dollars]]/data[[#This Row],[Conversions]])</f>
        <v>0.31514249249999954</v>
      </c>
      <c r="O2613" s="13">
        <f>data[[#This Row],[Conversions]]/data[[#This Row],[Clicks]]</f>
        <v>3.2842286414295638</v>
      </c>
      <c r="P2613" s="11">
        <v>146.4</v>
      </c>
      <c r="Q2613" s="11">
        <f>IF(data[[#This Row],[Spend, Dollars]]=0,0,data[[#This Row],[Total conversion value, Dollars]]/data[[#This Row],[Spend, Dollars]])</f>
        <v>232.27588072719234</v>
      </c>
      <c r="R2613" s="2">
        <v>76</v>
      </c>
      <c r="S2613" s="2">
        <v>3</v>
      </c>
      <c r="T2613" s="2">
        <v>3</v>
      </c>
      <c r="U2613" s="2">
        <f t="shared" si="40"/>
        <v>82</v>
      </c>
    </row>
    <row r="2614" spans="1:21" x14ac:dyDescent="0.2">
      <c r="A2614" t="s">
        <v>23</v>
      </c>
      <c r="B2614" s="3">
        <v>45123</v>
      </c>
      <c r="C2614" s="10" t="str">
        <f>TEXT(data[[#This Row],[Date]],"mmmm")</f>
        <v>July</v>
      </c>
      <c r="D2614" t="s">
        <v>12</v>
      </c>
      <c r="E2614" t="s">
        <v>18</v>
      </c>
      <c r="F2614" t="s">
        <v>14</v>
      </c>
      <c r="G2614" t="s">
        <v>17</v>
      </c>
      <c r="H2614" s="11">
        <v>4.7000000000000499</v>
      </c>
      <c r="I2614" s="11">
        <v>7.3414000000000784E-2</v>
      </c>
      <c r="J2614" s="13">
        <f>data[[#This Row],[Clicks]]/data[[#This Row],[Impressions]]</f>
        <v>1.562E-2</v>
      </c>
      <c r="K2614" s="1">
        <v>2.5414999999999996</v>
      </c>
      <c r="L2614" s="2">
        <v>0.18658168100000197</v>
      </c>
      <c r="M2614">
        <v>7</v>
      </c>
      <c r="N2614" s="1">
        <f>IF(data[[#This Row],[Conversions]]=0,0,data[[#This Row],[Spend, Dollars]]/data[[#This Row],[Conversions]])</f>
        <v>2.665452585714314E-2</v>
      </c>
      <c r="O2614" s="13">
        <f>data[[#This Row],[Conversions]]/data[[#This Row],[Clicks]]</f>
        <v>95.34966082763404</v>
      </c>
      <c r="P2614" s="11">
        <v>432</v>
      </c>
      <c r="Q2614" s="11">
        <f>IF(data[[#This Row],[Spend, Dollars]]=0,0,data[[#This Row],[Total conversion value, Dollars]]/data[[#This Row],[Spend, Dollars]])</f>
        <v>2315.3398430363345</v>
      </c>
      <c r="R2614" s="2">
        <v>73</v>
      </c>
      <c r="S2614" s="2">
        <v>3</v>
      </c>
      <c r="T2614" s="2">
        <v>13.5</v>
      </c>
      <c r="U2614" s="2">
        <f t="shared" si="40"/>
        <v>89.5</v>
      </c>
    </row>
    <row r="2615" spans="1:21" x14ac:dyDescent="0.2">
      <c r="A2615" t="s">
        <v>23</v>
      </c>
      <c r="B2615" s="3">
        <v>45124</v>
      </c>
      <c r="C2615" s="10" t="str">
        <f>TEXT(data[[#This Row],[Date]],"mmmm")</f>
        <v>July</v>
      </c>
      <c r="D2615" t="s">
        <v>12</v>
      </c>
      <c r="E2615" t="s">
        <v>18</v>
      </c>
      <c r="F2615" t="s">
        <v>14</v>
      </c>
      <c r="G2615" t="s">
        <v>17</v>
      </c>
      <c r="H2615" s="11">
        <v>166.99999999999989</v>
      </c>
      <c r="I2615" s="11">
        <v>1.9655899999999991</v>
      </c>
      <c r="J2615" s="13">
        <f>data[[#This Row],[Clicks]]/data[[#This Row],[Impressions]]</f>
        <v>1.1770000000000003E-2</v>
      </c>
      <c r="K2615" s="1">
        <v>1.8169999999999997</v>
      </c>
      <c r="L2615" s="2">
        <v>3.5714770299999978</v>
      </c>
      <c r="M2615">
        <v>7</v>
      </c>
      <c r="N2615" s="1">
        <f>IF(data[[#This Row],[Conversions]]=0,0,data[[#This Row],[Spend, Dollars]]/data[[#This Row],[Conversions]])</f>
        <v>0.51021100428571398</v>
      </c>
      <c r="O2615" s="13">
        <f>data[[#This Row],[Conversions]]/data[[#This Row],[Clicks]]</f>
        <v>3.561271679241349</v>
      </c>
      <c r="P2615" s="11">
        <v>696</v>
      </c>
      <c r="Q2615" s="11">
        <f>IF(data[[#This Row],[Spend, Dollars]]=0,0,data[[#This Row],[Total conversion value, Dollars]]/data[[#This Row],[Spend, Dollars]])</f>
        <v>194.87735582608533</v>
      </c>
      <c r="R2615" s="2">
        <v>71</v>
      </c>
      <c r="S2615" s="2">
        <v>3</v>
      </c>
      <c r="T2615" s="2">
        <v>10.5</v>
      </c>
      <c r="U2615" s="2">
        <f t="shared" si="40"/>
        <v>84.5</v>
      </c>
    </row>
    <row r="2616" spans="1:21" x14ac:dyDescent="0.2">
      <c r="A2616" t="s">
        <v>23</v>
      </c>
      <c r="B2616" s="3">
        <v>45125</v>
      </c>
      <c r="C2616" s="10" t="str">
        <f>TEXT(data[[#This Row],[Date]],"mmmm")</f>
        <v>July</v>
      </c>
      <c r="D2616" t="s">
        <v>12</v>
      </c>
      <c r="E2616" t="s">
        <v>18</v>
      </c>
      <c r="F2616" t="s">
        <v>14</v>
      </c>
      <c r="G2616" t="s">
        <v>17</v>
      </c>
      <c r="H2616" s="11">
        <v>213.79999999999995</v>
      </c>
      <c r="I2616" s="11">
        <v>2.7045699999999999</v>
      </c>
      <c r="J2616" s="13">
        <f>data[[#This Row],[Clicks]]/data[[#This Row],[Impressions]]</f>
        <v>1.2650000000000002E-2</v>
      </c>
      <c r="K2616" s="1">
        <v>0.87399999999999989</v>
      </c>
      <c r="L2616" s="2">
        <v>2.3637941799999997</v>
      </c>
      <c r="M2616">
        <v>6</v>
      </c>
      <c r="N2616" s="1">
        <f>IF(data[[#This Row],[Conversions]]=0,0,data[[#This Row],[Spend, Dollars]]/data[[#This Row],[Conversions]])</f>
        <v>0.39396569666666664</v>
      </c>
      <c r="O2616" s="13">
        <f>data[[#This Row],[Conversions]]/data[[#This Row],[Clicks]]</f>
        <v>2.2184672609693963</v>
      </c>
      <c r="P2616" s="11">
        <v>540</v>
      </c>
      <c r="Q2616" s="11">
        <f>IF(data[[#This Row],[Spend, Dollars]]=0,0,data[[#This Row],[Total conversion value, Dollars]]/data[[#This Row],[Spend, Dollars]])</f>
        <v>228.44628545451451</v>
      </c>
      <c r="R2616" s="2">
        <v>105</v>
      </c>
      <c r="S2616" s="2">
        <v>1</v>
      </c>
      <c r="T2616" s="2">
        <v>9</v>
      </c>
      <c r="U2616" s="2">
        <f t="shared" si="40"/>
        <v>115</v>
      </c>
    </row>
    <row r="2617" spans="1:21" x14ac:dyDescent="0.2">
      <c r="A2617" t="s">
        <v>23</v>
      </c>
      <c r="B2617" s="3">
        <v>45126</v>
      </c>
      <c r="C2617" s="10" t="str">
        <f>TEXT(data[[#This Row],[Date]],"mmmm")</f>
        <v>July</v>
      </c>
      <c r="D2617" t="s">
        <v>12</v>
      </c>
      <c r="E2617" t="s">
        <v>18</v>
      </c>
      <c r="F2617" t="s">
        <v>14</v>
      </c>
      <c r="G2617" t="s">
        <v>17</v>
      </c>
      <c r="H2617" s="11">
        <v>459</v>
      </c>
      <c r="I2617" s="11">
        <v>7.4220300000000003</v>
      </c>
      <c r="J2617" s="13">
        <f>data[[#This Row],[Clicks]]/data[[#This Row],[Impressions]]</f>
        <v>1.617E-2</v>
      </c>
      <c r="K2617" s="1">
        <v>1.3109999999999999</v>
      </c>
      <c r="L2617" s="2">
        <v>9.7302813300000004</v>
      </c>
      <c r="M2617">
        <v>2</v>
      </c>
      <c r="N2617" s="1">
        <f>IF(data[[#This Row],[Conversions]]=0,0,data[[#This Row],[Spend, Dollars]]/data[[#This Row],[Conversions]])</f>
        <v>4.8651406650000002</v>
      </c>
      <c r="O2617" s="13">
        <f>data[[#This Row],[Conversions]]/data[[#This Row],[Clicks]]</f>
        <v>0.26946805658290252</v>
      </c>
      <c r="P2617" s="11">
        <v>226.79999999999998</v>
      </c>
      <c r="Q2617" s="11">
        <f>IF(data[[#This Row],[Spend, Dollars]]=0,0,data[[#This Row],[Total conversion value, Dollars]]/data[[#This Row],[Spend, Dollars]])</f>
        <v>23.308678578566852</v>
      </c>
      <c r="R2617" s="2">
        <v>93</v>
      </c>
      <c r="S2617" s="2">
        <v>14</v>
      </c>
      <c r="T2617" s="2">
        <v>9</v>
      </c>
      <c r="U2617" s="2">
        <f t="shared" si="40"/>
        <v>116</v>
      </c>
    </row>
    <row r="2618" spans="1:21" x14ac:dyDescent="0.2">
      <c r="A2618" t="s">
        <v>23</v>
      </c>
      <c r="B2618" s="3">
        <v>45127</v>
      </c>
      <c r="C2618" s="10" t="str">
        <f>TEXT(data[[#This Row],[Date]],"mmmm")</f>
        <v>July</v>
      </c>
      <c r="D2618" t="s">
        <v>12</v>
      </c>
      <c r="E2618" t="s">
        <v>18</v>
      </c>
      <c r="F2618" t="s">
        <v>14</v>
      </c>
      <c r="G2618" t="s">
        <v>17</v>
      </c>
      <c r="H2618" s="11">
        <v>517.79999999999995</v>
      </c>
      <c r="I2618" s="11">
        <v>7.062792</v>
      </c>
      <c r="J2618" s="13">
        <f>data[[#This Row],[Clicks]]/data[[#This Row],[Impressions]]</f>
        <v>1.3640000000000001E-2</v>
      </c>
      <c r="K2618" s="1">
        <v>0.78200000000000003</v>
      </c>
      <c r="L2618" s="2">
        <v>5.5231033439999999</v>
      </c>
      <c r="M2618">
        <v>4</v>
      </c>
      <c r="N2618" s="1">
        <f>IF(data[[#This Row],[Conversions]]=0,0,data[[#This Row],[Spend, Dollars]]/data[[#This Row],[Conversions]])</f>
        <v>1.380775836</v>
      </c>
      <c r="O2618" s="13">
        <f>data[[#This Row],[Conversions]]/data[[#This Row],[Clicks]]</f>
        <v>0.56634826567170604</v>
      </c>
      <c r="P2618" s="11">
        <v>436.8</v>
      </c>
      <c r="Q2618" s="11">
        <f>IF(data[[#This Row],[Spend, Dollars]]=0,0,data[[#This Row],[Total conversion value, Dollars]]/data[[#This Row],[Spend, Dollars]])</f>
        <v>79.085972648785557</v>
      </c>
      <c r="R2618" s="2">
        <v>93</v>
      </c>
      <c r="S2618" s="2">
        <v>12</v>
      </c>
      <c r="T2618" s="2">
        <v>7.5</v>
      </c>
      <c r="U2618" s="2">
        <f t="shared" si="40"/>
        <v>112.5</v>
      </c>
    </row>
    <row r="2619" spans="1:21" x14ac:dyDescent="0.2">
      <c r="A2619" t="s">
        <v>23</v>
      </c>
      <c r="B2619" s="3">
        <v>45128</v>
      </c>
      <c r="C2619" s="10" t="str">
        <f>TEXT(data[[#This Row],[Date]],"mmmm")</f>
        <v>July</v>
      </c>
      <c r="D2619" t="s">
        <v>12</v>
      </c>
      <c r="E2619" t="s">
        <v>18</v>
      </c>
      <c r="F2619" t="s">
        <v>14</v>
      </c>
      <c r="G2619" t="s">
        <v>17</v>
      </c>
      <c r="H2619" s="11">
        <v>606.69999999999982</v>
      </c>
      <c r="I2619" s="11">
        <v>5.5391709999999987</v>
      </c>
      <c r="J2619" s="13">
        <f>data[[#This Row],[Clicks]]/data[[#This Row],[Impressions]]</f>
        <v>9.130000000000001E-3</v>
      </c>
      <c r="K2619" s="1">
        <v>1.1154999999999999</v>
      </c>
      <c r="L2619" s="2">
        <v>6.1789452504999982</v>
      </c>
      <c r="M2619">
        <v>6</v>
      </c>
      <c r="N2619" s="1">
        <f>IF(data[[#This Row],[Conversions]]=0,0,data[[#This Row],[Spend, Dollars]]/data[[#This Row],[Conversions]])</f>
        <v>1.0298242084166664</v>
      </c>
      <c r="O2619" s="13">
        <f>data[[#This Row],[Conversions]]/data[[#This Row],[Clicks]]</f>
        <v>1.0831945791166226</v>
      </c>
      <c r="P2619" s="11">
        <v>483.59999999999997</v>
      </c>
      <c r="Q2619" s="11">
        <f>IF(data[[#This Row],[Spend, Dollars]]=0,0,data[[#This Row],[Total conversion value, Dollars]]/data[[#This Row],[Spend, Dollars]])</f>
        <v>78.265784918690969</v>
      </c>
      <c r="R2619" s="2">
        <v>60</v>
      </c>
      <c r="S2619" s="2">
        <v>7</v>
      </c>
      <c r="T2619" s="2">
        <v>9</v>
      </c>
      <c r="U2619" s="2">
        <f t="shared" si="40"/>
        <v>76</v>
      </c>
    </row>
    <row r="2620" spans="1:21" x14ac:dyDescent="0.2">
      <c r="A2620" t="s">
        <v>23</v>
      </c>
      <c r="B2620" s="3">
        <v>45129</v>
      </c>
      <c r="C2620" s="10" t="str">
        <f>TEXT(data[[#This Row],[Date]],"mmmm")</f>
        <v>July</v>
      </c>
      <c r="D2620" t="s">
        <v>12</v>
      </c>
      <c r="E2620" t="s">
        <v>18</v>
      </c>
      <c r="F2620" t="s">
        <v>14</v>
      </c>
      <c r="G2620" t="s">
        <v>17</v>
      </c>
      <c r="H2620" s="11">
        <v>200.59999999999991</v>
      </c>
      <c r="I2620" s="11">
        <v>3.1775039999999986</v>
      </c>
      <c r="J2620" s="13">
        <f>data[[#This Row],[Clicks]]/data[[#This Row],[Impressions]]</f>
        <v>1.584E-2</v>
      </c>
      <c r="K2620" s="1">
        <v>1.3340000000000001</v>
      </c>
      <c r="L2620" s="2">
        <v>4.2387903359999983</v>
      </c>
      <c r="M2620">
        <v>2</v>
      </c>
      <c r="N2620" s="1">
        <f>IF(data[[#This Row],[Conversions]]=0,0,data[[#This Row],[Spend, Dollars]]/data[[#This Row],[Conversions]])</f>
        <v>2.1193951679999992</v>
      </c>
      <c r="O2620" s="13">
        <f>data[[#This Row],[Conversions]]/data[[#This Row],[Clicks]]</f>
        <v>0.62942485674290294</v>
      </c>
      <c r="P2620" s="11">
        <v>219.6</v>
      </c>
      <c r="Q2620" s="11">
        <f>IF(data[[#This Row],[Spend, Dollars]]=0,0,data[[#This Row],[Total conversion value, Dollars]]/data[[#This Row],[Spend, Dollars]])</f>
        <v>51.807233336109995</v>
      </c>
      <c r="R2620" s="2">
        <v>65</v>
      </c>
      <c r="S2620" s="2">
        <v>6</v>
      </c>
      <c r="T2620" s="2">
        <v>9</v>
      </c>
      <c r="U2620" s="2">
        <f t="shared" si="40"/>
        <v>80</v>
      </c>
    </row>
    <row r="2621" spans="1:21" x14ac:dyDescent="0.2">
      <c r="A2621" t="s">
        <v>23</v>
      </c>
      <c r="B2621" s="3">
        <v>45130</v>
      </c>
      <c r="C2621" s="10" t="str">
        <f>TEXT(data[[#This Row],[Date]],"mmmm")</f>
        <v>July</v>
      </c>
      <c r="D2621" t="s">
        <v>12</v>
      </c>
      <c r="E2621" t="s">
        <v>18</v>
      </c>
      <c r="F2621" t="s">
        <v>14</v>
      </c>
      <c r="G2621" t="s">
        <v>17</v>
      </c>
      <c r="H2621" s="11">
        <v>203.7</v>
      </c>
      <c r="I2621" s="11">
        <v>3.1593870000000002</v>
      </c>
      <c r="J2621" s="13">
        <f>data[[#This Row],[Clicks]]/data[[#This Row],[Impressions]]</f>
        <v>1.5510000000000001E-2</v>
      </c>
      <c r="K2621" s="1">
        <v>1.863</v>
      </c>
      <c r="L2621" s="2">
        <v>5.8859379810000005</v>
      </c>
      <c r="M2621">
        <v>2</v>
      </c>
      <c r="N2621" s="1">
        <f>IF(data[[#This Row],[Conversions]]=0,0,data[[#This Row],[Spend, Dollars]]/data[[#This Row],[Conversions]])</f>
        <v>2.9429689905000003</v>
      </c>
      <c r="O2621" s="13">
        <f>data[[#This Row],[Conversions]]/data[[#This Row],[Clicks]]</f>
        <v>0.63303419302541919</v>
      </c>
      <c r="P2621" s="11">
        <v>141.6</v>
      </c>
      <c r="Q2621" s="11">
        <f>IF(data[[#This Row],[Spend, Dollars]]=0,0,data[[#This Row],[Total conversion value, Dollars]]/data[[#This Row],[Spend, Dollars]])</f>
        <v>24.057338092431387</v>
      </c>
      <c r="R2621" s="2">
        <v>76</v>
      </c>
      <c r="S2621" s="2">
        <v>13</v>
      </c>
      <c r="T2621" s="2">
        <v>6</v>
      </c>
      <c r="U2621" s="2">
        <f t="shared" si="40"/>
        <v>95</v>
      </c>
    </row>
    <row r="2622" spans="1:21" x14ac:dyDescent="0.2">
      <c r="A2622" t="s">
        <v>23</v>
      </c>
      <c r="B2622" s="3">
        <v>45131</v>
      </c>
      <c r="C2622" s="10" t="str">
        <f>TEXT(data[[#This Row],[Date]],"mmmm")</f>
        <v>July</v>
      </c>
      <c r="D2622" t="s">
        <v>12</v>
      </c>
      <c r="E2622" t="s">
        <v>18</v>
      </c>
      <c r="F2622" t="s">
        <v>14</v>
      </c>
      <c r="G2622" t="s">
        <v>17</v>
      </c>
      <c r="H2622" s="11">
        <v>213.69999999999982</v>
      </c>
      <c r="I2622" s="11">
        <v>3.7376129999999974</v>
      </c>
      <c r="J2622" s="13">
        <f>data[[#This Row],[Clicks]]/data[[#This Row],[Impressions]]</f>
        <v>1.7490000000000002E-2</v>
      </c>
      <c r="K2622" s="1">
        <v>0.69000000000000006</v>
      </c>
      <c r="L2622" s="2">
        <v>2.5789529699999982</v>
      </c>
      <c r="M2622">
        <v>6</v>
      </c>
      <c r="N2622" s="1">
        <f>IF(data[[#This Row],[Conversions]]=0,0,data[[#This Row],[Spend, Dollars]]/data[[#This Row],[Conversions]])</f>
        <v>0.42982549499999972</v>
      </c>
      <c r="O2622" s="13">
        <f>data[[#This Row],[Conversions]]/data[[#This Row],[Clicks]]</f>
        <v>1.6053026356661335</v>
      </c>
      <c r="P2622" s="11">
        <v>600</v>
      </c>
      <c r="Q2622" s="11">
        <f>IF(data[[#This Row],[Spend, Dollars]]=0,0,data[[#This Row],[Total conversion value, Dollars]]/data[[#This Row],[Spend, Dollars]])</f>
        <v>232.65255589364253</v>
      </c>
      <c r="R2622" s="2">
        <v>76</v>
      </c>
      <c r="S2622" s="2">
        <v>6</v>
      </c>
      <c r="T2622" s="2">
        <v>9</v>
      </c>
      <c r="U2622" s="2">
        <f t="shared" si="40"/>
        <v>91</v>
      </c>
    </row>
    <row r="2623" spans="1:21" x14ac:dyDescent="0.2">
      <c r="A2623" t="s">
        <v>23</v>
      </c>
      <c r="B2623" s="3">
        <v>45132</v>
      </c>
      <c r="C2623" s="10" t="str">
        <f>TEXT(data[[#This Row],[Date]],"mmmm")</f>
        <v>July</v>
      </c>
      <c r="D2623" t="s">
        <v>12</v>
      </c>
      <c r="E2623" t="s">
        <v>18</v>
      </c>
      <c r="F2623" t="s">
        <v>14</v>
      </c>
      <c r="G2623" t="s">
        <v>17</v>
      </c>
      <c r="H2623" s="11">
        <v>340.39999999999986</v>
      </c>
      <c r="I2623" s="11">
        <v>5.8038199999999982</v>
      </c>
      <c r="J2623" s="13">
        <f>data[[#This Row],[Clicks]]/data[[#This Row],[Impressions]]</f>
        <v>1.7050000000000003E-2</v>
      </c>
      <c r="K2623" s="1">
        <v>1.8514999999999999</v>
      </c>
      <c r="L2623" s="2">
        <v>10.745772729999997</v>
      </c>
      <c r="M2623">
        <v>7</v>
      </c>
      <c r="N2623" s="1">
        <f>IF(data[[#This Row],[Conversions]]=0,0,data[[#This Row],[Spend, Dollars]]/data[[#This Row],[Conversions]])</f>
        <v>1.5351103899999996</v>
      </c>
      <c r="O2623" s="13">
        <f>data[[#This Row],[Conversions]]/data[[#This Row],[Clicks]]</f>
        <v>1.2061021878693692</v>
      </c>
      <c r="P2623" s="11">
        <v>358.8</v>
      </c>
      <c r="Q2623" s="11">
        <f>IF(data[[#This Row],[Spend, Dollars]]=0,0,data[[#This Row],[Total conversion value, Dollars]]/data[[#This Row],[Spend, Dollars]])</f>
        <v>33.389874233828145</v>
      </c>
      <c r="R2623" s="2">
        <v>66</v>
      </c>
      <c r="S2623" s="2">
        <v>5</v>
      </c>
      <c r="T2623" s="2">
        <v>7.5</v>
      </c>
      <c r="U2623" s="2">
        <f t="shared" si="40"/>
        <v>78.5</v>
      </c>
    </row>
    <row r="2624" spans="1:21" x14ac:dyDescent="0.2">
      <c r="A2624" t="s">
        <v>23</v>
      </c>
      <c r="B2624" s="3">
        <v>45133</v>
      </c>
      <c r="C2624" s="10" t="str">
        <f>TEXT(data[[#This Row],[Date]],"mmmm")</f>
        <v>July</v>
      </c>
      <c r="D2624" t="s">
        <v>12</v>
      </c>
      <c r="E2624" t="s">
        <v>18</v>
      </c>
      <c r="F2624" t="s">
        <v>14</v>
      </c>
      <c r="G2624" t="s">
        <v>17</v>
      </c>
      <c r="H2624" s="11">
        <v>159.9</v>
      </c>
      <c r="I2624" s="11">
        <v>2.0051459999999999</v>
      </c>
      <c r="J2624" s="13">
        <f>data[[#This Row],[Clicks]]/data[[#This Row],[Impressions]]</f>
        <v>1.2539999999999999E-2</v>
      </c>
      <c r="K2624" s="1">
        <v>1.4604999999999999</v>
      </c>
      <c r="L2624" s="2">
        <v>2.9285157329999998</v>
      </c>
      <c r="M2624">
        <v>3</v>
      </c>
      <c r="N2624" s="1">
        <f>IF(data[[#This Row],[Conversions]]=0,0,data[[#This Row],[Spend, Dollars]]/data[[#This Row],[Conversions]])</f>
        <v>0.97617191099999989</v>
      </c>
      <c r="O2624" s="13">
        <f>data[[#This Row],[Conversions]]/data[[#This Row],[Clicks]]</f>
        <v>1.4961504050079146</v>
      </c>
      <c r="P2624" s="11">
        <v>240</v>
      </c>
      <c r="Q2624" s="11">
        <f>IF(data[[#This Row],[Spend, Dollars]]=0,0,data[[#This Row],[Total conversion value, Dollars]]/data[[#This Row],[Spend, Dollars]])</f>
        <v>81.952778090128845</v>
      </c>
      <c r="R2624" s="2">
        <v>71</v>
      </c>
      <c r="S2624" s="2">
        <v>2</v>
      </c>
      <c r="T2624" s="2">
        <v>15</v>
      </c>
      <c r="U2624" s="2">
        <f t="shared" si="40"/>
        <v>88</v>
      </c>
    </row>
    <row r="2625" spans="1:21" x14ac:dyDescent="0.2">
      <c r="A2625" t="s">
        <v>23</v>
      </c>
      <c r="B2625" s="3">
        <v>45134</v>
      </c>
      <c r="C2625" s="10" t="str">
        <f>TEXT(data[[#This Row],[Date]],"mmmm")</f>
        <v>July</v>
      </c>
      <c r="D2625" t="s">
        <v>12</v>
      </c>
      <c r="E2625" t="s">
        <v>18</v>
      </c>
      <c r="F2625" t="s">
        <v>14</v>
      </c>
      <c r="G2625" t="s">
        <v>17</v>
      </c>
      <c r="H2625" s="11">
        <v>41.900000000000006</v>
      </c>
      <c r="I2625" s="11">
        <v>0.38715600000000006</v>
      </c>
      <c r="J2625" s="13">
        <f>data[[#This Row],[Clicks]]/data[[#This Row],[Impressions]]</f>
        <v>9.2399999999999999E-3</v>
      </c>
      <c r="K2625" s="1">
        <v>2.415</v>
      </c>
      <c r="L2625" s="2">
        <v>0.93498174000000012</v>
      </c>
      <c r="M2625">
        <v>0</v>
      </c>
      <c r="N2625" s="1">
        <f>IF(data[[#This Row],[Conversions]]=0,0,data[[#This Row],[Spend, Dollars]]/data[[#This Row],[Conversions]])</f>
        <v>0</v>
      </c>
      <c r="O2625" s="13">
        <f>data[[#This Row],[Conversions]]/data[[#This Row],[Clicks]]</f>
        <v>0</v>
      </c>
      <c r="P2625" s="11">
        <v>3.5999999999999996</v>
      </c>
      <c r="Q2625" s="11">
        <f>IF(data[[#This Row],[Spend, Dollars]]=0,0,data[[#This Row],[Total conversion value, Dollars]]/data[[#This Row],[Spend, Dollars]])</f>
        <v>3.850342574604718</v>
      </c>
      <c r="R2625" s="2">
        <v>70</v>
      </c>
      <c r="S2625" s="2">
        <v>1</v>
      </c>
      <c r="T2625" s="2">
        <v>10.5</v>
      </c>
      <c r="U2625" s="2">
        <f t="shared" si="40"/>
        <v>81.5</v>
      </c>
    </row>
    <row r="2626" spans="1:21" x14ac:dyDescent="0.2">
      <c r="A2626" t="s">
        <v>23</v>
      </c>
      <c r="B2626" s="3">
        <v>45135</v>
      </c>
      <c r="C2626" s="10" t="str">
        <f>TEXT(data[[#This Row],[Date]],"mmmm")</f>
        <v>July</v>
      </c>
      <c r="D2626" t="s">
        <v>12</v>
      </c>
      <c r="E2626" t="s">
        <v>18</v>
      </c>
      <c r="F2626" t="s">
        <v>14</v>
      </c>
      <c r="G2626" t="s">
        <v>17</v>
      </c>
      <c r="H2626" s="11">
        <v>23.399999999999977</v>
      </c>
      <c r="I2626" s="11">
        <v>0.25482599999999977</v>
      </c>
      <c r="J2626" s="13">
        <f>data[[#This Row],[Clicks]]/data[[#This Row],[Impressions]]</f>
        <v>1.089E-2</v>
      </c>
      <c r="K2626" s="1">
        <v>0.85099999999999998</v>
      </c>
      <c r="L2626" s="2">
        <v>0.21685692599999981</v>
      </c>
      <c r="M2626">
        <v>2</v>
      </c>
      <c r="N2626" s="1">
        <f>IF(data[[#This Row],[Conversions]]=0,0,data[[#This Row],[Spend, Dollars]]/data[[#This Row],[Conversions]])</f>
        <v>0.10842846299999991</v>
      </c>
      <c r="O2626" s="13">
        <f>data[[#This Row],[Conversions]]/data[[#This Row],[Clicks]]</f>
        <v>7.8484926969775524</v>
      </c>
      <c r="P2626" s="11">
        <v>193.2</v>
      </c>
      <c r="Q2626" s="11">
        <f>IF(data[[#This Row],[Spend, Dollars]]=0,0,data[[#This Row],[Total conversion value, Dollars]]/data[[#This Row],[Spend, Dollars]])</f>
        <v>890.90998181907344</v>
      </c>
      <c r="R2626" s="2">
        <v>91</v>
      </c>
      <c r="S2626" s="2">
        <v>11</v>
      </c>
      <c r="T2626" s="2">
        <v>9</v>
      </c>
      <c r="U2626" s="2">
        <f t="shared" si="40"/>
        <v>111</v>
      </c>
    </row>
    <row r="2627" spans="1:21" x14ac:dyDescent="0.2">
      <c r="A2627" t="s">
        <v>23</v>
      </c>
      <c r="B2627" s="3">
        <v>45136</v>
      </c>
      <c r="C2627" s="10" t="str">
        <f>TEXT(data[[#This Row],[Date]],"mmmm")</f>
        <v>July</v>
      </c>
      <c r="D2627" t="s">
        <v>12</v>
      </c>
      <c r="E2627" t="s">
        <v>18</v>
      </c>
      <c r="F2627" t="s">
        <v>14</v>
      </c>
      <c r="G2627" t="s">
        <v>17</v>
      </c>
      <c r="H2627" s="11">
        <v>146</v>
      </c>
      <c r="I2627" s="11">
        <v>1.4293400000000001</v>
      </c>
      <c r="J2627" s="13">
        <f>data[[#This Row],[Clicks]]/data[[#This Row],[Impressions]]</f>
        <v>9.7900000000000001E-3</v>
      </c>
      <c r="K2627" s="1">
        <v>1.5754999999999999</v>
      </c>
      <c r="L2627" s="2">
        <v>2.2519251699999998</v>
      </c>
      <c r="M2627">
        <v>2</v>
      </c>
      <c r="N2627" s="1">
        <f>IF(data[[#This Row],[Conversions]]=0,0,data[[#This Row],[Spend, Dollars]]/data[[#This Row],[Conversions]])</f>
        <v>1.1259625849999999</v>
      </c>
      <c r="O2627" s="13">
        <f>data[[#This Row],[Conversions]]/data[[#This Row],[Clicks]]</f>
        <v>1.3992472050037079</v>
      </c>
      <c r="P2627" s="11">
        <v>70.8</v>
      </c>
      <c r="Q2627" s="11">
        <f>IF(data[[#This Row],[Spend, Dollars]]=0,0,data[[#This Row],[Total conversion value, Dollars]]/data[[#This Row],[Spend, Dollars]])</f>
        <v>31.439765824900835</v>
      </c>
      <c r="R2627" s="2">
        <v>51</v>
      </c>
      <c r="S2627" s="2">
        <v>11</v>
      </c>
      <c r="T2627" s="2">
        <v>6</v>
      </c>
      <c r="U2627" s="2">
        <f t="shared" ref="U2627:U2690" si="41">SUM(R2627:T2627)</f>
        <v>68</v>
      </c>
    </row>
    <row r="2628" spans="1:21" x14ac:dyDescent="0.2">
      <c r="A2628" t="s">
        <v>23</v>
      </c>
      <c r="B2628" s="3">
        <v>45137</v>
      </c>
      <c r="C2628" s="10" t="str">
        <f>TEXT(data[[#This Row],[Date]],"mmmm")</f>
        <v>July</v>
      </c>
      <c r="D2628" t="s">
        <v>12</v>
      </c>
      <c r="E2628" t="s">
        <v>18</v>
      </c>
      <c r="F2628" t="s">
        <v>14</v>
      </c>
      <c r="G2628" t="s">
        <v>17</v>
      </c>
      <c r="H2628" s="11">
        <v>33.000000000000099</v>
      </c>
      <c r="I2628" s="11">
        <v>0.48642000000000152</v>
      </c>
      <c r="J2628" s="13">
        <f>data[[#This Row],[Clicks]]/data[[#This Row],[Impressions]]</f>
        <v>1.4740000000000001E-2</v>
      </c>
      <c r="K2628" s="1">
        <v>2.3459999999999996</v>
      </c>
      <c r="L2628" s="2">
        <v>1.1411413200000033</v>
      </c>
      <c r="M2628">
        <v>1</v>
      </c>
      <c r="N2628" s="1">
        <f>IF(data[[#This Row],[Conversions]]=0,0,data[[#This Row],[Spend, Dollars]]/data[[#This Row],[Conversions]])</f>
        <v>1.1411413200000033</v>
      </c>
      <c r="O2628" s="13">
        <f>data[[#This Row],[Conversions]]/data[[#This Row],[Clicks]]</f>
        <v>2.0558365198799327</v>
      </c>
      <c r="P2628" s="11">
        <v>85.2</v>
      </c>
      <c r="Q2628" s="11">
        <f>IF(data[[#This Row],[Spend, Dollars]]=0,0,data[[#This Row],[Total conversion value, Dollars]]/data[[#This Row],[Spend, Dollars]])</f>
        <v>74.662093560856903</v>
      </c>
      <c r="R2628" s="2">
        <v>78</v>
      </c>
      <c r="S2628" s="2">
        <v>9</v>
      </c>
      <c r="T2628" s="2">
        <v>18</v>
      </c>
      <c r="U2628" s="2">
        <f t="shared" si="41"/>
        <v>105</v>
      </c>
    </row>
    <row r="2629" spans="1:21" x14ac:dyDescent="0.2">
      <c r="A2629" t="s">
        <v>23</v>
      </c>
      <c r="B2629" s="3">
        <v>45138</v>
      </c>
      <c r="C2629" s="10" t="str">
        <f>TEXT(data[[#This Row],[Date]],"mmmm")</f>
        <v>July</v>
      </c>
      <c r="D2629" t="s">
        <v>12</v>
      </c>
      <c r="E2629" t="s">
        <v>18</v>
      </c>
      <c r="F2629" t="s">
        <v>14</v>
      </c>
      <c r="G2629" t="s">
        <v>17</v>
      </c>
      <c r="H2629" s="11">
        <v>133.1</v>
      </c>
      <c r="I2629" s="11">
        <v>1.1859210000000004</v>
      </c>
      <c r="J2629" s="13">
        <f>data[[#This Row],[Clicks]]/data[[#This Row],[Impressions]]</f>
        <v>8.910000000000003E-3</v>
      </c>
      <c r="K2629" s="1">
        <v>0.74749999999999994</v>
      </c>
      <c r="L2629" s="2">
        <v>0.88647594750000025</v>
      </c>
      <c r="M2629">
        <v>1</v>
      </c>
      <c r="N2629" s="1">
        <f>IF(data[[#This Row],[Conversions]]=0,0,data[[#This Row],[Spend, Dollars]]/data[[#This Row],[Conversions]])</f>
        <v>0.88647594750000025</v>
      </c>
      <c r="O2629" s="13">
        <f>data[[#This Row],[Conversions]]/data[[#This Row],[Clicks]]</f>
        <v>0.84322648810502521</v>
      </c>
      <c r="P2629" s="11">
        <v>132</v>
      </c>
      <c r="Q2629" s="11">
        <f>IF(data[[#This Row],[Spend, Dollars]]=0,0,data[[#This Row],[Total conversion value, Dollars]]/data[[#This Row],[Spend, Dollars]])</f>
        <v>148.9042092707202</v>
      </c>
      <c r="R2629" s="2">
        <v>92</v>
      </c>
      <c r="S2629" s="2">
        <v>2</v>
      </c>
      <c r="T2629" s="2">
        <v>1.5</v>
      </c>
      <c r="U2629" s="2">
        <f t="shared" si="41"/>
        <v>95.5</v>
      </c>
    </row>
    <row r="2630" spans="1:21" x14ac:dyDescent="0.2">
      <c r="A2630" t="s">
        <v>23</v>
      </c>
      <c r="B2630" s="3">
        <v>45139</v>
      </c>
      <c r="C2630" s="10" t="str">
        <f>TEXT(data[[#This Row],[Date]],"mmmm")</f>
        <v>August</v>
      </c>
      <c r="D2630" t="s">
        <v>12</v>
      </c>
      <c r="E2630" t="s">
        <v>18</v>
      </c>
      <c r="F2630" t="s">
        <v>14</v>
      </c>
      <c r="G2630" t="s">
        <v>17</v>
      </c>
      <c r="H2630" s="11">
        <v>13.399999999999977</v>
      </c>
      <c r="I2630" s="11">
        <v>0.20635999999999965</v>
      </c>
      <c r="J2630" s="13">
        <f>data[[#This Row],[Clicks]]/data[[#This Row],[Impressions]]</f>
        <v>1.54E-2</v>
      </c>
      <c r="K2630" s="1">
        <v>0.87399999999999989</v>
      </c>
      <c r="L2630" s="2">
        <v>0.18035863999999968</v>
      </c>
      <c r="M2630">
        <v>7</v>
      </c>
      <c r="N2630" s="1">
        <f>IF(data[[#This Row],[Conversions]]=0,0,data[[#This Row],[Spend, Dollars]]/data[[#This Row],[Conversions]])</f>
        <v>2.5765519999999955E-2</v>
      </c>
      <c r="O2630" s="13">
        <f>data[[#This Row],[Conversions]]/data[[#This Row],[Clicks]]</f>
        <v>33.921302578019052</v>
      </c>
      <c r="P2630" s="11">
        <v>426</v>
      </c>
      <c r="Q2630" s="11">
        <f>IF(data[[#This Row],[Spend, Dollars]]=0,0,data[[#This Row],[Total conversion value, Dollars]]/data[[#This Row],[Spend, Dollars]])</f>
        <v>2361.9605914083227</v>
      </c>
      <c r="R2630" s="2">
        <v>70</v>
      </c>
      <c r="S2630" s="2">
        <v>10</v>
      </c>
      <c r="T2630" s="2">
        <v>6</v>
      </c>
      <c r="U2630" s="2">
        <f t="shared" si="41"/>
        <v>86</v>
      </c>
    </row>
    <row r="2631" spans="1:21" x14ac:dyDescent="0.2">
      <c r="A2631" t="s">
        <v>23</v>
      </c>
      <c r="B2631" s="3">
        <v>45140</v>
      </c>
      <c r="C2631" s="10" t="str">
        <f>TEXT(data[[#This Row],[Date]],"mmmm")</f>
        <v>August</v>
      </c>
      <c r="D2631" t="s">
        <v>12</v>
      </c>
      <c r="E2631" t="s">
        <v>18</v>
      </c>
      <c r="F2631" t="s">
        <v>14</v>
      </c>
      <c r="G2631" t="s">
        <v>17</v>
      </c>
      <c r="H2631" s="11">
        <v>8.2000000000000508</v>
      </c>
      <c r="I2631" s="11">
        <v>0.13890800000000086</v>
      </c>
      <c r="J2631" s="13">
        <f>data[[#This Row],[Clicks]]/data[[#This Row],[Impressions]]</f>
        <v>1.694E-2</v>
      </c>
      <c r="K2631" s="1">
        <v>2.1734999999999998</v>
      </c>
      <c r="L2631" s="2">
        <v>0.30191653800000184</v>
      </c>
      <c r="M2631">
        <v>4</v>
      </c>
      <c r="N2631" s="1">
        <f>IF(data[[#This Row],[Conversions]]=0,0,data[[#This Row],[Spend, Dollars]]/data[[#This Row],[Conversions]])</f>
        <v>7.5479134500000461E-2</v>
      </c>
      <c r="O2631" s="13">
        <f>data[[#This Row],[Conversions]]/data[[#This Row],[Clicks]]</f>
        <v>28.796037665217089</v>
      </c>
      <c r="P2631" s="11">
        <v>175.2</v>
      </c>
      <c r="Q2631" s="11">
        <f>IF(data[[#This Row],[Spend, Dollars]]=0,0,data[[#This Row],[Total conversion value, Dollars]]/data[[#This Row],[Spend, Dollars]])</f>
        <v>580.29282251507175</v>
      </c>
      <c r="R2631" s="2">
        <v>70</v>
      </c>
      <c r="S2631" s="2">
        <v>3</v>
      </c>
      <c r="T2631" s="2">
        <v>7.5</v>
      </c>
      <c r="U2631" s="2">
        <f t="shared" si="41"/>
        <v>80.5</v>
      </c>
    </row>
    <row r="2632" spans="1:21" x14ac:dyDescent="0.2">
      <c r="A2632" t="s">
        <v>23</v>
      </c>
      <c r="B2632" s="3">
        <v>45141</v>
      </c>
      <c r="C2632" s="10" t="str">
        <f>TEXT(data[[#This Row],[Date]],"mmmm")</f>
        <v>August</v>
      </c>
      <c r="D2632" t="s">
        <v>12</v>
      </c>
      <c r="E2632" t="s">
        <v>18</v>
      </c>
      <c r="F2632" t="s">
        <v>14</v>
      </c>
      <c r="G2632" t="s">
        <v>17</v>
      </c>
      <c r="H2632" s="11">
        <v>554.29999999999995</v>
      </c>
      <c r="I2632" s="11">
        <v>8.5971930000000008</v>
      </c>
      <c r="J2632" s="13">
        <f>data[[#This Row],[Clicks]]/data[[#This Row],[Impressions]]</f>
        <v>1.5510000000000003E-2</v>
      </c>
      <c r="K2632" s="1">
        <v>2.3459999999999996</v>
      </c>
      <c r="L2632" s="2">
        <v>20.169014777999998</v>
      </c>
      <c r="M2632">
        <v>0</v>
      </c>
      <c r="N2632" s="1">
        <f>IF(data[[#This Row],[Conversions]]=0,0,data[[#This Row],[Spend, Dollars]]/data[[#This Row],[Conversions]])</f>
        <v>0</v>
      </c>
      <c r="O2632" s="13">
        <f>data[[#This Row],[Conversions]]/data[[#This Row],[Clicks]]</f>
        <v>0</v>
      </c>
      <c r="P2632" s="11">
        <v>14.399999999999999</v>
      </c>
      <c r="Q2632" s="11">
        <f>IF(data[[#This Row],[Spend, Dollars]]=0,0,data[[#This Row],[Total conversion value, Dollars]]/data[[#This Row],[Spend, Dollars]])</f>
        <v>0.71396645589784891</v>
      </c>
      <c r="R2632" s="2">
        <v>55</v>
      </c>
      <c r="S2632" s="2">
        <v>2</v>
      </c>
      <c r="T2632" s="2">
        <v>21</v>
      </c>
      <c r="U2632" s="2">
        <f t="shared" si="41"/>
        <v>78</v>
      </c>
    </row>
    <row r="2633" spans="1:21" x14ac:dyDescent="0.2">
      <c r="A2633" t="s">
        <v>23</v>
      </c>
      <c r="B2633" s="3">
        <v>45142</v>
      </c>
      <c r="C2633" s="10" t="str">
        <f>TEXT(data[[#This Row],[Date]],"mmmm")</f>
        <v>August</v>
      </c>
      <c r="D2633" t="s">
        <v>12</v>
      </c>
      <c r="E2633" t="s">
        <v>18</v>
      </c>
      <c r="F2633" t="s">
        <v>14</v>
      </c>
      <c r="G2633" t="s">
        <v>17</v>
      </c>
      <c r="H2633" s="11">
        <v>375.59999999999991</v>
      </c>
      <c r="I2633" s="11">
        <v>6.0734519999999987</v>
      </c>
      <c r="J2633" s="13">
        <f>data[[#This Row],[Clicks]]/data[[#This Row],[Impressions]]</f>
        <v>1.617E-2</v>
      </c>
      <c r="K2633" s="1">
        <v>2.5069999999999997</v>
      </c>
      <c r="L2633" s="2">
        <v>15.226144163999995</v>
      </c>
      <c r="M2633">
        <v>4</v>
      </c>
      <c r="N2633" s="1">
        <f>IF(data[[#This Row],[Conversions]]=0,0,data[[#This Row],[Spend, Dollars]]/data[[#This Row],[Conversions]])</f>
        <v>3.8065360409999989</v>
      </c>
      <c r="O2633" s="13">
        <f>data[[#This Row],[Conversions]]/data[[#This Row],[Clicks]]</f>
        <v>0.65860403605725393</v>
      </c>
      <c r="P2633" s="11">
        <v>142.79999999999998</v>
      </c>
      <c r="Q2633" s="11">
        <f>IF(data[[#This Row],[Spend, Dollars]]=0,0,data[[#This Row],[Total conversion value, Dollars]]/data[[#This Row],[Spend, Dollars]])</f>
        <v>9.3786055393873013</v>
      </c>
      <c r="R2633" s="2">
        <v>86</v>
      </c>
      <c r="S2633" s="2">
        <v>2</v>
      </c>
      <c r="T2633" s="2">
        <v>6</v>
      </c>
      <c r="U2633" s="2">
        <f t="shared" si="41"/>
        <v>94</v>
      </c>
    </row>
    <row r="2634" spans="1:21" x14ac:dyDescent="0.2">
      <c r="A2634" t="s">
        <v>23</v>
      </c>
      <c r="B2634" s="3">
        <v>45143</v>
      </c>
      <c r="C2634" s="10" t="str">
        <f>TEXT(data[[#This Row],[Date]],"mmmm")</f>
        <v>August</v>
      </c>
      <c r="D2634" t="s">
        <v>12</v>
      </c>
      <c r="E2634" t="s">
        <v>18</v>
      </c>
      <c r="F2634" t="s">
        <v>14</v>
      </c>
      <c r="G2634" t="s">
        <v>17</v>
      </c>
      <c r="H2634" s="11">
        <v>677.39999999999986</v>
      </c>
      <c r="I2634" s="11">
        <v>11.102585999999999</v>
      </c>
      <c r="J2634" s="13">
        <f>data[[#This Row],[Clicks]]/data[[#This Row],[Impressions]]</f>
        <v>1.6390000000000002E-2</v>
      </c>
      <c r="K2634" s="1">
        <v>1.7134999999999998</v>
      </c>
      <c r="L2634" s="2">
        <v>19.024281110999997</v>
      </c>
      <c r="M2634">
        <v>3</v>
      </c>
      <c r="N2634" s="1">
        <f>IF(data[[#This Row],[Conversions]]=0,0,data[[#This Row],[Spend, Dollars]]/data[[#This Row],[Conversions]])</f>
        <v>6.341427036999999</v>
      </c>
      <c r="O2634" s="13">
        <f>data[[#This Row],[Conversions]]/data[[#This Row],[Clicks]]</f>
        <v>0.27020731926778141</v>
      </c>
      <c r="P2634" s="11">
        <v>133.19999999999999</v>
      </c>
      <c r="Q2634" s="11">
        <f>IF(data[[#This Row],[Spend, Dollars]]=0,0,data[[#This Row],[Total conversion value, Dollars]]/data[[#This Row],[Spend, Dollars]])</f>
        <v>7.0015786259057453</v>
      </c>
      <c r="R2634" s="2">
        <v>94</v>
      </c>
      <c r="S2634" s="2">
        <v>8</v>
      </c>
      <c r="T2634" s="2">
        <v>10.5</v>
      </c>
      <c r="U2634" s="2">
        <f t="shared" si="41"/>
        <v>112.5</v>
      </c>
    </row>
    <row r="2635" spans="1:21" x14ac:dyDescent="0.2">
      <c r="A2635" t="s">
        <v>23</v>
      </c>
      <c r="B2635" s="3">
        <v>45144</v>
      </c>
      <c r="C2635" s="10" t="str">
        <f>TEXT(data[[#This Row],[Date]],"mmmm")</f>
        <v>August</v>
      </c>
      <c r="D2635" t="s">
        <v>12</v>
      </c>
      <c r="E2635" t="s">
        <v>18</v>
      </c>
      <c r="F2635" t="s">
        <v>14</v>
      </c>
      <c r="G2635" t="s">
        <v>17</v>
      </c>
      <c r="H2635" s="11">
        <v>23.199999999999932</v>
      </c>
      <c r="I2635" s="11">
        <v>0.22457599999999936</v>
      </c>
      <c r="J2635" s="13">
        <f>data[[#This Row],[Clicks]]/data[[#This Row],[Impressions]]</f>
        <v>9.6800000000000011E-3</v>
      </c>
      <c r="K2635" s="1">
        <v>1.3340000000000001</v>
      </c>
      <c r="L2635" s="2">
        <v>0.29958438399999915</v>
      </c>
      <c r="M2635">
        <v>6</v>
      </c>
      <c r="N2635" s="1">
        <f>IF(data[[#This Row],[Conversions]]=0,0,data[[#This Row],[Spend, Dollars]]/data[[#This Row],[Conversions]])</f>
        <v>4.9930730666666527E-2</v>
      </c>
      <c r="O2635" s="13">
        <f>data[[#This Row],[Conversions]]/data[[#This Row],[Clicks]]</f>
        <v>26.717013394129459</v>
      </c>
      <c r="P2635" s="11">
        <v>572.4</v>
      </c>
      <c r="Q2635" s="11">
        <f>IF(data[[#This Row],[Spend, Dollars]]=0,0,data[[#This Row],[Total conversion value, Dollars]]/data[[#This Row],[Spend, Dollars]])</f>
        <v>1910.6469848575339</v>
      </c>
      <c r="R2635" s="2">
        <v>81</v>
      </c>
      <c r="S2635" s="2">
        <v>12</v>
      </c>
      <c r="T2635" s="2">
        <v>1.5</v>
      </c>
      <c r="U2635" s="2">
        <f t="shared" si="41"/>
        <v>94.5</v>
      </c>
    </row>
    <row r="2636" spans="1:21" x14ac:dyDescent="0.2">
      <c r="A2636" t="s">
        <v>23</v>
      </c>
      <c r="B2636" s="3">
        <v>45145</v>
      </c>
      <c r="C2636" s="10" t="str">
        <f>TEXT(data[[#This Row],[Date]],"mmmm")</f>
        <v>August</v>
      </c>
      <c r="D2636" t="s">
        <v>12</v>
      </c>
      <c r="E2636" t="s">
        <v>18</v>
      </c>
      <c r="F2636" t="s">
        <v>14</v>
      </c>
      <c r="G2636" t="s">
        <v>17</v>
      </c>
      <c r="H2636" s="11">
        <v>95.799999999999955</v>
      </c>
      <c r="I2636" s="11">
        <v>1.6860799999999994</v>
      </c>
      <c r="J2636" s="13">
        <f>data[[#This Row],[Clicks]]/data[[#This Row],[Impressions]]</f>
        <v>1.7600000000000001E-2</v>
      </c>
      <c r="K2636" s="1">
        <v>0.88549999999999984</v>
      </c>
      <c r="L2636" s="2">
        <v>1.4930238399999991</v>
      </c>
      <c r="M2636">
        <v>3</v>
      </c>
      <c r="N2636" s="1">
        <f>IF(data[[#This Row],[Conversions]]=0,0,data[[#This Row],[Spend, Dollars]]/data[[#This Row],[Conversions]])</f>
        <v>0.49767461333333302</v>
      </c>
      <c r="O2636" s="13">
        <f>data[[#This Row],[Conversions]]/data[[#This Row],[Clicks]]</f>
        <v>1.7792750047447341</v>
      </c>
      <c r="P2636" s="11">
        <v>168</v>
      </c>
      <c r="Q2636" s="11">
        <f>IF(data[[#This Row],[Spend, Dollars]]=0,0,data[[#This Row],[Total conversion value, Dollars]]/data[[#This Row],[Spend, Dollars]])</f>
        <v>112.52332045816502</v>
      </c>
      <c r="R2636" s="2">
        <v>110</v>
      </c>
      <c r="S2636" s="2">
        <v>7</v>
      </c>
      <c r="T2636" s="2">
        <v>15</v>
      </c>
      <c r="U2636" s="2">
        <f t="shared" si="41"/>
        <v>132</v>
      </c>
    </row>
    <row r="2637" spans="1:21" x14ac:dyDescent="0.2">
      <c r="A2637" t="s">
        <v>23</v>
      </c>
      <c r="B2637" s="3">
        <v>45146</v>
      </c>
      <c r="C2637" s="10" t="str">
        <f>TEXT(data[[#This Row],[Date]],"mmmm")</f>
        <v>August</v>
      </c>
      <c r="D2637" t="s">
        <v>12</v>
      </c>
      <c r="E2637" t="s">
        <v>18</v>
      </c>
      <c r="F2637" t="s">
        <v>14</v>
      </c>
      <c r="G2637" t="s">
        <v>17</v>
      </c>
      <c r="H2637" s="11">
        <v>731.69999999999982</v>
      </c>
      <c r="I2637" s="11">
        <v>9.4974659999999975</v>
      </c>
      <c r="J2637" s="13">
        <f>data[[#This Row],[Clicks]]/data[[#This Row],[Impressions]]</f>
        <v>1.298E-2</v>
      </c>
      <c r="K2637" s="1">
        <v>2.6795</v>
      </c>
      <c r="L2637" s="2">
        <v>25.448460146999992</v>
      </c>
      <c r="M2637">
        <v>5</v>
      </c>
      <c r="N2637" s="1">
        <f>IF(data[[#This Row],[Conversions]]=0,0,data[[#This Row],[Spend, Dollars]]/data[[#This Row],[Conversions]])</f>
        <v>5.0896920293999983</v>
      </c>
      <c r="O2637" s="13">
        <f>data[[#This Row],[Conversions]]/data[[#This Row],[Clicks]]</f>
        <v>0.52645621474191129</v>
      </c>
      <c r="P2637" s="11">
        <v>507.59999999999997</v>
      </c>
      <c r="Q2637" s="11">
        <f>IF(data[[#This Row],[Spend, Dollars]]=0,0,data[[#This Row],[Total conversion value, Dollars]]/data[[#This Row],[Spend, Dollars]])</f>
        <v>19.946197022055919</v>
      </c>
      <c r="R2637" s="2">
        <v>53</v>
      </c>
      <c r="S2637" s="2">
        <v>15</v>
      </c>
      <c r="T2637" s="2">
        <v>1.5</v>
      </c>
      <c r="U2637" s="2">
        <f t="shared" si="41"/>
        <v>69.5</v>
      </c>
    </row>
    <row r="2638" spans="1:21" x14ac:dyDescent="0.2">
      <c r="A2638" t="s">
        <v>23</v>
      </c>
      <c r="B2638" s="3">
        <v>45147</v>
      </c>
      <c r="C2638" s="10" t="str">
        <f>TEXT(data[[#This Row],[Date]],"mmmm")</f>
        <v>August</v>
      </c>
      <c r="D2638" t="s">
        <v>12</v>
      </c>
      <c r="E2638" t="s">
        <v>18</v>
      </c>
      <c r="F2638" t="s">
        <v>14</v>
      </c>
      <c r="G2638" t="s">
        <v>17</v>
      </c>
      <c r="H2638" s="11">
        <v>167.69999999999993</v>
      </c>
      <c r="I2638" s="11">
        <v>1.5495479999999993</v>
      </c>
      <c r="J2638" s="13">
        <f>data[[#This Row],[Clicks]]/data[[#This Row],[Impressions]]</f>
        <v>9.2399999999999999E-3</v>
      </c>
      <c r="K2638" s="1">
        <v>1.0004999999999999</v>
      </c>
      <c r="L2638" s="2">
        <v>1.5503227739999992</v>
      </c>
      <c r="M2638">
        <v>5</v>
      </c>
      <c r="N2638" s="1">
        <f>IF(data[[#This Row],[Conversions]]=0,0,data[[#This Row],[Spend, Dollars]]/data[[#This Row],[Conversions]])</f>
        <v>0.31006455479999984</v>
      </c>
      <c r="O2638" s="13">
        <f>data[[#This Row],[Conversions]]/data[[#This Row],[Clicks]]</f>
        <v>3.2267474127939262</v>
      </c>
      <c r="P2638" s="11">
        <v>336</v>
      </c>
      <c r="Q2638" s="11">
        <f>IF(data[[#This Row],[Spend, Dollars]]=0,0,data[[#This Row],[Total conversion value, Dollars]]/data[[#This Row],[Spend, Dollars]])</f>
        <v>216.72906160894738</v>
      </c>
      <c r="R2638" s="2">
        <v>105</v>
      </c>
      <c r="S2638" s="2">
        <v>4</v>
      </c>
      <c r="T2638" s="2">
        <v>12</v>
      </c>
      <c r="U2638" s="2">
        <f t="shared" si="41"/>
        <v>121</v>
      </c>
    </row>
    <row r="2639" spans="1:21" x14ac:dyDescent="0.2">
      <c r="A2639" t="s">
        <v>23</v>
      </c>
      <c r="B2639" s="3">
        <v>45148</v>
      </c>
      <c r="C2639" s="10" t="str">
        <f>TEXT(data[[#This Row],[Date]],"mmmm")</f>
        <v>August</v>
      </c>
      <c r="D2639" t="s">
        <v>12</v>
      </c>
      <c r="E2639" t="s">
        <v>18</v>
      </c>
      <c r="F2639" t="s">
        <v>14</v>
      </c>
      <c r="G2639" t="s">
        <v>17</v>
      </c>
      <c r="H2639" s="11">
        <v>8.6999999999999318</v>
      </c>
      <c r="I2639" s="11">
        <v>8.3258999999999347E-2</v>
      </c>
      <c r="J2639" s="13">
        <f>data[[#This Row],[Clicks]]/data[[#This Row],[Impressions]]</f>
        <v>9.5700000000000004E-3</v>
      </c>
      <c r="K2639" s="1">
        <v>0.71299999999999997</v>
      </c>
      <c r="L2639" s="2">
        <v>5.936366699999953E-2</v>
      </c>
      <c r="M2639">
        <v>2</v>
      </c>
      <c r="N2639" s="1">
        <f>IF(data[[#This Row],[Conversions]]=0,0,data[[#This Row],[Spend, Dollars]]/data[[#This Row],[Conversions]])</f>
        <v>2.9681833499999765E-2</v>
      </c>
      <c r="O2639" s="13">
        <f>data[[#This Row],[Conversions]]/data[[#This Row],[Clicks]]</f>
        <v>24.02142711298497</v>
      </c>
      <c r="P2639" s="11">
        <v>229.2</v>
      </c>
      <c r="Q2639" s="11">
        <f>IF(data[[#This Row],[Spend, Dollars]]=0,0,data[[#This Row],[Total conversion value, Dollars]]/data[[#This Row],[Spend, Dollars]])</f>
        <v>3860.9474714559296</v>
      </c>
      <c r="R2639" s="2">
        <v>88</v>
      </c>
      <c r="S2639" s="2">
        <v>0</v>
      </c>
      <c r="T2639" s="2">
        <v>12</v>
      </c>
      <c r="U2639" s="2">
        <f t="shared" si="41"/>
        <v>100</v>
      </c>
    </row>
    <row r="2640" spans="1:21" x14ac:dyDescent="0.2">
      <c r="A2640" t="s">
        <v>23</v>
      </c>
      <c r="B2640" s="3">
        <v>45149</v>
      </c>
      <c r="C2640" s="10" t="str">
        <f>TEXT(data[[#This Row],[Date]],"mmmm")</f>
        <v>August</v>
      </c>
      <c r="D2640" t="s">
        <v>12</v>
      </c>
      <c r="E2640" t="s">
        <v>18</v>
      </c>
      <c r="F2640" t="s">
        <v>14</v>
      </c>
      <c r="G2640" t="s">
        <v>17</v>
      </c>
      <c r="H2640" s="11">
        <v>264.89999999999986</v>
      </c>
      <c r="I2640" s="11">
        <v>4.4582669999999984</v>
      </c>
      <c r="J2640" s="13">
        <f>data[[#This Row],[Clicks]]/data[[#This Row],[Impressions]]</f>
        <v>1.6830000000000001E-2</v>
      </c>
      <c r="K2640" s="1">
        <v>0.7589999999999999</v>
      </c>
      <c r="L2640" s="2">
        <v>3.3838246529999982</v>
      </c>
      <c r="M2640">
        <v>1</v>
      </c>
      <c r="N2640" s="1">
        <f>IF(data[[#This Row],[Conversions]]=0,0,data[[#This Row],[Spend, Dollars]]/data[[#This Row],[Conversions]])</f>
        <v>3.3838246529999982</v>
      </c>
      <c r="O2640" s="13">
        <f>data[[#This Row],[Conversions]]/data[[#This Row],[Clicks]]</f>
        <v>0.22430240270490762</v>
      </c>
      <c r="P2640" s="11">
        <v>97.2</v>
      </c>
      <c r="Q2640" s="11">
        <f>IF(data[[#This Row],[Spend, Dollars]]=0,0,data[[#This Row],[Total conversion value, Dollars]]/data[[#This Row],[Spend, Dollars]])</f>
        <v>28.724892678415053</v>
      </c>
      <c r="R2640" s="2">
        <v>100</v>
      </c>
      <c r="S2640" s="2">
        <v>9</v>
      </c>
      <c r="T2640" s="2">
        <v>13.5</v>
      </c>
      <c r="U2640" s="2">
        <f t="shared" si="41"/>
        <v>122.5</v>
      </c>
    </row>
    <row r="2641" spans="1:21" x14ac:dyDescent="0.2">
      <c r="A2641" t="s">
        <v>23</v>
      </c>
      <c r="B2641" s="3">
        <v>45150</v>
      </c>
      <c r="C2641" s="10" t="str">
        <f>TEXT(data[[#This Row],[Date]],"mmmm")</f>
        <v>August</v>
      </c>
      <c r="D2641" t="s">
        <v>12</v>
      </c>
      <c r="E2641" t="s">
        <v>18</v>
      </c>
      <c r="F2641" t="s">
        <v>14</v>
      </c>
      <c r="G2641" t="s">
        <v>17</v>
      </c>
      <c r="H2641" s="11">
        <v>127.29999999999995</v>
      </c>
      <c r="I2641" s="11">
        <v>2.1564619999999994</v>
      </c>
      <c r="J2641" s="13">
        <f>data[[#This Row],[Clicks]]/data[[#This Row],[Impressions]]</f>
        <v>1.694E-2</v>
      </c>
      <c r="K2641" s="1">
        <v>1.9089999999999998</v>
      </c>
      <c r="L2641" s="2">
        <v>4.1166859579999988</v>
      </c>
      <c r="M2641">
        <v>0</v>
      </c>
      <c r="N2641" s="1">
        <f>IF(data[[#This Row],[Conversions]]=0,0,data[[#This Row],[Spend, Dollars]]/data[[#This Row],[Conversions]])</f>
        <v>0</v>
      </c>
      <c r="O2641" s="13">
        <f>data[[#This Row],[Conversions]]/data[[#This Row],[Clicks]]</f>
        <v>0</v>
      </c>
      <c r="P2641" s="11">
        <v>19.2</v>
      </c>
      <c r="Q2641" s="11">
        <f>IF(data[[#This Row],[Spend, Dollars]]=0,0,data[[#This Row],[Total conversion value, Dollars]]/data[[#This Row],[Spend, Dollars]])</f>
        <v>4.6639457553686938</v>
      </c>
      <c r="R2641" s="2">
        <v>97</v>
      </c>
      <c r="S2641" s="2">
        <v>4</v>
      </c>
      <c r="T2641" s="2">
        <v>4.5</v>
      </c>
      <c r="U2641" s="2">
        <f t="shared" si="41"/>
        <v>105.5</v>
      </c>
    </row>
    <row r="2642" spans="1:21" x14ac:dyDescent="0.2">
      <c r="A2642" t="s">
        <v>23</v>
      </c>
      <c r="B2642" s="3">
        <v>45151</v>
      </c>
      <c r="C2642" s="10" t="str">
        <f>TEXT(data[[#This Row],[Date]],"mmmm")</f>
        <v>August</v>
      </c>
      <c r="D2642" t="s">
        <v>12</v>
      </c>
      <c r="E2642" t="s">
        <v>18</v>
      </c>
      <c r="F2642" t="s">
        <v>14</v>
      </c>
      <c r="G2642" t="s">
        <v>17</v>
      </c>
      <c r="H2642" s="11">
        <v>73</v>
      </c>
      <c r="I2642" s="11">
        <v>0.86724000000000012</v>
      </c>
      <c r="J2642" s="13">
        <f>data[[#This Row],[Clicks]]/data[[#This Row],[Impressions]]</f>
        <v>1.1880000000000002E-2</v>
      </c>
      <c r="K2642" s="1">
        <v>1.5294999999999999</v>
      </c>
      <c r="L2642" s="2">
        <v>1.3264435800000001</v>
      </c>
      <c r="M2642">
        <v>7</v>
      </c>
      <c r="N2642" s="1">
        <f>IF(data[[#This Row],[Conversions]]=0,0,data[[#This Row],[Spend, Dollars]]/data[[#This Row],[Conversions]])</f>
        <v>0.18949194</v>
      </c>
      <c r="O2642" s="13">
        <f>data[[#This Row],[Conversions]]/data[[#This Row],[Clicks]]</f>
        <v>8.0715834140491669</v>
      </c>
      <c r="P2642" s="11">
        <v>532.79999999999995</v>
      </c>
      <c r="Q2642" s="11">
        <f>IF(data[[#This Row],[Spend, Dollars]]=0,0,data[[#This Row],[Total conversion value, Dollars]]/data[[#This Row],[Spend, Dollars]])</f>
        <v>401.67558427174106</v>
      </c>
      <c r="R2642" s="2">
        <v>104</v>
      </c>
      <c r="S2642" s="2">
        <v>11</v>
      </c>
      <c r="T2642" s="2">
        <v>1.5</v>
      </c>
      <c r="U2642" s="2">
        <f t="shared" si="41"/>
        <v>116.5</v>
      </c>
    </row>
    <row r="2643" spans="1:21" x14ac:dyDescent="0.2">
      <c r="A2643" t="s">
        <v>23</v>
      </c>
      <c r="B2643" s="3">
        <v>45152</v>
      </c>
      <c r="C2643" s="10" t="str">
        <f>TEXT(data[[#This Row],[Date]],"mmmm")</f>
        <v>August</v>
      </c>
      <c r="D2643" t="s">
        <v>12</v>
      </c>
      <c r="E2643" t="s">
        <v>18</v>
      </c>
      <c r="F2643" t="s">
        <v>14</v>
      </c>
      <c r="G2643" t="s">
        <v>17</v>
      </c>
      <c r="H2643" s="11">
        <v>192.19999999999982</v>
      </c>
      <c r="I2643" s="11">
        <v>2.4947559999999975</v>
      </c>
      <c r="J2643" s="13">
        <f>data[[#This Row],[Clicks]]/data[[#This Row],[Impressions]]</f>
        <v>1.298E-2</v>
      </c>
      <c r="K2643" s="1">
        <v>1.9550000000000001</v>
      </c>
      <c r="L2643" s="2">
        <v>4.8772479799999955</v>
      </c>
      <c r="M2643">
        <v>0</v>
      </c>
      <c r="N2643" s="1">
        <f>IF(data[[#This Row],[Conversions]]=0,0,data[[#This Row],[Spend, Dollars]]/data[[#This Row],[Conversions]])</f>
        <v>0</v>
      </c>
      <c r="O2643" s="13">
        <f>data[[#This Row],[Conversions]]/data[[#This Row],[Clicks]]</f>
        <v>0</v>
      </c>
      <c r="P2643" s="11">
        <v>2.4</v>
      </c>
      <c r="Q2643" s="11">
        <f>IF(data[[#This Row],[Spend, Dollars]]=0,0,data[[#This Row],[Total conversion value, Dollars]]/data[[#This Row],[Spend, Dollars]])</f>
        <v>0.49208078199870453</v>
      </c>
      <c r="R2643" s="2">
        <v>84</v>
      </c>
      <c r="S2643" s="2">
        <v>9</v>
      </c>
      <c r="T2643" s="2">
        <v>9</v>
      </c>
      <c r="U2643" s="2">
        <f t="shared" si="41"/>
        <v>102</v>
      </c>
    </row>
    <row r="2644" spans="1:21" x14ac:dyDescent="0.2">
      <c r="A2644" t="s">
        <v>23</v>
      </c>
      <c r="B2644" s="3">
        <v>45153</v>
      </c>
      <c r="C2644" s="10" t="str">
        <f>TEXT(data[[#This Row],[Date]],"mmmm")</f>
        <v>August</v>
      </c>
      <c r="D2644" t="s">
        <v>12</v>
      </c>
      <c r="E2644" t="s">
        <v>18</v>
      </c>
      <c r="F2644" t="s">
        <v>14</v>
      </c>
      <c r="G2644" t="s">
        <v>17</v>
      </c>
      <c r="H2644" s="11">
        <v>26.099999999999909</v>
      </c>
      <c r="I2644" s="11">
        <v>0.32155199999999895</v>
      </c>
      <c r="J2644" s="13">
        <f>data[[#This Row],[Clicks]]/data[[#This Row],[Impressions]]</f>
        <v>1.2320000000000003E-2</v>
      </c>
      <c r="K2644" s="1">
        <v>0.94299999999999995</v>
      </c>
      <c r="L2644" s="2">
        <v>0.30322353599999902</v>
      </c>
      <c r="M2644">
        <v>3</v>
      </c>
      <c r="N2644" s="1">
        <f>IF(data[[#This Row],[Conversions]]=0,0,data[[#This Row],[Spend, Dollars]]/data[[#This Row],[Conversions]])</f>
        <v>0.10107451199999967</v>
      </c>
      <c r="O2644" s="13">
        <f>data[[#This Row],[Conversions]]/data[[#This Row],[Clicks]]</f>
        <v>9.3297507090610843</v>
      </c>
      <c r="P2644" s="11">
        <v>210</v>
      </c>
      <c r="Q2644" s="11">
        <f>IF(data[[#This Row],[Spend, Dollars]]=0,0,data[[#This Row],[Total conversion value, Dollars]]/data[[#This Row],[Spend, Dollars]])</f>
        <v>692.55837713072731</v>
      </c>
      <c r="R2644" s="2">
        <v>70</v>
      </c>
      <c r="S2644" s="2">
        <v>9</v>
      </c>
      <c r="T2644" s="2">
        <v>12</v>
      </c>
      <c r="U2644" s="2">
        <f t="shared" si="41"/>
        <v>91</v>
      </c>
    </row>
    <row r="2645" spans="1:21" x14ac:dyDescent="0.2">
      <c r="A2645" t="s">
        <v>23</v>
      </c>
      <c r="B2645" s="3">
        <v>45154</v>
      </c>
      <c r="C2645" s="10" t="str">
        <f>TEXT(data[[#This Row],[Date]],"mmmm")</f>
        <v>August</v>
      </c>
      <c r="D2645" t="s">
        <v>12</v>
      </c>
      <c r="E2645" t="s">
        <v>18</v>
      </c>
      <c r="F2645" t="s">
        <v>14</v>
      </c>
      <c r="G2645" t="s">
        <v>17</v>
      </c>
      <c r="H2645" s="11">
        <v>370.29999999999995</v>
      </c>
      <c r="I2645" s="11">
        <v>5.2138239999999998</v>
      </c>
      <c r="J2645" s="13">
        <f>data[[#This Row],[Clicks]]/data[[#This Row],[Impressions]]</f>
        <v>1.4080000000000001E-2</v>
      </c>
      <c r="K2645" s="1">
        <v>2.6680000000000001</v>
      </c>
      <c r="L2645" s="2">
        <v>13.910482432</v>
      </c>
      <c r="M2645">
        <v>7</v>
      </c>
      <c r="N2645" s="1">
        <f>IF(data[[#This Row],[Conversions]]=0,0,data[[#This Row],[Spend, Dollars]]/data[[#This Row],[Conversions]])</f>
        <v>1.9872117760000001</v>
      </c>
      <c r="O2645" s="13">
        <f>data[[#This Row],[Conversions]]/data[[#This Row],[Clicks]]</f>
        <v>1.3425846365354872</v>
      </c>
      <c r="P2645" s="11">
        <v>682.8</v>
      </c>
      <c r="Q2645" s="11">
        <f>IF(data[[#This Row],[Spend, Dollars]]=0,0,data[[#This Row],[Total conversion value, Dollars]]/data[[#This Row],[Spend, Dollars]])</f>
        <v>49.085285383724063</v>
      </c>
      <c r="R2645" s="2">
        <v>84</v>
      </c>
      <c r="S2645" s="2">
        <v>10</v>
      </c>
      <c r="T2645" s="2">
        <v>15</v>
      </c>
      <c r="U2645" s="2">
        <f t="shared" si="41"/>
        <v>109</v>
      </c>
    </row>
    <row r="2646" spans="1:21" x14ac:dyDescent="0.2">
      <c r="A2646" t="s">
        <v>23</v>
      </c>
      <c r="B2646" s="3">
        <v>45155</v>
      </c>
      <c r="C2646" s="10" t="str">
        <f>TEXT(data[[#This Row],[Date]],"mmmm")</f>
        <v>August</v>
      </c>
      <c r="D2646" t="s">
        <v>12</v>
      </c>
      <c r="E2646" t="s">
        <v>18</v>
      </c>
      <c r="F2646" t="s">
        <v>14</v>
      </c>
      <c r="G2646" t="s">
        <v>17</v>
      </c>
      <c r="H2646" s="11">
        <v>145.69999999999999</v>
      </c>
      <c r="I2646" s="11">
        <v>1.7789970000000002</v>
      </c>
      <c r="J2646" s="13">
        <f>data[[#This Row],[Clicks]]/data[[#This Row],[Impressions]]</f>
        <v>1.2210000000000002E-2</v>
      </c>
      <c r="K2646" s="1">
        <v>1.6445000000000001</v>
      </c>
      <c r="L2646" s="2">
        <v>2.9255605665000002</v>
      </c>
      <c r="M2646">
        <v>5</v>
      </c>
      <c r="N2646" s="1">
        <f>IF(data[[#This Row],[Conversions]]=0,0,data[[#This Row],[Spend, Dollars]]/data[[#This Row],[Conversions]])</f>
        <v>0.58511211330000001</v>
      </c>
      <c r="O2646" s="13">
        <f>data[[#This Row],[Conversions]]/data[[#This Row],[Clicks]]</f>
        <v>2.8105724742649927</v>
      </c>
      <c r="P2646" s="11">
        <v>480</v>
      </c>
      <c r="Q2646" s="11">
        <f>IF(data[[#This Row],[Spend, Dollars]]=0,0,data[[#This Row],[Total conversion value, Dollars]]/data[[#This Row],[Spend, Dollars]])</f>
        <v>164.07112041923949</v>
      </c>
      <c r="R2646" s="2">
        <v>74</v>
      </c>
      <c r="S2646" s="2">
        <v>1</v>
      </c>
      <c r="T2646" s="2">
        <v>15</v>
      </c>
      <c r="U2646" s="2">
        <f t="shared" si="41"/>
        <v>90</v>
      </c>
    </row>
    <row r="2647" spans="1:21" x14ac:dyDescent="0.2">
      <c r="A2647" t="s">
        <v>23</v>
      </c>
      <c r="B2647" s="3">
        <v>45156</v>
      </c>
      <c r="C2647" s="10" t="str">
        <f>TEXT(data[[#This Row],[Date]],"mmmm")</f>
        <v>August</v>
      </c>
      <c r="D2647" t="s">
        <v>12</v>
      </c>
      <c r="E2647" t="s">
        <v>18</v>
      </c>
      <c r="F2647" t="s">
        <v>14</v>
      </c>
      <c r="G2647" t="s">
        <v>17</v>
      </c>
      <c r="H2647" s="11">
        <v>570.19999999999982</v>
      </c>
      <c r="I2647" s="11">
        <v>8.6556359999999977</v>
      </c>
      <c r="J2647" s="13">
        <f>data[[#This Row],[Clicks]]/data[[#This Row],[Impressions]]</f>
        <v>1.5180000000000001E-2</v>
      </c>
      <c r="K2647" s="1">
        <v>1.2304999999999997</v>
      </c>
      <c r="L2647" s="2">
        <v>10.650760097999994</v>
      </c>
      <c r="M2647">
        <v>1</v>
      </c>
      <c r="N2647" s="1">
        <f>IF(data[[#This Row],[Conversions]]=0,0,data[[#This Row],[Spend, Dollars]]/data[[#This Row],[Conversions]])</f>
        <v>10.650760097999994</v>
      </c>
      <c r="O2647" s="13">
        <f>data[[#This Row],[Conversions]]/data[[#This Row],[Clicks]]</f>
        <v>0.11553166052731426</v>
      </c>
      <c r="P2647" s="11">
        <v>66</v>
      </c>
      <c r="Q2647" s="11">
        <f>IF(data[[#This Row],[Spend, Dollars]]=0,0,data[[#This Row],[Total conversion value, Dollars]]/data[[#This Row],[Spend, Dollars]])</f>
        <v>6.1967408328344113</v>
      </c>
      <c r="R2647" s="2">
        <v>67</v>
      </c>
      <c r="S2647" s="2">
        <v>2</v>
      </c>
      <c r="T2647" s="2">
        <v>4.5</v>
      </c>
      <c r="U2647" s="2">
        <f t="shared" si="41"/>
        <v>73.5</v>
      </c>
    </row>
    <row r="2648" spans="1:21" x14ac:dyDescent="0.2">
      <c r="A2648" t="s">
        <v>23</v>
      </c>
      <c r="B2648" s="3">
        <v>45157</v>
      </c>
      <c r="C2648" s="10" t="str">
        <f>TEXT(data[[#This Row],[Date]],"mmmm")</f>
        <v>August</v>
      </c>
      <c r="D2648" t="s">
        <v>12</v>
      </c>
      <c r="E2648" t="s">
        <v>18</v>
      </c>
      <c r="F2648" t="s">
        <v>14</v>
      </c>
      <c r="G2648" t="s">
        <v>17</v>
      </c>
      <c r="H2648" s="11">
        <v>12.2</v>
      </c>
      <c r="I2648" s="11">
        <v>0.20935200000000001</v>
      </c>
      <c r="J2648" s="13">
        <f>data[[#This Row],[Clicks]]/data[[#This Row],[Impressions]]</f>
        <v>1.7160000000000002E-2</v>
      </c>
      <c r="K2648" s="1">
        <v>2.4839999999999995</v>
      </c>
      <c r="L2648" s="2">
        <v>0.52003036799999991</v>
      </c>
      <c r="M2648">
        <v>5</v>
      </c>
      <c r="N2648" s="1">
        <f>IF(data[[#This Row],[Conversions]]=0,0,data[[#This Row],[Spend, Dollars]]/data[[#This Row],[Conversions]])</f>
        <v>0.10400607359999998</v>
      </c>
      <c r="O2648" s="13">
        <f>data[[#This Row],[Conversions]]/data[[#This Row],[Clicks]]</f>
        <v>23.883220604532077</v>
      </c>
      <c r="P2648" s="11">
        <v>294</v>
      </c>
      <c r="Q2648" s="11">
        <f>IF(data[[#This Row],[Spend, Dollars]]=0,0,data[[#This Row],[Total conversion value, Dollars]]/data[[#This Row],[Spend, Dollars]])</f>
        <v>565.35159885124256</v>
      </c>
      <c r="R2648" s="2">
        <v>75</v>
      </c>
      <c r="S2648" s="2">
        <v>7</v>
      </c>
      <c r="T2648" s="2">
        <v>13.5</v>
      </c>
      <c r="U2648" s="2">
        <f t="shared" si="41"/>
        <v>95.5</v>
      </c>
    </row>
    <row r="2649" spans="1:21" x14ac:dyDescent="0.2">
      <c r="A2649" t="s">
        <v>23</v>
      </c>
      <c r="B2649" s="3">
        <v>45158</v>
      </c>
      <c r="C2649" s="10" t="str">
        <f>TEXT(data[[#This Row],[Date]],"mmmm")</f>
        <v>August</v>
      </c>
      <c r="D2649" t="s">
        <v>12</v>
      </c>
      <c r="E2649" t="s">
        <v>18</v>
      </c>
      <c r="F2649" t="s">
        <v>14</v>
      </c>
      <c r="G2649" t="s">
        <v>17</v>
      </c>
      <c r="H2649" s="11">
        <v>414.69999999999982</v>
      </c>
      <c r="I2649" s="11">
        <v>5.5196569999999978</v>
      </c>
      <c r="J2649" s="13">
        <f>data[[#This Row],[Clicks]]/data[[#This Row],[Impressions]]</f>
        <v>1.3310000000000001E-2</v>
      </c>
      <c r="K2649" s="1">
        <v>1.7709999999999999</v>
      </c>
      <c r="L2649" s="2">
        <v>9.7753125469999951</v>
      </c>
      <c r="M2649">
        <v>0</v>
      </c>
      <c r="N2649" s="1">
        <f>IF(data[[#This Row],[Conversions]]=0,0,data[[#This Row],[Spend, Dollars]]/data[[#This Row],[Conversions]])</f>
        <v>0</v>
      </c>
      <c r="O2649" s="13">
        <f>data[[#This Row],[Conversions]]/data[[#This Row],[Clicks]]</f>
        <v>0</v>
      </c>
      <c r="P2649" s="11">
        <v>26.4</v>
      </c>
      <c r="Q2649" s="11">
        <f>IF(data[[#This Row],[Spend, Dollars]]=0,0,data[[#This Row],[Total conversion value, Dollars]]/data[[#This Row],[Spend, Dollars]])</f>
        <v>2.7006809115379187</v>
      </c>
      <c r="R2649" s="2">
        <v>54</v>
      </c>
      <c r="S2649" s="2">
        <v>11</v>
      </c>
      <c r="T2649" s="2">
        <v>10.5</v>
      </c>
      <c r="U2649" s="2">
        <f t="shared" si="41"/>
        <v>75.5</v>
      </c>
    </row>
    <row r="2650" spans="1:21" x14ac:dyDescent="0.2">
      <c r="A2650" t="s">
        <v>23</v>
      </c>
      <c r="B2650" s="3">
        <v>45159</v>
      </c>
      <c r="C2650" s="10" t="str">
        <f>TEXT(data[[#This Row],[Date]],"mmmm")</f>
        <v>August</v>
      </c>
      <c r="D2650" t="s">
        <v>12</v>
      </c>
      <c r="E2650" t="s">
        <v>18</v>
      </c>
      <c r="F2650" t="s">
        <v>14</v>
      </c>
      <c r="G2650" t="s">
        <v>17</v>
      </c>
      <c r="H2650" s="11">
        <v>41</v>
      </c>
      <c r="I2650" s="11">
        <v>0.39237</v>
      </c>
      <c r="J2650" s="13">
        <f>data[[#This Row],[Clicks]]/data[[#This Row],[Impressions]]</f>
        <v>9.5700000000000004E-3</v>
      </c>
      <c r="K2650" s="1">
        <v>2.4494999999999996</v>
      </c>
      <c r="L2650" s="2">
        <v>0.96111031499999977</v>
      </c>
      <c r="M2650">
        <v>7</v>
      </c>
      <c r="N2650" s="1">
        <f>IF(data[[#This Row],[Conversions]]=0,0,data[[#This Row],[Spend, Dollars]]/data[[#This Row],[Conversions]])</f>
        <v>0.13730147357142855</v>
      </c>
      <c r="O2650" s="13">
        <f>data[[#This Row],[Conversions]]/data[[#This Row],[Clicks]]</f>
        <v>17.840303794887479</v>
      </c>
      <c r="P2650" s="11">
        <v>631.19999999999993</v>
      </c>
      <c r="Q2650" s="11">
        <f>IF(data[[#This Row],[Spend, Dollars]]=0,0,data[[#This Row],[Total conversion value, Dollars]]/data[[#This Row],[Spend, Dollars]])</f>
        <v>656.74042838672483</v>
      </c>
      <c r="R2650" s="2">
        <v>98</v>
      </c>
      <c r="S2650" s="2">
        <v>14</v>
      </c>
      <c r="T2650" s="2">
        <v>1.5</v>
      </c>
      <c r="U2650" s="2">
        <f t="shared" si="41"/>
        <v>113.5</v>
      </c>
    </row>
    <row r="2651" spans="1:21" x14ac:dyDescent="0.2">
      <c r="A2651" t="s">
        <v>23</v>
      </c>
      <c r="B2651" s="3">
        <v>45160</v>
      </c>
      <c r="C2651" s="10" t="str">
        <f>TEXT(data[[#This Row],[Date]],"mmmm")</f>
        <v>August</v>
      </c>
      <c r="D2651" t="s">
        <v>12</v>
      </c>
      <c r="E2651" t="s">
        <v>18</v>
      </c>
      <c r="F2651" t="s">
        <v>14</v>
      </c>
      <c r="G2651" t="s">
        <v>17</v>
      </c>
      <c r="H2651" s="11">
        <v>15.299999999999955</v>
      </c>
      <c r="I2651" s="11">
        <v>0.16156799999999952</v>
      </c>
      <c r="J2651" s="13">
        <f>data[[#This Row],[Clicks]]/data[[#This Row],[Impressions]]</f>
        <v>1.056E-2</v>
      </c>
      <c r="K2651" s="1">
        <v>0.93149999999999988</v>
      </c>
      <c r="L2651" s="2">
        <v>0.15050059199999954</v>
      </c>
      <c r="M2651">
        <v>1</v>
      </c>
      <c r="N2651" s="1">
        <f>IF(data[[#This Row],[Conversions]]=0,0,data[[#This Row],[Spend, Dollars]]/data[[#This Row],[Conversions]])</f>
        <v>0.15050059199999954</v>
      </c>
      <c r="O2651" s="13">
        <f>data[[#This Row],[Conversions]]/data[[#This Row],[Clicks]]</f>
        <v>6.1893444246385609</v>
      </c>
      <c r="P2651" s="11">
        <v>100.8</v>
      </c>
      <c r="Q2651" s="11">
        <f>IF(data[[#This Row],[Spend, Dollars]]=0,0,data[[#This Row],[Total conversion value, Dollars]]/data[[#This Row],[Spend, Dollars]])</f>
        <v>669.76480730388289</v>
      </c>
      <c r="R2651" s="2">
        <v>85</v>
      </c>
      <c r="S2651" s="2">
        <v>6</v>
      </c>
      <c r="T2651" s="2">
        <v>10.5</v>
      </c>
      <c r="U2651" s="2">
        <f t="shared" si="41"/>
        <v>101.5</v>
      </c>
    </row>
    <row r="2652" spans="1:21" x14ac:dyDescent="0.2">
      <c r="A2652" t="s">
        <v>23</v>
      </c>
      <c r="B2652" s="3">
        <v>45161</v>
      </c>
      <c r="C2652" s="10" t="str">
        <f>TEXT(data[[#This Row],[Date]],"mmmm")</f>
        <v>August</v>
      </c>
      <c r="D2652" t="s">
        <v>12</v>
      </c>
      <c r="E2652" t="s">
        <v>18</v>
      </c>
      <c r="F2652" t="s">
        <v>14</v>
      </c>
      <c r="G2652" t="s">
        <v>17</v>
      </c>
      <c r="H2652" s="11">
        <v>459.29999999999995</v>
      </c>
      <c r="I2652" s="11">
        <v>4.2439319999999991</v>
      </c>
      <c r="J2652" s="13">
        <f>data[[#This Row],[Clicks]]/data[[#This Row],[Impressions]]</f>
        <v>9.2399999999999982E-3</v>
      </c>
      <c r="K2652" s="1">
        <v>1.8514999999999999</v>
      </c>
      <c r="L2652" s="2">
        <v>7.8576400979999983</v>
      </c>
      <c r="M2652">
        <v>4</v>
      </c>
      <c r="N2652" s="1">
        <f>IF(data[[#This Row],[Conversions]]=0,0,data[[#This Row],[Spend, Dollars]]/data[[#This Row],[Conversions]])</f>
        <v>1.9644100244999996</v>
      </c>
      <c r="O2652" s="13">
        <f>data[[#This Row],[Conversions]]/data[[#This Row],[Clicks]]</f>
        <v>0.94252217047775522</v>
      </c>
      <c r="P2652" s="11">
        <v>154.79999999999998</v>
      </c>
      <c r="Q2652" s="11">
        <f>IF(data[[#This Row],[Spend, Dollars]]=0,0,data[[#This Row],[Total conversion value, Dollars]]/data[[#This Row],[Spend, Dollars]])</f>
        <v>19.700571427215298</v>
      </c>
      <c r="R2652" s="2">
        <v>99</v>
      </c>
      <c r="S2652" s="2">
        <v>13</v>
      </c>
      <c r="T2652" s="2">
        <v>16.5</v>
      </c>
      <c r="U2652" s="2">
        <f t="shared" si="41"/>
        <v>128.5</v>
      </c>
    </row>
    <row r="2653" spans="1:21" x14ac:dyDescent="0.2">
      <c r="A2653" t="s">
        <v>23</v>
      </c>
      <c r="B2653" s="3">
        <v>45162</v>
      </c>
      <c r="C2653" s="10" t="str">
        <f>TEXT(data[[#This Row],[Date]],"mmmm")</f>
        <v>August</v>
      </c>
      <c r="D2653" t="s">
        <v>12</v>
      </c>
      <c r="E2653" t="s">
        <v>18</v>
      </c>
      <c r="F2653" t="s">
        <v>14</v>
      </c>
      <c r="G2653" t="s">
        <v>17</v>
      </c>
      <c r="H2653" s="11">
        <v>664.69999999999982</v>
      </c>
      <c r="I2653" s="11">
        <v>9.8707949999999993</v>
      </c>
      <c r="J2653" s="13">
        <f>data[[#This Row],[Clicks]]/data[[#This Row],[Impressions]]</f>
        <v>1.4850000000000004E-2</v>
      </c>
      <c r="K2653" s="1">
        <v>1.9779999999999998</v>
      </c>
      <c r="L2653" s="2">
        <v>19.524432509999997</v>
      </c>
      <c r="M2653">
        <v>6</v>
      </c>
      <c r="N2653" s="1">
        <f>IF(data[[#This Row],[Conversions]]=0,0,data[[#This Row],[Spend, Dollars]]/data[[#This Row],[Conversions]])</f>
        <v>3.2540720849999993</v>
      </c>
      <c r="O2653" s="13">
        <f>data[[#This Row],[Conversions]]/data[[#This Row],[Clicks]]</f>
        <v>0.60785377469595914</v>
      </c>
      <c r="P2653" s="11">
        <v>363.59999999999997</v>
      </c>
      <c r="Q2653" s="11">
        <f>IF(data[[#This Row],[Spend, Dollars]]=0,0,data[[#This Row],[Total conversion value, Dollars]]/data[[#This Row],[Spend, Dollars]])</f>
        <v>18.622820397661844</v>
      </c>
      <c r="R2653" s="2">
        <v>70</v>
      </c>
      <c r="S2653" s="2">
        <v>8</v>
      </c>
      <c r="T2653" s="2">
        <v>1.5</v>
      </c>
      <c r="U2653" s="2">
        <f t="shared" si="41"/>
        <v>79.5</v>
      </c>
    </row>
    <row r="2654" spans="1:21" x14ac:dyDescent="0.2">
      <c r="A2654" t="s">
        <v>23</v>
      </c>
      <c r="B2654" s="3">
        <v>45163</v>
      </c>
      <c r="C2654" s="10" t="str">
        <f>TEXT(data[[#This Row],[Date]],"mmmm")</f>
        <v>August</v>
      </c>
      <c r="D2654" t="s">
        <v>12</v>
      </c>
      <c r="E2654" t="s">
        <v>18</v>
      </c>
      <c r="F2654" t="s">
        <v>14</v>
      </c>
      <c r="G2654" t="s">
        <v>17</v>
      </c>
      <c r="H2654" s="11">
        <v>458.59999999999991</v>
      </c>
      <c r="I2654" s="11">
        <v>6.9111019999999996</v>
      </c>
      <c r="J2654" s="13">
        <f>data[[#This Row],[Clicks]]/data[[#This Row],[Impressions]]</f>
        <v>1.5070000000000002E-2</v>
      </c>
      <c r="K2654" s="1">
        <v>2.4609999999999994</v>
      </c>
      <c r="L2654" s="2">
        <v>17.008222021999995</v>
      </c>
      <c r="M2654">
        <v>5</v>
      </c>
      <c r="N2654" s="1">
        <f>IF(data[[#This Row],[Conversions]]=0,0,data[[#This Row],[Spend, Dollars]]/data[[#This Row],[Conversions]])</f>
        <v>3.4016444043999989</v>
      </c>
      <c r="O2654" s="13">
        <f>data[[#This Row],[Conversions]]/data[[#This Row],[Clicks]]</f>
        <v>0.72347362258580472</v>
      </c>
      <c r="P2654" s="11">
        <v>392.4</v>
      </c>
      <c r="Q2654" s="11">
        <f>IF(data[[#This Row],[Spend, Dollars]]=0,0,data[[#This Row],[Total conversion value, Dollars]]/data[[#This Row],[Spend, Dollars]])</f>
        <v>23.07119459590978</v>
      </c>
      <c r="R2654" s="2">
        <v>94</v>
      </c>
      <c r="S2654" s="2">
        <v>8</v>
      </c>
      <c r="T2654" s="2">
        <v>4.5</v>
      </c>
      <c r="U2654" s="2">
        <f t="shared" si="41"/>
        <v>106.5</v>
      </c>
    </row>
    <row r="2655" spans="1:21" x14ac:dyDescent="0.2">
      <c r="A2655" t="s">
        <v>23</v>
      </c>
      <c r="B2655" s="3">
        <v>45164</v>
      </c>
      <c r="C2655" s="10" t="str">
        <f>TEXT(data[[#This Row],[Date]],"mmmm")</f>
        <v>August</v>
      </c>
      <c r="D2655" t="s">
        <v>12</v>
      </c>
      <c r="E2655" t="s">
        <v>18</v>
      </c>
      <c r="F2655" t="s">
        <v>14</v>
      </c>
      <c r="G2655" t="s">
        <v>17</v>
      </c>
      <c r="H2655" s="11">
        <v>13.2</v>
      </c>
      <c r="I2655" s="11">
        <v>0.16262400000000002</v>
      </c>
      <c r="J2655" s="13">
        <f>data[[#This Row],[Clicks]]/data[[#This Row],[Impressions]]</f>
        <v>1.2320000000000003E-2</v>
      </c>
      <c r="K2655" s="1">
        <v>2.4609999999999999</v>
      </c>
      <c r="L2655" s="2">
        <v>0.40021766400000003</v>
      </c>
      <c r="M2655">
        <v>5</v>
      </c>
      <c r="N2655" s="1">
        <f>IF(data[[#This Row],[Conversions]]=0,0,data[[#This Row],[Spend, Dollars]]/data[[#This Row],[Conversions]])</f>
        <v>8.0043532800000011E-2</v>
      </c>
      <c r="O2655" s="13">
        <f>data[[#This Row],[Conversions]]/data[[#This Row],[Clicks]]</f>
        <v>30.745769382133016</v>
      </c>
      <c r="P2655" s="11">
        <v>492</v>
      </c>
      <c r="Q2655" s="11">
        <f>IF(data[[#This Row],[Spend, Dollars]]=0,0,data[[#This Row],[Total conversion value, Dollars]]/data[[#This Row],[Spend, Dollars]])</f>
        <v>1229.3310472173462</v>
      </c>
      <c r="R2655" s="2">
        <v>101</v>
      </c>
      <c r="S2655" s="2">
        <v>15</v>
      </c>
      <c r="T2655" s="2">
        <v>15</v>
      </c>
      <c r="U2655" s="2">
        <f t="shared" si="41"/>
        <v>131</v>
      </c>
    </row>
    <row r="2656" spans="1:21" x14ac:dyDescent="0.2">
      <c r="A2656" t="s">
        <v>23</v>
      </c>
      <c r="B2656" s="3">
        <v>45165</v>
      </c>
      <c r="C2656" s="10" t="str">
        <f>TEXT(data[[#This Row],[Date]],"mmmm")</f>
        <v>August</v>
      </c>
      <c r="D2656" t="s">
        <v>12</v>
      </c>
      <c r="E2656" t="s">
        <v>18</v>
      </c>
      <c r="F2656" t="s">
        <v>14</v>
      </c>
      <c r="G2656" t="s">
        <v>17</v>
      </c>
      <c r="H2656" s="11">
        <v>141.4</v>
      </c>
      <c r="I2656" s="11">
        <v>1.5087380000000001</v>
      </c>
      <c r="J2656" s="13">
        <f>data[[#This Row],[Clicks]]/data[[#This Row],[Impressions]]</f>
        <v>1.0670000000000001E-2</v>
      </c>
      <c r="K2656" s="1">
        <v>1.7825</v>
      </c>
      <c r="L2656" s="2">
        <v>2.6893254850000003</v>
      </c>
      <c r="M2656">
        <v>5</v>
      </c>
      <c r="N2656" s="1">
        <f>IF(data[[#This Row],[Conversions]]=0,0,data[[#This Row],[Spend, Dollars]]/data[[#This Row],[Conversions]])</f>
        <v>0.53786509700000007</v>
      </c>
      <c r="O2656" s="13">
        <f>data[[#This Row],[Conversions]]/data[[#This Row],[Clicks]]</f>
        <v>3.3140280154672315</v>
      </c>
      <c r="P2656" s="11">
        <v>292.8</v>
      </c>
      <c r="Q2656" s="11">
        <f>IF(data[[#This Row],[Spend, Dollars]]=0,0,data[[#This Row],[Total conversion value, Dollars]]/data[[#This Row],[Spend, Dollars]])</f>
        <v>108.87488391908055</v>
      </c>
      <c r="R2656" s="2">
        <v>59</v>
      </c>
      <c r="S2656" s="2">
        <v>10</v>
      </c>
      <c r="T2656" s="2">
        <v>7.5</v>
      </c>
      <c r="U2656" s="2">
        <f t="shared" si="41"/>
        <v>76.5</v>
      </c>
    </row>
    <row r="2657" spans="1:21" x14ac:dyDescent="0.2">
      <c r="A2657" t="s">
        <v>23</v>
      </c>
      <c r="B2657" s="3">
        <v>45166</v>
      </c>
      <c r="C2657" s="10" t="str">
        <f>TEXT(data[[#This Row],[Date]],"mmmm")</f>
        <v>August</v>
      </c>
      <c r="D2657" t="s">
        <v>12</v>
      </c>
      <c r="E2657" t="s">
        <v>18</v>
      </c>
      <c r="F2657" t="s">
        <v>14</v>
      </c>
      <c r="G2657" t="s">
        <v>17</v>
      </c>
      <c r="H2657" s="11">
        <v>160</v>
      </c>
      <c r="I2657" s="11">
        <v>2.4112000000000005</v>
      </c>
      <c r="J2657" s="13">
        <f>data[[#This Row],[Clicks]]/data[[#This Row],[Impressions]]</f>
        <v>1.5070000000000004E-2</v>
      </c>
      <c r="K2657" s="1">
        <v>1.0694999999999999</v>
      </c>
      <c r="L2657" s="2">
        <v>2.5787784</v>
      </c>
      <c r="M2657">
        <v>6</v>
      </c>
      <c r="N2657" s="1">
        <f>IF(data[[#This Row],[Conversions]]=0,0,data[[#This Row],[Spend, Dollars]]/data[[#This Row],[Conversions]])</f>
        <v>0.42979640000000002</v>
      </c>
      <c r="O2657" s="13">
        <f>data[[#This Row],[Conversions]]/data[[#This Row],[Clicks]]</f>
        <v>2.4883875248838749</v>
      </c>
      <c r="P2657" s="11">
        <v>289.2</v>
      </c>
      <c r="Q2657" s="11">
        <f>IF(data[[#This Row],[Spend, Dollars]]=0,0,data[[#This Row],[Total conversion value, Dollars]]/data[[#This Row],[Spend, Dollars]])</f>
        <v>112.14612314109657</v>
      </c>
      <c r="R2657" s="2">
        <v>81</v>
      </c>
      <c r="S2657" s="2">
        <v>13</v>
      </c>
      <c r="T2657" s="2">
        <v>3</v>
      </c>
      <c r="U2657" s="2">
        <f t="shared" si="41"/>
        <v>97</v>
      </c>
    </row>
    <row r="2658" spans="1:21" x14ac:dyDescent="0.2">
      <c r="A2658" t="s">
        <v>23</v>
      </c>
      <c r="B2658" s="3">
        <v>45167</v>
      </c>
      <c r="C2658" s="10" t="str">
        <f>TEXT(data[[#This Row],[Date]],"mmmm")</f>
        <v>August</v>
      </c>
      <c r="D2658" t="s">
        <v>12</v>
      </c>
      <c r="E2658" t="s">
        <v>18</v>
      </c>
      <c r="F2658" t="s">
        <v>14</v>
      </c>
      <c r="G2658" t="s">
        <v>17</v>
      </c>
      <c r="H2658" s="11">
        <v>250.99999999999989</v>
      </c>
      <c r="I2658" s="11">
        <v>4.3071599999999988</v>
      </c>
      <c r="J2658" s="13">
        <f>data[[#This Row],[Clicks]]/data[[#This Row],[Impressions]]</f>
        <v>1.7160000000000002E-2</v>
      </c>
      <c r="K2658" s="1">
        <v>1.587</v>
      </c>
      <c r="L2658" s="2">
        <v>6.8354629199999977</v>
      </c>
      <c r="M2658">
        <v>0</v>
      </c>
      <c r="N2658" s="1">
        <f>IF(data[[#This Row],[Conversions]]=0,0,data[[#This Row],[Spend, Dollars]]/data[[#This Row],[Conversions]])</f>
        <v>0</v>
      </c>
      <c r="O2658" s="13">
        <f>data[[#This Row],[Conversions]]/data[[#This Row],[Clicks]]</f>
        <v>0</v>
      </c>
      <c r="P2658" s="11">
        <v>26.4</v>
      </c>
      <c r="Q2658" s="11">
        <f>IF(data[[#This Row],[Spend, Dollars]]=0,0,data[[#This Row],[Total conversion value, Dollars]]/data[[#This Row],[Spend, Dollars]])</f>
        <v>3.8622109883378619</v>
      </c>
      <c r="R2658" s="2">
        <v>84</v>
      </c>
      <c r="S2658" s="2">
        <v>4</v>
      </c>
      <c r="T2658" s="2">
        <v>7.5</v>
      </c>
      <c r="U2658" s="2">
        <f t="shared" si="41"/>
        <v>95.5</v>
      </c>
    </row>
    <row r="2659" spans="1:21" x14ac:dyDescent="0.2">
      <c r="A2659" t="s">
        <v>23</v>
      </c>
      <c r="B2659" s="3">
        <v>45168</v>
      </c>
      <c r="C2659" s="10" t="str">
        <f>TEXT(data[[#This Row],[Date]],"mmmm")</f>
        <v>August</v>
      </c>
      <c r="D2659" t="s">
        <v>12</v>
      </c>
      <c r="E2659" t="s">
        <v>18</v>
      </c>
      <c r="F2659" t="s">
        <v>14</v>
      </c>
      <c r="G2659" t="s">
        <v>17</v>
      </c>
      <c r="H2659" s="11">
        <v>545.59999999999991</v>
      </c>
      <c r="I2659" s="11">
        <v>8.462256</v>
      </c>
      <c r="J2659" s="13">
        <f>data[[#This Row],[Clicks]]/data[[#This Row],[Impressions]]</f>
        <v>1.5510000000000003E-2</v>
      </c>
      <c r="K2659" s="1">
        <v>2.0585</v>
      </c>
      <c r="L2659" s="2">
        <v>17.419553976</v>
      </c>
      <c r="M2659">
        <v>7</v>
      </c>
      <c r="N2659" s="1">
        <f>IF(data[[#This Row],[Conversions]]=0,0,data[[#This Row],[Spend, Dollars]]/data[[#This Row],[Conversions]])</f>
        <v>2.4885077108571427</v>
      </c>
      <c r="O2659" s="13">
        <f>data[[#This Row],[Conversions]]/data[[#This Row],[Clicks]]</f>
        <v>0.82720258049390138</v>
      </c>
      <c r="P2659" s="11">
        <v>680.4</v>
      </c>
      <c r="Q2659" s="11">
        <f>IF(data[[#This Row],[Spend, Dollars]]=0,0,data[[#This Row],[Total conversion value, Dollars]]/data[[#This Row],[Spend, Dollars]])</f>
        <v>39.059553472920676</v>
      </c>
      <c r="R2659" s="2">
        <v>46</v>
      </c>
      <c r="S2659" s="2">
        <v>10</v>
      </c>
      <c r="T2659" s="2">
        <v>15</v>
      </c>
      <c r="U2659" s="2">
        <f t="shared" si="41"/>
        <v>71</v>
      </c>
    </row>
    <row r="2660" spans="1:21" x14ac:dyDescent="0.2">
      <c r="A2660" t="s">
        <v>23</v>
      </c>
      <c r="B2660" s="3">
        <v>45169</v>
      </c>
      <c r="C2660" s="10" t="str">
        <f>TEXT(data[[#This Row],[Date]],"mmmm")</f>
        <v>August</v>
      </c>
      <c r="D2660" t="s">
        <v>12</v>
      </c>
      <c r="E2660" t="s">
        <v>18</v>
      </c>
      <c r="F2660" t="s">
        <v>14</v>
      </c>
      <c r="G2660" t="s">
        <v>17</v>
      </c>
      <c r="H2660" s="11">
        <v>538.5</v>
      </c>
      <c r="I2660" s="11">
        <v>8.174430000000001</v>
      </c>
      <c r="J2660" s="13">
        <f>data[[#This Row],[Clicks]]/data[[#This Row],[Impressions]]</f>
        <v>1.5180000000000003E-2</v>
      </c>
      <c r="K2660" s="1">
        <v>1.9894999999999998</v>
      </c>
      <c r="L2660" s="2">
        <v>16.263028485</v>
      </c>
      <c r="M2660">
        <v>7</v>
      </c>
      <c r="N2660" s="1">
        <f>IF(data[[#This Row],[Conversions]]=0,0,data[[#This Row],[Spend, Dollars]]/data[[#This Row],[Conversions]])</f>
        <v>2.3232897835714286</v>
      </c>
      <c r="O2660" s="13">
        <f>data[[#This Row],[Conversions]]/data[[#This Row],[Clicks]]</f>
        <v>0.85632882048044934</v>
      </c>
      <c r="P2660" s="11">
        <v>590.4</v>
      </c>
      <c r="Q2660" s="11">
        <f>IF(data[[#This Row],[Spend, Dollars]]=0,0,data[[#This Row],[Total conversion value, Dollars]]/data[[#This Row],[Spend, Dollars]])</f>
        <v>36.303201494392511</v>
      </c>
      <c r="R2660" s="2">
        <v>52</v>
      </c>
      <c r="S2660" s="2">
        <v>4</v>
      </c>
      <c r="T2660" s="2">
        <v>6</v>
      </c>
      <c r="U2660" s="2">
        <f t="shared" si="41"/>
        <v>62</v>
      </c>
    </row>
    <row r="2661" spans="1:21" x14ac:dyDescent="0.2">
      <c r="A2661" t="s">
        <v>24</v>
      </c>
      <c r="B2661" s="3">
        <v>45170</v>
      </c>
      <c r="C2661" s="10" t="str">
        <f>TEXT(data[[#This Row],[Date]],"mmmm")</f>
        <v>September</v>
      </c>
      <c r="D2661" t="s">
        <v>12</v>
      </c>
      <c r="E2661" t="s">
        <v>18</v>
      </c>
      <c r="F2661" t="s">
        <v>14</v>
      </c>
      <c r="G2661" t="s">
        <v>17</v>
      </c>
      <c r="H2661" s="11">
        <v>1099</v>
      </c>
      <c r="I2661" s="11">
        <v>13.05612</v>
      </c>
      <c r="J2661" s="13">
        <f>data[[#This Row],[Clicks]]/data[[#This Row],[Impressions]]</f>
        <v>1.188E-2</v>
      </c>
      <c r="K2661" s="1">
        <v>1.2304999999999999</v>
      </c>
      <c r="L2661" s="2">
        <v>16.065555659999998</v>
      </c>
      <c r="M2661">
        <v>9</v>
      </c>
      <c r="N2661" s="1">
        <f>IF(data[[#This Row],[Conversions]]=0,0,data[[#This Row],[Spend, Dollars]]/data[[#This Row],[Conversions]])</f>
        <v>1.7850617399999997</v>
      </c>
      <c r="O2661" s="13">
        <f>data[[#This Row],[Conversions]]/data[[#This Row],[Clicks]]</f>
        <v>0.68933189952298235</v>
      </c>
      <c r="P2661" s="11">
        <v>884.4</v>
      </c>
      <c r="Q2661" s="11">
        <f>IF(data[[#This Row],[Spend, Dollars]]=0,0,data[[#This Row],[Total conversion value, Dollars]]/data[[#This Row],[Spend, Dollars]])</f>
        <v>55.0494498115604</v>
      </c>
      <c r="R2661" s="2">
        <v>74</v>
      </c>
      <c r="S2661" s="2">
        <v>1</v>
      </c>
      <c r="T2661" s="2">
        <v>4.5</v>
      </c>
      <c r="U2661" s="2">
        <f t="shared" si="41"/>
        <v>79.5</v>
      </c>
    </row>
    <row r="2662" spans="1:21" x14ac:dyDescent="0.2">
      <c r="A2662" t="s">
        <v>24</v>
      </c>
      <c r="B2662" s="3">
        <v>45171</v>
      </c>
      <c r="C2662" s="10" t="str">
        <f>TEXT(data[[#This Row],[Date]],"mmmm")</f>
        <v>September</v>
      </c>
      <c r="D2662" t="s">
        <v>12</v>
      </c>
      <c r="E2662" t="s">
        <v>18</v>
      </c>
      <c r="F2662" t="s">
        <v>14</v>
      </c>
      <c r="G2662" t="s">
        <v>17</v>
      </c>
      <c r="H2662" s="11">
        <v>1198</v>
      </c>
      <c r="I2662" s="11">
        <v>15.94538</v>
      </c>
      <c r="J2662" s="13">
        <f>data[[#This Row],[Clicks]]/data[[#This Row],[Impressions]]</f>
        <v>1.3310000000000001E-2</v>
      </c>
      <c r="K2662" s="1">
        <v>2.2079999999999997</v>
      </c>
      <c r="L2662" s="2">
        <v>35.207399039999999</v>
      </c>
      <c r="M2662">
        <v>6</v>
      </c>
      <c r="N2662" s="1">
        <f>IF(data[[#This Row],[Conversions]]=0,0,data[[#This Row],[Spend, Dollars]]/data[[#This Row],[Conversions]])</f>
        <v>5.8678998399999998</v>
      </c>
      <c r="O2662" s="13">
        <f>data[[#This Row],[Conversions]]/data[[#This Row],[Clicks]]</f>
        <v>0.37628454135304396</v>
      </c>
      <c r="P2662" s="11">
        <v>572.4</v>
      </c>
      <c r="Q2662" s="11">
        <f>IF(data[[#This Row],[Spend, Dollars]]=0,0,data[[#This Row],[Total conversion value, Dollars]]/data[[#This Row],[Spend, Dollars]])</f>
        <v>16.257946216069019</v>
      </c>
      <c r="R2662" s="2">
        <v>62</v>
      </c>
      <c r="S2662" s="2">
        <v>3</v>
      </c>
      <c r="T2662" s="2">
        <v>18</v>
      </c>
      <c r="U2662" s="2">
        <f t="shared" si="41"/>
        <v>83</v>
      </c>
    </row>
    <row r="2663" spans="1:21" x14ac:dyDescent="0.2">
      <c r="A2663" t="s">
        <v>24</v>
      </c>
      <c r="B2663" s="3">
        <v>45172</v>
      </c>
      <c r="C2663" s="10" t="str">
        <f>TEXT(data[[#This Row],[Date]],"mmmm")</f>
        <v>September</v>
      </c>
      <c r="D2663" t="s">
        <v>12</v>
      </c>
      <c r="E2663" t="s">
        <v>18</v>
      </c>
      <c r="F2663" t="s">
        <v>14</v>
      </c>
      <c r="G2663" t="s">
        <v>17</v>
      </c>
      <c r="H2663" s="11">
        <v>987</v>
      </c>
      <c r="I2663" s="11">
        <v>12.702689999999999</v>
      </c>
      <c r="J2663" s="13">
        <f>data[[#This Row],[Clicks]]/data[[#This Row],[Impressions]]</f>
        <v>1.2869999999999999E-2</v>
      </c>
      <c r="K2663" s="1">
        <v>2.4724999999999997</v>
      </c>
      <c r="L2663" s="2">
        <v>31.407401024999992</v>
      </c>
      <c r="M2663">
        <v>4</v>
      </c>
      <c r="N2663" s="1">
        <f>IF(data[[#This Row],[Conversions]]=0,0,data[[#This Row],[Spend, Dollars]]/data[[#This Row],[Conversions]])</f>
        <v>7.8518502562499979</v>
      </c>
      <c r="O2663" s="13">
        <f>data[[#This Row],[Conversions]]/data[[#This Row],[Clicks]]</f>
        <v>0.31489393191520854</v>
      </c>
      <c r="P2663" s="11">
        <v>202.79999999999998</v>
      </c>
      <c r="Q2663" s="11">
        <f>IF(data[[#This Row],[Spend, Dollars]]=0,0,data[[#This Row],[Total conversion value, Dollars]]/data[[#This Row],[Spend, Dollars]])</f>
        <v>6.4570767838629219</v>
      </c>
      <c r="R2663" s="2">
        <v>52</v>
      </c>
      <c r="S2663" s="2">
        <v>4</v>
      </c>
      <c r="T2663" s="2">
        <v>6</v>
      </c>
      <c r="U2663" s="2">
        <f t="shared" si="41"/>
        <v>62</v>
      </c>
    </row>
    <row r="2664" spans="1:21" x14ac:dyDescent="0.2">
      <c r="A2664" t="s">
        <v>24</v>
      </c>
      <c r="B2664" s="3">
        <v>45173</v>
      </c>
      <c r="C2664" s="10" t="str">
        <f>TEXT(data[[#This Row],[Date]],"mmmm")</f>
        <v>September</v>
      </c>
      <c r="D2664" t="s">
        <v>12</v>
      </c>
      <c r="E2664" t="s">
        <v>18</v>
      </c>
      <c r="F2664" t="s">
        <v>14</v>
      </c>
      <c r="G2664" t="s">
        <v>17</v>
      </c>
      <c r="H2664" s="11">
        <v>1057</v>
      </c>
      <c r="I2664" s="11">
        <v>16.74288</v>
      </c>
      <c r="J2664" s="13">
        <f>data[[#This Row],[Clicks]]/data[[#This Row],[Impressions]]</f>
        <v>1.584E-2</v>
      </c>
      <c r="K2664" s="1">
        <v>1.7594999999999998</v>
      </c>
      <c r="L2664" s="2">
        <v>29.459097359999998</v>
      </c>
      <c r="M2664">
        <v>6</v>
      </c>
      <c r="N2664" s="1">
        <f>IF(data[[#This Row],[Conversions]]=0,0,data[[#This Row],[Spend, Dollars]]/data[[#This Row],[Conversions]])</f>
        <v>4.9098495599999996</v>
      </c>
      <c r="O2664" s="13">
        <f>data[[#This Row],[Conversions]]/data[[#This Row],[Clicks]]</f>
        <v>0.35836128551360341</v>
      </c>
      <c r="P2664" s="11">
        <v>386.4</v>
      </c>
      <c r="Q2664" s="11">
        <f>IF(data[[#This Row],[Spend, Dollars]]=0,0,data[[#This Row],[Total conversion value, Dollars]]/data[[#This Row],[Spend, Dollars]])</f>
        <v>13.116491495922739</v>
      </c>
      <c r="R2664" s="2">
        <v>104</v>
      </c>
      <c r="S2664" s="2">
        <v>10</v>
      </c>
      <c r="T2664" s="2">
        <v>13.5</v>
      </c>
      <c r="U2664" s="2">
        <f t="shared" si="41"/>
        <v>127.5</v>
      </c>
    </row>
    <row r="2665" spans="1:21" x14ac:dyDescent="0.2">
      <c r="A2665" t="s">
        <v>24</v>
      </c>
      <c r="B2665" s="3">
        <v>45174</v>
      </c>
      <c r="C2665" s="10" t="str">
        <f>TEXT(data[[#This Row],[Date]],"mmmm")</f>
        <v>September</v>
      </c>
      <c r="D2665" t="s">
        <v>12</v>
      </c>
      <c r="E2665" t="s">
        <v>18</v>
      </c>
      <c r="F2665" t="s">
        <v>14</v>
      </c>
      <c r="G2665" t="s">
        <v>17</v>
      </c>
      <c r="H2665" s="11">
        <v>1157</v>
      </c>
      <c r="I2665" s="11">
        <v>17.181449999999998</v>
      </c>
      <c r="J2665" s="13">
        <f>data[[#This Row],[Clicks]]/data[[#This Row],[Impressions]]</f>
        <v>1.4849999999999999E-2</v>
      </c>
      <c r="K2665" s="1">
        <v>1.0465</v>
      </c>
      <c r="L2665" s="2">
        <v>17.980387424999996</v>
      </c>
      <c r="M2665">
        <v>4</v>
      </c>
      <c r="N2665" s="1">
        <f>IF(data[[#This Row],[Conversions]]=0,0,data[[#This Row],[Spend, Dollars]]/data[[#This Row],[Conversions]])</f>
        <v>4.4950968562499991</v>
      </c>
      <c r="O2665" s="13">
        <f>data[[#This Row],[Conversions]]/data[[#This Row],[Clicks]]</f>
        <v>0.23280922157326656</v>
      </c>
      <c r="P2665" s="11">
        <v>349.2</v>
      </c>
      <c r="Q2665" s="11">
        <f>IF(data[[#This Row],[Spend, Dollars]]=0,0,data[[#This Row],[Total conversion value, Dollars]]/data[[#This Row],[Spend, Dollars]])</f>
        <v>19.421161054320276</v>
      </c>
      <c r="R2665" s="2">
        <v>106</v>
      </c>
      <c r="S2665" s="2">
        <v>8</v>
      </c>
      <c r="T2665" s="2">
        <v>12</v>
      </c>
      <c r="U2665" s="2">
        <f t="shared" si="41"/>
        <v>126</v>
      </c>
    </row>
    <row r="2666" spans="1:21" x14ac:dyDescent="0.2">
      <c r="A2666" t="s">
        <v>24</v>
      </c>
      <c r="B2666" s="3">
        <v>45175</v>
      </c>
      <c r="C2666" s="10" t="str">
        <f>TEXT(data[[#This Row],[Date]],"mmmm")</f>
        <v>September</v>
      </c>
      <c r="D2666" t="s">
        <v>12</v>
      </c>
      <c r="E2666" t="s">
        <v>18</v>
      </c>
      <c r="F2666" t="s">
        <v>14</v>
      </c>
      <c r="G2666" t="s">
        <v>17</v>
      </c>
      <c r="H2666" s="11">
        <v>916</v>
      </c>
      <c r="I2666" s="11">
        <v>17.330720000000003</v>
      </c>
      <c r="J2666" s="13">
        <f>data[[#This Row],[Clicks]]/data[[#This Row],[Impressions]]</f>
        <v>1.8920000000000003E-2</v>
      </c>
      <c r="K2666" s="1">
        <v>0.58649999999999991</v>
      </c>
      <c r="L2666" s="2">
        <v>10.16446728</v>
      </c>
      <c r="M2666">
        <v>7</v>
      </c>
      <c r="N2666" s="1">
        <f>IF(data[[#This Row],[Conversions]]=0,0,data[[#This Row],[Spend, Dollars]]/data[[#This Row],[Conversions]])</f>
        <v>1.4520667542857144</v>
      </c>
      <c r="O2666" s="13">
        <f>data[[#This Row],[Conversions]]/data[[#This Row],[Clicks]]</f>
        <v>0.40390705060147525</v>
      </c>
      <c r="P2666" s="11">
        <v>416.4</v>
      </c>
      <c r="Q2666" s="11">
        <f>IF(data[[#This Row],[Spend, Dollars]]=0,0,data[[#This Row],[Total conversion value, Dollars]]/data[[#This Row],[Spend, Dollars]])</f>
        <v>40.966239403350215</v>
      </c>
      <c r="R2666" s="2">
        <v>95</v>
      </c>
      <c r="S2666" s="2">
        <v>14</v>
      </c>
      <c r="T2666" s="2">
        <v>16.5</v>
      </c>
      <c r="U2666" s="2">
        <f t="shared" si="41"/>
        <v>125.5</v>
      </c>
    </row>
    <row r="2667" spans="1:21" x14ac:dyDescent="0.2">
      <c r="A2667" t="s">
        <v>24</v>
      </c>
      <c r="B2667" s="3">
        <v>45176</v>
      </c>
      <c r="C2667" s="10" t="str">
        <f>TEXT(data[[#This Row],[Date]],"mmmm")</f>
        <v>September</v>
      </c>
      <c r="D2667" t="s">
        <v>12</v>
      </c>
      <c r="E2667" t="s">
        <v>18</v>
      </c>
      <c r="F2667" t="s">
        <v>14</v>
      </c>
      <c r="G2667" t="s">
        <v>17</v>
      </c>
      <c r="H2667" s="11">
        <v>833</v>
      </c>
      <c r="I2667" s="11">
        <v>12.095160000000002</v>
      </c>
      <c r="J2667" s="13">
        <f>data[[#This Row],[Clicks]]/data[[#This Row],[Impressions]]</f>
        <v>1.4520000000000002E-2</v>
      </c>
      <c r="K2667" s="1">
        <v>1.2994999999999999</v>
      </c>
      <c r="L2667" s="2">
        <v>15.717660420000001</v>
      </c>
      <c r="M2667">
        <v>6</v>
      </c>
      <c r="N2667" s="1">
        <f>IF(data[[#This Row],[Conversions]]=0,0,data[[#This Row],[Spend, Dollars]]/data[[#This Row],[Conversions]])</f>
        <v>2.6196100700000002</v>
      </c>
      <c r="O2667" s="13">
        <f>data[[#This Row],[Conversions]]/data[[#This Row],[Clicks]]</f>
        <v>0.49606619507307048</v>
      </c>
      <c r="P2667" s="11">
        <v>427.2</v>
      </c>
      <c r="Q2667" s="11">
        <f>IF(data[[#This Row],[Spend, Dollars]]=0,0,data[[#This Row],[Total conversion value, Dollars]]/data[[#This Row],[Spend, Dollars]])</f>
        <v>27.179617613853498</v>
      </c>
      <c r="R2667" s="2">
        <v>84</v>
      </c>
      <c r="S2667" s="2">
        <v>3</v>
      </c>
      <c r="T2667" s="2">
        <v>9</v>
      </c>
      <c r="U2667" s="2">
        <f t="shared" si="41"/>
        <v>96</v>
      </c>
    </row>
    <row r="2668" spans="1:21" x14ac:dyDescent="0.2">
      <c r="A2668" t="s">
        <v>24</v>
      </c>
      <c r="B2668" s="3">
        <v>45177</v>
      </c>
      <c r="C2668" s="10" t="str">
        <f>TEXT(data[[#This Row],[Date]],"mmmm")</f>
        <v>September</v>
      </c>
      <c r="D2668" t="s">
        <v>12</v>
      </c>
      <c r="E2668" t="s">
        <v>18</v>
      </c>
      <c r="F2668" t="s">
        <v>14</v>
      </c>
      <c r="G2668" t="s">
        <v>17</v>
      </c>
      <c r="H2668" s="11">
        <v>1200</v>
      </c>
      <c r="I2668" s="11">
        <v>16.367999999999999</v>
      </c>
      <c r="J2668" s="13">
        <f>data[[#This Row],[Clicks]]/data[[#This Row],[Impressions]]</f>
        <v>1.3639999999999999E-2</v>
      </c>
      <c r="K2668" s="1">
        <v>2.4609999999999999</v>
      </c>
      <c r="L2668" s="2">
        <v>40.281647999999997</v>
      </c>
      <c r="M2668">
        <v>5</v>
      </c>
      <c r="N2668" s="1">
        <f>IF(data[[#This Row],[Conversions]]=0,0,data[[#This Row],[Spend, Dollars]]/data[[#This Row],[Conversions]])</f>
        <v>8.0563295999999998</v>
      </c>
      <c r="O2668" s="13">
        <f>data[[#This Row],[Conversions]]/data[[#This Row],[Clicks]]</f>
        <v>0.30547409579667645</v>
      </c>
      <c r="P2668" s="11">
        <v>405.59999999999997</v>
      </c>
      <c r="Q2668" s="11">
        <f>IF(data[[#This Row],[Spend, Dollars]]=0,0,data[[#This Row],[Total conversion value, Dollars]]/data[[#This Row],[Spend, Dollars]])</f>
        <v>10.069101442920111</v>
      </c>
      <c r="R2668" s="2">
        <v>73</v>
      </c>
      <c r="S2668" s="2">
        <v>13</v>
      </c>
      <c r="T2668" s="2">
        <v>3</v>
      </c>
      <c r="U2668" s="2">
        <f t="shared" si="41"/>
        <v>89</v>
      </c>
    </row>
    <row r="2669" spans="1:21" x14ac:dyDescent="0.2">
      <c r="A2669" t="s">
        <v>24</v>
      </c>
      <c r="B2669" s="3">
        <v>45178</v>
      </c>
      <c r="C2669" s="10" t="str">
        <f>TEXT(data[[#This Row],[Date]],"mmmm")</f>
        <v>September</v>
      </c>
      <c r="D2669" t="s">
        <v>12</v>
      </c>
      <c r="E2669" t="s">
        <v>18</v>
      </c>
      <c r="F2669" t="s">
        <v>14</v>
      </c>
      <c r="G2669" t="s">
        <v>17</v>
      </c>
      <c r="H2669" s="11">
        <v>1518</v>
      </c>
      <c r="I2669" s="11">
        <v>29.388479999999998</v>
      </c>
      <c r="J2669" s="13">
        <f>data[[#This Row],[Clicks]]/data[[#This Row],[Impressions]]</f>
        <v>1.9359999999999999E-2</v>
      </c>
      <c r="K2669" s="1">
        <v>2.415</v>
      </c>
      <c r="L2669" s="2">
        <v>70.97317919999999</v>
      </c>
      <c r="M2669">
        <v>7</v>
      </c>
      <c r="N2669" s="1">
        <f>IF(data[[#This Row],[Conversions]]=0,0,data[[#This Row],[Spend, Dollars]]/data[[#This Row],[Conversions]])</f>
        <v>10.139025599999998</v>
      </c>
      <c r="O2669" s="13">
        <f>data[[#This Row],[Conversions]]/data[[#This Row],[Clicks]]</f>
        <v>0.23818856912640601</v>
      </c>
      <c r="P2669" s="11">
        <v>493.2</v>
      </c>
      <c r="Q2669" s="11">
        <f>IF(data[[#This Row],[Spend, Dollars]]=0,0,data[[#This Row],[Total conversion value, Dollars]]/data[[#This Row],[Spend, Dollars]])</f>
        <v>6.9491039510880475</v>
      </c>
      <c r="R2669" s="2">
        <v>55</v>
      </c>
      <c r="S2669" s="2">
        <v>15</v>
      </c>
      <c r="T2669" s="2">
        <v>12</v>
      </c>
      <c r="U2669" s="2">
        <f t="shared" si="41"/>
        <v>82</v>
      </c>
    </row>
    <row r="2670" spans="1:21" x14ac:dyDescent="0.2">
      <c r="A2670" t="s">
        <v>24</v>
      </c>
      <c r="B2670" s="3">
        <v>45179</v>
      </c>
      <c r="C2670" s="10" t="str">
        <f>TEXT(data[[#This Row],[Date]],"mmmm")</f>
        <v>September</v>
      </c>
      <c r="D2670" t="s">
        <v>12</v>
      </c>
      <c r="E2670" t="s">
        <v>18</v>
      </c>
      <c r="F2670" t="s">
        <v>14</v>
      </c>
      <c r="G2670" t="s">
        <v>17</v>
      </c>
      <c r="H2670" s="11">
        <v>1356</v>
      </c>
      <c r="I2670" s="11">
        <v>22.97064</v>
      </c>
      <c r="J2670" s="13">
        <f>data[[#This Row],[Clicks]]/data[[#This Row],[Impressions]]</f>
        <v>1.694E-2</v>
      </c>
      <c r="K2670" s="1">
        <v>1.7709999999999999</v>
      </c>
      <c r="L2670" s="2">
        <v>40.681003439999998</v>
      </c>
      <c r="M2670">
        <v>5</v>
      </c>
      <c r="N2670" s="1">
        <f>IF(data[[#This Row],[Conversions]]=0,0,data[[#This Row],[Spend, Dollars]]/data[[#This Row],[Conversions]])</f>
        <v>8.1362006879999988</v>
      </c>
      <c r="O2670" s="13">
        <f>data[[#This Row],[Conversions]]/data[[#This Row],[Clicks]]</f>
        <v>0.21766916376731341</v>
      </c>
      <c r="P2670" s="11">
        <v>410.4</v>
      </c>
      <c r="Q2670" s="11">
        <f>IF(data[[#This Row],[Spend, Dollars]]=0,0,data[[#This Row],[Total conversion value, Dollars]]/data[[#This Row],[Spend, Dollars]])</f>
        <v>10.088246731801854</v>
      </c>
      <c r="R2670" s="2">
        <v>102</v>
      </c>
      <c r="S2670" s="2">
        <v>8</v>
      </c>
      <c r="T2670" s="2">
        <v>9</v>
      </c>
      <c r="U2670" s="2">
        <f t="shared" si="41"/>
        <v>119</v>
      </c>
    </row>
    <row r="2671" spans="1:21" x14ac:dyDescent="0.2">
      <c r="A2671" t="s">
        <v>24</v>
      </c>
      <c r="B2671" s="3">
        <v>45180</v>
      </c>
      <c r="C2671" s="10" t="str">
        <f>TEXT(data[[#This Row],[Date]],"mmmm")</f>
        <v>September</v>
      </c>
      <c r="D2671" t="s">
        <v>12</v>
      </c>
      <c r="E2671" t="s">
        <v>18</v>
      </c>
      <c r="F2671" t="s">
        <v>14</v>
      </c>
      <c r="G2671" t="s">
        <v>17</v>
      </c>
      <c r="H2671" s="11">
        <v>1500</v>
      </c>
      <c r="I2671" s="11">
        <v>26.400000000000002</v>
      </c>
      <c r="J2671" s="13">
        <f>data[[#This Row],[Clicks]]/data[[#This Row],[Impressions]]</f>
        <v>1.7600000000000001E-2</v>
      </c>
      <c r="K2671" s="1">
        <v>0.88549999999999995</v>
      </c>
      <c r="L2671" s="2">
        <v>23.377200000000002</v>
      </c>
      <c r="M2671">
        <v>4</v>
      </c>
      <c r="N2671" s="1">
        <f>IF(data[[#This Row],[Conversions]]=0,0,data[[#This Row],[Spend, Dollars]]/data[[#This Row],[Conversions]])</f>
        <v>5.8443000000000005</v>
      </c>
      <c r="O2671" s="13">
        <f>data[[#This Row],[Conversions]]/data[[#This Row],[Clicks]]</f>
        <v>0.15151515151515149</v>
      </c>
      <c r="P2671" s="11">
        <v>240</v>
      </c>
      <c r="Q2671" s="11">
        <f>IF(data[[#This Row],[Spend, Dollars]]=0,0,data[[#This Row],[Total conversion value, Dollars]]/data[[#This Row],[Spend, Dollars]])</f>
        <v>10.266413428468763</v>
      </c>
      <c r="R2671" s="2">
        <v>71</v>
      </c>
      <c r="S2671" s="2">
        <v>17</v>
      </c>
      <c r="T2671" s="2">
        <v>10.5</v>
      </c>
      <c r="U2671" s="2">
        <f t="shared" si="41"/>
        <v>98.5</v>
      </c>
    </row>
    <row r="2672" spans="1:21" x14ac:dyDescent="0.2">
      <c r="A2672" t="s">
        <v>24</v>
      </c>
      <c r="B2672" s="3">
        <v>45181</v>
      </c>
      <c r="C2672" s="10" t="str">
        <f>TEXT(data[[#This Row],[Date]],"mmmm")</f>
        <v>September</v>
      </c>
      <c r="D2672" t="s">
        <v>12</v>
      </c>
      <c r="E2672" t="s">
        <v>18</v>
      </c>
      <c r="F2672" t="s">
        <v>14</v>
      </c>
      <c r="G2672" t="s">
        <v>17</v>
      </c>
      <c r="H2672" s="11">
        <v>1863</v>
      </c>
      <c r="I2672" s="11">
        <v>22.33737</v>
      </c>
      <c r="J2672" s="13">
        <f>data[[#This Row],[Clicks]]/data[[#This Row],[Impressions]]</f>
        <v>1.1990000000000001E-2</v>
      </c>
      <c r="K2672" s="1">
        <v>2.3114999999999997</v>
      </c>
      <c r="L2672" s="2">
        <v>51.632830754999993</v>
      </c>
      <c r="M2672">
        <v>7</v>
      </c>
      <c r="N2672" s="1">
        <f>IF(data[[#This Row],[Conversions]]=0,0,data[[#This Row],[Spend, Dollars]]/data[[#This Row],[Conversions]])</f>
        <v>7.376118679285713</v>
      </c>
      <c r="O2672" s="13">
        <f>data[[#This Row],[Conversions]]/data[[#This Row],[Clicks]]</f>
        <v>0.31337619424310026</v>
      </c>
      <c r="P2672" s="11">
        <v>508.79999999999995</v>
      </c>
      <c r="Q2672" s="11">
        <f>IF(data[[#This Row],[Spend, Dollars]]=0,0,data[[#This Row],[Total conversion value, Dollars]]/data[[#This Row],[Spend, Dollars]])</f>
        <v>9.8541953357986092</v>
      </c>
      <c r="R2672" s="2">
        <v>105</v>
      </c>
      <c r="S2672" s="2">
        <v>6</v>
      </c>
      <c r="T2672" s="2">
        <v>13.5</v>
      </c>
      <c r="U2672" s="2">
        <f t="shared" si="41"/>
        <v>124.5</v>
      </c>
    </row>
    <row r="2673" spans="1:21" x14ac:dyDescent="0.2">
      <c r="A2673" t="s">
        <v>24</v>
      </c>
      <c r="B2673" s="3">
        <v>45182</v>
      </c>
      <c r="C2673" s="10" t="str">
        <f>TEXT(data[[#This Row],[Date]],"mmmm")</f>
        <v>September</v>
      </c>
      <c r="D2673" t="s">
        <v>12</v>
      </c>
      <c r="E2673" t="s">
        <v>18</v>
      </c>
      <c r="F2673" t="s">
        <v>14</v>
      </c>
      <c r="G2673" t="s">
        <v>17</v>
      </c>
      <c r="H2673" s="11">
        <v>1401</v>
      </c>
      <c r="I2673" s="11">
        <v>28.510349999999999</v>
      </c>
      <c r="J2673" s="13">
        <f>data[[#This Row],[Clicks]]/data[[#This Row],[Impressions]]</f>
        <v>2.035E-2</v>
      </c>
      <c r="K2673" s="1">
        <v>2.093</v>
      </c>
      <c r="L2673" s="2">
        <v>59.672162549999996</v>
      </c>
      <c r="M2673">
        <v>8</v>
      </c>
      <c r="N2673" s="1">
        <f>IF(data[[#This Row],[Conversions]]=0,0,data[[#This Row],[Spend, Dollars]]/data[[#This Row],[Conversions]])</f>
        <v>7.4590203187499995</v>
      </c>
      <c r="O2673" s="13">
        <f>data[[#This Row],[Conversions]]/data[[#This Row],[Clicks]]</f>
        <v>0.28059985233432772</v>
      </c>
      <c r="P2673" s="11">
        <v>537.6</v>
      </c>
      <c r="Q2673" s="11">
        <f>IF(data[[#This Row],[Spend, Dollars]]=0,0,data[[#This Row],[Total conversion value, Dollars]]/data[[#This Row],[Spend, Dollars]])</f>
        <v>9.0092260281255729</v>
      </c>
      <c r="R2673" s="2">
        <v>97</v>
      </c>
      <c r="S2673" s="2">
        <v>19</v>
      </c>
      <c r="T2673" s="2">
        <v>15</v>
      </c>
      <c r="U2673" s="2">
        <f t="shared" si="41"/>
        <v>131</v>
      </c>
    </row>
    <row r="2674" spans="1:21" x14ac:dyDescent="0.2">
      <c r="A2674" t="s">
        <v>24</v>
      </c>
      <c r="B2674" s="3">
        <v>45183</v>
      </c>
      <c r="C2674" s="10" t="str">
        <f>TEXT(data[[#This Row],[Date]],"mmmm")</f>
        <v>September</v>
      </c>
      <c r="D2674" t="s">
        <v>12</v>
      </c>
      <c r="E2674" t="s">
        <v>18</v>
      </c>
      <c r="F2674" t="s">
        <v>14</v>
      </c>
      <c r="G2674" t="s">
        <v>17</v>
      </c>
      <c r="H2674" s="11">
        <v>1600</v>
      </c>
      <c r="I2674" s="11">
        <v>24.816000000000006</v>
      </c>
      <c r="J2674" s="13">
        <f>data[[#This Row],[Clicks]]/data[[#This Row],[Impressions]]</f>
        <v>1.5510000000000003E-2</v>
      </c>
      <c r="K2674" s="1">
        <v>0.82799999999999996</v>
      </c>
      <c r="L2674" s="2">
        <v>20.547648000000002</v>
      </c>
      <c r="M2674">
        <v>4</v>
      </c>
      <c r="N2674" s="1">
        <f>IF(data[[#This Row],[Conversions]]=0,0,data[[#This Row],[Spend, Dollars]]/data[[#This Row],[Conversions]])</f>
        <v>5.1369120000000006</v>
      </c>
      <c r="O2674" s="13">
        <f>data[[#This Row],[Conversions]]/data[[#This Row],[Clicks]]</f>
        <v>0.16118633139909733</v>
      </c>
      <c r="P2674" s="11">
        <v>337.2</v>
      </c>
      <c r="Q2674" s="11">
        <f>IF(data[[#This Row],[Spend, Dollars]]=0,0,data[[#This Row],[Total conversion value, Dollars]]/data[[#This Row],[Spend, Dollars]])</f>
        <v>16.410637363458822</v>
      </c>
      <c r="R2674" s="2">
        <v>89</v>
      </c>
      <c r="S2674" s="2">
        <v>13</v>
      </c>
      <c r="T2674" s="2">
        <v>13.5</v>
      </c>
      <c r="U2674" s="2">
        <f t="shared" si="41"/>
        <v>115.5</v>
      </c>
    </row>
    <row r="2675" spans="1:21" x14ac:dyDescent="0.2">
      <c r="A2675" t="s">
        <v>24</v>
      </c>
      <c r="B2675" s="3">
        <v>45184</v>
      </c>
      <c r="C2675" s="10" t="str">
        <f>TEXT(data[[#This Row],[Date]],"mmmm")</f>
        <v>September</v>
      </c>
      <c r="D2675" t="s">
        <v>12</v>
      </c>
      <c r="E2675" t="s">
        <v>18</v>
      </c>
      <c r="F2675" t="s">
        <v>14</v>
      </c>
      <c r="G2675" t="s">
        <v>17</v>
      </c>
      <c r="H2675" s="11">
        <v>924</v>
      </c>
      <c r="I2675" s="11">
        <v>13.213199999999999</v>
      </c>
      <c r="J2675" s="13">
        <f>data[[#This Row],[Clicks]]/data[[#This Row],[Impressions]]</f>
        <v>1.4299999999999998E-2</v>
      </c>
      <c r="K2675" s="1">
        <v>1.6214999999999997</v>
      </c>
      <c r="L2675" s="2">
        <v>21.425203799999995</v>
      </c>
      <c r="M2675">
        <v>6</v>
      </c>
      <c r="N2675" s="1">
        <f>IF(data[[#This Row],[Conversions]]=0,0,data[[#This Row],[Spend, Dollars]]/data[[#This Row],[Conversions]])</f>
        <v>3.5708672999999993</v>
      </c>
      <c r="O2675" s="13">
        <f>data[[#This Row],[Conversions]]/data[[#This Row],[Clicks]]</f>
        <v>0.45409136318227233</v>
      </c>
      <c r="P2675" s="11">
        <v>616.79999999999995</v>
      </c>
      <c r="Q2675" s="11">
        <f>IF(data[[#This Row],[Spend, Dollars]]=0,0,data[[#This Row],[Total conversion value, Dollars]]/data[[#This Row],[Spend, Dollars]])</f>
        <v>28.788524289323217</v>
      </c>
      <c r="R2675" s="2">
        <v>77</v>
      </c>
      <c r="S2675" s="2">
        <v>4</v>
      </c>
      <c r="T2675" s="2">
        <v>13.5</v>
      </c>
      <c r="U2675" s="2">
        <f t="shared" si="41"/>
        <v>94.5</v>
      </c>
    </row>
    <row r="2676" spans="1:21" x14ac:dyDescent="0.2">
      <c r="A2676" t="s">
        <v>24</v>
      </c>
      <c r="B2676" s="3">
        <v>45185</v>
      </c>
      <c r="C2676" s="10" t="str">
        <f>TEXT(data[[#This Row],[Date]],"mmmm")</f>
        <v>September</v>
      </c>
      <c r="D2676" t="s">
        <v>12</v>
      </c>
      <c r="E2676" t="s">
        <v>18</v>
      </c>
      <c r="F2676" t="s">
        <v>14</v>
      </c>
      <c r="G2676" t="s">
        <v>17</v>
      </c>
      <c r="H2676" s="11">
        <v>947</v>
      </c>
      <c r="I2676" s="11">
        <v>16.875539999999997</v>
      </c>
      <c r="J2676" s="13">
        <f>data[[#This Row],[Clicks]]/data[[#This Row],[Impressions]]</f>
        <v>1.7819999999999996E-2</v>
      </c>
      <c r="K2676" s="1">
        <v>2.0124999999999997</v>
      </c>
      <c r="L2676" s="2">
        <v>33.962024249999992</v>
      </c>
      <c r="M2676">
        <v>8</v>
      </c>
      <c r="N2676" s="1">
        <f>IF(data[[#This Row],[Conversions]]=0,0,data[[#This Row],[Spend, Dollars]]/data[[#This Row],[Conversions]])</f>
        <v>4.245253031249999</v>
      </c>
      <c r="O2676" s="13">
        <f>data[[#This Row],[Conversions]]/data[[#This Row],[Clicks]]</f>
        <v>0.4740589041891401</v>
      </c>
      <c r="P2676" s="11">
        <v>804</v>
      </c>
      <c r="Q2676" s="11">
        <f>IF(data[[#This Row],[Spend, Dollars]]=0,0,data[[#This Row],[Total conversion value, Dollars]]/data[[#This Row],[Spend, Dollars]])</f>
        <v>23.673500557022898</v>
      </c>
      <c r="R2676" s="2">
        <v>65</v>
      </c>
      <c r="S2676" s="2">
        <v>13</v>
      </c>
      <c r="T2676" s="2">
        <v>6</v>
      </c>
      <c r="U2676" s="2">
        <f t="shared" si="41"/>
        <v>84</v>
      </c>
    </row>
    <row r="2677" spans="1:21" x14ac:dyDescent="0.2">
      <c r="A2677" t="s">
        <v>24</v>
      </c>
      <c r="B2677" s="3">
        <v>45186</v>
      </c>
      <c r="C2677" s="10" t="str">
        <f>TEXT(data[[#This Row],[Date]],"mmmm")</f>
        <v>September</v>
      </c>
      <c r="D2677" t="s">
        <v>12</v>
      </c>
      <c r="E2677" t="s">
        <v>18</v>
      </c>
      <c r="F2677" t="s">
        <v>14</v>
      </c>
      <c r="G2677" t="s">
        <v>17</v>
      </c>
      <c r="H2677" s="11">
        <v>1744</v>
      </c>
      <c r="I2677" s="11">
        <v>24.171840000000003</v>
      </c>
      <c r="J2677" s="13">
        <f>data[[#This Row],[Clicks]]/data[[#This Row],[Impressions]]</f>
        <v>1.3860000000000003E-2</v>
      </c>
      <c r="K2677" s="1">
        <v>0.60949999999999993</v>
      </c>
      <c r="L2677" s="2">
        <v>14.73273648</v>
      </c>
      <c r="M2677">
        <v>5</v>
      </c>
      <c r="N2677" s="1">
        <f>IF(data[[#This Row],[Conversions]]=0,0,data[[#This Row],[Spend, Dollars]]/data[[#This Row],[Conversions]])</f>
        <v>2.9465472959999999</v>
      </c>
      <c r="O2677" s="13">
        <f>data[[#This Row],[Conversions]]/data[[#This Row],[Clicks]]</f>
        <v>0.20685227107245452</v>
      </c>
      <c r="P2677" s="11">
        <v>411.59999999999997</v>
      </c>
      <c r="Q2677" s="11">
        <f>IF(data[[#This Row],[Spend, Dollars]]=0,0,data[[#This Row],[Total conversion value, Dollars]]/data[[#This Row],[Spend, Dollars]])</f>
        <v>27.937783354691483</v>
      </c>
      <c r="R2677" s="2">
        <v>98</v>
      </c>
      <c r="S2677" s="2">
        <v>15</v>
      </c>
      <c r="T2677" s="2">
        <v>15</v>
      </c>
      <c r="U2677" s="2">
        <f t="shared" si="41"/>
        <v>128</v>
      </c>
    </row>
    <row r="2678" spans="1:21" x14ac:dyDescent="0.2">
      <c r="A2678" t="s">
        <v>24</v>
      </c>
      <c r="B2678" s="3">
        <v>45187</v>
      </c>
      <c r="C2678" s="10" t="str">
        <f>TEXT(data[[#This Row],[Date]],"mmmm")</f>
        <v>September</v>
      </c>
      <c r="D2678" t="s">
        <v>12</v>
      </c>
      <c r="E2678" t="s">
        <v>18</v>
      </c>
      <c r="F2678" t="s">
        <v>14</v>
      </c>
      <c r="G2678" t="s">
        <v>17</v>
      </c>
      <c r="H2678" s="11">
        <v>1365</v>
      </c>
      <c r="I2678" s="11">
        <v>19.519499999999997</v>
      </c>
      <c r="J2678" s="13">
        <f>data[[#This Row],[Clicks]]/data[[#This Row],[Impressions]]</f>
        <v>1.4299999999999998E-2</v>
      </c>
      <c r="K2678" s="1">
        <v>0.621</v>
      </c>
      <c r="L2678" s="2">
        <v>12.121609499999998</v>
      </c>
      <c r="M2678">
        <v>3</v>
      </c>
      <c r="N2678" s="1">
        <f>IF(data[[#This Row],[Conversions]]=0,0,data[[#This Row],[Spend, Dollars]]/data[[#This Row],[Conversions]])</f>
        <v>4.0405364999999991</v>
      </c>
      <c r="O2678" s="13">
        <f>data[[#This Row],[Conversions]]/data[[#This Row],[Clicks]]</f>
        <v>0.15369246138476911</v>
      </c>
      <c r="P2678" s="11">
        <v>333.59999999999997</v>
      </c>
      <c r="Q2678" s="11">
        <f>IF(data[[#This Row],[Spend, Dollars]]=0,0,data[[#This Row],[Total conversion value, Dollars]]/data[[#This Row],[Spend, Dollars]])</f>
        <v>27.521097755211468</v>
      </c>
      <c r="R2678" s="2">
        <v>80</v>
      </c>
      <c r="S2678" s="2">
        <v>13</v>
      </c>
      <c r="T2678" s="2">
        <v>10.5</v>
      </c>
      <c r="U2678" s="2">
        <f t="shared" si="41"/>
        <v>103.5</v>
      </c>
    </row>
    <row r="2679" spans="1:21" x14ac:dyDescent="0.2">
      <c r="A2679" t="s">
        <v>24</v>
      </c>
      <c r="B2679" s="3">
        <v>45188</v>
      </c>
      <c r="C2679" s="10" t="str">
        <f>TEXT(data[[#This Row],[Date]],"mmmm")</f>
        <v>September</v>
      </c>
      <c r="D2679" t="s">
        <v>12</v>
      </c>
      <c r="E2679" t="s">
        <v>18</v>
      </c>
      <c r="F2679" t="s">
        <v>14</v>
      </c>
      <c r="G2679" t="s">
        <v>17</v>
      </c>
      <c r="H2679" s="11">
        <v>1223</v>
      </c>
      <c r="I2679" s="11">
        <v>15.201890000000002</v>
      </c>
      <c r="J2679" s="13">
        <f>data[[#This Row],[Clicks]]/data[[#This Row],[Impressions]]</f>
        <v>1.2430000000000002E-2</v>
      </c>
      <c r="K2679" s="1">
        <v>2.0124999999999997</v>
      </c>
      <c r="L2679" s="2">
        <v>30.593803625</v>
      </c>
      <c r="M2679">
        <v>7</v>
      </c>
      <c r="N2679" s="1">
        <f>IF(data[[#This Row],[Conversions]]=0,0,data[[#This Row],[Spend, Dollars]]/data[[#This Row],[Conversions]])</f>
        <v>4.3705433749999996</v>
      </c>
      <c r="O2679" s="13">
        <f>data[[#This Row],[Conversions]]/data[[#This Row],[Clicks]]</f>
        <v>0.46046906009713257</v>
      </c>
      <c r="P2679" s="11">
        <v>510</v>
      </c>
      <c r="Q2679" s="11">
        <f>IF(data[[#This Row],[Spend, Dollars]]=0,0,data[[#This Row],[Total conversion value, Dollars]]/data[[#This Row],[Spend, Dollars]])</f>
        <v>16.670042282132222</v>
      </c>
      <c r="R2679" s="2">
        <v>65</v>
      </c>
      <c r="S2679" s="2">
        <v>8</v>
      </c>
      <c r="T2679" s="2">
        <v>6</v>
      </c>
      <c r="U2679" s="2">
        <f t="shared" si="41"/>
        <v>79</v>
      </c>
    </row>
    <row r="2680" spans="1:21" x14ac:dyDescent="0.2">
      <c r="A2680" t="s">
        <v>24</v>
      </c>
      <c r="B2680" s="3">
        <v>45189</v>
      </c>
      <c r="C2680" s="10" t="str">
        <f>TEXT(data[[#This Row],[Date]],"mmmm")</f>
        <v>September</v>
      </c>
      <c r="D2680" t="s">
        <v>12</v>
      </c>
      <c r="E2680" t="s">
        <v>18</v>
      </c>
      <c r="F2680" t="s">
        <v>14</v>
      </c>
      <c r="G2680" t="s">
        <v>17</v>
      </c>
      <c r="H2680" s="11">
        <v>1205</v>
      </c>
      <c r="I2680" s="11">
        <v>20.942899999999998</v>
      </c>
      <c r="J2680" s="13">
        <f>data[[#This Row],[Clicks]]/data[[#This Row],[Impressions]]</f>
        <v>1.738E-2</v>
      </c>
      <c r="K2680" s="1">
        <v>1.5065</v>
      </c>
      <c r="L2680" s="2">
        <v>31.550478849999998</v>
      </c>
      <c r="M2680">
        <v>5</v>
      </c>
      <c r="N2680" s="1">
        <f>IF(data[[#This Row],[Conversions]]=0,0,data[[#This Row],[Spend, Dollars]]/data[[#This Row],[Conversions]])</f>
        <v>6.3100957699999993</v>
      </c>
      <c r="O2680" s="13">
        <f>data[[#This Row],[Conversions]]/data[[#This Row],[Clicks]]</f>
        <v>0.23874439547531623</v>
      </c>
      <c r="P2680" s="11">
        <v>266.39999999999998</v>
      </c>
      <c r="Q2680" s="11">
        <f>IF(data[[#This Row],[Spend, Dollars]]=0,0,data[[#This Row],[Total conversion value, Dollars]]/data[[#This Row],[Spend, Dollars]])</f>
        <v>8.4436119422003646</v>
      </c>
      <c r="R2680" s="2">
        <v>79</v>
      </c>
      <c r="S2680" s="2">
        <v>8</v>
      </c>
      <c r="T2680" s="2">
        <v>12</v>
      </c>
      <c r="U2680" s="2">
        <f t="shared" si="41"/>
        <v>99</v>
      </c>
    </row>
    <row r="2681" spans="1:21" x14ac:dyDescent="0.2">
      <c r="A2681" t="s">
        <v>24</v>
      </c>
      <c r="B2681" s="3">
        <v>45190</v>
      </c>
      <c r="C2681" s="10" t="str">
        <f>TEXT(data[[#This Row],[Date]],"mmmm")</f>
        <v>September</v>
      </c>
      <c r="D2681" t="s">
        <v>12</v>
      </c>
      <c r="E2681" t="s">
        <v>18</v>
      </c>
      <c r="F2681" t="s">
        <v>14</v>
      </c>
      <c r="G2681" t="s">
        <v>17</v>
      </c>
      <c r="H2681" s="11">
        <v>1614</v>
      </c>
      <c r="I2681" s="11">
        <v>24.855599999999999</v>
      </c>
      <c r="J2681" s="13">
        <f>data[[#This Row],[Clicks]]/data[[#This Row],[Impressions]]</f>
        <v>1.5399999999999999E-2</v>
      </c>
      <c r="K2681" s="1">
        <v>1.8399999999999999</v>
      </c>
      <c r="L2681" s="2">
        <v>45.734303999999995</v>
      </c>
      <c r="M2681">
        <v>6</v>
      </c>
      <c r="N2681" s="1">
        <f>IF(data[[#This Row],[Conversions]]=0,0,data[[#This Row],[Spend, Dollars]]/data[[#This Row],[Conversions]])</f>
        <v>7.6223839999999994</v>
      </c>
      <c r="O2681" s="13">
        <f>data[[#This Row],[Conversions]]/data[[#This Row],[Clicks]]</f>
        <v>0.24139429343890312</v>
      </c>
      <c r="P2681" s="11">
        <v>398.4</v>
      </c>
      <c r="Q2681" s="11">
        <f>IF(data[[#This Row],[Spend, Dollars]]=0,0,data[[#This Row],[Total conversion value, Dollars]]/data[[#This Row],[Spend, Dollars]])</f>
        <v>8.7111853719256338</v>
      </c>
      <c r="R2681" s="2">
        <v>79</v>
      </c>
      <c r="S2681" s="2">
        <v>19</v>
      </c>
      <c r="T2681" s="2">
        <v>3</v>
      </c>
      <c r="U2681" s="2">
        <f t="shared" si="41"/>
        <v>101</v>
      </c>
    </row>
    <row r="2682" spans="1:21" x14ac:dyDescent="0.2">
      <c r="A2682" t="s">
        <v>24</v>
      </c>
      <c r="B2682" s="3">
        <v>45191</v>
      </c>
      <c r="C2682" s="10" t="str">
        <f>TEXT(data[[#This Row],[Date]],"mmmm")</f>
        <v>September</v>
      </c>
      <c r="D2682" t="s">
        <v>12</v>
      </c>
      <c r="E2682" t="s">
        <v>18</v>
      </c>
      <c r="F2682" t="s">
        <v>14</v>
      </c>
      <c r="G2682" t="s">
        <v>17</v>
      </c>
      <c r="H2682" s="11">
        <v>1128</v>
      </c>
      <c r="I2682" s="11">
        <v>13.6488</v>
      </c>
      <c r="J2682" s="13">
        <f>data[[#This Row],[Clicks]]/data[[#This Row],[Impressions]]</f>
        <v>1.21E-2</v>
      </c>
      <c r="K2682" s="1">
        <v>0.96599999999999986</v>
      </c>
      <c r="L2682" s="2">
        <v>13.184740799999998</v>
      </c>
      <c r="M2682">
        <v>7</v>
      </c>
      <c r="N2682" s="1">
        <f>IF(data[[#This Row],[Conversions]]=0,0,data[[#This Row],[Spend, Dollars]]/data[[#This Row],[Conversions]])</f>
        <v>1.8835343999999998</v>
      </c>
      <c r="O2682" s="13">
        <f>data[[#This Row],[Conversions]]/data[[#This Row],[Clicks]]</f>
        <v>0.51286559990621883</v>
      </c>
      <c r="P2682" s="11">
        <v>397.2</v>
      </c>
      <c r="Q2682" s="11">
        <f>IF(data[[#This Row],[Spend, Dollars]]=0,0,data[[#This Row],[Total conversion value, Dollars]]/data[[#This Row],[Spend, Dollars]])</f>
        <v>30.125734439921644</v>
      </c>
      <c r="R2682" s="2">
        <v>71</v>
      </c>
      <c r="S2682" s="2">
        <v>14</v>
      </c>
      <c r="T2682" s="2">
        <v>6</v>
      </c>
      <c r="U2682" s="2">
        <f t="shared" si="41"/>
        <v>91</v>
      </c>
    </row>
    <row r="2683" spans="1:21" x14ac:dyDescent="0.2">
      <c r="A2683" t="s">
        <v>24</v>
      </c>
      <c r="B2683" s="3">
        <v>45192</v>
      </c>
      <c r="C2683" s="10" t="str">
        <f>TEXT(data[[#This Row],[Date]],"mmmm")</f>
        <v>September</v>
      </c>
      <c r="D2683" t="s">
        <v>12</v>
      </c>
      <c r="E2683" t="s">
        <v>18</v>
      </c>
      <c r="F2683" t="s">
        <v>14</v>
      </c>
      <c r="G2683" t="s">
        <v>17</v>
      </c>
      <c r="H2683" s="11">
        <v>996</v>
      </c>
      <c r="I2683" s="11">
        <v>20.816400000000002</v>
      </c>
      <c r="J2683" s="13">
        <f>data[[#This Row],[Clicks]]/data[[#This Row],[Impressions]]</f>
        <v>2.0900000000000002E-2</v>
      </c>
      <c r="K2683" s="1">
        <v>1.4029999999999998</v>
      </c>
      <c r="L2683" s="2">
        <v>29.205409199999998</v>
      </c>
      <c r="M2683">
        <v>9</v>
      </c>
      <c r="N2683" s="1">
        <f>IF(data[[#This Row],[Conversions]]=0,0,data[[#This Row],[Spend, Dollars]]/data[[#This Row],[Conversions]])</f>
        <v>3.2450454666666664</v>
      </c>
      <c r="O2683" s="13">
        <f>data[[#This Row],[Conversions]]/data[[#This Row],[Clicks]]</f>
        <v>0.43235141523029913</v>
      </c>
      <c r="P2683" s="11">
        <v>480</v>
      </c>
      <c r="Q2683" s="11">
        <f>IF(data[[#This Row],[Spend, Dollars]]=0,0,data[[#This Row],[Total conversion value, Dollars]]/data[[#This Row],[Spend, Dollars]])</f>
        <v>16.435311579198828</v>
      </c>
      <c r="R2683" s="2">
        <v>57</v>
      </c>
      <c r="S2683" s="2">
        <v>19</v>
      </c>
      <c r="T2683" s="2">
        <v>12</v>
      </c>
      <c r="U2683" s="2">
        <f t="shared" si="41"/>
        <v>88</v>
      </c>
    </row>
    <row r="2684" spans="1:21" x14ac:dyDescent="0.2">
      <c r="A2684" t="s">
        <v>24</v>
      </c>
      <c r="B2684" s="3">
        <v>45193</v>
      </c>
      <c r="C2684" s="10" t="str">
        <f>TEXT(data[[#This Row],[Date]],"mmmm")</f>
        <v>September</v>
      </c>
      <c r="D2684" t="s">
        <v>12</v>
      </c>
      <c r="E2684" t="s">
        <v>18</v>
      </c>
      <c r="F2684" t="s">
        <v>14</v>
      </c>
      <c r="G2684" t="s">
        <v>17</v>
      </c>
      <c r="H2684" s="11">
        <v>1404</v>
      </c>
      <c r="I2684" s="11">
        <v>24.864840000000001</v>
      </c>
      <c r="J2684" s="13">
        <f>data[[#This Row],[Clicks]]/data[[#This Row],[Impressions]]</f>
        <v>1.771E-2</v>
      </c>
      <c r="K2684" s="1">
        <v>0.97749999999999992</v>
      </c>
      <c r="L2684" s="2">
        <v>24.305381099999998</v>
      </c>
      <c r="M2684">
        <v>3</v>
      </c>
      <c r="N2684" s="1">
        <f>IF(data[[#This Row],[Conversions]]=0,0,data[[#This Row],[Spend, Dollars]]/data[[#This Row],[Conversions]])</f>
        <v>8.1017937</v>
      </c>
      <c r="O2684" s="13">
        <f>data[[#This Row],[Conversions]]/data[[#This Row],[Clicks]]</f>
        <v>0.12065229456533803</v>
      </c>
      <c r="P2684" s="11">
        <v>343.2</v>
      </c>
      <c r="Q2684" s="11">
        <f>IF(data[[#This Row],[Spend, Dollars]]=0,0,data[[#This Row],[Total conversion value, Dollars]]/data[[#This Row],[Spend, Dollars]])</f>
        <v>14.120329921508617</v>
      </c>
      <c r="R2684" s="2">
        <v>56</v>
      </c>
      <c r="S2684" s="2">
        <v>7</v>
      </c>
      <c r="T2684" s="2">
        <v>3</v>
      </c>
      <c r="U2684" s="2">
        <f t="shared" si="41"/>
        <v>66</v>
      </c>
    </row>
    <row r="2685" spans="1:21" x14ac:dyDescent="0.2">
      <c r="A2685" t="s">
        <v>24</v>
      </c>
      <c r="B2685" s="3">
        <v>45194</v>
      </c>
      <c r="C2685" s="10" t="str">
        <f>TEXT(data[[#This Row],[Date]],"mmmm")</f>
        <v>September</v>
      </c>
      <c r="D2685" t="s">
        <v>12</v>
      </c>
      <c r="E2685" t="s">
        <v>18</v>
      </c>
      <c r="F2685" t="s">
        <v>14</v>
      </c>
      <c r="G2685" t="s">
        <v>17</v>
      </c>
      <c r="H2685" s="11">
        <v>1618</v>
      </c>
      <c r="I2685" s="11">
        <v>27.94286</v>
      </c>
      <c r="J2685" s="13">
        <f>data[[#This Row],[Clicks]]/data[[#This Row],[Impressions]]</f>
        <v>1.7270000000000001E-2</v>
      </c>
      <c r="K2685" s="1">
        <v>1.9319999999999997</v>
      </c>
      <c r="L2685" s="2">
        <v>53.985605519999993</v>
      </c>
      <c r="M2685">
        <v>3</v>
      </c>
      <c r="N2685" s="1">
        <f>IF(data[[#This Row],[Conversions]]=0,0,data[[#This Row],[Spend, Dollars]]/data[[#This Row],[Conversions]])</f>
        <v>17.995201839999996</v>
      </c>
      <c r="O2685" s="13">
        <f>data[[#This Row],[Conversions]]/data[[#This Row],[Clicks]]</f>
        <v>0.10736195221247932</v>
      </c>
      <c r="P2685" s="11">
        <v>165.6</v>
      </c>
      <c r="Q2685" s="11">
        <f>IF(data[[#This Row],[Spend, Dollars]]=0,0,data[[#This Row],[Total conversion value, Dollars]]/data[[#This Row],[Spend, Dollars]])</f>
        <v>3.0674843489279811</v>
      </c>
      <c r="R2685" s="2">
        <v>104</v>
      </c>
      <c r="S2685" s="2">
        <v>8</v>
      </c>
      <c r="T2685" s="2">
        <v>10.5</v>
      </c>
      <c r="U2685" s="2">
        <f t="shared" si="41"/>
        <v>122.5</v>
      </c>
    </row>
    <row r="2686" spans="1:21" x14ac:dyDescent="0.2">
      <c r="A2686" t="s">
        <v>24</v>
      </c>
      <c r="B2686" s="3">
        <v>45195</v>
      </c>
      <c r="C2686" s="10" t="str">
        <f>TEXT(data[[#This Row],[Date]],"mmmm")</f>
        <v>September</v>
      </c>
      <c r="D2686" t="s">
        <v>12</v>
      </c>
      <c r="E2686" t="s">
        <v>18</v>
      </c>
      <c r="F2686" t="s">
        <v>14</v>
      </c>
      <c r="G2686" t="s">
        <v>17</v>
      </c>
      <c r="H2686" s="11">
        <v>1555</v>
      </c>
      <c r="I2686" s="11">
        <v>27.53905</v>
      </c>
      <c r="J2686" s="13">
        <f>data[[#This Row],[Clicks]]/data[[#This Row],[Impressions]]</f>
        <v>1.771E-2</v>
      </c>
      <c r="K2686" s="1">
        <v>1.7479999999999998</v>
      </c>
      <c r="L2686" s="2">
        <v>48.138259399999995</v>
      </c>
      <c r="M2686">
        <v>2</v>
      </c>
      <c r="N2686" s="1">
        <f>IF(data[[#This Row],[Conversions]]=0,0,data[[#This Row],[Spend, Dollars]]/data[[#This Row],[Conversions]])</f>
        <v>24.069129699999998</v>
      </c>
      <c r="O2686" s="13">
        <f>data[[#This Row],[Conversions]]/data[[#This Row],[Clicks]]</f>
        <v>7.2624146439328879E-2</v>
      </c>
      <c r="P2686" s="11">
        <v>193.2</v>
      </c>
      <c r="Q2686" s="11">
        <f>IF(data[[#This Row],[Spend, Dollars]]=0,0,data[[#This Row],[Total conversion value, Dollars]]/data[[#This Row],[Spend, Dollars]])</f>
        <v>4.0134396716471228</v>
      </c>
      <c r="R2686" s="2">
        <v>54</v>
      </c>
      <c r="S2686" s="2">
        <v>13</v>
      </c>
      <c r="T2686" s="2">
        <v>12</v>
      </c>
      <c r="U2686" s="2">
        <f t="shared" si="41"/>
        <v>79</v>
      </c>
    </row>
    <row r="2687" spans="1:21" x14ac:dyDescent="0.2">
      <c r="A2687" t="s">
        <v>24</v>
      </c>
      <c r="B2687" s="3">
        <v>45196</v>
      </c>
      <c r="C2687" s="10" t="str">
        <f>TEXT(data[[#This Row],[Date]],"mmmm")</f>
        <v>September</v>
      </c>
      <c r="D2687" t="s">
        <v>12</v>
      </c>
      <c r="E2687" t="s">
        <v>18</v>
      </c>
      <c r="F2687" t="s">
        <v>14</v>
      </c>
      <c r="G2687" t="s">
        <v>17</v>
      </c>
      <c r="H2687" s="11">
        <v>1038</v>
      </c>
      <c r="I2687" s="11">
        <v>16.784459999999999</v>
      </c>
      <c r="J2687" s="13">
        <f>data[[#This Row],[Clicks]]/data[[#This Row],[Impressions]]</f>
        <v>1.617E-2</v>
      </c>
      <c r="K2687" s="1">
        <v>1.3339999999999999</v>
      </c>
      <c r="L2687" s="2">
        <v>22.390469639999996</v>
      </c>
      <c r="M2687">
        <v>8</v>
      </c>
      <c r="N2687" s="1">
        <f>IF(data[[#This Row],[Conversions]]=0,0,data[[#This Row],[Spend, Dollars]]/data[[#This Row],[Conversions]])</f>
        <v>2.7988087049999995</v>
      </c>
      <c r="O2687" s="13">
        <f>data[[#This Row],[Conversions]]/data[[#This Row],[Clicks]]</f>
        <v>0.47663136019865998</v>
      </c>
      <c r="P2687" s="11">
        <v>771.6</v>
      </c>
      <c r="Q2687" s="11">
        <f>IF(data[[#This Row],[Spend, Dollars]]=0,0,data[[#This Row],[Total conversion value, Dollars]]/data[[#This Row],[Spend, Dollars]])</f>
        <v>34.461090473134007</v>
      </c>
      <c r="R2687" s="2">
        <v>65</v>
      </c>
      <c r="S2687" s="2">
        <v>5</v>
      </c>
      <c r="T2687" s="2">
        <v>1.5</v>
      </c>
      <c r="U2687" s="2">
        <f t="shared" si="41"/>
        <v>71.5</v>
      </c>
    </row>
    <row r="2688" spans="1:21" x14ac:dyDescent="0.2">
      <c r="A2688" t="s">
        <v>24</v>
      </c>
      <c r="B2688" s="3">
        <v>45197</v>
      </c>
      <c r="C2688" s="10" t="str">
        <f>TEXT(data[[#This Row],[Date]],"mmmm")</f>
        <v>September</v>
      </c>
      <c r="D2688" t="s">
        <v>12</v>
      </c>
      <c r="E2688" t="s">
        <v>18</v>
      </c>
      <c r="F2688" t="s">
        <v>14</v>
      </c>
      <c r="G2688" t="s">
        <v>17</v>
      </c>
      <c r="H2688" s="11">
        <v>1410</v>
      </c>
      <c r="I2688" s="11">
        <v>23.730300000000003</v>
      </c>
      <c r="J2688" s="13">
        <f>data[[#This Row],[Clicks]]/data[[#This Row],[Impressions]]</f>
        <v>1.6830000000000001E-2</v>
      </c>
      <c r="K2688" s="1">
        <v>0.7014999999999999</v>
      </c>
      <c r="L2688" s="2">
        <v>16.646805449999999</v>
      </c>
      <c r="M2688">
        <v>4</v>
      </c>
      <c r="N2688" s="1">
        <f>IF(data[[#This Row],[Conversions]]=0,0,data[[#This Row],[Spend, Dollars]]/data[[#This Row],[Conversions]])</f>
        <v>4.1617013624999997</v>
      </c>
      <c r="O2688" s="13">
        <f>data[[#This Row],[Conversions]]/data[[#This Row],[Clicks]]</f>
        <v>0.16856086943696452</v>
      </c>
      <c r="P2688" s="11">
        <v>242.39999999999998</v>
      </c>
      <c r="Q2688" s="11">
        <f>IF(data[[#This Row],[Spend, Dollars]]=0,0,data[[#This Row],[Total conversion value, Dollars]]/data[[#This Row],[Spend, Dollars]])</f>
        <v>14.561352370463368</v>
      </c>
      <c r="R2688" s="2">
        <v>55</v>
      </c>
      <c r="S2688" s="2">
        <v>19</v>
      </c>
      <c r="T2688" s="2">
        <v>7.5</v>
      </c>
      <c r="U2688" s="2">
        <f t="shared" si="41"/>
        <v>81.5</v>
      </c>
    </row>
    <row r="2689" spans="1:21" x14ac:dyDescent="0.2">
      <c r="A2689" t="s">
        <v>24</v>
      </c>
      <c r="B2689" s="3">
        <v>45198</v>
      </c>
      <c r="C2689" s="10" t="str">
        <f>TEXT(data[[#This Row],[Date]],"mmmm")</f>
        <v>September</v>
      </c>
      <c r="D2689" t="s">
        <v>12</v>
      </c>
      <c r="E2689" t="s">
        <v>18</v>
      </c>
      <c r="F2689" t="s">
        <v>14</v>
      </c>
      <c r="G2689" t="s">
        <v>17</v>
      </c>
      <c r="H2689" s="11">
        <v>1045</v>
      </c>
      <c r="I2689" s="11">
        <v>17.932200000000002</v>
      </c>
      <c r="J2689" s="13">
        <f>data[[#This Row],[Clicks]]/data[[#This Row],[Impressions]]</f>
        <v>1.7160000000000002E-2</v>
      </c>
      <c r="K2689" s="1">
        <v>0.85099999999999998</v>
      </c>
      <c r="L2689" s="2">
        <v>15.260302200000002</v>
      </c>
      <c r="M2689">
        <v>4</v>
      </c>
      <c r="N2689" s="1">
        <f>IF(data[[#This Row],[Conversions]]=0,0,data[[#This Row],[Spend, Dollars]]/data[[#This Row],[Conversions]])</f>
        <v>3.8150755500000004</v>
      </c>
      <c r="O2689" s="13">
        <f>data[[#This Row],[Conversions]]/data[[#This Row],[Clicks]]</f>
        <v>0.2230624240193618</v>
      </c>
      <c r="P2689" s="11">
        <v>396</v>
      </c>
      <c r="Q2689" s="11">
        <f>IF(data[[#This Row],[Spend, Dollars]]=0,0,data[[#This Row],[Total conversion value, Dollars]]/data[[#This Row],[Spend, Dollars]])</f>
        <v>25.94968270025478</v>
      </c>
      <c r="R2689" s="2">
        <v>55</v>
      </c>
      <c r="S2689" s="2">
        <v>12</v>
      </c>
      <c r="T2689" s="2">
        <v>6</v>
      </c>
      <c r="U2689" s="2">
        <f t="shared" si="41"/>
        <v>73</v>
      </c>
    </row>
    <row r="2690" spans="1:21" x14ac:dyDescent="0.2">
      <c r="A2690" t="s">
        <v>24</v>
      </c>
      <c r="B2690" s="3">
        <v>45199</v>
      </c>
      <c r="C2690" s="10" t="str">
        <f>TEXT(data[[#This Row],[Date]],"mmmm")</f>
        <v>September</v>
      </c>
      <c r="D2690" t="s">
        <v>12</v>
      </c>
      <c r="E2690" t="s">
        <v>18</v>
      </c>
      <c r="F2690" t="s">
        <v>14</v>
      </c>
      <c r="G2690" t="s">
        <v>17</v>
      </c>
      <c r="H2690" s="11">
        <v>1296</v>
      </c>
      <c r="I2690" s="11">
        <v>18.675360000000001</v>
      </c>
      <c r="J2690" s="13">
        <f>data[[#This Row],[Clicks]]/data[[#This Row],[Impressions]]</f>
        <v>1.4410000000000001E-2</v>
      </c>
      <c r="K2690" s="1">
        <v>2.0814999999999997</v>
      </c>
      <c r="L2690" s="2">
        <v>38.872761839999995</v>
      </c>
      <c r="M2690">
        <v>4</v>
      </c>
      <c r="N2690" s="1">
        <f>IF(data[[#This Row],[Conversions]]=0,0,data[[#This Row],[Spend, Dollars]]/data[[#This Row],[Conversions]])</f>
        <v>9.7181904599999989</v>
      </c>
      <c r="O2690" s="13">
        <f>data[[#This Row],[Conversions]]/data[[#This Row],[Clicks]]</f>
        <v>0.21418596482209712</v>
      </c>
      <c r="P2690" s="11">
        <v>499.2</v>
      </c>
      <c r="Q2690" s="11">
        <f>IF(data[[#This Row],[Spend, Dollars]]=0,0,data[[#This Row],[Total conversion value, Dollars]]/data[[#This Row],[Spend, Dollars]])</f>
        <v>12.841896905980171</v>
      </c>
      <c r="R2690" s="2">
        <v>92</v>
      </c>
      <c r="S2690" s="2">
        <v>11</v>
      </c>
      <c r="T2690" s="2">
        <v>6</v>
      </c>
      <c r="U2690" s="2">
        <f t="shared" si="41"/>
        <v>109</v>
      </c>
    </row>
    <row r="2691" spans="1:21" x14ac:dyDescent="0.2">
      <c r="A2691" t="s">
        <v>24</v>
      </c>
      <c r="B2691" s="3">
        <v>45200</v>
      </c>
      <c r="C2691" s="10" t="str">
        <f>TEXT(data[[#This Row],[Date]],"mmmm")</f>
        <v>October</v>
      </c>
      <c r="D2691" t="s">
        <v>12</v>
      </c>
      <c r="E2691" t="s">
        <v>18</v>
      </c>
      <c r="F2691" t="s">
        <v>14</v>
      </c>
      <c r="G2691" t="s">
        <v>17</v>
      </c>
      <c r="H2691" s="11">
        <v>1729</v>
      </c>
      <c r="I2691" s="11">
        <v>32.712680000000006</v>
      </c>
      <c r="J2691" s="13">
        <f>data[[#This Row],[Clicks]]/data[[#This Row],[Impressions]]</f>
        <v>1.8920000000000003E-2</v>
      </c>
      <c r="K2691" s="1">
        <v>0.74749999999999994</v>
      </c>
      <c r="L2691" s="2">
        <v>24.452728300000004</v>
      </c>
      <c r="M2691">
        <v>8</v>
      </c>
      <c r="N2691" s="1">
        <f>IF(data[[#This Row],[Conversions]]=0,0,data[[#This Row],[Spend, Dollars]]/data[[#This Row],[Conversions]])</f>
        <v>3.0565910375000005</v>
      </c>
      <c r="O2691" s="13">
        <f>data[[#This Row],[Conversions]]/data[[#This Row],[Clicks]]</f>
        <v>0.24455348812753949</v>
      </c>
      <c r="P2691" s="11">
        <v>744</v>
      </c>
      <c r="Q2691" s="11">
        <f>IF(data[[#This Row],[Spend, Dollars]]=0,0,data[[#This Row],[Total conversion value, Dollars]]/data[[#This Row],[Spend, Dollars]])</f>
        <v>30.426052703493209</v>
      </c>
      <c r="R2691" s="2">
        <v>68</v>
      </c>
      <c r="S2691" s="2">
        <v>1</v>
      </c>
      <c r="T2691" s="2">
        <v>16.5</v>
      </c>
      <c r="U2691" s="2">
        <f t="shared" ref="U2691:U2754" si="42">SUM(R2691:T2691)</f>
        <v>85.5</v>
      </c>
    </row>
    <row r="2692" spans="1:21" x14ac:dyDescent="0.2">
      <c r="A2692" t="s">
        <v>24</v>
      </c>
      <c r="B2692" s="3">
        <v>45201</v>
      </c>
      <c r="C2692" s="10" t="str">
        <f>TEXT(data[[#This Row],[Date]],"mmmm")</f>
        <v>October</v>
      </c>
      <c r="D2692" t="s">
        <v>12</v>
      </c>
      <c r="E2692" t="s">
        <v>18</v>
      </c>
      <c r="F2692" t="s">
        <v>14</v>
      </c>
      <c r="G2692" t="s">
        <v>17</v>
      </c>
      <c r="H2692" s="11">
        <v>1739</v>
      </c>
      <c r="I2692" s="11">
        <v>21.998350000000002</v>
      </c>
      <c r="J2692" s="13">
        <f>data[[#This Row],[Clicks]]/data[[#This Row],[Impressions]]</f>
        <v>1.2650000000000002E-2</v>
      </c>
      <c r="K2692" s="1">
        <v>1.3339999999999999</v>
      </c>
      <c r="L2692" s="2">
        <v>29.345798899999998</v>
      </c>
      <c r="M2692">
        <v>8</v>
      </c>
      <c r="N2692" s="1">
        <f>IF(data[[#This Row],[Conversions]]=0,0,data[[#This Row],[Spend, Dollars]]/data[[#This Row],[Conversions]])</f>
        <v>3.6682248624999998</v>
      </c>
      <c r="O2692" s="13">
        <f>data[[#This Row],[Conversions]]/data[[#This Row],[Clicks]]</f>
        <v>0.36366363840924432</v>
      </c>
      <c r="P2692" s="11">
        <v>565.19999999999993</v>
      </c>
      <c r="Q2692" s="11">
        <f>IF(data[[#This Row],[Spend, Dollars]]=0,0,data[[#This Row],[Total conversion value, Dollars]]/data[[#This Row],[Spend, Dollars]])</f>
        <v>19.259997041688987</v>
      </c>
      <c r="R2692" s="2">
        <v>68</v>
      </c>
      <c r="S2692" s="2">
        <v>12</v>
      </c>
      <c r="T2692" s="2">
        <v>16.5</v>
      </c>
      <c r="U2692" s="2">
        <f t="shared" si="42"/>
        <v>96.5</v>
      </c>
    </row>
    <row r="2693" spans="1:21" x14ac:dyDescent="0.2">
      <c r="A2693" t="s">
        <v>24</v>
      </c>
      <c r="B2693" s="3">
        <v>45202</v>
      </c>
      <c r="C2693" s="10" t="str">
        <f>TEXT(data[[#This Row],[Date]],"mmmm")</f>
        <v>October</v>
      </c>
      <c r="D2693" t="s">
        <v>12</v>
      </c>
      <c r="E2693" t="s">
        <v>18</v>
      </c>
      <c r="F2693" t="s">
        <v>14</v>
      </c>
      <c r="G2693" t="s">
        <v>17</v>
      </c>
      <c r="H2693" s="11">
        <v>1696</v>
      </c>
      <c r="I2693" s="11">
        <v>18.655999999999999</v>
      </c>
      <c r="J2693" s="13">
        <f>data[[#This Row],[Clicks]]/data[[#This Row],[Impressions]]</f>
        <v>1.0999999999999999E-2</v>
      </c>
      <c r="K2693" s="1">
        <v>1.5409999999999999</v>
      </c>
      <c r="L2693" s="2">
        <v>28.748895999999998</v>
      </c>
      <c r="M2693">
        <v>9</v>
      </c>
      <c r="N2693" s="1">
        <f>IF(data[[#This Row],[Conversions]]=0,0,data[[#This Row],[Spend, Dollars]]/data[[#This Row],[Conversions]])</f>
        <v>3.1943217777777777</v>
      </c>
      <c r="O2693" s="13">
        <f>data[[#This Row],[Conversions]]/data[[#This Row],[Clicks]]</f>
        <v>0.48241852487135511</v>
      </c>
      <c r="P2693" s="11">
        <v>678</v>
      </c>
      <c r="Q2693" s="11">
        <f>IF(data[[#This Row],[Spend, Dollars]]=0,0,data[[#This Row],[Total conversion value, Dollars]]/data[[#This Row],[Spend, Dollars]])</f>
        <v>23.583514302601394</v>
      </c>
      <c r="R2693" s="2">
        <v>87</v>
      </c>
      <c r="S2693" s="2">
        <v>12</v>
      </c>
      <c r="T2693" s="2">
        <v>4.5</v>
      </c>
      <c r="U2693" s="2">
        <f t="shared" si="42"/>
        <v>103.5</v>
      </c>
    </row>
    <row r="2694" spans="1:21" x14ac:dyDescent="0.2">
      <c r="A2694" t="s">
        <v>24</v>
      </c>
      <c r="B2694" s="3">
        <v>45203</v>
      </c>
      <c r="C2694" s="10" t="str">
        <f>TEXT(data[[#This Row],[Date]],"mmmm")</f>
        <v>October</v>
      </c>
      <c r="D2694" t="s">
        <v>12</v>
      </c>
      <c r="E2694" t="s">
        <v>18</v>
      </c>
      <c r="F2694" t="s">
        <v>14</v>
      </c>
      <c r="G2694" t="s">
        <v>17</v>
      </c>
      <c r="H2694" s="11">
        <v>1335</v>
      </c>
      <c r="I2694" s="11">
        <v>19.824749999999998</v>
      </c>
      <c r="J2694" s="13">
        <f>data[[#This Row],[Clicks]]/data[[#This Row],[Impressions]]</f>
        <v>1.4849999999999999E-2</v>
      </c>
      <c r="K2694" s="1">
        <v>0.94299999999999984</v>
      </c>
      <c r="L2694" s="2">
        <v>18.694739249999994</v>
      </c>
      <c r="M2694">
        <v>4</v>
      </c>
      <c r="N2694" s="1">
        <f>IF(data[[#This Row],[Conversions]]=0,0,data[[#This Row],[Spend, Dollars]]/data[[#This Row],[Conversions]])</f>
        <v>4.6736848124999986</v>
      </c>
      <c r="O2694" s="13">
        <f>data[[#This Row],[Conversions]]/data[[#This Row],[Clicks]]</f>
        <v>0.20176799203016432</v>
      </c>
      <c r="P2694" s="11">
        <v>314.39999999999998</v>
      </c>
      <c r="Q2694" s="11">
        <f>IF(data[[#This Row],[Spend, Dollars]]=0,0,data[[#This Row],[Total conversion value, Dollars]]/data[[#This Row],[Spend, Dollars]])</f>
        <v>16.817565401453784</v>
      </c>
      <c r="R2694" s="2">
        <v>111</v>
      </c>
      <c r="S2694" s="2">
        <v>9</v>
      </c>
      <c r="T2694" s="2">
        <v>12</v>
      </c>
      <c r="U2694" s="2">
        <f t="shared" si="42"/>
        <v>132</v>
      </c>
    </row>
    <row r="2695" spans="1:21" x14ac:dyDescent="0.2">
      <c r="A2695" t="s">
        <v>24</v>
      </c>
      <c r="B2695" s="3">
        <v>45204</v>
      </c>
      <c r="C2695" s="10" t="str">
        <f>TEXT(data[[#This Row],[Date]],"mmmm")</f>
        <v>October</v>
      </c>
      <c r="D2695" t="s">
        <v>12</v>
      </c>
      <c r="E2695" t="s">
        <v>18</v>
      </c>
      <c r="F2695" t="s">
        <v>14</v>
      </c>
      <c r="G2695" t="s">
        <v>17</v>
      </c>
      <c r="H2695" s="11">
        <v>1070</v>
      </c>
      <c r="I2695" s="11">
        <v>11.4169</v>
      </c>
      <c r="J2695" s="13">
        <f>data[[#This Row],[Clicks]]/data[[#This Row],[Impressions]]</f>
        <v>1.0670000000000001E-2</v>
      </c>
      <c r="K2695" s="1">
        <v>1.7709999999999999</v>
      </c>
      <c r="L2695" s="2">
        <v>20.219329899999998</v>
      </c>
      <c r="M2695">
        <v>2</v>
      </c>
      <c r="N2695" s="1">
        <f>IF(data[[#This Row],[Conversions]]=0,0,data[[#This Row],[Spend, Dollars]]/data[[#This Row],[Conversions]])</f>
        <v>10.109664949999999</v>
      </c>
      <c r="O2695" s="13">
        <f>data[[#This Row],[Conversions]]/data[[#This Row],[Clicks]]</f>
        <v>0.17517890145310899</v>
      </c>
      <c r="P2695" s="11">
        <v>254.39999999999998</v>
      </c>
      <c r="Q2695" s="11">
        <f>IF(data[[#This Row],[Spend, Dollars]]=0,0,data[[#This Row],[Total conversion value, Dollars]]/data[[#This Row],[Spend, Dollars]])</f>
        <v>12.582019347733182</v>
      </c>
      <c r="R2695" s="2">
        <v>83</v>
      </c>
      <c r="S2695" s="2">
        <v>8</v>
      </c>
      <c r="T2695" s="2">
        <v>15</v>
      </c>
      <c r="U2695" s="2">
        <f t="shared" si="42"/>
        <v>106</v>
      </c>
    </row>
    <row r="2696" spans="1:21" x14ac:dyDescent="0.2">
      <c r="A2696" t="s">
        <v>24</v>
      </c>
      <c r="B2696" s="3">
        <v>45205</v>
      </c>
      <c r="C2696" s="10" t="str">
        <f>TEXT(data[[#This Row],[Date]],"mmmm")</f>
        <v>October</v>
      </c>
      <c r="D2696" t="s">
        <v>12</v>
      </c>
      <c r="E2696" t="s">
        <v>18</v>
      </c>
      <c r="F2696" t="s">
        <v>14</v>
      </c>
      <c r="G2696" t="s">
        <v>17</v>
      </c>
      <c r="H2696" s="11">
        <v>998</v>
      </c>
      <c r="I2696" s="11">
        <v>14.93008</v>
      </c>
      <c r="J2696" s="13">
        <f>data[[#This Row],[Clicks]]/data[[#This Row],[Impressions]]</f>
        <v>1.4960000000000001E-2</v>
      </c>
      <c r="K2696" s="1">
        <v>0.64400000000000002</v>
      </c>
      <c r="L2696" s="2">
        <v>9.614971520000001</v>
      </c>
      <c r="M2696">
        <v>2</v>
      </c>
      <c r="N2696" s="1">
        <f>IF(data[[#This Row],[Conversions]]=0,0,data[[#This Row],[Spend, Dollars]]/data[[#This Row],[Conversions]])</f>
        <v>4.8074857600000005</v>
      </c>
      <c r="O2696" s="13">
        <f>data[[#This Row],[Conversions]]/data[[#This Row],[Clicks]]</f>
        <v>0.13395775508235722</v>
      </c>
      <c r="P2696" s="11">
        <v>314.39999999999998</v>
      </c>
      <c r="Q2696" s="11">
        <f>IF(data[[#This Row],[Spend, Dollars]]=0,0,data[[#This Row],[Total conversion value, Dollars]]/data[[#This Row],[Spend, Dollars]])</f>
        <v>32.699004812028811</v>
      </c>
      <c r="R2696" s="2">
        <v>71</v>
      </c>
      <c r="S2696" s="2">
        <v>13</v>
      </c>
      <c r="T2696" s="2">
        <v>12</v>
      </c>
      <c r="U2696" s="2">
        <f t="shared" si="42"/>
        <v>96</v>
      </c>
    </row>
    <row r="2697" spans="1:21" x14ac:dyDescent="0.2">
      <c r="A2697" t="s">
        <v>24</v>
      </c>
      <c r="B2697" s="3">
        <v>45206</v>
      </c>
      <c r="C2697" s="10" t="str">
        <f>TEXT(data[[#This Row],[Date]],"mmmm")</f>
        <v>October</v>
      </c>
      <c r="D2697" t="s">
        <v>12</v>
      </c>
      <c r="E2697" t="s">
        <v>18</v>
      </c>
      <c r="F2697" t="s">
        <v>14</v>
      </c>
      <c r="G2697" t="s">
        <v>17</v>
      </c>
      <c r="H2697" s="11">
        <v>1369</v>
      </c>
      <c r="I2697" s="11">
        <v>25.750889999999995</v>
      </c>
      <c r="J2697" s="13">
        <f>data[[#This Row],[Clicks]]/data[[#This Row],[Impressions]]</f>
        <v>1.8809999999999997E-2</v>
      </c>
      <c r="K2697" s="1">
        <v>0.63249999999999995</v>
      </c>
      <c r="L2697" s="2">
        <v>16.287437924999995</v>
      </c>
      <c r="M2697">
        <v>6</v>
      </c>
      <c r="N2697" s="1">
        <f>IF(data[[#This Row],[Conversions]]=0,0,data[[#This Row],[Spend, Dollars]]/data[[#This Row],[Conversions]])</f>
        <v>2.7145729874999991</v>
      </c>
      <c r="O2697" s="13">
        <f>data[[#This Row],[Conversions]]/data[[#This Row],[Clicks]]</f>
        <v>0.23300165547676222</v>
      </c>
      <c r="P2697" s="11">
        <v>555.6</v>
      </c>
      <c r="Q2697" s="11">
        <f>IF(data[[#This Row],[Spend, Dollars]]=0,0,data[[#This Row],[Total conversion value, Dollars]]/data[[#This Row],[Spend, Dollars]])</f>
        <v>34.112179125925984</v>
      </c>
      <c r="R2697" s="2">
        <v>52</v>
      </c>
      <c r="S2697" s="2">
        <v>10</v>
      </c>
      <c r="T2697" s="2">
        <v>3</v>
      </c>
      <c r="U2697" s="2">
        <f t="shared" si="42"/>
        <v>65</v>
      </c>
    </row>
    <row r="2698" spans="1:21" x14ac:dyDescent="0.2">
      <c r="A2698" t="s">
        <v>24</v>
      </c>
      <c r="B2698" s="3">
        <v>45207</v>
      </c>
      <c r="C2698" s="10" t="str">
        <f>TEXT(data[[#This Row],[Date]],"mmmm")</f>
        <v>October</v>
      </c>
      <c r="D2698" t="s">
        <v>12</v>
      </c>
      <c r="E2698" t="s">
        <v>18</v>
      </c>
      <c r="F2698" t="s">
        <v>14</v>
      </c>
      <c r="G2698" t="s">
        <v>17</v>
      </c>
      <c r="H2698" s="11">
        <v>1408</v>
      </c>
      <c r="I2698" s="11">
        <v>24.780800000000003</v>
      </c>
      <c r="J2698" s="13">
        <f>data[[#This Row],[Clicks]]/data[[#This Row],[Impressions]]</f>
        <v>1.7600000000000001E-2</v>
      </c>
      <c r="K2698" s="1">
        <v>2.0814999999999997</v>
      </c>
      <c r="L2698" s="2">
        <v>51.581235199999995</v>
      </c>
      <c r="M2698">
        <v>5</v>
      </c>
      <c r="N2698" s="1">
        <f>IF(data[[#This Row],[Conversions]]=0,0,data[[#This Row],[Spend, Dollars]]/data[[#This Row],[Conversions]])</f>
        <v>10.316247039999999</v>
      </c>
      <c r="O2698" s="13">
        <f>data[[#This Row],[Conversions]]/data[[#This Row],[Clicks]]</f>
        <v>0.20176911157024791</v>
      </c>
      <c r="P2698" s="11">
        <v>490.79999999999995</v>
      </c>
      <c r="Q2698" s="11">
        <f>IF(data[[#This Row],[Spend, Dollars]]=0,0,data[[#This Row],[Total conversion value, Dollars]]/data[[#This Row],[Spend, Dollars]])</f>
        <v>9.5150881536082323</v>
      </c>
      <c r="R2698" s="2">
        <v>72</v>
      </c>
      <c r="S2698" s="2">
        <v>12</v>
      </c>
      <c r="T2698" s="2">
        <v>4.5</v>
      </c>
      <c r="U2698" s="2">
        <f t="shared" si="42"/>
        <v>88.5</v>
      </c>
    </row>
    <row r="2699" spans="1:21" x14ac:dyDescent="0.2">
      <c r="A2699" t="s">
        <v>24</v>
      </c>
      <c r="B2699" s="3">
        <v>45208</v>
      </c>
      <c r="C2699" s="10" t="str">
        <f>TEXT(data[[#This Row],[Date]],"mmmm")</f>
        <v>October</v>
      </c>
      <c r="D2699" t="s">
        <v>12</v>
      </c>
      <c r="E2699" t="s">
        <v>18</v>
      </c>
      <c r="F2699" t="s">
        <v>14</v>
      </c>
      <c r="G2699" t="s">
        <v>17</v>
      </c>
      <c r="H2699" s="11">
        <v>1040</v>
      </c>
      <c r="I2699" s="11">
        <v>13.156000000000002</v>
      </c>
      <c r="J2699" s="13">
        <f>data[[#This Row],[Clicks]]/data[[#This Row],[Impressions]]</f>
        <v>1.2650000000000002E-2</v>
      </c>
      <c r="K2699" s="1">
        <v>2.0814999999999997</v>
      </c>
      <c r="L2699" s="2">
        <v>27.384214</v>
      </c>
      <c r="M2699">
        <v>5</v>
      </c>
      <c r="N2699" s="1">
        <f>IF(data[[#This Row],[Conversions]]=0,0,data[[#This Row],[Spend, Dollars]]/data[[#This Row],[Conversions]])</f>
        <v>5.4768428</v>
      </c>
      <c r="O2699" s="13">
        <f>data[[#This Row],[Conversions]]/data[[#This Row],[Clicks]]</f>
        <v>0.38005472788081479</v>
      </c>
      <c r="P2699" s="11">
        <v>206.4</v>
      </c>
      <c r="Q2699" s="11">
        <f>IF(data[[#This Row],[Spend, Dollars]]=0,0,data[[#This Row],[Total conversion value, Dollars]]/data[[#This Row],[Spend, Dollars]])</f>
        <v>7.5371891265529847</v>
      </c>
      <c r="R2699" s="2">
        <v>81</v>
      </c>
      <c r="S2699" s="2">
        <v>10</v>
      </c>
      <c r="T2699" s="2">
        <v>10.5</v>
      </c>
      <c r="U2699" s="2">
        <f t="shared" si="42"/>
        <v>101.5</v>
      </c>
    </row>
    <row r="2700" spans="1:21" x14ac:dyDescent="0.2">
      <c r="A2700" t="s">
        <v>24</v>
      </c>
      <c r="B2700" s="3">
        <v>45209</v>
      </c>
      <c r="C2700" s="10" t="str">
        <f>TEXT(data[[#This Row],[Date]],"mmmm")</f>
        <v>October</v>
      </c>
      <c r="D2700" t="s">
        <v>12</v>
      </c>
      <c r="E2700" t="s">
        <v>18</v>
      </c>
      <c r="F2700" t="s">
        <v>14</v>
      </c>
      <c r="G2700" t="s">
        <v>17</v>
      </c>
      <c r="H2700" s="11">
        <v>1412</v>
      </c>
      <c r="I2700" s="11">
        <v>24.229920000000003</v>
      </c>
      <c r="J2700" s="13">
        <f>data[[#This Row],[Clicks]]/data[[#This Row],[Impressions]]</f>
        <v>1.7160000000000002E-2</v>
      </c>
      <c r="K2700" s="1">
        <v>1.9434999999999998</v>
      </c>
      <c r="L2700" s="2">
        <v>47.090849519999999</v>
      </c>
      <c r="M2700">
        <v>6</v>
      </c>
      <c r="N2700" s="1">
        <f>IF(data[[#This Row],[Conversions]]=0,0,data[[#This Row],[Spend, Dollars]]/data[[#This Row],[Conversions]])</f>
        <v>7.8484749200000001</v>
      </c>
      <c r="O2700" s="13">
        <f>data[[#This Row],[Conversions]]/data[[#This Row],[Clicks]]</f>
        <v>0.24762772638126743</v>
      </c>
      <c r="P2700" s="11">
        <v>655.19999999999993</v>
      </c>
      <c r="Q2700" s="11">
        <f>IF(data[[#This Row],[Spend, Dollars]]=0,0,data[[#This Row],[Total conversion value, Dollars]]/data[[#This Row],[Spend, Dollars]])</f>
        <v>13.913531114398973</v>
      </c>
      <c r="R2700" s="2">
        <v>51</v>
      </c>
      <c r="S2700" s="2">
        <v>8</v>
      </c>
      <c r="T2700" s="2">
        <v>6</v>
      </c>
      <c r="U2700" s="2">
        <f t="shared" si="42"/>
        <v>65</v>
      </c>
    </row>
    <row r="2701" spans="1:21" x14ac:dyDescent="0.2">
      <c r="A2701" t="s">
        <v>24</v>
      </c>
      <c r="B2701" s="3">
        <v>45210</v>
      </c>
      <c r="C2701" s="10" t="str">
        <f>TEXT(data[[#This Row],[Date]],"mmmm")</f>
        <v>October</v>
      </c>
      <c r="D2701" t="s">
        <v>12</v>
      </c>
      <c r="E2701" t="s">
        <v>18</v>
      </c>
      <c r="F2701" t="s">
        <v>14</v>
      </c>
      <c r="G2701" t="s">
        <v>17</v>
      </c>
      <c r="H2701" s="11">
        <v>1098</v>
      </c>
      <c r="I2701" s="11">
        <v>13.527360000000002</v>
      </c>
      <c r="J2701" s="13">
        <f>data[[#This Row],[Clicks]]/data[[#This Row],[Impressions]]</f>
        <v>1.2320000000000001E-2</v>
      </c>
      <c r="K2701" s="1">
        <v>1.6674999999999998</v>
      </c>
      <c r="L2701" s="2">
        <v>22.556872800000001</v>
      </c>
      <c r="M2701">
        <v>9</v>
      </c>
      <c r="N2701" s="1">
        <f>IF(data[[#This Row],[Conversions]]=0,0,data[[#This Row],[Spend, Dollars]]/data[[#This Row],[Conversions]])</f>
        <v>2.5063192000000001</v>
      </c>
      <c r="O2701" s="13">
        <f>data[[#This Row],[Conversions]]/data[[#This Row],[Clicks]]</f>
        <v>0.66531828826910788</v>
      </c>
      <c r="P2701" s="11">
        <v>781.19999999999993</v>
      </c>
      <c r="Q2701" s="11">
        <f>IF(data[[#This Row],[Spend, Dollars]]=0,0,data[[#This Row],[Total conversion value, Dollars]]/data[[#This Row],[Spend, Dollars]])</f>
        <v>34.632460222943664</v>
      </c>
      <c r="R2701" s="2">
        <v>63</v>
      </c>
      <c r="S2701" s="2">
        <v>5</v>
      </c>
      <c r="T2701" s="2">
        <v>10.5</v>
      </c>
      <c r="U2701" s="2">
        <f t="shared" si="42"/>
        <v>78.5</v>
      </c>
    </row>
    <row r="2702" spans="1:21" x14ac:dyDescent="0.2">
      <c r="A2702" t="s">
        <v>24</v>
      </c>
      <c r="B2702" s="3">
        <v>45211</v>
      </c>
      <c r="C2702" s="10" t="str">
        <f>TEXT(data[[#This Row],[Date]],"mmmm")</f>
        <v>October</v>
      </c>
      <c r="D2702" t="s">
        <v>12</v>
      </c>
      <c r="E2702" t="s">
        <v>18</v>
      </c>
      <c r="F2702" t="s">
        <v>14</v>
      </c>
      <c r="G2702" t="s">
        <v>17</v>
      </c>
      <c r="H2702" s="11">
        <v>1540</v>
      </c>
      <c r="I2702" s="11">
        <v>21.852600000000002</v>
      </c>
      <c r="J2702" s="13">
        <f>data[[#This Row],[Clicks]]/data[[#This Row],[Impressions]]</f>
        <v>1.4190000000000001E-2</v>
      </c>
      <c r="K2702" s="1">
        <v>0.97749999999999992</v>
      </c>
      <c r="L2702" s="2">
        <v>21.360916500000002</v>
      </c>
      <c r="M2702">
        <v>5</v>
      </c>
      <c r="N2702" s="1">
        <f>IF(data[[#This Row],[Conversions]]=0,0,data[[#This Row],[Spend, Dollars]]/data[[#This Row],[Conversions]])</f>
        <v>4.2721833</v>
      </c>
      <c r="O2702" s="13">
        <f>data[[#This Row],[Conversions]]/data[[#This Row],[Clicks]]</f>
        <v>0.22880572563447826</v>
      </c>
      <c r="P2702" s="11">
        <v>404.4</v>
      </c>
      <c r="Q2702" s="11">
        <f>IF(data[[#This Row],[Spend, Dollars]]=0,0,data[[#This Row],[Total conversion value, Dollars]]/data[[#This Row],[Spend, Dollars]])</f>
        <v>18.931771958380153</v>
      </c>
      <c r="R2702" s="2">
        <v>81</v>
      </c>
      <c r="S2702" s="2">
        <v>14</v>
      </c>
      <c r="T2702" s="2">
        <v>7.5</v>
      </c>
      <c r="U2702" s="2">
        <f t="shared" si="42"/>
        <v>102.5</v>
      </c>
    </row>
    <row r="2703" spans="1:21" x14ac:dyDescent="0.2">
      <c r="A2703" t="s">
        <v>24</v>
      </c>
      <c r="B2703" s="3">
        <v>45212</v>
      </c>
      <c r="C2703" s="10" t="str">
        <f>TEXT(data[[#This Row],[Date]],"mmmm")</f>
        <v>October</v>
      </c>
      <c r="D2703" t="s">
        <v>12</v>
      </c>
      <c r="E2703" t="s">
        <v>18</v>
      </c>
      <c r="F2703" t="s">
        <v>14</v>
      </c>
      <c r="G2703" t="s">
        <v>17</v>
      </c>
      <c r="H2703" s="11">
        <v>1379</v>
      </c>
      <c r="I2703" s="11">
        <v>19.26463</v>
      </c>
      <c r="J2703" s="13">
        <f>data[[#This Row],[Clicks]]/data[[#This Row],[Impressions]]</f>
        <v>1.397E-2</v>
      </c>
      <c r="K2703" s="1">
        <v>1.2535000000000001</v>
      </c>
      <c r="L2703" s="2">
        <v>24.148213705</v>
      </c>
      <c r="M2703">
        <v>3</v>
      </c>
      <c r="N2703" s="1">
        <f>IF(data[[#This Row],[Conversions]]=0,0,data[[#This Row],[Spend, Dollars]]/data[[#This Row],[Conversions]])</f>
        <v>8.0494045683333333</v>
      </c>
      <c r="O2703" s="13">
        <f>data[[#This Row],[Conversions]]/data[[#This Row],[Clicks]]</f>
        <v>0.1557258042329388</v>
      </c>
      <c r="P2703" s="11">
        <v>172.79999999999998</v>
      </c>
      <c r="Q2703" s="11">
        <f>IF(data[[#This Row],[Spend, Dollars]]=0,0,data[[#This Row],[Total conversion value, Dollars]]/data[[#This Row],[Spend, Dollars]])</f>
        <v>7.1558087944294178</v>
      </c>
      <c r="R2703" s="2">
        <v>72</v>
      </c>
      <c r="S2703" s="2">
        <v>12</v>
      </c>
      <c r="T2703" s="2">
        <v>6</v>
      </c>
      <c r="U2703" s="2">
        <f t="shared" si="42"/>
        <v>90</v>
      </c>
    </row>
    <row r="2704" spans="1:21" x14ac:dyDescent="0.2">
      <c r="A2704" t="s">
        <v>24</v>
      </c>
      <c r="B2704" s="3">
        <v>45213</v>
      </c>
      <c r="C2704" s="10" t="str">
        <f>TEXT(data[[#This Row],[Date]],"mmmm")</f>
        <v>October</v>
      </c>
      <c r="D2704" t="s">
        <v>12</v>
      </c>
      <c r="E2704" t="s">
        <v>18</v>
      </c>
      <c r="F2704" t="s">
        <v>14</v>
      </c>
      <c r="G2704" t="s">
        <v>17</v>
      </c>
      <c r="H2704" s="11">
        <v>1322</v>
      </c>
      <c r="I2704" s="11">
        <v>23.848880000000005</v>
      </c>
      <c r="J2704" s="13">
        <f>data[[#This Row],[Clicks]]/data[[#This Row],[Impressions]]</f>
        <v>1.8040000000000004E-2</v>
      </c>
      <c r="K2704" s="1">
        <v>0.57499999999999996</v>
      </c>
      <c r="L2704" s="2">
        <v>13.713106000000002</v>
      </c>
      <c r="M2704">
        <v>3</v>
      </c>
      <c r="N2704" s="1">
        <f>IF(data[[#This Row],[Conversions]]=0,0,data[[#This Row],[Spend, Dollars]]/data[[#This Row],[Conversions]])</f>
        <v>4.5710353333333336</v>
      </c>
      <c r="O2704" s="13">
        <f>data[[#This Row],[Conversions]]/data[[#This Row],[Clicks]]</f>
        <v>0.12579207073875165</v>
      </c>
      <c r="P2704" s="11">
        <v>374.4</v>
      </c>
      <c r="Q2704" s="11">
        <f>IF(data[[#This Row],[Spend, Dollars]]=0,0,data[[#This Row],[Total conversion value, Dollars]]/data[[#This Row],[Spend, Dollars]])</f>
        <v>27.302348570776012</v>
      </c>
      <c r="R2704" s="2">
        <v>98</v>
      </c>
      <c r="S2704" s="2">
        <v>9</v>
      </c>
      <c r="T2704" s="2">
        <v>12</v>
      </c>
      <c r="U2704" s="2">
        <f t="shared" si="42"/>
        <v>119</v>
      </c>
    </row>
    <row r="2705" spans="1:21" x14ac:dyDescent="0.2">
      <c r="A2705" t="s">
        <v>24</v>
      </c>
      <c r="B2705" s="3">
        <v>45214</v>
      </c>
      <c r="C2705" s="10" t="str">
        <f>TEXT(data[[#This Row],[Date]],"mmmm")</f>
        <v>October</v>
      </c>
      <c r="D2705" t="s">
        <v>12</v>
      </c>
      <c r="E2705" t="s">
        <v>18</v>
      </c>
      <c r="F2705" t="s">
        <v>14</v>
      </c>
      <c r="G2705" t="s">
        <v>17</v>
      </c>
      <c r="H2705" s="11">
        <v>977</v>
      </c>
      <c r="I2705" s="11">
        <v>14.186040000000002</v>
      </c>
      <c r="J2705" s="13">
        <f>data[[#This Row],[Clicks]]/data[[#This Row],[Impressions]]</f>
        <v>1.4520000000000002E-2</v>
      </c>
      <c r="K2705" s="1">
        <v>1.7249999999999999</v>
      </c>
      <c r="L2705" s="2">
        <v>24.470919000000002</v>
      </c>
      <c r="M2705">
        <v>5</v>
      </c>
      <c r="N2705" s="1">
        <f>IF(data[[#This Row],[Conversions]]=0,0,data[[#This Row],[Spend, Dollars]]/data[[#This Row],[Conversions]])</f>
        <v>4.8941838000000004</v>
      </c>
      <c r="O2705" s="13">
        <f>data[[#This Row],[Conversions]]/data[[#This Row],[Clicks]]</f>
        <v>0.35245917817798339</v>
      </c>
      <c r="P2705" s="11">
        <v>370.8</v>
      </c>
      <c r="Q2705" s="11">
        <f>IF(data[[#This Row],[Spend, Dollars]]=0,0,data[[#This Row],[Total conversion value, Dollars]]/data[[#This Row],[Spend, Dollars]])</f>
        <v>15.152679799234347</v>
      </c>
      <c r="R2705" s="2">
        <v>61</v>
      </c>
      <c r="S2705" s="2">
        <v>14</v>
      </c>
      <c r="T2705" s="2">
        <v>10.5</v>
      </c>
      <c r="U2705" s="2">
        <f t="shared" si="42"/>
        <v>85.5</v>
      </c>
    </row>
    <row r="2706" spans="1:21" x14ac:dyDescent="0.2">
      <c r="A2706" t="s">
        <v>24</v>
      </c>
      <c r="B2706" s="3">
        <v>45215</v>
      </c>
      <c r="C2706" s="10" t="str">
        <f>TEXT(data[[#This Row],[Date]],"mmmm")</f>
        <v>October</v>
      </c>
      <c r="D2706" t="s">
        <v>12</v>
      </c>
      <c r="E2706" t="s">
        <v>18</v>
      </c>
      <c r="F2706" t="s">
        <v>14</v>
      </c>
      <c r="G2706" t="s">
        <v>17</v>
      </c>
      <c r="H2706" s="11">
        <v>1576</v>
      </c>
      <c r="I2706" s="11">
        <v>26.004000000000001</v>
      </c>
      <c r="J2706" s="13">
        <f>data[[#This Row],[Clicks]]/data[[#This Row],[Impressions]]</f>
        <v>1.6500000000000001E-2</v>
      </c>
      <c r="K2706" s="1">
        <v>2.4264999999999999</v>
      </c>
      <c r="L2706" s="2">
        <v>63.098706</v>
      </c>
      <c r="M2706">
        <v>2</v>
      </c>
      <c r="N2706" s="1">
        <f>IF(data[[#This Row],[Conversions]]=0,0,data[[#This Row],[Spend, Dollars]]/data[[#This Row],[Conversions]])</f>
        <v>31.549353</v>
      </c>
      <c r="O2706" s="13">
        <f>data[[#This Row],[Conversions]]/data[[#This Row],[Clicks]]</f>
        <v>7.691124442393478E-2</v>
      </c>
      <c r="P2706" s="11">
        <v>211.2</v>
      </c>
      <c r="Q2706" s="11">
        <f>IF(data[[#This Row],[Spend, Dollars]]=0,0,data[[#This Row],[Total conversion value, Dollars]]/data[[#This Row],[Spend, Dollars]])</f>
        <v>3.3471367859746599</v>
      </c>
      <c r="R2706" s="2">
        <v>65</v>
      </c>
      <c r="S2706" s="2">
        <v>12</v>
      </c>
      <c r="T2706" s="2">
        <v>15</v>
      </c>
      <c r="U2706" s="2">
        <f t="shared" si="42"/>
        <v>92</v>
      </c>
    </row>
    <row r="2707" spans="1:21" x14ac:dyDescent="0.2">
      <c r="A2707" t="s">
        <v>24</v>
      </c>
      <c r="B2707" s="3">
        <v>45216</v>
      </c>
      <c r="C2707" s="10" t="str">
        <f>TEXT(data[[#This Row],[Date]],"mmmm")</f>
        <v>October</v>
      </c>
      <c r="D2707" t="s">
        <v>12</v>
      </c>
      <c r="E2707" t="s">
        <v>18</v>
      </c>
      <c r="F2707" t="s">
        <v>14</v>
      </c>
      <c r="G2707" t="s">
        <v>17</v>
      </c>
      <c r="H2707" s="11">
        <v>956</v>
      </c>
      <c r="I2707" s="11">
        <v>14.512080000000001</v>
      </c>
      <c r="J2707" s="13">
        <f>data[[#This Row],[Clicks]]/data[[#This Row],[Impressions]]</f>
        <v>1.5180000000000001E-2</v>
      </c>
      <c r="K2707" s="1">
        <v>0.93149999999999999</v>
      </c>
      <c r="L2707" s="2">
        <v>13.518002520000001</v>
      </c>
      <c r="M2707">
        <v>4</v>
      </c>
      <c r="N2707" s="1">
        <f>IF(data[[#This Row],[Conversions]]=0,0,data[[#This Row],[Spend, Dollars]]/data[[#This Row],[Conversions]])</f>
        <v>3.3795006300000003</v>
      </c>
      <c r="O2707" s="13">
        <f>data[[#This Row],[Conversions]]/data[[#This Row],[Clicks]]</f>
        <v>0.27563243863043752</v>
      </c>
      <c r="P2707" s="11">
        <v>277.2</v>
      </c>
      <c r="Q2707" s="11">
        <f>IF(data[[#This Row],[Spend, Dollars]]=0,0,data[[#This Row],[Total conversion value, Dollars]]/data[[#This Row],[Spend, Dollars]])</f>
        <v>20.505988187964917</v>
      </c>
      <c r="R2707" s="2">
        <v>93</v>
      </c>
      <c r="S2707" s="2">
        <v>0</v>
      </c>
      <c r="T2707" s="2">
        <v>4.5</v>
      </c>
      <c r="U2707" s="2">
        <f t="shared" si="42"/>
        <v>97.5</v>
      </c>
    </row>
    <row r="2708" spans="1:21" x14ac:dyDescent="0.2">
      <c r="A2708" t="s">
        <v>24</v>
      </c>
      <c r="B2708" s="3">
        <v>45217</v>
      </c>
      <c r="C2708" s="10" t="str">
        <f>TEXT(data[[#This Row],[Date]],"mmmm")</f>
        <v>October</v>
      </c>
      <c r="D2708" t="s">
        <v>12</v>
      </c>
      <c r="E2708" t="s">
        <v>18</v>
      </c>
      <c r="F2708" t="s">
        <v>14</v>
      </c>
      <c r="G2708" t="s">
        <v>17</v>
      </c>
      <c r="H2708" s="11">
        <v>1322</v>
      </c>
      <c r="I2708" s="11">
        <v>22.685520000000004</v>
      </c>
      <c r="J2708" s="13">
        <f>data[[#This Row],[Clicks]]/data[[#This Row],[Impressions]]</f>
        <v>1.7160000000000002E-2</v>
      </c>
      <c r="K2708" s="1">
        <v>0.9544999999999999</v>
      </c>
      <c r="L2708" s="2">
        <v>21.65332884</v>
      </c>
      <c r="M2708">
        <v>5</v>
      </c>
      <c r="N2708" s="1">
        <f>IF(data[[#This Row],[Conversions]]=0,0,data[[#This Row],[Spend, Dollars]]/data[[#This Row],[Conversions]])</f>
        <v>4.3306657680000002</v>
      </c>
      <c r="O2708" s="13">
        <f>data[[#This Row],[Conversions]]/data[[#This Row],[Clicks]]</f>
        <v>0.22040491026875289</v>
      </c>
      <c r="P2708" s="11">
        <v>506.4</v>
      </c>
      <c r="Q2708" s="11">
        <f>IF(data[[#This Row],[Spend, Dollars]]=0,0,data[[#This Row],[Total conversion value, Dollars]]/data[[#This Row],[Spend, Dollars]])</f>
        <v>23.386704360418328</v>
      </c>
      <c r="R2708" s="2">
        <v>97</v>
      </c>
      <c r="S2708" s="2">
        <v>4</v>
      </c>
      <c r="T2708" s="2">
        <v>10.5</v>
      </c>
      <c r="U2708" s="2">
        <f t="shared" si="42"/>
        <v>111.5</v>
      </c>
    </row>
    <row r="2709" spans="1:21" x14ac:dyDescent="0.2">
      <c r="A2709" t="s">
        <v>24</v>
      </c>
      <c r="B2709" s="3">
        <v>45218</v>
      </c>
      <c r="C2709" s="10" t="str">
        <f>TEXT(data[[#This Row],[Date]],"mmmm")</f>
        <v>October</v>
      </c>
      <c r="D2709" t="s">
        <v>12</v>
      </c>
      <c r="E2709" t="s">
        <v>18</v>
      </c>
      <c r="F2709" t="s">
        <v>14</v>
      </c>
      <c r="G2709" t="s">
        <v>17</v>
      </c>
      <c r="H2709" s="11">
        <v>1826</v>
      </c>
      <c r="I2709" s="11">
        <v>33.342760000000006</v>
      </c>
      <c r="J2709" s="13">
        <f>data[[#This Row],[Clicks]]/data[[#This Row],[Impressions]]</f>
        <v>1.8260000000000002E-2</v>
      </c>
      <c r="K2709" s="1">
        <v>1.3569999999999998</v>
      </c>
      <c r="L2709" s="2">
        <v>45.246125319999997</v>
      </c>
      <c r="M2709">
        <v>3</v>
      </c>
      <c r="N2709" s="1">
        <f>IF(data[[#This Row],[Conversions]]=0,0,data[[#This Row],[Spend, Dollars]]/data[[#This Row],[Conversions]])</f>
        <v>15.082041773333332</v>
      </c>
      <c r="O2709" s="13">
        <f>data[[#This Row],[Conversions]]/data[[#This Row],[Clicks]]</f>
        <v>8.9974555195790618E-2</v>
      </c>
      <c r="P2709" s="11">
        <v>201.6</v>
      </c>
      <c r="Q2709" s="11">
        <f>IF(data[[#This Row],[Spend, Dollars]]=0,0,data[[#This Row],[Total conversion value, Dollars]]/data[[#This Row],[Spend, Dollars]])</f>
        <v>4.4556301467628083</v>
      </c>
      <c r="R2709" s="2">
        <v>54</v>
      </c>
      <c r="S2709" s="2">
        <v>10</v>
      </c>
      <c r="T2709" s="2">
        <v>3</v>
      </c>
      <c r="U2709" s="2">
        <f t="shared" si="42"/>
        <v>67</v>
      </c>
    </row>
    <row r="2710" spans="1:21" x14ac:dyDescent="0.2">
      <c r="A2710" t="s">
        <v>24</v>
      </c>
      <c r="B2710" s="3">
        <v>45219</v>
      </c>
      <c r="C2710" s="10" t="str">
        <f>TEXT(data[[#This Row],[Date]],"mmmm")</f>
        <v>October</v>
      </c>
      <c r="D2710" t="s">
        <v>12</v>
      </c>
      <c r="E2710" t="s">
        <v>18</v>
      </c>
      <c r="F2710" t="s">
        <v>14</v>
      </c>
      <c r="G2710" t="s">
        <v>17</v>
      </c>
      <c r="H2710" s="11">
        <v>1264</v>
      </c>
      <c r="I2710" s="11">
        <v>21.968319999999999</v>
      </c>
      <c r="J2710" s="13">
        <f>data[[#This Row],[Clicks]]/data[[#This Row],[Impressions]]</f>
        <v>1.738E-2</v>
      </c>
      <c r="K2710" s="1">
        <v>1.5869999999999997</v>
      </c>
      <c r="L2710" s="2">
        <v>34.863723839999992</v>
      </c>
      <c r="M2710">
        <v>6</v>
      </c>
      <c r="N2710" s="1">
        <f>IF(data[[#This Row],[Conversions]]=0,0,data[[#This Row],[Spend, Dollars]]/data[[#This Row],[Conversions]])</f>
        <v>5.8106206399999989</v>
      </c>
      <c r="O2710" s="13">
        <f>data[[#This Row],[Conversions]]/data[[#This Row],[Clicks]]</f>
        <v>0.2731205663428064</v>
      </c>
      <c r="P2710" s="11">
        <v>586.79999999999995</v>
      </c>
      <c r="Q2710" s="11">
        <f>IF(data[[#This Row],[Spend, Dollars]]=0,0,data[[#This Row],[Total conversion value, Dollars]]/data[[#This Row],[Spend, Dollars]])</f>
        <v>16.831248511862928</v>
      </c>
      <c r="R2710" s="2">
        <v>94</v>
      </c>
      <c r="S2710" s="2">
        <v>7</v>
      </c>
      <c r="T2710" s="2">
        <v>15</v>
      </c>
      <c r="U2710" s="2">
        <f t="shared" si="42"/>
        <v>116</v>
      </c>
    </row>
    <row r="2711" spans="1:21" x14ac:dyDescent="0.2">
      <c r="A2711" t="s">
        <v>24</v>
      </c>
      <c r="B2711" s="3">
        <v>45220</v>
      </c>
      <c r="C2711" s="10" t="str">
        <f>TEXT(data[[#This Row],[Date]],"mmmm")</f>
        <v>October</v>
      </c>
      <c r="D2711" t="s">
        <v>12</v>
      </c>
      <c r="E2711" t="s">
        <v>18</v>
      </c>
      <c r="F2711" t="s">
        <v>14</v>
      </c>
      <c r="G2711" t="s">
        <v>17</v>
      </c>
      <c r="H2711" s="11">
        <v>1281</v>
      </c>
      <c r="I2711" s="11">
        <v>16.768290000000004</v>
      </c>
      <c r="J2711" s="13">
        <f>data[[#This Row],[Clicks]]/data[[#This Row],[Impressions]]</f>
        <v>1.3090000000000003E-2</v>
      </c>
      <c r="K2711" s="1">
        <v>2.2885</v>
      </c>
      <c r="L2711" s="2">
        <v>38.374231665000011</v>
      </c>
      <c r="M2711">
        <v>5</v>
      </c>
      <c r="N2711" s="1">
        <f>IF(data[[#This Row],[Conversions]]=0,0,data[[#This Row],[Spend, Dollars]]/data[[#This Row],[Conversions]])</f>
        <v>7.6748463330000023</v>
      </c>
      <c r="O2711" s="13">
        <f>data[[#This Row],[Conversions]]/data[[#This Row],[Clicks]]</f>
        <v>0.29818186589091666</v>
      </c>
      <c r="P2711" s="11">
        <v>328.8</v>
      </c>
      <c r="Q2711" s="11">
        <f>IF(data[[#This Row],[Spend, Dollars]]=0,0,data[[#This Row],[Total conversion value, Dollars]]/data[[#This Row],[Spend, Dollars]])</f>
        <v>8.5682497273264921</v>
      </c>
      <c r="R2711" s="2">
        <v>84</v>
      </c>
      <c r="S2711" s="2">
        <v>10</v>
      </c>
      <c r="T2711" s="2">
        <v>12</v>
      </c>
      <c r="U2711" s="2">
        <f t="shared" si="42"/>
        <v>106</v>
      </c>
    </row>
    <row r="2712" spans="1:21" x14ac:dyDescent="0.2">
      <c r="A2712" t="s">
        <v>24</v>
      </c>
      <c r="B2712" s="3">
        <v>45221</v>
      </c>
      <c r="C2712" s="10" t="str">
        <f>TEXT(data[[#This Row],[Date]],"mmmm")</f>
        <v>October</v>
      </c>
      <c r="D2712" t="s">
        <v>12</v>
      </c>
      <c r="E2712" t="s">
        <v>18</v>
      </c>
      <c r="F2712" t="s">
        <v>14</v>
      </c>
      <c r="G2712" t="s">
        <v>17</v>
      </c>
      <c r="H2712" s="11">
        <v>1691</v>
      </c>
      <c r="I2712" s="11">
        <v>21.019130000000004</v>
      </c>
      <c r="J2712" s="13">
        <f>data[[#This Row],[Clicks]]/data[[#This Row],[Impressions]]</f>
        <v>1.2430000000000002E-2</v>
      </c>
      <c r="K2712" s="1">
        <v>1.3569999999999998</v>
      </c>
      <c r="L2712" s="2">
        <v>28.522959410000002</v>
      </c>
      <c r="M2712">
        <v>4</v>
      </c>
      <c r="N2712" s="1">
        <f>IF(data[[#This Row],[Conversions]]=0,0,data[[#This Row],[Spend, Dollars]]/data[[#This Row],[Conversions]])</f>
        <v>7.1307398525000005</v>
      </c>
      <c r="O2712" s="13">
        <f>data[[#This Row],[Conversions]]/data[[#This Row],[Clicks]]</f>
        <v>0.19030283365676881</v>
      </c>
      <c r="P2712" s="11">
        <v>270</v>
      </c>
      <c r="Q2712" s="11">
        <f>IF(data[[#This Row],[Spend, Dollars]]=0,0,data[[#This Row],[Total conversion value, Dollars]]/data[[#This Row],[Spend, Dollars]])</f>
        <v>9.4660584169726576</v>
      </c>
      <c r="R2712" s="2">
        <v>108</v>
      </c>
      <c r="S2712" s="2">
        <v>13</v>
      </c>
      <c r="T2712" s="2">
        <v>4.5</v>
      </c>
      <c r="U2712" s="2">
        <f t="shared" si="42"/>
        <v>125.5</v>
      </c>
    </row>
    <row r="2713" spans="1:21" x14ac:dyDescent="0.2">
      <c r="A2713" t="s">
        <v>24</v>
      </c>
      <c r="B2713" s="3">
        <v>45222</v>
      </c>
      <c r="C2713" s="10" t="str">
        <f>TEXT(data[[#This Row],[Date]],"mmmm")</f>
        <v>October</v>
      </c>
      <c r="D2713" t="s">
        <v>12</v>
      </c>
      <c r="E2713" t="s">
        <v>18</v>
      </c>
      <c r="F2713" t="s">
        <v>14</v>
      </c>
      <c r="G2713" t="s">
        <v>17</v>
      </c>
      <c r="H2713" s="11">
        <v>1300</v>
      </c>
      <c r="I2713" s="11">
        <v>16.588000000000001</v>
      </c>
      <c r="J2713" s="13">
        <f>data[[#This Row],[Clicks]]/data[[#This Row],[Impressions]]</f>
        <v>1.2760000000000001E-2</v>
      </c>
      <c r="K2713" s="1">
        <v>1.6674999999999998</v>
      </c>
      <c r="L2713" s="2">
        <v>27.660489999999999</v>
      </c>
      <c r="M2713">
        <v>9</v>
      </c>
      <c r="N2713" s="1">
        <f>IF(data[[#This Row],[Conversions]]=0,0,data[[#This Row],[Spend, Dollars]]/data[[#This Row],[Conversions]])</f>
        <v>3.0733877777777776</v>
      </c>
      <c r="O2713" s="13">
        <f>data[[#This Row],[Conversions]]/data[[#This Row],[Clicks]]</f>
        <v>0.54256088738847352</v>
      </c>
      <c r="P2713" s="11">
        <v>559.19999999999993</v>
      </c>
      <c r="Q2713" s="11">
        <f>IF(data[[#This Row],[Spend, Dollars]]=0,0,data[[#This Row],[Total conversion value, Dollars]]/data[[#This Row],[Spend, Dollars]])</f>
        <v>20.216561601041771</v>
      </c>
      <c r="R2713" s="2">
        <v>63</v>
      </c>
      <c r="S2713" s="2">
        <v>2</v>
      </c>
      <c r="T2713" s="2">
        <v>10.5</v>
      </c>
      <c r="U2713" s="2">
        <f t="shared" si="42"/>
        <v>75.5</v>
      </c>
    </row>
    <row r="2714" spans="1:21" x14ac:dyDescent="0.2">
      <c r="A2714" t="s">
        <v>24</v>
      </c>
      <c r="B2714" s="3">
        <v>45223</v>
      </c>
      <c r="C2714" s="10" t="str">
        <f>TEXT(data[[#This Row],[Date]],"mmmm")</f>
        <v>October</v>
      </c>
      <c r="D2714" t="s">
        <v>12</v>
      </c>
      <c r="E2714" t="s">
        <v>18</v>
      </c>
      <c r="F2714" t="s">
        <v>14</v>
      </c>
      <c r="G2714" t="s">
        <v>17</v>
      </c>
      <c r="H2714" s="11">
        <v>1035</v>
      </c>
      <c r="I2714" s="11">
        <v>12.63735</v>
      </c>
      <c r="J2714" s="13">
        <f>data[[#This Row],[Clicks]]/data[[#This Row],[Impressions]]</f>
        <v>1.221E-2</v>
      </c>
      <c r="K2714" s="1">
        <v>0.87399999999999989</v>
      </c>
      <c r="L2714" s="2">
        <v>11.045043899999998</v>
      </c>
      <c r="M2714">
        <v>2</v>
      </c>
      <c r="N2714" s="1">
        <f>IF(data[[#This Row],[Conversions]]=0,0,data[[#This Row],[Spend, Dollars]]/data[[#This Row],[Conversions]])</f>
        <v>5.5225219499999989</v>
      </c>
      <c r="O2714" s="13">
        <f>data[[#This Row],[Conversions]]/data[[#This Row],[Clicks]]</f>
        <v>0.15826102782624521</v>
      </c>
      <c r="P2714" s="11">
        <v>169.2</v>
      </c>
      <c r="Q2714" s="11">
        <f>IF(data[[#This Row],[Spend, Dollars]]=0,0,data[[#This Row],[Total conversion value, Dollars]]/data[[#This Row],[Spend, Dollars]])</f>
        <v>15.319088048169734</v>
      </c>
      <c r="R2714" s="2">
        <v>64</v>
      </c>
      <c r="S2714" s="2">
        <v>3</v>
      </c>
      <c r="T2714" s="2">
        <v>3</v>
      </c>
      <c r="U2714" s="2">
        <f t="shared" si="42"/>
        <v>70</v>
      </c>
    </row>
    <row r="2715" spans="1:21" x14ac:dyDescent="0.2">
      <c r="A2715" t="s">
        <v>24</v>
      </c>
      <c r="B2715" s="3">
        <v>45224</v>
      </c>
      <c r="C2715" s="10" t="str">
        <f>TEXT(data[[#This Row],[Date]],"mmmm")</f>
        <v>October</v>
      </c>
      <c r="D2715" t="s">
        <v>12</v>
      </c>
      <c r="E2715" t="s">
        <v>18</v>
      </c>
      <c r="F2715" t="s">
        <v>14</v>
      </c>
      <c r="G2715" t="s">
        <v>17</v>
      </c>
      <c r="H2715" s="11">
        <v>1168</v>
      </c>
      <c r="I2715" s="11">
        <v>20.942240000000002</v>
      </c>
      <c r="J2715" s="13">
        <f>data[[#This Row],[Clicks]]/data[[#This Row],[Impressions]]</f>
        <v>1.7930000000000001E-2</v>
      </c>
      <c r="K2715" s="1">
        <v>1.9549999999999998</v>
      </c>
      <c r="L2715" s="2">
        <v>40.942079200000002</v>
      </c>
      <c r="M2715">
        <v>8</v>
      </c>
      <c r="N2715" s="1">
        <f>IF(data[[#This Row],[Conversions]]=0,0,data[[#This Row],[Spend, Dollars]]/data[[#This Row],[Conversions]])</f>
        <v>5.1177599000000003</v>
      </c>
      <c r="O2715" s="13">
        <f>data[[#This Row],[Conversions]]/data[[#This Row],[Clicks]]</f>
        <v>0.38200307130469324</v>
      </c>
      <c r="P2715" s="11">
        <v>456</v>
      </c>
      <c r="Q2715" s="11">
        <f>IF(data[[#This Row],[Spend, Dollars]]=0,0,data[[#This Row],[Total conversion value, Dollars]]/data[[#This Row],[Spend, Dollars]])</f>
        <v>11.137685454919446</v>
      </c>
      <c r="R2715" s="2">
        <v>93</v>
      </c>
      <c r="S2715" s="2">
        <v>5</v>
      </c>
      <c r="T2715" s="2">
        <v>6</v>
      </c>
      <c r="U2715" s="2">
        <f t="shared" si="42"/>
        <v>104</v>
      </c>
    </row>
    <row r="2716" spans="1:21" x14ac:dyDescent="0.2">
      <c r="A2716" t="s">
        <v>24</v>
      </c>
      <c r="B2716" s="3">
        <v>45225</v>
      </c>
      <c r="C2716" s="10" t="str">
        <f>TEXT(data[[#This Row],[Date]],"mmmm")</f>
        <v>October</v>
      </c>
      <c r="D2716" t="s">
        <v>12</v>
      </c>
      <c r="E2716" t="s">
        <v>18</v>
      </c>
      <c r="F2716" t="s">
        <v>14</v>
      </c>
      <c r="G2716" t="s">
        <v>17</v>
      </c>
      <c r="H2716" s="11">
        <v>986</v>
      </c>
      <c r="I2716" s="11">
        <v>11.062920000000002</v>
      </c>
      <c r="J2716" s="13">
        <f>data[[#This Row],[Clicks]]/data[[#This Row],[Impressions]]</f>
        <v>1.1220000000000003E-2</v>
      </c>
      <c r="K2716" s="1">
        <v>0.65549999999999986</v>
      </c>
      <c r="L2716" s="2">
        <v>7.25174406</v>
      </c>
      <c r="M2716">
        <v>6</v>
      </c>
      <c r="N2716" s="1">
        <f>IF(data[[#This Row],[Conversions]]=0,0,data[[#This Row],[Spend, Dollars]]/data[[#This Row],[Conversions]])</f>
        <v>1.2086240100000001</v>
      </c>
      <c r="O2716" s="13">
        <f>data[[#This Row],[Conversions]]/data[[#This Row],[Clicks]]</f>
        <v>0.54235229035372212</v>
      </c>
      <c r="P2716" s="11">
        <v>552</v>
      </c>
      <c r="Q2716" s="11">
        <f>IF(data[[#This Row],[Spend, Dollars]]=0,0,data[[#This Row],[Total conversion value, Dollars]]/data[[#This Row],[Spend, Dollars]])</f>
        <v>76.11961969876802</v>
      </c>
      <c r="R2716" s="2">
        <v>101</v>
      </c>
      <c r="S2716" s="2">
        <v>12</v>
      </c>
      <c r="T2716" s="2">
        <v>10.5</v>
      </c>
      <c r="U2716" s="2">
        <f t="shared" si="42"/>
        <v>123.5</v>
      </c>
    </row>
    <row r="2717" spans="1:21" x14ac:dyDescent="0.2">
      <c r="A2717" t="s">
        <v>24</v>
      </c>
      <c r="B2717" s="3">
        <v>45226</v>
      </c>
      <c r="C2717" s="10" t="str">
        <f>TEXT(data[[#This Row],[Date]],"mmmm")</f>
        <v>October</v>
      </c>
      <c r="D2717" t="s">
        <v>12</v>
      </c>
      <c r="E2717" t="s">
        <v>18</v>
      </c>
      <c r="F2717" t="s">
        <v>14</v>
      </c>
      <c r="G2717" t="s">
        <v>17</v>
      </c>
      <c r="H2717" s="11">
        <v>1217</v>
      </c>
      <c r="I2717" s="11">
        <v>23.427250000000004</v>
      </c>
      <c r="J2717" s="13">
        <f>data[[#This Row],[Clicks]]/data[[#This Row],[Impressions]]</f>
        <v>1.9250000000000003E-2</v>
      </c>
      <c r="K2717" s="1">
        <v>2.4034999999999997</v>
      </c>
      <c r="L2717" s="2">
        <v>56.307395375000006</v>
      </c>
      <c r="M2717">
        <v>3</v>
      </c>
      <c r="N2717" s="1">
        <f>IF(data[[#This Row],[Conversions]]=0,0,data[[#This Row],[Spend, Dollars]]/data[[#This Row],[Conversions]])</f>
        <v>18.76913179166667</v>
      </c>
      <c r="O2717" s="13">
        <f>data[[#This Row],[Conversions]]/data[[#This Row],[Clicks]]</f>
        <v>0.12805600315871471</v>
      </c>
      <c r="P2717" s="11">
        <v>200.4</v>
      </c>
      <c r="Q2717" s="11">
        <f>IF(data[[#This Row],[Spend, Dollars]]=0,0,data[[#This Row],[Total conversion value, Dollars]]/data[[#This Row],[Spend, Dollars]])</f>
        <v>3.5590351616401681</v>
      </c>
      <c r="R2717" s="2">
        <v>94</v>
      </c>
      <c r="S2717" s="2">
        <v>1</v>
      </c>
      <c r="T2717" s="2">
        <v>7.5</v>
      </c>
      <c r="U2717" s="2">
        <f t="shared" si="42"/>
        <v>102.5</v>
      </c>
    </row>
    <row r="2718" spans="1:21" x14ac:dyDescent="0.2">
      <c r="A2718" t="s">
        <v>24</v>
      </c>
      <c r="B2718" s="3">
        <v>45227</v>
      </c>
      <c r="C2718" s="10" t="str">
        <f>TEXT(data[[#This Row],[Date]],"mmmm")</f>
        <v>October</v>
      </c>
      <c r="D2718" t="s">
        <v>12</v>
      </c>
      <c r="E2718" t="s">
        <v>18</v>
      </c>
      <c r="F2718" t="s">
        <v>14</v>
      </c>
      <c r="G2718" t="s">
        <v>17</v>
      </c>
      <c r="H2718" s="11">
        <v>1496</v>
      </c>
      <c r="I2718" s="11">
        <v>31.430960000000002</v>
      </c>
      <c r="J2718" s="13">
        <f>data[[#This Row],[Clicks]]/data[[#This Row],[Impressions]]</f>
        <v>2.1010000000000001E-2</v>
      </c>
      <c r="K2718" s="1">
        <v>1.3684999999999998</v>
      </c>
      <c r="L2718" s="2">
        <v>43.013268759999995</v>
      </c>
      <c r="M2718">
        <v>5</v>
      </c>
      <c r="N2718" s="1">
        <f>IF(data[[#This Row],[Conversions]]=0,0,data[[#This Row],[Spend, Dollars]]/data[[#This Row],[Conversions]])</f>
        <v>8.6026537519999984</v>
      </c>
      <c r="O2718" s="13">
        <f>data[[#This Row],[Conversions]]/data[[#This Row],[Clicks]]</f>
        <v>0.15907881910065744</v>
      </c>
      <c r="P2718" s="11">
        <v>598.79999999999995</v>
      </c>
      <c r="Q2718" s="11">
        <f>IF(data[[#This Row],[Spend, Dollars]]=0,0,data[[#This Row],[Total conversion value, Dollars]]/data[[#This Row],[Spend, Dollars]])</f>
        <v>13.921285623306346</v>
      </c>
      <c r="R2718" s="2">
        <v>65</v>
      </c>
      <c r="S2718" s="2">
        <v>2</v>
      </c>
      <c r="T2718" s="2">
        <v>13.5</v>
      </c>
      <c r="U2718" s="2">
        <f t="shared" si="42"/>
        <v>80.5</v>
      </c>
    </row>
    <row r="2719" spans="1:21" x14ac:dyDescent="0.2">
      <c r="A2719" t="s">
        <v>24</v>
      </c>
      <c r="B2719" s="3">
        <v>45228</v>
      </c>
      <c r="C2719" s="10" t="str">
        <f>TEXT(data[[#This Row],[Date]],"mmmm")</f>
        <v>October</v>
      </c>
      <c r="D2719" t="s">
        <v>12</v>
      </c>
      <c r="E2719" t="s">
        <v>18</v>
      </c>
      <c r="F2719" t="s">
        <v>14</v>
      </c>
      <c r="G2719" t="s">
        <v>17</v>
      </c>
      <c r="H2719" s="11">
        <v>996</v>
      </c>
      <c r="I2719" s="11">
        <v>17.967839999999999</v>
      </c>
      <c r="J2719" s="13">
        <f>data[[#This Row],[Clicks]]/data[[#This Row],[Impressions]]</f>
        <v>1.804E-2</v>
      </c>
      <c r="K2719" s="1">
        <v>2.0585</v>
      </c>
      <c r="L2719" s="2">
        <v>36.986798639999996</v>
      </c>
      <c r="M2719">
        <v>5</v>
      </c>
      <c r="N2719" s="1">
        <f>IF(data[[#This Row],[Conversions]]=0,0,data[[#This Row],[Spend, Dollars]]/data[[#This Row],[Conversions]])</f>
        <v>7.3973597279999996</v>
      </c>
      <c r="O2719" s="13">
        <f>data[[#This Row],[Conversions]]/data[[#This Row],[Clicks]]</f>
        <v>0.2782749623772251</v>
      </c>
      <c r="P2719" s="11">
        <v>349.2</v>
      </c>
      <c r="Q2719" s="11">
        <f>IF(data[[#This Row],[Spend, Dollars]]=0,0,data[[#This Row],[Total conversion value, Dollars]]/data[[#This Row],[Spend, Dollars]])</f>
        <v>9.4412063990407589</v>
      </c>
      <c r="R2719" s="2">
        <v>56</v>
      </c>
      <c r="S2719" s="2">
        <v>16</v>
      </c>
      <c r="T2719" s="2">
        <v>1.5</v>
      </c>
      <c r="U2719" s="2">
        <f t="shared" si="42"/>
        <v>73.5</v>
      </c>
    </row>
    <row r="2720" spans="1:21" x14ac:dyDescent="0.2">
      <c r="A2720" t="s">
        <v>24</v>
      </c>
      <c r="B2720" s="3">
        <v>45229</v>
      </c>
      <c r="C2720" s="10" t="str">
        <f>TEXT(data[[#This Row],[Date]],"mmmm")</f>
        <v>October</v>
      </c>
      <c r="D2720" t="s">
        <v>12</v>
      </c>
      <c r="E2720" t="s">
        <v>18</v>
      </c>
      <c r="F2720" t="s">
        <v>14</v>
      </c>
      <c r="G2720" t="s">
        <v>17</v>
      </c>
      <c r="H2720" s="11">
        <v>1484</v>
      </c>
      <c r="I2720" s="11">
        <v>22.8536</v>
      </c>
      <c r="J2720" s="13">
        <f>data[[#This Row],[Clicks]]/data[[#This Row],[Impressions]]</f>
        <v>1.54E-2</v>
      </c>
      <c r="K2720" s="1">
        <v>1.288</v>
      </c>
      <c r="L2720" s="2">
        <v>29.435436800000002</v>
      </c>
      <c r="M2720">
        <v>6</v>
      </c>
      <c r="N2720" s="1">
        <f>IF(data[[#This Row],[Conversions]]=0,0,data[[#This Row],[Spend, Dollars]]/data[[#This Row],[Conversions]])</f>
        <v>4.9059061333333336</v>
      </c>
      <c r="O2720" s="13">
        <f>data[[#This Row],[Conversions]]/data[[#This Row],[Clicks]]</f>
        <v>0.26254069380754019</v>
      </c>
      <c r="P2720" s="11">
        <v>436.8</v>
      </c>
      <c r="Q2720" s="11">
        <f>IF(data[[#This Row],[Spend, Dollars]]=0,0,data[[#This Row],[Total conversion value, Dollars]]/data[[#This Row],[Spend, Dollars]])</f>
        <v>14.839256606513139</v>
      </c>
      <c r="R2720" s="2">
        <v>91</v>
      </c>
      <c r="S2720" s="2">
        <v>10</v>
      </c>
      <c r="T2720" s="2">
        <v>16.5</v>
      </c>
      <c r="U2720" s="2">
        <f t="shared" si="42"/>
        <v>117.5</v>
      </c>
    </row>
    <row r="2721" spans="1:21" x14ac:dyDescent="0.2">
      <c r="A2721" t="s">
        <v>24</v>
      </c>
      <c r="B2721" s="3">
        <v>45230</v>
      </c>
      <c r="C2721" s="10" t="str">
        <f>TEXT(data[[#This Row],[Date]],"mmmm")</f>
        <v>October</v>
      </c>
      <c r="D2721" t="s">
        <v>12</v>
      </c>
      <c r="E2721" t="s">
        <v>18</v>
      </c>
      <c r="F2721" t="s">
        <v>14</v>
      </c>
      <c r="G2721" t="s">
        <v>17</v>
      </c>
      <c r="H2721" s="11">
        <v>1071</v>
      </c>
      <c r="I2721" s="11">
        <v>17.200259999999997</v>
      </c>
      <c r="J2721" s="13">
        <f>data[[#This Row],[Clicks]]/data[[#This Row],[Impressions]]</f>
        <v>1.6059999999999998E-2</v>
      </c>
      <c r="K2721" s="1">
        <v>2.2079999999999997</v>
      </c>
      <c r="L2721" s="2">
        <v>37.978174079999988</v>
      </c>
      <c r="M2721">
        <v>3</v>
      </c>
      <c r="N2721" s="1">
        <f>IF(data[[#This Row],[Conversions]]=0,0,data[[#This Row],[Spend, Dollars]]/data[[#This Row],[Conversions]])</f>
        <v>12.659391359999995</v>
      </c>
      <c r="O2721" s="13">
        <f>data[[#This Row],[Conversions]]/data[[#This Row],[Clicks]]</f>
        <v>0.17441596813071433</v>
      </c>
      <c r="P2721" s="11">
        <v>336</v>
      </c>
      <c r="Q2721" s="11">
        <f>IF(data[[#This Row],[Spend, Dollars]]=0,0,data[[#This Row],[Total conversion value, Dollars]]/data[[#This Row],[Spend, Dollars]])</f>
        <v>8.8471867892391334</v>
      </c>
      <c r="R2721" s="2">
        <v>60</v>
      </c>
      <c r="S2721" s="2">
        <v>12</v>
      </c>
      <c r="T2721" s="2">
        <v>15</v>
      </c>
      <c r="U2721" s="2">
        <f t="shared" si="42"/>
        <v>87</v>
      </c>
    </row>
    <row r="2722" spans="1:21" x14ac:dyDescent="0.2">
      <c r="A2722" t="s">
        <v>24</v>
      </c>
      <c r="B2722" s="3">
        <v>45231</v>
      </c>
      <c r="C2722" s="10" t="str">
        <f>TEXT(data[[#This Row],[Date]],"mmmm")</f>
        <v>November</v>
      </c>
      <c r="D2722" t="s">
        <v>12</v>
      </c>
      <c r="E2722" t="s">
        <v>18</v>
      </c>
      <c r="F2722" t="s">
        <v>14</v>
      </c>
      <c r="G2722" t="s">
        <v>17</v>
      </c>
      <c r="H2722" s="11">
        <v>1828</v>
      </c>
      <c r="I2722" s="11">
        <v>31.971720000000005</v>
      </c>
      <c r="J2722" s="13">
        <f>data[[#This Row],[Clicks]]/data[[#This Row],[Impressions]]</f>
        <v>1.7490000000000002E-2</v>
      </c>
      <c r="K2722" s="1">
        <v>1.7134999999999998</v>
      </c>
      <c r="L2722" s="2">
        <v>54.783542220000001</v>
      </c>
      <c r="M2722">
        <v>8</v>
      </c>
      <c r="N2722" s="1">
        <f>IF(data[[#This Row],[Conversions]]=0,0,data[[#This Row],[Spend, Dollars]]/data[[#This Row],[Conversions]])</f>
        <v>6.8479427775000001</v>
      </c>
      <c r="O2722" s="13">
        <f>data[[#This Row],[Conversions]]/data[[#This Row],[Clicks]]</f>
        <v>0.2502211329262235</v>
      </c>
      <c r="P2722" s="11">
        <v>475.2</v>
      </c>
      <c r="Q2722" s="11">
        <f>IF(data[[#This Row],[Spend, Dollars]]=0,0,data[[#This Row],[Total conversion value, Dollars]]/data[[#This Row],[Spend, Dollars]])</f>
        <v>8.6741379024322605</v>
      </c>
      <c r="R2722" s="2">
        <v>98</v>
      </c>
      <c r="S2722" s="2">
        <v>6</v>
      </c>
      <c r="T2722" s="2">
        <v>4.5</v>
      </c>
      <c r="U2722" s="2">
        <f t="shared" si="42"/>
        <v>108.5</v>
      </c>
    </row>
    <row r="2723" spans="1:21" x14ac:dyDescent="0.2">
      <c r="A2723" t="s">
        <v>24</v>
      </c>
      <c r="B2723" s="3">
        <v>45232</v>
      </c>
      <c r="C2723" s="10" t="str">
        <f>TEXT(data[[#This Row],[Date]],"mmmm")</f>
        <v>November</v>
      </c>
      <c r="D2723" t="s">
        <v>12</v>
      </c>
      <c r="E2723" t="s">
        <v>18</v>
      </c>
      <c r="F2723" t="s">
        <v>14</v>
      </c>
      <c r="G2723" t="s">
        <v>17</v>
      </c>
      <c r="H2723" s="11">
        <v>1523</v>
      </c>
      <c r="I2723" s="11">
        <v>17.925709999999999</v>
      </c>
      <c r="J2723" s="13">
        <f>data[[#This Row],[Clicks]]/data[[#This Row],[Impressions]]</f>
        <v>1.1769999999999999E-2</v>
      </c>
      <c r="K2723" s="1">
        <v>2.0585</v>
      </c>
      <c r="L2723" s="2">
        <v>36.900074034999996</v>
      </c>
      <c r="M2723">
        <v>4</v>
      </c>
      <c r="N2723" s="1">
        <f>IF(data[[#This Row],[Conversions]]=0,0,data[[#This Row],[Spend, Dollars]]/data[[#This Row],[Conversions]])</f>
        <v>9.225018508749999</v>
      </c>
      <c r="O2723" s="13">
        <f>data[[#This Row],[Conversions]]/data[[#This Row],[Clicks]]</f>
        <v>0.22314318372884534</v>
      </c>
      <c r="P2723" s="11">
        <v>459.59999999999997</v>
      </c>
      <c r="Q2723" s="11">
        <f>IF(data[[#This Row],[Spend, Dollars]]=0,0,data[[#This Row],[Total conversion value, Dollars]]/data[[#This Row],[Spend, Dollars]])</f>
        <v>12.455259563004288</v>
      </c>
      <c r="R2723" s="2">
        <v>70</v>
      </c>
      <c r="S2723" s="2">
        <v>19</v>
      </c>
      <c r="T2723" s="2">
        <v>9</v>
      </c>
      <c r="U2723" s="2">
        <f t="shared" si="42"/>
        <v>98</v>
      </c>
    </row>
    <row r="2724" spans="1:21" x14ac:dyDescent="0.2">
      <c r="A2724" t="s">
        <v>24</v>
      </c>
      <c r="B2724" s="3">
        <v>45233</v>
      </c>
      <c r="C2724" s="10" t="str">
        <f>TEXT(data[[#This Row],[Date]],"mmmm")</f>
        <v>November</v>
      </c>
      <c r="D2724" t="s">
        <v>12</v>
      </c>
      <c r="E2724" t="s">
        <v>18</v>
      </c>
      <c r="F2724" t="s">
        <v>14</v>
      </c>
      <c r="G2724" t="s">
        <v>17</v>
      </c>
      <c r="H2724" s="11">
        <v>1320</v>
      </c>
      <c r="I2724" s="11">
        <v>16.1172</v>
      </c>
      <c r="J2724" s="13">
        <f>data[[#This Row],[Clicks]]/data[[#This Row],[Impressions]]</f>
        <v>1.221E-2</v>
      </c>
      <c r="K2724" s="1">
        <v>1.8285</v>
      </c>
      <c r="L2724" s="2">
        <v>29.470300200000001</v>
      </c>
      <c r="M2724">
        <v>5</v>
      </c>
      <c r="N2724" s="1">
        <f>IF(data[[#This Row],[Conversions]]=0,0,data[[#This Row],[Spend, Dollars]]/data[[#This Row],[Conversions]])</f>
        <v>5.8940600400000003</v>
      </c>
      <c r="O2724" s="13">
        <f>data[[#This Row],[Conversions]]/data[[#This Row],[Clicks]]</f>
        <v>0.3102275829548557</v>
      </c>
      <c r="P2724" s="11">
        <v>328.8</v>
      </c>
      <c r="Q2724" s="11">
        <f>IF(data[[#This Row],[Spend, Dollars]]=0,0,data[[#This Row],[Total conversion value, Dollars]]/data[[#This Row],[Spend, Dollars]])</f>
        <v>11.156995272141815</v>
      </c>
      <c r="R2724" s="2">
        <v>63</v>
      </c>
      <c r="S2724" s="2">
        <v>9</v>
      </c>
      <c r="T2724" s="2">
        <v>12</v>
      </c>
      <c r="U2724" s="2">
        <f t="shared" si="42"/>
        <v>84</v>
      </c>
    </row>
    <row r="2725" spans="1:21" x14ac:dyDescent="0.2">
      <c r="A2725" t="s">
        <v>24</v>
      </c>
      <c r="B2725" s="3">
        <v>45234</v>
      </c>
      <c r="C2725" s="10" t="str">
        <f>TEXT(data[[#This Row],[Date]],"mmmm")</f>
        <v>November</v>
      </c>
      <c r="D2725" t="s">
        <v>12</v>
      </c>
      <c r="E2725" t="s">
        <v>18</v>
      </c>
      <c r="F2725" t="s">
        <v>14</v>
      </c>
      <c r="G2725" t="s">
        <v>17</v>
      </c>
      <c r="H2725" s="11">
        <v>1395</v>
      </c>
      <c r="I2725" s="11">
        <v>19.334700000000002</v>
      </c>
      <c r="J2725" s="13">
        <f>data[[#This Row],[Clicks]]/data[[#This Row],[Impressions]]</f>
        <v>1.3860000000000001E-2</v>
      </c>
      <c r="K2725" s="1">
        <v>1.2994999999999999</v>
      </c>
      <c r="L2725" s="2">
        <v>25.12544265</v>
      </c>
      <c r="M2725">
        <v>6</v>
      </c>
      <c r="N2725" s="1">
        <f>IF(data[[#This Row],[Conversions]]=0,0,data[[#This Row],[Spend, Dollars]]/data[[#This Row],[Conversions]])</f>
        <v>4.1875737749999997</v>
      </c>
      <c r="O2725" s="13">
        <f>data[[#This Row],[Conversions]]/data[[#This Row],[Clicks]]</f>
        <v>0.31032289096805221</v>
      </c>
      <c r="P2725" s="11">
        <v>253.2</v>
      </c>
      <c r="Q2725" s="11">
        <f>IF(data[[#This Row],[Spend, Dollars]]=0,0,data[[#This Row],[Total conversion value, Dollars]]/data[[#This Row],[Spend, Dollars]])</f>
        <v>10.077434396961758</v>
      </c>
      <c r="R2725" s="2">
        <v>94</v>
      </c>
      <c r="S2725" s="2">
        <v>1</v>
      </c>
      <c r="T2725" s="2">
        <v>21</v>
      </c>
      <c r="U2725" s="2">
        <f t="shared" si="42"/>
        <v>116</v>
      </c>
    </row>
    <row r="2726" spans="1:21" x14ac:dyDescent="0.2">
      <c r="A2726" t="s">
        <v>24</v>
      </c>
      <c r="B2726" s="3">
        <v>45235</v>
      </c>
      <c r="C2726" s="10" t="str">
        <f>TEXT(data[[#This Row],[Date]],"mmmm")</f>
        <v>November</v>
      </c>
      <c r="D2726" t="s">
        <v>12</v>
      </c>
      <c r="E2726" t="s">
        <v>18</v>
      </c>
      <c r="F2726" t="s">
        <v>14</v>
      </c>
      <c r="G2726" t="s">
        <v>17</v>
      </c>
      <c r="H2726" s="11">
        <v>1280</v>
      </c>
      <c r="I2726" s="11">
        <v>23.936</v>
      </c>
      <c r="J2726" s="13">
        <f>data[[#This Row],[Clicks]]/data[[#This Row],[Impressions]]</f>
        <v>1.8700000000000001E-2</v>
      </c>
      <c r="K2726" s="1">
        <v>1.288</v>
      </c>
      <c r="L2726" s="2">
        <v>30.829568000000002</v>
      </c>
      <c r="M2726">
        <v>6</v>
      </c>
      <c r="N2726" s="1">
        <f>IF(data[[#This Row],[Conversions]]=0,0,data[[#This Row],[Spend, Dollars]]/data[[#This Row],[Conversions]])</f>
        <v>5.1382613333333333</v>
      </c>
      <c r="O2726" s="13">
        <f>data[[#This Row],[Conversions]]/data[[#This Row],[Clicks]]</f>
        <v>0.25066844919786097</v>
      </c>
      <c r="P2726" s="11">
        <v>520.79999999999995</v>
      </c>
      <c r="Q2726" s="11">
        <f>IF(data[[#This Row],[Spend, Dollars]]=0,0,data[[#This Row],[Total conversion value, Dollars]]/data[[#This Row],[Spend, Dollars]])</f>
        <v>16.892873750290626</v>
      </c>
      <c r="R2726" s="2">
        <v>106</v>
      </c>
      <c r="S2726" s="2">
        <v>8</v>
      </c>
      <c r="T2726" s="2">
        <v>15</v>
      </c>
      <c r="U2726" s="2">
        <f t="shared" si="42"/>
        <v>129</v>
      </c>
    </row>
    <row r="2727" spans="1:21" x14ac:dyDescent="0.2">
      <c r="A2727" t="s">
        <v>24</v>
      </c>
      <c r="B2727" s="3">
        <v>45236</v>
      </c>
      <c r="C2727" s="10" t="str">
        <f>TEXT(data[[#This Row],[Date]],"mmmm")</f>
        <v>November</v>
      </c>
      <c r="D2727" t="s">
        <v>12</v>
      </c>
      <c r="E2727" t="s">
        <v>18</v>
      </c>
      <c r="F2727" t="s">
        <v>14</v>
      </c>
      <c r="G2727" t="s">
        <v>17</v>
      </c>
      <c r="H2727" s="11">
        <v>1338</v>
      </c>
      <c r="I2727" s="11">
        <v>19.869299999999999</v>
      </c>
      <c r="J2727" s="13">
        <f>data[[#This Row],[Clicks]]/data[[#This Row],[Impressions]]</f>
        <v>1.4849999999999999E-2</v>
      </c>
      <c r="K2727" s="1">
        <v>1.288</v>
      </c>
      <c r="L2727" s="2">
        <v>25.5916584</v>
      </c>
      <c r="M2727">
        <v>4</v>
      </c>
      <c r="N2727" s="1">
        <f>IF(data[[#This Row],[Conversions]]=0,0,data[[#This Row],[Spend, Dollars]]/data[[#This Row],[Conversions]])</f>
        <v>6.3979146</v>
      </c>
      <c r="O2727" s="13">
        <f>data[[#This Row],[Conversions]]/data[[#This Row],[Clicks]]</f>
        <v>0.20131559742919983</v>
      </c>
      <c r="P2727" s="11">
        <v>306</v>
      </c>
      <c r="Q2727" s="11">
        <f>IF(data[[#This Row],[Spend, Dollars]]=0,0,data[[#This Row],[Total conversion value, Dollars]]/data[[#This Row],[Spend, Dollars]])</f>
        <v>11.957021120600766</v>
      </c>
      <c r="R2727" s="2">
        <v>62</v>
      </c>
      <c r="S2727" s="2">
        <v>10</v>
      </c>
      <c r="T2727" s="2">
        <v>16.5</v>
      </c>
      <c r="U2727" s="2">
        <f t="shared" si="42"/>
        <v>88.5</v>
      </c>
    </row>
    <row r="2728" spans="1:21" x14ac:dyDescent="0.2">
      <c r="A2728" t="s">
        <v>24</v>
      </c>
      <c r="B2728" s="3">
        <v>45237</v>
      </c>
      <c r="C2728" s="10" t="str">
        <f>TEXT(data[[#This Row],[Date]],"mmmm")</f>
        <v>November</v>
      </c>
      <c r="D2728" t="s">
        <v>12</v>
      </c>
      <c r="E2728" t="s">
        <v>18</v>
      </c>
      <c r="F2728" t="s">
        <v>14</v>
      </c>
      <c r="G2728" t="s">
        <v>17</v>
      </c>
      <c r="H2728" s="11">
        <v>1369</v>
      </c>
      <c r="I2728" s="11">
        <v>23.492040000000003</v>
      </c>
      <c r="J2728" s="13">
        <f>data[[#This Row],[Clicks]]/data[[#This Row],[Impressions]]</f>
        <v>1.7160000000000002E-2</v>
      </c>
      <c r="K2728" s="1">
        <v>2.4954999999999998</v>
      </c>
      <c r="L2728" s="2">
        <v>58.624385820000001</v>
      </c>
      <c r="M2728">
        <v>3</v>
      </c>
      <c r="N2728" s="1">
        <f>IF(data[[#This Row],[Conversions]]=0,0,data[[#This Row],[Spend, Dollars]]/data[[#This Row],[Conversions]])</f>
        <v>19.541461940000001</v>
      </c>
      <c r="O2728" s="13">
        <f>data[[#This Row],[Conversions]]/data[[#This Row],[Clicks]]</f>
        <v>0.1277028304055331</v>
      </c>
      <c r="P2728" s="11">
        <v>241.2</v>
      </c>
      <c r="Q2728" s="11">
        <f>IF(data[[#This Row],[Spend, Dollars]]=0,0,data[[#This Row],[Total conversion value, Dollars]]/data[[#This Row],[Spend, Dollars]])</f>
        <v>4.1143288177138295</v>
      </c>
      <c r="R2728" s="2">
        <v>100</v>
      </c>
      <c r="S2728" s="2">
        <v>2</v>
      </c>
      <c r="T2728" s="2">
        <v>6</v>
      </c>
      <c r="U2728" s="2">
        <f t="shared" si="42"/>
        <v>108</v>
      </c>
    </row>
    <row r="2729" spans="1:21" x14ac:dyDescent="0.2">
      <c r="A2729" t="s">
        <v>24</v>
      </c>
      <c r="B2729" s="3">
        <v>45238</v>
      </c>
      <c r="C2729" s="10" t="str">
        <f>TEXT(data[[#This Row],[Date]],"mmmm")</f>
        <v>November</v>
      </c>
      <c r="D2729" t="s">
        <v>12</v>
      </c>
      <c r="E2729" t="s">
        <v>18</v>
      </c>
      <c r="F2729" t="s">
        <v>14</v>
      </c>
      <c r="G2729" t="s">
        <v>17</v>
      </c>
      <c r="H2729" s="11">
        <v>1168</v>
      </c>
      <c r="I2729" s="11">
        <v>22.098560000000003</v>
      </c>
      <c r="J2729" s="13">
        <f>data[[#This Row],[Clicks]]/data[[#This Row],[Impressions]]</f>
        <v>1.8920000000000003E-2</v>
      </c>
      <c r="K2729" s="1">
        <v>1.0694999999999999</v>
      </c>
      <c r="L2729" s="2">
        <v>23.63440992</v>
      </c>
      <c r="M2729">
        <v>6</v>
      </c>
      <c r="N2729" s="1">
        <f>IF(data[[#This Row],[Conversions]]=0,0,data[[#This Row],[Spend, Dollars]]/data[[#This Row],[Conversions]])</f>
        <v>3.9390683200000001</v>
      </c>
      <c r="O2729" s="13">
        <f>data[[#This Row],[Conversions]]/data[[#This Row],[Clicks]]</f>
        <v>0.27151090387789972</v>
      </c>
      <c r="P2729" s="11">
        <v>460.79999999999995</v>
      </c>
      <c r="Q2729" s="11">
        <f>IF(data[[#This Row],[Spend, Dollars]]=0,0,data[[#This Row],[Total conversion value, Dollars]]/data[[#This Row],[Spend, Dollars]])</f>
        <v>19.496996183097426</v>
      </c>
      <c r="R2729" s="2">
        <v>81</v>
      </c>
      <c r="S2729" s="2">
        <v>14</v>
      </c>
      <c r="T2729" s="2">
        <v>1.5</v>
      </c>
      <c r="U2729" s="2">
        <f t="shared" si="42"/>
        <v>96.5</v>
      </c>
    </row>
    <row r="2730" spans="1:21" x14ac:dyDescent="0.2">
      <c r="A2730" t="s">
        <v>24</v>
      </c>
      <c r="B2730" s="3">
        <v>45239</v>
      </c>
      <c r="C2730" s="10" t="str">
        <f>TEXT(data[[#This Row],[Date]],"mmmm")</f>
        <v>November</v>
      </c>
      <c r="D2730" t="s">
        <v>12</v>
      </c>
      <c r="E2730" t="s">
        <v>18</v>
      </c>
      <c r="F2730" t="s">
        <v>14</v>
      </c>
      <c r="G2730" t="s">
        <v>17</v>
      </c>
      <c r="H2730" s="11">
        <v>1346</v>
      </c>
      <c r="I2730" s="11">
        <v>23.245419999999999</v>
      </c>
      <c r="J2730" s="13">
        <f>data[[#This Row],[Clicks]]/data[[#This Row],[Impressions]]</f>
        <v>1.7270000000000001E-2</v>
      </c>
      <c r="K2730" s="1">
        <v>1.863</v>
      </c>
      <c r="L2730" s="2">
        <v>43.306217459999999</v>
      </c>
      <c r="M2730">
        <v>5</v>
      </c>
      <c r="N2730" s="1">
        <f>IF(data[[#This Row],[Conversions]]=0,0,data[[#This Row],[Spend, Dollars]]/data[[#This Row],[Conversions]])</f>
        <v>8.6612434920000005</v>
      </c>
      <c r="O2730" s="13">
        <f>data[[#This Row],[Conversions]]/data[[#This Row],[Clicks]]</f>
        <v>0.21509613506660669</v>
      </c>
      <c r="P2730" s="11">
        <v>337.2</v>
      </c>
      <c r="Q2730" s="11">
        <f>IF(data[[#This Row],[Spend, Dollars]]=0,0,data[[#This Row],[Total conversion value, Dollars]]/data[[#This Row],[Spend, Dollars]])</f>
        <v>7.7864108152935874</v>
      </c>
      <c r="R2730" s="2">
        <v>102</v>
      </c>
      <c r="S2730" s="2">
        <v>3</v>
      </c>
      <c r="T2730" s="2">
        <v>12</v>
      </c>
      <c r="U2730" s="2">
        <f t="shared" si="42"/>
        <v>117</v>
      </c>
    </row>
    <row r="2731" spans="1:21" x14ac:dyDescent="0.2">
      <c r="A2731" t="s">
        <v>24</v>
      </c>
      <c r="B2731" s="3">
        <v>45240</v>
      </c>
      <c r="C2731" s="10" t="str">
        <f>TEXT(data[[#This Row],[Date]],"mmmm")</f>
        <v>November</v>
      </c>
      <c r="D2731" t="s">
        <v>12</v>
      </c>
      <c r="E2731" t="s">
        <v>18</v>
      </c>
      <c r="F2731" t="s">
        <v>14</v>
      </c>
      <c r="G2731" t="s">
        <v>17</v>
      </c>
      <c r="H2731" s="11">
        <v>1208</v>
      </c>
      <c r="I2731" s="11">
        <v>21.925200000000004</v>
      </c>
      <c r="J2731" s="13">
        <f>data[[#This Row],[Clicks]]/data[[#This Row],[Impressions]]</f>
        <v>1.8150000000000003E-2</v>
      </c>
      <c r="K2731" s="1">
        <v>0.80499999999999994</v>
      </c>
      <c r="L2731" s="2">
        <v>17.649786000000002</v>
      </c>
      <c r="M2731">
        <v>9</v>
      </c>
      <c r="N2731" s="1">
        <f>IF(data[[#This Row],[Conversions]]=0,0,data[[#This Row],[Spend, Dollars]]/data[[#This Row],[Conversions]])</f>
        <v>1.9610873333333336</v>
      </c>
      <c r="O2731" s="13">
        <f>data[[#This Row],[Conversions]]/data[[#This Row],[Clicks]]</f>
        <v>0.41048656340649109</v>
      </c>
      <c r="P2731" s="11">
        <v>535.19999999999993</v>
      </c>
      <c r="Q2731" s="11">
        <f>IF(data[[#This Row],[Spend, Dollars]]=0,0,data[[#This Row],[Total conversion value, Dollars]]/data[[#This Row],[Spend, Dollars]])</f>
        <v>30.323313835079919</v>
      </c>
      <c r="R2731" s="2">
        <v>108</v>
      </c>
      <c r="S2731" s="2">
        <v>8</v>
      </c>
      <c r="T2731" s="2">
        <v>12</v>
      </c>
      <c r="U2731" s="2">
        <f t="shared" si="42"/>
        <v>128</v>
      </c>
    </row>
    <row r="2732" spans="1:21" x14ac:dyDescent="0.2">
      <c r="A2732" t="s">
        <v>24</v>
      </c>
      <c r="B2732" s="3">
        <v>45241</v>
      </c>
      <c r="C2732" s="10" t="str">
        <f>TEXT(data[[#This Row],[Date]],"mmmm")</f>
        <v>November</v>
      </c>
      <c r="D2732" t="s">
        <v>12</v>
      </c>
      <c r="E2732" t="s">
        <v>18</v>
      </c>
      <c r="F2732" t="s">
        <v>14</v>
      </c>
      <c r="G2732" t="s">
        <v>17</v>
      </c>
      <c r="H2732" s="11">
        <v>1226</v>
      </c>
      <c r="I2732" s="11">
        <v>21.712459999999997</v>
      </c>
      <c r="J2732" s="13">
        <f>data[[#This Row],[Clicks]]/data[[#This Row],[Impressions]]</f>
        <v>1.7709999999999997E-2</v>
      </c>
      <c r="K2732" s="1">
        <v>1.4489999999999998</v>
      </c>
      <c r="L2732" s="2">
        <v>31.461354539999991</v>
      </c>
      <c r="M2732">
        <v>9</v>
      </c>
      <c r="N2732" s="1">
        <f>IF(data[[#This Row],[Conversions]]=0,0,data[[#This Row],[Spend, Dollars]]/data[[#This Row],[Conversions]])</f>
        <v>3.4957060599999989</v>
      </c>
      <c r="O2732" s="13">
        <f>data[[#This Row],[Conversions]]/data[[#This Row],[Clicks]]</f>
        <v>0.41450853565187923</v>
      </c>
      <c r="P2732" s="11">
        <v>780</v>
      </c>
      <c r="Q2732" s="11">
        <f>IF(data[[#This Row],[Spend, Dollars]]=0,0,data[[#This Row],[Total conversion value, Dollars]]/data[[#This Row],[Spend, Dollars]])</f>
        <v>24.792320972967243</v>
      </c>
      <c r="R2732" s="2">
        <v>59</v>
      </c>
      <c r="S2732" s="2">
        <v>10</v>
      </c>
      <c r="T2732" s="2">
        <v>4.5</v>
      </c>
      <c r="U2732" s="2">
        <f t="shared" si="42"/>
        <v>73.5</v>
      </c>
    </row>
    <row r="2733" spans="1:21" x14ac:dyDescent="0.2">
      <c r="A2733" t="s">
        <v>24</v>
      </c>
      <c r="B2733" s="3">
        <v>45242</v>
      </c>
      <c r="C2733" s="10" t="str">
        <f>TEXT(data[[#This Row],[Date]],"mmmm")</f>
        <v>November</v>
      </c>
      <c r="D2733" t="s">
        <v>12</v>
      </c>
      <c r="E2733" t="s">
        <v>18</v>
      </c>
      <c r="F2733" t="s">
        <v>14</v>
      </c>
      <c r="G2733" t="s">
        <v>17</v>
      </c>
      <c r="H2733" s="11">
        <v>913</v>
      </c>
      <c r="I2733" s="11">
        <v>9.9425699999999999</v>
      </c>
      <c r="J2733" s="13">
        <f>data[[#This Row],[Clicks]]/data[[#This Row],[Impressions]]</f>
        <v>1.089E-2</v>
      </c>
      <c r="K2733" s="1">
        <v>1.127</v>
      </c>
      <c r="L2733" s="2">
        <v>11.20527639</v>
      </c>
      <c r="M2733">
        <v>8</v>
      </c>
      <c r="N2733" s="1">
        <f>IF(data[[#This Row],[Conversions]]=0,0,data[[#This Row],[Spend, Dollars]]/data[[#This Row],[Conversions]])</f>
        <v>1.40065954875</v>
      </c>
      <c r="O2733" s="13">
        <f>data[[#This Row],[Conversions]]/data[[#This Row],[Clicks]]</f>
        <v>0.80462093804720514</v>
      </c>
      <c r="P2733" s="11">
        <v>741.6</v>
      </c>
      <c r="Q2733" s="11">
        <f>IF(data[[#This Row],[Spend, Dollars]]=0,0,data[[#This Row],[Total conversion value, Dollars]]/data[[#This Row],[Spend, Dollars]])</f>
        <v>66.1831064391978</v>
      </c>
      <c r="R2733" s="2">
        <v>90</v>
      </c>
      <c r="S2733" s="2">
        <v>14</v>
      </c>
      <c r="T2733" s="2">
        <v>19.5</v>
      </c>
      <c r="U2733" s="2">
        <f t="shared" si="42"/>
        <v>123.5</v>
      </c>
    </row>
    <row r="2734" spans="1:21" x14ac:dyDescent="0.2">
      <c r="A2734" t="s">
        <v>24</v>
      </c>
      <c r="B2734" s="3">
        <v>45243</v>
      </c>
      <c r="C2734" s="10" t="str">
        <f>TEXT(data[[#This Row],[Date]],"mmmm")</f>
        <v>November</v>
      </c>
      <c r="D2734" t="s">
        <v>12</v>
      </c>
      <c r="E2734" t="s">
        <v>18</v>
      </c>
      <c r="F2734" t="s">
        <v>14</v>
      </c>
      <c r="G2734" t="s">
        <v>17</v>
      </c>
      <c r="H2734" s="11">
        <v>1704</v>
      </c>
      <c r="I2734" s="11">
        <v>20.618400000000001</v>
      </c>
      <c r="J2734" s="13">
        <f>data[[#This Row],[Clicks]]/data[[#This Row],[Impressions]]</f>
        <v>1.2100000000000001E-2</v>
      </c>
      <c r="K2734" s="1">
        <v>1.1615</v>
      </c>
      <c r="L2734" s="2">
        <v>23.948271600000002</v>
      </c>
      <c r="M2734">
        <v>6</v>
      </c>
      <c r="N2734" s="1">
        <f>IF(data[[#This Row],[Conversions]]=0,0,data[[#This Row],[Spend, Dollars]]/data[[#This Row],[Conversions]])</f>
        <v>3.9913786000000004</v>
      </c>
      <c r="O2734" s="13">
        <f>data[[#This Row],[Conversions]]/data[[#This Row],[Clicks]]</f>
        <v>0.29100221161680828</v>
      </c>
      <c r="P2734" s="11">
        <v>265.2</v>
      </c>
      <c r="Q2734" s="11">
        <f>IF(data[[#This Row],[Spend, Dollars]]=0,0,data[[#This Row],[Total conversion value, Dollars]]/data[[#This Row],[Spend, Dollars]])</f>
        <v>11.07386806152641</v>
      </c>
      <c r="R2734" s="2">
        <v>82</v>
      </c>
      <c r="S2734" s="2">
        <v>8</v>
      </c>
      <c r="T2734" s="2">
        <v>7.5</v>
      </c>
      <c r="U2734" s="2">
        <f t="shared" si="42"/>
        <v>97.5</v>
      </c>
    </row>
    <row r="2735" spans="1:21" x14ac:dyDescent="0.2">
      <c r="A2735" t="s">
        <v>24</v>
      </c>
      <c r="B2735" s="3">
        <v>45244</v>
      </c>
      <c r="C2735" s="10" t="str">
        <f>TEXT(data[[#This Row],[Date]],"mmmm")</f>
        <v>November</v>
      </c>
      <c r="D2735" t="s">
        <v>12</v>
      </c>
      <c r="E2735" t="s">
        <v>18</v>
      </c>
      <c r="F2735" t="s">
        <v>14</v>
      </c>
      <c r="G2735" t="s">
        <v>17</v>
      </c>
      <c r="H2735" s="11">
        <v>772</v>
      </c>
      <c r="I2735" s="11">
        <v>11.8888</v>
      </c>
      <c r="J2735" s="13">
        <f>data[[#This Row],[Clicks]]/data[[#This Row],[Impressions]]</f>
        <v>1.54E-2</v>
      </c>
      <c r="K2735" s="1">
        <v>2.1505000000000001</v>
      </c>
      <c r="L2735" s="2">
        <v>25.5668644</v>
      </c>
      <c r="M2735">
        <v>5</v>
      </c>
      <c r="N2735" s="1">
        <f>IF(data[[#This Row],[Conversions]]=0,0,data[[#This Row],[Spend, Dollars]]/data[[#This Row],[Conversions]])</f>
        <v>5.11337288</v>
      </c>
      <c r="O2735" s="13">
        <f>data[[#This Row],[Conversions]]/data[[#This Row],[Clicks]]</f>
        <v>0.42056389206648276</v>
      </c>
      <c r="P2735" s="11">
        <v>374.4</v>
      </c>
      <c r="Q2735" s="11">
        <f>IF(data[[#This Row],[Spend, Dollars]]=0,0,data[[#This Row],[Total conversion value, Dollars]]/data[[#This Row],[Spend, Dollars]])</f>
        <v>14.643954539845723</v>
      </c>
      <c r="R2735" s="2">
        <v>86</v>
      </c>
      <c r="S2735" s="2">
        <v>11</v>
      </c>
      <c r="T2735" s="2">
        <v>12</v>
      </c>
      <c r="U2735" s="2">
        <f t="shared" si="42"/>
        <v>109</v>
      </c>
    </row>
    <row r="2736" spans="1:21" x14ac:dyDescent="0.2">
      <c r="A2736" t="s">
        <v>24</v>
      </c>
      <c r="B2736" s="3">
        <v>45245</v>
      </c>
      <c r="C2736" s="10" t="str">
        <f>TEXT(data[[#This Row],[Date]],"mmmm")</f>
        <v>November</v>
      </c>
      <c r="D2736" t="s">
        <v>12</v>
      </c>
      <c r="E2736" t="s">
        <v>18</v>
      </c>
      <c r="F2736" t="s">
        <v>14</v>
      </c>
      <c r="G2736" t="s">
        <v>17</v>
      </c>
      <c r="H2736" s="11">
        <v>898</v>
      </c>
      <c r="I2736" s="11">
        <v>13.927980000000003</v>
      </c>
      <c r="J2736" s="13">
        <f>data[[#This Row],[Clicks]]/data[[#This Row],[Impressions]]</f>
        <v>1.5510000000000003E-2</v>
      </c>
      <c r="K2736" s="1">
        <v>1.2994999999999999</v>
      </c>
      <c r="L2736" s="2">
        <v>18.099410010000003</v>
      </c>
      <c r="M2736">
        <v>3</v>
      </c>
      <c r="N2736" s="1">
        <f>IF(data[[#This Row],[Conversions]]=0,0,data[[#This Row],[Spend, Dollars]]/data[[#This Row],[Conversions]])</f>
        <v>6.0331366700000011</v>
      </c>
      <c r="O2736" s="13">
        <f>data[[#This Row],[Conversions]]/data[[#This Row],[Clicks]]</f>
        <v>0.21539376133509663</v>
      </c>
      <c r="P2736" s="11">
        <v>230.39999999999998</v>
      </c>
      <c r="Q2736" s="11">
        <f>IF(data[[#This Row],[Spend, Dollars]]=0,0,data[[#This Row],[Total conversion value, Dollars]]/data[[#This Row],[Spend, Dollars]])</f>
        <v>12.729696706837569</v>
      </c>
      <c r="R2736" s="2">
        <v>84</v>
      </c>
      <c r="S2736" s="2">
        <v>5</v>
      </c>
      <c r="T2736" s="2">
        <v>7.5</v>
      </c>
      <c r="U2736" s="2">
        <f t="shared" si="42"/>
        <v>96.5</v>
      </c>
    </row>
    <row r="2737" spans="1:21" x14ac:dyDescent="0.2">
      <c r="A2737" t="s">
        <v>24</v>
      </c>
      <c r="B2737" s="3">
        <v>45246</v>
      </c>
      <c r="C2737" s="10" t="str">
        <f>TEXT(data[[#This Row],[Date]],"mmmm")</f>
        <v>November</v>
      </c>
      <c r="D2737" t="s">
        <v>12</v>
      </c>
      <c r="E2737" t="s">
        <v>18</v>
      </c>
      <c r="F2737" t="s">
        <v>14</v>
      </c>
      <c r="G2737" t="s">
        <v>17</v>
      </c>
      <c r="H2737" s="11">
        <v>1377</v>
      </c>
      <c r="I2737" s="11">
        <v>21.357270000000003</v>
      </c>
      <c r="J2737" s="13">
        <f>data[[#This Row],[Clicks]]/data[[#This Row],[Impressions]]</f>
        <v>1.5510000000000003E-2</v>
      </c>
      <c r="K2737" s="1">
        <v>1.0465</v>
      </c>
      <c r="L2737" s="2">
        <v>22.350383055000002</v>
      </c>
      <c r="M2737">
        <v>2</v>
      </c>
      <c r="N2737" s="1">
        <f>IF(data[[#This Row],[Conversions]]=0,0,data[[#This Row],[Spend, Dollars]]/data[[#This Row],[Conversions]])</f>
        <v>11.175191527500001</v>
      </c>
      <c r="O2737" s="13">
        <f>data[[#This Row],[Conversions]]/data[[#This Row],[Clicks]]</f>
        <v>9.3644927464980293E-2</v>
      </c>
      <c r="P2737" s="11">
        <v>226.79999999999998</v>
      </c>
      <c r="Q2737" s="11">
        <f>IF(data[[#This Row],[Spend, Dollars]]=0,0,data[[#This Row],[Total conversion value, Dollars]]/data[[#This Row],[Spend, Dollars]])</f>
        <v>10.147477089850707</v>
      </c>
      <c r="R2737" s="2">
        <v>91</v>
      </c>
      <c r="S2737" s="2">
        <v>10</v>
      </c>
      <c r="T2737" s="2">
        <v>18</v>
      </c>
      <c r="U2737" s="2">
        <f t="shared" si="42"/>
        <v>119</v>
      </c>
    </row>
    <row r="2738" spans="1:21" x14ac:dyDescent="0.2">
      <c r="A2738" t="s">
        <v>24</v>
      </c>
      <c r="B2738" s="3">
        <v>45247</v>
      </c>
      <c r="C2738" s="10" t="str">
        <f>TEXT(data[[#This Row],[Date]],"mmmm")</f>
        <v>November</v>
      </c>
      <c r="D2738" t="s">
        <v>12</v>
      </c>
      <c r="E2738" t="s">
        <v>18</v>
      </c>
      <c r="F2738" t="s">
        <v>14</v>
      </c>
      <c r="G2738" t="s">
        <v>17</v>
      </c>
      <c r="H2738" s="11">
        <v>1596</v>
      </c>
      <c r="I2738" s="11">
        <v>18.960480000000004</v>
      </c>
      <c r="J2738" s="13">
        <f>data[[#This Row],[Clicks]]/data[[#This Row],[Impressions]]</f>
        <v>1.1880000000000002E-2</v>
      </c>
      <c r="K2738" s="1">
        <v>2.2079999999999997</v>
      </c>
      <c r="L2738" s="2">
        <v>41.864739840000006</v>
      </c>
      <c r="M2738">
        <v>3</v>
      </c>
      <c r="N2738" s="1">
        <f>IF(data[[#This Row],[Conversions]]=0,0,data[[#This Row],[Spend, Dollars]]/data[[#This Row],[Conversions]])</f>
        <v>13.954913280000001</v>
      </c>
      <c r="O2738" s="13">
        <f>data[[#This Row],[Conversions]]/data[[#This Row],[Clicks]]</f>
        <v>0.15822384243436871</v>
      </c>
      <c r="P2738" s="11">
        <v>351.59999999999997</v>
      </c>
      <c r="Q2738" s="11">
        <f>IF(data[[#This Row],[Spend, Dollars]]=0,0,data[[#This Row],[Total conversion value, Dollars]]/data[[#This Row],[Spend, Dollars]])</f>
        <v>8.3984756944329764</v>
      </c>
      <c r="R2738" s="2">
        <v>96</v>
      </c>
      <c r="S2738" s="2">
        <v>8</v>
      </c>
      <c r="T2738" s="2">
        <v>10.5</v>
      </c>
      <c r="U2738" s="2">
        <f t="shared" si="42"/>
        <v>114.5</v>
      </c>
    </row>
    <row r="2739" spans="1:21" x14ac:dyDescent="0.2">
      <c r="A2739" t="s">
        <v>24</v>
      </c>
      <c r="B2739" s="3">
        <v>45248</v>
      </c>
      <c r="C2739" s="10" t="str">
        <f>TEXT(data[[#This Row],[Date]],"mmmm")</f>
        <v>November</v>
      </c>
      <c r="D2739" t="s">
        <v>12</v>
      </c>
      <c r="E2739" t="s">
        <v>18</v>
      </c>
      <c r="F2739" t="s">
        <v>14</v>
      </c>
      <c r="G2739" t="s">
        <v>17</v>
      </c>
      <c r="H2739" s="11">
        <v>1340</v>
      </c>
      <c r="I2739" s="11">
        <v>17.540600000000001</v>
      </c>
      <c r="J2739" s="13">
        <f>data[[#This Row],[Clicks]]/data[[#This Row],[Impressions]]</f>
        <v>1.3090000000000001E-2</v>
      </c>
      <c r="K2739" s="1">
        <v>1.288</v>
      </c>
      <c r="L2739" s="2">
        <v>22.592292800000003</v>
      </c>
      <c r="M2739">
        <v>2</v>
      </c>
      <c r="N2739" s="1">
        <f>IF(data[[#This Row],[Conversions]]=0,0,data[[#This Row],[Spend, Dollars]]/data[[#This Row],[Conversions]])</f>
        <v>11.296146400000001</v>
      </c>
      <c r="O2739" s="13">
        <f>data[[#This Row],[Conversions]]/data[[#This Row],[Clicks]]</f>
        <v>0.1140211851361983</v>
      </c>
      <c r="P2739" s="11">
        <v>154.79999999999998</v>
      </c>
      <c r="Q2739" s="11">
        <f>IF(data[[#This Row],[Spend, Dollars]]=0,0,data[[#This Row],[Total conversion value, Dollars]]/data[[#This Row],[Spend, Dollars]])</f>
        <v>6.8518941999547724</v>
      </c>
      <c r="R2739" s="2">
        <v>91</v>
      </c>
      <c r="S2739" s="2">
        <v>3</v>
      </c>
      <c r="T2739" s="2">
        <v>18</v>
      </c>
      <c r="U2739" s="2">
        <f t="shared" si="42"/>
        <v>112</v>
      </c>
    </row>
    <row r="2740" spans="1:21" x14ac:dyDescent="0.2">
      <c r="A2740" t="s">
        <v>24</v>
      </c>
      <c r="B2740" s="3">
        <v>45249</v>
      </c>
      <c r="C2740" s="10" t="str">
        <f>TEXT(data[[#This Row],[Date]],"mmmm")</f>
        <v>November</v>
      </c>
      <c r="D2740" t="s">
        <v>12</v>
      </c>
      <c r="E2740" t="s">
        <v>18</v>
      </c>
      <c r="F2740" t="s">
        <v>14</v>
      </c>
      <c r="G2740" t="s">
        <v>17</v>
      </c>
      <c r="H2740" s="11">
        <v>1667</v>
      </c>
      <c r="I2740" s="11">
        <v>25.671800000000001</v>
      </c>
      <c r="J2740" s="13">
        <f>data[[#This Row],[Clicks]]/data[[#This Row],[Impressions]]</f>
        <v>1.54E-2</v>
      </c>
      <c r="K2740" s="1">
        <v>1.9089999999999998</v>
      </c>
      <c r="L2740" s="2">
        <v>49.007466199999996</v>
      </c>
      <c r="M2740">
        <v>6</v>
      </c>
      <c r="N2740" s="1">
        <f>IF(data[[#This Row],[Conversions]]=0,0,data[[#This Row],[Spend, Dollars]]/data[[#This Row],[Conversions]])</f>
        <v>8.1679110333333327</v>
      </c>
      <c r="O2740" s="13">
        <f>data[[#This Row],[Conversions]]/data[[#This Row],[Clicks]]</f>
        <v>0.23371948986826011</v>
      </c>
      <c r="P2740" s="11">
        <v>426</v>
      </c>
      <c r="Q2740" s="11">
        <f>IF(data[[#This Row],[Spend, Dollars]]=0,0,data[[#This Row],[Total conversion value, Dollars]]/data[[#This Row],[Spend, Dollars]])</f>
        <v>8.6925530542935938</v>
      </c>
      <c r="R2740" s="2">
        <v>68</v>
      </c>
      <c r="S2740" s="2">
        <v>8</v>
      </c>
      <c r="T2740" s="2">
        <v>9</v>
      </c>
      <c r="U2740" s="2">
        <f t="shared" si="42"/>
        <v>85</v>
      </c>
    </row>
    <row r="2741" spans="1:21" x14ac:dyDescent="0.2">
      <c r="A2741" t="s">
        <v>24</v>
      </c>
      <c r="B2741" s="3">
        <v>45250</v>
      </c>
      <c r="C2741" s="10" t="str">
        <f>TEXT(data[[#This Row],[Date]],"mmmm")</f>
        <v>November</v>
      </c>
      <c r="D2741" t="s">
        <v>12</v>
      </c>
      <c r="E2741" t="s">
        <v>18</v>
      </c>
      <c r="F2741" t="s">
        <v>14</v>
      </c>
      <c r="G2741" t="s">
        <v>17</v>
      </c>
      <c r="H2741" s="11">
        <v>1800</v>
      </c>
      <c r="I2741" s="11">
        <v>30.095999999999997</v>
      </c>
      <c r="J2741" s="13">
        <f>data[[#This Row],[Clicks]]/data[[#This Row],[Impressions]]</f>
        <v>1.6719999999999999E-2</v>
      </c>
      <c r="K2741" s="1">
        <v>2.2424999999999997</v>
      </c>
      <c r="L2741" s="2">
        <v>67.490279999999984</v>
      </c>
      <c r="M2741">
        <v>4</v>
      </c>
      <c r="N2741" s="1">
        <f>IF(data[[#This Row],[Conversions]]=0,0,data[[#This Row],[Spend, Dollars]]/data[[#This Row],[Conversions]])</f>
        <v>16.872569999999996</v>
      </c>
      <c r="O2741" s="13">
        <f>data[[#This Row],[Conversions]]/data[[#This Row],[Clicks]]</f>
        <v>0.13290802764486975</v>
      </c>
      <c r="P2741" s="11">
        <v>240</v>
      </c>
      <c r="Q2741" s="11">
        <f>IF(data[[#This Row],[Spend, Dollars]]=0,0,data[[#This Row],[Total conversion value, Dollars]]/data[[#This Row],[Spend, Dollars]])</f>
        <v>3.5560676292941746</v>
      </c>
      <c r="R2741" s="2">
        <v>93</v>
      </c>
      <c r="S2741" s="2">
        <v>3</v>
      </c>
      <c r="T2741" s="2">
        <v>1.5</v>
      </c>
      <c r="U2741" s="2">
        <f t="shared" si="42"/>
        <v>97.5</v>
      </c>
    </row>
    <row r="2742" spans="1:21" x14ac:dyDescent="0.2">
      <c r="A2742" t="s">
        <v>24</v>
      </c>
      <c r="B2742" s="3">
        <v>45251</v>
      </c>
      <c r="C2742" s="10" t="str">
        <f>TEXT(data[[#This Row],[Date]],"mmmm")</f>
        <v>November</v>
      </c>
      <c r="D2742" t="s">
        <v>12</v>
      </c>
      <c r="E2742" t="s">
        <v>18</v>
      </c>
      <c r="F2742" t="s">
        <v>14</v>
      </c>
      <c r="G2742" t="s">
        <v>17</v>
      </c>
      <c r="H2742" s="11">
        <v>1102</v>
      </c>
      <c r="I2742" s="11">
        <v>12.97054</v>
      </c>
      <c r="J2742" s="13">
        <f>data[[#This Row],[Clicks]]/data[[#This Row],[Impressions]]</f>
        <v>1.1769999999999999E-2</v>
      </c>
      <c r="K2742" s="1">
        <v>1.5869999999999997</v>
      </c>
      <c r="L2742" s="2">
        <v>20.584246979999996</v>
      </c>
      <c r="M2742">
        <v>6</v>
      </c>
      <c r="N2742" s="1">
        <f>IF(data[[#This Row],[Conversions]]=0,0,data[[#This Row],[Spend, Dollars]]/data[[#This Row],[Conversions]])</f>
        <v>3.4307078299999993</v>
      </c>
      <c r="O2742" s="13">
        <f>data[[#This Row],[Conversions]]/data[[#This Row],[Clicks]]</f>
        <v>0.46258675429087764</v>
      </c>
      <c r="P2742" s="11">
        <v>266.39999999999998</v>
      </c>
      <c r="Q2742" s="11">
        <f>IF(data[[#This Row],[Spend, Dollars]]=0,0,data[[#This Row],[Total conversion value, Dollars]]/data[[#This Row],[Spend, Dollars]])</f>
        <v>12.941935658799602</v>
      </c>
      <c r="R2742" s="2">
        <v>71</v>
      </c>
      <c r="S2742" s="2">
        <v>6</v>
      </c>
      <c r="T2742" s="2">
        <v>15</v>
      </c>
      <c r="U2742" s="2">
        <f t="shared" si="42"/>
        <v>92</v>
      </c>
    </row>
    <row r="2743" spans="1:21" x14ac:dyDescent="0.2">
      <c r="A2743" t="s">
        <v>24</v>
      </c>
      <c r="B2743" s="3">
        <v>45252</v>
      </c>
      <c r="C2743" s="10" t="str">
        <f>TEXT(data[[#This Row],[Date]],"mmmm")</f>
        <v>November</v>
      </c>
      <c r="D2743" t="s">
        <v>12</v>
      </c>
      <c r="E2743" t="s">
        <v>18</v>
      </c>
      <c r="F2743" t="s">
        <v>14</v>
      </c>
      <c r="G2743" t="s">
        <v>17</v>
      </c>
      <c r="H2743" s="11">
        <v>1225</v>
      </c>
      <c r="I2743" s="11">
        <v>14.687750000000001</v>
      </c>
      <c r="J2743" s="13">
        <f>data[[#This Row],[Clicks]]/data[[#This Row],[Impressions]]</f>
        <v>1.1990000000000001E-2</v>
      </c>
      <c r="K2743" s="1">
        <v>1.1154999999999999</v>
      </c>
      <c r="L2743" s="2">
        <v>16.384185125000002</v>
      </c>
      <c r="M2743">
        <v>4</v>
      </c>
      <c r="N2743" s="1">
        <f>IF(data[[#This Row],[Conversions]]=0,0,data[[#This Row],[Spend, Dollars]]/data[[#This Row],[Conversions]])</f>
        <v>4.0960462812500005</v>
      </c>
      <c r="O2743" s="13">
        <f>data[[#This Row],[Conversions]]/data[[#This Row],[Clicks]]</f>
        <v>0.27233579002910585</v>
      </c>
      <c r="P2743" s="11">
        <v>276</v>
      </c>
      <c r="Q2743" s="11">
        <f>IF(data[[#This Row],[Spend, Dollars]]=0,0,data[[#This Row],[Total conversion value, Dollars]]/data[[#This Row],[Spend, Dollars]])</f>
        <v>16.845512785305516</v>
      </c>
      <c r="R2743" s="2">
        <v>53</v>
      </c>
      <c r="S2743" s="2">
        <v>2</v>
      </c>
      <c r="T2743" s="2">
        <v>4.5</v>
      </c>
      <c r="U2743" s="2">
        <f t="shared" si="42"/>
        <v>59.5</v>
      </c>
    </row>
    <row r="2744" spans="1:21" x14ac:dyDescent="0.2">
      <c r="A2744" t="s">
        <v>24</v>
      </c>
      <c r="B2744" s="3">
        <v>45253</v>
      </c>
      <c r="C2744" s="10" t="str">
        <f>TEXT(data[[#This Row],[Date]],"mmmm")</f>
        <v>November</v>
      </c>
      <c r="D2744" t="s">
        <v>12</v>
      </c>
      <c r="E2744" t="s">
        <v>18</v>
      </c>
      <c r="F2744" t="s">
        <v>14</v>
      </c>
      <c r="G2744" t="s">
        <v>17</v>
      </c>
      <c r="H2744" s="11">
        <v>1339</v>
      </c>
      <c r="I2744" s="11">
        <v>16.349190000000004</v>
      </c>
      <c r="J2744" s="13">
        <f>data[[#This Row],[Clicks]]/data[[#This Row],[Impressions]]</f>
        <v>1.2210000000000002E-2</v>
      </c>
      <c r="K2744" s="1">
        <v>0.94299999999999984</v>
      </c>
      <c r="L2744" s="2">
        <v>15.417286170000001</v>
      </c>
      <c r="M2744">
        <v>4</v>
      </c>
      <c r="N2744" s="1">
        <f>IF(data[[#This Row],[Conversions]]=0,0,data[[#This Row],[Spend, Dollars]]/data[[#This Row],[Conversions]])</f>
        <v>3.8543215425000001</v>
      </c>
      <c r="O2744" s="13">
        <f>data[[#This Row],[Conversions]]/data[[#This Row],[Clicks]]</f>
        <v>0.24466043883519606</v>
      </c>
      <c r="P2744" s="11">
        <v>376.8</v>
      </c>
      <c r="Q2744" s="11">
        <f>IF(data[[#This Row],[Spend, Dollars]]=0,0,data[[#This Row],[Total conversion value, Dollars]]/data[[#This Row],[Spend, Dollars]])</f>
        <v>24.440098980143663</v>
      </c>
      <c r="R2744" s="2">
        <v>102</v>
      </c>
      <c r="S2744" s="2">
        <v>11</v>
      </c>
      <c r="T2744" s="2">
        <v>9</v>
      </c>
      <c r="U2744" s="2">
        <f t="shared" si="42"/>
        <v>122</v>
      </c>
    </row>
    <row r="2745" spans="1:21" x14ac:dyDescent="0.2">
      <c r="A2745" t="s">
        <v>24</v>
      </c>
      <c r="B2745" s="3">
        <v>45254</v>
      </c>
      <c r="C2745" s="10" t="str">
        <f>TEXT(data[[#This Row],[Date]],"mmmm")</f>
        <v>November</v>
      </c>
      <c r="D2745" t="s">
        <v>12</v>
      </c>
      <c r="E2745" t="s">
        <v>18</v>
      </c>
      <c r="F2745" t="s">
        <v>14</v>
      </c>
      <c r="G2745" t="s">
        <v>17</v>
      </c>
      <c r="H2745" s="11">
        <v>1152</v>
      </c>
      <c r="I2745" s="11">
        <v>20.782080000000004</v>
      </c>
      <c r="J2745" s="13">
        <f>data[[#This Row],[Clicks]]/data[[#This Row],[Impressions]]</f>
        <v>1.8040000000000004E-2</v>
      </c>
      <c r="K2745" s="1">
        <v>2.5185</v>
      </c>
      <c r="L2745" s="2">
        <v>52.339668480000007</v>
      </c>
      <c r="M2745">
        <v>6</v>
      </c>
      <c r="N2745" s="1">
        <f>IF(data[[#This Row],[Conversions]]=0,0,data[[#This Row],[Spend, Dollars]]/data[[#This Row],[Conversions]])</f>
        <v>8.7232780800000018</v>
      </c>
      <c r="O2745" s="13">
        <f>data[[#This Row],[Conversions]]/data[[#This Row],[Clicks]]</f>
        <v>0.28871027346637096</v>
      </c>
      <c r="P2745" s="11">
        <v>658.8</v>
      </c>
      <c r="Q2745" s="11">
        <f>IF(data[[#This Row],[Spend, Dollars]]=0,0,data[[#This Row],[Total conversion value, Dollars]]/data[[#This Row],[Spend, Dollars]])</f>
        <v>12.587011326824511</v>
      </c>
      <c r="R2745" s="2">
        <v>55</v>
      </c>
      <c r="S2745" s="2">
        <v>1</v>
      </c>
      <c r="T2745" s="2">
        <v>6</v>
      </c>
      <c r="U2745" s="2">
        <f t="shared" si="42"/>
        <v>62</v>
      </c>
    </row>
    <row r="2746" spans="1:21" x14ac:dyDescent="0.2">
      <c r="A2746" t="s">
        <v>24</v>
      </c>
      <c r="B2746" s="3">
        <v>45255</v>
      </c>
      <c r="C2746" s="10" t="str">
        <f>TEXT(data[[#This Row],[Date]],"mmmm")</f>
        <v>November</v>
      </c>
      <c r="D2746" t="s">
        <v>12</v>
      </c>
      <c r="E2746" t="s">
        <v>18</v>
      </c>
      <c r="F2746" t="s">
        <v>14</v>
      </c>
      <c r="G2746" t="s">
        <v>17</v>
      </c>
      <c r="H2746" s="11">
        <v>1286</v>
      </c>
      <c r="I2746" s="11">
        <v>26.453020000000002</v>
      </c>
      <c r="J2746" s="13">
        <f>data[[#This Row],[Clicks]]/data[[#This Row],[Impressions]]</f>
        <v>2.0570000000000001E-2</v>
      </c>
      <c r="K2746" s="1">
        <v>1.4489999999999998</v>
      </c>
      <c r="L2746" s="2">
        <v>38.330425980000001</v>
      </c>
      <c r="M2746">
        <v>8</v>
      </c>
      <c r="N2746" s="1">
        <f>IF(data[[#This Row],[Conversions]]=0,0,data[[#This Row],[Spend, Dollars]]/data[[#This Row],[Conversions]])</f>
        <v>4.7913032475000001</v>
      </c>
      <c r="O2746" s="13">
        <f>data[[#This Row],[Conversions]]/data[[#This Row],[Clicks]]</f>
        <v>0.30242293696523115</v>
      </c>
      <c r="P2746" s="11">
        <v>729.6</v>
      </c>
      <c r="Q2746" s="11">
        <f>IF(data[[#This Row],[Spend, Dollars]]=0,0,data[[#This Row],[Total conversion value, Dollars]]/data[[#This Row],[Spend, Dollars]])</f>
        <v>19.03448712990275</v>
      </c>
      <c r="R2746" s="2">
        <v>61</v>
      </c>
      <c r="S2746" s="2">
        <v>3</v>
      </c>
      <c r="T2746" s="2">
        <v>13.5</v>
      </c>
      <c r="U2746" s="2">
        <f t="shared" si="42"/>
        <v>77.5</v>
      </c>
    </row>
    <row r="2747" spans="1:21" x14ac:dyDescent="0.2">
      <c r="A2747" t="s">
        <v>24</v>
      </c>
      <c r="B2747" s="3">
        <v>45256</v>
      </c>
      <c r="C2747" s="10" t="str">
        <f>TEXT(data[[#This Row],[Date]],"mmmm")</f>
        <v>November</v>
      </c>
      <c r="D2747" t="s">
        <v>12</v>
      </c>
      <c r="E2747" t="s">
        <v>18</v>
      </c>
      <c r="F2747" t="s">
        <v>14</v>
      </c>
      <c r="G2747" t="s">
        <v>17</v>
      </c>
      <c r="H2747" s="11">
        <v>1578</v>
      </c>
      <c r="I2747" s="11">
        <v>30.89724</v>
      </c>
      <c r="J2747" s="13">
        <f>data[[#This Row],[Clicks]]/data[[#This Row],[Impressions]]</f>
        <v>1.958E-2</v>
      </c>
      <c r="K2747" s="1">
        <v>2.2194999999999996</v>
      </c>
      <c r="L2747" s="2">
        <v>68.576424179999989</v>
      </c>
      <c r="M2747">
        <v>6</v>
      </c>
      <c r="N2747" s="1">
        <f>IF(data[[#This Row],[Conversions]]=0,0,data[[#This Row],[Spend, Dollars]]/data[[#This Row],[Conversions]])</f>
        <v>11.429404029999999</v>
      </c>
      <c r="O2747" s="13">
        <f>data[[#This Row],[Conversions]]/data[[#This Row],[Clicks]]</f>
        <v>0.19419210259557165</v>
      </c>
      <c r="P2747" s="11">
        <v>592.79999999999995</v>
      </c>
      <c r="Q2747" s="11">
        <f>IF(data[[#This Row],[Spend, Dollars]]=0,0,data[[#This Row],[Total conversion value, Dollars]]/data[[#This Row],[Spend, Dollars]])</f>
        <v>8.6443702349369129</v>
      </c>
      <c r="R2747" s="2">
        <v>76</v>
      </c>
      <c r="S2747" s="2">
        <v>2</v>
      </c>
      <c r="T2747" s="2">
        <v>4.5</v>
      </c>
      <c r="U2747" s="2">
        <f t="shared" si="42"/>
        <v>82.5</v>
      </c>
    </row>
    <row r="2748" spans="1:21" x14ac:dyDescent="0.2">
      <c r="A2748" t="s">
        <v>24</v>
      </c>
      <c r="B2748" s="3">
        <v>45257</v>
      </c>
      <c r="C2748" s="10" t="str">
        <f>TEXT(data[[#This Row],[Date]],"mmmm")</f>
        <v>November</v>
      </c>
      <c r="D2748" t="s">
        <v>12</v>
      </c>
      <c r="E2748" t="s">
        <v>18</v>
      </c>
      <c r="F2748" t="s">
        <v>14</v>
      </c>
      <c r="G2748" t="s">
        <v>17</v>
      </c>
      <c r="H2748" s="11">
        <v>1404</v>
      </c>
      <c r="I2748" s="11">
        <v>20.694959999999998</v>
      </c>
      <c r="J2748" s="13">
        <f>data[[#This Row],[Clicks]]/data[[#This Row],[Impressions]]</f>
        <v>1.4739999999999998E-2</v>
      </c>
      <c r="K2748" s="1">
        <v>0.72449999999999992</v>
      </c>
      <c r="L2748" s="2">
        <v>14.993498519999997</v>
      </c>
      <c r="M2748">
        <v>2</v>
      </c>
      <c r="N2748" s="1">
        <f>IF(data[[#This Row],[Conversions]]=0,0,data[[#This Row],[Spend, Dollars]]/data[[#This Row],[Conversions]])</f>
        <v>7.4967492599999987</v>
      </c>
      <c r="O2748" s="13">
        <f>data[[#This Row],[Conversions]]/data[[#This Row],[Clicks]]</f>
        <v>9.6641887686663819E-2</v>
      </c>
      <c r="P2748" s="11">
        <v>265.2</v>
      </c>
      <c r="Q2748" s="11">
        <f>IF(data[[#This Row],[Spend, Dollars]]=0,0,data[[#This Row],[Total conversion value, Dollars]]/data[[#This Row],[Spend, Dollars]])</f>
        <v>17.687666400623357</v>
      </c>
      <c r="R2748" s="2">
        <v>67</v>
      </c>
      <c r="S2748" s="2">
        <v>12</v>
      </c>
      <c r="T2748" s="2">
        <v>15</v>
      </c>
      <c r="U2748" s="2">
        <f t="shared" si="42"/>
        <v>94</v>
      </c>
    </row>
    <row r="2749" spans="1:21" x14ac:dyDescent="0.2">
      <c r="A2749" t="s">
        <v>24</v>
      </c>
      <c r="B2749" s="3">
        <v>45258</v>
      </c>
      <c r="C2749" s="10" t="str">
        <f>TEXT(data[[#This Row],[Date]],"mmmm")</f>
        <v>November</v>
      </c>
      <c r="D2749" t="s">
        <v>12</v>
      </c>
      <c r="E2749" t="s">
        <v>18</v>
      </c>
      <c r="F2749" t="s">
        <v>14</v>
      </c>
      <c r="G2749" t="s">
        <v>17</v>
      </c>
      <c r="H2749" s="11">
        <v>1444</v>
      </c>
      <c r="I2749" s="11">
        <v>27.955839999999998</v>
      </c>
      <c r="J2749" s="13">
        <f>data[[#This Row],[Clicks]]/data[[#This Row],[Impressions]]</f>
        <v>1.9359999999999999E-2</v>
      </c>
      <c r="K2749" s="1">
        <v>0.82799999999999996</v>
      </c>
      <c r="L2749" s="2">
        <v>23.147435519999998</v>
      </c>
      <c r="M2749">
        <v>9</v>
      </c>
      <c r="N2749" s="1">
        <f>IF(data[[#This Row],[Conversions]]=0,0,data[[#This Row],[Spend, Dollars]]/data[[#This Row],[Conversions]])</f>
        <v>2.5719372799999998</v>
      </c>
      <c r="O2749" s="13">
        <f>data[[#This Row],[Conversions]]/data[[#This Row],[Clicks]]</f>
        <v>0.32193631098189146</v>
      </c>
      <c r="P2749" s="11">
        <v>577.19999999999993</v>
      </c>
      <c r="Q2749" s="11">
        <f>IF(data[[#This Row],[Spend, Dollars]]=0,0,data[[#This Row],[Total conversion value, Dollars]]/data[[#This Row],[Spend, Dollars]])</f>
        <v>24.935807662204471</v>
      </c>
      <c r="R2749" s="2">
        <v>77</v>
      </c>
      <c r="S2749" s="2">
        <v>4</v>
      </c>
      <c r="T2749" s="2">
        <v>0</v>
      </c>
      <c r="U2749" s="2">
        <f t="shared" si="42"/>
        <v>81</v>
      </c>
    </row>
    <row r="2750" spans="1:21" x14ac:dyDescent="0.2">
      <c r="A2750" t="s">
        <v>24</v>
      </c>
      <c r="B2750" s="3">
        <v>45259</v>
      </c>
      <c r="C2750" s="10" t="str">
        <f>TEXT(data[[#This Row],[Date]],"mmmm")</f>
        <v>November</v>
      </c>
      <c r="D2750" t="s">
        <v>12</v>
      </c>
      <c r="E2750" t="s">
        <v>18</v>
      </c>
      <c r="F2750" t="s">
        <v>14</v>
      </c>
      <c r="G2750" t="s">
        <v>17</v>
      </c>
      <c r="H2750" s="11">
        <v>1293</v>
      </c>
      <c r="I2750" s="11">
        <v>25.316940000000006</v>
      </c>
      <c r="J2750" s="13">
        <f>data[[#This Row],[Clicks]]/data[[#This Row],[Impressions]]</f>
        <v>1.9580000000000004E-2</v>
      </c>
      <c r="K2750" s="1">
        <v>1.8285</v>
      </c>
      <c r="L2750" s="2">
        <v>46.292024790000013</v>
      </c>
      <c r="M2750">
        <v>4</v>
      </c>
      <c r="N2750" s="1">
        <f>IF(data[[#This Row],[Conversions]]=0,0,data[[#This Row],[Spend, Dollars]]/data[[#This Row],[Conversions]])</f>
        <v>11.573006197500003</v>
      </c>
      <c r="O2750" s="13">
        <f>data[[#This Row],[Conversions]]/data[[#This Row],[Clicks]]</f>
        <v>0.15799697751782005</v>
      </c>
      <c r="P2750" s="11">
        <v>324</v>
      </c>
      <c r="Q2750" s="11">
        <f>IF(data[[#This Row],[Spend, Dollars]]=0,0,data[[#This Row],[Total conversion value, Dollars]]/data[[#This Row],[Spend, Dollars]])</f>
        <v>6.9990457637098293</v>
      </c>
      <c r="R2750" s="2">
        <v>96</v>
      </c>
      <c r="S2750" s="2">
        <v>5</v>
      </c>
      <c r="T2750" s="2">
        <v>7.5</v>
      </c>
      <c r="U2750" s="2">
        <f t="shared" si="42"/>
        <v>108.5</v>
      </c>
    </row>
    <row r="2751" spans="1:21" x14ac:dyDescent="0.2">
      <c r="A2751" t="s">
        <v>24</v>
      </c>
      <c r="B2751" s="3">
        <v>45260</v>
      </c>
      <c r="C2751" s="10" t="str">
        <f>TEXT(data[[#This Row],[Date]],"mmmm")</f>
        <v>November</v>
      </c>
      <c r="D2751" t="s">
        <v>12</v>
      </c>
      <c r="E2751" t="s">
        <v>18</v>
      </c>
      <c r="F2751" t="s">
        <v>14</v>
      </c>
      <c r="G2751" t="s">
        <v>17</v>
      </c>
      <c r="H2751" s="11">
        <v>1754</v>
      </c>
      <c r="I2751" s="11">
        <v>26.046899999999997</v>
      </c>
      <c r="J2751" s="13">
        <f>data[[#This Row],[Clicks]]/data[[#This Row],[Impressions]]</f>
        <v>1.4849999999999999E-2</v>
      </c>
      <c r="K2751" s="1">
        <v>1.9894999999999998</v>
      </c>
      <c r="L2751" s="2">
        <v>51.820307549999988</v>
      </c>
      <c r="M2751">
        <v>2</v>
      </c>
      <c r="N2751" s="1">
        <f>IF(data[[#This Row],[Conversions]]=0,0,data[[#This Row],[Spend, Dollars]]/data[[#This Row],[Conversions]])</f>
        <v>25.910153774999994</v>
      </c>
      <c r="O2751" s="13">
        <f>data[[#This Row],[Conversions]]/data[[#This Row],[Clicks]]</f>
        <v>7.6784569372938816E-2</v>
      </c>
      <c r="P2751" s="11">
        <v>132</v>
      </c>
      <c r="Q2751" s="11">
        <f>IF(data[[#This Row],[Spend, Dollars]]=0,0,data[[#This Row],[Total conversion value, Dollars]]/data[[#This Row],[Spend, Dollars]])</f>
        <v>2.5472639249127735</v>
      </c>
      <c r="R2751" s="2">
        <v>88</v>
      </c>
      <c r="S2751" s="2">
        <v>9</v>
      </c>
      <c r="T2751" s="2">
        <v>6</v>
      </c>
      <c r="U2751" s="2">
        <f t="shared" si="42"/>
        <v>103</v>
      </c>
    </row>
    <row r="2752" spans="1:21" x14ac:dyDescent="0.2">
      <c r="A2752" t="s">
        <v>22</v>
      </c>
      <c r="B2752" s="3">
        <v>44986</v>
      </c>
      <c r="C2752" s="10" t="str">
        <f>TEXT(data[[#This Row],[Date]],"mmmm")</f>
        <v>March</v>
      </c>
      <c r="D2752" t="s">
        <v>15</v>
      </c>
      <c r="E2752" t="s">
        <v>18</v>
      </c>
      <c r="F2752" t="s">
        <v>14</v>
      </c>
      <c r="G2752" t="s">
        <v>17</v>
      </c>
      <c r="H2752" s="11">
        <v>998.59999999999991</v>
      </c>
      <c r="I2752" s="11">
        <v>11.314138</v>
      </c>
      <c r="J2752" s="13">
        <f>data[[#This Row],[Clicks]]/data[[#This Row],[Impressions]]</f>
        <v>1.1330000000000002E-2</v>
      </c>
      <c r="K2752" s="1">
        <v>1.127</v>
      </c>
      <c r="L2752" s="2">
        <v>12.751033526000001</v>
      </c>
      <c r="M2752">
        <v>5</v>
      </c>
      <c r="N2752" s="1">
        <f>IF(data[[#This Row],[Conversions]]=0,0,data[[#This Row],[Spend, Dollars]]/data[[#This Row],[Conversions]])</f>
        <v>2.5502067051999999</v>
      </c>
      <c r="O2752" s="13">
        <f>data[[#This Row],[Conversions]]/data[[#This Row],[Clicks]]</f>
        <v>0.44192496149507809</v>
      </c>
      <c r="P2752" s="11">
        <v>378</v>
      </c>
      <c r="Q2752" s="11">
        <f>IF(data[[#This Row],[Spend, Dollars]]=0,0,data[[#This Row],[Total conversion value, Dollars]]/data[[#This Row],[Spend, Dollars]])</f>
        <v>29.644655802154308</v>
      </c>
      <c r="R2752" s="2">
        <v>64</v>
      </c>
      <c r="S2752" s="2">
        <v>8</v>
      </c>
      <c r="T2752" s="2">
        <v>19.5</v>
      </c>
      <c r="U2752" s="2">
        <f t="shared" si="42"/>
        <v>91.5</v>
      </c>
    </row>
    <row r="2753" spans="1:21" x14ac:dyDescent="0.2">
      <c r="A2753" t="s">
        <v>22</v>
      </c>
      <c r="B2753" s="3">
        <v>44987</v>
      </c>
      <c r="C2753" s="10" t="str">
        <f>TEXT(data[[#This Row],[Date]],"mmmm")</f>
        <v>March</v>
      </c>
      <c r="D2753" t="s">
        <v>15</v>
      </c>
      <c r="E2753" t="s">
        <v>18</v>
      </c>
      <c r="F2753" t="s">
        <v>14</v>
      </c>
      <c r="G2753" t="s">
        <v>17</v>
      </c>
      <c r="H2753" s="11">
        <v>1073.2</v>
      </c>
      <c r="I2753" s="11">
        <v>12.867668000000002</v>
      </c>
      <c r="J2753" s="13">
        <f>data[[#This Row],[Clicks]]/data[[#This Row],[Impressions]]</f>
        <v>1.1990000000000001E-2</v>
      </c>
      <c r="K2753" s="1">
        <v>1.1499999999999999</v>
      </c>
      <c r="L2753" s="2">
        <v>14.797818200000002</v>
      </c>
      <c r="M2753">
        <v>4</v>
      </c>
      <c r="N2753" s="1">
        <f>IF(data[[#This Row],[Conversions]]=0,0,data[[#This Row],[Spend, Dollars]]/data[[#This Row],[Conversions]])</f>
        <v>3.6994545500000005</v>
      </c>
      <c r="O2753" s="13">
        <f>data[[#This Row],[Conversions]]/data[[#This Row],[Clicks]]</f>
        <v>0.31085663696017019</v>
      </c>
      <c r="P2753" s="11">
        <v>268.8</v>
      </c>
      <c r="Q2753" s="11">
        <f>IF(data[[#This Row],[Spend, Dollars]]=0,0,data[[#This Row],[Total conversion value, Dollars]]/data[[#This Row],[Spend, Dollars]])</f>
        <v>18.164840003237774</v>
      </c>
      <c r="R2753" s="2">
        <v>58</v>
      </c>
      <c r="S2753" s="2">
        <v>18</v>
      </c>
      <c r="T2753" s="2">
        <v>4.5</v>
      </c>
      <c r="U2753" s="2">
        <f t="shared" si="42"/>
        <v>80.5</v>
      </c>
    </row>
    <row r="2754" spans="1:21" x14ac:dyDescent="0.2">
      <c r="A2754" t="s">
        <v>22</v>
      </c>
      <c r="B2754" s="3">
        <v>44988</v>
      </c>
      <c r="C2754" s="10" t="str">
        <f>TEXT(data[[#This Row],[Date]],"mmmm")</f>
        <v>March</v>
      </c>
      <c r="D2754" t="s">
        <v>15</v>
      </c>
      <c r="E2754" t="s">
        <v>18</v>
      </c>
      <c r="F2754" t="s">
        <v>14</v>
      </c>
      <c r="G2754" t="s">
        <v>17</v>
      </c>
      <c r="H2754" s="11">
        <v>1586.6000000000001</v>
      </c>
      <c r="I2754" s="11">
        <v>26.527951999999999</v>
      </c>
      <c r="J2754" s="13">
        <f>data[[#This Row],[Clicks]]/data[[#This Row],[Impressions]]</f>
        <v>1.6719999999999999E-2</v>
      </c>
      <c r="K2754" s="1">
        <v>0.91999999999999993</v>
      </c>
      <c r="L2754" s="2">
        <v>24.405715839999996</v>
      </c>
      <c r="M2754">
        <v>3</v>
      </c>
      <c r="N2754" s="1">
        <f>IF(data[[#This Row],[Conversions]]=0,0,data[[#This Row],[Spend, Dollars]]/data[[#This Row],[Conversions]])</f>
        <v>8.1352386133333319</v>
      </c>
      <c r="O2754" s="13">
        <f>data[[#This Row],[Conversions]]/data[[#This Row],[Clicks]]</f>
        <v>0.11308826252399733</v>
      </c>
      <c r="P2754" s="11">
        <v>187.2</v>
      </c>
      <c r="Q2754" s="11">
        <f>IF(data[[#This Row],[Spend, Dollars]]=0,0,data[[#This Row],[Total conversion value, Dollars]]/data[[#This Row],[Spend, Dollars]])</f>
        <v>7.6703343277146026</v>
      </c>
      <c r="R2754" s="2">
        <v>80</v>
      </c>
      <c r="S2754" s="2">
        <v>9</v>
      </c>
      <c r="T2754" s="2">
        <v>19.5</v>
      </c>
      <c r="U2754" s="2">
        <f t="shared" si="42"/>
        <v>108.5</v>
      </c>
    </row>
    <row r="2755" spans="1:21" x14ac:dyDescent="0.2">
      <c r="A2755" t="s">
        <v>22</v>
      </c>
      <c r="B2755" s="3">
        <v>44989</v>
      </c>
      <c r="C2755" s="10" t="str">
        <f>TEXT(data[[#This Row],[Date]],"mmmm")</f>
        <v>March</v>
      </c>
      <c r="D2755" t="s">
        <v>15</v>
      </c>
      <c r="E2755" t="s">
        <v>18</v>
      </c>
      <c r="F2755" t="s">
        <v>14</v>
      </c>
      <c r="G2755" t="s">
        <v>17</v>
      </c>
      <c r="H2755" s="11">
        <v>1484.4</v>
      </c>
      <c r="I2755" s="11">
        <v>15.022128000000002</v>
      </c>
      <c r="J2755" s="13">
        <f>data[[#This Row],[Clicks]]/data[[#This Row],[Impressions]]</f>
        <v>1.0120000000000001E-2</v>
      </c>
      <c r="K2755" s="1">
        <v>2.0124999999999997</v>
      </c>
      <c r="L2755" s="2">
        <v>30.2320326</v>
      </c>
      <c r="M2755">
        <v>4</v>
      </c>
      <c r="N2755" s="1">
        <f>IF(data[[#This Row],[Conversions]]=0,0,data[[#This Row],[Spend, Dollars]]/data[[#This Row],[Conversions]])</f>
        <v>7.55800815</v>
      </c>
      <c r="O2755" s="13">
        <f>data[[#This Row],[Conversions]]/data[[#This Row],[Clicks]]</f>
        <v>0.2662738594691777</v>
      </c>
      <c r="P2755" s="11">
        <v>182.4</v>
      </c>
      <c r="Q2755" s="11">
        <f>IF(data[[#This Row],[Spend, Dollars]]=0,0,data[[#This Row],[Total conversion value, Dollars]]/data[[#This Row],[Spend, Dollars]])</f>
        <v>6.0333356480966485</v>
      </c>
      <c r="R2755" s="2">
        <v>57</v>
      </c>
      <c r="S2755" s="2">
        <v>6</v>
      </c>
      <c r="T2755" s="2">
        <v>10.5</v>
      </c>
      <c r="U2755" s="2">
        <f t="shared" ref="U2755:U2818" si="43">SUM(R2755:T2755)</f>
        <v>73.5</v>
      </c>
    </row>
    <row r="2756" spans="1:21" x14ac:dyDescent="0.2">
      <c r="A2756" t="s">
        <v>22</v>
      </c>
      <c r="B2756" s="3">
        <v>44990</v>
      </c>
      <c r="C2756" s="10" t="str">
        <f>TEXT(data[[#This Row],[Date]],"mmmm")</f>
        <v>March</v>
      </c>
      <c r="D2756" t="s">
        <v>15</v>
      </c>
      <c r="E2756" t="s">
        <v>18</v>
      </c>
      <c r="F2756" t="s">
        <v>14</v>
      </c>
      <c r="G2756" t="s">
        <v>17</v>
      </c>
      <c r="H2756" s="11">
        <v>877.6</v>
      </c>
      <c r="I2756" s="11">
        <v>12.646215999999999</v>
      </c>
      <c r="J2756" s="13">
        <f>data[[#This Row],[Clicks]]/data[[#This Row],[Impressions]]</f>
        <v>1.4409999999999999E-2</v>
      </c>
      <c r="K2756" s="1">
        <v>2.254</v>
      </c>
      <c r="L2756" s="2">
        <v>28.504570863999998</v>
      </c>
      <c r="M2756">
        <v>1</v>
      </c>
      <c r="N2756" s="1">
        <f>IF(data[[#This Row],[Conversions]]=0,0,data[[#This Row],[Spend, Dollars]]/data[[#This Row],[Conversions]])</f>
        <v>28.504570863999998</v>
      </c>
      <c r="O2756" s="13">
        <f>data[[#This Row],[Conversions]]/data[[#This Row],[Clicks]]</f>
        <v>7.9075037149452465E-2</v>
      </c>
      <c r="P2756" s="11">
        <v>48</v>
      </c>
      <c r="Q2756" s="11">
        <f>IF(data[[#This Row],[Spend, Dollars]]=0,0,data[[#This Row],[Total conversion value, Dollars]]/data[[#This Row],[Spend, Dollars]])</f>
        <v>1.6839404539368759</v>
      </c>
      <c r="R2756" s="2">
        <v>86</v>
      </c>
      <c r="S2756" s="2">
        <v>15</v>
      </c>
      <c r="T2756" s="2">
        <v>16.5</v>
      </c>
      <c r="U2756" s="2">
        <f t="shared" si="43"/>
        <v>117.5</v>
      </c>
    </row>
    <row r="2757" spans="1:21" x14ac:dyDescent="0.2">
      <c r="A2757" t="s">
        <v>22</v>
      </c>
      <c r="B2757" s="3">
        <v>44991</v>
      </c>
      <c r="C2757" s="10" t="str">
        <f>TEXT(data[[#This Row],[Date]],"mmmm")</f>
        <v>March</v>
      </c>
      <c r="D2757" t="s">
        <v>15</v>
      </c>
      <c r="E2757" t="s">
        <v>18</v>
      </c>
      <c r="F2757" t="s">
        <v>14</v>
      </c>
      <c r="G2757" t="s">
        <v>17</v>
      </c>
      <c r="H2757" s="11">
        <v>1318</v>
      </c>
      <c r="I2757" s="11">
        <v>22.181940000000001</v>
      </c>
      <c r="J2757" s="13">
        <f>data[[#This Row],[Clicks]]/data[[#This Row],[Impressions]]</f>
        <v>1.6830000000000001E-2</v>
      </c>
      <c r="K2757" s="1">
        <v>1.4259999999999999</v>
      </c>
      <c r="L2757" s="2">
        <v>31.631446440000001</v>
      </c>
      <c r="M2757">
        <v>3</v>
      </c>
      <c r="N2757" s="1">
        <f>IF(data[[#This Row],[Conversions]]=0,0,data[[#This Row],[Spend, Dollars]]/data[[#This Row],[Conversions]])</f>
        <v>10.543815480000001</v>
      </c>
      <c r="O2757" s="13">
        <f>data[[#This Row],[Conversions]]/data[[#This Row],[Clicks]]</f>
        <v>0.1352451588995372</v>
      </c>
      <c r="P2757" s="11">
        <v>176.4</v>
      </c>
      <c r="Q2757" s="11">
        <f>IF(data[[#This Row],[Spend, Dollars]]=0,0,data[[#This Row],[Total conversion value, Dollars]]/data[[#This Row],[Spend, Dollars]])</f>
        <v>5.5767288522389808</v>
      </c>
      <c r="R2757" s="2">
        <v>83</v>
      </c>
      <c r="S2757" s="2">
        <v>13</v>
      </c>
      <c r="T2757" s="2">
        <v>16.5</v>
      </c>
      <c r="U2757" s="2">
        <f t="shared" si="43"/>
        <v>112.5</v>
      </c>
    </row>
    <row r="2758" spans="1:21" x14ac:dyDescent="0.2">
      <c r="A2758" t="s">
        <v>22</v>
      </c>
      <c r="B2758" s="3">
        <v>44992</v>
      </c>
      <c r="C2758" s="10" t="str">
        <f>TEXT(data[[#This Row],[Date]],"mmmm")</f>
        <v>March</v>
      </c>
      <c r="D2758" t="s">
        <v>15</v>
      </c>
      <c r="E2758" t="s">
        <v>18</v>
      </c>
      <c r="F2758" t="s">
        <v>14</v>
      </c>
      <c r="G2758" t="s">
        <v>17</v>
      </c>
      <c r="H2758" s="11">
        <v>1620.2</v>
      </c>
      <c r="I2758" s="11">
        <v>31.545294000000002</v>
      </c>
      <c r="J2758" s="13">
        <f>data[[#This Row],[Clicks]]/data[[#This Row],[Impressions]]</f>
        <v>1.9470000000000001E-2</v>
      </c>
      <c r="K2758" s="1">
        <v>1.8284999999999998</v>
      </c>
      <c r="L2758" s="2">
        <v>57.680570078999999</v>
      </c>
      <c r="M2758">
        <v>4</v>
      </c>
      <c r="N2758" s="1">
        <f>IF(data[[#This Row],[Conversions]]=0,0,data[[#This Row],[Spend, Dollars]]/data[[#This Row],[Conversions]])</f>
        <v>14.42014251975</v>
      </c>
      <c r="O2758" s="13">
        <f>data[[#This Row],[Conversions]]/data[[#This Row],[Clicks]]</f>
        <v>0.12680179807485706</v>
      </c>
      <c r="P2758" s="11">
        <v>297.59999999999997</v>
      </c>
      <c r="Q2758" s="11">
        <f>IF(data[[#This Row],[Spend, Dollars]]=0,0,data[[#This Row],[Total conversion value, Dollars]]/data[[#This Row],[Spend, Dollars]])</f>
        <v>5.1594497001746591</v>
      </c>
      <c r="R2758" s="2">
        <v>72</v>
      </c>
      <c r="S2758" s="2">
        <v>6</v>
      </c>
      <c r="T2758" s="2">
        <v>16.5</v>
      </c>
      <c r="U2758" s="2">
        <f t="shared" si="43"/>
        <v>94.5</v>
      </c>
    </row>
    <row r="2759" spans="1:21" x14ac:dyDescent="0.2">
      <c r="A2759" t="s">
        <v>22</v>
      </c>
      <c r="B2759" s="3">
        <v>44993</v>
      </c>
      <c r="C2759" s="10" t="str">
        <f>TEXT(data[[#This Row],[Date]],"mmmm")</f>
        <v>March</v>
      </c>
      <c r="D2759" t="s">
        <v>15</v>
      </c>
      <c r="E2759" t="s">
        <v>18</v>
      </c>
      <c r="F2759" t="s">
        <v>14</v>
      </c>
      <c r="G2759" t="s">
        <v>17</v>
      </c>
      <c r="H2759" s="11">
        <v>1330.2</v>
      </c>
      <c r="I2759" s="11">
        <v>24.435774000000002</v>
      </c>
      <c r="J2759" s="13">
        <f>data[[#This Row],[Clicks]]/data[[#This Row],[Impressions]]</f>
        <v>1.8370000000000001E-2</v>
      </c>
      <c r="K2759" s="1">
        <v>1.5525</v>
      </c>
      <c r="L2759" s="2">
        <v>37.936539135000004</v>
      </c>
      <c r="M2759">
        <v>6</v>
      </c>
      <c r="N2759" s="1">
        <f>IF(data[[#This Row],[Conversions]]=0,0,data[[#This Row],[Spend, Dollars]]/data[[#This Row],[Conversions]])</f>
        <v>6.3227565225000006</v>
      </c>
      <c r="O2759" s="13">
        <f>data[[#This Row],[Conversions]]/data[[#This Row],[Clicks]]</f>
        <v>0.24554163907392496</v>
      </c>
      <c r="P2759" s="11">
        <v>482.4</v>
      </c>
      <c r="Q2759" s="11">
        <f>IF(data[[#This Row],[Spend, Dollars]]=0,0,data[[#This Row],[Total conversion value, Dollars]]/data[[#This Row],[Spend, Dollars]])</f>
        <v>12.715972806147224</v>
      </c>
      <c r="R2759" s="2">
        <v>80</v>
      </c>
      <c r="S2759" s="2">
        <v>14</v>
      </c>
      <c r="T2759" s="2">
        <v>16.5</v>
      </c>
      <c r="U2759" s="2">
        <f t="shared" si="43"/>
        <v>110.5</v>
      </c>
    </row>
    <row r="2760" spans="1:21" x14ac:dyDescent="0.2">
      <c r="A2760" t="s">
        <v>22</v>
      </c>
      <c r="B2760" s="3">
        <v>44994</v>
      </c>
      <c r="C2760" s="10" t="str">
        <f>TEXT(data[[#This Row],[Date]],"mmmm")</f>
        <v>March</v>
      </c>
      <c r="D2760" t="s">
        <v>15</v>
      </c>
      <c r="E2760" t="s">
        <v>18</v>
      </c>
      <c r="F2760" t="s">
        <v>14</v>
      </c>
      <c r="G2760" t="s">
        <v>17</v>
      </c>
      <c r="H2760" s="11">
        <v>832.80000000000018</v>
      </c>
      <c r="I2760" s="11">
        <v>14.840496000000002</v>
      </c>
      <c r="J2760" s="13">
        <f>data[[#This Row],[Clicks]]/data[[#This Row],[Impressions]]</f>
        <v>1.7819999999999999E-2</v>
      </c>
      <c r="K2760" s="1">
        <v>1.6904999999999999</v>
      </c>
      <c r="L2760" s="2">
        <v>25.087858488000002</v>
      </c>
      <c r="M2760">
        <v>5</v>
      </c>
      <c r="N2760" s="1">
        <f>IF(data[[#This Row],[Conversions]]=0,0,data[[#This Row],[Spend, Dollars]]/data[[#This Row],[Conversions]])</f>
        <v>5.0175716976000002</v>
      </c>
      <c r="O2760" s="13">
        <f>data[[#This Row],[Conversions]]/data[[#This Row],[Clicks]]</f>
        <v>0.33691596291660331</v>
      </c>
      <c r="P2760" s="11">
        <v>450</v>
      </c>
      <c r="Q2760" s="11">
        <f>IF(data[[#This Row],[Spend, Dollars]]=0,0,data[[#This Row],[Total conversion value, Dollars]]/data[[#This Row],[Spend, Dollars]])</f>
        <v>17.936963420582252</v>
      </c>
      <c r="R2760" s="2">
        <v>59</v>
      </c>
      <c r="S2760" s="2">
        <v>18</v>
      </c>
      <c r="T2760" s="2">
        <v>4.5</v>
      </c>
      <c r="U2760" s="2">
        <f t="shared" si="43"/>
        <v>81.5</v>
      </c>
    </row>
    <row r="2761" spans="1:21" x14ac:dyDescent="0.2">
      <c r="A2761" t="s">
        <v>22</v>
      </c>
      <c r="B2761" s="3">
        <v>44995</v>
      </c>
      <c r="C2761" s="10" t="str">
        <f>TEXT(data[[#This Row],[Date]],"mmmm")</f>
        <v>March</v>
      </c>
      <c r="D2761" t="s">
        <v>15</v>
      </c>
      <c r="E2761" t="s">
        <v>18</v>
      </c>
      <c r="F2761" t="s">
        <v>14</v>
      </c>
      <c r="G2761" t="s">
        <v>17</v>
      </c>
      <c r="H2761" s="11">
        <v>1370.4</v>
      </c>
      <c r="I2761" s="11">
        <v>21.707136000000002</v>
      </c>
      <c r="J2761" s="13">
        <f>data[[#This Row],[Clicks]]/data[[#This Row],[Impressions]]</f>
        <v>1.584E-2</v>
      </c>
      <c r="K2761" s="1">
        <v>0.66700000000000004</v>
      </c>
      <c r="L2761" s="2">
        <v>14.478659712000002</v>
      </c>
      <c r="M2761">
        <v>4</v>
      </c>
      <c r="N2761" s="1">
        <f>IF(data[[#This Row],[Conversions]]=0,0,data[[#This Row],[Spend, Dollars]]/data[[#This Row],[Conversions]])</f>
        <v>3.6196649280000006</v>
      </c>
      <c r="O2761" s="13">
        <f>data[[#This Row],[Conversions]]/data[[#This Row],[Clicks]]</f>
        <v>0.18427120003302139</v>
      </c>
      <c r="P2761" s="11">
        <v>168</v>
      </c>
      <c r="Q2761" s="11">
        <f>IF(data[[#This Row],[Spend, Dollars]]=0,0,data[[#This Row],[Total conversion value, Dollars]]/data[[#This Row],[Spend, Dollars]])</f>
        <v>11.603283960100296</v>
      </c>
      <c r="R2761" s="2">
        <v>69</v>
      </c>
      <c r="S2761" s="2">
        <v>11</v>
      </c>
      <c r="T2761" s="2">
        <v>4.5</v>
      </c>
      <c r="U2761" s="2">
        <f t="shared" si="43"/>
        <v>84.5</v>
      </c>
    </row>
    <row r="2762" spans="1:21" x14ac:dyDescent="0.2">
      <c r="A2762" t="s">
        <v>22</v>
      </c>
      <c r="B2762" s="3">
        <v>44996</v>
      </c>
      <c r="C2762" s="10" t="str">
        <f>TEXT(data[[#This Row],[Date]],"mmmm")</f>
        <v>March</v>
      </c>
      <c r="D2762" t="s">
        <v>15</v>
      </c>
      <c r="E2762" t="s">
        <v>18</v>
      </c>
      <c r="F2762" t="s">
        <v>14</v>
      </c>
      <c r="G2762" t="s">
        <v>17</v>
      </c>
      <c r="H2762" s="11">
        <v>882.6</v>
      </c>
      <c r="I2762" s="11">
        <v>14.854158000000002</v>
      </c>
      <c r="J2762" s="13">
        <f>data[[#This Row],[Clicks]]/data[[#This Row],[Impressions]]</f>
        <v>1.6830000000000001E-2</v>
      </c>
      <c r="K2762" s="1">
        <v>1.9434999999999998</v>
      </c>
      <c r="L2762" s="2">
        <v>28.869056072999999</v>
      </c>
      <c r="M2762">
        <v>4</v>
      </c>
      <c r="N2762" s="1">
        <f>IF(data[[#This Row],[Conversions]]=0,0,data[[#This Row],[Spend, Dollars]]/data[[#This Row],[Conversions]])</f>
        <v>7.2172640182499999</v>
      </c>
      <c r="O2762" s="13">
        <f>data[[#This Row],[Conversions]]/data[[#This Row],[Clicks]]</f>
        <v>0.26928486959678222</v>
      </c>
      <c r="P2762" s="11">
        <v>355.2</v>
      </c>
      <c r="Q2762" s="11">
        <f>IF(data[[#This Row],[Spend, Dollars]]=0,0,data[[#This Row],[Total conversion value, Dollars]]/data[[#This Row],[Spend, Dollars]])</f>
        <v>12.303831448517759</v>
      </c>
      <c r="R2762" s="2">
        <v>92</v>
      </c>
      <c r="S2762" s="2">
        <v>16</v>
      </c>
      <c r="T2762" s="2">
        <v>18</v>
      </c>
      <c r="U2762" s="2">
        <f t="shared" si="43"/>
        <v>126</v>
      </c>
    </row>
    <row r="2763" spans="1:21" x14ac:dyDescent="0.2">
      <c r="A2763" t="s">
        <v>22</v>
      </c>
      <c r="B2763" s="3">
        <v>44997</v>
      </c>
      <c r="C2763" s="10" t="str">
        <f>TEXT(data[[#This Row],[Date]],"mmmm")</f>
        <v>March</v>
      </c>
      <c r="D2763" t="s">
        <v>15</v>
      </c>
      <c r="E2763" t="s">
        <v>18</v>
      </c>
      <c r="F2763" t="s">
        <v>14</v>
      </c>
      <c r="G2763" t="s">
        <v>17</v>
      </c>
      <c r="H2763" s="11">
        <v>1171.8</v>
      </c>
      <c r="I2763" s="11">
        <v>18.690209999999997</v>
      </c>
      <c r="J2763" s="13">
        <f>data[[#This Row],[Clicks]]/data[[#This Row],[Impressions]]</f>
        <v>1.5949999999999999E-2</v>
      </c>
      <c r="K2763" s="1">
        <v>1.1729999999999998</v>
      </c>
      <c r="L2763" s="2">
        <v>21.923616329999994</v>
      </c>
      <c r="M2763">
        <v>4</v>
      </c>
      <c r="N2763" s="1">
        <f>IF(data[[#This Row],[Conversions]]=0,0,data[[#This Row],[Spend, Dollars]]/data[[#This Row],[Conversions]])</f>
        <v>5.4809040824999986</v>
      </c>
      <c r="O2763" s="13">
        <f>data[[#This Row],[Conversions]]/data[[#This Row],[Clicks]]</f>
        <v>0.21401578687451883</v>
      </c>
      <c r="P2763" s="11">
        <v>355.2</v>
      </c>
      <c r="Q2763" s="11">
        <f>IF(data[[#This Row],[Spend, Dollars]]=0,0,data[[#This Row],[Total conversion value, Dollars]]/data[[#This Row],[Spend, Dollars]])</f>
        <v>16.201706627840814</v>
      </c>
      <c r="R2763" s="2">
        <v>76</v>
      </c>
      <c r="S2763" s="2">
        <v>10</v>
      </c>
      <c r="T2763" s="2">
        <v>18</v>
      </c>
      <c r="U2763" s="2">
        <f t="shared" si="43"/>
        <v>104</v>
      </c>
    </row>
    <row r="2764" spans="1:21" x14ac:dyDescent="0.2">
      <c r="A2764" t="s">
        <v>22</v>
      </c>
      <c r="B2764" s="3">
        <v>44998</v>
      </c>
      <c r="C2764" s="10" t="str">
        <f>TEXT(data[[#This Row],[Date]],"mmmm")</f>
        <v>March</v>
      </c>
      <c r="D2764" t="s">
        <v>15</v>
      </c>
      <c r="E2764" t="s">
        <v>18</v>
      </c>
      <c r="F2764" t="s">
        <v>14</v>
      </c>
      <c r="G2764" t="s">
        <v>17</v>
      </c>
      <c r="H2764" s="11">
        <v>1295.6000000000001</v>
      </c>
      <c r="I2764" s="11">
        <v>27.078040000000001</v>
      </c>
      <c r="J2764" s="13">
        <f>data[[#This Row],[Clicks]]/data[[#This Row],[Impressions]]</f>
        <v>2.0899999999999998E-2</v>
      </c>
      <c r="K2764" s="1">
        <v>0.45999999999999996</v>
      </c>
      <c r="L2764" s="2">
        <v>12.455898399999999</v>
      </c>
      <c r="M2764">
        <v>3</v>
      </c>
      <c r="N2764" s="1">
        <f>IF(data[[#This Row],[Conversions]]=0,0,data[[#This Row],[Spend, Dollars]]/data[[#This Row],[Conversions]])</f>
        <v>4.1519661333333326</v>
      </c>
      <c r="O2764" s="13">
        <f>data[[#This Row],[Conversions]]/data[[#This Row],[Clicks]]</f>
        <v>0.11079088442147215</v>
      </c>
      <c r="P2764" s="11">
        <v>262.8</v>
      </c>
      <c r="Q2764" s="11">
        <f>IF(data[[#This Row],[Spend, Dollars]]=0,0,data[[#This Row],[Total conversion value, Dollars]]/data[[#This Row],[Spend, Dollars]])</f>
        <v>21.098437989828181</v>
      </c>
      <c r="R2764" s="2">
        <v>71</v>
      </c>
      <c r="S2764" s="2">
        <v>14</v>
      </c>
      <c r="T2764" s="2">
        <v>9</v>
      </c>
      <c r="U2764" s="2">
        <f t="shared" si="43"/>
        <v>94</v>
      </c>
    </row>
    <row r="2765" spans="1:21" x14ac:dyDescent="0.2">
      <c r="A2765" t="s">
        <v>22</v>
      </c>
      <c r="B2765" s="3">
        <v>44999</v>
      </c>
      <c r="C2765" s="10" t="str">
        <f>TEXT(data[[#This Row],[Date]],"mmmm")</f>
        <v>March</v>
      </c>
      <c r="D2765" t="s">
        <v>15</v>
      </c>
      <c r="E2765" t="s">
        <v>18</v>
      </c>
      <c r="F2765" t="s">
        <v>14</v>
      </c>
      <c r="G2765" t="s">
        <v>17</v>
      </c>
      <c r="H2765" s="11">
        <v>1076.6000000000001</v>
      </c>
      <c r="I2765" s="11">
        <v>22.145662000000002</v>
      </c>
      <c r="J2765" s="13">
        <f>data[[#This Row],[Clicks]]/data[[#This Row],[Impressions]]</f>
        <v>2.0569999999999998E-2</v>
      </c>
      <c r="K2765" s="1">
        <v>0.49449999999999994</v>
      </c>
      <c r="L2765" s="2">
        <v>10.951029859</v>
      </c>
      <c r="M2765">
        <v>6</v>
      </c>
      <c r="N2765" s="1">
        <f>IF(data[[#This Row],[Conversions]]=0,0,data[[#This Row],[Spend, Dollars]]/data[[#This Row],[Conversions]])</f>
        <v>1.8251716431666667</v>
      </c>
      <c r="O2765" s="13">
        <f>data[[#This Row],[Conversions]]/data[[#This Row],[Clicks]]</f>
        <v>0.27093342253665748</v>
      </c>
      <c r="P2765" s="11">
        <v>496.79999999999995</v>
      </c>
      <c r="Q2765" s="11">
        <f>IF(data[[#This Row],[Spend, Dollars]]=0,0,data[[#This Row],[Total conversion value, Dollars]]/data[[#This Row],[Spend, Dollars]])</f>
        <v>45.365596331719395</v>
      </c>
      <c r="R2765" s="2">
        <v>74</v>
      </c>
      <c r="S2765" s="2">
        <v>17</v>
      </c>
      <c r="T2765" s="2">
        <v>19.5</v>
      </c>
      <c r="U2765" s="2">
        <f t="shared" si="43"/>
        <v>110.5</v>
      </c>
    </row>
    <row r="2766" spans="1:21" x14ac:dyDescent="0.2">
      <c r="A2766" t="s">
        <v>22</v>
      </c>
      <c r="B2766" s="3">
        <v>45000</v>
      </c>
      <c r="C2766" s="10" t="str">
        <f>TEXT(data[[#This Row],[Date]],"mmmm")</f>
        <v>March</v>
      </c>
      <c r="D2766" t="s">
        <v>15</v>
      </c>
      <c r="E2766" t="s">
        <v>18</v>
      </c>
      <c r="F2766" t="s">
        <v>14</v>
      </c>
      <c r="G2766" t="s">
        <v>17</v>
      </c>
      <c r="H2766" s="11">
        <v>1206.8000000000002</v>
      </c>
      <c r="I2766" s="11">
        <v>19.646704000000003</v>
      </c>
      <c r="J2766" s="13">
        <f>data[[#This Row],[Clicks]]/data[[#This Row],[Impressions]]</f>
        <v>1.6279999999999999E-2</v>
      </c>
      <c r="K2766" s="1">
        <v>1.8514999999999997</v>
      </c>
      <c r="L2766" s="2">
        <v>36.375872456000003</v>
      </c>
      <c r="M2766">
        <v>6</v>
      </c>
      <c r="N2766" s="1">
        <f>IF(data[[#This Row],[Conversions]]=0,0,data[[#This Row],[Spend, Dollars]]/data[[#This Row],[Conversions]])</f>
        <v>6.0626454093333342</v>
      </c>
      <c r="O2766" s="13">
        <f>data[[#This Row],[Conversions]]/data[[#This Row],[Clicks]]</f>
        <v>0.30539473694926128</v>
      </c>
      <c r="P2766" s="11">
        <v>525.6</v>
      </c>
      <c r="Q2766" s="11">
        <f>IF(data[[#This Row],[Spend, Dollars]]=0,0,data[[#This Row],[Total conversion value, Dollars]]/data[[#This Row],[Spend, Dollars]])</f>
        <v>14.449137972862701</v>
      </c>
      <c r="R2766" s="2">
        <v>89</v>
      </c>
      <c r="S2766" s="2">
        <v>9</v>
      </c>
      <c r="T2766" s="2">
        <v>9</v>
      </c>
      <c r="U2766" s="2">
        <f t="shared" si="43"/>
        <v>107</v>
      </c>
    </row>
    <row r="2767" spans="1:21" x14ac:dyDescent="0.2">
      <c r="A2767" t="s">
        <v>22</v>
      </c>
      <c r="B2767" s="3">
        <v>45001</v>
      </c>
      <c r="C2767" s="10" t="str">
        <f>TEXT(data[[#This Row],[Date]],"mmmm")</f>
        <v>March</v>
      </c>
      <c r="D2767" t="s">
        <v>15</v>
      </c>
      <c r="E2767" t="s">
        <v>18</v>
      </c>
      <c r="F2767" t="s">
        <v>14</v>
      </c>
      <c r="G2767" t="s">
        <v>17</v>
      </c>
      <c r="H2767" s="11">
        <v>1596.2</v>
      </c>
      <c r="I2767" s="11">
        <v>22.474496000000006</v>
      </c>
      <c r="J2767" s="13">
        <f>data[[#This Row],[Clicks]]/data[[#This Row],[Impressions]]</f>
        <v>1.4080000000000002E-2</v>
      </c>
      <c r="K2767" s="1">
        <v>2.3345000000000002</v>
      </c>
      <c r="L2767" s="2">
        <v>52.466710912000018</v>
      </c>
      <c r="M2767">
        <v>6</v>
      </c>
      <c r="N2767" s="1">
        <f>IF(data[[#This Row],[Conversions]]=0,0,data[[#This Row],[Spend, Dollars]]/data[[#This Row],[Conversions]])</f>
        <v>8.7444518186666702</v>
      </c>
      <c r="O2767" s="13">
        <f>data[[#This Row],[Conversions]]/data[[#This Row],[Clicks]]</f>
        <v>0.26696927931109105</v>
      </c>
      <c r="P2767" s="11">
        <v>216</v>
      </c>
      <c r="Q2767" s="11">
        <f>IF(data[[#This Row],[Spend, Dollars]]=0,0,data[[#This Row],[Total conversion value, Dollars]]/data[[#This Row],[Spend, Dollars]])</f>
        <v>4.1168961470118983</v>
      </c>
      <c r="R2767" s="2">
        <v>75</v>
      </c>
      <c r="S2767" s="2">
        <v>9</v>
      </c>
      <c r="T2767" s="2">
        <v>15</v>
      </c>
      <c r="U2767" s="2">
        <f t="shared" si="43"/>
        <v>99</v>
      </c>
    </row>
    <row r="2768" spans="1:21" x14ac:dyDescent="0.2">
      <c r="A2768" t="s">
        <v>22</v>
      </c>
      <c r="B2768" s="3">
        <v>45002</v>
      </c>
      <c r="C2768" s="10" t="str">
        <f>TEXT(data[[#This Row],[Date]],"mmmm")</f>
        <v>March</v>
      </c>
      <c r="D2768" t="s">
        <v>15</v>
      </c>
      <c r="E2768" t="s">
        <v>18</v>
      </c>
      <c r="F2768" t="s">
        <v>14</v>
      </c>
      <c r="G2768" t="s">
        <v>17</v>
      </c>
      <c r="H2768" s="11">
        <v>1646.6000000000001</v>
      </c>
      <c r="I2768" s="11">
        <v>23.003002000000002</v>
      </c>
      <c r="J2768" s="13">
        <f>data[[#This Row],[Clicks]]/data[[#This Row],[Impressions]]</f>
        <v>1.397E-2</v>
      </c>
      <c r="K2768" s="1">
        <v>1.8974999999999997</v>
      </c>
      <c r="L2768" s="2">
        <v>43.648196294999998</v>
      </c>
      <c r="M2768">
        <v>6</v>
      </c>
      <c r="N2768" s="1">
        <f>IF(data[[#This Row],[Conversions]]=0,0,data[[#This Row],[Spend, Dollars]]/data[[#This Row],[Conversions]])</f>
        <v>7.2746993824999997</v>
      </c>
      <c r="O2768" s="13">
        <f>data[[#This Row],[Conversions]]/data[[#This Row],[Clicks]]</f>
        <v>0.26083552051162712</v>
      </c>
      <c r="P2768" s="11">
        <v>331.2</v>
      </c>
      <c r="Q2768" s="11">
        <f>IF(data[[#This Row],[Spend, Dollars]]=0,0,data[[#This Row],[Total conversion value, Dollars]]/data[[#This Row],[Spend, Dollars]])</f>
        <v>7.5879424148836989</v>
      </c>
      <c r="R2768" s="2">
        <v>108</v>
      </c>
      <c r="S2768" s="2">
        <v>8</v>
      </c>
      <c r="T2768" s="2">
        <v>4.5</v>
      </c>
      <c r="U2768" s="2">
        <f t="shared" si="43"/>
        <v>120.5</v>
      </c>
    </row>
    <row r="2769" spans="1:21" x14ac:dyDescent="0.2">
      <c r="A2769" t="s">
        <v>22</v>
      </c>
      <c r="B2769" s="3">
        <v>45003</v>
      </c>
      <c r="C2769" s="10" t="str">
        <f>TEXT(data[[#This Row],[Date]],"mmmm")</f>
        <v>March</v>
      </c>
      <c r="D2769" t="s">
        <v>15</v>
      </c>
      <c r="E2769" t="s">
        <v>18</v>
      </c>
      <c r="F2769" t="s">
        <v>14</v>
      </c>
      <c r="G2769" t="s">
        <v>17</v>
      </c>
      <c r="H2769" s="11">
        <v>1267.8000000000002</v>
      </c>
      <c r="I2769" s="11">
        <v>15.479838000000003</v>
      </c>
      <c r="J2769" s="13">
        <f>data[[#This Row],[Clicks]]/data[[#This Row],[Impressions]]</f>
        <v>1.221E-2</v>
      </c>
      <c r="K2769" s="1">
        <v>1.081</v>
      </c>
      <c r="L2769" s="2">
        <v>16.733704878000001</v>
      </c>
      <c r="M2769">
        <v>1</v>
      </c>
      <c r="N2769" s="1">
        <f>IF(data[[#This Row],[Conversions]]=0,0,data[[#This Row],[Spend, Dollars]]/data[[#This Row],[Conversions]])</f>
        <v>16.733704878000001</v>
      </c>
      <c r="O2769" s="13">
        <f>data[[#This Row],[Conversions]]/data[[#This Row],[Clicks]]</f>
        <v>6.4600159252312578E-2</v>
      </c>
      <c r="P2769" s="11">
        <v>48</v>
      </c>
      <c r="Q2769" s="11">
        <f>IF(data[[#This Row],[Spend, Dollars]]=0,0,data[[#This Row],[Total conversion value, Dollars]]/data[[#This Row],[Spend, Dollars]])</f>
        <v>2.8684622054680888</v>
      </c>
      <c r="R2769" s="2">
        <v>104</v>
      </c>
      <c r="S2769" s="2">
        <v>8</v>
      </c>
      <c r="T2769" s="2">
        <v>16.5</v>
      </c>
      <c r="U2769" s="2">
        <f t="shared" si="43"/>
        <v>128.5</v>
      </c>
    </row>
    <row r="2770" spans="1:21" x14ac:dyDescent="0.2">
      <c r="A2770" t="s">
        <v>22</v>
      </c>
      <c r="B2770" s="3">
        <v>45004</v>
      </c>
      <c r="C2770" s="10" t="str">
        <f>TEXT(data[[#This Row],[Date]],"mmmm")</f>
        <v>March</v>
      </c>
      <c r="D2770" t="s">
        <v>15</v>
      </c>
      <c r="E2770" t="s">
        <v>18</v>
      </c>
      <c r="F2770" t="s">
        <v>14</v>
      </c>
      <c r="G2770" t="s">
        <v>17</v>
      </c>
      <c r="H2770" s="11">
        <v>1244.6000000000001</v>
      </c>
      <c r="I2770" s="11">
        <v>19.988275999999999</v>
      </c>
      <c r="J2770" s="13">
        <f>data[[#This Row],[Clicks]]/data[[#This Row],[Impressions]]</f>
        <v>1.6059999999999998E-2</v>
      </c>
      <c r="K2770" s="1">
        <v>2.0699999999999998</v>
      </c>
      <c r="L2770" s="2">
        <v>41.375731319999993</v>
      </c>
      <c r="M2770">
        <v>1</v>
      </c>
      <c r="N2770" s="1">
        <f>IF(data[[#This Row],[Conversions]]=0,0,data[[#This Row],[Spend, Dollars]]/data[[#This Row],[Conversions]])</f>
        <v>41.375731319999993</v>
      </c>
      <c r="O2770" s="13">
        <f>data[[#This Row],[Conversions]]/data[[#This Row],[Clicks]]</f>
        <v>5.0029327191599721E-2</v>
      </c>
      <c r="P2770" s="11">
        <v>52.8</v>
      </c>
      <c r="Q2770" s="11">
        <f>IF(data[[#This Row],[Spend, Dollars]]=0,0,data[[#This Row],[Total conversion value, Dollars]]/data[[#This Row],[Spend, Dollars]])</f>
        <v>1.2761103747422538</v>
      </c>
      <c r="R2770" s="2">
        <v>76</v>
      </c>
      <c r="S2770" s="2">
        <v>14</v>
      </c>
      <c r="T2770" s="2">
        <v>10.5</v>
      </c>
      <c r="U2770" s="2">
        <f t="shared" si="43"/>
        <v>100.5</v>
      </c>
    </row>
    <row r="2771" spans="1:21" x14ac:dyDescent="0.2">
      <c r="A2771" t="s">
        <v>22</v>
      </c>
      <c r="B2771" s="3">
        <v>45005</v>
      </c>
      <c r="C2771" s="10" t="str">
        <f>TEXT(data[[#This Row],[Date]],"mmmm")</f>
        <v>March</v>
      </c>
      <c r="D2771" t="s">
        <v>15</v>
      </c>
      <c r="E2771" t="s">
        <v>18</v>
      </c>
      <c r="F2771" t="s">
        <v>14</v>
      </c>
      <c r="G2771" t="s">
        <v>17</v>
      </c>
      <c r="H2771" s="11">
        <v>983.80000000000018</v>
      </c>
      <c r="I2771" s="11">
        <v>17.639534000000008</v>
      </c>
      <c r="J2771" s="13">
        <f>data[[#This Row],[Clicks]]/data[[#This Row],[Impressions]]</f>
        <v>1.7930000000000005E-2</v>
      </c>
      <c r="K2771" s="1">
        <v>2.2194999999999996</v>
      </c>
      <c r="L2771" s="2">
        <v>39.150945713000013</v>
      </c>
      <c r="M2771">
        <v>7</v>
      </c>
      <c r="N2771" s="1">
        <f>IF(data[[#This Row],[Conversions]]=0,0,data[[#This Row],[Spend, Dollars]]/data[[#This Row],[Conversions]])</f>
        <v>5.5929922447142877</v>
      </c>
      <c r="O2771" s="13">
        <f>data[[#This Row],[Conversions]]/data[[#This Row],[Clicks]]</f>
        <v>0.3968358801315271</v>
      </c>
      <c r="P2771" s="11">
        <v>411.59999999999997</v>
      </c>
      <c r="Q2771" s="11">
        <f>IF(data[[#This Row],[Spend, Dollars]]=0,0,data[[#This Row],[Total conversion value, Dollars]]/data[[#This Row],[Spend, Dollars]])</f>
        <v>10.51315600438558</v>
      </c>
      <c r="R2771" s="2">
        <v>59</v>
      </c>
      <c r="S2771" s="2">
        <v>6</v>
      </c>
      <c r="T2771" s="2">
        <v>13.5</v>
      </c>
      <c r="U2771" s="2">
        <f t="shared" si="43"/>
        <v>78.5</v>
      </c>
    </row>
    <row r="2772" spans="1:21" x14ac:dyDescent="0.2">
      <c r="A2772" t="s">
        <v>22</v>
      </c>
      <c r="B2772" s="3">
        <v>45006</v>
      </c>
      <c r="C2772" s="10" t="str">
        <f>TEXT(data[[#This Row],[Date]],"mmmm")</f>
        <v>March</v>
      </c>
      <c r="D2772" t="s">
        <v>15</v>
      </c>
      <c r="E2772" t="s">
        <v>18</v>
      </c>
      <c r="F2772" t="s">
        <v>14</v>
      </c>
      <c r="G2772" t="s">
        <v>17</v>
      </c>
      <c r="H2772" s="11">
        <v>1461.2</v>
      </c>
      <c r="I2772" s="11">
        <v>28.288832000000003</v>
      </c>
      <c r="J2772" s="13">
        <f>data[[#This Row],[Clicks]]/data[[#This Row],[Impressions]]</f>
        <v>1.9360000000000002E-2</v>
      </c>
      <c r="K2772" s="1">
        <v>1.8169999999999997</v>
      </c>
      <c r="L2772" s="2">
        <v>51.400807743999998</v>
      </c>
      <c r="M2772">
        <v>6</v>
      </c>
      <c r="N2772" s="1">
        <f>IF(data[[#This Row],[Conversions]]=0,0,data[[#This Row],[Spend, Dollars]]/data[[#This Row],[Conversions]])</f>
        <v>8.5668012906666657</v>
      </c>
      <c r="O2772" s="13">
        <f>data[[#This Row],[Conversions]]/data[[#This Row],[Clicks]]</f>
        <v>0.21209783422659512</v>
      </c>
      <c r="P2772" s="11">
        <v>288</v>
      </c>
      <c r="Q2772" s="11">
        <f>IF(data[[#This Row],[Spend, Dollars]]=0,0,data[[#This Row],[Total conversion value, Dollars]]/data[[#This Row],[Spend, Dollars]])</f>
        <v>5.6030247896954144</v>
      </c>
      <c r="R2772" s="2">
        <v>60</v>
      </c>
      <c r="S2772" s="2">
        <v>8</v>
      </c>
      <c r="T2772" s="2">
        <v>16.5</v>
      </c>
      <c r="U2772" s="2">
        <f t="shared" si="43"/>
        <v>84.5</v>
      </c>
    </row>
    <row r="2773" spans="1:21" x14ac:dyDescent="0.2">
      <c r="A2773" t="s">
        <v>22</v>
      </c>
      <c r="B2773" s="3">
        <v>45007</v>
      </c>
      <c r="C2773" s="10" t="str">
        <f>TEXT(data[[#This Row],[Date]],"mmmm")</f>
        <v>March</v>
      </c>
      <c r="D2773" t="s">
        <v>15</v>
      </c>
      <c r="E2773" t="s">
        <v>18</v>
      </c>
      <c r="F2773" t="s">
        <v>14</v>
      </c>
      <c r="G2773" t="s">
        <v>17</v>
      </c>
      <c r="H2773" s="11">
        <v>1350.2</v>
      </c>
      <c r="I2773" s="11">
        <v>20.050470000000004</v>
      </c>
      <c r="J2773" s="13">
        <f>data[[#This Row],[Clicks]]/data[[#This Row],[Impressions]]</f>
        <v>1.4850000000000002E-2</v>
      </c>
      <c r="K2773" s="1">
        <v>1.2534999999999998</v>
      </c>
      <c r="L2773" s="2">
        <v>25.133264145000002</v>
      </c>
      <c r="M2773">
        <v>5</v>
      </c>
      <c r="N2773" s="1">
        <f>IF(data[[#This Row],[Conversions]]=0,0,data[[#This Row],[Spend, Dollars]]/data[[#This Row],[Conversions]])</f>
        <v>5.0266528290000005</v>
      </c>
      <c r="O2773" s="13">
        <f>data[[#This Row],[Conversions]]/data[[#This Row],[Clicks]]</f>
        <v>0.24937071300572999</v>
      </c>
      <c r="P2773" s="11">
        <v>426</v>
      </c>
      <c r="Q2773" s="11">
        <f>IF(data[[#This Row],[Spend, Dollars]]=0,0,data[[#This Row],[Total conversion value, Dollars]]/data[[#This Row],[Spend, Dollars]])</f>
        <v>16.94964878188129</v>
      </c>
      <c r="R2773" s="2">
        <v>55</v>
      </c>
      <c r="S2773" s="2">
        <v>9</v>
      </c>
      <c r="T2773" s="2">
        <v>12</v>
      </c>
      <c r="U2773" s="2">
        <f t="shared" si="43"/>
        <v>76</v>
      </c>
    </row>
    <row r="2774" spans="1:21" x14ac:dyDescent="0.2">
      <c r="A2774" t="s">
        <v>22</v>
      </c>
      <c r="B2774" s="3">
        <v>45008</v>
      </c>
      <c r="C2774" s="10" t="str">
        <f>TEXT(data[[#This Row],[Date]],"mmmm")</f>
        <v>March</v>
      </c>
      <c r="D2774" t="s">
        <v>15</v>
      </c>
      <c r="E2774" t="s">
        <v>18</v>
      </c>
      <c r="F2774" t="s">
        <v>14</v>
      </c>
      <c r="G2774" t="s">
        <v>17</v>
      </c>
      <c r="H2774" s="11">
        <v>934</v>
      </c>
      <c r="I2774" s="11">
        <v>17.77402</v>
      </c>
      <c r="J2774" s="13">
        <f>data[[#This Row],[Clicks]]/data[[#This Row],[Impressions]]</f>
        <v>1.9030000000000002E-2</v>
      </c>
      <c r="K2774" s="1">
        <v>2.254</v>
      </c>
      <c r="L2774" s="2">
        <v>40.062641079999999</v>
      </c>
      <c r="M2774">
        <v>1</v>
      </c>
      <c r="N2774" s="1">
        <f>IF(data[[#This Row],[Conversions]]=0,0,data[[#This Row],[Spend, Dollars]]/data[[#This Row],[Conversions]])</f>
        <v>40.062641079999999</v>
      </c>
      <c r="O2774" s="13">
        <f>data[[#This Row],[Conversions]]/data[[#This Row],[Clicks]]</f>
        <v>5.6261892357497068E-2</v>
      </c>
      <c r="P2774" s="11">
        <v>58.8</v>
      </c>
      <c r="Q2774" s="11">
        <f>IF(data[[#This Row],[Spend, Dollars]]=0,0,data[[#This Row],[Total conversion value, Dollars]]/data[[#This Row],[Spend, Dollars]])</f>
        <v>1.4677015397607931</v>
      </c>
      <c r="R2774" s="2">
        <v>99</v>
      </c>
      <c r="S2774" s="2">
        <v>18</v>
      </c>
      <c r="T2774" s="2">
        <v>4.5</v>
      </c>
      <c r="U2774" s="2">
        <f t="shared" si="43"/>
        <v>121.5</v>
      </c>
    </row>
    <row r="2775" spans="1:21" x14ac:dyDescent="0.2">
      <c r="A2775" t="s">
        <v>22</v>
      </c>
      <c r="B2775" s="3">
        <v>45009</v>
      </c>
      <c r="C2775" s="10" t="str">
        <f>TEXT(data[[#This Row],[Date]],"mmmm")</f>
        <v>March</v>
      </c>
      <c r="D2775" t="s">
        <v>15</v>
      </c>
      <c r="E2775" t="s">
        <v>18</v>
      </c>
      <c r="F2775" t="s">
        <v>14</v>
      </c>
      <c r="G2775" t="s">
        <v>17</v>
      </c>
      <c r="H2775" s="11">
        <v>898.2</v>
      </c>
      <c r="I2775" s="11">
        <v>14.32629</v>
      </c>
      <c r="J2775" s="13">
        <f>data[[#This Row],[Clicks]]/data[[#This Row],[Impressions]]</f>
        <v>1.5949999999999999E-2</v>
      </c>
      <c r="K2775" s="1">
        <v>1.2649999999999997</v>
      </c>
      <c r="L2775" s="2">
        <v>18.122756849999995</v>
      </c>
      <c r="M2775">
        <v>2</v>
      </c>
      <c r="N2775" s="1">
        <f>IF(data[[#This Row],[Conversions]]=0,0,data[[#This Row],[Spend, Dollars]]/data[[#This Row],[Conversions]])</f>
        <v>9.0613784249999973</v>
      </c>
      <c r="O2775" s="13">
        <f>data[[#This Row],[Conversions]]/data[[#This Row],[Clicks]]</f>
        <v>0.13960348422375926</v>
      </c>
      <c r="P2775" s="11">
        <v>139.19999999999999</v>
      </c>
      <c r="Q2775" s="11">
        <f>IF(data[[#This Row],[Spend, Dollars]]=0,0,data[[#This Row],[Total conversion value, Dollars]]/data[[#This Row],[Spend, Dollars]])</f>
        <v>7.6809505944455703</v>
      </c>
      <c r="R2775" s="2">
        <v>81</v>
      </c>
      <c r="S2775" s="2">
        <v>7</v>
      </c>
      <c r="T2775" s="2">
        <v>18</v>
      </c>
      <c r="U2775" s="2">
        <f t="shared" si="43"/>
        <v>106</v>
      </c>
    </row>
    <row r="2776" spans="1:21" x14ac:dyDescent="0.2">
      <c r="A2776" t="s">
        <v>22</v>
      </c>
      <c r="B2776" s="3">
        <v>45010</v>
      </c>
      <c r="C2776" s="10" t="str">
        <f>TEXT(data[[#This Row],[Date]],"mmmm")</f>
        <v>March</v>
      </c>
      <c r="D2776" t="s">
        <v>15</v>
      </c>
      <c r="E2776" t="s">
        <v>18</v>
      </c>
      <c r="F2776" t="s">
        <v>14</v>
      </c>
      <c r="G2776" t="s">
        <v>17</v>
      </c>
      <c r="H2776" s="11">
        <v>1615.8000000000002</v>
      </c>
      <c r="I2776" s="11">
        <v>24.172368000000006</v>
      </c>
      <c r="J2776" s="13">
        <f>data[[#This Row],[Clicks]]/data[[#This Row],[Impressions]]</f>
        <v>1.4960000000000001E-2</v>
      </c>
      <c r="K2776" s="1">
        <v>0.91999999999999993</v>
      </c>
      <c r="L2776" s="2">
        <v>22.238578560000004</v>
      </c>
      <c r="M2776">
        <v>6</v>
      </c>
      <c r="N2776" s="1">
        <f>IF(data[[#This Row],[Conversions]]=0,0,data[[#This Row],[Spend, Dollars]]/data[[#This Row],[Conversions]])</f>
        <v>3.7064297600000007</v>
      </c>
      <c r="O2776" s="13">
        <f>data[[#This Row],[Conversions]]/data[[#This Row],[Clicks]]</f>
        <v>0.24821730332750183</v>
      </c>
      <c r="P2776" s="11">
        <v>489.59999999999997</v>
      </c>
      <c r="Q2776" s="11">
        <f>IF(data[[#This Row],[Spend, Dollars]]=0,0,data[[#This Row],[Total conversion value, Dollars]]/data[[#This Row],[Spend, Dollars]])</f>
        <v>22.015795599482772</v>
      </c>
      <c r="R2776" s="2">
        <v>71</v>
      </c>
      <c r="S2776" s="2">
        <v>7</v>
      </c>
      <c r="T2776" s="2">
        <v>4.5</v>
      </c>
      <c r="U2776" s="2">
        <f t="shared" si="43"/>
        <v>82.5</v>
      </c>
    </row>
    <row r="2777" spans="1:21" x14ac:dyDescent="0.2">
      <c r="A2777" t="s">
        <v>22</v>
      </c>
      <c r="B2777" s="3">
        <v>45011</v>
      </c>
      <c r="C2777" s="10" t="str">
        <f>TEXT(data[[#This Row],[Date]],"mmmm")</f>
        <v>March</v>
      </c>
      <c r="D2777" t="s">
        <v>15</v>
      </c>
      <c r="E2777" t="s">
        <v>18</v>
      </c>
      <c r="F2777" t="s">
        <v>14</v>
      </c>
      <c r="G2777" t="s">
        <v>17</v>
      </c>
      <c r="H2777" s="11">
        <v>1244.6000000000001</v>
      </c>
      <c r="I2777" s="11">
        <v>22.452584000000009</v>
      </c>
      <c r="J2777" s="13">
        <f>data[[#This Row],[Clicks]]/data[[#This Row],[Impressions]]</f>
        <v>1.8040000000000004E-2</v>
      </c>
      <c r="K2777" s="1">
        <v>2.1504999999999996</v>
      </c>
      <c r="L2777" s="2">
        <v>48.28428189200001</v>
      </c>
      <c r="M2777">
        <v>7</v>
      </c>
      <c r="N2777" s="1">
        <f>IF(data[[#This Row],[Conversions]]=0,0,data[[#This Row],[Spend, Dollars]]/data[[#This Row],[Conversions]])</f>
        <v>6.8977545560000015</v>
      </c>
      <c r="O2777" s="13">
        <f>data[[#This Row],[Conversions]]/data[[#This Row],[Clicks]]</f>
        <v>0.31176812432813955</v>
      </c>
      <c r="P2777" s="11">
        <v>613.19999999999993</v>
      </c>
      <c r="Q2777" s="11">
        <f>IF(data[[#This Row],[Spend, Dollars]]=0,0,data[[#This Row],[Total conversion value, Dollars]]/data[[#This Row],[Spend, Dollars]])</f>
        <v>12.699785022620334</v>
      </c>
      <c r="R2777" s="2">
        <v>104</v>
      </c>
      <c r="S2777" s="2">
        <v>10</v>
      </c>
      <c r="T2777" s="2">
        <v>6</v>
      </c>
      <c r="U2777" s="2">
        <f t="shared" si="43"/>
        <v>120</v>
      </c>
    </row>
    <row r="2778" spans="1:21" x14ac:dyDescent="0.2">
      <c r="A2778" t="s">
        <v>22</v>
      </c>
      <c r="B2778" s="3">
        <v>45012</v>
      </c>
      <c r="C2778" s="10" t="str">
        <f>TEXT(data[[#This Row],[Date]],"mmmm")</f>
        <v>March</v>
      </c>
      <c r="D2778" t="s">
        <v>15</v>
      </c>
      <c r="E2778" t="s">
        <v>18</v>
      </c>
      <c r="F2778" t="s">
        <v>14</v>
      </c>
      <c r="G2778" t="s">
        <v>17</v>
      </c>
      <c r="H2778" s="11">
        <v>1171.4000000000001</v>
      </c>
      <c r="I2778" s="11">
        <v>19.585808</v>
      </c>
      <c r="J2778" s="13">
        <f>data[[#This Row],[Clicks]]/data[[#This Row],[Impressions]]</f>
        <v>1.6719999999999999E-2</v>
      </c>
      <c r="K2778" s="1">
        <v>0.97750000000000004</v>
      </c>
      <c r="L2778" s="2">
        <v>19.14512732</v>
      </c>
      <c r="M2778">
        <v>2</v>
      </c>
      <c r="N2778" s="1">
        <f>IF(data[[#This Row],[Conversions]]=0,0,data[[#This Row],[Spend, Dollars]]/data[[#This Row],[Conversions]])</f>
        <v>9.5725636600000001</v>
      </c>
      <c r="O2778" s="13">
        <f>data[[#This Row],[Conversions]]/data[[#This Row],[Clicks]]</f>
        <v>0.10211475574558884</v>
      </c>
      <c r="P2778" s="11">
        <v>122.39999999999999</v>
      </c>
      <c r="Q2778" s="11">
        <f>IF(data[[#This Row],[Spend, Dollars]]=0,0,data[[#This Row],[Total conversion value, Dollars]]/data[[#This Row],[Spend, Dollars]])</f>
        <v>6.3932716640716487</v>
      </c>
      <c r="R2778" s="2">
        <v>64</v>
      </c>
      <c r="S2778" s="2">
        <v>5</v>
      </c>
      <c r="T2778" s="2">
        <v>6</v>
      </c>
      <c r="U2778" s="2">
        <f t="shared" si="43"/>
        <v>75</v>
      </c>
    </row>
    <row r="2779" spans="1:21" x14ac:dyDescent="0.2">
      <c r="A2779" t="s">
        <v>22</v>
      </c>
      <c r="B2779" s="3">
        <v>45013</v>
      </c>
      <c r="C2779" s="10" t="str">
        <f>TEXT(data[[#This Row],[Date]],"mmmm")</f>
        <v>March</v>
      </c>
      <c r="D2779" t="s">
        <v>15</v>
      </c>
      <c r="E2779" t="s">
        <v>18</v>
      </c>
      <c r="F2779" t="s">
        <v>14</v>
      </c>
      <c r="G2779" t="s">
        <v>17</v>
      </c>
      <c r="H2779" s="11">
        <v>1108.4000000000001</v>
      </c>
      <c r="I2779" s="11">
        <v>19.629764000000002</v>
      </c>
      <c r="J2779" s="13">
        <f>data[[#This Row],[Clicks]]/data[[#This Row],[Impressions]]</f>
        <v>1.771E-2</v>
      </c>
      <c r="K2779" s="1">
        <v>0.97749999999999992</v>
      </c>
      <c r="L2779" s="2">
        <v>19.18809431</v>
      </c>
      <c r="M2779">
        <v>5</v>
      </c>
      <c r="N2779" s="1">
        <f>IF(data[[#This Row],[Conversions]]=0,0,data[[#This Row],[Spend, Dollars]]/data[[#This Row],[Conversions]])</f>
        <v>3.8376188620000002</v>
      </c>
      <c r="O2779" s="13">
        <f>data[[#This Row],[Conversions]]/data[[#This Row],[Clicks]]</f>
        <v>0.25471523753418529</v>
      </c>
      <c r="P2779" s="11">
        <v>348</v>
      </c>
      <c r="Q2779" s="11">
        <f>IF(data[[#This Row],[Spend, Dollars]]=0,0,data[[#This Row],[Total conversion value, Dollars]]/data[[#This Row],[Spend, Dollars]])</f>
        <v>18.13624606893023</v>
      </c>
      <c r="R2779" s="2">
        <v>84</v>
      </c>
      <c r="S2779" s="2">
        <v>5</v>
      </c>
      <c r="T2779" s="2">
        <v>15</v>
      </c>
      <c r="U2779" s="2">
        <f t="shared" si="43"/>
        <v>104</v>
      </c>
    </row>
    <row r="2780" spans="1:21" x14ac:dyDescent="0.2">
      <c r="A2780" t="s">
        <v>22</v>
      </c>
      <c r="B2780" s="3">
        <v>45014</v>
      </c>
      <c r="C2780" s="10" t="str">
        <f>TEXT(data[[#This Row],[Date]],"mmmm")</f>
        <v>March</v>
      </c>
      <c r="D2780" t="s">
        <v>15</v>
      </c>
      <c r="E2780" t="s">
        <v>18</v>
      </c>
      <c r="F2780" t="s">
        <v>14</v>
      </c>
      <c r="G2780" t="s">
        <v>17</v>
      </c>
      <c r="H2780" s="11">
        <v>1642.4</v>
      </c>
      <c r="I2780" s="11">
        <v>24.570303999999997</v>
      </c>
      <c r="J2780" s="13">
        <f>data[[#This Row],[Clicks]]/data[[#This Row],[Impressions]]</f>
        <v>1.4959999999999998E-2</v>
      </c>
      <c r="K2780" s="1">
        <v>0.89699999999999991</v>
      </c>
      <c r="L2780" s="2">
        <v>22.039562687999993</v>
      </c>
      <c r="M2780">
        <v>1</v>
      </c>
      <c r="N2780" s="1">
        <f>IF(data[[#This Row],[Conversions]]=0,0,data[[#This Row],[Spend, Dollars]]/data[[#This Row],[Conversions]])</f>
        <v>22.039562687999993</v>
      </c>
      <c r="O2780" s="13">
        <f>data[[#This Row],[Conversions]]/data[[#This Row],[Clicks]]</f>
        <v>4.0699537132304106E-2</v>
      </c>
      <c r="P2780" s="11">
        <v>66</v>
      </c>
      <c r="Q2780" s="11">
        <f>IF(data[[#This Row],[Spend, Dollars]]=0,0,data[[#This Row],[Total conversion value, Dollars]]/data[[#This Row],[Spend, Dollars]])</f>
        <v>2.9946147722765568</v>
      </c>
      <c r="R2780" s="2">
        <v>74</v>
      </c>
      <c r="S2780" s="2">
        <v>9</v>
      </c>
      <c r="T2780" s="2">
        <v>18</v>
      </c>
      <c r="U2780" s="2">
        <f t="shared" si="43"/>
        <v>101</v>
      </c>
    </row>
    <row r="2781" spans="1:21" x14ac:dyDescent="0.2">
      <c r="A2781" t="s">
        <v>22</v>
      </c>
      <c r="B2781" s="3">
        <v>45015</v>
      </c>
      <c r="C2781" s="10" t="str">
        <f>TEXT(data[[#This Row],[Date]],"mmmm")</f>
        <v>March</v>
      </c>
      <c r="D2781" t="s">
        <v>15</v>
      </c>
      <c r="E2781" t="s">
        <v>18</v>
      </c>
      <c r="F2781" t="s">
        <v>14</v>
      </c>
      <c r="G2781" t="s">
        <v>17</v>
      </c>
      <c r="H2781" s="11">
        <v>922</v>
      </c>
      <c r="I2781" s="11">
        <v>12.068980000000002</v>
      </c>
      <c r="J2781" s="13">
        <f>data[[#This Row],[Clicks]]/data[[#This Row],[Impressions]]</f>
        <v>1.3090000000000001E-2</v>
      </c>
      <c r="K2781" s="1">
        <v>2.2079999999999993</v>
      </c>
      <c r="L2781" s="2">
        <v>26.648307839999994</v>
      </c>
      <c r="M2781">
        <v>6</v>
      </c>
      <c r="N2781" s="1">
        <f>IF(data[[#This Row],[Conversions]]=0,0,data[[#This Row],[Spend, Dollars]]/data[[#This Row],[Conversions]])</f>
        <v>4.441384639999999</v>
      </c>
      <c r="O2781" s="13">
        <f>data[[#This Row],[Conversions]]/data[[#This Row],[Clicks]]</f>
        <v>0.49714226057214439</v>
      </c>
      <c r="P2781" s="11">
        <v>360</v>
      </c>
      <c r="Q2781" s="11">
        <f>IF(data[[#This Row],[Spend, Dollars]]=0,0,data[[#This Row],[Total conversion value, Dollars]]/data[[#This Row],[Spend, Dollars]])</f>
        <v>13.509300559025668</v>
      </c>
      <c r="R2781" s="2">
        <v>61</v>
      </c>
      <c r="S2781" s="2">
        <v>17</v>
      </c>
      <c r="T2781" s="2">
        <v>3</v>
      </c>
      <c r="U2781" s="2">
        <f t="shared" si="43"/>
        <v>81</v>
      </c>
    </row>
    <row r="2782" spans="1:21" x14ac:dyDescent="0.2">
      <c r="A2782" t="s">
        <v>22</v>
      </c>
      <c r="B2782" s="3">
        <v>45016</v>
      </c>
      <c r="C2782" s="10" t="str">
        <f>TEXT(data[[#This Row],[Date]],"mmmm")</f>
        <v>March</v>
      </c>
      <c r="D2782" t="s">
        <v>15</v>
      </c>
      <c r="E2782" t="s">
        <v>18</v>
      </c>
      <c r="F2782" t="s">
        <v>14</v>
      </c>
      <c r="G2782" t="s">
        <v>17</v>
      </c>
      <c r="H2782" s="11">
        <v>1592.4</v>
      </c>
      <c r="I2782" s="11">
        <v>27.851076000000006</v>
      </c>
      <c r="J2782" s="13">
        <f>data[[#This Row],[Clicks]]/data[[#This Row],[Impressions]]</f>
        <v>1.7490000000000002E-2</v>
      </c>
      <c r="K2782" s="1">
        <v>0.67849999999999988</v>
      </c>
      <c r="L2782" s="2">
        <v>18.896955066</v>
      </c>
      <c r="M2782">
        <v>7</v>
      </c>
      <c r="N2782" s="1">
        <f>IF(data[[#This Row],[Conversions]]=0,0,data[[#This Row],[Spend, Dollars]]/data[[#This Row],[Conversions]])</f>
        <v>2.6995650094285715</v>
      </c>
      <c r="O2782" s="13">
        <f>data[[#This Row],[Conversions]]/data[[#This Row],[Clicks]]</f>
        <v>0.2513367885678815</v>
      </c>
      <c r="P2782" s="11">
        <v>663.6</v>
      </c>
      <c r="Q2782" s="11">
        <f>IF(data[[#This Row],[Spend, Dollars]]=0,0,data[[#This Row],[Total conversion value, Dollars]]/data[[#This Row],[Spend, Dollars]])</f>
        <v>35.11676869010342</v>
      </c>
      <c r="R2782" s="2">
        <v>70</v>
      </c>
      <c r="S2782" s="2">
        <v>15</v>
      </c>
      <c r="T2782" s="2">
        <v>6</v>
      </c>
      <c r="U2782" s="2">
        <f t="shared" si="43"/>
        <v>91</v>
      </c>
    </row>
    <row r="2783" spans="1:21" x14ac:dyDescent="0.2">
      <c r="A2783" t="s">
        <v>22</v>
      </c>
      <c r="B2783" s="3">
        <v>45017</v>
      </c>
      <c r="C2783" s="10" t="str">
        <f>TEXT(data[[#This Row],[Date]],"mmmm")</f>
        <v>April</v>
      </c>
      <c r="D2783" t="s">
        <v>15</v>
      </c>
      <c r="E2783" t="s">
        <v>18</v>
      </c>
      <c r="F2783" t="s">
        <v>14</v>
      </c>
      <c r="G2783" t="s">
        <v>17</v>
      </c>
      <c r="H2783" s="11">
        <v>1709.4</v>
      </c>
      <c r="I2783" s="11">
        <v>26.136725999999999</v>
      </c>
      <c r="J2783" s="13">
        <f>data[[#This Row],[Clicks]]/data[[#This Row],[Impressions]]</f>
        <v>1.5289999999999998E-2</v>
      </c>
      <c r="K2783" s="1">
        <v>1.7134999999999998</v>
      </c>
      <c r="L2783" s="2">
        <v>44.785280000999997</v>
      </c>
      <c r="M2783">
        <v>4</v>
      </c>
      <c r="N2783" s="1">
        <f>IF(data[[#This Row],[Conversions]]=0,0,data[[#This Row],[Spend, Dollars]]/data[[#This Row],[Conversions]])</f>
        <v>11.196320000249999</v>
      </c>
      <c r="O2783" s="13">
        <f>data[[#This Row],[Conversions]]/data[[#This Row],[Clicks]]</f>
        <v>0.15304135644227207</v>
      </c>
      <c r="P2783" s="11">
        <v>316.8</v>
      </c>
      <c r="Q2783" s="11">
        <f>IF(data[[#This Row],[Spend, Dollars]]=0,0,data[[#This Row],[Total conversion value, Dollars]]/data[[#This Row],[Spend, Dollars]])</f>
        <v>7.0737528043349576</v>
      </c>
      <c r="R2783" s="2">
        <v>107</v>
      </c>
      <c r="S2783" s="2">
        <v>12</v>
      </c>
      <c r="T2783" s="2">
        <v>10.5</v>
      </c>
      <c r="U2783" s="2">
        <f t="shared" si="43"/>
        <v>129.5</v>
      </c>
    </row>
    <row r="2784" spans="1:21" x14ac:dyDescent="0.2">
      <c r="A2784" t="s">
        <v>22</v>
      </c>
      <c r="B2784" s="3">
        <v>45018</v>
      </c>
      <c r="C2784" s="10" t="str">
        <f>TEXT(data[[#This Row],[Date]],"mmmm")</f>
        <v>April</v>
      </c>
      <c r="D2784" t="s">
        <v>15</v>
      </c>
      <c r="E2784" t="s">
        <v>18</v>
      </c>
      <c r="F2784" t="s">
        <v>14</v>
      </c>
      <c r="G2784" t="s">
        <v>17</v>
      </c>
      <c r="H2784" s="11">
        <v>810.40000000000009</v>
      </c>
      <c r="I2784" s="11">
        <v>11.499576000000001</v>
      </c>
      <c r="J2784" s="13">
        <f>data[[#This Row],[Clicks]]/data[[#This Row],[Impressions]]</f>
        <v>1.4189999999999999E-2</v>
      </c>
      <c r="K2784" s="1">
        <v>0.48299999999999998</v>
      </c>
      <c r="L2784" s="2">
        <v>5.5542952080000001</v>
      </c>
      <c r="M2784">
        <v>1</v>
      </c>
      <c r="N2784" s="1">
        <f>IF(data[[#This Row],[Conversions]]=0,0,data[[#This Row],[Spend, Dollars]]/data[[#This Row],[Conversions]])</f>
        <v>5.5542952080000001</v>
      </c>
      <c r="O2784" s="13">
        <f>data[[#This Row],[Conversions]]/data[[#This Row],[Clicks]]</f>
        <v>8.6959727906489759E-2</v>
      </c>
      <c r="P2784" s="11">
        <v>70.8</v>
      </c>
      <c r="Q2784" s="11">
        <f>IF(data[[#This Row],[Spend, Dollars]]=0,0,data[[#This Row],[Total conversion value, Dollars]]/data[[#This Row],[Spend, Dollars]])</f>
        <v>12.746891792504091</v>
      </c>
      <c r="R2784" s="2">
        <v>105</v>
      </c>
      <c r="S2784" s="2">
        <v>10</v>
      </c>
      <c r="T2784" s="2">
        <v>3</v>
      </c>
      <c r="U2784" s="2">
        <f t="shared" si="43"/>
        <v>118</v>
      </c>
    </row>
    <row r="2785" spans="1:21" x14ac:dyDescent="0.2">
      <c r="A2785" t="s">
        <v>22</v>
      </c>
      <c r="B2785" s="3">
        <v>45019</v>
      </c>
      <c r="C2785" s="10" t="str">
        <f>TEXT(data[[#This Row],[Date]],"mmmm")</f>
        <v>April</v>
      </c>
      <c r="D2785" t="s">
        <v>15</v>
      </c>
      <c r="E2785" t="s">
        <v>18</v>
      </c>
      <c r="F2785" t="s">
        <v>14</v>
      </c>
      <c r="G2785" t="s">
        <v>17</v>
      </c>
      <c r="H2785" s="11">
        <v>1610.8000000000002</v>
      </c>
      <c r="I2785" s="11">
        <v>24.983508000000008</v>
      </c>
      <c r="J2785" s="13">
        <f>data[[#This Row],[Clicks]]/data[[#This Row],[Impressions]]</f>
        <v>1.5510000000000003E-2</v>
      </c>
      <c r="K2785" s="1">
        <v>2.4035000000000002</v>
      </c>
      <c r="L2785" s="2">
        <v>60.047861478000023</v>
      </c>
      <c r="M2785">
        <v>6</v>
      </c>
      <c r="N2785" s="1">
        <f>IF(data[[#This Row],[Conversions]]=0,0,data[[#This Row],[Spend, Dollars]]/data[[#This Row],[Conversions]])</f>
        <v>10.007976913000004</v>
      </c>
      <c r="O2785" s="13">
        <f>data[[#This Row],[Conversions]]/data[[#This Row],[Clicks]]</f>
        <v>0.24015842771159271</v>
      </c>
      <c r="P2785" s="11">
        <v>316.8</v>
      </c>
      <c r="Q2785" s="11">
        <f>IF(data[[#This Row],[Spend, Dollars]]=0,0,data[[#This Row],[Total conversion value, Dollars]]/data[[#This Row],[Spend, Dollars]])</f>
        <v>5.2757915469823571</v>
      </c>
      <c r="R2785" s="2">
        <v>77</v>
      </c>
      <c r="S2785" s="2">
        <v>9</v>
      </c>
      <c r="T2785" s="2">
        <v>18</v>
      </c>
      <c r="U2785" s="2">
        <f t="shared" si="43"/>
        <v>104</v>
      </c>
    </row>
    <row r="2786" spans="1:21" x14ac:dyDescent="0.2">
      <c r="A2786" t="s">
        <v>22</v>
      </c>
      <c r="B2786" s="3">
        <v>45020</v>
      </c>
      <c r="C2786" s="10" t="str">
        <f>TEXT(data[[#This Row],[Date]],"mmmm")</f>
        <v>April</v>
      </c>
      <c r="D2786" t="s">
        <v>15</v>
      </c>
      <c r="E2786" t="s">
        <v>18</v>
      </c>
      <c r="F2786" t="s">
        <v>14</v>
      </c>
      <c r="G2786" t="s">
        <v>17</v>
      </c>
      <c r="H2786" s="11">
        <v>1078.2</v>
      </c>
      <c r="I2786" s="11">
        <v>19.569330000000004</v>
      </c>
      <c r="J2786" s="13">
        <f>data[[#This Row],[Clicks]]/data[[#This Row],[Impressions]]</f>
        <v>1.8150000000000003E-2</v>
      </c>
      <c r="K2786" s="1">
        <v>2.4495</v>
      </c>
      <c r="L2786" s="2">
        <v>47.935073835000011</v>
      </c>
      <c r="M2786">
        <v>7</v>
      </c>
      <c r="N2786" s="1">
        <f>IF(data[[#This Row],[Conversions]]=0,0,data[[#This Row],[Spend, Dollars]]/data[[#This Row],[Conversions]])</f>
        <v>6.8478676907142875</v>
      </c>
      <c r="O2786" s="13">
        <f>data[[#This Row],[Conversions]]/data[[#This Row],[Clicks]]</f>
        <v>0.3577025886936343</v>
      </c>
      <c r="P2786" s="11">
        <v>579.6</v>
      </c>
      <c r="Q2786" s="11">
        <f>IF(data[[#This Row],[Spend, Dollars]]=0,0,data[[#This Row],[Total conversion value, Dollars]]/data[[#This Row],[Spend, Dollars]])</f>
        <v>12.091355110770737</v>
      </c>
      <c r="R2786" s="2">
        <v>94</v>
      </c>
      <c r="S2786" s="2">
        <v>4</v>
      </c>
      <c r="T2786" s="2">
        <v>12</v>
      </c>
      <c r="U2786" s="2">
        <f t="shared" si="43"/>
        <v>110</v>
      </c>
    </row>
    <row r="2787" spans="1:21" x14ac:dyDescent="0.2">
      <c r="A2787" t="s">
        <v>22</v>
      </c>
      <c r="B2787" s="3">
        <v>45021</v>
      </c>
      <c r="C2787" s="10" t="str">
        <f>TEXT(data[[#This Row],[Date]],"mmmm")</f>
        <v>April</v>
      </c>
      <c r="D2787" t="s">
        <v>15</v>
      </c>
      <c r="E2787" t="s">
        <v>18</v>
      </c>
      <c r="F2787" t="s">
        <v>14</v>
      </c>
      <c r="G2787" t="s">
        <v>17</v>
      </c>
      <c r="H2787" s="11">
        <v>862.6</v>
      </c>
      <c r="I2787" s="11">
        <v>15.371532</v>
      </c>
      <c r="J2787" s="13">
        <f>data[[#This Row],[Clicks]]/data[[#This Row],[Impressions]]</f>
        <v>1.7819999999999999E-2</v>
      </c>
      <c r="K2787" s="1">
        <v>0.81649999999999989</v>
      </c>
      <c r="L2787" s="2">
        <v>12.550855877999998</v>
      </c>
      <c r="M2787">
        <v>6</v>
      </c>
      <c r="N2787" s="1">
        <f>IF(data[[#This Row],[Conversions]]=0,0,data[[#This Row],[Spend, Dollars]]/data[[#This Row],[Conversions]])</f>
        <v>2.0918093129999997</v>
      </c>
      <c r="O2787" s="13">
        <f>data[[#This Row],[Conversions]]/data[[#This Row],[Clicks]]</f>
        <v>0.39033194609359689</v>
      </c>
      <c r="P2787" s="11">
        <v>244.79999999999998</v>
      </c>
      <c r="Q2787" s="11">
        <f>IF(data[[#This Row],[Spend, Dollars]]=0,0,data[[#This Row],[Total conversion value, Dollars]]/data[[#This Row],[Spend, Dollars]])</f>
        <v>19.504645928498171</v>
      </c>
      <c r="R2787" s="2">
        <v>75</v>
      </c>
      <c r="S2787" s="2">
        <v>2</v>
      </c>
      <c r="T2787" s="2">
        <v>16.5</v>
      </c>
      <c r="U2787" s="2">
        <f t="shared" si="43"/>
        <v>93.5</v>
      </c>
    </row>
    <row r="2788" spans="1:21" x14ac:dyDescent="0.2">
      <c r="A2788" t="s">
        <v>22</v>
      </c>
      <c r="B2788" s="3">
        <v>45022</v>
      </c>
      <c r="C2788" s="10" t="str">
        <f>TEXT(data[[#This Row],[Date]],"mmmm")</f>
        <v>April</v>
      </c>
      <c r="D2788" t="s">
        <v>15</v>
      </c>
      <c r="E2788" t="s">
        <v>18</v>
      </c>
      <c r="F2788" t="s">
        <v>14</v>
      </c>
      <c r="G2788" t="s">
        <v>17</v>
      </c>
      <c r="H2788" s="11">
        <v>1133.4000000000001</v>
      </c>
      <c r="I2788" s="11">
        <v>16.955664000000006</v>
      </c>
      <c r="J2788" s="13">
        <f>data[[#This Row],[Clicks]]/data[[#This Row],[Impressions]]</f>
        <v>1.4960000000000005E-2</v>
      </c>
      <c r="K2788" s="1">
        <v>1.0580000000000001</v>
      </c>
      <c r="L2788" s="2">
        <v>17.939092512000006</v>
      </c>
      <c r="M2788">
        <v>2</v>
      </c>
      <c r="N2788" s="1">
        <f>IF(data[[#This Row],[Conversions]]=0,0,data[[#This Row],[Spend, Dollars]]/data[[#This Row],[Conversions]])</f>
        <v>8.9695462560000028</v>
      </c>
      <c r="O2788" s="13">
        <f>data[[#This Row],[Conversions]]/data[[#This Row],[Clicks]]</f>
        <v>0.1179546846410733</v>
      </c>
      <c r="P2788" s="11">
        <v>122.39999999999999</v>
      </c>
      <c r="Q2788" s="11">
        <f>IF(data[[#This Row],[Spend, Dollars]]=0,0,data[[#This Row],[Total conversion value, Dollars]]/data[[#This Row],[Spend, Dollars]])</f>
        <v>6.8230876181792866</v>
      </c>
      <c r="R2788" s="2">
        <v>57</v>
      </c>
      <c r="S2788" s="2">
        <v>20</v>
      </c>
      <c r="T2788" s="2">
        <v>7.5</v>
      </c>
      <c r="U2788" s="2">
        <f t="shared" si="43"/>
        <v>84.5</v>
      </c>
    </row>
    <row r="2789" spans="1:21" x14ac:dyDescent="0.2">
      <c r="A2789" t="s">
        <v>22</v>
      </c>
      <c r="B2789" s="3">
        <v>45023</v>
      </c>
      <c r="C2789" s="10" t="str">
        <f>TEXT(data[[#This Row],[Date]],"mmmm")</f>
        <v>April</v>
      </c>
      <c r="D2789" t="s">
        <v>15</v>
      </c>
      <c r="E2789" t="s">
        <v>18</v>
      </c>
      <c r="F2789" t="s">
        <v>14</v>
      </c>
      <c r="G2789" t="s">
        <v>17</v>
      </c>
      <c r="H2789" s="11">
        <v>1108</v>
      </c>
      <c r="I2789" s="11">
        <v>19.500800000000002</v>
      </c>
      <c r="J2789" s="13">
        <f>data[[#This Row],[Clicks]]/data[[#This Row],[Impressions]]</f>
        <v>1.7600000000000001E-2</v>
      </c>
      <c r="K2789" s="1">
        <v>2.0469999999999997</v>
      </c>
      <c r="L2789" s="2">
        <v>39.918137599999994</v>
      </c>
      <c r="M2789">
        <v>1</v>
      </c>
      <c r="N2789" s="1">
        <f>IF(data[[#This Row],[Conversions]]=0,0,data[[#This Row],[Spend, Dollars]]/data[[#This Row],[Conversions]])</f>
        <v>39.918137599999994</v>
      </c>
      <c r="O2789" s="13">
        <f>data[[#This Row],[Conversions]]/data[[#This Row],[Clicks]]</f>
        <v>5.1279947489333767E-2</v>
      </c>
      <c r="P2789" s="11">
        <v>68.399999999999991</v>
      </c>
      <c r="Q2789" s="11">
        <f>IF(data[[#This Row],[Spend, Dollars]]=0,0,data[[#This Row],[Total conversion value, Dollars]]/data[[#This Row],[Spend, Dollars]])</f>
        <v>1.7135067944652809</v>
      </c>
      <c r="R2789" s="2">
        <v>97</v>
      </c>
      <c r="S2789" s="2">
        <v>16</v>
      </c>
      <c r="T2789" s="2">
        <v>16.5</v>
      </c>
      <c r="U2789" s="2">
        <f t="shared" si="43"/>
        <v>129.5</v>
      </c>
    </row>
    <row r="2790" spans="1:21" x14ac:dyDescent="0.2">
      <c r="A2790" t="s">
        <v>22</v>
      </c>
      <c r="B2790" s="3">
        <v>45024</v>
      </c>
      <c r="C2790" s="10" t="str">
        <f>TEXT(data[[#This Row],[Date]],"mmmm")</f>
        <v>April</v>
      </c>
      <c r="D2790" t="s">
        <v>15</v>
      </c>
      <c r="E2790" t="s">
        <v>18</v>
      </c>
      <c r="F2790" t="s">
        <v>14</v>
      </c>
      <c r="G2790" t="s">
        <v>17</v>
      </c>
      <c r="H2790" s="11">
        <v>1013.6000000000001</v>
      </c>
      <c r="I2790" s="11">
        <v>11.149600000000005</v>
      </c>
      <c r="J2790" s="13">
        <f>data[[#This Row],[Clicks]]/data[[#This Row],[Impressions]]</f>
        <v>1.1000000000000003E-2</v>
      </c>
      <c r="K2790" s="1">
        <v>1.6329999999999998</v>
      </c>
      <c r="L2790" s="2">
        <v>18.207296800000005</v>
      </c>
      <c r="M2790">
        <v>4</v>
      </c>
      <c r="N2790" s="1">
        <f>IF(data[[#This Row],[Conversions]]=0,0,data[[#This Row],[Spend, Dollars]]/data[[#This Row],[Conversions]])</f>
        <v>4.5518242000000013</v>
      </c>
      <c r="O2790" s="13">
        <f>data[[#This Row],[Conversions]]/data[[#This Row],[Clicks]]</f>
        <v>0.35875726483461273</v>
      </c>
      <c r="P2790" s="11">
        <v>364.8</v>
      </c>
      <c r="Q2790" s="11">
        <f>IF(data[[#This Row],[Spend, Dollars]]=0,0,data[[#This Row],[Total conversion value, Dollars]]/data[[#This Row],[Spend, Dollars]])</f>
        <v>20.035923179985726</v>
      </c>
      <c r="R2790" s="2">
        <v>104</v>
      </c>
      <c r="S2790" s="2">
        <v>4</v>
      </c>
      <c r="T2790" s="2">
        <v>15</v>
      </c>
      <c r="U2790" s="2">
        <f t="shared" si="43"/>
        <v>123</v>
      </c>
    </row>
    <row r="2791" spans="1:21" x14ac:dyDescent="0.2">
      <c r="A2791" t="s">
        <v>22</v>
      </c>
      <c r="B2791" s="3">
        <v>45025</v>
      </c>
      <c r="C2791" s="10" t="str">
        <f>TEXT(data[[#This Row],[Date]],"mmmm")</f>
        <v>April</v>
      </c>
      <c r="D2791" t="s">
        <v>15</v>
      </c>
      <c r="E2791" t="s">
        <v>18</v>
      </c>
      <c r="F2791" t="s">
        <v>14</v>
      </c>
      <c r="G2791" t="s">
        <v>17</v>
      </c>
      <c r="H2791" s="11">
        <v>928</v>
      </c>
      <c r="I2791" s="11">
        <v>14.495359999999998</v>
      </c>
      <c r="J2791" s="13">
        <f>data[[#This Row],[Clicks]]/data[[#This Row],[Impressions]]</f>
        <v>1.5619999999999998E-2</v>
      </c>
      <c r="K2791" s="1">
        <v>2.2654999999999998</v>
      </c>
      <c r="L2791" s="2">
        <v>32.839238079999994</v>
      </c>
      <c r="M2791">
        <v>5</v>
      </c>
      <c r="N2791" s="1">
        <f>IF(data[[#This Row],[Conversions]]=0,0,data[[#This Row],[Spend, Dollars]]/data[[#This Row],[Conversions]])</f>
        <v>6.567847615999999</v>
      </c>
      <c r="O2791" s="13">
        <f>data[[#This Row],[Conversions]]/data[[#This Row],[Clicks]]</f>
        <v>0.34493796635613055</v>
      </c>
      <c r="P2791" s="11">
        <v>204</v>
      </c>
      <c r="Q2791" s="11">
        <f>IF(data[[#This Row],[Spend, Dollars]]=0,0,data[[#This Row],[Total conversion value, Dollars]]/data[[#This Row],[Spend, Dollars]])</f>
        <v>6.2120807889340668</v>
      </c>
      <c r="R2791" s="2">
        <v>70</v>
      </c>
      <c r="S2791" s="2">
        <v>15</v>
      </c>
      <c r="T2791" s="2">
        <v>7.5</v>
      </c>
      <c r="U2791" s="2">
        <f t="shared" si="43"/>
        <v>92.5</v>
      </c>
    </row>
    <row r="2792" spans="1:21" x14ac:dyDescent="0.2">
      <c r="A2792" t="s">
        <v>22</v>
      </c>
      <c r="B2792" s="3">
        <v>45026</v>
      </c>
      <c r="C2792" s="10" t="str">
        <f>TEXT(data[[#This Row],[Date]],"mmmm")</f>
        <v>April</v>
      </c>
      <c r="D2792" t="s">
        <v>15</v>
      </c>
      <c r="E2792" t="s">
        <v>18</v>
      </c>
      <c r="F2792" t="s">
        <v>14</v>
      </c>
      <c r="G2792" t="s">
        <v>17</v>
      </c>
      <c r="H2792" s="11">
        <v>1098</v>
      </c>
      <c r="I2792" s="11">
        <v>17.150759999999998</v>
      </c>
      <c r="J2792" s="13">
        <f>data[[#This Row],[Clicks]]/data[[#This Row],[Impressions]]</f>
        <v>1.5619999999999998E-2</v>
      </c>
      <c r="K2792" s="1">
        <v>2.415</v>
      </c>
      <c r="L2792" s="2">
        <v>41.419085399999993</v>
      </c>
      <c r="M2792">
        <v>6</v>
      </c>
      <c r="N2792" s="1">
        <f>IF(data[[#This Row],[Conversions]]=0,0,data[[#This Row],[Spend, Dollars]]/data[[#This Row],[Conversions]])</f>
        <v>6.9031808999999988</v>
      </c>
      <c r="O2792" s="13">
        <f>data[[#This Row],[Conversions]]/data[[#This Row],[Clicks]]</f>
        <v>0.34983872434807556</v>
      </c>
      <c r="P2792" s="11">
        <v>352.8</v>
      </c>
      <c r="Q2792" s="11">
        <f>IF(data[[#This Row],[Spend, Dollars]]=0,0,data[[#This Row],[Total conversion value, Dollars]]/data[[#This Row],[Spend, Dollars]])</f>
        <v>8.5178124189096671</v>
      </c>
      <c r="R2792" s="2">
        <v>80</v>
      </c>
      <c r="S2792" s="2">
        <v>5</v>
      </c>
      <c r="T2792" s="2">
        <v>9</v>
      </c>
      <c r="U2792" s="2">
        <f t="shared" si="43"/>
        <v>94</v>
      </c>
    </row>
    <row r="2793" spans="1:21" x14ac:dyDescent="0.2">
      <c r="A2793" t="s">
        <v>22</v>
      </c>
      <c r="B2793" s="3">
        <v>45027</v>
      </c>
      <c r="C2793" s="10" t="str">
        <f>TEXT(data[[#This Row],[Date]],"mmmm")</f>
        <v>April</v>
      </c>
      <c r="D2793" t="s">
        <v>15</v>
      </c>
      <c r="E2793" t="s">
        <v>18</v>
      </c>
      <c r="F2793" t="s">
        <v>14</v>
      </c>
      <c r="G2793" t="s">
        <v>17</v>
      </c>
      <c r="H2793" s="11">
        <v>1614.2</v>
      </c>
      <c r="I2793" s="11">
        <v>19.176696000000003</v>
      </c>
      <c r="J2793" s="13">
        <f>data[[#This Row],[Clicks]]/data[[#This Row],[Impressions]]</f>
        <v>1.1880000000000002E-2</v>
      </c>
      <c r="K2793" s="1">
        <v>0.58649999999999991</v>
      </c>
      <c r="L2793" s="2">
        <v>11.247132204</v>
      </c>
      <c r="M2793">
        <v>1</v>
      </c>
      <c r="N2793" s="1">
        <f>IF(data[[#This Row],[Conversions]]=0,0,data[[#This Row],[Spend, Dollars]]/data[[#This Row],[Conversions]])</f>
        <v>11.247132204</v>
      </c>
      <c r="O2793" s="13">
        <f>data[[#This Row],[Conversions]]/data[[#This Row],[Clicks]]</f>
        <v>5.2146626301006173E-2</v>
      </c>
      <c r="P2793" s="11">
        <v>84</v>
      </c>
      <c r="Q2793" s="11">
        <f>IF(data[[#This Row],[Spend, Dollars]]=0,0,data[[#This Row],[Total conversion value, Dollars]]/data[[#This Row],[Spend, Dollars]])</f>
        <v>7.4685705188141842</v>
      </c>
      <c r="R2793" s="2">
        <v>104</v>
      </c>
      <c r="S2793" s="2">
        <v>13</v>
      </c>
      <c r="T2793" s="2">
        <v>1.5</v>
      </c>
      <c r="U2793" s="2">
        <f t="shared" si="43"/>
        <v>118.5</v>
      </c>
    </row>
    <row r="2794" spans="1:21" x14ac:dyDescent="0.2">
      <c r="A2794" t="s">
        <v>22</v>
      </c>
      <c r="B2794" s="3">
        <v>45028</v>
      </c>
      <c r="C2794" s="10" t="str">
        <f>TEXT(data[[#This Row],[Date]],"mmmm")</f>
        <v>April</v>
      </c>
      <c r="D2794" t="s">
        <v>15</v>
      </c>
      <c r="E2794" t="s">
        <v>18</v>
      </c>
      <c r="F2794" t="s">
        <v>14</v>
      </c>
      <c r="G2794" t="s">
        <v>17</v>
      </c>
      <c r="H2794" s="11">
        <v>1277.6000000000001</v>
      </c>
      <c r="I2794" s="11">
        <v>20.37772</v>
      </c>
      <c r="J2794" s="13">
        <f>data[[#This Row],[Clicks]]/data[[#This Row],[Impressions]]</f>
        <v>1.5949999999999999E-2</v>
      </c>
      <c r="K2794" s="1">
        <v>1.9319999999999997</v>
      </c>
      <c r="L2794" s="2">
        <v>39.369755039999994</v>
      </c>
      <c r="M2794">
        <v>1</v>
      </c>
      <c r="N2794" s="1">
        <f>IF(data[[#This Row],[Conversions]]=0,0,data[[#This Row],[Spend, Dollars]]/data[[#This Row],[Conversions]])</f>
        <v>39.369755039999994</v>
      </c>
      <c r="O2794" s="13">
        <f>data[[#This Row],[Conversions]]/data[[#This Row],[Clicks]]</f>
        <v>4.9073203479093837E-2</v>
      </c>
      <c r="P2794" s="11">
        <v>79.2</v>
      </c>
      <c r="Q2794" s="11">
        <f>IF(data[[#This Row],[Spend, Dollars]]=0,0,data[[#This Row],[Total conversion value, Dollars]]/data[[#This Row],[Spend, Dollars]])</f>
        <v>2.0116965401367661</v>
      </c>
      <c r="R2794" s="2">
        <v>63</v>
      </c>
      <c r="S2794" s="2">
        <v>8</v>
      </c>
      <c r="T2794" s="2">
        <v>7.5</v>
      </c>
      <c r="U2794" s="2">
        <f t="shared" si="43"/>
        <v>78.5</v>
      </c>
    </row>
    <row r="2795" spans="1:21" x14ac:dyDescent="0.2">
      <c r="A2795" t="s">
        <v>22</v>
      </c>
      <c r="B2795" s="3">
        <v>45029</v>
      </c>
      <c r="C2795" s="10" t="str">
        <f>TEXT(data[[#This Row],[Date]],"mmmm")</f>
        <v>April</v>
      </c>
      <c r="D2795" t="s">
        <v>15</v>
      </c>
      <c r="E2795" t="s">
        <v>18</v>
      </c>
      <c r="F2795" t="s">
        <v>14</v>
      </c>
      <c r="G2795" t="s">
        <v>17</v>
      </c>
      <c r="H2795" s="11">
        <v>1277.4000000000001</v>
      </c>
      <c r="I2795" s="11">
        <v>20.515044000000007</v>
      </c>
      <c r="J2795" s="13">
        <f>data[[#This Row],[Clicks]]/data[[#This Row],[Impressions]]</f>
        <v>1.6060000000000005E-2</v>
      </c>
      <c r="K2795" s="1">
        <v>0.91999999999999993</v>
      </c>
      <c r="L2795" s="2">
        <v>18.873840480000005</v>
      </c>
      <c r="M2795">
        <v>2</v>
      </c>
      <c r="N2795" s="1">
        <f>IF(data[[#This Row],[Conversions]]=0,0,data[[#This Row],[Spend, Dollars]]/data[[#This Row],[Conversions]])</f>
        <v>9.4369202400000027</v>
      </c>
      <c r="O2795" s="13">
        <f>data[[#This Row],[Conversions]]/data[[#This Row],[Clicks]]</f>
        <v>9.7489432632949721E-2</v>
      </c>
      <c r="P2795" s="11">
        <v>187.2</v>
      </c>
      <c r="Q2795" s="11">
        <f>IF(data[[#This Row],[Spend, Dollars]]=0,0,data[[#This Row],[Total conversion value, Dollars]]/data[[#This Row],[Spend, Dollars]])</f>
        <v>9.918490102656623</v>
      </c>
      <c r="R2795" s="2">
        <v>81</v>
      </c>
      <c r="S2795" s="2">
        <v>14</v>
      </c>
      <c r="T2795" s="2">
        <v>12</v>
      </c>
      <c r="U2795" s="2">
        <f t="shared" si="43"/>
        <v>107</v>
      </c>
    </row>
    <row r="2796" spans="1:21" x14ac:dyDescent="0.2">
      <c r="A2796" t="s">
        <v>22</v>
      </c>
      <c r="B2796" s="3">
        <v>45030</v>
      </c>
      <c r="C2796" s="10" t="str">
        <f>TEXT(data[[#This Row],[Date]],"mmmm")</f>
        <v>April</v>
      </c>
      <c r="D2796" t="s">
        <v>15</v>
      </c>
      <c r="E2796" t="s">
        <v>18</v>
      </c>
      <c r="F2796" t="s">
        <v>14</v>
      </c>
      <c r="G2796" t="s">
        <v>17</v>
      </c>
      <c r="H2796" s="11">
        <v>937.60000000000014</v>
      </c>
      <c r="I2796" s="11">
        <v>14.026496000000003</v>
      </c>
      <c r="J2796" s="13">
        <f>data[[#This Row],[Clicks]]/data[[#This Row],[Impressions]]</f>
        <v>1.4960000000000001E-2</v>
      </c>
      <c r="K2796" s="1">
        <v>2.0929999999999995</v>
      </c>
      <c r="L2796" s="2">
        <v>29.357456127999999</v>
      </c>
      <c r="M2796">
        <v>1</v>
      </c>
      <c r="N2796" s="1">
        <f>IF(data[[#This Row],[Conversions]]=0,0,data[[#This Row],[Spend, Dollars]]/data[[#This Row],[Conversions]])</f>
        <v>29.357456127999999</v>
      </c>
      <c r="O2796" s="13">
        <f>data[[#This Row],[Conversions]]/data[[#This Row],[Clicks]]</f>
        <v>7.1293643116570216E-2</v>
      </c>
      <c r="P2796" s="11">
        <v>90</v>
      </c>
      <c r="Q2796" s="11">
        <f>IF(data[[#This Row],[Spend, Dollars]]=0,0,data[[#This Row],[Total conversion value, Dollars]]/data[[#This Row],[Spend, Dollars]])</f>
        <v>3.0656607169093748</v>
      </c>
      <c r="R2796" s="2">
        <v>77</v>
      </c>
      <c r="S2796" s="2">
        <v>4</v>
      </c>
      <c r="T2796" s="2">
        <v>13.5</v>
      </c>
      <c r="U2796" s="2">
        <f t="shared" si="43"/>
        <v>94.5</v>
      </c>
    </row>
    <row r="2797" spans="1:21" x14ac:dyDescent="0.2">
      <c r="A2797" t="s">
        <v>22</v>
      </c>
      <c r="B2797" s="3">
        <v>45031</v>
      </c>
      <c r="C2797" s="10" t="str">
        <f>TEXT(data[[#This Row],[Date]],"mmmm")</f>
        <v>April</v>
      </c>
      <c r="D2797" t="s">
        <v>15</v>
      </c>
      <c r="E2797" t="s">
        <v>18</v>
      </c>
      <c r="F2797" t="s">
        <v>14</v>
      </c>
      <c r="G2797" t="s">
        <v>17</v>
      </c>
      <c r="H2797" s="11">
        <v>1235</v>
      </c>
      <c r="I2797" s="11">
        <v>20.105799999999999</v>
      </c>
      <c r="J2797" s="13">
        <f>data[[#This Row],[Clicks]]/data[[#This Row],[Impressions]]</f>
        <v>1.6279999999999999E-2</v>
      </c>
      <c r="K2797" s="1">
        <v>2.0584999999999996</v>
      </c>
      <c r="L2797" s="2">
        <v>41.387789299999987</v>
      </c>
      <c r="M2797">
        <v>5</v>
      </c>
      <c r="N2797" s="1">
        <f>IF(data[[#This Row],[Conversions]]=0,0,data[[#This Row],[Spend, Dollars]]/data[[#This Row],[Conversions]])</f>
        <v>8.2775578599999982</v>
      </c>
      <c r="O2797" s="13">
        <f>data[[#This Row],[Conversions]]/data[[#This Row],[Clicks]]</f>
        <v>0.24868445921077501</v>
      </c>
      <c r="P2797" s="11">
        <v>450</v>
      </c>
      <c r="Q2797" s="11">
        <f>IF(data[[#This Row],[Spend, Dollars]]=0,0,data[[#This Row],[Total conversion value, Dollars]]/data[[#This Row],[Spend, Dollars]])</f>
        <v>10.872772081112343</v>
      </c>
      <c r="R2797" s="2">
        <v>91</v>
      </c>
      <c r="S2797" s="2">
        <v>12</v>
      </c>
      <c r="T2797" s="2">
        <v>16.5</v>
      </c>
      <c r="U2797" s="2">
        <f t="shared" si="43"/>
        <v>119.5</v>
      </c>
    </row>
    <row r="2798" spans="1:21" x14ac:dyDescent="0.2">
      <c r="A2798" t="s">
        <v>22</v>
      </c>
      <c r="B2798" s="3">
        <v>45032</v>
      </c>
      <c r="C2798" s="10" t="str">
        <f>TEXT(data[[#This Row],[Date]],"mmmm")</f>
        <v>April</v>
      </c>
      <c r="D2798" t="s">
        <v>15</v>
      </c>
      <c r="E2798" t="s">
        <v>18</v>
      </c>
      <c r="F2798" t="s">
        <v>14</v>
      </c>
      <c r="G2798" t="s">
        <v>17</v>
      </c>
      <c r="H2798" s="11">
        <v>711.80000000000007</v>
      </c>
      <c r="I2798" s="11">
        <v>9.1608660000000022</v>
      </c>
      <c r="J2798" s="13">
        <f>data[[#This Row],[Clicks]]/data[[#This Row],[Impressions]]</f>
        <v>1.2870000000000001E-2</v>
      </c>
      <c r="K2798" s="1">
        <v>2.323</v>
      </c>
      <c r="L2798" s="2">
        <v>21.280691718000003</v>
      </c>
      <c r="M2798">
        <v>3</v>
      </c>
      <c r="N2798" s="1">
        <f>IF(data[[#This Row],[Conversions]]=0,0,data[[#This Row],[Spend, Dollars]]/data[[#This Row],[Conversions]])</f>
        <v>7.0935639060000009</v>
      </c>
      <c r="O2798" s="13">
        <f>data[[#This Row],[Conversions]]/data[[#This Row],[Clicks]]</f>
        <v>0.32747995658925688</v>
      </c>
      <c r="P2798" s="11">
        <v>208.79999999999998</v>
      </c>
      <c r="Q2798" s="11">
        <f>IF(data[[#This Row],[Spend, Dollars]]=0,0,data[[#This Row],[Total conversion value, Dollars]]/data[[#This Row],[Spend, Dollars]])</f>
        <v>9.8117111401688675</v>
      </c>
      <c r="R2798" s="2">
        <v>61</v>
      </c>
      <c r="S2798" s="2">
        <v>3</v>
      </c>
      <c r="T2798" s="2">
        <v>4.5</v>
      </c>
      <c r="U2798" s="2">
        <f t="shared" si="43"/>
        <v>68.5</v>
      </c>
    </row>
    <row r="2799" spans="1:21" x14ac:dyDescent="0.2">
      <c r="A2799" t="s">
        <v>22</v>
      </c>
      <c r="B2799" s="3">
        <v>45033</v>
      </c>
      <c r="C2799" s="10" t="str">
        <f>TEXT(data[[#This Row],[Date]],"mmmm")</f>
        <v>April</v>
      </c>
      <c r="D2799" t="s">
        <v>15</v>
      </c>
      <c r="E2799" t="s">
        <v>18</v>
      </c>
      <c r="F2799" t="s">
        <v>14</v>
      </c>
      <c r="G2799" t="s">
        <v>17</v>
      </c>
      <c r="H2799" s="11">
        <v>1157.4000000000001</v>
      </c>
      <c r="I2799" s="11">
        <v>15.786936000000001</v>
      </c>
      <c r="J2799" s="13">
        <f>data[[#This Row],[Clicks]]/data[[#This Row],[Impressions]]</f>
        <v>1.3639999999999999E-2</v>
      </c>
      <c r="K2799" s="1">
        <v>1.4144999999999999</v>
      </c>
      <c r="L2799" s="2">
        <v>22.330620971999998</v>
      </c>
      <c r="M2799">
        <v>6</v>
      </c>
      <c r="N2799" s="1">
        <f>IF(data[[#This Row],[Conversions]]=0,0,data[[#This Row],[Spend, Dollars]]/data[[#This Row],[Conversions]])</f>
        <v>3.7217701619999999</v>
      </c>
      <c r="O2799" s="13">
        <f>data[[#This Row],[Conversions]]/data[[#This Row],[Clicks]]</f>
        <v>0.38006108341732681</v>
      </c>
      <c r="P2799" s="11">
        <v>338.4</v>
      </c>
      <c r="Q2799" s="11">
        <f>IF(data[[#This Row],[Spend, Dollars]]=0,0,data[[#This Row],[Total conversion value, Dollars]]/data[[#This Row],[Spend, Dollars]])</f>
        <v>15.154079253967645</v>
      </c>
      <c r="R2799" s="2">
        <v>100</v>
      </c>
      <c r="S2799" s="2">
        <v>7</v>
      </c>
      <c r="T2799" s="2">
        <v>6</v>
      </c>
      <c r="U2799" s="2">
        <f t="shared" si="43"/>
        <v>113</v>
      </c>
    </row>
    <row r="2800" spans="1:21" x14ac:dyDescent="0.2">
      <c r="A2800" t="s">
        <v>22</v>
      </c>
      <c r="B2800" s="3">
        <v>45034</v>
      </c>
      <c r="C2800" s="10" t="str">
        <f>TEXT(data[[#This Row],[Date]],"mmmm")</f>
        <v>April</v>
      </c>
      <c r="D2800" t="s">
        <v>15</v>
      </c>
      <c r="E2800" t="s">
        <v>18</v>
      </c>
      <c r="F2800" t="s">
        <v>14</v>
      </c>
      <c r="G2800" t="s">
        <v>17</v>
      </c>
      <c r="H2800" s="11">
        <v>1380.8000000000002</v>
      </c>
      <c r="I2800" s="11">
        <v>27.491728000000005</v>
      </c>
      <c r="J2800" s="13">
        <f>data[[#This Row],[Clicks]]/data[[#This Row],[Impressions]]</f>
        <v>1.9910000000000001E-2</v>
      </c>
      <c r="K2800" s="1">
        <v>0.4945</v>
      </c>
      <c r="L2800" s="2">
        <v>13.594659496000002</v>
      </c>
      <c r="M2800">
        <v>7</v>
      </c>
      <c r="N2800" s="1">
        <f>IF(data[[#This Row],[Conversions]]=0,0,data[[#This Row],[Spend, Dollars]]/data[[#This Row],[Conversions]])</f>
        <v>1.942094213714286</v>
      </c>
      <c r="O2800" s="13">
        <f>data[[#This Row],[Conversions]]/data[[#This Row],[Clicks]]</f>
        <v>0.25462204485654732</v>
      </c>
      <c r="P2800" s="11">
        <v>495.59999999999997</v>
      </c>
      <c r="Q2800" s="11">
        <f>IF(data[[#This Row],[Spend, Dollars]]=0,0,data[[#This Row],[Total conversion value, Dollars]]/data[[#This Row],[Spend, Dollars]])</f>
        <v>36.455491963283215</v>
      </c>
      <c r="R2800" s="2">
        <v>93</v>
      </c>
      <c r="S2800" s="2">
        <v>9</v>
      </c>
      <c r="T2800" s="2">
        <v>13.5</v>
      </c>
      <c r="U2800" s="2">
        <f t="shared" si="43"/>
        <v>115.5</v>
      </c>
    </row>
    <row r="2801" spans="1:21" x14ac:dyDescent="0.2">
      <c r="A2801" t="s">
        <v>22</v>
      </c>
      <c r="B2801" s="3">
        <v>45035</v>
      </c>
      <c r="C2801" s="10" t="str">
        <f>TEXT(data[[#This Row],[Date]],"mmmm")</f>
        <v>April</v>
      </c>
      <c r="D2801" t="s">
        <v>15</v>
      </c>
      <c r="E2801" t="s">
        <v>18</v>
      </c>
      <c r="F2801" t="s">
        <v>14</v>
      </c>
      <c r="G2801" t="s">
        <v>17</v>
      </c>
      <c r="H2801" s="11">
        <v>1166</v>
      </c>
      <c r="I2801" s="11">
        <v>19.880300000000005</v>
      </c>
      <c r="J2801" s="13">
        <f>data[[#This Row],[Clicks]]/data[[#This Row],[Impressions]]</f>
        <v>1.7050000000000006E-2</v>
      </c>
      <c r="K2801" s="1">
        <v>0.621</v>
      </c>
      <c r="L2801" s="2">
        <v>12.345666300000003</v>
      </c>
      <c r="M2801">
        <v>2</v>
      </c>
      <c r="N2801" s="1">
        <f>IF(data[[#This Row],[Conversions]]=0,0,data[[#This Row],[Spend, Dollars]]/data[[#This Row],[Conversions]])</f>
        <v>6.1728331500000015</v>
      </c>
      <c r="O2801" s="13">
        <f>data[[#This Row],[Conversions]]/data[[#This Row],[Clicks]]</f>
        <v>0.10060210358998604</v>
      </c>
      <c r="P2801" s="11">
        <v>134.4</v>
      </c>
      <c r="Q2801" s="11">
        <f>IF(data[[#This Row],[Spend, Dollars]]=0,0,data[[#This Row],[Total conversion value, Dollars]]/data[[#This Row],[Spend, Dollars]])</f>
        <v>10.88641120973762</v>
      </c>
      <c r="R2801" s="2">
        <v>102</v>
      </c>
      <c r="S2801" s="2">
        <v>14</v>
      </c>
      <c r="T2801" s="2">
        <v>9</v>
      </c>
      <c r="U2801" s="2">
        <f t="shared" si="43"/>
        <v>125</v>
      </c>
    </row>
    <row r="2802" spans="1:21" x14ac:dyDescent="0.2">
      <c r="A2802" t="s">
        <v>22</v>
      </c>
      <c r="B2802" s="3">
        <v>45036</v>
      </c>
      <c r="C2802" s="10" t="str">
        <f>TEXT(data[[#This Row],[Date]],"mmmm")</f>
        <v>April</v>
      </c>
      <c r="D2802" t="s">
        <v>15</v>
      </c>
      <c r="E2802" t="s">
        <v>18</v>
      </c>
      <c r="F2802" t="s">
        <v>14</v>
      </c>
      <c r="G2802" t="s">
        <v>17</v>
      </c>
      <c r="H2802" s="11">
        <v>1267.4000000000001</v>
      </c>
      <c r="I2802" s="11">
        <v>19.239132000000005</v>
      </c>
      <c r="J2802" s="13">
        <f>data[[#This Row],[Clicks]]/data[[#This Row],[Impressions]]</f>
        <v>1.5180000000000003E-2</v>
      </c>
      <c r="K2802" s="1">
        <v>0.74749999999999994</v>
      </c>
      <c r="L2802" s="2">
        <v>14.381251170000002</v>
      </c>
      <c r="M2802">
        <v>5</v>
      </c>
      <c r="N2802" s="1">
        <f>IF(data[[#This Row],[Conversions]]=0,0,data[[#This Row],[Spend, Dollars]]/data[[#This Row],[Conversions]])</f>
        <v>2.8762502340000005</v>
      </c>
      <c r="O2802" s="13">
        <f>data[[#This Row],[Conversions]]/data[[#This Row],[Clicks]]</f>
        <v>0.25988698450636954</v>
      </c>
      <c r="P2802" s="11">
        <v>396</v>
      </c>
      <c r="Q2802" s="11">
        <f>IF(data[[#This Row],[Spend, Dollars]]=0,0,data[[#This Row],[Total conversion value, Dollars]]/data[[#This Row],[Spend, Dollars]])</f>
        <v>27.53585173632705</v>
      </c>
      <c r="R2802" s="2">
        <v>100</v>
      </c>
      <c r="S2802" s="2">
        <v>7</v>
      </c>
      <c r="T2802" s="2">
        <v>10.5</v>
      </c>
      <c r="U2802" s="2">
        <f t="shared" si="43"/>
        <v>117.5</v>
      </c>
    </row>
    <row r="2803" spans="1:21" x14ac:dyDescent="0.2">
      <c r="A2803" t="s">
        <v>22</v>
      </c>
      <c r="B2803" s="3">
        <v>45037</v>
      </c>
      <c r="C2803" s="10" t="str">
        <f>TEXT(data[[#This Row],[Date]],"mmmm")</f>
        <v>April</v>
      </c>
      <c r="D2803" t="s">
        <v>15</v>
      </c>
      <c r="E2803" t="s">
        <v>18</v>
      </c>
      <c r="F2803" t="s">
        <v>14</v>
      </c>
      <c r="G2803" t="s">
        <v>17</v>
      </c>
      <c r="H2803" s="11">
        <v>1185</v>
      </c>
      <c r="I2803" s="11">
        <v>24.375449999999997</v>
      </c>
      <c r="J2803" s="13">
        <f>data[[#This Row],[Clicks]]/data[[#This Row],[Impressions]]</f>
        <v>2.0569999999999998E-2</v>
      </c>
      <c r="K2803" s="1">
        <v>0.82799999999999996</v>
      </c>
      <c r="L2803" s="2">
        <v>20.182872599999996</v>
      </c>
      <c r="M2803">
        <v>7</v>
      </c>
      <c r="N2803" s="1">
        <f>IF(data[[#This Row],[Conversions]]=0,0,data[[#This Row],[Spend, Dollars]]/data[[#This Row],[Conversions]])</f>
        <v>2.8832675142857136</v>
      </c>
      <c r="O2803" s="13">
        <f>data[[#This Row],[Conversions]]/data[[#This Row],[Clicks]]</f>
        <v>0.28717418550221641</v>
      </c>
      <c r="P2803" s="11">
        <v>470.4</v>
      </c>
      <c r="Q2803" s="11">
        <f>IF(data[[#This Row],[Spend, Dollars]]=0,0,data[[#This Row],[Total conversion value, Dollars]]/data[[#This Row],[Spend, Dollars]])</f>
        <v>23.306890417571186</v>
      </c>
      <c r="R2803" s="2">
        <v>90</v>
      </c>
      <c r="S2803" s="2">
        <v>16</v>
      </c>
      <c r="T2803" s="2">
        <v>12</v>
      </c>
      <c r="U2803" s="2">
        <f t="shared" si="43"/>
        <v>118</v>
      </c>
    </row>
    <row r="2804" spans="1:21" x14ac:dyDescent="0.2">
      <c r="A2804" t="s">
        <v>22</v>
      </c>
      <c r="B2804" s="3">
        <v>45038</v>
      </c>
      <c r="C2804" s="10" t="str">
        <f>TEXT(data[[#This Row],[Date]],"mmmm")</f>
        <v>April</v>
      </c>
      <c r="D2804" t="s">
        <v>15</v>
      </c>
      <c r="E2804" t="s">
        <v>18</v>
      </c>
      <c r="F2804" t="s">
        <v>14</v>
      </c>
      <c r="G2804" t="s">
        <v>17</v>
      </c>
      <c r="H2804" s="11">
        <v>1447</v>
      </c>
      <c r="I2804" s="11">
        <v>25.626370000000001</v>
      </c>
      <c r="J2804" s="13">
        <f>data[[#This Row],[Clicks]]/data[[#This Row],[Impressions]]</f>
        <v>1.771E-2</v>
      </c>
      <c r="K2804" s="1">
        <v>1.61</v>
      </c>
      <c r="L2804" s="2">
        <v>41.258455700000006</v>
      </c>
      <c r="M2804">
        <v>6</v>
      </c>
      <c r="N2804" s="1">
        <f>IF(data[[#This Row],[Conversions]]=0,0,data[[#This Row],[Spend, Dollars]]/data[[#This Row],[Conversions]])</f>
        <v>6.8764092833333343</v>
      </c>
      <c r="O2804" s="13">
        <f>data[[#This Row],[Conversions]]/data[[#This Row],[Clicks]]</f>
        <v>0.23413382386970918</v>
      </c>
      <c r="P2804" s="11">
        <v>540</v>
      </c>
      <c r="Q2804" s="11">
        <f>IF(data[[#This Row],[Spend, Dollars]]=0,0,data[[#This Row],[Total conversion value, Dollars]]/data[[#This Row],[Spend, Dollars]])</f>
        <v>13.088226179052066</v>
      </c>
      <c r="R2804" s="2">
        <v>66</v>
      </c>
      <c r="S2804" s="2">
        <v>5</v>
      </c>
      <c r="T2804" s="2">
        <v>10.5</v>
      </c>
      <c r="U2804" s="2">
        <f t="shared" si="43"/>
        <v>81.5</v>
      </c>
    </row>
    <row r="2805" spans="1:21" x14ac:dyDescent="0.2">
      <c r="A2805" t="s">
        <v>22</v>
      </c>
      <c r="B2805" s="3">
        <v>45039</v>
      </c>
      <c r="C2805" s="10" t="str">
        <f>TEXT(data[[#This Row],[Date]],"mmmm")</f>
        <v>April</v>
      </c>
      <c r="D2805" t="s">
        <v>15</v>
      </c>
      <c r="E2805" t="s">
        <v>18</v>
      </c>
      <c r="F2805" t="s">
        <v>14</v>
      </c>
      <c r="G2805" t="s">
        <v>17</v>
      </c>
      <c r="H2805" s="11">
        <v>1075.6000000000001</v>
      </c>
      <c r="I2805" s="11">
        <v>15.381080000000004</v>
      </c>
      <c r="J2805" s="13">
        <f>data[[#This Row],[Clicks]]/data[[#This Row],[Impressions]]</f>
        <v>1.4300000000000002E-2</v>
      </c>
      <c r="K2805" s="1">
        <v>0.64400000000000002</v>
      </c>
      <c r="L2805" s="2">
        <v>9.9054155200000036</v>
      </c>
      <c r="M2805">
        <v>6</v>
      </c>
      <c r="N2805" s="1">
        <f>IF(data[[#This Row],[Conversions]]=0,0,data[[#This Row],[Spend, Dollars]]/data[[#This Row],[Conversions]])</f>
        <v>1.6509025866666673</v>
      </c>
      <c r="O2805" s="13">
        <f>data[[#This Row],[Conversions]]/data[[#This Row],[Clicks]]</f>
        <v>0.39008964259986934</v>
      </c>
      <c r="P2805" s="11">
        <v>309.59999999999997</v>
      </c>
      <c r="Q2805" s="11">
        <f>IF(data[[#This Row],[Spend, Dollars]]=0,0,data[[#This Row],[Total conversion value, Dollars]]/data[[#This Row],[Spend, Dollars]])</f>
        <v>31.255629748685177</v>
      </c>
      <c r="R2805" s="2">
        <v>96</v>
      </c>
      <c r="S2805" s="2">
        <v>4</v>
      </c>
      <c r="T2805" s="2">
        <v>4.5</v>
      </c>
      <c r="U2805" s="2">
        <f t="shared" si="43"/>
        <v>104.5</v>
      </c>
    </row>
    <row r="2806" spans="1:21" x14ac:dyDescent="0.2">
      <c r="A2806" t="s">
        <v>22</v>
      </c>
      <c r="B2806" s="3">
        <v>45040</v>
      </c>
      <c r="C2806" s="10" t="str">
        <f>TEXT(data[[#This Row],[Date]],"mmmm")</f>
        <v>April</v>
      </c>
      <c r="D2806" t="s">
        <v>15</v>
      </c>
      <c r="E2806" t="s">
        <v>18</v>
      </c>
      <c r="F2806" t="s">
        <v>14</v>
      </c>
      <c r="G2806" t="s">
        <v>17</v>
      </c>
      <c r="H2806" s="11">
        <v>1446.6000000000001</v>
      </c>
      <c r="I2806" s="11">
        <v>25.301034000000005</v>
      </c>
      <c r="J2806" s="13">
        <f>data[[#This Row],[Clicks]]/data[[#This Row],[Impressions]]</f>
        <v>1.7490000000000002E-2</v>
      </c>
      <c r="K2806" s="1">
        <v>2.1964999999999999</v>
      </c>
      <c r="L2806" s="2">
        <v>55.57372118100001</v>
      </c>
      <c r="M2806">
        <v>5</v>
      </c>
      <c r="N2806" s="1">
        <f>IF(data[[#This Row],[Conversions]]=0,0,data[[#This Row],[Spend, Dollars]]/data[[#This Row],[Conversions]])</f>
        <v>11.114744236200002</v>
      </c>
      <c r="O2806" s="13">
        <f>data[[#This Row],[Conversions]]/data[[#This Row],[Clicks]]</f>
        <v>0.19762038183893982</v>
      </c>
      <c r="P2806" s="11">
        <v>222</v>
      </c>
      <c r="Q2806" s="11">
        <f>IF(data[[#This Row],[Spend, Dollars]]=0,0,data[[#This Row],[Total conversion value, Dollars]]/data[[#This Row],[Spend, Dollars]])</f>
        <v>3.994693809992683</v>
      </c>
      <c r="R2806" s="2">
        <v>95</v>
      </c>
      <c r="S2806" s="2">
        <v>4</v>
      </c>
      <c r="T2806" s="2">
        <v>7.5</v>
      </c>
      <c r="U2806" s="2">
        <f t="shared" si="43"/>
        <v>106.5</v>
      </c>
    </row>
    <row r="2807" spans="1:21" x14ac:dyDescent="0.2">
      <c r="A2807" t="s">
        <v>22</v>
      </c>
      <c r="B2807" s="3">
        <v>45041</v>
      </c>
      <c r="C2807" s="10" t="str">
        <f>TEXT(data[[#This Row],[Date]],"mmmm")</f>
        <v>April</v>
      </c>
      <c r="D2807" t="s">
        <v>15</v>
      </c>
      <c r="E2807" t="s">
        <v>18</v>
      </c>
      <c r="F2807" t="s">
        <v>14</v>
      </c>
      <c r="G2807" t="s">
        <v>17</v>
      </c>
      <c r="H2807" s="11">
        <v>1236.4000000000001</v>
      </c>
      <c r="I2807" s="11">
        <v>15.640460000000003</v>
      </c>
      <c r="J2807" s="13">
        <f>data[[#This Row],[Clicks]]/data[[#This Row],[Impressions]]</f>
        <v>1.2650000000000002E-2</v>
      </c>
      <c r="K2807" s="1">
        <v>2.3115000000000001</v>
      </c>
      <c r="L2807" s="2">
        <v>36.152923290000011</v>
      </c>
      <c r="M2807">
        <v>5</v>
      </c>
      <c r="N2807" s="1">
        <f>IF(data[[#This Row],[Conversions]]=0,0,data[[#This Row],[Spend, Dollars]]/data[[#This Row],[Conversions]])</f>
        <v>7.2305846580000024</v>
      </c>
      <c r="O2807" s="13">
        <f>data[[#This Row],[Conversions]]/data[[#This Row],[Clicks]]</f>
        <v>0.3196836921676216</v>
      </c>
      <c r="P2807" s="11">
        <v>438</v>
      </c>
      <c r="Q2807" s="11">
        <f>IF(data[[#This Row],[Spend, Dollars]]=0,0,data[[#This Row],[Total conversion value, Dollars]]/data[[#This Row],[Spend, Dollars]])</f>
        <v>12.115202869947501</v>
      </c>
      <c r="R2807" s="2">
        <v>76</v>
      </c>
      <c r="S2807" s="2">
        <v>9</v>
      </c>
      <c r="T2807" s="2">
        <v>12</v>
      </c>
      <c r="U2807" s="2">
        <f t="shared" si="43"/>
        <v>97</v>
      </c>
    </row>
    <row r="2808" spans="1:21" x14ac:dyDescent="0.2">
      <c r="A2808" t="s">
        <v>22</v>
      </c>
      <c r="B2808" s="3">
        <v>45042</v>
      </c>
      <c r="C2808" s="10" t="str">
        <f>TEXT(data[[#This Row],[Date]],"mmmm")</f>
        <v>April</v>
      </c>
      <c r="D2808" t="s">
        <v>15</v>
      </c>
      <c r="E2808" t="s">
        <v>18</v>
      </c>
      <c r="F2808" t="s">
        <v>14</v>
      </c>
      <c r="G2808" t="s">
        <v>17</v>
      </c>
      <c r="H2808" s="11">
        <v>1209.6000000000001</v>
      </c>
      <c r="I2808" s="11">
        <v>13.571712000000005</v>
      </c>
      <c r="J2808" s="13">
        <f>data[[#This Row],[Clicks]]/data[[#This Row],[Impressions]]</f>
        <v>1.1220000000000003E-2</v>
      </c>
      <c r="K2808" s="1">
        <v>2.0124999999999997</v>
      </c>
      <c r="L2808" s="2">
        <v>27.313070400000008</v>
      </c>
      <c r="M2808">
        <v>7</v>
      </c>
      <c r="N2808" s="1">
        <f>IF(data[[#This Row],[Conversions]]=0,0,data[[#This Row],[Spend, Dollars]]/data[[#This Row],[Conversions]])</f>
        <v>3.9018672000000012</v>
      </c>
      <c r="O2808" s="13">
        <f>data[[#This Row],[Conversions]]/data[[#This Row],[Clicks]]</f>
        <v>0.51577870205321164</v>
      </c>
      <c r="P2808" s="11">
        <v>638.4</v>
      </c>
      <c r="Q2808" s="11">
        <f>IF(data[[#This Row],[Spend, Dollars]]=0,0,data[[#This Row],[Total conversion value, Dollars]]/data[[#This Row],[Spend, Dollars]])</f>
        <v>23.373424907951755</v>
      </c>
      <c r="R2808" s="2">
        <v>66</v>
      </c>
      <c r="S2808" s="2">
        <v>19</v>
      </c>
      <c r="T2808" s="2">
        <v>12</v>
      </c>
      <c r="U2808" s="2">
        <f t="shared" si="43"/>
        <v>97</v>
      </c>
    </row>
    <row r="2809" spans="1:21" x14ac:dyDescent="0.2">
      <c r="A2809" t="s">
        <v>22</v>
      </c>
      <c r="B2809" s="3">
        <v>45043</v>
      </c>
      <c r="C2809" s="10" t="str">
        <f>TEXT(data[[#This Row],[Date]],"mmmm")</f>
        <v>April</v>
      </c>
      <c r="D2809" t="s">
        <v>15</v>
      </c>
      <c r="E2809" t="s">
        <v>18</v>
      </c>
      <c r="F2809" t="s">
        <v>14</v>
      </c>
      <c r="G2809" t="s">
        <v>17</v>
      </c>
      <c r="H2809" s="11">
        <v>1324.4</v>
      </c>
      <c r="I2809" s="11">
        <v>22.143968000000005</v>
      </c>
      <c r="J2809" s="13">
        <f>data[[#This Row],[Clicks]]/data[[#This Row],[Impressions]]</f>
        <v>1.6720000000000002E-2</v>
      </c>
      <c r="K2809" s="1">
        <v>2.2654999999999994</v>
      </c>
      <c r="L2809" s="2">
        <v>50.167159503999997</v>
      </c>
      <c r="M2809">
        <v>1</v>
      </c>
      <c r="N2809" s="1">
        <f>IF(data[[#This Row],[Conversions]]=0,0,data[[#This Row],[Spend, Dollars]]/data[[#This Row],[Conversions]])</f>
        <v>50.167159503999997</v>
      </c>
      <c r="O2809" s="13">
        <f>data[[#This Row],[Conversions]]/data[[#This Row],[Clicks]]</f>
        <v>4.5159024796278598E-2</v>
      </c>
      <c r="P2809" s="11">
        <v>85.2</v>
      </c>
      <c r="Q2809" s="11">
        <f>IF(data[[#This Row],[Spend, Dollars]]=0,0,data[[#This Row],[Total conversion value, Dollars]]/data[[#This Row],[Spend, Dollars]])</f>
        <v>1.6983221861147375</v>
      </c>
      <c r="R2809" s="2">
        <v>100</v>
      </c>
      <c r="S2809" s="2">
        <v>13</v>
      </c>
      <c r="T2809" s="2">
        <v>4.5</v>
      </c>
      <c r="U2809" s="2">
        <f t="shared" si="43"/>
        <v>117.5</v>
      </c>
    </row>
    <row r="2810" spans="1:21" x14ac:dyDescent="0.2">
      <c r="A2810" t="s">
        <v>22</v>
      </c>
      <c r="B2810" s="3">
        <v>45044</v>
      </c>
      <c r="C2810" s="10" t="str">
        <f>TEXT(data[[#This Row],[Date]],"mmmm")</f>
        <v>April</v>
      </c>
      <c r="D2810" t="s">
        <v>15</v>
      </c>
      <c r="E2810" t="s">
        <v>18</v>
      </c>
      <c r="F2810" t="s">
        <v>14</v>
      </c>
      <c r="G2810" t="s">
        <v>17</v>
      </c>
      <c r="H2810" s="11">
        <v>1844</v>
      </c>
      <c r="I2810" s="11">
        <v>36.30836</v>
      </c>
      <c r="J2810" s="13">
        <f>data[[#This Row],[Clicks]]/data[[#This Row],[Impressions]]</f>
        <v>1.9689999999999999E-2</v>
      </c>
      <c r="K2810" s="1">
        <v>1.127</v>
      </c>
      <c r="L2810" s="2">
        <v>40.919521719999999</v>
      </c>
      <c r="M2810">
        <v>1</v>
      </c>
      <c r="N2810" s="1">
        <f>IF(data[[#This Row],[Conversions]]=0,0,data[[#This Row],[Spend, Dollars]]/data[[#This Row],[Conversions]])</f>
        <v>40.919521719999999</v>
      </c>
      <c r="O2810" s="13">
        <f>data[[#This Row],[Conversions]]/data[[#This Row],[Clicks]]</f>
        <v>2.7541866391101111E-2</v>
      </c>
      <c r="P2810" s="11">
        <v>86.399999999999991</v>
      </c>
      <c r="Q2810" s="11">
        <f>IF(data[[#This Row],[Spend, Dollars]]=0,0,data[[#This Row],[Total conversion value, Dollars]]/data[[#This Row],[Spend, Dollars]])</f>
        <v>2.1114616292734127</v>
      </c>
      <c r="R2810" s="2">
        <v>70</v>
      </c>
      <c r="S2810" s="2">
        <v>13</v>
      </c>
      <c r="T2810" s="2">
        <v>4.5</v>
      </c>
      <c r="U2810" s="2">
        <f t="shared" si="43"/>
        <v>87.5</v>
      </c>
    </row>
    <row r="2811" spans="1:21" x14ac:dyDescent="0.2">
      <c r="A2811" t="s">
        <v>22</v>
      </c>
      <c r="B2811" s="3">
        <v>45045</v>
      </c>
      <c r="C2811" s="10" t="str">
        <f>TEXT(data[[#This Row],[Date]],"mmmm")</f>
        <v>April</v>
      </c>
      <c r="D2811" t="s">
        <v>15</v>
      </c>
      <c r="E2811" t="s">
        <v>18</v>
      </c>
      <c r="F2811" t="s">
        <v>14</v>
      </c>
      <c r="G2811" t="s">
        <v>17</v>
      </c>
      <c r="H2811" s="11">
        <v>1051.2</v>
      </c>
      <c r="I2811" s="11">
        <v>12.488256000000002</v>
      </c>
      <c r="J2811" s="13">
        <f>data[[#This Row],[Clicks]]/data[[#This Row],[Impressions]]</f>
        <v>1.1880000000000002E-2</v>
      </c>
      <c r="K2811" s="1">
        <v>0.55199999999999994</v>
      </c>
      <c r="L2811" s="2">
        <v>6.8935173120000002</v>
      </c>
      <c r="M2811">
        <v>5</v>
      </c>
      <c r="N2811" s="1">
        <f>IF(data[[#This Row],[Conversions]]=0,0,data[[#This Row],[Spend, Dollars]]/data[[#This Row],[Conversions]])</f>
        <v>1.3787034624000001</v>
      </c>
      <c r="O2811" s="13">
        <f>data[[#This Row],[Conversions]]/data[[#This Row],[Clicks]]</f>
        <v>0.400376161411169</v>
      </c>
      <c r="P2811" s="11">
        <v>228</v>
      </c>
      <c r="Q2811" s="11">
        <f>IF(data[[#This Row],[Spend, Dollars]]=0,0,data[[#This Row],[Total conversion value, Dollars]]/data[[#This Row],[Spend, Dollars]])</f>
        <v>33.074552464400917</v>
      </c>
      <c r="R2811" s="2">
        <v>106</v>
      </c>
      <c r="S2811" s="2">
        <v>8</v>
      </c>
      <c r="T2811" s="2">
        <v>4.5</v>
      </c>
      <c r="U2811" s="2">
        <f t="shared" si="43"/>
        <v>118.5</v>
      </c>
    </row>
    <row r="2812" spans="1:21" x14ac:dyDescent="0.2">
      <c r="A2812" t="s">
        <v>22</v>
      </c>
      <c r="B2812" s="3">
        <v>45046</v>
      </c>
      <c r="C2812" s="10" t="str">
        <f>TEXT(data[[#This Row],[Date]],"mmmm")</f>
        <v>April</v>
      </c>
      <c r="D2812" t="s">
        <v>15</v>
      </c>
      <c r="E2812" t="s">
        <v>18</v>
      </c>
      <c r="F2812" t="s">
        <v>14</v>
      </c>
      <c r="G2812" t="s">
        <v>17</v>
      </c>
      <c r="H2812" s="11">
        <v>1589.8000000000002</v>
      </c>
      <c r="I2812" s="11">
        <v>30.079016000000006</v>
      </c>
      <c r="J2812" s="13">
        <f>data[[#This Row],[Clicks]]/data[[#This Row],[Impressions]]</f>
        <v>1.8920000000000003E-2</v>
      </c>
      <c r="K2812" s="1">
        <v>1.6789999999999998</v>
      </c>
      <c r="L2812" s="2">
        <v>50.502667864000003</v>
      </c>
      <c r="M2812">
        <v>2</v>
      </c>
      <c r="N2812" s="1">
        <f>IF(data[[#This Row],[Conversions]]=0,0,data[[#This Row],[Spend, Dollars]]/data[[#This Row],[Conversions]])</f>
        <v>25.251333932000001</v>
      </c>
      <c r="O2812" s="13">
        <f>data[[#This Row],[Conversions]]/data[[#This Row],[Clicks]]</f>
        <v>6.6491536824209926E-2</v>
      </c>
      <c r="P2812" s="11">
        <v>175.2</v>
      </c>
      <c r="Q2812" s="11">
        <f>IF(data[[#This Row],[Spend, Dollars]]=0,0,data[[#This Row],[Total conversion value, Dollars]]/data[[#This Row],[Spend, Dollars]])</f>
        <v>3.4691236603935618</v>
      </c>
      <c r="R2812" s="2">
        <v>83</v>
      </c>
      <c r="S2812" s="2">
        <v>5</v>
      </c>
      <c r="T2812" s="2">
        <v>12</v>
      </c>
      <c r="U2812" s="2">
        <f t="shared" si="43"/>
        <v>100</v>
      </c>
    </row>
    <row r="2813" spans="1:21" x14ac:dyDescent="0.2">
      <c r="A2813" t="s">
        <v>22</v>
      </c>
      <c r="B2813" s="3">
        <v>45047</v>
      </c>
      <c r="C2813" s="10" t="str">
        <f>TEXT(data[[#This Row],[Date]],"mmmm")</f>
        <v>May</v>
      </c>
      <c r="D2813" t="s">
        <v>15</v>
      </c>
      <c r="E2813" t="s">
        <v>18</v>
      </c>
      <c r="F2813" t="s">
        <v>14</v>
      </c>
      <c r="G2813" t="s">
        <v>17</v>
      </c>
      <c r="H2813" s="11">
        <v>1024.6000000000001</v>
      </c>
      <c r="I2813" s="11">
        <v>18.145666000000006</v>
      </c>
      <c r="J2813" s="13">
        <f>data[[#This Row],[Clicks]]/data[[#This Row],[Impressions]]</f>
        <v>1.7710000000000004E-2</v>
      </c>
      <c r="K2813" s="1">
        <v>2.323</v>
      </c>
      <c r="L2813" s="2">
        <v>42.152382118000013</v>
      </c>
      <c r="M2813">
        <v>6</v>
      </c>
      <c r="N2813" s="1">
        <f>IF(data[[#This Row],[Conversions]]=0,0,data[[#This Row],[Spend, Dollars]]/data[[#This Row],[Conversions]])</f>
        <v>7.0253970196666691</v>
      </c>
      <c r="O2813" s="13">
        <f>data[[#This Row],[Conversions]]/data[[#This Row],[Clicks]]</f>
        <v>0.33065746939241569</v>
      </c>
      <c r="P2813" s="11">
        <v>489.59999999999997</v>
      </c>
      <c r="Q2813" s="11">
        <f>IF(data[[#This Row],[Spend, Dollars]]=0,0,data[[#This Row],[Total conversion value, Dollars]]/data[[#This Row],[Spend, Dollars]])</f>
        <v>11.615001938192474</v>
      </c>
      <c r="R2813" s="2">
        <v>60</v>
      </c>
      <c r="S2813" s="2">
        <v>14</v>
      </c>
      <c r="T2813" s="2">
        <v>19.5</v>
      </c>
      <c r="U2813" s="2">
        <f t="shared" si="43"/>
        <v>93.5</v>
      </c>
    </row>
    <row r="2814" spans="1:21" x14ac:dyDescent="0.2">
      <c r="A2814" t="s">
        <v>22</v>
      </c>
      <c r="B2814" s="3">
        <v>45048</v>
      </c>
      <c r="C2814" s="10" t="str">
        <f>TEXT(data[[#This Row],[Date]],"mmmm")</f>
        <v>May</v>
      </c>
      <c r="D2814" t="s">
        <v>15</v>
      </c>
      <c r="E2814" t="s">
        <v>18</v>
      </c>
      <c r="F2814" t="s">
        <v>14</v>
      </c>
      <c r="G2814" t="s">
        <v>17</v>
      </c>
      <c r="H2814" s="11">
        <v>964.59999999999991</v>
      </c>
      <c r="I2814" s="11">
        <v>9.4434339999999981</v>
      </c>
      <c r="J2814" s="13">
        <f>data[[#This Row],[Clicks]]/data[[#This Row],[Impressions]]</f>
        <v>9.7899999999999984E-3</v>
      </c>
      <c r="K2814" s="1">
        <v>2.0699999999999998</v>
      </c>
      <c r="L2814" s="2">
        <v>19.547908379999996</v>
      </c>
      <c r="M2814">
        <v>2</v>
      </c>
      <c r="N2814" s="1">
        <f>IF(data[[#This Row],[Conversions]]=0,0,data[[#This Row],[Spend, Dollars]]/data[[#This Row],[Conversions]])</f>
        <v>9.7739541899999978</v>
      </c>
      <c r="O2814" s="13">
        <f>data[[#This Row],[Conversions]]/data[[#This Row],[Clicks]]</f>
        <v>0.21178736463875328</v>
      </c>
      <c r="P2814" s="11">
        <v>122.39999999999999</v>
      </c>
      <c r="Q2814" s="11">
        <f>IF(data[[#This Row],[Spend, Dollars]]=0,0,data[[#This Row],[Total conversion value, Dollars]]/data[[#This Row],[Spend, Dollars]])</f>
        <v>6.2615394762761838</v>
      </c>
      <c r="R2814" s="2">
        <v>98</v>
      </c>
      <c r="S2814" s="2">
        <v>9</v>
      </c>
      <c r="T2814" s="2">
        <v>12</v>
      </c>
      <c r="U2814" s="2">
        <f t="shared" si="43"/>
        <v>119</v>
      </c>
    </row>
    <row r="2815" spans="1:21" x14ac:dyDescent="0.2">
      <c r="A2815" t="s">
        <v>22</v>
      </c>
      <c r="B2815" s="3">
        <v>45049</v>
      </c>
      <c r="C2815" s="10" t="str">
        <f>TEXT(data[[#This Row],[Date]],"mmmm")</f>
        <v>May</v>
      </c>
      <c r="D2815" t="s">
        <v>15</v>
      </c>
      <c r="E2815" t="s">
        <v>18</v>
      </c>
      <c r="F2815" t="s">
        <v>14</v>
      </c>
      <c r="G2815" t="s">
        <v>17</v>
      </c>
      <c r="H2815" s="11">
        <v>1263.8000000000002</v>
      </c>
      <c r="I2815" s="11">
        <v>23.076988000000011</v>
      </c>
      <c r="J2815" s="13">
        <f>data[[#This Row],[Clicks]]/data[[#This Row],[Impressions]]</f>
        <v>1.8260000000000005E-2</v>
      </c>
      <c r="K2815" s="1">
        <v>1.288</v>
      </c>
      <c r="L2815" s="2">
        <v>29.723160544000013</v>
      </c>
      <c r="M2815">
        <v>1</v>
      </c>
      <c r="N2815" s="1">
        <f>IF(data[[#This Row],[Conversions]]=0,0,data[[#This Row],[Spend, Dollars]]/data[[#This Row],[Conversions]])</f>
        <v>29.723160544000013</v>
      </c>
      <c r="O2815" s="13">
        <f>data[[#This Row],[Conversions]]/data[[#This Row],[Clicks]]</f>
        <v>4.3333211422565181E-2</v>
      </c>
      <c r="P2815" s="11">
        <v>84</v>
      </c>
      <c r="Q2815" s="11">
        <f>IF(data[[#This Row],[Spend, Dollars]]=0,0,data[[#This Row],[Total conversion value, Dollars]]/data[[#This Row],[Spend, Dollars]])</f>
        <v>2.826079005819468</v>
      </c>
      <c r="R2815" s="2">
        <v>95</v>
      </c>
      <c r="S2815" s="2">
        <v>18</v>
      </c>
      <c r="T2815" s="2">
        <v>10.5</v>
      </c>
      <c r="U2815" s="2">
        <f t="shared" si="43"/>
        <v>123.5</v>
      </c>
    </row>
    <row r="2816" spans="1:21" x14ac:dyDescent="0.2">
      <c r="A2816" t="s">
        <v>22</v>
      </c>
      <c r="B2816" s="3">
        <v>45050</v>
      </c>
      <c r="C2816" s="10" t="str">
        <f>TEXT(data[[#This Row],[Date]],"mmmm")</f>
        <v>May</v>
      </c>
      <c r="D2816" t="s">
        <v>15</v>
      </c>
      <c r="E2816" t="s">
        <v>18</v>
      </c>
      <c r="F2816" t="s">
        <v>14</v>
      </c>
      <c r="G2816" t="s">
        <v>17</v>
      </c>
      <c r="H2816" s="11">
        <v>1498.6000000000001</v>
      </c>
      <c r="I2816" s="11">
        <v>20.770596000000005</v>
      </c>
      <c r="J2816" s="13">
        <f>data[[#This Row],[Clicks]]/data[[#This Row],[Impressions]]</f>
        <v>1.3860000000000003E-2</v>
      </c>
      <c r="K2816" s="1">
        <v>0.48299999999999993</v>
      </c>
      <c r="L2816" s="2">
        <v>10.032197868000001</v>
      </c>
      <c r="M2816">
        <v>1</v>
      </c>
      <c r="N2816" s="1">
        <f>IF(data[[#This Row],[Conversions]]=0,0,data[[#This Row],[Spend, Dollars]]/data[[#This Row],[Conversions]])</f>
        <v>10.032197868000001</v>
      </c>
      <c r="O2816" s="13">
        <f>data[[#This Row],[Conversions]]/data[[#This Row],[Clicks]]</f>
        <v>4.8144983417904803E-2</v>
      </c>
      <c r="P2816" s="11">
        <v>75.599999999999994</v>
      </c>
      <c r="Q2816" s="11">
        <f>IF(data[[#This Row],[Spend, Dollars]]=0,0,data[[#This Row],[Total conversion value, Dollars]]/data[[#This Row],[Spend, Dollars]])</f>
        <v>7.5357365349764045</v>
      </c>
      <c r="R2816" s="2">
        <v>108</v>
      </c>
      <c r="S2816" s="2">
        <v>9</v>
      </c>
      <c r="T2816" s="2">
        <v>7.5</v>
      </c>
      <c r="U2816" s="2">
        <f t="shared" si="43"/>
        <v>124.5</v>
      </c>
    </row>
    <row r="2817" spans="1:21" x14ac:dyDescent="0.2">
      <c r="A2817" t="s">
        <v>22</v>
      </c>
      <c r="B2817" s="3">
        <v>45051</v>
      </c>
      <c r="C2817" s="10" t="str">
        <f>TEXT(data[[#This Row],[Date]],"mmmm")</f>
        <v>May</v>
      </c>
      <c r="D2817" t="s">
        <v>15</v>
      </c>
      <c r="E2817" t="s">
        <v>18</v>
      </c>
      <c r="F2817" t="s">
        <v>14</v>
      </c>
      <c r="G2817" t="s">
        <v>17</v>
      </c>
      <c r="H2817" s="11">
        <v>1124.4000000000001</v>
      </c>
      <c r="I2817" s="11">
        <v>24.613116000000002</v>
      </c>
      <c r="J2817" s="13">
        <f>data[[#This Row],[Clicks]]/data[[#This Row],[Impressions]]</f>
        <v>2.189E-2</v>
      </c>
      <c r="K2817" s="1">
        <v>0.47149999999999997</v>
      </c>
      <c r="L2817" s="2">
        <v>11.605084194</v>
      </c>
      <c r="M2817">
        <v>5</v>
      </c>
      <c r="N2817" s="1">
        <f>IF(data[[#This Row],[Conversions]]=0,0,data[[#This Row],[Spend, Dollars]]/data[[#This Row],[Conversions]])</f>
        <v>2.3210168387999999</v>
      </c>
      <c r="O2817" s="13">
        <f>data[[#This Row],[Conversions]]/data[[#This Row],[Clicks]]</f>
        <v>0.20314372223330032</v>
      </c>
      <c r="P2817" s="11">
        <v>408</v>
      </c>
      <c r="Q2817" s="11">
        <f>IF(data[[#This Row],[Spend, Dollars]]=0,0,data[[#This Row],[Total conversion value, Dollars]]/data[[#This Row],[Spend, Dollars]])</f>
        <v>35.157004738573292</v>
      </c>
      <c r="R2817" s="2">
        <v>78</v>
      </c>
      <c r="S2817" s="2">
        <v>15</v>
      </c>
      <c r="T2817" s="2">
        <v>7.5</v>
      </c>
      <c r="U2817" s="2">
        <f t="shared" si="43"/>
        <v>100.5</v>
      </c>
    </row>
    <row r="2818" spans="1:21" x14ac:dyDescent="0.2">
      <c r="A2818" t="s">
        <v>22</v>
      </c>
      <c r="B2818" s="3">
        <v>45052</v>
      </c>
      <c r="C2818" s="10" t="str">
        <f>TEXT(data[[#This Row],[Date]],"mmmm")</f>
        <v>May</v>
      </c>
      <c r="D2818" t="s">
        <v>15</v>
      </c>
      <c r="E2818" t="s">
        <v>18</v>
      </c>
      <c r="F2818" t="s">
        <v>14</v>
      </c>
      <c r="G2818" t="s">
        <v>17</v>
      </c>
      <c r="H2818" s="11">
        <v>1543.8000000000002</v>
      </c>
      <c r="I2818" s="11">
        <v>30.737058000000005</v>
      </c>
      <c r="J2818" s="13">
        <f>data[[#This Row],[Clicks]]/data[[#This Row],[Impressions]]</f>
        <v>1.9910000000000001E-2</v>
      </c>
      <c r="K2818" s="1">
        <v>0.69000000000000006</v>
      </c>
      <c r="L2818" s="2">
        <v>21.208570020000003</v>
      </c>
      <c r="M2818">
        <v>4</v>
      </c>
      <c r="N2818" s="1">
        <f>IF(data[[#This Row],[Conversions]]=0,0,data[[#This Row],[Spend, Dollars]]/data[[#This Row],[Conversions]])</f>
        <v>5.3021425050000008</v>
      </c>
      <c r="O2818" s="13">
        <f>data[[#This Row],[Conversions]]/data[[#This Row],[Clicks]]</f>
        <v>0.13013607222916387</v>
      </c>
      <c r="P2818" s="11">
        <v>336</v>
      </c>
      <c r="Q2818" s="11">
        <f>IF(data[[#This Row],[Spend, Dollars]]=0,0,data[[#This Row],[Total conversion value, Dollars]]/data[[#This Row],[Spend, Dollars]])</f>
        <v>15.842652271376473</v>
      </c>
      <c r="R2818" s="2">
        <v>105</v>
      </c>
      <c r="S2818" s="2">
        <v>4</v>
      </c>
      <c r="T2818" s="2">
        <v>18</v>
      </c>
      <c r="U2818" s="2">
        <f t="shared" si="43"/>
        <v>127</v>
      </c>
    </row>
    <row r="2819" spans="1:21" x14ac:dyDescent="0.2">
      <c r="A2819" t="s">
        <v>22</v>
      </c>
      <c r="B2819" s="3">
        <v>45053</v>
      </c>
      <c r="C2819" s="10" t="str">
        <f>TEXT(data[[#This Row],[Date]],"mmmm")</f>
        <v>May</v>
      </c>
      <c r="D2819" t="s">
        <v>15</v>
      </c>
      <c r="E2819" t="s">
        <v>18</v>
      </c>
      <c r="F2819" t="s">
        <v>14</v>
      </c>
      <c r="G2819" t="s">
        <v>17</v>
      </c>
      <c r="H2819" s="11">
        <v>1179.4000000000001</v>
      </c>
      <c r="I2819" s="11">
        <v>20.238504000000002</v>
      </c>
      <c r="J2819" s="13">
        <f>data[[#This Row],[Clicks]]/data[[#This Row],[Impressions]]</f>
        <v>1.7160000000000002E-2</v>
      </c>
      <c r="K2819" s="1">
        <v>2.3345000000000002</v>
      </c>
      <c r="L2819" s="2">
        <v>47.246787588000011</v>
      </c>
      <c r="M2819">
        <v>7</v>
      </c>
      <c r="N2819" s="1">
        <f>IF(data[[#This Row],[Conversions]]=0,0,data[[#This Row],[Spend, Dollars]]/data[[#This Row],[Conversions]])</f>
        <v>6.7495410840000014</v>
      </c>
      <c r="O2819" s="13">
        <f>data[[#This Row],[Conversions]]/data[[#This Row],[Clicks]]</f>
        <v>0.34587536707258598</v>
      </c>
      <c r="P2819" s="11">
        <v>252</v>
      </c>
      <c r="Q2819" s="11">
        <f>IF(data[[#This Row],[Spend, Dollars]]=0,0,data[[#This Row],[Total conversion value, Dollars]]/data[[#This Row],[Spend, Dollars]])</f>
        <v>5.3336959582836121</v>
      </c>
      <c r="R2819" s="2">
        <v>99</v>
      </c>
      <c r="S2819" s="2">
        <v>10</v>
      </c>
      <c r="T2819" s="2">
        <v>4.5</v>
      </c>
      <c r="U2819" s="2">
        <f t="shared" ref="U2819:U2882" si="44">SUM(R2819:T2819)</f>
        <v>113.5</v>
      </c>
    </row>
    <row r="2820" spans="1:21" x14ac:dyDescent="0.2">
      <c r="A2820" t="s">
        <v>22</v>
      </c>
      <c r="B2820" s="3">
        <v>45054</v>
      </c>
      <c r="C2820" s="10" t="str">
        <f>TEXT(data[[#This Row],[Date]],"mmmm")</f>
        <v>May</v>
      </c>
      <c r="D2820" t="s">
        <v>15</v>
      </c>
      <c r="E2820" t="s">
        <v>18</v>
      </c>
      <c r="F2820" t="s">
        <v>14</v>
      </c>
      <c r="G2820" t="s">
        <v>17</v>
      </c>
      <c r="H2820" s="11">
        <v>1469</v>
      </c>
      <c r="I2820" s="11">
        <v>21.329880000000003</v>
      </c>
      <c r="J2820" s="13">
        <f>data[[#This Row],[Clicks]]/data[[#This Row],[Impressions]]</f>
        <v>1.4520000000000002E-2</v>
      </c>
      <c r="K2820" s="1">
        <v>0.58649999999999991</v>
      </c>
      <c r="L2820" s="2">
        <v>12.509974619999999</v>
      </c>
      <c r="M2820">
        <v>4</v>
      </c>
      <c r="N2820" s="1">
        <f>IF(data[[#This Row],[Conversions]]=0,0,data[[#This Row],[Spend, Dollars]]/data[[#This Row],[Conversions]])</f>
        <v>3.1274936549999999</v>
      </c>
      <c r="O2820" s="13">
        <f>data[[#This Row],[Conversions]]/data[[#This Row],[Clicks]]</f>
        <v>0.18753035647645461</v>
      </c>
      <c r="P2820" s="11">
        <v>360</v>
      </c>
      <c r="Q2820" s="11">
        <f>IF(data[[#This Row],[Spend, Dollars]]=0,0,data[[#This Row],[Total conversion value, Dollars]]/data[[#This Row],[Spend, Dollars]])</f>
        <v>28.777036799455953</v>
      </c>
      <c r="R2820" s="2">
        <v>83</v>
      </c>
      <c r="S2820" s="2">
        <v>9</v>
      </c>
      <c r="T2820" s="2">
        <v>7.5</v>
      </c>
      <c r="U2820" s="2">
        <f t="shared" si="44"/>
        <v>99.5</v>
      </c>
    </row>
    <row r="2821" spans="1:21" x14ac:dyDescent="0.2">
      <c r="A2821" t="s">
        <v>22</v>
      </c>
      <c r="B2821" s="3">
        <v>45055</v>
      </c>
      <c r="C2821" s="10" t="str">
        <f>TEXT(data[[#This Row],[Date]],"mmmm")</f>
        <v>May</v>
      </c>
      <c r="D2821" t="s">
        <v>15</v>
      </c>
      <c r="E2821" t="s">
        <v>18</v>
      </c>
      <c r="F2821" t="s">
        <v>14</v>
      </c>
      <c r="G2821" t="s">
        <v>17</v>
      </c>
      <c r="H2821" s="11">
        <v>1267.4000000000001</v>
      </c>
      <c r="I2821" s="11">
        <v>19.657374000000004</v>
      </c>
      <c r="J2821" s="13">
        <f>data[[#This Row],[Clicks]]/data[[#This Row],[Impressions]]</f>
        <v>1.5510000000000003E-2</v>
      </c>
      <c r="K2821" s="1">
        <v>2.2079999999999997</v>
      </c>
      <c r="L2821" s="2">
        <v>43.403481792000008</v>
      </c>
      <c r="M2821">
        <v>2</v>
      </c>
      <c r="N2821" s="1">
        <f>IF(data[[#This Row],[Conversions]]=0,0,data[[#This Row],[Spend, Dollars]]/data[[#This Row],[Conversions]])</f>
        <v>21.701740896000004</v>
      </c>
      <c r="O2821" s="13">
        <f>data[[#This Row],[Conversions]]/data[[#This Row],[Clicks]]</f>
        <v>0.10174298967908936</v>
      </c>
      <c r="P2821" s="11">
        <v>153.6</v>
      </c>
      <c r="Q2821" s="11">
        <f>IF(data[[#This Row],[Spend, Dollars]]=0,0,data[[#This Row],[Total conversion value, Dollars]]/data[[#This Row],[Spend, Dollars]])</f>
        <v>3.5388865975335428</v>
      </c>
      <c r="R2821" s="2">
        <v>103</v>
      </c>
      <c r="S2821" s="2">
        <v>10</v>
      </c>
      <c r="T2821" s="2">
        <v>10.5</v>
      </c>
      <c r="U2821" s="2">
        <f t="shared" si="44"/>
        <v>123.5</v>
      </c>
    </row>
    <row r="2822" spans="1:21" x14ac:dyDescent="0.2">
      <c r="A2822" t="s">
        <v>22</v>
      </c>
      <c r="B2822" s="3">
        <v>45056</v>
      </c>
      <c r="C2822" s="10" t="str">
        <f>TEXT(data[[#This Row],[Date]],"mmmm")</f>
        <v>May</v>
      </c>
      <c r="D2822" t="s">
        <v>15</v>
      </c>
      <c r="E2822" t="s">
        <v>18</v>
      </c>
      <c r="F2822" t="s">
        <v>14</v>
      </c>
      <c r="G2822" t="s">
        <v>17</v>
      </c>
      <c r="H2822" s="11">
        <v>1694.2</v>
      </c>
      <c r="I2822" s="11">
        <v>34.476970000000009</v>
      </c>
      <c r="J2822" s="13">
        <f>data[[#This Row],[Clicks]]/data[[#This Row],[Impressions]]</f>
        <v>2.0350000000000004E-2</v>
      </c>
      <c r="K2822" s="1">
        <v>0.78199999999999992</v>
      </c>
      <c r="L2822" s="2">
        <v>26.960990540000005</v>
      </c>
      <c r="M2822">
        <v>7</v>
      </c>
      <c r="N2822" s="1">
        <f>IF(data[[#This Row],[Conversions]]=0,0,data[[#This Row],[Spend, Dollars]]/data[[#This Row],[Conversions]])</f>
        <v>3.8515700771428576</v>
      </c>
      <c r="O2822" s="13">
        <f>data[[#This Row],[Conversions]]/data[[#This Row],[Clicks]]</f>
        <v>0.20303408333156883</v>
      </c>
      <c r="P2822" s="11">
        <v>369.59999999999997</v>
      </c>
      <c r="Q2822" s="11">
        <f>IF(data[[#This Row],[Spend, Dollars]]=0,0,data[[#This Row],[Total conversion value, Dollars]]/data[[#This Row],[Spend, Dollars]])</f>
        <v>13.708695140545823</v>
      </c>
      <c r="R2822" s="2">
        <v>79</v>
      </c>
      <c r="S2822" s="2">
        <v>11</v>
      </c>
      <c r="T2822" s="2">
        <v>4.5</v>
      </c>
      <c r="U2822" s="2">
        <f t="shared" si="44"/>
        <v>94.5</v>
      </c>
    </row>
    <row r="2823" spans="1:21" x14ac:dyDescent="0.2">
      <c r="A2823" t="s">
        <v>22</v>
      </c>
      <c r="B2823" s="3">
        <v>45057</v>
      </c>
      <c r="C2823" s="10" t="str">
        <f>TEXT(data[[#This Row],[Date]],"mmmm")</f>
        <v>May</v>
      </c>
      <c r="D2823" t="s">
        <v>15</v>
      </c>
      <c r="E2823" t="s">
        <v>18</v>
      </c>
      <c r="F2823" t="s">
        <v>14</v>
      </c>
      <c r="G2823" t="s">
        <v>17</v>
      </c>
      <c r="H2823" s="11">
        <v>1411</v>
      </c>
      <c r="I2823" s="11">
        <v>22.971080000000004</v>
      </c>
      <c r="J2823" s="13">
        <f>data[[#This Row],[Clicks]]/data[[#This Row],[Impressions]]</f>
        <v>1.6280000000000003E-2</v>
      </c>
      <c r="K2823" s="1">
        <v>1.8974999999999997</v>
      </c>
      <c r="L2823" s="2">
        <v>43.587624300000002</v>
      </c>
      <c r="M2823">
        <v>7</v>
      </c>
      <c r="N2823" s="1">
        <f>IF(data[[#This Row],[Conversions]]=0,0,data[[#This Row],[Spend, Dollars]]/data[[#This Row],[Conversions]])</f>
        <v>6.226803471428572</v>
      </c>
      <c r="O2823" s="13">
        <f>data[[#This Row],[Conversions]]/data[[#This Row],[Clicks]]</f>
        <v>0.3047309921866973</v>
      </c>
      <c r="P2823" s="11">
        <v>630</v>
      </c>
      <c r="Q2823" s="11">
        <f>IF(data[[#This Row],[Spend, Dollars]]=0,0,data[[#This Row],[Total conversion value, Dollars]]/data[[#This Row],[Spend, Dollars]])</f>
        <v>14.453643898183273</v>
      </c>
      <c r="R2823" s="2">
        <v>69</v>
      </c>
      <c r="S2823" s="2">
        <v>14</v>
      </c>
      <c r="T2823" s="2">
        <v>13.5</v>
      </c>
      <c r="U2823" s="2">
        <f t="shared" si="44"/>
        <v>96.5</v>
      </c>
    </row>
    <row r="2824" spans="1:21" x14ac:dyDescent="0.2">
      <c r="A2824" t="s">
        <v>22</v>
      </c>
      <c r="B2824" s="3">
        <v>45058</v>
      </c>
      <c r="C2824" s="10" t="str">
        <f>TEXT(data[[#This Row],[Date]],"mmmm")</f>
        <v>May</v>
      </c>
      <c r="D2824" t="s">
        <v>15</v>
      </c>
      <c r="E2824" t="s">
        <v>18</v>
      </c>
      <c r="F2824" t="s">
        <v>14</v>
      </c>
      <c r="G2824" t="s">
        <v>17</v>
      </c>
      <c r="H2824" s="11">
        <v>1078.4000000000001</v>
      </c>
      <c r="I2824" s="11">
        <v>20.284704000000005</v>
      </c>
      <c r="J2824" s="13">
        <f>data[[#This Row],[Clicks]]/data[[#This Row],[Impressions]]</f>
        <v>1.8810000000000004E-2</v>
      </c>
      <c r="K2824" s="1">
        <v>1.0464999999999998</v>
      </c>
      <c r="L2824" s="2">
        <v>21.227942735999999</v>
      </c>
      <c r="M2824">
        <v>1</v>
      </c>
      <c r="N2824" s="1">
        <f>IF(data[[#This Row],[Conversions]]=0,0,data[[#This Row],[Spend, Dollars]]/data[[#This Row],[Conversions]])</f>
        <v>21.227942735999999</v>
      </c>
      <c r="O2824" s="13">
        <f>data[[#This Row],[Conversions]]/data[[#This Row],[Clicks]]</f>
        <v>4.9298229838601527E-2</v>
      </c>
      <c r="P2824" s="11">
        <v>60</v>
      </c>
      <c r="Q2824" s="11">
        <f>IF(data[[#This Row],[Spend, Dollars]]=0,0,data[[#This Row],[Total conversion value, Dollars]]/data[[#This Row],[Spend, Dollars]])</f>
        <v>2.8264632492270354</v>
      </c>
      <c r="R2824" s="2">
        <v>91</v>
      </c>
      <c r="S2824" s="2">
        <v>8</v>
      </c>
      <c r="T2824" s="2">
        <v>16.5</v>
      </c>
      <c r="U2824" s="2">
        <f t="shared" si="44"/>
        <v>115.5</v>
      </c>
    </row>
    <row r="2825" spans="1:21" x14ac:dyDescent="0.2">
      <c r="A2825" t="s">
        <v>22</v>
      </c>
      <c r="B2825" s="3">
        <v>45059</v>
      </c>
      <c r="C2825" s="10" t="str">
        <f>TEXT(data[[#This Row],[Date]],"mmmm")</f>
        <v>May</v>
      </c>
      <c r="D2825" t="s">
        <v>15</v>
      </c>
      <c r="E2825" t="s">
        <v>18</v>
      </c>
      <c r="F2825" t="s">
        <v>14</v>
      </c>
      <c r="G2825" t="s">
        <v>17</v>
      </c>
      <c r="H2825" s="11">
        <v>934.40000000000009</v>
      </c>
      <c r="I2825" s="11">
        <v>11.203456000000001</v>
      </c>
      <c r="J2825" s="13">
        <f>data[[#This Row],[Clicks]]/data[[#This Row],[Impressions]]</f>
        <v>1.1990000000000001E-2</v>
      </c>
      <c r="K2825" s="1">
        <v>1.8284999999999998</v>
      </c>
      <c r="L2825" s="2">
        <v>20.485519296</v>
      </c>
      <c r="M2825">
        <v>7</v>
      </c>
      <c r="N2825" s="1">
        <f>IF(data[[#This Row],[Conversions]]=0,0,data[[#This Row],[Spend, Dollars]]/data[[#This Row],[Conversions]])</f>
        <v>2.9265027565714283</v>
      </c>
      <c r="O2825" s="13">
        <f>data[[#This Row],[Conversions]]/data[[#This Row],[Clicks]]</f>
        <v>0.62480720234898945</v>
      </c>
      <c r="P2825" s="11">
        <v>655.19999999999993</v>
      </c>
      <c r="Q2825" s="11">
        <f>IF(data[[#This Row],[Spend, Dollars]]=0,0,data[[#This Row],[Total conversion value, Dollars]]/data[[#This Row],[Spend, Dollars]])</f>
        <v>31.983568028365003</v>
      </c>
      <c r="R2825" s="2">
        <v>78</v>
      </c>
      <c r="S2825" s="2">
        <v>16</v>
      </c>
      <c r="T2825" s="2">
        <v>13.5</v>
      </c>
      <c r="U2825" s="2">
        <f t="shared" si="44"/>
        <v>107.5</v>
      </c>
    </row>
    <row r="2826" spans="1:21" x14ac:dyDescent="0.2">
      <c r="A2826" t="s">
        <v>22</v>
      </c>
      <c r="B2826" s="3">
        <v>45060</v>
      </c>
      <c r="C2826" s="10" t="str">
        <f>TEXT(data[[#This Row],[Date]],"mmmm")</f>
        <v>May</v>
      </c>
      <c r="D2826" t="s">
        <v>15</v>
      </c>
      <c r="E2826" t="s">
        <v>18</v>
      </c>
      <c r="F2826" t="s">
        <v>14</v>
      </c>
      <c r="G2826" t="s">
        <v>17</v>
      </c>
      <c r="H2826" s="11">
        <v>1289.2</v>
      </c>
      <c r="I2826" s="11">
        <v>12.763080000000004</v>
      </c>
      <c r="J2826" s="13">
        <f>data[[#This Row],[Clicks]]/data[[#This Row],[Impressions]]</f>
        <v>9.9000000000000025E-3</v>
      </c>
      <c r="K2826" s="1">
        <v>1.9664999999999999</v>
      </c>
      <c r="L2826" s="2">
        <v>25.098596820000008</v>
      </c>
      <c r="M2826">
        <v>3</v>
      </c>
      <c r="N2826" s="1">
        <f>IF(data[[#This Row],[Conversions]]=0,0,data[[#This Row],[Spend, Dollars]]/data[[#This Row],[Conversions]])</f>
        <v>8.3661989400000021</v>
      </c>
      <c r="O2826" s="13">
        <f>data[[#This Row],[Conversions]]/data[[#This Row],[Clicks]]</f>
        <v>0.23505298094190424</v>
      </c>
      <c r="P2826" s="11">
        <v>111.6</v>
      </c>
      <c r="Q2826" s="11">
        <f>IF(data[[#This Row],[Spend, Dollars]]=0,0,data[[#This Row],[Total conversion value, Dollars]]/data[[#This Row],[Spend, Dollars]])</f>
        <v>4.4464637127072653</v>
      </c>
      <c r="R2826" s="2">
        <v>64</v>
      </c>
      <c r="S2826" s="2">
        <v>15</v>
      </c>
      <c r="T2826" s="2">
        <v>19.5</v>
      </c>
      <c r="U2826" s="2">
        <f t="shared" si="44"/>
        <v>98.5</v>
      </c>
    </row>
    <row r="2827" spans="1:21" x14ac:dyDescent="0.2">
      <c r="A2827" t="s">
        <v>22</v>
      </c>
      <c r="B2827" s="3">
        <v>45061</v>
      </c>
      <c r="C2827" s="10" t="str">
        <f>TEXT(data[[#This Row],[Date]],"mmmm")</f>
        <v>May</v>
      </c>
      <c r="D2827" t="s">
        <v>15</v>
      </c>
      <c r="E2827" t="s">
        <v>18</v>
      </c>
      <c r="F2827" t="s">
        <v>14</v>
      </c>
      <c r="G2827" t="s">
        <v>17</v>
      </c>
      <c r="H2827" s="11">
        <v>1651</v>
      </c>
      <c r="I2827" s="11">
        <v>31.236920000000005</v>
      </c>
      <c r="J2827" s="13">
        <f>data[[#This Row],[Clicks]]/data[[#This Row],[Impressions]]</f>
        <v>1.8920000000000003E-2</v>
      </c>
      <c r="K2827" s="1">
        <v>1.0465</v>
      </c>
      <c r="L2827" s="2">
        <v>32.689436780000001</v>
      </c>
      <c r="M2827">
        <v>1</v>
      </c>
      <c r="N2827" s="1">
        <f>IF(data[[#This Row],[Conversions]]=0,0,data[[#This Row],[Spend, Dollars]]/data[[#This Row],[Conversions]])</f>
        <v>32.689436780000001</v>
      </c>
      <c r="O2827" s="13">
        <f>data[[#This Row],[Conversions]]/data[[#This Row],[Clicks]]</f>
        <v>3.2013399528506646E-2</v>
      </c>
      <c r="P2827" s="11">
        <v>84</v>
      </c>
      <c r="Q2827" s="11">
        <f>IF(data[[#This Row],[Spend, Dollars]]=0,0,data[[#This Row],[Total conversion value, Dollars]]/data[[#This Row],[Spend, Dollars]])</f>
        <v>2.5696374203483598</v>
      </c>
      <c r="R2827" s="2">
        <v>59</v>
      </c>
      <c r="S2827" s="2">
        <v>15</v>
      </c>
      <c r="T2827" s="2">
        <v>16.5</v>
      </c>
      <c r="U2827" s="2">
        <f t="shared" si="44"/>
        <v>90.5</v>
      </c>
    </row>
    <row r="2828" spans="1:21" x14ac:dyDescent="0.2">
      <c r="A2828" t="s">
        <v>22</v>
      </c>
      <c r="B2828" s="3">
        <v>45062</v>
      </c>
      <c r="C2828" s="10" t="str">
        <f>TEXT(data[[#This Row],[Date]],"mmmm")</f>
        <v>May</v>
      </c>
      <c r="D2828" t="s">
        <v>15</v>
      </c>
      <c r="E2828" t="s">
        <v>18</v>
      </c>
      <c r="F2828" t="s">
        <v>14</v>
      </c>
      <c r="G2828" t="s">
        <v>17</v>
      </c>
      <c r="H2828" s="11">
        <v>1484.2</v>
      </c>
      <c r="I2828" s="11">
        <v>22.530156000000002</v>
      </c>
      <c r="J2828" s="13">
        <f>data[[#This Row],[Clicks]]/data[[#This Row],[Impressions]]</f>
        <v>1.5180000000000001E-2</v>
      </c>
      <c r="K2828" s="1">
        <v>1.5524999999999998</v>
      </c>
      <c r="L2828" s="2">
        <v>34.978067189999997</v>
      </c>
      <c r="M2828">
        <v>2</v>
      </c>
      <c r="N2828" s="1">
        <f>IF(data[[#This Row],[Conversions]]=0,0,data[[#This Row],[Spend, Dollars]]/data[[#This Row],[Conversions]])</f>
        <v>17.489033594999999</v>
      </c>
      <c r="O2828" s="13">
        <f>data[[#This Row],[Conversions]]/data[[#This Row],[Clicks]]</f>
        <v>8.8769913532778022E-2</v>
      </c>
      <c r="P2828" s="11">
        <v>98.399999999999991</v>
      </c>
      <c r="Q2828" s="11">
        <f>IF(data[[#This Row],[Spend, Dollars]]=0,0,data[[#This Row],[Total conversion value, Dollars]]/data[[#This Row],[Spend, Dollars]])</f>
        <v>2.8131914626812744</v>
      </c>
      <c r="R2828" s="2">
        <v>83</v>
      </c>
      <c r="S2828" s="2">
        <v>10</v>
      </c>
      <c r="T2828" s="2">
        <v>15</v>
      </c>
      <c r="U2828" s="2">
        <f t="shared" si="44"/>
        <v>108</v>
      </c>
    </row>
    <row r="2829" spans="1:21" x14ac:dyDescent="0.2">
      <c r="A2829" t="s">
        <v>22</v>
      </c>
      <c r="B2829" s="3">
        <v>45063</v>
      </c>
      <c r="C2829" s="10" t="str">
        <f>TEXT(data[[#This Row],[Date]],"mmmm")</f>
        <v>May</v>
      </c>
      <c r="D2829" t="s">
        <v>15</v>
      </c>
      <c r="E2829" t="s">
        <v>18</v>
      </c>
      <c r="F2829" t="s">
        <v>14</v>
      </c>
      <c r="G2829" t="s">
        <v>17</v>
      </c>
      <c r="H2829" s="11">
        <v>1186.2</v>
      </c>
      <c r="I2829" s="11">
        <v>16.440732000000001</v>
      </c>
      <c r="J2829" s="13">
        <f>data[[#This Row],[Clicks]]/data[[#This Row],[Impressions]]</f>
        <v>1.3860000000000001E-2</v>
      </c>
      <c r="K2829" s="1">
        <v>1.8974999999999997</v>
      </c>
      <c r="L2829" s="2">
        <v>31.196288969999998</v>
      </c>
      <c r="M2829">
        <v>5</v>
      </c>
      <c r="N2829" s="1">
        <f>IF(data[[#This Row],[Conversions]]=0,0,data[[#This Row],[Spend, Dollars]]/data[[#This Row],[Conversions]])</f>
        <v>6.2392577939999994</v>
      </c>
      <c r="O2829" s="13">
        <f>data[[#This Row],[Conversions]]/data[[#This Row],[Clicks]]</f>
        <v>0.3041227118111286</v>
      </c>
      <c r="P2829" s="11">
        <v>360</v>
      </c>
      <c r="Q2829" s="11">
        <f>IF(data[[#This Row],[Spend, Dollars]]=0,0,data[[#This Row],[Total conversion value, Dollars]]/data[[#This Row],[Spend, Dollars]])</f>
        <v>11.539834124058636</v>
      </c>
      <c r="R2829" s="2">
        <v>73</v>
      </c>
      <c r="S2829" s="2">
        <v>11</v>
      </c>
      <c r="T2829" s="2">
        <v>13.5</v>
      </c>
      <c r="U2829" s="2">
        <f t="shared" si="44"/>
        <v>97.5</v>
      </c>
    </row>
    <row r="2830" spans="1:21" x14ac:dyDescent="0.2">
      <c r="A2830" t="s">
        <v>22</v>
      </c>
      <c r="B2830" s="3">
        <v>45064</v>
      </c>
      <c r="C2830" s="10" t="str">
        <f>TEXT(data[[#This Row],[Date]],"mmmm")</f>
        <v>May</v>
      </c>
      <c r="D2830" t="s">
        <v>15</v>
      </c>
      <c r="E2830" t="s">
        <v>18</v>
      </c>
      <c r="F2830" t="s">
        <v>14</v>
      </c>
      <c r="G2830" t="s">
        <v>17</v>
      </c>
      <c r="H2830" s="11">
        <v>1545.2</v>
      </c>
      <c r="I2830" s="11">
        <v>22.946220000000004</v>
      </c>
      <c r="J2830" s="13">
        <f>data[[#This Row],[Clicks]]/data[[#This Row],[Impressions]]</f>
        <v>1.4850000000000002E-2</v>
      </c>
      <c r="K2830" s="1">
        <v>1.3915</v>
      </c>
      <c r="L2830" s="2">
        <v>31.929665130000004</v>
      </c>
      <c r="M2830">
        <v>2</v>
      </c>
      <c r="N2830" s="1">
        <f>IF(data[[#This Row],[Conversions]]=0,0,data[[#This Row],[Spend, Dollars]]/data[[#This Row],[Conversions]])</f>
        <v>15.964832565000002</v>
      </c>
      <c r="O2830" s="13">
        <f>data[[#This Row],[Conversions]]/data[[#This Row],[Clicks]]</f>
        <v>8.7160325317198195E-2</v>
      </c>
      <c r="P2830" s="11">
        <v>139.19999999999999</v>
      </c>
      <c r="Q2830" s="11">
        <f>IF(data[[#This Row],[Spend, Dollars]]=0,0,data[[#This Row],[Total conversion value, Dollars]]/data[[#This Row],[Spend, Dollars]])</f>
        <v>4.359582207744876</v>
      </c>
      <c r="R2830" s="2">
        <v>92</v>
      </c>
      <c r="S2830" s="2">
        <v>9</v>
      </c>
      <c r="T2830" s="2">
        <v>12</v>
      </c>
      <c r="U2830" s="2">
        <f t="shared" si="44"/>
        <v>113</v>
      </c>
    </row>
    <row r="2831" spans="1:21" x14ac:dyDescent="0.2">
      <c r="A2831" t="s">
        <v>22</v>
      </c>
      <c r="B2831" s="3">
        <v>45065</v>
      </c>
      <c r="C2831" s="10" t="str">
        <f>TEXT(data[[#This Row],[Date]],"mmmm")</f>
        <v>May</v>
      </c>
      <c r="D2831" t="s">
        <v>15</v>
      </c>
      <c r="E2831" t="s">
        <v>18</v>
      </c>
      <c r="F2831" t="s">
        <v>14</v>
      </c>
      <c r="G2831" t="s">
        <v>17</v>
      </c>
      <c r="H2831" s="11">
        <v>950.8</v>
      </c>
      <c r="I2831" s="11">
        <v>13.491852</v>
      </c>
      <c r="J2831" s="13">
        <f>data[[#This Row],[Clicks]]/data[[#This Row],[Impressions]]</f>
        <v>1.4190000000000001E-2</v>
      </c>
      <c r="K2831" s="1">
        <v>2.4379999999999997</v>
      </c>
      <c r="L2831" s="2">
        <v>32.893135175999994</v>
      </c>
      <c r="M2831">
        <v>7</v>
      </c>
      <c r="N2831" s="1">
        <f>IF(data[[#This Row],[Conversions]]=0,0,data[[#This Row],[Spend, Dollars]]/data[[#This Row],[Conversions]])</f>
        <v>4.6990193108571416</v>
      </c>
      <c r="O2831" s="13">
        <f>data[[#This Row],[Conversions]]/data[[#This Row],[Clicks]]</f>
        <v>0.51883166225066801</v>
      </c>
      <c r="P2831" s="11">
        <v>621.6</v>
      </c>
      <c r="Q2831" s="11">
        <f>IF(data[[#This Row],[Spend, Dollars]]=0,0,data[[#This Row],[Total conversion value, Dollars]]/data[[#This Row],[Spend, Dollars]])</f>
        <v>18.897560134478805</v>
      </c>
      <c r="R2831" s="2">
        <v>85</v>
      </c>
      <c r="S2831" s="2">
        <v>19</v>
      </c>
      <c r="T2831" s="2">
        <v>9</v>
      </c>
      <c r="U2831" s="2">
        <f t="shared" si="44"/>
        <v>113</v>
      </c>
    </row>
    <row r="2832" spans="1:21" x14ac:dyDescent="0.2">
      <c r="A2832" t="s">
        <v>22</v>
      </c>
      <c r="B2832" s="3">
        <v>45066</v>
      </c>
      <c r="C2832" s="10" t="str">
        <f>TEXT(data[[#This Row],[Date]],"mmmm")</f>
        <v>May</v>
      </c>
      <c r="D2832" t="s">
        <v>15</v>
      </c>
      <c r="E2832" t="s">
        <v>18</v>
      </c>
      <c r="F2832" t="s">
        <v>14</v>
      </c>
      <c r="G2832" t="s">
        <v>17</v>
      </c>
      <c r="H2832" s="11">
        <v>930.59999999999991</v>
      </c>
      <c r="I2832" s="11">
        <v>15.559632000000001</v>
      </c>
      <c r="J2832" s="13">
        <f>data[[#This Row],[Clicks]]/data[[#This Row],[Impressions]]</f>
        <v>1.6720000000000002E-2</v>
      </c>
      <c r="K2832" s="1">
        <v>1.7709999999999999</v>
      </c>
      <c r="L2832" s="2">
        <v>27.556108271999999</v>
      </c>
      <c r="M2832">
        <v>3</v>
      </c>
      <c r="N2832" s="1">
        <f>IF(data[[#This Row],[Conversions]]=0,0,data[[#This Row],[Spend, Dollars]]/data[[#This Row],[Conversions]])</f>
        <v>9.1853694239999992</v>
      </c>
      <c r="O2832" s="13">
        <f>data[[#This Row],[Conversions]]/data[[#This Row],[Clicks]]</f>
        <v>0.19280661650609732</v>
      </c>
      <c r="P2832" s="11">
        <v>198</v>
      </c>
      <c r="Q2832" s="11">
        <f>IF(data[[#This Row],[Spend, Dollars]]=0,0,data[[#This Row],[Total conversion value, Dollars]]/data[[#This Row],[Spend, Dollars]])</f>
        <v>7.1853397455688439</v>
      </c>
      <c r="R2832" s="2">
        <v>83</v>
      </c>
      <c r="S2832" s="2">
        <v>8</v>
      </c>
      <c r="T2832" s="2">
        <v>10.5</v>
      </c>
      <c r="U2832" s="2">
        <f t="shared" si="44"/>
        <v>101.5</v>
      </c>
    </row>
    <row r="2833" spans="1:21" x14ac:dyDescent="0.2">
      <c r="A2833" t="s">
        <v>22</v>
      </c>
      <c r="B2833" s="3">
        <v>45067</v>
      </c>
      <c r="C2833" s="10" t="str">
        <f>TEXT(data[[#This Row],[Date]],"mmmm")</f>
        <v>May</v>
      </c>
      <c r="D2833" t="s">
        <v>15</v>
      </c>
      <c r="E2833" t="s">
        <v>18</v>
      </c>
      <c r="F2833" t="s">
        <v>14</v>
      </c>
      <c r="G2833" t="s">
        <v>17</v>
      </c>
      <c r="H2833" s="11">
        <v>1161.6000000000001</v>
      </c>
      <c r="I2833" s="11">
        <v>14.949792</v>
      </c>
      <c r="J2833" s="13">
        <f>data[[#This Row],[Clicks]]/data[[#This Row],[Impressions]]</f>
        <v>1.2869999999999999E-2</v>
      </c>
      <c r="K2833" s="1">
        <v>0.93149999999999999</v>
      </c>
      <c r="L2833" s="2">
        <v>13.925731248</v>
      </c>
      <c r="M2833">
        <v>7</v>
      </c>
      <c r="N2833" s="1">
        <f>IF(data[[#This Row],[Conversions]]=0,0,data[[#This Row],[Spend, Dollars]]/data[[#This Row],[Conversions]])</f>
        <v>1.9893901782857142</v>
      </c>
      <c r="O2833" s="13">
        <f>data[[#This Row],[Conversions]]/data[[#This Row],[Clicks]]</f>
        <v>0.46823393930831947</v>
      </c>
      <c r="P2833" s="11">
        <v>638.4</v>
      </c>
      <c r="Q2833" s="11">
        <f>IF(data[[#This Row],[Spend, Dollars]]=0,0,data[[#This Row],[Total conversion value, Dollars]]/data[[#This Row],[Spend, Dollars]])</f>
        <v>45.843194057883771</v>
      </c>
      <c r="R2833" s="2">
        <v>79</v>
      </c>
      <c r="S2833" s="2">
        <v>13</v>
      </c>
      <c r="T2833" s="2">
        <v>13.5</v>
      </c>
      <c r="U2833" s="2">
        <f t="shared" si="44"/>
        <v>105.5</v>
      </c>
    </row>
    <row r="2834" spans="1:21" x14ac:dyDescent="0.2">
      <c r="A2834" t="s">
        <v>22</v>
      </c>
      <c r="B2834" s="3">
        <v>45068</v>
      </c>
      <c r="C2834" s="10" t="str">
        <f>TEXT(data[[#This Row],[Date]],"mmmm")</f>
        <v>May</v>
      </c>
      <c r="D2834" t="s">
        <v>15</v>
      </c>
      <c r="E2834" t="s">
        <v>18</v>
      </c>
      <c r="F2834" t="s">
        <v>14</v>
      </c>
      <c r="G2834" t="s">
        <v>17</v>
      </c>
      <c r="H2834" s="11">
        <v>1202.8</v>
      </c>
      <c r="I2834" s="11">
        <v>17.993888000000002</v>
      </c>
      <c r="J2834" s="13">
        <f>data[[#This Row],[Clicks]]/data[[#This Row],[Impressions]]</f>
        <v>1.4960000000000003E-2</v>
      </c>
      <c r="K2834" s="1">
        <v>0.98899999999999988</v>
      </c>
      <c r="L2834" s="2">
        <v>17.795955232000001</v>
      </c>
      <c r="M2834">
        <v>5</v>
      </c>
      <c r="N2834" s="1">
        <f>IF(data[[#This Row],[Conversions]]=0,0,data[[#This Row],[Spend, Dollars]]/data[[#This Row],[Conversions]])</f>
        <v>3.5591910464000001</v>
      </c>
      <c r="O2834" s="13">
        <f>data[[#This Row],[Conversions]]/data[[#This Row],[Clicks]]</f>
        <v>0.27787213080352613</v>
      </c>
      <c r="P2834" s="11">
        <v>228</v>
      </c>
      <c r="Q2834" s="11">
        <f>IF(data[[#This Row],[Spend, Dollars]]=0,0,data[[#This Row],[Total conversion value, Dollars]]/data[[#This Row],[Spend, Dollars]])</f>
        <v>12.811900065359751</v>
      </c>
      <c r="R2834" s="2">
        <v>88</v>
      </c>
      <c r="S2834" s="2">
        <v>17</v>
      </c>
      <c r="T2834" s="2">
        <v>10.5</v>
      </c>
      <c r="U2834" s="2">
        <f t="shared" si="44"/>
        <v>115.5</v>
      </c>
    </row>
    <row r="2835" spans="1:21" x14ac:dyDescent="0.2">
      <c r="A2835" t="s">
        <v>22</v>
      </c>
      <c r="B2835" s="3">
        <v>45069</v>
      </c>
      <c r="C2835" s="10" t="str">
        <f>TEXT(data[[#This Row],[Date]],"mmmm")</f>
        <v>May</v>
      </c>
      <c r="D2835" t="s">
        <v>15</v>
      </c>
      <c r="E2835" t="s">
        <v>18</v>
      </c>
      <c r="F2835" t="s">
        <v>14</v>
      </c>
      <c r="G2835" t="s">
        <v>17</v>
      </c>
      <c r="H2835" s="11">
        <v>1525.2</v>
      </c>
      <c r="I2835" s="11">
        <v>28.521240000000002</v>
      </c>
      <c r="J2835" s="13">
        <f>data[[#This Row],[Clicks]]/data[[#This Row],[Impressions]]</f>
        <v>1.8700000000000001E-2</v>
      </c>
      <c r="K2835" s="1">
        <v>2.0469999999999997</v>
      </c>
      <c r="L2835" s="2">
        <v>58.382978279999996</v>
      </c>
      <c r="M2835">
        <v>4</v>
      </c>
      <c r="N2835" s="1">
        <f>IF(data[[#This Row],[Conversions]]=0,0,data[[#This Row],[Spend, Dollars]]/data[[#This Row],[Conversions]])</f>
        <v>14.595744569999999</v>
      </c>
      <c r="O2835" s="13">
        <f>data[[#This Row],[Conversions]]/data[[#This Row],[Clicks]]</f>
        <v>0.1402463567502675</v>
      </c>
      <c r="P2835" s="11">
        <v>360</v>
      </c>
      <c r="Q2835" s="11">
        <f>IF(data[[#This Row],[Spend, Dollars]]=0,0,data[[#This Row],[Total conversion value, Dollars]]/data[[#This Row],[Spend, Dollars]])</f>
        <v>6.1661808048481079</v>
      </c>
      <c r="R2835" s="2">
        <v>92</v>
      </c>
      <c r="S2835" s="2">
        <v>19</v>
      </c>
      <c r="T2835" s="2">
        <v>6</v>
      </c>
      <c r="U2835" s="2">
        <f t="shared" si="44"/>
        <v>117</v>
      </c>
    </row>
    <row r="2836" spans="1:21" x14ac:dyDescent="0.2">
      <c r="A2836" t="s">
        <v>22</v>
      </c>
      <c r="B2836" s="3">
        <v>45070</v>
      </c>
      <c r="C2836" s="10" t="str">
        <f>TEXT(data[[#This Row],[Date]],"mmmm")</f>
        <v>May</v>
      </c>
      <c r="D2836" t="s">
        <v>15</v>
      </c>
      <c r="E2836" t="s">
        <v>18</v>
      </c>
      <c r="F2836" t="s">
        <v>14</v>
      </c>
      <c r="G2836" t="s">
        <v>17</v>
      </c>
      <c r="H2836" s="11">
        <v>1291.2</v>
      </c>
      <c r="I2836" s="11">
        <v>22.867151999999997</v>
      </c>
      <c r="J2836" s="13">
        <f>data[[#This Row],[Clicks]]/data[[#This Row],[Impressions]]</f>
        <v>1.7709999999999997E-2</v>
      </c>
      <c r="K2836" s="1">
        <v>2.3459999999999996</v>
      </c>
      <c r="L2836" s="2">
        <v>53.646338591999985</v>
      </c>
      <c r="M2836">
        <v>7</v>
      </c>
      <c r="N2836" s="1">
        <f>IF(data[[#This Row],[Conversions]]=0,0,data[[#This Row],[Spend, Dollars]]/data[[#This Row],[Conversions]])</f>
        <v>7.6637626559999976</v>
      </c>
      <c r="O2836" s="13">
        <f>data[[#This Row],[Conversions]]/data[[#This Row],[Clicks]]</f>
        <v>0.30611595182469598</v>
      </c>
      <c r="P2836" s="11">
        <v>445.2</v>
      </c>
      <c r="Q2836" s="11">
        <f>IF(data[[#This Row],[Spend, Dollars]]=0,0,data[[#This Row],[Total conversion value, Dollars]]/data[[#This Row],[Spend, Dollars]])</f>
        <v>8.2987956249150336</v>
      </c>
      <c r="R2836" s="2">
        <v>102</v>
      </c>
      <c r="S2836" s="2">
        <v>4</v>
      </c>
      <c r="T2836" s="2">
        <v>9</v>
      </c>
      <c r="U2836" s="2">
        <f t="shared" si="44"/>
        <v>115</v>
      </c>
    </row>
    <row r="2837" spans="1:21" x14ac:dyDescent="0.2">
      <c r="A2837" t="s">
        <v>22</v>
      </c>
      <c r="B2837" s="3">
        <v>45071</v>
      </c>
      <c r="C2837" s="10" t="str">
        <f>TEXT(data[[#This Row],[Date]],"mmmm")</f>
        <v>May</v>
      </c>
      <c r="D2837" t="s">
        <v>15</v>
      </c>
      <c r="E2837" t="s">
        <v>18</v>
      </c>
      <c r="F2837" t="s">
        <v>14</v>
      </c>
      <c r="G2837" t="s">
        <v>17</v>
      </c>
      <c r="H2837" s="11">
        <v>1136.4000000000001</v>
      </c>
      <c r="I2837" s="11">
        <v>21.750696000000001</v>
      </c>
      <c r="J2837" s="13">
        <f>data[[#This Row],[Clicks]]/data[[#This Row],[Impressions]]</f>
        <v>1.9140000000000001E-2</v>
      </c>
      <c r="K2837" s="1">
        <v>1.5869999999999997</v>
      </c>
      <c r="L2837" s="2">
        <v>34.518354551999998</v>
      </c>
      <c r="M2837">
        <v>4</v>
      </c>
      <c r="N2837" s="1">
        <f>IF(data[[#This Row],[Conversions]]=0,0,data[[#This Row],[Spend, Dollars]]/data[[#This Row],[Conversions]])</f>
        <v>8.6295886379999995</v>
      </c>
      <c r="O2837" s="13">
        <f>data[[#This Row],[Conversions]]/data[[#This Row],[Clicks]]</f>
        <v>0.18390216110785604</v>
      </c>
      <c r="P2837" s="11">
        <v>307.2</v>
      </c>
      <c r="Q2837" s="11">
        <f>IF(data[[#This Row],[Spend, Dollars]]=0,0,data[[#This Row],[Total conversion value, Dollars]]/data[[#This Row],[Spend, Dollars]])</f>
        <v>8.8996130895295167</v>
      </c>
      <c r="R2837" s="2">
        <v>96</v>
      </c>
      <c r="S2837" s="2">
        <v>11</v>
      </c>
      <c r="T2837" s="2">
        <v>12</v>
      </c>
      <c r="U2837" s="2">
        <f t="shared" si="44"/>
        <v>119</v>
      </c>
    </row>
    <row r="2838" spans="1:21" x14ac:dyDescent="0.2">
      <c r="A2838" t="s">
        <v>22</v>
      </c>
      <c r="B2838" s="3">
        <v>45072</v>
      </c>
      <c r="C2838" s="10" t="str">
        <f>TEXT(data[[#This Row],[Date]],"mmmm")</f>
        <v>May</v>
      </c>
      <c r="D2838" t="s">
        <v>15</v>
      </c>
      <c r="E2838" t="s">
        <v>18</v>
      </c>
      <c r="F2838" t="s">
        <v>14</v>
      </c>
      <c r="G2838" t="s">
        <v>17</v>
      </c>
      <c r="H2838" s="11">
        <v>1581.8000000000002</v>
      </c>
      <c r="I2838" s="11">
        <v>28.187676000000003</v>
      </c>
      <c r="J2838" s="13">
        <f>data[[#This Row],[Clicks]]/data[[#This Row],[Impressions]]</f>
        <v>1.7819999999999999E-2</v>
      </c>
      <c r="K2838" s="1">
        <v>1.2189999999999999</v>
      </c>
      <c r="L2838" s="2">
        <v>34.360777044000002</v>
      </c>
      <c r="M2838">
        <v>4</v>
      </c>
      <c r="N2838" s="1">
        <f>IF(data[[#This Row],[Conversions]]=0,0,data[[#This Row],[Spend, Dollars]]/data[[#This Row],[Conversions]])</f>
        <v>8.5901942610000006</v>
      </c>
      <c r="O2838" s="13">
        <f>data[[#This Row],[Conversions]]/data[[#This Row],[Clicks]]</f>
        <v>0.14190598756704878</v>
      </c>
      <c r="P2838" s="11">
        <v>211.2</v>
      </c>
      <c r="Q2838" s="11">
        <f>IF(data[[#This Row],[Spend, Dollars]]=0,0,data[[#This Row],[Total conversion value, Dollars]]/data[[#This Row],[Spend, Dollars]])</f>
        <v>6.1465431858409971</v>
      </c>
      <c r="R2838" s="2">
        <v>95</v>
      </c>
      <c r="S2838" s="2">
        <v>19</v>
      </c>
      <c r="T2838" s="2">
        <v>16.5</v>
      </c>
      <c r="U2838" s="2">
        <f t="shared" si="44"/>
        <v>130.5</v>
      </c>
    </row>
    <row r="2839" spans="1:21" x14ac:dyDescent="0.2">
      <c r="A2839" t="s">
        <v>22</v>
      </c>
      <c r="B2839" s="3">
        <v>45073</v>
      </c>
      <c r="C2839" s="10" t="str">
        <f>TEXT(data[[#This Row],[Date]],"mmmm")</f>
        <v>May</v>
      </c>
      <c r="D2839" t="s">
        <v>15</v>
      </c>
      <c r="E2839" t="s">
        <v>18</v>
      </c>
      <c r="F2839" t="s">
        <v>14</v>
      </c>
      <c r="G2839" t="s">
        <v>17</v>
      </c>
      <c r="H2839" s="11">
        <v>922.2</v>
      </c>
      <c r="I2839" s="11">
        <v>16.839372000000001</v>
      </c>
      <c r="J2839" s="13">
        <f>data[[#This Row],[Clicks]]/data[[#This Row],[Impressions]]</f>
        <v>1.8259999999999998E-2</v>
      </c>
      <c r="K2839" s="1">
        <v>2.323</v>
      </c>
      <c r="L2839" s="2">
        <v>39.117861156000004</v>
      </c>
      <c r="M2839">
        <v>4</v>
      </c>
      <c r="N2839" s="1">
        <f>IF(data[[#This Row],[Conversions]]=0,0,data[[#This Row],[Spend, Dollars]]/data[[#This Row],[Conversions]])</f>
        <v>9.7794652890000009</v>
      </c>
      <c r="O2839" s="13">
        <f>data[[#This Row],[Conversions]]/data[[#This Row],[Clicks]]</f>
        <v>0.23753854953735803</v>
      </c>
      <c r="P2839" s="11">
        <v>360</v>
      </c>
      <c r="Q2839" s="11">
        <f>IF(data[[#This Row],[Spend, Dollars]]=0,0,data[[#This Row],[Total conversion value, Dollars]]/data[[#This Row],[Spend, Dollars]])</f>
        <v>9.2029571495317359</v>
      </c>
      <c r="R2839" s="2">
        <v>87</v>
      </c>
      <c r="S2839" s="2">
        <v>16</v>
      </c>
      <c r="T2839" s="2">
        <v>6</v>
      </c>
      <c r="U2839" s="2">
        <f t="shared" si="44"/>
        <v>109</v>
      </c>
    </row>
    <row r="2840" spans="1:21" x14ac:dyDescent="0.2">
      <c r="A2840" t="s">
        <v>22</v>
      </c>
      <c r="B2840" s="3">
        <v>45074</v>
      </c>
      <c r="C2840" s="10" t="str">
        <f>TEXT(data[[#This Row],[Date]],"mmmm")</f>
        <v>May</v>
      </c>
      <c r="D2840" t="s">
        <v>15</v>
      </c>
      <c r="E2840" t="s">
        <v>18</v>
      </c>
      <c r="F2840" t="s">
        <v>14</v>
      </c>
      <c r="G2840" t="s">
        <v>17</v>
      </c>
      <c r="H2840" s="11">
        <v>812</v>
      </c>
      <c r="I2840" s="11">
        <v>13.219360000000002</v>
      </c>
      <c r="J2840" s="13">
        <f>data[[#This Row],[Clicks]]/data[[#This Row],[Impressions]]</f>
        <v>1.6280000000000003E-2</v>
      </c>
      <c r="K2840" s="1">
        <v>2.3459999999999996</v>
      </c>
      <c r="L2840" s="2">
        <v>31.01261856</v>
      </c>
      <c r="M2840">
        <v>2</v>
      </c>
      <c r="N2840" s="1">
        <f>IF(data[[#This Row],[Conversions]]=0,0,data[[#This Row],[Spend, Dollars]]/data[[#This Row],[Conversions]])</f>
        <v>15.50630928</v>
      </c>
      <c r="O2840" s="13">
        <f>data[[#This Row],[Conversions]]/data[[#This Row],[Clicks]]</f>
        <v>0.15129325474153058</v>
      </c>
      <c r="P2840" s="11">
        <v>88.8</v>
      </c>
      <c r="Q2840" s="11">
        <f>IF(data[[#This Row],[Spend, Dollars]]=0,0,data[[#This Row],[Total conversion value, Dollars]]/data[[#This Row],[Spend, Dollars]])</f>
        <v>2.863350601246359</v>
      </c>
      <c r="R2840" s="2">
        <v>79</v>
      </c>
      <c r="S2840" s="2">
        <v>22</v>
      </c>
      <c r="T2840" s="2">
        <v>13.5</v>
      </c>
      <c r="U2840" s="2">
        <f t="shared" si="44"/>
        <v>114.5</v>
      </c>
    </row>
    <row r="2841" spans="1:21" x14ac:dyDescent="0.2">
      <c r="A2841" t="s">
        <v>22</v>
      </c>
      <c r="B2841" s="3">
        <v>45075</v>
      </c>
      <c r="C2841" s="10" t="str">
        <f>TEXT(data[[#This Row],[Date]],"mmmm")</f>
        <v>May</v>
      </c>
      <c r="D2841" t="s">
        <v>15</v>
      </c>
      <c r="E2841" t="s">
        <v>18</v>
      </c>
      <c r="F2841" t="s">
        <v>14</v>
      </c>
      <c r="G2841" t="s">
        <v>17</v>
      </c>
      <c r="H2841" s="11">
        <v>1540.8000000000002</v>
      </c>
      <c r="I2841" s="11">
        <v>19.491120000000006</v>
      </c>
      <c r="J2841" s="13">
        <f>data[[#This Row],[Clicks]]/data[[#This Row],[Impressions]]</f>
        <v>1.2650000000000002E-2</v>
      </c>
      <c r="K2841" s="1">
        <v>1.679</v>
      </c>
      <c r="L2841" s="2">
        <v>32.725590480000008</v>
      </c>
      <c r="M2841">
        <v>5</v>
      </c>
      <c r="N2841" s="1">
        <f>IF(data[[#This Row],[Conversions]]=0,0,data[[#This Row],[Spend, Dollars]]/data[[#This Row],[Conversions]])</f>
        <v>6.5451180960000013</v>
      </c>
      <c r="O2841" s="13">
        <f>data[[#This Row],[Conversions]]/data[[#This Row],[Clicks]]</f>
        <v>0.2565270748935925</v>
      </c>
      <c r="P2841" s="11">
        <v>294</v>
      </c>
      <c r="Q2841" s="11">
        <f>IF(data[[#This Row],[Spend, Dollars]]=0,0,data[[#This Row],[Total conversion value, Dollars]]/data[[#This Row],[Spend, Dollars]])</f>
        <v>8.983795118370006</v>
      </c>
      <c r="R2841" s="2">
        <v>103</v>
      </c>
      <c r="S2841" s="2">
        <v>18</v>
      </c>
      <c r="T2841" s="2">
        <v>18</v>
      </c>
      <c r="U2841" s="2">
        <f t="shared" si="44"/>
        <v>139</v>
      </c>
    </row>
    <row r="2842" spans="1:21" x14ac:dyDescent="0.2">
      <c r="A2842" t="s">
        <v>22</v>
      </c>
      <c r="B2842" s="3">
        <v>45076</v>
      </c>
      <c r="C2842" s="10" t="str">
        <f>TEXT(data[[#This Row],[Date]],"mmmm")</f>
        <v>May</v>
      </c>
      <c r="D2842" t="s">
        <v>15</v>
      </c>
      <c r="E2842" t="s">
        <v>18</v>
      </c>
      <c r="F2842" t="s">
        <v>14</v>
      </c>
      <c r="G2842" t="s">
        <v>17</v>
      </c>
      <c r="H2842" s="11">
        <v>814.59999999999991</v>
      </c>
      <c r="I2842" s="11">
        <v>17.652382000000003</v>
      </c>
      <c r="J2842" s="13">
        <f>data[[#This Row],[Clicks]]/data[[#This Row],[Impressions]]</f>
        <v>2.1670000000000005E-2</v>
      </c>
      <c r="K2842" s="1">
        <v>0.95450000000000002</v>
      </c>
      <c r="L2842" s="2">
        <v>16.849198619000003</v>
      </c>
      <c r="M2842">
        <v>7</v>
      </c>
      <c r="N2842" s="1">
        <f>IF(data[[#This Row],[Conversions]]=0,0,data[[#This Row],[Spend, Dollars]]/data[[#This Row],[Conversions]])</f>
        <v>2.4070283741428575</v>
      </c>
      <c r="O2842" s="13">
        <f>data[[#This Row],[Conversions]]/data[[#This Row],[Clicks]]</f>
        <v>0.39654704957098702</v>
      </c>
      <c r="P2842" s="11">
        <v>268.8</v>
      </c>
      <c r="Q2842" s="11">
        <f>IF(data[[#This Row],[Spend, Dollars]]=0,0,data[[#This Row],[Total conversion value, Dollars]]/data[[#This Row],[Spend, Dollars]])</f>
        <v>15.953280988502778</v>
      </c>
      <c r="R2842" s="2">
        <v>73</v>
      </c>
      <c r="S2842" s="2">
        <v>14</v>
      </c>
      <c r="T2842" s="2">
        <v>10.5</v>
      </c>
      <c r="U2842" s="2">
        <f t="shared" si="44"/>
        <v>97.5</v>
      </c>
    </row>
    <row r="2843" spans="1:21" x14ac:dyDescent="0.2">
      <c r="A2843" t="s">
        <v>22</v>
      </c>
      <c r="B2843" s="3">
        <v>45077</v>
      </c>
      <c r="C2843" s="10" t="str">
        <f>TEXT(data[[#This Row],[Date]],"mmmm")</f>
        <v>May</v>
      </c>
      <c r="D2843" t="s">
        <v>15</v>
      </c>
      <c r="E2843" t="s">
        <v>18</v>
      </c>
      <c r="F2843" t="s">
        <v>14</v>
      </c>
      <c r="G2843" t="s">
        <v>17</v>
      </c>
      <c r="H2843" s="11">
        <v>1501.6000000000001</v>
      </c>
      <c r="I2843" s="11">
        <v>23.289816000000005</v>
      </c>
      <c r="J2843" s="13">
        <f>data[[#This Row],[Clicks]]/data[[#This Row],[Impressions]]</f>
        <v>1.5510000000000003E-2</v>
      </c>
      <c r="K2843" s="1">
        <v>0.52899999999999991</v>
      </c>
      <c r="L2843" s="2">
        <v>12.320312664000001</v>
      </c>
      <c r="M2843">
        <v>1</v>
      </c>
      <c r="N2843" s="1">
        <f>IF(data[[#This Row],[Conversions]]=0,0,data[[#This Row],[Spend, Dollars]]/data[[#This Row],[Conversions]])</f>
        <v>12.320312664000001</v>
      </c>
      <c r="O2843" s="13">
        <f>data[[#This Row],[Conversions]]/data[[#This Row],[Clicks]]</f>
        <v>4.2937222002956132E-2</v>
      </c>
      <c r="P2843" s="11">
        <v>88.8</v>
      </c>
      <c r="Q2843" s="11">
        <f>IF(data[[#This Row],[Spend, Dollars]]=0,0,data[[#This Row],[Total conversion value, Dollars]]/data[[#This Row],[Spend, Dollars]])</f>
        <v>7.2076092889650374</v>
      </c>
      <c r="R2843" s="2">
        <v>75</v>
      </c>
      <c r="S2843" s="2">
        <v>6</v>
      </c>
      <c r="T2843" s="2">
        <v>18</v>
      </c>
      <c r="U2843" s="2">
        <f t="shared" si="44"/>
        <v>99</v>
      </c>
    </row>
    <row r="2844" spans="1:21" x14ac:dyDescent="0.2">
      <c r="A2844" t="s">
        <v>23</v>
      </c>
      <c r="B2844" s="3">
        <v>45078</v>
      </c>
      <c r="C2844" s="10" t="str">
        <f>TEXT(data[[#This Row],[Date]],"mmmm")</f>
        <v>June</v>
      </c>
      <c r="D2844" t="s">
        <v>15</v>
      </c>
      <c r="E2844" t="s">
        <v>18</v>
      </c>
      <c r="F2844" t="s">
        <v>14</v>
      </c>
      <c r="G2844" t="s">
        <v>17</v>
      </c>
      <c r="H2844" s="11">
        <v>1028.5</v>
      </c>
      <c r="I2844" s="11">
        <v>18.214735000000001</v>
      </c>
      <c r="J2844" s="13">
        <f>data[[#This Row],[Clicks]]/data[[#This Row],[Impressions]]</f>
        <v>1.771E-2</v>
      </c>
      <c r="K2844" s="1">
        <v>2.2195</v>
      </c>
      <c r="L2844" s="2">
        <v>40.427604332500003</v>
      </c>
      <c r="M2844">
        <v>6</v>
      </c>
      <c r="N2844" s="1">
        <f>IF(data[[#This Row],[Conversions]]=0,0,data[[#This Row],[Spend, Dollars]]/data[[#This Row],[Conversions]])</f>
        <v>6.7379340554166669</v>
      </c>
      <c r="O2844" s="13">
        <f>data[[#This Row],[Conversions]]/data[[#This Row],[Clicks]]</f>
        <v>0.32940363941611006</v>
      </c>
      <c r="P2844" s="11">
        <v>196.79999999999998</v>
      </c>
      <c r="Q2844" s="11">
        <f>IF(data[[#This Row],[Spend, Dollars]]=0,0,data[[#This Row],[Total conversion value, Dollars]]/data[[#This Row],[Spend, Dollars]])</f>
        <v>4.8679609699699977</v>
      </c>
      <c r="R2844" s="2">
        <v>107</v>
      </c>
      <c r="S2844" s="2">
        <v>11</v>
      </c>
      <c r="T2844" s="2">
        <v>16.5</v>
      </c>
      <c r="U2844" s="2">
        <f t="shared" si="44"/>
        <v>134.5</v>
      </c>
    </row>
    <row r="2845" spans="1:21" x14ac:dyDescent="0.2">
      <c r="A2845" t="s">
        <v>23</v>
      </c>
      <c r="B2845" s="3">
        <v>45079</v>
      </c>
      <c r="C2845" s="10" t="str">
        <f>TEXT(data[[#This Row],[Date]],"mmmm")</f>
        <v>June</v>
      </c>
      <c r="D2845" t="s">
        <v>15</v>
      </c>
      <c r="E2845" t="s">
        <v>18</v>
      </c>
      <c r="F2845" t="s">
        <v>14</v>
      </c>
      <c r="G2845" t="s">
        <v>17</v>
      </c>
      <c r="H2845" s="11">
        <v>1005.6999999999998</v>
      </c>
      <c r="I2845" s="11">
        <v>17.257811999999998</v>
      </c>
      <c r="J2845" s="13">
        <f>data[[#This Row],[Clicks]]/data[[#This Row],[Impressions]]</f>
        <v>1.7160000000000002E-2</v>
      </c>
      <c r="K2845" s="1">
        <v>1.4489999999999996</v>
      </c>
      <c r="L2845" s="2">
        <v>25.006569587999991</v>
      </c>
      <c r="M2845">
        <v>0</v>
      </c>
      <c r="N2845" s="1">
        <f>IF(data[[#This Row],[Conversions]]=0,0,data[[#This Row],[Spend, Dollars]]/data[[#This Row],[Conversions]])</f>
        <v>0</v>
      </c>
      <c r="O2845" s="13">
        <f>data[[#This Row],[Conversions]]/data[[#This Row],[Clicks]]</f>
        <v>0</v>
      </c>
      <c r="P2845" s="11">
        <v>4.8</v>
      </c>
      <c r="Q2845" s="11">
        <f>IF(data[[#This Row],[Spend, Dollars]]=0,0,data[[#This Row],[Total conversion value, Dollars]]/data[[#This Row],[Spend, Dollars]])</f>
        <v>0.19194955881927109</v>
      </c>
      <c r="R2845" s="2">
        <v>84</v>
      </c>
      <c r="S2845" s="2">
        <v>19</v>
      </c>
      <c r="T2845" s="2">
        <v>4.5</v>
      </c>
      <c r="U2845" s="2">
        <f t="shared" si="44"/>
        <v>107.5</v>
      </c>
    </row>
    <row r="2846" spans="1:21" x14ac:dyDescent="0.2">
      <c r="A2846" t="s">
        <v>23</v>
      </c>
      <c r="B2846" s="3">
        <v>45080</v>
      </c>
      <c r="C2846" s="10" t="str">
        <f>TEXT(data[[#This Row],[Date]],"mmmm")</f>
        <v>June</v>
      </c>
      <c r="D2846" t="s">
        <v>15</v>
      </c>
      <c r="E2846" t="s">
        <v>18</v>
      </c>
      <c r="F2846" t="s">
        <v>14</v>
      </c>
      <c r="G2846" t="s">
        <v>17</v>
      </c>
      <c r="H2846" s="11">
        <v>653.09999999999991</v>
      </c>
      <c r="I2846" s="11">
        <v>7.7588280000000003</v>
      </c>
      <c r="J2846" s="13">
        <f>data[[#This Row],[Clicks]]/data[[#This Row],[Impressions]]</f>
        <v>1.1880000000000002E-2</v>
      </c>
      <c r="K2846" s="1">
        <v>2.3689999999999998</v>
      </c>
      <c r="L2846" s="2">
        <v>18.380663532</v>
      </c>
      <c r="M2846">
        <v>2</v>
      </c>
      <c r="N2846" s="1">
        <f>IF(data[[#This Row],[Conversions]]=0,0,data[[#This Row],[Spend, Dollars]]/data[[#This Row],[Conversions]])</f>
        <v>9.1903317659999999</v>
      </c>
      <c r="O2846" s="13">
        <f>data[[#This Row],[Conversions]]/data[[#This Row],[Clicks]]</f>
        <v>0.25777089013959326</v>
      </c>
      <c r="P2846" s="11">
        <v>228</v>
      </c>
      <c r="Q2846" s="11">
        <f>IF(data[[#This Row],[Spend, Dollars]]=0,0,data[[#This Row],[Total conversion value, Dollars]]/data[[#This Row],[Spend, Dollars]])</f>
        <v>12.404340006717446</v>
      </c>
      <c r="R2846" s="2">
        <v>85</v>
      </c>
      <c r="S2846" s="2">
        <v>22</v>
      </c>
      <c r="T2846" s="2">
        <v>21</v>
      </c>
      <c r="U2846" s="2">
        <f t="shared" si="44"/>
        <v>128</v>
      </c>
    </row>
    <row r="2847" spans="1:21" x14ac:dyDescent="0.2">
      <c r="A2847" t="s">
        <v>23</v>
      </c>
      <c r="B2847" s="3">
        <v>45081</v>
      </c>
      <c r="C2847" s="10" t="str">
        <f>TEXT(data[[#This Row],[Date]],"mmmm")</f>
        <v>June</v>
      </c>
      <c r="D2847" t="s">
        <v>15</v>
      </c>
      <c r="E2847" t="s">
        <v>18</v>
      </c>
      <c r="F2847" t="s">
        <v>14</v>
      </c>
      <c r="G2847" t="s">
        <v>17</v>
      </c>
      <c r="H2847" s="11">
        <v>1252.0999999999999</v>
      </c>
      <c r="I2847" s="11">
        <v>22.863346</v>
      </c>
      <c r="J2847" s="13">
        <f>data[[#This Row],[Clicks]]/data[[#This Row],[Impressions]]</f>
        <v>1.8260000000000002E-2</v>
      </c>
      <c r="K2847" s="1">
        <v>2.0124999999999997</v>
      </c>
      <c r="L2847" s="2">
        <v>46.012483824999997</v>
      </c>
      <c r="M2847">
        <v>0</v>
      </c>
      <c r="N2847" s="1">
        <f>IF(data[[#This Row],[Conversions]]=0,0,data[[#This Row],[Spend, Dollars]]/data[[#This Row],[Conversions]])</f>
        <v>0</v>
      </c>
      <c r="O2847" s="13">
        <f>data[[#This Row],[Conversions]]/data[[#This Row],[Clicks]]</f>
        <v>0</v>
      </c>
      <c r="P2847" s="11">
        <v>46.8</v>
      </c>
      <c r="Q2847" s="11">
        <f>IF(data[[#This Row],[Spend, Dollars]]=0,0,data[[#This Row],[Total conversion value, Dollars]]/data[[#This Row],[Spend, Dollars]])</f>
        <v>1.0171152719769525</v>
      </c>
      <c r="R2847" s="2">
        <v>108</v>
      </c>
      <c r="S2847" s="2">
        <v>22</v>
      </c>
      <c r="T2847" s="2">
        <v>6</v>
      </c>
      <c r="U2847" s="2">
        <f t="shared" si="44"/>
        <v>136</v>
      </c>
    </row>
    <row r="2848" spans="1:21" x14ac:dyDescent="0.2">
      <c r="A2848" t="s">
        <v>23</v>
      </c>
      <c r="B2848" s="3">
        <v>45082</v>
      </c>
      <c r="C2848" s="10" t="str">
        <f>TEXT(data[[#This Row],[Date]],"mmmm")</f>
        <v>June</v>
      </c>
      <c r="D2848" t="s">
        <v>15</v>
      </c>
      <c r="E2848" t="s">
        <v>18</v>
      </c>
      <c r="F2848" t="s">
        <v>14</v>
      </c>
      <c r="G2848" t="s">
        <v>17</v>
      </c>
      <c r="H2848" s="11">
        <v>863.99999999999989</v>
      </c>
      <c r="I2848" s="11">
        <v>11.97504</v>
      </c>
      <c r="J2848" s="13">
        <f>data[[#This Row],[Clicks]]/data[[#This Row],[Impressions]]</f>
        <v>1.3860000000000003E-2</v>
      </c>
      <c r="K2848" s="1">
        <v>2.1044999999999998</v>
      </c>
      <c r="L2848" s="2">
        <v>25.201471679999997</v>
      </c>
      <c r="M2848">
        <v>4</v>
      </c>
      <c r="N2848" s="1">
        <f>IF(data[[#This Row],[Conversions]]=0,0,data[[#This Row],[Spend, Dollars]]/data[[#This Row],[Conversions]])</f>
        <v>6.3003679199999993</v>
      </c>
      <c r="O2848" s="13">
        <f>data[[#This Row],[Conversions]]/data[[#This Row],[Clicks]]</f>
        <v>0.33402811180588959</v>
      </c>
      <c r="P2848" s="11">
        <v>417.59999999999997</v>
      </c>
      <c r="Q2848" s="11">
        <f>IF(data[[#This Row],[Spend, Dollars]]=0,0,data[[#This Row],[Total conversion value, Dollars]]/data[[#This Row],[Spend, Dollars]])</f>
        <v>16.570460856514551</v>
      </c>
      <c r="R2848" s="2">
        <v>118</v>
      </c>
      <c r="S2848" s="2">
        <v>10</v>
      </c>
      <c r="T2848" s="2">
        <v>9</v>
      </c>
      <c r="U2848" s="2">
        <f t="shared" si="44"/>
        <v>137</v>
      </c>
    </row>
    <row r="2849" spans="1:21" x14ac:dyDescent="0.2">
      <c r="A2849" t="s">
        <v>23</v>
      </c>
      <c r="B2849" s="3">
        <v>45083</v>
      </c>
      <c r="C2849" s="10" t="str">
        <f>TEXT(data[[#This Row],[Date]],"mmmm")</f>
        <v>June</v>
      </c>
      <c r="D2849" t="s">
        <v>15</v>
      </c>
      <c r="E2849" t="s">
        <v>18</v>
      </c>
      <c r="F2849" t="s">
        <v>14</v>
      </c>
      <c r="G2849" t="s">
        <v>17</v>
      </c>
      <c r="H2849" s="11">
        <v>775.99999999999989</v>
      </c>
      <c r="I2849" s="11">
        <v>12.46256</v>
      </c>
      <c r="J2849" s="13">
        <f>data[[#This Row],[Clicks]]/data[[#This Row],[Impressions]]</f>
        <v>1.6060000000000001E-2</v>
      </c>
      <c r="K2849" s="1">
        <v>0.80500000000000005</v>
      </c>
      <c r="L2849" s="2">
        <v>10.032360800000001</v>
      </c>
      <c r="M2849">
        <v>3</v>
      </c>
      <c r="N2849" s="1">
        <f>IF(data[[#This Row],[Conversions]]=0,0,data[[#This Row],[Spend, Dollars]]/data[[#This Row],[Conversions]])</f>
        <v>3.3441202666666672</v>
      </c>
      <c r="O2849" s="13">
        <f>data[[#This Row],[Conversions]]/data[[#This Row],[Clicks]]</f>
        <v>0.24072100756184925</v>
      </c>
      <c r="P2849" s="11">
        <v>111.6</v>
      </c>
      <c r="Q2849" s="11">
        <f>IF(data[[#This Row],[Spend, Dollars]]=0,0,data[[#This Row],[Total conversion value, Dollars]]/data[[#This Row],[Spend, Dollars]])</f>
        <v>11.124001840125207</v>
      </c>
      <c r="R2849" s="2">
        <v>73</v>
      </c>
      <c r="S2849" s="2">
        <v>17</v>
      </c>
      <c r="T2849" s="2">
        <v>6</v>
      </c>
      <c r="U2849" s="2">
        <f t="shared" si="44"/>
        <v>96</v>
      </c>
    </row>
    <row r="2850" spans="1:21" x14ac:dyDescent="0.2">
      <c r="A2850" t="s">
        <v>23</v>
      </c>
      <c r="B2850" s="3">
        <v>45084</v>
      </c>
      <c r="C2850" s="10" t="str">
        <f>TEXT(data[[#This Row],[Date]],"mmmm")</f>
        <v>June</v>
      </c>
      <c r="D2850" t="s">
        <v>15</v>
      </c>
      <c r="E2850" t="s">
        <v>18</v>
      </c>
      <c r="F2850" t="s">
        <v>14</v>
      </c>
      <c r="G2850" t="s">
        <v>17</v>
      </c>
      <c r="H2850" s="11">
        <v>566.9</v>
      </c>
      <c r="I2850" s="11">
        <v>10.788107000000002</v>
      </c>
      <c r="J2850" s="13">
        <f>data[[#This Row],[Clicks]]/data[[#This Row],[Impressions]]</f>
        <v>1.9030000000000005E-2</v>
      </c>
      <c r="K2850" s="1">
        <v>1.9319999999999999</v>
      </c>
      <c r="L2850" s="2">
        <v>20.842622724000002</v>
      </c>
      <c r="M2850">
        <v>3</v>
      </c>
      <c r="N2850" s="1">
        <f>IF(data[[#This Row],[Conversions]]=0,0,data[[#This Row],[Spend, Dollars]]/data[[#This Row],[Conversions]])</f>
        <v>6.9475409080000006</v>
      </c>
      <c r="O2850" s="13">
        <f>data[[#This Row],[Conversions]]/data[[#This Row],[Clicks]]</f>
        <v>0.27808400491392971</v>
      </c>
      <c r="P2850" s="11">
        <v>186</v>
      </c>
      <c r="Q2850" s="11">
        <f>IF(data[[#This Row],[Spend, Dollars]]=0,0,data[[#This Row],[Total conversion value, Dollars]]/data[[#This Row],[Spend, Dollars]])</f>
        <v>8.9240208616271453</v>
      </c>
      <c r="R2850" s="2">
        <v>107</v>
      </c>
      <c r="S2850" s="2">
        <v>13</v>
      </c>
      <c r="T2850" s="2">
        <v>21</v>
      </c>
      <c r="U2850" s="2">
        <f t="shared" si="44"/>
        <v>141</v>
      </c>
    </row>
    <row r="2851" spans="1:21" x14ac:dyDescent="0.2">
      <c r="A2851" t="s">
        <v>23</v>
      </c>
      <c r="B2851" s="3">
        <v>45085</v>
      </c>
      <c r="C2851" s="10" t="str">
        <f>TEXT(data[[#This Row],[Date]],"mmmm")</f>
        <v>June</v>
      </c>
      <c r="D2851" t="s">
        <v>15</v>
      </c>
      <c r="E2851" t="s">
        <v>18</v>
      </c>
      <c r="F2851" t="s">
        <v>14</v>
      </c>
      <c r="G2851" t="s">
        <v>17</v>
      </c>
      <c r="H2851" s="11">
        <v>762.4</v>
      </c>
      <c r="I2851" s="11">
        <v>9.5604959999999988</v>
      </c>
      <c r="J2851" s="13">
        <f>data[[#This Row],[Clicks]]/data[[#This Row],[Impressions]]</f>
        <v>1.2539999999999999E-2</v>
      </c>
      <c r="K2851" s="1">
        <v>2.1274999999999995</v>
      </c>
      <c r="L2851" s="2">
        <v>20.339955239999991</v>
      </c>
      <c r="M2851">
        <v>2</v>
      </c>
      <c r="N2851" s="1">
        <f>IF(data[[#This Row],[Conversions]]=0,0,data[[#This Row],[Spend, Dollars]]/data[[#This Row],[Conversions]])</f>
        <v>10.169977619999996</v>
      </c>
      <c r="O2851" s="13">
        <f>data[[#This Row],[Conversions]]/data[[#This Row],[Clicks]]</f>
        <v>0.20919416733190416</v>
      </c>
      <c r="P2851" s="11">
        <v>80.399999999999991</v>
      </c>
      <c r="Q2851" s="11">
        <f>IF(data[[#This Row],[Spend, Dollars]]=0,0,data[[#This Row],[Total conversion value, Dollars]]/data[[#This Row],[Spend, Dollars]])</f>
        <v>3.9528110583983778</v>
      </c>
      <c r="R2851" s="2">
        <v>84</v>
      </c>
      <c r="S2851" s="2">
        <v>13</v>
      </c>
      <c r="T2851" s="2">
        <v>13.5</v>
      </c>
      <c r="U2851" s="2">
        <f t="shared" si="44"/>
        <v>110.5</v>
      </c>
    </row>
    <row r="2852" spans="1:21" x14ac:dyDescent="0.2">
      <c r="A2852" t="s">
        <v>23</v>
      </c>
      <c r="B2852" s="3">
        <v>45086</v>
      </c>
      <c r="C2852" s="10" t="str">
        <f>TEXT(data[[#This Row],[Date]],"mmmm")</f>
        <v>June</v>
      </c>
      <c r="D2852" t="s">
        <v>15</v>
      </c>
      <c r="E2852" t="s">
        <v>18</v>
      </c>
      <c r="F2852" t="s">
        <v>14</v>
      </c>
      <c r="G2852" t="s">
        <v>17</v>
      </c>
      <c r="H2852" s="11">
        <v>952.59999999999991</v>
      </c>
      <c r="I2852" s="11">
        <v>14.250896000000001</v>
      </c>
      <c r="J2852" s="13">
        <f>data[[#This Row],[Clicks]]/data[[#This Row],[Impressions]]</f>
        <v>1.4960000000000003E-2</v>
      </c>
      <c r="K2852" s="1">
        <v>1.8399999999999999</v>
      </c>
      <c r="L2852" s="2">
        <v>26.221648639999998</v>
      </c>
      <c r="M2852">
        <v>2</v>
      </c>
      <c r="N2852" s="1">
        <f>IF(data[[#This Row],[Conversions]]=0,0,data[[#This Row],[Spend, Dollars]]/data[[#This Row],[Conversions]])</f>
        <v>13.110824319999999</v>
      </c>
      <c r="O2852" s="13">
        <f>data[[#This Row],[Conversions]]/data[[#This Row],[Clicks]]</f>
        <v>0.14034205287864004</v>
      </c>
      <c r="P2852" s="11">
        <v>142.79999999999998</v>
      </c>
      <c r="Q2852" s="11">
        <f>IF(data[[#This Row],[Spend, Dollars]]=0,0,data[[#This Row],[Total conversion value, Dollars]]/data[[#This Row],[Spend, Dollars]])</f>
        <v>5.4458818345298363</v>
      </c>
      <c r="R2852" s="2">
        <v>69</v>
      </c>
      <c r="S2852" s="2">
        <v>14</v>
      </c>
      <c r="T2852" s="2">
        <v>15</v>
      </c>
      <c r="U2852" s="2">
        <f t="shared" si="44"/>
        <v>98</v>
      </c>
    </row>
    <row r="2853" spans="1:21" x14ac:dyDescent="0.2">
      <c r="A2853" t="s">
        <v>23</v>
      </c>
      <c r="B2853" s="3">
        <v>45087</v>
      </c>
      <c r="C2853" s="10" t="str">
        <f>TEXT(data[[#This Row],[Date]],"mmmm")</f>
        <v>June</v>
      </c>
      <c r="D2853" t="s">
        <v>15</v>
      </c>
      <c r="E2853" t="s">
        <v>18</v>
      </c>
      <c r="F2853" t="s">
        <v>14</v>
      </c>
      <c r="G2853" t="s">
        <v>17</v>
      </c>
      <c r="H2853" s="11">
        <v>971.19999999999982</v>
      </c>
      <c r="I2853" s="11">
        <v>18.695599999999999</v>
      </c>
      <c r="J2853" s="13">
        <f>data[[#This Row],[Clicks]]/data[[#This Row],[Impressions]]</f>
        <v>1.9250000000000003E-2</v>
      </c>
      <c r="K2853" s="1">
        <v>2.0814999999999997</v>
      </c>
      <c r="L2853" s="2">
        <v>38.914891399999995</v>
      </c>
      <c r="M2853">
        <v>3</v>
      </c>
      <c r="N2853" s="1">
        <f>IF(data[[#This Row],[Conversions]]=0,0,data[[#This Row],[Spend, Dollars]]/data[[#This Row],[Conversions]])</f>
        <v>12.971630466666666</v>
      </c>
      <c r="O2853" s="13">
        <f>data[[#This Row],[Conversions]]/data[[#This Row],[Clicks]]</f>
        <v>0.16046556408994631</v>
      </c>
      <c r="P2853" s="11">
        <v>247.2</v>
      </c>
      <c r="Q2853" s="11">
        <f>IF(data[[#This Row],[Spend, Dollars]]=0,0,data[[#This Row],[Total conversion value, Dollars]]/data[[#This Row],[Spend, Dollars]])</f>
        <v>6.3523240360372695</v>
      </c>
      <c r="R2853" s="2">
        <v>78</v>
      </c>
      <c r="S2853" s="2">
        <v>24</v>
      </c>
      <c r="T2853" s="2">
        <v>15</v>
      </c>
      <c r="U2853" s="2">
        <f t="shared" si="44"/>
        <v>117</v>
      </c>
    </row>
    <row r="2854" spans="1:21" x14ac:dyDescent="0.2">
      <c r="A2854" t="s">
        <v>23</v>
      </c>
      <c r="B2854" s="3">
        <v>45088</v>
      </c>
      <c r="C2854" s="10" t="str">
        <f>TEXT(data[[#This Row],[Date]],"mmmm")</f>
        <v>June</v>
      </c>
      <c r="D2854" t="s">
        <v>15</v>
      </c>
      <c r="E2854" t="s">
        <v>18</v>
      </c>
      <c r="F2854" t="s">
        <v>14</v>
      </c>
      <c r="G2854" t="s">
        <v>17</v>
      </c>
      <c r="H2854" s="11">
        <v>775.9</v>
      </c>
      <c r="I2854" s="11">
        <v>13.314444000000002</v>
      </c>
      <c r="J2854" s="13">
        <f>data[[#This Row],[Clicks]]/data[[#This Row],[Impressions]]</f>
        <v>1.7160000000000002E-2</v>
      </c>
      <c r="K2854" s="1">
        <v>2.3459999999999996</v>
      </c>
      <c r="L2854" s="2">
        <v>31.235685623999998</v>
      </c>
      <c r="M2854">
        <v>5</v>
      </c>
      <c r="N2854" s="1">
        <f>IF(data[[#This Row],[Conversions]]=0,0,data[[#This Row],[Spend, Dollars]]/data[[#This Row],[Conversions]])</f>
        <v>6.2471371248000001</v>
      </c>
      <c r="O2854" s="13">
        <f>data[[#This Row],[Conversions]]/data[[#This Row],[Clicks]]</f>
        <v>0.37553201620736093</v>
      </c>
      <c r="P2854" s="11">
        <v>390</v>
      </c>
      <c r="Q2854" s="11">
        <f>IF(data[[#This Row],[Spend, Dollars]]=0,0,data[[#This Row],[Total conversion value, Dollars]]/data[[#This Row],[Spend, Dollars]])</f>
        <v>12.485719208940392</v>
      </c>
      <c r="R2854" s="2">
        <v>101</v>
      </c>
      <c r="S2854" s="2">
        <v>10</v>
      </c>
      <c r="T2854" s="2">
        <v>19.5</v>
      </c>
      <c r="U2854" s="2">
        <f t="shared" si="44"/>
        <v>130.5</v>
      </c>
    </row>
    <row r="2855" spans="1:21" x14ac:dyDescent="0.2">
      <c r="A2855" t="s">
        <v>23</v>
      </c>
      <c r="B2855" s="3">
        <v>45089</v>
      </c>
      <c r="C2855" s="10" t="str">
        <f>TEXT(data[[#This Row],[Date]],"mmmm")</f>
        <v>June</v>
      </c>
      <c r="D2855" t="s">
        <v>15</v>
      </c>
      <c r="E2855" t="s">
        <v>18</v>
      </c>
      <c r="F2855" t="s">
        <v>14</v>
      </c>
      <c r="G2855" t="s">
        <v>17</v>
      </c>
      <c r="H2855" s="11">
        <v>955.5</v>
      </c>
      <c r="I2855" s="11">
        <v>16.081065000000002</v>
      </c>
      <c r="J2855" s="13">
        <f>data[[#This Row],[Clicks]]/data[[#This Row],[Impressions]]</f>
        <v>1.6830000000000001E-2</v>
      </c>
      <c r="K2855" s="1">
        <v>0.9544999999999999</v>
      </c>
      <c r="L2855" s="2">
        <v>15.3493765425</v>
      </c>
      <c r="M2855">
        <v>1</v>
      </c>
      <c r="N2855" s="1">
        <f>IF(data[[#This Row],[Conversions]]=0,0,data[[#This Row],[Spend, Dollars]]/data[[#This Row],[Conversions]])</f>
        <v>15.3493765425</v>
      </c>
      <c r="O2855" s="13">
        <f>data[[#This Row],[Conversions]]/data[[#This Row],[Clicks]]</f>
        <v>6.2184936134515957E-2</v>
      </c>
      <c r="P2855" s="11">
        <v>51.6</v>
      </c>
      <c r="Q2855" s="11">
        <f>IF(data[[#This Row],[Spend, Dollars]]=0,0,data[[#This Row],[Total conversion value, Dollars]]/data[[#This Row],[Spend, Dollars]])</f>
        <v>3.3617000571409368</v>
      </c>
      <c r="R2855" s="2">
        <v>97</v>
      </c>
      <c r="S2855" s="2">
        <v>16</v>
      </c>
      <c r="T2855" s="2">
        <v>12</v>
      </c>
      <c r="U2855" s="2">
        <f t="shared" si="44"/>
        <v>125</v>
      </c>
    </row>
    <row r="2856" spans="1:21" x14ac:dyDescent="0.2">
      <c r="A2856" t="s">
        <v>23</v>
      </c>
      <c r="B2856" s="3">
        <v>45090</v>
      </c>
      <c r="C2856" s="10" t="str">
        <f>TEXT(data[[#This Row],[Date]],"mmmm")</f>
        <v>June</v>
      </c>
      <c r="D2856" t="s">
        <v>15</v>
      </c>
      <c r="E2856" t="s">
        <v>18</v>
      </c>
      <c r="F2856" t="s">
        <v>14</v>
      </c>
      <c r="G2856" t="s">
        <v>17</v>
      </c>
      <c r="H2856" s="11">
        <v>771.49999999999989</v>
      </c>
      <c r="I2856" s="11">
        <v>11.541640000000001</v>
      </c>
      <c r="J2856" s="13">
        <f>data[[#This Row],[Clicks]]/data[[#This Row],[Impressions]]</f>
        <v>1.4960000000000003E-2</v>
      </c>
      <c r="K2856" s="1">
        <v>2.3804999999999996</v>
      </c>
      <c r="L2856" s="2">
        <v>27.474874019999998</v>
      </c>
      <c r="M2856">
        <v>2</v>
      </c>
      <c r="N2856" s="1">
        <f>IF(data[[#This Row],[Conversions]]=0,0,data[[#This Row],[Spend, Dollars]]/data[[#This Row],[Conversions]])</f>
        <v>13.737437009999999</v>
      </c>
      <c r="O2856" s="13">
        <f>data[[#This Row],[Conversions]]/data[[#This Row],[Clicks]]</f>
        <v>0.17328559892701556</v>
      </c>
      <c r="P2856" s="11">
        <v>111.6</v>
      </c>
      <c r="Q2856" s="11">
        <f>IF(data[[#This Row],[Spend, Dollars]]=0,0,data[[#This Row],[Total conversion value, Dollars]]/data[[#This Row],[Spend, Dollars]])</f>
        <v>4.0618930561342026</v>
      </c>
      <c r="R2856" s="2">
        <v>114</v>
      </c>
      <c r="S2856" s="2">
        <v>23</v>
      </c>
      <c r="T2856" s="2">
        <v>27</v>
      </c>
      <c r="U2856" s="2">
        <f t="shared" si="44"/>
        <v>164</v>
      </c>
    </row>
    <row r="2857" spans="1:21" x14ac:dyDescent="0.2">
      <c r="A2857" t="s">
        <v>23</v>
      </c>
      <c r="B2857" s="3">
        <v>45091</v>
      </c>
      <c r="C2857" s="10" t="str">
        <f>TEXT(data[[#This Row],[Date]],"mmmm")</f>
        <v>June</v>
      </c>
      <c r="D2857" t="s">
        <v>15</v>
      </c>
      <c r="E2857" t="s">
        <v>18</v>
      </c>
      <c r="F2857" t="s">
        <v>14</v>
      </c>
      <c r="G2857" t="s">
        <v>17</v>
      </c>
      <c r="H2857" s="11">
        <v>931.8</v>
      </c>
      <c r="I2857" s="11">
        <v>12.914747999999999</v>
      </c>
      <c r="J2857" s="13">
        <f>data[[#This Row],[Clicks]]/data[[#This Row],[Impressions]]</f>
        <v>1.3860000000000001E-2</v>
      </c>
      <c r="K2857" s="1">
        <v>0.81649999999999989</v>
      </c>
      <c r="L2857" s="2">
        <v>10.544891741999999</v>
      </c>
      <c r="M2857">
        <v>0</v>
      </c>
      <c r="N2857" s="1">
        <f>IF(data[[#This Row],[Conversions]]=0,0,data[[#This Row],[Spend, Dollars]]/data[[#This Row],[Conversions]])</f>
        <v>0</v>
      </c>
      <c r="O2857" s="13">
        <f>data[[#This Row],[Conversions]]/data[[#This Row],[Clicks]]</f>
        <v>0</v>
      </c>
      <c r="P2857" s="11">
        <v>4.8</v>
      </c>
      <c r="Q2857" s="11">
        <f>IF(data[[#This Row],[Spend, Dollars]]=0,0,data[[#This Row],[Total conversion value, Dollars]]/data[[#This Row],[Spend, Dollars]])</f>
        <v>0.45519670731959616</v>
      </c>
      <c r="R2857" s="2">
        <v>77</v>
      </c>
      <c r="S2857" s="2">
        <v>20</v>
      </c>
      <c r="T2857" s="2">
        <v>22.5</v>
      </c>
      <c r="U2857" s="2">
        <f t="shared" si="44"/>
        <v>119.5</v>
      </c>
    </row>
    <row r="2858" spans="1:21" x14ac:dyDescent="0.2">
      <c r="A2858" t="s">
        <v>23</v>
      </c>
      <c r="B2858" s="3">
        <v>45092</v>
      </c>
      <c r="C2858" s="10" t="str">
        <f>TEXT(data[[#This Row],[Date]],"mmmm")</f>
        <v>June</v>
      </c>
      <c r="D2858" t="s">
        <v>15</v>
      </c>
      <c r="E2858" t="s">
        <v>18</v>
      </c>
      <c r="F2858" t="s">
        <v>14</v>
      </c>
      <c r="G2858" t="s">
        <v>17</v>
      </c>
      <c r="H2858" s="11">
        <v>511.59999999999991</v>
      </c>
      <c r="I2858" s="11">
        <v>7.6535359999999999</v>
      </c>
      <c r="J2858" s="13">
        <f>data[[#This Row],[Clicks]]/data[[#This Row],[Impressions]]</f>
        <v>1.4960000000000003E-2</v>
      </c>
      <c r="K2858" s="1">
        <v>2.4379999999999997</v>
      </c>
      <c r="L2858" s="2">
        <v>18.659320767999997</v>
      </c>
      <c r="M2858">
        <v>3</v>
      </c>
      <c r="N2858" s="1">
        <f>IF(data[[#This Row],[Conversions]]=0,0,data[[#This Row],[Spend, Dollars]]/data[[#This Row],[Conversions]])</f>
        <v>6.2197735893333324</v>
      </c>
      <c r="O2858" s="13">
        <f>data[[#This Row],[Conversions]]/data[[#This Row],[Clicks]]</f>
        <v>0.391975682873903</v>
      </c>
      <c r="P2858" s="11">
        <v>165.6</v>
      </c>
      <c r="Q2858" s="11">
        <f>IF(data[[#This Row],[Spend, Dollars]]=0,0,data[[#This Row],[Total conversion value, Dollars]]/data[[#This Row],[Spend, Dollars]])</f>
        <v>8.8749211216732764</v>
      </c>
      <c r="R2858" s="2">
        <v>88</v>
      </c>
      <c r="S2858" s="2">
        <v>24</v>
      </c>
      <c r="T2858" s="2">
        <v>4.5</v>
      </c>
      <c r="U2858" s="2">
        <f t="shared" si="44"/>
        <v>116.5</v>
      </c>
    </row>
    <row r="2859" spans="1:21" x14ac:dyDescent="0.2">
      <c r="A2859" t="s">
        <v>23</v>
      </c>
      <c r="B2859" s="3">
        <v>45093</v>
      </c>
      <c r="C2859" s="10" t="str">
        <f>TEXT(data[[#This Row],[Date]],"mmmm")</f>
        <v>June</v>
      </c>
      <c r="D2859" t="s">
        <v>15</v>
      </c>
      <c r="E2859" t="s">
        <v>18</v>
      </c>
      <c r="F2859" t="s">
        <v>14</v>
      </c>
      <c r="G2859" t="s">
        <v>17</v>
      </c>
      <c r="H2859" s="11">
        <v>716.59999999999991</v>
      </c>
      <c r="I2859" s="11">
        <v>9.9320759999999986</v>
      </c>
      <c r="J2859" s="13">
        <f>data[[#This Row],[Clicks]]/data[[#This Row],[Impressions]]</f>
        <v>1.3859999999999999E-2</v>
      </c>
      <c r="K2859" s="1">
        <v>2.5874999999999999</v>
      </c>
      <c r="L2859" s="2">
        <v>25.699246649999996</v>
      </c>
      <c r="M2859">
        <v>2</v>
      </c>
      <c r="N2859" s="1">
        <f>IF(data[[#This Row],[Conversions]]=0,0,data[[#This Row],[Spend, Dollars]]/data[[#This Row],[Conversions]])</f>
        <v>12.849623324999998</v>
      </c>
      <c r="O2859" s="13">
        <f>data[[#This Row],[Conversions]]/data[[#This Row],[Clicks]]</f>
        <v>0.20136777044396362</v>
      </c>
      <c r="P2859" s="11">
        <v>205.2</v>
      </c>
      <c r="Q2859" s="11">
        <f>IF(data[[#This Row],[Spend, Dollars]]=0,0,data[[#This Row],[Total conversion value, Dollars]]/data[[#This Row],[Spend, Dollars]])</f>
        <v>7.9846698541258609</v>
      </c>
      <c r="R2859" s="2">
        <v>86</v>
      </c>
      <c r="S2859" s="2">
        <v>11</v>
      </c>
      <c r="T2859" s="2">
        <v>7.5</v>
      </c>
      <c r="U2859" s="2">
        <f t="shared" si="44"/>
        <v>104.5</v>
      </c>
    </row>
    <row r="2860" spans="1:21" x14ac:dyDescent="0.2">
      <c r="A2860" t="s">
        <v>23</v>
      </c>
      <c r="B2860" s="3">
        <v>45094</v>
      </c>
      <c r="C2860" s="10" t="str">
        <f>TEXT(data[[#This Row],[Date]],"mmmm")</f>
        <v>June</v>
      </c>
      <c r="D2860" t="s">
        <v>15</v>
      </c>
      <c r="E2860" t="s">
        <v>18</v>
      </c>
      <c r="F2860" t="s">
        <v>14</v>
      </c>
      <c r="G2860" t="s">
        <v>17</v>
      </c>
      <c r="H2860" s="11">
        <v>1198.8</v>
      </c>
      <c r="I2860" s="11">
        <v>22.681296000000003</v>
      </c>
      <c r="J2860" s="13">
        <f>data[[#This Row],[Clicks]]/data[[#This Row],[Impressions]]</f>
        <v>1.8920000000000003E-2</v>
      </c>
      <c r="K2860" s="1">
        <v>2.1044999999999998</v>
      </c>
      <c r="L2860" s="2">
        <v>47.732787432000002</v>
      </c>
      <c r="M2860">
        <v>1</v>
      </c>
      <c r="N2860" s="1">
        <f>IF(data[[#This Row],[Conversions]]=0,0,data[[#This Row],[Spend, Dollars]]/data[[#This Row],[Conversions]])</f>
        <v>47.732787432000002</v>
      </c>
      <c r="O2860" s="13">
        <f>data[[#This Row],[Conversions]]/data[[#This Row],[Clicks]]</f>
        <v>4.4089191376013075E-2</v>
      </c>
      <c r="P2860" s="11">
        <v>12</v>
      </c>
      <c r="Q2860" s="11">
        <f>IF(data[[#This Row],[Spend, Dollars]]=0,0,data[[#This Row],[Total conversion value, Dollars]]/data[[#This Row],[Spend, Dollars]])</f>
        <v>0.25139952317042386</v>
      </c>
      <c r="R2860" s="2">
        <v>87</v>
      </c>
      <c r="S2860" s="2">
        <v>17</v>
      </c>
      <c r="T2860" s="2">
        <v>19.5</v>
      </c>
      <c r="U2860" s="2">
        <f t="shared" si="44"/>
        <v>123.5</v>
      </c>
    </row>
    <row r="2861" spans="1:21" x14ac:dyDescent="0.2">
      <c r="A2861" t="s">
        <v>23</v>
      </c>
      <c r="B2861" s="3">
        <v>45095</v>
      </c>
      <c r="C2861" s="10" t="str">
        <f>TEXT(data[[#This Row],[Date]],"mmmm")</f>
        <v>June</v>
      </c>
      <c r="D2861" t="s">
        <v>15</v>
      </c>
      <c r="E2861" t="s">
        <v>18</v>
      </c>
      <c r="F2861" t="s">
        <v>14</v>
      </c>
      <c r="G2861" t="s">
        <v>17</v>
      </c>
      <c r="H2861" s="11">
        <v>773.09999999999991</v>
      </c>
      <c r="I2861" s="11">
        <v>10.885248000000001</v>
      </c>
      <c r="J2861" s="13">
        <f>data[[#This Row],[Clicks]]/data[[#This Row],[Impressions]]</f>
        <v>1.4080000000000002E-2</v>
      </c>
      <c r="K2861" s="1">
        <v>2.3114999999999997</v>
      </c>
      <c r="L2861" s="2">
        <v>25.161250751999997</v>
      </c>
      <c r="M2861">
        <v>1</v>
      </c>
      <c r="N2861" s="1">
        <f>IF(data[[#This Row],[Conversions]]=0,0,data[[#This Row],[Spend, Dollars]]/data[[#This Row],[Conversions]])</f>
        <v>25.161250751999997</v>
      </c>
      <c r="O2861" s="13">
        <f>data[[#This Row],[Conversions]]/data[[#This Row],[Clicks]]</f>
        <v>9.186745217012969E-2</v>
      </c>
      <c r="P2861" s="11">
        <v>2.4</v>
      </c>
      <c r="Q2861" s="11">
        <f>IF(data[[#This Row],[Spend, Dollars]]=0,0,data[[#This Row],[Total conversion value, Dollars]]/data[[#This Row],[Spend, Dollars]])</f>
        <v>9.5384765394034746E-2</v>
      </c>
      <c r="R2861" s="2">
        <v>104</v>
      </c>
      <c r="S2861" s="2">
        <v>11</v>
      </c>
      <c r="T2861" s="2">
        <v>10.5</v>
      </c>
      <c r="U2861" s="2">
        <f t="shared" si="44"/>
        <v>125.5</v>
      </c>
    </row>
    <row r="2862" spans="1:21" x14ac:dyDescent="0.2">
      <c r="A2862" t="s">
        <v>23</v>
      </c>
      <c r="B2862" s="3">
        <v>45096</v>
      </c>
      <c r="C2862" s="10" t="str">
        <f>TEXT(data[[#This Row],[Date]],"mmmm")</f>
        <v>June</v>
      </c>
      <c r="D2862" t="s">
        <v>15</v>
      </c>
      <c r="E2862" t="s">
        <v>18</v>
      </c>
      <c r="F2862" t="s">
        <v>14</v>
      </c>
      <c r="G2862" t="s">
        <v>17</v>
      </c>
      <c r="H2862" s="11">
        <v>979.39999999999986</v>
      </c>
      <c r="I2862" s="11">
        <v>19.068918</v>
      </c>
      <c r="J2862" s="13">
        <f>data[[#This Row],[Clicks]]/data[[#This Row],[Impressions]]</f>
        <v>1.9470000000000001E-2</v>
      </c>
      <c r="K2862" s="1">
        <v>2.4379999999999993</v>
      </c>
      <c r="L2862" s="2">
        <v>46.490022083999989</v>
      </c>
      <c r="M2862">
        <v>2</v>
      </c>
      <c r="N2862" s="1">
        <f>IF(data[[#This Row],[Conversions]]=0,0,data[[#This Row],[Spend, Dollars]]/data[[#This Row],[Conversions]])</f>
        <v>23.245011041999994</v>
      </c>
      <c r="O2862" s="13">
        <f>data[[#This Row],[Conversions]]/data[[#This Row],[Clicks]]</f>
        <v>0.10488272066616469</v>
      </c>
      <c r="P2862" s="11">
        <v>109.2</v>
      </c>
      <c r="Q2862" s="11">
        <f>IF(data[[#This Row],[Spend, Dollars]]=0,0,data[[#This Row],[Total conversion value, Dollars]]/data[[#This Row],[Spend, Dollars]])</f>
        <v>2.3488911191027868</v>
      </c>
      <c r="R2862" s="2">
        <v>93</v>
      </c>
      <c r="S2862" s="2">
        <v>7</v>
      </c>
      <c r="T2862" s="2">
        <v>18</v>
      </c>
      <c r="U2862" s="2">
        <f t="shared" si="44"/>
        <v>118</v>
      </c>
    </row>
    <row r="2863" spans="1:21" x14ac:dyDescent="0.2">
      <c r="A2863" t="s">
        <v>23</v>
      </c>
      <c r="B2863" s="3">
        <v>45097</v>
      </c>
      <c r="C2863" s="10" t="str">
        <f>TEXT(data[[#This Row],[Date]],"mmmm")</f>
        <v>June</v>
      </c>
      <c r="D2863" t="s">
        <v>15</v>
      </c>
      <c r="E2863" t="s">
        <v>18</v>
      </c>
      <c r="F2863" t="s">
        <v>14</v>
      </c>
      <c r="G2863" t="s">
        <v>17</v>
      </c>
      <c r="H2863" s="11">
        <v>1137.0999999999999</v>
      </c>
      <c r="I2863" s="11">
        <v>14.509395999999999</v>
      </c>
      <c r="J2863" s="13">
        <f>data[[#This Row],[Clicks]]/data[[#This Row],[Impressions]]</f>
        <v>1.2760000000000001E-2</v>
      </c>
      <c r="K2863" s="1">
        <v>2.2425000000000002</v>
      </c>
      <c r="L2863" s="2">
        <v>32.537320530000002</v>
      </c>
      <c r="M2863">
        <v>4</v>
      </c>
      <c r="N2863" s="1">
        <f>IF(data[[#This Row],[Conversions]]=0,0,data[[#This Row],[Spend, Dollars]]/data[[#This Row],[Conversions]])</f>
        <v>8.1343301325000006</v>
      </c>
      <c r="O2863" s="13">
        <f>data[[#This Row],[Conversions]]/data[[#This Row],[Clicks]]</f>
        <v>0.27568342610540097</v>
      </c>
      <c r="P2863" s="11">
        <v>280.8</v>
      </c>
      <c r="Q2863" s="11">
        <f>IF(data[[#This Row],[Spend, Dollars]]=0,0,data[[#This Row],[Total conversion value, Dollars]]/data[[#This Row],[Spend, Dollars]])</f>
        <v>8.630089860690811</v>
      </c>
      <c r="R2863" s="2">
        <v>106</v>
      </c>
      <c r="S2863" s="2">
        <v>18</v>
      </c>
      <c r="T2863" s="2">
        <v>25.5</v>
      </c>
      <c r="U2863" s="2">
        <f t="shared" si="44"/>
        <v>149.5</v>
      </c>
    </row>
    <row r="2864" spans="1:21" x14ac:dyDescent="0.2">
      <c r="A2864" t="s">
        <v>23</v>
      </c>
      <c r="B2864" s="3">
        <v>45098</v>
      </c>
      <c r="C2864" s="10" t="str">
        <f>TEXT(data[[#This Row],[Date]],"mmmm")</f>
        <v>June</v>
      </c>
      <c r="D2864" t="s">
        <v>15</v>
      </c>
      <c r="E2864" t="s">
        <v>18</v>
      </c>
      <c r="F2864" t="s">
        <v>14</v>
      </c>
      <c r="G2864" t="s">
        <v>17</v>
      </c>
      <c r="H2864" s="11">
        <v>1014.6999999999998</v>
      </c>
      <c r="I2864" s="11">
        <v>14.621826999999998</v>
      </c>
      <c r="J2864" s="13">
        <f>data[[#This Row],[Clicks]]/data[[#This Row],[Impressions]]</f>
        <v>1.4410000000000001E-2</v>
      </c>
      <c r="K2864" s="1">
        <v>1.1615</v>
      </c>
      <c r="L2864" s="2">
        <v>16.983252060499996</v>
      </c>
      <c r="M2864">
        <v>2</v>
      </c>
      <c r="N2864" s="1">
        <f>IF(data[[#This Row],[Conversions]]=0,0,data[[#This Row],[Spend, Dollars]]/data[[#This Row],[Conversions]])</f>
        <v>8.4916260302499982</v>
      </c>
      <c r="O2864" s="13">
        <f>data[[#This Row],[Conversions]]/data[[#This Row],[Clicks]]</f>
        <v>0.1367818125600857</v>
      </c>
      <c r="P2864" s="11">
        <v>153.6</v>
      </c>
      <c r="Q2864" s="11">
        <f>IF(data[[#This Row],[Spend, Dollars]]=0,0,data[[#This Row],[Total conversion value, Dollars]]/data[[#This Row],[Spend, Dollars]])</f>
        <v>9.0442042226556882</v>
      </c>
      <c r="R2864" s="2">
        <v>86</v>
      </c>
      <c r="S2864" s="2">
        <v>9</v>
      </c>
      <c r="T2864" s="2">
        <v>6</v>
      </c>
      <c r="U2864" s="2">
        <f t="shared" si="44"/>
        <v>101</v>
      </c>
    </row>
    <row r="2865" spans="1:21" x14ac:dyDescent="0.2">
      <c r="A2865" t="s">
        <v>23</v>
      </c>
      <c r="B2865" s="3">
        <v>45099</v>
      </c>
      <c r="C2865" s="10" t="str">
        <f>TEXT(data[[#This Row],[Date]],"mmmm")</f>
        <v>June</v>
      </c>
      <c r="D2865" t="s">
        <v>15</v>
      </c>
      <c r="E2865" t="s">
        <v>18</v>
      </c>
      <c r="F2865" t="s">
        <v>14</v>
      </c>
      <c r="G2865" t="s">
        <v>17</v>
      </c>
      <c r="H2865" s="11">
        <v>994.09999999999991</v>
      </c>
      <c r="I2865" s="11">
        <v>13.122120000000001</v>
      </c>
      <c r="J2865" s="13">
        <f>data[[#This Row],[Clicks]]/data[[#This Row],[Impressions]]</f>
        <v>1.3200000000000002E-2</v>
      </c>
      <c r="K2865" s="1">
        <v>2.1850000000000001</v>
      </c>
      <c r="L2865" s="2">
        <v>28.671832200000001</v>
      </c>
      <c r="M2865">
        <v>0</v>
      </c>
      <c r="N2865" s="1">
        <f>IF(data[[#This Row],[Conversions]]=0,0,data[[#This Row],[Spend, Dollars]]/data[[#This Row],[Conversions]])</f>
        <v>0</v>
      </c>
      <c r="O2865" s="13">
        <f>data[[#This Row],[Conversions]]/data[[#This Row],[Clicks]]</f>
        <v>0</v>
      </c>
      <c r="P2865" s="11">
        <v>62.4</v>
      </c>
      <c r="Q2865" s="11">
        <f>IF(data[[#This Row],[Spend, Dollars]]=0,0,data[[#This Row],[Total conversion value, Dollars]]/data[[#This Row],[Spend, Dollars]])</f>
        <v>2.176352022595891</v>
      </c>
      <c r="R2865" s="2">
        <v>102</v>
      </c>
      <c r="S2865" s="2">
        <v>19</v>
      </c>
      <c r="T2865" s="2">
        <v>18</v>
      </c>
      <c r="U2865" s="2">
        <f t="shared" si="44"/>
        <v>139</v>
      </c>
    </row>
    <row r="2866" spans="1:21" x14ac:dyDescent="0.2">
      <c r="A2866" t="s">
        <v>23</v>
      </c>
      <c r="B2866" s="3">
        <v>45100</v>
      </c>
      <c r="C2866" s="10" t="str">
        <f>TEXT(data[[#This Row],[Date]],"mmmm")</f>
        <v>June</v>
      </c>
      <c r="D2866" t="s">
        <v>15</v>
      </c>
      <c r="E2866" t="s">
        <v>18</v>
      </c>
      <c r="F2866" t="s">
        <v>14</v>
      </c>
      <c r="G2866" t="s">
        <v>17</v>
      </c>
      <c r="H2866" s="11">
        <v>1215.3999999999999</v>
      </c>
      <c r="I2866" s="11">
        <v>17.246525999999999</v>
      </c>
      <c r="J2866" s="13">
        <f>data[[#This Row],[Clicks]]/data[[#This Row],[Impressions]]</f>
        <v>1.4190000000000001E-2</v>
      </c>
      <c r="K2866" s="1">
        <v>2.3919999999999999</v>
      </c>
      <c r="L2866" s="2">
        <v>41.253690191999993</v>
      </c>
      <c r="M2866">
        <v>4</v>
      </c>
      <c r="N2866" s="1">
        <f>IF(data[[#This Row],[Conversions]]=0,0,data[[#This Row],[Spend, Dollars]]/data[[#This Row],[Conversions]])</f>
        <v>10.313422547999998</v>
      </c>
      <c r="O2866" s="13">
        <f>data[[#This Row],[Conversions]]/data[[#This Row],[Clicks]]</f>
        <v>0.23193076681066088</v>
      </c>
      <c r="P2866" s="11">
        <v>294</v>
      </c>
      <c r="Q2866" s="11">
        <f>IF(data[[#This Row],[Spend, Dollars]]=0,0,data[[#This Row],[Total conversion value, Dollars]]/data[[#This Row],[Spend, Dollars]])</f>
        <v>7.1266351841904587</v>
      </c>
      <c r="R2866" s="2">
        <v>92</v>
      </c>
      <c r="S2866" s="2">
        <v>14</v>
      </c>
      <c r="T2866" s="2">
        <v>9</v>
      </c>
      <c r="U2866" s="2">
        <f t="shared" si="44"/>
        <v>115</v>
      </c>
    </row>
    <row r="2867" spans="1:21" x14ac:dyDescent="0.2">
      <c r="A2867" t="s">
        <v>23</v>
      </c>
      <c r="B2867" s="3">
        <v>45101</v>
      </c>
      <c r="C2867" s="10" t="str">
        <f>TEXT(data[[#This Row],[Date]],"mmmm")</f>
        <v>June</v>
      </c>
      <c r="D2867" t="s">
        <v>15</v>
      </c>
      <c r="E2867" t="s">
        <v>18</v>
      </c>
      <c r="F2867" t="s">
        <v>14</v>
      </c>
      <c r="G2867" t="s">
        <v>17</v>
      </c>
      <c r="H2867" s="11">
        <v>902.49999999999989</v>
      </c>
      <c r="I2867" s="11">
        <v>11.218075000000001</v>
      </c>
      <c r="J2867" s="13">
        <f>data[[#This Row],[Clicks]]/data[[#This Row],[Impressions]]</f>
        <v>1.2430000000000002E-2</v>
      </c>
      <c r="K2867" s="1">
        <v>1.288</v>
      </c>
      <c r="L2867" s="2">
        <v>14.448880600000001</v>
      </c>
      <c r="M2867">
        <v>1</v>
      </c>
      <c r="N2867" s="1">
        <f>IF(data[[#This Row],[Conversions]]=0,0,data[[#This Row],[Spend, Dollars]]/data[[#This Row],[Conversions]])</f>
        <v>14.448880600000001</v>
      </c>
      <c r="O2867" s="13">
        <f>data[[#This Row],[Conversions]]/data[[#This Row],[Clicks]]</f>
        <v>8.9141853660275938E-2</v>
      </c>
      <c r="P2867" s="11">
        <v>132</v>
      </c>
      <c r="Q2867" s="11">
        <f>IF(data[[#This Row],[Spend, Dollars]]=0,0,data[[#This Row],[Total conversion value, Dollars]]/data[[#This Row],[Spend, Dollars]])</f>
        <v>9.1356558099040548</v>
      </c>
      <c r="R2867" s="2">
        <v>81</v>
      </c>
      <c r="S2867" s="2">
        <v>12</v>
      </c>
      <c r="T2867" s="2">
        <v>22.5</v>
      </c>
      <c r="U2867" s="2">
        <f t="shared" si="44"/>
        <v>115.5</v>
      </c>
    </row>
    <row r="2868" spans="1:21" x14ac:dyDescent="0.2">
      <c r="A2868" t="s">
        <v>23</v>
      </c>
      <c r="B2868" s="3">
        <v>45102</v>
      </c>
      <c r="C2868" s="10" t="str">
        <f>TEXT(data[[#This Row],[Date]],"mmmm")</f>
        <v>June</v>
      </c>
      <c r="D2868" t="s">
        <v>15</v>
      </c>
      <c r="E2868" t="s">
        <v>18</v>
      </c>
      <c r="F2868" t="s">
        <v>14</v>
      </c>
      <c r="G2868" t="s">
        <v>17</v>
      </c>
      <c r="H2868" s="11">
        <v>969.8</v>
      </c>
      <c r="I2868" s="11">
        <v>15.788344000000002</v>
      </c>
      <c r="J2868" s="13">
        <f>data[[#This Row],[Clicks]]/data[[#This Row],[Impressions]]</f>
        <v>1.6280000000000003E-2</v>
      </c>
      <c r="K2868" s="1">
        <v>2.2885</v>
      </c>
      <c r="L2868" s="2">
        <v>36.131625244000006</v>
      </c>
      <c r="M2868">
        <v>6</v>
      </c>
      <c r="N2868" s="1">
        <f>IF(data[[#This Row],[Conversions]]=0,0,data[[#This Row],[Spend, Dollars]]/data[[#This Row],[Conversions]])</f>
        <v>6.0219375406666673</v>
      </c>
      <c r="O2868" s="13">
        <f>data[[#This Row],[Conversions]]/data[[#This Row],[Clicks]]</f>
        <v>0.38002718967866417</v>
      </c>
      <c r="P2868" s="11">
        <v>300</v>
      </c>
      <c r="Q2868" s="11">
        <f>IF(data[[#This Row],[Spend, Dollars]]=0,0,data[[#This Row],[Total conversion value, Dollars]]/data[[#This Row],[Spend, Dollars]])</f>
        <v>8.3029755228023632</v>
      </c>
      <c r="R2868" s="2">
        <v>80</v>
      </c>
      <c r="S2868" s="2">
        <v>19</v>
      </c>
      <c r="T2868" s="2">
        <v>19.5</v>
      </c>
      <c r="U2868" s="2">
        <f t="shared" si="44"/>
        <v>118.5</v>
      </c>
    </row>
    <row r="2869" spans="1:21" x14ac:dyDescent="0.2">
      <c r="A2869" t="s">
        <v>23</v>
      </c>
      <c r="B2869" s="3">
        <v>45103</v>
      </c>
      <c r="C2869" s="10" t="str">
        <f>TEXT(data[[#This Row],[Date]],"mmmm")</f>
        <v>June</v>
      </c>
      <c r="D2869" t="s">
        <v>15</v>
      </c>
      <c r="E2869" t="s">
        <v>18</v>
      </c>
      <c r="F2869" t="s">
        <v>14</v>
      </c>
      <c r="G2869" t="s">
        <v>17</v>
      </c>
      <c r="H2869" s="11">
        <v>575.79999999999995</v>
      </c>
      <c r="I2869" s="11">
        <v>10.704122</v>
      </c>
      <c r="J2869" s="13">
        <f>data[[#This Row],[Clicks]]/data[[#This Row],[Impressions]]</f>
        <v>1.8590000000000002E-2</v>
      </c>
      <c r="K2869" s="1">
        <v>1.081</v>
      </c>
      <c r="L2869" s="2">
        <v>11.571155881999999</v>
      </c>
      <c r="M2869">
        <v>2</v>
      </c>
      <c r="N2869" s="1">
        <f>IF(data[[#This Row],[Conversions]]=0,0,data[[#This Row],[Spend, Dollars]]/data[[#This Row],[Conversions]])</f>
        <v>5.7855779409999997</v>
      </c>
      <c r="O2869" s="13">
        <f>data[[#This Row],[Conversions]]/data[[#This Row],[Clicks]]</f>
        <v>0.18684390929027153</v>
      </c>
      <c r="P2869" s="11">
        <v>135.6</v>
      </c>
      <c r="Q2869" s="11">
        <f>IF(data[[#This Row],[Spend, Dollars]]=0,0,data[[#This Row],[Total conversion value, Dollars]]/data[[#This Row],[Spend, Dollars]])</f>
        <v>11.718794680740436</v>
      </c>
      <c r="R2869" s="2">
        <v>84</v>
      </c>
      <c r="S2869" s="2">
        <v>19</v>
      </c>
      <c r="T2869" s="2">
        <v>19.5</v>
      </c>
      <c r="U2869" s="2">
        <f t="shared" si="44"/>
        <v>122.5</v>
      </c>
    </row>
    <row r="2870" spans="1:21" x14ac:dyDescent="0.2">
      <c r="A2870" t="s">
        <v>23</v>
      </c>
      <c r="B2870" s="3">
        <v>45104</v>
      </c>
      <c r="C2870" s="10" t="str">
        <f>TEXT(data[[#This Row],[Date]],"mmmm")</f>
        <v>June</v>
      </c>
      <c r="D2870" t="s">
        <v>15</v>
      </c>
      <c r="E2870" t="s">
        <v>18</v>
      </c>
      <c r="F2870" t="s">
        <v>14</v>
      </c>
      <c r="G2870" t="s">
        <v>17</v>
      </c>
      <c r="H2870" s="11">
        <v>1115.8</v>
      </c>
      <c r="I2870" s="11">
        <v>15.833202</v>
      </c>
      <c r="J2870" s="13">
        <f>data[[#This Row],[Clicks]]/data[[#This Row],[Impressions]]</f>
        <v>1.4190000000000001E-2</v>
      </c>
      <c r="K2870" s="1">
        <v>1.8859999999999999</v>
      </c>
      <c r="L2870" s="2">
        <v>29.861418971999999</v>
      </c>
      <c r="M2870">
        <v>0</v>
      </c>
      <c r="N2870" s="1">
        <f>IF(data[[#This Row],[Conversions]]=0,0,data[[#This Row],[Spend, Dollars]]/data[[#This Row],[Conversions]])</f>
        <v>0</v>
      </c>
      <c r="O2870" s="13">
        <f>data[[#This Row],[Conversions]]/data[[#This Row],[Clicks]]</f>
        <v>0</v>
      </c>
      <c r="P2870" s="11">
        <v>3.5999999999999996</v>
      </c>
      <c r="Q2870" s="11">
        <f>IF(data[[#This Row],[Spend, Dollars]]=0,0,data[[#This Row],[Total conversion value, Dollars]]/data[[#This Row],[Spend, Dollars]])</f>
        <v>0.12055689662221319</v>
      </c>
      <c r="R2870" s="2">
        <v>79</v>
      </c>
      <c r="S2870" s="2">
        <v>16</v>
      </c>
      <c r="T2870" s="2">
        <v>13.5</v>
      </c>
      <c r="U2870" s="2">
        <f t="shared" si="44"/>
        <v>108.5</v>
      </c>
    </row>
    <row r="2871" spans="1:21" x14ac:dyDescent="0.2">
      <c r="A2871" t="s">
        <v>23</v>
      </c>
      <c r="B2871" s="3">
        <v>45105</v>
      </c>
      <c r="C2871" s="10" t="str">
        <f>TEXT(data[[#This Row],[Date]],"mmmm")</f>
        <v>June</v>
      </c>
      <c r="D2871" t="s">
        <v>15</v>
      </c>
      <c r="E2871" t="s">
        <v>18</v>
      </c>
      <c r="F2871" t="s">
        <v>14</v>
      </c>
      <c r="G2871" t="s">
        <v>17</v>
      </c>
      <c r="H2871" s="11">
        <v>821.8</v>
      </c>
      <c r="I2871" s="11">
        <v>9.9437800000000003</v>
      </c>
      <c r="J2871" s="13">
        <f>data[[#This Row],[Clicks]]/data[[#This Row],[Impressions]]</f>
        <v>1.2100000000000001E-2</v>
      </c>
      <c r="K2871" s="1">
        <v>2.415</v>
      </c>
      <c r="L2871" s="2">
        <v>24.0142287</v>
      </c>
      <c r="M2871">
        <v>2</v>
      </c>
      <c r="N2871" s="1">
        <f>IF(data[[#This Row],[Conversions]]=0,0,data[[#This Row],[Spend, Dollars]]/data[[#This Row],[Conversions]])</f>
        <v>12.00711435</v>
      </c>
      <c r="O2871" s="13">
        <f>data[[#This Row],[Conversions]]/data[[#This Row],[Clicks]]</f>
        <v>0.20113075711650902</v>
      </c>
      <c r="P2871" s="11">
        <v>91.2</v>
      </c>
      <c r="Q2871" s="11">
        <f>IF(data[[#This Row],[Spend, Dollars]]=0,0,data[[#This Row],[Total conversion value, Dollars]]/data[[#This Row],[Spend, Dollars]])</f>
        <v>3.7977484573552012</v>
      </c>
      <c r="R2871" s="2">
        <v>72</v>
      </c>
      <c r="S2871" s="2">
        <v>20</v>
      </c>
      <c r="T2871" s="2">
        <v>7.5</v>
      </c>
      <c r="U2871" s="2">
        <f t="shared" si="44"/>
        <v>99.5</v>
      </c>
    </row>
    <row r="2872" spans="1:21" x14ac:dyDescent="0.2">
      <c r="A2872" t="s">
        <v>23</v>
      </c>
      <c r="B2872" s="3">
        <v>45106</v>
      </c>
      <c r="C2872" s="10" t="str">
        <f>TEXT(data[[#This Row],[Date]],"mmmm")</f>
        <v>June</v>
      </c>
      <c r="D2872" t="s">
        <v>15</v>
      </c>
      <c r="E2872" t="s">
        <v>18</v>
      </c>
      <c r="F2872" t="s">
        <v>14</v>
      </c>
      <c r="G2872" t="s">
        <v>17</v>
      </c>
      <c r="H2872" s="11">
        <v>1032.8</v>
      </c>
      <c r="I2872" s="11">
        <v>16.813984000000001</v>
      </c>
      <c r="J2872" s="13">
        <f>data[[#This Row],[Clicks]]/data[[#This Row],[Impressions]]</f>
        <v>1.6280000000000003E-2</v>
      </c>
      <c r="K2872" s="1">
        <v>2.4954999999999998</v>
      </c>
      <c r="L2872" s="2">
        <v>41.959297071999998</v>
      </c>
      <c r="M2872">
        <v>4</v>
      </c>
      <c r="N2872" s="1">
        <f>IF(data[[#This Row],[Conversions]]=0,0,data[[#This Row],[Spend, Dollars]]/data[[#This Row],[Conversions]])</f>
        <v>10.489824268</v>
      </c>
      <c r="O2872" s="13">
        <f>data[[#This Row],[Conversions]]/data[[#This Row],[Clicks]]</f>
        <v>0.23789721698319682</v>
      </c>
      <c r="P2872" s="11">
        <v>279.59999999999997</v>
      </c>
      <c r="Q2872" s="11">
        <f>IF(data[[#This Row],[Spend, Dollars]]=0,0,data[[#This Row],[Total conversion value, Dollars]]/data[[#This Row],[Spend, Dollars]])</f>
        <v>6.6636006680526778</v>
      </c>
      <c r="R2872" s="2">
        <v>93</v>
      </c>
      <c r="S2872" s="2">
        <v>22</v>
      </c>
      <c r="T2872" s="2">
        <v>18</v>
      </c>
      <c r="U2872" s="2">
        <f t="shared" si="44"/>
        <v>133</v>
      </c>
    </row>
    <row r="2873" spans="1:21" x14ac:dyDescent="0.2">
      <c r="A2873" t="s">
        <v>23</v>
      </c>
      <c r="B2873" s="3">
        <v>45107</v>
      </c>
      <c r="C2873" s="10" t="str">
        <f>TEXT(data[[#This Row],[Date]],"mmmm")</f>
        <v>June</v>
      </c>
      <c r="D2873" t="s">
        <v>15</v>
      </c>
      <c r="E2873" t="s">
        <v>18</v>
      </c>
      <c r="F2873" t="s">
        <v>14</v>
      </c>
      <c r="G2873" t="s">
        <v>17</v>
      </c>
      <c r="H2873" s="11">
        <v>1220.5999999999999</v>
      </c>
      <c r="I2873" s="11">
        <v>16.783250000000002</v>
      </c>
      <c r="J2873" s="13">
        <f>data[[#This Row],[Clicks]]/data[[#This Row],[Impressions]]</f>
        <v>1.3750000000000004E-2</v>
      </c>
      <c r="K2873" s="1">
        <v>1.5985</v>
      </c>
      <c r="L2873" s="2">
        <v>26.828025125000003</v>
      </c>
      <c r="M2873">
        <v>6</v>
      </c>
      <c r="N2873" s="1">
        <f>IF(data[[#This Row],[Conversions]]=0,0,data[[#This Row],[Spend, Dollars]]/data[[#This Row],[Conversions]])</f>
        <v>4.4713375208333339</v>
      </c>
      <c r="O2873" s="13">
        <f>data[[#This Row],[Conversions]]/data[[#This Row],[Clicks]]</f>
        <v>0.357499292449317</v>
      </c>
      <c r="P2873" s="11">
        <v>561.6</v>
      </c>
      <c r="Q2873" s="11">
        <f>IF(data[[#This Row],[Spend, Dollars]]=0,0,data[[#This Row],[Total conversion value, Dollars]]/data[[#This Row],[Spend, Dollars]])</f>
        <v>20.933333608543052</v>
      </c>
      <c r="R2873" s="2">
        <v>109</v>
      </c>
      <c r="S2873" s="2">
        <v>25</v>
      </c>
      <c r="T2873" s="2">
        <v>7.5</v>
      </c>
      <c r="U2873" s="2">
        <f t="shared" si="44"/>
        <v>141.5</v>
      </c>
    </row>
    <row r="2874" spans="1:21" x14ac:dyDescent="0.2">
      <c r="A2874" t="s">
        <v>23</v>
      </c>
      <c r="B2874" s="3">
        <v>45108</v>
      </c>
      <c r="C2874" s="10" t="str">
        <f>TEXT(data[[#This Row],[Date]],"mmmm")</f>
        <v>July</v>
      </c>
      <c r="D2874" t="s">
        <v>15</v>
      </c>
      <c r="E2874" t="s">
        <v>18</v>
      </c>
      <c r="F2874" t="s">
        <v>14</v>
      </c>
      <c r="G2874" t="s">
        <v>17</v>
      </c>
      <c r="H2874" s="11">
        <v>634.09999999999991</v>
      </c>
      <c r="I2874" s="11">
        <v>9.3466339999999981</v>
      </c>
      <c r="J2874" s="13">
        <f>data[[#This Row],[Clicks]]/data[[#This Row],[Impressions]]</f>
        <v>1.474E-2</v>
      </c>
      <c r="K2874" s="1">
        <v>1.0349999999999999</v>
      </c>
      <c r="L2874" s="2">
        <v>9.6737661899999967</v>
      </c>
      <c r="M2874">
        <v>0</v>
      </c>
      <c r="N2874" s="1">
        <f>IF(data[[#This Row],[Conversions]]=0,0,data[[#This Row],[Spend, Dollars]]/data[[#This Row],[Conversions]])</f>
        <v>0</v>
      </c>
      <c r="O2874" s="13">
        <f>data[[#This Row],[Conversions]]/data[[#This Row],[Clicks]]</f>
        <v>0</v>
      </c>
      <c r="P2874" s="11">
        <v>2.4</v>
      </c>
      <c r="Q2874" s="11">
        <f>IF(data[[#This Row],[Spend, Dollars]]=0,0,data[[#This Row],[Total conversion value, Dollars]]/data[[#This Row],[Spend, Dollars]])</f>
        <v>0.24809365379131629</v>
      </c>
      <c r="R2874" s="2">
        <v>95</v>
      </c>
      <c r="S2874" s="2">
        <v>16</v>
      </c>
      <c r="T2874" s="2">
        <v>19.5</v>
      </c>
      <c r="U2874" s="2">
        <f t="shared" si="44"/>
        <v>130.5</v>
      </c>
    </row>
    <row r="2875" spans="1:21" x14ac:dyDescent="0.2">
      <c r="A2875" t="s">
        <v>23</v>
      </c>
      <c r="B2875" s="3">
        <v>45109</v>
      </c>
      <c r="C2875" s="10" t="str">
        <f>TEXT(data[[#This Row],[Date]],"mmmm")</f>
        <v>July</v>
      </c>
      <c r="D2875" t="s">
        <v>15</v>
      </c>
      <c r="E2875" t="s">
        <v>18</v>
      </c>
      <c r="F2875" t="s">
        <v>14</v>
      </c>
      <c r="G2875" t="s">
        <v>17</v>
      </c>
      <c r="H2875" s="11">
        <v>887.5</v>
      </c>
      <c r="I2875" s="11">
        <v>10.543500000000002</v>
      </c>
      <c r="J2875" s="13">
        <f>data[[#This Row],[Clicks]]/data[[#This Row],[Impressions]]</f>
        <v>1.1880000000000002E-2</v>
      </c>
      <c r="K2875" s="1">
        <v>2.2080000000000002</v>
      </c>
      <c r="L2875" s="2">
        <v>23.280048000000004</v>
      </c>
      <c r="M2875">
        <v>6</v>
      </c>
      <c r="N2875" s="1">
        <f>IF(data[[#This Row],[Conversions]]=0,0,data[[#This Row],[Spend, Dollars]]/data[[#This Row],[Conversions]])</f>
        <v>3.8800080000000006</v>
      </c>
      <c r="O2875" s="13">
        <f>data[[#This Row],[Conversions]]/data[[#This Row],[Clicks]]</f>
        <v>0.56907099160620278</v>
      </c>
      <c r="P2875" s="11">
        <v>315.59999999999997</v>
      </c>
      <c r="Q2875" s="11">
        <f>IF(data[[#This Row],[Spend, Dollars]]=0,0,data[[#This Row],[Total conversion value, Dollars]]/data[[#This Row],[Spend, Dollars]])</f>
        <v>13.556673079024575</v>
      </c>
      <c r="R2875" s="2">
        <v>76</v>
      </c>
      <c r="S2875" s="2">
        <v>17</v>
      </c>
      <c r="T2875" s="2">
        <v>27</v>
      </c>
      <c r="U2875" s="2">
        <f t="shared" si="44"/>
        <v>120</v>
      </c>
    </row>
    <row r="2876" spans="1:21" x14ac:dyDescent="0.2">
      <c r="A2876" t="s">
        <v>23</v>
      </c>
      <c r="B2876" s="3">
        <v>45110</v>
      </c>
      <c r="C2876" s="10" t="str">
        <f>TEXT(data[[#This Row],[Date]],"mmmm")</f>
        <v>July</v>
      </c>
      <c r="D2876" t="s">
        <v>15</v>
      </c>
      <c r="E2876" t="s">
        <v>18</v>
      </c>
      <c r="F2876" t="s">
        <v>14</v>
      </c>
      <c r="G2876" t="s">
        <v>17</v>
      </c>
      <c r="H2876" s="11">
        <v>1270.5999999999999</v>
      </c>
      <c r="I2876" s="11">
        <v>17.890048</v>
      </c>
      <c r="J2876" s="13">
        <f>data[[#This Row],[Clicks]]/data[[#This Row],[Impressions]]</f>
        <v>1.4080000000000001E-2</v>
      </c>
      <c r="K2876" s="1">
        <v>1.6675</v>
      </c>
      <c r="L2876" s="2">
        <v>29.831655040000001</v>
      </c>
      <c r="M2876">
        <v>6</v>
      </c>
      <c r="N2876" s="1">
        <f>IF(data[[#This Row],[Conversions]]=0,0,data[[#This Row],[Spend, Dollars]]/data[[#This Row],[Conversions]])</f>
        <v>4.9719425066666671</v>
      </c>
      <c r="O2876" s="13">
        <f>data[[#This Row],[Conversions]]/data[[#This Row],[Clicks]]</f>
        <v>0.33538199562125265</v>
      </c>
      <c r="P2876" s="11">
        <v>288</v>
      </c>
      <c r="Q2876" s="11">
        <f>IF(data[[#This Row],[Spend, Dollars]]=0,0,data[[#This Row],[Total conversion value, Dollars]]/data[[#This Row],[Spend, Dollars]])</f>
        <v>9.6541743866987275</v>
      </c>
      <c r="R2876" s="2">
        <v>87</v>
      </c>
      <c r="S2876" s="2">
        <v>9</v>
      </c>
      <c r="T2876" s="2">
        <v>22.5</v>
      </c>
      <c r="U2876" s="2">
        <f t="shared" si="44"/>
        <v>118.5</v>
      </c>
    </row>
    <row r="2877" spans="1:21" x14ac:dyDescent="0.2">
      <c r="A2877" t="s">
        <v>23</v>
      </c>
      <c r="B2877" s="3">
        <v>45111</v>
      </c>
      <c r="C2877" s="10" t="str">
        <f>TEXT(data[[#This Row],[Date]],"mmmm")</f>
        <v>July</v>
      </c>
      <c r="D2877" t="s">
        <v>15</v>
      </c>
      <c r="E2877" t="s">
        <v>18</v>
      </c>
      <c r="F2877" t="s">
        <v>14</v>
      </c>
      <c r="G2877" t="s">
        <v>17</v>
      </c>
      <c r="H2877" s="11">
        <v>1230.5</v>
      </c>
      <c r="I2877" s="11">
        <v>16.784019999999998</v>
      </c>
      <c r="J2877" s="13">
        <f>data[[#This Row],[Clicks]]/data[[#This Row],[Impressions]]</f>
        <v>1.3639999999999999E-2</v>
      </c>
      <c r="K2877" s="1">
        <v>1.1729999999999998</v>
      </c>
      <c r="L2877" s="2">
        <v>19.687655459999995</v>
      </c>
      <c r="M2877">
        <v>1</v>
      </c>
      <c r="N2877" s="1">
        <f>IF(data[[#This Row],[Conversions]]=0,0,data[[#This Row],[Spend, Dollars]]/data[[#This Row],[Conversions]])</f>
        <v>19.687655459999995</v>
      </c>
      <c r="O2877" s="13">
        <f>data[[#This Row],[Conversions]]/data[[#This Row],[Clicks]]</f>
        <v>5.9580481910769895E-2</v>
      </c>
      <c r="P2877" s="11">
        <v>75.599999999999994</v>
      </c>
      <c r="Q2877" s="11">
        <f>IF(data[[#This Row],[Spend, Dollars]]=0,0,data[[#This Row],[Total conversion value, Dollars]]/data[[#This Row],[Spend, Dollars]])</f>
        <v>3.8399696781365766</v>
      </c>
      <c r="R2877" s="2">
        <v>91</v>
      </c>
      <c r="S2877" s="2">
        <v>18</v>
      </c>
      <c r="T2877" s="2">
        <v>22.5</v>
      </c>
      <c r="U2877" s="2">
        <f t="shared" si="44"/>
        <v>131.5</v>
      </c>
    </row>
    <row r="2878" spans="1:21" x14ac:dyDescent="0.2">
      <c r="A2878" t="s">
        <v>23</v>
      </c>
      <c r="B2878" s="3">
        <v>45112</v>
      </c>
      <c r="C2878" s="10" t="str">
        <f>TEXT(data[[#This Row],[Date]],"mmmm")</f>
        <v>July</v>
      </c>
      <c r="D2878" t="s">
        <v>15</v>
      </c>
      <c r="E2878" t="s">
        <v>18</v>
      </c>
      <c r="F2878" t="s">
        <v>14</v>
      </c>
      <c r="G2878" t="s">
        <v>17</v>
      </c>
      <c r="H2878" s="11">
        <v>1151.5999999999999</v>
      </c>
      <c r="I2878" s="11">
        <v>20.141484000000002</v>
      </c>
      <c r="J2878" s="13">
        <f>data[[#This Row],[Clicks]]/data[[#This Row],[Impressions]]</f>
        <v>1.7490000000000002E-2</v>
      </c>
      <c r="K2878" s="1">
        <v>0.82799999999999996</v>
      </c>
      <c r="L2878" s="2">
        <v>16.677148752000001</v>
      </c>
      <c r="M2878">
        <v>1</v>
      </c>
      <c r="N2878" s="1">
        <f>IF(data[[#This Row],[Conversions]]=0,0,data[[#This Row],[Spend, Dollars]]/data[[#This Row],[Conversions]])</f>
        <v>16.677148752000001</v>
      </c>
      <c r="O2878" s="13">
        <f>data[[#This Row],[Conversions]]/data[[#This Row],[Clicks]]</f>
        <v>4.9648774638452652E-2</v>
      </c>
      <c r="P2878" s="11">
        <v>117.6</v>
      </c>
      <c r="Q2878" s="11">
        <f>IF(data[[#This Row],[Spend, Dollars]]=0,0,data[[#This Row],[Total conversion value, Dollars]]/data[[#This Row],[Spend, Dollars]])</f>
        <v>7.0515650935773335</v>
      </c>
      <c r="R2878" s="2">
        <v>66</v>
      </c>
      <c r="S2878" s="2">
        <v>14</v>
      </c>
      <c r="T2878" s="2">
        <v>6</v>
      </c>
      <c r="U2878" s="2">
        <f t="shared" si="44"/>
        <v>86</v>
      </c>
    </row>
    <row r="2879" spans="1:21" x14ac:dyDescent="0.2">
      <c r="A2879" t="s">
        <v>23</v>
      </c>
      <c r="B2879" s="3">
        <v>45113</v>
      </c>
      <c r="C2879" s="10" t="str">
        <f>TEXT(data[[#This Row],[Date]],"mmmm")</f>
        <v>July</v>
      </c>
      <c r="D2879" t="s">
        <v>15</v>
      </c>
      <c r="E2879" t="s">
        <v>18</v>
      </c>
      <c r="F2879" t="s">
        <v>14</v>
      </c>
      <c r="G2879" t="s">
        <v>17</v>
      </c>
      <c r="H2879" s="11">
        <v>641.09999999999991</v>
      </c>
      <c r="I2879" s="11">
        <v>8.0393939999999997</v>
      </c>
      <c r="J2879" s="13">
        <f>data[[#This Row],[Clicks]]/data[[#This Row],[Impressions]]</f>
        <v>1.2540000000000001E-2</v>
      </c>
      <c r="K2879" s="1">
        <v>2.2769999999999997</v>
      </c>
      <c r="L2879" s="2">
        <v>18.305700137999995</v>
      </c>
      <c r="M2879">
        <v>6</v>
      </c>
      <c r="N2879" s="1">
        <f>IF(data[[#This Row],[Conversions]]=0,0,data[[#This Row],[Spend, Dollars]]/data[[#This Row],[Conversions]])</f>
        <v>3.0509500229999991</v>
      </c>
      <c r="O2879" s="13">
        <f>data[[#This Row],[Conversions]]/data[[#This Row],[Clicks]]</f>
        <v>0.74632490956407915</v>
      </c>
      <c r="P2879" s="11">
        <v>362.4</v>
      </c>
      <c r="Q2879" s="11">
        <f>IF(data[[#This Row],[Spend, Dollars]]=0,0,data[[#This Row],[Total conversion value, Dollars]]/data[[#This Row],[Spend, Dollars]])</f>
        <v>19.797112225590858</v>
      </c>
      <c r="R2879" s="2">
        <v>116</v>
      </c>
      <c r="S2879" s="2">
        <v>18</v>
      </c>
      <c r="T2879" s="2">
        <v>3</v>
      </c>
      <c r="U2879" s="2">
        <f t="shared" si="44"/>
        <v>137</v>
      </c>
    </row>
    <row r="2880" spans="1:21" x14ac:dyDescent="0.2">
      <c r="A2880" t="s">
        <v>23</v>
      </c>
      <c r="B2880" s="3">
        <v>45114</v>
      </c>
      <c r="C2880" s="10" t="str">
        <f>TEXT(data[[#This Row],[Date]],"mmmm")</f>
        <v>July</v>
      </c>
      <c r="D2880" t="s">
        <v>15</v>
      </c>
      <c r="E2880" t="s">
        <v>18</v>
      </c>
      <c r="F2880" t="s">
        <v>14</v>
      </c>
      <c r="G2880" t="s">
        <v>17</v>
      </c>
      <c r="H2880" s="11">
        <v>1073.5</v>
      </c>
      <c r="I2880" s="11">
        <v>13.579775000000001</v>
      </c>
      <c r="J2880" s="13">
        <f>data[[#This Row],[Clicks]]/data[[#This Row],[Impressions]]</f>
        <v>1.2650000000000002E-2</v>
      </c>
      <c r="K2880" s="1">
        <v>1.5869999999999997</v>
      </c>
      <c r="L2880" s="2">
        <v>21.551102924999999</v>
      </c>
      <c r="M2880">
        <v>6</v>
      </c>
      <c r="N2880" s="1">
        <f>IF(data[[#This Row],[Conversions]]=0,0,data[[#This Row],[Spend, Dollars]]/data[[#This Row],[Conversions]])</f>
        <v>3.5918504874999999</v>
      </c>
      <c r="O2880" s="13">
        <f>data[[#This Row],[Conversions]]/data[[#This Row],[Clicks]]</f>
        <v>0.44183353553354154</v>
      </c>
      <c r="P2880" s="11">
        <v>624</v>
      </c>
      <c r="Q2880" s="11">
        <f>IF(data[[#This Row],[Spend, Dollars]]=0,0,data[[#This Row],[Total conversion value, Dollars]]/data[[#This Row],[Spend, Dollars]])</f>
        <v>28.954434590729885</v>
      </c>
      <c r="R2880" s="2">
        <v>111</v>
      </c>
      <c r="S2880" s="2">
        <v>20</v>
      </c>
      <c r="T2880" s="2">
        <v>4.5</v>
      </c>
      <c r="U2880" s="2">
        <f t="shared" si="44"/>
        <v>135.5</v>
      </c>
    </row>
    <row r="2881" spans="1:21" x14ac:dyDescent="0.2">
      <c r="A2881" t="s">
        <v>23</v>
      </c>
      <c r="B2881" s="3">
        <v>45115</v>
      </c>
      <c r="C2881" s="10" t="str">
        <f>TEXT(data[[#This Row],[Date]],"mmmm")</f>
        <v>July</v>
      </c>
      <c r="D2881" t="s">
        <v>15</v>
      </c>
      <c r="E2881" t="s">
        <v>18</v>
      </c>
      <c r="F2881" t="s">
        <v>14</v>
      </c>
      <c r="G2881" t="s">
        <v>17</v>
      </c>
      <c r="H2881" s="11">
        <v>1120.5999999999999</v>
      </c>
      <c r="I2881" s="11">
        <v>19.599293999999997</v>
      </c>
      <c r="J2881" s="13">
        <f>data[[#This Row],[Clicks]]/data[[#This Row],[Impressions]]</f>
        <v>1.7489999999999999E-2</v>
      </c>
      <c r="K2881" s="1">
        <v>1.0464999999999998</v>
      </c>
      <c r="L2881" s="2">
        <v>20.510661170999992</v>
      </c>
      <c r="M2881">
        <v>4</v>
      </c>
      <c r="N2881" s="1">
        <f>IF(data[[#This Row],[Conversions]]=0,0,data[[#This Row],[Spend, Dollars]]/data[[#This Row],[Conversions]])</f>
        <v>5.1276652927499979</v>
      </c>
      <c r="O2881" s="13">
        <f>data[[#This Row],[Conversions]]/data[[#This Row],[Clicks]]</f>
        <v>0.20408898402156733</v>
      </c>
      <c r="P2881" s="11">
        <v>250.79999999999998</v>
      </c>
      <c r="Q2881" s="11">
        <f>IF(data[[#This Row],[Spend, Dollars]]=0,0,data[[#This Row],[Total conversion value, Dollars]]/data[[#This Row],[Spend, Dollars]])</f>
        <v>12.227787193647659</v>
      </c>
      <c r="R2881" s="2">
        <v>89</v>
      </c>
      <c r="S2881" s="2">
        <v>21</v>
      </c>
      <c r="T2881" s="2">
        <v>6</v>
      </c>
      <c r="U2881" s="2">
        <f t="shared" si="44"/>
        <v>116</v>
      </c>
    </row>
    <row r="2882" spans="1:21" x14ac:dyDescent="0.2">
      <c r="A2882" t="s">
        <v>23</v>
      </c>
      <c r="B2882" s="3">
        <v>45116</v>
      </c>
      <c r="C2882" s="10" t="str">
        <f>TEXT(data[[#This Row],[Date]],"mmmm")</f>
        <v>July</v>
      </c>
      <c r="D2882" t="s">
        <v>15</v>
      </c>
      <c r="E2882" t="s">
        <v>18</v>
      </c>
      <c r="F2882" t="s">
        <v>14</v>
      </c>
      <c r="G2882" t="s">
        <v>17</v>
      </c>
      <c r="H2882" s="11">
        <v>760.99999999999989</v>
      </c>
      <c r="I2882" s="11">
        <v>9.7103599999999997</v>
      </c>
      <c r="J2882" s="13">
        <f>data[[#This Row],[Clicks]]/data[[#This Row],[Impressions]]</f>
        <v>1.2760000000000002E-2</v>
      </c>
      <c r="K2882" s="1">
        <v>1.6214999999999997</v>
      </c>
      <c r="L2882" s="2">
        <v>15.745348739999997</v>
      </c>
      <c r="M2882">
        <v>0</v>
      </c>
      <c r="N2882" s="1">
        <f>IF(data[[#This Row],[Conversions]]=0,0,data[[#This Row],[Spend, Dollars]]/data[[#This Row],[Conversions]])</f>
        <v>0</v>
      </c>
      <c r="O2882" s="13">
        <f>data[[#This Row],[Conversions]]/data[[#This Row],[Clicks]]</f>
        <v>0</v>
      </c>
      <c r="P2882" s="11">
        <v>20.399999999999999</v>
      </c>
      <c r="Q2882" s="11">
        <f>IF(data[[#This Row],[Spend, Dollars]]=0,0,data[[#This Row],[Total conversion value, Dollars]]/data[[#This Row],[Spend, Dollars]])</f>
        <v>1.295620715479942</v>
      </c>
      <c r="R2882" s="2">
        <v>115</v>
      </c>
      <c r="S2882" s="2">
        <v>15</v>
      </c>
      <c r="T2882" s="2">
        <v>22.5</v>
      </c>
      <c r="U2882" s="2">
        <f t="shared" si="44"/>
        <v>152.5</v>
      </c>
    </row>
    <row r="2883" spans="1:21" x14ac:dyDescent="0.2">
      <c r="A2883" t="s">
        <v>23</v>
      </c>
      <c r="B2883" s="3">
        <v>45117</v>
      </c>
      <c r="C2883" s="10" t="str">
        <f>TEXT(data[[#This Row],[Date]],"mmmm")</f>
        <v>July</v>
      </c>
      <c r="D2883" t="s">
        <v>15</v>
      </c>
      <c r="E2883" t="s">
        <v>18</v>
      </c>
      <c r="F2883" t="s">
        <v>14</v>
      </c>
      <c r="G2883" t="s">
        <v>17</v>
      </c>
      <c r="H2883" s="11">
        <v>902.69999999999982</v>
      </c>
      <c r="I2883" s="11">
        <v>10.525481999999997</v>
      </c>
      <c r="J2883" s="13">
        <f>data[[#This Row],[Clicks]]/data[[#This Row],[Impressions]]</f>
        <v>1.1659999999999998E-2</v>
      </c>
      <c r="K2883" s="1">
        <v>1.5409999999999997</v>
      </c>
      <c r="L2883" s="2">
        <v>16.219767761999993</v>
      </c>
      <c r="M2883">
        <v>3</v>
      </c>
      <c r="N2883" s="1">
        <f>IF(data[[#This Row],[Conversions]]=0,0,data[[#This Row],[Spend, Dollars]]/data[[#This Row],[Conversions]])</f>
        <v>5.4065892539999973</v>
      </c>
      <c r="O2883" s="13">
        <f>data[[#This Row],[Conversions]]/data[[#This Row],[Clicks]]</f>
        <v>0.28502257663829561</v>
      </c>
      <c r="P2883" s="11">
        <v>195.6</v>
      </c>
      <c r="Q2883" s="11">
        <f>IF(data[[#This Row],[Spend, Dollars]]=0,0,data[[#This Row],[Total conversion value, Dollars]]/data[[#This Row],[Spend, Dollars]])</f>
        <v>12.059358855818868</v>
      </c>
      <c r="R2883" s="2">
        <v>107</v>
      </c>
      <c r="S2883" s="2">
        <v>21</v>
      </c>
      <c r="T2883" s="2">
        <v>13.5</v>
      </c>
      <c r="U2883" s="2">
        <f t="shared" ref="U2883:U2946" si="45">SUM(R2883:T2883)</f>
        <v>141.5</v>
      </c>
    </row>
    <row r="2884" spans="1:21" x14ac:dyDescent="0.2">
      <c r="A2884" t="s">
        <v>23</v>
      </c>
      <c r="B2884" s="3">
        <v>45118</v>
      </c>
      <c r="C2884" s="10" t="str">
        <f>TEXT(data[[#This Row],[Date]],"mmmm")</f>
        <v>July</v>
      </c>
      <c r="D2884" t="s">
        <v>15</v>
      </c>
      <c r="E2884" t="s">
        <v>18</v>
      </c>
      <c r="F2884" t="s">
        <v>14</v>
      </c>
      <c r="G2884" t="s">
        <v>17</v>
      </c>
      <c r="H2884" s="11">
        <v>585.69999999999993</v>
      </c>
      <c r="I2884" s="11">
        <v>10.050611999999999</v>
      </c>
      <c r="J2884" s="13">
        <f>data[[#This Row],[Clicks]]/data[[#This Row],[Impressions]]</f>
        <v>1.7160000000000002E-2</v>
      </c>
      <c r="K2884" s="1">
        <v>1.012</v>
      </c>
      <c r="L2884" s="2">
        <v>10.171219343999999</v>
      </c>
      <c r="M2884">
        <v>6</v>
      </c>
      <c r="N2884" s="1">
        <f>IF(data[[#This Row],[Conversions]]=0,0,data[[#This Row],[Spend, Dollars]]/data[[#This Row],[Conversions]])</f>
        <v>1.6952032239999999</v>
      </c>
      <c r="O2884" s="13">
        <f>data[[#This Row],[Conversions]]/data[[#This Row],[Clicks]]</f>
        <v>0.5969785720511348</v>
      </c>
      <c r="P2884" s="11">
        <v>442.8</v>
      </c>
      <c r="Q2884" s="11">
        <f>IF(data[[#This Row],[Spend, Dollars]]=0,0,data[[#This Row],[Total conversion value, Dollars]]/data[[#This Row],[Spend, Dollars]])</f>
        <v>43.534603376851535</v>
      </c>
      <c r="R2884" s="2">
        <v>92</v>
      </c>
      <c r="S2884" s="2">
        <v>15</v>
      </c>
      <c r="T2884" s="2">
        <v>13.5</v>
      </c>
      <c r="U2884" s="2">
        <f t="shared" si="45"/>
        <v>120.5</v>
      </c>
    </row>
    <row r="2885" spans="1:21" x14ac:dyDescent="0.2">
      <c r="A2885" t="s">
        <v>23</v>
      </c>
      <c r="B2885" s="3">
        <v>45119</v>
      </c>
      <c r="C2885" s="10" t="str">
        <f>TEXT(data[[#This Row],[Date]],"mmmm")</f>
        <v>July</v>
      </c>
      <c r="D2885" t="s">
        <v>15</v>
      </c>
      <c r="E2885" t="s">
        <v>18</v>
      </c>
      <c r="F2885" t="s">
        <v>14</v>
      </c>
      <c r="G2885" t="s">
        <v>17</v>
      </c>
      <c r="H2885" s="11">
        <v>919.89999999999986</v>
      </c>
      <c r="I2885" s="11">
        <v>11.940301999999999</v>
      </c>
      <c r="J2885" s="13">
        <f>data[[#This Row],[Clicks]]/data[[#This Row],[Impressions]]</f>
        <v>1.298E-2</v>
      </c>
      <c r="K2885" s="1">
        <v>2.4264999999999999</v>
      </c>
      <c r="L2885" s="2">
        <v>28.973142802999995</v>
      </c>
      <c r="M2885">
        <v>0</v>
      </c>
      <c r="N2885" s="1">
        <f>IF(data[[#This Row],[Conversions]]=0,0,data[[#This Row],[Spend, Dollars]]/data[[#This Row],[Conversions]])</f>
        <v>0</v>
      </c>
      <c r="O2885" s="13">
        <f>data[[#This Row],[Conversions]]/data[[#This Row],[Clicks]]</f>
        <v>0</v>
      </c>
      <c r="P2885" s="11">
        <v>16.8</v>
      </c>
      <c r="Q2885" s="11">
        <f>IF(data[[#This Row],[Spend, Dollars]]=0,0,data[[#This Row],[Total conversion value, Dollars]]/data[[#This Row],[Spend, Dollars]])</f>
        <v>0.57984734739444499</v>
      </c>
      <c r="R2885" s="2">
        <v>85</v>
      </c>
      <c r="S2885" s="2">
        <v>13</v>
      </c>
      <c r="T2885" s="2">
        <v>21</v>
      </c>
      <c r="U2885" s="2">
        <f t="shared" si="45"/>
        <v>119</v>
      </c>
    </row>
    <row r="2886" spans="1:21" x14ac:dyDescent="0.2">
      <c r="A2886" t="s">
        <v>23</v>
      </c>
      <c r="B2886" s="3">
        <v>45120</v>
      </c>
      <c r="C2886" s="10" t="str">
        <f>TEXT(data[[#This Row],[Date]],"mmmm")</f>
        <v>July</v>
      </c>
      <c r="D2886" t="s">
        <v>15</v>
      </c>
      <c r="E2886" t="s">
        <v>18</v>
      </c>
      <c r="F2886" t="s">
        <v>14</v>
      </c>
      <c r="G2886" t="s">
        <v>17</v>
      </c>
      <c r="H2886" s="11">
        <v>1215.5</v>
      </c>
      <c r="I2886" s="11">
        <v>22.061325000000004</v>
      </c>
      <c r="J2886" s="13">
        <f>data[[#This Row],[Clicks]]/data[[#This Row],[Impressions]]</f>
        <v>1.8150000000000003E-2</v>
      </c>
      <c r="K2886" s="1">
        <v>1.702</v>
      </c>
      <c r="L2886" s="2">
        <v>37.548375150000005</v>
      </c>
      <c r="M2886">
        <v>1</v>
      </c>
      <c r="N2886" s="1">
        <f>IF(data[[#This Row],[Conversions]]=0,0,data[[#This Row],[Spend, Dollars]]/data[[#This Row],[Conversions]])</f>
        <v>37.548375150000005</v>
      </c>
      <c r="O2886" s="13">
        <f>data[[#This Row],[Conversions]]/data[[#This Row],[Clicks]]</f>
        <v>4.5328193116233942E-2</v>
      </c>
      <c r="P2886" s="11">
        <v>112.8</v>
      </c>
      <c r="Q2886" s="11">
        <f>IF(data[[#This Row],[Spend, Dollars]]=0,0,data[[#This Row],[Total conversion value, Dollars]]/data[[#This Row],[Spend, Dollars]])</f>
        <v>3.0041246671628605</v>
      </c>
      <c r="R2886" s="2">
        <v>76</v>
      </c>
      <c r="S2886" s="2">
        <v>8</v>
      </c>
      <c r="T2886" s="2">
        <v>18</v>
      </c>
      <c r="U2886" s="2">
        <f t="shared" si="45"/>
        <v>102</v>
      </c>
    </row>
    <row r="2887" spans="1:21" x14ac:dyDescent="0.2">
      <c r="A2887" t="s">
        <v>23</v>
      </c>
      <c r="B2887" s="3">
        <v>45121</v>
      </c>
      <c r="C2887" s="10" t="str">
        <f>TEXT(data[[#This Row],[Date]],"mmmm")</f>
        <v>July</v>
      </c>
      <c r="D2887" t="s">
        <v>15</v>
      </c>
      <c r="E2887" t="s">
        <v>18</v>
      </c>
      <c r="F2887" t="s">
        <v>14</v>
      </c>
      <c r="G2887" t="s">
        <v>17</v>
      </c>
      <c r="H2887" s="11">
        <v>635.79999999999995</v>
      </c>
      <c r="I2887" s="11">
        <v>10.210948000000002</v>
      </c>
      <c r="J2887" s="13">
        <f>data[[#This Row],[Clicks]]/data[[#This Row],[Impressions]]</f>
        <v>1.6060000000000005E-2</v>
      </c>
      <c r="K2887" s="1">
        <v>1.357</v>
      </c>
      <c r="L2887" s="2">
        <v>13.856256436000002</v>
      </c>
      <c r="M2887">
        <v>3</v>
      </c>
      <c r="N2887" s="1">
        <f>IF(data[[#This Row],[Conversions]]=0,0,data[[#This Row],[Spend, Dollars]]/data[[#This Row],[Conversions]])</f>
        <v>4.6187521453333344</v>
      </c>
      <c r="O2887" s="13">
        <f>data[[#This Row],[Conversions]]/data[[#This Row],[Clicks]]</f>
        <v>0.2938022992576203</v>
      </c>
      <c r="P2887" s="11">
        <v>333.59999999999997</v>
      </c>
      <c r="Q2887" s="11">
        <f>IF(data[[#This Row],[Spend, Dollars]]=0,0,data[[#This Row],[Total conversion value, Dollars]]/data[[#This Row],[Spend, Dollars]])</f>
        <v>24.075766895687085</v>
      </c>
      <c r="R2887" s="2">
        <v>76</v>
      </c>
      <c r="S2887" s="2">
        <v>16</v>
      </c>
      <c r="T2887" s="2">
        <v>19.5</v>
      </c>
      <c r="U2887" s="2">
        <f t="shared" si="45"/>
        <v>111.5</v>
      </c>
    </row>
    <row r="2888" spans="1:21" x14ac:dyDescent="0.2">
      <c r="A2888" t="s">
        <v>23</v>
      </c>
      <c r="B2888" s="3">
        <v>45122</v>
      </c>
      <c r="C2888" s="10" t="str">
        <f>TEXT(data[[#This Row],[Date]],"mmmm")</f>
        <v>July</v>
      </c>
      <c r="D2888" t="s">
        <v>15</v>
      </c>
      <c r="E2888" t="s">
        <v>18</v>
      </c>
      <c r="F2888" t="s">
        <v>14</v>
      </c>
      <c r="G2888" t="s">
        <v>17</v>
      </c>
      <c r="H2888" s="11">
        <v>725.69999999999993</v>
      </c>
      <c r="I2888" s="11">
        <v>8.7011430000000001</v>
      </c>
      <c r="J2888" s="13">
        <f>data[[#This Row],[Clicks]]/data[[#This Row],[Impressions]]</f>
        <v>1.1990000000000001E-2</v>
      </c>
      <c r="K2888" s="1">
        <v>1.4375</v>
      </c>
      <c r="L2888" s="2">
        <v>12.507893062500001</v>
      </c>
      <c r="M2888">
        <v>4</v>
      </c>
      <c r="N2888" s="1">
        <f>IF(data[[#This Row],[Conversions]]=0,0,data[[#This Row],[Spend, Dollars]]/data[[#This Row],[Conversions]])</f>
        <v>3.1269732656250002</v>
      </c>
      <c r="O2888" s="13">
        <f>data[[#This Row],[Conversions]]/data[[#This Row],[Clicks]]</f>
        <v>0.4597097185967407</v>
      </c>
      <c r="P2888" s="11">
        <v>320.39999999999998</v>
      </c>
      <c r="Q2888" s="11">
        <f>IF(data[[#This Row],[Spend, Dollars]]=0,0,data[[#This Row],[Total conversion value, Dollars]]/data[[#This Row],[Spend, Dollars]])</f>
        <v>25.615825015373165</v>
      </c>
      <c r="R2888" s="2">
        <v>94</v>
      </c>
      <c r="S2888" s="2">
        <v>20</v>
      </c>
      <c r="T2888" s="2">
        <v>18</v>
      </c>
      <c r="U2888" s="2">
        <f t="shared" si="45"/>
        <v>132</v>
      </c>
    </row>
    <row r="2889" spans="1:21" x14ac:dyDescent="0.2">
      <c r="A2889" t="s">
        <v>23</v>
      </c>
      <c r="B2889" s="3">
        <v>45123</v>
      </c>
      <c r="C2889" s="10" t="str">
        <f>TEXT(data[[#This Row],[Date]],"mmmm")</f>
        <v>July</v>
      </c>
      <c r="D2889" t="s">
        <v>15</v>
      </c>
      <c r="E2889" t="s">
        <v>18</v>
      </c>
      <c r="F2889" t="s">
        <v>14</v>
      </c>
      <c r="G2889" t="s">
        <v>17</v>
      </c>
      <c r="H2889" s="11">
        <v>579.4</v>
      </c>
      <c r="I2889" s="11">
        <v>8.1579519999999999</v>
      </c>
      <c r="J2889" s="13">
        <f>data[[#This Row],[Clicks]]/data[[#This Row],[Impressions]]</f>
        <v>1.4080000000000001E-2</v>
      </c>
      <c r="K2889" s="1">
        <v>1.3684999999999998</v>
      </c>
      <c r="L2889" s="2">
        <v>11.164157311999999</v>
      </c>
      <c r="M2889">
        <v>6</v>
      </c>
      <c r="N2889" s="1">
        <f>IF(data[[#This Row],[Conversions]]=0,0,data[[#This Row],[Spend, Dollars]]/data[[#This Row],[Conversions]])</f>
        <v>1.8606928853333331</v>
      </c>
      <c r="O2889" s="13">
        <f>data[[#This Row],[Conversions]]/data[[#This Row],[Clicks]]</f>
        <v>0.73547870838171148</v>
      </c>
      <c r="P2889" s="11">
        <v>327.59999999999997</v>
      </c>
      <c r="Q2889" s="11">
        <f>IF(data[[#This Row],[Spend, Dollars]]=0,0,data[[#This Row],[Total conversion value, Dollars]]/data[[#This Row],[Spend, Dollars]])</f>
        <v>29.343907546687213</v>
      </c>
      <c r="R2889" s="2">
        <v>108</v>
      </c>
      <c r="S2889" s="2">
        <v>21</v>
      </c>
      <c r="T2889" s="2">
        <v>18</v>
      </c>
      <c r="U2889" s="2">
        <f t="shared" si="45"/>
        <v>147</v>
      </c>
    </row>
    <row r="2890" spans="1:21" x14ac:dyDescent="0.2">
      <c r="A2890" t="s">
        <v>23</v>
      </c>
      <c r="B2890" s="3">
        <v>45124</v>
      </c>
      <c r="C2890" s="10" t="str">
        <f>TEXT(data[[#This Row],[Date]],"mmmm")</f>
        <v>July</v>
      </c>
      <c r="D2890" t="s">
        <v>15</v>
      </c>
      <c r="E2890" t="s">
        <v>18</v>
      </c>
      <c r="F2890" t="s">
        <v>14</v>
      </c>
      <c r="G2890" t="s">
        <v>17</v>
      </c>
      <c r="H2890" s="11">
        <v>671</v>
      </c>
      <c r="I2890" s="11">
        <v>11.58817</v>
      </c>
      <c r="J2890" s="13">
        <f>data[[#This Row],[Clicks]]/data[[#This Row],[Impressions]]</f>
        <v>1.7270000000000001E-2</v>
      </c>
      <c r="K2890" s="1">
        <v>2.5185</v>
      </c>
      <c r="L2890" s="2">
        <v>29.184806145</v>
      </c>
      <c r="M2890">
        <v>6</v>
      </c>
      <c r="N2890" s="1">
        <f>IF(data[[#This Row],[Conversions]]=0,0,data[[#This Row],[Spend, Dollars]]/data[[#This Row],[Conversions]])</f>
        <v>4.8641343575000002</v>
      </c>
      <c r="O2890" s="13">
        <f>data[[#This Row],[Conversions]]/data[[#This Row],[Clicks]]</f>
        <v>0.51776941484289585</v>
      </c>
      <c r="P2890" s="11">
        <v>310.8</v>
      </c>
      <c r="Q2890" s="11">
        <f>IF(data[[#This Row],[Spend, Dollars]]=0,0,data[[#This Row],[Total conversion value, Dollars]]/data[[#This Row],[Spend, Dollars]])</f>
        <v>10.649376886584079</v>
      </c>
      <c r="R2890" s="2">
        <v>111</v>
      </c>
      <c r="S2890" s="2">
        <v>13</v>
      </c>
      <c r="T2890" s="2">
        <v>13.5</v>
      </c>
      <c r="U2890" s="2">
        <f t="shared" si="45"/>
        <v>137.5</v>
      </c>
    </row>
    <row r="2891" spans="1:21" x14ac:dyDescent="0.2">
      <c r="A2891" t="s">
        <v>23</v>
      </c>
      <c r="B2891" s="3">
        <v>45125</v>
      </c>
      <c r="C2891" s="10" t="str">
        <f>TEXT(data[[#This Row],[Date]],"mmmm")</f>
        <v>July</v>
      </c>
      <c r="D2891" t="s">
        <v>15</v>
      </c>
      <c r="E2891" t="s">
        <v>18</v>
      </c>
      <c r="F2891" t="s">
        <v>14</v>
      </c>
      <c r="G2891" t="s">
        <v>17</v>
      </c>
      <c r="H2891" s="11">
        <v>909.5</v>
      </c>
      <c r="I2891" s="11">
        <v>13.606120000000001</v>
      </c>
      <c r="J2891" s="13">
        <f>data[[#This Row],[Clicks]]/data[[#This Row],[Impressions]]</f>
        <v>1.4960000000000001E-2</v>
      </c>
      <c r="K2891" s="1">
        <v>2.415</v>
      </c>
      <c r="L2891" s="2">
        <v>32.858779800000001</v>
      </c>
      <c r="M2891">
        <v>6</v>
      </c>
      <c r="N2891" s="1">
        <f>IF(data[[#This Row],[Conversions]]=0,0,data[[#This Row],[Spend, Dollars]]/data[[#This Row],[Conversions]])</f>
        <v>5.4764632999999998</v>
      </c>
      <c r="O2891" s="13">
        <f>data[[#This Row],[Conversions]]/data[[#This Row],[Clicks]]</f>
        <v>0.44097803047452172</v>
      </c>
      <c r="P2891" s="11">
        <v>352.8</v>
      </c>
      <c r="Q2891" s="11">
        <f>IF(data[[#This Row],[Spend, Dollars]]=0,0,data[[#This Row],[Total conversion value, Dollars]]/data[[#This Row],[Spend, Dollars]])</f>
        <v>10.736856394162269</v>
      </c>
      <c r="R2891" s="2">
        <v>108</v>
      </c>
      <c r="S2891" s="2">
        <v>17</v>
      </c>
      <c r="T2891" s="2">
        <v>3</v>
      </c>
      <c r="U2891" s="2">
        <f t="shared" si="45"/>
        <v>128</v>
      </c>
    </row>
    <row r="2892" spans="1:21" x14ac:dyDescent="0.2">
      <c r="A2892" t="s">
        <v>23</v>
      </c>
      <c r="B2892" s="3">
        <v>45126</v>
      </c>
      <c r="C2892" s="10" t="str">
        <f>TEXT(data[[#This Row],[Date]],"mmmm")</f>
        <v>July</v>
      </c>
      <c r="D2892" t="s">
        <v>15</v>
      </c>
      <c r="E2892" t="s">
        <v>18</v>
      </c>
      <c r="F2892" t="s">
        <v>14</v>
      </c>
      <c r="G2892" t="s">
        <v>17</v>
      </c>
      <c r="H2892" s="11">
        <v>1215.5</v>
      </c>
      <c r="I2892" s="11">
        <v>19.253519999999998</v>
      </c>
      <c r="J2892" s="13">
        <f>data[[#This Row],[Clicks]]/data[[#This Row],[Impressions]]</f>
        <v>1.584E-2</v>
      </c>
      <c r="K2892" s="1">
        <v>2.4264999999999999</v>
      </c>
      <c r="L2892" s="2">
        <v>46.718666279999994</v>
      </c>
      <c r="M2892">
        <v>0</v>
      </c>
      <c r="N2892" s="1">
        <f>IF(data[[#This Row],[Conversions]]=0,0,data[[#This Row],[Spend, Dollars]]/data[[#This Row],[Conversions]])</f>
        <v>0</v>
      </c>
      <c r="O2892" s="13">
        <f>data[[#This Row],[Conversions]]/data[[#This Row],[Clicks]]</f>
        <v>0</v>
      </c>
      <c r="P2892" s="11">
        <v>37.199999999999996</v>
      </c>
      <c r="Q2892" s="11">
        <f>IF(data[[#This Row],[Spend, Dollars]]=0,0,data[[#This Row],[Total conversion value, Dollars]]/data[[#This Row],[Spend, Dollars]])</f>
        <v>0.79625560749205537</v>
      </c>
      <c r="R2892" s="2">
        <v>104</v>
      </c>
      <c r="S2892" s="2">
        <v>21</v>
      </c>
      <c r="T2892" s="2">
        <v>13.5</v>
      </c>
      <c r="U2892" s="2">
        <f t="shared" si="45"/>
        <v>138.5</v>
      </c>
    </row>
    <row r="2893" spans="1:21" x14ac:dyDescent="0.2">
      <c r="A2893" t="s">
        <v>23</v>
      </c>
      <c r="B2893" s="3">
        <v>45127</v>
      </c>
      <c r="C2893" s="10" t="str">
        <f>TEXT(data[[#This Row],[Date]],"mmmm")</f>
        <v>July</v>
      </c>
      <c r="D2893" t="s">
        <v>15</v>
      </c>
      <c r="E2893" t="s">
        <v>18</v>
      </c>
      <c r="F2893" t="s">
        <v>14</v>
      </c>
      <c r="G2893" t="s">
        <v>17</v>
      </c>
      <c r="H2893" s="11">
        <v>1070.5999999999999</v>
      </c>
      <c r="I2893" s="11">
        <v>18.371496</v>
      </c>
      <c r="J2893" s="13">
        <f>data[[#This Row],[Clicks]]/data[[#This Row],[Impressions]]</f>
        <v>1.7160000000000002E-2</v>
      </c>
      <c r="K2893" s="1">
        <v>2.2999999999999998</v>
      </c>
      <c r="L2893" s="2">
        <v>42.254440799999998</v>
      </c>
      <c r="M2893">
        <v>5</v>
      </c>
      <c r="N2893" s="1">
        <f>IF(data[[#This Row],[Conversions]]=0,0,data[[#This Row],[Spend, Dollars]]/data[[#This Row],[Conversions]])</f>
        <v>8.4508881599999999</v>
      </c>
      <c r="O2893" s="13">
        <f>data[[#This Row],[Conversions]]/data[[#This Row],[Clicks]]</f>
        <v>0.27216074292480047</v>
      </c>
      <c r="P2893" s="11">
        <v>357.59999999999997</v>
      </c>
      <c r="Q2893" s="11">
        <f>IF(data[[#This Row],[Spend, Dollars]]=0,0,data[[#This Row],[Total conversion value, Dollars]]/data[[#This Row],[Spend, Dollars]])</f>
        <v>8.4630157973833597</v>
      </c>
      <c r="R2893" s="2">
        <v>104</v>
      </c>
      <c r="S2893" s="2">
        <v>24</v>
      </c>
      <c r="T2893" s="2">
        <v>15</v>
      </c>
      <c r="U2893" s="2">
        <f t="shared" si="45"/>
        <v>143</v>
      </c>
    </row>
    <row r="2894" spans="1:21" x14ac:dyDescent="0.2">
      <c r="A2894" t="s">
        <v>23</v>
      </c>
      <c r="B2894" s="3">
        <v>45128</v>
      </c>
      <c r="C2894" s="10" t="str">
        <f>TEXT(data[[#This Row],[Date]],"mmmm")</f>
        <v>July</v>
      </c>
      <c r="D2894" t="s">
        <v>15</v>
      </c>
      <c r="E2894" t="s">
        <v>18</v>
      </c>
      <c r="F2894" t="s">
        <v>14</v>
      </c>
      <c r="G2894" t="s">
        <v>17</v>
      </c>
      <c r="H2894" s="11">
        <v>829.3</v>
      </c>
      <c r="I2894" s="11">
        <v>15.143018000000001</v>
      </c>
      <c r="J2894" s="13">
        <f>data[[#This Row],[Clicks]]/data[[#This Row],[Impressions]]</f>
        <v>1.8260000000000002E-2</v>
      </c>
      <c r="K2894" s="1">
        <v>1.0349999999999999</v>
      </c>
      <c r="L2894" s="2">
        <v>15.673023629999999</v>
      </c>
      <c r="M2894">
        <v>5</v>
      </c>
      <c r="N2894" s="1">
        <f>IF(data[[#This Row],[Conversions]]=0,0,data[[#This Row],[Spend, Dollars]]/data[[#This Row],[Conversions]])</f>
        <v>3.1346047260000001</v>
      </c>
      <c r="O2894" s="13">
        <f>data[[#This Row],[Conversions]]/data[[#This Row],[Clicks]]</f>
        <v>0.33018517180657114</v>
      </c>
      <c r="P2894" s="11">
        <v>202.79999999999998</v>
      </c>
      <c r="Q2894" s="11">
        <f>IF(data[[#This Row],[Spend, Dollars]]=0,0,data[[#This Row],[Total conversion value, Dollars]]/data[[#This Row],[Spend, Dollars]])</f>
        <v>12.939430500941572</v>
      </c>
      <c r="R2894" s="2">
        <v>76</v>
      </c>
      <c r="S2894" s="2">
        <v>20</v>
      </c>
      <c r="T2894" s="2">
        <v>22.5</v>
      </c>
      <c r="U2894" s="2">
        <f t="shared" si="45"/>
        <v>118.5</v>
      </c>
    </row>
    <row r="2895" spans="1:21" x14ac:dyDescent="0.2">
      <c r="A2895" t="s">
        <v>23</v>
      </c>
      <c r="B2895" s="3">
        <v>45129</v>
      </c>
      <c r="C2895" s="10" t="str">
        <f>TEXT(data[[#This Row],[Date]],"mmmm")</f>
        <v>July</v>
      </c>
      <c r="D2895" t="s">
        <v>15</v>
      </c>
      <c r="E2895" t="s">
        <v>18</v>
      </c>
      <c r="F2895" t="s">
        <v>14</v>
      </c>
      <c r="G2895" t="s">
        <v>17</v>
      </c>
      <c r="H2895" s="11">
        <v>905</v>
      </c>
      <c r="I2895" s="11">
        <v>17.222150000000006</v>
      </c>
      <c r="J2895" s="13">
        <f>data[[#This Row],[Clicks]]/data[[#This Row],[Impressions]]</f>
        <v>1.9030000000000005E-2</v>
      </c>
      <c r="K2895" s="1">
        <v>2.0239999999999996</v>
      </c>
      <c r="L2895" s="2">
        <v>34.857631600000005</v>
      </c>
      <c r="M2895">
        <v>2</v>
      </c>
      <c r="N2895" s="1">
        <f>IF(data[[#This Row],[Conversions]]=0,0,data[[#This Row],[Spend, Dollars]]/data[[#This Row],[Conversions]])</f>
        <v>17.428815800000002</v>
      </c>
      <c r="O2895" s="13">
        <f>data[[#This Row],[Conversions]]/data[[#This Row],[Clicks]]</f>
        <v>0.11612951925282262</v>
      </c>
      <c r="P2895" s="11">
        <v>229.2</v>
      </c>
      <c r="Q2895" s="11">
        <f>IF(data[[#This Row],[Spend, Dollars]]=0,0,data[[#This Row],[Total conversion value, Dollars]]/data[[#This Row],[Spend, Dollars]])</f>
        <v>6.5753176414888719</v>
      </c>
      <c r="R2895" s="2">
        <v>115</v>
      </c>
      <c r="S2895" s="2">
        <v>13</v>
      </c>
      <c r="T2895" s="2">
        <v>16.5</v>
      </c>
      <c r="U2895" s="2">
        <f t="shared" si="45"/>
        <v>144.5</v>
      </c>
    </row>
    <row r="2896" spans="1:21" x14ac:dyDescent="0.2">
      <c r="A2896" t="s">
        <v>23</v>
      </c>
      <c r="B2896" s="3">
        <v>45130</v>
      </c>
      <c r="C2896" s="10" t="str">
        <f>TEXT(data[[#This Row],[Date]],"mmmm")</f>
        <v>July</v>
      </c>
      <c r="D2896" t="s">
        <v>15</v>
      </c>
      <c r="E2896" t="s">
        <v>18</v>
      </c>
      <c r="F2896" t="s">
        <v>14</v>
      </c>
      <c r="G2896" t="s">
        <v>17</v>
      </c>
      <c r="H2896" s="11">
        <v>1083.6999999999998</v>
      </c>
      <c r="I2896" s="11">
        <v>19.073119999999999</v>
      </c>
      <c r="J2896" s="13">
        <f>data[[#This Row],[Clicks]]/data[[#This Row],[Impressions]]</f>
        <v>1.7600000000000001E-2</v>
      </c>
      <c r="K2896" s="1">
        <v>2.3919999999999999</v>
      </c>
      <c r="L2896" s="2">
        <v>45.622903039999997</v>
      </c>
      <c r="M2896">
        <v>2</v>
      </c>
      <c r="N2896" s="1">
        <f>IF(data[[#This Row],[Conversions]]=0,0,data[[#This Row],[Spend, Dollars]]/data[[#This Row],[Conversions]])</f>
        <v>22.811451519999999</v>
      </c>
      <c r="O2896" s="13">
        <f>data[[#This Row],[Conversions]]/data[[#This Row],[Clicks]]</f>
        <v>0.10485961394884528</v>
      </c>
      <c r="P2896" s="11">
        <v>217.2</v>
      </c>
      <c r="Q2896" s="11">
        <f>IF(data[[#This Row],[Spend, Dollars]]=0,0,data[[#This Row],[Total conversion value, Dollars]]/data[[#This Row],[Spend, Dollars]])</f>
        <v>4.7607667536975748</v>
      </c>
      <c r="R2896" s="2">
        <v>110</v>
      </c>
      <c r="S2896" s="2">
        <v>26</v>
      </c>
      <c r="T2896" s="2">
        <v>16.5</v>
      </c>
      <c r="U2896" s="2">
        <f t="shared" si="45"/>
        <v>152.5</v>
      </c>
    </row>
    <row r="2897" spans="1:21" x14ac:dyDescent="0.2">
      <c r="A2897" t="s">
        <v>23</v>
      </c>
      <c r="B2897" s="3">
        <v>45131</v>
      </c>
      <c r="C2897" s="10" t="str">
        <f>TEXT(data[[#This Row],[Date]],"mmmm")</f>
        <v>July</v>
      </c>
      <c r="D2897" t="s">
        <v>15</v>
      </c>
      <c r="E2897" t="s">
        <v>18</v>
      </c>
      <c r="F2897" t="s">
        <v>14</v>
      </c>
      <c r="G2897" t="s">
        <v>17</v>
      </c>
      <c r="H2897" s="11">
        <v>847.09999999999991</v>
      </c>
      <c r="I2897" s="11">
        <v>14.908959999999999</v>
      </c>
      <c r="J2897" s="13">
        <f>data[[#This Row],[Clicks]]/data[[#This Row],[Impressions]]</f>
        <v>1.7600000000000001E-2</v>
      </c>
      <c r="K2897" s="1">
        <v>1.012</v>
      </c>
      <c r="L2897" s="2">
        <v>15.08786752</v>
      </c>
      <c r="M2897">
        <v>0</v>
      </c>
      <c r="N2897" s="1">
        <f>IF(data[[#This Row],[Conversions]]=0,0,data[[#This Row],[Spend, Dollars]]/data[[#This Row],[Conversions]])</f>
        <v>0</v>
      </c>
      <c r="O2897" s="13">
        <f>data[[#This Row],[Conversions]]/data[[#This Row],[Clicks]]</f>
        <v>0</v>
      </c>
      <c r="P2897" s="11">
        <v>43.199999999999996</v>
      </c>
      <c r="Q2897" s="11">
        <f>IF(data[[#This Row],[Spend, Dollars]]=0,0,data[[#This Row],[Total conversion value, Dollars]]/data[[#This Row],[Spend, Dollars]])</f>
        <v>2.8632276856047048</v>
      </c>
      <c r="R2897" s="2">
        <v>105</v>
      </c>
      <c r="S2897" s="2">
        <v>22</v>
      </c>
      <c r="T2897" s="2">
        <v>12</v>
      </c>
      <c r="U2897" s="2">
        <f t="shared" si="45"/>
        <v>139</v>
      </c>
    </row>
    <row r="2898" spans="1:21" x14ac:dyDescent="0.2">
      <c r="A2898" t="s">
        <v>23</v>
      </c>
      <c r="B2898" s="3">
        <v>45132</v>
      </c>
      <c r="C2898" s="10" t="str">
        <f>TEXT(data[[#This Row],[Date]],"mmmm")</f>
        <v>July</v>
      </c>
      <c r="D2898" t="s">
        <v>15</v>
      </c>
      <c r="E2898" t="s">
        <v>18</v>
      </c>
      <c r="F2898" t="s">
        <v>14</v>
      </c>
      <c r="G2898" t="s">
        <v>17</v>
      </c>
      <c r="H2898" s="11">
        <v>1224.5999999999999</v>
      </c>
      <c r="I2898" s="11">
        <v>20.744723999999998</v>
      </c>
      <c r="J2898" s="13">
        <f>data[[#This Row],[Clicks]]/data[[#This Row],[Impressions]]</f>
        <v>1.694E-2</v>
      </c>
      <c r="K2898" s="1">
        <v>2.6219999999999994</v>
      </c>
      <c r="L2898" s="2">
        <v>54.392666327999983</v>
      </c>
      <c r="M2898">
        <v>2</v>
      </c>
      <c r="N2898" s="1">
        <f>IF(data[[#This Row],[Conversions]]=0,0,data[[#This Row],[Spend, Dollars]]/data[[#This Row],[Conversions]])</f>
        <v>27.196333163999991</v>
      </c>
      <c r="O2898" s="13">
        <f>data[[#This Row],[Conversions]]/data[[#This Row],[Clicks]]</f>
        <v>9.6410055877340195E-2</v>
      </c>
      <c r="P2898" s="11">
        <v>186</v>
      </c>
      <c r="Q2898" s="11">
        <f>IF(data[[#This Row],[Spend, Dollars]]=0,0,data[[#This Row],[Total conversion value, Dollars]]/data[[#This Row],[Spend, Dollars]])</f>
        <v>3.4195786409582913</v>
      </c>
      <c r="R2898" s="2">
        <v>86</v>
      </c>
      <c r="S2898" s="2">
        <v>20</v>
      </c>
      <c r="T2898" s="2">
        <v>18</v>
      </c>
      <c r="U2898" s="2">
        <f t="shared" si="45"/>
        <v>124</v>
      </c>
    </row>
    <row r="2899" spans="1:21" x14ac:dyDescent="0.2">
      <c r="A2899" t="s">
        <v>23</v>
      </c>
      <c r="B2899" s="3">
        <v>45133</v>
      </c>
      <c r="C2899" s="10" t="str">
        <f>TEXT(data[[#This Row],[Date]],"mmmm")</f>
        <v>July</v>
      </c>
      <c r="D2899" t="s">
        <v>15</v>
      </c>
      <c r="E2899" t="s">
        <v>18</v>
      </c>
      <c r="F2899" t="s">
        <v>14</v>
      </c>
      <c r="G2899" t="s">
        <v>17</v>
      </c>
      <c r="H2899" s="11">
        <v>1125.3</v>
      </c>
      <c r="I2899" s="11">
        <v>19.433931000000001</v>
      </c>
      <c r="J2899" s="13">
        <f>data[[#This Row],[Clicks]]/data[[#This Row],[Impressions]]</f>
        <v>1.7270000000000001E-2</v>
      </c>
      <c r="K2899" s="1">
        <v>2.2309999999999999</v>
      </c>
      <c r="L2899" s="2">
        <v>43.357100060999997</v>
      </c>
      <c r="M2899">
        <v>6</v>
      </c>
      <c r="N2899" s="1">
        <f>IF(data[[#This Row],[Conversions]]=0,0,data[[#This Row],[Spend, Dollars]]/data[[#This Row],[Conversions]])</f>
        <v>7.2261833434999998</v>
      </c>
      <c r="O2899" s="13">
        <f>data[[#This Row],[Conversions]]/data[[#This Row],[Clicks]]</f>
        <v>0.30873836075676092</v>
      </c>
      <c r="P2899" s="11">
        <v>524.4</v>
      </c>
      <c r="Q2899" s="11">
        <f>IF(data[[#This Row],[Spend, Dollars]]=0,0,data[[#This Row],[Total conversion value, Dollars]]/data[[#This Row],[Spend, Dollars]])</f>
        <v>12.094904854388574</v>
      </c>
      <c r="R2899" s="2">
        <v>110</v>
      </c>
      <c r="S2899" s="2">
        <v>22</v>
      </c>
      <c r="T2899" s="2">
        <v>16.5</v>
      </c>
      <c r="U2899" s="2">
        <f t="shared" si="45"/>
        <v>148.5</v>
      </c>
    </row>
    <row r="2900" spans="1:21" x14ac:dyDescent="0.2">
      <c r="A2900" t="s">
        <v>23</v>
      </c>
      <c r="B2900" s="3">
        <v>45134</v>
      </c>
      <c r="C2900" s="10" t="str">
        <f>TEXT(data[[#This Row],[Date]],"mmmm")</f>
        <v>July</v>
      </c>
      <c r="D2900" t="s">
        <v>15</v>
      </c>
      <c r="E2900" t="s">
        <v>18</v>
      </c>
      <c r="F2900" t="s">
        <v>14</v>
      </c>
      <c r="G2900" t="s">
        <v>17</v>
      </c>
      <c r="H2900" s="11">
        <v>655.5</v>
      </c>
      <c r="I2900" s="11">
        <v>8.2920750000000005</v>
      </c>
      <c r="J2900" s="13">
        <f>data[[#This Row],[Clicks]]/data[[#This Row],[Impressions]]</f>
        <v>1.2650000000000002E-2</v>
      </c>
      <c r="K2900" s="1">
        <v>1.8859999999999999</v>
      </c>
      <c r="L2900" s="2">
        <v>15.638853450000001</v>
      </c>
      <c r="M2900">
        <v>6</v>
      </c>
      <c r="N2900" s="1">
        <f>IF(data[[#This Row],[Conversions]]=0,0,data[[#This Row],[Spend, Dollars]]/data[[#This Row],[Conversions]])</f>
        <v>2.6064755750000002</v>
      </c>
      <c r="O2900" s="13">
        <f>data[[#This Row],[Conversions]]/data[[#This Row],[Clicks]]</f>
        <v>0.72358245674333621</v>
      </c>
      <c r="P2900" s="11">
        <v>492</v>
      </c>
      <c r="Q2900" s="11">
        <f>IF(data[[#This Row],[Spend, Dollars]]=0,0,data[[#This Row],[Total conversion value, Dollars]]/data[[#This Row],[Spend, Dollars]])</f>
        <v>31.460106814927663</v>
      </c>
      <c r="R2900" s="2">
        <v>93</v>
      </c>
      <c r="S2900" s="2">
        <v>14</v>
      </c>
      <c r="T2900" s="2">
        <v>12</v>
      </c>
      <c r="U2900" s="2">
        <f t="shared" si="45"/>
        <v>119</v>
      </c>
    </row>
    <row r="2901" spans="1:21" x14ac:dyDescent="0.2">
      <c r="A2901" t="s">
        <v>23</v>
      </c>
      <c r="B2901" s="3">
        <v>45135</v>
      </c>
      <c r="C2901" s="10" t="str">
        <f>TEXT(data[[#This Row],[Date]],"mmmm")</f>
        <v>July</v>
      </c>
      <c r="D2901" t="s">
        <v>15</v>
      </c>
      <c r="E2901" t="s">
        <v>18</v>
      </c>
      <c r="F2901" t="s">
        <v>14</v>
      </c>
      <c r="G2901" t="s">
        <v>17</v>
      </c>
      <c r="H2901" s="11">
        <v>581.29999999999995</v>
      </c>
      <c r="I2901" s="11">
        <v>10.934253000000002</v>
      </c>
      <c r="J2901" s="13">
        <f>data[[#This Row],[Clicks]]/data[[#This Row],[Impressions]]</f>
        <v>1.8810000000000004E-2</v>
      </c>
      <c r="K2901" s="1">
        <v>1.5985</v>
      </c>
      <c r="L2901" s="2">
        <v>17.478403420500005</v>
      </c>
      <c r="M2901">
        <v>1</v>
      </c>
      <c r="N2901" s="1">
        <f>IF(data[[#This Row],[Conversions]]=0,0,data[[#This Row],[Spend, Dollars]]/data[[#This Row],[Conversions]])</f>
        <v>17.478403420500005</v>
      </c>
      <c r="O2901" s="13">
        <f>data[[#This Row],[Conversions]]/data[[#This Row],[Clicks]]</f>
        <v>9.1455721758038691E-2</v>
      </c>
      <c r="P2901" s="11">
        <v>74.399999999999991</v>
      </c>
      <c r="Q2901" s="11">
        <f>IF(data[[#This Row],[Spend, Dollars]]=0,0,data[[#This Row],[Total conversion value, Dollars]]/data[[#This Row],[Spend, Dollars]])</f>
        <v>4.2566817008433384</v>
      </c>
      <c r="R2901" s="2">
        <v>115</v>
      </c>
      <c r="S2901" s="2">
        <v>22</v>
      </c>
      <c r="T2901" s="2">
        <v>19.5</v>
      </c>
      <c r="U2901" s="2">
        <f t="shared" si="45"/>
        <v>156.5</v>
      </c>
    </row>
    <row r="2902" spans="1:21" x14ac:dyDescent="0.2">
      <c r="A2902" t="s">
        <v>23</v>
      </c>
      <c r="B2902" s="3">
        <v>45136</v>
      </c>
      <c r="C2902" s="10" t="str">
        <f>TEXT(data[[#This Row],[Date]],"mmmm")</f>
        <v>July</v>
      </c>
      <c r="D2902" t="s">
        <v>15</v>
      </c>
      <c r="E2902" t="s">
        <v>18</v>
      </c>
      <c r="F2902" t="s">
        <v>14</v>
      </c>
      <c r="G2902" t="s">
        <v>17</v>
      </c>
      <c r="H2902" s="11">
        <v>668.19999999999993</v>
      </c>
      <c r="I2902" s="11">
        <v>10.216777999999998</v>
      </c>
      <c r="J2902" s="13">
        <f>data[[#This Row],[Clicks]]/data[[#This Row],[Impressions]]</f>
        <v>1.5289999999999998E-2</v>
      </c>
      <c r="K2902" s="1">
        <v>2.0124999999999997</v>
      </c>
      <c r="L2902" s="2">
        <v>20.561265724999995</v>
      </c>
      <c r="M2902">
        <v>3</v>
      </c>
      <c r="N2902" s="1">
        <f>IF(data[[#This Row],[Conversions]]=0,0,data[[#This Row],[Spend, Dollars]]/data[[#This Row],[Conversions]])</f>
        <v>6.8537552416666649</v>
      </c>
      <c r="O2902" s="13">
        <f>data[[#This Row],[Conversions]]/data[[#This Row],[Clicks]]</f>
        <v>0.29363464685246177</v>
      </c>
      <c r="P2902" s="11">
        <v>331.2</v>
      </c>
      <c r="Q2902" s="11">
        <f>IF(data[[#This Row],[Spend, Dollars]]=0,0,data[[#This Row],[Total conversion value, Dollars]]/data[[#This Row],[Spend, Dollars]])</f>
        <v>16.10795777019219</v>
      </c>
      <c r="R2902" s="2">
        <v>110</v>
      </c>
      <c r="S2902" s="2">
        <v>19</v>
      </c>
      <c r="T2902" s="2">
        <v>10.5</v>
      </c>
      <c r="U2902" s="2">
        <f t="shared" si="45"/>
        <v>139.5</v>
      </c>
    </row>
    <row r="2903" spans="1:21" x14ac:dyDescent="0.2">
      <c r="A2903" t="s">
        <v>23</v>
      </c>
      <c r="B2903" s="3">
        <v>45137</v>
      </c>
      <c r="C2903" s="10" t="str">
        <f>TEXT(data[[#This Row],[Date]],"mmmm")</f>
        <v>July</v>
      </c>
      <c r="D2903" t="s">
        <v>15</v>
      </c>
      <c r="E2903" t="s">
        <v>18</v>
      </c>
      <c r="F2903" t="s">
        <v>14</v>
      </c>
      <c r="G2903" t="s">
        <v>17</v>
      </c>
      <c r="H2903" s="11">
        <v>670.69999999999993</v>
      </c>
      <c r="I2903" s="11">
        <v>11.140327000000001</v>
      </c>
      <c r="J2903" s="13">
        <f>data[[#This Row],[Clicks]]/data[[#This Row],[Impressions]]</f>
        <v>1.6610000000000003E-2</v>
      </c>
      <c r="K2903" s="1">
        <v>1.472</v>
      </c>
      <c r="L2903" s="2">
        <v>16.398561344000001</v>
      </c>
      <c r="M2903">
        <v>3</v>
      </c>
      <c r="N2903" s="1">
        <f>IF(data[[#This Row],[Conversions]]=0,0,data[[#This Row],[Spend, Dollars]]/data[[#This Row],[Conversions]])</f>
        <v>5.466187114666667</v>
      </c>
      <c r="O2903" s="13">
        <f>data[[#This Row],[Conversions]]/data[[#This Row],[Clicks]]</f>
        <v>0.26929191575794853</v>
      </c>
      <c r="P2903" s="11">
        <v>290.39999999999998</v>
      </c>
      <c r="Q2903" s="11">
        <f>IF(data[[#This Row],[Spend, Dollars]]=0,0,data[[#This Row],[Total conversion value, Dollars]]/data[[#This Row],[Spend, Dollars]])</f>
        <v>17.708870547125965</v>
      </c>
      <c r="R2903" s="2">
        <v>99</v>
      </c>
      <c r="S2903" s="2">
        <v>24</v>
      </c>
      <c r="T2903" s="2">
        <v>15</v>
      </c>
      <c r="U2903" s="2">
        <f t="shared" si="45"/>
        <v>138</v>
      </c>
    </row>
    <row r="2904" spans="1:21" x14ac:dyDescent="0.2">
      <c r="A2904" t="s">
        <v>23</v>
      </c>
      <c r="B2904" s="3">
        <v>45138</v>
      </c>
      <c r="C2904" s="10" t="str">
        <f>TEXT(data[[#This Row],[Date]],"mmmm")</f>
        <v>July</v>
      </c>
      <c r="D2904" t="s">
        <v>15</v>
      </c>
      <c r="E2904" t="s">
        <v>18</v>
      </c>
      <c r="F2904" t="s">
        <v>14</v>
      </c>
      <c r="G2904" t="s">
        <v>17</v>
      </c>
      <c r="H2904" s="11">
        <v>1131.3</v>
      </c>
      <c r="I2904" s="11">
        <v>20.533095000000003</v>
      </c>
      <c r="J2904" s="13">
        <f>data[[#This Row],[Clicks]]/data[[#This Row],[Impressions]]</f>
        <v>1.8150000000000003E-2</v>
      </c>
      <c r="K2904" s="1">
        <v>0.74749999999999994</v>
      </c>
      <c r="L2904" s="2">
        <v>15.348488512500001</v>
      </c>
      <c r="M2904">
        <v>2</v>
      </c>
      <c r="N2904" s="1">
        <f>IF(data[[#This Row],[Conversions]]=0,0,data[[#This Row],[Spend, Dollars]]/data[[#This Row],[Conversions]])</f>
        <v>7.6742442562500006</v>
      </c>
      <c r="O2904" s="13">
        <f>data[[#This Row],[Conversions]]/data[[#This Row],[Clicks]]</f>
        <v>9.7403727981582894E-2</v>
      </c>
      <c r="P2904" s="11">
        <v>38.4</v>
      </c>
      <c r="Q2904" s="11">
        <f>IF(data[[#This Row],[Spend, Dollars]]=0,0,data[[#This Row],[Total conversion value, Dollars]]/data[[#This Row],[Spend, Dollars]])</f>
        <v>2.5018750197276143</v>
      </c>
      <c r="R2904" s="2">
        <v>105</v>
      </c>
      <c r="S2904" s="2">
        <v>14</v>
      </c>
      <c r="T2904" s="2">
        <v>15</v>
      </c>
      <c r="U2904" s="2">
        <f t="shared" si="45"/>
        <v>134</v>
      </c>
    </row>
    <row r="2905" spans="1:21" x14ac:dyDescent="0.2">
      <c r="A2905" t="s">
        <v>23</v>
      </c>
      <c r="B2905" s="3">
        <v>45139</v>
      </c>
      <c r="C2905" s="10" t="str">
        <f>TEXT(data[[#This Row],[Date]],"mmmm")</f>
        <v>August</v>
      </c>
      <c r="D2905" t="s">
        <v>15</v>
      </c>
      <c r="E2905" t="s">
        <v>18</v>
      </c>
      <c r="F2905" t="s">
        <v>14</v>
      </c>
      <c r="G2905" t="s">
        <v>17</v>
      </c>
      <c r="H2905" s="11">
        <v>770.69999999999993</v>
      </c>
      <c r="I2905" s="11">
        <v>8.5624770000000012</v>
      </c>
      <c r="J2905" s="13">
        <f>data[[#This Row],[Clicks]]/data[[#This Row],[Impressions]]</f>
        <v>1.1110000000000002E-2</v>
      </c>
      <c r="K2905" s="1">
        <v>1.9319999999999997</v>
      </c>
      <c r="L2905" s="2">
        <v>16.542705563999998</v>
      </c>
      <c r="M2905">
        <v>2</v>
      </c>
      <c r="N2905" s="1">
        <f>IF(data[[#This Row],[Conversions]]=0,0,data[[#This Row],[Spend, Dollars]]/data[[#This Row],[Conversions]])</f>
        <v>8.2713527819999992</v>
      </c>
      <c r="O2905" s="13">
        <f>data[[#This Row],[Conversions]]/data[[#This Row],[Clicks]]</f>
        <v>0.23357726975500193</v>
      </c>
      <c r="P2905" s="11">
        <v>172.79999999999998</v>
      </c>
      <c r="Q2905" s="11">
        <f>IF(data[[#This Row],[Spend, Dollars]]=0,0,data[[#This Row],[Total conversion value, Dollars]]/data[[#This Row],[Spend, Dollars]])</f>
        <v>10.445691566683317</v>
      </c>
      <c r="R2905" s="2">
        <v>87</v>
      </c>
      <c r="S2905" s="2">
        <v>24</v>
      </c>
      <c r="T2905" s="2">
        <v>19.5</v>
      </c>
      <c r="U2905" s="2">
        <f t="shared" si="45"/>
        <v>130.5</v>
      </c>
    </row>
    <row r="2906" spans="1:21" x14ac:dyDescent="0.2">
      <c r="A2906" t="s">
        <v>23</v>
      </c>
      <c r="B2906" s="3">
        <v>45140</v>
      </c>
      <c r="C2906" s="10" t="str">
        <f>TEXT(data[[#This Row],[Date]],"mmmm")</f>
        <v>August</v>
      </c>
      <c r="D2906" t="s">
        <v>15</v>
      </c>
      <c r="E2906" t="s">
        <v>18</v>
      </c>
      <c r="F2906" t="s">
        <v>14</v>
      </c>
      <c r="G2906" t="s">
        <v>17</v>
      </c>
      <c r="H2906" s="11">
        <v>1062.1999999999998</v>
      </c>
      <c r="I2906" s="11">
        <v>18.577877999999998</v>
      </c>
      <c r="J2906" s="13">
        <f>data[[#This Row],[Clicks]]/data[[#This Row],[Impressions]]</f>
        <v>1.7490000000000002E-2</v>
      </c>
      <c r="K2906" s="1">
        <v>1.9894999999999998</v>
      </c>
      <c r="L2906" s="2">
        <v>36.960688280999996</v>
      </c>
      <c r="M2906">
        <v>0</v>
      </c>
      <c r="N2906" s="1">
        <f>IF(data[[#This Row],[Conversions]]=0,0,data[[#This Row],[Spend, Dollars]]/data[[#This Row],[Conversions]])</f>
        <v>0</v>
      </c>
      <c r="O2906" s="13">
        <f>data[[#This Row],[Conversions]]/data[[#This Row],[Clicks]]</f>
        <v>0</v>
      </c>
      <c r="P2906" s="11">
        <v>67.2</v>
      </c>
      <c r="Q2906" s="11">
        <f>IF(data[[#This Row],[Spend, Dollars]]=0,0,data[[#This Row],[Total conversion value, Dollars]]/data[[#This Row],[Spend, Dollars]])</f>
        <v>1.8181479600461017</v>
      </c>
      <c r="R2906" s="2">
        <v>94</v>
      </c>
      <c r="S2906" s="2">
        <v>12</v>
      </c>
      <c r="T2906" s="2">
        <v>18</v>
      </c>
      <c r="U2906" s="2">
        <f t="shared" si="45"/>
        <v>124</v>
      </c>
    </row>
    <row r="2907" spans="1:21" x14ac:dyDescent="0.2">
      <c r="A2907" t="s">
        <v>23</v>
      </c>
      <c r="B2907" s="3">
        <v>45141</v>
      </c>
      <c r="C2907" s="10" t="str">
        <f>TEXT(data[[#This Row],[Date]],"mmmm")</f>
        <v>August</v>
      </c>
      <c r="D2907" t="s">
        <v>15</v>
      </c>
      <c r="E2907" t="s">
        <v>18</v>
      </c>
      <c r="F2907" t="s">
        <v>14</v>
      </c>
      <c r="G2907" t="s">
        <v>17</v>
      </c>
      <c r="H2907" s="11">
        <v>1152.3999999999999</v>
      </c>
      <c r="I2907" s="11">
        <v>15.211679999999999</v>
      </c>
      <c r="J2907" s="13">
        <f>data[[#This Row],[Clicks]]/data[[#This Row],[Impressions]]</f>
        <v>1.3200000000000002E-2</v>
      </c>
      <c r="K2907" s="1">
        <v>1.978</v>
      </c>
      <c r="L2907" s="2">
        <v>30.088703039999999</v>
      </c>
      <c r="M2907">
        <v>2</v>
      </c>
      <c r="N2907" s="1">
        <f>IF(data[[#This Row],[Conversions]]=0,0,data[[#This Row],[Spend, Dollars]]/data[[#This Row],[Conversions]])</f>
        <v>15.044351519999999</v>
      </c>
      <c r="O2907" s="13">
        <f>data[[#This Row],[Conversions]]/data[[#This Row],[Clicks]]</f>
        <v>0.13147791696906588</v>
      </c>
      <c r="P2907" s="11">
        <v>109.2</v>
      </c>
      <c r="Q2907" s="11">
        <f>IF(data[[#This Row],[Spend, Dollars]]=0,0,data[[#This Row],[Total conversion value, Dollars]]/data[[#This Row],[Spend, Dollars]])</f>
        <v>3.6292690932815961</v>
      </c>
      <c r="R2907" s="2">
        <v>90</v>
      </c>
      <c r="S2907" s="2">
        <v>12</v>
      </c>
      <c r="T2907" s="2">
        <v>18</v>
      </c>
      <c r="U2907" s="2">
        <f t="shared" si="45"/>
        <v>120</v>
      </c>
    </row>
    <row r="2908" spans="1:21" x14ac:dyDescent="0.2">
      <c r="A2908" t="s">
        <v>23</v>
      </c>
      <c r="B2908" s="3">
        <v>45142</v>
      </c>
      <c r="C2908" s="10" t="str">
        <f>TEXT(data[[#This Row],[Date]],"mmmm")</f>
        <v>August</v>
      </c>
      <c r="D2908" t="s">
        <v>15</v>
      </c>
      <c r="E2908" t="s">
        <v>18</v>
      </c>
      <c r="F2908" t="s">
        <v>14</v>
      </c>
      <c r="G2908" t="s">
        <v>17</v>
      </c>
      <c r="H2908" s="11">
        <v>799.09999999999991</v>
      </c>
      <c r="I2908" s="11">
        <v>15.646377999999999</v>
      </c>
      <c r="J2908" s="13">
        <f>data[[#This Row],[Clicks]]/data[[#This Row],[Impressions]]</f>
        <v>1.958E-2</v>
      </c>
      <c r="K2908" s="1">
        <v>2.1734999999999998</v>
      </c>
      <c r="L2908" s="2">
        <v>34.007402582999994</v>
      </c>
      <c r="M2908">
        <v>1</v>
      </c>
      <c r="N2908" s="1">
        <f>IF(data[[#This Row],[Conversions]]=0,0,data[[#This Row],[Spend, Dollars]]/data[[#This Row],[Conversions]])</f>
        <v>34.007402582999994</v>
      </c>
      <c r="O2908" s="13">
        <f>data[[#This Row],[Conversions]]/data[[#This Row],[Clicks]]</f>
        <v>6.3912555353066378E-2</v>
      </c>
      <c r="P2908" s="11">
        <v>96</v>
      </c>
      <c r="Q2908" s="11">
        <f>IF(data[[#This Row],[Spend, Dollars]]=0,0,data[[#This Row],[Total conversion value, Dollars]]/data[[#This Row],[Spend, Dollars]])</f>
        <v>2.8229147982030702</v>
      </c>
      <c r="R2908" s="2">
        <v>81</v>
      </c>
      <c r="S2908" s="2">
        <v>11</v>
      </c>
      <c r="T2908" s="2">
        <v>21</v>
      </c>
      <c r="U2908" s="2">
        <f t="shared" si="45"/>
        <v>113</v>
      </c>
    </row>
    <row r="2909" spans="1:21" x14ac:dyDescent="0.2">
      <c r="A2909" t="s">
        <v>23</v>
      </c>
      <c r="B2909" s="3">
        <v>45143</v>
      </c>
      <c r="C2909" s="10" t="str">
        <f>TEXT(data[[#This Row],[Date]],"mmmm")</f>
        <v>August</v>
      </c>
      <c r="D2909" t="s">
        <v>15</v>
      </c>
      <c r="E2909" t="s">
        <v>18</v>
      </c>
      <c r="F2909" t="s">
        <v>14</v>
      </c>
      <c r="G2909" t="s">
        <v>17</v>
      </c>
      <c r="H2909" s="11">
        <v>1223.1999999999998</v>
      </c>
      <c r="I2909" s="11">
        <v>17.760863999999998</v>
      </c>
      <c r="J2909" s="13">
        <f>data[[#This Row],[Clicks]]/data[[#This Row],[Impressions]]</f>
        <v>1.452E-2</v>
      </c>
      <c r="K2909" s="1">
        <v>1.3109999999999999</v>
      </c>
      <c r="L2909" s="2">
        <v>23.284492703999998</v>
      </c>
      <c r="M2909">
        <v>0</v>
      </c>
      <c r="N2909" s="1">
        <f>IF(data[[#This Row],[Conversions]]=0,0,data[[#This Row],[Spend, Dollars]]/data[[#This Row],[Conversions]])</f>
        <v>0</v>
      </c>
      <c r="O2909" s="13">
        <f>data[[#This Row],[Conversions]]/data[[#This Row],[Clicks]]</f>
        <v>0</v>
      </c>
      <c r="P2909" s="11">
        <v>3.5999999999999996</v>
      </c>
      <c r="Q2909" s="11">
        <f>IF(data[[#This Row],[Spend, Dollars]]=0,0,data[[#This Row],[Total conversion value, Dollars]]/data[[#This Row],[Spend, Dollars]])</f>
        <v>0.15460933788699474</v>
      </c>
      <c r="R2909" s="2">
        <v>91</v>
      </c>
      <c r="S2909" s="2">
        <v>16</v>
      </c>
      <c r="T2909" s="2">
        <v>10.5</v>
      </c>
      <c r="U2909" s="2">
        <f t="shared" si="45"/>
        <v>117.5</v>
      </c>
    </row>
    <row r="2910" spans="1:21" x14ac:dyDescent="0.2">
      <c r="A2910" t="s">
        <v>23</v>
      </c>
      <c r="B2910" s="3">
        <v>45144</v>
      </c>
      <c r="C2910" s="10" t="str">
        <f>TEXT(data[[#This Row],[Date]],"mmmm")</f>
        <v>August</v>
      </c>
      <c r="D2910" t="s">
        <v>15</v>
      </c>
      <c r="E2910" t="s">
        <v>18</v>
      </c>
      <c r="F2910" t="s">
        <v>14</v>
      </c>
      <c r="G2910" t="s">
        <v>17</v>
      </c>
      <c r="H2910" s="11">
        <v>1091</v>
      </c>
      <c r="I2910" s="11">
        <v>17.161429999999999</v>
      </c>
      <c r="J2910" s="13">
        <f>data[[#This Row],[Clicks]]/data[[#This Row],[Impressions]]</f>
        <v>1.5730000000000001E-2</v>
      </c>
      <c r="K2910" s="1">
        <v>1.9894999999999998</v>
      </c>
      <c r="L2910" s="2">
        <v>34.142664984999996</v>
      </c>
      <c r="M2910">
        <v>3</v>
      </c>
      <c r="N2910" s="1">
        <f>IF(data[[#This Row],[Conversions]]=0,0,data[[#This Row],[Spend, Dollars]]/data[[#This Row],[Conversions]])</f>
        <v>11.380888328333333</v>
      </c>
      <c r="O2910" s="13">
        <f>data[[#This Row],[Conversions]]/data[[#This Row],[Clicks]]</f>
        <v>0.17481060727456862</v>
      </c>
      <c r="P2910" s="11">
        <v>282</v>
      </c>
      <c r="Q2910" s="11">
        <f>IF(data[[#This Row],[Spend, Dollars]]=0,0,data[[#This Row],[Total conversion value, Dollars]]/data[[#This Row],[Spend, Dollars]])</f>
        <v>8.2594607106355618</v>
      </c>
      <c r="R2910" s="2">
        <v>95</v>
      </c>
      <c r="S2910" s="2">
        <v>19</v>
      </c>
      <c r="T2910" s="2">
        <v>15</v>
      </c>
      <c r="U2910" s="2">
        <f t="shared" si="45"/>
        <v>129</v>
      </c>
    </row>
    <row r="2911" spans="1:21" x14ac:dyDescent="0.2">
      <c r="A2911" t="s">
        <v>23</v>
      </c>
      <c r="B2911" s="3">
        <v>45145</v>
      </c>
      <c r="C2911" s="10" t="str">
        <f>TEXT(data[[#This Row],[Date]],"mmmm")</f>
        <v>August</v>
      </c>
      <c r="D2911" t="s">
        <v>15</v>
      </c>
      <c r="E2911" t="s">
        <v>18</v>
      </c>
      <c r="F2911" t="s">
        <v>14</v>
      </c>
      <c r="G2911" t="s">
        <v>17</v>
      </c>
      <c r="H2911" s="11">
        <v>1047.3999999999999</v>
      </c>
      <c r="I2911" s="11">
        <v>17.051672</v>
      </c>
      <c r="J2911" s="13">
        <f>data[[#This Row],[Clicks]]/data[[#This Row],[Impressions]]</f>
        <v>1.6280000000000003E-2</v>
      </c>
      <c r="K2911" s="1">
        <v>2.6909999999999998</v>
      </c>
      <c r="L2911" s="2">
        <v>45.886049352000001</v>
      </c>
      <c r="M2911">
        <v>4</v>
      </c>
      <c r="N2911" s="1">
        <f>IF(data[[#This Row],[Conversions]]=0,0,data[[#This Row],[Spend, Dollars]]/data[[#This Row],[Conversions]])</f>
        <v>11.471512338</v>
      </c>
      <c r="O2911" s="13">
        <f>data[[#This Row],[Conversions]]/data[[#This Row],[Clicks]]</f>
        <v>0.2345811014896369</v>
      </c>
      <c r="P2911" s="11">
        <v>417.59999999999997</v>
      </c>
      <c r="Q2911" s="11">
        <f>IF(data[[#This Row],[Spend, Dollars]]=0,0,data[[#This Row],[Total conversion value, Dollars]]/data[[#This Row],[Spend, Dollars]])</f>
        <v>9.1008052751832373</v>
      </c>
      <c r="R2911" s="2">
        <v>110</v>
      </c>
      <c r="S2911" s="2">
        <v>10</v>
      </c>
      <c r="T2911" s="2">
        <v>19.5</v>
      </c>
      <c r="U2911" s="2">
        <f t="shared" si="45"/>
        <v>139.5</v>
      </c>
    </row>
    <row r="2912" spans="1:21" x14ac:dyDescent="0.2">
      <c r="A2912" t="s">
        <v>23</v>
      </c>
      <c r="B2912" s="3">
        <v>45146</v>
      </c>
      <c r="C2912" s="10" t="str">
        <f>TEXT(data[[#This Row],[Date]],"mmmm")</f>
        <v>August</v>
      </c>
      <c r="D2912" t="s">
        <v>15</v>
      </c>
      <c r="E2912" t="s">
        <v>18</v>
      </c>
      <c r="F2912" t="s">
        <v>14</v>
      </c>
      <c r="G2912" t="s">
        <v>17</v>
      </c>
      <c r="H2912" s="11">
        <v>1107.3</v>
      </c>
      <c r="I2912" s="11">
        <v>11.814890999999999</v>
      </c>
      <c r="J2912" s="13">
        <f>data[[#This Row],[Clicks]]/data[[#This Row],[Impressions]]</f>
        <v>1.0670000000000001E-2</v>
      </c>
      <c r="K2912" s="1">
        <v>0.97750000000000004</v>
      </c>
      <c r="L2912" s="2">
        <v>11.5490559525</v>
      </c>
      <c r="M2912">
        <v>5</v>
      </c>
      <c r="N2912" s="1">
        <f>IF(data[[#This Row],[Conversions]]=0,0,data[[#This Row],[Spend, Dollars]]/data[[#This Row],[Conversions]])</f>
        <v>2.3098111905000001</v>
      </c>
      <c r="O2912" s="13">
        <f>data[[#This Row],[Conversions]]/data[[#This Row],[Clicks]]</f>
        <v>0.42319476328643235</v>
      </c>
      <c r="P2912" s="11">
        <v>157.19999999999999</v>
      </c>
      <c r="Q2912" s="11">
        <f>IF(data[[#This Row],[Spend, Dollars]]=0,0,data[[#This Row],[Total conversion value, Dollars]]/data[[#This Row],[Spend, Dollars]])</f>
        <v>13.611502156240851</v>
      </c>
      <c r="R2912" s="2">
        <v>106</v>
      </c>
      <c r="S2912" s="2">
        <v>21</v>
      </c>
      <c r="T2912" s="2">
        <v>13.5</v>
      </c>
      <c r="U2912" s="2">
        <f t="shared" si="45"/>
        <v>140.5</v>
      </c>
    </row>
    <row r="2913" spans="1:21" x14ac:dyDescent="0.2">
      <c r="A2913" t="s">
        <v>23</v>
      </c>
      <c r="B2913" s="3">
        <v>45147</v>
      </c>
      <c r="C2913" s="10" t="str">
        <f>TEXT(data[[#This Row],[Date]],"mmmm")</f>
        <v>August</v>
      </c>
      <c r="D2913" t="s">
        <v>15</v>
      </c>
      <c r="E2913" t="s">
        <v>18</v>
      </c>
      <c r="F2913" t="s">
        <v>14</v>
      </c>
      <c r="G2913" t="s">
        <v>17</v>
      </c>
      <c r="H2913" s="11">
        <v>1008.6999999999998</v>
      </c>
      <c r="I2913" s="11">
        <v>18.307904999999998</v>
      </c>
      <c r="J2913" s="13">
        <f>data[[#This Row],[Clicks]]/data[[#This Row],[Impressions]]</f>
        <v>1.8150000000000003E-2</v>
      </c>
      <c r="K2913" s="1">
        <v>2.484</v>
      </c>
      <c r="L2913" s="2">
        <v>45.476836019999993</v>
      </c>
      <c r="M2913">
        <v>5</v>
      </c>
      <c r="N2913" s="1">
        <f>IF(data[[#This Row],[Conversions]]=0,0,data[[#This Row],[Spend, Dollars]]/data[[#This Row],[Conversions]])</f>
        <v>9.0953672039999987</v>
      </c>
      <c r="O2913" s="13">
        <f>data[[#This Row],[Conversions]]/data[[#This Row],[Clicks]]</f>
        <v>0.2731060708475383</v>
      </c>
      <c r="P2913" s="11">
        <v>472.79999999999995</v>
      </c>
      <c r="Q2913" s="11">
        <f>IF(data[[#This Row],[Spend, Dollars]]=0,0,data[[#This Row],[Total conversion value, Dollars]]/data[[#This Row],[Spend, Dollars]])</f>
        <v>10.396501634196143</v>
      </c>
      <c r="R2913" s="2">
        <v>115</v>
      </c>
      <c r="S2913" s="2">
        <v>8</v>
      </c>
      <c r="T2913" s="2">
        <v>4.5</v>
      </c>
      <c r="U2913" s="2">
        <f t="shared" si="45"/>
        <v>127.5</v>
      </c>
    </row>
    <row r="2914" spans="1:21" x14ac:dyDescent="0.2">
      <c r="A2914" t="s">
        <v>23</v>
      </c>
      <c r="B2914" s="3">
        <v>45148</v>
      </c>
      <c r="C2914" s="10" t="str">
        <f>TEXT(data[[#This Row],[Date]],"mmmm")</f>
        <v>August</v>
      </c>
      <c r="D2914" t="s">
        <v>15</v>
      </c>
      <c r="E2914" t="s">
        <v>18</v>
      </c>
      <c r="F2914" t="s">
        <v>14</v>
      </c>
      <c r="G2914" t="s">
        <v>17</v>
      </c>
      <c r="H2914" s="11">
        <v>1075.5999999999999</v>
      </c>
      <c r="I2914" s="11">
        <v>15.499395999999999</v>
      </c>
      <c r="J2914" s="13">
        <f>data[[#This Row],[Clicks]]/data[[#This Row],[Impressions]]</f>
        <v>1.4410000000000001E-2</v>
      </c>
      <c r="K2914" s="1">
        <v>2.1389999999999998</v>
      </c>
      <c r="L2914" s="2">
        <v>33.153208043999996</v>
      </c>
      <c r="M2914">
        <v>2</v>
      </c>
      <c r="N2914" s="1">
        <f>IF(data[[#This Row],[Conversions]]=0,0,data[[#This Row],[Spend, Dollars]]/data[[#This Row],[Conversions]])</f>
        <v>16.576604021999998</v>
      </c>
      <c r="O2914" s="13">
        <f>data[[#This Row],[Conversions]]/data[[#This Row],[Clicks]]</f>
        <v>0.12903728635619091</v>
      </c>
      <c r="P2914" s="11">
        <v>148.79999999999998</v>
      </c>
      <c r="Q2914" s="11">
        <f>IF(data[[#This Row],[Spend, Dollars]]=0,0,data[[#This Row],[Total conversion value, Dollars]]/data[[#This Row],[Spend, Dollars]])</f>
        <v>4.4882534384762058</v>
      </c>
      <c r="R2914" s="2">
        <v>89</v>
      </c>
      <c r="S2914" s="2">
        <v>22</v>
      </c>
      <c r="T2914" s="2">
        <v>18</v>
      </c>
      <c r="U2914" s="2">
        <f t="shared" si="45"/>
        <v>129</v>
      </c>
    </row>
    <row r="2915" spans="1:21" x14ac:dyDescent="0.2">
      <c r="A2915" t="s">
        <v>23</v>
      </c>
      <c r="B2915" s="3">
        <v>45149</v>
      </c>
      <c r="C2915" s="10" t="str">
        <f>TEXT(data[[#This Row],[Date]],"mmmm")</f>
        <v>August</v>
      </c>
      <c r="D2915" t="s">
        <v>15</v>
      </c>
      <c r="E2915" t="s">
        <v>18</v>
      </c>
      <c r="F2915" t="s">
        <v>14</v>
      </c>
      <c r="G2915" t="s">
        <v>17</v>
      </c>
      <c r="H2915" s="11">
        <v>1097.1999999999998</v>
      </c>
      <c r="I2915" s="11">
        <v>15.810651999999999</v>
      </c>
      <c r="J2915" s="13">
        <f>data[[#This Row],[Clicks]]/data[[#This Row],[Impressions]]</f>
        <v>1.4410000000000001E-2</v>
      </c>
      <c r="K2915" s="1">
        <v>2.4839999999999995</v>
      </c>
      <c r="L2915" s="2">
        <v>39.273659567999992</v>
      </c>
      <c r="M2915">
        <v>5</v>
      </c>
      <c r="N2915" s="1">
        <f>IF(data[[#This Row],[Conversions]]=0,0,data[[#This Row],[Spend, Dollars]]/data[[#This Row],[Conversions]])</f>
        <v>7.8547319135999984</v>
      </c>
      <c r="O2915" s="13">
        <f>data[[#This Row],[Conversions]]/data[[#This Row],[Clicks]]</f>
        <v>0.31624249271946536</v>
      </c>
      <c r="P2915" s="11">
        <v>334.8</v>
      </c>
      <c r="Q2915" s="11">
        <f>IF(data[[#This Row],[Spend, Dollars]]=0,0,data[[#This Row],[Total conversion value, Dollars]]/data[[#This Row],[Spend, Dollars]])</f>
        <v>8.5247976298290666</v>
      </c>
      <c r="R2915" s="2">
        <v>116</v>
      </c>
      <c r="S2915" s="2">
        <v>19</v>
      </c>
      <c r="T2915" s="2">
        <v>7.5</v>
      </c>
      <c r="U2915" s="2">
        <f t="shared" si="45"/>
        <v>142.5</v>
      </c>
    </row>
    <row r="2916" spans="1:21" x14ac:dyDescent="0.2">
      <c r="A2916" t="s">
        <v>23</v>
      </c>
      <c r="B2916" s="3">
        <v>45150</v>
      </c>
      <c r="C2916" s="10" t="str">
        <f>TEXT(data[[#This Row],[Date]],"mmmm")</f>
        <v>August</v>
      </c>
      <c r="D2916" t="s">
        <v>15</v>
      </c>
      <c r="E2916" t="s">
        <v>18</v>
      </c>
      <c r="F2916" t="s">
        <v>14</v>
      </c>
      <c r="G2916" t="s">
        <v>17</v>
      </c>
      <c r="H2916" s="11">
        <v>452.19999999999993</v>
      </c>
      <c r="I2916" s="11">
        <v>6.4167179999999986</v>
      </c>
      <c r="J2916" s="13">
        <f>data[[#This Row],[Clicks]]/data[[#This Row],[Impressions]]</f>
        <v>1.4189999999999999E-2</v>
      </c>
      <c r="K2916" s="1">
        <v>1.5179999999999998</v>
      </c>
      <c r="L2916" s="2">
        <v>9.7405779239999966</v>
      </c>
      <c r="M2916">
        <v>4</v>
      </c>
      <c r="N2916" s="1">
        <f>IF(data[[#This Row],[Conversions]]=0,0,data[[#This Row],[Spend, Dollars]]/data[[#This Row],[Conversions]])</f>
        <v>2.4351444809999991</v>
      </c>
      <c r="O2916" s="13">
        <f>data[[#This Row],[Conversions]]/data[[#This Row],[Clicks]]</f>
        <v>0.62337163640353233</v>
      </c>
      <c r="P2916" s="11">
        <v>207.6</v>
      </c>
      <c r="Q2916" s="11">
        <f>IF(data[[#This Row],[Spend, Dollars]]=0,0,data[[#This Row],[Total conversion value, Dollars]]/data[[#This Row],[Spend, Dollars]])</f>
        <v>21.312903774270968</v>
      </c>
      <c r="R2916" s="2">
        <v>103</v>
      </c>
      <c r="S2916" s="2">
        <v>13</v>
      </c>
      <c r="T2916" s="2">
        <v>10.5</v>
      </c>
      <c r="U2916" s="2">
        <f t="shared" si="45"/>
        <v>126.5</v>
      </c>
    </row>
    <row r="2917" spans="1:21" x14ac:dyDescent="0.2">
      <c r="A2917" t="s">
        <v>23</v>
      </c>
      <c r="B2917" s="3">
        <v>45151</v>
      </c>
      <c r="C2917" s="10" t="str">
        <f>TEXT(data[[#This Row],[Date]],"mmmm")</f>
        <v>August</v>
      </c>
      <c r="D2917" t="s">
        <v>15</v>
      </c>
      <c r="E2917" t="s">
        <v>18</v>
      </c>
      <c r="F2917" t="s">
        <v>14</v>
      </c>
      <c r="G2917" t="s">
        <v>17</v>
      </c>
      <c r="H2917" s="11">
        <v>963</v>
      </c>
      <c r="I2917" s="11">
        <v>13.66497</v>
      </c>
      <c r="J2917" s="13">
        <f>data[[#This Row],[Clicks]]/data[[#This Row],[Impressions]]</f>
        <v>1.4189999999999999E-2</v>
      </c>
      <c r="K2917" s="1">
        <v>1.5179999999999998</v>
      </c>
      <c r="L2917" s="2">
        <v>20.743424459999996</v>
      </c>
      <c r="M2917">
        <v>1</v>
      </c>
      <c r="N2917" s="1">
        <f>IF(data[[#This Row],[Conversions]]=0,0,data[[#This Row],[Spend, Dollars]]/data[[#This Row],[Conversions]])</f>
        <v>20.743424459999996</v>
      </c>
      <c r="O2917" s="13">
        <f>data[[#This Row],[Conversions]]/data[[#This Row],[Clicks]]</f>
        <v>7.3179816713831058E-2</v>
      </c>
      <c r="P2917" s="11">
        <v>99.6</v>
      </c>
      <c r="Q2917" s="11">
        <f>IF(data[[#This Row],[Spend, Dollars]]=0,0,data[[#This Row],[Total conversion value, Dollars]]/data[[#This Row],[Spend, Dollars]])</f>
        <v>4.8015215709470187</v>
      </c>
      <c r="R2917" s="2">
        <v>94</v>
      </c>
      <c r="S2917" s="2">
        <v>23</v>
      </c>
      <c r="T2917" s="2">
        <v>7.5</v>
      </c>
      <c r="U2917" s="2">
        <f t="shared" si="45"/>
        <v>124.5</v>
      </c>
    </row>
    <row r="2918" spans="1:21" x14ac:dyDescent="0.2">
      <c r="A2918" t="s">
        <v>23</v>
      </c>
      <c r="B2918" s="3">
        <v>45152</v>
      </c>
      <c r="C2918" s="10" t="str">
        <f>TEXT(data[[#This Row],[Date]],"mmmm")</f>
        <v>August</v>
      </c>
      <c r="D2918" t="s">
        <v>15</v>
      </c>
      <c r="E2918" t="s">
        <v>18</v>
      </c>
      <c r="F2918" t="s">
        <v>14</v>
      </c>
      <c r="G2918" t="s">
        <v>17</v>
      </c>
      <c r="H2918" s="11">
        <v>941.2</v>
      </c>
      <c r="I2918" s="11">
        <v>18.118100000000002</v>
      </c>
      <c r="J2918" s="13">
        <f>data[[#This Row],[Clicks]]/data[[#This Row],[Impressions]]</f>
        <v>1.925E-2</v>
      </c>
      <c r="K2918" s="1">
        <v>2.4379999999999997</v>
      </c>
      <c r="L2918" s="2">
        <v>44.171927799999999</v>
      </c>
      <c r="M2918">
        <v>5</v>
      </c>
      <c r="N2918" s="1">
        <f>IF(data[[#This Row],[Conversions]]=0,0,data[[#This Row],[Spend, Dollars]]/data[[#This Row],[Conversions]])</f>
        <v>8.8343855599999994</v>
      </c>
      <c r="O2918" s="13">
        <f>data[[#This Row],[Conversions]]/data[[#This Row],[Clicks]]</f>
        <v>0.27596712679585605</v>
      </c>
      <c r="P2918" s="11">
        <v>234</v>
      </c>
      <c r="Q2918" s="11">
        <f>IF(data[[#This Row],[Spend, Dollars]]=0,0,data[[#This Row],[Total conversion value, Dollars]]/data[[#This Row],[Spend, Dollars]])</f>
        <v>5.2974821714709046</v>
      </c>
      <c r="R2918" s="2">
        <v>91</v>
      </c>
      <c r="S2918" s="2">
        <v>12</v>
      </c>
      <c r="T2918" s="2">
        <v>24</v>
      </c>
      <c r="U2918" s="2">
        <f t="shared" si="45"/>
        <v>127</v>
      </c>
    </row>
    <row r="2919" spans="1:21" x14ac:dyDescent="0.2">
      <c r="A2919" t="s">
        <v>23</v>
      </c>
      <c r="B2919" s="3">
        <v>45153</v>
      </c>
      <c r="C2919" s="10" t="str">
        <f>TEXT(data[[#This Row],[Date]],"mmmm")</f>
        <v>August</v>
      </c>
      <c r="D2919" t="s">
        <v>15</v>
      </c>
      <c r="E2919" t="s">
        <v>18</v>
      </c>
      <c r="F2919" t="s">
        <v>14</v>
      </c>
      <c r="G2919" t="s">
        <v>17</v>
      </c>
      <c r="H2919" s="11">
        <v>744.09999999999991</v>
      </c>
      <c r="I2919" s="11">
        <v>7.3665900000000013</v>
      </c>
      <c r="J2919" s="13">
        <f>data[[#This Row],[Clicks]]/data[[#This Row],[Impressions]]</f>
        <v>9.9000000000000025E-3</v>
      </c>
      <c r="K2919" s="1">
        <v>2.2080000000000002</v>
      </c>
      <c r="L2919" s="2">
        <v>16.265430720000005</v>
      </c>
      <c r="M2919">
        <v>1</v>
      </c>
      <c r="N2919" s="1">
        <f>IF(data[[#This Row],[Conversions]]=0,0,data[[#This Row],[Spend, Dollars]]/data[[#This Row],[Conversions]])</f>
        <v>16.265430720000005</v>
      </c>
      <c r="O2919" s="13">
        <f>data[[#This Row],[Conversions]]/data[[#This Row],[Clicks]]</f>
        <v>0.1357480190970313</v>
      </c>
      <c r="P2919" s="11">
        <v>31.2</v>
      </c>
      <c r="Q2919" s="11">
        <f>IF(data[[#This Row],[Spend, Dollars]]=0,0,data[[#This Row],[Total conversion value, Dollars]]/data[[#This Row],[Spend, Dollars]])</f>
        <v>1.9181785307189203</v>
      </c>
      <c r="R2919" s="2">
        <v>73</v>
      </c>
      <c r="S2919" s="2">
        <v>13</v>
      </c>
      <c r="T2919" s="2">
        <v>15</v>
      </c>
      <c r="U2919" s="2">
        <f t="shared" si="45"/>
        <v>101</v>
      </c>
    </row>
    <row r="2920" spans="1:21" x14ac:dyDescent="0.2">
      <c r="A2920" t="s">
        <v>23</v>
      </c>
      <c r="B2920" s="3">
        <v>45154</v>
      </c>
      <c r="C2920" s="10" t="str">
        <f>TEXT(data[[#This Row],[Date]],"mmmm")</f>
        <v>August</v>
      </c>
      <c r="D2920" t="s">
        <v>15</v>
      </c>
      <c r="E2920" t="s">
        <v>18</v>
      </c>
      <c r="F2920" t="s">
        <v>14</v>
      </c>
      <c r="G2920" t="s">
        <v>17</v>
      </c>
      <c r="H2920" s="11">
        <v>1070.5999999999999</v>
      </c>
      <c r="I2920" s="11">
        <v>13.543090000000001</v>
      </c>
      <c r="J2920" s="13">
        <f>data[[#This Row],[Clicks]]/data[[#This Row],[Impressions]]</f>
        <v>1.2650000000000002E-2</v>
      </c>
      <c r="K2920" s="1">
        <v>1.6445000000000001</v>
      </c>
      <c r="L2920" s="2">
        <v>22.271611505000003</v>
      </c>
      <c r="M2920">
        <v>6</v>
      </c>
      <c r="N2920" s="1">
        <f>IF(data[[#This Row],[Conversions]]=0,0,data[[#This Row],[Spend, Dollars]]/data[[#This Row],[Conversions]])</f>
        <v>3.7119352508333336</v>
      </c>
      <c r="O2920" s="13">
        <f>data[[#This Row],[Conversions]]/data[[#This Row],[Clicks]]</f>
        <v>0.44303035717845773</v>
      </c>
      <c r="P2920" s="11">
        <v>385.2</v>
      </c>
      <c r="Q2920" s="11">
        <f>IF(data[[#This Row],[Spend, Dollars]]=0,0,data[[#This Row],[Total conversion value, Dollars]]/data[[#This Row],[Spend, Dollars]])</f>
        <v>17.295560310645779</v>
      </c>
      <c r="R2920" s="2">
        <v>92</v>
      </c>
      <c r="S2920" s="2">
        <v>10</v>
      </c>
      <c r="T2920" s="2">
        <v>7.5</v>
      </c>
      <c r="U2920" s="2">
        <f t="shared" si="45"/>
        <v>109.5</v>
      </c>
    </row>
    <row r="2921" spans="1:21" x14ac:dyDescent="0.2">
      <c r="A2921" t="s">
        <v>23</v>
      </c>
      <c r="B2921" s="3">
        <v>45155</v>
      </c>
      <c r="C2921" s="10" t="str">
        <f>TEXT(data[[#This Row],[Date]],"mmmm")</f>
        <v>August</v>
      </c>
      <c r="D2921" t="s">
        <v>15</v>
      </c>
      <c r="E2921" t="s">
        <v>18</v>
      </c>
      <c r="F2921" t="s">
        <v>14</v>
      </c>
      <c r="G2921" t="s">
        <v>17</v>
      </c>
      <c r="H2921" s="11">
        <v>586.9</v>
      </c>
      <c r="I2921" s="11">
        <v>9.2964959999999994</v>
      </c>
      <c r="J2921" s="13">
        <f>data[[#This Row],[Clicks]]/data[[#This Row],[Impressions]]</f>
        <v>1.584E-2</v>
      </c>
      <c r="K2921" s="1">
        <v>2.5529999999999995</v>
      </c>
      <c r="L2921" s="2">
        <v>23.733954287999993</v>
      </c>
      <c r="M2921">
        <v>4</v>
      </c>
      <c r="N2921" s="1">
        <f>IF(data[[#This Row],[Conversions]]=0,0,data[[#This Row],[Spend, Dollars]]/data[[#This Row],[Conversions]])</f>
        <v>5.9334885719999981</v>
      </c>
      <c r="O2921" s="13">
        <f>data[[#This Row],[Conversions]]/data[[#This Row],[Clicks]]</f>
        <v>0.43026964137885931</v>
      </c>
      <c r="P2921" s="11">
        <v>187.2</v>
      </c>
      <c r="Q2921" s="11">
        <f>IF(data[[#This Row],[Spend, Dollars]]=0,0,data[[#This Row],[Total conversion value, Dollars]]/data[[#This Row],[Spend, Dollars]])</f>
        <v>7.8874340840307955</v>
      </c>
      <c r="R2921" s="2">
        <v>111</v>
      </c>
      <c r="S2921" s="2">
        <v>22</v>
      </c>
      <c r="T2921" s="2">
        <v>22.5</v>
      </c>
      <c r="U2921" s="2">
        <f t="shared" si="45"/>
        <v>155.5</v>
      </c>
    </row>
    <row r="2922" spans="1:21" x14ac:dyDescent="0.2">
      <c r="A2922" t="s">
        <v>23</v>
      </c>
      <c r="B2922" s="3">
        <v>45156</v>
      </c>
      <c r="C2922" s="10" t="str">
        <f>TEXT(data[[#This Row],[Date]],"mmmm")</f>
        <v>August</v>
      </c>
      <c r="D2922" t="s">
        <v>15</v>
      </c>
      <c r="E2922" t="s">
        <v>18</v>
      </c>
      <c r="F2922" t="s">
        <v>14</v>
      </c>
      <c r="G2922" t="s">
        <v>17</v>
      </c>
      <c r="H2922" s="11">
        <v>729.19999999999993</v>
      </c>
      <c r="I2922" s="11">
        <v>12.914131999999999</v>
      </c>
      <c r="J2922" s="13">
        <f>data[[#This Row],[Clicks]]/data[[#This Row],[Impressions]]</f>
        <v>1.771E-2</v>
      </c>
      <c r="K2922" s="1">
        <v>1.3224999999999998</v>
      </c>
      <c r="L2922" s="2">
        <v>17.078939569999996</v>
      </c>
      <c r="M2922">
        <v>3</v>
      </c>
      <c r="N2922" s="1">
        <f>IF(data[[#This Row],[Conversions]]=0,0,data[[#This Row],[Spend, Dollars]]/data[[#This Row],[Conversions]])</f>
        <v>5.692979856666665</v>
      </c>
      <c r="O2922" s="13">
        <f>data[[#This Row],[Conversions]]/data[[#This Row],[Clicks]]</f>
        <v>0.23230364998592243</v>
      </c>
      <c r="P2922" s="11">
        <v>184.79999999999998</v>
      </c>
      <c r="Q2922" s="11">
        <f>IF(data[[#This Row],[Spend, Dollars]]=0,0,data[[#This Row],[Total conversion value, Dollars]]/data[[#This Row],[Spend, Dollars]])</f>
        <v>10.820343923729922</v>
      </c>
      <c r="R2922" s="2">
        <v>102</v>
      </c>
      <c r="S2922" s="2">
        <v>11</v>
      </c>
      <c r="T2922" s="2">
        <v>24</v>
      </c>
      <c r="U2922" s="2">
        <f t="shared" si="45"/>
        <v>137</v>
      </c>
    </row>
    <row r="2923" spans="1:21" x14ac:dyDescent="0.2">
      <c r="A2923" t="s">
        <v>23</v>
      </c>
      <c r="B2923" s="3">
        <v>45157</v>
      </c>
      <c r="C2923" s="10" t="str">
        <f>TEXT(data[[#This Row],[Date]],"mmmm")</f>
        <v>August</v>
      </c>
      <c r="D2923" t="s">
        <v>15</v>
      </c>
      <c r="E2923" t="s">
        <v>18</v>
      </c>
      <c r="F2923" t="s">
        <v>14</v>
      </c>
      <c r="G2923" t="s">
        <v>17</v>
      </c>
      <c r="H2923" s="11">
        <v>958.89999999999986</v>
      </c>
      <c r="I2923" s="11">
        <v>17.298556000000001</v>
      </c>
      <c r="J2923" s="13">
        <f>data[[#This Row],[Clicks]]/data[[#This Row],[Impressions]]</f>
        <v>1.8040000000000004E-2</v>
      </c>
      <c r="K2923" s="1">
        <v>1.4604999999999999</v>
      </c>
      <c r="L2923" s="2">
        <v>25.264541038000001</v>
      </c>
      <c r="M2923">
        <v>5</v>
      </c>
      <c r="N2923" s="1">
        <f>IF(data[[#This Row],[Conversions]]=0,0,data[[#This Row],[Spend, Dollars]]/data[[#This Row],[Conversions]])</f>
        <v>5.0529082075999998</v>
      </c>
      <c r="O2923" s="13">
        <f>data[[#This Row],[Conversions]]/data[[#This Row],[Clicks]]</f>
        <v>0.28904146681376175</v>
      </c>
      <c r="P2923" s="11">
        <v>244.79999999999998</v>
      </c>
      <c r="Q2923" s="11">
        <f>IF(data[[#This Row],[Spend, Dollars]]=0,0,data[[#This Row],[Total conversion value, Dollars]]/data[[#This Row],[Spend, Dollars]])</f>
        <v>9.6894695071563</v>
      </c>
      <c r="R2923" s="2">
        <v>117</v>
      </c>
      <c r="S2923" s="2">
        <v>14</v>
      </c>
      <c r="T2923" s="2">
        <v>13.5</v>
      </c>
      <c r="U2923" s="2">
        <f t="shared" si="45"/>
        <v>144.5</v>
      </c>
    </row>
    <row r="2924" spans="1:21" x14ac:dyDescent="0.2">
      <c r="A2924" t="s">
        <v>23</v>
      </c>
      <c r="B2924" s="3">
        <v>45158</v>
      </c>
      <c r="C2924" s="10" t="str">
        <f>TEXT(data[[#This Row],[Date]],"mmmm")</f>
        <v>August</v>
      </c>
      <c r="D2924" t="s">
        <v>15</v>
      </c>
      <c r="E2924" t="s">
        <v>18</v>
      </c>
      <c r="F2924" t="s">
        <v>14</v>
      </c>
      <c r="G2924" t="s">
        <v>17</v>
      </c>
      <c r="H2924" s="11">
        <v>664.09999999999991</v>
      </c>
      <c r="I2924" s="11">
        <v>10.081037999999999</v>
      </c>
      <c r="J2924" s="13">
        <f>data[[#This Row],[Clicks]]/data[[#This Row],[Impressions]]</f>
        <v>1.5180000000000001E-2</v>
      </c>
      <c r="K2924" s="1">
        <v>2.5874999999999999</v>
      </c>
      <c r="L2924" s="2">
        <v>26.084685824999998</v>
      </c>
      <c r="M2924">
        <v>0</v>
      </c>
      <c r="N2924" s="1">
        <f>IF(data[[#This Row],[Conversions]]=0,0,data[[#This Row],[Spend, Dollars]]/data[[#This Row],[Conversions]])</f>
        <v>0</v>
      </c>
      <c r="O2924" s="13">
        <f>data[[#This Row],[Conversions]]/data[[#This Row],[Clicks]]</f>
        <v>0</v>
      </c>
      <c r="P2924" s="11">
        <v>2.4</v>
      </c>
      <c r="Q2924" s="11">
        <f>IF(data[[#This Row],[Spend, Dollars]]=0,0,data[[#This Row],[Total conversion value, Dollars]]/data[[#This Row],[Spend, Dollars]])</f>
        <v>9.2008008687603199E-2</v>
      </c>
      <c r="R2924" s="2">
        <v>82</v>
      </c>
      <c r="S2924" s="2">
        <v>22</v>
      </c>
      <c r="T2924" s="2">
        <v>9</v>
      </c>
      <c r="U2924" s="2">
        <f t="shared" si="45"/>
        <v>113</v>
      </c>
    </row>
    <row r="2925" spans="1:21" x14ac:dyDescent="0.2">
      <c r="A2925" t="s">
        <v>23</v>
      </c>
      <c r="B2925" s="3">
        <v>45159</v>
      </c>
      <c r="C2925" s="10" t="str">
        <f>TEXT(data[[#This Row],[Date]],"mmmm")</f>
        <v>August</v>
      </c>
      <c r="D2925" t="s">
        <v>15</v>
      </c>
      <c r="E2925" t="s">
        <v>18</v>
      </c>
      <c r="F2925" t="s">
        <v>14</v>
      </c>
      <c r="G2925" t="s">
        <v>17</v>
      </c>
      <c r="H2925" s="11">
        <v>960</v>
      </c>
      <c r="I2925" s="11">
        <v>10.9824</v>
      </c>
      <c r="J2925" s="13">
        <f>data[[#This Row],[Clicks]]/data[[#This Row],[Impressions]]</f>
        <v>1.1440000000000001E-2</v>
      </c>
      <c r="K2925" s="1">
        <v>2.1964999999999999</v>
      </c>
      <c r="L2925" s="2">
        <v>24.122841600000001</v>
      </c>
      <c r="M2925">
        <v>6</v>
      </c>
      <c r="N2925" s="1">
        <f>IF(data[[#This Row],[Conversions]]=0,0,data[[#This Row],[Spend, Dollars]]/data[[#This Row],[Conversions]])</f>
        <v>4.0204735999999999</v>
      </c>
      <c r="O2925" s="13">
        <f>data[[#This Row],[Conversions]]/data[[#This Row],[Clicks]]</f>
        <v>0.54632867132867136</v>
      </c>
      <c r="P2925" s="11">
        <v>350.4</v>
      </c>
      <c r="Q2925" s="11">
        <f>IF(data[[#This Row],[Spend, Dollars]]=0,0,data[[#This Row],[Total conversion value, Dollars]]/data[[#This Row],[Spend, Dollars]])</f>
        <v>14.525651903298158</v>
      </c>
      <c r="R2925" s="2">
        <v>85</v>
      </c>
      <c r="S2925" s="2">
        <v>22</v>
      </c>
      <c r="T2925" s="2">
        <v>18</v>
      </c>
      <c r="U2925" s="2">
        <f t="shared" si="45"/>
        <v>125</v>
      </c>
    </row>
    <row r="2926" spans="1:21" x14ac:dyDescent="0.2">
      <c r="A2926" t="s">
        <v>23</v>
      </c>
      <c r="B2926" s="3">
        <v>45160</v>
      </c>
      <c r="C2926" s="10" t="str">
        <f>TEXT(data[[#This Row],[Date]],"mmmm")</f>
        <v>August</v>
      </c>
      <c r="D2926" t="s">
        <v>15</v>
      </c>
      <c r="E2926" t="s">
        <v>18</v>
      </c>
      <c r="F2926" t="s">
        <v>14</v>
      </c>
      <c r="G2926" t="s">
        <v>17</v>
      </c>
      <c r="H2926" s="11">
        <v>554.79999999999995</v>
      </c>
      <c r="I2926" s="11">
        <v>9.8865359999999978</v>
      </c>
      <c r="J2926" s="13">
        <f>data[[#This Row],[Clicks]]/data[[#This Row],[Impressions]]</f>
        <v>1.7819999999999999E-2</v>
      </c>
      <c r="K2926" s="1">
        <v>0.70150000000000001</v>
      </c>
      <c r="L2926" s="2">
        <v>6.9354050039999988</v>
      </c>
      <c r="M2926">
        <v>6</v>
      </c>
      <c r="N2926" s="1">
        <f>IF(data[[#This Row],[Conversions]]=0,0,data[[#This Row],[Spend, Dollars]]/data[[#This Row],[Conversions]])</f>
        <v>1.1559008339999999</v>
      </c>
      <c r="O2926" s="13">
        <f>data[[#This Row],[Conversions]]/data[[#This Row],[Clicks]]</f>
        <v>0.6068859709811405</v>
      </c>
      <c r="P2926" s="11">
        <v>418.8</v>
      </c>
      <c r="Q2926" s="11">
        <f>IF(data[[#This Row],[Spend, Dollars]]=0,0,data[[#This Row],[Total conversion value, Dollars]]/data[[#This Row],[Spend, Dollars]])</f>
        <v>60.385802957211133</v>
      </c>
      <c r="R2926" s="2">
        <v>81</v>
      </c>
      <c r="S2926" s="2">
        <v>18</v>
      </c>
      <c r="T2926" s="2">
        <v>10.5</v>
      </c>
      <c r="U2926" s="2">
        <f t="shared" si="45"/>
        <v>109.5</v>
      </c>
    </row>
    <row r="2927" spans="1:21" x14ac:dyDescent="0.2">
      <c r="A2927" t="s">
        <v>23</v>
      </c>
      <c r="B2927" s="3">
        <v>45161</v>
      </c>
      <c r="C2927" s="10" t="str">
        <f>TEXT(data[[#This Row],[Date]],"mmmm")</f>
        <v>August</v>
      </c>
      <c r="D2927" t="s">
        <v>15</v>
      </c>
      <c r="E2927" t="s">
        <v>18</v>
      </c>
      <c r="F2927" t="s">
        <v>14</v>
      </c>
      <c r="G2927" t="s">
        <v>17</v>
      </c>
      <c r="H2927" s="11">
        <v>412.69999999999993</v>
      </c>
      <c r="I2927" s="11">
        <v>6.8095499999999989</v>
      </c>
      <c r="J2927" s="13">
        <f>data[[#This Row],[Clicks]]/data[[#This Row],[Impressions]]</f>
        <v>1.6500000000000001E-2</v>
      </c>
      <c r="K2927" s="1">
        <v>2.415</v>
      </c>
      <c r="L2927" s="2">
        <v>16.445063249999997</v>
      </c>
      <c r="M2927">
        <v>2</v>
      </c>
      <c r="N2927" s="1">
        <f>IF(data[[#This Row],[Conversions]]=0,0,data[[#This Row],[Spend, Dollars]]/data[[#This Row],[Conversions]])</f>
        <v>8.2225316249999985</v>
      </c>
      <c r="O2927" s="13">
        <f>data[[#This Row],[Conversions]]/data[[#This Row],[Clicks]]</f>
        <v>0.29370516407104735</v>
      </c>
      <c r="P2927" s="11">
        <v>212.4</v>
      </c>
      <c r="Q2927" s="11">
        <f>IF(data[[#This Row],[Spend, Dollars]]=0,0,data[[#This Row],[Total conversion value, Dollars]]/data[[#This Row],[Spend, Dollars]])</f>
        <v>12.915730196416243</v>
      </c>
      <c r="R2927" s="2">
        <v>109</v>
      </c>
      <c r="S2927" s="2">
        <v>17</v>
      </c>
      <c r="T2927" s="2">
        <v>18</v>
      </c>
      <c r="U2927" s="2">
        <f t="shared" si="45"/>
        <v>144</v>
      </c>
    </row>
    <row r="2928" spans="1:21" x14ac:dyDescent="0.2">
      <c r="A2928" t="s">
        <v>23</v>
      </c>
      <c r="B2928" s="3">
        <v>45162</v>
      </c>
      <c r="C2928" s="10" t="str">
        <f>TEXT(data[[#This Row],[Date]],"mmmm")</f>
        <v>August</v>
      </c>
      <c r="D2928" t="s">
        <v>15</v>
      </c>
      <c r="E2928" t="s">
        <v>18</v>
      </c>
      <c r="F2928" t="s">
        <v>14</v>
      </c>
      <c r="G2928" t="s">
        <v>17</v>
      </c>
      <c r="H2928" s="11">
        <v>866.8</v>
      </c>
      <c r="I2928" s="11">
        <v>9.5348000000000006</v>
      </c>
      <c r="J2928" s="13">
        <f>data[[#This Row],[Clicks]]/data[[#This Row],[Impressions]]</f>
        <v>1.1000000000000001E-2</v>
      </c>
      <c r="K2928" s="1">
        <v>1.288</v>
      </c>
      <c r="L2928" s="2">
        <v>12.280822400000002</v>
      </c>
      <c r="M2928">
        <v>0</v>
      </c>
      <c r="N2928" s="1">
        <f>IF(data[[#This Row],[Conversions]]=0,0,data[[#This Row],[Spend, Dollars]]/data[[#This Row],[Conversions]])</f>
        <v>0</v>
      </c>
      <c r="O2928" s="13">
        <f>data[[#This Row],[Conversions]]/data[[#This Row],[Clicks]]</f>
        <v>0</v>
      </c>
      <c r="P2928" s="11">
        <v>22.8</v>
      </c>
      <c r="Q2928" s="11">
        <f>IF(data[[#This Row],[Spend, Dollars]]=0,0,data[[#This Row],[Total conversion value, Dollars]]/data[[#This Row],[Spend, Dollars]])</f>
        <v>1.8565531897928917</v>
      </c>
      <c r="R2928" s="2">
        <v>101</v>
      </c>
      <c r="S2928" s="2">
        <v>17</v>
      </c>
      <c r="T2928" s="2">
        <v>18</v>
      </c>
      <c r="U2928" s="2">
        <f t="shared" si="45"/>
        <v>136</v>
      </c>
    </row>
    <row r="2929" spans="1:21" x14ac:dyDescent="0.2">
      <c r="A2929" t="s">
        <v>23</v>
      </c>
      <c r="B2929" s="3">
        <v>45163</v>
      </c>
      <c r="C2929" s="10" t="str">
        <f>TEXT(data[[#This Row],[Date]],"mmmm")</f>
        <v>August</v>
      </c>
      <c r="D2929" t="s">
        <v>15</v>
      </c>
      <c r="E2929" t="s">
        <v>18</v>
      </c>
      <c r="F2929" t="s">
        <v>14</v>
      </c>
      <c r="G2929" t="s">
        <v>17</v>
      </c>
      <c r="H2929" s="11">
        <v>1268.0999999999999</v>
      </c>
      <c r="I2929" s="11">
        <v>19.249758</v>
      </c>
      <c r="J2929" s="13">
        <f>data[[#This Row],[Clicks]]/data[[#This Row],[Impressions]]</f>
        <v>1.5180000000000001E-2</v>
      </c>
      <c r="K2929" s="1">
        <v>1.7479999999999998</v>
      </c>
      <c r="L2929" s="2">
        <v>33.648576983999995</v>
      </c>
      <c r="M2929">
        <v>0</v>
      </c>
      <c r="N2929" s="1">
        <f>IF(data[[#This Row],[Conversions]]=0,0,data[[#This Row],[Spend, Dollars]]/data[[#This Row],[Conversions]])</f>
        <v>0</v>
      </c>
      <c r="O2929" s="13">
        <f>data[[#This Row],[Conversions]]/data[[#This Row],[Clicks]]</f>
        <v>0</v>
      </c>
      <c r="P2929" s="11">
        <v>61.199999999999996</v>
      </c>
      <c r="Q2929" s="11">
        <f>IF(data[[#This Row],[Spend, Dollars]]=0,0,data[[#This Row],[Total conversion value, Dollars]]/data[[#This Row],[Spend, Dollars]])</f>
        <v>1.8187990543879697</v>
      </c>
      <c r="R2929" s="2">
        <v>118</v>
      </c>
      <c r="S2929" s="2">
        <v>14</v>
      </c>
      <c r="T2929" s="2">
        <v>27</v>
      </c>
      <c r="U2929" s="2">
        <f t="shared" si="45"/>
        <v>159</v>
      </c>
    </row>
    <row r="2930" spans="1:21" x14ac:dyDescent="0.2">
      <c r="A2930" t="s">
        <v>23</v>
      </c>
      <c r="B2930" s="3">
        <v>45164</v>
      </c>
      <c r="C2930" s="10" t="str">
        <f>TEXT(data[[#This Row],[Date]],"mmmm")</f>
        <v>August</v>
      </c>
      <c r="D2930" t="s">
        <v>15</v>
      </c>
      <c r="E2930" t="s">
        <v>18</v>
      </c>
      <c r="F2930" t="s">
        <v>14</v>
      </c>
      <c r="G2930" t="s">
        <v>17</v>
      </c>
      <c r="H2930" s="11">
        <v>647.79999999999995</v>
      </c>
      <c r="I2930" s="11">
        <v>9.2635400000000008</v>
      </c>
      <c r="J2930" s="13">
        <f>data[[#This Row],[Clicks]]/data[[#This Row],[Impressions]]</f>
        <v>1.4300000000000002E-2</v>
      </c>
      <c r="K2930" s="1">
        <v>1.6214999999999999</v>
      </c>
      <c r="L2930" s="2">
        <v>15.02083011</v>
      </c>
      <c r="M2930">
        <v>0</v>
      </c>
      <c r="N2930" s="1">
        <f>IF(data[[#This Row],[Conversions]]=0,0,data[[#This Row],[Spend, Dollars]]/data[[#This Row],[Conversions]])</f>
        <v>0</v>
      </c>
      <c r="O2930" s="13">
        <f>data[[#This Row],[Conversions]]/data[[#This Row],[Clicks]]</f>
        <v>0</v>
      </c>
      <c r="P2930" s="11">
        <v>7.1999999999999993</v>
      </c>
      <c r="Q2930" s="11">
        <f>IF(data[[#This Row],[Spend, Dollars]]=0,0,data[[#This Row],[Total conversion value, Dollars]]/data[[#This Row],[Spend, Dollars]])</f>
        <v>0.47933436083580067</v>
      </c>
      <c r="R2930" s="2">
        <v>76</v>
      </c>
      <c r="S2930" s="2">
        <v>13</v>
      </c>
      <c r="T2930" s="2">
        <v>16.5</v>
      </c>
      <c r="U2930" s="2">
        <f t="shared" si="45"/>
        <v>105.5</v>
      </c>
    </row>
    <row r="2931" spans="1:21" x14ac:dyDescent="0.2">
      <c r="A2931" t="s">
        <v>23</v>
      </c>
      <c r="B2931" s="3">
        <v>45165</v>
      </c>
      <c r="C2931" s="10" t="str">
        <f>TEXT(data[[#This Row],[Date]],"mmmm")</f>
        <v>August</v>
      </c>
      <c r="D2931" t="s">
        <v>15</v>
      </c>
      <c r="E2931" t="s">
        <v>18</v>
      </c>
      <c r="F2931" t="s">
        <v>14</v>
      </c>
      <c r="G2931" t="s">
        <v>17</v>
      </c>
      <c r="H2931" s="11">
        <v>893</v>
      </c>
      <c r="I2931" s="11">
        <v>15.716800000000001</v>
      </c>
      <c r="J2931" s="13">
        <f>data[[#This Row],[Clicks]]/data[[#This Row],[Impressions]]</f>
        <v>1.7600000000000001E-2</v>
      </c>
      <c r="K2931" s="1">
        <v>0.78200000000000003</v>
      </c>
      <c r="L2931" s="2">
        <v>12.2905376</v>
      </c>
      <c r="M2931">
        <v>3</v>
      </c>
      <c r="N2931" s="1">
        <f>IF(data[[#This Row],[Conversions]]=0,0,data[[#This Row],[Spend, Dollars]]/data[[#This Row],[Conversions]])</f>
        <v>4.0968458666666665</v>
      </c>
      <c r="O2931" s="13">
        <f>data[[#This Row],[Conversions]]/data[[#This Row],[Clicks]]</f>
        <v>0.19087855034103632</v>
      </c>
      <c r="P2931" s="11">
        <v>246</v>
      </c>
      <c r="Q2931" s="11">
        <f>IF(data[[#This Row],[Spend, Dollars]]=0,0,data[[#This Row],[Total conversion value, Dollars]]/data[[#This Row],[Spend, Dollars]])</f>
        <v>20.015397861847799</v>
      </c>
      <c r="R2931" s="2">
        <v>78</v>
      </c>
      <c r="S2931" s="2">
        <v>21</v>
      </c>
      <c r="T2931" s="2">
        <v>15</v>
      </c>
      <c r="U2931" s="2">
        <f t="shared" si="45"/>
        <v>114</v>
      </c>
    </row>
    <row r="2932" spans="1:21" x14ac:dyDescent="0.2">
      <c r="A2932" t="s">
        <v>23</v>
      </c>
      <c r="B2932" s="3">
        <v>45166</v>
      </c>
      <c r="C2932" s="10" t="str">
        <f>TEXT(data[[#This Row],[Date]],"mmmm")</f>
        <v>August</v>
      </c>
      <c r="D2932" t="s">
        <v>15</v>
      </c>
      <c r="E2932" t="s">
        <v>18</v>
      </c>
      <c r="F2932" t="s">
        <v>14</v>
      </c>
      <c r="G2932" t="s">
        <v>17</v>
      </c>
      <c r="H2932" s="11">
        <v>1216.3</v>
      </c>
      <c r="I2932" s="11">
        <v>22.075845000000001</v>
      </c>
      <c r="J2932" s="13">
        <f>data[[#This Row],[Clicks]]/data[[#This Row],[Impressions]]</f>
        <v>1.8150000000000003E-2</v>
      </c>
      <c r="K2932" s="1">
        <v>1.5640000000000001</v>
      </c>
      <c r="L2932" s="2">
        <v>34.526621580000004</v>
      </c>
      <c r="M2932">
        <v>2</v>
      </c>
      <c r="N2932" s="1">
        <f>IF(data[[#This Row],[Conversions]]=0,0,data[[#This Row],[Spend, Dollars]]/data[[#This Row],[Conversions]])</f>
        <v>17.263310790000002</v>
      </c>
      <c r="O2932" s="13">
        <f>data[[#This Row],[Conversions]]/data[[#This Row],[Clicks]]</f>
        <v>9.0596758583873005E-2</v>
      </c>
      <c r="P2932" s="11">
        <v>126</v>
      </c>
      <c r="Q2932" s="11">
        <f>IF(data[[#This Row],[Spend, Dollars]]=0,0,data[[#This Row],[Total conversion value, Dollars]]/data[[#This Row],[Spend, Dollars]])</f>
        <v>3.6493579224961628</v>
      </c>
      <c r="R2932" s="2">
        <v>103</v>
      </c>
      <c r="S2932" s="2">
        <v>21</v>
      </c>
      <c r="T2932" s="2">
        <v>18</v>
      </c>
      <c r="U2932" s="2">
        <f t="shared" si="45"/>
        <v>142</v>
      </c>
    </row>
    <row r="2933" spans="1:21" x14ac:dyDescent="0.2">
      <c r="A2933" t="s">
        <v>23</v>
      </c>
      <c r="B2933" s="3">
        <v>45167</v>
      </c>
      <c r="C2933" s="10" t="str">
        <f>TEXT(data[[#This Row],[Date]],"mmmm")</f>
        <v>August</v>
      </c>
      <c r="D2933" t="s">
        <v>15</v>
      </c>
      <c r="E2933" t="s">
        <v>18</v>
      </c>
      <c r="F2933" t="s">
        <v>14</v>
      </c>
      <c r="G2933" t="s">
        <v>17</v>
      </c>
      <c r="H2933" s="11">
        <v>1065.1999999999998</v>
      </c>
      <c r="I2933" s="11">
        <v>13.240435999999999</v>
      </c>
      <c r="J2933" s="13">
        <f>data[[#This Row],[Clicks]]/data[[#This Row],[Impressions]]</f>
        <v>1.2430000000000002E-2</v>
      </c>
      <c r="K2933" s="1">
        <v>1.1154999999999999</v>
      </c>
      <c r="L2933" s="2">
        <v>14.769706357999999</v>
      </c>
      <c r="M2933">
        <v>2</v>
      </c>
      <c r="N2933" s="1">
        <f>IF(data[[#This Row],[Conversions]]=0,0,data[[#This Row],[Spend, Dollars]]/data[[#This Row],[Conversions]])</f>
        <v>7.3848531789999994</v>
      </c>
      <c r="O2933" s="13">
        <f>data[[#This Row],[Conversions]]/data[[#This Row],[Clicks]]</f>
        <v>0.15105242757866888</v>
      </c>
      <c r="P2933" s="11">
        <v>133.19999999999999</v>
      </c>
      <c r="Q2933" s="11">
        <f>IF(data[[#This Row],[Spend, Dollars]]=0,0,data[[#This Row],[Total conversion value, Dollars]]/data[[#This Row],[Spend, Dollars]])</f>
        <v>9.0184595936704142</v>
      </c>
      <c r="R2933" s="2">
        <v>87</v>
      </c>
      <c r="S2933" s="2">
        <v>7</v>
      </c>
      <c r="T2933" s="2">
        <v>6</v>
      </c>
      <c r="U2933" s="2">
        <f t="shared" si="45"/>
        <v>100</v>
      </c>
    </row>
    <row r="2934" spans="1:21" x14ac:dyDescent="0.2">
      <c r="A2934" t="s">
        <v>23</v>
      </c>
      <c r="B2934" s="3">
        <v>45168</v>
      </c>
      <c r="C2934" s="10" t="str">
        <f>TEXT(data[[#This Row],[Date]],"mmmm")</f>
        <v>August</v>
      </c>
      <c r="D2934" t="s">
        <v>15</v>
      </c>
      <c r="E2934" t="s">
        <v>18</v>
      </c>
      <c r="F2934" t="s">
        <v>14</v>
      </c>
      <c r="G2934" t="s">
        <v>17</v>
      </c>
      <c r="H2934" s="11">
        <v>887.09999999999991</v>
      </c>
      <c r="I2934" s="11">
        <v>17.174256</v>
      </c>
      <c r="J2934" s="13">
        <f>data[[#This Row],[Clicks]]/data[[#This Row],[Impressions]]</f>
        <v>1.9360000000000002E-2</v>
      </c>
      <c r="K2934" s="1">
        <v>1.081</v>
      </c>
      <c r="L2934" s="2">
        <v>18.565370735999998</v>
      </c>
      <c r="M2934">
        <v>5</v>
      </c>
      <c r="N2934" s="1">
        <f>IF(data[[#This Row],[Conversions]]=0,0,data[[#This Row],[Spend, Dollars]]/data[[#This Row],[Conversions]])</f>
        <v>3.7130741471999995</v>
      </c>
      <c r="O2934" s="13">
        <f>data[[#This Row],[Conversions]]/data[[#This Row],[Clicks]]</f>
        <v>0.29113342668235526</v>
      </c>
      <c r="P2934" s="11">
        <v>494.4</v>
      </c>
      <c r="Q2934" s="11">
        <f>IF(data[[#This Row],[Spend, Dollars]]=0,0,data[[#This Row],[Total conversion value, Dollars]]/data[[#This Row],[Spend, Dollars]])</f>
        <v>26.630225004950315</v>
      </c>
      <c r="R2934" s="2">
        <v>94</v>
      </c>
      <c r="S2934" s="2">
        <v>11</v>
      </c>
      <c r="T2934" s="2">
        <v>22.5</v>
      </c>
      <c r="U2934" s="2">
        <f t="shared" si="45"/>
        <v>127.5</v>
      </c>
    </row>
    <row r="2935" spans="1:21" x14ac:dyDescent="0.2">
      <c r="A2935" t="s">
        <v>23</v>
      </c>
      <c r="B2935" s="3">
        <v>45169</v>
      </c>
      <c r="C2935" s="10" t="str">
        <f>TEXT(data[[#This Row],[Date]],"mmmm")</f>
        <v>August</v>
      </c>
      <c r="D2935" t="s">
        <v>15</v>
      </c>
      <c r="E2935" t="s">
        <v>18</v>
      </c>
      <c r="F2935" t="s">
        <v>14</v>
      </c>
      <c r="G2935" t="s">
        <v>17</v>
      </c>
      <c r="H2935" s="11">
        <v>420.9</v>
      </c>
      <c r="I2935" s="11">
        <v>6.3429629999999992</v>
      </c>
      <c r="J2935" s="13">
        <f>data[[#This Row],[Clicks]]/data[[#This Row],[Impressions]]</f>
        <v>1.5069999999999998E-2</v>
      </c>
      <c r="K2935" s="1">
        <v>0.73599999999999988</v>
      </c>
      <c r="L2935" s="2">
        <v>4.6684207679999989</v>
      </c>
      <c r="M2935">
        <v>0</v>
      </c>
      <c r="N2935" s="1">
        <f>IF(data[[#This Row],[Conversions]]=0,0,data[[#This Row],[Spend, Dollars]]/data[[#This Row],[Conversions]])</f>
        <v>0</v>
      </c>
      <c r="O2935" s="13">
        <f>data[[#This Row],[Conversions]]/data[[#This Row],[Clicks]]</f>
        <v>0</v>
      </c>
      <c r="P2935" s="11">
        <v>45.6</v>
      </c>
      <c r="Q2935" s="11">
        <f>IF(data[[#This Row],[Spend, Dollars]]=0,0,data[[#This Row],[Total conversion value, Dollars]]/data[[#This Row],[Spend, Dollars]])</f>
        <v>9.7677570780612228</v>
      </c>
      <c r="R2935" s="2">
        <v>110</v>
      </c>
      <c r="S2935" s="2">
        <v>18</v>
      </c>
      <c r="T2935" s="2">
        <v>7.5</v>
      </c>
      <c r="U2935" s="2">
        <f t="shared" si="45"/>
        <v>135.5</v>
      </c>
    </row>
    <row r="2936" spans="1:21" x14ac:dyDescent="0.2">
      <c r="A2936" t="s">
        <v>24</v>
      </c>
      <c r="B2936" s="3">
        <v>45170</v>
      </c>
      <c r="C2936" s="10" t="str">
        <f>TEXT(data[[#This Row],[Date]],"mmmm")</f>
        <v>September</v>
      </c>
      <c r="D2936" t="s">
        <v>15</v>
      </c>
      <c r="E2936" t="s">
        <v>18</v>
      </c>
      <c r="F2936" t="s">
        <v>14</v>
      </c>
      <c r="G2936" t="s">
        <v>17</v>
      </c>
      <c r="H2936" s="11">
        <v>1625</v>
      </c>
      <c r="I2936" s="11">
        <v>29.493750000000006</v>
      </c>
      <c r="J2936" s="13">
        <f>data[[#This Row],[Clicks]]/data[[#This Row],[Impressions]]</f>
        <v>1.8150000000000003E-2</v>
      </c>
      <c r="K2936" s="1">
        <v>1.6214999999999997</v>
      </c>
      <c r="L2936" s="2">
        <v>47.824115624999997</v>
      </c>
      <c r="M2936">
        <v>4</v>
      </c>
      <c r="N2936" s="1">
        <f>IF(data[[#This Row],[Conversions]]=0,0,data[[#This Row],[Spend, Dollars]]/data[[#This Row],[Conversions]])</f>
        <v>11.956028906249999</v>
      </c>
      <c r="O2936" s="13">
        <f>data[[#This Row],[Conversions]]/data[[#This Row],[Clicks]]</f>
        <v>0.13562195380377196</v>
      </c>
      <c r="P2936" s="11">
        <v>283.2</v>
      </c>
      <c r="Q2936" s="11">
        <f>IF(data[[#This Row],[Spend, Dollars]]=0,0,data[[#This Row],[Total conversion value, Dollars]]/data[[#This Row],[Spend, Dollars]])</f>
        <v>5.9216986304699706</v>
      </c>
      <c r="R2936" s="2">
        <v>102</v>
      </c>
      <c r="S2936" s="2">
        <v>16</v>
      </c>
      <c r="T2936" s="2">
        <v>12</v>
      </c>
      <c r="U2936" s="2">
        <f t="shared" si="45"/>
        <v>130</v>
      </c>
    </row>
    <row r="2937" spans="1:21" x14ac:dyDescent="0.2">
      <c r="A2937" t="s">
        <v>24</v>
      </c>
      <c r="B2937" s="3">
        <v>45171</v>
      </c>
      <c r="C2937" s="10" t="str">
        <f>TEXT(data[[#This Row],[Date]],"mmmm")</f>
        <v>September</v>
      </c>
      <c r="D2937" t="s">
        <v>15</v>
      </c>
      <c r="E2937" t="s">
        <v>18</v>
      </c>
      <c r="F2937" t="s">
        <v>14</v>
      </c>
      <c r="G2937" t="s">
        <v>17</v>
      </c>
      <c r="H2937" s="11">
        <v>2067</v>
      </c>
      <c r="I2937" s="11">
        <v>33.196019999999997</v>
      </c>
      <c r="J2937" s="13">
        <f>data[[#This Row],[Clicks]]/data[[#This Row],[Impressions]]</f>
        <v>1.6059999999999998E-2</v>
      </c>
      <c r="K2937" s="1">
        <v>1.702</v>
      </c>
      <c r="L2937" s="2">
        <v>56.499626039999995</v>
      </c>
      <c r="M2937">
        <v>7</v>
      </c>
      <c r="N2937" s="1">
        <f>IF(data[[#This Row],[Conversions]]=0,0,data[[#This Row],[Spend, Dollars]]/data[[#This Row],[Conversions]])</f>
        <v>8.0713751485714287</v>
      </c>
      <c r="O2937" s="13">
        <f>data[[#This Row],[Conversions]]/data[[#This Row],[Clicks]]</f>
        <v>0.21086865232639337</v>
      </c>
      <c r="P2937" s="11">
        <v>393.59999999999997</v>
      </c>
      <c r="Q2937" s="11">
        <f>IF(data[[#This Row],[Spend, Dollars]]=0,0,data[[#This Row],[Total conversion value, Dollars]]/data[[#This Row],[Spend, Dollars]])</f>
        <v>6.9664177904707421</v>
      </c>
      <c r="R2937" s="2">
        <v>91</v>
      </c>
      <c r="S2937" s="2">
        <v>21</v>
      </c>
      <c r="T2937" s="2">
        <v>22.5</v>
      </c>
      <c r="U2937" s="2">
        <f t="shared" si="45"/>
        <v>134.5</v>
      </c>
    </row>
    <row r="2938" spans="1:21" x14ac:dyDescent="0.2">
      <c r="A2938" t="s">
        <v>24</v>
      </c>
      <c r="B2938" s="3">
        <v>45172</v>
      </c>
      <c r="C2938" s="10" t="str">
        <f>TEXT(data[[#This Row],[Date]],"mmmm")</f>
        <v>September</v>
      </c>
      <c r="D2938" t="s">
        <v>15</v>
      </c>
      <c r="E2938" t="s">
        <v>18</v>
      </c>
      <c r="F2938" t="s">
        <v>14</v>
      </c>
      <c r="G2938" t="s">
        <v>17</v>
      </c>
      <c r="H2938" s="11">
        <v>2052</v>
      </c>
      <c r="I2938" s="11">
        <v>39.726720000000007</v>
      </c>
      <c r="J2938" s="13">
        <f>data[[#This Row],[Clicks]]/data[[#This Row],[Impressions]]</f>
        <v>1.9360000000000002E-2</v>
      </c>
      <c r="K2938" s="1">
        <v>2.2999999999999998</v>
      </c>
      <c r="L2938" s="2">
        <v>91.371456000000009</v>
      </c>
      <c r="M2938">
        <v>4</v>
      </c>
      <c r="N2938" s="1">
        <f>IF(data[[#This Row],[Conversions]]=0,0,data[[#This Row],[Spend, Dollars]]/data[[#This Row],[Conversions]])</f>
        <v>22.842864000000002</v>
      </c>
      <c r="O2938" s="13">
        <f>data[[#This Row],[Conversions]]/data[[#This Row],[Clicks]]</f>
        <v>0.10068789973096191</v>
      </c>
      <c r="P2938" s="11">
        <v>445.2</v>
      </c>
      <c r="Q2938" s="11">
        <f>IF(data[[#This Row],[Spend, Dollars]]=0,0,data[[#This Row],[Total conversion value, Dollars]]/data[[#This Row],[Spend, Dollars]])</f>
        <v>4.8724188000243744</v>
      </c>
      <c r="R2938" s="2">
        <v>124</v>
      </c>
      <c r="S2938" s="2">
        <v>10</v>
      </c>
      <c r="T2938" s="2">
        <v>21</v>
      </c>
      <c r="U2938" s="2">
        <f t="shared" si="45"/>
        <v>155</v>
      </c>
    </row>
    <row r="2939" spans="1:21" x14ac:dyDescent="0.2">
      <c r="A2939" t="s">
        <v>24</v>
      </c>
      <c r="B2939" s="3">
        <v>45173</v>
      </c>
      <c r="C2939" s="10" t="str">
        <f>TEXT(data[[#This Row],[Date]],"mmmm")</f>
        <v>September</v>
      </c>
      <c r="D2939" t="s">
        <v>15</v>
      </c>
      <c r="E2939" t="s">
        <v>18</v>
      </c>
      <c r="F2939" t="s">
        <v>14</v>
      </c>
      <c r="G2939" t="s">
        <v>17</v>
      </c>
      <c r="H2939" s="11">
        <v>1345</v>
      </c>
      <c r="I2939" s="11">
        <v>18.049900000000001</v>
      </c>
      <c r="J2939" s="13">
        <f>data[[#This Row],[Clicks]]/data[[#This Row],[Impressions]]</f>
        <v>1.3420000000000001E-2</v>
      </c>
      <c r="K2939" s="1">
        <v>2.254</v>
      </c>
      <c r="L2939" s="2">
        <v>40.684474600000001</v>
      </c>
      <c r="M2939">
        <v>8</v>
      </c>
      <c r="N2939" s="1">
        <f>IF(data[[#This Row],[Conversions]]=0,0,data[[#This Row],[Spend, Dollars]]/data[[#This Row],[Conversions]])</f>
        <v>5.0855593250000002</v>
      </c>
      <c r="O2939" s="13">
        <f>data[[#This Row],[Conversions]]/data[[#This Row],[Clicks]]</f>
        <v>0.44321575188782208</v>
      </c>
      <c r="P2939" s="11">
        <v>469.2</v>
      </c>
      <c r="Q2939" s="11">
        <f>IF(data[[#This Row],[Spend, Dollars]]=0,0,data[[#This Row],[Total conversion value, Dollars]]/data[[#This Row],[Spend, Dollars]])</f>
        <v>11.532654768509655</v>
      </c>
      <c r="R2939" s="2">
        <v>88</v>
      </c>
      <c r="S2939" s="2">
        <v>11</v>
      </c>
      <c r="T2939" s="2">
        <v>21</v>
      </c>
      <c r="U2939" s="2">
        <f t="shared" si="45"/>
        <v>120</v>
      </c>
    </row>
    <row r="2940" spans="1:21" x14ac:dyDescent="0.2">
      <c r="A2940" t="s">
        <v>24</v>
      </c>
      <c r="B2940" s="3">
        <v>45174</v>
      </c>
      <c r="C2940" s="10" t="str">
        <f>TEXT(data[[#This Row],[Date]],"mmmm")</f>
        <v>September</v>
      </c>
      <c r="D2940" t="s">
        <v>15</v>
      </c>
      <c r="E2940" t="s">
        <v>18</v>
      </c>
      <c r="F2940" t="s">
        <v>14</v>
      </c>
      <c r="G2940" t="s">
        <v>17</v>
      </c>
      <c r="H2940" s="11">
        <v>1433</v>
      </c>
      <c r="I2940" s="11">
        <v>29.47681</v>
      </c>
      <c r="J2940" s="13">
        <f>data[[#This Row],[Clicks]]/data[[#This Row],[Impressions]]</f>
        <v>2.0570000000000001E-2</v>
      </c>
      <c r="K2940" s="1">
        <v>1.0465</v>
      </c>
      <c r="L2940" s="2">
        <v>30.847481665</v>
      </c>
      <c r="M2940">
        <v>8</v>
      </c>
      <c r="N2940" s="1">
        <f>IF(data[[#This Row],[Conversions]]=0,0,data[[#This Row],[Spend, Dollars]]/data[[#This Row],[Conversions]])</f>
        <v>3.855935208125</v>
      </c>
      <c r="O2940" s="13">
        <f>data[[#This Row],[Conversions]]/data[[#This Row],[Clicks]]</f>
        <v>0.27139978851171481</v>
      </c>
      <c r="P2940" s="11">
        <v>642</v>
      </c>
      <c r="Q2940" s="11">
        <f>IF(data[[#This Row],[Spend, Dollars]]=0,0,data[[#This Row],[Total conversion value, Dollars]]/data[[#This Row],[Spend, Dollars]])</f>
        <v>20.812071694281045</v>
      </c>
      <c r="R2940" s="2">
        <v>107</v>
      </c>
      <c r="S2940" s="2">
        <v>19</v>
      </c>
      <c r="T2940" s="2">
        <v>15</v>
      </c>
      <c r="U2940" s="2">
        <f t="shared" si="45"/>
        <v>141</v>
      </c>
    </row>
    <row r="2941" spans="1:21" x14ac:dyDescent="0.2">
      <c r="A2941" t="s">
        <v>24</v>
      </c>
      <c r="B2941" s="3">
        <v>45175</v>
      </c>
      <c r="C2941" s="10" t="str">
        <f>TEXT(data[[#This Row],[Date]],"mmmm")</f>
        <v>September</v>
      </c>
      <c r="D2941" t="s">
        <v>15</v>
      </c>
      <c r="E2941" t="s">
        <v>18</v>
      </c>
      <c r="F2941" t="s">
        <v>14</v>
      </c>
      <c r="G2941" t="s">
        <v>17</v>
      </c>
      <c r="H2941" s="11">
        <v>1864</v>
      </c>
      <c r="I2941" s="11">
        <v>41.213039999999992</v>
      </c>
      <c r="J2941" s="13">
        <f>data[[#This Row],[Clicks]]/data[[#This Row],[Impressions]]</f>
        <v>2.2109999999999994E-2</v>
      </c>
      <c r="K2941" s="1">
        <v>0.79349999999999987</v>
      </c>
      <c r="L2941" s="2">
        <v>32.702547239999987</v>
      </c>
      <c r="M2941">
        <v>2</v>
      </c>
      <c r="N2941" s="1">
        <f>IF(data[[#This Row],[Conversions]]=0,0,data[[#This Row],[Spend, Dollars]]/data[[#This Row],[Conversions]])</f>
        <v>16.351273619999994</v>
      </c>
      <c r="O2941" s="13">
        <f>data[[#This Row],[Conversions]]/data[[#This Row],[Clicks]]</f>
        <v>4.8528329868410588E-2</v>
      </c>
      <c r="P2941" s="11">
        <v>230.39999999999998</v>
      </c>
      <c r="Q2941" s="11">
        <f>IF(data[[#This Row],[Spend, Dollars]]=0,0,data[[#This Row],[Total conversion value, Dollars]]/data[[#This Row],[Spend, Dollars]])</f>
        <v>7.0453227483817269</v>
      </c>
      <c r="R2941" s="2">
        <v>85</v>
      </c>
      <c r="S2941" s="2">
        <v>14</v>
      </c>
      <c r="T2941" s="2">
        <v>9</v>
      </c>
      <c r="U2941" s="2">
        <f t="shared" si="45"/>
        <v>108</v>
      </c>
    </row>
    <row r="2942" spans="1:21" x14ac:dyDescent="0.2">
      <c r="A2942" t="s">
        <v>24</v>
      </c>
      <c r="B2942" s="3">
        <v>45176</v>
      </c>
      <c r="C2942" s="10" t="str">
        <f>TEXT(data[[#This Row],[Date]],"mmmm")</f>
        <v>September</v>
      </c>
      <c r="D2942" t="s">
        <v>15</v>
      </c>
      <c r="E2942" t="s">
        <v>18</v>
      </c>
      <c r="F2942" t="s">
        <v>14</v>
      </c>
      <c r="G2942" t="s">
        <v>17</v>
      </c>
      <c r="H2942" s="11">
        <v>1568</v>
      </c>
      <c r="I2942" s="11">
        <v>30.011520000000001</v>
      </c>
      <c r="J2942" s="13">
        <f>data[[#This Row],[Clicks]]/data[[#This Row],[Impressions]]</f>
        <v>1.9140000000000001E-2</v>
      </c>
      <c r="K2942" s="1">
        <v>0.87399999999999989</v>
      </c>
      <c r="L2942" s="2">
        <v>26.230068479999996</v>
      </c>
      <c r="M2942">
        <v>6</v>
      </c>
      <c r="N2942" s="1">
        <f>IF(data[[#This Row],[Conversions]]=0,0,data[[#This Row],[Spend, Dollars]]/data[[#This Row],[Conversions]])</f>
        <v>4.3716780799999997</v>
      </c>
      <c r="O2942" s="13">
        <f>data[[#This Row],[Conversions]]/data[[#This Row],[Clicks]]</f>
        <v>0.19992322947987973</v>
      </c>
      <c r="P2942" s="11">
        <v>237.6</v>
      </c>
      <c r="Q2942" s="11">
        <f>IF(data[[#This Row],[Spend, Dollars]]=0,0,data[[#This Row],[Total conversion value, Dollars]]/data[[#This Row],[Spend, Dollars]])</f>
        <v>9.0583065073263587</v>
      </c>
      <c r="R2942" s="2">
        <v>113</v>
      </c>
      <c r="S2942" s="2">
        <v>18</v>
      </c>
      <c r="T2942" s="2">
        <v>18</v>
      </c>
      <c r="U2942" s="2">
        <f t="shared" si="45"/>
        <v>149</v>
      </c>
    </row>
    <row r="2943" spans="1:21" x14ac:dyDescent="0.2">
      <c r="A2943" t="s">
        <v>24</v>
      </c>
      <c r="B2943" s="3">
        <v>45177</v>
      </c>
      <c r="C2943" s="10" t="str">
        <f>TEXT(data[[#This Row],[Date]],"mmmm")</f>
        <v>September</v>
      </c>
      <c r="D2943" t="s">
        <v>15</v>
      </c>
      <c r="E2943" t="s">
        <v>18</v>
      </c>
      <c r="F2943" t="s">
        <v>14</v>
      </c>
      <c r="G2943" t="s">
        <v>17</v>
      </c>
      <c r="H2943" s="11">
        <v>1608</v>
      </c>
      <c r="I2943" s="11">
        <v>29.538960000000003</v>
      </c>
      <c r="J2943" s="13">
        <f>data[[#This Row],[Clicks]]/data[[#This Row],[Impressions]]</f>
        <v>1.8370000000000001E-2</v>
      </c>
      <c r="K2943" s="1">
        <v>1.7364999999999999</v>
      </c>
      <c r="L2943" s="2">
        <v>51.294404040000003</v>
      </c>
      <c r="M2943">
        <v>4</v>
      </c>
      <c r="N2943" s="1">
        <f>IF(data[[#This Row],[Conversions]]=0,0,data[[#This Row],[Spend, Dollars]]/data[[#This Row],[Conversions]])</f>
        <v>12.823601010000001</v>
      </c>
      <c r="O2943" s="13">
        <f>data[[#This Row],[Conversions]]/data[[#This Row],[Clicks]]</f>
        <v>0.135414381548978</v>
      </c>
      <c r="P2943" s="11">
        <v>387.59999999999997</v>
      </c>
      <c r="Q2943" s="11">
        <f>IF(data[[#This Row],[Spend, Dollars]]=0,0,data[[#This Row],[Total conversion value, Dollars]]/data[[#This Row],[Spend, Dollars]])</f>
        <v>7.5563798284457064</v>
      </c>
      <c r="R2943" s="2">
        <v>69</v>
      </c>
      <c r="S2943" s="2">
        <v>13</v>
      </c>
      <c r="T2943" s="2">
        <v>15</v>
      </c>
      <c r="U2943" s="2">
        <f t="shared" si="45"/>
        <v>97</v>
      </c>
    </row>
    <row r="2944" spans="1:21" x14ac:dyDescent="0.2">
      <c r="A2944" t="s">
        <v>24</v>
      </c>
      <c r="B2944" s="3">
        <v>45178</v>
      </c>
      <c r="C2944" s="10" t="str">
        <f>TEXT(data[[#This Row],[Date]],"mmmm")</f>
        <v>September</v>
      </c>
      <c r="D2944" t="s">
        <v>15</v>
      </c>
      <c r="E2944" t="s">
        <v>18</v>
      </c>
      <c r="F2944" t="s">
        <v>14</v>
      </c>
      <c r="G2944" t="s">
        <v>17</v>
      </c>
      <c r="H2944" s="11">
        <v>1848</v>
      </c>
      <c r="I2944" s="11">
        <v>26.629679999999997</v>
      </c>
      <c r="J2944" s="13">
        <f>data[[#This Row],[Clicks]]/data[[#This Row],[Impressions]]</f>
        <v>1.4409999999999997E-2</v>
      </c>
      <c r="K2944" s="1">
        <v>0.60949999999999993</v>
      </c>
      <c r="L2944" s="2">
        <v>16.230789959999996</v>
      </c>
      <c r="M2944">
        <v>2</v>
      </c>
      <c r="N2944" s="1">
        <f>IF(data[[#This Row],[Conversions]]=0,0,data[[#This Row],[Spend, Dollars]]/data[[#This Row],[Conversions]])</f>
        <v>8.1153949799999978</v>
      </c>
      <c r="O2944" s="13">
        <f>data[[#This Row],[Conversions]]/data[[#This Row],[Clicks]]</f>
        <v>7.5104169483073024E-2</v>
      </c>
      <c r="P2944" s="11">
        <v>99.6</v>
      </c>
      <c r="Q2944" s="11">
        <f>IF(data[[#This Row],[Spend, Dollars]]=0,0,data[[#This Row],[Total conversion value, Dollars]]/data[[#This Row],[Spend, Dollars]])</f>
        <v>6.1364850537441136</v>
      </c>
      <c r="R2944" s="2">
        <v>110</v>
      </c>
      <c r="S2944" s="2">
        <v>11</v>
      </c>
      <c r="T2944" s="2">
        <v>18</v>
      </c>
      <c r="U2944" s="2">
        <f t="shared" si="45"/>
        <v>139</v>
      </c>
    </row>
    <row r="2945" spans="1:21" x14ac:dyDescent="0.2">
      <c r="A2945" t="s">
        <v>24</v>
      </c>
      <c r="B2945" s="3">
        <v>45179</v>
      </c>
      <c r="C2945" s="10" t="str">
        <f>TEXT(data[[#This Row],[Date]],"mmmm")</f>
        <v>September</v>
      </c>
      <c r="D2945" t="s">
        <v>15</v>
      </c>
      <c r="E2945" t="s">
        <v>18</v>
      </c>
      <c r="F2945" t="s">
        <v>14</v>
      </c>
      <c r="G2945" t="s">
        <v>17</v>
      </c>
      <c r="H2945" s="11">
        <v>1485</v>
      </c>
      <c r="I2945" s="11">
        <v>23.35905</v>
      </c>
      <c r="J2945" s="13">
        <f>data[[#This Row],[Clicks]]/data[[#This Row],[Impressions]]</f>
        <v>1.5730000000000001E-2</v>
      </c>
      <c r="K2945" s="1">
        <v>0.79349999999999987</v>
      </c>
      <c r="L2945" s="2">
        <v>18.535406174999999</v>
      </c>
      <c r="M2945">
        <v>2</v>
      </c>
      <c r="N2945" s="1">
        <f>IF(data[[#This Row],[Conversions]]=0,0,data[[#This Row],[Spend, Dollars]]/data[[#This Row],[Conversions]])</f>
        <v>9.2677030874999993</v>
      </c>
      <c r="O2945" s="13">
        <f>data[[#This Row],[Conversions]]/data[[#This Row],[Clicks]]</f>
        <v>8.5619920330664137E-2</v>
      </c>
      <c r="P2945" s="11">
        <v>159.6</v>
      </c>
      <c r="Q2945" s="11">
        <f>IF(data[[#This Row],[Spend, Dollars]]=0,0,data[[#This Row],[Total conversion value, Dollars]]/data[[#This Row],[Spend, Dollars]])</f>
        <v>8.6105477534807786</v>
      </c>
      <c r="R2945" s="2">
        <v>82</v>
      </c>
      <c r="S2945" s="2">
        <v>14</v>
      </c>
      <c r="T2945" s="2">
        <v>19.5</v>
      </c>
      <c r="U2945" s="2">
        <f t="shared" si="45"/>
        <v>115.5</v>
      </c>
    </row>
    <row r="2946" spans="1:21" x14ac:dyDescent="0.2">
      <c r="A2946" t="s">
        <v>24</v>
      </c>
      <c r="B2946" s="3">
        <v>45180</v>
      </c>
      <c r="C2946" s="10" t="str">
        <f>TEXT(data[[#This Row],[Date]],"mmmm")</f>
        <v>September</v>
      </c>
      <c r="D2946" t="s">
        <v>15</v>
      </c>
      <c r="E2946" t="s">
        <v>18</v>
      </c>
      <c r="F2946" t="s">
        <v>14</v>
      </c>
      <c r="G2946" t="s">
        <v>17</v>
      </c>
      <c r="H2946" s="11">
        <v>1993</v>
      </c>
      <c r="I2946" s="11">
        <v>32.884499999999996</v>
      </c>
      <c r="J2946" s="13">
        <f>data[[#This Row],[Clicks]]/data[[#This Row],[Impressions]]</f>
        <v>1.6499999999999997E-2</v>
      </c>
      <c r="K2946" s="1">
        <v>1.8054999999999999</v>
      </c>
      <c r="L2946" s="2">
        <v>59.372964749999987</v>
      </c>
      <c r="M2946">
        <v>6</v>
      </c>
      <c r="N2946" s="1">
        <f>IF(data[[#This Row],[Conversions]]=0,0,data[[#This Row],[Spend, Dollars]]/data[[#This Row],[Conversions]])</f>
        <v>9.8954941249999973</v>
      </c>
      <c r="O2946" s="13">
        <f>data[[#This Row],[Conversions]]/data[[#This Row],[Clicks]]</f>
        <v>0.18245678055010722</v>
      </c>
      <c r="P2946" s="11">
        <v>469.2</v>
      </c>
      <c r="Q2946" s="11">
        <f>IF(data[[#This Row],[Spend, Dollars]]=0,0,data[[#This Row],[Total conversion value, Dollars]]/data[[#This Row],[Spend, Dollars]])</f>
        <v>7.9025866735078294</v>
      </c>
      <c r="R2946" s="2">
        <v>108</v>
      </c>
      <c r="S2946" s="2">
        <v>20</v>
      </c>
      <c r="T2946" s="2">
        <v>15</v>
      </c>
      <c r="U2946" s="2">
        <f t="shared" si="45"/>
        <v>143</v>
      </c>
    </row>
    <row r="2947" spans="1:21" x14ac:dyDescent="0.2">
      <c r="A2947" t="s">
        <v>24</v>
      </c>
      <c r="B2947" s="3">
        <v>45181</v>
      </c>
      <c r="C2947" s="10" t="str">
        <f>TEXT(data[[#This Row],[Date]],"mmmm")</f>
        <v>September</v>
      </c>
      <c r="D2947" t="s">
        <v>15</v>
      </c>
      <c r="E2947" t="s">
        <v>18</v>
      </c>
      <c r="F2947" t="s">
        <v>14</v>
      </c>
      <c r="G2947" t="s">
        <v>17</v>
      </c>
      <c r="H2947" s="11">
        <v>1695</v>
      </c>
      <c r="I2947" s="11">
        <v>22.933350000000008</v>
      </c>
      <c r="J2947" s="13">
        <f>data[[#This Row],[Clicks]]/data[[#This Row],[Impressions]]</f>
        <v>1.3530000000000004E-2</v>
      </c>
      <c r="K2947" s="1">
        <v>2.3804999999999996</v>
      </c>
      <c r="L2947" s="2">
        <v>54.592839675000008</v>
      </c>
      <c r="M2947">
        <v>5</v>
      </c>
      <c r="N2947" s="1">
        <f>IF(data[[#This Row],[Conversions]]=0,0,data[[#This Row],[Spend, Dollars]]/data[[#This Row],[Conversions]])</f>
        <v>10.918567935000002</v>
      </c>
      <c r="O2947" s="13">
        <f>data[[#This Row],[Conversions]]/data[[#This Row],[Clicks]]</f>
        <v>0.21802309736693498</v>
      </c>
      <c r="P2947" s="11">
        <v>333.59999999999997</v>
      </c>
      <c r="Q2947" s="11">
        <f>IF(data[[#This Row],[Spend, Dollars]]=0,0,data[[#This Row],[Total conversion value, Dollars]]/data[[#This Row],[Spend, Dollars]])</f>
        <v>6.1106914750354564</v>
      </c>
      <c r="R2947" s="2">
        <v>120</v>
      </c>
      <c r="S2947" s="2">
        <v>9</v>
      </c>
      <c r="T2947" s="2">
        <v>9</v>
      </c>
      <c r="U2947" s="2">
        <f t="shared" ref="U2947:U3010" si="46">SUM(R2947:T2947)</f>
        <v>138</v>
      </c>
    </row>
    <row r="2948" spans="1:21" x14ac:dyDescent="0.2">
      <c r="A2948" t="s">
        <v>24</v>
      </c>
      <c r="B2948" s="3">
        <v>45182</v>
      </c>
      <c r="C2948" s="10" t="str">
        <f>TEXT(data[[#This Row],[Date]],"mmmm")</f>
        <v>September</v>
      </c>
      <c r="D2948" t="s">
        <v>15</v>
      </c>
      <c r="E2948" t="s">
        <v>18</v>
      </c>
      <c r="F2948" t="s">
        <v>14</v>
      </c>
      <c r="G2948" t="s">
        <v>17</v>
      </c>
      <c r="H2948" s="11">
        <v>1886</v>
      </c>
      <c r="I2948" s="11">
        <v>36.927879999999995</v>
      </c>
      <c r="J2948" s="13">
        <f>data[[#This Row],[Clicks]]/data[[#This Row],[Impressions]]</f>
        <v>1.9579999999999997E-2</v>
      </c>
      <c r="K2948" s="1">
        <v>1.4949999999999999</v>
      </c>
      <c r="L2948" s="2">
        <v>55.207180599999987</v>
      </c>
      <c r="M2948">
        <v>6</v>
      </c>
      <c r="N2948" s="1">
        <f>IF(data[[#This Row],[Conversions]]=0,0,data[[#This Row],[Spend, Dollars]]/data[[#This Row],[Conversions]])</f>
        <v>9.2011967666666639</v>
      </c>
      <c r="O2948" s="13">
        <f>data[[#This Row],[Conversions]]/data[[#This Row],[Clicks]]</f>
        <v>0.16247886420774765</v>
      </c>
      <c r="P2948" s="11">
        <v>370.8</v>
      </c>
      <c r="Q2948" s="11">
        <f>IF(data[[#This Row],[Spend, Dollars]]=0,0,data[[#This Row],[Total conversion value, Dollars]]/data[[#This Row],[Spend, Dollars]])</f>
        <v>6.7165175973503723</v>
      </c>
      <c r="R2948" s="2">
        <v>90</v>
      </c>
      <c r="S2948" s="2">
        <v>17</v>
      </c>
      <c r="T2948" s="2">
        <v>12</v>
      </c>
      <c r="U2948" s="2">
        <f t="shared" si="46"/>
        <v>119</v>
      </c>
    </row>
    <row r="2949" spans="1:21" x14ac:dyDescent="0.2">
      <c r="A2949" t="s">
        <v>24</v>
      </c>
      <c r="B2949" s="3">
        <v>45183</v>
      </c>
      <c r="C2949" s="10" t="str">
        <f>TEXT(data[[#This Row],[Date]],"mmmm")</f>
        <v>September</v>
      </c>
      <c r="D2949" t="s">
        <v>15</v>
      </c>
      <c r="E2949" t="s">
        <v>18</v>
      </c>
      <c r="F2949" t="s">
        <v>14</v>
      </c>
      <c r="G2949" t="s">
        <v>17</v>
      </c>
      <c r="H2949" s="11">
        <v>1973</v>
      </c>
      <c r="I2949" s="11">
        <v>38.631340000000009</v>
      </c>
      <c r="J2949" s="13">
        <f>data[[#This Row],[Clicks]]/data[[#This Row],[Impressions]]</f>
        <v>1.9580000000000004E-2</v>
      </c>
      <c r="K2949" s="1">
        <v>2.3459999999999996</v>
      </c>
      <c r="L2949" s="2">
        <v>90.629123640000003</v>
      </c>
      <c r="M2949">
        <v>6</v>
      </c>
      <c r="N2949" s="1">
        <f>IF(data[[#This Row],[Conversions]]=0,0,data[[#This Row],[Spend, Dollars]]/data[[#This Row],[Conversions]])</f>
        <v>15.10485394</v>
      </c>
      <c r="O2949" s="13">
        <f>data[[#This Row],[Conversions]]/data[[#This Row],[Clicks]]</f>
        <v>0.15531431216209426</v>
      </c>
      <c r="P2949" s="11">
        <v>583.19999999999993</v>
      </c>
      <c r="Q2949" s="11">
        <f>IF(data[[#This Row],[Spend, Dollars]]=0,0,data[[#This Row],[Total conversion value, Dollars]]/data[[#This Row],[Spend, Dollars]])</f>
        <v>6.435017537150709</v>
      </c>
      <c r="R2949" s="2">
        <v>126</v>
      </c>
      <c r="S2949" s="2">
        <v>14</v>
      </c>
      <c r="T2949" s="2">
        <v>22.5</v>
      </c>
      <c r="U2949" s="2">
        <f t="shared" si="46"/>
        <v>162.5</v>
      </c>
    </row>
    <row r="2950" spans="1:21" x14ac:dyDescent="0.2">
      <c r="A2950" t="s">
        <v>24</v>
      </c>
      <c r="B2950" s="3">
        <v>45184</v>
      </c>
      <c r="C2950" s="10" t="str">
        <f>TEXT(data[[#This Row],[Date]],"mmmm")</f>
        <v>September</v>
      </c>
      <c r="D2950" t="s">
        <v>15</v>
      </c>
      <c r="E2950" t="s">
        <v>18</v>
      </c>
      <c r="F2950" t="s">
        <v>14</v>
      </c>
      <c r="G2950" t="s">
        <v>17</v>
      </c>
      <c r="H2950" s="11">
        <v>2126</v>
      </c>
      <c r="I2950" s="11">
        <v>47.473579999999998</v>
      </c>
      <c r="J2950" s="13">
        <f>data[[#This Row],[Clicks]]/data[[#This Row],[Impressions]]</f>
        <v>2.2329999999999999E-2</v>
      </c>
      <c r="K2950" s="1">
        <v>1.7825</v>
      </c>
      <c r="L2950" s="2">
        <v>84.621656349999995</v>
      </c>
      <c r="M2950">
        <v>8</v>
      </c>
      <c r="N2950" s="1">
        <f>IF(data[[#This Row],[Conversions]]=0,0,data[[#This Row],[Spend, Dollars]]/data[[#This Row],[Conversions]])</f>
        <v>10.577707043749999</v>
      </c>
      <c r="O2950" s="13">
        <f>data[[#This Row],[Conversions]]/data[[#This Row],[Clicks]]</f>
        <v>0.16851478232734923</v>
      </c>
      <c r="P2950" s="11">
        <v>482.4</v>
      </c>
      <c r="Q2950" s="11">
        <f>IF(data[[#This Row],[Spend, Dollars]]=0,0,data[[#This Row],[Total conversion value, Dollars]]/data[[#This Row],[Spend, Dollars]])</f>
        <v>5.7006683727007905</v>
      </c>
      <c r="R2950" s="2">
        <v>113</v>
      </c>
      <c r="S2950" s="2">
        <v>21</v>
      </c>
      <c r="T2950" s="2">
        <v>21</v>
      </c>
      <c r="U2950" s="2">
        <f t="shared" si="46"/>
        <v>155</v>
      </c>
    </row>
    <row r="2951" spans="1:21" x14ac:dyDescent="0.2">
      <c r="A2951" t="s">
        <v>24</v>
      </c>
      <c r="B2951" s="3">
        <v>45185</v>
      </c>
      <c r="C2951" s="10" t="str">
        <f>TEXT(data[[#This Row],[Date]],"mmmm")</f>
        <v>September</v>
      </c>
      <c r="D2951" t="s">
        <v>15</v>
      </c>
      <c r="E2951" t="s">
        <v>18</v>
      </c>
      <c r="F2951" t="s">
        <v>14</v>
      </c>
      <c r="G2951" t="s">
        <v>17</v>
      </c>
      <c r="H2951" s="11">
        <v>2268</v>
      </c>
      <c r="I2951" s="11">
        <v>31.683959999999995</v>
      </c>
      <c r="J2951" s="13">
        <f>data[[#This Row],[Clicks]]/data[[#This Row],[Impressions]]</f>
        <v>1.3969999999999998E-2</v>
      </c>
      <c r="K2951" s="1">
        <v>1.3915</v>
      </c>
      <c r="L2951" s="2">
        <v>44.088230339999996</v>
      </c>
      <c r="M2951">
        <v>6</v>
      </c>
      <c r="N2951" s="1">
        <f>IF(data[[#This Row],[Conversions]]=0,0,data[[#This Row],[Spend, Dollars]]/data[[#This Row],[Conversions]])</f>
        <v>7.3480383899999993</v>
      </c>
      <c r="O2951" s="13">
        <f>data[[#This Row],[Conversions]]/data[[#This Row],[Clicks]]</f>
        <v>0.18937026811042562</v>
      </c>
      <c r="P2951" s="11">
        <v>288</v>
      </c>
      <c r="Q2951" s="11">
        <f>IF(data[[#This Row],[Spend, Dollars]]=0,0,data[[#This Row],[Total conversion value, Dollars]]/data[[#This Row],[Spend, Dollars]])</f>
        <v>6.5323556372981884</v>
      </c>
      <c r="R2951" s="2">
        <v>81</v>
      </c>
      <c r="S2951" s="2">
        <v>11</v>
      </c>
      <c r="T2951" s="2">
        <v>15</v>
      </c>
      <c r="U2951" s="2">
        <f t="shared" si="46"/>
        <v>107</v>
      </c>
    </row>
    <row r="2952" spans="1:21" x14ac:dyDescent="0.2">
      <c r="A2952" t="s">
        <v>24</v>
      </c>
      <c r="B2952" s="3">
        <v>45186</v>
      </c>
      <c r="C2952" s="10" t="str">
        <f>TEXT(data[[#This Row],[Date]],"mmmm")</f>
        <v>September</v>
      </c>
      <c r="D2952" t="s">
        <v>15</v>
      </c>
      <c r="E2952" t="s">
        <v>18</v>
      </c>
      <c r="F2952" t="s">
        <v>14</v>
      </c>
      <c r="G2952" t="s">
        <v>17</v>
      </c>
      <c r="H2952" s="11">
        <v>1858</v>
      </c>
      <c r="I2952" s="11">
        <v>34.744600000000005</v>
      </c>
      <c r="J2952" s="13">
        <f>data[[#This Row],[Clicks]]/data[[#This Row],[Impressions]]</f>
        <v>1.8700000000000001E-2</v>
      </c>
      <c r="K2952" s="1">
        <v>0.94299999999999984</v>
      </c>
      <c r="L2952" s="2">
        <v>32.7641578</v>
      </c>
      <c r="M2952">
        <v>2</v>
      </c>
      <c r="N2952" s="1">
        <f>IF(data[[#This Row],[Conversions]]=0,0,data[[#This Row],[Spend, Dollars]]/data[[#This Row],[Conversions]])</f>
        <v>16.3820789</v>
      </c>
      <c r="O2952" s="13">
        <f>data[[#This Row],[Conversions]]/data[[#This Row],[Clicks]]</f>
        <v>5.7562901861008611E-2</v>
      </c>
      <c r="P2952" s="11">
        <v>94.8</v>
      </c>
      <c r="Q2952" s="11">
        <f>IF(data[[#This Row],[Spend, Dollars]]=0,0,data[[#This Row],[Total conversion value, Dollars]]/data[[#This Row],[Spend, Dollars]])</f>
        <v>2.893405671486541</v>
      </c>
      <c r="R2952" s="2">
        <v>73</v>
      </c>
      <c r="S2952" s="2">
        <v>12</v>
      </c>
      <c r="T2952" s="2">
        <v>15</v>
      </c>
      <c r="U2952" s="2">
        <f t="shared" si="46"/>
        <v>100</v>
      </c>
    </row>
    <row r="2953" spans="1:21" x14ac:dyDescent="0.2">
      <c r="A2953" t="s">
        <v>24</v>
      </c>
      <c r="B2953" s="3">
        <v>45187</v>
      </c>
      <c r="C2953" s="10" t="str">
        <f>TEXT(data[[#This Row],[Date]],"mmmm")</f>
        <v>September</v>
      </c>
      <c r="D2953" t="s">
        <v>15</v>
      </c>
      <c r="E2953" t="s">
        <v>18</v>
      </c>
      <c r="F2953" t="s">
        <v>14</v>
      </c>
      <c r="G2953" t="s">
        <v>17</v>
      </c>
      <c r="H2953" s="11">
        <v>2094</v>
      </c>
      <c r="I2953" s="11">
        <v>33.629640000000002</v>
      </c>
      <c r="J2953" s="13">
        <f>data[[#This Row],[Clicks]]/data[[#This Row],[Impressions]]</f>
        <v>1.6060000000000001E-2</v>
      </c>
      <c r="K2953" s="1">
        <v>2.3689999999999998</v>
      </c>
      <c r="L2953" s="2">
        <v>79.668617159999997</v>
      </c>
      <c r="M2953">
        <v>8</v>
      </c>
      <c r="N2953" s="1">
        <f>IF(data[[#This Row],[Conversions]]=0,0,data[[#This Row],[Spend, Dollars]]/data[[#This Row],[Conversions]])</f>
        <v>9.9585771449999996</v>
      </c>
      <c r="O2953" s="13">
        <f>data[[#This Row],[Conversions]]/data[[#This Row],[Clicks]]</f>
        <v>0.23788538919833813</v>
      </c>
      <c r="P2953" s="11">
        <v>748.8</v>
      </c>
      <c r="Q2953" s="11">
        <f>IF(data[[#This Row],[Spend, Dollars]]=0,0,data[[#This Row],[Total conversion value, Dollars]]/data[[#This Row],[Spend, Dollars]])</f>
        <v>9.3989330641470872</v>
      </c>
      <c r="R2953" s="2">
        <v>115</v>
      </c>
      <c r="S2953" s="2">
        <v>19</v>
      </c>
      <c r="T2953" s="2">
        <v>16.5</v>
      </c>
      <c r="U2953" s="2">
        <f t="shared" si="46"/>
        <v>150.5</v>
      </c>
    </row>
    <row r="2954" spans="1:21" x14ac:dyDescent="0.2">
      <c r="A2954" t="s">
        <v>24</v>
      </c>
      <c r="B2954" s="3">
        <v>45188</v>
      </c>
      <c r="C2954" s="10" t="str">
        <f>TEXT(data[[#This Row],[Date]],"mmmm")</f>
        <v>September</v>
      </c>
      <c r="D2954" t="s">
        <v>15</v>
      </c>
      <c r="E2954" t="s">
        <v>18</v>
      </c>
      <c r="F2954" t="s">
        <v>14</v>
      </c>
      <c r="G2954" t="s">
        <v>17</v>
      </c>
      <c r="H2954" s="11">
        <v>1902</v>
      </c>
      <c r="I2954" s="11">
        <v>37.241160000000001</v>
      </c>
      <c r="J2954" s="13">
        <f>data[[#This Row],[Clicks]]/data[[#This Row],[Impressions]]</f>
        <v>1.958E-2</v>
      </c>
      <c r="K2954" s="1">
        <v>2.0585</v>
      </c>
      <c r="L2954" s="2">
        <v>76.660927860000001</v>
      </c>
      <c r="M2954">
        <v>8</v>
      </c>
      <c r="N2954" s="1">
        <f>IF(data[[#This Row],[Conversions]]=0,0,data[[#This Row],[Spend, Dollars]]/data[[#This Row],[Conversions]])</f>
        <v>9.5826159825000001</v>
      </c>
      <c r="O2954" s="13">
        <f>data[[#This Row],[Conversions]]/data[[#This Row],[Clicks]]</f>
        <v>0.21481607984284054</v>
      </c>
      <c r="P2954" s="11">
        <v>633.6</v>
      </c>
      <c r="Q2954" s="11">
        <f>IF(data[[#This Row],[Spend, Dollars]]=0,0,data[[#This Row],[Total conversion value, Dollars]]/data[[#This Row],[Spend, Dollars]])</f>
        <v>8.2649664918887407</v>
      </c>
      <c r="R2954" s="2">
        <v>85</v>
      </c>
      <c r="S2954" s="2">
        <v>18</v>
      </c>
      <c r="T2954" s="2">
        <v>19.5</v>
      </c>
      <c r="U2954" s="2">
        <f t="shared" si="46"/>
        <v>122.5</v>
      </c>
    </row>
    <row r="2955" spans="1:21" x14ac:dyDescent="0.2">
      <c r="A2955" t="s">
        <v>24</v>
      </c>
      <c r="B2955" s="3">
        <v>45189</v>
      </c>
      <c r="C2955" s="10" t="str">
        <f>TEXT(data[[#This Row],[Date]],"mmmm")</f>
        <v>September</v>
      </c>
      <c r="D2955" t="s">
        <v>15</v>
      </c>
      <c r="E2955" t="s">
        <v>18</v>
      </c>
      <c r="F2955" t="s">
        <v>14</v>
      </c>
      <c r="G2955" t="s">
        <v>17</v>
      </c>
      <c r="H2955" s="11">
        <v>1206</v>
      </c>
      <c r="I2955" s="11">
        <v>16.715160000000001</v>
      </c>
      <c r="J2955" s="13">
        <f>data[[#This Row],[Clicks]]/data[[#This Row],[Impressions]]</f>
        <v>1.3860000000000001E-2</v>
      </c>
      <c r="K2955" s="1">
        <v>1.0349999999999999</v>
      </c>
      <c r="L2955" s="2">
        <v>17.300190600000001</v>
      </c>
      <c r="M2955">
        <v>2</v>
      </c>
      <c r="N2955" s="1">
        <f>IF(data[[#This Row],[Conversions]]=0,0,data[[#This Row],[Spend, Dollars]]/data[[#This Row],[Conversions]])</f>
        <v>8.6500953000000003</v>
      </c>
      <c r="O2955" s="13">
        <f>data[[#This Row],[Conversions]]/data[[#This Row],[Clicks]]</f>
        <v>0.11965186094539328</v>
      </c>
      <c r="P2955" s="11">
        <v>214.79999999999998</v>
      </c>
      <c r="Q2955" s="11">
        <f>IF(data[[#This Row],[Spend, Dollars]]=0,0,data[[#This Row],[Total conversion value, Dollars]]/data[[#This Row],[Spend, Dollars]])</f>
        <v>12.416048179261098</v>
      </c>
      <c r="R2955" s="2">
        <v>76</v>
      </c>
      <c r="S2955" s="2">
        <v>16</v>
      </c>
      <c r="T2955" s="2">
        <v>18</v>
      </c>
      <c r="U2955" s="2">
        <f t="shared" si="46"/>
        <v>110</v>
      </c>
    </row>
    <row r="2956" spans="1:21" x14ac:dyDescent="0.2">
      <c r="A2956" t="s">
        <v>24</v>
      </c>
      <c r="B2956" s="3">
        <v>45190</v>
      </c>
      <c r="C2956" s="10" t="str">
        <f>TEXT(data[[#This Row],[Date]],"mmmm")</f>
        <v>September</v>
      </c>
      <c r="D2956" t="s">
        <v>15</v>
      </c>
      <c r="E2956" t="s">
        <v>18</v>
      </c>
      <c r="F2956" t="s">
        <v>14</v>
      </c>
      <c r="G2956" t="s">
        <v>17</v>
      </c>
      <c r="H2956" s="11">
        <v>1305</v>
      </c>
      <c r="I2956" s="11">
        <v>27.274500000000003</v>
      </c>
      <c r="J2956" s="13">
        <f>data[[#This Row],[Clicks]]/data[[#This Row],[Impressions]]</f>
        <v>2.0900000000000002E-2</v>
      </c>
      <c r="K2956" s="1">
        <v>1.7479999999999998</v>
      </c>
      <c r="L2956" s="2">
        <v>47.675826000000001</v>
      </c>
      <c r="M2956">
        <v>7</v>
      </c>
      <c r="N2956" s="1">
        <f>IF(data[[#This Row],[Conversions]]=0,0,data[[#This Row],[Spend, Dollars]]/data[[#This Row],[Conversions]])</f>
        <v>6.8108322857142856</v>
      </c>
      <c r="O2956" s="13">
        <f>data[[#This Row],[Conversions]]/data[[#This Row],[Clicks]]</f>
        <v>0.2566499844176795</v>
      </c>
      <c r="P2956" s="11">
        <v>306</v>
      </c>
      <c r="Q2956" s="11">
        <f>IF(data[[#This Row],[Spend, Dollars]]=0,0,data[[#This Row],[Total conversion value, Dollars]]/data[[#This Row],[Spend, Dollars]])</f>
        <v>6.418347109497379</v>
      </c>
      <c r="R2956" s="2">
        <v>94</v>
      </c>
      <c r="S2956" s="2">
        <v>19</v>
      </c>
      <c r="T2956" s="2">
        <v>22.5</v>
      </c>
      <c r="U2956" s="2">
        <f t="shared" si="46"/>
        <v>135.5</v>
      </c>
    </row>
    <row r="2957" spans="1:21" x14ac:dyDescent="0.2">
      <c r="A2957" t="s">
        <v>24</v>
      </c>
      <c r="B2957" s="3">
        <v>45191</v>
      </c>
      <c r="C2957" s="10" t="str">
        <f>TEXT(data[[#This Row],[Date]],"mmmm")</f>
        <v>September</v>
      </c>
      <c r="D2957" t="s">
        <v>15</v>
      </c>
      <c r="E2957" t="s">
        <v>18</v>
      </c>
      <c r="F2957" t="s">
        <v>14</v>
      </c>
      <c r="G2957" t="s">
        <v>17</v>
      </c>
      <c r="H2957" s="11">
        <v>1935</v>
      </c>
      <c r="I2957" s="11">
        <v>33.417450000000009</v>
      </c>
      <c r="J2957" s="13">
        <f>data[[#This Row],[Clicks]]/data[[#This Row],[Impressions]]</f>
        <v>1.7270000000000004E-2</v>
      </c>
      <c r="K2957" s="1">
        <v>0.90849999999999997</v>
      </c>
      <c r="L2957" s="2">
        <v>30.359753325000007</v>
      </c>
      <c r="M2957">
        <v>3</v>
      </c>
      <c r="N2957" s="1">
        <f>IF(data[[#This Row],[Conversions]]=0,0,data[[#This Row],[Spend, Dollars]]/data[[#This Row],[Conversions]])</f>
        <v>10.119917775000003</v>
      </c>
      <c r="O2957" s="13">
        <f>data[[#This Row],[Conversions]]/data[[#This Row],[Clicks]]</f>
        <v>8.9773456682062783E-2</v>
      </c>
      <c r="P2957" s="11">
        <v>183.6</v>
      </c>
      <c r="Q2957" s="11">
        <f>IF(data[[#This Row],[Spend, Dollars]]=0,0,data[[#This Row],[Total conversion value, Dollars]]/data[[#This Row],[Spend, Dollars]])</f>
        <v>6.0474799658142464</v>
      </c>
      <c r="R2957" s="2">
        <v>103</v>
      </c>
      <c r="S2957" s="2">
        <v>19</v>
      </c>
      <c r="T2957" s="2">
        <v>16.5</v>
      </c>
      <c r="U2957" s="2">
        <f t="shared" si="46"/>
        <v>138.5</v>
      </c>
    </row>
    <row r="2958" spans="1:21" x14ac:dyDescent="0.2">
      <c r="A2958" t="s">
        <v>24</v>
      </c>
      <c r="B2958" s="3">
        <v>45192</v>
      </c>
      <c r="C2958" s="10" t="str">
        <f>TEXT(data[[#This Row],[Date]],"mmmm")</f>
        <v>September</v>
      </c>
      <c r="D2958" t="s">
        <v>15</v>
      </c>
      <c r="E2958" t="s">
        <v>18</v>
      </c>
      <c r="F2958" t="s">
        <v>14</v>
      </c>
      <c r="G2958" t="s">
        <v>17</v>
      </c>
      <c r="H2958" s="11">
        <v>1235</v>
      </c>
      <c r="I2958" s="11">
        <v>21.600149999999999</v>
      </c>
      <c r="J2958" s="13">
        <f>data[[#This Row],[Clicks]]/data[[#This Row],[Impressions]]</f>
        <v>1.7489999999999999E-2</v>
      </c>
      <c r="K2958" s="1">
        <v>2.3574999999999995</v>
      </c>
      <c r="L2958" s="2">
        <v>50.922353624999985</v>
      </c>
      <c r="M2958">
        <v>8</v>
      </c>
      <c r="N2958" s="1">
        <f>IF(data[[#This Row],[Conversions]]=0,0,data[[#This Row],[Spend, Dollars]]/data[[#This Row],[Conversions]])</f>
        <v>6.3652942031249982</v>
      </c>
      <c r="O2958" s="13">
        <f>data[[#This Row],[Conversions]]/data[[#This Row],[Clicks]]</f>
        <v>0.37036779837177058</v>
      </c>
      <c r="P2958" s="11">
        <v>576</v>
      </c>
      <c r="Q2958" s="11">
        <f>IF(data[[#This Row],[Spend, Dollars]]=0,0,data[[#This Row],[Total conversion value, Dollars]]/data[[#This Row],[Spend, Dollars]])</f>
        <v>11.311338911036049</v>
      </c>
      <c r="R2958" s="2">
        <v>79</v>
      </c>
      <c r="S2958" s="2">
        <v>7</v>
      </c>
      <c r="T2958" s="2">
        <v>24</v>
      </c>
      <c r="U2958" s="2">
        <f t="shared" si="46"/>
        <v>110</v>
      </c>
    </row>
    <row r="2959" spans="1:21" x14ac:dyDescent="0.2">
      <c r="A2959" t="s">
        <v>24</v>
      </c>
      <c r="B2959" s="3">
        <v>45193</v>
      </c>
      <c r="C2959" s="10" t="str">
        <f>TEXT(data[[#This Row],[Date]],"mmmm")</f>
        <v>September</v>
      </c>
      <c r="D2959" t="s">
        <v>15</v>
      </c>
      <c r="E2959" t="s">
        <v>18</v>
      </c>
      <c r="F2959" t="s">
        <v>14</v>
      </c>
      <c r="G2959" t="s">
        <v>17</v>
      </c>
      <c r="H2959" s="11">
        <v>1597</v>
      </c>
      <c r="I2959" s="11">
        <v>27.755860000000006</v>
      </c>
      <c r="J2959" s="13">
        <f>data[[#This Row],[Clicks]]/data[[#This Row],[Impressions]]</f>
        <v>1.7380000000000003E-2</v>
      </c>
      <c r="K2959" s="1">
        <v>1.288</v>
      </c>
      <c r="L2959" s="2">
        <v>35.749547680000006</v>
      </c>
      <c r="M2959">
        <v>8</v>
      </c>
      <c r="N2959" s="1">
        <f>IF(data[[#This Row],[Conversions]]=0,0,data[[#This Row],[Spend, Dollars]]/data[[#This Row],[Conversions]])</f>
        <v>4.4686934600000008</v>
      </c>
      <c r="O2959" s="13">
        <f>data[[#This Row],[Conversions]]/data[[#This Row],[Clicks]]</f>
        <v>0.28822742296581688</v>
      </c>
      <c r="P2959" s="11">
        <v>702</v>
      </c>
      <c r="Q2959" s="11">
        <f>IF(data[[#This Row],[Spend, Dollars]]=0,0,data[[#This Row],[Total conversion value, Dollars]]/data[[#This Row],[Spend, Dollars]])</f>
        <v>19.636612084821763</v>
      </c>
      <c r="R2959" s="2">
        <v>119</v>
      </c>
      <c r="S2959" s="2">
        <v>14</v>
      </c>
      <c r="T2959" s="2">
        <v>21</v>
      </c>
      <c r="U2959" s="2">
        <f t="shared" si="46"/>
        <v>154</v>
      </c>
    </row>
    <row r="2960" spans="1:21" x14ac:dyDescent="0.2">
      <c r="A2960" t="s">
        <v>24</v>
      </c>
      <c r="B2960" s="3">
        <v>45194</v>
      </c>
      <c r="C2960" s="10" t="str">
        <f>TEXT(data[[#This Row],[Date]],"mmmm")</f>
        <v>September</v>
      </c>
      <c r="D2960" t="s">
        <v>15</v>
      </c>
      <c r="E2960" t="s">
        <v>18</v>
      </c>
      <c r="F2960" t="s">
        <v>14</v>
      </c>
      <c r="G2960" t="s">
        <v>17</v>
      </c>
      <c r="H2960" s="11">
        <v>1811</v>
      </c>
      <c r="I2960" s="11">
        <v>37.849900000000012</v>
      </c>
      <c r="J2960" s="13">
        <f>data[[#This Row],[Clicks]]/data[[#This Row],[Impressions]]</f>
        <v>2.0900000000000005E-2</v>
      </c>
      <c r="K2960" s="1">
        <v>0.73599999999999999</v>
      </c>
      <c r="L2960" s="2">
        <v>27.857526400000008</v>
      </c>
      <c r="M2960">
        <v>4</v>
      </c>
      <c r="N2960" s="1">
        <f>IF(data[[#This Row],[Conversions]]=0,0,data[[#This Row],[Spend, Dollars]]/data[[#This Row],[Conversions]])</f>
        <v>6.9643816000000021</v>
      </c>
      <c r="O2960" s="13">
        <f>data[[#This Row],[Conversions]]/data[[#This Row],[Clicks]]</f>
        <v>0.10568059624992401</v>
      </c>
      <c r="P2960" s="11">
        <v>361.2</v>
      </c>
      <c r="Q2960" s="11">
        <f>IF(data[[#This Row],[Spend, Dollars]]=0,0,data[[#This Row],[Total conversion value, Dollars]]/data[[#This Row],[Spend, Dollars]])</f>
        <v>12.96597532794584</v>
      </c>
      <c r="R2960" s="2">
        <v>111</v>
      </c>
      <c r="S2960" s="2">
        <v>9</v>
      </c>
      <c r="T2960" s="2">
        <v>18</v>
      </c>
      <c r="U2960" s="2">
        <f t="shared" si="46"/>
        <v>138</v>
      </c>
    </row>
    <row r="2961" spans="1:21" x14ac:dyDescent="0.2">
      <c r="A2961" t="s">
        <v>24</v>
      </c>
      <c r="B2961" s="3">
        <v>45195</v>
      </c>
      <c r="C2961" s="10" t="str">
        <f>TEXT(data[[#This Row],[Date]],"mmmm")</f>
        <v>September</v>
      </c>
      <c r="D2961" t="s">
        <v>15</v>
      </c>
      <c r="E2961" t="s">
        <v>18</v>
      </c>
      <c r="F2961" t="s">
        <v>14</v>
      </c>
      <c r="G2961" t="s">
        <v>17</v>
      </c>
      <c r="H2961" s="11">
        <v>1245</v>
      </c>
      <c r="I2961" s="11">
        <v>25.883550000000003</v>
      </c>
      <c r="J2961" s="13">
        <f>data[[#This Row],[Clicks]]/data[[#This Row],[Impressions]]</f>
        <v>2.0790000000000003E-2</v>
      </c>
      <c r="K2961" s="1">
        <v>0.80499999999999994</v>
      </c>
      <c r="L2961" s="2">
        <v>20.836257750000001</v>
      </c>
      <c r="M2961">
        <v>5</v>
      </c>
      <c r="N2961" s="1">
        <f>IF(data[[#This Row],[Conversions]]=0,0,data[[#This Row],[Spend, Dollars]]/data[[#This Row],[Conversions]])</f>
        <v>4.1672515500000005</v>
      </c>
      <c r="O2961" s="13">
        <f>data[[#This Row],[Conversions]]/data[[#This Row],[Clicks]]</f>
        <v>0.19317288393593612</v>
      </c>
      <c r="P2961" s="11">
        <v>560.4</v>
      </c>
      <c r="Q2961" s="11">
        <f>IF(data[[#This Row],[Spend, Dollars]]=0,0,data[[#This Row],[Total conversion value, Dollars]]/data[[#This Row],[Spend, Dollars]])</f>
        <v>26.895424635453068</v>
      </c>
      <c r="R2961" s="2">
        <v>73</v>
      </c>
      <c r="S2961" s="2">
        <v>24</v>
      </c>
      <c r="T2961" s="2">
        <v>15</v>
      </c>
      <c r="U2961" s="2">
        <f t="shared" si="46"/>
        <v>112</v>
      </c>
    </row>
    <row r="2962" spans="1:21" x14ac:dyDescent="0.2">
      <c r="A2962" t="s">
        <v>24</v>
      </c>
      <c r="B2962" s="3">
        <v>45196</v>
      </c>
      <c r="C2962" s="10" t="str">
        <f>TEXT(data[[#This Row],[Date]],"mmmm")</f>
        <v>September</v>
      </c>
      <c r="D2962" t="s">
        <v>15</v>
      </c>
      <c r="E2962" t="s">
        <v>18</v>
      </c>
      <c r="F2962" t="s">
        <v>14</v>
      </c>
      <c r="G2962" t="s">
        <v>17</v>
      </c>
      <c r="H2962" s="11">
        <v>2099</v>
      </c>
      <c r="I2962" s="11">
        <v>38.558630000000001</v>
      </c>
      <c r="J2962" s="13">
        <f>data[[#This Row],[Clicks]]/data[[#This Row],[Impressions]]</f>
        <v>1.8370000000000001E-2</v>
      </c>
      <c r="K2962" s="1">
        <v>2.1160000000000001</v>
      </c>
      <c r="L2962" s="2">
        <v>81.590061080000012</v>
      </c>
      <c r="M2962">
        <v>4</v>
      </c>
      <c r="N2962" s="1">
        <f>IF(data[[#This Row],[Conversions]]=0,0,data[[#This Row],[Spend, Dollars]]/data[[#This Row],[Conversions]])</f>
        <v>20.397515270000003</v>
      </c>
      <c r="O2962" s="13">
        <f>data[[#This Row],[Conversions]]/data[[#This Row],[Clicks]]</f>
        <v>0.10373812555062252</v>
      </c>
      <c r="P2962" s="11">
        <v>284.39999999999998</v>
      </c>
      <c r="Q2962" s="11">
        <f>IF(data[[#This Row],[Spend, Dollars]]=0,0,data[[#This Row],[Total conversion value, Dollars]]/data[[#This Row],[Spend, Dollars]])</f>
        <v>3.4857186798909545</v>
      </c>
      <c r="R2962" s="2">
        <v>102</v>
      </c>
      <c r="S2962" s="2">
        <v>15</v>
      </c>
      <c r="T2962" s="2">
        <v>19.5</v>
      </c>
      <c r="U2962" s="2">
        <f t="shared" si="46"/>
        <v>136.5</v>
      </c>
    </row>
    <row r="2963" spans="1:21" x14ac:dyDescent="0.2">
      <c r="A2963" t="s">
        <v>24</v>
      </c>
      <c r="B2963" s="3">
        <v>45197</v>
      </c>
      <c r="C2963" s="10" t="str">
        <f>TEXT(data[[#This Row],[Date]],"mmmm")</f>
        <v>September</v>
      </c>
      <c r="D2963" t="s">
        <v>15</v>
      </c>
      <c r="E2963" t="s">
        <v>18</v>
      </c>
      <c r="F2963" t="s">
        <v>14</v>
      </c>
      <c r="G2963" t="s">
        <v>17</v>
      </c>
      <c r="H2963" s="11">
        <v>1400</v>
      </c>
      <c r="I2963" s="11">
        <v>33.725999999999999</v>
      </c>
      <c r="J2963" s="13">
        <f>data[[#This Row],[Clicks]]/data[[#This Row],[Impressions]]</f>
        <v>2.409E-2</v>
      </c>
      <c r="K2963" s="1">
        <v>2.1389999999999998</v>
      </c>
      <c r="L2963" s="2">
        <v>72.13991399999999</v>
      </c>
      <c r="M2963">
        <v>2</v>
      </c>
      <c r="N2963" s="1">
        <f>IF(data[[#This Row],[Conversions]]=0,0,data[[#This Row],[Spend, Dollars]]/data[[#This Row],[Conversions]])</f>
        <v>36.069956999999995</v>
      </c>
      <c r="O2963" s="13">
        <f>data[[#This Row],[Conversions]]/data[[#This Row],[Clicks]]</f>
        <v>5.9301429164442865E-2</v>
      </c>
      <c r="P2963" s="11">
        <v>122.39999999999999</v>
      </c>
      <c r="Q2963" s="11">
        <f>IF(data[[#This Row],[Spend, Dollars]]=0,0,data[[#This Row],[Total conversion value, Dollars]]/data[[#This Row],[Spend, Dollars]])</f>
        <v>1.696702882124312</v>
      </c>
      <c r="R2963" s="2">
        <v>89</v>
      </c>
      <c r="S2963" s="2">
        <v>19</v>
      </c>
      <c r="T2963" s="2">
        <v>21</v>
      </c>
      <c r="U2963" s="2">
        <f t="shared" si="46"/>
        <v>129</v>
      </c>
    </row>
    <row r="2964" spans="1:21" x14ac:dyDescent="0.2">
      <c r="A2964" t="s">
        <v>24</v>
      </c>
      <c r="B2964" s="3">
        <v>45198</v>
      </c>
      <c r="C2964" s="10" t="str">
        <f>TEXT(data[[#This Row],[Date]],"mmmm")</f>
        <v>September</v>
      </c>
      <c r="D2964" t="s">
        <v>15</v>
      </c>
      <c r="E2964" t="s">
        <v>18</v>
      </c>
      <c r="F2964" t="s">
        <v>14</v>
      </c>
      <c r="G2964" t="s">
        <v>17</v>
      </c>
      <c r="H2964" s="11">
        <v>2136</v>
      </c>
      <c r="I2964" s="11">
        <v>40.413120000000006</v>
      </c>
      <c r="J2964" s="13">
        <f>data[[#This Row],[Clicks]]/data[[#This Row],[Impressions]]</f>
        <v>1.8920000000000003E-2</v>
      </c>
      <c r="K2964" s="1">
        <v>2.5299999999999998</v>
      </c>
      <c r="L2964" s="2">
        <v>102.24519360000001</v>
      </c>
      <c r="M2964">
        <v>3</v>
      </c>
      <c r="N2964" s="1">
        <f>IF(data[[#This Row],[Conversions]]=0,0,data[[#This Row],[Spend, Dollars]]/data[[#This Row],[Conversions]])</f>
        <v>34.0817312</v>
      </c>
      <c r="O2964" s="13">
        <f>data[[#This Row],[Conversions]]/data[[#This Row],[Clicks]]</f>
        <v>7.4233318288714142E-2</v>
      </c>
      <c r="P2964" s="11">
        <v>205.2</v>
      </c>
      <c r="Q2964" s="11">
        <f>IF(data[[#This Row],[Spend, Dollars]]=0,0,data[[#This Row],[Total conversion value, Dollars]]/data[[#This Row],[Spend, Dollars]])</f>
        <v>2.0069403047225487</v>
      </c>
      <c r="R2964" s="2">
        <v>93</v>
      </c>
      <c r="S2964" s="2">
        <v>26</v>
      </c>
      <c r="T2964" s="2">
        <v>12</v>
      </c>
      <c r="U2964" s="2">
        <f t="shared" si="46"/>
        <v>131</v>
      </c>
    </row>
    <row r="2965" spans="1:21" x14ac:dyDescent="0.2">
      <c r="A2965" t="s">
        <v>24</v>
      </c>
      <c r="B2965" s="3">
        <v>45199</v>
      </c>
      <c r="C2965" s="10" t="str">
        <f>TEXT(data[[#This Row],[Date]],"mmmm")</f>
        <v>September</v>
      </c>
      <c r="D2965" t="s">
        <v>15</v>
      </c>
      <c r="E2965" t="s">
        <v>18</v>
      </c>
      <c r="F2965" t="s">
        <v>14</v>
      </c>
      <c r="G2965" t="s">
        <v>17</v>
      </c>
      <c r="H2965" s="11">
        <v>1401</v>
      </c>
      <c r="I2965" s="11">
        <v>30.359670000000008</v>
      </c>
      <c r="J2965" s="13">
        <f>data[[#This Row],[Clicks]]/data[[#This Row],[Impressions]]</f>
        <v>2.1670000000000005E-2</v>
      </c>
      <c r="K2965" s="1">
        <v>1.2189999999999999</v>
      </c>
      <c r="L2965" s="2">
        <v>37.008437730000004</v>
      </c>
      <c r="M2965">
        <v>8</v>
      </c>
      <c r="N2965" s="1">
        <f>IF(data[[#This Row],[Conversions]]=0,0,data[[#This Row],[Spend, Dollars]]/data[[#This Row],[Conversions]])</f>
        <v>4.6260547162500005</v>
      </c>
      <c r="O2965" s="13">
        <f>data[[#This Row],[Conversions]]/data[[#This Row],[Clicks]]</f>
        <v>0.2635074755423889</v>
      </c>
      <c r="P2965" s="11">
        <v>834</v>
      </c>
      <c r="Q2965" s="11">
        <f>IF(data[[#This Row],[Spend, Dollars]]=0,0,data[[#This Row],[Total conversion value, Dollars]]/data[[#This Row],[Spend, Dollars]])</f>
        <v>22.53540141533556</v>
      </c>
      <c r="R2965" s="2">
        <v>106</v>
      </c>
      <c r="S2965" s="2">
        <v>22</v>
      </c>
      <c r="T2965" s="2">
        <v>9</v>
      </c>
      <c r="U2965" s="2">
        <f t="shared" si="46"/>
        <v>137</v>
      </c>
    </row>
    <row r="2966" spans="1:21" x14ac:dyDescent="0.2">
      <c r="A2966" t="s">
        <v>24</v>
      </c>
      <c r="B2966" s="3">
        <v>45200</v>
      </c>
      <c r="C2966" s="10" t="str">
        <f>TEXT(data[[#This Row],[Date]],"mmmm")</f>
        <v>October</v>
      </c>
      <c r="D2966" t="s">
        <v>15</v>
      </c>
      <c r="E2966" t="s">
        <v>18</v>
      </c>
      <c r="F2966" t="s">
        <v>14</v>
      </c>
      <c r="G2966" t="s">
        <v>17</v>
      </c>
      <c r="H2966" s="11">
        <v>1849</v>
      </c>
      <c r="I2966" s="11">
        <v>32.74579</v>
      </c>
      <c r="J2966" s="13">
        <f>data[[#This Row],[Clicks]]/data[[#This Row],[Impressions]]</f>
        <v>1.771E-2</v>
      </c>
      <c r="K2966" s="1">
        <v>2.2194999999999996</v>
      </c>
      <c r="L2966" s="2">
        <v>72.679280904999985</v>
      </c>
      <c r="M2966">
        <v>8</v>
      </c>
      <c r="N2966" s="1">
        <f>IF(data[[#This Row],[Conversions]]=0,0,data[[#This Row],[Spend, Dollars]]/data[[#This Row],[Conversions]])</f>
        <v>9.0849101131249981</v>
      </c>
      <c r="O2966" s="13">
        <f>data[[#This Row],[Conversions]]/data[[#This Row],[Clicks]]</f>
        <v>0.24430621463094951</v>
      </c>
      <c r="P2966" s="11">
        <v>460.79999999999995</v>
      </c>
      <c r="Q2966" s="11">
        <f>IF(data[[#This Row],[Spend, Dollars]]=0,0,data[[#This Row],[Total conversion value, Dollars]]/data[[#This Row],[Spend, Dollars]])</f>
        <v>6.3401838083995017</v>
      </c>
      <c r="R2966" s="2">
        <v>119</v>
      </c>
      <c r="S2966" s="2">
        <v>16</v>
      </c>
      <c r="T2966" s="2">
        <v>12</v>
      </c>
      <c r="U2966" s="2">
        <f t="shared" si="46"/>
        <v>147</v>
      </c>
    </row>
    <row r="2967" spans="1:21" x14ac:dyDescent="0.2">
      <c r="A2967" t="s">
        <v>24</v>
      </c>
      <c r="B2967" s="3">
        <v>45201</v>
      </c>
      <c r="C2967" s="10" t="str">
        <f>TEXT(data[[#This Row],[Date]],"mmmm")</f>
        <v>October</v>
      </c>
      <c r="D2967" t="s">
        <v>15</v>
      </c>
      <c r="E2967" t="s">
        <v>18</v>
      </c>
      <c r="F2967" t="s">
        <v>14</v>
      </c>
      <c r="G2967" t="s">
        <v>17</v>
      </c>
      <c r="H2967" s="11">
        <v>1505</v>
      </c>
      <c r="I2967" s="11">
        <v>23.839199999999998</v>
      </c>
      <c r="J2967" s="13">
        <f>data[[#This Row],[Clicks]]/data[[#This Row],[Impressions]]</f>
        <v>1.584E-2</v>
      </c>
      <c r="K2967" s="1">
        <v>2.2309999999999999</v>
      </c>
      <c r="L2967" s="2">
        <v>53.185255199999993</v>
      </c>
      <c r="M2967">
        <v>8</v>
      </c>
      <c r="N2967" s="1">
        <f>IF(data[[#This Row],[Conversions]]=0,0,data[[#This Row],[Spend, Dollars]]/data[[#This Row],[Conversions]])</f>
        <v>6.6481568999999991</v>
      </c>
      <c r="O2967" s="13">
        <f>data[[#This Row],[Conversions]]/data[[#This Row],[Clicks]]</f>
        <v>0.33558173093056815</v>
      </c>
      <c r="P2967" s="11">
        <v>536.4</v>
      </c>
      <c r="Q2967" s="11">
        <f>IF(data[[#This Row],[Spend, Dollars]]=0,0,data[[#This Row],[Total conversion value, Dollars]]/data[[#This Row],[Spend, Dollars]])</f>
        <v>10.085502043431015</v>
      </c>
      <c r="R2967" s="2">
        <v>107</v>
      </c>
      <c r="S2967" s="2">
        <v>26</v>
      </c>
      <c r="T2967" s="2">
        <v>19.5</v>
      </c>
      <c r="U2967" s="2">
        <f t="shared" si="46"/>
        <v>152.5</v>
      </c>
    </row>
    <row r="2968" spans="1:21" x14ac:dyDescent="0.2">
      <c r="A2968" t="s">
        <v>24</v>
      </c>
      <c r="B2968" s="3">
        <v>45202</v>
      </c>
      <c r="C2968" s="10" t="str">
        <f>TEXT(data[[#This Row],[Date]],"mmmm")</f>
        <v>October</v>
      </c>
      <c r="D2968" t="s">
        <v>15</v>
      </c>
      <c r="E2968" t="s">
        <v>18</v>
      </c>
      <c r="F2968" t="s">
        <v>14</v>
      </c>
      <c r="G2968" t="s">
        <v>17</v>
      </c>
      <c r="H2968" s="11">
        <v>1402</v>
      </c>
      <c r="I2968" s="11">
        <v>22.361899999999999</v>
      </c>
      <c r="J2968" s="13">
        <f>data[[#This Row],[Clicks]]/data[[#This Row],[Impressions]]</f>
        <v>1.5949999999999999E-2</v>
      </c>
      <c r="K2968" s="1">
        <v>1.6674999999999998</v>
      </c>
      <c r="L2968" s="2">
        <v>37.288468249999994</v>
      </c>
      <c r="M2968">
        <v>2</v>
      </c>
      <c r="N2968" s="1">
        <f>IF(data[[#This Row],[Conversions]]=0,0,data[[#This Row],[Spend, Dollars]]/data[[#This Row],[Conversions]])</f>
        <v>18.644234124999997</v>
      </c>
      <c r="O2968" s="13">
        <f>data[[#This Row],[Conversions]]/data[[#This Row],[Clicks]]</f>
        <v>8.9437838466319947E-2</v>
      </c>
      <c r="P2968" s="11">
        <v>298.8</v>
      </c>
      <c r="Q2968" s="11">
        <f>IF(data[[#This Row],[Spend, Dollars]]=0,0,data[[#This Row],[Total conversion value, Dollars]]/data[[#This Row],[Spend, Dollars]])</f>
        <v>8.0132012395011714</v>
      </c>
      <c r="R2968" s="2">
        <v>88</v>
      </c>
      <c r="S2968" s="2">
        <v>18</v>
      </c>
      <c r="T2968" s="2">
        <v>15</v>
      </c>
      <c r="U2968" s="2">
        <f t="shared" si="46"/>
        <v>121</v>
      </c>
    </row>
    <row r="2969" spans="1:21" x14ac:dyDescent="0.2">
      <c r="A2969" t="s">
        <v>24</v>
      </c>
      <c r="B2969" s="3">
        <v>45203</v>
      </c>
      <c r="C2969" s="10" t="str">
        <f>TEXT(data[[#This Row],[Date]],"mmmm")</f>
        <v>October</v>
      </c>
      <c r="D2969" t="s">
        <v>15</v>
      </c>
      <c r="E2969" t="s">
        <v>18</v>
      </c>
      <c r="F2969" t="s">
        <v>14</v>
      </c>
      <c r="G2969" t="s">
        <v>17</v>
      </c>
      <c r="H2969" s="11">
        <v>1855</v>
      </c>
      <c r="I2969" s="11">
        <v>29.587249999999997</v>
      </c>
      <c r="J2969" s="13">
        <f>data[[#This Row],[Clicks]]/data[[#This Row],[Impressions]]</f>
        <v>1.5949999999999999E-2</v>
      </c>
      <c r="K2969" s="1">
        <v>1.4834999999999998</v>
      </c>
      <c r="L2969" s="2">
        <v>43.892685374999992</v>
      </c>
      <c r="M2969">
        <v>2</v>
      </c>
      <c r="N2969" s="1">
        <f>IF(data[[#This Row],[Conversions]]=0,0,data[[#This Row],[Spend, Dollars]]/data[[#This Row],[Conversions]])</f>
        <v>21.946342687499996</v>
      </c>
      <c r="O2969" s="13">
        <f>data[[#This Row],[Conversions]]/data[[#This Row],[Clicks]]</f>
        <v>6.7596684382631042E-2</v>
      </c>
      <c r="P2969" s="11">
        <v>308.39999999999998</v>
      </c>
      <c r="Q2969" s="11">
        <f>IF(data[[#This Row],[Spend, Dollars]]=0,0,data[[#This Row],[Total conversion value, Dollars]]/data[[#This Row],[Spend, Dollars]])</f>
        <v>7.0262276587810621</v>
      </c>
      <c r="R2969" s="2">
        <v>97</v>
      </c>
      <c r="S2969" s="2">
        <v>20</v>
      </c>
      <c r="T2969" s="2">
        <v>12</v>
      </c>
      <c r="U2969" s="2">
        <f t="shared" si="46"/>
        <v>129</v>
      </c>
    </row>
    <row r="2970" spans="1:21" x14ac:dyDescent="0.2">
      <c r="A2970" t="s">
        <v>24</v>
      </c>
      <c r="B2970" s="3">
        <v>45204</v>
      </c>
      <c r="C2970" s="10" t="str">
        <f>TEXT(data[[#This Row],[Date]],"mmmm")</f>
        <v>October</v>
      </c>
      <c r="D2970" t="s">
        <v>15</v>
      </c>
      <c r="E2970" t="s">
        <v>18</v>
      </c>
      <c r="F2970" t="s">
        <v>14</v>
      </c>
      <c r="G2970" t="s">
        <v>17</v>
      </c>
      <c r="H2970" s="11">
        <v>1311</v>
      </c>
      <c r="I2970" s="11">
        <v>17.88204</v>
      </c>
      <c r="J2970" s="13">
        <f>data[[#This Row],[Clicks]]/data[[#This Row],[Impressions]]</f>
        <v>1.3639999999999999E-2</v>
      </c>
      <c r="K2970" s="1">
        <v>1.8169999999999999</v>
      </c>
      <c r="L2970" s="2">
        <v>32.491666680000002</v>
      </c>
      <c r="M2970">
        <v>6</v>
      </c>
      <c r="N2970" s="1">
        <f>IF(data[[#This Row],[Conversions]]=0,0,data[[#This Row],[Spend, Dollars]]/data[[#This Row],[Conversions]])</f>
        <v>5.4152777800000003</v>
      </c>
      <c r="O2970" s="13">
        <f>data[[#This Row],[Conversions]]/data[[#This Row],[Clicks]]</f>
        <v>0.33553218760275672</v>
      </c>
      <c r="P2970" s="11">
        <v>448.8</v>
      </c>
      <c r="Q2970" s="11">
        <f>IF(data[[#This Row],[Spend, Dollars]]=0,0,data[[#This Row],[Total conversion value, Dollars]]/data[[#This Row],[Spend, Dollars]])</f>
        <v>13.812772500102477</v>
      </c>
      <c r="R2970" s="2">
        <v>106</v>
      </c>
      <c r="S2970" s="2">
        <v>11</v>
      </c>
      <c r="T2970" s="2">
        <v>19.5</v>
      </c>
      <c r="U2970" s="2">
        <f t="shared" si="46"/>
        <v>136.5</v>
      </c>
    </row>
    <row r="2971" spans="1:21" x14ac:dyDescent="0.2">
      <c r="A2971" t="s">
        <v>24</v>
      </c>
      <c r="B2971" s="3">
        <v>45205</v>
      </c>
      <c r="C2971" s="10" t="str">
        <f>TEXT(data[[#This Row],[Date]],"mmmm")</f>
        <v>October</v>
      </c>
      <c r="D2971" t="s">
        <v>15</v>
      </c>
      <c r="E2971" t="s">
        <v>18</v>
      </c>
      <c r="F2971" t="s">
        <v>14</v>
      </c>
      <c r="G2971" t="s">
        <v>17</v>
      </c>
      <c r="H2971" s="11">
        <v>1971</v>
      </c>
      <c r="I2971" s="11">
        <v>35.990460000000006</v>
      </c>
      <c r="J2971" s="13">
        <f>data[[#This Row],[Clicks]]/data[[#This Row],[Impressions]]</f>
        <v>1.8260000000000002E-2</v>
      </c>
      <c r="K2971" s="1">
        <v>1.8514999999999999</v>
      </c>
      <c r="L2971" s="2">
        <v>66.636336690000007</v>
      </c>
      <c r="M2971">
        <v>6</v>
      </c>
      <c r="N2971" s="1">
        <f>IF(data[[#This Row],[Conversions]]=0,0,data[[#This Row],[Spend, Dollars]]/data[[#This Row],[Conversions]])</f>
        <v>11.106056115000001</v>
      </c>
      <c r="O2971" s="13">
        <f>data[[#This Row],[Conversions]]/data[[#This Row],[Clicks]]</f>
        <v>0.16671084504060241</v>
      </c>
      <c r="P2971" s="11">
        <v>642</v>
      </c>
      <c r="Q2971" s="11">
        <f>IF(data[[#This Row],[Spend, Dollars]]=0,0,data[[#This Row],[Total conversion value, Dollars]]/data[[#This Row],[Spend, Dollars]])</f>
        <v>9.6343831592462639</v>
      </c>
      <c r="R2971" s="2">
        <v>109</v>
      </c>
      <c r="S2971" s="2">
        <v>12</v>
      </c>
      <c r="T2971" s="2">
        <v>24</v>
      </c>
      <c r="U2971" s="2">
        <f t="shared" si="46"/>
        <v>145</v>
      </c>
    </row>
    <row r="2972" spans="1:21" x14ac:dyDescent="0.2">
      <c r="A2972" t="s">
        <v>24</v>
      </c>
      <c r="B2972" s="3">
        <v>45206</v>
      </c>
      <c r="C2972" s="10" t="str">
        <f>TEXT(data[[#This Row],[Date]],"mmmm")</f>
        <v>October</v>
      </c>
      <c r="D2972" t="s">
        <v>15</v>
      </c>
      <c r="E2972" t="s">
        <v>18</v>
      </c>
      <c r="F2972" t="s">
        <v>14</v>
      </c>
      <c r="G2972" t="s">
        <v>17</v>
      </c>
      <c r="H2972" s="11">
        <v>1801</v>
      </c>
      <c r="I2972" s="11">
        <v>33.282479999999993</v>
      </c>
      <c r="J2972" s="13">
        <f>data[[#This Row],[Clicks]]/data[[#This Row],[Impressions]]</f>
        <v>1.8479999999999996E-2</v>
      </c>
      <c r="K2972" s="1">
        <v>0.66699999999999993</v>
      </c>
      <c r="L2972" s="2">
        <v>22.199414159999993</v>
      </c>
      <c r="M2972">
        <v>2</v>
      </c>
      <c r="N2972" s="1">
        <f>IF(data[[#This Row],[Conversions]]=0,0,data[[#This Row],[Spend, Dollars]]/data[[#This Row],[Conversions]])</f>
        <v>11.099707079999996</v>
      </c>
      <c r="O2972" s="13">
        <f>data[[#This Row],[Conversions]]/data[[#This Row],[Clicks]]</f>
        <v>6.0091675860693083E-2</v>
      </c>
      <c r="P2972" s="11">
        <v>230.39999999999998</v>
      </c>
      <c r="Q2972" s="11">
        <f>IF(data[[#This Row],[Spend, Dollars]]=0,0,data[[#This Row],[Total conversion value, Dollars]]/data[[#This Row],[Spend, Dollars]])</f>
        <v>10.378652262596468</v>
      </c>
      <c r="R2972" s="2">
        <v>86</v>
      </c>
      <c r="S2972" s="2">
        <v>27</v>
      </c>
      <c r="T2972" s="2">
        <v>24</v>
      </c>
      <c r="U2972" s="2">
        <f t="shared" si="46"/>
        <v>137</v>
      </c>
    </row>
    <row r="2973" spans="1:21" x14ac:dyDescent="0.2">
      <c r="A2973" t="s">
        <v>24</v>
      </c>
      <c r="B2973" s="3">
        <v>45207</v>
      </c>
      <c r="C2973" s="10" t="str">
        <f>TEXT(data[[#This Row],[Date]],"mmmm")</f>
        <v>October</v>
      </c>
      <c r="D2973" t="s">
        <v>15</v>
      </c>
      <c r="E2973" t="s">
        <v>18</v>
      </c>
      <c r="F2973" t="s">
        <v>14</v>
      </c>
      <c r="G2973" t="s">
        <v>17</v>
      </c>
      <c r="H2973" s="11">
        <v>1146</v>
      </c>
      <c r="I2973" s="11">
        <v>20.547780000000003</v>
      </c>
      <c r="J2973" s="13">
        <f>data[[#This Row],[Clicks]]/data[[#This Row],[Impressions]]</f>
        <v>1.7930000000000001E-2</v>
      </c>
      <c r="K2973" s="1">
        <v>1.6214999999999997</v>
      </c>
      <c r="L2973" s="2">
        <v>33.318225269999999</v>
      </c>
      <c r="M2973">
        <v>4</v>
      </c>
      <c r="N2973" s="1">
        <f>IF(data[[#This Row],[Conversions]]=0,0,data[[#This Row],[Spend, Dollars]]/data[[#This Row],[Conversions]])</f>
        <v>8.3295563174999998</v>
      </c>
      <c r="O2973" s="13">
        <f>data[[#This Row],[Conversions]]/data[[#This Row],[Clicks]]</f>
        <v>0.1946682317992503</v>
      </c>
      <c r="P2973" s="11">
        <v>241.2</v>
      </c>
      <c r="Q2973" s="11">
        <f>IF(data[[#This Row],[Spend, Dollars]]=0,0,data[[#This Row],[Total conversion value, Dollars]]/data[[#This Row],[Spend, Dollars]])</f>
        <v>7.2392811455410389</v>
      </c>
      <c r="R2973" s="2">
        <v>109</v>
      </c>
      <c r="S2973" s="2">
        <v>14</v>
      </c>
      <c r="T2973" s="2">
        <v>22.5</v>
      </c>
      <c r="U2973" s="2">
        <f t="shared" si="46"/>
        <v>145.5</v>
      </c>
    </row>
    <row r="2974" spans="1:21" x14ac:dyDescent="0.2">
      <c r="A2974" t="s">
        <v>24</v>
      </c>
      <c r="B2974" s="3">
        <v>45208</v>
      </c>
      <c r="C2974" s="10" t="str">
        <f>TEXT(data[[#This Row],[Date]],"mmmm")</f>
        <v>October</v>
      </c>
      <c r="D2974" t="s">
        <v>15</v>
      </c>
      <c r="E2974" t="s">
        <v>18</v>
      </c>
      <c r="F2974" t="s">
        <v>14</v>
      </c>
      <c r="G2974" t="s">
        <v>17</v>
      </c>
      <c r="H2974" s="11">
        <v>1854</v>
      </c>
      <c r="I2974" s="11">
        <v>36.097380000000001</v>
      </c>
      <c r="J2974" s="13">
        <f>data[[#This Row],[Clicks]]/data[[#This Row],[Impressions]]</f>
        <v>1.9470000000000001E-2</v>
      </c>
      <c r="K2974" s="1">
        <v>0.73599999999999999</v>
      </c>
      <c r="L2974" s="2">
        <v>26.56767168</v>
      </c>
      <c r="M2974">
        <v>5</v>
      </c>
      <c r="N2974" s="1">
        <f>IF(data[[#This Row],[Conversions]]=0,0,data[[#This Row],[Spend, Dollars]]/data[[#This Row],[Conversions]])</f>
        <v>5.313534336</v>
      </c>
      <c r="O2974" s="13">
        <f>data[[#This Row],[Conversions]]/data[[#This Row],[Clicks]]</f>
        <v>0.1385142079563669</v>
      </c>
      <c r="P2974" s="11">
        <v>270</v>
      </c>
      <c r="Q2974" s="11">
        <f>IF(data[[#This Row],[Spend, Dollars]]=0,0,data[[#This Row],[Total conversion value, Dollars]]/data[[#This Row],[Spend, Dollars]])</f>
        <v>10.162727214189964</v>
      </c>
      <c r="R2974" s="2">
        <v>78</v>
      </c>
      <c r="S2974" s="2">
        <v>19</v>
      </c>
      <c r="T2974" s="2">
        <v>4.5</v>
      </c>
      <c r="U2974" s="2">
        <f t="shared" si="46"/>
        <v>101.5</v>
      </c>
    </row>
    <row r="2975" spans="1:21" x14ac:dyDescent="0.2">
      <c r="A2975" t="s">
        <v>24</v>
      </c>
      <c r="B2975" s="3">
        <v>45209</v>
      </c>
      <c r="C2975" s="10" t="str">
        <f>TEXT(data[[#This Row],[Date]],"mmmm")</f>
        <v>October</v>
      </c>
      <c r="D2975" t="s">
        <v>15</v>
      </c>
      <c r="E2975" t="s">
        <v>18</v>
      </c>
      <c r="F2975" t="s">
        <v>14</v>
      </c>
      <c r="G2975" t="s">
        <v>17</v>
      </c>
      <c r="H2975" s="11">
        <v>2153</v>
      </c>
      <c r="I2975" s="11">
        <v>40.261100000000006</v>
      </c>
      <c r="J2975" s="13">
        <f>data[[#This Row],[Clicks]]/data[[#This Row],[Impressions]]</f>
        <v>1.8700000000000001E-2</v>
      </c>
      <c r="K2975" s="1">
        <v>2.2999999999999998</v>
      </c>
      <c r="L2975" s="2">
        <v>92.600530000000006</v>
      </c>
      <c r="M2975">
        <v>4</v>
      </c>
      <c r="N2975" s="1">
        <f>IF(data[[#This Row],[Conversions]]=0,0,data[[#This Row],[Spend, Dollars]]/data[[#This Row],[Conversions]])</f>
        <v>23.150132500000002</v>
      </c>
      <c r="O2975" s="13">
        <f>data[[#This Row],[Conversions]]/data[[#This Row],[Clicks]]</f>
        <v>9.9351483193454715E-2</v>
      </c>
      <c r="P2975" s="11">
        <v>315.59999999999997</v>
      </c>
      <c r="Q2975" s="11">
        <f>IF(data[[#This Row],[Spend, Dollars]]=0,0,data[[#This Row],[Total conversion value, Dollars]]/data[[#This Row],[Spend, Dollars]])</f>
        <v>3.4081878365059026</v>
      </c>
      <c r="R2975" s="2">
        <v>102</v>
      </c>
      <c r="S2975" s="2">
        <v>14</v>
      </c>
      <c r="T2975" s="2">
        <v>15</v>
      </c>
      <c r="U2975" s="2">
        <f t="shared" si="46"/>
        <v>131</v>
      </c>
    </row>
    <row r="2976" spans="1:21" x14ac:dyDescent="0.2">
      <c r="A2976" t="s">
        <v>24</v>
      </c>
      <c r="B2976" s="3">
        <v>45210</v>
      </c>
      <c r="C2976" s="10" t="str">
        <f>TEXT(data[[#This Row],[Date]],"mmmm")</f>
        <v>October</v>
      </c>
      <c r="D2976" t="s">
        <v>15</v>
      </c>
      <c r="E2976" t="s">
        <v>18</v>
      </c>
      <c r="F2976" t="s">
        <v>14</v>
      </c>
      <c r="G2976" t="s">
        <v>17</v>
      </c>
      <c r="H2976" s="11">
        <v>1499</v>
      </c>
      <c r="I2976" s="11">
        <v>25.063279999999999</v>
      </c>
      <c r="J2976" s="13">
        <f>data[[#This Row],[Clicks]]/data[[#This Row],[Impressions]]</f>
        <v>1.6719999999999999E-2</v>
      </c>
      <c r="K2976" s="1">
        <v>1.6214999999999997</v>
      </c>
      <c r="L2976" s="2">
        <v>40.640108519999991</v>
      </c>
      <c r="M2976">
        <v>8</v>
      </c>
      <c r="N2976" s="1">
        <f>IF(data[[#This Row],[Conversions]]=0,0,data[[#This Row],[Spend, Dollars]]/data[[#This Row],[Conversions]])</f>
        <v>5.0800135649999989</v>
      </c>
      <c r="O2976" s="13">
        <f>data[[#This Row],[Conversions]]/data[[#This Row],[Clicks]]</f>
        <v>0.31919206105505743</v>
      </c>
      <c r="P2976" s="11">
        <v>636</v>
      </c>
      <c r="Q2976" s="11">
        <f>IF(data[[#This Row],[Spend, Dollars]]=0,0,data[[#This Row],[Total conversion value, Dollars]]/data[[#This Row],[Spend, Dollars]])</f>
        <v>15.649564510562486</v>
      </c>
      <c r="R2976" s="2">
        <v>70</v>
      </c>
      <c r="S2976" s="2">
        <v>19</v>
      </c>
      <c r="T2976" s="2">
        <v>19.5</v>
      </c>
      <c r="U2976" s="2">
        <f t="shared" si="46"/>
        <v>108.5</v>
      </c>
    </row>
    <row r="2977" spans="1:21" x14ac:dyDescent="0.2">
      <c r="A2977" t="s">
        <v>24</v>
      </c>
      <c r="B2977" s="3">
        <v>45211</v>
      </c>
      <c r="C2977" s="10" t="str">
        <f>TEXT(data[[#This Row],[Date]],"mmmm")</f>
        <v>October</v>
      </c>
      <c r="D2977" t="s">
        <v>15</v>
      </c>
      <c r="E2977" t="s">
        <v>18</v>
      </c>
      <c r="F2977" t="s">
        <v>14</v>
      </c>
      <c r="G2977" t="s">
        <v>17</v>
      </c>
      <c r="H2977" s="11">
        <v>1594</v>
      </c>
      <c r="I2977" s="11">
        <v>31.736540000000002</v>
      </c>
      <c r="J2977" s="13">
        <f>data[[#This Row],[Clicks]]/data[[#This Row],[Impressions]]</f>
        <v>1.9910000000000001E-2</v>
      </c>
      <c r="K2977" s="1">
        <v>2.4379999999999997</v>
      </c>
      <c r="L2977" s="2">
        <v>77.373684519999998</v>
      </c>
      <c r="M2977">
        <v>6</v>
      </c>
      <c r="N2977" s="1">
        <f>IF(data[[#This Row],[Conversions]]=0,0,data[[#This Row],[Spend, Dollars]]/data[[#This Row],[Conversions]])</f>
        <v>12.895614086666667</v>
      </c>
      <c r="O2977" s="13">
        <f>data[[#This Row],[Conversions]]/data[[#This Row],[Clicks]]</f>
        <v>0.18905652601071193</v>
      </c>
      <c r="P2977" s="11">
        <v>622.79999999999995</v>
      </c>
      <c r="Q2977" s="11">
        <f>IF(data[[#This Row],[Spend, Dollars]]=0,0,data[[#This Row],[Total conversion value, Dollars]]/data[[#This Row],[Spend, Dollars]])</f>
        <v>8.0492483182575469</v>
      </c>
      <c r="R2977" s="2">
        <v>95</v>
      </c>
      <c r="S2977" s="2">
        <v>26</v>
      </c>
      <c r="T2977" s="2">
        <v>12</v>
      </c>
      <c r="U2977" s="2">
        <f t="shared" si="46"/>
        <v>133</v>
      </c>
    </row>
    <row r="2978" spans="1:21" x14ac:dyDescent="0.2">
      <c r="A2978" t="s">
        <v>24</v>
      </c>
      <c r="B2978" s="3">
        <v>45212</v>
      </c>
      <c r="C2978" s="10" t="str">
        <f>TEXT(data[[#This Row],[Date]],"mmmm")</f>
        <v>October</v>
      </c>
      <c r="D2978" t="s">
        <v>15</v>
      </c>
      <c r="E2978" t="s">
        <v>18</v>
      </c>
      <c r="F2978" t="s">
        <v>14</v>
      </c>
      <c r="G2978" t="s">
        <v>17</v>
      </c>
      <c r="H2978" s="11">
        <v>1925</v>
      </c>
      <c r="I2978" s="11">
        <v>46.585000000000001</v>
      </c>
      <c r="J2978" s="13">
        <f>data[[#This Row],[Clicks]]/data[[#This Row],[Impressions]]</f>
        <v>2.4199999999999999E-2</v>
      </c>
      <c r="K2978" s="1">
        <v>1.5525</v>
      </c>
      <c r="L2978" s="2">
        <v>72.323212499999997</v>
      </c>
      <c r="M2978">
        <v>3</v>
      </c>
      <c r="N2978" s="1">
        <f>IF(data[[#This Row],[Conversions]]=0,0,data[[#This Row],[Spend, Dollars]]/data[[#This Row],[Conversions]])</f>
        <v>24.107737499999999</v>
      </c>
      <c r="O2978" s="13">
        <f>data[[#This Row],[Conversions]]/data[[#This Row],[Clicks]]</f>
        <v>6.4398411505849518E-2</v>
      </c>
      <c r="P2978" s="11">
        <v>172.79999999999998</v>
      </c>
      <c r="Q2978" s="11">
        <f>IF(data[[#This Row],[Spend, Dollars]]=0,0,data[[#This Row],[Total conversion value, Dollars]]/data[[#This Row],[Spend, Dollars]])</f>
        <v>2.389274397898185</v>
      </c>
      <c r="R2978" s="2">
        <v>102</v>
      </c>
      <c r="S2978" s="2">
        <v>16</v>
      </c>
      <c r="T2978" s="2">
        <v>24</v>
      </c>
      <c r="U2978" s="2">
        <f t="shared" si="46"/>
        <v>142</v>
      </c>
    </row>
    <row r="2979" spans="1:21" x14ac:dyDescent="0.2">
      <c r="A2979" t="s">
        <v>24</v>
      </c>
      <c r="B2979" s="3">
        <v>45213</v>
      </c>
      <c r="C2979" s="10" t="str">
        <f>TEXT(data[[#This Row],[Date]],"mmmm")</f>
        <v>October</v>
      </c>
      <c r="D2979" t="s">
        <v>15</v>
      </c>
      <c r="E2979" t="s">
        <v>18</v>
      </c>
      <c r="F2979" t="s">
        <v>14</v>
      </c>
      <c r="G2979" t="s">
        <v>17</v>
      </c>
      <c r="H2979" s="11">
        <v>1531</v>
      </c>
      <c r="I2979" s="11">
        <v>18.861920000000005</v>
      </c>
      <c r="J2979" s="13">
        <f>data[[#This Row],[Clicks]]/data[[#This Row],[Impressions]]</f>
        <v>1.2320000000000003E-2</v>
      </c>
      <c r="K2979" s="1">
        <v>1.1499999999999999</v>
      </c>
      <c r="L2979" s="2">
        <v>21.691208000000003</v>
      </c>
      <c r="M2979">
        <v>8</v>
      </c>
      <c r="N2979" s="1">
        <f>IF(data[[#This Row],[Conversions]]=0,0,data[[#This Row],[Spend, Dollars]]/data[[#This Row],[Conversions]])</f>
        <v>2.7114010000000004</v>
      </c>
      <c r="O2979" s="13">
        <f>data[[#This Row],[Conversions]]/data[[#This Row],[Clicks]]</f>
        <v>0.42413497671498968</v>
      </c>
      <c r="P2979" s="11">
        <v>306</v>
      </c>
      <c r="Q2979" s="11">
        <f>IF(data[[#This Row],[Spend, Dollars]]=0,0,data[[#This Row],[Total conversion value, Dollars]]/data[[#This Row],[Spend, Dollars]])</f>
        <v>14.107098138563789</v>
      </c>
      <c r="R2979" s="2">
        <v>71</v>
      </c>
      <c r="S2979" s="2">
        <v>18</v>
      </c>
      <c r="T2979" s="2">
        <v>10.5</v>
      </c>
      <c r="U2979" s="2">
        <f t="shared" si="46"/>
        <v>99.5</v>
      </c>
    </row>
    <row r="2980" spans="1:21" x14ac:dyDescent="0.2">
      <c r="A2980" t="s">
        <v>24</v>
      </c>
      <c r="B2980" s="3">
        <v>45214</v>
      </c>
      <c r="C2980" s="10" t="str">
        <f>TEXT(data[[#This Row],[Date]],"mmmm")</f>
        <v>October</v>
      </c>
      <c r="D2980" t="s">
        <v>15</v>
      </c>
      <c r="E2980" t="s">
        <v>18</v>
      </c>
      <c r="F2980" t="s">
        <v>14</v>
      </c>
      <c r="G2980" t="s">
        <v>17</v>
      </c>
      <c r="H2980" s="11">
        <v>1731</v>
      </c>
      <c r="I2980" s="11">
        <v>30.656009999999998</v>
      </c>
      <c r="J2980" s="13">
        <f>data[[#This Row],[Clicks]]/data[[#This Row],[Impressions]]</f>
        <v>1.771E-2</v>
      </c>
      <c r="K2980" s="1">
        <v>0.79349999999999987</v>
      </c>
      <c r="L2980" s="2">
        <v>24.325543934999995</v>
      </c>
      <c r="M2980">
        <v>5</v>
      </c>
      <c r="N2980" s="1">
        <f>IF(data[[#This Row],[Conversions]]=0,0,data[[#This Row],[Spend, Dollars]]/data[[#This Row],[Conversions]])</f>
        <v>4.8651087869999987</v>
      </c>
      <c r="O2980" s="13">
        <f>data[[#This Row],[Conversions]]/data[[#This Row],[Clicks]]</f>
        <v>0.16310015556492838</v>
      </c>
      <c r="P2980" s="11">
        <v>534</v>
      </c>
      <c r="Q2980" s="11">
        <f>IF(data[[#This Row],[Spend, Dollars]]=0,0,data[[#This Row],[Total conversion value, Dollars]]/data[[#This Row],[Spend, Dollars]])</f>
        <v>21.952232658266357</v>
      </c>
      <c r="R2980" s="2">
        <v>99</v>
      </c>
      <c r="S2980" s="2">
        <v>20</v>
      </c>
      <c r="T2980" s="2">
        <v>15</v>
      </c>
      <c r="U2980" s="2">
        <f t="shared" si="46"/>
        <v>134</v>
      </c>
    </row>
    <row r="2981" spans="1:21" x14ac:dyDescent="0.2">
      <c r="A2981" t="s">
        <v>24</v>
      </c>
      <c r="B2981" s="3">
        <v>45215</v>
      </c>
      <c r="C2981" s="10" t="str">
        <f>TEXT(data[[#This Row],[Date]],"mmmm")</f>
        <v>October</v>
      </c>
      <c r="D2981" t="s">
        <v>15</v>
      </c>
      <c r="E2981" t="s">
        <v>18</v>
      </c>
      <c r="F2981" t="s">
        <v>14</v>
      </c>
      <c r="G2981" t="s">
        <v>17</v>
      </c>
      <c r="H2981" s="11">
        <v>1237</v>
      </c>
      <c r="I2981" s="11">
        <v>21.7712</v>
      </c>
      <c r="J2981" s="13">
        <f>data[[#This Row],[Clicks]]/data[[#This Row],[Impressions]]</f>
        <v>1.7600000000000001E-2</v>
      </c>
      <c r="K2981" s="1">
        <v>1.1154999999999999</v>
      </c>
      <c r="L2981" s="2">
        <v>24.285773599999999</v>
      </c>
      <c r="M2981">
        <v>6</v>
      </c>
      <c r="N2981" s="1">
        <f>IF(data[[#This Row],[Conversions]]=0,0,data[[#This Row],[Spend, Dollars]]/data[[#This Row],[Conversions]])</f>
        <v>4.0476289333333328</v>
      </c>
      <c r="O2981" s="13">
        <f>data[[#This Row],[Conversions]]/data[[#This Row],[Clicks]]</f>
        <v>0.27559344455059898</v>
      </c>
      <c r="P2981" s="11">
        <v>556.79999999999995</v>
      </c>
      <c r="Q2981" s="11">
        <f>IF(data[[#This Row],[Spend, Dollars]]=0,0,data[[#This Row],[Total conversion value, Dollars]]/data[[#This Row],[Spend, Dollars]])</f>
        <v>22.927002827696622</v>
      </c>
      <c r="R2981" s="2">
        <v>68</v>
      </c>
      <c r="S2981" s="2">
        <v>14</v>
      </c>
      <c r="T2981" s="2">
        <v>10.5</v>
      </c>
      <c r="U2981" s="2">
        <f t="shared" si="46"/>
        <v>92.5</v>
      </c>
    </row>
    <row r="2982" spans="1:21" x14ac:dyDescent="0.2">
      <c r="A2982" t="s">
        <v>24</v>
      </c>
      <c r="B2982" s="3">
        <v>45216</v>
      </c>
      <c r="C2982" s="10" t="str">
        <f>TEXT(data[[#This Row],[Date]],"mmmm")</f>
        <v>October</v>
      </c>
      <c r="D2982" t="s">
        <v>15</v>
      </c>
      <c r="E2982" t="s">
        <v>18</v>
      </c>
      <c r="F2982" t="s">
        <v>14</v>
      </c>
      <c r="G2982" t="s">
        <v>17</v>
      </c>
      <c r="H2982" s="11">
        <v>1250</v>
      </c>
      <c r="I2982" s="11">
        <v>20.762499999999999</v>
      </c>
      <c r="J2982" s="13">
        <f>data[[#This Row],[Clicks]]/data[[#This Row],[Impressions]]</f>
        <v>1.661E-2</v>
      </c>
      <c r="K2982" s="1">
        <v>1.8974999999999997</v>
      </c>
      <c r="L2982" s="2">
        <v>39.396843749999995</v>
      </c>
      <c r="M2982">
        <v>6</v>
      </c>
      <c r="N2982" s="1">
        <f>IF(data[[#This Row],[Conversions]]=0,0,data[[#This Row],[Spend, Dollars]]/data[[#This Row],[Conversions]])</f>
        <v>6.5661406249999992</v>
      </c>
      <c r="O2982" s="13">
        <f>data[[#This Row],[Conversions]]/data[[#This Row],[Clicks]]</f>
        <v>0.2889825406381698</v>
      </c>
      <c r="P2982" s="11">
        <v>456</v>
      </c>
      <c r="Q2982" s="11">
        <f>IF(data[[#This Row],[Spend, Dollars]]=0,0,data[[#This Row],[Total conversion value, Dollars]]/data[[#This Row],[Spend, Dollars]])</f>
        <v>11.574531271937236</v>
      </c>
      <c r="R2982" s="2">
        <v>86</v>
      </c>
      <c r="S2982" s="2">
        <v>22</v>
      </c>
      <c r="T2982" s="2">
        <v>12</v>
      </c>
      <c r="U2982" s="2">
        <f t="shared" si="46"/>
        <v>120</v>
      </c>
    </row>
    <row r="2983" spans="1:21" x14ac:dyDescent="0.2">
      <c r="A2983" t="s">
        <v>24</v>
      </c>
      <c r="B2983" s="3">
        <v>45217</v>
      </c>
      <c r="C2983" s="10" t="str">
        <f>TEXT(data[[#This Row],[Date]],"mmmm")</f>
        <v>October</v>
      </c>
      <c r="D2983" t="s">
        <v>15</v>
      </c>
      <c r="E2983" t="s">
        <v>18</v>
      </c>
      <c r="F2983" t="s">
        <v>14</v>
      </c>
      <c r="G2983" t="s">
        <v>17</v>
      </c>
      <c r="H2983" s="11">
        <v>1900</v>
      </c>
      <c r="I2983" s="11">
        <v>26.960999999999999</v>
      </c>
      <c r="J2983" s="13">
        <f>data[[#This Row],[Clicks]]/data[[#This Row],[Impressions]]</f>
        <v>1.4189999999999999E-2</v>
      </c>
      <c r="K2983" s="1">
        <v>0.83949999999999991</v>
      </c>
      <c r="L2983" s="2">
        <v>22.633759499999996</v>
      </c>
      <c r="M2983">
        <v>6</v>
      </c>
      <c r="N2983" s="1">
        <f>IF(data[[#This Row],[Conversions]]=0,0,data[[#This Row],[Spend, Dollars]]/data[[#This Row],[Conversions]])</f>
        <v>3.7722932499999993</v>
      </c>
      <c r="O2983" s="13">
        <f>data[[#This Row],[Conversions]]/data[[#This Row],[Clicks]]</f>
        <v>0.222543674196061</v>
      </c>
      <c r="P2983" s="11">
        <v>475.2</v>
      </c>
      <c r="Q2983" s="11">
        <f>IF(data[[#This Row],[Spend, Dollars]]=0,0,data[[#This Row],[Total conversion value, Dollars]]/data[[#This Row],[Spend, Dollars]])</f>
        <v>20.995186416114393</v>
      </c>
      <c r="R2983" s="2">
        <v>91</v>
      </c>
      <c r="S2983" s="2">
        <v>13</v>
      </c>
      <c r="T2983" s="2">
        <v>16.5</v>
      </c>
      <c r="U2983" s="2">
        <f t="shared" si="46"/>
        <v>120.5</v>
      </c>
    </row>
    <row r="2984" spans="1:21" x14ac:dyDescent="0.2">
      <c r="A2984" t="s">
        <v>24</v>
      </c>
      <c r="B2984" s="3">
        <v>45218</v>
      </c>
      <c r="C2984" s="10" t="str">
        <f>TEXT(data[[#This Row],[Date]],"mmmm")</f>
        <v>October</v>
      </c>
      <c r="D2984" t="s">
        <v>15</v>
      </c>
      <c r="E2984" t="s">
        <v>18</v>
      </c>
      <c r="F2984" t="s">
        <v>14</v>
      </c>
      <c r="G2984" t="s">
        <v>17</v>
      </c>
      <c r="H2984" s="11">
        <v>1470</v>
      </c>
      <c r="I2984" s="11">
        <v>26.518800000000002</v>
      </c>
      <c r="J2984" s="13">
        <f>data[[#This Row],[Clicks]]/data[[#This Row],[Impressions]]</f>
        <v>1.804E-2</v>
      </c>
      <c r="K2984" s="1">
        <v>2.4034999999999997</v>
      </c>
      <c r="L2984" s="2">
        <v>63.737935800000002</v>
      </c>
      <c r="M2984">
        <v>2</v>
      </c>
      <c r="N2984" s="1">
        <f>IF(data[[#This Row],[Conversions]]=0,0,data[[#This Row],[Spend, Dollars]]/data[[#This Row],[Conversions]])</f>
        <v>31.868967900000001</v>
      </c>
      <c r="O2984" s="13">
        <f>data[[#This Row],[Conversions]]/data[[#This Row],[Clicks]]</f>
        <v>7.5418193885092827E-2</v>
      </c>
      <c r="P2984" s="11">
        <v>196.79999999999998</v>
      </c>
      <c r="Q2984" s="11">
        <f>IF(data[[#This Row],[Spend, Dollars]]=0,0,data[[#This Row],[Total conversion value, Dollars]]/data[[#This Row],[Spend, Dollars]])</f>
        <v>3.0876431363815828</v>
      </c>
      <c r="R2984" s="2">
        <v>107</v>
      </c>
      <c r="S2984" s="2">
        <v>14</v>
      </c>
      <c r="T2984" s="2">
        <v>6</v>
      </c>
      <c r="U2984" s="2">
        <f t="shared" si="46"/>
        <v>127</v>
      </c>
    </row>
    <row r="2985" spans="1:21" x14ac:dyDescent="0.2">
      <c r="A2985" t="s">
        <v>24</v>
      </c>
      <c r="B2985" s="3">
        <v>45219</v>
      </c>
      <c r="C2985" s="10" t="str">
        <f>TEXT(data[[#This Row],[Date]],"mmmm")</f>
        <v>October</v>
      </c>
      <c r="D2985" t="s">
        <v>15</v>
      </c>
      <c r="E2985" t="s">
        <v>18</v>
      </c>
      <c r="F2985" t="s">
        <v>14</v>
      </c>
      <c r="G2985" t="s">
        <v>17</v>
      </c>
      <c r="H2985" s="11">
        <v>1736</v>
      </c>
      <c r="I2985" s="11">
        <v>31.508400000000005</v>
      </c>
      <c r="J2985" s="13">
        <f>data[[#This Row],[Clicks]]/data[[#This Row],[Impressions]]</f>
        <v>1.8150000000000003E-2</v>
      </c>
      <c r="K2985" s="1">
        <v>1.5294999999999999</v>
      </c>
      <c r="L2985" s="2">
        <v>48.192097800000006</v>
      </c>
      <c r="M2985">
        <v>5</v>
      </c>
      <c r="N2985" s="1">
        <f>IF(data[[#This Row],[Conversions]]=0,0,data[[#This Row],[Spend, Dollars]]/data[[#This Row],[Conversions]])</f>
        <v>9.6384195600000009</v>
      </c>
      <c r="O2985" s="13">
        <f>data[[#This Row],[Conversions]]/data[[#This Row],[Clicks]]</f>
        <v>0.15868784197229943</v>
      </c>
      <c r="P2985" s="11">
        <v>523.19999999999993</v>
      </c>
      <c r="Q2985" s="11">
        <f>IF(data[[#This Row],[Spend, Dollars]]=0,0,data[[#This Row],[Total conversion value, Dollars]]/data[[#This Row],[Spend, Dollars]])</f>
        <v>10.856551673083629</v>
      </c>
      <c r="R2985" s="2">
        <v>94</v>
      </c>
      <c r="S2985" s="2">
        <v>25</v>
      </c>
      <c r="T2985" s="2">
        <v>9</v>
      </c>
      <c r="U2985" s="2">
        <f t="shared" si="46"/>
        <v>128</v>
      </c>
    </row>
    <row r="2986" spans="1:21" x14ac:dyDescent="0.2">
      <c r="A2986" t="s">
        <v>24</v>
      </c>
      <c r="B2986" s="3">
        <v>45220</v>
      </c>
      <c r="C2986" s="10" t="str">
        <f>TEXT(data[[#This Row],[Date]],"mmmm")</f>
        <v>October</v>
      </c>
      <c r="D2986" t="s">
        <v>15</v>
      </c>
      <c r="E2986" t="s">
        <v>18</v>
      </c>
      <c r="F2986" t="s">
        <v>14</v>
      </c>
      <c r="G2986" t="s">
        <v>17</v>
      </c>
      <c r="H2986" s="11">
        <v>2029</v>
      </c>
      <c r="I2986" s="11">
        <v>43.968430000000012</v>
      </c>
      <c r="J2986" s="13">
        <f>data[[#This Row],[Clicks]]/data[[#This Row],[Impressions]]</f>
        <v>2.1670000000000005E-2</v>
      </c>
      <c r="K2986" s="1">
        <v>2.2885</v>
      </c>
      <c r="L2986" s="2">
        <v>100.62175205500003</v>
      </c>
      <c r="M2986">
        <v>4</v>
      </c>
      <c r="N2986" s="1">
        <f>IF(data[[#This Row],[Conversions]]=0,0,data[[#This Row],[Spend, Dollars]]/data[[#This Row],[Conversions]])</f>
        <v>25.155438013750008</v>
      </c>
      <c r="O2986" s="13">
        <f>data[[#This Row],[Conversions]]/data[[#This Row],[Clicks]]</f>
        <v>9.0974365015989864E-2</v>
      </c>
      <c r="P2986" s="11">
        <v>333.59999999999997</v>
      </c>
      <c r="Q2986" s="11">
        <f>IF(data[[#This Row],[Spend, Dollars]]=0,0,data[[#This Row],[Total conversion value, Dollars]]/data[[#This Row],[Spend, Dollars]])</f>
        <v>3.3153865162043057</v>
      </c>
      <c r="R2986" s="2">
        <v>77</v>
      </c>
      <c r="S2986" s="2">
        <v>15</v>
      </c>
      <c r="T2986" s="2">
        <v>12</v>
      </c>
      <c r="U2986" s="2">
        <f t="shared" si="46"/>
        <v>104</v>
      </c>
    </row>
    <row r="2987" spans="1:21" x14ac:dyDescent="0.2">
      <c r="A2987" t="s">
        <v>24</v>
      </c>
      <c r="B2987" s="3">
        <v>45221</v>
      </c>
      <c r="C2987" s="10" t="str">
        <f>TEXT(data[[#This Row],[Date]],"mmmm")</f>
        <v>October</v>
      </c>
      <c r="D2987" t="s">
        <v>15</v>
      </c>
      <c r="E2987" t="s">
        <v>18</v>
      </c>
      <c r="F2987" t="s">
        <v>14</v>
      </c>
      <c r="G2987" t="s">
        <v>17</v>
      </c>
      <c r="H2987" s="11">
        <v>1309</v>
      </c>
      <c r="I2987" s="11">
        <v>25.918200000000006</v>
      </c>
      <c r="J2987" s="13">
        <f>data[[#This Row],[Clicks]]/data[[#This Row],[Impressions]]</f>
        <v>1.9800000000000005E-2</v>
      </c>
      <c r="K2987" s="1">
        <v>1.7364999999999999</v>
      </c>
      <c r="L2987" s="2">
        <v>45.006954300000011</v>
      </c>
      <c r="M2987">
        <v>3</v>
      </c>
      <c r="N2987" s="1">
        <f>IF(data[[#This Row],[Conversions]]=0,0,data[[#This Row],[Spend, Dollars]]/data[[#This Row],[Conversions]])</f>
        <v>15.002318100000004</v>
      </c>
      <c r="O2987" s="13">
        <f>data[[#This Row],[Conversions]]/data[[#This Row],[Clicks]]</f>
        <v>0.11574877885038311</v>
      </c>
      <c r="P2987" s="11">
        <v>297.59999999999997</v>
      </c>
      <c r="Q2987" s="11">
        <f>IF(data[[#This Row],[Spend, Dollars]]=0,0,data[[#This Row],[Total conversion value, Dollars]]/data[[#This Row],[Spend, Dollars]])</f>
        <v>6.6123114667192642</v>
      </c>
      <c r="R2987" s="2">
        <v>91</v>
      </c>
      <c r="S2987" s="2">
        <v>22</v>
      </c>
      <c r="T2987" s="2">
        <v>12</v>
      </c>
      <c r="U2987" s="2">
        <f t="shared" si="46"/>
        <v>125</v>
      </c>
    </row>
    <row r="2988" spans="1:21" x14ac:dyDescent="0.2">
      <c r="A2988" t="s">
        <v>24</v>
      </c>
      <c r="B2988" s="3">
        <v>45222</v>
      </c>
      <c r="C2988" s="10" t="str">
        <f>TEXT(data[[#This Row],[Date]],"mmmm")</f>
        <v>October</v>
      </c>
      <c r="D2988" t="s">
        <v>15</v>
      </c>
      <c r="E2988" t="s">
        <v>18</v>
      </c>
      <c r="F2988" t="s">
        <v>14</v>
      </c>
      <c r="G2988" t="s">
        <v>17</v>
      </c>
      <c r="H2988" s="11">
        <v>1688</v>
      </c>
      <c r="I2988" s="11">
        <v>34.350800000000007</v>
      </c>
      <c r="J2988" s="13">
        <f>data[[#This Row],[Clicks]]/data[[#This Row],[Impressions]]</f>
        <v>2.0350000000000004E-2</v>
      </c>
      <c r="K2988" s="1">
        <v>0.98899999999999988</v>
      </c>
      <c r="L2988" s="2">
        <v>33.972941200000001</v>
      </c>
      <c r="M2988">
        <v>4</v>
      </c>
      <c r="N2988" s="1">
        <f>IF(data[[#This Row],[Conversions]]=0,0,data[[#This Row],[Spend, Dollars]]/data[[#This Row],[Conversions]])</f>
        <v>8.4932353000000003</v>
      </c>
      <c r="O2988" s="13">
        <f>data[[#This Row],[Conversions]]/data[[#This Row],[Clicks]]</f>
        <v>0.11644561407594581</v>
      </c>
      <c r="P2988" s="11">
        <v>520.79999999999995</v>
      </c>
      <c r="Q2988" s="11">
        <f>IF(data[[#This Row],[Spend, Dollars]]=0,0,data[[#This Row],[Total conversion value, Dollars]]/data[[#This Row],[Spend, Dollars]])</f>
        <v>15.32984727268771</v>
      </c>
      <c r="R2988" s="2">
        <v>83</v>
      </c>
      <c r="S2988" s="2">
        <v>26</v>
      </c>
      <c r="T2988" s="2">
        <v>19.5</v>
      </c>
      <c r="U2988" s="2">
        <f t="shared" si="46"/>
        <v>128.5</v>
      </c>
    </row>
    <row r="2989" spans="1:21" x14ac:dyDescent="0.2">
      <c r="A2989" t="s">
        <v>24</v>
      </c>
      <c r="B2989" s="3">
        <v>45223</v>
      </c>
      <c r="C2989" s="10" t="str">
        <f>TEXT(data[[#This Row],[Date]],"mmmm")</f>
        <v>October</v>
      </c>
      <c r="D2989" t="s">
        <v>15</v>
      </c>
      <c r="E2989" t="s">
        <v>18</v>
      </c>
      <c r="F2989" t="s">
        <v>14</v>
      </c>
      <c r="G2989" t="s">
        <v>17</v>
      </c>
      <c r="H2989" s="11">
        <v>1738</v>
      </c>
      <c r="I2989" s="11">
        <v>34.03004</v>
      </c>
      <c r="J2989" s="13">
        <f>data[[#This Row],[Clicks]]/data[[#This Row],[Impressions]]</f>
        <v>1.958E-2</v>
      </c>
      <c r="K2989" s="1">
        <v>1.0694999999999999</v>
      </c>
      <c r="L2989" s="2">
        <v>36.395127779999996</v>
      </c>
      <c r="M2989">
        <v>4</v>
      </c>
      <c r="N2989" s="1">
        <f>IF(data[[#This Row],[Conversions]]=0,0,data[[#This Row],[Spend, Dollars]]/data[[#This Row],[Conversions]])</f>
        <v>9.0987819449999989</v>
      </c>
      <c r="O2989" s="13">
        <f>data[[#This Row],[Conversions]]/data[[#This Row],[Clicks]]</f>
        <v>0.11754320594392484</v>
      </c>
      <c r="P2989" s="11">
        <v>374.4</v>
      </c>
      <c r="Q2989" s="11">
        <f>IF(data[[#This Row],[Spend, Dollars]]=0,0,data[[#This Row],[Total conversion value, Dollars]]/data[[#This Row],[Spend, Dollars]])</f>
        <v>10.287091235485148</v>
      </c>
      <c r="R2989" s="2">
        <v>93</v>
      </c>
      <c r="S2989" s="2">
        <v>10</v>
      </c>
      <c r="T2989" s="2">
        <v>9</v>
      </c>
      <c r="U2989" s="2">
        <f t="shared" si="46"/>
        <v>112</v>
      </c>
    </row>
    <row r="2990" spans="1:21" x14ac:dyDescent="0.2">
      <c r="A2990" t="s">
        <v>24</v>
      </c>
      <c r="B2990" s="3">
        <v>45224</v>
      </c>
      <c r="C2990" s="10" t="str">
        <f>TEXT(data[[#This Row],[Date]],"mmmm")</f>
        <v>October</v>
      </c>
      <c r="D2990" t="s">
        <v>15</v>
      </c>
      <c r="E2990" t="s">
        <v>18</v>
      </c>
      <c r="F2990" t="s">
        <v>14</v>
      </c>
      <c r="G2990" t="s">
        <v>17</v>
      </c>
      <c r="H2990" s="11">
        <v>1334</v>
      </c>
      <c r="I2990" s="11">
        <v>18.049019999999999</v>
      </c>
      <c r="J2990" s="13">
        <f>data[[#This Row],[Clicks]]/data[[#This Row],[Impressions]]</f>
        <v>1.3529999999999999E-2</v>
      </c>
      <c r="K2990" s="1">
        <v>1.863</v>
      </c>
      <c r="L2990" s="2">
        <v>33.625324259999999</v>
      </c>
      <c r="M2990">
        <v>4</v>
      </c>
      <c r="N2990" s="1">
        <f>IF(data[[#This Row],[Conversions]]=0,0,data[[#This Row],[Spend, Dollars]]/data[[#This Row],[Conversions]])</f>
        <v>8.4063310649999998</v>
      </c>
      <c r="O2990" s="13">
        <f>data[[#This Row],[Conversions]]/data[[#This Row],[Clicks]]</f>
        <v>0.22161868068183205</v>
      </c>
      <c r="P2990" s="11">
        <v>190.79999999999998</v>
      </c>
      <c r="Q2990" s="11">
        <f>IF(data[[#This Row],[Spend, Dollars]]=0,0,data[[#This Row],[Total conversion value, Dollars]]/data[[#This Row],[Spend, Dollars]])</f>
        <v>5.6742947227715446</v>
      </c>
      <c r="R2990" s="2">
        <v>113</v>
      </c>
      <c r="S2990" s="2">
        <v>13</v>
      </c>
      <c r="T2990" s="2">
        <v>19.5</v>
      </c>
      <c r="U2990" s="2">
        <f t="shared" si="46"/>
        <v>145.5</v>
      </c>
    </row>
    <row r="2991" spans="1:21" x14ac:dyDescent="0.2">
      <c r="A2991" t="s">
        <v>24</v>
      </c>
      <c r="B2991" s="3">
        <v>45225</v>
      </c>
      <c r="C2991" s="10" t="str">
        <f>TEXT(data[[#This Row],[Date]],"mmmm")</f>
        <v>October</v>
      </c>
      <c r="D2991" t="s">
        <v>15</v>
      </c>
      <c r="E2991" t="s">
        <v>18</v>
      </c>
      <c r="F2991" t="s">
        <v>14</v>
      </c>
      <c r="G2991" t="s">
        <v>17</v>
      </c>
      <c r="H2991" s="11">
        <v>1586</v>
      </c>
      <c r="I2991" s="11">
        <v>36.636600000000001</v>
      </c>
      <c r="J2991" s="13">
        <f>data[[#This Row],[Clicks]]/data[[#This Row],[Impressions]]</f>
        <v>2.3100000000000002E-2</v>
      </c>
      <c r="K2991" s="1">
        <v>1.7594999999999998</v>
      </c>
      <c r="L2991" s="2">
        <v>64.462097700000001</v>
      </c>
      <c r="M2991">
        <v>7</v>
      </c>
      <c r="N2991" s="1">
        <f>IF(data[[#This Row],[Conversions]]=0,0,data[[#This Row],[Spend, Dollars]]/data[[#This Row],[Conversions]])</f>
        <v>9.2088710999999996</v>
      </c>
      <c r="O2991" s="13">
        <f>data[[#This Row],[Conversions]]/data[[#This Row],[Clicks]]</f>
        <v>0.19106576483625662</v>
      </c>
      <c r="P2991" s="11">
        <v>470.4</v>
      </c>
      <c r="Q2991" s="11">
        <f>IF(data[[#This Row],[Spend, Dollars]]=0,0,data[[#This Row],[Total conversion value, Dollars]]/data[[#This Row],[Spend, Dollars]])</f>
        <v>7.2973113935757006</v>
      </c>
      <c r="R2991" s="2">
        <v>87</v>
      </c>
      <c r="S2991" s="2">
        <v>16</v>
      </c>
      <c r="T2991" s="2">
        <v>15</v>
      </c>
      <c r="U2991" s="2">
        <f t="shared" si="46"/>
        <v>118</v>
      </c>
    </row>
    <row r="2992" spans="1:21" x14ac:dyDescent="0.2">
      <c r="A2992" t="s">
        <v>24</v>
      </c>
      <c r="B2992" s="3">
        <v>45226</v>
      </c>
      <c r="C2992" s="10" t="str">
        <f>TEXT(data[[#This Row],[Date]],"mmmm")</f>
        <v>October</v>
      </c>
      <c r="D2992" t="s">
        <v>15</v>
      </c>
      <c r="E2992" t="s">
        <v>18</v>
      </c>
      <c r="F2992" t="s">
        <v>14</v>
      </c>
      <c r="G2992" t="s">
        <v>17</v>
      </c>
      <c r="H2992" s="11">
        <v>1417</v>
      </c>
      <c r="I2992" s="11">
        <v>28.368340000000003</v>
      </c>
      <c r="J2992" s="13">
        <f>data[[#This Row],[Clicks]]/data[[#This Row],[Impressions]]</f>
        <v>2.0020000000000003E-2</v>
      </c>
      <c r="K2992" s="1">
        <v>0.75900000000000001</v>
      </c>
      <c r="L2992" s="2">
        <v>21.531570060000004</v>
      </c>
      <c r="M2992">
        <v>2</v>
      </c>
      <c r="N2992" s="1">
        <f>IF(data[[#This Row],[Conversions]]=0,0,data[[#This Row],[Spend, Dollars]]/data[[#This Row],[Conversions]])</f>
        <v>10.765785030000002</v>
      </c>
      <c r="O2992" s="13">
        <f>data[[#This Row],[Conversions]]/data[[#This Row],[Clicks]]</f>
        <v>7.0501129075582133E-2</v>
      </c>
      <c r="P2992" s="11">
        <v>171.6</v>
      </c>
      <c r="Q2992" s="11">
        <f>IF(data[[#This Row],[Spend, Dollars]]=0,0,data[[#This Row],[Total conversion value, Dollars]]/data[[#This Row],[Spend, Dollars]])</f>
        <v>7.9696928520223276</v>
      </c>
      <c r="R2992" s="2">
        <v>107</v>
      </c>
      <c r="S2992" s="2">
        <v>26</v>
      </c>
      <c r="T2992" s="2">
        <v>24</v>
      </c>
      <c r="U2992" s="2">
        <f t="shared" si="46"/>
        <v>157</v>
      </c>
    </row>
    <row r="2993" spans="1:21" x14ac:dyDescent="0.2">
      <c r="A2993" t="s">
        <v>24</v>
      </c>
      <c r="B2993" s="3">
        <v>45227</v>
      </c>
      <c r="C2993" s="10" t="str">
        <f>TEXT(data[[#This Row],[Date]],"mmmm")</f>
        <v>October</v>
      </c>
      <c r="D2993" t="s">
        <v>15</v>
      </c>
      <c r="E2993" t="s">
        <v>18</v>
      </c>
      <c r="F2993" t="s">
        <v>14</v>
      </c>
      <c r="G2993" t="s">
        <v>17</v>
      </c>
      <c r="H2993" s="11">
        <v>1408</v>
      </c>
      <c r="I2993" s="11">
        <v>28.497920000000001</v>
      </c>
      <c r="J2993" s="13">
        <f>data[[#This Row],[Clicks]]/data[[#This Row],[Impressions]]</f>
        <v>2.0240000000000001E-2</v>
      </c>
      <c r="K2993" s="1">
        <v>2.5070000000000001</v>
      </c>
      <c r="L2993" s="2">
        <v>71.444285440000002</v>
      </c>
      <c r="M2993">
        <v>8</v>
      </c>
      <c r="N2993" s="1">
        <f>IF(data[[#This Row],[Conversions]]=0,0,data[[#This Row],[Spend, Dollars]]/data[[#This Row],[Conversions]])</f>
        <v>8.9305356800000002</v>
      </c>
      <c r="O2993" s="13">
        <f>data[[#This Row],[Conversions]]/data[[#This Row],[Clicks]]</f>
        <v>0.28072224218469277</v>
      </c>
      <c r="P2993" s="11">
        <v>698.4</v>
      </c>
      <c r="Q2993" s="11">
        <f>IF(data[[#This Row],[Spend, Dollars]]=0,0,data[[#This Row],[Total conversion value, Dollars]]/data[[#This Row],[Spend, Dollars]])</f>
        <v>9.7754494386612194</v>
      </c>
      <c r="R2993" s="2">
        <v>77</v>
      </c>
      <c r="S2993" s="2">
        <v>17</v>
      </c>
      <c r="T2993" s="2">
        <v>21</v>
      </c>
      <c r="U2993" s="2">
        <f t="shared" si="46"/>
        <v>115</v>
      </c>
    </row>
    <row r="2994" spans="1:21" x14ac:dyDescent="0.2">
      <c r="A2994" t="s">
        <v>24</v>
      </c>
      <c r="B2994" s="3">
        <v>45228</v>
      </c>
      <c r="C2994" s="10" t="str">
        <f>TEXT(data[[#This Row],[Date]],"mmmm")</f>
        <v>October</v>
      </c>
      <c r="D2994" t="s">
        <v>15</v>
      </c>
      <c r="E2994" t="s">
        <v>18</v>
      </c>
      <c r="F2994" t="s">
        <v>14</v>
      </c>
      <c r="G2994" t="s">
        <v>17</v>
      </c>
      <c r="H2994" s="11">
        <v>1720</v>
      </c>
      <c r="I2994" s="11">
        <v>24.785200000000003</v>
      </c>
      <c r="J2994" s="13">
        <f>data[[#This Row],[Clicks]]/data[[#This Row],[Impressions]]</f>
        <v>1.4410000000000003E-2</v>
      </c>
      <c r="K2994" s="1">
        <v>2.1734999999999998</v>
      </c>
      <c r="L2994" s="2">
        <v>53.870632200000003</v>
      </c>
      <c r="M2994">
        <v>4</v>
      </c>
      <c r="N2994" s="1">
        <f>IF(data[[#This Row],[Conversions]]=0,0,data[[#This Row],[Spend, Dollars]]/data[[#This Row],[Conversions]])</f>
        <v>13.467658050000001</v>
      </c>
      <c r="O2994" s="13">
        <f>data[[#This Row],[Conversions]]/data[[#This Row],[Clicks]]</f>
        <v>0.16138663395897548</v>
      </c>
      <c r="P2994" s="11">
        <v>314.39999999999998</v>
      </c>
      <c r="Q2994" s="11">
        <f>IF(data[[#This Row],[Spend, Dollars]]=0,0,data[[#This Row],[Total conversion value, Dollars]]/data[[#This Row],[Spend, Dollars]])</f>
        <v>5.8362040161837934</v>
      </c>
      <c r="R2994" s="2">
        <v>72</v>
      </c>
      <c r="S2994" s="2">
        <v>13</v>
      </c>
      <c r="T2994" s="2">
        <v>6</v>
      </c>
      <c r="U2994" s="2">
        <f t="shared" si="46"/>
        <v>91</v>
      </c>
    </row>
    <row r="2995" spans="1:21" x14ac:dyDescent="0.2">
      <c r="A2995" t="s">
        <v>24</v>
      </c>
      <c r="B2995" s="3">
        <v>45229</v>
      </c>
      <c r="C2995" s="10" t="str">
        <f>TEXT(data[[#This Row],[Date]],"mmmm")</f>
        <v>October</v>
      </c>
      <c r="D2995" t="s">
        <v>15</v>
      </c>
      <c r="E2995" t="s">
        <v>18</v>
      </c>
      <c r="F2995" t="s">
        <v>14</v>
      </c>
      <c r="G2995" t="s">
        <v>17</v>
      </c>
      <c r="H2995" s="11">
        <v>1903</v>
      </c>
      <c r="I2995" s="11">
        <v>29.3062</v>
      </c>
      <c r="J2995" s="13">
        <f>data[[#This Row],[Clicks]]/data[[#This Row],[Impressions]]</f>
        <v>1.54E-2</v>
      </c>
      <c r="K2995" s="1">
        <v>0.81649999999999989</v>
      </c>
      <c r="L2995" s="2">
        <v>23.928512299999998</v>
      </c>
      <c r="M2995">
        <v>6</v>
      </c>
      <c r="N2995" s="1">
        <f>IF(data[[#This Row],[Conversions]]=0,0,data[[#This Row],[Spend, Dollars]]/data[[#This Row],[Conversions]])</f>
        <v>3.988085383333333</v>
      </c>
      <c r="O2995" s="13">
        <f>data[[#This Row],[Conversions]]/data[[#This Row],[Clicks]]</f>
        <v>0.20473483426715167</v>
      </c>
      <c r="P2995" s="11">
        <v>428.4</v>
      </c>
      <c r="Q2995" s="11">
        <f>IF(data[[#This Row],[Spend, Dollars]]=0,0,data[[#This Row],[Total conversion value, Dollars]]/data[[#This Row],[Spend, Dollars]])</f>
        <v>17.903327822014244</v>
      </c>
      <c r="R2995" s="2">
        <v>96</v>
      </c>
      <c r="S2995" s="2">
        <v>20</v>
      </c>
      <c r="T2995" s="2">
        <v>15</v>
      </c>
      <c r="U2995" s="2">
        <f t="shared" si="46"/>
        <v>131</v>
      </c>
    </row>
    <row r="2996" spans="1:21" x14ac:dyDescent="0.2">
      <c r="A2996" t="s">
        <v>24</v>
      </c>
      <c r="B2996" s="3">
        <v>45230</v>
      </c>
      <c r="C2996" s="10" t="str">
        <f>TEXT(data[[#This Row],[Date]],"mmmm")</f>
        <v>October</v>
      </c>
      <c r="D2996" t="s">
        <v>15</v>
      </c>
      <c r="E2996" t="s">
        <v>18</v>
      </c>
      <c r="F2996" t="s">
        <v>14</v>
      </c>
      <c r="G2996" t="s">
        <v>17</v>
      </c>
      <c r="H2996" s="11">
        <v>1638</v>
      </c>
      <c r="I2996" s="11">
        <v>32.252220000000001</v>
      </c>
      <c r="J2996" s="13">
        <f>data[[#This Row],[Clicks]]/data[[#This Row],[Impressions]]</f>
        <v>1.9689999999999999E-2</v>
      </c>
      <c r="K2996" s="1">
        <v>1.7939999999999998</v>
      </c>
      <c r="L2996" s="2">
        <v>57.860482679999997</v>
      </c>
      <c r="M2996">
        <v>7</v>
      </c>
      <c r="N2996" s="1">
        <f>IF(data[[#This Row],[Conversions]]=0,0,data[[#This Row],[Spend, Dollars]]/data[[#This Row],[Conversions]])</f>
        <v>8.2657832399999993</v>
      </c>
      <c r="O2996" s="13">
        <f>data[[#This Row],[Conversions]]/data[[#This Row],[Clicks]]</f>
        <v>0.21703932318457458</v>
      </c>
      <c r="P2996" s="11">
        <v>339.59999999999997</v>
      </c>
      <c r="Q2996" s="11">
        <f>IF(data[[#This Row],[Spend, Dollars]]=0,0,data[[#This Row],[Total conversion value, Dollars]]/data[[#This Row],[Spend, Dollars]])</f>
        <v>5.8692908228604495</v>
      </c>
      <c r="R2996" s="2">
        <v>81</v>
      </c>
      <c r="S2996" s="2">
        <v>10</v>
      </c>
      <c r="T2996" s="2">
        <v>21</v>
      </c>
      <c r="U2996" s="2">
        <f t="shared" si="46"/>
        <v>112</v>
      </c>
    </row>
    <row r="2997" spans="1:21" x14ac:dyDescent="0.2">
      <c r="A2997" t="s">
        <v>24</v>
      </c>
      <c r="B2997" s="3">
        <v>45231</v>
      </c>
      <c r="C2997" s="10" t="str">
        <f>TEXT(data[[#This Row],[Date]],"mmmm")</f>
        <v>November</v>
      </c>
      <c r="D2997" t="s">
        <v>15</v>
      </c>
      <c r="E2997" t="s">
        <v>18</v>
      </c>
      <c r="F2997" t="s">
        <v>14</v>
      </c>
      <c r="G2997" t="s">
        <v>17</v>
      </c>
      <c r="H2997" s="11">
        <v>2050</v>
      </c>
      <c r="I2997" s="11">
        <v>41.492000000000004</v>
      </c>
      <c r="J2997" s="13">
        <f>data[[#This Row],[Clicks]]/data[[#This Row],[Impressions]]</f>
        <v>2.0240000000000001E-2</v>
      </c>
      <c r="K2997" s="1">
        <v>2.4379999999999997</v>
      </c>
      <c r="L2997" s="2">
        <v>101.15749599999999</v>
      </c>
      <c r="M2997">
        <v>7</v>
      </c>
      <c r="N2997" s="1">
        <f>IF(data[[#This Row],[Conversions]]=0,0,data[[#This Row],[Spend, Dollars]]/data[[#This Row],[Conversions]])</f>
        <v>14.451070857142856</v>
      </c>
      <c r="O2997" s="13">
        <f>data[[#This Row],[Conversions]]/data[[#This Row],[Clicks]]</f>
        <v>0.16870722066904462</v>
      </c>
      <c r="P2997" s="11">
        <v>498</v>
      </c>
      <c r="Q2997" s="11">
        <f>IF(data[[#This Row],[Spend, Dollars]]=0,0,data[[#This Row],[Total conversion value, Dollars]]/data[[#This Row],[Spend, Dollars]])</f>
        <v>4.9230162834398357</v>
      </c>
      <c r="R2997" s="2">
        <v>109</v>
      </c>
      <c r="S2997" s="2">
        <v>15</v>
      </c>
      <c r="T2997" s="2">
        <v>21</v>
      </c>
      <c r="U2997" s="2">
        <f t="shared" si="46"/>
        <v>145</v>
      </c>
    </row>
    <row r="2998" spans="1:21" x14ac:dyDescent="0.2">
      <c r="A2998" t="s">
        <v>24</v>
      </c>
      <c r="B2998" s="3">
        <v>45232</v>
      </c>
      <c r="C2998" s="10" t="str">
        <f>TEXT(data[[#This Row],[Date]],"mmmm")</f>
        <v>November</v>
      </c>
      <c r="D2998" t="s">
        <v>15</v>
      </c>
      <c r="E2998" t="s">
        <v>18</v>
      </c>
      <c r="F2998" t="s">
        <v>14</v>
      </c>
      <c r="G2998" t="s">
        <v>17</v>
      </c>
      <c r="H2998" s="11">
        <v>1272</v>
      </c>
      <c r="I2998" s="11">
        <v>20.848080000000003</v>
      </c>
      <c r="J2998" s="13">
        <f>data[[#This Row],[Clicks]]/data[[#This Row],[Impressions]]</f>
        <v>1.6390000000000002E-2</v>
      </c>
      <c r="K2998" s="1">
        <v>2.1044999999999998</v>
      </c>
      <c r="L2998" s="2">
        <v>43.87478436</v>
      </c>
      <c r="M2998">
        <v>2</v>
      </c>
      <c r="N2998" s="1">
        <f>IF(data[[#This Row],[Conversions]]=0,0,data[[#This Row],[Spend, Dollars]]/data[[#This Row],[Conversions]])</f>
        <v>21.93739218</v>
      </c>
      <c r="O2998" s="13">
        <f>data[[#This Row],[Conversions]]/data[[#This Row],[Clicks]]</f>
        <v>9.5932095425573946E-2</v>
      </c>
      <c r="P2998" s="11">
        <v>316.8</v>
      </c>
      <c r="Q2998" s="11">
        <f>IF(data[[#This Row],[Spend, Dollars]]=0,0,data[[#This Row],[Total conversion value, Dollars]]/data[[#This Row],[Spend, Dollars]])</f>
        <v>7.2205483085820461</v>
      </c>
      <c r="R2998" s="2">
        <v>84</v>
      </c>
      <c r="S2998" s="2">
        <v>23</v>
      </c>
      <c r="T2998" s="2">
        <v>12</v>
      </c>
      <c r="U2998" s="2">
        <f t="shared" si="46"/>
        <v>119</v>
      </c>
    </row>
    <row r="2999" spans="1:21" x14ac:dyDescent="0.2">
      <c r="A2999" t="s">
        <v>24</v>
      </c>
      <c r="B2999" s="3">
        <v>45233</v>
      </c>
      <c r="C2999" s="10" t="str">
        <f>TEXT(data[[#This Row],[Date]],"mmmm")</f>
        <v>November</v>
      </c>
      <c r="D2999" t="s">
        <v>15</v>
      </c>
      <c r="E2999" t="s">
        <v>18</v>
      </c>
      <c r="F2999" t="s">
        <v>14</v>
      </c>
      <c r="G2999" t="s">
        <v>17</v>
      </c>
      <c r="H2999" s="11">
        <v>1845</v>
      </c>
      <c r="I2999" s="11">
        <v>30.442500000000003</v>
      </c>
      <c r="J2999" s="13">
        <f>data[[#This Row],[Clicks]]/data[[#This Row],[Impressions]]</f>
        <v>1.6500000000000001E-2</v>
      </c>
      <c r="K2999" s="1">
        <v>2.0009999999999999</v>
      </c>
      <c r="L2999" s="2">
        <v>60.915442500000005</v>
      </c>
      <c r="M2999">
        <v>7</v>
      </c>
      <c r="N2999" s="1">
        <f>IF(data[[#This Row],[Conversions]]=0,0,data[[#This Row],[Spend, Dollars]]/data[[#This Row],[Conversions]])</f>
        <v>8.7022060714285718</v>
      </c>
      <c r="O2999" s="13">
        <f>data[[#This Row],[Conversions]]/data[[#This Row],[Clicks]]</f>
        <v>0.22994169335632747</v>
      </c>
      <c r="P2999" s="11">
        <v>583.19999999999993</v>
      </c>
      <c r="Q2999" s="11">
        <f>IF(data[[#This Row],[Spend, Dollars]]=0,0,data[[#This Row],[Total conversion value, Dollars]]/data[[#This Row],[Spend, Dollars]])</f>
        <v>9.5739270054551415</v>
      </c>
      <c r="R2999" s="2">
        <v>86</v>
      </c>
      <c r="S2999" s="2">
        <v>16</v>
      </c>
      <c r="T2999" s="2">
        <v>21</v>
      </c>
      <c r="U2999" s="2">
        <f t="shared" si="46"/>
        <v>123</v>
      </c>
    </row>
    <row r="3000" spans="1:21" x14ac:dyDescent="0.2">
      <c r="A3000" t="s">
        <v>24</v>
      </c>
      <c r="B3000" s="3">
        <v>45234</v>
      </c>
      <c r="C3000" s="10" t="str">
        <f>TEXT(data[[#This Row],[Date]],"mmmm")</f>
        <v>November</v>
      </c>
      <c r="D3000" t="s">
        <v>15</v>
      </c>
      <c r="E3000" t="s">
        <v>18</v>
      </c>
      <c r="F3000" t="s">
        <v>14</v>
      </c>
      <c r="G3000" t="s">
        <v>17</v>
      </c>
      <c r="H3000" s="11">
        <v>1711</v>
      </c>
      <c r="I3000" s="11">
        <v>27.102239999999998</v>
      </c>
      <c r="J3000" s="13">
        <f>data[[#This Row],[Clicks]]/data[[#This Row],[Impressions]]</f>
        <v>1.584E-2</v>
      </c>
      <c r="K3000" s="1">
        <v>0.73599999999999999</v>
      </c>
      <c r="L3000" s="2">
        <v>19.947248639999998</v>
      </c>
      <c r="M3000">
        <v>5</v>
      </c>
      <c r="N3000" s="1">
        <f>IF(data[[#This Row],[Conversions]]=0,0,data[[#This Row],[Spend, Dollars]]/data[[#This Row],[Conversions]])</f>
        <v>3.9894497279999994</v>
      </c>
      <c r="O3000" s="13">
        <f>data[[#This Row],[Conversions]]/data[[#This Row],[Clicks]]</f>
        <v>0.18448659594188527</v>
      </c>
      <c r="P3000" s="11">
        <v>420</v>
      </c>
      <c r="Q3000" s="11">
        <f>IF(data[[#This Row],[Spend, Dollars]]=0,0,data[[#This Row],[Total conversion value, Dollars]]/data[[#This Row],[Spend, Dollars]])</f>
        <v>21.055535406410819</v>
      </c>
      <c r="R3000" s="2">
        <v>110</v>
      </c>
      <c r="S3000" s="2">
        <v>12</v>
      </c>
      <c r="T3000" s="2">
        <v>13.5</v>
      </c>
      <c r="U3000" s="2">
        <f t="shared" si="46"/>
        <v>135.5</v>
      </c>
    </row>
    <row r="3001" spans="1:21" x14ac:dyDescent="0.2">
      <c r="A3001" t="s">
        <v>24</v>
      </c>
      <c r="B3001" s="3">
        <v>45235</v>
      </c>
      <c r="C3001" s="10" t="str">
        <f>TEXT(data[[#This Row],[Date]],"mmmm")</f>
        <v>November</v>
      </c>
      <c r="D3001" t="s">
        <v>15</v>
      </c>
      <c r="E3001" t="s">
        <v>18</v>
      </c>
      <c r="F3001" t="s">
        <v>14</v>
      </c>
      <c r="G3001" t="s">
        <v>17</v>
      </c>
      <c r="H3001" s="11">
        <v>1087</v>
      </c>
      <c r="I3001" s="11">
        <v>19.489910000000002</v>
      </c>
      <c r="J3001" s="13">
        <f>data[[#This Row],[Clicks]]/data[[#This Row],[Impressions]]</f>
        <v>1.7930000000000001E-2</v>
      </c>
      <c r="K3001" s="1">
        <v>0.98899999999999988</v>
      </c>
      <c r="L3001" s="2">
        <v>19.27552099</v>
      </c>
      <c r="M3001">
        <v>8</v>
      </c>
      <c r="N3001" s="1">
        <f>IF(data[[#This Row],[Conversions]]=0,0,data[[#This Row],[Spend, Dollars]]/data[[#This Row],[Conversions]])</f>
        <v>2.4094401237500001</v>
      </c>
      <c r="O3001" s="13">
        <f>data[[#This Row],[Conversions]]/data[[#This Row],[Clicks]]</f>
        <v>0.4104688015491092</v>
      </c>
      <c r="P3001" s="11">
        <v>861.6</v>
      </c>
      <c r="Q3001" s="11">
        <f>IF(data[[#This Row],[Spend, Dollars]]=0,0,data[[#This Row],[Total conversion value, Dollars]]/data[[#This Row],[Spend, Dollars]])</f>
        <v>44.699180916925243</v>
      </c>
      <c r="R3001" s="2">
        <v>114</v>
      </c>
      <c r="S3001" s="2">
        <v>24</v>
      </c>
      <c r="T3001" s="2">
        <v>3</v>
      </c>
      <c r="U3001" s="2">
        <f t="shared" si="46"/>
        <v>141</v>
      </c>
    </row>
    <row r="3002" spans="1:21" x14ac:dyDescent="0.2">
      <c r="A3002" t="s">
        <v>24</v>
      </c>
      <c r="B3002" s="3">
        <v>45236</v>
      </c>
      <c r="C3002" s="10" t="str">
        <f>TEXT(data[[#This Row],[Date]],"mmmm")</f>
        <v>November</v>
      </c>
      <c r="D3002" t="s">
        <v>15</v>
      </c>
      <c r="E3002" t="s">
        <v>18</v>
      </c>
      <c r="F3002" t="s">
        <v>14</v>
      </c>
      <c r="G3002" t="s">
        <v>17</v>
      </c>
      <c r="H3002" s="11">
        <v>1499</v>
      </c>
      <c r="I3002" s="11">
        <v>19.457020000000004</v>
      </c>
      <c r="J3002" s="13">
        <f>data[[#This Row],[Clicks]]/data[[#This Row],[Impressions]]</f>
        <v>1.2980000000000002E-2</v>
      </c>
      <c r="K3002" s="1">
        <v>2.1619999999999999</v>
      </c>
      <c r="L3002" s="2">
        <v>42.066077240000006</v>
      </c>
      <c r="M3002">
        <v>4</v>
      </c>
      <c r="N3002" s="1">
        <f>IF(data[[#This Row],[Conversions]]=0,0,data[[#This Row],[Spend, Dollars]]/data[[#This Row],[Conversions]])</f>
        <v>10.516519310000001</v>
      </c>
      <c r="O3002" s="13">
        <f>data[[#This Row],[Conversions]]/data[[#This Row],[Clicks]]</f>
        <v>0.2055813274591895</v>
      </c>
      <c r="P3002" s="11">
        <v>294</v>
      </c>
      <c r="Q3002" s="11">
        <f>IF(data[[#This Row],[Spend, Dollars]]=0,0,data[[#This Row],[Total conversion value, Dollars]]/data[[#This Row],[Spend, Dollars]])</f>
        <v>6.9890044256477468</v>
      </c>
      <c r="R3002" s="2">
        <v>74</v>
      </c>
      <c r="S3002" s="2">
        <v>25</v>
      </c>
      <c r="T3002" s="2">
        <v>15</v>
      </c>
      <c r="U3002" s="2">
        <f t="shared" si="46"/>
        <v>114</v>
      </c>
    </row>
    <row r="3003" spans="1:21" x14ac:dyDescent="0.2">
      <c r="A3003" t="s">
        <v>24</v>
      </c>
      <c r="B3003" s="3">
        <v>45237</v>
      </c>
      <c r="C3003" s="10" t="str">
        <f>TEXT(data[[#This Row],[Date]],"mmmm")</f>
        <v>November</v>
      </c>
      <c r="D3003" t="s">
        <v>15</v>
      </c>
      <c r="E3003" t="s">
        <v>18</v>
      </c>
      <c r="F3003" t="s">
        <v>14</v>
      </c>
      <c r="G3003" t="s">
        <v>17</v>
      </c>
      <c r="H3003" s="11">
        <v>1744</v>
      </c>
      <c r="I3003" s="11">
        <v>25.322880000000001</v>
      </c>
      <c r="J3003" s="13">
        <f>data[[#This Row],[Clicks]]/data[[#This Row],[Impressions]]</f>
        <v>1.4520000000000002E-2</v>
      </c>
      <c r="K3003" s="1">
        <v>1.1039999999999999</v>
      </c>
      <c r="L3003" s="2">
        <v>27.956459519999999</v>
      </c>
      <c r="M3003">
        <v>3</v>
      </c>
      <c r="N3003" s="1">
        <f>IF(data[[#This Row],[Conversions]]=0,0,data[[#This Row],[Spend, Dollars]]/data[[#This Row],[Conversions]])</f>
        <v>9.3188198399999997</v>
      </c>
      <c r="O3003" s="13">
        <f>data[[#This Row],[Conversions]]/data[[#This Row],[Clicks]]</f>
        <v>0.11846993706876942</v>
      </c>
      <c r="P3003" s="11">
        <v>278.39999999999998</v>
      </c>
      <c r="Q3003" s="11">
        <f>IF(data[[#This Row],[Spend, Dollars]]=0,0,data[[#This Row],[Total conversion value, Dollars]]/data[[#This Row],[Spend, Dollars]])</f>
        <v>9.958342536215401</v>
      </c>
      <c r="R3003" s="2">
        <v>99</v>
      </c>
      <c r="S3003" s="2">
        <v>29</v>
      </c>
      <c r="T3003" s="2">
        <v>6</v>
      </c>
      <c r="U3003" s="2">
        <f t="shared" si="46"/>
        <v>134</v>
      </c>
    </row>
    <row r="3004" spans="1:21" x14ac:dyDescent="0.2">
      <c r="A3004" t="s">
        <v>24</v>
      </c>
      <c r="B3004" s="3">
        <v>45238</v>
      </c>
      <c r="C3004" s="10" t="str">
        <f>TEXT(data[[#This Row],[Date]],"mmmm")</f>
        <v>November</v>
      </c>
      <c r="D3004" t="s">
        <v>15</v>
      </c>
      <c r="E3004" t="s">
        <v>18</v>
      </c>
      <c r="F3004" t="s">
        <v>14</v>
      </c>
      <c r="G3004" t="s">
        <v>17</v>
      </c>
      <c r="H3004" s="11">
        <v>1772</v>
      </c>
      <c r="I3004" s="11">
        <v>23.585319999999999</v>
      </c>
      <c r="J3004" s="13">
        <f>data[[#This Row],[Clicks]]/data[[#This Row],[Impressions]]</f>
        <v>1.3309999999999999E-2</v>
      </c>
      <c r="K3004" s="1">
        <v>0.67849999999999988</v>
      </c>
      <c r="L3004" s="2">
        <v>16.002639619999997</v>
      </c>
      <c r="M3004">
        <v>2</v>
      </c>
      <c r="N3004" s="1">
        <f>IF(data[[#This Row],[Conversions]]=0,0,data[[#This Row],[Spend, Dollars]]/data[[#This Row],[Conversions]])</f>
        <v>8.0013198099999983</v>
      </c>
      <c r="O3004" s="13">
        <f>data[[#This Row],[Conversions]]/data[[#This Row],[Clicks]]</f>
        <v>8.4798510259771753E-2</v>
      </c>
      <c r="P3004" s="11">
        <v>122.39999999999999</v>
      </c>
      <c r="Q3004" s="11">
        <f>IF(data[[#This Row],[Spend, Dollars]]=0,0,data[[#This Row],[Total conversion value, Dollars]]/data[[#This Row],[Spend, Dollars]])</f>
        <v>7.6487381398644541</v>
      </c>
      <c r="R3004" s="2">
        <v>101</v>
      </c>
      <c r="S3004" s="2">
        <v>20</v>
      </c>
      <c r="T3004" s="2">
        <v>6</v>
      </c>
      <c r="U3004" s="2">
        <f t="shared" si="46"/>
        <v>127</v>
      </c>
    </row>
    <row r="3005" spans="1:21" x14ac:dyDescent="0.2">
      <c r="A3005" t="s">
        <v>24</v>
      </c>
      <c r="B3005" s="3">
        <v>45239</v>
      </c>
      <c r="C3005" s="10" t="str">
        <f>TEXT(data[[#This Row],[Date]],"mmmm")</f>
        <v>November</v>
      </c>
      <c r="D3005" t="s">
        <v>15</v>
      </c>
      <c r="E3005" t="s">
        <v>18</v>
      </c>
      <c r="F3005" t="s">
        <v>14</v>
      </c>
      <c r="G3005" t="s">
        <v>17</v>
      </c>
      <c r="H3005" s="11">
        <v>1153</v>
      </c>
      <c r="I3005" s="11">
        <v>16.74156</v>
      </c>
      <c r="J3005" s="13">
        <f>data[[#This Row],[Clicks]]/data[[#This Row],[Impressions]]</f>
        <v>1.452E-2</v>
      </c>
      <c r="K3005" s="1">
        <v>1.3454999999999999</v>
      </c>
      <c r="L3005" s="2">
        <v>22.525768979999999</v>
      </c>
      <c r="M3005">
        <v>8</v>
      </c>
      <c r="N3005" s="1">
        <f>IF(data[[#This Row],[Conversions]]=0,0,data[[#This Row],[Spend, Dollars]]/data[[#This Row],[Conversions]])</f>
        <v>2.8157211224999998</v>
      </c>
      <c r="O3005" s="13">
        <f>data[[#This Row],[Conversions]]/data[[#This Row],[Clicks]]</f>
        <v>0.47785272101285664</v>
      </c>
      <c r="P3005" s="11">
        <v>576</v>
      </c>
      <c r="Q3005" s="11">
        <f>IF(data[[#This Row],[Spend, Dollars]]=0,0,data[[#This Row],[Total conversion value, Dollars]]/data[[#This Row],[Spend, Dollars]])</f>
        <v>25.570714167912062</v>
      </c>
      <c r="R3005" s="2">
        <v>80</v>
      </c>
      <c r="S3005" s="2">
        <v>15</v>
      </c>
      <c r="T3005" s="2">
        <v>12</v>
      </c>
      <c r="U3005" s="2">
        <f t="shared" si="46"/>
        <v>107</v>
      </c>
    </row>
    <row r="3006" spans="1:21" x14ac:dyDescent="0.2">
      <c r="A3006" t="s">
        <v>24</v>
      </c>
      <c r="B3006" s="3">
        <v>45240</v>
      </c>
      <c r="C3006" s="10" t="str">
        <f>TEXT(data[[#This Row],[Date]],"mmmm")</f>
        <v>November</v>
      </c>
      <c r="D3006" t="s">
        <v>15</v>
      </c>
      <c r="E3006" t="s">
        <v>18</v>
      </c>
      <c r="F3006" t="s">
        <v>14</v>
      </c>
      <c r="G3006" t="s">
        <v>17</v>
      </c>
      <c r="H3006" s="11">
        <v>1959</v>
      </c>
      <c r="I3006" s="11">
        <v>40.943099999999994</v>
      </c>
      <c r="J3006" s="13">
        <f>data[[#This Row],[Clicks]]/data[[#This Row],[Impressions]]</f>
        <v>2.0899999999999998E-2</v>
      </c>
      <c r="K3006" s="1">
        <v>1.3684999999999998</v>
      </c>
      <c r="L3006" s="2">
        <v>56.030632349999983</v>
      </c>
      <c r="M3006">
        <v>6</v>
      </c>
      <c r="N3006" s="1">
        <f>IF(data[[#This Row],[Conversions]]=0,0,data[[#This Row],[Spend, Dollars]]/data[[#This Row],[Conversions]])</f>
        <v>9.3384387249999978</v>
      </c>
      <c r="O3006" s="13">
        <f>data[[#This Row],[Conversions]]/data[[#This Row],[Clicks]]</f>
        <v>0.14654483905713053</v>
      </c>
      <c r="P3006" s="11">
        <v>457.2</v>
      </c>
      <c r="Q3006" s="11">
        <f>IF(data[[#This Row],[Spend, Dollars]]=0,0,data[[#This Row],[Total conversion value, Dollars]]/data[[#This Row],[Spend, Dollars]])</f>
        <v>8.1598222405212617</v>
      </c>
      <c r="R3006" s="2">
        <v>88</v>
      </c>
      <c r="S3006" s="2">
        <v>16</v>
      </c>
      <c r="T3006" s="2">
        <v>13.5</v>
      </c>
      <c r="U3006" s="2">
        <f t="shared" si="46"/>
        <v>117.5</v>
      </c>
    </row>
    <row r="3007" spans="1:21" x14ac:dyDescent="0.2">
      <c r="A3007" t="s">
        <v>24</v>
      </c>
      <c r="B3007" s="3">
        <v>45241</v>
      </c>
      <c r="C3007" s="10" t="str">
        <f>TEXT(data[[#This Row],[Date]],"mmmm")</f>
        <v>November</v>
      </c>
      <c r="D3007" t="s">
        <v>15</v>
      </c>
      <c r="E3007" t="s">
        <v>18</v>
      </c>
      <c r="F3007" t="s">
        <v>14</v>
      </c>
      <c r="G3007" t="s">
        <v>17</v>
      </c>
      <c r="H3007" s="11">
        <v>1956</v>
      </c>
      <c r="I3007" s="11">
        <v>32.704320000000003</v>
      </c>
      <c r="J3007" s="13">
        <f>data[[#This Row],[Clicks]]/data[[#This Row],[Impressions]]</f>
        <v>1.6720000000000002E-2</v>
      </c>
      <c r="K3007" s="1">
        <v>1.7364999999999999</v>
      </c>
      <c r="L3007" s="2">
        <v>56.791051680000002</v>
      </c>
      <c r="M3007">
        <v>4</v>
      </c>
      <c r="N3007" s="1">
        <f>IF(data[[#This Row],[Conversions]]=0,0,data[[#This Row],[Spend, Dollars]]/data[[#This Row],[Conversions]])</f>
        <v>14.197762920000001</v>
      </c>
      <c r="O3007" s="13">
        <f>data[[#This Row],[Conversions]]/data[[#This Row],[Clicks]]</f>
        <v>0.12230800090018687</v>
      </c>
      <c r="P3007" s="11">
        <v>205.2</v>
      </c>
      <c r="Q3007" s="11">
        <f>IF(data[[#This Row],[Spend, Dollars]]=0,0,data[[#This Row],[Total conversion value, Dollars]]/data[[#This Row],[Spend, Dollars]])</f>
        <v>3.6132452900544698</v>
      </c>
      <c r="R3007" s="2">
        <v>80</v>
      </c>
      <c r="S3007" s="2">
        <v>15</v>
      </c>
      <c r="T3007" s="2">
        <v>12</v>
      </c>
      <c r="U3007" s="2">
        <f t="shared" si="46"/>
        <v>107</v>
      </c>
    </row>
    <row r="3008" spans="1:21" x14ac:dyDescent="0.2">
      <c r="A3008" t="s">
        <v>24</v>
      </c>
      <c r="B3008" s="3">
        <v>45242</v>
      </c>
      <c r="C3008" s="10" t="str">
        <f>TEXT(data[[#This Row],[Date]],"mmmm")</f>
        <v>November</v>
      </c>
      <c r="D3008" t="s">
        <v>15</v>
      </c>
      <c r="E3008" t="s">
        <v>18</v>
      </c>
      <c r="F3008" t="s">
        <v>14</v>
      </c>
      <c r="G3008" t="s">
        <v>17</v>
      </c>
      <c r="H3008" s="11">
        <v>1303</v>
      </c>
      <c r="I3008" s="11">
        <v>27.089370000000002</v>
      </c>
      <c r="J3008" s="13">
        <f>data[[#This Row],[Clicks]]/data[[#This Row],[Impressions]]</f>
        <v>2.0790000000000003E-2</v>
      </c>
      <c r="K3008" s="1">
        <v>0.82799999999999996</v>
      </c>
      <c r="L3008" s="2">
        <v>22.429998360000003</v>
      </c>
      <c r="M3008">
        <v>8</v>
      </c>
      <c r="N3008" s="1">
        <f>IF(data[[#This Row],[Conversions]]=0,0,data[[#This Row],[Spend, Dollars]]/data[[#This Row],[Conversions]])</f>
        <v>2.8037497950000003</v>
      </c>
      <c r="O3008" s="13">
        <f>data[[#This Row],[Conversions]]/data[[#This Row],[Clicks]]</f>
        <v>0.29531879109776266</v>
      </c>
      <c r="P3008" s="11">
        <v>531.6</v>
      </c>
      <c r="Q3008" s="11">
        <f>IF(data[[#This Row],[Spend, Dollars]]=0,0,data[[#This Row],[Total conversion value, Dollars]]/data[[#This Row],[Spend, Dollars]])</f>
        <v>23.700402981215376</v>
      </c>
      <c r="R3008" s="2">
        <v>111</v>
      </c>
      <c r="S3008" s="2">
        <v>17</v>
      </c>
      <c r="T3008" s="2">
        <v>19.5</v>
      </c>
      <c r="U3008" s="2">
        <f t="shared" si="46"/>
        <v>147.5</v>
      </c>
    </row>
    <row r="3009" spans="1:21" x14ac:dyDescent="0.2">
      <c r="A3009" t="s">
        <v>24</v>
      </c>
      <c r="B3009" s="3">
        <v>45243</v>
      </c>
      <c r="C3009" s="10" t="str">
        <f>TEXT(data[[#This Row],[Date]],"mmmm")</f>
        <v>November</v>
      </c>
      <c r="D3009" t="s">
        <v>15</v>
      </c>
      <c r="E3009" t="s">
        <v>18</v>
      </c>
      <c r="F3009" t="s">
        <v>14</v>
      </c>
      <c r="G3009" t="s">
        <v>17</v>
      </c>
      <c r="H3009" s="11">
        <v>1702</v>
      </c>
      <c r="I3009" s="11">
        <v>24.525820000000003</v>
      </c>
      <c r="J3009" s="13">
        <f>data[[#This Row],[Clicks]]/data[[#This Row],[Impressions]]</f>
        <v>1.4410000000000001E-2</v>
      </c>
      <c r="K3009" s="1">
        <v>1.4029999999999998</v>
      </c>
      <c r="L3009" s="2">
        <v>34.409725459999997</v>
      </c>
      <c r="M3009">
        <v>2</v>
      </c>
      <c r="N3009" s="1">
        <f>IF(data[[#This Row],[Conversions]]=0,0,data[[#This Row],[Spend, Dollars]]/data[[#This Row],[Conversions]])</f>
        <v>17.204862729999999</v>
      </c>
      <c r="O3009" s="13">
        <f>data[[#This Row],[Conversions]]/data[[#This Row],[Clicks]]</f>
        <v>8.1546712811233213E-2</v>
      </c>
      <c r="P3009" s="11">
        <v>142.79999999999998</v>
      </c>
      <c r="Q3009" s="11">
        <f>IF(data[[#This Row],[Spend, Dollars]]=0,0,data[[#This Row],[Total conversion value, Dollars]]/data[[#This Row],[Spend, Dollars]])</f>
        <v>4.1499895186899867</v>
      </c>
      <c r="R3009" s="2">
        <v>118</v>
      </c>
      <c r="S3009" s="2">
        <v>25</v>
      </c>
      <c r="T3009" s="2">
        <v>25.5</v>
      </c>
      <c r="U3009" s="2">
        <f t="shared" si="46"/>
        <v>168.5</v>
      </c>
    </row>
    <row r="3010" spans="1:21" x14ac:dyDescent="0.2">
      <c r="A3010" t="s">
        <v>24</v>
      </c>
      <c r="B3010" s="3">
        <v>45244</v>
      </c>
      <c r="C3010" s="10" t="str">
        <f>TEXT(data[[#This Row],[Date]],"mmmm")</f>
        <v>November</v>
      </c>
      <c r="D3010" t="s">
        <v>15</v>
      </c>
      <c r="E3010" t="s">
        <v>18</v>
      </c>
      <c r="F3010" t="s">
        <v>14</v>
      </c>
      <c r="G3010" t="s">
        <v>17</v>
      </c>
      <c r="H3010" s="11">
        <v>1836</v>
      </c>
      <c r="I3010" s="11">
        <v>33.12144</v>
      </c>
      <c r="J3010" s="13">
        <f>data[[#This Row],[Clicks]]/data[[#This Row],[Impressions]]</f>
        <v>1.804E-2</v>
      </c>
      <c r="K3010" s="1">
        <v>0.96599999999999986</v>
      </c>
      <c r="L3010" s="2">
        <v>31.995311039999994</v>
      </c>
      <c r="M3010">
        <v>2</v>
      </c>
      <c r="N3010" s="1">
        <f>IF(data[[#This Row],[Conversions]]=0,0,data[[#This Row],[Spend, Dollars]]/data[[#This Row],[Conversions]])</f>
        <v>15.997655519999997</v>
      </c>
      <c r="O3010" s="13">
        <f>data[[#This Row],[Conversions]]/data[[#This Row],[Clicks]]</f>
        <v>6.0383848045254068E-2</v>
      </c>
      <c r="P3010" s="11">
        <v>176.4</v>
      </c>
      <c r="Q3010" s="11">
        <f>IF(data[[#This Row],[Spend, Dollars]]=0,0,data[[#This Row],[Total conversion value, Dollars]]/data[[#This Row],[Spend, Dollars]])</f>
        <v>5.51330786500146</v>
      </c>
      <c r="R3010" s="2">
        <v>75</v>
      </c>
      <c r="S3010" s="2">
        <v>14</v>
      </c>
      <c r="T3010" s="2">
        <v>9</v>
      </c>
      <c r="U3010" s="2">
        <f t="shared" si="46"/>
        <v>98</v>
      </c>
    </row>
    <row r="3011" spans="1:21" x14ac:dyDescent="0.2">
      <c r="A3011" t="s">
        <v>24</v>
      </c>
      <c r="B3011" s="3">
        <v>45245</v>
      </c>
      <c r="C3011" s="10" t="str">
        <f>TEXT(data[[#This Row],[Date]],"mmmm")</f>
        <v>November</v>
      </c>
      <c r="D3011" t="s">
        <v>15</v>
      </c>
      <c r="E3011" t="s">
        <v>18</v>
      </c>
      <c r="F3011" t="s">
        <v>14</v>
      </c>
      <c r="G3011" t="s">
        <v>17</v>
      </c>
      <c r="H3011" s="11">
        <v>1258</v>
      </c>
      <c r="I3011" s="11">
        <v>25.185160000000003</v>
      </c>
      <c r="J3011" s="13">
        <f>data[[#This Row],[Clicks]]/data[[#This Row],[Impressions]]</f>
        <v>2.0020000000000003E-2</v>
      </c>
      <c r="K3011" s="1">
        <v>2.0585</v>
      </c>
      <c r="L3011" s="2">
        <v>51.843651860000008</v>
      </c>
      <c r="M3011">
        <v>5</v>
      </c>
      <c r="N3011" s="1">
        <f>IF(data[[#This Row],[Conversions]]=0,0,data[[#This Row],[Spend, Dollars]]/data[[#This Row],[Conversions]])</f>
        <v>10.368730372000002</v>
      </c>
      <c r="O3011" s="13">
        <f>data[[#This Row],[Conversions]]/data[[#This Row],[Clicks]]</f>
        <v>0.19852961029431615</v>
      </c>
      <c r="P3011" s="11">
        <v>619.19999999999993</v>
      </c>
      <c r="Q3011" s="11">
        <f>IF(data[[#This Row],[Spend, Dollars]]=0,0,data[[#This Row],[Total conversion value, Dollars]]/data[[#This Row],[Spend, Dollars]])</f>
        <v>11.943603079352979</v>
      </c>
      <c r="R3011" s="2">
        <v>113</v>
      </c>
      <c r="S3011" s="2">
        <v>17</v>
      </c>
      <c r="T3011" s="2">
        <v>18</v>
      </c>
      <c r="U3011" s="2">
        <f t="shared" ref="U3011:U3074" si="47">SUM(R3011:T3011)</f>
        <v>148</v>
      </c>
    </row>
    <row r="3012" spans="1:21" x14ac:dyDescent="0.2">
      <c r="A3012" t="s">
        <v>24</v>
      </c>
      <c r="B3012" s="3">
        <v>45246</v>
      </c>
      <c r="C3012" s="10" t="str">
        <f>TEXT(data[[#This Row],[Date]],"mmmm")</f>
        <v>November</v>
      </c>
      <c r="D3012" t="s">
        <v>15</v>
      </c>
      <c r="E3012" t="s">
        <v>18</v>
      </c>
      <c r="F3012" t="s">
        <v>14</v>
      </c>
      <c r="G3012" t="s">
        <v>17</v>
      </c>
      <c r="H3012" s="11">
        <v>1890</v>
      </c>
      <c r="I3012" s="11">
        <v>43.451100000000004</v>
      </c>
      <c r="J3012" s="13">
        <f>data[[#This Row],[Clicks]]/data[[#This Row],[Impressions]]</f>
        <v>2.2990000000000003E-2</v>
      </c>
      <c r="K3012" s="1">
        <v>1.3224999999999998</v>
      </c>
      <c r="L3012" s="2">
        <v>57.464079749999996</v>
      </c>
      <c r="M3012">
        <v>4</v>
      </c>
      <c r="N3012" s="1">
        <f>IF(data[[#This Row],[Conversions]]=0,0,data[[#This Row],[Spend, Dollars]]/data[[#This Row],[Conversions]])</f>
        <v>14.366019937499999</v>
      </c>
      <c r="O3012" s="13">
        <f>data[[#This Row],[Conversions]]/data[[#This Row],[Clicks]]</f>
        <v>9.2057508325450899E-2</v>
      </c>
      <c r="P3012" s="11">
        <v>338.4</v>
      </c>
      <c r="Q3012" s="11">
        <f>IF(data[[#This Row],[Spend, Dollars]]=0,0,data[[#This Row],[Total conversion value, Dollars]]/data[[#This Row],[Spend, Dollars]])</f>
        <v>5.888896184750962</v>
      </c>
      <c r="R3012" s="2">
        <v>80</v>
      </c>
      <c r="S3012" s="2">
        <v>19</v>
      </c>
      <c r="T3012" s="2">
        <v>3</v>
      </c>
      <c r="U3012" s="2">
        <f t="shared" si="47"/>
        <v>102</v>
      </c>
    </row>
    <row r="3013" spans="1:21" x14ac:dyDescent="0.2">
      <c r="A3013" t="s">
        <v>24</v>
      </c>
      <c r="B3013" s="3">
        <v>45247</v>
      </c>
      <c r="C3013" s="10" t="str">
        <f>TEXT(data[[#This Row],[Date]],"mmmm")</f>
        <v>November</v>
      </c>
      <c r="D3013" t="s">
        <v>15</v>
      </c>
      <c r="E3013" t="s">
        <v>18</v>
      </c>
      <c r="F3013" t="s">
        <v>14</v>
      </c>
      <c r="G3013" t="s">
        <v>17</v>
      </c>
      <c r="H3013" s="11">
        <v>1898</v>
      </c>
      <c r="I3013" s="11">
        <v>24.009700000000002</v>
      </c>
      <c r="J3013" s="13">
        <f>data[[#This Row],[Clicks]]/data[[#This Row],[Impressions]]</f>
        <v>1.2650000000000002E-2</v>
      </c>
      <c r="K3013" s="1">
        <v>1.5525</v>
      </c>
      <c r="L3013" s="2">
        <v>37.275059250000005</v>
      </c>
      <c r="M3013">
        <v>5</v>
      </c>
      <c r="N3013" s="1">
        <f>IF(data[[#This Row],[Conversions]]=0,0,data[[#This Row],[Spend, Dollars]]/data[[#This Row],[Conversions]])</f>
        <v>7.4550118500000009</v>
      </c>
      <c r="O3013" s="13">
        <f>data[[#This Row],[Conversions]]/data[[#This Row],[Clicks]]</f>
        <v>0.20824916596209031</v>
      </c>
      <c r="P3013" s="11">
        <v>292.8</v>
      </c>
      <c r="Q3013" s="11">
        <f>IF(data[[#This Row],[Spend, Dollars]]=0,0,data[[#This Row],[Total conversion value, Dollars]]/data[[#This Row],[Spend, Dollars]])</f>
        <v>7.8551182987053192</v>
      </c>
      <c r="R3013" s="2">
        <v>117</v>
      </c>
      <c r="S3013" s="2">
        <v>9</v>
      </c>
      <c r="T3013" s="2">
        <v>16.5</v>
      </c>
      <c r="U3013" s="2">
        <f t="shared" si="47"/>
        <v>142.5</v>
      </c>
    </row>
    <row r="3014" spans="1:21" x14ac:dyDescent="0.2">
      <c r="A3014" t="s">
        <v>24</v>
      </c>
      <c r="B3014" s="3">
        <v>45248</v>
      </c>
      <c r="C3014" s="10" t="str">
        <f>TEXT(data[[#This Row],[Date]],"mmmm")</f>
        <v>November</v>
      </c>
      <c r="D3014" t="s">
        <v>15</v>
      </c>
      <c r="E3014" t="s">
        <v>18</v>
      </c>
      <c r="F3014" t="s">
        <v>14</v>
      </c>
      <c r="G3014" t="s">
        <v>17</v>
      </c>
      <c r="H3014" s="11">
        <v>1644</v>
      </c>
      <c r="I3014" s="11">
        <v>36.529680000000006</v>
      </c>
      <c r="J3014" s="13">
        <f>data[[#This Row],[Clicks]]/data[[#This Row],[Impressions]]</f>
        <v>2.2220000000000004E-2</v>
      </c>
      <c r="K3014" s="1">
        <v>1.0580000000000001</v>
      </c>
      <c r="L3014" s="2">
        <v>38.648401440000008</v>
      </c>
      <c r="M3014">
        <v>3</v>
      </c>
      <c r="N3014" s="1">
        <f>IF(data[[#This Row],[Conversions]]=0,0,data[[#This Row],[Spend, Dollars]]/data[[#This Row],[Conversions]])</f>
        <v>12.882800480000002</v>
      </c>
      <c r="O3014" s="13">
        <f>data[[#This Row],[Conversions]]/data[[#This Row],[Clicks]]</f>
        <v>8.2125000821249988E-2</v>
      </c>
      <c r="P3014" s="11">
        <v>265.2</v>
      </c>
      <c r="Q3014" s="11">
        <f>IF(data[[#This Row],[Spend, Dollars]]=0,0,data[[#This Row],[Total conversion value, Dollars]]/data[[#This Row],[Spend, Dollars]])</f>
        <v>6.8618620723993375</v>
      </c>
      <c r="R3014" s="2">
        <v>88</v>
      </c>
      <c r="S3014" s="2">
        <v>24</v>
      </c>
      <c r="T3014" s="2">
        <v>10.5</v>
      </c>
      <c r="U3014" s="2">
        <f t="shared" si="47"/>
        <v>122.5</v>
      </c>
    </row>
    <row r="3015" spans="1:21" x14ac:dyDescent="0.2">
      <c r="A3015" t="s">
        <v>24</v>
      </c>
      <c r="B3015" s="3">
        <v>45249</v>
      </c>
      <c r="C3015" s="10" t="str">
        <f>TEXT(data[[#This Row],[Date]],"mmmm")</f>
        <v>November</v>
      </c>
      <c r="D3015" t="s">
        <v>15</v>
      </c>
      <c r="E3015" t="s">
        <v>18</v>
      </c>
      <c r="F3015" t="s">
        <v>14</v>
      </c>
      <c r="G3015" t="s">
        <v>17</v>
      </c>
      <c r="H3015" s="11">
        <v>1295</v>
      </c>
      <c r="I3015" s="11">
        <v>14.529900000000003</v>
      </c>
      <c r="J3015" s="13">
        <f>data[[#This Row],[Clicks]]/data[[#This Row],[Impressions]]</f>
        <v>1.1220000000000003E-2</v>
      </c>
      <c r="K3015" s="1">
        <v>1.7825</v>
      </c>
      <c r="L3015" s="2">
        <v>25.899546750000006</v>
      </c>
      <c r="M3015">
        <v>6</v>
      </c>
      <c r="N3015" s="1">
        <f>IF(data[[#This Row],[Conversions]]=0,0,data[[#This Row],[Spend, Dollars]]/data[[#This Row],[Conversions]])</f>
        <v>4.3165911250000013</v>
      </c>
      <c r="O3015" s="13">
        <f>data[[#This Row],[Conversions]]/data[[#This Row],[Clicks]]</f>
        <v>0.41294158941217757</v>
      </c>
      <c r="P3015" s="11">
        <v>238.79999999999998</v>
      </c>
      <c r="Q3015" s="11">
        <f>IF(data[[#This Row],[Spend, Dollars]]=0,0,data[[#This Row],[Total conversion value, Dollars]]/data[[#This Row],[Spend, Dollars]])</f>
        <v>9.2202385742522672</v>
      </c>
      <c r="R3015" s="2">
        <v>103</v>
      </c>
      <c r="S3015" s="2">
        <v>17</v>
      </c>
      <c r="T3015" s="2">
        <v>18</v>
      </c>
      <c r="U3015" s="2">
        <f t="shared" si="47"/>
        <v>138</v>
      </c>
    </row>
    <row r="3016" spans="1:21" x14ac:dyDescent="0.2">
      <c r="A3016" t="s">
        <v>24</v>
      </c>
      <c r="B3016" s="3">
        <v>45250</v>
      </c>
      <c r="C3016" s="10" t="str">
        <f>TEXT(data[[#This Row],[Date]],"mmmm")</f>
        <v>November</v>
      </c>
      <c r="D3016" t="s">
        <v>15</v>
      </c>
      <c r="E3016" t="s">
        <v>18</v>
      </c>
      <c r="F3016" t="s">
        <v>14</v>
      </c>
      <c r="G3016" t="s">
        <v>17</v>
      </c>
      <c r="H3016" s="11">
        <v>1579</v>
      </c>
      <c r="I3016" s="11">
        <v>29.006230000000002</v>
      </c>
      <c r="J3016" s="13">
        <f>data[[#This Row],[Clicks]]/data[[#This Row],[Impressions]]</f>
        <v>1.8370000000000001E-2</v>
      </c>
      <c r="K3016" s="1">
        <v>1.5294999999999999</v>
      </c>
      <c r="L3016" s="2">
        <v>44.365028785</v>
      </c>
      <c r="M3016">
        <v>3</v>
      </c>
      <c r="N3016" s="1">
        <f>IF(data[[#This Row],[Conversions]]=0,0,data[[#This Row],[Spend, Dollars]]/data[[#This Row],[Conversions]])</f>
        <v>14.788342928333334</v>
      </c>
      <c r="O3016" s="13">
        <f>data[[#This Row],[Conversions]]/data[[#This Row],[Clicks]]</f>
        <v>0.10342605709187301</v>
      </c>
      <c r="P3016" s="11">
        <v>415.2</v>
      </c>
      <c r="Q3016" s="11">
        <f>IF(data[[#This Row],[Spend, Dollars]]=0,0,data[[#This Row],[Total conversion value, Dollars]]/data[[#This Row],[Spend, Dollars]])</f>
        <v>9.3587226554529099</v>
      </c>
      <c r="R3016" s="2">
        <v>103</v>
      </c>
      <c r="S3016" s="2">
        <v>26</v>
      </c>
      <c r="T3016" s="2">
        <v>12</v>
      </c>
      <c r="U3016" s="2">
        <f t="shared" si="47"/>
        <v>141</v>
      </c>
    </row>
    <row r="3017" spans="1:21" x14ac:dyDescent="0.2">
      <c r="A3017" t="s">
        <v>24</v>
      </c>
      <c r="B3017" s="3">
        <v>45251</v>
      </c>
      <c r="C3017" s="10" t="str">
        <f>TEXT(data[[#This Row],[Date]],"mmmm")</f>
        <v>November</v>
      </c>
      <c r="D3017" t="s">
        <v>15</v>
      </c>
      <c r="E3017" t="s">
        <v>18</v>
      </c>
      <c r="F3017" t="s">
        <v>14</v>
      </c>
      <c r="G3017" t="s">
        <v>17</v>
      </c>
      <c r="H3017" s="11">
        <v>1773</v>
      </c>
      <c r="I3017" s="11">
        <v>24.378749999999997</v>
      </c>
      <c r="J3017" s="13">
        <f>data[[#This Row],[Clicks]]/data[[#This Row],[Impressions]]</f>
        <v>1.3749999999999998E-2</v>
      </c>
      <c r="K3017" s="1">
        <v>0.58649999999999991</v>
      </c>
      <c r="L3017" s="2">
        <v>14.298136874999996</v>
      </c>
      <c r="M3017">
        <v>3</v>
      </c>
      <c r="N3017" s="1">
        <f>IF(data[[#This Row],[Conversions]]=0,0,data[[#This Row],[Spend, Dollars]]/data[[#This Row],[Conversions]])</f>
        <v>4.7660456249999985</v>
      </c>
      <c r="O3017" s="13">
        <f>data[[#This Row],[Conversions]]/data[[#This Row],[Clicks]]</f>
        <v>0.12305799107829567</v>
      </c>
      <c r="P3017" s="11">
        <v>213.6</v>
      </c>
      <c r="Q3017" s="11">
        <f>IF(data[[#This Row],[Spend, Dollars]]=0,0,data[[#This Row],[Total conversion value, Dollars]]/data[[#This Row],[Spend, Dollars]])</f>
        <v>14.939009317603841</v>
      </c>
      <c r="R3017" s="2">
        <v>95</v>
      </c>
      <c r="S3017" s="2">
        <v>19</v>
      </c>
      <c r="T3017" s="2">
        <v>7.5</v>
      </c>
      <c r="U3017" s="2">
        <f t="shared" si="47"/>
        <v>121.5</v>
      </c>
    </row>
    <row r="3018" spans="1:21" x14ac:dyDescent="0.2">
      <c r="A3018" t="s">
        <v>24</v>
      </c>
      <c r="B3018" s="3">
        <v>45252</v>
      </c>
      <c r="C3018" s="10" t="str">
        <f>TEXT(data[[#This Row],[Date]],"mmmm")</f>
        <v>November</v>
      </c>
      <c r="D3018" t="s">
        <v>15</v>
      </c>
      <c r="E3018" t="s">
        <v>18</v>
      </c>
      <c r="F3018" t="s">
        <v>14</v>
      </c>
      <c r="G3018" t="s">
        <v>17</v>
      </c>
      <c r="H3018" s="11">
        <v>2076</v>
      </c>
      <c r="I3018" s="11">
        <v>38.592840000000002</v>
      </c>
      <c r="J3018" s="13">
        <f>data[[#This Row],[Clicks]]/data[[#This Row],[Impressions]]</f>
        <v>1.8590000000000002E-2</v>
      </c>
      <c r="K3018" s="1">
        <v>1.5984999999999998</v>
      </c>
      <c r="L3018" s="2">
        <v>61.690654739999999</v>
      </c>
      <c r="M3018">
        <v>2</v>
      </c>
      <c r="N3018" s="1">
        <f>IF(data[[#This Row],[Conversions]]=0,0,data[[#This Row],[Spend, Dollars]]/data[[#This Row],[Conversions]])</f>
        <v>30.84532737</v>
      </c>
      <c r="O3018" s="13">
        <f>data[[#This Row],[Conversions]]/data[[#This Row],[Clicks]]</f>
        <v>5.1823084281954888E-2</v>
      </c>
      <c r="P3018" s="11">
        <v>115.19999999999999</v>
      </c>
      <c r="Q3018" s="11">
        <f>IF(data[[#This Row],[Spend, Dollars]]=0,0,data[[#This Row],[Total conversion value, Dollars]]/data[[#This Row],[Spend, Dollars]])</f>
        <v>1.8673817044983432</v>
      </c>
      <c r="R3018" s="2">
        <v>96</v>
      </c>
      <c r="S3018" s="2">
        <v>17</v>
      </c>
      <c r="T3018" s="2">
        <v>12</v>
      </c>
      <c r="U3018" s="2">
        <f t="shared" si="47"/>
        <v>125</v>
      </c>
    </row>
    <row r="3019" spans="1:21" x14ac:dyDescent="0.2">
      <c r="A3019" t="s">
        <v>24</v>
      </c>
      <c r="B3019" s="3">
        <v>45253</v>
      </c>
      <c r="C3019" s="10" t="str">
        <f>TEXT(data[[#This Row],[Date]],"mmmm")</f>
        <v>November</v>
      </c>
      <c r="D3019" t="s">
        <v>15</v>
      </c>
      <c r="E3019" t="s">
        <v>18</v>
      </c>
      <c r="F3019" t="s">
        <v>14</v>
      </c>
      <c r="G3019" t="s">
        <v>17</v>
      </c>
      <c r="H3019" s="11">
        <v>1330</v>
      </c>
      <c r="I3019" s="11">
        <v>16.2393</v>
      </c>
      <c r="J3019" s="13">
        <f>data[[#This Row],[Clicks]]/data[[#This Row],[Impressions]]</f>
        <v>1.221E-2</v>
      </c>
      <c r="K3019" s="1">
        <v>2.0354999999999999</v>
      </c>
      <c r="L3019" s="2">
        <v>33.05509515</v>
      </c>
      <c r="M3019">
        <v>4</v>
      </c>
      <c r="N3019" s="1">
        <f>IF(data[[#This Row],[Conversions]]=0,0,data[[#This Row],[Spend, Dollars]]/data[[#This Row],[Conversions]])</f>
        <v>8.2637737874999999</v>
      </c>
      <c r="O3019" s="13">
        <f>data[[#This Row],[Conversions]]/data[[#This Row],[Clicks]]</f>
        <v>0.24631603578972</v>
      </c>
      <c r="P3019" s="11">
        <v>349.2</v>
      </c>
      <c r="Q3019" s="11">
        <f>IF(data[[#This Row],[Spend, Dollars]]=0,0,data[[#This Row],[Total conversion value, Dollars]]/data[[#This Row],[Spend, Dollars]])</f>
        <v>10.564180753840606</v>
      </c>
      <c r="R3019" s="2">
        <v>105</v>
      </c>
      <c r="S3019" s="2">
        <v>21</v>
      </c>
      <c r="T3019" s="2">
        <v>18</v>
      </c>
      <c r="U3019" s="2">
        <f t="shared" si="47"/>
        <v>144</v>
      </c>
    </row>
    <row r="3020" spans="1:21" x14ac:dyDescent="0.2">
      <c r="A3020" t="s">
        <v>24</v>
      </c>
      <c r="B3020" s="3">
        <v>45254</v>
      </c>
      <c r="C3020" s="10" t="str">
        <f>TEXT(data[[#This Row],[Date]],"mmmm")</f>
        <v>November</v>
      </c>
      <c r="D3020" t="s">
        <v>15</v>
      </c>
      <c r="E3020" t="s">
        <v>18</v>
      </c>
      <c r="F3020" t="s">
        <v>14</v>
      </c>
      <c r="G3020" t="s">
        <v>17</v>
      </c>
      <c r="H3020" s="11">
        <v>2278</v>
      </c>
      <c r="I3020" s="11">
        <v>49.113680000000009</v>
      </c>
      <c r="J3020" s="13">
        <f>data[[#This Row],[Clicks]]/data[[#This Row],[Impressions]]</f>
        <v>2.1560000000000003E-2</v>
      </c>
      <c r="K3020" s="1">
        <v>2.2194999999999996</v>
      </c>
      <c r="L3020" s="2">
        <v>109.00781276000001</v>
      </c>
      <c r="M3020">
        <v>5</v>
      </c>
      <c r="N3020" s="1">
        <f>IF(data[[#This Row],[Conversions]]=0,0,data[[#This Row],[Spend, Dollars]]/data[[#This Row],[Conversions]])</f>
        <v>21.801562552</v>
      </c>
      <c r="O3020" s="13">
        <f>data[[#This Row],[Conversions]]/data[[#This Row],[Clicks]]</f>
        <v>0.10180462958589133</v>
      </c>
      <c r="P3020" s="11">
        <v>499.2</v>
      </c>
      <c r="Q3020" s="11">
        <f>IF(data[[#This Row],[Spend, Dollars]]=0,0,data[[#This Row],[Total conversion value, Dollars]]/data[[#This Row],[Spend, Dollars]])</f>
        <v>4.5794882711671052</v>
      </c>
      <c r="R3020" s="2">
        <v>107</v>
      </c>
      <c r="S3020" s="2">
        <v>22</v>
      </c>
      <c r="T3020" s="2">
        <v>19.5</v>
      </c>
      <c r="U3020" s="2">
        <f t="shared" si="47"/>
        <v>148.5</v>
      </c>
    </row>
    <row r="3021" spans="1:21" x14ac:dyDescent="0.2">
      <c r="A3021" t="s">
        <v>24</v>
      </c>
      <c r="B3021" s="3">
        <v>45255</v>
      </c>
      <c r="C3021" s="10" t="str">
        <f>TEXT(data[[#This Row],[Date]],"mmmm")</f>
        <v>November</v>
      </c>
      <c r="D3021" t="s">
        <v>15</v>
      </c>
      <c r="E3021" t="s">
        <v>18</v>
      </c>
      <c r="F3021" t="s">
        <v>14</v>
      </c>
      <c r="G3021" t="s">
        <v>17</v>
      </c>
      <c r="H3021" s="11">
        <v>2155</v>
      </c>
      <c r="I3021" s="11">
        <v>31.290600000000005</v>
      </c>
      <c r="J3021" s="13">
        <f>data[[#This Row],[Clicks]]/data[[#This Row],[Impressions]]</f>
        <v>1.4520000000000002E-2</v>
      </c>
      <c r="K3021" s="1">
        <v>2.1160000000000001</v>
      </c>
      <c r="L3021" s="2">
        <v>66.210909600000008</v>
      </c>
      <c r="M3021">
        <v>6</v>
      </c>
      <c r="N3021" s="1">
        <f>IF(data[[#This Row],[Conversions]]=0,0,data[[#This Row],[Spend, Dollars]]/data[[#This Row],[Conversions]])</f>
        <v>11.035151600000001</v>
      </c>
      <c r="O3021" s="13">
        <f>data[[#This Row],[Conversions]]/data[[#This Row],[Clicks]]</f>
        <v>0.19175087726026344</v>
      </c>
      <c r="P3021" s="11">
        <v>543.6</v>
      </c>
      <c r="Q3021" s="11">
        <f>IF(data[[#This Row],[Spend, Dollars]]=0,0,data[[#This Row],[Total conversion value, Dollars]]/data[[#This Row],[Spend, Dollars]])</f>
        <v>8.2101273533931334</v>
      </c>
      <c r="R3021" s="2">
        <v>119</v>
      </c>
      <c r="S3021" s="2">
        <v>14</v>
      </c>
      <c r="T3021" s="2">
        <v>15</v>
      </c>
      <c r="U3021" s="2">
        <f t="shared" si="47"/>
        <v>148</v>
      </c>
    </row>
    <row r="3022" spans="1:21" x14ac:dyDescent="0.2">
      <c r="A3022" t="s">
        <v>24</v>
      </c>
      <c r="B3022" s="3">
        <v>45256</v>
      </c>
      <c r="C3022" s="10" t="str">
        <f>TEXT(data[[#This Row],[Date]],"mmmm")</f>
        <v>November</v>
      </c>
      <c r="D3022" t="s">
        <v>15</v>
      </c>
      <c r="E3022" t="s">
        <v>18</v>
      </c>
      <c r="F3022" t="s">
        <v>14</v>
      </c>
      <c r="G3022" t="s">
        <v>17</v>
      </c>
      <c r="H3022" s="11">
        <v>1454</v>
      </c>
      <c r="I3022" s="11">
        <v>31.028360000000003</v>
      </c>
      <c r="J3022" s="13">
        <f>data[[#This Row],[Clicks]]/data[[#This Row],[Impressions]]</f>
        <v>2.1340000000000001E-2</v>
      </c>
      <c r="K3022" s="1">
        <v>1.4029999999999998</v>
      </c>
      <c r="L3022" s="2">
        <v>43.532789080000001</v>
      </c>
      <c r="M3022">
        <v>5</v>
      </c>
      <c r="N3022" s="1">
        <f>IF(data[[#This Row],[Conversions]]=0,0,data[[#This Row],[Spend, Dollars]]/data[[#This Row],[Conversions]])</f>
        <v>8.7065578160000001</v>
      </c>
      <c r="O3022" s="13">
        <f>data[[#This Row],[Conversions]]/data[[#This Row],[Clicks]]</f>
        <v>0.16114290281535987</v>
      </c>
      <c r="P3022" s="11">
        <v>262.8</v>
      </c>
      <c r="Q3022" s="11">
        <f>IF(data[[#This Row],[Spend, Dollars]]=0,0,data[[#This Row],[Total conversion value, Dollars]]/data[[#This Row],[Spend, Dollars]])</f>
        <v>6.0368289180151926</v>
      </c>
      <c r="R3022" s="2">
        <v>86</v>
      </c>
      <c r="S3022" s="2">
        <v>10</v>
      </c>
      <c r="T3022" s="2">
        <v>21</v>
      </c>
      <c r="U3022" s="2">
        <f t="shared" si="47"/>
        <v>117</v>
      </c>
    </row>
    <row r="3023" spans="1:21" x14ac:dyDescent="0.2">
      <c r="A3023" t="s">
        <v>24</v>
      </c>
      <c r="B3023" s="3">
        <v>45257</v>
      </c>
      <c r="C3023" s="10" t="str">
        <f>TEXT(data[[#This Row],[Date]],"mmmm")</f>
        <v>November</v>
      </c>
      <c r="D3023" t="s">
        <v>15</v>
      </c>
      <c r="E3023" t="s">
        <v>18</v>
      </c>
      <c r="F3023" t="s">
        <v>14</v>
      </c>
      <c r="G3023" t="s">
        <v>17</v>
      </c>
      <c r="H3023" s="11">
        <v>1754</v>
      </c>
      <c r="I3023" s="11">
        <v>33.571559999999998</v>
      </c>
      <c r="J3023" s="13">
        <f>data[[#This Row],[Clicks]]/data[[#This Row],[Impressions]]</f>
        <v>1.9139999999999997E-2</v>
      </c>
      <c r="K3023" s="1">
        <v>1.8169999999999999</v>
      </c>
      <c r="L3023" s="2">
        <v>60.999524519999994</v>
      </c>
      <c r="M3023">
        <v>7</v>
      </c>
      <c r="N3023" s="1">
        <f>IF(data[[#This Row],[Conversions]]=0,0,data[[#This Row],[Spend, Dollars]]/data[[#This Row],[Conversions]])</f>
        <v>8.7142177885714283</v>
      </c>
      <c r="O3023" s="13">
        <f>data[[#This Row],[Conversions]]/data[[#This Row],[Clicks]]</f>
        <v>0.20850982200410109</v>
      </c>
      <c r="P3023" s="11">
        <v>516</v>
      </c>
      <c r="Q3023" s="11">
        <f>IF(data[[#This Row],[Spend, Dollars]]=0,0,data[[#This Row],[Total conversion value, Dollars]]/data[[#This Row],[Spend, Dollars]])</f>
        <v>8.4590823299092825</v>
      </c>
      <c r="R3023" s="2">
        <v>88</v>
      </c>
      <c r="S3023" s="2">
        <v>16</v>
      </c>
      <c r="T3023" s="2">
        <v>15</v>
      </c>
      <c r="U3023" s="2">
        <f t="shared" si="47"/>
        <v>119</v>
      </c>
    </row>
    <row r="3024" spans="1:21" x14ac:dyDescent="0.2">
      <c r="A3024" t="s">
        <v>24</v>
      </c>
      <c r="B3024" s="3">
        <v>45258</v>
      </c>
      <c r="C3024" s="10" t="str">
        <f>TEXT(data[[#This Row],[Date]],"mmmm")</f>
        <v>November</v>
      </c>
      <c r="D3024" t="s">
        <v>15</v>
      </c>
      <c r="E3024" t="s">
        <v>18</v>
      </c>
      <c r="F3024" t="s">
        <v>14</v>
      </c>
      <c r="G3024" t="s">
        <v>17</v>
      </c>
      <c r="H3024" s="11">
        <v>1782</v>
      </c>
      <c r="I3024" s="11">
        <v>29.599020000000007</v>
      </c>
      <c r="J3024" s="13">
        <f>data[[#This Row],[Clicks]]/data[[#This Row],[Impressions]]</f>
        <v>1.6610000000000003E-2</v>
      </c>
      <c r="K3024" s="1">
        <v>1.8744999999999998</v>
      </c>
      <c r="L3024" s="2">
        <v>55.48336299000001</v>
      </c>
      <c r="M3024">
        <v>2</v>
      </c>
      <c r="N3024" s="1">
        <f>IF(data[[#This Row],[Conversions]]=0,0,data[[#This Row],[Spend, Dollars]]/data[[#This Row],[Conversions]])</f>
        <v>27.741681495000005</v>
      </c>
      <c r="O3024" s="13">
        <f>data[[#This Row],[Conversions]]/data[[#This Row],[Clicks]]</f>
        <v>6.7569804675965614E-2</v>
      </c>
      <c r="P3024" s="11">
        <v>121.19999999999999</v>
      </c>
      <c r="Q3024" s="11">
        <f>IF(data[[#This Row],[Spend, Dollars]]=0,0,data[[#This Row],[Total conversion value, Dollars]]/data[[#This Row],[Spend, Dollars]])</f>
        <v>2.1844386040882986</v>
      </c>
      <c r="R3024" s="2">
        <v>98</v>
      </c>
      <c r="S3024" s="2">
        <v>15</v>
      </c>
      <c r="T3024" s="2">
        <v>19.5</v>
      </c>
      <c r="U3024" s="2">
        <f t="shared" si="47"/>
        <v>132.5</v>
      </c>
    </row>
    <row r="3025" spans="1:21" x14ac:dyDescent="0.2">
      <c r="A3025" t="s">
        <v>24</v>
      </c>
      <c r="B3025" s="3">
        <v>45259</v>
      </c>
      <c r="C3025" s="10" t="str">
        <f>TEXT(data[[#This Row],[Date]],"mmmm")</f>
        <v>November</v>
      </c>
      <c r="D3025" t="s">
        <v>15</v>
      </c>
      <c r="E3025" t="s">
        <v>18</v>
      </c>
      <c r="F3025" t="s">
        <v>14</v>
      </c>
      <c r="G3025" t="s">
        <v>17</v>
      </c>
      <c r="H3025" s="11">
        <v>1565</v>
      </c>
      <c r="I3025" s="11">
        <v>25.478200000000005</v>
      </c>
      <c r="J3025" s="13">
        <f>data[[#This Row],[Clicks]]/data[[#This Row],[Impressions]]</f>
        <v>1.6280000000000003E-2</v>
      </c>
      <c r="K3025" s="1">
        <v>0.621</v>
      </c>
      <c r="L3025" s="2">
        <v>15.821962200000003</v>
      </c>
      <c r="M3025">
        <v>8</v>
      </c>
      <c r="N3025" s="1">
        <f>IF(data[[#This Row],[Conversions]]=0,0,data[[#This Row],[Spend, Dollars]]/data[[#This Row],[Conversions]])</f>
        <v>1.9777452750000004</v>
      </c>
      <c r="O3025" s="13">
        <f>data[[#This Row],[Conversions]]/data[[#This Row],[Clicks]]</f>
        <v>0.31399392421756633</v>
      </c>
      <c r="P3025" s="11">
        <v>699.6</v>
      </c>
      <c r="Q3025" s="11">
        <f>IF(data[[#This Row],[Spend, Dollars]]=0,0,data[[#This Row],[Total conversion value, Dollars]]/data[[#This Row],[Spend, Dollars]])</f>
        <v>44.217018796821542</v>
      </c>
      <c r="R3025" s="2">
        <v>91</v>
      </c>
      <c r="S3025" s="2">
        <v>6</v>
      </c>
      <c r="T3025" s="2">
        <v>15</v>
      </c>
      <c r="U3025" s="2">
        <f t="shared" si="47"/>
        <v>112</v>
      </c>
    </row>
    <row r="3026" spans="1:21" x14ac:dyDescent="0.2">
      <c r="A3026" t="s">
        <v>24</v>
      </c>
      <c r="B3026" s="3">
        <v>45260</v>
      </c>
      <c r="C3026" s="10" t="str">
        <f>TEXT(data[[#This Row],[Date]],"mmmm")</f>
        <v>November</v>
      </c>
      <c r="D3026" t="s">
        <v>15</v>
      </c>
      <c r="E3026" t="s">
        <v>18</v>
      </c>
      <c r="F3026" t="s">
        <v>14</v>
      </c>
      <c r="G3026" t="s">
        <v>17</v>
      </c>
      <c r="H3026" s="11">
        <v>1649</v>
      </c>
      <c r="I3026" s="11">
        <v>22.129580000000001</v>
      </c>
      <c r="J3026" s="13">
        <f>data[[#This Row],[Clicks]]/data[[#This Row],[Impressions]]</f>
        <v>1.342E-2</v>
      </c>
      <c r="K3026" s="1">
        <v>0.90849999999999997</v>
      </c>
      <c r="L3026" s="2">
        <v>20.10472343</v>
      </c>
      <c r="M3026">
        <v>4</v>
      </c>
      <c r="N3026" s="1">
        <f>IF(data[[#This Row],[Conversions]]=0,0,data[[#This Row],[Spend, Dollars]]/data[[#This Row],[Conversions]])</f>
        <v>5.0261808575</v>
      </c>
      <c r="O3026" s="13">
        <f>data[[#This Row],[Conversions]]/data[[#This Row],[Clicks]]</f>
        <v>0.18075354344727734</v>
      </c>
      <c r="P3026" s="11">
        <v>316.8</v>
      </c>
      <c r="Q3026" s="11">
        <f>IF(data[[#This Row],[Spend, Dollars]]=0,0,data[[#This Row],[Total conversion value, Dollars]]/data[[#This Row],[Spend, Dollars]])</f>
        <v>15.757491074325115</v>
      </c>
      <c r="R3026" s="2">
        <v>68</v>
      </c>
      <c r="S3026" s="2">
        <v>19</v>
      </c>
      <c r="T3026" s="2">
        <v>4.5</v>
      </c>
      <c r="U3026" s="2">
        <f t="shared" si="47"/>
        <v>91.5</v>
      </c>
    </row>
    <row r="3027" spans="1:21" x14ac:dyDescent="0.2">
      <c r="A3027" t="s">
        <v>22</v>
      </c>
      <c r="B3027" s="3">
        <v>44986</v>
      </c>
      <c r="C3027" s="10" t="str">
        <f>TEXT(data[[#This Row],[Date]],"mmmm")</f>
        <v>March</v>
      </c>
      <c r="D3027" t="s">
        <v>16</v>
      </c>
      <c r="E3027" t="s">
        <v>18</v>
      </c>
      <c r="F3027" t="s">
        <v>14</v>
      </c>
      <c r="G3027" t="s">
        <v>17</v>
      </c>
      <c r="H3027" s="11">
        <v>1200.6000000000001</v>
      </c>
      <c r="I3027" s="11">
        <v>24.960474000000005</v>
      </c>
      <c r="J3027" s="13">
        <f>data[[#This Row],[Clicks]]/data[[#This Row],[Impressions]]</f>
        <v>2.0790000000000003E-2</v>
      </c>
      <c r="K3027" s="1">
        <v>1.3569999999999998</v>
      </c>
      <c r="L3027" s="2">
        <v>33.871363217999999</v>
      </c>
      <c r="M3027">
        <v>3</v>
      </c>
      <c r="N3027" s="1">
        <f>IF(data[[#This Row],[Conversions]]=0,0,data[[#This Row],[Spend, Dollars]]/data[[#This Row],[Conversions]])</f>
        <v>11.290454406</v>
      </c>
      <c r="O3027" s="13">
        <f>data[[#This Row],[Conversions]]/data[[#This Row],[Clicks]]</f>
        <v>0.12019002523750147</v>
      </c>
      <c r="P3027" s="11">
        <v>165.6</v>
      </c>
      <c r="Q3027" s="11">
        <f>IF(data[[#This Row],[Spend, Dollars]]=0,0,data[[#This Row],[Total conversion value, Dollars]]/data[[#This Row],[Spend, Dollars]])</f>
        <v>4.8890857723729422</v>
      </c>
      <c r="R3027" s="2">
        <v>90</v>
      </c>
      <c r="S3027" s="2">
        <v>12</v>
      </c>
      <c r="T3027" s="2">
        <v>4.5</v>
      </c>
      <c r="U3027" s="2">
        <f t="shared" si="47"/>
        <v>106.5</v>
      </c>
    </row>
    <row r="3028" spans="1:21" x14ac:dyDescent="0.2">
      <c r="A3028" t="s">
        <v>22</v>
      </c>
      <c r="B3028" s="3">
        <v>44987</v>
      </c>
      <c r="C3028" s="10" t="str">
        <f>TEXT(data[[#This Row],[Date]],"mmmm")</f>
        <v>March</v>
      </c>
      <c r="D3028" t="s">
        <v>16</v>
      </c>
      <c r="E3028" t="s">
        <v>18</v>
      </c>
      <c r="F3028" t="s">
        <v>14</v>
      </c>
      <c r="G3028" t="s">
        <v>17</v>
      </c>
      <c r="H3028" s="11">
        <v>842.80000000000007</v>
      </c>
      <c r="I3028" s="11">
        <v>10.197880000000001</v>
      </c>
      <c r="J3028" s="13">
        <f>data[[#This Row],[Clicks]]/data[[#This Row],[Impressions]]</f>
        <v>1.2100000000000001E-2</v>
      </c>
      <c r="K3028" s="1">
        <v>1.2649999999999997</v>
      </c>
      <c r="L3028" s="2">
        <v>12.900318199999999</v>
      </c>
      <c r="M3028">
        <v>7</v>
      </c>
      <c r="N3028" s="1">
        <f>IF(data[[#This Row],[Conversions]]=0,0,data[[#This Row],[Spend, Dollars]]/data[[#This Row],[Conversions]])</f>
        <v>1.8429025999999999</v>
      </c>
      <c r="O3028" s="13">
        <f>data[[#This Row],[Conversions]]/data[[#This Row],[Clicks]]</f>
        <v>0.68641717690343473</v>
      </c>
      <c r="P3028" s="11">
        <v>378</v>
      </c>
      <c r="Q3028" s="11">
        <f>IF(data[[#This Row],[Spend, Dollars]]=0,0,data[[#This Row],[Total conversion value, Dollars]]/data[[#This Row],[Spend, Dollars]])</f>
        <v>29.301602808526074</v>
      </c>
      <c r="R3028" s="2">
        <v>73</v>
      </c>
      <c r="S3028" s="2">
        <v>13</v>
      </c>
      <c r="T3028" s="2">
        <v>12</v>
      </c>
      <c r="U3028" s="2">
        <f t="shared" si="47"/>
        <v>98</v>
      </c>
    </row>
    <row r="3029" spans="1:21" x14ac:dyDescent="0.2">
      <c r="A3029" t="s">
        <v>22</v>
      </c>
      <c r="B3029" s="3">
        <v>44988</v>
      </c>
      <c r="C3029" s="10" t="str">
        <f>TEXT(data[[#This Row],[Date]],"mmmm")</f>
        <v>March</v>
      </c>
      <c r="D3029" t="s">
        <v>16</v>
      </c>
      <c r="E3029" t="s">
        <v>18</v>
      </c>
      <c r="F3029" t="s">
        <v>14</v>
      </c>
      <c r="G3029" t="s">
        <v>17</v>
      </c>
      <c r="H3029" s="11">
        <v>992.2</v>
      </c>
      <c r="I3029" s="11">
        <v>15.279880000000004</v>
      </c>
      <c r="J3029" s="13">
        <f>data[[#This Row],[Clicks]]/data[[#This Row],[Impressions]]</f>
        <v>1.5400000000000004E-2</v>
      </c>
      <c r="K3029" s="1">
        <v>0.90849999999999997</v>
      </c>
      <c r="L3029" s="2">
        <v>13.881770980000002</v>
      </c>
      <c r="M3029">
        <v>6</v>
      </c>
      <c r="N3029" s="1">
        <f>IF(data[[#This Row],[Conversions]]=0,0,data[[#This Row],[Spend, Dollars]]/data[[#This Row],[Conversions]])</f>
        <v>2.3136284966666669</v>
      </c>
      <c r="O3029" s="13">
        <f>data[[#This Row],[Conversions]]/data[[#This Row],[Clicks]]</f>
        <v>0.39267324088932626</v>
      </c>
      <c r="P3029" s="11">
        <v>266.39999999999998</v>
      </c>
      <c r="Q3029" s="11">
        <f>IF(data[[#This Row],[Spend, Dollars]]=0,0,data[[#This Row],[Total conversion value, Dollars]]/data[[#This Row],[Spend, Dollars]])</f>
        <v>19.190634997783253</v>
      </c>
      <c r="R3029" s="2">
        <v>95</v>
      </c>
      <c r="S3029" s="2">
        <v>5</v>
      </c>
      <c r="T3029" s="2">
        <v>7.5</v>
      </c>
      <c r="U3029" s="2">
        <f t="shared" si="47"/>
        <v>107.5</v>
      </c>
    </row>
    <row r="3030" spans="1:21" x14ac:dyDescent="0.2">
      <c r="A3030" t="s">
        <v>22</v>
      </c>
      <c r="B3030" s="3">
        <v>44989</v>
      </c>
      <c r="C3030" s="10" t="str">
        <f>TEXT(data[[#This Row],[Date]],"mmmm")</f>
        <v>March</v>
      </c>
      <c r="D3030" t="s">
        <v>16</v>
      </c>
      <c r="E3030" t="s">
        <v>18</v>
      </c>
      <c r="F3030" t="s">
        <v>14</v>
      </c>
      <c r="G3030" t="s">
        <v>17</v>
      </c>
      <c r="H3030" s="11">
        <v>936.40000000000009</v>
      </c>
      <c r="I3030" s="11">
        <v>13.699532000000003</v>
      </c>
      <c r="J3030" s="13">
        <f>data[[#This Row],[Clicks]]/data[[#This Row],[Impressions]]</f>
        <v>1.4630000000000002E-2</v>
      </c>
      <c r="K3030" s="1">
        <v>0.621</v>
      </c>
      <c r="L3030" s="2">
        <v>8.5074093720000015</v>
      </c>
      <c r="M3030">
        <v>1</v>
      </c>
      <c r="N3030" s="1">
        <f>IF(data[[#This Row],[Conversions]]=0,0,data[[#This Row],[Spend, Dollars]]/data[[#This Row],[Conversions]])</f>
        <v>8.5074093720000015</v>
      </c>
      <c r="O3030" s="13">
        <f>data[[#This Row],[Conversions]]/data[[#This Row],[Clicks]]</f>
        <v>7.2995194288388812E-2</v>
      </c>
      <c r="P3030" s="11">
        <v>76.8</v>
      </c>
      <c r="Q3030" s="11">
        <f>IF(data[[#This Row],[Spend, Dollars]]=0,0,data[[#This Row],[Total conversion value, Dollars]]/data[[#This Row],[Spend, Dollars]])</f>
        <v>9.027424994119583</v>
      </c>
      <c r="R3030" s="2">
        <v>55</v>
      </c>
      <c r="S3030" s="2">
        <v>14</v>
      </c>
      <c r="T3030" s="2">
        <v>10.5</v>
      </c>
      <c r="U3030" s="2">
        <f t="shared" si="47"/>
        <v>79.5</v>
      </c>
    </row>
    <row r="3031" spans="1:21" x14ac:dyDescent="0.2">
      <c r="A3031" t="s">
        <v>22</v>
      </c>
      <c r="B3031" s="3">
        <v>44990</v>
      </c>
      <c r="C3031" s="10" t="str">
        <f>TEXT(data[[#This Row],[Date]],"mmmm")</f>
        <v>March</v>
      </c>
      <c r="D3031" t="s">
        <v>16</v>
      </c>
      <c r="E3031" t="s">
        <v>18</v>
      </c>
      <c r="F3031" t="s">
        <v>14</v>
      </c>
      <c r="G3031" t="s">
        <v>17</v>
      </c>
      <c r="H3031" s="11">
        <v>819.6</v>
      </c>
      <c r="I3031" s="11">
        <v>14.244648000000003</v>
      </c>
      <c r="J3031" s="13">
        <f>data[[#This Row],[Clicks]]/data[[#This Row],[Impressions]]</f>
        <v>1.7380000000000003E-2</v>
      </c>
      <c r="K3031" s="1">
        <v>1.5409999999999997</v>
      </c>
      <c r="L3031" s="2">
        <v>21.951002568</v>
      </c>
      <c r="M3031">
        <v>1</v>
      </c>
      <c r="N3031" s="1">
        <f>IF(data[[#This Row],[Conversions]]=0,0,data[[#This Row],[Spend, Dollars]]/data[[#This Row],[Conversions]])</f>
        <v>21.951002568</v>
      </c>
      <c r="O3031" s="13">
        <f>data[[#This Row],[Conversions]]/data[[#This Row],[Clicks]]</f>
        <v>7.0201804916485103E-2</v>
      </c>
      <c r="P3031" s="11">
        <v>62.4</v>
      </c>
      <c r="Q3031" s="11">
        <f>IF(data[[#This Row],[Spend, Dollars]]=0,0,data[[#This Row],[Total conversion value, Dollars]]/data[[#This Row],[Spend, Dollars]])</f>
        <v>2.8426947610568929</v>
      </c>
      <c r="R3031" s="2">
        <v>81</v>
      </c>
      <c r="S3031" s="2">
        <v>13</v>
      </c>
      <c r="T3031" s="2">
        <v>6</v>
      </c>
      <c r="U3031" s="2">
        <f t="shared" si="47"/>
        <v>100</v>
      </c>
    </row>
    <row r="3032" spans="1:21" x14ac:dyDescent="0.2">
      <c r="A3032" t="s">
        <v>22</v>
      </c>
      <c r="B3032" s="3">
        <v>44991</v>
      </c>
      <c r="C3032" s="10" t="str">
        <f>TEXT(data[[#This Row],[Date]],"mmmm")</f>
        <v>March</v>
      </c>
      <c r="D3032" t="s">
        <v>16</v>
      </c>
      <c r="E3032" t="s">
        <v>18</v>
      </c>
      <c r="F3032" t="s">
        <v>14</v>
      </c>
      <c r="G3032" t="s">
        <v>17</v>
      </c>
      <c r="H3032" s="11">
        <v>1111.4000000000001</v>
      </c>
      <c r="I3032" s="11">
        <v>13.570194000000001</v>
      </c>
      <c r="J3032" s="13">
        <f>data[[#This Row],[Clicks]]/data[[#This Row],[Impressions]]</f>
        <v>1.221E-2</v>
      </c>
      <c r="K3032" s="1">
        <v>1.9894999999999998</v>
      </c>
      <c r="L3032" s="2">
        <v>26.997900962999999</v>
      </c>
      <c r="M3032">
        <v>4</v>
      </c>
      <c r="N3032" s="1">
        <f>IF(data[[#This Row],[Conversions]]=0,0,data[[#This Row],[Spend, Dollars]]/data[[#This Row],[Conversions]])</f>
        <v>6.7494752407499998</v>
      </c>
      <c r="O3032" s="13">
        <f>data[[#This Row],[Conversions]]/data[[#This Row],[Clicks]]</f>
        <v>0.2947636562896595</v>
      </c>
      <c r="P3032" s="11">
        <v>360</v>
      </c>
      <c r="Q3032" s="11">
        <f>IF(data[[#This Row],[Spend, Dollars]]=0,0,data[[#This Row],[Total conversion value, Dollars]]/data[[#This Row],[Spend, Dollars]])</f>
        <v>13.334369975405558</v>
      </c>
      <c r="R3032" s="2">
        <v>60</v>
      </c>
      <c r="S3032" s="2">
        <v>7</v>
      </c>
      <c r="T3032" s="2">
        <v>3</v>
      </c>
      <c r="U3032" s="2">
        <f t="shared" si="47"/>
        <v>70</v>
      </c>
    </row>
    <row r="3033" spans="1:21" x14ac:dyDescent="0.2">
      <c r="A3033" t="s">
        <v>22</v>
      </c>
      <c r="B3033" s="3">
        <v>44992</v>
      </c>
      <c r="C3033" s="10" t="str">
        <f>TEXT(data[[#This Row],[Date]],"mmmm")</f>
        <v>March</v>
      </c>
      <c r="D3033" t="s">
        <v>16</v>
      </c>
      <c r="E3033" t="s">
        <v>18</v>
      </c>
      <c r="F3033" t="s">
        <v>14</v>
      </c>
      <c r="G3033" t="s">
        <v>17</v>
      </c>
      <c r="H3033" s="11">
        <v>736.40000000000009</v>
      </c>
      <c r="I3033" s="11">
        <v>12.069596000000002</v>
      </c>
      <c r="J3033" s="13">
        <f>data[[#This Row],[Clicks]]/data[[#This Row],[Impressions]]</f>
        <v>1.6390000000000002E-2</v>
      </c>
      <c r="K3033" s="1">
        <v>1.8054999999999999</v>
      </c>
      <c r="L3033" s="2">
        <v>21.791655578000004</v>
      </c>
      <c r="M3033">
        <v>2</v>
      </c>
      <c r="N3033" s="1">
        <f>IF(data[[#This Row],[Conversions]]=0,0,data[[#This Row],[Spend, Dollars]]/data[[#This Row],[Conversions]])</f>
        <v>10.895827789000002</v>
      </c>
      <c r="O3033" s="13">
        <f>data[[#This Row],[Conversions]]/data[[#This Row],[Clicks]]</f>
        <v>0.16570562925221355</v>
      </c>
      <c r="P3033" s="11">
        <v>86.399999999999991</v>
      </c>
      <c r="Q3033" s="11">
        <f>IF(data[[#This Row],[Spend, Dollars]]=0,0,data[[#This Row],[Total conversion value, Dollars]]/data[[#This Row],[Spend, Dollars]])</f>
        <v>3.9648203731352116</v>
      </c>
      <c r="R3033" s="2">
        <v>77</v>
      </c>
      <c r="S3033" s="2">
        <v>8</v>
      </c>
      <c r="T3033" s="2">
        <v>4.5</v>
      </c>
      <c r="U3033" s="2">
        <f t="shared" si="47"/>
        <v>89.5</v>
      </c>
    </row>
    <row r="3034" spans="1:21" x14ac:dyDescent="0.2">
      <c r="A3034" t="s">
        <v>22</v>
      </c>
      <c r="B3034" s="3">
        <v>44993</v>
      </c>
      <c r="C3034" s="10" t="str">
        <f>TEXT(data[[#This Row],[Date]],"mmmm")</f>
        <v>March</v>
      </c>
      <c r="D3034" t="s">
        <v>16</v>
      </c>
      <c r="E3034" t="s">
        <v>18</v>
      </c>
      <c r="F3034" t="s">
        <v>14</v>
      </c>
      <c r="G3034" t="s">
        <v>17</v>
      </c>
      <c r="H3034" s="11">
        <v>616.80000000000007</v>
      </c>
      <c r="I3034" s="11">
        <v>9.0916320000000006</v>
      </c>
      <c r="J3034" s="13">
        <f>data[[#This Row],[Clicks]]/data[[#This Row],[Impressions]]</f>
        <v>1.474E-2</v>
      </c>
      <c r="K3034" s="1">
        <v>1.9204999999999999</v>
      </c>
      <c r="L3034" s="2">
        <v>17.460479255999999</v>
      </c>
      <c r="M3034">
        <v>4</v>
      </c>
      <c r="N3034" s="1">
        <f>IF(data[[#This Row],[Conversions]]=0,0,data[[#This Row],[Spend, Dollars]]/data[[#This Row],[Conversions]])</f>
        <v>4.3651198139999998</v>
      </c>
      <c r="O3034" s="13">
        <f>data[[#This Row],[Conversions]]/data[[#This Row],[Clicks]]</f>
        <v>0.43996501398208809</v>
      </c>
      <c r="P3034" s="11">
        <v>163.19999999999999</v>
      </c>
      <c r="Q3034" s="11">
        <f>IF(data[[#This Row],[Spend, Dollars]]=0,0,data[[#This Row],[Total conversion value, Dollars]]/data[[#This Row],[Spend, Dollars]])</f>
        <v>9.3468224787655281</v>
      </c>
      <c r="R3034" s="2">
        <v>96</v>
      </c>
      <c r="S3034" s="2">
        <v>13</v>
      </c>
      <c r="T3034" s="2">
        <v>15</v>
      </c>
      <c r="U3034" s="2">
        <f t="shared" si="47"/>
        <v>124</v>
      </c>
    </row>
    <row r="3035" spans="1:21" x14ac:dyDescent="0.2">
      <c r="A3035" t="s">
        <v>22</v>
      </c>
      <c r="B3035" s="3">
        <v>44994</v>
      </c>
      <c r="C3035" s="10" t="str">
        <f>TEXT(data[[#This Row],[Date]],"mmmm")</f>
        <v>March</v>
      </c>
      <c r="D3035" t="s">
        <v>16</v>
      </c>
      <c r="E3035" t="s">
        <v>18</v>
      </c>
      <c r="F3035" t="s">
        <v>14</v>
      </c>
      <c r="G3035" t="s">
        <v>17</v>
      </c>
      <c r="H3035" s="11">
        <v>929.2</v>
      </c>
      <c r="I3035" s="11">
        <v>10.323412000000003</v>
      </c>
      <c r="J3035" s="13">
        <f>data[[#This Row],[Clicks]]/data[[#This Row],[Impressions]]</f>
        <v>1.1110000000000002E-2</v>
      </c>
      <c r="K3035" s="1">
        <v>2.3114999999999997</v>
      </c>
      <c r="L3035" s="2">
        <v>23.862566838000003</v>
      </c>
      <c r="M3035">
        <v>6</v>
      </c>
      <c r="N3035" s="1">
        <f>IF(data[[#This Row],[Conversions]]=0,0,data[[#This Row],[Spend, Dollars]]/data[[#This Row],[Conversions]])</f>
        <v>3.9770944730000006</v>
      </c>
      <c r="O3035" s="13">
        <f>data[[#This Row],[Conversions]]/data[[#This Row],[Clicks]]</f>
        <v>0.5812031913479766</v>
      </c>
      <c r="P3035" s="11">
        <v>367.2</v>
      </c>
      <c r="Q3035" s="11">
        <f>IF(data[[#This Row],[Spend, Dollars]]=0,0,data[[#This Row],[Total conversion value, Dollars]]/data[[#This Row],[Spend, Dollars]])</f>
        <v>15.388118239453245</v>
      </c>
      <c r="R3035" s="2">
        <v>67</v>
      </c>
      <c r="S3035" s="2">
        <v>7</v>
      </c>
      <c r="T3035" s="2">
        <v>6</v>
      </c>
      <c r="U3035" s="2">
        <f t="shared" si="47"/>
        <v>80</v>
      </c>
    </row>
    <row r="3036" spans="1:21" x14ac:dyDescent="0.2">
      <c r="A3036" t="s">
        <v>22</v>
      </c>
      <c r="B3036" s="3">
        <v>44995</v>
      </c>
      <c r="C3036" s="10" t="str">
        <f>TEXT(data[[#This Row],[Date]],"mmmm")</f>
        <v>March</v>
      </c>
      <c r="D3036" t="s">
        <v>16</v>
      </c>
      <c r="E3036" t="s">
        <v>18</v>
      </c>
      <c r="F3036" t="s">
        <v>14</v>
      </c>
      <c r="G3036" t="s">
        <v>17</v>
      </c>
      <c r="H3036" s="11">
        <v>1242.4000000000001</v>
      </c>
      <c r="I3036" s="11">
        <v>16.809672000000006</v>
      </c>
      <c r="J3036" s="13">
        <f>data[[#This Row],[Clicks]]/data[[#This Row],[Impressions]]</f>
        <v>1.3530000000000004E-2</v>
      </c>
      <c r="K3036" s="1">
        <v>1.5294999999999996</v>
      </c>
      <c r="L3036" s="2">
        <v>25.710393324000002</v>
      </c>
      <c r="M3036">
        <v>1</v>
      </c>
      <c r="N3036" s="1">
        <f>IF(data[[#This Row],[Conversions]]=0,0,data[[#This Row],[Spend, Dollars]]/data[[#This Row],[Conversions]])</f>
        <v>25.710393324000002</v>
      </c>
      <c r="O3036" s="13">
        <f>data[[#This Row],[Conversions]]/data[[#This Row],[Clicks]]</f>
        <v>5.9489560533959235E-2</v>
      </c>
      <c r="P3036" s="11">
        <v>64.8</v>
      </c>
      <c r="Q3036" s="11">
        <f>IF(data[[#This Row],[Spend, Dollars]]=0,0,data[[#This Row],[Total conversion value, Dollars]]/data[[#This Row],[Spend, Dollars]])</f>
        <v>2.5203815119977504</v>
      </c>
      <c r="R3036" s="2">
        <v>60</v>
      </c>
      <c r="S3036" s="2">
        <v>7</v>
      </c>
      <c r="T3036" s="2">
        <v>13.5</v>
      </c>
      <c r="U3036" s="2">
        <f t="shared" si="47"/>
        <v>80.5</v>
      </c>
    </row>
    <row r="3037" spans="1:21" x14ac:dyDescent="0.2">
      <c r="A3037" t="s">
        <v>22</v>
      </c>
      <c r="B3037" s="3">
        <v>44996</v>
      </c>
      <c r="C3037" s="10" t="str">
        <f>TEXT(data[[#This Row],[Date]],"mmmm")</f>
        <v>March</v>
      </c>
      <c r="D3037" t="s">
        <v>16</v>
      </c>
      <c r="E3037" t="s">
        <v>18</v>
      </c>
      <c r="F3037" t="s">
        <v>14</v>
      </c>
      <c r="G3037" t="s">
        <v>17</v>
      </c>
      <c r="H3037" s="11">
        <v>1349.8000000000002</v>
      </c>
      <c r="I3037" s="11">
        <v>27.913864</v>
      </c>
      <c r="J3037" s="13">
        <f>data[[#This Row],[Clicks]]/data[[#This Row],[Impressions]]</f>
        <v>2.0679999999999997E-2</v>
      </c>
      <c r="K3037" s="1">
        <v>1.5984999999999998</v>
      </c>
      <c r="L3037" s="2">
        <v>44.620311603999994</v>
      </c>
      <c r="M3037">
        <v>4</v>
      </c>
      <c r="N3037" s="1">
        <f>IF(data[[#This Row],[Conversions]]=0,0,data[[#This Row],[Spend, Dollars]]/data[[#This Row],[Conversions]])</f>
        <v>11.155077900999999</v>
      </c>
      <c r="O3037" s="13">
        <f>data[[#This Row],[Conversions]]/data[[#This Row],[Clicks]]</f>
        <v>0.14329796835006434</v>
      </c>
      <c r="P3037" s="11">
        <v>144</v>
      </c>
      <c r="Q3037" s="11">
        <f>IF(data[[#This Row],[Spend, Dollars]]=0,0,data[[#This Row],[Total conversion value, Dollars]]/data[[#This Row],[Spend, Dollars]])</f>
        <v>3.2272298158287871</v>
      </c>
      <c r="R3037" s="2">
        <v>71</v>
      </c>
      <c r="S3037" s="2">
        <v>1</v>
      </c>
      <c r="T3037" s="2">
        <v>6</v>
      </c>
      <c r="U3037" s="2">
        <f t="shared" si="47"/>
        <v>78</v>
      </c>
    </row>
    <row r="3038" spans="1:21" x14ac:dyDescent="0.2">
      <c r="A3038" t="s">
        <v>22</v>
      </c>
      <c r="B3038" s="3">
        <v>44997</v>
      </c>
      <c r="C3038" s="10" t="str">
        <f>TEXT(data[[#This Row],[Date]],"mmmm")</f>
        <v>March</v>
      </c>
      <c r="D3038" t="s">
        <v>16</v>
      </c>
      <c r="E3038" t="s">
        <v>18</v>
      </c>
      <c r="F3038" t="s">
        <v>14</v>
      </c>
      <c r="G3038" t="s">
        <v>17</v>
      </c>
      <c r="H3038" s="11">
        <v>951.8</v>
      </c>
      <c r="I3038" s="11">
        <v>18.008056000000003</v>
      </c>
      <c r="J3038" s="13">
        <f>data[[#This Row],[Clicks]]/data[[#This Row],[Impressions]]</f>
        <v>1.8920000000000003E-2</v>
      </c>
      <c r="K3038" s="1">
        <v>0.54049999999999998</v>
      </c>
      <c r="L3038" s="2">
        <v>9.7333542680000011</v>
      </c>
      <c r="M3038">
        <v>7</v>
      </c>
      <c r="N3038" s="1">
        <f>IF(data[[#This Row],[Conversions]]=0,0,data[[#This Row],[Spend, Dollars]]/data[[#This Row],[Conversions]])</f>
        <v>1.3904791811428574</v>
      </c>
      <c r="O3038" s="13">
        <f>data[[#This Row],[Conversions]]/data[[#This Row],[Clicks]]</f>
        <v>0.38871491736809338</v>
      </c>
      <c r="P3038" s="11">
        <v>588</v>
      </c>
      <c r="Q3038" s="11">
        <f>IF(data[[#This Row],[Spend, Dollars]]=0,0,data[[#This Row],[Total conversion value, Dollars]]/data[[#This Row],[Spend, Dollars]])</f>
        <v>60.41082897117456</v>
      </c>
      <c r="R3038" s="2">
        <v>68</v>
      </c>
      <c r="S3038" s="2">
        <v>5</v>
      </c>
      <c r="T3038" s="2">
        <v>0</v>
      </c>
      <c r="U3038" s="2">
        <f t="shared" si="47"/>
        <v>73</v>
      </c>
    </row>
    <row r="3039" spans="1:21" x14ac:dyDescent="0.2">
      <c r="A3039" t="s">
        <v>22</v>
      </c>
      <c r="B3039" s="3">
        <v>44998</v>
      </c>
      <c r="C3039" s="10" t="str">
        <f>TEXT(data[[#This Row],[Date]],"mmmm")</f>
        <v>March</v>
      </c>
      <c r="D3039" t="s">
        <v>16</v>
      </c>
      <c r="E3039" t="s">
        <v>18</v>
      </c>
      <c r="F3039" t="s">
        <v>14</v>
      </c>
      <c r="G3039" t="s">
        <v>17</v>
      </c>
      <c r="H3039" s="11">
        <v>1153.2</v>
      </c>
      <c r="I3039" s="11">
        <v>21.564840000000004</v>
      </c>
      <c r="J3039" s="13">
        <f>data[[#This Row],[Clicks]]/data[[#This Row],[Impressions]]</f>
        <v>1.8700000000000001E-2</v>
      </c>
      <c r="K3039" s="1">
        <v>2.1044999999999998</v>
      </c>
      <c r="L3039" s="2">
        <v>45.383205780000004</v>
      </c>
      <c r="M3039">
        <v>7</v>
      </c>
      <c r="N3039" s="1">
        <f>IF(data[[#This Row],[Conversions]]=0,0,data[[#This Row],[Spend, Dollars]]/data[[#This Row],[Conversions]])</f>
        <v>6.4833151114285723</v>
      </c>
      <c r="O3039" s="13">
        <f>data[[#This Row],[Conversions]]/data[[#This Row],[Clicks]]</f>
        <v>0.32460245473650623</v>
      </c>
      <c r="P3039" s="11">
        <v>310.8</v>
      </c>
      <c r="Q3039" s="11">
        <f>IF(data[[#This Row],[Spend, Dollars]]=0,0,data[[#This Row],[Total conversion value, Dollars]]/data[[#This Row],[Spend, Dollars]])</f>
        <v>6.8483482966504523</v>
      </c>
      <c r="R3039" s="2">
        <v>89</v>
      </c>
      <c r="S3039" s="2">
        <v>8</v>
      </c>
      <c r="T3039" s="2">
        <v>12</v>
      </c>
      <c r="U3039" s="2">
        <f t="shared" si="47"/>
        <v>109</v>
      </c>
    </row>
    <row r="3040" spans="1:21" x14ac:dyDescent="0.2">
      <c r="A3040" t="s">
        <v>22</v>
      </c>
      <c r="B3040" s="3">
        <v>44999</v>
      </c>
      <c r="C3040" s="10" t="str">
        <f>TEXT(data[[#This Row],[Date]],"mmmm")</f>
        <v>March</v>
      </c>
      <c r="D3040" t="s">
        <v>16</v>
      </c>
      <c r="E3040" t="s">
        <v>18</v>
      </c>
      <c r="F3040" t="s">
        <v>14</v>
      </c>
      <c r="G3040" t="s">
        <v>17</v>
      </c>
      <c r="H3040" s="11">
        <v>978.2</v>
      </c>
      <c r="I3040" s="11">
        <v>16.785912000000003</v>
      </c>
      <c r="J3040" s="13">
        <f>data[[#This Row],[Clicks]]/data[[#This Row],[Impressions]]</f>
        <v>1.7160000000000002E-2</v>
      </c>
      <c r="K3040" s="1">
        <v>1.8284999999999998</v>
      </c>
      <c r="L3040" s="2">
        <v>30.693040092000004</v>
      </c>
      <c r="M3040">
        <v>5</v>
      </c>
      <c r="N3040" s="1">
        <f>IF(data[[#This Row],[Conversions]]=0,0,data[[#This Row],[Spend, Dollars]]/data[[#This Row],[Conversions]])</f>
        <v>6.1386080184000011</v>
      </c>
      <c r="O3040" s="13">
        <f>data[[#This Row],[Conversions]]/data[[#This Row],[Clicks]]</f>
        <v>0.29786883191095004</v>
      </c>
      <c r="P3040" s="11">
        <v>300</v>
      </c>
      <c r="Q3040" s="11">
        <f>IF(data[[#This Row],[Spend, Dollars]]=0,0,data[[#This Row],[Total conversion value, Dollars]]/data[[#This Row],[Spend, Dollars]])</f>
        <v>9.7742028518769501</v>
      </c>
      <c r="R3040" s="2">
        <v>57</v>
      </c>
      <c r="S3040" s="2">
        <v>4</v>
      </c>
      <c r="T3040" s="2">
        <v>7.5</v>
      </c>
      <c r="U3040" s="2">
        <f t="shared" si="47"/>
        <v>68.5</v>
      </c>
    </row>
    <row r="3041" spans="1:21" x14ac:dyDescent="0.2">
      <c r="A3041" t="s">
        <v>22</v>
      </c>
      <c r="B3041" s="3">
        <v>45000</v>
      </c>
      <c r="C3041" s="10" t="str">
        <f>TEXT(data[[#This Row],[Date]],"mmmm")</f>
        <v>March</v>
      </c>
      <c r="D3041" t="s">
        <v>16</v>
      </c>
      <c r="E3041" t="s">
        <v>18</v>
      </c>
      <c r="F3041" t="s">
        <v>14</v>
      </c>
      <c r="G3041" t="s">
        <v>17</v>
      </c>
      <c r="H3041" s="11">
        <v>573.20000000000005</v>
      </c>
      <c r="I3041" s="11">
        <v>10.655787999999999</v>
      </c>
      <c r="J3041" s="13">
        <f>data[[#This Row],[Clicks]]/data[[#This Row],[Impressions]]</f>
        <v>1.8589999999999999E-2</v>
      </c>
      <c r="K3041" s="1">
        <v>1.3684999999999998</v>
      </c>
      <c r="L3041" s="2">
        <v>14.582445877999998</v>
      </c>
      <c r="M3041">
        <v>5</v>
      </c>
      <c r="N3041" s="1">
        <f>IF(data[[#This Row],[Conversions]]=0,0,data[[#This Row],[Spend, Dollars]]/data[[#This Row],[Conversions]])</f>
        <v>2.9164891755999998</v>
      </c>
      <c r="O3041" s="13">
        <f>data[[#This Row],[Conversions]]/data[[#This Row],[Clicks]]</f>
        <v>0.46922855447199213</v>
      </c>
      <c r="P3041" s="11">
        <v>366</v>
      </c>
      <c r="Q3041" s="11">
        <f>IF(data[[#This Row],[Spend, Dollars]]=0,0,data[[#This Row],[Total conversion value, Dollars]]/data[[#This Row],[Spend, Dollars]])</f>
        <v>25.098670213627933</v>
      </c>
      <c r="R3041" s="2">
        <v>53</v>
      </c>
      <c r="S3041" s="2">
        <v>8</v>
      </c>
      <c r="T3041" s="2">
        <v>7.5</v>
      </c>
      <c r="U3041" s="2">
        <f t="shared" si="47"/>
        <v>68.5</v>
      </c>
    </row>
    <row r="3042" spans="1:21" x14ac:dyDescent="0.2">
      <c r="A3042" t="s">
        <v>22</v>
      </c>
      <c r="B3042" s="3">
        <v>45001</v>
      </c>
      <c r="C3042" s="10" t="str">
        <f>TEXT(data[[#This Row],[Date]],"mmmm")</f>
        <v>March</v>
      </c>
      <c r="D3042" t="s">
        <v>16</v>
      </c>
      <c r="E3042" t="s">
        <v>18</v>
      </c>
      <c r="F3042" t="s">
        <v>14</v>
      </c>
      <c r="G3042" t="s">
        <v>17</v>
      </c>
      <c r="H3042" s="11">
        <v>1250</v>
      </c>
      <c r="I3042" s="11">
        <v>16.500000000000004</v>
      </c>
      <c r="J3042" s="13">
        <f>data[[#This Row],[Clicks]]/data[[#This Row],[Impressions]]</f>
        <v>1.3200000000000003E-2</v>
      </c>
      <c r="K3042" s="1">
        <v>2.0124999999999997</v>
      </c>
      <c r="L3042" s="2">
        <v>33.206250000000004</v>
      </c>
      <c r="M3042">
        <v>5</v>
      </c>
      <c r="N3042" s="1">
        <f>IF(data[[#This Row],[Conversions]]=0,0,data[[#This Row],[Spend, Dollars]]/data[[#This Row],[Conversions]])</f>
        <v>6.6412500000000012</v>
      </c>
      <c r="O3042" s="13">
        <f>data[[#This Row],[Conversions]]/data[[#This Row],[Clicks]]</f>
        <v>0.30303030303030298</v>
      </c>
      <c r="P3042" s="11">
        <v>432</v>
      </c>
      <c r="Q3042" s="11">
        <f>IF(data[[#This Row],[Spend, Dollars]]=0,0,data[[#This Row],[Total conversion value, Dollars]]/data[[#This Row],[Spend, Dollars]])</f>
        <v>13.009599096555617</v>
      </c>
      <c r="R3042" s="2">
        <v>61</v>
      </c>
      <c r="S3042" s="2">
        <v>11</v>
      </c>
      <c r="T3042" s="2">
        <v>1.5</v>
      </c>
      <c r="U3042" s="2">
        <f t="shared" si="47"/>
        <v>73.5</v>
      </c>
    </row>
    <row r="3043" spans="1:21" x14ac:dyDescent="0.2">
      <c r="A3043" t="s">
        <v>22</v>
      </c>
      <c r="B3043" s="3">
        <v>45002</v>
      </c>
      <c r="C3043" s="10" t="str">
        <f>TEXT(data[[#This Row],[Date]],"mmmm")</f>
        <v>March</v>
      </c>
      <c r="D3043" t="s">
        <v>16</v>
      </c>
      <c r="E3043" t="s">
        <v>18</v>
      </c>
      <c r="F3043" t="s">
        <v>14</v>
      </c>
      <c r="G3043" t="s">
        <v>17</v>
      </c>
      <c r="H3043" s="11">
        <v>1373</v>
      </c>
      <c r="I3043" s="11">
        <v>20.238019999999999</v>
      </c>
      <c r="J3043" s="13">
        <f>data[[#This Row],[Clicks]]/data[[#This Row],[Impressions]]</f>
        <v>1.474E-2</v>
      </c>
      <c r="K3043" s="1">
        <v>1.8974999999999997</v>
      </c>
      <c r="L3043" s="2">
        <v>38.401642949999996</v>
      </c>
      <c r="M3043">
        <v>2</v>
      </c>
      <c r="N3043" s="1">
        <f>IF(data[[#This Row],[Conversions]]=0,0,data[[#This Row],[Spend, Dollars]]/data[[#This Row],[Conversions]])</f>
        <v>19.200821474999998</v>
      </c>
      <c r="O3043" s="13">
        <f>data[[#This Row],[Conversions]]/data[[#This Row],[Clicks]]</f>
        <v>9.8823896804134004E-2</v>
      </c>
      <c r="P3043" s="11">
        <v>156</v>
      </c>
      <c r="Q3043" s="11">
        <f>IF(data[[#This Row],[Spend, Dollars]]=0,0,data[[#This Row],[Total conversion value, Dollars]]/data[[#This Row],[Spend, Dollars]])</f>
        <v>4.0623261927391052</v>
      </c>
      <c r="R3043" s="2">
        <v>94</v>
      </c>
      <c r="S3043" s="2">
        <v>12</v>
      </c>
      <c r="T3043" s="2">
        <v>9</v>
      </c>
      <c r="U3043" s="2">
        <f t="shared" si="47"/>
        <v>115</v>
      </c>
    </row>
    <row r="3044" spans="1:21" x14ac:dyDescent="0.2">
      <c r="A3044" t="s">
        <v>22</v>
      </c>
      <c r="B3044" s="3">
        <v>45003</v>
      </c>
      <c r="C3044" s="10" t="str">
        <f>TEXT(data[[#This Row],[Date]],"mmmm")</f>
        <v>March</v>
      </c>
      <c r="D3044" t="s">
        <v>16</v>
      </c>
      <c r="E3044" t="s">
        <v>18</v>
      </c>
      <c r="F3044" t="s">
        <v>14</v>
      </c>
      <c r="G3044" t="s">
        <v>17</v>
      </c>
      <c r="H3044" s="11">
        <v>1048</v>
      </c>
      <c r="I3044" s="11">
        <v>20.519840000000002</v>
      </c>
      <c r="J3044" s="13">
        <f>data[[#This Row],[Clicks]]/data[[#This Row],[Impressions]]</f>
        <v>1.9580000000000004E-2</v>
      </c>
      <c r="K3044" s="1">
        <v>1.127</v>
      </c>
      <c r="L3044" s="2">
        <v>23.125859680000001</v>
      </c>
      <c r="M3044">
        <v>1</v>
      </c>
      <c r="N3044" s="1">
        <f>IF(data[[#This Row],[Conversions]]=0,0,data[[#This Row],[Spend, Dollars]]/data[[#This Row],[Conversions]])</f>
        <v>23.125859680000001</v>
      </c>
      <c r="O3044" s="13">
        <f>data[[#This Row],[Conversions]]/data[[#This Row],[Clicks]]</f>
        <v>4.8733323456713107E-2</v>
      </c>
      <c r="P3044" s="11">
        <v>60</v>
      </c>
      <c r="Q3044" s="11">
        <f>IF(data[[#This Row],[Spend, Dollars]]=0,0,data[[#This Row],[Total conversion value, Dollars]]/data[[#This Row],[Spend, Dollars]])</f>
        <v>2.59449814321454</v>
      </c>
      <c r="R3044" s="2">
        <v>74</v>
      </c>
      <c r="S3044" s="2">
        <v>15</v>
      </c>
      <c r="T3044" s="2">
        <v>4.5</v>
      </c>
      <c r="U3044" s="2">
        <f t="shared" si="47"/>
        <v>93.5</v>
      </c>
    </row>
    <row r="3045" spans="1:21" x14ac:dyDescent="0.2">
      <c r="A3045" t="s">
        <v>22</v>
      </c>
      <c r="B3045" s="3">
        <v>45004</v>
      </c>
      <c r="C3045" s="10" t="str">
        <f>TEXT(data[[#This Row],[Date]],"mmmm")</f>
        <v>March</v>
      </c>
      <c r="D3045" t="s">
        <v>16</v>
      </c>
      <c r="E3045" t="s">
        <v>18</v>
      </c>
      <c r="F3045" t="s">
        <v>14</v>
      </c>
      <c r="G3045" t="s">
        <v>17</v>
      </c>
      <c r="H3045" s="11">
        <v>982</v>
      </c>
      <c r="I3045" s="11">
        <v>17.931320000000007</v>
      </c>
      <c r="J3045" s="13">
        <f>data[[#This Row],[Clicks]]/data[[#This Row],[Impressions]]</f>
        <v>1.8260000000000005E-2</v>
      </c>
      <c r="K3045" s="1">
        <v>1.8284999999999998</v>
      </c>
      <c r="L3045" s="2">
        <v>32.787418620000011</v>
      </c>
      <c r="M3045">
        <v>1</v>
      </c>
      <c r="N3045" s="1">
        <f>IF(data[[#This Row],[Conversions]]=0,0,data[[#This Row],[Spend, Dollars]]/data[[#This Row],[Conversions]])</f>
        <v>32.787418620000011</v>
      </c>
      <c r="O3045" s="13">
        <f>data[[#This Row],[Conversions]]/data[[#This Row],[Clicks]]</f>
        <v>5.5768342765619018E-2</v>
      </c>
      <c r="P3045" s="11">
        <v>50.4</v>
      </c>
      <c r="Q3045" s="11">
        <f>IF(data[[#This Row],[Spend, Dollars]]=0,0,data[[#This Row],[Total conversion value, Dollars]]/data[[#This Row],[Spend, Dollars]])</f>
        <v>1.537174993375553</v>
      </c>
      <c r="R3045" s="2">
        <v>93</v>
      </c>
      <c r="S3045" s="2">
        <v>11</v>
      </c>
      <c r="T3045" s="2">
        <v>0</v>
      </c>
      <c r="U3045" s="2">
        <f t="shared" si="47"/>
        <v>104</v>
      </c>
    </row>
    <row r="3046" spans="1:21" x14ac:dyDescent="0.2">
      <c r="A3046" t="s">
        <v>22</v>
      </c>
      <c r="B3046" s="3">
        <v>45005</v>
      </c>
      <c r="C3046" s="10" t="str">
        <f>TEXT(data[[#This Row],[Date]],"mmmm")</f>
        <v>March</v>
      </c>
      <c r="D3046" t="s">
        <v>16</v>
      </c>
      <c r="E3046" t="s">
        <v>18</v>
      </c>
      <c r="F3046" t="s">
        <v>14</v>
      </c>
      <c r="G3046" t="s">
        <v>17</v>
      </c>
      <c r="H3046" s="11">
        <v>938.40000000000009</v>
      </c>
      <c r="I3046" s="11">
        <v>17.857752000000005</v>
      </c>
      <c r="J3046" s="13">
        <f>data[[#This Row],[Clicks]]/data[[#This Row],[Impressions]]</f>
        <v>1.9030000000000002E-2</v>
      </c>
      <c r="K3046" s="1">
        <v>1.5985</v>
      </c>
      <c r="L3046" s="2">
        <v>28.545616572000007</v>
      </c>
      <c r="M3046">
        <v>7</v>
      </c>
      <c r="N3046" s="1">
        <f>IF(data[[#This Row],[Conversions]]=0,0,data[[#This Row],[Spend, Dollars]]/data[[#This Row],[Conversions]])</f>
        <v>4.0779452245714296</v>
      </c>
      <c r="O3046" s="13">
        <f>data[[#This Row],[Conversions]]/data[[#This Row],[Clicks]]</f>
        <v>0.39198662855212674</v>
      </c>
      <c r="P3046" s="11">
        <v>462</v>
      </c>
      <c r="Q3046" s="11">
        <f>IF(data[[#This Row],[Spend, Dollars]]=0,0,data[[#This Row],[Total conversion value, Dollars]]/data[[#This Row],[Spend, Dollars]])</f>
        <v>16.184621510441268</v>
      </c>
      <c r="R3046" s="2">
        <v>51</v>
      </c>
      <c r="S3046" s="2">
        <v>6</v>
      </c>
      <c r="T3046" s="2">
        <v>4.5</v>
      </c>
      <c r="U3046" s="2">
        <f t="shared" si="47"/>
        <v>61.5</v>
      </c>
    </row>
    <row r="3047" spans="1:21" x14ac:dyDescent="0.2">
      <c r="A3047" t="s">
        <v>22</v>
      </c>
      <c r="B3047" s="3">
        <v>45006</v>
      </c>
      <c r="C3047" s="10" t="str">
        <f>TEXT(data[[#This Row],[Date]],"mmmm")</f>
        <v>March</v>
      </c>
      <c r="D3047" t="s">
        <v>16</v>
      </c>
      <c r="E3047" t="s">
        <v>18</v>
      </c>
      <c r="F3047" t="s">
        <v>14</v>
      </c>
      <c r="G3047" t="s">
        <v>17</v>
      </c>
      <c r="H3047" s="11">
        <v>935</v>
      </c>
      <c r="I3047" s="11">
        <v>16.147449999999999</v>
      </c>
      <c r="J3047" s="13">
        <f>data[[#This Row],[Clicks]]/data[[#This Row],[Impressions]]</f>
        <v>1.7270000000000001E-2</v>
      </c>
      <c r="K3047" s="1">
        <v>1.403</v>
      </c>
      <c r="L3047" s="2">
        <v>22.654872349999998</v>
      </c>
      <c r="M3047">
        <v>7</v>
      </c>
      <c r="N3047" s="1">
        <f>IF(data[[#This Row],[Conversions]]=0,0,data[[#This Row],[Spend, Dollars]]/data[[#This Row],[Conversions]])</f>
        <v>3.2364103357142855</v>
      </c>
      <c r="O3047" s="13">
        <f>data[[#This Row],[Conversions]]/data[[#This Row],[Clicks]]</f>
        <v>0.43350498066258142</v>
      </c>
      <c r="P3047" s="11">
        <v>352.8</v>
      </c>
      <c r="Q3047" s="11">
        <f>IF(data[[#This Row],[Spend, Dollars]]=0,0,data[[#This Row],[Total conversion value, Dollars]]/data[[#This Row],[Spend, Dollars]])</f>
        <v>15.572808998855384</v>
      </c>
      <c r="R3047" s="2">
        <v>53</v>
      </c>
      <c r="S3047" s="2">
        <v>0</v>
      </c>
      <c r="T3047" s="2">
        <v>3</v>
      </c>
      <c r="U3047" s="2">
        <f t="shared" si="47"/>
        <v>56</v>
      </c>
    </row>
    <row r="3048" spans="1:21" x14ac:dyDescent="0.2">
      <c r="A3048" t="s">
        <v>22</v>
      </c>
      <c r="B3048" s="3">
        <v>45007</v>
      </c>
      <c r="C3048" s="10" t="str">
        <f>TEXT(data[[#This Row],[Date]],"mmmm")</f>
        <v>March</v>
      </c>
      <c r="D3048" t="s">
        <v>16</v>
      </c>
      <c r="E3048" t="s">
        <v>18</v>
      </c>
      <c r="F3048" t="s">
        <v>14</v>
      </c>
      <c r="G3048" t="s">
        <v>17</v>
      </c>
      <c r="H3048" s="11">
        <v>914.8</v>
      </c>
      <c r="I3048" s="11">
        <v>12.07536</v>
      </c>
      <c r="J3048" s="13">
        <f>data[[#This Row],[Clicks]]/data[[#This Row],[Impressions]]</f>
        <v>1.32E-2</v>
      </c>
      <c r="K3048" s="1">
        <v>1.8284999999999998</v>
      </c>
      <c r="L3048" s="2">
        <v>22.079795759999996</v>
      </c>
      <c r="M3048">
        <v>6</v>
      </c>
      <c r="N3048" s="1">
        <f>IF(data[[#This Row],[Conversions]]=0,0,data[[#This Row],[Spend, Dollars]]/data[[#This Row],[Conversions]])</f>
        <v>3.6799659599999992</v>
      </c>
      <c r="O3048" s="13">
        <f>data[[#This Row],[Conversions]]/data[[#This Row],[Clicks]]</f>
        <v>0.49687959613626426</v>
      </c>
      <c r="P3048" s="11">
        <v>244.79999999999998</v>
      </c>
      <c r="Q3048" s="11">
        <f>IF(data[[#This Row],[Spend, Dollars]]=0,0,data[[#This Row],[Total conversion value, Dollars]]/data[[#This Row],[Spend, Dollars]])</f>
        <v>11.087059077035594</v>
      </c>
      <c r="R3048" s="2">
        <v>57</v>
      </c>
      <c r="S3048" s="2">
        <v>3</v>
      </c>
      <c r="T3048" s="2">
        <v>9</v>
      </c>
      <c r="U3048" s="2">
        <f t="shared" si="47"/>
        <v>69</v>
      </c>
    </row>
    <row r="3049" spans="1:21" x14ac:dyDescent="0.2">
      <c r="A3049" t="s">
        <v>22</v>
      </c>
      <c r="B3049" s="3">
        <v>45008</v>
      </c>
      <c r="C3049" s="10" t="str">
        <f>TEXT(data[[#This Row],[Date]],"mmmm")</f>
        <v>March</v>
      </c>
      <c r="D3049" t="s">
        <v>16</v>
      </c>
      <c r="E3049" t="s">
        <v>18</v>
      </c>
      <c r="F3049" t="s">
        <v>14</v>
      </c>
      <c r="G3049" t="s">
        <v>17</v>
      </c>
      <c r="H3049" s="11">
        <v>1253.2</v>
      </c>
      <c r="I3049" s="11">
        <v>17.782908000000003</v>
      </c>
      <c r="J3049" s="13">
        <f>data[[#This Row],[Clicks]]/data[[#This Row],[Impressions]]</f>
        <v>1.4190000000000001E-2</v>
      </c>
      <c r="K3049" s="1">
        <v>1.9204999999999999</v>
      </c>
      <c r="L3049" s="2">
        <v>34.152074814000002</v>
      </c>
      <c r="M3049">
        <v>5</v>
      </c>
      <c r="N3049" s="1">
        <f>IF(data[[#This Row],[Conversions]]=0,0,data[[#This Row],[Spend, Dollars]]/data[[#This Row],[Conversions]])</f>
        <v>6.8304149628000008</v>
      </c>
      <c r="O3049" s="13">
        <f>data[[#This Row],[Conversions]]/data[[#This Row],[Clicks]]</f>
        <v>0.28116886169573613</v>
      </c>
      <c r="P3049" s="11">
        <v>372</v>
      </c>
      <c r="Q3049" s="11">
        <f>IF(data[[#This Row],[Spend, Dollars]]=0,0,data[[#This Row],[Total conversion value, Dollars]]/data[[#This Row],[Spend, Dollars]])</f>
        <v>10.892456813414615</v>
      </c>
      <c r="R3049" s="2">
        <v>67</v>
      </c>
      <c r="S3049" s="2">
        <v>9</v>
      </c>
      <c r="T3049" s="2">
        <v>4.5</v>
      </c>
      <c r="U3049" s="2">
        <f t="shared" si="47"/>
        <v>80.5</v>
      </c>
    </row>
    <row r="3050" spans="1:21" x14ac:dyDescent="0.2">
      <c r="A3050" t="s">
        <v>22</v>
      </c>
      <c r="B3050" s="3">
        <v>45009</v>
      </c>
      <c r="C3050" s="10" t="str">
        <f>TEXT(data[[#This Row],[Date]],"mmmm")</f>
        <v>March</v>
      </c>
      <c r="D3050" t="s">
        <v>16</v>
      </c>
      <c r="E3050" t="s">
        <v>18</v>
      </c>
      <c r="F3050" t="s">
        <v>14</v>
      </c>
      <c r="G3050" t="s">
        <v>17</v>
      </c>
      <c r="H3050" s="11">
        <v>1406.2</v>
      </c>
      <c r="I3050" s="11">
        <v>20.572706000000004</v>
      </c>
      <c r="J3050" s="13">
        <f>data[[#This Row],[Clicks]]/data[[#This Row],[Impressions]]</f>
        <v>1.4630000000000002E-2</v>
      </c>
      <c r="K3050" s="1">
        <v>2.4264999999999999</v>
      </c>
      <c r="L3050" s="2">
        <v>49.919671109000006</v>
      </c>
      <c r="M3050">
        <v>7</v>
      </c>
      <c r="N3050" s="1">
        <f>IF(data[[#This Row],[Conversions]]=0,0,data[[#This Row],[Spend, Dollars]]/data[[#This Row],[Conversions]])</f>
        <v>7.1313815870000008</v>
      </c>
      <c r="O3050" s="13">
        <f>data[[#This Row],[Conversions]]/data[[#This Row],[Clicks]]</f>
        <v>0.34025664878504552</v>
      </c>
      <c r="P3050" s="11">
        <v>604.79999999999995</v>
      </c>
      <c r="Q3050" s="11">
        <f>IF(data[[#This Row],[Spend, Dollars]]=0,0,data[[#This Row],[Total conversion value, Dollars]]/data[[#This Row],[Spend, Dollars]])</f>
        <v>12.115464436442585</v>
      </c>
      <c r="R3050" s="2">
        <v>88</v>
      </c>
      <c r="S3050" s="2">
        <v>0</v>
      </c>
      <c r="T3050" s="2">
        <v>13.5</v>
      </c>
      <c r="U3050" s="2">
        <f t="shared" si="47"/>
        <v>101.5</v>
      </c>
    </row>
    <row r="3051" spans="1:21" x14ac:dyDescent="0.2">
      <c r="A3051" t="s">
        <v>22</v>
      </c>
      <c r="B3051" s="3">
        <v>45010</v>
      </c>
      <c r="C3051" s="10" t="str">
        <f>TEXT(data[[#This Row],[Date]],"mmmm")</f>
        <v>March</v>
      </c>
      <c r="D3051" t="s">
        <v>16</v>
      </c>
      <c r="E3051" t="s">
        <v>18</v>
      </c>
      <c r="F3051" t="s">
        <v>14</v>
      </c>
      <c r="G3051" t="s">
        <v>17</v>
      </c>
      <c r="H3051" s="11">
        <v>1071.2</v>
      </c>
      <c r="I3051" s="11">
        <v>17.910464000000005</v>
      </c>
      <c r="J3051" s="13">
        <f>data[[#This Row],[Clicks]]/data[[#This Row],[Impressions]]</f>
        <v>1.6720000000000002E-2</v>
      </c>
      <c r="K3051" s="1">
        <v>1.2994999999999999</v>
      </c>
      <c r="L3051" s="2">
        <v>23.274647968000004</v>
      </c>
      <c r="M3051">
        <v>5</v>
      </c>
      <c r="N3051" s="1">
        <f>IF(data[[#This Row],[Conversions]]=0,0,data[[#This Row],[Spend, Dollars]]/data[[#This Row],[Conversions]])</f>
        <v>4.6549295936000004</v>
      </c>
      <c r="O3051" s="13">
        <f>data[[#This Row],[Conversions]]/data[[#This Row],[Clicks]]</f>
        <v>0.27916641355578498</v>
      </c>
      <c r="P3051" s="11">
        <v>432</v>
      </c>
      <c r="Q3051" s="11">
        <f>IF(data[[#This Row],[Spend, Dollars]]=0,0,data[[#This Row],[Total conversion value, Dollars]]/data[[#This Row],[Spend, Dollars]])</f>
        <v>18.56096816561741</v>
      </c>
      <c r="R3051" s="2">
        <v>50</v>
      </c>
      <c r="S3051" s="2">
        <v>7</v>
      </c>
      <c r="T3051" s="2">
        <v>6</v>
      </c>
      <c r="U3051" s="2">
        <f t="shared" si="47"/>
        <v>63</v>
      </c>
    </row>
    <row r="3052" spans="1:21" x14ac:dyDescent="0.2">
      <c r="A3052" t="s">
        <v>22</v>
      </c>
      <c r="B3052" s="3">
        <v>45011</v>
      </c>
      <c r="C3052" s="10" t="str">
        <f>TEXT(data[[#This Row],[Date]],"mmmm")</f>
        <v>March</v>
      </c>
      <c r="D3052" t="s">
        <v>16</v>
      </c>
      <c r="E3052" t="s">
        <v>18</v>
      </c>
      <c r="F3052" t="s">
        <v>14</v>
      </c>
      <c r="G3052" t="s">
        <v>17</v>
      </c>
      <c r="H3052" s="11">
        <v>692</v>
      </c>
      <c r="I3052" s="11">
        <v>11.037400000000002</v>
      </c>
      <c r="J3052" s="13">
        <f>data[[#This Row],[Clicks]]/data[[#This Row],[Impressions]]</f>
        <v>1.5950000000000002E-2</v>
      </c>
      <c r="K3052" s="1">
        <v>1.3569999999999998</v>
      </c>
      <c r="L3052" s="2">
        <v>14.9777518</v>
      </c>
      <c r="M3052">
        <v>1</v>
      </c>
      <c r="N3052" s="1">
        <f>IF(data[[#This Row],[Conversions]]=0,0,data[[#This Row],[Spend, Dollars]]/data[[#This Row],[Conversions]])</f>
        <v>14.9777518</v>
      </c>
      <c r="O3052" s="13">
        <f>data[[#This Row],[Conversions]]/data[[#This Row],[Clicks]]</f>
        <v>9.0601047348107325E-2</v>
      </c>
      <c r="P3052" s="11">
        <v>46.8</v>
      </c>
      <c r="Q3052" s="11">
        <f>IF(data[[#This Row],[Spend, Dollars]]=0,0,data[[#This Row],[Total conversion value, Dollars]]/data[[#This Row],[Spend, Dollars]])</f>
        <v>3.1246344995515281</v>
      </c>
      <c r="R3052" s="2">
        <v>65</v>
      </c>
      <c r="S3052" s="2">
        <v>13</v>
      </c>
      <c r="T3052" s="2">
        <v>12</v>
      </c>
      <c r="U3052" s="2">
        <f t="shared" si="47"/>
        <v>90</v>
      </c>
    </row>
    <row r="3053" spans="1:21" x14ac:dyDescent="0.2">
      <c r="A3053" t="s">
        <v>22</v>
      </c>
      <c r="B3053" s="3">
        <v>45012</v>
      </c>
      <c r="C3053" s="10" t="str">
        <f>TEXT(data[[#This Row],[Date]],"mmmm")</f>
        <v>March</v>
      </c>
      <c r="D3053" t="s">
        <v>16</v>
      </c>
      <c r="E3053" t="s">
        <v>18</v>
      </c>
      <c r="F3053" t="s">
        <v>14</v>
      </c>
      <c r="G3053" t="s">
        <v>17</v>
      </c>
      <c r="H3053" s="11">
        <v>684.2</v>
      </c>
      <c r="I3053" s="11">
        <v>14.224518000000003</v>
      </c>
      <c r="J3053" s="13">
        <f>data[[#This Row],[Clicks]]/data[[#This Row],[Impressions]]</f>
        <v>2.0790000000000003E-2</v>
      </c>
      <c r="K3053" s="1">
        <v>2.0585</v>
      </c>
      <c r="L3053" s="2">
        <v>29.281170303000007</v>
      </c>
      <c r="M3053">
        <v>7</v>
      </c>
      <c r="N3053" s="1">
        <f>IF(data[[#This Row],[Conversions]]=0,0,data[[#This Row],[Spend, Dollars]]/data[[#This Row],[Conversions]])</f>
        <v>4.1830243290000011</v>
      </c>
      <c r="O3053" s="13">
        <f>data[[#This Row],[Conversions]]/data[[#This Row],[Clicks]]</f>
        <v>0.4921080629937688</v>
      </c>
      <c r="P3053" s="11">
        <v>302.39999999999998</v>
      </c>
      <c r="Q3053" s="11">
        <f>IF(data[[#This Row],[Spend, Dollars]]=0,0,data[[#This Row],[Total conversion value, Dollars]]/data[[#This Row],[Spend, Dollars]])</f>
        <v>10.327456070600345</v>
      </c>
      <c r="R3053" s="2">
        <v>88</v>
      </c>
      <c r="S3053" s="2">
        <v>10</v>
      </c>
      <c r="T3053" s="2">
        <v>6</v>
      </c>
      <c r="U3053" s="2">
        <f t="shared" si="47"/>
        <v>104</v>
      </c>
    </row>
    <row r="3054" spans="1:21" x14ac:dyDescent="0.2">
      <c r="A3054" t="s">
        <v>22</v>
      </c>
      <c r="B3054" s="3">
        <v>45013</v>
      </c>
      <c r="C3054" s="10" t="str">
        <f>TEXT(data[[#This Row],[Date]],"mmmm")</f>
        <v>March</v>
      </c>
      <c r="D3054" t="s">
        <v>16</v>
      </c>
      <c r="E3054" t="s">
        <v>18</v>
      </c>
      <c r="F3054" t="s">
        <v>14</v>
      </c>
      <c r="G3054" t="s">
        <v>17</v>
      </c>
      <c r="H3054" s="11">
        <v>656.6</v>
      </c>
      <c r="I3054" s="11">
        <v>9.4616060000000015</v>
      </c>
      <c r="J3054" s="13">
        <f>data[[#This Row],[Clicks]]/data[[#This Row],[Impressions]]</f>
        <v>1.4410000000000003E-2</v>
      </c>
      <c r="K3054" s="1">
        <v>1.081</v>
      </c>
      <c r="L3054" s="2">
        <v>10.227996086000001</v>
      </c>
      <c r="M3054">
        <v>3</v>
      </c>
      <c r="N3054" s="1">
        <f>IF(data[[#This Row],[Conversions]]=0,0,data[[#This Row],[Spend, Dollars]]/data[[#This Row],[Conversions]])</f>
        <v>3.4093320286666668</v>
      </c>
      <c r="O3054" s="13">
        <f>data[[#This Row],[Conversions]]/data[[#This Row],[Clicks]]</f>
        <v>0.31707090741254701</v>
      </c>
      <c r="P3054" s="11">
        <v>140.4</v>
      </c>
      <c r="Q3054" s="11">
        <f>IF(data[[#This Row],[Spend, Dollars]]=0,0,data[[#This Row],[Total conversion value, Dollars]]/data[[#This Row],[Spend, Dollars]])</f>
        <v>13.727029109072344</v>
      </c>
      <c r="R3054" s="2">
        <v>58</v>
      </c>
      <c r="S3054" s="2">
        <v>6</v>
      </c>
      <c r="T3054" s="2">
        <v>4.5</v>
      </c>
      <c r="U3054" s="2">
        <f t="shared" si="47"/>
        <v>68.5</v>
      </c>
    </row>
    <row r="3055" spans="1:21" x14ac:dyDescent="0.2">
      <c r="A3055" t="s">
        <v>22</v>
      </c>
      <c r="B3055" s="3">
        <v>45014</v>
      </c>
      <c r="C3055" s="10" t="str">
        <f>TEXT(data[[#This Row],[Date]],"mmmm")</f>
        <v>March</v>
      </c>
      <c r="D3055" t="s">
        <v>16</v>
      </c>
      <c r="E3055" t="s">
        <v>18</v>
      </c>
      <c r="F3055" t="s">
        <v>14</v>
      </c>
      <c r="G3055" t="s">
        <v>17</v>
      </c>
      <c r="H3055" s="11">
        <v>1086.6000000000001</v>
      </c>
      <c r="I3055" s="11">
        <v>14.343120000000006</v>
      </c>
      <c r="J3055" s="13">
        <f>data[[#This Row],[Clicks]]/data[[#This Row],[Impressions]]</f>
        <v>1.3200000000000003E-2</v>
      </c>
      <c r="K3055" s="1">
        <v>1.6675</v>
      </c>
      <c r="L3055" s="2">
        <v>23.917152600000009</v>
      </c>
      <c r="M3055">
        <v>5</v>
      </c>
      <c r="N3055" s="1">
        <f>IF(data[[#This Row],[Conversions]]=0,0,data[[#This Row],[Spend, Dollars]]/data[[#This Row],[Conversions]])</f>
        <v>4.7834305200000014</v>
      </c>
      <c r="O3055" s="13">
        <f>data[[#This Row],[Conversions]]/data[[#This Row],[Clicks]]</f>
        <v>0.34859918901884651</v>
      </c>
      <c r="P3055" s="11">
        <v>264</v>
      </c>
      <c r="Q3055" s="11">
        <f>IF(data[[#This Row],[Spend, Dollars]]=0,0,data[[#This Row],[Total conversion value, Dollars]]/data[[#This Row],[Spend, Dollars]])</f>
        <v>11.038103256488814</v>
      </c>
      <c r="R3055" s="2">
        <v>76</v>
      </c>
      <c r="S3055" s="2">
        <v>11</v>
      </c>
      <c r="T3055" s="2">
        <v>9</v>
      </c>
      <c r="U3055" s="2">
        <f t="shared" si="47"/>
        <v>96</v>
      </c>
    </row>
    <row r="3056" spans="1:21" x14ac:dyDescent="0.2">
      <c r="A3056" t="s">
        <v>22</v>
      </c>
      <c r="B3056" s="3">
        <v>45015</v>
      </c>
      <c r="C3056" s="10" t="str">
        <f>TEXT(data[[#This Row],[Date]],"mmmm")</f>
        <v>March</v>
      </c>
      <c r="D3056" t="s">
        <v>16</v>
      </c>
      <c r="E3056" t="s">
        <v>18</v>
      </c>
      <c r="F3056" t="s">
        <v>14</v>
      </c>
      <c r="G3056" t="s">
        <v>17</v>
      </c>
      <c r="H3056" s="11">
        <v>1421.2</v>
      </c>
      <c r="I3056" s="11">
        <v>24.544124</v>
      </c>
      <c r="J3056" s="13">
        <f>data[[#This Row],[Clicks]]/data[[#This Row],[Impressions]]</f>
        <v>1.7270000000000001E-2</v>
      </c>
      <c r="K3056" s="1">
        <v>1.1729999999999998</v>
      </c>
      <c r="L3056" s="2">
        <v>28.790257451999995</v>
      </c>
      <c r="M3056">
        <v>2</v>
      </c>
      <c r="N3056" s="1">
        <f>IF(data[[#This Row],[Conversions]]=0,0,data[[#This Row],[Spend, Dollars]]/data[[#This Row],[Conversions]])</f>
        <v>14.395128725999998</v>
      </c>
      <c r="O3056" s="13">
        <f>data[[#This Row],[Conversions]]/data[[#This Row],[Clicks]]</f>
        <v>8.1485898620785979E-2</v>
      </c>
      <c r="P3056" s="11">
        <v>108</v>
      </c>
      <c r="Q3056" s="11">
        <f>IF(data[[#This Row],[Spend, Dollars]]=0,0,data[[#This Row],[Total conversion value, Dollars]]/data[[#This Row],[Spend, Dollars]])</f>
        <v>3.7512689902152117</v>
      </c>
      <c r="R3056" s="2">
        <v>73</v>
      </c>
      <c r="S3056" s="2">
        <v>13</v>
      </c>
      <c r="T3056" s="2">
        <v>12</v>
      </c>
      <c r="U3056" s="2">
        <f t="shared" si="47"/>
        <v>98</v>
      </c>
    </row>
    <row r="3057" spans="1:21" x14ac:dyDescent="0.2">
      <c r="A3057" t="s">
        <v>22</v>
      </c>
      <c r="B3057" s="3">
        <v>45016</v>
      </c>
      <c r="C3057" s="10" t="str">
        <f>TEXT(data[[#This Row],[Date]],"mmmm")</f>
        <v>March</v>
      </c>
      <c r="D3057" t="s">
        <v>16</v>
      </c>
      <c r="E3057" t="s">
        <v>18</v>
      </c>
      <c r="F3057" t="s">
        <v>14</v>
      </c>
      <c r="G3057" t="s">
        <v>17</v>
      </c>
      <c r="H3057" s="11">
        <v>1161.6000000000001</v>
      </c>
      <c r="I3057" s="11">
        <v>19.933056000000004</v>
      </c>
      <c r="J3057" s="13">
        <f>data[[#This Row],[Clicks]]/data[[#This Row],[Impressions]]</f>
        <v>1.7160000000000002E-2</v>
      </c>
      <c r="K3057" s="1">
        <v>2.0354999999999999</v>
      </c>
      <c r="L3057" s="2">
        <v>40.573735488000004</v>
      </c>
      <c r="M3057">
        <v>4</v>
      </c>
      <c r="N3057" s="1">
        <f>IF(data[[#This Row],[Conversions]]=0,0,data[[#This Row],[Spend, Dollars]]/data[[#This Row],[Conversions]])</f>
        <v>10.143433872000001</v>
      </c>
      <c r="O3057" s="13">
        <f>data[[#This Row],[Conversions]]/data[[#This Row],[Clicks]]</f>
        <v>0.20067168827499401</v>
      </c>
      <c r="P3057" s="11">
        <v>196.79999999999998</v>
      </c>
      <c r="Q3057" s="11">
        <f>IF(data[[#This Row],[Spend, Dollars]]=0,0,data[[#This Row],[Total conversion value, Dollars]]/data[[#This Row],[Spend, Dollars]])</f>
        <v>4.8504284269858537</v>
      </c>
      <c r="R3057" s="2">
        <v>83</v>
      </c>
      <c r="S3057" s="2">
        <v>10</v>
      </c>
      <c r="T3057" s="2">
        <v>3</v>
      </c>
      <c r="U3057" s="2">
        <f t="shared" si="47"/>
        <v>96</v>
      </c>
    </row>
    <row r="3058" spans="1:21" x14ac:dyDescent="0.2">
      <c r="A3058" t="s">
        <v>22</v>
      </c>
      <c r="B3058" s="3">
        <v>45017</v>
      </c>
      <c r="C3058" s="10" t="str">
        <f>TEXT(data[[#This Row],[Date]],"mmmm")</f>
        <v>April</v>
      </c>
      <c r="D3058" t="s">
        <v>16</v>
      </c>
      <c r="E3058" t="s">
        <v>18</v>
      </c>
      <c r="F3058" t="s">
        <v>14</v>
      </c>
      <c r="G3058" t="s">
        <v>17</v>
      </c>
      <c r="H3058" s="11">
        <v>1147.8</v>
      </c>
      <c r="I3058" s="11">
        <v>20.832570000000004</v>
      </c>
      <c r="J3058" s="13">
        <f>data[[#This Row],[Clicks]]/data[[#This Row],[Impressions]]</f>
        <v>1.8150000000000003E-2</v>
      </c>
      <c r="K3058" s="1">
        <v>0.80499999999999994</v>
      </c>
      <c r="L3058" s="2">
        <v>16.770218850000003</v>
      </c>
      <c r="M3058">
        <v>7</v>
      </c>
      <c r="N3058" s="1">
        <f>IF(data[[#This Row],[Conversions]]=0,0,data[[#This Row],[Spend, Dollars]]/data[[#This Row],[Conversions]])</f>
        <v>2.3957455500000004</v>
      </c>
      <c r="O3058" s="13">
        <f>data[[#This Row],[Conversions]]/data[[#This Row],[Clicks]]</f>
        <v>0.33601231149109295</v>
      </c>
      <c r="P3058" s="11">
        <v>369.59999999999997</v>
      </c>
      <c r="Q3058" s="11">
        <f>IF(data[[#This Row],[Spend, Dollars]]=0,0,data[[#This Row],[Total conversion value, Dollars]]/data[[#This Row],[Spend, Dollars]])</f>
        <v>22.039068381030692</v>
      </c>
      <c r="R3058" s="2">
        <v>74</v>
      </c>
      <c r="S3058" s="2">
        <v>8</v>
      </c>
      <c r="T3058" s="2">
        <v>13.5</v>
      </c>
      <c r="U3058" s="2">
        <f t="shared" si="47"/>
        <v>95.5</v>
      </c>
    </row>
    <row r="3059" spans="1:21" x14ac:dyDescent="0.2">
      <c r="A3059" t="s">
        <v>22</v>
      </c>
      <c r="B3059" s="3">
        <v>45018</v>
      </c>
      <c r="C3059" s="10" t="str">
        <f>TEXT(data[[#This Row],[Date]],"mmmm")</f>
        <v>April</v>
      </c>
      <c r="D3059" t="s">
        <v>16</v>
      </c>
      <c r="E3059" t="s">
        <v>18</v>
      </c>
      <c r="F3059" t="s">
        <v>14</v>
      </c>
      <c r="G3059" t="s">
        <v>17</v>
      </c>
      <c r="H3059" s="11">
        <v>1107.2</v>
      </c>
      <c r="I3059" s="11">
        <v>21.557184000000003</v>
      </c>
      <c r="J3059" s="13">
        <f>data[[#This Row],[Clicks]]/data[[#This Row],[Impressions]]</f>
        <v>1.9470000000000001E-2</v>
      </c>
      <c r="K3059" s="1">
        <v>2.0584999999999996</v>
      </c>
      <c r="L3059" s="2">
        <v>44.375463263999997</v>
      </c>
      <c r="M3059">
        <v>8</v>
      </c>
      <c r="N3059" s="1">
        <f>IF(data[[#This Row],[Conversions]]=0,0,data[[#This Row],[Spend, Dollars]]/data[[#This Row],[Conversions]])</f>
        <v>5.5469329079999996</v>
      </c>
      <c r="O3059" s="13">
        <f>data[[#This Row],[Conversions]]/data[[#This Row],[Clicks]]</f>
        <v>0.37110598490043961</v>
      </c>
      <c r="P3059" s="11">
        <v>643.19999999999993</v>
      </c>
      <c r="Q3059" s="11">
        <f>IF(data[[#This Row],[Spend, Dollars]]=0,0,data[[#This Row],[Total conversion value, Dollars]]/data[[#This Row],[Spend, Dollars]])</f>
        <v>14.494496568372771</v>
      </c>
      <c r="R3059" s="2">
        <v>70</v>
      </c>
      <c r="S3059" s="2">
        <v>4</v>
      </c>
      <c r="T3059" s="2">
        <v>13.5</v>
      </c>
      <c r="U3059" s="2">
        <f t="shared" si="47"/>
        <v>87.5</v>
      </c>
    </row>
    <row r="3060" spans="1:21" x14ac:dyDescent="0.2">
      <c r="A3060" t="s">
        <v>22</v>
      </c>
      <c r="B3060" s="3">
        <v>45019</v>
      </c>
      <c r="C3060" s="10" t="str">
        <f>TEXT(data[[#This Row],[Date]],"mmmm")</f>
        <v>April</v>
      </c>
      <c r="D3060" t="s">
        <v>16</v>
      </c>
      <c r="E3060" t="s">
        <v>18</v>
      </c>
      <c r="F3060" t="s">
        <v>14</v>
      </c>
      <c r="G3060" t="s">
        <v>17</v>
      </c>
      <c r="H3060" s="11">
        <v>1097.2</v>
      </c>
      <c r="I3060" s="11">
        <v>15.689960000000003</v>
      </c>
      <c r="J3060" s="13">
        <f>data[[#This Row],[Clicks]]/data[[#This Row],[Impressions]]</f>
        <v>1.4300000000000002E-2</v>
      </c>
      <c r="K3060" s="1">
        <v>1.012</v>
      </c>
      <c r="L3060" s="2">
        <v>15.878239520000003</v>
      </c>
      <c r="M3060">
        <v>6</v>
      </c>
      <c r="N3060" s="1">
        <f>IF(data[[#This Row],[Conversions]]=0,0,data[[#This Row],[Spend, Dollars]]/data[[#This Row],[Conversions]])</f>
        <v>2.646373253333334</v>
      </c>
      <c r="O3060" s="13">
        <f>data[[#This Row],[Conversions]]/data[[#This Row],[Clicks]]</f>
        <v>0.38241015273461493</v>
      </c>
      <c r="P3060" s="11">
        <v>417.59999999999997</v>
      </c>
      <c r="Q3060" s="11">
        <f>IF(data[[#This Row],[Spend, Dollars]]=0,0,data[[#This Row],[Total conversion value, Dollars]]/data[[#This Row],[Spend, Dollars]])</f>
        <v>26.300144891629643</v>
      </c>
      <c r="R3060" s="2">
        <v>91</v>
      </c>
      <c r="S3060" s="2">
        <v>12</v>
      </c>
      <c r="T3060" s="2">
        <v>0</v>
      </c>
      <c r="U3060" s="2">
        <f t="shared" si="47"/>
        <v>103</v>
      </c>
    </row>
    <row r="3061" spans="1:21" x14ac:dyDescent="0.2">
      <c r="A3061" t="s">
        <v>22</v>
      </c>
      <c r="B3061" s="3">
        <v>45020</v>
      </c>
      <c r="C3061" s="10" t="str">
        <f>TEXT(data[[#This Row],[Date]],"mmmm")</f>
        <v>April</v>
      </c>
      <c r="D3061" t="s">
        <v>16</v>
      </c>
      <c r="E3061" t="s">
        <v>18</v>
      </c>
      <c r="F3061" t="s">
        <v>14</v>
      </c>
      <c r="G3061" t="s">
        <v>17</v>
      </c>
      <c r="H3061" s="11">
        <v>1219.8000000000002</v>
      </c>
      <c r="I3061" s="11">
        <v>26.030532000000004</v>
      </c>
      <c r="J3061" s="13">
        <f>data[[#This Row],[Clicks]]/data[[#This Row],[Impressions]]</f>
        <v>2.1340000000000001E-2</v>
      </c>
      <c r="K3061" s="1">
        <v>0.89699999999999991</v>
      </c>
      <c r="L3061" s="2">
        <v>23.349387204000003</v>
      </c>
      <c r="M3061">
        <v>8</v>
      </c>
      <c r="N3061" s="1">
        <f>IF(data[[#This Row],[Conversions]]=0,0,data[[#This Row],[Spend, Dollars]]/data[[#This Row],[Conversions]])</f>
        <v>2.9186734005000003</v>
      </c>
      <c r="O3061" s="13">
        <f>data[[#This Row],[Conversions]]/data[[#This Row],[Clicks]]</f>
        <v>0.3073314060580859</v>
      </c>
      <c r="P3061" s="11">
        <v>384</v>
      </c>
      <c r="Q3061" s="11">
        <f>IF(data[[#This Row],[Spend, Dollars]]=0,0,data[[#This Row],[Total conversion value, Dollars]]/data[[#This Row],[Spend, Dollars]])</f>
        <v>16.445827748927673</v>
      </c>
      <c r="R3061" s="2">
        <v>66</v>
      </c>
      <c r="S3061" s="2">
        <v>7</v>
      </c>
      <c r="T3061" s="2">
        <v>9</v>
      </c>
      <c r="U3061" s="2">
        <f t="shared" si="47"/>
        <v>82</v>
      </c>
    </row>
    <row r="3062" spans="1:21" x14ac:dyDescent="0.2">
      <c r="A3062" t="s">
        <v>22</v>
      </c>
      <c r="B3062" s="3">
        <v>45021</v>
      </c>
      <c r="C3062" s="10" t="str">
        <f>TEXT(data[[#This Row],[Date]],"mmmm")</f>
        <v>April</v>
      </c>
      <c r="D3062" t="s">
        <v>16</v>
      </c>
      <c r="E3062" t="s">
        <v>18</v>
      </c>
      <c r="F3062" t="s">
        <v>14</v>
      </c>
      <c r="G3062" t="s">
        <v>17</v>
      </c>
      <c r="H3062" s="11">
        <v>1118.2</v>
      </c>
      <c r="I3062" s="11">
        <v>13.653222000000003</v>
      </c>
      <c r="J3062" s="13">
        <f>data[[#This Row],[Clicks]]/data[[#This Row],[Impressions]]</f>
        <v>1.2210000000000002E-2</v>
      </c>
      <c r="K3062" s="1">
        <v>2.3345000000000002</v>
      </c>
      <c r="L3062" s="2">
        <v>31.873446759000011</v>
      </c>
      <c r="M3062">
        <v>1</v>
      </c>
      <c r="N3062" s="1">
        <f>IF(data[[#This Row],[Conversions]]=0,0,data[[#This Row],[Spend, Dollars]]/data[[#This Row],[Conversions]])</f>
        <v>31.873446759000011</v>
      </c>
      <c r="O3062" s="13">
        <f>data[[#This Row],[Conversions]]/data[[#This Row],[Clicks]]</f>
        <v>7.3242784743410727E-2</v>
      </c>
      <c r="P3062" s="11">
        <v>52.8</v>
      </c>
      <c r="Q3062" s="11">
        <f>IF(data[[#This Row],[Spend, Dollars]]=0,0,data[[#This Row],[Total conversion value, Dollars]]/data[[#This Row],[Spend, Dollars]])</f>
        <v>1.6565513105384819</v>
      </c>
      <c r="R3062" s="2">
        <v>95</v>
      </c>
      <c r="S3062" s="2">
        <v>2</v>
      </c>
      <c r="T3062" s="2">
        <v>9</v>
      </c>
      <c r="U3062" s="2">
        <f t="shared" si="47"/>
        <v>106</v>
      </c>
    </row>
    <row r="3063" spans="1:21" x14ac:dyDescent="0.2">
      <c r="A3063" t="s">
        <v>22</v>
      </c>
      <c r="B3063" s="3">
        <v>45022</v>
      </c>
      <c r="C3063" s="10" t="str">
        <f>TEXT(data[[#This Row],[Date]],"mmmm")</f>
        <v>April</v>
      </c>
      <c r="D3063" t="s">
        <v>16</v>
      </c>
      <c r="E3063" t="s">
        <v>18</v>
      </c>
      <c r="F3063" t="s">
        <v>14</v>
      </c>
      <c r="G3063" t="s">
        <v>17</v>
      </c>
      <c r="H3063" s="11">
        <v>1238.6000000000001</v>
      </c>
      <c r="I3063" s="11">
        <v>23.706804000000005</v>
      </c>
      <c r="J3063" s="13">
        <f>data[[#This Row],[Clicks]]/data[[#This Row],[Impressions]]</f>
        <v>1.9140000000000001E-2</v>
      </c>
      <c r="K3063" s="1">
        <v>0.71299999999999997</v>
      </c>
      <c r="L3063" s="2">
        <v>16.902951252000005</v>
      </c>
      <c r="M3063">
        <v>4</v>
      </c>
      <c r="N3063" s="1">
        <f>IF(data[[#This Row],[Conversions]]=0,0,data[[#This Row],[Spend, Dollars]]/data[[#This Row],[Conversions]])</f>
        <v>4.2257378130000012</v>
      </c>
      <c r="O3063" s="13">
        <f>data[[#This Row],[Conversions]]/data[[#This Row],[Clicks]]</f>
        <v>0.16872793144111703</v>
      </c>
      <c r="P3063" s="11">
        <v>297.59999999999997</v>
      </c>
      <c r="Q3063" s="11">
        <f>IF(data[[#This Row],[Spend, Dollars]]=0,0,data[[#This Row],[Total conversion value, Dollars]]/data[[#This Row],[Spend, Dollars]])</f>
        <v>17.6063928460296</v>
      </c>
      <c r="R3063" s="2">
        <v>81</v>
      </c>
      <c r="S3063" s="2">
        <v>11</v>
      </c>
      <c r="T3063" s="2">
        <v>3</v>
      </c>
      <c r="U3063" s="2">
        <f t="shared" si="47"/>
        <v>95</v>
      </c>
    </row>
    <row r="3064" spans="1:21" x14ac:dyDescent="0.2">
      <c r="A3064" t="s">
        <v>22</v>
      </c>
      <c r="B3064" s="3">
        <v>45023</v>
      </c>
      <c r="C3064" s="10" t="str">
        <f>TEXT(data[[#This Row],[Date]],"mmmm")</f>
        <v>April</v>
      </c>
      <c r="D3064" t="s">
        <v>16</v>
      </c>
      <c r="E3064" t="s">
        <v>18</v>
      </c>
      <c r="F3064" t="s">
        <v>14</v>
      </c>
      <c r="G3064" t="s">
        <v>17</v>
      </c>
      <c r="H3064" s="11">
        <v>1297.6000000000001</v>
      </c>
      <c r="I3064" s="11">
        <v>22.266816000000006</v>
      </c>
      <c r="J3064" s="13">
        <f>data[[#This Row],[Clicks]]/data[[#This Row],[Impressions]]</f>
        <v>1.7160000000000002E-2</v>
      </c>
      <c r="K3064" s="1">
        <v>1.1729999999999996</v>
      </c>
      <c r="L3064" s="2">
        <v>26.118975167999999</v>
      </c>
      <c r="M3064">
        <v>4</v>
      </c>
      <c r="N3064" s="1">
        <f>IF(data[[#This Row],[Conversions]]=0,0,data[[#This Row],[Spend, Dollars]]/data[[#This Row],[Conversions]])</f>
        <v>6.5297437919999997</v>
      </c>
      <c r="O3064" s="13">
        <f>data[[#This Row],[Conversions]]/data[[#This Row],[Clicks]]</f>
        <v>0.1796395137948775</v>
      </c>
      <c r="P3064" s="11">
        <v>297.59999999999997</v>
      </c>
      <c r="Q3064" s="11">
        <f>IF(data[[#This Row],[Spend, Dollars]]=0,0,data[[#This Row],[Total conversion value, Dollars]]/data[[#This Row],[Spend, Dollars]])</f>
        <v>11.394015197219854</v>
      </c>
      <c r="R3064" s="2">
        <v>90</v>
      </c>
      <c r="S3064" s="2">
        <v>11</v>
      </c>
      <c r="T3064" s="2">
        <v>12</v>
      </c>
      <c r="U3064" s="2">
        <f t="shared" si="47"/>
        <v>113</v>
      </c>
    </row>
    <row r="3065" spans="1:21" x14ac:dyDescent="0.2">
      <c r="A3065" t="s">
        <v>22</v>
      </c>
      <c r="B3065" s="3">
        <v>45024</v>
      </c>
      <c r="C3065" s="10" t="str">
        <f>TEXT(data[[#This Row],[Date]],"mmmm")</f>
        <v>April</v>
      </c>
      <c r="D3065" t="s">
        <v>16</v>
      </c>
      <c r="E3065" t="s">
        <v>18</v>
      </c>
      <c r="F3065" t="s">
        <v>14</v>
      </c>
      <c r="G3065" t="s">
        <v>17</v>
      </c>
      <c r="H3065" s="11">
        <v>1076.2</v>
      </c>
      <c r="I3065" s="11">
        <v>17.757300000000001</v>
      </c>
      <c r="J3065" s="13">
        <f>data[[#This Row],[Clicks]]/data[[#This Row],[Impressions]]</f>
        <v>1.6500000000000001E-2</v>
      </c>
      <c r="K3065" s="1">
        <v>2.3459999999999996</v>
      </c>
      <c r="L3065" s="2">
        <v>41.658625799999996</v>
      </c>
      <c r="M3065">
        <v>3</v>
      </c>
      <c r="N3065" s="1">
        <f>IF(data[[#This Row],[Conversions]]=0,0,data[[#This Row],[Spend, Dollars]]/data[[#This Row],[Conversions]])</f>
        <v>13.886208599999998</v>
      </c>
      <c r="O3065" s="13">
        <f>data[[#This Row],[Conversions]]/data[[#This Row],[Clicks]]</f>
        <v>0.16894460306465509</v>
      </c>
      <c r="P3065" s="11">
        <v>158.4</v>
      </c>
      <c r="Q3065" s="11">
        <f>IF(data[[#This Row],[Spend, Dollars]]=0,0,data[[#This Row],[Total conversion value, Dollars]]/data[[#This Row],[Spend, Dollars]])</f>
        <v>3.802333777414233</v>
      </c>
      <c r="R3065" s="2">
        <v>87</v>
      </c>
      <c r="S3065" s="2">
        <v>8</v>
      </c>
      <c r="T3065" s="2">
        <v>15</v>
      </c>
      <c r="U3065" s="2">
        <f t="shared" si="47"/>
        <v>110</v>
      </c>
    </row>
    <row r="3066" spans="1:21" x14ac:dyDescent="0.2">
      <c r="A3066" t="s">
        <v>22</v>
      </c>
      <c r="B3066" s="3">
        <v>45025</v>
      </c>
      <c r="C3066" s="10" t="str">
        <f>TEXT(data[[#This Row],[Date]],"mmmm")</f>
        <v>April</v>
      </c>
      <c r="D3066" t="s">
        <v>16</v>
      </c>
      <c r="E3066" t="s">
        <v>18</v>
      </c>
      <c r="F3066" t="s">
        <v>14</v>
      </c>
      <c r="G3066" t="s">
        <v>17</v>
      </c>
      <c r="H3066" s="11">
        <v>1366.4</v>
      </c>
      <c r="I3066" s="11">
        <v>19.238912000000003</v>
      </c>
      <c r="J3066" s="13">
        <f>data[[#This Row],[Clicks]]/data[[#This Row],[Impressions]]</f>
        <v>1.4080000000000001E-2</v>
      </c>
      <c r="K3066" s="1">
        <v>1.2994999999999999</v>
      </c>
      <c r="L3066" s="2">
        <v>25.000966144</v>
      </c>
      <c r="M3066">
        <v>7</v>
      </c>
      <c r="N3066" s="1">
        <f>IF(data[[#This Row],[Conversions]]=0,0,data[[#This Row],[Spend, Dollars]]/data[[#This Row],[Conversions]])</f>
        <v>3.5715665919999999</v>
      </c>
      <c r="O3066" s="13">
        <f>data[[#This Row],[Conversions]]/data[[#This Row],[Clicks]]</f>
        <v>0.36384593889716838</v>
      </c>
      <c r="P3066" s="11">
        <v>428.4</v>
      </c>
      <c r="Q3066" s="11">
        <f>IF(data[[#This Row],[Spend, Dollars]]=0,0,data[[#This Row],[Total conversion value, Dollars]]/data[[#This Row],[Spend, Dollars]])</f>
        <v>17.135337791848176</v>
      </c>
      <c r="R3066" s="2">
        <v>61</v>
      </c>
      <c r="S3066" s="2">
        <v>2</v>
      </c>
      <c r="T3066" s="2">
        <v>6</v>
      </c>
      <c r="U3066" s="2">
        <f t="shared" si="47"/>
        <v>69</v>
      </c>
    </row>
    <row r="3067" spans="1:21" x14ac:dyDescent="0.2">
      <c r="A3067" t="s">
        <v>22</v>
      </c>
      <c r="B3067" s="3">
        <v>45026</v>
      </c>
      <c r="C3067" s="10" t="str">
        <f>TEXT(data[[#This Row],[Date]],"mmmm")</f>
        <v>April</v>
      </c>
      <c r="D3067" t="s">
        <v>16</v>
      </c>
      <c r="E3067" t="s">
        <v>18</v>
      </c>
      <c r="F3067" t="s">
        <v>14</v>
      </c>
      <c r="G3067" t="s">
        <v>17</v>
      </c>
      <c r="H3067" s="11">
        <v>1308.2</v>
      </c>
      <c r="I3067" s="11">
        <v>18.563358000000004</v>
      </c>
      <c r="J3067" s="13">
        <f>data[[#This Row],[Clicks]]/data[[#This Row],[Impressions]]</f>
        <v>1.4190000000000003E-2</v>
      </c>
      <c r="K3067" s="1">
        <v>2.1504999999999996</v>
      </c>
      <c r="L3067" s="2">
        <v>39.920501379000001</v>
      </c>
      <c r="M3067">
        <v>8</v>
      </c>
      <c r="N3067" s="1">
        <f>IF(data[[#This Row],[Conversions]]=0,0,data[[#This Row],[Spend, Dollars]]/data[[#This Row],[Conversions]])</f>
        <v>4.9900626723750001</v>
      </c>
      <c r="O3067" s="13">
        <f>data[[#This Row],[Conversions]]/data[[#This Row],[Clicks]]</f>
        <v>0.43095651120880168</v>
      </c>
      <c r="P3067" s="11">
        <v>566.4</v>
      </c>
      <c r="Q3067" s="11">
        <f>IF(data[[#This Row],[Spend, Dollars]]=0,0,data[[#This Row],[Total conversion value, Dollars]]/data[[#This Row],[Spend, Dollars]])</f>
        <v>14.188198555490892</v>
      </c>
      <c r="R3067" s="2">
        <v>93</v>
      </c>
      <c r="S3067" s="2">
        <v>4</v>
      </c>
      <c r="T3067" s="2">
        <v>3</v>
      </c>
      <c r="U3067" s="2">
        <f t="shared" si="47"/>
        <v>100</v>
      </c>
    </row>
    <row r="3068" spans="1:21" x14ac:dyDescent="0.2">
      <c r="A3068" t="s">
        <v>22</v>
      </c>
      <c r="B3068" s="3">
        <v>45027</v>
      </c>
      <c r="C3068" s="10" t="str">
        <f>TEXT(data[[#This Row],[Date]],"mmmm")</f>
        <v>April</v>
      </c>
      <c r="D3068" t="s">
        <v>16</v>
      </c>
      <c r="E3068" t="s">
        <v>18</v>
      </c>
      <c r="F3068" t="s">
        <v>14</v>
      </c>
      <c r="G3068" t="s">
        <v>17</v>
      </c>
      <c r="H3068" s="11">
        <v>1149.2</v>
      </c>
      <c r="I3068" s="11">
        <v>12.894024000000003</v>
      </c>
      <c r="J3068" s="13">
        <f>data[[#This Row],[Clicks]]/data[[#This Row],[Impressions]]</f>
        <v>1.1220000000000003E-2</v>
      </c>
      <c r="K3068" s="1">
        <v>1.3339999999999999</v>
      </c>
      <c r="L3068" s="2">
        <v>17.200628016000003</v>
      </c>
      <c r="M3068">
        <v>7</v>
      </c>
      <c r="N3068" s="1">
        <f>IF(data[[#This Row],[Conversions]]=0,0,data[[#This Row],[Spend, Dollars]]/data[[#This Row],[Conversions]])</f>
        <v>2.4572325737142862</v>
      </c>
      <c r="O3068" s="13">
        <f>data[[#This Row],[Conversions]]/data[[#This Row],[Clicks]]</f>
        <v>0.54288715454539238</v>
      </c>
      <c r="P3068" s="11">
        <v>478.79999999999995</v>
      </c>
      <c r="Q3068" s="11">
        <f>IF(data[[#This Row],[Spend, Dollars]]=0,0,data[[#This Row],[Total conversion value, Dollars]]/data[[#This Row],[Spend, Dollars]])</f>
        <v>27.83619293171277</v>
      </c>
      <c r="R3068" s="2">
        <v>57</v>
      </c>
      <c r="S3068" s="2">
        <v>12</v>
      </c>
      <c r="T3068" s="2">
        <v>3</v>
      </c>
      <c r="U3068" s="2">
        <f t="shared" si="47"/>
        <v>72</v>
      </c>
    </row>
    <row r="3069" spans="1:21" x14ac:dyDescent="0.2">
      <c r="A3069" t="s">
        <v>22</v>
      </c>
      <c r="B3069" s="3">
        <v>45028</v>
      </c>
      <c r="C3069" s="10" t="str">
        <f>TEXT(data[[#This Row],[Date]],"mmmm")</f>
        <v>April</v>
      </c>
      <c r="D3069" t="s">
        <v>16</v>
      </c>
      <c r="E3069" t="s">
        <v>18</v>
      </c>
      <c r="F3069" t="s">
        <v>14</v>
      </c>
      <c r="G3069" t="s">
        <v>17</v>
      </c>
      <c r="H3069" s="11">
        <v>1338.4</v>
      </c>
      <c r="I3069" s="11">
        <v>17.814104000000004</v>
      </c>
      <c r="J3069" s="13">
        <f>data[[#This Row],[Clicks]]/data[[#This Row],[Impressions]]</f>
        <v>1.3310000000000002E-2</v>
      </c>
      <c r="K3069" s="1">
        <v>1.5064999999999997</v>
      </c>
      <c r="L3069" s="2">
        <v>26.836947676000001</v>
      </c>
      <c r="M3069">
        <v>5</v>
      </c>
      <c r="N3069" s="1">
        <f>IF(data[[#This Row],[Conversions]]=0,0,data[[#This Row],[Spend, Dollars]]/data[[#This Row],[Conversions]])</f>
        <v>5.3673895352000001</v>
      </c>
      <c r="O3069" s="13">
        <f>data[[#This Row],[Conversions]]/data[[#This Row],[Clicks]]</f>
        <v>0.28067647971517395</v>
      </c>
      <c r="P3069" s="11">
        <v>312</v>
      </c>
      <c r="Q3069" s="11">
        <f>IF(data[[#This Row],[Spend, Dollars]]=0,0,data[[#This Row],[Total conversion value, Dollars]]/data[[#This Row],[Spend, Dollars]])</f>
        <v>11.62576324874003</v>
      </c>
      <c r="R3069" s="2">
        <v>96</v>
      </c>
      <c r="S3069" s="2">
        <v>12</v>
      </c>
      <c r="T3069" s="2">
        <v>4.5</v>
      </c>
      <c r="U3069" s="2">
        <f t="shared" si="47"/>
        <v>112.5</v>
      </c>
    </row>
    <row r="3070" spans="1:21" x14ac:dyDescent="0.2">
      <c r="A3070" t="s">
        <v>22</v>
      </c>
      <c r="B3070" s="3">
        <v>45029</v>
      </c>
      <c r="C3070" s="10" t="str">
        <f>TEXT(data[[#This Row],[Date]],"mmmm")</f>
        <v>April</v>
      </c>
      <c r="D3070" t="s">
        <v>16</v>
      </c>
      <c r="E3070" t="s">
        <v>18</v>
      </c>
      <c r="F3070" t="s">
        <v>14</v>
      </c>
      <c r="G3070" t="s">
        <v>17</v>
      </c>
      <c r="H3070" s="11">
        <v>1218</v>
      </c>
      <c r="I3070" s="11">
        <v>12.32616</v>
      </c>
      <c r="J3070" s="13">
        <f>data[[#This Row],[Clicks]]/data[[#This Row],[Impressions]]</f>
        <v>1.0120000000000001E-2</v>
      </c>
      <c r="K3070" s="1">
        <v>0.66699999999999993</v>
      </c>
      <c r="L3070" s="2">
        <v>8.2215487199999995</v>
      </c>
      <c r="M3070">
        <v>6</v>
      </c>
      <c r="N3070" s="1">
        <f>IF(data[[#This Row],[Conversions]]=0,0,data[[#This Row],[Spend, Dollars]]/data[[#This Row],[Conversions]])</f>
        <v>1.3702581199999999</v>
      </c>
      <c r="O3070" s="13">
        <f>data[[#This Row],[Conversions]]/data[[#This Row],[Clicks]]</f>
        <v>0.48676960221188109</v>
      </c>
      <c r="P3070" s="11">
        <v>388.8</v>
      </c>
      <c r="Q3070" s="11">
        <f>IF(data[[#This Row],[Spend, Dollars]]=0,0,data[[#This Row],[Total conversion value, Dollars]]/data[[#This Row],[Spend, Dollars]])</f>
        <v>47.290360154917387</v>
      </c>
      <c r="R3070" s="2">
        <v>91</v>
      </c>
      <c r="S3070" s="2">
        <v>5</v>
      </c>
      <c r="T3070" s="2">
        <v>15</v>
      </c>
      <c r="U3070" s="2">
        <f t="shared" si="47"/>
        <v>111</v>
      </c>
    </row>
    <row r="3071" spans="1:21" x14ac:dyDescent="0.2">
      <c r="A3071" t="s">
        <v>22</v>
      </c>
      <c r="B3071" s="3">
        <v>45030</v>
      </c>
      <c r="C3071" s="10" t="str">
        <f>TEXT(data[[#This Row],[Date]],"mmmm")</f>
        <v>April</v>
      </c>
      <c r="D3071" t="s">
        <v>16</v>
      </c>
      <c r="E3071" t="s">
        <v>18</v>
      </c>
      <c r="F3071" t="s">
        <v>14</v>
      </c>
      <c r="G3071" t="s">
        <v>17</v>
      </c>
      <c r="H3071" s="11">
        <v>848.8</v>
      </c>
      <c r="I3071" s="11">
        <v>15.685823999999998</v>
      </c>
      <c r="J3071" s="13">
        <f>data[[#This Row],[Clicks]]/data[[#This Row],[Impressions]]</f>
        <v>1.848E-2</v>
      </c>
      <c r="K3071" s="1">
        <v>1.0004999999999999</v>
      </c>
      <c r="L3071" s="2">
        <v>15.693666911999998</v>
      </c>
      <c r="M3071">
        <v>4</v>
      </c>
      <c r="N3071" s="1">
        <f>IF(data[[#This Row],[Conversions]]=0,0,data[[#This Row],[Spend, Dollars]]/data[[#This Row],[Conversions]])</f>
        <v>3.9234167279999994</v>
      </c>
      <c r="O3071" s="13">
        <f>data[[#This Row],[Conversions]]/data[[#This Row],[Clicks]]</f>
        <v>0.25500732381033986</v>
      </c>
      <c r="P3071" s="11">
        <v>235.2</v>
      </c>
      <c r="Q3071" s="11">
        <f>IF(data[[#This Row],[Spend, Dollars]]=0,0,data[[#This Row],[Total conversion value, Dollars]]/data[[#This Row],[Spend, Dollars]])</f>
        <v>14.986937171462253</v>
      </c>
      <c r="R3071" s="2">
        <v>71</v>
      </c>
      <c r="S3071" s="2">
        <v>6</v>
      </c>
      <c r="T3071" s="2">
        <v>3</v>
      </c>
      <c r="U3071" s="2">
        <f t="shared" si="47"/>
        <v>80</v>
      </c>
    </row>
    <row r="3072" spans="1:21" x14ac:dyDescent="0.2">
      <c r="A3072" t="s">
        <v>22</v>
      </c>
      <c r="B3072" s="3">
        <v>45031</v>
      </c>
      <c r="C3072" s="10" t="str">
        <f>TEXT(data[[#This Row],[Date]],"mmmm")</f>
        <v>April</v>
      </c>
      <c r="D3072" t="s">
        <v>16</v>
      </c>
      <c r="E3072" t="s">
        <v>18</v>
      </c>
      <c r="F3072" t="s">
        <v>14</v>
      </c>
      <c r="G3072" t="s">
        <v>17</v>
      </c>
      <c r="H3072" s="11">
        <v>810.8</v>
      </c>
      <c r="I3072" s="11">
        <v>14.805207999999999</v>
      </c>
      <c r="J3072" s="13">
        <f>data[[#This Row],[Clicks]]/data[[#This Row],[Impressions]]</f>
        <v>1.8259999999999998E-2</v>
      </c>
      <c r="K3072" s="1">
        <v>1.4489999999999998</v>
      </c>
      <c r="L3072" s="2">
        <v>21.452746391999995</v>
      </c>
      <c r="M3072">
        <v>7</v>
      </c>
      <c r="N3072" s="1">
        <f>IF(data[[#This Row],[Conversions]]=0,0,data[[#This Row],[Spend, Dollars]]/data[[#This Row],[Conversions]])</f>
        <v>3.0646780559999991</v>
      </c>
      <c r="O3072" s="13">
        <f>data[[#This Row],[Conversions]]/data[[#This Row],[Clicks]]</f>
        <v>0.47280659616534942</v>
      </c>
      <c r="P3072" s="11">
        <v>268.8</v>
      </c>
      <c r="Q3072" s="11">
        <f>IF(data[[#This Row],[Spend, Dollars]]=0,0,data[[#This Row],[Total conversion value, Dollars]]/data[[#This Row],[Spend, Dollars]])</f>
        <v>12.52986424620388</v>
      </c>
      <c r="R3072" s="2">
        <v>92</v>
      </c>
      <c r="S3072" s="2">
        <v>3</v>
      </c>
      <c r="T3072" s="2">
        <v>3</v>
      </c>
      <c r="U3072" s="2">
        <f t="shared" si="47"/>
        <v>98</v>
      </c>
    </row>
    <row r="3073" spans="1:21" x14ac:dyDescent="0.2">
      <c r="A3073" t="s">
        <v>22</v>
      </c>
      <c r="B3073" s="3">
        <v>45032</v>
      </c>
      <c r="C3073" s="10" t="str">
        <f>TEXT(data[[#This Row],[Date]],"mmmm")</f>
        <v>April</v>
      </c>
      <c r="D3073" t="s">
        <v>16</v>
      </c>
      <c r="E3073" t="s">
        <v>18</v>
      </c>
      <c r="F3073" t="s">
        <v>14</v>
      </c>
      <c r="G3073" t="s">
        <v>17</v>
      </c>
      <c r="H3073" s="11">
        <v>1348</v>
      </c>
      <c r="I3073" s="11">
        <v>22.538559999999997</v>
      </c>
      <c r="J3073" s="13">
        <f>data[[#This Row],[Clicks]]/data[[#This Row],[Impressions]]</f>
        <v>1.6719999999999999E-2</v>
      </c>
      <c r="K3073" s="1">
        <v>2.1849999999999996</v>
      </c>
      <c r="L3073" s="2">
        <v>49.246753599999984</v>
      </c>
      <c r="M3073">
        <v>1</v>
      </c>
      <c r="N3073" s="1">
        <f>IF(data[[#This Row],[Conversions]]=0,0,data[[#This Row],[Spend, Dollars]]/data[[#This Row],[Conversions]])</f>
        <v>49.246753599999984</v>
      </c>
      <c r="O3073" s="13">
        <f>data[[#This Row],[Conversions]]/data[[#This Row],[Clicks]]</f>
        <v>4.4368406854741395E-2</v>
      </c>
      <c r="P3073" s="11">
        <v>76.8</v>
      </c>
      <c r="Q3073" s="11">
        <f>IF(data[[#This Row],[Spend, Dollars]]=0,0,data[[#This Row],[Total conversion value, Dollars]]/data[[#This Row],[Spend, Dollars]])</f>
        <v>1.559493659699835</v>
      </c>
      <c r="R3073" s="2">
        <v>84</v>
      </c>
      <c r="S3073" s="2">
        <v>0</v>
      </c>
      <c r="T3073" s="2">
        <v>9</v>
      </c>
      <c r="U3073" s="2">
        <f t="shared" si="47"/>
        <v>93</v>
      </c>
    </row>
    <row r="3074" spans="1:21" x14ac:dyDescent="0.2">
      <c r="A3074" t="s">
        <v>22</v>
      </c>
      <c r="B3074" s="3">
        <v>45033</v>
      </c>
      <c r="C3074" s="10" t="str">
        <f>TEXT(data[[#This Row],[Date]],"mmmm")</f>
        <v>April</v>
      </c>
      <c r="D3074" t="s">
        <v>16</v>
      </c>
      <c r="E3074" t="s">
        <v>18</v>
      </c>
      <c r="F3074" t="s">
        <v>14</v>
      </c>
      <c r="G3074" t="s">
        <v>17</v>
      </c>
      <c r="H3074" s="11">
        <v>1069.6000000000001</v>
      </c>
      <c r="I3074" s="11">
        <v>14.707000000000004</v>
      </c>
      <c r="J3074" s="13">
        <f>data[[#This Row],[Clicks]]/data[[#This Row],[Impressions]]</f>
        <v>1.3750000000000002E-2</v>
      </c>
      <c r="K3074" s="1">
        <v>1.0349999999999999</v>
      </c>
      <c r="L3074" s="2">
        <v>15.221745000000004</v>
      </c>
      <c r="M3074">
        <v>7</v>
      </c>
      <c r="N3074" s="1">
        <f>IF(data[[#This Row],[Conversions]]=0,0,data[[#This Row],[Spend, Dollars]]/data[[#This Row],[Conversions]])</f>
        <v>2.1745350000000006</v>
      </c>
      <c r="O3074" s="13">
        <f>data[[#This Row],[Conversions]]/data[[#This Row],[Clicks]]</f>
        <v>0.47596382674916693</v>
      </c>
      <c r="P3074" s="11">
        <v>529.19999999999993</v>
      </c>
      <c r="Q3074" s="11">
        <f>IF(data[[#This Row],[Spend, Dollars]]=0,0,data[[#This Row],[Total conversion value, Dollars]]/data[[#This Row],[Spend, Dollars]])</f>
        <v>34.766053432113061</v>
      </c>
      <c r="R3074" s="2">
        <v>93</v>
      </c>
      <c r="S3074" s="2">
        <v>1</v>
      </c>
      <c r="T3074" s="2">
        <v>0</v>
      </c>
      <c r="U3074" s="2">
        <f t="shared" si="47"/>
        <v>94</v>
      </c>
    </row>
    <row r="3075" spans="1:21" x14ac:dyDescent="0.2">
      <c r="A3075" t="s">
        <v>22</v>
      </c>
      <c r="B3075" s="3">
        <v>45034</v>
      </c>
      <c r="C3075" s="10" t="str">
        <f>TEXT(data[[#This Row],[Date]],"mmmm")</f>
        <v>April</v>
      </c>
      <c r="D3075" t="s">
        <v>16</v>
      </c>
      <c r="E3075" t="s">
        <v>18</v>
      </c>
      <c r="F3075" t="s">
        <v>14</v>
      </c>
      <c r="G3075" t="s">
        <v>17</v>
      </c>
      <c r="H3075" s="11">
        <v>1201.6000000000001</v>
      </c>
      <c r="I3075" s="11">
        <v>16.786352000000004</v>
      </c>
      <c r="J3075" s="13">
        <f>data[[#This Row],[Clicks]]/data[[#This Row],[Impressions]]</f>
        <v>1.3970000000000002E-2</v>
      </c>
      <c r="K3075" s="1">
        <v>1.2419999999999998</v>
      </c>
      <c r="L3075" s="2">
        <v>20.848649184000003</v>
      </c>
      <c r="M3075">
        <v>5</v>
      </c>
      <c r="N3075" s="1">
        <f>IF(data[[#This Row],[Conversions]]=0,0,data[[#This Row],[Spend, Dollars]]/data[[#This Row],[Conversions]])</f>
        <v>4.1697298368000002</v>
      </c>
      <c r="O3075" s="13">
        <f>data[[#This Row],[Conversions]]/data[[#This Row],[Clicks]]</f>
        <v>0.2978610242415981</v>
      </c>
      <c r="P3075" s="11">
        <v>480</v>
      </c>
      <c r="Q3075" s="11">
        <f>IF(data[[#This Row],[Spend, Dollars]]=0,0,data[[#This Row],[Total conversion value, Dollars]]/data[[#This Row],[Spend, Dollars]])</f>
        <v>23.023074337514831</v>
      </c>
      <c r="R3075" s="2">
        <v>70</v>
      </c>
      <c r="S3075" s="2">
        <v>0</v>
      </c>
      <c r="T3075" s="2">
        <v>10.5</v>
      </c>
      <c r="U3075" s="2">
        <f t="shared" ref="U3075:U3138" si="48">SUM(R3075:T3075)</f>
        <v>80.5</v>
      </c>
    </row>
    <row r="3076" spans="1:21" x14ac:dyDescent="0.2">
      <c r="A3076" t="s">
        <v>22</v>
      </c>
      <c r="B3076" s="3">
        <v>45035</v>
      </c>
      <c r="C3076" s="10" t="str">
        <f>TEXT(data[[#This Row],[Date]],"mmmm")</f>
        <v>April</v>
      </c>
      <c r="D3076" t="s">
        <v>16</v>
      </c>
      <c r="E3076" t="s">
        <v>18</v>
      </c>
      <c r="F3076" t="s">
        <v>14</v>
      </c>
      <c r="G3076" t="s">
        <v>17</v>
      </c>
      <c r="H3076" s="11">
        <v>1094</v>
      </c>
      <c r="I3076" s="11">
        <v>17.449300000000001</v>
      </c>
      <c r="J3076" s="13">
        <f>data[[#This Row],[Clicks]]/data[[#This Row],[Impressions]]</f>
        <v>1.5950000000000002E-2</v>
      </c>
      <c r="K3076" s="1">
        <v>1.5064999999999997</v>
      </c>
      <c r="L3076" s="2">
        <v>26.287370449999997</v>
      </c>
      <c r="M3076">
        <v>7</v>
      </c>
      <c r="N3076" s="1">
        <f>IF(data[[#This Row],[Conversions]]=0,0,data[[#This Row],[Spend, Dollars]]/data[[#This Row],[Conversions]])</f>
        <v>3.7553386357142853</v>
      </c>
      <c r="O3076" s="13">
        <f>data[[#This Row],[Conversions]]/data[[#This Row],[Clicks]]</f>
        <v>0.40116222427260689</v>
      </c>
      <c r="P3076" s="11">
        <v>453.59999999999997</v>
      </c>
      <c r="Q3076" s="11">
        <f>IF(data[[#This Row],[Spend, Dollars]]=0,0,data[[#This Row],[Total conversion value, Dollars]]/data[[#This Row],[Spend, Dollars]])</f>
        <v>17.25543453890802</v>
      </c>
      <c r="R3076" s="2">
        <v>98</v>
      </c>
      <c r="S3076" s="2">
        <v>4</v>
      </c>
      <c r="T3076" s="2">
        <v>13.5</v>
      </c>
      <c r="U3076" s="2">
        <f t="shared" si="48"/>
        <v>115.5</v>
      </c>
    </row>
    <row r="3077" spans="1:21" x14ac:dyDescent="0.2">
      <c r="A3077" t="s">
        <v>22</v>
      </c>
      <c r="B3077" s="3">
        <v>45036</v>
      </c>
      <c r="C3077" s="10" t="str">
        <f>TEXT(data[[#This Row],[Date]],"mmmm")</f>
        <v>April</v>
      </c>
      <c r="D3077" t="s">
        <v>16</v>
      </c>
      <c r="E3077" t="s">
        <v>18</v>
      </c>
      <c r="F3077" t="s">
        <v>14</v>
      </c>
      <c r="G3077" t="s">
        <v>17</v>
      </c>
      <c r="H3077" s="11">
        <v>1055.2</v>
      </c>
      <c r="I3077" s="11">
        <v>16.598296000000001</v>
      </c>
      <c r="J3077" s="13">
        <f>data[[#This Row],[Clicks]]/data[[#This Row],[Impressions]]</f>
        <v>1.5730000000000001E-2</v>
      </c>
      <c r="K3077" s="1">
        <v>1.5179999999999998</v>
      </c>
      <c r="L3077" s="2">
        <v>25.196213327999999</v>
      </c>
      <c r="M3077">
        <v>1</v>
      </c>
      <c r="N3077" s="1">
        <f>IF(data[[#This Row],[Conversions]]=0,0,data[[#This Row],[Spend, Dollars]]/data[[#This Row],[Conversions]])</f>
        <v>25.196213327999999</v>
      </c>
      <c r="O3077" s="13">
        <f>data[[#This Row],[Conversions]]/data[[#This Row],[Clicks]]</f>
        <v>6.0247148261484189E-2</v>
      </c>
      <c r="P3077" s="11">
        <v>94.8</v>
      </c>
      <c r="Q3077" s="11">
        <f>IF(data[[#This Row],[Spend, Dollars]]=0,0,data[[#This Row],[Total conversion value, Dollars]]/data[[#This Row],[Spend, Dollars]])</f>
        <v>3.762470128582807</v>
      </c>
      <c r="R3077" s="2">
        <v>51</v>
      </c>
      <c r="S3077" s="2">
        <v>0</v>
      </c>
      <c r="T3077" s="2">
        <v>7.5</v>
      </c>
      <c r="U3077" s="2">
        <f t="shared" si="48"/>
        <v>58.5</v>
      </c>
    </row>
    <row r="3078" spans="1:21" x14ac:dyDescent="0.2">
      <c r="A3078" t="s">
        <v>22</v>
      </c>
      <c r="B3078" s="3">
        <v>45037</v>
      </c>
      <c r="C3078" s="10" t="str">
        <f>TEXT(data[[#This Row],[Date]],"mmmm")</f>
        <v>April</v>
      </c>
      <c r="D3078" t="s">
        <v>16</v>
      </c>
      <c r="E3078" t="s">
        <v>18</v>
      </c>
      <c r="F3078" t="s">
        <v>14</v>
      </c>
      <c r="G3078" t="s">
        <v>17</v>
      </c>
      <c r="H3078" s="11">
        <v>1042</v>
      </c>
      <c r="I3078" s="11">
        <v>15.81756</v>
      </c>
      <c r="J3078" s="13">
        <f>data[[#This Row],[Clicks]]/data[[#This Row],[Impressions]]</f>
        <v>1.5180000000000001E-2</v>
      </c>
      <c r="K3078" s="1">
        <v>1.8744999999999998</v>
      </c>
      <c r="L3078" s="2">
        <v>29.650016219999998</v>
      </c>
      <c r="M3078">
        <v>6</v>
      </c>
      <c r="N3078" s="1">
        <f>IF(data[[#This Row],[Conversions]]=0,0,data[[#This Row],[Spend, Dollars]]/data[[#This Row],[Conversions]])</f>
        <v>4.9416693699999996</v>
      </c>
      <c r="O3078" s="13">
        <f>data[[#This Row],[Conversions]]/data[[#This Row],[Clicks]]</f>
        <v>0.37932525623421059</v>
      </c>
      <c r="P3078" s="11">
        <v>266.39999999999998</v>
      </c>
      <c r="Q3078" s="11">
        <f>IF(data[[#This Row],[Spend, Dollars]]=0,0,data[[#This Row],[Total conversion value, Dollars]]/data[[#This Row],[Spend, Dollars]])</f>
        <v>8.9848180190978653</v>
      </c>
      <c r="R3078" s="2">
        <v>75</v>
      </c>
      <c r="S3078" s="2">
        <v>14</v>
      </c>
      <c r="T3078" s="2">
        <v>9</v>
      </c>
      <c r="U3078" s="2">
        <f t="shared" si="48"/>
        <v>98</v>
      </c>
    </row>
    <row r="3079" spans="1:21" x14ac:dyDescent="0.2">
      <c r="A3079" t="s">
        <v>22</v>
      </c>
      <c r="B3079" s="3">
        <v>45038</v>
      </c>
      <c r="C3079" s="10" t="str">
        <f>TEXT(data[[#This Row],[Date]],"mmmm")</f>
        <v>April</v>
      </c>
      <c r="D3079" t="s">
        <v>16</v>
      </c>
      <c r="E3079" t="s">
        <v>18</v>
      </c>
      <c r="F3079" t="s">
        <v>14</v>
      </c>
      <c r="G3079" t="s">
        <v>17</v>
      </c>
      <c r="H3079" s="11">
        <v>769.6</v>
      </c>
      <c r="I3079" s="11">
        <v>14.8148</v>
      </c>
      <c r="J3079" s="13">
        <f>data[[#This Row],[Clicks]]/data[[#This Row],[Impressions]]</f>
        <v>1.925E-2</v>
      </c>
      <c r="K3079" s="1">
        <v>1.7364999999999999</v>
      </c>
      <c r="L3079" s="2">
        <v>25.725900199999998</v>
      </c>
      <c r="M3079">
        <v>7</v>
      </c>
      <c r="N3079" s="1">
        <f>IF(data[[#This Row],[Conversions]]=0,0,data[[#This Row],[Spend, Dollars]]/data[[#This Row],[Conversions]])</f>
        <v>3.6751285999999999</v>
      </c>
      <c r="O3079" s="13">
        <f>data[[#This Row],[Conversions]]/data[[#This Row],[Clicks]]</f>
        <v>0.4725004725004725</v>
      </c>
      <c r="P3079" s="11">
        <v>411.59999999999997</v>
      </c>
      <c r="Q3079" s="11">
        <f>IF(data[[#This Row],[Spend, Dollars]]=0,0,data[[#This Row],[Total conversion value, Dollars]]/data[[#This Row],[Spend, Dollars]])</f>
        <v>15.999440128435234</v>
      </c>
      <c r="R3079" s="2">
        <v>80</v>
      </c>
      <c r="S3079" s="2">
        <v>11</v>
      </c>
      <c r="T3079" s="2">
        <v>6</v>
      </c>
      <c r="U3079" s="2">
        <f t="shared" si="48"/>
        <v>97</v>
      </c>
    </row>
    <row r="3080" spans="1:21" x14ac:dyDescent="0.2">
      <c r="A3080" t="s">
        <v>22</v>
      </c>
      <c r="B3080" s="3">
        <v>45039</v>
      </c>
      <c r="C3080" s="10" t="str">
        <f>TEXT(data[[#This Row],[Date]],"mmmm")</f>
        <v>April</v>
      </c>
      <c r="D3080" t="s">
        <v>16</v>
      </c>
      <c r="E3080" t="s">
        <v>18</v>
      </c>
      <c r="F3080" t="s">
        <v>14</v>
      </c>
      <c r="G3080" t="s">
        <v>17</v>
      </c>
      <c r="H3080" s="11">
        <v>1004.2</v>
      </c>
      <c r="I3080" s="11">
        <v>17.232072000000002</v>
      </c>
      <c r="J3080" s="13">
        <f>data[[#This Row],[Clicks]]/data[[#This Row],[Impressions]]</f>
        <v>1.7160000000000002E-2</v>
      </c>
      <c r="K3080" s="1">
        <v>0.48299999999999998</v>
      </c>
      <c r="L3080" s="2">
        <v>8.3230907760000008</v>
      </c>
      <c r="M3080">
        <v>1</v>
      </c>
      <c r="N3080" s="1">
        <f>IF(data[[#This Row],[Conversions]]=0,0,data[[#This Row],[Spend, Dollars]]/data[[#This Row],[Conversions]])</f>
        <v>8.3230907760000008</v>
      </c>
      <c r="O3080" s="13">
        <f>data[[#This Row],[Conversions]]/data[[#This Row],[Clicks]]</f>
        <v>5.8031326702906061E-2</v>
      </c>
      <c r="P3080" s="11">
        <v>48</v>
      </c>
      <c r="Q3080" s="11">
        <f>IF(data[[#This Row],[Spend, Dollars]]=0,0,data[[#This Row],[Total conversion value, Dollars]]/data[[#This Row],[Spend, Dollars]])</f>
        <v>5.7670883679906648</v>
      </c>
      <c r="R3080" s="2">
        <v>59</v>
      </c>
      <c r="S3080" s="2">
        <v>4</v>
      </c>
      <c r="T3080" s="2">
        <v>7.5</v>
      </c>
      <c r="U3080" s="2">
        <f t="shared" si="48"/>
        <v>70.5</v>
      </c>
    </row>
    <row r="3081" spans="1:21" x14ac:dyDescent="0.2">
      <c r="A3081" t="s">
        <v>22</v>
      </c>
      <c r="B3081" s="3">
        <v>45040</v>
      </c>
      <c r="C3081" s="10" t="str">
        <f>TEXT(data[[#This Row],[Date]],"mmmm")</f>
        <v>April</v>
      </c>
      <c r="D3081" t="s">
        <v>16</v>
      </c>
      <c r="E3081" t="s">
        <v>18</v>
      </c>
      <c r="F3081" t="s">
        <v>14</v>
      </c>
      <c r="G3081" t="s">
        <v>17</v>
      </c>
      <c r="H3081" s="11">
        <v>769.40000000000009</v>
      </c>
      <c r="I3081" s="11">
        <v>9.8175440000000016</v>
      </c>
      <c r="J3081" s="13">
        <f>data[[#This Row],[Clicks]]/data[[#This Row],[Impressions]]</f>
        <v>1.2760000000000001E-2</v>
      </c>
      <c r="K3081" s="1">
        <v>2.0585</v>
      </c>
      <c r="L3081" s="2">
        <v>20.209414324000004</v>
      </c>
      <c r="M3081">
        <v>1</v>
      </c>
      <c r="N3081" s="1">
        <f>IF(data[[#This Row],[Conversions]]=0,0,data[[#This Row],[Spend, Dollars]]/data[[#This Row],[Conversions]])</f>
        <v>20.209414324000004</v>
      </c>
      <c r="O3081" s="13">
        <f>data[[#This Row],[Conversions]]/data[[#This Row],[Clicks]]</f>
        <v>0.10185846887979313</v>
      </c>
      <c r="P3081" s="11">
        <v>90</v>
      </c>
      <c r="Q3081" s="11">
        <f>IF(data[[#This Row],[Spend, Dollars]]=0,0,data[[#This Row],[Total conversion value, Dollars]]/data[[#This Row],[Spend, Dollars]])</f>
        <v>4.4533700263208074</v>
      </c>
      <c r="R3081" s="2">
        <v>76</v>
      </c>
      <c r="S3081" s="2">
        <v>13</v>
      </c>
      <c r="T3081" s="2">
        <v>10.5</v>
      </c>
      <c r="U3081" s="2">
        <f t="shared" si="48"/>
        <v>99.5</v>
      </c>
    </row>
    <row r="3082" spans="1:21" x14ac:dyDescent="0.2">
      <c r="A3082" t="s">
        <v>22</v>
      </c>
      <c r="B3082" s="3">
        <v>45041</v>
      </c>
      <c r="C3082" s="10" t="str">
        <f>TEXT(data[[#This Row],[Date]],"mmmm")</f>
        <v>April</v>
      </c>
      <c r="D3082" t="s">
        <v>16</v>
      </c>
      <c r="E3082" t="s">
        <v>18</v>
      </c>
      <c r="F3082" t="s">
        <v>14</v>
      </c>
      <c r="G3082" t="s">
        <v>17</v>
      </c>
      <c r="H3082" s="11">
        <v>717.40000000000009</v>
      </c>
      <c r="I3082" s="11">
        <v>11.442530000000001</v>
      </c>
      <c r="J3082" s="13">
        <f>data[[#This Row],[Clicks]]/data[[#This Row],[Impressions]]</f>
        <v>1.5949999999999999E-2</v>
      </c>
      <c r="K3082" s="1">
        <v>1.7825</v>
      </c>
      <c r="L3082" s="2">
        <v>20.396309725000002</v>
      </c>
      <c r="M3082">
        <v>6</v>
      </c>
      <c r="N3082" s="1">
        <f>IF(data[[#This Row],[Conversions]]=0,0,data[[#This Row],[Spend, Dollars]]/data[[#This Row],[Conversions]])</f>
        <v>3.399384954166667</v>
      </c>
      <c r="O3082" s="13">
        <f>data[[#This Row],[Conversions]]/data[[#This Row],[Clicks]]</f>
        <v>0.52435956034198727</v>
      </c>
      <c r="P3082" s="11">
        <v>511.2</v>
      </c>
      <c r="Q3082" s="11">
        <f>IF(data[[#This Row],[Spend, Dollars]]=0,0,data[[#This Row],[Total conversion value, Dollars]]/data[[#This Row],[Spend, Dollars]])</f>
        <v>25.063357386332292</v>
      </c>
      <c r="R3082" s="2">
        <v>50</v>
      </c>
      <c r="S3082" s="2">
        <v>8</v>
      </c>
      <c r="T3082" s="2">
        <v>4.5</v>
      </c>
      <c r="U3082" s="2">
        <f t="shared" si="48"/>
        <v>62.5</v>
      </c>
    </row>
    <row r="3083" spans="1:21" x14ac:dyDescent="0.2">
      <c r="A3083" t="s">
        <v>22</v>
      </c>
      <c r="B3083" s="3">
        <v>45042</v>
      </c>
      <c r="C3083" s="10" t="str">
        <f>TEXT(data[[#This Row],[Date]],"mmmm")</f>
        <v>April</v>
      </c>
      <c r="D3083" t="s">
        <v>16</v>
      </c>
      <c r="E3083" t="s">
        <v>18</v>
      </c>
      <c r="F3083" t="s">
        <v>14</v>
      </c>
      <c r="G3083" t="s">
        <v>17</v>
      </c>
      <c r="H3083" s="11">
        <v>982.8</v>
      </c>
      <c r="I3083" s="11">
        <v>10.810800000000002</v>
      </c>
      <c r="J3083" s="13">
        <f>data[[#This Row],[Clicks]]/data[[#This Row],[Impressions]]</f>
        <v>1.1000000000000003E-2</v>
      </c>
      <c r="K3083" s="1">
        <v>0.45999999999999996</v>
      </c>
      <c r="L3083" s="2">
        <v>4.9729680000000007</v>
      </c>
      <c r="M3083">
        <v>2</v>
      </c>
      <c r="N3083" s="1">
        <f>IF(data[[#This Row],[Conversions]]=0,0,data[[#This Row],[Spend, Dollars]]/data[[#This Row],[Conversions]])</f>
        <v>2.4864840000000004</v>
      </c>
      <c r="O3083" s="13">
        <f>data[[#This Row],[Conversions]]/data[[#This Row],[Clicks]]</f>
        <v>0.18500018500018497</v>
      </c>
      <c r="P3083" s="11">
        <v>192</v>
      </c>
      <c r="Q3083" s="11">
        <f>IF(data[[#This Row],[Spend, Dollars]]=0,0,data[[#This Row],[Total conversion value, Dollars]]/data[[#This Row],[Spend, Dollars]])</f>
        <v>38.608734260908172</v>
      </c>
      <c r="R3083" s="2">
        <v>59</v>
      </c>
      <c r="S3083" s="2">
        <v>1</v>
      </c>
      <c r="T3083" s="2">
        <v>9</v>
      </c>
      <c r="U3083" s="2">
        <f t="shared" si="48"/>
        <v>69</v>
      </c>
    </row>
    <row r="3084" spans="1:21" x14ac:dyDescent="0.2">
      <c r="A3084" t="s">
        <v>22</v>
      </c>
      <c r="B3084" s="3">
        <v>45043</v>
      </c>
      <c r="C3084" s="10" t="str">
        <f>TEXT(data[[#This Row],[Date]],"mmmm")</f>
        <v>April</v>
      </c>
      <c r="D3084" t="s">
        <v>16</v>
      </c>
      <c r="E3084" t="s">
        <v>18</v>
      </c>
      <c r="F3084" t="s">
        <v>14</v>
      </c>
      <c r="G3084" t="s">
        <v>17</v>
      </c>
      <c r="H3084" s="11">
        <v>1219.4000000000001</v>
      </c>
      <c r="I3084" s="11">
        <v>16.632615999999999</v>
      </c>
      <c r="J3084" s="13">
        <f>data[[#This Row],[Clicks]]/data[[#This Row],[Impressions]]</f>
        <v>1.3639999999999998E-2</v>
      </c>
      <c r="K3084" s="1">
        <v>2.2539999999999996</v>
      </c>
      <c r="L3084" s="2">
        <v>37.48991646399999</v>
      </c>
      <c r="M3084">
        <v>5</v>
      </c>
      <c r="N3084" s="1">
        <f>IF(data[[#This Row],[Conversions]]=0,0,data[[#This Row],[Spend, Dollars]]/data[[#This Row],[Conversions]])</f>
        <v>7.4979832927999981</v>
      </c>
      <c r="O3084" s="13">
        <f>data[[#This Row],[Conversions]]/data[[#This Row],[Clicks]]</f>
        <v>0.30061416676727221</v>
      </c>
      <c r="P3084" s="11">
        <v>468</v>
      </c>
      <c r="Q3084" s="11">
        <f>IF(data[[#This Row],[Spend, Dollars]]=0,0,data[[#This Row],[Total conversion value, Dollars]]/data[[#This Row],[Spend, Dollars]])</f>
        <v>12.483356703379187</v>
      </c>
      <c r="R3084" s="2">
        <v>61</v>
      </c>
      <c r="S3084" s="2">
        <v>5</v>
      </c>
      <c r="T3084" s="2">
        <v>0</v>
      </c>
      <c r="U3084" s="2">
        <f t="shared" si="48"/>
        <v>66</v>
      </c>
    </row>
    <row r="3085" spans="1:21" x14ac:dyDescent="0.2">
      <c r="A3085" t="s">
        <v>22</v>
      </c>
      <c r="B3085" s="3">
        <v>45044</v>
      </c>
      <c r="C3085" s="10" t="str">
        <f>TEXT(data[[#This Row],[Date]],"mmmm")</f>
        <v>April</v>
      </c>
      <c r="D3085" t="s">
        <v>16</v>
      </c>
      <c r="E3085" t="s">
        <v>18</v>
      </c>
      <c r="F3085" t="s">
        <v>14</v>
      </c>
      <c r="G3085" t="s">
        <v>17</v>
      </c>
      <c r="H3085" s="11">
        <v>738.80000000000007</v>
      </c>
      <c r="I3085" s="11">
        <v>13.084148000000001</v>
      </c>
      <c r="J3085" s="13">
        <f>data[[#This Row],[Clicks]]/data[[#This Row],[Impressions]]</f>
        <v>1.771E-2</v>
      </c>
      <c r="K3085" s="1">
        <v>2.1389999999999998</v>
      </c>
      <c r="L3085" s="2">
        <v>27.986992571999998</v>
      </c>
      <c r="M3085">
        <v>4</v>
      </c>
      <c r="N3085" s="1">
        <f>IF(data[[#This Row],[Conversions]]=0,0,data[[#This Row],[Spend, Dollars]]/data[[#This Row],[Conversions]])</f>
        <v>6.9967481429999996</v>
      </c>
      <c r="O3085" s="13">
        <f>data[[#This Row],[Conversions]]/data[[#This Row],[Clicks]]</f>
        <v>0.30571344805943801</v>
      </c>
      <c r="P3085" s="11">
        <v>331.2</v>
      </c>
      <c r="Q3085" s="11">
        <f>IF(data[[#This Row],[Spend, Dollars]]=0,0,data[[#This Row],[Total conversion value, Dollars]]/data[[#This Row],[Spend, Dollars]])</f>
        <v>11.834068957139538</v>
      </c>
      <c r="R3085" s="2">
        <v>68</v>
      </c>
      <c r="S3085" s="2">
        <v>4</v>
      </c>
      <c r="T3085" s="2">
        <v>7.5</v>
      </c>
      <c r="U3085" s="2">
        <f t="shared" si="48"/>
        <v>79.5</v>
      </c>
    </row>
    <row r="3086" spans="1:21" x14ac:dyDescent="0.2">
      <c r="A3086" t="s">
        <v>22</v>
      </c>
      <c r="B3086" s="3">
        <v>45045</v>
      </c>
      <c r="C3086" s="10" t="str">
        <f>TEXT(data[[#This Row],[Date]],"mmmm")</f>
        <v>April</v>
      </c>
      <c r="D3086" t="s">
        <v>16</v>
      </c>
      <c r="E3086" t="s">
        <v>18</v>
      </c>
      <c r="F3086" t="s">
        <v>14</v>
      </c>
      <c r="G3086" t="s">
        <v>17</v>
      </c>
      <c r="H3086" s="11">
        <v>931.2</v>
      </c>
      <c r="I3086" s="11">
        <v>18.130464000000003</v>
      </c>
      <c r="J3086" s="13">
        <f>data[[#This Row],[Clicks]]/data[[#This Row],[Impressions]]</f>
        <v>1.9470000000000001E-2</v>
      </c>
      <c r="K3086" s="1">
        <v>1.978</v>
      </c>
      <c r="L3086" s="2">
        <v>35.862057792000009</v>
      </c>
      <c r="M3086">
        <v>2</v>
      </c>
      <c r="N3086" s="1">
        <f>IF(data[[#This Row],[Conversions]]=0,0,data[[#This Row],[Spend, Dollars]]/data[[#This Row],[Conversions]])</f>
        <v>17.931028896000004</v>
      </c>
      <c r="O3086" s="13">
        <f>data[[#This Row],[Conversions]]/data[[#This Row],[Clicks]]</f>
        <v>0.11031157283123033</v>
      </c>
      <c r="P3086" s="11">
        <v>153.6</v>
      </c>
      <c r="Q3086" s="11">
        <f>IF(data[[#This Row],[Spend, Dollars]]=0,0,data[[#This Row],[Total conversion value, Dollars]]/data[[#This Row],[Spend, Dollars]])</f>
        <v>4.2830782575523196</v>
      </c>
      <c r="R3086" s="2">
        <v>73</v>
      </c>
      <c r="S3086" s="2">
        <v>4</v>
      </c>
      <c r="T3086" s="2">
        <v>6</v>
      </c>
      <c r="U3086" s="2">
        <f t="shared" si="48"/>
        <v>83</v>
      </c>
    </row>
    <row r="3087" spans="1:21" x14ac:dyDescent="0.2">
      <c r="A3087" t="s">
        <v>22</v>
      </c>
      <c r="B3087" s="3">
        <v>45046</v>
      </c>
      <c r="C3087" s="10" t="str">
        <f>TEXT(data[[#This Row],[Date]],"mmmm")</f>
        <v>April</v>
      </c>
      <c r="D3087" t="s">
        <v>16</v>
      </c>
      <c r="E3087" t="s">
        <v>18</v>
      </c>
      <c r="F3087" t="s">
        <v>14</v>
      </c>
      <c r="G3087" t="s">
        <v>17</v>
      </c>
      <c r="H3087" s="11">
        <v>997.2</v>
      </c>
      <c r="I3087" s="11">
        <v>12.614580000000004</v>
      </c>
      <c r="J3087" s="13">
        <f>data[[#This Row],[Clicks]]/data[[#This Row],[Impressions]]</f>
        <v>1.2650000000000003E-2</v>
      </c>
      <c r="K3087" s="1">
        <v>1.2189999999999999</v>
      </c>
      <c r="L3087" s="2">
        <v>15.377173020000003</v>
      </c>
      <c r="M3087">
        <v>2</v>
      </c>
      <c r="N3087" s="1">
        <f>IF(data[[#This Row],[Conversions]]=0,0,data[[#This Row],[Spend, Dollars]]/data[[#This Row],[Conversions]])</f>
        <v>7.6885865100000013</v>
      </c>
      <c r="O3087" s="13">
        <f>data[[#This Row],[Conversions]]/data[[#This Row],[Clicks]]</f>
        <v>0.15854669755156331</v>
      </c>
      <c r="P3087" s="11">
        <v>139.19999999999999</v>
      </c>
      <c r="Q3087" s="11">
        <f>IF(data[[#This Row],[Spend, Dollars]]=0,0,data[[#This Row],[Total conversion value, Dollars]]/data[[#This Row],[Spend, Dollars]])</f>
        <v>9.0523791218940168</v>
      </c>
      <c r="R3087" s="2">
        <v>69</v>
      </c>
      <c r="S3087" s="2">
        <v>8</v>
      </c>
      <c r="T3087" s="2">
        <v>7.5</v>
      </c>
      <c r="U3087" s="2">
        <f t="shared" si="48"/>
        <v>84.5</v>
      </c>
    </row>
    <row r="3088" spans="1:21" x14ac:dyDescent="0.2">
      <c r="A3088" t="s">
        <v>22</v>
      </c>
      <c r="B3088" s="3">
        <v>45047</v>
      </c>
      <c r="C3088" s="10" t="str">
        <f>TEXT(data[[#This Row],[Date]],"mmmm")</f>
        <v>May</v>
      </c>
      <c r="D3088" t="s">
        <v>16</v>
      </c>
      <c r="E3088" t="s">
        <v>18</v>
      </c>
      <c r="F3088" t="s">
        <v>14</v>
      </c>
      <c r="G3088" t="s">
        <v>17</v>
      </c>
      <c r="H3088" s="11">
        <v>988</v>
      </c>
      <c r="I3088" s="11">
        <v>19.997120000000002</v>
      </c>
      <c r="J3088" s="13">
        <f>data[[#This Row],[Clicks]]/data[[#This Row],[Impressions]]</f>
        <v>2.0240000000000001E-2</v>
      </c>
      <c r="K3088" s="1">
        <v>1.3915</v>
      </c>
      <c r="L3088" s="2">
        <v>27.825992480000004</v>
      </c>
      <c r="M3088">
        <v>1</v>
      </c>
      <c r="N3088" s="1">
        <f>IF(data[[#This Row],[Conversions]]=0,0,data[[#This Row],[Spend, Dollars]]/data[[#This Row],[Conversions]])</f>
        <v>27.825992480000004</v>
      </c>
      <c r="O3088" s="13">
        <f>data[[#This Row],[Conversions]]/data[[#This Row],[Clicks]]</f>
        <v>5.0007201036949313E-2</v>
      </c>
      <c r="P3088" s="11">
        <v>36</v>
      </c>
      <c r="Q3088" s="11">
        <f>IF(data[[#This Row],[Spend, Dollars]]=0,0,data[[#This Row],[Total conversion value, Dollars]]/data[[#This Row],[Spend, Dollars]])</f>
        <v>1.2937543926196013</v>
      </c>
      <c r="R3088" s="2">
        <v>58</v>
      </c>
      <c r="S3088" s="2">
        <v>15</v>
      </c>
      <c r="T3088" s="2">
        <v>10.5</v>
      </c>
      <c r="U3088" s="2">
        <f t="shared" si="48"/>
        <v>83.5</v>
      </c>
    </row>
    <row r="3089" spans="1:21" x14ac:dyDescent="0.2">
      <c r="A3089" t="s">
        <v>22</v>
      </c>
      <c r="B3089" s="3">
        <v>45048</v>
      </c>
      <c r="C3089" s="10" t="str">
        <f>TEXT(data[[#This Row],[Date]],"mmmm")</f>
        <v>May</v>
      </c>
      <c r="D3089" t="s">
        <v>16</v>
      </c>
      <c r="E3089" t="s">
        <v>18</v>
      </c>
      <c r="F3089" t="s">
        <v>14</v>
      </c>
      <c r="G3089" t="s">
        <v>17</v>
      </c>
      <c r="H3089" s="11">
        <v>966.40000000000009</v>
      </c>
      <c r="I3089" s="11">
        <v>16.370816000000001</v>
      </c>
      <c r="J3089" s="13">
        <f>data[[#This Row],[Clicks]]/data[[#This Row],[Impressions]]</f>
        <v>1.694E-2</v>
      </c>
      <c r="K3089" s="1">
        <v>0.87399999999999989</v>
      </c>
      <c r="L3089" s="2">
        <v>14.308093183999999</v>
      </c>
      <c r="M3089">
        <v>3</v>
      </c>
      <c r="N3089" s="1">
        <f>IF(data[[#This Row],[Conversions]]=0,0,data[[#This Row],[Spend, Dollars]]/data[[#This Row],[Conversions]])</f>
        <v>4.769364394666666</v>
      </c>
      <c r="O3089" s="13">
        <f>data[[#This Row],[Conversions]]/data[[#This Row],[Clicks]]</f>
        <v>0.18325293009218355</v>
      </c>
      <c r="P3089" s="11">
        <v>219.6</v>
      </c>
      <c r="Q3089" s="11">
        <f>IF(data[[#This Row],[Spend, Dollars]]=0,0,data[[#This Row],[Total conversion value, Dollars]]/data[[#This Row],[Spend, Dollars]])</f>
        <v>15.347957074082194</v>
      </c>
      <c r="R3089" s="2">
        <v>66</v>
      </c>
      <c r="S3089" s="2">
        <v>14</v>
      </c>
      <c r="T3089" s="2">
        <v>0</v>
      </c>
      <c r="U3089" s="2">
        <f t="shared" si="48"/>
        <v>80</v>
      </c>
    </row>
    <row r="3090" spans="1:21" x14ac:dyDescent="0.2">
      <c r="A3090" t="s">
        <v>22</v>
      </c>
      <c r="B3090" s="3">
        <v>45049</v>
      </c>
      <c r="C3090" s="10" t="str">
        <f>TEXT(data[[#This Row],[Date]],"mmmm")</f>
        <v>May</v>
      </c>
      <c r="D3090" t="s">
        <v>16</v>
      </c>
      <c r="E3090" t="s">
        <v>18</v>
      </c>
      <c r="F3090" t="s">
        <v>14</v>
      </c>
      <c r="G3090" t="s">
        <v>17</v>
      </c>
      <c r="H3090" s="11">
        <v>693.2</v>
      </c>
      <c r="I3090" s="11">
        <v>12.962840000000002</v>
      </c>
      <c r="J3090" s="13">
        <f>data[[#This Row],[Clicks]]/data[[#This Row],[Impressions]]</f>
        <v>1.8700000000000001E-2</v>
      </c>
      <c r="K3090" s="1">
        <v>2.4035000000000002</v>
      </c>
      <c r="L3090" s="2">
        <v>31.156185940000007</v>
      </c>
      <c r="M3090">
        <v>1</v>
      </c>
      <c r="N3090" s="1">
        <f>IF(data[[#This Row],[Conversions]]=0,0,data[[#This Row],[Spend, Dollars]]/data[[#This Row],[Conversions]])</f>
        <v>31.156185940000007</v>
      </c>
      <c r="O3090" s="13">
        <f>data[[#This Row],[Conversions]]/data[[#This Row],[Clicks]]</f>
        <v>7.7143588904900459E-2</v>
      </c>
      <c r="P3090" s="11">
        <v>36</v>
      </c>
      <c r="Q3090" s="11">
        <f>IF(data[[#This Row],[Spend, Dollars]]=0,0,data[[#This Row],[Total conversion value, Dollars]]/data[[#This Row],[Spend, Dollars]])</f>
        <v>1.155468774943381</v>
      </c>
      <c r="R3090" s="2">
        <v>81</v>
      </c>
      <c r="S3090" s="2">
        <v>8</v>
      </c>
      <c r="T3090" s="2">
        <v>1.5</v>
      </c>
      <c r="U3090" s="2">
        <f t="shared" si="48"/>
        <v>90.5</v>
      </c>
    </row>
    <row r="3091" spans="1:21" x14ac:dyDescent="0.2">
      <c r="A3091" t="s">
        <v>22</v>
      </c>
      <c r="B3091" s="3">
        <v>45050</v>
      </c>
      <c r="C3091" s="10" t="str">
        <f>TEXT(data[[#This Row],[Date]],"mmmm")</f>
        <v>May</v>
      </c>
      <c r="D3091" t="s">
        <v>16</v>
      </c>
      <c r="E3091" t="s">
        <v>18</v>
      </c>
      <c r="F3091" t="s">
        <v>14</v>
      </c>
      <c r="G3091" t="s">
        <v>17</v>
      </c>
      <c r="H3091" s="11">
        <v>1361.4</v>
      </c>
      <c r="I3091" s="11">
        <v>24.559656000000004</v>
      </c>
      <c r="J3091" s="13">
        <f>data[[#This Row],[Clicks]]/data[[#This Row],[Impressions]]</f>
        <v>1.804E-2</v>
      </c>
      <c r="K3091" s="1">
        <v>0.87399999999999989</v>
      </c>
      <c r="L3091" s="2">
        <v>21.465139344000001</v>
      </c>
      <c r="M3091">
        <v>8</v>
      </c>
      <c r="N3091" s="1">
        <f>IF(data[[#This Row],[Conversions]]=0,0,data[[#This Row],[Spend, Dollars]]/data[[#This Row],[Conversions]])</f>
        <v>2.6831424180000001</v>
      </c>
      <c r="O3091" s="13">
        <f>data[[#This Row],[Conversions]]/data[[#This Row],[Clicks]]</f>
        <v>0.32573746146932997</v>
      </c>
      <c r="P3091" s="11">
        <v>633.6</v>
      </c>
      <c r="Q3091" s="11">
        <f>IF(data[[#This Row],[Spend, Dollars]]=0,0,data[[#This Row],[Total conversion value, Dollars]]/data[[#This Row],[Spend, Dollars]])</f>
        <v>29.517628087380935</v>
      </c>
      <c r="R3091" s="2">
        <v>96</v>
      </c>
      <c r="S3091" s="2">
        <v>15</v>
      </c>
      <c r="T3091" s="2">
        <v>9</v>
      </c>
      <c r="U3091" s="2">
        <f t="shared" si="48"/>
        <v>120</v>
      </c>
    </row>
    <row r="3092" spans="1:21" x14ac:dyDescent="0.2">
      <c r="A3092" t="s">
        <v>22</v>
      </c>
      <c r="B3092" s="3">
        <v>45051</v>
      </c>
      <c r="C3092" s="10" t="str">
        <f>TEXT(data[[#This Row],[Date]],"mmmm")</f>
        <v>May</v>
      </c>
      <c r="D3092" t="s">
        <v>16</v>
      </c>
      <c r="E3092" t="s">
        <v>18</v>
      </c>
      <c r="F3092" t="s">
        <v>14</v>
      </c>
      <c r="G3092" t="s">
        <v>17</v>
      </c>
      <c r="H3092" s="11">
        <v>1152</v>
      </c>
      <c r="I3092" s="11">
        <v>16.853760000000001</v>
      </c>
      <c r="J3092" s="13">
        <f>data[[#This Row],[Clicks]]/data[[#This Row],[Impressions]]</f>
        <v>1.4630000000000001E-2</v>
      </c>
      <c r="K3092" s="1">
        <v>1.5524999999999998</v>
      </c>
      <c r="L3092" s="2">
        <v>26.165462399999999</v>
      </c>
      <c r="M3092">
        <v>8</v>
      </c>
      <c r="N3092" s="1">
        <f>IF(data[[#This Row],[Conversions]]=0,0,data[[#This Row],[Spend, Dollars]]/data[[#This Row],[Conversions]])</f>
        <v>3.2706827999999999</v>
      </c>
      <c r="O3092" s="13">
        <f>data[[#This Row],[Conversions]]/data[[#This Row],[Clicks]]</f>
        <v>0.47467152730310624</v>
      </c>
      <c r="P3092" s="11">
        <v>556.79999999999995</v>
      </c>
      <c r="Q3092" s="11">
        <f>IF(data[[#This Row],[Spend, Dollars]]=0,0,data[[#This Row],[Total conversion value, Dollars]]/data[[#This Row],[Spend, Dollars]])</f>
        <v>21.27996025783974</v>
      </c>
      <c r="R3092" s="2">
        <v>80</v>
      </c>
      <c r="S3092" s="2">
        <v>10</v>
      </c>
      <c r="T3092" s="2">
        <v>0</v>
      </c>
      <c r="U3092" s="2">
        <f t="shared" si="48"/>
        <v>90</v>
      </c>
    </row>
    <row r="3093" spans="1:21" x14ac:dyDescent="0.2">
      <c r="A3093" t="s">
        <v>22</v>
      </c>
      <c r="B3093" s="3">
        <v>45052</v>
      </c>
      <c r="C3093" s="10" t="str">
        <f>TEXT(data[[#This Row],[Date]],"mmmm")</f>
        <v>May</v>
      </c>
      <c r="D3093" t="s">
        <v>16</v>
      </c>
      <c r="E3093" t="s">
        <v>18</v>
      </c>
      <c r="F3093" t="s">
        <v>14</v>
      </c>
      <c r="G3093" t="s">
        <v>17</v>
      </c>
      <c r="H3093" s="11">
        <v>939.2</v>
      </c>
      <c r="I3093" s="11">
        <v>13.533872000000002</v>
      </c>
      <c r="J3093" s="13">
        <f>data[[#This Row],[Clicks]]/data[[#This Row],[Impressions]]</f>
        <v>1.4410000000000001E-2</v>
      </c>
      <c r="K3093" s="1">
        <v>1.7134999999999998</v>
      </c>
      <c r="L3093" s="2">
        <v>23.190289672000002</v>
      </c>
      <c r="M3093">
        <v>2</v>
      </c>
      <c r="N3093" s="1">
        <f>IF(data[[#This Row],[Conversions]]=0,0,data[[#This Row],[Spend, Dollars]]/data[[#This Row],[Conversions]])</f>
        <v>11.595144836000001</v>
      </c>
      <c r="O3093" s="13">
        <f>data[[#This Row],[Conversions]]/data[[#This Row],[Clicks]]</f>
        <v>0.14777736925545029</v>
      </c>
      <c r="P3093" s="11">
        <v>189.6</v>
      </c>
      <c r="Q3093" s="11">
        <f>IF(data[[#This Row],[Spend, Dollars]]=0,0,data[[#This Row],[Total conversion value, Dollars]]/data[[#This Row],[Spend, Dollars]])</f>
        <v>8.1758357778912689</v>
      </c>
      <c r="R3093" s="2">
        <v>72</v>
      </c>
      <c r="S3093" s="2">
        <v>6</v>
      </c>
      <c r="T3093" s="2">
        <v>13.5</v>
      </c>
      <c r="U3093" s="2">
        <f t="shared" si="48"/>
        <v>91.5</v>
      </c>
    </row>
    <row r="3094" spans="1:21" x14ac:dyDescent="0.2">
      <c r="A3094" t="s">
        <v>22</v>
      </c>
      <c r="B3094" s="3">
        <v>45053</v>
      </c>
      <c r="C3094" s="10" t="str">
        <f>TEXT(data[[#This Row],[Date]],"mmmm")</f>
        <v>May</v>
      </c>
      <c r="D3094" t="s">
        <v>16</v>
      </c>
      <c r="E3094" t="s">
        <v>18</v>
      </c>
      <c r="F3094" t="s">
        <v>14</v>
      </c>
      <c r="G3094" t="s">
        <v>17</v>
      </c>
      <c r="H3094" s="11">
        <v>813.8</v>
      </c>
      <c r="I3094" s="11">
        <v>17.097937999999999</v>
      </c>
      <c r="J3094" s="13">
        <f>data[[#This Row],[Clicks]]/data[[#This Row],[Impressions]]</f>
        <v>2.1010000000000001E-2</v>
      </c>
      <c r="K3094" s="1">
        <v>1.4375</v>
      </c>
      <c r="L3094" s="2">
        <v>24.578285874999999</v>
      </c>
      <c r="M3094">
        <v>7</v>
      </c>
      <c r="N3094" s="1">
        <f>IF(data[[#This Row],[Conversions]]=0,0,data[[#This Row],[Spend, Dollars]]/data[[#This Row],[Conversions]])</f>
        <v>3.5111836964285712</v>
      </c>
      <c r="O3094" s="13">
        <f>data[[#This Row],[Conversions]]/data[[#This Row],[Clicks]]</f>
        <v>0.4094060932961624</v>
      </c>
      <c r="P3094" s="11">
        <v>529.19999999999993</v>
      </c>
      <c r="Q3094" s="11">
        <f>IF(data[[#This Row],[Spend, Dollars]]=0,0,data[[#This Row],[Total conversion value, Dollars]]/data[[#This Row],[Spend, Dollars]])</f>
        <v>21.531200454392955</v>
      </c>
      <c r="R3094" s="2">
        <v>69</v>
      </c>
      <c r="S3094" s="2">
        <v>2</v>
      </c>
      <c r="T3094" s="2">
        <v>1.5</v>
      </c>
      <c r="U3094" s="2">
        <f t="shared" si="48"/>
        <v>72.5</v>
      </c>
    </row>
    <row r="3095" spans="1:21" x14ac:dyDescent="0.2">
      <c r="A3095" t="s">
        <v>22</v>
      </c>
      <c r="B3095" s="3">
        <v>45054</v>
      </c>
      <c r="C3095" s="10" t="str">
        <f>TEXT(data[[#This Row],[Date]],"mmmm")</f>
        <v>May</v>
      </c>
      <c r="D3095" t="s">
        <v>16</v>
      </c>
      <c r="E3095" t="s">
        <v>18</v>
      </c>
      <c r="F3095" t="s">
        <v>14</v>
      </c>
      <c r="G3095" t="s">
        <v>17</v>
      </c>
      <c r="H3095" s="11">
        <v>869.2</v>
      </c>
      <c r="I3095" s="11">
        <v>12.047112</v>
      </c>
      <c r="J3095" s="13">
        <f>data[[#This Row],[Clicks]]/data[[#This Row],[Impressions]]</f>
        <v>1.3859999999999999E-2</v>
      </c>
      <c r="K3095" s="1">
        <v>0.73599999999999999</v>
      </c>
      <c r="L3095" s="2">
        <v>8.8666744319999999</v>
      </c>
      <c r="M3095">
        <v>7</v>
      </c>
      <c r="N3095" s="1">
        <f>IF(data[[#This Row],[Conversions]]=0,0,data[[#This Row],[Spend, Dollars]]/data[[#This Row],[Conversions]])</f>
        <v>1.266667776</v>
      </c>
      <c r="O3095" s="13">
        <f>data[[#This Row],[Conversions]]/data[[#This Row],[Clicks]]</f>
        <v>0.58105212269961459</v>
      </c>
      <c r="P3095" s="11">
        <v>277.2</v>
      </c>
      <c r="Q3095" s="11">
        <f>IF(data[[#This Row],[Spend, Dollars]]=0,0,data[[#This Row],[Total conversion value, Dollars]]/data[[#This Row],[Spend, Dollars]])</f>
        <v>31.263130514816222</v>
      </c>
      <c r="R3095" s="2">
        <v>83</v>
      </c>
      <c r="S3095" s="2">
        <v>8</v>
      </c>
      <c r="T3095" s="2">
        <v>4.5</v>
      </c>
      <c r="U3095" s="2">
        <f t="shared" si="48"/>
        <v>95.5</v>
      </c>
    </row>
    <row r="3096" spans="1:21" x14ac:dyDescent="0.2">
      <c r="A3096" t="s">
        <v>22</v>
      </c>
      <c r="B3096" s="3">
        <v>45055</v>
      </c>
      <c r="C3096" s="10" t="str">
        <f>TEXT(data[[#This Row],[Date]],"mmmm")</f>
        <v>May</v>
      </c>
      <c r="D3096" t="s">
        <v>16</v>
      </c>
      <c r="E3096" t="s">
        <v>18</v>
      </c>
      <c r="F3096" t="s">
        <v>14</v>
      </c>
      <c r="G3096" t="s">
        <v>17</v>
      </c>
      <c r="H3096" s="11">
        <v>1211.8000000000002</v>
      </c>
      <c r="I3096" s="11">
        <v>19.328210000000006</v>
      </c>
      <c r="J3096" s="13">
        <f>data[[#This Row],[Clicks]]/data[[#This Row],[Impressions]]</f>
        <v>1.5950000000000002E-2</v>
      </c>
      <c r="K3096" s="1">
        <v>1.6559999999999999</v>
      </c>
      <c r="L3096" s="2">
        <v>32.007515760000011</v>
      </c>
      <c r="M3096">
        <v>8</v>
      </c>
      <c r="N3096" s="1">
        <f>IF(data[[#This Row],[Conversions]]=0,0,data[[#This Row],[Spend, Dollars]]/data[[#This Row],[Conversions]])</f>
        <v>4.0009394700000014</v>
      </c>
      <c r="O3096" s="13">
        <f>data[[#This Row],[Conversions]]/data[[#This Row],[Clicks]]</f>
        <v>0.41390278768701277</v>
      </c>
      <c r="P3096" s="11">
        <v>643.19999999999993</v>
      </c>
      <c r="Q3096" s="11">
        <f>IF(data[[#This Row],[Spend, Dollars]]=0,0,data[[#This Row],[Total conversion value, Dollars]]/data[[#This Row],[Spend, Dollars]])</f>
        <v>20.095280271760764</v>
      </c>
      <c r="R3096" s="2">
        <v>71</v>
      </c>
      <c r="S3096" s="2">
        <v>2</v>
      </c>
      <c r="T3096" s="2">
        <v>13.5</v>
      </c>
      <c r="U3096" s="2">
        <f t="shared" si="48"/>
        <v>86.5</v>
      </c>
    </row>
    <row r="3097" spans="1:21" x14ac:dyDescent="0.2">
      <c r="A3097" t="s">
        <v>22</v>
      </c>
      <c r="B3097" s="3">
        <v>45056</v>
      </c>
      <c r="C3097" s="10" t="str">
        <f>TEXT(data[[#This Row],[Date]],"mmmm")</f>
        <v>May</v>
      </c>
      <c r="D3097" t="s">
        <v>16</v>
      </c>
      <c r="E3097" t="s">
        <v>18</v>
      </c>
      <c r="F3097" t="s">
        <v>14</v>
      </c>
      <c r="G3097" t="s">
        <v>17</v>
      </c>
      <c r="H3097" s="11">
        <v>1123.2</v>
      </c>
      <c r="I3097" s="11">
        <v>17.297280000000004</v>
      </c>
      <c r="J3097" s="13">
        <f>data[[#This Row],[Clicks]]/data[[#This Row],[Impressions]]</f>
        <v>1.5400000000000004E-2</v>
      </c>
      <c r="K3097" s="1">
        <v>0.87399999999999989</v>
      </c>
      <c r="L3097" s="2">
        <v>15.117822720000001</v>
      </c>
      <c r="M3097">
        <v>4</v>
      </c>
      <c r="N3097" s="1">
        <f>IF(data[[#This Row],[Conversions]]=0,0,data[[#This Row],[Spend, Dollars]]/data[[#This Row],[Conversions]])</f>
        <v>3.7794556800000003</v>
      </c>
      <c r="O3097" s="13">
        <f>data[[#This Row],[Conversions]]/data[[#This Row],[Clicks]]</f>
        <v>0.2312502312502312</v>
      </c>
      <c r="P3097" s="11">
        <v>172.79999999999998</v>
      </c>
      <c r="Q3097" s="11">
        <f>IF(data[[#This Row],[Spend, Dollars]]=0,0,data[[#This Row],[Total conversion value, Dollars]]/data[[#This Row],[Spend, Dollars]])</f>
        <v>11.430217379874128</v>
      </c>
      <c r="R3097" s="2">
        <v>72</v>
      </c>
      <c r="S3097" s="2">
        <v>5</v>
      </c>
      <c r="T3097" s="2">
        <v>0</v>
      </c>
      <c r="U3097" s="2">
        <f t="shared" si="48"/>
        <v>77</v>
      </c>
    </row>
    <row r="3098" spans="1:21" x14ac:dyDescent="0.2">
      <c r="A3098" t="s">
        <v>22</v>
      </c>
      <c r="B3098" s="3">
        <v>45057</v>
      </c>
      <c r="C3098" s="10" t="str">
        <f>TEXT(data[[#This Row],[Date]],"mmmm")</f>
        <v>May</v>
      </c>
      <c r="D3098" t="s">
        <v>16</v>
      </c>
      <c r="E3098" t="s">
        <v>18</v>
      </c>
      <c r="F3098" t="s">
        <v>14</v>
      </c>
      <c r="G3098" t="s">
        <v>17</v>
      </c>
      <c r="H3098" s="11">
        <v>1178.6000000000001</v>
      </c>
      <c r="I3098" s="11">
        <v>19.706192000000005</v>
      </c>
      <c r="J3098" s="13">
        <f>data[[#This Row],[Clicks]]/data[[#This Row],[Impressions]]</f>
        <v>1.6720000000000002E-2</v>
      </c>
      <c r="K3098" s="1">
        <v>1.9779999999999998</v>
      </c>
      <c r="L3098" s="2">
        <v>38.978847776000002</v>
      </c>
      <c r="M3098">
        <v>5</v>
      </c>
      <c r="N3098" s="1">
        <f>IF(data[[#This Row],[Conversions]]=0,0,data[[#This Row],[Spend, Dollars]]/data[[#This Row],[Conversions]])</f>
        <v>7.7957695552000006</v>
      </c>
      <c r="O3098" s="13">
        <f>data[[#This Row],[Conversions]]/data[[#This Row],[Clicks]]</f>
        <v>0.25372735635580934</v>
      </c>
      <c r="P3098" s="11">
        <v>234</v>
      </c>
      <c r="Q3098" s="11">
        <f>IF(data[[#This Row],[Spend, Dollars]]=0,0,data[[#This Row],[Total conversion value, Dollars]]/data[[#This Row],[Spend, Dollars]])</f>
        <v>6.0032559542223858</v>
      </c>
      <c r="R3098" s="2">
        <v>53</v>
      </c>
      <c r="S3098" s="2">
        <v>15</v>
      </c>
      <c r="T3098" s="2">
        <v>4.5</v>
      </c>
      <c r="U3098" s="2">
        <f t="shared" si="48"/>
        <v>72.5</v>
      </c>
    </row>
    <row r="3099" spans="1:21" x14ac:dyDescent="0.2">
      <c r="A3099" t="s">
        <v>22</v>
      </c>
      <c r="B3099" s="3">
        <v>45058</v>
      </c>
      <c r="C3099" s="10" t="str">
        <f>TEXT(data[[#This Row],[Date]],"mmmm")</f>
        <v>May</v>
      </c>
      <c r="D3099" t="s">
        <v>16</v>
      </c>
      <c r="E3099" t="s">
        <v>18</v>
      </c>
      <c r="F3099" t="s">
        <v>14</v>
      </c>
      <c r="G3099" t="s">
        <v>17</v>
      </c>
      <c r="H3099" s="11">
        <v>1247.8000000000002</v>
      </c>
      <c r="I3099" s="11">
        <v>17.706282000000002</v>
      </c>
      <c r="J3099" s="13">
        <f>data[[#This Row],[Clicks]]/data[[#This Row],[Impressions]]</f>
        <v>1.4189999999999999E-2</v>
      </c>
      <c r="K3099" s="1">
        <v>1.9894999999999998</v>
      </c>
      <c r="L3099" s="2">
        <v>35.226648038999997</v>
      </c>
      <c r="M3099">
        <v>7</v>
      </c>
      <c r="N3099" s="1">
        <f>IF(data[[#This Row],[Conversions]]=0,0,data[[#This Row],[Spend, Dollars]]/data[[#This Row],[Conversions]])</f>
        <v>5.0323782912857142</v>
      </c>
      <c r="O3099" s="13">
        <f>data[[#This Row],[Conversions]]/data[[#This Row],[Clicks]]</f>
        <v>0.39533991382267603</v>
      </c>
      <c r="P3099" s="11">
        <v>504</v>
      </c>
      <c r="Q3099" s="11">
        <f>IF(data[[#This Row],[Spend, Dollars]]=0,0,data[[#This Row],[Total conversion value, Dollars]]/data[[#This Row],[Spend, Dollars]])</f>
        <v>14.307350487676642</v>
      </c>
      <c r="R3099" s="2">
        <v>90</v>
      </c>
      <c r="S3099" s="2">
        <v>15</v>
      </c>
      <c r="T3099" s="2">
        <v>7.5</v>
      </c>
      <c r="U3099" s="2">
        <f t="shared" si="48"/>
        <v>112.5</v>
      </c>
    </row>
    <row r="3100" spans="1:21" x14ac:dyDescent="0.2">
      <c r="A3100" t="s">
        <v>22</v>
      </c>
      <c r="B3100" s="3">
        <v>45059</v>
      </c>
      <c r="C3100" s="10" t="str">
        <f>TEXT(data[[#This Row],[Date]],"mmmm")</f>
        <v>May</v>
      </c>
      <c r="D3100" t="s">
        <v>16</v>
      </c>
      <c r="E3100" t="s">
        <v>18</v>
      </c>
      <c r="F3100" t="s">
        <v>14</v>
      </c>
      <c r="G3100" t="s">
        <v>17</v>
      </c>
      <c r="H3100" s="11">
        <v>841.40000000000009</v>
      </c>
      <c r="I3100" s="11">
        <v>12.494790000000002</v>
      </c>
      <c r="J3100" s="13">
        <f>data[[#This Row],[Clicks]]/data[[#This Row],[Impressions]]</f>
        <v>1.485E-2</v>
      </c>
      <c r="K3100" s="1">
        <v>0.5635</v>
      </c>
      <c r="L3100" s="2">
        <v>7.0408141650000013</v>
      </c>
      <c r="M3100">
        <v>1</v>
      </c>
      <c r="N3100" s="1">
        <f>IF(data[[#This Row],[Conversions]]=0,0,data[[#This Row],[Spend, Dollars]]/data[[#This Row],[Conversions]])</f>
        <v>7.0408141650000013</v>
      </c>
      <c r="O3100" s="13">
        <f>data[[#This Row],[Conversions]]/data[[#This Row],[Clicks]]</f>
        <v>8.0033357903574201E-2</v>
      </c>
      <c r="P3100" s="11">
        <v>67.2</v>
      </c>
      <c r="Q3100" s="11">
        <f>IF(data[[#This Row],[Spend, Dollars]]=0,0,data[[#This Row],[Total conversion value, Dollars]]/data[[#This Row],[Spend, Dollars]])</f>
        <v>9.544350756202638</v>
      </c>
      <c r="R3100" s="2">
        <v>96</v>
      </c>
      <c r="S3100" s="2">
        <v>0</v>
      </c>
      <c r="T3100" s="2">
        <v>15</v>
      </c>
      <c r="U3100" s="2">
        <f t="shared" si="48"/>
        <v>111</v>
      </c>
    </row>
    <row r="3101" spans="1:21" x14ac:dyDescent="0.2">
      <c r="A3101" t="s">
        <v>22</v>
      </c>
      <c r="B3101" s="3">
        <v>45060</v>
      </c>
      <c r="C3101" s="10" t="str">
        <f>TEXT(data[[#This Row],[Date]],"mmmm")</f>
        <v>May</v>
      </c>
      <c r="D3101" t="s">
        <v>16</v>
      </c>
      <c r="E3101" t="s">
        <v>18</v>
      </c>
      <c r="F3101" t="s">
        <v>14</v>
      </c>
      <c r="G3101" t="s">
        <v>17</v>
      </c>
      <c r="H3101" s="11">
        <v>885.40000000000009</v>
      </c>
      <c r="I3101" s="11">
        <v>10.226370000000003</v>
      </c>
      <c r="J3101" s="13">
        <f>data[[#This Row],[Clicks]]/data[[#This Row],[Impressions]]</f>
        <v>1.1550000000000001E-2</v>
      </c>
      <c r="K3101" s="1">
        <v>1.0465</v>
      </c>
      <c r="L3101" s="2">
        <v>10.701896205000002</v>
      </c>
      <c r="M3101">
        <v>6</v>
      </c>
      <c r="N3101" s="1">
        <f>IF(data[[#This Row],[Conversions]]=0,0,data[[#This Row],[Spend, Dollars]]/data[[#This Row],[Conversions]])</f>
        <v>1.7836493675000005</v>
      </c>
      <c r="O3101" s="13">
        <f>data[[#This Row],[Conversions]]/data[[#This Row],[Clicks]]</f>
        <v>0.58671845434890368</v>
      </c>
      <c r="P3101" s="11">
        <v>345.59999999999997</v>
      </c>
      <c r="Q3101" s="11">
        <f>IF(data[[#This Row],[Spend, Dollars]]=0,0,data[[#This Row],[Total conversion value, Dollars]]/data[[#This Row],[Spend, Dollars]])</f>
        <v>32.293342542280797</v>
      </c>
      <c r="R3101" s="2">
        <v>54</v>
      </c>
      <c r="S3101" s="2">
        <v>7</v>
      </c>
      <c r="T3101" s="2">
        <v>1.5</v>
      </c>
      <c r="U3101" s="2">
        <f t="shared" si="48"/>
        <v>62.5</v>
      </c>
    </row>
    <row r="3102" spans="1:21" x14ac:dyDescent="0.2">
      <c r="A3102" t="s">
        <v>22</v>
      </c>
      <c r="B3102" s="3">
        <v>45061</v>
      </c>
      <c r="C3102" s="10" t="str">
        <f>TEXT(data[[#This Row],[Date]],"mmmm")</f>
        <v>May</v>
      </c>
      <c r="D3102" t="s">
        <v>16</v>
      </c>
      <c r="E3102" t="s">
        <v>18</v>
      </c>
      <c r="F3102" t="s">
        <v>14</v>
      </c>
      <c r="G3102" t="s">
        <v>17</v>
      </c>
      <c r="H3102" s="11">
        <v>749.80000000000007</v>
      </c>
      <c r="I3102" s="11">
        <v>13.361436000000001</v>
      </c>
      <c r="J3102" s="13">
        <f>data[[#This Row],[Clicks]]/data[[#This Row],[Impressions]]</f>
        <v>1.7819999999999999E-2</v>
      </c>
      <c r="K3102" s="1">
        <v>2.3574999999999995</v>
      </c>
      <c r="L3102" s="2">
        <v>31.499585369999995</v>
      </c>
      <c r="M3102">
        <v>1</v>
      </c>
      <c r="N3102" s="1">
        <f>IF(data[[#This Row],[Conversions]]=0,0,data[[#This Row],[Spend, Dollars]]/data[[#This Row],[Conversions]])</f>
        <v>31.499585369999995</v>
      </c>
      <c r="O3102" s="13">
        <f>data[[#This Row],[Conversions]]/data[[#This Row],[Clicks]]</f>
        <v>7.4842254979180373E-2</v>
      </c>
      <c r="P3102" s="11">
        <v>60</v>
      </c>
      <c r="Q3102" s="11">
        <f>IF(data[[#This Row],[Spend, Dollars]]=0,0,data[[#This Row],[Total conversion value, Dollars]]/data[[#This Row],[Spend, Dollars]])</f>
        <v>1.9047869772007735</v>
      </c>
      <c r="R3102" s="2">
        <v>82</v>
      </c>
      <c r="S3102" s="2">
        <v>0</v>
      </c>
      <c r="T3102" s="2">
        <v>7.5</v>
      </c>
      <c r="U3102" s="2">
        <f t="shared" si="48"/>
        <v>89.5</v>
      </c>
    </row>
    <row r="3103" spans="1:21" x14ac:dyDescent="0.2">
      <c r="A3103" t="s">
        <v>22</v>
      </c>
      <c r="B3103" s="3">
        <v>45062</v>
      </c>
      <c r="C3103" s="10" t="str">
        <f>TEXT(data[[#This Row],[Date]],"mmmm")</f>
        <v>May</v>
      </c>
      <c r="D3103" t="s">
        <v>16</v>
      </c>
      <c r="E3103" t="s">
        <v>18</v>
      </c>
      <c r="F3103" t="s">
        <v>14</v>
      </c>
      <c r="G3103" t="s">
        <v>17</v>
      </c>
      <c r="H3103" s="11">
        <v>1240</v>
      </c>
      <c r="I3103" s="11">
        <v>18.686800000000002</v>
      </c>
      <c r="J3103" s="13">
        <f>data[[#This Row],[Clicks]]/data[[#This Row],[Impressions]]</f>
        <v>1.5070000000000002E-2</v>
      </c>
      <c r="K3103" s="1">
        <v>0.5635</v>
      </c>
      <c r="L3103" s="2">
        <v>10.5300118</v>
      </c>
      <c r="M3103">
        <v>4</v>
      </c>
      <c r="N3103" s="1">
        <f>IF(data[[#This Row],[Conversions]]=0,0,data[[#This Row],[Spend, Dollars]]/data[[#This Row],[Conversions]])</f>
        <v>2.6325029500000001</v>
      </c>
      <c r="O3103" s="13">
        <f>data[[#This Row],[Conversions]]/data[[#This Row],[Clicks]]</f>
        <v>0.2140548408502258</v>
      </c>
      <c r="P3103" s="11">
        <v>273.59999999999997</v>
      </c>
      <c r="Q3103" s="11">
        <f>IF(data[[#This Row],[Spend, Dollars]]=0,0,data[[#This Row],[Total conversion value, Dollars]]/data[[#This Row],[Spend, Dollars]])</f>
        <v>25.982876866291825</v>
      </c>
      <c r="R3103" s="2">
        <v>56</v>
      </c>
      <c r="S3103" s="2">
        <v>5</v>
      </c>
      <c r="T3103" s="2">
        <v>9</v>
      </c>
      <c r="U3103" s="2">
        <f t="shared" si="48"/>
        <v>70</v>
      </c>
    </row>
    <row r="3104" spans="1:21" x14ac:dyDescent="0.2">
      <c r="A3104" t="s">
        <v>22</v>
      </c>
      <c r="B3104" s="3">
        <v>45063</v>
      </c>
      <c r="C3104" s="10" t="str">
        <f>TEXT(data[[#This Row],[Date]],"mmmm")</f>
        <v>May</v>
      </c>
      <c r="D3104" t="s">
        <v>16</v>
      </c>
      <c r="E3104" t="s">
        <v>18</v>
      </c>
      <c r="F3104" t="s">
        <v>14</v>
      </c>
      <c r="G3104" t="s">
        <v>17</v>
      </c>
      <c r="H3104" s="11">
        <v>792.80000000000007</v>
      </c>
      <c r="I3104" s="11">
        <v>12.557952</v>
      </c>
      <c r="J3104" s="13">
        <f>data[[#This Row],[Clicks]]/data[[#This Row],[Impressions]]</f>
        <v>1.584E-2</v>
      </c>
      <c r="K3104" s="1">
        <v>1.6674999999999998</v>
      </c>
      <c r="L3104" s="2">
        <v>20.940384959999996</v>
      </c>
      <c r="M3104">
        <v>7</v>
      </c>
      <c r="N3104" s="1">
        <f>IF(data[[#This Row],[Conversions]]=0,0,data[[#This Row],[Spend, Dollars]]/data[[#This Row],[Conversions]])</f>
        <v>2.9914835657142853</v>
      </c>
      <c r="O3104" s="13">
        <f>data[[#This Row],[Conversions]]/data[[#This Row],[Clicks]]</f>
        <v>0.55741573148233081</v>
      </c>
      <c r="P3104" s="11">
        <v>638.4</v>
      </c>
      <c r="Q3104" s="11">
        <f>IF(data[[#This Row],[Spend, Dollars]]=0,0,data[[#This Row],[Total conversion value, Dollars]]/data[[#This Row],[Spend, Dollars]])</f>
        <v>30.486545553936182</v>
      </c>
      <c r="R3104" s="2">
        <v>91</v>
      </c>
      <c r="S3104" s="2">
        <v>14</v>
      </c>
      <c r="T3104" s="2">
        <v>13.5</v>
      </c>
      <c r="U3104" s="2">
        <f t="shared" si="48"/>
        <v>118.5</v>
      </c>
    </row>
    <row r="3105" spans="1:21" x14ac:dyDescent="0.2">
      <c r="A3105" t="s">
        <v>22</v>
      </c>
      <c r="B3105" s="3">
        <v>45064</v>
      </c>
      <c r="C3105" s="10" t="str">
        <f>TEXT(data[[#This Row],[Date]],"mmmm")</f>
        <v>May</v>
      </c>
      <c r="D3105" t="s">
        <v>16</v>
      </c>
      <c r="E3105" t="s">
        <v>18</v>
      </c>
      <c r="F3105" t="s">
        <v>14</v>
      </c>
      <c r="G3105" t="s">
        <v>17</v>
      </c>
      <c r="H3105" s="11">
        <v>1236.2</v>
      </c>
      <c r="I3105" s="11">
        <v>18.629534000000003</v>
      </c>
      <c r="J3105" s="13">
        <f>data[[#This Row],[Clicks]]/data[[#This Row],[Impressions]]</f>
        <v>1.5070000000000002E-2</v>
      </c>
      <c r="K3105" s="1">
        <v>1.7249999999999999</v>
      </c>
      <c r="L3105" s="2">
        <v>32.135946150000002</v>
      </c>
      <c r="M3105">
        <v>3</v>
      </c>
      <c r="N3105" s="1">
        <f>IF(data[[#This Row],[Conversions]]=0,0,data[[#This Row],[Spend, Dollars]]/data[[#This Row],[Conversions]])</f>
        <v>10.711982050000001</v>
      </c>
      <c r="O3105" s="13">
        <f>data[[#This Row],[Conversions]]/data[[#This Row],[Clicks]]</f>
        <v>0.16103462383975892</v>
      </c>
      <c r="P3105" s="11">
        <v>118.8</v>
      </c>
      <c r="Q3105" s="11">
        <f>IF(data[[#This Row],[Spend, Dollars]]=0,0,data[[#This Row],[Total conversion value, Dollars]]/data[[#This Row],[Spend, Dollars]])</f>
        <v>3.6967948429301183</v>
      </c>
      <c r="R3105" s="2">
        <v>50</v>
      </c>
      <c r="S3105" s="2">
        <v>15</v>
      </c>
      <c r="T3105" s="2">
        <v>4.5</v>
      </c>
      <c r="U3105" s="2">
        <f t="shared" si="48"/>
        <v>69.5</v>
      </c>
    </row>
    <row r="3106" spans="1:21" x14ac:dyDescent="0.2">
      <c r="A3106" t="s">
        <v>22</v>
      </c>
      <c r="B3106" s="3">
        <v>45065</v>
      </c>
      <c r="C3106" s="10" t="str">
        <f>TEXT(data[[#This Row],[Date]],"mmmm")</f>
        <v>May</v>
      </c>
      <c r="D3106" t="s">
        <v>16</v>
      </c>
      <c r="E3106" t="s">
        <v>18</v>
      </c>
      <c r="F3106" t="s">
        <v>14</v>
      </c>
      <c r="G3106" t="s">
        <v>17</v>
      </c>
      <c r="H3106" s="11">
        <v>984.2</v>
      </c>
      <c r="I3106" s="11">
        <v>12.233606000000002</v>
      </c>
      <c r="J3106" s="13">
        <f>data[[#This Row],[Clicks]]/data[[#This Row],[Impressions]]</f>
        <v>1.2430000000000002E-2</v>
      </c>
      <c r="K3106" s="1">
        <v>0.65549999999999997</v>
      </c>
      <c r="L3106" s="2">
        <v>8.0191287330000005</v>
      </c>
      <c r="M3106">
        <v>3</v>
      </c>
      <c r="N3106" s="1">
        <f>IF(data[[#This Row],[Conversions]]=0,0,data[[#This Row],[Spend, Dollars]]/data[[#This Row],[Conversions]])</f>
        <v>2.673042911</v>
      </c>
      <c r="O3106" s="13">
        <f>data[[#This Row],[Conversions]]/data[[#This Row],[Clicks]]</f>
        <v>0.24522614182604863</v>
      </c>
      <c r="P3106" s="11">
        <v>136.79999999999998</v>
      </c>
      <c r="Q3106" s="11">
        <f>IF(data[[#This Row],[Spend, Dollars]]=0,0,data[[#This Row],[Total conversion value, Dollars]]/data[[#This Row],[Spend, Dollars]])</f>
        <v>17.059209866159904</v>
      </c>
      <c r="R3106" s="2">
        <v>99</v>
      </c>
      <c r="S3106" s="2">
        <v>10</v>
      </c>
      <c r="T3106" s="2">
        <v>6</v>
      </c>
      <c r="U3106" s="2">
        <f t="shared" si="48"/>
        <v>115</v>
      </c>
    </row>
    <row r="3107" spans="1:21" x14ac:dyDescent="0.2">
      <c r="A3107" t="s">
        <v>22</v>
      </c>
      <c r="B3107" s="3">
        <v>45066</v>
      </c>
      <c r="C3107" s="10" t="str">
        <f>TEXT(data[[#This Row],[Date]],"mmmm")</f>
        <v>May</v>
      </c>
      <c r="D3107" t="s">
        <v>16</v>
      </c>
      <c r="E3107" t="s">
        <v>18</v>
      </c>
      <c r="F3107" t="s">
        <v>14</v>
      </c>
      <c r="G3107" t="s">
        <v>17</v>
      </c>
      <c r="H3107" s="11">
        <v>1251.6000000000001</v>
      </c>
      <c r="I3107" s="11">
        <v>17.760204000000002</v>
      </c>
      <c r="J3107" s="13">
        <f>data[[#This Row],[Clicks]]/data[[#This Row],[Impressions]]</f>
        <v>1.4189999999999999E-2</v>
      </c>
      <c r="K3107" s="1">
        <v>2.1389999999999998</v>
      </c>
      <c r="L3107" s="2">
        <v>37.989076355999998</v>
      </c>
      <c r="M3107">
        <v>8</v>
      </c>
      <c r="N3107" s="1">
        <f>IF(data[[#This Row],[Conversions]]=0,0,data[[#This Row],[Spend, Dollars]]/data[[#This Row],[Conversions]])</f>
        <v>4.7486345444999998</v>
      </c>
      <c r="O3107" s="13">
        <f>data[[#This Row],[Conversions]]/data[[#This Row],[Clicks]]</f>
        <v>0.45044527641686993</v>
      </c>
      <c r="P3107" s="11">
        <v>691.19999999999993</v>
      </c>
      <c r="Q3107" s="11">
        <f>IF(data[[#This Row],[Spend, Dollars]]=0,0,data[[#This Row],[Total conversion value, Dollars]]/data[[#This Row],[Spend, Dollars]])</f>
        <v>18.194704012350428</v>
      </c>
      <c r="R3107" s="2">
        <v>66</v>
      </c>
      <c r="S3107" s="2">
        <v>5</v>
      </c>
      <c r="T3107" s="2">
        <v>4.5</v>
      </c>
      <c r="U3107" s="2">
        <f t="shared" si="48"/>
        <v>75.5</v>
      </c>
    </row>
    <row r="3108" spans="1:21" x14ac:dyDescent="0.2">
      <c r="A3108" t="s">
        <v>22</v>
      </c>
      <c r="B3108" s="3">
        <v>45067</v>
      </c>
      <c r="C3108" s="10" t="str">
        <f>TEXT(data[[#This Row],[Date]],"mmmm")</f>
        <v>May</v>
      </c>
      <c r="D3108" t="s">
        <v>16</v>
      </c>
      <c r="E3108" t="s">
        <v>18</v>
      </c>
      <c r="F3108" t="s">
        <v>14</v>
      </c>
      <c r="G3108" t="s">
        <v>17</v>
      </c>
      <c r="H3108" s="11">
        <v>865.80000000000007</v>
      </c>
      <c r="I3108" s="11">
        <v>13.047606000000002</v>
      </c>
      <c r="J3108" s="13">
        <f>data[[#This Row],[Clicks]]/data[[#This Row],[Impressions]]</f>
        <v>1.507E-2</v>
      </c>
      <c r="K3108" s="1">
        <v>2.0009999999999999</v>
      </c>
      <c r="L3108" s="2">
        <v>26.108259606000001</v>
      </c>
      <c r="M3108">
        <v>6</v>
      </c>
      <c r="N3108" s="1">
        <f>IF(data[[#This Row],[Conversions]]=0,0,data[[#This Row],[Spend, Dollars]]/data[[#This Row],[Conversions]])</f>
        <v>4.3513766010000001</v>
      </c>
      <c r="O3108" s="13">
        <f>data[[#This Row],[Conversions]]/data[[#This Row],[Clicks]]</f>
        <v>0.45985447445301453</v>
      </c>
      <c r="P3108" s="11">
        <v>518.4</v>
      </c>
      <c r="Q3108" s="11">
        <f>IF(data[[#This Row],[Spend, Dollars]]=0,0,data[[#This Row],[Total conversion value, Dollars]]/data[[#This Row],[Spend, Dollars]])</f>
        <v>19.855785403668396</v>
      </c>
      <c r="R3108" s="2">
        <v>100</v>
      </c>
      <c r="S3108" s="2">
        <v>15</v>
      </c>
      <c r="T3108" s="2">
        <v>7.5</v>
      </c>
      <c r="U3108" s="2">
        <f t="shared" si="48"/>
        <v>122.5</v>
      </c>
    </row>
    <row r="3109" spans="1:21" x14ac:dyDescent="0.2">
      <c r="A3109" t="s">
        <v>22</v>
      </c>
      <c r="B3109" s="3">
        <v>45068</v>
      </c>
      <c r="C3109" s="10" t="str">
        <f>TEXT(data[[#This Row],[Date]],"mmmm")</f>
        <v>May</v>
      </c>
      <c r="D3109" t="s">
        <v>16</v>
      </c>
      <c r="E3109" t="s">
        <v>18</v>
      </c>
      <c r="F3109" t="s">
        <v>14</v>
      </c>
      <c r="G3109" t="s">
        <v>17</v>
      </c>
      <c r="H3109" s="11">
        <v>990.60000000000014</v>
      </c>
      <c r="I3109" s="11">
        <v>16.126968000000005</v>
      </c>
      <c r="J3109" s="13">
        <f>data[[#This Row],[Clicks]]/data[[#This Row],[Impressions]]</f>
        <v>1.6280000000000003E-2</v>
      </c>
      <c r="K3109" s="1">
        <v>1.4144999999999999</v>
      </c>
      <c r="L3109" s="2">
        <v>22.811596236000003</v>
      </c>
      <c r="M3109">
        <v>6</v>
      </c>
      <c r="N3109" s="1">
        <f>IF(data[[#This Row],[Conversions]]=0,0,data[[#This Row],[Spend, Dollars]]/data[[#This Row],[Conversions]])</f>
        <v>3.8019327060000006</v>
      </c>
      <c r="O3109" s="13">
        <f>data[[#This Row],[Conversions]]/data[[#This Row],[Clicks]]</f>
        <v>0.37204761614210419</v>
      </c>
      <c r="P3109" s="11">
        <v>252</v>
      </c>
      <c r="Q3109" s="11">
        <f>IF(data[[#This Row],[Spend, Dollars]]=0,0,data[[#This Row],[Total conversion value, Dollars]]/data[[#This Row],[Spend, Dollars]])</f>
        <v>11.047012992554528</v>
      </c>
      <c r="R3109" s="2">
        <v>96</v>
      </c>
      <c r="S3109" s="2">
        <v>7</v>
      </c>
      <c r="T3109" s="2">
        <v>7.5</v>
      </c>
      <c r="U3109" s="2">
        <f t="shared" si="48"/>
        <v>110.5</v>
      </c>
    </row>
    <row r="3110" spans="1:21" x14ac:dyDescent="0.2">
      <c r="A3110" t="s">
        <v>22</v>
      </c>
      <c r="B3110" s="3">
        <v>45069</v>
      </c>
      <c r="C3110" s="10" t="str">
        <f>TEXT(data[[#This Row],[Date]],"mmmm")</f>
        <v>May</v>
      </c>
      <c r="D3110" t="s">
        <v>16</v>
      </c>
      <c r="E3110" t="s">
        <v>18</v>
      </c>
      <c r="F3110" t="s">
        <v>14</v>
      </c>
      <c r="G3110" t="s">
        <v>17</v>
      </c>
      <c r="H3110" s="11">
        <v>1052.8</v>
      </c>
      <c r="I3110" s="11">
        <v>15.170847999999999</v>
      </c>
      <c r="J3110" s="13">
        <f>data[[#This Row],[Clicks]]/data[[#This Row],[Impressions]]</f>
        <v>1.4410000000000001E-2</v>
      </c>
      <c r="K3110" s="1">
        <v>0.66699999999999993</v>
      </c>
      <c r="L3110" s="2">
        <v>10.118955615999999</v>
      </c>
      <c r="M3110">
        <v>2</v>
      </c>
      <c r="N3110" s="1">
        <f>IF(data[[#This Row],[Conversions]]=0,0,data[[#This Row],[Spend, Dollars]]/data[[#This Row],[Conversions]])</f>
        <v>5.0594778079999996</v>
      </c>
      <c r="O3110" s="13">
        <f>data[[#This Row],[Conversions]]/data[[#This Row],[Clicks]]</f>
        <v>0.13183178685858563</v>
      </c>
      <c r="P3110" s="11">
        <v>168</v>
      </c>
      <c r="Q3110" s="11">
        <f>IF(data[[#This Row],[Spend, Dollars]]=0,0,data[[#This Row],[Total conversion value, Dollars]]/data[[#This Row],[Spend, Dollars]])</f>
        <v>16.602503892235671</v>
      </c>
      <c r="R3110" s="2">
        <v>70</v>
      </c>
      <c r="S3110" s="2">
        <v>1</v>
      </c>
      <c r="T3110" s="2">
        <v>3</v>
      </c>
      <c r="U3110" s="2">
        <f t="shared" si="48"/>
        <v>74</v>
      </c>
    </row>
    <row r="3111" spans="1:21" x14ac:dyDescent="0.2">
      <c r="A3111" t="s">
        <v>22</v>
      </c>
      <c r="B3111" s="3">
        <v>45070</v>
      </c>
      <c r="C3111" s="10" t="str">
        <f>TEXT(data[[#This Row],[Date]],"mmmm")</f>
        <v>May</v>
      </c>
      <c r="D3111" t="s">
        <v>16</v>
      </c>
      <c r="E3111" t="s">
        <v>18</v>
      </c>
      <c r="F3111" t="s">
        <v>14</v>
      </c>
      <c r="G3111" t="s">
        <v>17</v>
      </c>
      <c r="H3111" s="11">
        <v>1219.2</v>
      </c>
      <c r="I3111" s="11">
        <v>21.055584000000003</v>
      </c>
      <c r="J3111" s="13">
        <f>data[[#This Row],[Clicks]]/data[[#This Row],[Impressions]]</f>
        <v>1.7270000000000001E-2</v>
      </c>
      <c r="K3111" s="1">
        <v>1.196</v>
      </c>
      <c r="L3111" s="2">
        <v>25.182478464000003</v>
      </c>
      <c r="M3111">
        <v>2</v>
      </c>
      <c r="N3111" s="1">
        <f>IF(data[[#This Row],[Conversions]]=0,0,data[[#This Row],[Spend, Dollars]]/data[[#This Row],[Conversions]])</f>
        <v>12.591239232000001</v>
      </c>
      <c r="O3111" s="13">
        <f>data[[#This Row],[Conversions]]/data[[#This Row],[Clicks]]</f>
        <v>9.4986679068127466E-2</v>
      </c>
      <c r="P3111" s="11">
        <v>148.79999999999998</v>
      </c>
      <c r="Q3111" s="11">
        <f>IF(data[[#This Row],[Spend, Dollars]]=0,0,data[[#This Row],[Total conversion value, Dollars]]/data[[#This Row],[Spend, Dollars]])</f>
        <v>5.9088703366795015</v>
      </c>
      <c r="R3111" s="2">
        <v>95</v>
      </c>
      <c r="S3111" s="2">
        <v>5</v>
      </c>
      <c r="T3111" s="2">
        <v>10.5</v>
      </c>
      <c r="U3111" s="2">
        <f t="shared" si="48"/>
        <v>110.5</v>
      </c>
    </row>
    <row r="3112" spans="1:21" x14ac:dyDescent="0.2">
      <c r="A3112" t="s">
        <v>22</v>
      </c>
      <c r="B3112" s="3">
        <v>45071</v>
      </c>
      <c r="C3112" s="10" t="str">
        <f>TEXT(data[[#This Row],[Date]],"mmmm")</f>
        <v>May</v>
      </c>
      <c r="D3112" t="s">
        <v>16</v>
      </c>
      <c r="E3112" t="s">
        <v>18</v>
      </c>
      <c r="F3112" t="s">
        <v>14</v>
      </c>
      <c r="G3112" t="s">
        <v>17</v>
      </c>
      <c r="H3112" s="11">
        <v>1482.4</v>
      </c>
      <c r="I3112" s="11">
        <v>18.915424000000002</v>
      </c>
      <c r="J3112" s="13">
        <f>data[[#This Row],[Clicks]]/data[[#This Row],[Impressions]]</f>
        <v>1.2760000000000001E-2</v>
      </c>
      <c r="K3112" s="1">
        <v>1.4834999999999998</v>
      </c>
      <c r="L3112" s="2">
        <v>28.061031503999999</v>
      </c>
      <c r="M3112">
        <v>4</v>
      </c>
      <c r="N3112" s="1">
        <f>IF(data[[#This Row],[Conversions]]=0,0,data[[#This Row],[Spend, Dollars]]/data[[#This Row],[Conversions]])</f>
        <v>7.0152578759999997</v>
      </c>
      <c r="O3112" s="13">
        <f>data[[#This Row],[Conversions]]/data[[#This Row],[Clicks]]</f>
        <v>0.21146763614709349</v>
      </c>
      <c r="P3112" s="11">
        <v>374.4</v>
      </c>
      <c r="Q3112" s="11">
        <f>IF(data[[#This Row],[Spend, Dollars]]=0,0,data[[#This Row],[Total conversion value, Dollars]]/data[[#This Row],[Spend, Dollars]])</f>
        <v>13.342346304932896</v>
      </c>
      <c r="R3112" s="2">
        <v>77</v>
      </c>
      <c r="S3112" s="2">
        <v>8</v>
      </c>
      <c r="T3112" s="2">
        <v>12</v>
      </c>
      <c r="U3112" s="2">
        <f t="shared" si="48"/>
        <v>97</v>
      </c>
    </row>
    <row r="3113" spans="1:21" x14ac:dyDescent="0.2">
      <c r="A3113" t="s">
        <v>22</v>
      </c>
      <c r="B3113" s="3">
        <v>45072</v>
      </c>
      <c r="C3113" s="10" t="str">
        <f>TEXT(data[[#This Row],[Date]],"mmmm")</f>
        <v>May</v>
      </c>
      <c r="D3113" t="s">
        <v>16</v>
      </c>
      <c r="E3113" t="s">
        <v>18</v>
      </c>
      <c r="F3113" t="s">
        <v>14</v>
      </c>
      <c r="G3113" t="s">
        <v>17</v>
      </c>
      <c r="H3113" s="11">
        <v>1137.6000000000001</v>
      </c>
      <c r="I3113" s="11">
        <v>17.644176000000005</v>
      </c>
      <c r="J3113" s="13">
        <f>data[[#This Row],[Clicks]]/data[[#This Row],[Impressions]]</f>
        <v>1.5510000000000003E-2</v>
      </c>
      <c r="K3113" s="1">
        <v>2.3805000000000001</v>
      </c>
      <c r="L3113" s="2">
        <v>42.001960968000013</v>
      </c>
      <c r="M3113">
        <v>1</v>
      </c>
      <c r="N3113" s="1">
        <f>IF(data[[#This Row],[Conversions]]=0,0,data[[#This Row],[Spend, Dollars]]/data[[#This Row],[Conversions]])</f>
        <v>42.001960968000013</v>
      </c>
      <c r="O3113" s="13">
        <f>data[[#This Row],[Conversions]]/data[[#This Row],[Clicks]]</f>
        <v>5.6675925245814808E-2</v>
      </c>
      <c r="P3113" s="11">
        <v>78</v>
      </c>
      <c r="Q3113" s="11">
        <f>IF(data[[#This Row],[Spend, Dollars]]=0,0,data[[#This Row],[Total conversion value, Dollars]]/data[[#This Row],[Spend, Dollars]])</f>
        <v>1.8570561517217201</v>
      </c>
      <c r="R3113" s="2">
        <v>90</v>
      </c>
      <c r="S3113" s="2">
        <v>3</v>
      </c>
      <c r="T3113" s="2">
        <v>12</v>
      </c>
      <c r="U3113" s="2">
        <f t="shared" si="48"/>
        <v>105</v>
      </c>
    </row>
    <row r="3114" spans="1:21" x14ac:dyDescent="0.2">
      <c r="A3114" t="s">
        <v>22</v>
      </c>
      <c r="B3114" s="3">
        <v>45073</v>
      </c>
      <c r="C3114" s="10" t="str">
        <f>TEXT(data[[#This Row],[Date]],"mmmm")</f>
        <v>May</v>
      </c>
      <c r="D3114" t="s">
        <v>16</v>
      </c>
      <c r="E3114" t="s">
        <v>18</v>
      </c>
      <c r="F3114" t="s">
        <v>14</v>
      </c>
      <c r="G3114" t="s">
        <v>17</v>
      </c>
      <c r="H3114" s="11">
        <v>818.8</v>
      </c>
      <c r="I3114" s="11">
        <v>16.482444000000005</v>
      </c>
      <c r="J3114" s="13">
        <f>data[[#This Row],[Clicks]]/data[[#This Row],[Impressions]]</f>
        <v>2.0130000000000006E-2</v>
      </c>
      <c r="K3114" s="1">
        <v>0.89699999999999991</v>
      </c>
      <c r="L3114" s="2">
        <v>14.784752268000002</v>
      </c>
      <c r="M3114">
        <v>2</v>
      </c>
      <c r="N3114" s="1">
        <f>IF(data[[#This Row],[Conversions]]=0,0,data[[#This Row],[Spend, Dollars]]/data[[#This Row],[Conversions]])</f>
        <v>7.3923761340000009</v>
      </c>
      <c r="O3114" s="13">
        <f>data[[#This Row],[Conversions]]/data[[#This Row],[Clicks]]</f>
        <v>0.12134122827901005</v>
      </c>
      <c r="P3114" s="11">
        <v>168</v>
      </c>
      <c r="Q3114" s="11">
        <f>IF(data[[#This Row],[Spend, Dollars]]=0,0,data[[#This Row],[Total conversion value, Dollars]]/data[[#This Row],[Spend, Dollars]])</f>
        <v>11.363058166596261</v>
      </c>
      <c r="R3114" s="2">
        <v>78</v>
      </c>
      <c r="S3114" s="2">
        <v>15</v>
      </c>
      <c r="T3114" s="2">
        <v>1.5</v>
      </c>
      <c r="U3114" s="2">
        <f t="shared" si="48"/>
        <v>94.5</v>
      </c>
    </row>
    <row r="3115" spans="1:21" x14ac:dyDescent="0.2">
      <c r="A3115" t="s">
        <v>22</v>
      </c>
      <c r="B3115" s="3">
        <v>45074</v>
      </c>
      <c r="C3115" s="10" t="str">
        <f>TEXT(data[[#This Row],[Date]],"mmmm")</f>
        <v>May</v>
      </c>
      <c r="D3115" t="s">
        <v>16</v>
      </c>
      <c r="E3115" t="s">
        <v>18</v>
      </c>
      <c r="F3115" t="s">
        <v>14</v>
      </c>
      <c r="G3115" t="s">
        <v>17</v>
      </c>
      <c r="H3115" s="11">
        <v>1190.2</v>
      </c>
      <c r="I3115" s="11">
        <v>21.340286000000006</v>
      </c>
      <c r="J3115" s="13">
        <f>data[[#This Row],[Clicks]]/data[[#This Row],[Impressions]]</f>
        <v>1.7930000000000005E-2</v>
      </c>
      <c r="K3115" s="1">
        <v>1.2074999999999998</v>
      </c>
      <c r="L3115" s="2">
        <v>25.768395345000002</v>
      </c>
      <c r="M3115">
        <v>6</v>
      </c>
      <c r="N3115" s="1">
        <f>IF(data[[#This Row],[Conversions]]=0,0,data[[#This Row],[Spend, Dollars]]/data[[#This Row],[Conversions]])</f>
        <v>4.2947325575000006</v>
      </c>
      <c r="O3115" s="13">
        <f>data[[#This Row],[Conversions]]/data[[#This Row],[Clicks]]</f>
        <v>0.28115836873039091</v>
      </c>
      <c r="P3115" s="11">
        <v>230.39999999999998</v>
      </c>
      <c r="Q3115" s="11">
        <f>IF(data[[#This Row],[Spend, Dollars]]=0,0,data[[#This Row],[Total conversion value, Dollars]]/data[[#This Row],[Spend, Dollars]])</f>
        <v>8.9411853906807544</v>
      </c>
      <c r="R3115" s="2">
        <v>99</v>
      </c>
      <c r="S3115" s="2">
        <v>15</v>
      </c>
      <c r="T3115" s="2">
        <v>12</v>
      </c>
      <c r="U3115" s="2">
        <f t="shared" si="48"/>
        <v>126</v>
      </c>
    </row>
    <row r="3116" spans="1:21" x14ac:dyDescent="0.2">
      <c r="A3116" t="s">
        <v>22</v>
      </c>
      <c r="B3116" s="3">
        <v>45075</v>
      </c>
      <c r="C3116" s="10" t="str">
        <f>TEXT(data[[#This Row],[Date]],"mmmm")</f>
        <v>May</v>
      </c>
      <c r="D3116" t="s">
        <v>16</v>
      </c>
      <c r="E3116" t="s">
        <v>18</v>
      </c>
      <c r="F3116" t="s">
        <v>14</v>
      </c>
      <c r="G3116" t="s">
        <v>17</v>
      </c>
      <c r="H3116" s="11">
        <v>675.6</v>
      </c>
      <c r="I3116" s="11">
        <v>7.5802319999999996</v>
      </c>
      <c r="J3116" s="13">
        <f>data[[#This Row],[Clicks]]/data[[#This Row],[Impressions]]</f>
        <v>1.1219999999999999E-2</v>
      </c>
      <c r="K3116" s="1">
        <v>2.3574999999999995</v>
      </c>
      <c r="L3116" s="2">
        <v>17.870396939999996</v>
      </c>
      <c r="M3116">
        <v>3</v>
      </c>
      <c r="N3116" s="1">
        <f>IF(data[[#This Row],[Conversions]]=0,0,data[[#This Row],[Spend, Dollars]]/data[[#This Row],[Conversions]])</f>
        <v>5.9567989799999985</v>
      </c>
      <c r="O3116" s="13">
        <f>data[[#This Row],[Conversions]]/data[[#This Row],[Clicks]]</f>
        <v>0.39576625095379669</v>
      </c>
      <c r="P3116" s="11">
        <v>115.19999999999999</v>
      </c>
      <c r="Q3116" s="11">
        <f>IF(data[[#This Row],[Spend, Dollars]]=0,0,data[[#This Row],[Total conversion value, Dollars]]/data[[#This Row],[Spend, Dollars]])</f>
        <v>6.4464152859494357</v>
      </c>
      <c r="R3116" s="2">
        <v>59</v>
      </c>
      <c r="S3116" s="2">
        <v>3</v>
      </c>
      <c r="T3116" s="2">
        <v>0</v>
      </c>
      <c r="U3116" s="2">
        <f t="shared" si="48"/>
        <v>62</v>
      </c>
    </row>
    <row r="3117" spans="1:21" x14ac:dyDescent="0.2">
      <c r="A3117" t="s">
        <v>22</v>
      </c>
      <c r="B3117" s="3">
        <v>45076</v>
      </c>
      <c r="C3117" s="10" t="str">
        <f>TEXT(data[[#This Row],[Date]],"mmmm")</f>
        <v>May</v>
      </c>
      <c r="D3117" t="s">
        <v>16</v>
      </c>
      <c r="E3117" t="s">
        <v>18</v>
      </c>
      <c r="F3117" t="s">
        <v>14</v>
      </c>
      <c r="G3117" t="s">
        <v>17</v>
      </c>
      <c r="H3117" s="11">
        <v>567</v>
      </c>
      <c r="I3117" s="11">
        <v>8.0457299999999989</v>
      </c>
      <c r="J3117" s="13">
        <f>data[[#This Row],[Clicks]]/data[[#This Row],[Impressions]]</f>
        <v>1.4189999999999998E-2</v>
      </c>
      <c r="K3117" s="1">
        <v>1.0004999999999997</v>
      </c>
      <c r="L3117" s="2">
        <v>8.0497528649999968</v>
      </c>
      <c r="M3117">
        <v>7</v>
      </c>
      <c r="N3117" s="1">
        <f>IF(data[[#This Row],[Conversions]]=0,0,data[[#This Row],[Spend, Dollars]]/data[[#This Row],[Conversions]])</f>
        <v>1.1499646949999995</v>
      </c>
      <c r="O3117" s="13">
        <f>data[[#This Row],[Conversions]]/data[[#This Row],[Clicks]]</f>
        <v>0.87002670981999164</v>
      </c>
      <c r="P3117" s="11">
        <v>470.4</v>
      </c>
      <c r="Q3117" s="11">
        <f>IF(data[[#This Row],[Spend, Dollars]]=0,0,data[[#This Row],[Total conversion value, Dollars]]/data[[#This Row],[Spend, Dollars]])</f>
        <v>58.436576611597651</v>
      </c>
      <c r="R3117" s="2">
        <v>71</v>
      </c>
      <c r="S3117" s="2">
        <v>13</v>
      </c>
      <c r="T3117" s="2">
        <v>12</v>
      </c>
      <c r="U3117" s="2">
        <f t="shared" si="48"/>
        <v>96</v>
      </c>
    </row>
    <row r="3118" spans="1:21" x14ac:dyDescent="0.2">
      <c r="A3118" t="s">
        <v>22</v>
      </c>
      <c r="B3118" s="3">
        <v>45077</v>
      </c>
      <c r="C3118" s="10" t="str">
        <f>TEXT(data[[#This Row],[Date]],"mmmm")</f>
        <v>May</v>
      </c>
      <c r="D3118" t="s">
        <v>16</v>
      </c>
      <c r="E3118" t="s">
        <v>18</v>
      </c>
      <c r="F3118" t="s">
        <v>14</v>
      </c>
      <c r="G3118" t="s">
        <v>17</v>
      </c>
      <c r="H3118" s="11">
        <v>937.80000000000007</v>
      </c>
      <c r="I3118" s="11">
        <v>13.204224000000005</v>
      </c>
      <c r="J3118" s="13">
        <f>data[[#This Row],[Clicks]]/data[[#This Row],[Impressions]]</f>
        <v>1.4080000000000004E-2</v>
      </c>
      <c r="K3118" s="1">
        <v>2.1734999999999993</v>
      </c>
      <c r="L3118" s="2">
        <v>28.699380864000002</v>
      </c>
      <c r="M3118">
        <v>2</v>
      </c>
      <c r="N3118" s="1">
        <f>IF(data[[#This Row],[Conversions]]=0,0,data[[#This Row],[Spend, Dollars]]/data[[#This Row],[Conversions]])</f>
        <v>14.349690432000001</v>
      </c>
      <c r="O3118" s="13">
        <f>data[[#This Row],[Conversions]]/data[[#This Row],[Clicks]]</f>
        <v>0.15146668217685486</v>
      </c>
      <c r="P3118" s="11">
        <v>96</v>
      </c>
      <c r="Q3118" s="11">
        <f>IF(data[[#This Row],[Spend, Dollars]]=0,0,data[[#This Row],[Total conversion value, Dollars]]/data[[#This Row],[Spend, Dollars]])</f>
        <v>3.3450198962452431</v>
      </c>
      <c r="R3118" s="2">
        <v>52</v>
      </c>
      <c r="S3118" s="2">
        <v>6</v>
      </c>
      <c r="T3118" s="2">
        <v>13.5</v>
      </c>
      <c r="U3118" s="2">
        <f t="shared" si="48"/>
        <v>71.5</v>
      </c>
    </row>
    <row r="3119" spans="1:21" x14ac:dyDescent="0.2">
      <c r="A3119" t="s">
        <v>23</v>
      </c>
      <c r="B3119" s="3">
        <v>45078</v>
      </c>
      <c r="C3119" s="10" t="str">
        <f>TEXT(data[[#This Row],[Date]],"mmmm")</f>
        <v>June</v>
      </c>
      <c r="D3119" t="s">
        <v>16</v>
      </c>
      <c r="E3119" t="s">
        <v>18</v>
      </c>
      <c r="F3119" t="s">
        <v>14</v>
      </c>
      <c r="G3119" t="s">
        <v>17</v>
      </c>
      <c r="H3119" s="11">
        <v>1324.1999999999998</v>
      </c>
      <c r="I3119" s="11">
        <v>20.684003999999998</v>
      </c>
      <c r="J3119" s="13">
        <f>data[[#This Row],[Clicks]]/data[[#This Row],[Impressions]]</f>
        <v>1.562E-2</v>
      </c>
      <c r="K3119" s="1">
        <v>1.012</v>
      </c>
      <c r="L3119" s="2">
        <v>20.932212047999997</v>
      </c>
      <c r="M3119">
        <v>6</v>
      </c>
      <c r="N3119" s="1">
        <f>IF(data[[#This Row],[Conversions]]=0,0,data[[#This Row],[Spend, Dollars]]/data[[#This Row],[Conversions]])</f>
        <v>3.4887020079999993</v>
      </c>
      <c r="O3119" s="13">
        <f>data[[#This Row],[Conversions]]/data[[#This Row],[Clicks]]</f>
        <v>0.29007923224149446</v>
      </c>
      <c r="P3119" s="11">
        <v>524.4</v>
      </c>
      <c r="Q3119" s="11">
        <f>IF(data[[#This Row],[Spend, Dollars]]=0,0,data[[#This Row],[Total conversion value, Dollars]]/data[[#This Row],[Spend, Dollars]])</f>
        <v>25.052297329947251</v>
      </c>
      <c r="R3119" s="2">
        <v>93</v>
      </c>
      <c r="S3119" s="2">
        <v>17</v>
      </c>
      <c r="T3119" s="2">
        <v>4.5</v>
      </c>
      <c r="U3119" s="2">
        <f t="shared" si="48"/>
        <v>114.5</v>
      </c>
    </row>
    <row r="3120" spans="1:21" x14ac:dyDescent="0.2">
      <c r="A3120" t="s">
        <v>23</v>
      </c>
      <c r="B3120" s="3">
        <v>45079</v>
      </c>
      <c r="C3120" s="10" t="str">
        <f>TEXT(data[[#This Row],[Date]],"mmmm")</f>
        <v>June</v>
      </c>
      <c r="D3120" t="s">
        <v>16</v>
      </c>
      <c r="E3120" t="s">
        <v>18</v>
      </c>
      <c r="F3120" t="s">
        <v>14</v>
      </c>
      <c r="G3120" t="s">
        <v>17</v>
      </c>
      <c r="H3120" s="11">
        <v>566.59999999999991</v>
      </c>
      <c r="I3120" s="11">
        <v>6.3572519999999981</v>
      </c>
      <c r="J3120" s="13">
        <f>data[[#This Row],[Clicks]]/data[[#This Row],[Impressions]]</f>
        <v>1.1219999999999999E-2</v>
      </c>
      <c r="K3120" s="1">
        <v>1.5639999999999998</v>
      </c>
      <c r="L3120" s="2">
        <v>9.9427421279999955</v>
      </c>
      <c r="M3120">
        <v>4</v>
      </c>
      <c r="N3120" s="1">
        <f>IF(data[[#This Row],[Conversions]]=0,0,data[[#This Row],[Spend, Dollars]]/data[[#This Row],[Conversions]])</f>
        <v>2.4856855319999989</v>
      </c>
      <c r="O3120" s="13">
        <f>data[[#This Row],[Conversions]]/data[[#This Row],[Clicks]]</f>
        <v>0.62920268065510088</v>
      </c>
      <c r="P3120" s="11">
        <v>375.59999999999997</v>
      </c>
      <c r="Q3120" s="11">
        <f>IF(data[[#This Row],[Spend, Dollars]]=0,0,data[[#This Row],[Total conversion value, Dollars]]/data[[#This Row],[Spend, Dollars]])</f>
        <v>37.776299049561366</v>
      </c>
      <c r="R3120" s="2">
        <v>117</v>
      </c>
      <c r="S3120" s="2">
        <v>15</v>
      </c>
      <c r="T3120" s="2">
        <v>16.5</v>
      </c>
      <c r="U3120" s="2">
        <f t="shared" si="48"/>
        <v>148.5</v>
      </c>
    </row>
    <row r="3121" spans="1:21" x14ac:dyDescent="0.2">
      <c r="A3121" t="s">
        <v>23</v>
      </c>
      <c r="B3121" s="3">
        <v>45080</v>
      </c>
      <c r="C3121" s="10" t="str">
        <f>TEXT(data[[#This Row],[Date]],"mmmm")</f>
        <v>June</v>
      </c>
      <c r="D3121" t="s">
        <v>16</v>
      </c>
      <c r="E3121" t="s">
        <v>18</v>
      </c>
      <c r="F3121" t="s">
        <v>14</v>
      </c>
      <c r="G3121" t="s">
        <v>17</v>
      </c>
      <c r="H3121" s="11">
        <v>457.5</v>
      </c>
      <c r="I3121" s="11">
        <v>7.8003750000000016</v>
      </c>
      <c r="J3121" s="13">
        <f>data[[#This Row],[Clicks]]/data[[#This Row],[Impressions]]</f>
        <v>1.7050000000000003E-2</v>
      </c>
      <c r="K3121" s="1">
        <v>0.86249999999999993</v>
      </c>
      <c r="L3121" s="2">
        <v>6.7278234375000006</v>
      </c>
      <c r="M3121">
        <v>4</v>
      </c>
      <c r="N3121" s="1">
        <f>IF(data[[#This Row],[Conversions]]=0,0,data[[#This Row],[Spend, Dollars]]/data[[#This Row],[Conversions]])</f>
        <v>1.6819558593750001</v>
      </c>
      <c r="O3121" s="13">
        <f>data[[#This Row],[Conversions]]/data[[#This Row],[Clicks]]</f>
        <v>0.51279585917343706</v>
      </c>
      <c r="P3121" s="11">
        <v>164.4</v>
      </c>
      <c r="Q3121" s="11">
        <f>IF(data[[#This Row],[Spend, Dollars]]=0,0,data[[#This Row],[Total conversion value, Dollars]]/data[[#This Row],[Spend, Dollars]])</f>
        <v>24.43583746322118</v>
      </c>
      <c r="R3121" s="2">
        <v>111</v>
      </c>
      <c r="S3121" s="2">
        <v>4</v>
      </c>
      <c r="T3121" s="2">
        <v>13.5</v>
      </c>
      <c r="U3121" s="2">
        <f t="shared" si="48"/>
        <v>128.5</v>
      </c>
    </row>
    <row r="3122" spans="1:21" x14ac:dyDescent="0.2">
      <c r="A3122" t="s">
        <v>23</v>
      </c>
      <c r="B3122" s="3">
        <v>45081</v>
      </c>
      <c r="C3122" s="10" t="str">
        <f>TEXT(data[[#This Row],[Date]],"mmmm")</f>
        <v>June</v>
      </c>
      <c r="D3122" t="s">
        <v>16</v>
      </c>
      <c r="E3122" t="s">
        <v>18</v>
      </c>
      <c r="F3122" t="s">
        <v>14</v>
      </c>
      <c r="G3122" t="s">
        <v>17</v>
      </c>
      <c r="H3122" s="11">
        <v>552.19999999999993</v>
      </c>
      <c r="I3122" s="11">
        <v>6.3779099999999991</v>
      </c>
      <c r="J3122" s="13">
        <f>data[[#This Row],[Clicks]]/data[[#This Row],[Impressions]]</f>
        <v>1.155E-2</v>
      </c>
      <c r="K3122" s="1">
        <v>1.2075</v>
      </c>
      <c r="L3122" s="2">
        <v>7.7013263249999993</v>
      </c>
      <c r="M3122">
        <v>4</v>
      </c>
      <c r="N3122" s="1">
        <f>IF(data[[#This Row],[Conversions]]=0,0,data[[#This Row],[Spend, Dollars]]/data[[#This Row],[Conversions]])</f>
        <v>1.9253315812499998</v>
      </c>
      <c r="O3122" s="13">
        <f>data[[#This Row],[Conversions]]/data[[#This Row],[Clicks]]</f>
        <v>0.62716469815347042</v>
      </c>
      <c r="P3122" s="11">
        <v>187.2</v>
      </c>
      <c r="Q3122" s="11">
        <f>IF(data[[#This Row],[Spend, Dollars]]=0,0,data[[#This Row],[Total conversion value, Dollars]]/data[[#This Row],[Spend, Dollars]])</f>
        <v>24.307501344581709</v>
      </c>
      <c r="R3122" s="2">
        <v>80</v>
      </c>
      <c r="S3122" s="2">
        <v>6</v>
      </c>
      <c r="T3122" s="2">
        <v>21</v>
      </c>
      <c r="U3122" s="2">
        <f t="shared" si="48"/>
        <v>107</v>
      </c>
    </row>
    <row r="3123" spans="1:21" x14ac:dyDescent="0.2">
      <c r="A3123" t="s">
        <v>23</v>
      </c>
      <c r="B3123" s="3">
        <v>45082</v>
      </c>
      <c r="C3123" s="10" t="str">
        <f>TEXT(data[[#This Row],[Date]],"mmmm")</f>
        <v>June</v>
      </c>
      <c r="D3123" t="s">
        <v>16</v>
      </c>
      <c r="E3123" t="s">
        <v>18</v>
      </c>
      <c r="F3123" t="s">
        <v>14</v>
      </c>
      <c r="G3123" t="s">
        <v>17</v>
      </c>
      <c r="H3123" s="11">
        <v>501.79999999999995</v>
      </c>
      <c r="I3123" s="11">
        <v>7.7829180000000004</v>
      </c>
      <c r="J3123" s="13">
        <f>data[[#This Row],[Clicks]]/data[[#This Row],[Impressions]]</f>
        <v>1.5510000000000003E-2</v>
      </c>
      <c r="K3123" s="1">
        <v>0.81649999999999989</v>
      </c>
      <c r="L3123" s="2">
        <v>6.3547525469999995</v>
      </c>
      <c r="M3123">
        <v>1</v>
      </c>
      <c r="N3123" s="1">
        <f>IF(data[[#This Row],[Conversions]]=0,0,data[[#This Row],[Spend, Dollars]]/data[[#This Row],[Conversions]])</f>
        <v>6.3547525469999995</v>
      </c>
      <c r="O3123" s="13">
        <f>data[[#This Row],[Conversions]]/data[[#This Row],[Clicks]]</f>
        <v>0.12848651367006564</v>
      </c>
      <c r="P3123" s="11">
        <v>111.6</v>
      </c>
      <c r="Q3123" s="11">
        <f>IF(data[[#This Row],[Spend, Dollars]]=0,0,data[[#This Row],[Total conversion value, Dollars]]/data[[#This Row],[Spend, Dollars]])</f>
        <v>17.561659431205545</v>
      </c>
      <c r="R3123" s="2">
        <v>68</v>
      </c>
      <c r="S3123" s="2">
        <v>10</v>
      </c>
      <c r="T3123" s="2">
        <v>7.5</v>
      </c>
      <c r="U3123" s="2">
        <f t="shared" si="48"/>
        <v>85.5</v>
      </c>
    </row>
    <row r="3124" spans="1:21" x14ac:dyDescent="0.2">
      <c r="A3124" t="s">
        <v>23</v>
      </c>
      <c r="B3124" s="3">
        <v>45083</v>
      </c>
      <c r="C3124" s="10" t="str">
        <f>TEXT(data[[#This Row],[Date]],"mmmm")</f>
        <v>June</v>
      </c>
      <c r="D3124" t="s">
        <v>16</v>
      </c>
      <c r="E3124" t="s">
        <v>18</v>
      </c>
      <c r="F3124" t="s">
        <v>14</v>
      </c>
      <c r="G3124" t="s">
        <v>17</v>
      </c>
      <c r="H3124" s="11">
        <v>888.19999999999982</v>
      </c>
      <c r="I3124" s="11">
        <v>10.649517999999999</v>
      </c>
      <c r="J3124" s="13">
        <f>data[[#This Row],[Clicks]]/data[[#This Row],[Impressions]]</f>
        <v>1.1990000000000001E-2</v>
      </c>
      <c r="K3124" s="1">
        <v>0.80499999999999994</v>
      </c>
      <c r="L3124" s="2">
        <v>8.572861989999998</v>
      </c>
      <c r="M3124">
        <v>2</v>
      </c>
      <c r="N3124" s="1">
        <f>IF(data[[#This Row],[Conversions]]=0,0,data[[#This Row],[Spend, Dollars]]/data[[#This Row],[Conversions]])</f>
        <v>4.286430994999999</v>
      </c>
      <c r="O3124" s="13">
        <f>data[[#This Row],[Conversions]]/data[[#This Row],[Clicks]]</f>
        <v>0.18780192681020871</v>
      </c>
      <c r="P3124" s="11">
        <v>174</v>
      </c>
      <c r="Q3124" s="11">
        <f>IF(data[[#This Row],[Spend, Dollars]]=0,0,data[[#This Row],[Total conversion value, Dollars]]/data[[#This Row],[Spend, Dollars]])</f>
        <v>20.296605754643675</v>
      </c>
      <c r="R3124" s="2">
        <v>68</v>
      </c>
      <c r="S3124" s="2">
        <v>6</v>
      </c>
      <c r="T3124" s="2">
        <v>16.5</v>
      </c>
      <c r="U3124" s="2">
        <f t="shared" si="48"/>
        <v>90.5</v>
      </c>
    </row>
    <row r="3125" spans="1:21" x14ac:dyDescent="0.2">
      <c r="A3125" t="s">
        <v>23</v>
      </c>
      <c r="B3125" s="3">
        <v>45084</v>
      </c>
      <c r="C3125" s="10" t="str">
        <f>TEXT(data[[#This Row],[Date]],"mmmm")</f>
        <v>June</v>
      </c>
      <c r="D3125" t="s">
        <v>16</v>
      </c>
      <c r="E3125" t="s">
        <v>18</v>
      </c>
      <c r="F3125" t="s">
        <v>14</v>
      </c>
      <c r="G3125" t="s">
        <v>17</v>
      </c>
      <c r="H3125" s="11">
        <v>852.4</v>
      </c>
      <c r="I3125" s="11">
        <v>14.252128000000001</v>
      </c>
      <c r="J3125" s="13">
        <f>data[[#This Row],[Clicks]]/data[[#This Row],[Impressions]]</f>
        <v>1.6720000000000002E-2</v>
      </c>
      <c r="K3125" s="1">
        <v>1.5640000000000001</v>
      </c>
      <c r="L3125" s="2">
        <v>22.290328192</v>
      </c>
      <c r="M3125">
        <v>3</v>
      </c>
      <c r="N3125" s="1">
        <f>IF(data[[#This Row],[Conversions]]=0,0,data[[#This Row],[Spend, Dollars]]/data[[#This Row],[Conversions]])</f>
        <v>7.4301093973333332</v>
      </c>
      <c r="O3125" s="13">
        <f>data[[#This Row],[Conversions]]/data[[#This Row],[Clicks]]</f>
        <v>0.21049488188711185</v>
      </c>
      <c r="P3125" s="11">
        <v>262.8</v>
      </c>
      <c r="Q3125" s="11">
        <f>IF(data[[#This Row],[Spend, Dollars]]=0,0,data[[#This Row],[Total conversion value, Dollars]]/data[[#This Row],[Spend, Dollars]])</f>
        <v>11.789866786004476</v>
      </c>
      <c r="R3125" s="2">
        <v>85</v>
      </c>
      <c r="S3125" s="2">
        <v>15</v>
      </c>
      <c r="T3125" s="2">
        <v>13.5</v>
      </c>
      <c r="U3125" s="2">
        <f t="shared" si="48"/>
        <v>113.5</v>
      </c>
    </row>
    <row r="3126" spans="1:21" x14ac:dyDescent="0.2">
      <c r="A3126" t="s">
        <v>23</v>
      </c>
      <c r="B3126" s="3">
        <v>45085</v>
      </c>
      <c r="C3126" s="10" t="str">
        <f>TEXT(data[[#This Row],[Date]],"mmmm")</f>
        <v>June</v>
      </c>
      <c r="D3126" t="s">
        <v>16</v>
      </c>
      <c r="E3126" t="s">
        <v>18</v>
      </c>
      <c r="F3126" t="s">
        <v>14</v>
      </c>
      <c r="G3126" t="s">
        <v>17</v>
      </c>
      <c r="H3126" s="11">
        <v>1199.3999999999999</v>
      </c>
      <c r="I3126" s="11">
        <v>18.206892</v>
      </c>
      <c r="J3126" s="13">
        <f>data[[#This Row],[Clicks]]/data[[#This Row],[Impressions]]</f>
        <v>1.5180000000000001E-2</v>
      </c>
      <c r="K3126" s="1">
        <v>2.2885</v>
      </c>
      <c r="L3126" s="2">
        <v>41.666472341999999</v>
      </c>
      <c r="M3126">
        <v>6</v>
      </c>
      <c r="N3126" s="1">
        <f>IF(data[[#This Row],[Conversions]]=0,0,data[[#This Row],[Spend, Dollars]]/data[[#This Row],[Conversions]])</f>
        <v>6.9444120570000001</v>
      </c>
      <c r="O3126" s="13">
        <f>data[[#This Row],[Conversions]]/data[[#This Row],[Clicks]]</f>
        <v>0.3295455369318388</v>
      </c>
      <c r="P3126" s="11">
        <v>426</v>
      </c>
      <c r="Q3126" s="11">
        <f>IF(data[[#This Row],[Spend, Dollars]]=0,0,data[[#This Row],[Total conversion value, Dollars]]/data[[#This Row],[Spend, Dollars]])</f>
        <v>10.224047682831792</v>
      </c>
      <c r="R3126" s="2">
        <v>69</v>
      </c>
      <c r="S3126" s="2">
        <v>11</v>
      </c>
      <c r="T3126" s="2">
        <v>9</v>
      </c>
      <c r="U3126" s="2">
        <f t="shared" si="48"/>
        <v>89</v>
      </c>
    </row>
    <row r="3127" spans="1:21" x14ac:dyDescent="0.2">
      <c r="A3127" t="s">
        <v>23</v>
      </c>
      <c r="B3127" s="3">
        <v>45086</v>
      </c>
      <c r="C3127" s="10" t="str">
        <f>TEXT(data[[#This Row],[Date]],"mmmm")</f>
        <v>June</v>
      </c>
      <c r="D3127" t="s">
        <v>16</v>
      </c>
      <c r="E3127" t="s">
        <v>18</v>
      </c>
      <c r="F3127" t="s">
        <v>14</v>
      </c>
      <c r="G3127" t="s">
        <v>17</v>
      </c>
      <c r="H3127" s="11">
        <v>981.69999999999982</v>
      </c>
      <c r="I3127" s="11">
        <v>15.982075999999999</v>
      </c>
      <c r="J3127" s="13">
        <f>data[[#This Row],[Clicks]]/data[[#This Row],[Impressions]]</f>
        <v>1.6280000000000003E-2</v>
      </c>
      <c r="K3127" s="1">
        <v>2.4034999999999997</v>
      </c>
      <c r="L3127" s="2">
        <v>38.412919665999993</v>
      </c>
      <c r="M3127">
        <v>7</v>
      </c>
      <c r="N3127" s="1">
        <f>IF(data[[#This Row],[Conversions]]=0,0,data[[#This Row],[Spend, Dollars]]/data[[#This Row],[Conversions]])</f>
        <v>5.4875599522857135</v>
      </c>
      <c r="O3127" s="13">
        <f>data[[#This Row],[Conversions]]/data[[#This Row],[Clicks]]</f>
        <v>0.43799065903578488</v>
      </c>
      <c r="P3127" s="11">
        <v>330</v>
      </c>
      <c r="Q3127" s="11">
        <f>IF(data[[#This Row],[Spend, Dollars]]=0,0,data[[#This Row],[Total conversion value, Dollars]]/data[[#This Row],[Spend, Dollars]])</f>
        <v>8.5908596084168334</v>
      </c>
      <c r="R3127" s="2">
        <v>114</v>
      </c>
      <c r="S3127" s="2">
        <v>6</v>
      </c>
      <c r="T3127" s="2">
        <v>16.5</v>
      </c>
      <c r="U3127" s="2">
        <f t="shared" si="48"/>
        <v>136.5</v>
      </c>
    </row>
    <row r="3128" spans="1:21" x14ac:dyDescent="0.2">
      <c r="A3128" t="s">
        <v>23</v>
      </c>
      <c r="B3128" s="3">
        <v>45087</v>
      </c>
      <c r="C3128" s="10" t="str">
        <f>TEXT(data[[#This Row],[Date]],"mmmm")</f>
        <v>June</v>
      </c>
      <c r="D3128" t="s">
        <v>16</v>
      </c>
      <c r="E3128" t="s">
        <v>18</v>
      </c>
      <c r="F3128" t="s">
        <v>14</v>
      </c>
      <c r="G3128" t="s">
        <v>17</v>
      </c>
      <c r="H3128" s="11">
        <v>910.19999999999993</v>
      </c>
      <c r="I3128" s="11">
        <v>13.716714000000001</v>
      </c>
      <c r="J3128" s="13">
        <f>data[[#This Row],[Clicks]]/data[[#This Row],[Impressions]]</f>
        <v>1.5070000000000004E-2</v>
      </c>
      <c r="K3128" s="1">
        <v>1.61</v>
      </c>
      <c r="L3128" s="2">
        <v>22.083909540000004</v>
      </c>
      <c r="M3128">
        <v>3</v>
      </c>
      <c r="N3128" s="1">
        <f>IF(data[[#This Row],[Conversions]]=0,0,data[[#This Row],[Spend, Dollars]]/data[[#This Row],[Conversions]])</f>
        <v>7.3613031800000011</v>
      </c>
      <c r="O3128" s="13">
        <f>data[[#This Row],[Conversions]]/data[[#This Row],[Clicks]]</f>
        <v>0.21871127443497035</v>
      </c>
      <c r="P3128" s="11">
        <v>298.8</v>
      </c>
      <c r="Q3128" s="11">
        <f>IF(data[[#This Row],[Spend, Dollars]]=0,0,data[[#This Row],[Total conversion value, Dollars]]/data[[#This Row],[Spend, Dollars]])</f>
        <v>13.53021300231245</v>
      </c>
      <c r="R3128" s="2">
        <v>60</v>
      </c>
      <c r="S3128" s="2">
        <v>10</v>
      </c>
      <c r="T3128" s="2">
        <v>13.5</v>
      </c>
      <c r="U3128" s="2">
        <f t="shared" si="48"/>
        <v>83.5</v>
      </c>
    </row>
    <row r="3129" spans="1:21" x14ac:dyDescent="0.2">
      <c r="A3129" t="s">
        <v>23</v>
      </c>
      <c r="B3129" s="3">
        <v>45088</v>
      </c>
      <c r="C3129" s="10" t="str">
        <f>TEXT(data[[#This Row],[Date]],"mmmm")</f>
        <v>June</v>
      </c>
      <c r="D3129" t="s">
        <v>16</v>
      </c>
      <c r="E3129" t="s">
        <v>18</v>
      </c>
      <c r="F3129" t="s">
        <v>14</v>
      </c>
      <c r="G3129" t="s">
        <v>17</v>
      </c>
      <c r="H3129" s="11">
        <v>1207.1999999999998</v>
      </c>
      <c r="I3129" s="11">
        <v>18.723671999999997</v>
      </c>
      <c r="J3129" s="13">
        <f>data[[#This Row],[Clicks]]/data[[#This Row],[Impressions]]</f>
        <v>1.5509999999999999E-2</v>
      </c>
      <c r="K3129" s="1">
        <v>1.403</v>
      </c>
      <c r="L3129" s="2">
        <v>26.269311815999995</v>
      </c>
      <c r="M3129">
        <v>2</v>
      </c>
      <c r="N3129" s="1">
        <f>IF(data[[#This Row],[Conversions]]=0,0,data[[#This Row],[Spend, Dollars]]/data[[#This Row],[Conversions]])</f>
        <v>13.134655907999997</v>
      </c>
      <c r="O3129" s="13">
        <f>data[[#This Row],[Conversions]]/data[[#This Row],[Clicks]]</f>
        <v>0.10681665434002477</v>
      </c>
      <c r="P3129" s="11">
        <v>187.2</v>
      </c>
      <c r="Q3129" s="11">
        <f>IF(data[[#This Row],[Spend, Dollars]]=0,0,data[[#This Row],[Total conversion value, Dollars]]/data[[#This Row],[Spend, Dollars]])</f>
        <v>7.1261859203323725</v>
      </c>
      <c r="R3129" s="2">
        <v>79</v>
      </c>
      <c r="S3129" s="2">
        <v>7</v>
      </c>
      <c r="T3129" s="2">
        <v>9</v>
      </c>
      <c r="U3129" s="2">
        <f t="shared" si="48"/>
        <v>95</v>
      </c>
    </row>
    <row r="3130" spans="1:21" x14ac:dyDescent="0.2">
      <c r="A3130" t="s">
        <v>23</v>
      </c>
      <c r="B3130" s="3">
        <v>45089</v>
      </c>
      <c r="C3130" s="10" t="str">
        <f>TEXT(data[[#This Row],[Date]],"mmmm")</f>
        <v>June</v>
      </c>
      <c r="D3130" t="s">
        <v>16</v>
      </c>
      <c r="E3130" t="s">
        <v>18</v>
      </c>
      <c r="F3130" t="s">
        <v>14</v>
      </c>
      <c r="G3130" t="s">
        <v>17</v>
      </c>
      <c r="H3130" s="11">
        <v>934.09999999999991</v>
      </c>
      <c r="I3130" s="11">
        <v>12.946626</v>
      </c>
      <c r="J3130" s="13">
        <f>data[[#This Row],[Clicks]]/data[[#This Row],[Impressions]]</f>
        <v>1.3860000000000001E-2</v>
      </c>
      <c r="K3130" s="1">
        <v>2.0124999999999997</v>
      </c>
      <c r="L3130" s="2">
        <v>26.055084824999998</v>
      </c>
      <c r="M3130">
        <v>1</v>
      </c>
      <c r="N3130" s="1">
        <f>IF(data[[#This Row],[Conversions]]=0,0,data[[#This Row],[Spend, Dollars]]/data[[#This Row],[Conversions]])</f>
        <v>26.055084824999998</v>
      </c>
      <c r="O3130" s="13">
        <f>data[[#This Row],[Conversions]]/data[[#This Row],[Clicks]]</f>
        <v>7.7240201423907667E-2</v>
      </c>
      <c r="P3130" s="11">
        <v>97.2</v>
      </c>
      <c r="Q3130" s="11">
        <f>IF(data[[#This Row],[Spend, Dollars]]=0,0,data[[#This Row],[Total conversion value, Dollars]]/data[[#This Row],[Spend, Dollars]])</f>
        <v>3.730557802933578</v>
      </c>
      <c r="R3130" s="2">
        <v>105</v>
      </c>
      <c r="S3130" s="2">
        <v>10</v>
      </c>
      <c r="T3130" s="2">
        <v>18</v>
      </c>
      <c r="U3130" s="2">
        <f t="shared" si="48"/>
        <v>133</v>
      </c>
    </row>
    <row r="3131" spans="1:21" x14ac:dyDescent="0.2">
      <c r="A3131" t="s">
        <v>23</v>
      </c>
      <c r="B3131" s="3">
        <v>45090</v>
      </c>
      <c r="C3131" s="10" t="str">
        <f>TEXT(data[[#This Row],[Date]],"mmmm")</f>
        <v>June</v>
      </c>
      <c r="D3131" t="s">
        <v>16</v>
      </c>
      <c r="E3131" t="s">
        <v>18</v>
      </c>
      <c r="F3131" t="s">
        <v>14</v>
      </c>
      <c r="G3131" t="s">
        <v>17</v>
      </c>
      <c r="H3131" s="11">
        <v>675.59999999999991</v>
      </c>
      <c r="I3131" s="11">
        <v>12.336456</v>
      </c>
      <c r="J3131" s="13">
        <f>data[[#This Row],[Clicks]]/data[[#This Row],[Impressions]]</f>
        <v>1.8260000000000002E-2</v>
      </c>
      <c r="K3131" s="1">
        <v>1.6445000000000001</v>
      </c>
      <c r="L3131" s="2">
        <v>20.287301892000002</v>
      </c>
      <c r="M3131">
        <v>4</v>
      </c>
      <c r="N3131" s="1">
        <f>IF(data[[#This Row],[Conversions]]=0,0,data[[#This Row],[Spend, Dollars]]/data[[#This Row],[Conversions]])</f>
        <v>5.0718254730000005</v>
      </c>
      <c r="O3131" s="13">
        <f>data[[#This Row],[Conversions]]/data[[#This Row],[Clicks]]</f>
        <v>0.32424222969708644</v>
      </c>
      <c r="P3131" s="11">
        <v>386.4</v>
      </c>
      <c r="Q3131" s="11">
        <f>IF(data[[#This Row],[Spend, Dollars]]=0,0,data[[#This Row],[Total conversion value, Dollars]]/data[[#This Row],[Spend, Dollars]])</f>
        <v>19.0463967094792</v>
      </c>
      <c r="R3131" s="2">
        <v>88</v>
      </c>
      <c r="S3131" s="2">
        <v>9</v>
      </c>
      <c r="T3131" s="2">
        <v>9</v>
      </c>
      <c r="U3131" s="2">
        <f t="shared" si="48"/>
        <v>106</v>
      </c>
    </row>
    <row r="3132" spans="1:21" x14ac:dyDescent="0.2">
      <c r="A3132" t="s">
        <v>23</v>
      </c>
      <c r="B3132" s="3">
        <v>45091</v>
      </c>
      <c r="C3132" s="10" t="str">
        <f>TEXT(data[[#This Row],[Date]],"mmmm")</f>
        <v>June</v>
      </c>
      <c r="D3132" t="s">
        <v>16</v>
      </c>
      <c r="E3132" t="s">
        <v>18</v>
      </c>
      <c r="F3132" t="s">
        <v>14</v>
      </c>
      <c r="G3132" t="s">
        <v>17</v>
      </c>
      <c r="H3132" s="11">
        <v>816.8</v>
      </c>
      <c r="I3132" s="11">
        <v>10.062976000000001</v>
      </c>
      <c r="J3132" s="13">
        <f>data[[#This Row],[Clicks]]/data[[#This Row],[Impressions]]</f>
        <v>1.2320000000000001E-2</v>
      </c>
      <c r="K3132" s="1">
        <v>0.73599999999999988</v>
      </c>
      <c r="L3132" s="2">
        <v>7.4063503359999991</v>
      </c>
      <c r="M3132">
        <v>3</v>
      </c>
      <c r="N3132" s="1">
        <f>IF(data[[#This Row],[Conversions]]=0,0,data[[#This Row],[Spend, Dollars]]/data[[#This Row],[Conversions]])</f>
        <v>2.468783445333333</v>
      </c>
      <c r="O3132" s="13">
        <f>data[[#This Row],[Conversions]]/data[[#This Row],[Clicks]]</f>
        <v>0.29812254347024181</v>
      </c>
      <c r="P3132" s="11">
        <v>270</v>
      </c>
      <c r="Q3132" s="11">
        <f>IF(data[[#This Row],[Spend, Dollars]]=0,0,data[[#This Row],[Total conversion value, Dollars]]/data[[#This Row],[Spend, Dollars]])</f>
        <v>36.455202326524137</v>
      </c>
      <c r="R3132" s="2">
        <v>87</v>
      </c>
      <c r="S3132" s="2">
        <v>18</v>
      </c>
      <c r="T3132" s="2">
        <v>15</v>
      </c>
      <c r="U3132" s="2">
        <f t="shared" si="48"/>
        <v>120</v>
      </c>
    </row>
    <row r="3133" spans="1:21" x14ac:dyDescent="0.2">
      <c r="A3133" t="s">
        <v>23</v>
      </c>
      <c r="B3133" s="3">
        <v>45092</v>
      </c>
      <c r="C3133" s="10" t="str">
        <f>TEXT(data[[#This Row],[Date]],"mmmm")</f>
        <v>June</v>
      </c>
      <c r="D3133" t="s">
        <v>16</v>
      </c>
      <c r="E3133" t="s">
        <v>18</v>
      </c>
      <c r="F3133" t="s">
        <v>14</v>
      </c>
      <c r="G3133" t="s">
        <v>17</v>
      </c>
      <c r="H3133" s="11">
        <v>813.3</v>
      </c>
      <c r="I3133" s="11">
        <v>14.940321000000003</v>
      </c>
      <c r="J3133" s="13">
        <f>data[[#This Row],[Clicks]]/data[[#This Row],[Impressions]]</f>
        <v>1.8370000000000004E-2</v>
      </c>
      <c r="K3133" s="1">
        <v>1.1729999999999998</v>
      </c>
      <c r="L3133" s="2">
        <v>17.524996532999999</v>
      </c>
      <c r="M3133">
        <v>1</v>
      </c>
      <c r="N3133" s="1">
        <f>IF(data[[#This Row],[Conversions]]=0,0,data[[#This Row],[Spend, Dollars]]/data[[#This Row],[Conversions]])</f>
        <v>17.524996532999999</v>
      </c>
      <c r="O3133" s="13">
        <f>data[[#This Row],[Conversions]]/data[[#This Row],[Clicks]]</f>
        <v>6.6932966165854119E-2</v>
      </c>
      <c r="P3133" s="11">
        <v>130.79999999999998</v>
      </c>
      <c r="Q3133" s="11">
        <f>IF(data[[#This Row],[Spend, Dollars]]=0,0,data[[#This Row],[Total conversion value, Dollars]]/data[[#This Row],[Spend, Dollars]])</f>
        <v>7.4636248716911506</v>
      </c>
      <c r="R3133" s="2">
        <v>68</v>
      </c>
      <c r="S3133" s="2">
        <v>10</v>
      </c>
      <c r="T3133" s="2">
        <v>10.5</v>
      </c>
      <c r="U3133" s="2">
        <f t="shared" si="48"/>
        <v>88.5</v>
      </c>
    </row>
    <row r="3134" spans="1:21" x14ac:dyDescent="0.2">
      <c r="A3134" t="s">
        <v>23</v>
      </c>
      <c r="B3134" s="3">
        <v>45093</v>
      </c>
      <c r="C3134" s="10" t="str">
        <f>TEXT(data[[#This Row],[Date]],"mmmm")</f>
        <v>June</v>
      </c>
      <c r="D3134" t="s">
        <v>16</v>
      </c>
      <c r="E3134" t="s">
        <v>18</v>
      </c>
      <c r="F3134" t="s">
        <v>14</v>
      </c>
      <c r="G3134" t="s">
        <v>17</v>
      </c>
      <c r="H3134" s="11">
        <v>1206</v>
      </c>
      <c r="I3134" s="11">
        <v>20.429639999999999</v>
      </c>
      <c r="J3134" s="13">
        <f>data[[#This Row],[Clicks]]/data[[#This Row],[Impressions]]</f>
        <v>1.694E-2</v>
      </c>
      <c r="K3134" s="1">
        <v>1.6675</v>
      </c>
      <c r="L3134" s="2">
        <v>34.066424699999999</v>
      </c>
      <c r="M3134">
        <v>4</v>
      </c>
      <c r="N3134" s="1">
        <f>IF(data[[#This Row],[Conversions]]=0,0,data[[#This Row],[Spend, Dollars]]/data[[#This Row],[Conversions]])</f>
        <v>8.5166061749999997</v>
      </c>
      <c r="O3134" s="13">
        <f>data[[#This Row],[Conversions]]/data[[#This Row],[Clicks]]</f>
        <v>0.19579395427427992</v>
      </c>
      <c r="P3134" s="11">
        <v>318</v>
      </c>
      <c r="Q3134" s="11">
        <f>IF(data[[#This Row],[Spend, Dollars]]=0,0,data[[#This Row],[Total conversion value, Dollars]]/data[[#This Row],[Spend, Dollars]])</f>
        <v>9.3347042667497782</v>
      </c>
      <c r="R3134" s="2">
        <v>104</v>
      </c>
      <c r="S3134" s="2">
        <v>13</v>
      </c>
      <c r="T3134" s="2">
        <v>13.5</v>
      </c>
      <c r="U3134" s="2">
        <f t="shared" si="48"/>
        <v>130.5</v>
      </c>
    </row>
    <row r="3135" spans="1:21" x14ac:dyDescent="0.2">
      <c r="A3135" t="s">
        <v>23</v>
      </c>
      <c r="B3135" s="3">
        <v>45094</v>
      </c>
      <c r="C3135" s="10" t="str">
        <f>TEXT(data[[#This Row],[Date]],"mmmm")</f>
        <v>June</v>
      </c>
      <c r="D3135" t="s">
        <v>16</v>
      </c>
      <c r="E3135" t="s">
        <v>18</v>
      </c>
      <c r="F3135" t="s">
        <v>14</v>
      </c>
      <c r="G3135" t="s">
        <v>17</v>
      </c>
      <c r="H3135" s="11">
        <v>1139.5999999999999</v>
      </c>
      <c r="I3135" s="11">
        <v>17.549840000000003</v>
      </c>
      <c r="J3135" s="13">
        <f>data[[#This Row],[Clicks]]/data[[#This Row],[Impressions]]</f>
        <v>1.5400000000000004E-2</v>
      </c>
      <c r="K3135" s="1">
        <v>1.5525</v>
      </c>
      <c r="L3135" s="2">
        <v>27.246126600000004</v>
      </c>
      <c r="M3135">
        <v>5</v>
      </c>
      <c r="N3135" s="1">
        <f>IF(data[[#This Row],[Conversions]]=0,0,data[[#This Row],[Spend, Dollars]]/data[[#This Row],[Conversions]])</f>
        <v>5.4492253200000009</v>
      </c>
      <c r="O3135" s="13">
        <f>data[[#This Row],[Conversions]]/data[[#This Row],[Clicks]]</f>
        <v>0.28490288230547967</v>
      </c>
      <c r="P3135" s="11">
        <v>505.2</v>
      </c>
      <c r="Q3135" s="11">
        <f>IF(data[[#This Row],[Spend, Dollars]]=0,0,data[[#This Row],[Total conversion value, Dollars]]/data[[#This Row],[Spend, Dollars]])</f>
        <v>18.542085171108319</v>
      </c>
      <c r="R3135" s="2">
        <v>105</v>
      </c>
      <c r="S3135" s="2">
        <v>6</v>
      </c>
      <c r="T3135" s="2">
        <v>13.5</v>
      </c>
      <c r="U3135" s="2">
        <f t="shared" si="48"/>
        <v>124.5</v>
      </c>
    </row>
    <row r="3136" spans="1:21" x14ac:dyDescent="0.2">
      <c r="A3136" t="s">
        <v>23</v>
      </c>
      <c r="B3136" s="3">
        <v>45095</v>
      </c>
      <c r="C3136" s="10" t="str">
        <f>TEXT(data[[#This Row],[Date]],"mmmm")</f>
        <v>June</v>
      </c>
      <c r="D3136" t="s">
        <v>16</v>
      </c>
      <c r="E3136" t="s">
        <v>18</v>
      </c>
      <c r="F3136" t="s">
        <v>14</v>
      </c>
      <c r="G3136" t="s">
        <v>17</v>
      </c>
      <c r="H3136" s="11">
        <v>921.19999999999982</v>
      </c>
      <c r="I3136" s="11">
        <v>17.429103999999999</v>
      </c>
      <c r="J3136" s="13">
        <f>data[[#This Row],[Clicks]]/data[[#This Row],[Impressions]]</f>
        <v>1.8920000000000003E-2</v>
      </c>
      <c r="K3136" s="1">
        <v>1.2075</v>
      </c>
      <c r="L3136" s="2">
        <v>21.045643079999998</v>
      </c>
      <c r="M3136">
        <v>7</v>
      </c>
      <c r="N3136" s="1">
        <f>IF(data[[#This Row],[Conversions]]=0,0,data[[#This Row],[Spend, Dollars]]/data[[#This Row],[Conversions]])</f>
        <v>3.0065204399999996</v>
      </c>
      <c r="O3136" s="13">
        <f>data[[#This Row],[Conversions]]/data[[#This Row],[Clicks]]</f>
        <v>0.40162707159243533</v>
      </c>
      <c r="P3136" s="11">
        <v>441.59999999999997</v>
      </c>
      <c r="Q3136" s="11">
        <f>IF(data[[#This Row],[Spend, Dollars]]=0,0,data[[#This Row],[Total conversion value, Dollars]]/data[[#This Row],[Spend, Dollars]])</f>
        <v>20.982965372992538</v>
      </c>
      <c r="R3136" s="2">
        <v>82</v>
      </c>
      <c r="S3136" s="2">
        <v>19</v>
      </c>
      <c r="T3136" s="2">
        <v>10.5</v>
      </c>
      <c r="U3136" s="2">
        <f t="shared" si="48"/>
        <v>111.5</v>
      </c>
    </row>
    <row r="3137" spans="1:21" x14ac:dyDescent="0.2">
      <c r="A3137" t="s">
        <v>23</v>
      </c>
      <c r="B3137" s="3">
        <v>45096</v>
      </c>
      <c r="C3137" s="10" t="str">
        <f>TEXT(data[[#This Row],[Date]],"mmmm")</f>
        <v>June</v>
      </c>
      <c r="D3137" t="s">
        <v>16</v>
      </c>
      <c r="E3137" t="s">
        <v>18</v>
      </c>
      <c r="F3137" t="s">
        <v>14</v>
      </c>
      <c r="G3137" t="s">
        <v>17</v>
      </c>
      <c r="H3137" s="11">
        <v>924.69999999999982</v>
      </c>
      <c r="I3137" s="11">
        <v>12.002606</v>
      </c>
      <c r="J3137" s="13">
        <f>data[[#This Row],[Clicks]]/data[[#This Row],[Impressions]]</f>
        <v>1.2980000000000002E-2</v>
      </c>
      <c r="K3137" s="1">
        <v>1.9204999999999999</v>
      </c>
      <c r="L3137" s="2">
        <v>23.051004823</v>
      </c>
      <c r="M3137">
        <v>1</v>
      </c>
      <c r="N3137" s="1">
        <f>IF(data[[#This Row],[Conversions]]=0,0,data[[#This Row],[Spend, Dollars]]/data[[#This Row],[Conversions]])</f>
        <v>23.051004823</v>
      </c>
      <c r="O3137" s="13">
        <f>data[[#This Row],[Conversions]]/data[[#This Row],[Clicks]]</f>
        <v>8.3315240040371233E-2</v>
      </c>
      <c r="P3137" s="11">
        <v>24</v>
      </c>
      <c r="Q3137" s="11">
        <f>IF(data[[#This Row],[Spend, Dollars]]=0,0,data[[#This Row],[Total conversion value, Dollars]]/data[[#This Row],[Spend, Dollars]])</f>
        <v>1.0411693626497838</v>
      </c>
      <c r="R3137" s="2">
        <v>73</v>
      </c>
      <c r="S3137" s="2">
        <v>9</v>
      </c>
      <c r="T3137" s="2">
        <v>15</v>
      </c>
      <c r="U3137" s="2">
        <f t="shared" si="48"/>
        <v>97</v>
      </c>
    </row>
    <row r="3138" spans="1:21" x14ac:dyDescent="0.2">
      <c r="A3138" t="s">
        <v>23</v>
      </c>
      <c r="B3138" s="3">
        <v>45097</v>
      </c>
      <c r="C3138" s="10" t="str">
        <f>TEXT(data[[#This Row],[Date]],"mmmm")</f>
        <v>June</v>
      </c>
      <c r="D3138" t="s">
        <v>16</v>
      </c>
      <c r="E3138" t="s">
        <v>18</v>
      </c>
      <c r="F3138" t="s">
        <v>14</v>
      </c>
      <c r="G3138" t="s">
        <v>17</v>
      </c>
      <c r="H3138" s="11">
        <v>440.4</v>
      </c>
      <c r="I3138" s="11">
        <v>4.6506240000000005</v>
      </c>
      <c r="J3138" s="13">
        <f>data[[#This Row],[Clicks]]/data[[#This Row],[Impressions]]</f>
        <v>1.0560000000000002E-2</v>
      </c>
      <c r="K3138" s="1">
        <v>2.5989999999999998</v>
      </c>
      <c r="L3138" s="2">
        <v>12.086971776</v>
      </c>
      <c r="M3138">
        <v>2</v>
      </c>
      <c r="N3138" s="1">
        <f>IF(data[[#This Row],[Conversions]]=0,0,data[[#This Row],[Spend, Dollars]]/data[[#This Row],[Conversions]])</f>
        <v>6.0434858880000002</v>
      </c>
      <c r="O3138" s="13">
        <f>data[[#This Row],[Conversions]]/data[[#This Row],[Clicks]]</f>
        <v>0.43004981697079786</v>
      </c>
      <c r="P3138" s="11">
        <v>174</v>
      </c>
      <c r="Q3138" s="11">
        <f>IF(data[[#This Row],[Spend, Dollars]]=0,0,data[[#This Row],[Total conversion value, Dollars]]/data[[#This Row],[Spend, Dollars]])</f>
        <v>14.395665285286423</v>
      </c>
      <c r="R3138" s="2">
        <v>90</v>
      </c>
      <c r="S3138" s="2">
        <v>7</v>
      </c>
      <c r="T3138" s="2">
        <v>12</v>
      </c>
      <c r="U3138" s="2">
        <f t="shared" si="48"/>
        <v>109</v>
      </c>
    </row>
    <row r="3139" spans="1:21" x14ac:dyDescent="0.2">
      <c r="A3139" t="s">
        <v>23</v>
      </c>
      <c r="B3139" s="3">
        <v>45098</v>
      </c>
      <c r="C3139" s="10" t="str">
        <f>TEXT(data[[#This Row],[Date]],"mmmm")</f>
        <v>June</v>
      </c>
      <c r="D3139" t="s">
        <v>16</v>
      </c>
      <c r="E3139" t="s">
        <v>18</v>
      </c>
      <c r="F3139" t="s">
        <v>14</v>
      </c>
      <c r="G3139" t="s">
        <v>17</v>
      </c>
      <c r="H3139" s="11">
        <v>1172.1999999999998</v>
      </c>
      <c r="I3139" s="11">
        <v>15.601981999999998</v>
      </c>
      <c r="J3139" s="13">
        <f>data[[#This Row],[Clicks]]/data[[#This Row],[Impressions]]</f>
        <v>1.3310000000000001E-2</v>
      </c>
      <c r="K3139" s="1">
        <v>2.4954999999999998</v>
      </c>
      <c r="L3139" s="2">
        <v>38.934746080999993</v>
      </c>
      <c r="M3139">
        <v>3</v>
      </c>
      <c r="N3139" s="1">
        <f>IF(data[[#This Row],[Conversions]]=0,0,data[[#This Row],[Spend, Dollars]]/data[[#This Row],[Conversions]])</f>
        <v>12.978248693666664</v>
      </c>
      <c r="O3139" s="13">
        <f>data[[#This Row],[Conversions]]/data[[#This Row],[Clicks]]</f>
        <v>0.19228326247267818</v>
      </c>
      <c r="P3139" s="11">
        <v>140.4</v>
      </c>
      <c r="Q3139" s="11">
        <f>IF(data[[#This Row],[Spend, Dollars]]=0,0,data[[#This Row],[Total conversion value, Dollars]]/data[[#This Row],[Spend, Dollars]])</f>
        <v>3.6060335338494647</v>
      </c>
      <c r="R3139" s="2">
        <v>88</v>
      </c>
      <c r="S3139" s="2">
        <v>16</v>
      </c>
      <c r="T3139" s="2">
        <v>9</v>
      </c>
      <c r="U3139" s="2">
        <f t="shared" ref="U3139:U3202" si="49">SUM(R3139:T3139)</f>
        <v>113</v>
      </c>
    </row>
    <row r="3140" spans="1:21" x14ac:dyDescent="0.2">
      <c r="A3140" t="s">
        <v>23</v>
      </c>
      <c r="B3140" s="3">
        <v>45099</v>
      </c>
      <c r="C3140" s="10" t="str">
        <f>TEXT(data[[#This Row],[Date]],"mmmm")</f>
        <v>June</v>
      </c>
      <c r="D3140" t="s">
        <v>16</v>
      </c>
      <c r="E3140" t="s">
        <v>18</v>
      </c>
      <c r="F3140" t="s">
        <v>14</v>
      </c>
      <c r="G3140" t="s">
        <v>17</v>
      </c>
      <c r="H3140" s="11">
        <v>964.89999999999986</v>
      </c>
      <c r="I3140" s="11">
        <v>14.541043</v>
      </c>
      <c r="J3140" s="13">
        <f>data[[#This Row],[Clicks]]/data[[#This Row],[Impressions]]</f>
        <v>1.5070000000000002E-2</v>
      </c>
      <c r="K3140" s="1">
        <v>1.1615</v>
      </c>
      <c r="L3140" s="2">
        <v>16.889421444499998</v>
      </c>
      <c r="M3140">
        <v>1</v>
      </c>
      <c r="N3140" s="1">
        <f>IF(data[[#This Row],[Conversions]]=0,0,data[[#This Row],[Spend, Dollars]]/data[[#This Row],[Conversions]])</f>
        <v>16.889421444499998</v>
      </c>
      <c r="O3140" s="13">
        <f>data[[#This Row],[Conversions]]/data[[#This Row],[Clicks]]</f>
        <v>6.8770857771344188E-2</v>
      </c>
      <c r="P3140" s="11">
        <v>44.4</v>
      </c>
      <c r="Q3140" s="11">
        <f>IF(data[[#This Row],[Spend, Dollars]]=0,0,data[[#This Row],[Total conversion value, Dollars]]/data[[#This Row],[Spend, Dollars]])</f>
        <v>2.6288644727057102</v>
      </c>
      <c r="R3140" s="2">
        <v>103</v>
      </c>
      <c r="S3140" s="2">
        <v>12</v>
      </c>
      <c r="T3140" s="2">
        <v>15</v>
      </c>
      <c r="U3140" s="2">
        <f t="shared" si="49"/>
        <v>130</v>
      </c>
    </row>
    <row r="3141" spans="1:21" x14ac:dyDescent="0.2">
      <c r="A3141" t="s">
        <v>23</v>
      </c>
      <c r="B3141" s="3">
        <v>45100</v>
      </c>
      <c r="C3141" s="10" t="str">
        <f>TEXT(data[[#This Row],[Date]],"mmmm")</f>
        <v>June</v>
      </c>
      <c r="D3141" t="s">
        <v>16</v>
      </c>
      <c r="E3141" t="s">
        <v>18</v>
      </c>
      <c r="F3141" t="s">
        <v>14</v>
      </c>
      <c r="G3141" t="s">
        <v>17</v>
      </c>
      <c r="H3141" s="11">
        <v>947.59999999999991</v>
      </c>
      <c r="I3141" s="11">
        <v>14.176096000000001</v>
      </c>
      <c r="J3141" s="13">
        <f>data[[#This Row],[Clicks]]/data[[#This Row],[Impressions]]</f>
        <v>1.4960000000000003E-2</v>
      </c>
      <c r="K3141" s="1">
        <v>1.9434999999999998</v>
      </c>
      <c r="L3141" s="2">
        <v>27.551242576</v>
      </c>
      <c r="M3141">
        <v>1</v>
      </c>
      <c r="N3141" s="1">
        <f>IF(data[[#This Row],[Conversions]]=0,0,data[[#This Row],[Spend, Dollars]]/data[[#This Row],[Conversions]])</f>
        <v>27.551242576</v>
      </c>
      <c r="O3141" s="13">
        <f>data[[#This Row],[Conversions]]/data[[#This Row],[Clicks]]</f>
        <v>7.0541283016142098E-2</v>
      </c>
      <c r="P3141" s="11">
        <v>39.6</v>
      </c>
      <c r="Q3141" s="11">
        <f>IF(data[[#This Row],[Spend, Dollars]]=0,0,data[[#This Row],[Total conversion value, Dollars]]/data[[#This Row],[Spend, Dollars]])</f>
        <v>1.4373217429581824</v>
      </c>
      <c r="R3141" s="2">
        <v>99</v>
      </c>
      <c r="S3141" s="2">
        <v>9</v>
      </c>
      <c r="T3141" s="2">
        <v>18</v>
      </c>
      <c r="U3141" s="2">
        <f t="shared" si="49"/>
        <v>126</v>
      </c>
    </row>
    <row r="3142" spans="1:21" x14ac:dyDescent="0.2">
      <c r="A3142" t="s">
        <v>23</v>
      </c>
      <c r="B3142" s="3">
        <v>45101</v>
      </c>
      <c r="C3142" s="10" t="str">
        <f>TEXT(data[[#This Row],[Date]],"mmmm")</f>
        <v>June</v>
      </c>
      <c r="D3142" t="s">
        <v>16</v>
      </c>
      <c r="E3142" t="s">
        <v>18</v>
      </c>
      <c r="F3142" t="s">
        <v>14</v>
      </c>
      <c r="G3142" t="s">
        <v>17</v>
      </c>
      <c r="H3142" s="11">
        <v>660.5</v>
      </c>
      <c r="I3142" s="11">
        <v>7.8467400000000014</v>
      </c>
      <c r="J3142" s="13">
        <f>data[[#This Row],[Clicks]]/data[[#This Row],[Impressions]]</f>
        <v>1.1880000000000002E-2</v>
      </c>
      <c r="K3142" s="1">
        <v>1.909</v>
      </c>
      <c r="L3142" s="2">
        <v>14.979426660000003</v>
      </c>
      <c r="M3142">
        <v>3</v>
      </c>
      <c r="N3142" s="1">
        <f>IF(data[[#This Row],[Conversions]]=0,0,data[[#This Row],[Spend, Dollars]]/data[[#This Row],[Conversions]])</f>
        <v>4.9931422200000011</v>
      </c>
      <c r="O3142" s="13">
        <f>data[[#This Row],[Conversions]]/data[[#This Row],[Clicks]]</f>
        <v>0.38232437929637014</v>
      </c>
      <c r="P3142" s="11">
        <v>132</v>
      </c>
      <c r="Q3142" s="11">
        <f>IF(data[[#This Row],[Spend, Dollars]]=0,0,data[[#This Row],[Total conversion value, Dollars]]/data[[#This Row],[Spend, Dollars]])</f>
        <v>8.812086269795854</v>
      </c>
      <c r="R3142" s="2">
        <v>71</v>
      </c>
      <c r="S3142" s="2">
        <v>13</v>
      </c>
      <c r="T3142" s="2">
        <v>6</v>
      </c>
      <c r="U3142" s="2">
        <f t="shared" si="49"/>
        <v>90</v>
      </c>
    </row>
    <row r="3143" spans="1:21" x14ac:dyDescent="0.2">
      <c r="A3143" t="s">
        <v>23</v>
      </c>
      <c r="B3143" s="3">
        <v>45102</v>
      </c>
      <c r="C3143" s="10" t="str">
        <f>TEXT(data[[#This Row],[Date]],"mmmm")</f>
        <v>June</v>
      </c>
      <c r="D3143" t="s">
        <v>16</v>
      </c>
      <c r="E3143" t="s">
        <v>18</v>
      </c>
      <c r="F3143" t="s">
        <v>14</v>
      </c>
      <c r="G3143" t="s">
        <v>17</v>
      </c>
      <c r="H3143" s="11">
        <v>1076</v>
      </c>
      <c r="I3143" s="11">
        <v>20.713000000000005</v>
      </c>
      <c r="J3143" s="13">
        <f>data[[#This Row],[Clicks]]/data[[#This Row],[Impressions]]</f>
        <v>1.9250000000000003E-2</v>
      </c>
      <c r="K3143" s="1">
        <v>1.9894999999999998</v>
      </c>
      <c r="L3143" s="2">
        <v>41.208513500000002</v>
      </c>
      <c r="M3143">
        <v>1</v>
      </c>
      <c r="N3143" s="1">
        <f>IF(data[[#This Row],[Conversions]]=0,0,data[[#This Row],[Spend, Dollars]]/data[[#This Row],[Conversions]])</f>
        <v>41.208513500000002</v>
      </c>
      <c r="O3143" s="13">
        <f>data[[#This Row],[Conversions]]/data[[#This Row],[Clicks]]</f>
        <v>4.8278858687780611E-2</v>
      </c>
      <c r="P3143" s="11">
        <v>126</v>
      </c>
      <c r="Q3143" s="11">
        <f>IF(data[[#This Row],[Spend, Dollars]]=0,0,data[[#This Row],[Total conversion value, Dollars]]/data[[#This Row],[Spend, Dollars]])</f>
        <v>3.0576206055091015</v>
      </c>
      <c r="R3143" s="2">
        <v>108</v>
      </c>
      <c r="S3143" s="2">
        <v>6</v>
      </c>
      <c r="T3143" s="2">
        <v>6</v>
      </c>
      <c r="U3143" s="2">
        <f t="shared" si="49"/>
        <v>120</v>
      </c>
    </row>
    <row r="3144" spans="1:21" x14ac:dyDescent="0.2">
      <c r="A3144" t="s">
        <v>23</v>
      </c>
      <c r="B3144" s="3">
        <v>45103</v>
      </c>
      <c r="C3144" s="10" t="str">
        <f>TEXT(data[[#This Row],[Date]],"mmmm")</f>
        <v>June</v>
      </c>
      <c r="D3144" t="s">
        <v>16</v>
      </c>
      <c r="E3144" t="s">
        <v>18</v>
      </c>
      <c r="F3144" t="s">
        <v>14</v>
      </c>
      <c r="G3144" t="s">
        <v>17</v>
      </c>
      <c r="H3144" s="11">
        <v>1085.1999999999998</v>
      </c>
      <c r="I3144" s="11">
        <v>20.054496</v>
      </c>
      <c r="J3144" s="13">
        <f>data[[#This Row],[Clicks]]/data[[#This Row],[Impressions]]</f>
        <v>1.8480000000000003E-2</v>
      </c>
      <c r="K3144" s="1">
        <v>1.0004999999999999</v>
      </c>
      <c r="L3144" s="2">
        <v>20.064523248</v>
      </c>
      <c r="M3144">
        <v>2</v>
      </c>
      <c r="N3144" s="1">
        <f>IF(data[[#This Row],[Conversions]]=0,0,data[[#This Row],[Spend, Dollars]]/data[[#This Row],[Conversions]])</f>
        <v>10.032261624</v>
      </c>
      <c r="O3144" s="13">
        <f>data[[#This Row],[Conversions]]/data[[#This Row],[Clicks]]</f>
        <v>9.9728260435964083E-2</v>
      </c>
      <c r="P3144" s="11">
        <v>75.599999999999994</v>
      </c>
      <c r="Q3144" s="11">
        <f>IF(data[[#This Row],[Spend, Dollars]]=0,0,data[[#This Row],[Total conversion value, Dollars]]/data[[#This Row],[Spend, Dollars]])</f>
        <v>3.7678443223182829</v>
      </c>
      <c r="R3144" s="2">
        <v>108</v>
      </c>
      <c r="S3144" s="2">
        <v>13</v>
      </c>
      <c r="T3144" s="2">
        <v>15</v>
      </c>
      <c r="U3144" s="2">
        <f t="shared" si="49"/>
        <v>136</v>
      </c>
    </row>
    <row r="3145" spans="1:21" x14ac:dyDescent="0.2">
      <c r="A3145" t="s">
        <v>23</v>
      </c>
      <c r="B3145" s="3">
        <v>45104</v>
      </c>
      <c r="C3145" s="10" t="str">
        <f>TEXT(data[[#This Row],[Date]],"mmmm")</f>
        <v>June</v>
      </c>
      <c r="D3145" t="s">
        <v>16</v>
      </c>
      <c r="E3145" t="s">
        <v>18</v>
      </c>
      <c r="F3145" t="s">
        <v>14</v>
      </c>
      <c r="G3145" t="s">
        <v>17</v>
      </c>
      <c r="H3145" s="11">
        <v>1139.0999999999999</v>
      </c>
      <c r="I3145" s="11">
        <v>14.284314</v>
      </c>
      <c r="J3145" s="13">
        <f>data[[#This Row],[Clicks]]/data[[#This Row],[Impressions]]</f>
        <v>1.2540000000000001E-2</v>
      </c>
      <c r="K3145" s="1">
        <v>2.024</v>
      </c>
      <c r="L3145" s="2">
        <v>28.911451536000001</v>
      </c>
      <c r="M3145">
        <v>1</v>
      </c>
      <c r="N3145" s="1">
        <f>IF(data[[#This Row],[Conversions]]=0,0,data[[#This Row],[Spend, Dollars]]/data[[#This Row],[Conversions]])</f>
        <v>28.911451536000001</v>
      </c>
      <c r="O3145" s="13">
        <f>data[[#This Row],[Conversions]]/data[[#This Row],[Clicks]]</f>
        <v>7.0006862072620357E-2</v>
      </c>
      <c r="P3145" s="11">
        <v>31.2</v>
      </c>
      <c r="Q3145" s="11">
        <f>IF(data[[#This Row],[Spend, Dollars]]=0,0,data[[#This Row],[Total conversion value, Dollars]]/data[[#This Row],[Spend, Dollars]])</f>
        <v>1.0791571623842664</v>
      </c>
      <c r="R3145" s="2">
        <v>90</v>
      </c>
      <c r="S3145" s="2">
        <v>11</v>
      </c>
      <c r="T3145" s="2">
        <v>6</v>
      </c>
      <c r="U3145" s="2">
        <f t="shared" si="49"/>
        <v>107</v>
      </c>
    </row>
    <row r="3146" spans="1:21" x14ac:dyDescent="0.2">
      <c r="A3146" t="s">
        <v>23</v>
      </c>
      <c r="B3146" s="3">
        <v>45105</v>
      </c>
      <c r="C3146" s="10" t="str">
        <f>TEXT(data[[#This Row],[Date]],"mmmm")</f>
        <v>June</v>
      </c>
      <c r="D3146" t="s">
        <v>16</v>
      </c>
      <c r="E3146" t="s">
        <v>18</v>
      </c>
      <c r="F3146" t="s">
        <v>14</v>
      </c>
      <c r="G3146" t="s">
        <v>17</v>
      </c>
      <c r="H3146" s="11">
        <v>605</v>
      </c>
      <c r="I3146" s="11">
        <v>8.8511500000000005</v>
      </c>
      <c r="J3146" s="13">
        <f>data[[#This Row],[Clicks]]/data[[#This Row],[Impressions]]</f>
        <v>1.4630000000000001E-2</v>
      </c>
      <c r="K3146" s="1">
        <v>1.4259999999999999</v>
      </c>
      <c r="L3146" s="2">
        <v>12.6217399</v>
      </c>
      <c r="M3146">
        <v>7</v>
      </c>
      <c r="N3146" s="1">
        <f>IF(data[[#This Row],[Conversions]]=0,0,data[[#This Row],[Spend, Dollars]]/data[[#This Row],[Conversions]])</f>
        <v>1.8031056999999999</v>
      </c>
      <c r="O3146" s="13">
        <f>data[[#This Row],[Conversions]]/data[[#This Row],[Clicks]]</f>
        <v>0.79085768515955546</v>
      </c>
      <c r="P3146" s="11">
        <v>447.59999999999997</v>
      </c>
      <c r="Q3146" s="11">
        <f>IF(data[[#This Row],[Spend, Dollars]]=0,0,data[[#This Row],[Total conversion value, Dollars]]/data[[#This Row],[Spend, Dollars]])</f>
        <v>35.462622708617218</v>
      </c>
      <c r="R3146" s="2">
        <v>93</v>
      </c>
      <c r="S3146" s="2">
        <v>9</v>
      </c>
      <c r="T3146" s="2">
        <v>12</v>
      </c>
      <c r="U3146" s="2">
        <f t="shared" si="49"/>
        <v>114</v>
      </c>
    </row>
    <row r="3147" spans="1:21" x14ac:dyDescent="0.2">
      <c r="A3147" t="s">
        <v>23</v>
      </c>
      <c r="B3147" s="3">
        <v>45106</v>
      </c>
      <c r="C3147" s="10" t="str">
        <f>TEXT(data[[#This Row],[Date]],"mmmm")</f>
        <v>June</v>
      </c>
      <c r="D3147" t="s">
        <v>16</v>
      </c>
      <c r="E3147" t="s">
        <v>18</v>
      </c>
      <c r="F3147" t="s">
        <v>14</v>
      </c>
      <c r="G3147" t="s">
        <v>17</v>
      </c>
      <c r="H3147" s="11">
        <v>1213.0999999999999</v>
      </c>
      <c r="I3147" s="11">
        <v>21.750883000000005</v>
      </c>
      <c r="J3147" s="13">
        <f>data[[#This Row],[Clicks]]/data[[#This Row],[Impressions]]</f>
        <v>1.7930000000000005E-2</v>
      </c>
      <c r="K3147" s="1">
        <v>2.0469999999999997</v>
      </c>
      <c r="L3147" s="2">
        <v>44.524057501000001</v>
      </c>
      <c r="M3147">
        <v>0</v>
      </c>
      <c r="N3147" s="1">
        <f>IF(data[[#This Row],[Conversions]]=0,0,data[[#This Row],[Spend, Dollars]]/data[[#This Row],[Conversions]])</f>
        <v>0</v>
      </c>
      <c r="O3147" s="13">
        <f>data[[#This Row],[Conversions]]/data[[#This Row],[Clicks]]</f>
        <v>0</v>
      </c>
      <c r="P3147" s="11">
        <v>18</v>
      </c>
      <c r="Q3147" s="11">
        <f>IF(data[[#This Row],[Spend, Dollars]]=0,0,data[[#This Row],[Total conversion value, Dollars]]/data[[#This Row],[Spend, Dollars]])</f>
        <v>0.40427582323546596</v>
      </c>
      <c r="R3147" s="2">
        <v>106</v>
      </c>
      <c r="S3147" s="2">
        <v>5</v>
      </c>
      <c r="T3147" s="2">
        <v>6</v>
      </c>
      <c r="U3147" s="2">
        <f t="shared" si="49"/>
        <v>117</v>
      </c>
    </row>
    <row r="3148" spans="1:21" x14ac:dyDescent="0.2">
      <c r="A3148" t="s">
        <v>23</v>
      </c>
      <c r="B3148" s="3">
        <v>45107</v>
      </c>
      <c r="C3148" s="10" t="str">
        <f>TEXT(data[[#This Row],[Date]],"mmmm")</f>
        <v>June</v>
      </c>
      <c r="D3148" t="s">
        <v>16</v>
      </c>
      <c r="E3148" t="s">
        <v>18</v>
      </c>
      <c r="F3148" t="s">
        <v>14</v>
      </c>
      <c r="G3148" t="s">
        <v>17</v>
      </c>
      <c r="H3148" s="11">
        <v>663.59999999999991</v>
      </c>
      <c r="I3148" s="11">
        <v>11.022395999999999</v>
      </c>
      <c r="J3148" s="13">
        <f>data[[#This Row],[Clicks]]/data[[#This Row],[Impressions]]</f>
        <v>1.661E-2</v>
      </c>
      <c r="K3148" s="1">
        <v>1.3684999999999998</v>
      </c>
      <c r="L3148" s="2">
        <v>15.084148925999996</v>
      </c>
      <c r="M3148">
        <v>2</v>
      </c>
      <c r="N3148" s="1">
        <f>IF(data[[#This Row],[Conversions]]=0,0,data[[#This Row],[Spend, Dollars]]/data[[#This Row],[Conversions]])</f>
        <v>7.5420744629999978</v>
      </c>
      <c r="O3148" s="13">
        <f>data[[#This Row],[Conversions]]/data[[#This Row],[Clicks]]</f>
        <v>0.18144875215878656</v>
      </c>
      <c r="P3148" s="11">
        <v>97.2</v>
      </c>
      <c r="Q3148" s="11">
        <f>IF(data[[#This Row],[Spend, Dollars]]=0,0,data[[#This Row],[Total conversion value, Dollars]]/data[[#This Row],[Spend, Dollars]])</f>
        <v>6.4438504602974263</v>
      </c>
      <c r="R3148" s="2">
        <v>111</v>
      </c>
      <c r="S3148" s="2">
        <v>6</v>
      </c>
      <c r="T3148" s="2">
        <v>13.5</v>
      </c>
      <c r="U3148" s="2">
        <f t="shared" si="49"/>
        <v>130.5</v>
      </c>
    </row>
    <row r="3149" spans="1:21" x14ac:dyDescent="0.2">
      <c r="A3149" t="s">
        <v>23</v>
      </c>
      <c r="B3149" s="3">
        <v>45108</v>
      </c>
      <c r="C3149" s="10" t="str">
        <f>TEXT(data[[#This Row],[Date]],"mmmm")</f>
        <v>July</v>
      </c>
      <c r="D3149" t="s">
        <v>16</v>
      </c>
      <c r="E3149" t="s">
        <v>18</v>
      </c>
      <c r="F3149" t="s">
        <v>14</v>
      </c>
      <c r="G3149" t="s">
        <v>17</v>
      </c>
      <c r="H3149" s="11">
        <v>700.59999999999991</v>
      </c>
      <c r="I3149" s="11">
        <v>8.1689959999999999</v>
      </c>
      <c r="J3149" s="13">
        <f>data[[#This Row],[Clicks]]/data[[#This Row],[Impressions]]</f>
        <v>1.1660000000000002E-2</v>
      </c>
      <c r="K3149" s="1">
        <v>1.7134999999999998</v>
      </c>
      <c r="L3149" s="2">
        <v>13.997574645999999</v>
      </c>
      <c r="M3149">
        <v>0</v>
      </c>
      <c r="N3149" s="1">
        <f>IF(data[[#This Row],[Conversions]]=0,0,data[[#This Row],[Spend, Dollars]]/data[[#This Row],[Conversions]])</f>
        <v>0</v>
      </c>
      <c r="O3149" s="13">
        <f>data[[#This Row],[Conversions]]/data[[#This Row],[Clicks]]</f>
        <v>0</v>
      </c>
      <c r="P3149" s="11">
        <v>14.399999999999999</v>
      </c>
      <c r="Q3149" s="11">
        <f>IF(data[[#This Row],[Spend, Dollars]]=0,0,data[[#This Row],[Total conversion value, Dollars]]/data[[#This Row],[Spend, Dollars]])</f>
        <v>1.0287496487196801</v>
      </c>
      <c r="R3149" s="2">
        <v>69</v>
      </c>
      <c r="S3149" s="2">
        <v>7</v>
      </c>
      <c r="T3149" s="2">
        <v>6</v>
      </c>
      <c r="U3149" s="2">
        <f t="shared" si="49"/>
        <v>82</v>
      </c>
    </row>
    <row r="3150" spans="1:21" x14ac:dyDescent="0.2">
      <c r="A3150" t="s">
        <v>23</v>
      </c>
      <c r="B3150" s="3">
        <v>45109</v>
      </c>
      <c r="C3150" s="10" t="str">
        <f>TEXT(data[[#This Row],[Date]],"mmmm")</f>
        <v>July</v>
      </c>
      <c r="D3150" t="s">
        <v>16</v>
      </c>
      <c r="E3150" t="s">
        <v>18</v>
      </c>
      <c r="F3150" t="s">
        <v>14</v>
      </c>
      <c r="G3150" t="s">
        <v>17</v>
      </c>
      <c r="H3150" s="11">
        <v>899.59999999999991</v>
      </c>
      <c r="I3150" s="11">
        <v>13.260103999999998</v>
      </c>
      <c r="J3150" s="13">
        <f>data[[#This Row],[Clicks]]/data[[#This Row],[Impressions]]</f>
        <v>1.474E-2</v>
      </c>
      <c r="K3150" s="1">
        <v>1.3569999999999998</v>
      </c>
      <c r="L3150" s="2">
        <v>17.993961127999995</v>
      </c>
      <c r="M3150">
        <v>0</v>
      </c>
      <c r="N3150" s="1">
        <f>IF(data[[#This Row],[Conversions]]=0,0,data[[#This Row],[Spend, Dollars]]/data[[#This Row],[Conversions]])</f>
        <v>0</v>
      </c>
      <c r="O3150" s="13">
        <f>data[[#This Row],[Conversions]]/data[[#This Row],[Clicks]]</f>
        <v>0</v>
      </c>
      <c r="P3150" s="11">
        <v>18</v>
      </c>
      <c r="Q3150" s="11">
        <f>IF(data[[#This Row],[Spend, Dollars]]=0,0,data[[#This Row],[Total conversion value, Dollars]]/data[[#This Row],[Spend, Dollars]])</f>
        <v>1.000335605482142</v>
      </c>
      <c r="R3150" s="2">
        <v>110</v>
      </c>
      <c r="S3150" s="2">
        <v>17</v>
      </c>
      <c r="T3150" s="2">
        <v>15</v>
      </c>
      <c r="U3150" s="2">
        <f t="shared" si="49"/>
        <v>142</v>
      </c>
    </row>
    <row r="3151" spans="1:21" x14ac:dyDescent="0.2">
      <c r="A3151" t="s">
        <v>23</v>
      </c>
      <c r="B3151" s="3">
        <v>45110</v>
      </c>
      <c r="C3151" s="10" t="str">
        <f>TEXT(data[[#This Row],[Date]],"mmmm")</f>
        <v>July</v>
      </c>
      <c r="D3151" t="s">
        <v>16</v>
      </c>
      <c r="E3151" t="s">
        <v>18</v>
      </c>
      <c r="F3151" t="s">
        <v>14</v>
      </c>
      <c r="G3151" t="s">
        <v>17</v>
      </c>
      <c r="H3151" s="11">
        <v>576.29999999999995</v>
      </c>
      <c r="I3151" s="11">
        <v>11.347346999999999</v>
      </c>
      <c r="J3151" s="13">
        <f>data[[#This Row],[Clicks]]/data[[#This Row],[Impressions]]</f>
        <v>1.9689999999999999E-2</v>
      </c>
      <c r="K3151" s="1">
        <v>1.0004999999999999</v>
      </c>
      <c r="L3151" s="2">
        <v>11.353020673499998</v>
      </c>
      <c r="M3151">
        <v>0</v>
      </c>
      <c r="N3151" s="1">
        <f>IF(data[[#This Row],[Conversions]]=0,0,data[[#This Row],[Spend, Dollars]]/data[[#This Row],[Conversions]])</f>
        <v>0</v>
      </c>
      <c r="O3151" s="13">
        <f>data[[#This Row],[Conversions]]/data[[#This Row],[Clicks]]</f>
        <v>0</v>
      </c>
      <c r="P3151" s="11">
        <v>20.399999999999999</v>
      </c>
      <c r="Q3151" s="11">
        <f>IF(data[[#This Row],[Spend, Dollars]]=0,0,data[[#This Row],[Total conversion value, Dollars]]/data[[#This Row],[Spend, Dollars]])</f>
        <v>1.796878609374621</v>
      </c>
      <c r="R3151" s="2">
        <v>69</v>
      </c>
      <c r="S3151" s="2">
        <v>12</v>
      </c>
      <c r="T3151" s="2">
        <v>22.5</v>
      </c>
      <c r="U3151" s="2">
        <f t="shared" si="49"/>
        <v>103.5</v>
      </c>
    </row>
    <row r="3152" spans="1:21" x14ac:dyDescent="0.2">
      <c r="A3152" t="s">
        <v>23</v>
      </c>
      <c r="B3152" s="3">
        <v>45111</v>
      </c>
      <c r="C3152" s="10" t="str">
        <f>TEXT(data[[#This Row],[Date]],"mmmm")</f>
        <v>July</v>
      </c>
      <c r="D3152" t="s">
        <v>16</v>
      </c>
      <c r="E3152" t="s">
        <v>18</v>
      </c>
      <c r="F3152" t="s">
        <v>14</v>
      </c>
      <c r="G3152" t="s">
        <v>17</v>
      </c>
      <c r="H3152" s="11">
        <v>1135.8</v>
      </c>
      <c r="I3152" s="11">
        <v>15.992064000000003</v>
      </c>
      <c r="J3152" s="13">
        <f>data[[#This Row],[Clicks]]/data[[#This Row],[Impressions]]</f>
        <v>1.4080000000000002E-2</v>
      </c>
      <c r="K3152" s="1">
        <v>1.5409999999999997</v>
      </c>
      <c r="L3152" s="2">
        <v>24.643770623999998</v>
      </c>
      <c r="M3152">
        <v>1</v>
      </c>
      <c r="N3152" s="1">
        <f>IF(data[[#This Row],[Conversions]]=0,0,data[[#This Row],[Spend, Dollars]]/data[[#This Row],[Conversions]])</f>
        <v>24.643770623999998</v>
      </c>
      <c r="O3152" s="13">
        <f>data[[#This Row],[Conversions]]/data[[#This Row],[Clicks]]</f>
        <v>6.2531015383630276E-2</v>
      </c>
      <c r="P3152" s="11">
        <v>81.599999999999994</v>
      </c>
      <c r="Q3152" s="11">
        <f>IF(data[[#This Row],[Spend, Dollars]]=0,0,data[[#This Row],[Total conversion value, Dollars]]/data[[#This Row],[Spend, Dollars]])</f>
        <v>3.3111816062973594</v>
      </c>
      <c r="R3152" s="2">
        <v>65</v>
      </c>
      <c r="S3152" s="2">
        <v>19</v>
      </c>
      <c r="T3152" s="2">
        <v>9</v>
      </c>
      <c r="U3152" s="2">
        <f t="shared" si="49"/>
        <v>93</v>
      </c>
    </row>
    <row r="3153" spans="1:21" x14ac:dyDescent="0.2">
      <c r="A3153" t="s">
        <v>23</v>
      </c>
      <c r="B3153" s="3">
        <v>45112</v>
      </c>
      <c r="C3153" s="10" t="str">
        <f>TEXT(data[[#This Row],[Date]],"mmmm")</f>
        <v>July</v>
      </c>
      <c r="D3153" t="s">
        <v>16</v>
      </c>
      <c r="E3153" t="s">
        <v>18</v>
      </c>
      <c r="F3153" t="s">
        <v>14</v>
      </c>
      <c r="G3153" t="s">
        <v>17</v>
      </c>
      <c r="H3153" s="11">
        <v>653.19999999999993</v>
      </c>
      <c r="I3153" s="11">
        <v>10.562244000000002</v>
      </c>
      <c r="J3153" s="13">
        <f>data[[#This Row],[Clicks]]/data[[#This Row],[Impressions]]</f>
        <v>1.6170000000000004E-2</v>
      </c>
      <c r="K3153" s="1">
        <v>2.5644999999999998</v>
      </c>
      <c r="L3153" s="2">
        <v>27.086874738000002</v>
      </c>
      <c r="M3153">
        <v>3</v>
      </c>
      <c r="N3153" s="1">
        <f>IF(data[[#This Row],[Conversions]]=0,0,data[[#This Row],[Spend, Dollars]]/data[[#This Row],[Conversions]])</f>
        <v>9.0289582460000002</v>
      </c>
      <c r="O3153" s="13">
        <f>data[[#This Row],[Conversions]]/data[[#This Row],[Clicks]]</f>
        <v>0.28403055259848187</v>
      </c>
      <c r="P3153" s="11">
        <v>226.79999999999998</v>
      </c>
      <c r="Q3153" s="11">
        <f>IF(data[[#This Row],[Spend, Dollars]]=0,0,data[[#This Row],[Total conversion value, Dollars]]/data[[#This Row],[Spend, Dollars]])</f>
        <v>8.3730589886703957</v>
      </c>
      <c r="R3153" s="2">
        <v>92</v>
      </c>
      <c r="S3153" s="2">
        <v>16</v>
      </c>
      <c r="T3153" s="2">
        <v>6</v>
      </c>
      <c r="U3153" s="2">
        <f t="shared" si="49"/>
        <v>114</v>
      </c>
    </row>
    <row r="3154" spans="1:21" x14ac:dyDescent="0.2">
      <c r="A3154" t="s">
        <v>23</v>
      </c>
      <c r="B3154" s="3">
        <v>45113</v>
      </c>
      <c r="C3154" s="10" t="str">
        <f>TEXT(data[[#This Row],[Date]],"mmmm")</f>
        <v>July</v>
      </c>
      <c r="D3154" t="s">
        <v>16</v>
      </c>
      <c r="E3154" t="s">
        <v>18</v>
      </c>
      <c r="F3154" t="s">
        <v>14</v>
      </c>
      <c r="G3154" t="s">
        <v>17</v>
      </c>
      <c r="H3154" s="11">
        <v>1072.8</v>
      </c>
      <c r="I3154" s="11">
        <v>19.943352000000001</v>
      </c>
      <c r="J3154" s="13">
        <f>data[[#This Row],[Clicks]]/data[[#This Row],[Impressions]]</f>
        <v>1.8590000000000002E-2</v>
      </c>
      <c r="K3154" s="1">
        <v>2.5874999999999999</v>
      </c>
      <c r="L3154" s="2">
        <v>51.603423300000003</v>
      </c>
      <c r="M3154">
        <v>0</v>
      </c>
      <c r="N3154" s="1">
        <f>IF(data[[#This Row],[Conversions]]=0,0,data[[#This Row],[Spend, Dollars]]/data[[#This Row],[Conversions]])</f>
        <v>0</v>
      </c>
      <c r="O3154" s="13">
        <f>data[[#This Row],[Conversions]]/data[[#This Row],[Clicks]]</f>
        <v>0</v>
      </c>
      <c r="P3154" s="11">
        <v>26.4</v>
      </c>
      <c r="Q3154" s="11">
        <f>IF(data[[#This Row],[Spend, Dollars]]=0,0,data[[#This Row],[Total conversion value, Dollars]]/data[[#This Row],[Spend, Dollars]])</f>
        <v>0.51159396628634124</v>
      </c>
      <c r="R3154" s="2">
        <v>101</v>
      </c>
      <c r="S3154" s="2">
        <v>7</v>
      </c>
      <c r="T3154" s="2">
        <v>15</v>
      </c>
      <c r="U3154" s="2">
        <f t="shared" si="49"/>
        <v>123</v>
      </c>
    </row>
    <row r="3155" spans="1:21" x14ac:dyDescent="0.2">
      <c r="A3155" t="s">
        <v>23</v>
      </c>
      <c r="B3155" s="3">
        <v>45114</v>
      </c>
      <c r="C3155" s="10" t="str">
        <f>TEXT(data[[#This Row],[Date]],"mmmm")</f>
        <v>July</v>
      </c>
      <c r="D3155" t="s">
        <v>16</v>
      </c>
      <c r="E3155" t="s">
        <v>18</v>
      </c>
      <c r="F3155" t="s">
        <v>14</v>
      </c>
      <c r="G3155" t="s">
        <v>17</v>
      </c>
      <c r="H3155" s="11">
        <v>798.7</v>
      </c>
      <c r="I3155" s="11">
        <v>8.609986000000001</v>
      </c>
      <c r="J3155" s="13">
        <f>data[[#This Row],[Clicks]]/data[[#This Row],[Impressions]]</f>
        <v>1.0780000000000001E-2</v>
      </c>
      <c r="K3155" s="1">
        <v>2.4034999999999997</v>
      </c>
      <c r="L3155" s="2">
        <v>20.694101351</v>
      </c>
      <c r="M3155">
        <v>4</v>
      </c>
      <c r="N3155" s="1">
        <f>IF(data[[#This Row],[Conversions]]=0,0,data[[#This Row],[Spend, Dollars]]/data[[#This Row],[Conversions]])</f>
        <v>5.1735253377500001</v>
      </c>
      <c r="O3155" s="13">
        <f>data[[#This Row],[Conversions]]/data[[#This Row],[Clicks]]</f>
        <v>0.4645768297416511</v>
      </c>
      <c r="P3155" s="11">
        <v>318</v>
      </c>
      <c r="Q3155" s="11">
        <f>IF(data[[#This Row],[Spend, Dollars]]=0,0,data[[#This Row],[Total conversion value, Dollars]]/data[[#This Row],[Spend, Dollars]])</f>
        <v>15.366697717687233</v>
      </c>
      <c r="R3155" s="2">
        <v>90</v>
      </c>
      <c r="S3155" s="2">
        <v>15</v>
      </c>
      <c r="T3155" s="2">
        <v>16.5</v>
      </c>
      <c r="U3155" s="2">
        <f t="shared" si="49"/>
        <v>121.5</v>
      </c>
    </row>
    <row r="3156" spans="1:21" x14ac:dyDescent="0.2">
      <c r="A3156" t="s">
        <v>23</v>
      </c>
      <c r="B3156" s="3">
        <v>45115</v>
      </c>
      <c r="C3156" s="10" t="str">
        <f>TEXT(data[[#This Row],[Date]],"mmmm")</f>
        <v>July</v>
      </c>
      <c r="D3156" t="s">
        <v>16</v>
      </c>
      <c r="E3156" t="s">
        <v>18</v>
      </c>
      <c r="F3156" t="s">
        <v>14</v>
      </c>
      <c r="G3156" t="s">
        <v>17</v>
      </c>
      <c r="H3156" s="11">
        <v>773.4</v>
      </c>
      <c r="I3156" s="11">
        <v>7.9118819999999994</v>
      </c>
      <c r="J3156" s="13">
        <f>data[[#This Row],[Clicks]]/data[[#This Row],[Impressions]]</f>
        <v>1.023E-2</v>
      </c>
      <c r="K3156" s="1">
        <v>1.5179999999999998</v>
      </c>
      <c r="L3156" s="2">
        <v>12.010236875999997</v>
      </c>
      <c r="M3156">
        <v>0</v>
      </c>
      <c r="N3156" s="1">
        <f>IF(data[[#This Row],[Conversions]]=0,0,data[[#This Row],[Spend, Dollars]]/data[[#This Row],[Conversions]])</f>
        <v>0</v>
      </c>
      <c r="O3156" s="13">
        <f>data[[#This Row],[Conversions]]/data[[#This Row],[Clicks]]</f>
        <v>0</v>
      </c>
      <c r="P3156" s="11">
        <v>25.2</v>
      </c>
      <c r="Q3156" s="11">
        <f>IF(data[[#This Row],[Spend, Dollars]]=0,0,data[[#This Row],[Total conversion value, Dollars]]/data[[#This Row],[Spend, Dollars]])</f>
        <v>2.0982100736378522</v>
      </c>
      <c r="R3156" s="2">
        <v>100</v>
      </c>
      <c r="S3156" s="2">
        <v>15</v>
      </c>
      <c r="T3156" s="2">
        <v>16.5</v>
      </c>
      <c r="U3156" s="2">
        <f t="shared" si="49"/>
        <v>131.5</v>
      </c>
    </row>
    <row r="3157" spans="1:21" x14ac:dyDescent="0.2">
      <c r="A3157" t="s">
        <v>23</v>
      </c>
      <c r="B3157" s="3">
        <v>45116</v>
      </c>
      <c r="C3157" s="10" t="str">
        <f>TEXT(data[[#This Row],[Date]],"mmmm")</f>
        <v>July</v>
      </c>
      <c r="D3157" t="s">
        <v>16</v>
      </c>
      <c r="E3157" t="s">
        <v>18</v>
      </c>
      <c r="F3157" t="s">
        <v>14</v>
      </c>
      <c r="G3157" t="s">
        <v>17</v>
      </c>
      <c r="H3157" s="11">
        <v>1118.3999999999999</v>
      </c>
      <c r="I3157" s="11">
        <v>12.671472</v>
      </c>
      <c r="J3157" s="13">
        <f>data[[#This Row],[Clicks]]/data[[#This Row],[Impressions]]</f>
        <v>1.1330000000000002E-2</v>
      </c>
      <c r="K3157" s="1">
        <v>1.6444999999999999</v>
      </c>
      <c r="L3157" s="2">
        <v>20.838235703999999</v>
      </c>
      <c r="M3157">
        <v>1</v>
      </c>
      <c r="N3157" s="1">
        <f>IF(data[[#This Row],[Conversions]]=0,0,data[[#This Row],[Spend, Dollars]]/data[[#This Row],[Conversions]])</f>
        <v>20.838235703999999</v>
      </c>
      <c r="O3157" s="13">
        <f>data[[#This Row],[Conversions]]/data[[#This Row],[Clicks]]</f>
        <v>7.891742964037643E-2</v>
      </c>
      <c r="P3157" s="11">
        <v>94.8</v>
      </c>
      <c r="Q3157" s="11">
        <f>IF(data[[#This Row],[Spend, Dollars]]=0,0,data[[#This Row],[Total conversion value, Dollars]]/data[[#This Row],[Spend, Dollars]])</f>
        <v>4.5493294800289972</v>
      </c>
      <c r="R3157" s="2">
        <v>82</v>
      </c>
      <c r="S3157" s="2">
        <v>14</v>
      </c>
      <c r="T3157" s="2">
        <v>22.5</v>
      </c>
      <c r="U3157" s="2">
        <f t="shared" si="49"/>
        <v>118.5</v>
      </c>
    </row>
    <row r="3158" spans="1:21" x14ac:dyDescent="0.2">
      <c r="A3158" t="s">
        <v>23</v>
      </c>
      <c r="B3158" s="3">
        <v>45117</v>
      </c>
      <c r="C3158" s="10" t="str">
        <f>TEXT(data[[#This Row],[Date]],"mmmm")</f>
        <v>July</v>
      </c>
      <c r="D3158" t="s">
        <v>16</v>
      </c>
      <c r="E3158" t="s">
        <v>18</v>
      </c>
      <c r="F3158" t="s">
        <v>14</v>
      </c>
      <c r="G3158" t="s">
        <v>17</v>
      </c>
      <c r="H3158" s="11">
        <v>762.9</v>
      </c>
      <c r="I3158" s="11">
        <v>12.755688000000001</v>
      </c>
      <c r="J3158" s="13">
        <f>data[[#This Row],[Clicks]]/data[[#This Row],[Impressions]]</f>
        <v>1.6720000000000002E-2</v>
      </c>
      <c r="K3158" s="1">
        <v>1.3684999999999998</v>
      </c>
      <c r="L3158" s="2">
        <v>17.456159027999998</v>
      </c>
      <c r="M3158">
        <v>2</v>
      </c>
      <c r="N3158" s="1">
        <f>IF(data[[#This Row],[Conversions]]=0,0,data[[#This Row],[Spend, Dollars]]/data[[#This Row],[Conversions]])</f>
        <v>8.7280795139999992</v>
      </c>
      <c r="O3158" s="13">
        <f>data[[#This Row],[Conversions]]/data[[#This Row],[Clicks]]</f>
        <v>0.1567927970643371</v>
      </c>
      <c r="P3158" s="11">
        <v>163.19999999999999</v>
      </c>
      <c r="Q3158" s="11">
        <f>IF(data[[#This Row],[Spend, Dollars]]=0,0,data[[#This Row],[Total conversion value, Dollars]]/data[[#This Row],[Spend, Dollars]])</f>
        <v>9.3491357255753798</v>
      </c>
      <c r="R3158" s="2">
        <v>89</v>
      </c>
      <c r="S3158" s="2">
        <v>12</v>
      </c>
      <c r="T3158" s="2">
        <v>10.5</v>
      </c>
      <c r="U3158" s="2">
        <f t="shared" si="49"/>
        <v>111.5</v>
      </c>
    </row>
    <row r="3159" spans="1:21" x14ac:dyDescent="0.2">
      <c r="A3159" t="s">
        <v>23</v>
      </c>
      <c r="B3159" s="3">
        <v>45118</v>
      </c>
      <c r="C3159" s="10" t="str">
        <f>TEXT(data[[#This Row],[Date]],"mmmm")</f>
        <v>July</v>
      </c>
      <c r="D3159" t="s">
        <v>16</v>
      </c>
      <c r="E3159" t="s">
        <v>18</v>
      </c>
      <c r="F3159" t="s">
        <v>14</v>
      </c>
      <c r="G3159" t="s">
        <v>17</v>
      </c>
      <c r="H3159" s="11">
        <v>751.69999999999993</v>
      </c>
      <c r="I3159" s="11">
        <v>12.320363</v>
      </c>
      <c r="J3159" s="13">
        <f>data[[#This Row],[Clicks]]/data[[#This Row],[Impressions]]</f>
        <v>1.6390000000000002E-2</v>
      </c>
      <c r="K3159" s="1">
        <v>1.2765</v>
      </c>
      <c r="L3159" s="2">
        <v>15.726943369500001</v>
      </c>
      <c r="M3159">
        <v>1</v>
      </c>
      <c r="N3159" s="1">
        <f>IF(data[[#This Row],[Conversions]]=0,0,data[[#This Row],[Spend, Dollars]]/data[[#This Row],[Conversions]])</f>
        <v>15.726943369500001</v>
      </c>
      <c r="O3159" s="13">
        <f>data[[#This Row],[Conversions]]/data[[#This Row],[Clicks]]</f>
        <v>8.1166439657662681E-2</v>
      </c>
      <c r="P3159" s="11">
        <v>109.2</v>
      </c>
      <c r="Q3159" s="11">
        <f>IF(data[[#This Row],[Spend, Dollars]]=0,0,data[[#This Row],[Total conversion value, Dollars]]/data[[#This Row],[Spend, Dollars]])</f>
        <v>6.9434980106672661</v>
      </c>
      <c r="R3159" s="2">
        <v>99</v>
      </c>
      <c r="S3159" s="2">
        <v>5</v>
      </c>
      <c r="T3159" s="2">
        <v>16.5</v>
      </c>
      <c r="U3159" s="2">
        <f t="shared" si="49"/>
        <v>120.5</v>
      </c>
    </row>
    <row r="3160" spans="1:21" x14ac:dyDescent="0.2">
      <c r="A3160" t="s">
        <v>23</v>
      </c>
      <c r="B3160" s="3">
        <v>45119</v>
      </c>
      <c r="C3160" s="10" t="str">
        <f>TEXT(data[[#This Row],[Date]],"mmmm")</f>
        <v>July</v>
      </c>
      <c r="D3160" t="s">
        <v>16</v>
      </c>
      <c r="E3160" t="s">
        <v>18</v>
      </c>
      <c r="F3160" t="s">
        <v>14</v>
      </c>
      <c r="G3160" t="s">
        <v>17</v>
      </c>
      <c r="H3160" s="11">
        <v>1168.8</v>
      </c>
      <c r="I3160" s="11">
        <v>19.413767999999997</v>
      </c>
      <c r="J3160" s="13">
        <f>data[[#This Row],[Clicks]]/data[[#This Row],[Impressions]]</f>
        <v>1.661E-2</v>
      </c>
      <c r="K3160" s="1">
        <v>2.3804999999999996</v>
      </c>
      <c r="L3160" s="2">
        <v>46.214474723999984</v>
      </c>
      <c r="M3160">
        <v>6</v>
      </c>
      <c r="N3160" s="1">
        <f>IF(data[[#This Row],[Conversions]]=0,0,data[[#This Row],[Spend, Dollars]]/data[[#This Row],[Conversions]])</f>
        <v>7.7024124539999974</v>
      </c>
      <c r="O3160" s="13">
        <f>data[[#This Row],[Conversions]]/data[[#This Row],[Clicks]]</f>
        <v>0.30905901420064363</v>
      </c>
      <c r="P3160" s="11">
        <v>580.79999999999995</v>
      </c>
      <c r="Q3160" s="11">
        <f>IF(data[[#This Row],[Spend, Dollars]]=0,0,data[[#This Row],[Total conversion value, Dollars]]/data[[#This Row],[Spend, Dollars]])</f>
        <v>12.567491104651253</v>
      </c>
      <c r="R3160" s="2">
        <v>64</v>
      </c>
      <c r="S3160" s="2">
        <v>7</v>
      </c>
      <c r="T3160" s="2">
        <v>6</v>
      </c>
      <c r="U3160" s="2">
        <f t="shared" si="49"/>
        <v>77</v>
      </c>
    </row>
    <row r="3161" spans="1:21" x14ac:dyDescent="0.2">
      <c r="A3161" t="s">
        <v>23</v>
      </c>
      <c r="B3161" s="3">
        <v>45120</v>
      </c>
      <c r="C3161" s="10" t="str">
        <f>TEXT(data[[#This Row],[Date]],"mmmm")</f>
        <v>July</v>
      </c>
      <c r="D3161" t="s">
        <v>16</v>
      </c>
      <c r="E3161" t="s">
        <v>18</v>
      </c>
      <c r="F3161" t="s">
        <v>14</v>
      </c>
      <c r="G3161" t="s">
        <v>17</v>
      </c>
      <c r="H3161" s="11">
        <v>929.5</v>
      </c>
      <c r="I3161" s="11">
        <v>16.256954999999998</v>
      </c>
      <c r="J3161" s="13">
        <f>data[[#This Row],[Clicks]]/data[[#This Row],[Impressions]]</f>
        <v>1.7489999999999999E-2</v>
      </c>
      <c r="K3161" s="1">
        <v>0.74749999999999994</v>
      </c>
      <c r="L3161" s="2">
        <v>12.152073862499998</v>
      </c>
      <c r="M3161">
        <v>3</v>
      </c>
      <c r="N3161" s="1">
        <f>IF(data[[#This Row],[Conversions]]=0,0,data[[#This Row],[Spend, Dollars]]/data[[#This Row],[Conversions]])</f>
        <v>4.0506912874999994</v>
      </c>
      <c r="O3161" s="13">
        <f>data[[#This Row],[Conversions]]/data[[#This Row],[Clicks]]</f>
        <v>0.18453640303488572</v>
      </c>
      <c r="P3161" s="11">
        <v>200.4</v>
      </c>
      <c r="Q3161" s="11">
        <f>IF(data[[#This Row],[Spend, Dollars]]=0,0,data[[#This Row],[Total conversion value, Dollars]]/data[[#This Row],[Spend, Dollars]])</f>
        <v>16.491012338100823</v>
      </c>
      <c r="R3161" s="2">
        <v>111</v>
      </c>
      <c r="S3161" s="2">
        <v>10</v>
      </c>
      <c r="T3161" s="2">
        <v>4.5</v>
      </c>
      <c r="U3161" s="2">
        <f t="shared" si="49"/>
        <v>125.5</v>
      </c>
    </row>
    <row r="3162" spans="1:21" x14ac:dyDescent="0.2">
      <c r="A3162" t="s">
        <v>23</v>
      </c>
      <c r="B3162" s="3">
        <v>45121</v>
      </c>
      <c r="C3162" s="10" t="str">
        <f>TEXT(data[[#This Row],[Date]],"mmmm")</f>
        <v>July</v>
      </c>
      <c r="D3162" t="s">
        <v>16</v>
      </c>
      <c r="E3162" t="s">
        <v>18</v>
      </c>
      <c r="F3162" t="s">
        <v>14</v>
      </c>
      <c r="G3162" t="s">
        <v>17</v>
      </c>
      <c r="H3162" s="11">
        <v>1070</v>
      </c>
      <c r="I3162" s="11">
        <v>18.125800000000002</v>
      </c>
      <c r="J3162" s="13">
        <f>data[[#This Row],[Clicks]]/data[[#This Row],[Impressions]]</f>
        <v>1.694E-2</v>
      </c>
      <c r="K3162" s="1">
        <v>1.3684999999999998</v>
      </c>
      <c r="L3162" s="2">
        <v>24.805157299999998</v>
      </c>
      <c r="M3162">
        <v>0</v>
      </c>
      <c r="N3162" s="1">
        <f>IF(data[[#This Row],[Conversions]]=0,0,data[[#This Row],[Spend, Dollars]]/data[[#This Row],[Conversions]])</f>
        <v>0</v>
      </c>
      <c r="O3162" s="13">
        <f>data[[#This Row],[Conversions]]/data[[#This Row],[Clicks]]</f>
        <v>0</v>
      </c>
      <c r="P3162" s="11">
        <v>27.599999999999998</v>
      </c>
      <c r="Q3162" s="11">
        <f>IF(data[[#This Row],[Spend, Dollars]]=0,0,data[[#This Row],[Total conversion value, Dollars]]/data[[#This Row],[Spend, Dollars]])</f>
        <v>1.1126718394162329</v>
      </c>
      <c r="R3162" s="2">
        <v>99</v>
      </c>
      <c r="S3162" s="2">
        <v>5</v>
      </c>
      <c r="T3162" s="2">
        <v>6</v>
      </c>
      <c r="U3162" s="2">
        <f t="shared" si="49"/>
        <v>110</v>
      </c>
    </row>
    <row r="3163" spans="1:21" x14ac:dyDescent="0.2">
      <c r="A3163" t="s">
        <v>23</v>
      </c>
      <c r="B3163" s="3">
        <v>45122</v>
      </c>
      <c r="C3163" s="10" t="str">
        <f>TEXT(data[[#This Row],[Date]],"mmmm")</f>
        <v>July</v>
      </c>
      <c r="D3163" t="s">
        <v>16</v>
      </c>
      <c r="E3163" t="s">
        <v>18</v>
      </c>
      <c r="F3163" t="s">
        <v>14</v>
      </c>
      <c r="G3163" t="s">
        <v>17</v>
      </c>
      <c r="H3163" s="11">
        <v>511.69999999999993</v>
      </c>
      <c r="I3163" s="11">
        <v>5.1221170000000003</v>
      </c>
      <c r="J3163" s="13">
        <f>data[[#This Row],[Clicks]]/data[[#This Row],[Impressions]]</f>
        <v>1.0010000000000002E-2</v>
      </c>
      <c r="K3163" s="1">
        <v>1.6445000000000001</v>
      </c>
      <c r="L3163" s="2">
        <v>8.4233214065000013</v>
      </c>
      <c r="M3163">
        <v>0</v>
      </c>
      <c r="N3163" s="1">
        <f>IF(data[[#This Row],[Conversions]]=0,0,data[[#This Row],[Spend, Dollars]]/data[[#This Row],[Conversions]])</f>
        <v>0</v>
      </c>
      <c r="O3163" s="13">
        <f>data[[#This Row],[Conversions]]/data[[#This Row],[Clicks]]</f>
        <v>0</v>
      </c>
      <c r="P3163" s="11">
        <v>8.4</v>
      </c>
      <c r="Q3163" s="11">
        <f>IF(data[[#This Row],[Spend, Dollars]]=0,0,data[[#This Row],[Total conversion value, Dollars]]/data[[#This Row],[Spend, Dollars]])</f>
        <v>0.9972313289052458</v>
      </c>
      <c r="R3163" s="2">
        <v>65</v>
      </c>
      <c r="S3163" s="2">
        <v>12</v>
      </c>
      <c r="T3163" s="2">
        <v>16.5</v>
      </c>
      <c r="U3163" s="2">
        <f t="shared" si="49"/>
        <v>93.5</v>
      </c>
    </row>
    <row r="3164" spans="1:21" x14ac:dyDescent="0.2">
      <c r="A3164" t="s">
        <v>23</v>
      </c>
      <c r="B3164" s="3">
        <v>45123</v>
      </c>
      <c r="C3164" s="10" t="str">
        <f>TEXT(data[[#This Row],[Date]],"mmmm")</f>
        <v>July</v>
      </c>
      <c r="D3164" t="s">
        <v>16</v>
      </c>
      <c r="E3164" t="s">
        <v>18</v>
      </c>
      <c r="F3164" t="s">
        <v>14</v>
      </c>
      <c r="G3164" t="s">
        <v>17</v>
      </c>
      <c r="H3164" s="11">
        <v>580</v>
      </c>
      <c r="I3164" s="11">
        <v>7.9750000000000014</v>
      </c>
      <c r="J3164" s="13">
        <f>data[[#This Row],[Clicks]]/data[[#This Row],[Impressions]]</f>
        <v>1.3750000000000002E-2</v>
      </c>
      <c r="K3164" s="1">
        <v>2.5299999999999998</v>
      </c>
      <c r="L3164" s="2">
        <v>20.176750000000002</v>
      </c>
      <c r="M3164">
        <v>0</v>
      </c>
      <c r="N3164" s="1">
        <f>IF(data[[#This Row],[Conversions]]=0,0,data[[#This Row],[Spend, Dollars]]/data[[#This Row],[Conversions]])</f>
        <v>0</v>
      </c>
      <c r="O3164" s="13">
        <f>data[[#This Row],[Conversions]]/data[[#This Row],[Clicks]]</f>
        <v>0</v>
      </c>
      <c r="P3164" s="11">
        <v>9.6</v>
      </c>
      <c r="Q3164" s="11">
        <f>IF(data[[#This Row],[Spend, Dollars]]=0,0,data[[#This Row],[Total conversion value, Dollars]]/data[[#This Row],[Spend, Dollars]])</f>
        <v>0.47579516027110408</v>
      </c>
      <c r="R3164" s="2">
        <v>70</v>
      </c>
      <c r="S3164" s="2">
        <v>14</v>
      </c>
      <c r="T3164" s="2">
        <v>6</v>
      </c>
      <c r="U3164" s="2">
        <f t="shared" si="49"/>
        <v>90</v>
      </c>
    </row>
    <row r="3165" spans="1:21" x14ac:dyDescent="0.2">
      <c r="A3165" t="s">
        <v>23</v>
      </c>
      <c r="B3165" s="3">
        <v>45124</v>
      </c>
      <c r="C3165" s="10" t="str">
        <f>TEXT(data[[#This Row],[Date]],"mmmm")</f>
        <v>July</v>
      </c>
      <c r="D3165" t="s">
        <v>16</v>
      </c>
      <c r="E3165" t="s">
        <v>18</v>
      </c>
      <c r="F3165" t="s">
        <v>14</v>
      </c>
      <c r="G3165" t="s">
        <v>17</v>
      </c>
      <c r="H3165" s="11">
        <v>619.09999999999991</v>
      </c>
      <c r="I3165" s="11">
        <v>8.240221</v>
      </c>
      <c r="J3165" s="13">
        <f>data[[#This Row],[Clicks]]/data[[#This Row],[Impressions]]</f>
        <v>1.3310000000000002E-2</v>
      </c>
      <c r="K3165" s="1">
        <v>1.3685</v>
      </c>
      <c r="L3165" s="2">
        <v>11.276742438500001</v>
      </c>
      <c r="M3165">
        <v>2</v>
      </c>
      <c r="N3165" s="1">
        <f>IF(data[[#This Row],[Conversions]]=0,0,data[[#This Row],[Spend, Dollars]]/data[[#This Row],[Conversions]])</f>
        <v>5.6383712192500006</v>
      </c>
      <c r="O3165" s="13">
        <f>data[[#This Row],[Conversions]]/data[[#This Row],[Clicks]]</f>
        <v>0.24271193697353505</v>
      </c>
      <c r="P3165" s="11">
        <v>132</v>
      </c>
      <c r="Q3165" s="11">
        <f>IF(data[[#This Row],[Spend, Dollars]]=0,0,data[[#This Row],[Total conversion value, Dollars]]/data[[#This Row],[Spend, Dollars]])</f>
        <v>11.705508103948347</v>
      </c>
      <c r="R3165" s="2">
        <v>91</v>
      </c>
      <c r="S3165" s="2">
        <v>18</v>
      </c>
      <c r="T3165" s="2">
        <v>15</v>
      </c>
      <c r="U3165" s="2">
        <f t="shared" si="49"/>
        <v>124</v>
      </c>
    </row>
    <row r="3166" spans="1:21" x14ac:dyDescent="0.2">
      <c r="A3166" t="s">
        <v>23</v>
      </c>
      <c r="B3166" s="3">
        <v>45125</v>
      </c>
      <c r="C3166" s="10" t="str">
        <f>TEXT(data[[#This Row],[Date]],"mmmm")</f>
        <v>July</v>
      </c>
      <c r="D3166" t="s">
        <v>16</v>
      </c>
      <c r="E3166" t="s">
        <v>18</v>
      </c>
      <c r="F3166" t="s">
        <v>14</v>
      </c>
      <c r="G3166" t="s">
        <v>17</v>
      </c>
      <c r="H3166" s="11">
        <v>507.69999999999993</v>
      </c>
      <c r="I3166" s="11">
        <v>7.9302739999999989</v>
      </c>
      <c r="J3166" s="13">
        <f>data[[#This Row],[Clicks]]/data[[#This Row],[Impressions]]</f>
        <v>1.562E-2</v>
      </c>
      <c r="K3166" s="1">
        <v>2.1389999999999998</v>
      </c>
      <c r="L3166" s="2">
        <v>16.962856085999995</v>
      </c>
      <c r="M3166">
        <v>0</v>
      </c>
      <c r="N3166" s="1">
        <f>IF(data[[#This Row],[Conversions]]=0,0,data[[#This Row],[Spend, Dollars]]/data[[#This Row],[Conversions]])</f>
        <v>0</v>
      </c>
      <c r="O3166" s="13">
        <f>data[[#This Row],[Conversions]]/data[[#This Row],[Clicks]]</f>
        <v>0</v>
      </c>
      <c r="P3166" s="11">
        <v>6</v>
      </c>
      <c r="Q3166" s="11">
        <f>IF(data[[#This Row],[Spend, Dollars]]=0,0,data[[#This Row],[Total conversion value, Dollars]]/data[[#This Row],[Spend, Dollars]])</f>
        <v>0.35371401900603272</v>
      </c>
      <c r="R3166" s="2">
        <v>76</v>
      </c>
      <c r="S3166" s="2">
        <v>6</v>
      </c>
      <c r="T3166" s="2">
        <v>18</v>
      </c>
      <c r="U3166" s="2">
        <f t="shared" si="49"/>
        <v>100</v>
      </c>
    </row>
    <row r="3167" spans="1:21" x14ac:dyDescent="0.2">
      <c r="A3167" t="s">
        <v>23</v>
      </c>
      <c r="B3167" s="3">
        <v>45126</v>
      </c>
      <c r="C3167" s="10" t="str">
        <f>TEXT(data[[#This Row],[Date]],"mmmm")</f>
        <v>July</v>
      </c>
      <c r="D3167" t="s">
        <v>16</v>
      </c>
      <c r="E3167" t="s">
        <v>18</v>
      </c>
      <c r="F3167" t="s">
        <v>14</v>
      </c>
      <c r="G3167" t="s">
        <v>17</v>
      </c>
      <c r="H3167" s="11">
        <v>584.09999999999991</v>
      </c>
      <c r="I3167" s="11">
        <v>8.6738849999999985</v>
      </c>
      <c r="J3167" s="13">
        <f>data[[#This Row],[Clicks]]/data[[#This Row],[Impressions]]</f>
        <v>1.485E-2</v>
      </c>
      <c r="K3167" s="1">
        <v>1.4949999999999997</v>
      </c>
      <c r="L3167" s="2">
        <v>12.967458074999994</v>
      </c>
      <c r="M3167">
        <v>3</v>
      </c>
      <c r="N3167" s="1">
        <f>IF(data[[#This Row],[Conversions]]=0,0,data[[#This Row],[Spend, Dollars]]/data[[#This Row],[Conversions]])</f>
        <v>4.3224860249999981</v>
      </c>
      <c r="O3167" s="13">
        <f>data[[#This Row],[Conversions]]/data[[#This Row],[Clicks]]</f>
        <v>0.34586577986680717</v>
      </c>
      <c r="P3167" s="11">
        <v>124.8</v>
      </c>
      <c r="Q3167" s="11">
        <f>IF(data[[#This Row],[Spend, Dollars]]=0,0,data[[#This Row],[Total conversion value, Dollars]]/data[[#This Row],[Spend, Dollars]])</f>
        <v>9.6240912658589846</v>
      </c>
      <c r="R3167" s="2">
        <v>75</v>
      </c>
      <c r="S3167" s="2">
        <v>10</v>
      </c>
      <c r="T3167" s="2">
        <v>12</v>
      </c>
      <c r="U3167" s="2">
        <f t="shared" si="49"/>
        <v>97</v>
      </c>
    </row>
    <row r="3168" spans="1:21" x14ac:dyDescent="0.2">
      <c r="A3168" t="s">
        <v>23</v>
      </c>
      <c r="B3168" s="3">
        <v>45127</v>
      </c>
      <c r="C3168" s="10" t="str">
        <f>TEXT(data[[#This Row],[Date]],"mmmm")</f>
        <v>July</v>
      </c>
      <c r="D3168" t="s">
        <v>16</v>
      </c>
      <c r="E3168" t="s">
        <v>18</v>
      </c>
      <c r="F3168" t="s">
        <v>14</v>
      </c>
      <c r="G3168" t="s">
        <v>17</v>
      </c>
      <c r="H3168" s="11">
        <v>1047</v>
      </c>
      <c r="I3168" s="11">
        <v>13.93557</v>
      </c>
      <c r="J3168" s="13">
        <f>data[[#This Row],[Clicks]]/data[[#This Row],[Impressions]]</f>
        <v>1.3310000000000001E-2</v>
      </c>
      <c r="K3168" s="1">
        <v>2.0585</v>
      </c>
      <c r="L3168" s="2">
        <v>28.686370844999999</v>
      </c>
      <c r="M3168">
        <v>6</v>
      </c>
      <c r="N3168" s="1">
        <f>IF(data[[#This Row],[Conversions]]=0,0,data[[#This Row],[Spend, Dollars]]/data[[#This Row],[Conversions]])</f>
        <v>4.7810618074999995</v>
      </c>
      <c r="O3168" s="13">
        <f>data[[#This Row],[Conversions]]/data[[#This Row],[Clicks]]</f>
        <v>0.43055289449947148</v>
      </c>
      <c r="P3168" s="11">
        <v>337.2</v>
      </c>
      <c r="Q3168" s="11">
        <f>IF(data[[#This Row],[Spend, Dollars]]=0,0,data[[#This Row],[Total conversion value, Dollars]]/data[[#This Row],[Spend, Dollars]])</f>
        <v>11.754711037585766</v>
      </c>
      <c r="R3168" s="2">
        <v>71</v>
      </c>
      <c r="S3168" s="2">
        <v>11</v>
      </c>
      <c r="T3168" s="2">
        <v>7.5</v>
      </c>
      <c r="U3168" s="2">
        <f t="shared" si="49"/>
        <v>89.5</v>
      </c>
    </row>
    <row r="3169" spans="1:21" x14ac:dyDescent="0.2">
      <c r="A3169" t="s">
        <v>23</v>
      </c>
      <c r="B3169" s="3">
        <v>45128</v>
      </c>
      <c r="C3169" s="10" t="str">
        <f>TEXT(data[[#This Row],[Date]],"mmmm")</f>
        <v>July</v>
      </c>
      <c r="D3169" t="s">
        <v>16</v>
      </c>
      <c r="E3169" t="s">
        <v>18</v>
      </c>
      <c r="F3169" t="s">
        <v>14</v>
      </c>
      <c r="G3169" t="s">
        <v>17</v>
      </c>
      <c r="H3169" s="11">
        <v>605.69999999999993</v>
      </c>
      <c r="I3169" s="11">
        <v>7.4622240000000009</v>
      </c>
      <c r="J3169" s="13">
        <f>data[[#This Row],[Clicks]]/data[[#This Row],[Impressions]]</f>
        <v>1.2320000000000003E-2</v>
      </c>
      <c r="K3169" s="1">
        <v>1.3685</v>
      </c>
      <c r="L3169" s="2">
        <v>10.212053544000002</v>
      </c>
      <c r="M3169">
        <v>0</v>
      </c>
      <c r="N3169" s="1">
        <f>IF(data[[#This Row],[Conversions]]=0,0,data[[#This Row],[Spend, Dollars]]/data[[#This Row],[Conversions]])</f>
        <v>0</v>
      </c>
      <c r="O3169" s="13">
        <f>data[[#This Row],[Conversions]]/data[[#This Row],[Clicks]]</f>
        <v>0</v>
      </c>
      <c r="P3169" s="11">
        <v>22.8</v>
      </c>
      <c r="Q3169" s="11">
        <f>IF(data[[#This Row],[Spend, Dollars]]=0,0,data[[#This Row],[Total conversion value, Dollars]]/data[[#This Row],[Spend, Dollars]])</f>
        <v>2.2326557437016117</v>
      </c>
      <c r="R3169" s="2">
        <v>68</v>
      </c>
      <c r="S3169" s="2">
        <v>13</v>
      </c>
      <c r="T3169" s="2">
        <v>16.5</v>
      </c>
      <c r="U3169" s="2">
        <f t="shared" si="49"/>
        <v>97.5</v>
      </c>
    </row>
    <row r="3170" spans="1:21" x14ac:dyDescent="0.2">
      <c r="A3170" t="s">
        <v>23</v>
      </c>
      <c r="B3170" s="3">
        <v>45129</v>
      </c>
      <c r="C3170" s="10" t="str">
        <f>TEXT(data[[#This Row],[Date]],"mmmm")</f>
        <v>July</v>
      </c>
      <c r="D3170" t="s">
        <v>16</v>
      </c>
      <c r="E3170" t="s">
        <v>18</v>
      </c>
      <c r="F3170" t="s">
        <v>14</v>
      </c>
      <c r="G3170" t="s">
        <v>17</v>
      </c>
      <c r="H3170" s="11">
        <v>635.69999999999993</v>
      </c>
      <c r="I3170" s="11">
        <v>7.2024810000000006</v>
      </c>
      <c r="J3170" s="13">
        <f>data[[#This Row],[Clicks]]/data[[#This Row],[Impressions]]</f>
        <v>1.1330000000000002E-2</v>
      </c>
      <c r="K3170" s="1">
        <v>1.8744999999999998</v>
      </c>
      <c r="L3170" s="2">
        <v>13.5010506345</v>
      </c>
      <c r="M3170">
        <v>1</v>
      </c>
      <c r="N3170" s="1">
        <f>IF(data[[#This Row],[Conversions]]=0,0,data[[#This Row],[Spend, Dollars]]/data[[#This Row],[Conversions]])</f>
        <v>13.5010506345</v>
      </c>
      <c r="O3170" s="13">
        <f>data[[#This Row],[Conversions]]/data[[#This Row],[Clicks]]</f>
        <v>0.13884104657825547</v>
      </c>
      <c r="P3170" s="11">
        <v>93.6</v>
      </c>
      <c r="Q3170" s="11">
        <f>IF(data[[#This Row],[Spend, Dollars]]=0,0,data[[#This Row],[Total conversion value, Dollars]]/data[[#This Row],[Spend, Dollars]])</f>
        <v>6.9327937901972314</v>
      </c>
      <c r="R3170" s="2">
        <v>94</v>
      </c>
      <c r="S3170" s="2">
        <v>16</v>
      </c>
      <c r="T3170" s="2">
        <v>10.5</v>
      </c>
      <c r="U3170" s="2">
        <f t="shared" si="49"/>
        <v>120.5</v>
      </c>
    </row>
    <row r="3171" spans="1:21" x14ac:dyDescent="0.2">
      <c r="A3171" t="s">
        <v>23</v>
      </c>
      <c r="B3171" s="3">
        <v>45130</v>
      </c>
      <c r="C3171" s="10" t="str">
        <f>TEXT(data[[#This Row],[Date]],"mmmm")</f>
        <v>July</v>
      </c>
      <c r="D3171" t="s">
        <v>16</v>
      </c>
      <c r="E3171" t="s">
        <v>18</v>
      </c>
      <c r="F3171" t="s">
        <v>14</v>
      </c>
      <c r="G3171" t="s">
        <v>17</v>
      </c>
      <c r="H3171" s="11">
        <v>1308.0999999999999</v>
      </c>
      <c r="I3171" s="11">
        <v>24.461469999999998</v>
      </c>
      <c r="J3171" s="13">
        <f>data[[#This Row],[Clicks]]/data[[#This Row],[Impressions]]</f>
        <v>1.8700000000000001E-2</v>
      </c>
      <c r="K3171" s="1">
        <v>2.5529999999999999</v>
      </c>
      <c r="L3171" s="2">
        <v>62.450132909999994</v>
      </c>
      <c r="M3171">
        <v>1</v>
      </c>
      <c r="N3171" s="1">
        <f>IF(data[[#This Row],[Conversions]]=0,0,data[[#This Row],[Spend, Dollars]]/data[[#This Row],[Conversions]])</f>
        <v>62.450132909999994</v>
      </c>
      <c r="O3171" s="13">
        <f>data[[#This Row],[Conversions]]/data[[#This Row],[Clicks]]</f>
        <v>4.0880617558961094E-2</v>
      </c>
      <c r="P3171" s="11">
        <v>36</v>
      </c>
      <c r="Q3171" s="11">
        <f>IF(data[[#This Row],[Spend, Dollars]]=0,0,data[[#This Row],[Total conversion value, Dollars]]/data[[#This Row],[Spend, Dollars]])</f>
        <v>0.57645994207700724</v>
      </c>
      <c r="R3171" s="2">
        <v>84</v>
      </c>
      <c r="S3171" s="2">
        <v>5</v>
      </c>
      <c r="T3171" s="2">
        <v>12</v>
      </c>
      <c r="U3171" s="2">
        <f t="shared" si="49"/>
        <v>101</v>
      </c>
    </row>
    <row r="3172" spans="1:21" x14ac:dyDescent="0.2">
      <c r="A3172" t="s">
        <v>23</v>
      </c>
      <c r="B3172" s="3">
        <v>45131</v>
      </c>
      <c r="C3172" s="10" t="str">
        <f>TEXT(data[[#This Row],[Date]],"mmmm")</f>
        <v>July</v>
      </c>
      <c r="D3172" t="s">
        <v>16</v>
      </c>
      <c r="E3172" t="s">
        <v>18</v>
      </c>
      <c r="F3172" t="s">
        <v>14</v>
      </c>
      <c r="G3172" t="s">
        <v>17</v>
      </c>
      <c r="H3172" s="11">
        <v>548.5</v>
      </c>
      <c r="I3172" s="11">
        <v>7.2402000000000006</v>
      </c>
      <c r="J3172" s="13">
        <f>data[[#This Row],[Clicks]]/data[[#This Row],[Impressions]]</f>
        <v>1.3200000000000002E-2</v>
      </c>
      <c r="K3172" s="1">
        <v>2.4264999999999999</v>
      </c>
      <c r="L3172" s="2">
        <v>17.568345300000001</v>
      </c>
      <c r="M3172">
        <v>4</v>
      </c>
      <c r="N3172" s="1">
        <f>IF(data[[#This Row],[Conversions]]=0,0,data[[#This Row],[Spend, Dollars]]/data[[#This Row],[Conversions]])</f>
        <v>4.3920863250000002</v>
      </c>
      <c r="O3172" s="13">
        <f>data[[#This Row],[Conversions]]/data[[#This Row],[Clicks]]</f>
        <v>0.55247092621750771</v>
      </c>
      <c r="P3172" s="11">
        <v>183.6</v>
      </c>
      <c r="Q3172" s="11">
        <f>IF(data[[#This Row],[Spend, Dollars]]=0,0,data[[#This Row],[Total conversion value, Dollars]]/data[[#This Row],[Spend, Dollars]])</f>
        <v>10.450614264736702</v>
      </c>
      <c r="R3172" s="2">
        <v>89</v>
      </c>
      <c r="S3172" s="2">
        <v>10</v>
      </c>
      <c r="T3172" s="2">
        <v>1.5</v>
      </c>
      <c r="U3172" s="2">
        <f t="shared" si="49"/>
        <v>100.5</v>
      </c>
    </row>
    <row r="3173" spans="1:21" x14ac:dyDescent="0.2">
      <c r="A3173" t="s">
        <v>23</v>
      </c>
      <c r="B3173" s="3">
        <v>45132</v>
      </c>
      <c r="C3173" s="10" t="str">
        <f>TEXT(data[[#This Row],[Date]],"mmmm")</f>
        <v>July</v>
      </c>
      <c r="D3173" t="s">
        <v>16</v>
      </c>
      <c r="E3173" t="s">
        <v>18</v>
      </c>
      <c r="F3173" t="s">
        <v>14</v>
      </c>
      <c r="G3173" t="s">
        <v>17</v>
      </c>
      <c r="H3173" s="11">
        <v>574.29999999999995</v>
      </c>
      <c r="I3173" s="11">
        <v>9.9181609999999996</v>
      </c>
      <c r="J3173" s="13">
        <f>data[[#This Row],[Clicks]]/data[[#This Row],[Impressions]]</f>
        <v>1.7270000000000001E-2</v>
      </c>
      <c r="K3173" s="1">
        <v>1.8859999999999999</v>
      </c>
      <c r="L3173" s="2">
        <v>18.705651646</v>
      </c>
      <c r="M3173">
        <v>7</v>
      </c>
      <c r="N3173" s="1">
        <f>IF(data[[#This Row],[Conversions]]=0,0,data[[#This Row],[Spend, Dollars]]/data[[#This Row],[Conversions]])</f>
        <v>2.6722359494285715</v>
      </c>
      <c r="O3173" s="13">
        <f>data[[#This Row],[Conversions]]/data[[#This Row],[Clicks]]</f>
        <v>0.70577600020810316</v>
      </c>
      <c r="P3173" s="11">
        <v>594</v>
      </c>
      <c r="Q3173" s="11">
        <f>IF(data[[#This Row],[Spend, Dollars]]=0,0,data[[#This Row],[Total conversion value, Dollars]]/data[[#This Row],[Spend, Dollars]])</f>
        <v>31.755108629269294</v>
      </c>
      <c r="R3173" s="2">
        <v>78</v>
      </c>
      <c r="S3173" s="2">
        <v>18</v>
      </c>
      <c r="T3173" s="2">
        <v>10.5</v>
      </c>
      <c r="U3173" s="2">
        <f t="shared" si="49"/>
        <v>106.5</v>
      </c>
    </row>
    <row r="3174" spans="1:21" x14ac:dyDescent="0.2">
      <c r="A3174" t="s">
        <v>23</v>
      </c>
      <c r="B3174" s="3">
        <v>45133</v>
      </c>
      <c r="C3174" s="10" t="str">
        <f>TEXT(data[[#This Row],[Date]],"mmmm")</f>
        <v>July</v>
      </c>
      <c r="D3174" t="s">
        <v>16</v>
      </c>
      <c r="E3174" t="s">
        <v>18</v>
      </c>
      <c r="F3174" t="s">
        <v>14</v>
      </c>
      <c r="G3174" t="s">
        <v>17</v>
      </c>
      <c r="H3174" s="11">
        <v>1070.6999999999998</v>
      </c>
      <c r="I3174" s="11">
        <v>12.366584999999997</v>
      </c>
      <c r="J3174" s="13">
        <f>data[[#This Row],[Clicks]]/data[[#This Row],[Impressions]]</f>
        <v>1.155E-2</v>
      </c>
      <c r="K3174" s="1">
        <v>1.3684999999999998</v>
      </c>
      <c r="L3174" s="2">
        <v>16.923671572499995</v>
      </c>
      <c r="M3174">
        <v>5</v>
      </c>
      <c r="N3174" s="1">
        <f>IF(data[[#This Row],[Conversions]]=0,0,data[[#This Row],[Spend, Dollars]]/data[[#This Row],[Conversions]])</f>
        <v>3.3847343144999988</v>
      </c>
      <c r="O3174" s="13">
        <f>data[[#This Row],[Conversions]]/data[[#This Row],[Clicks]]</f>
        <v>0.40431533847056411</v>
      </c>
      <c r="P3174" s="11">
        <v>262.8</v>
      </c>
      <c r="Q3174" s="11">
        <f>IF(data[[#This Row],[Spend, Dollars]]=0,0,data[[#This Row],[Total conversion value, Dollars]]/data[[#This Row],[Spend, Dollars]])</f>
        <v>15.52854526124432</v>
      </c>
      <c r="R3174" s="2">
        <v>85</v>
      </c>
      <c r="S3174" s="2">
        <v>16</v>
      </c>
      <c r="T3174" s="2">
        <v>19.5</v>
      </c>
      <c r="U3174" s="2">
        <f t="shared" si="49"/>
        <v>120.5</v>
      </c>
    </row>
    <row r="3175" spans="1:21" x14ac:dyDescent="0.2">
      <c r="A3175" t="s">
        <v>23</v>
      </c>
      <c r="B3175" s="3">
        <v>45134</v>
      </c>
      <c r="C3175" s="10" t="str">
        <f>TEXT(data[[#This Row],[Date]],"mmmm")</f>
        <v>July</v>
      </c>
      <c r="D3175" t="s">
        <v>16</v>
      </c>
      <c r="E3175" t="s">
        <v>18</v>
      </c>
      <c r="F3175" t="s">
        <v>14</v>
      </c>
      <c r="G3175" t="s">
        <v>17</v>
      </c>
      <c r="H3175" s="11">
        <v>412.79999999999995</v>
      </c>
      <c r="I3175" s="11">
        <v>4.8586559999999999</v>
      </c>
      <c r="J3175" s="13">
        <f>data[[#This Row],[Clicks]]/data[[#This Row],[Impressions]]</f>
        <v>1.1770000000000001E-2</v>
      </c>
      <c r="K3175" s="1">
        <v>2.5185</v>
      </c>
      <c r="L3175" s="2">
        <v>12.236525135999999</v>
      </c>
      <c r="M3175">
        <v>0</v>
      </c>
      <c r="N3175" s="1">
        <f>IF(data[[#This Row],[Conversions]]=0,0,data[[#This Row],[Spend, Dollars]]/data[[#This Row],[Conversions]])</f>
        <v>0</v>
      </c>
      <c r="O3175" s="13">
        <f>data[[#This Row],[Conversions]]/data[[#This Row],[Clicks]]</f>
        <v>0</v>
      </c>
      <c r="P3175" s="11">
        <v>34.799999999999997</v>
      </c>
      <c r="Q3175" s="11">
        <f>IF(data[[#This Row],[Spend, Dollars]]=0,0,data[[#This Row],[Total conversion value, Dollars]]/data[[#This Row],[Spend, Dollars]])</f>
        <v>2.8439446340544827</v>
      </c>
      <c r="R3175" s="2">
        <v>71</v>
      </c>
      <c r="S3175" s="2">
        <v>10</v>
      </c>
      <c r="T3175" s="2">
        <v>12</v>
      </c>
      <c r="U3175" s="2">
        <f t="shared" si="49"/>
        <v>93</v>
      </c>
    </row>
    <row r="3176" spans="1:21" x14ac:dyDescent="0.2">
      <c r="A3176" t="s">
        <v>23</v>
      </c>
      <c r="B3176" s="3">
        <v>45135</v>
      </c>
      <c r="C3176" s="10" t="str">
        <f>TEXT(data[[#This Row],[Date]],"mmmm")</f>
        <v>July</v>
      </c>
      <c r="D3176" t="s">
        <v>16</v>
      </c>
      <c r="E3176" t="s">
        <v>18</v>
      </c>
      <c r="F3176" t="s">
        <v>14</v>
      </c>
      <c r="G3176" t="s">
        <v>17</v>
      </c>
      <c r="H3176" s="11">
        <v>845</v>
      </c>
      <c r="I3176" s="11">
        <v>16.359200000000001</v>
      </c>
      <c r="J3176" s="13">
        <f>data[[#This Row],[Clicks]]/data[[#This Row],[Impressions]]</f>
        <v>1.9360000000000002E-2</v>
      </c>
      <c r="K3176" s="1">
        <v>2.1274999999999999</v>
      </c>
      <c r="L3176" s="2">
        <v>34.804198</v>
      </c>
      <c r="M3176">
        <v>5</v>
      </c>
      <c r="N3176" s="1">
        <f>IF(data[[#This Row],[Conversions]]=0,0,data[[#This Row],[Spend, Dollars]]/data[[#This Row],[Conversions]])</f>
        <v>6.9608395999999999</v>
      </c>
      <c r="O3176" s="13">
        <f>data[[#This Row],[Conversions]]/data[[#This Row],[Clicks]]</f>
        <v>0.30563841752652937</v>
      </c>
      <c r="P3176" s="11">
        <v>490.79999999999995</v>
      </c>
      <c r="Q3176" s="11">
        <f>IF(data[[#This Row],[Spend, Dollars]]=0,0,data[[#This Row],[Total conversion value, Dollars]]/data[[#This Row],[Spend, Dollars]])</f>
        <v>14.101747151306286</v>
      </c>
      <c r="R3176" s="2">
        <v>76</v>
      </c>
      <c r="S3176" s="2">
        <v>18</v>
      </c>
      <c r="T3176" s="2">
        <v>15</v>
      </c>
      <c r="U3176" s="2">
        <f t="shared" si="49"/>
        <v>109</v>
      </c>
    </row>
    <row r="3177" spans="1:21" x14ac:dyDescent="0.2">
      <c r="A3177" t="s">
        <v>23</v>
      </c>
      <c r="B3177" s="3">
        <v>45136</v>
      </c>
      <c r="C3177" s="10" t="str">
        <f>TEXT(data[[#This Row],[Date]],"mmmm")</f>
        <v>July</v>
      </c>
      <c r="D3177" t="s">
        <v>16</v>
      </c>
      <c r="E3177" t="s">
        <v>18</v>
      </c>
      <c r="F3177" t="s">
        <v>14</v>
      </c>
      <c r="G3177" t="s">
        <v>17</v>
      </c>
      <c r="H3177" s="11">
        <v>532</v>
      </c>
      <c r="I3177" s="11">
        <v>9.5972800000000014</v>
      </c>
      <c r="J3177" s="13">
        <f>data[[#This Row],[Clicks]]/data[[#This Row],[Impressions]]</f>
        <v>1.8040000000000004E-2</v>
      </c>
      <c r="K3177" s="1">
        <v>2.0699999999999998</v>
      </c>
      <c r="L3177" s="2">
        <v>19.866369600000002</v>
      </c>
      <c r="M3177">
        <v>6</v>
      </c>
      <c r="N3177" s="1">
        <f>IF(data[[#This Row],[Conversions]]=0,0,data[[#This Row],[Spend, Dollars]]/data[[#This Row],[Conversions]])</f>
        <v>3.3110616000000004</v>
      </c>
      <c r="O3177" s="13">
        <f>data[[#This Row],[Conversions]]/data[[#This Row],[Clicks]]</f>
        <v>0.62517713352116422</v>
      </c>
      <c r="P3177" s="11">
        <v>326.39999999999998</v>
      </c>
      <c r="Q3177" s="11">
        <f>IF(data[[#This Row],[Spend, Dollars]]=0,0,data[[#This Row],[Total conversion value, Dollars]]/data[[#This Row],[Spend, Dollars]])</f>
        <v>16.429775876111755</v>
      </c>
      <c r="R3177" s="2">
        <v>101</v>
      </c>
      <c r="S3177" s="2">
        <v>10</v>
      </c>
      <c r="T3177" s="2">
        <v>7.5</v>
      </c>
      <c r="U3177" s="2">
        <f t="shared" si="49"/>
        <v>118.5</v>
      </c>
    </row>
    <row r="3178" spans="1:21" x14ac:dyDescent="0.2">
      <c r="A3178" t="s">
        <v>23</v>
      </c>
      <c r="B3178" s="3">
        <v>45137</v>
      </c>
      <c r="C3178" s="10" t="str">
        <f>TEXT(data[[#This Row],[Date]],"mmmm")</f>
        <v>July</v>
      </c>
      <c r="D3178" t="s">
        <v>16</v>
      </c>
      <c r="E3178" t="s">
        <v>18</v>
      </c>
      <c r="F3178" t="s">
        <v>14</v>
      </c>
      <c r="G3178" t="s">
        <v>17</v>
      </c>
      <c r="H3178" s="11">
        <v>523.09999999999991</v>
      </c>
      <c r="I3178" s="11">
        <v>9.6668880000000001</v>
      </c>
      <c r="J3178" s="13">
        <f>data[[#This Row],[Clicks]]/data[[#This Row],[Impressions]]</f>
        <v>1.8480000000000003E-2</v>
      </c>
      <c r="K3178" s="1">
        <v>2.3689999999999998</v>
      </c>
      <c r="L3178" s="2">
        <v>22.900857671999997</v>
      </c>
      <c r="M3178">
        <v>6</v>
      </c>
      <c r="N3178" s="1">
        <f>IF(data[[#This Row],[Conversions]]=0,0,data[[#This Row],[Spend, Dollars]]/data[[#This Row],[Conversions]])</f>
        <v>3.8168096119999997</v>
      </c>
      <c r="O3178" s="13">
        <f>data[[#This Row],[Conversions]]/data[[#This Row],[Clicks]]</f>
        <v>0.62067544384500983</v>
      </c>
      <c r="P3178" s="11">
        <v>410.4</v>
      </c>
      <c r="Q3178" s="11">
        <f>IF(data[[#This Row],[Spend, Dollars]]=0,0,data[[#This Row],[Total conversion value, Dollars]]/data[[#This Row],[Spend, Dollars]])</f>
        <v>17.920726196284797</v>
      </c>
      <c r="R3178" s="2">
        <v>86</v>
      </c>
      <c r="S3178" s="2">
        <v>9</v>
      </c>
      <c r="T3178" s="2">
        <v>10.5</v>
      </c>
      <c r="U3178" s="2">
        <f t="shared" si="49"/>
        <v>105.5</v>
      </c>
    </row>
    <row r="3179" spans="1:21" x14ac:dyDescent="0.2">
      <c r="A3179" t="s">
        <v>23</v>
      </c>
      <c r="B3179" s="3">
        <v>45138</v>
      </c>
      <c r="C3179" s="10" t="str">
        <f>TEXT(data[[#This Row],[Date]],"mmmm")</f>
        <v>July</v>
      </c>
      <c r="D3179" t="s">
        <v>16</v>
      </c>
      <c r="E3179" t="s">
        <v>18</v>
      </c>
      <c r="F3179" t="s">
        <v>14</v>
      </c>
      <c r="G3179" t="s">
        <v>17</v>
      </c>
      <c r="H3179" s="11">
        <v>1066.5999999999999</v>
      </c>
      <c r="I3179" s="11">
        <v>15.721683999999998</v>
      </c>
      <c r="J3179" s="13">
        <f>data[[#This Row],[Clicks]]/data[[#This Row],[Impressions]]</f>
        <v>1.474E-2</v>
      </c>
      <c r="K3179" s="1">
        <v>2.4609999999999999</v>
      </c>
      <c r="L3179" s="2">
        <v>38.691064323999996</v>
      </c>
      <c r="M3179">
        <v>7</v>
      </c>
      <c r="N3179" s="1">
        <f>IF(data[[#This Row],[Conversions]]=0,0,data[[#This Row],[Spend, Dollars]]/data[[#This Row],[Conversions]])</f>
        <v>5.5272949034285705</v>
      </c>
      <c r="O3179" s="13">
        <f>data[[#This Row],[Conversions]]/data[[#This Row],[Clicks]]</f>
        <v>0.44524492414425837</v>
      </c>
      <c r="P3179" s="11">
        <v>734.4</v>
      </c>
      <c r="Q3179" s="11">
        <f>IF(data[[#This Row],[Spend, Dollars]]=0,0,data[[#This Row],[Total conversion value, Dollars]]/data[[#This Row],[Spend, Dollars]])</f>
        <v>18.981126852704669</v>
      </c>
      <c r="R3179" s="2">
        <v>77</v>
      </c>
      <c r="S3179" s="2">
        <v>19</v>
      </c>
      <c r="T3179" s="2">
        <v>16.5</v>
      </c>
      <c r="U3179" s="2">
        <f t="shared" si="49"/>
        <v>112.5</v>
      </c>
    </row>
    <row r="3180" spans="1:21" x14ac:dyDescent="0.2">
      <c r="A3180" t="s">
        <v>23</v>
      </c>
      <c r="B3180" s="3">
        <v>45139</v>
      </c>
      <c r="C3180" s="10" t="str">
        <f>TEXT(data[[#This Row],[Date]],"mmmm")</f>
        <v>August</v>
      </c>
      <c r="D3180" t="s">
        <v>16</v>
      </c>
      <c r="E3180" t="s">
        <v>18</v>
      </c>
      <c r="F3180" t="s">
        <v>14</v>
      </c>
      <c r="G3180" t="s">
        <v>17</v>
      </c>
      <c r="H3180" s="11">
        <v>802.59999999999991</v>
      </c>
      <c r="I3180" s="11">
        <v>9.4466020000000004</v>
      </c>
      <c r="J3180" s="13">
        <f>data[[#This Row],[Clicks]]/data[[#This Row],[Impressions]]</f>
        <v>1.1770000000000003E-2</v>
      </c>
      <c r="K3180" s="1">
        <v>1.196</v>
      </c>
      <c r="L3180" s="2">
        <v>11.298135992000001</v>
      </c>
      <c r="M3180">
        <v>7</v>
      </c>
      <c r="N3180" s="1">
        <f>IF(data[[#This Row],[Conversions]]=0,0,data[[#This Row],[Spend, Dollars]]/data[[#This Row],[Conversions]])</f>
        <v>1.6140194274285715</v>
      </c>
      <c r="O3180" s="13">
        <f>data[[#This Row],[Conversions]]/data[[#This Row],[Clicks]]</f>
        <v>0.74100718967518686</v>
      </c>
      <c r="P3180" s="11">
        <v>433.2</v>
      </c>
      <c r="Q3180" s="11">
        <f>IF(data[[#This Row],[Spend, Dollars]]=0,0,data[[#This Row],[Total conversion value, Dollars]]/data[[#This Row],[Spend, Dollars]])</f>
        <v>38.34260804673805</v>
      </c>
      <c r="R3180" s="2">
        <v>71</v>
      </c>
      <c r="S3180" s="2">
        <v>16</v>
      </c>
      <c r="T3180" s="2">
        <v>9</v>
      </c>
      <c r="U3180" s="2">
        <f t="shared" si="49"/>
        <v>96</v>
      </c>
    </row>
    <row r="3181" spans="1:21" x14ac:dyDescent="0.2">
      <c r="A3181" t="s">
        <v>23</v>
      </c>
      <c r="B3181" s="3">
        <v>45140</v>
      </c>
      <c r="C3181" s="10" t="str">
        <f>TEXT(data[[#This Row],[Date]],"mmmm")</f>
        <v>August</v>
      </c>
      <c r="D3181" t="s">
        <v>16</v>
      </c>
      <c r="E3181" t="s">
        <v>18</v>
      </c>
      <c r="F3181" t="s">
        <v>14</v>
      </c>
      <c r="G3181" t="s">
        <v>17</v>
      </c>
      <c r="H3181" s="11">
        <v>603.29999999999995</v>
      </c>
      <c r="I3181" s="11">
        <v>10.286265</v>
      </c>
      <c r="J3181" s="13">
        <f>data[[#This Row],[Clicks]]/data[[#This Row],[Impressions]]</f>
        <v>1.7050000000000003E-2</v>
      </c>
      <c r="K3181" s="1">
        <v>1.8054999999999997</v>
      </c>
      <c r="L3181" s="2">
        <v>18.571851457499996</v>
      </c>
      <c r="M3181">
        <v>0</v>
      </c>
      <c r="N3181" s="1">
        <f>IF(data[[#This Row],[Conversions]]=0,0,data[[#This Row],[Spend, Dollars]]/data[[#This Row],[Conversions]])</f>
        <v>0</v>
      </c>
      <c r="O3181" s="13">
        <f>data[[#This Row],[Conversions]]/data[[#This Row],[Clicks]]</f>
        <v>0</v>
      </c>
      <c r="P3181" s="11">
        <v>25.2</v>
      </c>
      <c r="Q3181" s="11">
        <f>IF(data[[#This Row],[Spend, Dollars]]=0,0,data[[#This Row],[Total conversion value, Dollars]]/data[[#This Row],[Spend, Dollars]])</f>
        <v>1.3568921794182947</v>
      </c>
      <c r="R3181" s="2">
        <v>70</v>
      </c>
      <c r="S3181" s="2">
        <v>13</v>
      </c>
      <c r="T3181" s="2">
        <v>1.5</v>
      </c>
      <c r="U3181" s="2">
        <f t="shared" si="49"/>
        <v>84.5</v>
      </c>
    </row>
    <row r="3182" spans="1:21" x14ac:dyDescent="0.2">
      <c r="A3182" t="s">
        <v>23</v>
      </c>
      <c r="B3182" s="3">
        <v>45141</v>
      </c>
      <c r="C3182" s="10" t="str">
        <f>TEXT(data[[#This Row],[Date]],"mmmm")</f>
        <v>August</v>
      </c>
      <c r="D3182" t="s">
        <v>16</v>
      </c>
      <c r="E3182" t="s">
        <v>18</v>
      </c>
      <c r="F3182" t="s">
        <v>14</v>
      </c>
      <c r="G3182" t="s">
        <v>17</v>
      </c>
      <c r="H3182" s="11">
        <v>571.79999999999995</v>
      </c>
      <c r="I3182" s="11">
        <v>8.4283319999999993</v>
      </c>
      <c r="J3182" s="13">
        <f>data[[#This Row],[Clicks]]/data[[#This Row],[Impressions]]</f>
        <v>1.474E-2</v>
      </c>
      <c r="K3182" s="1">
        <v>2.4839999999999995</v>
      </c>
      <c r="L3182" s="2">
        <v>20.935976687999993</v>
      </c>
      <c r="M3182">
        <v>7</v>
      </c>
      <c r="N3182" s="1">
        <f>IF(data[[#This Row],[Conversions]]=0,0,data[[#This Row],[Spend, Dollars]]/data[[#This Row],[Conversions]])</f>
        <v>2.9908538125714275</v>
      </c>
      <c r="O3182" s="13">
        <f>data[[#This Row],[Conversions]]/data[[#This Row],[Clicks]]</f>
        <v>0.83053206731770901</v>
      </c>
      <c r="P3182" s="11">
        <v>495.59999999999997</v>
      </c>
      <c r="Q3182" s="11">
        <f>IF(data[[#This Row],[Spend, Dollars]]=0,0,data[[#This Row],[Total conversion value, Dollars]]/data[[#This Row],[Spend, Dollars]])</f>
        <v>23.672170034659342</v>
      </c>
      <c r="R3182" s="2">
        <v>75</v>
      </c>
      <c r="S3182" s="2">
        <v>4</v>
      </c>
      <c r="T3182" s="2">
        <v>4.5</v>
      </c>
      <c r="U3182" s="2">
        <f t="shared" si="49"/>
        <v>83.5</v>
      </c>
    </row>
    <row r="3183" spans="1:21" x14ac:dyDescent="0.2">
      <c r="A3183" t="s">
        <v>23</v>
      </c>
      <c r="B3183" s="3">
        <v>45142</v>
      </c>
      <c r="C3183" s="10" t="str">
        <f>TEXT(data[[#This Row],[Date]],"mmmm")</f>
        <v>August</v>
      </c>
      <c r="D3183" t="s">
        <v>16</v>
      </c>
      <c r="E3183" t="s">
        <v>18</v>
      </c>
      <c r="F3183" t="s">
        <v>14</v>
      </c>
      <c r="G3183" t="s">
        <v>17</v>
      </c>
      <c r="H3183" s="11">
        <v>806.09999999999991</v>
      </c>
      <c r="I3183" s="11">
        <v>9.3104549999999993</v>
      </c>
      <c r="J3183" s="13">
        <f>data[[#This Row],[Clicks]]/data[[#This Row],[Impressions]]</f>
        <v>1.1550000000000001E-2</v>
      </c>
      <c r="K3183" s="1">
        <v>1.909</v>
      </c>
      <c r="L3183" s="2">
        <v>17.773658595000001</v>
      </c>
      <c r="M3183">
        <v>6</v>
      </c>
      <c r="N3183" s="1">
        <f>IF(data[[#This Row],[Conversions]]=0,0,data[[#This Row],[Spend, Dollars]]/data[[#This Row],[Conversions]])</f>
        <v>2.9622764324999999</v>
      </c>
      <c r="O3183" s="13">
        <f>data[[#This Row],[Conversions]]/data[[#This Row],[Clicks]]</f>
        <v>0.64443681860875768</v>
      </c>
      <c r="P3183" s="11">
        <v>397.2</v>
      </c>
      <c r="Q3183" s="11">
        <f>IF(data[[#This Row],[Spend, Dollars]]=0,0,data[[#This Row],[Total conversion value, Dollars]]/data[[#This Row],[Spend, Dollars]])</f>
        <v>22.347678047092586</v>
      </c>
      <c r="R3183" s="2">
        <v>100</v>
      </c>
      <c r="S3183" s="2">
        <v>10</v>
      </c>
      <c r="T3183" s="2">
        <v>12</v>
      </c>
      <c r="U3183" s="2">
        <f t="shared" si="49"/>
        <v>122</v>
      </c>
    </row>
    <row r="3184" spans="1:21" x14ac:dyDescent="0.2">
      <c r="A3184" t="s">
        <v>23</v>
      </c>
      <c r="B3184" s="3">
        <v>45143</v>
      </c>
      <c r="C3184" s="10" t="str">
        <f>TEXT(data[[#This Row],[Date]],"mmmm")</f>
        <v>August</v>
      </c>
      <c r="D3184" t="s">
        <v>16</v>
      </c>
      <c r="E3184" t="s">
        <v>18</v>
      </c>
      <c r="F3184" t="s">
        <v>14</v>
      </c>
      <c r="G3184" t="s">
        <v>17</v>
      </c>
      <c r="H3184" s="11">
        <v>874.8</v>
      </c>
      <c r="I3184" s="11">
        <v>12.798323999999999</v>
      </c>
      <c r="J3184" s="13">
        <f>data[[#This Row],[Clicks]]/data[[#This Row],[Impressions]]</f>
        <v>1.4630000000000001E-2</v>
      </c>
      <c r="K3184" s="1">
        <v>1.4144999999999999</v>
      </c>
      <c r="L3184" s="2">
        <v>18.103229297999999</v>
      </c>
      <c r="M3184">
        <v>3</v>
      </c>
      <c r="N3184" s="1">
        <f>IF(data[[#This Row],[Conversions]]=0,0,data[[#This Row],[Spend, Dollars]]/data[[#This Row],[Conversions]])</f>
        <v>6.0344097659999996</v>
      </c>
      <c r="O3184" s="13">
        <f>data[[#This Row],[Conversions]]/data[[#This Row],[Clicks]]</f>
        <v>0.23440569249536114</v>
      </c>
      <c r="P3184" s="11">
        <v>109.2</v>
      </c>
      <c r="Q3184" s="11">
        <f>IF(data[[#This Row],[Spend, Dollars]]=0,0,data[[#This Row],[Total conversion value, Dollars]]/data[[#This Row],[Spend, Dollars]])</f>
        <v>6.0320729634720012</v>
      </c>
      <c r="R3184" s="2">
        <v>102</v>
      </c>
      <c r="S3184" s="2">
        <v>4</v>
      </c>
      <c r="T3184" s="2">
        <v>1.5</v>
      </c>
      <c r="U3184" s="2">
        <f t="shared" si="49"/>
        <v>107.5</v>
      </c>
    </row>
    <row r="3185" spans="1:21" x14ac:dyDescent="0.2">
      <c r="A3185" t="s">
        <v>23</v>
      </c>
      <c r="B3185" s="3">
        <v>45144</v>
      </c>
      <c r="C3185" s="10" t="str">
        <f>TEXT(data[[#This Row],[Date]],"mmmm")</f>
        <v>August</v>
      </c>
      <c r="D3185" t="s">
        <v>16</v>
      </c>
      <c r="E3185" t="s">
        <v>18</v>
      </c>
      <c r="F3185" t="s">
        <v>14</v>
      </c>
      <c r="G3185" t="s">
        <v>17</v>
      </c>
      <c r="H3185" s="11">
        <v>941</v>
      </c>
      <c r="I3185" s="11">
        <v>11.386099999999999</v>
      </c>
      <c r="J3185" s="13">
        <f>data[[#This Row],[Clicks]]/data[[#This Row],[Impressions]]</f>
        <v>1.21E-2</v>
      </c>
      <c r="K3185" s="1">
        <v>1.6559999999999999</v>
      </c>
      <c r="L3185" s="2">
        <v>18.855381599999998</v>
      </c>
      <c r="M3185">
        <v>1</v>
      </c>
      <c r="N3185" s="1">
        <f>IF(data[[#This Row],[Conversions]]=0,0,data[[#This Row],[Spend, Dollars]]/data[[#This Row],[Conversions]])</f>
        <v>18.855381599999998</v>
      </c>
      <c r="O3185" s="13">
        <f>data[[#This Row],[Conversions]]/data[[#This Row],[Clicks]]</f>
        <v>8.7826384802522375E-2</v>
      </c>
      <c r="P3185" s="11">
        <v>40.799999999999997</v>
      </c>
      <c r="Q3185" s="11">
        <f>IF(data[[#This Row],[Spend, Dollars]]=0,0,data[[#This Row],[Total conversion value, Dollars]]/data[[#This Row],[Spend, Dollars]])</f>
        <v>2.1638384661491021</v>
      </c>
      <c r="R3185" s="2">
        <v>85</v>
      </c>
      <c r="S3185" s="2">
        <v>14</v>
      </c>
      <c r="T3185" s="2">
        <v>21</v>
      </c>
      <c r="U3185" s="2">
        <f t="shared" si="49"/>
        <v>120</v>
      </c>
    </row>
    <row r="3186" spans="1:21" x14ac:dyDescent="0.2">
      <c r="A3186" t="s">
        <v>23</v>
      </c>
      <c r="B3186" s="3">
        <v>45145</v>
      </c>
      <c r="C3186" s="10" t="str">
        <f>TEXT(data[[#This Row],[Date]],"mmmm")</f>
        <v>August</v>
      </c>
      <c r="D3186" t="s">
        <v>16</v>
      </c>
      <c r="E3186" t="s">
        <v>18</v>
      </c>
      <c r="F3186" t="s">
        <v>14</v>
      </c>
      <c r="G3186" t="s">
        <v>17</v>
      </c>
      <c r="H3186" s="11">
        <v>804.3</v>
      </c>
      <c r="I3186" s="11">
        <v>7.9625700000000013</v>
      </c>
      <c r="J3186" s="13">
        <f>data[[#This Row],[Clicks]]/data[[#This Row],[Impressions]]</f>
        <v>9.9000000000000025E-3</v>
      </c>
      <c r="K3186" s="1">
        <v>1.2994999999999999</v>
      </c>
      <c r="L3186" s="2">
        <v>10.347359715000001</v>
      </c>
      <c r="M3186">
        <v>6</v>
      </c>
      <c r="N3186" s="1">
        <f>IF(data[[#This Row],[Conversions]]=0,0,data[[#This Row],[Spend, Dollars]]/data[[#This Row],[Conversions]])</f>
        <v>1.7245599525000002</v>
      </c>
      <c r="O3186" s="13">
        <f>data[[#This Row],[Conversions]]/data[[#This Row],[Clicks]]</f>
        <v>0.75352555770310325</v>
      </c>
      <c r="P3186" s="11">
        <v>265.2</v>
      </c>
      <c r="Q3186" s="11">
        <f>IF(data[[#This Row],[Spend, Dollars]]=0,0,data[[#This Row],[Total conversion value, Dollars]]/data[[#This Row],[Spend, Dollars]])</f>
        <v>25.629726549039756</v>
      </c>
      <c r="R3186" s="2">
        <v>98</v>
      </c>
      <c r="S3186" s="2">
        <v>4</v>
      </c>
      <c r="T3186" s="2">
        <v>6</v>
      </c>
      <c r="U3186" s="2">
        <f t="shared" si="49"/>
        <v>108</v>
      </c>
    </row>
    <row r="3187" spans="1:21" x14ac:dyDescent="0.2">
      <c r="A3187" t="s">
        <v>23</v>
      </c>
      <c r="B3187" s="3">
        <v>45146</v>
      </c>
      <c r="C3187" s="10" t="str">
        <f>TEXT(data[[#This Row],[Date]],"mmmm")</f>
        <v>August</v>
      </c>
      <c r="D3187" t="s">
        <v>16</v>
      </c>
      <c r="E3187" t="s">
        <v>18</v>
      </c>
      <c r="F3187" t="s">
        <v>14</v>
      </c>
      <c r="G3187" t="s">
        <v>17</v>
      </c>
      <c r="H3187" s="11">
        <v>876.3</v>
      </c>
      <c r="I3187" s="11">
        <v>16.772382</v>
      </c>
      <c r="J3187" s="13">
        <f>data[[#This Row],[Clicks]]/data[[#This Row],[Impressions]]</f>
        <v>1.9140000000000001E-2</v>
      </c>
      <c r="K3187" s="1">
        <v>1.5985</v>
      </c>
      <c r="L3187" s="2">
        <v>26.810652627</v>
      </c>
      <c r="M3187">
        <v>3</v>
      </c>
      <c r="N3187" s="1">
        <f>IF(data[[#This Row],[Conversions]]=0,0,data[[#This Row],[Spend, Dollars]]/data[[#This Row],[Conversions]])</f>
        <v>8.9368842090000005</v>
      </c>
      <c r="O3187" s="13">
        <f>data[[#This Row],[Conversions]]/data[[#This Row],[Clicks]]</f>
        <v>0.17886547062903765</v>
      </c>
      <c r="P3187" s="11">
        <v>150</v>
      </c>
      <c r="Q3187" s="11">
        <f>IF(data[[#This Row],[Spend, Dollars]]=0,0,data[[#This Row],[Total conversion value, Dollars]]/data[[#This Row],[Spend, Dollars]])</f>
        <v>5.5947910737891045</v>
      </c>
      <c r="R3187" s="2">
        <v>86</v>
      </c>
      <c r="S3187" s="2">
        <v>5</v>
      </c>
      <c r="T3187" s="2">
        <v>16.5</v>
      </c>
      <c r="U3187" s="2">
        <f t="shared" si="49"/>
        <v>107.5</v>
      </c>
    </row>
    <row r="3188" spans="1:21" x14ac:dyDescent="0.2">
      <c r="A3188" t="s">
        <v>23</v>
      </c>
      <c r="B3188" s="3">
        <v>45147</v>
      </c>
      <c r="C3188" s="10" t="str">
        <f>TEXT(data[[#This Row],[Date]],"mmmm")</f>
        <v>August</v>
      </c>
      <c r="D3188" t="s">
        <v>16</v>
      </c>
      <c r="E3188" t="s">
        <v>18</v>
      </c>
      <c r="F3188" t="s">
        <v>14</v>
      </c>
      <c r="G3188" t="s">
        <v>17</v>
      </c>
      <c r="H3188" s="11">
        <v>689.9</v>
      </c>
      <c r="I3188" s="11">
        <v>7.7406779999999991</v>
      </c>
      <c r="J3188" s="13">
        <f>data[[#This Row],[Clicks]]/data[[#This Row],[Impressions]]</f>
        <v>1.1219999999999999E-2</v>
      </c>
      <c r="K3188" s="1">
        <v>2.1505000000000001</v>
      </c>
      <c r="L3188" s="2">
        <v>16.646328039</v>
      </c>
      <c r="M3188">
        <v>0</v>
      </c>
      <c r="N3188" s="1">
        <f>IF(data[[#This Row],[Conversions]]=0,0,data[[#This Row],[Spend, Dollars]]/data[[#This Row],[Conversions]])</f>
        <v>0</v>
      </c>
      <c r="O3188" s="13">
        <f>data[[#This Row],[Conversions]]/data[[#This Row],[Clicks]]</f>
        <v>0</v>
      </c>
      <c r="P3188" s="11">
        <v>31.2</v>
      </c>
      <c r="Q3188" s="11">
        <f>IF(data[[#This Row],[Spend, Dollars]]=0,0,data[[#This Row],[Total conversion value, Dollars]]/data[[#This Row],[Spend, Dollars]])</f>
        <v>1.8742872258015579</v>
      </c>
      <c r="R3188" s="2">
        <v>69</v>
      </c>
      <c r="S3188" s="2">
        <v>12</v>
      </c>
      <c r="T3188" s="2">
        <v>9</v>
      </c>
      <c r="U3188" s="2">
        <f t="shared" si="49"/>
        <v>90</v>
      </c>
    </row>
    <row r="3189" spans="1:21" x14ac:dyDescent="0.2">
      <c r="A3189" t="s">
        <v>23</v>
      </c>
      <c r="B3189" s="3">
        <v>45148</v>
      </c>
      <c r="C3189" s="10" t="str">
        <f>TEXT(data[[#This Row],[Date]],"mmmm")</f>
        <v>August</v>
      </c>
      <c r="D3189" t="s">
        <v>16</v>
      </c>
      <c r="E3189" t="s">
        <v>18</v>
      </c>
      <c r="F3189" t="s">
        <v>14</v>
      </c>
      <c r="G3189" t="s">
        <v>17</v>
      </c>
      <c r="H3189" s="11">
        <v>1199.8</v>
      </c>
      <c r="I3189" s="11">
        <v>19.004832</v>
      </c>
      <c r="J3189" s="13">
        <f>data[[#This Row],[Clicks]]/data[[#This Row],[Impressions]]</f>
        <v>1.584E-2</v>
      </c>
      <c r="K3189" s="1">
        <v>2.024</v>
      </c>
      <c r="L3189" s="2">
        <v>38.465779968</v>
      </c>
      <c r="M3189">
        <v>3</v>
      </c>
      <c r="N3189" s="1">
        <f>IF(data[[#This Row],[Conversions]]=0,0,data[[#This Row],[Spend, Dollars]]/data[[#This Row],[Conversions]])</f>
        <v>12.821926656</v>
      </c>
      <c r="O3189" s="13">
        <f>data[[#This Row],[Conversions]]/data[[#This Row],[Clicks]]</f>
        <v>0.15785459192693732</v>
      </c>
      <c r="P3189" s="11">
        <v>147.6</v>
      </c>
      <c r="Q3189" s="11">
        <f>IF(data[[#This Row],[Spend, Dollars]]=0,0,data[[#This Row],[Total conversion value, Dollars]]/data[[#This Row],[Spend, Dollars]])</f>
        <v>3.8371768393306898</v>
      </c>
      <c r="R3189" s="2">
        <v>98</v>
      </c>
      <c r="S3189" s="2">
        <v>4</v>
      </c>
      <c r="T3189" s="2">
        <v>21</v>
      </c>
      <c r="U3189" s="2">
        <f t="shared" si="49"/>
        <v>123</v>
      </c>
    </row>
    <row r="3190" spans="1:21" x14ac:dyDescent="0.2">
      <c r="A3190" t="s">
        <v>23</v>
      </c>
      <c r="B3190" s="3">
        <v>45149</v>
      </c>
      <c r="C3190" s="10" t="str">
        <f>TEXT(data[[#This Row],[Date]],"mmmm")</f>
        <v>August</v>
      </c>
      <c r="D3190" t="s">
        <v>16</v>
      </c>
      <c r="E3190" t="s">
        <v>18</v>
      </c>
      <c r="F3190" t="s">
        <v>14</v>
      </c>
      <c r="G3190" t="s">
        <v>17</v>
      </c>
      <c r="H3190" s="11">
        <v>690.09999999999991</v>
      </c>
      <c r="I3190" s="11">
        <v>9.86843</v>
      </c>
      <c r="J3190" s="13">
        <f>data[[#This Row],[Clicks]]/data[[#This Row],[Impressions]]</f>
        <v>1.4300000000000002E-2</v>
      </c>
      <c r="K3190" s="1">
        <v>1.196</v>
      </c>
      <c r="L3190" s="2">
        <v>11.802642279999999</v>
      </c>
      <c r="M3190">
        <v>2</v>
      </c>
      <c r="N3190" s="1">
        <f>IF(data[[#This Row],[Conversions]]=0,0,data[[#This Row],[Spend, Dollars]]/data[[#This Row],[Conversions]])</f>
        <v>5.9013211399999994</v>
      </c>
      <c r="O3190" s="13">
        <f>data[[#This Row],[Conversions]]/data[[#This Row],[Clicks]]</f>
        <v>0.20266648291572215</v>
      </c>
      <c r="P3190" s="11">
        <v>24</v>
      </c>
      <c r="Q3190" s="11">
        <f>IF(data[[#This Row],[Spend, Dollars]]=0,0,data[[#This Row],[Total conversion value, Dollars]]/data[[#This Row],[Spend, Dollars]])</f>
        <v>2.0334429723985501</v>
      </c>
      <c r="R3190" s="2">
        <v>101</v>
      </c>
      <c r="S3190" s="2">
        <v>8</v>
      </c>
      <c r="T3190" s="2">
        <v>15</v>
      </c>
      <c r="U3190" s="2">
        <f t="shared" si="49"/>
        <v>124</v>
      </c>
    </row>
    <row r="3191" spans="1:21" x14ac:dyDescent="0.2">
      <c r="A3191" t="s">
        <v>23</v>
      </c>
      <c r="B3191" s="3">
        <v>45150</v>
      </c>
      <c r="C3191" s="10" t="str">
        <f>TEXT(data[[#This Row],[Date]],"mmmm")</f>
        <v>August</v>
      </c>
      <c r="D3191" t="s">
        <v>16</v>
      </c>
      <c r="E3191" t="s">
        <v>18</v>
      </c>
      <c r="F3191" t="s">
        <v>14</v>
      </c>
      <c r="G3191" t="s">
        <v>17</v>
      </c>
      <c r="H3191" s="11">
        <v>981.89999999999986</v>
      </c>
      <c r="I3191" s="11">
        <v>12.961079999999999</v>
      </c>
      <c r="J3191" s="13">
        <f>data[[#This Row],[Clicks]]/data[[#This Row],[Impressions]]</f>
        <v>1.3200000000000002E-2</v>
      </c>
      <c r="K3191" s="1">
        <v>1.9319999999999999</v>
      </c>
      <c r="L3191" s="2">
        <v>25.040806559999996</v>
      </c>
      <c r="M3191">
        <v>4</v>
      </c>
      <c r="N3191" s="1">
        <f>IF(data[[#This Row],[Conversions]]=0,0,data[[#This Row],[Spend, Dollars]]/data[[#This Row],[Conversions]])</f>
        <v>6.2602016399999991</v>
      </c>
      <c r="O3191" s="13">
        <f>data[[#This Row],[Conversions]]/data[[#This Row],[Clicks]]</f>
        <v>0.30861625728720138</v>
      </c>
      <c r="P3191" s="11">
        <v>246</v>
      </c>
      <c r="Q3191" s="11">
        <f>IF(data[[#This Row],[Spend, Dollars]]=0,0,data[[#This Row],[Total conversion value, Dollars]]/data[[#This Row],[Spend, Dollars]])</f>
        <v>9.8239647117820326</v>
      </c>
      <c r="R3191" s="2">
        <v>96</v>
      </c>
      <c r="S3191" s="2">
        <v>19</v>
      </c>
      <c r="T3191" s="2">
        <v>7.5</v>
      </c>
      <c r="U3191" s="2">
        <f t="shared" si="49"/>
        <v>122.5</v>
      </c>
    </row>
    <row r="3192" spans="1:21" x14ac:dyDescent="0.2">
      <c r="A3192" t="s">
        <v>23</v>
      </c>
      <c r="B3192" s="3">
        <v>45151</v>
      </c>
      <c r="C3192" s="10" t="str">
        <f>TEXT(data[[#This Row],[Date]],"mmmm")</f>
        <v>August</v>
      </c>
      <c r="D3192" t="s">
        <v>16</v>
      </c>
      <c r="E3192" t="s">
        <v>18</v>
      </c>
      <c r="F3192" t="s">
        <v>14</v>
      </c>
      <c r="G3192" t="s">
        <v>17</v>
      </c>
      <c r="H3192" s="11">
        <v>1013</v>
      </c>
      <c r="I3192" s="11">
        <v>10.140130000000001</v>
      </c>
      <c r="J3192" s="13">
        <f>data[[#This Row],[Clicks]]/data[[#This Row],[Impressions]]</f>
        <v>1.0010000000000002E-2</v>
      </c>
      <c r="K3192" s="1">
        <v>2.1964999999999999</v>
      </c>
      <c r="L3192" s="2">
        <v>22.272795545000001</v>
      </c>
      <c r="M3192">
        <v>6</v>
      </c>
      <c r="N3192" s="1">
        <f>IF(data[[#This Row],[Conversions]]=0,0,data[[#This Row],[Spend, Dollars]]/data[[#This Row],[Conversions]])</f>
        <v>3.7121325908333334</v>
      </c>
      <c r="O3192" s="13">
        <f>data[[#This Row],[Conversions]]/data[[#This Row],[Clicks]]</f>
        <v>0.59170839032635669</v>
      </c>
      <c r="P3192" s="11">
        <v>564</v>
      </c>
      <c r="Q3192" s="11">
        <f>IF(data[[#This Row],[Spend, Dollars]]=0,0,data[[#This Row],[Total conversion value, Dollars]]/data[[#This Row],[Spend, Dollars]])</f>
        <v>25.322371359288656</v>
      </c>
      <c r="R3192" s="2">
        <v>108</v>
      </c>
      <c r="S3192" s="2">
        <v>7</v>
      </c>
      <c r="T3192" s="2">
        <v>6</v>
      </c>
      <c r="U3192" s="2">
        <f t="shared" si="49"/>
        <v>121</v>
      </c>
    </row>
    <row r="3193" spans="1:21" x14ac:dyDescent="0.2">
      <c r="A3193" t="s">
        <v>23</v>
      </c>
      <c r="B3193" s="3">
        <v>45152</v>
      </c>
      <c r="C3193" s="10" t="str">
        <f>TEXT(data[[#This Row],[Date]],"mmmm")</f>
        <v>August</v>
      </c>
      <c r="D3193" t="s">
        <v>16</v>
      </c>
      <c r="E3193" t="s">
        <v>18</v>
      </c>
      <c r="F3193" t="s">
        <v>14</v>
      </c>
      <c r="G3193" t="s">
        <v>17</v>
      </c>
      <c r="H3193" s="11">
        <v>498.5</v>
      </c>
      <c r="I3193" s="11">
        <v>8.1704150000000002</v>
      </c>
      <c r="J3193" s="13">
        <f>data[[#This Row],[Clicks]]/data[[#This Row],[Impressions]]</f>
        <v>1.6390000000000002E-2</v>
      </c>
      <c r="K3193" s="1">
        <v>0.96599999999999997</v>
      </c>
      <c r="L3193" s="2">
        <v>7.8926208899999999</v>
      </c>
      <c r="M3193">
        <v>5</v>
      </c>
      <c r="N3193" s="1">
        <f>IF(data[[#This Row],[Conversions]]=0,0,data[[#This Row],[Spend, Dollars]]/data[[#This Row],[Conversions]])</f>
        <v>1.5785241779999999</v>
      </c>
      <c r="O3193" s="13">
        <f>data[[#This Row],[Conversions]]/data[[#This Row],[Clicks]]</f>
        <v>0.61196401896354102</v>
      </c>
      <c r="P3193" s="11">
        <v>313.2</v>
      </c>
      <c r="Q3193" s="11">
        <f>IF(data[[#This Row],[Spend, Dollars]]=0,0,data[[#This Row],[Total conversion value, Dollars]]/data[[#This Row],[Spend, Dollars]])</f>
        <v>39.68263576384701</v>
      </c>
      <c r="R3193" s="2">
        <v>109</v>
      </c>
      <c r="S3193" s="2">
        <v>13</v>
      </c>
      <c r="T3193" s="2">
        <v>19.5</v>
      </c>
      <c r="U3193" s="2">
        <f t="shared" si="49"/>
        <v>141.5</v>
      </c>
    </row>
    <row r="3194" spans="1:21" x14ac:dyDescent="0.2">
      <c r="A3194" t="s">
        <v>23</v>
      </c>
      <c r="B3194" s="3">
        <v>45153</v>
      </c>
      <c r="C3194" s="10" t="str">
        <f>TEXT(data[[#This Row],[Date]],"mmmm")</f>
        <v>August</v>
      </c>
      <c r="D3194" t="s">
        <v>16</v>
      </c>
      <c r="E3194" t="s">
        <v>18</v>
      </c>
      <c r="F3194" t="s">
        <v>14</v>
      </c>
      <c r="G3194" t="s">
        <v>17</v>
      </c>
      <c r="H3194" s="11">
        <v>758.59999999999991</v>
      </c>
      <c r="I3194" s="11">
        <v>8.5949380000000009</v>
      </c>
      <c r="J3194" s="13">
        <f>data[[#This Row],[Clicks]]/data[[#This Row],[Impressions]]</f>
        <v>1.1330000000000003E-2</v>
      </c>
      <c r="K3194" s="1">
        <v>0.93149999999999999</v>
      </c>
      <c r="L3194" s="2">
        <v>8.0061847470000007</v>
      </c>
      <c r="M3194">
        <v>5</v>
      </c>
      <c r="N3194" s="1">
        <f>IF(data[[#This Row],[Conversions]]=0,0,data[[#This Row],[Spend, Dollars]]/data[[#This Row],[Conversions]])</f>
        <v>1.6012369494000001</v>
      </c>
      <c r="O3194" s="13">
        <f>data[[#This Row],[Conversions]]/data[[#This Row],[Clicks]]</f>
        <v>0.58173776238990893</v>
      </c>
      <c r="P3194" s="11">
        <v>501.59999999999997</v>
      </c>
      <c r="Q3194" s="11">
        <f>IF(data[[#This Row],[Spend, Dollars]]=0,0,data[[#This Row],[Total conversion value, Dollars]]/data[[#This Row],[Spend, Dollars]])</f>
        <v>62.651564490558954</v>
      </c>
      <c r="R3194" s="2">
        <v>89</v>
      </c>
      <c r="S3194" s="2">
        <v>11</v>
      </c>
      <c r="T3194" s="2">
        <v>6</v>
      </c>
      <c r="U3194" s="2">
        <f t="shared" si="49"/>
        <v>106</v>
      </c>
    </row>
    <row r="3195" spans="1:21" x14ac:dyDescent="0.2">
      <c r="A3195" t="s">
        <v>23</v>
      </c>
      <c r="B3195" s="3">
        <v>45154</v>
      </c>
      <c r="C3195" s="10" t="str">
        <f>TEXT(data[[#This Row],[Date]],"mmmm")</f>
        <v>August</v>
      </c>
      <c r="D3195" t="s">
        <v>16</v>
      </c>
      <c r="E3195" t="s">
        <v>18</v>
      </c>
      <c r="F3195" t="s">
        <v>14</v>
      </c>
      <c r="G3195" t="s">
        <v>17</v>
      </c>
      <c r="H3195" s="11">
        <v>850.19999999999993</v>
      </c>
      <c r="I3195" s="11">
        <v>14.869997999999997</v>
      </c>
      <c r="J3195" s="13">
        <f>data[[#This Row],[Clicks]]/data[[#This Row],[Impressions]]</f>
        <v>1.7489999999999999E-2</v>
      </c>
      <c r="K3195" s="1">
        <v>1.5640000000000001</v>
      </c>
      <c r="L3195" s="2">
        <v>23.256676871999996</v>
      </c>
      <c r="M3195">
        <v>3</v>
      </c>
      <c r="N3195" s="1">
        <f>IF(data[[#This Row],[Conversions]]=0,0,data[[#This Row],[Spend, Dollars]]/data[[#This Row],[Conversions]])</f>
        <v>7.7522256239999985</v>
      </c>
      <c r="O3195" s="13">
        <f>data[[#This Row],[Conversions]]/data[[#This Row],[Clicks]]</f>
        <v>0.20174851402132002</v>
      </c>
      <c r="P3195" s="11">
        <v>327.59999999999997</v>
      </c>
      <c r="Q3195" s="11">
        <f>IF(data[[#This Row],[Spend, Dollars]]=0,0,data[[#This Row],[Total conversion value, Dollars]]/data[[#This Row],[Spend, Dollars]])</f>
        <v>14.086277321693185</v>
      </c>
      <c r="R3195" s="2">
        <v>63</v>
      </c>
      <c r="S3195" s="2">
        <v>15</v>
      </c>
      <c r="T3195" s="2">
        <v>13.5</v>
      </c>
      <c r="U3195" s="2">
        <f t="shared" si="49"/>
        <v>91.5</v>
      </c>
    </row>
    <row r="3196" spans="1:21" x14ac:dyDescent="0.2">
      <c r="A3196" t="s">
        <v>23</v>
      </c>
      <c r="B3196" s="3">
        <v>45155</v>
      </c>
      <c r="C3196" s="10" t="str">
        <f>TEXT(data[[#This Row],[Date]],"mmmm")</f>
        <v>August</v>
      </c>
      <c r="D3196" t="s">
        <v>16</v>
      </c>
      <c r="E3196" t="s">
        <v>18</v>
      </c>
      <c r="F3196" t="s">
        <v>14</v>
      </c>
      <c r="G3196" t="s">
        <v>17</v>
      </c>
      <c r="H3196" s="11">
        <v>478.69999999999993</v>
      </c>
      <c r="I3196" s="11">
        <v>7.8985500000000011</v>
      </c>
      <c r="J3196" s="13">
        <f>data[[#This Row],[Clicks]]/data[[#This Row],[Impressions]]</f>
        <v>1.6500000000000004E-2</v>
      </c>
      <c r="K3196" s="1">
        <v>1.012</v>
      </c>
      <c r="L3196" s="2">
        <v>7.9933326000000013</v>
      </c>
      <c r="M3196">
        <v>0</v>
      </c>
      <c r="N3196" s="1">
        <f>IF(data[[#This Row],[Conversions]]=0,0,data[[#This Row],[Spend, Dollars]]/data[[#This Row],[Conversions]])</f>
        <v>0</v>
      </c>
      <c r="O3196" s="13">
        <f>data[[#This Row],[Conversions]]/data[[#This Row],[Clicks]]</f>
        <v>0</v>
      </c>
      <c r="P3196" s="11">
        <v>16.8</v>
      </c>
      <c r="Q3196" s="11">
        <f>IF(data[[#This Row],[Spend, Dollars]]=0,0,data[[#This Row],[Total conversion value, Dollars]]/data[[#This Row],[Spend, Dollars]])</f>
        <v>2.101751652370877</v>
      </c>
      <c r="R3196" s="2">
        <v>115</v>
      </c>
      <c r="S3196" s="2">
        <v>5</v>
      </c>
      <c r="T3196" s="2">
        <v>21</v>
      </c>
      <c r="U3196" s="2">
        <f t="shared" si="49"/>
        <v>141</v>
      </c>
    </row>
    <row r="3197" spans="1:21" x14ac:dyDescent="0.2">
      <c r="A3197" t="s">
        <v>23</v>
      </c>
      <c r="B3197" s="3">
        <v>45156</v>
      </c>
      <c r="C3197" s="10" t="str">
        <f>TEXT(data[[#This Row],[Date]],"mmmm")</f>
        <v>August</v>
      </c>
      <c r="D3197" t="s">
        <v>16</v>
      </c>
      <c r="E3197" t="s">
        <v>18</v>
      </c>
      <c r="F3197" t="s">
        <v>14</v>
      </c>
      <c r="G3197" t="s">
        <v>17</v>
      </c>
      <c r="H3197" s="11">
        <v>1087.3999999999999</v>
      </c>
      <c r="I3197" s="11">
        <v>13.277153999999999</v>
      </c>
      <c r="J3197" s="13">
        <f>data[[#This Row],[Clicks]]/data[[#This Row],[Impressions]]</f>
        <v>1.221E-2</v>
      </c>
      <c r="K3197" s="1">
        <v>1.7249999999999999</v>
      </c>
      <c r="L3197" s="2">
        <v>22.903090649999996</v>
      </c>
      <c r="M3197">
        <v>0</v>
      </c>
      <c r="N3197" s="1">
        <f>IF(data[[#This Row],[Conversions]]=0,0,data[[#This Row],[Spend, Dollars]]/data[[#This Row],[Conversions]])</f>
        <v>0</v>
      </c>
      <c r="O3197" s="13">
        <f>data[[#This Row],[Conversions]]/data[[#This Row],[Clicks]]</f>
        <v>0</v>
      </c>
      <c r="P3197" s="11">
        <v>28.799999999999997</v>
      </c>
      <c r="Q3197" s="11">
        <f>IF(data[[#This Row],[Spend, Dollars]]=0,0,data[[#This Row],[Total conversion value, Dollars]]/data[[#This Row],[Spend, Dollars]])</f>
        <v>1.257472209323854</v>
      </c>
      <c r="R3197" s="2">
        <v>70</v>
      </c>
      <c r="S3197" s="2">
        <v>5</v>
      </c>
      <c r="T3197" s="2">
        <v>9</v>
      </c>
      <c r="U3197" s="2">
        <f t="shared" si="49"/>
        <v>84</v>
      </c>
    </row>
    <row r="3198" spans="1:21" x14ac:dyDescent="0.2">
      <c r="A3198" t="s">
        <v>23</v>
      </c>
      <c r="B3198" s="3">
        <v>45157</v>
      </c>
      <c r="C3198" s="10" t="str">
        <f>TEXT(data[[#This Row],[Date]],"mmmm")</f>
        <v>August</v>
      </c>
      <c r="D3198" t="s">
        <v>16</v>
      </c>
      <c r="E3198" t="s">
        <v>18</v>
      </c>
      <c r="F3198" t="s">
        <v>14</v>
      </c>
      <c r="G3198" t="s">
        <v>17</v>
      </c>
      <c r="H3198" s="11">
        <v>949</v>
      </c>
      <c r="I3198" s="11">
        <v>15.971670000000001</v>
      </c>
      <c r="J3198" s="13">
        <f>data[[#This Row],[Clicks]]/data[[#This Row],[Impressions]]</f>
        <v>1.6830000000000001E-2</v>
      </c>
      <c r="K3198" s="1">
        <v>1.0465</v>
      </c>
      <c r="L3198" s="2">
        <v>16.714352655000003</v>
      </c>
      <c r="M3198">
        <v>2</v>
      </c>
      <c r="N3198" s="1">
        <f>IF(data[[#This Row],[Conversions]]=0,0,data[[#This Row],[Spend, Dollars]]/data[[#This Row],[Conversions]])</f>
        <v>8.3571763275000013</v>
      </c>
      <c r="O3198" s="13">
        <f>data[[#This Row],[Conversions]]/data[[#This Row],[Clicks]]</f>
        <v>0.12522172070923077</v>
      </c>
      <c r="P3198" s="11">
        <v>192</v>
      </c>
      <c r="Q3198" s="11">
        <f>IF(data[[#This Row],[Spend, Dollars]]=0,0,data[[#This Row],[Total conversion value, Dollars]]/data[[#This Row],[Spend, Dollars]])</f>
        <v>11.487133481209893</v>
      </c>
      <c r="R3198" s="2">
        <v>105</v>
      </c>
      <c r="S3198" s="2">
        <v>17</v>
      </c>
      <c r="T3198" s="2">
        <v>10.5</v>
      </c>
      <c r="U3198" s="2">
        <f t="shared" si="49"/>
        <v>132.5</v>
      </c>
    </row>
    <row r="3199" spans="1:21" x14ac:dyDescent="0.2">
      <c r="A3199" t="s">
        <v>23</v>
      </c>
      <c r="B3199" s="3">
        <v>45158</v>
      </c>
      <c r="C3199" s="10" t="str">
        <f>TEXT(data[[#This Row],[Date]],"mmmm")</f>
        <v>August</v>
      </c>
      <c r="D3199" t="s">
        <v>16</v>
      </c>
      <c r="E3199" t="s">
        <v>18</v>
      </c>
      <c r="F3199" t="s">
        <v>14</v>
      </c>
      <c r="G3199" t="s">
        <v>17</v>
      </c>
      <c r="H3199" s="11">
        <v>683.09999999999991</v>
      </c>
      <c r="I3199" s="11">
        <v>10.519740000000001</v>
      </c>
      <c r="J3199" s="13">
        <f>data[[#This Row],[Clicks]]/data[[#This Row],[Impressions]]</f>
        <v>1.5400000000000002E-2</v>
      </c>
      <c r="K3199" s="1">
        <v>2.4954999999999998</v>
      </c>
      <c r="L3199" s="2">
        <v>26.252011169999999</v>
      </c>
      <c r="M3199">
        <v>6</v>
      </c>
      <c r="N3199" s="1">
        <f>IF(data[[#This Row],[Conversions]]=0,0,data[[#This Row],[Spend, Dollars]]/data[[#This Row],[Conversions]])</f>
        <v>4.3753351949999999</v>
      </c>
      <c r="O3199" s="13">
        <f>data[[#This Row],[Conversions]]/data[[#This Row],[Clicks]]</f>
        <v>0.570356301581598</v>
      </c>
      <c r="P3199" s="11">
        <v>372</v>
      </c>
      <c r="Q3199" s="11">
        <f>IF(data[[#This Row],[Spend, Dollars]]=0,0,data[[#This Row],[Total conversion value, Dollars]]/data[[#This Row],[Spend, Dollars]])</f>
        <v>14.170342896437218</v>
      </c>
      <c r="R3199" s="2">
        <v>84</v>
      </c>
      <c r="S3199" s="2">
        <v>15</v>
      </c>
      <c r="T3199" s="2">
        <v>13.5</v>
      </c>
      <c r="U3199" s="2">
        <f t="shared" si="49"/>
        <v>112.5</v>
      </c>
    </row>
    <row r="3200" spans="1:21" x14ac:dyDescent="0.2">
      <c r="A3200" t="s">
        <v>23</v>
      </c>
      <c r="B3200" s="3">
        <v>45159</v>
      </c>
      <c r="C3200" s="10" t="str">
        <f>TEXT(data[[#This Row],[Date]],"mmmm")</f>
        <v>August</v>
      </c>
      <c r="D3200" t="s">
        <v>16</v>
      </c>
      <c r="E3200" t="s">
        <v>18</v>
      </c>
      <c r="F3200" t="s">
        <v>14</v>
      </c>
      <c r="G3200" t="s">
        <v>17</v>
      </c>
      <c r="H3200" s="11">
        <v>1283.8999999999999</v>
      </c>
      <c r="I3200" s="11">
        <v>14.546587000000001</v>
      </c>
      <c r="J3200" s="13">
        <f>data[[#This Row],[Clicks]]/data[[#This Row],[Impressions]]</f>
        <v>1.1330000000000002E-2</v>
      </c>
      <c r="K3200" s="1">
        <v>0.86249999999999993</v>
      </c>
      <c r="L3200" s="2">
        <v>12.546431287499999</v>
      </c>
      <c r="M3200">
        <v>0</v>
      </c>
      <c r="N3200" s="1">
        <f>IF(data[[#This Row],[Conversions]]=0,0,data[[#This Row],[Spend, Dollars]]/data[[#This Row],[Conversions]])</f>
        <v>0</v>
      </c>
      <c r="O3200" s="13">
        <f>data[[#This Row],[Conversions]]/data[[#This Row],[Clicks]]</f>
        <v>0</v>
      </c>
      <c r="P3200" s="11">
        <v>4.8</v>
      </c>
      <c r="Q3200" s="11">
        <f>IF(data[[#This Row],[Spend, Dollars]]=0,0,data[[#This Row],[Total conversion value, Dollars]]/data[[#This Row],[Spend, Dollars]])</f>
        <v>0.3825789094929517</v>
      </c>
      <c r="R3200" s="2">
        <v>87</v>
      </c>
      <c r="S3200" s="2">
        <v>14</v>
      </c>
      <c r="T3200" s="2">
        <v>12</v>
      </c>
      <c r="U3200" s="2">
        <f t="shared" si="49"/>
        <v>113</v>
      </c>
    </row>
    <row r="3201" spans="1:21" x14ac:dyDescent="0.2">
      <c r="A3201" t="s">
        <v>23</v>
      </c>
      <c r="B3201" s="3">
        <v>45160</v>
      </c>
      <c r="C3201" s="10" t="str">
        <f>TEXT(data[[#This Row],[Date]],"mmmm")</f>
        <v>August</v>
      </c>
      <c r="D3201" t="s">
        <v>16</v>
      </c>
      <c r="E3201" t="s">
        <v>18</v>
      </c>
      <c r="F3201" t="s">
        <v>14</v>
      </c>
      <c r="G3201" t="s">
        <v>17</v>
      </c>
      <c r="H3201" s="11">
        <v>1190.5</v>
      </c>
      <c r="I3201" s="11">
        <v>13.750275</v>
      </c>
      <c r="J3201" s="13">
        <f>data[[#This Row],[Clicks]]/data[[#This Row],[Impressions]]</f>
        <v>1.155E-2</v>
      </c>
      <c r="K3201" s="1">
        <v>2.0585</v>
      </c>
      <c r="L3201" s="2">
        <v>28.304941087500001</v>
      </c>
      <c r="M3201">
        <v>6</v>
      </c>
      <c r="N3201" s="1">
        <f>IF(data[[#This Row],[Conversions]]=0,0,data[[#This Row],[Spend, Dollars]]/data[[#This Row],[Conversions]])</f>
        <v>4.7174901812500005</v>
      </c>
      <c r="O3201" s="13">
        <f>data[[#This Row],[Conversions]]/data[[#This Row],[Clicks]]</f>
        <v>0.43635490926545106</v>
      </c>
      <c r="P3201" s="11">
        <v>567.6</v>
      </c>
      <c r="Q3201" s="11">
        <f>IF(data[[#This Row],[Spend, Dollars]]=0,0,data[[#This Row],[Total conversion value, Dollars]]/data[[#This Row],[Spend, Dollars]])</f>
        <v>20.053035907948345</v>
      </c>
      <c r="R3201" s="2">
        <v>77</v>
      </c>
      <c r="S3201" s="2">
        <v>16</v>
      </c>
      <c r="T3201" s="2">
        <v>16.5</v>
      </c>
      <c r="U3201" s="2">
        <f t="shared" si="49"/>
        <v>109.5</v>
      </c>
    </row>
    <row r="3202" spans="1:21" x14ac:dyDescent="0.2">
      <c r="A3202" t="s">
        <v>23</v>
      </c>
      <c r="B3202" s="3">
        <v>45161</v>
      </c>
      <c r="C3202" s="10" t="str">
        <f>TEXT(data[[#This Row],[Date]],"mmmm")</f>
        <v>August</v>
      </c>
      <c r="D3202" t="s">
        <v>16</v>
      </c>
      <c r="E3202" t="s">
        <v>18</v>
      </c>
      <c r="F3202" t="s">
        <v>14</v>
      </c>
      <c r="G3202" t="s">
        <v>17</v>
      </c>
      <c r="H3202" s="11">
        <v>441.29999999999995</v>
      </c>
      <c r="I3202" s="11">
        <v>7.427079</v>
      </c>
      <c r="J3202" s="13">
        <f>data[[#This Row],[Clicks]]/data[[#This Row],[Impressions]]</f>
        <v>1.6830000000000001E-2</v>
      </c>
      <c r="K3202" s="1">
        <v>2.4609999999999994</v>
      </c>
      <c r="L3202" s="2">
        <v>18.278041418999997</v>
      </c>
      <c r="M3202">
        <v>3</v>
      </c>
      <c r="N3202" s="1">
        <f>IF(data[[#This Row],[Conversions]]=0,0,data[[#This Row],[Spend, Dollars]]/data[[#This Row],[Conversions]])</f>
        <v>6.0926804729999988</v>
      </c>
      <c r="O3202" s="13">
        <f>data[[#This Row],[Conversions]]/data[[#This Row],[Clicks]]</f>
        <v>0.40392730439517338</v>
      </c>
      <c r="P3202" s="11">
        <v>288</v>
      </c>
      <c r="Q3202" s="11">
        <f>IF(data[[#This Row],[Spend, Dollars]]=0,0,data[[#This Row],[Total conversion value, Dollars]]/data[[#This Row],[Spend, Dollars]])</f>
        <v>15.756611630205873</v>
      </c>
      <c r="R3202" s="2">
        <v>72</v>
      </c>
      <c r="S3202" s="2">
        <v>10</v>
      </c>
      <c r="T3202" s="2">
        <v>12</v>
      </c>
      <c r="U3202" s="2">
        <f t="shared" si="49"/>
        <v>94</v>
      </c>
    </row>
    <row r="3203" spans="1:21" x14ac:dyDescent="0.2">
      <c r="A3203" t="s">
        <v>23</v>
      </c>
      <c r="B3203" s="3">
        <v>45162</v>
      </c>
      <c r="C3203" s="10" t="str">
        <f>TEXT(data[[#This Row],[Date]],"mmmm")</f>
        <v>August</v>
      </c>
      <c r="D3203" t="s">
        <v>16</v>
      </c>
      <c r="E3203" t="s">
        <v>18</v>
      </c>
      <c r="F3203" t="s">
        <v>14</v>
      </c>
      <c r="G3203" t="s">
        <v>17</v>
      </c>
      <c r="H3203" s="11">
        <v>1238.3999999999999</v>
      </c>
      <c r="I3203" s="11">
        <v>18.254015999999996</v>
      </c>
      <c r="J3203" s="13">
        <f>data[[#This Row],[Clicks]]/data[[#This Row],[Impressions]]</f>
        <v>1.474E-2</v>
      </c>
      <c r="K3203" s="1">
        <v>1.2304999999999997</v>
      </c>
      <c r="L3203" s="2">
        <v>22.461566687999991</v>
      </c>
      <c r="M3203">
        <v>5</v>
      </c>
      <c r="N3203" s="1">
        <f>IF(data[[#This Row],[Conversions]]=0,0,data[[#This Row],[Spend, Dollars]]/data[[#This Row],[Conversions]])</f>
        <v>4.492313337599998</v>
      </c>
      <c r="O3203" s="13">
        <f>data[[#This Row],[Conversions]]/data[[#This Row],[Clicks]]</f>
        <v>0.27391232701888729</v>
      </c>
      <c r="P3203" s="11">
        <v>441.59999999999997</v>
      </c>
      <c r="Q3203" s="11">
        <f>IF(data[[#This Row],[Spend, Dollars]]=0,0,data[[#This Row],[Total conversion value, Dollars]]/data[[#This Row],[Spend, Dollars]])</f>
        <v>19.660249266402381</v>
      </c>
      <c r="R3203" s="2">
        <v>101</v>
      </c>
      <c r="S3203" s="2">
        <v>12</v>
      </c>
      <c r="T3203" s="2">
        <v>9</v>
      </c>
      <c r="U3203" s="2">
        <f t="shared" ref="U3203:U3266" si="50">SUM(R3203:T3203)</f>
        <v>122</v>
      </c>
    </row>
    <row r="3204" spans="1:21" x14ac:dyDescent="0.2">
      <c r="A3204" t="s">
        <v>23</v>
      </c>
      <c r="B3204" s="3">
        <v>45163</v>
      </c>
      <c r="C3204" s="10" t="str">
        <f>TEXT(data[[#This Row],[Date]],"mmmm")</f>
        <v>August</v>
      </c>
      <c r="D3204" t="s">
        <v>16</v>
      </c>
      <c r="E3204" t="s">
        <v>18</v>
      </c>
      <c r="F3204" t="s">
        <v>14</v>
      </c>
      <c r="G3204" t="s">
        <v>17</v>
      </c>
      <c r="H3204" s="11">
        <v>1090.0999999999999</v>
      </c>
      <c r="I3204" s="11">
        <v>13.310121000000001</v>
      </c>
      <c r="J3204" s="13">
        <f>data[[#This Row],[Clicks]]/data[[#This Row],[Impressions]]</f>
        <v>1.2210000000000002E-2</v>
      </c>
      <c r="K3204" s="1">
        <v>2.1044999999999998</v>
      </c>
      <c r="L3204" s="2">
        <v>28.011149644499998</v>
      </c>
      <c r="M3204">
        <v>2</v>
      </c>
      <c r="N3204" s="1">
        <f>IF(data[[#This Row],[Conversions]]=0,0,data[[#This Row],[Spend, Dollars]]/data[[#This Row],[Conversions]])</f>
        <v>14.005574822249999</v>
      </c>
      <c r="O3204" s="13">
        <f>data[[#This Row],[Conversions]]/data[[#This Row],[Clicks]]</f>
        <v>0.15026159416582313</v>
      </c>
      <c r="P3204" s="11">
        <v>145.19999999999999</v>
      </c>
      <c r="Q3204" s="11">
        <f>IF(data[[#This Row],[Spend, Dollars]]=0,0,data[[#This Row],[Total conversion value, Dollars]]/data[[#This Row],[Spend, Dollars]])</f>
        <v>5.1836501479870565</v>
      </c>
      <c r="R3204" s="2">
        <v>75</v>
      </c>
      <c r="S3204" s="2">
        <v>13</v>
      </c>
      <c r="T3204" s="2">
        <v>10.5</v>
      </c>
      <c r="U3204" s="2">
        <f t="shared" si="50"/>
        <v>98.5</v>
      </c>
    </row>
    <row r="3205" spans="1:21" x14ac:dyDescent="0.2">
      <c r="A3205" t="s">
        <v>23</v>
      </c>
      <c r="B3205" s="3">
        <v>45164</v>
      </c>
      <c r="C3205" s="10" t="str">
        <f>TEXT(data[[#This Row],[Date]],"mmmm")</f>
        <v>August</v>
      </c>
      <c r="D3205" t="s">
        <v>16</v>
      </c>
      <c r="E3205" t="s">
        <v>18</v>
      </c>
      <c r="F3205" t="s">
        <v>14</v>
      </c>
      <c r="G3205" t="s">
        <v>17</v>
      </c>
      <c r="H3205" s="11">
        <v>704.49999999999989</v>
      </c>
      <c r="I3205" s="11">
        <v>8.7569350000000004</v>
      </c>
      <c r="J3205" s="13">
        <f>data[[#This Row],[Clicks]]/data[[#This Row],[Impressions]]</f>
        <v>1.2430000000000002E-2</v>
      </c>
      <c r="K3205" s="1">
        <v>1.4604999999999999</v>
      </c>
      <c r="L3205" s="2">
        <v>12.789503567500001</v>
      </c>
      <c r="M3205">
        <v>7</v>
      </c>
      <c r="N3205" s="1">
        <f>IF(data[[#This Row],[Conversions]]=0,0,data[[#This Row],[Spend, Dollars]]/data[[#This Row],[Conversions]])</f>
        <v>1.8270719382142857</v>
      </c>
      <c r="O3205" s="13">
        <f>data[[#This Row],[Conversions]]/data[[#This Row],[Clicks]]</f>
        <v>0.79936644499473841</v>
      </c>
      <c r="P3205" s="11">
        <v>692.4</v>
      </c>
      <c r="Q3205" s="11">
        <f>IF(data[[#This Row],[Spend, Dollars]]=0,0,data[[#This Row],[Total conversion value, Dollars]]/data[[#This Row],[Spend, Dollars]])</f>
        <v>54.138145108265945</v>
      </c>
      <c r="R3205" s="2">
        <v>92</v>
      </c>
      <c r="S3205" s="2">
        <v>11</v>
      </c>
      <c r="T3205" s="2">
        <v>18</v>
      </c>
      <c r="U3205" s="2">
        <f t="shared" si="50"/>
        <v>121</v>
      </c>
    </row>
    <row r="3206" spans="1:21" x14ac:dyDescent="0.2">
      <c r="A3206" t="s">
        <v>23</v>
      </c>
      <c r="B3206" s="3">
        <v>45165</v>
      </c>
      <c r="C3206" s="10" t="str">
        <f>TEXT(data[[#This Row],[Date]],"mmmm")</f>
        <v>August</v>
      </c>
      <c r="D3206" t="s">
        <v>16</v>
      </c>
      <c r="E3206" t="s">
        <v>18</v>
      </c>
      <c r="F3206" t="s">
        <v>14</v>
      </c>
      <c r="G3206" t="s">
        <v>17</v>
      </c>
      <c r="H3206" s="11">
        <v>933.3</v>
      </c>
      <c r="I3206" s="11">
        <v>10.368963000000001</v>
      </c>
      <c r="J3206" s="13">
        <f>data[[#This Row],[Clicks]]/data[[#This Row],[Impressions]]</f>
        <v>1.1110000000000002E-2</v>
      </c>
      <c r="K3206" s="1">
        <v>0.82799999999999996</v>
      </c>
      <c r="L3206" s="2">
        <v>8.5855013640000006</v>
      </c>
      <c r="M3206">
        <v>1</v>
      </c>
      <c r="N3206" s="1">
        <f>IF(data[[#This Row],[Conversions]]=0,0,data[[#This Row],[Spend, Dollars]]/data[[#This Row],[Conversions]])</f>
        <v>8.5855013640000006</v>
      </c>
      <c r="O3206" s="13">
        <f>data[[#This Row],[Conversions]]/data[[#This Row],[Clicks]]</f>
        <v>9.6441659595081969E-2</v>
      </c>
      <c r="P3206" s="11">
        <v>14.399999999999999</v>
      </c>
      <c r="Q3206" s="11">
        <f>IF(data[[#This Row],[Spend, Dollars]]=0,0,data[[#This Row],[Total conversion value, Dollars]]/data[[#This Row],[Spend, Dollars]])</f>
        <v>1.6772462538275124</v>
      </c>
      <c r="R3206" s="2">
        <v>74</v>
      </c>
      <c r="S3206" s="2">
        <v>17</v>
      </c>
      <c r="T3206" s="2">
        <v>19.5</v>
      </c>
      <c r="U3206" s="2">
        <f t="shared" si="50"/>
        <v>110.5</v>
      </c>
    </row>
    <row r="3207" spans="1:21" x14ac:dyDescent="0.2">
      <c r="A3207" t="s">
        <v>23</v>
      </c>
      <c r="B3207" s="3">
        <v>45166</v>
      </c>
      <c r="C3207" s="10" t="str">
        <f>TEXT(data[[#This Row],[Date]],"mmmm")</f>
        <v>August</v>
      </c>
      <c r="D3207" t="s">
        <v>16</v>
      </c>
      <c r="E3207" t="s">
        <v>18</v>
      </c>
      <c r="F3207" t="s">
        <v>14</v>
      </c>
      <c r="G3207" t="s">
        <v>17</v>
      </c>
      <c r="H3207" s="11">
        <v>611.5</v>
      </c>
      <c r="I3207" s="11">
        <v>11.771375000000003</v>
      </c>
      <c r="J3207" s="13">
        <f>data[[#This Row],[Clicks]]/data[[#This Row],[Impressions]]</f>
        <v>1.9250000000000003E-2</v>
      </c>
      <c r="K3207" s="1">
        <v>1.5525</v>
      </c>
      <c r="L3207" s="2">
        <v>18.275059687500004</v>
      </c>
      <c r="M3207">
        <v>1</v>
      </c>
      <c r="N3207" s="1">
        <f>IF(data[[#This Row],[Conversions]]=0,0,data[[#This Row],[Spend, Dollars]]/data[[#This Row],[Conversions]])</f>
        <v>18.275059687500004</v>
      </c>
      <c r="O3207" s="13">
        <f>data[[#This Row],[Conversions]]/data[[#This Row],[Clicks]]</f>
        <v>8.4951842924042412E-2</v>
      </c>
      <c r="P3207" s="11">
        <v>6</v>
      </c>
      <c r="Q3207" s="11">
        <f>IF(data[[#This Row],[Spend, Dollars]]=0,0,data[[#This Row],[Total conversion value, Dollars]]/data[[#This Row],[Spend, Dollars]])</f>
        <v>0.32831630115571947</v>
      </c>
      <c r="R3207" s="2">
        <v>78</v>
      </c>
      <c r="S3207" s="2">
        <v>19</v>
      </c>
      <c r="T3207" s="2">
        <v>10.5</v>
      </c>
      <c r="U3207" s="2">
        <f t="shared" si="50"/>
        <v>107.5</v>
      </c>
    </row>
    <row r="3208" spans="1:21" x14ac:dyDescent="0.2">
      <c r="A3208" t="s">
        <v>23</v>
      </c>
      <c r="B3208" s="3">
        <v>45167</v>
      </c>
      <c r="C3208" s="10" t="str">
        <f>TEXT(data[[#This Row],[Date]],"mmmm")</f>
        <v>August</v>
      </c>
      <c r="D3208" t="s">
        <v>16</v>
      </c>
      <c r="E3208" t="s">
        <v>18</v>
      </c>
      <c r="F3208" t="s">
        <v>14</v>
      </c>
      <c r="G3208" t="s">
        <v>17</v>
      </c>
      <c r="H3208" s="11">
        <v>955.9</v>
      </c>
      <c r="I3208" s="11">
        <v>14.615710999999999</v>
      </c>
      <c r="J3208" s="13">
        <f>data[[#This Row],[Clicks]]/data[[#This Row],[Impressions]]</f>
        <v>1.529E-2</v>
      </c>
      <c r="K3208" s="1">
        <v>1.3455000000000001</v>
      </c>
      <c r="L3208" s="2">
        <v>19.665439150499999</v>
      </c>
      <c r="M3208">
        <v>3</v>
      </c>
      <c r="N3208" s="1">
        <f>IF(data[[#This Row],[Conversions]]=0,0,data[[#This Row],[Spend, Dollars]]/data[[#This Row],[Conversions]])</f>
        <v>6.5551463834999995</v>
      </c>
      <c r="O3208" s="13">
        <f>data[[#This Row],[Conversions]]/data[[#This Row],[Clicks]]</f>
        <v>0.20525857414668366</v>
      </c>
      <c r="P3208" s="11">
        <v>224.4</v>
      </c>
      <c r="Q3208" s="11">
        <f>IF(data[[#This Row],[Spend, Dollars]]=0,0,data[[#This Row],[Total conversion value, Dollars]]/data[[#This Row],[Spend, Dollars]])</f>
        <v>11.410881713988806</v>
      </c>
      <c r="R3208" s="2">
        <v>84</v>
      </c>
      <c r="S3208" s="2">
        <v>12</v>
      </c>
      <c r="T3208" s="2">
        <v>16.5</v>
      </c>
      <c r="U3208" s="2">
        <f t="shared" si="50"/>
        <v>112.5</v>
      </c>
    </row>
    <row r="3209" spans="1:21" x14ac:dyDescent="0.2">
      <c r="A3209" t="s">
        <v>23</v>
      </c>
      <c r="B3209" s="3">
        <v>45168</v>
      </c>
      <c r="C3209" s="10" t="str">
        <f>TEXT(data[[#This Row],[Date]],"mmmm")</f>
        <v>August</v>
      </c>
      <c r="D3209" t="s">
        <v>16</v>
      </c>
      <c r="E3209" t="s">
        <v>18</v>
      </c>
      <c r="F3209" t="s">
        <v>14</v>
      </c>
      <c r="G3209" t="s">
        <v>17</v>
      </c>
      <c r="H3209" s="11">
        <v>779.3</v>
      </c>
      <c r="I3209" s="11">
        <v>13.715680000000001</v>
      </c>
      <c r="J3209" s="13">
        <f>data[[#This Row],[Clicks]]/data[[#This Row],[Impressions]]</f>
        <v>1.7600000000000001E-2</v>
      </c>
      <c r="K3209" s="1">
        <v>2.5874999999999999</v>
      </c>
      <c r="L3209" s="2">
        <v>35.489322000000001</v>
      </c>
      <c r="M3209">
        <v>0</v>
      </c>
      <c r="N3209" s="1">
        <f>IF(data[[#This Row],[Conversions]]=0,0,data[[#This Row],[Spend, Dollars]]/data[[#This Row],[Conversions]])</f>
        <v>0</v>
      </c>
      <c r="O3209" s="13">
        <f>data[[#This Row],[Conversions]]/data[[#This Row],[Clicks]]</f>
        <v>0</v>
      </c>
      <c r="P3209" s="11">
        <v>1.2</v>
      </c>
      <c r="Q3209" s="11">
        <f>IF(data[[#This Row],[Spend, Dollars]]=0,0,data[[#This Row],[Total conversion value, Dollars]]/data[[#This Row],[Spend, Dollars]])</f>
        <v>3.3812987467047126E-2</v>
      </c>
      <c r="R3209" s="2">
        <v>98</v>
      </c>
      <c r="S3209" s="2">
        <v>11</v>
      </c>
      <c r="T3209" s="2">
        <v>10.5</v>
      </c>
      <c r="U3209" s="2">
        <f t="shared" si="50"/>
        <v>119.5</v>
      </c>
    </row>
    <row r="3210" spans="1:21" x14ac:dyDescent="0.2">
      <c r="A3210" t="s">
        <v>23</v>
      </c>
      <c r="B3210" s="3">
        <v>45169</v>
      </c>
      <c r="C3210" s="10" t="str">
        <f>TEXT(data[[#This Row],[Date]],"mmmm")</f>
        <v>August</v>
      </c>
      <c r="D3210" t="s">
        <v>16</v>
      </c>
      <c r="E3210" t="s">
        <v>18</v>
      </c>
      <c r="F3210" t="s">
        <v>14</v>
      </c>
      <c r="G3210" t="s">
        <v>17</v>
      </c>
      <c r="H3210" s="11">
        <v>963.39999999999986</v>
      </c>
      <c r="I3210" s="11">
        <v>13.034802000000001</v>
      </c>
      <c r="J3210" s="13">
        <f>data[[#This Row],[Clicks]]/data[[#This Row],[Impressions]]</f>
        <v>1.3530000000000002E-2</v>
      </c>
      <c r="K3210" s="1">
        <v>2.6795</v>
      </c>
      <c r="L3210" s="2">
        <v>34.926751959000001</v>
      </c>
      <c r="M3210">
        <v>7</v>
      </c>
      <c r="N3210" s="1">
        <f>IF(data[[#This Row],[Conversions]]=0,0,data[[#This Row],[Spend, Dollars]]/data[[#This Row],[Conversions]])</f>
        <v>4.989535994142857</v>
      </c>
      <c r="O3210" s="13">
        <f>data[[#This Row],[Conversions]]/data[[#This Row],[Clicks]]</f>
        <v>0.53702388421396807</v>
      </c>
      <c r="P3210" s="11">
        <v>296.39999999999998</v>
      </c>
      <c r="Q3210" s="11">
        <f>IF(data[[#This Row],[Spend, Dollars]]=0,0,data[[#This Row],[Total conversion value, Dollars]]/data[[#This Row],[Spend, Dollars]])</f>
        <v>8.486331633354844</v>
      </c>
      <c r="R3210" s="2">
        <v>85</v>
      </c>
      <c r="S3210" s="2">
        <v>6</v>
      </c>
      <c r="T3210" s="2">
        <v>10.5</v>
      </c>
      <c r="U3210" s="2">
        <f t="shared" si="50"/>
        <v>101.5</v>
      </c>
    </row>
    <row r="3211" spans="1:21" x14ac:dyDescent="0.2">
      <c r="A3211" t="s">
        <v>24</v>
      </c>
      <c r="B3211" s="3">
        <v>45170</v>
      </c>
      <c r="C3211" s="10" t="str">
        <f>TEXT(data[[#This Row],[Date]],"mmmm")</f>
        <v>September</v>
      </c>
      <c r="D3211" t="s">
        <v>16</v>
      </c>
      <c r="E3211" t="s">
        <v>18</v>
      </c>
      <c r="F3211" t="s">
        <v>14</v>
      </c>
      <c r="G3211" t="s">
        <v>17</v>
      </c>
      <c r="H3211" s="11">
        <v>1540</v>
      </c>
      <c r="I3211" s="11">
        <v>19.480999999999998</v>
      </c>
      <c r="J3211" s="13">
        <f>data[[#This Row],[Clicks]]/data[[#This Row],[Impressions]]</f>
        <v>1.2649999999999998E-2</v>
      </c>
      <c r="K3211" s="1">
        <v>0.59799999999999998</v>
      </c>
      <c r="L3211" s="2">
        <v>11.649637999999998</v>
      </c>
      <c r="M3211">
        <v>8</v>
      </c>
      <c r="N3211" s="1">
        <f>IF(data[[#This Row],[Conversions]]=0,0,data[[#This Row],[Spend, Dollars]]/data[[#This Row],[Conversions]])</f>
        <v>1.4562047499999997</v>
      </c>
      <c r="O3211" s="13">
        <f>data[[#This Row],[Conversions]]/data[[#This Row],[Clicks]]</f>
        <v>0.41065653713875061</v>
      </c>
      <c r="P3211" s="11">
        <v>502.79999999999995</v>
      </c>
      <c r="Q3211" s="11">
        <f>IF(data[[#This Row],[Spend, Dollars]]=0,0,data[[#This Row],[Total conversion value, Dollars]]/data[[#This Row],[Spend, Dollars]])</f>
        <v>43.160139396606148</v>
      </c>
      <c r="R3211" s="2">
        <v>103</v>
      </c>
      <c r="S3211" s="2">
        <v>9</v>
      </c>
      <c r="T3211" s="2">
        <v>10.5</v>
      </c>
      <c r="U3211" s="2">
        <f t="shared" si="50"/>
        <v>122.5</v>
      </c>
    </row>
    <row r="3212" spans="1:21" x14ac:dyDescent="0.2">
      <c r="A3212" t="s">
        <v>24</v>
      </c>
      <c r="B3212" s="3">
        <v>45171</v>
      </c>
      <c r="C3212" s="10" t="str">
        <f>TEXT(data[[#This Row],[Date]],"mmmm")</f>
        <v>September</v>
      </c>
      <c r="D3212" t="s">
        <v>16</v>
      </c>
      <c r="E3212" t="s">
        <v>18</v>
      </c>
      <c r="F3212" t="s">
        <v>14</v>
      </c>
      <c r="G3212" t="s">
        <v>17</v>
      </c>
      <c r="H3212" s="11">
        <v>913</v>
      </c>
      <c r="I3212" s="11">
        <v>12.051600000000001</v>
      </c>
      <c r="J3212" s="13">
        <f>data[[#This Row],[Clicks]]/data[[#This Row],[Impressions]]</f>
        <v>1.32E-2</v>
      </c>
      <c r="K3212" s="1">
        <v>1.8974999999999997</v>
      </c>
      <c r="L3212" s="2">
        <v>22.867910999999999</v>
      </c>
      <c r="M3212">
        <v>8</v>
      </c>
      <c r="N3212" s="1">
        <f>IF(data[[#This Row],[Conversions]]=0,0,data[[#This Row],[Spend, Dollars]]/data[[#This Row],[Conversions]])</f>
        <v>2.8584888749999999</v>
      </c>
      <c r="O3212" s="13">
        <f>data[[#This Row],[Conversions]]/data[[#This Row],[Clicks]]</f>
        <v>0.66381227388894415</v>
      </c>
      <c r="P3212" s="11">
        <v>445.2</v>
      </c>
      <c r="Q3212" s="11">
        <f>IF(data[[#This Row],[Spend, Dollars]]=0,0,data[[#This Row],[Total conversion value, Dollars]]/data[[#This Row],[Spend, Dollars]])</f>
        <v>19.468328348837812</v>
      </c>
      <c r="R3212" s="2">
        <v>103</v>
      </c>
      <c r="S3212" s="2">
        <v>14</v>
      </c>
      <c r="T3212" s="2">
        <v>16.5</v>
      </c>
      <c r="U3212" s="2">
        <f t="shared" si="50"/>
        <v>133.5</v>
      </c>
    </row>
    <row r="3213" spans="1:21" x14ac:dyDescent="0.2">
      <c r="A3213" t="s">
        <v>24</v>
      </c>
      <c r="B3213" s="3">
        <v>45172</v>
      </c>
      <c r="C3213" s="10" t="str">
        <f>TEXT(data[[#This Row],[Date]],"mmmm")</f>
        <v>September</v>
      </c>
      <c r="D3213" t="s">
        <v>16</v>
      </c>
      <c r="E3213" t="s">
        <v>18</v>
      </c>
      <c r="F3213" t="s">
        <v>14</v>
      </c>
      <c r="G3213" t="s">
        <v>17</v>
      </c>
      <c r="H3213" s="11">
        <v>1777</v>
      </c>
      <c r="I3213" s="11">
        <v>34.402719999999995</v>
      </c>
      <c r="J3213" s="13">
        <f>data[[#This Row],[Clicks]]/data[[#This Row],[Impressions]]</f>
        <v>1.9359999999999999E-2</v>
      </c>
      <c r="K3213" s="1">
        <v>0.88549999999999995</v>
      </c>
      <c r="L3213" s="2">
        <v>30.463608559999994</v>
      </c>
      <c r="M3213">
        <v>5</v>
      </c>
      <c r="N3213" s="1">
        <f>IF(data[[#This Row],[Conversions]]=0,0,data[[#This Row],[Spend, Dollars]]/data[[#This Row],[Conversions]])</f>
        <v>6.0927217119999986</v>
      </c>
      <c r="O3213" s="13">
        <f>data[[#This Row],[Conversions]]/data[[#This Row],[Clicks]]</f>
        <v>0.14533734541919943</v>
      </c>
      <c r="P3213" s="11">
        <v>511.2</v>
      </c>
      <c r="Q3213" s="11">
        <f>IF(data[[#This Row],[Spend, Dollars]]=0,0,data[[#This Row],[Total conversion value, Dollars]]/data[[#This Row],[Spend, Dollars]])</f>
        <v>16.780677804245002</v>
      </c>
      <c r="R3213" s="2">
        <v>99</v>
      </c>
      <c r="S3213" s="2">
        <v>19</v>
      </c>
      <c r="T3213" s="2">
        <v>15</v>
      </c>
      <c r="U3213" s="2">
        <f t="shared" si="50"/>
        <v>133</v>
      </c>
    </row>
    <row r="3214" spans="1:21" x14ac:dyDescent="0.2">
      <c r="A3214" t="s">
        <v>24</v>
      </c>
      <c r="B3214" s="3">
        <v>45173</v>
      </c>
      <c r="C3214" s="10" t="str">
        <f>TEXT(data[[#This Row],[Date]],"mmmm")</f>
        <v>September</v>
      </c>
      <c r="D3214" t="s">
        <v>16</v>
      </c>
      <c r="E3214" t="s">
        <v>18</v>
      </c>
      <c r="F3214" t="s">
        <v>14</v>
      </c>
      <c r="G3214" t="s">
        <v>17</v>
      </c>
      <c r="H3214" s="11">
        <v>1293</v>
      </c>
      <c r="I3214" s="11">
        <v>23.467950000000005</v>
      </c>
      <c r="J3214" s="13">
        <f>data[[#This Row],[Clicks]]/data[[#This Row],[Impressions]]</f>
        <v>1.8150000000000003E-2</v>
      </c>
      <c r="K3214" s="1">
        <v>2.484</v>
      </c>
      <c r="L3214" s="2">
        <v>58.29438780000001</v>
      </c>
      <c r="M3214">
        <v>3</v>
      </c>
      <c r="N3214" s="1">
        <f>IF(data[[#This Row],[Conversions]]=0,0,data[[#This Row],[Spend, Dollars]]/data[[#This Row],[Conversions]])</f>
        <v>19.431462600000003</v>
      </c>
      <c r="O3214" s="13">
        <f>data[[#This Row],[Conversions]]/data[[#This Row],[Clicks]]</f>
        <v>0.12783391817350895</v>
      </c>
      <c r="P3214" s="11">
        <v>210</v>
      </c>
      <c r="Q3214" s="11">
        <f>IF(data[[#This Row],[Spend, Dollars]]=0,0,data[[#This Row],[Total conversion value, Dollars]]/data[[#This Row],[Spend, Dollars]])</f>
        <v>3.6024051015079013</v>
      </c>
      <c r="R3214" s="2">
        <v>81</v>
      </c>
      <c r="S3214" s="2">
        <v>20</v>
      </c>
      <c r="T3214" s="2">
        <v>13.5</v>
      </c>
      <c r="U3214" s="2">
        <f t="shared" si="50"/>
        <v>114.5</v>
      </c>
    </row>
    <row r="3215" spans="1:21" x14ac:dyDescent="0.2">
      <c r="A3215" t="s">
        <v>24</v>
      </c>
      <c r="B3215" s="3">
        <v>45174</v>
      </c>
      <c r="C3215" s="10" t="str">
        <f>TEXT(data[[#This Row],[Date]],"mmmm")</f>
        <v>September</v>
      </c>
      <c r="D3215" t="s">
        <v>16</v>
      </c>
      <c r="E3215" t="s">
        <v>18</v>
      </c>
      <c r="F3215" t="s">
        <v>14</v>
      </c>
      <c r="G3215" t="s">
        <v>17</v>
      </c>
      <c r="H3215" s="11">
        <v>1898</v>
      </c>
      <c r="I3215" s="11">
        <v>35.492600000000003</v>
      </c>
      <c r="J3215" s="13">
        <f>data[[#This Row],[Clicks]]/data[[#This Row],[Impressions]]</f>
        <v>1.8700000000000001E-2</v>
      </c>
      <c r="K3215" s="1">
        <v>1.472</v>
      </c>
      <c r="L3215" s="2">
        <v>52.245107200000007</v>
      </c>
      <c r="M3215">
        <v>5</v>
      </c>
      <c r="N3215" s="1">
        <f>IF(data[[#This Row],[Conversions]]=0,0,data[[#This Row],[Spend, Dollars]]/data[[#This Row],[Conversions]])</f>
        <v>10.449021440000001</v>
      </c>
      <c r="O3215" s="13">
        <f>data[[#This Row],[Conversions]]/data[[#This Row],[Clicks]]</f>
        <v>0.14087443579788461</v>
      </c>
      <c r="P3215" s="11">
        <v>438</v>
      </c>
      <c r="Q3215" s="11">
        <f>IF(data[[#This Row],[Spend, Dollars]]=0,0,data[[#This Row],[Total conversion value, Dollars]]/data[[#This Row],[Spend, Dollars]])</f>
        <v>8.3835601738415022</v>
      </c>
      <c r="R3215" s="2">
        <v>120</v>
      </c>
      <c r="S3215" s="2">
        <v>18</v>
      </c>
      <c r="T3215" s="2">
        <v>9</v>
      </c>
      <c r="U3215" s="2">
        <f t="shared" si="50"/>
        <v>147</v>
      </c>
    </row>
    <row r="3216" spans="1:21" x14ac:dyDescent="0.2">
      <c r="A3216" t="s">
        <v>24</v>
      </c>
      <c r="B3216" s="3">
        <v>45175</v>
      </c>
      <c r="C3216" s="10" t="str">
        <f>TEXT(data[[#This Row],[Date]],"mmmm")</f>
        <v>September</v>
      </c>
      <c r="D3216" t="s">
        <v>16</v>
      </c>
      <c r="E3216" t="s">
        <v>18</v>
      </c>
      <c r="F3216" t="s">
        <v>14</v>
      </c>
      <c r="G3216" t="s">
        <v>17</v>
      </c>
      <c r="H3216" s="11">
        <v>1596</v>
      </c>
      <c r="I3216" s="11">
        <v>31.249679999999994</v>
      </c>
      <c r="J3216" s="13">
        <f>data[[#This Row],[Clicks]]/data[[#This Row],[Impressions]]</f>
        <v>1.9579999999999997E-2</v>
      </c>
      <c r="K3216" s="1">
        <v>1.472</v>
      </c>
      <c r="L3216" s="2">
        <v>45.999528959999992</v>
      </c>
      <c r="M3216">
        <v>7</v>
      </c>
      <c r="N3216" s="1">
        <f>IF(data[[#This Row],[Conversions]]=0,0,data[[#This Row],[Spend, Dollars]]/data[[#This Row],[Conversions]])</f>
        <v>6.5713612799999988</v>
      </c>
      <c r="O3216" s="13">
        <f>data[[#This Row],[Conversions]]/data[[#This Row],[Clicks]]</f>
        <v>0.22400229378348838</v>
      </c>
      <c r="P3216" s="11">
        <v>486</v>
      </c>
      <c r="Q3216" s="11">
        <f>IF(data[[#This Row],[Spend, Dollars]]=0,0,data[[#This Row],[Total conversion value, Dollars]]/data[[#This Row],[Spend, Dollars]])</f>
        <v>10.565325580238291</v>
      </c>
      <c r="R3216" s="2">
        <v>90</v>
      </c>
      <c r="S3216" s="2">
        <v>13</v>
      </c>
      <c r="T3216" s="2">
        <v>12</v>
      </c>
      <c r="U3216" s="2">
        <f t="shared" si="50"/>
        <v>115</v>
      </c>
    </row>
    <row r="3217" spans="1:21" x14ac:dyDescent="0.2">
      <c r="A3217" t="s">
        <v>24</v>
      </c>
      <c r="B3217" s="3">
        <v>45176</v>
      </c>
      <c r="C3217" s="10" t="str">
        <f>TEXT(data[[#This Row],[Date]],"mmmm")</f>
        <v>September</v>
      </c>
      <c r="D3217" t="s">
        <v>16</v>
      </c>
      <c r="E3217" t="s">
        <v>18</v>
      </c>
      <c r="F3217" t="s">
        <v>14</v>
      </c>
      <c r="G3217" t="s">
        <v>17</v>
      </c>
      <c r="H3217" s="11">
        <v>1523</v>
      </c>
      <c r="I3217" s="11">
        <v>23.454200000000004</v>
      </c>
      <c r="J3217" s="13">
        <f>data[[#This Row],[Clicks]]/data[[#This Row],[Impressions]]</f>
        <v>1.5400000000000002E-2</v>
      </c>
      <c r="K3217" s="1">
        <v>2.415</v>
      </c>
      <c r="L3217" s="2">
        <v>56.64189300000001</v>
      </c>
      <c r="M3217">
        <v>8</v>
      </c>
      <c r="N3217" s="1">
        <f>IF(data[[#This Row],[Conversions]]=0,0,data[[#This Row],[Spend, Dollars]]/data[[#This Row],[Conversions]])</f>
        <v>7.0802366250000013</v>
      </c>
      <c r="O3217" s="13">
        <f>data[[#This Row],[Conversions]]/data[[#This Row],[Clicks]]</f>
        <v>0.3410902951283778</v>
      </c>
      <c r="P3217" s="11">
        <v>529.19999999999993</v>
      </c>
      <c r="Q3217" s="11">
        <f>IF(data[[#This Row],[Spend, Dollars]]=0,0,data[[#This Row],[Total conversion value, Dollars]]/data[[#This Row],[Spend, Dollars]])</f>
        <v>9.3429080839512171</v>
      </c>
      <c r="R3217" s="2">
        <v>96</v>
      </c>
      <c r="S3217" s="2">
        <v>12</v>
      </c>
      <c r="T3217" s="2">
        <v>16.5</v>
      </c>
      <c r="U3217" s="2">
        <f t="shared" si="50"/>
        <v>124.5</v>
      </c>
    </row>
    <row r="3218" spans="1:21" x14ac:dyDescent="0.2">
      <c r="A3218" t="s">
        <v>24</v>
      </c>
      <c r="B3218" s="3">
        <v>45177</v>
      </c>
      <c r="C3218" s="10" t="str">
        <f>TEXT(data[[#This Row],[Date]],"mmmm")</f>
        <v>September</v>
      </c>
      <c r="D3218" t="s">
        <v>16</v>
      </c>
      <c r="E3218" t="s">
        <v>18</v>
      </c>
      <c r="F3218" t="s">
        <v>14</v>
      </c>
      <c r="G3218" t="s">
        <v>17</v>
      </c>
      <c r="H3218" s="11">
        <v>1462</v>
      </c>
      <c r="I3218" s="11">
        <v>18.494300000000003</v>
      </c>
      <c r="J3218" s="13">
        <f>data[[#This Row],[Clicks]]/data[[#This Row],[Impressions]]</f>
        <v>1.2650000000000002E-2</v>
      </c>
      <c r="K3218" s="1">
        <v>2.5299999999999998</v>
      </c>
      <c r="L3218" s="2">
        <v>46.790579000000001</v>
      </c>
      <c r="M3218">
        <v>2</v>
      </c>
      <c r="N3218" s="1">
        <f>IF(data[[#This Row],[Conversions]]=0,0,data[[#This Row],[Spend, Dollars]]/data[[#This Row],[Conversions]])</f>
        <v>23.395289500000001</v>
      </c>
      <c r="O3218" s="13">
        <f>data[[#This Row],[Conversions]]/data[[#This Row],[Clicks]]</f>
        <v>0.10814142735869969</v>
      </c>
      <c r="P3218" s="11">
        <v>174</v>
      </c>
      <c r="Q3218" s="11">
        <f>IF(data[[#This Row],[Spend, Dollars]]=0,0,data[[#This Row],[Total conversion value, Dollars]]/data[[#This Row],[Spend, Dollars]])</f>
        <v>3.7186973044295946</v>
      </c>
      <c r="R3218" s="2">
        <v>64</v>
      </c>
      <c r="S3218" s="2">
        <v>18</v>
      </c>
      <c r="T3218" s="2">
        <v>15</v>
      </c>
      <c r="U3218" s="2">
        <f t="shared" si="50"/>
        <v>97</v>
      </c>
    </row>
    <row r="3219" spans="1:21" x14ac:dyDescent="0.2">
      <c r="A3219" t="s">
        <v>24</v>
      </c>
      <c r="B3219" s="3">
        <v>45178</v>
      </c>
      <c r="C3219" s="10" t="str">
        <f>TEXT(data[[#This Row],[Date]],"mmmm")</f>
        <v>September</v>
      </c>
      <c r="D3219" t="s">
        <v>16</v>
      </c>
      <c r="E3219" t="s">
        <v>18</v>
      </c>
      <c r="F3219" t="s">
        <v>14</v>
      </c>
      <c r="G3219" t="s">
        <v>17</v>
      </c>
      <c r="H3219" s="11">
        <v>1263</v>
      </c>
      <c r="I3219" s="11">
        <v>19.866990000000001</v>
      </c>
      <c r="J3219" s="13">
        <f>data[[#This Row],[Clicks]]/data[[#This Row],[Impressions]]</f>
        <v>1.5730000000000001E-2</v>
      </c>
      <c r="K3219" s="1">
        <v>1.0465</v>
      </c>
      <c r="L3219" s="2">
        <v>20.790805035000002</v>
      </c>
      <c r="M3219">
        <v>2</v>
      </c>
      <c r="N3219" s="1">
        <f>IF(data[[#This Row],[Conversions]]=0,0,data[[#This Row],[Spend, Dollars]]/data[[#This Row],[Conversions]])</f>
        <v>10.395402517500001</v>
      </c>
      <c r="O3219" s="13">
        <f>data[[#This Row],[Conversions]]/data[[#This Row],[Clicks]]</f>
        <v>0.10066950252655284</v>
      </c>
      <c r="P3219" s="11">
        <v>206.4</v>
      </c>
      <c r="Q3219" s="11">
        <f>IF(data[[#This Row],[Spend, Dollars]]=0,0,data[[#This Row],[Total conversion value, Dollars]]/data[[#This Row],[Spend, Dollars]])</f>
        <v>9.9274655143241777</v>
      </c>
      <c r="R3219" s="2">
        <v>112</v>
      </c>
      <c r="S3219" s="2">
        <v>20</v>
      </c>
      <c r="T3219" s="2">
        <v>10.5</v>
      </c>
      <c r="U3219" s="2">
        <f t="shared" si="50"/>
        <v>142.5</v>
      </c>
    </row>
    <row r="3220" spans="1:21" x14ac:dyDescent="0.2">
      <c r="A3220" t="s">
        <v>24</v>
      </c>
      <c r="B3220" s="3">
        <v>45179</v>
      </c>
      <c r="C3220" s="10" t="str">
        <f>TEXT(data[[#This Row],[Date]],"mmmm")</f>
        <v>September</v>
      </c>
      <c r="D3220" t="s">
        <v>16</v>
      </c>
      <c r="E3220" t="s">
        <v>18</v>
      </c>
      <c r="F3220" t="s">
        <v>14</v>
      </c>
      <c r="G3220" t="s">
        <v>17</v>
      </c>
      <c r="H3220" s="11">
        <v>1311</v>
      </c>
      <c r="I3220" s="11">
        <v>27.54411</v>
      </c>
      <c r="J3220" s="13">
        <f>data[[#This Row],[Clicks]]/data[[#This Row],[Impressions]]</f>
        <v>2.1010000000000001E-2</v>
      </c>
      <c r="K3220" s="1">
        <v>1.6099999999999999</v>
      </c>
      <c r="L3220" s="2">
        <v>44.346017099999997</v>
      </c>
      <c r="M3220">
        <v>5</v>
      </c>
      <c r="N3220" s="1">
        <f>IF(data[[#This Row],[Conversions]]=0,0,data[[#This Row],[Spend, Dollars]]/data[[#This Row],[Conversions]])</f>
        <v>8.8692034199999998</v>
      </c>
      <c r="O3220" s="13">
        <f>data[[#This Row],[Conversions]]/data[[#This Row],[Clicks]]</f>
        <v>0.18152701249014763</v>
      </c>
      <c r="P3220" s="11">
        <v>385.2</v>
      </c>
      <c r="Q3220" s="11">
        <f>IF(data[[#This Row],[Spend, Dollars]]=0,0,data[[#This Row],[Total conversion value, Dollars]]/data[[#This Row],[Spend, Dollars]])</f>
        <v>8.686236672199362</v>
      </c>
      <c r="R3220" s="2">
        <v>106</v>
      </c>
      <c r="S3220" s="2">
        <v>11</v>
      </c>
      <c r="T3220" s="2">
        <v>9</v>
      </c>
      <c r="U3220" s="2">
        <f t="shared" si="50"/>
        <v>126</v>
      </c>
    </row>
    <row r="3221" spans="1:21" x14ac:dyDescent="0.2">
      <c r="A3221" t="s">
        <v>24</v>
      </c>
      <c r="B3221" s="3">
        <v>45180</v>
      </c>
      <c r="C3221" s="10" t="str">
        <f>TEXT(data[[#This Row],[Date]],"mmmm")</f>
        <v>September</v>
      </c>
      <c r="D3221" t="s">
        <v>16</v>
      </c>
      <c r="E3221" t="s">
        <v>18</v>
      </c>
      <c r="F3221" t="s">
        <v>14</v>
      </c>
      <c r="G3221" t="s">
        <v>17</v>
      </c>
      <c r="H3221" s="11">
        <v>1159</v>
      </c>
      <c r="I3221" s="11">
        <v>17.083660000000002</v>
      </c>
      <c r="J3221" s="13">
        <f>data[[#This Row],[Clicks]]/data[[#This Row],[Impressions]]</f>
        <v>1.4740000000000001E-2</v>
      </c>
      <c r="K3221" s="1">
        <v>1.3454999999999999</v>
      </c>
      <c r="L3221" s="2">
        <v>22.98606453</v>
      </c>
      <c r="M3221">
        <v>9</v>
      </c>
      <c r="N3221" s="1">
        <f>IF(data[[#This Row],[Conversions]]=0,0,data[[#This Row],[Spend, Dollars]]/data[[#This Row],[Conversions]])</f>
        <v>2.5540071700000002</v>
      </c>
      <c r="O3221" s="13">
        <f>data[[#This Row],[Conversions]]/data[[#This Row],[Clicks]]</f>
        <v>0.52681919448174452</v>
      </c>
      <c r="P3221" s="11">
        <v>939.59999999999991</v>
      </c>
      <c r="Q3221" s="11">
        <f>IF(data[[#This Row],[Spend, Dollars]]=0,0,data[[#This Row],[Total conversion value, Dollars]]/data[[#This Row],[Spend, Dollars]])</f>
        <v>40.876940842730676</v>
      </c>
      <c r="R3221" s="2">
        <v>81</v>
      </c>
      <c r="S3221" s="2">
        <v>14</v>
      </c>
      <c r="T3221" s="2">
        <v>19.5</v>
      </c>
      <c r="U3221" s="2">
        <f t="shared" si="50"/>
        <v>114.5</v>
      </c>
    </row>
    <row r="3222" spans="1:21" x14ac:dyDescent="0.2">
      <c r="A3222" t="s">
        <v>24</v>
      </c>
      <c r="B3222" s="3">
        <v>45181</v>
      </c>
      <c r="C3222" s="10" t="str">
        <f>TEXT(data[[#This Row],[Date]],"mmmm")</f>
        <v>September</v>
      </c>
      <c r="D3222" t="s">
        <v>16</v>
      </c>
      <c r="E3222" t="s">
        <v>18</v>
      </c>
      <c r="F3222" t="s">
        <v>14</v>
      </c>
      <c r="G3222" t="s">
        <v>17</v>
      </c>
      <c r="H3222" s="11">
        <v>1742</v>
      </c>
      <c r="I3222" s="11">
        <v>23.569259999999996</v>
      </c>
      <c r="J3222" s="13">
        <f>data[[#This Row],[Clicks]]/data[[#This Row],[Impressions]]</f>
        <v>1.3529999999999999E-2</v>
      </c>
      <c r="K3222" s="1">
        <v>1.8974999999999997</v>
      </c>
      <c r="L3222" s="2">
        <v>44.722670849999986</v>
      </c>
      <c r="M3222">
        <v>9</v>
      </c>
      <c r="N3222" s="1">
        <f>IF(data[[#This Row],[Conversions]]=0,0,data[[#This Row],[Spend, Dollars]]/data[[#This Row],[Conversions]])</f>
        <v>4.9691856499999982</v>
      </c>
      <c r="O3222" s="13">
        <f>data[[#This Row],[Conversions]]/data[[#This Row],[Clicks]]</f>
        <v>0.38185331232291558</v>
      </c>
      <c r="P3222" s="11">
        <v>621.6</v>
      </c>
      <c r="Q3222" s="11">
        <f>IF(data[[#This Row],[Spend, Dollars]]=0,0,data[[#This Row],[Total conversion value, Dollars]]/data[[#This Row],[Spend, Dollars]])</f>
        <v>13.898991008047101</v>
      </c>
      <c r="R3222" s="2">
        <v>67</v>
      </c>
      <c r="S3222" s="2">
        <v>17</v>
      </c>
      <c r="T3222" s="2">
        <v>9</v>
      </c>
      <c r="U3222" s="2">
        <f t="shared" si="50"/>
        <v>93</v>
      </c>
    </row>
    <row r="3223" spans="1:21" x14ac:dyDescent="0.2">
      <c r="A3223" t="s">
        <v>24</v>
      </c>
      <c r="B3223" s="3">
        <v>45182</v>
      </c>
      <c r="C3223" s="10" t="str">
        <f>TEXT(data[[#This Row],[Date]],"mmmm")</f>
        <v>September</v>
      </c>
      <c r="D3223" t="s">
        <v>16</v>
      </c>
      <c r="E3223" t="s">
        <v>18</v>
      </c>
      <c r="F3223" t="s">
        <v>14</v>
      </c>
      <c r="G3223" t="s">
        <v>17</v>
      </c>
      <c r="H3223" s="11">
        <v>920</v>
      </c>
      <c r="I3223" s="11">
        <v>12.751199999999999</v>
      </c>
      <c r="J3223" s="13">
        <f>data[[#This Row],[Clicks]]/data[[#This Row],[Impressions]]</f>
        <v>1.3859999999999999E-2</v>
      </c>
      <c r="K3223" s="1">
        <v>1.2075</v>
      </c>
      <c r="L3223" s="2">
        <v>15.397073999999998</v>
      </c>
      <c r="M3223">
        <v>2</v>
      </c>
      <c r="N3223" s="1">
        <f>IF(data[[#This Row],[Conversions]]=0,0,data[[#This Row],[Spend, Dollars]]/data[[#This Row],[Conversions]])</f>
        <v>7.6985369999999991</v>
      </c>
      <c r="O3223" s="13">
        <f>data[[#This Row],[Conversions]]/data[[#This Row],[Clicks]]</f>
        <v>0.15684798293493946</v>
      </c>
      <c r="P3223" s="11">
        <v>194.4</v>
      </c>
      <c r="Q3223" s="11">
        <f>IF(data[[#This Row],[Spend, Dollars]]=0,0,data[[#This Row],[Total conversion value, Dollars]]/data[[#This Row],[Spend, Dollars]])</f>
        <v>12.625775520725563</v>
      </c>
      <c r="R3223" s="2">
        <v>75</v>
      </c>
      <c r="S3223" s="2">
        <v>12</v>
      </c>
      <c r="T3223" s="2">
        <v>10.5</v>
      </c>
      <c r="U3223" s="2">
        <f t="shared" si="50"/>
        <v>97.5</v>
      </c>
    </row>
    <row r="3224" spans="1:21" x14ac:dyDescent="0.2">
      <c r="A3224" t="s">
        <v>24</v>
      </c>
      <c r="B3224" s="3">
        <v>45183</v>
      </c>
      <c r="C3224" s="10" t="str">
        <f>TEXT(data[[#This Row],[Date]],"mmmm")</f>
        <v>September</v>
      </c>
      <c r="D3224" t="s">
        <v>16</v>
      </c>
      <c r="E3224" t="s">
        <v>18</v>
      </c>
      <c r="F3224" t="s">
        <v>14</v>
      </c>
      <c r="G3224" t="s">
        <v>17</v>
      </c>
      <c r="H3224" s="11">
        <v>1239</v>
      </c>
      <c r="I3224" s="11">
        <v>17.445119999999999</v>
      </c>
      <c r="J3224" s="13">
        <f>data[[#This Row],[Clicks]]/data[[#This Row],[Impressions]]</f>
        <v>1.4079999999999999E-2</v>
      </c>
      <c r="K3224" s="1">
        <v>1.3569999999999998</v>
      </c>
      <c r="L3224" s="2">
        <v>23.673027839999996</v>
      </c>
      <c r="M3224">
        <v>9</v>
      </c>
      <c r="N3224" s="1">
        <f>IF(data[[#This Row],[Conversions]]=0,0,data[[#This Row],[Spend, Dollars]]/data[[#This Row],[Conversions]])</f>
        <v>2.6303364266666662</v>
      </c>
      <c r="O3224" s="13">
        <f>data[[#This Row],[Conversions]]/data[[#This Row],[Clicks]]</f>
        <v>0.51590358793748625</v>
      </c>
      <c r="P3224" s="11">
        <v>824.4</v>
      </c>
      <c r="Q3224" s="11">
        <f>IF(data[[#This Row],[Spend, Dollars]]=0,0,data[[#This Row],[Total conversion value, Dollars]]/data[[#This Row],[Spend, Dollars]])</f>
        <v>34.824442634542187</v>
      </c>
      <c r="R3224" s="2">
        <v>96</v>
      </c>
      <c r="S3224" s="2">
        <v>14</v>
      </c>
      <c r="T3224" s="2">
        <v>6</v>
      </c>
      <c r="U3224" s="2">
        <f t="shared" si="50"/>
        <v>116</v>
      </c>
    </row>
    <row r="3225" spans="1:21" x14ac:dyDescent="0.2">
      <c r="A3225" t="s">
        <v>24</v>
      </c>
      <c r="B3225" s="3">
        <v>45184</v>
      </c>
      <c r="C3225" s="10" t="str">
        <f>TEXT(data[[#This Row],[Date]],"mmmm")</f>
        <v>September</v>
      </c>
      <c r="D3225" t="s">
        <v>16</v>
      </c>
      <c r="E3225" t="s">
        <v>18</v>
      </c>
      <c r="F3225" t="s">
        <v>14</v>
      </c>
      <c r="G3225" t="s">
        <v>17</v>
      </c>
      <c r="H3225" s="11">
        <v>1160</v>
      </c>
      <c r="I3225" s="11">
        <v>25.647600000000001</v>
      </c>
      <c r="J3225" s="13">
        <f>data[[#This Row],[Clicks]]/data[[#This Row],[Impressions]]</f>
        <v>2.2110000000000001E-2</v>
      </c>
      <c r="K3225" s="1">
        <v>1.3684999999999998</v>
      </c>
      <c r="L3225" s="2">
        <v>35.098740599999999</v>
      </c>
      <c r="M3225">
        <v>4</v>
      </c>
      <c r="N3225" s="1">
        <f>IF(data[[#This Row],[Conversions]]=0,0,data[[#This Row],[Spend, Dollars]]/data[[#This Row],[Conversions]])</f>
        <v>8.7746851499999998</v>
      </c>
      <c r="O3225" s="13">
        <f>data[[#This Row],[Conversions]]/data[[#This Row],[Clicks]]</f>
        <v>0.15596001185296091</v>
      </c>
      <c r="P3225" s="11">
        <v>295.2</v>
      </c>
      <c r="Q3225" s="11">
        <f>IF(data[[#This Row],[Spend, Dollars]]=0,0,data[[#This Row],[Total conversion value, Dollars]]/data[[#This Row],[Spend, Dollars]])</f>
        <v>8.4105581839594556</v>
      </c>
      <c r="R3225" s="2">
        <v>114</v>
      </c>
      <c r="S3225" s="2">
        <v>12</v>
      </c>
      <c r="T3225" s="2">
        <v>19.5</v>
      </c>
      <c r="U3225" s="2">
        <f t="shared" si="50"/>
        <v>145.5</v>
      </c>
    </row>
    <row r="3226" spans="1:21" x14ac:dyDescent="0.2">
      <c r="A3226" t="s">
        <v>24</v>
      </c>
      <c r="B3226" s="3">
        <v>45185</v>
      </c>
      <c r="C3226" s="10" t="str">
        <f>TEXT(data[[#This Row],[Date]],"mmmm")</f>
        <v>September</v>
      </c>
      <c r="D3226" t="s">
        <v>16</v>
      </c>
      <c r="E3226" t="s">
        <v>18</v>
      </c>
      <c r="F3226" t="s">
        <v>14</v>
      </c>
      <c r="G3226" t="s">
        <v>17</v>
      </c>
      <c r="H3226" s="11">
        <v>1711</v>
      </c>
      <c r="I3226" s="11">
        <v>29.172550000000005</v>
      </c>
      <c r="J3226" s="13">
        <f>data[[#This Row],[Clicks]]/data[[#This Row],[Impressions]]</f>
        <v>1.7050000000000003E-2</v>
      </c>
      <c r="K3226" s="1">
        <v>0.69</v>
      </c>
      <c r="L3226" s="2">
        <v>20.1290595</v>
      </c>
      <c r="M3226">
        <v>8</v>
      </c>
      <c r="N3226" s="1">
        <f>IF(data[[#This Row],[Conversions]]=0,0,data[[#This Row],[Spend, Dollars]]/data[[#This Row],[Conversions]])</f>
        <v>2.5161324375</v>
      </c>
      <c r="O3226" s="13">
        <f>data[[#This Row],[Conversions]]/data[[#This Row],[Clicks]]</f>
        <v>0.27423039809684097</v>
      </c>
      <c r="P3226" s="11">
        <v>667.19999999999993</v>
      </c>
      <c r="Q3226" s="11">
        <f>IF(data[[#This Row],[Spend, Dollars]]=0,0,data[[#This Row],[Total conversion value, Dollars]]/data[[#This Row],[Spend, Dollars]])</f>
        <v>33.146108987357302</v>
      </c>
      <c r="R3226" s="2">
        <v>81</v>
      </c>
      <c r="S3226" s="2">
        <v>7</v>
      </c>
      <c r="T3226" s="2">
        <v>6</v>
      </c>
      <c r="U3226" s="2">
        <f t="shared" si="50"/>
        <v>94</v>
      </c>
    </row>
    <row r="3227" spans="1:21" x14ac:dyDescent="0.2">
      <c r="A3227" t="s">
        <v>24</v>
      </c>
      <c r="B3227" s="3">
        <v>45186</v>
      </c>
      <c r="C3227" s="10" t="str">
        <f>TEXT(data[[#This Row],[Date]],"mmmm")</f>
        <v>September</v>
      </c>
      <c r="D3227" t="s">
        <v>16</v>
      </c>
      <c r="E3227" t="s">
        <v>18</v>
      </c>
      <c r="F3227" t="s">
        <v>14</v>
      </c>
      <c r="G3227" t="s">
        <v>17</v>
      </c>
      <c r="H3227" s="11">
        <v>1329</v>
      </c>
      <c r="I3227" s="11">
        <v>23.828970000000002</v>
      </c>
      <c r="J3227" s="13">
        <f>data[[#This Row],[Clicks]]/data[[#This Row],[Impressions]]</f>
        <v>1.7930000000000001E-2</v>
      </c>
      <c r="K3227" s="1">
        <v>1.1039999999999999</v>
      </c>
      <c r="L3227" s="2">
        <v>26.307182879999999</v>
      </c>
      <c r="M3227">
        <v>6</v>
      </c>
      <c r="N3227" s="1">
        <f>IF(data[[#This Row],[Conversions]]=0,0,data[[#This Row],[Spend, Dollars]]/data[[#This Row],[Conversions]])</f>
        <v>4.3845304799999996</v>
      </c>
      <c r="O3227" s="13">
        <f>data[[#This Row],[Conversions]]/data[[#This Row],[Clicks]]</f>
        <v>0.25179434948300322</v>
      </c>
      <c r="P3227" s="11">
        <v>474</v>
      </c>
      <c r="Q3227" s="11">
        <f>IF(data[[#This Row],[Spend, Dollars]]=0,0,data[[#This Row],[Total conversion value, Dollars]]/data[[#This Row],[Spend, Dollars]])</f>
        <v>18.017892761917807</v>
      </c>
      <c r="R3227" s="2">
        <v>80</v>
      </c>
      <c r="S3227" s="2">
        <v>19</v>
      </c>
      <c r="T3227" s="2">
        <v>7.5</v>
      </c>
      <c r="U3227" s="2">
        <f t="shared" si="50"/>
        <v>106.5</v>
      </c>
    </row>
    <row r="3228" spans="1:21" x14ac:dyDescent="0.2">
      <c r="A3228" t="s">
        <v>24</v>
      </c>
      <c r="B3228" s="3">
        <v>45187</v>
      </c>
      <c r="C3228" s="10" t="str">
        <f>TEXT(data[[#This Row],[Date]],"mmmm")</f>
        <v>September</v>
      </c>
      <c r="D3228" t="s">
        <v>16</v>
      </c>
      <c r="E3228" t="s">
        <v>18</v>
      </c>
      <c r="F3228" t="s">
        <v>14</v>
      </c>
      <c r="G3228" t="s">
        <v>17</v>
      </c>
      <c r="H3228" s="11">
        <v>1145</v>
      </c>
      <c r="I3228" s="11">
        <v>19.018450000000005</v>
      </c>
      <c r="J3228" s="13">
        <f>data[[#This Row],[Clicks]]/data[[#This Row],[Impressions]]</f>
        <v>1.6610000000000003E-2</v>
      </c>
      <c r="K3228" s="1">
        <v>0.9544999999999999</v>
      </c>
      <c r="L3228" s="2">
        <v>18.153110525000002</v>
      </c>
      <c r="M3228">
        <v>9</v>
      </c>
      <c r="N3228" s="1">
        <f>IF(data[[#This Row],[Conversions]]=0,0,data[[#This Row],[Spend, Dollars]]/data[[#This Row],[Conversions]])</f>
        <v>2.0170122805555559</v>
      </c>
      <c r="O3228" s="13">
        <f>data[[#This Row],[Conversions]]/data[[#This Row],[Clicks]]</f>
        <v>0.47322468445115123</v>
      </c>
      <c r="P3228" s="11">
        <v>402</v>
      </c>
      <c r="Q3228" s="11">
        <f>IF(data[[#This Row],[Spend, Dollars]]=0,0,data[[#This Row],[Total conversion value, Dollars]]/data[[#This Row],[Spend, Dollars]])</f>
        <v>22.144965153292919</v>
      </c>
      <c r="R3228" s="2">
        <v>72</v>
      </c>
      <c r="S3228" s="2">
        <v>20</v>
      </c>
      <c r="T3228" s="2">
        <v>4.5</v>
      </c>
      <c r="U3228" s="2">
        <f t="shared" si="50"/>
        <v>96.5</v>
      </c>
    </row>
    <row r="3229" spans="1:21" x14ac:dyDescent="0.2">
      <c r="A3229" t="s">
        <v>24</v>
      </c>
      <c r="B3229" s="3">
        <v>45188</v>
      </c>
      <c r="C3229" s="10" t="str">
        <f>TEXT(data[[#This Row],[Date]],"mmmm")</f>
        <v>September</v>
      </c>
      <c r="D3229" t="s">
        <v>16</v>
      </c>
      <c r="E3229" t="s">
        <v>18</v>
      </c>
      <c r="F3229" t="s">
        <v>14</v>
      </c>
      <c r="G3229" t="s">
        <v>17</v>
      </c>
      <c r="H3229" s="11">
        <v>1052</v>
      </c>
      <c r="I3229" s="11">
        <v>19.903840000000002</v>
      </c>
      <c r="J3229" s="13">
        <f>data[[#This Row],[Clicks]]/data[[#This Row],[Impressions]]</f>
        <v>1.8920000000000003E-2</v>
      </c>
      <c r="K3229" s="1">
        <v>2.3804999999999996</v>
      </c>
      <c r="L3229" s="2">
        <v>47.381091120000001</v>
      </c>
      <c r="M3229">
        <v>9</v>
      </c>
      <c r="N3229" s="1">
        <f>IF(data[[#This Row],[Conversions]]=0,0,data[[#This Row],[Spend, Dollars]]/data[[#This Row],[Conversions]])</f>
        <v>5.2645656800000005</v>
      </c>
      <c r="O3229" s="13">
        <f>data[[#This Row],[Conversions]]/data[[#This Row],[Clicks]]</f>
        <v>0.45217405284608392</v>
      </c>
      <c r="P3229" s="11">
        <v>574.79999999999995</v>
      </c>
      <c r="Q3229" s="11">
        <f>IF(data[[#This Row],[Spend, Dollars]]=0,0,data[[#This Row],[Total conversion value, Dollars]]/data[[#This Row],[Spend, Dollars]])</f>
        <v>12.131421763678453</v>
      </c>
      <c r="R3229" s="2">
        <v>79</v>
      </c>
      <c r="S3229" s="2">
        <v>11</v>
      </c>
      <c r="T3229" s="2">
        <v>18</v>
      </c>
      <c r="U3229" s="2">
        <f t="shared" si="50"/>
        <v>108</v>
      </c>
    </row>
    <row r="3230" spans="1:21" x14ac:dyDescent="0.2">
      <c r="A3230" t="s">
        <v>24</v>
      </c>
      <c r="B3230" s="3">
        <v>45189</v>
      </c>
      <c r="C3230" s="10" t="str">
        <f>TEXT(data[[#This Row],[Date]],"mmmm")</f>
        <v>September</v>
      </c>
      <c r="D3230" t="s">
        <v>16</v>
      </c>
      <c r="E3230" t="s">
        <v>18</v>
      </c>
      <c r="F3230" t="s">
        <v>14</v>
      </c>
      <c r="G3230" t="s">
        <v>17</v>
      </c>
      <c r="H3230" s="11">
        <v>912</v>
      </c>
      <c r="I3230" s="11">
        <v>13.743840000000001</v>
      </c>
      <c r="J3230" s="13">
        <f>data[[#This Row],[Clicks]]/data[[#This Row],[Impressions]]</f>
        <v>1.507E-2</v>
      </c>
      <c r="K3230" s="1">
        <v>1.1039999999999999</v>
      </c>
      <c r="L3230" s="2">
        <v>15.173199359999998</v>
      </c>
      <c r="M3230">
        <v>6</v>
      </c>
      <c r="N3230" s="1">
        <f>IF(data[[#This Row],[Conversions]]=0,0,data[[#This Row],[Spend, Dollars]]/data[[#This Row],[Conversions]])</f>
        <v>2.5288665599999995</v>
      </c>
      <c r="O3230" s="13">
        <f>data[[#This Row],[Conversions]]/data[[#This Row],[Clicks]]</f>
        <v>0.43655921489190791</v>
      </c>
      <c r="P3230" s="11">
        <v>462</v>
      </c>
      <c r="Q3230" s="11">
        <f>IF(data[[#This Row],[Spend, Dollars]]=0,0,data[[#This Row],[Total conversion value, Dollars]]/data[[#This Row],[Spend, Dollars]])</f>
        <v>30.448423502424742</v>
      </c>
      <c r="R3230" s="2">
        <v>101</v>
      </c>
      <c r="S3230" s="2">
        <v>10</v>
      </c>
      <c r="T3230" s="2">
        <v>9</v>
      </c>
      <c r="U3230" s="2">
        <f t="shared" si="50"/>
        <v>120</v>
      </c>
    </row>
    <row r="3231" spans="1:21" x14ac:dyDescent="0.2">
      <c r="A3231" t="s">
        <v>24</v>
      </c>
      <c r="B3231" s="3">
        <v>45190</v>
      </c>
      <c r="C3231" s="10" t="str">
        <f>TEXT(data[[#This Row],[Date]],"mmmm")</f>
        <v>September</v>
      </c>
      <c r="D3231" t="s">
        <v>16</v>
      </c>
      <c r="E3231" t="s">
        <v>18</v>
      </c>
      <c r="F3231" t="s">
        <v>14</v>
      </c>
      <c r="G3231" t="s">
        <v>17</v>
      </c>
      <c r="H3231" s="11">
        <v>1630</v>
      </c>
      <c r="I3231" s="11">
        <v>27.074300000000004</v>
      </c>
      <c r="J3231" s="13">
        <f>data[[#This Row],[Clicks]]/data[[#This Row],[Impressions]]</f>
        <v>1.6610000000000003E-2</v>
      </c>
      <c r="K3231" s="1">
        <v>1.7594999999999998</v>
      </c>
      <c r="L3231" s="2">
        <v>47.637230850000002</v>
      </c>
      <c r="M3231">
        <v>5</v>
      </c>
      <c r="N3231" s="1">
        <f>IF(data[[#This Row],[Conversions]]=0,0,data[[#This Row],[Spend, Dollars]]/data[[#This Row],[Conversions]])</f>
        <v>9.527446170000001</v>
      </c>
      <c r="O3231" s="13">
        <f>data[[#This Row],[Conversions]]/data[[#This Row],[Clicks]]</f>
        <v>0.18467698149167289</v>
      </c>
      <c r="P3231" s="11">
        <v>387.59999999999997</v>
      </c>
      <c r="Q3231" s="11">
        <f>IF(data[[#This Row],[Spend, Dollars]]=0,0,data[[#This Row],[Total conversion value, Dollars]]/data[[#This Row],[Spend, Dollars]])</f>
        <v>8.1364930976041396</v>
      </c>
      <c r="R3231" s="2">
        <v>93</v>
      </c>
      <c r="S3231" s="2">
        <v>8</v>
      </c>
      <c r="T3231" s="2">
        <v>3</v>
      </c>
      <c r="U3231" s="2">
        <f t="shared" si="50"/>
        <v>104</v>
      </c>
    </row>
    <row r="3232" spans="1:21" x14ac:dyDescent="0.2">
      <c r="A3232" t="s">
        <v>24</v>
      </c>
      <c r="B3232" s="3">
        <v>45191</v>
      </c>
      <c r="C3232" s="10" t="str">
        <f>TEXT(data[[#This Row],[Date]],"mmmm")</f>
        <v>September</v>
      </c>
      <c r="D3232" t="s">
        <v>16</v>
      </c>
      <c r="E3232" t="s">
        <v>18</v>
      </c>
      <c r="F3232" t="s">
        <v>14</v>
      </c>
      <c r="G3232" t="s">
        <v>17</v>
      </c>
      <c r="H3232" s="11">
        <v>1377</v>
      </c>
      <c r="I3232" s="11">
        <v>16.358760000000004</v>
      </c>
      <c r="J3232" s="13">
        <f>data[[#This Row],[Clicks]]/data[[#This Row],[Impressions]]</f>
        <v>1.1880000000000003E-2</v>
      </c>
      <c r="K3232" s="1">
        <v>1.8054999999999999</v>
      </c>
      <c r="L3232" s="2">
        <v>29.535741180000006</v>
      </c>
      <c r="M3232">
        <v>3</v>
      </c>
      <c r="N3232" s="1">
        <f>IF(data[[#This Row],[Conversions]]=0,0,data[[#This Row],[Spend, Dollars]]/data[[#This Row],[Conversions]])</f>
        <v>9.8452470600000019</v>
      </c>
      <c r="O3232" s="13">
        <f>data[[#This Row],[Conversions]]/data[[#This Row],[Clicks]]</f>
        <v>0.18338798295225306</v>
      </c>
      <c r="P3232" s="11">
        <v>224.4</v>
      </c>
      <c r="Q3232" s="11">
        <f>IF(data[[#This Row],[Spend, Dollars]]=0,0,data[[#This Row],[Total conversion value, Dollars]]/data[[#This Row],[Spend, Dollars]])</f>
        <v>7.5975747022035609</v>
      </c>
      <c r="R3232" s="2">
        <v>78</v>
      </c>
      <c r="S3232" s="2">
        <v>17</v>
      </c>
      <c r="T3232" s="2">
        <v>18</v>
      </c>
      <c r="U3232" s="2">
        <f t="shared" si="50"/>
        <v>113</v>
      </c>
    </row>
    <row r="3233" spans="1:21" x14ac:dyDescent="0.2">
      <c r="A3233" t="s">
        <v>24</v>
      </c>
      <c r="B3233" s="3">
        <v>45192</v>
      </c>
      <c r="C3233" s="10" t="str">
        <f>TEXT(data[[#This Row],[Date]],"mmmm")</f>
        <v>September</v>
      </c>
      <c r="D3233" t="s">
        <v>16</v>
      </c>
      <c r="E3233" t="s">
        <v>18</v>
      </c>
      <c r="F3233" t="s">
        <v>14</v>
      </c>
      <c r="G3233" t="s">
        <v>17</v>
      </c>
      <c r="H3233" s="11">
        <v>1015</v>
      </c>
      <c r="I3233" s="11">
        <v>15.742650000000001</v>
      </c>
      <c r="J3233" s="13">
        <f>data[[#This Row],[Clicks]]/data[[#This Row],[Impressions]]</f>
        <v>1.5510000000000001E-2</v>
      </c>
      <c r="K3233" s="1">
        <v>1.5640000000000001</v>
      </c>
      <c r="L3233" s="2">
        <v>24.621504600000002</v>
      </c>
      <c r="M3233">
        <v>5</v>
      </c>
      <c r="N3233" s="1">
        <f>IF(data[[#This Row],[Conversions]]=0,0,data[[#This Row],[Spend, Dollars]]/data[[#This Row],[Conversions]])</f>
        <v>4.9243009200000003</v>
      </c>
      <c r="O3233" s="13">
        <f>data[[#This Row],[Conversions]]/data[[#This Row],[Clicks]]</f>
        <v>0.31760853477654649</v>
      </c>
      <c r="P3233" s="11">
        <v>481.2</v>
      </c>
      <c r="Q3233" s="11">
        <f>IF(data[[#This Row],[Spend, Dollars]]=0,0,data[[#This Row],[Total conversion value, Dollars]]/data[[#This Row],[Spend, Dollars]])</f>
        <v>19.543890912336849</v>
      </c>
      <c r="R3233" s="2">
        <v>106</v>
      </c>
      <c r="S3233" s="2">
        <v>17</v>
      </c>
      <c r="T3233" s="2">
        <v>7.5</v>
      </c>
      <c r="U3233" s="2">
        <f t="shared" si="50"/>
        <v>130.5</v>
      </c>
    </row>
    <row r="3234" spans="1:21" x14ac:dyDescent="0.2">
      <c r="A3234" t="s">
        <v>24</v>
      </c>
      <c r="B3234" s="3">
        <v>45193</v>
      </c>
      <c r="C3234" s="10" t="str">
        <f>TEXT(data[[#This Row],[Date]],"mmmm")</f>
        <v>September</v>
      </c>
      <c r="D3234" t="s">
        <v>16</v>
      </c>
      <c r="E3234" t="s">
        <v>18</v>
      </c>
      <c r="F3234" t="s">
        <v>14</v>
      </c>
      <c r="G3234" t="s">
        <v>17</v>
      </c>
      <c r="H3234" s="11">
        <v>1140</v>
      </c>
      <c r="I3234" s="11">
        <v>14.797199999999998</v>
      </c>
      <c r="J3234" s="13">
        <f>data[[#This Row],[Clicks]]/data[[#This Row],[Impressions]]</f>
        <v>1.2979999999999998E-2</v>
      </c>
      <c r="K3234" s="1">
        <v>2.2424999999999997</v>
      </c>
      <c r="L3234" s="2">
        <v>33.182720999999994</v>
      </c>
      <c r="M3234">
        <v>3</v>
      </c>
      <c r="N3234" s="1">
        <f>IF(data[[#This Row],[Conversions]]=0,0,data[[#This Row],[Spend, Dollars]]/data[[#This Row],[Conversions]])</f>
        <v>11.060906999999998</v>
      </c>
      <c r="O3234" s="13">
        <f>data[[#This Row],[Conversions]]/data[[#This Row],[Clicks]]</f>
        <v>0.20274105911929285</v>
      </c>
      <c r="P3234" s="11">
        <v>146.4</v>
      </c>
      <c r="Q3234" s="11">
        <f>IF(data[[#This Row],[Spend, Dollars]]=0,0,data[[#This Row],[Total conversion value, Dollars]]/data[[#This Row],[Spend, Dollars]])</f>
        <v>4.4119347536327727</v>
      </c>
      <c r="R3234" s="2">
        <v>96</v>
      </c>
      <c r="S3234" s="2">
        <v>15</v>
      </c>
      <c r="T3234" s="2">
        <v>10.5</v>
      </c>
      <c r="U3234" s="2">
        <f t="shared" si="50"/>
        <v>121.5</v>
      </c>
    </row>
    <row r="3235" spans="1:21" x14ac:dyDescent="0.2">
      <c r="A3235" t="s">
        <v>24</v>
      </c>
      <c r="B3235" s="3">
        <v>45194</v>
      </c>
      <c r="C3235" s="10" t="str">
        <f>TEXT(data[[#This Row],[Date]],"mmmm")</f>
        <v>September</v>
      </c>
      <c r="D3235" t="s">
        <v>16</v>
      </c>
      <c r="E3235" t="s">
        <v>18</v>
      </c>
      <c r="F3235" t="s">
        <v>14</v>
      </c>
      <c r="G3235" t="s">
        <v>17</v>
      </c>
      <c r="H3235" s="11">
        <v>1493</v>
      </c>
      <c r="I3235" s="11">
        <v>29.068710000000003</v>
      </c>
      <c r="J3235" s="13">
        <f>data[[#This Row],[Clicks]]/data[[#This Row],[Impressions]]</f>
        <v>1.9470000000000001E-2</v>
      </c>
      <c r="K3235" s="1">
        <v>2.0469999999999997</v>
      </c>
      <c r="L3235" s="2">
        <v>59.503649369999998</v>
      </c>
      <c r="M3235">
        <v>5</v>
      </c>
      <c r="N3235" s="1">
        <f>IF(data[[#This Row],[Conversions]]=0,0,data[[#This Row],[Spend, Dollars]]/data[[#This Row],[Conversions]])</f>
        <v>11.900729874</v>
      </c>
      <c r="O3235" s="13">
        <f>data[[#This Row],[Conversions]]/data[[#This Row],[Clicks]]</f>
        <v>0.17200625689960097</v>
      </c>
      <c r="P3235" s="11">
        <v>393.59999999999997</v>
      </c>
      <c r="Q3235" s="11">
        <f>IF(data[[#This Row],[Spend, Dollars]]=0,0,data[[#This Row],[Total conversion value, Dollars]]/data[[#This Row],[Spend, Dollars]])</f>
        <v>6.6147203434961348</v>
      </c>
      <c r="R3235" s="2">
        <v>96</v>
      </c>
      <c r="S3235" s="2">
        <v>15</v>
      </c>
      <c r="T3235" s="2">
        <v>15</v>
      </c>
      <c r="U3235" s="2">
        <f t="shared" si="50"/>
        <v>126</v>
      </c>
    </row>
    <row r="3236" spans="1:21" x14ac:dyDescent="0.2">
      <c r="A3236" t="s">
        <v>24</v>
      </c>
      <c r="B3236" s="3">
        <v>45195</v>
      </c>
      <c r="C3236" s="10" t="str">
        <f>TEXT(data[[#This Row],[Date]],"mmmm")</f>
        <v>September</v>
      </c>
      <c r="D3236" t="s">
        <v>16</v>
      </c>
      <c r="E3236" t="s">
        <v>18</v>
      </c>
      <c r="F3236" t="s">
        <v>14</v>
      </c>
      <c r="G3236" t="s">
        <v>17</v>
      </c>
      <c r="H3236" s="11">
        <v>751</v>
      </c>
      <c r="I3236" s="11">
        <v>13.382819999999999</v>
      </c>
      <c r="J3236" s="13">
        <f>data[[#This Row],[Clicks]]/data[[#This Row],[Impressions]]</f>
        <v>1.7819999999999999E-2</v>
      </c>
      <c r="K3236" s="1">
        <v>1.6329999999999998</v>
      </c>
      <c r="L3236" s="2">
        <v>21.854145059999997</v>
      </c>
      <c r="M3236">
        <v>2</v>
      </c>
      <c r="N3236" s="1">
        <f>IF(data[[#This Row],[Conversions]]=0,0,data[[#This Row],[Spend, Dollars]]/data[[#This Row],[Conversions]])</f>
        <v>10.927072529999998</v>
      </c>
      <c r="O3236" s="13">
        <f>data[[#This Row],[Conversions]]/data[[#This Row],[Clicks]]</f>
        <v>0.14944533364417964</v>
      </c>
      <c r="P3236" s="11">
        <v>142.79999999999998</v>
      </c>
      <c r="Q3236" s="11">
        <f>IF(data[[#This Row],[Spend, Dollars]]=0,0,data[[#This Row],[Total conversion value, Dollars]]/data[[#This Row],[Spend, Dollars]])</f>
        <v>6.5342295298189992</v>
      </c>
      <c r="R3236" s="2">
        <v>62</v>
      </c>
      <c r="S3236" s="2">
        <v>16</v>
      </c>
      <c r="T3236" s="2">
        <v>3</v>
      </c>
      <c r="U3236" s="2">
        <f t="shared" si="50"/>
        <v>81</v>
      </c>
    </row>
    <row r="3237" spans="1:21" x14ac:dyDescent="0.2">
      <c r="A3237" t="s">
        <v>24</v>
      </c>
      <c r="B3237" s="3">
        <v>45196</v>
      </c>
      <c r="C3237" s="10" t="str">
        <f>TEXT(data[[#This Row],[Date]],"mmmm")</f>
        <v>September</v>
      </c>
      <c r="D3237" t="s">
        <v>16</v>
      </c>
      <c r="E3237" t="s">
        <v>18</v>
      </c>
      <c r="F3237" t="s">
        <v>14</v>
      </c>
      <c r="G3237" t="s">
        <v>17</v>
      </c>
      <c r="H3237" s="11">
        <v>1657</v>
      </c>
      <c r="I3237" s="11">
        <v>27.887310000000003</v>
      </c>
      <c r="J3237" s="13">
        <f>data[[#This Row],[Clicks]]/data[[#This Row],[Impressions]]</f>
        <v>1.6830000000000001E-2</v>
      </c>
      <c r="K3237" s="1">
        <v>1.6789999999999998</v>
      </c>
      <c r="L3237" s="2">
        <v>46.822793490000002</v>
      </c>
      <c r="M3237">
        <v>5</v>
      </c>
      <c r="N3237" s="1">
        <f>IF(data[[#This Row],[Conversions]]=0,0,data[[#This Row],[Spend, Dollars]]/data[[#This Row],[Conversions]])</f>
        <v>9.3645586979999997</v>
      </c>
      <c r="O3237" s="13">
        <f>data[[#This Row],[Conversions]]/data[[#This Row],[Clicks]]</f>
        <v>0.17929301893943875</v>
      </c>
      <c r="P3237" s="11">
        <v>422.4</v>
      </c>
      <c r="Q3237" s="11">
        <f>IF(data[[#This Row],[Spend, Dollars]]=0,0,data[[#This Row],[Total conversion value, Dollars]]/data[[#This Row],[Spend, Dollars]])</f>
        <v>9.021247313879563</v>
      </c>
      <c r="R3237" s="2">
        <v>72</v>
      </c>
      <c r="S3237" s="2">
        <v>10</v>
      </c>
      <c r="T3237" s="2">
        <v>13.5</v>
      </c>
      <c r="U3237" s="2">
        <f t="shared" si="50"/>
        <v>95.5</v>
      </c>
    </row>
    <row r="3238" spans="1:21" x14ac:dyDescent="0.2">
      <c r="A3238" t="s">
        <v>24</v>
      </c>
      <c r="B3238" s="3">
        <v>45197</v>
      </c>
      <c r="C3238" s="10" t="str">
        <f>TEXT(data[[#This Row],[Date]],"mmmm")</f>
        <v>September</v>
      </c>
      <c r="D3238" t="s">
        <v>16</v>
      </c>
      <c r="E3238" t="s">
        <v>18</v>
      </c>
      <c r="F3238" t="s">
        <v>14</v>
      </c>
      <c r="G3238" t="s">
        <v>17</v>
      </c>
      <c r="H3238" s="11">
        <v>1044</v>
      </c>
      <c r="I3238" s="11">
        <v>12.173040000000004</v>
      </c>
      <c r="J3238" s="13">
        <f>data[[#This Row],[Clicks]]/data[[#This Row],[Impressions]]</f>
        <v>1.1660000000000004E-2</v>
      </c>
      <c r="K3238" s="1">
        <v>0.9544999999999999</v>
      </c>
      <c r="L3238" s="2">
        <v>11.619166680000003</v>
      </c>
      <c r="M3238">
        <v>5</v>
      </c>
      <c r="N3238" s="1">
        <f>IF(data[[#This Row],[Conversions]]=0,0,data[[#This Row],[Spend, Dollars]]/data[[#This Row],[Conversions]])</f>
        <v>2.3238333360000007</v>
      </c>
      <c r="O3238" s="13">
        <f>data[[#This Row],[Conversions]]/data[[#This Row],[Clicks]]</f>
        <v>0.41074374190834817</v>
      </c>
      <c r="P3238" s="11">
        <v>178.79999999999998</v>
      </c>
      <c r="Q3238" s="11">
        <f>IF(data[[#This Row],[Spend, Dollars]]=0,0,data[[#This Row],[Total conversion value, Dollars]]/data[[#This Row],[Spend, Dollars]])</f>
        <v>15.38836690481145</v>
      </c>
      <c r="R3238" s="2">
        <v>96</v>
      </c>
      <c r="S3238" s="2">
        <v>16</v>
      </c>
      <c r="T3238" s="2">
        <v>13.5</v>
      </c>
      <c r="U3238" s="2">
        <f t="shared" si="50"/>
        <v>125.5</v>
      </c>
    </row>
    <row r="3239" spans="1:21" x14ac:dyDescent="0.2">
      <c r="A3239" t="s">
        <v>24</v>
      </c>
      <c r="B3239" s="3">
        <v>45198</v>
      </c>
      <c r="C3239" s="10" t="str">
        <f>TEXT(data[[#This Row],[Date]],"mmmm")</f>
        <v>September</v>
      </c>
      <c r="D3239" t="s">
        <v>16</v>
      </c>
      <c r="E3239" t="s">
        <v>18</v>
      </c>
      <c r="F3239" t="s">
        <v>14</v>
      </c>
      <c r="G3239" t="s">
        <v>17</v>
      </c>
      <c r="H3239" s="11">
        <v>1645</v>
      </c>
      <c r="I3239" s="11">
        <v>24.971100000000003</v>
      </c>
      <c r="J3239" s="13">
        <f>data[[#This Row],[Clicks]]/data[[#This Row],[Impressions]]</f>
        <v>1.5180000000000003E-2</v>
      </c>
      <c r="K3239" s="1">
        <v>1.2189999999999999</v>
      </c>
      <c r="L3239" s="2">
        <v>30.439770899999999</v>
      </c>
      <c r="M3239">
        <v>8</v>
      </c>
      <c r="N3239" s="1">
        <f>IF(data[[#This Row],[Conversions]]=0,0,data[[#This Row],[Spend, Dollars]]/data[[#This Row],[Conversions]])</f>
        <v>3.8049713624999999</v>
      </c>
      <c r="O3239" s="13">
        <f>data[[#This Row],[Conversions]]/data[[#This Row],[Clicks]]</f>
        <v>0.32037034812242948</v>
      </c>
      <c r="P3239" s="11">
        <v>639.6</v>
      </c>
      <c r="Q3239" s="11">
        <f>IF(data[[#This Row],[Spend, Dollars]]=0,0,data[[#This Row],[Total conversion value, Dollars]]/data[[#This Row],[Spend, Dollars]])</f>
        <v>21.011984686126532</v>
      </c>
      <c r="R3239" s="2">
        <v>96</v>
      </c>
      <c r="S3239" s="2">
        <v>14</v>
      </c>
      <c r="T3239" s="2">
        <v>13.5</v>
      </c>
      <c r="U3239" s="2">
        <f t="shared" si="50"/>
        <v>123.5</v>
      </c>
    </row>
    <row r="3240" spans="1:21" x14ac:dyDescent="0.2">
      <c r="A3240" t="s">
        <v>24</v>
      </c>
      <c r="B3240" s="3">
        <v>45199</v>
      </c>
      <c r="C3240" s="10" t="str">
        <f>TEXT(data[[#This Row],[Date]],"mmmm")</f>
        <v>September</v>
      </c>
      <c r="D3240" t="s">
        <v>16</v>
      </c>
      <c r="E3240" t="s">
        <v>18</v>
      </c>
      <c r="F3240" t="s">
        <v>14</v>
      </c>
      <c r="G3240" t="s">
        <v>17</v>
      </c>
      <c r="H3240" s="11">
        <v>1011</v>
      </c>
      <c r="I3240" s="11">
        <v>12.455520000000002</v>
      </c>
      <c r="J3240" s="13">
        <f>data[[#This Row],[Clicks]]/data[[#This Row],[Impressions]]</f>
        <v>1.2320000000000001E-2</v>
      </c>
      <c r="K3240" s="1">
        <v>1.6789999999999998</v>
      </c>
      <c r="L3240" s="2">
        <v>20.912818080000001</v>
      </c>
      <c r="M3240">
        <v>5</v>
      </c>
      <c r="N3240" s="1">
        <f>IF(data[[#This Row],[Conversions]]=0,0,data[[#This Row],[Spend, Dollars]]/data[[#This Row],[Conversions]])</f>
        <v>4.1825636160000004</v>
      </c>
      <c r="O3240" s="13">
        <f>data[[#This Row],[Conversions]]/data[[#This Row],[Clicks]]</f>
        <v>0.40142844297146962</v>
      </c>
      <c r="P3240" s="11">
        <v>525.6</v>
      </c>
      <c r="Q3240" s="11">
        <f>IF(data[[#This Row],[Spend, Dollars]]=0,0,data[[#This Row],[Total conversion value, Dollars]]/data[[#This Row],[Spend, Dollars]])</f>
        <v>25.132911212126796</v>
      </c>
      <c r="R3240" s="2">
        <v>107</v>
      </c>
      <c r="S3240" s="2">
        <v>16</v>
      </c>
      <c r="T3240" s="2">
        <v>6</v>
      </c>
      <c r="U3240" s="2">
        <f t="shared" si="50"/>
        <v>129</v>
      </c>
    </row>
    <row r="3241" spans="1:21" x14ac:dyDescent="0.2">
      <c r="A3241" t="s">
        <v>24</v>
      </c>
      <c r="B3241" s="3">
        <v>45200</v>
      </c>
      <c r="C3241" s="10" t="str">
        <f>TEXT(data[[#This Row],[Date]],"mmmm")</f>
        <v>October</v>
      </c>
      <c r="D3241" t="s">
        <v>16</v>
      </c>
      <c r="E3241" t="s">
        <v>18</v>
      </c>
      <c r="F3241" t="s">
        <v>14</v>
      </c>
      <c r="G3241" t="s">
        <v>17</v>
      </c>
      <c r="H3241" s="11">
        <v>1274</v>
      </c>
      <c r="I3241" s="11">
        <v>18.2182</v>
      </c>
      <c r="J3241" s="13">
        <f>data[[#This Row],[Clicks]]/data[[#This Row],[Impressions]]</f>
        <v>1.43E-2</v>
      </c>
      <c r="K3241" s="1">
        <v>1.5525</v>
      </c>
      <c r="L3241" s="2">
        <v>28.283755499999998</v>
      </c>
      <c r="M3241">
        <v>6</v>
      </c>
      <c r="N3241" s="1">
        <f>IF(data[[#This Row],[Conversions]]=0,0,data[[#This Row],[Spend, Dollars]]/data[[#This Row],[Conversions]])</f>
        <v>4.7139592499999994</v>
      </c>
      <c r="O3241" s="13">
        <f>data[[#This Row],[Conversions]]/data[[#This Row],[Clicks]]</f>
        <v>0.32934098868164802</v>
      </c>
      <c r="P3241" s="11">
        <v>590.4</v>
      </c>
      <c r="Q3241" s="11">
        <f>IF(data[[#This Row],[Spend, Dollars]]=0,0,data[[#This Row],[Total conversion value, Dollars]]/data[[#This Row],[Spend, Dollars]])</f>
        <v>20.87417280919431</v>
      </c>
      <c r="R3241" s="2">
        <v>79</v>
      </c>
      <c r="S3241" s="2">
        <v>4</v>
      </c>
      <c r="T3241" s="2">
        <v>12</v>
      </c>
      <c r="U3241" s="2">
        <f t="shared" si="50"/>
        <v>95</v>
      </c>
    </row>
    <row r="3242" spans="1:21" x14ac:dyDescent="0.2">
      <c r="A3242" t="s">
        <v>24</v>
      </c>
      <c r="B3242" s="3">
        <v>45201</v>
      </c>
      <c r="C3242" s="10" t="str">
        <f>TEXT(data[[#This Row],[Date]],"mmmm")</f>
        <v>October</v>
      </c>
      <c r="D3242" t="s">
        <v>16</v>
      </c>
      <c r="E3242" t="s">
        <v>18</v>
      </c>
      <c r="F3242" t="s">
        <v>14</v>
      </c>
      <c r="G3242" t="s">
        <v>17</v>
      </c>
      <c r="H3242" s="11">
        <v>1283</v>
      </c>
      <c r="I3242" s="11">
        <v>20.181590000000007</v>
      </c>
      <c r="J3242" s="13">
        <f>data[[#This Row],[Clicks]]/data[[#This Row],[Impressions]]</f>
        <v>1.5730000000000004E-2</v>
      </c>
      <c r="K3242" s="1">
        <v>1.4144999999999999</v>
      </c>
      <c r="L3242" s="2">
        <v>28.546859055000006</v>
      </c>
      <c r="M3242">
        <v>9</v>
      </c>
      <c r="N3242" s="1">
        <f>IF(data[[#This Row],[Conversions]]=0,0,data[[#This Row],[Spend, Dollars]]/data[[#This Row],[Conversions]])</f>
        <v>3.1718732283333342</v>
      </c>
      <c r="O3242" s="13">
        <f>data[[#This Row],[Conversions]]/data[[#This Row],[Clicks]]</f>
        <v>0.4459509880044138</v>
      </c>
      <c r="P3242" s="11">
        <v>608.4</v>
      </c>
      <c r="Q3242" s="11">
        <f>IF(data[[#This Row],[Spend, Dollars]]=0,0,data[[#This Row],[Total conversion value, Dollars]]/data[[#This Row],[Spend, Dollars]])</f>
        <v>21.312327175043034</v>
      </c>
      <c r="R3242" s="2">
        <v>74</v>
      </c>
      <c r="S3242" s="2">
        <v>6</v>
      </c>
      <c r="T3242" s="2">
        <v>6</v>
      </c>
      <c r="U3242" s="2">
        <f t="shared" si="50"/>
        <v>86</v>
      </c>
    </row>
    <row r="3243" spans="1:21" x14ac:dyDescent="0.2">
      <c r="A3243" t="s">
        <v>24</v>
      </c>
      <c r="B3243" s="3">
        <v>45202</v>
      </c>
      <c r="C3243" s="10" t="str">
        <f>TEXT(data[[#This Row],[Date]],"mmmm")</f>
        <v>October</v>
      </c>
      <c r="D3243" t="s">
        <v>16</v>
      </c>
      <c r="E3243" t="s">
        <v>18</v>
      </c>
      <c r="F3243" t="s">
        <v>14</v>
      </c>
      <c r="G3243" t="s">
        <v>17</v>
      </c>
      <c r="H3243" s="11">
        <v>1329</v>
      </c>
      <c r="I3243" s="11">
        <v>23.53659</v>
      </c>
      <c r="J3243" s="13">
        <f>data[[#This Row],[Clicks]]/data[[#This Row],[Impressions]]</f>
        <v>1.771E-2</v>
      </c>
      <c r="K3243" s="1">
        <v>1.7479999999999998</v>
      </c>
      <c r="L3243" s="2">
        <v>41.141959319999998</v>
      </c>
      <c r="M3243">
        <v>3</v>
      </c>
      <c r="N3243" s="1">
        <f>IF(data[[#This Row],[Conversions]]=0,0,data[[#This Row],[Spend, Dollars]]/data[[#This Row],[Conversions]])</f>
        <v>13.713986439999999</v>
      </c>
      <c r="O3243" s="13">
        <f>data[[#This Row],[Conversions]]/data[[#This Row],[Clicks]]</f>
        <v>0.12746111480040226</v>
      </c>
      <c r="P3243" s="11">
        <v>105.6</v>
      </c>
      <c r="Q3243" s="11">
        <f>IF(data[[#This Row],[Spend, Dollars]]=0,0,data[[#This Row],[Total conversion value, Dollars]]/data[[#This Row],[Spend, Dollars]])</f>
        <v>2.5667226779028374</v>
      </c>
      <c r="R3243" s="2">
        <v>109</v>
      </c>
      <c r="S3243" s="2">
        <v>20</v>
      </c>
      <c r="T3243" s="2">
        <v>12</v>
      </c>
      <c r="U3243" s="2">
        <f t="shared" si="50"/>
        <v>141</v>
      </c>
    </row>
    <row r="3244" spans="1:21" x14ac:dyDescent="0.2">
      <c r="A3244" t="s">
        <v>24</v>
      </c>
      <c r="B3244" s="3">
        <v>45203</v>
      </c>
      <c r="C3244" s="10" t="str">
        <f>TEXT(data[[#This Row],[Date]],"mmmm")</f>
        <v>October</v>
      </c>
      <c r="D3244" t="s">
        <v>16</v>
      </c>
      <c r="E3244" t="s">
        <v>18</v>
      </c>
      <c r="F3244" t="s">
        <v>14</v>
      </c>
      <c r="G3244" t="s">
        <v>17</v>
      </c>
      <c r="H3244" s="11">
        <v>1711</v>
      </c>
      <c r="I3244" s="11">
        <v>26.161190000000001</v>
      </c>
      <c r="J3244" s="13">
        <f>data[[#This Row],[Clicks]]/data[[#This Row],[Impressions]]</f>
        <v>1.5290000000000002E-2</v>
      </c>
      <c r="K3244" s="1">
        <v>1.5754999999999999</v>
      </c>
      <c r="L3244" s="2">
        <v>41.216954844999997</v>
      </c>
      <c r="M3244">
        <v>3</v>
      </c>
      <c r="N3244" s="1">
        <f>IF(data[[#This Row],[Conversions]]=0,0,data[[#This Row],[Spend, Dollars]]/data[[#This Row],[Conversions]])</f>
        <v>13.738984948333332</v>
      </c>
      <c r="O3244" s="13">
        <f>data[[#This Row],[Conversions]]/data[[#This Row],[Clicks]]</f>
        <v>0.11467368265740205</v>
      </c>
      <c r="P3244" s="11">
        <v>342</v>
      </c>
      <c r="Q3244" s="11">
        <f>IF(data[[#This Row],[Spend, Dollars]]=0,0,data[[#This Row],[Total conversion value, Dollars]]/data[[#This Row],[Spend, Dollars]])</f>
        <v>8.2975562189424537</v>
      </c>
      <c r="R3244" s="2">
        <v>69</v>
      </c>
      <c r="S3244" s="2">
        <v>12</v>
      </c>
      <c r="T3244" s="2">
        <v>12</v>
      </c>
      <c r="U3244" s="2">
        <f t="shared" si="50"/>
        <v>93</v>
      </c>
    </row>
    <row r="3245" spans="1:21" x14ac:dyDescent="0.2">
      <c r="A3245" t="s">
        <v>24</v>
      </c>
      <c r="B3245" s="3">
        <v>45204</v>
      </c>
      <c r="C3245" s="10" t="str">
        <f>TEXT(data[[#This Row],[Date]],"mmmm")</f>
        <v>October</v>
      </c>
      <c r="D3245" t="s">
        <v>16</v>
      </c>
      <c r="E3245" t="s">
        <v>18</v>
      </c>
      <c r="F3245" t="s">
        <v>14</v>
      </c>
      <c r="G3245" t="s">
        <v>17</v>
      </c>
      <c r="H3245" s="11">
        <v>1850</v>
      </c>
      <c r="I3245" s="11">
        <v>38.257999999999996</v>
      </c>
      <c r="J3245" s="13">
        <f>data[[#This Row],[Clicks]]/data[[#This Row],[Impressions]]</f>
        <v>2.0679999999999997E-2</v>
      </c>
      <c r="K3245" s="1">
        <v>2.1505000000000001</v>
      </c>
      <c r="L3245" s="2">
        <v>82.273828999999992</v>
      </c>
      <c r="M3245">
        <v>3</v>
      </c>
      <c r="N3245" s="1">
        <f>IF(data[[#This Row],[Conversions]]=0,0,data[[#This Row],[Spend, Dollars]]/data[[#This Row],[Conversions]])</f>
        <v>27.424609666666665</v>
      </c>
      <c r="O3245" s="13">
        <f>data[[#This Row],[Conversions]]/data[[#This Row],[Clicks]]</f>
        <v>7.8414972031993324E-2</v>
      </c>
      <c r="P3245" s="11">
        <v>169.2</v>
      </c>
      <c r="Q3245" s="11">
        <f>IF(data[[#This Row],[Spend, Dollars]]=0,0,data[[#This Row],[Total conversion value, Dollars]]/data[[#This Row],[Spend, Dollars]])</f>
        <v>2.0565470460843631</v>
      </c>
      <c r="R3245" s="2">
        <v>65</v>
      </c>
      <c r="S3245" s="2">
        <v>17</v>
      </c>
      <c r="T3245" s="2">
        <v>18</v>
      </c>
      <c r="U3245" s="2">
        <f t="shared" si="50"/>
        <v>100</v>
      </c>
    </row>
    <row r="3246" spans="1:21" x14ac:dyDescent="0.2">
      <c r="A3246" t="s">
        <v>24</v>
      </c>
      <c r="B3246" s="3">
        <v>45205</v>
      </c>
      <c r="C3246" s="10" t="str">
        <f>TEXT(data[[#This Row],[Date]],"mmmm")</f>
        <v>October</v>
      </c>
      <c r="D3246" t="s">
        <v>16</v>
      </c>
      <c r="E3246" t="s">
        <v>18</v>
      </c>
      <c r="F3246" t="s">
        <v>14</v>
      </c>
      <c r="G3246" t="s">
        <v>17</v>
      </c>
      <c r="H3246" s="11">
        <v>904</v>
      </c>
      <c r="I3246" s="11">
        <v>12.628880000000001</v>
      </c>
      <c r="J3246" s="13">
        <f>data[[#This Row],[Clicks]]/data[[#This Row],[Impressions]]</f>
        <v>1.397E-2</v>
      </c>
      <c r="K3246" s="1">
        <v>2.2769999999999997</v>
      </c>
      <c r="L3246" s="2">
        <v>28.755959759999996</v>
      </c>
      <c r="M3246">
        <v>9</v>
      </c>
      <c r="N3246" s="1">
        <f>IF(data[[#This Row],[Conversions]]=0,0,data[[#This Row],[Spend, Dollars]]/data[[#This Row],[Conversions]])</f>
        <v>3.1951066399999997</v>
      </c>
      <c r="O3246" s="13">
        <f>data[[#This Row],[Conversions]]/data[[#This Row],[Clicks]]</f>
        <v>0.71265227003503073</v>
      </c>
      <c r="P3246" s="11">
        <v>841.19999999999993</v>
      </c>
      <c r="Q3246" s="11">
        <f>IF(data[[#This Row],[Spend, Dollars]]=0,0,data[[#This Row],[Total conversion value, Dollars]]/data[[#This Row],[Spend, Dollars]])</f>
        <v>29.253066391131995</v>
      </c>
      <c r="R3246" s="2">
        <v>81</v>
      </c>
      <c r="S3246" s="2">
        <v>20</v>
      </c>
      <c r="T3246" s="2">
        <v>13.5</v>
      </c>
      <c r="U3246" s="2">
        <f t="shared" si="50"/>
        <v>114.5</v>
      </c>
    </row>
    <row r="3247" spans="1:21" x14ac:dyDescent="0.2">
      <c r="A3247" t="s">
        <v>24</v>
      </c>
      <c r="B3247" s="3">
        <v>45206</v>
      </c>
      <c r="C3247" s="10" t="str">
        <f>TEXT(data[[#This Row],[Date]],"mmmm")</f>
        <v>October</v>
      </c>
      <c r="D3247" t="s">
        <v>16</v>
      </c>
      <c r="E3247" t="s">
        <v>18</v>
      </c>
      <c r="F3247" t="s">
        <v>14</v>
      </c>
      <c r="G3247" t="s">
        <v>17</v>
      </c>
      <c r="H3247" s="11">
        <v>878</v>
      </c>
      <c r="I3247" s="11">
        <v>15.452800000000002</v>
      </c>
      <c r="J3247" s="13">
        <f>data[[#This Row],[Clicks]]/data[[#This Row],[Impressions]]</f>
        <v>1.7600000000000001E-2</v>
      </c>
      <c r="K3247" s="1">
        <v>1.4834999999999998</v>
      </c>
      <c r="L3247" s="2">
        <v>22.924228799999998</v>
      </c>
      <c r="M3247">
        <v>3</v>
      </c>
      <c r="N3247" s="1">
        <f>IF(data[[#This Row],[Conversions]]=0,0,data[[#This Row],[Spend, Dollars]]/data[[#This Row],[Conversions]])</f>
        <v>7.6414095999999994</v>
      </c>
      <c r="O3247" s="13">
        <f>data[[#This Row],[Conversions]]/data[[#This Row],[Clicks]]</f>
        <v>0.194139573410644</v>
      </c>
      <c r="P3247" s="11">
        <v>252</v>
      </c>
      <c r="Q3247" s="11">
        <f>IF(data[[#This Row],[Spend, Dollars]]=0,0,data[[#This Row],[Total conversion value, Dollars]]/data[[#This Row],[Spend, Dollars]])</f>
        <v>10.992736209298348</v>
      </c>
      <c r="R3247" s="2">
        <v>79</v>
      </c>
      <c r="S3247" s="2">
        <v>7</v>
      </c>
      <c r="T3247" s="2">
        <v>4.5</v>
      </c>
      <c r="U3247" s="2">
        <f t="shared" si="50"/>
        <v>90.5</v>
      </c>
    </row>
    <row r="3248" spans="1:21" x14ac:dyDescent="0.2">
      <c r="A3248" t="s">
        <v>24</v>
      </c>
      <c r="B3248" s="3">
        <v>45207</v>
      </c>
      <c r="C3248" s="10" t="str">
        <f>TEXT(data[[#This Row],[Date]],"mmmm")</f>
        <v>October</v>
      </c>
      <c r="D3248" t="s">
        <v>16</v>
      </c>
      <c r="E3248" t="s">
        <v>18</v>
      </c>
      <c r="F3248" t="s">
        <v>14</v>
      </c>
      <c r="G3248" t="s">
        <v>17</v>
      </c>
      <c r="H3248" s="11">
        <v>807</v>
      </c>
      <c r="I3248" s="11">
        <v>13.315499999999998</v>
      </c>
      <c r="J3248" s="13">
        <f>data[[#This Row],[Clicks]]/data[[#This Row],[Impressions]]</f>
        <v>1.6499999999999997E-2</v>
      </c>
      <c r="K3248" s="1">
        <v>0.88549999999999995</v>
      </c>
      <c r="L3248" s="2">
        <v>11.790875249999997</v>
      </c>
      <c r="M3248">
        <v>6</v>
      </c>
      <c r="N3248" s="1">
        <f>IF(data[[#This Row],[Conversions]]=0,0,data[[#This Row],[Spend, Dollars]]/data[[#This Row],[Conversions]])</f>
        <v>1.9651458749999995</v>
      </c>
      <c r="O3248" s="13">
        <f>data[[#This Row],[Conversions]]/data[[#This Row],[Clicks]]</f>
        <v>0.45060268108595253</v>
      </c>
      <c r="P3248" s="11">
        <v>376.8</v>
      </c>
      <c r="Q3248" s="11">
        <f>IF(data[[#This Row],[Spend, Dollars]]=0,0,data[[#This Row],[Total conversion value, Dollars]]/data[[#This Row],[Spend, Dollars]])</f>
        <v>31.956915157761514</v>
      </c>
      <c r="R3248" s="2">
        <v>89</v>
      </c>
      <c r="S3248" s="2">
        <v>17</v>
      </c>
      <c r="T3248" s="2">
        <v>1.5</v>
      </c>
      <c r="U3248" s="2">
        <f t="shared" si="50"/>
        <v>107.5</v>
      </c>
    </row>
    <row r="3249" spans="1:21" x14ac:dyDescent="0.2">
      <c r="A3249" t="s">
        <v>24</v>
      </c>
      <c r="B3249" s="3">
        <v>45208</v>
      </c>
      <c r="C3249" s="10" t="str">
        <f>TEXT(data[[#This Row],[Date]],"mmmm")</f>
        <v>October</v>
      </c>
      <c r="D3249" t="s">
        <v>16</v>
      </c>
      <c r="E3249" t="s">
        <v>18</v>
      </c>
      <c r="F3249" t="s">
        <v>14</v>
      </c>
      <c r="G3249" t="s">
        <v>17</v>
      </c>
      <c r="H3249" s="11">
        <v>1553</v>
      </c>
      <c r="I3249" s="11">
        <v>24.087030000000006</v>
      </c>
      <c r="J3249" s="13">
        <f>data[[#This Row],[Clicks]]/data[[#This Row],[Impressions]]</f>
        <v>1.5510000000000003E-2</v>
      </c>
      <c r="K3249" s="1">
        <v>1.702</v>
      </c>
      <c r="L3249" s="2">
        <v>40.996125060000011</v>
      </c>
      <c r="M3249">
        <v>3</v>
      </c>
      <c r="N3249" s="1">
        <f>IF(data[[#This Row],[Conversions]]=0,0,data[[#This Row],[Spend, Dollars]]/data[[#This Row],[Conversions]])</f>
        <v>13.665375020000004</v>
      </c>
      <c r="O3249" s="13">
        <f>data[[#This Row],[Conversions]]/data[[#This Row],[Clicks]]</f>
        <v>0.12454835652216148</v>
      </c>
      <c r="P3249" s="11">
        <v>343.2</v>
      </c>
      <c r="Q3249" s="11">
        <f>IF(data[[#This Row],[Spend, Dollars]]=0,0,data[[#This Row],[Total conversion value, Dollars]]/data[[#This Row],[Spend, Dollars]])</f>
        <v>8.3715229060724283</v>
      </c>
      <c r="R3249" s="2">
        <v>63</v>
      </c>
      <c r="S3249" s="2">
        <v>9</v>
      </c>
      <c r="T3249" s="2">
        <v>15</v>
      </c>
      <c r="U3249" s="2">
        <f t="shared" si="50"/>
        <v>87</v>
      </c>
    </row>
    <row r="3250" spans="1:21" x14ac:dyDescent="0.2">
      <c r="A3250" t="s">
        <v>24</v>
      </c>
      <c r="B3250" s="3">
        <v>45209</v>
      </c>
      <c r="C3250" s="10" t="str">
        <f>TEXT(data[[#This Row],[Date]],"mmmm")</f>
        <v>October</v>
      </c>
      <c r="D3250" t="s">
        <v>16</v>
      </c>
      <c r="E3250" t="s">
        <v>18</v>
      </c>
      <c r="F3250" t="s">
        <v>14</v>
      </c>
      <c r="G3250" t="s">
        <v>17</v>
      </c>
      <c r="H3250" s="11">
        <v>1726</v>
      </c>
      <c r="I3250" s="11">
        <v>35.313960000000002</v>
      </c>
      <c r="J3250" s="13">
        <f>data[[#This Row],[Clicks]]/data[[#This Row],[Impressions]]</f>
        <v>2.0460000000000002E-2</v>
      </c>
      <c r="K3250" s="1">
        <v>2.1734999999999998</v>
      </c>
      <c r="L3250" s="2">
        <v>76.754892059999989</v>
      </c>
      <c r="M3250">
        <v>5</v>
      </c>
      <c r="N3250" s="1">
        <f>IF(data[[#This Row],[Conversions]]=0,0,data[[#This Row],[Spend, Dollars]]/data[[#This Row],[Conversions]])</f>
        <v>15.350978411999998</v>
      </c>
      <c r="O3250" s="13">
        <f>data[[#This Row],[Conversions]]/data[[#This Row],[Clicks]]</f>
        <v>0.14158706641792651</v>
      </c>
      <c r="P3250" s="11">
        <v>250.79999999999998</v>
      </c>
      <c r="Q3250" s="11">
        <f>IF(data[[#This Row],[Spend, Dollars]]=0,0,data[[#This Row],[Total conversion value, Dollars]]/data[[#This Row],[Spend, Dollars]])</f>
        <v>3.2675441690927971</v>
      </c>
      <c r="R3250" s="2">
        <v>108</v>
      </c>
      <c r="S3250" s="2">
        <v>17</v>
      </c>
      <c r="T3250" s="2">
        <v>16.5</v>
      </c>
      <c r="U3250" s="2">
        <f t="shared" si="50"/>
        <v>141.5</v>
      </c>
    </row>
    <row r="3251" spans="1:21" x14ac:dyDescent="0.2">
      <c r="A3251" t="s">
        <v>24</v>
      </c>
      <c r="B3251" s="3">
        <v>45210</v>
      </c>
      <c r="C3251" s="10" t="str">
        <f>TEXT(data[[#This Row],[Date]],"mmmm")</f>
        <v>October</v>
      </c>
      <c r="D3251" t="s">
        <v>16</v>
      </c>
      <c r="E3251" t="s">
        <v>18</v>
      </c>
      <c r="F3251" t="s">
        <v>14</v>
      </c>
      <c r="G3251" t="s">
        <v>17</v>
      </c>
      <c r="H3251" s="11">
        <v>1836</v>
      </c>
      <c r="I3251" s="11">
        <v>30.697920000000003</v>
      </c>
      <c r="J3251" s="13">
        <f>data[[#This Row],[Clicks]]/data[[#This Row],[Impressions]]</f>
        <v>1.6720000000000002E-2</v>
      </c>
      <c r="K3251" s="1">
        <v>2.3114999999999997</v>
      </c>
      <c r="L3251" s="2">
        <v>70.958242079999991</v>
      </c>
      <c r="M3251">
        <v>2</v>
      </c>
      <c r="N3251" s="1">
        <f>IF(data[[#This Row],[Conversions]]=0,0,data[[#This Row],[Spend, Dollars]]/data[[#This Row],[Conversions]])</f>
        <v>35.479121039999995</v>
      </c>
      <c r="O3251" s="13">
        <f>data[[#This Row],[Conversions]]/data[[#This Row],[Clicks]]</f>
        <v>6.5150993943563593E-2</v>
      </c>
      <c r="P3251" s="11">
        <v>205.2</v>
      </c>
      <c r="Q3251" s="11">
        <f>IF(data[[#This Row],[Spend, Dollars]]=0,0,data[[#This Row],[Total conversion value, Dollars]]/data[[#This Row],[Spend, Dollars]])</f>
        <v>2.8918416520050299</v>
      </c>
      <c r="R3251" s="2">
        <v>102</v>
      </c>
      <c r="S3251" s="2">
        <v>14</v>
      </c>
      <c r="T3251" s="2">
        <v>13.5</v>
      </c>
      <c r="U3251" s="2">
        <f t="shared" si="50"/>
        <v>129.5</v>
      </c>
    </row>
    <row r="3252" spans="1:21" x14ac:dyDescent="0.2">
      <c r="A3252" t="s">
        <v>24</v>
      </c>
      <c r="B3252" s="3">
        <v>45211</v>
      </c>
      <c r="C3252" s="10" t="str">
        <f>TEXT(data[[#This Row],[Date]],"mmmm")</f>
        <v>October</v>
      </c>
      <c r="D3252" t="s">
        <v>16</v>
      </c>
      <c r="E3252" t="s">
        <v>18</v>
      </c>
      <c r="F3252" t="s">
        <v>14</v>
      </c>
      <c r="G3252" t="s">
        <v>17</v>
      </c>
      <c r="H3252" s="11">
        <v>1150</v>
      </c>
      <c r="I3252" s="11">
        <v>25.300000000000004</v>
      </c>
      <c r="J3252" s="13">
        <f>data[[#This Row],[Clicks]]/data[[#This Row],[Impressions]]</f>
        <v>2.2000000000000002E-2</v>
      </c>
      <c r="K3252" s="1">
        <v>2.2769999999999997</v>
      </c>
      <c r="L3252" s="2">
        <v>57.6081</v>
      </c>
      <c r="M3252">
        <v>6</v>
      </c>
      <c r="N3252" s="1">
        <f>IF(data[[#This Row],[Conversions]]=0,0,data[[#This Row],[Spend, Dollars]]/data[[#This Row],[Conversions]])</f>
        <v>9.6013500000000001</v>
      </c>
      <c r="O3252" s="13">
        <f>data[[#This Row],[Conversions]]/data[[#This Row],[Clicks]]</f>
        <v>0.23715415019762842</v>
      </c>
      <c r="P3252" s="11">
        <v>405.59999999999997</v>
      </c>
      <c r="Q3252" s="11">
        <f>IF(data[[#This Row],[Spend, Dollars]]=0,0,data[[#This Row],[Total conversion value, Dollars]]/data[[#This Row],[Spend, Dollars]])</f>
        <v>7.0406765715237958</v>
      </c>
      <c r="R3252" s="2">
        <v>107</v>
      </c>
      <c r="S3252" s="2">
        <v>2</v>
      </c>
      <c r="T3252" s="2">
        <v>15</v>
      </c>
      <c r="U3252" s="2">
        <f t="shared" si="50"/>
        <v>124</v>
      </c>
    </row>
    <row r="3253" spans="1:21" x14ac:dyDescent="0.2">
      <c r="A3253" t="s">
        <v>24</v>
      </c>
      <c r="B3253" s="3">
        <v>45212</v>
      </c>
      <c r="C3253" s="10" t="str">
        <f>TEXT(data[[#This Row],[Date]],"mmmm")</f>
        <v>October</v>
      </c>
      <c r="D3253" t="s">
        <v>16</v>
      </c>
      <c r="E3253" t="s">
        <v>18</v>
      </c>
      <c r="F3253" t="s">
        <v>14</v>
      </c>
      <c r="G3253" t="s">
        <v>17</v>
      </c>
      <c r="H3253" s="11">
        <v>1322</v>
      </c>
      <c r="I3253" s="11">
        <v>29.084000000000007</v>
      </c>
      <c r="J3253" s="13">
        <f>data[[#This Row],[Clicks]]/data[[#This Row],[Impressions]]</f>
        <v>2.2000000000000006E-2</v>
      </c>
      <c r="K3253" s="1">
        <v>2.2999999999999998</v>
      </c>
      <c r="L3253" s="2">
        <v>66.893200000000007</v>
      </c>
      <c r="M3253">
        <v>3</v>
      </c>
      <c r="N3253" s="1">
        <f>IF(data[[#This Row],[Conversions]]=0,0,data[[#This Row],[Spend, Dollars]]/data[[#This Row],[Conversions]])</f>
        <v>22.297733333333337</v>
      </c>
      <c r="O3253" s="13">
        <f>data[[#This Row],[Conversions]]/data[[#This Row],[Clicks]]</f>
        <v>0.10314949800577634</v>
      </c>
      <c r="P3253" s="11">
        <v>207.6</v>
      </c>
      <c r="Q3253" s="11">
        <f>IF(data[[#This Row],[Spend, Dollars]]=0,0,data[[#This Row],[Total conversion value, Dollars]]/data[[#This Row],[Spend, Dollars]])</f>
        <v>3.1034544617390103</v>
      </c>
      <c r="R3253" s="2">
        <v>84</v>
      </c>
      <c r="S3253" s="2">
        <v>7</v>
      </c>
      <c r="T3253" s="2">
        <v>10.5</v>
      </c>
      <c r="U3253" s="2">
        <f t="shared" si="50"/>
        <v>101.5</v>
      </c>
    </row>
    <row r="3254" spans="1:21" x14ac:dyDescent="0.2">
      <c r="A3254" t="s">
        <v>24</v>
      </c>
      <c r="B3254" s="3">
        <v>45213</v>
      </c>
      <c r="C3254" s="10" t="str">
        <f>TEXT(data[[#This Row],[Date]],"mmmm")</f>
        <v>October</v>
      </c>
      <c r="D3254" t="s">
        <v>16</v>
      </c>
      <c r="E3254" t="s">
        <v>18</v>
      </c>
      <c r="F3254" t="s">
        <v>14</v>
      </c>
      <c r="G3254" t="s">
        <v>17</v>
      </c>
      <c r="H3254" s="11">
        <v>894</v>
      </c>
      <c r="I3254" s="11">
        <v>16.7178</v>
      </c>
      <c r="J3254" s="13">
        <f>data[[#This Row],[Clicks]]/data[[#This Row],[Impressions]]</f>
        <v>1.8700000000000001E-2</v>
      </c>
      <c r="K3254" s="1">
        <v>2.323</v>
      </c>
      <c r="L3254" s="2">
        <v>38.835449400000002</v>
      </c>
      <c r="M3254">
        <v>3</v>
      </c>
      <c r="N3254" s="1">
        <f>IF(data[[#This Row],[Conversions]]=0,0,data[[#This Row],[Spend, Dollars]]/data[[#This Row],[Conversions]])</f>
        <v>12.945149800000001</v>
      </c>
      <c r="O3254" s="13">
        <f>data[[#This Row],[Conversions]]/data[[#This Row],[Clicks]]</f>
        <v>0.17944944909019128</v>
      </c>
      <c r="P3254" s="11">
        <v>177.6</v>
      </c>
      <c r="Q3254" s="11">
        <f>IF(data[[#This Row],[Spend, Dollars]]=0,0,data[[#This Row],[Total conversion value, Dollars]]/data[[#This Row],[Spend, Dollars]])</f>
        <v>4.5731413629527866</v>
      </c>
      <c r="R3254" s="2">
        <v>110</v>
      </c>
      <c r="S3254" s="2">
        <v>21</v>
      </c>
      <c r="T3254" s="2">
        <v>15</v>
      </c>
      <c r="U3254" s="2">
        <f t="shared" si="50"/>
        <v>146</v>
      </c>
    </row>
    <row r="3255" spans="1:21" x14ac:dyDescent="0.2">
      <c r="A3255" t="s">
        <v>24</v>
      </c>
      <c r="B3255" s="3">
        <v>45214</v>
      </c>
      <c r="C3255" s="10" t="str">
        <f>TEXT(data[[#This Row],[Date]],"mmmm")</f>
        <v>October</v>
      </c>
      <c r="D3255" t="s">
        <v>16</v>
      </c>
      <c r="E3255" t="s">
        <v>18</v>
      </c>
      <c r="F3255" t="s">
        <v>14</v>
      </c>
      <c r="G3255" t="s">
        <v>17</v>
      </c>
      <c r="H3255" s="11">
        <v>1686</v>
      </c>
      <c r="I3255" s="11">
        <v>25.778940000000002</v>
      </c>
      <c r="J3255" s="13">
        <f>data[[#This Row],[Clicks]]/data[[#This Row],[Impressions]]</f>
        <v>1.5290000000000002E-2</v>
      </c>
      <c r="K3255" s="1">
        <v>0.87399999999999989</v>
      </c>
      <c r="L3255" s="2">
        <v>22.530793559999999</v>
      </c>
      <c r="M3255">
        <v>6</v>
      </c>
      <c r="N3255" s="1">
        <f>IF(data[[#This Row],[Conversions]]=0,0,data[[#This Row],[Spend, Dollars]]/data[[#This Row],[Conversions]])</f>
        <v>3.7551322599999999</v>
      </c>
      <c r="O3255" s="13">
        <f>data[[#This Row],[Conversions]]/data[[#This Row],[Clicks]]</f>
        <v>0.23274812695944827</v>
      </c>
      <c r="P3255" s="11">
        <v>444</v>
      </c>
      <c r="Q3255" s="11">
        <f>IF(data[[#This Row],[Spend, Dollars]]=0,0,data[[#This Row],[Total conversion value, Dollars]]/data[[#This Row],[Spend, Dollars]])</f>
        <v>19.706363152172969</v>
      </c>
      <c r="R3255" s="2">
        <v>107</v>
      </c>
      <c r="S3255" s="2">
        <v>14</v>
      </c>
      <c r="T3255" s="2">
        <v>7.5</v>
      </c>
      <c r="U3255" s="2">
        <f t="shared" si="50"/>
        <v>128.5</v>
      </c>
    </row>
    <row r="3256" spans="1:21" x14ac:dyDescent="0.2">
      <c r="A3256" t="s">
        <v>24</v>
      </c>
      <c r="B3256" s="3">
        <v>45215</v>
      </c>
      <c r="C3256" s="10" t="str">
        <f>TEXT(data[[#This Row],[Date]],"mmmm")</f>
        <v>October</v>
      </c>
      <c r="D3256" t="s">
        <v>16</v>
      </c>
      <c r="E3256" t="s">
        <v>18</v>
      </c>
      <c r="F3256" t="s">
        <v>14</v>
      </c>
      <c r="G3256" t="s">
        <v>17</v>
      </c>
      <c r="H3256" s="11">
        <v>1000</v>
      </c>
      <c r="I3256" s="11">
        <v>15.510000000000002</v>
      </c>
      <c r="J3256" s="13">
        <f>data[[#This Row],[Clicks]]/data[[#This Row],[Impressions]]</f>
        <v>1.5510000000000001E-2</v>
      </c>
      <c r="K3256" s="1">
        <v>0.89699999999999991</v>
      </c>
      <c r="L3256" s="2">
        <v>13.912470000000001</v>
      </c>
      <c r="M3256">
        <v>4</v>
      </c>
      <c r="N3256" s="1">
        <f>IF(data[[#This Row],[Conversions]]=0,0,data[[#This Row],[Spend, Dollars]]/data[[#This Row],[Conversions]])</f>
        <v>3.4781175000000002</v>
      </c>
      <c r="O3256" s="13">
        <f>data[[#This Row],[Conversions]]/data[[#This Row],[Clicks]]</f>
        <v>0.25789813023855573</v>
      </c>
      <c r="P3256" s="11">
        <v>223.2</v>
      </c>
      <c r="Q3256" s="11">
        <f>IF(data[[#This Row],[Spend, Dollars]]=0,0,data[[#This Row],[Total conversion value, Dollars]]/data[[#This Row],[Spend, Dollars]])</f>
        <v>16.043161279053969</v>
      </c>
      <c r="R3256" s="2">
        <v>71</v>
      </c>
      <c r="S3256" s="2">
        <v>17</v>
      </c>
      <c r="T3256" s="2">
        <v>12</v>
      </c>
      <c r="U3256" s="2">
        <f t="shared" si="50"/>
        <v>100</v>
      </c>
    </row>
    <row r="3257" spans="1:21" x14ac:dyDescent="0.2">
      <c r="A3257" t="s">
        <v>24</v>
      </c>
      <c r="B3257" s="3">
        <v>45216</v>
      </c>
      <c r="C3257" s="10" t="str">
        <f>TEXT(data[[#This Row],[Date]],"mmmm")</f>
        <v>October</v>
      </c>
      <c r="D3257" t="s">
        <v>16</v>
      </c>
      <c r="E3257" t="s">
        <v>18</v>
      </c>
      <c r="F3257" t="s">
        <v>14</v>
      </c>
      <c r="G3257" t="s">
        <v>17</v>
      </c>
      <c r="H3257" s="11">
        <v>975</v>
      </c>
      <c r="I3257" s="11">
        <v>17.481750000000002</v>
      </c>
      <c r="J3257" s="13">
        <f>data[[#This Row],[Clicks]]/data[[#This Row],[Impressions]]</f>
        <v>1.7930000000000001E-2</v>
      </c>
      <c r="K3257" s="1">
        <v>2.4264999999999999</v>
      </c>
      <c r="L3257" s="2">
        <v>42.419466374999999</v>
      </c>
      <c r="M3257">
        <v>9</v>
      </c>
      <c r="N3257" s="1">
        <f>IF(data[[#This Row],[Conversions]]=0,0,data[[#This Row],[Spend, Dollars]]/data[[#This Row],[Conversions]])</f>
        <v>4.7132740416666667</v>
      </c>
      <c r="O3257" s="13">
        <f>data[[#This Row],[Conversions]]/data[[#This Row],[Clicks]]</f>
        <v>0.51482260071217123</v>
      </c>
      <c r="P3257" s="11">
        <v>512.4</v>
      </c>
      <c r="Q3257" s="11">
        <f>IF(data[[#This Row],[Spend, Dollars]]=0,0,data[[#This Row],[Total conversion value, Dollars]]/data[[#This Row],[Spend, Dollars]])</f>
        <v>12.079359873842826</v>
      </c>
      <c r="R3257" s="2">
        <v>78</v>
      </c>
      <c r="S3257" s="2">
        <v>3</v>
      </c>
      <c r="T3257" s="2">
        <v>16.5</v>
      </c>
      <c r="U3257" s="2">
        <f t="shared" si="50"/>
        <v>97.5</v>
      </c>
    </row>
    <row r="3258" spans="1:21" x14ac:dyDescent="0.2">
      <c r="A3258" t="s">
        <v>24</v>
      </c>
      <c r="B3258" s="3">
        <v>45217</v>
      </c>
      <c r="C3258" s="10" t="str">
        <f>TEXT(data[[#This Row],[Date]],"mmmm")</f>
        <v>October</v>
      </c>
      <c r="D3258" t="s">
        <v>16</v>
      </c>
      <c r="E3258" t="s">
        <v>18</v>
      </c>
      <c r="F3258" t="s">
        <v>14</v>
      </c>
      <c r="G3258" t="s">
        <v>17</v>
      </c>
      <c r="H3258" s="11">
        <v>1875</v>
      </c>
      <c r="I3258" s="11">
        <v>23.306249999999999</v>
      </c>
      <c r="J3258" s="13">
        <f>data[[#This Row],[Clicks]]/data[[#This Row],[Impressions]]</f>
        <v>1.243E-2</v>
      </c>
      <c r="K3258" s="1">
        <v>1.9434999999999998</v>
      </c>
      <c r="L3258" s="2">
        <v>45.29569687499999</v>
      </c>
      <c r="M3258">
        <v>6</v>
      </c>
      <c r="N3258" s="1">
        <f>IF(data[[#This Row],[Conversions]]=0,0,data[[#This Row],[Spend, Dollars]]/data[[#This Row],[Conversions]])</f>
        <v>7.5492828124999987</v>
      </c>
      <c r="O3258" s="13">
        <f>data[[#This Row],[Conversions]]/data[[#This Row],[Clicks]]</f>
        <v>0.25744167337087692</v>
      </c>
      <c r="P3258" s="11">
        <v>385.2</v>
      </c>
      <c r="Q3258" s="11">
        <f>IF(data[[#This Row],[Spend, Dollars]]=0,0,data[[#This Row],[Total conversion value, Dollars]]/data[[#This Row],[Spend, Dollars]])</f>
        <v>8.5041190791923338</v>
      </c>
      <c r="R3258" s="2">
        <v>113</v>
      </c>
      <c r="S3258" s="2">
        <v>12</v>
      </c>
      <c r="T3258" s="2">
        <v>9</v>
      </c>
      <c r="U3258" s="2">
        <f t="shared" si="50"/>
        <v>134</v>
      </c>
    </row>
    <row r="3259" spans="1:21" x14ac:dyDescent="0.2">
      <c r="A3259" t="s">
        <v>24</v>
      </c>
      <c r="B3259" s="3">
        <v>45218</v>
      </c>
      <c r="C3259" s="10" t="str">
        <f>TEXT(data[[#This Row],[Date]],"mmmm")</f>
        <v>October</v>
      </c>
      <c r="D3259" t="s">
        <v>16</v>
      </c>
      <c r="E3259" t="s">
        <v>18</v>
      </c>
      <c r="F3259" t="s">
        <v>14</v>
      </c>
      <c r="G3259" t="s">
        <v>17</v>
      </c>
      <c r="H3259" s="11">
        <v>855</v>
      </c>
      <c r="I3259" s="11">
        <v>11.94435</v>
      </c>
      <c r="J3259" s="13">
        <f>data[[#This Row],[Clicks]]/data[[#This Row],[Impressions]]</f>
        <v>1.397E-2</v>
      </c>
      <c r="K3259" s="1">
        <v>0.75900000000000001</v>
      </c>
      <c r="L3259" s="2">
        <v>9.0657616500000007</v>
      </c>
      <c r="M3259">
        <v>8</v>
      </c>
      <c r="N3259" s="1">
        <f>IF(data[[#This Row],[Conversions]]=0,0,data[[#This Row],[Spend, Dollars]]/data[[#This Row],[Conversions]])</f>
        <v>1.1332202062500001</v>
      </c>
      <c r="O3259" s="13">
        <f>data[[#This Row],[Conversions]]/data[[#This Row],[Clicks]]</f>
        <v>0.66977273773792634</v>
      </c>
      <c r="P3259" s="11">
        <v>501.59999999999997</v>
      </c>
      <c r="Q3259" s="11">
        <f>IF(data[[#This Row],[Spend, Dollars]]=0,0,data[[#This Row],[Total conversion value, Dollars]]/data[[#This Row],[Spend, Dollars]])</f>
        <v>55.329052247915641</v>
      </c>
      <c r="R3259" s="2">
        <v>75</v>
      </c>
      <c r="S3259" s="2">
        <v>16</v>
      </c>
      <c r="T3259" s="2">
        <v>9</v>
      </c>
      <c r="U3259" s="2">
        <f t="shared" si="50"/>
        <v>100</v>
      </c>
    </row>
    <row r="3260" spans="1:21" x14ac:dyDescent="0.2">
      <c r="A3260" t="s">
        <v>24</v>
      </c>
      <c r="B3260" s="3">
        <v>45219</v>
      </c>
      <c r="C3260" s="10" t="str">
        <f>TEXT(data[[#This Row],[Date]],"mmmm")</f>
        <v>October</v>
      </c>
      <c r="D3260" t="s">
        <v>16</v>
      </c>
      <c r="E3260" t="s">
        <v>18</v>
      </c>
      <c r="F3260" t="s">
        <v>14</v>
      </c>
      <c r="G3260" t="s">
        <v>17</v>
      </c>
      <c r="H3260" s="11">
        <v>754</v>
      </c>
      <c r="I3260" s="11">
        <v>11.94336</v>
      </c>
      <c r="J3260" s="13">
        <f>data[[#This Row],[Clicks]]/data[[#This Row],[Impressions]]</f>
        <v>1.584E-2</v>
      </c>
      <c r="K3260" s="1">
        <v>1.1384999999999998</v>
      </c>
      <c r="L3260" s="2">
        <v>13.597515359999999</v>
      </c>
      <c r="M3260">
        <v>7</v>
      </c>
      <c r="N3260" s="1">
        <f>IF(data[[#This Row],[Conversions]]=0,0,data[[#This Row],[Spend, Dollars]]/data[[#This Row],[Conversions]])</f>
        <v>1.9425021942857141</v>
      </c>
      <c r="O3260" s="13">
        <f>data[[#This Row],[Conversions]]/data[[#This Row],[Clicks]]</f>
        <v>0.5860997240307585</v>
      </c>
      <c r="P3260" s="11">
        <v>571.19999999999993</v>
      </c>
      <c r="Q3260" s="11">
        <f>IF(data[[#This Row],[Spend, Dollars]]=0,0,data[[#This Row],[Total conversion value, Dollars]]/data[[#This Row],[Spend, Dollars]])</f>
        <v>42.007674555037234</v>
      </c>
      <c r="R3260" s="2">
        <v>90</v>
      </c>
      <c r="S3260" s="2">
        <v>17</v>
      </c>
      <c r="T3260" s="2">
        <v>7.5</v>
      </c>
      <c r="U3260" s="2">
        <f t="shared" si="50"/>
        <v>114.5</v>
      </c>
    </row>
    <row r="3261" spans="1:21" x14ac:dyDescent="0.2">
      <c r="A3261" t="s">
        <v>24</v>
      </c>
      <c r="B3261" s="3">
        <v>45220</v>
      </c>
      <c r="C3261" s="10" t="str">
        <f>TEXT(data[[#This Row],[Date]],"mmmm")</f>
        <v>October</v>
      </c>
      <c r="D3261" t="s">
        <v>16</v>
      </c>
      <c r="E3261" t="s">
        <v>18</v>
      </c>
      <c r="F3261" t="s">
        <v>14</v>
      </c>
      <c r="G3261" t="s">
        <v>17</v>
      </c>
      <c r="H3261" s="11">
        <v>1485</v>
      </c>
      <c r="I3261" s="11">
        <v>28.912950000000002</v>
      </c>
      <c r="J3261" s="13">
        <f>data[[#This Row],[Clicks]]/data[[#This Row],[Impressions]]</f>
        <v>1.9470000000000001E-2</v>
      </c>
      <c r="K3261" s="1">
        <v>0.98899999999999988</v>
      </c>
      <c r="L3261" s="2">
        <v>28.594907549999999</v>
      </c>
      <c r="M3261">
        <v>2</v>
      </c>
      <c r="N3261" s="1">
        <f>IF(data[[#This Row],[Conversions]]=0,0,data[[#This Row],[Spend, Dollars]]/data[[#This Row],[Conversions]])</f>
        <v>14.297453774999999</v>
      </c>
      <c r="O3261" s="13">
        <f>data[[#This Row],[Conversions]]/data[[#This Row],[Clicks]]</f>
        <v>6.9173155973361419E-2</v>
      </c>
      <c r="P3261" s="11">
        <v>158.4</v>
      </c>
      <c r="Q3261" s="11">
        <f>IF(data[[#This Row],[Spend, Dollars]]=0,0,data[[#This Row],[Total conversion value, Dollars]]/data[[#This Row],[Spend, Dollars]])</f>
        <v>5.5394478797676694</v>
      </c>
      <c r="R3261" s="2">
        <v>89</v>
      </c>
      <c r="S3261" s="2">
        <v>8</v>
      </c>
      <c r="T3261" s="2">
        <v>16.5</v>
      </c>
      <c r="U3261" s="2">
        <f t="shared" si="50"/>
        <v>113.5</v>
      </c>
    </row>
    <row r="3262" spans="1:21" x14ac:dyDescent="0.2">
      <c r="A3262" t="s">
        <v>24</v>
      </c>
      <c r="B3262" s="3">
        <v>45221</v>
      </c>
      <c r="C3262" s="10" t="str">
        <f>TEXT(data[[#This Row],[Date]],"mmmm")</f>
        <v>October</v>
      </c>
      <c r="D3262" t="s">
        <v>16</v>
      </c>
      <c r="E3262" t="s">
        <v>18</v>
      </c>
      <c r="F3262" t="s">
        <v>14</v>
      </c>
      <c r="G3262" t="s">
        <v>17</v>
      </c>
      <c r="H3262" s="11">
        <v>970</v>
      </c>
      <c r="I3262" s="11">
        <v>20.273000000000007</v>
      </c>
      <c r="J3262" s="13">
        <f>data[[#This Row],[Clicks]]/data[[#This Row],[Impressions]]</f>
        <v>2.0900000000000005E-2</v>
      </c>
      <c r="K3262" s="1">
        <v>1.4259999999999999</v>
      </c>
      <c r="L3262" s="2">
        <v>28.909298000000007</v>
      </c>
      <c r="M3262">
        <v>9</v>
      </c>
      <c r="N3262" s="1">
        <f>IF(data[[#This Row],[Conversions]]=0,0,data[[#This Row],[Spend, Dollars]]/data[[#This Row],[Conversions]])</f>
        <v>3.2121442222222232</v>
      </c>
      <c r="O3262" s="13">
        <f>data[[#This Row],[Conversions]]/data[[#This Row],[Clicks]]</f>
        <v>0.443940216050905</v>
      </c>
      <c r="P3262" s="11">
        <v>662.4</v>
      </c>
      <c r="Q3262" s="11">
        <f>IF(data[[#This Row],[Spend, Dollars]]=0,0,data[[#This Row],[Total conversion value, Dollars]]/data[[#This Row],[Spend, Dollars]])</f>
        <v>22.91304340907897</v>
      </c>
      <c r="R3262" s="2">
        <v>108</v>
      </c>
      <c r="S3262" s="2">
        <v>11</v>
      </c>
      <c r="T3262" s="2">
        <v>13.5</v>
      </c>
      <c r="U3262" s="2">
        <f t="shared" si="50"/>
        <v>132.5</v>
      </c>
    </row>
    <row r="3263" spans="1:21" x14ac:dyDescent="0.2">
      <c r="A3263" t="s">
        <v>24</v>
      </c>
      <c r="B3263" s="3">
        <v>45222</v>
      </c>
      <c r="C3263" s="10" t="str">
        <f>TEXT(data[[#This Row],[Date]],"mmmm")</f>
        <v>October</v>
      </c>
      <c r="D3263" t="s">
        <v>16</v>
      </c>
      <c r="E3263" t="s">
        <v>18</v>
      </c>
      <c r="F3263" t="s">
        <v>14</v>
      </c>
      <c r="G3263" t="s">
        <v>17</v>
      </c>
      <c r="H3263" s="11">
        <v>804</v>
      </c>
      <c r="I3263" s="11">
        <v>12.558479999999999</v>
      </c>
      <c r="J3263" s="13">
        <f>data[[#This Row],[Clicks]]/data[[#This Row],[Impressions]]</f>
        <v>1.5619999999999998E-2</v>
      </c>
      <c r="K3263" s="1">
        <v>0.80499999999999994</v>
      </c>
      <c r="L3263" s="2">
        <v>10.109576399999998</v>
      </c>
      <c r="M3263">
        <v>7</v>
      </c>
      <c r="N3263" s="1">
        <f>IF(data[[#This Row],[Conversions]]=0,0,data[[#This Row],[Spend, Dollars]]/data[[#This Row],[Conversions]])</f>
        <v>1.4442251999999998</v>
      </c>
      <c r="O3263" s="13">
        <f>data[[#This Row],[Conversions]]/data[[#This Row],[Clicks]]</f>
        <v>0.55739229588294126</v>
      </c>
      <c r="P3263" s="11">
        <v>550.79999999999995</v>
      </c>
      <c r="Q3263" s="11">
        <f>IF(data[[#This Row],[Spend, Dollars]]=0,0,data[[#This Row],[Total conversion value, Dollars]]/data[[#This Row],[Spend, Dollars]])</f>
        <v>54.482994955159548</v>
      </c>
      <c r="R3263" s="2">
        <v>104</v>
      </c>
      <c r="S3263" s="2">
        <v>14</v>
      </c>
      <c r="T3263" s="2">
        <v>19.5</v>
      </c>
      <c r="U3263" s="2">
        <f t="shared" si="50"/>
        <v>137.5</v>
      </c>
    </row>
    <row r="3264" spans="1:21" x14ac:dyDescent="0.2">
      <c r="A3264" t="s">
        <v>24</v>
      </c>
      <c r="B3264" s="3">
        <v>45223</v>
      </c>
      <c r="C3264" s="10" t="str">
        <f>TEXT(data[[#This Row],[Date]],"mmmm")</f>
        <v>October</v>
      </c>
      <c r="D3264" t="s">
        <v>16</v>
      </c>
      <c r="E3264" t="s">
        <v>18</v>
      </c>
      <c r="F3264" t="s">
        <v>14</v>
      </c>
      <c r="G3264" t="s">
        <v>17</v>
      </c>
      <c r="H3264" s="11">
        <v>1535</v>
      </c>
      <c r="I3264" s="11">
        <v>30.055299999999995</v>
      </c>
      <c r="J3264" s="13">
        <f>data[[#This Row],[Clicks]]/data[[#This Row],[Impressions]]</f>
        <v>1.9579999999999997E-2</v>
      </c>
      <c r="K3264" s="1">
        <v>1.3339999999999999</v>
      </c>
      <c r="L3264" s="2">
        <v>40.093770199999987</v>
      </c>
      <c r="M3264">
        <v>9</v>
      </c>
      <c r="N3264" s="1">
        <f>IF(data[[#This Row],[Conversions]]=0,0,data[[#This Row],[Spend, Dollars]]/data[[#This Row],[Conversions]])</f>
        <v>4.4548633555555543</v>
      </c>
      <c r="O3264" s="13">
        <f>data[[#This Row],[Conversions]]/data[[#This Row],[Clicks]]</f>
        <v>0.29944801748776428</v>
      </c>
      <c r="P3264" s="11">
        <v>628.79999999999995</v>
      </c>
      <c r="Q3264" s="11">
        <f>IF(data[[#This Row],[Spend, Dollars]]=0,0,data[[#This Row],[Total conversion value, Dollars]]/data[[#This Row],[Spend, Dollars]])</f>
        <v>15.683234499109295</v>
      </c>
      <c r="R3264" s="2">
        <v>108</v>
      </c>
      <c r="S3264" s="2">
        <v>9</v>
      </c>
      <c r="T3264" s="2">
        <v>10.5</v>
      </c>
      <c r="U3264" s="2">
        <f t="shared" si="50"/>
        <v>127.5</v>
      </c>
    </row>
    <row r="3265" spans="1:21" x14ac:dyDescent="0.2">
      <c r="A3265" t="s">
        <v>24</v>
      </c>
      <c r="B3265" s="3">
        <v>45224</v>
      </c>
      <c r="C3265" s="10" t="str">
        <f>TEXT(data[[#This Row],[Date]],"mmmm")</f>
        <v>October</v>
      </c>
      <c r="D3265" t="s">
        <v>16</v>
      </c>
      <c r="E3265" t="s">
        <v>18</v>
      </c>
      <c r="F3265" t="s">
        <v>14</v>
      </c>
      <c r="G3265" t="s">
        <v>17</v>
      </c>
      <c r="H3265" s="11">
        <v>1574</v>
      </c>
      <c r="I3265" s="11">
        <v>32.723460000000003</v>
      </c>
      <c r="J3265" s="13">
        <f>data[[#This Row],[Clicks]]/data[[#This Row],[Impressions]]</f>
        <v>2.0790000000000003E-2</v>
      </c>
      <c r="K3265" s="1">
        <v>1.8054999999999999</v>
      </c>
      <c r="L3265" s="2">
        <v>59.082207029999999</v>
      </c>
      <c r="M3265">
        <v>5</v>
      </c>
      <c r="N3265" s="1">
        <f>IF(data[[#This Row],[Conversions]]=0,0,data[[#This Row],[Spend, Dollars]]/data[[#This Row],[Conversions]])</f>
        <v>11.816441405999999</v>
      </c>
      <c r="O3265" s="13">
        <f>data[[#This Row],[Conversions]]/data[[#This Row],[Clicks]]</f>
        <v>0.15279557846266867</v>
      </c>
      <c r="P3265" s="11">
        <v>397.2</v>
      </c>
      <c r="Q3265" s="11">
        <f>IF(data[[#This Row],[Spend, Dollars]]=0,0,data[[#This Row],[Total conversion value, Dollars]]/data[[#This Row],[Spend, Dollars]])</f>
        <v>6.7228361966626418</v>
      </c>
      <c r="R3265" s="2">
        <v>114</v>
      </c>
      <c r="S3265" s="2">
        <v>9</v>
      </c>
      <c r="T3265" s="2">
        <v>6</v>
      </c>
      <c r="U3265" s="2">
        <f t="shared" si="50"/>
        <v>129</v>
      </c>
    </row>
    <row r="3266" spans="1:21" x14ac:dyDescent="0.2">
      <c r="A3266" t="s">
        <v>24</v>
      </c>
      <c r="B3266" s="3">
        <v>45225</v>
      </c>
      <c r="C3266" s="10" t="str">
        <f>TEXT(data[[#This Row],[Date]],"mmmm")</f>
        <v>October</v>
      </c>
      <c r="D3266" t="s">
        <v>16</v>
      </c>
      <c r="E3266" t="s">
        <v>18</v>
      </c>
      <c r="F3266" t="s">
        <v>14</v>
      </c>
      <c r="G3266" t="s">
        <v>17</v>
      </c>
      <c r="H3266" s="11">
        <v>1033</v>
      </c>
      <c r="I3266" s="11">
        <v>17.499020000000002</v>
      </c>
      <c r="J3266" s="13">
        <f>data[[#This Row],[Clicks]]/data[[#This Row],[Impressions]]</f>
        <v>1.694E-2</v>
      </c>
      <c r="K3266" s="1">
        <v>1.702</v>
      </c>
      <c r="L3266" s="2">
        <v>29.783332040000001</v>
      </c>
      <c r="M3266">
        <v>7</v>
      </c>
      <c r="N3266" s="1">
        <f>IF(data[[#This Row],[Conversions]]=0,0,data[[#This Row],[Spend, Dollars]]/data[[#This Row],[Conversions]])</f>
        <v>4.2547617200000003</v>
      </c>
      <c r="O3266" s="13">
        <f>data[[#This Row],[Conversions]]/data[[#This Row],[Clicks]]</f>
        <v>0.40002240125447019</v>
      </c>
      <c r="P3266" s="11">
        <v>619.19999999999993</v>
      </c>
      <c r="Q3266" s="11">
        <f>IF(data[[#This Row],[Spend, Dollars]]=0,0,data[[#This Row],[Total conversion value, Dollars]]/data[[#This Row],[Spend, Dollars]])</f>
        <v>20.790151994021148</v>
      </c>
      <c r="R3266" s="2">
        <v>70</v>
      </c>
      <c r="S3266" s="2">
        <v>10</v>
      </c>
      <c r="T3266" s="2">
        <v>15</v>
      </c>
      <c r="U3266" s="2">
        <f t="shared" si="50"/>
        <v>95</v>
      </c>
    </row>
    <row r="3267" spans="1:21" x14ac:dyDescent="0.2">
      <c r="A3267" t="s">
        <v>24</v>
      </c>
      <c r="B3267" s="3">
        <v>45226</v>
      </c>
      <c r="C3267" s="10" t="str">
        <f>TEXT(data[[#This Row],[Date]],"mmmm")</f>
        <v>October</v>
      </c>
      <c r="D3267" t="s">
        <v>16</v>
      </c>
      <c r="E3267" t="s">
        <v>18</v>
      </c>
      <c r="F3267" t="s">
        <v>14</v>
      </c>
      <c r="G3267" t="s">
        <v>17</v>
      </c>
      <c r="H3267" s="11">
        <v>1204</v>
      </c>
      <c r="I3267" s="11">
        <v>21.1904</v>
      </c>
      <c r="J3267" s="13">
        <f>data[[#This Row],[Clicks]]/data[[#This Row],[Impressions]]</f>
        <v>1.7600000000000001E-2</v>
      </c>
      <c r="K3267" s="1">
        <v>1.4144999999999999</v>
      </c>
      <c r="L3267" s="2">
        <v>29.973820799999999</v>
      </c>
      <c r="M3267">
        <v>7</v>
      </c>
      <c r="N3267" s="1">
        <f>IF(data[[#This Row],[Conversions]]=0,0,data[[#This Row],[Spend, Dollars]]/data[[#This Row],[Conversions]])</f>
        <v>4.2819744000000002</v>
      </c>
      <c r="O3267" s="13">
        <f>data[[#This Row],[Conversions]]/data[[#This Row],[Clicks]]</f>
        <v>0.33033826638477803</v>
      </c>
      <c r="P3267" s="11">
        <v>542.4</v>
      </c>
      <c r="Q3267" s="11">
        <f>IF(data[[#This Row],[Spend, Dollars]]=0,0,data[[#This Row],[Total conversion value, Dollars]]/data[[#This Row],[Spend, Dollars]])</f>
        <v>18.09579111115524</v>
      </c>
      <c r="R3267" s="2">
        <v>104</v>
      </c>
      <c r="S3267" s="2">
        <v>6</v>
      </c>
      <c r="T3267" s="2">
        <v>9</v>
      </c>
      <c r="U3267" s="2">
        <f t="shared" ref="U3267:U3330" si="51">SUM(R3267:T3267)</f>
        <v>119</v>
      </c>
    </row>
    <row r="3268" spans="1:21" x14ac:dyDescent="0.2">
      <c r="A3268" t="s">
        <v>24</v>
      </c>
      <c r="B3268" s="3">
        <v>45227</v>
      </c>
      <c r="C3268" s="10" t="str">
        <f>TEXT(data[[#This Row],[Date]],"mmmm")</f>
        <v>October</v>
      </c>
      <c r="D3268" t="s">
        <v>16</v>
      </c>
      <c r="E3268" t="s">
        <v>18</v>
      </c>
      <c r="F3268" t="s">
        <v>14</v>
      </c>
      <c r="G3268" t="s">
        <v>17</v>
      </c>
      <c r="H3268" s="11">
        <v>1289</v>
      </c>
      <c r="I3268" s="11">
        <v>27.223680000000005</v>
      </c>
      <c r="J3268" s="13">
        <f>data[[#This Row],[Clicks]]/data[[#This Row],[Impressions]]</f>
        <v>2.1120000000000003E-2</v>
      </c>
      <c r="K3268" s="1">
        <v>2.5185</v>
      </c>
      <c r="L3268" s="2">
        <v>68.562838080000006</v>
      </c>
      <c r="M3268">
        <v>9</v>
      </c>
      <c r="N3268" s="1">
        <f>IF(data[[#This Row],[Conversions]]=0,0,data[[#This Row],[Spend, Dollars]]/data[[#This Row],[Conversions]])</f>
        <v>7.6180931200000011</v>
      </c>
      <c r="O3268" s="13">
        <f>data[[#This Row],[Conversions]]/data[[#This Row],[Clicks]]</f>
        <v>0.33059454122293525</v>
      </c>
      <c r="P3268" s="11">
        <v>655.19999999999993</v>
      </c>
      <c r="Q3268" s="11">
        <f>IF(data[[#This Row],[Spend, Dollars]]=0,0,data[[#This Row],[Total conversion value, Dollars]]/data[[#This Row],[Spend, Dollars]])</f>
        <v>9.5561971812704734</v>
      </c>
      <c r="R3268" s="2">
        <v>77</v>
      </c>
      <c r="S3268" s="2">
        <v>7</v>
      </c>
      <c r="T3268" s="2">
        <v>18</v>
      </c>
      <c r="U3268" s="2">
        <f t="shared" si="51"/>
        <v>102</v>
      </c>
    </row>
    <row r="3269" spans="1:21" x14ac:dyDescent="0.2">
      <c r="A3269" t="s">
        <v>24</v>
      </c>
      <c r="B3269" s="3">
        <v>45228</v>
      </c>
      <c r="C3269" s="10" t="str">
        <f>TEXT(data[[#This Row],[Date]],"mmmm")</f>
        <v>October</v>
      </c>
      <c r="D3269" t="s">
        <v>16</v>
      </c>
      <c r="E3269" t="s">
        <v>18</v>
      </c>
      <c r="F3269" t="s">
        <v>14</v>
      </c>
      <c r="G3269" t="s">
        <v>17</v>
      </c>
      <c r="H3269" s="11">
        <v>1696</v>
      </c>
      <c r="I3269" s="11">
        <v>32.088320000000003</v>
      </c>
      <c r="J3269" s="13">
        <f>data[[#This Row],[Clicks]]/data[[#This Row],[Impressions]]</f>
        <v>1.8920000000000003E-2</v>
      </c>
      <c r="K3269" s="1">
        <v>0.82799999999999996</v>
      </c>
      <c r="L3269" s="2">
        <v>26.56912896</v>
      </c>
      <c r="M3269">
        <v>3</v>
      </c>
      <c r="N3269" s="1">
        <f>IF(data[[#This Row],[Conversions]]=0,0,data[[#This Row],[Spend, Dollars]]/data[[#This Row],[Conversions]])</f>
        <v>8.8563763200000007</v>
      </c>
      <c r="O3269" s="13">
        <f>data[[#This Row],[Conversions]]/data[[#This Row],[Clicks]]</f>
        <v>9.3491962184371127E-2</v>
      </c>
      <c r="P3269" s="11">
        <v>390</v>
      </c>
      <c r="Q3269" s="11">
        <f>IF(data[[#This Row],[Spend, Dollars]]=0,0,data[[#This Row],[Total conversion value, Dollars]]/data[[#This Row],[Spend, Dollars]])</f>
        <v>14.678689714937496</v>
      </c>
      <c r="R3269" s="2">
        <v>71</v>
      </c>
      <c r="S3269" s="2">
        <v>11</v>
      </c>
      <c r="T3269" s="2">
        <v>16.5</v>
      </c>
      <c r="U3269" s="2">
        <f t="shared" si="51"/>
        <v>98.5</v>
      </c>
    </row>
    <row r="3270" spans="1:21" x14ac:dyDescent="0.2">
      <c r="A3270" t="s">
        <v>24</v>
      </c>
      <c r="B3270" s="3">
        <v>45229</v>
      </c>
      <c r="C3270" s="10" t="str">
        <f>TEXT(data[[#This Row],[Date]],"mmmm")</f>
        <v>October</v>
      </c>
      <c r="D3270" t="s">
        <v>16</v>
      </c>
      <c r="E3270" t="s">
        <v>18</v>
      </c>
      <c r="F3270" t="s">
        <v>14</v>
      </c>
      <c r="G3270" t="s">
        <v>17</v>
      </c>
      <c r="H3270" s="11">
        <v>927</v>
      </c>
      <c r="I3270" s="11">
        <v>12.848220000000001</v>
      </c>
      <c r="J3270" s="13">
        <f>data[[#This Row],[Clicks]]/data[[#This Row],[Impressions]]</f>
        <v>1.3860000000000001E-2</v>
      </c>
      <c r="K3270" s="1">
        <v>2.415</v>
      </c>
      <c r="L3270" s="2">
        <v>31.028451300000004</v>
      </c>
      <c r="M3270">
        <v>8</v>
      </c>
      <c r="N3270" s="1">
        <f>IF(data[[#This Row],[Conversions]]=0,0,data[[#This Row],[Spend, Dollars]]/data[[#This Row],[Conversions]])</f>
        <v>3.8785564125000005</v>
      </c>
      <c r="O3270" s="13">
        <f>data[[#This Row],[Conversions]]/data[[#This Row],[Clicks]]</f>
        <v>0.62265434433719213</v>
      </c>
      <c r="P3270" s="11">
        <v>699.6</v>
      </c>
      <c r="Q3270" s="11">
        <f>IF(data[[#This Row],[Spend, Dollars]]=0,0,data[[#This Row],[Total conversion value, Dollars]]/data[[#This Row],[Spend, Dollars]])</f>
        <v>22.547048617924411</v>
      </c>
      <c r="R3270" s="2">
        <v>103</v>
      </c>
      <c r="S3270" s="2">
        <v>11</v>
      </c>
      <c r="T3270" s="2">
        <v>15</v>
      </c>
      <c r="U3270" s="2">
        <f t="shared" si="51"/>
        <v>129</v>
      </c>
    </row>
    <row r="3271" spans="1:21" x14ac:dyDescent="0.2">
      <c r="A3271" t="s">
        <v>24</v>
      </c>
      <c r="B3271" s="3">
        <v>45230</v>
      </c>
      <c r="C3271" s="10" t="str">
        <f>TEXT(data[[#This Row],[Date]],"mmmm")</f>
        <v>October</v>
      </c>
      <c r="D3271" t="s">
        <v>16</v>
      </c>
      <c r="E3271" t="s">
        <v>18</v>
      </c>
      <c r="F3271" t="s">
        <v>14</v>
      </c>
      <c r="G3271" t="s">
        <v>17</v>
      </c>
      <c r="H3271" s="11">
        <v>1278</v>
      </c>
      <c r="I3271" s="11">
        <v>18.697140000000001</v>
      </c>
      <c r="J3271" s="13">
        <f>data[[#This Row],[Clicks]]/data[[#This Row],[Impressions]]</f>
        <v>1.4630000000000001E-2</v>
      </c>
      <c r="K3271" s="1">
        <v>1.2994999999999999</v>
      </c>
      <c r="L3271" s="2">
        <v>24.296933429999999</v>
      </c>
      <c r="M3271">
        <v>3</v>
      </c>
      <c r="N3271" s="1">
        <f>IF(data[[#This Row],[Conversions]]=0,0,data[[#This Row],[Spend, Dollars]]/data[[#This Row],[Conversions]])</f>
        <v>8.0989778099999992</v>
      </c>
      <c r="O3271" s="13">
        <f>data[[#This Row],[Conversions]]/data[[#This Row],[Clicks]]</f>
        <v>0.16045234725738802</v>
      </c>
      <c r="P3271" s="11">
        <v>414</v>
      </c>
      <c r="Q3271" s="11">
        <f>IF(data[[#This Row],[Spend, Dollars]]=0,0,data[[#This Row],[Total conversion value, Dollars]]/data[[#This Row],[Spend, Dollars]])</f>
        <v>17.03918731936864</v>
      </c>
      <c r="R3271" s="2">
        <v>110</v>
      </c>
      <c r="S3271" s="2">
        <v>17</v>
      </c>
      <c r="T3271" s="2">
        <v>10.5</v>
      </c>
      <c r="U3271" s="2">
        <f t="shared" si="51"/>
        <v>137.5</v>
      </c>
    </row>
    <row r="3272" spans="1:21" x14ac:dyDescent="0.2">
      <c r="A3272" t="s">
        <v>24</v>
      </c>
      <c r="B3272" s="3">
        <v>45231</v>
      </c>
      <c r="C3272" s="10" t="str">
        <f>TEXT(data[[#This Row],[Date]],"mmmm")</f>
        <v>November</v>
      </c>
      <c r="D3272" t="s">
        <v>16</v>
      </c>
      <c r="E3272" t="s">
        <v>18</v>
      </c>
      <c r="F3272" t="s">
        <v>14</v>
      </c>
      <c r="G3272" t="s">
        <v>17</v>
      </c>
      <c r="H3272" s="11">
        <v>1009</v>
      </c>
      <c r="I3272" s="11">
        <v>14.650680000000001</v>
      </c>
      <c r="J3272" s="13">
        <f>data[[#This Row],[Clicks]]/data[[#This Row],[Impressions]]</f>
        <v>1.4520000000000002E-2</v>
      </c>
      <c r="K3272" s="1">
        <v>0.74749999999999994</v>
      </c>
      <c r="L3272" s="2">
        <v>10.9513833</v>
      </c>
      <c r="M3272">
        <v>4</v>
      </c>
      <c r="N3272" s="1">
        <f>IF(data[[#This Row],[Conversions]]=0,0,data[[#This Row],[Spend, Dollars]]/data[[#This Row],[Conversions]])</f>
        <v>2.737845825</v>
      </c>
      <c r="O3272" s="13">
        <f>data[[#This Row],[Conversions]]/data[[#This Row],[Clicks]]</f>
        <v>0.27302486983539326</v>
      </c>
      <c r="P3272" s="11">
        <v>334.8</v>
      </c>
      <c r="Q3272" s="11">
        <f>IF(data[[#This Row],[Spend, Dollars]]=0,0,data[[#This Row],[Total conversion value, Dollars]]/data[[#This Row],[Spend, Dollars]])</f>
        <v>30.571480408324309</v>
      </c>
      <c r="R3272" s="2">
        <v>74</v>
      </c>
      <c r="S3272" s="2">
        <v>16</v>
      </c>
      <c r="T3272" s="2">
        <v>16.5</v>
      </c>
      <c r="U3272" s="2">
        <f t="shared" si="51"/>
        <v>106.5</v>
      </c>
    </row>
    <row r="3273" spans="1:21" x14ac:dyDescent="0.2">
      <c r="A3273" t="s">
        <v>24</v>
      </c>
      <c r="B3273" s="3">
        <v>45232</v>
      </c>
      <c r="C3273" s="10" t="str">
        <f>TEXT(data[[#This Row],[Date]],"mmmm")</f>
        <v>November</v>
      </c>
      <c r="D3273" t="s">
        <v>16</v>
      </c>
      <c r="E3273" t="s">
        <v>18</v>
      </c>
      <c r="F3273" t="s">
        <v>14</v>
      </c>
      <c r="G3273" t="s">
        <v>17</v>
      </c>
      <c r="H3273" s="11">
        <v>818</v>
      </c>
      <c r="I3273" s="11">
        <v>16.556319999999999</v>
      </c>
      <c r="J3273" s="13">
        <f>data[[#This Row],[Clicks]]/data[[#This Row],[Impressions]]</f>
        <v>2.0240000000000001E-2</v>
      </c>
      <c r="K3273" s="1">
        <v>1.472</v>
      </c>
      <c r="L3273" s="2">
        <v>24.370903039999998</v>
      </c>
      <c r="M3273">
        <v>2</v>
      </c>
      <c r="N3273" s="1">
        <f>IF(data[[#This Row],[Conversions]]=0,0,data[[#This Row],[Spend, Dollars]]/data[[#This Row],[Conversions]])</f>
        <v>12.185451519999999</v>
      </c>
      <c r="O3273" s="13">
        <f>data[[#This Row],[Conversions]]/data[[#This Row],[Clicks]]</f>
        <v>0.12079979125796071</v>
      </c>
      <c r="P3273" s="11">
        <v>150</v>
      </c>
      <c r="Q3273" s="11">
        <f>IF(data[[#This Row],[Spend, Dollars]]=0,0,data[[#This Row],[Total conversion value, Dollars]]/data[[#This Row],[Spend, Dollars]])</f>
        <v>6.1548806687140312</v>
      </c>
      <c r="R3273" s="2">
        <v>81</v>
      </c>
      <c r="S3273" s="2">
        <v>10</v>
      </c>
      <c r="T3273" s="2">
        <v>16.5</v>
      </c>
      <c r="U3273" s="2">
        <f t="shared" si="51"/>
        <v>107.5</v>
      </c>
    </row>
    <row r="3274" spans="1:21" x14ac:dyDescent="0.2">
      <c r="A3274" t="s">
        <v>24</v>
      </c>
      <c r="B3274" s="3">
        <v>45233</v>
      </c>
      <c r="C3274" s="10" t="str">
        <f>TEXT(data[[#This Row],[Date]],"mmmm")</f>
        <v>November</v>
      </c>
      <c r="D3274" t="s">
        <v>16</v>
      </c>
      <c r="E3274" t="s">
        <v>18</v>
      </c>
      <c r="F3274" t="s">
        <v>14</v>
      </c>
      <c r="G3274" t="s">
        <v>17</v>
      </c>
      <c r="H3274" s="11">
        <v>1019</v>
      </c>
      <c r="I3274" s="11">
        <v>18.831119999999999</v>
      </c>
      <c r="J3274" s="13">
        <f>data[[#This Row],[Clicks]]/data[[#This Row],[Impressions]]</f>
        <v>1.848E-2</v>
      </c>
      <c r="K3274" s="1">
        <v>1.6559999999999999</v>
      </c>
      <c r="L3274" s="2">
        <v>31.184334719999995</v>
      </c>
      <c r="M3274">
        <v>2</v>
      </c>
      <c r="N3274" s="1">
        <f>IF(data[[#This Row],[Conversions]]=0,0,data[[#This Row],[Spend, Dollars]]/data[[#This Row],[Conversions]])</f>
        <v>15.592167359999998</v>
      </c>
      <c r="O3274" s="13">
        <f>data[[#This Row],[Conversions]]/data[[#This Row],[Clicks]]</f>
        <v>0.10620717195790798</v>
      </c>
      <c r="P3274" s="11">
        <v>314.39999999999998</v>
      </c>
      <c r="Q3274" s="11">
        <f>IF(data[[#This Row],[Spend, Dollars]]=0,0,data[[#This Row],[Total conversion value, Dollars]]/data[[#This Row],[Spend, Dollars]])</f>
        <v>10.081985164120251</v>
      </c>
      <c r="R3274" s="2">
        <v>117</v>
      </c>
      <c r="S3274" s="2">
        <v>9</v>
      </c>
      <c r="T3274" s="2">
        <v>19.5</v>
      </c>
      <c r="U3274" s="2">
        <f t="shared" si="51"/>
        <v>145.5</v>
      </c>
    </row>
    <row r="3275" spans="1:21" x14ac:dyDescent="0.2">
      <c r="A3275" t="s">
        <v>24</v>
      </c>
      <c r="B3275" s="3">
        <v>45234</v>
      </c>
      <c r="C3275" s="10" t="str">
        <f>TEXT(data[[#This Row],[Date]],"mmmm")</f>
        <v>November</v>
      </c>
      <c r="D3275" t="s">
        <v>16</v>
      </c>
      <c r="E3275" t="s">
        <v>18</v>
      </c>
      <c r="F3275" t="s">
        <v>14</v>
      </c>
      <c r="G3275" t="s">
        <v>17</v>
      </c>
      <c r="H3275" s="11">
        <v>1587</v>
      </c>
      <c r="I3275" s="11">
        <v>32.12088</v>
      </c>
      <c r="J3275" s="13">
        <f>data[[#This Row],[Clicks]]/data[[#This Row],[Impressions]]</f>
        <v>2.0240000000000001E-2</v>
      </c>
      <c r="K3275" s="1">
        <v>1.7939999999999998</v>
      </c>
      <c r="L3275" s="2">
        <v>57.624858719999992</v>
      </c>
      <c r="M3275">
        <v>7</v>
      </c>
      <c r="N3275" s="1">
        <f>IF(data[[#This Row],[Conversions]]=0,0,data[[#This Row],[Spend, Dollars]]/data[[#This Row],[Conversions]])</f>
        <v>8.2321226742857139</v>
      </c>
      <c r="O3275" s="13">
        <f>data[[#This Row],[Conversions]]/data[[#This Row],[Clicks]]</f>
        <v>0.21792678158257184</v>
      </c>
      <c r="P3275" s="11">
        <v>670.8</v>
      </c>
      <c r="Q3275" s="11">
        <f>IF(data[[#This Row],[Spend, Dollars]]=0,0,data[[#This Row],[Total conversion value, Dollars]]/data[[#This Row],[Spend, Dollars]])</f>
        <v>11.640809450994521</v>
      </c>
      <c r="R3275" s="2">
        <v>72</v>
      </c>
      <c r="S3275" s="2">
        <v>9</v>
      </c>
      <c r="T3275" s="2">
        <v>7.5</v>
      </c>
      <c r="U3275" s="2">
        <f t="shared" si="51"/>
        <v>88.5</v>
      </c>
    </row>
    <row r="3276" spans="1:21" x14ac:dyDescent="0.2">
      <c r="A3276" t="s">
        <v>24</v>
      </c>
      <c r="B3276" s="3">
        <v>45235</v>
      </c>
      <c r="C3276" s="10" t="str">
        <f>TEXT(data[[#This Row],[Date]],"mmmm")</f>
        <v>November</v>
      </c>
      <c r="D3276" t="s">
        <v>16</v>
      </c>
      <c r="E3276" t="s">
        <v>18</v>
      </c>
      <c r="F3276" t="s">
        <v>14</v>
      </c>
      <c r="G3276" t="s">
        <v>17</v>
      </c>
      <c r="H3276" s="11">
        <v>1738</v>
      </c>
      <c r="I3276" s="11">
        <v>23.32396</v>
      </c>
      <c r="J3276" s="13">
        <f>data[[#This Row],[Clicks]]/data[[#This Row],[Impressions]]</f>
        <v>1.342E-2</v>
      </c>
      <c r="K3276" s="1">
        <v>2.0354999999999999</v>
      </c>
      <c r="L3276" s="2">
        <v>47.475920579999993</v>
      </c>
      <c r="M3276">
        <v>8</v>
      </c>
      <c r="N3276" s="1">
        <f>IF(data[[#This Row],[Conversions]]=0,0,data[[#This Row],[Spend, Dollars]]/data[[#This Row],[Conversions]])</f>
        <v>5.9344900724999992</v>
      </c>
      <c r="O3276" s="13">
        <f>data[[#This Row],[Conversions]]/data[[#This Row],[Clicks]]</f>
        <v>0.3429949288199774</v>
      </c>
      <c r="P3276" s="11">
        <v>579.6</v>
      </c>
      <c r="Q3276" s="11">
        <f>IF(data[[#This Row],[Spend, Dollars]]=0,0,data[[#This Row],[Total conversion value, Dollars]]/data[[#This Row],[Spend, Dollars]])</f>
        <v>12.208294076643265</v>
      </c>
      <c r="R3276" s="2">
        <v>113</v>
      </c>
      <c r="S3276" s="2">
        <v>7</v>
      </c>
      <c r="T3276" s="2">
        <v>10.5</v>
      </c>
      <c r="U3276" s="2">
        <f t="shared" si="51"/>
        <v>130.5</v>
      </c>
    </row>
    <row r="3277" spans="1:21" x14ac:dyDescent="0.2">
      <c r="A3277" t="s">
        <v>24</v>
      </c>
      <c r="B3277" s="3">
        <v>45236</v>
      </c>
      <c r="C3277" s="10" t="str">
        <f>TEXT(data[[#This Row],[Date]],"mmmm")</f>
        <v>November</v>
      </c>
      <c r="D3277" t="s">
        <v>16</v>
      </c>
      <c r="E3277" t="s">
        <v>18</v>
      </c>
      <c r="F3277" t="s">
        <v>14</v>
      </c>
      <c r="G3277" t="s">
        <v>17</v>
      </c>
      <c r="H3277" s="11">
        <v>1577</v>
      </c>
      <c r="I3277" s="11">
        <v>19.949050000000003</v>
      </c>
      <c r="J3277" s="13">
        <f>data[[#This Row],[Clicks]]/data[[#This Row],[Impressions]]</f>
        <v>1.2650000000000002E-2</v>
      </c>
      <c r="K3277" s="1">
        <v>0.81649999999999989</v>
      </c>
      <c r="L3277" s="2">
        <v>16.288399325</v>
      </c>
      <c r="M3277">
        <v>2</v>
      </c>
      <c r="N3277" s="1">
        <f>IF(data[[#This Row],[Conversions]]=0,0,data[[#This Row],[Spend, Dollars]]/data[[#This Row],[Conversions]])</f>
        <v>8.1441996625000002</v>
      </c>
      <c r="O3277" s="13">
        <f>data[[#This Row],[Conversions]]/data[[#This Row],[Clicks]]</f>
        <v>0.10025540063311283</v>
      </c>
      <c r="P3277" s="11">
        <v>262.8</v>
      </c>
      <c r="Q3277" s="11">
        <f>IF(data[[#This Row],[Spend, Dollars]]=0,0,data[[#This Row],[Total conversion value, Dollars]]/data[[#This Row],[Spend, Dollars]])</f>
        <v>16.134182049223551</v>
      </c>
      <c r="R3277" s="2">
        <v>94</v>
      </c>
      <c r="S3277" s="2">
        <v>13</v>
      </c>
      <c r="T3277" s="2">
        <v>18</v>
      </c>
      <c r="U3277" s="2">
        <f t="shared" si="51"/>
        <v>125</v>
      </c>
    </row>
    <row r="3278" spans="1:21" x14ac:dyDescent="0.2">
      <c r="A3278" t="s">
        <v>24</v>
      </c>
      <c r="B3278" s="3">
        <v>45237</v>
      </c>
      <c r="C3278" s="10" t="str">
        <f>TEXT(data[[#This Row],[Date]],"mmmm")</f>
        <v>November</v>
      </c>
      <c r="D3278" t="s">
        <v>16</v>
      </c>
      <c r="E3278" t="s">
        <v>18</v>
      </c>
      <c r="F3278" t="s">
        <v>14</v>
      </c>
      <c r="G3278" t="s">
        <v>17</v>
      </c>
      <c r="H3278" s="11">
        <v>1649</v>
      </c>
      <c r="I3278" s="11">
        <v>20.13429</v>
      </c>
      <c r="J3278" s="13">
        <f>data[[#This Row],[Clicks]]/data[[#This Row],[Impressions]]</f>
        <v>1.221E-2</v>
      </c>
      <c r="K3278" s="1">
        <v>2.1849999999999996</v>
      </c>
      <c r="L3278" s="2">
        <v>43.99342364999999</v>
      </c>
      <c r="M3278">
        <v>4</v>
      </c>
      <c r="N3278" s="1">
        <f>IF(data[[#This Row],[Conversions]]=0,0,data[[#This Row],[Spend, Dollars]]/data[[#This Row],[Conversions]])</f>
        <v>10.998355912499997</v>
      </c>
      <c r="O3278" s="13">
        <f>data[[#This Row],[Conversions]]/data[[#This Row],[Clicks]]</f>
        <v>0.19866605676187241</v>
      </c>
      <c r="P3278" s="11">
        <v>242.39999999999998</v>
      </c>
      <c r="Q3278" s="11">
        <f>IF(data[[#This Row],[Spend, Dollars]]=0,0,data[[#This Row],[Total conversion value, Dollars]]/data[[#This Row],[Spend, Dollars]])</f>
        <v>5.5099144346771025</v>
      </c>
      <c r="R3278" s="2">
        <v>69</v>
      </c>
      <c r="S3278" s="2">
        <v>11</v>
      </c>
      <c r="T3278" s="2">
        <v>16.5</v>
      </c>
      <c r="U3278" s="2">
        <f t="shared" si="51"/>
        <v>96.5</v>
      </c>
    </row>
    <row r="3279" spans="1:21" x14ac:dyDescent="0.2">
      <c r="A3279" t="s">
        <v>24</v>
      </c>
      <c r="B3279" s="3">
        <v>45238</v>
      </c>
      <c r="C3279" s="10" t="str">
        <f>TEXT(data[[#This Row],[Date]],"mmmm")</f>
        <v>November</v>
      </c>
      <c r="D3279" t="s">
        <v>16</v>
      </c>
      <c r="E3279" t="s">
        <v>18</v>
      </c>
      <c r="F3279" t="s">
        <v>14</v>
      </c>
      <c r="G3279" t="s">
        <v>17</v>
      </c>
      <c r="H3279" s="11">
        <v>1224</v>
      </c>
      <c r="I3279" s="11">
        <v>15.618240000000002</v>
      </c>
      <c r="J3279" s="13">
        <f>data[[#This Row],[Clicks]]/data[[#This Row],[Impressions]]</f>
        <v>1.2760000000000002E-2</v>
      </c>
      <c r="K3279" s="1">
        <v>1.288</v>
      </c>
      <c r="L3279" s="2">
        <v>20.116293120000002</v>
      </c>
      <c r="M3279">
        <v>8</v>
      </c>
      <c r="N3279" s="1">
        <f>IF(data[[#This Row],[Conversions]]=0,0,data[[#This Row],[Spend, Dollars]]/data[[#This Row],[Conversions]])</f>
        <v>2.5145366400000002</v>
      </c>
      <c r="O3279" s="13">
        <f>data[[#This Row],[Conversions]]/data[[#This Row],[Clicks]]</f>
        <v>0.51222160755629309</v>
      </c>
      <c r="P3279" s="11">
        <v>542.4</v>
      </c>
      <c r="Q3279" s="11">
        <f>IF(data[[#This Row],[Spend, Dollars]]=0,0,data[[#This Row],[Total conversion value, Dollars]]/data[[#This Row],[Spend, Dollars]])</f>
        <v>26.963218161736545</v>
      </c>
      <c r="R3279" s="2">
        <v>97</v>
      </c>
      <c r="S3279" s="2">
        <v>3</v>
      </c>
      <c r="T3279" s="2">
        <v>4.5</v>
      </c>
      <c r="U3279" s="2">
        <f t="shared" si="51"/>
        <v>104.5</v>
      </c>
    </row>
    <row r="3280" spans="1:21" x14ac:dyDescent="0.2">
      <c r="A3280" t="s">
        <v>24</v>
      </c>
      <c r="B3280" s="3">
        <v>45239</v>
      </c>
      <c r="C3280" s="10" t="str">
        <f>TEXT(data[[#This Row],[Date]],"mmmm")</f>
        <v>November</v>
      </c>
      <c r="D3280" t="s">
        <v>16</v>
      </c>
      <c r="E3280" t="s">
        <v>18</v>
      </c>
      <c r="F3280" t="s">
        <v>14</v>
      </c>
      <c r="G3280" t="s">
        <v>17</v>
      </c>
      <c r="H3280" s="11">
        <v>1203</v>
      </c>
      <c r="I3280" s="11">
        <v>20.114160000000002</v>
      </c>
      <c r="J3280" s="13">
        <f>data[[#This Row],[Clicks]]/data[[#This Row],[Impressions]]</f>
        <v>1.6720000000000002E-2</v>
      </c>
      <c r="K3280" s="1">
        <v>0.72449999999999992</v>
      </c>
      <c r="L3280" s="2">
        <v>14.57270892</v>
      </c>
      <c r="M3280">
        <v>2</v>
      </c>
      <c r="N3280" s="1">
        <f>IF(data[[#This Row],[Conversions]]=0,0,data[[#This Row],[Spend, Dollars]]/data[[#This Row],[Conversions]])</f>
        <v>7.2863544600000001</v>
      </c>
      <c r="O3280" s="13">
        <f>data[[#This Row],[Conversions]]/data[[#This Row],[Clicks]]</f>
        <v>9.9432439634565883E-2</v>
      </c>
      <c r="P3280" s="11">
        <v>324</v>
      </c>
      <c r="Q3280" s="11">
        <f>IF(data[[#This Row],[Spend, Dollars]]=0,0,data[[#This Row],[Total conversion value, Dollars]]/data[[#This Row],[Spend, Dollars]])</f>
        <v>22.23334053940604</v>
      </c>
      <c r="R3280" s="2">
        <v>92</v>
      </c>
      <c r="S3280" s="2">
        <v>4</v>
      </c>
      <c r="T3280" s="2">
        <v>4.5</v>
      </c>
      <c r="U3280" s="2">
        <f t="shared" si="51"/>
        <v>100.5</v>
      </c>
    </row>
    <row r="3281" spans="1:21" x14ac:dyDescent="0.2">
      <c r="A3281" t="s">
        <v>24</v>
      </c>
      <c r="B3281" s="3">
        <v>45240</v>
      </c>
      <c r="C3281" s="10" t="str">
        <f>TEXT(data[[#This Row],[Date]],"mmmm")</f>
        <v>November</v>
      </c>
      <c r="D3281" t="s">
        <v>16</v>
      </c>
      <c r="E3281" t="s">
        <v>18</v>
      </c>
      <c r="F3281" t="s">
        <v>14</v>
      </c>
      <c r="G3281" t="s">
        <v>17</v>
      </c>
      <c r="H3281" s="11">
        <v>1215</v>
      </c>
      <c r="I3281" s="11">
        <v>18.844650000000001</v>
      </c>
      <c r="J3281" s="13">
        <f>data[[#This Row],[Clicks]]/data[[#This Row],[Impressions]]</f>
        <v>1.5510000000000001E-2</v>
      </c>
      <c r="K3281" s="1">
        <v>0.71299999999999997</v>
      </c>
      <c r="L3281" s="2">
        <v>13.43623545</v>
      </c>
      <c r="M3281">
        <v>2</v>
      </c>
      <c r="N3281" s="1">
        <f>IF(data[[#This Row],[Conversions]]=0,0,data[[#This Row],[Spend, Dollars]]/data[[#This Row],[Conversions]])</f>
        <v>6.7181177249999999</v>
      </c>
      <c r="O3281" s="13">
        <f>data[[#This Row],[Conversions]]/data[[#This Row],[Clicks]]</f>
        <v>0.10613091779364434</v>
      </c>
      <c r="P3281" s="11">
        <v>200.4</v>
      </c>
      <c r="Q3281" s="11">
        <f>IF(data[[#This Row],[Spend, Dollars]]=0,0,data[[#This Row],[Total conversion value, Dollars]]/data[[#This Row],[Spend, Dollars]])</f>
        <v>14.914891953608926</v>
      </c>
      <c r="R3281" s="2">
        <v>86</v>
      </c>
      <c r="S3281" s="2">
        <v>21</v>
      </c>
      <c r="T3281" s="2">
        <v>15</v>
      </c>
      <c r="U3281" s="2">
        <f t="shared" si="51"/>
        <v>122</v>
      </c>
    </row>
    <row r="3282" spans="1:21" x14ac:dyDescent="0.2">
      <c r="A3282" t="s">
        <v>24</v>
      </c>
      <c r="B3282" s="3">
        <v>45241</v>
      </c>
      <c r="C3282" s="10" t="str">
        <f>TEXT(data[[#This Row],[Date]],"mmmm")</f>
        <v>November</v>
      </c>
      <c r="D3282" t="s">
        <v>16</v>
      </c>
      <c r="E3282" t="s">
        <v>18</v>
      </c>
      <c r="F3282" t="s">
        <v>14</v>
      </c>
      <c r="G3282" t="s">
        <v>17</v>
      </c>
      <c r="H3282" s="11">
        <v>1548</v>
      </c>
      <c r="I3282" s="11">
        <v>32.182920000000003</v>
      </c>
      <c r="J3282" s="13">
        <f>data[[#This Row],[Clicks]]/data[[#This Row],[Impressions]]</f>
        <v>2.0790000000000003E-2</v>
      </c>
      <c r="K3282" s="1">
        <v>1.6904999999999999</v>
      </c>
      <c r="L3282" s="2">
        <v>54.405226259999999</v>
      </c>
      <c r="M3282">
        <v>8</v>
      </c>
      <c r="N3282" s="1">
        <f>IF(data[[#This Row],[Conversions]]=0,0,data[[#This Row],[Spend, Dollars]]/data[[#This Row],[Conversions]])</f>
        <v>6.8006532824999999</v>
      </c>
      <c r="O3282" s="13">
        <f>data[[#This Row],[Conversions]]/data[[#This Row],[Clicks]]</f>
        <v>0.24857905994856896</v>
      </c>
      <c r="P3282" s="11">
        <v>580.79999999999995</v>
      </c>
      <c r="Q3282" s="11">
        <f>IF(data[[#This Row],[Spend, Dollars]]=0,0,data[[#This Row],[Total conversion value, Dollars]]/data[[#This Row],[Spend, Dollars]])</f>
        <v>10.675444988030824</v>
      </c>
      <c r="R3282" s="2">
        <v>101</v>
      </c>
      <c r="S3282" s="2">
        <v>10</v>
      </c>
      <c r="T3282" s="2">
        <v>9</v>
      </c>
      <c r="U3282" s="2">
        <f t="shared" si="51"/>
        <v>120</v>
      </c>
    </row>
    <row r="3283" spans="1:21" x14ac:dyDescent="0.2">
      <c r="A3283" t="s">
        <v>24</v>
      </c>
      <c r="B3283" s="3">
        <v>45242</v>
      </c>
      <c r="C3283" s="10" t="str">
        <f>TEXT(data[[#This Row],[Date]],"mmmm")</f>
        <v>November</v>
      </c>
      <c r="D3283" t="s">
        <v>16</v>
      </c>
      <c r="E3283" t="s">
        <v>18</v>
      </c>
      <c r="F3283" t="s">
        <v>14</v>
      </c>
      <c r="G3283" t="s">
        <v>17</v>
      </c>
      <c r="H3283" s="11">
        <v>1053</v>
      </c>
      <c r="I3283" s="11">
        <v>18.76446</v>
      </c>
      <c r="J3283" s="13">
        <f>data[[#This Row],[Clicks]]/data[[#This Row],[Impressions]]</f>
        <v>1.7819999999999999E-2</v>
      </c>
      <c r="K3283" s="1">
        <v>1.702</v>
      </c>
      <c r="L3283" s="2">
        <v>31.937110919999999</v>
      </c>
      <c r="M3283">
        <v>7</v>
      </c>
      <c r="N3283" s="1">
        <f>IF(data[[#This Row],[Conversions]]=0,0,data[[#This Row],[Spend, Dollars]]/data[[#This Row],[Conversions]])</f>
        <v>4.5624444171428573</v>
      </c>
      <c r="O3283" s="13">
        <f>data[[#This Row],[Conversions]]/data[[#This Row],[Clicks]]</f>
        <v>0.3730456405353525</v>
      </c>
      <c r="P3283" s="11">
        <v>668.4</v>
      </c>
      <c r="Q3283" s="11">
        <f>IF(data[[#This Row],[Spend, Dollars]]=0,0,data[[#This Row],[Total conversion value, Dollars]]/data[[#This Row],[Spend, Dollars]])</f>
        <v>20.928630697820179</v>
      </c>
      <c r="R3283" s="2">
        <v>91</v>
      </c>
      <c r="S3283" s="2">
        <v>11</v>
      </c>
      <c r="T3283" s="2">
        <v>7.5</v>
      </c>
      <c r="U3283" s="2">
        <f t="shared" si="51"/>
        <v>109.5</v>
      </c>
    </row>
    <row r="3284" spans="1:21" x14ac:dyDescent="0.2">
      <c r="A3284" t="s">
        <v>24</v>
      </c>
      <c r="B3284" s="3">
        <v>45243</v>
      </c>
      <c r="C3284" s="10" t="str">
        <f>TEXT(data[[#This Row],[Date]],"mmmm")</f>
        <v>November</v>
      </c>
      <c r="D3284" t="s">
        <v>16</v>
      </c>
      <c r="E3284" t="s">
        <v>18</v>
      </c>
      <c r="F3284" t="s">
        <v>14</v>
      </c>
      <c r="G3284" t="s">
        <v>17</v>
      </c>
      <c r="H3284" s="11">
        <v>1354</v>
      </c>
      <c r="I3284" s="11">
        <v>19.80902</v>
      </c>
      <c r="J3284" s="13">
        <f>data[[#This Row],[Clicks]]/data[[#This Row],[Impressions]]</f>
        <v>1.4630000000000001E-2</v>
      </c>
      <c r="K3284" s="1">
        <v>1.7709999999999999</v>
      </c>
      <c r="L3284" s="2">
        <v>35.081774420000002</v>
      </c>
      <c r="M3284">
        <v>4</v>
      </c>
      <c r="N3284" s="1">
        <f>IF(data[[#This Row],[Conversions]]=0,0,data[[#This Row],[Spend, Dollars]]/data[[#This Row],[Conversions]])</f>
        <v>8.7704436050000005</v>
      </c>
      <c r="O3284" s="13">
        <f>data[[#This Row],[Conversions]]/data[[#This Row],[Clicks]]</f>
        <v>0.20192821250117371</v>
      </c>
      <c r="P3284" s="11">
        <v>327.59999999999997</v>
      </c>
      <c r="Q3284" s="11">
        <f>IF(data[[#This Row],[Spend, Dollars]]=0,0,data[[#This Row],[Total conversion value, Dollars]]/data[[#This Row],[Spend, Dollars]])</f>
        <v>9.3381821591451857</v>
      </c>
      <c r="R3284" s="2">
        <v>79</v>
      </c>
      <c r="S3284" s="2">
        <v>9</v>
      </c>
      <c r="T3284" s="2">
        <v>10.5</v>
      </c>
      <c r="U3284" s="2">
        <f t="shared" si="51"/>
        <v>98.5</v>
      </c>
    </row>
    <row r="3285" spans="1:21" x14ac:dyDescent="0.2">
      <c r="A3285" t="s">
        <v>24</v>
      </c>
      <c r="B3285" s="3">
        <v>45244</v>
      </c>
      <c r="C3285" s="10" t="str">
        <f>TEXT(data[[#This Row],[Date]],"mmmm")</f>
        <v>November</v>
      </c>
      <c r="D3285" t="s">
        <v>16</v>
      </c>
      <c r="E3285" t="s">
        <v>18</v>
      </c>
      <c r="F3285" t="s">
        <v>14</v>
      </c>
      <c r="G3285" t="s">
        <v>17</v>
      </c>
      <c r="H3285" s="11">
        <v>1670</v>
      </c>
      <c r="I3285" s="11">
        <v>22.595099999999999</v>
      </c>
      <c r="J3285" s="13">
        <f>data[[#This Row],[Clicks]]/data[[#This Row],[Impressions]]</f>
        <v>1.3529999999999999E-2</v>
      </c>
      <c r="K3285" s="1">
        <v>2.0585</v>
      </c>
      <c r="L3285" s="2">
        <v>46.512013349999997</v>
      </c>
      <c r="M3285">
        <v>5</v>
      </c>
      <c r="N3285" s="1">
        <f>IF(data[[#This Row],[Conversions]]=0,0,data[[#This Row],[Spend, Dollars]]/data[[#This Row],[Conversions]])</f>
        <v>9.3024026699999993</v>
      </c>
      <c r="O3285" s="13">
        <f>data[[#This Row],[Conversions]]/data[[#This Row],[Clicks]]</f>
        <v>0.22128691618979338</v>
      </c>
      <c r="P3285" s="11">
        <v>577.19999999999993</v>
      </c>
      <c r="Q3285" s="11">
        <f>IF(data[[#This Row],[Spend, Dollars]]=0,0,data[[#This Row],[Total conversion value, Dollars]]/data[[#This Row],[Spend, Dollars]])</f>
        <v>12.409697160529388</v>
      </c>
      <c r="R3285" s="2">
        <v>100</v>
      </c>
      <c r="S3285" s="2">
        <v>18</v>
      </c>
      <c r="T3285" s="2">
        <v>6</v>
      </c>
      <c r="U3285" s="2">
        <f t="shared" si="51"/>
        <v>124</v>
      </c>
    </row>
    <row r="3286" spans="1:21" x14ac:dyDescent="0.2">
      <c r="A3286" t="s">
        <v>24</v>
      </c>
      <c r="B3286" s="3">
        <v>45245</v>
      </c>
      <c r="C3286" s="10" t="str">
        <f>TEXT(data[[#This Row],[Date]],"mmmm")</f>
        <v>November</v>
      </c>
      <c r="D3286" t="s">
        <v>16</v>
      </c>
      <c r="E3286" t="s">
        <v>18</v>
      </c>
      <c r="F3286" t="s">
        <v>14</v>
      </c>
      <c r="G3286" t="s">
        <v>17</v>
      </c>
      <c r="H3286" s="11">
        <v>860</v>
      </c>
      <c r="I3286" s="11">
        <v>17.122600000000002</v>
      </c>
      <c r="J3286" s="13">
        <f>data[[#This Row],[Clicks]]/data[[#This Row],[Impressions]]</f>
        <v>1.9910000000000004E-2</v>
      </c>
      <c r="K3286" s="1">
        <v>2.0354999999999999</v>
      </c>
      <c r="L3286" s="2">
        <v>34.853052300000002</v>
      </c>
      <c r="M3286">
        <v>3</v>
      </c>
      <c r="N3286" s="1">
        <f>IF(data[[#This Row],[Conversions]]=0,0,data[[#This Row],[Spend, Dollars]]/data[[#This Row],[Conversions]])</f>
        <v>11.6176841</v>
      </c>
      <c r="O3286" s="13">
        <f>data[[#This Row],[Conversions]]/data[[#This Row],[Clicks]]</f>
        <v>0.17520703631457837</v>
      </c>
      <c r="P3286" s="11">
        <v>237.6</v>
      </c>
      <c r="Q3286" s="11">
        <f>IF(data[[#This Row],[Spend, Dollars]]=0,0,data[[#This Row],[Total conversion value, Dollars]]/data[[#This Row],[Spend, Dollars]])</f>
        <v>6.8171934542444648</v>
      </c>
      <c r="R3286" s="2">
        <v>66</v>
      </c>
      <c r="S3286" s="2">
        <v>13</v>
      </c>
      <c r="T3286" s="2">
        <v>21</v>
      </c>
      <c r="U3286" s="2">
        <f t="shared" si="51"/>
        <v>100</v>
      </c>
    </row>
    <row r="3287" spans="1:21" x14ac:dyDescent="0.2">
      <c r="A3287" t="s">
        <v>24</v>
      </c>
      <c r="B3287" s="3">
        <v>45246</v>
      </c>
      <c r="C3287" s="10" t="str">
        <f>TEXT(data[[#This Row],[Date]],"mmmm")</f>
        <v>November</v>
      </c>
      <c r="D3287" t="s">
        <v>16</v>
      </c>
      <c r="E3287" t="s">
        <v>18</v>
      </c>
      <c r="F3287" t="s">
        <v>14</v>
      </c>
      <c r="G3287" t="s">
        <v>17</v>
      </c>
      <c r="H3287" s="11">
        <v>1800</v>
      </c>
      <c r="I3287" s="11">
        <v>22.968</v>
      </c>
      <c r="J3287" s="13">
        <f>data[[#This Row],[Clicks]]/data[[#This Row],[Impressions]]</f>
        <v>1.2760000000000001E-2</v>
      </c>
      <c r="K3287" s="1">
        <v>2.254</v>
      </c>
      <c r="L3287" s="2">
        <v>51.769871999999999</v>
      </c>
      <c r="M3287">
        <v>2</v>
      </c>
      <c r="N3287" s="1">
        <f>IF(data[[#This Row],[Conversions]]=0,0,data[[#This Row],[Spend, Dollars]]/data[[#This Row],[Conversions]])</f>
        <v>25.884936</v>
      </c>
      <c r="O3287" s="13">
        <f>data[[#This Row],[Conversions]]/data[[#This Row],[Clicks]]</f>
        <v>8.7077673284569834E-2</v>
      </c>
      <c r="P3287" s="11">
        <v>238.79999999999998</v>
      </c>
      <c r="Q3287" s="11">
        <f>IF(data[[#This Row],[Spend, Dollars]]=0,0,data[[#This Row],[Total conversion value, Dollars]]/data[[#This Row],[Spend, Dollars]])</f>
        <v>4.6127214685792541</v>
      </c>
      <c r="R3287" s="2">
        <v>92</v>
      </c>
      <c r="S3287" s="2">
        <v>22</v>
      </c>
      <c r="T3287" s="2">
        <v>9</v>
      </c>
      <c r="U3287" s="2">
        <f t="shared" si="51"/>
        <v>123</v>
      </c>
    </row>
    <row r="3288" spans="1:21" x14ac:dyDescent="0.2">
      <c r="A3288" t="s">
        <v>24</v>
      </c>
      <c r="B3288" s="3">
        <v>45247</v>
      </c>
      <c r="C3288" s="10" t="str">
        <f>TEXT(data[[#This Row],[Date]],"mmmm")</f>
        <v>November</v>
      </c>
      <c r="D3288" t="s">
        <v>16</v>
      </c>
      <c r="E3288" t="s">
        <v>18</v>
      </c>
      <c r="F3288" t="s">
        <v>14</v>
      </c>
      <c r="G3288" t="s">
        <v>17</v>
      </c>
      <c r="H3288" s="11">
        <v>1268</v>
      </c>
      <c r="I3288" s="11">
        <v>25.106400000000008</v>
      </c>
      <c r="J3288" s="13">
        <f>data[[#This Row],[Clicks]]/data[[#This Row],[Impressions]]</f>
        <v>1.9800000000000005E-2</v>
      </c>
      <c r="K3288" s="1">
        <v>1.38</v>
      </c>
      <c r="L3288" s="2">
        <v>34.646832000000011</v>
      </c>
      <c r="M3288">
        <v>4</v>
      </c>
      <c r="N3288" s="1">
        <f>IF(data[[#This Row],[Conversions]]=0,0,data[[#This Row],[Spend, Dollars]]/data[[#This Row],[Conversions]])</f>
        <v>8.6617080000000026</v>
      </c>
      <c r="O3288" s="13">
        <f>data[[#This Row],[Conversions]]/data[[#This Row],[Clicks]]</f>
        <v>0.15932192588344002</v>
      </c>
      <c r="P3288" s="11">
        <v>433.2</v>
      </c>
      <c r="Q3288" s="11">
        <f>IF(data[[#This Row],[Spend, Dollars]]=0,0,data[[#This Row],[Total conversion value, Dollars]]/data[[#This Row],[Spend, Dollars]])</f>
        <v>12.503307661722141</v>
      </c>
      <c r="R3288" s="2">
        <v>92</v>
      </c>
      <c r="S3288" s="2">
        <v>7</v>
      </c>
      <c r="T3288" s="2">
        <v>13.5</v>
      </c>
      <c r="U3288" s="2">
        <f t="shared" si="51"/>
        <v>112.5</v>
      </c>
    </row>
    <row r="3289" spans="1:21" x14ac:dyDescent="0.2">
      <c r="A3289" t="s">
        <v>24</v>
      </c>
      <c r="B3289" s="3">
        <v>45248</v>
      </c>
      <c r="C3289" s="10" t="str">
        <f>TEXT(data[[#This Row],[Date]],"mmmm")</f>
        <v>November</v>
      </c>
      <c r="D3289" t="s">
        <v>16</v>
      </c>
      <c r="E3289" t="s">
        <v>18</v>
      </c>
      <c r="F3289" t="s">
        <v>14</v>
      </c>
      <c r="G3289" t="s">
        <v>17</v>
      </c>
      <c r="H3289" s="11">
        <v>1331</v>
      </c>
      <c r="I3289" s="11">
        <v>25.475340000000003</v>
      </c>
      <c r="J3289" s="13">
        <f>data[[#This Row],[Clicks]]/data[[#This Row],[Impressions]]</f>
        <v>1.9140000000000001E-2</v>
      </c>
      <c r="K3289" s="1">
        <v>1.7939999999999998</v>
      </c>
      <c r="L3289" s="2">
        <v>45.702759960000002</v>
      </c>
      <c r="M3289">
        <v>6</v>
      </c>
      <c r="N3289" s="1">
        <f>IF(data[[#This Row],[Conversions]]=0,0,data[[#This Row],[Spend, Dollars]]/data[[#This Row],[Conversions]])</f>
        <v>7.6171266600000003</v>
      </c>
      <c r="O3289" s="13">
        <f>data[[#This Row],[Conversions]]/data[[#This Row],[Clicks]]</f>
        <v>0.23552188116036918</v>
      </c>
      <c r="P3289" s="11">
        <v>514.79999999999995</v>
      </c>
      <c r="Q3289" s="11">
        <f>IF(data[[#This Row],[Spend, Dollars]]=0,0,data[[#This Row],[Total conversion value, Dollars]]/data[[#This Row],[Spend, Dollars]])</f>
        <v>11.264089968539395</v>
      </c>
      <c r="R3289" s="2">
        <v>72</v>
      </c>
      <c r="S3289" s="2">
        <v>17</v>
      </c>
      <c r="T3289" s="2">
        <v>7.5</v>
      </c>
      <c r="U3289" s="2">
        <f t="shared" si="51"/>
        <v>96.5</v>
      </c>
    </row>
    <row r="3290" spans="1:21" x14ac:dyDescent="0.2">
      <c r="A3290" t="s">
        <v>24</v>
      </c>
      <c r="B3290" s="3">
        <v>45249</v>
      </c>
      <c r="C3290" s="10" t="str">
        <f>TEXT(data[[#This Row],[Date]],"mmmm")</f>
        <v>November</v>
      </c>
      <c r="D3290" t="s">
        <v>16</v>
      </c>
      <c r="E3290" t="s">
        <v>18</v>
      </c>
      <c r="F3290" t="s">
        <v>14</v>
      </c>
      <c r="G3290" t="s">
        <v>17</v>
      </c>
      <c r="H3290" s="11">
        <v>1880</v>
      </c>
      <c r="I3290" s="11">
        <v>35.569600000000008</v>
      </c>
      <c r="J3290" s="13">
        <f>data[[#This Row],[Clicks]]/data[[#This Row],[Impressions]]</f>
        <v>1.8920000000000003E-2</v>
      </c>
      <c r="K3290" s="1">
        <v>1.2304999999999999</v>
      </c>
      <c r="L3290" s="2">
        <v>43.768392800000008</v>
      </c>
      <c r="M3290">
        <v>8</v>
      </c>
      <c r="N3290" s="1">
        <f>IF(data[[#This Row],[Conversions]]=0,0,data[[#This Row],[Spend, Dollars]]/data[[#This Row],[Conversions]])</f>
        <v>5.471049100000001</v>
      </c>
      <c r="O3290" s="13">
        <f>data[[#This Row],[Conversions]]/data[[#This Row],[Clicks]]</f>
        <v>0.22491116009176371</v>
      </c>
      <c r="P3290" s="11">
        <v>609.6</v>
      </c>
      <c r="Q3290" s="11">
        <f>IF(data[[#This Row],[Spend, Dollars]]=0,0,data[[#This Row],[Total conversion value, Dollars]]/data[[#This Row],[Spend, Dollars]])</f>
        <v>13.927858918319703</v>
      </c>
      <c r="R3290" s="2">
        <v>84</v>
      </c>
      <c r="S3290" s="2">
        <v>8</v>
      </c>
      <c r="T3290" s="2">
        <v>9</v>
      </c>
      <c r="U3290" s="2">
        <f t="shared" si="51"/>
        <v>101</v>
      </c>
    </row>
    <row r="3291" spans="1:21" x14ac:dyDescent="0.2">
      <c r="A3291" t="s">
        <v>24</v>
      </c>
      <c r="B3291" s="3">
        <v>45250</v>
      </c>
      <c r="C3291" s="10" t="str">
        <f>TEXT(data[[#This Row],[Date]],"mmmm")</f>
        <v>November</v>
      </c>
      <c r="D3291" t="s">
        <v>16</v>
      </c>
      <c r="E3291" t="s">
        <v>18</v>
      </c>
      <c r="F3291" t="s">
        <v>14</v>
      </c>
      <c r="G3291" t="s">
        <v>17</v>
      </c>
      <c r="H3291" s="11">
        <v>876</v>
      </c>
      <c r="I3291" s="11">
        <v>15.321240000000001</v>
      </c>
      <c r="J3291" s="13">
        <f>data[[#This Row],[Clicks]]/data[[#This Row],[Impressions]]</f>
        <v>1.7490000000000002E-2</v>
      </c>
      <c r="K3291" s="1">
        <v>1.518</v>
      </c>
      <c r="L3291" s="2">
        <v>23.257642320000002</v>
      </c>
      <c r="M3291">
        <v>2</v>
      </c>
      <c r="N3291" s="1">
        <f>IF(data[[#This Row],[Conversions]]=0,0,data[[#This Row],[Spend, Dollars]]/data[[#This Row],[Conversions]])</f>
        <v>11.628821160000001</v>
      </c>
      <c r="O3291" s="13">
        <f>data[[#This Row],[Conversions]]/data[[#This Row],[Clicks]]</f>
        <v>0.13053773715443395</v>
      </c>
      <c r="P3291" s="11">
        <v>205.2</v>
      </c>
      <c r="Q3291" s="11">
        <f>IF(data[[#This Row],[Spend, Dollars]]=0,0,data[[#This Row],[Total conversion value, Dollars]]/data[[#This Row],[Spend, Dollars]])</f>
        <v>8.8229063452206358</v>
      </c>
      <c r="R3291" s="2">
        <v>92</v>
      </c>
      <c r="S3291" s="2">
        <v>22</v>
      </c>
      <c r="T3291" s="2">
        <v>9</v>
      </c>
      <c r="U3291" s="2">
        <f t="shared" si="51"/>
        <v>123</v>
      </c>
    </row>
    <row r="3292" spans="1:21" x14ac:dyDescent="0.2">
      <c r="A3292" t="s">
        <v>24</v>
      </c>
      <c r="B3292" s="3">
        <v>45251</v>
      </c>
      <c r="C3292" s="10" t="str">
        <f>TEXT(data[[#This Row],[Date]],"mmmm")</f>
        <v>November</v>
      </c>
      <c r="D3292" t="s">
        <v>16</v>
      </c>
      <c r="E3292" t="s">
        <v>18</v>
      </c>
      <c r="F3292" t="s">
        <v>14</v>
      </c>
      <c r="G3292" t="s">
        <v>17</v>
      </c>
      <c r="H3292" s="11">
        <v>1319</v>
      </c>
      <c r="I3292" s="11">
        <v>27.71219</v>
      </c>
      <c r="J3292" s="13">
        <f>data[[#This Row],[Clicks]]/data[[#This Row],[Impressions]]</f>
        <v>2.1010000000000001E-2</v>
      </c>
      <c r="K3292" s="1">
        <v>1.7249999999999999</v>
      </c>
      <c r="L3292" s="2">
        <v>47.803527749999994</v>
      </c>
      <c r="M3292">
        <v>7</v>
      </c>
      <c r="N3292" s="1">
        <f>IF(data[[#This Row],[Conversions]]=0,0,data[[#This Row],[Spend, Dollars]]/data[[#This Row],[Conversions]])</f>
        <v>6.8290753928571419</v>
      </c>
      <c r="O3292" s="13">
        <f>data[[#This Row],[Conversions]]/data[[#This Row],[Clicks]]</f>
        <v>0.25259642056437981</v>
      </c>
      <c r="P3292" s="11">
        <v>602.4</v>
      </c>
      <c r="Q3292" s="11">
        <f>IF(data[[#This Row],[Spend, Dollars]]=0,0,data[[#This Row],[Total conversion value, Dollars]]/data[[#This Row],[Spend, Dollars]])</f>
        <v>12.601580434615519</v>
      </c>
      <c r="R3292" s="2">
        <v>100</v>
      </c>
      <c r="S3292" s="2">
        <v>10</v>
      </c>
      <c r="T3292" s="2">
        <v>9</v>
      </c>
      <c r="U3292" s="2">
        <f t="shared" si="51"/>
        <v>119</v>
      </c>
    </row>
    <row r="3293" spans="1:21" x14ac:dyDescent="0.2">
      <c r="A3293" t="s">
        <v>24</v>
      </c>
      <c r="B3293" s="3">
        <v>45252</v>
      </c>
      <c r="C3293" s="10" t="str">
        <f>TEXT(data[[#This Row],[Date]],"mmmm")</f>
        <v>November</v>
      </c>
      <c r="D3293" t="s">
        <v>16</v>
      </c>
      <c r="E3293" t="s">
        <v>18</v>
      </c>
      <c r="F3293" t="s">
        <v>14</v>
      </c>
      <c r="G3293" t="s">
        <v>17</v>
      </c>
      <c r="H3293" s="11">
        <v>1670</v>
      </c>
      <c r="I3293" s="11">
        <v>34.719300000000004</v>
      </c>
      <c r="J3293" s="13">
        <f>data[[#This Row],[Clicks]]/data[[#This Row],[Impressions]]</f>
        <v>2.0790000000000003E-2</v>
      </c>
      <c r="K3293" s="1">
        <v>2.415</v>
      </c>
      <c r="L3293" s="2">
        <v>83.847109500000016</v>
      </c>
      <c r="M3293">
        <v>3</v>
      </c>
      <c r="N3293" s="1">
        <f>IF(data[[#This Row],[Conversions]]=0,0,data[[#This Row],[Spend, Dollars]]/data[[#This Row],[Conversions]])</f>
        <v>27.949036500000005</v>
      </c>
      <c r="O3293" s="13">
        <f>data[[#This Row],[Conversions]]/data[[#This Row],[Clicks]]</f>
        <v>8.6407272036014546E-2</v>
      </c>
      <c r="P3293" s="11">
        <v>336</v>
      </c>
      <c r="Q3293" s="11">
        <f>IF(data[[#This Row],[Spend, Dollars]]=0,0,data[[#This Row],[Total conversion value, Dollars]]/data[[#This Row],[Spend, Dollars]])</f>
        <v>4.0072937755832827</v>
      </c>
      <c r="R3293" s="2">
        <v>70</v>
      </c>
      <c r="S3293" s="2">
        <v>8</v>
      </c>
      <c r="T3293" s="2">
        <v>16.5</v>
      </c>
      <c r="U3293" s="2">
        <f t="shared" si="51"/>
        <v>94.5</v>
      </c>
    </row>
    <row r="3294" spans="1:21" x14ac:dyDescent="0.2">
      <c r="A3294" t="s">
        <v>24</v>
      </c>
      <c r="B3294" s="3">
        <v>45253</v>
      </c>
      <c r="C3294" s="10" t="str">
        <f>TEXT(data[[#This Row],[Date]],"mmmm")</f>
        <v>November</v>
      </c>
      <c r="D3294" t="s">
        <v>16</v>
      </c>
      <c r="E3294" t="s">
        <v>18</v>
      </c>
      <c r="F3294" t="s">
        <v>14</v>
      </c>
      <c r="G3294" t="s">
        <v>17</v>
      </c>
      <c r="H3294" s="11">
        <v>957</v>
      </c>
      <c r="I3294" s="11">
        <v>15.15888</v>
      </c>
      <c r="J3294" s="13">
        <f>data[[#This Row],[Clicks]]/data[[#This Row],[Impressions]]</f>
        <v>1.584E-2</v>
      </c>
      <c r="K3294" s="1">
        <v>1.4949999999999999</v>
      </c>
      <c r="L3294" s="2">
        <v>22.662525599999999</v>
      </c>
      <c r="M3294">
        <v>5</v>
      </c>
      <c r="N3294" s="1">
        <f>IF(data[[#This Row],[Conversions]]=0,0,data[[#This Row],[Spend, Dollars]]/data[[#This Row],[Conversions]])</f>
        <v>4.5325051199999997</v>
      </c>
      <c r="O3294" s="13">
        <f>data[[#This Row],[Conversions]]/data[[#This Row],[Clicks]]</f>
        <v>0.32983967153246152</v>
      </c>
      <c r="P3294" s="11">
        <v>303.59999999999997</v>
      </c>
      <c r="Q3294" s="11">
        <f>IF(data[[#This Row],[Spend, Dollars]]=0,0,data[[#This Row],[Total conversion value, Dollars]]/data[[#This Row],[Spend, Dollars]])</f>
        <v>13.396565120703052</v>
      </c>
      <c r="R3294" s="2">
        <v>105</v>
      </c>
      <c r="S3294" s="2">
        <v>14</v>
      </c>
      <c r="T3294" s="2">
        <v>10.5</v>
      </c>
      <c r="U3294" s="2">
        <f t="shared" si="51"/>
        <v>129.5</v>
      </c>
    </row>
    <row r="3295" spans="1:21" x14ac:dyDescent="0.2">
      <c r="A3295" t="s">
        <v>24</v>
      </c>
      <c r="B3295" s="3">
        <v>45254</v>
      </c>
      <c r="C3295" s="10" t="str">
        <f>TEXT(data[[#This Row],[Date]],"mmmm")</f>
        <v>November</v>
      </c>
      <c r="D3295" t="s">
        <v>16</v>
      </c>
      <c r="E3295" t="s">
        <v>18</v>
      </c>
      <c r="F3295" t="s">
        <v>14</v>
      </c>
      <c r="G3295" t="s">
        <v>17</v>
      </c>
      <c r="H3295" s="11">
        <v>1298</v>
      </c>
      <c r="I3295" s="11">
        <v>17.704720000000002</v>
      </c>
      <c r="J3295" s="13">
        <f>data[[#This Row],[Clicks]]/data[[#This Row],[Impressions]]</f>
        <v>1.3640000000000001E-2</v>
      </c>
      <c r="K3295" s="1">
        <v>1.1729999999999998</v>
      </c>
      <c r="L3295" s="2">
        <v>20.76763656</v>
      </c>
      <c r="M3295">
        <v>7</v>
      </c>
      <c r="N3295" s="1">
        <f>IF(data[[#This Row],[Conversions]]=0,0,data[[#This Row],[Spend, Dollars]]/data[[#This Row],[Conversions]])</f>
        <v>2.9668052228571429</v>
      </c>
      <c r="O3295" s="13">
        <f>data[[#This Row],[Conversions]]/data[[#This Row],[Clicks]]</f>
        <v>0.39537479271064435</v>
      </c>
      <c r="P3295" s="11">
        <v>739.19999999999993</v>
      </c>
      <c r="Q3295" s="11">
        <f>IF(data[[#This Row],[Spend, Dollars]]=0,0,data[[#This Row],[Total conversion value, Dollars]]/data[[#This Row],[Spend, Dollars]])</f>
        <v>35.593843231239596</v>
      </c>
      <c r="R3295" s="2">
        <v>79</v>
      </c>
      <c r="S3295" s="2">
        <v>20</v>
      </c>
      <c r="T3295" s="2">
        <v>18</v>
      </c>
      <c r="U3295" s="2">
        <f t="shared" si="51"/>
        <v>117</v>
      </c>
    </row>
    <row r="3296" spans="1:21" x14ac:dyDescent="0.2">
      <c r="A3296" t="s">
        <v>24</v>
      </c>
      <c r="B3296" s="3">
        <v>45255</v>
      </c>
      <c r="C3296" s="10" t="str">
        <f>TEXT(data[[#This Row],[Date]],"mmmm")</f>
        <v>November</v>
      </c>
      <c r="D3296" t="s">
        <v>16</v>
      </c>
      <c r="E3296" t="s">
        <v>18</v>
      </c>
      <c r="F3296" t="s">
        <v>14</v>
      </c>
      <c r="G3296" t="s">
        <v>17</v>
      </c>
      <c r="H3296" s="11">
        <v>963</v>
      </c>
      <c r="I3296" s="11">
        <v>14.512410000000001</v>
      </c>
      <c r="J3296" s="13">
        <f>data[[#This Row],[Clicks]]/data[[#This Row],[Impressions]]</f>
        <v>1.5070000000000002E-2</v>
      </c>
      <c r="K3296" s="1">
        <v>2.0469999999999997</v>
      </c>
      <c r="L3296" s="2">
        <v>29.706903269999998</v>
      </c>
      <c r="M3296">
        <v>4</v>
      </c>
      <c r="N3296" s="1">
        <f>IF(data[[#This Row],[Conversions]]=0,0,data[[#This Row],[Spend, Dollars]]/data[[#This Row],[Conversions]])</f>
        <v>7.4267258174999995</v>
      </c>
      <c r="O3296" s="13">
        <f>data[[#This Row],[Conversions]]/data[[#This Row],[Clicks]]</f>
        <v>0.27562617098056075</v>
      </c>
      <c r="P3296" s="11">
        <v>392.4</v>
      </c>
      <c r="Q3296" s="11">
        <f>IF(data[[#This Row],[Spend, Dollars]]=0,0,data[[#This Row],[Total conversion value, Dollars]]/data[[#This Row],[Spend, Dollars]])</f>
        <v>13.209050988369816</v>
      </c>
      <c r="R3296" s="2">
        <v>87</v>
      </c>
      <c r="S3296" s="2">
        <v>19</v>
      </c>
      <c r="T3296" s="2">
        <v>16.5</v>
      </c>
      <c r="U3296" s="2">
        <f t="shared" si="51"/>
        <v>122.5</v>
      </c>
    </row>
    <row r="3297" spans="1:21" x14ac:dyDescent="0.2">
      <c r="A3297" t="s">
        <v>24</v>
      </c>
      <c r="B3297" s="3">
        <v>45256</v>
      </c>
      <c r="C3297" s="10" t="str">
        <f>TEXT(data[[#This Row],[Date]],"mmmm")</f>
        <v>November</v>
      </c>
      <c r="D3297" t="s">
        <v>16</v>
      </c>
      <c r="E3297" t="s">
        <v>18</v>
      </c>
      <c r="F3297" t="s">
        <v>14</v>
      </c>
      <c r="G3297" t="s">
        <v>17</v>
      </c>
      <c r="H3297" s="11">
        <v>1357</v>
      </c>
      <c r="I3297" s="11">
        <v>26.271519999999999</v>
      </c>
      <c r="J3297" s="13">
        <f>data[[#This Row],[Clicks]]/data[[#This Row],[Impressions]]</f>
        <v>1.9359999999999999E-2</v>
      </c>
      <c r="K3297" s="1">
        <v>1.1039999999999999</v>
      </c>
      <c r="L3297" s="2">
        <v>29.003758079999994</v>
      </c>
      <c r="M3297">
        <v>2</v>
      </c>
      <c r="N3297" s="1">
        <f>IF(data[[#This Row],[Conversions]]=0,0,data[[#This Row],[Spend, Dollars]]/data[[#This Row],[Conversions]])</f>
        <v>14.501879039999997</v>
      </c>
      <c r="O3297" s="13">
        <f>data[[#This Row],[Conversions]]/data[[#This Row],[Clicks]]</f>
        <v>7.6128065677204829E-2</v>
      </c>
      <c r="P3297" s="11">
        <v>165.6</v>
      </c>
      <c r="Q3297" s="11">
        <f>IF(data[[#This Row],[Spend, Dollars]]=0,0,data[[#This Row],[Total conversion value, Dollars]]/data[[#This Row],[Spend, Dollars]])</f>
        <v>5.7096049257903623</v>
      </c>
      <c r="R3297" s="2">
        <v>103</v>
      </c>
      <c r="S3297" s="2">
        <v>6</v>
      </c>
      <c r="T3297" s="2">
        <v>6</v>
      </c>
      <c r="U3297" s="2">
        <f t="shared" si="51"/>
        <v>115</v>
      </c>
    </row>
    <row r="3298" spans="1:21" x14ac:dyDescent="0.2">
      <c r="A3298" t="s">
        <v>24</v>
      </c>
      <c r="B3298" s="3">
        <v>45257</v>
      </c>
      <c r="C3298" s="10" t="str">
        <f>TEXT(data[[#This Row],[Date]],"mmmm")</f>
        <v>November</v>
      </c>
      <c r="D3298" t="s">
        <v>16</v>
      </c>
      <c r="E3298" t="s">
        <v>18</v>
      </c>
      <c r="F3298" t="s">
        <v>14</v>
      </c>
      <c r="G3298" t="s">
        <v>17</v>
      </c>
      <c r="H3298" s="11">
        <v>1556</v>
      </c>
      <c r="I3298" s="11">
        <v>19.683399999999995</v>
      </c>
      <c r="J3298" s="13">
        <f>data[[#This Row],[Clicks]]/data[[#This Row],[Impressions]]</f>
        <v>1.2649999999999996E-2</v>
      </c>
      <c r="K3298" s="1">
        <v>1.9434999999999998</v>
      </c>
      <c r="L3298" s="2">
        <v>38.254687899999986</v>
      </c>
      <c r="M3298">
        <v>8</v>
      </c>
      <c r="N3298" s="1">
        <f>IF(data[[#This Row],[Conversions]]=0,0,data[[#This Row],[Spend, Dollars]]/data[[#This Row],[Conversions]])</f>
        <v>4.7818359874999983</v>
      </c>
      <c r="O3298" s="13">
        <f>data[[#This Row],[Conversions]]/data[[#This Row],[Clicks]]</f>
        <v>0.40643384781084579</v>
      </c>
      <c r="P3298" s="11">
        <v>715.19999999999993</v>
      </c>
      <c r="Q3298" s="11">
        <f>IF(data[[#This Row],[Spend, Dollars]]=0,0,data[[#This Row],[Total conversion value, Dollars]]/data[[#This Row],[Spend, Dollars]])</f>
        <v>18.695747874602322</v>
      </c>
      <c r="R3298" s="2">
        <v>97</v>
      </c>
      <c r="S3298" s="2">
        <v>11</v>
      </c>
      <c r="T3298" s="2">
        <v>9</v>
      </c>
      <c r="U3298" s="2">
        <f t="shared" si="51"/>
        <v>117</v>
      </c>
    </row>
    <row r="3299" spans="1:21" x14ac:dyDescent="0.2">
      <c r="A3299" t="s">
        <v>24</v>
      </c>
      <c r="B3299" s="3">
        <v>45258</v>
      </c>
      <c r="C3299" s="10" t="str">
        <f>TEXT(data[[#This Row],[Date]],"mmmm")</f>
        <v>November</v>
      </c>
      <c r="D3299" t="s">
        <v>16</v>
      </c>
      <c r="E3299" t="s">
        <v>18</v>
      </c>
      <c r="F3299" t="s">
        <v>14</v>
      </c>
      <c r="G3299" t="s">
        <v>17</v>
      </c>
      <c r="H3299" s="11">
        <v>1567</v>
      </c>
      <c r="I3299" s="11">
        <v>29.820010000000003</v>
      </c>
      <c r="J3299" s="13">
        <f>data[[#This Row],[Clicks]]/data[[#This Row],[Impressions]]</f>
        <v>1.9030000000000002E-2</v>
      </c>
      <c r="K3299" s="1">
        <v>2.5070000000000001</v>
      </c>
      <c r="L3299" s="2">
        <v>74.75876507000001</v>
      </c>
      <c r="M3299">
        <v>6</v>
      </c>
      <c r="N3299" s="1">
        <f>IF(data[[#This Row],[Conversions]]=0,0,data[[#This Row],[Spend, Dollars]]/data[[#This Row],[Conversions]])</f>
        <v>12.459794178333334</v>
      </c>
      <c r="O3299" s="13">
        <f>data[[#This Row],[Conversions]]/data[[#This Row],[Clicks]]</f>
        <v>0.2012071759868625</v>
      </c>
      <c r="P3299" s="11">
        <v>706.8</v>
      </c>
      <c r="Q3299" s="11">
        <f>IF(data[[#This Row],[Spend, Dollars]]=0,0,data[[#This Row],[Total conversion value, Dollars]]/data[[#This Row],[Spend, Dollars]])</f>
        <v>9.4544097851026727</v>
      </c>
      <c r="R3299" s="2">
        <v>99</v>
      </c>
      <c r="S3299" s="2">
        <v>18</v>
      </c>
      <c r="T3299" s="2">
        <v>15</v>
      </c>
      <c r="U3299" s="2">
        <f t="shared" si="51"/>
        <v>132</v>
      </c>
    </row>
    <row r="3300" spans="1:21" x14ac:dyDescent="0.2">
      <c r="A3300" t="s">
        <v>24</v>
      </c>
      <c r="B3300" s="3">
        <v>45259</v>
      </c>
      <c r="C3300" s="10" t="str">
        <f>TEXT(data[[#This Row],[Date]],"mmmm")</f>
        <v>November</v>
      </c>
      <c r="D3300" t="s">
        <v>16</v>
      </c>
      <c r="E3300" t="s">
        <v>18</v>
      </c>
      <c r="F3300" t="s">
        <v>14</v>
      </c>
      <c r="G3300" t="s">
        <v>17</v>
      </c>
      <c r="H3300" s="11">
        <v>1185</v>
      </c>
      <c r="I3300" s="11">
        <v>19.943550000000002</v>
      </c>
      <c r="J3300" s="13">
        <f>data[[#This Row],[Clicks]]/data[[#This Row],[Impressions]]</f>
        <v>1.6830000000000001E-2</v>
      </c>
      <c r="K3300" s="1">
        <v>1.8399999999999999</v>
      </c>
      <c r="L3300" s="2">
        <v>36.696131999999999</v>
      </c>
      <c r="M3300">
        <v>3</v>
      </c>
      <c r="N3300" s="1">
        <f>IF(data[[#This Row],[Conversions]]=0,0,data[[#This Row],[Spend, Dollars]]/data[[#This Row],[Conversions]])</f>
        <v>12.232044</v>
      </c>
      <c r="O3300" s="13">
        <f>data[[#This Row],[Conversions]]/data[[#This Row],[Clicks]]</f>
        <v>0.15042457335830381</v>
      </c>
      <c r="P3300" s="11">
        <v>252</v>
      </c>
      <c r="Q3300" s="11">
        <f>IF(data[[#This Row],[Spend, Dollars]]=0,0,data[[#This Row],[Total conversion value, Dollars]]/data[[#This Row],[Spend, Dollars]])</f>
        <v>6.8672087837486524</v>
      </c>
      <c r="R3300" s="2">
        <v>113</v>
      </c>
      <c r="S3300" s="2">
        <v>9</v>
      </c>
      <c r="T3300" s="2">
        <v>6</v>
      </c>
      <c r="U3300" s="2">
        <f t="shared" si="51"/>
        <v>128</v>
      </c>
    </row>
    <row r="3301" spans="1:21" x14ac:dyDescent="0.2">
      <c r="A3301" t="s">
        <v>24</v>
      </c>
      <c r="B3301" s="3">
        <v>45260</v>
      </c>
      <c r="C3301" s="10" t="str">
        <f>TEXT(data[[#This Row],[Date]],"mmmm")</f>
        <v>November</v>
      </c>
      <c r="D3301" t="s">
        <v>16</v>
      </c>
      <c r="E3301" t="s">
        <v>18</v>
      </c>
      <c r="F3301" t="s">
        <v>14</v>
      </c>
      <c r="G3301" t="s">
        <v>17</v>
      </c>
      <c r="H3301" s="11">
        <v>1100</v>
      </c>
      <c r="I3301" s="11">
        <v>14.762</v>
      </c>
      <c r="J3301" s="13">
        <f>data[[#This Row],[Clicks]]/data[[#This Row],[Impressions]]</f>
        <v>1.342E-2</v>
      </c>
      <c r="K3301" s="1">
        <v>2.3344999999999998</v>
      </c>
      <c r="L3301" s="2">
        <v>34.461888999999999</v>
      </c>
      <c r="M3301">
        <v>2</v>
      </c>
      <c r="N3301" s="1">
        <f>IF(data[[#This Row],[Conversions]]=0,0,data[[#This Row],[Spend, Dollars]]/data[[#This Row],[Conversions]])</f>
        <v>17.2309445</v>
      </c>
      <c r="O3301" s="13">
        <f>data[[#This Row],[Conversions]]/data[[#This Row],[Clicks]]</f>
        <v>0.13548299688389107</v>
      </c>
      <c r="P3301" s="11">
        <v>274.8</v>
      </c>
      <c r="Q3301" s="11">
        <f>IF(data[[#This Row],[Spend, Dollars]]=0,0,data[[#This Row],[Total conversion value, Dollars]]/data[[#This Row],[Spend, Dollars]])</f>
        <v>7.9740260320610981</v>
      </c>
      <c r="R3301" s="2">
        <v>104</v>
      </c>
      <c r="S3301" s="2">
        <v>12</v>
      </c>
      <c r="T3301" s="2">
        <v>15</v>
      </c>
      <c r="U3301" s="2">
        <f t="shared" si="51"/>
        <v>131</v>
      </c>
    </row>
    <row r="3302" spans="1:21" x14ac:dyDescent="0.2">
      <c r="A3302" t="s">
        <v>22</v>
      </c>
      <c r="B3302" s="3">
        <v>44986</v>
      </c>
      <c r="C3302" s="10" t="str">
        <f>TEXT(data[[#This Row],[Date]],"mmmm")</f>
        <v>March</v>
      </c>
      <c r="D3302" t="s">
        <v>12</v>
      </c>
      <c r="E3302" t="s">
        <v>19</v>
      </c>
      <c r="F3302" t="s">
        <v>14</v>
      </c>
      <c r="G3302" t="s">
        <v>21</v>
      </c>
      <c r="H3302" s="11">
        <v>434.6</v>
      </c>
      <c r="I3302" s="11">
        <v>3.8244800000000012</v>
      </c>
      <c r="J3302" s="13">
        <f>data[[#This Row],[Clicks]]/data[[#This Row],[Impressions]]</f>
        <v>8.8000000000000023E-3</v>
      </c>
      <c r="K3302" s="1">
        <v>0.68999999999999984</v>
      </c>
      <c r="L3302" s="2">
        <v>2.6388912000000002</v>
      </c>
      <c r="M3302">
        <v>5</v>
      </c>
      <c r="N3302" s="1">
        <f>IF(data[[#This Row],[Conversions]]=0,0,data[[#This Row],[Spend, Dollars]]/data[[#This Row],[Conversions]])</f>
        <v>0.52777824000000007</v>
      </c>
      <c r="O3302" s="13">
        <f>data[[#This Row],[Conversions]]/data[[#This Row],[Clicks]]</f>
        <v>1.3073672760741326</v>
      </c>
      <c r="P3302" s="11">
        <v>379.2</v>
      </c>
      <c r="Q3302" s="11">
        <f>IF(data[[#This Row],[Spend, Dollars]]=0,0,data[[#This Row],[Total conversion value, Dollars]]/data[[#This Row],[Spend, Dollars]])</f>
        <v>143.69671625719164</v>
      </c>
      <c r="R3302" s="2">
        <v>1</v>
      </c>
      <c r="S3302" s="2">
        <v>4</v>
      </c>
      <c r="T3302" s="2">
        <v>1.5</v>
      </c>
      <c r="U3302" s="2">
        <f t="shared" si="51"/>
        <v>6.5</v>
      </c>
    </row>
    <row r="3303" spans="1:21" x14ac:dyDescent="0.2">
      <c r="A3303" t="s">
        <v>22</v>
      </c>
      <c r="B3303" s="3">
        <v>44987</v>
      </c>
      <c r="C3303" s="10" t="str">
        <f>TEXT(data[[#This Row],[Date]],"mmmm")</f>
        <v>March</v>
      </c>
      <c r="D3303" t="s">
        <v>12</v>
      </c>
      <c r="E3303" t="s">
        <v>19</v>
      </c>
      <c r="F3303" t="s">
        <v>14</v>
      </c>
      <c r="G3303" t="s">
        <v>21</v>
      </c>
      <c r="H3303" s="11">
        <v>298.40000000000009</v>
      </c>
      <c r="I3303" s="11">
        <v>3.2824000000000009</v>
      </c>
      <c r="J3303" s="13">
        <f>data[[#This Row],[Clicks]]/data[[#This Row],[Impressions]]</f>
        <v>1.0999999999999999E-2</v>
      </c>
      <c r="K3303" s="1">
        <v>2.2999999999999882E-2</v>
      </c>
      <c r="L3303" s="2">
        <v>7.5495199999999638E-2</v>
      </c>
      <c r="M3303">
        <v>5</v>
      </c>
      <c r="N3303" s="1">
        <f>IF(data[[#This Row],[Conversions]]=0,0,data[[#This Row],[Spend, Dollars]]/data[[#This Row],[Conversions]])</f>
        <v>1.5099039999999928E-2</v>
      </c>
      <c r="O3303" s="13">
        <f>data[[#This Row],[Conversions]]/data[[#This Row],[Clicks]]</f>
        <v>1.5232756519619786</v>
      </c>
      <c r="P3303" s="11">
        <v>108</v>
      </c>
      <c r="Q3303" s="11">
        <f>IF(data[[#This Row],[Spend, Dollars]]=0,0,data[[#This Row],[Total conversion value, Dollars]]/data[[#This Row],[Spend, Dollars]])</f>
        <v>1430.554525320822</v>
      </c>
      <c r="R3303" s="2">
        <v>28</v>
      </c>
      <c r="S3303" s="2">
        <v>0</v>
      </c>
      <c r="T3303" s="2">
        <v>3</v>
      </c>
      <c r="U3303" s="2">
        <f t="shared" si="51"/>
        <v>31</v>
      </c>
    </row>
    <row r="3304" spans="1:21" x14ac:dyDescent="0.2">
      <c r="A3304" t="s">
        <v>22</v>
      </c>
      <c r="B3304" s="3">
        <v>44988</v>
      </c>
      <c r="C3304" s="10" t="str">
        <f>TEXT(data[[#This Row],[Date]],"mmmm")</f>
        <v>March</v>
      </c>
      <c r="D3304" t="s">
        <v>12</v>
      </c>
      <c r="E3304" t="s">
        <v>19</v>
      </c>
      <c r="F3304" t="s">
        <v>14</v>
      </c>
      <c r="G3304" t="s">
        <v>21</v>
      </c>
      <c r="H3304" s="11">
        <v>1056.6000000000001</v>
      </c>
      <c r="I3304" s="11">
        <v>12.467879999999999</v>
      </c>
      <c r="J3304" s="13">
        <f>data[[#This Row],[Clicks]]/data[[#This Row],[Impressions]]</f>
        <v>1.1799999999999998E-2</v>
      </c>
      <c r="K3304" s="1">
        <v>0.88549999999999984</v>
      </c>
      <c r="L3304" s="2">
        <v>11.040307739999998</v>
      </c>
      <c r="M3304">
        <v>5</v>
      </c>
      <c r="N3304" s="1">
        <f>IF(data[[#This Row],[Conversions]]=0,0,data[[#This Row],[Spend, Dollars]]/data[[#This Row],[Conversions]])</f>
        <v>2.2080615479999994</v>
      </c>
      <c r="O3304" s="13">
        <f>data[[#This Row],[Conversions]]/data[[#This Row],[Clicks]]</f>
        <v>0.40103048794181534</v>
      </c>
      <c r="P3304" s="11">
        <v>297.59999999999997</v>
      </c>
      <c r="Q3304" s="11">
        <f>IF(data[[#This Row],[Spend, Dollars]]=0,0,data[[#This Row],[Total conversion value, Dollars]]/data[[#This Row],[Spend, Dollars]])</f>
        <v>26.955770347032015</v>
      </c>
      <c r="R3304" s="2">
        <v>18</v>
      </c>
      <c r="S3304" s="2">
        <v>7</v>
      </c>
      <c r="T3304" s="2">
        <v>1.5</v>
      </c>
      <c r="U3304" s="2">
        <f t="shared" si="51"/>
        <v>26.5</v>
      </c>
    </row>
    <row r="3305" spans="1:21" x14ac:dyDescent="0.2">
      <c r="A3305" t="s">
        <v>22</v>
      </c>
      <c r="B3305" s="3">
        <v>44989</v>
      </c>
      <c r="C3305" s="10" t="str">
        <f>TEXT(data[[#This Row],[Date]],"mmmm")</f>
        <v>March</v>
      </c>
      <c r="D3305" t="s">
        <v>12</v>
      </c>
      <c r="E3305" t="s">
        <v>19</v>
      </c>
      <c r="F3305" t="s">
        <v>14</v>
      </c>
      <c r="G3305" t="s">
        <v>21</v>
      </c>
      <c r="H3305" s="11">
        <v>539.40000000000009</v>
      </c>
      <c r="I3305" s="11">
        <v>8.0910000000000029</v>
      </c>
      <c r="J3305" s="13">
        <f>data[[#This Row],[Clicks]]/data[[#This Row],[Impressions]]</f>
        <v>1.5000000000000003E-2</v>
      </c>
      <c r="K3305" s="1">
        <v>0.51749999999999974</v>
      </c>
      <c r="L3305" s="2">
        <v>4.1870924999999994</v>
      </c>
      <c r="M3305">
        <v>4</v>
      </c>
      <c r="N3305" s="1">
        <f>IF(data[[#This Row],[Conversions]]=0,0,data[[#This Row],[Spend, Dollars]]/data[[#This Row],[Conversions]])</f>
        <v>1.0467731249999999</v>
      </c>
      <c r="O3305" s="13">
        <f>data[[#This Row],[Conversions]]/data[[#This Row],[Clicks]]</f>
        <v>0.49437646768013827</v>
      </c>
      <c r="P3305" s="11">
        <v>146.4</v>
      </c>
      <c r="Q3305" s="11">
        <f>IF(data[[#This Row],[Spend, Dollars]]=0,0,data[[#This Row],[Total conversion value, Dollars]]/data[[#This Row],[Spend, Dollars]])</f>
        <v>34.964596554769216</v>
      </c>
      <c r="R3305" s="2">
        <v>6</v>
      </c>
      <c r="S3305" s="2">
        <v>6</v>
      </c>
      <c r="T3305" s="2">
        <v>4.5</v>
      </c>
      <c r="U3305" s="2">
        <f t="shared" si="51"/>
        <v>16.5</v>
      </c>
    </row>
    <row r="3306" spans="1:21" x14ac:dyDescent="0.2">
      <c r="A3306" t="s">
        <v>22</v>
      </c>
      <c r="B3306" s="3">
        <v>44990</v>
      </c>
      <c r="C3306" s="10" t="str">
        <f>TEXT(data[[#This Row],[Date]],"mmmm")</f>
        <v>March</v>
      </c>
      <c r="D3306" t="s">
        <v>12</v>
      </c>
      <c r="E3306" t="s">
        <v>19</v>
      </c>
      <c r="F3306" t="s">
        <v>14</v>
      </c>
      <c r="G3306" t="s">
        <v>21</v>
      </c>
      <c r="H3306" s="11">
        <v>827</v>
      </c>
      <c r="I3306" s="11">
        <v>11.164500000000002</v>
      </c>
      <c r="J3306" s="13">
        <f>data[[#This Row],[Clicks]]/data[[#This Row],[Impressions]]</f>
        <v>1.3500000000000003E-2</v>
      </c>
      <c r="K3306" s="1">
        <v>0.24150000000000008</v>
      </c>
      <c r="L3306" s="2">
        <v>2.6962267500000014</v>
      </c>
      <c r="M3306">
        <v>1</v>
      </c>
      <c r="N3306" s="1">
        <f>IF(data[[#This Row],[Conversions]]=0,0,data[[#This Row],[Spend, Dollars]]/data[[#This Row],[Conversions]])</f>
        <v>2.6962267500000014</v>
      </c>
      <c r="O3306" s="13">
        <f>data[[#This Row],[Conversions]]/data[[#This Row],[Clicks]]</f>
        <v>8.9569617985579275E-2</v>
      </c>
      <c r="P3306" s="11">
        <v>0</v>
      </c>
      <c r="Q3306" s="11">
        <f>IF(data[[#This Row],[Spend, Dollars]]=0,0,data[[#This Row],[Total conversion value, Dollars]]/data[[#This Row],[Spend, Dollars]])</f>
        <v>0</v>
      </c>
      <c r="R3306" s="2">
        <v>26</v>
      </c>
      <c r="S3306" s="2">
        <v>8</v>
      </c>
      <c r="T3306" s="2">
        <v>4.5</v>
      </c>
      <c r="U3306" s="2">
        <f t="shared" si="51"/>
        <v>38.5</v>
      </c>
    </row>
    <row r="3307" spans="1:21" x14ac:dyDescent="0.2">
      <c r="A3307" t="s">
        <v>22</v>
      </c>
      <c r="B3307" s="3">
        <v>44991</v>
      </c>
      <c r="C3307" s="10" t="str">
        <f>TEXT(data[[#This Row],[Date]],"mmmm")</f>
        <v>March</v>
      </c>
      <c r="D3307" t="s">
        <v>12</v>
      </c>
      <c r="E3307" t="s">
        <v>19</v>
      </c>
      <c r="F3307" t="s">
        <v>14</v>
      </c>
      <c r="G3307" t="s">
        <v>21</v>
      </c>
      <c r="H3307" s="11">
        <v>599.79999999999995</v>
      </c>
      <c r="I3307" s="11">
        <v>8.9370200000000022</v>
      </c>
      <c r="J3307" s="13">
        <f>data[[#This Row],[Clicks]]/data[[#This Row],[Impressions]]</f>
        <v>1.4900000000000005E-2</v>
      </c>
      <c r="K3307" s="1">
        <v>0.26450000000000007</v>
      </c>
      <c r="L3307" s="2">
        <v>2.3638417900000013</v>
      </c>
      <c r="M3307">
        <v>6</v>
      </c>
      <c r="N3307" s="1">
        <f>IF(data[[#This Row],[Conversions]]=0,0,data[[#This Row],[Spend, Dollars]]/data[[#This Row],[Conversions]])</f>
        <v>0.39397363166666688</v>
      </c>
      <c r="O3307" s="13">
        <f>data[[#This Row],[Conversions]]/data[[#This Row],[Clicks]]</f>
        <v>0.67136472783992862</v>
      </c>
      <c r="P3307" s="11">
        <v>345.59999999999997</v>
      </c>
      <c r="Q3307" s="11">
        <f>IF(data[[#This Row],[Spend, Dollars]]=0,0,data[[#This Row],[Total conversion value, Dollars]]/data[[#This Row],[Spend, Dollars]])</f>
        <v>146.20267797194657</v>
      </c>
      <c r="R3307" s="2">
        <v>6</v>
      </c>
      <c r="S3307" s="2">
        <v>4</v>
      </c>
      <c r="T3307" s="2">
        <v>7.5</v>
      </c>
      <c r="U3307" s="2">
        <f t="shared" si="51"/>
        <v>17.5</v>
      </c>
    </row>
    <row r="3308" spans="1:21" x14ac:dyDescent="0.2">
      <c r="A3308" t="s">
        <v>22</v>
      </c>
      <c r="B3308" s="3">
        <v>44992</v>
      </c>
      <c r="C3308" s="10" t="str">
        <f>TEXT(data[[#This Row],[Date]],"mmmm")</f>
        <v>March</v>
      </c>
      <c r="D3308" t="s">
        <v>12</v>
      </c>
      <c r="E3308" t="s">
        <v>19</v>
      </c>
      <c r="F3308" t="s">
        <v>14</v>
      </c>
      <c r="G3308" t="s">
        <v>21</v>
      </c>
      <c r="H3308" s="11">
        <v>1253.4000000000001</v>
      </c>
      <c r="I3308" s="11">
        <v>20.054400000000005</v>
      </c>
      <c r="J3308" s="13">
        <f>data[[#This Row],[Clicks]]/data[[#This Row],[Impressions]]</f>
        <v>1.6000000000000004E-2</v>
      </c>
      <c r="K3308" s="1">
        <v>1.1039999999999996</v>
      </c>
      <c r="L3308" s="2">
        <v>22.140057599999999</v>
      </c>
      <c r="M3308">
        <v>7</v>
      </c>
      <c r="N3308" s="1">
        <f>IF(data[[#This Row],[Conversions]]=0,0,data[[#This Row],[Spend, Dollars]]/data[[#This Row],[Conversions]])</f>
        <v>3.162865371428571</v>
      </c>
      <c r="O3308" s="13">
        <f>data[[#This Row],[Conversions]]/data[[#This Row],[Clicks]]</f>
        <v>0.34905058241582887</v>
      </c>
      <c r="P3308" s="11">
        <v>186</v>
      </c>
      <c r="Q3308" s="11">
        <f>IF(data[[#This Row],[Spend, Dollars]]=0,0,data[[#This Row],[Total conversion value, Dollars]]/data[[#This Row],[Spend, Dollars]])</f>
        <v>8.4010621544182431</v>
      </c>
      <c r="R3308" s="2">
        <v>23</v>
      </c>
      <c r="S3308" s="2">
        <v>5</v>
      </c>
      <c r="T3308" s="2">
        <v>4.5</v>
      </c>
      <c r="U3308" s="2">
        <f t="shared" si="51"/>
        <v>32.5</v>
      </c>
    </row>
    <row r="3309" spans="1:21" x14ac:dyDescent="0.2">
      <c r="A3309" t="s">
        <v>22</v>
      </c>
      <c r="B3309" s="3">
        <v>44993</v>
      </c>
      <c r="C3309" s="10" t="str">
        <f>TEXT(data[[#This Row],[Date]],"mmmm")</f>
        <v>March</v>
      </c>
      <c r="D3309" t="s">
        <v>12</v>
      </c>
      <c r="E3309" t="s">
        <v>19</v>
      </c>
      <c r="F3309" t="s">
        <v>14</v>
      </c>
      <c r="G3309" t="s">
        <v>21</v>
      </c>
      <c r="H3309" s="11">
        <v>310.40000000000009</v>
      </c>
      <c r="I3309" s="11">
        <v>2.2659200000000017</v>
      </c>
      <c r="J3309" s="13">
        <f>data[[#This Row],[Clicks]]/data[[#This Row],[Impressions]]</f>
        <v>7.3000000000000035E-3</v>
      </c>
      <c r="K3309" s="1">
        <v>9.1999999999999998E-2</v>
      </c>
      <c r="L3309" s="2">
        <v>0.20846464000000015</v>
      </c>
      <c r="M3309">
        <v>3</v>
      </c>
      <c r="N3309" s="1">
        <f>IF(data[[#This Row],[Conversions]]=0,0,data[[#This Row],[Spend, Dollars]]/data[[#This Row],[Conversions]])</f>
        <v>6.9488213333333382E-2</v>
      </c>
      <c r="O3309" s="13">
        <f>data[[#This Row],[Conversions]]/data[[#This Row],[Clicks]]</f>
        <v>1.3239655415901699</v>
      </c>
      <c r="P3309" s="11">
        <v>132</v>
      </c>
      <c r="Q3309" s="11">
        <f>IF(data[[#This Row],[Spend, Dollars]]=0,0,data[[#This Row],[Total conversion value, Dollars]]/data[[#This Row],[Spend, Dollars]])</f>
        <v>633.20091119529866</v>
      </c>
      <c r="R3309" s="2">
        <v>41</v>
      </c>
      <c r="S3309" s="2">
        <v>4</v>
      </c>
      <c r="T3309" s="2">
        <v>7.5</v>
      </c>
      <c r="U3309" s="2">
        <f t="shared" si="51"/>
        <v>52.5</v>
      </c>
    </row>
    <row r="3310" spans="1:21" x14ac:dyDescent="0.2">
      <c r="A3310" t="s">
        <v>22</v>
      </c>
      <c r="B3310" s="3">
        <v>44994</v>
      </c>
      <c r="C3310" s="10" t="str">
        <f>TEXT(data[[#This Row],[Date]],"mmmm")</f>
        <v>March</v>
      </c>
      <c r="D3310" t="s">
        <v>12</v>
      </c>
      <c r="E3310" t="s">
        <v>19</v>
      </c>
      <c r="F3310" t="s">
        <v>14</v>
      </c>
      <c r="G3310" t="s">
        <v>21</v>
      </c>
      <c r="H3310" s="11">
        <v>394.6</v>
      </c>
      <c r="I3310" s="11">
        <v>2.3676000000000008</v>
      </c>
      <c r="J3310" s="13">
        <f>data[[#This Row],[Clicks]]/data[[#This Row],[Impressions]]</f>
        <v>6.0000000000000019E-3</v>
      </c>
      <c r="K3310" s="1">
        <v>1.1959999999999997</v>
      </c>
      <c r="L3310" s="2">
        <v>2.8316496000000004</v>
      </c>
      <c r="M3310">
        <v>2</v>
      </c>
      <c r="N3310" s="1">
        <f>IF(data[[#This Row],[Conversions]]=0,0,data[[#This Row],[Spend, Dollars]]/data[[#This Row],[Conversions]])</f>
        <v>1.4158248000000002</v>
      </c>
      <c r="O3310" s="13">
        <f>data[[#This Row],[Conversions]]/data[[#This Row],[Clicks]]</f>
        <v>0.84473728670383486</v>
      </c>
      <c r="P3310" s="11">
        <v>0</v>
      </c>
      <c r="Q3310" s="11">
        <f>IF(data[[#This Row],[Spend, Dollars]]=0,0,data[[#This Row],[Total conversion value, Dollars]]/data[[#This Row],[Spend, Dollars]])</f>
        <v>0</v>
      </c>
      <c r="R3310" s="2">
        <v>26</v>
      </c>
      <c r="S3310" s="2">
        <v>3</v>
      </c>
      <c r="T3310" s="2">
        <v>1.5</v>
      </c>
      <c r="U3310" s="2">
        <f t="shared" si="51"/>
        <v>30.5</v>
      </c>
    </row>
    <row r="3311" spans="1:21" x14ac:dyDescent="0.2">
      <c r="A3311" t="s">
        <v>22</v>
      </c>
      <c r="B3311" s="3">
        <v>44995</v>
      </c>
      <c r="C3311" s="10" t="str">
        <f>TEXT(data[[#This Row],[Date]],"mmmm")</f>
        <v>March</v>
      </c>
      <c r="D3311" t="s">
        <v>12</v>
      </c>
      <c r="E3311" t="s">
        <v>19</v>
      </c>
      <c r="F3311" t="s">
        <v>14</v>
      </c>
      <c r="G3311" t="s">
        <v>21</v>
      </c>
      <c r="H3311" s="11">
        <v>1153.6000000000001</v>
      </c>
      <c r="I3311" s="11">
        <v>13.381760000000003</v>
      </c>
      <c r="J3311" s="13">
        <f>data[[#This Row],[Clicks]]/data[[#This Row],[Impressions]]</f>
        <v>1.1600000000000001E-2</v>
      </c>
      <c r="K3311" s="1">
        <v>0.95449999999999957</v>
      </c>
      <c r="L3311" s="2">
        <v>12.772889919999997</v>
      </c>
      <c r="M3311">
        <v>5</v>
      </c>
      <c r="N3311" s="1">
        <f>IF(data[[#This Row],[Conversions]]=0,0,data[[#This Row],[Spend, Dollars]]/data[[#This Row],[Conversions]])</f>
        <v>2.5545779839999994</v>
      </c>
      <c r="O3311" s="13">
        <f>data[[#This Row],[Conversions]]/data[[#This Row],[Clicks]]</f>
        <v>0.37364292888229939</v>
      </c>
      <c r="P3311" s="11">
        <v>190.79999999999998</v>
      </c>
      <c r="Q3311" s="11">
        <f>IF(data[[#This Row],[Spend, Dollars]]=0,0,data[[#This Row],[Total conversion value, Dollars]]/data[[#This Row],[Spend, Dollars]])</f>
        <v>14.937888073492458</v>
      </c>
      <c r="R3311" s="2">
        <v>16</v>
      </c>
      <c r="S3311" s="2">
        <v>3</v>
      </c>
      <c r="T3311" s="2">
        <v>4.5</v>
      </c>
      <c r="U3311" s="2">
        <f t="shared" si="51"/>
        <v>23.5</v>
      </c>
    </row>
    <row r="3312" spans="1:21" x14ac:dyDescent="0.2">
      <c r="A3312" t="s">
        <v>22</v>
      </c>
      <c r="B3312" s="3">
        <v>44996</v>
      </c>
      <c r="C3312" s="10" t="str">
        <f>TEXT(data[[#This Row],[Date]],"mmmm")</f>
        <v>March</v>
      </c>
      <c r="D3312" t="s">
        <v>12</v>
      </c>
      <c r="E3312" t="s">
        <v>19</v>
      </c>
      <c r="F3312" t="s">
        <v>14</v>
      </c>
      <c r="G3312" t="s">
        <v>21</v>
      </c>
      <c r="H3312" s="11">
        <v>1112.2</v>
      </c>
      <c r="I3312" s="11">
        <v>13.346400000000001</v>
      </c>
      <c r="J3312" s="13">
        <f>data[[#This Row],[Clicks]]/data[[#This Row],[Impressions]]</f>
        <v>1.2E-2</v>
      </c>
      <c r="K3312" s="1">
        <v>0.83949999999999969</v>
      </c>
      <c r="L3312" s="2">
        <v>11.204302799999997</v>
      </c>
      <c r="M3312">
        <v>1</v>
      </c>
      <c r="N3312" s="1">
        <f>IF(data[[#This Row],[Conversions]]=0,0,data[[#This Row],[Spend, Dollars]]/data[[#This Row],[Conversions]])</f>
        <v>11.204302799999997</v>
      </c>
      <c r="O3312" s="13">
        <f>data[[#This Row],[Conversions]]/data[[#This Row],[Clicks]]</f>
        <v>7.4926571959479701E-2</v>
      </c>
      <c r="P3312" s="11">
        <v>0</v>
      </c>
      <c r="Q3312" s="11">
        <f>IF(data[[#This Row],[Spend, Dollars]]=0,0,data[[#This Row],[Total conversion value, Dollars]]/data[[#This Row],[Spend, Dollars]])</f>
        <v>0</v>
      </c>
      <c r="R3312" s="2">
        <v>40</v>
      </c>
      <c r="S3312" s="2">
        <v>3</v>
      </c>
      <c r="T3312" s="2">
        <v>6</v>
      </c>
      <c r="U3312" s="2">
        <f t="shared" si="51"/>
        <v>49</v>
      </c>
    </row>
    <row r="3313" spans="1:21" x14ac:dyDescent="0.2">
      <c r="A3313" t="s">
        <v>22</v>
      </c>
      <c r="B3313" s="3">
        <v>44997</v>
      </c>
      <c r="C3313" s="10" t="str">
        <f>TEXT(data[[#This Row],[Date]],"mmmm")</f>
        <v>March</v>
      </c>
      <c r="D3313" t="s">
        <v>12</v>
      </c>
      <c r="E3313" t="s">
        <v>19</v>
      </c>
      <c r="F3313" t="s">
        <v>14</v>
      </c>
      <c r="G3313" t="s">
        <v>21</v>
      </c>
      <c r="H3313" s="11">
        <v>680.40000000000009</v>
      </c>
      <c r="I3313" s="11">
        <v>6.804000000000002</v>
      </c>
      <c r="J3313" s="13">
        <f>data[[#This Row],[Clicks]]/data[[#This Row],[Impressions]]</f>
        <v>1.0000000000000002E-2</v>
      </c>
      <c r="K3313" s="1">
        <v>0.19550000000000003</v>
      </c>
      <c r="L3313" s="2">
        <v>1.3301820000000006</v>
      </c>
      <c r="M3313">
        <v>4</v>
      </c>
      <c r="N3313" s="1">
        <f>IF(data[[#This Row],[Conversions]]=0,0,data[[#This Row],[Spend, Dollars]]/data[[#This Row],[Conversions]])</f>
        <v>0.33254550000000016</v>
      </c>
      <c r="O3313" s="13">
        <f>data[[#This Row],[Conversions]]/data[[#This Row],[Clicks]]</f>
        <v>0.58788947677836545</v>
      </c>
      <c r="P3313" s="11">
        <v>124.8</v>
      </c>
      <c r="Q3313" s="11">
        <f>IF(data[[#This Row],[Spend, Dollars]]=0,0,data[[#This Row],[Total conversion value, Dollars]]/data[[#This Row],[Spend, Dollars]])</f>
        <v>93.821747700690537</v>
      </c>
      <c r="R3313" s="2">
        <v>0</v>
      </c>
      <c r="S3313" s="2">
        <v>3</v>
      </c>
      <c r="T3313" s="2">
        <v>0</v>
      </c>
      <c r="U3313" s="2">
        <f t="shared" si="51"/>
        <v>3</v>
      </c>
    </row>
    <row r="3314" spans="1:21" x14ac:dyDescent="0.2">
      <c r="A3314" t="s">
        <v>22</v>
      </c>
      <c r="B3314" s="3">
        <v>44998</v>
      </c>
      <c r="C3314" s="10" t="str">
        <f>TEXT(data[[#This Row],[Date]],"mmmm")</f>
        <v>March</v>
      </c>
      <c r="D3314" t="s">
        <v>12</v>
      </c>
      <c r="E3314" t="s">
        <v>19</v>
      </c>
      <c r="F3314" t="s">
        <v>14</v>
      </c>
      <c r="G3314" t="s">
        <v>21</v>
      </c>
      <c r="H3314" s="11">
        <v>551.20000000000005</v>
      </c>
      <c r="I3314" s="11">
        <v>5.6773599999999984</v>
      </c>
      <c r="J3314" s="13">
        <f>data[[#This Row],[Clicks]]/data[[#This Row],[Impressions]]</f>
        <v>1.0299999999999997E-2</v>
      </c>
      <c r="K3314" s="1">
        <v>0.8394999999999998</v>
      </c>
      <c r="L3314" s="2">
        <v>4.7661437199999979</v>
      </c>
      <c r="M3314">
        <v>5</v>
      </c>
      <c r="N3314" s="1">
        <f>IF(data[[#This Row],[Conversions]]=0,0,data[[#This Row],[Spend, Dollars]]/data[[#This Row],[Conversions]])</f>
        <v>0.95322874399999957</v>
      </c>
      <c r="O3314" s="13">
        <f>data[[#This Row],[Conversions]]/data[[#This Row],[Clicks]]</f>
        <v>0.88069102540617494</v>
      </c>
      <c r="P3314" s="11">
        <v>244.79999999999998</v>
      </c>
      <c r="Q3314" s="11">
        <f>IF(data[[#This Row],[Spend, Dollars]]=0,0,data[[#This Row],[Total conversion value, Dollars]]/data[[#This Row],[Spend, Dollars]])</f>
        <v>51.362278265498901</v>
      </c>
      <c r="R3314" s="2">
        <v>46</v>
      </c>
      <c r="S3314" s="2">
        <v>2</v>
      </c>
      <c r="T3314" s="2">
        <v>1.5</v>
      </c>
      <c r="U3314" s="2">
        <f t="shared" si="51"/>
        <v>49.5</v>
      </c>
    </row>
    <row r="3315" spans="1:21" x14ac:dyDescent="0.2">
      <c r="A3315" t="s">
        <v>22</v>
      </c>
      <c r="B3315" s="3">
        <v>44999</v>
      </c>
      <c r="C3315" s="10" t="str">
        <f>TEXT(data[[#This Row],[Date]],"mmmm")</f>
        <v>March</v>
      </c>
      <c r="D3315" t="s">
        <v>12</v>
      </c>
      <c r="E3315" t="s">
        <v>19</v>
      </c>
      <c r="F3315" t="s">
        <v>14</v>
      </c>
      <c r="G3315" t="s">
        <v>21</v>
      </c>
      <c r="H3315" s="11">
        <v>1025.2</v>
      </c>
      <c r="I3315" s="11">
        <v>13.737679999999999</v>
      </c>
      <c r="J3315" s="13">
        <f>data[[#This Row],[Clicks]]/data[[#This Row],[Impressions]]</f>
        <v>1.3399999999999999E-2</v>
      </c>
      <c r="K3315" s="1">
        <v>1.1500000000000041E-2</v>
      </c>
      <c r="L3315" s="2">
        <v>0.15798332000000057</v>
      </c>
      <c r="M3315">
        <v>2</v>
      </c>
      <c r="N3315" s="1">
        <f>IF(data[[#This Row],[Conversions]]=0,0,data[[#This Row],[Spend, Dollars]]/data[[#This Row],[Conversions]])</f>
        <v>7.8991660000000283E-2</v>
      </c>
      <c r="O3315" s="13">
        <f>data[[#This Row],[Conversions]]/data[[#This Row],[Clicks]]</f>
        <v>0.14558498960523175</v>
      </c>
      <c r="P3315" s="11">
        <v>42</v>
      </c>
      <c r="Q3315" s="11">
        <f>IF(data[[#This Row],[Spend, Dollars]]=0,0,data[[#This Row],[Total conversion value, Dollars]]/data[[#This Row],[Spend, Dollars]])</f>
        <v>265.85085058346573</v>
      </c>
      <c r="R3315" s="2">
        <v>31</v>
      </c>
      <c r="S3315" s="2">
        <v>4</v>
      </c>
      <c r="T3315" s="2">
        <v>1.5</v>
      </c>
      <c r="U3315" s="2">
        <f t="shared" si="51"/>
        <v>36.5</v>
      </c>
    </row>
    <row r="3316" spans="1:21" x14ac:dyDescent="0.2">
      <c r="A3316" t="s">
        <v>22</v>
      </c>
      <c r="B3316" s="3">
        <v>45000</v>
      </c>
      <c r="C3316" s="10" t="str">
        <f>TEXT(data[[#This Row],[Date]],"mmmm")</f>
        <v>March</v>
      </c>
      <c r="D3316" t="s">
        <v>12</v>
      </c>
      <c r="E3316" t="s">
        <v>19</v>
      </c>
      <c r="F3316" t="s">
        <v>14</v>
      </c>
      <c r="G3316" t="s">
        <v>21</v>
      </c>
      <c r="H3316" s="11">
        <v>856.2</v>
      </c>
      <c r="I3316" s="11">
        <v>11.815560000000003</v>
      </c>
      <c r="J3316" s="13">
        <f>data[[#This Row],[Clicks]]/data[[#This Row],[Impressions]]</f>
        <v>1.3800000000000003E-2</v>
      </c>
      <c r="K3316" s="1">
        <v>0.67849999999999966</v>
      </c>
      <c r="L3316" s="2">
        <v>8.0168574599999989</v>
      </c>
      <c r="M3316">
        <v>2</v>
      </c>
      <c r="N3316" s="1">
        <f>IF(data[[#This Row],[Conversions]]=0,0,data[[#This Row],[Spend, Dollars]]/data[[#This Row],[Conversions]])</f>
        <v>4.0084287299999994</v>
      </c>
      <c r="O3316" s="13">
        <f>data[[#This Row],[Conversions]]/data[[#This Row],[Clicks]]</f>
        <v>0.16926832075669707</v>
      </c>
      <c r="P3316" s="11">
        <v>61.199999999999996</v>
      </c>
      <c r="Q3316" s="11">
        <f>IF(data[[#This Row],[Spend, Dollars]]=0,0,data[[#This Row],[Total conversion value, Dollars]]/data[[#This Row],[Spend, Dollars]])</f>
        <v>7.6339139501178064</v>
      </c>
      <c r="R3316" s="2">
        <v>30</v>
      </c>
      <c r="S3316" s="2">
        <v>2</v>
      </c>
      <c r="T3316" s="2">
        <v>4.5</v>
      </c>
      <c r="U3316" s="2">
        <f t="shared" si="51"/>
        <v>36.5</v>
      </c>
    </row>
    <row r="3317" spans="1:21" x14ac:dyDescent="0.2">
      <c r="A3317" t="s">
        <v>22</v>
      </c>
      <c r="B3317" s="3">
        <v>45001</v>
      </c>
      <c r="C3317" s="10" t="str">
        <f>TEXT(data[[#This Row],[Date]],"mmmm")</f>
        <v>March</v>
      </c>
      <c r="D3317" t="s">
        <v>12</v>
      </c>
      <c r="E3317" t="s">
        <v>19</v>
      </c>
      <c r="F3317" t="s">
        <v>14</v>
      </c>
      <c r="G3317" t="s">
        <v>21</v>
      </c>
      <c r="H3317" s="11">
        <v>444.40000000000009</v>
      </c>
      <c r="I3317" s="11">
        <v>5.3772400000000014</v>
      </c>
      <c r="J3317" s="13">
        <f>data[[#This Row],[Clicks]]/data[[#This Row],[Impressions]]</f>
        <v>1.2100000000000001E-2</v>
      </c>
      <c r="K3317" s="1">
        <v>0.19550000000000006</v>
      </c>
      <c r="L3317" s="2">
        <v>1.0512504200000006</v>
      </c>
      <c r="M3317">
        <v>7</v>
      </c>
      <c r="N3317" s="1">
        <f>IF(data[[#This Row],[Conversions]]=0,0,data[[#This Row],[Spend, Dollars]]/data[[#This Row],[Conversions]])</f>
        <v>0.15017863142857152</v>
      </c>
      <c r="O3317" s="13">
        <f>data[[#This Row],[Conversions]]/data[[#This Row],[Clicks]]</f>
        <v>1.3017830708690701</v>
      </c>
      <c r="P3317" s="11">
        <v>246</v>
      </c>
      <c r="Q3317" s="11">
        <f>IF(data[[#This Row],[Spend, Dollars]]=0,0,data[[#This Row],[Total conversion value, Dollars]]/data[[#This Row],[Spend, Dollars]])</f>
        <v>234.00704087233549</v>
      </c>
      <c r="R3317" s="2">
        <v>8</v>
      </c>
      <c r="S3317" s="2">
        <v>2</v>
      </c>
      <c r="T3317" s="2">
        <v>3</v>
      </c>
      <c r="U3317" s="2">
        <f t="shared" si="51"/>
        <v>13</v>
      </c>
    </row>
    <row r="3318" spans="1:21" x14ac:dyDescent="0.2">
      <c r="A3318" t="s">
        <v>22</v>
      </c>
      <c r="B3318" s="3">
        <v>45002</v>
      </c>
      <c r="C3318" s="10" t="str">
        <f>TEXT(data[[#This Row],[Date]],"mmmm")</f>
        <v>March</v>
      </c>
      <c r="D3318" t="s">
        <v>12</v>
      </c>
      <c r="E3318" t="s">
        <v>19</v>
      </c>
      <c r="F3318" t="s">
        <v>14</v>
      </c>
      <c r="G3318" t="s">
        <v>21</v>
      </c>
      <c r="H3318" s="11">
        <v>1260.4000000000001</v>
      </c>
      <c r="I3318" s="11">
        <v>17.0154</v>
      </c>
      <c r="J3318" s="13">
        <f>data[[#This Row],[Clicks]]/data[[#This Row],[Impressions]]</f>
        <v>1.3499999999999998E-2</v>
      </c>
      <c r="K3318" s="1">
        <v>1.1500000000000073E-2</v>
      </c>
      <c r="L3318" s="2">
        <v>0.19567710000000124</v>
      </c>
      <c r="M3318">
        <v>3</v>
      </c>
      <c r="N3318" s="1">
        <f>IF(data[[#This Row],[Conversions]]=0,0,data[[#This Row],[Spend, Dollars]]/data[[#This Row],[Conversions]])</f>
        <v>6.5225700000000414E-2</v>
      </c>
      <c r="O3318" s="13">
        <f>data[[#This Row],[Conversions]]/data[[#This Row],[Clicks]]</f>
        <v>0.1763108713283261</v>
      </c>
      <c r="P3318" s="11">
        <v>73.2</v>
      </c>
      <c r="Q3318" s="11">
        <f>IF(data[[#This Row],[Spend, Dollars]]=0,0,data[[#This Row],[Total conversion value, Dollars]]/data[[#This Row],[Spend, Dollars]])</f>
        <v>374.08567481835911</v>
      </c>
      <c r="R3318" s="2">
        <v>10</v>
      </c>
      <c r="S3318" s="2">
        <v>2</v>
      </c>
      <c r="T3318" s="2">
        <v>4.5</v>
      </c>
      <c r="U3318" s="2">
        <f t="shared" si="51"/>
        <v>16.5</v>
      </c>
    </row>
    <row r="3319" spans="1:21" x14ac:dyDescent="0.2">
      <c r="A3319" t="s">
        <v>22</v>
      </c>
      <c r="B3319" s="3">
        <v>45003</v>
      </c>
      <c r="C3319" s="10" t="str">
        <f>TEXT(data[[#This Row],[Date]],"mmmm")</f>
        <v>March</v>
      </c>
      <c r="D3319" t="s">
        <v>12</v>
      </c>
      <c r="E3319" t="s">
        <v>19</v>
      </c>
      <c r="F3319" t="s">
        <v>14</v>
      </c>
      <c r="G3319" t="s">
        <v>21</v>
      </c>
      <c r="H3319" s="11">
        <v>417</v>
      </c>
      <c r="I3319" s="11">
        <v>3.8364000000000016</v>
      </c>
      <c r="J3319" s="13">
        <f>data[[#This Row],[Clicks]]/data[[#This Row],[Impressions]]</f>
        <v>9.2000000000000033E-3</v>
      </c>
      <c r="K3319" s="1">
        <v>0.1265</v>
      </c>
      <c r="L3319" s="2">
        <v>0.4853046000000002</v>
      </c>
      <c r="M3319">
        <v>4</v>
      </c>
      <c r="N3319" s="1">
        <f>IF(data[[#This Row],[Conversions]]=0,0,data[[#This Row],[Spend, Dollars]]/data[[#This Row],[Conversions]])</f>
        <v>0.12132615000000005</v>
      </c>
      <c r="O3319" s="13">
        <f>data[[#This Row],[Conversions]]/data[[#This Row],[Clicks]]</f>
        <v>1.0426441455531223</v>
      </c>
      <c r="P3319" s="11">
        <v>241.2</v>
      </c>
      <c r="Q3319" s="11">
        <f>IF(data[[#This Row],[Spend, Dollars]]=0,0,data[[#This Row],[Total conversion value, Dollars]]/data[[#This Row],[Spend, Dollars]])</f>
        <v>497.00744645733812</v>
      </c>
      <c r="R3319" s="2">
        <v>35</v>
      </c>
      <c r="S3319" s="2">
        <v>2</v>
      </c>
      <c r="T3319" s="2">
        <v>7.5</v>
      </c>
      <c r="U3319" s="2">
        <f t="shared" si="51"/>
        <v>44.5</v>
      </c>
    </row>
    <row r="3320" spans="1:21" x14ac:dyDescent="0.2">
      <c r="A3320" t="s">
        <v>22</v>
      </c>
      <c r="B3320" s="3">
        <v>45004</v>
      </c>
      <c r="C3320" s="10" t="str">
        <f>TEXT(data[[#This Row],[Date]],"mmmm")</f>
        <v>March</v>
      </c>
      <c r="D3320" t="s">
        <v>12</v>
      </c>
      <c r="E3320" t="s">
        <v>19</v>
      </c>
      <c r="F3320" t="s">
        <v>14</v>
      </c>
      <c r="G3320" t="s">
        <v>21</v>
      </c>
      <c r="H3320" s="11">
        <v>329</v>
      </c>
      <c r="I3320" s="11">
        <v>3.4874000000000005</v>
      </c>
      <c r="J3320" s="13">
        <f>data[[#This Row],[Clicks]]/data[[#This Row],[Impressions]]</f>
        <v>1.0600000000000002E-2</v>
      </c>
      <c r="K3320" s="1">
        <v>0.86249999999999982</v>
      </c>
      <c r="L3320" s="2">
        <v>3.0078825</v>
      </c>
      <c r="M3320">
        <v>4</v>
      </c>
      <c r="N3320" s="1">
        <f>IF(data[[#This Row],[Conversions]]=0,0,data[[#This Row],[Spend, Dollars]]/data[[#This Row],[Conversions]])</f>
        <v>0.751970625</v>
      </c>
      <c r="O3320" s="13">
        <f>data[[#This Row],[Conversions]]/data[[#This Row],[Clicks]]</f>
        <v>1.1469862935137924</v>
      </c>
      <c r="P3320" s="11">
        <v>93.6</v>
      </c>
      <c r="Q3320" s="11">
        <f>IF(data[[#This Row],[Spend, Dollars]]=0,0,data[[#This Row],[Total conversion value, Dollars]]/data[[#This Row],[Spend, Dollars]])</f>
        <v>31.118236832722022</v>
      </c>
      <c r="R3320" s="2">
        <v>18</v>
      </c>
      <c r="S3320" s="2">
        <v>10</v>
      </c>
      <c r="T3320" s="2">
        <v>6</v>
      </c>
      <c r="U3320" s="2">
        <f t="shared" si="51"/>
        <v>34</v>
      </c>
    </row>
    <row r="3321" spans="1:21" x14ac:dyDescent="0.2">
      <c r="A3321" t="s">
        <v>22</v>
      </c>
      <c r="B3321" s="3">
        <v>45005</v>
      </c>
      <c r="C3321" s="10" t="str">
        <f>TEXT(data[[#This Row],[Date]],"mmmm")</f>
        <v>March</v>
      </c>
      <c r="D3321" t="s">
        <v>12</v>
      </c>
      <c r="E3321" t="s">
        <v>19</v>
      </c>
      <c r="F3321" t="s">
        <v>14</v>
      </c>
      <c r="G3321" t="s">
        <v>21</v>
      </c>
      <c r="H3321" s="11">
        <v>1208.2</v>
      </c>
      <c r="I3321" s="11">
        <v>16.793980000000005</v>
      </c>
      <c r="J3321" s="13">
        <f>data[[#This Row],[Clicks]]/data[[#This Row],[Impressions]]</f>
        <v>1.3900000000000003E-2</v>
      </c>
      <c r="K3321" s="1">
        <v>0.60949999999999971</v>
      </c>
      <c r="L3321" s="2">
        <v>10.235930809999997</v>
      </c>
      <c r="M3321">
        <v>5</v>
      </c>
      <c r="N3321" s="1">
        <f>IF(data[[#This Row],[Conversions]]=0,0,data[[#This Row],[Spend, Dollars]]/data[[#This Row],[Conversions]])</f>
        <v>2.0471861619999996</v>
      </c>
      <c r="O3321" s="13">
        <f>data[[#This Row],[Conversions]]/data[[#This Row],[Clicks]]</f>
        <v>0.29772573267325547</v>
      </c>
      <c r="P3321" s="11">
        <v>198</v>
      </c>
      <c r="Q3321" s="11">
        <f>IF(data[[#This Row],[Spend, Dollars]]=0,0,data[[#This Row],[Total conversion value, Dollars]]/data[[#This Row],[Spend, Dollars]])</f>
        <v>19.343624304939986</v>
      </c>
      <c r="R3321" s="2">
        <v>15</v>
      </c>
      <c r="S3321" s="2">
        <v>3</v>
      </c>
      <c r="T3321" s="2">
        <v>0</v>
      </c>
      <c r="U3321" s="2">
        <f t="shared" si="51"/>
        <v>18</v>
      </c>
    </row>
    <row r="3322" spans="1:21" x14ac:dyDescent="0.2">
      <c r="A3322" t="s">
        <v>22</v>
      </c>
      <c r="B3322" s="3">
        <v>45006</v>
      </c>
      <c r="C3322" s="10" t="str">
        <f>TEXT(data[[#This Row],[Date]],"mmmm")</f>
        <v>March</v>
      </c>
      <c r="D3322" t="s">
        <v>12</v>
      </c>
      <c r="E3322" t="s">
        <v>19</v>
      </c>
      <c r="F3322" t="s">
        <v>14</v>
      </c>
      <c r="G3322" t="s">
        <v>21</v>
      </c>
      <c r="H3322" s="11">
        <v>913.40000000000009</v>
      </c>
      <c r="I3322" s="11">
        <v>9.956059999999999</v>
      </c>
      <c r="J3322" s="13">
        <f>data[[#This Row],[Clicks]]/data[[#This Row],[Impressions]]</f>
        <v>1.0899999999999998E-2</v>
      </c>
      <c r="K3322" s="1">
        <v>0.39099999999999979</v>
      </c>
      <c r="L3322" s="2">
        <v>3.8928194599999975</v>
      </c>
      <c r="M3322">
        <v>6</v>
      </c>
      <c r="N3322" s="1">
        <f>IF(data[[#This Row],[Conversions]]=0,0,data[[#This Row],[Spend, Dollars]]/data[[#This Row],[Conversions]])</f>
        <v>0.64880324333333295</v>
      </c>
      <c r="O3322" s="13">
        <f>data[[#This Row],[Conversions]]/data[[#This Row],[Clicks]]</f>
        <v>0.60264803546784573</v>
      </c>
      <c r="P3322" s="11">
        <v>177.6</v>
      </c>
      <c r="Q3322" s="11">
        <f>IF(data[[#This Row],[Spend, Dollars]]=0,0,data[[#This Row],[Total conversion value, Dollars]]/data[[#This Row],[Spend, Dollars]])</f>
        <v>45.622459974036431</v>
      </c>
      <c r="R3322" s="2">
        <v>32</v>
      </c>
      <c r="S3322" s="2">
        <v>1</v>
      </c>
      <c r="T3322" s="2">
        <v>6</v>
      </c>
      <c r="U3322" s="2">
        <f t="shared" si="51"/>
        <v>39</v>
      </c>
    </row>
    <row r="3323" spans="1:21" x14ac:dyDescent="0.2">
      <c r="A3323" t="s">
        <v>22</v>
      </c>
      <c r="B3323" s="3">
        <v>45007</v>
      </c>
      <c r="C3323" s="10" t="str">
        <f>TEXT(data[[#This Row],[Date]],"mmmm")</f>
        <v>March</v>
      </c>
      <c r="D3323" t="s">
        <v>12</v>
      </c>
      <c r="E3323" t="s">
        <v>19</v>
      </c>
      <c r="F3323" t="s">
        <v>14</v>
      </c>
      <c r="G3323" t="s">
        <v>21</v>
      </c>
      <c r="H3323" s="11">
        <v>1125.8000000000002</v>
      </c>
      <c r="I3323" s="11">
        <v>10.019620000000002</v>
      </c>
      <c r="J3323" s="13">
        <f>data[[#This Row],[Clicks]]/data[[#This Row],[Impressions]]</f>
        <v>8.8999999999999999E-3</v>
      </c>
      <c r="K3323" s="1">
        <v>0.24149999999999994</v>
      </c>
      <c r="L3323" s="2">
        <v>2.4197382299999997</v>
      </c>
      <c r="M3323">
        <v>5</v>
      </c>
      <c r="N3323" s="1">
        <f>IF(data[[#This Row],[Conversions]]=0,0,data[[#This Row],[Spend, Dollars]]/data[[#This Row],[Conversions]])</f>
        <v>0.48394764599999995</v>
      </c>
      <c r="O3323" s="13">
        <f>data[[#This Row],[Conversions]]/data[[#This Row],[Clicks]]</f>
        <v>0.49902092095308997</v>
      </c>
      <c r="P3323" s="11">
        <v>259.2</v>
      </c>
      <c r="Q3323" s="11">
        <f>IF(data[[#This Row],[Spend, Dollars]]=0,0,data[[#This Row],[Total conversion value, Dollars]]/data[[#This Row],[Spend, Dollars]])</f>
        <v>107.11902501949561</v>
      </c>
      <c r="R3323" s="2">
        <v>36</v>
      </c>
      <c r="S3323" s="2">
        <v>0</v>
      </c>
      <c r="T3323" s="2">
        <v>0</v>
      </c>
      <c r="U3323" s="2">
        <f t="shared" si="51"/>
        <v>36</v>
      </c>
    </row>
    <row r="3324" spans="1:21" x14ac:dyDescent="0.2">
      <c r="A3324" t="s">
        <v>22</v>
      </c>
      <c r="B3324" s="3">
        <v>45008</v>
      </c>
      <c r="C3324" s="10" t="str">
        <f>TEXT(data[[#This Row],[Date]],"mmmm")</f>
        <v>March</v>
      </c>
      <c r="D3324" t="s">
        <v>12</v>
      </c>
      <c r="E3324" t="s">
        <v>19</v>
      </c>
      <c r="F3324" t="s">
        <v>14</v>
      </c>
      <c r="G3324" t="s">
        <v>21</v>
      </c>
      <c r="H3324" s="11">
        <v>1165.6000000000001</v>
      </c>
      <c r="I3324" s="11">
        <v>12.821600000000005</v>
      </c>
      <c r="J3324" s="13">
        <f>data[[#This Row],[Clicks]]/data[[#This Row],[Impressions]]</f>
        <v>1.1000000000000003E-2</v>
      </c>
      <c r="K3324" s="1">
        <v>0.86249999999999971</v>
      </c>
      <c r="L3324" s="2">
        <v>11.058630000000001</v>
      </c>
      <c r="M3324">
        <v>6</v>
      </c>
      <c r="N3324" s="1">
        <f>IF(data[[#This Row],[Conversions]]=0,0,data[[#This Row],[Spend, Dollars]]/data[[#This Row],[Conversions]])</f>
        <v>1.8431050000000002</v>
      </c>
      <c r="O3324" s="13">
        <f>data[[#This Row],[Conversions]]/data[[#This Row],[Clicks]]</f>
        <v>0.46796031696512114</v>
      </c>
      <c r="P3324" s="11">
        <v>369.59999999999997</v>
      </c>
      <c r="Q3324" s="11">
        <f>IF(data[[#This Row],[Spend, Dollars]]=0,0,data[[#This Row],[Total conversion value, Dollars]]/data[[#This Row],[Spend, Dollars]])</f>
        <v>33.421861478320544</v>
      </c>
      <c r="R3324" s="2">
        <v>47</v>
      </c>
      <c r="S3324" s="2">
        <v>0</v>
      </c>
      <c r="T3324" s="2">
        <v>4.5</v>
      </c>
      <c r="U3324" s="2">
        <f t="shared" si="51"/>
        <v>51.5</v>
      </c>
    </row>
    <row r="3325" spans="1:21" x14ac:dyDescent="0.2">
      <c r="A3325" t="s">
        <v>22</v>
      </c>
      <c r="B3325" s="3">
        <v>45009</v>
      </c>
      <c r="C3325" s="10" t="str">
        <f>TEXT(data[[#This Row],[Date]],"mmmm")</f>
        <v>March</v>
      </c>
      <c r="D3325" t="s">
        <v>12</v>
      </c>
      <c r="E3325" t="s">
        <v>19</v>
      </c>
      <c r="F3325" t="s">
        <v>14</v>
      </c>
      <c r="G3325" t="s">
        <v>21</v>
      </c>
      <c r="H3325" s="11">
        <v>533.80000000000007</v>
      </c>
      <c r="I3325" s="11">
        <v>4.537300000000001</v>
      </c>
      <c r="J3325" s="13">
        <f>data[[#This Row],[Clicks]]/data[[#This Row],[Impressions]]</f>
        <v>8.5000000000000006E-3</v>
      </c>
      <c r="K3325" s="1">
        <v>1.1154999999999997</v>
      </c>
      <c r="L3325" s="2">
        <v>5.0613581500000002</v>
      </c>
      <c r="M3325">
        <v>4</v>
      </c>
      <c r="N3325" s="1">
        <f>IF(data[[#This Row],[Conversions]]=0,0,data[[#This Row],[Spend, Dollars]]/data[[#This Row],[Conversions]])</f>
        <v>1.2653395375000001</v>
      </c>
      <c r="O3325" s="13">
        <f>data[[#This Row],[Conversions]]/data[[#This Row],[Clicks]]</f>
        <v>0.88158155731382082</v>
      </c>
      <c r="P3325" s="11">
        <v>144</v>
      </c>
      <c r="Q3325" s="11">
        <f>IF(data[[#This Row],[Spend, Dollars]]=0,0,data[[#This Row],[Total conversion value, Dollars]]/data[[#This Row],[Spend, Dollars]])</f>
        <v>28.450861553830169</v>
      </c>
      <c r="R3325" s="2">
        <v>43</v>
      </c>
      <c r="S3325" s="2">
        <v>1</v>
      </c>
      <c r="T3325" s="2">
        <v>9</v>
      </c>
      <c r="U3325" s="2">
        <f t="shared" si="51"/>
        <v>53</v>
      </c>
    </row>
    <row r="3326" spans="1:21" x14ac:dyDescent="0.2">
      <c r="A3326" t="s">
        <v>22</v>
      </c>
      <c r="B3326" s="3">
        <v>45010</v>
      </c>
      <c r="C3326" s="10" t="str">
        <f>TEXT(data[[#This Row],[Date]],"mmmm")</f>
        <v>March</v>
      </c>
      <c r="D3326" t="s">
        <v>12</v>
      </c>
      <c r="E3326" t="s">
        <v>19</v>
      </c>
      <c r="F3326" t="s">
        <v>14</v>
      </c>
      <c r="G3326" t="s">
        <v>21</v>
      </c>
      <c r="H3326" s="11">
        <v>857.80000000000018</v>
      </c>
      <c r="I3326" s="11">
        <v>14.067920000000001</v>
      </c>
      <c r="J3326" s="13">
        <f>data[[#This Row],[Clicks]]/data[[#This Row],[Impressions]]</f>
        <v>1.6399999999999998E-2</v>
      </c>
      <c r="K3326" s="1">
        <v>0.88549999999999962</v>
      </c>
      <c r="L3326" s="2">
        <v>12.457143159999996</v>
      </c>
      <c r="M3326">
        <v>4</v>
      </c>
      <c r="N3326" s="1">
        <f>IF(data[[#This Row],[Conversions]]=0,0,data[[#This Row],[Spend, Dollars]]/data[[#This Row],[Conversions]])</f>
        <v>3.1142857899999989</v>
      </c>
      <c r="O3326" s="13">
        <f>data[[#This Row],[Conversions]]/data[[#This Row],[Clicks]]</f>
        <v>0.28433485547259296</v>
      </c>
      <c r="P3326" s="11">
        <v>129.6</v>
      </c>
      <c r="Q3326" s="11">
        <f>IF(data[[#This Row],[Spend, Dollars]]=0,0,data[[#This Row],[Total conversion value, Dollars]]/data[[#This Row],[Spend, Dollars]])</f>
        <v>10.403669471837397</v>
      </c>
      <c r="R3326" s="2">
        <v>31</v>
      </c>
      <c r="S3326" s="2">
        <v>5</v>
      </c>
      <c r="T3326" s="2">
        <v>3</v>
      </c>
      <c r="U3326" s="2">
        <f t="shared" si="51"/>
        <v>39</v>
      </c>
    </row>
    <row r="3327" spans="1:21" x14ac:dyDescent="0.2">
      <c r="A3327" t="s">
        <v>22</v>
      </c>
      <c r="B3327" s="3">
        <v>45011</v>
      </c>
      <c r="C3327" s="10" t="str">
        <f>TEXT(data[[#This Row],[Date]],"mmmm")</f>
        <v>March</v>
      </c>
      <c r="D3327" t="s">
        <v>12</v>
      </c>
      <c r="E3327" t="s">
        <v>19</v>
      </c>
      <c r="F3327" t="s">
        <v>14</v>
      </c>
      <c r="G3327" t="s">
        <v>21</v>
      </c>
      <c r="H3327" s="11">
        <v>733.2</v>
      </c>
      <c r="I3327" s="11">
        <v>10.70472</v>
      </c>
      <c r="J3327" s="13">
        <f>data[[#This Row],[Clicks]]/data[[#This Row],[Impressions]]</f>
        <v>1.4599999999999998E-2</v>
      </c>
      <c r="K3327" s="1">
        <v>0.51749999999999963</v>
      </c>
      <c r="L3327" s="2">
        <v>5.539692599999996</v>
      </c>
      <c r="M3327">
        <v>4</v>
      </c>
      <c r="N3327" s="1">
        <f>IF(data[[#This Row],[Conversions]]=0,0,data[[#This Row],[Spend, Dollars]]/data[[#This Row],[Conversions]])</f>
        <v>1.384923149999999</v>
      </c>
      <c r="O3327" s="13">
        <f>data[[#This Row],[Conversions]]/data[[#This Row],[Clicks]]</f>
        <v>0.3736669431802046</v>
      </c>
      <c r="P3327" s="11">
        <v>223.2</v>
      </c>
      <c r="Q3327" s="11">
        <f>IF(data[[#This Row],[Spend, Dollars]]=0,0,data[[#This Row],[Total conversion value, Dollars]]/data[[#This Row],[Spend, Dollars]])</f>
        <v>40.291044308126438</v>
      </c>
      <c r="R3327" s="2">
        <v>14</v>
      </c>
      <c r="S3327" s="2">
        <v>3</v>
      </c>
      <c r="T3327" s="2">
        <v>1.5</v>
      </c>
      <c r="U3327" s="2">
        <f t="shared" si="51"/>
        <v>18.5</v>
      </c>
    </row>
    <row r="3328" spans="1:21" x14ac:dyDescent="0.2">
      <c r="A3328" t="s">
        <v>22</v>
      </c>
      <c r="B3328" s="3">
        <v>45012</v>
      </c>
      <c r="C3328" s="10" t="str">
        <f>TEXT(data[[#This Row],[Date]],"mmmm")</f>
        <v>March</v>
      </c>
      <c r="D3328" t="s">
        <v>12</v>
      </c>
      <c r="E3328" t="s">
        <v>19</v>
      </c>
      <c r="F3328" t="s">
        <v>14</v>
      </c>
      <c r="G3328" t="s">
        <v>21</v>
      </c>
      <c r="H3328" s="11">
        <v>536.40000000000009</v>
      </c>
      <c r="I3328" s="11">
        <v>9.3870000000000022</v>
      </c>
      <c r="J3328" s="13">
        <f>data[[#This Row],[Clicks]]/data[[#This Row],[Impressions]]</f>
        <v>1.7500000000000002E-2</v>
      </c>
      <c r="K3328" s="1">
        <v>0.14950000000000005</v>
      </c>
      <c r="L3328" s="2">
        <v>1.4033565000000008</v>
      </c>
      <c r="M3328">
        <v>7</v>
      </c>
      <c r="N3328" s="1">
        <f>IF(data[[#This Row],[Conversions]]=0,0,data[[#This Row],[Spend, Dollars]]/data[[#This Row],[Conversions]])</f>
        <v>0.20047950000000012</v>
      </c>
      <c r="O3328" s="13">
        <f>data[[#This Row],[Conversions]]/data[[#This Row],[Clicks]]</f>
        <v>0.74571215510812805</v>
      </c>
      <c r="P3328" s="11">
        <v>186</v>
      </c>
      <c r="Q3328" s="11">
        <f>IF(data[[#This Row],[Spend, Dollars]]=0,0,data[[#This Row],[Total conversion value, Dollars]]/data[[#This Row],[Spend, Dollars]])</f>
        <v>132.53937969432565</v>
      </c>
      <c r="R3328" s="2">
        <v>38</v>
      </c>
      <c r="S3328" s="2">
        <v>6</v>
      </c>
      <c r="T3328" s="2">
        <v>3</v>
      </c>
      <c r="U3328" s="2">
        <f t="shared" si="51"/>
        <v>47</v>
      </c>
    </row>
    <row r="3329" spans="1:21" x14ac:dyDescent="0.2">
      <c r="A3329" t="s">
        <v>22</v>
      </c>
      <c r="B3329" s="3">
        <v>45013</v>
      </c>
      <c r="C3329" s="10" t="str">
        <f>TEXT(data[[#This Row],[Date]],"mmmm")</f>
        <v>March</v>
      </c>
      <c r="D3329" t="s">
        <v>12</v>
      </c>
      <c r="E3329" t="s">
        <v>19</v>
      </c>
      <c r="F3329" t="s">
        <v>14</v>
      </c>
      <c r="G3329" t="s">
        <v>21</v>
      </c>
      <c r="H3329" s="11">
        <v>541.40000000000009</v>
      </c>
      <c r="I3329" s="11">
        <v>5.2515800000000024</v>
      </c>
      <c r="J3329" s="13">
        <f>data[[#This Row],[Clicks]]/data[[#This Row],[Impressions]]</f>
        <v>9.700000000000002E-3</v>
      </c>
      <c r="K3329" s="1">
        <v>0.95449999999999957</v>
      </c>
      <c r="L3329" s="2">
        <v>5.0126331100000003</v>
      </c>
      <c r="M3329">
        <v>3</v>
      </c>
      <c r="N3329" s="1">
        <f>IF(data[[#This Row],[Conversions]]=0,0,data[[#This Row],[Spend, Dollars]]/data[[#This Row],[Conversions]])</f>
        <v>1.6708777033333335</v>
      </c>
      <c r="O3329" s="13">
        <f>data[[#This Row],[Conversions]]/data[[#This Row],[Clicks]]</f>
        <v>0.57125665037950457</v>
      </c>
      <c r="P3329" s="11">
        <v>86.399999999999991</v>
      </c>
      <c r="Q3329" s="11">
        <f>IF(data[[#This Row],[Spend, Dollars]]=0,0,data[[#This Row],[Total conversion value, Dollars]]/data[[#This Row],[Spend, Dollars]])</f>
        <v>17.236450006212401</v>
      </c>
      <c r="R3329" s="2">
        <v>17</v>
      </c>
      <c r="S3329" s="2">
        <v>1</v>
      </c>
      <c r="T3329" s="2">
        <v>4.5</v>
      </c>
      <c r="U3329" s="2">
        <f t="shared" si="51"/>
        <v>22.5</v>
      </c>
    </row>
    <row r="3330" spans="1:21" x14ac:dyDescent="0.2">
      <c r="A3330" t="s">
        <v>22</v>
      </c>
      <c r="B3330" s="3">
        <v>45014</v>
      </c>
      <c r="C3330" s="10" t="str">
        <f>TEXT(data[[#This Row],[Date]],"mmmm")</f>
        <v>March</v>
      </c>
      <c r="D3330" t="s">
        <v>12</v>
      </c>
      <c r="E3330" t="s">
        <v>19</v>
      </c>
      <c r="F3330" t="s">
        <v>14</v>
      </c>
      <c r="G3330" t="s">
        <v>21</v>
      </c>
      <c r="H3330" s="11">
        <v>731.2</v>
      </c>
      <c r="I3330" s="11">
        <v>9.2862399999999994</v>
      </c>
      <c r="J3330" s="13">
        <f>data[[#This Row],[Clicks]]/data[[#This Row],[Impressions]]</f>
        <v>1.2699999999999998E-2</v>
      </c>
      <c r="K3330" s="1">
        <v>1.2189999999999996</v>
      </c>
      <c r="L3330" s="2">
        <v>11.319926559999995</v>
      </c>
      <c r="M3330">
        <v>2</v>
      </c>
      <c r="N3330" s="1">
        <f>IF(data[[#This Row],[Conversions]]=0,0,data[[#This Row],[Spend, Dollars]]/data[[#This Row],[Conversions]])</f>
        <v>5.6599632799999977</v>
      </c>
      <c r="O3330" s="13">
        <f>data[[#This Row],[Conversions]]/data[[#This Row],[Clicks]]</f>
        <v>0.21537242199210876</v>
      </c>
      <c r="P3330" s="11">
        <v>67.2</v>
      </c>
      <c r="Q3330" s="11">
        <f>IF(data[[#This Row],[Spend, Dollars]]=0,0,data[[#This Row],[Total conversion value, Dollars]]/data[[#This Row],[Spend, Dollars]])</f>
        <v>5.9364342731212938</v>
      </c>
      <c r="R3330" s="2">
        <v>44</v>
      </c>
      <c r="S3330" s="2">
        <v>1</v>
      </c>
      <c r="T3330" s="2">
        <v>3</v>
      </c>
      <c r="U3330" s="2">
        <f t="shared" si="51"/>
        <v>48</v>
      </c>
    </row>
    <row r="3331" spans="1:21" x14ac:dyDescent="0.2">
      <c r="A3331" t="s">
        <v>22</v>
      </c>
      <c r="B3331" s="3">
        <v>45015</v>
      </c>
      <c r="C3331" s="10" t="str">
        <f>TEXT(data[[#This Row],[Date]],"mmmm")</f>
        <v>March</v>
      </c>
      <c r="D3331" t="s">
        <v>12</v>
      </c>
      <c r="E3331" t="s">
        <v>19</v>
      </c>
      <c r="F3331" t="s">
        <v>14</v>
      </c>
      <c r="G3331" t="s">
        <v>21</v>
      </c>
      <c r="H3331" s="11">
        <v>661.60000000000014</v>
      </c>
      <c r="I3331" s="11">
        <v>9.1300800000000031</v>
      </c>
      <c r="J3331" s="13">
        <f>data[[#This Row],[Clicks]]/data[[#This Row],[Impressions]]</f>
        <v>1.3800000000000002E-2</v>
      </c>
      <c r="K3331" s="1">
        <v>1.2764999999999997</v>
      </c>
      <c r="L3331" s="2">
        <v>11.654547120000002</v>
      </c>
      <c r="M3331">
        <v>2</v>
      </c>
      <c r="N3331" s="1">
        <f>IF(data[[#This Row],[Conversions]]=0,0,data[[#This Row],[Spend, Dollars]]/data[[#This Row],[Conversions]])</f>
        <v>5.827273560000001</v>
      </c>
      <c r="O3331" s="13">
        <f>data[[#This Row],[Conversions]]/data[[#This Row],[Clicks]]</f>
        <v>0.21905613094299276</v>
      </c>
      <c r="P3331" s="11">
        <v>62.4</v>
      </c>
      <c r="Q3331" s="11">
        <f>IF(data[[#This Row],[Spend, Dollars]]=0,0,data[[#This Row],[Total conversion value, Dollars]]/data[[#This Row],[Spend, Dollars]])</f>
        <v>5.3541334002517624</v>
      </c>
      <c r="R3331" s="2">
        <v>6</v>
      </c>
      <c r="S3331" s="2">
        <v>4</v>
      </c>
      <c r="T3331" s="2">
        <v>1.5</v>
      </c>
      <c r="U3331" s="2">
        <f t="shared" ref="U3331:U3394" si="52">SUM(R3331:T3331)</f>
        <v>11.5</v>
      </c>
    </row>
    <row r="3332" spans="1:21" x14ac:dyDescent="0.2">
      <c r="A3332" t="s">
        <v>22</v>
      </c>
      <c r="B3332" s="3">
        <v>45016</v>
      </c>
      <c r="C3332" s="10" t="str">
        <f>TEXT(data[[#This Row],[Date]],"mmmm")</f>
        <v>March</v>
      </c>
      <c r="D3332" t="s">
        <v>12</v>
      </c>
      <c r="E3332" t="s">
        <v>19</v>
      </c>
      <c r="F3332" t="s">
        <v>14</v>
      </c>
      <c r="G3332" t="s">
        <v>21</v>
      </c>
      <c r="H3332" s="11">
        <v>768</v>
      </c>
      <c r="I3332" s="11">
        <v>9.0624000000000002</v>
      </c>
      <c r="J3332" s="13">
        <f>data[[#This Row],[Clicks]]/data[[#This Row],[Impressions]]</f>
        <v>1.18E-2</v>
      </c>
      <c r="K3332" s="1">
        <v>0.74749999999999972</v>
      </c>
      <c r="L3332" s="2">
        <v>6.7741439999999979</v>
      </c>
      <c r="M3332">
        <v>3</v>
      </c>
      <c r="N3332" s="1">
        <f>IF(data[[#This Row],[Conversions]]=0,0,data[[#This Row],[Spend, Dollars]]/data[[#This Row],[Conversions]])</f>
        <v>2.2580479999999992</v>
      </c>
      <c r="O3332" s="13">
        <f>data[[#This Row],[Conversions]]/data[[#This Row],[Clicks]]</f>
        <v>0.33103813559322032</v>
      </c>
      <c r="P3332" s="11">
        <v>141.6</v>
      </c>
      <c r="Q3332" s="11">
        <f>IF(data[[#This Row],[Spend, Dollars]]=0,0,data[[#This Row],[Total conversion value, Dollars]]/data[[#This Row],[Spend, Dollars]])</f>
        <v>20.903010033444822</v>
      </c>
      <c r="R3332" s="2">
        <v>23</v>
      </c>
      <c r="S3332" s="2">
        <v>8</v>
      </c>
      <c r="T3332" s="2">
        <v>1.5</v>
      </c>
      <c r="U3332" s="2">
        <f t="shared" si="52"/>
        <v>32.5</v>
      </c>
    </row>
    <row r="3333" spans="1:21" x14ac:dyDescent="0.2">
      <c r="A3333" t="s">
        <v>22</v>
      </c>
      <c r="B3333" s="3">
        <v>45017</v>
      </c>
      <c r="C3333" s="10" t="str">
        <f>TEXT(data[[#This Row],[Date]],"mmmm")</f>
        <v>April</v>
      </c>
      <c r="D3333" t="s">
        <v>12</v>
      </c>
      <c r="E3333" t="s">
        <v>19</v>
      </c>
      <c r="F3333" t="s">
        <v>14</v>
      </c>
      <c r="G3333" t="s">
        <v>21</v>
      </c>
      <c r="H3333" s="11">
        <v>721</v>
      </c>
      <c r="I3333" s="11">
        <v>12.184899999999999</v>
      </c>
      <c r="J3333" s="13">
        <f>data[[#This Row],[Clicks]]/data[[#This Row],[Impressions]]</f>
        <v>1.6899999999999998E-2</v>
      </c>
      <c r="K3333" s="1">
        <v>0.48299999999999976</v>
      </c>
      <c r="L3333" s="2">
        <v>5.8853066999999966</v>
      </c>
      <c r="M3333">
        <v>2</v>
      </c>
      <c r="N3333" s="1">
        <f>IF(data[[#This Row],[Conversions]]=0,0,data[[#This Row],[Spend, Dollars]]/data[[#This Row],[Conversions]])</f>
        <v>2.9426533499999983</v>
      </c>
      <c r="O3333" s="13">
        <f>data[[#This Row],[Conversions]]/data[[#This Row],[Clicks]]</f>
        <v>0.16413758011965632</v>
      </c>
      <c r="P3333" s="11">
        <v>0</v>
      </c>
      <c r="Q3333" s="11">
        <f>IF(data[[#This Row],[Spend, Dollars]]=0,0,data[[#This Row],[Total conversion value, Dollars]]/data[[#This Row],[Spend, Dollars]])</f>
        <v>0</v>
      </c>
      <c r="R3333" s="2">
        <v>18</v>
      </c>
      <c r="S3333" s="2">
        <v>6</v>
      </c>
      <c r="T3333" s="2">
        <v>1.5</v>
      </c>
      <c r="U3333" s="2">
        <f t="shared" si="52"/>
        <v>25.5</v>
      </c>
    </row>
    <row r="3334" spans="1:21" x14ac:dyDescent="0.2">
      <c r="A3334" t="s">
        <v>22</v>
      </c>
      <c r="B3334" s="3">
        <v>45018</v>
      </c>
      <c r="C3334" s="10" t="str">
        <f>TEXT(data[[#This Row],[Date]],"mmmm")</f>
        <v>April</v>
      </c>
      <c r="D3334" t="s">
        <v>12</v>
      </c>
      <c r="E3334" t="s">
        <v>19</v>
      </c>
      <c r="F3334" t="s">
        <v>14</v>
      </c>
      <c r="G3334" t="s">
        <v>21</v>
      </c>
      <c r="H3334" s="11">
        <v>866</v>
      </c>
      <c r="I3334" s="11">
        <v>10.305400000000001</v>
      </c>
      <c r="J3334" s="13">
        <f>data[[#This Row],[Clicks]]/data[[#This Row],[Impressions]]</f>
        <v>1.1900000000000001E-2</v>
      </c>
      <c r="K3334" s="1">
        <v>1.1614999999999998</v>
      </c>
      <c r="L3334" s="2">
        <v>11.969722099999998</v>
      </c>
      <c r="M3334">
        <v>6</v>
      </c>
      <c r="N3334" s="1">
        <f>IF(data[[#This Row],[Conversions]]=0,0,data[[#This Row],[Spend, Dollars]]/data[[#This Row],[Conversions]])</f>
        <v>1.994953683333333</v>
      </c>
      <c r="O3334" s="13">
        <f>data[[#This Row],[Conversions]]/data[[#This Row],[Clicks]]</f>
        <v>0.58221903079938675</v>
      </c>
      <c r="P3334" s="11">
        <v>480</v>
      </c>
      <c r="Q3334" s="11">
        <f>IF(data[[#This Row],[Spend, Dollars]]=0,0,data[[#This Row],[Total conversion value, Dollars]]/data[[#This Row],[Spend, Dollars]])</f>
        <v>40.101181630607783</v>
      </c>
      <c r="R3334" s="2">
        <v>12</v>
      </c>
      <c r="S3334" s="2">
        <v>6</v>
      </c>
      <c r="T3334" s="2">
        <v>3</v>
      </c>
      <c r="U3334" s="2">
        <f t="shared" si="52"/>
        <v>21</v>
      </c>
    </row>
    <row r="3335" spans="1:21" x14ac:dyDescent="0.2">
      <c r="A3335" t="s">
        <v>22</v>
      </c>
      <c r="B3335" s="3">
        <v>45019</v>
      </c>
      <c r="C3335" s="10" t="str">
        <f>TEXT(data[[#This Row],[Date]],"mmmm")</f>
        <v>April</v>
      </c>
      <c r="D3335" t="s">
        <v>12</v>
      </c>
      <c r="E3335" t="s">
        <v>19</v>
      </c>
      <c r="F3335" t="s">
        <v>14</v>
      </c>
      <c r="G3335" t="s">
        <v>21</v>
      </c>
      <c r="H3335" s="11">
        <v>698.80000000000018</v>
      </c>
      <c r="I3335" s="11">
        <v>11.669960000000005</v>
      </c>
      <c r="J3335" s="13">
        <f>data[[#This Row],[Clicks]]/data[[#This Row],[Impressions]]</f>
        <v>1.6700000000000003E-2</v>
      </c>
      <c r="K3335" s="1">
        <v>0.44849999999999973</v>
      </c>
      <c r="L3335" s="2">
        <v>5.2339770599999991</v>
      </c>
      <c r="M3335">
        <v>2</v>
      </c>
      <c r="N3335" s="1">
        <f>IF(data[[#This Row],[Conversions]]=0,0,data[[#This Row],[Spend, Dollars]]/data[[#This Row],[Conversions]])</f>
        <v>2.6169885299999995</v>
      </c>
      <c r="O3335" s="13">
        <f>data[[#This Row],[Conversions]]/data[[#This Row],[Clicks]]</f>
        <v>0.17138019324830583</v>
      </c>
      <c r="P3335" s="11">
        <v>55.199999999999996</v>
      </c>
      <c r="Q3335" s="11">
        <f>IF(data[[#This Row],[Spend, Dollars]]=0,0,data[[#This Row],[Total conversion value, Dollars]]/data[[#This Row],[Spend, Dollars]])</f>
        <v>10.54647343066498</v>
      </c>
      <c r="R3335" s="2">
        <v>42</v>
      </c>
      <c r="S3335" s="2">
        <v>0</v>
      </c>
      <c r="T3335" s="2">
        <v>6</v>
      </c>
      <c r="U3335" s="2">
        <f t="shared" si="52"/>
        <v>48</v>
      </c>
    </row>
    <row r="3336" spans="1:21" x14ac:dyDescent="0.2">
      <c r="A3336" t="s">
        <v>22</v>
      </c>
      <c r="B3336" s="3">
        <v>45020</v>
      </c>
      <c r="C3336" s="10" t="str">
        <f>TEXT(data[[#This Row],[Date]],"mmmm")</f>
        <v>April</v>
      </c>
      <c r="D3336" t="s">
        <v>12</v>
      </c>
      <c r="E3336" t="s">
        <v>19</v>
      </c>
      <c r="F3336" t="s">
        <v>14</v>
      </c>
      <c r="G3336" t="s">
        <v>21</v>
      </c>
      <c r="H3336" s="11">
        <v>1179.8000000000002</v>
      </c>
      <c r="I3336" s="11">
        <v>11.680020000000003</v>
      </c>
      <c r="J3336" s="13">
        <f>data[[#This Row],[Clicks]]/data[[#This Row],[Impressions]]</f>
        <v>9.9000000000000008E-3</v>
      </c>
      <c r="K3336" s="1">
        <v>1.0004999999999997</v>
      </c>
      <c r="L3336" s="2">
        <v>11.685860009999999</v>
      </c>
      <c r="M3336">
        <v>5</v>
      </c>
      <c r="N3336" s="1">
        <f>IF(data[[#This Row],[Conversions]]=0,0,data[[#This Row],[Spend, Dollars]]/data[[#This Row],[Conversions]])</f>
        <v>2.337172002</v>
      </c>
      <c r="O3336" s="13">
        <f>data[[#This Row],[Conversions]]/data[[#This Row],[Clicks]]</f>
        <v>0.42808145876462533</v>
      </c>
      <c r="P3336" s="11">
        <v>165.6</v>
      </c>
      <c r="Q3336" s="11">
        <f>IF(data[[#This Row],[Spend, Dollars]]=0,0,data[[#This Row],[Total conversion value, Dollars]]/data[[#This Row],[Spend, Dollars]])</f>
        <v>14.170972428070359</v>
      </c>
      <c r="R3336" s="2">
        <v>42</v>
      </c>
      <c r="S3336" s="2">
        <v>11</v>
      </c>
      <c r="T3336" s="2">
        <v>6</v>
      </c>
      <c r="U3336" s="2">
        <f t="shared" si="52"/>
        <v>59</v>
      </c>
    </row>
    <row r="3337" spans="1:21" x14ac:dyDescent="0.2">
      <c r="A3337" t="s">
        <v>22</v>
      </c>
      <c r="B3337" s="3">
        <v>45021</v>
      </c>
      <c r="C3337" s="10" t="str">
        <f>TEXT(data[[#This Row],[Date]],"mmmm")</f>
        <v>April</v>
      </c>
      <c r="D3337" t="s">
        <v>12</v>
      </c>
      <c r="E3337" t="s">
        <v>19</v>
      </c>
      <c r="F3337" t="s">
        <v>14</v>
      </c>
      <c r="G3337" t="s">
        <v>21</v>
      </c>
      <c r="H3337" s="11">
        <v>1154</v>
      </c>
      <c r="I3337" s="11">
        <v>16.156000000000002</v>
      </c>
      <c r="J3337" s="13">
        <f>data[[#This Row],[Clicks]]/data[[#This Row],[Impressions]]</f>
        <v>1.4000000000000002E-2</v>
      </c>
      <c r="K3337" s="1">
        <v>0.10349999999999999</v>
      </c>
      <c r="L3337" s="2">
        <v>1.6721460000000001</v>
      </c>
      <c r="M3337">
        <v>5</v>
      </c>
      <c r="N3337" s="1">
        <f>IF(data[[#This Row],[Conversions]]=0,0,data[[#This Row],[Spend, Dollars]]/data[[#This Row],[Conversions]])</f>
        <v>0.33442920000000004</v>
      </c>
      <c r="O3337" s="13">
        <f>data[[#This Row],[Conversions]]/data[[#This Row],[Clicks]]</f>
        <v>0.30948254518445156</v>
      </c>
      <c r="P3337" s="11">
        <v>226.79999999999998</v>
      </c>
      <c r="Q3337" s="11">
        <f>IF(data[[#This Row],[Spend, Dollars]]=0,0,data[[#This Row],[Total conversion value, Dollars]]/data[[#This Row],[Spend, Dollars]])</f>
        <v>135.63408936779442</v>
      </c>
      <c r="R3337" s="2">
        <v>22</v>
      </c>
      <c r="S3337" s="2">
        <v>4</v>
      </c>
      <c r="T3337" s="2">
        <v>4.5</v>
      </c>
      <c r="U3337" s="2">
        <f t="shared" si="52"/>
        <v>30.5</v>
      </c>
    </row>
    <row r="3338" spans="1:21" x14ac:dyDescent="0.2">
      <c r="A3338" t="s">
        <v>22</v>
      </c>
      <c r="B3338" s="3">
        <v>45022</v>
      </c>
      <c r="C3338" s="10" t="str">
        <f>TEXT(data[[#This Row],[Date]],"mmmm")</f>
        <v>April</v>
      </c>
      <c r="D3338" t="s">
        <v>12</v>
      </c>
      <c r="E3338" t="s">
        <v>19</v>
      </c>
      <c r="F3338" t="s">
        <v>14</v>
      </c>
      <c r="G3338" t="s">
        <v>21</v>
      </c>
      <c r="H3338" s="11">
        <v>1258.4000000000001</v>
      </c>
      <c r="I3338" s="11">
        <v>14.094080000000003</v>
      </c>
      <c r="J3338" s="13">
        <f>data[[#This Row],[Clicks]]/data[[#This Row],[Impressions]]</f>
        <v>1.1200000000000002E-2</v>
      </c>
      <c r="K3338" s="1">
        <v>0.17250000000000007</v>
      </c>
      <c r="L3338" s="2">
        <v>2.4312288000000017</v>
      </c>
      <c r="M3338">
        <v>7</v>
      </c>
      <c r="N3338" s="1">
        <f>IF(data[[#This Row],[Conversions]]=0,0,data[[#This Row],[Spend, Dollars]]/data[[#This Row],[Conversions]])</f>
        <v>0.34731840000000025</v>
      </c>
      <c r="O3338" s="13">
        <f>data[[#This Row],[Conversions]]/data[[#This Row],[Clicks]]</f>
        <v>0.49666242848061015</v>
      </c>
      <c r="P3338" s="11">
        <v>240</v>
      </c>
      <c r="Q3338" s="11">
        <f>IF(data[[#This Row],[Spend, Dollars]]=0,0,data[[#This Row],[Total conversion value, Dollars]]/data[[#This Row],[Spend, Dollars]])</f>
        <v>98.715513735276517</v>
      </c>
      <c r="R3338" s="2">
        <v>21</v>
      </c>
      <c r="S3338" s="2">
        <v>6</v>
      </c>
      <c r="T3338" s="2">
        <v>1.5</v>
      </c>
      <c r="U3338" s="2">
        <f t="shared" si="52"/>
        <v>28.5</v>
      </c>
    </row>
    <row r="3339" spans="1:21" x14ac:dyDescent="0.2">
      <c r="A3339" t="s">
        <v>22</v>
      </c>
      <c r="B3339" s="3">
        <v>45023</v>
      </c>
      <c r="C3339" s="10" t="str">
        <f>TEXT(data[[#This Row],[Date]],"mmmm")</f>
        <v>April</v>
      </c>
      <c r="D3339" t="s">
        <v>12</v>
      </c>
      <c r="E3339" t="s">
        <v>19</v>
      </c>
      <c r="F3339" t="s">
        <v>14</v>
      </c>
      <c r="G3339" t="s">
        <v>21</v>
      </c>
      <c r="H3339" s="11">
        <v>449.79999999999995</v>
      </c>
      <c r="I3339" s="11">
        <v>6.2072399999999996</v>
      </c>
      <c r="J3339" s="13">
        <f>data[[#This Row],[Clicks]]/data[[#This Row],[Impressions]]</f>
        <v>1.38E-2</v>
      </c>
      <c r="K3339" s="1">
        <v>0.94299999999999962</v>
      </c>
      <c r="L3339" s="2">
        <v>5.8534273199999971</v>
      </c>
      <c r="M3339">
        <v>5</v>
      </c>
      <c r="N3339" s="1">
        <f>IF(data[[#This Row],[Conversions]]=0,0,data[[#This Row],[Spend, Dollars]]/data[[#This Row],[Conversions]])</f>
        <v>1.1706854639999995</v>
      </c>
      <c r="O3339" s="13">
        <f>data[[#This Row],[Conversions]]/data[[#This Row],[Clicks]]</f>
        <v>0.8055109839477772</v>
      </c>
      <c r="P3339" s="11">
        <v>374.4</v>
      </c>
      <c r="Q3339" s="11">
        <f>IF(data[[#This Row],[Spend, Dollars]]=0,0,data[[#This Row],[Total conversion value, Dollars]]/data[[#This Row],[Spend, Dollars]])</f>
        <v>63.962526487815033</v>
      </c>
      <c r="R3339" s="2">
        <v>40</v>
      </c>
      <c r="S3339" s="2">
        <v>6</v>
      </c>
      <c r="T3339" s="2">
        <v>6</v>
      </c>
      <c r="U3339" s="2">
        <f t="shared" si="52"/>
        <v>52</v>
      </c>
    </row>
    <row r="3340" spans="1:21" x14ac:dyDescent="0.2">
      <c r="A3340" t="s">
        <v>22</v>
      </c>
      <c r="B3340" s="3">
        <v>45024</v>
      </c>
      <c r="C3340" s="10" t="str">
        <f>TEXT(data[[#This Row],[Date]],"mmmm")</f>
        <v>April</v>
      </c>
      <c r="D3340" t="s">
        <v>12</v>
      </c>
      <c r="E3340" t="s">
        <v>19</v>
      </c>
      <c r="F3340" t="s">
        <v>14</v>
      </c>
      <c r="G3340" t="s">
        <v>21</v>
      </c>
      <c r="H3340" s="11">
        <v>1393.4</v>
      </c>
      <c r="I3340" s="11">
        <v>22.294400000000007</v>
      </c>
      <c r="J3340" s="13">
        <f>data[[#This Row],[Clicks]]/data[[#This Row],[Impressions]]</f>
        <v>1.6000000000000004E-2</v>
      </c>
      <c r="K3340" s="1">
        <v>0.89699999999999958</v>
      </c>
      <c r="L3340" s="2">
        <v>19.998076799999996</v>
      </c>
      <c r="M3340">
        <v>2</v>
      </c>
      <c r="N3340" s="1">
        <f>IF(data[[#This Row],[Conversions]]=0,0,data[[#This Row],[Spend, Dollars]]/data[[#This Row],[Conversions]])</f>
        <v>9.9990383999999981</v>
      </c>
      <c r="O3340" s="13">
        <f>data[[#This Row],[Conversions]]/data[[#This Row],[Clicks]]</f>
        <v>8.9708626381512821E-2</v>
      </c>
      <c r="P3340" s="11">
        <v>92.399999999999991</v>
      </c>
      <c r="Q3340" s="11">
        <f>IF(data[[#This Row],[Spend, Dollars]]=0,0,data[[#This Row],[Total conversion value, Dollars]]/data[[#This Row],[Spend, Dollars]])</f>
        <v>4.6204443019240733</v>
      </c>
      <c r="R3340" s="2">
        <v>7</v>
      </c>
      <c r="S3340" s="2">
        <v>4</v>
      </c>
      <c r="T3340" s="2">
        <v>9</v>
      </c>
      <c r="U3340" s="2">
        <f t="shared" si="52"/>
        <v>20</v>
      </c>
    </row>
    <row r="3341" spans="1:21" x14ac:dyDescent="0.2">
      <c r="A3341" t="s">
        <v>22</v>
      </c>
      <c r="B3341" s="3">
        <v>45025</v>
      </c>
      <c r="C3341" s="10" t="str">
        <f>TEXT(data[[#This Row],[Date]],"mmmm")</f>
        <v>April</v>
      </c>
      <c r="D3341" t="s">
        <v>12</v>
      </c>
      <c r="E3341" t="s">
        <v>19</v>
      </c>
      <c r="F3341" t="s">
        <v>14</v>
      </c>
      <c r="G3341" t="s">
        <v>21</v>
      </c>
      <c r="H3341" s="11">
        <v>848.60000000000014</v>
      </c>
      <c r="I3341" s="11">
        <v>11.201520000000002</v>
      </c>
      <c r="J3341" s="13">
        <f>data[[#This Row],[Clicks]]/data[[#This Row],[Impressions]]</f>
        <v>1.32E-2</v>
      </c>
      <c r="K3341" s="1">
        <v>0.75899999999999967</v>
      </c>
      <c r="L3341" s="2">
        <v>8.501953679999998</v>
      </c>
      <c r="M3341">
        <v>5</v>
      </c>
      <c r="N3341" s="1">
        <f>IF(data[[#This Row],[Conversions]]=0,0,data[[#This Row],[Spend, Dollars]]/data[[#This Row],[Conversions]])</f>
        <v>1.7003907359999997</v>
      </c>
      <c r="O3341" s="13">
        <f>data[[#This Row],[Conversions]]/data[[#This Row],[Clicks]]</f>
        <v>0.44636799291524715</v>
      </c>
      <c r="P3341" s="11">
        <v>355.2</v>
      </c>
      <c r="Q3341" s="11">
        <f>IF(data[[#This Row],[Spend, Dollars]]=0,0,data[[#This Row],[Total conversion value, Dollars]]/data[[#This Row],[Spend, Dollars]])</f>
        <v>41.778632696573347</v>
      </c>
      <c r="R3341" s="2">
        <v>33</v>
      </c>
      <c r="S3341" s="2">
        <v>4</v>
      </c>
      <c r="T3341" s="2">
        <v>4.5</v>
      </c>
      <c r="U3341" s="2">
        <f t="shared" si="52"/>
        <v>41.5</v>
      </c>
    </row>
    <row r="3342" spans="1:21" x14ac:dyDescent="0.2">
      <c r="A3342" t="s">
        <v>22</v>
      </c>
      <c r="B3342" s="3">
        <v>45026</v>
      </c>
      <c r="C3342" s="10" t="str">
        <f>TEXT(data[[#This Row],[Date]],"mmmm")</f>
        <v>April</v>
      </c>
      <c r="D3342" t="s">
        <v>12</v>
      </c>
      <c r="E3342" t="s">
        <v>19</v>
      </c>
      <c r="F3342" t="s">
        <v>14</v>
      </c>
      <c r="G3342" t="s">
        <v>21</v>
      </c>
      <c r="H3342" s="11">
        <v>1037.8000000000002</v>
      </c>
      <c r="I3342" s="11">
        <v>12.661160000000004</v>
      </c>
      <c r="J3342" s="13">
        <f>data[[#This Row],[Clicks]]/data[[#This Row],[Impressions]]</f>
        <v>1.2200000000000003E-2</v>
      </c>
      <c r="K3342" s="1">
        <v>9.2000000000000068E-2</v>
      </c>
      <c r="L3342" s="2">
        <v>1.1648267200000013</v>
      </c>
      <c r="M3342">
        <v>3</v>
      </c>
      <c r="N3342" s="1">
        <f>IF(data[[#This Row],[Conversions]]=0,0,data[[#This Row],[Spend, Dollars]]/data[[#This Row],[Conversions]])</f>
        <v>0.38827557333333379</v>
      </c>
      <c r="O3342" s="13">
        <f>data[[#This Row],[Conversions]]/data[[#This Row],[Clicks]]</f>
        <v>0.23694511403378513</v>
      </c>
      <c r="P3342" s="11">
        <v>122.39999999999999</v>
      </c>
      <c r="Q3342" s="11">
        <f>IF(data[[#This Row],[Spend, Dollars]]=0,0,data[[#This Row],[Total conversion value, Dollars]]/data[[#This Row],[Spend, Dollars]])</f>
        <v>105.08000709324375</v>
      </c>
      <c r="R3342" s="2">
        <v>54</v>
      </c>
      <c r="S3342" s="2">
        <v>1</v>
      </c>
      <c r="T3342" s="2">
        <v>1.5</v>
      </c>
      <c r="U3342" s="2">
        <f t="shared" si="52"/>
        <v>56.5</v>
      </c>
    </row>
    <row r="3343" spans="1:21" x14ac:dyDescent="0.2">
      <c r="A3343" t="s">
        <v>22</v>
      </c>
      <c r="B3343" s="3">
        <v>45027</v>
      </c>
      <c r="C3343" s="10" t="str">
        <f>TEXT(data[[#This Row],[Date]],"mmmm")</f>
        <v>April</v>
      </c>
      <c r="D3343" t="s">
        <v>12</v>
      </c>
      <c r="E3343" t="s">
        <v>19</v>
      </c>
      <c r="F3343" t="s">
        <v>14</v>
      </c>
      <c r="G3343" t="s">
        <v>21</v>
      </c>
      <c r="H3343" s="11">
        <v>84.400000000000091</v>
      </c>
      <c r="I3343" s="11">
        <v>1.1647200000000015</v>
      </c>
      <c r="J3343" s="13">
        <f>data[[#This Row],[Clicks]]/data[[#This Row],[Impressions]]</f>
        <v>1.3800000000000003E-2</v>
      </c>
      <c r="K3343" s="1">
        <v>0.93149999999999966</v>
      </c>
      <c r="L3343" s="2">
        <v>1.0849366800000011</v>
      </c>
      <c r="M3343">
        <v>5</v>
      </c>
      <c r="N3343" s="1">
        <f>IF(data[[#This Row],[Conversions]]=0,0,data[[#This Row],[Spend, Dollars]]/data[[#This Row],[Conversions]])</f>
        <v>0.21698733600000022</v>
      </c>
      <c r="O3343" s="13">
        <f>data[[#This Row],[Conversions]]/data[[#This Row],[Clicks]]</f>
        <v>4.2928772580534318</v>
      </c>
      <c r="P3343" s="11">
        <v>234</v>
      </c>
      <c r="Q3343" s="11">
        <f>IF(data[[#This Row],[Spend, Dollars]]=0,0,data[[#This Row],[Total conversion value, Dollars]]/data[[#This Row],[Spend, Dollars]])</f>
        <v>215.68078977659761</v>
      </c>
      <c r="R3343" s="2">
        <v>48</v>
      </c>
      <c r="S3343" s="2">
        <v>6</v>
      </c>
      <c r="T3343" s="2">
        <v>4.5</v>
      </c>
      <c r="U3343" s="2">
        <f t="shared" si="52"/>
        <v>58.5</v>
      </c>
    </row>
    <row r="3344" spans="1:21" x14ac:dyDescent="0.2">
      <c r="A3344" t="s">
        <v>22</v>
      </c>
      <c r="B3344" s="3">
        <v>45028</v>
      </c>
      <c r="C3344" s="10" t="str">
        <f>TEXT(data[[#This Row],[Date]],"mmmm")</f>
        <v>April</v>
      </c>
      <c r="D3344" t="s">
        <v>12</v>
      </c>
      <c r="E3344" t="s">
        <v>19</v>
      </c>
      <c r="F3344" t="s">
        <v>14</v>
      </c>
      <c r="G3344" t="s">
        <v>21</v>
      </c>
      <c r="H3344" s="11">
        <v>397.6</v>
      </c>
      <c r="I3344" s="11">
        <v>5.4868800000000011</v>
      </c>
      <c r="J3344" s="13">
        <f>data[[#This Row],[Clicks]]/data[[#This Row],[Impressions]]</f>
        <v>1.3800000000000002E-2</v>
      </c>
      <c r="K3344" s="1">
        <v>0.58649999999999969</v>
      </c>
      <c r="L3344" s="2">
        <v>3.2180551199999989</v>
      </c>
      <c r="M3344">
        <v>6</v>
      </c>
      <c r="N3344" s="1">
        <f>IF(data[[#This Row],[Conversions]]=0,0,data[[#This Row],[Spend, Dollars]]/data[[#This Row],[Conversions]])</f>
        <v>0.53634251999999982</v>
      </c>
      <c r="O3344" s="13">
        <f>data[[#This Row],[Conversions]]/data[[#This Row],[Clicks]]</f>
        <v>1.0935176275041552</v>
      </c>
      <c r="P3344" s="11">
        <v>153.6</v>
      </c>
      <c r="Q3344" s="11">
        <f>IF(data[[#This Row],[Spend, Dollars]]=0,0,data[[#This Row],[Total conversion value, Dollars]]/data[[#This Row],[Spend, Dollars]])</f>
        <v>47.730692692423503</v>
      </c>
      <c r="R3344" s="2">
        <v>24</v>
      </c>
      <c r="S3344" s="2">
        <v>10</v>
      </c>
      <c r="T3344" s="2">
        <v>4.5</v>
      </c>
      <c r="U3344" s="2">
        <f t="shared" si="52"/>
        <v>38.5</v>
      </c>
    </row>
    <row r="3345" spans="1:21" x14ac:dyDescent="0.2">
      <c r="A3345" t="s">
        <v>22</v>
      </c>
      <c r="B3345" s="3">
        <v>45029</v>
      </c>
      <c r="C3345" s="10" t="str">
        <f>TEXT(data[[#This Row],[Date]],"mmmm")</f>
        <v>April</v>
      </c>
      <c r="D3345" t="s">
        <v>12</v>
      </c>
      <c r="E3345" t="s">
        <v>19</v>
      </c>
      <c r="F3345" t="s">
        <v>14</v>
      </c>
      <c r="G3345" t="s">
        <v>21</v>
      </c>
      <c r="H3345" s="11">
        <v>627</v>
      </c>
      <c r="I3345" s="11">
        <v>7.7121000000000013</v>
      </c>
      <c r="J3345" s="13">
        <f>data[[#This Row],[Clicks]]/data[[#This Row],[Impressions]]</f>
        <v>1.2300000000000002E-2</v>
      </c>
      <c r="K3345" s="1">
        <v>1.1614999999999998</v>
      </c>
      <c r="L3345" s="2">
        <v>8.9576041499999999</v>
      </c>
      <c r="M3345">
        <v>4</v>
      </c>
      <c r="N3345" s="1">
        <f>IF(data[[#This Row],[Conversions]]=0,0,data[[#This Row],[Spend, Dollars]]/data[[#This Row],[Conversions]])</f>
        <v>2.2394010375</v>
      </c>
      <c r="O3345" s="13">
        <f>data[[#This Row],[Conversions]]/data[[#This Row],[Clicks]]</f>
        <v>0.51866547373607697</v>
      </c>
      <c r="P3345" s="11">
        <v>177.6</v>
      </c>
      <c r="Q3345" s="11">
        <f>IF(data[[#This Row],[Spend, Dollars]]=0,0,data[[#This Row],[Total conversion value, Dollars]]/data[[#This Row],[Spend, Dollars]])</f>
        <v>19.826730119571092</v>
      </c>
      <c r="R3345" s="2">
        <v>22</v>
      </c>
      <c r="S3345" s="2">
        <v>6</v>
      </c>
      <c r="T3345" s="2">
        <v>3</v>
      </c>
      <c r="U3345" s="2">
        <f t="shared" si="52"/>
        <v>31</v>
      </c>
    </row>
    <row r="3346" spans="1:21" x14ac:dyDescent="0.2">
      <c r="A3346" t="s">
        <v>22</v>
      </c>
      <c r="B3346" s="3">
        <v>45030</v>
      </c>
      <c r="C3346" s="10" t="str">
        <f>TEXT(data[[#This Row],[Date]],"mmmm")</f>
        <v>April</v>
      </c>
      <c r="D3346" t="s">
        <v>12</v>
      </c>
      <c r="E3346" t="s">
        <v>19</v>
      </c>
      <c r="F3346" t="s">
        <v>14</v>
      </c>
      <c r="G3346" t="s">
        <v>21</v>
      </c>
      <c r="H3346" s="11">
        <v>279</v>
      </c>
      <c r="I3346" s="11">
        <v>2.5110000000000001</v>
      </c>
      <c r="J3346" s="13">
        <f>data[[#This Row],[Clicks]]/data[[#This Row],[Impressions]]</f>
        <v>9.0000000000000011E-3</v>
      </c>
      <c r="K3346" s="1">
        <v>0.44849999999999973</v>
      </c>
      <c r="L3346" s="2">
        <v>1.1261834999999993</v>
      </c>
      <c r="M3346">
        <v>2</v>
      </c>
      <c r="N3346" s="1">
        <f>IF(data[[#This Row],[Conversions]]=0,0,data[[#This Row],[Spend, Dollars]]/data[[#This Row],[Conversions]])</f>
        <v>0.56309174999999967</v>
      </c>
      <c r="O3346" s="13">
        <f>data[[#This Row],[Conversions]]/data[[#This Row],[Clicks]]</f>
        <v>0.79649542015133412</v>
      </c>
      <c r="P3346" s="11">
        <v>0</v>
      </c>
      <c r="Q3346" s="11">
        <f>IF(data[[#This Row],[Spend, Dollars]]=0,0,data[[#This Row],[Total conversion value, Dollars]]/data[[#This Row],[Spend, Dollars]])</f>
        <v>0</v>
      </c>
      <c r="R3346" s="2">
        <v>11</v>
      </c>
      <c r="S3346" s="2">
        <v>7</v>
      </c>
      <c r="T3346" s="2">
        <v>1.5</v>
      </c>
      <c r="U3346" s="2">
        <f t="shared" si="52"/>
        <v>19.5</v>
      </c>
    </row>
    <row r="3347" spans="1:21" x14ac:dyDescent="0.2">
      <c r="A3347" t="s">
        <v>22</v>
      </c>
      <c r="B3347" s="3">
        <v>45031</v>
      </c>
      <c r="C3347" s="10" t="str">
        <f>TEXT(data[[#This Row],[Date]],"mmmm")</f>
        <v>April</v>
      </c>
      <c r="D3347" t="s">
        <v>12</v>
      </c>
      <c r="E3347" t="s">
        <v>19</v>
      </c>
      <c r="F3347" t="s">
        <v>14</v>
      </c>
      <c r="G3347" t="s">
        <v>21</v>
      </c>
      <c r="H3347" s="11">
        <v>559.40000000000009</v>
      </c>
      <c r="I3347" s="11">
        <v>7.4400200000000032</v>
      </c>
      <c r="J3347" s="13">
        <f>data[[#This Row],[Clicks]]/data[[#This Row],[Impressions]]</f>
        <v>1.3300000000000003E-2</v>
      </c>
      <c r="K3347" s="1">
        <v>0.97749999999999959</v>
      </c>
      <c r="L3347" s="2">
        <v>7.2726195499999999</v>
      </c>
      <c r="M3347">
        <v>2</v>
      </c>
      <c r="N3347" s="1">
        <f>IF(data[[#This Row],[Conversions]]=0,0,data[[#This Row],[Spend, Dollars]]/data[[#This Row],[Conversions]])</f>
        <v>3.636309775</v>
      </c>
      <c r="O3347" s="13">
        <f>data[[#This Row],[Conversions]]/data[[#This Row],[Clicks]]</f>
        <v>0.26881648167612443</v>
      </c>
      <c r="P3347" s="11">
        <v>0</v>
      </c>
      <c r="Q3347" s="11">
        <f>IF(data[[#This Row],[Spend, Dollars]]=0,0,data[[#This Row],[Total conversion value, Dollars]]/data[[#This Row],[Spend, Dollars]])</f>
        <v>0</v>
      </c>
      <c r="R3347" s="2">
        <v>9</v>
      </c>
      <c r="S3347" s="2">
        <v>4</v>
      </c>
      <c r="T3347" s="2">
        <v>10.5</v>
      </c>
      <c r="U3347" s="2">
        <f t="shared" si="52"/>
        <v>23.5</v>
      </c>
    </row>
    <row r="3348" spans="1:21" x14ac:dyDescent="0.2">
      <c r="A3348" t="s">
        <v>22</v>
      </c>
      <c r="B3348" s="3">
        <v>45032</v>
      </c>
      <c r="C3348" s="10" t="str">
        <f>TEXT(data[[#This Row],[Date]],"mmmm")</f>
        <v>April</v>
      </c>
      <c r="D3348" t="s">
        <v>12</v>
      </c>
      <c r="E3348" t="s">
        <v>19</v>
      </c>
      <c r="F3348" t="s">
        <v>14</v>
      </c>
      <c r="G3348" t="s">
        <v>21</v>
      </c>
      <c r="H3348" s="11">
        <v>857.60000000000014</v>
      </c>
      <c r="I3348" s="11">
        <v>11.491840000000003</v>
      </c>
      <c r="J3348" s="13">
        <f>data[[#This Row],[Clicks]]/data[[#This Row],[Impressions]]</f>
        <v>1.3400000000000002E-2</v>
      </c>
      <c r="K3348" s="1">
        <v>1.3109999999999995</v>
      </c>
      <c r="L3348" s="2">
        <v>15.065802239999998</v>
      </c>
      <c r="M3348">
        <v>4</v>
      </c>
      <c r="N3348" s="1">
        <f>IF(data[[#This Row],[Conversions]]=0,0,data[[#This Row],[Spend, Dollars]]/data[[#This Row],[Conversions]])</f>
        <v>3.7664505599999996</v>
      </c>
      <c r="O3348" s="13">
        <f>data[[#This Row],[Conversions]]/data[[#This Row],[Clicks]]</f>
        <v>0.34807306749832917</v>
      </c>
      <c r="P3348" s="11">
        <v>84</v>
      </c>
      <c r="Q3348" s="11">
        <f>IF(data[[#This Row],[Spend, Dollars]]=0,0,data[[#This Row],[Total conversion value, Dollars]]/data[[#This Row],[Spend, Dollars]])</f>
        <v>5.5755411269755264</v>
      </c>
      <c r="R3348" s="2">
        <v>53</v>
      </c>
      <c r="S3348" s="2">
        <v>5</v>
      </c>
      <c r="T3348" s="2">
        <v>1.5</v>
      </c>
      <c r="U3348" s="2">
        <f t="shared" si="52"/>
        <v>59.5</v>
      </c>
    </row>
    <row r="3349" spans="1:21" x14ac:dyDescent="0.2">
      <c r="A3349" t="s">
        <v>22</v>
      </c>
      <c r="B3349" s="3">
        <v>45033</v>
      </c>
      <c r="C3349" s="10" t="str">
        <f>TEXT(data[[#This Row],[Date]],"mmmm")</f>
        <v>April</v>
      </c>
      <c r="D3349" t="s">
        <v>12</v>
      </c>
      <c r="E3349" t="s">
        <v>19</v>
      </c>
      <c r="F3349" t="s">
        <v>14</v>
      </c>
      <c r="G3349" t="s">
        <v>21</v>
      </c>
      <c r="H3349" s="11">
        <v>871.2</v>
      </c>
      <c r="I3349" s="11">
        <v>7.7536800000000001</v>
      </c>
      <c r="J3349" s="13">
        <f>data[[#This Row],[Clicks]]/data[[#This Row],[Impressions]]</f>
        <v>8.8999999999999999E-3</v>
      </c>
      <c r="K3349" s="1">
        <v>1.2764999999999995</v>
      </c>
      <c r="L3349" s="2">
        <v>9.8975725199999971</v>
      </c>
      <c r="M3349">
        <v>3</v>
      </c>
      <c r="N3349" s="1">
        <f>IF(data[[#This Row],[Conversions]]=0,0,data[[#This Row],[Spend, Dollars]]/data[[#This Row],[Conversions]])</f>
        <v>3.2991908399999992</v>
      </c>
      <c r="O3349" s="13">
        <f>data[[#This Row],[Conversions]]/data[[#This Row],[Clicks]]</f>
        <v>0.38691305289875261</v>
      </c>
      <c r="P3349" s="11">
        <v>98.399999999999991</v>
      </c>
      <c r="Q3349" s="11">
        <f>IF(data[[#This Row],[Spend, Dollars]]=0,0,data[[#This Row],[Total conversion value, Dollars]]/data[[#This Row],[Spend, Dollars]])</f>
        <v>9.9418316765210246</v>
      </c>
      <c r="R3349" s="2">
        <v>19</v>
      </c>
      <c r="S3349" s="2">
        <v>1</v>
      </c>
      <c r="T3349" s="2">
        <v>1.5</v>
      </c>
      <c r="U3349" s="2">
        <f t="shared" si="52"/>
        <v>21.5</v>
      </c>
    </row>
    <row r="3350" spans="1:21" x14ac:dyDescent="0.2">
      <c r="A3350" t="s">
        <v>22</v>
      </c>
      <c r="B3350" s="3">
        <v>45034</v>
      </c>
      <c r="C3350" s="10" t="str">
        <f>TEXT(data[[#This Row],[Date]],"mmmm")</f>
        <v>April</v>
      </c>
      <c r="D3350" t="s">
        <v>12</v>
      </c>
      <c r="E3350" t="s">
        <v>19</v>
      </c>
      <c r="F3350" t="s">
        <v>14</v>
      </c>
      <c r="G3350" t="s">
        <v>21</v>
      </c>
      <c r="H3350" s="11">
        <v>343.40000000000009</v>
      </c>
      <c r="I3350" s="11">
        <v>6.2498800000000019</v>
      </c>
      <c r="J3350" s="13">
        <f>data[[#This Row],[Clicks]]/data[[#This Row],[Impressions]]</f>
        <v>1.8200000000000001E-2</v>
      </c>
      <c r="K3350" s="1">
        <v>6.8999999999999992E-2</v>
      </c>
      <c r="L3350" s="2">
        <v>0.43124172000000011</v>
      </c>
      <c r="M3350">
        <v>7</v>
      </c>
      <c r="N3350" s="1">
        <f>IF(data[[#This Row],[Conversions]]=0,0,data[[#This Row],[Spend, Dollars]]/data[[#This Row],[Conversions]])</f>
        <v>6.1605960000000015E-2</v>
      </c>
      <c r="O3350" s="13">
        <f>data[[#This Row],[Conversions]]/data[[#This Row],[Clicks]]</f>
        <v>1.1200215044128843</v>
      </c>
      <c r="P3350" s="11">
        <v>276</v>
      </c>
      <c r="Q3350" s="11">
        <f>IF(data[[#This Row],[Spend, Dollars]]=0,0,data[[#This Row],[Total conversion value, Dollars]]/data[[#This Row],[Spend, Dollars]])</f>
        <v>640.01228823593397</v>
      </c>
      <c r="R3350" s="2">
        <v>18</v>
      </c>
      <c r="S3350" s="2">
        <v>6</v>
      </c>
      <c r="T3350" s="2">
        <v>6</v>
      </c>
      <c r="U3350" s="2">
        <f t="shared" si="52"/>
        <v>30</v>
      </c>
    </row>
    <row r="3351" spans="1:21" x14ac:dyDescent="0.2">
      <c r="A3351" t="s">
        <v>22</v>
      </c>
      <c r="B3351" s="3">
        <v>45035</v>
      </c>
      <c r="C3351" s="10" t="str">
        <f>TEXT(data[[#This Row],[Date]],"mmmm")</f>
        <v>April</v>
      </c>
      <c r="D3351" t="s">
        <v>12</v>
      </c>
      <c r="E3351" t="s">
        <v>19</v>
      </c>
      <c r="F3351" t="s">
        <v>14</v>
      </c>
      <c r="G3351" t="s">
        <v>21</v>
      </c>
      <c r="H3351" s="11">
        <v>1220.6000000000001</v>
      </c>
      <c r="I3351" s="11">
        <v>11.35158</v>
      </c>
      <c r="J3351" s="13">
        <f>data[[#This Row],[Clicks]]/data[[#This Row],[Impressions]]</f>
        <v>9.2999999999999992E-3</v>
      </c>
      <c r="K3351" s="1">
        <v>0.35649999999999993</v>
      </c>
      <c r="L3351" s="2">
        <v>4.0468382699999994</v>
      </c>
      <c r="M3351">
        <v>6</v>
      </c>
      <c r="N3351" s="1">
        <f>IF(data[[#This Row],[Conversions]]=0,0,data[[#This Row],[Spend, Dollars]]/data[[#This Row],[Conversions]])</f>
        <v>0.67447304499999994</v>
      </c>
      <c r="O3351" s="13">
        <f>data[[#This Row],[Conversions]]/data[[#This Row],[Clicks]]</f>
        <v>0.52856078184710853</v>
      </c>
      <c r="P3351" s="11">
        <v>158.4</v>
      </c>
      <c r="Q3351" s="11">
        <f>IF(data[[#This Row],[Spend, Dollars]]=0,0,data[[#This Row],[Total conversion value, Dollars]]/data[[#This Row],[Spend, Dollars]])</f>
        <v>39.141667996532028</v>
      </c>
      <c r="R3351" s="2">
        <v>22</v>
      </c>
      <c r="S3351" s="2">
        <v>7</v>
      </c>
      <c r="T3351" s="2">
        <v>1.5</v>
      </c>
      <c r="U3351" s="2">
        <f t="shared" si="52"/>
        <v>30.5</v>
      </c>
    </row>
    <row r="3352" spans="1:21" x14ac:dyDescent="0.2">
      <c r="A3352" t="s">
        <v>22</v>
      </c>
      <c r="B3352" s="3">
        <v>45036</v>
      </c>
      <c r="C3352" s="10" t="str">
        <f>TEXT(data[[#This Row],[Date]],"mmmm")</f>
        <v>April</v>
      </c>
      <c r="D3352" t="s">
        <v>12</v>
      </c>
      <c r="E3352" t="s">
        <v>19</v>
      </c>
      <c r="F3352" t="s">
        <v>14</v>
      </c>
      <c r="G3352" t="s">
        <v>21</v>
      </c>
      <c r="H3352" s="11">
        <v>1271.6000000000001</v>
      </c>
      <c r="I3352" s="11">
        <v>10.808600000000002</v>
      </c>
      <c r="J3352" s="13">
        <f>data[[#This Row],[Clicks]]/data[[#This Row],[Impressions]]</f>
        <v>8.5000000000000006E-3</v>
      </c>
      <c r="K3352" s="1">
        <v>0.49449999999999966</v>
      </c>
      <c r="L3352" s="2">
        <v>5.344852699999997</v>
      </c>
      <c r="M3352">
        <v>6</v>
      </c>
      <c r="N3352" s="1">
        <f>IF(data[[#This Row],[Conversions]]=0,0,data[[#This Row],[Spend, Dollars]]/data[[#This Row],[Conversions]])</f>
        <v>0.8908087833333328</v>
      </c>
      <c r="O3352" s="13">
        <f>data[[#This Row],[Conversions]]/data[[#This Row],[Clicks]]</f>
        <v>0.5551135207149861</v>
      </c>
      <c r="P3352" s="11">
        <v>282</v>
      </c>
      <c r="Q3352" s="11">
        <f>IF(data[[#This Row],[Spend, Dollars]]=0,0,data[[#This Row],[Total conversion value, Dollars]]/data[[#This Row],[Spend, Dollars]])</f>
        <v>52.761042413760094</v>
      </c>
      <c r="R3352" s="2">
        <v>46</v>
      </c>
      <c r="S3352" s="2">
        <v>7</v>
      </c>
      <c r="T3352" s="2">
        <v>3</v>
      </c>
      <c r="U3352" s="2">
        <f t="shared" si="52"/>
        <v>56</v>
      </c>
    </row>
    <row r="3353" spans="1:21" x14ac:dyDescent="0.2">
      <c r="A3353" t="s">
        <v>22</v>
      </c>
      <c r="B3353" s="3">
        <v>45037</v>
      </c>
      <c r="C3353" s="10" t="str">
        <f>TEXT(data[[#This Row],[Date]],"mmmm")</f>
        <v>April</v>
      </c>
      <c r="D3353" t="s">
        <v>12</v>
      </c>
      <c r="E3353" t="s">
        <v>19</v>
      </c>
      <c r="F3353" t="s">
        <v>14</v>
      </c>
      <c r="G3353" t="s">
        <v>21</v>
      </c>
      <c r="H3353" s="11">
        <v>738.80000000000018</v>
      </c>
      <c r="I3353" s="11">
        <v>11.525280000000002</v>
      </c>
      <c r="J3353" s="13">
        <f>data[[#This Row],[Clicks]]/data[[#This Row],[Impressions]]</f>
        <v>1.5599999999999999E-2</v>
      </c>
      <c r="K3353" s="1">
        <v>0.89699999999999958</v>
      </c>
      <c r="L3353" s="2">
        <v>10.338176159999998</v>
      </c>
      <c r="M3353">
        <v>3</v>
      </c>
      <c r="N3353" s="1">
        <f>IF(data[[#This Row],[Conversions]]=0,0,data[[#This Row],[Spend, Dollars]]/data[[#This Row],[Conversions]])</f>
        <v>3.4460587199999995</v>
      </c>
      <c r="O3353" s="13">
        <f>data[[#This Row],[Conversions]]/data[[#This Row],[Clicks]]</f>
        <v>0.26029736370830031</v>
      </c>
      <c r="P3353" s="11">
        <v>108</v>
      </c>
      <c r="Q3353" s="11">
        <f>IF(data[[#This Row],[Spend, Dollars]]=0,0,data[[#This Row],[Total conversion value, Dollars]]/data[[#This Row],[Spend, Dollars]])</f>
        <v>10.446716938125769</v>
      </c>
      <c r="R3353" s="2">
        <v>4</v>
      </c>
      <c r="S3353" s="2">
        <v>5</v>
      </c>
      <c r="T3353" s="2">
        <v>1.5</v>
      </c>
      <c r="U3353" s="2">
        <f t="shared" si="52"/>
        <v>10.5</v>
      </c>
    </row>
    <row r="3354" spans="1:21" x14ac:dyDescent="0.2">
      <c r="A3354" t="s">
        <v>22</v>
      </c>
      <c r="B3354" s="3">
        <v>45038</v>
      </c>
      <c r="C3354" s="10" t="str">
        <f>TEXT(data[[#This Row],[Date]],"mmmm")</f>
        <v>April</v>
      </c>
      <c r="D3354" t="s">
        <v>12</v>
      </c>
      <c r="E3354" t="s">
        <v>19</v>
      </c>
      <c r="F3354" t="s">
        <v>14</v>
      </c>
      <c r="G3354" t="s">
        <v>21</v>
      </c>
      <c r="H3354" s="11">
        <v>866.2</v>
      </c>
      <c r="I3354" s="11">
        <v>10.481020000000001</v>
      </c>
      <c r="J3354" s="13">
        <f>data[[#This Row],[Clicks]]/data[[#This Row],[Impressions]]</f>
        <v>1.21E-2</v>
      </c>
      <c r="K3354" s="1">
        <v>0.8624999999999996</v>
      </c>
      <c r="L3354" s="2">
        <v>9.0398797499999972</v>
      </c>
      <c r="M3354">
        <v>2</v>
      </c>
      <c r="N3354" s="1">
        <f>IF(data[[#This Row],[Conversions]]=0,0,data[[#This Row],[Spend, Dollars]]/data[[#This Row],[Conversions]])</f>
        <v>4.5199398749999986</v>
      </c>
      <c r="O3354" s="13">
        <f>data[[#This Row],[Conversions]]/data[[#This Row],[Clicks]]</f>
        <v>0.19082112237167756</v>
      </c>
      <c r="P3354" s="11">
        <v>0</v>
      </c>
      <c r="Q3354" s="11">
        <f>IF(data[[#This Row],[Spend, Dollars]]=0,0,data[[#This Row],[Total conversion value, Dollars]]/data[[#This Row],[Spend, Dollars]])</f>
        <v>0</v>
      </c>
      <c r="R3354" s="2">
        <v>38</v>
      </c>
      <c r="S3354" s="2">
        <v>4</v>
      </c>
      <c r="T3354" s="2">
        <v>1.5</v>
      </c>
      <c r="U3354" s="2">
        <f t="shared" si="52"/>
        <v>43.5</v>
      </c>
    </row>
    <row r="3355" spans="1:21" x14ac:dyDescent="0.2">
      <c r="A3355" t="s">
        <v>22</v>
      </c>
      <c r="B3355" s="3">
        <v>45039</v>
      </c>
      <c r="C3355" s="10" t="str">
        <f>TEXT(data[[#This Row],[Date]],"mmmm")</f>
        <v>April</v>
      </c>
      <c r="D3355" t="s">
        <v>12</v>
      </c>
      <c r="E3355" t="s">
        <v>19</v>
      </c>
      <c r="F3355" t="s">
        <v>14</v>
      </c>
      <c r="G3355" t="s">
        <v>21</v>
      </c>
      <c r="H3355" s="11">
        <v>778.80000000000018</v>
      </c>
      <c r="I3355" s="11">
        <v>8.333160000000003</v>
      </c>
      <c r="J3355" s="13">
        <f>data[[#This Row],[Clicks]]/data[[#This Row],[Impressions]]</f>
        <v>1.0700000000000001E-2</v>
      </c>
      <c r="K3355" s="1">
        <v>1.1154999999999997</v>
      </c>
      <c r="L3355" s="2">
        <v>9.2956399800000007</v>
      </c>
      <c r="M3355">
        <v>2</v>
      </c>
      <c r="N3355" s="1">
        <f>IF(data[[#This Row],[Conversions]]=0,0,data[[#This Row],[Spend, Dollars]]/data[[#This Row],[Conversions]])</f>
        <v>4.6478199900000003</v>
      </c>
      <c r="O3355" s="13">
        <f>data[[#This Row],[Conversions]]/data[[#This Row],[Clicks]]</f>
        <v>0.24000499210383566</v>
      </c>
      <c r="P3355" s="11">
        <v>0</v>
      </c>
      <c r="Q3355" s="11">
        <f>IF(data[[#This Row],[Spend, Dollars]]=0,0,data[[#This Row],[Total conversion value, Dollars]]/data[[#This Row],[Spend, Dollars]])</f>
        <v>0</v>
      </c>
      <c r="R3355" s="2">
        <v>13</v>
      </c>
      <c r="S3355" s="2">
        <v>4</v>
      </c>
      <c r="T3355" s="2">
        <v>3</v>
      </c>
      <c r="U3355" s="2">
        <f t="shared" si="52"/>
        <v>20</v>
      </c>
    </row>
    <row r="3356" spans="1:21" x14ac:dyDescent="0.2">
      <c r="A3356" t="s">
        <v>22</v>
      </c>
      <c r="B3356" s="3">
        <v>45040</v>
      </c>
      <c r="C3356" s="10" t="str">
        <f>TEXT(data[[#This Row],[Date]],"mmmm")</f>
        <v>April</v>
      </c>
      <c r="D3356" t="s">
        <v>12</v>
      </c>
      <c r="E3356" t="s">
        <v>19</v>
      </c>
      <c r="F3356" t="s">
        <v>14</v>
      </c>
      <c r="G3356" t="s">
        <v>21</v>
      </c>
      <c r="H3356" s="11">
        <v>538</v>
      </c>
      <c r="I3356" s="11">
        <v>5.9718000000000009</v>
      </c>
      <c r="J3356" s="13">
        <f>data[[#This Row],[Clicks]]/data[[#This Row],[Impressions]]</f>
        <v>1.1100000000000002E-2</v>
      </c>
      <c r="K3356" s="1">
        <v>0.68999999999999984</v>
      </c>
      <c r="L3356" s="2">
        <v>4.1205419999999995</v>
      </c>
      <c r="M3356">
        <v>7</v>
      </c>
      <c r="N3356" s="1">
        <f>IF(data[[#This Row],[Conversions]]=0,0,data[[#This Row],[Spend, Dollars]]/data[[#This Row],[Conversions]])</f>
        <v>0.58864885714285708</v>
      </c>
      <c r="O3356" s="13">
        <f>data[[#This Row],[Conversions]]/data[[#This Row],[Clicks]]</f>
        <v>1.1721758933654842</v>
      </c>
      <c r="P3356" s="11">
        <v>228</v>
      </c>
      <c r="Q3356" s="11">
        <f>IF(data[[#This Row],[Spend, Dollars]]=0,0,data[[#This Row],[Total conversion value, Dollars]]/data[[#This Row],[Spend, Dollars]])</f>
        <v>55.332526643339648</v>
      </c>
      <c r="R3356" s="2">
        <v>28</v>
      </c>
      <c r="S3356" s="2">
        <v>5</v>
      </c>
      <c r="T3356" s="2">
        <v>1.5</v>
      </c>
      <c r="U3356" s="2">
        <f t="shared" si="52"/>
        <v>34.5</v>
      </c>
    </row>
    <row r="3357" spans="1:21" x14ac:dyDescent="0.2">
      <c r="A3357" t="s">
        <v>22</v>
      </c>
      <c r="B3357" s="3">
        <v>45041</v>
      </c>
      <c r="C3357" s="10" t="str">
        <f>TEXT(data[[#This Row],[Date]],"mmmm")</f>
        <v>April</v>
      </c>
      <c r="D3357" t="s">
        <v>12</v>
      </c>
      <c r="E3357" t="s">
        <v>19</v>
      </c>
      <c r="F3357" t="s">
        <v>14</v>
      </c>
      <c r="G3357" t="s">
        <v>21</v>
      </c>
      <c r="H3357" s="11">
        <v>1177.8000000000002</v>
      </c>
      <c r="I3357" s="11">
        <v>11.660219999999999</v>
      </c>
      <c r="J3357" s="13">
        <f>data[[#This Row],[Clicks]]/data[[#This Row],[Impressions]]</f>
        <v>9.8999999999999973E-3</v>
      </c>
      <c r="K3357" s="1">
        <v>0.55199999999999971</v>
      </c>
      <c r="L3357" s="2">
        <v>6.4364414399999959</v>
      </c>
      <c r="M3357">
        <v>6</v>
      </c>
      <c r="N3357" s="1">
        <f>IF(data[[#This Row],[Conversions]]=0,0,data[[#This Row],[Spend, Dollars]]/data[[#This Row],[Conversions]])</f>
        <v>1.0727402399999992</v>
      </c>
      <c r="O3357" s="13">
        <f>data[[#This Row],[Conversions]]/data[[#This Row],[Clicks]]</f>
        <v>0.51457005099389208</v>
      </c>
      <c r="P3357" s="11">
        <v>158.4</v>
      </c>
      <c r="Q3357" s="11">
        <f>IF(data[[#This Row],[Spend, Dollars]]=0,0,data[[#This Row],[Total conversion value, Dollars]]/data[[#This Row],[Spend, Dollars]])</f>
        <v>24.609872004055724</v>
      </c>
      <c r="R3357" s="2">
        <v>11</v>
      </c>
      <c r="S3357" s="2">
        <v>5</v>
      </c>
      <c r="T3357" s="2">
        <v>6</v>
      </c>
      <c r="U3357" s="2">
        <f t="shared" si="52"/>
        <v>22</v>
      </c>
    </row>
    <row r="3358" spans="1:21" x14ac:dyDescent="0.2">
      <c r="A3358" t="s">
        <v>22</v>
      </c>
      <c r="B3358" s="3">
        <v>45042</v>
      </c>
      <c r="C3358" s="10" t="str">
        <f>TEXT(data[[#This Row],[Date]],"mmmm")</f>
        <v>April</v>
      </c>
      <c r="D3358" t="s">
        <v>12</v>
      </c>
      <c r="E3358" t="s">
        <v>19</v>
      </c>
      <c r="F3358" t="s">
        <v>14</v>
      </c>
      <c r="G3358" t="s">
        <v>21</v>
      </c>
      <c r="H3358" s="11">
        <v>888.40000000000009</v>
      </c>
      <c r="I3358" s="11">
        <v>16.968440000000001</v>
      </c>
      <c r="J3358" s="13">
        <f>data[[#This Row],[Clicks]]/data[[#This Row],[Impressions]]</f>
        <v>1.9099999999999999E-2</v>
      </c>
      <c r="K3358" s="1">
        <v>0</v>
      </c>
      <c r="L3358" s="2">
        <v>0</v>
      </c>
      <c r="M3358">
        <v>2</v>
      </c>
      <c r="N3358" s="1">
        <f>IF(data[[#This Row],[Conversions]]=0,0,data[[#This Row],[Spend, Dollars]]/data[[#This Row],[Conversions]])</f>
        <v>0</v>
      </c>
      <c r="O3358" s="13">
        <f>data[[#This Row],[Conversions]]/data[[#This Row],[Clicks]]</f>
        <v>0.11786587335076176</v>
      </c>
      <c r="P3358" s="11">
        <v>49.199999999999996</v>
      </c>
      <c r="Q3358" s="11">
        <f>IF(data[[#This Row],[Spend, Dollars]]=0,0,data[[#This Row],[Total conversion value, Dollars]]/data[[#This Row],[Spend, Dollars]])</f>
        <v>0</v>
      </c>
      <c r="R3358" s="2">
        <v>11</v>
      </c>
      <c r="S3358" s="2">
        <v>3</v>
      </c>
      <c r="T3358" s="2">
        <v>0</v>
      </c>
      <c r="U3358" s="2">
        <f t="shared" si="52"/>
        <v>14</v>
      </c>
    </row>
    <row r="3359" spans="1:21" x14ac:dyDescent="0.2">
      <c r="A3359" t="s">
        <v>22</v>
      </c>
      <c r="B3359" s="3">
        <v>45043</v>
      </c>
      <c r="C3359" s="10" t="str">
        <f>TEXT(data[[#This Row],[Date]],"mmmm")</f>
        <v>April</v>
      </c>
      <c r="D3359" t="s">
        <v>12</v>
      </c>
      <c r="E3359" t="s">
        <v>19</v>
      </c>
      <c r="F3359" t="s">
        <v>14</v>
      </c>
      <c r="G3359" t="s">
        <v>21</v>
      </c>
      <c r="H3359" s="11">
        <v>1097.2</v>
      </c>
      <c r="I3359" s="11">
        <v>12.617800000000004</v>
      </c>
      <c r="J3359" s="13">
        <f>data[[#This Row],[Clicks]]/data[[#This Row],[Impressions]]</f>
        <v>1.1500000000000003E-2</v>
      </c>
      <c r="K3359" s="1">
        <v>0.77049999999999963</v>
      </c>
      <c r="L3359" s="2">
        <v>9.7220148999999978</v>
      </c>
      <c r="M3359">
        <v>1</v>
      </c>
      <c r="N3359" s="1">
        <f>IF(data[[#This Row],[Conversions]]=0,0,data[[#This Row],[Spend, Dollars]]/data[[#This Row],[Conversions]])</f>
        <v>9.7220148999999978</v>
      </c>
      <c r="O3359" s="13">
        <f>data[[#This Row],[Conversions]]/data[[#This Row],[Clicks]]</f>
        <v>7.9253118610217291E-2</v>
      </c>
      <c r="P3359" s="11">
        <v>0</v>
      </c>
      <c r="Q3359" s="11">
        <f>IF(data[[#This Row],[Spend, Dollars]]=0,0,data[[#This Row],[Total conversion value, Dollars]]/data[[#This Row],[Spend, Dollars]])</f>
        <v>0</v>
      </c>
      <c r="R3359" s="2">
        <v>32</v>
      </c>
      <c r="S3359" s="2">
        <v>0</v>
      </c>
      <c r="T3359" s="2">
        <v>6</v>
      </c>
      <c r="U3359" s="2">
        <f t="shared" si="52"/>
        <v>38</v>
      </c>
    </row>
    <row r="3360" spans="1:21" x14ac:dyDescent="0.2">
      <c r="A3360" t="s">
        <v>22</v>
      </c>
      <c r="B3360" s="3">
        <v>45044</v>
      </c>
      <c r="C3360" s="10" t="str">
        <f>TEXT(data[[#This Row],[Date]],"mmmm")</f>
        <v>April</v>
      </c>
      <c r="D3360" t="s">
        <v>12</v>
      </c>
      <c r="E3360" t="s">
        <v>19</v>
      </c>
      <c r="F3360" t="s">
        <v>14</v>
      </c>
      <c r="G3360" t="s">
        <v>21</v>
      </c>
      <c r="H3360" s="11">
        <v>774.8</v>
      </c>
      <c r="I3360" s="11">
        <v>7.5155599999999998</v>
      </c>
      <c r="J3360" s="13">
        <f>data[[#This Row],[Clicks]]/data[[#This Row],[Impressions]]</f>
        <v>9.7000000000000003E-3</v>
      </c>
      <c r="K3360" s="1">
        <v>1.2994999999999994</v>
      </c>
      <c r="L3360" s="2">
        <v>9.7664702199999951</v>
      </c>
      <c r="M3360">
        <v>4</v>
      </c>
      <c r="N3360" s="1">
        <f>IF(data[[#This Row],[Conversions]]=0,0,data[[#This Row],[Spend, Dollars]]/data[[#This Row],[Conversions]])</f>
        <v>2.4416175549999988</v>
      </c>
      <c r="O3360" s="13">
        <f>data[[#This Row],[Conversions]]/data[[#This Row],[Clicks]]</f>
        <v>0.53222913528732396</v>
      </c>
      <c r="P3360" s="11">
        <v>129.6</v>
      </c>
      <c r="Q3360" s="11">
        <f>IF(data[[#This Row],[Spend, Dollars]]=0,0,data[[#This Row],[Total conversion value, Dollars]]/data[[#This Row],[Spend, Dollars]])</f>
        <v>13.269891483885573</v>
      </c>
      <c r="R3360" s="2">
        <v>14</v>
      </c>
      <c r="S3360" s="2">
        <v>3</v>
      </c>
      <c r="T3360" s="2">
        <v>1.5</v>
      </c>
      <c r="U3360" s="2">
        <f t="shared" si="52"/>
        <v>18.5</v>
      </c>
    </row>
    <row r="3361" spans="1:21" x14ac:dyDescent="0.2">
      <c r="A3361" t="s">
        <v>22</v>
      </c>
      <c r="B3361" s="3">
        <v>45045</v>
      </c>
      <c r="C3361" s="10" t="str">
        <f>TEXT(data[[#This Row],[Date]],"mmmm")</f>
        <v>April</v>
      </c>
      <c r="D3361" t="s">
        <v>12</v>
      </c>
      <c r="E3361" t="s">
        <v>19</v>
      </c>
      <c r="F3361" t="s">
        <v>14</v>
      </c>
      <c r="G3361" t="s">
        <v>21</v>
      </c>
      <c r="H3361" s="11">
        <v>1328.4</v>
      </c>
      <c r="I3361" s="11">
        <v>9.5644800000000032</v>
      </c>
      <c r="J3361" s="13">
        <f>data[[#This Row],[Clicks]]/data[[#This Row],[Impressions]]</f>
        <v>7.2000000000000015E-3</v>
      </c>
      <c r="K3361" s="1">
        <v>1.2074999999999998</v>
      </c>
      <c r="L3361" s="2">
        <v>11.549109600000001</v>
      </c>
      <c r="M3361">
        <v>7</v>
      </c>
      <c r="N3361" s="1">
        <f>IF(data[[#This Row],[Conversions]]=0,0,data[[#This Row],[Spend, Dollars]]/data[[#This Row],[Conversions]])</f>
        <v>1.6498728000000003</v>
      </c>
      <c r="O3361" s="13">
        <f>data[[#This Row],[Conversions]]/data[[#This Row],[Clicks]]</f>
        <v>0.73187460269664395</v>
      </c>
      <c r="P3361" s="11">
        <v>276</v>
      </c>
      <c r="Q3361" s="11">
        <f>IF(data[[#This Row],[Spend, Dollars]]=0,0,data[[#This Row],[Total conversion value, Dollars]]/data[[#This Row],[Spend, Dollars]])</f>
        <v>23.897946210502667</v>
      </c>
      <c r="R3361" s="2">
        <v>59</v>
      </c>
      <c r="S3361" s="2">
        <v>10</v>
      </c>
      <c r="T3361" s="2">
        <v>1.5</v>
      </c>
      <c r="U3361" s="2">
        <f t="shared" si="52"/>
        <v>70.5</v>
      </c>
    </row>
    <row r="3362" spans="1:21" x14ac:dyDescent="0.2">
      <c r="A3362" t="s">
        <v>22</v>
      </c>
      <c r="B3362" s="3">
        <v>45046</v>
      </c>
      <c r="C3362" s="10" t="str">
        <f>TEXT(data[[#This Row],[Date]],"mmmm")</f>
        <v>April</v>
      </c>
      <c r="D3362" t="s">
        <v>12</v>
      </c>
      <c r="E3362" t="s">
        <v>19</v>
      </c>
      <c r="F3362" t="s">
        <v>14</v>
      </c>
      <c r="G3362" t="s">
        <v>21</v>
      </c>
      <c r="H3362" s="11">
        <v>1231.6000000000001</v>
      </c>
      <c r="I3362" s="11">
        <v>14.163400000000003</v>
      </c>
      <c r="J3362" s="13">
        <f>data[[#This Row],[Clicks]]/data[[#This Row],[Impressions]]</f>
        <v>1.1500000000000002E-2</v>
      </c>
      <c r="K3362" s="1">
        <v>0.87399999999999967</v>
      </c>
      <c r="L3362" s="2">
        <v>12.378811599999997</v>
      </c>
      <c r="M3362">
        <v>6</v>
      </c>
      <c r="N3362" s="1">
        <f>IF(data[[#This Row],[Conversions]]=0,0,data[[#This Row],[Spend, Dollars]]/data[[#This Row],[Conversions]])</f>
        <v>2.063135266666666</v>
      </c>
      <c r="O3362" s="13">
        <f>data[[#This Row],[Conversions]]/data[[#This Row],[Clicks]]</f>
        <v>0.42362709518900821</v>
      </c>
      <c r="P3362" s="11">
        <v>177.6</v>
      </c>
      <c r="Q3362" s="11">
        <f>IF(data[[#This Row],[Spend, Dollars]]=0,0,data[[#This Row],[Total conversion value, Dollars]]/data[[#This Row],[Spend, Dollars]])</f>
        <v>14.347096129970993</v>
      </c>
      <c r="R3362" s="2">
        <v>58</v>
      </c>
      <c r="S3362" s="2">
        <v>4</v>
      </c>
      <c r="T3362" s="2">
        <v>3</v>
      </c>
      <c r="U3362" s="2">
        <f t="shared" si="52"/>
        <v>65</v>
      </c>
    </row>
    <row r="3363" spans="1:21" x14ac:dyDescent="0.2">
      <c r="A3363" t="s">
        <v>22</v>
      </c>
      <c r="B3363" s="3">
        <v>45047</v>
      </c>
      <c r="C3363" s="10" t="str">
        <f>TEXT(data[[#This Row],[Date]],"mmmm")</f>
        <v>May</v>
      </c>
      <c r="D3363" t="s">
        <v>12</v>
      </c>
      <c r="E3363" t="s">
        <v>19</v>
      </c>
      <c r="F3363" t="s">
        <v>14</v>
      </c>
      <c r="G3363" t="s">
        <v>21</v>
      </c>
      <c r="H3363" s="11">
        <v>799.60000000000014</v>
      </c>
      <c r="I3363" s="11">
        <v>8.4757600000000028</v>
      </c>
      <c r="J3363" s="13">
        <f>data[[#This Row],[Clicks]]/data[[#This Row],[Impressions]]</f>
        <v>1.0600000000000002E-2</v>
      </c>
      <c r="K3363" s="1">
        <v>5.7500000000000079E-2</v>
      </c>
      <c r="L3363" s="2">
        <v>0.48735620000000085</v>
      </c>
      <c r="M3363">
        <v>5</v>
      </c>
      <c r="N3363" s="1">
        <f>IF(data[[#This Row],[Conversions]]=0,0,data[[#This Row],[Spend, Dollars]]/data[[#This Row],[Conversions]])</f>
        <v>9.7471240000000167E-2</v>
      </c>
      <c r="O3363" s="13">
        <f>data[[#This Row],[Conversions]]/data[[#This Row],[Clicks]]</f>
        <v>0.58991760030958851</v>
      </c>
      <c r="P3363" s="11">
        <v>194.4</v>
      </c>
      <c r="Q3363" s="11">
        <f>IF(data[[#This Row],[Spend, Dollars]]=0,0,data[[#This Row],[Total conversion value, Dollars]]/data[[#This Row],[Spend, Dollars]])</f>
        <v>398.88689217455254</v>
      </c>
      <c r="R3363" s="2">
        <v>48</v>
      </c>
      <c r="S3363" s="2">
        <v>5</v>
      </c>
      <c r="T3363" s="2">
        <v>3</v>
      </c>
      <c r="U3363" s="2">
        <f t="shared" si="52"/>
        <v>56</v>
      </c>
    </row>
    <row r="3364" spans="1:21" x14ac:dyDescent="0.2">
      <c r="A3364" t="s">
        <v>22</v>
      </c>
      <c r="B3364" s="3">
        <v>45048</v>
      </c>
      <c r="C3364" s="10" t="str">
        <f>TEXT(data[[#This Row],[Date]],"mmmm")</f>
        <v>May</v>
      </c>
      <c r="D3364" t="s">
        <v>12</v>
      </c>
      <c r="E3364" t="s">
        <v>19</v>
      </c>
      <c r="F3364" t="s">
        <v>14</v>
      </c>
      <c r="G3364" t="s">
        <v>21</v>
      </c>
      <c r="H3364" s="11">
        <v>780.60000000000014</v>
      </c>
      <c r="I3364" s="11">
        <v>13.504380000000005</v>
      </c>
      <c r="J3364" s="13">
        <f>data[[#This Row],[Clicks]]/data[[#This Row],[Impressions]]</f>
        <v>1.7300000000000003E-2</v>
      </c>
      <c r="K3364" s="1">
        <v>0.34499999999999992</v>
      </c>
      <c r="L3364" s="2">
        <v>4.6590111000000007</v>
      </c>
      <c r="M3364">
        <v>5</v>
      </c>
      <c r="N3364" s="1">
        <f>IF(data[[#This Row],[Conversions]]=0,0,data[[#This Row],[Spend, Dollars]]/data[[#This Row],[Conversions]])</f>
        <v>0.93180222000000013</v>
      </c>
      <c r="O3364" s="13">
        <f>data[[#This Row],[Conversions]]/data[[#This Row],[Clicks]]</f>
        <v>0.37025024473541163</v>
      </c>
      <c r="P3364" s="11">
        <v>226.79999999999998</v>
      </c>
      <c r="Q3364" s="11">
        <f>IF(data[[#This Row],[Spend, Dollars]]=0,0,data[[#This Row],[Total conversion value, Dollars]]/data[[#This Row],[Spend, Dollars]])</f>
        <v>48.679858264342826</v>
      </c>
      <c r="R3364" s="2">
        <v>52</v>
      </c>
      <c r="S3364" s="2">
        <v>6</v>
      </c>
      <c r="T3364" s="2">
        <v>3</v>
      </c>
      <c r="U3364" s="2">
        <f t="shared" si="52"/>
        <v>61</v>
      </c>
    </row>
    <row r="3365" spans="1:21" x14ac:dyDescent="0.2">
      <c r="A3365" t="s">
        <v>22</v>
      </c>
      <c r="B3365" s="3">
        <v>45049</v>
      </c>
      <c r="C3365" s="10" t="str">
        <f>TEXT(data[[#This Row],[Date]],"mmmm")</f>
        <v>May</v>
      </c>
      <c r="D3365" t="s">
        <v>12</v>
      </c>
      <c r="E3365" t="s">
        <v>19</v>
      </c>
      <c r="F3365" t="s">
        <v>14</v>
      </c>
      <c r="G3365" t="s">
        <v>21</v>
      </c>
      <c r="H3365" s="11">
        <v>738.40000000000009</v>
      </c>
      <c r="I3365" s="11">
        <v>5.5380000000000029</v>
      </c>
      <c r="J3365" s="13">
        <f>data[[#This Row],[Clicks]]/data[[#This Row],[Impressions]]</f>
        <v>7.5000000000000032E-3</v>
      </c>
      <c r="K3365" s="1">
        <v>0.96599999999999964</v>
      </c>
      <c r="L3365" s="2">
        <v>5.3497080000000006</v>
      </c>
      <c r="M3365">
        <v>1</v>
      </c>
      <c r="N3365" s="1">
        <f>IF(data[[#This Row],[Conversions]]=0,0,data[[#This Row],[Spend, Dollars]]/data[[#This Row],[Conversions]])</f>
        <v>5.3497080000000006</v>
      </c>
      <c r="O3365" s="13">
        <f>data[[#This Row],[Conversions]]/data[[#This Row],[Clicks]]</f>
        <v>0.18057060310581427</v>
      </c>
      <c r="P3365" s="11">
        <v>0</v>
      </c>
      <c r="Q3365" s="11">
        <f>IF(data[[#This Row],[Spend, Dollars]]=0,0,data[[#This Row],[Total conversion value, Dollars]]/data[[#This Row],[Spend, Dollars]])</f>
        <v>0</v>
      </c>
      <c r="R3365" s="2">
        <v>47</v>
      </c>
      <c r="S3365" s="2">
        <v>1</v>
      </c>
      <c r="T3365" s="2">
        <v>3</v>
      </c>
      <c r="U3365" s="2">
        <f t="shared" si="52"/>
        <v>51</v>
      </c>
    </row>
    <row r="3366" spans="1:21" x14ac:dyDescent="0.2">
      <c r="A3366" t="s">
        <v>22</v>
      </c>
      <c r="B3366" s="3">
        <v>45050</v>
      </c>
      <c r="C3366" s="10" t="str">
        <f>TEXT(data[[#This Row],[Date]],"mmmm")</f>
        <v>May</v>
      </c>
      <c r="D3366" t="s">
        <v>12</v>
      </c>
      <c r="E3366" t="s">
        <v>19</v>
      </c>
      <c r="F3366" t="s">
        <v>14</v>
      </c>
      <c r="G3366" t="s">
        <v>21</v>
      </c>
      <c r="H3366" s="11">
        <v>572.60000000000014</v>
      </c>
      <c r="I3366" s="11">
        <v>6.756680000000002</v>
      </c>
      <c r="J3366" s="13">
        <f>data[[#This Row],[Clicks]]/data[[#This Row],[Impressions]]</f>
        <v>1.1800000000000001E-2</v>
      </c>
      <c r="K3366" s="1">
        <v>1.1039999999999996</v>
      </c>
      <c r="L3366" s="2">
        <v>7.4593747199999996</v>
      </c>
      <c r="M3366">
        <v>6</v>
      </c>
      <c r="N3366" s="1">
        <f>IF(data[[#This Row],[Conversions]]=0,0,data[[#This Row],[Spend, Dollars]]/data[[#This Row],[Conversions]])</f>
        <v>1.2432291199999999</v>
      </c>
      <c r="O3366" s="13">
        <f>data[[#This Row],[Conversions]]/data[[#This Row],[Clicks]]</f>
        <v>0.88801008779459711</v>
      </c>
      <c r="P3366" s="11">
        <v>246</v>
      </c>
      <c r="Q3366" s="11">
        <f>IF(data[[#This Row],[Spend, Dollars]]=0,0,data[[#This Row],[Total conversion value, Dollars]]/data[[#This Row],[Spend, Dollars]])</f>
        <v>32.978635506864578</v>
      </c>
      <c r="R3366" s="2">
        <v>30</v>
      </c>
      <c r="S3366" s="2">
        <v>2</v>
      </c>
      <c r="T3366" s="2">
        <v>1.5</v>
      </c>
      <c r="U3366" s="2">
        <f t="shared" si="52"/>
        <v>33.5</v>
      </c>
    </row>
    <row r="3367" spans="1:21" x14ac:dyDescent="0.2">
      <c r="A3367" t="s">
        <v>22</v>
      </c>
      <c r="B3367" s="3">
        <v>45051</v>
      </c>
      <c r="C3367" s="10" t="str">
        <f>TEXT(data[[#This Row],[Date]],"mmmm")</f>
        <v>May</v>
      </c>
      <c r="D3367" t="s">
        <v>12</v>
      </c>
      <c r="E3367" t="s">
        <v>19</v>
      </c>
      <c r="F3367" t="s">
        <v>14</v>
      </c>
      <c r="G3367" t="s">
        <v>21</v>
      </c>
      <c r="H3367" s="11">
        <v>691.40000000000009</v>
      </c>
      <c r="I3367" s="11">
        <v>12.652620000000004</v>
      </c>
      <c r="J3367" s="13">
        <f>data[[#This Row],[Clicks]]/data[[#This Row],[Impressions]]</f>
        <v>1.8300000000000004E-2</v>
      </c>
      <c r="K3367" s="1">
        <v>1.1154999999999997</v>
      </c>
      <c r="L3367" s="2">
        <v>14.11399761</v>
      </c>
      <c r="M3367">
        <v>5</v>
      </c>
      <c r="N3367" s="1">
        <f>IF(data[[#This Row],[Conversions]]=0,0,data[[#This Row],[Spend, Dollars]]/data[[#This Row],[Conversions]])</f>
        <v>2.8227995219999999</v>
      </c>
      <c r="O3367" s="13">
        <f>data[[#This Row],[Conversions]]/data[[#This Row],[Clicks]]</f>
        <v>0.39517507045971495</v>
      </c>
      <c r="P3367" s="11">
        <v>288</v>
      </c>
      <c r="Q3367" s="11">
        <f>IF(data[[#This Row],[Spend, Dollars]]=0,0,data[[#This Row],[Total conversion value, Dollars]]/data[[#This Row],[Spend, Dollars]])</f>
        <v>20.405274817104068</v>
      </c>
      <c r="R3367" s="2">
        <v>39</v>
      </c>
      <c r="S3367" s="2">
        <v>7</v>
      </c>
      <c r="T3367" s="2">
        <v>0</v>
      </c>
      <c r="U3367" s="2">
        <f t="shared" si="52"/>
        <v>46</v>
      </c>
    </row>
    <row r="3368" spans="1:21" x14ac:dyDescent="0.2">
      <c r="A3368" t="s">
        <v>22</v>
      </c>
      <c r="B3368" s="3">
        <v>45052</v>
      </c>
      <c r="C3368" s="10" t="str">
        <f>TEXT(data[[#This Row],[Date]],"mmmm")</f>
        <v>May</v>
      </c>
      <c r="D3368" t="s">
        <v>12</v>
      </c>
      <c r="E3368" t="s">
        <v>19</v>
      </c>
      <c r="F3368" t="s">
        <v>14</v>
      </c>
      <c r="G3368" t="s">
        <v>21</v>
      </c>
      <c r="H3368" s="11">
        <v>914.80000000000018</v>
      </c>
      <c r="I3368" s="11">
        <v>14.54532</v>
      </c>
      <c r="J3368" s="13">
        <f>data[[#This Row],[Clicks]]/data[[#This Row],[Impressions]]</f>
        <v>1.5899999999999997E-2</v>
      </c>
      <c r="K3368" s="1">
        <v>6.8999999999999881E-2</v>
      </c>
      <c r="L3368" s="2">
        <v>1.0036270799999982</v>
      </c>
      <c r="M3368">
        <v>3</v>
      </c>
      <c r="N3368" s="1">
        <f>IF(data[[#This Row],[Conversions]]=0,0,data[[#This Row],[Spend, Dollars]]/data[[#This Row],[Conversions]])</f>
        <v>0.33454235999999943</v>
      </c>
      <c r="O3368" s="13">
        <f>data[[#This Row],[Conversions]]/data[[#This Row],[Clicks]]</f>
        <v>0.20625190783014744</v>
      </c>
      <c r="P3368" s="11">
        <v>67.2</v>
      </c>
      <c r="Q3368" s="11">
        <f>IF(data[[#This Row],[Spend, Dollars]]=0,0,data[[#This Row],[Total conversion value, Dollars]]/data[[#This Row],[Spend, Dollars]])</f>
        <v>66.95714109268566</v>
      </c>
      <c r="R3368" s="2">
        <v>40</v>
      </c>
      <c r="S3368" s="2">
        <v>1</v>
      </c>
      <c r="T3368" s="2">
        <v>1.5</v>
      </c>
      <c r="U3368" s="2">
        <f t="shared" si="52"/>
        <v>42.5</v>
      </c>
    </row>
    <row r="3369" spans="1:21" x14ac:dyDescent="0.2">
      <c r="A3369" t="s">
        <v>22</v>
      </c>
      <c r="B3369" s="3">
        <v>45053</v>
      </c>
      <c r="C3369" s="10" t="str">
        <f>TEXT(data[[#This Row],[Date]],"mmmm")</f>
        <v>May</v>
      </c>
      <c r="D3369" t="s">
        <v>12</v>
      </c>
      <c r="E3369" t="s">
        <v>19</v>
      </c>
      <c r="F3369" t="s">
        <v>14</v>
      </c>
      <c r="G3369" t="s">
        <v>21</v>
      </c>
      <c r="H3369" s="11">
        <v>1334.2</v>
      </c>
      <c r="I3369" s="11">
        <v>16.94434</v>
      </c>
      <c r="J3369" s="13">
        <f>data[[#This Row],[Clicks]]/data[[#This Row],[Impressions]]</f>
        <v>1.2699999999999999E-2</v>
      </c>
      <c r="K3369" s="1">
        <v>0.23000000000000009</v>
      </c>
      <c r="L3369" s="2">
        <v>3.8971982000000018</v>
      </c>
      <c r="M3369">
        <v>6</v>
      </c>
      <c r="N3369" s="1">
        <f>IF(data[[#This Row],[Conversions]]=0,0,data[[#This Row],[Spend, Dollars]]/data[[#This Row],[Conversions]])</f>
        <v>0.64953303333333368</v>
      </c>
      <c r="O3369" s="13">
        <f>data[[#This Row],[Conversions]]/data[[#This Row],[Clicks]]</f>
        <v>0.35410054330826696</v>
      </c>
      <c r="P3369" s="11">
        <v>187.2</v>
      </c>
      <c r="Q3369" s="11">
        <f>IF(data[[#This Row],[Spend, Dollars]]=0,0,data[[#This Row],[Total conversion value, Dollars]]/data[[#This Row],[Spend, Dollars]])</f>
        <v>48.034508483556188</v>
      </c>
      <c r="R3369" s="2">
        <v>4</v>
      </c>
      <c r="S3369" s="2">
        <v>6</v>
      </c>
      <c r="T3369" s="2">
        <v>3</v>
      </c>
      <c r="U3369" s="2">
        <f t="shared" si="52"/>
        <v>13</v>
      </c>
    </row>
    <row r="3370" spans="1:21" x14ac:dyDescent="0.2">
      <c r="A3370" t="s">
        <v>22</v>
      </c>
      <c r="B3370" s="3">
        <v>45054</v>
      </c>
      <c r="C3370" s="10" t="str">
        <f>TEXT(data[[#This Row],[Date]],"mmmm")</f>
        <v>May</v>
      </c>
      <c r="D3370" t="s">
        <v>12</v>
      </c>
      <c r="E3370" t="s">
        <v>19</v>
      </c>
      <c r="F3370" t="s">
        <v>14</v>
      </c>
      <c r="G3370" t="s">
        <v>21</v>
      </c>
      <c r="H3370" s="11">
        <v>1135.4000000000001</v>
      </c>
      <c r="I3370" s="11">
        <v>14.760200000000003</v>
      </c>
      <c r="J3370" s="13">
        <f>data[[#This Row],[Clicks]]/data[[#This Row],[Impressions]]</f>
        <v>1.3000000000000001E-2</v>
      </c>
      <c r="K3370" s="1">
        <v>0.77049999999999963</v>
      </c>
      <c r="L3370" s="2">
        <v>11.372734099999997</v>
      </c>
      <c r="M3370">
        <v>6</v>
      </c>
      <c r="N3370" s="1">
        <f>IF(data[[#This Row],[Conversions]]=0,0,data[[#This Row],[Spend, Dollars]]/data[[#This Row],[Conversions]])</f>
        <v>1.8954556833333329</v>
      </c>
      <c r="O3370" s="13">
        <f>data[[#This Row],[Conversions]]/data[[#This Row],[Clicks]]</f>
        <v>0.40649855693012282</v>
      </c>
      <c r="P3370" s="11">
        <v>402</v>
      </c>
      <c r="Q3370" s="11">
        <f>IF(data[[#This Row],[Spend, Dollars]]=0,0,data[[#This Row],[Total conversion value, Dollars]]/data[[#This Row],[Spend, Dollars]])</f>
        <v>35.347700602619391</v>
      </c>
      <c r="R3370" s="2">
        <v>41</v>
      </c>
      <c r="S3370" s="2">
        <v>5</v>
      </c>
      <c r="T3370" s="2">
        <v>3</v>
      </c>
      <c r="U3370" s="2">
        <f t="shared" si="52"/>
        <v>49</v>
      </c>
    </row>
    <row r="3371" spans="1:21" x14ac:dyDescent="0.2">
      <c r="A3371" t="s">
        <v>22</v>
      </c>
      <c r="B3371" s="3">
        <v>45055</v>
      </c>
      <c r="C3371" s="10" t="str">
        <f>TEXT(data[[#This Row],[Date]],"mmmm")</f>
        <v>May</v>
      </c>
      <c r="D3371" t="s">
        <v>12</v>
      </c>
      <c r="E3371" t="s">
        <v>19</v>
      </c>
      <c r="F3371" t="s">
        <v>14</v>
      </c>
      <c r="G3371" t="s">
        <v>21</v>
      </c>
      <c r="H3371" s="11">
        <v>590.6</v>
      </c>
      <c r="I3371" s="11">
        <v>5.0201000000000002</v>
      </c>
      <c r="J3371" s="13">
        <f>data[[#This Row],[Clicks]]/data[[#This Row],[Impressions]]</f>
        <v>8.5000000000000006E-3</v>
      </c>
      <c r="K3371" s="1">
        <v>0.3219999999999999</v>
      </c>
      <c r="L3371" s="2">
        <v>1.6164721999999996</v>
      </c>
      <c r="M3371">
        <v>1</v>
      </c>
      <c r="N3371" s="1">
        <f>IF(data[[#This Row],[Conversions]]=0,0,data[[#This Row],[Spend, Dollars]]/data[[#This Row],[Conversions]])</f>
        <v>1.6164721999999996</v>
      </c>
      <c r="O3371" s="13">
        <f>data[[#This Row],[Conversions]]/data[[#This Row],[Clicks]]</f>
        <v>0.19919921913906097</v>
      </c>
      <c r="P3371" s="11">
        <v>0</v>
      </c>
      <c r="Q3371" s="11">
        <f>IF(data[[#This Row],[Spend, Dollars]]=0,0,data[[#This Row],[Total conversion value, Dollars]]/data[[#This Row],[Spend, Dollars]])</f>
        <v>0</v>
      </c>
      <c r="R3371" s="2">
        <v>25</v>
      </c>
      <c r="S3371" s="2">
        <v>4</v>
      </c>
      <c r="T3371" s="2">
        <v>0</v>
      </c>
      <c r="U3371" s="2">
        <f t="shared" si="52"/>
        <v>29</v>
      </c>
    </row>
    <row r="3372" spans="1:21" x14ac:dyDescent="0.2">
      <c r="A3372" t="s">
        <v>22</v>
      </c>
      <c r="B3372" s="3">
        <v>45056</v>
      </c>
      <c r="C3372" s="10" t="str">
        <f>TEXT(data[[#This Row],[Date]],"mmmm")</f>
        <v>May</v>
      </c>
      <c r="D3372" t="s">
        <v>12</v>
      </c>
      <c r="E3372" t="s">
        <v>19</v>
      </c>
      <c r="F3372" t="s">
        <v>14</v>
      </c>
      <c r="G3372" t="s">
        <v>21</v>
      </c>
      <c r="H3372" s="11">
        <v>675.40000000000009</v>
      </c>
      <c r="I3372" s="11">
        <v>3.6471600000000008</v>
      </c>
      <c r="J3372" s="13">
        <f>data[[#This Row],[Clicks]]/data[[#This Row],[Impressions]]</f>
        <v>5.4000000000000003E-3</v>
      </c>
      <c r="K3372" s="1">
        <v>8.0500000000000071E-2</v>
      </c>
      <c r="L3372" s="2">
        <v>0.29359638000000032</v>
      </c>
      <c r="M3372">
        <v>6</v>
      </c>
      <c r="N3372" s="1">
        <f>IF(data[[#This Row],[Conversions]]=0,0,data[[#This Row],[Spend, Dollars]]/data[[#This Row],[Conversions]])</f>
        <v>4.8932730000000056E-2</v>
      </c>
      <c r="O3372" s="13">
        <f>data[[#This Row],[Conversions]]/data[[#This Row],[Clicks]]</f>
        <v>1.6451156516303092</v>
      </c>
      <c r="P3372" s="11">
        <v>182.4</v>
      </c>
      <c r="Q3372" s="11">
        <f>IF(data[[#This Row],[Spend, Dollars]]=0,0,data[[#This Row],[Total conversion value, Dollars]]/data[[#This Row],[Spend, Dollars]])</f>
        <v>621.2610659572839</v>
      </c>
      <c r="R3372" s="2">
        <v>55</v>
      </c>
      <c r="S3372" s="2">
        <v>6</v>
      </c>
      <c r="T3372" s="2">
        <v>1.5</v>
      </c>
      <c r="U3372" s="2">
        <f t="shared" si="52"/>
        <v>62.5</v>
      </c>
    </row>
    <row r="3373" spans="1:21" x14ac:dyDescent="0.2">
      <c r="A3373" t="s">
        <v>22</v>
      </c>
      <c r="B3373" s="3">
        <v>45057</v>
      </c>
      <c r="C3373" s="10" t="str">
        <f>TEXT(data[[#This Row],[Date]],"mmmm")</f>
        <v>May</v>
      </c>
      <c r="D3373" t="s">
        <v>12</v>
      </c>
      <c r="E3373" t="s">
        <v>19</v>
      </c>
      <c r="F3373" t="s">
        <v>14</v>
      </c>
      <c r="G3373" t="s">
        <v>21</v>
      </c>
      <c r="H3373" s="11">
        <v>722.40000000000009</v>
      </c>
      <c r="I3373" s="11">
        <v>5.6347200000000024</v>
      </c>
      <c r="J3373" s="13">
        <f>data[[#This Row],[Clicks]]/data[[#This Row],[Impressions]]</f>
        <v>7.8000000000000022E-3</v>
      </c>
      <c r="K3373" s="1">
        <v>0.7819999999999997</v>
      </c>
      <c r="L3373" s="2">
        <v>4.4063510400000006</v>
      </c>
      <c r="M3373">
        <v>4</v>
      </c>
      <c r="N3373" s="1">
        <f>IF(data[[#This Row],[Conversions]]=0,0,data[[#This Row],[Spend, Dollars]]/data[[#This Row],[Conversions]])</f>
        <v>1.1015877600000001</v>
      </c>
      <c r="O3373" s="13">
        <f>data[[#This Row],[Conversions]]/data[[#This Row],[Clicks]]</f>
        <v>0.70988443081466313</v>
      </c>
      <c r="P3373" s="11">
        <v>154.79999999999998</v>
      </c>
      <c r="Q3373" s="11">
        <f>IF(data[[#This Row],[Spend, Dollars]]=0,0,data[[#This Row],[Total conversion value, Dollars]]/data[[#This Row],[Spend, Dollars]])</f>
        <v>35.131109299907244</v>
      </c>
      <c r="R3373" s="2">
        <v>42</v>
      </c>
      <c r="S3373" s="2">
        <v>4</v>
      </c>
      <c r="T3373" s="2">
        <v>0</v>
      </c>
      <c r="U3373" s="2">
        <f t="shared" si="52"/>
        <v>46</v>
      </c>
    </row>
    <row r="3374" spans="1:21" x14ac:dyDescent="0.2">
      <c r="A3374" t="s">
        <v>22</v>
      </c>
      <c r="B3374" s="3">
        <v>45058</v>
      </c>
      <c r="C3374" s="10" t="str">
        <f>TEXT(data[[#This Row],[Date]],"mmmm")</f>
        <v>May</v>
      </c>
      <c r="D3374" t="s">
        <v>12</v>
      </c>
      <c r="E3374" t="s">
        <v>19</v>
      </c>
      <c r="F3374" t="s">
        <v>14</v>
      </c>
      <c r="G3374" t="s">
        <v>21</v>
      </c>
      <c r="H3374" s="11">
        <v>925.2</v>
      </c>
      <c r="I3374" s="11">
        <v>11.379959999999999</v>
      </c>
      <c r="J3374" s="13">
        <f>data[[#This Row],[Clicks]]/data[[#This Row],[Impressions]]</f>
        <v>1.2299999999999998E-2</v>
      </c>
      <c r="K3374" s="1">
        <v>1.2419999999999995</v>
      </c>
      <c r="L3374" s="2">
        <v>14.133910319999993</v>
      </c>
      <c r="M3374">
        <v>1</v>
      </c>
      <c r="N3374" s="1">
        <f>IF(data[[#This Row],[Conversions]]=0,0,data[[#This Row],[Spend, Dollars]]/data[[#This Row],[Conversions]])</f>
        <v>14.133910319999993</v>
      </c>
      <c r="O3374" s="13">
        <f>data[[#This Row],[Conversions]]/data[[#This Row],[Clicks]]</f>
        <v>8.7873771085311386E-2</v>
      </c>
      <c r="P3374" s="11">
        <v>0</v>
      </c>
      <c r="Q3374" s="11">
        <f>IF(data[[#This Row],[Spend, Dollars]]=0,0,data[[#This Row],[Total conversion value, Dollars]]/data[[#This Row],[Spend, Dollars]])</f>
        <v>0</v>
      </c>
      <c r="R3374" s="2">
        <v>22</v>
      </c>
      <c r="S3374" s="2">
        <v>10</v>
      </c>
      <c r="T3374" s="2">
        <v>3</v>
      </c>
      <c r="U3374" s="2">
        <f t="shared" si="52"/>
        <v>35</v>
      </c>
    </row>
    <row r="3375" spans="1:21" x14ac:dyDescent="0.2">
      <c r="A3375" t="s">
        <v>22</v>
      </c>
      <c r="B3375" s="3">
        <v>45059</v>
      </c>
      <c r="C3375" s="10" t="str">
        <f>TEXT(data[[#This Row],[Date]],"mmmm")</f>
        <v>May</v>
      </c>
      <c r="D3375" t="s">
        <v>12</v>
      </c>
      <c r="E3375" t="s">
        <v>19</v>
      </c>
      <c r="F3375" t="s">
        <v>14</v>
      </c>
      <c r="G3375" t="s">
        <v>21</v>
      </c>
      <c r="H3375" s="11">
        <v>709.2</v>
      </c>
      <c r="I3375" s="11">
        <v>9.4323600000000027</v>
      </c>
      <c r="J3375" s="13">
        <f>data[[#This Row],[Clicks]]/data[[#This Row],[Impressions]]</f>
        <v>1.3300000000000003E-2</v>
      </c>
      <c r="K3375" s="1">
        <v>0.33349999999999991</v>
      </c>
      <c r="L3375" s="2">
        <v>3.14569206</v>
      </c>
      <c r="M3375">
        <v>4</v>
      </c>
      <c r="N3375" s="1">
        <f>IF(data[[#This Row],[Conversions]]=0,0,data[[#This Row],[Spend, Dollars]]/data[[#This Row],[Conversions]])</f>
        <v>0.786423015</v>
      </c>
      <c r="O3375" s="13">
        <f>data[[#This Row],[Conversions]]/data[[#This Row],[Clicks]]</f>
        <v>0.4240720243926227</v>
      </c>
      <c r="P3375" s="11">
        <v>241.2</v>
      </c>
      <c r="Q3375" s="11">
        <f>IF(data[[#This Row],[Spend, Dollars]]=0,0,data[[#This Row],[Total conversion value, Dollars]]/data[[#This Row],[Spend, Dollars]])</f>
        <v>76.676291067091924</v>
      </c>
      <c r="R3375" s="2">
        <v>28</v>
      </c>
      <c r="S3375" s="2">
        <v>6</v>
      </c>
      <c r="T3375" s="2">
        <v>6</v>
      </c>
      <c r="U3375" s="2">
        <f t="shared" si="52"/>
        <v>40</v>
      </c>
    </row>
    <row r="3376" spans="1:21" x14ac:dyDescent="0.2">
      <c r="A3376" t="s">
        <v>22</v>
      </c>
      <c r="B3376" s="3">
        <v>45060</v>
      </c>
      <c r="C3376" s="10" t="str">
        <f>TEXT(data[[#This Row],[Date]],"mmmm")</f>
        <v>May</v>
      </c>
      <c r="D3376" t="s">
        <v>12</v>
      </c>
      <c r="E3376" t="s">
        <v>19</v>
      </c>
      <c r="F3376" t="s">
        <v>14</v>
      </c>
      <c r="G3376" t="s">
        <v>21</v>
      </c>
      <c r="H3376" s="11">
        <v>883</v>
      </c>
      <c r="I3376" s="11">
        <v>12.538600000000001</v>
      </c>
      <c r="J3376" s="13">
        <f>data[[#This Row],[Clicks]]/data[[#This Row],[Impressions]]</f>
        <v>1.4200000000000001E-2</v>
      </c>
      <c r="K3376" s="1">
        <v>0.11499999999999999</v>
      </c>
      <c r="L3376" s="2">
        <v>1.4419389999999999</v>
      </c>
      <c r="M3376">
        <v>4</v>
      </c>
      <c r="N3376" s="1">
        <f>IF(data[[#This Row],[Conversions]]=0,0,data[[#This Row],[Spend, Dollars]]/data[[#This Row],[Conversions]])</f>
        <v>0.36048474999999996</v>
      </c>
      <c r="O3376" s="13">
        <f>data[[#This Row],[Conversions]]/data[[#This Row],[Clicks]]</f>
        <v>0.31901488204424733</v>
      </c>
      <c r="P3376" s="11">
        <v>288</v>
      </c>
      <c r="Q3376" s="11">
        <f>IF(data[[#This Row],[Spend, Dollars]]=0,0,data[[#This Row],[Total conversion value, Dollars]]/data[[#This Row],[Spend, Dollars]])</f>
        <v>199.73105658422446</v>
      </c>
      <c r="R3376" s="2">
        <v>42</v>
      </c>
      <c r="S3376" s="2">
        <v>0</v>
      </c>
      <c r="T3376" s="2">
        <v>6</v>
      </c>
      <c r="U3376" s="2">
        <f t="shared" si="52"/>
        <v>48</v>
      </c>
    </row>
    <row r="3377" spans="1:21" x14ac:dyDescent="0.2">
      <c r="A3377" t="s">
        <v>22</v>
      </c>
      <c r="B3377" s="3">
        <v>45061</v>
      </c>
      <c r="C3377" s="10" t="str">
        <f>TEXT(data[[#This Row],[Date]],"mmmm")</f>
        <v>May</v>
      </c>
      <c r="D3377" t="s">
        <v>12</v>
      </c>
      <c r="E3377" t="s">
        <v>19</v>
      </c>
      <c r="F3377" t="s">
        <v>14</v>
      </c>
      <c r="G3377" t="s">
        <v>21</v>
      </c>
      <c r="H3377" s="11">
        <v>748</v>
      </c>
      <c r="I3377" s="11">
        <v>6.9564000000000021</v>
      </c>
      <c r="J3377" s="13">
        <f>data[[#This Row],[Clicks]]/data[[#This Row],[Impressions]]</f>
        <v>9.3000000000000027E-3</v>
      </c>
      <c r="K3377" s="1">
        <v>0.58649999999999969</v>
      </c>
      <c r="L3377" s="2">
        <v>4.0799285999999988</v>
      </c>
      <c r="M3377">
        <v>4</v>
      </c>
      <c r="N3377" s="1">
        <f>IF(data[[#This Row],[Conversions]]=0,0,data[[#This Row],[Spend, Dollars]]/data[[#This Row],[Conversions]])</f>
        <v>1.0199821499999997</v>
      </c>
      <c r="O3377" s="13">
        <f>data[[#This Row],[Conversions]]/data[[#This Row],[Clicks]]</f>
        <v>0.57501006267609667</v>
      </c>
      <c r="P3377" s="11">
        <v>288</v>
      </c>
      <c r="Q3377" s="11">
        <f>IF(data[[#This Row],[Spend, Dollars]]=0,0,data[[#This Row],[Total conversion value, Dollars]]/data[[#This Row],[Spend, Dollars]])</f>
        <v>70.589470609853336</v>
      </c>
      <c r="R3377" s="2">
        <v>44</v>
      </c>
      <c r="S3377" s="2">
        <v>10</v>
      </c>
      <c r="T3377" s="2">
        <v>1.5</v>
      </c>
      <c r="U3377" s="2">
        <f t="shared" si="52"/>
        <v>55.5</v>
      </c>
    </row>
    <row r="3378" spans="1:21" x14ac:dyDescent="0.2">
      <c r="A3378" t="s">
        <v>22</v>
      </c>
      <c r="B3378" s="3">
        <v>45062</v>
      </c>
      <c r="C3378" s="10" t="str">
        <f>TEXT(data[[#This Row],[Date]],"mmmm")</f>
        <v>May</v>
      </c>
      <c r="D3378" t="s">
        <v>12</v>
      </c>
      <c r="E3378" t="s">
        <v>19</v>
      </c>
      <c r="F3378" t="s">
        <v>14</v>
      </c>
      <c r="G3378" t="s">
        <v>21</v>
      </c>
      <c r="H3378" s="11">
        <v>1178.8000000000002</v>
      </c>
      <c r="I3378" s="11">
        <v>17.564120000000003</v>
      </c>
      <c r="J3378" s="13">
        <f>data[[#This Row],[Clicks]]/data[[#This Row],[Impressions]]</f>
        <v>1.49E-2</v>
      </c>
      <c r="K3378" s="1">
        <v>0.49449999999999966</v>
      </c>
      <c r="L3378" s="2">
        <v>8.6854573399999957</v>
      </c>
      <c r="M3378">
        <v>4</v>
      </c>
      <c r="N3378" s="1">
        <f>IF(data[[#This Row],[Conversions]]=0,0,data[[#This Row],[Spend, Dollars]]/data[[#This Row],[Conversions]])</f>
        <v>2.1713643349999989</v>
      </c>
      <c r="O3378" s="13">
        <f>data[[#This Row],[Conversions]]/data[[#This Row],[Clicks]]</f>
        <v>0.22773700020268589</v>
      </c>
      <c r="P3378" s="11">
        <v>120</v>
      </c>
      <c r="Q3378" s="11">
        <f>IF(data[[#This Row],[Spend, Dollars]]=0,0,data[[#This Row],[Total conversion value, Dollars]]/data[[#This Row],[Spend, Dollars]])</f>
        <v>13.8161981922762</v>
      </c>
      <c r="R3378" s="2">
        <v>47</v>
      </c>
      <c r="S3378" s="2">
        <v>10</v>
      </c>
      <c r="T3378" s="2">
        <v>3</v>
      </c>
      <c r="U3378" s="2">
        <f t="shared" si="52"/>
        <v>60</v>
      </c>
    </row>
    <row r="3379" spans="1:21" x14ac:dyDescent="0.2">
      <c r="A3379" t="s">
        <v>22</v>
      </c>
      <c r="B3379" s="3">
        <v>45063</v>
      </c>
      <c r="C3379" s="10" t="str">
        <f>TEXT(data[[#This Row],[Date]],"mmmm")</f>
        <v>May</v>
      </c>
      <c r="D3379" t="s">
        <v>12</v>
      </c>
      <c r="E3379" t="s">
        <v>19</v>
      </c>
      <c r="F3379" t="s">
        <v>14</v>
      </c>
      <c r="G3379" t="s">
        <v>21</v>
      </c>
      <c r="H3379" s="11">
        <v>1174.6000000000001</v>
      </c>
      <c r="I3379" s="11">
        <v>17.619</v>
      </c>
      <c r="J3379" s="13">
        <f>data[[#This Row],[Clicks]]/data[[#This Row],[Impressions]]</f>
        <v>1.4999999999999998E-2</v>
      </c>
      <c r="K3379" s="1">
        <v>0.60949999999999971</v>
      </c>
      <c r="L3379" s="2">
        <v>10.738780499999995</v>
      </c>
      <c r="M3379">
        <v>5</v>
      </c>
      <c r="N3379" s="1">
        <f>IF(data[[#This Row],[Conversions]]=0,0,data[[#This Row],[Spend, Dollars]]/data[[#This Row],[Conversions]])</f>
        <v>2.1477560999999992</v>
      </c>
      <c r="O3379" s="13">
        <f>data[[#This Row],[Conversions]]/data[[#This Row],[Clicks]]</f>
        <v>0.28378455076905612</v>
      </c>
      <c r="P3379" s="11">
        <v>355.2</v>
      </c>
      <c r="Q3379" s="11">
        <f>IF(data[[#This Row],[Spend, Dollars]]=0,0,data[[#This Row],[Total conversion value, Dollars]]/data[[#This Row],[Spend, Dollars]])</f>
        <v>33.076381438283441</v>
      </c>
      <c r="R3379" s="2">
        <v>0</v>
      </c>
      <c r="S3379" s="2">
        <v>6</v>
      </c>
      <c r="T3379" s="2">
        <v>9</v>
      </c>
      <c r="U3379" s="2">
        <f t="shared" si="52"/>
        <v>15</v>
      </c>
    </row>
    <row r="3380" spans="1:21" x14ac:dyDescent="0.2">
      <c r="A3380" t="s">
        <v>22</v>
      </c>
      <c r="B3380" s="3">
        <v>45064</v>
      </c>
      <c r="C3380" s="10" t="str">
        <f>TEXT(data[[#This Row],[Date]],"mmmm")</f>
        <v>May</v>
      </c>
      <c r="D3380" t="s">
        <v>12</v>
      </c>
      <c r="E3380" t="s">
        <v>19</v>
      </c>
      <c r="F3380" t="s">
        <v>14</v>
      </c>
      <c r="G3380" t="s">
        <v>21</v>
      </c>
      <c r="H3380" s="11">
        <v>1099.4000000000001</v>
      </c>
      <c r="I3380" s="11">
        <v>10.004540000000002</v>
      </c>
      <c r="J3380" s="13">
        <f>data[[#This Row],[Clicks]]/data[[#This Row],[Impressions]]</f>
        <v>9.1000000000000004E-3</v>
      </c>
      <c r="K3380" s="1">
        <v>0.85099999999999953</v>
      </c>
      <c r="L3380" s="2">
        <v>8.5138635399999973</v>
      </c>
      <c r="M3380">
        <v>2</v>
      </c>
      <c r="N3380" s="1">
        <f>IF(data[[#This Row],[Conversions]]=0,0,data[[#This Row],[Spend, Dollars]]/data[[#This Row],[Conversions]])</f>
        <v>4.2569317699999987</v>
      </c>
      <c r="O3380" s="13">
        <f>data[[#This Row],[Conversions]]/data[[#This Row],[Clicks]]</f>
        <v>0.1999092412044931</v>
      </c>
      <c r="P3380" s="11">
        <v>58.8</v>
      </c>
      <c r="Q3380" s="11">
        <f>IF(data[[#This Row],[Spend, Dollars]]=0,0,data[[#This Row],[Total conversion value, Dollars]]/data[[#This Row],[Spend, Dollars]])</f>
        <v>6.9063827161129261</v>
      </c>
      <c r="R3380" s="2">
        <v>13</v>
      </c>
      <c r="S3380" s="2">
        <v>1</v>
      </c>
      <c r="T3380" s="2">
        <v>1.5</v>
      </c>
      <c r="U3380" s="2">
        <f t="shared" si="52"/>
        <v>15.5</v>
      </c>
    </row>
    <row r="3381" spans="1:21" x14ac:dyDescent="0.2">
      <c r="A3381" t="s">
        <v>22</v>
      </c>
      <c r="B3381" s="3">
        <v>45065</v>
      </c>
      <c r="C3381" s="10" t="str">
        <f>TEXT(data[[#This Row],[Date]],"mmmm")</f>
        <v>May</v>
      </c>
      <c r="D3381" t="s">
        <v>12</v>
      </c>
      <c r="E3381" t="s">
        <v>19</v>
      </c>
      <c r="F3381" t="s">
        <v>14</v>
      </c>
      <c r="G3381" t="s">
        <v>21</v>
      </c>
      <c r="H3381" s="11">
        <v>544.40000000000009</v>
      </c>
      <c r="I3381" s="11">
        <v>6.8050000000000015</v>
      </c>
      <c r="J3381" s="13">
        <f>data[[#This Row],[Clicks]]/data[[#This Row],[Impressions]]</f>
        <v>1.2500000000000001E-2</v>
      </c>
      <c r="K3381" s="1">
        <v>0.39099999999999985</v>
      </c>
      <c r="L3381" s="2">
        <v>2.6607549999999995</v>
      </c>
      <c r="M3381">
        <v>6</v>
      </c>
      <c r="N3381" s="1">
        <f>IF(data[[#This Row],[Conversions]]=0,0,data[[#This Row],[Spend, Dollars]]/data[[#This Row],[Conversions]])</f>
        <v>0.44345916666666657</v>
      </c>
      <c r="O3381" s="13">
        <f>data[[#This Row],[Conversions]]/data[[#This Row],[Clicks]]</f>
        <v>0.88170462894930179</v>
      </c>
      <c r="P3381" s="11">
        <v>432</v>
      </c>
      <c r="Q3381" s="11">
        <f>IF(data[[#This Row],[Spend, Dollars]]=0,0,data[[#This Row],[Total conversion value, Dollars]]/data[[#This Row],[Spend, Dollars]])</f>
        <v>162.35993167352879</v>
      </c>
      <c r="R3381" s="2">
        <v>31</v>
      </c>
      <c r="S3381" s="2">
        <v>8</v>
      </c>
      <c r="T3381" s="2">
        <v>0</v>
      </c>
      <c r="U3381" s="2">
        <f t="shared" si="52"/>
        <v>39</v>
      </c>
    </row>
    <row r="3382" spans="1:21" x14ac:dyDescent="0.2">
      <c r="A3382" t="s">
        <v>22</v>
      </c>
      <c r="B3382" s="3">
        <v>45066</v>
      </c>
      <c r="C3382" s="10" t="str">
        <f>TEXT(data[[#This Row],[Date]],"mmmm")</f>
        <v>May</v>
      </c>
      <c r="D3382" t="s">
        <v>12</v>
      </c>
      <c r="E3382" t="s">
        <v>19</v>
      </c>
      <c r="F3382" t="s">
        <v>14</v>
      </c>
      <c r="G3382" t="s">
        <v>21</v>
      </c>
      <c r="H3382" s="11">
        <v>727</v>
      </c>
      <c r="I3382" s="11">
        <v>7.8516000000000012</v>
      </c>
      <c r="J3382" s="13">
        <f>data[[#This Row],[Clicks]]/data[[#This Row],[Impressions]]</f>
        <v>1.0800000000000002E-2</v>
      </c>
      <c r="K3382" s="1">
        <v>0.83949999999999969</v>
      </c>
      <c r="L3382" s="2">
        <v>6.5914181999999988</v>
      </c>
      <c r="M3382">
        <v>3</v>
      </c>
      <c r="N3382" s="1">
        <f>IF(data[[#This Row],[Conversions]]=0,0,data[[#This Row],[Spend, Dollars]]/data[[#This Row],[Conversions]])</f>
        <v>2.1971393999999997</v>
      </c>
      <c r="O3382" s="13">
        <f>data[[#This Row],[Conversions]]/data[[#This Row],[Clicks]]</f>
        <v>0.3820877273421977</v>
      </c>
      <c r="P3382" s="11">
        <v>182.4</v>
      </c>
      <c r="Q3382" s="11">
        <f>IF(data[[#This Row],[Spend, Dollars]]=0,0,data[[#This Row],[Total conversion value, Dollars]]/data[[#This Row],[Spend, Dollars]])</f>
        <v>27.672345232168706</v>
      </c>
      <c r="R3382" s="2">
        <v>7</v>
      </c>
      <c r="S3382" s="2">
        <v>1</v>
      </c>
      <c r="T3382" s="2">
        <v>0</v>
      </c>
      <c r="U3382" s="2">
        <f t="shared" si="52"/>
        <v>8</v>
      </c>
    </row>
    <row r="3383" spans="1:21" x14ac:dyDescent="0.2">
      <c r="A3383" t="s">
        <v>22</v>
      </c>
      <c r="B3383" s="3">
        <v>45067</v>
      </c>
      <c r="C3383" s="10" t="str">
        <f>TEXT(data[[#This Row],[Date]],"mmmm")</f>
        <v>May</v>
      </c>
      <c r="D3383" t="s">
        <v>12</v>
      </c>
      <c r="E3383" t="s">
        <v>19</v>
      </c>
      <c r="F3383" t="s">
        <v>14</v>
      </c>
      <c r="G3383" t="s">
        <v>21</v>
      </c>
      <c r="H3383" s="11">
        <v>442.20000000000005</v>
      </c>
      <c r="I3383" s="11">
        <v>3.8913600000000015</v>
      </c>
      <c r="J3383" s="13">
        <f>data[[#This Row],[Clicks]]/data[[#This Row],[Impressions]]</f>
        <v>8.8000000000000023E-3</v>
      </c>
      <c r="K3383" s="1">
        <v>0.66699999999999959</v>
      </c>
      <c r="L3383" s="2">
        <v>2.5955371199999995</v>
      </c>
      <c r="M3383">
        <v>3</v>
      </c>
      <c r="N3383" s="1">
        <f>IF(data[[#This Row],[Conversions]]=0,0,data[[#This Row],[Spend, Dollars]]/data[[#This Row],[Conversions]])</f>
        <v>0.86517903999999979</v>
      </c>
      <c r="O3383" s="13">
        <f>data[[#This Row],[Conversions]]/data[[#This Row],[Clicks]]</f>
        <v>0.77093869495497691</v>
      </c>
      <c r="P3383" s="11">
        <v>170.4</v>
      </c>
      <c r="Q3383" s="11">
        <f>IF(data[[#This Row],[Spend, Dollars]]=0,0,data[[#This Row],[Total conversion value, Dollars]]/data[[#This Row],[Spend, Dollars]])</f>
        <v>65.651151234546802</v>
      </c>
      <c r="R3383" s="2">
        <v>35</v>
      </c>
      <c r="S3383" s="2">
        <v>9</v>
      </c>
      <c r="T3383" s="2">
        <v>4.5</v>
      </c>
      <c r="U3383" s="2">
        <f t="shared" si="52"/>
        <v>48.5</v>
      </c>
    </row>
    <row r="3384" spans="1:21" x14ac:dyDescent="0.2">
      <c r="A3384" t="s">
        <v>22</v>
      </c>
      <c r="B3384" s="3">
        <v>45068</v>
      </c>
      <c r="C3384" s="10" t="str">
        <f>TEXT(data[[#This Row],[Date]],"mmmm")</f>
        <v>May</v>
      </c>
      <c r="D3384" t="s">
        <v>12</v>
      </c>
      <c r="E3384" t="s">
        <v>19</v>
      </c>
      <c r="F3384" t="s">
        <v>14</v>
      </c>
      <c r="G3384" t="s">
        <v>21</v>
      </c>
      <c r="H3384" s="11">
        <v>962</v>
      </c>
      <c r="I3384" s="11">
        <v>8.3694000000000006</v>
      </c>
      <c r="J3384" s="13">
        <f>data[[#This Row],[Clicks]]/data[[#This Row],[Impressions]]</f>
        <v>8.7000000000000011E-3</v>
      </c>
      <c r="K3384" s="1">
        <v>0.1265</v>
      </c>
      <c r="L3384" s="2">
        <v>1.0587291000000001</v>
      </c>
      <c r="M3384">
        <v>4</v>
      </c>
      <c r="N3384" s="1">
        <f>IF(data[[#This Row],[Conversions]]=0,0,data[[#This Row],[Spend, Dollars]]/data[[#This Row],[Conversions]])</f>
        <v>0.26468227500000002</v>
      </c>
      <c r="O3384" s="13">
        <f>data[[#This Row],[Conversions]]/data[[#This Row],[Clicks]]</f>
        <v>0.47793151241427101</v>
      </c>
      <c r="P3384" s="11">
        <v>248.39999999999998</v>
      </c>
      <c r="Q3384" s="11">
        <f>IF(data[[#This Row],[Spend, Dollars]]=0,0,data[[#This Row],[Total conversion value, Dollars]]/data[[#This Row],[Spend, Dollars]])</f>
        <v>234.62092427609664</v>
      </c>
      <c r="R3384" s="2">
        <v>47</v>
      </c>
      <c r="S3384" s="2">
        <v>8</v>
      </c>
      <c r="T3384" s="2">
        <v>3</v>
      </c>
      <c r="U3384" s="2">
        <f t="shared" si="52"/>
        <v>58</v>
      </c>
    </row>
    <row r="3385" spans="1:21" x14ac:dyDescent="0.2">
      <c r="A3385" t="s">
        <v>22</v>
      </c>
      <c r="B3385" s="3">
        <v>45069</v>
      </c>
      <c r="C3385" s="10" t="str">
        <f>TEXT(data[[#This Row],[Date]],"mmmm")</f>
        <v>May</v>
      </c>
      <c r="D3385" t="s">
        <v>12</v>
      </c>
      <c r="E3385" t="s">
        <v>19</v>
      </c>
      <c r="F3385" t="s">
        <v>14</v>
      </c>
      <c r="G3385" t="s">
        <v>21</v>
      </c>
      <c r="H3385" s="11">
        <v>1193.2</v>
      </c>
      <c r="I3385" s="11">
        <v>8.3524000000000047</v>
      </c>
      <c r="J3385" s="13">
        <f>data[[#This Row],[Clicks]]/data[[#This Row],[Impressions]]</f>
        <v>7.0000000000000036E-3</v>
      </c>
      <c r="K3385" s="1">
        <v>4.6000000000000069E-2</v>
      </c>
      <c r="L3385" s="2">
        <v>0.38421040000000078</v>
      </c>
      <c r="M3385">
        <v>2</v>
      </c>
      <c r="N3385" s="1">
        <f>IF(data[[#This Row],[Conversions]]=0,0,data[[#This Row],[Spend, Dollars]]/data[[#This Row],[Conversions]])</f>
        <v>0.19210520000000039</v>
      </c>
      <c r="O3385" s="13">
        <f>data[[#This Row],[Conversions]]/data[[#This Row],[Clicks]]</f>
        <v>0.23945213351850952</v>
      </c>
      <c r="P3385" s="11">
        <v>78</v>
      </c>
      <c r="Q3385" s="11">
        <f>IF(data[[#This Row],[Spend, Dollars]]=0,0,data[[#This Row],[Total conversion value, Dollars]]/data[[#This Row],[Spend, Dollars]])</f>
        <v>203.01376537438821</v>
      </c>
      <c r="R3385" s="2">
        <v>23</v>
      </c>
      <c r="S3385" s="2">
        <v>1</v>
      </c>
      <c r="T3385" s="2">
        <v>6</v>
      </c>
      <c r="U3385" s="2">
        <f t="shared" si="52"/>
        <v>30</v>
      </c>
    </row>
    <row r="3386" spans="1:21" x14ac:dyDescent="0.2">
      <c r="A3386" t="s">
        <v>22</v>
      </c>
      <c r="B3386" s="3">
        <v>45070</v>
      </c>
      <c r="C3386" s="10" t="str">
        <f>TEXT(data[[#This Row],[Date]],"mmmm")</f>
        <v>May</v>
      </c>
      <c r="D3386" t="s">
        <v>12</v>
      </c>
      <c r="E3386" t="s">
        <v>19</v>
      </c>
      <c r="F3386" t="s">
        <v>14</v>
      </c>
      <c r="G3386" t="s">
        <v>21</v>
      </c>
      <c r="H3386" s="11">
        <v>972.2</v>
      </c>
      <c r="I3386" s="11">
        <v>14.388560000000005</v>
      </c>
      <c r="J3386" s="13">
        <f>data[[#This Row],[Clicks]]/data[[#This Row],[Impressions]]</f>
        <v>1.4800000000000004E-2</v>
      </c>
      <c r="K3386" s="1">
        <v>0.19550000000000003</v>
      </c>
      <c r="L3386" s="2">
        <v>2.8129634800000014</v>
      </c>
      <c r="M3386">
        <v>2</v>
      </c>
      <c r="N3386" s="1">
        <f>IF(data[[#This Row],[Conversions]]=0,0,data[[#This Row],[Spend, Dollars]]/data[[#This Row],[Conversions]])</f>
        <v>1.4064817400000007</v>
      </c>
      <c r="O3386" s="13">
        <f>data[[#This Row],[Conversions]]/data[[#This Row],[Clicks]]</f>
        <v>0.13899931612336461</v>
      </c>
      <c r="P3386" s="11">
        <v>37.199999999999996</v>
      </c>
      <c r="Q3386" s="11">
        <f>IF(data[[#This Row],[Spend, Dollars]]=0,0,data[[#This Row],[Total conversion value, Dollars]]/data[[#This Row],[Spend, Dollars]])</f>
        <v>13.224487365189674</v>
      </c>
      <c r="R3386" s="2">
        <v>24</v>
      </c>
      <c r="S3386" s="2">
        <v>6</v>
      </c>
      <c r="T3386" s="2">
        <v>3</v>
      </c>
      <c r="U3386" s="2">
        <f t="shared" si="52"/>
        <v>33</v>
      </c>
    </row>
    <row r="3387" spans="1:21" x14ac:dyDescent="0.2">
      <c r="A3387" t="s">
        <v>22</v>
      </c>
      <c r="B3387" s="3">
        <v>45071</v>
      </c>
      <c r="C3387" s="10" t="str">
        <f>TEXT(data[[#This Row],[Date]],"mmmm")</f>
        <v>May</v>
      </c>
      <c r="D3387" t="s">
        <v>12</v>
      </c>
      <c r="E3387" t="s">
        <v>19</v>
      </c>
      <c r="F3387" t="s">
        <v>14</v>
      </c>
      <c r="G3387" t="s">
        <v>21</v>
      </c>
      <c r="H3387" s="11">
        <v>503.20000000000005</v>
      </c>
      <c r="I3387" s="11">
        <v>6.0887200000000021</v>
      </c>
      <c r="J3387" s="13">
        <f>data[[#This Row],[Clicks]]/data[[#This Row],[Impressions]]</f>
        <v>1.2100000000000003E-2</v>
      </c>
      <c r="K3387" s="1">
        <v>1.2649999999999995</v>
      </c>
      <c r="L3387" s="2">
        <v>7.7022307999999997</v>
      </c>
      <c r="M3387">
        <v>6</v>
      </c>
      <c r="N3387" s="1">
        <f>IF(data[[#This Row],[Conversions]]=0,0,data[[#This Row],[Spend, Dollars]]/data[[#This Row],[Conversions]])</f>
        <v>1.2837051333333334</v>
      </c>
      <c r="O3387" s="13">
        <f>data[[#This Row],[Conversions]]/data[[#This Row],[Clicks]]</f>
        <v>0.98542879291542362</v>
      </c>
      <c r="P3387" s="11">
        <v>331.2</v>
      </c>
      <c r="Q3387" s="11">
        <f>IF(data[[#This Row],[Spend, Dollars]]=0,0,data[[#This Row],[Total conversion value, Dollars]]/data[[#This Row],[Spend, Dollars]])</f>
        <v>43.000529145400314</v>
      </c>
      <c r="R3387" s="2">
        <v>47</v>
      </c>
      <c r="S3387" s="2">
        <v>1</v>
      </c>
      <c r="T3387" s="2">
        <v>4.5</v>
      </c>
      <c r="U3387" s="2">
        <f t="shared" si="52"/>
        <v>52.5</v>
      </c>
    </row>
    <row r="3388" spans="1:21" x14ac:dyDescent="0.2">
      <c r="A3388" t="s">
        <v>22</v>
      </c>
      <c r="B3388" s="3">
        <v>45072</v>
      </c>
      <c r="C3388" s="10" t="str">
        <f>TEXT(data[[#This Row],[Date]],"mmmm")</f>
        <v>May</v>
      </c>
      <c r="D3388" t="s">
        <v>12</v>
      </c>
      <c r="E3388" t="s">
        <v>19</v>
      </c>
      <c r="F3388" t="s">
        <v>14</v>
      </c>
      <c r="G3388" t="s">
        <v>21</v>
      </c>
      <c r="H3388" s="11">
        <v>724.60000000000014</v>
      </c>
      <c r="I3388" s="11">
        <v>8.2604400000000027</v>
      </c>
      <c r="J3388" s="13">
        <f>data[[#This Row],[Clicks]]/data[[#This Row],[Impressions]]</f>
        <v>1.1400000000000002E-2</v>
      </c>
      <c r="K3388" s="1">
        <v>1.0464999999999995</v>
      </c>
      <c r="L3388" s="2">
        <v>8.6445504599999996</v>
      </c>
      <c r="M3388">
        <v>6</v>
      </c>
      <c r="N3388" s="1">
        <f>IF(data[[#This Row],[Conversions]]=0,0,data[[#This Row],[Spend, Dollars]]/data[[#This Row],[Conversions]])</f>
        <v>1.4407584099999999</v>
      </c>
      <c r="O3388" s="13">
        <f>data[[#This Row],[Conversions]]/data[[#This Row],[Clicks]]</f>
        <v>0.72635355985879668</v>
      </c>
      <c r="P3388" s="11">
        <v>259.2</v>
      </c>
      <c r="Q3388" s="11">
        <f>IF(data[[#This Row],[Spend, Dollars]]=0,0,data[[#This Row],[Total conversion value, Dollars]]/data[[#This Row],[Spend, Dollars]])</f>
        <v>29.98420810883901</v>
      </c>
      <c r="R3388" s="2">
        <v>29</v>
      </c>
      <c r="S3388" s="2">
        <v>8</v>
      </c>
      <c r="T3388" s="2">
        <v>4.5</v>
      </c>
      <c r="U3388" s="2">
        <f t="shared" si="52"/>
        <v>41.5</v>
      </c>
    </row>
    <row r="3389" spans="1:21" x14ac:dyDescent="0.2">
      <c r="A3389" t="s">
        <v>22</v>
      </c>
      <c r="B3389" s="3">
        <v>45073</v>
      </c>
      <c r="C3389" s="10" t="str">
        <f>TEXT(data[[#This Row],[Date]],"mmmm")</f>
        <v>May</v>
      </c>
      <c r="D3389" t="s">
        <v>12</v>
      </c>
      <c r="E3389" t="s">
        <v>19</v>
      </c>
      <c r="F3389" t="s">
        <v>14</v>
      </c>
      <c r="G3389" t="s">
        <v>21</v>
      </c>
      <c r="H3389" s="11">
        <v>934.80000000000018</v>
      </c>
      <c r="I3389" s="11">
        <v>12.900240000000002</v>
      </c>
      <c r="J3389" s="13">
        <f>data[[#This Row],[Clicks]]/data[[#This Row],[Impressions]]</f>
        <v>1.38E-2</v>
      </c>
      <c r="K3389" s="1">
        <v>1.2419999999999995</v>
      </c>
      <c r="L3389" s="2">
        <v>16.022098079999996</v>
      </c>
      <c r="M3389">
        <v>2</v>
      </c>
      <c r="N3389" s="1">
        <f>IF(data[[#This Row],[Conversions]]=0,0,data[[#This Row],[Spend, Dollars]]/data[[#This Row],[Conversions]])</f>
        <v>8.0110490399999978</v>
      </c>
      <c r="O3389" s="13">
        <f>data[[#This Row],[Conversions]]/data[[#This Row],[Clicks]]</f>
        <v>0.15503587530154475</v>
      </c>
      <c r="P3389" s="11">
        <v>0</v>
      </c>
      <c r="Q3389" s="11">
        <f>IF(data[[#This Row],[Spend, Dollars]]=0,0,data[[#This Row],[Total conversion value, Dollars]]/data[[#This Row],[Spend, Dollars]])</f>
        <v>0</v>
      </c>
      <c r="R3389" s="2">
        <v>49</v>
      </c>
      <c r="S3389" s="2">
        <v>12</v>
      </c>
      <c r="T3389" s="2">
        <v>7.5</v>
      </c>
      <c r="U3389" s="2">
        <f t="shared" si="52"/>
        <v>68.5</v>
      </c>
    </row>
    <row r="3390" spans="1:21" x14ac:dyDescent="0.2">
      <c r="A3390" t="s">
        <v>22</v>
      </c>
      <c r="B3390" s="3">
        <v>45074</v>
      </c>
      <c r="C3390" s="10" t="str">
        <f>TEXT(data[[#This Row],[Date]],"mmmm")</f>
        <v>May</v>
      </c>
      <c r="D3390" t="s">
        <v>12</v>
      </c>
      <c r="E3390" t="s">
        <v>19</v>
      </c>
      <c r="F3390" t="s">
        <v>14</v>
      </c>
      <c r="G3390" t="s">
        <v>21</v>
      </c>
      <c r="H3390" s="11">
        <v>1023</v>
      </c>
      <c r="I3390" s="11">
        <v>13.810500000000001</v>
      </c>
      <c r="J3390" s="13">
        <f>data[[#This Row],[Clicks]]/data[[#This Row],[Impressions]]</f>
        <v>1.3500000000000002E-2</v>
      </c>
      <c r="K3390" s="1">
        <v>0.10349999999999999</v>
      </c>
      <c r="L3390" s="2">
        <v>1.4293867500000002</v>
      </c>
      <c r="M3390">
        <v>6</v>
      </c>
      <c r="N3390" s="1">
        <f>IF(data[[#This Row],[Conversions]]=0,0,data[[#This Row],[Spend, Dollars]]/data[[#This Row],[Conversions]])</f>
        <v>0.23823112500000002</v>
      </c>
      <c r="O3390" s="13">
        <f>data[[#This Row],[Conversions]]/data[[#This Row],[Clicks]]</f>
        <v>0.43445204735527315</v>
      </c>
      <c r="P3390" s="11">
        <v>300</v>
      </c>
      <c r="Q3390" s="11">
        <f>IF(data[[#This Row],[Spend, Dollars]]=0,0,data[[#This Row],[Total conversion value, Dollars]]/data[[#This Row],[Spend, Dollars]])</f>
        <v>209.88021611365852</v>
      </c>
      <c r="R3390" s="2">
        <v>18</v>
      </c>
      <c r="S3390" s="2">
        <v>2</v>
      </c>
      <c r="T3390" s="2">
        <v>4.5</v>
      </c>
      <c r="U3390" s="2">
        <f t="shared" si="52"/>
        <v>24.5</v>
      </c>
    </row>
    <row r="3391" spans="1:21" x14ac:dyDescent="0.2">
      <c r="A3391" t="s">
        <v>22</v>
      </c>
      <c r="B3391" s="3">
        <v>45075</v>
      </c>
      <c r="C3391" s="10" t="str">
        <f>TEXT(data[[#This Row],[Date]],"mmmm")</f>
        <v>May</v>
      </c>
      <c r="D3391" t="s">
        <v>12</v>
      </c>
      <c r="E3391" t="s">
        <v>19</v>
      </c>
      <c r="F3391" t="s">
        <v>14</v>
      </c>
      <c r="G3391" t="s">
        <v>21</v>
      </c>
      <c r="H3391" s="11">
        <v>1110</v>
      </c>
      <c r="I3391" s="11">
        <v>17.204999999999998</v>
      </c>
      <c r="J3391" s="13">
        <f>data[[#This Row],[Clicks]]/data[[#This Row],[Impressions]]</f>
        <v>1.5499999999999998E-2</v>
      </c>
      <c r="K3391" s="1">
        <v>0.24150000000000005</v>
      </c>
      <c r="L3391" s="2">
        <v>4.1550075000000009</v>
      </c>
      <c r="M3391">
        <v>3</v>
      </c>
      <c r="N3391" s="1">
        <f>IF(data[[#This Row],[Conversions]]=0,0,data[[#This Row],[Spend, Dollars]]/data[[#This Row],[Conversions]])</f>
        <v>1.3850025000000004</v>
      </c>
      <c r="O3391" s="13">
        <f>data[[#This Row],[Conversions]]/data[[#This Row],[Clicks]]</f>
        <v>0.17436791630340018</v>
      </c>
      <c r="P3391" s="11">
        <v>52.8</v>
      </c>
      <c r="Q3391" s="11">
        <f>IF(data[[#This Row],[Spend, Dollars]]=0,0,data[[#This Row],[Total conversion value, Dollars]]/data[[#This Row],[Spend, Dollars]])</f>
        <v>12.707558289605972</v>
      </c>
      <c r="R3391" s="2">
        <v>18</v>
      </c>
      <c r="S3391" s="2">
        <v>5</v>
      </c>
      <c r="T3391" s="2">
        <v>0</v>
      </c>
      <c r="U3391" s="2">
        <f t="shared" si="52"/>
        <v>23</v>
      </c>
    </row>
    <row r="3392" spans="1:21" x14ac:dyDescent="0.2">
      <c r="A3392" t="s">
        <v>22</v>
      </c>
      <c r="B3392" s="3">
        <v>45076</v>
      </c>
      <c r="C3392" s="10" t="str">
        <f>TEXT(data[[#This Row],[Date]],"mmmm")</f>
        <v>May</v>
      </c>
      <c r="D3392" t="s">
        <v>12</v>
      </c>
      <c r="E3392" t="s">
        <v>19</v>
      </c>
      <c r="F3392" t="s">
        <v>14</v>
      </c>
      <c r="G3392" t="s">
        <v>21</v>
      </c>
      <c r="H3392" s="11">
        <v>1104.8000000000002</v>
      </c>
      <c r="I3392" s="11">
        <v>12.042320000000002</v>
      </c>
      <c r="J3392" s="13">
        <f>data[[#This Row],[Clicks]]/data[[#This Row],[Impressions]]</f>
        <v>1.09E-2</v>
      </c>
      <c r="K3392" s="1">
        <v>0.80499999999999972</v>
      </c>
      <c r="L3392" s="2">
        <v>9.6940675999999986</v>
      </c>
      <c r="M3392">
        <v>2</v>
      </c>
      <c r="N3392" s="1">
        <f>IF(data[[#This Row],[Conversions]]=0,0,data[[#This Row],[Spend, Dollars]]/data[[#This Row],[Conversions]])</f>
        <v>4.8470337999999993</v>
      </c>
      <c r="O3392" s="13">
        <f>data[[#This Row],[Conversions]]/data[[#This Row],[Clicks]]</f>
        <v>0.16608095450046167</v>
      </c>
      <c r="P3392" s="11">
        <v>54</v>
      </c>
      <c r="Q3392" s="11">
        <f>IF(data[[#This Row],[Spend, Dollars]]=0,0,data[[#This Row],[Total conversion value, Dollars]]/data[[#This Row],[Spend, Dollars]])</f>
        <v>5.5704171074689031</v>
      </c>
      <c r="R3392" s="2">
        <v>50</v>
      </c>
      <c r="S3392" s="2">
        <v>11</v>
      </c>
      <c r="T3392" s="2">
        <v>1.5</v>
      </c>
      <c r="U3392" s="2">
        <f t="shared" si="52"/>
        <v>62.5</v>
      </c>
    </row>
    <row r="3393" spans="1:21" x14ac:dyDescent="0.2">
      <c r="A3393" t="s">
        <v>22</v>
      </c>
      <c r="B3393" s="3">
        <v>45077</v>
      </c>
      <c r="C3393" s="10" t="str">
        <f>TEXT(data[[#This Row],[Date]],"mmmm")</f>
        <v>May</v>
      </c>
      <c r="D3393" t="s">
        <v>12</v>
      </c>
      <c r="E3393" t="s">
        <v>19</v>
      </c>
      <c r="F3393" t="s">
        <v>14</v>
      </c>
      <c r="G3393" t="s">
        <v>21</v>
      </c>
      <c r="H3393" s="11">
        <v>389.6</v>
      </c>
      <c r="I3393" s="11">
        <v>4.9479199999999999</v>
      </c>
      <c r="J3393" s="13">
        <f>data[[#This Row],[Clicks]]/data[[#This Row],[Impressions]]</f>
        <v>1.2699999999999999E-2</v>
      </c>
      <c r="K3393" s="1">
        <v>0.43699999999999972</v>
      </c>
      <c r="L3393" s="2">
        <v>2.1622410399999987</v>
      </c>
      <c r="M3393">
        <v>3</v>
      </c>
      <c r="N3393" s="1">
        <f>IF(data[[#This Row],[Conversions]]=0,0,data[[#This Row],[Spend, Dollars]]/data[[#This Row],[Conversions]])</f>
        <v>0.72074701333333291</v>
      </c>
      <c r="O3393" s="13">
        <f>data[[#This Row],[Conversions]]/data[[#This Row],[Clicks]]</f>
        <v>0.6063153810085854</v>
      </c>
      <c r="P3393" s="11">
        <v>60</v>
      </c>
      <c r="Q3393" s="11">
        <f>IF(data[[#This Row],[Spend, Dollars]]=0,0,data[[#This Row],[Total conversion value, Dollars]]/data[[#This Row],[Spend, Dollars]])</f>
        <v>27.748987689180126</v>
      </c>
      <c r="R3393" s="2">
        <v>47</v>
      </c>
      <c r="S3393" s="2">
        <v>9</v>
      </c>
      <c r="T3393" s="2">
        <v>0</v>
      </c>
      <c r="U3393" s="2">
        <f t="shared" si="52"/>
        <v>56</v>
      </c>
    </row>
    <row r="3394" spans="1:21" x14ac:dyDescent="0.2">
      <c r="A3394" t="s">
        <v>23</v>
      </c>
      <c r="B3394" s="3">
        <v>45078</v>
      </c>
      <c r="C3394" s="10" t="str">
        <f>TEXT(data[[#This Row],[Date]],"mmmm")</f>
        <v>June</v>
      </c>
      <c r="D3394" t="s">
        <v>12</v>
      </c>
      <c r="E3394" t="s">
        <v>19</v>
      </c>
      <c r="F3394" t="s">
        <v>14</v>
      </c>
      <c r="G3394" t="s">
        <v>21</v>
      </c>
      <c r="H3394" s="11">
        <v>310.69999999999982</v>
      </c>
      <c r="I3394" s="11">
        <v>4.1323099999999986</v>
      </c>
      <c r="J3394" s="13">
        <f>data[[#This Row],[Clicks]]/data[[#This Row],[Impressions]]</f>
        <v>1.3300000000000003E-2</v>
      </c>
      <c r="K3394" s="1">
        <v>0.72449999999999981</v>
      </c>
      <c r="L3394" s="2">
        <v>2.9938585949999981</v>
      </c>
      <c r="M3394">
        <v>2</v>
      </c>
      <c r="N3394" s="1">
        <f>IF(data[[#This Row],[Conversions]]=0,0,data[[#This Row],[Spend, Dollars]]/data[[#This Row],[Conversions]])</f>
        <v>1.496929297499999</v>
      </c>
      <c r="O3394" s="13">
        <f>data[[#This Row],[Conversions]]/data[[#This Row],[Clicks]]</f>
        <v>0.48399079449508886</v>
      </c>
      <c r="P3394" s="11">
        <v>25.2</v>
      </c>
      <c r="Q3394" s="11">
        <f>IF(data[[#This Row],[Spend, Dollars]]=0,0,data[[#This Row],[Total conversion value, Dollars]]/data[[#This Row],[Spend, Dollars]])</f>
        <v>8.417231208610243</v>
      </c>
      <c r="R3394" s="2">
        <v>54</v>
      </c>
      <c r="S3394" s="2">
        <v>1</v>
      </c>
      <c r="T3394" s="2">
        <v>10.5</v>
      </c>
      <c r="U3394" s="2">
        <f t="shared" si="52"/>
        <v>65.5</v>
      </c>
    </row>
    <row r="3395" spans="1:21" x14ac:dyDescent="0.2">
      <c r="A3395" t="s">
        <v>23</v>
      </c>
      <c r="B3395" s="3">
        <v>45079</v>
      </c>
      <c r="C3395" s="10" t="str">
        <f>TEXT(data[[#This Row],[Date]],"mmmm")</f>
        <v>June</v>
      </c>
      <c r="D3395" t="s">
        <v>12</v>
      </c>
      <c r="E3395" t="s">
        <v>19</v>
      </c>
      <c r="F3395" t="s">
        <v>14</v>
      </c>
      <c r="G3395" t="s">
        <v>21</v>
      </c>
      <c r="H3395" s="11">
        <v>591.29999999999995</v>
      </c>
      <c r="I3395" s="11">
        <v>4.7303999999999995</v>
      </c>
      <c r="J3395" s="13">
        <f>data[[#This Row],[Clicks]]/data[[#This Row],[Impressions]]</f>
        <v>8.0000000000000002E-3</v>
      </c>
      <c r="K3395" s="1">
        <v>1.4604999999999997</v>
      </c>
      <c r="L3395" s="2">
        <v>6.9087491999999981</v>
      </c>
      <c r="M3395">
        <v>5</v>
      </c>
      <c r="N3395" s="1">
        <f>IF(data[[#This Row],[Conversions]]=0,0,data[[#This Row],[Spend, Dollars]]/data[[#This Row],[Conversions]])</f>
        <v>1.3817498399999997</v>
      </c>
      <c r="O3395" s="13">
        <f>data[[#This Row],[Conversions]]/data[[#This Row],[Clicks]]</f>
        <v>1.0569930661254863</v>
      </c>
      <c r="P3395" s="11">
        <v>387.59999999999997</v>
      </c>
      <c r="Q3395" s="11">
        <f>IF(data[[#This Row],[Spend, Dollars]]=0,0,data[[#This Row],[Total conversion value, Dollars]]/data[[#This Row],[Spend, Dollars]])</f>
        <v>56.102774725126807</v>
      </c>
      <c r="R3395" s="2">
        <v>43</v>
      </c>
      <c r="S3395" s="2">
        <v>8</v>
      </c>
      <c r="T3395" s="2">
        <v>6</v>
      </c>
      <c r="U3395" s="2">
        <f t="shared" ref="U3395:U3458" si="53">SUM(R3395:T3395)</f>
        <v>57</v>
      </c>
    </row>
    <row r="3396" spans="1:21" x14ac:dyDescent="0.2">
      <c r="A3396" t="s">
        <v>23</v>
      </c>
      <c r="B3396" s="3">
        <v>45080</v>
      </c>
      <c r="C3396" s="10" t="str">
        <f>TEXT(data[[#This Row],[Date]],"mmmm")</f>
        <v>June</v>
      </c>
      <c r="D3396" t="s">
        <v>12</v>
      </c>
      <c r="E3396" t="s">
        <v>19</v>
      </c>
      <c r="F3396" t="s">
        <v>14</v>
      </c>
      <c r="G3396" t="s">
        <v>21</v>
      </c>
      <c r="H3396" s="11">
        <v>130.39999999999998</v>
      </c>
      <c r="I3396" s="11">
        <v>1.8777600000000001</v>
      </c>
      <c r="J3396" s="13">
        <f>data[[#This Row],[Clicks]]/data[[#This Row],[Impressions]]</f>
        <v>1.4400000000000003E-2</v>
      </c>
      <c r="K3396" s="1">
        <v>0.81649999999999978</v>
      </c>
      <c r="L3396" s="2">
        <v>1.5331910399999997</v>
      </c>
      <c r="M3396">
        <v>5</v>
      </c>
      <c r="N3396" s="1">
        <f>IF(data[[#This Row],[Conversions]]=0,0,data[[#This Row],[Spend, Dollars]]/data[[#This Row],[Conversions]])</f>
        <v>0.30663820799999997</v>
      </c>
      <c r="O3396" s="13">
        <f>data[[#This Row],[Conversions]]/data[[#This Row],[Clicks]]</f>
        <v>2.662747102931152</v>
      </c>
      <c r="P3396" s="11">
        <v>276</v>
      </c>
      <c r="Q3396" s="11">
        <f>IF(data[[#This Row],[Spend, Dollars]]=0,0,data[[#This Row],[Total conversion value, Dollars]]/data[[#This Row],[Spend, Dollars]])</f>
        <v>180.01670555027511</v>
      </c>
      <c r="R3396" s="2">
        <v>39</v>
      </c>
      <c r="S3396" s="2">
        <v>0</v>
      </c>
      <c r="T3396" s="2">
        <v>1.5</v>
      </c>
      <c r="U3396" s="2">
        <f t="shared" si="53"/>
        <v>40.5</v>
      </c>
    </row>
    <row r="3397" spans="1:21" x14ac:dyDescent="0.2">
      <c r="A3397" t="s">
        <v>23</v>
      </c>
      <c r="B3397" s="3">
        <v>45081</v>
      </c>
      <c r="C3397" s="10" t="str">
        <f>TEXT(data[[#This Row],[Date]],"mmmm")</f>
        <v>June</v>
      </c>
      <c r="D3397" t="s">
        <v>12</v>
      </c>
      <c r="E3397" t="s">
        <v>19</v>
      </c>
      <c r="F3397" t="s">
        <v>14</v>
      </c>
      <c r="G3397" t="s">
        <v>21</v>
      </c>
      <c r="H3397" s="11">
        <v>383.69999999999993</v>
      </c>
      <c r="I3397" s="11">
        <v>2.7242700000000002</v>
      </c>
      <c r="J3397" s="13">
        <f>data[[#This Row],[Clicks]]/data[[#This Row],[Impressions]]</f>
        <v>7.1000000000000021E-3</v>
      </c>
      <c r="K3397" s="1">
        <v>1.3339999999999996</v>
      </c>
      <c r="L3397" s="2">
        <v>3.6341761799999994</v>
      </c>
      <c r="M3397">
        <v>1</v>
      </c>
      <c r="N3397" s="1">
        <f>IF(data[[#This Row],[Conversions]]=0,0,data[[#This Row],[Spend, Dollars]]/data[[#This Row],[Conversions]])</f>
        <v>3.6341761799999994</v>
      </c>
      <c r="O3397" s="13">
        <f>data[[#This Row],[Conversions]]/data[[#This Row],[Clicks]]</f>
        <v>0.36707081163027155</v>
      </c>
      <c r="P3397" s="11">
        <v>31.2</v>
      </c>
      <c r="Q3397" s="11">
        <f>IF(data[[#This Row],[Spend, Dollars]]=0,0,data[[#This Row],[Total conversion value, Dollars]]/data[[#This Row],[Spend, Dollars]])</f>
        <v>8.5851644099433848</v>
      </c>
      <c r="R3397" s="2">
        <v>51</v>
      </c>
      <c r="S3397" s="2">
        <v>1</v>
      </c>
      <c r="T3397" s="2">
        <v>10.5</v>
      </c>
      <c r="U3397" s="2">
        <f t="shared" si="53"/>
        <v>62.5</v>
      </c>
    </row>
    <row r="3398" spans="1:21" x14ac:dyDescent="0.2">
      <c r="A3398" t="s">
        <v>23</v>
      </c>
      <c r="B3398" s="3">
        <v>45082</v>
      </c>
      <c r="C3398" s="10" t="str">
        <f>TEXT(data[[#This Row],[Date]],"mmmm")</f>
        <v>June</v>
      </c>
      <c r="D3398" t="s">
        <v>12</v>
      </c>
      <c r="E3398" t="s">
        <v>19</v>
      </c>
      <c r="F3398" t="s">
        <v>14</v>
      </c>
      <c r="G3398" t="s">
        <v>21</v>
      </c>
      <c r="H3398" s="11">
        <v>743.09999999999991</v>
      </c>
      <c r="I3398" s="11">
        <v>9.9575399999999998</v>
      </c>
      <c r="J3398" s="13">
        <f>data[[#This Row],[Clicks]]/data[[#This Row],[Impressions]]</f>
        <v>1.3400000000000002E-2</v>
      </c>
      <c r="K3398" s="1">
        <v>1.1269999999999998</v>
      </c>
      <c r="L3398" s="2">
        <v>11.222147579999998</v>
      </c>
      <c r="M3398">
        <v>3</v>
      </c>
      <c r="N3398" s="1">
        <f>IF(data[[#This Row],[Conversions]]=0,0,data[[#This Row],[Spend, Dollars]]/data[[#This Row],[Conversions]])</f>
        <v>3.7407158599999994</v>
      </c>
      <c r="O3398" s="13">
        <f>data[[#This Row],[Conversions]]/data[[#This Row],[Clicks]]</f>
        <v>0.30127923161744768</v>
      </c>
      <c r="P3398" s="11">
        <v>94.8</v>
      </c>
      <c r="Q3398" s="11">
        <f>IF(data[[#This Row],[Spend, Dollars]]=0,0,data[[#This Row],[Total conversion value, Dollars]]/data[[#This Row],[Spend, Dollars]])</f>
        <v>8.4475809397616217</v>
      </c>
      <c r="R3398" s="2">
        <v>27</v>
      </c>
      <c r="S3398" s="2">
        <v>1</v>
      </c>
      <c r="T3398" s="2">
        <v>1.5</v>
      </c>
      <c r="U3398" s="2">
        <f t="shared" si="53"/>
        <v>29.5</v>
      </c>
    </row>
    <row r="3399" spans="1:21" x14ac:dyDescent="0.2">
      <c r="A3399" t="s">
        <v>23</v>
      </c>
      <c r="B3399" s="3">
        <v>45083</v>
      </c>
      <c r="C3399" s="10" t="str">
        <f>TEXT(data[[#This Row],[Date]],"mmmm")</f>
        <v>June</v>
      </c>
      <c r="D3399" t="s">
        <v>12</v>
      </c>
      <c r="E3399" t="s">
        <v>19</v>
      </c>
      <c r="F3399" t="s">
        <v>14</v>
      </c>
      <c r="G3399" t="s">
        <v>21</v>
      </c>
      <c r="H3399" s="11">
        <v>131.80000000000001</v>
      </c>
      <c r="I3399" s="11">
        <v>0.76444000000000012</v>
      </c>
      <c r="J3399" s="13">
        <f>data[[#This Row],[Clicks]]/data[[#This Row],[Impressions]]</f>
        <v>5.8000000000000005E-3</v>
      </c>
      <c r="K3399" s="1">
        <v>0.16100000000000006</v>
      </c>
      <c r="L3399" s="2">
        <v>0.12307484000000006</v>
      </c>
      <c r="M3399">
        <v>5</v>
      </c>
      <c r="N3399" s="1">
        <f>IF(data[[#This Row],[Conversions]]=0,0,data[[#This Row],[Spend, Dollars]]/data[[#This Row],[Conversions]])</f>
        <v>2.4614968000000011E-2</v>
      </c>
      <c r="O3399" s="13">
        <f>data[[#This Row],[Conversions]]/data[[#This Row],[Clicks]]</f>
        <v>6.5407357019517542</v>
      </c>
      <c r="P3399" s="11">
        <v>260.39999999999998</v>
      </c>
      <c r="Q3399" s="11">
        <f>IF(data[[#This Row],[Spend, Dollars]]=0,0,data[[#This Row],[Total conversion value, Dollars]]/data[[#This Row],[Spend, Dollars]])</f>
        <v>2115.7858096748273</v>
      </c>
      <c r="R3399" s="2">
        <v>60</v>
      </c>
      <c r="S3399" s="2">
        <v>3</v>
      </c>
      <c r="T3399" s="2">
        <v>7.5</v>
      </c>
      <c r="U3399" s="2">
        <f t="shared" si="53"/>
        <v>70.5</v>
      </c>
    </row>
    <row r="3400" spans="1:21" x14ac:dyDescent="0.2">
      <c r="A3400" t="s">
        <v>23</v>
      </c>
      <c r="B3400" s="3">
        <v>45084</v>
      </c>
      <c r="C3400" s="10" t="str">
        <f>TEXT(data[[#This Row],[Date]],"mmmm")</f>
        <v>June</v>
      </c>
      <c r="D3400" t="s">
        <v>12</v>
      </c>
      <c r="E3400" t="s">
        <v>19</v>
      </c>
      <c r="F3400" t="s">
        <v>14</v>
      </c>
      <c r="G3400" t="s">
        <v>21</v>
      </c>
      <c r="H3400" s="11">
        <v>221.29999999999995</v>
      </c>
      <c r="I3400" s="11">
        <v>2.4785599999999999</v>
      </c>
      <c r="J3400" s="13">
        <f>data[[#This Row],[Clicks]]/data[[#This Row],[Impressions]]</f>
        <v>1.1200000000000002E-2</v>
      </c>
      <c r="K3400" s="1">
        <v>0.82799999999999963</v>
      </c>
      <c r="L3400" s="2">
        <v>2.0522476799999989</v>
      </c>
      <c r="M3400">
        <v>6</v>
      </c>
      <c r="N3400" s="1">
        <f>IF(data[[#This Row],[Conversions]]=0,0,data[[#This Row],[Spend, Dollars]]/data[[#This Row],[Conversions]])</f>
        <v>0.34204127999999984</v>
      </c>
      <c r="O3400" s="13">
        <f>data[[#This Row],[Conversions]]/data[[#This Row],[Clicks]]</f>
        <v>2.4207604415467046</v>
      </c>
      <c r="P3400" s="11">
        <v>388.8</v>
      </c>
      <c r="Q3400" s="11">
        <f>IF(data[[#This Row],[Spend, Dollars]]=0,0,data[[#This Row],[Total conversion value, Dollars]]/data[[#This Row],[Spend, Dollars]])</f>
        <v>189.45081716452481</v>
      </c>
      <c r="R3400" s="2">
        <v>13</v>
      </c>
      <c r="S3400" s="2">
        <v>0</v>
      </c>
      <c r="T3400" s="2">
        <v>6</v>
      </c>
      <c r="U3400" s="2">
        <f t="shared" si="53"/>
        <v>19</v>
      </c>
    </row>
    <row r="3401" spans="1:21" x14ac:dyDescent="0.2">
      <c r="A3401" t="s">
        <v>23</v>
      </c>
      <c r="B3401" s="3">
        <v>45085</v>
      </c>
      <c r="C3401" s="10" t="str">
        <f>TEXT(data[[#This Row],[Date]],"mmmm")</f>
        <v>June</v>
      </c>
      <c r="D3401" t="s">
        <v>12</v>
      </c>
      <c r="E3401" t="s">
        <v>19</v>
      </c>
      <c r="F3401" t="s">
        <v>14</v>
      </c>
      <c r="G3401" t="s">
        <v>21</v>
      </c>
      <c r="H3401" s="11">
        <v>285.99999999999989</v>
      </c>
      <c r="I3401" s="11">
        <v>3.4891999999999994</v>
      </c>
      <c r="J3401" s="13">
        <f>data[[#This Row],[Clicks]]/data[[#This Row],[Impressions]]</f>
        <v>1.2200000000000003E-2</v>
      </c>
      <c r="K3401" s="1">
        <v>1.4489999999999996</v>
      </c>
      <c r="L3401" s="2">
        <v>5.0558507999999982</v>
      </c>
      <c r="M3401">
        <v>4</v>
      </c>
      <c r="N3401" s="1">
        <f>IF(data[[#This Row],[Conversions]]=0,0,data[[#This Row],[Spend, Dollars]]/data[[#This Row],[Conversions]])</f>
        <v>1.2639626999999996</v>
      </c>
      <c r="O3401" s="13">
        <f>data[[#This Row],[Conversions]]/data[[#This Row],[Clicks]]</f>
        <v>1.14639458901754</v>
      </c>
      <c r="P3401" s="11">
        <v>69.599999999999994</v>
      </c>
      <c r="Q3401" s="11">
        <f>IF(data[[#This Row],[Spend, Dollars]]=0,0,data[[#This Row],[Total conversion value, Dollars]]/data[[#This Row],[Spend, Dollars]])</f>
        <v>13.766229019258246</v>
      </c>
      <c r="R3401" s="2">
        <v>22</v>
      </c>
      <c r="S3401" s="2">
        <v>10</v>
      </c>
      <c r="T3401" s="2">
        <v>3</v>
      </c>
      <c r="U3401" s="2">
        <f t="shared" si="53"/>
        <v>35</v>
      </c>
    </row>
    <row r="3402" spans="1:21" x14ac:dyDescent="0.2">
      <c r="A3402" t="s">
        <v>23</v>
      </c>
      <c r="B3402" s="3">
        <v>45086</v>
      </c>
      <c r="C3402" s="10" t="str">
        <f>TEXT(data[[#This Row],[Date]],"mmmm")</f>
        <v>June</v>
      </c>
      <c r="D3402" t="s">
        <v>12</v>
      </c>
      <c r="E3402" t="s">
        <v>19</v>
      </c>
      <c r="F3402" t="s">
        <v>14</v>
      </c>
      <c r="G3402" t="s">
        <v>21</v>
      </c>
      <c r="H3402" s="11">
        <v>78.800000000000196</v>
      </c>
      <c r="I3402" s="11">
        <v>0.92984000000000244</v>
      </c>
      <c r="J3402" s="13">
        <f>data[[#This Row],[Clicks]]/data[[#This Row],[Impressions]]</f>
        <v>1.1800000000000001E-2</v>
      </c>
      <c r="K3402" s="1">
        <v>0.34500000000000003</v>
      </c>
      <c r="L3402" s="2">
        <v>0.32079480000000088</v>
      </c>
      <c r="M3402">
        <v>1</v>
      </c>
      <c r="N3402" s="1">
        <f>IF(data[[#This Row],[Conversions]]=0,0,data[[#This Row],[Spend, Dollars]]/data[[#This Row],[Conversions]])</f>
        <v>0.32079480000000088</v>
      </c>
      <c r="O3402" s="13">
        <f>data[[#This Row],[Conversions]]/data[[#This Row],[Clicks]]</f>
        <v>1.075453841521119</v>
      </c>
      <c r="P3402" s="11">
        <v>26.4</v>
      </c>
      <c r="Q3402" s="11">
        <f>IF(data[[#This Row],[Spend, Dollars]]=0,0,data[[#This Row],[Total conversion value, Dollars]]/data[[#This Row],[Spend, Dollars]])</f>
        <v>82.295598307703017</v>
      </c>
      <c r="R3402" s="2">
        <v>50</v>
      </c>
      <c r="S3402" s="2">
        <v>6</v>
      </c>
      <c r="T3402" s="2">
        <v>3</v>
      </c>
      <c r="U3402" s="2">
        <f t="shared" si="53"/>
        <v>59</v>
      </c>
    </row>
    <row r="3403" spans="1:21" x14ac:dyDescent="0.2">
      <c r="A3403" t="s">
        <v>23</v>
      </c>
      <c r="B3403" s="3">
        <v>45087</v>
      </c>
      <c r="C3403" s="10" t="str">
        <f>TEXT(data[[#This Row],[Date]],"mmmm")</f>
        <v>June</v>
      </c>
      <c r="D3403" t="s">
        <v>12</v>
      </c>
      <c r="E3403" t="s">
        <v>19</v>
      </c>
      <c r="F3403" t="s">
        <v>14</v>
      </c>
      <c r="G3403" t="s">
        <v>21</v>
      </c>
      <c r="H3403" s="11">
        <v>523.19999999999982</v>
      </c>
      <c r="I3403" s="11">
        <v>5.8598399999999984</v>
      </c>
      <c r="J3403" s="13">
        <f>data[[#This Row],[Clicks]]/data[[#This Row],[Impressions]]</f>
        <v>1.1200000000000002E-2</v>
      </c>
      <c r="K3403" s="1">
        <v>1.4374999999999996</v>
      </c>
      <c r="L3403" s="2">
        <v>8.4235199999999946</v>
      </c>
      <c r="M3403">
        <v>1</v>
      </c>
      <c r="N3403" s="1">
        <f>IF(data[[#This Row],[Conversions]]=0,0,data[[#This Row],[Spend, Dollars]]/data[[#This Row],[Conversions]])</f>
        <v>8.4235199999999946</v>
      </c>
      <c r="O3403" s="13">
        <f>data[[#This Row],[Conversions]]/data[[#This Row],[Clicks]]</f>
        <v>0.17065312363477506</v>
      </c>
      <c r="P3403" s="11">
        <v>7.1999999999999993</v>
      </c>
      <c r="Q3403" s="11">
        <f>IF(data[[#This Row],[Spend, Dollars]]=0,0,data[[#This Row],[Total conversion value, Dollars]]/data[[#This Row],[Spend, Dollars]])</f>
        <v>0.85474955837939526</v>
      </c>
      <c r="R3403" s="2">
        <v>28</v>
      </c>
      <c r="S3403" s="2">
        <v>1</v>
      </c>
      <c r="T3403" s="2">
        <v>6</v>
      </c>
      <c r="U3403" s="2">
        <f t="shared" si="53"/>
        <v>35</v>
      </c>
    </row>
    <row r="3404" spans="1:21" x14ac:dyDescent="0.2">
      <c r="A3404" t="s">
        <v>23</v>
      </c>
      <c r="B3404" s="3">
        <v>45088</v>
      </c>
      <c r="C3404" s="10" t="str">
        <f>TEXT(data[[#This Row],[Date]],"mmmm")</f>
        <v>June</v>
      </c>
      <c r="D3404" t="s">
        <v>12</v>
      </c>
      <c r="E3404" t="s">
        <v>19</v>
      </c>
      <c r="F3404" t="s">
        <v>14</v>
      </c>
      <c r="G3404" t="s">
        <v>21</v>
      </c>
      <c r="H3404" s="11">
        <v>301.39999999999986</v>
      </c>
      <c r="I3404" s="11">
        <v>4.0688999999999984</v>
      </c>
      <c r="J3404" s="13">
        <f>data[[#This Row],[Clicks]]/data[[#This Row],[Impressions]]</f>
        <v>1.3500000000000002E-2</v>
      </c>
      <c r="K3404" s="1">
        <v>0.26450000000000001</v>
      </c>
      <c r="L3404" s="2">
        <v>1.0762240499999995</v>
      </c>
      <c r="M3404">
        <v>4</v>
      </c>
      <c r="N3404" s="1">
        <f>IF(data[[#This Row],[Conversions]]=0,0,data[[#This Row],[Spend, Dollars]]/data[[#This Row],[Conversions]])</f>
        <v>0.26905601249999989</v>
      </c>
      <c r="O3404" s="13">
        <f>data[[#This Row],[Conversions]]/data[[#This Row],[Clicks]]</f>
        <v>0.98306667649733381</v>
      </c>
      <c r="P3404" s="11">
        <v>140.4</v>
      </c>
      <c r="Q3404" s="11">
        <f>IF(data[[#This Row],[Spend, Dollars]]=0,0,data[[#This Row],[Total conversion value, Dollars]]/data[[#This Row],[Spend, Dollars]])</f>
        <v>130.45610716467456</v>
      </c>
      <c r="R3404" s="2">
        <v>29</v>
      </c>
      <c r="S3404" s="2">
        <v>4</v>
      </c>
      <c r="T3404" s="2">
        <v>7.5</v>
      </c>
      <c r="U3404" s="2">
        <f t="shared" si="53"/>
        <v>40.5</v>
      </c>
    </row>
    <row r="3405" spans="1:21" x14ac:dyDescent="0.2">
      <c r="A3405" t="s">
        <v>23</v>
      </c>
      <c r="B3405" s="3">
        <v>45089</v>
      </c>
      <c r="C3405" s="10" t="str">
        <f>TEXT(data[[#This Row],[Date]],"mmmm")</f>
        <v>June</v>
      </c>
      <c r="D3405" t="s">
        <v>12</v>
      </c>
      <c r="E3405" t="s">
        <v>19</v>
      </c>
      <c r="F3405" t="s">
        <v>14</v>
      </c>
      <c r="G3405" t="s">
        <v>21</v>
      </c>
      <c r="H3405" s="11">
        <v>77.499999999999886</v>
      </c>
      <c r="I3405" s="11">
        <v>0.79049999999999898</v>
      </c>
      <c r="J3405" s="13">
        <f>data[[#This Row],[Clicks]]/data[[#This Row],[Impressions]]</f>
        <v>1.0200000000000002E-2</v>
      </c>
      <c r="K3405" s="1">
        <v>0.29900000000000004</v>
      </c>
      <c r="L3405" s="2">
        <v>0.23635949999999972</v>
      </c>
      <c r="M3405">
        <v>2</v>
      </c>
      <c r="N3405" s="1">
        <f>IF(data[[#This Row],[Conversions]]=0,0,data[[#This Row],[Spend, Dollars]]/data[[#This Row],[Conversions]])</f>
        <v>0.11817974999999986</v>
      </c>
      <c r="O3405" s="13">
        <f>data[[#This Row],[Conversions]]/data[[#This Row],[Clicks]]</f>
        <v>2.5300442757748294</v>
      </c>
      <c r="P3405" s="11">
        <v>2.4</v>
      </c>
      <c r="Q3405" s="11">
        <f>IF(data[[#This Row],[Spend, Dollars]]=0,0,data[[#This Row],[Total conversion value, Dollars]]/data[[#This Row],[Spend, Dollars]])</f>
        <v>10.154023849263528</v>
      </c>
      <c r="R3405" s="2">
        <v>69</v>
      </c>
      <c r="S3405" s="2">
        <v>1</v>
      </c>
      <c r="T3405" s="2">
        <v>1.5</v>
      </c>
      <c r="U3405" s="2">
        <f t="shared" si="53"/>
        <v>71.5</v>
      </c>
    </row>
    <row r="3406" spans="1:21" x14ac:dyDescent="0.2">
      <c r="A3406" t="s">
        <v>23</v>
      </c>
      <c r="B3406" s="3">
        <v>45090</v>
      </c>
      <c r="C3406" s="10" t="str">
        <f>TEXT(data[[#This Row],[Date]],"mmmm")</f>
        <v>June</v>
      </c>
      <c r="D3406" t="s">
        <v>12</v>
      </c>
      <c r="E3406" t="s">
        <v>19</v>
      </c>
      <c r="F3406" t="s">
        <v>14</v>
      </c>
      <c r="G3406" t="s">
        <v>21</v>
      </c>
      <c r="H3406" s="11">
        <v>205.59999999999991</v>
      </c>
      <c r="I3406" s="11">
        <v>1.8298399999999988</v>
      </c>
      <c r="J3406" s="13">
        <f>data[[#This Row],[Clicks]]/data[[#This Row],[Impressions]]</f>
        <v>8.8999999999999982E-3</v>
      </c>
      <c r="K3406" s="1">
        <v>0.29900000000000004</v>
      </c>
      <c r="L3406" s="2">
        <v>0.54712215999999969</v>
      </c>
      <c r="M3406">
        <v>4</v>
      </c>
      <c r="N3406" s="1">
        <f>IF(data[[#This Row],[Conversions]]=0,0,data[[#This Row],[Spend, Dollars]]/data[[#This Row],[Conversions]])</f>
        <v>0.13678053999999992</v>
      </c>
      <c r="O3406" s="13">
        <f>data[[#This Row],[Conversions]]/data[[#This Row],[Clicks]]</f>
        <v>2.1859834739649382</v>
      </c>
      <c r="P3406" s="11">
        <v>140.4</v>
      </c>
      <c r="Q3406" s="11">
        <f>IF(data[[#This Row],[Spend, Dollars]]=0,0,data[[#This Row],[Total conversion value, Dollars]]/data[[#This Row],[Spend, Dollars]])</f>
        <v>256.6154512915362</v>
      </c>
      <c r="R3406" s="2">
        <v>55</v>
      </c>
      <c r="S3406" s="2">
        <v>5</v>
      </c>
      <c r="T3406" s="2">
        <v>3</v>
      </c>
      <c r="U3406" s="2">
        <f t="shared" si="53"/>
        <v>63</v>
      </c>
    </row>
    <row r="3407" spans="1:21" x14ac:dyDescent="0.2">
      <c r="A3407" t="s">
        <v>23</v>
      </c>
      <c r="B3407" s="3">
        <v>45091</v>
      </c>
      <c r="C3407" s="10" t="str">
        <f>TEXT(data[[#This Row],[Date]],"mmmm")</f>
        <v>June</v>
      </c>
      <c r="D3407" t="s">
        <v>12</v>
      </c>
      <c r="E3407" t="s">
        <v>19</v>
      </c>
      <c r="F3407" t="s">
        <v>14</v>
      </c>
      <c r="G3407" t="s">
        <v>21</v>
      </c>
      <c r="H3407" s="11">
        <v>429.69999999999982</v>
      </c>
      <c r="I3407" s="11">
        <v>5.3282799999999977</v>
      </c>
      <c r="J3407" s="13">
        <f>data[[#This Row],[Clicks]]/data[[#This Row],[Impressions]]</f>
        <v>1.24E-2</v>
      </c>
      <c r="K3407" s="1">
        <v>1.2419999999999995</v>
      </c>
      <c r="L3407" s="2">
        <v>6.6177237599999943</v>
      </c>
      <c r="M3407">
        <v>3</v>
      </c>
      <c r="N3407" s="1">
        <f>IF(data[[#This Row],[Conversions]]=0,0,data[[#This Row],[Spend, Dollars]]/data[[#This Row],[Conversions]])</f>
        <v>2.2059079199999982</v>
      </c>
      <c r="O3407" s="13">
        <f>data[[#This Row],[Conversions]]/data[[#This Row],[Clicks]]</f>
        <v>0.56303347421682071</v>
      </c>
      <c r="P3407" s="11">
        <v>130.79999999999998</v>
      </c>
      <c r="Q3407" s="11">
        <f>IF(data[[#This Row],[Spend, Dollars]]=0,0,data[[#This Row],[Total conversion value, Dollars]]/data[[#This Row],[Spend, Dollars]])</f>
        <v>19.765104247869072</v>
      </c>
      <c r="R3407" s="2">
        <v>59</v>
      </c>
      <c r="S3407" s="2">
        <v>3</v>
      </c>
      <c r="T3407" s="2">
        <v>1.5</v>
      </c>
      <c r="U3407" s="2">
        <f t="shared" si="53"/>
        <v>63.5</v>
      </c>
    </row>
    <row r="3408" spans="1:21" x14ac:dyDescent="0.2">
      <c r="A3408" t="s">
        <v>23</v>
      </c>
      <c r="B3408" s="3">
        <v>45092</v>
      </c>
      <c r="C3408" s="10" t="str">
        <f>TEXT(data[[#This Row],[Date]],"mmmm")</f>
        <v>June</v>
      </c>
      <c r="D3408" t="s">
        <v>12</v>
      </c>
      <c r="E3408" t="s">
        <v>19</v>
      </c>
      <c r="F3408" t="s">
        <v>14</v>
      </c>
      <c r="G3408" t="s">
        <v>21</v>
      </c>
      <c r="H3408" s="11">
        <v>283.29999999999995</v>
      </c>
      <c r="I3408" s="11">
        <v>3.3146100000000001</v>
      </c>
      <c r="J3408" s="13">
        <f>data[[#This Row],[Clicks]]/data[[#This Row],[Impressions]]</f>
        <v>1.1700000000000002E-2</v>
      </c>
      <c r="K3408" s="1">
        <v>0.52899999999999991</v>
      </c>
      <c r="L3408" s="2">
        <v>1.7534286899999998</v>
      </c>
      <c r="M3408">
        <v>1</v>
      </c>
      <c r="N3408" s="1">
        <f>IF(data[[#This Row],[Conversions]]=0,0,data[[#This Row],[Spend, Dollars]]/data[[#This Row],[Conversions]])</f>
        <v>1.7534286899999998</v>
      </c>
      <c r="O3408" s="13">
        <f>data[[#This Row],[Conversions]]/data[[#This Row],[Clicks]]</f>
        <v>0.30169461867308672</v>
      </c>
      <c r="P3408" s="11">
        <v>37.199999999999996</v>
      </c>
      <c r="Q3408" s="11">
        <f>IF(data[[#This Row],[Spend, Dollars]]=0,0,data[[#This Row],[Total conversion value, Dollars]]/data[[#This Row],[Spend, Dollars]])</f>
        <v>21.21557620914712</v>
      </c>
      <c r="R3408" s="2">
        <v>55</v>
      </c>
      <c r="S3408" s="2">
        <v>5</v>
      </c>
      <c r="T3408" s="2">
        <v>1.5</v>
      </c>
      <c r="U3408" s="2">
        <f t="shared" si="53"/>
        <v>61.5</v>
      </c>
    </row>
    <row r="3409" spans="1:21" x14ac:dyDescent="0.2">
      <c r="A3409" t="s">
        <v>23</v>
      </c>
      <c r="B3409" s="3">
        <v>45093</v>
      </c>
      <c r="C3409" s="10" t="str">
        <f>TEXT(data[[#This Row],[Date]],"mmmm")</f>
        <v>June</v>
      </c>
      <c r="D3409" t="s">
        <v>12</v>
      </c>
      <c r="E3409" t="s">
        <v>19</v>
      </c>
      <c r="F3409" t="s">
        <v>14</v>
      </c>
      <c r="G3409" t="s">
        <v>21</v>
      </c>
      <c r="H3409" s="11">
        <v>512.29999999999995</v>
      </c>
      <c r="I3409" s="11">
        <v>3.944710000000001</v>
      </c>
      <c r="J3409" s="13">
        <f>data[[#This Row],[Clicks]]/data[[#This Row],[Impressions]]</f>
        <v>7.7000000000000028E-3</v>
      </c>
      <c r="K3409" s="1">
        <v>0.35650000000000004</v>
      </c>
      <c r="L3409" s="2">
        <v>1.4062891150000005</v>
      </c>
      <c r="M3409">
        <v>4</v>
      </c>
      <c r="N3409" s="1">
        <f>IF(data[[#This Row],[Conversions]]=0,0,data[[#This Row],[Spend, Dollars]]/data[[#This Row],[Conversions]])</f>
        <v>0.35157227875000013</v>
      </c>
      <c r="O3409" s="13">
        <f>data[[#This Row],[Conversions]]/data[[#This Row],[Clicks]]</f>
        <v>1.0140162394700749</v>
      </c>
      <c r="P3409" s="11">
        <v>326.39999999999998</v>
      </c>
      <c r="Q3409" s="11">
        <f>IF(data[[#This Row],[Spend, Dollars]]=0,0,data[[#This Row],[Total conversion value, Dollars]]/data[[#This Row],[Spend, Dollars]])</f>
        <v>232.10021077351499</v>
      </c>
      <c r="R3409" s="2">
        <v>32</v>
      </c>
      <c r="S3409" s="2">
        <v>2</v>
      </c>
      <c r="T3409" s="2">
        <v>4.5</v>
      </c>
      <c r="U3409" s="2">
        <f t="shared" si="53"/>
        <v>38.5</v>
      </c>
    </row>
    <row r="3410" spans="1:21" x14ac:dyDescent="0.2">
      <c r="A3410" t="s">
        <v>23</v>
      </c>
      <c r="B3410" s="3">
        <v>45094</v>
      </c>
      <c r="C3410" s="10" t="str">
        <f>TEXT(data[[#This Row],[Date]],"mmmm")</f>
        <v>June</v>
      </c>
      <c r="D3410" t="s">
        <v>12</v>
      </c>
      <c r="E3410" t="s">
        <v>19</v>
      </c>
      <c r="F3410" t="s">
        <v>14</v>
      </c>
      <c r="G3410" t="s">
        <v>21</v>
      </c>
      <c r="H3410" s="11">
        <v>233</v>
      </c>
      <c r="I3410" s="11">
        <v>1.8407000000000002</v>
      </c>
      <c r="J3410" s="13">
        <f>data[[#This Row],[Clicks]]/data[[#This Row],[Impressions]]</f>
        <v>7.9000000000000008E-3</v>
      </c>
      <c r="K3410" s="1">
        <v>0.41400000000000009</v>
      </c>
      <c r="L3410" s="2">
        <v>0.76204980000000022</v>
      </c>
      <c r="M3410">
        <v>4</v>
      </c>
      <c r="N3410" s="1">
        <f>IF(data[[#This Row],[Conversions]]=0,0,data[[#This Row],[Spend, Dollars]]/data[[#This Row],[Conversions]])</f>
        <v>0.19051245000000006</v>
      </c>
      <c r="O3410" s="13">
        <f>data[[#This Row],[Conversions]]/data[[#This Row],[Clicks]]</f>
        <v>2.1730863258542943</v>
      </c>
      <c r="P3410" s="11">
        <v>180</v>
      </c>
      <c r="Q3410" s="11">
        <f>IF(data[[#This Row],[Spend, Dollars]]=0,0,data[[#This Row],[Total conversion value, Dollars]]/data[[#This Row],[Spend, Dollars]])</f>
        <v>236.20503541894499</v>
      </c>
      <c r="R3410" s="2">
        <v>54</v>
      </c>
      <c r="S3410" s="2">
        <v>7</v>
      </c>
      <c r="T3410" s="2">
        <v>1.5</v>
      </c>
      <c r="U3410" s="2">
        <f t="shared" si="53"/>
        <v>62.5</v>
      </c>
    </row>
    <row r="3411" spans="1:21" x14ac:dyDescent="0.2">
      <c r="A3411" t="s">
        <v>23</v>
      </c>
      <c r="B3411" s="3">
        <v>45095</v>
      </c>
      <c r="C3411" s="10" t="str">
        <f>TEXT(data[[#This Row],[Date]],"mmmm")</f>
        <v>June</v>
      </c>
      <c r="D3411" t="s">
        <v>12</v>
      </c>
      <c r="E3411" t="s">
        <v>19</v>
      </c>
      <c r="F3411" t="s">
        <v>14</v>
      </c>
      <c r="G3411" t="s">
        <v>21</v>
      </c>
      <c r="H3411" s="11">
        <v>397.89999999999986</v>
      </c>
      <c r="I3411" s="11">
        <v>3.8994199999999983</v>
      </c>
      <c r="J3411" s="13">
        <f>data[[#This Row],[Clicks]]/data[[#This Row],[Impressions]]</f>
        <v>9.7999999999999997E-3</v>
      </c>
      <c r="K3411" s="1">
        <v>1.5524999999999998</v>
      </c>
      <c r="L3411" s="2">
        <v>6.0538495499999962</v>
      </c>
      <c r="M3411">
        <v>1</v>
      </c>
      <c r="N3411" s="1">
        <f>IF(data[[#This Row],[Conversions]]=0,0,data[[#This Row],[Spend, Dollars]]/data[[#This Row],[Conversions]])</f>
        <v>6.0538495499999962</v>
      </c>
      <c r="O3411" s="13">
        <f>data[[#This Row],[Conversions]]/data[[#This Row],[Clicks]]</f>
        <v>0.2564483948894965</v>
      </c>
      <c r="P3411" s="11">
        <v>51.6</v>
      </c>
      <c r="Q3411" s="11">
        <f>IF(data[[#This Row],[Spend, Dollars]]=0,0,data[[#This Row],[Total conversion value, Dollars]]/data[[#This Row],[Spend, Dollars]])</f>
        <v>8.5235022069552482</v>
      </c>
      <c r="R3411" s="2">
        <v>45</v>
      </c>
      <c r="S3411" s="2">
        <v>9</v>
      </c>
      <c r="T3411" s="2">
        <v>1.5</v>
      </c>
      <c r="U3411" s="2">
        <f t="shared" si="53"/>
        <v>55.5</v>
      </c>
    </row>
    <row r="3412" spans="1:21" x14ac:dyDescent="0.2">
      <c r="A3412" t="s">
        <v>23</v>
      </c>
      <c r="B3412" s="3">
        <v>45096</v>
      </c>
      <c r="C3412" s="10" t="str">
        <f>TEXT(data[[#This Row],[Date]],"mmmm")</f>
        <v>June</v>
      </c>
      <c r="D3412" t="s">
        <v>12</v>
      </c>
      <c r="E3412" t="s">
        <v>19</v>
      </c>
      <c r="F3412" t="s">
        <v>14</v>
      </c>
      <c r="G3412" t="s">
        <v>21</v>
      </c>
      <c r="H3412" s="11">
        <v>127.79999999999995</v>
      </c>
      <c r="I3412" s="11">
        <v>1.8403199999999993</v>
      </c>
      <c r="J3412" s="13">
        <f>data[[#This Row],[Clicks]]/data[[#This Row],[Impressions]]</f>
        <v>1.44E-2</v>
      </c>
      <c r="K3412" s="1">
        <v>0.14949999999999999</v>
      </c>
      <c r="L3412" s="2">
        <v>0.2751278399999999</v>
      </c>
      <c r="M3412">
        <v>5</v>
      </c>
      <c r="N3412" s="1">
        <f>IF(data[[#This Row],[Conversions]]=0,0,data[[#This Row],[Spend, Dollars]]/data[[#This Row],[Conversions]])</f>
        <v>5.5025567999999983E-2</v>
      </c>
      <c r="O3412" s="13">
        <f>data[[#This Row],[Conversions]]/data[[#This Row],[Clicks]]</f>
        <v>2.7169187967310044</v>
      </c>
      <c r="P3412" s="11">
        <v>162</v>
      </c>
      <c r="Q3412" s="11">
        <f>IF(data[[#This Row],[Spend, Dollars]]=0,0,data[[#This Row],[Total conversion value, Dollars]]/data[[#This Row],[Spend, Dollars]])</f>
        <v>588.8171840406992</v>
      </c>
      <c r="R3412" s="2">
        <v>61</v>
      </c>
      <c r="S3412" s="2">
        <v>4</v>
      </c>
      <c r="T3412" s="2">
        <v>3</v>
      </c>
      <c r="U3412" s="2">
        <f t="shared" si="53"/>
        <v>68</v>
      </c>
    </row>
    <row r="3413" spans="1:21" x14ac:dyDescent="0.2">
      <c r="A3413" t="s">
        <v>23</v>
      </c>
      <c r="B3413" s="3">
        <v>45097</v>
      </c>
      <c r="C3413" s="10" t="str">
        <f>TEXT(data[[#This Row],[Date]],"mmmm")</f>
        <v>June</v>
      </c>
      <c r="D3413" t="s">
        <v>12</v>
      </c>
      <c r="E3413" t="s">
        <v>19</v>
      </c>
      <c r="F3413" t="s">
        <v>14</v>
      </c>
      <c r="G3413" t="s">
        <v>21</v>
      </c>
      <c r="H3413" s="11">
        <v>244.19999999999993</v>
      </c>
      <c r="I3413" s="11">
        <v>3.4187999999999996</v>
      </c>
      <c r="J3413" s="13">
        <f>data[[#This Row],[Clicks]]/data[[#This Row],[Impressions]]</f>
        <v>1.4000000000000002E-2</v>
      </c>
      <c r="K3413" s="1">
        <v>0.66699999999999982</v>
      </c>
      <c r="L3413" s="2">
        <v>2.2803395999999991</v>
      </c>
      <c r="M3413">
        <v>6</v>
      </c>
      <c r="N3413" s="1">
        <f>IF(data[[#This Row],[Conversions]]=0,0,data[[#This Row],[Spend, Dollars]]/data[[#This Row],[Conversions]])</f>
        <v>0.38005659999999986</v>
      </c>
      <c r="O3413" s="13">
        <f>data[[#This Row],[Conversions]]/data[[#This Row],[Clicks]]</f>
        <v>1.7550017550017551</v>
      </c>
      <c r="P3413" s="11">
        <v>241.2</v>
      </c>
      <c r="Q3413" s="11">
        <f>IF(data[[#This Row],[Spend, Dollars]]=0,0,data[[#This Row],[Total conversion value, Dollars]]/data[[#This Row],[Spend, Dollars]])</f>
        <v>105.77371896712231</v>
      </c>
      <c r="R3413" s="2">
        <v>59</v>
      </c>
      <c r="S3413" s="2">
        <v>6</v>
      </c>
      <c r="T3413" s="2">
        <v>12</v>
      </c>
      <c r="U3413" s="2">
        <f t="shared" si="53"/>
        <v>77</v>
      </c>
    </row>
    <row r="3414" spans="1:21" x14ac:dyDescent="0.2">
      <c r="A3414" t="s">
        <v>23</v>
      </c>
      <c r="B3414" s="3">
        <v>45098</v>
      </c>
      <c r="C3414" s="10" t="str">
        <f>TEXT(data[[#This Row],[Date]],"mmmm")</f>
        <v>June</v>
      </c>
      <c r="D3414" t="s">
        <v>12</v>
      </c>
      <c r="E3414" t="s">
        <v>19</v>
      </c>
      <c r="F3414" t="s">
        <v>14</v>
      </c>
      <c r="G3414" t="s">
        <v>21</v>
      </c>
      <c r="H3414" s="11">
        <v>331.4</v>
      </c>
      <c r="I3414" s="11">
        <v>4.4739000000000004</v>
      </c>
      <c r="J3414" s="13">
        <f>data[[#This Row],[Clicks]]/data[[#This Row],[Impressions]]</f>
        <v>1.3500000000000002E-2</v>
      </c>
      <c r="K3414" s="1">
        <v>1.4604999999999995</v>
      </c>
      <c r="L3414" s="2">
        <v>6.534130949999998</v>
      </c>
      <c r="M3414">
        <v>2</v>
      </c>
      <c r="N3414" s="1">
        <f>IF(data[[#This Row],[Conversions]]=0,0,data[[#This Row],[Spend, Dollars]]/data[[#This Row],[Conversions]])</f>
        <v>3.267065474999999</v>
      </c>
      <c r="O3414" s="13">
        <f>data[[#This Row],[Conversions]]/data[[#This Row],[Clicks]]</f>
        <v>0.44703726055566728</v>
      </c>
      <c r="P3414" s="11">
        <v>25.2</v>
      </c>
      <c r="Q3414" s="11">
        <f>IF(data[[#This Row],[Spend, Dollars]]=0,0,data[[#This Row],[Total conversion value, Dollars]]/data[[#This Row],[Spend, Dollars]])</f>
        <v>3.8566720184877847</v>
      </c>
      <c r="R3414" s="2">
        <v>46</v>
      </c>
      <c r="S3414" s="2">
        <v>7</v>
      </c>
      <c r="T3414" s="2">
        <v>0</v>
      </c>
      <c r="U3414" s="2">
        <f t="shared" si="53"/>
        <v>53</v>
      </c>
    </row>
    <row r="3415" spans="1:21" x14ac:dyDescent="0.2">
      <c r="A3415" t="s">
        <v>23</v>
      </c>
      <c r="B3415" s="3">
        <v>45099</v>
      </c>
      <c r="C3415" s="10" t="str">
        <f>TEXT(data[[#This Row],[Date]],"mmmm")</f>
        <v>June</v>
      </c>
      <c r="D3415" t="s">
        <v>12</v>
      </c>
      <c r="E3415" t="s">
        <v>19</v>
      </c>
      <c r="F3415" t="s">
        <v>14</v>
      </c>
      <c r="G3415" t="s">
        <v>21</v>
      </c>
      <c r="H3415" s="11">
        <v>80.300000000000097</v>
      </c>
      <c r="I3415" s="11">
        <v>1.0117800000000015</v>
      </c>
      <c r="J3415" s="13">
        <f>data[[#This Row],[Clicks]]/data[[#This Row],[Impressions]]</f>
        <v>1.2600000000000004E-2</v>
      </c>
      <c r="K3415" s="1">
        <v>1.0119999999999996</v>
      </c>
      <c r="L3415" s="2">
        <v>1.023921360000001</v>
      </c>
      <c r="M3415">
        <v>1</v>
      </c>
      <c r="N3415" s="1">
        <f>IF(data[[#This Row],[Conversions]]=0,0,data[[#This Row],[Spend, Dollars]]/data[[#This Row],[Conversions]])</f>
        <v>1.023921360000001</v>
      </c>
      <c r="O3415" s="13">
        <f>data[[#This Row],[Conversions]]/data[[#This Row],[Clicks]]</f>
        <v>0.98835715274071301</v>
      </c>
      <c r="P3415" s="11">
        <v>24</v>
      </c>
      <c r="Q3415" s="11">
        <f>IF(data[[#This Row],[Spend, Dollars]]=0,0,data[[#This Row],[Total conversion value, Dollars]]/data[[#This Row],[Spend, Dollars]])</f>
        <v>23.439300064997155</v>
      </c>
      <c r="R3415" s="2">
        <v>34</v>
      </c>
      <c r="S3415" s="2">
        <v>7</v>
      </c>
      <c r="T3415" s="2">
        <v>1.5</v>
      </c>
      <c r="U3415" s="2">
        <f t="shared" si="53"/>
        <v>42.5</v>
      </c>
    </row>
    <row r="3416" spans="1:21" x14ac:dyDescent="0.2">
      <c r="A3416" t="s">
        <v>23</v>
      </c>
      <c r="B3416" s="3">
        <v>45100</v>
      </c>
      <c r="C3416" s="10" t="str">
        <f>TEXT(data[[#This Row],[Date]],"mmmm")</f>
        <v>June</v>
      </c>
      <c r="D3416" t="s">
        <v>12</v>
      </c>
      <c r="E3416" t="s">
        <v>19</v>
      </c>
      <c r="F3416" t="s">
        <v>14</v>
      </c>
      <c r="G3416" t="s">
        <v>21</v>
      </c>
      <c r="H3416" s="11">
        <v>140</v>
      </c>
      <c r="I3416" s="11">
        <v>2.0720000000000005</v>
      </c>
      <c r="J3416" s="13">
        <f>data[[#This Row],[Clicks]]/data[[#This Row],[Impressions]]</f>
        <v>1.4800000000000004E-2</v>
      </c>
      <c r="K3416" s="1">
        <v>1.2534999999999998</v>
      </c>
      <c r="L3416" s="2">
        <v>2.5972520000000001</v>
      </c>
      <c r="M3416">
        <v>2</v>
      </c>
      <c r="N3416" s="1">
        <f>IF(data[[#This Row],[Conversions]]=0,0,data[[#This Row],[Spend, Dollars]]/data[[#This Row],[Conversions]])</f>
        <v>1.2986260000000001</v>
      </c>
      <c r="O3416" s="13">
        <f>data[[#This Row],[Conversions]]/data[[#This Row],[Clicks]]</f>
        <v>0.96525096525096499</v>
      </c>
      <c r="P3416" s="11">
        <v>88.8</v>
      </c>
      <c r="Q3416" s="11">
        <f>IF(data[[#This Row],[Spend, Dollars]]=0,0,data[[#This Row],[Total conversion value, Dollars]]/data[[#This Row],[Spend, Dollars]])</f>
        <v>34.189982335175792</v>
      </c>
      <c r="R3416" s="2">
        <v>28</v>
      </c>
      <c r="S3416" s="2">
        <v>3</v>
      </c>
      <c r="T3416" s="2">
        <v>9</v>
      </c>
      <c r="U3416" s="2">
        <f t="shared" si="53"/>
        <v>40</v>
      </c>
    </row>
    <row r="3417" spans="1:21" x14ac:dyDescent="0.2">
      <c r="A3417" t="s">
        <v>23</v>
      </c>
      <c r="B3417" s="3">
        <v>45101</v>
      </c>
      <c r="C3417" s="10" t="str">
        <f>TEXT(data[[#This Row],[Date]],"mmmm")</f>
        <v>June</v>
      </c>
      <c r="D3417" t="s">
        <v>12</v>
      </c>
      <c r="E3417" t="s">
        <v>19</v>
      </c>
      <c r="F3417" t="s">
        <v>14</v>
      </c>
      <c r="G3417" t="s">
        <v>21</v>
      </c>
      <c r="H3417" s="11">
        <v>142.39999999999986</v>
      </c>
      <c r="I3417" s="11">
        <v>1.4951999999999983</v>
      </c>
      <c r="J3417" s="13">
        <f>data[[#This Row],[Clicks]]/data[[#This Row],[Impressions]]</f>
        <v>1.0499999999999999E-2</v>
      </c>
      <c r="K3417" s="1">
        <v>0.78199999999999958</v>
      </c>
      <c r="L3417" s="2">
        <v>1.169246399999998</v>
      </c>
      <c r="M3417">
        <v>1</v>
      </c>
      <c r="N3417" s="1">
        <f>IF(data[[#This Row],[Conversions]]=0,0,data[[#This Row],[Spend, Dollars]]/data[[#This Row],[Conversions]])</f>
        <v>1.169246399999998</v>
      </c>
      <c r="O3417" s="13">
        <f>data[[#This Row],[Conversions]]/data[[#This Row],[Clicks]]</f>
        <v>0.66880684858213024</v>
      </c>
      <c r="P3417" s="11">
        <v>37.199999999999996</v>
      </c>
      <c r="Q3417" s="11">
        <f>IF(data[[#This Row],[Spend, Dollars]]=0,0,data[[#This Row],[Total conversion value, Dollars]]/data[[#This Row],[Spend, Dollars]])</f>
        <v>31.815364152500326</v>
      </c>
      <c r="R3417" s="2">
        <v>55</v>
      </c>
      <c r="S3417" s="2">
        <v>2</v>
      </c>
      <c r="T3417" s="2">
        <v>6</v>
      </c>
      <c r="U3417" s="2">
        <f t="shared" si="53"/>
        <v>63</v>
      </c>
    </row>
    <row r="3418" spans="1:21" x14ac:dyDescent="0.2">
      <c r="A3418" t="s">
        <v>23</v>
      </c>
      <c r="B3418" s="3">
        <v>45102</v>
      </c>
      <c r="C3418" s="10" t="str">
        <f>TEXT(data[[#This Row],[Date]],"mmmm")</f>
        <v>June</v>
      </c>
      <c r="D3418" t="s">
        <v>12</v>
      </c>
      <c r="E3418" t="s">
        <v>19</v>
      </c>
      <c r="F3418" t="s">
        <v>14</v>
      </c>
      <c r="G3418" t="s">
        <v>21</v>
      </c>
      <c r="H3418" s="11">
        <v>525.59999999999991</v>
      </c>
      <c r="I3418" s="11">
        <v>4.0996800000000002</v>
      </c>
      <c r="J3418" s="13">
        <f>data[[#This Row],[Clicks]]/data[[#This Row],[Impressions]]</f>
        <v>7.8000000000000014E-3</v>
      </c>
      <c r="K3418" s="1">
        <v>0.89699999999999969</v>
      </c>
      <c r="L3418" s="2">
        <v>3.677412959999999</v>
      </c>
      <c r="M3418">
        <v>1</v>
      </c>
      <c r="N3418" s="1">
        <f>IF(data[[#This Row],[Conversions]]=0,0,data[[#This Row],[Spend, Dollars]]/data[[#This Row],[Conversions]])</f>
        <v>3.677412959999999</v>
      </c>
      <c r="O3418" s="13">
        <f>data[[#This Row],[Conversions]]/data[[#This Row],[Clicks]]</f>
        <v>0.24392147679818912</v>
      </c>
      <c r="P3418" s="11">
        <v>36</v>
      </c>
      <c r="Q3418" s="11">
        <f>IF(data[[#This Row],[Spend, Dollars]]=0,0,data[[#This Row],[Total conversion value, Dollars]]/data[[#This Row],[Spend, Dollars]])</f>
        <v>9.7894907076196329</v>
      </c>
      <c r="R3418" s="2">
        <v>39</v>
      </c>
      <c r="S3418" s="2">
        <v>3</v>
      </c>
      <c r="T3418" s="2">
        <v>3</v>
      </c>
      <c r="U3418" s="2">
        <f t="shared" si="53"/>
        <v>45</v>
      </c>
    </row>
    <row r="3419" spans="1:21" x14ac:dyDescent="0.2">
      <c r="A3419" t="s">
        <v>23</v>
      </c>
      <c r="B3419" s="3">
        <v>45103</v>
      </c>
      <c r="C3419" s="10" t="str">
        <f>TEXT(data[[#This Row],[Date]],"mmmm")</f>
        <v>June</v>
      </c>
      <c r="D3419" t="s">
        <v>12</v>
      </c>
      <c r="E3419" t="s">
        <v>19</v>
      </c>
      <c r="F3419" t="s">
        <v>14</v>
      </c>
      <c r="G3419" t="s">
        <v>21</v>
      </c>
      <c r="H3419" s="11">
        <v>320.29999999999995</v>
      </c>
      <c r="I3419" s="11">
        <v>1.7296199999999995</v>
      </c>
      <c r="J3419" s="13">
        <f>data[[#This Row],[Clicks]]/data[[#This Row],[Impressions]]</f>
        <v>5.3999999999999994E-3</v>
      </c>
      <c r="K3419" s="1">
        <v>0.28750000000000003</v>
      </c>
      <c r="L3419" s="2">
        <v>0.4972657499999999</v>
      </c>
      <c r="M3419">
        <v>5</v>
      </c>
      <c r="N3419" s="1">
        <f>IF(data[[#This Row],[Conversions]]=0,0,data[[#This Row],[Spend, Dollars]]/data[[#This Row],[Conversions]])</f>
        <v>9.9453149999999976E-2</v>
      </c>
      <c r="O3419" s="13">
        <f>data[[#This Row],[Conversions]]/data[[#This Row],[Clicks]]</f>
        <v>2.8908083856569662</v>
      </c>
      <c r="P3419" s="11">
        <v>208.79999999999998</v>
      </c>
      <c r="Q3419" s="11">
        <f>IF(data[[#This Row],[Spend, Dollars]]=0,0,data[[#This Row],[Total conversion value, Dollars]]/data[[#This Row],[Spend, Dollars]])</f>
        <v>419.89620238273</v>
      </c>
      <c r="R3419" s="2">
        <v>52</v>
      </c>
      <c r="S3419" s="2">
        <v>5</v>
      </c>
      <c r="T3419" s="2">
        <v>10.5</v>
      </c>
      <c r="U3419" s="2">
        <f t="shared" si="53"/>
        <v>67.5</v>
      </c>
    </row>
    <row r="3420" spans="1:21" x14ac:dyDescent="0.2">
      <c r="A3420" t="s">
        <v>23</v>
      </c>
      <c r="B3420" s="3">
        <v>45104</v>
      </c>
      <c r="C3420" s="10" t="str">
        <f>TEXT(data[[#This Row],[Date]],"mmmm")</f>
        <v>June</v>
      </c>
      <c r="D3420" t="s">
        <v>12</v>
      </c>
      <c r="E3420" t="s">
        <v>19</v>
      </c>
      <c r="F3420" t="s">
        <v>14</v>
      </c>
      <c r="G3420" t="s">
        <v>21</v>
      </c>
      <c r="H3420" s="11">
        <v>88.899999999999977</v>
      </c>
      <c r="I3420" s="11">
        <v>1.1556999999999997</v>
      </c>
      <c r="J3420" s="13">
        <f>data[[#This Row],[Clicks]]/data[[#This Row],[Impressions]]</f>
        <v>1.2999999999999999E-2</v>
      </c>
      <c r="K3420" s="1">
        <v>1.0004999999999997</v>
      </c>
      <c r="L3420" s="2">
        <v>1.1562778499999995</v>
      </c>
      <c r="M3420">
        <v>2</v>
      </c>
      <c r="N3420" s="1">
        <f>IF(data[[#This Row],[Conversions]]=0,0,data[[#This Row],[Spend, Dollars]]/data[[#This Row],[Conversions]])</f>
        <v>0.57813892499999975</v>
      </c>
      <c r="O3420" s="13">
        <f>data[[#This Row],[Conversions]]/data[[#This Row],[Clicks]]</f>
        <v>1.7305529116552743</v>
      </c>
      <c r="P3420" s="11">
        <v>129.6</v>
      </c>
      <c r="Q3420" s="11">
        <f>IF(data[[#This Row],[Spend, Dollars]]=0,0,data[[#This Row],[Total conversion value, Dollars]]/data[[#This Row],[Spend, Dollars]])</f>
        <v>112.08378678187086</v>
      </c>
      <c r="R3420" s="2">
        <v>67</v>
      </c>
      <c r="S3420" s="2">
        <v>7</v>
      </c>
      <c r="T3420" s="2">
        <v>1.5</v>
      </c>
      <c r="U3420" s="2">
        <f t="shared" si="53"/>
        <v>75.5</v>
      </c>
    </row>
    <row r="3421" spans="1:21" x14ac:dyDescent="0.2">
      <c r="A3421" t="s">
        <v>23</v>
      </c>
      <c r="B3421" s="3">
        <v>45105</v>
      </c>
      <c r="C3421" s="10" t="str">
        <f>TEXT(data[[#This Row],[Date]],"mmmm")</f>
        <v>June</v>
      </c>
      <c r="D3421" t="s">
        <v>12</v>
      </c>
      <c r="E3421" t="s">
        <v>19</v>
      </c>
      <c r="F3421" t="s">
        <v>14</v>
      </c>
      <c r="G3421" t="s">
        <v>21</v>
      </c>
      <c r="H3421" s="11">
        <v>294.3</v>
      </c>
      <c r="I3421" s="11">
        <v>5.0031000000000008</v>
      </c>
      <c r="J3421" s="13">
        <f>data[[#This Row],[Clicks]]/data[[#This Row],[Impressions]]</f>
        <v>1.7000000000000001E-2</v>
      </c>
      <c r="K3421" s="1">
        <v>0.55199999999999982</v>
      </c>
      <c r="L3421" s="2">
        <v>2.7617111999999997</v>
      </c>
      <c r="M3421">
        <v>1</v>
      </c>
      <c r="N3421" s="1">
        <f>IF(data[[#This Row],[Conversions]]=0,0,data[[#This Row],[Spend, Dollars]]/data[[#This Row],[Conversions]])</f>
        <v>2.7617111999999997</v>
      </c>
      <c r="O3421" s="13">
        <f>data[[#This Row],[Conversions]]/data[[#This Row],[Clicks]]</f>
        <v>0.19987607683236391</v>
      </c>
      <c r="P3421" s="11">
        <v>45.6</v>
      </c>
      <c r="Q3421" s="11">
        <f>IF(data[[#This Row],[Spend, Dollars]]=0,0,data[[#This Row],[Total conversion value, Dollars]]/data[[#This Row],[Spend, Dollars]])</f>
        <v>16.511501999195286</v>
      </c>
      <c r="R3421" s="2">
        <v>70</v>
      </c>
      <c r="S3421" s="2">
        <v>1</v>
      </c>
      <c r="T3421" s="2">
        <v>4.5</v>
      </c>
      <c r="U3421" s="2">
        <f t="shared" si="53"/>
        <v>75.5</v>
      </c>
    </row>
    <row r="3422" spans="1:21" x14ac:dyDescent="0.2">
      <c r="A3422" t="s">
        <v>23</v>
      </c>
      <c r="B3422" s="3">
        <v>45106</v>
      </c>
      <c r="C3422" s="10" t="str">
        <f>TEXT(data[[#This Row],[Date]],"mmmm")</f>
        <v>June</v>
      </c>
      <c r="D3422" t="s">
        <v>12</v>
      </c>
      <c r="E3422" t="s">
        <v>19</v>
      </c>
      <c r="F3422" t="s">
        <v>14</v>
      </c>
      <c r="G3422" t="s">
        <v>21</v>
      </c>
      <c r="H3422" s="11">
        <v>371.39999999999986</v>
      </c>
      <c r="I3422" s="11">
        <v>1.9312799999999994</v>
      </c>
      <c r="J3422" s="13">
        <f>data[[#This Row],[Clicks]]/data[[#This Row],[Impressions]]</f>
        <v>5.2000000000000006E-3</v>
      </c>
      <c r="K3422" s="1">
        <v>0.28750000000000009</v>
      </c>
      <c r="L3422" s="2">
        <v>0.55524300000000004</v>
      </c>
      <c r="M3422">
        <v>2</v>
      </c>
      <c r="N3422" s="1">
        <f>IF(data[[#This Row],[Conversions]]=0,0,data[[#This Row],[Spend, Dollars]]/data[[#This Row],[Conversions]])</f>
        <v>0.27762150000000002</v>
      </c>
      <c r="O3422" s="13">
        <f>data[[#This Row],[Conversions]]/data[[#This Row],[Clicks]]</f>
        <v>1.0355826187813266</v>
      </c>
      <c r="P3422" s="11">
        <v>16.8</v>
      </c>
      <c r="Q3422" s="11">
        <f>IF(data[[#This Row],[Spend, Dollars]]=0,0,data[[#This Row],[Total conversion value, Dollars]]/data[[#This Row],[Spend, Dollars]])</f>
        <v>30.257022600915274</v>
      </c>
      <c r="R3422" s="2">
        <v>42</v>
      </c>
      <c r="S3422" s="2">
        <v>7</v>
      </c>
      <c r="T3422" s="2">
        <v>7.5</v>
      </c>
      <c r="U3422" s="2">
        <f t="shared" si="53"/>
        <v>56.5</v>
      </c>
    </row>
    <row r="3423" spans="1:21" x14ac:dyDescent="0.2">
      <c r="A3423" t="s">
        <v>23</v>
      </c>
      <c r="B3423" s="3">
        <v>45107</v>
      </c>
      <c r="C3423" s="10" t="str">
        <f>TEXT(data[[#This Row],[Date]],"mmmm")</f>
        <v>June</v>
      </c>
      <c r="D3423" t="s">
        <v>12</v>
      </c>
      <c r="E3423" t="s">
        <v>19</v>
      </c>
      <c r="F3423" t="s">
        <v>14</v>
      </c>
      <c r="G3423" t="s">
        <v>21</v>
      </c>
      <c r="H3423" s="11">
        <v>114.5</v>
      </c>
      <c r="I3423" s="11">
        <v>0.99614999999999998</v>
      </c>
      <c r="J3423" s="13">
        <f>data[[#This Row],[Clicks]]/data[[#This Row],[Impressions]]</f>
        <v>8.6999999999999994E-3</v>
      </c>
      <c r="K3423" s="1">
        <v>0.14949999999999999</v>
      </c>
      <c r="L3423" s="2">
        <v>0.148924425</v>
      </c>
      <c r="M3423">
        <v>2</v>
      </c>
      <c r="N3423" s="1">
        <f>IF(data[[#This Row],[Conversions]]=0,0,data[[#This Row],[Spend, Dollars]]/data[[#This Row],[Conversions]])</f>
        <v>7.44622125E-2</v>
      </c>
      <c r="O3423" s="13">
        <f>data[[#This Row],[Conversions]]/data[[#This Row],[Clicks]]</f>
        <v>2.0077297595743615</v>
      </c>
      <c r="P3423" s="11">
        <v>32.4</v>
      </c>
      <c r="Q3423" s="11">
        <f>IF(data[[#This Row],[Spend, Dollars]]=0,0,data[[#This Row],[Total conversion value, Dollars]]/data[[#This Row],[Spend, Dollars]])</f>
        <v>217.56001408096756</v>
      </c>
      <c r="R3423" s="2">
        <v>67</v>
      </c>
      <c r="S3423" s="2">
        <v>2</v>
      </c>
      <c r="T3423" s="2">
        <v>3</v>
      </c>
      <c r="U3423" s="2">
        <f t="shared" si="53"/>
        <v>72</v>
      </c>
    </row>
    <row r="3424" spans="1:21" x14ac:dyDescent="0.2">
      <c r="A3424" t="s">
        <v>23</v>
      </c>
      <c r="B3424" s="3">
        <v>45108</v>
      </c>
      <c r="C3424" s="10" t="str">
        <f>TEXT(data[[#This Row],[Date]],"mmmm")</f>
        <v>July</v>
      </c>
      <c r="D3424" t="s">
        <v>12</v>
      </c>
      <c r="E3424" t="s">
        <v>19</v>
      </c>
      <c r="F3424" t="s">
        <v>14</v>
      </c>
      <c r="G3424" t="s">
        <v>21</v>
      </c>
      <c r="H3424" s="11">
        <v>636.79999999999995</v>
      </c>
      <c r="I3424" s="11">
        <v>9.4883199999999999</v>
      </c>
      <c r="J3424" s="13">
        <f>data[[#This Row],[Clicks]]/data[[#This Row],[Impressions]]</f>
        <v>1.49E-2</v>
      </c>
      <c r="K3424" s="1">
        <v>0.25300000000000006</v>
      </c>
      <c r="L3424" s="2">
        <v>2.4005449600000004</v>
      </c>
      <c r="M3424">
        <v>1</v>
      </c>
      <c r="N3424" s="1">
        <f>IF(data[[#This Row],[Conversions]]=0,0,data[[#This Row],[Spend, Dollars]]/data[[#This Row],[Conversions]])</f>
        <v>2.4005449600000004</v>
      </c>
      <c r="O3424" s="13">
        <f>data[[#This Row],[Conversions]]/data[[#This Row],[Clicks]]</f>
        <v>0.10539273548952818</v>
      </c>
      <c r="P3424" s="11">
        <v>2.4</v>
      </c>
      <c r="Q3424" s="11">
        <f>IF(data[[#This Row],[Spend, Dollars]]=0,0,data[[#This Row],[Total conversion value, Dollars]]/data[[#This Row],[Spend, Dollars]])</f>
        <v>0.9997729848808995</v>
      </c>
      <c r="R3424" s="2">
        <v>43</v>
      </c>
      <c r="S3424" s="2">
        <v>0</v>
      </c>
      <c r="T3424" s="2">
        <v>1.5</v>
      </c>
      <c r="U3424" s="2">
        <f t="shared" si="53"/>
        <v>44.5</v>
      </c>
    </row>
    <row r="3425" spans="1:21" x14ac:dyDescent="0.2">
      <c r="A3425" t="s">
        <v>23</v>
      </c>
      <c r="B3425" s="3">
        <v>45109</v>
      </c>
      <c r="C3425" s="10" t="str">
        <f>TEXT(data[[#This Row],[Date]],"mmmm")</f>
        <v>July</v>
      </c>
      <c r="D3425" t="s">
        <v>12</v>
      </c>
      <c r="E3425" t="s">
        <v>19</v>
      </c>
      <c r="F3425" t="s">
        <v>14</v>
      </c>
      <c r="G3425" t="s">
        <v>21</v>
      </c>
      <c r="H3425" s="11">
        <v>159.9</v>
      </c>
      <c r="I3425" s="11">
        <v>2.1906300000000005</v>
      </c>
      <c r="J3425" s="13">
        <f>data[[#This Row],[Clicks]]/data[[#This Row],[Impressions]]</f>
        <v>1.3700000000000002E-2</v>
      </c>
      <c r="K3425" s="1">
        <v>1.4375</v>
      </c>
      <c r="L3425" s="2">
        <v>3.1490306250000009</v>
      </c>
      <c r="M3425">
        <v>2</v>
      </c>
      <c r="N3425" s="1">
        <f>IF(data[[#This Row],[Conversions]]=0,0,data[[#This Row],[Spend, Dollars]]/data[[#This Row],[Conversions]])</f>
        <v>1.5745153125000004</v>
      </c>
      <c r="O3425" s="13">
        <f>data[[#This Row],[Conversions]]/data[[#This Row],[Clicks]]</f>
        <v>0.91297937123110684</v>
      </c>
      <c r="P3425" s="11">
        <v>64.8</v>
      </c>
      <c r="Q3425" s="11">
        <f>IF(data[[#This Row],[Spend, Dollars]]=0,0,data[[#This Row],[Total conversion value, Dollars]]/data[[#This Row],[Spend, Dollars]])</f>
        <v>20.577761132443726</v>
      </c>
      <c r="R3425" s="2">
        <v>16</v>
      </c>
      <c r="S3425" s="2">
        <v>2</v>
      </c>
      <c r="T3425" s="2">
        <v>4.5</v>
      </c>
      <c r="U3425" s="2">
        <f t="shared" si="53"/>
        <v>22.5</v>
      </c>
    </row>
    <row r="3426" spans="1:21" x14ac:dyDescent="0.2">
      <c r="A3426" t="s">
        <v>23</v>
      </c>
      <c r="B3426" s="3">
        <v>45110</v>
      </c>
      <c r="C3426" s="10" t="str">
        <f>TEXT(data[[#This Row],[Date]],"mmmm")</f>
        <v>July</v>
      </c>
      <c r="D3426" t="s">
        <v>12</v>
      </c>
      <c r="E3426" t="s">
        <v>19</v>
      </c>
      <c r="F3426" t="s">
        <v>14</v>
      </c>
      <c r="G3426" t="s">
        <v>21</v>
      </c>
      <c r="H3426" s="11">
        <v>122.2</v>
      </c>
      <c r="I3426" s="11">
        <v>1.31976</v>
      </c>
      <c r="J3426" s="13">
        <f>data[[#This Row],[Clicks]]/data[[#This Row],[Impressions]]</f>
        <v>1.0800000000000001E-2</v>
      </c>
      <c r="K3426" s="1">
        <v>0.97749999999999959</v>
      </c>
      <c r="L3426" s="2">
        <v>1.2900653999999996</v>
      </c>
      <c r="M3426">
        <v>2</v>
      </c>
      <c r="N3426" s="1">
        <f>IF(data[[#This Row],[Conversions]]=0,0,data[[#This Row],[Spend, Dollars]]/data[[#This Row],[Conversions]])</f>
        <v>0.64503269999999979</v>
      </c>
      <c r="O3426" s="13">
        <f>data[[#This Row],[Conversions]]/data[[#This Row],[Clicks]]</f>
        <v>1.5154270473419409</v>
      </c>
      <c r="P3426" s="11">
        <v>8.4</v>
      </c>
      <c r="Q3426" s="11">
        <f>IF(data[[#This Row],[Spend, Dollars]]=0,0,data[[#This Row],[Total conversion value, Dollars]]/data[[#This Row],[Spend, Dollars]])</f>
        <v>6.5112977993208743</v>
      </c>
      <c r="R3426" s="2">
        <v>69</v>
      </c>
      <c r="S3426" s="2">
        <v>5</v>
      </c>
      <c r="T3426" s="2">
        <v>0</v>
      </c>
      <c r="U3426" s="2">
        <f t="shared" si="53"/>
        <v>74</v>
      </c>
    </row>
    <row r="3427" spans="1:21" x14ac:dyDescent="0.2">
      <c r="A3427" t="s">
        <v>23</v>
      </c>
      <c r="B3427" s="3">
        <v>45111</v>
      </c>
      <c r="C3427" s="10" t="str">
        <f>TEXT(data[[#This Row],[Date]],"mmmm")</f>
        <v>July</v>
      </c>
      <c r="D3427" t="s">
        <v>12</v>
      </c>
      <c r="E3427" t="s">
        <v>19</v>
      </c>
      <c r="F3427" t="s">
        <v>14</v>
      </c>
      <c r="G3427" t="s">
        <v>21</v>
      </c>
      <c r="H3427" s="11">
        <v>360.69999999999982</v>
      </c>
      <c r="I3427" s="11">
        <v>5.1940799999999987</v>
      </c>
      <c r="J3427" s="13">
        <f>data[[#This Row],[Clicks]]/data[[#This Row],[Impressions]]</f>
        <v>1.4400000000000003E-2</v>
      </c>
      <c r="K3427" s="1">
        <v>0.67849999999999977</v>
      </c>
      <c r="L3427" s="2">
        <v>3.5241832799999981</v>
      </c>
      <c r="M3427">
        <v>4</v>
      </c>
      <c r="N3427" s="1">
        <f>IF(data[[#This Row],[Conversions]]=0,0,data[[#This Row],[Spend, Dollars]]/data[[#This Row],[Conversions]])</f>
        <v>0.88104581999999954</v>
      </c>
      <c r="O3427" s="13">
        <f>data[[#This Row],[Conversions]]/data[[#This Row],[Clicks]]</f>
        <v>0.77010750700797848</v>
      </c>
      <c r="P3427" s="11">
        <v>151.19999999999999</v>
      </c>
      <c r="Q3427" s="11">
        <f>IF(data[[#This Row],[Spend, Dollars]]=0,0,data[[#This Row],[Total conversion value, Dollars]]/data[[#This Row],[Spend, Dollars]])</f>
        <v>42.903557501697264</v>
      </c>
      <c r="R3427" s="2">
        <v>20</v>
      </c>
      <c r="S3427" s="2">
        <v>0</v>
      </c>
      <c r="T3427" s="2">
        <v>0</v>
      </c>
      <c r="U3427" s="2">
        <f t="shared" si="53"/>
        <v>20</v>
      </c>
    </row>
    <row r="3428" spans="1:21" x14ac:dyDescent="0.2">
      <c r="A3428" t="s">
        <v>23</v>
      </c>
      <c r="B3428" s="3">
        <v>45112</v>
      </c>
      <c r="C3428" s="10" t="str">
        <f>TEXT(data[[#This Row],[Date]],"mmmm")</f>
        <v>July</v>
      </c>
      <c r="D3428" t="s">
        <v>12</v>
      </c>
      <c r="E3428" t="s">
        <v>19</v>
      </c>
      <c r="F3428" t="s">
        <v>14</v>
      </c>
      <c r="G3428" t="s">
        <v>21</v>
      </c>
      <c r="H3428" s="11">
        <v>550.09999999999991</v>
      </c>
      <c r="I3428" s="11">
        <v>7.8114199999999991</v>
      </c>
      <c r="J3428" s="13">
        <f>data[[#This Row],[Clicks]]/data[[#This Row],[Impressions]]</f>
        <v>1.4200000000000001E-2</v>
      </c>
      <c r="K3428" s="1">
        <v>0.161</v>
      </c>
      <c r="L3428" s="2">
        <v>1.2576386199999998</v>
      </c>
      <c r="M3428">
        <v>3</v>
      </c>
      <c r="N3428" s="1">
        <f>IF(data[[#This Row],[Conversions]]=0,0,data[[#This Row],[Spend, Dollars]]/data[[#This Row],[Conversions]])</f>
        <v>0.41921287333333329</v>
      </c>
      <c r="O3428" s="13">
        <f>data[[#This Row],[Conversions]]/data[[#This Row],[Clicks]]</f>
        <v>0.38405309149936889</v>
      </c>
      <c r="P3428" s="11">
        <v>111.6</v>
      </c>
      <c r="Q3428" s="11">
        <f>IF(data[[#This Row],[Spend, Dollars]]=0,0,data[[#This Row],[Total conversion value, Dollars]]/data[[#This Row],[Spend, Dollars]])</f>
        <v>88.737732942711332</v>
      </c>
      <c r="R3428" s="2">
        <v>21</v>
      </c>
      <c r="S3428" s="2">
        <v>7</v>
      </c>
      <c r="T3428" s="2">
        <v>12</v>
      </c>
      <c r="U3428" s="2">
        <f t="shared" si="53"/>
        <v>40</v>
      </c>
    </row>
    <row r="3429" spans="1:21" x14ac:dyDescent="0.2">
      <c r="A3429" t="s">
        <v>23</v>
      </c>
      <c r="B3429" s="3">
        <v>45113</v>
      </c>
      <c r="C3429" s="10" t="str">
        <f>TEXT(data[[#This Row],[Date]],"mmmm")</f>
        <v>July</v>
      </c>
      <c r="D3429" t="s">
        <v>12</v>
      </c>
      <c r="E3429" t="s">
        <v>19</v>
      </c>
      <c r="F3429" t="s">
        <v>14</v>
      </c>
      <c r="G3429" t="s">
        <v>21</v>
      </c>
      <c r="H3429" s="11">
        <v>261.79999999999995</v>
      </c>
      <c r="I3429" s="11">
        <v>1.9111399999999998</v>
      </c>
      <c r="J3429" s="13">
        <f>data[[#This Row],[Clicks]]/data[[#This Row],[Impressions]]</f>
        <v>7.3000000000000009E-3</v>
      </c>
      <c r="K3429" s="1">
        <v>0.44849999999999995</v>
      </c>
      <c r="L3429" s="2">
        <v>0.85714628999999987</v>
      </c>
      <c r="M3429">
        <v>2</v>
      </c>
      <c r="N3429" s="1">
        <f>IF(data[[#This Row],[Conversions]]=0,0,data[[#This Row],[Spend, Dollars]]/data[[#This Row],[Conversions]])</f>
        <v>0.42857314499999993</v>
      </c>
      <c r="O3429" s="13">
        <f>data[[#This Row],[Conversions]]/data[[#This Row],[Clicks]]</f>
        <v>1.0464958087842859</v>
      </c>
      <c r="P3429" s="11">
        <v>3.5999999999999996</v>
      </c>
      <c r="Q3429" s="11">
        <f>IF(data[[#This Row],[Spend, Dollars]]=0,0,data[[#This Row],[Total conversion value, Dollars]]/data[[#This Row],[Spend, Dollars]])</f>
        <v>4.1999831790673685</v>
      </c>
      <c r="R3429" s="2">
        <v>58</v>
      </c>
      <c r="S3429" s="2">
        <v>2</v>
      </c>
      <c r="T3429" s="2">
        <v>18</v>
      </c>
      <c r="U3429" s="2">
        <f t="shared" si="53"/>
        <v>78</v>
      </c>
    </row>
    <row r="3430" spans="1:21" x14ac:dyDescent="0.2">
      <c r="A3430" t="s">
        <v>23</v>
      </c>
      <c r="B3430" s="3">
        <v>45114</v>
      </c>
      <c r="C3430" s="10" t="str">
        <f>TEXT(data[[#This Row],[Date]],"mmmm")</f>
        <v>July</v>
      </c>
      <c r="D3430" t="s">
        <v>12</v>
      </c>
      <c r="E3430" t="s">
        <v>19</v>
      </c>
      <c r="F3430" t="s">
        <v>14</v>
      </c>
      <c r="G3430" t="s">
        <v>21</v>
      </c>
      <c r="H3430" s="11">
        <v>641</v>
      </c>
      <c r="I3430" s="11">
        <v>4.5510999999999999</v>
      </c>
      <c r="J3430" s="13">
        <f>data[[#This Row],[Clicks]]/data[[#This Row],[Impressions]]</f>
        <v>7.0999999999999995E-3</v>
      </c>
      <c r="K3430" s="1">
        <v>0.89699999999999969</v>
      </c>
      <c r="L3430" s="2">
        <v>4.0823366999999982</v>
      </c>
      <c r="M3430">
        <v>3</v>
      </c>
      <c r="N3430" s="1">
        <f>IF(data[[#This Row],[Conversions]]=0,0,data[[#This Row],[Spend, Dollars]]/data[[#This Row],[Conversions]])</f>
        <v>1.3607788999999995</v>
      </c>
      <c r="O3430" s="13">
        <f>data[[#This Row],[Conversions]]/data[[#This Row],[Clicks]]</f>
        <v>0.65918129682933801</v>
      </c>
      <c r="P3430" s="11">
        <v>38.4</v>
      </c>
      <c r="Q3430" s="11">
        <f>IF(data[[#This Row],[Spend, Dollars]]=0,0,data[[#This Row],[Total conversion value, Dollars]]/data[[#This Row],[Spend, Dollars]])</f>
        <v>9.406377479838941</v>
      </c>
      <c r="R3430" s="2">
        <v>65</v>
      </c>
      <c r="S3430" s="2">
        <v>8</v>
      </c>
      <c r="T3430" s="2">
        <v>3</v>
      </c>
      <c r="U3430" s="2">
        <f t="shared" si="53"/>
        <v>76</v>
      </c>
    </row>
    <row r="3431" spans="1:21" x14ac:dyDescent="0.2">
      <c r="A3431" t="s">
        <v>23</v>
      </c>
      <c r="B3431" s="3">
        <v>45115</v>
      </c>
      <c r="C3431" s="10" t="str">
        <f>TEXT(data[[#This Row],[Date]],"mmmm")</f>
        <v>July</v>
      </c>
      <c r="D3431" t="s">
        <v>12</v>
      </c>
      <c r="E3431" t="s">
        <v>19</v>
      </c>
      <c r="F3431" t="s">
        <v>14</v>
      </c>
      <c r="G3431" t="s">
        <v>21</v>
      </c>
      <c r="H3431" s="11">
        <v>297.09999999999991</v>
      </c>
      <c r="I3431" s="11">
        <v>4.1593999999999998</v>
      </c>
      <c r="J3431" s="13">
        <f>data[[#This Row],[Clicks]]/data[[#This Row],[Impressions]]</f>
        <v>1.4000000000000004E-2</v>
      </c>
      <c r="K3431" s="1">
        <v>0.59799999999999986</v>
      </c>
      <c r="L3431" s="2">
        <v>2.4873211999999993</v>
      </c>
      <c r="M3431">
        <v>4</v>
      </c>
      <c r="N3431" s="1">
        <f>IF(data[[#This Row],[Conversions]]=0,0,data[[#This Row],[Spend, Dollars]]/data[[#This Row],[Conversions]])</f>
        <v>0.62183029999999984</v>
      </c>
      <c r="O3431" s="13">
        <f>data[[#This Row],[Conversions]]/data[[#This Row],[Clicks]]</f>
        <v>0.96167716497571776</v>
      </c>
      <c r="P3431" s="11">
        <v>111.6</v>
      </c>
      <c r="Q3431" s="11">
        <f>IF(data[[#This Row],[Spend, Dollars]]=0,0,data[[#This Row],[Total conversion value, Dollars]]/data[[#This Row],[Spend, Dollars]])</f>
        <v>44.867546660238339</v>
      </c>
      <c r="R3431" s="2">
        <v>16</v>
      </c>
      <c r="S3431" s="2">
        <v>2</v>
      </c>
      <c r="T3431" s="2">
        <v>3</v>
      </c>
      <c r="U3431" s="2">
        <f t="shared" si="53"/>
        <v>21</v>
      </c>
    </row>
    <row r="3432" spans="1:21" x14ac:dyDescent="0.2">
      <c r="A3432" t="s">
        <v>23</v>
      </c>
      <c r="B3432" s="3">
        <v>45116</v>
      </c>
      <c r="C3432" s="10" t="str">
        <f>TEXT(data[[#This Row],[Date]],"mmmm")</f>
        <v>July</v>
      </c>
      <c r="D3432" t="s">
        <v>12</v>
      </c>
      <c r="E3432" t="s">
        <v>19</v>
      </c>
      <c r="F3432" t="s">
        <v>14</v>
      </c>
      <c r="G3432" t="s">
        <v>21</v>
      </c>
      <c r="H3432" s="11">
        <v>434.79999999999995</v>
      </c>
      <c r="I3432" s="11">
        <v>4.47844</v>
      </c>
      <c r="J3432" s="13">
        <f>data[[#This Row],[Clicks]]/data[[#This Row],[Impressions]]</f>
        <v>1.0300000000000002E-2</v>
      </c>
      <c r="K3432" s="1">
        <v>0.74749999999999972</v>
      </c>
      <c r="L3432" s="2">
        <v>3.3476338999999986</v>
      </c>
      <c r="M3432">
        <v>1</v>
      </c>
      <c r="N3432" s="1">
        <f>IF(data[[#This Row],[Conversions]]=0,0,data[[#This Row],[Spend, Dollars]]/data[[#This Row],[Conversions]])</f>
        <v>3.3476338999999986</v>
      </c>
      <c r="O3432" s="13">
        <f>data[[#This Row],[Conversions]]/data[[#This Row],[Clicks]]</f>
        <v>0.22329203919221871</v>
      </c>
      <c r="P3432" s="11">
        <v>69.599999999999994</v>
      </c>
      <c r="Q3432" s="11">
        <f>IF(data[[#This Row],[Spend, Dollars]]=0,0,data[[#This Row],[Total conversion value, Dollars]]/data[[#This Row],[Spend, Dollars]])</f>
        <v>20.790803916760439</v>
      </c>
      <c r="R3432" s="2">
        <v>29</v>
      </c>
      <c r="S3432" s="2">
        <v>12</v>
      </c>
      <c r="T3432" s="2">
        <v>13.5</v>
      </c>
      <c r="U3432" s="2">
        <f t="shared" si="53"/>
        <v>54.5</v>
      </c>
    </row>
    <row r="3433" spans="1:21" x14ac:dyDescent="0.2">
      <c r="A3433" t="s">
        <v>23</v>
      </c>
      <c r="B3433" s="3">
        <v>45117</v>
      </c>
      <c r="C3433" s="10" t="str">
        <f>TEXT(data[[#This Row],[Date]],"mmmm")</f>
        <v>July</v>
      </c>
      <c r="D3433" t="s">
        <v>12</v>
      </c>
      <c r="E3433" t="s">
        <v>19</v>
      </c>
      <c r="F3433" t="s">
        <v>14</v>
      </c>
      <c r="G3433" t="s">
        <v>21</v>
      </c>
      <c r="H3433" s="11">
        <v>391.09999999999991</v>
      </c>
      <c r="I3433" s="11">
        <v>5.5536199999999987</v>
      </c>
      <c r="J3433" s="13">
        <f>data[[#This Row],[Clicks]]/data[[#This Row],[Impressions]]</f>
        <v>1.4199999999999999E-2</v>
      </c>
      <c r="K3433" s="1">
        <v>0.89699999999999969</v>
      </c>
      <c r="L3433" s="2">
        <v>4.9815971399999972</v>
      </c>
      <c r="M3433">
        <v>2</v>
      </c>
      <c r="N3433" s="1">
        <f>IF(data[[#This Row],[Conversions]]=0,0,data[[#This Row],[Spend, Dollars]]/data[[#This Row],[Conversions]])</f>
        <v>2.4907985699999986</v>
      </c>
      <c r="O3433" s="13">
        <f>data[[#This Row],[Conversions]]/data[[#This Row],[Clicks]]</f>
        <v>0.36012546771295129</v>
      </c>
      <c r="P3433" s="11">
        <v>40.799999999999997</v>
      </c>
      <c r="Q3433" s="11">
        <f>IF(data[[#This Row],[Spend, Dollars]]=0,0,data[[#This Row],[Total conversion value, Dollars]]/data[[#This Row],[Spend, Dollars]])</f>
        <v>8.1901444162142791</v>
      </c>
      <c r="R3433" s="2">
        <v>47</v>
      </c>
      <c r="S3433" s="2">
        <v>0</v>
      </c>
      <c r="T3433" s="2">
        <v>3</v>
      </c>
      <c r="U3433" s="2">
        <f t="shared" si="53"/>
        <v>50</v>
      </c>
    </row>
    <row r="3434" spans="1:21" x14ac:dyDescent="0.2">
      <c r="A3434" t="s">
        <v>23</v>
      </c>
      <c r="B3434" s="3">
        <v>45118</v>
      </c>
      <c r="C3434" s="10" t="str">
        <f>TEXT(data[[#This Row],[Date]],"mmmm")</f>
        <v>July</v>
      </c>
      <c r="D3434" t="s">
        <v>12</v>
      </c>
      <c r="E3434" t="s">
        <v>19</v>
      </c>
      <c r="F3434" t="s">
        <v>14</v>
      </c>
      <c r="G3434" t="s">
        <v>21</v>
      </c>
      <c r="H3434" s="11">
        <v>65.5</v>
      </c>
      <c r="I3434" s="11">
        <v>0.60260000000000002</v>
      </c>
      <c r="J3434" s="13">
        <f>data[[#This Row],[Clicks]]/data[[#This Row],[Impressions]]</f>
        <v>9.1999999999999998E-3</v>
      </c>
      <c r="K3434" s="1">
        <v>0.32200000000000001</v>
      </c>
      <c r="L3434" s="2">
        <v>0.19403720000000002</v>
      </c>
      <c r="M3434">
        <v>5</v>
      </c>
      <c r="N3434" s="1">
        <f>IF(data[[#This Row],[Conversions]]=0,0,data[[#This Row],[Spend, Dollars]]/data[[#This Row],[Conversions]])</f>
        <v>3.8807440000000006E-2</v>
      </c>
      <c r="O3434" s="13">
        <f>data[[#This Row],[Conversions]]/data[[#This Row],[Clicks]]</f>
        <v>8.2973780285429797</v>
      </c>
      <c r="P3434" s="11">
        <v>255.6</v>
      </c>
      <c r="Q3434" s="11">
        <f>IF(data[[#This Row],[Spend, Dollars]]=0,0,data[[#This Row],[Total conversion value, Dollars]]/data[[#This Row],[Spend, Dollars]])</f>
        <v>1317.2731826680656</v>
      </c>
      <c r="R3434" s="2">
        <v>17</v>
      </c>
      <c r="S3434" s="2">
        <v>3</v>
      </c>
      <c r="T3434" s="2">
        <v>3</v>
      </c>
      <c r="U3434" s="2">
        <f t="shared" si="53"/>
        <v>23</v>
      </c>
    </row>
    <row r="3435" spans="1:21" x14ac:dyDescent="0.2">
      <c r="A3435" t="s">
        <v>23</v>
      </c>
      <c r="B3435" s="3">
        <v>45119</v>
      </c>
      <c r="C3435" s="10" t="str">
        <f>TEXT(data[[#This Row],[Date]],"mmmm")</f>
        <v>July</v>
      </c>
      <c r="D3435" t="s">
        <v>12</v>
      </c>
      <c r="E3435" t="s">
        <v>19</v>
      </c>
      <c r="F3435" t="s">
        <v>14</v>
      </c>
      <c r="G3435" t="s">
        <v>21</v>
      </c>
      <c r="H3435" s="11">
        <v>23.999999999999886</v>
      </c>
      <c r="I3435" s="11">
        <v>0.15839999999999924</v>
      </c>
      <c r="J3435" s="13">
        <f>data[[#This Row],[Clicks]]/data[[#This Row],[Impressions]]</f>
        <v>6.5999999999999991E-3</v>
      </c>
      <c r="K3435" s="1">
        <v>0.60949999999999971</v>
      </c>
      <c r="L3435" s="2">
        <v>9.6544799999999487E-2</v>
      </c>
      <c r="M3435">
        <v>6</v>
      </c>
      <c r="N3435" s="1">
        <f>IF(data[[#This Row],[Conversions]]=0,0,data[[#This Row],[Spend, Dollars]]/data[[#This Row],[Conversions]])</f>
        <v>1.6090799999999916E-2</v>
      </c>
      <c r="O3435" s="13">
        <f>data[[#This Row],[Conversions]]/data[[#This Row],[Clicks]]</f>
        <v>37.87878787878806</v>
      </c>
      <c r="P3435" s="11">
        <v>235.2</v>
      </c>
      <c r="Q3435" s="11">
        <f>IF(data[[#This Row],[Spend, Dollars]]=0,0,data[[#This Row],[Total conversion value, Dollars]]/data[[#This Row],[Spend, Dollars]])</f>
        <v>2436.1747085291104</v>
      </c>
      <c r="R3435" s="2">
        <v>24</v>
      </c>
      <c r="S3435" s="2">
        <v>1</v>
      </c>
      <c r="T3435" s="2">
        <v>4.5</v>
      </c>
      <c r="U3435" s="2">
        <f t="shared" si="53"/>
        <v>29.5</v>
      </c>
    </row>
    <row r="3436" spans="1:21" x14ac:dyDescent="0.2">
      <c r="A3436" t="s">
        <v>23</v>
      </c>
      <c r="B3436" s="3">
        <v>45120</v>
      </c>
      <c r="C3436" s="10" t="str">
        <f>TEXT(data[[#This Row],[Date]],"mmmm")</f>
        <v>July</v>
      </c>
      <c r="D3436" t="s">
        <v>12</v>
      </c>
      <c r="E3436" t="s">
        <v>19</v>
      </c>
      <c r="F3436" t="s">
        <v>14</v>
      </c>
      <c r="G3436" t="s">
        <v>21</v>
      </c>
      <c r="H3436" s="11">
        <v>473.99999999999989</v>
      </c>
      <c r="I3436" s="11">
        <v>5.4035999999999991</v>
      </c>
      <c r="J3436" s="13">
        <f>data[[#This Row],[Clicks]]/data[[#This Row],[Impressions]]</f>
        <v>1.14E-2</v>
      </c>
      <c r="K3436" s="1">
        <v>1.0809999999999997</v>
      </c>
      <c r="L3436" s="2">
        <v>5.8412915999999973</v>
      </c>
      <c r="M3436">
        <v>4</v>
      </c>
      <c r="N3436" s="1">
        <f>IF(data[[#This Row],[Conversions]]=0,0,data[[#This Row],[Spend, Dollars]]/data[[#This Row],[Conversions]])</f>
        <v>1.4603228999999993</v>
      </c>
      <c r="O3436" s="13">
        <f>data[[#This Row],[Conversions]]/data[[#This Row],[Clicks]]</f>
        <v>0.74024724257902152</v>
      </c>
      <c r="P3436" s="11">
        <v>103.2</v>
      </c>
      <c r="Q3436" s="11">
        <f>IF(data[[#This Row],[Spend, Dollars]]=0,0,data[[#This Row],[Total conversion value, Dollars]]/data[[#This Row],[Spend, Dollars]])</f>
        <v>17.667325493560373</v>
      </c>
      <c r="R3436" s="2">
        <v>27</v>
      </c>
      <c r="S3436" s="2">
        <v>7</v>
      </c>
      <c r="T3436" s="2">
        <v>6</v>
      </c>
      <c r="U3436" s="2">
        <f t="shared" si="53"/>
        <v>40</v>
      </c>
    </row>
    <row r="3437" spans="1:21" x14ac:dyDescent="0.2">
      <c r="A3437" t="s">
        <v>23</v>
      </c>
      <c r="B3437" s="3">
        <v>45121</v>
      </c>
      <c r="C3437" s="10" t="str">
        <f>TEXT(data[[#This Row],[Date]],"mmmm")</f>
        <v>July</v>
      </c>
      <c r="D3437" t="s">
        <v>12</v>
      </c>
      <c r="E3437" t="s">
        <v>19</v>
      </c>
      <c r="F3437" t="s">
        <v>14</v>
      </c>
      <c r="G3437" t="s">
        <v>21</v>
      </c>
      <c r="H3437" s="11">
        <v>190.39999999999998</v>
      </c>
      <c r="I3437" s="11">
        <v>3.0463999999999998</v>
      </c>
      <c r="J3437" s="13">
        <f>data[[#This Row],[Clicks]]/data[[#This Row],[Impressions]]</f>
        <v>1.6E-2</v>
      </c>
      <c r="K3437" s="1">
        <v>1.2074999999999998</v>
      </c>
      <c r="L3437" s="2">
        <v>3.6785279999999991</v>
      </c>
      <c r="M3437">
        <v>6</v>
      </c>
      <c r="N3437" s="1">
        <f>IF(data[[#This Row],[Conversions]]=0,0,data[[#This Row],[Spend, Dollars]]/data[[#This Row],[Conversions]])</f>
        <v>0.61308799999999986</v>
      </c>
      <c r="O3437" s="13">
        <f>data[[#This Row],[Conversions]]/data[[#This Row],[Clicks]]</f>
        <v>1.9695378151260505</v>
      </c>
      <c r="P3437" s="11">
        <v>152.4</v>
      </c>
      <c r="Q3437" s="11">
        <f>IF(data[[#This Row],[Spend, Dollars]]=0,0,data[[#This Row],[Total conversion value, Dollars]]/data[[#This Row],[Spend, Dollars]])</f>
        <v>41.429615324390639</v>
      </c>
      <c r="R3437" s="2">
        <v>33</v>
      </c>
      <c r="S3437" s="2">
        <v>4</v>
      </c>
      <c r="T3437" s="2">
        <v>4.5</v>
      </c>
      <c r="U3437" s="2">
        <f t="shared" si="53"/>
        <v>41.5</v>
      </c>
    </row>
    <row r="3438" spans="1:21" x14ac:dyDescent="0.2">
      <c r="A3438" t="s">
        <v>23</v>
      </c>
      <c r="B3438" s="3">
        <v>45122</v>
      </c>
      <c r="C3438" s="10" t="str">
        <f>TEXT(data[[#This Row],[Date]],"mmmm")</f>
        <v>July</v>
      </c>
      <c r="D3438" t="s">
        <v>12</v>
      </c>
      <c r="E3438" t="s">
        <v>19</v>
      </c>
      <c r="F3438" t="s">
        <v>14</v>
      </c>
      <c r="G3438" t="s">
        <v>21</v>
      </c>
      <c r="H3438" s="11">
        <v>178.89999999999998</v>
      </c>
      <c r="I3438" s="11">
        <v>2.0394599999999996</v>
      </c>
      <c r="J3438" s="13">
        <f>data[[#This Row],[Clicks]]/data[[#This Row],[Impressions]]</f>
        <v>1.1399999999999999E-2</v>
      </c>
      <c r="K3438" s="1">
        <v>0.70149999999999979</v>
      </c>
      <c r="L3438" s="2">
        <v>1.4306811899999994</v>
      </c>
      <c r="M3438">
        <v>4</v>
      </c>
      <c r="N3438" s="1">
        <f>IF(data[[#This Row],[Conversions]]=0,0,data[[#This Row],[Spend, Dollars]]/data[[#This Row],[Conversions]])</f>
        <v>0.35767029749999985</v>
      </c>
      <c r="O3438" s="13">
        <f>data[[#This Row],[Conversions]]/data[[#This Row],[Clicks]]</f>
        <v>1.9613034822943332</v>
      </c>
      <c r="P3438" s="11">
        <v>181.2</v>
      </c>
      <c r="Q3438" s="11">
        <f>IF(data[[#This Row],[Spend, Dollars]]=0,0,data[[#This Row],[Total conversion value, Dollars]]/data[[#This Row],[Spend, Dollars]])</f>
        <v>126.65295473689709</v>
      </c>
      <c r="R3438" s="2">
        <v>81</v>
      </c>
      <c r="S3438" s="2">
        <v>8</v>
      </c>
      <c r="T3438" s="2">
        <v>4.5</v>
      </c>
      <c r="U3438" s="2">
        <f t="shared" si="53"/>
        <v>93.5</v>
      </c>
    </row>
    <row r="3439" spans="1:21" x14ac:dyDescent="0.2">
      <c r="A3439" t="s">
        <v>23</v>
      </c>
      <c r="B3439" s="3">
        <v>45123</v>
      </c>
      <c r="C3439" s="10" t="str">
        <f>TEXT(data[[#This Row],[Date]],"mmmm")</f>
        <v>July</v>
      </c>
      <c r="D3439" t="s">
        <v>12</v>
      </c>
      <c r="E3439" t="s">
        <v>19</v>
      </c>
      <c r="F3439" t="s">
        <v>14</v>
      </c>
      <c r="G3439" t="s">
        <v>21</v>
      </c>
      <c r="H3439" s="11">
        <v>347.19999999999982</v>
      </c>
      <c r="I3439" s="11">
        <v>4.0969599999999984</v>
      </c>
      <c r="J3439" s="13">
        <f>data[[#This Row],[Clicks]]/data[[#This Row],[Impressions]]</f>
        <v>1.1800000000000001E-2</v>
      </c>
      <c r="K3439" s="1">
        <v>0.98899999999999977</v>
      </c>
      <c r="L3439" s="2">
        <v>4.0518934399999971</v>
      </c>
      <c r="M3439">
        <v>1</v>
      </c>
      <c r="N3439" s="1">
        <f>IF(data[[#This Row],[Conversions]]=0,0,data[[#This Row],[Spend, Dollars]]/data[[#This Row],[Conversions]])</f>
        <v>4.0518934399999971</v>
      </c>
      <c r="O3439" s="13">
        <f>data[[#This Row],[Conversions]]/data[[#This Row],[Clicks]]</f>
        <v>0.24408341794891833</v>
      </c>
      <c r="P3439" s="11">
        <v>66</v>
      </c>
      <c r="Q3439" s="11">
        <f>IF(data[[#This Row],[Spend, Dollars]]=0,0,data[[#This Row],[Total conversion value, Dollars]]/data[[#This Row],[Spend, Dollars]])</f>
        <v>16.288681076469782</v>
      </c>
      <c r="R3439" s="2">
        <v>38</v>
      </c>
      <c r="S3439" s="2">
        <v>6</v>
      </c>
      <c r="T3439" s="2">
        <v>9</v>
      </c>
      <c r="U3439" s="2">
        <f t="shared" si="53"/>
        <v>53</v>
      </c>
    </row>
    <row r="3440" spans="1:21" x14ac:dyDescent="0.2">
      <c r="A3440" t="s">
        <v>23</v>
      </c>
      <c r="B3440" s="3">
        <v>45124</v>
      </c>
      <c r="C3440" s="10" t="str">
        <f>TEXT(data[[#This Row],[Date]],"mmmm")</f>
        <v>July</v>
      </c>
      <c r="D3440" t="s">
        <v>12</v>
      </c>
      <c r="E3440" t="s">
        <v>19</v>
      </c>
      <c r="F3440" t="s">
        <v>14</v>
      </c>
      <c r="G3440" t="s">
        <v>21</v>
      </c>
      <c r="H3440" s="11">
        <v>551.29999999999995</v>
      </c>
      <c r="I3440" s="11">
        <v>6.3399499999999991</v>
      </c>
      <c r="J3440" s="13">
        <f>data[[#This Row],[Clicks]]/data[[#This Row],[Impressions]]</f>
        <v>1.15E-2</v>
      </c>
      <c r="K3440" s="1">
        <v>1.2304999999999997</v>
      </c>
      <c r="L3440" s="2">
        <v>7.8013084749999972</v>
      </c>
      <c r="M3440">
        <v>5</v>
      </c>
      <c r="N3440" s="1">
        <f>IF(data[[#This Row],[Conversions]]=0,0,data[[#This Row],[Spend, Dollars]]/data[[#This Row],[Conversions]])</f>
        <v>1.5602616949999994</v>
      </c>
      <c r="O3440" s="13">
        <f>data[[#This Row],[Conversions]]/data[[#This Row],[Clicks]]</f>
        <v>0.78864975275830262</v>
      </c>
      <c r="P3440" s="11">
        <v>381.59999999999997</v>
      </c>
      <c r="Q3440" s="11">
        <f>IF(data[[#This Row],[Spend, Dollars]]=0,0,data[[#This Row],[Total conversion value, Dollars]]/data[[#This Row],[Spend, Dollars]])</f>
        <v>48.914871296638488</v>
      </c>
      <c r="R3440" s="2">
        <v>29</v>
      </c>
      <c r="S3440" s="2">
        <v>5</v>
      </c>
      <c r="T3440" s="2">
        <v>1.5</v>
      </c>
      <c r="U3440" s="2">
        <f t="shared" si="53"/>
        <v>35.5</v>
      </c>
    </row>
    <row r="3441" spans="1:21" x14ac:dyDescent="0.2">
      <c r="A3441" t="s">
        <v>23</v>
      </c>
      <c r="B3441" s="3">
        <v>45125</v>
      </c>
      <c r="C3441" s="10" t="str">
        <f>TEXT(data[[#This Row],[Date]],"mmmm")</f>
        <v>July</v>
      </c>
      <c r="D3441" t="s">
        <v>12</v>
      </c>
      <c r="E3441" t="s">
        <v>19</v>
      </c>
      <c r="F3441" t="s">
        <v>14</v>
      </c>
      <c r="G3441" t="s">
        <v>21</v>
      </c>
      <c r="H3441" s="11">
        <v>416</v>
      </c>
      <c r="I3441" s="11">
        <v>4.7423999999999999</v>
      </c>
      <c r="J3441" s="13">
        <f>data[[#This Row],[Clicks]]/data[[#This Row],[Impressions]]</f>
        <v>1.14E-2</v>
      </c>
      <c r="K3441" s="1">
        <v>0.18400000000000002</v>
      </c>
      <c r="L3441" s="2">
        <v>0.87260160000000009</v>
      </c>
      <c r="M3441">
        <v>4</v>
      </c>
      <c r="N3441" s="1">
        <f>IF(data[[#This Row],[Conversions]]=0,0,data[[#This Row],[Spend, Dollars]]/data[[#This Row],[Conversions]])</f>
        <v>0.21815040000000002</v>
      </c>
      <c r="O3441" s="13">
        <f>data[[#This Row],[Conversions]]/data[[#This Row],[Clicks]]</f>
        <v>0.84345479082321184</v>
      </c>
      <c r="P3441" s="11">
        <v>348</v>
      </c>
      <c r="Q3441" s="11">
        <f>IF(data[[#This Row],[Spend, Dollars]]=0,0,data[[#This Row],[Total conversion value, Dollars]]/data[[#This Row],[Spend, Dollars]])</f>
        <v>398.80742826967077</v>
      </c>
      <c r="R3441" s="2">
        <v>34</v>
      </c>
      <c r="S3441" s="2">
        <v>5</v>
      </c>
      <c r="T3441" s="2">
        <v>3</v>
      </c>
      <c r="U3441" s="2">
        <f t="shared" si="53"/>
        <v>42</v>
      </c>
    </row>
    <row r="3442" spans="1:21" x14ac:dyDescent="0.2">
      <c r="A3442" t="s">
        <v>23</v>
      </c>
      <c r="B3442" s="3">
        <v>45126</v>
      </c>
      <c r="C3442" s="10" t="str">
        <f>TEXT(data[[#This Row],[Date]],"mmmm")</f>
        <v>July</v>
      </c>
      <c r="D3442" t="s">
        <v>12</v>
      </c>
      <c r="E3442" t="s">
        <v>19</v>
      </c>
      <c r="F3442" t="s">
        <v>14</v>
      </c>
      <c r="G3442" t="s">
        <v>21</v>
      </c>
      <c r="H3442" s="11">
        <v>294.79999999999995</v>
      </c>
      <c r="I3442" s="11">
        <v>2.5647599999999993</v>
      </c>
      <c r="J3442" s="13">
        <f>data[[#This Row],[Clicks]]/data[[#This Row],[Impressions]]</f>
        <v>8.6999999999999994E-3</v>
      </c>
      <c r="K3442" s="1">
        <v>0.63249999999999973</v>
      </c>
      <c r="L3442" s="2">
        <v>1.6222106999999988</v>
      </c>
      <c r="M3442">
        <v>2</v>
      </c>
      <c r="N3442" s="1">
        <f>IF(data[[#This Row],[Conversions]]=0,0,data[[#This Row],[Spend, Dollars]]/data[[#This Row],[Conversions]])</f>
        <v>0.81110534999999939</v>
      </c>
      <c r="O3442" s="13">
        <f>data[[#This Row],[Conversions]]/data[[#This Row],[Clicks]]</f>
        <v>0.77980005926480478</v>
      </c>
      <c r="P3442" s="11">
        <v>117.6</v>
      </c>
      <c r="Q3442" s="11">
        <f>IF(data[[#This Row],[Spend, Dollars]]=0,0,data[[#This Row],[Total conversion value, Dollars]]/data[[#This Row],[Spend, Dollars]])</f>
        <v>72.493665588570025</v>
      </c>
      <c r="R3442" s="2">
        <v>66</v>
      </c>
      <c r="S3442" s="2">
        <v>9</v>
      </c>
      <c r="T3442" s="2">
        <v>1.5</v>
      </c>
      <c r="U3442" s="2">
        <f t="shared" si="53"/>
        <v>76.5</v>
      </c>
    </row>
    <row r="3443" spans="1:21" x14ac:dyDescent="0.2">
      <c r="A3443" t="s">
        <v>23</v>
      </c>
      <c r="B3443" s="3">
        <v>45127</v>
      </c>
      <c r="C3443" s="10" t="str">
        <f>TEXT(data[[#This Row],[Date]],"mmmm")</f>
        <v>July</v>
      </c>
      <c r="D3443" t="s">
        <v>12</v>
      </c>
      <c r="E3443" t="s">
        <v>19</v>
      </c>
      <c r="F3443" t="s">
        <v>14</v>
      </c>
      <c r="G3443" t="s">
        <v>21</v>
      </c>
      <c r="H3443" s="11">
        <v>691</v>
      </c>
      <c r="I3443" s="11">
        <v>9.6740000000000013</v>
      </c>
      <c r="J3443" s="13">
        <f>data[[#This Row],[Clicks]]/data[[#This Row],[Impressions]]</f>
        <v>1.4000000000000002E-2</v>
      </c>
      <c r="K3443" s="1">
        <v>0.64399999999999991</v>
      </c>
      <c r="L3443" s="2">
        <v>6.2300560000000003</v>
      </c>
      <c r="M3443">
        <v>6</v>
      </c>
      <c r="N3443" s="1">
        <f>IF(data[[#This Row],[Conversions]]=0,0,data[[#This Row],[Spend, Dollars]]/data[[#This Row],[Conversions]])</f>
        <v>1.0383426666666666</v>
      </c>
      <c r="O3443" s="13">
        <f>data[[#This Row],[Conversions]]/data[[#This Row],[Clicks]]</f>
        <v>0.62021914409758105</v>
      </c>
      <c r="P3443" s="11">
        <v>376.8</v>
      </c>
      <c r="Q3443" s="11">
        <f>IF(data[[#This Row],[Spend, Dollars]]=0,0,data[[#This Row],[Total conversion value, Dollars]]/data[[#This Row],[Spend, Dollars]])</f>
        <v>60.480997281565365</v>
      </c>
      <c r="R3443" s="2">
        <v>38</v>
      </c>
      <c r="S3443" s="2">
        <v>11</v>
      </c>
      <c r="T3443" s="2">
        <v>3</v>
      </c>
      <c r="U3443" s="2">
        <f t="shared" si="53"/>
        <v>52</v>
      </c>
    </row>
    <row r="3444" spans="1:21" x14ac:dyDescent="0.2">
      <c r="A3444" t="s">
        <v>23</v>
      </c>
      <c r="B3444" s="3">
        <v>45128</v>
      </c>
      <c r="C3444" s="10" t="str">
        <f>TEXT(data[[#This Row],[Date]],"mmmm")</f>
        <v>July</v>
      </c>
      <c r="D3444" t="s">
        <v>12</v>
      </c>
      <c r="E3444" t="s">
        <v>19</v>
      </c>
      <c r="F3444" t="s">
        <v>14</v>
      </c>
      <c r="G3444" t="s">
        <v>21</v>
      </c>
      <c r="H3444" s="11">
        <v>885.89999999999986</v>
      </c>
      <c r="I3444" s="11">
        <v>9.3905399999999997</v>
      </c>
      <c r="J3444" s="13">
        <f>data[[#This Row],[Clicks]]/data[[#This Row],[Impressions]]</f>
        <v>1.0600000000000002E-2</v>
      </c>
      <c r="K3444" s="1">
        <v>1.5064999999999997</v>
      </c>
      <c r="L3444" s="2">
        <v>14.146848509999996</v>
      </c>
      <c r="M3444">
        <v>3</v>
      </c>
      <c r="N3444" s="1">
        <f>IF(data[[#This Row],[Conversions]]=0,0,data[[#This Row],[Spend, Dollars]]/data[[#This Row],[Conversions]])</f>
        <v>4.7156161699999988</v>
      </c>
      <c r="O3444" s="13">
        <f>data[[#This Row],[Conversions]]/data[[#This Row],[Clicks]]</f>
        <v>0.31947044578906009</v>
      </c>
      <c r="P3444" s="11">
        <v>94.8</v>
      </c>
      <c r="Q3444" s="11">
        <f>IF(data[[#This Row],[Spend, Dollars]]=0,0,data[[#This Row],[Total conversion value, Dollars]]/data[[#This Row],[Spend, Dollars]])</f>
        <v>6.7011391217618987</v>
      </c>
      <c r="R3444" s="2">
        <v>34</v>
      </c>
      <c r="S3444" s="2">
        <v>6</v>
      </c>
      <c r="T3444" s="2">
        <v>4.5</v>
      </c>
      <c r="U3444" s="2">
        <f t="shared" si="53"/>
        <v>44.5</v>
      </c>
    </row>
    <row r="3445" spans="1:21" x14ac:dyDescent="0.2">
      <c r="A3445" t="s">
        <v>23</v>
      </c>
      <c r="B3445" s="3">
        <v>45129</v>
      </c>
      <c r="C3445" s="10" t="str">
        <f>TEXT(data[[#This Row],[Date]],"mmmm")</f>
        <v>July</v>
      </c>
      <c r="D3445" t="s">
        <v>12</v>
      </c>
      <c r="E3445" t="s">
        <v>19</v>
      </c>
      <c r="F3445" t="s">
        <v>14</v>
      </c>
      <c r="G3445" t="s">
        <v>21</v>
      </c>
      <c r="H3445" s="11">
        <v>69.7</v>
      </c>
      <c r="I3445" s="11">
        <v>0.6551800000000001</v>
      </c>
      <c r="J3445" s="13">
        <f>data[[#This Row],[Clicks]]/data[[#This Row],[Impressions]]</f>
        <v>9.4000000000000004E-3</v>
      </c>
      <c r="K3445" s="1">
        <v>1.1959999999999997</v>
      </c>
      <c r="L3445" s="2">
        <v>0.78359527999999989</v>
      </c>
      <c r="M3445">
        <v>5</v>
      </c>
      <c r="N3445" s="1">
        <f>IF(data[[#This Row],[Conversions]]=0,0,data[[#This Row],[Spend, Dollars]]/data[[#This Row],[Conversions]])</f>
        <v>0.15671905599999997</v>
      </c>
      <c r="O3445" s="13">
        <f>data[[#This Row],[Conversions]]/data[[#This Row],[Clicks]]</f>
        <v>7.6314905827406196</v>
      </c>
      <c r="P3445" s="11">
        <v>186</v>
      </c>
      <c r="Q3445" s="11">
        <f>IF(data[[#This Row],[Spend, Dollars]]=0,0,data[[#This Row],[Total conversion value, Dollars]]/data[[#This Row],[Spend, Dollars]])</f>
        <v>237.36743284109627</v>
      </c>
      <c r="R3445" s="2">
        <v>54</v>
      </c>
      <c r="S3445" s="2">
        <v>10</v>
      </c>
      <c r="T3445" s="2">
        <v>6</v>
      </c>
      <c r="U3445" s="2">
        <f t="shared" si="53"/>
        <v>70</v>
      </c>
    </row>
    <row r="3446" spans="1:21" x14ac:dyDescent="0.2">
      <c r="A3446" t="s">
        <v>23</v>
      </c>
      <c r="B3446" s="3">
        <v>45130</v>
      </c>
      <c r="C3446" s="10" t="str">
        <f>TEXT(data[[#This Row],[Date]],"mmmm")</f>
        <v>July</v>
      </c>
      <c r="D3446" t="s">
        <v>12</v>
      </c>
      <c r="E3446" t="s">
        <v>19</v>
      </c>
      <c r="F3446" t="s">
        <v>14</v>
      </c>
      <c r="G3446" t="s">
        <v>21</v>
      </c>
      <c r="H3446" s="11">
        <v>235.79999999999995</v>
      </c>
      <c r="I3446" s="11">
        <v>2.6645399999999997</v>
      </c>
      <c r="J3446" s="13">
        <f>data[[#This Row],[Clicks]]/data[[#This Row],[Impressions]]</f>
        <v>1.1300000000000001E-2</v>
      </c>
      <c r="K3446" s="1">
        <v>0.98899999999999977</v>
      </c>
      <c r="L3446" s="2">
        <v>2.6352300599999992</v>
      </c>
      <c r="M3446">
        <v>1</v>
      </c>
      <c r="N3446" s="1">
        <f>IF(data[[#This Row],[Conversions]]=0,0,data[[#This Row],[Spend, Dollars]]/data[[#This Row],[Conversions]])</f>
        <v>2.6352300599999992</v>
      </c>
      <c r="O3446" s="13">
        <f>data[[#This Row],[Conversions]]/data[[#This Row],[Clicks]]</f>
        <v>0.37529930119270122</v>
      </c>
      <c r="P3446" s="11">
        <v>4.8</v>
      </c>
      <c r="Q3446" s="11">
        <f>IF(data[[#This Row],[Spend, Dollars]]=0,0,data[[#This Row],[Total conversion value, Dollars]]/data[[#This Row],[Spend, Dollars]])</f>
        <v>1.8214728470424328</v>
      </c>
      <c r="R3446" s="2">
        <v>18</v>
      </c>
      <c r="S3446" s="2">
        <v>3</v>
      </c>
      <c r="T3446" s="2">
        <v>7.5</v>
      </c>
      <c r="U3446" s="2">
        <f t="shared" si="53"/>
        <v>28.5</v>
      </c>
    </row>
    <row r="3447" spans="1:21" x14ac:dyDescent="0.2">
      <c r="A3447" t="s">
        <v>23</v>
      </c>
      <c r="B3447" s="3">
        <v>45131</v>
      </c>
      <c r="C3447" s="10" t="str">
        <f>TEXT(data[[#This Row],[Date]],"mmmm")</f>
        <v>July</v>
      </c>
      <c r="D3447" t="s">
        <v>12</v>
      </c>
      <c r="E3447" t="s">
        <v>19</v>
      </c>
      <c r="F3447" t="s">
        <v>14</v>
      </c>
      <c r="G3447" t="s">
        <v>21</v>
      </c>
      <c r="H3447" s="11">
        <v>517.29999999999995</v>
      </c>
      <c r="I3447" s="11">
        <v>6.5179800000000014</v>
      </c>
      <c r="J3447" s="13">
        <f>data[[#This Row],[Clicks]]/data[[#This Row],[Impressions]]</f>
        <v>1.2600000000000004E-2</v>
      </c>
      <c r="K3447" s="1">
        <v>0.81649999999999967</v>
      </c>
      <c r="L3447" s="2">
        <v>5.3219306699999986</v>
      </c>
      <c r="M3447">
        <v>2</v>
      </c>
      <c r="N3447" s="1">
        <f>IF(data[[#This Row],[Conversions]]=0,0,data[[#This Row],[Spend, Dollars]]/data[[#This Row],[Conversions]])</f>
        <v>2.6609653349999993</v>
      </c>
      <c r="O3447" s="13">
        <f>data[[#This Row],[Conversions]]/data[[#This Row],[Clicks]]</f>
        <v>0.30684353127809527</v>
      </c>
      <c r="P3447" s="11">
        <v>78</v>
      </c>
      <c r="Q3447" s="11">
        <f>IF(data[[#This Row],[Spend, Dollars]]=0,0,data[[#This Row],[Total conversion value, Dollars]]/data[[#This Row],[Spend, Dollars]])</f>
        <v>14.656335235573451</v>
      </c>
      <c r="R3447" s="2">
        <v>75</v>
      </c>
      <c r="S3447" s="2">
        <v>9</v>
      </c>
      <c r="T3447" s="2">
        <v>3</v>
      </c>
      <c r="U3447" s="2">
        <f t="shared" si="53"/>
        <v>87</v>
      </c>
    </row>
    <row r="3448" spans="1:21" x14ac:dyDescent="0.2">
      <c r="A3448" t="s">
        <v>23</v>
      </c>
      <c r="B3448" s="3">
        <v>45132</v>
      </c>
      <c r="C3448" s="10" t="str">
        <f>TEXT(data[[#This Row],[Date]],"mmmm")</f>
        <v>July</v>
      </c>
      <c r="D3448" t="s">
        <v>12</v>
      </c>
      <c r="E3448" t="s">
        <v>19</v>
      </c>
      <c r="F3448" t="s">
        <v>14</v>
      </c>
      <c r="G3448" t="s">
        <v>21</v>
      </c>
      <c r="H3448" s="11">
        <v>445.29999999999995</v>
      </c>
      <c r="I3448" s="11">
        <v>4.0522299999999998</v>
      </c>
      <c r="J3448" s="13">
        <f>data[[#This Row],[Clicks]]/data[[#This Row],[Impressions]]</f>
        <v>9.1000000000000004E-3</v>
      </c>
      <c r="K3448" s="1">
        <v>1.2534999999999998</v>
      </c>
      <c r="L3448" s="2">
        <v>5.0794703049999992</v>
      </c>
      <c r="M3448">
        <v>1</v>
      </c>
      <c r="N3448" s="1">
        <f>IF(data[[#This Row],[Conversions]]=0,0,data[[#This Row],[Spend, Dollars]]/data[[#This Row],[Conversions]])</f>
        <v>5.0794703049999992</v>
      </c>
      <c r="O3448" s="13">
        <f>data[[#This Row],[Conversions]]/data[[#This Row],[Clicks]]</f>
        <v>0.24677770017990094</v>
      </c>
      <c r="P3448" s="11">
        <v>44.4</v>
      </c>
      <c r="Q3448" s="11">
        <f>IF(data[[#This Row],[Spend, Dollars]]=0,0,data[[#This Row],[Total conversion value, Dollars]]/data[[#This Row],[Spend, Dollars]])</f>
        <v>8.7410689174213037</v>
      </c>
      <c r="R3448" s="2">
        <v>49</v>
      </c>
      <c r="S3448" s="2">
        <v>9</v>
      </c>
      <c r="T3448" s="2">
        <v>4.5</v>
      </c>
      <c r="U3448" s="2">
        <f t="shared" si="53"/>
        <v>62.5</v>
      </c>
    </row>
    <row r="3449" spans="1:21" x14ac:dyDescent="0.2">
      <c r="A3449" t="s">
        <v>23</v>
      </c>
      <c r="B3449" s="3">
        <v>45133</v>
      </c>
      <c r="C3449" s="10" t="str">
        <f>TEXT(data[[#This Row],[Date]],"mmmm")</f>
        <v>July</v>
      </c>
      <c r="D3449" t="s">
        <v>12</v>
      </c>
      <c r="E3449" t="s">
        <v>19</v>
      </c>
      <c r="F3449" t="s">
        <v>14</v>
      </c>
      <c r="G3449" t="s">
        <v>21</v>
      </c>
      <c r="H3449" s="11">
        <v>18.400000000000102</v>
      </c>
      <c r="I3449" s="11">
        <v>0.25760000000000144</v>
      </c>
      <c r="J3449" s="13">
        <f>data[[#This Row],[Clicks]]/data[[#This Row],[Impressions]]</f>
        <v>1.4E-2</v>
      </c>
      <c r="K3449" s="1">
        <v>0.13800000000000001</v>
      </c>
      <c r="L3449" s="2">
        <v>3.55488000000002E-2</v>
      </c>
      <c r="M3449">
        <v>2</v>
      </c>
      <c r="N3449" s="1">
        <f>IF(data[[#This Row],[Conversions]]=0,0,data[[#This Row],[Spend, Dollars]]/data[[#This Row],[Conversions]])</f>
        <v>1.77744000000001E-2</v>
      </c>
      <c r="O3449" s="13">
        <f>data[[#This Row],[Conversions]]/data[[#This Row],[Clicks]]</f>
        <v>7.7639751552794598</v>
      </c>
      <c r="P3449" s="11">
        <v>58.8</v>
      </c>
      <c r="Q3449" s="11">
        <f>IF(data[[#This Row],[Spend, Dollars]]=0,0,data[[#This Row],[Total conversion value, Dollars]]/data[[#This Row],[Spend, Dollars]])</f>
        <v>1654.0642722117109</v>
      </c>
      <c r="R3449" s="2">
        <v>23</v>
      </c>
      <c r="S3449" s="2">
        <v>7</v>
      </c>
      <c r="T3449" s="2">
        <v>0</v>
      </c>
      <c r="U3449" s="2">
        <f t="shared" si="53"/>
        <v>30</v>
      </c>
    </row>
    <row r="3450" spans="1:21" x14ac:dyDescent="0.2">
      <c r="A3450" t="s">
        <v>23</v>
      </c>
      <c r="B3450" s="3">
        <v>45134</v>
      </c>
      <c r="C3450" s="10" t="str">
        <f>TEXT(data[[#This Row],[Date]],"mmmm")</f>
        <v>July</v>
      </c>
      <c r="D3450" t="s">
        <v>12</v>
      </c>
      <c r="E3450" t="s">
        <v>19</v>
      </c>
      <c r="F3450" t="s">
        <v>14</v>
      </c>
      <c r="G3450" t="s">
        <v>21</v>
      </c>
      <c r="H3450" s="11">
        <v>243.89999999999998</v>
      </c>
      <c r="I3450" s="11">
        <v>3.80484</v>
      </c>
      <c r="J3450" s="13">
        <f>data[[#This Row],[Clicks]]/data[[#This Row],[Impressions]]</f>
        <v>1.5600000000000001E-2</v>
      </c>
      <c r="K3450" s="1">
        <v>0.60949999999999982</v>
      </c>
      <c r="L3450" s="2">
        <v>2.3190499799999995</v>
      </c>
      <c r="M3450">
        <v>4</v>
      </c>
      <c r="N3450" s="1">
        <f>IF(data[[#This Row],[Conversions]]=0,0,data[[#This Row],[Spend, Dollars]]/data[[#This Row],[Conversions]])</f>
        <v>0.57976249499999988</v>
      </c>
      <c r="O3450" s="13">
        <f>data[[#This Row],[Conversions]]/data[[#This Row],[Clicks]]</f>
        <v>1.0512925642076933</v>
      </c>
      <c r="P3450" s="11">
        <v>118.8</v>
      </c>
      <c r="Q3450" s="11">
        <f>IF(data[[#This Row],[Spend, Dollars]]=0,0,data[[#This Row],[Total conversion value, Dollars]]/data[[#This Row],[Spend, Dollars]])</f>
        <v>51.227873924476619</v>
      </c>
      <c r="R3450" s="2">
        <v>61</v>
      </c>
      <c r="S3450" s="2">
        <v>11</v>
      </c>
      <c r="T3450" s="2">
        <v>1.5</v>
      </c>
      <c r="U3450" s="2">
        <f t="shared" si="53"/>
        <v>73.5</v>
      </c>
    </row>
    <row r="3451" spans="1:21" x14ac:dyDescent="0.2">
      <c r="A3451" t="s">
        <v>23</v>
      </c>
      <c r="B3451" s="3">
        <v>45135</v>
      </c>
      <c r="C3451" s="10" t="str">
        <f>TEXT(data[[#This Row],[Date]],"mmmm")</f>
        <v>July</v>
      </c>
      <c r="D3451" t="s">
        <v>12</v>
      </c>
      <c r="E3451" t="s">
        <v>19</v>
      </c>
      <c r="F3451" t="s">
        <v>14</v>
      </c>
      <c r="G3451" t="s">
        <v>21</v>
      </c>
      <c r="H3451" s="11">
        <v>286.59999999999991</v>
      </c>
      <c r="I3451" s="11">
        <v>3.2385799999999989</v>
      </c>
      <c r="J3451" s="13">
        <f>data[[#This Row],[Clicks]]/data[[#This Row],[Impressions]]</f>
        <v>1.1299999999999999E-2</v>
      </c>
      <c r="K3451" s="1">
        <v>1.0464999999999998</v>
      </c>
      <c r="L3451" s="2">
        <v>3.3891739699999981</v>
      </c>
      <c r="M3451">
        <v>1</v>
      </c>
      <c r="N3451" s="1">
        <f>IF(data[[#This Row],[Conversions]]=0,0,data[[#This Row],[Spend, Dollars]]/data[[#This Row],[Conversions]])</f>
        <v>3.3891739699999981</v>
      </c>
      <c r="O3451" s="13">
        <f>data[[#This Row],[Conversions]]/data[[#This Row],[Clicks]]</f>
        <v>0.30877730363307387</v>
      </c>
      <c r="P3451" s="11">
        <v>64.8</v>
      </c>
      <c r="Q3451" s="11">
        <f>IF(data[[#This Row],[Spend, Dollars]]=0,0,data[[#This Row],[Total conversion value, Dollars]]/data[[#This Row],[Spend, Dollars]])</f>
        <v>19.119703082105293</v>
      </c>
      <c r="R3451" s="2">
        <v>24</v>
      </c>
      <c r="S3451" s="2">
        <v>3</v>
      </c>
      <c r="T3451" s="2">
        <v>4.5</v>
      </c>
      <c r="U3451" s="2">
        <f t="shared" si="53"/>
        <v>31.5</v>
      </c>
    </row>
    <row r="3452" spans="1:21" x14ac:dyDescent="0.2">
      <c r="A3452" t="s">
        <v>23</v>
      </c>
      <c r="B3452" s="3">
        <v>45136</v>
      </c>
      <c r="C3452" s="10" t="str">
        <f>TEXT(data[[#This Row],[Date]],"mmmm")</f>
        <v>July</v>
      </c>
      <c r="D3452" t="s">
        <v>12</v>
      </c>
      <c r="E3452" t="s">
        <v>19</v>
      </c>
      <c r="F3452" t="s">
        <v>14</v>
      </c>
      <c r="G3452" t="s">
        <v>21</v>
      </c>
      <c r="H3452" s="11">
        <v>100.5</v>
      </c>
      <c r="I3452" s="11">
        <v>0.82410000000000028</v>
      </c>
      <c r="J3452" s="13">
        <f>data[[#This Row],[Clicks]]/data[[#This Row],[Impressions]]</f>
        <v>8.2000000000000024E-3</v>
      </c>
      <c r="K3452" s="1">
        <v>0.48299999999999987</v>
      </c>
      <c r="L3452" s="2">
        <v>0.39804030000000001</v>
      </c>
      <c r="M3452">
        <v>1</v>
      </c>
      <c r="N3452" s="1">
        <f>IF(data[[#This Row],[Conversions]]=0,0,data[[#This Row],[Spend, Dollars]]/data[[#This Row],[Conversions]])</f>
        <v>0.39804030000000001</v>
      </c>
      <c r="O3452" s="13">
        <f>data[[#This Row],[Conversions]]/data[[#This Row],[Clicks]]</f>
        <v>1.2134449702705978</v>
      </c>
      <c r="P3452" s="11">
        <v>62.4</v>
      </c>
      <c r="Q3452" s="11">
        <f>IF(data[[#This Row],[Spend, Dollars]]=0,0,data[[#This Row],[Total conversion value, Dollars]]/data[[#This Row],[Spend, Dollars]])</f>
        <v>156.76804584862387</v>
      </c>
      <c r="R3452" s="2">
        <v>48</v>
      </c>
      <c r="S3452" s="2">
        <v>1</v>
      </c>
      <c r="T3452" s="2">
        <v>4.5</v>
      </c>
      <c r="U3452" s="2">
        <f t="shared" si="53"/>
        <v>53.5</v>
      </c>
    </row>
    <row r="3453" spans="1:21" x14ac:dyDescent="0.2">
      <c r="A3453" t="s">
        <v>23</v>
      </c>
      <c r="B3453" s="3">
        <v>45137</v>
      </c>
      <c r="C3453" s="10" t="str">
        <f>TEXT(data[[#This Row],[Date]],"mmmm")</f>
        <v>July</v>
      </c>
      <c r="D3453" t="s">
        <v>12</v>
      </c>
      <c r="E3453" t="s">
        <v>19</v>
      </c>
      <c r="F3453" t="s">
        <v>14</v>
      </c>
      <c r="G3453" t="s">
        <v>21</v>
      </c>
      <c r="H3453" s="11">
        <v>11.199999999999932</v>
      </c>
      <c r="I3453" s="11">
        <v>0.13887999999999917</v>
      </c>
      <c r="J3453" s="13">
        <f>data[[#This Row],[Clicks]]/data[[#This Row],[Impressions]]</f>
        <v>1.2400000000000001E-2</v>
      </c>
      <c r="K3453" s="1">
        <v>1.1499999999999995</v>
      </c>
      <c r="L3453" s="2">
        <v>0.15971199999999897</v>
      </c>
      <c r="M3453">
        <v>5</v>
      </c>
      <c r="N3453" s="1">
        <f>IF(data[[#This Row],[Conversions]]=0,0,data[[#This Row],[Spend, Dollars]]/data[[#This Row],[Conversions]])</f>
        <v>3.1942399999999795E-2</v>
      </c>
      <c r="O3453" s="13">
        <f>data[[#This Row],[Conversions]]/data[[#This Row],[Clicks]]</f>
        <v>36.002304147465651</v>
      </c>
      <c r="P3453" s="11">
        <v>326.39999999999998</v>
      </c>
      <c r="Q3453" s="11">
        <f>IF(data[[#This Row],[Spend, Dollars]]=0,0,data[[#This Row],[Total conversion value, Dollars]]/data[[#This Row],[Spend, Dollars]])</f>
        <v>2043.6786215187469</v>
      </c>
      <c r="R3453" s="2">
        <v>32</v>
      </c>
      <c r="S3453" s="2">
        <v>3</v>
      </c>
      <c r="T3453" s="2">
        <v>0</v>
      </c>
      <c r="U3453" s="2">
        <f t="shared" si="53"/>
        <v>35</v>
      </c>
    </row>
    <row r="3454" spans="1:21" x14ac:dyDescent="0.2">
      <c r="A3454" t="s">
        <v>23</v>
      </c>
      <c r="B3454" s="3">
        <v>45138</v>
      </c>
      <c r="C3454" s="10" t="str">
        <f>TEXT(data[[#This Row],[Date]],"mmmm")</f>
        <v>July</v>
      </c>
      <c r="D3454" t="s">
        <v>12</v>
      </c>
      <c r="E3454" t="s">
        <v>19</v>
      </c>
      <c r="F3454" t="s">
        <v>14</v>
      </c>
      <c r="G3454" t="s">
        <v>21</v>
      </c>
      <c r="H3454" s="11">
        <v>308.19999999999982</v>
      </c>
      <c r="I3454" s="11">
        <v>1.5409999999999997</v>
      </c>
      <c r="J3454" s="13">
        <f>data[[#This Row],[Clicks]]/data[[#This Row],[Impressions]]</f>
        <v>5.0000000000000018E-3</v>
      </c>
      <c r="K3454" s="1">
        <v>1.5984999999999996</v>
      </c>
      <c r="L3454" s="2">
        <v>2.4632884999999991</v>
      </c>
      <c r="M3454">
        <v>5</v>
      </c>
      <c r="N3454" s="1">
        <f>IF(data[[#This Row],[Conversions]]=0,0,data[[#This Row],[Spend, Dollars]]/data[[#This Row],[Conversions]])</f>
        <v>0.49265769999999981</v>
      </c>
      <c r="O3454" s="13">
        <f>data[[#This Row],[Conversions]]/data[[#This Row],[Clicks]]</f>
        <v>3.2446463335496438</v>
      </c>
      <c r="P3454" s="11">
        <v>309.59999999999997</v>
      </c>
      <c r="Q3454" s="11">
        <f>IF(data[[#This Row],[Spend, Dollars]]=0,0,data[[#This Row],[Total conversion value, Dollars]]/data[[#This Row],[Spend, Dollars]])</f>
        <v>125.68564339905784</v>
      </c>
      <c r="R3454" s="2">
        <v>24</v>
      </c>
      <c r="S3454" s="2">
        <v>2</v>
      </c>
      <c r="T3454" s="2">
        <v>0</v>
      </c>
      <c r="U3454" s="2">
        <f t="shared" si="53"/>
        <v>26</v>
      </c>
    </row>
    <row r="3455" spans="1:21" x14ac:dyDescent="0.2">
      <c r="A3455" t="s">
        <v>23</v>
      </c>
      <c r="B3455" s="3">
        <v>45139</v>
      </c>
      <c r="C3455" s="10" t="str">
        <f>TEXT(data[[#This Row],[Date]],"mmmm")</f>
        <v>August</v>
      </c>
      <c r="D3455" t="s">
        <v>12</v>
      </c>
      <c r="E3455" t="s">
        <v>19</v>
      </c>
      <c r="F3455" t="s">
        <v>14</v>
      </c>
      <c r="G3455" t="s">
        <v>21</v>
      </c>
      <c r="H3455" s="11">
        <v>432.49999999999989</v>
      </c>
      <c r="I3455" s="11">
        <v>4.6277499999999989</v>
      </c>
      <c r="J3455" s="13">
        <f>data[[#This Row],[Clicks]]/data[[#This Row],[Impressions]]</f>
        <v>1.0700000000000001E-2</v>
      </c>
      <c r="K3455" s="1">
        <v>0.82799999999999963</v>
      </c>
      <c r="L3455" s="2">
        <v>3.8317769999999975</v>
      </c>
      <c r="M3455">
        <v>5</v>
      </c>
      <c r="N3455" s="1">
        <f>IF(data[[#This Row],[Conversions]]=0,0,data[[#This Row],[Spend, Dollars]]/data[[#This Row],[Conversions]])</f>
        <v>0.76635539999999946</v>
      </c>
      <c r="O3455" s="13">
        <f>data[[#This Row],[Conversions]]/data[[#This Row],[Clicks]]</f>
        <v>1.0804386580951868</v>
      </c>
      <c r="P3455" s="11">
        <v>415.2</v>
      </c>
      <c r="Q3455" s="11">
        <f>IF(data[[#This Row],[Spend, Dollars]]=0,0,data[[#This Row],[Total conversion value, Dollars]]/data[[#This Row],[Spend, Dollars]])</f>
        <v>108.35703643505357</v>
      </c>
      <c r="R3455" s="2">
        <v>26</v>
      </c>
      <c r="S3455" s="2">
        <v>6</v>
      </c>
      <c r="T3455" s="2">
        <v>1.5</v>
      </c>
      <c r="U3455" s="2">
        <f t="shared" si="53"/>
        <v>33.5</v>
      </c>
    </row>
    <row r="3456" spans="1:21" x14ac:dyDescent="0.2">
      <c r="A3456" t="s">
        <v>23</v>
      </c>
      <c r="B3456" s="3">
        <v>45140</v>
      </c>
      <c r="C3456" s="10" t="str">
        <f>TEXT(data[[#This Row],[Date]],"mmmm")</f>
        <v>August</v>
      </c>
      <c r="D3456" t="s">
        <v>12</v>
      </c>
      <c r="E3456" t="s">
        <v>19</v>
      </c>
      <c r="F3456" t="s">
        <v>14</v>
      </c>
      <c r="G3456" t="s">
        <v>21</v>
      </c>
      <c r="H3456" s="11">
        <v>435.4</v>
      </c>
      <c r="I3456" s="11">
        <v>6.6180799999999991</v>
      </c>
      <c r="J3456" s="13">
        <f>data[[#This Row],[Clicks]]/data[[#This Row],[Impressions]]</f>
        <v>1.5199999999999998E-2</v>
      </c>
      <c r="K3456" s="1">
        <v>1.1499999999999997</v>
      </c>
      <c r="L3456" s="2">
        <v>7.6107919999999964</v>
      </c>
      <c r="M3456">
        <v>2</v>
      </c>
      <c r="N3456" s="1">
        <f>IF(data[[#This Row],[Conversions]]=0,0,data[[#This Row],[Spend, Dollars]]/data[[#This Row],[Conversions]])</f>
        <v>3.8053959999999982</v>
      </c>
      <c r="O3456" s="13">
        <f>data[[#This Row],[Conversions]]/data[[#This Row],[Clicks]]</f>
        <v>0.30220245146628633</v>
      </c>
      <c r="P3456" s="11">
        <v>75.599999999999994</v>
      </c>
      <c r="Q3456" s="11">
        <f>IF(data[[#This Row],[Spend, Dollars]]=0,0,data[[#This Row],[Total conversion value, Dollars]]/data[[#This Row],[Spend, Dollars]])</f>
        <v>9.9332631873266308</v>
      </c>
      <c r="R3456" s="2">
        <v>39</v>
      </c>
      <c r="S3456" s="2">
        <v>10</v>
      </c>
      <c r="T3456" s="2">
        <v>3</v>
      </c>
      <c r="U3456" s="2">
        <f t="shared" si="53"/>
        <v>52</v>
      </c>
    </row>
    <row r="3457" spans="1:21" x14ac:dyDescent="0.2">
      <c r="A3457" t="s">
        <v>23</v>
      </c>
      <c r="B3457" s="3">
        <v>45141</v>
      </c>
      <c r="C3457" s="10" t="str">
        <f>TEXT(data[[#This Row],[Date]],"mmmm")</f>
        <v>August</v>
      </c>
      <c r="D3457" t="s">
        <v>12</v>
      </c>
      <c r="E3457" t="s">
        <v>19</v>
      </c>
      <c r="F3457" t="s">
        <v>14</v>
      </c>
      <c r="G3457" t="s">
        <v>21</v>
      </c>
      <c r="H3457" s="11">
        <v>17.3000000000001</v>
      </c>
      <c r="I3457" s="11">
        <v>0.20933000000000121</v>
      </c>
      <c r="J3457" s="13">
        <f>data[[#This Row],[Clicks]]/data[[#This Row],[Impressions]]</f>
        <v>1.21E-2</v>
      </c>
      <c r="K3457" s="1">
        <v>0.49449999999999988</v>
      </c>
      <c r="L3457" s="2">
        <v>0.10351368500000058</v>
      </c>
      <c r="M3457">
        <v>6</v>
      </c>
      <c r="N3457" s="1">
        <f>IF(data[[#This Row],[Conversions]]=0,0,data[[#This Row],[Spend, Dollars]]/data[[#This Row],[Conversions]])</f>
        <v>1.7252280833333428E-2</v>
      </c>
      <c r="O3457" s="13">
        <f>data[[#This Row],[Conversions]]/data[[#This Row],[Clicks]]</f>
        <v>28.662876797401069</v>
      </c>
      <c r="P3457" s="11">
        <v>175.2</v>
      </c>
      <c r="Q3457" s="11">
        <f>IF(data[[#This Row],[Spend, Dollars]]=0,0,data[[#This Row],[Total conversion value, Dollars]]/data[[#This Row],[Spend, Dollars]])</f>
        <v>1692.5298331326821</v>
      </c>
      <c r="R3457" s="2">
        <v>31</v>
      </c>
      <c r="S3457" s="2">
        <v>6</v>
      </c>
      <c r="T3457" s="2">
        <v>12</v>
      </c>
      <c r="U3457" s="2">
        <f t="shared" si="53"/>
        <v>49</v>
      </c>
    </row>
    <row r="3458" spans="1:21" x14ac:dyDescent="0.2">
      <c r="A3458" t="s">
        <v>23</v>
      </c>
      <c r="B3458" s="3">
        <v>45142</v>
      </c>
      <c r="C3458" s="10" t="str">
        <f>TEXT(data[[#This Row],[Date]],"mmmm")</f>
        <v>August</v>
      </c>
      <c r="D3458" t="s">
        <v>12</v>
      </c>
      <c r="E3458" t="s">
        <v>19</v>
      </c>
      <c r="F3458" t="s">
        <v>14</v>
      </c>
      <c r="G3458" t="s">
        <v>21</v>
      </c>
      <c r="H3458" s="11">
        <v>48.899999999999977</v>
      </c>
      <c r="I3458" s="11">
        <v>0.44009999999999982</v>
      </c>
      <c r="J3458" s="13">
        <f>data[[#This Row],[Clicks]]/data[[#This Row],[Impressions]]</f>
        <v>9.0000000000000011E-3</v>
      </c>
      <c r="K3458" s="1">
        <v>0.89699999999999969</v>
      </c>
      <c r="L3458" s="2">
        <v>0.39476969999999972</v>
      </c>
      <c r="M3458">
        <v>4</v>
      </c>
      <c r="N3458" s="1">
        <f>IF(data[[#This Row],[Conversions]]=0,0,data[[#This Row],[Spend, Dollars]]/data[[#This Row],[Conversions]])</f>
        <v>9.8692424999999931E-2</v>
      </c>
      <c r="O3458" s="13">
        <f>data[[#This Row],[Conversions]]/data[[#This Row],[Clicks]]</f>
        <v>9.088843444671669</v>
      </c>
      <c r="P3458" s="11">
        <v>139.19999999999999</v>
      </c>
      <c r="Q3458" s="11">
        <f>IF(data[[#This Row],[Spend, Dollars]]=0,0,data[[#This Row],[Total conversion value, Dollars]]/data[[#This Row],[Spend, Dollars]])</f>
        <v>352.61064868960329</v>
      </c>
      <c r="R3458" s="2">
        <v>15</v>
      </c>
      <c r="S3458" s="2">
        <v>7</v>
      </c>
      <c r="T3458" s="2">
        <v>0</v>
      </c>
      <c r="U3458" s="2">
        <f t="shared" si="53"/>
        <v>22</v>
      </c>
    </row>
    <row r="3459" spans="1:21" x14ac:dyDescent="0.2">
      <c r="A3459" t="s">
        <v>23</v>
      </c>
      <c r="B3459" s="3">
        <v>45143</v>
      </c>
      <c r="C3459" s="10" t="str">
        <f>TEXT(data[[#This Row],[Date]],"mmmm")</f>
        <v>August</v>
      </c>
      <c r="D3459" t="s">
        <v>12</v>
      </c>
      <c r="E3459" t="s">
        <v>19</v>
      </c>
      <c r="F3459" t="s">
        <v>14</v>
      </c>
      <c r="G3459" t="s">
        <v>21</v>
      </c>
      <c r="H3459" s="11">
        <v>190.59999999999991</v>
      </c>
      <c r="I3459" s="11">
        <v>2.8018199999999984</v>
      </c>
      <c r="J3459" s="13">
        <f>data[[#This Row],[Clicks]]/data[[#This Row],[Impressions]]</f>
        <v>1.47E-2</v>
      </c>
      <c r="K3459" s="1">
        <v>0.25300000000000006</v>
      </c>
      <c r="L3459" s="2">
        <v>0.7088604599999998</v>
      </c>
      <c r="M3459">
        <v>2</v>
      </c>
      <c r="N3459" s="1">
        <f>IF(data[[#This Row],[Conversions]]=0,0,data[[#This Row],[Spend, Dollars]]/data[[#This Row],[Conversions]])</f>
        <v>0.3544302299999999</v>
      </c>
      <c r="O3459" s="13">
        <f>data[[#This Row],[Conversions]]/data[[#This Row],[Clicks]]</f>
        <v>0.71382173016110995</v>
      </c>
      <c r="P3459" s="11">
        <v>67.2</v>
      </c>
      <c r="Q3459" s="11">
        <f>IF(data[[#This Row],[Spend, Dollars]]=0,0,data[[#This Row],[Total conversion value, Dollars]]/data[[#This Row],[Spend, Dollars]])</f>
        <v>94.800040053016957</v>
      </c>
      <c r="R3459" s="2">
        <v>46</v>
      </c>
      <c r="S3459" s="2">
        <v>2</v>
      </c>
      <c r="T3459" s="2">
        <v>3</v>
      </c>
      <c r="U3459" s="2">
        <f t="shared" ref="U3459:U3522" si="54">SUM(R3459:T3459)</f>
        <v>51</v>
      </c>
    </row>
    <row r="3460" spans="1:21" x14ac:dyDescent="0.2">
      <c r="A3460" t="s">
        <v>23</v>
      </c>
      <c r="B3460" s="3">
        <v>45144</v>
      </c>
      <c r="C3460" s="10" t="str">
        <f>TEXT(data[[#This Row],[Date]],"mmmm")</f>
        <v>August</v>
      </c>
      <c r="D3460" t="s">
        <v>12</v>
      </c>
      <c r="E3460" t="s">
        <v>19</v>
      </c>
      <c r="F3460" t="s">
        <v>14</v>
      </c>
      <c r="G3460" t="s">
        <v>21</v>
      </c>
      <c r="H3460" s="11">
        <v>463.70000000000005</v>
      </c>
      <c r="I3460" s="11">
        <v>7.2337200000000008</v>
      </c>
      <c r="J3460" s="13">
        <f>data[[#This Row],[Clicks]]/data[[#This Row],[Impressions]]</f>
        <v>1.5600000000000001E-2</v>
      </c>
      <c r="K3460" s="1">
        <v>0.29899999999999999</v>
      </c>
      <c r="L3460" s="2">
        <v>2.1628822800000003</v>
      </c>
      <c r="M3460">
        <v>5</v>
      </c>
      <c r="N3460" s="1">
        <f>IF(data[[#This Row],[Conversions]]=0,0,data[[#This Row],[Spend, Dollars]]/data[[#This Row],[Conversions]])</f>
        <v>0.43257645600000005</v>
      </c>
      <c r="O3460" s="13">
        <f>data[[#This Row],[Conversions]]/data[[#This Row],[Clicks]]</f>
        <v>0.69120729030153216</v>
      </c>
      <c r="P3460" s="11">
        <v>201.6</v>
      </c>
      <c r="Q3460" s="11">
        <f>IF(data[[#This Row],[Spend, Dollars]]=0,0,data[[#This Row],[Total conversion value, Dollars]]/data[[#This Row],[Spend, Dollars]])</f>
        <v>93.208956337651429</v>
      </c>
      <c r="R3460" s="2">
        <v>40</v>
      </c>
      <c r="S3460" s="2">
        <v>7</v>
      </c>
      <c r="T3460" s="2">
        <v>1.5</v>
      </c>
      <c r="U3460" s="2">
        <f t="shared" si="54"/>
        <v>48.5</v>
      </c>
    </row>
    <row r="3461" spans="1:21" x14ac:dyDescent="0.2">
      <c r="A3461" t="s">
        <v>23</v>
      </c>
      <c r="B3461" s="3">
        <v>45145</v>
      </c>
      <c r="C3461" s="10" t="str">
        <f>TEXT(data[[#This Row],[Date]],"mmmm")</f>
        <v>August</v>
      </c>
      <c r="D3461" t="s">
        <v>12</v>
      </c>
      <c r="E3461" t="s">
        <v>19</v>
      </c>
      <c r="F3461" t="s">
        <v>14</v>
      </c>
      <c r="G3461" t="s">
        <v>21</v>
      </c>
      <c r="H3461" s="11">
        <v>263.09999999999991</v>
      </c>
      <c r="I3461" s="11">
        <v>3.8938799999999993</v>
      </c>
      <c r="J3461" s="13">
        <f>data[[#This Row],[Clicks]]/data[[#This Row],[Impressions]]</f>
        <v>1.4800000000000002E-2</v>
      </c>
      <c r="K3461" s="1">
        <v>0.55199999999999982</v>
      </c>
      <c r="L3461" s="2">
        <v>2.1494217599999987</v>
      </c>
      <c r="M3461">
        <v>2</v>
      </c>
      <c r="N3461" s="1">
        <f>IF(data[[#This Row],[Conversions]]=0,0,data[[#This Row],[Spend, Dollars]]/data[[#This Row],[Conversions]])</f>
        <v>1.0747108799999994</v>
      </c>
      <c r="O3461" s="13">
        <f>data[[#This Row],[Conversions]]/data[[#This Row],[Clicks]]</f>
        <v>0.51362651134600967</v>
      </c>
      <c r="P3461" s="11">
        <v>73.2</v>
      </c>
      <c r="Q3461" s="11">
        <f>IF(data[[#This Row],[Spend, Dollars]]=0,0,data[[#This Row],[Total conversion value, Dollars]]/data[[#This Row],[Spend, Dollars]])</f>
        <v>34.055670860985444</v>
      </c>
      <c r="R3461" s="2">
        <v>24</v>
      </c>
      <c r="S3461" s="2">
        <v>1</v>
      </c>
      <c r="T3461" s="2">
        <v>0</v>
      </c>
      <c r="U3461" s="2">
        <f t="shared" si="54"/>
        <v>25</v>
      </c>
    </row>
    <row r="3462" spans="1:21" x14ac:dyDescent="0.2">
      <c r="A3462" t="s">
        <v>23</v>
      </c>
      <c r="B3462" s="3">
        <v>45146</v>
      </c>
      <c r="C3462" s="10" t="str">
        <f>TEXT(data[[#This Row],[Date]],"mmmm")</f>
        <v>August</v>
      </c>
      <c r="D3462" t="s">
        <v>12</v>
      </c>
      <c r="E3462" t="s">
        <v>19</v>
      </c>
      <c r="F3462" t="s">
        <v>14</v>
      </c>
      <c r="G3462" t="s">
        <v>21</v>
      </c>
      <c r="H3462" s="11">
        <v>536.19999999999982</v>
      </c>
      <c r="I3462" s="11">
        <v>7.0778399999999984</v>
      </c>
      <c r="J3462" s="13">
        <f>data[[#This Row],[Clicks]]/data[[#This Row],[Impressions]]</f>
        <v>1.3200000000000002E-2</v>
      </c>
      <c r="K3462" s="1">
        <v>1.4949999999999997</v>
      </c>
      <c r="L3462" s="2">
        <v>10.581370799999995</v>
      </c>
      <c r="M3462">
        <v>4</v>
      </c>
      <c r="N3462" s="1">
        <f>IF(data[[#This Row],[Conversions]]=0,0,data[[#This Row],[Spend, Dollars]]/data[[#This Row],[Conversions]])</f>
        <v>2.6453426999999987</v>
      </c>
      <c r="O3462" s="13">
        <f>data[[#This Row],[Conversions]]/data[[#This Row],[Clicks]]</f>
        <v>0.56514416827732772</v>
      </c>
      <c r="P3462" s="11">
        <v>206.4</v>
      </c>
      <c r="Q3462" s="11">
        <f>IF(data[[#This Row],[Spend, Dollars]]=0,0,data[[#This Row],[Total conversion value, Dollars]]/data[[#This Row],[Spend, Dollars]])</f>
        <v>19.505979319806098</v>
      </c>
      <c r="R3462" s="2">
        <v>46</v>
      </c>
      <c r="S3462" s="2">
        <v>2</v>
      </c>
      <c r="T3462" s="2">
        <v>1.5</v>
      </c>
      <c r="U3462" s="2">
        <f t="shared" si="54"/>
        <v>49.5</v>
      </c>
    </row>
    <row r="3463" spans="1:21" x14ac:dyDescent="0.2">
      <c r="A3463" t="s">
        <v>23</v>
      </c>
      <c r="B3463" s="3">
        <v>45147</v>
      </c>
      <c r="C3463" s="10" t="str">
        <f>TEXT(data[[#This Row],[Date]],"mmmm")</f>
        <v>August</v>
      </c>
      <c r="D3463" t="s">
        <v>12</v>
      </c>
      <c r="E3463" t="s">
        <v>19</v>
      </c>
      <c r="F3463" t="s">
        <v>14</v>
      </c>
      <c r="G3463" t="s">
        <v>21</v>
      </c>
      <c r="H3463" s="11">
        <v>368.5</v>
      </c>
      <c r="I3463" s="11">
        <v>5.0853000000000002</v>
      </c>
      <c r="J3463" s="13">
        <f>data[[#This Row],[Clicks]]/data[[#This Row],[Impressions]]</f>
        <v>1.38E-2</v>
      </c>
      <c r="K3463" s="1">
        <v>0.35650000000000004</v>
      </c>
      <c r="L3463" s="2">
        <v>1.8129094500000003</v>
      </c>
      <c r="M3463">
        <v>6</v>
      </c>
      <c r="N3463" s="1">
        <f>IF(data[[#This Row],[Conversions]]=0,0,data[[#This Row],[Spend, Dollars]]/data[[#This Row],[Conversions]])</f>
        <v>0.30215157500000006</v>
      </c>
      <c r="O3463" s="13">
        <f>data[[#This Row],[Conversions]]/data[[#This Row],[Clicks]]</f>
        <v>1.1798713940180521</v>
      </c>
      <c r="P3463" s="11">
        <v>260.39999999999998</v>
      </c>
      <c r="Q3463" s="11">
        <f>IF(data[[#This Row],[Spend, Dollars]]=0,0,data[[#This Row],[Total conversion value, Dollars]]/data[[#This Row],[Spend, Dollars]])</f>
        <v>143.63651753263238</v>
      </c>
      <c r="R3463" s="2">
        <v>43</v>
      </c>
      <c r="S3463" s="2">
        <v>6</v>
      </c>
      <c r="T3463" s="2">
        <v>10.5</v>
      </c>
      <c r="U3463" s="2">
        <f t="shared" si="54"/>
        <v>59.5</v>
      </c>
    </row>
    <row r="3464" spans="1:21" x14ac:dyDescent="0.2">
      <c r="A3464" t="s">
        <v>23</v>
      </c>
      <c r="B3464" s="3">
        <v>45148</v>
      </c>
      <c r="C3464" s="10" t="str">
        <f>TEXT(data[[#This Row],[Date]],"mmmm")</f>
        <v>August</v>
      </c>
      <c r="D3464" t="s">
        <v>12</v>
      </c>
      <c r="E3464" t="s">
        <v>19</v>
      </c>
      <c r="F3464" t="s">
        <v>14</v>
      </c>
      <c r="G3464" t="s">
        <v>21</v>
      </c>
      <c r="H3464" s="11">
        <v>64.899999999999977</v>
      </c>
      <c r="I3464" s="11">
        <v>0.73985999999999974</v>
      </c>
      <c r="J3464" s="13">
        <f>data[[#This Row],[Clicks]]/data[[#This Row],[Impressions]]</f>
        <v>1.14E-2</v>
      </c>
      <c r="K3464" s="1">
        <v>1.5639999999999998</v>
      </c>
      <c r="L3464" s="2">
        <v>1.1571410399999995</v>
      </c>
      <c r="M3464">
        <v>3</v>
      </c>
      <c r="N3464" s="1">
        <f>IF(data[[#This Row],[Conversions]]=0,0,data[[#This Row],[Spend, Dollars]]/data[[#This Row],[Conversions]])</f>
        <v>0.38571367999999984</v>
      </c>
      <c r="O3464" s="13">
        <f>data[[#This Row],[Conversions]]/data[[#This Row],[Clicks]]</f>
        <v>4.054821182385858</v>
      </c>
      <c r="P3464" s="11">
        <v>218.4</v>
      </c>
      <c r="Q3464" s="11">
        <f>IF(data[[#This Row],[Spend, Dollars]]=0,0,data[[#This Row],[Total conversion value, Dollars]]/data[[#This Row],[Spend, Dollars]])</f>
        <v>188.74103713407322</v>
      </c>
      <c r="R3464" s="2">
        <v>49</v>
      </c>
      <c r="S3464" s="2">
        <v>7</v>
      </c>
      <c r="T3464" s="2">
        <v>0</v>
      </c>
      <c r="U3464" s="2">
        <f t="shared" si="54"/>
        <v>56</v>
      </c>
    </row>
    <row r="3465" spans="1:21" x14ac:dyDescent="0.2">
      <c r="A3465" t="s">
        <v>23</v>
      </c>
      <c r="B3465" s="3">
        <v>45149</v>
      </c>
      <c r="C3465" s="10" t="str">
        <f>TEXT(data[[#This Row],[Date]],"mmmm")</f>
        <v>August</v>
      </c>
      <c r="D3465" t="s">
        <v>12</v>
      </c>
      <c r="E3465" t="s">
        <v>19</v>
      </c>
      <c r="F3465" t="s">
        <v>14</v>
      </c>
      <c r="G3465" t="s">
        <v>21</v>
      </c>
      <c r="H3465" s="11">
        <v>355.09999999999991</v>
      </c>
      <c r="I3465" s="11">
        <v>4.2256899999999993</v>
      </c>
      <c r="J3465" s="13">
        <f>data[[#This Row],[Clicks]]/data[[#This Row],[Impressions]]</f>
        <v>1.1900000000000001E-2</v>
      </c>
      <c r="K3465" s="1">
        <v>0.54049999999999998</v>
      </c>
      <c r="L3465" s="2">
        <v>2.2839854449999994</v>
      </c>
      <c r="M3465">
        <v>1</v>
      </c>
      <c r="N3465" s="1">
        <f>IF(data[[#This Row],[Conversions]]=0,0,data[[#This Row],[Spend, Dollars]]/data[[#This Row],[Conversions]])</f>
        <v>2.2839854449999994</v>
      </c>
      <c r="O3465" s="13">
        <f>data[[#This Row],[Conversions]]/data[[#This Row],[Clicks]]</f>
        <v>0.23664774273550596</v>
      </c>
      <c r="P3465" s="11">
        <v>6</v>
      </c>
      <c r="Q3465" s="11">
        <f>IF(data[[#This Row],[Spend, Dollars]]=0,0,data[[#This Row],[Total conversion value, Dollars]]/data[[#This Row],[Spend, Dollars]])</f>
        <v>2.6269869683867455</v>
      </c>
      <c r="R3465" s="2">
        <v>59</v>
      </c>
      <c r="S3465" s="2">
        <v>8</v>
      </c>
      <c r="T3465" s="2">
        <v>7.5</v>
      </c>
      <c r="U3465" s="2">
        <f t="shared" si="54"/>
        <v>74.5</v>
      </c>
    </row>
    <row r="3466" spans="1:21" x14ac:dyDescent="0.2">
      <c r="A3466" t="s">
        <v>23</v>
      </c>
      <c r="B3466" s="3">
        <v>45150</v>
      </c>
      <c r="C3466" s="10" t="str">
        <f>TEXT(data[[#This Row],[Date]],"mmmm")</f>
        <v>August</v>
      </c>
      <c r="D3466" t="s">
        <v>12</v>
      </c>
      <c r="E3466" t="s">
        <v>19</v>
      </c>
      <c r="F3466" t="s">
        <v>14</v>
      </c>
      <c r="G3466" t="s">
        <v>21</v>
      </c>
      <c r="H3466" s="11">
        <v>107.69999999999993</v>
      </c>
      <c r="I3466" s="11">
        <v>1.4647199999999991</v>
      </c>
      <c r="J3466" s="13">
        <f>data[[#This Row],[Clicks]]/data[[#This Row],[Impressions]]</f>
        <v>1.3600000000000001E-2</v>
      </c>
      <c r="K3466" s="1">
        <v>1.3109999999999997</v>
      </c>
      <c r="L3466" s="2">
        <v>1.9202479199999984</v>
      </c>
      <c r="M3466">
        <v>2</v>
      </c>
      <c r="N3466" s="1">
        <f>IF(data[[#This Row],[Conversions]]=0,0,data[[#This Row],[Spend, Dollars]]/data[[#This Row],[Conversions]])</f>
        <v>0.96012395999999922</v>
      </c>
      <c r="O3466" s="13">
        <f>data[[#This Row],[Conversions]]/data[[#This Row],[Clicks]]</f>
        <v>1.3654486864383644</v>
      </c>
      <c r="P3466" s="11">
        <v>28.799999999999997</v>
      </c>
      <c r="Q3466" s="11">
        <f>IF(data[[#This Row],[Spend, Dollars]]=0,0,data[[#This Row],[Total conversion value, Dollars]]/data[[#This Row],[Spend, Dollars]])</f>
        <v>14.998063375066705</v>
      </c>
      <c r="R3466" s="2">
        <v>77</v>
      </c>
      <c r="S3466" s="2">
        <v>4</v>
      </c>
      <c r="T3466" s="2">
        <v>3</v>
      </c>
      <c r="U3466" s="2">
        <f t="shared" si="54"/>
        <v>84</v>
      </c>
    </row>
    <row r="3467" spans="1:21" x14ac:dyDescent="0.2">
      <c r="A3467" t="s">
        <v>23</v>
      </c>
      <c r="B3467" s="3">
        <v>45151</v>
      </c>
      <c r="C3467" s="10" t="str">
        <f>TEXT(data[[#This Row],[Date]],"mmmm")</f>
        <v>August</v>
      </c>
      <c r="D3467" t="s">
        <v>12</v>
      </c>
      <c r="E3467" t="s">
        <v>19</v>
      </c>
      <c r="F3467" t="s">
        <v>14</v>
      </c>
      <c r="G3467" t="s">
        <v>21</v>
      </c>
      <c r="H3467" s="11">
        <v>200.29999999999995</v>
      </c>
      <c r="I3467" s="11">
        <v>2.7040500000000001</v>
      </c>
      <c r="J3467" s="13">
        <f>data[[#This Row],[Clicks]]/data[[#This Row],[Impressions]]</f>
        <v>1.3500000000000003E-2</v>
      </c>
      <c r="K3467" s="1">
        <v>0.13800000000000001</v>
      </c>
      <c r="L3467" s="2">
        <v>0.37315890000000002</v>
      </c>
      <c r="M3467">
        <v>6</v>
      </c>
      <c r="N3467" s="1">
        <f>IF(data[[#This Row],[Conversions]]=0,0,data[[#This Row],[Spend, Dollars]]/data[[#This Row],[Conversions]])</f>
        <v>6.2193150000000003E-2</v>
      </c>
      <c r="O3467" s="13">
        <f>data[[#This Row],[Conversions]]/data[[#This Row],[Clicks]]</f>
        <v>2.2188938814001218</v>
      </c>
      <c r="P3467" s="11">
        <v>223.2</v>
      </c>
      <c r="Q3467" s="11">
        <f>IF(data[[#This Row],[Spend, Dollars]]=0,0,data[[#This Row],[Total conversion value, Dollars]]/data[[#This Row],[Spend, Dollars]])</f>
        <v>598.1366115078589</v>
      </c>
      <c r="R3467" s="2">
        <v>33</v>
      </c>
      <c r="S3467" s="2">
        <v>0</v>
      </c>
      <c r="T3467" s="2">
        <v>4.5</v>
      </c>
      <c r="U3467" s="2">
        <f t="shared" si="54"/>
        <v>37.5</v>
      </c>
    </row>
    <row r="3468" spans="1:21" x14ac:dyDescent="0.2">
      <c r="A3468" t="s">
        <v>23</v>
      </c>
      <c r="B3468" s="3">
        <v>45152</v>
      </c>
      <c r="C3468" s="10" t="str">
        <f>TEXT(data[[#This Row],[Date]],"mmmm")</f>
        <v>August</v>
      </c>
      <c r="D3468" t="s">
        <v>12</v>
      </c>
      <c r="E3468" t="s">
        <v>19</v>
      </c>
      <c r="F3468" t="s">
        <v>14</v>
      </c>
      <c r="G3468" t="s">
        <v>21</v>
      </c>
      <c r="H3468" s="11">
        <v>454.69999999999982</v>
      </c>
      <c r="I3468" s="11">
        <v>6.7295599999999975</v>
      </c>
      <c r="J3468" s="13">
        <f>data[[#This Row],[Clicks]]/data[[#This Row],[Impressions]]</f>
        <v>1.4800000000000001E-2</v>
      </c>
      <c r="K3468" s="1">
        <v>0.77049999999999974</v>
      </c>
      <c r="L3468" s="2">
        <v>5.185125979999996</v>
      </c>
      <c r="M3468">
        <v>3</v>
      </c>
      <c r="N3468" s="1">
        <f>IF(data[[#This Row],[Conversions]]=0,0,data[[#This Row],[Spend, Dollars]]/data[[#This Row],[Conversions]])</f>
        <v>1.7283753266666653</v>
      </c>
      <c r="O3468" s="13">
        <f>data[[#This Row],[Conversions]]/data[[#This Row],[Clicks]]</f>
        <v>0.44579437585815435</v>
      </c>
      <c r="P3468" s="11">
        <v>91.2</v>
      </c>
      <c r="Q3468" s="11">
        <f>IF(data[[#This Row],[Spend, Dollars]]=0,0,data[[#This Row],[Total conversion value, Dollars]]/data[[#This Row],[Spend, Dollars]])</f>
        <v>17.588772259685786</v>
      </c>
      <c r="R3468" s="2">
        <v>59</v>
      </c>
      <c r="S3468" s="2">
        <v>6</v>
      </c>
      <c r="T3468" s="2">
        <v>4.5</v>
      </c>
      <c r="U3468" s="2">
        <f t="shared" si="54"/>
        <v>69.5</v>
      </c>
    </row>
    <row r="3469" spans="1:21" x14ac:dyDescent="0.2">
      <c r="A3469" t="s">
        <v>23</v>
      </c>
      <c r="B3469" s="3">
        <v>45153</v>
      </c>
      <c r="C3469" s="10" t="str">
        <f>TEXT(data[[#This Row],[Date]],"mmmm")</f>
        <v>August</v>
      </c>
      <c r="D3469" t="s">
        <v>12</v>
      </c>
      <c r="E3469" t="s">
        <v>19</v>
      </c>
      <c r="F3469" t="s">
        <v>14</v>
      </c>
      <c r="G3469" t="s">
        <v>21</v>
      </c>
      <c r="H3469" s="11">
        <v>175.7</v>
      </c>
      <c r="I3469" s="11">
        <v>2.4422300000000003</v>
      </c>
      <c r="J3469" s="13">
        <f>data[[#This Row],[Clicks]]/data[[#This Row],[Impressions]]</f>
        <v>1.3900000000000003E-2</v>
      </c>
      <c r="K3469" s="1">
        <v>0.56349999999999989</v>
      </c>
      <c r="L3469" s="2">
        <v>1.3761966049999999</v>
      </c>
      <c r="M3469">
        <v>3</v>
      </c>
      <c r="N3469" s="1">
        <f>IF(data[[#This Row],[Conversions]]=0,0,data[[#This Row],[Spend, Dollars]]/data[[#This Row],[Conversions]])</f>
        <v>0.45873220166666662</v>
      </c>
      <c r="O3469" s="13">
        <f>data[[#This Row],[Conversions]]/data[[#This Row],[Clicks]]</f>
        <v>1.2283855328941171</v>
      </c>
      <c r="P3469" s="11">
        <v>178.79999999999998</v>
      </c>
      <c r="Q3469" s="11">
        <f>IF(data[[#This Row],[Spend, Dollars]]=0,0,data[[#This Row],[Total conversion value, Dollars]]/data[[#This Row],[Spend, Dollars]])</f>
        <v>129.92329682429352</v>
      </c>
      <c r="R3469" s="2">
        <v>66</v>
      </c>
      <c r="S3469" s="2">
        <v>3</v>
      </c>
      <c r="T3469" s="2">
        <v>1.5</v>
      </c>
      <c r="U3469" s="2">
        <f t="shared" si="54"/>
        <v>70.5</v>
      </c>
    </row>
    <row r="3470" spans="1:21" x14ac:dyDescent="0.2">
      <c r="A3470" t="s">
        <v>23</v>
      </c>
      <c r="B3470" s="3">
        <v>45154</v>
      </c>
      <c r="C3470" s="10" t="str">
        <f>TEXT(data[[#This Row],[Date]],"mmmm")</f>
        <v>August</v>
      </c>
      <c r="D3470" t="s">
        <v>12</v>
      </c>
      <c r="E3470" t="s">
        <v>19</v>
      </c>
      <c r="F3470" t="s">
        <v>14</v>
      </c>
      <c r="G3470" t="s">
        <v>21</v>
      </c>
      <c r="H3470" s="11">
        <v>126.10000000000002</v>
      </c>
      <c r="I3470" s="11">
        <v>1.2862200000000004</v>
      </c>
      <c r="J3470" s="13">
        <f>data[[#This Row],[Clicks]]/data[[#This Row],[Impressions]]</f>
        <v>1.0200000000000001E-2</v>
      </c>
      <c r="K3470" s="1">
        <v>1.5754999999999995</v>
      </c>
      <c r="L3470" s="2">
        <v>2.0264396099999997</v>
      </c>
      <c r="M3470">
        <v>1</v>
      </c>
      <c r="N3470" s="1">
        <f>IF(data[[#This Row],[Conversions]]=0,0,data[[#This Row],[Spend, Dollars]]/data[[#This Row],[Conversions]])</f>
        <v>2.0264396099999997</v>
      </c>
      <c r="O3470" s="13">
        <f>data[[#This Row],[Conversions]]/data[[#This Row],[Clicks]]</f>
        <v>0.77747197213540431</v>
      </c>
      <c r="P3470" s="11">
        <v>36</v>
      </c>
      <c r="Q3470" s="11">
        <f>IF(data[[#This Row],[Spend, Dollars]]=0,0,data[[#This Row],[Total conversion value, Dollars]]/data[[#This Row],[Spend, Dollars]])</f>
        <v>17.765148204934665</v>
      </c>
      <c r="R3470" s="2">
        <v>47</v>
      </c>
      <c r="S3470" s="2">
        <v>2</v>
      </c>
      <c r="T3470" s="2">
        <v>15</v>
      </c>
      <c r="U3470" s="2">
        <f t="shared" si="54"/>
        <v>64</v>
      </c>
    </row>
    <row r="3471" spans="1:21" x14ac:dyDescent="0.2">
      <c r="A3471" t="s">
        <v>23</v>
      </c>
      <c r="B3471" s="3">
        <v>45155</v>
      </c>
      <c r="C3471" s="10" t="str">
        <f>TEXT(data[[#This Row],[Date]],"mmmm")</f>
        <v>August</v>
      </c>
      <c r="D3471" t="s">
        <v>12</v>
      </c>
      <c r="E3471" t="s">
        <v>19</v>
      </c>
      <c r="F3471" t="s">
        <v>14</v>
      </c>
      <c r="G3471" t="s">
        <v>21</v>
      </c>
      <c r="H3471" s="11">
        <v>410.59999999999991</v>
      </c>
      <c r="I3471" s="11">
        <v>6.1589999999999989</v>
      </c>
      <c r="J3471" s="13">
        <f>data[[#This Row],[Clicks]]/data[[#This Row],[Impressions]]</f>
        <v>1.5000000000000001E-2</v>
      </c>
      <c r="K3471" s="1">
        <v>0.60949999999999982</v>
      </c>
      <c r="L3471" s="2">
        <v>3.7539104999999982</v>
      </c>
      <c r="M3471">
        <v>1</v>
      </c>
      <c r="N3471" s="1">
        <f>IF(data[[#This Row],[Conversions]]=0,0,data[[#This Row],[Spend, Dollars]]/data[[#This Row],[Conversions]])</f>
        <v>3.7539104999999982</v>
      </c>
      <c r="O3471" s="13">
        <f>data[[#This Row],[Conversions]]/data[[#This Row],[Clicks]]</f>
        <v>0.16236402013313853</v>
      </c>
      <c r="P3471" s="11">
        <v>22.8</v>
      </c>
      <c r="Q3471" s="11">
        <f>IF(data[[#This Row],[Spend, Dollars]]=0,0,data[[#This Row],[Total conversion value, Dollars]]/data[[#This Row],[Spend, Dollars]])</f>
        <v>6.073666380698211</v>
      </c>
      <c r="R3471" s="2">
        <v>13</v>
      </c>
      <c r="S3471" s="2">
        <v>8</v>
      </c>
      <c r="T3471" s="2">
        <v>6</v>
      </c>
      <c r="U3471" s="2">
        <f t="shared" si="54"/>
        <v>27</v>
      </c>
    </row>
    <row r="3472" spans="1:21" x14ac:dyDescent="0.2">
      <c r="A3472" t="s">
        <v>23</v>
      </c>
      <c r="B3472" s="3">
        <v>45156</v>
      </c>
      <c r="C3472" s="10" t="str">
        <f>TEXT(data[[#This Row],[Date]],"mmmm")</f>
        <v>August</v>
      </c>
      <c r="D3472" t="s">
        <v>12</v>
      </c>
      <c r="E3472" t="s">
        <v>19</v>
      </c>
      <c r="F3472" t="s">
        <v>14</v>
      </c>
      <c r="G3472" t="s">
        <v>21</v>
      </c>
      <c r="H3472" s="11">
        <v>671.39999999999986</v>
      </c>
      <c r="I3472" s="11">
        <v>9.1981799999999989</v>
      </c>
      <c r="J3472" s="13">
        <f>data[[#This Row],[Clicks]]/data[[#This Row],[Impressions]]</f>
        <v>1.37E-2</v>
      </c>
      <c r="K3472" s="1">
        <v>0.88549999999999973</v>
      </c>
      <c r="L3472" s="2">
        <v>8.1449883899999964</v>
      </c>
      <c r="M3472">
        <v>2</v>
      </c>
      <c r="N3472" s="1">
        <f>IF(data[[#This Row],[Conversions]]=0,0,data[[#This Row],[Spend, Dollars]]/data[[#This Row],[Conversions]])</f>
        <v>4.0724941949999982</v>
      </c>
      <c r="O3472" s="13">
        <f>data[[#This Row],[Conversions]]/data[[#This Row],[Clicks]]</f>
        <v>0.21743431852823061</v>
      </c>
      <c r="P3472" s="11">
        <v>64.8</v>
      </c>
      <c r="Q3472" s="11">
        <f>IF(data[[#This Row],[Spend, Dollars]]=0,0,data[[#This Row],[Total conversion value, Dollars]]/data[[#This Row],[Spend, Dollars]])</f>
        <v>7.9558124453017207</v>
      </c>
      <c r="R3472" s="2">
        <v>51</v>
      </c>
      <c r="S3472" s="2">
        <v>1</v>
      </c>
      <c r="T3472" s="2">
        <v>0</v>
      </c>
      <c r="U3472" s="2">
        <f t="shared" si="54"/>
        <v>52</v>
      </c>
    </row>
    <row r="3473" spans="1:21" x14ac:dyDescent="0.2">
      <c r="A3473" t="s">
        <v>23</v>
      </c>
      <c r="B3473" s="3">
        <v>45157</v>
      </c>
      <c r="C3473" s="10" t="str">
        <f>TEXT(data[[#This Row],[Date]],"mmmm")</f>
        <v>August</v>
      </c>
      <c r="D3473" t="s">
        <v>12</v>
      </c>
      <c r="E3473" t="s">
        <v>19</v>
      </c>
      <c r="F3473" t="s">
        <v>14</v>
      </c>
      <c r="G3473" t="s">
        <v>21</v>
      </c>
      <c r="H3473" s="11">
        <v>178.39999999999986</v>
      </c>
      <c r="I3473" s="11">
        <v>2.2835199999999989</v>
      </c>
      <c r="J3473" s="13">
        <f>data[[#This Row],[Clicks]]/data[[#This Row],[Impressions]]</f>
        <v>1.2800000000000004E-2</v>
      </c>
      <c r="K3473" s="1">
        <v>0.24150000000000008</v>
      </c>
      <c r="L3473" s="2">
        <v>0.55147007999999986</v>
      </c>
      <c r="M3473">
        <v>3</v>
      </c>
      <c r="N3473" s="1">
        <f>IF(data[[#This Row],[Conversions]]=0,0,data[[#This Row],[Spend, Dollars]]/data[[#This Row],[Conversions]])</f>
        <v>0.18382335999999996</v>
      </c>
      <c r="O3473" s="13">
        <f>data[[#This Row],[Conversions]]/data[[#This Row],[Clicks]]</f>
        <v>1.3137612107623324</v>
      </c>
      <c r="P3473" s="11">
        <v>73.2</v>
      </c>
      <c r="Q3473" s="11">
        <f>IF(data[[#This Row],[Spend, Dollars]]=0,0,data[[#This Row],[Total conversion value, Dollars]]/data[[#This Row],[Spend, Dollars]])</f>
        <v>132.73612232961037</v>
      </c>
      <c r="R3473" s="2">
        <v>40</v>
      </c>
      <c r="S3473" s="2">
        <v>11</v>
      </c>
      <c r="T3473" s="2">
        <v>3</v>
      </c>
      <c r="U3473" s="2">
        <f t="shared" si="54"/>
        <v>54</v>
      </c>
    </row>
    <row r="3474" spans="1:21" x14ac:dyDescent="0.2">
      <c r="A3474" t="s">
        <v>23</v>
      </c>
      <c r="B3474" s="3">
        <v>45158</v>
      </c>
      <c r="C3474" s="10" t="str">
        <f>TEXT(data[[#This Row],[Date]],"mmmm")</f>
        <v>August</v>
      </c>
      <c r="D3474" t="s">
        <v>12</v>
      </c>
      <c r="E3474" t="s">
        <v>19</v>
      </c>
      <c r="F3474" t="s">
        <v>14</v>
      </c>
      <c r="G3474" t="s">
        <v>21</v>
      </c>
      <c r="H3474" s="11">
        <v>145.79999999999995</v>
      </c>
      <c r="I3474" s="11">
        <v>1.5892199999999999</v>
      </c>
      <c r="J3474" s="13">
        <f>data[[#This Row],[Clicks]]/data[[#This Row],[Impressions]]</f>
        <v>1.0900000000000002E-2</v>
      </c>
      <c r="K3474" s="1">
        <v>0.55199999999999994</v>
      </c>
      <c r="L3474" s="2">
        <v>0.87724943999999982</v>
      </c>
      <c r="M3474">
        <v>5</v>
      </c>
      <c r="N3474" s="1">
        <f>IF(data[[#This Row],[Conversions]]=0,0,data[[#This Row],[Spend, Dollars]]/data[[#This Row],[Conversions]])</f>
        <v>0.17544988799999997</v>
      </c>
      <c r="O3474" s="13">
        <f>data[[#This Row],[Conversions]]/data[[#This Row],[Clicks]]</f>
        <v>3.1461975056946176</v>
      </c>
      <c r="P3474" s="11">
        <v>297.59999999999997</v>
      </c>
      <c r="Q3474" s="11">
        <f>IF(data[[#This Row],[Spend, Dollars]]=0,0,data[[#This Row],[Total conversion value, Dollars]]/data[[#This Row],[Spend, Dollars]])</f>
        <v>339.24216583141964</v>
      </c>
      <c r="R3474" s="2">
        <v>28</v>
      </c>
      <c r="S3474" s="2">
        <v>0</v>
      </c>
      <c r="T3474" s="2">
        <v>1.5</v>
      </c>
      <c r="U3474" s="2">
        <f t="shared" si="54"/>
        <v>29.5</v>
      </c>
    </row>
    <row r="3475" spans="1:21" x14ac:dyDescent="0.2">
      <c r="A3475" t="s">
        <v>23</v>
      </c>
      <c r="B3475" s="3">
        <v>45159</v>
      </c>
      <c r="C3475" s="10" t="str">
        <f>TEXT(data[[#This Row],[Date]],"mmmm")</f>
        <v>August</v>
      </c>
      <c r="D3475" t="s">
        <v>12</v>
      </c>
      <c r="E3475" t="s">
        <v>19</v>
      </c>
      <c r="F3475" t="s">
        <v>14</v>
      </c>
      <c r="G3475" t="s">
        <v>21</v>
      </c>
      <c r="H3475" s="11">
        <v>258.79999999999995</v>
      </c>
      <c r="I3475" s="11">
        <v>3.8561199999999993</v>
      </c>
      <c r="J3475" s="13">
        <f>data[[#This Row],[Clicks]]/data[[#This Row],[Impressions]]</f>
        <v>1.49E-2</v>
      </c>
      <c r="K3475" s="1">
        <v>0.19550000000000003</v>
      </c>
      <c r="L3475" s="2">
        <v>0.75387146000000005</v>
      </c>
      <c r="M3475">
        <v>2</v>
      </c>
      <c r="N3475" s="1">
        <f>IF(data[[#This Row],[Conversions]]=0,0,data[[#This Row],[Spend, Dollars]]/data[[#This Row],[Conversions]])</f>
        <v>0.37693573000000002</v>
      </c>
      <c r="O3475" s="13">
        <f>data[[#This Row],[Conversions]]/data[[#This Row],[Clicks]]</f>
        <v>0.51865605842141849</v>
      </c>
      <c r="P3475" s="11">
        <v>10.799999999999999</v>
      </c>
      <c r="Q3475" s="11">
        <f>IF(data[[#This Row],[Spend, Dollars]]=0,0,data[[#This Row],[Total conversion value, Dollars]]/data[[#This Row],[Spend, Dollars]])</f>
        <v>14.326049695527667</v>
      </c>
      <c r="R3475" s="2">
        <v>53</v>
      </c>
      <c r="S3475" s="2">
        <v>6</v>
      </c>
      <c r="T3475" s="2">
        <v>9</v>
      </c>
      <c r="U3475" s="2">
        <f t="shared" si="54"/>
        <v>68</v>
      </c>
    </row>
    <row r="3476" spans="1:21" x14ac:dyDescent="0.2">
      <c r="A3476" t="s">
        <v>23</v>
      </c>
      <c r="B3476" s="3">
        <v>45160</v>
      </c>
      <c r="C3476" s="10" t="str">
        <f>TEXT(data[[#This Row],[Date]],"mmmm")</f>
        <v>August</v>
      </c>
      <c r="D3476" t="s">
        <v>12</v>
      </c>
      <c r="E3476" t="s">
        <v>19</v>
      </c>
      <c r="F3476" t="s">
        <v>14</v>
      </c>
      <c r="G3476" t="s">
        <v>21</v>
      </c>
      <c r="H3476" s="11">
        <v>57.900000000000098</v>
      </c>
      <c r="I3476" s="11">
        <v>0.61374000000000095</v>
      </c>
      <c r="J3476" s="13">
        <f>data[[#This Row],[Clicks]]/data[[#This Row],[Impressions]]</f>
        <v>1.0599999999999998E-2</v>
      </c>
      <c r="K3476" s="1">
        <v>0.93149999999999977</v>
      </c>
      <c r="L3476" s="2">
        <v>0.57169881000000078</v>
      </c>
      <c r="M3476">
        <v>2</v>
      </c>
      <c r="N3476" s="1">
        <f>IF(data[[#This Row],[Conversions]]=0,0,data[[#This Row],[Spend, Dollars]]/data[[#This Row],[Conversions]])</f>
        <v>0.28584940500000039</v>
      </c>
      <c r="O3476" s="13">
        <f>data[[#This Row],[Conversions]]/data[[#This Row],[Clicks]]</f>
        <v>3.2587088995339997</v>
      </c>
      <c r="P3476" s="11">
        <v>9.6</v>
      </c>
      <c r="Q3476" s="11">
        <f>IF(data[[#This Row],[Spend, Dollars]]=0,0,data[[#This Row],[Total conversion value, Dollars]]/data[[#This Row],[Spend, Dollars]])</f>
        <v>16.792058741560066</v>
      </c>
      <c r="R3476" s="2">
        <v>72</v>
      </c>
      <c r="S3476" s="2">
        <v>1</v>
      </c>
      <c r="T3476" s="2">
        <v>3</v>
      </c>
      <c r="U3476" s="2">
        <f t="shared" si="54"/>
        <v>76</v>
      </c>
    </row>
    <row r="3477" spans="1:21" x14ac:dyDescent="0.2">
      <c r="A3477" t="s">
        <v>23</v>
      </c>
      <c r="B3477" s="3">
        <v>45161</v>
      </c>
      <c r="C3477" s="10" t="str">
        <f>TEXT(data[[#This Row],[Date]],"mmmm")</f>
        <v>August</v>
      </c>
      <c r="D3477" t="s">
        <v>12</v>
      </c>
      <c r="E3477" t="s">
        <v>19</v>
      </c>
      <c r="F3477" t="s">
        <v>14</v>
      </c>
      <c r="G3477" t="s">
        <v>21</v>
      </c>
      <c r="H3477" s="11">
        <v>462.79999999999995</v>
      </c>
      <c r="I3477" s="11">
        <v>6.0164</v>
      </c>
      <c r="J3477" s="13">
        <f>data[[#This Row],[Clicks]]/data[[#This Row],[Impressions]]</f>
        <v>1.3000000000000001E-2</v>
      </c>
      <c r="K3477" s="1">
        <v>1.3109999999999997</v>
      </c>
      <c r="L3477" s="2">
        <v>7.8875003999999986</v>
      </c>
      <c r="M3477">
        <v>5</v>
      </c>
      <c r="N3477" s="1">
        <f>IF(data[[#This Row],[Conversions]]=0,0,data[[#This Row],[Spend, Dollars]]/data[[#This Row],[Conversions]])</f>
        <v>1.5775000799999996</v>
      </c>
      <c r="O3477" s="13">
        <f>data[[#This Row],[Conversions]]/data[[#This Row],[Clicks]]</f>
        <v>0.83106176451033842</v>
      </c>
      <c r="P3477" s="11">
        <v>361.2</v>
      </c>
      <c r="Q3477" s="11">
        <f>IF(data[[#This Row],[Spend, Dollars]]=0,0,data[[#This Row],[Total conversion value, Dollars]]/data[[#This Row],[Spend, Dollars]])</f>
        <v>45.793975490638331</v>
      </c>
      <c r="R3477" s="2">
        <v>36</v>
      </c>
      <c r="S3477" s="2">
        <v>4</v>
      </c>
      <c r="T3477" s="2">
        <v>10.5</v>
      </c>
      <c r="U3477" s="2">
        <f t="shared" si="54"/>
        <v>50.5</v>
      </c>
    </row>
    <row r="3478" spans="1:21" x14ac:dyDescent="0.2">
      <c r="A3478" t="s">
        <v>23</v>
      </c>
      <c r="B3478" s="3">
        <v>45162</v>
      </c>
      <c r="C3478" s="10" t="str">
        <f>TEXT(data[[#This Row],[Date]],"mmmm")</f>
        <v>August</v>
      </c>
      <c r="D3478" t="s">
        <v>12</v>
      </c>
      <c r="E3478" t="s">
        <v>19</v>
      </c>
      <c r="F3478" t="s">
        <v>14</v>
      </c>
      <c r="G3478" t="s">
        <v>21</v>
      </c>
      <c r="H3478" s="11">
        <v>176.19999999999993</v>
      </c>
      <c r="I3478" s="11">
        <v>2.1143999999999994</v>
      </c>
      <c r="J3478" s="13">
        <f>data[[#This Row],[Clicks]]/data[[#This Row],[Impressions]]</f>
        <v>1.2000000000000002E-2</v>
      </c>
      <c r="K3478" s="1">
        <v>0.73599999999999965</v>
      </c>
      <c r="L3478" s="2">
        <v>1.5561983999999989</v>
      </c>
      <c r="M3478">
        <v>1</v>
      </c>
      <c r="N3478" s="1">
        <f>IF(data[[#This Row],[Conversions]]=0,0,data[[#This Row],[Spend, Dollars]]/data[[#This Row],[Conversions]])</f>
        <v>1.5561983999999989</v>
      </c>
      <c r="O3478" s="13">
        <f>data[[#This Row],[Conversions]]/data[[#This Row],[Clicks]]</f>
        <v>0.47294740824820292</v>
      </c>
      <c r="P3478" s="11">
        <v>1.2</v>
      </c>
      <c r="Q3478" s="11">
        <f>IF(data[[#This Row],[Spend, Dollars]]=0,0,data[[#This Row],[Total conversion value, Dollars]]/data[[#This Row],[Spend, Dollars]])</f>
        <v>0.77110990475250507</v>
      </c>
      <c r="R3478" s="2">
        <v>66</v>
      </c>
      <c r="S3478" s="2">
        <v>1</v>
      </c>
      <c r="T3478" s="2">
        <v>6</v>
      </c>
      <c r="U3478" s="2">
        <f t="shared" si="54"/>
        <v>73</v>
      </c>
    </row>
    <row r="3479" spans="1:21" x14ac:dyDescent="0.2">
      <c r="A3479" t="s">
        <v>23</v>
      </c>
      <c r="B3479" s="3">
        <v>45163</v>
      </c>
      <c r="C3479" s="10" t="str">
        <f>TEXT(data[[#This Row],[Date]],"mmmm")</f>
        <v>August</v>
      </c>
      <c r="D3479" t="s">
        <v>12</v>
      </c>
      <c r="E3479" t="s">
        <v>19</v>
      </c>
      <c r="F3479" t="s">
        <v>14</v>
      </c>
      <c r="G3479" t="s">
        <v>21</v>
      </c>
      <c r="H3479" s="11">
        <v>135.5</v>
      </c>
      <c r="I3479" s="11">
        <v>1.7886</v>
      </c>
      <c r="J3479" s="13">
        <f>data[[#This Row],[Clicks]]/data[[#This Row],[Impressions]]</f>
        <v>1.32E-2</v>
      </c>
      <c r="K3479" s="1">
        <v>1.4259999999999997</v>
      </c>
      <c r="L3479" s="2">
        <v>2.5505435999999992</v>
      </c>
      <c r="M3479">
        <v>1</v>
      </c>
      <c r="N3479" s="1">
        <f>IF(data[[#This Row],[Conversions]]=0,0,data[[#This Row],[Spend, Dollars]]/data[[#This Row],[Conversions]])</f>
        <v>2.5505435999999992</v>
      </c>
      <c r="O3479" s="13">
        <f>data[[#This Row],[Conversions]]/data[[#This Row],[Clicks]]</f>
        <v>0.55909650005590961</v>
      </c>
      <c r="P3479" s="11">
        <v>21.599999999999998</v>
      </c>
      <c r="Q3479" s="11">
        <f>IF(data[[#This Row],[Spend, Dollars]]=0,0,data[[#This Row],[Total conversion value, Dollars]]/data[[#This Row],[Spend, Dollars]])</f>
        <v>8.4687828900474411</v>
      </c>
      <c r="R3479" s="2">
        <v>44</v>
      </c>
      <c r="S3479" s="2">
        <v>5</v>
      </c>
      <c r="T3479" s="2">
        <v>1.5</v>
      </c>
      <c r="U3479" s="2">
        <f t="shared" si="54"/>
        <v>50.5</v>
      </c>
    </row>
    <row r="3480" spans="1:21" x14ac:dyDescent="0.2">
      <c r="A3480" t="s">
        <v>23</v>
      </c>
      <c r="B3480" s="3">
        <v>45164</v>
      </c>
      <c r="C3480" s="10" t="str">
        <f>TEXT(data[[#This Row],[Date]],"mmmm")</f>
        <v>August</v>
      </c>
      <c r="D3480" t="s">
        <v>12</v>
      </c>
      <c r="E3480" t="s">
        <v>19</v>
      </c>
      <c r="F3480" t="s">
        <v>14</v>
      </c>
      <c r="G3480" t="s">
        <v>21</v>
      </c>
      <c r="H3480" s="11">
        <v>142</v>
      </c>
      <c r="I3480" s="11">
        <v>1.3490000000000002</v>
      </c>
      <c r="J3480" s="13">
        <f>data[[#This Row],[Clicks]]/data[[#This Row],[Impressions]]</f>
        <v>9.5000000000000015E-3</v>
      </c>
      <c r="K3480" s="1">
        <v>0.94299999999999962</v>
      </c>
      <c r="L3480" s="2">
        <v>1.2721069999999997</v>
      </c>
      <c r="M3480">
        <v>5</v>
      </c>
      <c r="N3480" s="1">
        <f>IF(data[[#This Row],[Conversions]]=0,0,data[[#This Row],[Spend, Dollars]]/data[[#This Row],[Conversions]])</f>
        <v>0.25442139999999991</v>
      </c>
      <c r="O3480" s="13">
        <f>data[[#This Row],[Conversions]]/data[[#This Row],[Clicks]]</f>
        <v>3.7064492216456628</v>
      </c>
      <c r="P3480" s="11">
        <v>273.59999999999997</v>
      </c>
      <c r="Q3480" s="11">
        <f>IF(data[[#This Row],[Spend, Dollars]]=0,0,data[[#This Row],[Total conversion value, Dollars]]/data[[#This Row],[Spend, Dollars]])</f>
        <v>215.07624751691489</v>
      </c>
      <c r="R3480" s="2">
        <v>74</v>
      </c>
      <c r="S3480" s="2">
        <v>1</v>
      </c>
      <c r="T3480" s="2">
        <v>3</v>
      </c>
      <c r="U3480" s="2">
        <f t="shared" si="54"/>
        <v>78</v>
      </c>
    </row>
    <row r="3481" spans="1:21" x14ac:dyDescent="0.2">
      <c r="A3481" t="s">
        <v>23</v>
      </c>
      <c r="B3481" s="3">
        <v>45165</v>
      </c>
      <c r="C3481" s="10" t="str">
        <f>TEXT(data[[#This Row],[Date]],"mmmm")</f>
        <v>August</v>
      </c>
      <c r="D3481" t="s">
        <v>12</v>
      </c>
      <c r="E3481" t="s">
        <v>19</v>
      </c>
      <c r="F3481" t="s">
        <v>14</v>
      </c>
      <c r="G3481" t="s">
        <v>21</v>
      </c>
      <c r="H3481" s="11">
        <v>108.8</v>
      </c>
      <c r="I3481" s="11">
        <v>1.5014400000000001</v>
      </c>
      <c r="J3481" s="13">
        <f>data[[#This Row],[Clicks]]/data[[#This Row],[Impressions]]</f>
        <v>1.3800000000000002E-2</v>
      </c>
      <c r="K3481" s="1">
        <v>0.23000000000000007</v>
      </c>
      <c r="L3481" s="2">
        <v>0.34533120000000012</v>
      </c>
      <c r="M3481">
        <v>3</v>
      </c>
      <c r="N3481" s="1">
        <f>IF(data[[#This Row],[Conversions]]=0,0,data[[#This Row],[Spend, Dollars]]/data[[#This Row],[Conversions]])</f>
        <v>0.11511040000000004</v>
      </c>
      <c r="O3481" s="13">
        <f>data[[#This Row],[Conversions]]/data[[#This Row],[Clicks]]</f>
        <v>1.998081841432225</v>
      </c>
      <c r="P3481" s="11">
        <v>121.19999999999999</v>
      </c>
      <c r="Q3481" s="11">
        <f>IF(data[[#This Row],[Spend, Dollars]]=0,0,data[[#This Row],[Total conversion value, Dollars]]/data[[#This Row],[Spend, Dollars]])</f>
        <v>350.9674191037472</v>
      </c>
      <c r="R3481" s="2">
        <v>34</v>
      </c>
      <c r="S3481" s="2">
        <v>2</v>
      </c>
      <c r="T3481" s="2">
        <v>1.5</v>
      </c>
      <c r="U3481" s="2">
        <f t="shared" si="54"/>
        <v>37.5</v>
      </c>
    </row>
    <row r="3482" spans="1:21" x14ac:dyDescent="0.2">
      <c r="A3482" t="s">
        <v>23</v>
      </c>
      <c r="B3482" s="3">
        <v>45166</v>
      </c>
      <c r="C3482" s="10" t="str">
        <f>TEXT(data[[#This Row],[Date]],"mmmm")</f>
        <v>August</v>
      </c>
      <c r="D3482" t="s">
        <v>12</v>
      </c>
      <c r="E3482" t="s">
        <v>19</v>
      </c>
      <c r="F3482" t="s">
        <v>14</v>
      </c>
      <c r="G3482" t="s">
        <v>21</v>
      </c>
      <c r="H3482" s="11">
        <v>145.69999999999999</v>
      </c>
      <c r="I3482" s="11">
        <v>1.3258699999999999</v>
      </c>
      <c r="J3482" s="13">
        <f>data[[#This Row],[Clicks]]/data[[#This Row],[Impressions]]</f>
        <v>9.1000000000000004E-3</v>
      </c>
      <c r="K3482" s="1">
        <v>0.48299999999999998</v>
      </c>
      <c r="L3482" s="2">
        <v>0.64039520999999988</v>
      </c>
      <c r="M3482">
        <v>1</v>
      </c>
      <c r="N3482" s="1">
        <f>IF(data[[#This Row],[Conversions]]=0,0,data[[#This Row],[Spend, Dollars]]/data[[#This Row],[Conversions]])</f>
        <v>0.64039520999999988</v>
      </c>
      <c r="O3482" s="13">
        <f>data[[#This Row],[Conversions]]/data[[#This Row],[Clicks]]</f>
        <v>0.7542217562807817</v>
      </c>
      <c r="P3482" s="11">
        <v>27.599999999999998</v>
      </c>
      <c r="Q3482" s="11">
        <f>IF(data[[#This Row],[Spend, Dollars]]=0,0,data[[#This Row],[Total conversion value, Dollars]]/data[[#This Row],[Spend, Dollars]])</f>
        <v>43.098386073187527</v>
      </c>
      <c r="R3482" s="2">
        <v>26</v>
      </c>
      <c r="S3482" s="2">
        <v>5</v>
      </c>
      <c r="T3482" s="2">
        <v>4.5</v>
      </c>
      <c r="U3482" s="2">
        <f t="shared" si="54"/>
        <v>35.5</v>
      </c>
    </row>
    <row r="3483" spans="1:21" x14ac:dyDescent="0.2">
      <c r="A3483" t="s">
        <v>23</v>
      </c>
      <c r="B3483" s="3">
        <v>45167</v>
      </c>
      <c r="C3483" s="10" t="str">
        <f>TEXT(data[[#This Row],[Date]],"mmmm")</f>
        <v>August</v>
      </c>
      <c r="D3483" t="s">
        <v>12</v>
      </c>
      <c r="E3483" t="s">
        <v>19</v>
      </c>
      <c r="F3483" t="s">
        <v>14</v>
      </c>
      <c r="G3483" t="s">
        <v>21</v>
      </c>
      <c r="H3483" s="11">
        <v>675.59999999999991</v>
      </c>
      <c r="I3483" s="11">
        <v>4.7292000000000014</v>
      </c>
      <c r="J3483" s="13">
        <f>data[[#This Row],[Clicks]]/data[[#This Row],[Impressions]]</f>
        <v>7.0000000000000027E-3</v>
      </c>
      <c r="K3483" s="1">
        <v>0.90849999999999975</v>
      </c>
      <c r="L3483" s="2">
        <v>4.2964782000000001</v>
      </c>
      <c r="M3483">
        <v>6</v>
      </c>
      <c r="N3483" s="1">
        <f>IF(data[[#This Row],[Conversions]]=0,0,data[[#This Row],[Spend, Dollars]]/data[[#This Row],[Conversions]])</f>
        <v>0.71607969999999999</v>
      </c>
      <c r="O3483" s="13">
        <f>data[[#This Row],[Conversions]]/data[[#This Row],[Clicks]]</f>
        <v>1.2687135244861707</v>
      </c>
      <c r="P3483" s="11">
        <v>384</v>
      </c>
      <c r="Q3483" s="11">
        <f>IF(data[[#This Row],[Spend, Dollars]]=0,0,data[[#This Row],[Total conversion value, Dollars]]/data[[#This Row],[Spend, Dollars]])</f>
        <v>89.375526215866756</v>
      </c>
      <c r="R3483" s="2">
        <v>49</v>
      </c>
      <c r="S3483" s="2">
        <v>6</v>
      </c>
      <c r="T3483" s="2">
        <v>1.5</v>
      </c>
      <c r="U3483" s="2">
        <f t="shared" si="54"/>
        <v>56.5</v>
      </c>
    </row>
    <row r="3484" spans="1:21" x14ac:dyDescent="0.2">
      <c r="A3484" t="s">
        <v>23</v>
      </c>
      <c r="B3484" s="3">
        <v>45168</v>
      </c>
      <c r="C3484" s="10" t="str">
        <f>TEXT(data[[#This Row],[Date]],"mmmm")</f>
        <v>August</v>
      </c>
      <c r="D3484" t="s">
        <v>12</v>
      </c>
      <c r="E3484" t="s">
        <v>19</v>
      </c>
      <c r="F3484" t="s">
        <v>14</v>
      </c>
      <c r="G3484" t="s">
        <v>21</v>
      </c>
      <c r="H3484" s="11">
        <v>465.29999999999995</v>
      </c>
      <c r="I3484" s="11">
        <v>3.5828100000000003</v>
      </c>
      <c r="J3484" s="13">
        <f>data[[#This Row],[Clicks]]/data[[#This Row],[Impressions]]</f>
        <v>7.7000000000000011E-3</v>
      </c>
      <c r="K3484" s="1">
        <v>1.3109999999999997</v>
      </c>
      <c r="L3484" s="2">
        <v>4.6970639099999998</v>
      </c>
      <c r="M3484">
        <v>4</v>
      </c>
      <c r="N3484" s="1">
        <f>IF(data[[#This Row],[Conversions]]=0,0,data[[#This Row],[Spend, Dollars]]/data[[#This Row],[Conversions]])</f>
        <v>1.1742659774999999</v>
      </c>
      <c r="O3484" s="13">
        <f>data[[#This Row],[Conversions]]/data[[#This Row],[Clicks]]</f>
        <v>1.1164421222448302</v>
      </c>
      <c r="P3484" s="11">
        <v>120</v>
      </c>
      <c r="Q3484" s="11">
        <f>IF(data[[#This Row],[Spend, Dollars]]=0,0,data[[#This Row],[Total conversion value, Dollars]]/data[[#This Row],[Spend, Dollars]])</f>
        <v>25.547874650911446</v>
      </c>
      <c r="R3484" s="2">
        <v>49</v>
      </c>
      <c r="S3484" s="2">
        <v>4</v>
      </c>
      <c r="T3484" s="2">
        <v>0</v>
      </c>
      <c r="U3484" s="2">
        <f t="shared" si="54"/>
        <v>53</v>
      </c>
    </row>
    <row r="3485" spans="1:21" x14ac:dyDescent="0.2">
      <c r="A3485" t="s">
        <v>23</v>
      </c>
      <c r="B3485" s="3">
        <v>45169</v>
      </c>
      <c r="C3485" s="10" t="str">
        <f>TEXT(data[[#This Row],[Date]],"mmmm")</f>
        <v>August</v>
      </c>
      <c r="D3485" t="s">
        <v>12</v>
      </c>
      <c r="E3485" t="s">
        <v>19</v>
      </c>
      <c r="F3485" t="s">
        <v>14</v>
      </c>
      <c r="G3485" t="s">
        <v>21</v>
      </c>
      <c r="H3485" s="11">
        <v>144.29999999999995</v>
      </c>
      <c r="I3485" s="11">
        <v>0.92351999999999967</v>
      </c>
      <c r="J3485" s="13">
        <f>data[[#This Row],[Clicks]]/data[[#This Row],[Impressions]]</f>
        <v>6.3999999999999994E-3</v>
      </c>
      <c r="K3485" s="1">
        <v>1.1384999999999998</v>
      </c>
      <c r="L3485" s="2">
        <v>1.0514275199999994</v>
      </c>
      <c r="M3485">
        <v>2</v>
      </c>
      <c r="N3485" s="1">
        <f>IF(data[[#This Row],[Conversions]]=0,0,data[[#This Row],[Spend, Dollars]]/data[[#This Row],[Conversions]])</f>
        <v>0.5257137599999997</v>
      </c>
      <c r="O3485" s="13">
        <f>data[[#This Row],[Conversions]]/data[[#This Row],[Clicks]]</f>
        <v>2.1656271656271664</v>
      </c>
      <c r="P3485" s="11">
        <v>106.8</v>
      </c>
      <c r="Q3485" s="11">
        <f>IF(data[[#This Row],[Spend, Dollars]]=0,0,data[[#This Row],[Total conversion value, Dollars]]/data[[#This Row],[Spend, Dollars]])</f>
        <v>101.57618853271033</v>
      </c>
      <c r="R3485" s="2">
        <v>58</v>
      </c>
      <c r="S3485" s="2">
        <v>4</v>
      </c>
      <c r="T3485" s="2">
        <v>4.5</v>
      </c>
      <c r="U3485" s="2">
        <f t="shared" si="54"/>
        <v>66.5</v>
      </c>
    </row>
    <row r="3486" spans="1:21" x14ac:dyDescent="0.2">
      <c r="A3486" t="s">
        <v>24</v>
      </c>
      <c r="B3486" s="3">
        <v>45170</v>
      </c>
      <c r="C3486" s="10" t="str">
        <f>TEXT(data[[#This Row],[Date]],"mmmm")</f>
        <v>September</v>
      </c>
      <c r="D3486" t="s">
        <v>12</v>
      </c>
      <c r="E3486" t="s">
        <v>19</v>
      </c>
      <c r="F3486" t="s">
        <v>14</v>
      </c>
      <c r="G3486" t="s">
        <v>21</v>
      </c>
      <c r="H3486" s="11">
        <v>1576</v>
      </c>
      <c r="I3486" s="11">
        <v>24.428000000000001</v>
      </c>
      <c r="J3486" s="13">
        <f>data[[#This Row],[Clicks]]/data[[#This Row],[Impressions]]</f>
        <v>1.55E-2</v>
      </c>
      <c r="K3486" s="1">
        <v>0.59799999999999975</v>
      </c>
      <c r="L3486" s="2">
        <v>14.607943999999994</v>
      </c>
      <c r="M3486">
        <v>3</v>
      </c>
      <c r="N3486" s="1">
        <f>IF(data[[#This Row],[Conversions]]=0,0,data[[#This Row],[Spend, Dollars]]/data[[#This Row],[Conversions]])</f>
        <v>4.8693146666666651</v>
      </c>
      <c r="O3486" s="13">
        <f>data[[#This Row],[Conversions]]/data[[#This Row],[Clicks]]</f>
        <v>0.12280989028983133</v>
      </c>
      <c r="P3486" s="11">
        <v>212.4</v>
      </c>
      <c r="Q3486" s="11">
        <f>IF(data[[#This Row],[Spend, Dollars]]=0,0,data[[#This Row],[Total conversion value, Dollars]]/data[[#This Row],[Spend, Dollars]])</f>
        <v>14.540033833645589</v>
      </c>
      <c r="R3486" s="2">
        <v>29</v>
      </c>
      <c r="S3486" s="2">
        <v>8</v>
      </c>
      <c r="T3486" s="2">
        <v>9</v>
      </c>
      <c r="U3486" s="2">
        <f t="shared" si="54"/>
        <v>46</v>
      </c>
    </row>
    <row r="3487" spans="1:21" x14ac:dyDescent="0.2">
      <c r="A3487" t="s">
        <v>24</v>
      </c>
      <c r="B3487" s="3">
        <v>45171</v>
      </c>
      <c r="C3487" s="10" t="str">
        <f>TEXT(data[[#This Row],[Date]],"mmmm")</f>
        <v>September</v>
      </c>
      <c r="D3487" t="s">
        <v>12</v>
      </c>
      <c r="E3487" t="s">
        <v>19</v>
      </c>
      <c r="F3487" t="s">
        <v>14</v>
      </c>
      <c r="G3487" t="s">
        <v>21</v>
      </c>
      <c r="H3487" s="11">
        <v>1601</v>
      </c>
      <c r="I3487" s="11">
        <v>22.734200000000001</v>
      </c>
      <c r="J3487" s="13">
        <f>data[[#This Row],[Clicks]]/data[[#This Row],[Impressions]]</f>
        <v>1.4200000000000001E-2</v>
      </c>
      <c r="K3487" s="1">
        <v>0.8049999999999996</v>
      </c>
      <c r="L3487" s="2">
        <v>18.301030999999991</v>
      </c>
      <c r="M3487">
        <v>4</v>
      </c>
      <c r="N3487" s="1">
        <f>IF(data[[#This Row],[Conversions]]=0,0,data[[#This Row],[Spend, Dollars]]/data[[#This Row],[Conversions]])</f>
        <v>4.5752577499999978</v>
      </c>
      <c r="O3487" s="13">
        <f>data[[#This Row],[Conversions]]/data[[#This Row],[Clicks]]</f>
        <v>0.17594637154595277</v>
      </c>
      <c r="P3487" s="11">
        <v>134.4</v>
      </c>
      <c r="Q3487" s="11">
        <f>IF(data[[#This Row],[Spend, Dollars]]=0,0,data[[#This Row],[Total conversion value, Dollars]]/data[[#This Row],[Spend, Dollars]])</f>
        <v>7.3438485514832506</v>
      </c>
      <c r="R3487" s="2">
        <v>64</v>
      </c>
      <c r="S3487" s="2">
        <v>3</v>
      </c>
      <c r="T3487" s="2">
        <v>9</v>
      </c>
      <c r="U3487" s="2">
        <f t="shared" si="54"/>
        <v>76</v>
      </c>
    </row>
    <row r="3488" spans="1:21" x14ac:dyDescent="0.2">
      <c r="A3488" t="s">
        <v>24</v>
      </c>
      <c r="B3488" s="3">
        <v>45172</v>
      </c>
      <c r="C3488" s="10" t="str">
        <f>TEXT(data[[#This Row],[Date]],"mmmm")</f>
        <v>September</v>
      </c>
      <c r="D3488" t="s">
        <v>12</v>
      </c>
      <c r="E3488" t="s">
        <v>19</v>
      </c>
      <c r="F3488" t="s">
        <v>14</v>
      </c>
      <c r="G3488" t="s">
        <v>21</v>
      </c>
      <c r="H3488" s="11">
        <v>1379</v>
      </c>
      <c r="I3488" s="11">
        <v>15.031100000000002</v>
      </c>
      <c r="J3488" s="13">
        <f>data[[#This Row],[Clicks]]/data[[#This Row],[Impressions]]</f>
        <v>1.0900000000000002E-2</v>
      </c>
      <c r="K3488" s="1">
        <v>0.55199999999999971</v>
      </c>
      <c r="L3488" s="2">
        <v>8.297167199999997</v>
      </c>
      <c r="M3488">
        <v>6</v>
      </c>
      <c r="N3488" s="1">
        <f>IF(data[[#This Row],[Conversions]]=0,0,data[[#This Row],[Spend, Dollars]]/data[[#This Row],[Conversions]])</f>
        <v>1.3828611999999996</v>
      </c>
      <c r="O3488" s="13">
        <f>data[[#This Row],[Conversions]]/data[[#This Row],[Clicks]]</f>
        <v>0.39917238259342291</v>
      </c>
      <c r="P3488" s="11">
        <v>192</v>
      </c>
      <c r="Q3488" s="11">
        <f>IF(data[[#This Row],[Spend, Dollars]]=0,0,data[[#This Row],[Total conversion value, Dollars]]/data[[#This Row],[Spend, Dollars]])</f>
        <v>23.140427976430324</v>
      </c>
      <c r="R3488" s="2">
        <v>61</v>
      </c>
      <c r="S3488" s="2">
        <v>14</v>
      </c>
      <c r="T3488" s="2">
        <v>6</v>
      </c>
      <c r="U3488" s="2">
        <f t="shared" si="54"/>
        <v>81</v>
      </c>
    </row>
    <row r="3489" spans="1:21" x14ac:dyDescent="0.2">
      <c r="A3489" t="s">
        <v>24</v>
      </c>
      <c r="B3489" s="3">
        <v>45173</v>
      </c>
      <c r="C3489" s="10" t="str">
        <f>TEXT(data[[#This Row],[Date]],"mmmm")</f>
        <v>September</v>
      </c>
      <c r="D3489" t="s">
        <v>12</v>
      </c>
      <c r="E3489" t="s">
        <v>19</v>
      </c>
      <c r="F3489" t="s">
        <v>14</v>
      </c>
      <c r="G3489" t="s">
        <v>21</v>
      </c>
      <c r="H3489" s="11">
        <v>1596</v>
      </c>
      <c r="I3489" s="11">
        <v>18.353999999999996</v>
      </c>
      <c r="J3489" s="13">
        <f>data[[#This Row],[Clicks]]/data[[#This Row],[Impressions]]</f>
        <v>1.1499999999999998E-2</v>
      </c>
      <c r="K3489" s="1">
        <v>1.1500000000000026E-2</v>
      </c>
      <c r="L3489" s="2">
        <v>0.21107100000000042</v>
      </c>
      <c r="M3489">
        <v>6</v>
      </c>
      <c r="N3489" s="1">
        <f>IF(data[[#This Row],[Conversions]]=0,0,data[[#This Row],[Spend, Dollars]]/data[[#This Row],[Conversions]])</f>
        <v>3.5178500000000071E-2</v>
      </c>
      <c r="O3489" s="13">
        <f>data[[#This Row],[Conversions]]/data[[#This Row],[Clicks]]</f>
        <v>0.3269042170644002</v>
      </c>
      <c r="P3489" s="11">
        <v>450</v>
      </c>
      <c r="Q3489" s="11">
        <f>IF(data[[#This Row],[Spend, Dollars]]=0,0,data[[#This Row],[Total conversion value, Dollars]]/data[[#This Row],[Spend, Dollars]])</f>
        <v>2131.98402433304</v>
      </c>
      <c r="R3489" s="2">
        <v>28</v>
      </c>
      <c r="S3489" s="2">
        <v>16</v>
      </c>
      <c r="T3489" s="2">
        <v>7.5</v>
      </c>
      <c r="U3489" s="2">
        <f t="shared" si="54"/>
        <v>51.5</v>
      </c>
    </row>
    <row r="3490" spans="1:21" x14ac:dyDescent="0.2">
      <c r="A3490" t="s">
        <v>24</v>
      </c>
      <c r="B3490" s="3">
        <v>45174</v>
      </c>
      <c r="C3490" s="10" t="str">
        <f>TEXT(data[[#This Row],[Date]],"mmmm")</f>
        <v>September</v>
      </c>
      <c r="D3490" t="s">
        <v>12</v>
      </c>
      <c r="E3490" t="s">
        <v>19</v>
      </c>
      <c r="F3490" t="s">
        <v>14</v>
      </c>
      <c r="G3490" t="s">
        <v>21</v>
      </c>
      <c r="H3490" s="11">
        <v>1183</v>
      </c>
      <c r="I3490" s="11">
        <v>11.356800000000002</v>
      </c>
      <c r="J3490" s="13">
        <f>data[[#This Row],[Clicks]]/data[[#This Row],[Impressions]]</f>
        <v>9.6000000000000009E-3</v>
      </c>
      <c r="K3490" s="1">
        <v>1.4259999999999997</v>
      </c>
      <c r="L3490" s="2">
        <v>16.194796799999999</v>
      </c>
      <c r="M3490">
        <v>3</v>
      </c>
      <c r="N3490" s="1">
        <f>IF(data[[#This Row],[Conversions]]=0,0,data[[#This Row],[Spend, Dollars]]/data[[#This Row],[Conversions]])</f>
        <v>5.3982655999999993</v>
      </c>
      <c r="O3490" s="13">
        <f>data[[#This Row],[Conversions]]/data[[#This Row],[Clicks]]</f>
        <v>0.2641589180050718</v>
      </c>
      <c r="P3490" s="11">
        <v>254.39999999999998</v>
      </c>
      <c r="Q3490" s="11">
        <f>IF(data[[#This Row],[Spend, Dollars]]=0,0,data[[#This Row],[Total conversion value, Dollars]]/data[[#This Row],[Spend, Dollars]])</f>
        <v>15.708749121199224</v>
      </c>
      <c r="R3490" s="2">
        <v>51</v>
      </c>
      <c r="S3490" s="2">
        <v>11</v>
      </c>
      <c r="T3490" s="2">
        <v>4.5</v>
      </c>
      <c r="U3490" s="2">
        <f t="shared" si="54"/>
        <v>66.5</v>
      </c>
    </row>
    <row r="3491" spans="1:21" x14ac:dyDescent="0.2">
      <c r="A3491" t="s">
        <v>24</v>
      </c>
      <c r="B3491" s="3">
        <v>45175</v>
      </c>
      <c r="C3491" s="10" t="str">
        <f>TEXT(data[[#This Row],[Date]],"mmmm")</f>
        <v>September</v>
      </c>
      <c r="D3491" t="s">
        <v>12</v>
      </c>
      <c r="E3491" t="s">
        <v>19</v>
      </c>
      <c r="F3491" t="s">
        <v>14</v>
      </c>
      <c r="G3491" t="s">
        <v>21</v>
      </c>
      <c r="H3491" s="11">
        <v>2005</v>
      </c>
      <c r="I3491" s="11">
        <v>26.867000000000004</v>
      </c>
      <c r="J3491" s="13">
        <f>data[[#This Row],[Clicks]]/data[[#This Row],[Impressions]]</f>
        <v>1.3400000000000002E-2</v>
      </c>
      <c r="K3491" s="1">
        <v>2.3000000000000034E-2</v>
      </c>
      <c r="L3491" s="2">
        <v>0.61794100000000107</v>
      </c>
      <c r="M3491">
        <v>3</v>
      </c>
      <c r="N3491" s="1">
        <f>IF(data[[#This Row],[Conversions]]=0,0,data[[#This Row],[Spend, Dollars]]/data[[#This Row],[Conversions]])</f>
        <v>0.20598033333333368</v>
      </c>
      <c r="O3491" s="13">
        <f>data[[#This Row],[Conversions]]/data[[#This Row],[Clicks]]</f>
        <v>0.11166114564335428</v>
      </c>
      <c r="P3491" s="11">
        <v>236.39999999999998</v>
      </c>
      <c r="Q3491" s="11">
        <f>IF(data[[#This Row],[Spend, Dollars]]=0,0,data[[#This Row],[Total conversion value, Dollars]]/data[[#This Row],[Spend, Dollars]])</f>
        <v>382.5607946389697</v>
      </c>
      <c r="R3491" s="2">
        <v>77</v>
      </c>
      <c r="S3491" s="2">
        <v>1</v>
      </c>
      <c r="T3491" s="2">
        <v>7.5</v>
      </c>
      <c r="U3491" s="2">
        <f t="shared" si="54"/>
        <v>85.5</v>
      </c>
    </row>
    <row r="3492" spans="1:21" x14ac:dyDescent="0.2">
      <c r="A3492" t="s">
        <v>24</v>
      </c>
      <c r="B3492" s="3">
        <v>45176</v>
      </c>
      <c r="C3492" s="10" t="str">
        <f>TEXT(data[[#This Row],[Date]],"mmmm")</f>
        <v>September</v>
      </c>
      <c r="D3492" t="s">
        <v>12</v>
      </c>
      <c r="E3492" t="s">
        <v>19</v>
      </c>
      <c r="F3492" t="s">
        <v>14</v>
      </c>
      <c r="G3492" t="s">
        <v>21</v>
      </c>
      <c r="H3492" s="11">
        <v>1222</v>
      </c>
      <c r="I3492" s="11">
        <v>19.796399999999998</v>
      </c>
      <c r="J3492" s="13">
        <f>data[[#This Row],[Clicks]]/data[[#This Row],[Impressions]]</f>
        <v>1.6199999999999999E-2</v>
      </c>
      <c r="K3492" s="1">
        <v>0.48299999999999987</v>
      </c>
      <c r="L3492" s="2">
        <v>9.5616611999999961</v>
      </c>
      <c r="M3492">
        <v>7</v>
      </c>
      <c r="N3492" s="1">
        <f>IF(data[[#This Row],[Conversions]]=0,0,data[[#This Row],[Spend, Dollars]]/data[[#This Row],[Conversions]])</f>
        <v>1.3659515999999994</v>
      </c>
      <c r="O3492" s="13">
        <f>data[[#This Row],[Conversions]]/data[[#This Row],[Clicks]]</f>
        <v>0.35359964437978625</v>
      </c>
      <c r="P3492" s="11">
        <v>532.79999999999995</v>
      </c>
      <c r="Q3492" s="11">
        <f>IF(data[[#This Row],[Spend, Dollars]]=0,0,data[[#This Row],[Total conversion value, Dollars]]/data[[#This Row],[Spend, Dollars]])</f>
        <v>55.722534908473875</v>
      </c>
      <c r="R3492" s="2">
        <v>49</v>
      </c>
      <c r="S3492" s="2">
        <v>1</v>
      </c>
      <c r="T3492" s="2">
        <v>10.5</v>
      </c>
      <c r="U3492" s="2">
        <f t="shared" si="54"/>
        <v>60.5</v>
      </c>
    </row>
    <row r="3493" spans="1:21" x14ac:dyDescent="0.2">
      <c r="A3493" t="s">
        <v>24</v>
      </c>
      <c r="B3493" s="3">
        <v>45177</v>
      </c>
      <c r="C3493" s="10" t="str">
        <f>TEXT(data[[#This Row],[Date]],"mmmm")</f>
        <v>September</v>
      </c>
      <c r="D3493" t="s">
        <v>12</v>
      </c>
      <c r="E3493" t="s">
        <v>19</v>
      </c>
      <c r="F3493" t="s">
        <v>14</v>
      </c>
      <c r="G3493" t="s">
        <v>21</v>
      </c>
      <c r="H3493" s="11">
        <v>866</v>
      </c>
      <c r="I3493" s="11">
        <v>15.414799999999996</v>
      </c>
      <c r="J3493" s="13">
        <f>data[[#This Row],[Clicks]]/data[[#This Row],[Impressions]]</f>
        <v>1.7799999999999996E-2</v>
      </c>
      <c r="K3493" s="1">
        <v>1.1614999999999998</v>
      </c>
      <c r="L3493" s="2">
        <v>17.904290199999991</v>
      </c>
      <c r="M3493">
        <v>3</v>
      </c>
      <c r="N3493" s="1">
        <f>IF(data[[#This Row],[Conversions]]=0,0,data[[#This Row],[Spend, Dollars]]/data[[#This Row],[Conversions]])</f>
        <v>5.9680967333333301</v>
      </c>
      <c r="O3493" s="13">
        <f>data[[#This Row],[Conversions]]/data[[#This Row],[Clicks]]</f>
        <v>0.19461815917170516</v>
      </c>
      <c r="P3493" s="11">
        <v>210</v>
      </c>
      <c r="Q3493" s="11">
        <f>IF(data[[#This Row],[Spend, Dollars]]=0,0,data[[#This Row],[Total conversion value, Dollars]]/data[[#This Row],[Spend, Dollars]])</f>
        <v>11.729032408109655</v>
      </c>
      <c r="R3493" s="2">
        <v>17</v>
      </c>
      <c r="S3493" s="2">
        <v>5</v>
      </c>
      <c r="T3493" s="2">
        <v>6</v>
      </c>
      <c r="U3493" s="2">
        <f t="shared" si="54"/>
        <v>28</v>
      </c>
    </row>
    <row r="3494" spans="1:21" x14ac:dyDescent="0.2">
      <c r="A3494" t="s">
        <v>24</v>
      </c>
      <c r="B3494" s="3">
        <v>45178</v>
      </c>
      <c r="C3494" s="10" t="str">
        <f>TEXT(data[[#This Row],[Date]],"mmmm")</f>
        <v>September</v>
      </c>
      <c r="D3494" t="s">
        <v>12</v>
      </c>
      <c r="E3494" t="s">
        <v>19</v>
      </c>
      <c r="F3494" t="s">
        <v>14</v>
      </c>
      <c r="G3494" t="s">
        <v>21</v>
      </c>
      <c r="H3494" s="11">
        <v>1588</v>
      </c>
      <c r="I3494" s="11">
        <v>14.768400000000002</v>
      </c>
      <c r="J3494" s="13">
        <f>data[[#This Row],[Clicks]]/data[[#This Row],[Impressions]]</f>
        <v>9.300000000000001E-3</v>
      </c>
      <c r="K3494" s="1">
        <v>0.27600000000000002</v>
      </c>
      <c r="L3494" s="2">
        <v>4.076078400000001</v>
      </c>
      <c r="M3494">
        <v>5</v>
      </c>
      <c r="N3494" s="1">
        <f>IF(data[[#This Row],[Conversions]]=0,0,data[[#This Row],[Spend, Dollars]]/data[[#This Row],[Conversions]])</f>
        <v>0.81521568000000022</v>
      </c>
      <c r="O3494" s="13">
        <f>data[[#This Row],[Conversions]]/data[[#This Row],[Clicks]]</f>
        <v>0.3385607107066439</v>
      </c>
      <c r="P3494" s="11">
        <v>206.4</v>
      </c>
      <c r="Q3494" s="11">
        <f>IF(data[[#This Row],[Spend, Dollars]]=0,0,data[[#This Row],[Total conversion value, Dollars]]/data[[#This Row],[Spend, Dollars]])</f>
        <v>50.636906296993686</v>
      </c>
      <c r="R3494" s="2">
        <v>53</v>
      </c>
      <c r="S3494" s="2">
        <v>16</v>
      </c>
      <c r="T3494" s="2">
        <v>0</v>
      </c>
      <c r="U3494" s="2">
        <f t="shared" si="54"/>
        <v>69</v>
      </c>
    </row>
    <row r="3495" spans="1:21" x14ac:dyDescent="0.2">
      <c r="A3495" t="s">
        <v>24</v>
      </c>
      <c r="B3495" s="3">
        <v>45179</v>
      </c>
      <c r="C3495" s="10" t="str">
        <f>TEXT(data[[#This Row],[Date]],"mmmm")</f>
        <v>September</v>
      </c>
      <c r="D3495" t="s">
        <v>12</v>
      </c>
      <c r="E3495" t="s">
        <v>19</v>
      </c>
      <c r="F3495" t="s">
        <v>14</v>
      </c>
      <c r="G3495" t="s">
        <v>21</v>
      </c>
      <c r="H3495" s="11">
        <v>1198</v>
      </c>
      <c r="I3495" s="11">
        <v>18.329400000000003</v>
      </c>
      <c r="J3495" s="13">
        <f>data[[#This Row],[Clicks]]/data[[#This Row],[Impressions]]</f>
        <v>1.5300000000000003E-2</v>
      </c>
      <c r="K3495" s="1">
        <v>1.0464999999999995</v>
      </c>
      <c r="L3495" s="2">
        <v>19.181717099999997</v>
      </c>
      <c r="M3495">
        <v>8</v>
      </c>
      <c r="N3495" s="1">
        <f>IF(data[[#This Row],[Conversions]]=0,0,data[[#This Row],[Spend, Dollars]]/data[[#This Row],[Conversions]])</f>
        <v>2.3977146374999996</v>
      </c>
      <c r="O3495" s="13">
        <f>data[[#This Row],[Conversions]]/data[[#This Row],[Clicks]]</f>
        <v>0.43645727628836722</v>
      </c>
      <c r="P3495" s="11">
        <v>409.2</v>
      </c>
      <c r="Q3495" s="11">
        <f>IF(data[[#This Row],[Spend, Dollars]]=0,0,data[[#This Row],[Total conversion value, Dollars]]/data[[#This Row],[Spend, Dollars]])</f>
        <v>21.332813838652644</v>
      </c>
      <c r="R3495" s="2">
        <v>35</v>
      </c>
      <c r="S3495" s="2">
        <v>6</v>
      </c>
      <c r="T3495" s="2">
        <v>4.5</v>
      </c>
      <c r="U3495" s="2">
        <f t="shared" si="54"/>
        <v>45.5</v>
      </c>
    </row>
    <row r="3496" spans="1:21" x14ac:dyDescent="0.2">
      <c r="A3496" t="s">
        <v>24</v>
      </c>
      <c r="B3496" s="3">
        <v>45180</v>
      </c>
      <c r="C3496" s="10" t="str">
        <f>TEXT(data[[#This Row],[Date]],"mmmm")</f>
        <v>September</v>
      </c>
      <c r="D3496" t="s">
        <v>12</v>
      </c>
      <c r="E3496" t="s">
        <v>19</v>
      </c>
      <c r="F3496" t="s">
        <v>14</v>
      </c>
      <c r="G3496" t="s">
        <v>21</v>
      </c>
      <c r="H3496" s="11">
        <v>1286</v>
      </c>
      <c r="I3496" s="11">
        <v>14.660399999999996</v>
      </c>
      <c r="J3496" s="13">
        <f>data[[#This Row],[Clicks]]/data[[#This Row],[Impressions]]</f>
        <v>1.1399999999999997E-2</v>
      </c>
      <c r="K3496" s="1">
        <v>1.0349999999999995</v>
      </c>
      <c r="L3496" s="2">
        <v>15.173513999999988</v>
      </c>
      <c r="M3496">
        <v>4</v>
      </c>
      <c r="N3496" s="1">
        <f>IF(data[[#This Row],[Conversions]]=0,0,data[[#This Row],[Spend, Dollars]]/data[[#This Row],[Conversions]])</f>
        <v>3.7933784999999971</v>
      </c>
      <c r="O3496" s="13">
        <f>data[[#This Row],[Conversions]]/data[[#This Row],[Clicks]]</f>
        <v>0.27284385146380735</v>
      </c>
      <c r="P3496" s="11">
        <v>307.2</v>
      </c>
      <c r="Q3496" s="11">
        <f>IF(data[[#This Row],[Spend, Dollars]]=0,0,data[[#This Row],[Total conversion value, Dollars]]/data[[#This Row],[Spend, Dollars]])</f>
        <v>20.245804630357888</v>
      </c>
      <c r="R3496" s="2">
        <v>45</v>
      </c>
      <c r="S3496" s="2">
        <v>14</v>
      </c>
      <c r="T3496" s="2">
        <v>3</v>
      </c>
      <c r="U3496" s="2">
        <f t="shared" si="54"/>
        <v>62</v>
      </c>
    </row>
    <row r="3497" spans="1:21" x14ac:dyDescent="0.2">
      <c r="A3497" t="s">
        <v>24</v>
      </c>
      <c r="B3497" s="3">
        <v>45181</v>
      </c>
      <c r="C3497" s="10" t="str">
        <f>TEXT(data[[#This Row],[Date]],"mmmm")</f>
        <v>September</v>
      </c>
      <c r="D3497" t="s">
        <v>12</v>
      </c>
      <c r="E3497" t="s">
        <v>19</v>
      </c>
      <c r="F3497" t="s">
        <v>14</v>
      </c>
      <c r="G3497" t="s">
        <v>21</v>
      </c>
      <c r="H3497" s="11">
        <v>1272</v>
      </c>
      <c r="I3497" s="11">
        <v>14.246399999999998</v>
      </c>
      <c r="J3497" s="13">
        <f>data[[#This Row],[Clicks]]/data[[#This Row],[Impressions]]</f>
        <v>1.1199999999999998E-2</v>
      </c>
      <c r="K3497" s="1">
        <v>1.2419999999999998</v>
      </c>
      <c r="L3497" s="2">
        <v>17.694028799999995</v>
      </c>
      <c r="M3497">
        <v>4</v>
      </c>
      <c r="N3497" s="1">
        <f>IF(data[[#This Row],[Conversions]]=0,0,data[[#This Row],[Spend, Dollars]]/data[[#This Row],[Conversions]])</f>
        <v>4.4235071999999986</v>
      </c>
      <c r="O3497" s="13">
        <f>data[[#This Row],[Conversions]]/data[[#This Row],[Clicks]]</f>
        <v>0.28077268643306386</v>
      </c>
      <c r="P3497" s="11">
        <v>210</v>
      </c>
      <c r="Q3497" s="11">
        <f>IF(data[[#This Row],[Spend, Dollars]]=0,0,data[[#This Row],[Total conversion value, Dollars]]/data[[#This Row],[Spend, Dollars]])</f>
        <v>11.868410658402459</v>
      </c>
      <c r="R3497" s="2">
        <v>52</v>
      </c>
      <c r="S3497" s="2">
        <v>4</v>
      </c>
      <c r="T3497" s="2">
        <v>12</v>
      </c>
      <c r="U3497" s="2">
        <f t="shared" si="54"/>
        <v>68</v>
      </c>
    </row>
    <row r="3498" spans="1:21" x14ac:dyDescent="0.2">
      <c r="A3498" t="s">
        <v>24</v>
      </c>
      <c r="B3498" s="3">
        <v>45182</v>
      </c>
      <c r="C3498" s="10" t="str">
        <f>TEXT(data[[#This Row],[Date]],"mmmm")</f>
        <v>September</v>
      </c>
      <c r="D3498" t="s">
        <v>12</v>
      </c>
      <c r="E3498" t="s">
        <v>19</v>
      </c>
      <c r="F3498" t="s">
        <v>14</v>
      </c>
      <c r="G3498" t="s">
        <v>21</v>
      </c>
      <c r="H3498" s="11">
        <v>1333</v>
      </c>
      <c r="I3498" s="11">
        <v>12.2636</v>
      </c>
      <c r="J3498" s="13">
        <f>data[[#This Row],[Clicks]]/data[[#This Row],[Impressions]]</f>
        <v>9.1999999999999998E-3</v>
      </c>
      <c r="K3498" s="1">
        <v>1.1500000000000026E-2</v>
      </c>
      <c r="L3498" s="2">
        <v>0.14103140000000031</v>
      </c>
      <c r="M3498">
        <v>6</v>
      </c>
      <c r="N3498" s="1">
        <f>IF(data[[#This Row],[Conversions]]=0,0,data[[#This Row],[Spend, Dollars]]/data[[#This Row],[Conversions]])</f>
        <v>2.3505233333333386E-2</v>
      </c>
      <c r="O3498" s="13">
        <f>data[[#This Row],[Conversions]]/data[[#This Row],[Clicks]]</f>
        <v>0.48925274796960111</v>
      </c>
      <c r="P3498" s="11">
        <v>321.59999999999997</v>
      </c>
      <c r="Q3498" s="11">
        <f>IF(data[[#This Row],[Spend, Dollars]]=0,0,data[[#This Row],[Total conversion value, Dollars]]/data[[#This Row],[Spend, Dollars]])</f>
        <v>2280.3432427104835</v>
      </c>
      <c r="R3498" s="2">
        <v>34</v>
      </c>
      <c r="S3498" s="2">
        <v>7</v>
      </c>
      <c r="T3498" s="2">
        <v>12</v>
      </c>
      <c r="U3498" s="2">
        <f t="shared" si="54"/>
        <v>53</v>
      </c>
    </row>
    <row r="3499" spans="1:21" x14ac:dyDescent="0.2">
      <c r="A3499" t="s">
        <v>24</v>
      </c>
      <c r="B3499" s="3">
        <v>45183</v>
      </c>
      <c r="C3499" s="10" t="str">
        <f>TEXT(data[[#This Row],[Date]],"mmmm")</f>
        <v>September</v>
      </c>
      <c r="D3499" t="s">
        <v>12</v>
      </c>
      <c r="E3499" t="s">
        <v>19</v>
      </c>
      <c r="F3499" t="s">
        <v>14</v>
      </c>
      <c r="G3499" t="s">
        <v>21</v>
      </c>
      <c r="H3499" s="11">
        <v>1098</v>
      </c>
      <c r="I3499" s="11">
        <v>10.870200000000001</v>
      </c>
      <c r="J3499" s="13">
        <f>data[[#This Row],[Clicks]]/data[[#This Row],[Impressions]]</f>
        <v>9.9000000000000008E-3</v>
      </c>
      <c r="K3499" s="1">
        <v>4.6000000000000006E-2</v>
      </c>
      <c r="L3499" s="2">
        <v>0.50002920000000006</v>
      </c>
      <c r="M3499">
        <v>6</v>
      </c>
      <c r="N3499" s="1">
        <f>IF(data[[#This Row],[Conversions]]=0,0,data[[#This Row],[Spend, Dollars]]/data[[#This Row],[Conversions]])</f>
        <v>8.3338200000000015E-2</v>
      </c>
      <c r="O3499" s="13">
        <f>data[[#This Row],[Conversions]]/data[[#This Row],[Clicks]]</f>
        <v>0.5519677650825191</v>
      </c>
      <c r="P3499" s="11">
        <v>423.59999999999997</v>
      </c>
      <c r="Q3499" s="11">
        <f>IF(data[[#This Row],[Spend, Dollars]]=0,0,data[[#This Row],[Total conversion value, Dollars]]/data[[#This Row],[Spend, Dollars]])</f>
        <v>847.15052640925751</v>
      </c>
      <c r="R3499" s="2">
        <v>39</v>
      </c>
      <c r="S3499" s="2">
        <v>5</v>
      </c>
      <c r="T3499" s="2">
        <v>0</v>
      </c>
      <c r="U3499" s="2">
        <f t="shared" si="54"/>
        <v>44</v>
      </c>
    </row>
    <row r="3500" spans="1:21" x14ac:dyDescent="0.2">
      <c r="A3500" t="s">
        <v>24</v>
      </c>
      <c r="B3500" s="3">
        <v>45184</v>
      </c>
      <c r="C3500" s="10" t="str">
        <f>TEXT(data[[#This Row],[Date]],"mmmm")</f>
        <v>September</v>
      </c>
      <c r="D3500" t="s">
        <v>12</v>
      </c>
      <c r="E3500" t="s">
        <v>19</v>
      </c>
      <c r="F3500" t="s">
        <v>14</v>
      </c>
      <c r="G3500" t="s">
        <v>21</v>
      </c>
      <c r="H3500" s="11">
        <v>1737</v>
      </c>
      <c r="I3500" s="11">
        <v>12.332700000000004</v>
      </c>
      <c r="J3500" s="13">
        <f>data[[#This Row],[Clicks]]/data[[#This Row],[Impressions]]</f>
        <v>7.1000000000000021E-3</v>
      </c>
      <c r="K3500" s="1">
        <v>0.4484999999999999</v>
      </c>
      <c r="L3500" s="2">
        <v>5.5312159500000009</v>
      </c>
      <c r="M3500">
        <v>5</v>
      </c>
      <c r="N3500" s="1">
        <f>IF(data[[#This Row],[Conversions]]=0,0,data[[#This Row],[Spend, Dollars]]/data[[#This Row],[Conversions]])</f>
        <v>1.1062431900000003</v>
      </c>
      <c r="O3500" s="13">
        <f>data[[#This Row],[Conversions]]/data[[#This Row],[Clicks]]</f>
        <v>0.40542622458991123</v>
      </c>
      <c r="P3500" s="11">
        <v>230.39999999999998</v>
      </c>
      <c r="Q3500" s="11">
        <f>IF(data[[#This Row],[Spend, Dollars]]=0,0,data[[#This Row],[Total conversion value, Dollars]]/data[[#This Row],[Spend, Dollars]])</f>
        <v>41.65449371037483</v>
      </c>
      <c r="R3500" s="2">
        <v>67</v>
      </c>
      <c r="S3500" s="2">
        <v>6</v>
      </c>
      <c r="T3500" s="2">
        <v>4.5</v>
      </c>
      <c r="U3500" s="2">
        <f t="shared" si="54"/>
        <v>77.5</v>
      </c>
    </row>
    <row r="3501" spans="1:21" x14ac:dyDescent="0.2">
      <c r="A3501" t="s">
        <v>24</v>
      </c>
      <c r="B3501" s="3">
        <v>45185</v>
      </c>
      <c r="C3501" s="10" t="str">
        <f>TEXT(data[[#This Row],[Date]],"mmmm")</f>
        <v>September</v>
      </c>
      <c r="D3501" t="s">
        <v>12</v>
      </c>
      <c r="E3501" t="s">
        <v>19</v>
      </c>
      <c r="F3501" t="s">
        <v>14</v>
      </c>
      <c r="G3501" t="s">
        <v>21</v>
      </c>
      <c r="H3501" s="11">
        <v>1311</v>
      </c>
      <c r="I3501" s="11">
        <v>15.863099999999999</v>
      </c>
      <c r="J3501" s="13">
        <f>data[[#This Row],[Clicks]]/data[[#This Row],[Impressions]]</f>
        <v>1.21E-2</v>
      </c>
      <c r="K3501" s="1">
        <v>1.3914999999999995</v>
      </c>
      <c r="L3501" s="2">
        <v>22.073503649999992</v>
      </c>
      <c r="M3501">
        <v>7</v>
      </c>
      <c r="N3501" s="1">
        <f>IF(data[[#This Row],[Conversions]]=0,0,data[[#This Row],[Spend, Dollars]]/data[[#This Row],[Conversions]])</f>
        <v>3.1533576642857133</v>
      </c>
      <c r="O3501" s="13">
        <f>data[[#This Row],[Conversions]]/data[[#This Row],[Clicks]]</f>
        <v>0.44127566490786796</v>
      </c>
      <c r="P3501" s="11">
        <v>388.8</v>
      </c>
      <c r="Q3501" s="11">
        <f>IF(data[[#This Row],[Spend, Dollars]]=0,0,data[[#This Row],[Total conversion value, Dollars]]/data[[#This Row],[Spend, Dollars]])</f>
        <v>17.613877985337417</v>
      </c>
      <c r="R3501" s="2">
        <v>24</v>
      </c>
      <c r="S3501" s="2">
        <v>2</v>
      </c>
      <c r="T3501" s="2">
        <v>9</v>
      </c>
      <c r="U3501" s="2">
        <f t="shared" si="54"/>
        <v>35</v>
      </c>
    </row>
    <row r="3502" spans="1:21" x14ac:dyDescent="0.2">
      <c r="A3502" t="s">
        <v>24</v>
      </c>
      <c r="B3502" s="3">
        <v>45186</v>
      </c>
      <c r="C3502" s="10" t="str">
        <f>TEXT(data[[#This Row],[Date]],"mmmm")</f>
        <v>September</v>
      </c>
      <c r="D3502" t="s">
        <v>12</v>
      </c>
      <c r="E3502" t="s">
        <v>19</v>
      </c>
      <c r="F3502" t="s">
        <v>14</v>
      </c>
      <c r="G3502" t="s">
        <v>21</v>
      </c>
      <c r="H3502" s="11">
        <v>1137</v>
      </c>
      <c r="I3502" s="11">
        <v>17.055</v>
      </c>
      <c r="J3502" s="13">
        <f>data[[#This Row],[Clicks]]/data[[#This Row],[Impressions]]</f>
        <v>1.4999999999999999E-2</v>
      </c>
      <c r="K3502" s="1">
        <v>0.62099999999999977</v>
      </c>
      <c r="L3502" s="2">
        <v>10.591154999999995</v>
      </c>
      <c r="M3502">
        <v>3</v>
      </c>
      <c r="N3502" s="1">
        <f>IF(data[[#This Row],[Conversions]]=0,0,data[[#This Row],[Spend, Dollars]]/data[[#This Row],[Conversions]])</f>
        <v>3.5303849999999986</v>
      </c>
      <c r="O3502" s="13">
        <f>data[[#This Row],[Conversions]]/data[[#This Row],[Clicks]]</f>
        <v>0.17590149516270889</v>
      </c>
      <c r="P3502" s="11">
        <v>232.79999999999998</v>
      </c>
      <c r="Q3502" s="11">
        <f>IF(data[[#This Row],[Spend, Dollars]]=0,0,data[[#This Row],[Total conversion value, Dollars]]/data[[#This Row],[Spend, Dollars]])</f>
        <v>21.980605514695998</v>
      </c>
      <c r="R3502" s="2">
        <v>74</v>
      </c>
      <c r="S3502" s="2">
        <v>3</v>
      </c>
      <c r="T3502" s="2">
        <v>9</v>
      </c>
      <c r="U3502" s="2">
        <f t="shared" si="54"/>
        <v>86</v>
      </c>
    </row>
    <row r="3503" spans="1:21" x14ac:dyDescent="0.2">
      <c r="A3503" t="s">
        <v>24</v>
      </c>
      <c r="B3503" s="3">
        <v>45187</v>
      </c>
      <c r="C3503" s="10" t="str">
        <f>TEXT(data[[#This Row],[Date]],"mmmm")</f>
        <v>September</v>
      </c>
      <c r="D3503" t="s">
        <v>12</v>
      </c>
      <c r="E3503" t="s">
        <v>19</v>
      </c>
      <c r="F3503" t="s">
        <v>14</v>
      </c>
      <c r="G3503" t="s">
        <v>21</v>
      </c>
      <c r="H3503" s="11">
        <v>1004</v>
      </c>
      <c r="I3503" s="11">
        <v>9.1364000000000019</v>
      </c>
      <c r="J3503" s="13">
        <f>data[[#This Row],[Clicks]]/data[[#This Row],[Impressions]]</f>
        <v>9.1000000000000022E-3</v>
      </c>
      <c r="K3503" s="1">
        <v>1.3224999999999996</v>
      </c>
      <c r="L3503" s="2">
        <v>12.082888999999998</v>
      </c>
      <c r="M3503">
        <v>5</v>
      </c>
      <c r="N3503" s="1">
        <f>IF(data[[#This Row],[Conversions]]=0,0,data[[#This Row],[Spend, Dollars]]/data[[#This Row],[Conversions]])</f>
        <v>2.4165777999999998</v>
      </c>
      <c r="O3503" s="13">
        <f>data[[#This Row],[Conversions]]/data[[#This Row],[Clicks]]</f>
        <v>0.54726150343680213</v>
      </c>
      <c r="P3503" s="11">
        <v>195.6</v>
      </c>
      <c r="Q3503" s="11">
        <f>IF(data[[#This Row],[Spend, Dollars]]=0,0,data[[#This Row],[Total conversion value, Dollars]]/data[[#This Row],[Spend, Dollars]])</f>
        <v>16.188181485404694</v>
      </c>
      <c r="R3503" s="2">
        <v>44</v>
      </c>
      <c r="S3503" s="2">
        <v>11</v>
      </c>
      <c r="T3503" s="2">
        <v>10.5</v>
      </c>
      <c r="U3503" s="2">
        <f t="shared" si="54"/>
        <v>65.5</v>
      </c>
    </row>
    <row r="3504" spans="1:21" x14ac:dyDescent="0.2">
      <c r="A3504" t="s">
        <v>24</v>
      </c>
      <c r="B3504" s="3">
        <v>45188</v>
      </c>
      <c r="C3504" s="10" t="str">
        <f>TEXT(data[[#This Row],[Date]],"mmmm")</f>
        <v>September</v>
      </c>
      <c r="D3504" t="s">
        <v>12</v>
      </c>
      <c r="E3504" t="s">
        <v>19</v>
      </c>
      <c r="F3504" t="s">
        <v>14</v>
      </c>
      <c r="G3504" t="s">
        <v>21</v>
      </c>
      <c r="H3504" s="11">
        <v>1237</v>
      </c>
      <c r="I3504" s="11">
        <v>16.204699999999999</v>
      </c>
      <c r="J3504" s="13">
        <f>data[[#This Row],[Clicks]]/data[[#This Row],[Impressions]]</f>
        <v>1.3099999999999999E-2</v>
      </c>
      <c r="K3504" s="1">
        <v>0.49449999999999988</v>
      </c>
      <c r="L3504" s="2">
        <v>8.0132241499999974</v>
      </c>
      <c r="M3504">
        <v>2</v>
      </c>
      <c r="N3504" s="1">
        <f>IF(data[[#This Row],[Conversions]]=0,0,data[[#This Row],[Spend, Dollars]]/data[[#This Row],[Conversions]])</f>
        <v>4.0066120749999987</v>
      </c>
      <c r="O3504" s="13">
        <f>data[[#This Row],[Conversions]]/data[[#This Row],[Clicks]]</f>
        <v>0.12342098280128605</v>
      </c>
      <c r="P3504" s="11">
        <v>204</v>
      </c>
      <c r="Q3504" s="11">
        <f>IF(data[[#This Row],[Spend, Dollars]]=0,0,data[[#This Row],[Total conversion value, Dollars]]/data[[#This Row],[Spend, Dollars]])</f>
        <v>25.457917584896219</v>
      </c>
      <c r="R3504" s="2">
        <v>60</v>
      </c>
      <c r="S3504" s="2">
        <v>7</v>
      </c>
      <c r="T3504" s="2">
        <v>9</v>
      </c>
      <c r="U3504" s="2">
        <f t="shared" si="54"/>
        <v>76</v>
      </c>
    </row>
    <row r="3505" spans="1:21" x14ac:dyDescent="0.2">
      <c r="A3505" t="s">
        <v>24</v>
      </c>
      <c r="B3505" s="3">
        <v>45189</v>
      </c>
      <c r="C3505" s="10" t="str">
        <f>TEXT(data[[#This Row],[Date]],"mmmm")</f>
        <v>September</v>
      </c>
      <c r="D3505" t="s">
        <v>12</v>
      </c>
      <c r="E3505" t="s">
        <v>19</v>
      </c>
      <c r="F3505" t="s">
        <v>14</v>
      </c>
      <c r="G3505" t="s">
        <v>21</v>
      </c>
      <c r="H3505" s="11">
        <v>2086</v>
      </c>
      <c r="I3505" s="11">
        <v>29.829799999999999</v>
      </c>
      <c r="J3505" s="13">
        <f>data[[#This Row],[Clicks]]/data[[#This Row],[Impressions]]</f>
        <v>1.43E-2</v>
      </c>
      <c r="K3505" s="1">
        <v>0.28750000000000003</v>
      </c>
      <c r="L3505" s="2">
        <v>8.5760675000000006</v>
      </c>
      <c r="M3505">
        <v>5</v>
      </c>
      <c r="N3505" s="1">
        <f>IF(data[[#This Row],[Conversions]]=0,0,data[[#This Row],[Spend, Dollars]]/data[[#This Row],[Conversions]])</f>
        <v>1.7152135000000002</v>
      </c>
      <c r="O3505" s="13">
        <f>data[[#This Row],[Conversions]]/data[[#This Row],[Clicks]]</f>
        <v>0.16761761728204683</v>
      </c>
      <c r="P3505" s="11">
        <v>289.2</v>
      </c>
      <c r="Q3505" s="11">
        <f>IF(data[[#This Row],[Spend, Dollars]]=0,0,data[[#This Row],[Total conversion value, Dollars]]/data[[#This Row],[Spend, Dollars]])</f>
        <v>33.721749508151603</v>
      </c>
      <c r="R3505" s="2">
        <v>36</v>
      </c>
      <c r="S3505" s="2">
        <v>10</v>
      </c>
      <c r="T3505" s="2">
        <v>16.5</v>
      </c>
      <c r="U3505" s="2">
        <f t="shared" si="54"/>
        <v>62.5</v>
      </c>
    </row>
    <row r="3506" spans="1:21" x14ac:dyDescent="0.2">
      <c r="A3506" t="s">
        <v>24</v>
      </c>
      <c r="B3506" s="3">
        <v>45190</v>
      </c>
      <c r="C3506" s="10" t="str">
        <f>TEXT(data[[#This Row],[Date]],"mmmm")</f>
        <v>September</v>
      </c>
      <c r="D3506" t="s">
        <v>12</v>
      </c>
      <c r="E3506" t="s">
        <v>19</v>
      </c>
      <c r="F3506" t="s">
        <v>14</v>
      </c>
      <c r="G3506" t="s">
        <v>21</v>
      </c>
      <c r="H3506" s="11">
        <v>1535</v>
      </c>
      <c r="I3506" s="11">
        <v>21.336499999999997</v>
      </c>
      <c r="J3506" s="13">
        <f>data[[#This Row],[Clicks]]/data[[#This Row],[Impressions]]</f>
        <v>1.3899999999999997E-2</v>
      </c>
      <c r="K3506" s="1">
        <v>0.56349999999999978</v>
      </c>
      <c r="L3506" s="2">
        <v>12.023117749999994</v>
      </c>
      <c r="M3506">
        <v>5</v>
      </c>
      <c r="N3506" s="1">
        <f>IF(data[[#This Row],[Conversions]]=0,0,data[[#This Row],[Spend, Dollars]]/data[[#This Row],[Conversions]])</f>
        <v>2.4046235499999988</v>
      </c>
      <c r="O3506" s="13">
        <f>data[[#This Row],[Conversions]]/data[[#This Row],[Clicks]]</f>
        <v>0.23434021512431752</v>
      </c>
      <c r="P3506" s="11">
        <v>319.2</v>
      </c>
      <c r="Q3506" s="11">
        <f>IF(data[[#This Row],[Spend, Dollars]]=0,0,data[[#This Row],[Total conversion value, Dollars]]/data[[#This Row],[Spend, Dollars]])</f>
        <v>26.548854185512752</v>
      </c>
      <c r="R3506" s="2">
        <v>58</v>
      </c>
      <c r="S3506" s="2">
        <v>8</v>
      </c>
      <c r="T3506" s="2">
        <v>7.5</v>
      </c>
      <c r="U3506" s="2">
        <f t="shared" si="54"/>
        <v>73.5</v>
      </c>
    </row>
    <row r="3507" spans="1:21" x14ac:dyDescent="0.2">
      <c r="A3507" t="s">
        <v>24</v>
      </c>
      <c r="B3507" s="3">
        <v>45191</v>
      </c>
      <c r="C3507" s="10" t="str">
        <f>TEXT(data[[#This Row],[Date]],"mmmm")</f>
        <v>September</v>
      </c>
      <c r="D3507" t="s">
        <v>12</v>
      </c>
      <c r="E3507" t="s">
        <v>19</v>
      </c>
      <c r="F3507" t="s">
        <v>14</v>
      </c>
      <c r="G3507" t="s">
        <v>21</v>
      </c>
      <c r="H3507" s="11">
        <v>1779</v>
      </c>
      <c r="I3507" s="11">
        <v>25.973400000000009</v>
      </c>
      <c r="J3507" s="13">
        <f>data[[#This Row],[Clicks]]/data[[#This Row],[Impressions]]</f>
        <v>1.4600000000000005E-2</v>
      </c>
      <c r="K3507" s="1">
        <v>0.55199999999999971</v>
      </c>
      <c r="L3507" s="2">
        <v>14.337316799999998</v>
      </c>
      <c r="M3507">
        <v>4</v>
      </c>
      <c r="N3507" s="1">
        <f>IF(data[[#This Row],[Conversions]]=0,0,data[[#This Row],[Spend, Dollars]]/data[[#This Row],[Conversions]])</f>
        <v>3.5843291999999995</v>
      </c>
      <c r="O3507" s="13">
        <f>data[[#This Row],[Conversions]]/data[[#This Row],[Clicks]]</f>
        <v>0.15400371148944683</v>
      </c>
      <c r="P3507" s="11">
        <v>350.4</v>
      </c>
      <c r="Q3507" s="11">
        <f>IF(data[[#This Row],[Spend, Dollars]]=0,0,data[[#This Row],[Total conversion value, Dollars]]/data[[#This Row],[Spend, Dollars]])</f>
        <v>24.439719432020922</v>
      </c>
      <c r="R3507" s="2">
        <v>61</v>
      </c>
      <c r="S3507" s="2">
        <v>11</v>
      </c>
      <c r="T3507" s="2">
        <v>6</v>
      </c>
      <c r="U3507" s="2">
        <f t="shared" si="54"/>
        <v>78</v>
      </c>
    </row>
    <row r="3508" spans="1:21" x14ac:dyDescent="0.2">
      <c r="A3508" t="s">
        <v>24</v>
      </c>
      <c r="B3508" s="3">
        <v>45192</v>
      </c>
      <c r="C3508" s="10" t="str">
        <f>TEXT(data[[#This Row],[Date]],"mmmm")</f>
        <v>September</v>
      </c>
      <c r="D3508" t="s">
        <v>12</v>
      </c>
      <c r="E3508" t="s">
        <v>19</v>
      </c>
      <c r="F3508" t="s">
        <v>14</v>
      </c>
      <c r="G3508" t="s">
        <v>21</v>
      </c>
      <c r="H3508" s="11">
        <v>1045</v>
      </c>
      <c r="I3508" s="11">
        <v>16.615499999999997</v>
      </c>
      <c r="J3508" s="13">
        <f>data[[#This Row],[Clicks]]/data[[#This Row],[Impressions]]</f>
        <v>1.5899999999999997E-2</v>
      </c>
      <c r="K3508" s="1">
        <v>0.48299999999999987</v>
      </c>
      <c r="L3508" s="2">
        <v>8.0252864999999964</v>
      </c>
      <c r="M3508">
        <v>4</v>
      </c>
      <c r="N3508" s="1">
        <f>IF(data[[#This Row],[Conversions]]=0,0,data[[#This Row],[Spend, Dollars]]/data[[#This Row],[Conversions]])</f>
        <v>2.0063216249999991</v>
      </c>
      <c r="O3508" s="13">
        <f>data[[#This Row],[Conversions]]/data[[#This Row],[Clicks]]</f>
        <v>0.2407390689416509</v>
      </c>
      <c r="P3508" s="11">
        <v>274.8</v>
      </c>
      <c r="Q3508" s="11">
        <f>IF(data[[#This Row],[Spend, Dollars]]=0,0,data[[#This Row],[Total conversion value, Dollars]]/data[[#This Row],[Spend, Dollars]])</f>
        <v>34.241768191079551</v>
      </c>
      <c r="R3508" s="2">
        <v>75</v>
      </c>
      <c r="S3508" s="2">
        <v>11</v>
      </c>
      <c r="T3508" s="2">
        <v>1.5</v>
      </c>
      <c r="U3508" s="2">
        <f t="shared" si="54"/>
        <v>87.5</v>
      </c>
    </row>
    <row r="3509" spans="1:21" x14ac:dyDescent="0.2">
      <c r="A3509" t="s">
        <v>24</v>
      </c>
      <c r="B3509" s="3">
        <v>45193</v>
      </c>
      <c r="C3509" s="10" t="str">
        <f>TEXT(data[[#This Row],[Date]],"mmmm")</f>
        <v>September</v>
      </c>
      <c r="D3509" t="s">
        <v>12</v>
      </c>
      <c r="E3509" t="s">
        <v>19</v>
      </c>
      <c r="F3509" t="s">
        <v>14</v>
      </c>
      <c r="G3509" t="s">
        <v>21</v>
      </c>
      <c r="H3509" s="11">
        <v>1307</v>
      </c>
      <c r="I3509" s="11">
        <v>13.331399999999999</v>
      </c>
      <c r="J3509" s="13">
        <f>data[[#This Row],[Clicks]]/data[[#This Row],[Impressions]]</f>
        <v>1.0199999999999999E-2</v>
      </c>
      <c r="K3509" s="1">
        <v>0.27600000000000002</v>
      </c>
      <c r="L3509" s="2">
        <v>3.6794663999999999</v>
      </c>
      <c r="M3509">
        <v>8</v>
      </c>
      <c r="N3509" s="1">
        <f>IF(data[[#This Row],[Conversions]]=0,0,data[[#This Row],[Spend, Dollars]]/data[[#This Row],[Conversions]])</f>
        <v>0.45993329999999999</v>
      </c>
      <c r="O3509" s="13">
        <f>data[[#This Row],[Conversions]]/data[[#This Row],[Clicks]]</f>
        <v>0.60008701261682951</v>
      </c>
      <c r="P3509" s="11">
        <v>423.59999999999997</v>
      </c>
      <c r="Q3509" s="11">
        <f>IF(data[[#This Row],[Spend, Dollars]]=0,0,data[[#This Row],[Total conversion value, Dollars]]/data[[#This Row],[Spend, Dollars]])</f>
        <v>115.12538883355477</v>
      </c>
      <c r="R3509" s="2">
        <v>26</v>
      </c>
      <c r="S3509" s="2">
        <v>3</v>
      </c>
      <c r="T3509" s="2">
        <v>1.5</v>
      </c>
      <c r="U3509" s="2">
        <f t="shared" si="54"/>
        <v>30.5</v>
      </c>
    </row>
    <row r="3510" spans="1:21" x14ac:dyDescent="0.2">
      <c r="A3510" t="s">
        <v>24</v>
      </c>
      <c r="B3510" s="3">
        <v>45194</v>
      </c>
      <c r="C3510" s="10" t="str">
        <f>TEXT(data[[#This Row],[Date]],"mmmm")</f>
        <v>September</v>
      </c>
      <c r="D3510" t="s">
        <v>12</v>
      </c>
      <c r="E3510" t="s">
        <v>19</v>
      </c>
      <c r="F3510" t="s">
        <v>14</v>
      </c>
      <c r="G3510" t="s">
        <v>21</v>
      </c>
      <c r="H3510" s="11">
        <v>1833</v>
      </c>
      <c r="I3510" s="11">
        <v>21.629399999999997</v>
      </c>
      <c r="J3510" s="13">
        <f>data[[#This Row],[Clicks]]/data[[#This Row],[Impressions]]</f>
        <v>1.1799999999999998E-2</v>
      </c>
      <c r="K3510" s="1">
        <v>1.2994999999999994</v>
      </c>
      <c r="L3510" s="2">
        <v>28.107405299999982</v>
      </c>
      <c r="M3510">
        <v>3</v>
      </c>
      <c r="N3510" s="1">
        <f>IF(data[[#This Row],[Conversions]]=0,0,data[[#This Row],[Spend, Dollars]]/data[[#This Row],[Conversions]])</f>
        <v>9.3691350999999941</v>
      </c>
      <c r="O3510" s="13">
        <f>data[[#This Row],[Conversions]]/data[[#This Row],[Clicks]]</f>
        <v>0.13870010263807597</v>
      </c>
      <c r="P3510" s="11">
        <v>172.79999999999998</v>
      </c>
      <c r="Q3510" s="11">
        <f>IF(data[[#This Row],[Spend, Dollars]]=0,0,data[[#This Row],[Total conversion value, Dollars]]/data[[#This Row],[Spend, Dollars]])</f>
        <v>6.1478460268974064</v>
      </c>
      <c r="R3510" s="2">
        <v>47</v>
      </c>
      <c r="S3510" s="2">
        <v>2</v>
      </c>
      <c r="T3510" s="2">
        <v>7.5</v>
      </c>
      <c r="U3510" s="2">
        <f t="shared" si="54"/>
        <v>56.5</v>
      </c>
    </row>
    <row r="3511" spans="1:21" x14ac:dyDescent="0.2">
      <c r="A3511" t="s">
        <v>24</v>
      </c>
      <c r="B3511" s="3">
        <v>45195</v>
      </c>
      <c r="C3511" s="10" t="str">
        <f>TEXT(data[[#This Row],[Date]],"mmmm")</f>
        <v>September</v>
      </c>
      <c r="D3511" t="s">
        <v>12</v>
      </c>
      <c r="E3511" t="s">
        <v>19</v>
      </c>
      <c r="F3511" t="s">
        <v>14</v>
      </c>
      <c r="G3511" t="s">
        <v>21</v>
      </c>
      <c r="H3511" s="11">
        <v>1518</v>
      </c>
      <c r="I3511" s="11">
        <v>26.565000000000001</v>
      </c>
      <c r="J3511" s="13">
        <f>data[[#This Row],[Clicks]]/data[[#This Row],[Impressions]]</f>
        <v>1.7500000000000002E-2</v>
      </c>
      <c r="K3511" s="1">
        <v>1.0234999999999996</v>
      </c>
      <c r="L3511" s="2">
        <v>27.189277499999992</v>
      </c>
      <c r="M3511">
        <v>4</v>
      </c>
      <c r="N3511" s="1">
        <f>IF(data[[#This Row],[Conversions]]=0,0,data[[#This Row],[Spend, Dollars]]/data[[#This Row],[Conversions]])</f>
        <v>6.7973193749999981</v>
      </c>
      <c r="O3511" s="13">
        <f>data[[#This Row],[Conversions]]/data[[#This Row],[Clicks]]</f>
        <v>0.15057406361754186</v>
      </c>
      <c r="P3511" s="11">
        <v>261.59999999999997</v>
      </c>
      <c r="Q3511" s="11">
        <f>IF(data[[#This Row],[Spend, Dollars]]=0,0,data[[#This Row],[Total conversion value, Dollars]]/data[[#This Row],[Spend, Dollars]])</f>
        <v>9.6214399224105911</v>
      </c>
      <c r="R3511" s="2">
        <v>24</v>
      </c>
      <c r="S3511" s="2">
        <v>6</v>
      </c>
      <c r="T3511" s="2">
        <v>9</v>
      </c>
      <c r="U3511" s="2">
        <f t="shared" si="54"/>
        <v>39</v>
      </c>
    </row>
    <row r="3512" spans="1:21" x14ac:dyDescent="0.2">
      <c r="A3512" t="s">
        <v>24</v>
      </c>
      <c r="B3512" s="3">
        <v>45196</v>
      </c>
      <c r="C3512" s="10" t="str">
        <f>TEXT(data[[#This Row],[Date]],"mmmm")</f>
        <v>September</v>
      </c>
      <c r="D3512" t="s">
        <v>12</v>
      </c>
      <c r="E3512" t="s">
        <v>19</v>
      </c>
      <c r="F3512" t="s">
        <v>14</v>
      </c>
      <c r="G3512" t="s">
        <v>21</v>
      </c>
      <c r="H3512" s="11">
        <v>997</v>
      </c>
      <c r="I3512" s="11">
        <v>8.3748000000000005</v>
      </c>
      <c r="J3512" s="13">
        <f>data[[#This Row],[Clicks]]/data[[#This Row],[Impressions]]</f>
        <v>8.4000000000000012E-3</v>
      </c>
      <c r="K3512" s="1">
        <v>0.60949999999999971</v>
      </c>
      <c r="L3512" s="2">
        <v>5.1044405999999976</v>
      </c>
      <c r="M3512">
        <v>3</v>
      </c>
      <c r="N3512" s="1">
        <f>IF(data[[#This Row],[Conversions]]=0,0,data[[#This Row],[Spend, Dollars]]/data[[#This Row],[Conversions]])</f>
        <v>1.7014801999999991</v>
      </c>
      <c r="O3512" s="13">
        <f>data[[#This Row],[Conversions]]/data[[#This Row],[Clicks]]</f>
        <v>0.35821750967187271</v>
      </c>
      <c r="P3512" s="11">
        <v>229.2</v>
      </c>
      <c r="Q3512" s="11">
        <f>IF(data[[#This Row],[Spend, Dollars]]=0,0,data[[#This Row],[Total conversion value, Dollars]]/data[[#This Row],[Spend, Dollars]])</f>
        <v>44.90207996543247</v>
      </c>
      <c r="R3512" s="2">
        <v>52</v>
      </c>
      <c r="S3512" s="2">
        <v>8</v>
      </c>
      <c r="T3512" s="2">
        <v>1.5</v>
      </c>
      <c r="U3512" s="2">
        <f t="shared" si="54"/>
        <v>61.5</v>
      </c>
    </row>
    <row r="3513" spans="1:21" x14ac:dyDescent="0.2">
      <c r="A3513" t="s">
        <v>24</v>
      </c>
      <c r="B3513" s="3">
        <v>45197</v>
      </c>
      <c r="C3513" s="10" t="str">
        <f>TEXT(data[[#This Row],[Date]],"mmmm")</f>
        <v>September</v>
      </c>
      <c r="D3513" t="s">
        <v>12</v>
      </c>
      <c r="E3513" t="s">
        <v>19</v>
      </c>
      <c r="F3513" t="s">
        <v>14</v>
      </c>
      <c r="G3513" t="s">
        <v>21</v>
      </c>
      <c r="H3513" s="11">
        <v>1353</v>
      </c>
      <c r="I3513" s="11">
        <v>8.7944999999999993</v>
      </c>
      <c r="J3513" s="13">
        <f>data[[#This Row],[Clicks]]/data[[#This Row],[Impressions]]</f>
        <v>6.4999999999999997E-3</v>
      </c>
      <c r="K3513" s="1">
        <v>2.3000000000000034E-2</v>
      </c>
      <c r="L3513" s="2">
        <v>0.20227350000000027</v>
      </c>
      <c r="M3513">
        <v>4</v>
      </c>
      <c r="N3513" s="1">
        <f>IF(data[[#This Row],[Conversions]]=0,0,data[[#This Row],[Spend, Dollars]]/data[[#This Row],[Conversions]])</f>
        <v>5.0568375000000068E-2</v>
      </c>
      <c r="O3513" s="13">
        <f>data[[#This Row],[Conversions]]/data[[#This Row],[Clicks]]</f>
        <v>0.4548297231224061</v>
      </c>
      <c r="P3513" s="11">
        <v>296.39999999999998</v>
      </c>
      <c r="Q3513" s="11">
        <f>IF(data[[#This Row],[Spend, Dollars]]=0,0,data[[#This Row],[Total conversion value, Dollars]]/data[[#This Row],[Spend, Dollars]])</f>
        <v>1465.3427166682714</v>
      </c>
      <c r="R3513" s="2">
        <v>37</v>
      </c>
      <c r="S3513" s="2">
        <v>4</v>
      </c>
      <c r="T3513" s="2">
        <v>9</v>
      </c>
      <c r="U3513" s="2">
        <f t="shared" si="54"/>
        <v>50</v>
      </c>
    </row>
    <row r="3514" spans="1:21" x14ac:dyDescent="0.2">
      <c r="A3514" t="s">
        <v>24</v>
      </c>
      <c r="B3514" s="3">
        <v>45198</v>
      </c>
      <c r="C3514" s="10" t="str">
        <f>TEXT(data[[#This Row],[Date]],"mmmm")</f>
        <v>September</v>
      </c>
      <c r="D3514" t="s">
        <v>12</v>
      </c>
      <c r="E3514" t="s">
        <v>19</v>
      </c>
      <c r="F3514" t="s">
        <v>14</v>
      </c>
      <c r="G3514" t="s">
        <v>21</v>
      </c>
      <c r="H3514" s="11">
        <v>1195</v>
      </c>
      <c r="I3514" s="11">
        <v>15.535000000000002</v>
      </c>
      <c r="J3514" s="13">
        <f>data[[#This Row],[Clicks]]/data[[#This Row],[Impressions]]</f>
        <v>1.3000000000000001E-2</v>
      </c>
      <c r="K3514" s="1">
        <v>1.0579999999999996</v>
      </c>
      <c r="L3514" s="2">
        <v>16.436029999999995</v>
      </c>
      <c r="M3514">
        <v>4</v>
      </c>
      <c r="N3514" s="1">
        <f>IF(data[[#This Row],[Conversions]]=0,0,data[[#This Row],[Spend, Dollars]]/data[[#This Row],[Conversions]])</f>
        <v>4.1090074999999988</v>
      </c>
      <c r="O3514" s="13">
        <f>data[[#This Row],[Conversions]]/data[[#This Row],[Clicks]]</f>
        <v>0.25748310267138713</v>
      </c>
      <c r="P3514" s="11">
        <v>370.8</v>
      </c>
      <c r="Q3514" s="11">
        <f>IF(data[[#This Row],[Spend, Dollars]]=0,0,data[[#This Row],[Total conversion value, Dollars]]/data[[#This Row],[Spend, Dollars]])</f>
        <v>22.560192455234027</v>
      </c>
      <c r="R3514" s="2">
        <v>60</v>
      </c>
      <c r="S3514" s="2">
        <v>2</v>
      </c>
      <c r="T3514" s="2">
        <v>1.5</v>
      </c>
      <c r="U3514" s="2">
        <f t="shared" si="54"/>
        <v>63.5</v>
      </c>
    </row>
    <row r="3515" spans="1:21" x14ac:dyDescent="0.2">
      <c r="A3515" t="s">
        <v>24</v>
      </c>
      <c r="B3515" s="3">
        <v>45199</v>
      </c>
      <c r="C3515" s="10" t="str">
        <f>TEXT(data[[#This Row],[Date]],"mmmm")</f>
        <v>September</v>
      </c>
      <c r="D3515" t="s">
        <v>12</v>
      </c>
      <c r="E3515" t="s">
        <v>19</v>
      </c>
      <c r="F3515" t="s">
        <v>14</v>
      </c>
      <c r="G3515" t="s">
        <v>21</v>
      </c>
      <c r="H3515" s="11">
        <v>1131</v>
      </c>
      <c r="I3515" s="11">
        <v>9.8396999999999988</v>
      </c>
      <c r="J3515" s="13">
        <f>data[[#This Row],[Clicks]]/data[[#This Row],[Impressions]]</f>
        <v>8.6999999999999994E-3</v>
      </c>
      <c r="K3515" s="1">
        <v>4.6000000000000006E-2</v>
      </c>
      <c r="L3515" s="2">
        <v>0.45262619999999998</v>
      </c>
      <c r="M3515">
        <v>6</v>
      </c>
      <c r="N3515" s="1">
        <f>IF(data[[#This Row],[Conversions]]=0,0,data[[#This Row],[Spend, Dollars]]/data[[#This Row],[Conversions]])</f>
        <v>7.5437699999999996E-2</v>
      </c>
      <c r="O3515" s="13">
        <f>data[[#This Row],[Conversions]]/data[[#This Row],[Clicks]]</f>
        <v>0.60977468825269066</v>
      </c>
      <c r="P3515" s="11">
        <v>393.59999999999997</v>
      </c>
      <c r="Q3515" s="11">
        <f>IF(data[[#This Row],[Spend, Dollars]]=0,0,data[[#This Row],[Total conversion value, Dollars]]/data[[#This Row],[Spend, Dollars]])</f>
        <v>869.5917293342718</v>
      </c>
      <c r="R3515" s="2">
        <v>62</v>
      </c>
      <c r="S3515" s="2">
        <v>11</v>
      </c>
      <c r="T3515" s="2">
        <v>4.5</v>
      </c>
      <c r="U3515" s="2">
        <f t="shared" si="54"/>
        <v>77.5</v>
      </c>
    </row>
    <row r="3516" spans="1:21" x14ac:dyDescent="0.2">
      <c r="A3516" t="s">
        <v>24</v>
      </c>
      <c r="B3516" s="3">
        <v>45200</v>
      </c>
      <c r="C3516" s="10" t="str">
        <f>TEXT(data[[#This Row],[Date]],"mmmm")</f>
        <v>October</v>
      </c>
      <c r="D3516" t="s">
        <v>12</v>
      </c>
      <c r="E3516" t="s">
        <v>19</v>
      </c>
      <c r="F3516" t="s">
        <v>14</v>
      </c>
      <c r="G3516" t="s">
        <v>21</v>
      </c>
      <c r="H3516" s="11">
        <v>1930</v>
      </c>
      <c r="I3516" s="11">
        <v>19.686</v>
      </c>
      <c r="J3516" s="13">
        <f>data[[#This Row],[Clicks]]/data[[#This Row],[Impressions]]</f>
        <v>1.0200000000000001E-2</v>
      </c>
      <c r="K3516" s="1">
        <v>0.73599999999999965</v>
      </c>
      <c r="L3516" s="2">
        <v>14.488895999999993</v>
      </c>
      <c r="M3516">
        <v>6</v>
      </c>
      <c r="N3516" s="1">
        <f>IF(data[[#This Row],[Conversions]]=0,0,data[[#This Row],[Spend, Dollars]]/data[[#This Row],[Conversions]])</f>
        <v>2.4148159999999987</v>
      </c>
      <c r="O3516" s="13">
        <f>data[[#This Row],[Conversions]]/data[[#This Row],[Clicks]]</f>
        <v>0.30478512648582751</v>
      </c>
      <c r="P3516" s="11">
        <v>332.4</v>
      </c>
      <c r="Q3516" s="11">
        <f>IF(data[[#This Row],[Spend, Dollars]]=0,0,data[[#This Row],[Total conversion value, Dollars]]/data[[#This Row],[Spend, Dollars]])</f>
        <v>22.941706531677784</v>
      </c>
      <c r="R3516" s="2">
        <v>21</v>
      </c>
      <c r="S3516" s="2">
        <v>4</v>
      </c>
      <c r="T3516" s="2">
        <v>0</v>
      </c>
      <c r="U3516" s="2">
        <f t="shared" si="54"/>
        <v>25</v>
      </c>
    </row>
    <row r="3517" spans="1:21" x14ac:dyDescent="0.2">
      <c r="A3517" t="s">
        <v>24</v>
      </c>
      <c r="B3517" s="3">
        <v>45201</v>
      </c>
      <c r="C3517" s="10" t="str">
        <f>TEXT(data[[#This Row],[Date]],"mmmm")</f>
        <v>October</v>
      </c>
      <c r="D3517" t="s">
        <v>12</v>
      </c>
      <c r="E3517" t="s">
        <v>19</v>
      </c>
      <c r="F3517" t="s">
        <v>14</v>
      </c>
      <c r="G3517" t="s">
        <v>21</v>
      </c>
      <c r="H3517" s="11">
        <v>1459</v>
      </c>
      <c r="I3517" s="11">
        <v>16.340800000000002</v>
      </c>
      <c r="J3517" s="13">
        <f>data[[#This Row],[Clicks]]/data[[#This Row],[Impressions]]</f>
        <v>1.1200000000000002E-2</v>
      </c>
      <c r="K3517" s="1">
        <v>0.63249999999999973</v>
      </c>
      <c r="L3517" s="2">
        <v>10.335555999999997</v>
      </c>
      <c r="M3517">
        <v>8</v>
      </c>
      <c r="N3517" s="1">
        <f>IF(data[[#This Row],[Conversions]]=0,0,data[[#This Row],[Spend, Dollars]]/data[[#This Row],[Conversions]])</f>
        <v>1.2919444999999996</v>
      </c>
      <c r="O3517" s="13">
        <f>data[[#This Row],[Conversions]]/data[[#This Row],[Clicks]]</f>
        <v>0.48957211397238809</v>
      </c>
      <c r="P3517" s="11">
        <v>498</v>
      </c>
      <c r="Q3517" s="11">
        <f>IF(data[[#This Row],[Spend, Dollars]]=0,0,data[[#This Row],[Total conversion value, Dollars]]/data[[#This Row],[Spend, Dollars]])</f>
        <v>48.183184339574971</v>
      </c>
      <c r="R3517" s="2">
        <v>71</v>
      </c>
      <c r="S3517" s="2">
        <v>3</v>
      </c>
      <c r="T3517" s="2">
        <v>1.5</v>
      </c>
      <c r="U3517" s="2">
        <f t="shared" si="54"/>
        <v>75.5</v>
      </c>
    </row>
    <row r="3518" spans="1:21" x14ac:dyDescent="0.2">
      <c r="A3518" t="s">
        <v>24</v>
      </c>
      <c r="B3518" s="3">
        <v>45202</v>
      </c>
      <c r="C3518" s="10" t="str">
        <f>TEXT(data[[#This Row],[Date]],"mmmm")</f>
        <v>October</v>
      </c>
      <c r="D3518" t="s">
        <v>12</v>
      </c>
      <c r="E3518" t="s">
        <v>19</v>
      </c>
      <c r="F3518" t="s">
        <v>14</v>
      </c>
      <c r="G3518" t="s">
        <v>21</v>
      </c>
      <c r="H3518" s="11">
        <v>1550</v>
      </c>
      <c r="I3518" s="11">
        <v>12.245000000000001</v>
      </c>
      <c r="J3518" s="13">
        <f>data[[#This Row],[Clicks]]/data[[#This Row],[Impressions]]</f>
        <v>7.9000000000000008E-3</v>
      </c>
      <c r="K3518" s="1">
        <v>0.62099999999999977</v>
      </c>
      <c r="L3518" s="2">
        <v>7.6041449999999982</v>
      </c>
      <c r="M3518">
        <v>4</v>
      </c>
      <c r="N3518" s="1">
        <f>IF(data[[#This Row],[Conversions]]=0,0,data[[#This Row],[Spend, Dollars]]/data[[#This Row],[Conversions]])</f>
        <v>1.9010362499999995</v>
      </c>
      <c r="O3518" s="13">
        <f>data[[#This Row],[Conversions]]/data[[#This Row],[Clicks]]</f>
        <v>0.32666394446712943</v>
      </c>
      <c r="P3518" s="11">
        <v>136.79999999999998</v>
      </c>
      <c r="Q3518" s="11">
        <f>IF(data[[#This Row],[Spend, Dollars]]=0,0,data[[#This Row],[Total conversion value, Dollars]]/data[[#This Row],[Spend, Dollars]])</f>
        <v>17.990188246015826</v>
      </c>
      <c r="R3518" s="2">
        <v>58</v>
      </c>
      <c r="S3518" s="2">
        <v>4</v>
      </c>
      <c r="T3518" s="2">
        <v>3</v>
      </c>
      <c r="U3518" s="2">
        <f t="shared" si="54"/>
        <v>65</v>
      </c>
    </row>
    <row r="3519" spans="1:21" x14ac:dyDescent="0.2">
      <c r="A3519" t="s">
        <v>24</v>
      </c>
      <c r="B3519" s="3">
        <v>45203</v>
      </c>
      <c r="C3519" s="10" t="str">
        <f>TEXT(data[[#This Row],[Date]],"mmmm")</f>
        <v>October</v>
      </c>
      <c r="D3519" t="s">
        <v>12</v>
      </c>
      <c r="E3519" t="s">
        <v>19</v>
      </c>
      <c r="F3519" t="s">
        <v>14</v>
      </c>
      <c r="G3519" t="s">
        <v>21</v>
      </c>
      <c r="H3519" s="11">
        <v>948</v>
      </c>
      <c r="I3519" s="11">
        <v>11.565600000000002</v>
      </c>
      <c r="J3519" s="13">
        <f>data[[#This Row],[Clicks]]/data[[#This Row],[Impressions]]</f>
        <v>1.2200000000000003E-2</v>
      </c>
      <c r="K3519" s="1">
        <v>0.24150000000000008</v>
      </c>
      <c r="L3519" s="2">
        <v>2.7930924000000013</v>
      </c>
      <c r="M3519">
        <v>3</v>
      </c>
      <c r="N3519" s="1">
        <f>IF(data[[#This Row],[Conversions]]=0,0,data[[#This Row],[Spend, Dollars]]/data[[#This Row],[Conversions]])</f>
        <v>0.93103080000000038</v>
      </c>
      <c r="O3519" s="13">
        <f>data[[#This Row],[Conversions]]/data[[#This Row],[Clicks]]</f>
        <v>0.25938991492010788</v>
      </c>
      <c r="P3519" s="11">
        <v>310.8</v>
      </c>
      <c r="Q3519" s="11">
        <f>IF(data[[#This Row],[Spend, Dollars]]=0,0,data[[#This Row],[Total conversion value, Dollars]]/data[[#This Row],[Spend, Dollars]])</f>
        <v>111.27451422659696</v>
      </c>
      <c r="R3519" s="2">
        <v>17</v>
      </c>
      <c r="S3519" s="2">
        <v>5</v>
      </c>
      <c r="T3519" s="2">
        <v>1.5</v>
      </c>
      <c r="U3519" s="2">
        <f t="shared" si="54"/>
        <v>23.5</v>
      </c>
    </row>
    <row r="3520" spans="1:21" x14ac:dyDescent="0.2">
      <c r="A3520" t="s">
        <v>24</v>
      </c>
      <c r="B3520" s="3">
        <v>45204</v>
      </c>
      <c r="C3520" s="10" t="str">
        <f>TEXT(data[[#This Row],[Date]],"mmmm")</f>
        <v>October</v>
      </c>
      <c r="D3520" t="s">
        <v>12</v>
      </c>
      <c r="E3520" t="s">
        <v>19</v>
      </c>
      <c r="F3520" t="s">
        <v>14</v>
      </c>
      <c r="G3520" t="s">
        <v>21</v>
      </c>
      <c r="H3520" s="11">
        <v>1182</v>
      </c>
      <c r="I3520" s="11">
        <v>10.1652</v>
      </c>
      <c r="J3520" s="13">
        <f>data[[#This Row],[Clicks]]/data[[#This Row],[Impressions]]</f>
        <v>8.6E-3</v>
      </c>
      <c r="K3520" s="1">
        <v>0.83949999999999969</v>
      </c>
      <c r="L3520" s="2">
        <v>8.5336853999999978</v>
      </c>
      <c r="M3520">
        <v>7</v>
      </c>
      <c r="N3520" s="1">
        <f>IF(data[[#This Row],[Conversions]]=0,0,data[[#This Row],[Spend, Dollars]]/data[[#This Row],[Conversions]])</f>
        <v>1.2190979142857139</v>
      </c>
      <c r="O3520" s="13">
        <f>data[[#This Row],[Conversions]]/data[[#This Row],[Clicks]]</f>
        <v>0.68862393263290433</v>
      </c>
      <c r="P3520" s="11">
        <v>549.6</v>
      </c>
      <c r="Q3520" s="11">
        <f>IF(data[[#This Row],[Spend, Dollars]]=0,0,data[[#This Row],[Total conversion value, Dollars]]/data[[#This Row],[Spend, Dollars]])</f>
        <v>64.403592848641949</v>
      </c>
      <c r="R3520" s="2">
        <v>41</v>
      </c>
      <c r="S3520" s="2">
        <v>11</v>
      </c>
      <c r="T3520" s="2">
        <v>3</v>
      </c>
      <c r="U3520" s="2">
        <f t="shared" si="54"/>
        <v>55</v>
      </c>
    </row>
    <row r="3521" spans="1:21" x14ac:dyDescent="0.2">
      <c r="A3521" t="s">
        <v>24</v>
      </c>
      <c r="B3521" s="3">
        <v>45205</v>
      </c>
      <c r="C3521" s="10" t="str">
        <f>TEXT(data[[#This Row],[Date]],"mmmm")</f>
        <v>October</v>
      </c>
      <c r="D3521" t="s">
        <v>12</v>
      </c>
      <c r="E3521" t="s">
        <v>19</v>
      </c>
      <c r="F3521" t="s">
        <v>14</v>
      </c>
      <c r="G3521" t="s">
        <v>21</v>
      </c>
      <c r="H3521" s="11">
        <v>1936</v>
      </c>
      <c r="I3521" s="11">
        <v>24.393600000000006</v>
      </c>
      <c r="J3521" s="13">
        <f>data[[#This Row],[Clicks]]/data[[#This Row],[Impressions]]</f>
        <v>1.2600000000000004E-2</v>
      </c>
      <c r="K3521" s="1">
        <v>0.7819999999999997</v>
      </c>
      <c r="L3521" s="2">
        <v>19.075795199999998</v>
      </c>
      <c r="M3521">
        <v>5</v>
      </c>
      <c r="N3521" s="1">
        <f>IF(data[[#This Row],[Conversions]]=0,0,data[[#This Row],[Spend, Dollars]]/data[[#This Row],[Conversions]])</f>
        <v>3.8151590399999997</v>
      </c>
      <c r="O3521" s="13">
        <f>data[[#This Row],[Conversions]]/data[[#This Row],[Clicks]]</f>
        <v>0.20497179588088674</v>
      </c>
      <c r="P3521" s="11">
        <v>283.2</v>
      </c>
      <c r="Q3521" s="11">
        <f>IF(data[[#This Row],[Spend, Dollars]]=0,0,data[[#This Row],[Total conversion value, Dollars]]/data[[#This Row],[Spend, Dollars]])</f>
        <v>14.846039026462185</v>
      </c>
      <c r="R3521" s="2">
        <v>42</v>
      </c>
      <c r="S3521" s="2">
        <v>10</v>
      </c>
      <c r="T3521" s="2">
        <v>6</v>
      </c>
      <c r="U3521" s="2">
        <f t="shared" si="54"/>
        <v>58</v>
      </c>
    </row>
    <row r="3522" spans="1:21" x14ac:dyDescent="0.2">
      <c r="A3522" t="s">
        <v>24</v>
      </c>
      <c r="B3522" s="3">
        <v>45206</v>
      </c>
      <c r="C3522" s="10" t="str">
        <f>TEXT(data[[#This Row],[Date]],"mmmm")</f>
        <v>October</v>
      </c>
      <c r="D3522" t="s">
        <v>12</v>
      </c>
      <c r="E3522" t="s">
        <v>19</v>
      </c>
      <c r="F3522" t="s">
        <v>14</v>
      </c>
      <c r="G3522" t="s">
        <v>21</v>
      </c>
      <c r="H3522" s="11">
        <v>1287</v>
      </c>
      <c r="I3522" s="11">
        <v>13.642200000000003</v>
      </c>
      <c r="J3522" s="13">
        <f>data[[#This Row],[Clicks]]/data[[#This Row],[Impressions]]</f>
        <v>1.0600000000000002E-2</v>
      </c>
      <c r="K3522" s="1">
        <v>1.1500000000000026E-2</v>
      </c>
      <c r="L3522" s="2">
        <v>0.15688530000000039</v>
      </c>
      <c r="M3522">
        <v>3</v>
      </c>
      <c r="N3522" s="1">
        <f>IF(data[[#This Row],[Conversions]]=0,0,data[[#This Row],[Spend, Dollars]]/data[[#This Row],[Conversions]])</f>
        <v>5.2295100000000129E-2</v>
      </c>
      <c r="O3522" s="13">
        <f>data[[#This Row],[Conversions]]/data[[#This Row],[Clicks]]</f>
        <v>0.21990588028323874</v>
      </c>
      <c r="P3522" s="11">
        <v>67.2</v>
      </c>
      <c r="Q3522" s="11">
        <f>IF(data[[#This Row],[Spend, Dollars]]=0,0,data[[#This Row],[Total conversion value, Dollars]]/data[[#This Row],[Spend, Dollars]])</f>
        <v>428.33841029082924</v>
      </c>
      <c r="R3522" s="2">
        <v>58</v>
      </c>
      <c r="S3522" s="2">
        <v>9</v>
      </c>
      <c r="T3522" s="2">
        <v>1.5</v>
      </c>
      <c r="U3522" s="2">
        <f t="shared" si="54"/>
        <v>68.5</v>
      </c>
    </row>
    <row r="3523" spans="1:21" x14ac:dyDescent="0.2">
      <c r="A3523" t="s">
        <v>24</v>
      </c>
      <c r="B3523" s="3">
        <v>45207</v>
      </c>
      <c r="C3523" s="10" t="str">
        <f>TEXT(data[[#This Row],[Date]],"mmmm")</f>
        <v>October</v>
      </c>
      <c r="D3523" t="s">
        <v>12</v>
      </c>
      <c r="E3523" t="s">
        <v>19</v>
      </c>
      <c r="F3523" t="s">
        <v>14</v>
      </c>
      <c r="G3523" t="s">
        <v>21</v>
      </c>
      <c r="H3523" s="11">
        <v>1470</v>
      </c>
      <c r="I3523" s="11">
        <v>13.964999999999996</v>
      </c>
      <c r="J3523" s="13">
        <f>data[[#This Row],[Clicks]]/data[[#This Row],[Impressions]]</f>
        <v>9.499999999999998E-3</v>
      </c>
      <c r="K3523" s="1">
        <v>0.14950000000000005</v>
      </c>
      <c r="L3523" s="2">
        <v>2.0877675</v>
      </c>
      <c r="M3523">
        <v>3</v>
      </c>
      <c r="N3523" s="1">
        <f>IF(data[[#This Row],[Conversions]]=0,0,data[[#This Row],[Spend, Dollars]]/data[[#This Row],[Conversions]])</f>
        <v>0.6959225</v>
      </c>
      <c r="O3523" s="13">
        <f>data[[#This Row],[Conversions]]/data[[#This Row],[Clicks]]</f>
        <v>0.21482277121374871</v>
      </c>
      <c r="P3523" s="11">
        <v>258</v>
      </c>
      <c r="Q3523" s="11">
        <f>IF(data[[#This Row],[Spend, Dollars]]=0,0,data[[#This Row],[Total conversion value, Dollars]]/data[[#This Row],[Spend, Dollars]])</f>
        <v>123.5769787584106</v>
      </c>
      <c r="R3523" s="2">
        <v>19</v>
      </c>
      <c r="S3523" s="2">
        <v>15</v>
      </c>
      <c r="T3523" s="2">
        <v>10.5</v>
      </c>
      <c r="U3523" s="2">
        <f t="shared" ref="U3523:U3586" si="55">SUM(R3523:T3523)</f>
        <v>44.5</v>
      </c>
    </row>
    <row r="3524" spans="1:21" x14ac:dyDescent="0.2">
      <c r="A3524" t="s">
        <v>24</v>
      </c>
      <c r="B3524" s="3">
        <v>45208</v>
      </c>
      <c r="C3524" s="10" t="str">
        <f>TEXT(data[[#This Row],[Date]],"mmmm")</f>
        <v>October</v>
      </c>
      <c r="D3524" t="s">
        <v>12</v>
      </c>
      <c r="E3524" t="s">
        <v>19</v>
      </c>
      <c r="F3524" t="s">
        <v>14</v>
      </c>
      <c r="G3524" t="s">
        <v>21</v>
      </c>
      <c r="H3524" s="11">
        <v>1780</v>
      </c>
      <c r="I3524" s="11">
        <v>19.579999999999998</v>
      </c>
      <c r="J3524" s="13">
        <f>data[[#This Row],[Clicks]]/data[[#This Row],[Impressions]]</f>
        <v>1.0999999999999999E-2</v>
      </c>
      <c r="K3524" s="1">
        <v>0.20700000000000005</v>
      </c>
      <c r="L3524" s="2">
        <v>4.0530600000000003</v>
      </c>
      <c r="M3524">
        <v>7</v>
      </c>
      <c r="N3524" s="1">
        <f>IF(data[[#This Row],[Conversions]]=0,0,data[[#This Row],[Spend, Dollars]]/data[[#This Row],[Conversions]])</f>
        <v>0.57900857142857143</v>
      </c>
      <c r="O3524" s="13">
        <f>data[[#This Row],[Conversions]]/data[[#This Row],[Clicks]]</f>
        <v>0.35750766087844743</v>
      </c>
      <c r="P3524" s="11">
        <v>568.79999999999995</v>
      </c>
      <c r="Q3524" s="11">
        <f>IF(data[[#This Row],[Spend, Dollars]]=0,0,data[[#This Row],[Total conversion value, Dollars]]/data[[#This Row],[Spend, Dollars]])</f>
        <v>140.33841097837188</v>
      </c>
      <c r="R3524" s="2">
        <v>59</v>
      </c>
      <c r="S3524" s="2">
        <v>15</v>
      </c>
      <c r="T3524" s="2">
        <v>7.5</v>
      </c>
      <c r="U3524" s="2">
        <f t="shared" si="55"/>
        <v>81.5</v>
      </c>
    </row>
    <row r="3525" spans="1:21" x14ac:dyDescent="0.2">
      <c r="A3525" t="s">
        <v>24</v>
      </c>
      <c r="B3525" s="3">
        <v>45209</v>
      </c>
      <c r="C3525" s="10" t="str">
        <f>TEXT(data[[#This Row],[Date]],"mmmm")</f>
        <v>October</v>
      </c>
      <c r="D3525" t="s">
        <v>12</v>
      </c>
      <c r="E3525" t="s">
        <v>19</v>
      </c>
      <c r="F3525" t="s">
        <v>14</v>
      </c>
      <c r="G3525" t="s">
        <v>21</v>
      </c>
      <c r="H3525" s="11">
        <v>1729</v>
      </c>
      <c r="I3525" s="11">
        <v>18.673200000000001</v>
      </c>
      <c r="J3525" s="13">
        <f>data[[#This Row],[Clicks]]/data[[#This Row],[Impressions]]</f>
        <v>1.0800000000000001E-2</v>
      </c>
      <c r="K3525" s="1">
        <v>0.68999999999999961</v>
      </c>
      <c r="L3525" s="2">
        <v>12.884507999999993</v>
      </c>
      <c r="M3525">
        <v>4</v>
      </c>
      <c r="N3525" s="1">
        <f>IF(data[[#This Row],[Conversions]]=0,0,data[[#This Row],[Spend, Dollars]]/data[[#This Row],[Conversions]])</f>
        <v>3.2211269999999983</v>
      </c>
      <c r="O3525" s="13">
        <f>data[[#This Row],[Conversions]]/data[[#This Row],[Clicks]]</f>
        <v>0.21421074052653</v>
      </c>
      <c r="P3525" s="11">
        <v>288</v>
      </c>
      <c r="Q3525" s="11">
        <f>IF(data[[#This Row],[Spend, Dollars]]=0,0,data[[#This Row],[Total conversion value, Dollars]]/data[[#This Row],[Spend, Dollars]])</f>
        <v>22.352425098420532</v>
      </c>
      <c r="R3525" s="2">
        <v>48</v>
      </c>
      <c r="S3525" s="2">
        <v>14</v>
      </c>
      <c r="T3525" s="2">
        <v>9</v>
      </c>
      <c r="U3525" s="2">
        <f t="shared" si="55"/>
        <v>71</v>
      </c>
    </row>
    <row r="3526" spans="1:21" x14ac:dyDescent="0.2">
      <c r="A3526" t="s">
        <v>24</v>
      </c>
      <c r="B3526" s="3">
        <v>45210</v>
      </c>
      <c r="C3526" s="10" t="str">
        <f>TEXT(data[[#This Row],[Date]],"mmmm")</f>
        <v>October</v>
      </c>
      <c r="D3526" t="s">
        <v>12</v>
      </c>
      <c r="E3526" t="s">
        <v>19</v>
      </c>
      <c r="F3526" t="s">
        <v>14</v>
      </c>
      <c r="G3526" t="s">
        <v>21</v>
      </c>
      <c r="H3526" s="11">
        <v>1108</v>
      </c>
      <c r="I3526" s="11">
        <v>15.179600000000004</v>
      </c>
      <c r="J3526" s="13">
        <f>data[[#This Row],[Clicks]]/data[[#This Row],[Impressions]]</f>
        <v>1.3700000000000004E-2</v>
      </c>
      <c r="K3526" s="1">
        <v>1.2879999999999998</v>
      </c>
      <c r="L3526" s="2">
        <v>19.551324800000003</v>
      </c>
      <c r="M3526">
        <v>8</v>
      </c>
      <c r="N3526" s="1">
        <f>IF(data[[#This Row],[Conversions]]=0,0,data[[#This Row],[Spend, Dollars]]/data[[#This Row],[Conversions]])</f>
        <v>2.4439156000000004</v>
      </c>
      <c r="O3526" s="13">
        <f>data[[#This Row],[Conversions]]/data[[#This Row],[Clicks]]</f>
        <v>0.52702310996337176</v>
      </c>
      <c r="P3526" s="11">
        <v>580.79999999999995</v>
      </c>
      <c r="Q3526" s="11">
        <f>IF(data[[#This Row],[Spend, Dollars]]=0,0,data[[#This Row],[Total conversion value, Dollars]]/data[[#This Row],[Spend, Dollars]])</f>
        <v>29.706426850419867</v>
      </c>
      <c r="R3526" s="2">
        <v>59</v>
      </c>
      <c r="S3526" s="2">
        <v>3</v>
      </c>
      <c r="T3526" s="2">
        <v>0</v>
      </c>
      <c r="U3526" s="2">
        <f t="shared" si="55"/>
        <v>62</v>
      </c>
    </row>
    <row r="3527" spans="1:21" x14ac:dyDescent="0.2">
      <c r="A3527" t="s">
        <v>24</v>
      </c>
      <c r="B3527" s="3">
        <v>45211</v>
      </c>
      <c r="C3527" s="10" t="str">
        <f>TEXT(data[[#This Row],[Date]],"mmmm")</f>
        <v>October</v>
      </c>
      <c r="D3527" t="s">
        <v>12</v>
      </c>
      <c r="E3527" t="s">
        <v>19</v>
      </c>
      <c r="F3527" t="s">
        <v>14</v>
      </c>
      <c r="G3527" t="s">
        <v>21</v>
      </c>
      <c r="H3527" s="11">
        <v>1426</v>
      </c>
      <c r="I3527" s="11">
        <v>17.112000000000002</v>
      </c>
      <c r="J3527" s="13">
        <f>data[[#This Row],[Clicks]]/data[[#This Row],[Impressions]]</f>
        <v>1.2000000000000002E-2</v>
      </c>
      <c r="K3527" s="1">
        <v>0.18400000000000002</v>
      </c>
      <c r="L3527" s="2">
        <v>3.1486080000000007</v>
      </c>
      <c r="M3527">
        <v>3</v>
      </c>
      <c r="N3527" s="1">
        <f>IF(data[[#This Row],[Conversions]]=0,0,data[[#This Row],[Spend, Dollars]]/data[[#This Row],[Conversions]])</f>
        <v>1.0495360000000002</v>
      </c>
      <c r="O3527" s="13">
        <f>data[[#This Row],[Conversions]]/data[[#This Row],[Clicks]]</f>
        <v>0.17531556802244036</v>
      </c>
      <c r="P3527" s="11">
        <v>62.4</v>
      </c>
      <c r="Q3527" s="11">
        <f>IF(data[[#This Row],[Spend, Dollars]]=0,0,data[[#This Row],[Total conversion value, Dollars]]/data[[#This Row],[Spend, Dollars]])</f>
        <v>19.818281602536736</v>
      </c>
      <c r="R3527" s="2">
        <v>54</v>
      </c>
      <c r="S3527" s="2">
        <v>13</v>
      </c>
      <c r="T3527" s="2">
        <v>4.5</v>
      </c>
      <c r="U3527" s="2">
        <f t="shared" si="55"/>
        <v>71.5</v>
      </c>
    </row>
    <row r="3528" spans="1:21" x14ac:dyDescent="0.2">
      <c r="A3528" t="s">
        <v>24</v>
      </c>
      <c r="B3528" s="3">
        <v>45212</v>
      </c>
      <c r="C3528" s="10" t="str">
        <f>TEXT(data[[#This Row],[Date]],"mmmm")</f>
        <v>October</v>
      </c>
      <c r="D3528" t="s">
        <v>12</v>
      </c>
      <c r="E3528" t="s">
        <v>19</v>
      </c>
      <c r="F3528" t="s">
        <v>14</v>
      </c>
      <c r="G3528" t="s">
        <v>21</v>
      </c>
      <c r="H3528" s="11">
        <v>1908</v>
      </c>
      <c r="I3528" s="11">
        <v>29.573999999999998</v>
      </c>
      <c r="J3528" s="13">
        <f>data[[#This Row],[Clicks]]/data[[#This Row],[Impressions]]</f>
        <v>1.5499999999999998E-2</v>
      </c>
      <c r="K3528" s="1">
        <v>1.3224999999999996</v>
      </c>
      <c r="L3528" s="2">
        <v>39.111614999999986</v>
      </c>
      <c r="M3528">
        <v>2</v>
      </c>
      <c r="N3528" s="1">
        <f>IF(data[[#This Row],[Conversions]]=0,0,data[[#This Row],[Spend, Dollars]]/data[[#This Row],[Conversions]])</f>
        <v>19.555807499999993</v>
      </c>
      <c r="O3528" s="13">
        <f>data[[#This Row],[Conversions]]/data[[#This Row],[Clicks]]</f>
        <v>6.7626969635490641E-2</v>
      </c>
      <c r="P3528" s="11">
        <v>168</v>
      </c>
      <c r="Q3528" s="11">
        <f>IF(data[[#This Row],[Spend, Dollars]]=0,0,data[[#This Row],[Total conversion value, Dollars]]/data[[#This Row],[Spend, Dollars]])</f>
        <v>4.2953992055812593</v>
      </c>
      <c r="R3528" s="2">
        <v>30</v>
      </c>
      <c r="S3528" s="2">
        <v>11</v>
      </c>
      <c r="T3528" s="2">
        <v>3</v>
      </c>
      <c r="U3528" s="2">
        <f t="shared" si="55"/>
        <v>44</v>
      </c>
    </row>
    <row r="3529" spans="1:21" x14ac:dyDescent="0.2">
      <c r="A3529" t="s">
        <v>24</v>
      </c>
      <c r="B3529" s="3">
        <v>45213</v>
      </c>
      <c r="C3529" s="10" t="str">
        <f>TEXT(data[[#This Row],[Date]],"mmmm")</f>
        <v>October</v>
      </c>
      <c r="D3529" t="s">
        <v>12</v>
      </c>
      <c r="E3529" t="s">
        <v>19</v>
      </c>
      <c r="F3529" t="s">
        <v>14</v>
      </c>
      <c r="G3529" t="s">
        <v>21</v>
      </c>
      <c r="H3529" s="11">
        <v>1723</v>
      </c>
      <c r="I3529" s="11">
        <v>24.983500000000003</v>
      </c>
      <c r="J3529" s="13">
        <f>data[[#This Row],[Clicks]]/data[[#This Row],[Impressions]]</f>
        <v>1.4500000000000002E-2</v>
      </c>
      <c r="K3529" s="1">
        <v>1.2419999999999998</v>
      </c>
      <c r="L3529" s="2">
        <v>31.029506999999999</v>
      </c>
      <c r="M3529">
        <v>7</v>
      </c>
      <c r="N3529" s="1">
        <f>IF(data[[#This Row],[Conversions]]=0,0,data[[#This Row],[Spend, Dollars]]/data[[#This Row],[Conversions]])</f>
        <v>4.4327867142857142</v>
      </c>
      <c r="O3529" s="13">
        <f>data[[#This Row],[Conversions]]/data[[#This Row],[Clicks]]</f>
        <v>0.280184922048552</v>
      </c>
      <c r="P3529" s="11">
        <v>321.59999999999997</v>
      </c>
      <c r="Q3529" s="11">
        <f>IF(data[[#This Row],[Spend, Dollars]]=0,0,data[[#This Row],[Total conversion value, Dollars]]/data[[#This Row],[Spend, Dollars]])</f>
        <v>10.36432837943574</v>
      </c>
      <c r="R3529" s="2">
        <v>37</v>
      </c>
      <c r="S3529" s="2">
        <v>2</v>
      </c>
      <c r="T3529" s="2">
        <v>3</v>
      </c>
      <c r="U3529" s="2">
        <f t="shared" si="55"/>
        <v>42</v>
      </c>
    </row>
    <row r="3530" spans="1:21" x14ac:dyDescent="0.2">
      <c r="A3530" t="s">
        <v>24</v>
      </c>
      <c r="B3530" s="3">
        <v>45214</v>
      </c>
      <c r="C3530" s="10" t="str">
        <f>TEXT(data[[#This Row],[Date]],"mmmm")</f>
        <v>October</v>
      </c>
      <c r="D3530" t="s">
        <v>12</v>
      </c>
      <c r="E3530" t="s">
        <v>19</v>
      </c>
      <c r="F3530" t="s">
        <v>14</v>
      </c>
      <c r="G3530" t="s">
        <v>21</v>
      </c>
      <c r="H3530" s="11">
        <v>1871</v>
      </c>
      <c r="I3530" s="11">
        <v>28.065000000000005</v>
      </c>
      <c r="J3530" s="13">
        <f>data[[#This Row],[Clicks]]/data[[#This Row],[Impressions]]</f>
        <v>1.5000000000000003E-2</v>
      </c>
      <c r="K3530" s="1">
        <v>0.54049999999999976</v>
      </c>
      <c r="L3530" s="2">
        <v>15.169132499999996</v>
      </c>
      <c r="M3530">
        <v>7</v>
      </c>
      <c r="N3530" s="1">
        <f>IF(data[[#This Row],[Conversions]]=0,0,data[[#This Row],[Spend, Dollars]]/data[[#This Row],[Conversions]])</f>
        <v>2.1670189285714279</v>
      </c>
      <c r="O3530" s="13">
        <f>data[[#This Row],[Conversions]]/data[[#This Row],[Clicks]]</f>
        <v>0.24942098699447707</v>
      </c>
      <c r="P3530" s="11">
        <v>396</v>
      </c>
      <c r="Q3530" s="11">
        <f>IF(data[[#This Row],[Spend, Dollars]]=0,0,data[[#This Row],[Total conversion value, Dollars]]/data[[#This Row],[Spend, Dollars]])</f>
        <v>26.105645790884886</v>
      </c>
      <c r="R3530" s="2">
        <v>25</v>
      </c>
      <c r="S3530" s="2">
        <v>1</v>
      </c>
      <c r="T3530" s="2">
        <v>4.5</v>
      </c>
      <c r="U3530" s="2">
        <f t="shared" si="55"/>
        <v>30.5</v>
      </c>
    </row>
    <row r="3531" spans="1:21" x14ac:dyDescent="0.2">
      <c r="A3531" t="s">
        <v>24</v>
      </c>
      <c r="B3531" s="3">
        <v>45215</v>
      </c>
      <c r="C3531" s="10" t="str">
        <f>TEXT(data[[#This Row],[Date]],"mmmm")</f>
        <v>October</v>
      </c>
      <c r="D3531" t="s">
        <v>12</v>
      </c>
      <c r="E3531" t="s">
        <v>19</v>
      </c>
      <c r="F3531" t="s">
        <v>14</v>
      </c>
      <c r="G3531" t="s">
        <v>21</v>
      </c>
      <c r="H3531" s="11">
        <v>1689</v>
      </c>
      <c r="I3531" s="11">
        <v>14.018699999999997</v>
      </c>
      <c r="J3531" s="13">
        <f>data[[#This Row],[Clicks]]/data[[#This Row],[Impressions]]</f>
        <v>8.2999999999999984E-3</v>
      </c>
      <c r="K3531" s="1">
        <v>0.87399999999999967</v>
      </c>
      <c r="L3531" s="2">
        <v>12.252343799999993</v>
      </c>
      <c r="M3531">
        <v>4</v>
      </c>
      <c r="N3531" s="1">
        <f>IF(data[[#This Row],[Conversions]]=0,0,data[[#This Row],[Spend, Dollars]]/data[[#This Row],[Conversions]])</f>
        <v>3.0630859499999983</v>
      </c>
      <c r="O3531" s="13">
        <f>data[[#This Row],[Conversions]]/data[[#This Row],[Clicks]]</f>
        <v>0.28533316213343612</v>
      </c>
      <c r="P3531" s="11">
        <v>259.2</v>
      </c>
      <c r="Q3531" s="11">
        <f>IF(data[[#This Row],[Spend, Dollars]]=0,0,data[[#This Row],[Total conversion value, Dollars]]/data[[#This Row],[Spend, Dollars]])</f>
        <v>21.155136048337145</v>
      </c>
      <c r="R3531" s="2">
        <v>62</v>
      </c>
      <c r="S3531" s="2">
        <v>5</v>
      </c>
      <c r="T3531" s="2">
        <v>7.5</v>
      </c>
      <c r="U3531" s="2">
        <f t="shared" si="55"/>
        <v>74.5</v>
      </c>
    </row>
    <row r="3532" spans="1:21" x14ac:dyDescent="0.2">
      <c r="A3532" t="s">
        <v>24</v>
      </c>
      <c r="B3532" s="3">
        <v>45216</v>
      </c>
      <c r="C3532" s="10" t="str">
        <f>TEXT(data[[#This Row],[Date]],"mmmm")</f>
        <v>October</v>
      </c>
      <c r="D3532" t="s">
        <v>12</v>
      </c>
      <c r="E3532" t="s">
        <v>19</v>
      </c>
      <c r="F3532" t="s">
        <v>14</v>
      </c>
      <c r="G3532" t="s">
        <v>21</v>
      </c>
      <c r="H3532" s="11">
        <v>1480</v>
      </c>
      <c r="I3532" s="11">
        <v>11.544</v>
      </c>
      <c r="J3532" s="13">
        <f>data[[#This Row],[Clicks]]/data[[#This Row],[Impressions]]</f>
        <v>7.8000000000000005E-3</v>
      </c>
      <c r="K3532" s="1">
        <v>0.16100000000000006</v>
      </c>
      <c r="L3532" s="2">
        <v>1.8585840000000007</v>
      </c>
      <c r="M3532">
        <v>6</v>
      </c>
      <c r="N3532" s="1">
        <f>IF(data[[#This Row],[Conversions]]=0,0,data[[#This Row],[Spend, Dollars]]/data[[#This Row],[Conversions]])</f>
        <v>0.30976400000000009</v>
      </c>
      <c r="O3532" s="13">
        <f>data[[#This Row],[Conversions]]/data[[#This Row],[Clicks]]</f>
        <v>0.51975051975051978</v>
      </c>
      <c r="P3532" s="11">
        <v>352.8</v>
      </c>
      <c r="Q3532" s="11">
        <f>IF(data[[#This Row],[Spend, Dollars]]=0,0,data[[#This Row],[Total conversion value, Dollars]]/data[[#This Row],[Spend, Dollars]])</f>
        <v>189.82192895236366</v>
      </c>
      <c r="R3532" s="2">
        <v>45</v>
      </c>
      <c r="S3532" s="2">
        <v>12</v>
      </c>
      <c r="T3532" s="2">
        <v>0</v>
      </c>
      <c r="U3532" s="2">
        <f t="shared" si="55"/>
        <v>57</v>
      </c>
    </row>
    <row r="3533" spans="1:21" x14ac:dyDescent="0.2">
      <c r="A3533" t="s">
        <v>24</v>
      </c>
      <c r="B3533" s="3">
        <v>45217</v>
      </c>
      <c r="C3533" s="10" t="str">
        <f>TEXT(data[[#This Row],[Date]],"mmmm")</f>
        <v>October</v>
      </c>
      <c r="D3533" t="s">
        <v>12</v>
      </c>
      <c r="E3533" t="s">
        <v>19</v>
      </c>
      <c r="F3533" t="s">
        <v>14</v>
      </c>
      <c r="G3533" t="s">
        <v>21</v>
      </c>
      <c r="H3533" s="11">
        <v>1418</v>
      </c>
      <c r="I3533" s="11">
        <v>20.277400000000004</v>
      </c>
      <c r="J3533" s="13">
        <f>data[[#This Row],[Clicks]]/data[[#This Row],[Impressions]]</f>
        <v>1.4300000000000002E-2</v>
      </c>
      <c r="K3533" s="1">
        <v>0.81649999999999967</v>
      </c>
      <c r="L3533" s="2">
        <v>16.556497099999998</v>
      </c>
      <c r="M3533">
        <v>5</v>
      </c>
      <c r="N3533" s="1">
        <f>IF(data[[#This Row],[Conversions]]=0,0,data[[#This Row],[Spend, Dollars]]/data[[#This Row],[Conversions]])</f>
        <v>3.3112994199999997</v>
      </c>
      <c r="O3533" s="13">
        <f>data[[#This Row],[Conversions]]/data[[#This Row],[Clicks]]</f>
        <v>0.24657993628374442</v>
      </c>
      <c r="P3533" s="11">
        <v>213.6</v>
      </c>
      <c r="Q3533" s="11">
        <f>IF(data[[#This Row],[Spend, Dollars]]=0,0,data[[#This Row],[Total conversion value, Dollars]]/data[[#This Row],[Spend, Dollars]])</f>
        <v>12.901279703663889</v>
      </c>
      <c r="R3533" s="2">
        <v>41</v>
      </c>
      <c r="S3533" s="2">
        <v>6</v>
      </c>
      <c r="T3533" s="2">
        <v>4.5</v>
      </c>
      <c r="U3533" s="2">
        <f t="shared" si="55"/>
        <v>51.5</v>
      </c>
    </row>
    <row r="3534" spans="1:21" x14ac:dyDescent="0.2">
      <c r="A3534" t="s">
        <v>24</v>
      </c>
      <c r="B3534" s="3">
        <v>45218</v>
      </c>
      <c r="C3534" s="10" t="str">
        <f>TEXT(data[[#This Row],[Date]],"mmmm")</f>
        <v>October</v>
      </c>
      <c r="D3534" t="s">
        <v>12</v>
      </c>
      <c r="E3534" t="s">
        <v>19</v>
      </c>
      <c r="F3534" t="s">
        <v>14</v>
      </c>
      <c r="G3534" t="s">
        <v>21</v>
      </c>
      <c r="H3534" s="11">
        <v>1190</v>
      </c>
      <c r="I3534" s="11">
        <v>14.994</v>
      </c>
      <c r="J3534" s="13">
        <f>data[[#This Row],[Clicks]]/data[[#This Row],[Impressions]]</f>
        <v>1.26E-2</v>
      </c>
      <c r="K3534" s="1">
        <v>0.91999999999999971</v>
      </c>
      <c r="L3534" s="2">
        <v>13.794479999999995</v>
      </c>
      <c r="M3534">
        <v>4</v>
      </c>
      <c r="N3534" s="1">
        <f>IF(data[[#This Row],[Conversions]]=0,0,data[[#This Row],[Spend, Dollars]]/data[[#This Row],[Conversions]])</f>
        <v>3.4486199999999987</v>
      </c>
      <c r="O3534" s="13">
        <f>data[[#This Row],[Conversions]]/data[[#This Row],[Clicks]]</f>
        <v>0.26677337601707352</v>
      </c>
      <c r="P3534" s="11">
        <v>114</v>
      </c>
      <c r="Q3534" s="11">
        <f>IF(data[[#This Row],[Spend, Dollars]]=0,0,data[[#This Row],[Total conversion value, Dollars]]/data[[#This Row],[Spend, Dollars]])</f>
        <v>8.2641752353115194</v>
      </c>
      <c r="R3534" s="2">
        <v>31</v>
      </c>
      <c r="S3534" s="2">
        <v>3</v>
      </c>
      <c r="T3534" s="2">
        <v>6</v>
      </c>
      <c r="U3534" s="2">
        <f t="shared" si="55"/>
        <v>40</v>
      </c>
    </row>
    <row r="3535" spans="1:21" x14ac:dyDescent="0.2">
      <c r="A3535" t="s">
        <v>24</v>
      </c>
      <c r="B3535" s="3">
        <v>45219</v>
      </c>
      <c r="C3535" s="10" t="str">
        <f>TEXT(data[[#This Row],[Date]],"mmmm")</f>
        <v>October</v>
      </c>
      <c r="D3535" t="s">
        <v>12</v>
      </c>
      <c r="E3535" t="s">
        <v>19</v>
      </c>
      <c r="F3535" t="s">
        <v>14</v>
      </c>
      <c r="G3535" t="s">
        <v>21</v>
      </c>
      <c r="H3535" s="11">
        <v>1896</v>
      </c>
      <c r="I3535" s="11">
        <v>22.372800000000002</v>
      </c>
      <c r="J3535" s="13">
        <f>data[[#This Row],[Clicks]]/data[[#This Row],[Impressions]]</f>
        <v>1.1800000000000001E-2</v>
      </c>
      <c r="K3535" s="1">
        <v>0.12650000000000003</v>
      </c>
      <c r="L3535" s="2">
        <v>2.8301592000000007</v>
      </c>
      <c r="M3535">
        <v>6</v>
      </c>
      <c r="N3535" s="1">
        <f>IF(data[[#This Row],[Conversions]]=0,0,data[[#This Row],[Spend, Dollars]]/data[[#This Row],[Conversions]])</f>
        <v>0.47169320000000009</v>
      </c>
      <c r="O3535" s="13">
        <f>data[[#This Row],[Conversions]]/data[[#This Row],[Clicks]]</f>
        <v>0.26818279339197593</v>
      </c>
      <c r="P3535" s="11">
        <v>394.8</v>
      </c>
      <c r="Q3535" s="11">
        <f>IF(data[[#This Row],[Spend, Dollars]]=0,0,data[[#This Row],[Total conversion value, Dollars]]/data[[#This Row],[Spend, Dollars]])</f>
        <v>139.49745300547048</v>
      </c>
      <c r="R3535" s="2">
        <v>57</v>
      </c>
      <c r="S3535" s="2">
        <v>14</v>
      </c>
      <c r="T3535" s="2">
        <v>12</v>
      </c>
      <c r="U3535" s="2">
        <f t="shared" si="55"/>
        <v>83</v>
      </c>
    </row>
    <row r="3536" spans="1:21" x14ac:dyDescent="0.2">
      <c r="A3536" t="s">
        <v>24</v>
      </c>
      <c r="B3536" s="3">
        <v>45220</v>
      </c>
      <c r="C3536" s="10" t="str">
        <f>TEXT(data[[#This Row],[Date]],"mmmm")</f>
        <v>October</v>
      </c>
      <c r="D3536" t="s">
        <v>12</v>
      </c>
      <c r="E3536" t="s">
        <v>19</v>
      </c>
      <c r="F3536" t="s">
        <v>14</v>
      </c>
      <c r="G3536" t="s">
        <v>21</v>
      </c>
      <c r="H3536" s="11">
        <v>1103</v>
      </c>
      <c r="I3536" s="11">
        <v>21.067299999999999</v>
      </c>
      <c r="J3536" s="13">
        <f>data[[#This Row],[Clicks]]/data[[#This Row],[Impressions]]</f>
        <v>1.9099999999999999E-2</v>
      </c>
      <c r="K3536" s="1">
        <v>1.3914999999999995</v>
      </c>
      <c r="L3536" s="2">
        <v>29.315147949999989</v>
      </c>
      <c r="M3536">
        <v>7</v>
      </c>
      <c r="N3536" s="1">
        <f>IF(data[[#This Row],[Conversions]]=0,0,data[[#This Row],[Spend, Dollars]]/data[[#This Row],[Conversions]])</f>
        <v>4.1878782785714268</v>
      </c>
      <c r="O3536" s="13">
        <f>data[[#This Row],[Conversions]]/data[[#This Row],[Clicks]]</f>
        <v>0.33226849192824898</v>
      </c>
      <c r="P3536" s="11">
        <v>472.79999999999995</v>
      </c>
      <c r="Q3536" s="11">
        <f>IF(data[[#This Row],[Spend, Dollars]]=0,0,data[[#This Row],[Total conversion value, Dollars]]/data[[#This Row],[Spend, Dollars]])</f>
        <v>16.128180584536334</v>
      </c>
      <c r="R3536" s="2">
        <v>24</v>
      </c>
      <c r="S3536" s="2">
        <v>16</v>
      </c>
      <c r="T3536" s="2">
        <v>1.5</v>
      </c>
      <c r="U3536" s="2">
        <f t="shared" si="55"/>
        <v>41.5</v>
      </c>
    </row>
    <row r="3537" spans="1:21" x14ac:dyDescent="0.2">
      <c r="A3537" t="s">
        <v>24</v>
      </c>
      <c r="B3537" s="3">
        <v>45221</v>
      </c>
      <c r="C3537" s="10" t="str">
        <f>TEXT(data[[#This Row],[Date]],"mmmm")</f>
        <v>October</v>
      </c>
      <c r="D3537" t="s">
        <v>12</v>
      </c>
      <c r="E3537" t="s">
        <v>19</v>
      </c>
      <c r="F3537" t="s">
        <v>14</v>
      </c>
      <c r="G3537" t="s">
        <v>21</v>
      </c>
      <c r="H3537" s="11">
        <v>1600</v>
      </c>
      <c r="I3537" s="11">
        <v>25.280000000000008</v>
      </c>
      <c r="J3537" s="13">
        <f>data[[#This Row],[Clicks]]/data[[#This Row],[Impressions]]</f>
        <v>1.5800000000000005E-2</v>
      </c>
      <c r="K3537" s="1">
        <v>0.29900000000000004</v>
      </c>
      <c r="L3537" s="2">
        <v>7.5587200000000037</v>
      </c>
      <c r="M3537">
        <v>3</v>
      </c>
      <c r="N3537" s="1">
        <f>IF(data[[#This Row],[Conversions]]=0,0,data[[#This Row],[Spend, Dollars]]/data[[#This Row],[Conversions]])</f>
        <v>2.5195733333333346</v>
      </c>
      <c r="O3537" s="13">
        <f>data[[#This Row],[Conversions]]/data[[#This Row],[Clicks]]</f>
        <v>0.11867088607594933</v>
      </c>
      <c r="P3537" s="11">
        <v>202.79999999999998</v>
      </c>
      <c r="Q3537" s="11">
        <f>IF(data[[#This Row],[Spend, Dollars]]=0,0,data[[#This Row],[Total conversion value, Dollars]]/data[[#This Row],[Spend, Dollars]])</f>
        <v>26.829939460649406</v>
      </c>
      <c r="R3537" s="2">
        <v>55</v>
      </c>
      <c r="S3537" s="2">
        <v>3</v>
      </c>
      <c r="T3537" s="2">
        <v>4.5</v>
      </c>
      <c r="U3537" s="2">
        <f t="shared" si="55"/>
        <v>62.5</v>
      </c>
    </row>
    <row r="3538" spans="1:21" x14ac:dyDescent="0.2">
      <c r="A3538" t="s">
        <v>24</v>
      </c>
      <c r="B3538" s="3">
        <v>45222</v>
      </c>
      <c r="C3538" s="10" t="str">
        <f>TEXT(data[[#This Row],[Date]],"mmmm")</f>
        <v>October</v>
      </c>
      <c r="D3538" t="s">
        <v>12</v>
      </c>
      <c r="E3538" t="s">
        <v>19</v>
      </c>
      <c r="F3538" t="s">
        <v>14</v>
      </c>
      <c r="G3538" t="s">
        <v>21</v>
      </c>
      <c r="H3538" s="11">
        <v>1482</v>
      </c>
      <c r="I3538" s="11">
        <v>23.119199999999999</v>
      </c>
      <c r="J3538" s="13">
        <f>data[[#This Row],[Clicks]]/data[[#This Row],[Impressions]]</f>
        <v>1.5599999999999999E-2</v>
      </c>
      <c r="K3538" s="1">
        <v>0.62099999999999977</v>
      </c>
      <c r="L3538" s="2">
        <v>14.357023199999995</v>
      </c>
      <c r="M3538">
        <v>7</v>
      </c>
      <c r="N3538" s="1">
        <f>IF(data[[#This Row],[Conversions]]=0,0,data[[#This Row],[Spend, Dollars]]/data[[#This Row],[Conversions]])</f>
        <v>2.0510033142857136</v>
      </c>
      <c r="O3538" s="13">
        <f>data[[#This Row],[Conversions]]/data[[#This Row],[Clicks]]</f>
        <v>0.30277864285961453</v>
      </c>
      <c r="P3538" s="11">
        <v>354</v>
      </c>
      <c r="Q3538" s="11">
        <f>IF(data[[#This Row],[Spend, Dollars]]=0,0,data[[#This Row],[Total conversion value, Dollars]]/data[[#This Row],[Spend, Dollars]])</f>
        <v>24.656921916794012</v>
      </c>
      <c r="R3538" s="2">
        <v>24</v>
      </c>
      <c r="S3538" s="2">
        <v>3</v>
      </c>
      <c r="T3538" s="2">
        <v>1.5</v>
      </c>
      <c r="U3538" s="2">
        <f t="shared" si="55"/>
        <v>28.5</v>
      </c>
    </row>
    <row r="3539" spans="1:21" x14ac:dyDescent="0.2">
      <c r="A3539" t="s">
        <v>24</v>
      </c>
      <c r="B3539" s="3">
        <v>45223</v>
      </c>
      <c r="C3539" s="10" t="str">
        <f>TEXT(data[[#This Row],[Date]],"mmmm")</f>
        <v>October</v>
      </c>
      <c r="D3539" t="s">
        <v>12</v>
      </c>
      <c r="E3539" t="s">
        <v>19</v>
      </c>
      <c r="F3539" t="s">
        <v>14</v>
      </c>
      <c r="G3539" t="s">
        <v>21</v>
      </c>
      <c r="H3539" s="11">
        <v>1565</v>
      </c>
      <c r="I3539" s="11">
        <v>25.665999999999997</v>
      </c>
      <c r="J3539" s="13">
        <f>data[[#This Row],[Clicks]]/data[[#This Row],[Impressions]]</f>
        <v>1.6399999999999998E-2</v>
      </c>
      <c r="K3539" s="1">
        <v>0.28750000000000003</v>
      </c>
      <c r="L3539" s="2">
        <v>7.3789749999999996</v>
      </c>
      <c r="M3539">
        <v>3</v>
      </c>
      <c r="N3539" s="1">
        <f>IF(data[[#This Row],[Conversions]]=0,0,data[[#This Row],[Spend, Dollars]]/data[[#This Row],[Conversions]])</f>
        <v>2.4596583333333331</v>
      </c>
      <c r="O3539" s="13">
        <f>data[[#This Row],[Conversions]]/data[[#This Row],[Clicks]]</f>
        <v>0.11688615288708799</v>
      </c>
      <c r="P3539" s="11">
        <v>228</v>
      </c>
      <c r="Q3539" s="11">
        <f>IF(data[[#This Row],[Spend, Dollars]]=0,0,data[[#This Row],[Total conversion value, Dollars]]/data[[#This Row],[Spend, Dollars]])</f>
        <v>30.898600415369344</v>
      </c>
      <c r="R3539" s="2">
        <v>32</v>
      </c>
      <c r="S3539" s="2">
        <v>3</v>
      </c>
      <c r="T3539" s="2">
        <v>3</v>
      </c>
      <c r="U3539" s="2">
        <f t="shared" si="55"/>
        <v>38</v>
      </c>
    </row>
    <row r="3540" spans="1:21" x14ac:dyDescent="0.2">
      <c r="A3540" t="s">
        <v>24</v>
      </c>
      <c r="B3540" s="3">
        <v>45224</v>
      </c>
      <c r="C3540" s="10" t="str">
        <f>TEXT(data[[#This Row],[Date]],"mmmm")</f>
        <v>October</v>
      </c>
      <c r="D3540" t="s">
        <v>12</v>
      </c>
      <c r="E3540" t="s">
        <v>19</v>
      </c>
      <c r="F3540" t="s">
        <v>14</v>
      </c>
      <c r="G3540" t="s">
        <v>21</v>
      </c>
      <c r="H3540" s="11">
        <v>1504</v>
      </c>
      <c r="I3540" s="11">
        <v>17.897600000000001</v>
      </c>
      <c r="J3540" s="13">
        <f>data[[#This Row],[Clicks]]/data[[#This Row],[Impressions]]</f>
        <v>1.1900000000000001E-2</v>
      </c>
      <c r="K3540" s="1">
        <v>0.87399999999999967</v>
      </c>
      <c r="L3540" s="2">
        <v>15.642502399999994</v>
      </c>
      <c r="M3540">
        <v>4</v>
      </c>
      <c r="N3540" s="1">
        <f>IF(data[[#This Row],[Conversions]]=0,0,data[[#This Row],[Spend, Dollars]]/data[[#This Row],[Conversions]])</f>
        <v>3.9106255999999986</v>
      </c>
      <c r="O3540" s="13">
        <f>data[[#This Row],[Conversions]]/data[[#This Row],[Clicks]]</f>
        <v>0.22349365278026104</v>
      </c>
      <c r="P3540" s="11">
        <v>277.2</v>
      </c>
      <c r="Q3540" s="11">
        <f>IF(data[[#This Row],[Spend, Dollars]]=0,0,data[[#This Row],[Total conversion value, Dollars]]/data[[#This Row],[Spend, Dollars]])</f>
        <v>17.720949814270131</v>
      </c>
      <c r="R3540" s="2">
        <v>68</v>
      </c>
      <c r="S3540" s="2">
        <v>0</v>
      </c>
      <c r="T3540" s="2">
        <v>6</v>
      </c>
      <c r="U3540" s="2">
        <f t="shared" si="55"/>
        <v>74</v>
      </c>
    </row>
    <row r="3541" spans="1:21" x14ac:dyDescent="0.2">
      <c r="A3541" t="s">
        <v>24</v>
      </c>
      <c r="B3541" s="3">
        <v>45225</v>
      </c>
      <c r="C3541" s="10" t="str">
        <f>TEXT(data[[#This Row],[Date]],"mmmm")</f>
        <v>October</v>
      </c>
      <c r="D3541" t="s">
        <v>12</v>
      </c>
      <c r="E3541" t="s">
        <v>19</v>
      </c>
      <c r="F3541" t="s">
        <v>14</v>
      </c>
      <c r="G3541" t="s">
        <v>21</v>
      </c>
      <c r="H3541" s="11">
        <v>1746</v>
      </c>
      <c r="I3541" s="11">
        <v>24.793200000000002</v>
      </c>
      <c r="J3541" s="13">
        <f>data[[#This Row],[Clicks]]/data[[#This Row],[Impressions]]</f>
        <v>1.4200000000000001E-2</v>
      </c>
      <c r="K3541" s="1">
        <v>0.55199999999999971</v>
      </c>
      <c r="L3541" s="2">
        <v>13.685846399999994</v>
      </c>
      <c r="M3541">
        <v>6</v>
      </c>
      <c r="N3541" s="1">
        <f>IF(data[[#This Row],[Conversions]]=0,0,data[[#This Row],[Spend, Dollars]]/data[[#This Row],[Conversions]])</f>
        <v>2.280974399999999</v>
      </c>
      <c r="O3541" s="13">
        <f>data[[#This Row],[Conversions]]/data[[#This Row],[Clicks]]</f>
        <v>0.242001839213978</v>
      </c>
      <c r="P3541" s="11">
        <v>372</v>
      </c>
      <c r="Q3541" s="11">
        <f>IF(data[[#This Row],[Spend, Dollars]]=0,0,data[[#This Row],[Total conversion value, Dollars]]/data[[#This Row],[Spend, Dollars]])</f>
        <v>27.181365998671456</v>
      </c>
      <c r="R3541" s="2">
        <v>59</v>
      </c>
      <c r="S3541" s="2">
        <v>9</v>
      </c>
      <c r="T3541" s="2">
        <v>6</v>
      </c>
      <c r="U3541" s="2">
        <f t="shared" si="55"/>
        <v>74</v>
      </c>
    </row>
    <row r="3542" spans="1:21" x14ac:dyDescent="0.2">
      <c r="A3542" t="s">
        <v>24</v>
      </c>
      <c r="B3542" s="3">
        <v>45226</v>
      </c>
      <c r="C3542" s="10" t="str">
        <f>TEXT(data[[#This Row],[Date]],"mmmm")</f>
        <v>October</v>
      </c>
      <c r="D3542" t="s">
        <v>12</v>
      </c>
      <c r="E3542" t="s">
        <v>19</v>
      </c>
      <c r="F3542" t="s">
        <v>14</v>
      </c>
      <c r="G3542" t="s">
        <v>21</v>
      </c>
      <c r="H3542" s="11">
        <v>1686</v>
      </c>
      <c r="I3542" s="11">
        <v>29.336399999999998</v>
      </c>
      <c r="J3542" s="13">
        <f>data[[#This Row],[Clicks]]/data[[#This Row],[Impressions]]</f>
        <v>1.7399999999999999E-2</v>
      </c>
      <c r="K3542" s="1">
        <v>0.33350000000000007</v>
      </c>
      <c r="L3542" s="2">
        <v>9.7836894000000019</v>
      </c>
      <c r="M3542">
        <v>6</v>
      </c>
      <c r="N3542" s="1">
        <f>IF(data[[#This Row],[Conversions]]=0,0,data[[#This Row],[Spend, Dollars]]/data[[#This Row],[Conversions]])</f>
        <v>1.6306149000000003</v>
      </c>
      <c r="O3542" s="13">
        <f>data[[#This Row],[Conversions]]/data[[#This Row],[Clicks]]</f>
        <v>0.20452407248333129</v>
      </c>
      <c r="P3542" s="11">
        <v>472.79999999999995</v>
      </c>
      <c r="Q3542" s="11">
        <f>IF(data[[#This Row],[Spend, Dollars]]=0,0,data[[#This Row],[Total conversion value, Dollars]]/data[[#This Row],[Spend, Dollars]])</f>
        <v>48.325328071023989</v>
      </c>
      <c r="R3542" s="2">
        <v>67</v>
      </c>
      <c r="S3542" s="2">
        <v>0</v>
      </c>
      <c r="T3542" s="2">
        <v>3</v>
      </c>
      <c r="U3542" s="2">
        <f t="shared" si="55"/>
        <v>70</v>
      </c>
    </row>
    <row r="3543" spans="1:21" x14ac:dyDescent="0.2">
      <c r="A3543" t="s">
        <v>24</v>
      </c>
      <c r="B3543" s="3">
        <v>45227</v>
      </c>
      <c r="C3543" s="10" t="str">
        <f>TEXT(data[[#This Row],[Date]],"mmmm")</f>
        <v>October</v>
      </c>
      <c r="D3543" t="s">
        <v>12</v>
      </c>
      <c r="E3543" t="s">
        <v>19</v>
      </c>
      <c r="F3543" t="s">
        <v>14</v>
      </c>
      <c r="G3543" t="s">
        <v>21</v>
      </c>
      <c r="H3543" s="11">
        <v>1459</v>
      </c>
      <c r="I3543" s="11">
        <v>13.568700000000003</v>
      </c>
      <c r="J3543" s="13">
        <f>data[[#This Row],[Clicks]]/data[[#This Row],[Impressions]]</f>
        <v>9.3000000000000027E-3</v>
      </c>
      <c r="K3543" s="1">
        <v>0.12650000000000003</v>
      </c>
      <c r="L3543" s="2">
        <v>1.7164405500000008</v>
      </c>
      <c r="M3543">
        <v>6</v>
      </c>
      <c r="N3543" s="1">
        <f>IF(data[[#This Row],[Conversions]]=0,0,data[[#This Row],[Spend, Dollars]]/data[[#This Row],[Conversions]])</f>
        <v>0.28607342500000016</v>
      </c>
      <c r="O3543" s="13">
        <f>data[[#This Row],[Conversions]]/data[[#This Row],[Clicks]]</f>
        <v>0.44219416745893109</v>
      </c>
      <c r="P3543" s="11">
        <v>316.8</v>
      </c>
      <c r="Q3543" s="11">
        <f>IF(data[[#This Row],[Spend, Dollars]]=0,0,data[[#This Row],[Total conversion value, Dollars]]/data[[#This Row],[Spend, Dollars]])</f>
        <v>184.56800033068424</v>
      </c>
      <c r="R3543" s="2">
        <v>18</v>
      </c>
      <c r="S3543" s="2">
        <v>12</v>
      </c>
      <c r="T3543" s="2">
        <v>4.5</v>
      </c>
      <c r="U3543" s="2">
        <f t="shared" si="55"/>
        <v>34.5</v>
      </c>
    </row>
    <row r="3544" spans="1:21" x14ac:dyDescent="0.2">
      <c r="A3544" t="s">
        <v>24</v>
      </c>
      <c r="B3544" s="3">
        <v>45228</v>
      </c>
      <c r="C3544" s="10" t="str">
        <f>TEXT(data[[#This Row],[Date]],"mmmm")</f>
        <v>October</v>
      </c>
      <c r="D3544" t="s">
        <v>12</v>
      </c>
      <c r="E3544" t="s">
        <v>19</v>
      </c>
      <c r="F3544" t="s">
        <v>14</v>
      </c>
      <c r="G3544" t="s">
        <v>21</v>
      </c>
      <c r="H3544" s="11">
        <v>1274</v>
      </c>
      <c r="I3544" s="11">
        <v>15.797599999999997</v>
      </c>
      <c r="J3544" s="13">
        <f>data[[#This Row],[Clicks]]/data[[#This Row],[Impressions]]</f>
        <v>1.2399999999999998E-2</v>
      </c>
      <c r="K3544" s="1">
        <v>0.42549999999999988</v>
      </c>
      <c r="L3544" s="2">
        <v>6.7218787999999972</v>
      </c>
      <c r="M3544">
        <v>2</v>
      </c>
      <c r="N3544" s="1">
        <f>IF(data[[#This Row],[Conversions]]=0,0,data[[#This Row],[Spend, Dollars]]/data[[#This Row],[Conversions]])</f>
        <v>3.3609393999999986</v>
      </c>
      <c r="O3544" s="13">
        <f>data[[#This Row],[Conversions]]/data[[#This Row],[Clicks]]</f>
        <v>0.12660150908998838</v>
      </c>
      <c r="P3544" s="11">
        <v>44.4</v>
      </c>
      <c r="Q3544" s="11">
        <f>IF(data[[#This Row],[Spend, Dollars]]=0,0,data[[#This Row],[Total conversion value, Dollars]]/data[[#This Row],[Spend, Dollars]])</f>
        <v>6.6052961264341779</v>
      </c>
      <c r="R3544" s="2">
        <v>43</v>
      </c>
      <c r="S3544" s="2">
        <v>12</v>
      </c>
      <c r="T3544" s="2">
        <v>3</v>
      </c>
      <c r="U3544" s="2">
        <f t="shared" si="55"/>
        <v>58</v>
      </c>
    </row>
    <row r="3545" spans="1:21" x14ac:dyDescent="0.2">
      <c r="A3545" t="s">
        <v>24</v>
      </c>
      <c r="B3545" s="3">
        <v>45229</v>
      </c>
      <c r="C3545" s="10" t="str">
        <f>TEXT(data[[#This Row],[Date]],"mmmm")</f>
        <v>October</v>
      </c>
      <c r="D3545" t="s">
        <v>12</v>
      </c>
      <c r="E3545" t="s">
        <v>19</v>
      </c>
      <c r="F3545" t="s">
        <v>14</v>
      </c>
      <c r="G3545" t="s">
        <v>21</v>
      </c>
      <c r="H3545" s="11">
        <v>1058</v>
      </c>
      <c r="I3545" s="11">
        <v>13.225000000000001</v>
      </c>
      <c r="J3545" s="13">
        <f>data[[#This Row],[Clicks]]/data[[#This Row],[Impressions]]</f>
        <v>1.2500000000000001E-2</v>
      </c>
      <c r="K3545" s="1">
        <v>0.62099999999999977</v>
      </c>
      <c r="L3545" s="2">
        <v>8.2127249999999972</v>
      </c>
      <c r="M3545">
        <v>6</v>
      </c>
      <c r="N3545" s="1">
        <f>IF(data[[#This Row],[Conversions]]=0,0,data[[#This Row],[Spend, Dollars]]/data[[#This Row],[Conversions]])</f>
        <v>1.3687874999999996</v>
      </c>
      <c r="O3545" s="13">
        <f>data[[#This Row],[Conversions]]/data[[#This Row],[Clicks]]</f>
        <v>0.45368620037807178</v>
      </c>
      <c r="P3545" s="11">
        <v>374.4</v>
      </c>
      <c r="Q3545" s="11">
        <f>IF(data[[#This Row],[Spend, Dollars]]=0,0,data[[#This Row],[Total conversion value, Dollars]]/data[[#This Row],[Spend, Dollars]])</f>
        <v>45.587792115284529</v>
      </c>
      <c r="R3545" s="2">
        <v>73</v>
      </c>
      <c r="S3545" s="2">
        <v>15</v>
      </c>
      <c r="T3545" s="2">
        <v>6</v>
      </c>
      <c r="U3545" s="2">
        <f t="shared" si="55"/>
        <v>94</v>
      </c>
    </row>
    <row r="3546" spans="1:21" x14ac:dyDescent="0.2">
      <c r="A3546" t="s">
        <v>24</v>
      </c>
      <c r="B3546" s="3">
        <v>45230</v>
      </c>
      <c r="C3546" s="10" t="str">
        <f>TEXT(data[[#This Row],[Date]],"mmmm")</f>
        <v>October</v>
      </c>
      <c r="D3546" t="s">
        <v>12</v>
      </c>
      <c r="E3546" t="s">
        <v>19</v>
      </c>
      <c r="F3546" t="s">
        <v>14</v>
      </c>
      <c r="G3546" t="s">
        <v>21</v>
      </c>
      <c r="H3546" s="11">
        <v>1921</v>
      </c>
      <c r="I3546" s="11">
        <v>24.973000000000003</v>
      </c>
      <c r="J3546" s="13">
        <f>data[[#This Row],[Clicks]]/data[[#This Row],[Impressions]]</f>
        <v>1.3000000000000001E-2</v>
      </c>
      <c r="K3546" s="1">
        <v>1.4259999999999997</v>
      </c>
      <c r="L3546" s="2">
        <v>35.611497999999997</v>
      </c>
      <c r="M3546">
        <v>3</v>
      </c>
      <c r="N3546" s="1">
        <f>IF(data[[#This Row],[Conversions]]=0,0,data[[#This Row],[Spend, Dollars]]/data[[#This Row],[Conversions]])</f>
        <v>11.870499333333333</v>
      </c>
      <c r="O3546" s="13">
        <f>data[[#This Row],[Conversions]]/data[[#This Row],[Clicks]]</f>
        <v>0.12012974011932886</v>
      </c>
      <c r="P3546" s="11">
        <v>51.6</v>
      </c>
      <c r="Q3546" s="11">
        <f>IF(data[[#This Row],[Spend, Dollars]]=0,0,data[[#This Row],[Total conversion value, Dollars]]/data[[#This Row],[Spend, Dollars]])</f>
        <v>1.4489702174280903</v>
      </c>
      <c r="R3546" s="2">
        <v>30</v>
      </c>
      <c r="S3546" s="2">
        <v>14</v>
      </c>
      <c r="T3546" s="2">
        <v>0</v>
      </c>
      <c r="U3546" s="2">
        <f t="shared" si="55"/>
        <v>44</v>
      </c>
    </row>
    <row r="3547" spans="1:21" x14ac:dyDescent="0.2">
      <c r="A3547" t="s">
        <v>24</v>
      </c>
      <c r="B3547" s="3">
        <v>45231</v>
      </c>
      <c r="C3547" s="10" t="str">
        <f>TEXT(data[[#This Row],[Date]],"mmmm")</f>
        <v>November</v>
      </c>
      <c r="D3547" t="s">
        <v>12</v>
      </c>
      <c r="E3547" t="s">
        <v>19</v>
      </c>
      <c r="F3547" t="s">
        <v>14</v>
      </c>
      <c r="G3547" t="s">
        <v>21</v>
      </c>
      <c r="H3547" s="11">
        <v>1388</v>
      </c>
      <c r="I3547" s="11">
        <v>24.151199999999999</v>
      </c>
      <c r="J3547" s="13">
        <f>data[[#This Row],[Clicks]]/data[[#This Row],[Impressions]]</f>
        <v>1.7399999999999999E-2</v>
      </c>
      <c r="K3547" s="1">
        <v>0.98899999999999977</v>
      </c>
      <c r="L3547" s="2">
        <v>23.885536799999993</v>
      </c>
      <c r="M3547">
        <v>5</v>
      </c>
      <c r="N3547" s="1">
        <f>IF(data[[#This Row],[Conversions]]=0,0,data[[#This Row],[Spend, Dollars]]/data[[#This Row],[Conversions]])</f>
        <v>4.7771073599999987</v>
      </c>
      <c r="O3547" s="13">
        <f>data[[#This Row],[Conversions]]/data[[#This Row],[Clicks]]</f>
        <v>0.20702905031634039</v>
      </c>
      <c r="P3547" s="11">
        <v>316.8</v>
      </c>
      <c r="Q3547" s="11">
        <f>IF(data[[#This Row],[Spend, Dollars]]=0,0,data[[#This Row],[Total conversion value, Dollars]]/data[[#This Row],[Spend, Dollars]])</f>
        <v>13.263256448982135</v>
      </c>
      <c r="R3547" s="2">
        <v>14</v>
      </c>
      <c r="S3547" s="2">
        <v>11</v>
      </c>
      <c r="T3547" s="2">
        <v>1.5</v>
      </c>
      <c r="U3547" s="2">
        <f t="shared" si="55"/>
        <v>26.5</v>
      </c>
    </row>
    <row r="3548" spans="1:21" x14ac:dyDescent="0.2">
      <c r="A3548" t="s">
        <v>24</v>
      </c>
      <c r="B3548" s="3">
        <v>45232</v>
      </c>
      <c r="C3548" s="10" t="str">
        <f>TEXT(data[[#This Row],[Date]],"mmmm")</f>
        <v>November</v>
      </c>
      <c r="D3548" t="s">
        <v>12</v>
      </c>
      <c r="E3548" t="s">
        <v>19</v>
      </c>
      <c r="F3548" t="s">
        <v>14</v>
      </c>
      <c r="G3548" t="s">
        <v>21</v>
      </c>
      <c r="H3548" s="11">
        <v>1451</v>
      </c>
      <c r="I3548" s="11">
        <v>18.717900000000004</v>
      </c>
      <c r="J3548" s="13">
        <f>data[[#This Row],[Clicks]]/data[[#This Row],[Impressions]]</f>
        <v>1.2900000000000002E-2</v>
      </c>
      <c r="K3548" s="1">
        <v>0.8049999999999996</v>
      </c>
      <c r="L3548" s="2">
        <v>15.067909499999995</v>
      </c>
      <c r="M3548">
        <v>4</v>
      </c>
      <c r="N3548" s="1">
        <f>IF(data[[#This Row],[Conversions]]=0,0,data[[#This Row],[Spend, Dollars]]/data[[#This Row],[Conversions]])</f>
        <v>3.7669773749999989</v>
      </c>
      <c r="O3548" s="13">
        <f>data[[#This Row],[Conversions]]/data[[#This Row],[Clicks]]</f>
        <v>0.21369918634034796</v>
      </c>
      <c r="P3548" s="11">
        <v>278.39999999999998</v>
      </c>
      <c r="Q3548" s="11">
        <f>IF(data[[#This Row],[Spend, Dollars]]=0,0,data[[#This Row],[Total conversion value, Dollars]]/data[[#This Row],[Spend, Dollars]])</f>
        <v>18.476352011538168</v>
      </c>
      <c r="R3548" s="2">
        <v>42</v>
      </c>
      <c r="S3548" s="2">
        <v>0</v>
      </c>
      <c r="T3548" s="2">
        <v>9</v>
      </c>
      <c r="U3548" s="2">
        <f t="shared" si="55"/>
        <v>51</v>
      </c>
    </row>
    <row r="3549" spans="1:21" x14ac:dyDescent="0.2">
      <c r="A3549" t="s">
        <v>24</v>
      </c>
      <c r="B3549" s="3">
        <v>45233</v>
      </c>
      <c r="C3549" s="10" t="str">
        <f>TEXT(data[[#This Row],[Date]],"mmmm")</f>
        <v>November</v>
      </c>
      <c r="D3549" t="s">
        <v>12</v>
      </c>
      <c r="E3549" t="s">
        <v>19</v>
      </c>
      <c r="F3549" t="s">
        <v>14</v>
      </c>
      <c r="G3549" t="s">
        <v>21</v>
      </c>
      <c r="H3549" s="11">
        <v>938</v>
      </c>
      <c r="I3549" s="11">
        <v>12.569199999999999</v>
      </c>
      <c r="J3549" s="13">
        <f>data[[#This Row],[Clicks]]/data[[#This Row],[Impressions]]</f>
        <v>1.3399999999999999E-2</v>
      </c>
      <c r="K3549" s="1">
        <v>0.34499999999999997</v>
      </c>
      <c r="L3549" s="2">
        <v>4.3363739999999993</v>
      </c>
      <c r="M3549">
        <v>7</v>
      </c>
      <c r="N3549" s="1">
        <f>IF(data[[#This Row],[Conversions]]=0,0,data[[#This Row],[Spend, Dollars]]/data[[#This Row],[Conversions]])</f>
        <v>0.61948199999999987</v>
      </c>
      <c r="O3549" s="13">
        <f>data[[#This Row],[Conversions]]/data[[#This Row],[Clicks]]</f>
        <v>0.55691690799732685</v>
      </c>
      <c r="P3549" s="11">
        <v>213.6</v>
      </c>
      <c r="Q3549" s="11">
        <f>IF(data[[#This Row],[Spend, Dollars]]=0,0,data[[#This Row],[Total conversion value, Dollars]]/data[[#This Row],[Spend, Dollars]])</f>
        <v>49.257743912310154</v>
      </c>
      <c r="R3549" s="2">
        <v>64</v>
      </c>
      <c r="S3549" s="2">
        <v>7</v>
      </c>
      <c r="T3549" s="2">
        <v>4.5</v>
      </c>
      <c r="U3549" s="2">
        <f t="shared" si="55"/>
        <v>75.5</v>
      </c>
    </row>
    <row r="3550" spans="1:21" x14ac:dyDescent="0.2">
      <c r="A3550" t="s">
        <v>24</v>
      </c>
      <c r="B3550" s="3">
        <v>45234</v>
      </c>
      <c r="C3550" s="10" t="str">
        <f>TEXT(data[[#This Row],[Date]],"mmmm")</f>
        <v>November</v>
      </c>
      <c r="D3550" t="s">
        <v>12</v>
      </c>
      <c r="E3550" t="s">
        <v>19</v>
      </c>
      <c r="F3550" t="s">
        <v>14</v>
      </c>
      <c r="G3550" t="s">
        <v>21</v>
      </c>
      <c r="H3550" s="11">
        <v>1289</v>
      </c>
      <c r="I3550" s="11">
        <v>15.854700000000005</v>
      </c>
      <c r="J3550" s="13">
        <f>data[[#This Row],[Clicks]]/data[[#This Row],[Impressions]]</f>
        <v>1.2300000000000004E-2</v>
      </c>
      <c r="K3550" s="1">
        <v>0.96599999999999975</v>
      </c>
      <c r="L3550" s="2">
        <v>15.315640200000001</v>
      </c>
      <c r="M3550">
        <v>3</v>
      </c>
      <c r="N3550" s="1">
        <f>IF(data[[#This Row],[Conversions]]=0,0,data[[#This Row],[Spend, Dollars]]/data[[#This Row],[Conversions]])</f>
        <v>5.1052134000000002</v>
      </c>
      <c r="O3550" s="13">
        <f>data[[#This Row],[Conversions]]/data[[#This Row],[Clicks]]</f>
        <v>0.18921833904141983</v>
      </c>
      <c r="P3550" s="11">
        <v>159.6</v>
      </c>
      <c r="Q3550" s="11">
        <f>IF(data[[#This Row],[Spend, Dollars]]=0,0,data[[#This Row],[Total conversion value, Dollars]]/data[[#This Row],[Spend, Dollars]])</f>
        <v>10.420720121121674</v>
      </c>
      <c r="R3550" s="2">
        <v>57</v>
      </c>
      <c r="S3550" s="2">
        <v>5</v>
      </c>
      <c r="T3550" s="2">
        <v>7.5</v>
      </c>
      <c r="U3550" s="2">
        <f t="shared" si="55"/>
        <v>69.5</v>
      </c>
    </row>
    <row r="3551" spans="1:21" x14ac:dyDescent="0.2">
      <c r="A3551" t="s">
        <v>24</v>
      </c>
      <c r="B3551" s="3">
        <v>45235</v>
      </c>
      <c r="C3551" s="10" t="str">
        <f>TEXT(data[[#This Row],[Date]],"mmmm")</f>
        <v>November</v>
      </c>
      <c r="D3551" t="s">
        <v>12</v>
      </c>
      <c r="E3551" t="s">
        <v>19</v>
      </c>
      <c r="F3551" t="s">
        <v>14</v>
      </c>
      <c r="G3551" t="s">
        <v>21</v>
      </c>
      <c r="H3551" s="11">
        <v>1123</v>
      </c>
      <c r="I3551" s="11">
        <v>14.935899999999998</v>
      </c>
      <c r="J3551" s="13">
        <f>data[[#This Row],[Clicks]]/data[[#This Row],[Impressions]]</f>
        <v>1.3299999999999999E-2</v>
      </c>
      <c r="K3551" s="1">
        <v>0.59799999999999975</v>
      </c>
      <c r="L3551" s="2">
        <v>8.9316681999999954</v>
      </c>
      <c r="M3551">
        <v>3</v>
      </c>
      <c r="N3551" s="1">
        <f>IF(data[[#This Row],[Conversions]]=0,0,data[[#This Row],[Spend, Dollars]]/data[[#This Row],[Conversions]])</f>
        <v>2.9772227333333317</v>
      </c>
      <c r="O3551" s="13">
        <f>data[[#This Row],[Conversions]]/data[[#This Row],[Clicks]]</f>
        <v>0.20085833461659494</v>
      </c>
      <c r="P3551" s="11">
        <v>75.599999999999994</v>
      </c>
      <c r="Q3551" s="11">
        <f>IF(data[[#This Row],[Spend, Dollars]]=0,0,data[[#This Row],[Total conversion value, Dollars]]/data[[#This Row],[Spend, Dollars]])</f>
        <v>8.4642642681240705</v>
      </c>
      <c r="R3551" s="2">
        <v>45</v>
      </c>
      <c r="S3551" s="2">
        <v>2</v>
      </c>
      <c r="T3551" s="2">
        <v>1.5</v>
      </c>
      <c r="U3551" s="2">
        <f t="shared" si="55"/>
        <v>48.5</v>
      </c>
    </row>
    <row r="3552" spans="1:21" x14ac:dyDescent="0.2">
      <c r="A3552" t="s">
        <v>24</v>
      </c>
      <c r="B3552" s="3">
        <v>45236</v>
      </c>
      <c r="C3552" s="10" t="str">
        <f>TEXT(data[[#This Row],[Date]],"mmmm")</f>
        <v>November</v>
      </c>
      <c r="D3552" t="s">
        <v>12</v>
      </c>
      <c r="E3552" t="s">
        <v>19</v>
      </c>
      <c r="F3552" t="s">
        <v>14</v>
      </c>
      <c r="G3552" t="s">
        <v>21</v>
      </c>
      <c r="H3552" s="11">
        <v>1139</v>
      </c>
      <c r="I3552" s="11">
        <v>11.5039</v>
      </c>
      <c r="J3552" s="13">
        <f>data[[#This Row],[Clicks]]/data[[#This Row],[Impressions]]</f>
        <v>1.01E-2</v>
      </c>
      <c r="K3552" s="1">
        <v>1.2994999999999994</v>
      </c>
      <c r="L3552" s="2">
        <v>14.949318049999993</v>
      </c>
      <c r="M3552">
        <v>7</v>
      </c>
      <c r="N3552" s="1">
        <f>IF(data[[#This Row],[Conversions]]=0,0,data[[#This Row],[Spend, Dollars]]/data[[#This Row],[Conversions]])</f>
        <v>2.1356168642857134</v>
      </c>
      <c r="O3552" s="13">
        <f>data[[#This Row],[Conversions]]/data[[#This Row],[Clicks]]</f>
        <v>0.60848929493476123</v>
      </c>
      <c r="P3552" s="11">
        <v>650.4</v>
      </c>
      <c r="Q3552" s="11">
        <f>IF(data[[#This Row],[Spend, Dollars]]=0,0,data[[#This Row],[Total conversion value, Dollars]]/data[[#This Row],[Spend, Dollars]])</f>
        <v>43.507001311006306</v>
      </c>
      <c r="R3552" s="2">
        <v>45</v>
      </c>
      <c r="S3552" s="2">
        <v>6</v>
      </c>
      <c r="T3552" s="2">
        <v>1.5</v>
      </c>
      <c r="U3552" s="2">
        <f t="shared" si="55"/>
        <v>52.5</v>
      </c>
    </row>
    <row r="3553" spans="1:21" x14ac:dyDescent="0.2">
      <c r="A3553" t="s">
        <v>24</v>
      </c>
      <c r="B3553" s="3">
        <v>45237</v>
      </c>
      <c r="C3553" s="10" t="str">
        <f>TEXT(data[[#This Row],[Date]],"mmmm")</f>
        <v>November</v>
      </c>
      <c r="D3553" t="s">
        <v>12</v>
      </c>
      <c r="E3553" t="s">
        <v>19</v>
      </c>
      <c r="F3553" t="s">
        <v>14</v>
      </c>
      <c r="G3553" t="s">
        <v>21</v>
      </c>
      <c r="H3553" s="11">
        <v>1581</v>
      </c>
      <c r="I3553" s="11">
        <v>16.600500000000004</v>
      </c>
      <c r="J3553" s="13">
        <f>data[[#This Row],[Clicks]]/data[[#This Row],[Impressions]]</f>
        <v>1.0500000000000002E-2</v>
      </c>
      <c r="K3553" s="1">
        <v>0.60949999999999971</v>
      </c>
      <c r="L3553" s="2">
        <v>10.118004749999997</v>
      </c>
      <c r="M3553">
        <v>8</v>
      </c>
      <c r="N3553" s="1">
        <f>IF(data[[#This Row],[Conversions]]=0,0,data[[#This Row],[Spend, Dollars]]/data[[#This Row],[Conversions]])</f>
        <v>1.2647505937499997</v>
      </c>
      <c r="O3553" s="13">
        <f>data[[#This Row],[Conversions]]/data[[#This Row],[Clicks]]</f>
        <v>0.48191319538568106</v>
      </c>
      <c r="P3553" s="11">
        <v>409.2</v>
      </c>
      <c r="Q3553" s="11">
        <f>IF(data[[#This Row],[Spend, Dollars]]=0,0,data[[#This Row],[Total conversion value, Dollars]]/data[[#This Row],[Spend, Dollars]])</f>
        <v>40.442756265754873</v>
      </c>
      <c r="R3553" s="2">
        <v>27</v>
      </c>
      <c r="S3553" s="2">
        <v>8</v>
      </c>
      <c r="T3553" s="2">
        <v>3</v>
      </c>
      <c r="U3553" s="2">
        <f t="shared" si="55"/>
        <v>38</v>
      </c>
    </row>
    <row r="3554" spans="1:21" x14ac:dyDescent="0.2">
      <c r="A3554" t="s">
        <v>24</v>
      </c>
      <c r="B3554" s="3">
        <v>45238</v>
      </c>
      <c r="C3554" s="10" t="str">
        <f>TEXT(data[[#This Row],[Date]],"mmmm")</f>
        <v>November</v>
      </c>
      <c r="D3554" t="s">
        <v>12</v>
      </c>
      <c r="E3554" t="s">
        <v>19</v>
      </c>
      <c r="F3554" t="s">
        <v>14</v>
      </c>
      <c r="G3554" t="s">
        <v>21</v>
      </c>
      <c r="H3554" s="11">
        <v>1727</v>
      </c>
      <c r="I3554" s="11">
        <v>18.133499999999998</v>
      </c>
      <c r="J3554" s="13">
        <f>data[[#This Row],[Clicks]]/data[[#This Row],[Impressions]]</f>
        <v>1.0499999999999999E-2</v>
      </c>
      <c r="K3554" s="1">
        <v>1.2534999999999998</v>
      </c>
      <c r="L3554" s="2">
        <v>22.730342249999996</v>
      </c>
      <c r="M3554">
        <v>3</v>
      </c>
      <c r="N3554" s="1">
        <f>IF(data[[#This Row],[Conversions]]=0,0,data[[#This Row],[Spend, Dollars]]/data[[#This Row],[Conversions]])</f>
        <v>7.5767807499999984</v>
      </c>
      <c r="O3554" s="13">
        <f>data[[#This Row],[Conversions]]/data[[#This Row],[Clicks]]</f>
        <v>0.16543965588551579</v>
      </c>
      <c r="P3554" s="11">
        <v>55.199999999999996</v>
      </c>
      <c r="Q3554" s="11">
        <f>IF(data[[#This Row],[Spend, Dollars]]=0,0,data[[#This Row],[Total conversion value, Dollars]]/data[[#This Row],[Spend, Dollars]])</f>
        <v>2.4284720129983968</v>
      </c>
      <c r="R3554" s="2">
        <v>52</v>
      </c>
      <c r="S3554" s="2">
        <v>5</v>
      </c>
      <c r="T3554" s="2">
        <v>6</v>
      </c>
      <c r="U3554" s="2">
        <f t="shared" si="55"/>
        <v>63</v>
      </c>
    </row>
    <row r="3555" spans="1:21" x14ac:dyDescent="0.2">
      <c r="A3555" t="s">
        <v>24</v>
      </c>
      <c r="B3555" s="3">
        <v>45239</v>
      </c>
      <c r="C3555" s="10" t="str">
        <f>TEXT(data[[#This Row],[Date]],"mmmm")</f>
        <v>November</v>
      </c>
      <c r="D3555" t="s">
        <v>12</v>
      </c>
      <c r="E3555" t="s">
        <v>19</v>
      </c>
      <c r="F3555" t="s">
        <v>14</v>
      </c>
      <c r="G3555" t="s">
        <v>21</v>
      </c>
      <c r="H3555" s="11">
        <v>1132</v>
      </c>
      <c r="I3555" s="11">
        <v>17.772400000000001</v>
      </c>
      <c r="J3555" s="13">
        <f>data[[#This Row],[Clicks]]/data[[#This Row],[Impressions]]</f>
        <v>1.5700000000000002E-2</v>
      </c>
      <c r="K3555" s="1">
        <v>4.6000000000000006E-2</v>
      </c>
      <c r="L3555" s="2">
        <v>0.81753040000000021</v>
      </c>
      <c r="M3555">
        <v>4</v>
      </c>
      <c r="N3555" s="1">
        <f>IF(data[[#This Row],[Conversions]]=0,0,data[[#This Row],[Spend, Dollars]]/data[[#This Row],[Conversions]])</f>
        <v>0.20438260000000005</v>
      </c>
      <c r="O3555" s="13">
        <f>data[[#This Row],[Conversions]]/data[[#This Row],[Clicks]]</f>
        <v>0.22506808309513626</v>
      </c>
      <c r="P3555" s="11">
        <v>205.2</v>
      </c>
      <c r="Q3555" s="11">
        <f>IF(data[[#This Row],[Spend, Dollars]]=0,0,data[[#This Row],[Total conversion value, Dollars]]/data[[#This Row],[Spend, Dollars]])</f>
        <v>250.999840495228</v>
      </c>
      <c r="R3555" s="2">
        <v>43</v>
      </c>
      <c r="S3555" s="2">
        <v>1</v>
      </c>
      <c r="T3555" s="2">
        <v>3</v>
      </c>
      <c r="U3555" s="2">
        <f t="shared" si="55"/>
        <v>47</v>
      </c>
    </row>
    <row r="3556" spans="1:21" x14ac:dyDescent="0.2">
      <c r="A3556" t="s">
        <v>24</v>
      </c>
      <c r="B3556" s="3">
        <v>45240</v>
      </c>
      <c r="C3556" s="10" t="str">
        <f>TEXT(data[[#This Row],[Date]],"mmmm")</f>
        <v>November</v>
      </c>
      <c r="D3556" t="s">
        <v>12</v>
      </c>
      <c r="E3556" t="s">
        <v>19</v>
      </c>
      <c r="F3556" t="s">
        <v>14</v>
      </c>
      <c r="G3556" t="s">
        <v>21</v>
      </c>
      <c r="H3556" s="11">
        <v>1861</v>
      </c>
      <c r="I3556" s="11">
        <v>22.890300000000003</v>
      </c>
      <c r="J3556" s="13">
        <f>data[[#This Row],[Clicks]]/data[[#This Row],[Impressions]]</f>
        <v>1.2300000000000002E-2</v>
      </c>
      <c r="K3556" s="1">
        <v>0.28750000000000003</v>
      </c>
      <c r="L3556" s="2">
        <v>6.5809612500000014</v>
      </c>
      <c r="M3556">
        <v>5</v>
      </c>
      <c r="N3556" s="1">
        <f>IF(data[[#This Row],[Conversions]]=0,0,data[[#This Row],[Spend, Dollars]]/data[[#This Row],[Conversions]])</f>
        <v>1.3161922500000003</v>
      </c>
      <c r="O3556" s="13">
        <f>data[[#This Row],[Conversions]]/data[[#This Row],[Clicks]]</f>
        <v>0.2184331354329126</v>
      </c>
      <c r="P3556" s="11">
        <v>268.8</v>
      </c>
      <c r="Q3556" s="11">
        <f>IF(data[[#This Row],[Spend, Dollars]]=0,0,data[[#This Row],[Total conversion value, Dollars]]/data[[#This Row],[Spend, Dollars]])</f>
        <v>40.845096907385674</v>
      </c>
      <c r="R3556" s="2">
        <v>37</v>
      </c>
      <c r="S3556" s="2">
        <v>5</v>
      </c>
      <c r="T3556" s="2">
        <v>0</v>
      </c>
      <c r="U3556" s="2">
        <f t="shared" si="55"/>
        <v>42</v>
      </c>
    </row>
    <row r="3557" spans="1:21" x14ac:dyDescent="0.2">
      <c r="A3557" t="s">
        <v>24</v>
      </c>
      <c r="B3557" s="3">
        <v>45241</v>
      </c>
      <c r="C3557" s="10" t="str">
        <f>TEXT(data[[#This Row],[Date]],"mmmm")</f>
        <v>November</v>
      </c>
      <c r="D3557" t="s">
        <v>12</v>
      </c>
      <c r="E3557" t="s">
        <v>19</v>
      </c>
      <c r="F3557" t="s">
        <v>14</v>
      </c>
      <c r="G3557" t="s">
        <v>21</v>
      </c>
      <c r="H3557" s="11">
        <v>1487</v>
      </c>
      <c r="I3557" s="11">
        <v>15.018700000000003</v>
      </c>
      <c r="J3557" s="13">
        <f>data[[#This Row],[Clicks]]/data[[#This Row],[Impressions]]</f>
        <v>1.0100000000000001E-2</v>
      </c>
      <c r="K3557" s="1">
        <v>1.0579999999999996</v>
      </c>
      <c r="L3557" s="2">
        <v>15.889784599999997</v>
      </c>
      <c r="M3557">
        <v>3</v>
      </c>
      <c r="N3557" s="1">
        <f>IF(data[[#This Row],[Conversions]]=0,0,data[[#This Row],[Spend, Dollars]]/data[[#This Row],[Conversions]])</f>
        <v>5.2965948666666653</v>
      </c>
      <c r="O3557" s="13">
        <f>data[[#This Row],[Conversions]]/data[[#This Row],[Clicks]]</f>
        <v>0.19975097711519635</v>
      </c>
      <c r="P3557" s="11">
        <v>121.19999999999999</v>
      </c>
      <c r="Q3557" s="11">
        <f>IF(data[[#This Row],[Spend, Dollars]]=0,0,data[[#This Row],[Total conversion value, Dollars]]/data[[#This Row],[Spend, Dollars]])</f>
        <v>7.6275420372910538</v>
      </c>
      <c r="R3557" s="2">
        <v>56</v>
      </c>
      <c r="S3557" s="2">
        <v>7</v>
      </c>
      <c r="T3557" s="2">
        <v>3</v>
      </c>
      <c r="U3557" s="2">
        <f t="shared" si="55"/>
        <v>66</v>
      </c>
    </row>
    <row r="3558" spans="1:21" x14ac:dyDescent="0.2">
      <c r="A3558" t="s">
        <v>24</v>
      </c>
      <c r="B3558" s="3">
        <v>45242</v>
      </c>
      <c r="C3558" s="10" t="str">
        <f>TEXT(data[[#This Row],[Date]],"mmmm")</f>
        <v>November</v>
      </c>
      <c r="D3558" t="s">
        <v>12</v>
      </c>
      <c r="E3558" t="s">
        <v>19</v>
      </c>
      <c r="F3558" t="s">
        <v>14</v>
      </c>
      <c r="G3558" t="s">
        <v>21</v>
      </c>
      <c r="H3558" s="11">
        <v>1587</v>
      </c>
      <c r="I3558" s="11">
        <v>27.296399999999998</v>
      </c>
      <c r="J3558" s="13">
        <f>data[[#This Row],[Clicks]]/data[[#This Row],[Impressions]]</f>
        <v>1.72E-2</v>
      </c>
      <c r="K3558" s="1">
        <v>0.21850000000000006</v>
      </c>
      <c r="L3558" s="2">
        <v>5.964263400000001</v>
      </c>
      <c r="M3558">
        <v>8</v>
      </c>
      <c r="N3558" s="1">
        <f>IF(data[[#This Row],[Conversions]]=0,0,data[[#This Row],[Spend, Dollars]]/data[[#This Row],[Conversions]])</f>
        <v>0.74553292500000012</v>
      </c>
      <c r="O3558" s="13">
        <f>data[[#This Row],[Conversions]]/data[[#This Row],[Clicks]]</f>
        <v>0.29307894081270791</v>
      </c>
      <c r="P3558" s="11">
        <v>345.59999999999997</v>
      </c>
      <c r="Q3558" s="11">
        <f>IF(data[[#This Row],[Spend, Dollars]]=0,0,data[[#This Row],[Total conversion value, Dollars]]/data[[#This Row],[Spend, Dollars]])</f>
        <v>57.945126970750472</v>
      </c>
      <c r="R3558" s="2">
        <v>51</v>
      </c>
      <c r="S3558" s="2">
        <v>6</v>
      </c>
      <c r="T3558" s="2">
        <v>1.5</v>
      </c>
      <c r="U3558" s="2">
        <f t="shared" si="55"/>
        <v>58.5</v>
      </c>
    </row>
    <row r="3559" spans="1:21" x14ac:dyDescent="0.2">
      <c r="A3559" t="s">
        <v>24</v>
      </c>
      <c r="B3559" s="3">
        <v>45243</v>
      </c>
      <c r="C3559" s="10" t="str">
        <f>TEXT(data[[#This Row],[Date]],"mmmm")</f>
        <v>November</v>
      </c>
      <c r="D3559" t="s">
        <v>12</v>
      </c>
      <c r="E3559" t="s">
        <v>19</v>
      </c>
      <c r="F3559" t="s">
        <v>14</v>
      </c>
      <c r="G3559" t="s">
        <v>21</v>
      </c>
      <c r="H3559" s="11">
        <v>1311</v>
      </c>
      <c r="I3559" s="11">
        <v>13.765499999999999</v>
      </c>
      <c r="J3559" s="13">
        <f>data[[#This Row],[Clicks]]/data[[#This Row],[Impressions]]</f>
        <v>1.0499999999999999E-2</v>
      </c>
      <c r="K3559" s="1">
        <v>1.0234999999999996</v>
      </c>
      <c r="L3559" s="2">
        <v>14.088989249999994</v>
      </c>
      <c r="M3559">
        <v>5</v>
      </c>
      <c r="N3559" s="1">
        <f>IF(data[[#This Row],[Conversions]]=0,0,data[[#This Row],[Spend, Dollars]]/data[[#This Row],[Conversions]])</f>
        <v>2.8177978499999989</v>
      </c>
      <c r="O3559" s="13">
        <f>data[[#This Row],[Conversions]]/data[[#This Row],[Clicks]]</f>
        <v>0.36322690784933348</v>
      </c>
      <c r="P3559" s="11">
        <v>404.4</v>
      </c>
      <c r="Q3559" s="11">
        <f>IF(data[[#This Row],[Spend, Dollars]]=0,0,data[[#This Row],[Total conversion value, Dollars]]/data[[#This Row],[Spend, Dollars]])</f>
        <v>28.703265566051883</v>
      </c>
      <c r="R3559" s="2">
        <v>16</v>
      </c>
      <c r="S3559" s="2">
        <v>2</v>
      </c>
      <c r="T3559" s="2">
        <v>1.5</v>
      </c>
      <c r="U3559" s="2">
        <f t="shared" si="55"/>
        <v>19.5</v>
      </c>
    </row>
    <row r="3560" spans="1:21" x14ac:dyDescent="0.2">
      <c r="A3560" t="s">
        <v>24</v>
      </c>
      <c r="B3560" s="3">
        <v>45244</v>
      </c>
      <c r="C3560" s="10" t="str">
        <f>TEXT(data[[#This Row],[Date]],"mmmm")</f>
        <v>November</v>
      </c>
      <c r="D3560" t="s">
        <v>12</v>
      </c>
      <c r="E3560" t="s">
        <v>19</v>
      </c>
      <c r="F3560" t="s">
        <v>14</v>
      </c>
      <c r="G3560" t="s">
        <v>21</v>
      </c>
      <c r="H3560" s="11">
        <v>1095</v>
      </c>
      <c r="I3560" s="11">
        <v>15.877500000000003</v>
      </c>
      <c r="J3560" s="13">
        <f>data[[#This Row],[Clicks]]/data[[#This Row],[Impressions]]</f>
        <v>1.4500000000000002E-2</v>
      </c>
      <c r="K3560" s="1">
        <v>1.1154999999999997</v>
      </c>
      <c r="L3560" s="2">
        <v>17.71135125</v>
      </c>
      <c r="M3560">
        <v>3</v>
      </c>
      <c r="N3560" s="1">
        <f>IF(data[[#This Row],[Conversions]]=0,0,data[[#This Row],[Spend, Dollars]]/data[[#This Row],[Conversions]])</f>
        <v>5.9037837499999997</v>
      </c>
      <c r="O3560" s="13">
        <f>data[[#This Row],[Conversions]]/data[[#This Row],[Clicks]]</f>
        <v>0.18894662257912137</v>
      </c>
      <c r="P3560" s="11">
        <v>68.399999999999991</v>
      </c>
      <c r="Q3560" s="11">
        <f>IF(data[[#This Row],[Spend, Dollars]]=0,0,data[[#This Row],[Total conversion value, Dollars]]/data[[#This Row],[Spend, Dollars]])</f>
        <v>3.8619300715409839</v>
      </c>
      <c r="R3560" s="2">
        <v>57</v>
      </c>
      <c r="S3560" s="2">
        <v>4</v>
      </c>
      <c r="T3560" s="2">
        <v>13.5</v>
      </c>
      <c r="U3560" s="2">
        <f t="shared" si="55"/>
        <v>74.5</v>
      </c>
    </row>
    <row r="3561" spans="1:21" x14ac:dyDescent="0.2">
      <c r="A3561" t="s">
        <v>24</v>
      </c>
      <c r="B3561" s="3">
        <v>45245</v>
      </c>
      <c r="C3561" s="10" t="str">
        <f>TEXT(data[[#This Row],[Date]],"mmmm")</f>
        <v>November</v>
      </c>
      <c r="D3561" t="s">
        <v>12</v>
      </c>
      <c r="E3561" t="s">
        <v>19</v>
      </c>
      <c r="F3561" t="s">
        <v>14</v>
      </c>
      <c r="G3561" t="s">
        <v>21</v>
      </c>
      <c r="H3561" s="11">
        <v>1887</v>
      </c>
      <c r="I3561" s="11">
        <v>26.606700000000004</v>
      </c>
      <c r="J3561" s="13">
        <f>data[[#This Row],[Clicks]]/data[[#This Row],[Impressions]]</f>
        <v>1.4100000000000001E-2</v>
      </c>
      <c r="K3561" s="1">
        <v>0.43699999999999989</v>
      </c>
      <c r="L3561" s="2">
        <v>11.627127899999998</v>
      </c>
      <c r="M3561">
        <v>6</v>
      </c>
      <c r="N3561" s="1">
        <f>IF(data[[#This Row],[Conversions]]=0,0,data[[#This Row],[Spend, Dollars]]/data[[#This Row],[Conversions]])</f>
        <v>1.9378546499999996</v>
      </c>
      <c r="O3561" s="13">
        <f>data[[#This Row],[Conversions]]/data[[#This Row],[Clicks]]</f>
        <v>0.2255071091116147</v>
      </c>
      <c r="P3561" s="11">
        <v>362.4</v>
      </c>
      <c r="Q3561" s="11">
        <f>IF(data[[#This Row],[Spend, Dollars]]=0,0,data[[#This Row],[Total conversion value, Dollars]]/data[[#This Row],[Spend, Dollars]])</f>
        <v>31.168488307417693</v>
      </c>
      <c r="R3561" s="2">
        <v>47</v>
      </c>
      <c r="S3561" s="2">
        <v>1</v>
      </c>
      <c r="T3561" s="2">
        <v>9</v>
      </c>
      <c r="U3561" s="2">
        <f t="shared" si="55"/>
        <v>57</v>
      </c>
    </row>
    <row r="3562" spans="1:21" x14ac:dyDescent="0.2">
      <c r="A3562" t="s">
        <v>24</v>
      </c>
      <c r="B3562" s="3">
        <v>45246</v>
      </c>
      <c r="C3562" s="10" t="str">
        <f>TEXT(data[[#This Row],[Date]],"mmmm")</f>
        <v>November</v>
      </c>
      <c r="D3562" t="s">
        <v>12</v>
      </c>
      <c r="E3562" t="s">
        <v>19</v>
      </c>
      <c r="F3562" t="s">
        <v>14</v>
      </c>
      <c r="G3562" t="s">
        <v>21</v>
      </c>
      <c r="H3562" s="11">
        <v>1962</v>
      </c>
      <c r="I3562" s="11">
        <v>28.448999999999998</v>
      </c>
      <c r="J3562" s="13">
        <f>data[[#This Row],[Clicks]]/data[[#This Row],[Impressions]]</f>
        <v>1.4499999999999999E-2</v>
      </c>
      <c r="K3562" s="1">
        <v>0.96599999999999975</v>
      </c>
      <c r="L3562" s="2">
        <v>27.481733999999992</v>
      </c>
      <c r="M3562">
        <v>7</v>
      </c>
      <c r="N3562" s="1">
        <f>IF(data[[#This Row],[Conversions]]=0,0,data[[#This Row],[Spend, Dollars]]/data[[#This Row],[Conversions]])</f>
        <v>3.9259619999999988</v>
      </c>
      <c r="O3562" s="13">
        <f>data[[#This Row],[Conversions]]/data[[#This Row],[Clicks]]</f>
        <v>0.24605434285915148</v>
      </c>
      <c r="P3562" s="11">
        <v>282</v>
      </c>
      <c r="Q3562" s="11">
        <f>IF(data[[#This Row],[Spend, Dollars]]=0,0,data[[#This Row],[Total conversion value, Dollars]]/data[[#This Row],[Spend, Dollars]])</f>
        <v>10.261361237249442</v>
      </c>
      <c r="R3562" s="2">
        <v>63</v>
      </c>
      <c r="S3562" s="2">
        <v>4</v>
      </c>
      <c r="T3562" s="2">
        <v>0</v>
      </c>
      <c r="U3562" s="2">
        <f t="shared" si="55"/>
        <v>67</v>
      </c>
    </row>
    <row r="3563" spans="1:21" x14ac:dyDescent="0.2">
      <c r="A3563" t="s">
        <v>24</v>
      </c>
      <c r="B3563" s="3">
        <v>45247</v>
      </c>
      <c r="C3563" s="10" t="str">
        <f>TEXT(data[[#This Row],[Date]],"mmmm")</f>
        <v>November</v>
      </c>
      <c r="D3563" t="s">
        <v>12</v>
      </c>
      <c r="E3563" t="s">
        <v>19</v>
      </c>
      <c r="F3563" t="s">
        <v>14</v>
      </c>
      <c r="G3563" t="s">
        <v>21</v>
      </c>
      <c r="H3563" s="11">
        <v>1910</v>
      </c>
      <c r="I3563" s="11">
        <v>18.145000000000003</v>
      </c>
      <c r="J3563" s="13">
        <f>data[[#This Row],[Clicks]]/data[[#This Row],[Impressions]]</f>
        <v>9.5000000000000015E-3</v>
      </c>
      <c r="K3563" s="1">
        <v>1.0809999999999995</v>
      </c>
      <c r="L3563" s="2">
        <v>19.614744999999996</v>
      </c>
      <c r="M3563">
        <v>3</v>
      </c>
      <c r="N3563" s="1">
        <f>IF(data[[#This Row],[Conversions]]=0,0,data[[#This Row],[Spend, Dollars]]/data[[#This Row],[Conversions]])</f>
        <v>6.5382483333333319</v>
      </c>
      <c r="O3563" s="13">
        <f>data[[#This Row],[Conversions]]/data[[#This Row],[Clicks]]</f>
        <v>0.16533480297602643</v>
      </c>
      <c r="P3563" s="11">
        <v>309.59999999999997</v>
      </c>
      <c r="Q3563" s="11">
        <f>IF(data[[#This Row],[Spend, Dollars]]=0,0,data[[#This Row],[Total conversion value, Dollars]]/data[[#This Row],[Spend, Dollars]])</f>
        <v>15.784044095398642</v>
      </c>
      <c r="R3563" s="2">
        <v>55</v>
      </c>
      <c r="S3563" s="2">
        <v>8</v>
      </c>
      <c r="T3563" s="2">
        <v>3</v>
      </c>
      <c r="U3563" s="2">
        <f t="shared" si="55"/>
        <v>66</v>
      </c>
    </row>
    <row r="3564" spans="1:21" x14ac:dyDescent="0.2">
      <c r="A3564" t="s">
        <v>24</v>
      </c>
      <c r="B3564" s="3">
        <v>45248</v>
      </c>
      <c r="C3564" s="10" t="str">
        <f>TEXT(data[[#This Row],[Date]],"mmmm")</f>
        <v>November</v>
      </c>
      <c r="D3564" t="s">
        <v>12</v>
      </c>
      <c r="E3564" t="s">
        <v>19</v>
      </c>
      <c r="F3564" t="s">
        <v>14</v>
      </c>
      <c r="G3564" t="s">
        <v>21</v>
      </c>
      <c r="H3564" s="11">
        <v>1171</v>
      </c>
      <c r="I3564" s="11">
        <v>18.853100000000001</v>
      </c>
      <c r="J3564" s="13">
        <f>data[[#This Row],[Clicks]]/data[[#This Row],[Impressions]]</f>
        <v>1.61E-2</v>
      </c>
      <c r="K3564" s="1">
        <v>0.55199999999999971</v>
      </c>
      <c r="L3564" s="2">
        <v>10.406911199999996</v>
      </c>
      <c r="M3564">
        <v>7</v>
      </c>
      <c r="N3564" s="1">
        <f>IF(data[[#This Row],[Conversions]]=0,0,data[[#This Row],[Spend, Dollars]]/data[[#This Row],[Conversions]])</f>
        <v>1.4867015999999995</v>
      </c>
      <c r="O3564" s="13">
        <f>data[[#This Row],[Conversions]]/data[[#This Row],[Clicks]]</f>
        <v>0.37129172390747406</v>
      </c>
      <c r="P3564" s="11">
        <v>314.39999999999998</v>
      </c>
      <c r="Q3564" s="11">
        <f>IF(data[[#This Row],[Spend, Dollars]]=0,0,data[[#This Row],[Total conversion value, Dollars]]/data[[#This Row],[Spend, Dollars]])</f>
        <v>30.210693063278956</v>
      </c>
      <c r="R3564" s="2">
        <v>11</v>
      </c>
      <c r="S3564" s="2">
        <v>8</v>
      </c>
      <c r="T3564" s="2">
        <v>0</v>
      </c>
      <c r="U3564" s="2">
        <f t="shared" si="55"/>
        <v>19</v>
      </c>
    </row>
    <row r="3565" spans="1:21" x14ac:dyDescent="0.2">
      <c r="A3565" t="s">
        <v>24</v>
      </c>
      <c r="B3565" s="3">
        <v>45249</v>
      </c>
      <c r="C3565" s="10" t="str">
        <f>TEXT(data[[#This Row],[Date]],"mmmm")</f>
        <v>November</v>
      </c>
      <c r="D3565" t="s">
        <v>12</v>
      </c>
      <c r="E3565" t="s">
        <v>19</v>
      </c>
      <c r="F3565" t="s">
        <v>14</v>
      </c>
      <c r="G3565" t="s">
        <v>21</v>
      </c>
      <c r="H3565" s="11">
        <v>826</v>
      </c>
      <c r="I3565" s="11">
        <v>11.151</v>
      </c>
      <c r="J3565" s="13">
        <f>data[[#This Row],[Clicks]]/data[[#This Row],[Impressions]]</f>
        <v>1.35E-2</v>
      </c>
      <c r="K3565" s="1">
        <v>1.2879999999999998</v>
      </c>
      <c r="L3565" s="2">
        <v>14.362487999999997</v>
      </c>
      <c r="M3565">
        <v>6</v>
      </c>
      <c r="N3565" s="1">
        <f>IF(data[[#This Row],[Conversions]]=0,0,data[[#This Row],[Spend, Dollars]]/data[[#This Row],[Conversions]])</f>
        <v>2.3937479999999995</v>
      </c>
      <c r="O3565" s="13">
        <f>data[[#This Row],[Conversions]]/data[[#This Row],[Clicks]]</f>
        <v>0.53806833467850423</v>
      </c>
      <c r="P3565" s="11">
        <v>372</v>
      </c>
      <c r="Q3565" s="11">
        <f>IF(data[[#This Row],[Spend, Dollars]]=0,0,data[[#This Row],[Total conversion value, Dollars]]/data[[#This Row],[Spend, Dollars]])</f>
        <v>25.900804930176449</v>
      </c>
      <c r="R3565" s="2">
        <v>73</v>
      </c>
      <c r="S3565" s="2">
        <v>3</v>
      </c>
      <c r="T3565" s="2">
        <v>6</v>
      </c>
      <c r="U3565" s="2">
        <f t="shared" si="55"/>
        <v>82</v>
      </c>
    </row>
    <row r="3566" spans="1:21" x14ac:dyDescent="0.2">
      <c r="A3566" t="s">
        <v>24</v>
      </c>
      <c r="B3566" s="3">
        <v>45250</v>
      </c>
      <c r="C3566" s="10" t="str">
        <f>TEXT(data[[#This Row],[Date]],"mmmm")</f>
        <v>November</v>
      </c>
      <c r="D3566" t="s">
        <v>12</v>
      </c>
      <c r="E3566" t="s">
        <v>19</v>
      </c>
      <c r="F3566" t="s">
        <v>14</v>
      </c>
      <c r="G3566" t="s">
        <v>21</v>
      </c>
      <c r="H3566" s="11">
        <v>1056</v>
      </c>
      <c r="I3566" s="11">
        <v>12.460800000000001</v>
      </c>
      <c r="J3566" s="13">
        <f>data[[#This Row],[Clicks]]/data[[#This Row],[Impressions]]</f>
        <v>1.1800000000000001E-2</v>
      </c>
      <c r="K3566" s="1">
        <v>1.0004999999999997</v>
      </c>
      <c r="L3566" s="2">
        <v>12.467030399999997</v>
      </c>
      <c r="M3566">
        <v>4</v>
      </c>
      <c r="N3566" s="1">
        <f>IF(data[[#This Row],[Conversions]]=0,0,data[[#This Row],[Spend, Dollars]]/data[[#This Row],[Conversions]])</f>
        <v>3.1167575999999992</v>
      </c>
      <c r="O3566" s="13">
        <f>data[[#This Row],[Conversions]]/data[[#This Row],[Clicks]]</f>
        <v>0.3210066769388803</v>
      </c>
      <c r="P3566" s="11">
        <v>252</v>
      </c>
      <c r="Q3566" s="11">
        <f>IF(data[[#This Row],[Spend, Dollars]]=0,0,data[[#This Row],[Total conversion value, Dollars]]/data[[#This Row],[Spend, Dollars]])</f>
        <v>20.21331399015439</v>
      </c>
      <c r="R3566" s="2">
        <v>16</v>
      </c>
      <c r="S3566" s="2">
        <v>1</v>
      </c>
      <c r="T3566" s="2">
        <v>9</v>
      </c>
      <c r="U3566" s="2">
        <f t="shared" si="55"/>
        <v>26</v>
      </c>
    </row>
    <row r="3567" spans="1:21" x14ac:dyDescent="0.2">
      <c r="A3567" t="s">
        <v>24</v>
      </c>
      <c r="B3567" s="3">
        <v>45251</v>
      </c>
      <c r="C3567" s="10" t="str">
        <f>TEXT(data[[#This Row],[Date]],"mmmm")</f>
        <v>November</v>
      </c>
      <c r="D3567" t="s">
        <v>12</v>
      </c>
      <c r="E3567" t="s">
        <v>19</v>
      </c>
      <c r="F3567" t="s">
        <v>14</v>
      </c>
      <c r="G3567" t="s">
        <v>21</v>
      </c>
      <c r="H3567" s="11">
        <v>1960</v>
      </c>
      <c r="I3567" s="11">
        <v>26.656000000000002</v>
      </c>
      <c r="J3567" s="13">
        <f>data[[#This Row],[Clicks]]/data[[#This Row],[Impressions]]</f>
        <v>1.3600000000000001E-2</v>
      </c>
      <c r="K3567" s="1">
        <v>0.54049999999999976</v>
      </c>
      <c r="L3567" s="2">
        <v>14.407567999999994</v>
      </c>
      <c r="M3567">
        <v>6</v>
      </c>
      <c r="N3567" s="1">
        <f>IF(data[[#This Row],[Conversions]]=0,0,data[[#This Row],[Spend, Dollars]]/data[[#This Row],[Conversions]])</f>
        <v>2.4012613333333324</v>
      </c>
      <c r="O3567" s="13">
        <f>data[[#This Row],[Conversions]]/data[[#This Row],[Clicks]]</f>
        <v>0.22509003601440575</v>
      </c>
      <c r="P3567" s="11">
        <v>482.4</v>
      </c>
      <c r="Q3567" s="11">
        <f>IF(data[[#This Row],[Spend, Dollars]]=0,0,data[[#This Row],[Total conversion value, Dollars]]/data[[#This Row],[Spend, Dollars]])</f>
        <v>33.482403137018004</v>
      </c>
      <c r="R3567" s="2">
        <v>28</v>
      </c>
      <c r="S3567" s="2">
        <v>7</v>
      </c>
      <c r="T3567" s="2">
        <v>1.5</v>
      </c>
      <c r="U3567" s="2">
        <f t="shared" si="55"/>
        <v>36.5</v>
      </c>
    </row>
    <row r="3568" spans="1:21" x14ac:dyDescent="0.2">
      <c r="A3568" t="s">
        <v>24</v>
      </c>
      <c r="B3568" s="3">
        <v>45252</v>
      </c>
      <c r="C3568" s="10" t="str">
        <f>TEXT(data[[#This Row],[Date]],"mmmm")</f>
        <v>November</v>
      </c>
      <c r="D3568" t="s">
        <v>12</v>
      </c>
      <c r="E3568" t="s">
        <v>19</v>
      </c>
      <c r="F3568" t="s">
        <v>14</v>
      </c>
      <c r="G3568" t="s">
        <v>21</v>
      </c>
      <c r="H3568" s="11">
        <v>963</v>
      </c>
      <c r="I3568" s="11">
        <v>7.8966000000000021</v>
      </c>
      <c r="J3568" s="13">
        <f>data[[#This Row],[Clicks]]/data[[#This Row],[Impressions]]</f>
        <v>8.2000000000000024E-3</v>
      </c>
      <c r="K3568" s="1">
        <v>0.73599999999999965</v>
      </c>
      <c r="L3568" s="2">
        <v>5.8118975999999991</v>
      </c>
      <c r="M3568">
        <v>6</v>
      </c>
      <c r="N3568" s="1">
        <f>IF(data[[#This Row],[Conversions]]=0,0,data[[#This Row],[Spend, Dollars]]/data[[#This Row],[Conversions]])</f>
        <v>0.96864959999999989</v>
      </c>
      <c r="O3568" s="13">
        <f>data[[#This Row],[Conversions]]/data[[#This Row],[Clicks]]</f>
        <v>0.75982068231897248</v>
      </c>
      <c r="P3568" s="11">
        <v>499.2</v>
      </c>
      <c r="Q3568" s="11">
        <f>IF(data[[#This Row],[Spend, Dollars]]=0,0,data[[#This Row],[Total conversion value, Dollars]]/data[[#This Row],[Spend, Dollars]])</f>
        <v>85.892772783883885</v>
      </c>
      <c r="R3568" s="2">
        <v>58</v>
      </c>
      <c r="S3568" s="2">
        <v>8</v>
      </c>
      <c r="T3568" s="2">
        <v>9</v>
      </c>
      <c r="U3568" s="2">
        <f t="shared" si="55"/>
        <v>75</v>
      </c>
    </row>
    <row r="3569" spans="1:21" x14ac:dyDescent="0.2">
      <c r="A3569" t="s">
        <v>24</v>
      </c>
      <c r="B3569" s="3">
        <v>45253</v>
      </c>
      <c r="C3569" s="10" t="str">
        <f>TEXT(data[[#This Row],[Date]],"mmmm")</f>
        <v>November</v>
      </c>
      <c r="D3569" t="s">
        <v>12</v>
      </c>
      <c r="E3569" t="s">
        <v>19</v>
      </c>
      <c r="F3569" t="s">
        <v>14</v>
      </c>
      <c r="G3569" t="s">
        <v>21</v>
      </c>
      <c r="H3569" s="11">
        <v>818</v>
      </c>
      <c r="I3569" s="11">
        <v>11.043000000000001</v>
      </c>
      <c r="J3569" s="13">
        <f>data[[#This Row],[Clicks]]/data[[#This Row],[Impressions]]</f>
        <v>1.3500000000000002E-2</v>
      </c>
      <c r="K3569" s="1">
        <v>1.4029999999999996</v>
      </c>
      <c r="L3569" s="2">
        <v>15.493328999999997</v>
      </c>
      <c r="M3569">
        <v>4</v>
      </c>
      <c r="N3569" s="1">
        <f>IF(data[[#This Row],[Conversions]]=0,0,data[[#This Row],[Spend, Dollars]]/data[[#This Row],[Conversions]])</f>
        <v>3.8733322499999994</v>
      </c>
      <c r="O3569" s="13">
        <f>data[[#This Row],[Conversions]]/data[[#This Row],[Clicks]]</f>
        <v>0.36222041112016656</v>
      </c>
      <c r="P3569" s="11">
        <v>276</v>
      </c>
      <c r="Q3569" s="11">
        <f>IF(data[[#This Row],[Spend, Dollars]]=0,0,data[[#This Row],[Total conversion value, Dollars]]/data[[#This Row],[Spend, Dollars]])</f>
        <v>17.814118579680329</v>
      </c>
      <c r="R3569" s="2">
        <v>45</v>
      </c>
      <c r="S3569" s="2">
        <v>0</v>
      </c>
      <c r="T3569" s="2">
        <v>7.5</v>
      </c>
      <c r="U3569" s="2">
        <f t="shared" si="55"/>
        <v>52.5</v>
      </c>
    </row>
    <row r="3570" spans="1:21" x14ac:dyDescent="0.2">
      <c r="A3570" t="s">
        <v>24</v>
      </c>
      <c r="B3570" s="3">
        <v>45254</v>
      </c>
      <c r="C3570" s="10" t="str">
        <f>TEXT(data[[#This Row],[Date]],"mmmm")</f>
        <v>November</v>
      </c>
      <c r="D3570" t="s">
        <v>12</v>
      </c>
      <c r="E3570" t="s">
        <v>19</v>
      </c>
      <c r="F3570" t="s">
        <v>14</v>
      </c>
      <c r="G3570" t="s">
        <v>21</v>
      </c>
      <c r="H3570" s="11">
        <v>1341</v>
      </c>
      <c r="I3570" s="11">
        <v>18.908100000000001</v>
      </c>
      <c r="J3570" s="13">
        <f>data[[#This Row],[Clicks]]/data[[#This Row],[Impressions]]</f>
        <v>1.4100000000000001E-2</v>
      </c>
      <c r="K3570" s="1">
        <v>0.91999999999999971</v>
      </c>
      <c r="L3570" s="2">
        <v>17.395451999999995</v>
      </c>
      <c r="M3570">
        <v>7</v>
      </c>
      <c r="N3570" s="1">
        <f>IF(data[[#This Row],[Conversions]]=0,0,data[[#This Row],[Spend, Dollars]]/data[[#This Row],[Conversions]])</f>
        <v>2.4850645714285706</v>
      </c>
      <c r="O3570" s="13">
        <f>data[[#This Row],[Conversions]]/data[[#This Row],[Clicks]]</f>
        <v>0.37021170820970906</v>
      </c>
      <c r="P3570" s="11">
        <v>613.19999999999993</v>
      </c>
      <c r="Q3570" s="11">
        <f>IF(data[[#This Row],[Spend, Dollars]]=0,0,data[[#This Row],[Total conversion value, Dollars]]/data[[#This Row],[Spend, Dollars]])</f>
        <v>35.250593086054913</v>
      </c>
      <c r="R3570" s="2">
        <v>63</v>
      </c>
      <c r="S3570" s="2">
        <v>3</v>
      </c>
      <c r="T3570" s="2">
        <v>3</v>
      </c>
      <c r="U3570" s="2">
        <f t="shared" si="55"/>
        <v>69</v>
      </c>
    </row>
    <row r="3571" spans="1:21" x14ac:dyDescent="0.2">
      <c r="A3571" t="s">
        <v>24</v>
      </c>
      <c r="B3571" s="3">
        <v>45255</v>
      </c>
      <c r="C3571" s="10" t="str">
        <f>TEXT(data[[#This Row],[Date]],"mmmm")</f>
        <v>November</v>
      </c>
      <c r="D3571" t="s">
        <v>12</v>
      </c>
      <c r="E3571" t="s">
        <v>19</v>
      </c>
      <c r="F3571" t="s">
        <v>14</v>
      </c>
      <c r="G3571" t="s">
        <v>21</v>
      </c>
      <c r="H3571" s="11">
        <v>1470</v>
      </c>
      <c r="I3571" s="11">
        <v>16.463999999999999</v>
      </c>
      <c r="J3571" s="13">
        <f>data[[#This Row],[Clicks]]/data[[#This Row],[Impressions]]</f>
        <v>1.12E-2</v>
      </c>
      <c r="K3571" s="1">
        <v>0.52899999999999969</v>
      </c>
      <c r="L3571" s="2">
        <v>8.7094559999999941</v>
      </c>
      <c r="M3571">
        <v>6</v>
      </c>
      <c r="N3571" s="1">
        <f>IF(data[[#This Row],[Conversions]]=0,0,data[[#This Row],[Spend, Dollars]]/data[[#This Row],[Conversions]])</f>
        <v>1.4515759999999991</v>
      </c>
      <c r="O3571" s="13">
        <f>data[[#This Row],[Conversions]]/data[[#This Row],[Clicks]]</f>
        <v>0.3644314868804665</v>
      </c>
      <c r="P3571" s="11">
        <v>307.2</v>
      </c>
      <c r="Q3571" s="11">
        <f>IF(data[[#This Row],[Spend, Dollars]]=0,0,data[[#This Row],[Total conversion value, Dollars]]/data[[#This Row],[Spend, Dollars]])</f>
        <v>35.27200780393175</v>
      </c>
      <c r="R3571" s="2">
        <v>42</v>
      </c>
      <c r="S3571" s="2">
        <v>2</v>
      </c>
      <c r="T3571" s="2">
        <v>9</v>
      </c>
      <c r="U3571" s="2">
        <f t="shared" si="55"/>
        <v>53</v>
      </c>
    </row>
    <row r="3572" spans="1:21" x14ac:dyDescent="0.2">
      <c r="A3572" t="s">
        <v>24</v>
      </c>
      <c r="B3572" s="3">
        <v>45256</v>
      </c>
      <c r="C3572" s="10" t="str">
        <f>TEXT(data[[#This Row],[Date]],"mmmm")</f>
        <v>November</v>
      </c>
      <c r="D3572" t="s">
        <v>12</v>
      </c>
      <c r="E3572" t="s">
        <v>19</v>
      </c>
      <c r="F3572" t="s">
        <v>14</v>
      </c>
      <c r="G3572" t="s">
        <v>21</v>
      </c>
      <c r="H3572" s="11">
        <v>1576</v>
      </c>
      <c r="I3572" s="11">
        <v>24.585600000000003</v>
      </c>
      <c r="J3572" s="13">
        <f>data[[#This Row],[Clicks]]/data[[#This Row],[Impressions]]</f>
        <v>1.5600000000000003E-2</v>
      </c>
      <c r="K3572" s="1">
        <v>1.1729999999999996</v>
      </c>
      <c r="L3572" s="2">
        <v>28.838908799999995</v>
      </c>
      <c r="M3572">
        <v>2</v>
      </c>
      <c r="N3572" s="1">
        <f>IF(data[[#This Row],[Conversions]]=0,0,data[[#This Row],[Spend, Dollars]]/data[[#This Row],[Conversions]])</f>
        <v>14.419454399999998</v>
      </c>
      <c r="O3572" s="13">
        <f>data[[#This Row],[Conversions]]/data[[#This Row],[Clicks]]</f>
        <v>8.1348431602238702E-2</v>
      </c>
      <c r="P3572" s="11">
        <v>51.6</v>
      </c>
      <c r="Q3572" s="11">
        <f>IF(data[[#This Row],[Spend, Dollars]]=0,0,data[[#This Row],[Total conversion value, Dollars]]/data[[#This Row],[Spend, Dollars]])</f>
        <v>1.7892493907397775</v>
      </c>
      <c r="R3572" s="2">
        <v>47</v>
      </c>
      <c r="S3572" s="2">
        <v>6</v>
      </c>
      <c r="T3572" s="2">
        <v>7.5</v>
      </c>
      <c r="U3572" s="2">
        <f t="shared" si="55"/>
        <v>60.5</v>
      </c>
    </row>
    <row r="3573" spans="1:21" x14ac:dyDescent="0.2">
      <c r="A3573" t="s">
        <v>24</v>
      </c>
      <c r="B3573" s="3">
        <v>45257</v>
      </c>
      <c r="C3573" s="10" t="str">
        <f>TEXT(data[[#This Row],[Date]],"mmmm")</f>
        <v>November</v>
      </c>
      <c r="D3573" t="s">
        <v>12</v>
      </c>
      <c r="E3573" t="s">
        <v>19</v>
      </c>
      <c r="F3573" t="s">
        <v>14</v>
      </c>
      <c r="G3573" t="s">
        <v>21</v>
      </c>
      <c r="H3573" s="11">
        <v>1211</v>
      </c>
      <c r="I3573" s="11">
        <v>12.836600000000002</v>
      </c>
      <c r="J3573" s="13">
        <f>data[[#This Row],[Clicks]]/data[[#This Row],[Impressions]]</f>
        <v>1.0600000000000002E-2</v>
      </c>
      <c r="K3573" s="1">
        <v>2.3000000000000034E-2</v>
      </c>
      <c r="L3573" s="2">
        <v>0.2952418000000005</v>
      </c>
      <c r="M3573">
        <v>2</v>
      </c>
      <c r="N3573" s="1">
        <f>IF(data[[#This Row],[Conversions]]=0,0,data[[#This Row],[Spend, Dollars]]/data[[#This Row],[Conversions]])</f>
        <v>0.14762090000000025</v>
      </c>
      <c r="O3573" s="13">
        <f>data[[#This Row],[Conversions]]/data[[#This Row],[Clicks]]</f>
        <v>0.15580449651776948</v>
      </c>
      <c r="P3573" s="11">
        <v>158.4</v>
      </c>
      <c r="Q3573" s="11">
        <f>IF(data[[#This Row],[Spend, Dollars]]=0,0,data[[#This Row],[Total conversion value, Dollars]]/data[[#This Row],[Spend, Dollars]])</f>
        <v>536.5093967046663</v>
      </c>
      <c r="R3573" s="2">
        <v>64</v>
      </c>
      <c r="S3573" s="2">
        <v>3</v>
      </c>
      <c r="T3573" s="2">
        <v>9</v>
      </c>
      <c r="U3573" s="2">
        <f t="shared" si="55"/>
        <v>76</v>
      </c>
    </row>
    <row r="3574" spans="1:21" x14ac:dyDescent="0.2">
      <c r="A3574" t="s">
        <v>24</v>
      </c>
      <c r="B3574" s="3">
        <v>45258</v>
      </c>
      <c r="C3574" s="10" t="str">
        <f>TEXT(data[[#This Row],[Date]],"mmmm")</f>
        <v>November</v>
      </c>
      <c r="D3574" t="s">
        <v>12</v>
      </c>
      <c r="E3574" t="s">
        <v>19</v>
      </c>
      <c r="F3574" t="s">
        <v>14</v>
      </c>
      <c r="G3574" t="s">
        <v>21</v>
      </c>
      <c r="H3574" s="11">
        <v>2006</v>
      </c>
      <c r="I3574" s="11">
        <v>23.470199999999998</v>
      </c>
      <c r="J3574" s="13">
        <f>data[[#This Row],[Clicks]]/data[[#This Row],[Impressions]]</f>
        <v>1.1699999999999999E-2</v>
      </c>
      <c r="K3574" s="1">
        <v>1.4259999999999997</v>
      </c>
      <c r="L3574" s="2">
        <v>33.468505199999989</v>
      </c>
      <c r="M3574">
        <v>3</v>
      </c>
      <c r="N3574" s="1">
        <f>IF(data[[#This Row],[Conversions]]=0,0,data[[#This Row],[Spend, Dollars]]/data[[#This Row],[Conversions]])</f>
        <v>11.156168399999997</v>
      </c>
      <c r="O3574" s="13">
        <f>data[[#This Row],[Conversions]]/data[[#This Row],[Clicks]]</f>
        <v>0.12782166321548177</v>
      </c>
      <c r="P3574" s="11">
        <v>132</v>
      </c>
      <c r="Q3574" s="11">
        <f>IF(data[[#This Row],[Spend, Dollars]]=0,0,data[[#This Row],[Total conversion value, Dollars]]/data[[#This Row],[Spend, Dollars]])</f>
        <v>3.9440064386263671</v>
      </c>
      <c r="R3574" s="2">
        <v>20</v>
      </c>
      <c r="S3574" s="2">
        <v>4</v>
      </c>
      <c r="T3574" s="2">
        <v>3</v>
      </c>
      <c r="U3574" s="2">
        <f t="shared" si="55"/>
        <v>27</v>
      </c>
    </row>
    <row r="3575" spans="1:21" x14ac:dyDescent="0.2">
      <c r="A3575" t="s">
        <v>24</v>
      </c>
      <c r="B3575" s="3">
        <v>45259</v>
      </c>
      <c r="C3575" s="10" t="str">
        <f>TEXT(data[[#This Row],[Date]],"mmmm")</f>
        <v>November</v>
      </c>
      <c r="D3575" t="s">
        <v>12</v>
      </c>
      <c r="E3575" t="s">
        <v>19</v>
      </c>
      <c r="F3575" t="s">
        <v>14</v>
      </c>
      <c r="G3575" t="s">
        <v>21</v>
      </c>
      <c r="H3575" s="11">
        <v>1591</v>
      </c>
      <c r="I3575" s="11">
        <v>17.341900000000003</v>
      </c>
      <c r="J3575" s="13">
        <f>data[[#This Row],[Clicks]]/data[[#This Row],[Impressions]]</f>
        <v>1.0900000000000002E-2</v>
      </c>
      <c r="K3575" s="1">
        <v>0.56349999999999978</v>
      </c>
      <c r="L3575" s="2">
        <v>9.7721606499999982</v>
      </c>
      <c r="M3575">
        <v>2</v>
      </c>
      <c r="N3575" s="1">
        <f>IF(data[[#This Row],[Conversions]]=0,0,data[[#This Row],[Spend, Dollars]]/data[[#This Row],[Conversions]])</f>
        <v>4.8860803249999991</v>
      </c>
      <c r="O3575" s="13">
        <f>data[[#This Row],[Conversions]]/data[[#This Row],[Clicks]]</f>
        <v>0.11532761692778759</v>
      </c>
      <c r="P3575" s="11">
        <v>130.79999999999998</v>
      </c>
      <c r="Q3575" s="11">
        <f>IF(data[[#This Row],[Spend, Dollars]]=0,0,data[[#This Row],[Total conversion value, Dollars]]/data[[#This Row],[Spend, Dollars]])</f>
        <v>13.384962106614569</v>
      </c>
      <c r="R3575" s="2">
        <v>23</v>
      </c>
      <c r="S3575" s="2">
        <v>7</v>
      </c>
      <c r="T3575" s="2">
        <v>1.5</v>
      </c>
      <c r="U3575" s="2">
        <f t="shared" si="55"/>
        <v>31.5</v>
      </c>
    </row>
    <row r="3576" spans="1:21" x14ac:dyDescent="0.2">
      <c r="A3576" t="s">
        <v>24</v>
      </c>
      <c r="B3576" s="3">
        <v>45260</v>
      </c>
      <c r="C3576" s="10" t="str">
        <f>TEXT(data[[#This Row],[Date]],"mmmm")</f>
        <v>November</v>
      </c>
      <c r="D3576" t="s">
        <v>12</v>
      </c>
      <c r="E3576" t="s">
        <v>19</v>
      </c>
      <c r="F3576" t="s">
        <v>14</v>
      </c>
      <c r="G3576" t="s">
        <v>21</v>
      </c>
      <c r="H3576" s="11">
        <v>1724</v>
      </c>
      <c r="I3576" s="11">
        <v>24.997999999999998</v>
      </c>
      <c r="J3576" s="13">
        <f>data[[#This Row],[Clicks]]/data[[#This Row],[Impressions]]</f>
        <v>1.4499999999999999E-2</v>
      </c>
      <c r="K3576" s="1">
        <v>1.3684999999999996</v>
      </c>
      <c r="L3576" s="2">
        <v>34.209762999999988</v>
      </c>
      <c r="M3576">
        <v>2</v>
      </c>
      <c r="N3576" s="1">
        <f>IF(data[[#This Row],[Conversions]]=0,0,data[[#This Row],[Spend, Dollars]]/data[[#This Row],[Conversions]])</f>
        <v>17.104881499999994</v>
      </c>
      <c r="O3576" s="13">
        <f>data[[#This Row],[Conversions]]/data[[#This Row],[Clicks]]</f>
        <v>8.000640051204097E-2</v>
      </c>
      <c r="P3576" s="11">
        <v>213.6</v>
      </c>
      <c r="Q3576" s="11">
        <f>IF(data[[#This Row],[Spend, Dollars]]=0,0,data[[#This Row],[Total conversion value, Dollars]]/data[[#This Row],[Spend, Dollars]])</f>
        <v>6.2438316219846381</v>
      </c>
      <c r="R3576" s="2">
        <v>70</v>
      </c>
      <c r="S3576" s="2">
        <v>13</v>
      </c>
      <c r="T3576" s="2">
        <v>0</v>
      </c>
      <c r="U3576" s="2">
        <f t="shared" si="55"/>
        <v>83</v>
      </c>
    </row>
    <row r="3577" spans="1:21" x14ac:dyDescent="0.2">
      <c r="A3577" t="s">
        <v>22</v>
      </c>
      <c r="B3577" s="3">
        <v>44986</v>
      </c>
      <c r="C3577" s="10" t="str">
        <f>TEXT(data[[#This Row],[Date]],"mmmm")</f>
        <v>March</v>
      </c>
      <c r="D3577" t="s">
        <v>15</v>
      </c>
      <c r="E3577" t="s">
        <v>19</v>
      </c>
      <c r="F3577" t="s">
        <v>14</v>
      </c>
      <c r="G3577" t="s">
        <v>21</v>
      </c>
      <c r="H3577" s="11">
        <v>1176.4000000000001</v>
      </c>
      <c r="I3577" s="11">
        <v>15.881400000000003</v>
      </c>
      <c r="J3577" s="13">
        <f>data[[#This Row],[Clicks]]/data[[#This Row],[Impressions]]</f>
        <v>1.3500000000000002E-2</v>
      </c>
      <c r="K3577" s="1">
        <v>0.63249999999999973</v>
      </c>
      <c r="L3577" s="2">
        <v>10.044985499999997</v>
      </c>
      <c r="M3577">
        <v>2</v>
      </c>
      <c r="N3577" s="1">
        <f>IF(data[[#This Row],[Conversions]]=0,0,data[[#This Row],[Spend, Dollars]]/data[[#This Row],[Conversions]])</f>
        <v>5.0224927499999987</v>
      </c>
      <c r="O3577" s="13">
        <f>data[[#This Row],[Conversions]]/data[[#This Row],[Clicks]]</f>
        <v>0.125933481934842</v>
      </c>
      <c r="P3577" s="11">
        <v>0</v>
      </c>
      <c r="Q3577" s="11">
        <f>IF(data[[#This Row],[Spend, Dollars]]=0,0,data[[#This Row],[Total conversion value, Dollars]]/data[[#This Row],[Spend, Dollars]])</f>
        <v>0</v>
      </c>
      <c r="R3577" s="2">
        <v>66</v>
      </c>
      <c r="S3577" s="2">
        <v>11</v>
      </c>
      <c r="T3577" s="2">
        <v>3</v>
      </c>
      <c r="U3577" s="2">
        <f t="shared" si="55"/>
        <v>80</v>
      </c>
    </row>
    <row r="3578" spans="1:21" x14ac:dyDescent="0.2">
      <c r="A3578" t="s">
        <v>22</v>
      </c>
      <c r="B3578" s="3">
        <v>44987</v>
      </c>
      <c r="C3578" s="10" t="str">
        <f>TEXT(data[[#This Row],[Date]],"mmmm")</f>
        <v>March</v>
      </c>
      <c r="D3578" t="s">
        <v>15</v>
      </c>
      <c r="E3578" t="s">
        <v>19</v>
      </c>
      <c r="F3578" t="s">
        <v>14</v>
      </c>
      <c r="G3578" t="s">
        <v>21</v>
      </c>
      <c r="H3578" s="11">
        <v>1166.5999999999999</v>
      </c>
      <c r="I3578" s="11">
        <v>13.299239999999999</v>
      </c>
      <c r="J3578" s="13">
        <f>data[[#This Row],[Clicks]]/data[[#This Row],[Impressions]]</f>
        <v>1.14E-2</v>
      </c>
      <c r="K3578" s="1">
        <v>5.7500000000000016E-2</v>
      </c>
      <c r="L3578" s="2">
        <v>0.76470630000000017</v>
      </c>
      <c r="M3578">
        <v>1</v>
      </c>
      <c r="N3578" s="1">
        <f>IF(data[[#This Row],[Conversions]]=0,0,data[[#This Row],[Spend, Dollars]]/data[[#This Row],[Conversions]])</f>
        <v>0.76470630000000017</v>
      </c>
      <c r="O3578" s="13">
        <f>data[[#This Row],[Conversions]]/data[[#This Row],[Clicks]]</f>
        <v>7.5192266625762075E-2</v>
      </c>
      <c r="P3578" s="11">
        <v>0</v>
      </c>
      <c r="Q3578" s="11">
        <f>IF(data[[#This Row],[Spend, Dollars]]=0,0,data[[#This Row],[Total conversion value, Dollars]]/data[[#This Row],[Spend, Dollars]])</f>
        <v>0</v>
      </c>
      <c r="R3578" s="2">
        <v>45</v>
      </c>
      <c r="S3578" s="2">
        <v>2</v>
      </c>
      <c r="T3578" s="2">
        <v>1.5</v>
      </c>
      <c r="U3578" s="2">
        <f t="shared" si="55"/>
        <v>48.5</v>
      </c>
    </row>
    <row r="3579" spans="1:21" x14ac:dyDescent="0.2">
      <c r="A3579" t="s">
        <v>22</v>
      </c>
      <c r="B3579" s="3">
        <v>44988</v>
      </c>
      <c r="C3579" s="10" t="str">
        <f>TEXT(data[[#This Row],[Date]],"mmmm")</f>
        <v>March</v>
      </c>
      <c r="D3579" t="s">
        <v>15</v>
      </c>
      <c r="E3579" t="s">
        <v>19</v>
      </c>
      <c r="F3579" t="s">
        <v>14</v>
      </c>
      <c r="G3579" t="s">
        <v>21</v>
      </c>
      <c r="H3579" s="11">
        <v>1320</v>
      </c>
      <c r="I3579" s="11">
        <v>15.972000000000005</v>
      </c>
      <c r="J3579" s="13">
        <f>data[[#This Row],[Clicks]]/data[[#This Row],[Impressions]]</f>
        <v>1.2100000000000003E-2</v>
      </c>
      <c r="K3579" s="1">
        <v>0.11499999999999999</v>
      </c>
      <c r="L3579" s="2">
        <v>1.8367800000000005</v>
      </c>
      <c r="M3579">
        <v>6</v>
      </c>
      <c r="N3579" s="1">
        <f>IF(data[[#This Row],[Conversions]]=0,0,data[[#This Row],[Spend, Dollars]]/data[[#This Row],[Conversions]])</f>
        <v>0.30613000000000007</v>
      </c>
      <c r="O3579" s="13">
        <f>data[[#This Row],[Conversions]]/data[[#This Row],[Clicks]]</f>
        <v>0.37565740045078877</v>
      </c>
      <c r="P3579" s="11">
        <v>211.2</v>
      </c>
      <c r="Q3579" s="11">
        <f>IF(data[[#This Row],[Spend, Dollars]]=0,0,data[[#This Row],[Total conversion value, Dollars]]/data[[#This Row],[Spend, Dollars]])</f>
        <v>114.98383039885012</v>
      </c>
      <c r="R3579" s="2">
        <v>58</v>
      </c>
      <c r="S3579" s="2">
        <v>15</v>
      </c>
      <c r="T3579" s="2">
        <v>4.5</v>
      </c>
      <c r="U3579" s="2">
        <f t="shared" si="55"/>
        <v>77.5</v>
      </c>
    </row>
    <row r="3580" spans="1:21" x14ac:dyDescent="0.2">
      <c r="A3580" t="s">
        <v>22</v>
      </c>
      <c r="B3580" s="3">
        <v>44989</v>
      </c>
      <c r="C3580" s="10" t="str">
        <f>TEXT(data[[#This Row],[Date]],"mmmm")</f>
        <v>March</v>
      </c>
      <c r="D3580" t="s">
        <v>15</v>
      </c>
      <c r="E3580" t="s">
        <v>19</v>
      </c>
      <c r="F3580" t="s">
        <v>14</v>
      </c>
      <c r="G3580" t="s">
        <v>21</v>
      </c>
      <c r="H3580" s="11">
        <v>1221.2</v>
      </c>
      <c r="I3580" s="11">
        <v>13.677439999999999</v>
      </c>
      <c r="J3580" s="13">
        <f>data[[#This Row],[Clicks]]/data[[#This Row],[Impressions]]</f>
        <v>1.1199999999999998E-2</v>
      </c>
      <c r="K3580" s="1">
        <v>0.73599999999999965</v>
      </c>
      <c r="L3580" s="2">
        <v>10.066595839999994</v>
      </c>
      <c r="M3580">
        <v>1</v>
      </c>
      <c r="N3580" s="1">
        <f>IF(data[[#This Row],[Conversions]]=0,0,data[[#This Row],[Spend, Dollars]]/data[[#This Row],[Conversions]])</f>
        <v>10.066595839999994</v>
      </c>
      <c r="O3580" s="13">
        <f>data[[#This Row],[Conversions]]/data[[#This Row],[Clicks]]</f>
        <v>7.3113097187777837E-2</v>
      </c>
      <c r="P3580" s="11">
        <v>0</v>
      </c>
      <c r="Q3580" s="11">
        <f>IF(data[[#This Row],[Spend, Dollars]]=0,0,data[[#This Row],[Total conversion value, Dollars]]/data[[#This Row],[Spend, Dollars]])</f>
        <v>0</v>
      </c>
      <c r="R3580" s="2">
        <v>38</v>
      </c>
      <c r="S3580" s="2">
        <v>1</v>
      </c>
      <c r="T3580" s="2">
        <v>7.5</v>
      </c>
      <c r="U3580" s="2">
        <f t="shared" si="55"/>
        <v>46.5</v>
      </c>
    </row>
    <row r="3581" spans="1:21" x14ac:dyDescent="0.2">
      <c r="A3581" t="s">
        <v>22</v>
      </c>
      <c r="B3581" s="3">
        <v>44990</v>
      </c>
      <c r="C3581" s="10" t="str">
        <f>TEXT(data[[#This Row],[Date]],"mmmm")</f>
        <v>March</v>
      </c>
      <c r="D3581" t="s">
        <v>15</v>
      </c>
      <c r="E3581" t="s">
        <v>19</v>
      </c>
      <c r="F3581" t="s">
        <v>14</v>
      </c>
      <c r="G3581" t="s">
        <v>21</v>
      </c>
      <c r="H3581" s="11">
        <v>1575.8000000000002</v>
      </c>
      <c r="I3581" s="11">
        <v>20.485400000000006</v>
      </c>
      <c r="J3581" s="13">
        <f>data[[#This Row],[Clicks]]/data[[#This Row],[Impressions]]</f>
        <v>1.3000000000000003E-2</v>
      </c>
      <c r="K3581" s="1">
        <v>1.1499999999999941E-2</v>
      </c>
      <c r="L3581" s="2">
        <v>0.23558209999999885</v>
      </c>
      <c r="M3581">
        <v>1</v>
      </c>
      <c r="N3581" s="1">
        <f>IF(data[[#This Row],[Conversions]]=0,0,data[[#This Row],[Spend, Dollars]]/data[[#This Row],[Conversions]])</f>
        <v>0.23558209999999885</v>
      </c>
      <c r="O3581" s="13">
        <f>data[[#This Row],[Conversions]]/data[[#This Row],[Clicks]]</f>
        <v>4.8815253790504443E-2</v>
      </c>
      <c r="P3581" s="11">
        <v>0</v>
      </c>
      <c r="Q3581" s="11">
        <f>IF(data[[#This Row],[Spend, Dollars]]=0,0,data[[#This Row],[Total conversion value, Dollars]]/data[[#This Row],[Spend, Dollars]])</f>
        <v>0</v>
      </c>
      <c r="R3581" s="2">
        <v>65</v>
      </c>
      <c r="S3581" s="2">
        <v>9</v>
      </c>
      <c r="T3581" s="2">
        <v>0</v>
      </c>
      <c r="U3581" s="2">
        <f t="shared" si="55"/>
        <v>74</v>
      </c>
    </row>
    <row r="3582" spans="1:21" x14ac:dyDescent="0.2">
      <c r="A3582" t="s">
        <v>22</v>
      </c>
      <c r="B3582" s="3">
        <v>44991</v>
      </c>
      <c r="C3582" s="10" t="str">
        <f>TEXT(data[[#This Row],[Date]],"mmmm")</f>
        <v>March</v>
      </c>
      <c r="D3582" t="s">
        <v>15</v>
      </c>
      <c r="E3582" t="s">
        <v>19</v>
      </c>
      <c r="F3582" t="s">
        <v>14</v>
      </c>
      <c r="G3582" t="s">
        <v>21</v>
      </c>
      <c r="H3582" s="11">
        <v>1140.4000000000001</v>
      </c>
      <c r="I3582" s="11">
        <v>14.369040000000004</v>
      </c>
      <c r="J3582" s="13">
        <f>data[[#This Row],[Clicks]]/data[[#This Row],[Impressions]]</f>
        <v>1.2600000000000002E-2</v>
      </c>
      <c r="K3582" s="1">
        <v>0.79349999999999965</v>
      </c>
      <c r="L3582" s="2">
        <v>11.401833239999998</v>
      </c>
      <c r="M3582">
        <v>5</v>
      </c>
      <c r="N3582" s="1">
        <f>IF(data[[#This Row],[Conversions]]=0,0,data[[#This Row],[Spend, Dollars]]/data[[#This Row],[Conversions]])</f>
        <v>2.2803666479999998</v>
      </c>
      <c r="O3582" s="13">
        <f>data[[#This Row],[Conversions]]/data[[#This Row],[Clicks]]</f>
        <v>0.34797035849298202</v>
      </c>
      <c r="P3582" s="11">
        <v>262.8</v>
      </c>
      <c r="Q3582" s="11">
        <f>IF(data[[#This Row],[Spend, Dollars]]=0,0,data[[#This Row],[Total conversion value, Dollars]]/data[[#This Row],[Spend, Dollars]])</f>
        <v>23.048925069175986</v>
      </c>
      <c r="R3582" s="2">
        <v>30</v>
      </c>
      <c r="S3582" s="2">
        <v>6</v>
      </c>
      <c r="T3582" s="2">
        <v>4.5</v>
      </c>
      <c r="U3582" s="2">
        <f t="shared" si="55"/>
        <v>40.5</v>
      </c>
    </row>
    <row r="3583" spans="1:21" x14ac:dyDescent="0.2">
      <c r="A3583" t="s">
        <v>22</v>
      </c>
      <c r="B3583" s="3">
        <v>44992</v>
      </c>
      <c r="C3583" s="10" t="str">
        <f>TEXT(data[[#This Row],[Date]],"mmmm")</f>
        <v>March</v>
      </c>
      <c r="D3583" t="s">
        <v>15</v>
      </c>
      <c r="E3583" t="s">
        <v>19</v>
      </c>
      <c r="F3583" t="s">
        <v>14</v>
      </c>
      <c r="G3583" t="s">
        <v>21</v>
      </c>
      <c r="H3583" s="11">
        <v>1414.4</v>
      </c>
      <c r="I3583" s="11">
        <v>17.114240000000002</v>
      </c>
      <c r="J3583" s="13">
        <f>data[[#This Row],[Clicks]]/data[[#This Row],[Impressions]]</f>
        <v>1.2100000000000001E-2</v>
      </c>
      <c r="K3583" s="1">
        <v>0.93149999999999966</v>
      </c>
      <c r="L3583" s="2">
        <v>15.941914559999997</v>
      </c>
      <c r="M3583">
        <v>3</v>
      </c>
      <c r="N3583" s="1">
        <f>IF(data[[#This Row],[Conversions]]=0,0,data[[#This Row],[Spend, Dollars]]/data[[#This Row],[Conversions]])</f>
        <v>5.3139715199999991</v>
      </c>
      <c r="O3583" s="13">
        <f>data[[#This Row],[Conversions]]/data[[#This Row],[Clicks]]</f>
        <v>0.17529262181668595</v>
      </c>
      <c r="P3583" s="11">
        <v>40.799999999999997</v>
      </c>
      <c r="Q3583" s="11">
        <f>IF(data[[#This Row],[Spend, Dollars]]=0,0,data[[#This Row],[Total conversion value, Dollars]]/data[[#This Row],[Spend, Dollars]])</f>
        <v>2.559291096840504</v>
      </c>
      <c r="R3583" s="2">
        <v>37</v>
      </c>
      <c r="S3583" s="2">
        <v>4</v>
      </c>
      <c r="T3583" s="2">
        <v>1.5</v>
      </c>
      <c r="U3583" s="2">
        <f t="shared" si="55"/>
        <v>42.5</v>
      </c>
    </row>
    <row r="3584" spans="1:21" x14ac:dyDescent="0.2">
      <c r="A3584" t="s">
        <v>22</v>
      </c>
      <c r="B3584" s="3">
        <v>44993</v>
      </c>
      <c r="C3584" s="10" t="str">
        <f>TEXT(data[[#This Row],[Date]],"mmmm")</f>
        <v>March</v>
      </c>
      <c r="D3584" t="s">
        <v>15</v>
      </c>
      <c r="E3584" t="s">
        <v>19</v>
      </c>
      <c r="F3584" t="s">
        <v>14</v>
      </c>
      <c r="G3584" t="s">
        <v>21</v>
      </c>
      <c r="H3584" s="11">
        <v>1933.8000000000002</v>
      </c>
      <c r="I3584" s="11">
        <v>37.902480000000004</v>
      </c>
      <c r="J3584" s="13">
        <f>data[[#This Row],[Clicks]]/data[[#This Row],[Impressions]]</f>
        <v>1.9599999999999999E-2</v>
      </c>
      <c r="K3584" s="1">
        <v>1.1959999999999997</v>
      </c>
      <c r="L3584" s="2">
        <v>45.331366079999995</v>
      </c>
      <c r="M3584">
        <v>4</v>
      </c>
      <c r="N3584" s="1">
        <f>IF(data[[#This Row],[Conversions]]=0,0,data[[#This Row],[Spend, Dollars]]/data[[#This Row],[Conversions]])</f>
        <v>11.332841519999999</v>
      </c>
      <c r="O3584" s="13">
        <f>data[[#This Row],[Conversions]]/data[[#This Row],[Clicks]]</f>
        <v>0.10553399144330396</v>
      </c>
      <c r="P3584" s="11">
        <v>184.79999999999998</v>
      </c>
      <c r="Q3584" s="11">
        <f>IF(data[[#This Row],[Spend, Dollars]]=0,0,data[[#This Row],[Total conversion value, Dollars]]/data[[#This Row],[Spend, Dollars]])</f>
        <v>4.0766474955523773</v>
      </c>
      <c r="R3584" s="2">
        <v>67</v>
      </c>
      <c r="S3584" s="2">
        <v>3</v>
      </c>
      <c r="T3584" s="2">
        <v>4.5</v>
      </c>
      <c r="U3584" s="2">
        <f t="shared" si="55"/>
        <v>74.5</v>
      </c>
    </row>
    <row r="3585" spans="1:21" x14ac:dyDescent="0.2">
      <c r="A3585" t="s">
        <v>22</v>
      </c>
      <c r="B3585" s="3">
        <v>44994</v>
      </c>
      <c r="C3585" s="10" t="str">
        <f>TEXT(data[[#This Row],[Date]],"mmmm")</f>
        <v>March</v>
      </c>
      <c r="D3585" t="s">
        <v>15</v>
      </c>
      <c r="E3585" t="s">
        <v>19</v>
      </c>
      <c r="F3585" t="s">
        <v>14</v>
      </c>
      <c r="G3585" t="s">
        <v>21</v>
      </c>
      <c r="H3585" s="11">
        <v>1163</v>
      </c>
      <c r="I3585" s="11">
        <v>15.467899999999998</v>
      </c>
      <c r="J3585" s="13">
        <f>data[[#This Row],[Clicks]]/data[[#This Row],[Impressions]]</f>
        <v>1.3299999999999999E-2</v>
      </c>
      <c r="K3585" s="1">
        <v>0.97749999999999959</v>
      </c>
      <c r="L3585" s="2">
        <v>15.119872249999991</v>
      </c>
      <c r="M3585">
        <v>6</v>
      </c>
      <c r="N3585" s="1">
        <f>IF(data[[#This Row],[Conversions]]=0,0,data[[#This Row],[Spend, Dollars]]/data[[#This Row],[Conversions]])</f>
        <v>2.519978708333332</v>
      </c>
      <c r="O3585" s="13">
        <f>data[[#This Row],[Conversions]]/data[[#This Row],[Clicks]]</f>
        <v>0.38790010279352727</v>
      </c>
      <c r="P3585" s="11">
        <v>216</v>
      </c>
      <c r="Q3585" s="11">
        <f>IF(data[[#This Row],[Spend, Dollars]]=0,0,data[[#This Row],[Total conversion value, Dollars]]/data[[#This Row],[Spend, Dollars]])</f>
        <v>14.285834987792315</v>
      </c>
      <c r="R3585" s="2">
        <v>51</v>
      </c>
      <c r="S3585" s="2">
        <v>15</v>
      </c>
      <c r="T3585" s="2">
        <v>16.5</v>
      </c>
      <c r="U3585" s="2">
        <f t="shared" si="55"/>
        <v>82.5</v>
      </c>
    </row>
    <row r="3586" spans="1:21" x14ac:dyDescent="0.2">
      <c r="A3586" t="s">
        <v>22</v>
      </c>
      <c r="B3586" s="3">
        <v>44995</v>
      </c>
      <c r="C3586" s="10" t="str">
        <f>TEXT(data[[#This Row],[Date]],"mmmm")</f>
        <v>March</v>
      </c>
      <c r="D3586" t="s">
        <v>15</v>
      </c>
      <c r="E3586" t="s">
        <v>19</v>
      </c>
      <c r="F3586" t="s">
        <v>14</v>
      </c>
      <c r="G3586" t="s">
        <v>21</v>
      </c>
      <c r="H3586" s="11">
        <v>1432.8000000000002</v>
      </c>
      <c r="I3586" s="11">
        <v>17.050320000000003</v>
      </c>
      <c r="J3586" s="13">
        <f>data[[#This Row],[Clicks]]/data[[#This Row],[Impressions]]</f>
        <v>1.1900000000000001E-2</v>
      </c>
      <c r="K3586" s="1">
        <v>1.2304999999999997</v>
      </c>
      <c r="L3586" s="2">
        <v>20.980418759999999</v>
      </c>
      <c r="M3586">
        <v>3</v>
      </c>
      <c r="N3586" s="1">
        <f>IF(data[[#This Row],[Conversions]]=0,0,data[[#This Row],[Spend, Dollars]]/data[[#This Row],[Conversions]])</f>
        <v>6.9934729199999994</v>
      </c>
      <c r="O3586" s="13">
        <f>data[[#This Row],[Conversions]]/data[[#This Row],[Clicks]]</f>
        <v>0.17594977689568286</v>
      </c>
      <c r="P3586" s="11">
        <v>73.2</v>
      </c>
      <c r="Q3586" s="11">
        <f>IF(data[[#This Row],[Spend, Dollars]]=0,0,data[[#This Row],[Total conversion value, Dollars]]/data[[#This Row],[Spend, Dollars]])</f>
        <v>3.488967538605984</v>
      </c>
      <c r="R3586" s="2">
        <v>24</v>
      </c>
      <c r="S3586" s="2">
        <v>13</v>
      </c>
      <c r="T3586" s="2">
        <v>9</v>
      </c>
      <c r="U3586" s="2">
        <f t="shared" si="55"/>
        <v>46</v>
      </c>
    </row>
    <row r="3587" spans="1:21" x14ac:dyDescent="0.2">
      <c r="A3587" t="s">
        <v>22</v>
      </c>
      <c r="B3587" s="3">
        <v>44996</v>
      </c>
      <c r="C3587" s="10" t="str">
        <f>TEXT(data[[#This Row],[Date]],"mmmm")</f>
        <v>March</v>
      </c>
      <c r="D3587" t="s">
        <v>15</v>
      </c>
      <c r="E3587" t="s">
        <v>19</v>
      </c>
      <c r="F3587" t="s">
        <v>14</v>
      </c>
      <c r="G3587" t="s">
        <v>21</v>
      </c>
      <c r="H3587" s="11">
        <v>1189</v>
      </c>
      <c r="I3587" s="11">
        <v>13.078999999999999</v>
      </c>
      <c r="J3587" s="13">
        <f>data[[#This Row],[Clicks]]/data[[#This Row],[Impressions]]</f>
        <v>1.0999999999999999E-2</v>
      </c>
      <c r="K3587" s="1">
        <v>1.2304999999999995</v>
      </c>
      <c r="L3587" s="2">
        <v>16.093709499999992</v>
      </c>
      <c r="M3587">
        <v>2</v>
      </c>
      <c r="N3587" s="1">
        <f>IF(data[[#This Row],[Conversions]]=0,0,data[[#This Row],[Spend, Dollars]]/data[[#This Row],[Conversions]])</f>
        <v>8.0468547499999961</v>
      </c>
      <c r="O3587" s="13">
        <f>data[[#This Row],[Conversions]]/data[[#This Row],[Clicks]]</f>
        <v>0.15291688967046413</v>
      </c>
      <c r="P3587" s="11">
        <v>0</v>
      </c>
      <c r="Q3587" s="11">
        <f>IF(data[[#This Row],[Spend, Dollars]]=0,0,data[[#This Row],[Total conversion value, Dollars]]/data[[#This Row],[Spend, Dollars]])</f>
        <v>0</v>
      </c>
      <c r="R3587" s="2">
        <v>73</v>
      </c>
      <c r="S3587" s="2">
        <v>18</v>
      </c>
      <c r="T3587" s="2">
        <v>1.5</v>
      </c>
      <c r="U3587" s="2">
        <f t="shared" ref="U3587:U3650" si="56">SUM(R3587:T3587)</f>
        <v>92.5</v>
      </c>
    </row>
    <row r="3588" spans="1:21" x14ac:dyDescent="0.2">
      <c r="A3588" t="s">
        <v>22</v>
      </c>
      <c r="B3588" s="3">
        <v>44997</v>
      </c>
      <c r="C3588" s="10" t="str">
        <f>TEXT(data[[#This Row],[Date]],"mmmm")</f>
        <v>March</v>
      </c>
      <c r="D3588" t="s">
        <v>15</v>
      </c>
      <c r="E3588" t="s">
        <v>19</v>
      </c>
      <c r="F3588" t="s">
        <v>14</v>
      </c>
      <c r="G3588" t="s">
        <v>21</v>
      </c>
      <c r="H3588" s="11">
        <v>1483.4</v>
      </c>
      <c r="I3588" s="11">
        <v>21.805979999999998</v>
      </c>
      <c r="J3588" s="13">
        <f>data[[#This Row],[Clicks]]/data[[#This Row],[Impressions]]</f>
        <v>1.4699999999999998E-2</v>
      </c>
      <c r="K3588" s="1">
        <v>0.36799999999999994</v>
      </c>
      <c r="L3588" s="2">
        <v>8.0246006399999974</v>
      </c>
      <c r="M3588">
        <v>1</v>
      </c>
      <c r="N3588" s="1">
        <f>IF(data[[#This Row],[Conversions]]=0,0,data[[#This Row],[Spend, Dollars]]/data[[#This Row],[Conversions]])</f>
        <v>8.0246006399999974</v>
      </c>
      <c r="O3588" s="13">
        <f>data[[#This Row],[Conversions]]/data[[#This Row],[Clicks]]</f>
        <v>4.5858979967880374E-2</v>
      </c>
      <c r="P3588" s="11">
        <v>0</v>
      </c>
      <c r="Q3588" s="11">
        <f>IF(data[[#This Row],[Spend, Dollars]]=0,0,data[[#This Row],[Total conversion value, Dollars]]/data[[#This Row],[Spend, Dollars]])</f>
        <v>0</v>
      </c>
      <c r="R3588" s="2">
        <v>67</v>
      </c>
      <c r="S3588" s="2">
        <v>10</v>
      </c>
      <c r="T3588" s="2">
        <v>4.5</v>
      </c>
      <c r="U3588" s="2">
        <f t="shared" si="56"/>
        <v>81.5</v>
      </c>
    </row>
    <row r="3589" spans="1:21" x14ac:dyDescent="0.2">
      <c r="A3589" t="s">
        <v>22</v>
      </c>
      <c r="B3589" s="3">
        <v>44998</v>
      </c>
      <c r="C3589" s="10" t="str">
        <f>TEXT(data[[#This Row],[Date]],"mmmm")</f>
        <v>March</v>
      </c>
      <c r="D3589" t="s">
        <v>15</v>
      </c>
      <c r="E3589" t="s">
        <v>19</v>
      </c>
      <c r="F3589" t="s">
        <v>14</v>
      </c>
      <c r="G3589" t="s">
        <v>21</v>
      </c>
      <c r="H3589" s="11">
        <v>1013.8000000000002</v>
      </c>
      <c r="I3589" s="11">
        <v>17.842880000000001</v>
      </c>
      <c r="J3589" s="13">
        <f>data[[#This Row],[Clicks]]/data[[#This Row],[Impressions]]</f>
        <v>1.7599999999999998E-2</v>
      </c>
      <c r="K3589" s="1">
        <v>1.0234999999999996</v>
      </c>
      <c r="L3589" s="2">
        <v>18.262187679999993</v>
      </c>
      <c r="M3589">
        <v>2</v>
      </c>
      <c r="N3589" s="1">
        <f>IF(data[[#This Row],[Conversions]]=0,0,data[[#This Row],[Spend, Dollars]]/data[[#This Row],[Conversions]])</f>
        <v>9.1310938399999966</v>
      </c>
      <c r="O3589" s="13">
        <f>data[[#This Row],[Conversions]]/data[[#This Row],[Clicks]]</f>
        <v>0.11208952814792231</v>
      </c>
      <c r="P3589" s="11">
        <v>0</v>
      </c>
      <c r="Q3589" s="11">
        <f>IF(data[[#This Row],[Spend, Dollars]]=0,0,data[[#This Row],[Total conversion value, Dollars]]/data[[#This Row],[Spend, Dollars]])</f>
        <v>0</v>
      </c>
      <c r="R3589" s="2">
        <v>39</v>
      </c>
      <c r="S3589" s="2">
        <v>16</v>
      </c>
      <c r="T3589" s="2">
        <v>7.5</v>
      </c>
      <c r="U3589" s="2">
        <f t="shared" si="56"/>
        <v>62.5</v>
      </c>
    </row>
    <row r="3590" spans="1:21" x14ac:dyDescent="0.2">
      <c r="A3590" t="s">
        <v>22</v>
      </c>
      <c r="B3590" s="3">
        <v>44999</v>
      </c>
      <c r="C3590" s="10" t="str">
        <f>TEXT(data[[#This Row],[Date]],"mmmm")</f>
        <v>March</v>
      </c>
      <c r="D3590" t="s">
        <v>15</v>
      </c>
      <c r="E3590" t="s">
        <v>19</v>
      </c>
      <c r="F3590" t="s">
        <v>14</v>
      </c>
      <c r="G3590" t="s">
        <v>21</v>
      </c>
      <c r="H3590" s="11">
        <v>1583.4</v>
      </c>
      <c r="I3590" s="11">
        <v>20.267520000000005</v>
      </c>
      <c r="J3590" s="13">
        <f>data[[#This Row],[Clicks]]/data[[#This Row],[Impressions]]</f>
        <v>1.2800000000000002E-2</v>
      </c>
      <c r="K3590" s="1">
        <v>0.83949999999999969</v>
      </c>
      <c r="L3590" s="2">
        <v>17.014583039999998</v>
      </c>
      <c r="M3590">
        <v>4</v>
      </c>
      <c r="N3590" s="1">
        <f>IF(data[[#This Row],[Conversions]]=0,0,data[[#This Row],[Spend, Dollars]]/data[[#This Row],[Conversions]])</f>
        <v>4.2536457599999995</v>
      </c>
      <c r="O3590" s="13">
        <f>data[[#This Row],[Conversions]]/data[[#This Row],[Clicks]]</f>
        <v>0.19736011115321456</v>
      </c>
      <c r="P3590" s="11">
        <v>140.4</v>
      </c>
      <c r="Q3590" s="11">
        <f>IF(data[[#This Row],[Spend, Dollars]]=0,0,data[[#This Row],[Total conversion value, Dollars]]/data[[#This Row],[Spend, Dollars]])</f>
        <v>8.2517449690027789</v>
      </c>
      <c r="R3590" s="2">
        <v>37</v>
      </c>
      <c r="S3590" s="2">
        <v>13</v>
      </c>
      <c r="T3590" s="2">
        <v>10.5</v>
      </c>
      <c r="U3590" s="2">
        <f t="shared" si="56"/>
        <v>60.5</v>
      </c>
    </row>
    <row r="3591" spans="1:21" x14ac:dyDescent="0.2">
      <c r="A3591" t="s">
        <v>22</v>
      </c>
      <c r="B3591" s="3">
        <v>45000</v>
      </c>
      <c r="C3591" s="10" t="str">
        <f>TEXT(data[[#This Row],[Date]],"mmmm")</f>
        <v>March</v>
      </c>
      <c r="D3591" t="s">
        <v>15</v>
      </c>
      <c r="E3591" t="s">
        <v>19</v>
      </c>
      <c r="F3591" t="s">
        <v>14</v>
      </c>
      <c r="G3591" t="s">
        <v>21</v>
      </c>
      <c r="H3591" s="11">
        <v>1078.2</v>
      </c>
      <c r="I3591" s="11">
        <v>15.202620000000005</v>
      </c>
      <c r="J3591" s="13">
        <f>data[[#This Row],[Clicks]]/data[[#This Row],[Impressions]]</f>
        <v>1.4100000000000003E-2</v>
      </c>
      <c r="K3591" s="1">
        <v>0.17250000000000004</v>
      </c>
      <c r="L3591" s="2">
        <v>2.6224519500000016</v>
      </c>
      <c r="M3591">
        <v>6</v>
      </c>
      <c r="N3591" s="1">
        <f>IF(data[[#This Row],[Conversions]]=0,0,data[[#This Row],[Spend, Dollars]]/data[[#This Row],[Conversions]])</f>
        <v>0.43707532500000029</v>
      </c>
      <c r="O3591" s="13">
        <f>data[[#This Row],[Conversions]]/data[[#This Row],[Clicks]]</f>
        <v>0.39466881366501289</v>
      </c>
      <c r="P3591" s="11">
        <v>288</v>
      </c>
      <c r="Q3591" s="11">
        <f>IF(data[[#This Row],[Spend, Dollars]]=0,0,data[[#This Row],[Total conversion value, Dollars]]/data[[#This Row],[Spend, Dollars]])</f>
        <v>109.8208872806992</v>
      </c>
      <c r="R3591" s="2">
        <v>74</v>
      </c>
      <c r="S3591" s="2">
        <v>5</v>
      </c>
      <c r="T3591" s="2">
        <v>9</v>
      </c>
      <c r="U3591" s="2">
        <f t="shared" si="56"/>
        <v>88</v>
      </c>
    </row>
    <row r="3592" spans="1:21" x14ac:dyDescent="0.2">
      <c r="A3592" t="s">
        <v>22</v>
      </c>
      <c r="B3592" s="3">
        <v>45001</v>
      </c>
      <c r="C3592" s="10" t="str">
        <f>TEXT(data[[#This Row],[Date]],"mmmm")</f>
        <v>March</v>
      </c>
      <c r="D3592" t="s">
        <v>15</v>
      </c>
      <c r="E3592" t="s">
        <v>19</v>
      </c>
      <c r="F3592" t="s">
        <v>14</v>
      </c>
      <c r="G3592" t="s">
        <v>21</v>
      </c>
      <c r="H3592" s="11">
        <v>1738.2</v>
      </c>
      <c r="I3592" s="11">
        <v>27.115920000000003</v>
      </c>
      <c r="J3592" s="13">
        <f>data[[#This Row],[Clicks]]/data[[#This Row],[Impressions]]</f>
        <v>1.5600000000000001E-2</v>
      </c>
      <c r="K3592" s="1">
        <v>1.1039999999999996</v>
      </c>
      <c r="L3592" s="2">
        <v>29.935975679999995</v>
      </c>
      <c r="M3592">
        <v>2</v>
      </c>
      <c r="N3592" s="1">
        <f>IF(data[[#This Row],[Conversions]]=0,0,data[[#This Row],[Spend, Dollars]]/data[[#This Row],[Conversions]])</f>
        <v>14.967987839999997</v>
      </c>
      <c r="O3592" s="13">
        <f>data[[#This Row],[Conversions]]/data[[#This Row],[Clicks]]</f>
        <v>7.3757408931727178E-2</v>
      </c>
      <c r="P3592" s="11">
        <v>0</v>
      </c>
      <c r="Q3592" s="11">
        <f>IF(data[[#This Row],[Spend, Dollars]]=0,0,data[[#This Row],[Total conversion value, Dollars]]/data[[#This Row],[Spend, Dollars]])</f>
        <v>0</v>
      </c>
      <c r="R3592" s="2">
        <v>33</v>
      </c>
      <c r="S3592" s="2">
        <v>11</v>
      </c>
      <c r="T3592" s="2">
        <v>1.5</v>
      </c>
      <c r="U3592" s="2">
        <f t="shared" si="56"/>
        <v>45.5</v>
      </c>
    </row>
    <row r="3593" spans="1:21" x14ac:dyDescent="0.2">
      <c r="A3593" t="s">
        <v>22</v>
      </c>
      <c r="B3593" s="3">
        <v>45002</v>
      </c>
      <c r="C3593" s="10" t="str">
        <f>TEXT(data[[#This Row],[Date]],"mmmm")</f>
        <v>March</v>
      </c>
      <c r="D3593" t="s">
        <v>15</v>
      </c>
      <c r="E3593" t="s">
        <v>19</v>
      </c>
      <c r="F3593" t="s">
        <v>14</v>
      </c>
      <c r="G3593" t="s">
        <v>21</v>
      </c>
      <c r="H3593" s="11">
        <v>1573.8000000000002</v>
      </c>
      <c r="I3593" s="11">
        <v>26.754600000000011</v>
      </c>
      <c r="J3593" s="13">
        <f>data[[#This Row],[Clicks]]/data[[#This Row],[Impressions]]</f>
        <v>1.7000000000000005E-2</v>
      </c>
      <c r="K3593" s="1">
        <v>0.87399999999999956</v>
      </c>
      <c r="L3593" s="2">
        <v>23.383520399999998</v>
      </c>
      <c r="M3593">
        <v>2</v>
      </c>
      <c r="N3593" s="1">
        <f>IF(data[[#This Row],[Conversions]]=0,0,data[[#This Row],[Spend, Dollars]]/data[[#This Row],[Conversions]])</f>
        <v>11.691760199999999</v>
      </c>
      <c r="O3593" s="13">
        <f>data[[#This Row],[Conversions]]/data[[#This Row],[Clicks]]</f>
        <v>7.4753500332653045E-2</v>
      </c>
      <c r="P3593" s="11">
        <v>0</v>
      </c>
      <c r="Q3593" s="11">
        <f>IF(data[[#This Row],[Spend, Dollars]]=0,0,data[[#This Row],[Total conversion value, Dollars]]/data[[#This Row],[Spend, Dollars]])</f>
        <v>0</v>
      </c>
      <c r="R3593" s="2">
        <v>29</v>
      </c>
      <c r="S3593" s="2">
        <v>13</v>
      </c>
      <c r="T3593" s="2">
        <v>3</v>
      </c>
      <c r="U3593" s="2">
        <f t="shared" si="56"/>
        <v>45</v>
      </c>
    </row>
    <row r="3594" spans="1:21" x14ac:dyDescent="0.2">
      <c r="A3594" t="s">
        <v>22</v>
      </c>
      <c r="B3594" s="3">
        <v>45003</v>
      </c>
      <c r="C3594" s="10" t="str">
        <f>TEXT(data[[#This Row],[Date]],"mmmm")</f>
        <v>March</v>
      </c>
      <c r="D3594" t="s">
        <v>15</v>
      </c>
      <c r="E3594" t="s">
        <v>19</v>
      </c>
      <c r="F3594" t="s">
        <v>14</v>
      </c>
      <c r="G3594" t="s">
        <v>21</v>
      </c>
      <c r="H3594" s="11">
        <v>1707.4</v>
      </c>
      <c r="I3594" s="11">
        <v>28.855059999999998</v>
      </c>
      <c r="J3594" s="13">
        <f>data[[#This Row],[Clicks]]/data[[#This Row],[Impressions]]</f>
        <v>1.6899999999999998E-2</v>
      </c>
      <c r="K3594" s="1">
        <v>0.62099999999999977</v>
      </c>
      <c r="L3594" s="2">
        <v>17.918992259999992</v>
      </c>
      <c r="M3594">
        <v>3</v>
      </c>
      <c r="N3594" s="1">
        <f>IF(data[[#This Row],[Conversions]]=0,0,data[[#This Row],[Spend, Dollars]]/data[[#This Row],[Conversions]])</f>
        <v>5.9729974199999978</v>
      </c>
      <c r="O3594" s="13">
        <f>data[[#This Row],[Conversions]]/data[[#This Row],[Clicks]]</f>
        <v>0.10396790025735522</v>
      </c>
      <c r="P3594" s="11">
        <v>73.2</v>
      </c>
      <c r="Q3594" s="11">
        <f>IF(data[[#This Row],[Spend, Dollars]]=0,0,data[[#This Row],[Total conversion value, Dollars]]/data[[#This Row],[Spend, Dollars]])</f>
        <v>4.0850511534290952</v>
      </c>
      <c r="R3594" s="2">
        <v>51</v>
      </c>
      <c r="S3594" s="2">
        <v>3</v>
      </c>
      <c r="T3594" s="2">
        <v>16.5</v>
      </c>
      <c r="U3594" s="2">
        <f t="shared" si="56"/>
        <v>70.5</v>
      </c>
    </row>
    <row r="3595" spans="1:21" x14ac:dyDescent="0.2">
      <c r="A3595" t="s">
        <v>22</v>
      </c>
      <c r="B3595" s="3">
        <v>45004</v>
      </c>
      <c r="C3595" s="10" t="str">
        <f>TEXT(data[[#This Row],[Date]],"mmmm")</f>
        <v>March</v>
      </c>
      <c r="D3595" t="s">
        <v>15</v>
      </c>
      <c r="E3595" t="s">
        <v>19</v>
      </c>
      <c r="F3595" t="s">
        <v>14</v>
      </c>
      <c r="G3595" t="s">
        <v>21</v>
      </c>
      <c r="H3595" s="11">
        <v>1721</v>
      </c>
      <c r="I3595" s="11">
        <v>28.912799999999997</v>
      </c>
      <c r="J3595" s="13">
        <f>data[[#This Row],[Clicks]]/data[[#This Row],[Impressions]]</f>
        <v>1.6799999999999999E-2</v>
      </c>
      <c r="K3595" s="1">
        <v>5.7499999999999996E-2</v>
      </c>
      <c r="L3595" s="2">
        <v>1.6624859999999997</v>
      </c>
      <c r="M3595">
        <v>4</v>
      </c>
      <c r="N3595" s="1">
        <f>IF(data[[#This Row],[Conversions]]=0,0,data[[#This Row],[Spend, Dollars]]/data[[#This Row],[Conversions]])</f>
        <v>0.41562149999999992</v>
      </c>
      <c r="O3595" s="13">
        <f>data[[#This Row],[Conversions]]/data[[#This Row],[Clicks]]</f>
        <v>0.13834702968927259</v>
      </c>
      <c r="P3595" s="11">
        <v>176.4</v>
      </c>
      <c r="Q3595" s="11">
        <f>IF(data[[#This Row],[Spend, Dollars]]=0,0,data[[#This Row],[Total conversion value, Dollars]]/data[[#This Row],[Spend, Dollars]])</f>
        <v>106.10615668342473</v>
      </c>
      <c r="R3595" s="2">
        <v>43</v>
      </c>
      <c r="S3595" s="2">
        <v>9</v>
      </c>
      <c r="T3595" s="2">
        <v>10.5</v>
      </c>
      <c r="U3595" s="2">
        <f t="shared" si="56"/>
        <v>62.5</v>
      </c>
    </row>
    <row r="3596" spans="1:21" x14ac:dyDescent="0.2">
      <c r="A3596" t="s">
        <v>22</v>
      </c>
      <c r="B3596" s="3">
        <v>45005</v>
      </c>
      <c r="C3596" s="10" t="str">
        <f>TEXT(data[[#This Row],[Date]],"mmmm")</f>
        <v>March</v>
      </c>
      <c r="D3596" t="s">
        <v>15</v>
      </c>
      <c r="E3596" t="s">
        <v>19</v>
      </c>
      <c r="F3596" t="s">
        <v>14</v>
      </c>
      <c r="G3596" t="s">
        <v>21</v>
      </c>
      <c r="H3596" s="11">
        <v>1890.8000000000002</v>
      </c>
      <c r="I3596" s="11">
        <v>24.39132</v>
      </c>
      <c r="J3596" s="13">
        <f>data[[#This Row],[Clicks]]/data[[#This Row],[Impressions]]</f>
        <v>1.2899999999999998E-2</v>
      </c>
      <c r="K3596" s="1">
        <v>0.29899999999999988</v>
      </c>
      <c r="L3596" s="2">
        <v>7.2930046799999975</v>
      </c>
      <c r="M3596">
        <v>4</v>
      </c>
      <c r="N3596" s="1">
        <f>IF(data[[#This Row],[Conversions]]=0,0,data[[#This Row],[Spend, Dollars]]/data[[#This Row],[Conversions]])</f>
        <v>1.8232511699999994</v>
      </c>
      <c r="O3596" s="13">
        <f>data[[#This Row],[Conversions]]/data[[#This Row],[Clicks]]</f>
        <v>0.1639927646392241</v>
      </c>
      <c r="P3596" s="11">
        <v>190.79999999999998</v>
      </c>
      <c r="Q3596" s="11">
        <f>IF(data[[#This Row],[Spend, Dollars]]=0,0,data[[#This Row],[Total conversion value, Dollars]]/data[[#This Row],[Spend, Dollars]])</f>
        <v>26.162056432411347</v>
      </c>
      <c r="R3596" s="2">
        <v>22</v>
      </c>
      <c r="S3596" s="2">
        <v>14</v>
      </c>
      <c r="T3596" s="2">
        <v>10.5</v>
      </c>
      <c r="U3596" s="2">
        <f t="shared" si="56"/>
        <v>46.5</v>
      </c>
    </row>
    <row r="3597" spans="1:21" x14ac:dyDescent="0.2">
      <c r="A3597" t="s">
        <v>22</v>
      </c>
      <c r="B3597" s="3">
        <v>45006</v>
      </c>
      <c r="C3597" s="10" t="str">
        <f>TEXT(data[[#This Row],[Date]],"mmmm")</f>
        <v>March</v>
      </c>
      <c r="D3597" t="s">
        <v>15</v>
      </c>
      <c r="E3597" t="s">
        <v>19</v>
      </c>
      <c r="F3597" t="s">
        <v>14</v>
      </c>
      <c r="G3597" t="s">
        <v>21</v>
      </c>
      <c r="H3597" s="11">
        <v>1276</v>
      </c>
      <c r="I3597" s="11">
        <v>23.3508</v>
      </c>
      <c r="J3597" s="13">
        <f>data[[#This Row],[Clicks]]/data[[#This Row],[Impressions]]</f>
        <v>1.83E-2</v>
      </c>
      <c r="K3597" s="1">
        <v>0.94299999999999962</v>
      </c>
      <c r="L3597" s="2">
        <v>22.019804399999991</v>
      </c>
      <c r="M3597">
        <v>6</v>
      </c>
      <c r="N3597" s="1">
        <f>IF(data[[#This Row],[Conversions]]=0,0,data[[#This Row],[Spend, Dollars]]/data[[#This Row],[Conversions]])</f>
        <v>3.6699673999999987</v>
      </c>
      <c r="O3597" s="13">
        <f>data[[#This Row],[Conversions]]/data[[#This Row],[Clicks]]</f>
        <v>0.25695051133151753</v>
      </c>
      <c r="P3597" s="11">
        <v>268.8</v>
      </c>
      <c r="Q3597" s="11">
        <f>IF(data[[#This Row],[Spend, Dollars]]=0,0,data[[#This Row],[Total conversion value, Dollars]]/data[[#This Row],[Spend, Dollars]])</f>
        <v>12.207192903130426</v>
      </c>
      <c r="R3597" s="2">
        <v>65</v>
      </c>
      <c r="S3597" s="2">
        <v>10</v>
      </c>
      <c r="T3597" s="2">
        <v>10.5</v>
      </c>
      <c r="U3597" s="2">
        <f t="shared" si="56"/>
        <v>85.5</v>
      </c>
    </row>
    <row r="3598" spans="1:21" x14ac:dyDescent="0.2">
      <c r="A3598" t="s">
        <v>22</v>
      </c>
      <c r="B3598" s="3">
        <v>45007</v>
      </c>
      <c r="C3598" s="10" t="str">
        <f>TEXT(data[[#This Row],[Date]],"mmmm")</f>
        <v>March</v>
      </c>
      <c r="D3598" t="s">
        <v>15</v>
      </c>
      <c r="E3598" t="s">
        <v>19</v>
      </c>
      <c r="F3598" t="s">
        <v>14</v>
      </c>
      <c r="G3598" t="s">
        <v>21</v>
      </c>
      <c r="H3598" s="11">
        <v>1474.4</v>
      </c>
      <c r="I3598" s="11">
        <v>19.609520000000007</v>
      </c>
      <c r="J3598" s="13">
        <f>data[[#This Row],[Clicks]]/data[[#This Row],[Impressions]]</f>
        <v>1.3300000000000005E-2</v>
      </c>
      <c r="K3598" s="1">
        <v>0.11499999999999999</v>
      </c>
      <c r="L3598" s="2">
        <v>2.2550948000000006</v>
      </c>
      <c r="M3598">
        <v>2</v>
      </c>
      <c r="N3598" s="1">
        <f>IF(data[[#This Row],[Conversions]]=0,0,data[[#This Row],[Spend, Dollars]]/data[[#This Row],[Conversions]])</f>
        <v>1.1275474000000003</v>
      </c>
      <c r="O3598" s="13">
        <f>data[[#This Row],[Conversions]]/data[[#This Row],[Clicks]]</f>
        <v>0.10199127770593056</v>
      </c>
      <c r="P3598" s="11">
        <v>0</v>
      </c>
      <c r="Q3598" s="11">
        <f>IF(data[[#This Row],[Spend, Dollars]]=0,0,data[[#This Row],[Total conversion value, Dollars]]/data[[#This Row],[Spend, Dollars]])</f>
        <v>0</v>
      </c>
      <c r="R3598" s="2">
        <v>57</v>
      </c>
      <c r="S3598" s="2">
        <v>9</v>
      </c>
      <c r="T3598" s="2">
        <v>10.5</v>
      </c>
      <c r="U3598" s="2">
        <f t="shared" si="56"/>
        <v>76.5</v>
      </c>
    </row>
    <row r="3599" spans="1:21" x14ac:dyDescent="0.2">
      <c r="A3599" t="s">
        <v>22</v>
      </c>
      <c r="B3599" s="3">
        <v>45008</v>
      </c>
      <c r="C3599" s="10" t="str">
        <f>TEXT(data[[#This Row],[Date]],"mmmm")</f>
        <v>March</v>
      </c>
      <c r="D3599" t="s">
        <v>15</v>
      </c>
      <c r="E3599" t="s">
        <v>19</v>
      </c>
      <c r="F3599" t="s">
        <v>14</v>
      </c>
      <c r="G3599" t="s">
        <v>21</v>
      </c>
      <c r="H3599" s="11">
        <v>1782.8000000000002</v>
      </c>
      <c r="I3599" s="11">
        <v>17.114880000000003</v>
      </c>
      <c r="J3599" s="13">
        <f>data[[#This Row],[Clicks]]/data[[#This Row],[Impressions]]</f>
        <v>9.6000000000000009E-3</v>
      </c>
      <c r="K3599" s="1">
        <v>0.14950000000000005</v>
      </c>
      <c r="L3599" s="2">
        <v>2.5586745600000014</v>
      </c>
      <c r="M3599">
        <v>5</v>
      </c>
      <c r="N3599" s="1">
        <f>IF(data[[#This Row],[Conversions]]=0,0,data[[#This Row],[Spend, Dollars]]/data[[#This Row],[Conversions]])</f>
        <v>0.51173491200000032</v>
      </c>
      <c r="O3599" s="13">
        <f>data[[#This Row],[Conversions]]/data[[#This Row],[Clicks]]</f>
        <v>0.29214344476852888</v>
      </c>
      <c r="P3599" s="11">
        <v>252</v>
      </c>
      <c r="Q3599" s="11">
        <f>IF(data[[#This Row],[Spend, Dollars]]=0,0,data[[#This Row],[Total conversion value, Dollars]]/data[[#This Row],[Spend, Dollars]])</f>
        <v>98.488492416948816</v>
      </c>
      <c r="R3599" s="2">
        <v>37</v>
      </c>
      <c r="S3599" s="2">
        <v>1</v>
      </c>
      <c r="T3599" s="2">
        <v>1.5</v>
      </c>
      <c r="U3599" s="2">
        <f t="shared" si="56"/>
        <v>39.5</v>
      </c>
    </row>
    <row r="3600" spans="1:21" x14ac:dyDescent="0.2">
      <c r="A3600" t="s">
        <v>22</v>
      </c>
      <c r="B3600" s="3">
        <v>45009</v>
      </c>
      <c r="C3600" s="10" t="str">
        <f>TEXT(data[[#This Row],[Date]],"mmmm")</f>
        <v>March</v>
      </c>
      <c r="D3600" t="s">
        <v>15</v>
      </c>
      <c r="E3600" t="s">
        <v>19</v>
      </c>
      <c r="F3600" t="s">
        <v>14</v>
      </c>
      <c r="G3600" t="s">
        <v>21</v>
      </c>
      <c r="H3600" s="11">
        <v>1305.8</v>
      </c>
      <c r="I3600" s="11">
        <v>14.102640000000005</v>
      </c>
      <c r="J3600" s="13">
        <f>data[[#This Row],[Clicks]]/data[[#This Row],[Impressions]]</f>
        <v>1.0800000000000004E-2</v>
      </c>
      <c r="K3600" s="1">
        <v>1.2534999999999994</v>
      </c>
      <c r="L3600" s="2">
        <v>17.677659239999997</v>
      </c>
      <c r="M3600">
        <v>6</v>
      </c>
      <c r="N3600" s="1">
        <f>IF(data[[#This Row],[Conversions]]=0,0,data[[#This Row],[Spend, Dollars]]/data[[#This Row],[Conversions]])</f>
        <v>2.9462765399999995</v>
      </c>
      <c r="O3600" s="13">
        <f>data[[#This Row],[Conversions]]/data[[#This Row],[Clicks]]</f>
        <v>0.42545225574785983</v>
      </c>
      <c r="P3600" s="11">
        <v>211.2</v>
      </c>
      <c r="Q3600" s="11">
        <f>IF(data[[#This Row],[Spend, Dollars]]=0,0,data[[#This Row],[Total conversion value, Dollars]]/data[[#This Row],[Spend, Dollars]])</f>
        <v>11.947283129098263</v>
      </c>
      <c r="R3600" s="2">
        <v>36</v>
      </c>
      <c r="S3600" s="2">
        <v>10</v>
      </c>
      <c r="T3600" s="2">
        <v>4.5</v>
      </c>
      <c r="U3600" s="2">
        <f t="shared" si="56"/>
        <v>50.5</v>
      </c>
    </row>
    <row r="3601" spans="1:21" x14ac:dyDescent="0.2">
      <c r="A3601" t="s">
        <v>22</v>
      </c>
      <c r="B3601" s="3">
        <v>45010</v>
      </c>
      <c r="C3601" s="10" t="str">
        <f>TEXT(data[[#This Row],[Date]],"mmmm")</f>
        <v>March</v>
      </c>
      <c r="D3601" t="s">
        <v>15</v>
      </c>
      <c r="E3601" t="s">
        <v>19</v>
      </c>
      <c r="F3601" t="s">
        <v>14</v>
      </c>
      <c r="G3601" t="s">
        <v>21</v>
      </c>
      <c r="H3601" s="11">
        <v>1526.4</v>
      </c>
      <c r="I3601" s="11">
        <v>23.506560000000004</v>
      </c>
      <c r="J3601" s="13">
        <f>data[[#This Row],[Clicks]]/data[[#This Row],[Impressions]]</f>
        <v>1.5400000000000002E-2</v>
      </c>
      <c r="K3601" s="1">
        <v>1.0349999999999997</v>
      </c>
      <c r="L3601" s="2">
        <v>24.329289599999996</v>
      </c>
      <c r="M3601">
        <v>2</v>
      </c>
      <c r="N3601" s="1">
        <f>IF(data[[#This Row],[Conversions]]=0,0,data[[#This Row],[Spend, Dollars]]/data[[#This Row],[Conversions]])</f>
        <v>12.164644799999998</v>
      </c>
      <c r="O3601" s="13">
        <f>data[[#This Row],[Conversions]]/data[[#This Row],[Clicks]]</f>
        <v>8.5082632252443557E-2</v>
      </c>
      <c r="P3601" s="11">
        <v>0</v>
      </c>
      <c r="Q3601" s="11">
        <f>IF(data[[#This Row],[Spend, Dollars]]=0,0,data[[#This Row],[Total conversion value, Dollars]]/data[[#This Row],[Spend, Dollars]])</f>
        <v>0</v>
      </c>
      <c r="R3601" s="2">
        <v>42</v>
      </c>
      <c r="S3601" s="2">
        <v>12</v>
      </c>
      <c r="T3601" s="2">
        <v>1.5</v>
      </c>
      <c r="U3601" s="2">
        <f t="shared" si="56"/>
        <v>55.5</v>
      </c>
    </row>
    <row r="3602" spans="1:21" x14ac:dyDescent="0.2">
      <c r="A3602" t="s">
        <v>22</v>
      </c>
      <c r="B3602" s="3">
        <v>45011</v>
      </c>
      <c r="C3602" s="10" t="str">
        <f>TEXT(data[[#This Row],[Date]],"mmmm")</f>
        <v>March</v>
      </c>
      <c r="D3602" t="s">
        <v>15</v>
      </c>
      <c r="E3602" t="s">
        <v>19</v>
      </c>
      <c r="F3602" t="s">
        <v>14</v>
      </c>
      <c r="G3602" t="s">
        <v>21</v>
      </c>
      <c r="H3602" s="11">
        <v>1364</v>
      </c>
      <c r="I3602" s="11">
        <v>15.686</v>
      </c>
      <c r="J3602" s="13">
        <f>data[[#This Row],[Clicks]]/data[[#This Row],[Impressions]]</f>
        <v>1.15E-2</v>
      </c>
      <c r="K3602" s="1">
        <v>0.35649999999999976</v>
      </c>
      <c r="L3602" s="2">
        <v>5.5920589999999963</v>
      </c>
      <c r="M3602">
        <v>5</v>
      </c>
      <c r="N3602" s="1">
        <f>IF(data[[#This Row],[Conversions]]=0,0,data[[#This Row],[Spend, Dollars]]/data[[#This Row],[Conversions]])</f>
        <v>1.1184117999999992</v>
      </c>
      <c r="O3602" s="13">
        <f>data[[#This Row],[Conversions]]/data[[#This Row],[Clicks]]</f>
        <v>0.31875557822261891</v>
      </c>
      <c r="P3602" s="11">
        <v>241.2</v>
      </c>
      <c r="Q3602" s="11">
        <f>IF(data[[#This Row],[Spend, Dollars]]=0,0,data[[#This Row],[Total conversion value, Dollars]]/data[[#This Row],[Spend, Dollars]])</f>
        <v>43.132592127515132</v>
      </c>
      <c r="R3602" s="2">
        <v>31</v>
      </c>
      <c r="S3602" s="2">
        <v>10</v>
      </c>
      <c r="T3602" s="2">
        <v>12</v>
      </c>
      <c r="U3602" s="2">
        <f t="shared" si="56"/>
        <v>53</v>
      </c>
    </row>
    <row r="3603" spans="1:21" x14ac:dyDescent="0.2">
      <c r="A3603" t="s">
        <v>22</v>
      </c>
      <c r="B3603" s="3">
        <v>45012</v>
      </c>
      <c r="C3603" s="10" t="str">
        <f>TEXT(data[[#This Row],[Date]],"mmmm")</f>
        <v>March</v>
      </c>
      <c r="D3603" t="s">
        <v>15</v>
      </c>
      <c r="E3603" t="s">
        <v>19</v>
      </c>
      <c r="F3603" t="s">
        <v>14</v>
      </c>
      <c r="G3603" t="s">
        <v>21</v>
      </c>
      <c r="H3603" s="11">
        <v>1698.8000000000002</v>
      </c>
      <c r="I3603" s="11">
        <v>21.914520000000007</v>
      </c>
      <c r="J3603" s="13">
        <f>data[[#This Row],[Clicks]]/data[[#This Row],[Impressions]]</f>
        <v>1.2900000000000002E-2</v>
      </c>
      <c r="K3603" s="1">
        <v>1.0809999999999997</v>
      </c>
      <c r="L3603" s="2">
        <v>23.689596120000001</v>
      </c>
      <c r="M3603">
        <v>2</v>
      </c>
      <c r="N3603" s="1">
        <f>IF(data[[#This Row],[Conversions]]=0,0,data[[#This Row],[Spend, Dollars]]/data[[#This Row],[Conversions]])</f>
        <v>11.84479806</v>
      </c>
      <c r="O3603" s="13">
        <f>data[[#This Row],[Conversions]]/data[[#This Row],[Clicks]]</f>
        <v>9.1263691835367575E-2</v>
      </c>
      <c r="P3603" s="11">
        <v>40.799999999999997</v>
      </c>
      <c r="Q3603" s="11">
        <f>IF(data[[#This Row],[Spend, Dollars]]=0,0,data[[#This Row],[Total conversion value, Dollars]]/data[[#This Row],[Spend, Dollars]])</f>
        <v>1.7222750355610534</v>
      </c>
      <c r="R3603" s="2">
        <v>52</v>
      </c>
      <c r="S3603" s="2">
        <v>1</v>
      </c>
      <c r="T3603" s="2">
        <v>1.5</v>
      </c>
      <c r="U3603" s="2">
        <f t="shared" si="56"/>
        <v>54.5</v>
      </c>
    </row>
    <row r="3604" spans="1:21" x14ac:dyDescent="0.2">
      <c r="A3604" t="s">
        <v>22</v>
      </c>
      <c r="B3604" s="3">
        <v>45013</v>
      </c>
      <c r="C3604" s="10" t="str">
        <f>TEXT(data[[#This Row],[Date]],"mmmm")</f>
        <v>March</v>
      </c>
      <c r="D3604" t="s">
        <v>15</v>
      </c>
      <c r="E3604" t="s">
        <v>19</v>
      </c>
      <c r="F3604" t="s">
        <v>14</v>
      </c>
      <c r="G3604" t="s">
        <v>21</v>
      </c>
      <c r="H3604" s="11">
        <v>1403.6000000000001</v>
      </c>
      <c r="I3604" s="11">
        <v>18.808240000000005</v>
      </c>
      <c r="J3604" s="13">
        <f>data[[#This Row],[Clicks]]/data[[#This Row],[Impressions]]</f>
        <v>1.3400000000000002E-2</v>
      </c>
      <c r="K3604" s="1">
        <v>0.48299999999999976</v>
      </c>
      <c r="L3604" s="2">
        <v>9.0843799199999982</v>
      </c>
      <c r="M3604">
        <v>4</v>
      </c>
      <c r="N3604" s="1">
        <f>IF(data[[#This Row],[Conversions]]=0,0,data[[#This Row],[Spend, Dollars]]/data[[#This Row],[Conversions]])</f>
        <v>2.2710949799999995</v>
      </c>
      <c r="O3604" s="13">
        <f>data[[#This Row],[Conversions]]/data[[#This Row],[Clicks]]</f>
        <v>0.21267274343585571</v>
      </c>
      <c r="P3604" s="11">
        <v>255.6</v>
      </c>
      <c r="Q3604" s="11">
        <f>IF(data[[#This Row],[Spend, Dollars]]=0,0,data[[#This Row],[Total conversion value, Dollars]]/data[[#This Row],[Spend, Dollars]])</f>
        <v>28.136207671948625</v>
      </c>
      <c r="R3604" s="2">
        <v>28</v>
      </c>
      <c r="S3604" s="2">
        <v>8</v>
      </c>
      <c r="T3604" s="2">
        <v>4.5</v>
      </c>
      <c r="U3604" s="2">
        <f t="shared" si="56"/>
        <v>40.5</v>
      </c>
    </row>
    <row r="3605" spans="1:21" x14ac:dyDescent="0.2">
      <c r="A3605" t="s">
        <v>22</v>
      </c>
      <c r="B3605" s="3">
        <v>45014</v>
      </c>
      <c r="C3605" s="10" t="str">
        <f>TEXT(data[[#This Row],[Date]],"mmmm")</f>
        <v>March</v>
      </c>
      <c r="D3605" t="s">
        <v>15</v>
      </c>
      <c r="E3605" t="s">
        <v>19</v>
      </c>
      <c r="F3605" t="s">
        <v>14</v>
      </c>
      <c r="G3605" t="s">
        <v>21</v>
      </c>
      <c r="H3605" s="11">
        <v>1254</v>
      </c>
      <c r="I3605" s="11">
        <v>21.318000000000001</v>
      </c>
      <c r="J3605" s="13">
        <f>data[[#This Row],[Clicks]]/data[[#This Row],[Impressions]]</f>
        <v>1.7000000000000001E-2</v>
      </c>
      <c r="K3605" s="1">
        <v>0.67849999999999966</v>
      </c>
      <c r="L3605" s="2">
        <v>14.464262999999994</v>
      </c>
      <c r="M3605">
        <v>6</v>
      </c>
      <c r="N3605" s="1">
        <f>IF(data[[#This Row],[Conversions]]=0,0,data[[#This Row],[Spend, Dollars]]/data[[#This Row],[Conversions]])</f>
        <v>2.4107104999999991</v>
      </c>
      <c r="O3605" s="13">
        <f>data[[#This Row],[Conversions]]/data[[#This Row],[Clicks]]</f>
        <v>0.28145229383619474</v>
      </c>
      <c r="P3605" s="11">
        <v>144</v>
      </c>
      <c r="Q3605" s="11">
        <f>IF(data[[#This Row],[Spend, Dollars]]=0,0,data[[#This Row],[Total conversion value, Dollars]]/data[[#This Row],[Spend, Dollars]])</f>
        <v>9.9555711894895769</v>
      </c>
      <c r="R3605" s="2">
        <v>76</v>
      </c>
      <c r="S3605" s="2">
        <v>9</v>
      </c>
      <c r="T3605" s="2">
        <v>7.5</v>
      </c>
      <c r="U3605" s="2">
        <f t="shared" si="56"/>
        <v>92.5</v>
      </c>
    </row>
    <row r="3606" spans="1:21" x14ac:dyDescent="0.2">
      <c r="A3606" t="s">
        <v>22</v>
      </c>
      <c r="B3606" s="3">
        <v>45015</v>
      </c>
      <c r="C3606" s="10" t="str">
        <f>TEXT(data[[#This Row],[Date]],"mmmm")</f>
        <v>March</v>
      </c>
      <c r="D3606" t="s">
        <v>15</v>
      </c>
      <c r="E3606" t="s">
        <v>19</v>
      </c>
      <c r="F3606" t="s">
        <v>14</v>
      </c>
      <c r="G3606" t="s">
        <v>21</v>
      </c>
      <c r="H3606" s="11">
        <v>981</v>
      </c>
      <c r="I3606" s="11">
        <v>16.480799999999995</v>
      </c>
      <c r="J3606" s="13">
        <f>data[[#This Row],[Clicks]]/data[[#This Row],[Impressions]]</f>
        <v>1.6799999999999995E-2</v>
      </c>
      <c r="K3606" s="1">
        <v>0.98899999999999966</v>
      </c>
      <c r="L3606" s="2">
        <v>16.299511199999991</v>
      </c>
      <c r="M3606">
        <v>3</v>
      </c>
      <c r="N3606" s="1">
        <f>IF(data[[#This Row],[Conversions]]=0,0,data[[#This Row],[Spend, Dollars]]/data[[#This Row],[Conversions]])</f>
        <v>5.4331703999999972</v>
      </c>
      <c r="O3606" s="13">
        <f>data[[#This Row],[Conversions]]/data[[#This Row],[Clicks]]</f>
        <v>0.18202999854376006</v>
      </c>
      <c r="P3606" s="11">
        <v>187.2</v>
      </c>
      <c r="Q3606" s="11">
        <f>IF(data[[#This Row],[Spend, Dollars]]=0,0,data[[#This Row],[Total conversion value, Dollars]]/data[[#This Row],[Spend, Dollars]])</f>
        <v>11.485006985976371</v>
      </c>
      <c r="R3606" s="2">
        <v>53</v>
      </c>
      <c r="S3606" s="2">
        <v>14</v>
      </c>
      <c r="T3606" s="2">
        <v>4.5</v>
      </c>
      <c r="U3606" s="2">
        <f t="shared" si="56"/>
        <v>71.5</v>
      </c>
    </row>
    <row r="3607" spans="1:21" x14ac:dyDescent="0.2">
      <c r="A3607" t="s">
        <v>22</v>
      </c>
      <c r="B3607" s="3">
        <v>45016</v>
      </c>
      <c r="C3607" s="10" t="str">
        <f>TEXT(data[[#This Row],[Date]],"mmmm")</f>
        <v>March</v>
      </c>
      <c r="D3607" t="s">
        <v>15</v>
      </c>
      <c r="E3607" t="s">
        <v>19</v>
      </c>
      <c r="F3607" t="s">
        <v>14</v>
      </c>
      <c r="G3607" t="s">
        <v>21</v>
      </c>
      <c r="H3607" s="11">
        <v>1444.2</v>
      </c>
      <c r="I3607" s="11">
        <v>22.673940000000009</v>
      </c>
      <c r="J3607" s="13">
        <f>data[[#This Row],[Clicks]]/data[[#This Row],[Impressions]]</f>
        <v>1.5700000000000006E-2</v>
      </c>
      <c r="K3607" s="1">
        <v>0.85099999999999976</v>
      </c>
      <c r="L3607" s="2">
        <v>19.295522940000001</v>
      </c>
      <c r="M3607">
        <v>6</v>
      </c>
      <c r="N3607" s="1">
        <f>IF(data[[#This Row],[Conversions]]=0,0,data[[#This Row],[Spend, Dollars]]/data[[#This Row],[Conversions]])</f>
        <v>3.2159204900000002</v>
      </c>
      <c r="O3607" s="13">
        <f>data[[#This Row],[Conversions]]/data[[#This Row],[Clicks]]</f>
        <v>0.26462097015340069</v>
      </c>
      <c r="P3607" s="11">
        <v>273.59999999999997</v>
      </c>
      <c r="Q3607" s="11">
        <f>IF(data[[#This Row],[Spend, Dollars]]=0,0,data[[#This Row],[Total conversion value, Dollars]]/data[[#This Row],[Spend, Dollars]])</f>
        <v>14.179455039947207</v>
      </c>
      <c r="R3607" s="2">
        <v>33</v>
      </c>
      <c r="S3607" s="2">
        <v>12</v>
      </c>
      <c r="T3607" s="2">
        <v>3</v>
      </c>
      <c r="U3607" s="2">
        <f t="shared" si="56"/>
        <v>48</v>
      </c>
    </row>
    <row r="3608" spans="1:21" x14ac:dyDescent="0.2">
      <c r="A3608" t="s">
        <v>22</v>
      </c>
      <c r="B3608" s="3">
        <v>45017</v>
      </c>
      <c r="C3608" s="10" t="str">
        <f>TEXT(data[[#This Row],[Date]],"mmmm")</f>
        <v>April</v>
      </c>
      <c r="D3608" t="s">
        <v>15</v>
      </c>
      <c r="E3608" t="s">
        <v>19</v>
      </c>
      <c r="F3608" t="s">
        <v>14</v>
      </c>
      <c r="G3608" t="s">
        <v>21</v>
      </c>
      <c r="H3608" s="11">
        <v>1184</v>
      </c>
      <c r="I3608" s="11">
        <v>12.550399999999998</v>
      </c>
      <c r="J3608" s="13">
        <f>data[[#This Row],[Clicks]]/data[[#This Row],[Impressions]]</f>
        <v>1.0599999999999998E-2</v>
      </c>
      <c r="K3608" s="1">
        <v>0.14950000000000005</v>
      </c>
      <c r="L3608" s="2">
        <v>1.8762848000000003</v>
      </c>
      <c r="M3608">
        <v>6</v>
      </c>
      <c r="N3608" s="1">
        <f>IF(data[[#This Row],[Conversions]]=0,0,data[[#This Row],[Spend, Dollars]]/data[[#This Row],[Conversions]])</f>
        <v>0.31271413333333337</v>
      </c>
      <c r="O3608" s="13">
        <f>data[[#This Row],[Conversions]]/data[[#This Row],[Clicks]]</f>
        <v>0.47807241203467626</v>
      </c>
      <c r="P3608" s="11">
        <v>374.4</v>
      </c>
      <c r="Q3608" s="11">
        <f>IF(data[[#This Row],[Spend, Dollars]]=0,0,data[[#This Row],[Total conversion value, Dollars]]/data[[#This Row],[Spend, Dollars]])</f>
        <v>199.54326763186481</v>
      </c>
      <c r="R3608" s="2">
        <v>67</v>
      </c>
      <c r="S3608" s="2">
        <v>7</v>
      </c>
      <c r="T3608" s="2">
        <v>15</v>
      </c>
      <c r="U3608" s="2">
        <f t="shared" si="56"/>
        <v>89</v>
      </c>
    </row>
    <row r="3609" spans="1:21" x14ac:dyDescent="0.2">
      <c r="A3609" t="s">
        <v>22</v>
      </c>
      <c r="B3609" s="3">
        <v>45018</v>
      </c>
      <c r="C3609" s="10" t="str">
        <f>TEXT(data[[#This Row],[Date]],"mmmm")</f>
        <v>April</v>
      </c>
      <c r="D3609" t="s">
        <v>15</v>
      </c>
      <c r="E3609" t="s">
        <v>19</v>
      </c>
      <c r="F3609" t="s">
        <v>14</v>
      </c>
      <c r="G3609" t="s">
        <v>21</v>
      </c>
      <c r="H3609" s="11">
        <v>1280.5999999999999</v>
      </c>
      <c r="I3609" s="11">
        <v>23.691100000000002</v>
      </c>
      <c r="J3609" s="13">
        <f>data[[#This Row],[Clicks]]/data[[#This Row],[Impressions]]</f>
        <v>1.8500000000000003E-2</v>
      </c>
      <c r="K3609" s="1">
        <v>0.51749999999999974</v>
      </c>
      <c r="L3609" s="2">
        <v>12.260144249999994</v>
      </c>
      <c r="M3609">
        <v>3</v>
      </c>
      <c r="N3609" s="1">
        <f>IF(data[[#This Row],[Conversions]]=0,0,data[[#This Row],[Spend, Dollars]]/data[[#This Row],[Conversions]])</f>
        <v>4.0867147499999978</v>
      </c>
      <c r="O3609" s="13">
        <f>data[[#This Row],[Conversions]]/data[[#This Row],[Clicks]]</f>
        <v>0.12662983145569431</v>
      </c>
      <c r="P3609" s="11">
        <v>75.599999999999994</v>
      </c>
      <c r="Q3609" s="11">
        <f>IF(data[[#This Row],[Spend, Dollars]]=0,0,data[[#This Row],[Total conversion value, Dollars]]/data[[#This Row],[Spend, Dollars]])</f>
        <v>6.1663222274077265</v>
      </c>
      <c r="R3609" s="2">
        <v>35</v>
      </c>
      <c r="S3609" s="2">
        <v>13</v>
      </c>
      <c r="T3609" s="2">
        <v>12</v>
      </c>
      <c r="U3609" s="2">
        <f t="shared" si="56"/>
        <v>60</v>
      </c>
    </row>
    <row r="3610" spans="1:21" x14ac:dyDescent="0.2">
      <c r="A3610" t="s">
        <v>22</v>
      </c>
      <c r="B3610" s="3">
        <v>45019</v>
      </c>
      <c r="C3610" s="10" t="str">
        <f>TEXT(data[[#This Row],[Date]],"mmmm")</f>
        <v>April</v>
      </c>
      <c r="D3610" t="s">
        <v>15</v>
      </c>
      <c r="E3610" t="s">
        <v>19</v>
      </c>
      <c r="F3610" t="s">
        <v>14</v>
      </c>
      <c r="G3610" t="s">
        <v>21</v>
      </c>
      <c r="H3610" s="11">
        <v>885.2</v>
      </c>
      <c r="I3610" s="11">
        <v>13.80912</v>
      </c>
      <c r="J3610" s="13">
        <f>data[[#This Row],[Clicks]]/data[[#This Row],[Impressions]]</f>
        <v>1.5599999999999999E-2</v>
      </c>
      <c r="K3610" s="1">
        <v>1.2074999999999998</v>
      </c>
      <c r="L3610" s="2">
        <v>16.674512399999998</v>
      </c>
      <c r="M3610">
        <v>2</v>
      </c>
      <c r="N3610" s="1">
        <f>IF(data[[#This Row],[Conversions]]=0,0,data[[#This Row],[Spend, Dollars]]/data[[#This Row],[Conversions]])</f>
        <v>8.3372561999999988</v>
      </c>
      <c r="O3610" s="13">
        <f>data[[#This Row],[Conversions]]/data[[#This Row],[Clicks]]</f>
        <v>0.14483182128911906</v>
      </c>
      <c r="P3610" s="11">
        <v>0</v>
      </c>
      <c r="Q3610" s="11">
        <f>IF(data[[#This Row],[Spend, Dollars]]=0,0,data[[#This Row],[Total conversion value, Dollars]]/data[[#This Row],[Spend, Dollars]])</f>
        <v>0</v>
      </c>
      <c r="R3610" s="2">
        <v>23</v>
      </c>
      <c r="S3610" s="2">
        <v>8</v>
      </c>
      <c r="T3610" s="2">
        <v>7.5</v>
      </c>
      <c r="U3610" s="2">
        <f t="shared" si="56"/>
        <v>38.5</v>
      </c>
    </row>
    <row r="3611" spans="1:21" x14ac:dyDescent="0.2">
      <c r="A3611" t="s">
        <v>22</v>
      </c>
      <c r="B3611" s="3">
        <v>45020</v>
      </c>
      <c r="C3611" s="10" t="str">
        <f>TEXT(data[[#This Row],[Date]],"mmmm")</f>
        <v>April</v>
      </c>
      <c r="D3611" t="s">
        <v>15</v>
      </c>
      <c r="E3611" t="s">
        <v>19</v>
      </c>
      <c r="F3611" t="s">
        <v>14</v>
      </c>
      <c r="G3611" t="s">
        <v>21</v>
      </c>
      <c r="H3611" s="11">
        <v>906</v>
      </c>
      <c r="I3611" s="11">
        <v>14.405399999999998</v>
      </c>
      <c r="J3611" s="13">
        <f>data[[#This Row],[Clicks]]/data[[#This Row],[Impressions]]</f>
        <v>1.5899999999999997E-2</v>
      </c>
      <c r="K3611" s="1">
        <v>0.43699999999999978</v>
      </c>
      <c r="L3611" s="2">
        <v>6.295159799999996</v>
      </c>
      <c r="M3611">
        <v>2</v>
      </c>
      <c r="N3611" s="1">
        <f>IF(data[[#This Row],[Conversions]]=0,0,data[[#This Row],[Spend, Dollars]]/data[[#This Row],[Conversions]])</f>
        <v>3.147579899999998</v>
      </c>
      <c r="O3611" s="13">
        <f>data[[#This Row],[Conversions]]/data[[#This Row],[Clicks]]</f>
        <v>0.13883682507948411</v>
      </c>
      <c r="P3611" s="11">
        <v>0</v>
      </c>
      <c r="Q3611" s="11">
        <f>IF(data[[#This Row],[Spend, Dollars]]=0,0,data[[#This Row],[Total conversion value, Dollars]]/data[[#This Row],[Spend, Dollars]])</f>
        <v>0</v>
      </c>
      <c r="R3611" s="2">
        <v>40</v>
      </c>
      <c r="S3611" s="2">
        <v>6</v>
      </c>
      <c r="T3611" s="2">
        <v>13.5</v>
      </c>
      <c r="U3611" s="2">
        <f t="shared" si="56"/>
        <v>59.5</v>
      </c>
    </row>
    <row r="3612" spans="1:21" x14ac:dyDescent="0.2">
      <c r="A3612" t="s">
        <v>22</v>
      </c>
      <c r="B3612" s="3">
        <v>45021</v>
      </c>
      <c r="C3612" s="10" t="str">
        <f>TEXT(data[[#This Row],[Date]],"mmmm")</f>
        <v>April</v>
      </c>
      <c r="D3612" t="s">
        <v>15</v>
      </c>
      <c r="E3612" t="s">
        <v>19</v>
      </c>
      <c r="F3612" t="s">
        <v>14</v>
      </c>
      <c r="G3612" t="s">
        <v>21</v>
      </c>
      <c r="H3612" s="11">
        <v>842.2</v>
      </c>
      <c r="I3612" s="11">
        <v>14.822720000000002</v>
      </c>
      <c r="J3612" s="13">
        <f>data[[#This Row],[Clicks]]/data[[#This Row],[Impressions]]</f>
        <v>1.7600000000000001E-2</v>
      </c>
      <c r="K3612" s="1">
        <v>0.80499999999999972</v>
      </c>
      <c r="L3612" s="2">
        <v>11.932289599999997</v>
      </c>
      <c r="M3612">
        <v>2</v>
      </c>
      <c r="N3612" s="1">
        <f>IF(data[[#This Row],[Conversions]]=0,0,data[[#This Row],[Spend, Dollars]]/data[[#This Row],[Conversions]])</f>
        <v>5.9661447999999986</v>
      </c>
      <c r="O3612" s="13">
        <f>data[[#This Row],[Conversions]]/data[[#This Row],[Clicks]]</f>
        <v>0.13492800241790978</v>
      </c>
      <c r="P3612" s="11">
        <v>0</v>
      </c>
      <c r="Q3612" s="11">
        <f>IF(data[[#This Row],[Spend, Dollars]]=0,0,data[[#This Row],[Total conversion value, Dollars]]/data[[#This Row],[Spend, Dollars]])</f>
        <v>0</v>
      </c>
      <c r="R3612" s="2">
        <v>49</v>
      </c>
      <c r="S3612" s="2">
        <v>9</v>
      </c>
      <c r="T3612" s="2">
        <v>1.5</v>
      </c>
      <c r="U3612" s="2">
        <f t="shared" si="56"/>
        <v>59.5</v>
      </c>
    </row>
    <row r="3613" spans="1:21" x14ac:dyDescent="0.2">
      <c r="A3613" t="s">
        <v>22</v>
      </c>
      <c r="B3613" s="3">
        <v>45022</v>
      </c>
      <c r="C3613" s="10" t="str">
        <f>TEXT(data[[#This Row],[Date]],"mmmm")</f>
        <v>April</v>
      </c>
      <c r="D3613" t="s">
        <v>15</v>
      </c>
      <c r="E3613" t="s">
        <v>19</v>
      </c>
      <c r="F3613" t="s">
        <v>14</v>
      </c>
      <c r="G3613" t="s">
        <v>21</v>
      </c>
      <c r="H3613" s="11">
        <v>708.80000000000018</v>
      </c>
      <c r="I3613" s="11">
        <v>11.199040000000004</v>
      </c>
      <c r="J3613" s="13">
        <f>data[[#This Row],[Clicks]]/data[[#This Row],[Impressions]]</f>
        <v>1.5800000000000002E-2</v>
      </c>
      <c r="K3613" s="1">
        <v>1.0809999999999997</v>
      </c>
      <c r="L3613" s="2">
        <v>12.106162240000002</v>
      </c>
      <c r="M3613">
        <v>6</v>
      </c>
      <c r="N3613" s="1">
        <f>IF(data[[#This Row],[Conversions]]=0,0,data[[#This Row],[Spend, Dollars]]/data[[#This Row],[Conversions]])</f>
        <v>2.0176937066666669</v>
      </c>
      <c r="O3613" s="13">
        <f>data[[#This Row],[Conversions]]/data[[#This Row],[Clicks]]</f>
        <v>0.53576020801782998</v>
      </c>
      <c r="P3613" s="11">
        <v>278.39999999999998</v>
      </c>
      <c r="Q3613" s="11">
        <f>IF(data[[#This Row],[Spend, Dollars]]=0,0,data[[#This Row],[Total conversion value, Dollars]]/data[[#This Row],[Spend, Dollars]])</f>
        <v>22.996552869590481</v>
      </c>
      <c r="R3613" s="2">
        <v>71</v>
      </c>
      <c r="S3613" s="2">
        <v>5</v>
      </c>
      <c r="T3613" s="2">
        <v>3</v>
      </c>
      <c r="U3613" s="2">
        <f t="shared" si="56"/>
        <v>79</v>
      </c>
    </row>
    <row r="3614" spans="1:21" x14ac:dyDescent="0.2">
      <c r="A3614" t="s">
        <v>22</v>
      </c>
      <c r="B3614" s="3">
        <v>45023</v>
      </c>
      <c r="C3614" s="10" t="str">
        <f>TEXT(data[[#This Row],[Date]],"mmmm")</f>
        <v>April</v>
      </c>
      <c r="D3614" t="s">
        <v>15</v>
      </c>
      <c r="E3614" t="s">
        <v>19</v>
      </c>
      <c r="F3614" t="s">
        <v>14</v>
      </c>
      <c r="G3614" t="s">
        <v>21</v>
      </c>
      <c r="H3614" s="11">
        <v>1699.6000000000001</v>
      </c>
      <c r="I3614" s="11">
        <v>15.806279999999999</v>
      </c>
      <c r="J3614" s="13">
        <f>data[[#This Row],[Clicks]]/data[[#This Row],[Impressions]]</f>
        <v>9.2999999999999992E-3</v>
      </c>
      <c r="K3614" s="1">
        <v>1.1614999999999998</v>
      </c>
      <c r="L3614" s="2">
        <v>18.358994219999996</v>
      </c>
      <c r="M3614">
        <v>3</v>
      </c>
      <c r="N3614" s="1">
        <f>IF(data[[#This Row],[Conversions]]=0,0,data[[#This Row],[Spend, Dollars]]/data[[#This Row],[Conversions]])</f>
        <v>6.1196647399999984</v>
      </c>
      <c r="O3614" s="13">
        <f>data[[#This Row],[Conversions]]/data[[#This Row],[Clicks]]</f>
        <v>0.18979797903111928</v>
      </c>
      <c r="P3614" s="11">
        <v>158.4</v>
      </c>
      <c r="Q3614" s="11">
        <f>IF(data[[#This Row],[Spend, Dollars]]=0,0,data[[#This Row],[Total conversion value, Dollars]]/data[[#This Row],[Spend, Dollars]])</f>
        <v>8.6279236270711159</v>
      </c>
      <c r="R3614" s="2">
        <v>19</v>
      </c>
      <c r="S3614" s="2">
        <v>0</v>
      </c>
      <c r="T3614" s="2">
        <v>1.5</v>
      </c>
      <c r="U3614" s="2">
        <f t="shared" si="56"/>
        <v>20.5</v>
      </c>
    </row>
    <row r="3615" spans="1:21" x14ac:dyDescent="0.2">
      <c r="A3615" t="s">
        <v>22</v>
      </c>
      <c r="B3615" s="3">
        <v>45024</v>
      </c>
      <c r="C3615" s="10" t="str">
        <f>TEXT(data[[#This Row],[Date]],"mmmm")</f>
        <v>April</v>
      </c>
      <c r="D3615" t="s">
        <v>15</v>
      </c>
      <c r="E3615" t="s">
        <v>19</v>
      </c>
      <c r="F3615" t="s">
        <v>14</v>
      </c>
      <c r="G3615" t="s">
        <v>21</v>
      </c>
      <c r="H3615" s="11">
        <v>1541.2</v>
      </c>
      <c r="I3615" s="11">
        <v>28.358079999999994</v>
      </c>
      <c r="J3615" s="13">
        <f>data[[#This Row],[Clicks]]/data[[#This Row],[Impressions]]</f>
        <v>1.8399999999999996E-2</v>
      </c>
      <c r="K3615" s="1">
        <v>0.8624999999999996</v>
      </c>
      <c r="L3615" s="2">
        <v>24.458843999999985</v>
      </c>
      <c r="M3615">
        <v>6</v>
      </c>
      <c r="N3615" s="1">
        <f>IF(data[[#This Row],[Conversions]]=0,0,data[[#This Row],[Spend, Dollars]]/data[[#This Row],[Conversions]])</f>
        <v>4.0764739999999975</v>
      </c>
      <c r="O3615" s="13">
        <f>data[[#This Row],[Conversions]]/data[[#This Row],[Clicks]]</f>
        <v>0.2115799095002201</v>
      </c>
      <c r="P3615" s="11">
        <v>364.8</v>
      </c>
      <c r="Q3615" s="11">
        <f>IF(data[[#This Row],[Spend, Dollars]]=0,0,data[[#This Row],[Total conversion value, Dollars]]/data[[#This Row],[Spend, Dollars]])</f>
        <v>14.914850432015522</v>
      </c>
      <c r="R3615" s="2">
        <v>58</v>
      </c>
      <c r="S3615" s="2">
        <v>4</v>
      </c>
      <c r="T3615" s="2">
        <v>13.5</v>
      </c>
      <c r="U3615" s="2">
        <f t="shared" si="56"/>
        <v>75.5</v>
      </c>
    </row>
    <row r="3616" spans="1:21" x14ac:dyDescent="0.2">
      <c r="A3616" t="s">
        <v>22</v>
      </c>
      <c r="B3616" s="3">
        <v>45025</v>
      </c>
      <c r="C3616" s="10" t="str">
        <f>TEXT(data[[#This Row],[Date]],"mmmm")</f>
        <v>April</v>
      </c>
      <c r="D3616" t="s">
        <v>15</v>
      </c>
      <c r="E3616" t="s">
        <v>19</v>
      </c>
      <c r="F3616" t="s">
        <v>14</v>
      </c>
      <c r="G3616" t="s">
        <v>21</v>
      </c>
      <c r="H3616" s="11">
        <v>867.80000000000018</v>
      </c>
      <c r="I3616" s="11">
        <v>16.314640000000004</v>
      </c>
      <c r="J3616" s="13">
        <f>data[[#This Row],[Clicks]]/data[[#This Row],[Impressions]]</f>
        <v>1.8800000000000001E-2</v>
      </c>
      <c r="K3616" s="1">
        <v>1.0234999999999996</v>
      </c>
      <c r="L3616" s="2">
        <v>16.69803404</v>
      </c>
      <c r="M3616">
        <v>6</v>
      </c>
      <c r="N3616" s="1">
        <f>IF(data[[#This Row],[Conversions]]=0,0,data[[#This Row],[Spend, Dollars]]/data[[#This Row],[Conversions]])</f>
        <v>2.7830056733333333</v>
      </c>
      <c r="O3616" s="13">
        <f>data[[#This Row],[Conversions]]/data[[#This Row],[Clicks]]</f>
        <v>0.36776784532174772</v>
      </c>
      <c r="P3616" s="11">
        <v>216</v>
      </c>
      <c r="Q3616" s="11">
        <f>IF(data[[#This Row],[Spend, Dollars]]=0,0,data[[#This Row],[Total conversion value, Dollars]]/data[[#This Row],[Spend, Dollars]])</f>
        <v>12.935654549665776</v>
      </c>
      <c r="R3616" s="2">
        <v>62</v>
      </c>
      <c r="S3616" s="2">
        <v>5</v>
      </c>
      <c r="T3616" s="2">
        <v>4.5</v>
      </c>
      <c r="U3616" s="2">
        <f t="shared" si="56"/>
        <v>71.5</v>
      </c>
    </row>
    <row r="3617" spans="1:21" x14ac:dyDescent="0.2">
      <c r="A3617" t="s">
        <v>22</v>
      </c>
      <c r="B3617" s="3">
        <v>45026</v>
      </c>
      <c r="C3617" s="10" t="str">
        <f>TEXT(data[[#This Row],[Date]],"mmmm")</f>
        <v>April</v>
      </c>
      <c r="D3617" t="s">
        <v>15</v>
      </c>
      <c r="E3617" t="s">
        <v>19</v>
      </c>
      <c r="F3617" t="s">
        <v>14</v>
      </c>
      <c r="G3617" t="s">
        <v>21</v>
      </c>
      <c r="H3617" s="11">
        <v>704.80000000000018</v>
      </c>
      <c r="I3617" s="11">
        <v>9.5852800000000045</v>
      </c>
      <c r="J3617" s="13">
        <f>data[[#This Row],[Clicks]]/data[[#This Row],[Impressions]]</f>
        <v>1.3600000000000003E-2</v>
      </c>
      <c r="K3617" s="1">
        <v>0.10350000000000008</v>
      </c>
      <c r="L3617" s="2">
        <v>0.99207648000000126</v>
      </c>
      <c r="M3617">
        <v>6</v>
      </c>
      <c r="N3617" s="1">
        <f>IF(data[[#This Row],[Conversions]]=0,0,data[[#This Row],[Spend, Dollars]]/data[[#This Row],[Conversions]])</f>
        <v>0.1653460800000002</v>
      </c>
      <c r="O3617" s="13">
        <f>data[[#This Row],[Conversions]]/data[[#This Row],[Clicks]]</f>
        <v>0.62595980503438575</v>
      </c>
      <c r="P3617" s="11">
        <v>225.6</v>
      </c>
      <c r="Q3617" s="11">
        <f>IF(data[[#This Row],[Spend, Dollars]]=0,0,data[[#This Row],[Total conversion value, Dollars]]/data[[#This Row],[Spend, Dollars]])</f>
        <v>227.40182289171869</v>
      </c>
      <c r="R3617" s="2">
        <v>21</v>
      </c>
      <c r="S3617" s="2">
        <v>8</v>
      </c>
      <c r="T3617" s="2">
        <v>0</v>
      </c>
      <c r="U3617" s="2">
        <f t="shared" si="56"/>
        <v>29</v>
      </c>
    </row>
    <row r="3618" spans="1:21" x14ac:dyDescent="0.2">
      <c r="A3618" t="s">
        <v>22</v>
      </c>
      <c r="B3618" s="3">
        <v>45027</v>
      </c>
      <c r="C3618" s="10" t="str">
        <f>TEXT(data[[#This Row],[Date]],"mmmm")</f>
        <v>April</v>
      </c>
      <c r="D3618" t="s">
        <v>15</v>
      </c>
      <c r="E3618" t="s">
        <v>19</v>
      </c>
      <c r="F3618" t="s">
        <v>14</v>
      </c>
      <c r="G3618" t="s">
        <v>21</v>
      </c>
      <c r="H3618" s="11">
        <v>1440.8000000000002</v>
      </c>
      <c r="I3618" s="11">
        <v>14.552080000000009</v>
      </c>
      <c r="J3618" s="13">
        <f>data[[#This Row],[Clicks]]/data[[#This Row],[Impressions]]</f>
        <v>1.0100000000000005E-2</v>
      </c>
      <c r="K3618" s="1">
        <v>0.90849999999999975</v>
      </c>
      <c r="L3618" s="2">
        <v>13.220564680000004</v>
      </c>
      <c r="M3618">
        <v>2</v>
      </c>
      <c r="N3618" s="1">
        <f>IF(data[[#This Row],[Conversions]]=0,0,data[[#This Row],[Spend, Dollars]]/data[[#This Row],[Conversions]])</f>
        <v>6.6102823400000021</v>
      </c>
      <c r="O3618" s="13">
        <f>data[[#This Row],[Conversions]]/data[[#This Row],[Clicks]]</f>
        <v>0.13743739726554546</v>
      </c>
      <c r="P3618" s="11">
        <v>0</v>
      </c>
      <c r="Q3618" s="11">
        <f>IF(data[[#This Row],[Spend, Dollars]]=0,0,data[[#This Row],[Total conversion value, Dollars]]/data[[#This Row],[Spend, Dollars]])</f>
        <v>0</v>
      </c>
      <c r="R3618" s="2">
        <v>51</v>
      </c>
      <c r="S3618" s="2">
        <v>15</v>
      </c>
      <c r="T3618" s="2">
        <v>3</v>
      </c>
      <c r="U3618" s="2">
        <f t="shared" si="56"/>
        <v>69</v>
      </c>
    </row>
    <row r="3619" spans="1:21" x14ac:dyDescent="0.2">
      <c r="A3619" t="s">
        <v>22</v>
      </c>
      <c r="B3619" s="3">
        <v>45028</v>
      </c>
      <c r="C3619" s="10" t="str">
        <f>TEXT(data[[#This Row],[Date]],"mmmm")</f>
        <v>April</v>
      </c>
      <c r="D3619" t="s">
        <v>15</v>
      </c>
      <c r="E3619" t="s">
        <v>19</v>
      </c>
      <c r="F3619" t="s">
        <v>14</v>
      </c>
      <c r="G3619" t="s">
        <v>21</v>
      </c>
      <c r="H3619" s="11">
        <v>1356.4</v>
      </c>
      <c r="I3619" s="11">
        <v>18.582680000000007</v>
      </c>
      <c r="J3619" s="13">
        <f>data[[#This Row],[Clicks]]/data[[#This Row],[Impressions]]</f>
        <v>1.3700000000000004E-2</v>
      </c>
      <c r="K3619" s="1">
        <v>0.7244999999999997</v>
      </c>
      <c r="L3619" s="2">
        <v>13.463151659999999</v>
      </c>
      <c r="M3619">
        <v>3</v>
      </c>
      <c r="N3619" s="1">
        <f>IF(data[[#This Row],[Conversions]]=0,0,data[[#This Row],[Spend, Dollars]]/data[[#This Row],[Conversions]])</f>
        <v>4.4877172199999995</v>
      </c>
      <c r="O3619" s="13">
        <f>data[[#This Row],[Conversions]]/data[[#This Row],[Clicks]]</f>
        <v>0.16144065333956129</v>
      </c>
      <c r="P3619" s="11">
        <v>90</v>
      </c>
      <c r="Q3619" s="11">
        <f>IF(data[[#This Row],[Spend, Dollars]]=0,0,data[[#This Row],[Total conversion value, Dollars]]/data[[#This Row],[Spend, Dollars]])</f>
        <v>6.6849131817623748</v>
      </c>
      <c r="R3619" s="2">
        <v>66</v>
      </c>
      <c r="S3619" s="2">
        <v>9</v>
      </c>
      <c r="T3619" s="2">
        <v>12</v>
      </c>
      <c r="U3619" s="2">
        <f t="shared" si="56"/>
        <v>87</v>
      </c>
    </row>
    <row r="3620" spans="1:21" x14ac:dyDescent="0.2">
      <c r="A3620" t="s">
        <v>22</v>
      </c>
      <c r="B3620" s="3">
        <v>45029</v>
      </c>
      <c r="C3620" s="10" t="str">
        <f>TEXT(data[[#This Row],[Date]],"mmmm")</f>
        <v>April</v>
      </c>
      <c r="D3620" t="s">
        <v>15</v>
      </c>
      <c r="E3620" t="s">
        <v>19</v>
      </c>
      <c r="F3620" t="s">
        <v>14</v>
      </c>
      <c r="G3620" t="s">
        <v>21</v>
      </c>
      <c r="H3620" s="11">
        <v>1160.2</v>
      </c>
      <c r="I3620" s="11">
        <v>14.618520000000006</v>
      </c>
      <c r="J3620" s="13">
        <f>data[[#This Row],[Clicks]]/data[[#This Row],[Impressions]]</f>
        <v>1.2600000000000004E-2</v>
      </c>
      <c r="K3620" s="1">
        <v>0.49449999999999977</v>
      </c>
      <c r="L3620" s="2">
        <v>7.2288581399999998</v>
      </c>
      <c r="M3620">
        <v>1</v>
      </c>
      <c r="N3620" s="1">
        <f>IF(data[[#This Row],[Conversions]]=0,0,data[[#This Row],[Spend, Dollars]]/data[[#This Row],[Conversions]])</f>
        <v>7.2288581399999998</v>
      </c>
      <c r="O3620" s="13">
        <f>data[[#This Row],[Conversions]]/data[[#This Row],[Clicks]]</f>
        <v>6.8406377663402282E-2</v>
      </c>
      <c r="P3620" s="11">
        <v>0</v>
      </c>
      <c r="Q3620" s="11">
        <f>IF(data[[#This Row],[Spend, Dollars]]=0,0,data[[#This Row],[Total conversion value, Dollars]]/data[[#This Row],[Spend, Dollars]])</f>
        <v>0</v>
      </c>
      <c r="R3620" s="2">
        <v>50</v>
      </c>
      <c r="S3620" s="2">
        <v>2</v>
      </c>
      <c r="T3620" s="2">
        <v>1.5</v>
      </c>
      <c r="U3620" s="2">
        <f t="shared" si="56"/>
        <v>53.5</v>
      </c>
    </row>
    <row r="3621" spans="1:21" x14ac:dyDescent="0.2">
      <c r="A3621" t="s">
        <v>22</v>
      </c>
      <c r="B3621" s="3">
        <v>45030</v>
      </c>
      <c r="C3621" s="10" t="str">
        <f>TEXT(data[[#This Row],[Date]],"mmmm")</f>
        <v>April</v>
      </c>
      <c r="D3621" t="s">
        <v>15</v>
      </c>
      <c r="E3621" t="s">
        <v>19</v>
      </c>
      <c r="F3621" t="s">
        <v>14</v>
      </c>
      <c r="G3621" t="s">
        <v>21</v>
      </c>
      <c r="H3621" s="11">
        <v>1350.2</v>
      </c>
      <c r="I3621" s="11">
        <v>24.303600000000003</v>
      </c>
      <c r="J3621" s="13">
        <f>data[[#This Row],[Clicks]]/data[[#This Row],[Impressions]]</f>
        <v>1.8000000000000002E-2</v>
      </c>
      <c r="K3621" s="1">
        <v>0.88549999999999973</v>
      </c>
      <c r="L3621" s="2">
        <v>21.520837799999995</v>
      </c>
      <c r="M3621">
        <v>2</v>
      </c>
      <c r="N3621" s="1">
        <f>IF(data[[#This Row],[Conversions]]=0,0,data[[#This Row],[Spend, Dollars]]/data[[#This Row],[Conversions]])</f>
        <v>10.760418899999998</v>
      </c>
      <c r="O3621" s="13">
        <f>data[[#This Row],[Conversions]]/data[[#This Row],[Clicks]]</f>
        <v>8.2292335291890908E-2</v>
      </c>
      <c r="P3621" s="11">
        <v>78</v>
      </c>
      <c r="Q3621" s="11">
        <f>IF(data[[#This Row],[Spend, Dollars]]=0,0,data[[#This Row],[Total conversion value, Dollars]]/data[[#This Row],[Spend, Dollars]])</f>
        <v>3.6243942138721019</v>
      </c>
      <c r="R3621" s="2">
        <v>53</v>
      </c>
      <c r="S3621" s="2">
        <v>4</v>
      </c>
      <c r="T3621" s="2">
        <v>7.5</v>
      </c>
      <c r="U3621" s="2">
        <f t="shared" si="56"/>
        <v>64.5</v>
      </c>
    </row>
    <row r="3622" spans="1:21" x14ac:dyDescent="0.2">
      <c r="A3622" t="s">
        <v>22</v>
      </c>
      <c r="B3622" s="3">
        <v>45031</v>
      </c>
      <c r="C3622" s="10" t="str">
        <f>TEXT(data[[#This Row],[Date]],"mmmm")</f>
        <v>April</v>
      </c>
      <c r="D3622" t="s">
        <v>15</v>
      </c>
      <c r="E3622" t="s">
        <v>19</v>
      </c>
      <c r="F3622" t="s">
        <v>14</v>
      </c>
      <c r="G3622" t="s">
        <v>21</v>
      </c>
      <c r="H3622" s="11">
        <v>1157.4000000000001</v>
      </c>
      <c r="I3622" s="11">
        <v>17.361000000000008</v>
      </c>
      <c r="J3622" s="13">
        <f>data[[#This Row],[Clicks]]/data[[#This Row],[Impressions]]</f>
        <v>1.5000000000000006E-2</v>
      </c>
      <c r="K3622" s="1">
        <v>0.98899999999999955</v>
      </c>
      <c r="L3622" s="2">
        <v>17.170029</v>
      </c>
      <c r="M3622">
        <v>1</v>
      </c>
      <c r="N3622" s="1">
        <f>IF(data[[#This Row],[Conversions]]=0,0,data[[#This Row],[Spend, Dollars]]/data[[#This Row],[Conversions]])</f>
        <v>17.170029</v>
      </c>
      <c r="O3622" s="13">
        <f>data[[#This Row],[Conversions]]/data[[#This Row],[Clicks]]</f>
        <v>5.7600368642359283E-2</v>
      </c>
      <c r="P3622" s="11">
        <v>0</v>
      </c>
      <c r="Q3622" s="11">
        <f>IF(data[[#This Row],[Spend, Dollars]]=0,0,data[[#This Row],[Total conversion value, Dollars]]/data[[#This Row],[Spend, Dollars]])</f>
        <v>0</v>
      </c>
      <c r="R3622" s="2">
        <v>55</v>
      </c>
      <c r="S3622" s="2">
        <v>1</v>
      </c>
      <c r="T3622" s="2">
        <v>7.5</v>
      </c>
      <c r="U3622" s="2">
        <f t="shared" si="56"/>
        <v>63.5</v>
      </c>
    </row>
    <row r="3623" spans="1:21" x14ac:dyDescent="0.2">
      <c r="A3623" t="s">
        <v>22</v>
      </c>
      <c r="B3623" s="3">
        <v>45032</v>
      </c>
      <c r="C3623" s="10" t="str">
        <f>TEXT(data[[#This Row],[Date]],"mmmm")</f>
        <v>April</v>
      </c>
      <c r="D3623" t="s">
        <v>15</v>
      </c>
      <c r="E3623" t="s">
        <v>19</v>
      </c>
      <c r="F3623" t="s">
        <v>14</v>
      </c>
      <c r="G3623" t="s">
        <v>21</v>
      </c>
      <c r="H3623" s="11">
        <v>970.60000000000014</v>
      </c>
      <c r="I3623" s="11">
        <v>13.976640000000002</v>
      </c>
      <c r="J3623" s="13">
        <f>data[[#This Row],[Clicks]]/data[[#This Row],[Impressions]]</f>
        <v>1.44E-2</v>
      </c>
      <c r="K3623" s="1">
        <v>0.29899999999999993</v>
      </c>
      <c r="L3623" s="2">
        <v>4.1790153599999993</v>
      </c>
      <c r="M3623">
        <v>4</v>
      </c>
      <c r="N3623" s="1">
        <f>IF(data[[#This Row],[Conversions]]=0,0,data[[#This Row],[Spend, Dollars]]/data[[#This Row],[Conversions]])</f>
        <v>1.0447538399999998</v>
      </c>
      <c r="O3623" s="13">
        <f>data[[#This Row],[Conversions]]/data[[#This Row],[Clicks]]</f>
        <v>0.28619181720356246</v>
      </c>
      <c r="P3623" s="11">
        <v>105.6</v>
      </c>
      <c r="Q3623" s="11">
        <f>IF(data[[#This Row],[Spend, Dollars]]=0,0,data[[#This Row],[Total conversion value, Dollars]]/data[[#This Row],[Spend, Dollars]])</f>
        <v>25.269110281518564</v>
      </c>
      <c r="R3623" s="2">
        <v>61</v>
      </c>
      <c r="S3623" s="2">
        <v>9</v>
      </c>
      <c r="T3623" s="2">
        <v>0</v>
      </c>
      <c r="U3623" s="2">
        <f t="shared" si="56"/>
        <v>70</v>
      </c>
    </row>
    <row r="3624" spans="1:21" x14ac:dyDescent="0.2">
      <c r="A3624" t="s">
        <v>22</v>
      </c>
      <c r="B3624" s="3">
        <v>45033</v>
      </c>
      <c r="C3624" s="10" t="str">
        <f>TEXT(data[[#This Row],[Date]],"mmmm")</f>
        <v>April</v>
      </c>
      <c r="D3624" t="s">
        <v>15</v>
      </c>
      <c r="E3624" t="s">
        <v>19</v>
      </c>
      <c r="F3624" t="s">
        <v>14</v>
      </c>
      <c r="G3624" t="s">
        <v>21</v>
      </c>
      <c r="H3624" s="11">
        <v>1186.8000000000002</v>
      </c>
      <c r="I3624" s="11">
        <v>14.597640000000004</v>
      </c>
      <c r="J3624" s="13">
        <f>data[[#This Row],[Clicks]]/data[[#This Row],[Impressions]]</f>
        <v>1.2300000000000002E-2</v>
      </c>
      <c r="K3624" s="1">
        <v>0.36799999999999977</v>
      </c>
      <c r="L3624" s="2">
        <v>5.3719315199999977</v>
      </c>
      <c r="M3624">
        <v>1</v>
      </c>
      <c r="N3624" s="1">
        <f>IF(data[[#This Row],[Conversions]]=0,0,data[[#This Row],[Spend, Dollars]]/data[[#This Row],[Conversions]])</f>
        <v>5.3719315199999977</v>
      </c>
      <c r="O3624" s="13">
        <f>data[[#This Row],[Conversions]]/data[[#This Row],[Clicks]]</f>
        <v>6.8504223970450001E-2</v>
      </c>
      <c r="P3624" s="11">
        <v>0</v>
      </c>
      <c r="Q3624" s="11">
        <f>IF(data[[#This Row],[Spend, Dollars]]=0,0,data[[#This Row],[Total conversion value, Dollars]]/data[[#This Row],[Spend, Dollars]])</f>
        <v>0</v>
      </c>
      <c r="R3624" s="2">
        <v>26</v>
      </c>
      <c r="S3624" s="2">
        <v>12</v>
      </c>
      <c r="T3624" s="2">
        <v>6</v>
      </c>
      <c r="U3624" s="2">
        <f t="shared" si="56"/>
        <v>44</v>
      </c>
    </row>
    <row r="3625" spans="1:21" x14ac:dyDescent="0.2">
      <c r="A3625" t="s">
        <v>22</v>
      </c>
      <c r="B3625" s="3">
        <v>45034</v>
      </c>
      <c r="C3625" s="10" t="str">
        <f>TEXT(data[[#This Row],[Date]],"mmmm")</f>
        <v>April</v>
      </c>
      <c r="D3625" t="s">
        <v>15</v>
      </c>
      <c r="E3625" t="s">
        <v>19</v>
      </c>
      <c r="F3625" t="s">
        <v>14</v>
      </c>
      <c r="G3625" t="s">
        <v>21</v>
      </c>
      <c r="H3625" s="11">
        <v>1142</v>
      </c>
      <c r="I3625" s="11">
        <v>10.392200000000001</v>
      </c>
      <c r="J3625" s="13">
        <f>data[[#This Row],[Clicks]]/data[[#This Row],[Impressions]]</f>
        <v>9.1000000000000004E-3</v>
      </c>
      <c r="K3625" s="1">
        <v>0.16100000000000003</v>
      </c>
      <c r="L3625" s="2">
        <v>1.6731442000000005</v>
      </c>
      <c r="M3625">
        <v>4</v>
      </c>
      <c r="N3625" s="1">
        <f>IF(data[[#This Row],[Conversions]]=0,0,data[[#This Row],[Spend, Dollars]]/data[[#This Row],[Conversions]])</f>
        <v>0.41828605000000013</v>
      </c>
      <c r="O3625" s="13">
        <f>data[[#This Row],[Conversions]]/data[[#This Row],[Clicks]]</f>
        <v>0.38490406266238136</v>
      </c>
      <c r="P3625" s="11">
        <v>158.4</v>
      </c>
      <c r="Q3625" s="11">
        <f>IF(data[[#This Row],[Spend, Dollars]]=0,0,data[[#This Row],[Total conversion value, Dollars]]/data[[#This Row],[Spend, Dollars]])</f>
        <v>94.672055164163353</v>
      </c>
      <c r="R3625" s="2">
        <v>50</v>
      </c>
      <c r="S3625" s="2">
        <v>10</v>
      </c>
      <c r="T3625" s="2">
        <v>1.5</v>
      </c>
      <c r="U3625" s="2">
        <f t="shared" si="56"/>
        <v>61.5</v>
      </c>
    </row>
    <row r="3626" spans="1:21" x14ac:dyDescent="0.2">
      <c r="A3626" t="s">
        <v>22</v>
      </c>
      <c r="B3626" s="3">
        <v>45035</v>
      </c>
      <c r="C3626" s="10" t="str">
        <f>TEXT(data[[#This Row],[Date]],"mmmm")</f>
        <v>April</v>
      </c>
      <c r="D3626" t="s">
        <v>15</v>
      </c>
      <c r="E3626" t="s">
        <v>19</v>
      </c>
      <c r="F3626" t="s">
        <v>14</v>
      </c>
      <c r="G3626" t="s">
        <v>21</v>
      </c>
      <c r="H3626" s="11">
        <v>1364.2</v>
      </c>
      <c r="I3626" s="11">
        <v>15.415460000000001</v>
      </c>
      <c r="J3626" s="13">
        <f>data[[#This Row],[Clicks]]/data[[#This Row],[Impressions]]</f>
        <v>1.1300000000000001E-2</v>
      </c>
      <c r="K3626" s="1">
        <v>0.17250000000000004</v>
      </c>
      <c r="L3626" s="2">
        <v>2.659166850000001</v>
      </c>
      <c r="M3626">
        <v>1</v>
      </c>
      <c r="N3626" s="1">
        <f>IF(data[[#This Row],[Conversions]]=0,0,data[[#This Row],[Spend, Dollars]]/data[[#This Row],[Conversions]])</f>
        <v>2.659166850000001</v>
      </c>
      <c r="O3626" s="13">
        <f>data[[#This Row],[Conversions]]/data[[#This Row],[Clicks]]</f>
        <v>6.4869942252777396E-2</v>
      </c>
      <c r="P3626" s="11">
        <v>0</v>
      </c>
      <c r="Q3626" s="11">
        <f>IF(data[[#This Row],[Spend, Dollars]]=0,0,data[[#This Row],[Total conversion value, Dollars]]/data[[#This Row],[Spend, Dollars]])</f>
        <v>0</v>
      </c>
      <c r="R3626" s="2">
        <v>71</v>
      </c>
      <c r="S3626" s="2">
        <v>0</v>
      </c>
      <c r="T3626" s="2">
        <v>1.5</v>
      </c>
      <c r="U3626" s="2">
        <f t="shared" si="56"/>
        <v>72.5</v>
      </c>
    </row>
    <row r="3627" spans="1:21" x14ac:dyDescent="0.2">
      <c r="A3627" t="s">
        <v>22</v>
      </c>
      <c r="B3627" s="3">
        <v>45036</v>
      </c>
      <c r="C3627" s="10" t="str">
        <f>TEXT(data[[#This Row],[Date]],"mmmm")</f>
        <v>April</v>
      </c>
      <c r="D3627" t="s">
        <v>15</v>
      </c>
      <c r="E3627" t="s">
        <v>19</v>
      </c>
      <c r="F3627" t="s">
        <v>14</v>
      </c>
      <c r="G3627" t="s">
        <v>21</v>
      </c>
      <c r="H3627" s="11">
        <v>1620.4</v>
      </c>
      <c r="I3627" s="11">
        <v>23.495800000000006</v>
      </c>
      <c r="J3627" s="13">
        <f>data[[#This Row],[Clicks]]/data[[#This Row],[Impressions]]</f>
        <v>1.4500000000000002E-2</v>
      </c>
      <c r="K3627" s="1">
        <v>1.1500000000000026E-2</v>
      </c>
      <c r="L3627" s="2">
        <v>0.27020170000000066</v>
      </c>
      <c r="M3627">
        <v>3</v>
      </c>
      <c r="N3627" s="1">
        <f>IF(data[[#This Row],[Conversions]]=0,0,data[[#This Row],[Spend, Dollars]]/data[[#This Row],[Conversions]])</f>
        <v>9.0067233333333552E-2</v>
      </c>
      <c r="O3627" s="13">
        <f>data[[#This Row],[Conversions]]/data[[#This Row],[Clicks]]</f>
        <v>0.12768239430025788</v>
      </c>
      <c r="P3627" s="11">
        <v>73.2</v>
      </c>
      <c r="Q3627" s="11">
        <f>IF(data[[#This Row],[Spend, Dollars]]=0,0,data[[#This Row],[Total conversion value, Dollars]]/data[[#This Row],[Spend, Dollars]])</f>
        <v>270.90873225445961</v>
      </c>
      <c r="R3627" s="2">
        <v>74</v>
      </c>
      <c r="S3627" s="2">
        <v>12</v>
      </c>
      <c r="T3627" s="2">
        <v>0</v>
      </c>
      <c r="U3627" s="2">
        <f t="shared" si="56"/>
        <v>86</v>
      </c>
    </row>
    <row r="3628" spans="1:21" x14ac:dyDescent="0.2">
      <c r="A3628" t="s">
        <v>22</v>
      </c>
      <c r="B3628" s="3">
        <v>45037</v>
      </c>
      <c r="C3628" s="10" t="str">
        <f>TEXT(data[[#This Row],[Date]],"mmmm")</f>
        <v>April</v>
      </c>
      <c r="D3628" t="s">
        <v>15</v>
      </c>
      <c r="E3628" t="s">
        <v>19</v>
      </c>
      <c r="F3628" t="s">
        <v>14</v>
      </c>
      <c r="G3628" t="s">
        <v>21</v>
      </c>
      <c r="H3628" s="11">
        <v>1454</v>
      </c>
      <c r="I3628" s="11">
        <v>16.721000000000004</v>
      </c>
      <c r="J3628" s="13">
        <f>data[[#This Row],[Clicks]]/data[[#This Row],[Impressions]]</f>
        <v>1.1500000000000003E-2</v>
      </c>
      <c r="K3628" s="1">
        <v>0.74749999999999972</v>
      </c>
      <c r="L3628" s="2">
        <v>12.498947499999998</v>
      </c>
      <c r="M3628">
        <v>3</v>
      </c>
      <c r="N3628" s="1">
        <f>IF(data[[#This Row],[Conversions]]=0,0,data[[#This Row],[Spend, Dollars]]/data[[#This Row],[Conversions]])</f>
        <v>4.166315833333333</v>
      </c>
      <c r="O3628" s="13">
        <f>data[[#This Row],[Conversions]]/data[[#This Row],[Clicks]]</f>
        <v>0.17941510675198849</v>
      </c>
      <c r="P3628" s="11">
        <v>189.6</v>
      </c>
      <c r="Q3628" s="11">
        <f>IF(data[[#This Row],[Spend, Dollars]]=0,0,data[[#This Row],[Total conversion value, Dollars]]/data[[#This Row],[Spend, Dollars]])</f>
        <v>15.169277253144717</v>
      </c>
      <c r="R3628" s="2">
        <v>21</v>
      </c>
      <c r="S3628" s="2">
        <v>14</v>
      </c>
      <c r="T3628" s="2">
        <v>1.5</v>
      </c>
      <c r="U3628" s="2">
        <f t="shared" si="56"/>
        <v>36.5</v>
      </c>
    </row>
    <row r="3629" spans="1:21" x14ac:dyDescent="0.2">
      <c r="A3629" t="s">
        <v>22</v>
      </c>
      <c r="B3629" s="3">
        <v>45038</v>
      </c>
      <c r="C3629" s="10" t="str">
        <f>TEXT(data[[#This Row],[Date]],"mmmm")</f>
        <v>April</v>
      </c>
      <c r="D3629" t="s">
        <v>15</v>
      </c>
      <c r="E3629" t="s">
        <v>19</v>
      </c>
      <c r="F3629" t="s">
        <v>14</v>
      </c>
      <c r="G3629" t="s">
        <v>21</v>
      </c>
      <c r="H3629" s="11">
        <v>1773.8000000000002</v>
      </c>
      <c r="I3629" s="11">
        <v>16.318960000000008</v>
      </c>
      <c r="J3629" s="13">
        <f>data[[#This Row],[Clicks]]/data[[#This Row],[Impressions]]</f>
        <v>9.2000000000000033E-3</v>
      </c>
      <c r="K3629" s="1">
        <v>1.0579999999999996</v>
      </c>
      <c r="L3629" s="2">
        <v>17.265459680000003</v>
      </c>
      <c r="M3629">
        <v>3</v>
      </c>
      <c r="N3629" s="1">
        <f>IF(data[[#This Row],[Conversions]]=0,0,data[[#This Row],[Spend, Dollars]]/data[[#This Row],[Conversions]])</f>
        <v>5.7551532266666676</v>
      </c>
      <c r="O3629" s="13">
        <f>data[[#This Row],[Conversions]]/data[[#This Row],[Clicks]]</f>
        <v>0.1838352444028295</v>
      </c>
      <c r="P3629" s="11">
        <v>136.79999999999998</v>
      </c>
      <c r="Q3629" s="11">
        <f>IF(data[[#This Row],[Spend, Dollars]]=0,0,data[[#This Row],[Total conversion value, Dollars]]/data[[#This Row],[Spend, Dollars]])</f>
        <v>7.9233337852259238</v>
      </c>
      <c r="R3629" s="2">
        <v>39</v>
      </c>
      <c r="S3629" s="2">
        <v>18</v>
      </c>
      <c r="T3629" s="2">
        <v>1.5</v>
      </c>
      <c r="U3629" s="2">
        <f t="shared" si="56"/>
        <v>58.5</v>
      </c>
    </row>
    <row r="3630" spans="1:21" x14ac:dyDescent="0.2">
      <c r="A3630" t="s">
        <v>22</v>
      </c>
      <c r="B3630" s="3">
        <v>45039</v>
      </c>
      <c r="C3630" s="10" t="str">
        <f>TEXT(data[[#This Row],[Date]],"mmmm")</f>
        <v>April</v>
      </c>
      <c r="D3630" t="s">
        <v>15</v>
      </c>
      <c r="E3630" t="s">
        <v>19</v>
      </c>
      <c r="F3630" t="s">
        <v>14</v>
      </c>
      <c r="G3630" t="s">
        <v>21</v>
      </c>
      <c r="H3630" s="11">
        <v>1091.8000000000002</v>
      </c>
      <c r="I3630" s="11">
        <v>12.992419999999999</v>
      </c>
      <c r="J3630" s="13">
        <f>data[[#This Row],[Clicks]]/data[[#This Row],[Impressions]]</f>
        <v>1.1899999999999997E-2</v>
      </c>
      <c r="K3630" s="1">
        <v>0.66699999999999959</v>
      </c>
      <c r="L3630" s="2">
        <v>8.6659441399999935</v>
      </c>
      <c r="M3630">
        <v>3</v>
      </c>
      <c r="N3630" s="1">
        <f>IF(data[[#This Row],[Conversions]]=0,0,data[[#This Row],[Spend, Dollars]]/data[[#This Row],[Conversions]])</f>
        <v>2.8886480466666646</v>
      </c>
      <c r="O3630" s="13">
        <f>data[[#This Row],[Conversions]]/data[[#This Row],[Clicks]]</f>
        <v>0.23090386548464414</v>
      </c>
      <c r="P3630" s="11">
        <v>115.19999999999999</v>
      </c>
      <c r="Q3630" s="11">
        <f>IF(data[[#This Row],[Spend, Dollars]]=0,0,data[[#This Row],[Total conversion value, Dollars]]/data[[#This Row],[Spend, Dollars]])</f>
        <v>13.293415943943538</v>
      </c>
      <c r="R3630" s="2">
        <v>49</v>
      </c>
      <c r="S3630" s="2">
        <v>15</v>
      </c>
      <c r="T3630" s="2">
        <v>1.5</v>
      </c>
      <c r="U3630" s="2">
        <f t="shared" si="56"/>
        <v>65.5</v>
      </c>
    </row>
    <row r="3631" spans="1:21" x14ac:dyDescent="0.2">
      <c r="A3631" t="s">
        <v>22</v>
      </c>
      <c r="B3631" s="3">
        <v>45040</v>
      </c>
      <c r="C3631" s="10" t="str">
        <f>TEXT(data[[#This Row],[Date]],"mmmm")</f>
        <v>April</v>
      </c>
      <c r="D3631" t="s">
        <v>15</v>
      </c>
      <c r="E3631" t="s">
        <v>19</v>
      </c>
      <c r="F3631" t="s">
        <v>14</v>
      </c>
      <c r="G3631" t="s">
        <v>21</v>
      </c>
      <c r="H3631" s="11">
        <v>1146</v>
      </c>
      <c r="I3631" s="11">
        <v>19.482000000000006</v>
      </c>
      <c r="J3631" s="13">
        <f>data[[#This Row],[Clicks]]/data[[#This Row],[Impressions]]</f>
        <v>1.7000000000000005E-2</v>
      </c>
      <c r="K3631" s="1">
        <v>0.49449999999999977</v>
      </c>
      <c r="L3631" s="2">
        <v>9.6338489999999979</v>
      </c>
      <c r="M3631">
        <v>2</v>
      </c>
      <c r="N3631" s="1">
        <f>IF(data[[#This Row],[Conversions]]=0,0,data[[#This Row],[Spend, Dollars]]/data[[#This Row],[Conversions]])</f>
        <v>4.8169244999999989</v>
      </c>
      <c r="O3631" s="13">
        <f>data[[#This Row],[Conversions]]/data[[#This Row],[Clicks]]</f>
        <v>0.10265886459295757</v>
      </c>
      <c r="P3631" s="11">
        <v>0</v>
      </c>
      <c r="Q3631" s="11">
        <f>IF(data[[#This Row],[Spend, Dollars]]=0,0,data[[#This Row],[Total conversion value, Dollars]]/data[[#This Row],[Spend, Dollars]])</f>
        <v>0</v>
      </c>
      <c r="R3631" s="2">
        <v>50</v>
      </c>
      <c r="S3631" s="2">
        <v>20</v>
      </c>
      <c r="T3631" s="2">
        <v>9</v>
      </c>
      <c r="U3631" s="2">
        <f t="shared" si="56"/>
        <v>79</v>
      </c>
    </row>
    <row r="3632" spans="1:21" x14ac:dyDescent="0.2">
      <c r="A3632" t="s">
        <v>22</v>
      </c>
      <c r="B3632" s="3">
        <v>45041</v>
      </c>
      <c r="C3632" s="10" t="str">
        <f>TEXT(data[[#This Row],[Date]],"mmmm")</f>
        <v>April</v>
      </c>
      <c r="D3632" t="s">
        <v>15</v>
      </c>
      <c r="E3632" t="s">
        <v>19</v>
      </c>
      <c r="F3632" t="s">
        <v>14</v>
      </c>
      <c r="G3632" t="s">
        <v>21</v>
      </c>
      <c r="H3632" s="11">
        <v>1408.6000000000001</v>
      </c>
      <c r="I3632" s="11">
        <v>19.579540000000001</v>
      </c>
      <c r="J3632" s="13">
        <f>data[[#This Row],[Clicks]]/data[[#This Row],[Impressions]]</f>
        <v>1.3899999999999999E-2</v>
      </c>
      <c r="K3632" s="1">
        <v>0.45999999999999974</v>
      </c>
      <c r="L3632" s="2">
        <v>9.0065883999999965</v>
      </c>
      <c r="M3632">
        <v>2</v>
      </c>
      <c r="N3632" s="1">
        <f>IF(data[[#This Row],[Conversions]]=0,0,data[[#This Row],[Spend, Dollars]]/data[[#This Row],[Conversions]])</f>
        <v>4.5032941999999982</v>
      </c>
      <c r="O3632" s="13">
        <f>data[[#This Row],[Conversions]]/data[[#This Row],[Clicks]]</f>
        <v>0.10214744575204524</v>
      </c>
      <c r="P3632" s="11">
        <v>66</v>
      </c>
      <c r="Q3632" s="11">
        <f>IF(data[[#This Row],[Spend, Dollars]]=0,0,data[[#This Row],[Total conversion value, Dollars]]/data[[#This Row],[Spend, Dollars]])</f>
        <v>7.3279689343858578</v>
      </c>
      <c r="R3632" s="2">
        <v>24</v>
      </c>
      <c r="S3632" s="2">
        <v>15</v>
      </c>
      <c r="T3632" s="2">
        <v>10.5</v>
      </c>
      <c r="U3632" s="2">
        <f t="shared" si="56"/>
        <v>49.5</v>
      </c>
    </row>
    <row r="3633" spans="1:21" x14ac:dyDescent="0.2">
      <c r="A3633" t="s">
        <v>22</v>
      </c>
      <c r="B3633" s="3">
        <v>45042</v>
      </c>
      <c r="C3633" s="10" t="str">
        <f>TEXT(data[[#This Row],[Date]],"mmmm")</f>
        <v>April</v>
      </c>
      <c r="D3633" t="s">
        <v>15</v>
      </c>
      <c r="E3633" t="s">
        <v>19</v>
      </c>
      <c r="F3633" t="s">
        <v>14</v>
      </c>
      <c r="G3633" t="s">
        <v>21</v>
      </c>
      <c r="H3633" s="11">
        <v>1575.4</v>
      </c>
      <c r="I3633" s="11">
        <v>31.03538</v>
      </c>
      <c r="J3633" s="13">
        <f>data[[#This Row],[Clicks]]/data[[#This Row],[Impressions]]</f>
        <v>1.9699999999999999E-2</v>
      </c>
      <c r="K3633" s="1">
        <v>0.52899999999999969</v>
      </c>
      <c r="L3633" s="2">
        <v>16.41771601999999</v>
      </c>
      <c r="M3633">
        <v>6</v>
      </c>
      <c r="N3633" s="1">
        <f>IF(data[[#This Row],[Conversions]]=0,0,data[[#This Row],[Spend, Dollars]]/data[[#This Row],[Conversions]])</f>
        <v>2.7362860033333316</v>
      </c>
      <c r="O3633" s="13">
        <f>data[[#This Row],[Conversions]]/data[[#This Row],[Clicks]]</f>
        <v>0.1933277440134453</v>
      </c>
      <c r="P3633" s="11">
        <v>187.2</v>
      </c>
      <c r="Q3633" s="11">
        <f>IF(data[[#This Row],[Spend, Dollars]]=0,0,data[[#This Row],[Total conversion value, Dollars]]/data[[#This Row],[Spend, Dollars]])</f>
        <v>11.402316849186194</v>
      </c>
      <c r="R3633" s="2">
        <v>33</v>
      </c>
      <c r="S3633" s="2">
        <v>13</v>
      </c>
      <c r="T3633" s="2">
        <v>12</v>
      </c>
      <c r="U3633" s="2">
        <f t="shared" si="56"/>
        <v>58</v>
      </c>
    </row>
    <row r="3634" spans="1:21" x14ac:dyDescent="0.2">
      <c r="A3634" t="s">
        <v>22</v>
      </c>
      <c r="B3634" s="3">
        <v>45043</v>
      </c>
      <c r="C3634" s="10" t="str">
        <f>TEXT(data[[#This Row],[Date]],"mmmm")</f>
        <v>April</v>
      </c>
      <c r="D3634" t="s">
        <v>15</v>
      </c>
      <c r="E3634" t="s">
        <v>19</v>
      </c>
      <c r="F3634" t="s">
        <v>14</v>
      </c>
      <c r="G3634" t="s">
        <v>21</v>
      </c>
      <c r="H3634" s="11">
        <v>1193.4000000000001</v>
      </c>
      <c r="I3634" s="11">
        <v>14.320800000000004</v>
      </c>
      <c r="J3634" s="13">
        <f>data[[#This Row],[Clicks]]/data[[#This Row],[Impressions]]</f>
        <v>1.2000000000000002E-2</v>
      </c>
      <c r="K3634" s="1">
        <v>0.37949999999999995</v>
      </c>
      <c r="L3634" s="2">
        <v>5.4347436000000009</v>
      </c>
      <c r="M3634">
        <v>5</v>
      </c>
      <c r="N3634" s="1">
        <f>IF(data[[#This Row],[Conversions]]=0,0,data[[#This Row],[Spend, Dollars]]/data[[#This Row],[Conversions]])</f>
        <v>1.0869487200000001</v>
      </c>
      <c r="O3634" s="13">
        <f>data[[#This Row],[Conversions]]/data[[#This Row],[Clicks]]</f>
        <v>0.34914250600525099</v>
      </c>
      <c r="P3634" s="11">
        <v>216</v>
      </c>
      <c r="Q3634" s="11">
        <f>IF(data[[#This Row],[Spend, Dollars]]=0,0,data[[#This Row],[Total conversion value, Dollars]]/data[[#This Row],[Spend, Dollars]])</f>
        <v>39.74428526858194</v>
      </c>
      <c r="R3634" s="2">
        <v>28</v>
      </c>
      <c r="S3634" s="2">
        <v>1</v>
      </c>
      <c r="T3634" s="2">
        <v>4.5</v>
      </c>
      <c r="U3634" s="2">
        <f t="shared" si="56"/>
        <v>33.5</v>
      </c>
    </row>
    <row r="3635" spans="1:21" x14ac:dyDescent="0.2">
      <c r="A3635" t="s">
        <v>22</v>
      </c>
      <c r="B3635" s="3">
        <v>45044</v>
      </c>
      <c r="C3635" s="10" t="str">
        <f>TEXT(data[[#This Row],[Date]],"mmmm")</f>
        <v>April</v>
      </c>
      <c r="D3635" t="s">
        <v>15</v>
      </c>
      <c r="E3635" t="s">
        <v>19</v>
      </c>
      <c r="F3635" t="s">
        <v>14</v>
      </c>
      <c r="G3635" t="s">
        <v>21</v>
      </c>
      <c r="H3635" s="11">
        <v>1034.8000000000002</v>
      </c>
      <c r="I3635" s="11">
        <v>17.591600000000003</v>
      </c>
      <c r="J3635" s="13">
        <f>data[[#This Row],[Clicks]]/data[[#This Row],[Impressions]]</f>
        <v>1.7000000000000001E-2</v>
      </c>
      <c r="K3635" s="1">
        <v>1.2534999999999998</v>
      </c>
      <c r="L3635" s="2">
        <v>22.051070600000003</v>
      </c>
      <c r="M3635">
        <v>2</v>
      </c>
      <c r="N3635" s="1">
        <f>IF(data[[#This Row],[Conversions]]=0,0,data[[#This Row],[Spend, Dollars]]/data[[#This Row],[Conversions]])</f>
        <v>11.025535300000001</v>
      </c>
      <c r="O3635" s="13">
        <f>data[[#This Row],[Conversions]]/data[[#This Row],[Clicks]]</f>
        <v>0.11369062507105662</v>
      </c>
      <c r="P3635" s="11">
        <v>0</v>
      </c>
      <c r="Q3635" s="11">
        <f>IF(data[[#This Row],[Spend, Dollars]]=0,0,data[[#This Row],[Total conversion value, Dollars]]/data[[#This Row],[Spend, Dollars]])</f>
        <v>0</v>
      </c>
      <c r="R3635" s="2">
        <v>29</v>
      </c>
      <c r="S3635" s="2">
        <v>13</v>
      </c>
      <c r="T3635" s="2">
        <v>3</v>
      </c>
      <c r="U3635" s="2">
        <f t="shared" si="56"/>
        <v>45</v>
      </c>
    </row>
    <row r="3636" spans="1:21" x14ac:dyDescent="0.2">
      <c r="A3636" t="s">
        <v>22</v>
      </c>
      <c r="B3636" s="3">
        <v>45045</v>
      </c>
      <c r="C3636" s="10" t="str">
        <f>TEXT(data[[#This Row],[Date]],"mmmm")</f>
        <v>April</v>
      </c>
      <c r="D3636" t="s">
        <v>15</v>
      </c>
      <c r="E3636" t="s">
        <v>19</v>
      </c>
      <c r="F3636" t="s">
        <v>14</v>
      </c>
      <c r="G3636" t="s">
        <v>21</v>
      </c>
      <c r="H3636" s="11">
        <v>1418.4</v>
      </c>
      <c r="I3636" s="11">
        <v>23.403600000000008</v>
      </c>
      <c r="J3636" s="13">
        <f>data[[#This Row],[Clicks]]/data[[#This Row],[Impressions]]</f>
        <v>1.6500000000000004E-2</v>
      </c>
      <c r="K3636" s="1">
        <v>1.3109999999999995</v>
      </c>
      <c r="L3636" s="2">
        <v>30.6821196</v>
      </c>
      <c r="M3636">
        <v>3</v>
      </c>
      <c r="N3636" s="1">
        <f>IF(data[[#This Row],[Conversions]]=0,0,data[[#This Row],[Spend, Dollars]]/data[[#This Row],[Conversions]])</f>
        <v>10.227373200000001</v>
      </c>
      <c r="O3636" s="13">
        <f>data[[#This Row],[Conversions]]/data[[#This Row],[Clicks]]</f>
        <v>0.12818540737322459</v>
      </c>
      <c r="P3636" s="11">
        <v>51.6</v>
      </c>
      <c r="Q3636" s="11">
        <f>IF(data[[#This Row],[Spend, Dollars]]=0,0,data[[#This Row],[Total conversion value, Dollars]]/data[[#This Row],[Spend, Dollars]])</f>
        <v>1.6817612561551973</v>
      </c>
      <c r="R3636" s="2">
        <v>36</v>
      </c>
      <c r="S3636" s="2">
        <v>10</v>
      </c>
      <c r="T3636" s="2">
        <v>1.5</v>
      </c>
      <c r="U3636" s="2">
        <f t="shared" si="56"/>
        <v>47.5</v>
      </c>
    </row>
    <row r="3637" spans="1:21" x14ac:dyDescent="0.2">
      <c r="A3637" t="s">
        <v>22</v>
      </c>
      <c r="B3637" s="3">
        <v>45046</v>
      </c>
      <c r="C3637" s="10" t="str">
        <f>TEXT(data[[#This Row],[Date]],"mmmm")</f>
        <v>April</v>
      </c>
      <c r="D3637" t="s">
        <v>15</v>
      </c>
      <c r="E3637" t="s">
        <v>19</v>
      </c>
      <c r="F3637" t="s">
        <v>14</v>
      </c>
      <c r="G3637" t="s">
        <v>21</v>
      </c>
      <c r="H3637" s="11">
        <v>1606.2</v>
      </c>
      <c r="I3637" s="11">
        <v>27.466019999999997</v>
      </c>
      <c r="J3637" s="13">
        <f>data[[#This Row],[Clicks]]/data[[#This Row],[Impressions]]</f>
        <v>1.7099999999999997E-2</v>
      </c>
      <c r="K3637" s="1">
        <v>0.22999999999999995</v>
      </c>
      <c r="L3637" s="2">
        <v>6.3171845999999983</v>
      </c>
      <c r="M3637">
        <v>2</v>
      </c>
      <c r="N3637" s="1">
        <f>IF(data[[#This Row],[Conversions]]=0,0,data[[#This Row],[Spend, Dollars]]/data[[#This Row],[Conversions]])</f>
        <v>3.1585922999999991</v>
      </c>
      <c r="O3637" s="13">
        <f>data[[#This Row],[Conversions]]/data[[#This Row],[Clicks]]</f>
        <v>7.2817248367255255E-2</v>
      </c>
      <c r="P3637" s="11">
        <v>54</v>
      </c>
      <c r="Q3637" s="11">
        <f>IF(data[[#This Row],[Spend, Dollars]]=0,0,data[[#This Row],[Total conversion value, Dollars]]/data[[#This Row],[Spend, Dollars]])</f>
        <v>8.548111764851706</v>
      </c>
      <c r="R3637" s="2">
        <v>34</v>
      </c>
      <c r="S3637" s="2">
        <v>10</v>
      </c>
      <c r="T3637" s="2">
        <v>4.5</v>
      </c>
      <c r="U3637" s="2">
        <f t="shared" si="56"/>
        <v>48.5</v>
      </c>
    </row>
    <row r="3638" spans="1:21" x14ac:dyDescent="0.2">
      <c r="A3638" t="s">
        <v>22</v>
      </c>
      <c r="B3638" s="3">
        <v>45047</v>
      </c>
      <c r="C3638" s="10" t="str">
        <f>TEXT(data[[#This Row],[Date]],"mmmm")</f>
        <v>May</v>
      </c>
      <c r="D3638" t="s">
        <v>15</v>
      </c>
      <c r="E3638" t="s">
        <v>19</v>
      </c>
      <c r="F3638" t="s">
        <v>14</v>
      </c>
      <c r="G3638" t="s">
        <v>21</v>
      </c>
      <c r="H3638" s="11">
        <v>1103.8000000000002</v>
      </c>
      <c r="I3638" s="11">
        <v>12.031420000000004</v>
      </c>
      <c r="J3638" s="13">
        <f>data[[#This Row],[Clicks]]/data[[#This Row],[Impressions]]</f>
        <v>1.0900000000000002E-2</v>
      </c>
      <c r="K3638" s="1">
        <v>1.1154999999999997</v>
      </c>
      <c r="L3638" s="2">
        <v>13.421049010000001</v>
      </c>
      <c r="M3638">
        <v>3</v>
      </c>
      <c r="N3638" s="1">
        <f>IF(data[[#This Row],[Conversions]]=0,0,data[[#This Row],[Spend, Dollars]]/data[[#This Row],[Conversions]])</f>
        <v>4.4736830033333339</v>
      </c>
      <c r="O3638" s="13">
        <f>data[[#This Row],[Conversions]]/data[[#This Row],[Clicks]]</f>
        <v>0.24934712610814011</v>
      </c>
      <c r="P3638" s="11">
        <v>75.599999999999994</v>
      </c>
      <c r="Q3638" s="11">
        <f>IF(data[[#This Row],[Spend, Dollars]]=0,0,data[[#This Row],[Total conversion value, Dollars]]/data[[#This Row],[Spend, Dollars]])</f>
        <v>5.6329426964815168</v>
      </c>
      <c r="R3638" s="2">
        <v>41</v>
      </c>
      <c r="S3638" s="2">
        <v>0</v>
      </c>
      <c r="T3638" s="2">
        <v>4.5</v>
      </c>
      <c r="U3638" s="2">
        <f t="shared" si="56"/>
        <v>45.5</v>
      </c>
    </row>
    <row r="3639" spans="1:21" x14ac:dyDescent="0.2">
      <c r="A3639" t="s">
        <v>22</v>
      </c>
      <c r="B3639" s="3">
        <v>45048</v>
      </c>
      <c r="C3639" s="10" t="str">
        <f>TEXT(data[[#This Row],[Date]],"mmmm")</f>
        <v>May</v>
      </c>
      <c r="D3639" t="s">
        <v>15</v>
      </c>
      <c r="E3639" t="s">
        <v>19</v>
      </c>
      <c r="F3639" t="s">
        <v>14</v>
      </c>
      <c r="G3639" t="s">
        <v>21</v>
      </c>
      <c r="H3639" s="11">
        <v>1263.2</v>
      </c>
      <c r="I3639" s="11">
        <v>15.537360000000003</v>
      </c>
      <c r="J3639" s="13">
        <f>data[[#This Row],[Clicks]]/data[[#This Row],[Impressions]]</f>
        <v>1.2300000000000002E-2</v>
      </c>
      <c r="K3639" s="1">
        <v>9.200000000000004E-2</v>
      </c>
      <c r="L3639" s="2">
        <v>1.4294371200000009</v>
      </c>
      <c r="M3639">
        <v>6</v>
      </c>
      <c r="N3639" s="1">
        <f>IF(data[[#This Row],[Conversions]]=0,0,data[[#This Row],[Spend, Dollars]]/data[[#This Row],[Conversions]])</f>
        <v>0.23823952000000015</v>
      </c>
      <c r="O3639" s="13">
        <f>data[[#This Row],[Conversions]]/data[[#This Row],[Clicks]]</f>
        <v>0.38616598958896486</v>
      </c>
      <c r="P3639" s="11">
        <v>384</v>
      </c>
      <c r="Q3639" s="11">
        <f>IF(data[[#This Row],[Spend, Dollars]]=0,0,data[[#This Row],[Total conversion value, Dollars]]/data[[#This Row],[Spend, Dollars]])</f>
        <v>268.63721014884499</v>
      </c>
      <c r="R3639" s="2">
        <v>40</v>
      </c>
      <c r="S3639" s="2">
        <v>15</v>
      </c>
      <c r="T3639" s="2">
        <v>9</v>
      </c>
      <c r="U3639" s="2">
        <f t="shared" si="56"/>
        <v>64</v>
      </c>
    </row>
    <row r="3640" spans="1:21" x14ac:dyDescent="0.2">
      <c r="A3640" t="s">
        <v>22</v>
      </c>
      <c r="B3640" s="3">
        <v>45049</v>
      </c>
      <c r="C3640" s="10" t="str">
        <f>TEXT(data[[#This Row],[Date]],"mmmm")</f>
        <v>May</v>
      </c>
      <c r="D3640" t="s">
        <v>15</v>
      </c>
      <c r="E3640" t="s">
        <v>19</v>
      </c>
      <c r="F3640" t="s">
        <v>14</v>
      </c>
      <c r="G3640" t="s">
        <v>21</v>
      </c>
      <c r="H3640" s="11">
        <v>836.40000000000009</v>
      </c>
      <c r="I3640" s="11">
        <v>10.956840000000003</v>
      </c>
      <c r="J3640" s="13">
        <f>data[[#This Row],[Clicks]]/data[[#This Row],[Impressions]]</f>
        <v>1.3100000000000002E-2</v>
      </c>
      <c r="K3640" s="1">
        <v>1.0924999999999998</v>
      </c>
      <c r="L3640" s="2">
        <v>11.970347700000001</v>
      </c>
      <c r="M3640">
        <v>2</v>
      </c>
      <c r="N3640" s="1">
        <f>IF(data[[#This Row],[Conversions]]=0,0,data[[#This Row],[Spend, Dollars]]/data[[#This Row],[Conversions]])</f>
        <v>5.9851738500000007</v>
      </c>
      <c r="O3640" s="13">
        <f>data[[#This Row],[Conversions]]/data[[#This Row],[Clicks]]</f>
        <v>0.18253438035053898</v>
      </c>
      <c r="P3640" s="11">
        <v>0</v>
      </c>
      <c r="Q3640" s="11">
        <f>IF(data[[#This Row],[Spend, Dollars]]=0,0,data[[#This Row],[Total conversion value, Dollars]]/data[[#This Row],[Spend, Dollars]])</f>
        <v>0</v>
      </c>
      <c r="R3640" s="2">
        <v>58</v>
      </c>
      <c r="S3640" s="2">
        <v>12</v>
      </c>
      <c r="T3640" s="2">
        <v>6</v>
      </c>
      <c r="U3640" s="2">
        <f t="shared" si="56"/>
        <v>76</v>
      </c>
    </row>
    <row r="3641" spans="1:21" x14ac:dyDescent="0.2">
      <c r="A3641" t="s">
        <v>22</v>
      </c>
      <c r="B3641" s="3">
        <v>45050</v>
      </c>
      <c r="C3641" s="10" t="str">
        <f>TEXT(data[[#This Row],[Date]],"mmmm")</f>
        <v>May</v>
      </c>
      <c r="D3641" t="s">
        <v>15</v>
      </c>
      <c r="E3641" t="s">
        <v>19</v>
      </c>
      <c r="F3641" t="s">
        <v>14</v>
      </c>
      <c r="G3641" t="s">
        <v>21</v>
      </c>
      <c r="H3641" s="11">
        <v>1637.2</v>
      </c>
      <c r="I3641" s="11">
        <v>27.996119999999998</v>
      </c>
      <c r="J3641" s="13">
        <f>data[[#This Row],[Clicks]]/data[[#This Row],[Impressions]]</f>
        <v>1.7099999999999997E-2</v>
      </c>
      <c r="K3641" s="1">
        <v>0.18400000000000002</v>
      </c>
      <c r="L3641" s="2">
        <v>5.1512860800000002</v>
      </c>
      <c r="M3641">
        <v>5</v>
      </c>
      <c r="N3641" s="1">
        <f>IF(data[[#This Row],[Conversions]]=0,0,data[[#This Row],[Spend, Dollars]]/data[[#This Row],[Conversions]])</f>
        <v>1.0302572160000001</v>
      </c>
      <c r="O3641" s="13">
        <f>data[[#This Row],[Conversions]]/data[[#This Row],[Clicks]]</f>
        <v>0.17859617689879884</v>
      </c>
      <c r="P3641" s="11">
        <v>206.4</v>
      </c>
      <c r="Q3641" s="11">
        <f>IF(data[[#This Row],[Spend, Dollars]]=0,0,data[[#This Row],[Total conversion value, Dollars]]/data[[#This Row],[Spend, Dollars]])</f>
        <v>40.067664034687041</v>
      </c>
      <c r="R3641" s="2">
        <v>61</v>
      </c>
      <c r="S3641" s="2">
        <v>8</v>
      </c>
      <c r="T3641" s="2">
        <v>9</v>
      </c>
      <c r="U3641" s="2">
        <f t="shared" si="56"/>
        <v>78</v>
      </c>
    </row>
    <row r="3642" spans="1:21" x14ac:dyDescent="0.2">
      <c r="A3642" t="s">
        <v>22</v>
      </c>
      <c r="B3642" s="3">
        <v>45051</v>
      </c>
      <c r="C3642" s="10" t="str">
        <f>TEXT(data[[#This Row],[Date]],"mmmm")</f>
        <v>May</v>
      </c>
      <c r="D3642" t="s">
        <v>15</v>
      </c>
      <c r="E3642" t="s">
        <v>19</v>
      </c>
      <c r="F3642" t="s">
        <v>14</v>
      </c>
      <c r="G3642" t="s">
        <v>21</v>
      </c>
      <c r="H3642" s="11">
        <v>1514.6000000000001</v>
      </c>
      <c r="I3642" s="11">
        <v>23.930680000000006</v>
      </c>
      <c r="J3642" s="13">
        <f>data[[#This Row],[Clicks]]/data[[#This Row],[Impressions]]</f>
        <v>1.5800000000000002E-2</v>
      </c>
      <c r="K3642" s="1">
        <v>0.11500000000000003</v>
      </c>
      <c r="L3642" s="2">
        <v>2.7520282000000016</v>
      </c>
      <c r="M3642">
        <v>4</v>
      </c>
      <c r="N3642" s="1">
        <f>IF(data[[#This Row],[Conversions]]=0,0,data[[#This Row],[Spend, Dollars]]/data[[#This Row],[Conversions]])</f>
        <v>0.6880070500000004</v>
      </c>
      <c r="O3642" s="13">
        <f>data[[#This Row],[Conversions]]/data[[#This Row],[Clicks]]</f>
        <v>0.16714944999473474</v>
      </c>
      <c r="P3642" s="11">
        <v>175.2</v>
      </c>
      <c r="Q3642" s="11">
        <f>IF(data[[#This Row],[Spend, Dollars]]=0,0,data[[#This Row],[Total conversion value, Dollars]]/data[[#This Row],[Spend, Dollars]])</f>
        <v>63.662138345820686</v>
      </c>
      <c r="R3642" s="2">
        <v>63</v>
      </c>
      <c r="S3642" s="2">
        <v>11</v>
      </c>
      <c r="T3642" s="2">
        <v>7.5</v>
      </c>
      <c r="U3642" s="2">
        <f t="shared" si="56"/>
        <v>81.5</v>
      </c>
    </row>
    <row r="3643" spans="1:21" x14ac:dyDescent="0.2">
      <c r="A3643" t="s">
        <v>22</v>
      </c>
      <c r="B3643" s="3">
        <v>45052</v>
      </c>
      <c r="C3643" s="10" t="str">
        <f>TEXT(data[[#This Row],[Date]],"mmmm")</f>
        <v>May</v>
      </c>
      <c r="D3643" t="s">
        <v>15</v>
      </c>
      <c r="E3643" t="s">
        <v>19</v>
      </c>
      <c r="F3643" t="s">
        <v>14</v>
      </c>
      <c r="G3643" t="s">
        <v>21</v>
      </c>
      <c r="H3643" s="11">
        <v>945.80000000000018</v>
      </c>
      <c r="I3643" s="11">
        <v>15.321960000000006</v>
      </c>
      <c r="J3643" s="13">
        <f>data[[#This Row],[Clicks]]/data[[#This Row],[Impressions]]</f>
        <v>1.6200000000000003E-2</v>
      </c>
      <c r="K3643" s="1">
        <v>0.17250000000000007</v>
      </c>
      <c r="L3643" s="2">
        <v>2.6430381000000023</v>
      </c>
      <c r="M3643">
        <v>4</v>
      </c>
      <c r="N3643" s="1">
        <f>IF(data[[#This Row],[Conversions]]=0,0,data[[#This Row],[Spend, Dollars]]/data[[#This Row],[Conversions]])</f>
        <v>0.66075952500000057</v>
      </c>
      <c r="O3643" s="13">
        <f>data[[#This Row],[Conversions]]/data[[#This Row],[Clicks]]</f>
        <v>0.26106320601280764</v>
      </c>
      <c r="P3643" s="11">
        <v>237.6</v>
      </c>
      <c r="Q3643" s="11">
        <f>IF(data[[#This Row],[Spend, Dollars]]=0,0,data[[#This Row],[Total conversion value, Dollars]]/data[[#This Row],[Spend, Dollars]])</f>
        <v>89.896547461801546</v>
      </c>
      <c r="R3643" s="2">
        <v>41</v>
      </c>
      <c r="S3643" s="2">
        <v>12</v>
      </c>
      <c r="T3643" s="2">
        <v>7.5</v>
      </c>
      <c r="U3643" s="2">
        <f t="shared" si="56"/>
        <v>60.5</v>
      </c>
    </row>
    <row r="3644" spans="1:21" x14ac:dyDescent="0.2">
      <c r="A3644" t="s">
        <v>22</v>
      </c>
      <c r="B3644" s="3">
        <v>45053</v>
      </c>
      <c r="C3644" s="10" t="str">
        <f>TEXT(data[[#This Row],[Date]],"mmmm")</f>
        <v>May</v>
      </c>
      <c r="D3644" t="s">
        <v>15</v>
      </c>
      <c r="E3644" t="s">
        <v>19</v>
      </c>
      <c r="F3644" t="s">
        <v>14</v>
      </c>
      <c r="G3644" t="s">
        <v>21</v>
      </c>
      <c r="H3644" s="11">
        <v>1157.2</v>
      </c>
      <c r="I3644" s="11">
        <v>19.209520000000005</v>
      </c>
      <c r="J3644" s="13">
        <f>data[[#This Row],[Clicks]]/data[[#This Row],[Impressions]]</f>
        <v>1.6600000000000004E-2</v>
      </c>
      <c r="K3644" s="1">
        <v>0.10349999999999999</v>
      </c>
      <c r="L3644" s="2">
        <v>1.9881853200000004</v>
      </c>
      <c r="M3644">
        <v>4</v>
      </c>
      <c r="N3644" s="1">
        <f>IF(data[[#This Row],[Conversions]]=0,0,data[[#This Row],[Spend, Dollars]]/data[[#This Row],[Conversions]])</f>
        <v>0.49704633000000009</v>
      </c>
      <c r="O3644" s="13">
        <f>data[[#This Row],[Conversions]]/data[[#This Row],[Clicks]]</f>
        <v>0.20823008591573339</v>
      </c>
      <c r="P3644" s="11">
        <v>132</v>
      </c>
      <c r="Q3644" s="11">
        <f>IF(data[[#This Row],[Spend, Dollars]]=0,0,data[[#This Row],[Total conversion value, Dollars]]/data[[#This Row],[Spend, Dollars]])</f>
        <v>66.392201306465722</v>
      </c>
      <c r="R3644" s="2">
        <v>49</v>
      </c>
      <c r="S3644" s="2">
        <v>9</v>
      </c>
      <c r="T3644" s="2">
        <v>7.5</v>
      </c>
      <c r="U3644" s="2">
        <f t="shared" si="56"/>
        <v>65.5</v>
      </c>
    </row>
    <row r="3645" spans="1:21" x14ac:dyDescent="0.2">
      <c r="A3645" t="s">
        <v>22</v>
      </c>
      <c r="B3645" s="3">
        <v>45054</v>
      </c>
      <c r="C3645" s="10" t="str">
        <f>TEXT(data[[#This Row],[Date]],"mmmm")</f>
        <v>May</v>
      </c>
      <c r="D3645" t="s">
        <v>15</v>
      </c>
      <c r="E3645" t="s">
        <v>19</v>
      </c>
      <c r="F3645" t="s">
        <v>14</v>
      </c>
      <c r="G3645" t="s">
        <v>21</v>
      </c>
      <c r="H3645" s="11">
        <v>1523.4</v>
      </c>
      <c r="I3645" s="11">
        <v>21.479939999999999</v>
      </c>
      <c r="J3645" s="13">
        <f>data[[#This Row],[Clicks]]/data[[#This Row],[Impressions]]</f>
        <v>1.4099999999999998E-2</v>
      </c>
      <c r="K3645" s="1">
        <v>0.67849999999999977</v>
      </c>
      <c r="L3645" s="2">
        <v>14.574139289999994</v>
      </c>
      <c r="M3645">
        <v>5</v>
      </c>
      <c r="N3645" s="1">
        <f>IF(data[[#This Row],[Conversions]]=0,0,data[[#This Row],[Spend, Dollars]]/data[[#This Row],[Conversions]])</f>
        <v>2.9148278579999989</v>
      </c>
      <c r="O3645" s="13">
        <f>data[[#This Row],[Conversions]]/data[[#This Row],[Clicks]]</f>
        <v>0.2327753243258594</v>
      </c>
      <c r="P3645" s="11">
        <v>230.39999999999998</v>
      </c>
      <c r="Q3645" s="11">
        <f>IF(data[[#This Row],[Spend, Dollars]]=0,0,data[[#This Row],[Total conversion value, Dollars]]/data[[#This Row],[Spend, Dollars]])</f>
        <v>15.80882379504142</v>
      </c>
      <c r="R3645" s="2">
        <v>37</v>
      </c>
      <c r="S3645" s="2">
        <v>6</v>
      </c>
      <c r="T3645" s="2">
        <v>4.5</v>
      </c>
      <c r="U3645" s="2">
        <f t="shared" si="56"/>
        <v>47.5</v>
      </c>
    </row>
    <row r="3646" spans="1:21" x14ac:dyDescent="0.2">
      <c r="A3646" t="s">
        <v>22</v>
      </c>
      <c r="B3646" s="3">
        <v>45055</v>
      </c>
      <c r="C3646" s="10" t="str">
        <f>TEXT(data[[#This Row],[Date]],"mmmm")</f>
        <v>May</v>
      </c>
      <c r="D3646" t="s">
        <v>15</v>
      </c>
      <c r="E3646" t="s">
        <v>19</v>
      </c>
      <c r="F3646" t="s">
        <v>14</v>
      </c>
      <c r="G3646" t="s">
        <v>21</v>
      </c>
      <c r="H3646" s="11">
        <v>748.80000000000018</v>
      </c>
      <c r="I3646" s="11">
        <v>11.681280000000003</v>
      </c>
      <c r="J3646" s="13">
        <f>data[[#This Row],[Clicks]]/data[[#This Row],[Impressions]]</f>
        <v>1.5599999999999999E-2</v>
      </c>
      <c r="K3646" s="1">
        <v>1.0349999999999997</v>
      </c>
      <c r="L3646" s="2">
        <v>12.0901248</v>
      </c>
      <c r="M3646">
        <v>2</v>
      </c>
      <c r="N3646" s="1">
        <f>IF(data[[#This Row],[Conversions]]=0,0,data[[#This Row],[Spend, Dollars]]/data[[#This Row],[Conversions]])</f>
        <v>6.0450623999999999</v>
      </c>
      <c r="O3646" s="13">
        <f>data[[#This Row],[Conversions]]/data[[#This Row],[Clicks]]</f>
        <v>0.17121411352180579</v>
      </c>
      <c r="P3646" s="11">
        <v>0</v>
      </c>
      <c r="Q3646" s="11">
        <f>IF(data[[#This Row],[Spend, Dollars]]=0,0,data[[#This Row],[Total conversion value, Dollars]]/data[[#This Row],[Spend, Dollars]])</f>
        <v>0</v>
      </c>
      <c r="R3646" s="2">
        <v>48</v>
      </c>
      <c r="S3646" s="2">
        <v>12</v>
      </c>
      <c r="T3646" s="2">
        <v>0</v>
      </c>
      <c r="U3646" s="2">
        <f t="shared" si="56"/>
        <v>60</v>
      </c>
    </row>
    <row r="3647" spans="1:21" x14ac:dyDescent="0.2">
      <c r="A3647" t="s">
        <v>22</v>
      </c>
      <c r="B3647" s="3">
        <v>45056</v>
      </c>
      <c r="C3647" s="10" t="str">
        <f>TEXT(data[[#This Row],[Date]],"mmmm")</f>
        <v>May</v>
      </c>
      <c r="D3647" t="s">
        <v>15</v>
      </c>
      <c r="E3647" t="s">
        <v>19</v>
      </c>
      <c r="F3647" t="s">
        <v>14</v>
      </c>
      <c r="G3647" t="s">
        <v>21</v>
      </c>
      <c r="H3647" s="11">
        <v>1276.2</v>
      </c>
      <c r="I3647" s="11">
        <v>18.760140000000007</v>
      </c>
      <c r="J3647" s="13">
        <f>data[[#This Row],[Clicks]]/data[[#This Row],[Impressions]]</f>
        <v>1.4700000000000005E-2</v>
      </c>
      <c r="K3647" s="1">
        <v>0.11500000000000007</v>
      </c>
      <c r="L3647" s="2">
        <v>2.1574161000000021</v>
      </c>
      <c r="M3647">
        <v>3</v>
      </c>
      <c r="N3647" s="1">
        <f>IF(data[[#This Row],[Conversions]]=0,0,data[[#This Row],[Spend, Dollars]]/data[[#This Row],[Conversions]])</f>
        <v>0.71913870000000069</v>
      </c>
      <c r="O3647" s="13">
        <f>data[[#This Row],[Conversions]]/data[[#This Row],[Clicks]]</f>
        <v>0.15991351876904963</v>
      </c>
      <c r="P3647" s="11">
        <v>76.8</v>
      </c>
      <c r="Q3647" s="11">
        <f>IF(data[[#This Row],[Spend, Dollars]]=0,0,data[[#This Row],[Total conversion value, Dollars]]/data[[#This Row],[Spend, Dollars]])</f>
        <v>35.598139830327547</v>
      </c>
      <c r="R3647" s="2">
        <v>29</v>
      </c>
      <c r="S3647" s="2">
        <v>4</v>
      </c>
      <c r="T3647" s="2">
        <v>9</v>
      </c>
      <c r="U3647" s="2">
        <f t="shared" si="56"/>
        <v>42</v>
      </c>
    </row>
    <row r="3648" spans="1:21" x14ac:dyDescent="0.2">
      <c r="A3648" t="s">
        <v>22</v>
      </c>
      <c r="B3648" s="3">
        <v>45057</v>
      </c>
      <c r="C3648" s="10" t="str">
        <f>TEXT(data[[#This Row],[Date]],"mmmm")</f>
        <v>May</v>
      </c>
      <c r="D3648" t="s">
        <v>15</v>
      </c>
      <c r="E3648" t="s">
        <v>19</v>
      </c>
      <c r="F3648" t="s">
        <v>14</v>
      </c>
      <c r="G3648" t="s">
        <v>21</v>
      </c>
      <c r="H3648" s="11">
        <v>1015.5999999999999</v>
      </c>
      <c r="I3648" s="11">
        <v>7.820120000000002</v>
      </c>
      <c r="J3648" s="13">
        <f>data[[#This Row],[Clicks]]/data[[#This Row],[Impressions]]</f>
        <v>7.7000000000000028E-3</v>
      </c>
      <c r="K3648" s="1">
        <v>0.55199999999999971</v>
      </c>
      <c r="L3648" s="2">
        <v>4.3167062399999985</v>
      </c>
      <c r="M3648">
        <v>6</v>
      </c>
      <c r="N3648" s="1">
        <f>IF(data[[#This Row],[Conversions]]=0,0,data[[#This Row],[Spend, Dollars]]/data[[#This Row],[Conversions]])</f>
        <v>0.71945103999999971</v>
      </c>
      <c r="O3648" s="13">
        <f>data[[#This Row],[Conversions]]/data[[#This Row],[Clicks]]</f>
        <v>0.76725165342731294</v>
      </c>
      <c r="P3648" s="11">
        <v>283.2</v>
      </c>
      <c r="Q3648" s="11">
        <f>IF(data[[#This Row],[Spend, Dollars]]=0,0,data[[#This Row],[Total conversion value, Dollars]]/data[[#This Row],[Spend, Dollars]])</f>
        <v>65.60557616262534</v>
      </c>
      <c r="R3648" s="2">
        <v>61</v>
      </c>
      <c r="S3648" s="2">
        <v>15</v>
      </c>
      <c r="T3648" s="2">
        <v>4.5</v>
      </c>
      <c r="U3648" s="2">
        <f t="shared" si="56"/>
        <v>80.5</v>
      </c>
    </row>
    <row r="3649" spans="1:21" x14ac:dyDescent="0.2">
      <c r="A3649" t="s">
        <v>22</v>
      </c>
      <c r="B3649" s="3">
        <v>45058</v>
      </c>
      <c r="C3649" s="10" t="str">
        <f>TEXT(data[[#This Row],[Date]],"mmmm")</f>
        <v>May</v>
      </c>
      <c r="D3649" t="s">
        <v>15</v>
      </c>
      <c r="E3649" t="s">
        <v>19</v>
      </c>
      <c r="F3649" t="s">
        <v>14</v>
      </c>
      <c r="G3649" t="s">
        <v>21</v>
      </c>
      <c r="H3649" s="11">
        <v>1270.5999999999999</v>
      </c>
      <c r="I3649" s="11">
        <v>24.268459999999994</v>
      </c>
      <c r="J3649" s="13">
        <f>data[[#This Row],[Clicks]]/data[[#This Row],[Impressions]]</f>
        <v>1.9099999999999995E-2</v>
      </c>
      <c r="K3649" s="1">
        <v>3.4500000000000093E-2</v>
      </c>
      <c r="L3649" s="2">
        <v>0.83726187000000207</v>
      </c>
      <c r="M3649">
        <v>6</v>
      </c>
      <c r="N3649" s="1">
        <f>IF(data[[#This Row],[Conversions]]=0,0,data[[#This Row],[Spend, Dollars]]/data[[#This Row],[Conversions]])</f>
        <v>0.13954364500000035</v>
      </c>
      <c r="O3649" s="13">
        <f>data[[#This Row],[Conversions]]/data[[#This Row],[Clicks]]</f>
        <v>0.24723447635325857</v>
      </c>
      <c r="P3649" s="11">
        <v>153.6</v>
      </c>
      <c r="Q3649" s="11">
        <f>IF(data[[#This Row],[Spend, Dollars]]=0,0,data[[#This Row],[Total conversion value, Dollars]]/data[[#This Row],[Spend, Dollars]])</f>
        <v>183.45514767082324</v>
      </c>
      <c r="R3649" s="2">
        <v>48</v>
      </c>
      <c r="S3649" s="2">
        <v>7</v>
      </c>
      <c r="T3649" s="2">
        <v>9</v>
      </c>
      <c r="U3649" s="2">
        <f t="shared" si="56"/>
        <v>64</v>
      </c>
    </row>
    <row r="3650" spans="1:21" x14ac:dyDescent="0.2">
      <c r="A3650" t="s">
        <v>22</v>
      </c>
      <c r="B3650" s="3">
        <v>45059</v>
      </c>
      <c r="C3650" s="10" t="str">
        <f>TEXT(data[[#This Row],[Date]],"mmmm")</f>
        <v>May</v>
      </c>
      <c r="D3650" t="s">
        <v>15</v>
      </c>
      <c r="E3650" t="s">
        <v>19</v>
      </c>
      <c r="F3650" t="s">
        <v>14</v>
      </c>
      <c r="G3650" t="s">
        <v>21</v>
      </c>
      <c r="H3650" s="11">
        <v>1028.2</v>
      </c>
      <c r="I3650" s="11">
        <v>14.70326</v>
      </c>
      <c r="J3650" s="13">
        <f>data[[#This Row],[Clicks]]/data[[#This Row],[Impressions]]</f>
        <v>1.43E-2</v>
      </c>
      <c r="K3650" s="1">
        <v>1.1154999999999997</v>
      </c>
      <c r="L3650" s="2">
        <v>16.401486529999996</v>
      </c>
      <c r="M3650">
        <v>2</v>
      </c>
      <c r="N3650" s="1">
        <f>IF(data[[#This Row],[Conversions]]=0,0,data[[#This Row],[Spend, Dollars]]/data[[#This Row],[Conversions]])</f>
        <v>8.2007432649999981</v>
      </c>
      <c r="O3650" s="13">
        <f>data[[#This Row],[Conversions]]/data[[#This Row],[Clicks]]</f>
        <v>0.13602425584530234</v>
      </c>
      <c r="P3650" s="11">
        <v>0</v>
      </c>
      <c r="Q3650" s="11">
        <f>IF(data[[#This Row],[Spend, Dollars]]=0,0,data[[#This Row],[Total conversion value, Dollars]]/data[[#This Row],[Spend, Dollars]])</f>
        <v>0</v>
      </c>
      <c r="R3650" s="2">
        <v>41</v>
      </c>
      <c r="S3650" s="2">
        <v>16</v>
      </c>
      <c r="T3650" s="2">
        <v>10.5</v>
      </c>
      <c r="U3650" s="2">
        <f t="shared" si="56"/>
        <v>67.5</v>
      </c>
    </row>
    <row r="3651" spans="1:21" x14ac:dyDescent="0.2">
      <c r="A3651" t="s">
        <v>22</v>
      </c>
      <c r="B3651" s="3">
        <v>45060</v>
      </c>
      <c r="C3651" s="10" t="str">
        <f>TEXT(data[[#This Row],[Date]],"mmmm")</f>
        <v>May</v>
      </c>
      <c r="D3651" t="s">
        <v>15</v>
      </c>
      <c r="E3651" t="s">
        <v>19</v>
      </c>
      <c r="F3651" t="s">
        <v>14</v>
      </c>
      <c r="G3651" t="s">
        <v>21</v>
      </c>
      <c r="H3651" s="11">
        <v>1103</v>
      </c>
      <c r="I3651" s="11">
        <v>13.236000000000004</v>
      </c>
      <c r="J3651" s="13">
        <f>data[[#This Row],[Clicks]]/data[[#This Row],[Impressions]]</f>
        <v>1.2000000000000004E-2</v>
      </c>
      <c r="K3651" s="1">
        <v>5.7500000000000079E-2</v>
      </c>
      <c r="L3651" s="2">
        <v>0.76107000000000125</v>
      </c>
      <c r="M3651">
        <v>2</v>
      </c>
      <c r="N3651" s="1">
        <f>IF(data[[#This Row],[Conversions]]=0,0,data[[#This Row],[Spend, Dollars]]/data[[#This Row],[Conversions]])</f>
        <v>0.38053500000000062</v>
      </c>
      <c r="O3651" s="13">
        <f>data[[#This Row],[Conversions]]/data[[#This Row],[Clicks]]</f>
        <v>0.15110305228165605</v>
      </c>
      <c r="P3651" s="11">
        <v>0</v>
      </c>
      <c r="Q3651" s="11">
        <f>IF(data[[#This Row],[Spend, Dollars]]=0,0,data[[#This Row],[Total conversion value, Dollars]]/data[[#This Row],[Spend, Dollars]])</f>
        <v>0</v>
      </c>
      <c r="R3651" s="2">
        <v>50</v>
      </c>
      <c r="S3651" s="2">
        <v>13</v>
      </c>
      <c r="T3651" s="2">
        <v>9</v>
      </c>
      <c r="U3651" s="2">
        <f t="shared" ref="U3651:U3714" si="57">SUM(R3651:T3651)</f>
        <v>72</v>
      </c>
    </row>
    <row r="3652" spans="1:21" x14ac:dyDescent="0.2">
      <c r="A3652" t="s">
        <v>22</v>
      </c>
      <c r="B3652" s="3">
        <v>45061</v>
      </c>
      <c r="C3652" s="10" t="str">
        <f>TEXT(data[[#This Row],[Date]],"mmmm")</f>
        <v>May</v>
      </c>
      <c r="D3652" t="s">
        <v>15</v>
      </c>
      <c r="E3652" t="s">
        <v>19</v>
      </c>
      <c r="F3652" t="s">
        <v>14</v>
      </c>
      <c r="G3652" t="s">
        <v>21</v>
      </c>
      <c r="H3652" s="11">
        <v>1204.4000000000001</v>
      </c>
      <c r="I3652" s="11">
        <v>12.405320000000003</v>
      </c>
      <c r="J3652" s="13">
        <f>data[[#This Row],[Clicks]]/data[[#This Row],[Impressions]]</f>
        <v>1.0300000000000002E-2</v>
      </c>
      <c r="K3652" s="1">
        <v>1.1269999999999998</v>
      </c>
      <c r="L3652" s="2">
        <v>13.98079564</v>
      </c>
      <c r="M3652">
        <v>5</v>
      </c>
      <c r="N3652" s="1">
        <f>IF(data[[#This Row],[Conversions]]=0,0,data[[#This Row],[Spend, Dollars]]/data[[#This Row],[Conversions]])</f>
        <v>2.7961591280000002</v>
      </c>
      <c r="O3652" s="13">
        <f>data[[#This Row],[Conversions]]/data[[#This Row],[Clicks]]</f>
        <v>0.40305288376277265</v>
      </c>
      <c r="P3652" s="11">
        <v>252</v>
      </c>
      <c r="Q3652" s="11">
        <f>IF(data[[#This Row],[Spend, Dollars]]=0,0,data[[#This Row],[Total conversion value, Dollars]]/data[[#This Row],[Spend, Dollars]])</f>
        <v>18.024725236596048</v>
      </c>
      <c r="R3652" s="2">
        <v>24</v>
      </c>
      <c r="S3652" s="2">
        <v>7</v>
      </c>
      <c r="T3652" s="2">
        <v>1.5</v>
      </c>
      <c r="U3652" s="2">
        <f t="shared" si="57"/>
        <v>32.5</v>
      </c>
    </row>
    <row r="3653" spans="1:21" x14ac:dyDescent="0.2">
      <c r="A3653" t="s">
        <v>22</v>
      </c>
      <c r="B3653" s="3">
        <v>45062</v>
      </c>
      <c r="C3653" s="10" t="str">
        <f>TEXT(data[[#This Row],[Date]],"mmmm")</f>
        <v>May</v>
      </c>
      <c r="D3653" t="s">
        <v>15</v>
      </c>
      <c r="E3653" t="s">
        <v>19</v>
      </c>
      <c r="F3653" t="s">
        <v>14</v>
      </c>
      <c r="G3653" t="s">
        <v>21</v>
      </c>
      <c r="H3653" s="11">
        <v>1616</v>
      </c>
      <c r="I3653" s="11">
        <v>26.664000000000001</v>
      </c>
      <c r="J3653" s="13">
        <f>data[[#This Row],[Clicks]]/data[[#This Row],[Impressions]]</f>
        <v>1.6500000000000001E-2</v>
      </c>
      <c r="K3653" s="1">
        <v>0.35649999999999976</v>
      </c>
      <c r="L3653" s="2">
        <v>9.5057159999999943</v>
      </c>
      <c r="M3653">
        <v>3</v>
      </c>
      <c r="N3653" s="1">
        <f>IF(data[[#This Row],[Conversions]]=0,0,data[[#This Row],[Spend, Dollars]]/data[[#This Row],[Conversions]])</f>
        <v>3.1685719999999979</v>
      </c>
      <c r="O3653" s="13">
        <f>data[[#This Row],[Conversions]]/data[[#This Row],[Clicks]]</f>
        <v>0.11251125112511251</v>
      </c>
      <c r="P3653" s="11">
        <v>37.199999999999996</v>
      </c>
      <c r="Q3653" s="11">
        <f>IF(data[[#This Row],[Spend, Dollars]]=0,0,data[[#This Row],[Total conversion value, Dollars]]/data[[#This Row],[Spend, Dollars]])</f>
        <v>3.9134348217430457</v>
      </c>
      <c r="R3653" s="2">
        <v>47</v>
      </c>
      <c r="S3653" s="2">
        <v>6</v>
      </c>
      <c r="T3653" s="2">
        <v>7.5</v>
      </c>
      <c r="U3653" s="2">
        <f t="shared" si="57"/>
        <v>60.5</v>
      </c>
    </row>
    <row r="3654" spans="1:21" x14ac:dyDescent="0.2">
      <c r="A3654" t="s">
        <v>22</v>
      </c>
      <c r="B3654" s="3">
        <v>45063</v>
      </c>
      <c r="C3654" s="10" t="str">
        <f>TEXT(data[[#This Row],[Date]],"mmmm")</f>
        <v>May</v>
      </c>
      <c r="D3654" t="s">
        <v>15</v>
      </c>
      <c r="E3654" t="s">
        <v>19</v>
      </c>
      <c r="F3654" t="s">
        <v>14</v>
      </c>
      <c r="G3654" t="s">
        <v>21</v>
      </c>
      <c r="H3654" s="11">
        <v>1013.8000000000002</v>
      </c>
      <c r="I3654" s="11">
        <v>17.234600000000004</v>
      </c>
      <c r="J3654" s="13">
        <f>data[[#This Row],[Clicks]]/data[[#This Row],[Impressions]]</f>
        <v>1.7000000000000001E-2</v>
      </c>
      <c r="K3654" s="1">
        <v>1.1154999999999997</v>
      </c>
      <c r="L3654" s="2">
        <v>19.2251963</v>
      </c>
      <c r="M3654">
        <v>1</v>
      </c>
      <c r="N3654" s="1">
        <f>IF(data[[#This Row],[Conversions]]=0,0,data[[#This Row],[Spend, Dollars]]/data[[#This Row],[Conversions]])</f>
        <v>19.2251963</v>
      </c>
      <c r="O3654" s="13">
        <f>data[[#This Row],[Conversions]]/data[[#This Row],[Clicks]]</f>
        <v>5.8022814570689182E-2</v>
      </c>
      <c r="P3654" s="11">
        <v>0</v>
      </c>
      <c r="Q3654" s="11">
        <f>IF(data[[#This Row],[Spend, Dollars]]=0,0,data[[#This Row],[Total conversion value, Dollars]]/data[[#This Row],[Spend, Dollars]])</f>
        <v>0</v>
      </c>
      <c r="R3654" s="2">
        <v>62</v>
      </c>
      <c r="S3654" s="2">
        <v>8</v>
      </c>
      <c r="T3654" s="2">
        <v>7.5</v>
      </c>
      <c r="U3654" s="2">
        <f t="shared" si="57"/>
        <v>77.5</v>
      </c>
    </row>
    <row r="3655" spans="1:21" x14ac:dyDescent="0.2">
      <c r="A3655" t="s">
        <v>22</v>
      </c>
      <c r="B3655" s="3">
        <v>45064</v>
      </c>
      <c r="C3655" s="10" t="str">
        <f>TEXT(data[[#This Row],[Date]],"mmmm")</f>
        <v>May</v>
      </c>
      <c r="D3655" t="s">
        <v>15</v>
      </c>
      <c r="E3655" t="s">
        <v>19</v>
      </c>
      <c r="F3655" t="s">
        <v>14</v>
      </c>
      <c r="G3655" t="s">
        <v>21</v>
      </c>
      <c r="H3655" s="11">
        <v>1006</v>
      </c>
      <c r="I3655" s="11">
        <v>10.563000000000001</v>
      </c>
      <c r="J3655" s="13">
        <f>data[[#This Row],[Clicks]]/data[[#This Row],[Impressions]]</f>
        <v>1.0500000000000001E-2</v>
      </c>
      <c r="K3655" s="1">
        <v>0.41399999999999987</v>
      </c>
      <c r="L3655" s="2">
        <v>4.3730819999999992</v>
      </c>
      <c r="M3655">
        <v>2</v>
      </c>
      <c r="N3655" s="1">
        <f>IF(data[[#This Row],[Conversions]]=0,0,data[[#This Row],[Spend, Dollars]]/data[[#This Row],[Conversions]])</f>
        <v>2.1865409999999996</v>
      </c>
      <c r="O3655" s="13">
        <f>data[[#This Row],[Conversions]]/data[[#This Row],[Clicks]]</f>
        <v>0.18934014957871817</v>
      </c>
      <c r="P3655" s="11">
        <v>0</v>
      </c>
      <c r="Q3655" s="11">
        <f>IF(data[[#This Row],[Spend, Dollars]]=0,0,data[[#This Row],[Total conversion value, Dollars]]/data[[#This Row],[Spend, Dollars]])</f>
        <v>0</v>
      </c>
      <c r="R3655" s="2">
        <v>70</v>
      </c>
      <c r="S3655" s="2">
        <v>20</v>
      </c>
      <c r="T3655" s="2">
        <v>0</v>
      </c>
      <c r="U3655" s="2">
        <f t="shared" si="57"/>
        <v>90</v>
      </c>
    </row>
    <row r="3656" spans="1:21" x14ac:dyDescent="0.2">
      <c r="A3656" t="s">
        <v>22</v>
      </c>
      <c r="B3656" s="3">
        <v>45065</v>
      </c>
      <c r="C3656" s="10" t="str">
        <f>TEXT(data[[#This Row],[Date]],"mmmm")</f>
        <v>May</v>
      </c>
      <c r="D3656" t="s">
        <v>15</v>
      </c>
      <c r="E3656" t="s">
        <v>19</v>
      </c>
      <c r="F3656" t="s">
        <v>14</v>
      </c>
      <c r="G3656" t="s">
        <v>21</v>
      </c>
      <c r="H3656" s="11">
        <v>1440.4</v>
      </c>
      <c r="I3656" s="11">
        <v>24.918920000000007</v>
      </c>
      <c r="J3656" s="13">
        <f>data[[#This Row],[Clicks]]/data[[#This Row],[Impressions]]</f>
        <v>1.7300000000000003E-2</v>
      </c>
      <c r="K3656" s="1">
        <v>0.161</v>
      </c>
      <c r="L3656" s="2">
        <v>4.0119461200000011</v>
      </c>
      <c r="M3656">
        <v>2</v>
      </c>
      <c r="N3656" s="1">
        <f>IF(data[[#This Row],[Conversions]]=0,0,data[[#This Row],[Spend, Dollars]]/data[[#This Row],[Conversions]])</f>
        <v>2.0059730600000005</v>
      </c>
      <c r="O3656" s="13">
        <f>data[[#This Row],[Conversions]]/data[[#This Row],[Clicks]]</f>
        <v>8.0260300205626869E-2</v>
      </c>
      <c r="P3656" s="11">
        <v>0</v>
      </c>
      <c r="Q3656" s="11">
        <f>IF(data[[#This Row],[Spend, Dollars]]=0,0,data[[#This Row],[Total conversion value, Dollars]]/data[[#This Row],[Spend, Dollars]])</f>
        <v>0</v>
      </c>
      <c r="R3656" s="2">
        <v>45</v>
      </c>
      <c r="S3656" s="2">
        <v>17</v>
      </c>
      <c r="T3656" s="2">
        <v>6</v>
      </c>
      <c r="U3656" s="2">
        <f t="shared" si="57"/>
        <v>68</v>
      </c>
    </row>
    <row r="3657" spans="1:21" x14ac:dyDescent="0.2">
      <c r="A3657" t="s">
        <v>22</v>
      </c>
      <c r="B3657" s="3">
        <v>45066</v>
      </c>
      <c r="C3657" s="10" t="str">
        <f>TEXT(data[[#This Row],[Date]],"mmmm")</f>
        <v>May</v>
      </c>
      <c r="D3657" t="s">
        <v>15</v>
      </c>
      <c r="E3657" t="s">
        <v>19</v>
      </c>
      <c r="F3657" t="s">
        <v>14</v>
      </c>
      <c r="G3657" t="s">
        <v>21</v>
      </c>
      <c r="H3657" s="11">
        <v>1090.8</v>
      </c>
      <c r="I3657" s="11">
        <v>17.780039999999996</v>
      </c>
      <c r="J3657" s="13">
        <f>data[[#This Row],[Clicks]]/data[[#This Row],[Impressions]]</f>
        <v>1.6299999999999999E-2</v>
      </c>
      <c r="K3657" s="1">
        <v>1.0234999999999996</v>
      </c>
      <c r="L3657" s="2">
        <v>18.197870939999991</v>
      </c>
      <c r="M3657">
        <v>1</v>
      </c>
      <c r="N3657" s="1">
        <f>IF(data[[#This Row],[Conversions]]=0,0,data[[#This Row],[Spend, Dollars]]/data[[#This Row],[Conversions]])</f>
        <v>18.197870939999991</v>
      </c>
      <c r="O3657" s="13">
        <f>data[[#This Row],[Conversions]]/data[[#This Row],[Clicks]]</f>
        <v>5.6242843098215763E-2</v>
      </c>
      <c r="P3657" s="11">
        <v>0</v>
      </c>
      <c r="Q3657" s="11">
        <f>IF(data[[#This Row],[Spend, Dollars]]=0,0,data[[#This Row],[Total conversion value, Dollars]]/data[[#This Row],[Spend, Dollars]])</f>
        <v>0</v>
      </c>
      <c r="R3657" s="2">
        <v>63</v>
      </c>
      <c r="S3657" s="2">
        <v>15</v>
      </c>
      <c r="T3657" s="2">
        <v>7.5</v>
      </c>
      <c r="U3657" s="2">
        <f t="shared" si="57"/>
        <v>85.5</v>
      </c>
    </row>
    <row r="3658" spans="1:21" x14ac:dyDescent="0.2">
      <c r="A3658" t="s">
        <v>22</v>
      </c>
      <c r="B3658" s="3">
        <v>45067</v>
      </c>
      <c r="C3658" s="10" t="str">
        <f>TEXT(data[[#This Row],[Date]],"mmmm")</f>
        <v>May</v>
      </c>
      <c r="D3658" t="s">
        <v>15</v>
      </c>
      <c r="E3658" t="s">
        <v>19</v>
      </c>
      <c r="F3658" t="s">
        <v>14</v>
      </c>
      <c r="G3658" t="s">
        <v>21</v>
      </c>
      <c r="H3658" s="11">
        <v>924.2</v>
      </c>
      <c r="I3658" s="11">
        <v>15.249300000000002</v>
      </c>
      <c r="J3658" s="13">
        <f>data[[#This Row],[Clicks]]/data[[#This Row],[Impressions]]</f>
        <v>1.6500000000000001E-2</v>
      </c>
      <c r="K3658" s="1">
        <v>6.900000000000002E-2</v>
      </c>
      <c r="L3658" s="2">
        <v>1.0522017000000004</v>
      </c>
      <c r="M3658">
        <v>2</v>
      </c>
      <c r="N3658" s="1">
        <f>IF(data[[#This Row],[Conversions]]=0,0,data[[#This Row],[Spend, Dollars]]/data[[#This Row],[Conversions]])</f>
        <v>0.52610085000000018</v>
      </c>
      <c r="O3658" s="13">
        <f>data[[#This Row],[Conversions]]/data[[#This Row],[Clicks]]</f>
        <v>0.13115356114706903</v>
      </c>
      <c r="P3658" s="11">
        <v>52.8</v>
      </c>
      <c r="Q3658" s="11">
        <f>IF(data[[#This Row],[Spend, Dollars]]=0,0,data[[#This Row],[Total conversion value, Dollars]]/data[[#This Row],[Spend, Dollars]])</f>
        <v>50.180492960617705</v>
      </c>
      <c r="R3658" s="2">
        <v>74</v>
      </c>
      <c r="S3658" s="2">
        <v>2</v>
      </c>
      <c r="T3658" s="2">
        <v>4.5</v>
      </c>
      <c r="U3658" s="2">
        <f t="shared" si="57"/>
        <v>80.5</v>
      </c>
    </row>
    <row r="3659" spans="1:21" x14ac:dyDescent="0.2">
      <c r="A3659" t="s">
        <v>22</v>
      </c>
      <c r="B3659" s="3">
        <v>45068</v>
      </c>
      <c r="C3659" s="10" t="str">
        <f>TEXT(data[[#This Row],[Date]],"mmmm")</f>
        <v>May</v>
      </c>
      <c r="D3659" t="s">
        <v>15</v>
      </c>
      <c r="E3659" t="s">
        <v>19</v>
      </c>
      <c r="F3659" t="s">
        <v>14</v>
      </c>
      <c r="G3659" t="s">
        <v>21</v>
      </c>
      <c r="H3659" s="11">
        <v>1724.2</v>
      </c>
      <c r="I3659" s="11">
        <v>25.345740000000003</v>
      </c>
      <c r="J3659" s="13">
        <f>data[[#This Row],[Clicks]]/data[[#This Row],[Impressions]]</f>
        <v>1.4700000000000001E-2</v>
      </c>
      <c r="K3659" s="1">
        <v>0.24150000000000005</v>
      </c>
      <c r="L3659" s="2">
        <v>6.1209962100000022</v>
      </c>
      <c r="M3659">
        <v>2</v>
      </c>
      <c r="N3659" s="1">
        <f>IF(data[[#This Row],[Conversions]]=0,0,data[[#This Row],[Spend, Dollars]]/data[[#This Row],[Conversions]])</f>
        <v>3.0604981050000011</v>
      </c>
      <c r="O3659" s="13">
        <f>data[[#This Row],[Conversions]]/data[[#This Row],[Clicks]]</f>
        <v>7.8908723911789505E-2</v>
      </c>
      <c r="P3659" s="11">
        <v>0</v>
      </c>
      <c r="Q3659" s="11">
        <f>IF(data[[#This Row],[Spend, Dollars]]=0,0,data[[#This Row],[Total conversion value, Dollars]]/data[[#This Row],[Spend, Dollars]])</f>
        <v>0</v>
      </c>
      <c r="R3659" s="2">
        <v>66</v>
      </c>
      <c r="S3659" s="2">
        <v>15</v>
      </c>
      <c r="T3659" s="2">
        <v>7.5</v>
      </c>
      <c r="U3659" s="2">
        <f t="shared" si="57"/>
        <v>88.5</v>
      </c>
    </row>
    <row r="3660" spans="1:21" x14ac:dyDescent="0.2">
      <c r="A3660" t="s">
        <v>22</v>
      </c>
      <c r="B3660" s="3">
        <v>45069</v>
      </c>
      <c r="C3660" s="10" t="str">
        <f>TEXT(data[[#This Row],[Date]],"mmmm")</f>
        <v>May</v>
      </c>
      <c r="D3660" t="s">
        <v>15</v>
      </c>
      <c r="E3660" t="s">
        <v>19</v>
      </c>
      <c r="F3660" t="s">
        <v>14</v>
      </c>
      <c r="G3660" t="s">
        <v>21</v>
      </c>
      <c r="H3660" s="11">
        <v>1406.2</v>
      </c>
      <c r="I3660" s="11">
        <v>13.218279999999998</v>
      </c>
      <c r="J3660" s="13">
        <f>data[[#This Row],[Clicks]]/data[[#This Row],[Impressions]]</f>
        <v>9.3999999999999986E-3</v>
      </c>
      <c r="K3660" s="1">
        <v>0.97749999999999959</v>
      </c>
      <c r="L3660" s="2">
        <v>12.920868699999993</v>
      </c>
      <c r="M3660">
        <v>4</v>
      </c>
      <c r="N3660" s="1">
        <f>IF(data[[#This Row],[Conversions]]=0,0,data[[#This Row],[Spend, Dollars]]/data[[#This Row],[Conversions]])</f>
        <v>3.2302171749999982</v>
      </c>
      <c r="O3660" s="13">
        <f>data[[#This Row],[Conversions]]/data[[#This Row],[Clicks]]</f>
        <v>0.30261123232372145</v>
      </c>
      <c r="P3660" s="11">
        <v>154.79999999999998</v>
      </c>
      <c r="Q3660" s="11">
        <f>IF(data[[#This Row],[Spend, Dollars]]=0,0,data[[#This Row],[Total conversion value, Dollars]]/data[[#This Row],[Spend, Dollars]])</f>
        <v>11.980618609645036</v>
      </c>
      <c r="R3660" s="2">
        <v>68</v>
      </c>
      <c r="S3660" s="2">
        <v>12</v>
      </c>
      <c r="T3660" s="2">
        <v>3</v>
      </c>
      <c r="U3660" s="2">
        <f t="shared" si="57"/>
        <v>83</v>
      </c>
    </row>
    <row r="3661" spans="1:21" x14ac:dyDescent="0.2">
      <c r="A3661" t="s">
        <v>22</v>
      </c>
      <c r="B3661" s="3">
        <v>45070</v>
      </c>
      <c r="C3661" s="10" t="str">
        <f>TEXT(data[[#This Row],[Date]],"mmmm")</f>
        <v>May</v>
      </c>
      <c r="D3661" t="s">
        <v>15</v>
      </c>
      <c r="E3661" t="s">
        <v>19</v>
      </c>
      <c r="F3661" t="s">
        <v>14</v>
      </c>
      <c r="G3661" t="s">
        <v>21</v>
      </c>
      <c r="H3661" s="11">
        <v>1597</v>
      </c>
      <c r="I3661" s="11">
        <v>26.350499999999997</v>
      </c>
      <c r="J3661" s="13">
        <f>data[[#This Row],[Clicks]]/data[[#This Row],[Impressions]]</f>
        <v>1.6499999999999997E-2</v>
      </c>
      <c r="K3661" s="1">
        <v>1.0809999999999997</v>
      </c>
      <c r="L3661" s="2">
        <v>28.484890499999988</v>
      </c>
      <c r="M3661">
        <v>3</v>
      </c>
      <c r="N3661" s="1">
        <f>IF(data[[#This Row],[Conversions]]=0,0,data[[#This Row],[Spend, Dollars]]/data[[#This Row],[Conversions]])</f>
        <v>9.4949634999999954</v>
      </c>
      <c r="O3661" s="13">
        <f>data[[#This Row],[Conversions]]/data[[#This Row],[Clicks]]</f>
        <v>0.11384983207149771</v>
      </c>
      <c r="P3661" s="11">
        <v>165.6</v>
      </c>
      <c r="Q3661" s="11">
        <f>IF(data[[#This Row],[Spend, Dollars]]=0,0,data[[#This Row],[Total conversion value, Dollars]]/data[[#This Row],[Spend, Dollars]])</f>
        <v>5.8136084462041397</v>
      </c>
      <c r="R3661" s="2">
        <v>41</v>
      </c>
      <c r="S3661" s="2">
        <v>3</v>
      </c>
      <c r="T3661" s="2">
        <v>7.5</v>
      </c>
      <c r="U3661" s="2">
        <f t="shared" si="57"/>
        <v>51.5</v>
      </c>
    </row>
    <row r="3662" spans="1:21" x14ac:dyDescent="0.2">
      <c r="A3662" t="s">
        <v>22</v>
      </c>
      <c r="B3662" s="3">
        <v>45071</v>
      </c>
      <c r="C3662" s="10" t="str">
        <f>TEXT(data[[#This Row],[Date]],"mmmm")</f>
        <v>May</v>
      </c>
      <c r="D3662" t="s">
        <v>15</v>
      </c>
      <c r="E3662" t="s">
        <v>19</v>
      </c>
      <c r="F3662" t="s">
        <v>14</v>
      </c>
      <c r="G3662" t="s">
        <v>21</v>
      </c>
      <c r="H3662" s="11">
        <v>1020.8000000000002</v>
      </c>
      <c r="I3662" s="11">
        <v>7.4518400000000034</v>
      </c>
      <c r="J3662" s="13">
        <f>data[[#This Row],[Clicks]]/data[[#This Row],[Impressions]]</f>
        <v>7.3000000000000018E-3</v>
      </c>
      <c r="K3662" s="1">
        <v>0.10350000000000004</v>
      </c>
      <c r="L3662" s="2">
        <v>0.77126544000000063</v>
      </c>
      <c r="M3662">
        <v>5</v>
      </c>
      <c r="N3662" s="1">
        <f>IF(data[[#This Row],[Conversions]]=0,0,data[[#This Row],[Spend, Dollars]]/data[[#This Row],[Conversions]])</f>
        <v>0.15425308800000012</v>
      </c>
      <c r="O3662" s="13">
        <f>data[[#This Row],[Conversions]]/data[[#This Row],[Clicks]]</f>
        <v>0.67097522222699335</v>
      </c>
      <c r="P3662" s="11">
        <v>133.19999999999999</v>
      </c>
      <c r="Q3662" s="11">
        <f>IF(data[[#This Row],[Spend, Dollars]]=0,0,data[[#This Row],[Total conversion value, Dollars]]/data[[#This Row],[Spend, Dollars]])</f>
        <v>172.7031876340782</v>
      </c>
      <c r="R3662" s="2">
        <v>55</v>
      </c>
      <c r="S3662" s="2">
        <v>2</v>
      </c>
      <c r="T3662" s="2">
        <v>12</v>
      </c>
      <c r="U3662" s="2">
        <f t="shared" si="57"/>
        <v>69</v>
      </c>
    </row>
    <row r="3663" spans="1:21" x14ac:dyDescent="0.2">
      <c r="A3663" t="s">
        <v>22</v>
      </c>
      <c r="B3663" s="3">
        <v>45072</v>
      </c>
      <c r="C3663" s="10" t="str">
        <f>TEXT(data[[#This Row],[Date]],"mmmm")</f>
        <v>May</v>
      </c>
      <c r="D3663" t="s">
        <v>15</v>
      </c>
      <c r="E3663" t="s">
        <v>19</v>
      </c>
      <c r="F3663" t="s">
        <v>14</v>
      </c>
      <c r="G3663" t="s">
        <v>21</v>
      </c>
      <c r="H3663" s="11">
        <v>1804.1999999999998</v>
      </c>
      <c r="I3663" s="11">
        <v>30.851820000000004</v>
      </c>
      <c r="J3663" s="13">
        <f>data[[#This Row],[Clicks]]/data[[#This Row],[Impressions]]</f>
        <v>1.7100000000000004E-2</v>
      </c>
      <c r="K3663" s="1">
        <v>0.42549999999999977</v>
      </c>
      <c r="L3663" s="2">
        <v>13.127449409999995</v>
      </c>
      <c r="M3663">
        <v>3</v>
      </c>
      <c r="N3663" s="1">
        <f>IF(data[[#This Row],[Conversions]]=0,0,data[[#This Row],[Spend, Dollars]]/data[[#This Row],[Conversions]])</f>
        <v>4.3758164699999984</v>
      </c>
      <c r="O3663" s="13">
        <f>data[[#This Row],[Conversions]]/data[[#This Row],[Clicks]]</f>
        <v>9.7238995949023424E-2</v>
      </c>
      <c r="P3663" s="11">
        <v>70.8</v>
      </c>
      <c r="Q3663" s="11">
        <f>IF(data[[#This Row],[Spend, Dollars]]=0,0,data[[#This Row],[Total conversion value, Dollars]]/data[[#This Row],[Spend, Dollars]])</f>
        <v>5.3932792112736863</v>
      </c>
      <c r="R3663" s="2">
        <v>39</v>
      </c>
      <c r="S3663" s="2">
        <v>1</v>
      </c>
      <c r="T3663" s="2">
        <v>7.5</v>
      </c>
      <c r="U3663" s="2">
        <f t="shared" si="57"/>
        <v>47.5</v>
      </c>
    </row>
    <row r="3664" spans="1:21" x14ac:dyDescent="0.2">
      <c r="A3664" t="s">
        <v>22</v>
      </c>
      <c r="B3664" s="3">
        <v>45073</v>
      </c>
      <c r="C3664" s="10" t="str">
        <f>TEXT(data[[#This Row],[Date]],"mmmm")</f>
        <v>May</v>
      </c>
      <c r="D3664" t="s">
        <v>15</v>
      </c>
      <c r="E3664" t="s">
        <v>19</v>
      </c>
      <c r="F3664" t="s">
        <v>14</v>
      </c>
      <c r="G3664" t="s">
        <v>21</v>
      </c>
      <c r="H3664" s="11">
        <v>746.40000000000009</v>
      </c>
      <c r="I3664" s="11">
        <v>11.867760000000004</v>
      </c>
      <c r="J3664" s="13">
        <f>data[[#This Row],[Clicks]]/data[[#This Row],[Impressions]]</f>
        <v>1.5900000000000004E-2</v>
      </c>
      <c r="K3664" s="1">
        <v>0.41399999999999981</v>
      </c>
      <c r="L3664" s="2">
        <v>4.9132526399999996</v>
      </c>
      <c r="M3664">
        <v>2</v>
      </c>
      <c r="N3664" s="1">
        <f>IF(data[[#This Row],[Conversions]]=0,0,data[[#This Row],[Spend, Dollars]]/data[[#This Row],[Conversions]])</f>
        <v>2.4566263199999998</v>
      </c>
      <c r="O3664" s="13">
        <f>data[[#This Row],[Conversions]]/data[[#This Row],[Clicks]]</f>
        <v>0.16852379893088495</v>
      </c>
      <c r="P3664" s="11">
        <v>0</v>
      </c>
      <c r="Q3664" s="11">
        <f>IF(data[[#This Row],[Spend, Dollars]]=0,0,data[[#This Row],[Total conversion value, Dollars]]/data[[#This Row],[Spend, Dollars]])</f>
        <v>0</v>
      </c>
      <c r="R3664" s="2">
        <v>48</v>
      </c>
      <c r="S3664" s="2">
        <v>8</v>
      </c>
      <c r="T3664" s="2">
        <v>9</v>
      </c>
      <c r="U3664" s="2">
        <f t="shared" si="57"/>
        <v>65</v>
      </c>
    </row>
    <row r="3665" spans="1:21" x14ac:dyDescent="0.2">
      <c r="A3665" t="s">
        <v>22</v>
      </c>
      <c r="B3665" s="3">
        <v>45074</v>
      </c>
      <c r="C3665" s="10" t="str">
        <f>TEXT(data[[#This Row],[Date]],"mmmm")</f>
        <v>May</v>
      </c>
      <c r="D3665" t="s">
        <v>15</v>
      </c>
      <c r="E3665" t="s">
        <v>19</v>
      </c>
      <c r="F3665" t="s">
        <v>14</v>
      </c>
      <c r="G3665" t="s">
        <v>21</v>
      </c>
      <c r="H3665" s="11">
        <v>1553.6000000000001</v>
      </c>
      <c r="I3665" s="11">
        <v>11.807360000000005</v>
      </c>
      <c r="J3665" s="13">
        <f>data[[#This Row],[Clicks]]/data[[#This Row],[Impressions]]</f>
        <v>7.6000000000000026E-3</v>
      </c>
      <c r="K3665" s="1">
        <v>0.41399999999999976</v>
      </c>
      <c r="L3665" s="2">
        <v>4.8882470399999987</v>
      </c>
      <c r="M3665">
        <v>4</v>
      </c>
      <c r="N3665" s="1">
        <f>IF(data[[#This Row],[Conversions]]=0,0,data[[#This Row],[Spend, Dollars]]/data[[#This Row],[Conversions]])</f>
        <v>1.2220617599999997</v>
      </c>
      <c r="O3665" s="13">
        <f>data[[#This Row],[Conversions]]/data[[#This Row],[Clicks]]</f>
        <v>0.33877174914629504</v>
      </c>
      <c r="P3665" s="11">
        <v>96</v>
      </c>
      <c r="Q3665" s="11">
        <f>IF(data[[#This Row],[Spend, Dollars]]=0,0,data[[#This Row],[Total conversion value, Dollars]]/data[[#This Row],[Spend, Dollars]])</f>
        <v>19.638941979495378</v>
      </c>
      <c r="R3665" s="2">
        <v>57</v>
      </c>
      <c r="S3665" s="2">
        <v>5</v>
      </c>
      <c r="T3665" s="2">
        <v>13.5</v>
      </c>
      <c r="U3665" s="2">
        <f t="shared" si="57"/>
        <v>75.5</v>
      </c>
    </row>
    <row r="3666" spans="1:21" x14ac:dyDescent="0.2">
      <c r="A3666" t="s">
        <v>22</v>
      </c>
      <c r="B3666" s="3">
        <v>45075</v>
      </c>
      <c r="C3666" s="10" t="str">
        <f>TEXT(data[[#This Row],[Date]],"mmmm")</f>
        <v>May</v>
      </c>
      <c r="D3666" t="s">
        <v>15</v>
      </c>
      <c r="E3666" t="s">
        <v>19</v>
      </c>
      <c r="F3666" t="s">
        <v>14</v>
      </c>
      <c r="G3666" t="s">
        <v>21</v>
      </c>
      <c r="H3666" s="11">
        <v>1527.2</v>
      </c>
      <c r="I3666" s="11">
        <v>21.686239999999998</v>
      </c>
      <c r="J3666" s="13">
        <f>data[[#This Row],[Clicks]]/data[[#This Row],[Impressions]]</f>
        <v>1.4199999999999999E-2</v>
      </c>
      <c r="K3666" s="1">
        <v>1.3109999999999995</v>
      </c>
      <c r="L3666" s="2">
        <v>28.430660639999985</v>
      </c>
      <c r="M3666">
        <v>3</v>
      </c>
      <c r="N3666" s="1">
        <f>IF(data[[#This Row],[Conversions]]=0,0,data[[#This Row],[Spend, Dollars]]/data[[#This Row],[Conversions]])</f>
        <v>9.476886879999995</v>
      </c>
      <c r="O3666" s="13">
        <f>data[[#This Row],[Conversions]]/data[[#This Row],[Clicks]]</f>
        <v>0.13833656733486305</v>
      </c>
      <c r="P3666" s="11">
        <v>115.19999999999999</v>
      </c>
      <c r="Q3666" s="11">
        <f>IF(data[[#This Row],[Spend, Dollars]]=0,0,data[[#This Row],[Total conversion value, Dollars]]/data[[#This Row],[Spend, Dollars]])</f>
        <v>4.0519635283438156</v>
      </c>
      <c r="R3666" s="2">
        <v>50</v>
      </c>
      <c r="S3666" s="2">
        <v>8</v>
      </c>
      <c r="T3666" s="2">
        <v>1.5</v>
      </c>
      <c r="U3666" s="2">
        <f t="shared" si="57"/>
        <v>59.5</v>
      </c>
    </row>
    <row r="3667" spans="1:21" x14ac:dyDescent="0.2">
      <c r="A3667" t="s">
        <v>22</v>
      </c>
      <c r="B3667" s="3">
        <v>45076</v>
      </c>
      <c r="C3667" s="10" t="str">
        <f>TEXT(data[[#This Row],[Date]],"mmmm")</f>
        <v>May</v>
      </c>
      <c r="D3667" t="s">
        <v>15</v>
      </c>
      <c r="E3667" t="s">
        <v>19</v>
      </c>
      <c r="F3667" t="s">
        <v>14</v>
      </c>
      <c r="G3667" t="s">
        <v>21</v>
      </c>
      <c r="H3667" s="11">
        <v>1475.2</v>
      </c>
      <c r="I3667" s="11">
        <v>17.11232</v>
      </c>
      <c r="J3667" s="13">
        <f>data[[#This Row],[Clicks]]/data[[#This Row],[Impressions]]</f>
        <v>1.1599999999999999E-2</v>
      </c>
      <c r="K3667" s="1">
        <v>0.16100000000000006</v>
      </c>
      <c r="L3667" s="2">
        <v>2.7550835200000012</v>
      </c>
      <c r="M3667">
        <v>6</v>
      </c>
      <c r="N3667" s="1">
        <f>IF(data[[#This Row],[Conversions]]=0,0,data[[#This Row],[Spend, Dollars]]/data[[#This Row],[Conversions]])</f>
        <v>0.45918058666666689</v>
      </c>
      <c r="O3667" s="13">
        <f>data[[#This Row],[Conversions]]/data[[#This Row],[Clicks]]</f>
        <v>0.35062457925050489</v>
      </c>
      <c r="P3667" s="11">
        <v>163.19999999999999</v>
      </c>
      <c r="Q3667" s="11">
        <f>IF(data[[#This Row],[Spend, Dollars]]=0,0,data[[#This Row],[Total conversion value, Dollars]]/data[[#This Row],[Spend, Dollars]])</f>
        <v>59.235953761575949</v>
      </c>
      <c r="R3667" s="2">
        <v>45</v>
      </c>
      <c r="S3667" s="2">
        <v>1</v>
      </c>
      <c r="T3667" s="2">
        <v>3</v>
      </c>
      <c r="U3667" s="2">
        <f t="shared" si="57"/>
        <v>49</v>
      </c>
    </row>
    <row r="3668" spans="1:21" x14ac:dyDescent="0.2">
      <c r="A3668" t="s">
        <v>22</v>
      </c>
      <c r="B3668" s="3">
        <v>45077</v>
      </c>
      <c r="C3668" s="10" t="str">
        <f>TEXT(data[[#This Row],[Date]],"mmmm")</f>
        <v>May</v>
      </c>
      <c r="D3668" t="s">
        <v>15</v>
      </c>
      <c r="E3668" t="s">
        <v>19</v>
      </c>
      <c r="F3668" t="s">
        <v>14</v>
      </c>
      <c r="G3668" t="s">
        <v>21</v>
      </c>
      <c r="H3668" s="11">
        <v>970.40000000000009</v>
      </c>
      <c r="I3668" s="11">
        <v>14.26488</v>
      </c>
      <c r="J3668" s="13">
        <f>data[[#This Row],[Clicks]]/data[[#This Row],[Impressions]]</f>
        <v>1.4699999999999998E-2</v>
      </c>
      <c r="K3668" s="1">
        <v>0.10349999999999999</v>
      </c>
      <c r="L3668" s="2">
        <v>1.47641508</v>
      </c>
      <c r="M3668">
        <v>1</v>
      </c>
      <c r="N3668" s="1">
        <f>IF(data[[#This Row],[Conversions]]=0,0,data[[#This Row],[Spend, Dollars]]/data[[#This Row],[Conversions]])</f>
        <v>1.47641508</v>
      </c>
      <c r="O3668" s="13">
        <f>data[[#This Row],[Conversions]]/data[[#This Row],[Clicks]]</f>
        <v>7.010223710259042E-2</v>
      </c>
      <c r="P3668" s="11">
        <v>0</v>
      </c>
      <c r="Q3668" s="11">
        <f>IF(data[[#This Row],[Spend, Dollars]]=0,0,data[[#This Row],[Total conversion value, Dollars]]/data[[#This Row],[Spend, Dollars]])</f>
        <v>0</v>
      </c>
      <c r="R3668" s="2">
        <v>24</v>
      </c>
      <c r="S3668" s="2">
        <v>15</v>
      </c>
      <c r="T3668" s="2">
        <v>4.5</v>
      </c>
      <c r="U3668" s="2">
        <f t="shared" si="57"/>
        <v>43.5</v>
      </c>
    </row>
    <row r="3669" spans="1:21" x14ac:dyDescent="0.2">
      <c r="A3669" t="s">
        <v>23</v>
      </c>
      <c r="B3669" s="3">
        <v>45078</v>
      </c>
      <c r="C3669" s="10" t="str">
        <f>TEXT(data[[#This Row],[Date]],"mmmm")</f>
        <v>June</v>
      </c>
      <c r="D3669" t="s">
        <v>15</v>
      </c>
      <c r="E3669" t="s">
        <v>19</v>
      </c>
      <c r="F3669" t="s">
        <v>14</v>
      </c>
      <c r="G3669" t="s">
        <v>21</v>
      </c>
      <c r="H3669" s="11">
        <v>1123</v>
      </c>
      <c r="I3669" s="11">
        <v>8.984</v>
      </c>
      <c r="J3669" s="13">
        <f>data[[#This Row],[Clicks]]/data[[#This Row],[Impressions]]</f>
        <v>8.0000000000000002E-3</v>
      </c>
      <c r="K3669" s="1">
        <v>0.5289999999999998</v>
      </c>
      <c r="L3669" s="2">
        <v>4.7525359999999983</v>
      </c>
      <c r="M3669">
        <v>1</v>
      </c>
      <c r="N3669" s="1">
        <f>IF(data[[#This Row],[Conversions]]=0,0,data[[#This Row],[Spend, Dollars]]/data[[#This Row],[Conversions]])</f>
        <v>4.7525359999999983</v>
      </c>
      <c r="O3669" s="13">
        <f>data[[#This Row],[Conversions]]/data[[#This Row],[Clicks]]</f>
        <v>0.11130899376669635</v>
      </c>
      <c r="P3669" s="11">
        <v>61.199999999999996</v>
      </c>
      <c r="Q3669" s="11">
        <f>IF(data[[#This Row],[Spend, Dollars]]=0,0,data[[#This Row],[Total conversion value, Dollars]]/data[[#This Row],[Spend, Dollars]])</f>
        <v>12.877335384729335</v>
      </c>
      <c r="R3669" s="2">
        <v>46</v>
      </c>
      <c r="S3669" s="2">
        <v>13</v>
      </c>
      <c r="T3669" s="2">
        <v>16.5</v>
      </c>
      <c r="U3669" s="2">
        <f t="shared" si="57"/>
        <v>75.5</v>
      </c>
    </row>
    <row r="3670" spans="1:21" x14ac:dyDescent="0.2">
      <c r="A3670" t="s">
        <v>23</v>
      </c>
      <c r="B3670" s="3">
        <v>45079</v>
      </c>
      <c r="C3670" s="10" t="str">
        <f>TEXT(data[[#This Row],[Date]],"mmmm")</f>
        <v>June</v>
      </c>
      <c r="D3670" t="s">
        <v>15</v>
      </c>
      <c r="E3670" t="s">
        <v>19</v>
      </c>
      <c r="F3670" t="s">
        <v>14</v>
      </c>
      <c r="G3670" t="s">
        <v>21</v>
      </c>
      <c r="H3670" s="11">
        <v>727.90000000000009</v>
      </c>
      <c r="I3670" s="11">
        <v>10.481760000000001</v>
      </c>
      <c r="J3670" s="13">
        <f>data[[#This Row],[Clicks]]/data[[#This Row],[Impressions]]</f>
        <v>1.44E-2</v>
      </c>
      <c r="K3670" s="1">
        <v>1.4374999999999996</v>
      </c>
      <c r="L3670" s="2">
        <v>15.067529999999998</v>
      </c>
      <c r="M3670">
        <v>1</v>
      </c>
      <c r="N3670" s="1">
        <f>IF(data[[#This Row],[Conversions]]=0,0,data[[#This Row],[Spend, Dollars]]/data[[#This Row],[Conversions]])</f>
        <v>15.067529999999998</v>
      </c>
      <c r="O3670" s="13">
        <f>data[[#This Row],[Conversions]]/data[[#This Row],[Clicks]]</f>
        <v>9.5403825311779683E-2</v>
      </c>
      <c r="P3670" s="11">
        <v>81.599999999999994</v>
      </c>
      <c r="Q3670" s="11">
        <f>IF(data[[#This Row],[Spend, Dollars]]=0,0,data[[#This Row],[Total conversion value, Dollars]]/data[[#This Row],[Spend, Dollars]])</f>
        <v>5.4156188837851991</v>
      </c>
      <c r="R3670" s="2">
        <v>93</v>
      </c>
      <c r="S3670" s="2">
        <v>13</v>
      </c>
      <c r="T3670" s="2">
        <v>4.5</v>
      </c>
      <c r="U3670" s="2">
        <f t="shared" si="57"/>
        <v>110.5</v>
      </c>
    </row>
    <row r="3671" spans="1:21" x14ac:dyDescent="0.2">
      <c r="A3671" t="s">
        <v>23</v>
      </c>
      <c r="B3671" s="3">
        <v>45080</v>
      </c>
      <c r="C3671" s="10" t="str">
        <f>TEXT(data[[#This Row],[Date]],"mmmm")</f>
        <v>June</v>
      </c>
      <c r="D3671" t="s">
        <v>15</v>
      </c>
      <c r="E3671" t="s">
        <v>19</v>
      </c>
      <c r="F3671" t="s">
        <v>14</v>
      </c>
      <c r="G3671" t="s">
        <v>21</v>
      </c>
      <c r="H3671" s="11">
        <v>975.09999999999991</v>
      </c>
      <c r="I3671" s="11">
        <v>14.333970000000001</v>
      </c>
      <c r="J3671" s="13">
        <f>data[[#This Row],[Clicks]]/data[[#This Row],[Impressions]]</f>
        <v>1.4700000000000003E-2</v>
      </c>
      <c r="K3671" s="1">
        <v>1.0924999999999996</v>
      </c>
      <c r="L3671" s="2">
        <v>15.659862224999994</v>
      </c>
      <c r="M3671">
        <v>2</v>
      </c>
      <c r="N3671" s="1">
        <f>IF(data[[#This Row],[Conversions]]=0,0,data[[#This Row],[Spend, Dollars]]/data[[#This Row],[Conversions]])</f>
        <v>7.8299311124999971</v>
      </c>
      <c r="O3671" s="13">
        <f>data[[#This Row],[Conversions]]/data[[#This Row],[Clicks]]</f>
        <v>0.13952868605138702</v>
      </c>
      <c r="P3671" s="11">
        <v>68.399999999999991</v>
      </c>
      <c r="Q3671" s="11">
        <f>IF(data[[#This Row],[Spend, Dollars]]=0,0,data[[#This Row],[Total conversion value, Dollars]]/data[[#This Row],[Spend, Dollars]])</f>
        <v>4.3678545198695078</v>
      </c>
      <c r="R3671" s="2">
        <v>82</v>
      </c>
      <c r="S3671" s="2">
        <v>14</v>
      </c>
      <c r="T3671" s="2">
        <v>7.5</v>
      </c>
      <c r="U3671" s="2">
        <f t="shared" si="57"/>
        <v>103.5</v>
      </c>
    </row>
    <row r="3672" spans="1:21" x14ac:dyDescent="0.2">
      <c r="A3672" t="s">
        <v>23</v>
      </c>
      <c r="B3672" s="3">
        <v>45081</v>
      </c>
      <c r="C3672" s="10" t="str">
        <f>TEXT(data[[#This Row],[Date]],"mmmm")</f>
        <v>June</v>
      </c>
      <c r="D3672" t="s">
        <v>15</v>
      </c>
      <c r="E3672" t="s">
        <v>19</v>
      </c>
      <c r="F3672" t="s">
        <v>14</v>
      </c>
      <c r="G3672" t="s">
        <v>21</v>
      </c>
      <c r="H3672" s="11">
        <v>872.40000000000009</v>
      </c>
      <c r="I3672" s="11">
        <v>12.824280000000002</v>
      </c>
      <c r="J3672" s="13">
        <f>data[[#This Row],[Clicks]]/data[[#This Row],[Impressions]]</f>
        <v>1.47E-2</v>
      </c>
      <c r="K3672" s="1">
        <v>1.0924999999999996</v>
      </c>
      <c r="L3672" s="2">
        <v>14.010525899999996</v>
      </c>
      <c r="M3672">
        <v>2</v>
      </c>
      <c r="N3672" s="1">
        <f>IF(data[[#This Row],[Conversions]]=0,0,data[[#This Row],[Spend, Dollars]]/data[[#This Row],[Conversions]])</f>
        <v>7.0052629499999979</v>
      </c>
      <c r="O3672" s="13">
        <f>data[[#This Row],[Conversions]]/data[[#This Row],[Clicks]]</f>
        <v>0.15595417442538681</v>
      </c>
      <c r="P3672" s="11">
        <v>54</v>
      </c>
      <c r="Q3672" s="11">
        <f>IF(data[[#This Row],[Spend, Dollars]]=0,0,data[[#This Row],[Total conversion value, Dollars]]/data[[#This Row],[Spend, Dollars]])</f>
        <v>3.8542450430072734</v>
      </c>
      <c r="R3672" s="2">
        <v>49</v>
      </c>
      <c r="S3672" s="2">
        <v>8</v>
      </c>
      <c r="T3672" s="2">
        <v>1.5</v>
      </c>
      <c r="U3672" s="2">
        <f t="shared" si="57"/>
        <v>58.5</v>
      </c>
    </row>
    <row r="3673" spans="1:21" x14ac:dyDescent="0.2">
      <c r="A3673" t="s">
        <v>23</v>
      </c>
      <c r="B3673" s="3">
        <v>45082</v>
      </c>
      <c r="C3673" s="10" t="str">
        <f>TEXT(data[[#This Row],[Date]],"mmmm")</f>
        <v>June</v>
      </c>
      <c r="D3673" t="s">
        <v>15</v>
      </c>
      <c r="E3673" t="s">
        <v>19</v>
      </c>
      <c r="F3673" t="s">
        <v>14</v>
      </c>
      <c r="G3673" t="s">
        <v>21</v>
      </c>
      <c r="H3673" s="11">
        <v>959.59999999999991</v>
      </c>
      <c r="I3673" s="11">
        <v>15.449560000000002</v>
      </c>
      <c r="J3673" s="13">
        <f>data[[#This Row],[Clicks]]/data[[#This Row],[Impressions]]</f>
        <v>1.6100000000000003E-2</v>
      </c>
      <c r="K3673" s="1">
        <v>1.4834999999999996</v>
      </c>
      <c r="L3673" s="2">
        <v>22.919422259999997</v>
      </c>
      <c r="M3673">
        <v>1</v>
      </c>
      <c r="N3673" s="1">
        <f>IF(data[[#This Row],[Conversions]]=0,0,data[[#This Row],[Spend, Dollars]]/data[[#This Row],[Conversions]])</f>
        <v>22.919422259999997</v>
      </c>
      <c r="O3673" s="13">
        <f>data[[#This Row],[Conversions]]/data[[#This Row],[Clicks]]</f>
        <v>6.4726762445014602E-2</v>
      </c>
      <c r="P3673" s="11">
        <v>36</v>
      </c>
      <c r="Q3673" s="11">
        <f>IF(data[[#This Row],[Spend, Dollars]]=0,0,data[[#This Row],[Total conversion value, Dollars]]/data[[#This Row],[Spend, Dollars]])</f>
        <v>1.5707202211125895</v>
      </c>
      <c r="R3673" s="2">
        <v>45</v>
      </c>
      <c r="S3673" s="2">
        <v>18</v>
      </c>
      <c r="T3673" s="2">
        <v>1.5</v>
      </c>
      <c r="U3673" s="2">
        <f t="shared" si="57"/>
        <v>64.5</v>
      </c>
    </row>
    <row r="3674" spans="1:21" x14ac:dyDescent="0.2">
      <c r="A3674" t="s">
        <v>23</v>
      </c>
      <c r="B3674" s="3">
        <v>45083</v>
      </c>
      <c r="C3674" s="10" t="str">
        <f>TEXT(data[[#This Row],[Date]],"mmmm")</f>
        <v>June</v>
      </c>
      <c r="D3674" t="s">
        <v>15</v>
      </c>
      <c r="E3674" t="s">
        <v>19</v>
      </c>
      <c r="F3674" t="s">
        <v>14</v>
      </c>
      <c r="G3674" t="s">
        <v>21</v>
      </c>
      <c r="H3674" s="11">
        <v>1473</v>
      </c>
      <c r="I3674" s="11">
        <v>16.350300000000001</v>
      </c>
      <c r="J3674" s="13">
        <f>data[[#This Row],[Clicks]]/data[[#This Row],[Impressions]]</f>
        <v>1.11E-2</v>
      </c>
      <c r="K3674" s="1">
        <v>0.5635</v>
      </c>
      <c r="L3674" s="2">
        <v>9.2133940499999998</v>
      </c>
      <c r="M3674">
        <v>2</v>
      </c>
      <c r="N3674" s="1">
        <f>IF(data[[#This Row],[Conversions]]=0,0,data[[#This Row],[Spend, Dollars]]/data[[#This Row],[Conversions]])</f>
        <v>4.6066970249999999</v>
      </c>
      <c r="O3674" s="13">
        <f>data[[#This Row],[Conversions]]/data[[#This Row],[Clicks]]</f>
        <v>0.12232191458260704</v>
      </c>
      <c r="P3674" s="11">
        <v>25.2</v>
      </c>
      <c r="Q3674" s="11">
        <f>IF(data[[#This Row],[Spend, Dollars]]=0,0,data[[#This Row],[Total conversion value, Dollars]]/data[[#This Row],[Spend, Dollars]])</f>
        <v>2.7351484006048778</v>
      </c>
      <c r="R3674" s="2">
        <v>46</v>
      </c>
      <c r="S3674" s="2">
        <v>16</v>
      </c>
      <c r="T3674" s="2">
        <v>7.5</v>
      </c>
      <c r="U3674" s="2">
        <f t="shared" si="57"/>
        <v>69.5</v>
      </c>
    </row>
    <row r="3675" spans="1:21" x14ac:dyDescent="0.2">
      <c r="A3675" t="s">
        <v>23</v>
      </c>
      <c r="B3675" s="3">
        <v>45084</v>
      </c>
      <c r="C3675" s="10" t="str">
        <f>TEXT(data[[#This Row],[Date]],"mmmm")</f>
        <v>June</v>
      </c>
      <c r="D3675" t="s">
        <v>15</v>
      </c>
      <c r="E3675" t="s">
        <v>19</v>
      </c>
      <c r="F3675" t="s">
        <v>14</v>
      </c>
      <c r="G3675" t="s">
        <v>21</v>
      </c>
      <c r="H3675" s="11">
        <v>1049.0999999999999</v>
      </c>
      <c r="I3675" s="11">
        <v>10.59591</v>
      </c>
      <c r="J3675" s="13">
        <f>data[[#This Row],[Clicks]]/data[[#This Row],[Impressions]]</f>
        <v>1.0100000000000001E-2</v>
      </c>
      <c r="K3675" s="1">
        <v>0.17250000000000007</v>
      </c>
      <c r="L3675" s="2">
        <v>1.8277944750000008</v>
      </c>
      <c r="M3675">
        <v>1</v>
      </c>
      <c r="N3675" s="1">
        <f>IF(data[[#This Row],[Conversions]]=0,0,data[[#This Row],[Spend, Dollars]]/data[[#This Row],[Conversions]])</f>
        <v>1.8277944750000008</v>
      </c>
      <c r="O3675" s="13">
        <f>data[[#This Row],[Conversions]]/data[[#This Row],[Clicks]]</f>
        <v>9.4376037546562777E-2</v>
      </c>
      <c r="P3675" s="11">
        <v>1.2</v>
      </c>
      <c r="Q3675" s="11">
        <f>IF(data[[#This Row],[Spend, Dollars]]=0,0,data[[#This Row],[Total conversion value, Dollars]]/data[[#This Row],[Spend, Dollars]])</f>
        <v>0.65652895684565382</v>
      </c>
      <c r="R3675" s="2">
        <v>58</v>
      </c>
      <c r="S3675" s="2">
        <v>15</v>
      </c>
      <c r="T3675" s="2">
        <v>16.5</v>
      </c>
      <c r="U3675" s="2">
        <f t="shared" si="57"/>
        <v>89.5</v>
      </c>
    </row>
    <row r="3676" spans="1:21" x14ac:dyDescent="0.2">
      <c r="A3676" t="s">
        <v>23</v>
      </c>
      <c r="B3676" s="3">
        <v>45085</v>
      </c>
      <c r="C3676" s="10" t="str">
        <f>TEXT(data[[#This Row],[Date]],"mmmm")</f>
        <v>June</v>
      </c>
      <c r="D3676" t="s">
        <v>15</v>
      </c>
      <c r="E3676" t="s">
        <v>19</v>
      </c>
      <c r="F3676" t="s">
        <v>14</v>
      </c>
      <c r="G3676" t="s">
        <v>21</v>
      </c>
      <c r="H3676" s="11">
        <v>723.3</v>
      </c>
      <c r="I3676" s="11">
        <v>10.126200000000001</v>
      </c>
      <c r="J3676" s="13">
        <f>data[[#This Row],[Clicks]]/data[[#This Row],[Impressions]]</f>
        <v>1.4000000000000002E-2</v>
      </c>
      <c r="K3676" s="1">
        <v>0.80499999999999972</v>
      </c>
      <c r="L3676" s="2">
        <v>8.151590999999998</v>
      </c>
      <c r="M3676">
        <v>2</v>
      </c>
      <c r="N3676" s="1">
        <f>IF(data[[#This Row],[Conversions]]=0,0,data[[#This Row],[Spend, Dollars]]/data[[#This Row],[Conversions]])</f>
        <v>4.075795499999999</v>
      </c>
      <c r="O3676" s="13">
        <f>data[[#This Row],[Conversions]]/data[[#This Row],[Clicks]]</f>
        <v>0.19750745590646046</v>
      </c>
      <c r="P3676" s="11">
        <v>64.8</v>
      </c>
      <c r="Q3676" s="11">
        <f>IF(data[[#This Row],[Spend, Dollars]]=0,0,data[[#This Row],[Total conversion value, Dollars]]/data[[#This Row],[Spend, Dollars]])</f>
        <v>7.9493684116389076</v>
      </c>
      <c r="R3676" s="2">
        <v>36</v>
      </c>
      <c r="S3676" s="2">
        <v>16</v>
      </c>
      <c r="T3676" s="2">
        <v>10.5</v>
      </c>
      <c r="U3676" s="2">
        <f t="shared" si="57"/>
        <v>62.5</v>
      </c>
    </row>
    <row r="3677" spans="1:21" x14ac:dyDescent="0.2">
      <c r="A3677" t="s">
        <v>23</v>
      </c>
      <c r="B3677" s="3">
        <v>45086</v>
      </c>
      <c r="C3677" s="10" t="str">
        <f>TEXT(data[[#This Row],[Date]],"mmmm")</f>
        <v>June</v>
      </c>
      <c r="D3677" t="s">
        <v>15</v>
      </c>
      <c r="E3677" t="s">
        <v>19</v>
      </c>
      <c r="F3677" t="s">
        <v>14</v>
      </c>
      <c r="G3677" t="s">
        <v>21</v>
      </c>
      <c r="H3677" s="11">
        <v>1062.6999999999998</v>
      </c>
      <c r="I3677" s="11">
        <v>13.815099999999999</v>
      </c>
      <c r="J3677" s="13">
        <f>data[[#This Row],[Clicks]]/data[[#This Row],[Impressions]]</f>
        <v>1.3000000000000001E-2</v>
      </c>
      <c r="K3677" s="1">
        <v>0.27600000000000002</v>
      </c>
      <c r="L3677" s="2">
        <v>3.8129675999999999</v>
      </c>
      <c r="M3677">
        <v>3</v>
      </c>
      <c r="N3677" s="1">
        <f>IF(data[[#This Row],[Conversions]]=0,0,data[[#This Row],[Spend, Dollars]]/data[[#This Row],[Conversions]])</f>
        <v>1.2709892</v>
      </c>
      <c r="O3677" s="13">
        <f>data[[#This Row],[Conversions]]/data[[#This Row],[Clicks]]</f>
        <v>0.21715369414626026</v>
      </c>
      <c r="P3677" s="11">
        <v>55.199999999999996</v>
      </c>
      <c r="Q3677" s="11">
        <f>IF(data[[#This Row],[Spend, Dollars]]=0,0,data[[#This Row],[Total conversion value, Dollars]]/data[[#This Row],[Spend, Dollars]])</f>
        <v>14.476912943084017</v>
      </c>
      <c r="R3677" s="2">
        <v>76</v>
      </c>
      <c r="S3677" s="2">
        <v>19</v>
      </c>
      <c r="T3677" s="2">
        <v>15</v>
      </c>
      <c r="U3677" s="2">
        <f t="shared" si="57"/>
        <v>110</v>
      </c>
    </row>
    <row r="3678" spans="1:21" x14ac:dyDescent="0.2">
      <c r="A3678" t="s">
        <v>23</v>
      </c>
      <c r="B3678" s="3">
        <v>45087</v>
      </c>
      <c r="C3678" s="10" t="str">
        <f>TEXT(data[[#This Row],[Date]],"mmmm")</f>
        <v>June</v>
      </c>
      <c r="D3678" t="s">
        <v>15</v>
      </c>
      <c r="E3678" t="s">
        <v>19</v>
      </c>
      <c r="F3678" t="s">
        <v>14</v>
      </c>
      <c r="G3678" t="s">
        <v>21</v>
      </c>
      <c r="H3678" s="11">
        <v>690.09999999999991</v>
      </c>
      <c r="I3678" s="11">
        <v>9.3163499999999999</v>
      </c>
      <c r="J3678" s="13">
        <f>data[[#This Row],[Clicks]]/data[[#This Row],[Impressions]]</f>
        <v>1.3500000000000002E-2</v>
      </c>
      <c r="K3678" s="1">
        <v>0.46000000000000008</v>
      </c>
      <c r="L3678" s="2">
        <v>4.285521000000001</v>
      </c>
      <c r="M3678">
        <v>1</v>
      </c>
      <c r="N3678" s="1">
        <f>IF(data[[#This Row],[Conversions]]=0,0,data[[#This Row],[Spend, Dollars]]/data[[#This Row],[Conversions]])</f>
        <v>4.285521000000001</v>
      </c>
      <c r="O3678" s="13">
        <f>data[[#This Row],[Conversions]]/data[[#This Row],[Clicks]]</f>
        <v>0.10733817428499359</v>
      </c>
      <c r="P3678" s="11">
        <v>0</v>
      </c>
      <c r="Q3678" s="11">
        <f>IF(data[[#This Row],[Spend, Dollars]]=0,0,data[[#This Row],[Total conversion value, Dollars]]/data[[#This Row],[Spend, Dollars]])</f>
        <v>0</v>
      </c>
      <c r="R3678" s="2">
        <v>49</v>
      </c>
      <c r="S3678" s="2">
        <v>8</v>
      </c>
      <c r="T3678" s="2">
        <v>12</v>
      </c>
      <c r="U3678" s="2">
        <f t="shared" si="57"/>
        <v>69</v>
      </c>
    </row>
    <row r="3679" spans="1:21" x14ac:dyDescent="0.2">
      <c r="A3679" t="s">
        <v>23</v>
      </c>
      <c r="B3679" s="3">
        <v>45088</v>
      </c>
      <c r="C3679" s="10" t="str">
        <f>TEXT(data[[#This Row],[Date]],"mmmm")</f>
        <v>June</v>
      </c>
      <c r="D3679" t="s">
        <v>15</v>
      </c>
      <c r="E3679" t="s">
        <v>19</v>
      </c>
      <c r="F3679" t="s">
        <v>14</v>
      </c>
      <c r="G3679" t="s">
        <v>21</v>
      </c>
      <c r="H3679" s="11">
        <v>1160.5999999999999</v>
      </c>
      <c r="I3679" s="11">
        <v>8.1242000000000019</v>
      </c>
      <c r="J3679" s="13">
        <f>data[[#This Row],[Clicks]]/data[[#This Row],[Impressions]]</f>
        <v>7.0000000000000019E-3</v>
      </c>
      <c r="K3679" s="1">
        <v>1.1959999999999995</v>
      </c>
      <c r="L3679" s="2">
        <v>9.7165431999999985</v>
      </c>
      <c r="M3679">
        <v>4</v>
      </c>
      <c r="N3679" s="1">
        <f>IF(data[[#This Row],[Conversions]]=0,0,data[[#This Row],[Spend, Dollars]]/data[[#This Row],[Conversions]])</f>
        <v>2.4291357999999996</v>
      </c>
      <c r="O3679" s="13">
        <f>data[[#This Row],[Conversions]]/data[[#This Row],[Clicks]]</f>
        <v>0.49235617045370611</v>
      </c>
      <c r="P3679" s="11">
        <v>138</v>
      </c>
      <c r="Q3679" s="11">
        <f>IF(data[[#This Row],[Spend, Dollars]]=0,0,data[[#This Row],[Total conversion value, Dollars]]/data[[#This Row],[Spend, Dollars]])</f>
        <v>14.202581840010758</v>
      </c>
      <c r="R3679" s="2">
        <v>65</v>
      </c>
      <c r="S3679" s="2">
        <v>9</v>
      </c>
      <c r="T3679" s="2">
        <v>16.5</v>
      </c>
      <c r="U3679" s="2">
        <f t="shared" si="57"/>
        <v>90.5</v>
      </c>
    </row>
    <row r="3680" spans="1:21" x14ac:dyDescent="0.2">
      <c r="A3680" t="s">
        <v>23</v>
      </c>
      <c r="B3680" s="3">
        <v>45089</v>
      </c>
      <c r="C3680" s="10" t="str">
        <f>TEXT(data[[#This Row],[Date]],"mmmm")</f>
        <v>June</v>
      </c>
      <c r="D3680" t="s">
        <v>15</v>
      </c>
      <c r="E3680" t="s">
        <v>19</v>
      </c>
      <c r="F3680" t="s">
        <v>14</v>
      </c>
      <c r="G3680" t="s">
        <v>21</v>
      </c>
      <c r="H3680" s="11">
        <v>1107.1999999999998</v>
      </c>
      <c r="I3680" s="11">
        <v>13.064959999999999</v>
      </c>
      <c r="J3680" s="13">
        <f>data[[#This Row],[Clicks]]/data[[#This Row],[Impressions]]</f>
        <v>1.1800000000000001E-2</v>
      </c>
      <c r="K3680" s="1">
        <v>0.70149999999999979</v>
      </c>
      <c r="L3680" s="2">
        <v>9.1650694399999963</v>
      </c>
      <c r="M3680">
        <v>3</v>
      </c>
      <c r="N3680" s="1">
        <f>IF(data[[#This Row],[Conversions]]=0,0,data[[#This Row],[Spend, Dollars]]/data[[#This Row],[Conversions]])</f>
        <v>3.0550231466666653</v>
      </c>
      <c r="O3680" s="13">
        <f>data[[#This Row],[Conversions]]/data[[#This Row],[Clicks]]</f>
        <v>0.22962182815714707</v>
      </c>
      <c r="P3680" s="11">
        <v>121.19999999999999</v>
      </c>
      <c r="Q3680" s="11">
        <f>IF(data[[#This Row],[Spend, Dollars]]=0,0,data[[#This Row],[Total conversion value, Dollars]]/data[[#This Row],[Spend, Dollars]])</f>
        <v>13.224122391373832</v>
      </c>
      <c r="R3680" s="2">
        <v>72</v>
      </c>
      <c r="S3680" s="2">
        <v>13</v>
      </c>
      <c r="T3680" s="2">
        <v>12</v>
      </c>
      <c r="U3680" s="2">
        <f t="shared" si="57"/>
        <v>97</v>
      </c>
    </row>
    <row r="3681" spans="1:21" x14ac:dyDescent="0.2">
      <c r="A3681" t="s">
        <v>23</v>
      </c>
      <c r="B3681" s="3">
        <v>45090</v>
      </c>
      <c r="C3681" s="10" t="str">
        <f>TEXT(data[[#This Row],[Date]],"mmmm")</f>
        <v>June</v>
      </c>
      <c r="D3681" t="s">
        <v>15</v>
      </c>
      <c r="E3681" t="s">
        <v>19</v>
      </c>
      <c r="F3681" t="s">
        <v>14</v>
      </c>
      <c r="G3681" t="s">
        <v>21</v>
      </c>
      <c r="H3681" s="11">
        <v>949.3</v>
      </c>
      <c r="I3681" s="11">
        <v>8.3538399999999999</v>
      </c>
      <c r="J3681" s="13">
        <f>data[[#This Row],[Clicks]]/data[[#This Row],[Impressions]]</f>
        <v>8.8000000000000005E-3</v>
      </c>
      <c r="K3681" s="1">
        <v>0.90849999999999975</v>
      </c>
      <c r="L3681" s="2">
        <v>7.5894636399999982</v>
      </c>
      <c r="M3681">
        <v>3</v>
      </c>
      <c r="N3681" s="1">
        <f>IF(data[[#This Row],[Conversions]]=0,0,data[[#This Row],[Spend, Dollars]]/data[[#This Row],[Conversions]])</f>
        <v>2.5298212133333329</v>
      </c>
      <c r="O3681" s="13">
        <f>data[[#This Row],[Conversions]]/data[[#This Row],[Clicks]]</f>
        <v>0.35911628664183176</v>
      </c>
      <c r="P3681" s="11">
        <v>117.6</v>
      </c>
      <c r="Q3681" s="11">
        <f>IF(data[[#This Row],[Spend, Dollars]]=0,0,data[[#This Row],[Total conversion value, Dollars]]/data[[#This Row],[Spend, Dollars]])</f>
        <v>15.49516613798548</v>
      </c>
      <c r="R3681" s="2">
        <v>44</v>
      </c>
      <c r="S3681" s="2">
        <v>10</v>
      </c>
      <c r="T3681" s="2">
        <v>6</v>
      </c>
      <c r="U3681" s="2">
        <f t="shared" si="57"/>
        <v>60</v>
      </c>
    </row>
    <row r="3682" spans="1:21" x14ac:dyDescent="0.2">
      <c r="A3682" t="s">
        <v>23</v>
      </c>
      <c r="B3682" s="3">
        <v>45091</v>
      </c>
      <c r="C3682" s="10" t="str">
        <f>TEXT(data[[#This Row],[Date]],"mmmm")</f>
        <v>June</v>
      </c>
      <c r="D3682" t="s">
        <v>15</v>
      </c>
      <c r="E3682" t="s">
        <v>19</v>
      </c>
      <c r="F3682" t="s">
        <v>14</v>
      </c>
      <c r="G3682" t="s">
        <v>21</v>
      </c>
      <c r="H3682" s="11">
        <v>1085.6999999999998</v>
      </c>
      <c r="I3682" s="11">
        <v>13.462679999999999</v>
      </c>
      <c r="J3682" s="13">
        <f>data[[#This Row],[Clicks]]/data[[#This Row],[Impressions]]</f>
        <v>1.2400000000000001E-2</v>
      </c>
      <c r="K3682" s="1">
        <v>1.5639999999999998</v>
      </c>
      <c r="L3682" s="2">
        <v>21.055631519999995</v>
      </c>
      <c r="M3682">
        <v>4</v>
      </c>
      <c r="N3682" s="1">
        <f>IF(data[[#This Row],[Conversions]]=0,0,data[[#This Row],[Spend, Dollars]]/data[[#This Row],[Conversions]])</f>
        <v>5.2639078799999988</v>
      </c>
      <c r="O3682" s="13">
        <f>data[[#This Row],[Conversions]]/data[[#This Row],[Clicks]]</f>
        <v>0.29711766156515645</v>
      </c>
      <c r="P3682" s="11">
        <v>120</v>
      </c>
      <c r="Q3682" s="11">
        <f>IF(data[[#This Row],[Spend, Dollars]]=0,0,data[[#This Row],[Total conversion value, Dollars]]/data[[#This Row],[Spend, Dollars]])</f>
        <v>5.6991878816845878</v>
      </c>
      <c r="R3682" s="2">
        <v>34</v>
      </c>
      <c r="S3682" s="2">
        <v>4</v>
      </c>
      <c r="T3682" s="2">
        <v>6</v>
      </c>
      <c r="U3682" s="2">
        <f t="shared" si="57"/>
        <v>44</v>
      </c>
    </row>
    <row r="3683" spans="1:21" x14ac:dyDescent="0.2">
      <c r="A3683" t="s">
        <v>23</v>
      </c>
      <c r="B3683" s="3">
        <v>45092</v>
      </c>
      <c r="C3683" s="10" t="str">
        <f>TEXT(data[[#This Row],[Date]],"mmmm")</f>
        <v>June</v>
      </c>
      <c r="D3683" t="s">
        <v>15</v>
      </c>
      <c r="E3683" t="s">
        <v>19</v>
      </c>
      <c r="F3683" t="s">
        <v>14</v>
      </c>
      <c r="G3683" t="s">
        <v>21</v>
      </c>
      <c r="H3683" s="11">
        <v>710.19999999999982</v>
      </c>
      <c r="I3683" s="11">
        <v>7.6701600000000001</v>
      </c>
      <c r="J3683" s="13">
        <f>data[[#This Row],[Clicks]]/data[[#This Row],[Impressions]]</f>
        <v>1.0800000000000002E-2</v>
      </c>
      <c r="K3683" s="1">
        <v>0.31050000000000005</v>
      </c>
      <c r="L3683" s="2">
        <v>2.3815846800000005</v>
      </c>
      <c r="M3683">
        <v>3</v>
      </c>
      <c r="N3683" s="1">
        <f>IF(data[[#This Row],[Conversions]]=0,0,data[[#This Row],[Spend, Dollars]]/data[[#This Row],[Conversions]])</f>
        <v>0.79386156000000019</v>
      </c>
      <c r="O3683" s="13">
        <f>data[[#This Row],[Conversions]]/data[[#This Row],[Clicks]]</f>
        <v>0.39112613035451671</v>
      </c>
      <c r="P3683" s="11">
        <v>126</v>
      </c>
      <c r="Q3683" s="11">
        <f>IF(data[[#This Row],[Spend, Dollars]]=0,0,data[[#This Row],[Total conversion value, Dollars]]/data[[#This Row],[Spend, Dollars]])</f>
        <v>52.905949999644761</v>
      </c>
      <c r="R3683" s="2">
        <v>82</v>
      </c>
      <c r="S3683" s="2">
        <v>9</v>
      </c>
      <c r="T3683" s="2">
        <v>16.5</v>
      </c>
      <c r="U3683" s="2">
        <f t="shared" si="57"/>
        <v>107.5</v>
      </c>
    </row>
    <row r="3684" spans="1:21" x14ac:dyDescent="0.2">
      <c r="A3684" t="s">
        <v>23</v>
      </c>
      <c r="B3684" s="3">
        <v>45093</v>
      </c>
      <c r="C3684" s="10" t="str">
        <f>TEXT(data[[#This Row],[Date]],"mmmm")</f>
        <v>June</v>
      </c>
      <c r="D3684" t="s">
        <v>15</v>
      </c>
      <c r="E3684" t="s">
        <v>19</v>
      </c>
      <c r="F3684" t="s">
        <v>14</v>
      </c>
      <c r="G3684" t="s">
        <v>21</v>
      </c>
      <c r="H3684" s="11">
        <v>945</v>
      </c>
      <c r="I3684" s="11">
        <v>11.245500000000002</v>
      </c>
      <c r="J3684" s="13">
        <f>data[[#This Row],[Clicks]]/data[[#This Row],[Impressions]]</f>
        <v>1.1900000000000001E-2</v>
      </c>
      <c r="K3684" s="1">
        <v>0.48299999999999993</v>
      </c>
      <c r="L3684" s="2">
        <v>5.4315765000000003</v>
      </c>
      <c r="M3684">
        <v>2</v>
      </c>
      <c r="N3684" s="1">
        <f>IF(data[[#This Row],[Conversions]]=0,0,data[[#This Row],[Spend, Dollars]]/data[[#This Row],[Conversions]])</f>
        <v>2.7157882500000001</v>
      </c>
      <c r="O3684" s="13">
        <f>data[[#This Row],[Conversions]]/data[[#This Row],[Clicks]]</f>
        <v>0.17784891734471564</v>
      </c>
      <c r="P3684" s="11">
        <v>8.4</v>
      </c>
      <c r="Q3684" s="11">
        <f>IF(data[[#This Row],[Spend, Dollars]]=0,0,data[[#This Row],[Total conversion value, Dollars]]/data[[#This Row],[Spend, Dollars]])</f>
        <v>1.5465123247366579</v>
      </c>
      <c r="R3684" s="2">
        <v>81</v>
      </c>
      <c r="S3684" s="2">
        <v>10</v>
      </c>
      <c r="T3684" s="2">
        <v>10.5</v>
      </c>
      <c r="U3684" s="2">
        <f t="shared" si="57"/>
        <v>101.5</v>
      </c>
    </row>
    <row r="3685" spans="1:21" x14ac:dyDescent="0.2">
      <c r="A3685" t="s">
        <v>23</v>
      </c>
      <c r="B3685" s="3">
        <v>45094</v>
      </c>
      <c r="C3685" s="10" t="str">
        <f>TEXT(data[[#This Row],[Date]],"mmmm")</f>
        <v>June</v>
      </c>
      <c r="D3685" t="s">
        <v>15</v>
      </c>
      <c r="E3685" t="s">
        <v>19</v>
      </c>
      <c r="F3685" t="s">
        <v>14</v>
      </c>
      <c r="G3685" t="s">
        <v>21</v>
      </c>
      <c r="H3685" s="11">
        <v>583.09999999999991</v>
      </c>
      <c r="I3685" s="11">
        <v>8.3966399999999997</v>
      </c>
      <c r="J3685" s="13">
        <f>data[[#This Row],[Clicks]]/data[[#This Row],[Impressions]]</f>
        <v>1.4400000000000001E-2</v>
      </c>
      <c r="K3685" s="1">
        <v>0.26450000000000001</v>
      </c>
      <c r="L3685" s="2">
        <v>2.2209112800000002</v>
      </c>
      <c r="M3685">
        <v>1</v>
      </c>
      <c r="N3685" s="1">
        <f>IF(data[[#This Row],[Conversions]]=0,0,data[[#This Row],[Spend, Dollars]]/data[[#This Row],[Conversions]])</f>
        <v>2.2209112800000002</v>
      </c>
      <c r="O3685" s="13">
        <f>data[[#This Row],[Conversions]]/data[[#This Row],[Clicks]]</f>
        <v>0.11909525715047925</v>
      </c>
      <c r="P3685" s="11">
        <v>24</v>
      </c>
      <c r="Q3685" s="11">
        <f>IF(data[[#This Row],[Spend, Dollars]]=0,0,data[[#This Row],[Total conversion value, Dollars]]/data[[#This Row],[Spend, Dollars]])</f>
        <v>10.806374939930063</v>
      </c>
      <c r="R3685" s="2">
        <v>75</v>
      </c>
      <c r="S3685" s="2">
        <v>9</v>
      </c>
      <c r="T3685" s="2">
        <v>1.5</v>
      </c>
      <c r="U3685" s="2">
        <f t="shared" si="57"/>
        <v>85.5</v>
      </c>
    </row>
    <row r="3686" spans="1:21" x14ac:dyDescent="0.2">
      <c r="A3686" t="s">
        <v>23</v>
      </c>
      <c r="B3686" s="3">
        <v>45095</v>
      </c>
      <c r="C3686" s="10" t="str">
        <f>TEXT(data[[#This Row],[Date]],"mmmm")</f>
        <v>June</v>
      </c>
      <c r="D3686" t="s">
        <v>15</v>
      </c>
      <c r="E3686" t="s">
        <v>19</v>
      </c>
      <c r="F3686" t="s">
        <v>14</v>
      </c>
      <c r="G3686" t="s">
        <v>21</v>
      </c>
      <c r="H3686" s="11">
        <v>1224</v>
      </c>
      <c r="I3686" s="11">
        <v>21.42</v>
      </c>
      <c r="J3686" s="13">
        <f>data[[#This Row],[Clicks]]/data[[#This Row],[Impressions]]</f>
        <v>1.7500000000000002E-2</v>
      </c>
      <c r="K3686" s="1">
        <v>0.58649999999999991</v>
      </c>
      <c r="L3686" s="2">
        <v>12.56283</v>
      </c>
      <c r="M3686">
        <v>3</v>
      </c>
      <c r="N3686" s="1">
        <f>IF(data[[#This Row],[Conversions]]=0,0,data[[#This Row],[Spend, Dollars]]/data[[#This Row],[Conversions]])</f>
        <v>4.1876100000000003</v>
      </c>
      <c r="O3686" s="13">
        <f>data[[#This Row],[Conversions]]/data[[#This Row],[Clicks]]</f>
        <v>0.14005602240896359</v>
      </c>
      <c r="P3686" s="11">
        <v>140.4</v>
      </c>
      <c r="Q3686" s="11">
        <f>IF(data[[#This Row],[Spend, Dollars]]=0,0,data[[#This Row],[Total conversion value, Dollars]]/data[[#This Row],[Spend, Dollars]])</f>
        <v>11.175825829052849</v>
      </c>
      <c r="R3686" s="2">
        <v>43</v>
      </c>
      <c r="S3686" s="2">
        <v>10</v>
      </c>
      <c r="T3686" s="2">
        <v>3</v>
      </c>
      <c r="U3686" s="2">
        <f t="shared" si="57"/>
        <v>56</v>
      </c>
    </row>
    <row r="3687" spans="1:21" x14ac:dyDescent="0.2">
      <c r="A3687" t="s">
        <v>23</v>
      </c>
      <c r="B3687" s="3">
        <v>45096</v>
      </c>
      <c r="C3687" s="10" t="str">
        <f>TEXT(data[[#This Row],[Date]],"mmmm")</f>
        <v>June</v>
      </c>
      <c r="D3687" t="s">
        <v>15</v>
      </c>
      <c r="E3687" t="s">
        <v>19</v>
      </c>
      <c r="F3687" t="s">
        <v>14</v>
      </c>
      <c r="G3687" t="s">
        <v>21</v>
      </c>
      <c r="H3687" s="11">
        <v>1234.3</v>
      </c>
      <c r="I3687" s="11">
        <v>19.25508</v>
      </c>
      <c r="J3687" s="13">
        <f>data[[#This Row],[Clicks]]/data[[#This Row],[Impressions]]</f>
        <v>1.5600000000000001E-2</v>
      </c>
      <c r="K3687" s="1">
        <v>1.1844999999999997</v>
      </c>
      <c r="L3687" s="2">
        <v>22.807642259999994</v>
      </c>
      <c r="M3687">
        <v>1</v>
      </c>
      <c r="N3687" s="1">
        <f>IF(data[[#This Row],[Conversions]]=0,0,data[[#This Row],[Spend, Dollars]]/data[[#This Row],[Conversions]])</f>
        <v>22.807642259999994</v>
      </c>
      <c r="O3687" s="13">
        <f>data[[#This Row],[Conversions]]/data[[#This Row],[Clicks]]</f>
        <v>5.1934346676305684E-2</v>
      </c>
      <c r="P3687" s="11">
        <v>28.799999999999997</v>
      </c>
      <c r="Q3687" s="11">
        <f>IF(data[[#This Row],[Spend, Dollars]]=0,0,data[[#This Row],[Total conversion value, Dollars]]/data[[#This Row],[Spend, Dollars]])</f>
        <v>1.2627346426995389</v>
      </c>
      <c r="R3687" s="2">
        <v>45</v>
      </c>
      <c r="S3687" s="2">
        <v>16</v>
      </c>
      <c r="T3687" s="2">
        <v>4.5</v>
      </c>
      <c r="U3687" s="2">
        <f t="shared" si="57"/>
        <v>65.5</v>
      </c>
    </row>
    <row r="3688" spans="1:21" x14ac:dyDescent="0.2">
      <c r="A3688" t="s">
        <v>23</v>
      </c>
      <c r="B3688" s="3">
        <v>45097</v>
      </c>
      <c r="C3688" s="10" t="str">
        <f>TEXT(data[[#This Row],[Date]],"mmmm")</f>
        <v>June</v>
      </c>
      <c r="D3688" t="s">
        <v>15</v>
      </c>
      <c r="E3688" t="s">
        <v>19</v>
      </c>
      <c r="F3688" t="s">
        <v>14</v>
      </c>
      <c r="G3688" t="s">
        <v>21</v>
      </c>
      <c r="H3688" s="11">
        <v>1285.0999999999999</v>
      </c>
      <c r="I3688" s="11">
        <v>15.93524</v>
      </c>
      <c r="J3688" s="13">
        <f>data[[#This Row],[Clicks]]/data[[#This Row],[Impressions]]</f>
        <v>1.2400000000000001E-2</v>
      </c>
      <c r="K3688" s="1">
        <v>0.54049999999999998</v>
      </c>
      <c r="L3688" s="2">
        <v>8.6129972200000005</v>
      </c>
      <c r="M3688">
        <v>1</v>
      </c>
      <c r="N3688" s="1">
        <f>IF(data[[#This Row],[Conversions]]=0,0,data[[#This Row],[Spend, Dollars]]/data[[#This Row],[Conversions]])</f>
        <v>8.6129972200000005</v>
      </c>
      <c r="O3688" s="13">
        <f>data[[#This Row],[Conversions]]/data[[#This Row],[Clicks]]</f>
        <v>6.2753996802056317E-2</v>
      </c>
      <c r="P3688" s="11">
        <v>80.399999999999991</v>
      </c>
      <c r="Q3688" s="11">
        <f>IF(data[[#This Row],[Spend, Dollars]]=0,0,data[[#This Row],[Total conversion value, Dollars]]/data[[#This Row],[Spend, Dollars]])</f>
        <v>9.3347295890570354</v>
      </c>
      <c r="R3688" s="2">
        <v>58</v>
      </c>
      <c r="S3688" s="2">
        <v>16</v>
      </c>
      <c r="T3688" s="2">
        <v>7.5</v>
      </c>
      <c r="U3688" s="2">
        <f t="shared" si="57"/>
        <v>81.5</v>
      </c>
    </row>
    <row r="3689" spans="1:21" x14ac:dyDescent="0.2">
      <c r="A3689" t="s">
        <v>23</v>
      </c>
      <c r="B3689" s="3">
        <v>45098</v>
      </c>
      <c r="C3689" s="10" t="str">
        <f>TEXT(data[[#This Row],[Date]],"mmmm")</f>
        <v>June</v>
      </c>
      <c r="D3689" t="s">
        <v>15</v>
      </c>
      <c r="E3689" t="s">
        <v>19</v>
      </c>
      <c r="F3689" t="s">
        <v>14</v>
      </c>
      <c r="G3689" t="s">
        <v>21</v>
      </c>
      <c r="H3689" s="11">
        <v>1014.3</v>
      </c>
      <c r="I3689" s="11">
        <v>13.490190000000002</v>
      </c>
      <c r="J3689" s="13">
        <f>data[[#This Row],[Clicks]]/data[[#This Row],[Impressions]]</f>
        <v>1.3300000000000003E-2</v>
      </c>
      <c r="K3689" s="1">
        <v>0.52899999999999991</v>
      </c>
      <c r="L3689" s="2">
        <v>7.1363105099999995</v>
      </c>
      <c r="M3689">
        <v>2</v>
      </c>
      <c r="N3689" s="1">
        <f>IF(data[[#This Row],[Conversions]]=0,0,data[[#This Row],[Spend, Dollars]]/data[[#This Row],[Conversions]])</f>
        <v>3.5681552549999997</v>
      </c>
      <c r="O3689" s="13">
        <f>data[[#This Row],[Conversions]]/data[[#This Row],[Clicks]]</f>
        <v>0.14825588075482998</v>
      </c>
      <c r="P3689" s="11">
        <v>76.8</v>
      </c>
      <c r="Q3689" s="11">
        <f>IF(data[[#This Row],[Spend, Dollars]]=0,0,data[[#This Row],[Total conversion value, Dollars]]/data[[#This Row],[Spend, Dollars]])</f>
        <v>10.761863555738133</v>
      </c>
      <c r="R3689" s="2">
        <v>52</v>
      </c>
      <c r="S3689" s="2">
        <v>11</v>
      </c>
      <c r="T3689" s="2">
        <v>9</v>
      </c>
      <c r="U3689" s="2">
        <f t="shared" si="57"/>
        <v>72</v>
      </c>
    </row>
    <row r="3690" spans="1:21" x14ac:dyDescent="0.2">
      <c r="A3690" t="s">
        <v>23</v>
      </c>
      <c r="B3690" s="3">
        <v>45099</v>
      </c>
      <c r="C3690" s="10" t="str">
        <f>TEXT(data[[#This Row],[Date]],"mmmm")</f>
        <v>June</v>
      </c>
      <c r="D3690" t="s">
        <v>15</v>
      </c>
      <c r="E3690" t="s">
        <v>19</v>
      </c>
      <c r="F3690" t="s">
        <v>14</v>
      </c>
      <c r="G3690" t="s">
        <v>21</v>
      </c>
      <c r="H3690" s="11">
        <v>1039.0999999999999</v>
      </c>
      <c r="I3690" s="11">
        <v>14.443490000000001</v>
      </c>
      <c r="J3690" s="13">
        <f>data[[#This Row],[Clicks]]/data[[#This Row],[Impressions]]</f>
        <v>1.3900000000000003E-2</v>
      </c>
      <c r="K3690" s="1">
        <v>0.65549999999999975</v>
      </c>
      <c r="L3690" s="2">
        <v>9.4677076949999961</v>
      </c>
      <c r="M3690">
        <v>1</v>
      </c>
      <c r="N3690" s="1">
        <f>IF(data[[#This Row],[Conversions]]=0,0,data[[#This Row],[Spend, Dollars]]/data[[#This Row],[Conversions]])</f>
        <v>9.4677076949999961</v>
      </c>
      <c r="O3690" s="13">
        <f>data[[#This Row],[Conversions]]/data[[#This Row],[Clicks]]</f>
        <v>6.9235344089274814E-2</v>
      </c>
      <c r="P3690" s="11">
        <v>13.2</v>
      </c>
      <c r="Q3690" s="11">
        <f>IF(data[[#This Row],[Spend, Dollars]]=0,0,data[[#This Row],[Total conversion value, Dollars]]/data[[#This Row],[Spend, Dollars]])</f>
        <v>1.3942128786856263</v>
      </c>
      <c r="R3690" s="2">
        <v>45</v>
      </c>
      <c r="S3690" s="2">
        <v>14</v>
      </c>
      <c r="T3690" s="2">
        <v>4.5</v>
      </c>
      <c r="U3690" s="2">
        <f t="shared" si="57"/>
        <v>63.5</v>
      </c>
    </row>
    <row r="3691" spans="1:21" x14ac:dyDescent="0.2">
      <c r="A3691" t="s">
        <v>23</v>
      </c>
      <c r="B3691" s="3">
        <v>45100</v>
      </c>
      <c r="C3691" s="10" t="str">
        <f>TEXT(data[[#This Row],[Date]],"mmmm")</f>
        <v>June</v>
      </c>
      <c r="D3691" t="s">
        <v>15</v>
      </c>
      <c r="E3691" t="s">
        <v>19</v>
      </c>
      <c r="F3691" t="s">
        <v>14</v>
      </c>
      <c r="G3691" t="s">
        <v>21</v>
      </c>
      <c r="H3691" s="11">
        <v>819.59999999999991</v>
      </c>
      <c r="I3691" s="11">
        <v>10.982639999999998</v>
      </c>
      <c r="J3691" s="13">
        <f>data[[#This Row],[Clicks]]/data[[#This Row],[Impressions]]</f>
        <v>1.3399999999999999E-2</v>
      </c>
      <c r="K3691" s="1">
        <v>1.3569999999999998</v>
      </c>
      <c r="L3691" s="2">
        <v>14.903442479999995</v>
      </c>
      <c r="M3691">
        <v>2</v>
      </c>
      <c r="N3691" s="1">
        <f>IF(data[[#This Row],[Conversions]]=0,0,data[[#This Row],[Spend, Dollars]]/data[[#This Row],[Conversions]])</f>
        <v>7.4517212399999977</v>
      </c>
      <c r="O3691" s="13">
        <f>data[[#This Row],[Conversions]]/data[[#This Row],[Clicks]]</f>
        <v>0.18210557752962861</v>
      </c>
      <c r="P3691" s="11">
        <v>27.599999999999998</v>
      </c>
      <c r="Q3691" s="11">
        <f>IF(data[[#This Row],[Spend, Dollars]]=0,0,data[[#This Row],[Total conversion value, Dollars]]/data[[#This Row],[Spend, Dollars]])</f>
        <v>1.8519211274199521</v>
      </c>
      <c r="R3691" s="2">
        <v>40</v>
      </c>
      <c r="S3691" s="2">
        <v>9</v>
      </c>
      <c r="T3691" s="2">
        <v>6</v>
      </c>
      <c r="U3691" s="2">
        <f t="shared" si="57"/>
        <v>55</v>
      </c>
    </row>
    <row r="3692" spans="1:21" x14ac:dyDescent="0.2">
      <c r="A3692" t="s">
        <v>23</v>
      </c>
      <c r="B3692" s="3">
        <v>45101</v>
      </c>
      <c r="C3692" s="10" t="str">
        <f>TEXT(data[[#This Row],[Date]],"mmmm")</f>
        <v>June</v>
      </c>
      <c r="D3692" t="s">
        <v>15</v>
      </c>
      <c r="E3692" t="s">
        <v>19</v>
      </c>
      <c r="F3692" t="s">
        <v>14</v>
      </c>
      <c r="G3692" t="s">
        <v>21</v>
      </c>
      <c r="H3692" s="11">
        <v>1246.8</v>
      </c>
      <c r="I3692" s="11">
        <v>22.193040000000003</v>
      </c>
      <c r="J3692" s="13">
        <f>data[[#This Row],[Clicks]]/data[[#This Row],[Impressions]]</f>
        <v>1.7800000000000003E-2</v>
      </c>
      <c r="K3692" s="1">
        <v>0.59799999999999975</v>
      </c>
      <c r="L3692" s="2">
        <v>13.271437919999997</v>
      </c>
      <c r="M3692">
        <v>4</v>
      </c>
      <c r="N3692" s="1">
        <f>IF(data[[#This Row],[Conversions]]=0,0,data[[#This Row],[Spend, Dollars]]/data[[#This Row],[Conversions]])</f>
        <v>3.3178594799999992</v>
      </c>
      <c r="O3692" s="13">
        <f>data[[#This Row],[Conversions]]/data[[#This Row],[Clicks]]</f>
        <v>0.18023668681712823</v>
      </c>
      <c r="P3692" s="11">
        <v>94.8</v>
      </c>
      <c r="Q3692" s="11">
        <f>IF(data[[#This Row],[Spend, Dollars]]=0,0,data[[#This Row],[Total conversion value, Dollars]]/data[[#This Row],[Spend, Dollars]])</f>
        <v>7.1431596614815058</v>
      </c>
      <c r="R3692" s="2">
        <v>50</v>
      </c>
      <c r="S3692" s="2">
        <v>9</v>
      </c>
      <c r="T3692" s="2">
        <v>9</v>
      </c>
      <c r="U3692" s="2">
        <f t="shared" si="57"/>
        <v>68</v>
      </c>
    </row>
    <row r="3693" spans="1:21" x14ac:dyDescent="0.2">
      <c r="A3693" t="s">
        <v>23</v>
      </c>
      <c r="B3693" s="3">
        <v>45102</v>
      </c>
      <c r="C3693" s="10" t="str">
        <f>TEXT(data[[#This Row],[Date]],"mmmm")</f>
        <v>June</v>
      </c>
      <c r="D3693" t="s">
        <v>15</v>
      </c>
      <c r="E3693" t="s">
        <v>19</v>
      </c>
      <c r="F3693" t="s">
        <v>14</v>
      </c>
      <c r="G3693" t="s">
        <v>21</v>
      </c>
      <c r="H3693" s="11">
        <v>721.19999999999993</v>
      </c>
      <c r="I3693" s="11">
        <v>7.7889599999999994</v>
      </c>
      <c r="J3693" s="13">
        <f>data[[#This Row],[Clicks]]/data[[#This Row],[Impressions]]</f>
        <v>1.0800000000000001E-2</v>
      </c>
      <c r="K3693" s="1">
        <v>1.5064999999999995</v>
      </c>
      <c r="L3693" s="2">
        <v>11.734068239999996</v>
      </c>
      <c r="M3693">
        <v>2</v>
      </c>
      <c r="N3693" s="1">
        <f>IF(data[[#This Row],[Conversions]]=0,0,data[[#This Row],[Spend, Dollars]]/data[[#This Row],[Conversions]])</f>
        <v>5.8670341199999978</v>
      </c>
      <c r="O3693" s="13">
        <f>data[[#This Row],[Conversions]]/data[[#This Row],[Clicks]]</f>
        <v>0.25677368994063393</v>
      </c>
      <c r="P3693" s="11">
        <v>4.8</v>
      </c>
      <c r="Q3693" s="11">
        <f>IF(data[[#This Row],[Spend, Dollars]]=0,0,data[[#This Row],[Total conversion value, Dollars]]/data[[#This Row],[Spend, Dollars]])</f>
        <v>0.40906528765849426</v>
      </c>
      <c r="R3693" s="2">
        <v>76</v>
      </c>
      <c r="S3693" s="2">
        <v>4</v>
      </c>
      <c r="T3693" s="2">
        <v>1.5</v>
      </c>
      <c r="U3693" s="2">
        <f t="shared" si="57"/>
        <v>81.5</v>
      </c>
    </row>
    <row r="3694" spans="1:21" x14ac:dyDescent="0.2">
      <c r="A3694" t="s">
        <v>23</v>
      </c>
      <c r="B3694" s="3">
        <v>45103</v>
      </c>
      <c r="C3694" s="10" t="str">
        <f>TEXT(data[[#This Row],[Date]],"mmmm")</f>
        <v>June</v>
      </c>
      <c r="D3694" t="s">
        <v>15</v>
      </c>
      <c r="E3694" t="s">
        <v>19</v>
      </c>
      <c r="F3694" t="s">
        <v>14</v>
      </c>
      <c r="G3694" t="s">
        <v>21</v>
      </c>
      <c r="H3694" s="11">
        <v>742.8</v>
      </c>
      <c r="I3694" s="11">
        <v>10.399199999999999</v>
      </c>
      <c r="J3694" s="13">
        <f>data[[#This Row],[Clicks]]/data[[#This Row],[Impressions]]</f>
        <v>1.3999999999999999E-2</v>
      </c>
      <c r="K3694" s="1">
        <v>0.5635</v>
      </c>
      <c r="L3694" s="2">
        <v>5.8599491999999991</v>
      </c>
      <c r="M3694">
        <v>3</v>
      </c>
      <c r="N3694" s="1">
        <f>IF(data[[#This Row],[Conversions]]=0,0,data[[#This Row],[Spend, Dollars]]/data[[#This Row],[Conversions]])</f>
        <v>1.9533163999999996</v>
      </c>
      <c r="O3694" s="13">
        <f>data[[#This Row],[Conversions]]/data[[#This Row],[Clicks]]</f>
        <v>0.28848372951765522</v>
      </c>
      <c r="P3694" s="11">
        <v>28.799999999999997</v>
      </c>
      <c r="Q3694" s="11">
        <f>IF(data[[#This Row],[Spend, Dollars]]=0,0,data[[#This Row],[Total conversion value, Dollars]]/data[[#This Row],[Spend, Dollars]])</f>
        <v>4.9147183733265134</v>
      </c>
      <c r="R3694" s="2">
        <v>85</v>
      </c>
      <c r="S3694" s="2">
        <v>18</v>
      </c>
      <c r="T3694" s="2">
        <v>6</v>
      </c>
      <c r="U3694" s="2">
        <f t="shared" si="57"/>
        <v>109</v>
      </c>
    </row>
    <row r="3695" spans="1:21" x14ac:dyDescent="0.2">
      <c r="A3695" t="s">
        <v>23</v>
      </c>
      <c r="B3695" s="3">
        <v>45104</v>
      </c>
      <c r="C3695" s="10" t="str">
        <f>TEXT(data[[#This Row],[Date]],"mmmm")</f>
        <v>June</v>
      </c>
      <c r="D3695" t="s">
        <v>15</v>
      </c>
      <c r="E3695" t="s">
        <v>19</v>
      </c>
      <c r="F3695" t="s">
        <v>14</v>
      </c>
      <c r="G3695" t="s">
        <v>21</v>
      </c>
      <c r="H3695" s="11">
        <v>1233.8999999999999</v>
      </c>
      <c r="I3695" s="11">
        <v>10.24137</v>
      </c>
      <c r="J3695" s="13">
        <f>data[[#This Row],[Clicks]]/data[[#This Row],[Impressions]]</f>
        <v>8.3000000000000001E-3</v>
      </c>
      <c r="K3695" s="1">
        <v>1.3684999999999998</v>
      </c>
      <c r="L3695" s="2">
        <v>14.015314844999999</v>
      </c>
      <c r="M3695">
        <v>2</v>
      </c>
      <c r="N3695" s="1">
        <f>IF(data[[#This Row],[Conversions]]=0,0,data[[#This Row],[Spend, Dollars]]/data[[#This Row],[Conversions]])</f>
        <v>7.0076574224999995</v>
      </c>
      <c r="O3695" s="13">
        <f>data[[#This Row],[Conversions]]/data[[#This Row],[Clicks]]</f>
        <v>0.19528637281926148</v>
      </c>
      <c r="P3695" s="11">
        <v>31.2</v>
      </c>
      <c r="Q3695" s="11">
        <f>IF(data[[#This Row],[Spend, Dollars]]=0,0,data[[#This Row],[Total conversion value, Dollars]]/data[[#This Row],[Spend, Dollars]])</f>
        <v>2.2261362192038576</v>
      </c>
      <c r="R3695" s="2">
        <v>85</v>
      </c>
      <c r="S3695" s="2">
        <v>7</v>
      </c>
      <c r="T3695" s="2">
        <v>0</v>
      </c>
      <c r="U3695" s="2">
        <f t="shared" si="57"/>
        <v>92</v>
      </c>
    </row>
    <row r="3696" spans="1:21" x14ac:dyDescent="0.2">
      <c r="A3696" t="s">
        <v>23</v>
      </c>
      <c r="B3696" s="3">
        <v>45105</v>
      </c>
      <c r="C3696" s="10" t="str">
        <f>TEXT(data[[#This Row],[Date]],"mmmm")</f>
        <v>June</v>
      </c>
      <c r="D3696" t="s">
        <v>15</v>
      </c>
      <c r="E3696" t="s">
        <v>19</v>
      </c>
      <c r="F3696" t="s">
        <v>14</v>
      </c>
      <c r="G3696" t="s">
        <v>21</v>
      </c>
      <c r="H3696" s="11">
        <v>1067.5999999999999</v>
      </c>
      <c r="I3696" s="11">
        <v>9.7151599999999991</v>
      </c>
      <c r="J3696" s="13">
        <f>data[[#This Row],[Clicks]]/data[[#This Row],[Impressions]]</f>
        <v>9.1000000000000004E-3</v>
      </c>
      <c r="K3696" s="1">
        <v>1.3684999999999998</v>
      </c>
      <c r="L3696" s="2">
        <v>13.295196459999998</v>
      </c>
      <c r="M3696">
        <v>2</v>
      </c>
      <c r="N3696" s="1">
        <f>IF(data[[#This Row],[Conversions]]=0,0,data[[#This Row],[Spend, Dollars]]/data[[#This Row],[Conversions]])</f>
        <v>6.6475982299999989</v>
      </c>
      <c r="O3696" s="13">
        <f>data[[#This Row],[Conversions]]/data[[#This Row],[Clicks]]</f>
        <v>0.20586382519690877</v>
      </c>
      <c r="P3696" s="11">
        <v>147.6</v>
      </c>
      <c r="Q3696" s="11">
        <f>IF(data[[#This Row],[Spend, Dollars]]=0,0,data[[#This Row],[Total conversion value, Dollars]]/data[[#This Row],[Spend, Dollars]])</f>
        <v>11.101753963852296</v>
      </c>
      <c r="R3696" s="2">
        <v>75</v>
      </c>
      <c r="S3696" s="2">
        <v>13</v>
      </c>
      <c r="T3696" s="2">
        <v>6</v>
      </c>
      <c r="U3696" s="2">
        <f t="shared" si="57"/>
        <v>94</v>
      </c>
    </row>
    <row r="3697" spans="1:21" x14ac:dyDescent="0.2">
      <c r="A3697" t="s">
        <v>23</v>
      </c>
      <c r="B3697" s="3">
        <v>45106</v>
      </c>
      <c r="C3697" s="10" t="str">
        <f>TEXT(data[[#This Row],[Date]],"mmmm")</f>
        <v>June</v>
      </c>
      <c r="D3697" t="s">
        <v>15</v>
      </c>
      <c r="E3697" t="s">
        <v>19</v>
      </c>
      <c r="F3697" t="s">
        <v>14</v>
      </c>
      <c r="G3697" t="s">
        <v>21</v>
      </c>
      <c r="H3697" s="11">
        <v>789.19999999999982</v>
      </c>
      <c r="I3697" s="11">
        <v>10.654199999999999</v>
      </c>
      <c r="J3697" s="13">
        <f>data[[#This Row],[Clicks]]/data[[#This Row],[Impressions]]</f>
        <v>1.3500000000000002E-2</v>
      </c>
      <c r="K3697" s="1">
        <v>1.1959999999999997</v>
      </c>
      <c r="L3697" s="2">
        <v>12.742423199999996</v>
      </c>
      <c r="M3697">
        <v>2</v>
      </c>
      <c r="N3697" s="1">
        <f>IF(data[[#This Row],[Conversions]]=0,0,data[[#This Row],[Spend, Dollars]]/data[[#This Row],[Conversions]])</f>
        <v>6.3712115999999979</v>
      </c>
      <c r="O3697" s="13">
        <f>data[[#This Row],[Conversions]]/data[[#This Row],[Clicks]]</f>
        <v>0.18771939704529669</v>
      </c>
      <c r="P3697" s="11">
        <v>76.8</v>
      </c>
      <c r="Q3697" s="11">
        <f>IF(data[[#This Row],[Spend, Dollars]]=0,0,data[[#This Row],[Total conversion value, Dollars]]/data[[#This Row],[Spend, Dollars]])</f>
        <v>6.0271110757018356</v>
      </c>
      <c r="R3697" s="2">
        <v>73</v>
      </c>
      <c r="S3697" s="2">
        <v>18</v>
      </c>
      <c r="T3697" s="2">
        <v>18</v>
      </c>
      <c r="U3697" s="2">
        <f t="shared" si="57"/>
        <v>109</v>
      </c>
    </row>
    <row r="3698" spans="1:21" x14ac:dyDescent="0.2">
      <c r="A3698" t="s">
        <v>23</v>
      </c>
      <c r="B3698" s="3">
        <v>45107</v>
      </c>
      <c r="C3698" s="10" t="str">
        <f>TEXT(data[[#This Row],[Date]],"mmmm")</f>
        <v>June</v>
      </c>
      <c r="D3698" t="s">
        <v>15</v>
      </c>
      <c r="E3698" t="s">
        <v>19</v>
      </c>
      <c r="F3698" t="s">
        <v>14</v>
      </c>
      <c r="G3698" t="s">
        <v>21</v>
      </c>
      <c r="H3698" s="11">
        <v>565.79999999999995</v>
      </c>
      <c r="I3698" s="11">
        <v>5.5448400000000015</v>
      </c>
      <c r="J3698" s="13">
        <f>data[[#This Row],[Clicks]]/data[[#This Row],[Impressions]]</f>
        <v>9.8000000000000032E-3</v>
      </c>
      <c r="K3698" s="1">
        <v>1.2649999999999997</v>
      </c>
      <c r="L3698" s="2">
        <v>7.0142226000000001</v>
      </c>
      <c r="M3698">
        <v>2</v>
      </c>
      <c r="N3698" s="1">
        <f>IF(data[[#This Row],[Conversions]]=0,0,data[[#This Row],[Spend, Dollars]]/data[[#This Row],[Conversions]])</f>
        <v>3.5071113</v>
      </c>
      <c r="O3698" s="13">
        <f>data[[#This Row],[Conversions]]/data[[#This Row],[Clicks]]</f>
        <v>0.36069570988522653</v>
      </c>
      <c r="P3698" s="11">
        <v>67.2</v>
      </c>
      <c r="Q3698" s="11">
        <f>IF(data[[#This Row],[Spend, Dollars]]=0,0,data[[#This Row],[Total conversion value, Dollars]]/data[[#This Row],[Spend, Dollars]])</f>
        <v>9.5805342704692613</v>
      </c>
      <c r="R3698" s="2">
        <v>69</v>
      </c>
      <c r="S3698" s="2">
        <v>17</v>
      </c>
      <c r="T3698" s="2">
        <v>6</v>
      </c>
      <c r="U3698" s="2">
        <f t="shared" si="57"/>
        <v>92</v>
      </c>
    </row>
    <row r="3699" spans="1:21" x14ac:dyDescent="0.2">
      <c r="A3699" t="s">
        <v>23</v>
      </c>
      <c r="B3699" s="3">
        <v>45108</v>
      </c>
      <c r="C3699" s="10" t="str">
        <f>TEXT(data[[#This Row],[Date]],"mmmm")</f>
        <v>July</v>
      </c>
      <c r="D3699" t="s">
        <v>15</v>
      </c>
      <c r="E3699" t="s">
        <v>19</v>
      </c>
      <c r="F3699" t="s">
        <v>14</v>
      </c>
      <c r="G3699" t="s">
        <v>21</v>
      </c>
      <c r="H3699" s="11">
        <v>1328</v>
      </c>
      <c r="I3699" s="11">
        <v>15.139200000000002</v>
      </c>
      <c r="J3699" s="13">
        <f>data[[#This Row],[Clicks]]/data[[#This Row],[Impressions]]</f>
        <v>1.1400000000000002E-2</v>
      </c>
      <c r="K3699" s="1">
        <v>1.0349999999999997</v>
      </c>
      <c r="L3699" s="2">
        <v>15.669071999999998</v>
      </c>
      <c r="M3699">
        <v>2</v>
      </c>
      <c r="N3699" s="1">
        <f>IF(data[[#This Row],[Conversions]]=0,0,data[[#This Row],[Spend, Dollars]]/data[[#This Row],[Conversions]])</f>
        <v>7.8345359999999991</v>
      </c>
      <c r="O3699" s="13">
        <f>data[[#This Row],[Conversions]]/data[[#This Row],[Clicks]]</f>
        <v>0.13210737687592472</v>
      </c>
      <c r="P3699" s="11">
        <v>28.799999999999997</v>
      </c>
      <c r="Q3699" s="11">
        <f>IF(data[[#This Row],[Spend, Dollars]]=0,0,data[[#This Row],[Total conversion value, Dollars]]/data[[#This Row],[Spend, Dollars]])</f>
        <v>1.8380156782737358</v>
      </c>
      <c r="R3699" s="2">
        <v>62</v>
      </c>
      <c r="S3699" s="2">
        <v>19</v>
      </c>
      <c r="T3699" s="2">
        <v>15</v>
      </c>
      <c r="U3699" s="2">
        <f t="shared" si="57"/>
        <v>96</v>
      </c>
    </row>
    <row r="3700" spans="1:21" x14ac:dyDescent="0.2">
      <c r="A3700" t="s">
        <v>23</v>
      </c>
      <c r="B3700" s="3">
        <v>45109</v>
      </c>
      <c r="C3700" s="10" t="str">
        <f>TEXT(data[[#This Row],[Date]],"mmmm")</f>
        <v>July</v>
      </c>
      <c r="D3700" t="s">
        <v>15</v>
      </c>
      <c r="E3700" t="s">
        <v>19</v>
      </c>
      <c r="F3700" t="s">
        <v>14</v>
      </c>
      <c r="G3700" t="s">
        <v>21</v>
      </c>
      <c r="H3700" s="11">
        <v>964</v>
      </c>
      <c r="I3700" s="11">
        <v>13.785200000000003</v>
      </c>
      <c r="J3700" s="13">
        <f>data[[#This Row],[Clicks]]/data[[#This Row],[Impressions]]</f>
        <v>1.4300000000000004E-2</v>
      </c>
      <c r="K3700" s="1">
        <v>1.4259999999999997</v>
      </c>
      <c r="L3700" s="2">
        <v>19.657695199999999</v>
      </c>
      <c r="M3700">
        <v>2</v>
      </c>
      <c r="N3700" s="1">
        <f>IF(data[[#This Row],[Conversions]]=0,0,data[[#This Row],[Spend, Dollars]]/data[[#This Row],[Conversions]])</f>
        <v>9.8288475999999996</v>
      </c>
      <c r="O3700" s="13">
        <f>data[[#This Row],[Conversions]]/data[[#This Row],[Clicks]]</f>
        <v>0.14508313263499983</v>
      </c>
      <c r="P3700" s="11">
        <v>72</v>
      </c>
      <c r="Q3700" s="11">
        <f>IF(data[[#This Row],[Spend, Dollars]]=0,0,data[[#This Row],[Total conversion value, Dollars]]/data[[#This Row],[Spend, Dollars]])</f>
        <v>3.6626877804067286</v>
      </c>
      <c r="R3700" s="2">
        <v>71</v>
      </c>
      <c r="S3700" s="2">
        <v>15</v>
      </c>
      <c r="T3700" s="2">
        <v>7.5</v>
      </c>
      <c r="U3700" s="2">
        <f t="shared" si="57"/>
        <v>93.5</v>
      </c>
    </row>
    <row r="3701" spans="1:21" x14ac:dyDescent="0.2">
      <c r="A3701" t="s">
        <v>23</v>
      </c>
      <c r="B3701" s="3">
        <v>45110</v>
      </c>
      <c r="C3701" s="10" t="str">
        <f>TEXT(data[[#This Row],[Date]],"mmmm")</f>
        <v>July</v>
      </c>
      <c r="D3701" t="s">
        <v>15</v>
      </c>
      <c r="E3701" t="s">
        <v>19</v>
      </c>
      <c r="F3701" t="s">
        <v>14</v>
      </c>
      <c r="G3701" t="s">
        <v>21</v>
      </c>
      <c r="H3701" s="11">
        <v>1291.8</v>
      </c>
      <c r="I3701" s="11">
        <v>20.022900000000003</v>
      </c>
      <c r="J3701" s="13">
        <f>data[[#This Row],[Clicks]]/data[[#This Row],[Impressions]]</f>
        <v>1.5500000000000003E-2</v>
      </c>
      <c r="K3701" s="1">
        <v>1.1499999999999995</v>
      </c>
      <c r="L3701" s="2">
        <v>23.026334999999992</v>
      </c>
      <c r="M3701">
        <v>4</v>
      </c>
      <c r="N3701" s="1">
        <f>IF(data[[#This Row],[Conversions]]=0,0,data[[#This Row],[Spend, Dollars]]/data[[#This Row],[Conversions]])</f>
        <v>5.7565837499999981</v>
      </c>
      <c r="O3701" s="13">
        <f>data[[#This Row],[Conversions]]/data[[#This Row],[Clicks]]</f>
        <v>0.1997712619051186</v>
      </c>
      <c r="P3701" s="11">
        <v>212.4</v>
      </c>
      <c r="Q3701" s="11">
        <f>IF(data[[#This Row],[Spend, Dollars]]=0,0,data[[#This Row],[Total conversion value, Dollars]]/data[[#This Row],[Spend, Dollars]])</f>
        <v>9.2242208757928719</v>
      </c>
      <c r="R3701" s="2">
        <v>41</v>
      </c>
      <c r="S3701" s="2">
        <v>17</v>
      </c>
      <c r="T3701" s="2">
        <v>15</v>
      </c>
      <c r="U3701" s="2">
        <f t="shared" si="57"/>
        <v>73</v>
      </c>
    </row>
    <row r="3702" spans="1:21" x14ac:dyDescent="0.2">
      <c r="A3702" t="s">
        <v>23</v>
      </c>
      <c r="B3702" s="3">
        <v>45111</v>
      </c>
      <c r="C3702" s="10" t="str">
        <f>TEXT(data[[#This Row],[Date]],"mmmm")</f>
        <v>July</v>
      </c>
      <c r="D3702" t="s">
        <v>15</v>
      </c>
      <c r="E3702" t="s">
        <v>19</v>
      </c>
      <c r="F3702" t="s">
        <v>14</v>
      </c>
      <c r="G3702" t="s">
        <v>21</v>
      </c>
      <c r="H3702" s="11">
        <v>1195.0999999999999</v>
      </c>
      <c r="I3702" s="11">
        <v>16.731400000000001</v>
      </c>
      <c r="J3702" s="13">
        <f>data[[#This Row],[Clicks]]/data[[#This Row],[Impressions]]</f>
        <v>1.4000000000000002E-2</v>
      </c>
      <c r="K3702" s="1">
        <v>0.64399999999999991</v>
      </c>
      <c r="L3702" s="2">
        <v>10.775021599999999</v>
      </c>
      <c r="M3702">
        <v>5</v>
      </c>
      <c r="N3702" s="1">
        <f>IF(data[[#This Row],[Conversions]]=0,0,data[[#This Row],[Spend, Dollars]]/data[[#This Row],[Conversions]])</f>
        <v>2.1550043199999998</v>
      </c>
      <c r="O3702" s="13">
        <f>data[[#This Row],[Conversions]]/data[[#This Row],[Clicks]]</f>
        <v>0.2988393081272338</v>
      </c>
      <c r="P3702" s="11">
        <v>78</v>
      </c>
      <c r="Q3702" s="11">
        <f>IF(data[[#This Row],[Spend, Dollars]]=0,0,data[[#This Row],[Total conversion value, Dollars]]/data[[#This Row],[Spend, Dollars]])</f>
        <v>7.2389646068087705</v>
      </c>
      <c r="R3702" s="2">
        <v>55</v>
      </c>
      <c r="S3702" s="2">
        <v>16</v>
      </c>
      <c r="T3702" s="2">
        <v>1.5</v>
      </c>
      <c r="U3702" s="2">
        <f t="shared" si="57"/>
        <v>72.5</v>
      </c>
    </row>
    <row r="3703" spans="1:21" x14ac:dyDescent="0.2">
      <c r="A3703" t="s">
        <v>23</v>
      </c>
      <c r="B3703" s="3">
        <v>45112</v>
      </c>
      <c r="C3703" s="10" t="str">
        <f>TEXT(data[[#This Row],[Date]],"mmmm")</f>
        <v>July</v>
      </c>
      <c r="D3703" t="s">
        <v>15</v>
      </c>
      <c r="E3703" t="s">
        <v>19</v>
      </c>
      <c r="F3703" t="s">
        <v>14</v>
      </c>
      <c r="G3703" t="s">
        <v>21</v>
      </c>
      <c r="H3703" s="11">
        <v>1340</v>
      </c>
      <c r="I3703" s="11">
        <v>12.327999999999999</v>
      </c>
      <c r="J3703" s="13">
        <f>data[[#This Row],[Clicks]]/data[[#This Row],[Impressions]]</f>
        <v>9.1999999999999998E-3</v>
      </c>
      <c r="K3703" s="1">
        <v>0.19550000000000003</v>
      </c>
      <c r="L3703" s="2">
        <v>2.4101240000000002</v>
      </c>
      <c r="M3703">
        <v>2</v>
      </c>
      <c r="N3703" s="1">
        <f>IF(data[[#This Row],[Conversions]]=0,0,data[[#This Row],[Spend, Dollars]]/data[[#This Row],[Conversions]])</f>
        <v>1.2050620000000001</v>
      </c>
      <c r="O3703" s="13">
        <f>data[[#This Row],[Conversions]]/data[[#This Row],[Clicks]]</f>
        <v>0.16223231667748217</v>
      </c>
      <c r="P3703" s="11">
        <v>80.399999999999991</v>
      </c>
      <c r="Q3703" s="11">
        <f>IF(data[[#This Row],[Spend, Dollars]]=0,0,data[[#This Row],[Total conversion value, Dollars]]/data[[#This Row],[Spend, Dollars]])</f>
        <v>33.359279439564098</v>
      </c>
      <c r="R3703" s="2">
        <v>34</v>
      </c>
      <c r="S3703" s="2">
        <v>16</v>
      </c>
      <c r="T3703" s="2">
        <v>4.5</v>
      </c>
      <c r="U3703" s="2">
        <f t="shared" si="57"/>
        <v>54.5</v>
      </c>
    </row>
    <row r="3704" spans="1:21" x14ac:dyDescent="0.2">
      <c r="A3704" t="s">
        <v>23</v>
      </c>
      <c r="B3704" s="3">
        <v>45113</v>
      </c>
      <c r="C3704" s="10" t="str">
        <f>TEXT(data[[#This Row],[Date]],"mmmm")</f>
        <v>July</v>
      </c>
      <c r="D3704" t="s">
        <v>15</v>
      </c>
      <c r="E3704" t="s">
        <v>19</v>
      </c>
      <c r="F3704" t="s">
        <v>14</v>
      </c>
      <c r="G3704" t="s">
        <v>21</v>
      </c>
      <c r="H3704" s="11">
        <v>1246.1999999999998</v>
      </c>
      <c r="I3704" s="11">
        <v>16.574459999999998</v>
      </c>
      <c r="J3704" s="13">
        <f>data[[#This Row],[Clicks]]/data[[#This Row],[Impressions]]</f>
        <v>1.3300000000000001E-2</v>
      </c>
      <c r="K3704" s="1">
        <v>0.17250000000000001</v>
      </c>
      <c r="L3704" s="2">
        <v>2.8590943499999999</v>
      </c>
      <c r="M3704">
        <v>2</v>
      </c>
      <c r="N3704" s="1">
        <f>IF(data[[#This Row],[Conversions]]=0,0,data[[#This Row],[Spend, Dollars]]/data[[#This Row],[Conversions]])</f>
        <v>1.4295471749999999</v>
      </c>
      <c r="O3704" s="13">
        <f>data[[#This Row],[Conversions]]/data[[#This Row],[Clicks]]</f>
        <v>0.12066758132693314</v>
      </c>
      <c r="P3704" s="11">
        <v>56.4</v>
      </c>
      <c r="Q3704" s="11">
        <f>IF(data[[#This Row],[Spend, Dollars]]=0,0,data[[#This Row],[Total conversion value, Dollars]]/data[[#This Row],[Spend, Dollars]])</f>
        <v>19.726526338663849</v>
      </c>
      <c r="R3704" s="2">
        <v>71</v>
      </c>
      <c r="S3704" s="2">
        <v>10</v>
      </c>
      <c r="T3704" s="2">
        <v>6</v>
      </c>
      <c r="U3704" s="2">
        <f t="shared" si="57"/>
        <v>87</v>
      </c>
    </row>
    <row r="3705" spans="1:21" x14ac:dyDescent="0.2">
      <c r="A3705" t="s">
        <v>23</v>
      </c>
      <c r="B3705" s="3">
        <v>45114</v>
      </c>
      <c r="C3705" s="10" t="str">
        <f>TEXT(data[[#This Row],[Date]],"mmmm")</f>
        <v>July</v>
      </c>
      <c r="D3705" t="s">
        <v>15</v>
      </c>
      <c r="E3705" t="s">
        <v>19</v>
      </c>
      <c r="F3705" t="s">
        <v>14</v>
      </c>
      <c r="G3705" t="s">
        <v>21</v>
      </c>
      <c r="H3705" s="11">
        <v>681.3</v>
      </c>
      <c r="I3705" s="11">
        <v>6.1998300000000022</v>
      </c>
      <c r="J3705" s="13">
        <f>data[[#This Row],[Clicks]]/data[[#This Row],[Impressions]]</f>
        <v>9.1000000000000039E-3</v>
      </c>
      <c r="K3705" s="1">
        <v>1.3224999999999998</v>
      </c>
      <c r="L3705" s="2">
        <v>8.1992751750000021</v>
      </c>
      <c r="M3705">
        <v>2</v>
      </c>
      <c r="N3705" s="1">
        <f>IF(data[[#This Row],[Conversions]]=0,0,data[[#This Row],[Spend, Dollars]]/data[[#This Row],[Conversions]])</f>
        <v>4.0996375875000011</v>
      </c>
      <c r="O3705" s="13">
        <f>data[[#This Row],[Conversions]]/data[[#This Row],[Clicks]]</f>
        <v>0.32258949035699352</v>
      </c>
      <c r="P3705" s="11">
        <v>38.4</v>
      </c>
      <c r="Q3705" s="11">
        <f>IF(data[[#This Row],[Spend, Dollars]]=0,0,data[[#This Row],[Total conversion value, Dollars]]/data[[#This Row],[Spend, Dollars]])</f>
        <v>4.6833408051828176</v>
      </c>
      <c r="R3705" s="2">
        <v>58</v>
      </c>
      <c r="S3705" s="2">
        <v>12</v>
      </c>
      <c r="T3705" s="2">
        <v>10.5</v>
      </c>
      <c r="U3705" s="2">
        <f t="shared" si="57"/>
        <v>80.5</v>
      </c>
    </row>
    <row r="3706" spans="1:21" x14ac:dyDescent="0.2">
      <c r="A3706" t="s">
        <v>23</v>
      </c>
      <c r="B3706" s="3">
        <v>45115</v>
      </c>
      <c r="C3706" s="10" t="str">
        <f>TEXT(data[[#This Row],[Date]],"mmmm")</f>
        <v>July</v>
      </c>
      <c r="D3706" t="s">
        <v>15</v>
      </c>
      <c r="E3706" t="s">
        <v>19</v>
      </c>
      <c r="F3706" t="s">
        <v>14</v>
      </c>
      <c r="G3706" t="s">
        <v>21</v>
      </c>
      <c r="H3706" s="11">
        <v>857.7</v>
      </c>
      <c r="I3706" s="11">
        <v>11.493179999999999</v>
      </c>
      <c r="J3706" s="13">
        <f>data[[#This Row],[Clicks]]/data[[#This Row],[Impressions]]</f>
        <v>1.3399999999999999E-2</v>
      </c>
      <c r="K3706" s="1">
        <v>0.82799999999999963</v>
      </c>
      <c r="L3706" s="2">
        <v>9.5163530399999949</v>
      </c>
      <c r="M3706">
        <v>3</v>
      </c>
      <c r="N3706" s="1">
        <f>IF(data[[#This Row],[Conversions]]=0,0,data[[#This Row],[Spend, Dollars]]/data[[#This Row],[Conversions]])</f>
        <v>3.1721176799999982</v>
      </c>
      <c r="O3706" s="13">
        <f>data[[#This Row],[Conversions]]/data[[#This Row],[Clicks]]</f>
        <v>0.26102436401413709</v>
      </c>
      <c r="P3706" s="11">
        <v>19.2</v>
      </c>
      <c r="Q3706" s="11">
        <f>IF(data[[#This Row],[Spend, Dollars]]=0,0,data[[#This Row],[Total conversion value, Dollars]]/data[[#This Row],[Spend, Dollars]])</f>
        <v>2.017579625230046</v>
      </c>
      <c r="R3706" s="2">
        <v>80</v>
      </c>
      <c r="S3706" s="2">
        <v>10</v>
      </c>
      <c r="T3706" s="2">
        <v>16.5</v>
      </c>
      <c r="U3706" s="2">
        <f t="shared" si="57"/>
        <v>106.5</v>
      </c>
    </row>
    <row r="3707" spans="1:21" x14ac:dyDescent="0.2">
      <c r="A3707" t="s">
        <v>23</v>
      </c>
      <c r="B3707" s="3">
        <v>45116</v>
      </c>
      <c r="C3707" s="10" t="str">
        <f>TEXT(data[[#This Row],[Date]],"mmmm")</f>
        <v>July</v>
      </c>
      <c r="D3707" t="s">
        <v>15</v>
      </c>
      <c r="E3707" t="s">
        <v>19</v>
      </c>
      <c r="F3707" t="s">
        <v>14</v>
      </c>
      <c r="G3707" t="s">
        <v>21</v>
      </c>
      <c r="H3707" s="11">
        <v>601.19999999999993</v>
      </c>
      <c r="I3707" s="11">
        <v>6.4929599999999992</v>
      </c>
      <c r="J3707" s="13">
        <f>data[[#This Row],[Clicks]]/data[[#This Row],[Impressions]]</f>
        <v>1.0800000000000001E-2</v>
      </c>
      <c r="K3707" s="1">
        <v>0.97749999999999959</v>
      </c>
      <c r="L3707" s="2">
        <v>6.3468683999999964</v>
      </c>
      <c r="M3707">
        <v>2</v>
      </c>
      <c r="N3707" s="1">
        <f>IF(data[[#This Row],[Conversions]]=0,0,data[[#This Row],[Spend, Dollars]]/data[[#This Row],[Conversions]])</f>
        <v>3.1734341999999982</v>
      </c>
      <c r="O3707" s="13">
        <f>data[[#This Row],[Conversions]]/data[[#This Row],[Clicks]]</f>
        <v>0.30802592346171859</v>
      </c>
      <c r="P3707" s="11">
        <v>31.2</v>
      </c>
      <c r="Q3707" s="11">
        <f>IF(data[[#This Row],[Spend, Dollars]]=0,0,data[[#This Row],[Total conversion value, Dollars]]/data[[#This Row],[Spend, Dollars]])</f>
        <v>4.9158101340182219</v>
      </c>
      <c r="R3707" s="2">
        <v>71</v>
      </c>
      <c r="S3707" s="2">
        <v>9</v>
      </c>
      <c r="T3707" s="2">
        <v>10.5</v>
      </c>
      <c r="U3707" s="2">
        <f t="shared" si="57"/>
        <v>90.5</v>
      </c>
    </row>
    <row r="3708" spans="1:21" x14ac:dyDescent="0.2">
      <c r="A3708" t="s">
        <v>23</v>
      </c>
      <c r="B3708" s="3">
        <v>45117</v>
      </c>
      <c r="C3708" s="10" t="str">
        <f>TEXT(data[[#This Row],[Date]],"mmmm")</f>
        <v>July</v>
      </c>
      <c r="D3708" t="s">
        <v>15</v>
      </c>
      <c r="E3708" t="s">
        <v>19</v>
      </c>
      <c r="F3708" t="s">
        <v>14</v>
      </c>
      <c r="G3708" t="s">
        <v>21</v>
      </c>
      <c r="H3708" s="11">
        <v>875.19999999999982</v>
      </c>
      <c r="I3708" s="11">
        <v>9.3646399999999996</v>
      </c>
      <c r="J3708" s="13">
        <f>data[[#This Row],[Clicks]]/data[[#This Row],[Impressions]]</f>
        <v>1.0700000000000001E-2</v>
      </c>
      <c r="K3708" s="1">
        <v>0.95449999999999957</v>
      </c>
      <c r="L3708" s="2">
        <v>8.9385488799999955</v>
      </c>
      <c r="M3708">
        <v>1</v>
      </c>
      <c r="N3708" s="1">
        <f>IF(data[[#This Row],[Conversions]]=0,0,data[[#This Row],[Spend, Dollars]]/data[[#This Row],[Conversions]])</f>
        <v>8.9385488799999955</v>
      </c>
      <c r="O3708" s="13">
        <f>data[[#This Row],[Conversions]]/data[[#This Row],[Clicks]]</f>
        <v>0.10678467084693058</v>
      </c>
      <c r="P3708" s="11">
        <v>18</v>
      </c>
      <c r="Q3708" s="11">
        <f>IF(data[[#This Row],[Spend, Dollars]]=0,0,data[[#This Row],[Total conversion value, Dollars]]/data[[#This Row],[Spend, Dollars]])</f>
        <v>2.0137496859557373</v>
      </c>
      <c r="R3708" s="2">
        <v>69</v>
      </c>
      <c r="S3708" s="2">
        <v>21</v>
      </c>
      <c r="T3708" s="2">
        <v>6</v>
      </c>
      <c r="U3708" s="2">
        <f t="shared" si="57"/>
        <v>96</v>
      </c>
    </row>
    <row r="3709" spans="1:21" x14ac:dyDescent="0.2">
      <c r="A3709" t="s">
        <v>23</v>
      </c>
      <c r="B3709" s="3">
        <v>45118</v>
      </c>
      <c r="C3709" s="10" t="str">
        <f>TEXT(data[[#This Row],[Date]],"mmmm")</f>
        <v>July</v>
      </c>
      <c r="D3709" t="s">
        <v>15</v>
      </c>
      <c r="E3709" t="s">
        <v>19</v>
      </c>
      <c r="F3709" t="s">
        <v>14</v>
      </c>
      <c r="G3709" t="s">
        <v>21</v>
      </c>
      <c r="H3709" s="11">
        <v>709.40000000000009</v>
      </c>
      <c r="I3709" s="11">
        <v>6.4555400000000027</v>
      </c>
      <c r="J3709" s="13">
        <f>data[[#This Row],[Clicks]]/data[[#This Row],[Impressions]]</f>
        <v>9.1000000000000022E-3</v>
      </c>
      <c r="K3709" s="1">
        <v>0.64399999999999979</v>
      </c>
      <c r="L3709" s="2">
        <v>4.1573677600000005</v>
      </c>
      <c r="M3709">
        <v>3</v>
      </c>
      <c r="N3709" s="1">
        <f>IF(data[[#This Row],[Conversions]]=0,0,data[[#This Row],[Spend, Dollars]]/data[[#This Row],[Conversions]])</f>
        <v>1.3857892533333336</v>
      </c>
      <c r="O3709" s="13">
        <f>data[[#This Row],[Conversions]]/data[[#This Row],[Clicks]]</f>
        <v>0.46471712668498666</v>
      </c>
      <c r="P3709" s="11">
        <v>68.399999999999991</v>
      </c>
      <c r="Q3709" s="11">
        <f>IF(data[[#This Row],[Spend, Dollars]]=0,0,data[[#This Row],[Total conversion value, Dollars]]/data[[#This Row],[Spend, Dollars]])</f>
        <v>16.452718149716922</v>
      </c>
      <c r="R3709" s="2">
        <v>48</v>
      </c>
      <c r="S3709" s="2">
        <v>22</v>
      </c>
      <c r="T3709" s="2">
        <v>1.5</v>
      </c>
      <c r="U3709" s="2">
        <f t="shared" si="57"/>
        <v>71.5</v>
      </c>
    </row>
    <row r="3710" spans="1:21" x14ac:dyDescent="0.2">
      <c r="A3710" t="s">
        <v>23</v>
      </c>
      <c r="B3710" s="3">
        <v>45119</v>
      </c>
      <c r="C3710" s="10" t="str">
        <f>TEXT(data[[#This Row],[Date]],"mmmm")</f>
        <v>July</v>
      </c>
      <c r="D3710" t="s">
        <v>15</v>
      </c>
      <c r="E3710" t="s">
        <v>19</v>
      </c>
      <c r="F3710" t="s">
        <v>14</v>
      </c>
      <c r="G3710" t="s">
        <v>21</v>
      </c>
      <c r="H3710" s="11">
        <v>1157.8</v>
      </c>
      <c r="I3710" s="11">
        <v>19.798380000000002</v>
      </c>
      <c r="J3710" s="13">
        <f>data[[#This Row],[Clicks]]/data[[#This Row],[Impressions]]</f>
        <v>1.7100000000000001E-2</v>
      </c>
      <c r="K3710" s="1">
        <v>1.0349999999999997</v>
      </c>
      <c r="L3710" s="2">
        <v>20.491323299999994</v>
      </c>
      <c r="M3710">
        <v>2</v>
      </c>
      <c r="N3710" s="1">
        <f>IF(data[[#This Row],[Conversions]]=0,0,data[[#This Row],[Spend, Dollars]]/data[[#This Row],[Conversions]])</f>
        <v>10.245661649999997</v>
      </c>
      <c r="O3710" s="13">
        <f>data[[#This Row],[Conversions]]/data[[#This Row],[Clicks]]</f>
        <v>0.10101836614914957</v>
      </c>
      <c r="P3710" s="11">
        <v>25.2</v>
      </c>
      <c r="Q3710" s="11">
        <f>IF(data[[#This Row],[Spend, Dollars]]=0,0,data[[#This Row],[Total conversion value, Dollars]]/data[[#This Row],[Spend, Dollars]])</f>
        <v>1.2297888052939951</v>
      </c>
      <c r="R3710" s="2">
        <v>74</v>
      </c>
      <c r="S3710" s="2">
        <v>13</v>
      </c>
      <c r="T3710" s="2">
        <v>16.5</v>
      </c>
      <c r="U3710" s="2">
        <f t="shared" si="57"/>
        <v>103.5</v>
      </c>
    </row>
    <row r="3711" spans="1:21" x14ac:dyDescent="0.2">
      <c r="A3711" t="s">
        <v>23</v>
      </c>
      <c r="B3711" s="3">
        <v>45120</v>
      </c>
      <c r="C3711" s="10" t="str">
        <f>TEXT(data[[#This Row],[Date]],"mmmm")</f>
        <v>July</v>
      </c>
      <c r="D3711" t="s">
        <v>15</v>
      </c>
      <c r="E3711" t="s">
        <v>19</v>
      </c>
      <c r="F3711" t="s">
        <v>14</v>
      </c>
      <c r="G3711" t="s">
        <v>21</v>
      </c>
      <c r="H3711" s="11">
        <v>1015.5</v>
      </c>
      <c r="I3711" s="11">
        <v>12.287550000000003</v>
      </c>
      <c r="J3711" s="13">
        <f>data[[#This Row],[Clicks]]/data[[#This Row],[Impressions]]</f>
        <v>1.2100000000000003E-2</v>
      </c>
      <c r="K3711" s="1">
        <v>0.24149999999999999</v>
      </c>
      <c r="L3711" s="2">
        <v>2.9674433250000005</v>
      </c>
      <c r="M3711">
        <v>4</v>
      </c>
      <c r="N3711" s="1">
        <f>IF(data[[#This Row],[Conversions]]=0,0,data[[#This Row],[Spend, Dollars]]/data[[#This Row],[Conversions]])</f>
        <v>0.74186083125000013</v>
      </c>
      <c r="O3711" s="13">
        <f>data[[#This Row],[Conversions]]/data[[#This Row],[Clicks]]</f>
        <v>0.32553275469886178</v>
      </c>
      <c r="P3711" s="11">
        <v>106.8</v>
      </c>
      <c r="Q3711" s="11">
        <f>IF(data[[#This Row],[Spend, Dollars]]=0,0,data[[#This Row],[Total conversion value, Dollars]]/data[[#This Row],[Spend, Dollars]])</f>
        <v>35.990577848694038</v>
      </c>
      <c r="R3711" s="2">
        <v>46</v>
      </c>
      <c r="S3711" s="2">
        <v>14</v>
      </c>
      <c r="T3711" s="2">
        <v>7.5</v>
      </c>
      <c r="U3711" s="2">
        <f t="shared" si="57"/>
        <v>67.5</v>
      </c>
    </row>
    <row r="3712" spans="1:21" x14ac:dyDescent="0.2">
      <c r="A3712" t="s">
        <v>23</v>
      </c>
      <c r="B3712" s="3">
        <v>45121</v>
      </c>
      <c r="C3712" s="10" t="str">
        <f>TEXT(data[[#This Row],[Date]],"mmmm")</f>
        <v>July</v>
      </c>
      <c r="D3712" t="s">
        <v>15</v>
      </c>
      <c r="E3712" t="s">
        <v>19</v>
      </c>
      <c r="F3712" t="s">
        <v>14</v>
      </c>
      <c r="G3712" t="s">
        <v>21</v>
      </c>
      <c r="H3712" s="11">
        <v>705.8</v>
      </c>
      <c r="I3712" s="11">
        <v>11.2928</v>
      </c>
      <c r="J3712" s="13">
        <f>data[[#This Row],[Clicks]]/data[[#This Row],[Impressions]]</f>
        <v>1.6E-2</v>
      </c>
      <c r="K3712" s="1">
        <v>0.91999999999999971</v>
      </c>
      <c r="L3712" s="2">
        <v>10.389375999999997</v>
      </c>
      <c r="M3712">
        <v>1</v>
      </c>
      <c r="N3712" s="1">
        <f>IF(data[[#This Row],[Conversions]]=0,0,data[[#This Row],[Spend, Dollars]]/data[[#This Row],[Conversions]])</f>
        <v>10.389375999999997</v>
      </c>
      <c r="O3712" s="13">
        <f>data[[#This Row],[Conversions]]/data[[#This Row],[Clicks]]</f>
        <v>8.8551997733068863E-2</v>
      </c>
      <c r="P3712" s="11">
        <v>25.2</v>
      </c>
      <c r="Q3712" s="11">
        <f>IF(data[[#This Row],[Spend, Dollars]]=0,0,data[[#This Row],[Total conversion value, Dollars]]/data[[#This Row],[Spend, Dollars]])</f>
        <v>2.4255547205144956</v>
      </c>
      <c r="R3712" s="2">
        <v>51</v>
      </c>
      <c r="S3712" s="2">
        <v>21</v>
      </c>
      <c r="T3712" s="2">
        <v>7.5</v>
      </c>
      <c r="U3712" s="2">
        <f t="shared" si="57"/>
        <v>79.5</v>
      </c>
    </row>
    <row r="3713" spans="1:21" x14ac:dyDescent="0.2">
      <c r="A3713" t="s">
        <v>23</v>
      </c>
      <c r="B3713" s="3">
        <v>45122</v>
      </c>
      <c r="C3713" s="10" t="str">
        <f>TEXT(data[[#This Row],[Date]],"mmmm")</f>
        <v>July</v>
      </c>
      <c r="D3713" t="s">
        <v>15</v>
      </c>
      <c r="E3713" t="s">
        <v>19</v>
      </c>
      <c r="F3713" t="s">
        <v>14</v>
      </c>
      <c r="G3713" t="s">
        <v>21</v>
      </c>
      <c r="H3713" s="11">
        <v>1347.1</v>
      </c>
      <c r="I3713" s="11">
        <v>10.64209</v>
      </c>
      <c r="J3713" s="13">
        <f>data[[#This Row],[Clicks]]/data[[#This Row],[Impressions]]</f>
        <v>7.9000000000000008E-3</v>
      </c>
      <c r="K3713" s="1">
        <v>0.81649999999999967</v>
      </c>
      <c r="L3713" s="2">
        <v>8.6892664849999957</v>
      </c>
      <c r="M3713">
        <v>1</v>
      </c>
      <c r="N3713" s="1">
        <f>IF(data[[#This Row],[Conversions]]=0,0,data[[#This Row],[Spend, Dollars]]/data[[#This Row],[Conversions]])</f>
        <v>8.6892664849999957</v>
      </c>
      <c r="O3713" s="13">
        <f>data[[#This Row],[Conversions]]/data[[#This Row],[Clicks]]</f>
        <v>9.3966504699734735E-2</v>
      </c>
      <c r="P3713" s="11">
        <v>33.6</v>
      </c>
      <c r="Q3713" s="11">
        <f>IF(data[[#This Row],[Spend, Dollars]]=0,0,data[[#This Row],[Total conversion value, Dollars]]/data[[#This Row],[Spend, Dollars]])</f>
        <v>3.8668396300197045</v>
      </c>
      <c r="R3713" s="2">
        <v>53</v>
      </c>
      <c r="S3713" s="2">
        <v>11</v>
      </c>
      <c r="T3713" s="2">
        <v>9</v>
      </c>
      <c r="U3713" s="2">
        <f t="shared" si="57"/>
        <v>73</v>
      </c>
    </row>
    <row r="3714" spans="1:21" x14ac:dyDescent="0.2">
      <c r="A3714" t="s">
        <v>23</v>
      </c>
      <c r="B3714" s="3">
        <v>45123</v>
      </c>
      <c r="C3714" s="10" t="str">
        <f>TEXT(data[[#This Row],[Date]],"mmmm")</f>
        <v>July</v>
      </c>
      <c r="D3714" t="s">
        <v>15</v>
      </c>
      <c r="E3714" t="s">
        <v>19</v>
      </c>
      <c r="F3714" t="s">
        <v>14</v>
      </c>
      <c r="G3714" t="s">
        <v>21</v>
      </c>
      <c r="H3714" s="11">
        <v>957.69999999999982</v>
      </c>
      <c r="I3714" s="11">
        <v>14.557039999999997</v>
      </c>
      <c r="J3714" s="13">
        <f>data[[#This Row],[Clicks]]/data[[#This Row],[Impressions]]</f>
        <v>1.52E-2</v>
      </c>
      <c r="K3714" s="1">
        <v>0.65549999999999975</v>
      </c>
      <c r="L3714" s="2">
        <v>9.5421397199999944</v>
      </c>
      <c r="M3714">
        <v>2</v>
      </c>
      <c r="N3714" s="1">
        <f>IF(data[[#This Row],[Conversions]]=0,0,data[[#This Row],[Spend, Dollars]]/data[[#This Row],[Conversions]])</f>
        <v>4.7710698599999972</v>
      </c>
      <c r="O3714" s="13">
        <f>data[[#This Row],[Conversions]]/data[[#This Row],[Clicks]]</f>
        <v>0.13739056841225966</v>
      </c>
      <c r="P3714" s="11">
        <v>72</v>
      </c>
      <c r="Q3714" s="11">
        <f>IF(data[[#This Row],[Spend, Dollars]]=0,0,data[[#This Row],[Total conversion value, Dollars]]/data[[#This Row],[Spend, Dollars]])</f>
        <v>7.5454774414055681</v>
      </c>
      <c r="R3714" s="2">
        <v>46</v>
      </c>
      <c r="S3714" s="2">
        <v>13</v>
      </c>
      <c r="T3714" s="2">
        <v>10.5</v>
      </c>
      <c r="U3714" s="2">
        <f t="shared" si="57"/>
        <v>69.5</v>
      </c>
    </row>
    <row r="3715" spans="1:21" x14ac:dyDescent="0.2">
      <c r="A3715" t="s">
        <v>23</v>
      </c>
      <c r="B3715" s="3">
        <v>45124</v>
      </c>
      <c r="C3715" s="10" t="str">
        <f>TEXT(data[[#This Row],[Date]],"mmmm")</f>
        <v>July</v>
      </c>
      <c r="D3715" t="s">
        <v>15</v>
      </c>
      <c r="E3715" t="s">
        <v>19</v>
      </c>
      <c r="F3715" t="s">
        <v>14</v>
      </c>
      <c r="G3715" t="s">
        <v>21</v>
      </c>
      <c r="H3715" s="11">
        <v>1309.0999999999999</v>
      </c>
      <c r="I3715" s="11">
        <v>22.385609999999996</v>
      </c>
      <c r="J3715" s="13">
        <f>data[[#This Row],[Clicks]]/data[[#This Row],[Impressions]]</f>
        <v>1.7099999999999997E-2</v>
      </c>
      <c r="K3715" s="1">
        <v>1.4719999999999998</v>
      </c>
      <c r="L3715" s="2">
        <v>32.95161791999999</v>
      </c>
      <c r="M3715">
        <v>2</v>
      </c>
      <c r="N3715" s="1">
        <f>IF(data[[#This Row],[Conversions]]=0,0,data[[#This Row],[Spend, Dollars]]/data[[#This Row],[Conversions]])</f>
        <v>16.475808959999995</v>
      </c>
      <c r="O3715" s="13">
        <f>data[[#This Row],[Conversions]]/data[[#This Row],[Clicks]]</f>
        <v>8.9343109256348183E-2</v>
      </c>
      <c r="P3715" s="11">
        <v>60</v>
      </c>
      <c r="Q3715" s="11">
        <f>IF(data[[#This Row],[Spend, Dollars]]=0,0,data[[#This Row],[Total conversion value, Dollars]]/data[[#This Row],[Spend, Dollars]])</f>
        <v>1.8208514114744876</v>
      </c>
      <c r="R3715" s="2">
        <v>45</v>
      </c>
      <c r="S3715" s="2">
        <v>17</v>
      </c>
      <c r="T3715" s="2">
        <v>7.5</v>
      </c>
      <c r="U3715" s="2">
        <f t="shared" ref="U3715:U3778" si="58">SUM(R3715:T3715)</f>
        <v>69.5</v>
      </c>
    </row>
    <row r="3716" spans="1:21" x14ac:dyDescent="0.2">
      <c r="A3716" t="s">
        <v>23</v>
      </c>
      <c r="B3716" s="3">
        <v>45125</v>
      </c>
      <c r="C3716" s="10" t="str">
        <f>TEXT(data[[#This Row],[Date]],"mmmm")</f>
        <v>July</v>
      </c>
      <c r="D3716" t="s">
        <v>15</v>
      </c>
      <c r="E3716" t="s">
        <v>19</v>
      </c>
      <c r="F3716" t="s">
        <v>14</v>
      </c>
      <c r="G3716" t="s">
        <v>21</v>
      </c>
      <c r="H3716" s="11">
        <v>1221.8</v>
      </c>
      <c r="I3716" s="11">
        <v>15.516859999999999</v>
      </c>
      <c r="J3716" s="13">
        <f>data[[#This Row],[Clicks]]/data[[#This Row],[Impressions]]</f>
        <v>1.2699999999999999E-2</v>
      </c>
      <c r="K3716" s="1">
        <v>1.5179999999999998</v>
      </c>
      <c r="L3716" s="2">
        <v>23.554593479999998</v>
      </c>
      <c r="M3716">
        <v>3</v>
      </c>
      <c r="N3716" s="1">
        <f>IF(data[[#This Row],[Conversions]]=0,0,data[[#This Row],[Spend, Dollars]]/data[[#This Row],[Conversions]])</f>
        <v>7.8515311599999995</v>
      </c>
      <c r="O3716" s="13">
        <f>data[[#This Row],[Conversions]]/data[[#This Row],[Clicks]]</f>
        <v>0.19333808515382622</v>
      </c>
      <c r="P3716" s="11">
        <v>93.6</v>
      </c>
      <c r="Q3716" s="11">
        <f>IF(data[[#This Row],[Spend, Dollars]]=0,0,data[[#This Row],[Total conversion value, Dollars]]/data[[#This Row],[Spend, Dollars]])</f>
        <v>3.9737472047426734</v>
      </c>
      <c r="R3716" s="2">
        <v>69</v>
      </c>
      <c r="S3716" s="2">
        <v>7</v>
      </c>
      <c r="T3716" s="2">
        <v>4.5</v>
      </c>
      <c r="U3716" s="2">
        <f t="shared" si="58"/>
        <v>80.5</v>
      </c>
    </row>
    <row r="3717" spans="1:21" x14ac:dyDescent="0.2">
      <c r="A3717" t="s">
        <v>23</v>
      </c>
      <c r="B3717" s="3">
        <v>45126</v>
      </c>
      <c r="C3717" s="10" t="str">
        <f>TEXT(data[[#This Row],[Date]],"mmmm")</f>
        <v>July</v>
      </c>
      <c r="D3717" t="s">
        <v>15</v>
      </c>
      <c r="E3717" t="s">
        <v>19</v>
      </c>
      <c r="F3717" t="s">
        <v>14</v>
      </c>
      <c r="G3717" t="s">
        <v>21</v>
      </c>
      <c r="H3717" s="11">
        <v>1099.5999999999999</v>
      </c>
      <c r="I3717" s="11">
        <v>12.095600000000003</v>
      </c>
      <c r="J3717" s="13">
        <f>data[[#This Row],[Clicks]]/data[[#This Row],[Impressions]]</f>
        <v>1.1000000000000003E-2</v>
      </c>
      <c r="K3717" s="1">
        <v>0.70149999999999979</v>
      </c>
      <c r="L3717" s="2">
        <v>8.4850633999999996</v>
      </c>
      <c r="M3717">
        <v>4</v>
      </c>
      <c r="N3717" s="1">
        <f>IF(data[[#This Row],[Conversions]]=0,0,data[[#This Row],[Spend, Dollars]]/data[[#This Row],[Conversions]])</f>
        <v>2.1212658499999999</v>
      </c>
      <c r="O3717" s="13">
        <f>data[[#This Row],[Conversions]]/data[[#This Row],[Clicks]]</f>
        <v>0.33069876649360092</v>
      </c>
      <c r="P3717" s="11">
        <v>198</v>
      </c>
      <c r="Q3717" s="11">
        <f>IF(data[[#This Row],[Spend, Dollars]]=0,0,data[[#This Row],[Total conversion value, Dollars]]/data[[#This Row],[Spend, Dollars]])</f>
        <v>23.335123223710976</v>
      </c>
      <c r="R3717" s="2">
        <v>57</v>
      </c>
      <c r="S3717" s="2">
        <v>6</v>
      </c>
      <c r="T3717" s="2">
        <v>0</v>
      </c>
      <c r="U3717" s="2">
        <f t="shared" si="58"/>
        <v>63</v>
      </c>
    </row>
    <row r="3718" spans="1:21" x14ac:dyDescent="0.2">
      <c r="A3718" t="s">
        <v>23</v>
      </c>
      <c r="B3718" s="3">
        <v>45127</v>
      </c>
      <c r="C3718" s="10" t="str">
        <f>TEXT(data[[#This Row],[Date]],"mmmm")</f>
        <v>July</v>
      </c>
      <c r="D3718" t="s">
        <v>15</v>
      </c>
      <c r="E3718" t="s">
        <v>19</v>
      </c>
      <c r="F3718" t="s">
        <v>14</v>
      </c>
      <c r="G3718" t="s">
        <v>21</v>
      </c>
      <c r="H3718" s="11">
        <v>631.90000000000009</v>
      </c>
      <c r="I3718" s="11">
        <v>11.437390000000001</v>
      </c>
      <c r="J3718" s="13">
        <f>data[[#This Row],[Clicks]]/data[[#This Row],[Impressions]]</f>
        <v>1.8099999999999998E-2</v>
      </c>
      <c r="K3718" s="1">
        <v>0.45999999999999991</v>
      </c>
      <c r="L3718" s="2">
        <v>5.2611993999999989</v>
      </c>
      <c r="M3718">
        <v>2</v>
      </c>
      <c r="N3718" s="1">
        <f>IF(data[[#This Row],[Conversions]]=0,0,data[[#This Row],[Spend, Dollars]]/data[[#This Row],[Conversions]])</f>
        <v>2.6305996999999994</v>
      </c>
      <c r="O3718" s="13">
        <f>data[[#This Row],[Conversions]]/data[[#This Row],[Clicks]]</f>
        <v>0.17486506974056143</v>
      </c>
      <c r="P3718" s="11">
        <v>48</v>
      </c>
      <c r="Q3718" s="11">
        <f>IF(data[[#This Row],[Spend, Dollars]]=0,0,data[[#This Row],[Total conversion value, Dollars]]/data[[#This Row],[Spend, Dollars]])</f>
        <v>9.1233949429858168</v>
      </c>
      <c r="R3718" s="2">
        <v>50</v>
      </c>
      <c r="S3718" s="2">
        <v>7</v>
      </c>
      <c r="T3718" s="2">
        <v>0</v>
      </c>
      <c r="U3718" s="2">
        <f t="shared" si="58"/>
        <v>57</v>
      </c>
    </row>
    <row r="3719" spans="1:21" x14ac:dyDescent="0.2">
      <c r="A3719" t="s">
        <v>23</v>
      </c>
      <c r="B3719" s="3">
        <v>45128</v>
      </c>
      <c r="C3719" s="10" t="str">
        <f>TEXT(data[[#This Row],[Date]],"mmmm")</f>
        <v>July</v>
      </c>
      <c r="D3719" t="s">
        <v>15</v>
      </c>
      <c r="E3719" t="s">
        <v>19</v>
      </c>
      <c r="F3719" t="s">
        <v>14</v>
      </c>
      <c r="G3719" t="s">
        <v>21</v>
      </c>
      <c r="H3719" s="11">
        <v>783.19999999999982</v>
      </c>
      <c r="I3719" s="11">
        <v>11.278079999999997</v>
      </c>
      <c r="J3719" s="13">
        <f>data[[#This Row],[Clicks]]/data[[#This Row],[Impressions]]</f>
        <v>1.44E-2</v>
      </c>
      <c r="K3719" s="1">
        <v>1.0349999999999997</v>
      </c>
      <c r="L3719" s="2">
        <v>11.672812799999994</v>
      </c>
      <c r="M3719">
        <v>2</v>
      </c>
      <c r="N3719" s="1">
        <f>IF(data[[#This Row],[Conversions]]=0,0,data[[#This Row],[Spend, Dollars]]/data[[#This Row],[Conversions]])</f>
        <v>5.8364063999999969</v>
      </c>
      <c r="O3719" s="13">
        <f>data[[#This Row],[Conversions]]/data[[#This Row],[Clicks]]</f>
        <v>0.17733514924526164</v>
      </c>
      <c r="P3719" s="11">
        <v>42</v>
      </c>
      <c r="Q3719" s="11">
        <f>IF(data[[#This Row],[Spend, Dollars]]=0,0,data[[#This Row],[Total conversion value, Dollars]]/data[[#This Row],[Spend, Dollars]])</f>
        <v>3.5981044774400925</v>
      </c>
      <c r="R3719" s="2">
        <v>73</v>
      </c>
      <c r="S3719" s="2">
        <v>8</v>
      </c>
      <c r="T3719" s="2">
        <v>10.5</v>
      </c>
      <c r="U3719" s="2">
        <f t="shared" si="58"/>
        <v>91.5</v>
      </c>
    </row>
    <row r="3720" spans="1:21" x14ac:dyDescent="0.2">
      <c r="A3720" t="s">
        <v>23</v>
      </c>
      <c r="B3720" s="3">
        <v>45129</v>
      </c>
      <c r="C3720" s="10" t="str">
        <f>TEXT(data[[#This Row],[Date]],"mmmm")</f>
        <v>July</v>
      </c>
      <c r="D3720" t="s">
        <v>15</v>
      </c>
      <c r="E3720" t="s">
        <v>19</v>
      </c>
      <c r="F3720" t="s">
        <v>14</v>
      </c>
      <c r="G3720" t="s">
        <v>21</v>
      </c>
      <c r="H3720" s="11">
        <v>578.59999999999991</v>
      </c>
      <c r="I3720" s="11">
        <v>7.5217999999999998</v>
      </c>
      <c r="J3720" s="13">
        <f>data[[#This Row],[Clicks]]/data[[#This Row],[Impressions]]</f>
        <v>1.3000000000000001E-2</v>
      </c>
      <c r="K3720" s="1">
        <v>0.57499999999999984</v>
      </c>
      <c r="L3720" s="2">
        <v>4.3250349999999989</v>
      </c>
      <c r="M3720">
        <v>5</v>
      </c>
      <c r="N3720" s="1">
        <f>IF(data[[#This Row],[Conversions]]=0,0,data[[#This Row],[Spend, Dollars]]/data[[#This Row],[Conversions]])</f>
        <v>0.86500699999999975</v>
      </c>
      <c r="O3720" s="13">
        <f>data[[#This Row],[Conversions]]/data[[#This Row],[Clicks]]</f>
        <v>0.66473450503868758</v>
      </c>
      <c r="P3720" s="11">
        <v>272.39999999999998</v>
      </c>
      <c r="Q3720" s="11">
        <f>IF(data[[#This Row],[Spend, Dollars]]=0,0,data[[#This Row],[Total conversion value, Dollars]]/data[[#This Row],[Spend, Dollars]])</f>
        <v>62.982149277404702</v>
      </c>
      <c r="R3720" s="2">
        <v>53</v>
      </c>
      <c r="S3720" s="2">
        <v>14</v>
      </c>
      <c r="T3720" s="2">
        <v>3</v>
      </c>
      <c r="U3720" s="2">
        <f t="shared" si="58"/>
        <v>70</v>
      </c>
    </row>
    <row r="3721" spans="1:21" x14ac:dyDescent="0.2">
      <c r="A3721" t="s">
        <v>23</v>
      </c>
      <c r="B3721" s="3">
        <v>45130</v>
      </c>
      <c r="C3721" s="10" t="str">
        <f>TEXT(data[[#This Row],[Date]],"mmmm")</f>
        <v>July</v>
      </c>
      <c r="D3721" t="s">
        <v>15</v>
      </c>
      <c r="E3721" t="s">
        <v>19</v>
      </c>
      <c r="F3721" t="s">
        <v>14</v>
      </c>
      <c r="G3721" t="s">
        <v>21</v>
      </c>
      <c r="H3721" s="11">
        <v>439.4</v>
      </c>
      <c r="I3721" s="11">
        <v>6.94252</v>
      </c>
      <c r="J3721" s="13">
        <f>data[[#This Row],[Clicks]]/data[[#This Row],[Impressions]]</f>
        <v>1.5800000000000002E-2</v>
      </c>
      <c r="K3721" s="1">
        <v>0.13800000000000004</v>
      </c>
      <c r="L3721" s="2">
        <v>0.95806776000000027</v>
      </c>
      <c r="M3721">
        <v>2</v>
      </c>
      <c r="N3721" s="1">
        <f>IF(data[[#This Row],[Conversions]]=0,0,data[[#This Row],[Spend, Dollars]]/data[[#This Row],[Conversions]])</f>
        <v>0.47903388000000013</v>
      </c>
      <c r="O3721" s="13">
        <f>data[[#This Row],[Conversions]]/data[[#This Row],[Clicks]]</f>
        <v>0.28807983268323317</v>
      </c>
      <c r="P3721" s="11">
        <v>81.599999999999994</v>
      </c>
      <c r="Q3721" s="11">
        <f>IF(data[[#This Row],[Spend, Dollars]]=0,0,data[[#This Row],[Total conversion value, Dollars]]/data[[#This Row],[Spend, Dollars]])</f>
        <v>85.17142879330369</v>
      </c>
      <c r="R3721" s="2">
        <v>79</v>
      </c>
      <c r="S3721" s="2">
        <v>20</v>
      </c>
      <c r="T3721" s="2">
        <v>15</v>
      </c>
      <c r="U3721" s="2">
        <f t="shared" si="58"/>
        <v>114</v>
      </c>
    </row>
    <row r="3722" spans="1:21" x14ac:dyDescent="0.2">
      <c r="A3722" t="s">
        <v>23</v>
      </c>
      <c r="B3722" s="3">
        <v>45131</v>
      </c>
      <c r="C3722" s="10" t="str">
        <f>TEXT(data[[#This Row],[Date]],"mmmm")</f>
        <v>July</v>
      </c>
      <c r="D3722" t="s">
        <v>15</v>
      </c>
      <c r="E3722" t="s">
        <v>19</v>
      </c>
      <c r="F3722" t="s">
        <v>14</v>
      </c>
      <c r="G3722" t="s">
        <v>21</v>
      </c>
      <c r="H3722" s="11">
        <v>808</v>
      </c>
      <c r="I3722" s="11">
        <v>10.827200000000001</v>
      </c>
      <c r="J3722" s="13">
        <f>data[[#This Row],[Clicks]]/data[[#This Row],[Impressions]]</f>
        <v>1.3400000000000002E-2</v>
      </c>
      <c r="K3722" s="1">
        <v>0.86249999999999971</v>
      </c>
      <c r="L3722" s="2">
        <v>9.3384599999999978</v>
      </c>
      <c r="M3722">
        <v>1</v>
      </c>
      <c r="N3722" s="1">
        <f>IF(data[[#This Row],[Conversions]]=0,0,data[[#This Row],[Spend, Dollars]]/data[[#This Row],[Conversions]])</f>
        <v>9.3384599999999978</v>
      </c>
      <c r="O3722" s="13">
        <f>data[[#This Row],[Conversions]]/data[[#This Row],[Clicks]]</f>
        <v>9.2359982266883398E-2</v>
      </c>
      <c r="P3722" s="11">
        <v>62.4</v>
      </c>
      <c r="Q3722" s="11">
        <f>IF(data[[#This Row],[Spend, Dollars]]=0,0,data[[#This Row],[Total conversion value, Dollars]]/data[[#This Row],[Spend, Dollars]])</f>
        <v>6.6820439344388705</v>
      </c>
      <c r="R3722" s="2">
        <v>85</v>
      </c>
      <c r="S3722" s="2">
        <v>12</v>
      </c>
      <c r="T3722" s="2">
        <v>13.5</v>
      </c>
      <c r="U3722" s="2">
        <f t="shared" si="58"/>
        <v>110.5</v>
      </c>
    </row>
    <row r="3723" spans="1:21" x14ac:dyDescent="0.2">
      <c r="A3723" t="s">
        <v>23</v>
      </c>
      <c r="B3723" s="3">
        <v>45132</v>
      </c>
      <c r="C3723" s="10" t="str">
        <f>TEXT(data[[#This Row],[Date]],"mmmm")</f>
        <v>July</v>
      </c>
      <c r="D3723" t="s">
        <v>15</v>
      </c>
      <c r="E3723" t="s">
        <v>19</v>
      </c>
      <c r="F3723" t="s">
        <v>14</v>
      </c>
      <c r="G3723" t="s">
        <v>21</v>
      </c>
      <c r="H3723" s="11">
        <v>1136.6999999999998</v>
      </c>
      <c r="I3723" s="11">
        <v>9.889289999999999</v>
      </c>
      <c r="J3723" s="13">
        <f>data[[#This Row],[Clicks]]/data[[#This Row],[Impressions]]</f>
        <v>8.7000000000000011E-3</v>
      </c>
      <c r="K3723" s="1">
        <v>1.0119999999999996</v>
      </c>
      <c r="L3723" s="2">
        <v>10.007961479999995</v>
      </c>
      <c r="M3723">
        <v>1</v>
      </c>
      <c r="N3723" s="1">
        <f>IF(data[[#This Row],[Conversions]]=0,0,data[[#This Row],[Spend, Dollars]]/data[[#This Row],[Conversions]])</f>
        <v>10.007961479999995</v>
      </c>
      <c r="O3723" s="13">
        <f>data[[#This Row],[Conversions]]/data[[#This Row],[Clicks]]</f>
        <v>0.10111949391715686</v>
      </c>
      <c r="P3723" s="11">
        <v>73.2</v>
      </c>
      <c r="Q3723" s="11">
        <f>IF(data[[#This Row],[Spend, Dollars]]=0,0,data[[#This Row],[Total conversion value, Dollars]]/data[[#This Row],[Spend, Dollars]])</f>
        <v>7.3141768327429695</v>
      </c>
      <c r="R3723" s="2">
        <v>46</v>
      </c>
      <c r="S3723" s="2">
        <v>8</v>
      </c>
      <c r="T3723" s="2">
        <v>10.5</v>
      </c>
      <c r="U3723" s="2">
        <f t="shared" si="58"/>
        <v>64.5</v>
      </c>
    </row>
    <row r="3724" spans="1:21" x14ac:dyDescent="0.2">
      <c r="A3724" t="s">
        <v>23</v>
      </c>
      <c r="B3724" s="3">
        <v>45133</v>
      </c>
      <c r="C3724" s="10" t="str">
        <f>TEXT(data[[#This Row],[Date]],"mmmm")</f>
        <v>July</v>
      </c>
      <c r="D3724" t="s">
        <v>15</v>
      </c>
      <c r="E3724" t="s">
        <v>19</v>
      </c>
      <c r="F3724" t="s">
        <v>14</v>
      </c>
      <c r="G3724" t="s">
        <v>21</v>
      </c>
      <c r="H3724" s="11">
        <v>1122</v>
      </c>
      <c r="I3724" s="11">
        <v>12.005400000000002</v>
      </c>
      <c r="J3724" s="13">
        <f>data[[#This Row],[Clicks]]/data[[#This Row],[Impressions]]</f>
        <v>1.0700000000000001E-2</v>
      </c>
      <c r="K3724" s="1">
        <v>0.75899999999999967</v>
      </c>
      <c r="L3724" s="2">
        <v>9.1120985999999977</v>
      </c>
      <c r="M3724">
        <v>2</v>
      </c>
      <c r="N3724" s="1">
        <f>IF(data[[#This Row],[Conversions]]=0,0,data[[#This Row],[Spend, Dollars]]/data[[#This Row],[Conversions]])</f>
        <v>4.5560492999999989</v>
      </c>
      <c r="O3724" s="13">
        <f>data[[#This Row],[Conversions]]/data[[#This Row],[Clicks]]</f>
        <v>0.16659170040148596</v>
      </c>
      <c r="P3724" s="11">
        <v>158.4</v>
      </c>
      <c r="Q3724" s="11">
        <f>IF(data[[#This Row],[Spend, Dollars]]=0,0,data[[#This Row],[Total conversion value, Dollars]]/data[[#This Row],[Spend, Dollars]])</f>
        <v>17.383481781024631</v>
      </c>
      <c r="R3724" s="2">
        <v>37</v>
      </c>
      <c r="S3724" s="2">
        <v>13</v>
      </c>
      <c r="T3724" s="2">
        <v>13.5</v>
      </c>
      <c r="U3724" s="2">
        <f t="shared" si="58"/>
        <v>63.5</v>
      </c>
    </row>
    <row r="3725" spans="1:21" x14ac:dyDescent="0.2">
      <c r="A3725" t="s">
        <v>23</v>
      </c>
      <c r="B3725" s="3">
        <v>45134</v>
      </c>
      <c r="C3725" s="10" t="str">
        <f>TEXT(data[[#This Row],[Date]],"mmmm")</f>
        <v>July</v>
      </c>
      <c r="D3725" t="s">
        <v>15</v>
      </c>
      <c r="E3725" t="s">
        <v>19</v>
      </c>
      <c r="F3725" t="s">
        <v>14</v>
      </c>
      <c r="G3725" t="s">
        <v>21</v>
      </c>
      <c r="H3725" s="11">
        <v>866.59999999999991</v>
      </c>
      <c r="I3725" s="11">
        <v>9.9658999999999995</v>
      </c>
      <c r="J3725" s="13">
        <f>data[[#This Row],[Clicks]]/data[[#This Row],[Impressions]]</f>
        <v>1.15E-2</v>
      </c>
      <c r="K3725" s="1">
        <v>0.19550000000000003</v>
      </c>
      <c r="L3725" s="2">
        <v>1.9483334500000002</v>
      </c>
      <c r="M3725">
        <v>1</v>
      </c>
      <c r="N3725" s="1">
        <f>IF(data[[#This Row],[Conversions]]=0,0,data[[#This Row],[Spend, Dollars]]/data[[#This Row],[Conversions]])</f>
        <v>1.9483334500000002</v>
      </c>
      <c r="O3725" s="13">
        <f>data[[#This Row],[Conversions]]/data[[#This Row],[Clicks]]</f>
        <v>0.10034216678874965</v>
      </c>
      <c r="P3725" s="11">
        <v>36</v>
      </c>
      <c r="Q3725" s="11">
        <f>IF(data[[#This Row],[Spend, Dollars]]=0,0,data[[#This Row],[Total conversion value, Dollars]]/data[[#This Row],[Spend, Dollars]])</f>
        <v>18.477329945754406</v>
      </c>
      <c r="R3725" s="2">
        <v>77</v>
      </c>
      <c r="S3725" s="2">
        <v>14</v>
      </c>
      <c r="T3725" s="2">
        <v>4.5</v>
      </c>
      <c r="U3725" s="2">
        <f t="shared" si="58"/>
        <v>95.5</v>
      </c>
    </row>
    <row r="3726" spans="1:21" x14ac:dyDescent="0.2">
      <c r="A3726" t="s">
        <v>23</v>
      </c>
      <c r="B3726" s="3">
        <v>45135</v>
      </c>
      <c r="C3726" s="10" t="str">
        <f>TEXT(data[[#This Row],[Date]],"mmmm")</f>
        <v>July</v>
      </c>
      <c r="D3726" t="s">
        <v>15</v>
      </c>
      <c r="E3726" t="s">
        <v>19</v>
      </c>
      <c r="F3726" t="s">
        <v>14</v>
      </c>
      <c r="G3726" t="s">
        <v>21</v>
      </c>
      <c r="H3726" s="11">
        <v>1136.1999999999998</v>
      </c>
      <c r="I3726" s="11">
        <v>13.861639999999996</v>
      </c>
      <c r="J3726" s="13">
        <f>data[[#This Row],[Clicks]]/data[[#This Row],[Impressions]]</f>
        <v>1.2199999999999999E-2</v>
      </c>
      <c r="K3726" s="1">
        <v>1.1269999999999998</v>
      </c>
      <c r="L3726" s="2">
        <v>15.622068279999992</v>
      </c>
      <c r="M3726">
        <v>4</v>
      </c>
      <c r="N3726" s="1">
        <f>IF(data[[#This Row],[Conversions]]=0,0,data[[#This Row],[Spend, Dollars]]/data[[#This Row],[Conversions]])</f>
        <v>3.9055170699999979</v>
      </c>
      <c r="O3726" s="13">
        <f>data[[#This Row],[Conversions]]/data[[#This Row],[Clicks]]</f>
        <v>0.28856614368862565</v>
      </c>
      <c r="P3726" s="11">
        <v>110.39999999999999</v>
      </c>
      <c r="Q3726" s="11">
        <f>IF(data[[#This Row],[Spend, Dollars]]=0,0,data[[#This Row],[Total conversion value, Dollars]]/data[[#This Row],[Spend, Dollars]])</f>
        <v>7.0669259678847114</v>
      </c>
      <c r="R3726" s="2">
        <v>40</v>
      </c>
      <c r="S3726" s="2">
        <v>16</v>
      </c>
      <c r="T3726" s="2">
        <v>12</v>
      </c>
      <c r="U3726" s="2">
        <f t="shared" si="58"/>
        <v>68</v>
      </c>
    </row>
    <row r="3727" spans="1:21" x14ac:dyDescent="0.2">
      <c r="A3727" t="s">
        <v>23</v>
      </c>
      <c r="B3727" s="3">
        <v>45136</v>
      </c>
      <c r="C3727" s="10" t="str">
        <f>TEXT(data[[#This Row],[Date]],"mmmm")</f>
        <v>July</v>
      </c>
      <c r="D3727" t="s">
        <v>15</v>
      </c>
      <c r="E3727" t="s">
        <v>19</v>
      </c>
      <c r="F3727" t="s">
        <v>14</v>
      </c>
      <c r="G3727" t="s">
        <v>21</v>
      </c>
      <c r="H3727" s="11">
        <v>931.89999999999986</v>
      </c>
      <c r="I3727" s="11">
        <v>9.2258099999999974</v>
      </c>
      <c r="J3727" s="13">
        <f>data[[#This Row],[Clicks]]/data[[#This Row],[Impressions]]</f>
        <v>9.8999999999999991E-3</v>
      </c>
      <c r="K3727" s="1">
        <v>0.57499999999999984</v>
      </c>
      <c r="L3727" s="2">
        <v>5.3048407499999968</v>
      </c>
      <c r="M3727">
        <v>4</v>
      </c>
      <c r="N3727" s="1">
        <f>IF(data[[#This Row],[Conversions]]=0,0,data[[#This Row],[Spend, Dollars]]/data[[#This Row],[Conversions]])</f>
        <v>1.3262101874999992</v>
      </c>
      <c r="O3727" s="13">
        <f>data[[#This Row],[Conversions]]/data[[#This Row],[Clicks]]</f>
        <v>0.43356626681017724</v>
      </c>
      <c r="P3727" s="11">
        <v>102</v>
      </c>
      <c r="Q3727" s="11">
        <f>IF(data[[#This Row],[Spend, Dollars]]=0,0,data[[#This Row],[Total conversion value, Dollars]]/data[[#This Row],[Spend, Dollars]])</f>
        <v>19.227721397668734</v>
      </c>
      <c r="R3727" s="2">
        <v>49</v>
      </c>
      <c r="S3727" s="2">
        <v>22</v>
      </c>
      <c r="T3727" s="2">
        <v>7.5</v>
      </c>
      <c r="U3727" s="2">
        <f t="shared" si="58"/>
        <v>78.5</v>
      </c>
    </row>
    <row r="3728" spans="1:21" x14ac:dyDescent="0.2">
      <c r="A3728" t="s">
        <v>23</v>
      </c>
      <c r="B3728" s="3">
        <v>45137</v>
      </c>
      <c r="C3728" s="10" t="str">
        <f>TEXT(data[[#This Row],[Date]],"mmmm")</f>
        <v>July</v>
      </c>
      <c r="D3728" t="s">
        <v>15</v>
      </c>
      <c r="E3728" t="s">
        <v>19</v>
      </c>
      <c r="F3728" t="s">
        <v>14</v>
      </c>
      <c r="G3728" t="s">
        <v>21</v>
      </c>
      <c r="H3728" s="11">
        <v>1040.5999999999999</v>
      </c>
      <c r="I3728" s="11">
        <v>8.9491599999999991</v>
      </c>
      <c r="J3728" s="13">
        <f>data[[#This Row],[Clicks]]/data[[#This Row],[Impressions]]</f>
        <v>8.6E-3</v>
      </c>
      <c r="K3728" s="1">
        <v>0.57499999999999996</v>
      </c>
      <c r="L3728" s="2">
        <v>5.1457669999999993</v>
      </c>
      <c r="M3728">
        <v>4</v>
      </c>
      <c r="N3728" s="1">
        <f>IF(data[[#This Row],[Conversions]]=0,0,data[[#This Row],[Spend, Dollars]]/data[[#This Row],[Conversions]])</f>
        <v>1.2864417499999998</v>
      </c>
      <c r="O3728" s="13">
        <f>data[[#This Row],[Conversions]]/data[[#This Row],[Clicks]]</f>
        <v>0.44696932449525995</v>
      </c>
      <c r="P3728" s="11">
        <v>133.19999999999999</v>
      </c>
      <c r="Q3728" s="11">
        <f>IF(data[[#This Row],[Spend, Dollars]]=0,0,data[[#This Row],[Total conversion value, Dollars]]/data[[#This Row],[Spend, Dollars]])</f>
        <v>25.88535392294288</v>
      </c>
      <c r="R3728" s="2">
        <v>50</v>
      </c>
      <c r="S3728" s="2">
        <v>8</v>
      </c>
      <c r="T3728" s="2">
        <v>15</v>
      </c>
      <c r="U3728" s="2">
        <f t="shared" si="58"/>
        <v>73</v>
      </c>
    </row>
    <row r="3729" spans="1:21" x14ac:dyDescent="0.2">
      <c r="A3729" t="s">
        <v>23</v>
      </c>
      <c r="B3729" s="3">
        <v>45138</v>
      </c>
      <c r="C3729" s="10" t="str">
        <f>TEXT(data[[#This Row],[Date]],"mmmm")</f>
        <v>July</v>
      </c>
      <c r="D3729" t="s">
        <v>15</v>
      </c>
      <c r="E3729" t="s">
        <v>19</v>
      </c>
      <c r="F3729" t="s">
        <v>14</v>
      </c>
      <c r="G3729" t="s">
        <v>21</v>
      </c>
      <c r="H3729" s="11">
        <v>1096.6999999999998</v>
      </c>
      <c r="I3729" s="11">
        <v>15.463469999999996</v>
      </c>
      <c r="J3729" s="13">
        <f>data[[#This Row],[Clicks]]/data[[#This Row],[Impressions]]</f>
        <v>1.4099999999999998E-2</v>
      </c>
      <c r="K3729" s="1">
        <v>0.65549999999999975</v>
      </c>
      <c r="L3729" s="2">
        <v>10.136304584999992</v>
      </c>
      <c r="M3729">
        <v>2</v>
      </c>
      <c r="N3729" s="1">
        <f>IF(data[[#This Row],[Conversions]]=0,0,data[[#This Row],[Spend, Dollars]]/data[[#This Row],[Conversions]])</f>
        <v>5.0681522924999962</v>
      </c>
      <c r="O3729" s="13">
        <f>data[[#This Row],[Conversions]]/data[[#This Row],[Clicks]]</f>
        <v>0.12933707634832289</v>
      </c>
      <c r="P3729" s="11">
        <v>36</v>
      </c>
      <c r="Q3729" s="11">
        <f>IF(data[[#This Row],[Spend, Dollars]]=0,0,data[[#This Row],[Total conversion value, Dollars]]/data[[#This Row],[Spend, Dollars]])</f>
        <v>3.5515901972079527</v>
      </c>
      <c r="R3729" s="2">
        <v>56</v>
      </c>
      <c r="S3729" s="2">
        <v>17</v>
      </c>
      <c r="T3729" s="2">
        <v>12</v>
      </c>
      <c r="U3729" s="2">
        <f t="shared" si="58"/>
        <v>85</v>
      </c>
    </row>
    <row r="3730" spans="1:21" x14ac:dyDescent="0.2">
      <c r="A3730" t="s">
        <v>23</v>
      </c>
      <c r="B3730" s="3">
        <v>45139</v>
      </c>
      <c r="C3730" s="10" t="str">
        <f>TEXT(data[[#This Row],[Date]],"mmmm")</f>
        <v>August</v>
      </c>
      <c r="D3730" t="s">
        <v>15</v>
      </c>
      <c r="E3730" t="s">
        <v>19</v>
      </c>
      <c r="F3730" t="s">
        <v>14</v>
      </c>
      <c r="G3730" t="s">
        <v>21</v>
      </c>
      <c r="H3730" s="11">
        <v>1021.0999999999999</v>
      </c>
      <c r="I3730" s="11">
        <v>10.006779999999999</v>
      </c>
      <c r="J3730" s="13">
        <f>data[[#This Row],[Clicks]]/data[[#This Row],[Impressions]]</f>
        <v>9.7999999999999997E-3</v>
      </c>
      <c r="K3730" s="1">
        <v>0.59799999999999986</v>
      </c>
      <c r="L3730" s="2">
        <v>5.9840544399999978</v>
      </c>
      <c r="M3730">
        <v>1</v>
      </c>
      <c r="N3730" s="1">
        <f>IF(data[[#This Row],[Conversions]]=0,0,data[[#This Row],[Spend, Dollars]]/data[[#This Row],[Conversions]])</f>
        <v>5.9840544399999978</v>
      </c>
      <c r="O3730" s="13">
        <f>data[[#This Row],[Conversions]]/data[[#This Row],[Clicks]]</f>
        <v>9.9932245937254555E-2</v>
      </c>
      <c r="P3730" s="11">
        <v>51.6</v>
      </c>
      <c r="Q3730" s="11">
        <f>IF(data[[#This Row],[Spend, Dollars]]=0,0,data[[#This Row],[Total conversion value, Dollars]]/data[[#This Row],[Spend, Dollars]])</f>
        <v>8.6229162046192922</v>
      </c>
      <c r="R3730" s="2">
        <v>35</v>
      </c>
      <c r="S3730" s="2">
        <v>11</v>
      </c>
      <c r="T3730" s="2">
        <v>10.5</v>
      </c>
      <c r="U3730" s="2">
        <f t="shared" si="58"/>
        <v>56.5</v>
      </c>
    </row>
    <row r="3731" spans="1:21" x14ac:dyDescent="0.2">
      <c r="A3731" t="s">
        <v>23</v>
      </c>
      <c r="B3731" s="3">
        <v>45140</v>
      </c>
      <c r="C3731" s="10" t="str">
        <f>TEXT(data[[#This Row],[Date]],"mmmm")</f>
        <v>August</v>
      </c>
      <c r="D3731" t="s">
        <v>15</v>
      </c>
      <c r="E3731" t="s">
        <v>19</v>
      </c>
      <c r="F3731" t="s">
        <v>14</v>
      </c>
      <c r="G3731" t="s">
        <v>21</v>
      </c>
      <c r="H3731" s="11">
        <v>624.09999999999991</v>
      </c>
      <c r="I3731" s="11">
        <v>6.7402800000000012</v>
      </c>
      <c r="J3731" s="13">
        <f>data[[#This Row],[Clicks]]/data[[#This Row],[Impressions]]</f>
        <v>1.0800000000000004E-2</v>
      </c>
      <c r="K3731" s="1">
        <v>0.64399999999999979</v>
      </c>
      <c r="L3731" s="2">
        <v>4.3407403199999992</v>
      </c>
      <c r="M3731">
        <v>2</v>
      </c>
      <c r="N3731" s="1">
        <f>IF(data[[#This Row],[Conversions]]=0,0,data[[#This Row],[Spend, Dollars]]/data[[#This Row],[Conversions]])</f>
        <v>2.1703701599999996</v>
      </c>
      <c r="O3731" s="13">
        <f>data[[#This Row],[Conversions]]/data[[#This Row],[Clicks]]</f>
        <v>0.29672357824897477</v>
      </c>
      <c r="P3731" s="11">
        <v>116.39999999999999</v>
      </c>
      <c r="Q3731" s="11">
        <f>IF(data[[#This Row],[Spend, Dollars]]=0,0,data[[#This Row],[Total conversion value, Dollars]]/data[[#This Row],[Spend, Dollars]])</f>
        <v>26.815702257904249</v>
      </c>
      <c r="R3731" s="2">
        <v>68</v>
      </c>
      <c r="S3731" s="2">
        <v>12</v>
      </c>
      <c r="T3731" s="2">
        <v>13.5</v>
      </c>
      <c r="U3731" s="2">
        <f t="shared" si="58"/>
        <v>93.5</v>
      </c>
    </row>
    <row r="3732" spans="1:21" x14ac:dyDescent="0.2">
      <c r="A3732" t="s">
        <v>23</v>
      </c>
      <c r="B3732" s="3">
        <v>45141</v>
      </c>
      <c r="C3732" s="10" t="str">
        <f>TEXT(data[[#This Row],[Date]],"mmmm")</f>
        <v>August</v>
      </c>
      <c r="D3732" t="s">
        <v>15</v>
      </c>
      <c r="E3732" t="s">
        <v>19</v>
      </c>
      <c r="F3732" t="s">
        <v>14</v>
      </c>
      <c r="G3732" t="s">
        <v>21</v>
      </c>
      <c r="H3732" s="11">
        <v>817.19999999999982</v>
      </c>
      <c r="I3732" s="11">
        <v>10.133279999999999</v>
      </c>
      <c r="J3732" s="13">
        <f>data[[#This Row],[Clicks]]/data[[#This Row],[Impressions]]</f>
        <v>1.2400000000000001E-2</v>
      </c>
      <c r="K3732" s="1">
        <v>0.23000000000000007</v>
      </c>
      <c r="L3732" s="2">
        <v>2.3306544000000007</v>
      </c>
      <c r="M3732">
        <v>1</v>
      </c>
      <c r="N3732" s="1">
        <f>IF(data[[#This Row],[Conversions]]=0,0,data[[#This Row],[Spend, Dollars]]/data[[#This Row],[Conversions]])</f>
        <v>2.3306544000000007</v>
      </c>
      <c r="O3732" s="13">
        <f>data[[#This Row],[Conversions]]/data[[#This Row],[Clicks]]</f>
        <v>9.8684729919631162E-2</v>
      </c>
      <c r="P3732" s="11">
        <v>13.2</v>
      </c>
      <c r="Q3732" s="11">
        <f>IF(data[[#This Row],[Spend, Dollars]]=0,0,data[[#This Row],[Total conversion value, Dollars]]/data[[#This Row],[Spend, Dollars]])</f>
        <v>5.6636453693005686</v>
      </c>
      <c r="R3732" s="2">
        <v>50</v>
      </c>
      <c r="S3732" s="2">
        <v>13</v>
      </c>
      <c r="T3732" s="2">
        <v>16.5</v>
      </c>
      <c r="U3732" s="2">
        <f t="shared" si="58"/>
        <v>79.5</v>
      </c>
    </row>
    <row r="3733" spans="1:21" x14ac:dyDescent="0.2">
      <c r="A3733" t="s">
        <v>23</v>
      </c>
      <c r="B3733" s="3">
        <v>45142</v>
      </c>
      <c r="C3733" s="10" t="str">
        <f>TEXT(data[[#This Row],[Date]],"mmmm")</f>
        <v>August</v>
      </c>
      <c r="D3733" t="s">
        <v>15</v>
      </c>
      <c r="E3733" t="s">
        <v>19</v>
      </c>
      <c r="F3733" t="s">
        <v>14</v>
      </c>
      <c r="G3733" t="s">
        <v>21</v>
      </c>
      <c r="H3733" s="11">
        <v>1194.3</v>
      </c>
      <c r="I3733" s="11">
        <v>12.898440000000001</v>
      </c>
      <c r="J3733" s="13">
        <f>data[[#This Row],[Clicks]]/data[[#This Row],[Impressions]]</f>
        <v>1.0800000000000001E-2</v>
      </c>
      <c r="K3733" s="1">
        <v>0.28750000000000003</v>
      </c>
      <c r="L3733" s="2">
        <v>3.7083015000000006</v>
      </c>
      <c r="M3733">
        <v>2</v>
      </c>
      <c r="N3733" s="1">
        <f>IF(data[[#This Row],[Conversions]]=0,0,data[[#This Row],[Spend, Dollars]]/data[[#This Row],[Conversions]])</f>
        <v>1.8541507500000003</v>
      </c>
      <c r="O3733" s="13">
        <f>data[[#This Row],[Conversions]]/data[[#This Row],[Clicks]]</f>
        <v>0.15505751083076713</v>
      </c>
      <c r="P3733" s="11">
        <v>3.5999999999999996</v>
      </c>
      <c r="Q3733" s="11">
        <f>IF(data[[#This Row],[Spend, Dollars]]=0,0,data[[#This Row],[Total conversion value, Dollars]]/data[[#This Row],[Spend, Dollars]])</f>
        <v>0.97079485041871572</v>
      </c>
      <c r="R3733" s="2">
        <v>69</v>
      </c>
      <c r="S3733" s="2">
        <v>9</v>
      </c>
      <c r="T3733" s="2">
        <v>10.5</v>
      </c>
      <c r="U3733" s="2">
        <f t="shared" si="58"/>
        <v>88.5</v>
      </c>
    </row>
    <row r="3734" spans="1:21" x14ac:dyDescent="0.2">
      <c r="A3734" t="s">
        <v>23</v>
      </c>
      <c r="B3734" s="3">
        <v>45143</v>
      </c>
      <c r="C3734" s="10" t="str">
        <f>TEXT(data[[#This Row],[Date]],"mmmm")</f>
        <v>August</v>
      </c>
      <c r="D3734" t="s">
        <v>15</v>
      </c>
      <c r="E3734" t="s">
        <v>19</v>
      </c>
      <c r="F3734" t="s">
        <v>14</v>
      </c>
      <c r="G3734" t="s">
        <v>21</v>
      </c>
      <c r="H3734" s="11">
        <v>768.40000000000009</v>
      </c>
      <c r="I3734" s="11">
        <v>10.296560000000003</v>
      </c>
      <c r="J3734" s="13">
        <f>data[[#This Row],[Clicks]]/data[[#This Row],[Impressions]]</f>
        <v>1.3400000000000002E-2</v>
      </c>
      <c r="K3734" s="1">
        <v>0.64399999999999979</v>
      </c>
      <c r="L3734" s="2">
        <v>6.6309846399999994</v>
      </c>
      <c r="M3734">
        <v>2</v>
      </c>
      <c r="N3734" s="1">
        <f>IF(data[[#This Row],[Conversions]]=0,0,data[[#This Row],[Spend, Dollars]]/data[[#This Row],[Conversions]])</f>
        <v>3.3154923199999997</v>
      </c>
      <c r="O3734" s="13">
        <f>data[[#This Row],[Conversions]]/data[[#This Row],[Clicks]]</f>
        <v>0.19423962954617846</v>
      </c>
      <c r="P3734" s="11">
        <v>37.199999999999996</v>
      </c>
      <c r="Q3734" s="11">
        <f>IF(data[[#This Row],[Spend, Dollars]]=0,0,data[[#This Row],[Total conversion value, Dollars]]/data[[#This Row],[Spend, Dollars]])</f>
        <v>5.6100265676380756</v>
      </c>
      <c r="R3734" s="2">
        <v>48</v>
      </c>
      <c r="S3734" s="2">
        <v>19</v>
      </c>
      <c r="T3734" s="2">
        <v>9</v>
      </c>
      <c r="U3734" s="2">
        <f t="shared" si="58"/>
        <v>76</v>
      </c>
    </row>
    <row r="3735" spans="1:21" x14ac:dyDescent="0.2">
      <c r="A3735" t="s">
        <v>23</v>
      </c>
      <c r="B3735" s="3">
        <v>45144</v>
      </c>
      <c r="C3735" s="10" t="str">
        <f>TEXT(data[[#This Row],[Date]],"mmmm")</f>
        <v>August</v>
      </c>
      <c r="D3735" t="s">
        <v>15</v>
      </c>
      <c r="E3735" t="s">
        <v>19</v>
      </c>
      <c r="F3735" t="s">
        <v>14</v>
      </c>
      <c r="G3735" t="s">
        <v>21</v>
      </c>
      <c r="H3735" s="11">
        <v>580.09999999999991</v>
      </c>
      <c r="I3735" s="11">
        <v>6.5551299999999992</v>
      </c>
      <c r="J3735" s="13">
        <f>data[[#This Row],[Clicks]]/data[[#This Row],[Impressions]]</f>
        <v>1.1300000000000001E-2</v>
      </c>
      <c r="K3735" s="1">
        <v>0.49449999999999988</v>
      </c>
      <c r="L3735" s="2">
        <v>3.2415117849999988</v>
      </c>
      <c r="M3735">
        <v>1</v>
      </c>
      <c r="N3735" s="1">
        <f>IF(data[[#This Row],[Conversions]]=0,0,data[[#This Row],[Spend, Dollars]]/data[[#This Row],[Conversions]])</f>
        <v>3.2415117849999988</v>
      </c>
      <c r="O3735" s="13">
        <f>data[[#This Row],[Conversions]]/data[[#This Row],[Clicks]]</f>
        <v>0.15255227585112729</v>
      </c>
      <c r="P3735" s="11">
        <v>58.8</v>
      </c>
      <c r="Q3735" s="11">
        <f>IF(data[[#This Row],[Spend, Dollars]]=0,0,data[[#This Row],[Total conversion value, Dollars]]/data[[#This Row],[Spend, Dollars]])</f>
        <v>18.139684165917668</v>
      </c>
      <c r="R3735" s="2">
        <v>81</v>
      </c>
      <c r="S3735" s="2">
        <v>22</v>
      </c>
      <c r="T3735" s="2">
        <v>0</v>
      </c>
      <c r="U3735" s="2">
        <f t="shared" si="58"/>
        <v>103</v>
      </c>
    </row>
    <row r="3736" spans="1:21" x14ac:dyDescent="0.2">
      <c r="A3736" t="s">
        <v>23</v>
      </c>
      <c r="B3736" s="3">
        <v>45145</v>
      </c>
      <c r="C3736" s="10" t="str">
        <f>TEXT(data[[#This Row],[Date]],"mmmm")</f>
        <v>August</v>
      </c>
      <c r="D3736" t="s">
        <v>15</v>
      </c>
      <c r="E3736" t="s">
        <v>19</v>
      </c>
      <c r="F3736" t="s">
        <v>14</v>
      </c>
      <c r="G3736" t="s">
        <v>21</v>
      </c>
      <c r="H3736" s="11">
        <v>822</v>
      </c>
      <c r="I3736" s="11">
        <v>7.726799999999999</v>
      </c>
      <c r="J3736" s="13">
        <f>data[[#This Row],[Clicks]]/data[[#This Row],[Impressions]]</f>
        <v>9.3999999999999986E-3</v>
      </c>
      <c r="K3736" s="1">
        <v>1.2074999999999998</v>
      </c>
      <c r="L3736" s="2">
        <v>9.3301109999999969</v>
      </c>
      <c r="M3736">
        <v>3</v>
      </c>
      <c r="N3736" s="1">
        <f>IF(data[[#This Row],[Conversions]]=0,0,data[[#This Row],[Spend, Dollars]]/data[[#This Row],[Conversions]])</f>
        <v>3.1100369999999988</v>
      </c>
      <c r="O3736" s="13">
        <f>data[[#This Row],[Conversions]]/data[[#This Row],[Clicks]]</f>
        <v>0.38825904643578202</v>
      </c>
      <c r="P3736" s="11">
        <v>55.199999999999996</v>
      </c>
      <c r="Q3736" s="11">
        <f>IF(data[[#This Row],[Spend, Dollars]]=0,0,data[[#This Row],[Total conversion value, Dollars]]/data[[#This Row],[Spend, Dollars]])</f>
        <v>5.916328326640488</v>
      </c>
      <c r="R3736" s="2">
        <v>82</v>
      </c>
      <c r="S3736" s="2">
        <v>8</v>
      </c>
      <c r="T3736" s="2">
        <v>9</v>
      </c>
      <c r="U3736" s="2">
        <f t="shared" si="58"/>
        <v>99</v>
      </c>
    </row>
    <row r="3737" spans="1:21" x14ac:dyDescent="0.2">
      <c r="A3737" t="s">
        <v>23</v>
      </c>
      <c r="B3737" s="3">
        <v>45146</v>
      </c>
      <c r="C3737" s="10" t="str">
        <f>TEXT(data[[#This Row],[Date]],"mmmm")</f>
        <v>August</v>
      </c>
      <c r="D3737" t="s">
        <v>15</v>
      </c>
      <c r="E3737" t="s">
        <v>19</v>
      </c>
      <c r="F3737" t="s">
        <v>14</v>
      </c>
      <c r="G3737" t="s">
        <v>21</v>
      </c>
      <c r="H3737" s="11">
        <v>1280.5</v>
      </c>
      <c r="I3737" s="11">
        <v>17.542850000000005</v>
      </c>
      <c r="J3737" s="13">
        <f>data[[#This Row],[Clicks]]/data[[#This Row],[Impressions]]</f>
        <v>1.3700000000000004E-2</v>
      </c>
      <c r="K3737" s="1">
        <v>0.64399999999999991</v>
      </c>
      <c r="L3737" s="2">
        <v>11.297595400000002</v>
      </c>
      <c r="M3737">
        <v>3</v>
      </c>
      <c r="N3737" s="1">
        <f>IF(data[[#This Row],[Conversions]]=0,0,data[[#This Row],[Spend, Dollars]]/data[[#This Row],[Conversions]])</f>
        <v>3.7658651333333339</v>
      </c>
      <c r="O3737" s="13">
        <f>data[[#This Row],[Conversions]]/data[[#This Row],[Clicks]]</f>
        <v>0.17100984161638497</v>
      </c>
      <c r="P3737" s="11">
        <v>126</v>
      </c>
      <c r="Q3737" s="11">
        <f>IF(data[[#This Row],[Spend, Dollars]]=0,0,data[[#This Row],[Total conversion value, Dollars]]/data[[#This Row],[Spend, Dollars]])</f>
        <v>11.152815757590325</v>
      </c>
      <c r="R3737" s="2">
        <v>58</v>
      </c>
      <c r="S3737" s="2">
        <v>8</v>
      </c>
      <c r="T3737" s="2">
        <v>15</v>
      </c>
      <c r="U3737" s="2">
        <f t="shared" si="58"/>
        <v>81</v>
      </c>
    </row>
    <row r="3738" spans="1:21" x14ac:dyDescent="0.2">
      <c r="A3738" t="s">
        <v>23</v>
      </c>
      <c r="B3738" s="3">
        <v>45147</v>
      </c>
      <c r="C3738" s="10" t="str">
        <f>TEXT(data[[#This Row],[Date]],"mmmm")</f>
        <v>August</v>
      </c>
      <c r="D3738" t="s">
        <v>15</v>
      </c>
      <c r="E3738" t="s">
        <v>19</v>
      </c>
      <c r="F3738" t="s">
        <v>14</v>
      </c>
      <c r="G3738" t="s">
        <v>21</v>
      </c>
      <c r="H3738" s="11">
        <v>1296</v>
      </c>
      <c r="I3738" s="11">
        <v>19.439999999999998</v>
      </c>
      <c r="J3738" s="13">
        <f>data[[#This Row],[Clicks]]/data[[#This Row],[Impressions]]</f>
        <v>1.4999999999999998E-2</v>
      </c>
      <c r="K3738" s="1">
        <v>0.20700000000000005</v>
      </c>
      <c r="L3738" s="2">
        <v>4.0240800000000005</v>
      </c>
      <c r="M3738">
        <v>3</v>
      </c>
      <c r="N3738" s="1">
        <f>IF(data[[#This Row],[Conversions]]=0,0,data[[#This Row],[Spend, Dollars]]/data[[#This Row],[Conversions]])</f>
        <v>1.3413600000000001</v>
      </c>
      <c r="O3738" s="13">
        <f>data[[#This Row],[Conversions]]/data[[#This Row],[Clicks]]</f>
        <v>0.15432098765432101</v>
      </c>
      <c r="P3738" s="11">
        <v>193.2</v>
      </c>
      <c r="Q3738" s="11">
        <f>IF(data[[#This Row],[Spend, Dollars]]=0,0,data[[#This Row],[Total conversion value, Dollars]]/data[[#This Row],[Spend, Dollars]])</f>
        <v>48.010973936899852</v>
      </c>
      <c r="R3738" s="2">
        <v>62</v>
      </c>
      <c r="S3738" s="2">
        <v>11</v>
      </c>
      <c r="T3738" s="2">
        <v>10.5</v>
      </c>
      <c r="U3738" s="2">
        <f t="shared" si="58"/>
        <v>83.5</v>
      </c>
    </row>
    <row r="3739" spans="1:21" x14ac:dyDescent="0.2">
      <c r="A3739" t="s">
        <v>23</v>
      </c>
      <c r="B3739" s="3">
        <v>45148</v>
      </c>
      <c r="C3739" s="10" t="str">
        <f>TEXT(data[[#This Row],[Date]],"mmmm")</f>
        <v>August</v>
      </c>
      <c r="D3739" t="s">
        <v>15</v>
      </c>
      <c r="E3739" t="s">
        <v>19</v>
      </c>
      <c r="F3739" t="s">
        <v>14</v>
      </c>
      <c r="G3739" t="s">
        <v>21</v>
      </c>
      <c r="H3739" s="11">
        <v>1150.1999999999998</v>
      </c>
      <c r="I3739" s="11">
        <v>12.652200000000001</v>
      </c>
      <c r="J3739" s="13">
        <f>data[[#This Row],[Clicks]]/data[[#This Row],[Impressions]]</f>
        <v>1.1000000000000003E-2</v>
      </c>
      <c r="K3739" s="1">
        <v>0.89699999999999969</v>
      </c>
      <c r="L3739" s="2">
        <v>11.349023399999997</v>
      </c>
      <c r="M3739">
        <v>2</v>
      </c>
      <c r="N3739" s="1">
        <f>IF(data[[#This Row],[Conversions]]=0,0,data[[#This Row],[Spend, Dollars]]/data[[#This Row],[Conversions]])</f>
        <v>5.6745116999999983</v>
      </c>
      <c r="O3739" s="13">
        <f>data[[#This Row],[Conversions]]/data[[#This Row],[Clicks]]</f>
        <v>0.15807527544616745</v>
      </c>
      <c r="P3739" s="11">
        <v>12</v>
      </c>
      <c r="Q3739" s="11">
        <f>IF(data[[#This Row],[Spend, Dollars]]=0,0,data[[#This Row],[Total conversion value, Dollars]]/data[[#This Row],[Spend, Dollars]])</f>
        <v>1.0573597019810537</v>
      </c>
      <c r="R3739" s="2">
        <v>75</v>
      </c>
      <c r="S3739" s="2">
        <v>16</v>
      </c>
      <c r="T3739" s="2">
        <v>13.5</v>
      </c>
      <c r="U3739" s="2">
        <f t="shared" si="58"/>
        <v>104.5</v>
      </c>
    </row>
    <row r="3740" spans="1:21" x14ac:dyDescent="0.2">
      <c r="A3740" t="s">
        <v>23</v>
      </c>
      <c r="B3740" s="3">
        <v>45149</v>
      </c>
      <c r="C3740" s="10" t="str">
        <f>TEXT(data[[#This Row],[Date]],"mmmm")</f>
        <v>August</v>
      </c>
      <c r="D3740" t="s">
        <v>15</v>
      </c>
      <c r="E3740" t="s">
        <v>19</v>
      </c>
      <c r="F3740" t="s">
        <v>14</v>
      </c>
      <c r="G3740" t="s">
        <v>21</v>
      </c>
      <c r="H3740" s="11">
        <v>612.29999999999995</v>
      </c>
      <c r="I3740" s="11">
        <v>6.1842300000000012</v>
      </c>
      <c r="J3740" s="13">
        <f>data[[#This Row],[Clicks]]/data[[#This Row],[Impressions]]</f>
        <v>1.0100000000000003E-2</v>
      </c>
      <c r="K3740" s="1">
        <v>0.43700000000000011</v>
      </c>
      <c r="L3740" s="2">
        <v>2.7025085100000013</v>
      </c>
      <c r="M3740">
        <v>1</v>
      </c>
      <c r="N3740" s="1">
        <f>IF(data[[#This Row],[Conversions]]=0,0,data[[#This Row],[Spend, Dollars]]/data[[#This Row],[Conversions]])</f>
        <v>2.7025085100000013</v>
      </c>
      <c r="O3740" s="13">
        <f>data[[#This Row],[Conversions]]/data[[#This Row],[Clicks]]</f>
        <v>0.16170161847149925</v>
      </c>
      <c r="P3740" s="11">
        <v>52.8</v>
      </c>
      <c r="Q3740" s="11">
        <f>IF(data[[#This Row],[Spend, Dollars]]=0,0,data[[#This Row],[Total conversion value, Dollars]]/data[[#This Row],[Spend, Dollars]])</f>
        <v>19.537403787860772</v>
      </c>
      <c r="R3740" s="2">
        <v>43</v>
      </c>
      <c r="S3740" s="2">
        <v>17</v>
      </c>
      <c r="T3740" s="2">
        <v>7.5</v>
      </c>
      <c r="U3740" s="2">
        <f t="shared" si="58"/>
        <v>67.5</v>
      </c>
    </row>
    <row r="3741" spans="1:21" x14ac:dyDescent="0.2">
      <c r="A3741" t="s">
        <v>23</v>
      </c>
      <c r="B3741" s="3">
        <v>45150</v>
      </c>
      <c r="C3741" s="10" t="str">
        <f>TEXT(data[[#This Row],[Date]],"mmmm")</f>
        <v>August</v>
      </c>
      <c r="D3741" t="s">
        <v>15</v>
      </c>
      <c r="E3741" t="s">
        <v>19</v>
      </c>
      <c r="F3741" t="s">
        <v>14</v>
      </c>
      <c r="G3741" t="s">
        <v>21</v>
      </c>
      <c r="H3741" s="11">
        <v>800.59999999999991</v>
      </c>
      <c r="I3741" s="11">
        <v>10.567919999999999</v>
      </c>
      <c r="J3741" s="13">
        <f>data[[#This Row],[Clicks]]/data[[#This Row],[Impressions]]</f>
        <v>1.32E-2</v>
      </c>
      <c r="K3741" s="1">
        <v>0.36800000000000005</v>
      </c>
      <c r="L3741" s="2">
        <v>3.88899456</v>
      </c>
      <c r="M3741">
        <v>2</v>
      </c>
      <c r="N3741" s="1">
        <f>IF(data[[#This Row],[Conversions]]=0,0,data[[#This Row],[Spend, Dollars]]/data[[#This Row],[Conversions]])</f>
        <v>1.94449728</v>
      </c>
      <c r="O3741" s="13">
        <f>data[[#This Row],[Conversions]]/data[[#This Row],[Clicks]]</f>
        <v>0.18925200039364418</v>
      </c>
      <c r="P3741" s="11">
        <v>43.199999999999996</v>
      </c>
      <c r="Q3741" s="11">
        <f>IF(data[[#This Row],[Spend, Dollars]]=0,0,data[[#This Row],[Total conversion value, Dollars]]/data[[#This Row],[Spend, Dollars]])</f>
        <v>11.108269588322591</v>
      </c>
      <c r="R3741" s="2">
        <v>44</v>
      </c>
      <c r="S3741" s="2">
        <v>17</v>
      </c>
      <c r="T3741" s="2">
        <v>7.5</v>
      </c>
      <c r="U3741" s="2">
        <f t="shared" si="58"/>
        <v>68.5</v>
      </c>
    </row>
    <row r="3742" spans="1:21" x14ac:dyDescent="0.2">
      <c r="A3742" t="s">
        <v>23</v>
      </c>
      <c r="B3742" s="3">
        <v>45151</v>
      </c>
      <c r="C3742" s="10" t="str">
        <f>TEXT(data[[#This Row],[Date]],"mmmm")</f>
        <v>August</v>
      </c>
      <c r="D3742" t="s">
        <v>15</v>
      </c>
      <c r="E3742" t="s">
        <v>19</v>
      </c>
      <c r="F3742" t="s">
        <v>14</v>
      </c>
      <c r="G3742" t="s">
        <v>21</v>
      </c>
      <c r="H3742" s="11">
        <v>845.40000000000009</v>
      </c>
      <c r="I3742" s="11">
        <v>15.386280000000003</v>
      </c>
      <c r="J3742" s="13">
        <f>data[[#This Row],[Clicks]]/data[[#This Row],[Impressions]]</f>
        <v>1.8200000000000001E-2</v>
      </c>
      <c r="K3742" s="1">
        <v>0.98899999999999966</v>
      </c>
      <c r="L3742" s="2">
        <v>15.217030919999997</v>
      </c>
      <c r="M3742">
        <v>1</v>
      </c>
      <c r="N3742" s="1">
        <f>IF(data[[#This Row],[Conversions]]=0,0,data[[#This Row],[Spend, Dollars]]/data[[#This Row],[Conversions]])</f>
        <v>15.217030919999997</v>
      </c>
      <c r="O3742" s="13">
        <f>data[[#This Row],[Conversions]]/data[[#This Row],[Clicks]]</f>
        <v>6.4992967760888254E-2</v>
      </c>
      <c r="P3742" s="11">
        <v>82.8</v>
      </c>
      <c r="Q3742" s="11">
        <f>IF(data[[#This Row],[Spend, Dollars]]=0,0,data[[#This Row],[Total conversion value, Dollars]]/data[[#This Row],[Spend, Dollars]])</f>
        <v>5.4412717195162283</v>
      </c>
      <c r="R3742" s="2">
        <v>73</v>
      </c>
      <c r="S3742" s="2">
        <v>7</v>
      </c>
      <c r="T3742" s="2">
        <v>4.5</v>
      </c>
      <c r="U3742" s="2">
        <f t="shared" si="58"/>
        <v>84.5</v>
      </c>
    </row>
    <row r="3743" spans="1:21" x14ac:dyDescent="0.2">
      <c r="A3743" t="s">
        <v>23</v>
      </c>
      <c r="B3743" s="3">
        <v>45152</v>
      </c>
      <c r="C3743" s="10" t="str">
        <f>TEXT(data[[#This Row],[Date]],"mmmm")</f>
        <v>August</v>
      </c>
      <c r="D3743" t="s">
        <v>15</v>
      </c>
      <c r="E3743" t="s">
        <v>19</v>
      </c>
      <c r="F3743" t="s">
        <v>14</v>
      </c>
      <c r="G3743" t="s">
        <v>21</v>
      </c>
      <c r="H3743" s="11">
        <v>1280.8</v>
      </c>
      <c r="I3743" s="11">
        <v>16.266159999999999</v>
      </c>
      <c r="J3743" s="13">
        <f>data[[#This Row],[Clicks]]/data[[#This Row],[Impressions]]</f>
        <v>1.2699999999999999E-2</v>
      </c>
      <c r="K3743" s="1">
        <v>0.70149999999999968</v>
      </c>
      <c r="L3743" s="2">
        <v>11.410711239999994</v>
      </c>
      <c r="M3743">
        <v>3</v>
      </c>
      <c r="N3743" s="1">
        <f>IF(data[[#This Row],[Conversions]]=0,0,data[[#This Row],[Spend, Dollars]]/data[[#This Row],[Conversions]])</f>
        <v>3.8035704133333312</v>
      </c>
      <c r="O3743" s="13">
        <f>data[[#This Row],[Conversions]]/data[[#This Row],[Clicks]]</f>
        <v>0.18443197411066903</v>
      </c>
      <c r="P3743" s="11">
        <v>126</v>
      </c>
      <c r="Q3743" s="11">
        <f>IF(data[[#This Row],[Spend, Dollars]]=0,0,data[[#This Row],[Total conversion value, Dollars]]/data[[#This Row],[Spend, Dollars]])</f>
        <v>11.042256468493376</v>
      </c>
      <c r="R3743" s="2">
        <v>42</v>
      </c>
      <c r="S3743" s="2">
        <v>5</v>
      </c>
      <c r="T3743" s="2">
        <v>4.5</v>
      </c>
      <c r="U3743" s="2">
        <f t="shared" si="58"/>
        <v>51.5</v>
      </c>
    </row>
    <row r="3744" spans="1:21" x14ac:dyDescent="0.2">
      <c r="A3744" t="s">
        <v>23</v>
      </c>
      <c r="B3744" s="3">
        <v>45153</v>
      </c>
      <c r="C3744" s="10" t="str">
        <f>TEXT(data[[#This Row],[Date]],"mmmm")</f>
        <v>August</v>
      </c>
      <c r="D3744" t="s">
        <v>15</v>
      </c>
      <c r="E3744" t="s">
        <v>19</v>
      </c>
      <c r="F3744" t="s">
        <v>14</v>
      </c>
      <c r="G3744" t="s">
        <v>21</v>
      </c>
      <c r="H3744" s="11">
        <v>1040.8</v>
      </c>
      <c r="I3744" s="11">
        <v>13.946720000000001</v>
      </c>
      <c r="J3744" s="13">
        <f>data[[#This Row],[Clicks]]/data[[#This Row],[Impressions]]</f>
        <v>1.3400000000000002E-2</v>
      </c>
      <c r="K3744" s="1">
        <v>0.48299999999999993</v>
      </c>
      <c r="L3744" s="2">
        <v>6.7362657599999993</v>
      </c>
      <c r="M3744">
        <v>1</v>
      </c>
      <c r="N3744" s="1">
        <f>IF(data[[#This Row],[Conversions]]=0,0,data[[#This Row],[Spend, Dollars]]/data[[#This Row],[Conversions]])</f>
        <v>6.7362657599999993</v>
      </c>
      <c r="O3744" s="13">
        <f>data[[#This Row],[Conversions]]/data[[#This Row],[Clicks]]</f>
        <v>7.1701446648387568E-2</v>
      </c>
      <c r="P3744" s="11">
        <v>81.599999999999994</v>
      </c>
      <c r="Q3744" s="11">
        <f>IF(data[[#This Row],[Spend, Dollars]]=0,0,data[[#This Row],[Total conversion value, Dollars]]/data[[#This Row],[Spend, Dollars]])</f>
        <v>12.113536328174796</v>
      </c>
      <c r="R3744" s="2">
        <v>69</v>
      </c>
      <c r="S3744" s="2">
        <v>8</v>
      </c>
      <c r="T3744" s="2">
        <v>6</v>
      </c>
      <c r="U3744" s="2">
        <f t="shared" si="58"/>
        <v>83</v>
      </c>
    </row>
    <row r="3745" spans="1:21" x14ac:dyDescent="0.2">
      <c r="A3745" t="s">
        <v>23</v>
      </c>
      <c r="B3745" s="3">
        <v>45154</v>
      </c>
      <c r="C3745" s="10" t="str">
        <f>TEXT(data[[#This Row],[Date]],"mmmm")</f>
        <v>August</v>
      </c>
      <c r="D3745" t="s">
        <v>15</v>
      </c>
      <c r="E3745" t="s">
        <v>19</v>
      </c>
      <c r="F3745" t="s">
        <v>14</v>
      </c>
      <c r="G3745" t="s">
        <v>21</v>
      </c>
      <c r="H3745" s="11">
        <v>1177.1999999999998</v>
      </c>
      <c r="I3745" s="11">
        <v>16.598520000000001</v>
      </c>
      <c r="J3745" s="13">
        <f>data[[#This Row],[Clicks]]/data[[#This Row],[Impressions]]</f>
        <v>1.4100000000000003E-2</v>
      </c>
      <c r="K3745" s="1">
        <v>0.95449999999999957</v>
      </c>
      <c r="L3745" s="2">
        <v>15.843287339999993</v>
      </c>
      <c r="M3745">
        <v>3</v>
      </c>
      <c r="N3745" s="1">
        <f>IF(data[[#This Row],[Conversions]]=0,0,data[[#This Row],[Spend, Dollars]]/data[[#This Row],[Conversions]])</f>
        <v>5.2810957799999976</v>
      </c>
      <c r="O3745" s="13">
        <f>data[[#This Row],[Conversions]]/data[[#This Row],[Clicks]]</f>
        <v>0.18073900564628653</v>
      </c>
      <c r="P3745" s="11">
        <v>92.399999999999991</v>
      </c>
      <c r="Q3745" s="11">
        <f>IF(data[[#This Row],[Spend, Dollars]]=0,0,data[[#This Row],[Total conversion value, Dollars]]/data[[#This Row],[Spend, Dollars]])</f>
        <v>5.832122968994895</v>
      </c>
      <c r="R3745" s="2">
        <v>46</v>
      </c>
      <c r="S3745" s="2">
        <v>4</v>
      </c>
      <c r="T3745" s="2">
        <v>9</v>
      </c>
      <c r="U3745" s="2">
        <f t="shared" si="58"/>
        <v>59</v>
      </c>
    </row>
    <row r="3746" spans="1:21" x14ac:dyDescent="0.2">
      <c r="A3746" t="s">
        <v>23</v>
      </c>
      <c r="B3746" s="3">
        <v>45155</v>
      </c>
      <c r="C3746" s="10" t="str">
        <f>TEXT(data[[#This Row],[Date]],"mmmm")</f>
        <v>August</v>
      </c>
      <c r="D3746" t="s">
        <v>15</v>
      </c>
      <c r="E3746" t="s">
        <v>19</v>
      </c>
      <c r="F3746" t="s">
        <v>14</v>
      </c>
      <c r="G3746" t="s">
        <v>21</v>
      </c>
      <c r="H3746" s="11">
        <v>1254.1999999999998</v>
      </c>
      <c r="I3746" s="11">
        <v>13.419939999999999</v>
      </c>
      <c r="J3746" s="13">
        <f>data[[#This Row],[Clicks]]/data[[#This Row],[Impressions]]</f>
        <v>1.0700000000000001E-2</v>
      </c>
      <c r="K3746" s="1">
        <v>0.32200000000000001</v>
      </c>
      <c r="L3746" s="2">
        <v>4.3212206799999997</v>
      </c>
      <c r="M3746">
        <v>1</v>
      </c>
      <c r="N3746" s="1">
        <f>IF(data[[#This Row],[Conversions]]=0,0,data[[#This Row],[Spend, Dollars]]/data[[#This Row],[Conversions]])</f>
        <v>4.3212206799999997</v>
      </c>
      <c r="O3746" s="13">
        <f>data[[#This Row],[Conversions]]/data[[#This Row],[Clicks]]</f>
        <v>7.4515981442539986E-2</v>
      </c>
      <c r="P3746" s="11">
        <v>38.4</v>
      </c>
      <c r="Q3746" s="11">
        <f>IF(data[[#This Row],[Spend, Dollars]]=0,0,data[[#This Row],[Total conversion value, Dollars]]/data[[#This Row],[Spend, Dollars]])</f>
        <v>8.8863779111600483</v>
      </c>
      <c r="R3746" s="2">
        <v>77</v>
      </c>
      <c r="S3746" s="2">
        <v>19</v>
      </c>
      <c r="T3746" s="2">
        <v>15</v>
      </c>
      <c r="U3746" s="2">
        <f t="shared" si="58"/>
        <v>111</v>
      </c>
    </row>
    <row r="3747" spans="1:21" x14ac:dyDescent="0.2">
      <c r="A3747" t="s">
        <v>23</v>
      </c>
      <c r="B3747" s="3">
        <v>45156</v>
      </c>
      <c r="C3747" s="10" t="str">
        <f>TEXT(data[[#This Row],[Date]],"mmmm")</f>
        <v>August</v>
      </c>
      <c r="D3747" t="s">
        <v>15</v>
      </c>
      <c r="E3747" t="s">
        <v>19</v>
      </c>
      <c r="F3747" t="s">
        <v>14</v>
      </c>
      <c r="G3747" t="s">
        <v>21</v>
      </c>
      <c r="H3747" s="11">
        <v>752.59999999999991</v>
      </c>
      <c r="I3747" s="11">
        <v>8.8054199999999998</v>
      </c>
      <c r="J3747" s="13">
        <f>data[[#This Row],[Clicks]]/data[[#This Row],[Impressions]]</f>
        <v>1.17E-2</v>
      </c>
      <c r="K3747" s="1">
        <v>1.0924999999999996</v>
      </c>
      <c r="L3747" s="2">
        <v>9.6199213499999967</v>
      </c>
      <c r="M3747">
        <v>2</v>
      </c>
      <c r="N3747" s="1">
        <f>IF(data[[#This Row],[Conversions]]=0,0,data[[#This Row],[Spend, Dollars]]/data[[#This Row],[Conversions]])</f>
        <v>4.8099606749999984</v>
      </c>
      <c r="O3747" s="13">
        <f>data[[#This Row],[Conversions]]/data[[#This Row],[Clicks]]</f>
        <v>0.227132834095364</v>
      </c>
      <c r="P3747" s="11">
        <v>69.599999999999994</v>
      </c>
      <c r="Q3747" s="11">
        <f>IF(data[[#This Row],[Spend, Dollars]]=0,0,data[[#This Row],[Total conversion value, Dollars]]/data[[#This Row],[Spend, Dollars]])</f>
        <v>7.234986385829445</v>
      </c>
      <c r="R3747" s="2">
        <v>52</v>
      </c>
      <c r="S3747" s="2">
        <v>8</v>
      </c>
      <c r="T3747" s="2">
        <v>12</v>
      </c>
      <c r="U3747" s="2">
        <f t="shared" si="58"/>
        <v>72</v>
      </c>
    </row>
    <row r="3748" spans="1:21" x14ac:dyDescent="0.2">
      <c r="A3748" t="s">
        <v>23</v>
      </c>
      <c r="B3748" s="3">
        <v>45157</v>
      </c>
      <c r="C3748" s="10" t="str">
        <f>TEXT(data[[#This Row],[Date]],"mmmm")</f>
        <v>August</v>
      </c>
      <c r="D3748" t="s">
        <v>15</v>
      </c>
      <c r="E3748" t="s">
        <v>19</v>
      </c>
      <c r="F3748" t="s">
        <v>14</v>
      </c>
      <c r="G3748" t="s">
        <v>21</v>
      </c>
      <c r="H3748" s="11">
        <v>1378.3999999999999</v>
      </c>
      <c r="I3748" s="11">
        <v>13.094800000000001</v>
      </c>
      <c r="J3748" s="13">
        <f>data[[#This Row],[Clicks]]/data[[#This Row],[Impressions]]</f>
        <v>9.5000000000000015E-3</v>
      </c>
      <c r="K3748" s="1">
        <v>1.1269999999999996</v>
      </c>
      <c r="L3748" s="2">
        <v>14.757839599999995</v>
      </c>
      <c r="M3748">
        <v>2</v>
      </c>
      <c r="N3748" s="1">
        <f>IF(data[[#This Row],[Conversions]]=0,0,data[[#This Row],[Spend, Dollars]]/data[[#This Row],[Conversions]])</f>
        <v>7.3789197999999976</v>
      </c>
      <c r="O3748" s="13">
        <f>data[[#This Row],[Conversions]]/data[[#This Row],[Clicks]]</f>
        <v>0.15273238231969941</v>
      </c>
      <c r="P3748" s="11">
        <v>12</v>
      </c>
      <c r="Q3748" s="11">
        <f>IF(data[[#This Row],[Spend, Dollars]]=0,0,data[[#This Row],[Total conversion value, Dollars]]/data[[#This Row],[Spend, Dollars]])</f>
        <v>0.81312714633380379</v>
      </c>
      <c r="R3748" s="2">
        <v>63</v>
      </c>
      <c r="S3748" s="2">
        <v>12</v>
      </c>
      <c r="T3748" s="2">
        <v>4.5</v>
      </c>
      <c r="U3748" s="2">
        <f t="shared" si="58"/>
        <v>79.5</v>
      </c>
    </row>
    <row r="3749" spans="1:21" x14ac:dyDescent="0.2">
      <c r="A3749" t="s">
        <v>23</v>
      </c>
      <c r="B3749" s="3">
        <v>45158</v>
      </c>
      <c r="C3749" s="10" t="str">
        <f>TEXT(data[[#This Row],[Date]],"mmmm")</f>
        <v>August</v>
      </c>
      <c r="D3749" t="s">
        <v>15</v>
      </c>
      <c r="E3749" t="s">
        <v>19</v>
      </c>
      <c r="F3749" t="s">
        <v>14</v>
      </c>
      <c r="G3749" t="s">
        <v>21</v>
      </c>
      <c r="H3749" s="11">
        <v>947.90000000000009</v>
      </c>
      <c r="I3749" s="11">
        <v>12.322700000000003</v>
      </c>
      <c r="J3749" s="13">
        <f>data[[#This Row],[Clicks]]/data[[#This Row],[Impressions]]</f>
        <v>1.3000000000000001E-2</v>
      </c>
      <c r="K3749" s="1">
        <v>0.73599999999999965</v>
      </c>
      <c r="L3749" s="2">
        <v>9.0695071999999985</v>
      </c>
      <c r="M3749">
        <v>1</v>
      </c>
      <c r="N3749" s="1">
        <f>IF(data[[#This Row],[Conversions]]=0,0,data[[#This Row],[Spend, Dollars]]/data[[#This Row],[Conversions]])</f>
        <v>9.0695071999999985</v>
      </c>
      <c r="O3749" s="13">
        <f>data[[#This Row],[Conversions]]/data[[#This Row],[Clicks]]</f>
        <v>8.115104644274386E-2</v>
      </c>
      <c r="P3749" s="11">
        <v>60</v>
      </c>
      <c r="Q3749" s="11">
        <f>IF(data[[#This Row],[Spend, Dollars]]=0,0,data[[#This Row],[Total conversion value, Dollars]]/data[[#This Row],[Spend, Dollars]])</f>
        <v>6.6155744382671653</v>
      </c>
      <c r="R3749" s="2">
        <v>38</v>
      </c>
      <c r="S3749" s="2">
        <v>6</v>
      </c>
      <c r="T3749" s="2">
        <v>15</v>
      </c>
      <c r="U3749" s="2">
        <f t="shared" si="58"/>
        <v>59</v>
      </c>
    </row>
    <row r="3750" spans="1:21" x14ac:dyDescent="0.2">
      <c r="A3750" t="s">
        <v>23</v>
      </c>
      <c r="B3750" s="3">
        <v>45159</v>
      </c>
      <c r="C3750" s="10" t="str">
        <f>TEXT(data[[#This Row],[Date]],"mmmm")</f>
        <v>August</v>
      </c>
      <c r="D3750" t="s">
        <v>15</v>
      </c>
      <c r="E3750" t="s">
        <v>19</v>
      </c>
      <c r="F3750" t="s">
        <v>14</v>
      </c>
      <c r="G3750" t="s">
        <v>21</v>
      </c>
      <c r="H3750" s="11">
        <v>991.3</v>
      </c>
      <c r="I3750" s="11">
        <v>9.0208300000000001</v>
      </c>
      <c r="J3750" s="13">
        <f>data[[#This Row],[Clicks]]/data[[#This Row],[Impressions]]</f>
        <v>9.1000000000000004E-3</v>
      </c>
      <c r="K3750" s="1">
        <v>1.5179999999999998</v>
      </c>
      <c r="L3750" s="2">
        <v>13.693619939999998</v>
      </c>
      <c r="M3750">
        <v>4</v>
      </c>
      <c r="N3750" s="1">
        <f>IF(data[[#This Row],[Conversions]]=0,0,data[[#This Row],[Spend, Dollars]]/data[[#This Row],[Conversions]])</f>
        <v>3.4234049849999995</v>
      </c>
      <c r="O3750" s="13">
        <f>data[[#This Row],[Conversions]]/data[[#This Row],[Clicks]]</f>
        <v>0.44341817770648601</v>
      </c>
      <c r="P3750" s="11">
        <v>93.6</v>
      </c>
      <c r="Q3750" s="11">
        <f>IF(data[[#This Row],[Spend, Dollars]]=0,0,data[[#This Row],[Total conversion value, Dollars]]/data[[#This Row],[Spend, Dollars]])</f>
        <v>6.8352999725505752</v>
      </c>
      <c r="R3750" s="2">
        <v>52</v>
      </c>
      <c r="S3750" s="2">
        <v>17</v>
      </c>
      <c r="T3750" s="2">
        <v>18</v>
      </c>
      <c r="U3750" s="2">
        <f t="shared" si="58"/>
        <v>87</v>
      </c>
    </row>
    <row r="3751" spans="1:21" x14ac:dyDescent="0.2">
      <c r="A3751" t="s">
        <v>23</v>
      </c>
      <c r="B3751" s="3">
        <v>45160</v>
      </c>
      <c r="C3751" s="10" t="str">
        <f>TEXT(data[[#This Row],[Date]],"mmmm")</f>
        <v>August</v>
      </c>
      <c r="D3751" t="s">
        <v>15</v>
      </c>
      <c r="E3751" t="s">
        <v>19</v>
      </c>
      <c r="F3751" t="s">
        <v>14</v>
      </c>
      <c r="G3751" t="s">
        <v>21</v>
      </c>
      <c r="H3751" s="11">
        <v>1012.3999999999999</v>
      </c>
      <c r="I3751" s="11">
        <v>14.781039999999996</v>
      </c>
      <c r="J3751" s="13">
        <f>data[[#This Row],[Clicks]]/data[[#This Row],[Impressions]]</f>
        <v>1.4599999999999998E-2</v>
      </c>
      <c r="K3751" s="1">
        <v>0.97749999999999959</v>
      </c>
      <c r="L3751" s="2">
        <v>14.448466599999989</v>
      </c>
      <c r="M3751">
        <v>3</v>
      </c>
      <c r="N3751" s="1">
        <f>IF(data[[#This Row],[Conversions]]=0,0,data[[#This Row],[Spend, Dollars]]/data[[#This Row],[Conversions]])</f>
        <v>4.8161555333333297</v>
      </c>
      <c r="O3751" s="13">
        <f>data[[#This Row],[Conversions]]/data[[#This Row],[Clicks]]</f>
        <v>0.20296271439628069</v>
      </c>
      <c r="P3751" s="11">
        <v>160.79999999999998</v>
      </c>
      <c r="Q3751" s="11">
        <f>IF(data[[#This Row],[Spend, Dollars]]=0,0,data[[#This Row],[Total conversion value, Dollars]]/data[[#This Row],[Spend, Dollars]])</f>
        <v>11.129208687100409</v>
      </c>
      <c r="R3751" s="2">
        <v>80</v>
      </c>
      <c r="S3751" s="2">
        <v>9</v>
      </c>
      <c r="T3751" s="2">
        <v>7.5</v>
      </c>
      <c r="U3751" s="2">
        <f t="shared" si="58"/>
        <v>96.5</v>
      </c>
    </row>
    <row r="3752" spans="1:21" x14ac:dyDescent="0.2">
      <c r="A3752" t="s">
        <v>23</v>
      </c>
      <c r="B3752" s="3">
        <v>45161</v>
      </c>
      <c r="C3752" s="10" t="str">
        <f>TEXT(data[[#This Row],[Date]],"mmmm")</f>
        <v>August</v>
      </c>
      <c r="D3752" t="s">
        <v>15</v>
      </c>
      <c r="E3752" t="s">
        <v>19</v>
      </c>
      <c r="F3752" t="s">
        <v>14</v>
      </c>
      <c r="G3752" t="s">
        <v>21</v>
      </c>
      <c r="H3752" s="11">
        <v>714.59999999999991</v>
      </c>
      <c r="I3752" s="11">
        <v>7.5033000000000012</v>
      </c>
      <c r="J3752" s="13">
        <f>data[[#This Row],[Clicks]]/data[[#This Row],[Impressions]]</f>
        <v>1.0500000000000002E-2</v>
      </c>
      <c r="K3752" s="1">
        <v>0.88549999999999973</v>
      </c>
      <c r="L3752" s="2">
        <v>6.6441721499999993</v>
      </c>
      <c r="M3752">
        <v>3</v>
      </c>
      <c r="N3752" s="1">
        <f>IF(data[[#This Row],[Conversions]]=0,0,data[[#This Row],[Spend, Dollars]]/data[[#This Row],[Conversions]])</f>
        <v>2.2147240499999996</v>
      </c>
      <c r="O3752" s="13">
        <f>data[[#This Row],[Conversions]]/data[[#This Row],[Clicks]]</f>
        <v>0.39982407740594134</v>
      </c>
      <c r="P3752" s="11">
        <v>158.4</v>
      </c>
      <c r="Q3752" s="11">
        <f>IF(data[[#This Row],[Spend, Dollars]]=0,0,data[[#This Row],[Total conversion value, Dollars]]/data[[#This Row],[Spend, Dollars]])</f>
        <v>23.840441882590298</v>
      </c>
      <c r="R3752" s="2">
        <v>34</v>
      </c>
      <c r="S3752" s="2">
        <v>21</v>
      </c>
      <c r="T3752" s="2">
        <v>16.5</v>
      </c>
      <c r="U3752" s="2">
        <f t="shared" si="58"/>
        <v>71.5</v>
      </c>
    </row>
    <row r="3753" spans="1:21" x14ac:dyDescent="0.2">
      <c r="A3753" t="s">
        <v>23</v>
      </c>
      <c r="B3753" s="3">
        <v>45162</v>
      </c>
      <c r="C3753" s="10" t="str">
        <f>TEXT(data[[#This Row],[Date]],"mmmm")</f>
        <v>August</v>
      </c>
      <c r="D3753" t="s">
        <v>15</v>
      </c>
      <c r="E3753" t="s">
        <v>19</v>
      </c>
      <c r="F3753" t="s">
        <v>14</v>
      </c>
      <c r="G3753" t="s">
        <v>21</v>
      </c>
      <c r="H3753" s="11">
        <v>603.40000000000009</v>
      </c>
      <c r="I3753" s="11">
        <v>4.8875400000000013</v>
      </c>
      <c r="J3753" s="13">
        <f>data[[#This Row],[Clicks]]/data[[#This Row],[Impressions]]</f>
        <v>8.1000000000000013E-3</v>
      </c>
      <c r="K3753" s="1">
        <v>1.0464999999999998</v>
      </c>
      <c r="L3753" s="2">
        <v>5.1148106100000001</v>
      </c>
      <c r="M3753">
        <v>5</v>
      </c>
      <c r="N3753" s="1">
        <f>IF(data[[#This Row],[Conversions]]=0,0,data[[#This Row],[Spend, Dollars]]/data[[#This Row],[Conversions]])</f>
        <v>1.022962122</v>
      </c>
      <c r="O3753" s="13">
        <f>data[[#This Row],[Conversions]]/data[[#This Row],[Clicks]]</f>
        <v>1.0230095303567845</v>
      </c>
      <c r="P3753" s="11">
        <v>116.39999999999999</v>
      </c>
      <c r="Q3753" s="11">
        <f>IF(data[[#This Row],[Spend, Dollars]]=0,0,data[[#This Row],[Total conversion value, Dollars]]/data[[#This Row],[Spend, Dollars]])</f>
        <v>22.757440866417532</v>
      </c>
      <c r="R3753" s="2">
        <v>73</v>
      </c>
      <c r="S3753" s="2">
        <v>14</v>
      </c>
      <c r="T3753" s="2">
        <v>9</v>
      </c>
      <c r="U3753" s="2">
        <f t="shared" si="58"/>
        <v>96</v>
      </c>
    </row>
    <row r="3754" spans="1:21" x14ac:dyDescent="0.2">
      <c r="A3754" t="s">
        <v>23</v>
      </c>
      <c r="B3754" s="3">
        <v>45163</v>
      </c>
      <c r="C3754" s="10" t="str">
        <f>TEXT(data[[#This Row],[Date]],"mmmm")</f>
        <v>August</v>
      </c>
      <c r="D3754" t="s">
        <v>15</v>
      </c>
      <c r="E3754" t="s">
        <v>19</v>
      </c>
      <c r="F3754" t="s">
        <v>14</v>
      </c>
      <c r="G3754" t="s">
        <v>21</v>
      </c>
      <c r="H3754" s="11">
        <v>1199.5</v>
      </c>
      <c r="I3754" s="11">
        <v>10.795500000000001</v>
      </c>
      <c r="J3754" s="13">
        <f>data[[#This Row],[Clicks]]/data[[#This Row],[Impressions]]</f>
        <v>9.0000000000000011E-3</v>
      </c>
      <c r="K3754" s="1">
        <v>0.43700000000000006</v>
      </c>
      <c r="L3754" s="2">
        <v>4.7176335000000007</v>
      </c>
      <c r="M3754">
        <v>2</v>
      </c>
      <c r="N3754" s="1">
        <f>IF(data[[#This Row],[Conversions]]=0,0,data[[#This Row],[Spend, Dollars]]/data[[#This Row],[Conversions]])</f>
        <v>2.3588167500000004</v>
      </c>
      <c r="O3754" s="13">
        <f>data[[#This Row],[Conversions]]/data[[#This Row],[Clicks]]</f>
        <v>0.18526237784261959</v>
      </c>
      <c r="P3754" s="11">
        <v>156</v>
      </c>
      <c r="Q3754" s="11">
        <f>IF(data[[#This Row],[Spend, Dollars]]=0,0,data[[#This Row],[Total conversion value, Dollars]]/data[[#This Row],[Spend, Dollars]])</f>
        <v>33.06742670875132</v>
      </c>
      <c r="R3754" s="2">
        <v>90</v>
      </c>
      <c r="S3754" s="2">
        <v>6</v>
      </c>
      <c r="T3754" s="2">
        <v>9</v>
      </c>
      <c r="U3754" s="2">
        <f t="shared" si="58"/>
        <v>105</v>
      </c>
    </row>
    <row r="3755" spans="1:21" x14ac:dyDescent="0.2">
      <c r="A3755" t="s">
        <v>23</v>
      </c>
      <c r="B3755" s="3">
        <v>45164</v>
      </c>
      <c r="C3755" s="10" t="str">
        <f>TEXT(data[[#This Row],[Date]],"mmmm")</f>
        <v>August</v>
      </c>
      <c r="D3755" t="s">
        <v>15</v>
      </c>
      <c r="E3755" t="s">
        <v>19</v>
      </c>
      <c r="F3755" t="s">
        <v>14</v>
      </c>
      <c r="G3755" t="s">
        <v>21</v>
      </c>
      <c r="H3755" s="11">
        <v>1198.8</v>
      </c>
      <c r="I3755" s="11">
        <v>16.903080000000003</v>
      </c>
      <c r="J3755" s="13">
        <f>data[[#This Row],[Clicks]]/data[[#This Row],[Impressions]]</f>
        <v>1.4100000000000003E-2</v>
      </c>
      <c r="K3755" s="1">
        <v>1.5524999999999998</v>
      </c>
      <c r="L3755" s="2">
        <v>26.242031700000002</v>
      </c>
      <c r="M3755">
        <v>2</v>
      </c>
      <c r="N3755" s="1">
        <f>IF(data[[#This Row],[Conversions]]=0,0,data[[#This Row],[Spend, Dollars]]/data[[#This Row],[Conversions]])</f>
        <v>13.121015850000001</v>
      </c>
      <c r="O3755" s="13">
        <f>data[[#This Row],[Conversions]]/data[[#This Row],[Clicks]]</f>
        <v>0.11832163132399537</v>
      </c>
      <c r="P3755" s="11">
        <v>31.2</v>
      </c>
      <c r="Q3755" s="11">
        <f>IF(data[[#This Row],[Spend, Dollars]]=0,0,data[[#This Row],[Total conversion value, Dollars]]/data[[#This Row],[Spend, Dollars]])</f>
        <v>1.1889323340768618</v>
      </c>
      <c r="R3755" s="2">
        <v>81</v>
      </c>
      <c r="S3755" s="2">
        <v>16</v>
      </c>
      <c r="T3755" s="2">
        <v>6</v>
      </c>
      <c r="U3755" s="2">
        <f t="shared" si="58"/>
        <v>103</v>
      </c>
    </row>
    <row r="3756" spans="1:21" x14ac:dyDescent="0.2">
      <c r="A3756" t="s">
        <v>23</v>
      </c>
      <c r="B3756" s="3">
        <v>45165</v>
      </c>
      <c r="C3756" s="10" t="str">
        <f>TEXT(data[[#This Row],[Date]],"mmmm")</f>
        <v>August</v>
      </c>
      <c r="D3756" t="s">
        <v>15</v>
      </c>
      <c r="E3756" t="s">
        <v>19</v>
      </c>
      <c r="F3756" t="s">
        <v>14</v>
      </c>
      <c r="G3756" t="s">
        <v>21</v>
      </c>
      <c r="H3756" s="11">
        <v>669.59999999999991</v>
      </c>
      <c r="I3756" s="11">
        <v>9.3074399999999997</v>
      </c>
      <c r="J3756" s="13">
        <f>data[[#This Row],[Clicks]]/data[[#This Row],[Impressions]]</f>
        <v>1.3900000000000001E-2</v>
      </c>
      <c r="K3756" s="1">
        <v>0.67849999999999966</v>
      </c>
      <c r="L3756" s="2">
        <v>6.315098039999997</v>
      </c>
      <c r="M3756">
        <v>2</v>
      </c>
      <c r="N3756" s="1">
        <f>IF(data[[#This Row],[Conversions]]=0,0,data[[#This Row],[Spend, Dollars]]/data[[#This Row],[Conversions]])</f>
        <v>3.1575490199999985</v>
      </c>
      <c r="O3756" s="13">
        <f>data[[#This Row],[Conversions]]/data[[#This Row],[Clicks]]</f>
        <v>0.21488185795449663</v>
      </c>
      <c r="P3756" s="11">
        <v>10.799999999999999</v>
      </c>
      <c r="Q3756" s="11">
        <f>IF(data[[#This Row],[Spend, Dollars]]=0,0,data[[#This Row],[Total conversion value, Dollars]]/data[[#This Row],[Spend, Dollars]])</f>
        <v>1.7101872261669597</v>
      </c>
      <c r="R3756" s="2">
        <v>42</v>
      </c>
      <c r="S3756" s="2">
        <v>7</v>
      </c>
      <c r="T3756" s="2">
        <v>15</v>
      </c>
      <c r="U3756" s="2">
        <f t="shared" si="58"/>
        <v>64</v>
      </c>
    </row>
    <row r="3757" spans="1:21" x14ac:dyDescent="0.2">
      <c r="A3757" t="s">
        <v>23</v>
      </c>
      <c r="B3757" s="3">
        <v>45166</v>
      </c>
      <c r="C3757" s="10" t="str">
        <f>TEXT(data[[#This Row],[Date]],"mmmm")</f>
        <v>August</v>
      </c>
      <c r="D3757" t="s">
        <v>15</v>
      </c>
      <c r="E3757" t="s">
        <v>19</v>
      </c>
      <c r="F3757" t="s">
        <v>14</v>
      </c>
      <c r="G3757" t="s">
        <v>21</v>
      </c>
      <c r="H3757" s="11">
        <v>877.90000000000009</v>
      </c>
      <c r="I3757" s="11">
        <v>10.183640000000002</v>
      </c>
      <c r="J3757" s="13">
        <f>data[[#This Row],[Clicks]]/data[[#This Row],[Impressions]]</f>
        <v>1.1600000000000001E-2</v>
      </c>
      <c r="K3757" s="1">
        <v>0.96599999999999975</v>
      </c>
      <c r="L3757" s="2">
        <v>9.8373962400000003</v>
      </c>
      <c r="M3757">
        <v>1</v>
      </c>
      <c r="N3757" s="1">
        <f>IF(data[[#This Row],[Conversions]]=0,0,data[[#This Row],[Spend, Dollars]]/data[[#This Row],[Conversions]])</f>
        <v>9.8373962400000003</v>
      </c>
      <c r="O3757" s="13">
        <f>data[[#This Row],[Conversions]]/data[[#This Row],[Clicks]]</f>
        <v>9.8196715516259386E-2</v>
      </c>
      <c r="P3757" s="11">
        <v>7.1999999999999993</v>
      </c>
      <c r="Q3757" s="11">
        <f>IF(data[[#This Row],[Spend, Dollars]]=0,0,data[[#This Row],[Total conversion value, Dollars]]/data[[#This Row],[Spend, Dollars]])</f>
        <v>0.73190098521435576</v>
      </c>
      <c r="R3757" s="2">
        <v>55</v>
      </c>
      <c r="S3757" s="2">
        <v>16</v>
      </c>
      <c r="T3757" s="2">
        <v>7.5</v>
      </c>
      <c r="U3757" s="2">
        <f t="shared" si="58"/>
        <v>78.5</v>
      </c>
    </row>
    <row r="3758" spans="1:21" x14ac:dyDescent="0.2">
      <c r="A3758" t="s">
        <v>23</v>
      </c>
      <c r="B3758" s="3">
        <v>45167</v>
      </c>
      <c r="C3758" s="10" t="str">
        <f>TEXT(data[[#This Row],[Date]],"mmmm")</f>
        <v>August</v>
      </c>
      <c r="D3758" t="s">
        <v>15</v>
      </c>
      <c r="E3758" t="s">
        <v>19</v>
      </c>
      <c r="F3758" t="s">
        <v>14</v>
      </c>
      <c r="G3758" t="s">
        <v>21</v>
      </c>
      <c r="H3758" s="11">
        <v>555.4</v>
      </c>
      <c r="I3758" s="11">
        <v>6.3315599999999987</v>
      </c>
      <c r="J3758" s="13">
        <f>data[[#This Row],[Clicks]]/data[[#This Row],[Impressions]]</f>
        <v>1.1399999999999999E-2</v>
      </c>
      <c r="K3758" s="1">
        <v>1.0349999999999997</v>
      </c>
      <c r="L3758" s="2">
        <v>6.553164599999997</v>
      </c>
      <c r="M3758">
        <v>2</v>
      </c>
      <c r="N3758" s="1">
        <f>IF(data[[#This Row],[Conversions]]=0,0,data[[#This Row],[Spend, Dollars]]/data[[#This Row],[Conversions]])</f>
        <v>3.2765822999999985</v>
      </c>
      <c r="O3758" s="13">
        <f>data[[#This Row],[Conversions]]/data[[#This Row],[Clicks]]</f>
        <v>0.31587791950167105</v>
      </c>
      <c r="P3758" s="11">
        <v>8.4</v>
      </c>
      <c r="Q3758" s="11">
        <f>IF(data[[#This Row],[Spend, Dollars]]=0,0,data[[#This Row],[Total conversion value, Dollars]]/data[[#This Row],[Spend, Dollars]])</f>
        <v>1.2818234414560568</v>
      </c>
      <c r="R3758" s="2">
        <v>77</v>
      </c>
      <c r="S3758" s="2">
        <v>15</v>
      </c>
      <c r="T3758" s="2">
        <v>7.5</v>
      </c>
      <c r="U3758" s="2">
        <f t="shared" si="58"/>
        <v>99.5</v>
      </c>
    </row>
    <row r="3759" spans="1:21" x14ac:dyDescent="0.2">
      <c r="A3759" t="s">
        <v>23</v>
      </c>
      <c r="B3759" s="3">
        <v>45168</v>
      </c>
      <c r="C3759" s="10" t="str">
        <f>TEXT(data[[#This Row],[Date]],"mmmm")</f>
        <v>August</v>
      </c>
      <c r="D3759" t="s">
        <v>15</v>
      </c>
      <c r="E3759" t="s">
        <v>19</v>
      </c>
      <c r="F3759" t="s">
        <v>14</v>
      </c>
      <c r="G3759" t="s">
        <v>21</v>
      </c>
      <c r="H3759" s="11">
        <v>1249.5999999999999</v>
      </c>
      <c r="I3759" s="11">
        <v>14.370399999999998</v>
      </c>
      <c r="J3759" s="13">
        <f>data[[#This Row],[Clicks]]/data[[#This Row],[Impressions]]</f>
        <v>1.15E-2</v>
      </c>
      <c r="K3759" s="1">
        <v>0.27600000000000002</v>
      </c>
      <c r="L3759" s="2">
        <v>3.9662303999999997</v>
      </c>
      <c r="M3759">
        <v>4</v>
      </c>
      <c r="N3759" s="1">
        <f>IF(data[[#This Row],[Conversions]]=0,0,data[[#This Row],[Spend, Dollars]]/data[[#This Row],[Conversions]])</f>
        <v>0.99155759999999993</v>
      </c>
      <c r="O3759" s="13">
        <f>data[[#This Row],[Conversions]]/data[[#This Row],[Clicks]]</f>
        <v>0.27834994154651233</v>
      </c>
      <c r="P3759" s="11">
        <v>96</v>
      </c>
      <c r="Q3759" s="11">
        <f>IF(data[[#This Row],[Spend, Dollars]]=0,0,data[[#This Row],[Total conversion value, Dollars]]/data[[#This Row],[Spend, Dollars]])</f>
        <v>24.204342743174983</v>
      </c>
      <c r="R3759" s="2">
        <v>56</v>
      </c>
      <c r="S3759" s="2">
        <v>17</v>
      </c>
      <c r="T3759" s="2">
        <v>15</v>
      </c>
      <c r="U3759" s="2">
        <f t="shared" si="58"/>
        <v>88</v>
      </c>
    </row>
    <row r="3760" spans="1:21" x14ac:dyDescent="0.2">
      <c r="A3760" t="s">
        <v>23</v>
      </c>
      <c r="B3760" s="3">
        <v>45169</v>
      </c>
      <c r="C3760" s="10" t="str">
        <f>TEXT(data[[#This Row],[Date]],"mmmm")</f>
        <v>August</v>
      </c>
      <c r="D3760" t="s">
        <v>15</v>
      </c>
      <c r="E3760" t="s">
        <v>19</v>
      </c>
      <c r="F3760" t="s">
        <v>14</v>
      </c>
      <c r="G3760" t="s">
        <v>21</v>
      </c>
      <c r="H3760" s="11">
        <v>1520.6</v>
      </c>
      <c r="I3760" s="11">
        <v>26.00226</v>
      </c>
      <c r="J3760" s="13">
        <f>data[[#This Row],[Clicks]]/data[[#This Row],[Impressions]]</f>
        <v>1.7100000000000001E-2</v>
      </c>
      <c r="K3760" s="1">
        <v>0.26450000000000001</v>
      </c>
      <c r="L3760" s="2">
        <v>6.8775977700000004</v>
      </c>
      <c r="M3760">
        <v>3</v>
      </c>
      <c r="N3760" s="1">
        <f>IF(data[[#This Row],[Conversions]]=0,0,data[[#This Row],[Spend, Dollars]]/data[[#This Row],[Conversions]])</f>
        <v>2.29253259</v>
      </c>
      <c r="O3760" s="13">
        <f>data[[#This Row],[Conversions]]/data[[#This Row],[Clicks]]</f>
        <v>0.11537458667054326</v>
      </c>
      <c r="P3760" s="11">
        <v>210</v>
      </c>
      <c r="Q3760" s="11">
        <f>IF(data[[#This Row],[Spend, Dollars]]=0,0,data[[#This Row],[Total conversion value, Dollars]]/data[[#This Row],[Spend, Dollars]])</f>
        <v>30.533917077270424</v>
      </c>
      <c r="R3760" s="2">
        <v>56</v>
      </c>
      <c r="S3760" s="2">
        <v>7</v>
      </c>
      <c r="T3760" s="2">
        <v>13.5</v>
      </c>
      <c r="U3760" s="2">
        <f t="shared" si="58"/>
        <v>76.5</v>
      </c>
    </row>
    <row r="3761" spans="1:21" x14ac:dyDescent="0.2">
      <c r="A3761" t="s">
        <v>24</v>
      </c>
      <c r="B3761" s="3">
        <v>45170</v>
      </c>
      <c r="C3761" s="10" t="str">
        <f>TEXT(data[[#This Row],[Date]],"mmmm")</f>
        <v>September</v>
      </c>
      <c r="D3761" t="s">
        <v>15</v>
      </c>
      <c r="E3761" t="s">
        <v>19</v>
      </c>
      <c r="F3761" t="s">
        <v>14</v>
      </c>
      <c r="G3761" t="s">
        <v>21</v>
      </c>
      <c r="H3761" s="11">
        <v>1540</v>
      </c>
      <c r="I3761" s="11">
        <v>29.106000000000005</v>
      </c>
      <c r="J3761" s="13">
        <f>data[[#This Row],[Clicks]]/data[[#This Row],[Impressions]]</f>
        <v>1.8900000000000004E-2</v>
      </c>
      <c r="K3761" s="1">
        <v>1.2304999999999997</v>
      </c>
      <c r="L3761" s="2">
        <v>35.814932999999996</v>
      </c>
      <c r="M3761">
        <v>7</v>
      </c>
      <c r="N3761" s="1">
        <f>IF(data[[#This Row],[Conversions]]=0,0,data[[#This Row],[Spend, Dollars]]/data[[#This Row],[Conversions]])</f>
        <v>5.1164189999999996</v>
      </c>
      <c r="O3761" s="13">
        <f>data[[#This Row],[Conversions]]/data[[#This Row],[Clicks]]</f>
        <v>0.24050024050024046</v>
      </c>
      <c r="P3761" s="11">
        <v>266.39999999999998</v>
      </c>
      <c r="Q3761" s="11">
        <f>IF(data[[#This Row],[Spend, Dollars]]=0,0,data[[#This Row],[Total conversion value, Dollars]]/data[[#This Row],[Spend, Dollars]])</f>
        <v>7.4382381226289045</v>
      </c>
      <c r="R3761" s="2">
        <v>50</v>
      </c>
      <c r="S3761" s="2">
        <v>6</v>
      </c>
      <c r="T3761" s="2">
        <v>1.5</v>
      </c>
      <c r="U3761" s="2">
        <f t="shared" si="58"/>
        <v>57.5</v>
      </c>
    </row>
    <row r="3762" spans="1:21" x14ac:dyDescent="0.2">
      <c r="A3762" t="s">
        <v>24</v>
      </c>
      <c r="B3762" s="3">
        <v>45171</v>
      </c>
      <c r="C3762" s="10" t="str">
        <f>TEXT(data[[#This Row],[Date]],"mmmm")</f>
        <v>September</v>
      </c>
      <c r="D3762" t="s">
        <v>15</v>
      </c>
      <c r="E3762" t="s">
        <v>19</v>
      </c>
      <c r="F3762" t="s">
        <v>14</v>
      </c>
      <c r="G3762" t="s">
        <v>21</v>
      </c>
      <c r="H3762" s="11">
        <v>1571</v>
      </c>
      <c r="I3762" s="11">
        <v>33.619399999999999</v>
      </c>
      <c r="J3762" s="13">
        <f>data[[#This Row],[Clicks]]/data[[#This Row],[Impressions]]</f>
        <v>2.1399999999999999E-2</v>
      </c>
      <c r="K3762" s="1">
        <v>1.1269999999999996</v>
      </c>
      <c r="L3762" s="2">
        <v>37.889063799999981</v>
      </c>
      <c r="M3762">
        <v>3</v>
      </c>
      <c r="N3762" s="1">
        <f>IF(data[[#This Row],[Conversions]]=0,0,data[[#This Row],[Spend, Dollars]]/data[[#This Row],[Conversions]])</f>
        <v>12.629687933333328</v>
      </c>
      <c r="O3762" s="13">
        <f>data[[#This Row],[Conversions]]/data[[#This Row],[Clicks]]</f>
        <v>8.9234192162858356E-2</v>
      </c>
      <c r="P3762" s="11">
        <v>264</v>
      </c>
      <c r="Q3762" s="11">
        <f>IF(data[[#This Row],[Spend, Dollars]]=0,0,data[[#This Row],[Total conversion value, Dollars]]/data[[#This Row],[Spend, Dollars]])</f>
        <v>6.9677097695932018</v>
      </c>
      <c r="R3762" s="2">
        <v>72</v>
      </c>
      <c r="S3762" s="2">
        <v>15</v>
      </c>
      <c r="T3762" s="2">
        <v>6</v>
      </c>
      <c r="U3762" s="2">
        <f t="shared" si="58"/>
        <v>93</v>
      </c>
    </row>
    <row r="3763" spans="1:21" x14ac:dyDescent="0.2">
      <c r="A3763" t="s">
        <v>24</v>
      </c>
      <c r="B3763" s="3">
        <v>45172</v>
      </c>
      <c r="C3763" s="10" t="str">
        <f>TEXT(data[[#This Row],[Date]],"mmmm")</f>
        <v>September</v>
      </c>
      <c r="D3763" t="s">
        <v>15</v>
      </c>
      <c r="E3763" t="s">
        <v>19</v>
      </c>
      <c r="F3763" t="s">
        <v>14</v>
      </c>
      <c r="G3763" t="s">
        <v>21</v>
      </c>
      <c r="H3763" s="11">
        <v>1702</v>
      </c>
      <c r="I3763" s="11">
        <v>25.019400000000001</v>
      </c>
      <c r="J3763" s="13">
        <f>data[[#This Row],[Clicks]]/data[[#This Row],[Impressions]]</f>
        <v>1.4700000000000001E-2</v>
      </c>
      <c r="K3763" s="1">
        <v>1.0464999999999995</v>
      </c>
      <c r="L3763" s="2">
        <v>26.182802099999989</v>
      </c>
      <c r="M3763">
        <v>5</v>
      </c>
      <c r="N3763" s="1">
        <f>IF(data[[#This Row],[Conversions]]=0,0,data[[#This Row],[Spend, Dollars]]/data[[#This Row],[Conversions]])</f>
        <v>5.2365604199999982</v>
      </c>
      <c r="O3763" s="13">
        <f>data[[#This Row],[Conversions]]/data[[#This Row],[Clicks]]</f>
        <v>0.19984492034181475</v>
      </c>
      <c r="P3763" s="11">
        <v>164.4</v>
      </c>
      <c r="Q3763" s="11">
        <f>IF(data[[#This Row],[Spend, Dollars]]=0,0,data[[#This Row],[Total conversion value, Dollars]]/data[[#This Row],[Spend, Dollars]])</f>
        <v>6.278930703142735</v>
      </c>
      <c r="R3763" s="2">
        <v>37</v>
      </c>
      <c r="S3763" s="2">
        <v>15</v>
      </c>
      <c r="T3763" s="2">
        <v>15</v>
      </c>
      <c r="U3763" s="2">
        <f t="shared" si="58"/>
        <v>67</v>
      </c>
    </row>
    <row r="3764" spans="1:21" x14ac:dyDescent="0.2">
      <c r="A3764" t="s">
        <v>24</v>
      </c>
      <c r="B3764" s="3">
        <v>45173</v>
      </c>
      <c r="C3764" s="10" t="str">
        <f>TEXT(data[[#This Row],[Date]],"mmmm")</f>
        <v>September</v>
      </c>
      <c r="D3764" t="s">
        <v>15</v>
      </c>
      <c r="E3764" t="s">
        <v>19</v>
      </c>
      <c r="F3764" t="s">
        <v>14</v>
      </c>
      <c r="G3764" t="s">
        <v>21</v>
      </c>
      <c r="H3764" s="11">
        <v>1773</v>
      </c>
      <c r="I3764" s="11">
        <v>18.084600000000002</v>
      </c>
      <c r="J3764" s="13">
        <f>data[[#This Row],[Clicks]]/data[[#This Row],[Impressions]]</f>
        <v>1.0200000000000001E-2</v>
      </c>
      <c r="K3764" s="1">
        <v>0.8049999999999996</v>
      </c>
      <c r="L3764" s="2">
        <v>14.558102999999994</v>
      </c>
      <c r="M3764">
        <v>3</v>
      </c>
      <c r="N3764" s="1">
        <f>IF(data[[#This Row],[Conversions]]=0,0,data[[#This Row],[Spend, Dollars]]/data[[#This Row],[Conversions]])</f>
        <v>4.8527009999999979</v>
      </c>
      <c r="O3764" s="13">
        <f>data[[#This Row],[Conversions]]/data[[#This Row],[Clicks]]</f>
        <v>0.16588699777711421</v>
      </c>
      <c r="P3764" s="11">
        <v>52.8</v>
      </c>
      <c r="Q3764" s="11">
        <f>IF(data[[#This Row],[Spend, Dollars]]=0,0,data[[#This Row],[Total conversion value, Dollars]]/data[[#This Row],[Spend, Dollars]])</f>
        <v>3.6268461625803869</v>
      </c>
      <c r="R3764" s="2">
        <v>39</v>
      </c>
      <c r="S3764" s="2">
        <v>2</v>
      </c>
      <c r="T3764" s="2">
        <v>3</v>
      </c>
      <c r="U3764" s="2">
        <f t="shared" si="58"/>
        <v>44</v>
      </c>
    </row>
    <row r="3765" spans="1:21" x14ac:dyDescent="0.2">
      <c r="A3765" t="s">
        <v>24</v>
      </c>
      <c r="B3765" s="3">
        <v>45174</v>
      </c>
      <c r="C3765" s="10" t="str">
        <f>TEXT(data[[#This Row],[Date]],"mmmm")</f>
        <v>September</v>
      </c>
      <c r="D3765" t="s">
        <v>15</v>
      </c>
      <c r="E3765" t="s">
        <v>19</v>
      </c>
      <c r="F3765" t="s">
        <v>14</v>
      </c>
      <c r="G3765" t="s">
        <v>21</v>
      </c>
      <c r="H3765" s="11">
        <v>1995</v>
      </c>
      <c r="I3765" s="11">
        <v>36.309000000000005</v>
      </c>
      <c r="J3765" s="13">
        <f>data[[#This Row],[Clicks]]/data[[#This Row],[Impressions]]</f>
        <v>1.8200000000000001E-2</v>
      </c>
      <c r="K3765" s="1">
        <v>0.79349999999999965</v>
      </c>
      <c r="L3765" s="2">
        <v>28.811191499999993</v>
      </c>
      <c r="M3765">
        <v>4</v>
      </c>
      <c r="N3765" s="1">
        <f>IF(data[[#This Row],[Conversions]]=0,0,data[[#This Row],[Spend, Dollars]]/data[[#This Row],[Conversions]])</f>
        <v>7.2027978749999981</v>
      </c>
      <c r="O3765" s="13">
        <f>data[[#This Row],[Conversions]]/data[[#This Row],[Clicks]]</f>
        <v>0.11016552369935827</v>
      </c>
      <c r="P3765" s="11">
        <v>415.2</v>
      </c>
      <c r="Q3765" s="11">
        <f>IF(data[[#This Row],[Spend, Dollars]]=0,0,data[[#This Row],[Total conversion value, Dollars]]/data[[#This Row],[Spend, Dollars]])</f>
        <v>14.411066616248762</v>
      </c>
      <c r="R3765" s="2">
        <v>71</v>
      </c>
      <c r="S3765" s="2">
        <v>19</v>
      </c>
      <c r="T3765" s="2">
        <v>3</v>
      </c>
      <c r="U3765" s="2">
        <f t="shared" si="58"/>
        <v>93</v>
      </c>
    </row>
    <row r="3766" spans="1:21" x14ac:dyDescent="0.2">
      <c r="A3766" t="s">
        <v>24</v>
      </c>
      <c r="B3766" s="3">
        <v>45175</v>
      </c>
      <c r="C3766" s="10" t="str">
        <f>TEXT(data[[#This Row],[Date]],"mmmm")</f>
        <v>September</v>
      </c>
      <c r="D3766" t="s">
        <v>15</v>
      </c>
      <c r="E3766" t="s">
        <v>19</v>
      </c>
      <c r="F3766" t="s">
        <v>14</v>
      </c>
      <c r="G3766" t="s">
        <v>21</v>
      </c>
      <c r="H3766" s="11">
        <v>1936</v>
      </c>
      <c r="I3766" s="11">
        <v>21.102400000000003</v>
      </c>
      <c r="J3766" s="13">
        <f>data[[#This Row],[Clicks]]/data[[#This Row],[Impressions]]</f>
        <v>1.0900000000000002E-2</v>
      </c>
      <c r="K3766" s="1">
        <v>1.3569999999999995</v>
      </c>
      <c r="L3766" s="2">
        <v>28.635956799999995</v>
      </c>
      <c r="M3766">
        <v>2</v>
      </c>
      <c r="N3766" s="1">
        <f>IF(data[[#This Row],[Conversions]]=0,0,data[[#This Row],[Spend, Dollars]]/data[[#This Row],[Conversions]])</f>
        <v>14.317978399999998</v>
      </c>
      <c r="O3766" s="13">
        <f>data[[#This Row],[Conversions]]/data[[#This Row],[Clicks]]</f>
        <v>9.4775949655015526E-2</v>
      </c>
      <c r="P3766" s="11">
        <v>165.6</v>
      </c>
      <c r="Q3766" s="11">
        <f>IF(data[[#This Row],[Spend, Dollars]]=0,0,data[[#This Row],[Total conversion value, Dollars]]/data[[#This Row],[Spend, Dollars]])</f>
        <v>5.7829393009840002</v>
      </c>
      <c r="R3766" s="2">
        <v>59</v>
      </c>
      <c r="S3766" s="2">
        <v>11</v>
      </c>
      <c r="T3766" s="2">
        <v>10.5</v>
      </c>
      <c r="U3766" s="2">
        <f t="shared" si="58"/>
        <v>80.5</v>
      </c>
    </row>
    <row r="3767" spans="1:21" x14ac:dyDescent="0.2">
      <c r="A3767" t="s">
        <v>24</v>
      </c>
      <c r="B3767" s="3">
        <v>45176</v>
      </c>
      <c r="C3767" s="10" t="str">
        <f>TEXT(data[[#This Row],[Date]],"mmmm")</f>
        <v>September</v>
      </c>
      <c r="D3767" t="s">
        <v>15</v>
      </c>
      <c r="E3767" t="s">
        <v>19</v>
      </c>
      <c r="F3767" t="s">
        <v>14</v>
      </c>
      <c r="G3767" t="s">
        <v>21</v>
      </c>
      <c r="H3767" s="11">
        <v>1577</v>
      </c>
      <c r="I3767" s="11">
        <v>18.766300000000001</v>
      </c>
      <c r="J3767" s="13">
        <f>data[[#This Row],[Clicks]]/data[[#This Row],[Impressions]]</f>
        <v>1.1900000000000001E-2</v>
      </c>
      <c r="K3767" s="1">
        <v>1.0924999999999996</v>
      </c>
      <c r="L3767" s="2">
        <v>20.502182749999992</v>
      </c>
      <c r="M3767">
        <v>5</v>
      </c>
      <c r="N3767" s="1">
        <f>IF(data[[#This Row],[Conversions]]=0,0,data[[#This Row],[Spend, Dollars]]/data[[#This Row],[Conversions]])</f>
        <v>4.1004365499999986</v>
      </c>
      <c r="O3767" s="13">
        <f>data[[#This Row],[Conversions]]/data[[#This Row],[Clicks]]</f>
        <v>0.26643504580018434</v>
      </c>
      <c r="P3767" s="11">
        <v>262.8</v>
      </c>
      <c r="Q3767" s="11">
        <f>IF(data[[#This Row],[Spend, Dollars]]=0,0,data[[#This Row],[Total conversion value, Dollars]]/data[[#This Row],[Spend, Dollars]])</f>
        <v>12.818147375064253</v>
      </c>
      <c r="R3767" s="2">
        <v>47</v>
      </c>
      <c r="S3767" s="2">
        <v>26</v>
      </c>
      <c r="T3767" s="2">
        <v>1.5</v>
      </c>
      <c r="U3767" s="2">
        <f t="shared" si="58"/>
        <v>74.5</v>
      </c>
    </row>
    <row r="3768" spans="1:21" x14ac:dyDescent="0.2">
      <c r="A3768" t="s">
        <v>24</v>
      </c>
      <c r="B3768" s="3">
        <v>45177</v>
      </c>
      <c r="C3768" s="10" t="str">
        <f>TEXT(data[[#This Row],[Date]],"mmmm")</f>
        <v>September</v>
      </c>
      <c r="D3768" t="s">
        <v>15</v>
      </c>
      <c r="E3768" t="s">
        <v>19</v>
      </c>
      <c r="F3768" t="s">
        <v>14</v>
      </c>
      <c r="G3768" t="s">
        <v>21</v>
      </c>
      <c r="H3768" s="11">
        <v>1273</v>
      </c>
      <c r="I3768" s="11">
        <v>23.805099999999996</v>
      </c>
      <c r="J3768" s="13">
        <f>data[[#This Row],[Clicks]]/data[[#This Row],[Impressions]]</f>
        <v>1.8699999999999998E-2</v>
      </c>
      <c r="K3768" s="1">
        <v>0.20700000000000005</v>
      </c>
      <c r="L3768" s="2">
        <v>4.9276556999999999</v>
      </c>
      <c r="M3768">
        <v>3</v>
      </c>
      <c r="N3768" s="1">
        <f>IF(data[[#This Row],[Conversions]]=0,0,data[[#This Row],[Spend, Dollars]]/data[[#This Row],[Conversions]])</f>
        <v>1.6425519</v>
      </c>
      <c r="O3768" s="13">
        <f>data[[#This Row],[Conversions]]/data[[#This Row],[Clicks]]</f>
        <v>0.126023415150535</v>
      </c>
      <c r="P3768" s="11">
        <v>148.79999999999998</v>
      </c>
      <c r="Q3768" s="11">
        <f>IF(data[[#This Row],[Spend, Dollars]]=0,0,data[[#This Row],[Total conversion value, Dollars]]/data[[#This Row],[Spend, Dollars]])</f>
        <v>30.196914934620938</v>
      </c>
      <c r="R3768" s="2">
        <v>44</v>
      </c>
      <c r="S3768" s="2">
        <v>9</v>
      </c>
      <c r="T3768" s="2">
        <v>4.5</v>
      </c>
      <c r="U3768" s="2">
        <f t="shared" si="58"/>
        <v>57.5</v>
      </c>
    </row>
    <row r="3769" spans="1:21" x14ac:dyDescent="0.2">
      <c r="A3769" t="s">
        <v>24</v>
      </c>
      <c r="B3769" s="3">
        <v>45178</v>
      </c>
      <c r="C3769" s="10" t="str">
        <f>TEXT(data[[#This Row],[Date]],"mmmm")</f>
        <v>September</v>
      </c>
      <c r="D3769" t="s">
        <v>15</v>
      </c>
      <c r="E3769" t="s">
        <v>19</v>
      </c>
      <c r="F3769" t="s">
        <v>14</v>
      </c>
      <c r="G3769" t="s">
        <v>21</v>
      </c>
      <c r="H3769" s="11">
        <v>2256</v>
      </c>
      <c r="I3769" s="11">
        <v>46.022399999999998</v>
      </c>
      <c r="J3769" s="13">
        <f>data[[#This Row],[Clicks]]/data[[#This Row],[Impressions]]</f>
        <v>2.0399999999999998E-2</v>
      </c>
      <c r="K3769" s="1">
        <v>0.24150000000000008</v>
      </c>
      <c r="L3769" s="2">
        <v>11.114409600000004</v>
      </c>
      <c r="M3769">
        <v>5</v>
      </c>
      <c r="N3769" s="1">
        <f>IF(data[[#This Row],[Conversions]]=0,0,data[[#This Row],[Spend, Dollars]]/data[[#This Row],[Conversions]])</f>
        <v>2.2228819200000007</v>
      </c>
      <c r="O3769" s="13">
        <f>data[[#This Row],[Conversions]]/data[[#This Row],[Clicks]]</f>
        <v>0.10864274787929357</v>
      </c>
      <c r="P3769" s="11">
        <v>144</v>
      </c>
      <c r="Q3769" s="11">
        <f>IF(data[[#This Row],[Spend, Dollars]]=0,0,data[[#This Row],[Total conversion value, Dollars]]/data[[#This Row],[Spend, Dollars]])</f>
        <v>12.956153784362954</v>
      </c>
      <c r="R3769" s="2">
        <v>50</v>
      </c>
      <c r="S3769" s="2">
        <v>17</v>
      </c>
      <c r="T3769" s="2">
        <v>4.5</v>
      </c>
      <c r="U3769" s="2">
        <f t="shared" si="58"/>
        <v>71.5</v>
      </c>
    </row>
    <row r="3770" spans="1:21" x14ac:dyDescent="0.2">
      <c r="A3770" t="s">
        <v>24</v>
      </c>
      <c r="B3770" s="3">
        <v>45179</v>
      </c>
      <c r="C3770" s="10" t="str">
        <f>TEXT(data[[#This Row],[Date]],"mmmm")</f>
        <v>September</v>
      </c>
      <c r="D3770" t="s">
        <v>15</v>
      </c>
      <c r="E3770" t="s">
        <v>19</v>
      </c>
      <c r="F3770" t="s">
        <v>14</v>
      </c>
      <c r="G3770" t="s">
        <v>21</v>
      </c>
      <c r="H3770" s="11">
        <v>1789</v>
      </c>
      <c r="I3770" s="11">
        <v>28.087299999999999</v>
      </c>
      <c r="J3770" s="13">
        <f>data[[#This Row],[Clicks]]/data[[#This Row],[Impressions]]</f>
        <v>1.5699999999999999E-2</v>
      </c>
      <c r="K3770" s="1">
        <v>8.050000000000003E-2</v>
      </c>
      <c r="L3770" s="2">
        <v>2.2610276500000008</v>
      </c>
      <c r="M3770">
        <v>7</v>
      </c>
      <c r="N3770" s="1">
        <f>IF(data[[#This Row],[Conversions]]=0,0,data[[#This Row],[Spend, Dollars]]/data[[#This Row],[Conversions]])</f>
        <v>0.3230039500000001</v>
      </c>
      <c r="O3770" s="13">
        <f>data[[#This Row],[Conversions]]/data[[#This Row],[Clicks]]</f>
        <v>0.24922295841892955</v>
      </c>
      <c r="P3770" s="11">
        <v>361.2</v>
      </c>
      <c r="Q3770" s="11">
        <f>IF(data[[#This Row],[Spend, Dollars]]=0,0,data[[#This Row],[Total conversion value, Dollars]]/data[[#This Row],[Spend, Dollars]])</f>
        <v>159.75036837784793</v>
      </c>
      <c r="R3770" s="2">
        <v>76</v>
      </c>
      <c r="S3770" s="2">
        <v>8</v>
      </c>
      <c r="T3770" s="2">
        <v>7.5</v>
      </c>
      <c r="U3770" s="2">
        <f t="shared" si="58"/>
        <v>91.5</v>
      </c>
    </row>
    <row r="3771" spans="1:21" x14ac:dyDescent="0.2">
      <c r="A3771" t="s">
        <v>24</v>
      </c>
      <c r="B3771" s="3">
        <v>45180</v>
      </c>
      <c r="C3771" s="10" t="str">
        <f>TEXT(data[[#This Row],[Date]],"mmmm")</f>
        <v>September</v>
      </c>
      <c r="D3771" t="s">
        <v>15</v>
      </c>
      <c r="E3771" t="s">
        <v>19</v>
      </c>
      <c r="F3771" t="s">
        <v>14</v>
      </c>
      <c r="G3771" t="s">
        <v>21</v>
      </c>
      <c r="H3771" s="11">
        <v>2358</v>
      </c>
      <c r="I3771" s="11">
        <v>36.077400000000004</v>
      </c>
      <c r="J3771" s="13">
        <f>data[[#This Row],[Clicks]]/data[[#This Row],[Impressions]]</f>
        <v>1.5300000000000001E-2</v>
      </c>
      <c r="K3771" s="1">
        <v>1.4374999999999996</v>
      </c>
      <c r="L3771" s="2">
        <v>51.861262499999988</v>
      </c>
      <c r="M3771">
        <v>2</v>
      </c>
      <c r="N3771" s="1">
        <f>IF(data[[#This Row],[Conversions]]=0,0,data[[#This Row],[Spend, Dollars]]/data[[#This Row],[Conversions]])</f>
        <v>25.930631249999994</v>
      </c>
      <c r="O3771" s="13">
        <f>data[[#This Row],[Conversions]]/data[[#This Row],[Clicks]]</f>
        <v>5.5436367365719254E-2</v>
      </c>
      <c r="P3771" s="11">
        <v>160.79999999999998</v>
      </c>
      <c r="Q3771" s="11">
        <f>IF(data[[#This Row],[Spend, Dollars]]=0,0,data[[#This Row],[Total conversion value, Dollars]]/data[[#This Row],[Spend, Dollars]])</f>
        <v>3.1005801295330984</v>
      </c>
      <c r="R3771" s="2">
        <v>90</v>
      </c>
      <c r="S3771" s="2">
        <v>9</v>
      </c>
      <c r="T3771" s="2">
        <v>9</v>
      </c>
      <c r="U3771" s="2">
        <f t="shared" si="58"/>
        <v>108</v>
      </c>
    </row>
    <row r="3772" spans="1:21" x14ac:dyDescent="0.2">
      <c r="A3772" t="s">
        <v>24</v>
      </c>
      <c r="B3772" s="3">
        <v>45181</v>
      </c>
      <c r="C3772" s="10" t="str">
        <f>TEXT(data[[#This Row],[Date]],"mmmm")</f>
        <v>September</v>
      </c>
      <c r="D3772" t="s">
        <v>15</v>
      </c>
      <c r="E3772" t="s">
        <v>19</v>
      </c>
      <c r="F3772" t="s">
        <v>14</v>
      </c>
      <c r="G3772" t="s">
        <v>21</v>
      </c>
      <c r="H3772" s="11">
        <v>1878</v>
      </c>
      <c r="I3772" s="11">
        <v>18.0288</v>
      </c>
      <c r="J3772" s="13">
        <f>data[[#This Row],[Clicks]]/data[[#This Row],[Impressions]]</f>
        <v>9.6000000000000009E-3</v>
      </c>
      <c r="K3772" s="1">
        <v>0.95449999999999979</v>
      </c>
      <c r="L3772" s="2">
        <v>17.208489599999996</v>
      </c>
      <c r="M3772">
        <v>6</v>
      </c>
      <c r="N3772" s="1">
        <f>IF(data[[#This Row],[Conversions]]=0,0,data[[#This Row],[Spend, Dollars]]/data[[#This Row],[Conversions]])</f>
        <v>2.8680815999999996</v>
      </c>
      <c r="O3772" s="13">
        <f>data[[#This Row],[Conversions]]/data[[#This Row],[Clicks]]</f>
        <v>0.33280085197018106</v>
      </c>
      <c r="P3772" s="11">
        <v>256.8</v>
      </c>
      <c r="Q3772" s="11">
        <f>IF(data[[#This Row],[Spend, Dollars]]=0,0,data[[#This Row],[Total conversion value, Dollars]]/data[[#This Row],[Spend, Dollars]])</f>
        <v>14.922866908668153</v>
      </c>
      <c r="R3772" s="2">
        <v>82</v>
      </c>
      <c r="S3772" s="2">
        <v>16</v>
      </c>
      <c r="T3772" s="2">
        <v>1.5</v>
      </c>
      <c r="U3772" s="2">
        <f t="shared" si="58"/>
        <v>99.5</v>
      </c>
    </row>
    <row r="3773" spans="1:21" x14ac:dyDescent="0.2">
      <c r="A3773" t="s">
        <v>24</v>
      </c>
      <c r="B3773" s="3">
        <v>45182</v>
      </c>
      <c r="C3773" s="10" t="str">
        <f>TEXT(data[[#This Row],[Date]],"mmmm")</f>
        <v>September</v>
      </c>
      <c r="D3773" t="s">
        <v>15</v>
      </c>
      <c r="E3773" t="s">
        <v>19</v>
      </c>
      <c r="F3773" t="s">
        <v>14</v>
      </c>
      <c r="G3773" t="s">
        <v>21</v>
      </c>
      <c r="H3773" s="11">
        <v>1373</v>
      </c>
      <c r="I3773" s="11">
        <v>20.732300000000002</v>
      </c>
      <c r="J3773" s="13">
        <f>data[[#This Row],[Clicks]]/data[[#This Row],[Impressions]]</f>
        <v>1.5100000000000002E-2</v>
      </c>
      <c r="K3773" s="1">
        <v>1.1384999999999996</v>
      </c>
      <c r="L3773" s="2">
        <v>23.603723549999994</v>
      </c>
      <c r="M3773">
        <v>2</v>
      </c>
      <c r="N3773" s="1">
        <f>IF(data[[#This Row],[Conversions]]=0,0,data[[#This Row],[Spend, Dollars]]/data[[#This Row],[Conversions]])</f>
        <v>11.801861774999997</v>
      </c>
      <c r="O3773" s="13">
        <f>data[[#This Row],[Conversions]]/data[[#This Row],[Clicks]]</f>
        <v>9.6467830390260592E-2</v>
      </c>
      <c r="P3773" s="11">
        <v>52.8</v>
      </c>
      <c r="Q3773" s="11">
        <f>IF(data[[#This Row],[Spend, Dollars]]=0,0,data[[#This Row],[Total conversion value, Dollars]]/data[[#This Row],[Spend, Dollars]])</f>
        <v>2.2369351974553187</v>
      </c>
      <c r="R3773" s="2">
        <v>62</v>
      </c>
      <c r="S3773" s="2">
        <v>18</v>
      </c>
      <c r="T3773" s="2">
        <v>4.5</v>
      </c>
      <c r="U3773" s="2">
        <f t="shared" si="58"/>
        <v>84.5</v>
      </c>
    </row>
    <row r="3774" spans="1:21" x14ac:dyDescent="0.2">
      <c r="A3774" t="s">
        <v>24</v>
      </c>
      <c r="B3774" s="3">
        <v>45183</v>
      </c>
      <c r="C3774" s="10" t="str">
        <f>TEXT(data[[#This Row],[Date]],"mmmm")</f>
        <v>September</v>
      </c>
      <c r="D3774" t="s">
        <v>15</v>
      </c>
      <c r="E3774" t="s">
        <v>19</v>
      </c>
      <c r="F3774" t="s">
        <v>14</v>
      </c>
      <c r="G3774" t="s">
        <v>21</v>
      </c>
      <c r="H3774" s="11">
        <v>1563</v>
      </c>
      <c r="I3774" s="11">
        <v>30.478500000000004</v>
      </c>
      <c r="J3774" s="13">
        <f>data[[#This Row],[Clicks]]/data[[#This Row],[Impressions]]</f>
        <v>1.9500000000000003E-2</v>
      </c>
      <c r="K3774" s="1">
        <v>0.8049999999999996</v>
      </c>
      <c r="L3774" s="2">
        <v>24.53519249999999</v>
      </c>
      <c r="M3774">
        <v>4</v>
      </c>
      <c r="N3774" s="1">
        <f>IF(data[[#This Row],[Conversions]]=0,0,data[[#This Row],[Spend, Dollars]]/data[[#This Row],[Conversions]])</f>
        <v>6.1337981249999975</v>
      </c>
      <c r="O3774" s="13">
        <f>data[[#This Row],[Conversions]]/data[[#This Row],[Clicks]]</f>
        <v>0.13124005446462259</v>
      </c>
      <c r="P3774" s="11">
        <v>176.4</v>
      </c>
      <c r="Q3774" s="11">
        <f>IF(data[[#This Row],[Spend, Dollars]]=0,0,data[[#This Row],[Total conversion value, Dollars]]/data[[#This Row],[Spend, Dollars]])</f>
        <v>7.1896725489315019</v>
      </c>
      <c r="R3774" s="2">
        <v>47</v>
      </c>
      <c r="S3774" s="2">
        <v>9</v>
      </c>
      <c r="T3774" s="2">
        <v>9</v>
      </c>
      <c r="U3774" s="2">
        <f t="shared" si="58"/>
        <v>65</v>
      </c>
    </row>
    <row r="3775" spans="1:21" x14ac:dyDescent="0.2">
      <c r="A3775" t="s">
        <v>24</v>
      </c>
      <c r="B3775" s="3">
        <v>45184</v>
      </c>
      <c r="C3775" s="10" t="str">
        <f>TEXT(data[[#This Row],[Date]],"mmmm")</f>
        <v>September</v>
      </c>
      <c r="D3775" t="s">
        <v>15</v>
      </c>
      <c r="E3775" t="s">
        <v>19</v>
      </c>
      <c r="F3775" t="s">
        <v>14</v>
      </c>
      <c r="G3775" t="s">
        <v>21</v>
      </c>
      <c r="H3775" s="11">
        <v>1351</v>
      </c>
      <c r="I3775" s="11">
        <v>25.2637</v>
      </c>
      <c r="J3775" s="13">
        <f>data[[#This Row],[Clicks]]/data[[#This Row],[Impressions]]</f>
        <v>1.8700000000000001E-2</v>
      </c>
      <c r="K3775" s="1">
        <v>0.50599999999999978</v>
      </c>
      <c r="L3775" s="2">
        <v>12.783432199999995</v>
      </c>
      <c r="M3775">
        <v>5</v>
      </c>
      <c r="N3775" s="1">
        <f>IF(data[[#This Row],[Conversions]]=0,0,data[[#This Row],[Spend, Dollars]]/data[[#This Row],[Conversions]])</f>
        <v>2.5566864399999991</v>
      </c>
      <c r="O3775" s="13">
        <f>data[[#This Row],[Conversions]]/data[[#This Row],[Clicks]]</f>
        <v>0.19791241979599189</v>
      </c>
      <c r="P3775" s="11">
        <v>444</v>
      </c>
      <c r="Q3775" s="11">
        <f>IF(data[[#This Row],[Spend, Dollars]]=0,0,data[[#This Row],[Total conversion value, Dollars]]/data[[#This Row],[Spend, Dollars]])</f>
        <v>34.732456280403333</v>
      </c>
      <c r="R3775" s="2">
        <v>43</v>
      </c>
      <c r="S3775" s="2">
        <v>14</v>
      </c>
      <c r="T3775" s="2">
        <v>10.5</v>
      </c>
      <c r="U3775" s="2">
        <f t="shared" si="58"/>
        <v>67.5</v>
      </c>
    </row>
    <row r="3776" spans="1:21" x14ac:dyDescent="0.2">
      <c r="A3776" t="s">
        <v>24</v>
      </c>
      <c r="B3776" s="3">
        <v>45185</v>
      </c>
      <c r="C3776" s="10" t="str">
        <f>TEXT(data[[#This Row],[Date]],"mmmm")</f>
        <v>September</v>
      </c>
      <c r="D3776" t="s">
        <v>15</v>
      </c>
      <c r="E3776" t="s">
        <v>19</v>
      </c>
      <c r="F3776" t="s">
        <v>14</v>
      </c>
      <c r="G3776" t="s">
        <v>21</v>
      </c>
      <c r="H3776" s="11">
        <v>1663</v>
      </c>
      <c r="I3776" s="11">
        <v>23.947199999999995</v>
      </c>
      <c r="J3776" s="13">
        <f>data[[#This Row],[Clicks]]/data[[#This Row],[Impressions]]</f>
        <v>1.4399999999999998E-2</v>
      </c>
      <c r="K3776" s="1">
        <v>1.2304999999999997</v>
      </c>
      <c r="L3776" s="2">
        <v>29.467029599999986</v>
      </c>
      <c r="M3776">
        <v>5</v>
      </c>
      <c r="N3776" s="1">
        <f>IF(data[[#This Row],[Conversions]]=0,0,data[[#This Row],[Spend, Dollars]]/data[[#This Row],[Conversions]])</f>
        <v>5.8934059199999975</v>
      </c>
      <c r="O3776" s="13">
        <f>data[[#This Row],[Conversions]]/data[[#This Row],[Clicks]]</f>
        <v>0.20879267722322448</v>
      </c>
      <c r="P3776" s="11">
        <v>316.8</v>
      </c>
      <c r="Q3776" s="11">
        <f>IF(data[[#This Row],[Spend, Dollars]]=0,0,data[[#This Row],[Total conversion value, Dollars]]/data[[#This Row],[Spend, Dollars]])</f>
        <v>10.750998804440071</v>
      </c>
      <c r="R3776" s="2">
        <v>63</v>
      </c>
      <c r="S3776" s="2">
        <v>23</v>
      </c>
      <c r="T3776" s="2">
        <v>1.5</v>
      </c>
      <c r="U3776" s="2">
        <f t="shared" si="58"/>
        <v>87.5</v>
      </c>
    </row>
    <row r="3777" spans="1:21" x14ac:dyDescent="0.2">
      <c r="A3777" t="s">
        <v>24</v>
      </c>
      <c r="B3777" s="3">
        <v>45186</v>
      </c>
      <c r="C3777" s="10" t="str">
        <f>TEXT(data[[#This Row],[Date]],"mmmm")</f>
        <v>September</v>
      </c>
      <c r="D3777" t="s">
        <v>15</v>
      </c>
      <c r="E3777" t="s">
        <v>19</v>
      </c>
      <c r="F3777" t="s">
        <v>14</v>
      </c>
      <c r="G3777" t="s">
        <v>21</v>
      </c>
      <c r="H3777" s="11">
        <v>1819</v>
      </c>
      <c r="I3777" s="11">
        <v>31.468699999999998</v>
      </c>
      <c r="J3777" s="13">
        <f>data[[#This Row],[Clicks]]/data[[#This Row],[Impressions]]</f>
        <v>1.7299999999999999E-2</v>
      </c>
      <c r="K3777" s="1">
        <v>0.63249999999999973</v>
      </c>
      <c r="L3777" s="2">
        <v>19.903952749999991</v>
      </c>
      <c r="M3777">
        <v>3</v>
      </c>
      <c r="N3777" s="1">
        <f>IF(data[[#This Row],[Conversions]]=0,0,data[[#This Row],[Spend, Dollars]]/data[[#This Row],[Conversions]])</f>
        <v>6.6346509166666641</v>
      </c>
      <c r="O3777" s="13">
        <f>data[[#This Row],[Conversions]]/data[[#This Row],[Clicks]]</f>
        <v>9.5332822773104703E-2</v>
      </c>
      <c r="P3777" s="11">
        <v>238.79999999999998</v>
      </c>
      <c r="Q3777" s="11">
        <f>IF(data[[#This Row],[Spend, Dollars]]=0,0,data[[#This Row],[Total conversion value, Dollars]]/data[[#This Row],[Spend, Dollars]])</f>
        <v>11.997616905516422</v>
      </c>
      <c r="R3777" s="2">
        <v>51</v>
      </c>
      <c r="S3777" s="2">
        <v>15</v>
      </c>
      <c r="T3777" s="2">
        <v>13.5</v>
      </c>
      <c r="U3777" s="2">
        <f t="shared" si="58"/>
        <v>79.5</v>
      </c>
    </row>
    <row r="3778" spans="1:21" x14ac:dyDescent="0.2">
      <c r="A3778" t="s">
        <v>24</v>
      </c>
      <c r="B3778" s="3">
        <v>45187</v>
      </c>
      <c r="C3778" s="10" t="str">
        <f>TEXT(data[[#This Row],[Date]],"mmmm")</f>
        <v>September</v>
      </c>
      <c r="D3778" t="s">
        <v>15</v>
      </c>
      <c r="E3778" t="s">
        <v>19</v>
      </c>
      <c r="F3778" t="s">
        <v>14</v>
      </c>
      <c r="G3778" t="s">
        <v>21</v>
      </c>
      <c r="H3778" s="11">
        <v>1237</v>
      </c>
      <c r="I3778" s="11">
        <v>17.936500000000002</v>
      </c>
      <c r="J3778" s="13">
        <f>data[[#This Row],[Clicks]]/data[[#This Row],[Impressions]]</f>
        <v>1.4500000000000002E-2</v>
      </c>
      <c r="K3778" s="1">
        <v>0.93149999999999977</v>
      </c>
      <c r="L3778" s="2">
        <v>16.707849749999998</v>
      </c>
      <c r="M3778">
        <v>4</v>
      </c>
      <c r="N3778" s="1">
        <f>IF(data[[#This Row],[Conversions]]=0,0,data[[#This Row],[Spend, Dollars]]/data[[#This Row],[Conversions]])</f>
        <v>4.1769624374999994</v>
      </c>
      <c r="O3778" s="13">
        <f>data[[#This Row],[Conversions]]/data[[#This Row],[Clicks]]</f>
        <v>0.22300894823404785</v>
      </c>
      <c r="P3778" s="11">
        <v>315.59999999999997</v>
      </c>
      <c r="Q3778" s="11">
        <f>IF(data[[#This Row],[Spend, Dollars]]=0,0,data[[#This Row],[Total conversion value, Dollars]]/data[[#This Row],[Spend, Dollars]])</f>
        <v>18.889324761853331</v>
      </c>
      <c r="R3778" s="2">
        <v>87</v>
      </c>
      <c r="S3778" s="2">
        <v>14</v>
      </c>
      <c r="T3778" s="2">
        <v>15</v>
      </c>
      <c r="U3778" s="2">
        <f t="shared" si="58"/>
        <v>116</v>
      </c>
    </row>
    <row r="3779" spans="1:21" x14ac:dyDescent="0.2">
      <c r="A3779" t="s">
        <v>24</v>
      </c>
      <c r="B3779" s="3">
        <v>45188</v>
      </c>
      <c r="C3779" s="10" t="str">
        <f>TEXT(data[[#This Row],[Date]],"mmmm")</f>
        <v>September</v>
      </c>
      <c r="D3779" t="s">
        <v>15</v>
      </c>
      <c r="E3779" t="s">
        <v>19</v>
      </c>
      <c r="F3779" t="s">
        <v>14</v>
      </c>
      <c r="G3779" t="s">
        <v>21</v>
      </c>
      <c r="H3779" s="11">
        <v>1921</v>
      </c>
      <c r="I3779" s="11">
        <v>27.278200000000002</v>
      </c>
      <c r="J3779" s="13">
        <f>data[[#This Row],[Clicks]]/data[[#This Row],[Impressions]]</f>
        <v>1.4200000000000001E-2</v>
      </c>
      <c r="K3779" s="1">
        <v>0.56349999999999978</v>
      </c>
      <c r="L3779" s="2">
        <v>15.371265699999995</v>
      </c>
      <c r="M3779">
        <v>2</v>
      </c>
      <c r="N3779" s="1">
        <f>IF(data[[#This Row],[Conversions]]=0,0,data[[#This Row],[Spend, Dollars]]/data[[#This Row],[Conversions]])</f>
        <v>7.6856328499999975</v>
      </c>
      <c r="O3779" s="13">
        <f>data[[#This Row],[Conversions]]/data[[#This Row],[Clicks]]</f>
        <v>7.3318620730106823E-2</v>
      </c>
      <c r="P3779" s="11">
        <v>121.19999999999999</v>
      </c>
      <c r="Q3779" s="11">
        <f>IF(data[[#This Row],[Spend, Dollars]]=0,0,data[[#This Row],[Total conversion value, Dollars]]/data[[#This Row],[Spend, Dollars]])</f>
        <v>7.8848419099280829</v>
      </c>
      <c r="R3779" s="2">
        <v>76</v>
      </c>
      <c r="S3779" s="2">
        <v>5</v>
      </c>
      <c r="T3779" s="2">
        <v>9</v>
      </c>
      <c r="U3779" s="2">
        <f t="shared" ref="U3779:U3842" si="59">SUM(R3779:T3779)</f>
        <v>90</v>
      </c>
    </row>
    <row r="3780" spans="1:21" x14ac:dyDescent="0.2">
      <c r="A3780" t="s">
        <v>24</v>
      </c>
      <c r="B3780" s="3">
        <v>45189</v>
      </c>
      <c r="C3780" s="10" t="str">
        <f>TEXT(data[[#This Row],[Date]],"mmmm")</f>
        <v>September</v>
      </c>
      <c r="D3780" t="s">
        <v>15</v>
      </c>
      <c r="E3780" t="s">
        <v>19</v>
      </c>
      <c r="F3780" t="s">
        <v>14</v>
      </c>
      <c r="G3780" t="s">
        <v>21</v>
      </c>
      <c r="H3780" s="11">
        <v>2209</v>
      </c>
      <c r="I3780" s="11">
        <v>39.762000000000008</v>
      </c>
      <c r="J3780" s="13">
        <f>data[[#This Row],[Clicks]]/data[[#This Row],[Impressions]]</f>
        <v>1.8000000000000002E-2</v>
      </c>
      <c r="K3780" s="1">
        <v>1.3684999999999996</v>
      </c>
      <c r="L3780" s="2">
        <v>54.414296999999998</v>
      </c>
      <c r="M3780">
        <v>2</v>
      </c>
      <c r="N3780" s="1">
        <f>IF(data[[#This Row],[Conversions]]=0,0,data[[#This Row],[Spend, Dollars]]/data[[#This Row],[Conversions]])</f>
        <v>27.207148499999999</v>
      </c>
      <c r="O3780" s="13">
        <f>data[[#This Row],[Conversions]]/data[[#This Row],[Clicks]]</f>
        <v>5.0299280720285687E-2</v>
      </c>
      <c r="P3780" s="11">
        <v>159.6</v>
      </c>
      <c r="Q3780" s="11">
        <f>IF(data[[#This Row],[Spend, Dollars]]=0,0,data[[#This Row],[Total conversion value, Dollars]]/data[[#This Row],[Spend, Dollars]])</f>
        <v>2.9330526865025934</v>
      </c>
      <c r="R3780" s="2">
        <v>49</v>
      </c>
      <c r="S3780" s="2">
        <v>13</v>
      </c>
      <c r="T3780" s="2">
        <v>16.5</v>
      </c>
      <c r="U3780" s="2">
        <f t="shared" si="59"/>
        <v>78.5</v>
      </c>
    </row>
    <row r="3781" spans="1:21" x14ac:dyDescent="0.2">
      <c r="A3781" t="s">
        <v>24</v>
      </c>
      <c r="B3781" s="3">
        <v>45190</v>
      </c>
      <c r="C3781" s="10" t="str">
        <f>TEXT(data[[#This Row],[Date]],"mmmm")</f>
        <v>September</v>
      </c>
      <c r="D3781" t="s">
        <v>15</v>
      </c>
      <c r="E3781" t="s">
        <v>19</v>
      </c>
      <c r="F3781" t="s">
        <v>14</v>
      </c>
      <c r="G3781" t="s">
        <v>21</v>
      </c>
      <c r="H3781" s="11">
        <v>2360</v>
      </c>
      <c r="I3781" s="11">
        <v>29.5</v>
      </c>
      <c r="J3781" s="13">
        <f>data[[#This Row],[Clicks]]/data[[#This Row],[Impressions]]</f>
        <v>1.2500000000000001E-2</v>
      </c>
      <c r="K3781" s="1">
        <v>1.2994999999999994</v>
      </c>
      <c r="L3781" s="2">
        <v>38.335249999999981</v>
      </c>
      <c r="M3781">
        <v>3</v>
      </c>
      <c r="N3781" s="1">
        <f>IF(data[[#This Row],[Conversions]]=0,0,data[[#This Row],[Spend, Dollars]]/data[[#This Row],[Conversions]])</f>
        <v>12.77841666666666</v>
      </c>
      <c r="O3781" s="13">
        <f>data[[#This Row],[Conversions]]/data[[#This Row],[Clicks]]</f>
        <v>0.10169491525423729</v>
      </c>
      <c r="P3781" s="11">
        <v>243.6</v>
      </c>
      <c r="Q3781" s="11">
        <f>IF(data[[#This Row],[Spend, Dollars]]=0,0,data[[#This Row],[Total conversion value, Dollars]]/data[[#This Row],[Spend, Dollars]])</f>
        <v>6.3544648854513825</v>
      </c>
      <c r="R3781" s="2">
        <v>65</v>
      </c>
      <c r="S3781" s="2">
        <v>18</v>
      </c>
      <c r="T3781" s="2">
        <v>9</v>
      </c>
      <c r="U3781" s="2">
        <f t="shared" si="59"/>
        <v>92</v>
      </c>
    </row>
    <row r="3782" spans="1:21" x14ac:dyDescent="0.2">
      <c r="A3782" t="s">
        <v>24</v>
      </c>
      <c r="B3782" s="3">
        <v>45191</v>
      </c>
      <c r="C3782" s="10" t="str">
        <f>TEXT(data[[#This Row],[Date]],"mmmm")</f>
        <v>September</v>
      </c>
      <c r="D3782" t="s">
        <v>15</v>
      </c>
      <c r="E3782" t="s">
        <v>19</v>
      </c>
      <c r="F3782" t="s">
        <v>14</v>
      </c>
      <c r="G3782" t="s">
        <v>21</v>
      </c>
      <c r="H3782" s="11">
        <v>2426</v>
      </c>
      <c r="I3782" s="11">
        <v>36.39</v>
      </c>
      <c r="J3782" s="13">
        <f>data[[#This Row],[Clicks]]/data[[#This Row],[Impressions]]</f>
        <v>1.4999999999999999E-2</v>
      </c>
      <c r="K3782" s="1">
        <v>4.6000000000000006E-2</v>
      </c>
      <c r="L3782" s="2">
        <v>1.6739400000000002</v>
      </c>
      <c r="M3782">
        <v>6</v>
      </c>
      <c r="N3782" s="1">
        <f>IF(data[[#This Row],[Conversions]]=0,0,data[[#This Row],[Spend, Dollars]]/data[[#This Row],[Conversions]])</f>
        <v>0.27899000000000002</v>
      </c>
      <c r="O3782" s="13">
        <f>data[[#This Row],[Conversions]]/data[[#This Row],[Clicks]]</f>
        <v>0.16488046166529266</v>
      </c>
      <c r="P3782" s="11">
        <v>507.59999999999997</v>
      </c>
      <c r="Q3782" s="11">
        <f>IF(data[[#This Row],[Spend, Dollars]]=0,0,data[[#This Row],[Total conversion value, Dollars]]/data[[#This Row],[Spend, Dollars]])</f>
        <v>303.23667514964689</v>
      </c>
      <c r="R3782" s="2">
        <v>37</v>
      </c>
      <c r="S3782" s="2">
        <v>24</v>
      </c>
      <c r="T3782" s="2">
        <v>6</v>
      </c>
      <c r="U3782" s="2">
        <f t="shared" si="59"/>
        <v>67</v>
      </c>
    </row>
    <row r="3783" spans="1:21" x14ac:dyDescent="0.2">
      <c r="A3783" t="s">
        <v>24</v>
      </c>
      <c r="B3783" s="3">
        <v>45192</v>
      </c>
      <c r="C3783" s="10" t="str">
        <f>TEXT(data[[#This Row],[Date]],"mmmm")</f>
        <v>September</v>
      </c>
      <c r="D3783" t="s">
        <v>15</v>
      </c>
      <c r="E3783" t="s">
        <v>19</v>
      </c>
      <c r="F3783" t="s">
        <v>14</v>
      </c>
      <c r="G3783" t="s">
        <v>21</v>
      </c>
      <c r="H3783" s="11">
        <v>1834</v>
      </c>
      <c r="I3783" s="11">
        <v>17.056199999999997</v>
      </c>
      <c r="J3783" s="13">
        <f>data[[#This Row],[Clicks]]/data[[#This Row],[Impressions]]</f>
        <v>9.2999999999999975E-3</v>
      </c>
      <c r="K3783" s="1">
        <v>1.1154999999999997</v>
      </c>
      <c r="L3783" s="2">
        <v>19.026191099999991</v>
      </c>
      <c r="M3783">
        <v>4</v>
      </c>
      <c r="N3783" s="1">
        <f>IF(data[[#This Row],[Conversions]]=0,0,data[[#This Row],[Spend, Dollars]]/data[[#This Row],[Conversions]])</f>
        <v>4.7565477749999978</v>
      </c>
      <c r="O3783" s="13">
        <f>data[[#This Row],[Conversions]]/data[[#This Row],[Clicks]]</f>
        <v>0.23451882599875709</v>
      </c>
      <c r="P3783" s="11">
        <v>223.2</v>
      </c>
      <c r="Q3783" s="11">
        <f>IF(data[[#This Row],[Spend, Dollars]]=0,0,data[[#This Row],[Total conversion value, Dollars]]/data[[#This Row],[Spend, Dollars]])</f>
        <v>11.731197212667547</v>
      </c>
      <c r="R3783" s="2">
        <v>63</v>
      </c>
      <c r="S3783" s="2">
        <v>21</v>
      </c>
      <c r="T3783" s="2">
        <v>15</v>
      </c>
      <c r="U3783" s="2">
        <f t="shared" si="59"/>
        <v>99</v>
      </c>
    </row>
    <row r="3784" spans="1:21" x14ac:dyDescent="0.2">
      <c r="A3784" t="s">
        <v>24</v>
      </c>
      <c r="B3784" s="3">
        <v>45193</v>
      </c>
      <c r="C3784" s="10" t="str">
        <f>TEXT(data[[#This Row],[Date]],"mmmm")</f>
        <v>September</v>
      </c>
      <c r="D3784" t="s">
        <v>15</v>
      </c>
      <c r="E3784" t="s">
        <v>19</v>
      </c>
      <c r="F3784" t="s">
        <v>14</v>
      </c>
      <c r="G3784" t="s">
        <v>21</v>
      </c>
      <c r="H3784" s="11">
        <v>1724</v>
      </c>
      <c r="I3784" s="11">
        <v>28.790800000000001</v>
      </c>
      <c r="J3784" s="13">
        <f>data[[#This Row],[Clicks]]/data[[#This Row],[Impressions]]</f>
        <v>1.67E-2</v>
      </c>
      <c r="K3784" s="1">
        <v>0.39099999999999996</v>
      </c>
      <c r="L3784" s="2">
        <v>11.2572028</v>
      </c>
      <c r="M3784">
        <v>4</v>
      </c>
      <c r="N3784" s="1">
        <f>IF(data[[#This Row],[Conversions]]=0,0,data[[#This Row],[Spend, Dollars]]/data[[#This Row],[Conversions]])</f>
        <v>2.8143007</v>
      </c>
      <c r="O3784" s="13">
        <f>data[[#This Row],[Conversions]]/data[[#This Row],[Clicks]]</f>
        <v>0.13893327035025077</v>
      </c>
      <c r="P3784" s="11">
        <v>285.59999999999997</v>
      </c>
      <c r="Q3784" s="11">
        <f>IF(data[[#This Row],[Spend, Dollars]]=0,0,data[[#This Row],[Total conversion value, Dollars]]/data[[#This Row],[Spend, Dollars]])</f>
        <v>25.370423281350138</v>
      </c>
      <c r="R3784" s="2">
        <v>71</v>
      </c>
      <c r="S3784" s="2">
        <v>25</v>
      </c>
      <c r="T3784" s="2">
        <v>13.5</v>
      </c>
      <c r="U3784" s="2">
        <f t="shared" si="59"/>
        <v>109.5</v>
      </c>
    </row>
    <row r="3785" spans="1:21" x14ac:dyDescent="0.2">
      <c r="A3785" t="s">
        <v>24</v>
      </c>
      <c r="B3785" s="3">
        <v>45194</v>
      </c>
      <c r="C3785" s="10" t="str">
        <f>TEXT(data[[#This Row],[Date]],"mmmm")</f>
        <v>September</v>
      </c>
      <c r="D3785" t="s">
        <v>15</v>
      </c>
      <c r="E3785" t="s">
        <v>19</v>
      </c>
      <c r="F3785" t="s">
        <v>14</v>
      </c>
      <c r="G3785" t="s">
        <v>21</v>
      </c>
      <c r="H3785" s="11">
        <v>1715</v>
      </c>
      <c r="I3785" s="11">
        <v>23.8385</v>
      </c>
      <c r="J3785" s="13">
        <f>data[[#This Row],[Clicks]]/data[[#This Row],[Impressions]]</f>
        <v>1.3899999999999999E-2</v>
      </c>
      <c r="K3785" s="1">
        <v>0.35650000000000004</v>
      </c>
      <c r="L3785" s="2">
        <v>8.4984252500000004</v>
      </c>
      <c r="M3785">
        <v>7</v>
      </c>
      <c r="N3785" s="1">
        <f>IF(data[[#This Row],[Conversions]]=0,0,data[[#This Row],[Spend, Dollars]]/data[[#This Row],[Conversions]])</f>
        <v>1.21406075</v>
      </c>
      <c r="O3785" s="13">
        <f>data[[#This Row],[Conversions]]/data[[#This Row],[Clicks]]</f>
        <v>0.29364263691087944</v>
      </c>
      <c r="P3785" s="11">
        <v>474</v>
      </c>
      <c r="Q3785" s="11">
        <f>IF(data[[#This Row],[Spend, Dollars]]=0,0,data[[#This Row],[Total conversion value, Dollars]]/data[[#This Row],[Spend, Dollars]])</f>
        <v>55.77503902855414</v>
      </c>
      <c r="R3785" s="2">
        <v>46</v>
      </c>
      <c r="S3785" s="2">
        <v>25</v>
      </c>
      <c r="T3785" s="2">
        <v>10.5</v>
      </c>
      <c r="U3785" s="2">
        <f t="shared" si="59"/>
        <v>81.5</v>
      </c>
    </row>
    <row r="3786" spans="1:21" x14ac:dyDescent="0.2">
      <c r="A3786" t="s">
        <v>24</v>
      </c>
      <c r="B3786" s="3">
        <v>45195</v>
      </c>
      <c r="C3786" s="10" t="str">
        <f>TEXT(data[[#This Row],[Date]],"mmmm")</f>
        <v>September</v>
      </c>
      <c r="D3786" t="s">
        <v>15</v>
      </c>
      <c r="E3786" t="s">
        <v>19</v>
      </c>
      <c r="F3786" t="s">
        <v>14</v>
      </c>
      <c r="G3786" t="s">
        <v>21</v>
      </c>
      <c r="H3786" s="11">
        <v>1725</v>
      </c>
      <c r="I3786" s="11">
        <v>23.632499999999997</v>
      </c>
      <c r="J3786" s="13">
        <f>data[[#This Row],[Clicks]]/data[[#This Row],[Impressions]]</f>
        <v>1.3699999999999999E-2</v>
      </c>
      <c r="K3786" s="1">
        <v>0.42549999999999988</v>
      </c>
      <c r="L3786" s="2">
        <v>10.055628749999995</v>
      </c>
      <c r="M3786">
        <v>5</v>
      </c>
      <c r="N3786" s="1">
        <f>IF(data[[#This Row],[Conversions]]=0,0,data[[#This Row],[Spend, Dollars]]/data[[#This Row],[Conversions]])</f>
        <v>2.0111257499999988</v>
      </c>
      <c r="O3786" s="13">
        <f>data[[#This Row],[Conversions]]/data[[#This Row],[Clicks]]</f>
        <v>0.21157304559399134</v>
      </c>
      <c r="P3786" s="11">
        <v>381.59999999999997</v>
      </c>
      <c r="Q3786" s="11">
        <f>IF(data[[#This Row],[Spend, Dollars]]=0,0,data[[#This Row],[Total conversion value, Dollars]]/data[[#This Row],[Spend, Dollars]])</f>
        <v>37.948895040501583</v>
      </c>
      <c r="R3786" s="2">
        <v>86</v>
      </c>
      <c r="S3786" s="2">
        <v>18</v>
      </c>
      <c r="T3786" s="2">
        <v>6</v>
      </c>
      <c r="U3786" s="2">
        <f t="shared" si="59"/>
        <v>110</v>
      </c>
    </row>
    <row r="3787" spans="1:21" x14ac:dyDescent="0.2">
      <c r="A3787" t="s">
        <v>24</v>
      </c>
      <c r="B3787" s="3">
        <v>45196</v>
      </c>
      <c r="C3787" s="10" t="str">
        <f>TEXT(data[[#This Row],[Date]],"mmmm")</f>
        <v>September</v>
      </c>
      <c r="D3787" t="s">
        <v>15</v>
      </c>
      <c r="E3787" t="s">
        <v>19</v>
      </c>
      <c r="F3787" t="s">
        <v>14</v>
      </c>
      <c r="G3787" t="s">
        <v>21</v>
      </c>
      <c r="H3787" s="11">
        <v>1844</v>
      </c>
      <c r="I3787" s="11">
        <v>29.504000000000008</v>
      </c>
      <c r="J3787" s="13">
        <f>data[[#This Row],[Clicks]]/data[[#This Row],[Impressions]]</f>
        <v>1.6000000000000004E-2</v>
      </c>
      <c r="K3787" s="1">
        <v>2.3000000000000034E-2</v>
      </c>
      <c r="L3787" s="2">
        <v>0.67859200000000119</v>
      </c>
      <c r="M3787">
        <v>4</v>
      </c>
      <c r="N3787" s="1">
        <f>IF(data[[#This Row],[Conversions]]=0,0,data[[#This Row],[Spend, Dollars]]/data[[#This Row],[Conversions]])</f>
        <v>0.1696480000000003</v>
      </c>
      <c r="O3787" s="13">
        <f>data[[#This Row],[Conversions]]/data[[#This Row],[Clicks]]</f>
        <v>0.13557483731019518</v>
      </c>
      <c r="P3787" s="11">
        <v>307.2</v>
      </c>
      <c r="Q3787" s="11">
        <f>IF(data[[#This Row],[Spend, Dollars]]=0,0,data[[#This Row],[Total conversion value, Dollars]]/data[[#This Row],[Spend, Dollars]])</f>
        <v>452.70206545317279</v>
      </c>
      <c r="R3787" s="2">
        <v>84</v>
      </c>
      <c r="S3787" s="2">
        <v>17</v>
      </c>
      <c r="T3787" s="2">
        <v>16.5</v>
      </c>
      <c r="U3787" s="2">
        <f t="shared" si="59"/>
        <v>117.5</v>
      </c>
    </row>
    <row r="3788" spans="1:21" x14ac:dyDescent="0.2">
      <c r="A3788" t="s">
        <v>24</v>
      </c>
      <c r="B3788" s="3">
        <v>45197</v>
      </c>
      <c r="C3788" s="10" t="str">
        <f>TEXT(data[[#This Row],[Date]],"mmmm")</f>
        <v>September</v>
      </c>
      <c r="D3788" t="s">
        <v>15</v>
      </c>
      <c r="E3788" t="s">
        <v>19</v>
      </c>
      <c r="F3788" t="s">
        <v>14</v>
      </c>
      <c r="G3788" t="s">
        <v>21</v>
      </c>
      <c r="H3788" s="11">
        <v>2352</v>
      </c>
      <c r="I3788" s="11">
        <v>27.518399999999996</v>
      </c>
      <c r="J3788" s="13">
        <f>data[[#This Row],[Clicks]]/data[[#This Row],[Impressions]]</f>
        <v>1.1699999999999999E-2</v>
      </c>
      <c r="K3788" s="1">
        <v>1.0464999999999995</v>
      </c>
      <c r="L3788" s="2">
        <v>28.798005599999982</v>
      </c>
      <c r="M3788">
        <v>3</v>
      </c>
      <c r="N3788" s="1">
        <f>IF(data[[#This Row],[Conversions]]=0,0,data[[#This Row],[Spend, Dollars]]/data[[#This Row],[Conversions]])</f>
        <v>9.5993351999999934</v>
      </c>
      <c r="O3788" s="13">
        <f>data[[#This Row],[Conversions]]/data[[#This Row],[Clicks]]</f>
        <v>0.10901796616082332</v>
      </c>
      <c r="P3788" s="11">
        <v>225.6</v>
      </c>
      <c r="Q3788" s="11">
        <f>IF(data[[#This Row],[Spend, Dollars]]=0,0,data[[#This Row],[Total conversion value, Dollars]]/data[[#This Row],[Spend, Dollars]])</f>
        <v>7.8338758292345121</v>
      </c>
      <c r="R3788" s="2">
        <v>75</v>
      </c>
      <c r="S3788" s="2">
        <v>8</v>
      </c>
      <c r="T3788" s="2">
        <v>3</v>
      </c>
      <c r="U3788" s="2">
        <f t="shared" si="59"/>
        <v>86</v>
      </c>
    </row>
    <row r="3789" spans="1:21" x14ac:dyDescent="0.2">
      <c r="A3789" t="s">
        <v>24</v>
      </c>
      <c r="B3789" s="3">
        <v>45198</v>
      </c>
      <c r="C3789" s="10" t="str">
        <f>TEXT(data[[#This Row],[Date]],"mmmm")</f>
        <v>September</v>
      </c>
      <c r="D3789" t="s">
        <v>15</v>
      </c>
      <c r="E3789" t="s">
        <v>19</v>
      </c>
      <c r="F3789" t="s">
        <v>14</v>
      </c>
      <c r="G3789" t="s">
        <v>21</v>
      </c>
      <c r="H3789" s="11">
        <v>1700</v>
      </c>
      <c r="I3789" s="11">
        <v>17.170000000000002</v>
      </c>
      <c r="J3789" s="13">
        <f>data[[#This Row],[Clicks]]/data[[#This Row],[Impressions]]</f>
        <v>1.0100000000000001E-2</v>
      </c>
      <c r="K3789" s="1">
        <v>1.1039999999999996</v>
      </c>
      <c r="L3789" s="2">
        <v>18.955679999999997</v>
      </c>
      <c r="M3789">
        <v>2</v>
      </c>
      <c r="N3789" s="1">
        <f>IF(data[[#This Row],[Conversions]]=0,0,data[[#This Row],[Spend, Dollars]]/data[[#This Row],[Conversions]])</f>
        <v>9.4778399999999987</v>
      </c>
      <c r="O3789" s="13">
        <f>data[[#This Row],[Conversions]]/data[[#This Row],[Clicks]]</f>
        <v>0.11648223645894</v>
      </c>
      <c r="P3789" s="11">
        <v>187.2</v>
      </c>
      <c r="Q3789" s="11">
        <f>IF(data[[#This Row],[Spend, Dollars]]=0,0,data[[#This Row],[Total conversion value, Dollars]]/data[[#This Row],[Spend, Dollars]])</f>
        <v>9.8756678736927412</v>
      </c>
      <c r="R3789" s="2">
        <v>69</v>
      </c>
      <c r="S3789" s="2">
        <v>7</v>
      </c>
      <c r="T3789" s="2">
        <v>13.5</v>
      </c>
      <c r="U3789" s="2">
        <f t="shared" si="59"/>
        <v>89.5</v>
      </c>
    </row>
    <row r="3790" spans="1:21" x14ac:dyDescent="0.2">
      <c r="A3790" t="s">
        <v>24</v>
      </c>
      <c r="B3790" s="3">
        <v>45199</v>
      </c>
      <c r="C3790" s="10" t="str">
        <f>TEXT(data[[#This Row],[Date]],"mmmm")</f>
        <v>September</v>
      </c>
      <c r="D3790" t="s">
        <v>15</v>
      </c>
      <c r="E3790" t="s">
        <v>19</v>
      </c>
      <c r="F3790" t="s">
        <v>14</v>
      </c>
      <c r="G3790" t="s">
        <v>21</v>
      </c>
      <c r="H3790" s="11">
        <v>1480</v>
      </c>
      <c r="I3790" s="11">
        <v>20.423999999999999</v>
      </c>
      <c r="J3790" s="13">
        <f>data[[#This Row],[Clicks]]/data[[#This Row],[Impressions]]</f>
        <v>1.38E-2</v>
      </c>
      <c r="K3790" s="1">
        <v>0.42549999999999988</v>
      </c>
      <c r="L3790" s="2">
        <v>8.6904119999999967</v>
      </c>
      <c r="M3790">
        <v>6</v>
      </c>
      <c r="N3790" s="1">
        <f>IF(data[[#This Row],[Conversions]]=0,0,data[[#This Row],[Spend, Dollars]]/data[[#This Row],[Conversions]])</f>
        <v>1.4484019999999995</v>
      </c>
      <c r="O3790" s="13">
        <f>data[[#This Row],[Conversions]]/data[[#This Row],[Clicks]]</f>
        <v>0.29377203290246767</v>
      </c>
      <c r="P3790" s="11">
        <v>417.59999999999997</v>
      </c>
      <c r="Q3790" s="11">
        <f>IF(data[[#This Row],[Spend, Dollars]]=0,0,data[[#This Row],[Total conversion value, Dollars]]/data[[#This Row],[Spend, Dollars]])</f>
        <v>48.052957673353127</v>
      </c>
      <c r="R3790" s="2">
        <v>58</v>
      </c>
      <c r="S3790" s="2">
        <v>16</v>
      </c>
      <c r="T3790" s="2">
        <v>10.5</v>
      </c>
      <c r="U3790" s="2">
        <f t="shared" si="59"/>
        <v>84.5</v>
      </c>
    </row>
    <row r="3791" spans="1:21" x14ac:dyDescent="0.2">
      <c r="A3791" t="s">
        <v>24</v>
      </c>
      <c r="B3791" s="3">
        <v>45200</v>
      </c>
      <c r="C3791" s="10" t="str">
        <f>TEXT(data[[#This Row],[Date]],"mmmm")</f>
        <v>October</v>
      </c>
      <c r="D3791" t="s">
        <v>15</v>
      </c>
      <c r="E3791" t="s">
        <v>19</v>
      </c>
      <c r="F3791" t="s">
        <v>14</v>
      </c>
      <c r="G3791" t="s">
        <v>21</v>
      </c>
      <c r="H3791" s="11">
        <v>1375</v>
      </c>
      <c r="I3791" s="11">
        <v>18.424999999999997</v>
      </c>
      <c r="J3791" s="13">
        <f>data[[#This Row],[Clicks]]/data[[#This Row],[Impressions]]</f>
        <v>1.3399999999999999E-2</v>
      </c>
      <c r="K3791" s="1">
        <v>0.40249999999999997</v>
      </c>
      <c r="L3791" s="2">
        <v>7.416062499999998</v>
      </c>
      <c r="M3791">
        <v>4</v>
      </c>
      <c r="N3791" s="1">
        <f>IF(data[[#This Row],[Conversions]]=0,0,data[[#This Row],[Spend, Dollars]]/data[[#This Row],[Conversions]])</f>
        <v>1.8540156249999995</v>
      </c>
      <c r="O3791" s="13">
        <f>data[[#This Row],[Conversions]]/data[[#This Row],[Clicks]]</f>
        <v>0.21709633649932161</v>
      </c>
      <c r="P3791" s="11">
        <v>204</v>
      </c>
      <c r="Q3791" s="11">
        <f>IF(data[[#This Row],[Spend, Dollars]]=0,0,data[[#This Row],[Total conversion value, Dollars]]/data[[#This Row],[Spend, Dollars]])</f>
        <v>27.50785878624945</v>
      </c>
      <c r="R3791" s="2">
        <v>38</v>
      </c>
      <c r="S3791" s="2">
        <v>11</v>
      </c>
      <c r="T3791" s="2">
        <v>3</v>
      </c>
      <c r="U3791" s="2">
        <f t="shared" si="59"/>
        <v>52</v>
      </c>
    </row>
    <row r="3792" spans="1:21" x14ac:dyDescent="0.2">
      <c r="A3792" t="s">
        <v>24</v>
      </c>
      <c r="B3792" s="3">
        <v>45201</v>
      </c>
      <c r="C3792" s="10" t="str">
        <f>TEXT(data[[#This Row],[Date]],"mmmm")</f>
        <v>October</v>
      </c>
      <c r="D3792" t="s">
        <v>15</v>
      </c>
      <c r="E3792" t="s">
        <v>19</v>
      </c>
      <c r="F3792" t="s">
        <v>14</v>
      </c>
      <c r="G3792" t="s">
        <v>21</v>
      </c>
      <c r="H3792" s="11">
        <v>2007</v>
      </c>
      <c r="I3792" s="11">
        <v>23.281199999999998</v>
      </c>
      <c r="J3792" s="13">
        <f>data[[#This Row],[Clicks]]/data[[#This Row],[Impressions]]</f>
        <v>1.1599999999999999E-2</v>
      </c>
      <c r="K3792" s="1">
        <v>1.0234999999999996</v>
      </c>
      <c r="L3792" s="2">
        <v>23.828308199999992</v>
      </c>
      <c r="M3792">
        <v>3</v>
      </c>
      <c r="N3792" s="1">
        <f>IF(data[[#This Row],[Conversions]]=0,0,data[[#This Row],[Spend, Dollars]]/data[[#This Row],[Conversions]])</f>
        <v>7.9427693999999969</v>
      </c>
      <c r="O3792" s="13">
        <f>data[[#This Row],[Conversions]]/data[[#This Row],[Clicks]]</f>
        <v>0.12885933714756972</v>
      </c>
      <c r="P3792" s="11">
        <v>217.2</v>
      </c>
      <c r="Q3792" s="11">
        <f>IF(data[[#This Row],[Spend, Dollars]]=0,0,data[[#This Row],[Total conversion value, Dollars]]/data[[#This Row],[Spend, Dollars]])</f>
        <v>9.1152086072145089</v>
      </c>
      <c r="R3792" s="2">
        <v>60</v>
      </c>
      <c r="S3792" s="2">
        <v>16</v>
      </c>
      <c r="T3792" s="2">
        <v>13.5</v>
      </c>
      <c r="U3792" s="2">
        <f t="shared" si="59"/>
        <v>89.5</v>
      </c>
    </row>
    <row r="3793" spans="1:21" x14ac:dyDescent="0.2">
      <c r="A3793" t="s">
        <v>24</v>
      </c>
      <c r="B3793" s="3">
        <v>45202</v>
      </c>
      <c r="C3793" s="10" t="str">
        <f>TEXT(data[[#This Row],[Date]],"mmmm")</f>
        <v>October</v>
      </c>
      <c r="D3793" t="s">
        <v>15</v>
      </c>
      <c r="E3793" t="s">
        <v>19</v>
      </c>
      <c r="F3793" t="s">
        <v>14</v>
      </c>
      <c r="G3793" t="s">
        <v>21</v>
      </c>
      <c r="H3793" s="11">
        <v>1433</v>
      </c>
      <c r="I3793" s="11">
        <v>11.893899999999997</v>
      </c>
      <c r="J3793" s="13">
        <f>data[[#This Row],[Clicks]]/data[[#This Row],[Impressions]]</f>
        <v>8.2999999999999984E-3</v>
      </c>
      <c r="K3793" s="1">
        <v>0.8049999999999996</v>
      </c>
      <c r="L3793" s="2">
        <v>9.574589499999993</v>
      </c>
      <c r="M3793">
        <v>3</v>
      </c>
      <c r="N3793" s="1">
        <f>IF(data[[#This Row],[Conversions]]=0,0,data[[#This Row],[Spend, Dollars]]/data[[#This Row],[Conversions]])</f>
        <v>3.1915298333333308</v>
      </c>
      <c r="O3793" s="13">
        <f>data[[#This Row],[Conversions]]/data[[#This Row],[Clicks]]</f>
        <v>0.25223013477496875</v>
      </c>
      <c r="P3793" s="11">
        <v>279.59999999999997</v>
      </c>
      <c r="Q3793" s="11">
        <f>IF(data[[#This Row],[Spend, Dollars]]=0,0,data[[#This Row],[Total conversion value, Dollars]]/data[[#This Row],[Spend, Dollars]])</f>
        <v>29.202296349101982</v>
      </c>
      <c r="R3793" s="2">
        <v>68</v>
      </c>
      <c r="S3793" s="2">
        <v>20</v>
      </c>
      <c r="T3793" s="2">
        <v>3</v>
      </c>
      <c r="U3793" s="2">
        <f t="shared" si="59"/>
        <v>91</v>
      </c>
    </row>
    <row r="3794" spans="1:21" x14ac:dyDescent="0.2">
      <c r="A3794" t="s">
        <v>24</v>
      </c>
      <c r="B3794" s="3">
        <v>45203</v>
      </c>
      <c r="C3794" s="10" t="str">
        <f>TEXT(data[[#This Row],[Date]],"mmmm")</f>
        <v>October</v>
      </c>
      <c r="D3794" t="s">
        <v>15</v>
      </c>
      <c r="E3794" t="s">
        <v>19</v>
      </c>
      <c r="F3794" t="s">
        <v>14</v>
      </c>
      <c r="G3794" t="s">
        <v>21</v>
      </c>
      <c r="H3794" s="11">
        <v>1808</v>
      </c>
      <c r="I3794" s="11">
        <v>29.108800000000006</v>
      </c>
      <c r="J3794" s="13">
        <f>data[[#This Row],[Clicks]]/data[[#This Row],[Impressions]]</f>
        <v>1.6100000000000003E-2</v>
      </c>
      <c r="K3794" s="1">
        <v>0.88549999999999973</v>
      </c>
      <c r="L3794" s="2">
        <v>25.775842399999998</v>
      </c>
      <c r="M3794">
        <v>3</v>
      </c>
      <c r="N3794" s="1">
        <f>IF(data[[#This Row],[Conversions]]=0,0,data[[#This Row],[Spend, Dollars]]/data[[#This Row],[Conversions]])</f>
        <v>8.5919474666666655</v>
      </c>
      <c r="O3794" s="13">
        <f>data[[#This Row],[Conversions]]/data[[#This Row],[Clicks]]</f>
        <v>0.10306161710548011</v>
      </c>
      <c r="P3794" s="11">
        <v>165.6</v>
      </c>
      <c r="Q3794" s="11">
        <f>IF(data[[#This Row],[Spend, Dollars]]=0,0,data[[#This Row],[Total conversion value, Dollars]]/data[[#This Row],[Spend, Dollars]])</f>
        <v>6.4246202870948652</v>
      </c>
      <c r="R3794" s="2">
        <v>50</v>
      </c>
      <c r="S3794" s="2">
        <v>15</v>
      </c>
      <c r="T3794" s="2">
        <v>13.5</v>
      </c>
      <c r="U3794" s="2">
        <f t="shared" si="59"/>
        <v>78.5</v>
      </c>
    </row>
    <row r="3795" spans="1:21" x14ac:dyDescent="0.2">
      <c r="A3795" t="s">
        <v>24</v>
      </c>
      <c r="B3795" s="3">
        <v>45204</v>
      </c>
      <c r="C3795" s="10" t="str">
        <f>TEXT(data[[#This Row],[Date]],"mmmm")</f>
        <v>October</v>
      </c>
      <c r="D3795" t="s">
        <v>15</v>
      </c>
      <c r="E3795" t="s">
        <v>19</v>
      </c>
      <c r="F3795" t="s">
        <v>14</v>
      </c>
      <c r="G3795" t="s">
        <v>21</v>
      </c>
      <c r="H3795" s="11">
        <v>1890</v>
      </c>
      <c r="I3795" s="11">
        <v>24.381</v>
      </c>
      <c r="J3795" s="13">
        <f>data[[#This Row],[Clicks]]/data[[#This Row],[Impressions]]</f>
        <v>1.29E-2</v>
      </c>
      <c r="K3795" s="1">
        <v>0.52899999999999969</v>
      </c>
      <c r="L3795" s="2">
        <v>12.897548999999993</v>
      </c>
      <c r="M3795">
        <v>3</v>
      </c>
      <c r="N3795" s="1">
        <f>IF(data[[#This Row],[Conversions]]=0,0,data[[#This Row],[Spend, Dollars]]/data[[#This Row],[Conversions]])</f>
        <v>4.2991829999999975</v>
      </c>
      <c r="O3795" s="13">
        <f>data[[#This Row],[Conversions]]/data[[#This Row],[Clicks]]</f>
        <v>0.12304663467454165</v>
      </c>
      <c r="P3795" s="11">
        <v>240</v>
      </c>
      <c r="Q3795" s="11">
        <f>IF(data[[#This Row],[Spend, Dollars]]=0,0,data[[#This Row],[Total conversion value, Dollars]]/data[[#This Row],[Spend, Dollars]])</f>
        <v>18.608186718267181</v>
      </c>
      <c r="R3795" s="2">
        <v>43</v>
      </c>
      <c r="S3795" s="2">
        <v>9</v>
      </c>
      <c r="T3795" s="2">
        <v>4.5</v>
      </c>
      <c r="U3795" s="2">
        <f t="shared" si="59"/>
        <v>56.5</v>
      </c>
    </row>
    <row r="3796" spans="1:21" x14ac:dyDescent="0.2">
      <c r="A3796" t="s">
        <v>24</v>
      </c>
      <c r="B3796" s="3">
        <v>45205</v>
      </c>
      <c r="C3796" s="10" t="str">
        <f>TEXT(data[[#This Row],[Date]],"mmmm")</f>
        <v>October</v>
      </c>
      <c r="D3796" t="s">
        <v>15</v>
      </c>
      <c r="E3796" t="s">
        <v>19</v>
      </c>
      <c r="F3796" t="s">
        <v>14</v>
      </c>
      <c r="G3796" t="s">
        <v>21</v>
      </c>
      <c r="H3796" s="11">
        <v>1515</v>
      </c>
      <c r="I3796" s="11">
        <v>22.724999999999994</v>
      </c>
      <c r="J3796" s="13">
        <f>data[[#This Row],[Clicks]]/data[[#This Row],[Impressions]]</f>
        <v>1.4999999999999996E-2</v>
      </c>
      <c r="K3796" s="1">
        <v>0.95449999999999979</v>
      </c>
      <c r="L3796" s="2">
        <v>21.691012499999989</v>
      </c>
      <c r="M3796">
        <v>2</v>
      </c>
      <c r="N3796" s="1">
        <f>IF(data[[#This Row],[Conversions]]=0,0,data[[#This Row],[Spend, Dollars]]/data[[#This Row],[Conversions]])</f>
        <v>10.845506249999994</v>
      </c>
      <c r="O3796" s="13">
        <f>data[[#This Row],[Conversions]]/data[[#This Row],[Clicks]]</f>
        <v>8.8008800880088028E-2</v>
      </c>
      <c r="P3796" s="11">
        <v>124.8</v>
      </c>
      <c r="Q3796" s="11">
        <f>IF(data[[#This Row],[Spend, Dollars]]=0,0,data[[#This Row],[Total conversion value, Dollars]]/data[[#This Row],[Spend, Dollars]])</f>
        <v>5.753535018247768</v>
      </c>
      <c r="R3796" s="2">
        <v>43</v>
      </c>
      <c r="S3796" s="2">
        <v>10</v>
      </c>
      <c r="T3796" s="2">
        <v>7.5</v>
      </c>
      <c r="U3796" s="2">
        <f t="shared" si="59"/>
        <v>60.5</v>
      </c>
    </row>
    <row r="3797" spans="1:21" x14ac:dyDescent="0.2">
      <c r="A3797" t="s">
        <v>24</v>
      </c>
      <c r="B3797" s="3">
        <v>45206</v>
      </c>
      <c r="C3797" s="10" t="str">
        <f>TEXT(data[[#This Row],[Date]],"mmmm")</f>
        <v>October</v>
      </c>
      <c r="D3797" t="s">
        <v>15</v>
      </c>
      <c r="E3797" t="s">
        <v>19</v>
      </c>
      <c r="F3797" t="s">
        <v>14</v>
      </c>
      <c r="G3797" t="s">
        <v>21</v>
      </c>
      <c r="H3797" s="11">
        <v>2231</v>
      </c>
      <c r="I3797" s="11">
        <v>31.233999999999998</v>
      </c>
      <c r="J3797" s="13">
        <f>data[[#This Row],[Clicks]]/data[[#This Row],[Impressions]]</f>
        <v>1.3999999999999999E-2</v>
      </c>
      <c r="K3797" s="1">
        <v>9.2000000000000054E-2</v>
      </c>
      <c r="L3797" s="2">
        <v>2.8735280000000016</v>
      </c>
      <c r="M3797">
        <v>4</v>
      </c>
      <c r="N3797" s="1">
        <f>IF(data[[#This Row],[Conversions]]=0,0,data[[#This Row],[Spend, Dollars]]/data[[#This Row],[Conversions]])</f>
        <v>0.71838200000000041</v>
      </c>
      <c r="O3797" s="13">
        <f>data[[#This Row],[Conversions]]/data[[#This Row],[Clicks]]</f>
        <v>0.12806556957162069</v>
      </c>
      <c r="P3797" s="11">
        <v>234</v>
      </c>
      <c r="Q3797" s="11">
        <f>IF(data[[#This Row],[Spend, Dollars]]=0,0,data[[#This Row],[Total conversion value, Dollars]]/data[[#This Row],[Spend, Dollars]])</f>
        <v>81.432998042823968</v>
      </c>
      <c r="R3797" s="2">
        <v>48</v>
      </c>
      <c r="S3797" s="2">
        <v>23</v>
      </c>
      <c r="T3797" s="2">
        <v>22.5</v>
      </c>
      <c r="U3797" s="2">
        <f t="shared" si="59"/>
        <v>93.5</v>
      </c>
    </row>
    <row r="3798" spans="1:21" x14ac:dyDescent="0.2">
      <c r="A3798" t="s">
        <v>24</v>
      </c>
      <c r="B3798" s="3">
        <v>45207</v>
      </c>
      <c r="C3798" s="10" t="str">
        <f>TEXT(data[[#This Row],[Date]],"mmmm")</f>
        <v>October</v>
      </c>
      <c r="D3798" t="s">
        <v>15</v>
      </c>
      <c r="E3798" t="s">
        <v>19</v>
      </c>
      <c r="F3798" t="s">
        <v>14</v>
      </c>
      <c r="G3798" t="s">
        <v>21</v>
      </c>
      <c r="H3798" s="11">
        <v>1414</v>
      </c>
      <c r="I3798" s="11">
        <v>24.320799999999998</v>
      </c>
      <c r="J3798" s="13">
        <f>data[[#This Row],[Clicks]]/data[[#This Row],[Impressions]]</f>
        <v>1.72E-2</v>
      </c>
      <c r="K3798" s="1">
        <v>0.85099999999999965</v>
      </c>
      <c r="L3798" s="2">
        <v>20.697000799999991</v>
      </c>
      <c r="M3798">
        <v>4</v>
      </c>
      <c r="N3798" s="1">
        <f>IF(data[[#This Row],[Conversions]]=0,0,data[[#This Row],[Spend, Dollars]]/data[[#This Row],[Conversions]])</f>
        <v>5.1742501999999977</v>
      </c>
      <c r="O3798" s="13">
        <f>data[[#This Row],[Conversions]]/data[[#This Row],[Clicks]]</f>
        <v>0.16446827406993192</v>
      </c>
      <c r="P3798" s="11">
        <v>234</v>
      </c>
      <c r="Q3798" s="11">
        <f>IF(data[[#This Row],[Spend, Dollars]]=0,0,data[[#This Row],[Total conversion value, Dollars]]/data[[#This Row],[Spend, Dollars]])</f>
        <v>11.305985937827288</v>
      </c>
      <c r="R3798" s="2">
        <v>55</v>
      </c>
      <c r="S3798" s="2">
        <v>16</v>
      </c>
      <c r="T3798" s="2">
        <v>3</v>
      </c>
      <c r="U3798" s="2">
        <f t="shared" si="59"/>
        <v>74</v>
      </c>
    </row>
    <row r="3799" spans="1:21" x14ac:dyDescent="0.2">
      <c r="A3799" t="s">
        <v>24</v>
      </c>
      <c r="B3799" s="3">
        <v>45208</v>
      </c>
      <c r="C3799" s="10" t="str">
        <f>TEXT(data[[#This Row],[Date]],"mmmm")</f>
        <v>October</v>
      </c>
      <c r="D3799" t="s">
        <v>15</v>
      </c>
      <c r="E3799" t="s">
        <v>19</v>
      </c>
      <c r="F3799" t="s">
        <v>14</v>
      </c>
      <c r="G3799" t="s">
        <v>21</v>
      </c>
      <c r="H3799" s="11">
        <v>2075</v>
      </c>
      <c r="I3799" s="11">
        <v>35.482499999999995</v>
      </c>
      <c r="J3799" s="13">
        <f>data[[#This Row],[Clicks]]/data[[#This Row],[Impressions]]</f>
        <v>1.7099999999999997E-2</v>
      </c>
      <c r="K3799" s="1">
        <v>0.90849999999999975</v>
      </c>
      <c r="L3799" s="2">
        <v>32.235851249999989</v>
      </c>
      <c r="M3799">
        <v>5</v>
      </c>
      <c r="N3799" s="1">
        <f>IF(data[[#This Row],[Conversions]]=0,0,data[[#This Row],[Spend, Dollars]]/data[[#This Row],[Conversions]])</f>
        <v>6.4471702499999974</v>
      </c>
      <c r="O3799" s="13">
        <f>data[[#This Row],[Conversions]]/data[[#This Row],[Clicks]]</f>
        <v>0.14091453533431975</v>
      </c>
      <c r="P3799" s="11">
        <v>234</v>
      </c>
      <c r="Q3799" s="11">
        <f>IF(data[[#This Row],[Spend, Dollars]]=0,0,data[[#This Row],[Total conversion value, Dollars]]/data[[#This Row],[Spend, Dollars]])</f>
        <v>7.2589986281190599</v>
      </c>
      <c r="R3799" s="2">
        <v>57</v>
      </c>
      <c r="S3799" s="2">
        <v>10</v>
      </c>
      <c r="T3799" s="2">
        <v>15</v>
      </c>
      <c r="U3799" s="2">
        <f t="shared" si="59"/>
        <v>82</v>
      </c>
    </row>
    <row r="3800" spans="1:21" x14ac:dyDescent="0.2">
      <c r="A3800" t="s">
        <v>24</v>
      </c>
      <c r="B3800" s="3">
        <v>45209</v>
      </c>
      <c r="C3800" s="10" t="str">
        <f>TEXT(data[[#This Row],[Date]],"mmmm")</f>
        <v>October</v>
      </c>
      <c r="D3800" t="s">
        <v>15</v>
      </c>
      <c r="E3800" t="s">
        <v>19</v>
      </c>
      <c r="F3800" t="s">
        <v>14</v>
      </c>
      <c r="G3800" t="s">
        <v>21</v>
      </c>
      <c r="H3800" s="11">
        <v>2037</v>
      </c>
      <c r="I3800" s="11">
        <v>20.370000000000005</v>
      </c>
      <c r="J3800" s="13">
        <f>data[[#This Row],[Clicks]]/data[[#This Row],[Impressions]]</f>
        <v>1.0000000000000002E-2</v>
      </c>
      <c r="K3800" s="1">
        <v>1.2994999999999994</v>
      </c>
      <c r="L3800" s="2">
        <v>26.470814999999995</v>
      </c>
      <c r="M3800">
        <v>2</v>
      </c>
      <c r="N3800" s="1">
        <f>IF(data[[#This Row],[Conversions]]=0,0,data[[#This Row],[Spend, Dollars]]/data[[#This Row],[Conversions]])</f>
        <v>13.235407499999997</v>
      </c>
      <c r="O3800" s="13">
        <f>data[[#This Row],[Conversions]]/data[[#This Row],[Clicks]]</f>
        <v>9.8183603338242498E-2</v>
      </c>
      <c r="P3800" s="11">
        <v>74.399999999999991</v>
      </c>
      <c r="Q3800" s="11">
        <f>IF(data[[#This Row],[Spend, Dollars]]=0,0,data[[#This Row],[Total conversion value, Dollars]]/data[[#This Row],[Spend, Dollars]])</f>
        <v>2.8106425888284892</v>
      </c>
      <c r="R3800" s="2">
        <v>76</v>
      </c>
      <c r="S3800" s="2">
        <v>11</v>
      </c>
      <c r="T3800" s="2">
        <v>1.5</v>
      </c>
      <c r="U3800" s="2">
        <f t="shared" si="59"/>
        <v>88.5</v>
      </c>
    </row>
    <row r="3801" spans="1:21" x14ac:dyDescent="0.2">
      <c r="A3801" t="s">
        <v>24</v>
      </c>
      <c r="B3801" s="3">
        <v>45210</v>
      </c>
      <c r="C3801" s="10" t="str">
        <f>TEXT(data[[#This Row],[Date]],"mmmm")</f>
        <v>October</v>
      </c>
      <c r="D3801" t="s">
        <v>15</v>
      </c>
      <c r="E3801" t="s">
        <v>19</v>
      </c>
      <c r="F3801" t="s">
        <v>14</v>
      </c>
      <c r="G3801" t="s">
        <v>21</v>
      </c>
      <c r="H3801" s="11">
        <v>1560</v>
      </c>
      <c r="I3801" s="11">
        <v>25.427999999999994</v>
      </c>
      <c r="J3801" s="13">
        <f>data[[#This Row],[Clicks]]/data[[#This Row],[Impressions]]</f>
        <v>1.6299999999999995E-2</v>
      </c>
      <c r="K3801" s="1">
        <v>0.52899999999999969</v>
      </c>
      <c r="L3801" s="2">
        <v>13.451411999999989</v>
      </c>
      <c r="M3801">
        <v>6</v>
      </c>
      <c r="N3801" s="1">
        <f>IF(data[[#This Row],[Conversions]]=0,0,data[[#This Row],[Spend, Dollars]]/data[[#This Row],[Conversions]])</f>
        <v>2.2419019999999983</v>
      </c>
      <c r="O3801" s="13">
        <f>data[[#This Row],[Conversions]]/data[[#This Row],[Clicks]]</f>
        <v>0.23596035865974521</v>
      </c>
      <c r="P3801" s="11">
        <v>392.4</v>
      </c>
      <c r="Q3801" s="11">
        <f>IF(data[[#This Row],[Spend, Dollars]]=0,0,data[[#This Row],[Total conversion value, Dollars]]/data[[#This Row],[Spend, Dollars]])</f>
        <v>29.171658707650938</v>
      </c>
      <c r="R3801" s="2">
        <v>37</v>
      </c>
      <c r="S3801" s="2">
        <v>11</v>
      </c>
      <c r="T3801" s="2">
        <v>16.5</v>
      </c>
      <c r="U3801" s="2">
        <f t="shared" si="59"/>
        <v>64.5</v>
      </c>
    </row>
    <row r="3802" spans="1:21" x14ac:dyDescent="0.2">
      <c r="A3802" t="s">
        <v>24</v>
      </c>
      <c r="B3802" s="3">
        <v>45211</v>
      </c>
      <c r="C3802" s="10" t="str">
        <f>TEXT(data[[#This Row],[Date]],"mmmm")</f>
        <v>October</v>
      </c>
      <c r="D3802" t="s">
        <v>15</v>
      </c>
      <c r="E3802" t="s">
        <v>19</v>
      </c>
      <c r="F3802" t="s">
        <v>14</v>
      </c>
      <c r="G3802" t="s">
        <v>21</v>
      </c>
      <c r="H3802" s="11">
        <v>1933</v>
      </c>
      <c r="I3802" s="11">
        <v>28.995000000000001</v>
      </c>
      <c r="J3802" s="13">
        <f>data[[#This Row],[Clicks]]/data[[#This Row],[Impressions]]</f>
        <v>1.5000000000000001E-2</v>
      </c>
      <c r="K3802" s="1">
        <v>0.7819999999999997</v>
      </c>
      <c r="L3802" s="2">
        <v>22.674089999999993</v>
      </c>
      <c r="M3802">
        <v>4</v>
      </c>
      <c r="N3802" s="1">
        <f>IF(data[[#This Row],[Conversions]]=0,0,data[[#This Row],[Spend, Dollars]]/data[[#This Row],[Conversions]])</f>
        <v>5.6685224999999981</v>
      </c>
      <c r="O3802" s="13">
        <f>data[[#This Row],[Conversions]]/data[[#This Row],[Clicks]]</f>
        <v>0.13795481979651664</v>
      </c>
      <c r="P3802" s="11">
        <v>140.4</v>
      </c>
      <c r="Q3802" s="11">
        <f>IF(data[[#This Row],[Spend, Dollars]]=0,0,data[[#This Row],[Total conversion value, Dollars]]/data[[#This Row],[Spend, Dollars]])</f>
        <v>6.1920897376697388</v>
      </c>
      <c r="R3802" s="2">
        <v>35</v>
      </c>
      <c r="S3802" s="2">
        <v>14</v>
      </c>
      <c r="T3802" s="2">
        <v>6</v>
      </c>
      <c r="U3802" s="2">
        <f t="shared" si="59"/>
        <v>55</v>
      </c>
    </row>
    <row r="3803" spans="1:21" x14ac:dyDescent="0.2">
      <c r="A3803" t="s">
        <v>24</v>
      </c>
      <c r="B3803" s="3">
        <v>45212</v>
      </c>
      <c r="C3803" s="10" t="str">
        <f>TEXT(data[[#This Row],[Date]],"mmmm")</f>
        <v>October</v>
      </c>
      <c r="D3803" t="s">
        <v>15</v>
      </c>
      <c r="E3803" t="s">
        <v>19</v>
      </c>
      <c r="F3803" t="s">
        <v>14</v>
      </c>
      <c r="G3803" t="s">
        <v>21</v>
      </c>
      <c r="H3803" s="11">
        <v>1704</v>
      </c>
      <c r="I3803" s="11">
        <v>23.685599999999997</v>
      </c>
      <c r="J3803" s="13">
        <f>data[[#This Row],[Clicks]]/data[[#This Row],[Impressions]]</f>
        <v>1.3899999999999999E-2</v>
      </c>
      <c r="K3803" s="1">
        <v>0.21850000000000006</v>
      </c>
      <c r="L3803" s="2">
        <v>5.1753036000000003</v>
      </c>
      <c r="M3803">
        <v>5</v>
      </c>
      <c r="N3803" s="1">
        <f>IF(data[[#This Row],[Conversions]]=0,0,data[[#This Row],[Spend, Dollars]]/data[[#This Row],[Conversions]])</f>
        <v>1.0350607200000002</v>
      </c>
      <c r="O3803" s="13">
        <f>data[[#This Row],[Conversions]]/data[[#This Row],[Clicks]]</f>
        <v>0.21109872665248086</v>
      </c>
      <c r="P3803" s="11">
        <v>340.8</v>
      </c>
      <c r="Q3803" s="11">
        <f>IF(data[[#This Row],[Spend, Dollars]]=0,0,data[[#This Row],[Total conversion value, Dollars]]/data[[#This Row],[Spend, Dollars]])</f>
        <v>65.851209192828804</v>
      </c>
      <c r="R3803" s="2">
        <v>46</v>
      </c>
      <c r="S3803" s="2">
        <v>18</v>
      </c>
      <c r="T3803" s="2">
        <v>6</v>
      </c>
      <c r="U3803" s="2">
        <f t="shared" si="59"/>
        <v>70</v>
      </c>
    </row>
    <row r="3804" spans="1:21" x14ac:dyDescent="0.2">
      <c r="A3804" t="s">
        <v>24</v>
      </c>
      <c r="B3804" s="3">
        <v>45213</v>
      </c>
      <c r="C3804" s="10" t="str">
        <f>TEXT(data[[#This Row],[Date]],"mmmm")</f>
        <v>October</v>
      </c>
      <c r="D3804" t="s">
        <v>15</v>
      </c>
      <c r="E3804" t="s">
        <v>19</v>
      </c>
      <c r="F3804" t="s">
        <v>14</v>
      </c>
      <c r="G3804" t="s">
        <v>21</v>
      </c>
      <c r="H3804" s="11">
        <v>2462</v>
      </c>
      <c r="I3804" s="11">
        <v>36.93</v>
      </c>
      <c r="J3804" s="13">
        <f>data[[#This Row],[Clicks]]/data[[#This Row],[Impressions]]</f>
        <v>1.4999999999999999E-2</v>
      </c>
      <c r="K3804" s="1">
        <v>0.63249999999999973</v>
      </c>
      <c r="L3804" s="2">
        <v>23.35822499999999</v>
      </c>
      <c r="M3804">
        <v>3</v>
      </c>
      <c r="N3804" s="1">
        <f>IF(data[[#This Row],[Conversions]]=0,0,data[[#This Row],[Spend, Dollars]]/data[[#This Row],[Conversions]])</f>
        <v>7.7860749999999967</v>
      </c>
      <c r="O3804" s="13">
        <f>data[[#This Row],[Conversions]]/data[[#This Row],[Clicks]]</f>
        <v>8.1234768480909825E-2</v>
      </c>
      <c r="P3804" s="11">
        <v>222</v>
      </c>
      <c r="Q3804" s="11">
        <f>IF(data[[#This Row],[Spend, Dollars]]=0,0,data[[#This Row],[Total conversion value, Dollars]]/data[[#This Row],[Spend, Dollars]])</f>
        <v>9.5041468262250266</v>
      </c>
      <c r="R3804" s="2">
        <v>39</v>
      </c>
      <c r="S3804" s="2">
        <v>8</v>
      </c>
      <c r="T3804" s="2">
        <v>6</v>
      </c>
      <c r="U3804" s="2">
        <f t="shared" si="59"/>
        <v>53</v>
      </c>
    </row>
    <row r="3805" spans="1:21" x14ac:dyDescent="0.2">
      <c r="A3805" t="s">
        <v>24</v>
      </c>
      <c r="B3805" s="3">
        <v>45214</v>
      </c>
      <c r="C3805" s="10" t="str">
        <f>TEXT(data[[#This Row],[Date]],"mmmm")</f>
        <v>October</v>
      </c>
      <c r="D3805" t="s">
        <v>15</v>
      </c>
      <c r="E3805" t="s">
        <v>19</v>
      </c>
      <c r="F3805" t="s">
        <v>14</v>
      </c>
      <c r="G3805" t="s">
        <v>21</v>
      </c>
      <c r="H3805" s="11">
        <v>1511</v>
      </c>
      <c r="I3805" s="11">
        <v>18.434200000000001</v>
      </c>
      <c r="J3805" s="13">
        <f>data[[#This Row],[Clicks]]/data[[#This Row],[Impressions]]</f>
        <v>1.2200000000000001E-2</v>
      </c>
      <c r="K3805" s="1">
        <v>1.4029999999999996</v>
      </c>
      <c r="L3805" s="2">
        <v>25.863182599999995</v>
      </c>
      <c r="M3805">
        <v>3</v>
      </c>
      <c r="N3805" s="1">
        <f>IF(data[[#This Row],[Conversions]]=0,0,data[[#This Row],[Spend, Dollars]]/data[[#This Row],[Conversions]])</f>
        <v>8.6210608666666655</v>
      </c>
      <c r="O3805" s="13">
        <f>data[[#This Row],[Conversions]]/data[[#This Row],[Clicks]]</f>
        <v>0.16274099228607697</v>
      </c>
      <c r="P3805" s="11">
        <v>314.39999999999998</v>
      </c>
      <c r="Q3805" s="11">
        <f>IF(data[[#This Row],[Spend, Dollars]]=0,0,data[[#This Row],[Total conversion value, Dollars]]/data[[#This Row],[Spend, Dollars]])</f>
        <v>12.156276544248659</v>
      </c>
      <c r="R3805" s="2">
        <v>65</v>
      </c>
      <c r="S3805" s="2">
        <v>16</v>
      </c>
      <c r="T3805" s="2">
        <v>9</v>
      </c>
      <c r="U3805" s="2">
        <f t="shared" si="59"/>
        <v>90</v>
      </c>
    </row>
    <row r="3806" spans="1:21" x14ac:dyDescent="0.2">
      <c r="A3806" t="s">
        <v>24</v>
      </c>
      <c r="B3806" s="3">
        <v>45215</v>
      </c>
      <c r="C3806" s="10" t="str">
        <f>TEXT(data[[#This Row],[Date]],"mmmm")</f>
        <v>October</v>
      </c>
      <c r="D3806" t="s">
        <v>15</v>
      </c>
      <c r="E3806" t="s">
        <v>19</v>
      </c>
      <c r="F3806" t="s">
        <v>14</v>
      </c>
      <c r="G3806" t="s">
        <v>21</v>
      </c>
      <c r="H3806" s="11">
        <v>2138</v>
      </c>
      <c r="I3806" s="11">
        <v>24.800800000000006</v>
      </c>
      <c r="J3806" s="13">
        <f>data[[#This Row],[Clicks]]/data[[#This Row],[Impressions]]</f>
        <v>1.1600000000000003E-2</v>
      </c>
      <c r="K3806" s="1">
        <v>0.85099999999999965</v>
      </c>
      <c r="L3806" s="2">
        <v>21.105480799999995</v>
      </c>
      <c r="M3806">
        <v>4</v>
      </c>
      <c r="N3806" s="1">
        <f>IF(data[[#This Row],[Conversions]]=0,0,data[[#This Row],[Spend, Dollars]]/data[[#This Row],[Conversions]])</f>
        <v>5.2763701999999988</v>
      </c>
      <c r="O3806" s="13">
        <f>data[[#This Row],[Conversions]]/data[[#This Row],[Clicks]]</f>
        <v>0.161285119834844</v>
      </c>
      <c r="P3806" s="11">
        <v>236.39999999999998</v>
      </c>
      <c r="Q3806" s="11">
        <f>IF(data[[#This Row],[Spend, Dollars]]=0,0,data[[#This Row],[Total conversion value, Dollars]]/data[[#This Row],[Spend, Dollars]])</f>
        <v>11.20088200028118</v>
      </c>
      <c r="R3806" s="2">
        <v>42</v>
      </c>
      <c r="S3806" s="2">
        <v>10</v>
      </c>
      <c r="T3806" s="2">
        <v>4.5</v>
      </c>
      <c r="U3806" s="2">
        <f t="shared" si="59"/>
        <v>56.5</v>
      </c>
    </row>
    <row r="3807" spans="1:21" x14ac:dyDescent="0.2">
      <c r="A3807" t="s">
        <v>24</v>
      </c>
      <c r="B3807" s="3">
        <v>45216</v>
      </c>
      <c r="C3807" s="10" t="str">
        <f>TEXT(data[[#This Row],[Date]],"mmmm")</f>
        <v>October</v>
      </c>
      <c r="D3807" t="s">
        <v>15</v>
      </c>
      <c r="E3807" t="s">
        <v>19</v>
      </c>
      <c r="F3807" t="s">
        <v>14</v>
      </c>
      <c r="G3807" t="s">
        <v>21</v>
      </c>
      <c r="H3807" s="11">
        <v>1409</v>
      </c>
      <c r="I3807" s="11">
        <v>22.403100000000006</v>
      </c>
      <c r="J3807" s="13">
        <f>data[[#This Row],[Clicks]]/data[[#This Row],[Impressions]]</f>
        <v>1.5900000000000004E-2</v>
      </c>
      <c r="K3807" s="1">
        <v>0.36799999999999994</v>
      </c>
      <c r="L3807" s="2">
        <v>8.2443407999999998</v>
      </c>
      <c r="M3807">
        <v>4</v>
      </c>
      <c r="N3807" s="1">
        <f>IF(data[[#This Row],[Conversions]]=0,0,data[[#This Row],[Spend, Dollars]]/data[[#This Row],[Conversions]])</f>
        <v>2.0610852</v>
      </c>
      <c r="O3807" s="13">
        <f>data[[#This Row],[Conversions]]/data[[#This Row],[Clicks]]</f>
        <v>0.17854671898085528</v>
      </c>
      <c r="P3807" s="11">
        <v>247.2</v>
      </c>
      <c r="Q3807" s="11">
        <f>IF(data[[#This Row],[Spend, Dollars]]=0,0,data[[#This Row],[Total conversion value, Dollars]]/data[[#This Row],[Spend, Dollars]])</f>
        <v>29.984204437545813</v>
      </c>
      <c r="R3807" s="2">
        <v>71</v>
      </c>
      <c r="S3807" s="2">
        <v>19</v>
      </c>
      <c r="T3807" s="2">
        <v>1.5</v>
      </c>
      <c r="U3807" s="2">
        <f t="shared" si="59"/>
        <v>91.5</v>
      </c>
    </row>
    <row r="3808" spans="1:21" x14ac:dyDescent="0.2">
      <c r="A3808" t="s">
        <v>24</v>
      </c>
      <c r="B3808" s="3">
        <v>45217</v>
      </c>
      <c r="C3808" s="10" t="str">
        <f>TEXT(data[[#This Row],[Date]],"mmmm")</f>
        <v>October</v>
      </c>
      <c r="D3808" t="s">
        <v>15</v>
      </c>
      <c r="E3808" t="s">
        <v>19</v>
      </c>
      <c r="F3808" t="s">
        <v>14</v>
      </c>
      <c r="G3808" t="s">
        <v>21</v>
      </c>
      <c r="H3808" s="11">
        <v>1903</v>
      </c>
      <c r="I3808" s="11">
        <v>30.448</v>
      </c>
      <c r="J3808" s="13">
        <f>data[[#This Row],[Clicks]]/data[[#This Row],[Impressions]]</f>
        <v>1.6E-2</v>
      </c>
      <c r="K3808" s="1">
        <v>1.3569999999999995</v>
      </c>
      <c r="L3808" s="2">
        <v>41.317935999999989</v>
      </c>
      <c r="M3808">
        <v>6</v>
      </c>
      <c r="N3808" s="1">
        <f>IF(data[[#This Row],[Conversions]]=0,0,data[[#This Row],[Spend, Dollars]]/data[[#This Row],[Conversions]])</f>
        <v>6.8863226666666648</v>
      </c>
      <c r="O3808" s="13">
        <f>data[[#This Row],[Conversions]]/data[[#This Row],[Clicks]]</f>
        <v>0.19705727798213346</v>
      </c>
      <c r="P3808" s="11">
        <v>325.2</v>
      </c>
      <c r="Q3808" s="11">
        <f>IF(data[[#This Row],[Spend, Dollars]]=0,0,data[[#This Row],[Total conversion value, Dollars]]/data[[#This Row],[Spend, Dollars]])</f>
        <v>7.8706738884536751</v>
      </c>
      <c r="R3808" s="2">
        <v>66</v>
      </c>
      <c r="S3808" s="2">
        <v>18</v>
      </c>
      <c r="T3808" s="2">
        <v>12</v>
      </c>
      <c r="U3808" s="2">
        <f t="shared" si="59"/>
        <v>96</v>
      </c>
    </row>
    <row r="3809" spans="1:21" x14ac:dyDescent="0.2">
      <c r="A3809" t="s">
        <v>24</v>
      </c>
      <c r="B3809" s="3">
        <v>45218</v>
      </c>
      <c r="C3809" s="10" t="str">
        <f>TEXT(data[[#This Row],[Date]],"mmmm")</f>
        <v>October</v>
      </c>
      <c r="D3809" t="s">
        <v>15</v>
      </c>
      <c r="E3809" t="s">
        <v>19</v>
      </c>
      <c r="F3809" t="s">
        <v>14</v>
      </c>
      <c r="G3809" t="s">
        <v>21</v>
      </c>
      <c r="H3809" s="11">
        <v>1960</v>
      </c>
      <c r="I3809" s="11">
        <v>21.168000000000003</v>
      </c>
      <c r="J3809" s="13">
        <f>data[[#This Row],[Clicks]]/data[[#This Row],[Impressions]]</f>
        <v>1.0800000000000001E-2</v>
      </c>
      <c r="K3809" s="1">
        <v>0.74749999999999972</v>
      </c>
      <c r="L3809" s="2">
        <v>15.823079999999996</v>
      </c>
      <c r="M3809">
        <v>3</v>
      </c>
      <c r="N3809" s="1">
        <f>IF(data[[#This Row],[Conversions]]=0,0,data[[#This Row],[Spend, Dollars]]/data[[#This Row],[Conversions]])</f>
        <v>5.2743599999999988</v>
      </c>
      <c r="O3809" s="13">
        <f>data[[#This Row],[Conversions]]/data[[#This Row],[Clicks]]</f>
        <v>0.14172335600907027</v>
      </c>
      <c r="P3809" s="11">
        <v>163.19999999999999</v>
      </c>
      <c r="Q3809" s="11">
        <f>IF(data[[#This Row],[Spend, Dollars]]=0,0,data[[#This Row],[Total conversion value, Dollars]]/data[[#This Row],[Spend, Dollars]])</f>
        <v>10.314047581128328</v>
      </c>
      <c r="R3809" s="2">
        <v>73</v>
      </c>
      <c r="S3809" s="2">
        <v>4</v>
      </c>
      <c r="T3809" s="2">
        <v>13.5</v>
      </c>
      <c r="U3809" s="2">
        <f t="shared" si="59"/>
        <v>90.5</v>
      </c>
    </row>
    <row r="3810" spans="1:21" x14ac:dyDescent="0.2">
      <c r="A3810" t="s">
        <v>24</v>
      </c>
      <c r="B3810" s="3">
        <v>45219</v>
      </c>
      <c r="C3810" s="10" t="str">
        <f>TEXT(data[[#This Row],[Date]],"mmmm")</f>
        <v>October</v>
      </c>
      <c r="D3810" t="s">
        <v>15</v>
      </c>
      <c r="E3810" t="s">
        <v>19</v>
      </c>
      <c r="F3810" t="s">
        <v>14</v>
      </c>
      <c r="G3810" t="s">
        <v>21</v>
      </c>
      <c r="H3810" s="11">
        <v>2011</v>
      </c>
      <c r="I3810" s="11">
        <v>35.393600000000006</v>
      </c>
      <c r="J3810" s="13">
        <f>data[[#This Row],[Clicks]]/data[[#This Row],[Impressions]]</f>
        <v>1.7600000000000005E-2</v>
      </c>
      <c r="K3810" s="1">
        <v>1.1499999999999997</v>
      </c>
      <c r="L3810" s="2">
        <v>40.702639999999995</v>
      </c>
      <c r="M3810">
        <v>6</v>
      </c>
      <c r="N3810" s="1">
        <f>IF(data[[#This Row],[Conversions]]=0,0,data[[#This Row],[Spend, Dollars]]/data[[#This Row],[Conversions]])</f>
        <v>6.7837733333333325</v>
      </c>
      <c r="O3810" s="13">
        <f>data[[#This Row],[Conversions]]/data[[#This Row],[Clicks]]</f>
        <v>0.1695221735002938</v>
      </c>
      <c r="P3810" s="11">
        <v>358.8</v>
      </c>
      <c r="Q3810" s="11">
        <f>IF(data[[#This Row],[Spend, Dollars]]=0,0,data[[#This Row],[Total conversion value, Dollars]]/data[[#This Row],[Spend, Dollars]])</f>
        <v>8.8151530220152807</v>
      </c>
      <c r="R3810" s="2">
        <v>73</v>
      </c>
      <c r="S3810" s="2">
        <v>18</v>
      </c>
      <c r="T3810" s="2">
        <v>9</v>
      </c>
      <c r="U3810" s="2">
        <f t="shared" si="59"/>
        <v>100</v>
      </c>
    </row>
    <row r="3811" spans="1:21" x14ac:dyDescent="0.2">
      <c r="A3811" t="s">
        <v>24</v>
      </c>
      <c r="B3811" s="3">
        <v>45220</v>
      </c>
      <c r="C3811" s="10" t="str">
        <f>TEXT(data[[#This Row],[Date]],"mmmm")</f>
        <v>October</v>
      </c>
      <c r="D3811" t="s">
        <v>15</v>
      </c>
      <c r="E3811" t="s">
        <v>19</v>
      </c>
      <c r="F3811" t="s">
        <v>14</v>
      </c>
      <c r="G3811" t="s">
        <v>21</v>
      </c>
      <c r="H3811" s="11">
        <v>1551</v>
      </c>
      <c r="I3811" s="11">
        <v>23.265000000000004</v>
      </c>
      <c r="J3811" s="13">
        <f>data[[#This Row],[Clicks]]/data[[#This Row],[Impressions]]</f>
        <v>1.5000000000000003E-2</v>
      </c>
      <c r="K3811" s="1">
        <v>0.73599999999999965</v>
      </c>
      <c r="L3811" s="2">
        <v>17.123039999999996</v>
      </c>
      <c r="M3811">
        <v>5</v>
      </c>
      <c r="N3811" s="1">
        <f>IF(data[[#This Row],[Conversions]]=0,0,data[[#This Row],[Spend, Dollars]]/data[[#This Row],[Conversions]])</f>
        <v>3.4246079999999992</v>
      </c>
      <c r="O3811" s="13">
        <f>data[[#This Row],[Conversions]]/data[[#This Row],[Clicks]]</f>
        <v>0.21491510853212978</v>
      </c>
      <c r="P3811" s="11">
        <v>384</v>
      </c>
      <c r="Q3811" s="11">
        <f>IF(data[[#This Row],[Spend, Dollars]]=0,0,data[[#This Row],[Total conversion value, Dollars]]/data[[#This Row],[Spend, Dollars]])</f>
        <v>22.425924368570072</v>
      </c>
      <c r="R3811" s="2">
        <v>77</v>
      </c>
      <c r="S3811" s="2">
        <v>16</v>
      </c>
      <c r="T3811" s="2">
        <v>12</v>
      </c>
      <c r="U3811" s="2">
        <f t="shared" si="59"/>
        <v>105</v>
      </c>
    </row>
    <row r="3812" spans="1:21" x14ac:dyDescent="0.2">
      <c r="A3812" t="s">
        <v>24</v>
      </c>
      <c r="B3812" s="3">
        <v>45221</v>
      </c>
      <c r="C3812" s="10" t="str">
        <f>TEXT(data[[#This Row],[Date]],"mmmm")</f>
        <v>October</v>
      </c>
      <c r="D3812" t="s">
        <v>15</v>
      </c>
      <c r="E3812" t="s">
        <v>19</v>
      </c>
      <c r="F3812" t="s">
        <v>14</v>
      </c>
      <c r="G3812" t="s">
        <v>21</v>
      </c>
      <c r="H3812" s="11">
        <v>1434</v>
      </c>
      <c r="I3812" s="11">
        <v>23.230799999999999</v>
      </c>
      <c r="J3812" s="13">
        <f>data[[#This Row],[Clicks]]/data[[#This Row],[Impressions]]</f>
        <v>1.6199999999999999E-2</v>
      </c>
      <c r="K3812" s="1">
        <v>1.2764999999999997</v>
      </c>
      <c r="L3812" s="2">
        <v>29.654116199999994</v>
      </c>
      <c r="M3812">
        <v>6</v>
      </c>
      <c r="N3812" s="1">
        <f>IF(data[[#This Row],[Conversions]]=0,0,data[[#This Row],[Spend, Dollars]]/data[[#This Row],[Conversions]])</f>
        <v>4.9423526999999989</v>
      </c>
      <c r="O3812" s="13">
        <f>data[[#This Row],[Conversions]]/data[[#This Row],[Clicks]]</f>
        <v>0.25827780360555813</v>
      </c>
      <c r="P3812" s="11">
        <v>385.2</v>
      </c>
      <c r="Q3812" s="11">
        <f>IF(data[[#This Row],[Spend, Dollars]]=0,0,data[[#This Row],[Total conversion value, Dollars]]/data[[#This Row],[Spend, Dollars]])</f>
        <v>12.989764975696698</v>
      </c>
      <c r="R3812" s="2">
        <v>66</v>
      </c>
      <c r="S3812" s="2">
        <v>24</v>
      </c>
      <c r="T3812" s="2">
        <v>16.5</v>
      </c>
      <c r="U3812" s="2">
        <f t="shared" si="59"/>
        <v>106.5</v>
      </c>
    </row>
    <row r="3813" spans="1:21" x14ac:dyDescent="0.2">
      <c r="A3813" t="s">
        <v>24</v>
      </c>
      <c r="B3813" s="3">
        <v>45222</v>
      </c>
      <c r="C3813" s="10" t="str">
        <f>TEXT(data[[#This Row],[Date]],"mmmm")</f>
        <v>October</v>
      </c>
      <c r="D3813" t="s">
        <v>15</v>
      </c>
      <c r="E3813" t="s">
        <v>19</v>
      </c>
      <c r="F3813" t="s">
        <v>14</v>
      </c>
      <c r="G3813" t="s">
        <v>21</v>
      </c>
      <c r="H3813" s="11">
        <v>1844</v>
      </c>
      <c r="I3813" s="11">
        <v>25.078400000000006</v>
      </c>
      <c r="J3813" s="13">
        <f>data[[#This Row],[Clicks]]/data[[#This Row],[Impressions]]</f>
        <v>1.3600000000000003E-2</v>
      </c>
      <c r="K3813" s="1">
        <v>1.2419999999999998</v>
      </c>
      <c r="L3813" s="2">
        <v>31.147372799999999</v>
      </c>
      <c r="M3813">
        <v>5</v>
      </c>
      <c r="N3813" s="1">
        <f>IF(data[[#This Row],[Conversions]]=0,0,data[[#This Row],[Spend, Dollars]]/data[[#This Row],[Conversions]])</f>
        <v>6.2294745599999999</v>
      </c>
      <c r="O3813" s="13">
        <f>data[[#This Row],[Conversions]]/data[[#This Row],[Clicks]]</f>
        <v>0.19937476075028707</v>
      </c>
      <c r="P3813" s="11">
        <v>286.8</v>
      </c>
      <c r="Q3813" s="11">
        <f>IF(data[[#This Row],[Spend, Dollars]]=0,0,data[[#This Row],[Total conversion value, Dollars]]/data[[#This Row],[Spend, Dollars]])</f>
        <v>9.2078391921388629</v>
      </c>
      <c r="R3813" s="2">
        <v>69</v>
      </c>
      <c r="S3813" s="2">
        <v>15</v>
      </c>
      <c r="T3813" s="2">
        <v>12</v>
      </c>
      <c r="U3813" s="2">
        <f t="shared" si="59"/>
        <v>96</v>
      </c>
    </row>
    <row r="3814" spans="1:21" x14ac:dyDescent="0.2">
      <c r="A3814" t="s">
        <v>24</v>
      </c>
      <c r="B3814" s="3">
        <v>45223</v>
      </c>
      <c r="C3814" s="10" t="str">
        <f>TEXT(data[[#This Row],[Date]],"mmmm")</f>
        <v>October</v>
      </c>
      <c r="D3814" t="s">
        <v>15</v>
      </c>
      <c r="E3814" t="s">
        <v>19</v>
      </c>
      <c r="F3814" t="s">
        <v>14</v>
      </c>
      <c r="G3814" t="s">
        <v>21</v>
      </c>
      <c r="H3814" s="11">
        <v>1994</v>
      </c>
      <c r="I3814" s="11">
        <v>35.892000000000003</v>
      </c>
      <c r="J3814" s="13">
        <f>data[[#This Row],[Clicks]]/data[[#This Row],[Impressions]]</f>
        <v>1.8000000000000002E-2</v>
      </c>
      <c r="K3814" s="1">
        <v>0.34500000000000003</v>
      </c>
      <c r="L3814" s="2">
        <v>12.382740000000002</v>
      </c>
      <c r="M3814">
        <v>6</v>
      </c>
      <c r="N3814" s="1">
        <f>IF(data[[#This Row],[Conversions]]=0,0,data[[#This Row],[Spend, Dollars]]/data[[#This Row],[Conversions]])</f>
        <v>2.0637900000000005</v>
      </c>
      <c r="O3814" s="13">
        <f>data[[#This Row],[Conversions]]/data[[#This Row],[Clicks]]</f>
        <v>0.16716817118020727</v>
      </c>
      <c r="P3814" s="11">
        <v>266.39999999999998</v>
      </c>
      <c r="Q3814" s="11">
        <f>IF(data[[#This Row],[Spend, Dollars]]=0,0,data[[#This Row],[Total conversion value, Dollars]]/data[[#This Row],[Spend, Dollars]])</f>
        <v>21.513816812757106</v>
      </c>
      <c r="R3814" s="2">
        <v>72</v>
      </c>
      <c r="S3814" s="2">
        <v>11</v>
      </c>
      <c r="T3814" s="2">
        <v>18</v>
      </c>
      <c r="U3814" s="2">
        <f t="shared" si="59"/>
        <v>101</v>
      </c>
    </row>
    <row r="3815" spans="1:21" x14ac:dyDescent="0.2">
      <c r="A3815" t="s">
        <v>24</v>
      </c>
      <c r="B3815" s="3">
        <v>45224</v>
      </c>
      <c r="C3815" s="10" t="str">
        <f>TEXT(data[[#This Row],[Date]],"mmmm")</f>
        <v>October</v>
      </c>
      <c r="D3815" t="s">
        <v>15</v>
      </c>
      <c r="E3815" t="s">
        <v>19</v>
      </c>
      <c r="F3815" t="s">
        <v>14</v>
      </c>
      <c r="G3815" t="s">
        <v>21</v>
      </c>
      <c r="H3815" s="11">
        <v>2160</v>
      </c>
      <c r="I3815" s="11">
        <v>37.800000000000004</v>
      </c>
      <c r="J3815" s="13">
        <f>data[[#This Row],[Clicks]]/data[[#This Row],[Impressions]]</f>
        <v>1.7500000000000002E-2</v>
      </c>
      <c r="K3815" s="1">
        <v>1.1959999999999997</v>
      </c>
      <c r="L3815" s="2">
        <v>45.208799999999997</v>
      </c>
      <c r="M3815">
        <v>3</v>
      </c>
      <c r="N3815" s="1">
        <f>IF(data[[#This Row],[Conversions]]=0,0,data[[#This Row],[Spend, Dollars]]/data[[#This Row],[Conversions]])</f>
        <v>15.069599999999999</v>
      </c>
      <c r="O3815" s="13">
        <f>data[[#This Row],[Conversions]]/data[[#This Row],[Clicks]]</f>
        <v>7.9365079365079361E-2</v>
      </c>
      <c r="P3815" s="11">
        <v>207.6</v>
      </c>
      <c r="Q3815" s="11">
        <f>IF(data[[#This Row],[Spend, Dollars]]=0,0,data[[#This Row],[Total conversion value, Dollars]]/data[[#This Row],[Spend, Dollars]])</f>
        <v>4.5920263311567657</v>
      </c>
      <c r="R3815" s="2">
        <v>45</v>
      </c>
      <c r="S3815" s="2">
        <v>14</v>
      </c>
      <c r="T3815" s="2">
        <v>18</v>
      </c>
      <c r="U3815" s="2">
        <f t="shared" si="59"/>
        <v>77</v>
      </c>
    </row>
    <row r="3816" spans="1:21" x14ac:dyDescent="0.2">
      <c r="A3816" t="s">
        <v>24</v>
      </c>
      <c r="B3816" s="3">
        <v>45225</v>
      </c>
      <c r="C3816" s="10" t="str">
        <f>TEXT(data[[#This Row],[Date]],"mmmm")</f>
        <v>October</v>
      </c>
      <c r="D3816" t="s">
        <v>15</v>
      </c>
      <c r="E3816" t="s">
        <v>19</v>
      </c>
      <c r="F3816" t="s">
        <v>14</v>
      </c>
      <c r="G3816" t="s">
        <v>21</v>
      </c>
      <c r="H3816" s="11">
        <v>1895</v>
      </c>
      <c r="I3816" s="11">
        <v>32.593999999999994</v>
      </c>
      <c r="J3816" s="13">
        <f>data[[#This Row],[Clicks]]/data[[#This Row],[Impressions]]</f>
        <v>1.7199999999999997E-2</v>
      </c>
      <c r="K3816" s="1">
        <v>0.10350000000000006</v>
      </c>
      <c r="L3816" s="2">
        <v>3.3734790000000014</v>
      </c>
      <c r="M3816">
        <v>2</v>
      </c>
      <c r="N3816" s="1">
        <f>IF(data[[#This Row],[Conversions]]=0,0,data[[#This Row],[Spend, Dollars]]/data[[#This Row],[Conversions]])</f>
        <v>1.6867395000000007</v>
      </c>
      <c r="O3816" s="13">
        <f>data[[#This Row],[Conversions]]/data[[#This Row],[Clicks]]</f>
        <v>6.13609866846659E-2</v>
      </c>
      <c r="P3816" s="11">
        <v>67.2</v>
      </c>
      <c r="Q3816" s="11">
        <f>IF(data[[#This Row],[Spend, Dollars]]=0,0,data[[#This Row],[Total conversion value, Dollars]]/data[[#This Row],[Spend, Dollars]])</f>
        <v>19.92008843096399</v>
      </c>
      <c r="R3816" s="2">
        <v>81</v>
      </c>
      <c r="S3816" s="2">
        <v>19</v>
      </c>
      <c r="T3816" s="2">
        <v>13.5</v>
      </c>
      <c r="U3816" s="2">
        <f t="shared" si="59"/>
        <v>113.5</v>
      </c>
    </row>
    <row r="3817" spans="1:21" x14ac:dyDescent="0.2">
      <c r="A3817" t="s">
        <v>24</v>
      </c>
      <c r="B3817" s="3">
        <v>45226</v>
      </c>
      <c r="C3817" s="10" t="str">
        <f>TEXT(data[[#This Row],[Date]],"mmmm")</f>
        <v>October</v>
      </c>
      <c r="D3817" t="s">
        <v>15</v>
      </c>
      <c r="E3817" t="s">
        <v>19</v>
      </c>
      <c r="F3817" t="s">
        <v>14</v>
      </c>
      <c r="G3817" t="s">
        <v>21</v>
      </c>
      <c r="H3817" s="11">
        <v>2419</v>
      </c>
      <c r="I3817" s="11">
        <v>44.025800000000004</v>
      </c>
      <c r="J3817" s="13">
        <f>data[[#This Row],[Clicks]]/data[[#This Row],[Impressions]]</f>
        <v>1.8200000000000001E-2</v>
      </c>
      <c r="K3817" s="1">
        <v>0.75899999999999967</v>
      </c>
      <c r="L3817" s="2">
        <v>33.415582199999989</v>
      </c>
      <c r="M3817">
        <v>5</v>
      </c>
      <c r="N3817" s="1">
        <f>IF(data[[#This Row],[Conversions]]=0,0,data[[#This Row],[Spend, Dollars]]/data[[#This Row],[Conversions]])</f>
        <v>6.6831164399999974</v>
      </c>
      <c r="O3817" s="13">
        <f>data[[#This Row],[Conversions]]/data[[#This Row],[Clicks]]</f>
        <v>0.11356977045277995</v>
      </c>
      <c r="P3817" s="11">
        <v>344.4</v>
      </c>
      <c r="Q3817" s="11">
        <f>IF(data[[#This Row],[Spend, Dollars]]=0,0,data[[#This Row],[Total conversion value, Dollars]]/data[[#This Row],[Spend, Dollars]])</f>
        <v>10.306568891683117</v>
      </c>
      <c r="R3817" s="2">
        <v>79</v>
      </c>
      <c r="S3817" s="2">
        <v>12</v>
      </c>
      <c r="T3817" s="2">
        <v>12</v>
      </c>
      <c r="U3817" s="2">
        <f t="shared" si="59"/>
        <v>103</v>
      </c>
    </row>
    <row r="3818" spans="1:21" x14ac:dyDescent="0.2">
      <c r="A3818" t="s">
        <v>24</v>
      </c>
      <c r="B3818" s="3">
        <v>45227</v>
      </c>
      <c r="C3818" s="10" t="str">
        <f>TEXT(data[[#This Row],[Date]],"mmmm")</f>
        <v>October</v>
      </c>
      <c r="D3818" t="s">
        <v>15</v>
      </c>
      <c r="E3818" t="s">
        <v>19</v>
      </c>
      <c r="F3818" t="s">
        <v>14</v>
      </c>
      <c r="G3818" t="s">
        <v>21</v>
      </c>
      <c r="H3818" s="11">
        <v>1501</v>
      </c>
      <c r="I3818" s="11">
        <v>25.066700000000001</v>
      </c>
      <c r="J3818" s="13">
        <f>data[[#This Row],[Clicks]]/data[[#This Row],[Impressions]]</f>
        <v>1.67E-2</v>
      </c>
      <c r="K3818" s="1">
        <v>0.86249999999999971</v>
      </c>
      <c r="L3818" s="2">
        <v>21.620028749999992</v>
      </c>
      <c r="M3818">
        <v>4</v>
      </c>
      <c r="N3818" s="1">
        <f>IF(data[[#This Row],[Conversions]]=0,0,data[[#This Row],[Spend, Dollars]]/data[[#This Row],[Conversions]])</f>
        <v>5.4050071874999981</v>
      </c>
      <c r="O3818" s="13">
        <f>data[[#This Row],[Conversions]]/data[[#This Row],[Clicks]]</f>
        <v>0.15957425588529803</v>
      </c>
      <c r="P3818" s="11">
        <v>283.2</v>
      </c>
      <c r="Q3818" s="11">
        <f>IF(data[[#This Row],[Spend, Dollars]]=0,0,data[[#This Row],[Total conversion value, Dollars]]/data[[#This Row],[Spend, Dollars]])</f>
        <v>13.098965004845338</v>
      </c>
      <c r="R3818" s="2">
        <v>79</v>
      </c>
      <c r="S3818" s="2">
        <v>21</v>
      </c>
      <c r="T3818" s="2">
        <v>7.5</v>
      </c>
      <c r="U3818" s="2">
        <f t="shared" si="59"/>
        <v>107.5</v>
      </c>
    </row>
    <row r="3819" spans="1:21" x14ac:dyDescent="0.2">
      <c r="A3819" t="s">
        <v>24</v>
      </c>
      <c r="B3819" s="3">
        <v>45228</v>
      </c>
      <c r="C3819" s="10" t="str">
        <f>TEXT(data[[#This Row],[Date]],"mmmm")</f>
        <v>October</v>
      </c>
      <c r="D3819" t="s">
        <v>15</v>
      </c>
      <c r="E3819" t="s">
        <v>19</v>
      </c>
      <c r="F3819" t="s">
        <v>14</v>
      </c>
      <c r="G3819" t="s">
        <v>21</v>
      </c>
      <c r="H3819" s="11">
        <v>2414</v>
      </c>
      <c r="I3819" s="11">
        <v>45.624600000000001</v>
      </c>
      <c r="J3819" s="13">
        <f>data[[#This Row],[Clicks]]/data[[#This Row],[Impressions]]</f>
        <v>1.89E-2</v>
      </c>
      <c r="K3819" s="1">
        <v>0.35650000000000004</v>
      </c>
      <c r="L3819" s="2">
        <v>16.265169900000004</v>
      </c>
      <c r="M3819">
        <v>3</v>
      </c>
      <c r="N3819" s="1">
        <f>IF(data[[#This Row],[Conversions]]=0,0,data[[#This Row],[Spend, Dollars]]/data[[#This Row],[Conversions]])</f>
        <v>5.4217233000000009</v>
      </c>
      <c r="O3819" s="13">
        <f>data[[#This Row],[Conversions]]/data[[#This Row],[Clicks]]</f>
        <v>6.5754001130968812E-2</v>
      </c>
      <c r="P3819" s="11">
        <v>172.79999999999998</v>
      </c>
      <c r="Q3819" s="11">
        <f>IF(data[[#This Row],[Spend, Dollars]]=0,0,data[[#This Row],[Total conversion value, Dollars]]/data[[#This Row],[Spend, Dollars]])</f>
        <v>10.623928373474902</v>
      </c>
      <c r="R3819" s="2">
        <v>77</v>
      </c>
      <c r="S3819" s="2">
        <v>12</v>
      </c>
      <c r="T3819" s="2">
        <v>6</v>
      </c>
      <c r="U3819" s="2">
        <f t="shared" si="59"/>
        <v>95</v>
      </c>
    </row>
    <row r="3820" spans="1:21" x14ac:dyDescent="0.2">
      <c r="A3820" t="s">
        <v>24</v>
      </c>
      <c r="B3820" s="3">
        <v>45229</v>
      </c>
      <c r="C3820" s="10" t="str">
        <f>TEXT(data[[#This Row],[Date]],"mmmm")</f>
        <v>October</v>
      </c>
      <c r="D3820" t="s">
        <v>15</v>
      </c>
      <c r="E3820" t="s">
        <v>19</v>
      </c>
      <c r="F3820" t="s">
        <v>14</v>
      </c>
      <c r="G3820" t="s">
        <v>21</v>
      </c>
      <c r="H3820" s="11">
        <v>2275</v>
      </c>
      <c r="I3820" s="11">
        <v>35.035000000000004</v>
      </c>
      <c r="J3820" s="13">
        <f>data[[#This Row],[Clicks]]/data[[#This Row],[Impressions]]</f>
        <v>1.5400000000000002E-2</v>
      </c>
      <c r="K3820" s="1">
        <v>0.95449999999999979</v>
      </c>
      <c r="L3820" s="2">
        <v>33.440907499999994</v>
      </c>
      <c r="M3820">
        <v>2</v>
      </c>
      <c r="N3820" s="1">
        <f>IF(data[[#This Row],[Conversions]]=0,0,data[[#This Row],[Spend, Dollars]]/data[[#This Row],[Conversions]])</f>
        <v>16.720453749999997</v>
      </c>
      <c r="O3820" s="13">
        <f>data[[#This Row],[Conversions]]/data[[#This Row],[Clicks]]</f>
        <v>5.7085771371485648E-2</v>
      </c>
      <c r="P3820" s="11">
        <v>202.79999999999998</v>
      </c>
      <c r="Q3820" s="11">
        <f>IF(data[[#This Row],[Spend, Dollars]]=0,0,data[[#This Row],[Total conversion value, Dollars]]/data[[#This Row],[Spend, Dollars]])</f>
        <v>6.0644287240111536</v>
      </c>
      <c r="R3820" s="2">
        <v>38</v>
      </c>
      <c r="S3820" s="2">
        <v>14</v>
      </c>
      <c r="T3820" s="2">
        <v>18</v>
      </c>
      <c r="U3820" s="2">
        <f t="shared" si="59"/>
        <v>70</v>
      </c>
    </row>
    <row r="3821" spans="1:21" x14ac:dyDescent="0.2">
      <c r="A3821" t="s">
        <v>24</v>
      </c>
      <c r="B3821" s="3">
        <v>45230</v>
      </c>
      <c r="C3821" s="10" t="str">
        <f>TEXT(data[[#This Row],[Date]],"mmmm")</f>
        <v>October</v>
      </c>
      <c r="D3821" t="s">
        <v>15</v>
      </c>
      <c r="E3821" t="s">
        <v>19</v>
      </c>
      <c r="F3821" t="s">
        <v>14</v>
      </c>
      <c r="G3821" t="s">
        <v>21</v>
      </c>
      <c r="H3821" s="11">
        <v>2200</v>
      </c>
      <c r="I3821" s="11">
        <v>40.700000000000003</v>
      </c>
      <c r="J3821" s="13">
        <f>data[[#This Row],[Clicks]]/data[[#This Row],[Impressions]]</f>
        <v>1.8500000000000003E-2</v>
      </c>
      <c r="K3821" s="1">
        <v>1.0234999999999996</v>
      </c>
      <c r="L3821" s="2">
        <v>41.656449999999985</v>
      </c>
      <c r="M3821">
        <v>2</v>
      </c>
      <c r="N3821" s="1">
        <f>IF(data[[#This Row],[Conversions]]=0,0,data[[#This Row],[Spend, Dollars]]/data[[#This Row],[Conversions]])</f>
        <v>20.828224999999993</v>
      </c>
      <c r="O3821" s="13">
        <f>data[[#This Row],[Conversions]]/data[[#This Row],[Clicks]]</f>
        <v>4.9140049140049137E-2</v>
      </c>
      <c r="P3821" s="11">
        <v>200.4</v>
      </c>
      <c r="Q3821" s="11">
        <f>IF(data[[#This Row],[Spend, Dollars]]=0,0,data[[#This Row],[Total conversion value, Dollars]]/data[[#This Row],[Spend, Dollars]])</f>
        <v>4.8107796031586965</v>
      </c>
      <c r="R3821" s="2">
        <v>90</v>
      </c>
      <c r="S3821" s="2">
        <v>7</v>
      </c>
      <c r="T3821" s="2">
        <v>3</v>
      </c>
      <c r="U3821" s="2">
        <f t="shared" si="59"/>
        <v>100</v>
      </c>
    </row>
    <row r="3822" spans="1:21" x14ac:dyDescent="0.2">
      <c r="A3822" t="s">
        <v>24</v>
      </c>
      <c r="B3822" s="3">
        <v>45231</v>
      </c>
      <c r="C3822" s="10" t="str">
        <f>TEXT(data[[#This Row],[Date]],"mmmm")</f>
        <v>November</v>
      </c>
      <c r="D3822" t="s">
        <v>15</v>
      </c>
      <c r="E3822" t="s">
        <v>19</v>
      </c>
      <c r="F3822" t="s">
        <v>14</v>
      </c>
      <c r="G3822" t="s">
        <v>21</v>
      </c>
      <c r="H3822" s="11">
        <v>1491</v>
      </c>
      <c r="I3822" s="11">
        <v>22.215900000000001</v>
      </c>
      <c r="J3822" s="13">
        <f>data[[#This Row],[Clicks]]/data[[#This Row],[Impressions]]</f>
        <v>1.49E-2</v>
      </c>
      <c r="K3822" s="1">
        <v>0.91999999999999971</v>
      </c>
      <c r="L3822" s="2">
        <v>20.438627999999994</v>
      </c>
      <c r="M3822">
        <v>3</v>
      </c>
      <c r="N3822" s="1">
        <f>IF(data[[#This Row],[Conversions]]=0,0,data[[#This Row],[Spend, Dollars]]/data[[#This Row],[Conversions]])</f>
        <v>6.8128759999999984</v>
      </c>
      <c r="O3822" s="13">
        <f>data[[#This Row],[Conversions]]/data[[#This Row],[Clicks]]</f>
        <v>0.13503841843004333</v>
      </c>
      <c r="P3822" s="11">
        <v>148.79999999999998</v>
      </c>
      <c r="Q3822" s="11">
        <f>IF(data[[#This Row],[Spend, Dollars]]=0,0,data[[#This Row],[Total conversion value, Dollars]]/data[[#This Row],[Spend, Dollars]])</f>
        <v>7.280332124054512</v>
      </c>
      <c r="R3822" s="2">
        <v>55</v>
      </c>
      <c r="S3822" s="2">
        <v>13</v>
      </c>
      <c r="T3822" s="2">
        <v>13.5</v>
      </c>
      <c r="U3822" s="2">
        <f t="shared" si="59"/>
        <v>81.5</v>
      </c>
    </row>
    <row r="3823" spans="1:21" x14ac:dyDescent="0.2">
      <c r="A3823" t="s">
        <v>24</v>
      </c>
      <c r="B3823" s="3">
        <v>45232</v>
      </c>
      <c r="C3823" s="10" t="str">
        <f>TEXT(data[[#This Row],[Date]],"mmmm")</f>
        <v>November</v>
      </c>
      <c r="D3823" t="s">
        <v>15</v>
      </c>
      <c r="E3823" t="s">
        <v>19</v>
      </c>
      <c r="F3823" t="s">
        <v>14</v>
      </c>
      <c r="G3823" t="s">
        <v>21</v>
      </c>
      <c r="H3823" s="11">
        <v>1995</v>
      </c>
      <c r="I3823" s="11">
        <v>29.526</v>
      </c>
      <c r="J3823" s="13">
        <f>data[[#This Row],[Clicks]]/data[[#This Row],[Impressions]]</f>
        <v>1.4800000000000001E-2</v>
      </c>
      <c r="K3823" s="1">
        <v>0.16100000000000006</v>
      </c>
      <c r="L3823" s="2">
        <v>4.7536860000000019</v>
      </c>
      <c r="M3823">
        <v>2</v>
      </c>
      <c r="N3823" s="1">
        <f>IF(data[[#This Row],[Conversions]]=0,0,data[[#This Row],[Spend, Dollars]]/data[[#This Row],[Conversions]])</f>
        <v>2.3768430000000009</v>
      </c>
      <c r="O3823" s="13">
        <f>data[[#This Row],[Conversions]]/data[[#This Row],[Clicks]]</f>
        <v>6.7736909842172996E-2</v>
      </c>
      <c r="P3823" s="11">
        <v>118.8</v>
      </c>
      <c r="Q3823" s="11">
        <f>IF(data[[#This Row],[Spend, Dollars]]=0,0,data[[#This Row],[Total conversion value, Dollars]]/data[[#This Row],[Spend, Dollars]])</f>
        <v>24.991133196429033</v>
      </c>
      <c r="R3823" s="2">
        <v>46</v>
      </c>
      <c r="S3823" s="2">
        <v>12</v>
      </c>
      <c r="T3823" s="2">
        <v>0</v>
      </c>
      <c r="U3823" s="2">
        <f t="shared" si="59"/>
        <v>58</v>
      </c>
    </row>
    <row r="3824" spans="1:21" x14ac:dyDescent="0.2">
      <c r="A3824" t="s">
        <v>24</v>
      </c>
      <c r="B3824" s="3">
        <v>45233</v>
      </c>
      <c r="C3824" s="10" t="str">
        <f>TEXT(data[[#This Row],[Date]],"mmmm")</f>
        <v>November</v>
      </c>
      <c r="D3824" t="s">
        <v>15</v>
      </c>
      <c r="E3824" t="s">
        <v>19</v>
      </c>
      <c r="F3824" t="s">
        <v>14</v>
      </c>
      <c r="G3824" t="s">
        <v>21</v>
      </c>
      <c r="H3824" s="11">
        <v>2160</v>
      </c>
      <c r="I3824" s="11">
        <v>28.728000000000005</v>
      </c>
      <c r="J3824" s="13">
        <f>data[[#This Row],[Clicks]]/data[[#This Row],[Impressions]]</f>
        <v>1.3300000000000003E-2</v>
      </c>
      <c r="K3824" s="1">
        <v>0.73599999999999965</v>
      </c>
      <c r="L3824" s="2">
        <v>21.143807999999993</v>
      </c>
      <c r="M3824">
        <v>3</v>
      </c>
      <c r="N3824" s="1">
        <f>IF(data[[#This Row],[Conversions]]=0,0,data[[#This Row],[Spend, Dollars]]/data[[#This Row],[Conversions]])</f>
        <v>7.0479359999999973</v>
      </c>
      <c r="O3824" s="13">
        <f>data[[#This Row],[Conversions]]/data[[#This Row],[Clicks]]</f>
        <v>0.10442773600668336</v>
      </c>
      <c r="P3824" s="11">
        <v>87.6</v>
      </c>
      <c r="Q3824" s="11">
        <f>IF(data[[#This Row],[Spend, Dollars]]=0,0,data[[#This Row],[Total conversion value, Dollars]]/data[[#This Row],[Spend, Dollars]])</f>
        <v>4.1430569176564616</v>
      </c>
      <c r="R3824" s="2">
        <v>40</v>
      </c>
      <c r="S3824" s="2">
        <v>25</v>
      </c>
      <c r="T3824" s="2">
        <v>18</v>
      </c>
      <c r="U3824" s="2">
        <f t="shared" si="59"/>
        <v>83</v>
      </c>
    </row>
    <row r="3825" spans="1:21" x14ac:dyDescent="0.2">
      <c r="A3825" t="s">
        <v>24</v>
      </c>
      <c r="B3825" s="3">
        <v>45234</v>
      </c>
      <c r="C3825" s="10" t="str">
        <f>TEXT(data[[#This Row],[Date]],"mmmm")</f>
        <v>November</v>
      </c>
      <c r="D3825" t="s">
        <v>15</v>
      </c>
      <c r="E3825" t="s">
        <v>19</v>
      </c>
      <c r="F3825" t="s">
        <v>14</v>
      </c>
      <c r="G3825" t="s">
        <v>21</v>
      </c>
      <c r="H3825" s="11">
        <v>1730</v>
      </c>
      <c r="I3825" s="11">
        <v>33.042999999999999</v>
      </c>
      <c r="J3825" s="13">
        <f>data[[#This Row],[Clicks]]/data[[#This Row],[Impressions]]</f>
        <v>1.9099999999999999E-2</v>
      </c>
      <c r="K3825" s="1">
        <v>0.24150000000000008</v>
      </c>
      <c r="L3825" s="2">
        <v>7.9798845000000025</v>
      </c>
      <c r="M3825">
        <v>3</v>
      </c>
      <c r="N3825" s="1">
        <f>IF(data[[#This Row],[Conversions]]=0,0,data[[#This Row],[Spend, Dollars]]/data[[#This Row],[Conversions]])</f>
        <v>2.659961500000001</v>
      </c>
      <c r="O3825" s="13">
        <f>data[[#This Row],[Conversions]]/data[[#This Row],[Clicks]]</f>
        <v>9.0790787761401814E-2</v>
      </c>
      <c r="P3825" s="11">
        <v>28.799999999999997</v>
      </c>
      <c r="Q3825" s="11">
        <f>IF(data[[#This Row],[Spend, Dollars]]=0,0,data[[#This Row],[Total conversion value, Dollars]]/data[[#This Row],[Spend, Dollars]])</f>
        <v>3.6090747929998219</v>
      </c>
      <c r="R3825" s="2">
        <v>78</v>
      </c>
      <c r="S3825" s="2">
        <v>15</v>
      </c>
      <c r="T3825" s="2">
        <v>6</v>
      </c>
      <c r="U3825" s="2">
        <f t="shared" si="59"/>
        <v>99</v>
      </c>
    </row>
    <row r="3826" spans="1:21" x14ac:dyDescent="0.2">
      <c r="A3826" t="s">
        <v>24</v>
      </c>
      <c r="B3826" s="3">
        <v>45235</v>
      </c>
      <c r="C3826" s="10" t="str">
        <f>TEXT(data[[#This Row],[Date]],"mmmm")</f>
        <v>November</v>
      </c>
      <c r="D3826" t="s">
        <v>15</v>
      </c>
      <c r="E3826" t="s">
        <v>19</v>
      </c>
      <c r="F3826" t="s">
        <v>14</v>
      </c>
      <c r="G3826" t="s">
        <v>21</v>
      </c>
      <c r="H3826" s="11">
        <v>1398</v>
      </c>
      <c r="I3826" s="11">
        <v>22.927200000000003</v>
      </c>
      <c r="J3826" s="13">
        <f>data[[#This Row],[Clicks]]/data[[#This Row],[Impressions]]</f>
        <v>1.6400000000000001E-2</v>
      </c>
      <c r="K3826" s="1">
        <v>1.0924999999999996</v>
      </c>
      <c r="L3826" s="2">
        <v>25.047965999999992</v>
      </c>
      <c r="M3826">
        <v>5</v>
      </c>
      <c r="N3826" s="1">
        <f>IF(data[[#This Row],[Conversions]]=0,0,data[[#This Row],[Spend, Dollars]]/data[[#This Row],[Conversions]])</f>
        <v>5.0095931999999985</v>
      </c>
      <c r="O3826" s="13">
        <f>data[[#This Row],[Conversions]]/data[[#This Row],[Clicks]]</f>
        <v>0.21808157995743044</v>
      </c>
      <c r="P3826" s="11">
        <v>236.39999999999998</v>
      </c>
      <c r="Q3826" s="11">
        <f>IF(data[[#This Row],[Spend, Dollars]]=0,0,data[[#This Row],[Total conversion value, Dollars]]/data[[#This Row],[Spend, Dollars]])</f>
        <v>9.4378920827343844</v>
      </c>
      <c r="R3826" s="2">
        <v>80</v>
      </c>
      <c r="S3826" s="2">
        <v>11</v>
      </c>
      <c r="T3826" s="2">
        <v>0</v>
      </c>
      <c r="U3826" s="2">
        <f t="shared" si="59"/>
        <v>91</v>
      </c>
    </row>
    <row r="3827" spans="1:21" x14ac:dyDescent="0.2">
      <c r="A3827" t="s">
        <v>24</v>
      </c>
      <c r="B3827" s="3">
        <v>45236</v>
      </c>
      <c r="C3827" s="10" t="str">
        <f>TEXT(data[[#This Row],[Date]],"mmmm")</f>
        <v>November</v>
      </c>
      <c r="D3827" t="s">
        <v>15</v>
      </c>
      <c r="E3827" t="s">
        <v>19</v>
      </c>
      <c r="F3827" t="s">
        <v>14</v>
      </c>
      <c r="G3827" t="s">
        <v>21</v>
      </c>
      <c r="H3827" s="11">
        <v>2079</v>
      </c>
      <c r="I3827" s="11">
        <v>28.690200000000008</v>
      </c>
      <c r="J3827" s="13">
        <f>data[[#This Row],[Clicks]]/data[[#This Row],[Impressions]]</f>
        <v>1.3800000000000003E-2</v>
      </c>
      <c r="K3827" s="1">
        <v>1.2074999999999998</v>
      </c>
      <c r="L3827" s="2">
        <v>34.643416500000001</v>
      </c>
      <c r="M3827">
        <v>6</v>
      </c>
      <c r="N3827" s="1">
        <f>IF(data[[#This Row],[Conversions]]=0,0,data[[#This Row],[Spend, Dollars]]/data[[#This Row],[Conversions]])</f>
        <v>5.7739027500000004</v>
      </c>
      <c r="O3827" s="13">
        <f>data[[#This Row],[Conversions]]/data[[#This Row],[Clicks]]</f>
        <v>0.20913064391325256</v>
      </c>
      <c r="P3827" s="11">
        <v>355.2</v>
      </c>
      <c r="Q3827" s="11">
        <f>IF(data[[#This Row],[Spend, Dollars]]=0,0,data[[#This Row],[Total conversion value, Dollars]]/data[[#This Row],[Spend, Dollars]])</f>
        <v>10.253030326844351</v>
      </c>
      <c r="R3827" s="2">
        <v>55</v>
      </c>
      <c r="S3827" s="2">
        <v>9</v>
      </c>
      <c r="T3827" s="2">
        <v>10.5</v>
      </c>
      <c r="U3827" s="2">
        <f t="shared" si="59"/>
        <v>74.5</v>
      </c>
    </row>
    <row r="3828" spans="1:21" x14ac:dyDescent="0.2">
      <c r="A3828" t="s">
        <v>24</v>
      </c>
      <c r="B3828" s="3">
        <v>45237</v>
      </c>
      <c r="C3828" s="10" t="str">
        <f>TEXT(data[[#This Row],[Date]],"mmmm")</f>
        <v>November</v>
      </c>
      <c r="D3828" t="s">
        <v>15</v>
      </c>
      <c r="E3828" t="s">
        <v>19</v>
      </c>
      <c r="F3828" t="s">
        <v>14</v>
      </c>
      <c r="G3828" t="s">
        <v>21</v>
      </c>
      <c r="H3828" s="11">
        <v>1591</v>
      </c>
      <c r="I3828" s="11">
        <v>14.319000000000001</v>
      </c>
      <c r="J3828" s="13">
        <f>data[[#This Row],[Clicks]]/data[[#This Row],[Impressions]]</f>
        <v>9.0000000000000011E-3</v>
      </c>
      <c r="K3828" s="1">
        <v>1.4029999999999996</v>
      </c>
      <c r="L3828" s="2">
        <v>20.089556999999996</v>
      </c>
      <c r="M3828">
        <v>2</v>
      </c>
      <c r="N3828" s="1">
        <f>IF(data[[#This Row],[Conversions]]=0,0,data[[#This Row],[Spend, Dollars]]/data[[#This Row],[Conversions]])</f>
        <v>10.044778499999998</v>
      </c>
      <c r="O3828" s="13">
        <f>data[[#This Row],[Conversions]]/data[[#This Row],[Clicks]]</f>
        <v>0.13967455827920944</v>
      </c>
      <c r="P3828" s="11">
        <v>36</v>
      </c>
      <c r="Q3828" s="11">
        <f>IF(data[[#This Row],[Spend, Dollars]]=0,0,data[[#This Row],[Total conversion value, Dollars]]/data[[#This Row],[Spend, Dollars]])</f>
        <v>1.7919758011587816</v>
      </c>
      <c r="R3828" s="2">
        <v>70</v>
      </c>
      <c r="S3828" s="2">
        <v>23</v>
      </c>
      <c r="T3828" s="2">
        <v>18</v>
      </c>
      <c r="U3828" s="2">
        <f t="shared" si="59"/>
        <v>111</v>
      </c>
    </row>
    <row r="3829" spans="1:21" x14ac:dyDescent="0.2">
      <c r="A3829" t="s">
        <v>24</v>
      </c>
      <c r="B3829" s="3">
        <v>45238</v>
      </c>
      <c r="C3829" s="10" t="str">
        <f>TEXT(data[[#This Row],[Date]],"mmmm")</f>
        <v>November</v>
      </c>
      <c r="D3829" t="s">
        <v>15</v>
      </c>
      <c r="E3829" t="s">
        <v>19</v>
      </c>
      <c r="F3829" t="s">
        <v>14</v>
      </c>
      <c r="G3829" t="s">
        <v>21</v>
      </c>
      <c r="H3829" s="11">
        <v>1320</v>
      </c>
      <c r="I3829" s="11">
        <v>18.084</v>
      </c>
      <c r="J3829" s="13">
        <f>data[[#This Row],[Clicks]]/data[[#This Row],[Impressions]]</f>
        <v>1.37E-2</v>
      </c>
      <c r="K3829" s="1">
        <v>0.47149999999999986</v>
      </c>
      <c r="L3829" s="2">
        <v>8.5266059999999975</v>
      </c>
      <c r="M3829">
        <v>2</v>
      </c>
      <c r="N3829" s="1">
        <f>IF(data[[#This Row],[Conversions]]=0,0,data[[#This Row],[Spend, Dollars]]/data[[#This Row],[Conversions]])</f>
        <v>4.2633029999999987</v>
      </c>
      <c r="O3829" s="13">
        <f>data[[#This Row],[Conversions]]/data[[#This Row],[Clicks]]</f>
        <v>0.11059500110595001</v>
      </c>
      <c r="P3829" s="11">
        <v>25.2</v>
      </c>
      <c r="Q3829" s="11">
        <f>IF(data[[#This Row],[Spend, Dollars]]=0,0,data[[#This Row],[Total conversion value, Dollars]]/data[[#This Row],[Spend, Dollars]])</f>
        <v>2.9554549606256004</v>
      </c>
      <c r="R3829" s="2">
        <v>59</v>
      </c>
      <c r="S3829" s="2">
        <v>19</v>
      </c>
      <c r="T3829" s="2">
        <v>16.5</v>
      </c>
      <c r="U3829" s="2">
        <f t="shared" si="59"/>
        <v>94.5</v>
      </c>
    </row>
    <row r="3830" spans="1:21" x14ac:dyDescent="0.2">
      <c r="A3830" t="s">
        <v>24</v>
      </c>
      <c r="B3830" s="3">
        <v>45239</v>
      </c>
      <c r="C3830" s="10" t="str">
        <f>TEXT(data[[#This Row],[Date]],"mmmm")</f>
        <v>November</v>
      </c>
      <c r="D3830" t="s">
        <v>15</v>
      </c>
      <c r="E3830" t="s">
        <v>19</v>
      </c>
      <c r="F3830" t="s">
        <v>14</v>
      </c>
      <c r="G3830" t="s">
        <v>21</v>
      </c>
      <c r="H3830" s="11">
        <v>1619</v>
      </c>
      <c r="I3830" s="11">
        <v>30.437200000000001</v>
      </c>
      <c r="J3830" s="13">
        <f>data[[#This Row],[Clicks]]/data[[#This Row],[Impressions]]</f>
        <v>1.8800000000000001E-2</v>
      </c>
      <c r="K3830" s="1">
        <v>0.74749999999999972</v>
      </c>
      <c r="L3830" s="2">
        <v>22.751806999999992</v>
      </c>
      <c r="M3830">
        <v>6</v>
      </c>
      <c r="N3830" s="1">
        <f>IF(data[[#This Row],[Conversions]]=0,0,data[[#This Row],[Spend, Dollars]]/data[[#This Row],[Conversions]])</f>
        <v>3.7919678333333322</v>
      </c>
      <c r="O3830" s="13">
        <f>data[[#This Row],[Conversions]]/data[[#This Row],[Clicks]]</f>
        <v>0.19712719961100234</v>
      </c>
      <c r="P3830" s="11">
        <v>288</v>
      </c>
      <c r="Q3830" s="11">
        <f>IF(data[[#This Row],[Spend, Dollars]]=0,0,data[[#This Row],[Total conversion value, Dollars]]/data[[#This Row],[Spend, Dollars]])</f>
        <v>12.658335225857011</v>
      </c>
      <c r="R3830" s="2">
        <v>34</v>
      </c>
      <c r="S3830" s="2">
        <v>19</v>
      </c>
      <c r="T3830" s="2">
        <v>15</v>
      </c>
      <c r="U3830" s="2">
        <f t="shared" si="59"/>
        <v>68</v>
      </c>
    </row>
    <row r="3831" spans="1:21" x14ac:dyDescent="0.2">
      <c r="A3831" t="s">
        <v>24</v>
      </c>
      <c r="B3831" s="3">
        <v>45240</v>
      </c>
      <c r="C3831" s="10" t="str">
        <f>TEXT(data[[#This Row],[Date]],"mmmm")</f>
        <v>November</v>
      </c>
      <c r="D3831" t="s">
        <v>15</v>
      </c>
      <c r="E3831" t="s">
        <v>19</v>
      </c>
      <c r="F3831" t="s">
        <v>14</v>
      </c>
      <c r="G3831" t="s">
        <v>21</v>
      </c>
      <c r="H3831" s="11">
        <v>1932</v>
      </c>
      <c r="I3831" s="11">
        <v>36.514800000000008</v>
      </c>
      <c r="J3831" s="13">
        <f>data[[#This Row],[Clicks]]/data[[#This Row],[Impressions]]</f>
        <v>1.8900000000000004E-2</v>
      </c>
      <c r="K3831" s="1">
        <v>0.40249999999999997</v>
      </c>
      <c r="L3831" s="2">
        <v>14.697207000000002</v>
      </c>
      <c r="M3831">
        <v>2</v>
      </c>
      <c r="N3831" s="1">
        <f>IF(data[[#This Row],[Conversions]]=0,0,data[[#This Row],[Spend, Dollars]]/data[[#This Row],[Conversions]])</f>
        <v>7.3486035000000012</v>
      </c>
      <c r="O3831" s="13">
        <f>data[[#This Row],[Conversions]]/data[[#This Row],[Clicks]]</f>
        <v>5.4772311501089958E-2</v>
      </c>
      <c r="P3831" s="11">
        <v>57.599999999999994</v>
      </c>
      <c r="Q3831" s="11">
        <f>IF(data[[#This Row],[Spend, Dollars]]=0,0,data[[#This Row],[Total conversion value, Dollars]]/data[[#This Row],[Spend, Dollars]])</f>
        <v>3.9191119782146351</v>
      </c>
      <c r="R3831" s="2">
        <v>53</v>
      </c>
      <c r="S3831" s="2">
        <v>17</v>
      </c>
      <c r="T3831" s="2">
        <v>4.5</v>
      </c>
      <c r="U3831" s="2">
        <f t="shared" si="59"/>
        <v>74.5</v>
      </c>
    </row>
    <row r="3832" spans="1:21" x14ac:dyDescent="0.2">
      <c r="A3832" t="s">
        <v>24</v>
      </c>
      <c r="B3832" s="3">
        <v>45241</v>
      </c>
      <c r="C3832" s="10" t="str">
        <f>TEXT(data[[#This Row],[Date]],"mmmm")</f>
        <v>November</v>
      </c>
      <c r="D3832" t="s">
        <v>15</v>
      </c>
      <c r="E3832" t="s">
        <v>19</v>
      </c>
      <c r="F3832" t="s">
        <v>14</v>
      </c>
      <c r="G3832" t="s">
        <v>21</v>
      </c>
      <c r="H3832" s="11">
        <v>1651</v>
      </c>
      <c r="I3832" s="11">
        <v>20.307300000000001</v>
      </c>
      <c r="J3832" s="13">
        <f>data[[#This Row],[Clicks]]/data[[#This Row],[Impressions]]</f>
        <v>1.23E-2</v>
      </c>
      <c r="K3832" s="1">
        <v>0.37949999999999995</v>
      </c>
      <c r="L3832" s="2">
        <v>7.7066203499999997</v>
      </c>
      <c r="M3832">
        <v>6</v>
      </c>
      <c r="N3832" s="1">
        <f>IF(data[[#This Row],[Conversions]]=0,0,data[[#This Row],[Spend, Dollars]]/data[[#This Row],[Conversions]])</f>
        <v>1.2844367249999999</v>
      </c>
      <c r="O3832" s="13">
        <f>data[[#This Row],[Conversions]]/data[[#This Row],[Clicks]]</f>
        <v>0.29546025320943697</v>
      </c>
      <c r="P3832" s="11">
        <v>286.8</v>
      </c>
      <c r="Q3832" s="11">
        <f>IF(data[[#This Row],[Spend, Dollars]]=0,0,data[[#This Row],[Total conversion value, Dollars]]/data[[#This Row],[Spend, Dollars]])</f>
        <v>37.214756530727506</v>
      </c>
      <c r="R3832" s="2">
        <v>68</v>
      </c>
      <c r="S3832" s="2">
        <v>16</v>
      </c>
      <c r="T3832" s="2">
        <v>13.5</v>
      </c>
      <c r="U3832" s="2">
        <f t="shared" si="59"/>
        <v>97.5</v>
      </c>
    </row>
    <row r="3833" spans="1:21" x14ac:dyDescent="0.2">
      <c r="A3833" t="s">
        <v>24</v>
      </c>
      <c r="B3833" s="3">
        <v>45242</v>
      </c>
      <c r="C3833" s="10" t="str">
        <f>TEXT(data[[#This Row],[Date]],"mmmm")</f>
        <v>November</v>
      </c>
      <c r="D3833" t="s">
        <v>15</v>
      </c>
      <c r="E3833" t="s">
        <v>19</v>
      </c>
      <c r="F3833" t="s">
        <v>14</v>
      </c>
      <c r="G3833" t="s">
        <v>21</v>
      </c>
      <c r="H3833" s="11">
        <v>1349</v>
      </c>
      <c r="I3833" s="11">
        <v>19.965199999999999</v>
      </c>
      <c r="J3833" s="13">
        <f>data[[#This Row],[Clicks]]/data[[#This Row],[Impressions]]</f>
        <v>1.4799999999999999E-2</v>
      </c>
      <c r="K3833" s="1">
        <v>2.3000000000000034E-2</v>
      </c>
      <c r="L3833" s="2">
        <v>0.45919960000000065</v>
      </c>
      <c r="M3833">
        <v>3</v>
      </c>
      <c r="N3833" s="1">
        <f>IF(data[[#This Row],[Conversions]]=0,0,data[[#This Row],[Spend, Dollars]]/data[[#This Row],[Conversions]])</f>
        <v>0.15306653333333356</v>
      </c>
      <c r="O3833" s="13">
        <f>data[[#This Row],[Conversions]]/data[[#This Row],[Clicks]]</f>
        <v>0.15026145493158097</v>
      </c>
      <c r="P3833" s="11">
        <v>133.19999999999999</v>
      </c>
      <c r="Q3833" s="11">
        <f>IF(data[[#This Row],[Spend, Dollars]]=0,0,data[[#This Row],[Total conversion value, Dollars]]/data[[#This Row],[Spend, Dollars]])</f>
        <v>290.06993908531234</v>
      </c>
      <c r="R3833" s="2">
        <v>89</v>
      </c>
      <c r="S3833" s="2">
        <v>12</v>
      </c>
      <c r="T3833" s="2">
        <v>3</v>
      </c>
      <c r="U3833" s="2">
        <f t="shared" si="59"/>
        <v>104</v>
      </c>
    </row>
    <row r="3834" spans="1:21" x14ac:dyDescent="0.2">
      <c r="A3834" t="s">
        <v>24</v>
      </c>
      <c r="B3834" s="3">
        <v>45243</v>
      </c>
      <c r="C3834" s="10" t="str">
        <f>TEXT(data[[#This Row],[Date]],"mmmm")</f>
        <v>November</v>
      </c>
      <c r="D3834" t="s">
        <v>15</v>
      </c>
      <c r="E3834" t="s">
        <v>19</v>
      </c>
      <c r="F3834" t="s">
        <v>14</v>
      </c>
      <c r="G3834" t="s">
        <v>21</v>
      </c>
      <c r="H3834" s="11">
        <v>1354</v>
      </c>
      <c r="I3834" s="11">
        <v>20.039200000000005</v>
      </c>
      <c r="J3834" s="13">
        <f>data[[#This Row],[Clicks]]/data[[#This Row],[Impressions]]</f>
        <v>1.4800000000000004E-2</v>
      </c>
      <c r="K3834" s="1">
        <v>0.21850000000000006</v>
      </c>
      <c r="L3834" s="2">
        <v>4.3785652000000024</v>
      </c>
      <c r="M3834">
        <v>2</v>
      </c>
      <c r="N3834" s="1">
        <f>IF(data[[#This Row],[Conversions]]=0,0,data[[#This Row],[Spend, Dollars]]/data[[#This Row],[Conversions]])</f>
        <v>2.1892826000000012</v>
      </c>
      <c r="O3834" s="13">
        <f>data[[#This Row],[Conversions]]/data[[#This Row],[Clicks]]</f>
        <v>9.9804383408519284E-2</v>
      </c>
      <c r="P3834" s="11">
        <v>32.4</v>
      </c>
      <c r="Q3834" s="11">
        <f>IF(data[[#This Row],[Spend, Dollars]]=0,0,data[[#This Row],[Total conversion value, Dollars]]/data[[#This Row],[Spend, Dollars]])</f>
        <v>7.3996842618673311</v>
      </c>
      <c r="R3834" s="2">
        <v>69</v>
      </c>
      <c r="S3834" s="2">
        <v>4</v>
      </c>
      <c r="T3834" s="2">
        <v>10.5</v>
      </c>
      <c r="U3834" s="2">
        <f t="shared" si="59"/>
        <v>83.5</v>
      </c>
    </row>
    <row r="3835" spans="1:21" x14ac:dyDescent="0.2">
      <c r="A3835" t="s">
        <v>24</v>
      </c>
      <c r="B3835" s="3">
        <v>45244</v>
      </c>
      <c r="C3835" s="10" t="str">
        <f>TEXT(data[[#This Row],[Date]],"mmmm")</f>
        <v>November</v>
      </c>
      <c r="D3835" t="s">
        <v>15</v>
      </c>
      <c r="E3835" t="s">
        <v>19</v>
      </c>
      <c r="F3835" t="s">
        <v>14</v>
      </c>
      <c r="G3835" t="s">
        <v>21</v>
      </c>
      <c r="H3835" s="11">
        <v>1363</v>
      </c>
      <c r="I3835" s="11">
        <v>20.717599999999997</v>
      </c>
      <c r="J3835" s="13">
        <f>data[[#This Row],[Clicks]]/data[[#This Row],[Impressions]]</f>
        <v>1.5199999999999998E-2</v>
      </c>
      <c r="K3835" s="1">
        <v>0.29900000000000004</v>
      </c>
      <c r="L3835" s="2">
        <v>6.1945623999999997</v>
      </c>
      <c r="M3835">
        <v>4</v>
      </c>
      <c r="N3835" s="1">
        <f>IF(data[[#This Row],[Conversions]]=0,0,data[[#This Row],[Spend, Dollars]]/data[[#This Row],[Conversions]])</f>
        <v>1.5486405999999999</v>
      </c>
      <c r="O3835" s="13">
        <f>data[[#This Row],[Conversions]]/data[[#This Row],[Clicks]]</f>
        <v>0.1930725566667954</v>
      </c>
      <c r="P3835" s="11">
        <v>93.6</v>
      </c>
      <c r="Q3835" s="11">
        <f>IF(data[[#This Row],[Spend, Dollars]]=0,0,data[[#This Row],[Total conversion value, Dollars]]/data[[#This Row],[Spend, Dollars]])</f>
        <v>15.110026173923117</v>
      </c>
      <c r="R3835" s="2">
        <v>48</v>
      </c>
      <c r="S3835" s="2">
        <v>11</v>
      </c>
      <c r="T3835" s="2">
        <v>9</v>
      </c>
      <c r="U3835" s="2">
        <f t="shared" si="59"/>
        <v>68</v>
      </c>
    </row>
    <row r="3836" spans="1:21" x14ac:dyDescent="0.2">
      <c r="A3836" t="s">
        <v>24</v>
      </c>
      <c r="B3836" s="3">
        <v>45245</v>
      </c>
      <c r="C3836" s="10" t="str">
        <f>TEXT(data[[#This Row],[Date]],"mmmm")</f>
        <v>November</v>
      </c>
      <c r="D3836" t="s">
        <v>15</v>
      </c>
      <c r="E3836" t="s">
        <v>19</v>
      </c>
      <c r="F3836" t="s">
        <v>14</v>
      </c>
      <c r="G3836" t="s">
        <v>21</v>
      </c>
      <c r="H3836" s="11">
        <v>1356</v>
      </c>
      <c r="I3836" s="11">
        <v>22.916400000000003</v>
      </c>
      <c r="J3836" s="13">
        <f>data[[#This Row],[Clicks]]/data[[#This Row],[Impressions]]</f>
        <v>1.6900000000000002E-2</v>
      </c>
      <c r="K3836" s="1">
        <v>1.1154999999999997</v>
      </c>
      <c r="L3836" s="2">
        <v>25.563244199999996</v>
      </c>
      <c r="M3836">
        <v>3</v>
      </c>
      <c r="N3836" s="1">
        <f>IF(data[[#This Row],[Conversions]]=0,0,data[[#This Row],[Spend, Dollars]]/data[[#This Row],[Conversions]])</f>
        <v>8.5210813999999981</v>
      </c>
      <c r="O3836" s="13">
        <f>data[[#This Row],[Conversions]]/data[[#This Row],[Clicks]]</f>
        <v>0.13091061423260197</v>
      </c>
      <c r="P3836" s="11">
        <v>93.6</v>
      </c>
      <c r="Q3836" s="11">
        <f>IF(data[[#This Row],[Spend, Dollars]]=0,0,data[[#This Row],[Total conversion value, Dollars]]/data[[#This Row],[Spend, Dollars]])</f>
        <v>3.6615070946276846</v>
      </c>
      <c r="R3836" s="2">
        <v>76</v>
      </c>
      <c r="S3836" s="2">
        <v>6</v>
      </c>
      <c r="T3836" s="2">
        <v>18</v>
      </c>
      <c r="U3836" s="2">
        <f t="shared" si="59"/>
        <v>100</v>
      </c>
    </row>
    <row r="3837" spans="1:21" x14ac:dyDescent="0.2">
      <c r="A3837" t="s">
        <v>24</v>
      </c>
      <c r="B3837" s="3">
        <v>45246</v>
      </c>
      <c r="C3837" s="10" t="str">
        <f>TEXT(data[[#This Row],[Date]],"mmmm")</f>
        <v>November</v>
      </c>
      <c r="D3837" t="s">
        <v>15</v>
      </c>
      <c r="E3837" t="s">
        <v>19</v>
      </c>
      <c r="F3837" t="s">
        <v>14</v>
      </c>
      <c r="G3837" t="s">
        <v>21</v>
      </c>
      <c r="H3837" s="11">
        <v>2282</v>
      </c>
      <c r="I3837" s="11">
        <v>27.840400000000002</v>
      </c>
      <c r="J3837" s="13">
        <f>data[[#This Row],[Clicks]]/data[[#This Row],[Impressions]]</f>
        <v>1.2200000000000001E-2</v>
      </c>
      <c r="K3837" s="1">
        <v>1.1614999999999998</v>
      </c>
      <c r="L3837" s="2">
        <v>32.336624599999993</v>
      </c>
      <c r="M3837">
        <v>4</v>
      </c>
      <c r="N3837" s="1">
        <f>IF(data[[#This Row],[Conversions]]=0,0,data[[#This Row],[Spend, Dollars]]/data[[#This Row],[Conversions]])</f>
        <v>8.0841561499999983</v>
      </c>
      <c r="O3837" s="13">
        <f>data[[#This Row],[Conversions]]/data[[#This Row],[Clicks]]</f>
        <v>0.14367609660780734</v>
      </c>
      <c r="P3837" s="11">
        <v>307.2</v>
      </c>
      <c r="Q3837" s="11">
        <f>IF(data[[#This Row],[Spend, Dollars]]=0,0,data[[#This Row],[Total conversion value, Dollars]]/data[[#This Row],[Spend, Dollars]])</f>
        <v>9.5000638996811073</v>
      </c>
      <c r="R3837" s="2">
        <v>75</v>
      </c>
      <c r="S3837" s="2">
        <v>11</v>
      </c>
      <c r="T3837" s="2">
        <v>1.5</v>
      </c>
      <c r="U3837" s="2">
        <f t="shared" si="59"/>
        <v>87.5</v>
      </c>
    </row>
    <row r="3838" spans="1:21" x14ac:dyDescent="0.2">
      <c r="A3838" t="s">
        <v>24</v>
      </c>
      <c r="B3838" s="3">
        <v>45247</v>
      </c>
      <c r="C3838" s="10" t="str">
        <f>TEXT(data[[#This Row],[Date]],"mmmm")</f>
        <v>November</v>
      </c>
      <c r="D3838" t="s">
        <v>15</v>
      </c>
      <c r="E3838" t="s">
        <v>19</v>
      </c>
      <c r="F3838" t="s">
        <v>14</v>
      </c>
      <c r="G3838" t="s">
        <v>21</v>
      </c>
      <c r="H3838" s="11">
        <v>1852</v>
      </c>
      <c r="I3838" s="11">
        <v>25.928000000000004</v>
      </c>
      <c r="J3838" s="13">
        <f>data[[#This Row],[Clicks]]/data[[#This Row],[Impressions]]</f>
        <v>1.4000000000000002E-2</v>
      </c>
      <c r="K3838" s="1">
        <v>1.0694999999999997</v>
      </c>
      <c r="L3838" s="2">
        <v>27.729995999999996</v>
      </c>
      <c r="M3838">
        <v>2</v>
      </c>
      <c r="N3838" s="1">
        <f>IF(data[[#This Row],[Conversions]]=0,0,data[[#This Row],[Spend, Dollars]]/data[[#This Row],[Conversions]])</f>
        <v>13.864997999999998</v>
      </c>
      <c r="O3838" s="13">
        <f>data[[#This Row],[Conversions]]/data[[#This Row],[Clicks]]</f>
        <v>7.7136686207960492E-2</v>
      </c>
      <c r="P3838" s="11">
        <v>208.79999999999998</v>
      </c>
      <c r="Q3838" s="11">
        <f>IF(data[[#This Row],[Spend, Dollars]]=0,0,data[[#This Row],[Total conversion value, Dollars]]/data[[#This Row],[Spend, Dollars]])</f>
        <v>7.5297522581683749</v>
      </c>
      <c r="R3838" s="2">
        <v>61</v>
      </c>
      <c r="S3838" s="2">
        <v>12</v>
      </c>
      <c r="T3838" s="2">
        <v>1.5</v>
      </c>
      <c r="U3838" s="2">
        <f t="shared" si="59"/>
        <v>74.5</v>
      </c>
    </row>
    <row r="3839" spans="1:21" x14ac:dyDescent="0.2">
      <c r="A3839" t="s">
        <v>24</v>
      </c>
      <c r="B3839" s="3">
        <v>45248</v>
      </c>
      <c r="C3839" s="10" t="str">
        <f>TEXT(data[[#This Row],[Date]],"mmmm")</f>
        <v>November</v>
      </c>
      <c r="D3839" t="s">
        <v>15</v>
      </c>
      <c r="E3839" t="s">
        <v>19</v>
      </c>
      <c r="F3839" t="s">
        <v>14</v>
      </c>
      <c r="G3839" t="s">
        <v>21</v>
      </c>
      <c r="H3839" s="11">
        <v>1434</v>
      </c>
      <c r="I3839" s="11">
        <v>26.672400000000003</v>
      </c>
      <c r="J3839" s="13">
        <f>data[[#This Row],[Clicks]]/data[[#This Row],[Impressions]]</f>
        <v>1.8600000000000002E-2</v>
      </c>
      <c r="K3839" s="1">
        <v>0.32200000000000006</v>
      </c>
      <c r="L3839" s="2">
        <v>8.5885128000000019</v>
      </c>
      <c r="M3839">
        <v>5</v>
      </c>
      <c r="N3839" s="1">
        <f>IF(data[[#This Row],[Conversions]]=0,0,data[[#This Row],[Spend, Dollars]]/data[[#This Row],[Conversions]])</f>
        <v>1.7177025600000004</v>
      </c>
      <c r="O3839" s="13">
        <f>data[[#This Row],[Conversions]]/data[[#This Row],[Clicks]]</f>
        <v>0.18745969616532443</v>
      </c>
      <c r="P3839" s="11">
        <v>208.79999999999998</v>
      </c>
      <c r="Q3839" s="11">
        <f>IF(data[[#This Row],[Spend, Dollars]]=0,0,data[[#This Row],[Total conversion value, Dollars]]/data[[#This Row],[Spend, Dollars]])</f>
        <v>24.311543204546417</v>
      </c>
      <c r="R3839" s="2">
        <v>55</v>
      </c>
      <c r="S3839" s="2">
        <v>16</v>
      </c>
      <c r="T3839" s="2">
        <v>18</v>
      </c>
      <c r="U3839" s="2">
        <f t="shared" si="59"/>
        <v>89</v>
      </c>
    </row>
    <row r="3840" spans="1:21" x14ac:dyDescent="0.2">
      <c r="A3840" t="s">
        <v>24</v>
      </c>
      <c r="B3840" s="3">
        <v>45249</v>
      </c>
      <c r="C3840" s="10" t="str">
        <f>TEXT(data[[#This Row],[Date]],"mmmm")</f>
        <v>November</v>
      </c>
      <c r="D3840" t="s">
        <v>15</v>
      </c>
      <c r="E3840" t="s">
        <v>19</v>
      </c>
      <c r="F3840" t="s">
        <v>14</v>
      </c>
      <c r="G3840" t="s">
        <v>21</v>
      </c>
      <c r="H3840" s="11">
        <v>1777</v>
      </c>
      <c r="I3840" s="11">
        <v>19.724700000000006</v>
      </c>
      <c r="J3840" s="13">
        <f>data[[#This Row],[Clicks]]/data[[#This Row],[Impressions]]</f>
        <v>1.1100000000000004E-2</v>
      </c>
      <c r="K3840" s="1">
        <v>1.1499999999999997</v>
      </c>
      <c r="L3840" s="2">
        <v>22.683405</v>
      </c>
      <c r="M3840">
        <v>4</v>
      </c>
      <c r="N3840" s="1">
        <f>IF(data[[#This Row],[Conversions]]=0,0,data[[#This Row],[Spend, Dollars]]/data[[#This Row],[Conversions]])</f>
        <v>5.6708512500000001</v>
      </c>
      <c r="O3840" s="13">
        <f>data[[#This Row],[Conversions]]/data[[#This Row],[Clicks]]</f>
        <v>0.20279142395068106</v>
      </c>
      <c r="P3840" s="11">
        <v>166.79999999999998</v>
      </c>
      <c r="Q3840" s="11">
        <f>IF(data[[#This Row],[Spend, Dollars]]=0,0,data[[#This Row],[Total conversion value, Dollars]]/data[[#This Row],[Spend, Dollars]])</f>
        <v>7.3533933728203493</v>
      </c>
      <c r="R3840" s="2">
        <v>57</v>
      </c>
      <c r="S3840" s="2">
        <v>10</v>
      </c>
      <c r="T3840" s="2">
        <v>13.5</v>
      </c>
      <c r="U3840" s="2">
        <f t="shared" si="59"/>
        <v>80.5</v>
      </c>
    </row>
    <row r="3841" spans="1:21" x14ac:dyDescent="0.2">
      <c r="A3841" t="s">
        <v>24</v>
      </c>
      <c r="B3841" s="3">
        <v>45250</v>
      </c>
      <c r="C3841" s="10" t="str">
        <f>TEXT(data[[#This Row],[Date]],"mmmm")</f>
        <v>November</v>
      </c>
      <c r="D3841" t="s">
        <v>15</v>
      </c>
      <c r="E3841" t="s">
        <v>19</v>
      </c>
      <c r="F3841" t="s">
        <v>14</v>
      </c>
      <c r="G3841" t="s">
        <v>21</v>
      </c>
      <c r="H3841" s="11">
        <v>2086</v>
      </c>
      <c r="I3841" s="11">
        <v>34.836200000000005</v>
      </c>
      <c r="J3841" s="13">
        <f>data[[#This Row],[Clicks]]/data[[#This Row],[Impressions]]</f>
        <v>1.6700000000000003E-2</v>
      </c>
      <c r="K3841" s="1">
        <v>1.4374999999999996</v>
      </c>
      <c r="L3841" s="2">
        <v>50.077037499999989</v>
      </c>
      <c r="M3841">
        <v>4</v>
      </c>
      <c r="N3841" s="1">
        <f>IF(data[[#This Row],[Conversions]]=0,0,data[[#This Row],[Spend, Dollars]]/data[[#This Row],[Conversions]])</f>
        <v>12.519259374999997</v>
      </c>
      <c r="O3841" s="13">
        <f>data[[#This Row],[Conversions]]/data[[#This Row],[Clicks]]</f>
        <v>0.11482308632973744</v>
      </c>
      <c r="P3841" s="11">
        <v>207.6</v>
      </c>
      <c r="Q3841" s="11">
        <f>IF(data[[#This Row],[Spend, Dollars]]=0,0,data[[#This Row],[Total conversion value, Dollars]]/data[[#This Row],[Spend, Dollars]])</f>
        <v>4.1456126473136523</v>
      </c>
      <c r="R3841" s="2">
        <v>40</v>
      </c>
      <c r="S3841" s="2">
        <v>14</v>
      </c>
      <c r="T3841" s="2">
        <v>12</v>
      </c>
      <c r="U3841" s="2">
        <f t="shared" si="59"/>
        <v>66</v>
      </c>
    </row>
    <row r="3842" spans="1:21" x14ac:dyDescent="0.2">
      <c r="A3842" t="s">
        <v>24</v>
      </c>
      <c r="B3842" s="3">
        <v>45251</v>
      </c>
      <c r="C3842" s="10" t="str">
        <f>TEXT(data[[#This Row],[Date]],"mmmm")</f>
        <v>November</v>
      </c>
      <c r="D3842" t="s">
        <v>15</v>
      </c>
      <c r="E3842" t="s">
        <v>19</v>
      </c>
      <c r="F3842" t="s">
        <v>14</v>
      </c>
      <c r="G3842" t="s">
        <v>21</v>
      </c>
      <c r="H3842" s="11">
        <v>1742</v>
      </c>
      <c r="I3842" s="11">
        <v>19.858800000000002</v>
      </c>
      <c r="J3842" s="13">
        <f>data[[#This Row],[Clicks]]/data[[#This Row],[Impressions]]</f>
        <v>1.1400000000000002E-2</v>
      </c>
      <c r="K3842" s="1">
        <v>0.68999999999999961</v>
      </c>
      <c r="L3842" s="2">
        <v>13.702571999999995</v>
      </c>
      <c r="M3842">
        <v>6</v>
      </c>
      <c r="N3842" s="1">
        <f>IF(data[[#This Row],[Conversions]]=0,0,data[[#This Row],[Spend, Dollars]]/data[[#This Row],[Conversions]])</f>
        <v>2.283761999999999</v>
      </c>
      <c r="O3842" s="13">
        <f>data[[#This Row],[Conversions]]/data[[#This Row],[Clicks]]</f>
        <v>0.30213305939935947</v>
      </c>
      <c r="P3842" s="11">
        <v>506.4</v>
      </c>
      <c r="Q3842" s="11">
        <f>IF(data[[#This Row],[Spend, Dollars]]=0,0,data[[#This Row],[Total conversion value, Dollars]]/data[[#This Row],[Spend, Dollars]])</f>
        <v>36.956565526530362</v>
      </c>
      <c r="R3842" s="2">
        <v>87</v>
      </c>
      <c r="S3842" s="2">
        <v>19</v>
      </c>
      <c r="T3842" s="2">
        <v>4.5</v>
      </c>
      <c r="U3842" s="2">
        <f t="shared" si="59"/>
        <v>110.5</v>
      </c>
    </row>
    <row r="3843" spans="1:21" x14ac:dyDescent="0.2">
      <c r="A3843" t="s">
        <v>24</v>
      </c>
      <c r="B3843" s="3">
        <v>45252</v>
      </c>
      <c r="C3843" s="10" t="str">
        <f>TEXT(data[[#This Row],[Date]],"mmmm")</f>
        <v>November</v>
      </c>
      <c r="D3843" t="s">
        <v>15</v>
      </c>
      <c r="E3843" t="s">
        <v>19</v>
      </c>
      <c r="F3843" t="s">
        <v>14</v>
      </c>
      <c r="G3843" t="s">
        <v>21</v>
      </c>
      <c r="H3843" s="11">
        <v>1930</v>
      </c>
      <c r="I3843" s="11">
        <v>32.809999999999995</v>
      </c>
      <c r="J3843" s="13">
        <f>data[[#This Row],[Clicks]]/data[[#This Row],[Impressions]]</f>
        <v>1.6999999999999998E-2</v>
      </c>
      <c r="K3843" s="1">
        <v>0.54049999999999976</v>
      </c>
      <c r="L3843" s="2">
        <v>17.73380499999999</v>
      </c>
      <c r="M3843">
        <v>6</v>
      </c>
      <c r="N3843" s="1">
        <f>IF(data[[#This Row],[Conversions]]=0,0,data[[#This Row],[Spend, Dollars]]/data[[#This Row],[Conversions]])</f>
        <v>2.9556341666666648</v>
      </c>
      <c r="O3843" s="13">
        <f>data[[#This Row],[Conversions]]/data[[#This Row],[Clicks]]</f>
        <v>0.18287107589149651</v>
      </c>
      <c r="P3843" s="11">
        <v>423.59999999999997</v>
      </c>
      <c r="Q3843" s="11">
        <f>IF(data[[#This Row],[Spend, Dollars]]=0,0,data[[#This Row],[Total conversion value, Dollars]]/data[[#This Row],[Spend, Dollars]])</f>
        <v>23.886582715892061</v>
      </c>
      <c r="R3843" s="2">
        <v>75</v>
      </c>
      <c r="S3843" s="2">
        <v>24</v>
      </c>
      <c r="T3843" s="2">
        <v>4.5</v>
      </c>
      <c r="U3843" s="2">
        <f t="shared" ref="U3843:U3906" si="60">SUM(R3843:T3843)</f>
        <v>103.5</v>
      </c>
    </row>
    <row r="3844" spans="1:21" x14ac:dyDescent="0.2">
      <c r="A3844" t="s">
        <v>24</v>
      </c>
      <c r="B3844" s="3">
        <v>45253</v>
      </c>
      <c r="C3844" s="10" t="str">
        <f>TEXT(data[[#This Row],[Date]],"mmmm")</f>
        <v>November</v>
      </c>
      <c r="D3844" t="s">
        <v>15</v>
      </c>
      <c r="E3844" t="s">
        <v>19</v>
      </c>
      <c r="F3844" t="s">
        <v>14</v>
      </c>
      <c r="G3844" t="s">
        <v>21</v>
      </c>
      <c r="H3844" s="11">
        <v>1855</v>
      </c>
      <c r="I3844" s="11">
        <v>23.743999999999996</v>
      </c>
      <c r="J3844" s="13">
        <f>data[[#This Row],[Clicks]]/data[[#This Row],[Impressions]]</f>
        <v>1.2799999999999997E-2</v>
      </c>
      <c r="K3844" s="1">
        <v>1.1499999999999997</v>
      </c>
      <c r="L3844" s="2">
        <v>27.305599999999988</v>
      </c>
      <c r="M3844">
        <v>4</v>
      </c>
      <c r="N3844" s="1">
        <f>IF(data[[#This Row],[Conversions]]=0,0,data[[#This Row],[Spend, Dollars]]/data[[#This Row],[Conversions]])</f>
        <v>6.8263999999999969</v>
      </c>
      <c r="O3844" s="13">
        <f>data[[#This Row],[Conversions]]/data[[#This Row],[Clicks]]</f>
        <v>0.1684636118598383</v>
      </c>
      <c r="P3844" s="11">
        <v>174</v>
      </c>
      <c r="Q3844" s="11">
        <f>IF(data[[#This Row],[Spend, Dollars]]=0,0,data[[#This Row],[Total conversion value, Dollars]]/data[[#This Row],[Spend, Dollars]])</f>
        <v>6.3723192312199721</v>
      </c>
      <c r="R3844" s="2">
        <v>64</v>
      </c>
      <c r="S3844" s="2">
        <v>6</v>
      </c>
      <c r="T3844" s="2">
        <v>10.5</v>
      </c>
      <c r="U3844" s="2">
        <f t="shared" si="60"/>
        <v>80.5</v>
      </c>
    </row>
    <row r="3845" spans="1:21" x14ac:dyDescent="0.2">
      <c r="A3845" t="s">
        <v>24</v>
      </c>
      <c r="B3845" s="3">
        <v>45254</v>
      </c>
      <c r="C3845" s="10" t="str">
        <f>TEXT(data[[#This Row],[Date]],"mmmm")</f>
        <v>November</v>
      </c>
      <c r="D3845" t="s">
        <v>15</v>
      </c>
      <c r="E3845" t="s">
        <v>19</v>
      </c>
      <c r="F3845" t="s">
        <v>14</v>
      </c>
      <c r="G3845" t="s">
        <v>21</v>
      </c>
      <c r="H3845" s="11">
        <v>1886</v>
      </c>
      <c r="I3845" s="11">
        <v>28.478599999999997</v>
      </c>
      <c r="J3845" s="13">
        <f>data[[#This Row],[Clicks]]/data[[#This Row],[Impressions]]</f>
        <v>1.5099999999999999E-2</v>
      </c>
      <c r="K3845" s="1">
        <v>0.85099999999999965</v>
      </c>
      <c r="L3845" s="2">
        <v>24.235288599999986</v>
      </c>
      <c r="M3845">
        <v>2</v>
      </c>
      <c r="N3845" s="1">
        <f>IF(data[[#This Row],[Conversions]]=0,0,data[[#This Row],[Spend, Dollars]]/data[[#This Row],[Conversions]])</f>
        <v>12.117644299999993</v>
      </c>
      <c r="O3845" s="13">
        <f>data[[#This Row],[Conversions]]/data[[#This Row],[Clicks]]</f>
        <v>7.0228171328646782E-2</v>
      </c>
      <c r="P3845" s="11">
        <v>69.599999999999994</v>
      </c>
      <c r="Q3845" s="11">
        <f>IF(data[[#This Row],[Spend, Dollars]]=0,0,data[[#This Row],[Total conversion value, Dollars]]/data[[#This Row],[Spend, Dollars]])</f>
        <v>2.87184531402692</v>
      </c>
      <c r="R3845" s="2">
        <v>77</v>
      </c>
      <c r="S3845" s="2">
        <v>20</v>
      </c>
      <c r="T3845" s="2">
        <v>3</v>
      </c>
      <c r="U3845" s="2">
        <f t="shared" si="60"/>
        <v>100</v>
      </c>
    </row>
    <row r="3846" spans="1:21" x14ac:dyDescent="0.2">
      <c r="A3846" t="s">
        <v>24</v>
      </c>
      <c r="B3846" s="3">
        <v>45255</v>
      </c>
      <c r="C3846" s="10" t="str">
        <f>TEXT(data[[#This Row],[Date]],"mmmm")</f>
        <v>November</v>
      </c>
      <c r="D3846" t="s">
        <v>15</v>
      </c>
      <c r="E3846" t="s">
        <v>19</v>
      </c>
      <c r="F3846" t="s">
        <v>14</v>
      </c>
      <c r="G3846" t="s">
        <v>21</v>
      </c>
      <c r="H3846" s="11">
        <v>2481</v>
      </c>
      <c r="I3846" s="11">
        <v>32.004900000000006</v>
      </c>
      <c r="J3846" s="13">
        <f>data[[#This Row],[Clicks]]/data[[#This Row],[Impressions]]</f>
        <v>1.2900000000000002E-2</v>
      </c>
      <c r="K3846" s="1">
        <v>0.17250000000000007</v>
      </c>
      <c r="L3846" s="2">
        <v>5.5208452500000034</v>
      </c>
      <c r="M3846">
        <v>3</v>
      </c>
      <c r="N3846" s="1">
        <f>IF(data[[#This Row],[Conversions]]=0,0,data[[#This Row],[Spend, Dollars]]/data[[#This Row],[Conversions]])</f>
        <v>1.840281750000001</v>
      </c>
      <c r="O3846" s="13">
        <f>data[[#This Row],[Conversions]]/data[[#This Row],[Clicks]]</f>
        <v>9.3735646729094582E-2</v>
      </c>
      <c r="P3846" s="11">
        <v>166.79999999999998</v>
      </c>
      <c r="Q3846" s="11">
        <f>IF(data[[#This Row],[Spend, Dollars]]=0,0,data[[#This Row],[Total conversion value, Dollars]]/data[[#This Row],[Spend, Dollars]])</f>
        <v>30.212764974711053</v>
      </c>
      <c r="R3846" s="2">
        <v>73</v>
      </c>
      <c r="S3846" s="2">
        <v>20</v>
      </c>
      <c r="T3846" s="2">
        <v>6</v>
      </c>
      <c r="U3846" s="2">
        <f t="shared" si="60"/>
        <v>99</v>
      </c>
    </row>
    <row r="3847" spans="1:21" x14ac:dyDescent="0.2">
      <c r="A3847" t="s">
        <v>24</v>
      </c>
      <c r="B3847" s="3">
        <v>45256</v>
      </c>
      <c r="C3847" s="10" t="str">
        <f>TEXT(data[[#This Row],[Date]],"mmmm")</f>
        <v>November</v>
      </c>
      <c r="D3847" t="s">
        <v>15</v>
      </c>
      <c r="E3847" t="s">
        <v>19</v>
      </c>
      <c r="F3847" t="s">
        <v>14</v>
      </c>
      <c r="G3847" t="s">
        <v>21</v>
      </c>
      <c r="H3847" s="11">
        <v>1515</v>
      </c>
      <c r="I3847" s="11">
        <v>26.664000000000001</v>
      </c>
      <c r="J3847" s="13">
        <f>data[[#This Row],[Clicks]]/data[[#This Row],[Impressions]]</f>
        <v>1.7600000000000001E-2</v>
      </c>
      <c r="K3847" s="1">
        <v>0.45999999999999991</v>
      </c>
      <c r="L3847" s="2">
        <v>12.265439999999998</v>
      </c>
      <c r="M3847">
        <v>2</v>
      </c>
      <c r="N3847" s="1">
        <f>IF(data[[#This Row],[Conversions]]=0,0,data[[#This Row],[Spend, Dollars]]/data[[#This Row],[Conversions]])</f>
        <v>6.1327199999999991</v>
      </c>
      <c r="O3847" s="13">
        <f>data[[#This Row],[Conversions]]/data[[#This Row],[Clicks]]</f>
        <v>7.5007500750075007E-2</v>
      </c>
      <c r="P3847" s="11">
        <v>211.2</v>
      </c>
      <c r="Q3847" s="11">
        <f>IF(data[[#This Row],[Spend, Dollars]]=0,0,data[[#This Row],[Total conversion value, Dollars]]/data[[#This Row],[Spend, Dollars]])</f>
        <v>17.219113215669395</v>
      </c>
      <c r="R3847" s="2">
        <v>43</v>
      </c>
      <c r="S3847" s="2">
        <v>18</v>
      </c>
      <c r="T3847" s="2">
        <v>6</v>
      </c>
      <c r="U3847" s="2">
        <f t="shared" si="60"/>
        <v>67</v>
      </c>
    </row>
    <row r="3848" spans="1:21" x14ac:dyDescent="0.2">
      <c r="A3848" t="s">
        <v>24</v>
      </c>
      <c r="B3848" s="3">
        <v>45257</v>
      </c>
      <c r="C3848" s="10" t="str">
        <f>TEXT(data[[#This Row],[Date]],"mmmm")</f>
        <v>November</v>
      </c>
      <c r="D3848" t="s">
        <v>15</v>
      </c>
      <c r="E3848" t="s">
        <v>19</v>
      </c>
      <c r="F3848" t="s">
        <v>14</v>
      </c>
      <c r="G3848" t="s">
        <v>21</v>
      </c>
      <c r="H3848" s="11">
        <v>1386</v>
      </c>
      <c r="I3848" s="11">
        <v>23.1462</v>
      </c>
      <c r="J3848" s="13">
        <f>data[[#This Row],[Clicks]]/data[[#This Row],[Impressions]]</f>
        <v>1.67E-2</v>
      </c>
      <c r="K3848" s="1">
        <v>1.3684999999999996</v>
      </c>
      <c r="L3848" s="2">
        <v>31.675574699999991</v>
      </c>
      <c r="M3848">
        <v>2</v>
      </c>
      <c r="N3848" s="1">
        <f>IF(data[[#This Row],[Conversions]]=0,0,data[[#This Row],[Spend, Dollars]]/data[[#This Row],[Conversions]])</f>
        <v>15.837787349999996</v>
      </c>
      <c r="O3848" s="13">
        <f>data[[#This Row],[Conversions]]/data[[#This Row],[Clicks]]</f>
        <v>8.6407272036014546E-2</v>
      </c>
      <c r="P3848" s="11">
        <v>169.2</v>
      </c>
      <c r="Q3848" s="11">
        <f>IF(data[[#This Row],[Spend, Dollars]]=0,0,data[[#This Row],[Total conversion value, Dollars]]/data[[#This Row],[Spend, Dollars]])</f>
        <v>5.3416552533772981</v>
      </c>
      <c r="R3848" s="2">
        <v>74</v>
      </c>
      <c r="S3848" s="2">
        <v>24</v>
      </c>
      <c r="T3848" s="2">
        <v>13.5</v>
      </c>
      <c r="U3848" s="2">
        <f t="shared" si="60"/>
        <v>111.5</v>
      </c>
    </row>
    <row r="3849" spans="1:21" x14ac:dyDescent="0.2">
      <c r="A3849" t="s">
        <v>24</v>
      </c>
      <c r="B3849" s="3">
        <v>45258</v>
      </c>
      <c r="C3849" s="10" t="str">
        <f>TEXT(data[[#This Row],[Date]],"mmmm")</f>
        <v>November</v>
      </c>
      <c r="D3849" t="s">
        <v>15</v>
      </c>
      <c r="E3849" t="s">
        <v>19</v>
      </c>
      <c r="F3849" t="s">
        <v>14</v>
      </c>
      <c r="G3849" t="s">
        <v>21</v>
      </c>
      <c r="H3849" s="11">
        <v>2395</v>
      </c>
      <c r="I3849" s="11">
        <v>41.194000000000003</v>
      </c>
      <c r="J3849" s="13">
        <f>data[[#This Row],[Clicks]]/data[[#This Row],[Impressions]]</f>
        <v>1.72E-2</v>
      </c>
      <c r="K3849" s="1">
        <v>1.3799999999999997</v>
      </c>
      <c r="L3849" s="2">
        <v>56.847719999999988</v>
      </c>
      <c r="M3849">
        <v>3</v>
      </c>
      <c r="N3849" s="1">
        <f>IF(data[[#This Row],[Conversions]]=0,0,data[[#This Row],[Spend, Dollars]]/data[[#This Row],[Conversions]])</f>
        <v>18.949239999999996</v>
      </c>
      <c r="O3849" s="13">
        <f>data[[#This Row],[Conversions]]/data[[#This Row],[Clicks]]</f>
        <v>7.2826139729086761E-2</v>
      </c>
      <c r="P3849" s="11">
        <v>78</v>
      </c>
      <c r="Q3849" s="11">
        <f>IF(data[[#This Row],[Spend, Dollars]]=0,0,data[[#This Row],[Total conversion value, Dollars]]/data[[#This Row],[Spend, Dollars]])</f>
        <v>1.3720866905480118</v>
      </c>
      <c r="R3849" s="2">
        <v>70</v>
      </c>
      <c r="S3849" s="2">
        <v>18</v>
      </c>
      <c r="T3849" s="2">
        <v>7.5</v>
      </c>
      <c r="U3849" s="2">
        <f t="shared" si="60"/>
        <v>95.5</v>
      </c>
    </row>
    <row r="3850" spans="1:21" x14ac:dyDescent="0.2">
      <c r="A3850" t="s">
        <v>24</v>
      </c>
      <c r="B3850" s="3">
        <v>45259</v>
      </c>
      <c r="C3850" s="10" t="str">
        <f>TEXT(data[[#This Row],[Date]],"mmmm")</f>
        <v>November</v>
      </c>
      <c r="D3850" t="s">
        <v>15</v>
      </c>
      <c r="E3850" t="s">
        <v>19</v>
      </c>
      <c r="F3850" t="s">
        <v>14</v>
      </c>
      <c r="G3850" t="s">
        <v>21</v>
      </c>
      <c r="H3850" s="11">
        <v>1302</v>
      </c>
      <c r="I3850" s="11">
        <v>19.399799999999999</v>
      </c>
      <c r="J3850" s="13">
        <f>data[[#This Row],[Clicks]]/data[[#This Row],[Impressions]]</f>
        <v>1.49E-2</v>
      </c>
      <c r="K3850" s="1">
        <v>1.0119999999999996</v>
      </c>
      <c r="L3850" s="2">
        <v>19.63259759999999</v>
      </c>
      <c r="M3850">
        <v>4</v>
      </c>
      <c r="N3850" s="1">
        <f>IF(data[[#This Row],[Conversions]]=0,0,data[[#This Row],[Spend, Dollars]]/data[[#This Row],[Conversions]])</f>
        <v>4.9081493999999974</v>
      </c>
      <c r="O3850" s="13">
        <f>data[[#This Row],[Conversions]]/data[[#This Row],[Clicks]]</f>
        <v>0.20618769265662534</v>
      </c>
      <c r="P3850" s="11">
        <v>327.59999999999997</v>
      </c>
      <c r="Q3850" s="11">
        <f>IF(data[[#This Row],[Spend, Dollars]]=0,0,data[[#This Row],[Total conversion value, Dollars]]/data[[#This Row],[Spend, Dollars]])</f>
        <v>16.686533625076702</v>
      </c>
      <c r="R3850" s="2">
        <v>74</v>
      </c>
      <c r="S3850" s="2">
        <v>18</v>
      </c>
      <c r="T3850" s="2">
        <v>9</v>
      </c>
      <c r="U3850" s="2">
        <f t="shared" si="60"/>
        <v>101</v>
      </c>
    </row>
    <row r="3851" spans="1:21" x14ac:dyDescent="0.2">
      <c r="A3851" t="s">
        <v>24</v>
      </c>
      <c r="B3851" s="3">
        <v>45260</v>
      </c>
      <c r="C3851" s="10" t="str">
        <f>TEXT(data[[#This Row],[Date]],"mmmm")</f>
        <v>November</v>
      </c>
      <c r="D3851" t="s">
        <v>15</v>
      </c>
      <c r="E3851" t="s">
        <v>19</v>
      </c>
      <c r="F3851" t="s">
        <v>14</v>
      </c>
      <c r="G3851" t="s">
        <v>21</v>
      </c>
      <c r="H3851" s="11">
        <v>2113</v>
      </c>
      <c r="I3851" s="11">
        <v>34.019300000000001</v>
      </c>
      <c r="J3851" s="13">
        <f>data[[#This Row],[Clicks]]/data[[#This Row],[Impressions]]</f>
        <v>1.61E-2</v>
      </c>
      <c r="K3851" s="1">
        <v>0.29900000000000004</v>
      </c>
      <c r="L3851" s="2">
        <v>10.171770700000001</v>
      </c>
      <c r="M3851">
        <v>2</v>
      </c>
      <c r="N3851" s="1">
        <f>IF(data[[#This Row],[Conversions]]=0,0,data[[#This Row],[Spend, Dollars]]/data[[#This Row],[Conversions]])</f>
        <v>5.0858853500000007</v>
      </c>
      <c r="O3851" s="13">
        <f>data[[#This Row],[Conversions]]/data[[#This Row],[Clicks]]</f>
        <v>5.8790157351856151E-2</v>
      </c>
      <c r="P3851" s="11">
        <v>91.2</v>
      </c>
      <c r="Q3851" s="11">
        <f>IF(data[[#This Row],[Spend, Dollars]]=0,0,data[[#This Row],[Total conversion value, Dollars]]/data[[#This Row],[Spend, Dollars]])</f>
        <v>8.9659905526576598</v>
      </c>
      <c r="R3851" s="2">
        <v>64</v>
      </c>
      <c r="S3851" s="2">
        <v>12</v>
      </c>
      <c r="T3851" s="2">
        <v>12</v>
      </c>
      <c r="U3851" s="2">
        <f t="shared" si="60"/>
        <v>88</v>
      </c>
    </row>
    <row r="3852" spans="1:21" x14ac:dyDescent="0.2">
      <c r="A3852" t="s">
        <v>22</v>
      </c>
      <c r="B3852" s="3">
        <v>44986</v>
      </c>
      <c r="C3852" s="10" t="str">
        <f>TEXT(data[[#This Row],[Date]],"mmmm")</f>
        <v>March</v>
      </c>
      <c r="D3852" t="s">
        <v>16</v>
      </c>
      <c r="E3852" t="s">
        <v>19</v>
      </c>
      <c r="F3852" t="s">
        <v>14</v>
      </c>
      <c r="G3852" t="s">
        <v>21</v>
      </c>
      <c r="H3852" s="11">
        <v>828.40000000000009</v>
      </c>
      <c r="I3852" s="11">
        <v>11.349080000000004</v>
      </c>
      <c r="J3852" s="13">
        <f>data[[#This Row],[Clicks]]/data[[#This Row],[Impressions]]</f>
        <v>1.3700000000000004E-2</v>
      </c>
      <c r="K3852" s="1">
        <v>0.2644999999999999</v>
      </c>
      <c r="L3852" s="2">
        <v>3.0018316600000001</v>
      </c>
      <c r="M3852">
        <v>6</v>
      </c>
      <c r="N3852" s="1">
        <f>IF(data[[#This Row],[Conversions]]=0,0,data[[#This Row],[Spend, Dollars]]/data[[#This Row],[Conversions]])</f>
        <v>0.50030527666666669</v>
      </c>
      <c r="O3852" s="13">
        <f>data[[#This Row],[Conversions]]/data[[#This Row],[Clicks]]</f>
        <v>0.5286772143645122</v>
      </c>
      <c r="P3852" s="11">
        <v>384</v>
      </c>
      <c r="Q3852" s="11">
        <f>IF(data[[#This Row],[Spend, Dollars]]=0,0,data[[#This Row],[Total conversion value, Dollars]]/data[[#This Row],[Spend, Dollars]])</f>
        <v>127.92189685946613</v>
      </c>
      <c r="R3852" s="2">
        <v>66</v>
      </c>
      <c r="S3852" s="2">
        <v>10</v>
      </c>
      <c r="T3852" s="2">
        <v>3</v>
      </c>
      <c r="U3852" s="2">
        <f t="shared" si="60"/>
        <v>79</v>
      </c>
    </row>
    <row r="3853" spans="1:21" x14ac:dyDescent="0.2">
      <c r="A3853" t="s">
        <v>22</v>
      </c>
      <c r="B3853" s="3">
        <v>44987</v>
      </c>
      <c r="C3853" s="10" t="str">
        <f>TEXT(data[[#This Row],[Date]],"mmmm")</f>
        <v>March</v>
      </c>
      <c r="D3853" t="s">
        <v>16</v>
      </c>
      <c r="E3853" t="s">
        <v>19</v>
      </c>
      <c r="F3853" t="s">
        <v>14</v>
      </c>
      <c r="G3853" t="s">
        <v>21</v>
      </c>
      <c r="H3853" s="11">
        <v>1060.8</v>
      </c>
      <c r="I3853" s="11">
        <v>6.8952000000000018</v>
      </c>
      <c r="J3853" s="13">
        <f>data[[#This Row],[Clicks]]/data[[#This Row],[Impressions]]</f>
        <v>6.5000000000000023E-3</v>
      </c>
      <c r="K3853" s="1">
        <v>1.1499999999999997</v>
      </c>
      <c r="L3853" s="2">
        <v>7.9294799999999999</v>
      </c>
      <c r="M3853">
        <v>6</v>
      </c>
      <c r="N3853" s="1">
        <f>IF(data[[#This Row],[Conversions]]=0,0,data[[#This Row],[Spend, Dollars]]/data[[#This Row],[Conversions]])</f>
        <v>1.32158</v>
      </c>
      <c r="O3853" s="13">
        <f>data[[#This Row],[Conversions]]/data[[#This Row],[Clicks]]</f>
        <v>0.87017055342847172</v>
      </c>
      <c r="P3853" s="11">
        <v>225.6</v>
      </c>
      <c r="Q3853" s="11">
        <f>IF(data[[#This Row],[Spend, Dollars]]=0,0,data[[#This Row],[Total conversion value, Dollars]]/data[[#This Row],[Spend, Dollars]])</f>
        <v>28.450793746878738</v>
      </c>
      <c r="R3853" s="2">
        <v>35</v>
      </c>
      <c r="S3853" s="2">
        <v>10</v>
      </c>
      <c r="T3853" s="2">
        <v>7.5</v>
      </c>
      <c r="U3853" s="2">
        <f t="shared" si="60"/>
        <v>52.5</v>
      </c>
    </row>
    <row r="3854" spans="1:21" x14ac:dyDescent="0.2">
      <c r="A3854" t="s">
        <v>22</v>
      </c>
      <c r="B3854" s="3">
        <v>44988</v>
      </c>
      <c r="C3854" s="10" t="str">
        <f>TEXT(data[[#This Row],[Date]],"mmmm")</f>
        <v>March</v>
      </c>
      <c r="D3854" t="s">
        <v>16</v>
      </c>
      <c r="E3854" t="s">
        <v>19</v>
      </c>
      <c r="F3854" t="s">
        <v>14</v>
      </c>
      <c r="G3854" t="s">
        <v>21</v>
      </c>
      <c r="H3854" s="11">
        <v>1131.6000000000001</v>
      </c>
      <c r="I3854" s="11">
        <v>13.692360000000003</v>
      </c>
      <c r="J3854" s="13">
        <f>data[[#This Row],[Clicks]]/data[[#This Row],[Impressions]]</f>
        <v>1.2100000000000001E-2</v>
      </c>
      <c r="K3854" s="1">
        <v>0.75899999999999956</v>
      </c>
      <c r="L3854" s="2">
        <v>10.392501239999996</v>
      </c>
      <c r="M3854">
        <v>2</v>
      </c>
      <c r="N3854" s="1">
        <f>IF(data[[#This Row],[Conversions]]=0,0,data[[#This Row],[Spend, Dollars]]/data[[#This Row],[Conversions]])</f>
        <v>5.196250619999998</v>
      </c>
      <c r="O3854" s="13">
        <f>data[[#This Row],[Conversions]]/data[[#This Row],[Clicks]]</f>
        <v>0.14606685772211653</v>
      </c>
      <c r="P3854" s="11">
        <v>0</v>
      </c>
      <c r="Q3854" s="11">
        <f>IF(data[[#This Row],[Spend, Dollars]]=0,0,data[[#This Row],[Total conversion value, Dollars]]/data[[#This Row],[Spend, Dollars]])</f>
        <v>0</v>
      </c>
      <c r="R3854" s="2">
        <v>23</v>
      </c>
      <c r="S3854" s="2">
        <v>8</v>
      </c>
      <c r="T3854" s="2">
        <v>4.5</v>
      </c>
      <c r="U3854" s="2">
        <f t="shared" si="60"/>
        <v>35.5</v>
      </c>
    </row>
    <row r="3855" spans="1:21" x14ac:dyDescent="0.2">
      <c r="A3855" t="s">
        <v>22</v>
      </c>
      <c r="B3855" s="3">
        <v>44989</v>
      </c>
      <c r="C3855" s="10" t="str">
        <f>TEXT(data[[#This Row],[Date]],"mmmm")</f>
        <v>March</v>
      </c>
      <c r="D3855" t="s">
        <v>16</v>
      </c>
      <c r="E3855" t="s">
        <v>19</v>
      </c>
      <c r="F3855" t="s">
        <v>14</v>
      </c>
      <c r="G3855" t="s">
        <v>21</v>
      </c>
      <c r="H3855" s="11">
        <v>1225.2</v>
      </c>
      <c r="I3855" s="11">
        <v>11.639400000000004</v>
      </c>
      <c r="J3855" s="13">
        <f>data[[#This Row],[Clicks]]/data[[#This Row],[Impressions]]</f>
        <v>9.5000000000000032E-3</v>
      </c>
      <c r="K3855" s="1">
        <v>0.29899999999999988</v>
      </c>
      <c r="L3855" s="2">
        <v>3.4801805999999997</v>
      </c>
      <c r="M3855">
        <v>4</v>
      </c>
      <c r="N3855" s="1">
        <f>IF(data[[#This Row],[Conversions]]=0,0,data[[#This Row],[Spend, Dollars]]/data[[#This Row],[Conversions]])</f>
        <v>0.87004514999999993</v>
      </c>
      <c r="O3855" s="13">
        <f>data[[#This Row],[Conversions]]/data[[#This Row],[Clicks]]</f>
        <v>0.34366032613364939</v>
      </c>
      <c r="P3855" s="11">
        <v>176.4</v>
      </c>
      <c r="Q3855" s="11">
        <f>IF(data[[#This Row],[Spend, Dollars]]=0,0,data[[#This Row],[Total conversion value, Dollars]]/data[[#This Row],[Spend, Dollars]])</f>
        <v>50.687024690615196</v>
      </c>
      <c r="R3855" s="2">
        <v>51</v>
      </c>
      <c r="S3855" s="2">
        <v>3</v>
      </c>
      <c r="T3855" s="2">
        <v>3</v>
      </c>
      <c r="U3855" s="2">
        <f t="shared" si="60"/>
        <v>57</v>
      </c>
    </row>
    <row r="3856" spans="1:21" x14ac:dyDescent="0.2">
      <c r="A3856" t="s">
        <v>22</v>
      </c>
      <c r="B3856" s="3">
        <v>44990</v>
      </c>
      <c r="C3856" s="10" t="str">
        <f>TEXT(data[[#This Row],[Date]],"mmmm")</f>
        <v>March</v>
      </c>
      <c r="D3856" t="s">
        <v>16</v>
      </c>
      <c r="E3856" t="s">
        <v>19</v>
      </c>
      <c r="F3856" t="s">
        <v>14</v>
      </c>
      <c r="G3856" t="s">
        <v>21</v>
      </c>
      <c r="H3856" s="11">
        <v>938.59999999999991</v>
      </c>
      <c r="I3856" s="11">
        <v>12.483380000000002</v>
      </c>
      <c r="J3856" s="13">
        <f>data[[#This Row],[Clicks]]/data[[#This Row],[Impressions]]</f>
        <v>1.3300000000000003E-2</v>
      </c>
      <c r="K3856" s="1">
        <v>0.12650000000000003</v>
      </c>
      <c r="L3856" s="2">
        <v>1.5791475700000006</v>
      </c>
      <c r="M3856">
        <v>5</v>
      </c>
      <c r="N3856" s="1">
        <f>IF(data[[#This Row],[Conversions]]=0,0,data[[#This Row],[Spend, Dollars]]/data[[#This Row],[Conversions]])</f>
        <v>0.31582951400000014</v>
      </c>
      <c r="O3856" s="13">
        <f>data[[#This Row],[Conversions]]/data[[#This Row],[Clicks]]</f>
        <v>0.4005325480759217</v>
      </c>
      <c r="P3856" s="11">
        <v>219.6</v>
      </c>
      <c r="Q3856" s="11">
        <f>IF(data[[#This Row],[Spend, Dollars]]=0,0,data[[#This Row],[Total conversion value, Dollars]]/data[[#This Row],[Spend, Dollars]])</f>
        <v>139.06236767979823</v>
      </c>
      <c r="R3856" s="2">
        <v>27</v>
      </c>
      <c r="S3856" s="2">
        <v>1</v>
      </c>
      <c r="T3856" s="2">
        <v>3</v>
      </c>
      <c r="U3856" s="2">
        <f t="shared" si="60"/>
        <v>31</v>
      </c>
    </row>
    <row r="3857" spans="1:21" x14ac:dyDescent="0.2">
      <c r="A3857" t="s">
        <v>22</v>
      </c>
      <c r="B3857" s="3">
        <v>44991</v>
      </c>
      <c r="C3857" s="10" t="str">
        <f>TEXT(data[[#This Row],[Date]],"mmmm")</f>
        <v>March</v>
      </c>
      <c r="D3857" t="s">
        <v>16</v>
      </c>
      <c r="E3857" t="s">
        <v>19</v>
      </c>
      <c r="F3857" t="s">
        <v>14</v>
      </c>
      <c r="G3857" t="s">
        <v>21</v>
      </c>
      <c r="H3857" s="11">
        <v>878.80000000000018</v>
      </c>
      <c r="I3857" s="11">
        <v>14.851720000000004</v>
      </c>
      <c r="J3857" s="13">
        <f>data[[#This Row],[Clicks]]/data[[#This Row],[Impressions]]</f>
        <v>1.6900000000000002E-2</v>
      </c>
      <c r="K3857" s="1">
        <v>3.4500000000000079E-2</v>
      </c>
      <c r="L3857" s="2">
        <v>0.51238434000000133</v>
      </c>
      <c r="M3857">
        <v>5</v>
      </c>
      <c r="N3857" s="1">
        <f>IF(data[[#This Row],[Conversions]]=0,0,data[[#This Row],[Spend, Dollars]]/data[[#This Row],[Conversions]])</f>
        <v>0.10247686800000026</v>
      </c>
      <c r="O3857" s="13">
        <f>data[[#This Row],[Conversions]]/data[[#This Row],[Clicks]]</f>
        <v>0.33666134292863042</v>
      </c>
      <c r="P3857" s="11">
        <v>255.6</v>
      </c>
      <c r="Q3857" s="11">
        <f>IF(data[[#This Row],[Spend, Dollars]]=0,0,data[[#This Row],[Total conversion value, Dollars]]/data[[#This Row],[Spend, Dollars]])</f>
        <v>498.84428552207379</v>
      </c>
      <c r="R3857" s="2">
        <v>25</v>
      </c>
      <c r="S3857" s="2">
        <v>1</v>
      </c>
      <c r="T3857" s="2">
        <v>3</v>
      </c>
      <c r="U3857" s="2">
        <f t="shared" si="60"/>
        <v>29</v>
      </c>
    </row>
    <row r="3858" spans="1:21" x14ac:dyDescent="0.2">
      <c r="A3858" t="s">
        <v>22</v>
      </c>
      <c r="B3858" s="3">
        <v>44992</v>
      </c>
      <c r="C3858" s="10" t="str">
        <f>TEXT(data[[#This Row],[Date]],"mmmm")</f>
        <v>March</v>
      </c>
      <c r="D3858" t="s">
        <v>16</v>
      </c>
      <c r="E3858" t="s">
        <v>19</v>
      </c>
      <c r="F3858" t="s">
        <v>14</v>
      </c>
      <c r="G3858" t="s">
        <v>21</v>
      </c>
      <c r="H3858" s="11">
        <v>877.40000000000009</v>
      </c>
      <c r="I3858" s="11">
        <v>14.038400000000005</v>
      </c>
      <c r="J3858" s="13">
        <f>data[[#This Row],[Clicks]]/data[[#This Row],[Impressions]]</f>
        <v>1.6000000000000004E-2</v>
      </c>
      <c r="K3858" s="1">
        <v>0.56349999999999967</v>
      </c>
      <c r="L3858" s="2">
        <v>7.9106383999999981</v>
      </c>
      <c r="M3858">
        <v>4</v>
      </c>
      <c r="N3858" s="1">
        <f>IF(data[[#This Row],[Conversions]]=0,0,data[[#This Row],[Spend, Dollars]]/data[[#This Row],[Conversions]])</f>
        <v>1.9776595999999995</v>
      </c>
      <c r="O3858" s="13">
        <f>data[[#This Row],[Conversions]]/data[[#This Row],[Clicks]]</f>
        <v>0.2849327558696147</v>
      </c>
      <c r="P3858" s="11">
        <v>187.2</v>
      </c>
      <c r="Q3858" s="11">
        <f>IF(data[[#This Row],[Spend, Dollars]]=0,0,data[[#This Row],[Total conversion value, Dollars]]/data[[#This Row],[Spend, Dollars]])</f>
        <v>23.664335358825152</v>
      </c>
      <c r="R3858" s="2">
        <v>26</v>
      </c>
      <c r="S3858" s="2">
        <v>5</v>
      </c>
      <c r="T3858" s="2">
        <v>3</v>
      </c>
      <c r="U3858" s="2">
        <f t="shared" si="60"/>
        <v>34</v>
      </c>
    </row>
    <row r="3859" spans="1:21" x14ac:dyDescent="0.2">
      <c r="A3859" t="s">
        <v>22</v>
      </c>
      <c r="B3859" s="3">
        <v>44993</v>
      </c>
      <c r="C3859" s="10" t="str">
        <f>TEXT(data[[#This Row],[Date]],"mmmm")</f>
        <v>March</v>
      </c>
      <c r="D3859" t="s">
        <v>16</v>
      </c>
      <c r="E3859" t="s">
        <v>19</v>
      </c>
      <c r="F3859" t="s">
        <v>14</v>
      </c>
      <c r="G3859" t="s">
        <v>21</v>
      </c>
      <c r="H3859" s="11">
        <v>656.40000000000009</v>
      </c>
      <c r="I3859" s="11">
        <v>7.2204000000000015</v>
      </c>
      <c r="J3859" s="13">
        <f>data[[#This Row],[Clicks]]/data[[#This Row],[Impressions]]</f>
        <v>1.1000000000000001E-2</v>
      </c>
      <c r="K3859" s="1">
        <v>0.85099999999999976</v>
      </c>
      <c r="L3859" s="2">
        <v>6.1445603999999996</v>
      </c>
      <c r="M3859">
        <v>6</v>
      </c>
      <c r="N3859" s="1">
        <f>IF(data[[#This Row],[Conversions]]=0,0,data[[#This Row],[Spend, Dollars]]/data[[#This Row],[Conversions]])</f>
        <v>1.0240933999999999</v>
      </c>
      <c r="O3859" s="13">
        <f>data[[#This Row],[Conversions]]/data[[#This Row],[Clicks]]</f>
        <v>0.83097889313611417</v>
      </c>
      <c r="P3859" s="11">
        <v>360</v>
      </c>
      <c r="Q3859" s="11">
        <f>IF(data[[#This Row],[Spend, Dollars]]=0,0,data[[#This Row],[Total conversion value, Dollars]]/data[[#This Row],[Spend, Dollars]])</f>
        <v>58.588406096553307</v>
      </c>
      <c r="R3859" s="2">
        <v>60</v>
      </c>
      <c r="S3859" s="2">
        <v>8</v>
      </c>
      <c r="T3859" s="2">
        <v>1.5</v>
      </c>
      <c r="U3859" s="2">
        <f t="shared" si="60"/>
        <v>69.5</v>
      </c>
    </row>
    <row r="3860" spans="1:21" x14ac:dyDescent="0.2">
      <c r="A3860" t="s">
        <v>22</v>
      </c>
      <c r="B3860" s="3">
        <v>44994</v>
      </c>
      <c r="C3860" s="10" t="str">
        <f>TEXT(data[[#This Row],[Date]],"mmmm")</f>
        <v>March</v>
      </c>
      <c r="D3860" t="s">
        <v>16</v>
      </c>
      <c r="E3860" t="s">
        <v>19</v>
      </c>
      <c r="F3860" t="s">
        <v>14</v>
      </c>
      <c r="G3860" t="s">
        <v>21</v>
      </c>
      <c r="H3860" s="11">
        <v>1113.4000000000001</v>
      </c>
      <c r="I3860" s="11">
        <v>11.02266</v>
      </c>
      <c r="J3860" s="13">
        <f>data[[#This Row],[Clicks]]/data[[#This Row],[Impressions]]</f>
        <v>9.8999999999999991E-3</v>
      </c>
      <c r="K3860" s="1">
        <v>1.2994999999999994</v>
      </c>
      <c r="L3860" s="2">
        <v>14.323946669999994</v>
      </c>
      <c r="M3860">
        <v>7</v>
      </c>
      <c r="N3860" s="1">
        <f>IF(data[[#This Row],[Conversions]]=0,0,data[[#This Row],[Spend, Dollars]]/data[[#This Row],[Conversions]])</f>
        <v>2.046278095714285</v>
      </c>
      <c r="O3860" s="13">
        <f>data[[#This Row],[Conversions]]/data[[#This Row],[Clicks]]</f>
        <v>0.63505542219391686</v>
      </c>
      <c r="P3860" s="11">
        <v>474</v>
      </c>
      <c r="Q3860" s="11">
        <f>IF(data[[#This Row],[Spend, Dollars]]=0,0,data[[#This Row],[Total conversion value, Dollars]]/data[[#This Row],[Spend, Dollars]])</f>
        <v>33.091438478526548</v>
      </c>
      <c r="R3860" s="2">
        <v>58</v>
      </c>
      <c r="S3860" s="2">
        <v>10</v>
      </c>
      <c r="T3860" s="2">
        <v>4.5</v>
      </c>
      <c r="U3860" s="2">
        <f t="shared" si="60"/>
        <v>72.5</v>
      </c>
    </row>
    <row r="3861" spans="1:21" x14ac:dyDescent="0.2">
      <c r="A3861" t="s">
        <v>22</v>
      </c>
      <c r="B3861" s="3">
        <v>44995</v>
      </c>
      <c r="C3861" s="10" t="str">
        <f>TEXT(data[[#This Row],[Date]],"mmmm")</f>
        <v>March</v>
      </c>
      <c r="D3861" t="s">
        <v>16</v>
      </c>
      <c r="E3861" t="s">
        <v>19</v>
      </c>
      <c r="F3861" t="s">
        <v>14</v>
      </c>
      <c r="G3861" t="s">
        <v>21</v>
      </c>
      <c r="H3861" s="11">
        <v>709.6</v>
      </c>
      <c r="I3861" s="11">
        <v>6.6702400000000006</v>
      </c>
      <c r="J3861" s="13">
        <f>data[[#This Row],[Clicks]]/data[[#This Row],[Impressions]]</f>
        <v>9.4000000000000004E-3</v>
      </c>
      <c r="K3861" s="1">
        <v>8.0500000000000002E-2</v>
      </c>
      <c r="L3861" s="2">
        <v>0.5369543200000001</v>
      </c>
      <c r="M3861">
        <v>5</v>
      </c>
      <c r="N3861" s="1">
        <f>IF(data[[#This Row],[Conversions]]=0,0,data[[#This Row],[Spend, Dollars]]/data[[#This Row],[Conversions]])</f>
        <v>0.10739086400000002</v>
      </c>
      <c r="O3861" s="13">
        <f>data[[#This Row],[Conversions]]/data[[#This Row],[Clicks]]</f>
        <v>0.74959821535656879</v>
      </c>
      <c r="P3861" s="11">
        <v>223.2</v>
      </c>
      <c r="Q3861" s="11">
        <f>IF(data[[#This Row],[Spend, Dollars]]=0,0,data[[#This Row],[Total conversion value, Dollars]]/data[[#This Row],[Spend, Dollars]])</f>
        <v>415.6778178076674</v>
      </c>
      <c r="R3861" s="2">
        <v>56</v>
      </c>
      <c r="S3861" s="2">
        <v>8</v>
      </c>
      <c r="T3861" s="2">
        <v>3</v>
      </c>
      <c r="U3861" s="2">
        <f t="shared" si="60"/>
        <v>67</v>
      </c>
    </row>
    <row r="3862" spans="1:21" x14ac:dyDescent="0.2">
      <c r="A3862" t="s">
        <v>22</v>
      </c>
      <c r="B3862" s="3">
        <v>44996</v>
      </c>
      <c r="C3862" s="10" t="str">
        <f>TEXT(data[[#This Row],[Date]],"mmmm")</f>
        <v>March</v>
      </c>
      <c r="D3862" t="s">
        <v>16</v>
      </c>
      <c r="E3862" t="s">
        <v>19</v>
      </c>
      <c r="F3862" t="s">
        <v>14</v>
      </c>
      <c r="G3862" t="s">
        <v>21</v>
      </c>
      <c r="H3862" s="11">
        <v>1490.8000000000002</v>
      </c>
      <c r="I3862" s="11">
        <v>31.008640000000014</v>
      </c>
      <c r="J3862" s="13">
        <f>data[[#This Row],[Clicks]]/data[[#This Row],[Impressions]]</f>
        <v>2.0800000000000006E-2</v>
      </c>
      <c r="K3862" s="1">
        <v>0.21850000000000008</v>
      </c>
      <c r="L3862" s="2">
        <v>6.7753878400000058</v>
      </c>
      <c r="M3862">
        <v>2</v>
      </c>
      <c r="N3862" s="1">
        <f>IF(data[[#This Row],[Conversions]]=0,0,data[[#This Row],[Spend, Dollars]]/data[[#This Row],[Conversions]])</f>
        <v>3.3876939200000029</v>
      </c>
      <c r="O3862" s="13">
        <f>data[[#This Row],[Conversions]]/data[[#This Row],[Clicks]]</f>
        <v>6.4498152772904549E-2</v>
      </c>
      <c r="P3862" s="11">
        <v>0</v>
      </c>
      <c r="Q3862" s="11">
        <f>IF(data[[#This Row],[Spend, Dollars]]=0,0,data[[#This Row],[Total conversion value, Dollars]]/data[[#This Row],[Spend, Dollars]])</f>
        <v>0</v>
      </c>
      <c r="R3862" s="2">
        <v>64</v>
      </c>
      <c r="S3862" s="2">
        <v>13</v>
      </c>
      <c r="T3862" s="2">
        <v>6</v>
      </c>
      <c r="U3862" s="2">
        <f t="shared" si="60"/>
        <v>83</v>
      </c>
    </row>
    <row r="3863" spans="1:21" x14ac:dyDescent="0.2">
      <c r="A3863" t="s">
        <v>22</v>
      </c>
      <c r="B3863" s="3">
        <v>44997</v>
      </c>
      <c r="C3863" s="10" t="str">
        <f>TEXT(data[[#This Row],[Date]],"mmmm")</f>
        <v>March</v>
      </c>
      <c r="D3863" t="s">
        <v>16</v>
      </c>
      <c r="E3863" t="s">
        <v>19</v>
      </c>
      <c r="F3863" t="s">
        <v>14</v>
      </c>
      <c r="G3863" t="s">
        <v>21</v>
      </c>
      <c r="H3863" s="11">
        <v>844.59999999999991</v>
      </c>
      <c r="I3863" s="11">
        <v>10.219659999999999</v>
      </c>
      <c r="J3863" s="13">
        <f>data[[#This Row],[Clicks]]/data[[#This Row],[Impressions]]</f>
        <v>1.21E-2</v>
      </c>
      <c r="K3863" s="1">
        <v>0.51749999999999974</v>
      </c>
      <c r="L3863" s="2">
        <v>5.2886740499999974</v>
      </c>
      <c r="M3863">
        <v>4</v>
      </c>
      <c r="N3863" s="1">
        <f>IF(data[[#This Row],[Conversions]]=0,0,data[[#This Row],[Spend, Dollars]]/data[[#This Row],[Conversions]])</f>
        <v>1.3221685124999993</v>
      </c>
      <c r="O3863" s="13">
        <f>data[[#This Row],[Conversions]]/data[[#This Row],[Clicks]]</f>
        <v>0.39140245370198229</v>
      </c>
      <c r="P3863" s="11">
        <v>169.2</v>
      </c>
      <c r="Q3863" s="11">
        <f>IF(data[[#This Row],[Spend, Dollars]]=0,0,data[[#This Row],[Total conversion value, Dollars]]/data[[#This Row],[Spend, Dollars]])</f>
        <v>31.992896215640304</v>
      </c>
      <c r="R3863" s="2">
        <v>39</v>
      </c>
      <c r="S3863" s="2">
        <v>0</v>
      </c>
      <c r="T3863" s="2">
        <v>4.5</v>
      </c>
      <c r="U3863" s="2">
        <f t="shared" si="60"/>
        <v>43.5</v>
      </c>
    </row>
    <row r="3864" spans="1:21" x14ac:dyDescent="0.2">
      <c r="A3864" t="s">
        <v>22</v>
      </c>
      <c r="B3864" s="3">
        <v>44998</v>
      </c>
      <c r="C3864" s="10" t="str">
        <f>TEXT(data[[#This Row],[Date]],"mmmm")</f>
        <v>March</v>
      </c>
      <c r="D3864" t="s">
        <v>16</v>
      </c>
      <c r="E3864" t="s">
        <v>19</v>
      </c>
      <c r="F3864" t="s">
        <v>14</v>
      </c>
      <c r="G3864" t="s">
        <v>21</v>
      </c>
      <c r="H3864" s="11">
        <v>1589.6000000000001</v>
      </c>
      <c r="I3864" s="11">
        <v>27.023200000000003</v>
      </c>
      <c r="J3864" s="13">
        <f>data[[#This Row],[Clicks]]/data[[#This Row],[Impressions]]</f>
        <v>1.7000000000000001E-2</v>
      </c>
      <c r="K3864" s="1">
        <v>0.20700000000000007</v>
      </c>
      <c r="L3864" s="2">
        <v>5.5938024000000022</v>
      </c>
      <c r="M3864">
        <v>3</v>
      </c>
      <c r="N3864" s="1">
        <f>IF(data[[#This Row],[Conversions]]=0,0,data[[#This Row],[Spend, Dollars]]/data[[#This Row],[Conversions]])</f>
        <v>1.8646008000000007</v>
      </c>
      <c r="O3864" s="13">
        <f>data[[#This Row],[Conversions]]/data[[#This Row],[Clicks]]</f>
        <v>0.11101571982592734</v>
      </c>
      <c r="P3864" s="11">
        <v>105.6</v>
      </c>
      <c r="Q3864" s="11">
        <f>IF(data[[#This Row],[Spend, Dollars]]=0,0,data[[#This Row],[Total conversion value, Dollars]]/data[[#This Row],[Spend, Dollars]])</f>
        <v>18.8780354486601</v>
      </c>
      <c r="R3864" s="2">
        <v>30</v>
      </c>
      <c r="S3864" s="2">
        <v>4</v>
      </c>
      <c r="T3864" s="2">
        <v>7.5</v>
      </c>
      <c r="U3864" s="2">
        <f t="shared" si="60"/>
        <v>41.5</v>
      </c>
    </row>
    <row r="3865" spans="1:21" x14ac:dyDescent="0.2">
      <c r="A3865" t="s">
        <v>22</v>
      </c>
      <c r="B3865" s="3">
        <v>44999</v>
      </c>
      <c r="C3865" s="10" t="str">
        <f>TEXT(data[[#This Row],[Date]],"mmmm")</f>
        <v>March</v>
      </c>
      <c r="D3865" t="s">
        <v>16</v>
      </c>
      <c r="E3865" t="s">
        <v>19</v>
      </c>
      <c r="F3865" t="s">
        <v>14</v>
      </c>
      <c r="G3865" t="s">
        <v>21</v>
      </c>
      <c r="H3865" s="11">
        <v>997.59999999999991</v>
      </c>
      <c r="I3865" s="11">
        <v>8.2800799999999981</v>
      </c>
      <c r="J3865" s="13">
        <f>data[[#This Row],[Clicks]]/data[[#This Row],[Impressions]]</f>
        <v>8.2999999999999984E-3</v>
      </c>
      <c r="K3865" s="1">
        <v>1.1269999999999998</v>
      </c>
      <c r="L3865" s="2">
        <v>9.3316501599999953</v>
      </c>
      <c r="M3865">
        <v>2</v>
      </c>
      <c r="N3865" s="1">
        <f>IF(data[[#This Row],[Conversions]]=0,0,data[[#This Row],[Spend, Dollars]]/data[[#This Row],[Conversions]])</f>
        <v>4.6658250799999976</v>
      </c>
      <c r="O3865" s="13">
        <f>data[[#This Row],[Conversions]]/data[[#This Row],[Clicks]]</f>
        <v>0.24154355996560425</v>
      </c>
      <c r="P3865" s="11">
        <v>0</v>
      </c>
      <c r="Q3865" s="11">
        <f>IF(data[[#This Row],[Spend, Dollars]]=0,0,data[[#This Row],[Total conversion value, Dollars]]/data[[#This Row],[Spend, Dollars]])</f>
        <v>0</v>
      </c>
      <c r="R3865" s="2">
        <v>42</v>
      </c>
      <c r="S3865" s="2">
        <v>13</v>
      </c>
      <c r="T3865" s="2">
        <v>3</v>
      </c>
      <c r="U3865" s="2">
        <f t="shared" si="60"/>
        <v>58</v>
      </c>
    </row>
    <row r="3866" spans="1:21" x14ac:dyDescent="0.2">
      <c r="A3866" t="s">
        <v>22</v>
      </c>
      <c r="B3866" s="3">
        <v>45000</v>
      </c>
      <c r="C3866" s="10" t="str">
        <f>TEXT(data[[#This Row],[Date]],"mmmm")</f>
        <v>March</v>
      </c>
      <c r="D3866" t="s">
        <v>16</v>
      </c>
      <c r="E3866" t="s">
        <v>19</v>
      </c>
      <c r="F3866" t="s">
        <v>14</v>
      </c>
      <c r="G3866" t="s">
        <v>21</v>
      </c>
      <c r="H3866" s="11">
        <v>1409.2</v>
      </c>
      <c r="I3866" s="11">
        <v>26.774800000000006</v>
      </c>
      <c r="J3866" s="13">
        <f>data[[#This Row],[Clicks]]/data[[#This Row],[Impressions]]</f>
        <v>1.9000000000000003E-2</v>
      </c>
      <c r="K3866" s="1">
        <v>0.25299999999999989</v>
      </c>
      <c r="L3866" s="2">
        <v>6.7740243999999983</v>
      </c>
      <c r="M3866">
        <v>4</v>
      </c>
      <c r="N3866" s="1">
        <f>IF(data[[#This Row],[Conversions]]=0,0,data[[#This Row],[Spend, Dollars]]/data[[#This Row],[Conversions]])</f>
        <v>1.6935060999999996</v>
      </c>
      <c r="O3866" s="13">
        <f>data[[#This Row],[Conversions]]/data[[#This Row],[Clicks]]</f>
        <v>0.14939420649267218</v>
      </c>
      <c r="P3866" s="11">
        <v>177.6</v>
      </c>
      <c r="Q3866" s="11">
        <f>IF(data[[#This Row],[Spend, Dollars]]=0,0,data[[#This Row],[Total conversion value, Dollars]]/data[[#This Row],[Spend, Dollars]])</f>
        <v>26.217797503061849</v>
      </c>
      <c r="R3866" s="2">
        <v>45</v>
      </c>
      <c r="S3866" s="2">
        <v>0</v>
      </c>
      <c r="T3866" s="2">
        <v>1.5</v>
      </c>
      <c r="U3866" s="2">
        <f t="shared" si="60"/>
        <v>46.5</v>
      </c>
    </row>
    <row r="3867" spans="1:21" x14ac:dyDescent="0.2">
      <c r="A3867" t="s">
        <v>22</v>
      </c>
      <c r="B3867" s="3">
        <v>45001</v>
      </c>
      <c r="C3867" s="10" t="str">
        <f>TEXT(data[[#This Row],[Date]],"mmmm")</f>
        <v>March</v>
      </c>
      <c r="D3867" t="s">
        <v>16</v>
      </c>
      <c r="E3867" t="s">
        <v>19</v>
      </c>
      <c r="F3867" t="s">
        <v>14</v>
      </c>
      <c r="G3867" t="s">
        <v>21</v>
      </c>
      <c r="H3867" s="11">
        <v>806</v>
      </c>
      <c r="I3867" s="11">
        <v>10.961600000000001</v>
      </c>
      <c r="J3867" s="13">
        <f>data[[#This Row],[Clicks]]/data[[#This Row],[Impressions]]</f>
        <v>1.3600000000000001E-2</v>
      </c>
      <c r="K3867" s="1">
        <v>1.1154999999999997</v>
      </c>
      <c r="L3867" s="2">
        <v>12.227664799999998</v>
      </c>
      <c r="M3867">
        <v>6</v>
      </c>
      <c r="N3867" s="1">
        <f>IF(data[[#This Row],[Conversions]]=0,0,data[[#This Row],[Spend, Dollars]]/data[[#This Row],[Conversions]])</f>
        <v>2.0379441333333328</v>
      </c>
      <c r="O3867" s="13">
        <f>data[[#This Row],[Conversions]]/data[[#This Row],[Clicks]]</f>
        <v>0.54736534812436133</v>
      </c>
      <c r="P3867" s="11">
        <v>384</v>
      </c>
      <c r="Q3867" s="11">
        <f>IF(data[[#This Row],[Spend, Dollars]]=0,0,data[[#This Row],[Total conversion value, Dollars]]/data[[#This Row],[Spend, Dollars]])</f>
        <v>31.404197471949026</v>
      </c>
      <c r="R3867" s="2">
        <v>49</v>
      </c>
      <c r="S3867" s="2">
        <v>9</v>
      </c>
      <c r="T3867" s="2">
        <v>6</v>
      </c>
      <c r="U3867" s="2">
        <f t="shared" si="60"/>
        <v>64</v>
      </c>
    </row>
    <row r="3868" spans="1:21" x14ac:dyDescent="0.2">
      <c r="A3868" t="s">
        <v>22</v>
      </c>
      <c r="B3868" s="3">
        <v>45002</v>
      </c>
      <c r="C3868" s="10" t="str">
        <f>TEXT(data[[#This Row],[Date]],"mmmm")</f>
        <v>March</v>
      </c>
      <c r="D3868" t="s">
        <v>16</v>
      </c>
      <c r="E3868" t="s">
        <v>19</v>
      </c>
      <c r="F3868" t="s">
        <v>14</v>
      </c>
      <c r="G3868" t="s">
        <v>21</v>
      </c>
      <c r="H3868" s="11">
        <v>776</v>
      </c>
      <c r="I3868" s="11">
        <v>9.4672000000000001</v>
      </c>
      <c r="J3868" s="13">
        <f>data[[#This Row],[Clicks]]/data[[#This Row],[Impressions]]</f>
        <v>1.2200000000000001E-2</v>
      </c>
      <c r="K3868" s="1">
        <v>0.49449999999999977</v>
      </c>
      <c r="L3868" s="2">
        <v>4.681530399999998</v>
      </c>
      <c r="M3868">
        <v>3</v>
      </c>
      <c r="N3868" s="1">
        <f>IF(data[[#This Row],[Conversions]]=0,0,data[[#This Row],[Spend, Dollars]]/data[[#This Row],[Conversions]])</f>
        <v>1.5605101333333327</v>
      </c>
      <c r="O3868" s="13">
        <f>data[[#This Row],[Conversions]]/data[[#This Row],[Clicks]]</f>
        <v>0.31688355585600814</v>
      </c>
      <c r="P3868" s="11">
        <v>81.599999999999994</v>
      </c>
      <c r="Q3868" s="11">
        <f>IF(data[[#This Row],[Spend, Dollars]]=0,0,data[[#This Row],[Total conversion value, Dollars]]/data[[#This Row],[Spend, Dollars]])</f>
        <v>17.430197612302173</v>
      </c>
      <c r="R3868" s="2">
        <v>45</v>
      </c>
      <c r="S3868" s="2">
        <v>3</v>
      </c>
      <c r="T3868" s="2">
        <v>1.5</v>
      </c>
      <c r="U3868" s="2">
        <f t="shared" si="60"/>
        <v>49.5</v>
      </c>
    </row>
    <row r="3869" spans="1:21" x14ac:dyDescent="0.2">
      <c r="A3869" t="s">
        <v>22</v>
      </c>
      <c r="B3869" s="3">
        <v>45003</v>
      </c>
      <c r="C3869" s="10" t="str">
        <f>TEXT(data[[#This Row],[Date]],"mmmm")</f>
        <v>March</v>
      </c>
      <c r="D3869" t="s">
        <v>16</v>
      </c>
      <c r="E3869" t="s">
        <v>19</v>
      </c>
      <c r="F3869" t="s">
        <v>14</v>
      </c>
      <c r="G3869" t="s">
        <v>21</v>
      </c>
      <c r="H3869" s="11">
        <v>1488</v>
      </c>
      <c r="I3869" s="11">
        <v>18.153599999999997</v>
      </c>
      <c r="J3869" s="13">
        <f>data[[#This Row],[Clicks]]/data[[#This Row],[Impressions]]</f>
        <v>1.2199999999999999E-2</v>
      </c>
      <c r="K3869" s="1">
        <v>5.7500000000000065E-2</v>
      </c>
      <c r="L3869" s="2">
        <v>1.043832000000001</v>
      </c>
      <c r="M3869">
        <v>5</v>
      </c>
      <c r="N3869" s="1">
        <f>IF(data[[#This Row],[Conversions]]=0,0,data[[#This Row],[Spend, Dollars]]/data[[#This Row],[Conversions]])</f>
        <v>0.20876640000000019</v>
      </c>
      <c r="O3869" s="13">
        <f>data[[#This Row],[Conversions]]/data[[#This Row],[Clicks]]</f>
        <v>0.27542746342323288</v>
      </c>
      <c r="P3869" s="11">
        <v>237.6</v>
      </c>
      <c r="Q3869" s="11">
        <f>IF(data[[#This Row],[Spend, Dollars]]=0,0,data[[#This Row],[Total conversion value, Dollars]]/data[[#This Row],[Spend, Dollars]])</f>
        <v>227.6228358586437</v>
      </c>
      <c r="R3869" s="2">
        <v>53</v>
      </c>
      <c r="S3869" s="2">
        <v>2</v>
      </c>
      <c r="T3869" s="2">
        <v>3</v>
      </c>
      <c r="U3869" s="2">
        <f t="shared" si="60"/>
        <v>58</v>
      </c>
    </row>
    <row r="3870" spans="1:21" x14ac:dyDescent="0.2">
      <c r="A3870" t="s">
        <v>22</v>
      </c>
      <c r="B3870" s="3">
        <v>45004</v>
      </c>
      <c r="C3870" s="10" t="str">
        <f>TEXT(data[[#This Row],[Date]],"mmmm")</f>
        <v>March</v>
      </c>
      <c r="D3870" t="s">
        <v>16</v>
      </c>
      <c r="E3870" t="s">
        <v>19</v>
      </c>
      <c r="F3870" t="s">
        <v>14</v>
      </c>
      <c r="G3870" t="s">
        <v>21</v>
      </c>
      <c r="H3870" s="11">
        <v>1443.4</v>
      </c>
      <c r="I3870" s="11">
        <v>21.795340000000003</v>
      </c>
      <c r="J3870" s="13">
        <f>data[[#This Row],[Clicks]]/data[[#This Row],[Impressions]]</f>
        <v>1.5100000000000001E-2</v>
      </c>
      <c r="K3870" s="1">
        <v>0.80499999999999972</v>
      </c>
      <c r="L3870" s="2">
        <v>17.545248699999995</v>
      </c>
      <c r="M3870">
        <v>3</v>
      </c>
      <c r="N3870" s="1">
        <f>IF(data[[#This Row],[Conversions]]=0,0,data[[#This Row],[Spend, Dollars]]/data[[#This Row],[Conversions]])</f>
        <v>5.8484162333333316</v>
      </c>
      <c r="O3870" s="13">
        <f>data[[#This Row],[Conversions]]/data[[#This Row],[Clicks]]</f>
        <v>0.137644101904352</v>
      </c>
      <c r="P3870" s="11">
        <v>103.2</v>
      </c>
      <c r="Q3870" s="11">
        <f>IF(data[[#This Row],[Spend, Dollars]]=0,0,data[[#This Row],[Total conversion value, Dollars]]/data[[#This Row],[Spend, Dollars]])</f>
        <v>5.8819342925586477</v>
      </c>
      <c r="R3870" s="2">
        <v>49</v>
      </c>
      <c r="S3870" s="2">
        <v>9</v>
      </c>
      <c r="T3870" s="2">
        <v>3</v>
      </c>
      <c r="U3870" s="2">
        <f t="shared" si="60"/>
        <v>61</v>
      </c>
    </row>
    <row r="3871" spans="1:21" x14ac:dyDescent="0.2">
      <c r="A3871" t="s">
        <v>22</v>
      </c>
      <c r="B3871" s="3">
        <v>45005</v>
      </c>
      <c r="C3871" s="10" t="str">
        <f>TEXT(data[[#This Row],[Date]],"mmmm")</f>
        <v>March</v>
      </c>
      <c r="D3871" t="s">
        <v>16</v>
      </c>
      <c r="E3871" t="s">
        <v>19</v>
      </c>
      <c r="F3871" t="s">
        <v>14</v>
      </c>
      <c r="G3871" t="s">
        <v>21</v>
      </c>
      <c r="H3871" s="11">
        <v>1100.2</v>
      </c>
      <c r="I3871" s="11">
        <v>18.043280000000003</v>
      </c>
      <c r="J3871" s="13">
        <f>data[[#This Row],[Clicks]]/data[[#This Row],[Impressions]]</f>
        <v>1.6400000000000001E-2</v>
      </c>
      <c r="K3871" s="1">
        <v>0.60949999999999971</v>
      </c>
      <c r="L3871" s="2">
        <v>10.997379159999996</v>
      </c>
      <c r="M3871">
        <v>5</v>
      </c>
      <c r="N3871" s="1">
        <f>IF(data[[#This Row],[Conversions]]=0,0,data[[#This Row],[Spend, Dollars]]/data[[#This Row],[Conversions]])</f>
        <v>2.1994758319999992</v>
      </c>
      <c r="O3871" s="13">
        <f>data[[#This Row],[Conversions]]/data[[#This Row],[Clicks]]</f>
        <v>0.27711147862251206</v>
      </c>
      <c r="P3871" s="11">
        <v>312</v>
      </c>
      <c r="Q3871" s="11">
        <f>IF(data[[#This Row],[Spend, Dollars]]=0,0,data[[#This Row],[Total conversion value, Dollars]]/data[[#This Row],[Spend, Dollars]])</f>
        <v>28.370395842567287</v>
      </c>
      <c r="R3871" s="2">
        <v>20</v>
      </c>
      <c r="S3871" s="2">
        <v>0</v>
      </c>
      <c r="T3871" s="2">
        <v>3</v>
      </c>
      <c r="U3871" s="2">
        <f t="shared" si="60"/>
        <v>23</v>
      </c>
    </row>
    <row r="3872" spans="1:21" x14ac:dyDescent="0.2">
      <c r="A3872" t="s">
        <v>22</v>
      </c>
      <c r="B3872" s="3">
        <v>45006</v>
      </c>
      <c r="C3872" s="10" t="str">
        <f>TEXT(data[[#This Row],[Date]],"mmmm")</f>
        <v>March</v>
      </c>
      <c r="D3872" t="s">
        <v>16</v>
      </c>
      <c r="E3872" t="s">
        <v>19</v>
      </c>
      <c r="F3872" t="s">
        <v>14</v>
      </c>
      <c r="G3872" t="s">
        <v>21</v>
      </c>
      <c r="H3872" s="11">
        <v>1482.8000000000002</v>
      </c>
      <c r="I3872" s="11">
        <v>18.386720000000004</v>
      </c>
      <c r="J3872" s="13">
        <f>data[[#This Row],[Clicks]]/data[[#This Row],[Impressions]]</f>
        <v>1.2400000000000001E-2</v>
      </c>
      <c r="K3872" s="1">
        <v>0.74749999999999961</v>
      </c>
      <c r="L3872" s="2">
        <v>13.744073199999995</v>
      </c>
      <c r="M3872">
        <v>4</v>
      </c>
      <c r="N3872" s="1">
        <f>IF(data[[#This Row],[Conversions]]=0,0,data[[#This Row],[Spend, Dollars]]/data[[#This Row],[Conversions]])</f>
        <v>3.4360182999999989</v>
      </c>
      <c r="O3872" s="13">
        <f>data[[#This Row],[Conversions]]/data[[#This Row],[Clicks]]</f>
        <v>0.21754831748131256</v>
      </c>
      <c r="P3872" s="11">
        <v>98.399999999999991</v>
      </c>
      <c r="Q3872" s="11">
        <f>IF(data[[#This Row],[Spend, Dollars]]=0,0,data[[#This Row],[Total conversion value, Dollars]]/data[[#This Row],[Spend, Dollars]])</f>
        <v>7.1594496455388512</v>
      </c>
      <c r="R3872" s="2">
        <v>34</v>
      </c>
      <c r="S3872" s="2">
        <v>11</v>
      </c>
      <c r="T3872" s="2">
        <v>3</v>
      </c>
      <c r="U3872" s="2">
        <f t="shared" si="60"/>
        <v>48</v>
      </c>
    </row>
    <row r="3873" spans="1:21" x14ac:dyDescent="0.2">
      <c r="A3873" t="s">
        <v>22</v>
      </c>
      <c r="B3873" s="3">
        <v>45007</v>
      </c>
      <c r="C3873" s="10" t="str">
        <f>TEXT(data[[#This Row],[Date]],"mmmm")</f>
        <v>March</v>
      </c>
      <c r="D3873" t="s">
        <v>16</v>
      </c>
      <c r="E3873" t="s">
        <v>19</v>
      </c>
      <c r="F3873" t="s">
        <v>14</v>
      </c>
      <c r="G3873" t="s">
        <v>21</v>
      </c>
      <c r="H3873" s="11">
        <v>1439.2</v>
      </c>
      <c r="I3873" s="11">
        <v>23.7468</v>
      </c>
      <c r="J3873" s="13">
        <f>data[[#This Row],[Clicks]]/data[[#This Row],[Impressions]]</f>
        <v>1.6500000000000001E-2</v>
      </c>
      <c r="K3873" s="1">
        <v>0.20699999999999993</v>
      </c>
      <c r="L3873" s="2">
        <v>4.9155875999999985</v>
      </c>
      <c r="M3873">
        <v>5</v>
      </c>
      <c r="N3873" s="1">
        <f>IF(data[[#This Row],[Conversions]]=0,0,data[[#This Row],[Spend, Dollars]]/data[[#This Row],[Conversions]])</f>
        <v>0.98311751999999974</v>
      </c>
      <c r="O3873" s="13">
        <f>data[[#This Row],[Conversions]]/data[[#This Row],[Clicks]]</f>
        <v>0.21055468526285648</v>
      </c>
      <c r="P3873" s="11">
        <v>262.8</v>
      </c>
      <c r="Q3873" s="11">
        <f>IF(data[[#This Row],[Spend, Dollars]]=0,0,data[[#This Row],[Total conversion value, Dollars]]/data[[#This Row],[Spend, Dollars]])</f>
        <v>53.462580953699224</v>
      </c>
      <c r="R3873" s="2">
        <v>53</v>
      </c>
      <c r="S3873" s="2">
        <v>8</v>
      </c>
      <c r="T3873" s="2">
        <v>4.5</v>
      </c>
      <c r="U3873" s="2">
        <f t="shared" si="60"/>
        <v>65.5</v>
      </c>
    </row>
    <row r="3874" spans="1:21" x14ac:dyDescent="0.2">
      <c r="A3874" t="s">
        <v>22</v>
      </c>
      <c r="B3874" s="3">
        <v>45008</v>
      </c>
      <c r="C3874" s="10" t="str">
        <f>TEXT(data[[#This Row],[Date]],"mmmm")</f>
        <v>March</v>
      </c>
      <c r="D3874" t="s">
        <v>16</v>
      </c>
      <c r="E3874" t="s">
        <v>19</v>
      </c>
      <c r="F3874" t="s">
        <v>14</v>
      </c>
      <c r="G3874" t="s">
        <v>21</v>
      </c>
      <c r="H3874" s="11">
        <v>1081.2</v>
      </c>
      <c r="I3874" s="11">
        <v>11.568840000000002</v>
      </c>
      <c r="J3874" s="13">
        <f>data[[#This Row],[Clicks]]/data[[#This Row],[Impressions]]</f>
        <v>1.0700000000000001E-2</v>
      </c>
      <c r="K3874" s="1">
        <v>5.7500000000000079E-2</v>
      </c>
      <c r="L3874" s="2">
        <v>0.66520830000000097</v>
      </c>
      <c r="M3874">
        <v>7</v>
      </c>
      <c r="N3874" s="1">
        <f>IF(data[[#This Row],[Conversions]]=0,0,data[[#This Row],[Spend, Dollars]]/data[[#This Row],[Conversions]])</f>
        <v>9.5029757142857288E-2</v>
      </c>
      <c r="O3874" s="13">
        <f>data[[#This Row],[Conversions]]/data[[#This Row],[Clicks]]</f>
        <v>0.60507362881671789</v>
      </c>
      <c r="P3874" s="11">
        <v>288</v>
      </c>
      <c r="Q3874" s="11">
        <f>IF(data[[#This Row],[Spend, Dollars]]=0,0,data[[#This Row],[Total conversion value, Dollars]]/data[[#This Row],[Spend, Dollars]])</f>
        <v>432.94709341419758</v>
      </c>
      <c r="R3874" s="2">
        <v>65</v>
      </c>
      <c r="S3874" s="2">
        <v>3</v>
      </c>
      <c r="T3874" s="2">
        <v>1.5</v>
      </c>
      <c r="U3874" s="2">
        <f t="shared" si="60"/>
        <v>69.5</v>
      </c>
    </row>
    <row r="3875" spans="1:21" x14ac:dyDescent="0.2">
      <c r="A3875" t="s">
        <v>22</v>
      </c>
      <c r="B3875" s="3">
        <v>45009</v>
      </c>
      <c r="C3875" s="10" t="str">
        <f>TEXT(data[[#This Row],[Date]],"mmmm")</f>
        <v>March</v>
      </c>
      <c r="D3875" t="s">
        <v>16</v>
      </c>
      <c r="E3875" t="s">
        <v>19</v>
      </c>
      <c r="F3875" t="s">
        <v>14</v>
      </c>
      <c r="G3875" t="s">
        <v>21</v>
      </c>
      <c r="H3875" s="11">
        <v>650</v>
      </c>
      <c r="I3875" s="11">
        <v>9.7500000000000018</v>
      </c>
      <c r="J3875" s="13">
        <f>data[[#This Row],[Clicks]]/data[[#This Row],[Impressions]]</f>
        <v>1.5000000000000003E-2</v>
      </c>
      <c r="K3875" s="1">
        <v>0.35649999999999993</v>
      </c>
      <c r="L3875" s="2">
        <v>3.4758749999999998</v>
      </c>
      <c r="M3875">
        <v>3</v>
      </c>
      <c r="N3875" s="1">
        <f>IF(data[[#This Row],[Conversions]]=0,0,data[[#This Row],[Spend, Dollars]]/data[[#This Row],[Conversions]])</f>
        <v>1.158625</v>
      </c>
      <c r="O3875" s="13">
        <f>data[[#This Row],[Conversions]]/data[[#This Row],[Clicks]]</f>
        <v>0.30769230769230765</v>
      </c>
      <c r="P3875" s="11">
        <v>139.19999999999999</v>
      </c>
      <c r="Q3875" s="11">
        <f>IF(data[[#This Row],[Spend, Dollars]]=0,0,data[[#This Row],[Total conversion value, Dollars]]/data[[#This Row],[Spend, Dollars]])</f>
        <v>40.047470061495304</v>
      </c>
      <c r="R3875" s="2">
        <v>44</v>
      </c>
      <c r="S3875" s="2">
        <v>11</v>
      </c>
      <c r="T3875" s="2">
        <v>0</v>
      </c>
      <c r="U3875" s="2">
        <f t="shared" si="60"/>
        <v>55</v>
      </c>
    </row>
    <row r="3876" spans="1:21" x14ac:dyDescent="0.2">
      <c r="A3876" t="s">
        <v>22</v>
      </c>
      <c r="B3876" s="3">
        <v>45010</v>
      </c>
      <c r="C3876" s="10" t="str">
        <f>TEXT(data[[#This Row],[Date]],"mmmm")</f>
        <v>March</v>
      </c>
      <c r="D3876" t="s">
        <v>16</v>
      </c>
      <c r="E3876" t="s">
        <v>19</v>
      </c>
      <c r="F3876" t="s">
        <v>14</v>
      </c>
      <c r="G3876" t="s">
        <v>21</v>
      </c>
      <c r="H3876" s="11">
        <v>1451.2</v>
      </c>
      <c r="I3876" s="11">
        <v>16.398559999999996</v>
      </c>
      <c r="J3876" s="13">
        <f>data[[#This Row],[Clicks]]/data[[#This Row],[Impressions]]</f>
        <v>1.1299999999999998E-2</v>
      </c>
      <c r="K3876" s="1">
        <v>0.13800000000000004</v>
      </c>
      <c r="L3876" s="2">
        <v>2.2630012800000001</v>
      </c>
      <c r="M3876">
        <v>5</v>
      </c>
      <c r="N3876" s="1">
        <f>IF(data[[#This Row],[Conversions]]=0,0,data[[#This Row],[Spend, Dollars]]/data[[#This Row],[Conversions]])</f>
        <v>0.45260025600000003</v>
      </c>
      <c r="O3876" s="13">
        <f>data[[#This Row],[Conversions]]/data[[#This Row],[Clicks]]</f>
        <v>0.30490482091110443</v>
      </c>
      <c r="P3876" s="11">
        <v>355.2</v>
      </c>
      <c r="Q3876" s="11">
        <f>IF(data[[#This Row],[Spend, Dollars]]=0,0,data[[#This Row],[Total conversion value, Dollars]]/data[[#This Row],[Spend, Dollars]])</f>
        <v>156.95969911249895</v>
      </c>
      <c r="R3876" s="2">
        <v>22</v>
      </c>
      <c r="S3876" s="2">
        <v>1</v>
      </c>
      <c r="T3876" s="2">
        <v>1.5</v>
      </c>
      <c r="U3876" s="2">
        <f t="shared" si="60"/>
        <v>24.5</v>
      </c>
    </row>
    <row r="3877" spans="1:21" x14ac:dyDescent="0.2">
      <c r="A3877" t="s">
        <v>22</v>
      </c>
      <c r="B3877" s="3">
        <v>45011</v>
      </c>
      <c r="C3877" s="10" t="str">
        <f>TEXT(data[[#This Row],[Date]],"mmmm")</f>
        <v>March</v>
      </c>
      <c r="D3877" t="s">
        <v>16</v>
      </c>
      <c r="E3877" t="s">
        <v>19</v>
      </c>
      <c r="F3877" t="s">
        <v>14</v>
      </c>
      <c r="G3877" t="s">
        <v>21</v>
      </c>
      <c r="H3877" s="11">
        <v>1270.4000000000001</v>
      </c>
      <c r="I3877" s="11">
        <v>17.404480000000007</v>
      </c>
      <c r="J3877" s="13">
        <f>data[[#This Row],[Clicks]]/data[[#This Row],[Impressions]]</f>
        <v>1.3700000000000004E-2</v>
      </c>
      <c r="K3877" s="1">
        <v>0.12650000000000003</v>
      </c>
      <c r="L3877" s="2">
        <v>2.2016667200000013</v>
      </c>
      <c r="M3877">
        <v>3</v>
      </c>
      <c r="N3877" s="1">
        <f>IF(data[[#This Row],[Conversions]]=0,0,data[[#This Row],[Spend, Dollars]]/data[[#This Row],[Conversions]])</f>
        <v>0.73388890666666706</v>
      </c>
      <c r="O3877" s="13">
        <f>data[[#This Row],[Conversions]]/data[[#This Row],[Clicks]]</f>
        <v>0.17236941293276206</v>
      </c>
      <c r="P3877" s="11">
        <v>93.6</v>
      </c>
      <c r="Q3877" s="11">
        <f>IF(data[[#This Row],[Spend, Dollars]]=0,0,data[[#This Row],[Total conversion value, Dollars]]/data[[#This Row],[Spend, Dollars]])</f>
        <v>42.513246509898622</v>
      </c>
      <c r="R3877" s="2">
        <v>52</v>
      </c>
      <c r="S3877" s="2">
        <v>7</v>
      </c>
      <c r="T3877" s="2">
        <v>10.5</v>
      </c>
      <c r="U3877" s="2">
        <f t="shared" si="60"/>
        <v>69.5</v>
      </c>
    </row>
    <row r="3878" spans="1:21" x14ac:dyDescent="0.2">
      <c r="A3878" t="s">
        <v>22</v>
      </c>
      <c r="B3878" s="3">
        <v>45012</v>
      </c>
      <c r="C3878" s="10" t="str">
        <f>TEXT(data[[#This Row],[Date]],"mmmm")</f>
        <v>March</v>
      </c>
      <c r="D3878" t="s">
        <v>16</v>
      </c>
      <c r="E3878" t="s">
        <v>19</v>
      </c>
      <c r="F3878" t="s">
        <v>14</v>
      </c>
      <c r="G3878" t="s">
        <v>21</v>
      </c>
      <c r="H3878" s="11">
        <v>1209.2</v>
      </c>
      <c r="I3878" s="11">
        <v>13.180279999999996</v>
      </c>
      <c r="J3878" s="13">
        <f>data[[#This Row],[Clicks]]/data[[#This Row],[Impressions]]</f>
        <v>1.0899999999999996E-2</v>
      </c>
      <c r="K3878" s="1">
        <v>0.10350000000000002</v>
      </c>
      <c r="L3878" s="2">
        <v>1.3641589799999998</v>
      </c>
      <c r="M3878">
        <v>6</v>
      </c>
      <c r="N3878" s="1">
        <f>IF(data[[#This Row],[Conversions]]=0,0,data[[#This Row],[Spend, Dollars]]/data[[#This Row],[Conversions]])</f>
        <v>0.22735982999999996</v>
      </c>
      <c r="O3878" s="13">
        <f>data[[#This Row],[Conversions]]/data[[#This Row],[Clicks]]</f>
        <v>0.45522553390368048</v>
      </c>
      <c r="P3878" s="11">
        <v>312</v>
      </c>
      <c r="Q3878" s="11">
        <f>IF(data[[#This Row],[Spend, Dollars]]=0,0,data[[#This Row],[Total conversion value, Dollars]]/data[[#This Row],[Spend, Dollars]])</f>
        <v>228.7123455361486</v>
      </c>
      <c r="R3878" s="2">
        <v>44</v>
      </c>
      <c r="S3878" s="2">
        <v>2</v>
      </c>
      <c r="T3878" s="2">
        <v>3</v>
      </c>
      <c r="U3878" s="2">
        <f t="shared" si="60"/>
        <v>49</v>
      </c>
    </row>
    <row r="3879" spans="1:21" x14ac:dyDescent="0.2">
      <c r="A3879" t="s">
        <v>22</v>
      </c>
      <c r="B3879" s="3">
        <v>45013</v>
      </c>
      <c r="C3879" s="10" t="str">
        <f>TEXT(data[[#This Row],[Date]],"mmmm")</f>
        <v>March</v>
      </c>
      <c r="D3879" t="s">
        <v>16</v>
      </c>
      <c r="E3879" t="s">
        <v>19</v>
      </c>
      <c r="F3879" t="s">
        <v>14</v>
      </c>
      <c r="G3879" t="s">
        <v>21</v>
      </c>
      <c r="H3879" s="11">
        <v>1280.2</v>
      </c>
      <c r="I3879" s="11">
        <v>24.067760000000007</v>
      </c>
      <c r="J3879" s="13">
        <f>data[[#This Row],[Clicks]]/data[[#This Row],[Impressions]]</f>
        <v>1.8800000000000004E-2</v>
      </c>
      <c r="K3879" s="1">
        <v>1.2649999999999995</v>
      </c>
      <c r="L3879" s="2">
        <v>30.445716399999995</v>
      </c>
      <c r="M3879">
        <v>7</v>
      </c>
      <c r="N3879" s="1">
        <f>IF(data[[#This Row],[Conversions]]=0,0,data[[#This Row],[Spend, Dollars]]/data[[#This Row],[Conversions]])</f>
        <v>4.349388057142856</v>
      </c>
      <c r="O3879" s="13">
        <f>data[[#This Row],[Conversions]]/data[[#This Row],[Clicks]]</f>
        <v>0.29084551283542787</v>
      </c>
      <c r="P3879" s="11">
        <v>318</v>
      </c>
      <c r="Q3879" s="11">
        <f>IF(data[[#This Row],[Spend, Dollars]]=0,0,data[[#This Row],[Total conversion value, Dollars]]/data[[#This Row],[Spend, Dollars]])</f>
        <v>10.444819094485162</v>
      </c>
      <c r="R3879" s="2">
        <v>11</v>
      </c>
      <c r="S3879" s="2">
        <v>2</v>
      </c>
      <c r="T3879" s="2">
        <v>1.5</v>
      </c>
      <c r="U3879" s="2">
        <f t="shared" si="60"/>
        <v>14.5</v>
      </c>
    </row>
    <row r="3880" spans="1:21" x14ac:dyDescent="0.2">
      <c r="A3880" t="s">
        <v>22</v>
      </c>
      <c r="B3880" s="3">
        <v>45014</v>
      </c>
      <c r="C3880" s="10" t="str">
        <f>TEXT(data[[#This Row],[Date]],"mmmm")</f>
        <v>March</v>
      </c>
      <c r="D3880" t="s">
        <v>16</v>
      </c>
      <c r="E3880" t="s">
        <v>19</v>
      </c>
      <c r="F3880" t="s">
        <v>14</v>
      </c>
      <c r="G3880" t="s">
        <v>21</v>
      </c>
      <c r="H3880" s="11">
        <v>1112.4000000000001</v>
      </c>
      <c r="I3880" s="11">
        <v>20.690640000000005</v>
      </c>
      <c r="J3880" s="13">
        <f>data[[#This Row],[Clicks]]/data[[#This Row],[Impressions]]</f>
        <v>1.8600000000000002E-2</v>
      </c>
      <c r="K3880" s="1">
        <v>0.25299999999999995</v>
      </c>
      <c r="L3880" s="2">
        <v>5.2347319200000006</v>
      </c>
      <c r="M3880">
        <v>5</v>
      </c>
      <c r="N3880" s="1">
        <f>IF(data[[#This Row],[Conversions]]=0,0,data[[#This Row],[Spend, Dollars]]/data[[#This Row],[Conversions]])</f>
        <v>1.0469463840000002</v>
      </c>
      <c r="O3880" s="13">
        <f>data[[#This Row],[Conversions]]/data[[#This Row],[Clicks]]</f>
        <v>0.24165516388086589</v>
      </c>
      <c r="P3880" s="11">
        <v>355.2</v>
      </c>
      <c r="Q3880" s="11">
        <f>IF(data[[#This Row],[Spend, Dollars]]=0,0,data[[#This Row],[Total conversion value, Dollars]]/data[[#This Row],[Spend, Dollars]])</f>
        <v>67.854477636745898</v>
      </c>
      <c r="R3880" s="2">
        <v>66</v>
      </c>
      <c r="S3880" s="2">
        <v>1</v>
      </c>
      <c r="T3880" s="2">
        <v>0</v>
      </c>
      <c r="U3880" s="2">
        <f t="shared" si="60"/>
        <v>67</v>
      </c>
    </row>
    <row r="3881" spans="1:21" x14ac:dyDescent="0.2">
      <c r="A3881" t="s">
        <v>22</v>
      </c>
      <c r="B3881" s="3">
        <v>45015</v>
      </c>
      <c r="C3881" s="10" t="str">
        <f>TEXT(data[[#This Row],[Date]],"mmmm")</f>
        <v>March</v>
      </c>
      <c r="D3881" t="s">
        <v>16</v>
      </c>
      <c r="E3881" t="s">
        <v>19</v>
      </c>
      <c r="F3881" t="s">
        <v>14</v>
      </c>
      <c r="G3881" t="s">
        <v>21</v>
      </c>
      <c r="H3881" s="11">
        <v>1044.2</v>
      </c>
      <c r="I3881" s="11">
        <v>10.546420000000001</v>
      </c>
      <c r="J3881" s="13">
        <f>data[[#This Row],[Clicks]]/data[[#This Row],[Impressions]]</f>
        <v>1.0100000000000001E-2</v>
      </c>
      <c r="K3881" s="1">
        <v>1.2189999999999996</v>
      </c>
      <c r="L3881" s="2">
        <v>12.856085979999998</v>
      </c>
      <c r="M3881">
        <v>6</v>
      </c>
      <c r="N3881" s="1">
        <f>IF(data[[#This Row],[Conversions]]=0,0,data[[#This Row],[Spend, Dollars]]/data[[#This Row],[Conversions]])</f>
        <v>2.1426809966666664</v>
      </c>
      <c r="O3881" s="13">
        <f>data[[#This Row],[Conversions]]/data[[#This Row],[Clicks]]</f>
        <v>0.56891343223577284</v>
      </c>
      <c r="P3881" s="11">
        <v>438</v>
      </c>
      <c r="Q3881" s="11">
        <f>IF(data[[#This Row],[Spend, Dollars]]=0,0,data[[#This Row],[Total conversion value, Dollars]]/data[[#This Row],[Spend, Dollars]])</f>
        <v>34.069467229869915</v>
      </c>
      <c r="R3881" s="2">
        <v>27</v>
      </c>
      <c r="S3881" s="2">
        <v>1</v>
      </c>
      <c r="T3881" s="2">
        <v>4.5</v>
      </c>
      <c r="U3881" s="2">
        <f t="shared" si="60"/>
        <v>32.5</v>
      </c>
    </row>
    <row r="3882" spans="1:21" x14ac:dyDescent="0.2">
      <c r="A3882" t="s">
        <v>22</v>
      </c>
      <c r="B3882" s="3">
        <v>45016</v>
      </c>
      <c r="C3882" s="10" t="str">
        <f>TEXT(data[[#This Row],[Date]],"mmmm")</f>
        <v>March</v>
      </c>
      <c r="D3882" t="s">
        <v>16</v>
      </c>
      <c r="E3882" t="s">
        <v>19</v>
      </c>
      <c r="F3882" t="s">
        <v>14</v>
      </c>
      <c r="G3882" t="s">
        <v>21</v>
      </c>
      <c r="H3882" s="11">
        <v>1270.2</v>
      </c>
      <c r="I3882" s="11">
        <v>21.085319999999999</v>
      </c>
      <c r="J3882" s="13">
        <f>data[[#This Row],[Clicks]]/data[[#This Row],[Impressions]]</f>
        <v>1.66E-2</v>
      </c>
      <c r="K3882" s="1">
        <v>0.11500000000000003</v>
      </c>
      <c r="L3882" s="2">
        <v>2.4248118000000005</v>
      </c>
      <c r="M3882">
        <v>6</v>
      </c>
      <c r="N3882" s="1">
        <f>IF(data[[#This Row],[Conversions]]=0,0,data[[#This Row],[Spend, Dollars]]/data[[#This Row],[Conversions]])</f>
        <v>0.40413530000000009</v>
      </c>
      <c r="O3882" s="13">
        <f>data[[#This Row],[Conversions]]/data[[#This Row],[Clicks]]</f>
        <v>0.28455816653482141</v>
      </c>
      <c r="P3882" s="11">
        <v>196.79999999999998</v>
      </c>
      <c r="Q3882" s="11">
        <f>IF(data[[#This Row],[Spend, Dollars]]=0,0,data[[#This Row],[Total conversion value, Dollars]]/data[[#This Row],[Spend, Dollars]])</f>
        <v>81.160937933409897</v>
      </c>
      <c r="R3882" s="2">
        <v>17</v>
      </c>
      <c r="S3882" s="2">
        <v>11</v>
      </c>
      <c r="T3882" s="2">
        <v>3</v>
      </c>
      <c r="U3882" s="2">
        <f t="shared" si="60"/>
        <v>31</v>
      </c>
    </row>
    <row r="3883" spans="1:21" x14ac:dyDescent="0.2">
      <c r="A3883" t="s">
        <v>22</v>
      </c>
      <c r="B3883" s="3">
        <v>45017</v>
      </c>
      <c r="C3883" s="10" t="str">
        <f>TEXT(data[[#This Row],[Date]],"mmmm")</f>
        <v>April</v>
      </c>
      <c r="D3883" t="s">
        <v>16</v>
      </c>
      <c r="E3883" t="s">
        <v>19</v>
      </c>
      <c r="F3883" t="s">
        <v>14</v>
      </c>
      <c r="G3883" t="s">
        <v>21</v>
      </c>
      <c r="H3883" s="11">
        <v>1284</v>
      </c>
      <c r="I3883" s="11">
        <v>10.400399999999999</v>
      </c>
      <c r="J3883" s="13">
        <f>data[[#This Row],[Clicks]]/data[[#This Row],[Impressions]]</f>
        <v>8.0999999999999996E-3</v>
      </c>
      <c r="K3883" s="1">
        <v>1.1384999999999996</v>
      </c>
      <c r="L3883" s="2">
        <v>11.840855399999995</v>
      </c>
      <c r="M3883">
        <v>1</v>
      </c>
      <c r="N3883" s="1">
        <f>IF(data[[#This Row],[Conversions]]=0,0,data[[#This Row],[Spend, Dollars]]/data[[#This Row],[Conversions]])</f>
        <v>11.840855399999995</v>
      </c>
      <c r="O3883" s="13">
        <f>data[[#This Row],[Conversions]]/data[[#This Row],[Clicks]]</f>
        <v>9.6150148071228028E-2</v>
      </c>
      <c r="P3883" s="11">
        <v>0</v>
      </c>
      <c r="Q3883" s="11">
        <f>IF(data[[#This Row],[Spend, Dollars]]=0,0,data[[#This Row],[Total conversion value, Dollars]]/data[[#This Row],[Spend, Dollars]])</f>
        <v>0</v>
      </c>
      <c r="R3883" s="2">
        <v>25</v>
      </c>
      <c r="S3883" s="2">
        <v>2</v>
      </c>
      <c r="T3883" s="2">
        <v>1.5</v>
      </c>
      <c r="U3883" s="2">
        <f t="shared" si="60"/>
        <v>28.5</v>
      </c>
    </row>
    <row r="3884" spans="1:21" x14ac:dyDescent="0.2">
      <c r="A3884" t="s">
        <v>22</v>
      </c>
      <c r="B3884" s="3">
        <v>45018</v>
      </c>
      <c r="C3884" s="10" t="str">
        <f>TEXT(data[[#This Row],[Date]],"mmmm")</f>
        <v>April</v>
      </c>
      <c r="D3884" t="s">
        <v>16</v>
      </c>
      <c r="E3884" t="s">
        <v>19</v>
      </c>
      <c r="F3884" t="s">
        <v>14</v>
      </c>
      <c r="G3884" t="s">
        <v>21</v>
      </c>
      <c r="H3884" s="11">
        <v>1448.2</v>
      </c>
      <c r="I3884" s="11">
        <v>16.654300000000003</v>
      </c>
      <c r="J3884" s="13">
        <f>data[[#This Row],[Clicks]]/data[[#This Row],[Impressions]]</f>
        <v>1.1500000000000002E-2</v>
      </c>
      <c r="K3884" s="1">
        <v>0.54049999999999965</v>
      </c>
      <c r="L3884" s="2">
        <v>9.0016491499999951</v>
      </c>
      <c r="M3884">
        <v>5</v>
      </c>
      <c r="N3884" s="1">
        <f>IF(data[[#This Row],[Conversions]]=0,0,data[[#This Row],[Spend, Dollars]]/data[[#This Row],[Conversions]])</f>
        <v>1.800329829999999</v>
      </c>
      <c r="O3884" s="13">
        <f>data[[#This Row],[Conversions]]/data[[#This Row],[Clicks]]</f>
        <v>0.30022276529184649</v>
      </c>
      <c r="P3884" s="11">
        <v>284.39999999999998</v>
      </c>
      <c r="Q3884" s="11">
        <f>IF(data[[#This Row],[Spend, Dollars]]=0,0,data[[#This Row],[Total conversion value, Dollars]]/data[[#This Row],[Spend, Dollars]])</f>
        <v>31.59421071193384</v>
      </c>
      <c r="R3884" s="2">
        <v>59</v>
      </c>
      <c r="S3884" s="2">
        <v>9</v>
      </c>
      <c r="T3884" s="2">
        <v>4.5</v>
      </c>
      <c r="U3884" s="2">
        <f t="shared" si="60"/>
        <v>72.5</v>
      </c>
    </row>
    <row r="3885" spans="1:21" x14ac:dyDescent="0.2">
      <c r="A3885" t="s">
        <v>22</v>
      </c>
      <c r="B3885" s="3">
        <v>45019</v>
      </c>
      <c r="C3885" s="10" t="str">
        <f>TEXT(data[[#This Row],[Date]],"mmmm")</f>
        <v>April</v>
      </c>
      <c r="D3885" t="s">
        <v>16</v>
      </c>
      <c r="E3885" t="s">
        <v>19</v>
      </c>
      <c r="F3885" t="s">
        <v>14</v>
      </c>
      <c r="G3885" t="s">
        <v>21</v>
      </c>
      <c r="H3885" s="11">
        <v>1641</v>
      </c>
      <c r="I3885" s="11">
        <v>27.897000000000009</v>
      </c>
      <c r="J3885" s="13">
        <f>data[[#This Row],[Clicks]]/data[[#This Row],[Impressions]]</f>
        <v>1.7000000000000005E-2</v>
      </c>
      <c r="K3885" s="1">
        <v>0.49449999999999977</v>
      </c>
      <c r="L3885" s="2">
        <v>13.795066499999999</v>
      </c>
      <c r="M3885">
        <v>6</v>
      </c>
      <c r="N3885" s="1">
        <f>IF(data[[#This Row],[Conversions]]=0,0,data[[#This Row],[Spend, Dollars]]/data[[#This Row],[Conversions]])</f>
        <v>2.2991777499999997</v>
      </c>
      <c r="O3885" s="13">
        <f>data[[#This Row],[Conversions]]/data[[#This Row],[Clicks]]</f>
        <v>0.21507688998817071</v>
      </c>
      <c r="P3885" s="11">
        <v>225.6</v>
      </c>
      <c r="Q3885" s="11">
        <f>IF(data[[#This Row],[Spend, Dollars]]=0,0,data[[#This Row],[Total conversion value, Dollars]]/data[[#This Row],[Spend, Dollars]])</f>
        <v>16.353672524884168</v>
      </c>
      <c r="R3885" s="2">
        <v>50</v>
      </c>
      <c r="S3885" s="2">
        <v>6</v>
      </c>
      <c r="T3885" s="2">
        <v>3</v>
      </c>
      <c r="U3885" s="2">
        <f t="shared" si="60"/>
        <v>59</v>
      </c>
    </row>
    <row r="3886" spans="1:21" x14ac:dyDescent="0.2">
      <c r="A3886" t="s">
        <v>22</v>
      </c>
      <c r="B3886" s="3">
        <v>45020</v>
      </c>
      <c r="C3886" s="10" t="str">
        <f>TEXT(data[[#This Row],[Date]],"mmmm")</f>
        <v>April</v>
      </c>
      <c r="D3886" t="s">
        <v>16</v>
      </c>
      <c r="E3886" t="s">
        <v>19</v>
      </c>
      <c r="F3886" t="s">
        <v>14</v>
      </c>
      <c r="G3886" t="s">
        <v>21</v>
      </c>
      <c r="H3886" s="11">
        <v>1186.4000000000001</v>
      </c>
      <c r="I3886" s="11">
        <v>18.863759999999999</v>
      </c>
      <c r="J3886" s="13">
        <f>data[[#This Row],[Clicks]]/data[[#This Row],[Impressions]]</f>
        <v>1.5899999999999997E-2</v>
      </c>
      <c r="K3886" s="1">
        <v>0.29899999999999993</v>
      </c>
      <c r="L3886" s="2">
        <v>5.6402642399999987</v>
      </c>
      <c r="M3886">
        <v>5</v>
      </c>
      <c r="N3886" s="1">
        <f>IF(data[[#This Row],[Conversions]]=0,0,data[[#This Row],[Spend, Dollars]]/data[[#This Row],[Conversions]])</f>
        <v>1.1280528479999998</v>
      </c>
      <c r="O3886" s="13">
        <f>data[[#This Row],[Conversions]]/data[[#This Row],[Clicks]]</f>
        <v>0.26505850371293954</v>
      </c>
      <c r="P3886" s="11">
        <v>158.4</v>
      </c>
      <c r="Q3886" s="11">
        <f>IF(data[[#This Row],[Spend, Dollars]]=0,0,data[[#This Row],[Total conversion value, Dollars]]/data[[#This Row],[Spend, Dollars]])</f>
        <v>28.083790627511458</v>
      </c>
      <c r="R3886" s="2">
        <v>30</v>
      </c>
      <c r="S3886" s="2">
        <v>11</v>
      </c>
      <c r="T3886" s="2">
        <v>0</v>
      </c>
      <c r="U3886" s="2">
        <f t="shared" si="60"/>
        <v>41</v>
      </c>
    </row>
    <row r="3887" spans="1:21" x14ac:dyDescent="0.2">
      <c r="A3887" t="s">
        <v>22</v>
      </c>
      <c r="B3887" s="3">
        <v>45021</v>
      </c>
      <c r="C3887" s="10" t="str">
        <f>TEXT(data[[#This Row],[Date]],"mmmm")</f>
        <v>April</v>
      </c>
      <c r="D3887" t="s">
        <v>16</v>
      </c>
      <c r="E3887" t="s">
        <v>19</v>
      </c>
      <c r="F3887" t="s">
        <v>14</v>
      </c>
      <c r="G3887" t="s">
        <v>21</v>
      </c>
      <c r="H3887" s="11">
        <v>900.40000000000009</v>
      </c>
      <c r="I3887" s="11">
        <v>14.316360000000005</v>
      </c>
      <c r="J3887" s="13">
        <f>data[[#This Row],[Clicks]]/data[[#This Row],[Impressions]]</f>
        <v>1.5900000000000004E-2</v>
      </c>
      <c r="K3887" s="1">
        <v>1.1039999999999996</v>
      </c>
      <c r="L3887" s="2">
        <v>15.805261440000001</v>
      </c>
      <c r="M3887">
        <v>4</v>
      </c>
      <c r="N3887" s="1">
        <f>IF(data[[#This Row],[Conversions]]=0,0,data[[#This Row],[Spend, Dollars]]/data[[#This Row],[Conversions]])</f>
        <v>3.9513153600000002</v>
      </c>
      <c r="O3887" s="13">
        <f>data[[#This Row],[Conversions]]/data[[#This Row],[Clicks]]</f>
        <v>0.27940062976901942</v>
      </c>
      <c r="P3887" s="11">
        <v>172.79999999999998</v>
      </c>
      <c r="Q3887" s="11">
        <f>IF(data[[#This Row],[Spend, Dollars]]=0,0,data[[#This Row],[Total conversion value, Dollars]]/data[[#This Row],[Spend, Dollars]])</f>
        <v>10.933068121396413</v>
      </c>
      <c r="R3887" s="2">
        <v>40</v>
      </c>
      <c r="S3887" s="2">
        <v>8</v>
      </c>
      <c r="T3887" s="2">
        <v>7.5</v>
      </c>
      <c r="U3887" s="2">
        <f t="shared" si="60"/>
        <v>55.5</v>
      </c>
    </row>
    <row r="3888" spans="1:21" x14ac:dyDescent="0.2">
      <c r="A3888" t="s">
        <v>22</v>
      </c>
      <c r="B3888" s="3">
        <v>45022</v>
      </c>
      <c r="C3888" s="10" t="str">
        <f>TEXT(data[[#This Row],[Date]],"mmmm")</f>
        <v>April</v>
      </c>
      <c r="D3888" t="s">
        <v>16</v>
      </c>
      <c r="E3888" t="s">
        <v>19</v>
      </c>
      <c r="F3888" t="s">
        <v>14</v>
      </c>
      <c r="G3888" t="s">
        <v>21</v>
      </c>
      <c r="H3888" s="11">
        <v>1111</v>
      </c>
      <c r="I3888" s="11">
        <v>15.776200000000006</v>
      </c>
      <c r="J3888" s="13">
        <f>data[[#This Row],[Clicks]]/data[[#This Row],[Impressions]]</f>
        <v>1.4200000000000006E-2</v>
      </c>
      <c r="K3888" s="1">
        <v>1.1959999999999995</v>
      </c>
      <c r="L3888" s="2">
        <v>18.868335200000001</v>
      </c>
      <c r="M3888">
        <v>3</v>
      </c>
      <c r="N3888" s="1">
        <f>IF(data[[#This Row],[Conversions]]=0,0,data[[#This Row],[Spend, Dollars]]/data[[#This Row],[Conversions]])</f>
        <v>6.2894450666666666</v>
      </c>
      <c r="O3888" s="13">
        <f>data[[#This Row],[Conversions]]/data[[#This Row],[Clicks]]</f>
        <v>0.1901598610565281</v>
      </c>
      <c r="P3888" s="11">
        <v>63.599999999999994</v>
      </c>
      <c r="Q3888" s="11">
        <f>IF(data[[#This Row],[Spend, Dollars]]=0,0,data[[#This Row],[Total conversion value, Dollars]]/data[[#This Row],[Spend, Dollars]])</f>
        <v>3.3707266341123723</v>
      </c>
      <c r="R3888" s="2">
        <v>41</v>
      </c>
      <c r="S3888" s="2">
        <v>1</v>
      </c>
      <c r="T3888" s="2">
        <v>7.5</v>
      </c>
      <c r="U3888" s="2">
        <f t="shared" si="60"/>
        <v>49.5</v>
      </c>
    </row>
    <row r="3889" spans="1:21" x14ac:dyDescent="0.2">
      <c r="A3889" t="s">
        <v>22</v>
      </c>
      <c r="B3889" s="3">
        <v>45023</v>
      </c>
      <c r="C3889" s="10" t="str">
        <f>TEXT(data[[#This Row],[Date]],"mmmm")</f>
        <v>April</v>
      </c>
      <c r="D3889" t="s">
        <v>16</v>
      </c>
      <c r="E3889" t="s">
        <v>19</v>
      </c>
      <c r="F3889" t="s">
        <v>14</v>
      </c>
      <c r="G3889" t="s">
        <v>21</v>
      </c>
      <c r="H3889" s="11">
        <v>1272.4000000000001</v>
      </c>
      <c r="I3889" s="11">
        <v>19.340480000000003</v>
      </c>
      <c r="J3889" s="13">
        <f>data[[#This Row],[Clicks]]/data[[#This Row],[Impressions]]</f>
        <v>1.5200000000000002E-2</v>
      </c>
      <c r="K3889" s="1">
        <v>1.0809999999999997</v>
      </c>
      <c r="L3889" s="2">
        <v>20.907058879999997</v>
      </c>
      <c r="M3889">
        <v>5</v>
      </c>
      <c r="N3889" s="1">
        <f>IF(data[[#This Row],[Conversions]]=0,0,data[[#This Row],[Spend, Dollars]]/data[[#This Row],[Conversions]])</f>
        <v>4.1814117759999991</v>
      </c>
      <c r="O3889" s="13">
        <f>data[[#This Row],[Conversions]]/data[[#This Row],[Clicks]]</f>
        <v>0.25852512450569992</v>
      </c>
      <c r="P3889" s="11">
        <v>151.19999999999999</v>
      </c>
      <c r="Q3889" s="11">
        <f>IF(data[[#This Row],[Spend, Dollars]]=0,0,data[[#This Row],[Total conversion value, Dollars]]/data[[#This Row],[Spend, Dollars]])</f>
        <v>7.2320071832121808</v>
      </c>
      <c r="R3889" s="2">
        <v>21</v>
      </c>
      <c r="S3889" s="2">
        <v>10</v>
      </c>
      <c r="T3889" s="2">
        <v>0</v>
      </c>
      <c r="U3889" s="2">
        <f t="shared" si="60"/>
        <v>31</v>
      </c>
    </row>
    <row r="3890" spans="1:21" x14ac:dyDescent="0.2">
      <c r="A3890" t="s">
        <v>22</v>
      </c>
      <c r="B3890" s="3">
        <v>45024</v>
      </c>
      <c r="C3890" s="10" t="str">
        <f>TEXT(data[[#This Row],[Date]],"mmmm")</f>
        <v>April</v>
      </c>
      <c r="D3890" t="s">
        <v>16</v>
      </c>
      <c r="E3890" t="s">
        <v>19</v>
      </c>
      <c r="F3890" t="s">
        <v>14</v>
      </c>
      <c r="G3890" t="s">
        <v>21</v>
      </c>
      <c r="H3890" s="11">
        <v>1139.2</v>
      </c>
      <c r="I3890" s="11">
        <v>14.126080000000002</v>
      </c>
      <c r="J3890" s="13">
        <f>data[[#This Row],[Clicks]]/data[[#This Row],[Impressions]]</f>
        <v>1.2400000000000001E-2</v>
      </c>
      <c r="K3890" s="1">
        <v>0.74749999999999972</v>
      </c>
      <c r="L3890" s="2">
        <v>10.559244799999997</v>
      </c>
      <c r="M3890">
        <v>5</v>
      </c>
      <c r="N3890" s="1">
        <f>IF(data[[#This Row],[Conversions]]=0,0,data[[#This Row],[Spend, Dollars]]/data[[#This Row],[Conversions]])</f>
        <v>2.1118489599999992</v>
      </c>
      <c r="O3890" s="13">
        <f>data[[#This Row],[Conversions]]/data[[#This Row],[Clicks]]</f>
        <v>0.35395523740485679</v>
      </c>
      <c r="P3890" s="11">
        <v>198</v>
      </c>
      <c r="Q3890" s="11">
        <f>IF(data[[#This Row],[Spend, Dollars]]=0,0,data[[#This Row],[Total conversion value, Dollars]]/data[[#This Row],[Spend, Dollars]])</f>
        <v>18.75134100499309</v>
      </c>
      <c r="R3890" s="2">
        <v>43</v>
      </c>
      <c r="S3890" s="2">
        <v>2</v>
      </c>
      <c r="T3890" s="2">
        <v>3</v>
      </c>
      <c r="U3890" s="2">
        <f t="shared" si="60"/>
        <v>48</v>
      </c>
    </row>
    <row r="3891" spans="1:21" x14ac:dyDescent="0.2">
      <c r="A3891" t="s">
        <v>22</v>
      </c>
      <c r="B3891" s="3">
        <v>45025</v>
      </c>
      <c r="C3891" s="10" t="str">
        <f>TEXT(data[[#This Row],[Date]],"mmmm")</f>
        <v>April</v>
      </c>
      <c r="D3891" t="s">
        <v>16</v>
      </c>
      <c r="E3891" t="s">
        <v>19</v>
      </c>
      <c r="F3891" t="s">
        <v>14</v>
      </c>
      <c r="G3891" t="s">
        <v>21</v>
      </c>
      <c r="H3891" s="11">
        <v>1417.8000000000002</v>
      </c>
      <c r="I3891" s="11">
        <v>28.78134</v>
      </c>
      <c r="J3891" s="13">
        <f>data[[#This Row],[Clicks]]/data[[#This Row],[Impressions]]</f>
        <v>2.0299999999999999E-2</v>
      </c>
      <c r="K3891" s="1">
        <v>0.45999999999999974</v>
      </c>
      <c r="L3891" s="2">
        <v>13.239416399999993</v>
      </c>
      <c r="M3891">
        <v>5</v>
      </c>
      <c r="N3891" s="1">
        <f>IF(data[[#This Row],[Conversions]]=0,0,data[[#This Row],[Spend, Dollars]]/data[[#This Row],[Conversions]])</f>
        <v>2.6478832799999985</v>
      </c>
      <c r="O3891" s="13">
        <f>data[[#This Row],[Conversions]]/data[[#This Row],[Clicks]]</f>
        <v>0.17372366957202132</v>
      </c>
      <c r="P3891" s="11">
        <v>158.4</v>
      </c>
      <c r="Q3891" s="11">
        <f>IF(data[[#This Row],[Spend, Dollars]]=0,0,data[[#This Row],[Total conversion value, Dollars]]/data[[#This Row],[Spend, Dollars]])</f>
        <v>11.964273591394866</v>
      </c>
      <c r="R3891" s="2">
        <v>22</v>
      </c>
      <c r="S3891" s="2">
        <v>7</v>
      </c>
      <c r="T3891" s="2">
        <v>6</v>
      </c>
      <c r="U3891" s="2">
        <f t="shared" si="60"/>
        <v>35</v>
      </c>
    </row>
    <row r="3892" spans="1:21" x14ac:dyDescent="0.2">
      <c r="A3892" t="s">
        <v>22</v>
      </c>
      <c r="B3892" s="3">
        <v>45026</v>
      </c>
      <c r="C3892" s="10" t="str">
        <f>TEXT(data[[#This Row],[Date]],"mmmm")</f>
        <v>April</v>
      </c>
      <c r="D3892" t="s">
        <v>16</v>
      </c>
      <c r="E3892" t="s">
        <v>19</v>
      </c>
      <c r="F3892" t="s">
        <v>14</v>
      </c>
      <c r="G3892" t="s">
        <v>21</v>
      </c>
      <c r="H3892" s="11">
        <v>1416.2</v>
      </c>
      <c r="I3892" s="11">
        <v>16.427920000000004</v>
      </c>
      <c r="J3892" s="13">
        <f>data[[#This Row],[Clicks]]/data[[#This Row],[Impressions]]</f>
        <v>1.1600000000000003E-2</v>
      </c>
      <c r="K3892" s="1">
        <v>1.3109999999999995</v>
      </c>
      <c r="L3892" s="2">
        <v>21.537003119999998</v>
      </c>
      <c r="M3892">
        <v>7</v>
      </c>
      <c r="N3892" s="1">
        <f>IF(data[[#This Row],[Conversions]]=0,0,data[[#This Row],[Spend, Dollars]]/data[[#This Row],[Conversions]])</f>
        <v>3.076714731428571</v>
      </c>
      <c r="O3892" s="13">
        <f>data[[#This Row],[Conversions]]/data[[#This Row],[Clicks]]</f>
        <v>0.42610385246580201</v>
      </c>
      <c r="P3892" s="11">
        <v>252</v>
      </c>
      <c r="Q3892" s="11">
        <f>IF(data[[#This Row],[Spend, Dollars]]=0,0,data[[#This Row],[Total conversion value, Dollars]]/data[[#This Row],[Spend, Dollars]])</f>
        <v>11.700792287390449</v>
      </c>
      <c r="R3892" s="2">
        <v>48</v>
      </c>
      <c r="S3892" s="2">
        <v>4</v>
      </c>
      <c r="T3892" s="2">
        <v>6</v>
      </c>
      <c r="U3892" s="2">
        <f t="shared" si="60"/>
        <v>58</v>
      </c>
    </row>
    <row r="3893" spans="1:21" x14ac:dyDescent="0.2">
      <c r="A3893" t="s">
        <v>22</v>
      </c>
      <c r="B3893" s="3">
        <v>45027</v>
      </c>
      <c r="C3893" s="10" t="str">
        <f>TEXT(data[[#This Row],[Date]],"mmmm")</f>
        <v>April</v>
      </c>
      <c r="D3893" t="s">
        <v>16</v>
      </c>
      <c r="E3893" t="s">
        <v>19</v>
      </c>
      <c r="F3893" t="s">
        <v>14</v>
      </c>
      <c r="G3893" t="s">
        <v>21</v>
      </c>
      <c r="H3893" s="11">
        <v>889.60000000000014</v>
      </c>
      <c r="I3893" s="11">
        <v>13.432960000000005</v>
      </c>
      <c r="J3893" s="13">
        <f>data[[#This Row],[Clicks]]/data[[#This Row],[Impressions]]</f>
        <v>1.5100000000000004E-2</v>
      </c>
      <c r="K3893" s="1">
        <v>0.75899999999999956</v>
      </c>
      <c r="L3893" s="2">
        <v>10.195616639999997</v>
      </c>
      <c r="M3893">
        <v>7</v>
      </c>
      <c r="N3893" s="1">
        <f>IF(data[[#This Row],[Conversions]]=0,0,data[[#This Row],[Spend, Dollars]]/data[[#This Row],[Conversions]])</f>
        <v>1.4565166628571424</v>
      </c>
      <c r="O3893" s="13">
        <f>data[[#This Row],[Conversions]]/data[[#This Row],[Clicks]]</f>
        <v>0.5211062937729285</v>
      </c>
      <c r="P3893" s="11">
        <v>204</v>
      </c>
      <c r="Q3893" s="11">
        <f>IF(data[[#This Row],[Spend, Dollars]]=0,0,data[[#This Row],[Total conversion value, Dollars]]/data[[#This Row],[Spend, Dollars]])</f>
        <v>20.008598518666943</v>
      </c>
      <c r="R3893" s="2">
        <v>56</v>
      </c>
      <c r="S3893" s="2">
        <v>3</v>
      </c>
      <c r="T3893" s="2">
        <v>9</v>
      </c>
      <c r="U3893" s="2">
        <f t="shared" si="60"/>
        <v>68</v>
      </c>
    </row>
    <row r="3894" spans="1:21" x14ac:dyDescent="0.2">
      <c r="A3894" t="s">
        <v>22</v>
      </c>
      <c r="B3894" s="3">
        <v>45028</v>
      </c>
      <c r="C3894" s="10" t="str">
        <f>TEXT(data[[#This Row],[Date]],"mmmm")</f>
        <v>April</v>
      </c>
      <c r="D3894" t="s">
        <v>16</v>
      </c>
      <c r="E3894" t="s">
        <v>19</v>
      </c>
      <c r="F3894" t="s">
        <v>14</v>
      </c>
      <c r="G3894" t="s">
        <v>21</v>
      </c>
      <c r="H3894" s="11">
        <v>1481</v>
      </c>
      <c r="I3894" s="11">
        <v>19.253</v>
      </c>
      <c r="J3894" s="13">
        <f>data[[#This Row],[Clicks]]/data[[#This Row],[Impressions]]</f>
        <v>1.2999999999999999E-2</v>
      </c>
      <c r="K3894" s="1">
        <v>1.1614999999999998</v>
      </c>
      <c r="L3894" s="2">
        <v>22.362359499999997</v>
      </c>
      <c r="M3894">
        <v>6</v>
      </c>
      <c r="N3894" s="1">
        <f>IF(data[[#This Row],[Conversions]]=0,0,data[[#This Row],[Spend, Dollars]]/data[[#This Row],[Conversions]])</f>
        <v>3.7270599166666663</v>
      </c>
      <c r="O3894" s="13">
        <f>data[[#This Row],[Conversions]]/data[[#This Row],[Clicks]]</f>
        <v>0.31163974445540954</v>
      </c>
      <c r="P3894" s="11">
        <v>302.39999999999998</v>
      </c>
      <c r="Q3894" s="11">
        <f>IF(data[[#This Row],[Spend, Dollars]]=0,0,data[[#This Row],[Total conversion value, Dollars]]/data[[#This Row],[Spend, Dollars]])</f>
        <v>13.522723306545538</v>
      </c>
      <c r="R3894" s="2">
        <v>39</v>
      </c>
      <c r="S3894" s="2">
        <v>12</v>
      </c>
      <c r="T3894" s="2">
        <v>6</v>
      </c>
      <c r="U3894" s="2">
        <f t="shared" si="60"/>
        <v>57</v>
      </c>
    </row>
    <row r="3895" spans="1:21" x14ac:dyDescent="0.2">
      <c r="A3895" t="s">
        <v>22</v>
      </c>
      <c r="B3895" s="3">
        <v>45029</v>
      </c>
      <c r="C3895" s="10" t="str">
        <f>TEXT(data[[#This Row],[Date]],"mmmm")</f>
        <v>April</v>
      </c>
      <c r="D3895" t="s">
        <v>16</v>
      </c>
      <c r="E3895" t="s">
        <v>19</v>
      </c>
      <c r="F3895" t="s">
        <v>14</v>
      </c>
      <c r="G3895" t="s">
        <v>21</v>
      </c>
      <c r="H3895" s="11">
        <v>1125.4000000000001</v>
      </c>
      <c r="I3895" s="11">
        <v>15.755600000000003</v>
      </c>
      <c r="J3895" s="13">
        <f>data[[#This Row],[Clicks]]/data[[#This Row],[Impressions]]</f>
        <v>1.4000000000000002E-2</v>
      </c>
      <c r="K3895" s="1">
        <v>1.0234999999999996</v>
      </c>
      <c r="L3895" s="2">
        <v>16.125856599999999</v>
      </c>
      <c r="M3895">
        <v>5</v>
      </c>
      <c r="N3895" s="1">
        <f>IF(data[[#This Row],[Conversions]]=0,0,data[[#This Row],[Spend, Dollars]]/data[[#This Row],[Conversions]])</f>
        <v>3.2251713199999998</v>
      </c>
      <c r="O3895" s="13">
        <f>data[[#This Row],[Conversions]]/data[[#This Row],[Clicks]]</f>
        <v>0.31734748279976638</v>
      </c>
      <c r="P3895" s="11">
        <v>384</v>
      </c>
      <c r="Q3895" s="11">
        <f>IF(data[[#This Row],[Spend, Dollars]]=0,0,data[[#This Row],[Total conversion value, Dollars]]/data[[#This Row],[Spend, Dollars]])</f>
        <v>23.812688499288779</v>
      </c>
      <c r="R3895" s="2">
        <v>38</v>
      </c>
      <c r="S3895" s="2">
        <v>9</v>
      </c>
      <c r="T3895" s="2">
        <v>4.5</v>
      </c>
      <c r="U3895" s="2">
        <f t="shared" si="60"/>
        <v>51.5</v>
      </c>
    </row>
    <row r="3896" spans="1:21" x14ac:dyDescent="0.2">
      <c r="A3896" t="s">
        <v>22</v>
      </c>
      <c r="B3896" s="3">
        <v>45030</v>
      </c>
      <c r="C3896" s="10" t="str">
        <f>TEXT(data[[#This Row],[Date]],"mmmm")</f>
        <v>April</v>
      </c>
      <c r="D3896" t="s">
        <v>16</v>
      </c>
      <c r="E3896" t="s">
        <v>19</v>
      </c>
      <c r="F3896" t="s">
        <v>14</v>
      </c>
      <c r="G3896" t="s">
        <v>21</v>
      </c>
      <c r="H3896" s="11">
        <v>1378.2</v>
      </c>
      <c r="I3896" s="11">
        <v>20.673000000000005</v>
      </c>
      <c r="J3896" s="13">
        <f>data[[#This Row],[Clicks]]/data[[#This Row],[Impressions]]</f>
        <v>1.5000000000000003E-2</v>
      </c>
      <c r="K3896" s="1">
        <v>0.95449999999999946</v>
      </c>
      <c r="L3896" s="2">
        <v>19.732378499999992</v>
      </c>
      <c r="M3896">
        <v>6</v>
      </c>
      <c r="N3896" s="1">
        <f>IF(data[[#This Row],[Conversions]]=0,0,data[[#This Row],[Spend, Dollars]]/data[[#This Row],[Conversions]])</f>
        <v>3.2887297499999986</v>
      </c>
      <c r="O3896" s="13">
        <f>data[[#This Row],[Conversions]]/data[[#This Row],[Clicks]]</f>
        <v>0.29023363807865327</v>
      </c>
      <c r="P3896" s="11">
        <v>384</v>
      </c>
      <c r="Q3896" s="11">
        <f>IF(data[[#This Row],[Spend, Dollars]]=0,0,data[[#This Row],[Total conversion value, Dollars]]/data[[#This Row],[Spend, Dollars]])</f>
        <v>19.460401086468117</v>
      </c>
      <c r="R3896" s="2">
        <v>41</v>
      </c>
      <c r="S3896" s="2">
        <v>2</v>
      </c>
      <c r="T3896" s="2">
        <v>0</v>
      </c>
      <c r="U3896" s="2">
        <f t="shared" si="60"/>
        <v>43</v>
      </c>
    </row>
    <row r="3897" spans="1:21" x14ac:dyDescent="0.2">
      <c r="A3897" t="s">
        <v>22</v>
      </c>
      <c r="B3897" s="3">
        <v>45031</v>
      </c>
      <c r="C3897" s="10" t="str">
        <f>TEXT(data[[#This Row],[Date]],"mmmm")</f>
        <v>April</v>
      </c>
      <c r="D3897" t="s">
        <v>16</v>
      </c>
      <c r="E3897" t="s">
        <v>19</v>
      </c>
      <c r="F3897" t="s">
        <v>14</v>
      </c>
      <c r="G3897" t="s">
        <v>21</v>
      </c>
      <c r="H3897" s="11">
        <v>998</v>
      </c>
      <c r="I3897" s="11">
        <v>15.868200000000002</v>
      </c>
      <c r="J3897" s="13">
        <f>data[[#This Row],[Clicks]]/data[[#This Row],[Impressions]]</f>
        <v>1.5900000000000001E-2</v>
      </c>
      <c r="K3897" s="1">
        <v>1.0694999999999997</v>
      </c>
      <c r="L3897" s="2">
        <v>16.971039899999997</v>
      </c>
      <c r="M3897">
        <v>3</v>
      </c>
      <c r="N3897" s="1">
        <f>IF(data[[#This Row],[Conversions]]=0,0,data[[#This Row],[Spend, Dollars]]/data[[#This Row],[Conversions]])</f>
        <v>5.6570132999999991</v>
      </c>
      <c r="O3897" s="13">
        <f>data[[#This Row],[Conversions]]/data[[#This Row],[Clicks]]</f>
        <v>0.18905736000302489</v>
      </c>
      <c r="P3897" s="11">
        <v>87.6</v>
      </c>
      <c r="Q3897" s="11">
        <f>IF(data[[#This Row],[Spend, Dollars]]=0,0,data[[#This Row],[Total conversion value, Dollars]]/data[[#This Row],[Spend, Dollars]])</f>
        <v>5.1617343731541165</v>
      </c>
      <c r="R3897" s="2">
        <v>19</v>
      </c>
      <c r="S3897" s="2">
        <v>4</v>
      </c>
      <c r="T3897" s="2">
        <v>3</v>
      </c>
      <c r="U3897" s="2">
        <f t="shared" si="60"/>
        <v>26</v>
      </c>
    </row>
    <row r="3898" spans="1:21" x14ac:dyDescent="0.2">
      <c r="A3898" t="s">
        <v>22</v>
      </c>
      <c r="B3898" s="3">
        <v>45032</v>
      </c>
      <c r="C3898" s="10" t="str">
        <f>TEXT(data[[#This Row],[Date]],"mmmm")</f>
        <v>April</v>
      </c>
      <c r="D3898" t="s">
        <v>16</v>
      </c>
      <c r="E3898" t="s">
        <v>19</v>
      </c>
      <c r="F3898" t="s">
        <v>14</v>
      </c>
      <c r="G3898" t="s">
        <v>21</v>
      </c>
      <c r="H3898" s="11">
        <v>754.59999999999991</v>
      </c>
      <c r="I3898" s="11">
        <v>8.9797399999999996</v>
      </c>
      <c r="J3898" s="13">
        <f>data[[#This Row],[Clicks]]/data[[#This Row],[Impressions]]</f>
        <v>1.1900000000000001E-2</v>
      </c>
      <c r="K3898" s="1">
        <v>0.25299999999999995</v>
      </c>
      <c r="L3898" s="2">
        <v>2.2718742199999995</v>
      </c>
      <c r="M3898">
        <v>5</v>
      </c>
      <c r="N3898" s="1">
        <f>IF(data[[#This Row],[Conversions]]=0,0,data[[#This Row],[Spend, Dollars]]/data[[#This Row],[Conversions]])</f>
        <v>0.45437484399999989</v>
      </c>
      <c r="O3898" s="13">
        <f>data[[#This Row],[Conversions]]/data[[#This Row],[Clicks]]</f>
        <v>0.55680899446977306</v>
      </c>
      <c r="P3898" s="11">
        <v>288</v>
      </c>
      <c r="Q3898" s="11">
        <f>IF(data[[#This Row],[Spend, Dollars]]=0,0,data[[#This Row],[Total conversion value, Dollars]]/data[[#This Row],[Spend, Dollars]])</f>
        <v>126.76758134964007</v>
      </c>
      <c r="R3898" s="2">
        <v>34</v>
      </c>
      <c r="S3898" s="2">
        <v>14</v>
      </c>
      <c r="T3898" s="2">
        <v>1.5</v>
      </c>
      <c r="U3898" s="2">
        <f t="shared" si="60"/>
        <v>49.5</v>
      </c>
    </row>
    <row r="3899" spans="1:21" x14ac:dyDescent="0.2">
      <c r="A3899" t="s">
        <v>22</v>
      </c>
      <c r="B3899" s="3">
        <v>45033</v>
      </c>
      <c r="C3899" s="10" t="str">
        <f>TEXT(data[[#This Row],[Date]],"mmmm")</f>
        <v>April</v>
      </c>
      <c r="D3899" t="s">
        <v>16</v>
      </c>
      <c r="E3899" t="s">
        <v>19</v>
      </c>
      <c r="F3899" t="s">
        <v>14</v>
      </c>
      <c r="G3899" t="s">
        <v>21</v>
      </c>
      <c r="H3899" s="11">
        <v>814.60000000000014</v>
      </c>
      <c r="I3899" s="11">
        <v>9.8566600000000015</v>
      </c>
      <c r="J3899" s="13">
        <f>data[[#This Row],[Clicks]]/data[[#This Row],[Impressions]]</f>
        <v>1.21E-2</v>
      </c>
      <c r="K3899" s="1">
        <v>5.7499999999999996E-2</v>
      </c>
      <c r="L3899" s="2">
        <v>0.56675795000000007</v>
      </c>
      <c r="M3899">
        <v>2</v>
      </c>
      <c r="N3899" s="1">
        <f>IF(data[[#This Row],[Conversions]]=0,0,data[[#This Row],[Spend, Dollars]]/data[[#This Row],[Conversions]])</f>
        <v>0.28337897500000003</v>
      </c>
      <c r="O3899" s="13">
        <f>data[[#This Row],[Conversions]]/data[[#This Row],[Clicks]]</f>
        <v>0.20290849029995958</v>
      </c>
      <c r="P3899" s="11">
        <v>0</v>
      </c>
      <c r="Q3899" s="11">
        <f>IF(data[[#This Row],[Spend, Dollars]]=0,0,data[[#This Row],[Total conversion value, Dollars]]/data[[#This Row],[Spend, Dollars]])</f>
        <v>0</v>
      </c>
      <c r="R3899" s="2">
        <v>53</v>
      </c>
      <c r="S3899" s="2">
        <v>2</v>
      </c>
      <c r="T3899" s="2">
        <v>10.5</v>
      </c>
      <c r="U3899" s="2">
        <f t="shared" si="60"/>
        <v>65.5</v>
      </c>
    </row>
    <row r="3900" spans="1:21" x14ac:dyDescent="0.2">
      <c r="A3900" t="s">
        <v>22</v>
      </c>
      <c r="B3900" s="3">
        <v>45034</v>
      </c>
      <c r="C3900" s="10" t="str">
        <f>TEXT(data[[#This Row],[Date]],"mmmm")</f>
        <v>April</v>
      </c>
      <c r="D3900" t="s">
        <v>16</v>
      </c>
      <c r="E3900" t="s">
        <v>19</v>
      </c>
      <c r="F3900" t="s">
        <v>14</v>
      </c>
      <c r="G3900" t="s">
        <v>21</v>
      </c>
      <c r="H3900" s="11">
        <v>1241.6000000000001</v>
      </c>
      <c r="I3900" s="11">
        <v>19.368960000000001</v>
      </c>
      <c r="J3900" s="13">
        <f>data[[#This Row],[Clicks]]/data[[#This Row],[Impressions]]</f>
        <v>1.5599999999999999E-2</v>
      </c>
      <c r="K3900" s="1">
        <v>1.2304999999999997</v>
      </c>
      <c r="L3900" s="2">
        <v>23.833505279999997</v>
      </c>
      <c r="M3900">
        <v>1</v>
      </c>
      <c r="N3900" s="1">
        <f>IF(data[[#This Row],[Conversions]]=0,0,data[[#This Row],[Spend, Dollars]]/data[[#This Row],[Conversions]])</f>
        <v>23.833505279999997</v>
      </c>
      <c r="O3900" s="13">
        <f>data[[#This Row],[Conversions]]/data[[#This Row],[Clicks]]</f>
        <v>5.1628998149616703E-2</v>
      </c>
      <c r="P3900" s="11">
        <v>0</v>
      </c>
      <c r="Q3900" s="11">
        <f>IF(data[[#This Row],[Spend, Dollars]]=0,0,data[[#This Row],[Total conversion value, Dollars]]/data[[#This Row],[Spend, Dollars]])</f>
        <v>0</v>
      </c>
      <c r="R3900" s="2">
        <v>38</v>
      </c>
      <c r="S3900" s="2">
        <v>7</v>
      </c>
      <c r="T3900" s="2">
        <v>3</v>
      </c>
      <c r="U3900" s="2">
        <f t="shared" si="60"/>
        <v>48</v>
      </c>
    </row>
    <row r="3901" spans="1:21" x14ac:dyDescent="0.2">
      <c r="A3901" t="s">
        <v>22</v>
      </c>
      <c r="B3901" s="3">
        <v>45035</v>
      </c>
      <c r="C3901" s="10" t="str">
        <f>TEXT(data[[#This Row],[Date]],"mmmm")</f>
        <v>April</v>
      </c>
      <c r="D3901" t="s">
        <v>16</v>
      </c>
      <c r="E3901" t="s">
        <v>19</v>
      </c>
      <c r="F3901" t="s">
        <v>14</v>
      </c>
      <c r="G3901" t="s">
        <v>21</v>
      </c>
      <c r="H3901" s="11">
        <v>1036.4000000000001</v>
      </c>
      <c r="I3901" s="11">
        <v>14.405959999999999</v>
      </c>
      <c r="J3901" s="13">
        <f>data[[#This Row],[Clicks]]/data[[#This Row],[Impressions]]</f>
        <v>1.3899999999999997E-2</v>
      </c>
      <c r="K3901" s="1">
        <v>0.24150000000000008</v>
      </c>
      <c r="L3901" s="2">
        <v>3.4790393400000008</v>
      </c>
      <c r="M3901">
        <v>4</v>
      </c>
      <c r="N3901" s="1">
        <f>IF(data[[#This Row],[Conversions]]=0,0,data[[#This Row],[Spend, Dollars]]/data[[#This Row],[Conversions]])</f>
        <v>0.8697598350000002</v>
      </c>
      <c r="O3901" s="13">
        <f>data[[#This Row],[Conversions]]/data[[#This Row],[Clicks]]</f>
        <v>0.2776628562067367</v>
      </c>
      <c r="P3901" s="11">
        <v>129.6</v>
      </c>
      <c r="Q3901" s="11">
        <f>IF(data[[#This Row],[Spend, Dollars]]=0,0,data[[#This Row],[Total conversion value, Dollars]]/data[[#This Row],[Spend, Dollars]])</f>
        <v>37.251662696059071</v>
      </c>
      <c r="R3901" s="2">
        <v>16</v>
      </c>
      <c r="S3901" s="2">
        <v>2</v>
      </c>
      <c r="T3901" s="2">
        <v>6</v>
      </c>
      <c r="U3901" s="2">
        <f t="shared" si="60"/>
        <v>24</v>
      </c>
    </row>
    <row r="3902" spans="1:21" x14ac:dyDescent="0.2">
      <c r="A3902" t="s">
        <v>22</v>
      </c>
      <c r="B3902" s="3">
        <v>45036</v>
      </c>
      <c r="C3902" s="10" t="str">
        <f>TEXT(data[[#This Row],[Date]],"mmmm")</f>
        <v>April</v>
      </c>
      <c r="D3902" t="s">
        <v>16</v>
      </c>
      <c r="E3902" t="s">
        <v>19</v>
      </c>
      <c r="F3902" t="s">
        <v>14</v>
      </c>
      <c r="G3902" t="s">
        <v>21</v>
      </c>
      <c r="H3902" s="11">
        <v>784.60000000000014</v>
      </c>
      <c r="I3902" s="11">
        <v>8.4736800000000017</v>
      </c>
      <c r="J3902" s="13">
        <f>data[[#This Row],[Clicks]]/data[[#This Row],[Impressions]]</f>
        <v>1.0800000000000001E-2</v>
      </c>
      <c r="K3902" s="1">
        <v>0.23000000000000009</v>
      </c>
      <c r="L3902" s="2">
        <v>1.9489464000000012</v>
      </c>
      <c r="M3902">
        <v>2</v>
      </c>
      <c r="N3902" s="1">
        <f>IF(data[[#This Row],[Conversions]]=0,0,data[[#This Row],[Spend, Dollars]]/data[[#This Row],[Conversions]])</f>
        <v>0.97447320000000059</v>
      </c>
      <c r="O3902" s="13">
        <f>data[[#This Row],[Conversions]]/data[[#This Row],[Clicks]]</f>
        <v>0.23602496199998108</v>
      </c>
      <c r="P3902" s="11">
        <v>42</v>
      </c>
      <c r="Q3902" s="11">
        <f>IF(data[[#This Row],[Spend, Dollars]]=0,0,data[[#This Row],[Total conversion value, Dollars]]/data[[#This Row],[Spend, Dollars]])</f>
        <v>21.550105226085218</v>
      </c>
      <c r="R3902" s="2">
        <v>15</v>
      </c>
      <c r="S3902" s="2">
        <v>3</v>
      </c>
      <c r="T3902" s="2">
        <v>3</v>
      </c>
      <c r="U3902" s="2">
        <f t="shared" si="60"/>
        <v>21</v>
      </c>
    </row>
    <row r="3903" spans="1:21" x14ac:dyDescent="0.2">
      <c r="A3903" t="s">
        <v>22</v>
      </c>
      <c r="B3903" s="3">
        <v>45037</v>
      </c>
      <c r="C3903" s="10" t="str">
        <f>TEXT(data[[#This Row],[Date]],"mmmm")</f>
        <v>April</v>
      </c>
      <c r="D3903" t="s">
        <v>16</v>
      </c>
      <c r="E3903" t="s">
        <v>19</v>
      </c>
      <c r="F3903" t="s">
        <v>14</v>
      </c>
      <c r="G3903" t="s">
        <v>21</v>
      </c>
      <c r="H3903" s="11">
        <v>920.40000000000009</v>
      </c>
      <c r="I3903" s="11">
        <v>11.597040000000002</v>
      </c>
      <c r="J3903" s="13">
        <f>data[[#This Row],[Clicks]]/data[[#This Row],[Impressions]]</f>
        <v>1.26E-2</v>
      </c>
      <c r="K3903" s="1">
        <v>0.39099999999999996</v>
      </c>
      <c r="L3903" s="2">
        <v>4.53444264</v>
      </c>
      <c r="M3903">
        <v>3</v>
      </c>
      <c r="N3903" s="1">
        <f>IF(data[[#This Row],[Conversions]]=0,0,data[[#This Row],[Spend, Dollars]]/data[[#This Row],[Conversions]])</f>
        <v>1.5114808799999999</v>
      </c>
      <c r="O3903" s="13">
        <f>data[[#This Row],[Conversions]]/data[[#This Row],[Clicks]]</f>
        <v>0.25868669936466543</v>
      </c>
      <c r="P3903" s="11">
        <v>72</v>
      </c>
      <c r="Q3903" s="11">
        <f>IF(data[[#This Row],[Spend, Dollars]]=0,0,data[[#This Row],[Total conversion value, Dollars]]/data[[#This Row],[Spend, Dollars]])</f>
        <v>15.878467480184069</v>
      </c>
      <c r="R3903" s="2">
        <v>26</v>
      </c>
      <c r="S3903" s="2">
        <v>2</v>
      </c>
      <c r="T3903" s="2">
        <v>7.5</v>
      </c>
      <c r="U3903" s="2">
        <f t="shared" si="60"/>
        <v>35.5</v>
      </c>
    </row>
    <row r="3904" spans="1:21" x14ac:dyDescent="0.2">
      <c r="A3904" t="s">
        <v>22</v>
      </c>
      <c r="B3904" s="3">
        <v>45038</v>
      </c>
      <c r="C3904" s="10" t="str">
        <f>TEXT(data[[#This Row],[Date]],"mmmm")</f>
        <v>April</v>
      </c>
      <c r="D3904" t="s">
        <v>16</v>
      </c>
      <c r="E3904" t="s">
        <v>19</v>
      </c>
      <c r="F3904" t="s">
        <v>14</v>
      </c>
      <c r="G3904" t="s">
        <v>21</v>
      </c>
      <c r="H3904" s="11">
        <v>1420.6000000000001</v>
      </c>
      <c r="I3904" s="11">
        <v>23.581960000000002</v>
      </c>
      <c r="J3904" s="13">
        <f>data[[#This Row],[Clicks]]/data[[#This Row],[Impressions]]</f>
        <v>1.66E-2</v>
      </c>
      <c r="K3904" s="1">
        <v>1.2189999999999996</v>
      </c>
      <c r="L3904" s="2">
        <v>28.746409239999995</v>
      </c>
      <c r="M3904">
        <v>3</v>
      </c>
      <c r="N3904" s="1">
        <f>IF(data[[#This Row],[Conversions]]=0,0,data[[#This Row],[Spend, Dollars]]/data[[#This Row],[Conversions]])</f>
        <v>9.5821364133333322</v>
      </c>
      <c r="O3904" s="13">
        <f>data[[#This Row],[Conversions]]/data[[#This Row],[Clicks]]</f>
        <v>0.12721588875564202</v>
      </c>
      <c r="P3904" s="11">
        <v>91.2</v>
      </c>
      <c r="Q3904" s="11">
        <f>IF(data[[#This Row],[Spend, Dollars]]=0,0,data[[#This Row],[Total conversion value, Dollars]]/data[[#This Row],[Spend, Dollars]])</f>
        <v>3.1725701543654785</v>
      </c>
      <c r="R3904" s="2">
        <v>51</v>
      </c>
      <c r="S3904" s="2">
        <v>10</v>
      </c>
      <c r="T3904" s="2">
        <v>1.5</v>
      </c>
      <c r="U3904" s="2">
        <f t="shared" si="60"/>
        <v>62.5</v>
      </c>
    </row>
    <row r="3905" spans="1:21" x14ac:dyDescent="0.2">
      <c r="A3905" t="s">
        <v>22</v>
      </c>
      <c r="B3905" s="3">
        <v>45039</v>
      </c>
      <c r="C3905" s="10" t="str">
        <f>TEXT(data[[#This Row],[Date]],"mmmm")</f>
        <v>April</v>
      </c>
      <c r="D3905" t="s">
        <v>16</v>
      </c>
      <c r="E3905" t="s">
        <v>19</v>
      </c>
      <c r="F3905" t="s">
        <v>14</v>
      </c>
      <c r="G3905" t="s">
        <v>21</v>
      </c>
      <c r="H3905" s="11">
        <v>1302.6000000000001</v>
      </c>
      <c r="I3905" s="11">
        <v>20.71134</v>
      </c>
      <c r="J3905" s="13">
        <f>data[[#This Row],[Clicks]]/data[[#This Row],[Impressions]]</f>
        <v>1.5899999999999997E-2</v>
      </c>
      <c r="K3905" s="1">
        <v>0.62099999999999966</v>
      </c>
      <c r="L3905" s="2">
        <v>12.861742139999993</v>
      </c>
      <c r="M3905">
        <v>7</v>
      </c>
      <c r="N3905" s="1">
        <f>IF(data[[#This Row],[Conversions]]=0,0,data[[#This Row],[Spend, Dollars]]/data[[#This Row],[Conversions]])</f>
        <v>1.8373917342857133</v>
      </c>
      <c r="O3905" s="13">
        <f>data[[#This Row],[Conversions]]/data[[#This Row],[Clicks]]</f>
        <v>0.33797909744130511</v>
      </c>
      <c r="P3905" s="11">
        <v>354</v>
      </c>
      <c r="Q3905" s="11">
        <f>IF(data[[#This Row],[Spend, Dollars]]=0,0,data[[#This Row],[Total conversion value, Dollars]]/data[[#This Row],[Spend, Dollars]])</f>
        <v>27.523487576310576</v>
      </c>
      <c r="R3905" s="2">
        <v>17</v>
      </c>
      <c r="S3905" s="2">
        <v>10</v>
      </c>
      <c r="T3905" s="2">
        <v>9</v>
      </c>
      <c r="U3905" s="2">
        <f t="shared" si="60"/>
        <v>36</v>
      </c>
    </row>
    <row r="3906" spans="1:21" x14ac:dyDescent="0.2">
      <c r="A3906" t="s">
        <v>22</v>
      </c>
      <c r="B3906" s="3">
        <v>45040</v>
      </c>
      <c r="C3906" s="10" t="str">
        <f>TEXT(data[[#This Row],[Date]],"mmmm")</f>
        <v>April</v>
      </c>
      <c r="D3906" t="s">
        <v>16</v>
      </c>
      <c r="E3906" t="s">
        <v>19</v>
      </c>
      <c r="F3906" t="s">
        <v>14</v>
      </c>
      <c r="G3906" t="s">
        <v>21</v>
      </c>
      <c r="H3906" s="11">
        <v>1090.8000000000002</v>
      </c>
      <c r="I3906" s="11">
        <v>10.580760000000001</v>
      </c>
      <c r="J3906" s="13">
        <f>data[[#This Row],[Clicks]]/data[[#This Row],[Impressions]]</f>
        <v>9.7000000000000003E-3</v>
      </c>
      <c r="K3906" s="1">
        <v>1.1844999999999997</v>
      </c>
      <c r="L3906" s="2">
        <v>12.532910219999998</v>
      </c>
      <c r="M3906">
        <v>5</v>
      </c>
      <c r="N3906" s="1">
        <f>IF(data[[#This Row],[Conversions]]=0,0,data[[#This Row],[Spend, Dollars]]/data[[#This Row],[Conversions]])</f>
        <v>2.5065820439999995</v>
      </c>
      <c r="O3906" s="13">
        <f>data[[#This Row],[Conversions]]/data[[#This Row],[Clicks]]</f>
        <v>0.47255584664995703</v>
      </c>
      <c r="P3906" s="11">
        <v>350.4</v>
      </c>
      <c r="Q3906" s="11">
        <f>IF(data[[#This Row],[Spend, Dollars]]=0,0,data[[#This Row],[Total conversion value, Dollars]]/data[[#This Row],[Spend, Dollars]])</f>
        <v>27.95839065701055</v>
      </c>
      <c r="R3906" s="2">
        <v>42</v>
      </c>
      <c r="S3906" s="2">
        <v>0</v>
      </c>
      <c r="T3906" s="2">
        <v>7.5</v>
      </c>
      <c r="U3906" s="2">
        <f t="shared" si="60"/>
        <v>49.5</v>
      </c>
    </row>
    <row r="3907" spans="1:21" x14ac:dyDescent="0.2">
      <c r="A3907" t="s">
        <v>22</v>
      </c>
      <c r="B3907" s="3">
        <v>45041</v>
      </c>
      <c r="C3907" s="10" t="str">
        <f>TEXT(data[[#This Row],[Date]],"mmmm")</f>
        <v>April</v>
      </c>
      <c r="D3907" t="s">
        <v>16</v>
      </c>
      <c r="E3907" t="s">
        <v>19</v>
      </c>
      <c r="F3907" t="s">
        <v>14</v>
      </c>
      <c r="G3907" t="s">
        <v>21</v>
      </c>
      <c r="H3907" s="11">
        <v>502.20000000000005</v>
      </c>
      <c r="I3907" s="11">
        <v>7.2316800000000008</v>
      </c>
      <c r="J3907" s="13">
        <f>data[[#This Row],[Clicks]]/data[[#This Row],[Impressions]]</f>
        <v>1.44E-2</v>
      </c>
      <c r="K3907" s="1">
        <v>0.67849999999999966</v>
      </c>
      <c r="L3907" s="2">
        <v>4.9066948799999981</v>
      </c>
      <c r="M3907">
        <v>5</v>
      </c>
      <c r="N3907" s="1">
        <f>IF(data[[#This Row],[Conversions]]=0,0,data[[#This Row],[Spend, Dollars]]/data[[#This Row],[Conversions]])</f>
        <v>0.98133897599999964</v>
      </c>
      <c r="O3907" s="13">
        <f>data[[#This Row],[Conversions]]/data[[#This Row],[Clicks]]</f>
        <v>0.69140227443692193</v>
      </c>
      <c r="P3907" s="11">
        <v>345.59999999999997</v>
      </c>
      <c r="Q3907" s="11">
        <f>IF(data[[#This Row],[Spend, Dollars]]=0,0,data[[#This Row],[Total conversion value, Dollars]]/data[[#This Row],[Spend, Dollars]])</f>
        <v>70.434377611024402</v>
      </c>
      <c r="R3907" s="2">
        <v>49</v>
      </c>
      <c r="S3907" s="2">
        <v>7</v>
      </c>
      <c r="T3907" s="2">
        <v>1.5</v>
      </c>
      <c r="U3907" s="2">
        <f t="shared" ref="U3907:U3970" si="61">SUM(R3907:T3907)</f>
        <v>57.5</v>
      </c>
    </row>
    <row r="3908" spans="1:21" x14ac:dyDescent="0.2">
      <c r="A3908" t="s">
        <v>22</v>
      </c>
      <c r="B3908" s="3">
        <v>45042</v>
      </c>
      <c r="C3908" s="10" t="str">
        <f>TEXT(data[[#This Row],[Date]],"mmmm")</f>
        <v>April</v>
      </c>
      <c r="D3908" t="s">
        <v>16</v>
      </c>
      <c r="E3908" t="s">
        <v>19</v>
      </c>
      <c r="F3908" t="s">
        <v>14</v>
      </c>
      <c r="G3908" t="s">
        <v>21</v>
      </c>
      <c r="H3908" s="11">
        <v>938</v>
      </c>
      <c r="I3908" s="11">
        <v>15.664600000000005</v>
      </c>
      <c r="J3908" s="13">
        <f>data[[#This Row],[Clicks]]/data[[#This Row],[Impressions]]</f>
        <v>1.6700000000000007E-2</v>
      </c>
      <c r="K3908" s="1">
        <v>0.73599999999999954</v>
      </c>
      <c r="L3908" s="2">
        <v>11.529145599999996</v>
      </c>
      <c r="M3908">
        <v>2</v>
      </c>
      <c r="N3908" s="1">
        <f>IF(data[[#This Row],[Conversions]]=0,0,data[[#This Row],[Spend, Dollars]]/data[[#This Row],[Conversions]])</f>
        <v>5.7645727999999981</v>
      </c>
      <c r="O3908" s="13">
        <f>data[[#This Row],[Conversions]]/data[[#This Row],[Clicks]]</f>
        <v>0.12767641688903639</v>
      </c>
      <c r="P3908" s="11">
        <v>64.8</v>
      </c>
      <c r="Q3908" s="11">
        <f>IF(data[[#This Row],[Spend, Dollars]]=0,0,data[[#This Row],[Total conversion value, Dollars]]/data[[#This Row],[Spend, Dollars]])</f>
        <v>5.620537917397801</v>
      </c>
      <c r="R3908" s="2">
        <v>19</v>
      </c>
      <c r="S3908" s="2">
        <v>4</v>
      </c>
      <c r="T3908" s="2">
        <v>3</v>
      </c>
      <c r="U3908" s="2">
        <f t="shared" si="61"/>
        <v>26</v>
      </c>
    </row>
    <row r="3909" spans="1:21" x14ac:dyDescent="0.2">
      <c r="A3909" t="s">
        <v>22</v>
      </c>
      <c r="B3909" s="3">
        <v>45043</v>
      </c>
      <c r="C3909" s="10" t="str">
        <f>TEXT(data[[#This Row],[Date]],"mmmm")</f>
        <v>April</v>
      </c>
      <c r="D3909" t="s">
        <v>16</v>
      </c>
      <c r="E3909" t="s">
        <v>19</v>
      </c>
      <c r="F3909" t="s">
        <v>14</v>
      </c>
      <c r="G3909" t="s">
        <v>21</v>
      </c>
      <c r="H3909" s="11">
        <v>1177.2</v>
      </c>
      <c r="I3909" s="11">
        <v>15.303600000000001</v>
      </c>
      <c r="J3909" s="13">
        <f>data[[#This Row],[Clicks]]/data[[#This Row],[Impressions]]</f>
        <v>1.3000000000000001E-2</v>
      </c>
      <c r="K3909" s="1">
        <v>0.27599999999999997</v>
      </c>
      <c r="L3909" s="2">
        <v>4.2237935999999996</v>
      </c>
      <c r="M3909">
        <v>2</v>
      </c>
      <c r="N3909" s="1">
        <f>IF(data[[#This Row],[Conversions]]=0,0,data[[#This Row],[Spend, Dollars]]/data[[#This Row],[Conversions]])</f>
        <v>2.1118967999999998</v>
      </c>
      <c r="O3909" s="13">
        <f>data[[#This Row],[Conversions]]/data[[#This Row],[Clicks]]</f>
        <v>0.13068820408269949</v>
      </c>
      <c r="P3909" s="11">
        <v>0</v>
      </c>
      <c r="Q3909" s="11">
        <f>IF(data[[#This Row],[Spend, Dollars]]=0,0,data[[#This Row],[Total conversion value, Dollars]]/data[[#This Row],[Spend, Dollars]])</f>
        <v>0</v>
      </c>
      <c r="R3909" s="2">
        <v>25</v>
      </c>
      <c r="S3909" s="2">
        <v>1</v>
      </c>
      <c r="T3909" s="2">
        <v>3</v>
      </c>
      <c r="U3909" s="2">
        <f t="shared" si="61"/>
        <v>29</v>
      </c>
    </row>
    <row r="3910" spans="1:21" x14ac:dyDescent="0.2">
      <c r="A3910" t="s">
        <v>22</v>
      </c>
      <c r="B3910" s="3">
        <v>45044</v>
      </c>
      <c r="C3910" s="10" t="str">
        <f>TEXT(data[[#This Row],[Date]],"mmmm")</f>
        <v>April</v>
      </c>
      <c r="D3910" t="s">
        <v>16</v>
      </c>
      <c r="E3910" t="s">
        <v>19</v>
      </c>
      <c r="F3910" t="s">
        <v>14</v>
      </c>
      <c r="G3910" t="s">
        <v>21</v>
      </c>
      <c r="H3910" s="11">
        <v>1108.8</v>
      </c>
      <c r="I3910" s="11">
        <v>15.855840000000002</v>
      </c>
      <c r="J3910" s="13">
        <f>data[[#This Row],[Clicks]]/data[[#This Row],[Impressions]]</f>
        <v>1.4300000000000002E-2</v>
      </c>
      <c r="K3910" s="1">
        <v>1.2304999999999995</v>
      </c>
      <c r="L3910" s="2">
        <v>19.510611119999993</v>
      </c>
      <c r="M3910">
        <v>7</v>
      </c>
      <c r="N3910" s="1">
        <f>IF(data[[#This Row],[Conversions]]=0,0,data[[#This Row],[Spend, Dollars]]/data[[#This Row],[Conversions]])</f>
        <v>2.7872301599999991</v>
      </c>
      <c r="O3910" s="13">
        <f>data[[#This Row],[Conversions]]/data[[#This Row],[Clicks]]</f>
        <v>0.44147771420498688</v>
      </c>
      <c r="P3910" s="11">
        <v>456</v>
      </c>
      <c r="Q3910" s="11">
        <f>IF(data[[#This Row],[Spend, Dollars]]=0,0,data[[#This Row],[Total conversion value, Dollars]]/data[[#This Row],[Spend, Dollars]])</f>
        <v>23.371897332962689</v>
      </c>
      <c r="R3910" s="2">
        <v>60</v>
      </c>
      <c r="S3910" s="2">
        <v>8</v>
      </c>
      <c r="T3910" s="2">
        <v>1.5</v>
      </c>
      <c r="U3910" s="2">
        <f t="shared" si="61"/>
        <v>69.5</v>
      </c>
    </row>
    <row r="3911" spans="1:21" x14ac:dyDescent="0.2">
      <c r="A3911" t="s">
        <v>22</v>
      </c>
      <c r="B3911" s="3">
        <v>45045</v>
      </c>
      <c r="C3911" s="10" t="str">
        <f>TEXT(data[[#This Row],[Date]],"mmmm")</f>
        <v>April</v>
      </c>
      <c r="D3911" t="s">
        <v>16</v>
      </c>
      <c r="E3911" t="s">
        <v>19</v>
      </c>
      <c r="F3911" t="s">
        <v>14</v>
      </c>
      <c r="G3911" t="s">
        <v>21</v>
      </c>
      <c r="H3911" s="11">
        <v>1414.4</v>
      </c>
      <c r="I3911" s="11">
        <v>13.153919999999999</v>
      </c>
      <c r="J3911" s="13">
        <f>data[[#This Row],[Clicks]]/data[[#This Row],[Impressions]]</f>
        <v>9.2999999999999992E-3</v>
      </c>
      <c r="K3911" s="1">
        <v>0.4139999999999997</v>
      </c>
      <c r="L3911" s="2">
        <v>5.4457228799999955</v>
      </c>
      <c r="M3911">
        <v>5</v>
      </c>
      <c r="N3911" s="1">
        <f>IF(data[[#This Row],[Conversions]]=0,0,data[[#This Row],[Spend, Dollars]]/data[[#This Row],[Conversions]])</f>
        <v>1.0891445759999991</v>
      </c>
      <c r="O3911" s="13">
        <f>data[[#This Row],[Conversions]]/data[[#This Row],[Clicks]]</f>
        <v>0.38011482508636213</v>
      </c>
      <c r="P3911" s="11">
        <v>192</v>
      </c>
      <c r="Q3911" s="11">
        <f>IF(data[[#This Row],[Spend, Dollars]]=0,0,data[[#This Row],[Total conversion value, Dollars]]/data[[#This Row],[Spend, Dollars]])</f>
        <v>35.257027254387239</v>
      </c>
      <c r="R3911" s="2">
        <v>57</v>
      </c>
      <c r="S3911" s="2">
        <v>1</v>
      </c>
      <c r="T3911" s="2">
        <v>4.5</v>
      </c>
      <c r="U3911" s="2">
        <f t="shared" si="61"/>
        <v>62.5</v>
      </c>
    </row>
    <row r="3912" spans="1:21" x14ac:dyDescent="0.2">
      <c r="A3912" t="s">
        <v>22</v>
      </c>
      <c r="B3912" s="3">
        <v>45046</v>
      </c>
      <c r="C3912" s="10" t="str">
        <f>TEXT(data[[#This Row],[Date]],"mmmm")</f>
        <v>April</v>
      </c>
      <c r="D3912" t="s">
        <v>16</v>
      </c>
      <c r="E3912" t="s">
        <v>19</v>
      </c>
      <c r="F3912" t="s">
        <v>14</v>
      </c>
      <c r="G3912" t="s">
        <v>21</v>
      </c>
      <c r="H3912" s="11">
        <v>1318.8000000000002</v>
      </c>
      <c r="I3912" s="11">
        <v>18.463200000000004</v>
      </c>
      <c r="J3912" s="13">
        <f>data[[#This Row],[Clicks]]/data[[#This Row],[Impressions]]</f>
        <v>1.4E-2</v>
      </c>
      <c r="K3912" s="1">
        <v>0.56349999999999967</v>
      </c>
      <c r="L3912" s="2">
        <v>10.404013199999996</v>
      </c>
      <c r="M3912">
        <v>3</v>
      </c>
      <c r="N3912" s="1">
        <f>IF(data[[#This Row],[Conversions]]=0,0,data[[#This Row],[Spend, Dollars]]/data[[#This Row],[Conversions]])</f>
        <v>3.4680043999999985</v>
      </c>
      <c r="O3912" s="13">
        <f>data[[#This Row],[Conversions]]/data[[#This Row],[Clicks]]</f>
        <v>0.16248537631613152</v>
      </c>
      <c r="P3912" s="11">
        <v>120</v>
      </c>
      <c r="Q3912" s="11">
        <f>IF(data[[#This Row],[Spend, Dollars]]=0,0,data[[#This Row],[Total conversion value, Dollars]]/data[[#This Row],[Spend, Dollars]])</f>
        <v>11.534010741162847</v>
      </c>
      <c r="R3912" s="2">
        <v>56</v>
      </c>
      <c r="S3912" s="2">
        <v>5</v>
      </c>
      <c r="T3912" s="2">
        <v>7.5</v>
      </c>
      <c r="U3912" s="2">
        <f t="shared" si="61"/>
        <v>68.5</v>
      </c>
    </row>
    <row r="3913" spans="1:21" x14ac:dyDescent="0.2">
      <c r="A3913" t="s">
        <v>22</v>
      </c>
      <c r="B3913" s="3">
        <v>45047</v>
      </c>
      <c r="C3913" s="10" t="str">
        <f>TEXT(data[[#This Row],[Date]],"mmmm")</f>
        <v>May</v>
      </c>
      <c r="D3913" t="s">
        <v>16</v>
      </c>
      <c r="E3913" t="s">
        <v>19</v>
      </c>
      <c r="F3913" t="s">
        <v>14</v>
      </c>
      <c r="G3913" t="s">
        <v>21</v>
      </c>
      <c r="H3913" s="11">
        <v>910.40000000000009</v>
      </c>
      <c r="I3913" s="11">
        <v>13.838080000000003</v>
      </c>
      <c r="J3913" s="13">
        <f>data[[#This Row],[Clicks]]/data[[#This Row],[Impressions]]</f>
        <v>1.5200000000000002E-2</v>
      </c>
      <c r="K3913" s="1">
        <v>1.1039999999999996</v>
      </c>
      <c r="L3913" s="2">
        <v>15.277240319999999</v>
      </c>
      <c r="M3913">
        <v>2</v>
      </c>
      <c r="N3913" s="1">
        <f>IF(data[[#This Row],[Conversions]]=0,0,data[[#This Row],[Spend, Dollars]]/data[[#This Row],[Conversions]])</f>
        <v>7.6386201599999994</v>
      </c>
      <c r="O3913" s="13">
        <f>data[[#This Row],[Conversions]]/data[[#This Row],[Clicks]]</f>
        <v>0.14452872074738687</v>
      </c>
      <c r="P3913" s="11">
        <v>85.2</v>
      </c>
      <c r="Q3913" s="11">
        <f>IF(data[[#This Row],[Spend, Dollars]]=0,0,data[[#This Row],[Total conversion value, Dollars]]/data[[#This Row],[Spend, Dollars]])</f>
        <v>5.5769234636219958</v>
      </c>
      <c r="R3913" s="2">
        <v>26</v>
      </c>
      <c r="S3913" s="2">
        <v>12</v>
      </c>
      <c r="T3913" s="2">
        <v>7.5</v>
      </c>
      <c r="U3913" s="2">
        <f t="shared" si="61"/>
        <v>45.5</v>
      </c>
    </row>
    <row r="3914" spans="1:21" x14ac:dyDescent="0.2">
      <c r="A3914" t="s">
        <v>22</v>
      </c>
      <c r="B3914" s="3">
        <v>45048</v>
      </c>
      <c r="C3914" s="10" t="str">
        <f>TEXT(data[[#This Row],[Date]],"mmmm")</f>
        <v>May</v>
      </c>
      <c r="D3914" t="s">
        <v>16</v>
      </c>
      <c r="E3914" t="s">
        <v>19</v>
      </c>
      <c r="F3914" t="s">
        <v>14</v>
      </c>
      <c r="G3914" t="s">
        <v>21</v>
      </c>
      <c r="H3914" s="11">
        <v>1348.6000000000001</v>
      </c>
      <c r="I3914" s="11">
        <v>13.216280000000006</v>
      </c>
      <c r="J3914" s="13">
        <f>data[[#This Row],[Clicks]]/data[[#This Row],[Impressions]]</f>
        <v>9.8000000000000032E-3</v>
      </c>
      <c r="K3914" s="1">
        <v>0.82799999999999974</v>
      </c>
      <c r="L3914" s="2">
        <v>10.943079840000001</v>
      </c>
      <c r="M3914">
        <v>4</v>
      </c>
      <c r="N3914" s="1">
        <f>IF(data[[#This Row],[Conversions]]=0,0,data[[#This Row],[Spend, Dollars]]/data[[#This Row],[Conversions]])</f>
        <v>2.7357699600000003</v>
      </c>
      <c r="O3914" s="13">
        <f>data[[#This Row],[Conversions]]/data[[#This Row],[Clicks]]</f>
        <v>0.30265702603153066</v>
      </c>
      <c r="P3914" s="11">
        <v>151.19999999999999</v>
      </c>
      <c r="Q3914" s="11">
        <f>IF(data[[#This Row],[Spend, Dollars]]=0,0,data[[#This Row],[Total conversion value, Dollars]]/data[[#This Row],[Spend, Dollars]])</f>
        <v>13.816951188395969</v>
      </c>
      <c r="R3914" s="2">
        <v>60</v>
      </c>
      <c r="S3914" s="2">
        <v>11</v>
      </c>
      <c r="T3914" s="2">
        <v>0</v>
      </c>
      <c r="U3914" s="2">
        <f t="shared" si="61"/>
        <v>71</v>
      </c>
    </row>
    <row r="3915" spans="1:21" x14ac:dyDescent="0.2">
      <c r="A3915" t="s">
        <v>22</v>
      </c>
      <c r="B3915" s="3">
        <v>45049</v>
      </c>
      <c r="C3915" s="10" t="str">
        <f>TEXT(data[[#This Row],[Date]],"mmmm")</f>
        <v>May</v>
      </c>
      <c r="D3915" t="s">
        <v>16</v>
      </c>
      <c r="E3915" t="s">
        <v>19</v>
      </c>
      <c r="F3915" t="s">
        <v>14</v>
      </c>
      <c r="G3915" t="s">
        <v>21</v>
      </c>
      <c r="H3915" s="11">
        <v>1107.4000000000001</v>
      </c>
      <c r="I3915" s="11">
        <v>11.849180000000006</v>
      </c>
      <c r="J3915" s="13">
        <f>data[[#This Row],[Clicks]]/data[[#This Row],[Impressions]]</f>
        <v>1.0700000000000005E-2</v>
      </c>
      <c r="K3915" s="1">
        <v>1.2764999999999997</v>
      </c>
      <c r="L3915" s="2">
        <v>15.125478270000004</v>
      </c>
      <c r="M3915">
        <v>5</v>
      </c>
      <c r="N3915" s="1">
        <f>IF(data[[#This Row],[Conversions]]=0,0,data[[#This Row],[Spend, Dollars]]/data[[#This Row],[Conversions]])</f>
        <v>3.0250956540000007</v>
      </c>
      <c r="O3915" s="13">
        <f>data[[#This Row],[Conversions]]/data[[#This Row],[Clicks]]</f>
        <v>0.42197012789070615</v>
      </c>
      <c r="P3915" s="11">
        <v>187.2</v>
      </c>
      <c r="Q3915" s="11">
        <f>IF(data[[#This Row],[Spend, Dollars]]=0,0,data[[#This Row],[Total conversion value, Dollars]]/data[[#This Row],[Spend, Dollars]])</f>
        <v>12.376468145889573</v>
      </c>
      <c r="R3915" s="2">
        <v>68</v>
      </c>
      <c r="S3915" s="2">
        <v>1</v>
      </c>
      <c r="T3915" s="2">
        <v>9</v>
      </c>
      <c r="U3915" s="2">
        <f t="shared" si="61"/>
        <v>78</v>
      </c>
    </row>
    <row r="3916" spans="1:21" x14ac:dyDescent="0.2">
      <c r="A3916" t="s">
        <v>22</v>
      </c>
      <c r="B3916" s="3">
        <v>45050</v>
      </c>
      <c r="C3916" s="10" t="str">
        <f>TEXT(data[[#This Row],[Date]],"mmmm")</f>
        <v>May</v>
      </c>
      <c r="D3916" t="s">
        <v>16</v>
      </c>
      <c r="E3916" t="s">
        <v>19</v>
      </c>
      <c r="F3916" t="s">
        <v>14</v>
      </c>
      <c r="G3916" t="s">
        <v>21</v>
      </c>
      <c r="H3916" s="11">
        <v>923</v>
      </c>
      <c r="I3916" s="11">
        <v>10.2453</v>
      </c>
      <c r="J3916" s="13">
        <f>data[[#This Row],[Clicks]]/data[[#This Row],[Impressions]]</f>
        <v>1.11E-2</v>
      </c>
      <c r="K3916" s="1">
        <v>1.2649999999999995</v>
      </c>
      <c r="L3916" s="2">
        <v>12.960304499999994</v>
      </c>
      <c r="M3916">
        <v>6</v>
      </c>
      <c r="N3916" s="1">
        <f>IF(data[[#This Row],[Conversions]]=0,0,data[[#This Row],[Spend, Dollars]]/data[[#This Row],[Conversions]])</f>
        <v>2.160050749999999</v>
      </c>
      <c r="O3916" s="13">
        <f>data[[#This Row],[Conversions]]/data[[#This Row],[Clicks]]</f>
        <v>0.58563438845128979</v>
      </c>
      <c r="P3916" s="11">
        <v>450</v>
      </c>
      <c r="Q3916" s="11">
        <f>IF(data[[#This Row],[Spend, Dollars]]=0,0,data[[#This Row],[Total conversion value, Dollars]]/data[[#This Row],[Spend, Dollars]])</f>
        <v>34.721406429918389</v>
      </c>
      <c r="R3916" s="2">
        <v>46</v>
      </c>
      <c r="S3916" s="2">
        <v>5</v>
      </c>
      <c r="T3916" s="2">
        <v>4.5</v>
      </c>
      <c r="U3916" s="2">
        <f t="shared" si="61"/>
        <v>55.5</v>
      </c>
    </row>
    <row r="3917" spans="1:21" x14ac:dyDescent="0.2">
      <c r="A3917" t="s">
        <v>22</v>
      </c>
      <c r="B3917" s="3">
        <v>45051</v>
      </c>
      <c r="C3917" s="10" t="str">
        <f>TEXT(data[[#This Row],[Date]],"mmmm")</f>
        <v>May</v>
      </c>
      <c r="D3917" t="s">
        <v>16</v>
      </c>
      <c r="E3917" t="s">
        <v>19</v>
      </c>
      <c r="F3917" t="s">
        <v>14</v>
      </c>
      <c r="G3917" t="s">
        <v>21</v>
      </c>
      <c r="H3917" s="11">
        <v>603.6</v>
      </c>
      <c r="I3917" s="11">
        <v>6.6999600000000017</v>
      </c>
      <c r="J3917" s="13">
        <f>data[[#This Row],[Clicks]]/data[[#This Row],[Impressions]]</f>
        <v>1.1100000000000002E-2</v>
      </c>
      <c r="K3917" s="1">
        <v>0.40249999999999997</v>
      </c>
      <c r="L3917" s="2">
        <v>2.6967339000000004</v>
      </c>
      <c r="M3917">
        <v>6</v>
      </c>
      <c r="N3917" s="1">
        <f>IF(data[[#This Row],[Conversions]]=0,0,data[[#This Row],[Spend, Dollars]]/data[[#This Row],[Conversions]])</f>
        <v>0.44945565000000004</v>
      </c>
      <c r="O3917" s="13">
        <f>data[[#This Row],[Conversions]]/data[[#This Row],[Clicks]]</f>
        <v>0.89552773449393708</v>
      </c>
      <c r="P3917" s="11">
        <v>326.39999999999998</v>
      </c>
      <c r="Q3917" s="11">
        <f>IF(data[[#This Row],[Spend, Dollars]]=0,0,data[[#This Row],[Total conversion value, Dollars]]/data[[#This Row],[Spend, Dollars]])</f>
        <v>121.03530125831101</v>
      </c>
      <c r="R3917" s="2">
        <v>61</v>
      </c>
      <c r="S3917" s="2">
        <v>0</v>
      </c>
      <c r="T3917" s="2">
        <v>1.5</v>
      </c>
      <c r="U3917" s="2">
        <f t="shared" si="61"/>
        <v>62.5</v>
      </c>
    </row>
    <row r="3918" spans="1:21" x14ac:dyDescent="0.2">
      <c r="A3918" t="s">
        <v>22</v>
      </c>
      <c r="B3918" s="3">
        <v>45052</v>
      </c>
      <c r="C3918" s="10" t="str">
        <f>TEXT(data[[#This Row],[Date]],"mmmm")</f>
        <v>May</v>
      </c>
      <c r="D3918" t="s">
        <v>16</v>
      </c>
      <c r="E3918" t="s">
        <v>19</v>
      </c>
      <c r="F3918" t="s">
        <v>14</v>
      </c>
      <c r="G3918" t="s">
        <v>21</v>
      </c>
      <c r="H3918" s="11">
        <v>1234</v>
      </c>
      <c r="I3918" s="11">
        <v>19.373800000000003</v>
      </c>
      <c r="J3918" s="13">
        <f>data[[#This Row],[Clicks]]/data[[#This Row],[Impressions]]</f>
        <v>1.5700000000000002E-2</v>
      </c>
      <c r="K3918" s="1">
        <v>0.23000000000000004</v>
      </c>
      <c r="L3918" s="2">
        <v>4.4559740000000012</v>
      </c>
      <c r="M3918">
        <v>1</v>
      </c>
      <c r="N3918" s="1">
        <f>IF(data[[#This Row],[Conversions]]=0,0,data[[#This Row],[Spend, Dollars]]/data[[#This Row],[Conversions]])</f>
        <v>4.4559740000000012</v>
      </c>
      <c r="O3918" s="13">
        <f>data[[#This Row],[Conversions]]/data[[#This Row],[Clicks]]</f>
        <v>5.1616100093941297E-2</v>
      </c>
      <c r="P3918" s="11">
        <v>0</v>
      </c>
      <c r="Q3918" s="11">
        <f>IF(data[[#This Row],[Spend, Dollars]]=0,0,data[[#This Row],[Total conversion value, Dollars]]/data[[#This Row],[Spend, Dollars]])</f>
        <v>0</v>
      </c>
      <c r="R3918" s="2">
        <v>49</v>
      </c>
      <c r="S3918" s="2">
        <v>11</v>
      </c>
      <c r="T3918" s="2">
        <v>7.5</v>
      </c>
      <c r="U3918" s="2">
        <f t="shared" si="61"/>
        <v>67.5</v>
      </c>
    </row>
    <row r="3919" spans="1:21" x14ac:dyDescent="0.2">
      <c r="A3919" t="s">
        <v>22</v>
      </c>
      <c r="B3919" s="3">
        <v>45053</v>
      </c>
      <c r="C3919" s="10" t="str">
        <f>TEXT(data[[#This Row],[Date]],"mmmm")</f>
        <v>May</v>
      </c>
      <c r="D3919" t="s">
        <v>16</v>
      </c>
      <c r="E3919" t="s">
        <v>19</v>
      </c>
      <c r="F3919" t="s">
        <v>14</v>
      </c>
      <c r="G3919" t="s">
        <v>21</v>
      </c>
      <c r="H3919" s="11">
        <v>1046.4000000000001</v>
      </c>
      <c r="I3919" s="11">
        <v>10.882560000000002</v>
      </c>
      <c r="J3919" s="13">
        <f>data[[#This Row],[Clicks]]/data[[#This Row],[Impressions]]</f>
        <v>1.0400000000000001E-2</v>
      </c>
      <c r="K3919" s="1">
        <v>1.1729999999999996</v>
      </c>
      <c r="L3919" s="2">
        <v>12.765242879999997</v>
      </c>
      <c r="M3919">
        <v>1</v>
      </c>
      <c r="N3919" s="1">
        <f>IF(data[[#This Row],[Conversions]]=0,0,data[[#This Row],[Spend, Dollars]]/data[[#This Row],[Conversions]])</f>
        <v>12.765242879999997</v>
      </c>
      <c r="O3919" s="13">
        <f>data[[#This Row],[Conversions]]/data[[#This Row],[Clicks]]</f>
        <v>9.1890143495648072E-2</v>
      </c>
      <c r="P3919" s="11">
        <v>0</v>
      </c>
      <c r="Q3919" s="11">
        <f>IF(data[[#This Row],[Spend, Dollars]]=0,0,data[[#This Row],[Total conversion value, Dollars]]/data[[#This Row],[Spend, Dollars]])</f>
        <v>0</v>
      </c>
      <c r="R3919" s="2">
        <v>17</v>
      </c>
      <c r="S3919" s="2">
        <v>14</v>
      </c>
      <c r="T3919" s="2">
        <v>6</v>
      </c>
      <c r="U3919" s="2">
        <f t="shared" si="61"/>
        <v>37</v>
      </c>
    </row>
    <row r="3920" spans="1:21" x14ac:dyDescent="0.2">
      <c r="A3920" t="s">
        <v>22</v>
      </c>
      <c r="B3920" s="3">
        <v>45054</v>
      </c>
      <c r="C3920" s="10" t="str">
        <f>TEXT(data[[#This Row],[Date]],"mmmm")</f>
        <v>May</v>
      </c>
      <c r="D3920" t="s">
        <v>16</v>
      </c>
      <c r="E3920" t="s">
        <v>19</v>
      </c>
      <c r="F3920" t="s">
        <v>14</v>
      </c>
      <c r="G3920" t="s">
        <v>21</v>
      </c>
      <c r="H3920" s="11">
        <v>815.2</v>
      </c>
      <c r="I3920" s="11">
        <v>11.494320000000005</v>
      </c>
      <c r="J3920" s="13">
        <f>data[[#This Row],[Clicks]]/data[[#This Row],[Impressions]]</f>
        <v>1.4100000000000007E-2</v>
      </c>
      <c r="K3920" s="1">
        <v>0.62099999999999977</v>
      </c>
      <c r="L3920" s="2">
        <v>7.1379727200000005</v>
      </c>
      <c r="M3920">
        <v>4</v>
      </c>
      <c r="N3920" s="1">
        <f>IF(data[[#This Row],[Conversions]]=0,0,data[[#This Row],[Spend, Dollars]]/data[[#This Row],[Conversions]])</f>
        <v>1.7844931800000001</v>
      </c>
      <c r="O3920" s="13">
        <f>data[[#This Row],[Conversions]]/data[[#This Row],[Clicks]]</f>
        <v>0.34799796769186853</v>
      </c>
      <c r="P3920" s="11">
        <v>76.8</v>
      </c>
      <c r="Q3920" s="11">
        <f>IF(data[[#This Row],[Spend, Dollars]]=0,0,data[[#This Row],[Total conversion value, Dollars]]/data[[#This Row],[Spend, Dollars]])</f>
        <v>10.759357455207534</v>
      </c>
      <c r="R3920" s="2">
        <v>37</v>
      </c>
      <c r="S3920" s="2">
        <v>2</v>
      </c>
      <c r="T3920" s="2">
        <v>1.5</v>
      </c>
      <c r="U3920" s="2">
        <f t="shared" si="61"/>
        <v>40.5</v>
      </c>
    </row>
    <row r="3921" spans="1:21" x14ac:dyDescent="0.2">
      <c r="A3921" t="s">
        <v>22</v>
      </c>
      <c r="B3921" s="3">
        <v>45055</v>
      </c>
      <c r="C3921" s="10" t="str">
        <f>TEXT(data[[#This Row],[Date]],"mmmm")</f>
        <v>May</v>
      </c>
      <c r="D3921" t="s">
        <v>16</v>
      </c>
      <c r="E3921" t="s">
        <v>19</v>
      </c>
      <c r="F3921" t="s">
        <v>14</v>
      </c>
      <c r="G3921" t="s">
        <v>21</v>
      </c>
      <c r="H3921" s="11">
        <v>701.59999999999991</v>
      </c>
      <c r="I3921" s="11">
        <v>9.9627199999999991</v>
      </c>
      <c r="J3921" s="13">
        <f>data[[#This Row],[Clicks]]/data[[#This Row],[Impressions]]</f>
        <v>1.4200000000000001E-2</v>
      </c>
      <c r="K3921" s="1">
        <v>0.62099999999999977</v>
      </c>
      <c r="L3921" s="2">
        <v>6.1868491199999971</v>
      </c>
      <c r="M3921">
        <v>6</v>
      </c>
      <c r="N3921" s="1">
        <f>IF(data[[#This Row],[Conversions]]=0,0,data[[#This Row],[Spend, Dollars]]/data[[#This Row],[Conversions]])</f>
        <v>1.0311415199999996</v>
      </c>
      <c r="O3921" s="13">
        <f>data[[#This Row],[Conversions]]/data[[#This Row],[Clicks]]</f>
        <v>0.60224516999373667</v>
      </c>
      <c r="P3921" s="11">
        <v>273.59999999999997</v>
      </c>
      <c r="Q3921" s="11">
        <f>IF(data[[#This Row],[Spend, Dollars]]=0,0,data[[#This Row],[Total conversion value, Dollars]]/data[[#This Row],[Spend, Dollars]])</f>
        <v>44.222833738670531</v>
      </c>
      <c r="R3921" s="2">
        <v>19</v>
      </c>
      <c r="S3921" s="2">
        <v>12</v>
      </c>
      <c r="T3921" s="2">
        <v>1.5</v>
      </c>
      <c r="U3921" s="2">
        <f t="shared" si="61"/>
        <v>32.5</v>
      </c>
    </row>
    <row r="3922" spans="1:21" x14ac:dyDescent="0.2">
      <c r="A3922" t="s">
        <v>22</v>
      </c>
      <c r="B3922" s="3">
        <v>45056</v>
      </c>
      <c r="C3922" s="10" t="str">
        <f>TEXT(data[[#This Row],[Date]],"mmmm")</f>
        <v>May</v>
      </c>
      <c r="D3922" t="s">
        <v>16</v>
      </c>
      <c r="E3922" t="s">
        <v>19</v>
      </c>
      <c r="F3922" t="s">
        <v>14</v>
      </c>
      <c r="G3922" t="s">
        <v>21</v>
      </c>
      <c r="H3922" s="11">
        <v>1490</v>
      </c>
      <c r="I3922" s="11">
        <v>13.857000000000005</v>
      </c>
      <c r="J3922" s="13">
        <f>data[[#This Row],[Clicks]]/data[[#This Row],[Impressions]]</f>
        <v>9.3000000000000027E-3</v>
      </c>
      <c r="K3922" s="1">
        <v>1.1729999999999994</v>
      </c>
      <c r="L3922" s="2">
        <v>16.254260999999996</v>
      </c>
      <c r="M3922">
        <v>4</v>
      </c>
      <c r="N3922" s="1">
        <f>IF(data[[#This Row],[Conversions]]=0,0,data[[#This Row],[Spend, Dollars]]/data[[#This Row],[Conversions]])</f>
        <v>4.063565249999999</v>
      </c>
      <c r="O3922" s="13">
        <f>data[[#This Row],[Conversions]]/data[[#This Row],[Clicks]]</f>
        <v>0.28866276971927535</v>
      </c>
      <c r="P3922" s="11">
        <v>241.2</v>
      </c>
      <c r="Q3922" s="11">
        <f>IF(data[[#This Row],[Spend, Dollars]]=0,0,data[[#This Row],[Total conversion value, Dollars]]/data[[#This Row],[Spend, Dollars]])</f>
        <v>14.839185860249202</v>
      </c>
      <c r="R3922" s="2">
        <v>35</v>
      </c>
      <c r="S3922" s="2">
        <v>9</v>
      </c>
      <c r="T3922" s="2">
        <v>0</v>
      </c>
      <c r="U3922" s="2">
        <f t="shared" si="61"/>
        <v>44</v>
      </c>
    </row>
    <row r="3923" spans="1:21" x14ac:dyDescent="0.2">
      <c r="A3923" t="s">
        <v>22</v>
      </c>
      <c r="B3923" s="3">
        <v>45057</v>
      </c>
      <c r="C3923" s="10" t="str">
        <f>TEXT(data[[#This Row],[Date]],"mmmm")</f>
        <v>May</v>
      </c>
      <c r="D3923" t="s">
        <v>16</v>
      </c>
      <c r="E3923" t="s">
        <v>19</v>
      </c>
      <c r="F3923" t="s">
        <v>14</v>
      </c>
      <c r="G3923" t="s">
        <v>21</v>
      </c>
      <c r="H3923" s="11">
        <v>906.8</v>
      </c>
      <c r="I3923" s="11">
        <v>14.146079999999998</v>
      </c>
      <c r="J3923" s="13">
        <f>data[[#This Row],[Clicks]]/data[[#This Row],[Impressions]]</f>
        <v>1.5599999999999998E-2</v>
      </c>
      <c r="K3923" s="1">
        <v>0.7244999999999997</v>
      </c>
      <c r="L3923" s="2">
        <v>10.248834959999995</v>
      </c>
      <c r="M3923">
        <v>3</v>
      </c>
      <c r="N3923" s="1">
        <f>IF(data[[#This Row],[Conversions]]=0,0,data[[#This Row],[Spend, Dollars]]/data[[#This Row],[Conversions]])</f>
        <v>3.4162783199999982</v>
      </c>
      <c r="O3923" s="13">
        <f>data[[#This Row],[Conversions]]/data[[#This Row],[Clicks]]</f>
        <v>0.21207288520918874</v>
      </c>
      <c r="P3923" s="11">
        <v>80.399999999999991</v>
      </c>
      <c r="Q3923" s="11">
        <f>IF(data[[#This Row],[Spend, Dollars]]=0,0,data[[#This Row],[Total conversion value, Dollars]]/data[[#This Row],[Spend, Dollars]])</f>
        <v>7.8447940974551544</v>
      </c>
      <c r="R3923" s="2">
        <v>59</v>
      </c>
      <c r="S3923" s="2">
        <v>9</v>
      </c>
      <c r="T3923" s="2">
        <v>4.5</v>
      </c>
      <c r="U3923" s="2">
        <f t="shared" si="61"/>
        <v>72.5</v>
      </c>
    </row>
    <row r="3924" spans="1:21" x14ac:dyDescent="0.2">
      <c r="A3924" t="s">
        <v>22</v>
      </c>
      <c r="B3924" s="3">
        <v>45058</v>
      </c>
      <c r="C3924" s="10" t="str">
        <f>TEXT(data[[#This Row],[Date]],"mmmm")</f>
        <v>May</v>
      </c>
      <c r="D3924" t="s">
        <v>16</v>
      </c>
      <c r="E3924" t="s">
        <v>19</v>
      </c>
      <c r="F3924" t="s">
        <v>14</v>
      </c>
      <c r="G3924" t="s">
        <v>21</v>
      </c>
      <c r="H3924" s="11">
        <v>1436.6000000000001</v>
      </c>
      <c r="I3924" s="11">
        <v>12.211100000000002</v>
      </c>
      <c r="J3924" s="13">
        <f>data[[#This Row],[Clicks]]/data[[#This Row],[Impressions]]</f>
        <v>8.5000000000000006E-3</v>
      </c>
      <c r="K3924" s="1">
        <v>0.97749999999999959</v>
      </c>
      <c r="L3924" s="2">
        <v>11.936350249999997</v>
      </c>
      <c r="M3924">
        <v>5</v>
      </c>
      <c r="N3924" s="1">
        <f>IF(data[[#This Row],[Conversions]]=0,0,data[[#This Row],[Spend, Dollars]]/data[[#This Row],[Conversions]])</f>
        <v>2.3872700499999993</v>
      </c>
      <c r="O3924" s="13">
        <f>data[[#This Row],[Conversions]]/data[[#This Row],[Clicks]]</f>
        <v>0.40946352089492338</v>
      </c>
      <c r="P3924" s="11">
        <v>262.8</v>
      </c>
      <c r="Q3924" s="11">
        <f>IF(data[[#This Row],[Spend, Dollars]]=0,0,data[[#This Row],[Total conversion value, Dollars]]/data[[#This Row],[Spend, Dollars]])</f>
        <v>22.016780213030369</v>
      </c>
      <c r="R3924" s="2">
        <v>49</v>
      </c>
      <c r="S3924" s="2">
        <v>7</v>
      </c>
      <c r="T3924" s="2">
        <v>7.5</v>
      </c>
      <c r="U3924" s="2">
        <f t="shared" si="61"/>
        <v>63.5</v>
      </c>
    </row>
    <row r="3925" spans="1:21" x14ac:dyDescent="0.2">
      <c r="A3925" t="s">
        <v>22</v>
      </c>
      <c r="B3925" s="3">
        <v>45059</v>
      </c>
      <c r="C3925" s="10" t="str">
        <f>TEXT(data[[#This Row],[Date]],"mmmm")</f>
        <v>May</v>
      </c>
      <c r="D3925" t="s">
        <v>16</v>
      </c>
      <c r="E3925" t="s">
        <v>19</v>
      </c>
      <c r="F3925" t="s">
        <v>14</v>
      </c>
      <c r="G3925" t="s">
        <v>21</v>
      </c>
      <c r="H3925" s="11">
        <v>1276</v>
      </c>
      <c r="I3925" s="11">
        <v>17.7364</v>
      </c>
      <c r="J3925" s="13">
        <f>data[[#This Row],[Clicks]]/data[[#This Row],[Impressions]]</f>
        <v>1.3899999999999999E-2</v>
      </c>
      <c r="K3925" s="1">
        <v>0.43699999999999972</v>
      </c>
      <c r="L3925" s="2">
        <v>7.750806799999995</v>
      </c>
      <c r="M3925">
        <v>4</v>
      </c>
      <c r="N3925" s="1">
        <f>IF(data[[#This Row],[Conversions]]=0,0,data[[#This Row],[Spend, Dollars]]/data[[#This Row],[Conversions]])</f>
        <v>1.9377016999999988</v>
      </c>
      <c r="O3925" s="13">
        <f>data[[#This Row],[Conversions]]/data[[#This Row],[Clicks]]</f>
        <v>0.22552490922622404</v>
      </c>
      <c r="P3925" s="11">
        <v>110.39999999999999</v>
      </c>
      <c r="Q3925" s="11">
        <f>IF(data[[#This Row],[Spend, Dollars]]=0,0,data[[#This Row],[Total conversion value, Dollars]]/data[[#This Row],[Spend, Dollars]])</f>
        <v>14.243678477445737</v>
      </c>
      <c r="R3925" s="2">
        <v>29</v>
      </c>
      <c r="S3925" s="2">
        <v>3</v>
      </c>
      <c r="T3925" s="2">
        <v>0</v>
      </c>
      <c r="U3925" s="2">
        <f t="shared" si="61"/>
        <v>32</v>
      </c>
    </row>
    <row r="3926" spans="1:21" x14ac:dyDescent="0.2">
      <c r="A3926" t="s">
        <v>22</v>
      </c>
      <c r="B3926" s="3">
        <v>45060</v>
      </c>
      <c r="C3926" s="10" t="str">
        <f>TEXT(data[[#This Row],[Date]],"mmmm")</f>
        <v>May</v>
      </c>
      <c r="D3926" t="s">
        <v>16</v>
      </c>
      <c r="E3926" t="s">
        <v>19</v>
      </c>
      <c r="F3926" t="s">
        <v>14</v>
      </c>
      <c r="G3926" t="s">
        <v>21</v>
      </c>
      <c r="H3926" s="11">
        <v>1122.8</v>
      </c>
      <c r="I3926" s="11">
        <v>17.627959999999998</v>
      </c>
      <c r="J3926" s="13">
        <f>data[[#This Row],[Clicks]]/data[[#This Row],[Impressions]]</f>
        <v>1.5699999999999999E-2</v>
      </c>
      <c r="K3926" s="1">
        <v>0.48299999999999976</v>
      </c>
      <c r="L3926" s="2">
        <v>8.5143046799999951</v>
      </c>
      <c r="M3926">
        <v>4</v>
      </c>
      <c r="N3926" s="1">
        <f>IF(data[[#This Row],[Conversions]]=0,0,data[[#This Row],[Spend, Dollars]]/data[[#This Row],[Conversions]])</f>
        <v>2.1285761699999988</v>
      </c>
      <c r="O3926" s="13">
        <f>data[[#This Row],[Conversions]]/data[[#This Row],[Clicks]]</f>
        <v>0.22691224622701664</v>
      </c>
      <c r="P3926" s="11">
        <v>96</v>
      </c>
      <c r="Q3926" s="11">
        <f>IF(data[[#This Row],[Spend, Dollars]]=0,0,data[[#This Row],[Total conversion value, Dollars]]/data[[#This Row],[Spend, Dollars]])</f>
        <v>11.27514266966543</v>
      </c>
      <c r="R3926" s="2">
        <v>24</v>
      </c>
      <c r="S3926" s="2">
        <v>8</v>
      </c>
      <c r="T3926" s="2">
        <v>3</v>
      </c>
      <c r="U3926" s="2">
        <f t="shared" si="61"/>
        <v>35</v>
      </c>
    </row>
    <row r="3927" spans="1:21" x14ac:dyDescent="0.2">
      <c r="A3927" t="s">
        <v>22</v>
      </c>
      <c r="B3927" s="3">
        <v>45061</v>
      </c>
      <c r="C3927" s="10" t="str">
        <f>TEXT(data[[#This Row],[Date]],"mmmm")</f>
        <v>May</v>
      </c>
      <c r="D3927" t="s">
        <v>16</v>
      </c>
      <c r="E3927" t="s">
        <v>19</v>
      </c>
      <c r="F3927" t="s">
        <v>14</v>
      </c>
      <c r="G3927" t="s">
        <v>21</v>
      </c>
      <c r="H3927" s="11">
        <v>1078.4000000000001</v>
      </c>
      <c r="I3927" s="11">
        <v>21.460160000000002</v>
      </c>
      <c r="J3927" s="13">
        <f>data[[#This Row],[Clicks]]/data[[#This Row],[Impressions]]</f>
        <v>1.9900000000000001E-2</v>
      </c>
      <c r="K3927" s="1">
        <v>1.1039999999999996</v>
      </c>
      <c r="L3927" s="2">
        <v>23.692016639999995</v>
      </c>
      <c r="M3927">
        <v>5</v>
      </c>
      <c r="N3927" s="1">
        <f>IF(data[[#This Row],[Conversions]]=0,0,data[[#This Row],[Spend, Dollars]]/data[[#This Row],[Conversions]])</f>
        <v>4.7384033279999986</v>
      </c>
      <c r="O3927" s="13">
        <f>data[[#This Row],[Conversions]]/data[[#This Row],[Clicks]]</f>
        <v>0.23298987519198364</v>
      </c>
      <c r="P3927" s="11">
        <v>336</v>
      </c>
      <c r="Q3927" s="11">
        <f>IF(data[[#This Row],[Spend, Dollars]]=0,0,data[[#This Row],[Total conversion value, Dollars]]/data[[#This Row],[Spend, Dollars]])</f>
        <v>14.181992402990312</v>
      </c>
      <c r="R3927" s="2">
        <v>49</v>
      </c>
      <c r="S3927" s="2">
        <v>11</v>
      </c>
      <c r="T3927" s="2">
        <v>0</v>
      </c>
      <c r="U3927" s="2">
        <f t="shared" si="61"/>
        <v>60</v>
      </c>
    </row>
    <row r="3928" spans="1:21" x14ac:dyDescent="0.2">
      <c r="A3928" t="s">
        <v>22</v>
      </c>
      <c r="B3928" s="3">
        <v>45062</v>
      </c>
      <c r="C3928" s="10" t="str">
        <f>TEXT(data[[#This Row],[Date]],"mmmm")</f>
        <v>May</v>
      </c>
      <c r="D3928" t="s">
        <v>16</v>
      </c>
      <c r="E3928" t="s">
        <v>19</v>
      </c>
      <c r="F3928" t="s">
        <v>14</v>
      </c>
      <c r="G3928" t="s">
        <v>21</v>
      </c>
      <c r="H3928" s="11">
        <v>1269.2</v>
      </c>
      <c r="I3928" s="11">
        <v>14.976560000000003</v>
      </c>
      <c r="J3928" s="13">
        <f>data[[#This Row],[Clicks]]/data[[#This Row],[Impressions]]</f>
        <v>1.1800000000000001E-2</v>
      </c>
      <c r="K3928" s="1">
        <v>0.43699999999999972</v>
      </c>
      <c r="L3928" s="2">
        <v>6.544756719999997</v>
      </c>
      <c r="M3928">
        <v>5</v>
      </c>
      <c r="N3928" s="1">
        <f>IF(data[[#This Row],[Conversions]]=0,0,data[[#This Row],[Spend, Dollars]]/data[[#This Row],[Conversions]])</f>
        <v>1.3089513439999994</v>
      </c>
      <c r="O3928" s="13">
        <f>data[[#This Row],[Conversions]]/data[[#This Row],[Clicks]]</f>
        <v>0.33385503747188933</v>
      </c>
      <c r="P3928" s="11">
        <v>133.19999999999999</v>
      </c>
      <c r="Q3928" s="11">
        <f>IF(data[[#This Row],[Spend, Dollars]]=0,0,data[[#This Row],[Total conversion value, Dollars]]/data[[#This Row],[Spend, Dollars]])</f>
        <v>20.352169790048368</v>
      </c>
      <c r="R3928" s="2">
        <v>22</v>
      </c>
      <c r="S3928" s="2">
        <v>7</v>
      </c>
      <c r="T3928" s="2">
        <v>1.5</v>
      </c>
      <c r="U3928" s="2">
        <f t="shared" si="61"/>
        <v>30.5</v>
      </c>
    </row>
    <row r="3929" spans="1:21" x14ac:dyDescent="0.2">
      <c r="A3929" t="s">
        <v>22</v>
      </c>
      <c r="B3929" s="3">
        <v>45063</v>
      </c>
      <c r="C3929" s="10" t="str">
        <f>TEXT(data[[#This Row],[Date]],"mmmm")</f>
        <v>May</v>
      </c>
      <c r="D3929" t="s">
        <v>16</v>
      </c>
      <c r="E3929" t="s">
        <v>19</v>
      </c>
      <c r="F3929" t="s">
        <v>14</v>
      </c>
      <c r="G3929" t="s">
        <v>21</v>
      </c>
      <c r="H3929" s="11">
        <v>1101.4000000000001</v>
      </c>
      <c r="I3929" s="11">
        <v>13.32694</v>
      </c>
      <c r="J3929" s="13">
        <f>data[[#This Row],[Clicks]]/data[[#This Row],[Impressions]]</f>
        <v>1.21E-2</v>
      </c>
      <c r="K3929" s="1">
        <v>8.0500000000000071E-2</v>
      </c>
      <c r="L3929" s="2">
        <v>1.0728186700000011</v>
      </c>
      <c r="M3929">
        <v>1</v>
      </c>
      <c r="N3929" s="1">
        <f>IF(data[[#This Row],[Conversions]]=0,0,data[[#This Row],[Spend, Dollars]]/data[[#This Row],[Conversions]])</f>
        <v>1.0728186700000011</v>
      </c>
      <c r="O3929" s="13">
        <f>data[[#This Row],[Conversions]]/data[[#This Row],[Clicks]]</f>
        <v>7.5035979752291218E-2</v>
      </c>
      <c r="P3929" s="11">
        <v>0</v>
      </c>
      <c r="Q3929" s="11">
        <f>IF(data[[#This Row],[Spend, Dollars]]=0,0,data[[#This Row],[Total conversion value, Dollars]]/data[[#This Row],[Spend, Dollars]])</f>
        <v>0</v>
      </c>
      <c r="R3929" s="2">
        <v>58</v>
      </c>
      <c r="S3929" s="2">
        <v>5</v>
      </c>
      <c r="T3929" s="2">
        <v>3</v>
      </c>
      <c r="U3929" s="2">
        <f t="shared" si="61"/>
        <v>66</v>
      </c>
    </row>
    <row r="3930" spans="1:21" x14ac:dyDescent="0.2">
      <c r="A3930" t="s">
        <v>22</v>
      </c>
      <c r="B3930" s="3">
        <v>45064</v>
      </c>
      <c r="C3930" s="10" t="str">
        <f>TEXT(data[[#This Row],[Date]],"mmmm")</f>
        <v>May</v>
      </c>
      <c r="D3930" t="s">
        <v>16</v>
      </c>
      <c r="E3930" t="s">
        <v>19</v>
      </c>
      <c r="F3930" t="s">
        <v>14</v>
      </c>
      <c r="G3930" t="s">
        <v>21</v>
      </c>
      <c r="H3930" s="11">
        <v>986.80000000000018</v>
      </c>
      <c r="I3930" s="11">
        <v>14.703320000000007</v>
      </c>
      <c r="J3930" s="13">
        <f>data[[#This Row],[Clicks]]/data[[#This Row],[Impressions]]</f>
        <v>1.4900000000000004E-2</v>
      </c>
      <c r="K3930" s="1">
        <v>0.28749999999999992</v>
      </c>
      <c r="L3930" s="2">
        <v>4.2272045000000009</v>
      </c>
      <c r="M3930">
        <v>2</v>
      </c>
      <c r="N3930" s="1">
        <f>IF(data[[#This Row],[Conversions]]=0,0,data[[#This Row],[Spend, Dollars]]/data[[#This Row],[Conversions]])</f>
        <v>2.1136022500000005</v>
      </c>
      <c r="O3930" s="13">
        <f>data[[#This Row],[Conversions]]/data[[#This Row],[Clicks]]</f>
        <v>0.13602370076962203</v>
      </c>
      <c r="P3930" s="11">
        <v>0</v>
      </c>
      <c r="Q3930" s="11">
        <f>IF(data[[#This Row],[Spend, Dollars]]=0,0,data[[#This Row],[Total conversion value, Dollars]]/data[[#This Row],[Spend, Dollars]])</f>
        <v>0</v>
      </c>
      <c r="R3930" s="2">
        <v>60</v>
      </c>
      <c r="S3930" s="2">
        <v>1</v>
      </c>
      <c r="T3930" s="2">
        <v>3</v>
      </c>
      <c r="U3930" s="2">
        <f t="shared" si="61"/>
        <v>64</v>
      </c>
    </row>
    <row r="3931" spans="1:21" x14ac:dyDescent="0.2">
      <c r="A3931" t="s">
        <v>22</v>
      </c>
      <c r="B3931" s="3">
        <v>45065</v>
      </c>
      <c r="C3931" s="10" t="str">
        <f>TEXT(data[[#This Row],[Date]],"mmmm")</f>
        <v>May</v>
      </c>
      <c r="D3931" t="s">
        <v>16</v>
      </c>
      <c r="E3931" t="s">
        <v>19</v>
      </c>
      <c r="F3931" t="s">
        <v>14</v>
      </c>
      <c r="G3931" t="s">
        <v>21</v>
      </c>
      <c r="H3931" s="11">
        <v>952.80000000000018</v>
      </c>
      <c r="I3931" s="11">
        <v>12.958080000000004</v>
      </c>
      <c r="J3931" s="13">
        <f>data[[#This Row],[Clicks]]/data[[#This Row],[Impressions]]</f>
        <v>1.3600000000000003E-2</v>
      </c>
      <c r="K3931" s="1">
        <v>0.16100000000000006</v>
      </c>
      <c r="L3931" s="2">
        <v>2.0862508800000015</v>
      </c>
      <c r="M3931">
        <v>7</v>
      </c>
      <c r="N3931" s="1">
        <f>IF(data[[#This Row],[Conversions]]=0,0,data[[#This Row],[Spend, Dollars]]/data[[#This Row],[Conversions]])</f>
        <v>0.29803584000000022</v>
      </c>
      <c r="O3931" s="13">
        <f>data[[#This Row],[Conversions]]/data[[#This Row],[Clicks]]</f>
        <v>0.54020348693633602</v>
      </c>
      <c r="P3931" s="11">
        <v>468</v>
      </c>
      <c r="Q3931" s="11">
        <f>IF(data[[#This Row],[Spend, Dollars]]=0,0,data[[#This Row],[Total conversion value, Dollars]]/data[[#This Row],[Spend, Dollars]])</f>
        <v>224.32584905608269</v>
      </c>
      <c r="R3931" s="2">
        <v>63</v>
      </c>
      <c r="S3931" s="2">
        <v>9</v>
      </c>
      <c r="T3931" s="2">
        <v>6</v>
      </c>
      <c r="U3931" s="2">
        <f t="shared" si="61"/>
        <v>78</v>
      </c>
    </row>
    <row r="3932" spans="1:21" x14ac:dyDescent="0.2">
      <c r="A3932" t="s">
        <v>22</v>
      </c>
      <c r="B3932" s="3">
        <v>45066</v>
      </c>
      <c r="C3932" s="10" t="str">
        <f>TEXT(data[[#This Row],[Date]],"mmmm")</f>
        <v>May</v>
      </c>
      <c r="D3932" t="s">
        <v>16</v>
      </c>
      <c r="E3932" t="s">
        <v>19</v>
      </c>
      <c r="F3932" t="s">
        <v>14</v>
      </c>
      <c r="G3932" t="s">
        <v>21</v>
      </c>
      <c r="H3932" s="11">
        <v>1237.2</v>
      </c>
      <c r="I3932" s="11">
        <v>19.795200000000005</v>
      </c>
      <c r="J3932" s="13">
        <f>data[[#This Row],[Clicks]]/data[[#This Row],[Impressions]]</f>
        <v>1.6000000000000004E-2</v>
      </c>
      <c r="K3932" s="1">
        <v>0.58649999999999969</v>
      </c>
      <c r="L3932" s="2">
        <v>11.609884799999996</v>
      </c>
      <c r="M3932">
        <v>1</v>
      </c>
      <c r="N3932" s="1">
        <f>IF(data[[#This Row],[Conversions]]=0,0,data[[#This Row],[Spend, Dollars]]/data[[#This Row],[Conversions]])</f>
        <v>11.609884799999996</v>
      </c>
      <c r="O3932" s="13">
        <f>data[[#This Row],[Conversions]]/data[[#This Row],[Clicks]]</f>
        <v>5.0517297122534742E-2</v>
      </c>
      <c r="P3932" s="11">
        <v>0</v>
      </c>
      <c r="Q3932" s="11">
        <f>IF(data[[#This Row],[Spend, Dollars]]=0,0,data[[#This Row],[Total conversion value, Dollars]]/data[[#This Row],[Spend, Dollars]])</f>
        <v>0</v>
      </c>
      <c r="R3932" s="2">
        <v>61</v>
      </c>
      <c r="S3932" s="2">
        <v>1</v>
      </c>
      <c r="T3932" s="2">
        <v>1.5</v>
      </c>
      <c r="U3932" s="2">
        <f t="shared" si="61"/>
        <v>63.5</v>
      </c>
    </row>
    <row r="3933" spans="1:21" x14ac:dyDescent="0.2">
      <c r="A3933" t="s">
        <v>22</v>
      </c>
      <c r="B3933" s="3">
        <v>45067</v>
      </c>
      <c r="C3933" s="10" t="str">
        <f>TEXT(data[[#This Row],[Date]],"mmmm")</f>
        <v>May</v>
      </c>
      <c r="D3933" t="s">
        <v>16</v>
      </c>
      <c r="E3933" t="s">
        <v>19</v>
      </c>
      <c r="F3933" t="s">
        <v>14</v>
      </c>
      <c r="G3933" t="s">
        <v>21</v>
      </c>
      <c r="H3933" s="11">
        <v>889.80000000000018</v>
      </c>
      <c r="I3933" s="11">
        <v>10.944540000000002</v>
      </c>
      <c r="J3933" s="13">
        <f>data[[#This Row],[Clicks]]/data[[#This Row],[Impressions]]</f>
        <v>1.23E-2</v>
      </c>
      <c r="K3933" s="1">
        <v>1.2419999999999995</v>
      </c>
      <c r="L3933" s="2">
        <v>13.593118679999996</v>
      </c>
      <c r="M3933">
        <v>3</v>
      </c>
      <c r="N3933" s="1">
        <f>IF(data[[#This Row],[Conversions]]=0,0,data[[#This Row],[Spend, Dollars]]/data[[#This Row],[Conversions]])</f>
        <v>4.5310395599999991</v>
      </c>
      <c r="O3933" s="13">
        <f>data[[#This Row],[Conversions]]/data[[#This Row],[Clicks]]</f>
        <v>0.27410928188850325</v>
      </c>
      <c r="P3933" s="11">
        <v>129.6</v>
      </c>
      <c r="Q3933" s="11">
        <f>IF(data[[#This Row],[Spend, Dollars]]=0,0,data[[#This Row],[Total conversion value, Dollars]]/data[[#This Row],[Spend, Dollars]])</f>
        <v>9.5342358917740295</v>
      </c>
      <c r="R3933" s="2">
        <v>40</v>
      </c>
      <c r="S3933" s="2">
        <v>2</v>
      </c>
      <c r="T3933" s="2">
        <v>3</v>
      </c>
      <c r="U3933" s="2">
        <f t="shared" si="61"/>
        <v>45</v>
      </c>
    </row>
    <row r="3934" spans="1:21" x14ac:dyDescent="0.2">
      <c r="A3934" t="s">
        <v>22</v>
      </c>
      <c r="B3934" s="3">
        <v>45068</v>
      </c>
      <c r="C3934" s="10" t="str">
        <f>TEXT(data[[#This Row],[Date]],"mmmm")</f>
        <v>May</v>
      </c>
      <c r="D3934" t="s">
        <v>16</v>
      </c>
      <c r="E3934" t="s">
        <v>19</v>
      </c>
      <c r="F3934" t="s">
        <v>14</v>
      </c>
      <c r="G3934" t="s">
        <v>21</v>
      </c>
      <c r="H3934" s="11">
        <v>976.8</v>
      </c>
      <c r="I3934" s="11">
        <v>15.23808</v>
      </c>
      <c r="J3934" s="13">
        <f>data[[#This Row],[Clicks]]/data[[#This Row],[Impressions]]</f>
        <v>1.5600000000000001E-2</v>
      </c>
      <c r="K3934" s="1">
        <v>8.0500000000000002E-2</v>
      </c>
      <c r="L3934" s="2">
        <v>1.2266654400000001</v>
      </c>
      <c r="M3934">
        <v>6</v>
      </c>
      <c r="N3934" s="1">
        <f>IF(data[[#This Row],[Conversions]]=0,0,data[[#This Row],[Spend, Dollars]]/data[[#This Row],[Conversions]])</f>
        <v>0.20444424000000003</v>
      </c>
      <c r="O3934" s="13">
        <f>data[[#This Row],[Conversions]]/data[[#This Row],[Clicks]]</f>
        <v>0.39375039375039372</v>
      </c>
      <c r="P3934" s="11">
        <v>456</v>
      </c>
      <c r="Q3934" s="11">
        <f>IF(data[[#This Row],[Spend, Dollars]]=0,0,data[[#This Row],[Total conversion value, Dollars]]/data[[#This Row],[Spend, Dollars]])</f>
        <v>371.73950217428472</v>
      </c>
      <c r="R3934" s="2">
        <v>64</v>
      </c>
      <c r="S3934" s="2">
        <v>4</v>
      </c>
      <c r="T3934" s="2">
        <v>3</v>
      </c>
      <c r="U3934" s="2">
        <f t="shared" si="61"/>
        <v>71</v>
      </c>
    </row>
    <row r="3935" spans="1:21" x14ac:dyDescent="0.2">
      <c r="A3935" t="s">
        <v>22</v>
      </c>
      <c r="B3935" s="3">
        <v>45069</v>
      </c>
      <c r="C3935" s="10" t="str">
        <f>TEXT(data[[#This Row],[Date]],"mmmm")</f>
        <v>May</v>
      </c>
      <c r="D3935" t="s">
        <v>16</v>
      </c>
      <c r="E3935" t="s">
        <v>19</v>
      </c>
      <c r="F3935" t="s">
        <v>14</v>
      </c>
      <c r="G3935" t="s">
        <v>21</v>
      </c>
      <c r="H3935" s="11">
        <v>1459.4</v>
      </c>
      <c r="I3935" s="11">
        <v>17.074980000000004</v>
      </c>
      <c r="J3935" s="13">
        <f>data[[#This Row],[Clicks]]/data[[#This Row],[Impressions]]</f>
        <v>1.1700000000000002E-2</v>
      </c>
      <c r="K3935" s="1">
        <v>0.32199999999999995</v>
      </c>
      <c r="L3935" s="2">
        <v>5.4981435599999999</v>
      </c>
      <c r="M3935">
        <v>6</v>
      </c>
      <c r="N3935" s="1">
        <f>IF(data[[#This Row],[Conversions]]=0,0,data[[#This Row],[Spend, Dollars]]/data[[#This Row],[Conversions]])</f>
        <v>0.91635725999999995</v>
      </c>
      <c r="O3935" s="13">
        <f>data[[#This Row],[Conversions]]/data[[#This Row],[Clicks]]</f>
        <v>0.35139133398692113</v>
      </c>
      <c r="P3935" s="11">
        <v>316.8</v>
      </c>
      <c r="Q3935" s="11">
        <f>IF(data[[#This Row],[Spend, Dollars]]=0,0,data[[#This Row],[Total conversion value, Dollars]]/data[[#This Row],[Spend, Dollars]])</f>
        <v>57.619448554377144</v>
      </c>
      <c r="R3935" s="2">
        <v>18</v>
      </c>
      <c r="S3935" s="2">
        <v>12</v>
      </c>
      <c r="T3935" s="2">
        <v>0</v>
      </c>
      <c r="U3935" s="2">
        <f t="shared" si="61"/>
        <v>30</v>
      </c>
    </row>
    <row r="3936" spans="1:21" x14ac:dyDescent="0.2">
      <c r="A3936" t="s">
        <v>22</v>
      </c>
      <c r="B3936" s="3">
        <v>45070</v>
      </c>
      <c r="C3936" s="10" t="str">
        <f>TEXT(data[[#This Row],[Date]],"mmmm")</f>
        <v>May</v>
      </c>
      <c r="D3936" t="s">
        <v>16</v>
      </c>
      <c r="E3936" t="s">
        <v>19</v>
      </c>
      <c r="F3936" t="s">
        <v>14</v>
      </c>
      <c r="G3936" t="s">
        <v>21</v>
      </c>
      <c r="H3936" s="11">
        <v>919.59999999999991</v>
      </c>
      <c r="I3936" s="11">
        <v>12.598520000000002</v>
      </c>
      <c r="J3936" s="13">
        <f>data[[#This Row],[Clicks]]/data[[#This Row],[Impressions]]</f>
        <v>1.3700000000000004E-2</v>
      </c>
      <c r="K3936" s="1">
        <v>0.24149999999999991</v>
      </c>
      <c r="L3936" s="2">
        <v>3.0425425799999992</v>
      </c>
      <c r="M3936">
        <v>4</v>
      </c>
      <c r="N3936" s="1">
        <f>IF(data[[#This Row],[Conversions]]=0,0,data[[#This Row],[Spend, Dollars]]/data[[#This Row],[Conversions]])</f>
        <v>0.7606356449999998</v>
      </c>
      <c r="O3936" s="13">
        <f>data[[#This Row],[Conversions]]/data[[#This Row],[Clicks]]</f>
        <v>0.31749761083047845</v>
      </c>
      <c r="P3936" s="11">
        <v>118.8</v>
      </c>
      <c r="Q3936" s="11">
        <f>IF(data[[#This Row],[Spend, Dollars]]=0,0,data[[#This Row],[Total conversion value, Dollars]]/data[[#This Row],[Spend, Dollars]])</f>
        <v>39.046290027599227</v>
      </c>
      <c r="R3936" s="2">
        <v>46</v>
      </c>
      <c r="S3936" s="2">
        <v>13</v>
      </c>
      <c r="T3936" s="2">
        <v>4.5</v>
      </c>
      <c r="U3936" s="2">
        <f t="shared" si="61"/>
        <v>63.5</v>
      </c>
    </row>
    <row r="3937" spans="1:21" x14ac:dyDescent="0.2">
      <c r="A3937" t="s">
        <v>22</v>
      </c>
      <c r="B3937" s="3">
        <v>45071</v>
      </c>
      <c r="C3937" s="10" t="str">
        <f>TEXT(data[[#This Row],[Date]],"mmmm")</f>
        <v>May</v>
      </c>
      <c r="D3937" t="s">
        <v>16</v>
      </c>
      <c r="E3937" t="s">
        <v>19</v>
      </c>
      <c r="F3937" t="s">
        <v>14</v>
      </c>
      <c r="G3937" t="s">
        <v>21</v>
      </c>
      <c r="H3937" s="11">
        <v>974</v>
      </c>
      <c r="I3937" s="11">
        <v>9.545200000000003</v>
      </c>
      <c r="J3937" s="13">
        <f>data[[#This Row],[Clicks]]/data[[#This Row],[Impressions]]</f>
        <v>9.8000000000000032E-3</v>
      </c>
      <c r="K3937" s="1">
        <v>0.49449999999999977</v>
      </c>
      <c r="L3937" s="2">
        <v>4.720101399999999</v>
      </c>
      <c r="M3937">
        <v>5</v>
      </c>
      <c r="N3937" s="1">
        <f>IF(data[[#This Row],[Conversions]]=0,0,data[[#This Row],[Spend, Dollars]]/data[[#This Row],[Conversions]])</f>
        <v>0.94402027999999982</v>
      </c>
      <c r="O3937" s="13">
        <f>data[[#This Row],[Conversions]]/data[[#This Row],[Clicks]]</f>
        <v>0.52382349243598858</v>
      </c>
      <c r="P3937" s="11">
        <v>216</v>
      </c>
      <c r="Q3937" s="11">
        <f>IF(data[[#This Row],[Spend, Dollars]]=0,0,data[[#This Row],[Total conversion value, Dollars]]/data[[#This Row],[Spend, Dollars]])</f>
        <v>45.761728762860912</v>
      </c>
      <c r="R3937" s="2">
        <v>16</v>
      </c>
      <c r="S3937" s="2">
        <v>4</v>
      </c>
      <c r="T3937" s="2">
        <v>4.5</v>
      </c>
      <c r="U3937" s="2">
        <f t="shared" si="61"/>
        <v>24.5</v>
      </c>
    </row>
    <row r="3938" spans="1:21" x14ac:dyDescent="0.2">
      <c r="A3938" t="s">
        <v>22</v>
      </c>
      <c r="B3938" s="3">
        <v>45072</v>
      </c>
      <c r="C3938" s="10" t="str">
        <f>TEXT(data[[#This Row],[Date]],"mmmm")</f>
        <v>May</v>
      </c>
      <c r="D3938" t="s">
        <v>16</v>
      </c>
      <c r="E3938" t="s">
        <v>19</v>
      </c>
      <c r="F3938" t="s">
        <v>14</v>
      </c>
      <c r="G3938" t="s">
        <v>21</v>
      </c>
      <c r="H3938" s="11">
        <v>973.2</v>
      </c>
      <c r="I3938" s="11">
        <v>19.464000000000006</v>
      </c>
      <c r="J3938" s="13">
        <f>data[[#This Row],[Clicks]]/data[[#This Row],[Impressions]]</f>
        <v>2.0000000000000004E-2</v>
      </c>
      <c r="K3938" s="1">
        <v>8.0500000000000002E-2</v>
      </c>
      <c r="L3938" s="2">
        <v>1.5668520000000006</v>
      </c>
      <c r="M3938">
        <v>5</v>
      </c>
      <c r="N3938" s="1">
        <f>IF(data[[#This Row],[Conversions]]=0,0,data[[#This Row],[Spend, Dollars]]/data[[#This Row],[Conversions]])</f>
        <v>0.3133704000000001</v>
      </c>
      <c r="O3938" s="13">
        <f>data[[#This Row],[Conversions]]/data[[#This Row],[Clicks]]</f>
        <v>0.25688450472667479</v>
      </c>
      <c r="P3938" s="11">
        <v>297.59999999999997</v>
      </c>
      <c r="Q3938" s="11">
        <f>IF(data[[#This Row],[Spend, Dollars]]=0,0,data[[#This Row],[Total conversion value, Dollars]]/data[[#This Row],[Spend, Dollars]])</f>
        <v>189.9349779047414</v>
      </c>
      <c r="R3938" s="2">
        <v>46</v>
      </c>
      <c r="S3938" s="2">
        <v>1</v>
      </c>
      <c r="T3938" s="2">
        <v>6</v>
      </c>
      <c r="U3938" s="2">
        <f t="shared" si="61"/>
        <v>53</v>
      </c>
    </row>
    <row r="3939" spans="1:21" x14ac:dyDescent="0.2">
      <c r="A3939" t="s">
        <v>22</v>
      </c>
      <c r="B3939" s="3">
        <v>45073</v>
      </c>
      <c r="C3939" s="10" t="str">
        <f>TEXT(data[[#This Row],[Date]],"mmmm")</f>
        <v>May</v>
      </c>
      <c r="D3939" t="s">
        <v>16</v>
      </c>
      <c r="E3939" t="s">
        <v>19</v>
      </c>
      <c r="F3939" t="s">
        <v>14</v>
      </c>
      <c r="G3939" t="s">
        <v>21</v>
      </c>
      <c r="H3939" s="11">
        <v>1063.8000000000002</v>
      </c>
      <c r="I3939" s="11">
        <v>14.467680000000007</v>
      </c>
      <c r="J3939" s="13">
        <f>data[[#This Row],[Clicks]]/data[[#This Row],[Impressions]]</f>
        <v>1.3600000000000004E-2</v>
      </c>
      <c r="K3939" s="1">
        <v>0.63249999999999973</v>
      </c>
      <c r="L3939" s="2">
        <v>9.1508076000000003</v>
      </c>
      <c r="M3939">
        <v>7</v>
      </c>
      <c r="N3939" s="1">
        <f>IF(data[[#This Row],[Conversions]]=0,0,data[[#This Row],[Spend, Dollars]]/data[[#This Row],[Conversions]])</f>
        <v>1.3072582285714287</v>
      </c>
      <c r="O3939" s="13">
        <f>data[[#This Row],[Conversions]]/data[[#This Row],[Clicks]]</f>
        <v>0.48383707684991628</v>
      </c>
      <c r="P3939" s="11">
        <v>198</v>
      </c>
      <c r="Q3939" s="11">
        <f>IF(data[[#This Row],[Spend, Dollars]]=0,0,data[[#This Row],[Total conversion value, Dollars]]/data[[#This Row],[Spend, Dollars]])</f>
        <v>21.637434492667072</v>
      </c>
      <c r="R3939" s="2">
        <v>37</v>
      </c>
      <c r="S3939" s="2">
        <v>5</v>
      </c>
      <c r="T3939" s="2">
        <v>7.5</v>
      </c>
      <c r="U3939" s="2">
        <f t="shared" si="61"/>
        <v>49.5</v>
      </c>
    </row>
    <row r="3940" spans="1:21" x14ac:dyDescent="0.2">
      <c r="A3940" t="s">
        <v>22</v>
      </c>
      <c r="B3940" s="3">
        <v>45074</v>
      </c>
      <c r="C3940" s="10" t="str">
        <f>TEXT(data[[#This Row],[Date]],"mmmm")</f>
        <v>May</v>
      </c>
      <c r="D3940" t="s">
        <v>16</v>
      </c>
      <c r="E3940" t="s">
        <v>19</v>
      </c>
      <c r="F3940" t="s">
        <v>14</v>
      </c>
      <c r="G3940" t="s">
        <v>21</v>
      </c>
      <c r="H3940" s="11">
        <v>713.40000000000009</v>
      </c>
      <c r="I3940" s="11">
        <v>12.55584</v>
      </c>
      <c r="J3940" s="13">
        <f>data[[#This Row],[Clicks]]/data[[#This Row],[Impressions]]</f>
        <v>1.7599999999999998E-2</v>
      </c>
      <c r="K3940" s="1">
        <v>1.1154999999999997</v>
      </c>
      <c r="L3940" s="2">
        <v>14.006039519999996</v>
      </c>
      <c r="M3940">
        <v>3</v>
      </c>
      <c r="N3940" s="1">
        <f>IF(data[[#This Row],[Conversions]]=0,0,data[[#This Row],[Spend, Dollars]]/data[[#This Row],[Conversions]])</f>
        <v>4.6686798399999985</v>
      </c>
      <c r="O3940" s="13">
        <f>data[[#This Row],[Conversions]]/data[[#This Row],[Clicks]]</f>
        <v>0.23893264011010015</v>
      </c>
      <c r="P3940" s="11">
        <v>70.8</v>
      </c>
      <c r="Q3940" s="11">
        <f>IF(data[[#This Row],[Spend, Dollars]]=0,0,data[[#This Row],[Total conversion value, Dollars]]/data[[#This Row],[Spend, Dollars]])</f>
        <v>5.0549621753459126</v>
      </c>
      <c r="R3940" s="2">
        <v>37</v>
      </c>
      <c r="S3940" s="2">
        <v>2</v>
      </c>
      <c r="T3940" s="2">
        <v>6</v>
      </c>
      <c r="U3940" s="2">
        <f t="shared" si="61"/>
        <v>45</v>
      </c>
    </row>
    <row r="3941" spans="1:21" x14ac:dyDescent="0.2">
      <c r="A3941" t="s">
        <v>22</v>
      </c>
      <c r="B3941" s="3">
        <v>45075</v>
      </c>
      <c r="C3941" s="10" t="str">
        <f>TEXT(data[[#This Row],[Date]],"mmmm")</f>
        <v>May</v>
      </c>
      <c r="D3941" t="s">
        <v>16</v>
      </c>
      <c r="E3941" t="s">
        <v>19</v>
      </c>
      <c r="F3941" t="s">
        <v>14</v>
      </c>
      <c r="G3941" t="s">
        <v>21</v>
      </c>
      <c r="H3941" s="11">
        <v>892.40000000000009</v>
      </c>
      <c r="I3941" s="11">
        <v>15.973960000000002</v>
      </c>
      <c r="J3941" s="13">
        <f>data[[#This Row],[Clicks]]/data[[#This Row],[Impressions]]</f>
        <v>1.7899999999999999E-2</v>
      </c>
      <c r="K3941" s="1">
        <v>0.11500000000000003</v>
      </c>
      <c r="L3941" s="2">
        <v>1.8370054000000007</v>
      </c>
      <c r="M3941">
        <v>7</v>
      </c>
      <c r="N3941" s="1">
        <f>IF(data[[#This Row],[Conversions]]=0,0,data[[#This Row],[Spend, Dollars]]/data[[#This Row],[Conversions]])</f>
        <v>0.26242934285714298</v>
      </c>
      <c r="O3941" s="13">
        <f>data[[#This Row],[Conversions]]/data[[#This Row],[Clicks]]</f>
        <v>0.43821319196993103</v>
      </c>
      <c r="P3941" s="11">
        <v>360</v>
      </c>
      <c r="Q3941" s="11">
        <f>IF(data[[#This Row],[Spend, Dollars]]=0,0,data[[#This Row],[Total conversion value, Dollars]]/data[[#This Row],[Spend, Dollars]])</f>
        <v>195.97111690580761</v>
      </c>
      <c r="R3941" s="2">
        <v>36</v>
      </c>
      <c r="S3941" s="2">
        <v>12</v>
      </c>
      <c r="T3941" s="2">
        <v>3</v>
      </c>
      <c r="U3941" s="2">
        <f t="shared" si="61"/>
        <v>51</v>
      </c>
    </row>
    <row r="3942" spans="1:21" x14ac:dyDescent="0.2">
      <c r="A3942" t="s">
        <v>22</v>
      </c>
      <c r="B3942" s="3">
        <v>45076</v>
      </c>
      <c r="C3942" s="10" t="str">
        <f>TEXT(data[[#This Row],[Date]],"mmmm")</f>
        <v>May</v>
      </c>
      <c r="D3942" t="s">
        <v>16</v>
      </c>
      <c r="E3942" t="s">
        <v>19</v>
      </c>
      <c r="F3942" t="s">
        <v>14</v>
      </c>
      <c r="G3942" t="s">
        <v>21</v>
      </c>
      <c r="H3942" s="11">
        <v>1517.6000000000001</v>
      </c>
      <c r="I3942" s="11">
        <v>24.58512</v>
      </c>
      <c r="J3942" s="13">
        <f>data[[#This Row],[Clicks]]/data[[#This Row],[Impressions]]</f>
        <v>1.6199999999999999E-2</v>
      </c>
      <c r="K3942" s="1">
        <v>0.36799999999999977</v>
      </c>
      <c r="L3942" s="2">
        <v>9.0473241599999952</v>
      </c>
      <c r="M3942">
        <v>2</v>
      </c>
      <c r="N3942" s="1">
        <f>IF(data[[#This Row],[Conversions]]=0,0,data[[#This Row],[Spend, Dollars]]/data[[#This Row],[Conversions]])</f>
        <v>4.5236620799999976</v>
      </c>
      <c r="O3942" s="13">
        <f>data[[#This Row],[Conversions]]/data[[#This Row],[Clicks]]</f>
        <v>8.1350019849404848E-2</v>
      </c>
      <c r="P3942" s="11">
        <v>56.4</v>
      </c>
      <c r="Q3942" s="11">
        <f>IF(data[[#This Row],[Spend, Dollars]]=0,0,data[[#This Row],[Total conversion value, Dollars]]/data[[#This Row],[Spend, Dollars]])</f>
        <v>6.2338873906337442</v>
      </c>
      <c r="R3942" s="2">
        <v>21</v>
      </c>
      <c r="S3942" s="2">
        <v>11</v>
      </c>
      <c r="T3942" s="2">
        <v>4.5</v>
      </c>
      <c r="U3942" s="2">
        <f t="shared" si="61"/>
        <v>36.5</v>
      </c>
    </row>
    <row r="3943" spans="1:21" x14ac:dyDescent="0.2">
      <c r="A3943" t="s">
        <v>22</v>
      </c>
      <c r="B3943" s="3">
        <v>45077</v>
      </c>
      <c r="C3943" s="10" t="str">
        <f>TEXT(data[[#This Row],[Date]],"mmmm")</f>
        <v>May</v>
      </c>
      <c r="D3943" t="s">
        <v>16</v>
      </c>
      <c r="E3943" t="s">
        <v>19</v>
      </c>
      <c r="F3943" t="s">
        <v>14</v>
      </c>
      <c r="G3943" t="s">
        <v>21</v>
      </c>
      <c r="H3943" s="11">
        <v>1318.2</v>
      </c>
      <c r="I3943" s="11">
        <v>13.57746</v>
      </c>
      <c r="J3943" s="13">
        <f>data[[#This Row],[Clicks]]/data[[#This Row],[Impressions]]</f>
        <v>1.03E-2</v>
      </c>
      <c r="K3943" s="1">
        <v>1.0349999999999995</v>
      </c>
      <c r="L3943" s="2">
        <v>14.052671099999992</v>
      </c>
      <c r="M3943">
        <v>6</v>
      </c>
      <c r="N3943" s="1">
        <f>IF(data[[#This Row],[Conversions]]=0,0,data[[#This Row],[Spend, Dollars]]/data[[#This Row],[Conversions]])</f>
        <v>2.3421118499999989</v>
      </c>
      <c r="O3943" s="13">
        <f>data[[#This Row],[Conversions]]/data[[#This Row],[Clicks]]</f>
        <v>0.4419088695529208</v>
      </c>
      <c r="P3943" s="11">
        <v>390</v>
      </c>
      <c r="Q3943" s="11">
        <f>IF(data[[#This Row],[Spend, Dollars]]=0,0,data[[#This Row],[Total conversion value, Dollars]]/data[[#This Row],[Spend, Dollars]])</f>
        <v>27.752730938106151</v>
      </c>
      <c r="R3943" s="2">
        <v>38</v>
      </c>
      <c r="S3943" s="2">
        <v>8</v>
      </c>
      <c r="T3943" s="2">
        <v>4.5</v>
      </c>
      <c r="U3943" s="2">
        <f t="shared" si="61"/>
        <v>50.5</v>
      </c>
    </row>
    <row r="3944" spans="1:21" x14ac:dyDescent="0.2">
      <c r="A3944" t="s">
        <v>23</v>
      </c>
      <c r="B3944" s="3">
        <v>45078</v>
      </c>
      <c r="C3944" s="10" t="str">
        <f>TEXT(data[[#This Row],[Date]],"mmmm")</f>
        <v>June</v>
      </c>
      <c r="D3944" t="s">
        <v>16</v>
      </c>
      <c r="E3944" t="s">
        <v>19</v>
      </c>
      <c r="F3944" t="s">
        <v>14</v>
      </c>
      <c r="G3944" t="s">
        <v>21</v>
      </c>
      <c r="H3944" s="11">
        <v>1065.6999999999998</v>
      </c>
      <c r="I3944" s="11">
        <v>16.518350000000002</v>
      </c>
      <c r="J3944" s="13">
        <f>data[[#This Row],[Clicks]]/data[[#This Row],[Impressions]]</f>
        <v>1.5500000000000003E-2</v>
      </c>
      <c r="K3944" s="1">
        <v>1.4834999999999994</v>
      </c>
      <c r="L3944" s="2">
        <v>24.504972224999992</v>
      </c>
      <c r="M3944">
        <v>2</v>
      </c>
      <c r="N3944" s="1">
        <f>IF(data[[#This Row],[Conversions]]=0,0,data[[#This Row],[Spend, Dollars]]/data[[#This Row],[Conversions]])</f>
        <v>12.252486112499996</v>
      </c>
      <c r="O3944" s="13">
        <f>data[[#This Row],[Conversions]]/data[[#This Row],[Clicks]]</f>
        <v>0.1210774683912134</v>
      </c>
      <c r="P3944" s="11">
        <v>130.79999999999998</v>
      </c>
      <c r="Q3944" s="11">
        <f>IF(data[[#This Row],[Spend, Dollars]]=0,0,data[[#This Row],[Total conversion value, Dollars]]/data[[#This Row],[Spend, Dollars]])</f>
        <v>5.3376922364579427</v>
      </c>
      <c r="R3944" s="2">
        <v>62</v>
      </c>
      <c r="S3944" s="2">
        <v>2</v>
      </c>
      <c r="T3944" s="2">
        <v>3</v>
      </c>
      <c r="U3944" s="2">
        <f t="shared" si="61"/>
        <v>67</v>
      </c>
    </row>
    <row r="3945" spans="1:21" x14ac:dyDescent="0.2">
      <c r="A3945" t="s">
        <v>23</v>
      </c>
      <c r="B3945" s="3">
        <v>45079</v>
      </c>
      <c r="C3945" s="10" t="str">
        <f>TEXT(data[[#This Row],[Date]],"mmmm")</f>
        <v>June</v>
      </c>
      <c r="D3945" t="s">
        <v>16</v>
      </c>
      <c r="E3945" t="s">
        <v>19</v>
      </c>
      <c r="F3945" t="s">
        <v>14</v>
      </c>
      <c r="G3945" t="s">
        <v>21</v>
      </c>
      <c r="H3945" s="11">
        <v>635.9</v>
      </c>
      <c r="I3945" s="11">
        <v>9.7292699999999996</v>
      </c>
      <c r="J3945" s="13">
        <f>data[[#This Row],[Clicks]]/data[[#This Row],[Impressions]]</f>
        <v>1.5299999999999999E-2</v>
      </c>
      <c r="K3945" s="1">
        <v>1.0119999999999998</v>
      </c>
      <c r="L3945" s="2">
        <v>9.8460212399999971</v>
      </c>
      <c r="M3945">
        <v>1</v>
      </c>
      <c r="N3945" s="1">
        <f>IF(data[[#This Row],[Conversions]]=0,0,data[[#This Row],[Spend, Dollars]]/data[[#This Row],[Conversions]])</f>
        <v>9.8460212399999971</v>
      </c>
      <c r="O3945" s="13">
        <f>data[[#This Row],[Conversions]]/data[[#This Row],[Clicks]]</f>
        <v>0.10278263425724643</v>
      </c>
      <c r="P3945" s="11">
        <v>66</v>
      </c>
      <c r="Q3945" s="11">
        <f>IF(data[[#This Row],[Spend, Dollars]]=0,0,data[[#This Row],[Total conversion value, Dollars]]/data[[#This Row],[Spend, Dollars]])</f>
        <v>6.7032152776465086</v>
      </c>
      <c r="R3945" s="2">
        <v>45</v>
      </c>
      <c r="S3945" s="2">
        <v>4</v>
      </c>
      <c r="T3945" s="2">
        <v>4.5</v>
      </c>
      <c r="U3945" s="2">
        <f t="shared" si="61"/>
        <v>53.5</v>
      </c>
    </row>
    <row r="3946" spans="1:21" x14ac:dyDescent="0.2">
      <c r="A3946" t="s">
        <v>23</v>
      </c>
      <c r="B3946" s="3">
        <v>45080</v>
      </c>
      <c r="C3946" s="10" t="str">
        <f>TEXT(data[[#This Row],[Date]],"mmmm")</f>
        <v>June</v>
      </c>
      <c r="D3946" t="s">
        <v>16</v>
      </c>
      <c r="E3946" t="s">
        <v>19</v>
      </c>
      <c r="F3946" t="s">
        <v>14</v>
      </c>
      <c r="G3946" t="s">
        <v>21</v>
      </c>
      <c r="H3946" s="11">
        <v>938.59999999999991</v>
      </c>
      <c r="I3946" s="11">
        <v>12.952680000000001</v>
      </c>
      <c r="J3946" s="13">
        <f>data[[#This Row],[Clicks]]/data[[#This Row],[Impressions]]</f>
        <v>1.3800000000000002E-2</v>
      </c>
      <c r="K3946" s="1">
        <v>0.86249999999999971</v>
      </c>
      <c r="L3946" s="2">
        <v>11.171686499999996</v>
      </c>
      <c r="M3946">
        <v>2</v>
      </c>
      <c r="N3946" s="1">
        <f>IF(data[[#This Row],[Conversions]]=0,0,data[[#This Row],[Spend, Dollars]]/data[[#This Row],[Conversions]])</f>
        <v>5.5858432499999982</v>
      </c>
      <c r="O3946" s="13">
        <f>data[[#This Row],[Conversions]]/data[[#This Row],[Clicks]]</f>
        <v>0.15440819969303649</v>
      </c>
      <c r="P3946" s="11">
        <v>24</v>
      </c>
      <c r="Q3946" s="11">
        <f>IF(data[[#This Row],[Spend, Dollars]]=0,0,data[[#This Row],[Total conversion value, Dollars]]/data[[#This Row],[Spend, Dollars]])</f>
        <v>2.1482879957292043</v>
      </c>
      <c r="R3946" s="2">
        <v>29</v>
      </c>
      <c r="S3946" s="2">
        <v>11</v>
      </c>
      <c r="T3946" s="2">
        <v>6</v>
      </c>
      <c r="U3946" s="2">
        <f t="shared" si="61"/>
        <v>46</v>
      </c>
    </row>
    <row r="3947" spans="1:21" x14ac:dyDescent="0.2">
      <c r="A3947" t="s">
        <v>23</v>
      </c>
      <c r="B3947" s="3">
        <v>45081</v>
      </c>
      <c r="C3947" s="10" t="str">
        <f>TEXT(data[[#This Row],[Date]],"mmmm")</f>
        <v>June</v>
      </c>
      <c r="D3947" t="s">
        <v>16</v>
      </c>
      <c r="E3947" t="s">
        <v>19</v>
      </c>
      <c r="F3947" t="s">
        <v>14</v>
      </c>
      <c r="G3947" t="s">
        <v>21</v>
      </c>
      <c r="H3947" s="11">
        <v>689.69999999999982</v>
      </c>
      <c r="I3947" s="11">
        <v>7.379789999999999</v>
      </c>
      <c r="J3947" s="13">
        <f>data[[#This Row],[Clicks]]/data[[#This Row],[Impressions]]</f>
        <v>1.0700000000000001E-2</v>
      </c>
      <c r="K3947" s="1">
        <v>0.59799999999999986</v>
      </c>
      <c r="L3947" s="2">
        <v>4.4131144199999985</v>
      </c>
      <c r="M3947">
        <v>2</v>
      </c>
      <c r="N3947" s="1">
        <f>IF(data[[#This Row],[Conversions]]=0,0,data[[#This Row],[Spend, Dollars]]/data[[#This Row],[Conversions]])</f>
        <v>2.2065572099999993</v>
      </c>
      <c r="O3947" s="13">
        <f>data[[#This Row],[Conversions]]/data[[#This Row],[Clicks]]</f>
        <v>0.27101042170576672</v>
      </c>
      <c r="P3947" s="11">
        <v>31.2</v>
      </c>
      <c r="Q3947" s="11">
        <f>IF(data[[#This Row],[Spend, Dollars]]=0,0,data[[#This Row],[Total conversion value, Dollars]]/data[[#This Row],[Spend, Dollars]])</f>
        <v>7.0698370879765244</v>
      </c>
      <c r="R3947" s="2">
        <v>59</v>
      </c>
      <c r="S3947" s="2">
        <v>1</v>
      </c>
      <c r="T3947" s="2">
        <v>4.5</v>
      </c>
      <c r="U3947" s="2">
        <f t="shared" si="61"/>
        <v>64.5</v>
      </c>
    </row>
    <row r="3948" spans="1:21" x14ac:dyDescent="0.2">
      <c r="A3948" t="s">
        <v>23</v>
      </c>
      <c r="B3948" s="3">
        <v>45082</v>
      </c>
      <c r="C3948" s="10" t="str">
        <f>TEXT(data[[#This Row],[Date]],"mmmm")</f>
        <v>June</v>
      </c>
      <c r="D3948" t="s">
        <v>16</v>
      </c>
      <c r="E3948" t="s">
        <v>19</v>
      </c>
      <c r="F3948" t="s">
        <v>14</v>
      </c>
      <c r="G3948" t="s">
        <v>21</v>
      </c>
      <c r="H3948" s="11">
        <v>940.3</v>
      </c>
      <c r="I3948" s="11">
        <v>12.411960000000002</v>
      </c>
      <c r="J3948" s="13">
        <f>data[[#This Row],[Clicks]]/data[[#This Row],[Impressions]]</f>
        <v>1.3200000000000003E-2</v>
      </c>
      <c r="K3948" s="1">
        <v>1.4719999999999998</v>
      </c>
      <c r="L3948" s="2">
        <v>18.270405119999999</v>
      </c>
      <c r="M3948">
        <v>2</v>
      </c>
      <c r="N3948" s="1">
        <f>IF(data[[#This Row],[Conversions]]=0,0,data[[#This Row],[Spend, Dollars]]/data[[#This Row],[Conversions]])</f>
        <v>9.1352025599999997</v>
      </c>
      <c r="O3948" s="13">
        <f>data[[#This Row],[Conversions]]/data[[#This Row],[Clicks]]</f>
        <v>0.16113490536547004</v>
      </c>
      <c r="P3948" s="11">
        <v>79.2</v>
      </c>
      <c r="Q3948" s="11">
        <f>IF(data[[#This Row],[Spend, Dollars]]=0,0,data[[#This Row],[Total conversion value, Dollars]]/data[[#This Row],[Spend, Dollars]])</f>
        <v>4.3348792476036788</v>
      </c>
      <c r="R3948" s="2">
        <v>65</v>
      </c>
      <c r="S3948" s="2">
        <v>1</v>
      </c>
      <c r="T3948" s="2">
        <v>1.5</v>
      </c>
      <c r="U3948" s="2">
        <f t="shared" si="61"/>
        <v>67.5</v>
      </c>
    </row>
    <row r="3949" spans="1:21" x14ac:dyDescent="0.2">
      <c r="A3949" t="s">
        <v>23</v>
      </c>
      <c r="B3949" s="3">
        <v>45083</v>
      </c>
      <c r="C3949" s="10" t="str">
        <f>TEXT(data[[#This Row],[Date]],"mmmm")</f>
        <v>June</v>
      </c>
      <c r="D3949" t="s">
        <v>16</v>
      </c>
      <c r="E3949" t="s">
        <v>19</v>
      </c>
      <c r="F3949" t="s">
        <v>14</v>
      </c>
      <c r="G3949" t="s">
        <v>21</v>
      </c>
      <c r="H3949" s="11">
        <v>1030.8999999999999</v>
      </c>
      <c r="I3949" s="11">
        <v>14.638779999999999</v>
      </c>
      <c r="J3949" s="13">
        <f>data[[#This Row],[Clicks]]/data[[#This Row],[Impressions]]</f>
        <v>1.4200000000000001E-2</v>
      </c>
      <c r="K3949" s="1">
        <v>0.31050000000000005</v>
      </c>
      <c r="L3949" s="2">
        <v>4.5453411900000003</v>
      </c>
      <c r="M3949">
        <v>2</v>
      </c>
      <c r="N3949" s="1">
        <f>IF(data[[#This Row],[Conversions]]=0,0,data[[#This Row],[Spend, Dollars]]/data[[#This Row],[Conversions]])</f>
        <v>2.2726705950000001</v>
      </c>
      <c r="O3949" s="13">
        <f>data[[#This Row],[Conversions]]/data[[#This Row],[Clicks]]</f>
        <v>0.136623407141852</v>
      </c>
      <c r="P3949" s="11">
        <v>38.4</v>
      </c>
      <c r="Q3949" s="11">
        <f>IF(data[[#This Row],[Spend, Dollars]]=0,0,data[[#This Row],[Total conversion value, Dollars]]/data[[#This Row],[Spend, Dollars]])</f>
        <v>8.4482106831676589</v>
      </c>
      <c r="R3949" s="2">
        <v>73</v>
      </c>
      <c r="S3949" s="2">
        <v>5</v>
      </c>
      <c r="T3949" s="2">
        <v>1.5</v>
      </c>
      <c r="U3949" s="2">
        <f t="shared" si="61"/>
        <v>79.5</v>
      </c>
    </row>
    <row r="3950" spans="1:21" x14ac:dyDescent="0.2">
      <c r="A3950" t="s">
        <v>23</v>
      </c>
      <c r="B3950" s="3">
        <v>45084</v>
      </c>
      <c r="C3950" s="10" t="str">
        <f>TEXT(data[[#This Row],[Date]],"mmmm")</f>
        <v>June</v>
      </c>
      <c r="D3950" t="s">
        <v>16</v>
      </c>
      <c r="E3950" t="s">
        <v>19</v>
      </c>
      <c r="F3950" t="s">
        <v>14</v>
      </c>
      <c r="G3950" t="s">
        <v>21</v>
      </c>
      <c r="H3950" s="11">
        <v>1076.6999999999998</v>
      </c>
      <c r="I3950" s="11">
        <v>10.443990000000001</v>
      </c>
      <c r="J3950" s="13">
        <f>data[[#This Row],[Clicks]]/data[[#This Row],[Impressions]]</f>
        <v>9.700000000000002E-3</v>
      </c>
      <c r="K3950" s="1">
        <v>0.40250000000000008</v>
      </c>
      <c r="L3950" s="2">
        <v>4.203705975000001</v>
      </c>
      <c r="M3950">
        <v>2</v>
      </c>
      <c r="N3950" s="1">
        <f>IF(data[[#This Row],[Conversions]]=0,0,data[[#This Row],[Spend, Dollars]]/data[[#This Row],[Conversions]])</f>
        <v>2.1018529875000005</v>
      </c>
      <c r="O3950" s="13">
        <f>data[[#This Row],[Conversions]]/data[[#This Row],[Clicks]]</f>
        <v>0.19149769388902133</v>
      </c>
      <c r="P3950" s="11">
        <v>42</v>
      </c>
      <c r="Q3950" s="11">
        <f>IF(data[[#This Row],[Spend, Dollars]]=0,0,data[[#This Row],[Total conversion value, Dollars]]/data[[#This Row],[Spend, Dollars]])</f>
        <v>9.9911840289924161</v>
      </c>
      <c r="R3950" s="2">
        <v>75</v>
      </c>
      <c r="S3950" s="2">
        <v>16</v>
      </c>
      <c r="T3950" s="2">
        <v>4.5</v>
      </c>
      <c r="U3950" s="2">
        <f t="shared" si="61"/>
        <v>95.5</v>
      </c>
    </row>
    <row r="3951" spans="1:21" x14ac:dyDescent="0.2">
      <c r="A3951" t="s">
        <v>23</v>
      </c>
      <c r="B3951" s="3">
        <v>45085</v>
      </c>
      <c r="C3951" s="10" t="str">
        <f>TEXT(data[[#This Row],[Date]],"mmmm")</f>
        <v>June</v>
      </c>
      <c r="D3951" t="s">
        <v>16</v>
      </c>
      <c r="E3951" t="s">
        <v>19</v>
      </c>
      <c r="F3951" t="s">
        <v>14</v>
      </c>
      <c r="G3951" t="s">
        <v>21</v>
      </c>
      <c r="H3951" s="11">
        <v>1256.7</v>
      </c>
      <c r="I3951" s="11">
        <v>13.949370000000004</v>
      </c>
      <c r="J3951" s="13">
        <f>data[[#This Row],[Clicks]]/data[[#This Row],[Impressions]]</f>
        <v>1.1100000000000002E-2</v>
      </c>
      <c r="K3951" s="1">
        <v>0.89699999999999969</v>
      </c>
      <c r="L3951" s="2">
        <v>12.512584889999999</v>
      </c>
      <c r="M3951">
        <v>3</v>
      </c>
      <c r="N3951" s="1">
        <f>IF(data[[#This Row],[Conversions]]=0,0,data[[#This Row],[Spend, Dollars]]/data[[#This Row],[Conversions]])</f>
        <v>4.1708616300000001</v>
      </c>
      <c r="O3951" s="13">
        <f>data[[#This Row],[Conversions]]/data[[#This Row],[Clicks]]</f>
        <v>0.21506347598493689</v>
      </c>
      <c r="P3951" s="11">
        <v>96</v>
      </c>
      <c r="Q3951" s="11">
        <f>IF(data[[#This Row],[Spend, Dollars]]=0,0,data[[#This Row],[Total conversion value, Dollars]]/data[[#This Row],[Spend, Dollars]])</f>
        <v>7.6722756204213853</v>
      </c>
      <c r="R3951" s="2">
        <v>57</v>
      </c>
      <c r="S3951" s="2">
        <v>8</v>
      </c>
      <c r="T3951" s="2">
        <v>7.5</v>
      </c>
      <c r="U3951" s="2">
        <f t="shared" si="61"/>
        <v>72.5</v>
      </c>
    </row>
    <row r="3952" spans="1:21" x14ac:dyDescent="0.2">
      <c r="A3952" t="s">
        <v>23</v>
      </c>
      <c r="B3952" s="3">
        <v>45086</v>
      </c>
      <c r="C3952" s="10" t="str">
        <f>TEXT(data[[#This Row],[Date]],"mmmm")</f>
        <v>June</v>
      </c>
      <c r="D3952" t="s">
        <v>16</v>
      </c>
      <c r="E3952" t="s">
        <v>19</v>
      </c>
      <c r="F3952" t="s">
        <v>14</v>
      </c>
      <c r="G3952" t="s">
        <v>21</v>
      </c>
      <c r="H3952" s="11">
        <v>1086.6999999999998</v>
      </c>
      <c r="I3952" s="11">
        <v>19.451929999999997</v>
      </c>
      <c r="J3952" s="13">
        <f>data[[#This Row],[Clicks]]/data[[#This Row],[Impressions]]</f>
        <v>1.7899999999999999E-2</v>
      </c>
      <c r="K3952" s="1">
        <v>0.45999999999999996</v>
      </c>
      <c r="L3952" s="2">
        <v>8.9478877999999984</v>
      </c>
      <c r="M3952">
        <v>5</v>
      </c>
      <c r="N3952" s="1">
        <f>IF(data[[#This Row],[Conversions]]=0,0,data[[#This Row],[Spend, Dollars]]/data[[#This Row],[Conversions]])</f>
        <v>1.7895775599999997</v>
      </c>
      <c r="O3952" s="13">
        <f>data[[#This Row],[Conversions]]/data[[#This Row],[Clicks]]</f>
        <v>0.25704390258447368</v>
      </c>
      <c r="P3952" s="11">
        <v>214.79999999999998</v>
      </c>
      <c r="Q3952" s="11">
        <f>IF(data[[#This Row],[Spend, Dollars]]=0,0,data[[#This Row],[Total conversion value, Dollars]]/data[[#This Row],[Spend, Dollars]])</f>
        <v>24.00566533701954</v>
      </c>
      <c r="R3952" s="2">
        <v>72</v>
      </c>
      <c r="S3952" s="2">
        <v>6</v>
      </c>
      <c r="T3952" s="2">
        <v>0</v>
      </c>
      <c r="U3952" s="2">
        <f t="shared" si="61"/>
        <v>78</v>
      </c>
    </row>
    <row r="3953" spans="1:21" x14ac:dyDescent="0.2">
      <c r="A3953" t="s">
        <v>23</v>
      </c>
      <c r="B3953" s="3">
        <v>45087</v>
      </c>
      <c r="C3953" s="10" t="str">
        <f>TEXT(data[[#This Row],[Date]],"mmmm")</f>
        <v>June</v>
      </c>
      <c r="D3953" t="s">
        <v>16</v>
      </c>
      <c r="E3953" t="s">
        <v>19</v>
      </c>
      <c r="F3953" t="s">
        <v>14</v>
      </c>
      <c r="G3953" t="s">
        <v>21</v>
      </c>
      <c r="H3953" s="11">
        <v>1440.1</v>
      </c>
      <c r="I3953" s="11">
        <v>15.265060000000002</v>
      </c>
      <c r="J3953" s="13">
        <f>data[[#This Row],[Clicks]]/data[[#This Row],[Impressions]]</f>
        <v>1.0600000000000002E-2</v>
      </c>
      <c r="K3953" s="1">
        <v>0.16100000000000006</v>
      </c>
      <c r="L3953" s="2">
        <v>2.4576746600000012</v>
      </c>
      <c r="M3953">
        <v>5</v>
      </c>
      <c r="N3953" s="1">
        <f>IF(data[[#This Row],[Conversions]]=0,0,data[[#This Row],[Spend, Dollars]]/data[[#This Row],[Conversions]])</f>
        <v>0.49153493200000026</v>
      </c>
      <c r="O3953" s="13">
        <f>data[[#This Row],[Conversions]]/data[[#This Row],[Clicks]]</f>
        <v>0.32754538796441018</v>
      </c>
      <c r="P3953" s="11">
        <v>362.4</v>
      </c>
      <c r="Q3953" s="11">
        <f>IF(data[[#This Row],[Spend, Dollars]]=0,0,data[[#This Row],[Total conversion value, Dollars]]/data[[#This Row],[Spend, Dollars]])</f>
        <v>147.45645788608968</v>
      </c>
      <c r="R3953" s="2">
        <v>55</v>
      </c>
      <c r="S3953" s="2">
        <v>16</v>
      </c>
      <c r="T3953" s="2">
        <v>3</v>
      </c>
      <c r="U3953" s="2">
        <f t="shared" si="61"/>
        <v>74</v>
      </c>
    </row>
    <row r="3954" spans="1:21" x14ac:dyDescent="0.2">
      <c r="A3954" t="s">
        <v>23</v>
      </c>
      <c r="B3954" s="3">
        <v>45088</v>
      </c>
      <c r="C3954" s="10" t="str">
        <f>TEXT(data[[#This Row],[Date]],"mmmm")</f>
        <v>June</v>
      </c>
      <c r="D3954" t="s">
        <v>16</v>
      </c>
      <c r="E3954" t="s">
        <v>19</v>
      </c>
      <c r="F3954" t="s">
        <v>14</v>
      </c>
      <c r="G3954" t="s">
        <v>21</v>
      </c>
      <c r="H3954" s="11">
        <v>753.5</v>
      </c>
      <c r="I3954" s="11">
        <v>8.0624500000000001</v>
      </c>
      <c r="J3954" s="13">
        <f>data[[#This Row],[Clicks]]/data[[#This Row],[Impressions]]</f>
        <v>1.0699999999999999E-2</v>
      </c>
      <c r="K3954" s="1">
        <v>1.4489999999999996</v>
      </c>
      <c r="L3954" s="2">
        <v>11.682490049999997</v>
      </c>
      <c r="M3954">
        <v>2</v>
      </c>
      <c r="N3954" s="1">
        <f>IF(data[[#This Row],[Conversions]]=0,0,data[[#This Row],[Spend, Dollars]]/data[[#This Row],[Conversions]])</f>
        <v>5.8412450249999983</v>
      </c>
      <c r="O3954" s="13">
        <f>data[[#This Row],[Conversions]]/data[[#This Row],[Clicks]]</f>
        <v>0.2480635538825047</v>
      </c>
      <c r="P3954" s="11">
        <v>79.2</v>
      </c>
      <c r="Q3954" s="11">
        <f>IF(data[[#This Row],[Spend, Dollars]]=0,0,data[[#This Row],[Total conversion value, Dollars]]/data[[#This Row],[Spend, Dollars]])</f>
        <v>6.7793766278448508</v>
      </c>
      <c r="R3954" s="2">
        <v>50</v>
      </c>
      <c r="S3954" s="2">
        <v>4</v>
      </c>
      <c r="T3954" s="2">
        <v>9</v>
      </c>
      <c r="U3954" s="2">
        <f t="shared" si="61"/>
        <v>63</v>
      </c>
    </row>
    <row r="3955" spans="1:21" x14ac:dyDescent="0.2">
      <c r="A3955" t="s">
        <v>23</v>
      </c>
      <c r="B3955" s="3">
        <v>45089</v>
      </c>
      <c r="C3955" s="10" t="str">
        <f>TEXT(data[[#This Row],[Date]],"mmmm")</f>
        <v>June</v>
      </c>
      <c r="D3955" t="s">
        <v>16</v>
      </c>
      <c r="E3955" t="s">
        <v>19</v>
      </c>
      <c r="F3955" t="s">
        <v>14</v>
      </c>
      <c r="G3955" t="s">
        <v>21</v>
      </c>
      <c r="H3955" s="11">
        <v>704.8</v>
      </c>
      <c r="I3955" s="11">
        <v>11.135840000000004</v>
      </c>
      <c r="J3955" s="13">
        <f>data[[#This Row],[Clicks]]/data[[#This Row],[Impressions]]</f>
        <v>1.5800000000000005E-2</v>
      </c>
      <c r="K3955" s="1">
        <v>1.0464999999999998</v>
      </c>
      <c r="L3955" s="2">
        <v>11.653656560000002</v>
      </c>
      <c r="M3955">
        <v>2</v>
      </c>
      <c r="N3955" s="1">
        <f>IF(data[[#This Row],[Conversions]]=0,0,data[[#This Row],[Spend, Dollars]]/data[[#This Row],[Conversions]])</f>
        <v>5.8268282800000009</v>
      </c>
      <c r="O3955" s="13">
        <f>data[[#This Row],[Conversions]]/data[[#This Row],[Clicks]]</f>
        <v>0.17960028161324151</v>
      </c>
      <c r="P3955" s="11">
        <v>18</v>
      </c>
      <c r="Q3955" s="11">
        <f>IF(data[[#This Row],[Spend, Dollars]]=0,0,data[[#This Row],[Total conversion value, Dollars]]/data[[#This Row],[Spend, Dollars]])</f>
        <v>1.5445795838692535</v>
      </c>
      <c r="R3955" s="2">
        <v>32</v>
      </c>
      <c r="S3955" s="2">
        <v>8</v>
      </c>
      <c r="T3955" s="2">
        <v>0</v>
      </c>
      <c r="U3955" s="2">
        <f t="shared" si="61"/>
        <v>40</v>
      </c>
    </row>
    <row r="3956" spans="1:21" x14ac:dyDescent="0.2">
      <c r="A3956" t="s">
        <v>23</v>
      </c>
      <c r="B3956" s="3">
        <v>45090</v>
      </c>
      <c r="C3956" s="10" t="str">
        <f>TEXT(data[[#This Row],[Date]],"mmmm")</f>
        <v>June</v>
      </c>
      <c r="D3956" t="s">
        <v>16</v>
      </c>
      <c r="E3956" t="s">
        <v>19</v>
      </c>
      <c r="F3956" t="s">
        <v>14</v>
      </c>
      <c r="G3956" t="s">
        <v>21</v>
      </c>
      <c r="H3956" s="11">
        <v>497.79999999999995</v>
      </c>
      <c r="I3956" s="11">
        <v>5.9238199999999983</v>
      </c>
      <c r="J3956" s="13">
        <f>data[[#This Row],[Clicks]]/data[[#This Row],[Impressions]]</f>
        <v>1.1899999999999997E-2</v>
      </c>
      <c r="K3956" s="1">
        <v>0.50600000000000001</v>
      </c>
      <c r="L3956" s="2">
        <v>2.9974529199999993</v>
      </c>
      <c r="M3956">
        <v>1</v>
      </c>
      <c r="N3956" s="1">
        <f>IF(data[[#This Row],[Conversions]]=0,0,data[[#This Row],[Spend, Dollars]]/data[[#This Row],[Conversions]])</f>
        <v>2.9974529199999993</v>
      </c>
      <c r="O3956" s="13">
        <f>data[[#This Row],[Conversions]]/data[[#This Row],[Clicks]]</f>
        <v>0.16880999085049855</v>
      </c>
      <c r="P3956" s="11">
        <v>52.8</v>
      </c>
      <c r="Q3956" s="11">
        <f>IF(data[[#This Row],[Spend, Dollars]]=0,0,data[[#This Row],[Total conversion value, Dollars]]/data[[#This Row],[Spend, Dollars]])</f>
        <v>17.614955567008543</v>
      </c>
      <c r="R3956" s="2">
        <v>50</v>
      </c>
      <c r="S3956" s="2">
        <v>14</v>
      </c>
      <c r="T3956" s="2">
        <v>9</v>
      </c>
      <c r="U3956" s="2">
        <f t="shared" si="61"/>
        <v>73</v>
      </c>
    </row>
    <row r="3957" spans="1:21" x14ac:dyDescent="0.2">
      <c r="A3957" t="s">
        <v>23</v>
      </c>
      <c r="B3957" s="3">
        <v>45091</v>
      </c>
      <c r="C3957" s="10" t="str">
        <f>TEXT(data[[#This Row],[Date]],"mmmm")</f>
        <v>June</v>
      </c>
      <c r="D3957" t="s">
        <v>16</v>
      </c>
      <c r="E3957" t="s">
        <v>19</v>
      </c>
      <c r="F3957" t="s">
        <v>14</v>
      </c>
      <c r="G3957" t="s">
        <v>21</v>
      </c>
      <c r="H3957" s="11">
        <v>1151.8999999999999</v>
      </c>
      <c r="I3957" s="11">
        <v>16.587359999999997</v>
      </c>
      <c r="J3957" s="13">
        <f>data[[#This Row],[Clicks]]/data[[#This Row],[Impressions]]</f>
        <v>1.44E-2</v>
      </c>
      <c r="K3957" s="1">
        <v>0.13800000000000001</v>
      </c>
      <c r="L3957" s="2">
        <v>2.2890556799999997</v>
      </c>
      <c r="M3957">
        <v>3</v>
      </c>
      <c r="N3957" s="1">
        <f>IF(data[[#This Row],[Conversions]]=0,0,data[[#This Row],[Spend, Dollars]]/data[[#This Row],[Conversions]])</f>
        <v>0.7630185599999999</v>
      </c>
      <c r="O3957" s="13">
        <f>data[[#This Row],[Conversions]]/data[[#This Row],[Clicks]]</f>
        <v>0.18086060711288598</v>
      </c>
      <c r="P3957" s="11">
        <v>92.399999999999991</v>
      </c>
      <c r="Q3957" s="11">
        <f>IF(data[[#This Row],[Spend, Dollars]]=0,0,data[[#This Row],[Total conversion value, Dollars]]/data[[#This Row],[Spend, Dollars]])</f>
        <v>40.365990573020923</v>
      </c>
      <c r="R3957" s="2">
        <v>66</v>
      </c>
      <c r="S3957" s="2">
        <v>6</v>
      </c>
      <c r="T3957" s="2">
        <v>10.5</v>
      </c>
      <c r="U3957" s="2">
        <f t="shared" si="61"/>
        <v>82.5</v>
      </c>
    </row>
    <row r="3958" spans="1:21" x14ac:dyDescent="0.2">
      <c r="A3958" t="s">
        <v>23</v>
      </c>
      <c r="B3958" s="3">
        <v>45092</v>
      </c>
      <c r="C3958" s="10" t="str">
        <f>TEXT(data[[#This Row],[Date]],"mmmm")</f>
        <v>June</v>
      </c>
      <c r="D3958" t="s">
        <v>16</v>
      </c>
      <c r="E3958" t="s">
        <v>19</v>
      </c>
      <c r="F3958" t="s">
        <v>14</v>
      </c>
      <c r="G3958" t="s">
        <v>21</v>
      </c>
      <c r="H3958" s="11">
        <v>1233</v>
      </c>
      <c r="I3958" s="11">
        <v>18.371700000000001</v>
      </c>
      <c r="J3958" s="13">
        <f>data[[#This Row],[Clicks]]/data[[#This Row],[Impressions]]</f>
        <v>1.49E-2</v>
      </c>
      <c r="K3958" s="1">
        <v>0.14949999999999999</v>
      </c>
      <c r="L3958" s="2">
        <v>2.74656915</v>
      </c>
      <c r="M3958">
        <v>3</v>
      </c>
      <c r="N3958" s="1">
        <f>IF(data[[#This Row],[Conversions]]=0,0,data[[#This Row],[Spend, Dollars]]/data[[#This Row],[Conversions]])</f>
        <v>0.91552305</v>
      </c>
      <c r="O3958" s="13">
        <f>data[[#This Row],[Conversions]]/data[[#This Row],[Clicks]]</f>
        <v>0.16329463250542955</v>
      </c>
      <c r="P3958" s="11">
        <v>75.599999999999994</v>
      </c>
      <c r="Q3958" s="11">
        <f>IF(data[[#This Row],[Spend, Dollars]]=0,0,data[[#This Row],[Total conversion value, Dollars]]/data[[#This Row],[Spend, Dollars]])</f>
        <v>27.525249091216217</v>
      </c>
      <c r="R3958" s="2">
        <v>70</v>
      </c>
      <c r="S3958" s="2">
        <v>5</v>
      </c>
      <c r="T3958" s="2">
        <v>0</v>
      </c>
      <c r="U3958" s="2">
        <f t="shared" si="61"/>
        <v>75</v>
      </c>
    </row>
    <row r="3959" spans="1:21" x14ac:dyDescent="0.2">
      <c r="A3959" t="s">
        <v>23</v>
      </c>
      <c r="B3959" s="3">
        <v>45093</v>
      </c>
      <c r="C3959" s="10" t="str">
        <f>TEXT(data[[#This Row],[Date]],"mmmm")</f>
        <v>June</v>
      </c>
      <c r="D3959" t="s">
        <v>16</v>
      </c>
      <c r="E3959" t="s">
        <v>19</v>
      </c>
      <c r="F3959" t="s">
        <v>14</v>
      </c>
      <c r="G3959" t="s">
        <v>21</v>
      </c>
      <c r="H3959" s="11">
        <v>544.4</v>
      </c>
      <c r="I3959" s="11">
        <v>8.4926400000000015</v>
      </c>
      <c r="J3959" s="13">
        <f>data[[#This Row],[Clicks]]/data[[#This Row],[Impressions]]</f>
        <v>1.5600000000000003E-2</v>
      </c>
      <c r="K3959" s="1">
        <v>0.17250000000000001</v>
      </c>
      <c r="L3959" s="2">
        <v>1.4649804000000004</v>
      </c>
      <c r="M3959">
        <v>6</v>
      </c>
      <c r="N3959" s="1">
        <f>IF(data[[#This Row],[Conversions]]=0,0,data[[#This Row],[Spend, Dollars]]/data[[#This Row],[Conversions]])</f>
        <v>0.24416340000000006</v>
      </c>
      <c r="O3959" s="13">
        <f>data[[#This Row],[Conversions]]/data[[#This Row],[Clicks]]</f>
        <v>0.70649409370937644</v>
      </c>
      <c r="P3959" s="11">
        <v>194.4</v>
      </c>
      <c r="Q3959" s="11">
        <f>IF(data[[#This Row],[Spend, Dollars]]=0,0,data[[#This Row],[Total conversion value, Dollars]]/data[[#This Row],[Spend, Dollars]])</f>
        <v>132.69802107932637</v>
      </c>
      <c r="R3959" s="2">
        <v>26</v>
      </c>
      <c r="S3959" s="2">
        <v>14</v>
      </c>
      <c r="T3959" s="2">
        <v>12</v>
      </c>
      <c r="U3959" s="2">
        <f t="shared" si="61"/>
        <v>52</v>
      </c>
    </row>
    <row r="3960" spans="1:21" x14ac:dyDescent="0.2">
      <c r="A3960" t="s">
        <v>23</v>
      </c>
      <c r="B3960" s="3">
        <v>45094</v>
      </c>
      <c r="C3960" s="10" t="str">
        <f>TEXT(data[[#This Row],[Date]],"mmmm")</f>
        <v>June</v>
      </c>
      <c r="D3960" t="s">
        <v>16</v>
      </c>
      <c r="E3960" t="s">
        <v>19</v>
      </c>
      <c r="F3960" t="s">
        <v>14</v>
      </c>
      <c r="G3960" t="s">
        <v>21</v>
      </c>
      <c r="H3960" s="11">
        <v>815.59999999999991</v>
      </c>
      <c r="I3960" s="11">
        <v>8.9716000000000005</v>
      </c>
      <c r="J3960" s="13">
        <f>data[[#This Row],[Clicks]]/data[[#This Row],[Impressions]]</f>
        <v>1.1000000000000001E-2</v>
      </c>
      <c r="K3960" s="1">
        <v>0.161</v>
      </c>
      <c r="L3960" s="2">
        <v>1.4444276</v>
      </c>
      <c r="M3960">
        <v>3</v>
      </c>
      <c r="N3960" s="1">
        <f>IF(data[[#This Row],[Conversions]]=0,0,data[[#This Row],[Spend, Dollars]]/data[[#This Row],[Conversions]])</f>
        <v>0.4814758666666667</v>
      </c>
      <c r="O3960" s="13">
        <f>data[[#This Row],[Conversions]]/data[[#This Row],[Clicks]]</f>
        <v>0.33438851486914262</v>
      </c>
      <c r="P3960" s="11">
        <v>124.8</v>
      </c>
      <c r="Q3960" s="11">
        <f>IF(data[[#This Row],[Spend, Dollars]]=0,0,data[[#This Row],[Total conversion value, Dollars]]/data[[#This Row],[Spend, Dollars]])</f>
        <v>86.401007568672867</v>
      </c>
      <c r="R3960" s="2">
        <v>63</v>
      </c>
      <c r="S3960" s="2">
        <v>11</v>
      </c>
      <c r="T3960" s="2">
        <v>13.5</v>
      </c>
      <c r="U3960" s="2">
        <f t="shared" si="61"/>
        <v>87.5</v>
      </c>
    </row>
    <row r="3961" spans="1:21" x14ac:dyDescent="0.2">
      <c r="A3961" t="s">
        <v>23</v>
      </c>
      <c r="B3961" s="3">
        <v>45095</v>
      </c>
      <c r="C3961" s="10" t="str">
        <f>TEXT(data[[#This Row],[Date]],"mmmm")</f>
        <v>June</v>
      </c>
      <c r="D3961" t="s">
        <v>16</v>
      </c>
      <c r="E3961" t="s">
        <v>19</v>
      </c>
      <c r="F3961" t="s">
        <v>14</v>
      </c>
      <c r="G3961" t="s">
        <v>21</v>
      </c>
      <c r="H3961" s="11">
        <v>876.39999999999986</v>
      </c>
      <c r="I3961" s="11">
        <v>12.970720000000002</v>
      </c>
      <c r="J3961" s="13">
        <f>data[[#This Row],[Clicks]]/data[[#This Row],[Impressions]]</f>
        <v>1.4800000000000004E-2</v>
      </c>
      <c r="K3961" s="1">
        <v>0.85099999999999965</v>
      </c>
      <c r="L3961" s="2">
        <v>11.038082719999997</v>
      </c>
      <c r="M3961">
        <v>4</v>
      </c>
      <c r="N3961" s="1">
        <f>IF(data[[#This Row],[Conversions]]=0,0,data[[#This Row],[Spend, Dollars]]/data[[#This Row],[Conversions]])</f>
        <v>2.7595206799999992</v>
      </c>
      <c r="O3961" s="13">
        <f>data[[#This Row],[Conversions]]/data[[#This Row],[Clicks]]</f>
        <v>0.30838688985653839</v>
      </c>
      <c r="P3961" s="11">
        <v>219.6</v>
      </c>
      <c r="Q3961" s="11">
        <f>IF(data[[#This Row],[Spend, Dollars]]=0,0,data[[#This Row],[Total conversion value, Dollars]]/data[[#This Row],[Spend, Dollars]])</f>
        <v>19.894759404375986</v>
      </c>
      <c r="R3961" s="2">
        <v>50</v>
      </c>
      <c r="S3961" s="2">
        <v>16</v>
      </c>
      <c r="T3961" s="2">
        <v>13.5</v>
      </c>
      <c r="U3961" s="2">
        <f t="shared" si="61"/>
        <v>79.5</v>
      </c>
    </row>
    <row r="3962" spans="1:21" x14ac:dyDescent="0.2">
      <c r="A3962" t="s">
        <v>23</v>
      </c>
      <c r="B3962" s="3">
        <v>45096</v>
      </c>
      <c r="C3962" s="10" t="str">
        <f>TEXT(data[[#This Row],[Date]],"mmmm")</f>
        <v>June</v>
      </c>
      <c r="D3962" t="s">
        <v>16</v>
      </c>
      <c r="E3962" t="s">
        <v>19</v>
      </c>
      <c r="F3962" t="s">
        <v>14</v>
      </c>
      <c r="G3962" t="s">
        <v>21</v>
      </c>
      <c r="H3962" s="11">
        <v>1125.3</v>
      </c>
      <c r="I3962" s="11">
        <v>16.766970000000001</v>
      </c>
      <c r="J3962" s="13">
        <f>data[[#This Row],[Clicks]]/data[[#This Row],[Impressions]]</f>
        <v>1.4900000000000002E-2</v>
      </c>
      <c r="K3962" s="1">
        <v>1.2764999999999997</v>
      </c>
      <c r="L3962" s="2">
        <v>21.403037204999997</v>
      </c>
      <c r="M3962">
        <v>2</v>
      </c>
      <c r="N3962" s="1">
        <f>IF(data[[#This Row],[Conversions]]=0,0,data[[#This Row],[Spend, Dollars]]/data[[#This Row],[Conversions]])</f>
        <v>10.701518602499998</v>
      </c>
      <c r="O3962" s="13">
        <f>data[[#This Row],[Conversions]]/data[[#This Row],[Clicks]]</f>
        <v>0.11928213624763448</v>
      </c>
      <c r="P3962" s="11">
        <v>22.8</v>
      </c>
      <c r="Q3962" s="11">
        <f>IF(data[[#This Row],[Spend, Dollars]]=0,0,data[[#This Row],[Total conversion value, Dollars]]/data[[#This Row],[Spend, Dollars]])</f>
        <v>1.0652693718942683</v>
      </c>
      <c r="R3962" s="2">
        <v>40</v>
      </c>
      <c r="S3962" s="2">
        <v>6</v>
      </c>
      <c r="T3962" s="2">
        <v>0</v>
      </c>
      <c r="U3962" s="2">
        <f t="shared" si="61"/>
        <v>46</v>
      </c>
    </row>
    <row r="3963" spans="1:21" x14ac:dyDescent="0.2">
      <c r="A3963" t="s">
        <v>23</v>
      </c>
      <c r="B3963" s="3">
        <v>45097</v>
      </c>
      <c r="C3963" s="10" t="str">
        <f>TEXT(data[[#This Row],[Date]],"mmmm")</f>
        <v>June</v>
      </c>
      <c r="D3963" t="s">
        <v>16</v>
      </c>
      <c r="E3963" t="s">
        <v>19</v>
      </c>
      <c r="F3963" t="s">
        <v>14</v>
      </c>
      <c r="G3963" t="s">
        <v>21</v>
      </c>
      <c r="H3963" s="11">
        <v>1295.3999999999999</v>
      </c>
      <c r="I3963" s="11">
        <v>18.52422</v>
      </c>
      <c r="J3963" s="13">
        <f>data[[#This Row],[Clicks]]/data[[#This Row],[Impressions]]</f>
        <v>1.4300000000000002E-2</v>
      </c>
      <c r="K3963" s="1">
        <v>1.3684999999999998</v>
      </c>
      <c r="L3963" s="2">
        <v>25.350395069999998</v>
      </c>
      <c r="M3963">
        <v>6</v>
      </c>
      <c r="N3963" s="1">
        <f>IF(data[[#This Row],[Conversions]]=0,0,data[[#This Row],[Spend, Dollars]]/data[[#This Row],[Conversions]])</f>
        <v>4.2250658449999996</v>
      </c>
      <c r="O3963" s="13">
        <f>data[[#This Row],[Conversions]]/data[[#This Row],[Clicks]]</f>
        <v>0.32390027758253792</v>
      </c>
      <c r="P3963" s="11">
        <v>147.6</v>
      </c>
      <c r="Q3963" s="11">
        <f>IF(data[[#This Row],[Spend, Dollars]]=0,0,data[[#This Row],[Total conversion value, Dollars]]/data[[#This Row],[Spend, Dollars]])</f>
        <v>5.8223944673222015</v>
      </c>
      <c r="R3963" s="2">
        <v>78</v>
      </c>
      <c r="S3963" s="2">
        <v>6</v>
      </c>
      <c r="T3963" s="2">
        <v>9</v>
      </c>
      <c r="U3963" s="2">
        <f t="shared" si="61"/>
        <v>93</v>
      </c>
    </row>
    <row r="3964" spans="1:21" x14ac:dyDescent="0.2">
      <c r="A3964" t="s">
        <v>23</v>
      </c>
      <c r="B3964" s="3">
        <v>45098</v>
      </c>
      <c r="C3964" s="10" t="str">
        <f>TEXT(data[[#This Row],[Date]],"mmmm")</f>
        <v>June</v>
      </c>
      <c r="D3964" t="s">
        <v>16</v>
      </c>
      <c r="E3964" t="s">
        <v>19</v>
      </c>
      <c r="F3964" t="s">
        <v>14</v>
      </c>
      <c r="G3964" t="s">
        <v>21</v>
      </c>
      <c r="H3964" s="11">
        <v>1134.5</v>
      </c>
      <c r="I3964" s="11">
        <v>15.769549999999999</v>
      </c>
      <c r="J3964" s="13">
        <f>data[[#This Row],[Clicks]]/data[[#This Row],[Impressions]]</f>
        <v>1.3899999999999999E-2</v>
      </c>
      <c r="K3964" s="1">
        <v>0.79349999999999965</v>
      </c>
      <c r="L3964" s="2">
        <v>12.513137924999993</v>
      </c>
      <c r="M3964">
        <v>4</v>
      </c>
      <c r="N3964" s="1">
        <f>IF(data[[#This Row],[Conversions]]=0,0,data[[#This Row],[Spend, Dollars]]/data[[#This Row],[Conversions]])</f>
        <v>3.1282844812499984</v>
      </c>
      <c r="O3964" s="13">
        <f>data[[#This Row],[Conversions]]/data[[#This Row],[Clicks]]</f>
        <v>0.25365340165064953</v>
      </c>
      <c r="P3964" s="11">
        <v>253.2</v>
      </c>
      <c r="Q3964" s="11">
        <f>IF(data[[#This Row],[Spend, Dollars]]=0,0,data[[#This Row],[Total conversion value, Dollars]]/data[[#This Row],[Spend, Dollars]])</f>
        <v>20.234732608048041</v>
      </c>
      <c r="R3964" s="2">
        <v>27</v>
      </c>
      <c r="S3964" s="2">
        <v>6</v>
      </c>
      <c r="T3964" s="2">
        <v>3</v>
      </c>
      <c r="U3964" s="2">
        <f t="shared" si="61"/>
        <v>36</v>
      </c>
    </row>
    <row r="3965" spans="1:21" x14ac:dyDescent="0.2">
      <c r="A3965" t="s">
        <v>23</v>
      </c>
      <c r="B3965" s="3">
        <v>45099</v>
      </c>
      <c r="C3965" s="10" t="str">
        <f>TEXT(data[[#This Row],[Date]],"mmmm")</f>
        <v>June</v>
      </c>
      <c r="D3965" t="s">
        <v>16</v>
      </c>
      <c r="E3965" t="s">
        <v>19</v>
      </c>
      <c r="F3965" t="s">
        <v>14</v>
      </c>
      <c r="G3965" t="s">
        <v>21</v>
      </c>
      <c r="H3965" s="11">
        <v>1378</v>
      </c>
      <c r="I3965" s="11">
        <v>24.666200000000003</v>
      </c>
      <c r="J3965" s="13">
        <f>data[[#This Row],[Clicks]]/data[[#This Row],[Impressions]]</f>
        <v>1.7900000000000003E-2</v>
      </c>
      <c r="K3965" s="1">
        <v>0.50599999999999989</v>
      </c>
      <c r="L3965" s="2">
        <v>12.481097199999999</v>
      </c>
      <c r="M3965">
        <v>3</v>
      </c>
      <c r="N3965" s="1">
        <f>IF(data[[#This Row],[Conversions]]=0,0,data[[#This Row],[Spend, Dollars]]/data[[#This Row],[Conversions]])</f>
        <v>4.1603657333333333</v>
      </c>
      <c r="O3965" s="13">
        <f>data[[#This Row],[Conversions]]/data[[#This Row],[Clicks]]</f>
        <v>0.12162392261475215</v>
      </c>
      <c r="P3965" s="11">
        <v>160.79999999999998</v>
      </c>
      <c r="Q3965" s="11">
        <f>IF(data[[#This Row],[Spend, Dollars]]=0,0,data[[#This Row],[Total conversion value, Dollars]]/data[[#This Row],[Spend, Dollars]])</f>
        <v>12.883482711760308</v>
      </c>
      <c r="R3965" s="2">
        <v>31</v>
      </c>
      <c r="S3965" s="2">
        <v>10</v>
      </c>
      <c r="T3965" s="2">
        <v>4.5</v>
      </c>
      <c r="U3965" s="2">
        <f t="shared" si="61"/>
        <v>45.5</v>
      </c>
    </row>
    <row r="3966" spans="1:21" x14ac:dyDescent="0.2">
      <c r="A3966" t="s">
        <v>23</v>
      </c>
      <c r="B3966" s="3">
        <v>45100</v>
      </c>
      <c r="C3966" s="10" t="str">
        <f>TEXT(data[[#This Row],[Date]],"mmmm")</f>
        <v>June</v>
      </c>
      <c r="D3966" t="s">
        <v>16</v>
      </c>
      <c r="E3966" t="s">
        <v>19</v>
      </c>
      <c r="F3966" t="s">
        <v>14</v>
      </c>
      <c r="G3966" t="s">
        <v>21</v>
      </c>
      <c r="H3966" s="11">
        <v>1189.3</v>
      </c>
      <c r="I3966" s="11">
        <v>17.482710000000001</v>
      </c>
      <c r="J3966" s="13">
        <f>data[[#This Row],[Clicks]]/data[[#This Row],[Impressions]]</f>
        <v>1.4700000000000001E-2</v>
      </c>
      <c r="K3966" s="1">
        <v>0.4484999999999999</v>
      </c>
      <c r="L3966" s="2">
        <v>7.8409954349999982</v>
      </c>
      <c r="M3966">
        <v>5</v>
      </c>
      <c r="N3966" s="1">
        <f>IF(data[[#This Row],[Conversions]]=0,0,data[[#This Row],[Spend, Dollars]]/data[[#This Row],[Conversions]])</f>
        <v>1.5681990869999995</v>
      </c>
      <c r="O3966" s="13">
        <f>data[[#This Row],[Conversions]]/data[[#This Row],[Clicks]]</f>
        <v>0.28599685060268115</v>
      </c>
      <c r="P3966" s="11">
        <v>378</v>
      </c>
      <c r="Q3966" s="11">
        <f>IF(data[[#This Row],[Spend, Dollars]]=0,0,data[[#This Row],[Total conversion value, Dollars]]/data[[#This Row],[Spend, Dollars]])</f>
        <v>48.208164783863324</v>
      </c>
      <c r="R3966" s="2">
        <v>40</v>
      </c>
      <c r="S3966" s="2">
        <v>7</v>
      </c>
      <c r="T3966" s="2">
        <v>4.5</v>
      </c>
      <c r="U3966" s="2">
        <f t="shared" si="61"/>
        <v>51.5</v>
      </c>
    </row>
    <row r="3967" spans="1:21" x14ac:dyDescent="0.2">
      <c r="A3967" t="s">
        <v>23</v>
      </c>
      <c r="B3967" s="3">
        <v>45101</v>
      </c>
      <c r="C3967" s="10" t="str">
        <f>TEXT(data[[#This Row],[Date]],"mmmm")</f>
        <v>June</v>
      </c>
      <c r="D3967" t="s">
        <v>16</v>
      </c>
      <c r="E3967" t="s">
        <v>19</v>
      </c>
      <c r="F3967" t="s">
        <v>14</v>
      </c>
      <c r="G3967" t="s">
        <v>21</v>
      </c>
      <c r="H3967" s="11">
        <v>712.40000000000009</v>
      </c>
      <c r="I3967" s="11">
        <v>7.7651600000000007</v>
      </c>
      <c r="J3967" s="13">
        <f>data[[#This Row],[Clicks]]/data[[#This Row],[Impressions]]</f>
        <v>1.09E-2</v>
      </c>
      <c r="K3967" s="1">
        <v>0.33350000000000002</v>
      </c>
      <c r="L3967" s="2">
        <v>2.5896808600000005</v>
      </c>
      <c r="M3967">
        <v>3</v>
      </c>
      <c r="N3967" s="1">
        <f>IF(data[[#This Row],[Conversions]]=0,0,data[[#This Row],[Spend, Dollars]]/data[[#This Row],[Conversions]])</f>
        <v>0.86322695333333355</v>
      </c>
      <c r="O3967" s="13">
        <f>data[[#This Row],[Conversions]]/data[[#This Row],[Clicks]]</f>
        <v>0.38634104126637436</v>
      </c>
      <c r="P3967" s="11">
        <v>28.799999999999997</v>
      </c>
      <c r="Q3967" s="11">
        <f>IF(data[[#This Row],[Spend, Dollars]]=0,0,data[[#This Row],[Total conversion value, Dollars]]/data[[#This Row],[Spend, Dollars]])</f>
        <v>11.121061457742709</v>
      </c>
      <c r="R3967" s="2">
        <v>69</v>
      </c>
      <c r="S3967" s="2">
        <v>10</v>
      </c>
      <c r="T3967" s="2">
        <v>6</v>
      </c>
      <c r="U3967" s="2">
        <f t="shared" si="61"/>
        <v>85</v>
      </c>
    </row>
    <row r="3968" spans="1:21" x14ac:dyDescent="0.2">
      <c r="A3968" t="s">
        <v>23</v>
      </c>
      <c r="B3968" s="3">
        <v>45102</v>
      </c>
      <c r="C3968" s="10" t="str">
        <f>TEXT(data[[#This Row],[Date]],"mmmm")</f>
        <v>June</v>
      </c>
      <c r="D3968" t="s">
        <v>16</v>
      </c>
      <c r="E3968" t="s">
        <v>19</v>
      </c>
      <c r="F3968" t="s">
        <v>14</v>
      </c>
      <c r="G3968" t="s">
        <v>21</v>
      </c>
      <c r="H3968" s="11">
        <v>906.59999999999991</v>
      </c>
      <c r="I3968" s="11">
        <v>9.7006200000000025</v>
      </c>
      <c r="J3968" s="13">
        <f>data[[#This Row],[Clicks]]/data[[#This Row],[Impressions]]</f>
        <v>1.0700000000000005E-2</v>
      </c>
      <c r="K3968" s="1">
        <v>0.42550000000000004</v>
      </c>
      <c r="L3968" s="2">
        <v>4.1276138100000015</v>
      </c>
      <c r="M3968">
        <v>4</v>
      </c>
      <c r="N3968" s="1">
        <f>IF(data[[#This Row],[Conversions]]=0,0,data[[#This Row],[Spend, Dollars]]/data[[#This Row],[Conversions]])</f>
        <v>1.0319034525000004</v>
      </c>
      <c r="O3968" s="13">
        <f>data[[#This Row],[Conversions]]/data[[#This Row],[Clicks]]</f>
        <v>0.41234477796264557</v>
      </c>
      <c r="P3968" s="11">
        <v>337.2</v>
      </c>
      <c r="Q3968" s="11">
        <f>IF(data[[#This Row],[Spend, Dollars]]=0,0,data[[#This Row],[Total conversion value, Dollars]]/data[[#This Row],[Spend, Dollars]])</f>
        <v>81.693689264984769</v>
      </c>
      <c r="R3968" s="2">
        <v>66</v>
      </c>
      <c r="S3968" s="2">
        <v>14</v>
      </c>
      <c r="T3968" s="2">
        <v>13.5</v>
      </c>
      <c r="U3968" s="2">
        <f t="shared" si="61"/>
        <v>93.5</v>
      </c>
    </row>
    <row r="3969" spans="1:21" x14ac:dyDescent="0.2">
      <c r="A3969" t="s">
        <v>23</v>
      </c>
      <c r="B3969" s="3">
        <v>45103</v>
      </c>
      <c r="C3969" s="10" t="str">
        <f>TEXT(data[[#This Row],[Date]],"mmmm")</f>
        <v>June</v>
      </c>
      <c r="D3969" t="s">
        <v>16</v>
      </c>
      <c r="E3969" t="s">
        <v>19</v>
      </c>
      <c r="F3969" t="s">
        <v>14</v>
      </c>
      <c r="G3969" t="s">
        <v>21</v>
      </c>
      <c r="H3969" s="11">
        <v>1183.0999999999999</v>
      </c>
      <c r="I3969" s="11">
        <v>15.143680000000002</v>
      </c>
      <c r="J3969" s="13">
        <f>data[[#This Row],[Clicks]]/data[[#This Row],[Impressions]]</f>
        <v>1.2800000000000002E-2</v>
      </c>
      <c r="K3969" s="1">
        <v>1.0694999999999997</v>
      </c>
      <c r="L3969" s="2">
        <v>16.196165759999996</v>
      </c>
      <c r="M3969">
        <v>2</v>
      </c>
      <c r="N3969" s="1">
        <f>IF(data[[#This Row],[Conversions]]=0,0,data[[#This Row],[Spend, Dollars]]/data[[#This Row],[Conversions]])</f>
        <v>8.098082879999998</v>
      </c>
      <c r="O3969" s="13">
        <f>data[[#This Row],[Conversions]]/data[[#This Row],[Clicks]]</f>
        <v>0.13206829515679147</v>
      </c>
      <c r="P3969" s="11">
        <v>51.6</v>
      </c>
      <c r="Q3969" s="11">
        <f>IF(data[[#This Row],[Spend, Dollars]]=0,0,data[[#This Row],[Total conversion value, Dollars]]/data[[#This Row],[Spend, Dollars]])</f>
        <v>3.1859392380039466</v>
      </c>
      <c r="R3969" s="2">
        <v>74</v>
      </c>
      <c r="S3969" s="2">
        <v>11</v>
      </c>
      <c r="T3969" s="2">
        <v>10.5</v>
      </c>
      <c r="U3969" s="2">
        <f t="shared" si="61"/>
        <v>95.5</v>
      </c>
    </row>
    <row r="3970" spans="1:21" x14ac:dyDescent="0.2">
      <c r="A3970" t="s">
        <v>23</v>
      </c>
      <c r="B3970" s="3">
        <v>45104</v>
      </c>
      <c r="C3970" s="10" t="str">
        <f>TEXT(data[[#This Row],[Date]],"mmmm")</f>
        <v>June</v>
      </c>
      <c r="D3970" t="s">
        <v>16</v>
      </c>
      <c r="E3970" t="s">
        <v>19</v>
      </c>
      <c r="F3970" t="s">
        <v>14</v>
      </c>
      <c r="G3970" t="s">
        <v>21</v>
      </c>
      <c r="H3970" s="11">
        <v>857.8</v>
      </c>
      <c r="I3970" s="11">
        <v>10.20782</v>
      </c>
      <c r="J3970" s="13">
        <f>data[[#This Row],[Clicks]]/data[[#This Row],[Impressions]]</f>
        <v>1.1900000000000001E-2</v>
      </c>
      <c r="K3970" s="1">
        <v>1.1499999999999995</v>
      </c>
      <c r="L3970" s="2">
        <v>11.738992999999994</v>
      </c>
      <c r="M3970">
        <v>5</v>
      </c>
      <c r="N3970" s="1">
        <f>IF(data[[#This Row],[Conversions]]=0,0,data[[#This Row],[Spend, Dollars]]/data[[#This Row],[Conversions]])</f>
        <v>2.3477985999999986</v>
      </c>
      <c r="O3970" s="13">
        <f>data[[#This Row],[Conversions]]/data[[#This Row],[Clicks]]</f>
        <v>0.48982054934354252</v>
      </c>
      <c r="P3970" s="11">
        <v>154.79999999999998</v>
      </c>
      <c r="Q3970" s="11">
        <f>IF(data[[#This Row],[Spend, Dollars]]=0,0,data[[#This Row],[Total conversion value, Dollars]]/data[[#This Row],[Spend, Dollars]])</f>
        <v>13.186821050153116</v>
      </c>
      <c r="R3970" s="2">
        <v>50</v>
      </c>
      <c r="S3970" s="2">
        <v>2</v>
      </c>
      <c r="T3970" s="2">
        <v>1.5</v>
      </c>
      <c r="U3970" s="2">
        <f t="shared" si="61"/>
        <v>53.5</v>
      </c>
    </row>
    <row r="3971" spans="1:21" x14ac:dyDescent="0.2">
      <c r="A3971" t="s">
        <v>23</v>
      </c>
      <c r="B3971" s="3">
        <v>45105</v>
      </c>
      <c r="C3971" s="10" t="str">
        <f>TEXT(data[[#This Row],[Date]],"mmmm")</f>
        <v>June</v>
      </c>
      <c r="D3971" t="s">
        <v>16</v>
      </c>
      <c r="E3971" t="s">
        <v>19</v>
      </c>
      <c r="F3971" t="s">
        <v>14</v>
      </c>
      <c r="G3971" t="s">
        <v>21</v>
      </c>
      <c r="H3971" s="11">
        <v>664.69999999999993</v>
      </c>
      <c r="I3971" s="11">
        <v>8.8405100000000001</v>
      </c>
      <c r="J3971" s="13">
        <f>data[[#This Row],[Clicks]]/data[[#This Row],[Impressions]]</f>
        <v>1.3300000000000001E-2</v>
      </c>
      <c r="K3971" s="1">
        <v>1.0004999999999997</v>
      </c>
      <c r="L3971" s="2">
        <v>8.8449302549999977</v>
      </c>
      <c r="M3971">
        <v>4</v>
      </c>
      <c r="N3971" s="1">
        <f>IF(data[[#This Row],[Conversions]]=0,0,data[[#This Row],[Spend, Dollars]]/data[[#This Row],[Conversions]])</f>
        <v>2.2112325637499994</v>
      </c>
      <c r="O3971" s="13">
        <f>data[[#This Row],[Conversions]]/data[[#This Row],[Clicks]]</f>
        <v>0.4524625841721801</v>
      </c>
      <c r="P3971" s="11">
        <v>115.19999999999999</v>
      </c>
      <c r="Q3971" s="11">
        <f>IF(data[[#This Row],[Spend, Dollars]]=0,0,data[[#This Row],[Total conversion value, Dollars]]/data[[#This Row],[Spend, Dollars]])</f>
        <v>13.024410219049265</v>
      </c>
      <c r="R3971" s="2">
        <v>54</v>
      </c>
      <c r="S3971" s="2">
        <v>8</v>
      </c>
      <c r="T3971" s="2">
        <v>3</v>
      </c>
      <c r="U3971" s="2">
        <f t="shared" ref="U3971:U4034" si="62">SUM(R3971:T3971)</f>
        <v>65</v>
      </c>
    </row>
    <row r="3972" spans="1:21" x14ac:dyDescent="0.2">
      <c r="A3972" t="s">
        <v>23</v>
      </c>
      <c r="B3972" s="3">
        <v>45106</v>
      </c>
      <c r="C3972" s="10" t="str">
        <f>TEXT(data[[#This Row],[Date]],"mmmm")</f>
        <v>June</v>
      </c>
      <c r="D3972" t="s">
        <v>16</v>
      </c>
      <c r="E3972" t="s">
        <v>19</v>
      </c>
      <c r="F3972" t="s">
        <v>14</v>
      </c>
      <c r="G3972" t="s">
        <v>21</v>
      </c>
      <c r="H3972" s="11">
        <v>1120</v>
      </c>
      <c r="I3972" s="11">
        <v>19.151999999999997</v>
      </c>
      <c r="J3972" s="13">
        <f>data[[#This Row],[Clicks]]/data[[#This Row],[Impressions]]</f>
        <v>1.7099999999999997E-2</v>
      </c>
      <c r="K3972" s="1">
        <v>0.83949999999999969</v>
      </c>
      <c r="L3972" s="2">
        <v>16.078103999999993</v>
      </c>
      <c r="M3972">
        <v>2</v>
      </c>
      <c r="N3972" s="1">
        <f>IF(data[[#This Row],[Conversions]]=0,0,data[[#This Row],[Spend, Dollars]]/data[[#This Row],[Conversions]])</f>
        <v>8.0390519999999963</v>
      </c>
      <c r="O3972" s="13">
        <f>data[[#This Row],[Conversions]]/data[[#This Row],[Clicks]]</f>
        <v>0.10442773600668338</v>
      </c>
      <c r="P3972" s="11">
        <v>4.8</v>
      </c>
      <c r="Q3972" s="11">
        <f>IF(data[[#This Row],[Spend, Dollars]]=0,0,data[[#This Row],[Total conversion value, Dollars]]/data[[#This Row],[Spend, Dollars]])</f>
        <v>0.29854266398575369</v>
      </c>
      <c r="R3972" s="2">
        <v>74</v>
      </c>
      <c r="S3972" s="2">
        <v>7</v>
      </c>
      <c r="T3972" s="2">
        <v>9</v>
      </c>
      <c r="U3972" s="2">
        <f t="shared" si="62"/>
        <v>90</v>
      </c>
    </row>
    <row r="3973" spans="1:21" x14ac:dyDescent="0.2">
      <c r="A3973" t="s">
        <v>23</v>
      </c>
      <c r="B3973" s="3">
        <v>45107</v>
      </c>
      <c r="C3973" s="10" t="str">
        <f>TEXT(data[[#This Row],[Date]],"mmmm")</f>
        <v>June</v>
      </c>
      <c r="D3973" t="s">
        <v>16</v>
      </c>
      <c r="E3973" t="s">
        <v>19</v>
      </c>
      <c r="F3973" t="s">
        <v>14</v>
      </c>
      <c r="G3973" t="s">
        <v>21</v>
      </c>
      <c r="H3973" s="11">
        <v>1241.3</v>
      </c>
      <c r="I3973" s="11">
        <v>14.895600000000004</v>
      </c>
      <c r="J3973" s="13">
        <f>data[[#This Row],[Clicks]]/data[[#This Row],[Impressions]]</f>
        <v>1.2000000000000004E-2</v>
      </c>
      <c r="K3973" s="1">
        <v>0.23000000000000007</v>
      </c>
      <c r="L3973" s="2">
        <v>3.4259880000000016</v>
      </c>
      <c r="M3973">
        <v>4</v>
      </c>
      <c r="N3973" s="1">
        <f>IF(data[[#This Row],[Conversions]]=0,0,data[[#This Row],[Spend, Dollars]]/data[[#This Row],[Conversions]])</f>
        <v>0.8564970000000004</v>
      </c>
      <c r="O3973" s="13">
        <f>data[[#This Row],[Conversions]]/data[[#This Row],[Clicks]]</f>
        <v>0.26853567496441894</v>
      </c>
      <c r="P3973" s="11">
        <v>117.6</v>
      </c>
      <c r="Q3973" s="11">
        <f>IF(data[[#This Row],[Spend, Dollars]]=0,0,data[[#This Row],[Total conversion value, Dollars]]/data[[#This Row],[Spend, Dollars]])</f>
        <v>34.32586453893007</v>
      </c>
      <c r="R3973" s="2">
        <v>81</v>
      </c>
      <c r="S3973" s="2">
        <v>9</v>
      </c>
      <c r="T3973" s="2">
        <v>10.5</v>
      </c>
      <c r="U3973" s="2">
        <f t="shared" si="62"/>
        <v>100.5</v>
      </c>
    </row>
    <row r="3974" spans="1:21" x14ac:dyDescent="0.2">
      <c r="A3974" t="s">
        <v>23</v>
      </c>
      <c r="B3974" s="3">
        <v>45108</v>
      </c>
      <c r="C3974" s="10" t="str">
        <f>TEXT(data[[#This Row],[Date]],"mmmm")</f>
        <v>July</v>
      </c>
      <c r="D3974" t="s">
        <v>16</v>
      </c>
      <c r="E3974" t="s">
        <v>19</v>
      </c>
      <c r="F3974" t="s">
        <v>14</v>
      </c>
      <c r="G3974" t="s">
        <v>21</v>
      </c>
      <c r="H3974" s="11">
        <v>895.59999999999991</v>
      </c>
      <c r="I3974" s="11">
        <v>11.10544</v>
      </c>
      <c r="J3974" s="13">
        <f>data[[#This Row],[Clicks]]/data[[#This Row],[Impressions]]</f>
        <v>1.2400000000000001E-2</v>
      </c>
      <c r="K3974" s="1">
        <v>1.0464999999999998</v>
      </c>
      <c r="L3974" s="2">
        <v>11.621842959999997</v>
      </c>
      <c r="M3974">
        <v>4</v>
      </c>
      <c r="N3974" s="1">
        <f>IF(data[[#This Row],[Conversions]]=0,0,data[[#This Row],[Spend, Dollars]]/data[[#This Row],[Conversions]])</f>
        <v>2.9054607399999992</v>
      </c>
      <c r="O3974" s="13">
        <f>data[[#This Row],[Conversions]]/data[[#This Row],[Clicks]]</f>
        <v>0.36018383783082886</v>
      </c>
      <c r="P3974" s="11">
        <v>82.8</v>
      </c>
      <c r="Q3974" s="11">
        <f>IF(data[[#This Row],[Spend, Dollars]]=0,0,data[[#This Row],[Total conversion value, Dollars]]/data[[#This Row],[Spend, Dollars]])</f>
        <v>7.1245154735768361</v>
      </c>
      <c r="R3974" s="2">
        <v>60</v>
      </c>
      <c r="S3974" s="2">
        <v>5</v>
      </c>
      <c r="T3974" s="2">
        <v>15</v>
      </c>
      <c r="U3974" s="2">
        <f t="shared" si="62"/>
        <v>80</v>
      </c>
    </row>
    <row r="3975" spans="1:21" x14ac:dyDescent="0.2">
      <c r="A3975" t="s">
        <v>23</v>
      </c>
      <c r="B3975" s="3">
        <v>45109</v>
      </c>
      <c r="C3975" s="10" t="str">
        <f>TEXT(data[[#This Row],[Date]],"mmmm")</f>
        <v>July</v>
      </c>
      <c r="D3975" t="s">
        <v>16</v>
      </c>
      <c r="E3975" t="s">
        <v>19</v>
      </c>
      <c r="F3975" t="s">
        <v>14</v>
      </c>
      <c r="G3975" t="s">
        <v>21</v>
      </c>
      <c r="H3975" s="11">
        <v>1103.2</v>
      </c>
      <c r="I3975" s="11">
        <v>15.996400000000003</v>
      </c>
      <c r="J3975" s="13">
        <f>data[[#This Row],[Clicks]]/data[[#This Row],[Impressions]]</f>
        <v>1.4500000000000002E-2</v>
      </c>
      <c r="K3975" s="1">
        <v>1.1614999999999998</v>
      </c>
      <c r="L3975" s="2">
        <v>18.579818599999999</v>
      </c>
      <c r="M3975">
        <v>4</v>
      </c>
      <c r="N3975" s="1">
        <f>IF(data[[#This Row],[Conversions]]=0,0,data[[#This Row],[Spend, Dollars]]/data[[#This Row],[Conversions]])</f>
        <v>4.6449546499999999</v>
      </c>
      <c r="O3975" s="13">
        <f>data[[#This Row],[Conversions]]/data[[#This Row],[Clicks]]</f>
        <v>0.25005626265909825</v>
      </c>
      <c r="P3975" s="11">
        <v>226.79999999999998</v>
      </c>
      <c r="Q3975" s="11">
        <f>IF(data[[#This Row],[Spend, Dollars]]=0,0,data[[#This Row],[Total conversion value, Dollars]]/data[[#This Row],[Spend, Dollars]])</f>
        <v>12.206793020035189</v>
      </c>
      <c r="R3975" s="2">
        <v>64</v>
      </c>
      <c r="S3975" s="2">
        <v>11</v>
      </c>
      <c r="T3975" s="2">
        <v>6</v>
      </c>
      <c r="U3975" s="2">
        <f t="shared" si="62"/>
        <v>81</v>
      </c>
    </row>
    <row r="3976" spans="1:21" x14ac:dyDescent="0.2">
      <c r="A3976" t="s">
        <v>23</v>
      </c>
      <c r="B3976" s="3">
        <v>45110</v>
      </c>
      <c r="C3976" s="10" t="str">
        <f>TEXT(data[[#This Row],[Date]],"mmmm")</f>
        <v>July</v>
      </c>
      <c r="D3976" t="s">
        <v>16</v>
      </c>
      <c r="E3976" t="s">
        <v>19</v>
      </c>
      <c r="F3976" t="s">
        <v>14</v>
      </c>
      <c r="G3976" t="s">
        <v>21</v>
      </c>
      <c r="H3976" s="11">
        <v>875.39999999999986</v>
      </c>
      <c r="I3976" s="11">
        <v>6.4779599999999986</v>
      </c>
      <c r="J3976" s="13">
        <f>data[[#This Row],[Clicks]]/data[[#This Row],[Impressions]]</f>
        <v>7.3999999999999995E-3</v>
      </c>
      <c r="K3976" s="1">
        <v>1.2879999999999996</v>
      </c>
      <c r="L3976" s="2">
        <v>8.3436124799999956</v>
      </c>
      <c r="M3976">
        <v>4</v>
      </c>
      <c r="N3976" s="1">
        <f>IF(data[[#This Row],[Conversions]]=0,0,data[[#This Row],[Spend, Dollars]]/data[[#This Row],[Conversions]])</f>
        <v>2.0859031199999989</v>
      </c>
      <c r="O3976" s="13">
        <f>data[[#This Row],[Conversions]]/data[[#This Row],[Clicks]]</f>
        <v>0.61747834194715634</v>
      </c>
      <c r="P3976" s="11">
        <v>87.6</v>
      </c>
      <c r="Q3976" s="11">
        <f>IF(data[[#This Row],[Spend, Dollars]]=0,0,data[[#This Row],[Total conversion value, Dollars]]/data[[#This Row],[Spend, Dollars]])</f>
        <v>10.49904944770398</v>
      </c>
      <c r="R3976" s="2">
        <v>71</v>
      </c>
      <c r="S3976" s="2">
        <v>13</v>
      </c>
      <c r="T3976" s="2">
        <v>7.5</v>
      </c>
      <c r="U3976" s="2">
        <f t="shared" si="62"/>
        <v>91.5</v>
      </c>
    </row>
    <row r="3977" spans="1:21" x14ac:dyDescent="0.2">
      <c r="A3977" t="s">
        <v>23</v>
      </c>
      <c r="B3977" s="3">
        <v>45111</v>
      </c>
      <c r="C3977" s="10" t="str">
        <f>TEXT(data[[#This Row],[Date]],"mmmm")</f>
        <v>July</v>
      </c>
      <c r="D3977" t="s">
        <v>16</v>
      </c>
      <c r="E3977" t="s">
        <v>19</v>
      </c>
      <c r="F3977" t="s">
        <v>14</v>
      </c>
      <c r="G3977" t="s">
        <v>21</v>
      </c>
      <c r="H3977" s="11">
        <v>1133.3</v>
      </c>
      <c r="I3977" s="11">
        <v>8.6130800000000018</v>
      </c>
      <c r="J3977" s="13">
        <f>data[[#This Row],[Clicks]]/data[[#This Row],[Impressions]]</f>
        <v>7.6000000000000017E-3</v>
      </c>
      <c r="K3977" s="1">
        <v>1.0809999999999997</v>
      </c>
      <c r="L3977" s="2">
        <v>9.3107394800000005</v>
      </c>
      <c r="M3977">
        <v>4</v>
      </c>
      <c r="N3977" s="1">
        <f>IF(data[[#This Row],[Conversions]]=0,0,data[[#This Row],[Spend, Dollars]]/data[[#This Row],[Conversions]])</f>
        <v>2.3276848700000001</v>
      </c>
      <c r="O3977" s="13">
        <f>data[[#This Row],[Conversions]]/data[[#This Row],[Clicks]]</f>
        <v>0.46440994394571966</v>
      </c>
      <c r="P3977" s="11">
        <v>243.6</v>
      </c>
      <c r="Q3977" s="11">
        <f>IF(data[[#This Row],[Spend, Dollars]]=0,0,data[[#This Row],[Total conversion value, Dollars]]/data[[#This Row],[Spend, Dollars]])</f>
        <v>26.163335417478567</v>
      </c>
      <c r="R3977" s="2">
        <v>49</v>
      </c>
      <c r="S3977" s="2">
        <v>6</v>
      </c>
      <c r="T3977" s="2">
        <v>3</v>
      </c>
      <c r="U3977" s="2">
        <f t="shared" si="62"/>
        <v>58</v>
      </c>
    </row>
    <row r="3978" spans="1:21" x14ac:dyDescent="0.2">
      <c r="A3978" t="s">
        <v>23</v>
      </c>
      <c r="B3978" s="3">
        <v>45112</v>
      </c>
      <c r="C3978" s="10" t="str">
        <f>TEXT(data[[#This Row],[Date]],"mmmm")</f>
        <v>July</v>
      </c>
      <c r="D3978" t="s">
        <v>16</v>
      </c>
      <c r="E3978" t="s">
        <v>19</v>
      </c>
      <c r="F3978" t="s">
        <v>14</v>
      </c>
      <c r="G3978" t="s">
        <v>21</v>
      </c>
      <c r="H3978" s="11">
        <v>948.8</v>
      </c>
      <c r="I3978" s="11">
        <v>13.093440000000001</v>
      </c>
      <c r="J3978" s="13">
        <f>data[[#This Row],[Clicks]]/data[[#This Row],[Impressions]]</f>
        <v>1.3800000000000002E-2</v>
      </c>
      <c r="K3978" s="1">
        <v>0.37950000000000006</v>
      </c>
      <c r="L3978" s="2">
        <v>4.9689604800000016</v>
      </c>
      <c r="M3978">
        <v>5</v>
      </c>
      <c r="N3978" s="1">
        <f>IF(data[[#This Row],[Conversions]]=0,0,data[[#This Row],[Spend, Dollars]]/data[[#This Row],[Conversions]])</f>
        <v>0.99379209600000029</v>
      </c>
      <c r="O3978" s="13">
        <f>data[[#This Row],[Conversions]]/data[[#This Row],[Clicks]]</f>
        <v>0.38187061612532686</v>
      </c>
      <c r="P3978" s="11">
        <v>142.79999999999998</v>
      </c>
      <c r="Q3978" s="11">
        <f>IF(data[[#This Row],[Spend, Dollars]]=0,0,data[[#This Row],[Total conversion value, Dollars]]/data[[#This Row],[Spend, Dollars]])</f>
        <v>28.738405260973206</v>
      </c>
      <c r="R3978" s="2">
        <v>62</v>
      </c>
      <c r="S3978" s="2">
        <v>6</v>
      </c>
      <c r="T3978" s="2">
        <v>1.5</v>
      </c>
      <c r="U3978" s="2">
        <f t="shared" si="62"/>
        <v>69.5</v>
      </c>
    </row>
    <row r="3979" spans="1:21" x14ac:dyDescent="0.2">
      <c r="A3979" t="s">
        <v>23</v>
      </c>
      <c r="B3979" s="3">
        <v>45113</v>
      </c>
      <c r="C3979" s="10" t="str">
        <f>TEXT(data[[#This Row],[Date]],"mmmm")</f>
        <v>July</v>
      </c>
      <c r="D3979" t="s">
        <v>16</v>
      </c>
      <c r="E3979" t="s">
        <v>19</v>
      </c>
      <c r="F3979" t="s">
        <v>14</v>
      </c>
      <c r="G3979" t="s">
        <v>21</v>
      </c>
      <c r="H3979" s="11">
        <v>587.79999999999995</v>
      </c>
      <c r="I3979" s="11">
        <v>4.7611800000000013</v>
      </c>
      <c r="J3979" s="13">
        <f>data[[#This Row],[Clicks]]/data[[#This Row],[Impressions]]</f>
        <v>8.100000000000003E-3</v>
      </c>
      <c r="K3979" s="1">
        <v>0.96599999999999964</v>
      </c>
      <c r="L3979" s="2">
        <v>4.5992998799999993</v>
      </c>
      <c r="M3979">
        <v>4</v>
      </c>
      <c r="N3979" s="1">
        <f>IF(data[[#This Row],[Conversions]]=0,0,data[[#This Row],[Spend, Dollars]]/data[[#This Row],[Conversions]])</f>
        <v>1.1498249699999998</v>
      </c>
      <c r="O3979" s="13">
        <f>data[[#This Row],[Conversions]]/data[[#This Row],[Clicks]]</f>
        <v>0.84012786746142742</v>
      </c>
      <c r="P3979" s="11">
        <v>76.8</v>
      </c>
      <c r="Q3979" s="11">
        <f>IF(data[[#This Row],[Spend, Dollars]]=0,0,data[[#This Row],[Total conversion value, Dollars]]/data[[#This Row],[Spend, Dollars]])</f>
        <v>16.6981936389849</v>
      </c>
      <c r="R3979" s="2">
        <v>34</v>
      </c>
      <c r="S3979" s="2">
        <v>16</v>
      </c>
      <c r="T3979" s="2">
        <v>1.5</v>
      </c>
      <c r="U3979" s="2">
        <f t="shared" si="62"/>
        <v>51.5</v>
      </c>
    </row>
    <row r="3980" spans="1:21" x14ac:dyDescent="0.2">
      <c r="A3980" t="s">
        <v>23</v>
      </c>
      <c r="B3980" s="3">
        <v>45114</v>
      </c>
      <c r="C3980" s="10" t="str">
        <f>TEXT(data[[#This Row],[Date]],"mmmm")</f>
        <v>July</v>
      </c>
      <c r="D3980" t="s">
        <v>16</v>
      </c>
      <c r="E3980" t="s">
        <v>19</v>
      </c>
      <c r="F3980" t="s">
        <v>14</v>
      </c>
      <c r="G3980" t="s">
        <v>21</v>
      </c>
      <c r="H3980" s="11">
        <v>798.89999999999986</v>
      </c>
      <c r="I3980" s="11">
        <v>13.022070000000003</v>
      </c>
      <c r="J3980" s="13">
        <f>data[[#This Row],[Clicks]]/data[[#This Row],[Impressions]]</f>
        <v>1.6300000000000005E-2</v>
      </c>
      <c r="K3980" s="1">
        <v>0.68999999999999961</v>
      </c>
      <c r="L3980" s="2">
        <v>8.9852282999999975</v>
      </c>
      <c r="M3980">
        <v>1</v>
      </c>
      <c r="N3980" s="1">
        <f>IF(data[[#This Row],[Conversions]]=0,0,data[[#This Row],[Spend, Dollars]]/data[[#This Row],[Conversions]])</f>
        <v>8.9852282999999975</v>
      </c>
      <c r="O3980" s="13">
        <f>data[[#This Row],[Conversions]]/data[[#This Row],[Clicks]]</f>
        <v>7.6792706535904032E-2</v>
      </c>
      <c r="P3980" s="11">
        <v>33.6</v>
      </c>
      <c r="Q3980" s="11">
        <f>IF(data[[#This Row],[Spend, Dollars]]=0,0,data[[#This Row],[Total conversion value, Dollars]]/data[[#This Row],[Spend, Dollars]])</f>
        <v>3.7394709269657636</v>
      </c>
      <c r="R3980" s="2">
        <v>65</v>
      </c>
      <c r="S3980" s="2">
        <v>15</v>
      </c>
      <c r="T3980" s="2">
        <v>4.5</v>
      </c>
      <c r="U3980" s="2">
        <f t="shared" si="62"/>
        <v>84.5</v>
      </c>
    </row>
    <row r="3981" spans="1:21" x14ac:dyDescent="0.2">
      <c r="A3981" t="s">
        <v>23</v>
      </c>
      <c r="B3981" s="3">
        <v>45115</v>
      </c>
      <c r="C3981" s="10" t="str">
        <f>TEXT(data[[#This Row],[Date]],"mmmm")</f>
        <v>July</v>
      </c>
      <c r="D3981" t="s">
        <v>16</v>
      </c>
      <c r="E3981" t="s">
        <v>19</v>
      </c>
      <c r="F3981" t="s">
        <v>14</v>
      </c>
      <c r="G3981" t="s">
        <v>21</v>
      </c>
      <c r="H3981" s="11">
        <v>568.19999999999993</v>
      </c>
      <c r="I3981" s="11">
        <v>5.1138000000000003</v>
      </c>
      <c r="J3981" s="13">
        <f>data[[#This Row],[Clicks]]/data[[#This Row],[Impressions]]</f>
        <v>9.0000000000000011E-3</v>
      </c>
      <c r="K3981" s="1">
        <v>1.0464999999999998</v>
      </c>
      <c r="L3981" s="2">
        <v>5.3515916999999993</v>
      </c>
      <c r="M3981">
        <v>3</v>
      </c>
      <c r="N3981" s="1">
        <f>IF(data[[#This Row],[Conversions]]=0,0,data[[#This Row],[Spend, Dollars]]/data[[#This Row],[Conversions]])</f>
        <v>1.7838638999999998</v>
      </c>
      <c r="O3981" s="13">
        <f>data[[#This Row],[Conversions]]/data[[#This Row],[Clicks]]</f>
        <v>0.58664789393406069</v>
      </c>
      <c r="P3981" s="11">
        <v>32.4</v>
      </c>
      <c r="Q3981" s="11">
        <f>IF(data[[#This Row],[Spend, Dollars]]=0,0,data[[#This Row],[Total conversion value, Dollars]]/data[[#This Row],[Spend, Dollars]])</f>
        <v>6.0542735351054535</v>
      </c>
      <c r="R3981" s="2">
        <v>42</v>
      </c>
      <c r="S3981" s="2">
        <v>1</v>
      </c>
      <c r="T3981" s="2">
        <v>12</v>
      </c>
      <c r="U3981" s="2">
        <f t="shared" si="62"/>
        <v>55</v>
      </c>
    </row>
    <row r="3982" spans="1:21" x14ac:dyDescent="0.2">
      <c r="A3982" t="s">
        <v>23</v>
      </c>
      <c r="B3982" s="3">
        <v>45116</v>
      </c>
      <c r="C3982" s="10" t="str">
        <f>TEXT(data[[#This Row],[Date]],"mmmm")</f>
        <v>July</v>
      </c>
      <c r="D3982" t="s">
        <v>16</v>
      </c>
      <c r="E3982" t="s">
        <v>19</v>
      </c>
      <c r="F3982" t="s">
        <v>14</v>
      </c>
      <c r="G3982" t="s">
        <v>21</v>
      </c>
      <c r="H3982" s="11">
        <v>1019.8</v>
      </c>
      <c r="I3982" s="11">
        <v>15.398980000000002</v>
      </c>
      <c r="J3982" s="13">
        <f>data[[#This Row],[Clicks]]/data[[#This Row],[Impressions]]</f>
        <v>1.5100000000000002E-2</v>
      </c>
      <c r="K3982" s="1">
        <v>0.10350000000000002</v>
      </c>
      <c r="L3982" s="2">
        <v>1.5937944300000004</v>
      </c>
      <c r="M3982">
        <v>6</v>
      </c>
      <c r="N3982" s="1">
        <f>IF(data[[#This Row],[Conversions]]=0,0,data[[#This Row],[Spend, Dollars]]/data[[#This Row],[Conversions]])</f>
        <v>0.26563240500000007</v>
      </c>
      <c r="O3982" s="13">
        <f>data[[#This Row],[Conversions]]/data[[#This Row],[Clicks]]</f>
        <v>0.38963619668315691</v>
      </c>
      <c r="P3982" s="11">
        <v>259.2</v>
      </c>
      <c r="Q3982" s="11">
        <f>IF(data[[#This Row],[Spend, Dollars]]=0,0,data[[#This Row],[Total conversion value, Dollars]]/data[[#This Row],[Spend, Dollars]])</f>
        <v>162.63076035470894</v>
      </c>
      <c r="R3982" s="2">
        <v>78</v>
      </c>
      <c r="S3982" s="2">
        <v>16</v>
      </c>
      <c r="T3982" s="2">
        <v>3</v>
      </c>
      <c r="U3982" s="2">
        <f t="shared" si="62"/>
        <v>97</v>
      </c>
    </row>
    <row r="3983" spans="1:21" x14ac:dyDescent="0.2">
      <c r="A3983" t="s">
        <v>23</v>
      </c>
      <c r="B3983" s="3">
        <v>45117</v>
      </c>
      <c r="C3983" s="10" t="str">
        <f>TEXT(data[[#This Row],[Date]],"mmmm")</f>
        <v>July</v>
      </c>
      <c r="D3983" t="s">
        <v>16</v>
      </c>
      <c r="E3983" t="s">
        <v>19</v>
      </c>
      <c r="F3983" t="s">
        <v>14</v>
      </c>
      <c r="G3983" t="s">
        <v>21</v>
      </c>
      <c r="H3983" s="11">
        <v>1187.1999999999998</v>
      </c>
      <c r="I3983" s="11">
        <v>13.771520000000001</v>
      </c>
      <c r="J3983" s="13">
        <f>data[[#This Row],[Clicks]]/data[[#This Row],[Impressions]]</f>
        <v>1.1600000000000003E-2</v>
      </c>
      <c r="K3983" s="1">
        <v>8.0500000000000016E-2</v>
      </c>
      <c r="L3983" s="2">
        <v>1.1086073600000004</v>
      </c>
      <c r="M3983">
        <v>6</v>
      </c>
      <c r="N3983" s="1">
        <f>IF(data[[#This Row],[Conversions]]=0,0,data[[#This Row],[Spend, Dollars]]/data[[#This Row],[Conversions]])</f>
        <v>0.18476789333333341</v>
      </c>
      <c r="O3983" s="13">
        <f>data[[#This Row],[Conversions]]/data[[#This Row],[Clicks]]</f>
        <v>0.43568175480992655</v>
      </c>
      <c r="P3983" s="11">
        <v>283.2</v>
      </c>
      <c r="Q3983" s="11">
        <f>IF(data[[#This Row],[Spend, Dollars]]=0,0,data[[#This Row],[Total conversion value, Dollars]]/data[[#This Row],[Spend, Dollars]])</f>
        <v>255.45563760283883</v>
      </c>
      <c r="R3983" s="2">
        <v>29</v>
      </c>
      <c r="S3983" s="2">
        <v>12</v>
      </c>
      <c r="T3983" s="2">
        <v>6</v>
      </c>
      <c r="U3983" s="2">
        <f t="shared" si="62"/>
        <v>47</v>
      </c>
    </row>
    <row r="3984" spans="1:21" x14ac:dyDescent="0.2">
      <c r="A3984" t="s">
        <v>23</v>
      </c>
      <c r="B3984" s="3">
        <v>45118</v>
      </c>
      <c r="C3984" s="10" t="str">
        <f>TEXT(data[[#This Row],[Date]],"mmmm")</f>
        <v>July</v>
      </c>
      <c r="D3984" t="s">
        <v>16</v>
      </c>
      <c r="E3984" t="s">
        <v>19</v>
      </c>
      <c r="F3984" t="s">
        <v>14</v>
      </c>
      <c r="G3984" t="s">
        <v>21</v>
      </c>
      <c r="H3984" s="11">
        <v>1183.5999999999999</v>
      </c>
      <c r="I3984" s="11">
        <v>14.676639999999999</v>
      </c>
      <c r="J3984" s="13">
        <f>data[[#This Row],[Clicks]]/data[[#This Row],[Impressions]]</f>
        <v>1.24E-2</v>
      </c>
      <c r="K3984" s="1">
        <v>1.0464999999999998</v>
      </c>
      <c r="L3984" s="2">
        <v>15.359103759999995</v>
      </c>
      <c r="M3984">
        <v>5</v>
      </c>
      <c r="N3984" s="1">
        <f>IF(data[[#This Row],[Conversions]]=0,0,data[[#This Row],[Spend, Dollars]]/data[[#This Row],[Conversions]])</f>
        <v>3.0718207519999989</v>
      </c>
      <c r="O3984" s="13">
        <f>data[[#This Row],[Conversions]]/data[[#This Row],[Clicks]]</f>
        <v>0.34067743025651648</v>
      </c>
      <c r="P3984" s="11">
        <v>355.2</v>
      </c>
      <c r="Q3984" s="11">
        <f>IF(data[[#This Row],[Spend, Dollars]]=0,0,data[[#This Row],[Total conversion value, Dollars]]/data[[#This Row],[Spend, Dollars]])</f>
        <v>23.126349398397455</v>
      </c>
      <c r="R3984" s="2">
        <v>36</v>
      </c>
      <c r="S3984" s="2">
        <v>6</v>
      </c>
      <c r="T3984" s="2">
        <v>15</v>
      </c>
      <c r="U3984" s="2">
        <f t="shared" si="62"/>
        <v>57</v>
      </c>
    </row>
    <row r="3985" spans="1:21" x14ac:dyDescent="0.2">
      <c r="A3985" t="s">
        <v>23</v>
      </c>
      <c r="B3985" s="3">
        <v>45119</v>
      </c>
      <c r="C3985" s="10" t="str">
        <f>TEXT(data[[#This Row],[Date]],"mmmm")</f>
        <v>July</v>
      </c>
      <c r="D3985" t="s">
        <v>16</v>
      </c>
      <c r="E3985" t="s">
        <v>19</v>
      </c>
      <c r="F3985" t="s">
        <v>14</v>
      </c>
      <c r="G3985" t="s">
        <v>21</v>
      </c>
      <c r="H3985" s="11">
        <v>1383.3999999999999</v>
      </c>
      <c r="I3985" s="11">
        <v>18.399220000000003</v>
      </c>
      <c r="J3985" s="13">
        <f>data[[#This Row],[Clicks]]/data[[#This Row],[Impressions]]</f>
        <v>1.3300000000000003E-2</v>
      </c>
      <c r="K3985" s="1">
        <v>0.97749999999999959</v>
      </c>
      <c r="L3985" s="2">
        <v>17.985237549999997</v>
      </c>
      <c r="M3985">
        <v>4</v>
      </c>
      <c r="N3985" s="1">
        <f>IF(data[[#This Row],[Conversions]]=0,0,data[[#This Row],[Spend, Dollars]]/data[[#This Row],[Conversions]])</f>
        <v>4.4963093874999993</v>
      </c>
      <c r="O3985" s="13">
        <f>data[[#This Row],[Conversions]]/data[[#This Row],[Clicks]]</f>
        <v>0.21740052023944489</v>
      </c>
      <c r="P3985" s="11">
        <v>157.19999999999999</v>
      </c>
      <c r="Q3985" s="11">
        <f>IF(data[[#This Row],[Spend, Dollars]]=0,0,data[[#This Row],[Total conversion value, Dollars]]/data[[#This Row],[Spend, Dollars]])</f>
        <v>8.7405017344349734</v>
      </c>
      <c r="R3985" s="2">
        <v>71</v>
      </c>
      <c r="S3985" s="2">
        <v>11</v>
      </c>
      <c r="T3985" s="2">
        <v>4.5</v>
      </c>
      <c r="U3985" s="2">
        <f t="shared" si="62"/>
        <v>86.5</v>
      </c>
    </row>
    <row r="3986" spans="1:21" x14ac:dyDescent="0.2">
      <c r="A3986" t="s">
        <v>23</v>
      </c>
      <c r="B3986" s="3">
        <v>45120</v>
      </c>
      <c r="C3986" s="10" t="str">
        <f>TEXT(data[[#This Row],[Date]],"mmmm")</f>
        <v>July</v>
      </c>
      <c r="D3986" t="s">
        <v>16</v>
      </c>
      <c r="E3986" t="s">
        <v>19</v>
      </c>
      <c r="F3986" t="s">
        <v>14</v>
      </c>
      <c r="G3986" t="s">
        <v>21</v>
      </c>
      <c r="H3986" s="11">
        <v>773.09999999999991</v>
      </c>
      <c r="I3986" s="11">
        <v>12.678839999999997</v>
      </c>
      <c r="J3986" s="13">
        <f>data[[#This Row],[Clicks]]/data[[#This Row],[Impressions]]</f>
        <v>1.6399999999999998E-2</v>
      </c>
      <c r="K3986" s="1">
        <v>0.33350000000000007</v>
      </c>
      <c r="L3986" s="2">
        <v>4.2283931399999997</v>
      </c>
      <c r="M3986">
        <v>6</v>
      </c>
      <c r="N3986" s="1">
        <f>IF(data[[#This Row],[Conversions]]=0,0,data[[#This Row],[Spend, Dollars]]/data[[#This Row],[Conversions]])</f>
        <v>0.70473218999999998</v>
      </c>
      <c r="O3986" s="13">
        <f>data[[#This Row],[Conversions]]/data[[#This Row],[Clicks]]</f>
        <v>0.47322941215442432</v>
      </c>
      <c r="P3986" s="11">
        <v>376.8</v>
      </c>
      <c r="Q3986" s="11">
        <f>IF(data[[#This Row],[Spend, Dollars]]=0,0,data[[#This Row],[Total conversion value, Dollars]]/data[[#This Row],[Spend, Dollars]])</f>
        <v>89.111865317234916</v>
      </c>
      <c r="R3986" s="2">
        <v>64</v>
      </c>
      <c r="S3986" s="2">
        <v>15</v>
      </c>
      <c r="T3986" s="2">
        <v>12</v>
      </c>
      <c r="U3986" s="2">
        <f t="shared" si="62"/>
        <v>91</v>
      </c>
    </row>
    <row r="3987" spans="1:21" x14ac:dyDescent="0.2">
      <c r="A3987" t="s">
        <v>23</v>
      </c>
      <c r="B3987" s="3">
        <v>45121</v>
      </c>
      <c r="C3987" s="10" t="str">
        <f>TEXT(data[[#This Row],[Date]],"mmmm")</f>
        <v>July</v>
      </c>
      <c r="D3987" t="s">
        <v>16</v>
      </c>
      <c r="E3987" t="s">
        <v>19</v>
      </c>
      <c r="F3987" t="s">
        <v>14</v>
      </c>
      <c r="G3987" t="s">
        <v>21</v>
      </c>
      <c r="H3987" s="11">
        <v>975</v>
      </c>
      <c r="I3987" s="11">
        <v>11.407500000000004</v>
      </c>
      <c r="J3987" s="13">
        <f>data[[#This Row],[Clicks]]/data[[#This Row],[Impressions]]</f>
        <v>1.1700000000000004E-2</v>
      </c>
      <c r="K3987" s="1">
        <v>0.65549999999999986</v>
      </c>
      <c r="L3987" s="2">
        <v>7.4776162500000014</v>
      </c>
      <c r="M3987">
        <v>2</v>
      </c>
      <c r="N3987" s="1">
        <f>IF(data[[#This Row],[Conversions]]=0,0,data[[#This Row],[Spend, Dollars]]/data[[#This Row],[Conversions]])</f>
        <v>3.7388081250000007</v>
      </c>
      <c r="O3987" s="13">
        <f>data[[#This Row],[Conversions]]/data[[#This Row],[Clicks]]</f>
        <v>0.17532325224632911</v>
      </c>
      <c r="P3987" s="11">
        <v>15.6</v>
      </c>
      <c r="Q3987" s="11">
        <f>IF(data[[#This Row],[Spend, Dollars]]=0,0,data[[#This Row],[Total conversion value, Dollars]]/data[[#This Row],[Spend, Dollars]])</f>
        <v>2.0862263425192484</v>
      </c>
      <c r="R3987" s="2">
        <v>76</v>
      </c>
      <c r="S3987" s="2">
        <v>11</v>
      </c>
      <c r="T3987" s="2">
        <v>1.5</v>
      </c>
      <c r="U3987" s="2">
        <f t="shared" si="62"/>
        <v>88.5</v>
      </c>
    </row>
    <row r="3988" spans="1:21" x14ac:dyDescent="0.2">
      <c r="A3988" t="s">
        <v>23</v>
      </c>
      <c r="B3988" s="3">
        <v>45122</v>
      </c>
      <c r="C3988" s="10" t="str">
        <f>TEXT(data[[#This Row],[Date]],"mmmm")</f>
        <v>July</v>
      </c>
      <c r="D3988" t="s">
        <v>16</v>
      </c>
      <c r="E3988" t="s">
        <v>19</v>
      </c>
      <c r="F3988" t="s">
        <v>14</v>
      </c>
      <c r="G3988" t="s">
        <v>21</v>
      </c>
      <c r="H3988" s="11">
        <v>804.5</v>
      </c>
      <c r="I3988" s="11">
        <v>9.1712999999999987</v>
      </c>
      <c r="J3988" s="13">
        <f>data[[#This Row],[Clicks]]/data[[#This Row],[Impressions]]</f>
        <v>1.1399999999999999E-2</v>
      </c>
      <c r="K3988" s="1">
        <v>1.5869999999999997</v>
      </c>
      <c r="L3988" s="2">
        <v>14.554853099999995</v>
      </c>
      <c r="M3988">
        <v>1</v>
      </c>
      <c r="N3988" s="1">
        <f>IF(data[[#This Row],[Conversions]]=0,0,data[[#This Row],[Spend, Dollars]]/data[[#This Row],[Conversions]])</f>
        <v>14.554853099999995</v>
      </c>
      <c r="O3988" s="13">
        <f>data[[#This Row],[Conversions]]/data[[#This Row],[Clicks]]</f>
        <v>0.1090357964519752</v>
      </c>
      <c r="P3988" s="11">
        <v>10.799999999999999</v>
      </c>
      <c r="Q3988" s="11">
        <f>IF(data[[#This Row],[Spend, Dollars]]=0,0,data[[#This Row],[Total conversion value, Dollars]]/data[[#This Row],[Spend, Dollars]])</f>
        <v>0.74202054296240216</v>
      </c>
      <c r="R3988" s="2">
        <v>58</v>
      </c>
      <c r="S3988" s="2">
        <v>13</v>
      </c>
      <c r="T3988" s="2">
        <v>0</v>
      </c>
      <c r="U3988" s="2">
        <f t="shared" si="62"/>
        <v>71</v>
      </c>
    </row>
    <row r="3989" spans="1:21" x14ac:dyDescent="0.2">
      <c r="A3989" t="s">
        <v>23</v>
      </c>
      <c r="B3989" s="3">
        <v>45123</v>
      </c>
      <c r="C3989" s="10" t="str">
        <f>TEXT(data[[#This Row],[Date]],"mmmm")</f>
        <v>July</v>
      </c>
      <c r="D3989" t="s">
        <v>16</v>
      </c>
      <c r="E3989" t="s">
        <v>19</v>
      </c>
      <c r="F3989" t="s">
        <v>14</v>
      </c>
      <c r="G3989" t="s">
        <v>21</v>
      </c>
      <c r="H3989" s="11">
        <v>899.19999999999982</v>
      </c>
      <c r="I3989" s="11">
        <v>13.398079999999998</v>
      </c>
      <c r="J3989" s="13">
        <f>data[[#This Row],[Clicks]]/data[[#This Row],[Impressions]]</f>
        <v>1.4900000000000002E-2</v>
      </c>
      <c r="K3989" s="1">
        <v>0.97749999999999959</v>
      </c>
      <c r="L3989" s="2">
        <v>13.096623199999993</v>
      </c>
      <c r="M3989">
        <v>1</v>
      </c>
      <c r="N3989" s="1">
        <f>IF(data[[#This Row],[Conversions]]=0,0,data[[#This Row],[Spend, Dollars]]/data[[#This Row],[Conversions]])</f>
        <v>13.096623199999993</v>
      </c>
      <c r="O3989" s="13">
        <f>data[[#This Row],[Conversions]]/data[[#This Row],[Clicks]]</f>
        <v>7.4637560008598253E-2</v>
      </c>
      <c r="P3989" s="11">
        <v>37.199999999999996</v>
      </c>
      <c r="Q3989" s="11">
        <f>IF(data[[#This Row],[Spend, Dollars]]=0,0,data[[#This Row],[Total conversion value, Dollars]]/data[[#This Row],[Spend, Dollars]])</f>
        <v>2.8404268361328451</v>
      </c>
      <c r="R3989" s="2">
        <v>28</v>
      </c>
      <c r="S3989" s="2">
        <v>14</v>
      </c>
      <c r="T3989" s="2">
        <v>0</v>
      </c>
      <c r="U3989" s="2">
        <f t="shared" si="62"/>
        <v>42</v>
      </c>
    </row>
    <row r="3990" spans="1:21" x14ac:dyDescent="0.2">
      <c r="A3990" t="s">
        <v>23</v>
      </c>
      <c r="B3990" s="3">
        <v>45124</v>
      </c>
      <c r="C3990" s="10" t="str">
        <f>TEXT(data[[#This Row],[Date]],"mmmm")</f>
        <v>July</v>
      </c>
      <c r="D3990" t="s">
        <v>16</v>
      </c>
      <c r="E3990" t="s">
        <v>19</v>
      </c>
      <c r="F3990" t="s">
        <v>14</v>
      </c>
      <c r="G3990" t="s">
        <v>21</v>
      </c>
      <c r="H3990" s="11">
        <v>841.69999999999982</v>
      </c>
      <c r="I3990" s="11">
        <v>9.258700000000001</v>
      </c>
      <c r="J3990" s="13">
        <f>data[[#This Row],[Clicks]]/data[[#This Row],[Impressions]]</f>
        <v>1.1000000000000003E-2</v>
      </c>
      <c r="K3990" s="1">
        <v>1.4144999999999996</v>
      </c>
      <c r="L3990" s="2">
        <v>13.096431149999999</v>
      </c>
      <c r="M3990">
        <v>3</v>
      </c>
      <c r="N3990" s="1">
        <f>IF(data[[#This Row],[Conversions]]=0,0,data[[#This Row],[Spend, Dollars]]/data[[#This Row],[Conversions]])</f>
        <v>4.36547705</v>
      </c>
      <c r="O3990" s="13">
        <f>data[[#This Row],[Conversions]]/data[[#This Row],[Clicks]]</f>
        <v>0.32401957078207522</v>
      </c>
      <c r="P3990" s="11">
        <v>90</v>
      </c>
      <c r="Q3990" s="11">
        <f>IF(data[[#This Row],[Spend, Dollars]]=0,0,data[[#This Row],[Total conversion value, Dollars]]/data[[#This Row],[Spend, Dollars]])</f>
        <v>6.8721011830768877</v>
      </c>
      <c r="R3990" s="2">
        <v>59</v>
      </c>
      <c r="S3990" s="2">
        <v>2</v>
      </c>
      <c r="T3990" s="2">
        <v>18</v>
      </c>
      <c r="U3990" s="2">
        <f t="shared" si="62"/>
        <v>79</v>
      </c>
    </row>
    <row r="3991" spans="1:21" x14ac:dyDescent="0.2">
      <c r="A3991" t="s">
        <v>23</v>
      </c>
      <c r="B3991" s="3">
        <v>45125</v>
      </c>
      <c r="C3991" s="10" t="str">
        <f>TEXT(data[[#This Row],[Date]],"mmmm")</f>
        <v>July</v>
      </c>
      <c r="D3991" t="s">
        <v>16</v>
      </c>
      <c r="E3991" t="s">
        <v>19</v>
      </c>
      <c r="F3991" t="s">
        <v>14</v>
      </c>
      <c r="G3991" t="s">
        <v>21</v>
      </c>
      <c r="H3991" s="11">
        <v>757.59999999999991</v>
      </c>
      <c r="I3991" s="11">
        <v>9.1669600000000013</v>
      </c>
      <c r="J3991" s="13">
        <f>data[[#This Row],[Clicks]]/data[[#This Row],[Impressions]]</f>
        <v>1.2100000000000003E-2</v>
      </c>
      <c r="K3991" s="1">
        <v>1.2074999999999998</v>
      </c>
      <c r="L3991" s="2">
        <v>11.0691042</v>
      </c>
      <c r="M3991">
        <v>2</v>
      </c>
      <c r="N3991" s="1">
        <f>IF(data[[#This Row],[Conversions]]=0,0,data[[#This Row],[Spend, Dollars]]/data[[#This Row],[Conversions]])</f>
        <v>5.5345521</v>
      </c>
      <c r="O3991" s="13">
        <f>data[[#This Row],[Conversions]]/data[[#This Row],[Clicks]]</f>
        <v>0.21817483658704737</v>
      </c>
      <c r="P3991" s="11">
        <v>67.2</v>
      </c>
      <c r="Q3991" s="11">
        <f>IF(data[[#This Row],[Spend, Dollars]]=0,0,data[[#This Row],[Total conversion value, Dollars]]/data[[#This Row],[Spend, Dollars]])</f>
        <v>6.0709519745961016</v>
      </c>
      <c r="R3991" s="2">
        <v>21</v>
      </c>
      <c r="S3991" s="2">
        <v>5</v>
      </c>
      <c r="T3991" s="2">
        <v>7.5</v>
      </c>
      <c r="U3991" s="2">
        <f t="shared" si="62"/>
        <v>33.5</v>
      </c>
    </row>
    <row r="3992" spans="1:21" x14ac:dyDescent="0.2">
      <c r="A3992" t="s">
        <v>23</v>
      </c>
      <c r="B3992" s="3">
        <v>45126</v>
      </c>
      <c r="C3992" s="10" t="str">
        <f>TEXT(data[[#This Row],[Date]],"mmmm")</f>
        <v>July</v>
      </c>
      <c r="D3992" t="s">
        <v>16</v>
      </c>
      <c r="E3992" t="s">
        <v>19</v>
      </c>
      <c r="F3992" t="s">
        <v>14</v>
      </c>
      <c r="G3992" t="s">
        <v>21</v>
      </c>
      <c r="H3992" s="11">
        <v>994.3</v>
      </c>
      <c r="I3992" s="11">
        <v>10.837869999999999</v>
      </c>
      <c r="J3992" s="13">
        <f>data[[#This Row],[Clicks]]/data[[#This Row],[Impressions]]</f>
        <v>1.09E-2</v>
      </c>
      <c r="K3992" s="1">
        <v>1.2879999999999998</v>
      </c>
      <c r="L3992" s="2">
        <v>13.959176559999996</v>
      </c>
      <c r="M3992">
        <v>1</v>
      </c>
      <c r="N3992" s="1">
        <f>IF(data[[#This Row],[Conversions]]=0,0,data[[#This Row],[Spend, Dollars]]/data[[#This Row],[Conversions]])</f>
        <v>13.959176559999996</v>
      </c>
      <c r="O3992" s="13">
        <f>data[[#This Row],[Conversions]]/data[[#This Row],[Clicks]]</f>
        <v>9.2269052867399226E-2</v>
      </c>
      <c r="P3992" s="11">
        <v>37.199999999999996</v>
      </c>
      <c r="Q3992" s="11">
        <f>IF(data[[#This Row],[Spend, Dollars]]=0,0,data[[#This Row],[Total conversion value, Dollars]]/data[[#This Row],[Spend, Dollars]])</f>
        <v>2.6649136387168104</v>
      </c>
      <c r="R3992" s="2">
        <v>55</v>
      </c>
      <c r="S3992" s="2">
        <v>7</v>
      </c>
      <c r="T3992" s="2">
        <v>4.5</v>
      </c>
      <c r="U3992" s="2">
        <f t="shared" si="62"/>
        <v>66.5</v>
      </c>
    </row>
    <row r="3993" spans="1:21" x14ac:dyDescent="0.2">
      <c r="A3993" t="s">
        <v>23</v>
      </c>
      <c r="B3993" s="3">
        <v>45127</v>
      </c>
      <c r="C3993" s="10" t="str">
        <f>TEXT(data[[#This Row],[Date]],"mmmm")</f>
        <v>July</v>
      </c>
      <c r="D3993" t="s">
        <v>16</v>
      </c>
      <c r="E3993" t="s">
        <v>19</v>
      </c>
      <c r="F3993" t="s">
        <v>14</v>
      </c>
      <c r="G3993" t="s">
        <v>21</v>
      </c>
      <c r="H3993" s="11">
        <v>912.59999999999991</v>
      </c>
      <c r="I3993" s="11">
        <v>14.236560000000001</v>
      </c>
      <c r="J3993" s="13">
        <f>data[[#This Row],[Clicks]]/data[[#This Row],[Impressions]]</f>
        <v>1.5600000000000003E-2</v>
      </c>
      <c r="K3993" s="1">
        <v>0.20700000000000002</v>
      </c>
      <c r="L3993" s="2">
        <v>2.9469679200000005</v>
      </c>
      <c r="M3993">
        <v>2</v>
      </c>
      <c r="N3993" s="1">
        <f>IF(data[[#This Row],[Conversions]]=0,0,data[[#This Row],[Spend, Dollars]]/data[[#This Row],[Conversions]])</f>
        <v>1.4734839600000003</v>
      </c>
      <c r="O3993" s="13">
        <f>data[[#This Row],[Conversions]]/data[[#This Row],[Clicks]]</f>
        <v>0.14048337519737913</v>
      </c>
      <c r="P3993" s="11">
        <v>81.599999999999994</v>
      </c>
      <c r="Q3993" s="11">
        <f>IF(data[[#This Row],[Spend, Dollars]]=0,0,data[[#This Row],[Total conversion value, Dollars]]/data[[#This Row],[Spend, Dollars]])</f>
        <v>27.689476850497911</v>
      </c>
      <c r="R3993" s="2">
        <v>33</v>
      </c>
      <c r="S3993" s="2">
        <v>13</v>
      </c>
      <c r="T3993" s="2">
        <v>0</v>
      </c>
      <c r="U3993" s="2">
        <f t="shared" si="62"/>
        <v>46</v>
      </c>
    </row>
    <row r="3994" spans="1:21" x14ac:dyDescent="0.2">
      <c r="A3994" t="s">
        <v>23</v>
      </c>
      <c r="B3994" s="3">
        <v>45128</v>
      </c>
      <c r="C3994" s="10" t="str">
        <f>TEXT(data[[#This Row],[Date]],"mmmm")</f>
        <v>July</v>
      </c>
      <c r="D3994" t="s">
        <v>16</v>
      </c>
      <c r="E3994" t="s">
        <v>19</v>
      </c>
      <c r="F3994" t="s">
        <v>14</v>
      </c>
      <c r="G3994" t="s">
        <v>21</v>
      </c>
      <c r="H3994" s="11">
        <v>1237.5</v>
      </c>
      <c r="I3994" s="11">
        <v>14.850000000000005</v>
      </c>
      <c r="J3994" s="13">
        <f>data[[#This Row],[Clicks]]/data[[#This Row],[Impressions]]</f>
        <v>1.2000000000000004E-2</v>
      </c>
      <c r="K3994" s="1">
        <v>1.1499999999999997</v>
      </c>
      <c r="L3994" s="2">
        <v>17.077500000000001</v>
      </c>
      <c r="M3994">
        <v>4</v>
      </c>
      <c r="N3994" s="1">
        <f>IF(data[[#This Row],[Conversions]]=0,0,data[[#This Row],[Spend, Dollars]]/data[[#This Row],[Conversions]])</f>
        <v>4.2693750000000001</v>
      </c>
      <c r="O3994" s="13">
        <f>data[[#This Row],[Conversions]]/data[[#This Row],[Clicks]]</f>
        <v>0.26936026936026924</v>
      </c>
      <c r="P3994" s="11">
        <v>144</v>
      </c>
      <c r="Q3994" s="11">
        <f>IF(data[[#This Row],[Spend, Dollars]]=0,0,data[[#This Row],[Total conversion value, Dollars]]/data[[#This Row],[Spend, Dollars]])</f>
        <v>8.4321475625823457</v>
      </c>
      <c r="R3994" s="2">
        <v>66</v>
      </c>
      <c r="S3994" s="2">
        <v>10</v>
      </c>
      <c r="T3994" s="2">
        <v>7.5</v>
      </c>
      <c r="U3994" s="2">
        <f t="shared" si="62"/>
        <v>83.5</v>
      </c>
    </row>
    <row r="3995" spans="1:21" x14ac:dyDescent="0.2">
      <c r="A3995" t="s">
        <v>23</v>
      </c>
      <c r="B3995" s="3">
        <v>45129</v>
      </c>
      <c r="C3995" s="10" t="str">
        <f>TEXT(data[[#This Row],[Date]],"mmmm")</f>
        <v>July</v>
      </c>
      <c r="D3995" t="s">
        <v>16</v>
      </c>
      <c r="E3995" t="s">
        <v>19</v>
      </c>
      <c r="F3995" t="s">
        <v>14</v>
      </c>
      <c r="G3995" t="s">
        <v>21</v>
      </c>
      <c r="H3995" s="11">
        <v>1261.5999999999999</v>
      </c>
      <c r="I3995" s="11">
        <v>20.437919999999998</v>
      </c>
      <c r="J3995" s="13">
        <f>data[[#This Row],[Clicks]]/data[[#This Row],[Impressions]]</f>
        <v>1.6199999999999999E-2</v>
      </c>
      <c r="K3995" s="1">
        <v>1.2764999999999995</v>
      </c>
      <c r="L3995" s="2">
        <v>26.089004879999987</v>
      </c>
      <c r="M3995">
        <v>3</v>
      </c>
      <c r="N3995" s="1">
        <f>IF(data[[#This Row],[Conversions]]=0,0,data[[#This Row],[Spend, Dollars]]/data[[#This Row],[Conversions]])</f>
        <v>8.6963349599999962</v>
      </c>
      <c r="O3995" s="13">
        <f>data[[#This Row],[Conversions]]/data[[#This Row],[Clicks]]</f>
        <v>0.14678597430658308</v>
      </c>
      <c r="P3995" s="11">
        <v>145.19999999999999</v>
      </c>
      <c r="Q3995" s="11">
        <f>IF(data[[#This Row],[Spend, Dollars]]=0,0,data[[#This Row],[Total conversion value, Dollars]]/data[[#This Row],[Spend, Dollars]])</f>
        <v>5.5655629897678205</v>
      </c>
      <c r="R3995" s="2">
        <v>44</v>
      </c>
      <c r="S3995" s="2">
        <v>7</v>
      </c>
      <c r="T3995" s="2">
        <v>7.5</v>
      </c>
      <c r="U3995" s="2">
        <f t="shared" si="62"/>
        <v>58.5</v>
      </c>
    </row>
    <row r="3996" spans="1:21" x14ac:dyDescent="0.2">
      <c r="A3996" t="s">
        <v>23</v>
      </c>
      <c r="B3996" s="3">
        <v>45130</v>
      </c>
      <c r="C3996" s="10" t="str">
        <f>TEXT(data[[#This Row],[Date]],"mmmm")</f>
        <v>July</v>
      </c>
      <c r="D3996" t="s">
        <v>16</v>
      </c>
      <c r="E3996" t="s">
        <v>19</v>
      </c>
      <c r="F3996" t="s">
        <v>14</v>
      </c>
      <c r="G3996" t="s">
        <v>21</v>
      </c>
      <c r="H3996" s="11">
        <v>737.09999999999991</v>
      </c>
      <c r="I3996" s="11">
        <v>8.9926200000000005</v>
      </c>
      <c r="J3996" s="13">
        <f>data[[#This Row],[Clicks]]/data[[#This Row],[Impressions]]</f>
        <v>1.2200000000000003E-2</v>
      </c>
      <c r="K3996" s="1">
        <v>0.66699999999999993</v>
      </c>
      <c r="L3996" s="2">
        <v>5.9980775399999997</v>
      </c>
      <c r="M3996">
        <v>1</v>
      </c>
      <c r="N3996" s="1">
        <f>IF(data[[#This Row],[Conversions]]=0,0,data[[#This Row],[Spend, Dollars]]/data[[#This Row],[Conversions]])</f>
        <v>5.9980775399999997</v>
      </c>
      <c r="O3996" s="13">
        <f>data[[#This Row],[Conversions]]/data[[#This Row],[Clicks]]</f>
        <v>0.11120229699464672</v>
      </c>
      <c r="P3996" s="11">
        <v>84</v>
      </c>
      <c r="Q3996" s="11">
        <f>IF(data[[#This Row],[Spend, Dollars]]=0,0,data[[#This Row],[Total conversion value, Dollars]]/data[[#This Row],[Spend, Dollars]])</f>
        <v>14.004487177736619</v>
      </c>
      <c r="R3996" s="2">
        <v>58</v>
      </c>
      <c r="S3996" s="2">
        <v>15</v>
      </c>
      <c r="T3996" s="2">
        <v>0</v>
      </c>
      <c r="U3996" s="2">
        <f t="shared" si="62"/>
        <v>73</v>
      </c>
    </row>
    <row r="3997" spans="1:21" x14ac:dyDescent="0.2">
      <c r="A3997" t="s">
        <v>23</v>
      </c>
      <c r="B3997" s="3">
        <v>45131</v>
      </c>
      <c r="C3997" s="10" t="str">
        <f>TEXT(data[[#This Row],[Date]],"mmmm")</f>
        <v>July</v>
      </c>
      <c r="D3997" t="s">
        <v>16</v>
      </c>
      <c r="E3997" t="s">
        <v>19</v>
      </c>
      <c r="F3997" t="s">
        <v>14</v>
      </c>
      <c r="G3997" t="s">
        <v>21</v>
      </c>
      <c r="H3997" s="11">
        <v>815.3</v>
      </c>
      <c r="I3997" s="11">
        <v>10.191250000000004</v>
      </c>
      <c r="J3997" s="13">
        <f>data[[#This Row],[Clicks]]/data[[#This Row],[Impressions]]</f>
        <v>1.2500000000000006E-2</v>
      </c>
      <c r="K3997" s="1">
        <v>1.4374999999999996</v>
      </c>
      <c r="L3997" s="2">
        <v>14.649921875</v>
      </c>
      <c r="M3997">
        <v>2</v>
      </c>
      <c r="N3997" s="1">
        <f>IF(data[[#This Row],[Conversions]]=0,0,data[[#This Row],[Spend, Dollars]]/data[[#This Row],[Conversions]])</f>
        <v>7.3249609375000002</v>
      </c>
      <c r="O3997" s="13">
        <f>data[[#This Row],[Conversions]]/data[[#This Row],[Clicks]]</f>
        <v>0.1962467803262602</v>
      </c>
      <c r="P3997" s="11">
        <v>22.8</v>
      </c>
      <c r="Q3997" s="11">
        <f>IF(data[[#This Row],[Spend, Dollars]]=0,0,data[[#This Row],[Total conversion value, Dollars]]/data[[#This Row],[Spend, Dollars]])</f>
        <v>1.5563222926743423</v>
      </c>
      <c r="R3997" s="2">
        <v>54</v>
      </c>
      <c r="S3997" s="2">
        <v>1</v>
      </c>
      <c r="T3997" s="2">
        <v>15</v>
      </c>
      <c r="U3997" s="2">
        <f t="shared" si="62"/>
        <v>70</v>
      </c>
    </row>
    <row r="3998" spans="1:21" x14ac:dyDescent="0.2">
      <c r="A3998" t="s">
        <v>23</v>
      </c>
      <c r="B3998" s="3">
        <v>45132</v>
      </c>
      <c r="C3998" s="10" t="str">
        <f>TEXT(data[[#This Row],[Date]],"mmmm")</f>
        <v>July</v>
      </c>
      <c r="D3998" t="s">
        <v>16</v>
      </c>
      <c r="E3998" t="s">
        <v>19</v>
      </c>
      <c r="F3998" t="s">
        <v>14</v>
      </c>
      <c r="G3998" t="s">
        <v>21</v>
      </c>
      <c r="H3998" s="11">
        <v>1195</v>
      </c>
      <c r="I3998" s="11">
        <v>14.101000000000001</v>
      </c>
      <c r="J3998" s="13">
        <f>data[[#This Row],[Clicks]]/data[[#This Row],[Impressions]]</f>
        <v>1.1800000000000001E-2</v>
      </c>
      <c r="K3998" s="1">
        <v>1.2419999999999995</v>
      </c>
      <c r="L3998" s="2">
        <v>17.513441999999994</v>
      </c>
      <c r="M3998">
        <v>3</v>
      </c>
      <c r="N3998" s="1">
        <f>IF(data[[#This Row],[Conversions]]=0,0,data[[#This Row],[Spend, Dollars]]/data[[#This Row],[Conversions]])</f>
        <v>5.8378139999999981</v>
      </c>
      <c r="O3998" s="13">
        <f>data[[#This Row],[Conversions]]/data[[#This Row],[Clicks]]</f>
        <v>0.21275086873271398</v>
      </c>
      <c r="P3998" s="11">
        <v>26.4</v>
      </c>
      <c r="Q3998" s="11">
        <f>IF(data[[#This Row],[Spend, Dollars]]=0,0,data[[#This Row],[Total conversion value, Dollars]]/data[[#This Row],[Spend, Dollars]])</f>
        <v>1.5074135626794554</v>
      </c>
      <c r="R3998" s="2">
        <v>57</v>
      </c>
      <c r="S3998" s="2">
        <v>3</v>
      </c>
      <c r="T3998" s="2">
        <v>4.5</v>
      </c>
      <c r="U3998" s="2">
        <f t="shared" si="62"/>
        <v>64.5</v>
      </c>
    </row>
    <row r="3999" spans="1:21" x14ac:dyDescent="0.2">
      <c r="A3999" t="s">
        <v>23</v>
      </c>
      <c r="B3999" s="3">
        <v>45133</v>
      </c>
      <c r="C3999" s="10" t="str">
        <f>TEXT(data[[#This Row],[Date]],"mmmm")</f>
        <v>July</v>
      </c>
      <c r="D3999" t="s">
        <v>16</v>
      </c>
      <c r="E3999" t="s">
        <v>19</v>
      </c>
      <c r="F3999" t="s">
        <v>14</v>
      </c>
      <c r="G3999" t="s">
        <v>21</v>
      </c>
      <c r="H3999" s="11">
        <v>590</v>
      </c>
      <c r="I3999" s="11">
        <v>5.7820000000000009</v>
      </c>
      <c r="J3999" s="13">
        <f>data[[#This Row],[Clicks]]/data[[#This Row],[Impressions]]</f>
        <v>9.8000000000000014E-3</v>
      </c>
      <c r="K3999" s="1">
        <v>0.13800000000000004</v>
      </c>
      <c r="L3999" s="2">
        <v>0.7979160000000004</v>
      </c>
      <c r="M3999">
        <v>5</v>
      </c>
      <c r="N3999" s="1">
        <f>IF(data[[#This Row],[Conversions]]=0,0,data[[#This Row],[Spend, Dollars]]/data[[#This Row],[Conversions]])</f>
        <v>0.15958320000000009</v>
      </c>
      <c r="O3999" s="13">
        <f>data[[#This Row],[Conversions]]/data[[#This Row],[Clicks]]</f>
        <v>0.86475268073331013</v>
      </c>
      <c r="P3999" s="11">
        <v>86.399999999999991</v>
      </c>
      <c r="Q3999" s="11">
        <f>IF(data[[#This Row],[Spend, Dollars]]=0,0,data[[#This Row],[Total conversion value, Dollars]]/data[[#This Row],[Spend, Dollars]])</f>
        <v>108.28207480486661</v>
      </c>
      <c r="R3999" s="2">
        <v>74</v>
      </c>
      <c r="S3999" s="2">
        <v>16</v>
      </c>
      <c r="T3999" s="2">
        <v>3</v>
      </c>
      <c r="U3999" s="2">
        <f t="shared" si="62"/>
        <v>93</v>
      </c>
    </row>
    <row r="4000" spans="1:21" x14ac:dyDescent="0.2">
      <c r="A4000" t="s">
        <v>23</v>
      </c>
      <c r="B4000" s="3">
        <v>45134</v>
      </c>
      <c r="C4000" s="10" t="str">
        <f>TEXT(data[[#This Row],[Date]],"mmmm")</f>
        <v>July</v>
      </c>
      <c r="D4000" t="s">
        <v>16</v>
      </c>
      <c r="E4000" t="s">
        <v>19</v>
      </c>
      <c r="F4000" t="s">
        <v>14</v>
      </c>
      <c r="G4000" t="s">
        <v>21</v>
      </c>
      <c r="H4000" s="11">
        <v>1216.5999999999999</v>
      </c>
      <c r="I4000" s="11">
        <v>12.530980000000003</v>
      </c>
      <c r="J4000" s="13">
        <f>data[[#This Row],[Clicks]]/data[[#This Row],[Impressions]]</f>
        <v>1.0300000000000004E-2</v>
      </c>
      <c r="K4000" s="1">
        <v>0.42550000000000004</v>
      </c>
      <c r="L4000" s="2">
        <v>5.331931990000002</v>
      </c>
      <c r="M4000">
        <v>3</v>
      </c>
      <c r="N4000" s="1">
        <f>IF(data[[#This Row],[Conversions]]=0,0,data[[#This Row],[Spend, Dollars]]/data[[#This Row],[Conversions]])</f>
        <v>1.777310663333334</v>
      </c>
      <c r="O4000" s="13">
        <f>data[[#This Row],[Conversions]]/data[[#This Row],[Clicks]]</f>
        <v>0.23940665454736973</v>
      </c>
      <c r="P4000" s="11">
        <v>128.4</v>
      </c>
      <c r="Q4000" s="11">
        <f>IF(data[[#This Row],[Spend, Dollars]]=0,0,data[[#This Row],[Total conversion value, Dollars]]/data[[#This Row],[Spend, Dollars]])</f>
        <v>24.081327413930492</v>
      </c>
      <c r="R4000" s="2">
        <v>65</v>
      </c>
      <c r="S4000" s="2">
        <v>9</v>
      </c>
      <c r="T4000" s="2">
        <v>1.5</v>
      </c>
      <c r="U4000" s="2">
        <f t="shared" si="62"/>
        <v>75.5</v>
      </c>
    </row>
    <row r="4001" spans="1:21" x14ac:dyDescent="0.2">
      <c r="A4001" t="s">
        <v>23</v>
      </c>
      <c r="B4001" s="3">
        <v>45135</v>
      </c>
      <c r="C4001" s="10" t="str">
        <f>TEXT(data[[#This Row],[Date]],"mmmm")</f>
        <v>July</v>
      </c>
      <c r="D4001" t="s">
        <v>16</v>
      </c>
      <c r="E4001" t="s">
        <v>19</v>
      </c>
      <c r="F4001" t="s">
        <v>14</v>
      </c>
      <c r="G4001" t="s">
        <v>21</v>
      </c>
      <c r="H4001" s="11">
        <v>892.40000000000009</v>
      </c>
      <c r="I4001" s="11">
        <v>10.798040000000004</v>
      </c>
      <c r="J4001" s="13">
        <f>data[[#This Row],[Clicks]]/data[[#This Row],[Impressions]]</f>
        <v>1.2100000000000003E-2</v>
      </c>
      <c r="K4001" s="1">
        <v>0.44850000000000007</v>
      </c>
      <c r="L4001" s="2">
        <v>4.8429209400000026</v>
      </c>
      <c r="M4001">
        <v>4</v>
      </c>
      <c r="N4001" s="1">
        <f>IF(data[[#This Row],[Conversions]]=0,0,data[[#This Row],[Spend, Dollars]]/data[[#This Row],[Conversions]])</f>
        <v>1.2107302350000007</v>
      </c>
      <c r="O4001" s="13">
        <f>data[[#This Row],[Conversions]]/data[[#This Row],[Clicks]]</f>
        <v>0.37043759793443981</v>
      </c>
      <c r="P4001" s="11">
        <v>278.39999999999998</v>
      </c>
      <c r="Q4001" s="11">
        <f>IF(data[[#This Row],[Spend, Dollars]]=0,0,data[[#This Row],[Total conversion value, Dollars]]/data[[#This Row],[Spend, Dollars]])</f>
        <v>57.485968375110382</v>
      </c>
      <c r="R4001" s="2">
        <v>58</v>
      </c>
      <c r="S4001" s="2">
        <v>9</v>
      </c>
      <c r="T4001" s="2">
        <v>3</v>
      </c>
      <c r="U4001" s="2">
        <f t="shared" si="62"/>
        <v>70</v>
      </c>
    </row>
    <row r="4002" spans="1:21" x14ac:dyDescent="0.2">
      <c r="A4002" t="s">
        <v>23</v>
      </c>
      <c r="B4002" s="3">
        <v>45136</v>
      </c>
      <c r="C4002" s="10" t="str">
        <f>TEXT(data[[#This Row],[Date]],"mmmm")</f>
        <v>July</v>
      </c>
      <c r="D4002" t="s">
        <v>16</v>
      </c>
      <c r="E4002" t="s">
        <v>19</v>
      </c>
      <c r="F4002" t="s">
        <v>14</v>
      </c>
      <c r="G4002" t="s">
        <v>21</v>
      </c>
      <c r="H4002" s="11">
        <v>734.90000000000009</v>
      </c>
      <c r="I4002" s="11">
        <v>10.876520000000005</v>
      </c>
      <c r="J4002" s="13">
        <f>data[[#This Row],[Clicks]]/data[[#This Row],[Impressions]]</f>
        <v>1.4800000000000004E-2</v>
      </c>
      <c r="K4002" s="1">
        <v>1.0234999999999999</v>
      </c>
      <c r="L4002" s="2">
        <v>11.132118220000002</v>
      </c>
      <c r="M4002">
        <v>4</v>
      </c>
      <c r="N4002" s="1">
        <f>IF(data[[#This Row],[Conversions]]=0,0,data[[#This Row],[Spend, Dollars]]/data[[#This Row],[Conversions]])</f>
        <v>2.7830295550000006</v>
      </c>
      <c r="O4002" s="13">
        <f>data[[#This Row],[Conversions]]/data[[#This Row],[Clicks]]</f>
        <v>0.36776468944110785</v>
      </c>
      <c r="P4002" s="11">
        <v>128.4</v>
      </c>
      <c r="Q4002" s="11">
        <f>IF(data[[#This Row],[Spend, Dollars]]=0,0,data[[#This Row],[Total conversion value, Dollars]]/data[[#This Row],[Spend, Dollars]])</f>
        <v>11.534192995661519</v>
      </c>
      <c r="R4002" s="2">
        <v>76</v>
      </c>
      <c r="S4002" s="2">
        <v>1</v>
      </c>
      <c r="T4002" s="2">
        <v>0</v>
      </c>
      <c r="U4002" s="2">
        <f t="shared" si="62"/>
        <v>77</v>
      </c>
    </row>
    <row r="4003" spans="1:21" x14ac:dyDescent="0.2">
      <c r="A4003" t="s">
        <v>23</v>
      </c>
      <c r="B4003" s="3">
        <v>45137</v>
      </c>
      <c r="C4003" s="10" t="str">
        <f>TEXT(data[[#This Row],[Date]],"mmmm")</f>
        <v>July</v>
      </c>
      <c r="D4003" t="s">
        <v>16</v>
      </c>
      <c r="E4003" t="s">
        <v>19</v>
      </c>
      <c r="F4003" t="s">
        <v>14</v>
      </c>
      <c r="G4003" t="s">
        <v>21</v>
      </c>
      <c r="H4003" s="11">
        <v>931.8</v>
      </c>
      <c r="I4003" s="11">
        <v>11.088420000000001</v>
      </c>
      <c r="J4003" s="13">
        <f>data[[#This Row],[Clicks]]/data[[#This Row],[Impressions]]</f>
        <v>1.1900000000000001E-2</v>
      </c>
      <c r="K4003" s="1">
        <v>0.55199999999999982</v>
      </c>
      <c r="L4003" s="2">
        <v>6.1208078399999986</v>
      </c>
      <c r="M4003">
        <v>3</v>
      </c>
      <c r="N4003" s="1">
        <f>IF(data[[#This Row],[Conversions]]=0,0,data[[#This Row],[Spend, Dollars]]/data[[#This Row],[Conversions]])</f>
        <v>2.0402692799999995</v>
      </c>
      <c r="O4003" s="13">
        <f>data[[#This Row],[Conversions]]/data[[#This Row],[Clicks]]</f>
        <v>0.27055252236116595</v>
      </c>
      <c r="P4003" s="11">
        <v>169.2</v>
      </c>
      <c r="Q4003" s="11">
        <f>IF(data[[#This Row],[Spend, Dollars]]=0,0,data[[#This Row],[Total conversion value, Dollars]]/data[[#This Row],[Spend, Dollars]])</f>
        <v>27.643409893423485</v>
      </c>
      <c r="R4003" s="2">
        <v>37</v>
      </c>
      <c r="S4003" s="2">
        <v>9</v>
      </c>
      <c r="T4003" s="2">
        <v>3</v>
      </c>
      <c r="U4003" s="2">
        <f t="shared" si="62"/>
        <v>49</v>
      </c>
    </row>
    <row r="4004" spans="1:21" x14ac:dyDescent="0.2">
      <c r="A4004" t="s">
        <v>23</v>
      </c>
      <c r="B4004" s="3">
        <v>45138</v>
      </c>
      <c r="C4004" s="10" t="str">
        <f>TEXT(data[[#This Row],[Date]],"mmmm")</f>
        <v>July</v>
      </c>
      <c r="D4004" t="s">
        <v>16</v>
      </c>
      <c r="E4004" t="s">
        <v>19</v>
      </c>
      <c r="F4004" t="s">
        <v>14</v>
      </c>
      <c r="G4004" t="s">
        <v>21</v>
      </c>
      <c r="H4004" s="11">
        <v>1375.1</v>
      </c>
      <c r="I4004" s="11">
        <v>16.776220000000006</v>
      </c>
      <c r="J4004" s="13">
        <f>data[[#This Row],[Clicks]]/data[[#This Row],[Impressions]]</f>
        <v>1.2200000000000004E-2</v>
      </c>
      <c r="K4004" s="1">
        <v>1.1269999999999996</v>
      </c>
      <c r="L4004" s="2">
        <v>18.906799939999999</v>
      </c>
      <c r="M4004">
        <v>3</v>
      </c>
      <c r="N4004" s="1">
        <f>IF(data[[#This Row],[Conversions]]=0,0,data[[#This Row],[Spend, Dollars]]/data[[#This Row],[Conversions]])</f>
        <v>6.3022666466666664</v>
      </c>
      <c r="O4004" s="13">
        <f>data[[#This Row],[Conversions]]/data[[#This Row],[Clicks]]</f>
        <v>0.17882455046488416</v>
      </c>
      <c r="P4004" s="11">
        <v>93.6</v>
      </c>
      <c r="Q4004" s="11">
        <f>IF(data[[#This Row],[Spend, Dollars]]=0,0,data[[#This Row],[Total conversion value, Dollars]]/data[[#This Row],[Spend, Dollars]])</f>
        <v>4.9505997999151621</v>
      </c>
      <c r="R4004" s="2">
        <v>45</v>
      </c>
      <c r="S4004" s="2">
        <v>14</v>
      </c>
      <c r="T4004" s="2">
        <v>4.5</v>
      </c>
      <c r="U4004" s="2">
        <f t="shared" si="62"/>
        <v>63.5</v>
      </c>
    </row>
    <row r="4005" spans="1:21" x14ac:dyDescent="0.2">
      <c r="A4005" t="s">
        <v>23</v>
      </c>
      <c r="B4005" s="3">
        <v>45139</v>
      </c>
      <c r="C4005" s="10" t="str">
        <f>TEXT(data[[#This Row],[Date]],"mmmm")</f>
        <v>August</v>
      </c>
      <c r="D4005" t="s">
        <v>16</v>
      </c>
      <c r="E4005" t="s">
        <v>19</v>
      </c>
      <c r="F4005" t="s">
        <v>14</v>
      </c>
      <c r="G4005" t="s">
        <v>21</v>
      </c>
      <c r="H4005" s="11">
        <v>620.19999999999993</v>
      </c>
      <c r="I4005" s="11">
        <v>6.6361400000000001</v>
      </c>
      <c r="J4005" s="13">
        <f>data[[#This Row],[Clicks]]/data[[#This Row],[Impressions]]</f>
        <v>1.0700000000000001E-2</v>
      </c>
      <c r="K4005" s="1">
        <v>0.43700000000000006</v>
      </c>
      <c r="L4005" s="2">
        <v>2.8999931800000005</v>
      </c>
      <c r="M4005">
        <v>2</v>
      </c>
      <c r="N4005" s="1">
        <f>IF(data[[#This Row],[Conversions]]=0,0,data[[#This Row],[Spend, Dollars]]/data[[#This Row],[Conversions]])</f>
        <v>1.4499965900000003</v>
      </c>
      <c r="O4005" s="13">
        <f>data[[#This Row],[Conversions]]/data[[#This Row],[Clicks]]</f>
        <v>0.30138001910749318</v>
      </c>
      <c r="P4005" s="11">
        <v>75.599999999999994</v>
      </c>
      <c r="Q4005" s="11">
        <f>IF(data[[#This Row],[Spend, Dollars]]=0,0,data[[#This Row],[Total conversion value, Dollars]]/data[[#This Row],[Spend, Dollars]])</f>
        <v>26.069026824401007</v>
      </c>
      <c r="R4005" s="2">
        <v>47</v>
      </c>
      <c r="S4005" s="2">
        <v>4</v>
      </c>
      <c r="T4005" s="2">
        <v>1.5</v>
      </c>
      <c r="U4005" s="2">
        <f t="shared" si="62"/>
        <v>52.5</v>
      </c>
    </row>
    <row r="4006" spans="1:21" x14ac:dyDescent="0.2">
      <c r="A4006" t="s">
        <v>23</v>
      </c>
      <c r="B4006" s="3">
        <v>45140</v>
      </c>
      <c r="C4006" s="10" t="str">
        <f>TEXT(data[[#This Row],[Date]],"mmmm")</f>
        <v>August</v>
      </c>
      <c r="D4006" t="s">
        <v>16</v>
      </c>
      <c r="E4006" t="s">
        <v>19</v>
      </c>
      <c r="F4006" t="s">
        <v>14</v>
      </c>
      <c r="G4006" t="s">
        <v>21</v>
      </c>
      <c r="H4006" s="11">
        <v>681.59999999999991</v>
      </c>
      <c r="I4006" s="11">
        <v>9.4060800000000011</v>
      </c>
      <c r="J4006" s="13">
        <f>data[[#This Row],[Clicks]]/data[[#This Row],[Impressions]]</f>
        <v>1.3800000000000003E-2</v>
      </c>
      <c r="K4006" s="1">
        <v>0.36800000000000005</v>
      </c>
      <c r="L4006" s="2">
        <v>3.461437440000001</v>
      </c>
      <c r="M4006">
        <v>1</v>
      </c>
      <c r="N4006" s="1">
        <f>IF(data[[#This Row],[Conversions]]=0,0,data[[#This Row],[Spend, Dollars]]/data[[#This Row],[Conversions]])</f>
        <v>3.461437440000001</v>
      </c>
      <c r="O4006" s="13">
        <f>data[[#This Row],[Conversions]]/data[[#This Row],[Clicks]]</f>
        <v>0.1063142137851262</v>
      </c>
      <c r="P4006" s="11">
        <v>14.399999999999999</v>
      </c>
      <c r="Q4006" s="11">
        <f>IF(data[[#This Row],[Spend, Dollars]]=0,0,data[[#This Row],[Total conversion value, Dollars]]/data[[#This Row],[Spend, Dollars]])</f>
        <v>4.1601214089831986</v>
      </c>
      <c r="R4006" s="2">
        <v>80</v>
      </c>
      <c r="S4006" s="2">
        <v>4</v>
      </c>
      <c r="T4006" s="2">
        <v>6</v>
      </c>
      <c r="U4006" s="2">
        <f t="shared" si="62"/>
        <v>90</v>
      </c>
    </row>
    <row r="4007" spans="1:21" x14ac:dyDescent="0.2">
      <c r="A4007" t="s">
        <v>23</v>
      </c>
      <c r="B4007" s="3">
        <v>45141</v>
      </c>
      <c r="C4007" s="10" t="str">
        <f>TEXT(data[[#This Row],[Date]],"mmmm")</f>
        <v>August</v>
      </c>
      <c r="D4007" t="s">
        <v>16</v>
      </c>
      <c r="E4007" t="s">
        <v>19</v>
      </c>
      <c r="F4007" t="s">
        <v>14</v>
      </c>
      <c r="G4007" t="s">
        <v>21</v>
      </c>
      <c r="H4007" s="11">
        <v>1220.3</v>
      </c>
      <c r="I4007" s="11">
        <v>12.203000000000001</v>
      </c>
      <c r="J4007" s="13">
        <f>data[[#This Row],[Clicks]]/data[[#This Row],[Impressions]]</f>
        <v>1.0000000000000002E-2</v>
      </c>
      <c r="K4007" s="1">
        <v>0.20700000000000005</v>
      </c>
      <c r="L4007" s="2">
        <v>2.526021000000001</v>
      </c>
      <c r="M4007">
        <v>6</v>
      </c>
      <c r="N4007" s="1">
        <f>IF(data[[#This Row],[Conversions]]=0,0,data[[#This Row],[Spend, Dollars]]/data[[#This Row],[Conversions]])</f>
        <v>0.42100350000000014</v>
      </c>
      <c r="O4007" s="13">
        <f>data[[#This Row],[Conversions]]/data[[#This Row],[Clicks]]</f>
        <v>0.49168237318692121</v>
      </c>
      <c r="P4007" s="11">
        <v>294</v>
      </c>
      <c r="Q4007" s="11">
        <f>IF(data[[#This Row],[Spend, Dollars]]=0,0,data[[#This Row],[Total conversion value, Dollars]]/data[[#This Row],[Spend, Dollars]])</f>
        <v>116.38858109255619</v>
      </c>
      <c r="R4007" s="2">
        <v>47</v>
      </c>
      <c r="S4007" s="2">
        <v>10</v>
      </c>
      <c r="T4007" s="2">
        <v>6</v>
      </c>
      <c r="U4007" s="2">
        <f t="shared" si="62"/>
        <v>63</v>
      </c>
    </row>
    <row r="4008" spans="1:21" x14ac:dyDescent="0.2">
      <c r="A4008" t="s">
        <v>23</v>
      </c>
      <c r="B4008" s="3">
        <v>45142</v>
      </c>
      <c r="C4008" s="10" t="str">
        <f>TEXT(data[[#This Row],[Date]],"mmmm")</f>
        <v>August</v>
      </c>
      <c r="D4008" t="s">
        <v>16</v>
      </c>
      <c r="E4008" t="s">
        <v>19</v>
      </c>
      <c r="F4008" t="s">
        <v>14</v>
      </c>
      <c r="G4008" t="s">
        <v>21</v>
      </c>
      <c r="H4008" s="11">
        <v>677.3</v>
      </c>
      <c r="I4008" s="11">
        <v>7.3825699999999994</v>
      </c>
      <c r="J4008" s="13">
        <f>data[[#This Row],[Clicks]]/data[[#This Row],[Impressions]]</f>
        <v>1.09E-2</v>
      </c>
      <c r="K4008" s="1">
        <v>1.2304999999999997</v>
      </c>
      <c r="L4008" s="2">
        <v>9.0842523849999974</v>
      </c>
      <c r="M4008">
        <v>3</v>
      </c>
      <c r="N4008" s="1">
        <f>IF(data[[#This Row],[Conversions]]=0,0,data[[#This Row],[Spend, Dollars]]/data[[#This Row],[Conversions]])</f>
        <v>3.0280841283333326</v>
      </c>
      <c r="O4008" s="13">
        <f>data[[#This Row],[Conversions]]/data[[#This Row],[Clicks]]</f>
        <v>0.40636255396156085</v>
      </c>
      <c r="P4008" s="11">
        <v>88.8</v>
      </c>
      <c r="Q4008" s="11">
        <f>IF(data[[#This Row],[Spend, Dollars]]=0,0,data[[#This Row],[Total conversion value, Dollars]]/data[[#This Row],[Spend, Dollars]])</f>
        <v>9.7751577385308437</v>
      </c>
      <c r="R4008" s="2">
        <v>63</v>
      </c>
      <c r="S4008" s="2">
        <v>5</v>
      </c>
      <c r="T4008" s="2">
        <v>1.5</v>
      </c>
      <c r="U4008" s="2">
        <f t="shared" si="62"/>
        <v>69.5</v>
      </c>
    </row>
    <row r="4009" spans="1:21" x14ac:dyDescent="0.2">
      <c r="A4009" t="s">
        <v>23</v>
      </c>
      <c r="B4009" s="3">
        <v>45143</v>
      </c>
      <c r="C4009" s="10" t="str">
        <f>TEXT(data[[#This Row],[Date]],"mmmm")</f>
        <v>August</v>
      </c>
      <c r="D4009" t="s">
        <v>16</v>
      </c>
      <c r="E4009" t="s">
        <v>19</v>
      </c>
      <c r="F4009" t="s">
        <v>14</v>
      </c>
      <c r="G4009" t="s">
        <v>21</v>
      </c>
      <c r="H4009" s="11">
        <v>917.59999999999991</v>
      </c>
      <c r="I4009" s="11">
        <v>11.653519999999999</v>
      </c>
      <c r="J4009" s="13">
        <f>data[[#This Row],[Clicks]]/data[[#This Row],[Impressions]]</f>
        <v>1.2699999999999999E-2</v>
      </c>
      <c r="K4009" s="1">
        <v>0.77049999999999974</v>
      </c>
      <c r="L4009" s="2">
        <v>8.9790371599999954</v>
      </c>
      <c r="M4009">
        <v>5</v>
      </c>
      <c r="N4009" s="1">
        <f>IF(data[[#This Row],[Conversions]]=0,0,data[[#This Row],[Spend, Dollars]]/data[[#This Row],[Conversions]])</f>
        <v>1.795807431999999</v>
      </c>
      <c r="O4009" s="13">
        <f>data[[#This Row],[Conversions]]/data[[#This Row],[Clicks]]</f>
        <v>0.42905491216387842</v>
      </c>
      <c r="P4009" s="11">
        <v>314.39999999999998</v>
      </c>
      <c r="Q4009" s="11">
        <f>IF(data[[#This Row],[Spend, Dollars]]=0,0,data[[#This Row],[Total conversion value, Dollars]]/data[[#This Row],[Spend, Dollars]])</f>
        <v>35.014890171141708</v>
      </c>
      <c r="R4009" s="2">
        <v>47</v>
      </c>
      <c r="S4009" s="2">
        <v>15</v>
      </c>
      <c r="T4009" s="2">
        <v>3</v>
      </c>
      <c r="U4009" s="2">
        <f t="shared" si="62"/>
        <v>65</v>
      </c>
    </row>
    <row r="4010" spans="1:21" x14ac:dyDescent="0.2">
      <c r="A4010" t="s">
        <v>23</v>
      </c>
      <c r="B4010" s="3">
        <v>45144</v>
      </c>
      <c r="C4010" s="10" t="str">
        <f>TEXT(data[[#This Row],[Date]],"mmmm")</f>
        <v>August</v>
      </c>
      <c r="D4010" t="s">
        <v>16</v>
      </c>
      <c r="E4010" t="s">
        <v>19</v>
      </c>
      <c r="F4010" t="s">
        <v>14</v>
      </c>
      <c r="G4010" t="s">
        <v>21</v>
      </c>
      <c r="H4010" s="11">
        <v>694.59999999999991</v>
      </c>
      <c r="I4010" s="11">
        <v>4.6538200000000005</v>
      </c>
      <c r="J4010" s="13">
        <f>data[[#This Row],[Clicks]]/data[[#This Row],[Impressions]]</f>
        <v>6.700000000000002E-3</v>
      </c>
      <c r="K4010" s="1">
        <v>0.77049999999999974</v>
      </c>
      <c r="L4010" s="2">
        <v>3.5857683099999993</v>
      </c>
      <c r="M4010">
        <v>5</v>
      </c>
      <c r="N4010" s="1">
        <f>IF(data[[#This Row],[Conversions]]=0,0,data[[#This Row],[Spend, Dollars]]/data[[#This Row],[Conversions]])</f>
        <v>0.71715366199999986</v>
      </c>
      <c r="O4010" s="13">
        <f>data[[#This Row],[Conversions]]/data[[#This Row],[Clicks]]</f>
        <v>1.0743862031621334</v>
      </c>
      <c r="P4010" s="11">
        <v>266.39999999999998</v>
      </c>
      <c r="Q4010" s="11">
        <f>IF(data[[#This Row],[Spend, Dollars]]=0,0,data[[#This Row],[Total conversion value, Dollars]]/data[[#This Row],[Spend, Dollars]])</f>
        <v>74.293701368563887</v>
      </c>
      <c r="R4010" s="2">
        <v>58</v>
      </c>
      <c r="S4010" s="2">
        <v>15</v>
      </c>
      <c r="T4010" s="2">
        <v>1.5</v>
      </c>
      <c r="U4010" s="2">
        <f t="shared" si="62"/>
        <v>74.5</v>
      </c>
    </row>
    <row r="4011" spans="1:21" x14ac:dyDescent="0.2">
      <c r="A4011" t="s">
        <v>23</v>
      </c>
      <c r="B4011" s="3">
        <v>45145</v>
      </c>
      <c r="C4011" s="10" t="str">
        <f>TEXT(data[[#This Row],[Date]],"mmmm")</f>
        <v>August</v>
      </c>
      <c r="D4011" t="s">
        <v>16</v>
      </c>
      <c r="E4011" t="s">
        <v>19</v>
      </c>
      <c r="F4011" t="s">
        <v>14</v>
      </c>
      <c r="G4011" t="s">
        <v>21</v>
      </c>
      <c r="H4011" s="11">
        <v>1080.8999999999999</v>
      </c>
      <c r="I4011" s="11">
        <v>10.592820000000001</v>
      </c>
      <c r="J4011" s="13">
        <f>data[[#This Row],[Clicks]]/data[[#This Row],[Impressions]]</f>
        <v>9.8000000000000032E-3</v>
      </c>
      <c r="K4011" s="1">
        <v>1.5179999999999993</v>
      </c>
      <c r="L4011" s="2">
        <v>16.079900759999994</v>
      </c>
      <c r="M4011">
        <v>2</v>
      </c>
      <c r="N4011" s="1">
        <f>IF(data[[#This Row],[Conversions]]=0,0,data[[#This Row],[Spend, Dollars]]/data[[#This Row],[Conversions]])</f>
        <v>8.039950379999997</v>
      </c>
      <c r="O4011" s="13">
        <f>data[[#This Row],[Conversions]]/data[[#This Row],[Clicks]]</f>
        <v>0.18880713539926097</v>
      </c>
      <c r="P4011" s="11">
        <v>0</v>
      </c>
      <c r="Q4011" s="11">
        <f>IF(data[[#This Row],[Spend, Dollars]]=0,0,data[[#This Row],[Total conversion value, Dollars]]/data[[#This Row],[Spend, Dollars]])</f>
        <v>0</v>
      </c>
      <c r="R4011" s="2">
        <v>39</v>
      </c>
      <c r="S4011" s="2">
        <v>10</v>
      </c>
      <c r="T4011" s="2">
        <v>3</v>
      </c>
      <c r="U4011" s="2">
        <f t="shared" si="62"/>
        <v>52</v>
      </c>
    </row>
    <row r="4012" spans="1:21" x14ac:dyDescent="0.2">
      <c r="A4012" t="s">
        <v>23</v>
      </c>
      <c r="B4012" s="3">
        <v>45146</v>
      </c>
      <c r="C4012" s="10" t="str">
        <f>TEXT(data[[#This Row],[Date]],"mmmm")</f>
        <v>August</v>
      </c>
      <c r="D4012" t="s">
        <v>16</v>
      </c>
      <c r="E4012" t="s">
        <v>19</v>
      </c>
      <c r="F4012" t="s">
        <v>14</v>
      </c>
      <c r="G4012" t="s">
        <v>21</v>
      </c>
      <c r="H4012" s="11">
        <v>702.8</v>
      </c>
      <c r="I4012" s="11">
        <v>6.1846400000000008</v>
      </c>
      <c r="J4012" s="13">
        <f>data[[#This Row],[Clicks]]/data[[#This Row],[Impressions]]</f>
        <v>8.8000000000000023E-3</v>
      </c>
      <c r="K4012" s="1">
        <v>1.3109999999999997</v>
      </c>
      <c r="L4012" s="2">
        <v>8.1080630399999993</v>
      </c>
      <c r="M4012">
        <v>2</v>
      </c>
      <c r="N4012" s="1">
        <f>IF(data[[#This Row],[Conversions]]=0,0,data[[#This Row],[Spend, Dollars]]/data[[#This Row],[Conversions]])</f>
        <v>4.0540315199999997</v>
      </c>
      <c r="O4012" s="13">
        <f>data[[#This Row],[Conversions]]/data[[#This Row],[Clicks]]</f>
        <v>0.32338179748538309</v>
      </c>
      <c r="P4012" s="11">
        <v>26.4</v>
      </c>
      <c r="Q4012" s="11">
        <f>IF(data[[#This Row],[Spend, Dollars]]=0,0,data[[#This Row],[Total conversion value, Dollars]]/data[[#This Row],[Spend, Dollars]])</f>
        <v>3.2560180982509972</v>
      </c>
      <c r="R4012" s="2">
        <v>42</v>
      </c>
      <c r="S4012" s="2">
        <v>17</v>
      </c>
      <c r="T4012" s="2">
        <v>4.5</v>
      </c>
      <c r="U4012" s="2">
        <f t="shared" si="62"/>
        <v>63.5</v>
      </c>
    </row>
    <row r="4013" spans="1:21" x14ac:dyDescent="0.2">
      <c r="A4013" t="s">
        <v>23</v>
      </c>
      <c r="B4013" s="3">
        <v>45147</v>
      </c>
      <c r="C4013" s="10" t="str">
        <f>TEXT(data[[#This Row],[Date]],"mmmm")</f>
        <v>August</v>
      </c>
      <c r="D4013" t="s">
        <v>16</v>
      </c>
      <c r="E4013" t="s">
        <v>19</v>
      </c>
      <c r="F4013" t="s">
        <v>14</v>
      </c>
      <c r="G4013" t="s">
        <v>21</v>
      </c>
      <c r="H4013" s="11">
        <v>1045.5</v>
      </c>
      <c r="I4013" s="11">
        <v>13.696050000000003</v>
      </c>
      <c r="J4013" s="13">
        <f>data[[#This Row],[Clicks]]/data[[#This Row],[Impressions]]</f>
        <v>1.3100000000000002E-2</v>
      </c>
      <c r="K4013" s="1">
        <v>0.78199999999999958</v>
      </c>
      <c r="L4013" s="2">
        <v>10.710311099999997</v>
      </c>
      <c r="M4013">
        <v>6</v>
      </c>
      <c r="N4013" s="1">
        <f>IF(data[[#This Row],[Conversions]]=0,0,data[[#This Row],[Spend, Dollars]]/data[[#This Row],[Conversions]])</f>
        <v>1.7850518499999994</v>
      </c>
      <c r="O4013" s="13">
        <f>data[[#This Row],[Conversions]]/data[[#This Row],[Clicks]]</f>
        <v>0.43808251284129357</v>
      </c>
      <c r="P4013" s="11">
        <v>250.79999999999998</v>
      </c>
      <c r="Q4013" s="11">
        <f>IF(data[[#This Row],[Spend, Dollars]]=0,0,data[[#This Row],[Total conversion value, Dollars]]/data[[#This Row],[Spend, Dollars]])</f>
        <v>23.416686747782709</v>
      </c>
      <c r="R4013" s="2">
        <v>50</v>
      </c>
      <c r="S4013" s="2">
        <v>18</v>
      </c>
      <c r="T4013" s="2">
        <v>10.5</v>
      </c>
      <c r="U4013" s="2">
        <f t="shared" si="62"/>
        <v>78.5</v>
      </c>
    </row>
    <row r="4014" spans="1:21" x14ac:dyDescent="0.2">
      <c r="A4014" t="s">
        <v>23</v>
      </c>
      <c r="B4014" s="3">
        <v>45148</v>
      </c>
      <c r="C4014" s="10" t="str">
        <f>TEXT(data[[#This Row],[Date]],"mmmm")</f>
        <v>August</v>
      </c>
      <c r="D4014" t="s">
        <v>16</v>
      </c>
      <c r="E4014" t="s">
        <v>19</v>
      </c>
      <c r="F4014" t="s">
        <v>14</v>
      </c>
      <c r="G4014" t="s">
        <v>21</v>
      </c>
      <c r="H4014" s="11">
        <v>1198.8999999999999</v>
      </c>
      <c r="I4014" s="11">
        <v>12.468559999999998</v>
      </c>
      <c r="J4014" s="13">
        <f>data[[#This Row],[Clicks]]/data[[#This Row],[Impressions]]</f>
        <v>1.04E-2</v>
      </c>
      <c r="K4014" s="1">
        <v>0.57499999999999984</v>
      </c>
      <c r="L4014" s="2">
        <v>7.1694219999999973</v>
      </c>
      <c r="M4014">
        <v>5</v>
      </c>
      <c r="N4014" s="1">
        <f>IF(data[[#This Row],[Conversions]]=0,0,data[[#This Row],[Spend, Dollars]]/data[[#This Row],[Conversions]])</f>
        <v>1.4338843999999995</v>
      </c>
      <c r="O4014" s="13">
        <f>data[[#This Row],[Conversions]]/data[[#This Row],[Clicks]]</f>
        <v>0.40100861687315942</v>
      </c>
      <c r="P4014" s="11">
        <v>202.79999999999998</v>
      </c>
      <c r="Q4014" s="11">
        <f>IF(data[[#This Row],[Spend, Dollars]]=0,0,data[[#This Row],[Total conversion value, Dollars]]/data[[#This Row],[Spend, Dollars]])</f>
        <v>28.286799131087562</v>
      </c>
      <c r="R4014" s="2">
        <v>45</v>
      </c>
      <c r="S4014" s="2">
        <v>9</v>
      </c>
      <c r="T4014" s="2">
        <v>1.5</v>
      </c>
      <c r="U4014" s="2">
        <f t="shared" si="62"/>
        <v>55.5</v>
      </c>
    </row>
    <row r="4015" spans="1:21" x14ac:dyDescent="0.2">
      <c r="A4015" t="s">
        <v>23</v>
      </c>
      <c r="B4015" s="3">
        <v>45149</v>
      </c>
      <c r="C4015" s="10" t="str">
        <f>TEXT(data[[#This Row],[Date]],"mmmm")</f>
        <v>August</v>
      </c>
      <c r="D4015" t="s">
        <v>16</v>
      </c>
      <c r="E4015" t="s">
        <v>19</v>
      </c>
      <c r="F4015" t="s">
        <v>14</v>
      </c>
      <c r="G4015" t="s">
        <v>21</v>
      </c>
      <c r="H4015" s="11">
        <v>1154.1999999999998</v>
      </c>
      <c r="I4015" s="11">
        <v>18.351779999999998</v>
      </c>
      <c r="J4015" s="13">
        <f>data[[#This Row],[Clicks]]/data[[#This Row],[Impressions]]</f>
        <v>1.5900000000000001E-2</v>
      </c>
      <c r="K4015" s="1">
        <v>1.5409999999999995</v>
      </c>
      <c r="L4015" s="2">
        <v>28.280092979999989</v>
      </c>
      <c r="M4015">
        <v>4</v>
      </c>
      <c r="N4015" s="1">
        <f>IF(data[[#This Row],[Conversions]]=0,0,data[[#This Row],[Spend, Dollars]]/data[[#This Row],[Conversions]])</f>
        <v>7.0700232449999971</v>
      </c>
      <c r="O4015" s="13">
        <f>data[[#This Row],[Conversions]]/data[[#This Row],[Clicks]]</f>
        <v>0.21796250826895269</v>
      </c>
      <c r="P4015" s="11">
        <v>158.4</v>
      </c>
      <c r="Q4015" s="11">
        <f>IF(data[[#This Row],[Spend, Dollars]]=0,0,data[[#This Row],[Total conversion value, Dollars]]/data[[#This Row],[Spend, Dollars]])</f>
        <v>5.6011131261846394</v>
      </c>
      <c r="R4015" s="2">
        <v>79</v>
      </c>
      <c r="S4015" s="2">
        <v>7</v>
      </c>
      <c r="T4015" s="2">
        <v>1.5</v>
      </c>
      <c r="U4015" s="2">
        <f t="shared" si="62"/>
        <v>87.5</v>
      </c>
    </row>
    <row r="4016" spans="1:21" x14ac:dyDescent="0.2">
      <c r="A4016" t="s">
        <v>23</v>
      </c>
      <c r="B4016" s="3">
        <v>45150</v>
      </c>
      <c r="C4016" s="10" t="str">
        <f>TEXT(data[[#This Row],[Date]],"mmmm")</f>
        <v>August</v>
      </c>
      <c r="D4016" t="s">
        <v>16</v>
      </c>
      <c r="E4016" t="s">
        <v>19</v>
      </c>
      <c r="F4016" t="s">
        <v>14</v>
      </c>
      <c r="G4016" t="s">
        <v>21</v>
      </c>
      <c r="H4016" s="11">
        <v>956.09999999999991</v>
      </c>
      <c r="I4016" s="11">
        <v>10.803929999999999</v>
      </c>
      <c r="J4016" s="13">
        <f>data[[#This Row],[Clicks]]/data[[#This Row],[Impressions]]</f>
        <v>1.1300000000000001E-2</v>
      </c>
      <c r="K4016" s="1">
        <v>0.55199999999999982</v>
      </c>
      <c r="L4016" s="2">
        <v>5.9637693599999979</v>
      </c>
      <c r="M4016">
        <v>1</v>
      </c>
      <c r="N4016" s="1">
        <f>IF(data[[#This Row],[Conversions]]=0,0,data[[#This Row],[Spend, Dollars]]/data[[#This Row],[Conversions]])</f>
        <v>5.9637693599999979</v>
      </c>
      <c r="O4016" s="13">
        <f>data[[#This Row],[Conversions]]/data[[#This Row],[Clicks]]</f>
        <v>9.2558911433154423E-2</v>
      </c>
      <c r="P4016" s="11">
        <v>68.399999999999991</v>
      </c>
      <c r="Q4016" s="11">
        <f>IF(data[[#This Row],[Spend, Dollars]]=0,0,data[[#This Row],[Total conversion value, Dollars]]/data[[#This Row],[Spend, Dollars]])</f>
        <v>11.469256416716963</v>
      </c>
      <c r="R4016" s="2">
        <v>64</v>
      </c>
      <c r="S4016" s="2">
        <v>15</v>
      </c>
      <c r="T4016" s="2">
        <v>0</v>
      </c>
      <c r="U4016" s="2">
        <f t="shared" si="62"/>
        <v>79</v>
      </c>
    </row>
    <row r="4017" spans="1:21" x14ac:dyDescent="0.2">
      <c r="A4017" t="s">
        <v>23</v>
      </c>
      <c r="B4017" s="3">
        <v>45151</v>
      </c>
      <c r="C4017" s="10" t="str">
        <f>TEXT(data[[#This Row],[Date]],"mmmm")</f>
        <v>August</v>
      </c>
      <c r="D4017" t="s">
        <v>16</v>
      </c>
      <c r="E4017" t="s">
        <v>19</v>
      </c>
      <c r="F4017" t="s">
        <v>14</v>
      </c>
      <c r="G4017" t="s">
        <v>21</v>
      </c>
      <c r="H4017" s="11">
        <v>1073.6999999999998</v>
      </c>
      <c r="I4017" s="11">
        <v>15.461279999999995</v>
      </c>
      <c r="J4017" s="13">
        <f>data[[#This Row],[Clicks]]/data[[#This Row],[Impressions]]</f>
        <v>1.4399999999999998E-2</v>
      </c>
      <c r="K4017" s="1">
        <v>0.51749999999999996</v>
      </c>
      <c r="L4017" s="2">
        <v>8.0012123999999964</v>
      </c>
      <c r="M4017">
        <v>5</v>
      </c>
      <c r="N4017" s="1">
        <f>IF(data[[#This Row],[Conversions]]=0,0,data[[#This Row],[Spend, Dollars]]/data[[#This Row],[Conversions]])</f>
        <v>1.6002424799999992</v>
      </c>
      <c r="O4017" s="13">
        <f>data[[#This Row],[Conversions]]/data[[#This Row],[Clicks]]</f>
        <v>0.32338849047426871</v>
      </c>
      <c r="P4017" s="11">
        <v>379.2</v>
      </c>
      <c r="Q4017" s="11">
        <f>IF(data[[#This Row],[Spend, Dollars]]=0,0,data[[#This Row],[Total conversion value, Dollars]]/data[[#This Row],[Spend, Dollars]])</f>
        <v>47.392817618489936</v>
      </c>
      <c r="R4017" s="2">
        <v>52</v>
      </c>
      <c r="S4017" s="2">
        <v>11</v>
      </c>
      <c r="T4017" s="2">
        <v>10.5</v>
      </c>
      <c r="U4017" s="2">
        <f t="shared" si="62"/>
        <v>73.5</v>
      </c>
    </row>
    <row r="4018" spans="1:21" x14ac:dyDescent="0.2">
      <c r="A4018" t="s">
        <v>23</v>
      </c>
      <c r="B4018" s="3">
        <v>45152</v>
      </c>
      <c r="C4018" s="10" t="str">
        <f>TEXT(data[[#This Row],[Date]],"mmmm")</f>
        <v>August</v>
      </c>
      <c r="D4018" t="s">
        <v>16</v>
      </c>
      <c r="E4018" t="s">
        <v>19</v>
      </c>
      <c r="F4018" t="s">
        <v>14</v>
      </c>
      <c r="G4018" t="s">
        <v>21</v>
      </c>
      <c r="H4018" s="11">
        <v>1341.6</v>
      </c>
      <c r="I4018" s="11">
        <v>22.002239999999997</v>
      </c>
      <c r="J4018" s="13">
        <f>data[[#This Row],[Clicks]]/data[[#This Row],[Impressions]]</f>
        <v>1.6399999999999998E-2</v>
      </c>
      <c r="K4018" s="1">
        <v>0.42550000000000004</v>
      </c>
      <c r="L4018" s="2">
        <v>9.361953119999999</v>
      </c>
      <c r="M4018">
        <v>4</v>
      </c>
      <c r="N4018" s="1">
        <f>IF(data[[#This Row],[Conversions]]=0,0,data[[#This Row],[Spend, Dollars]]/data[[#This Row],[Conversions]])</f>
        <v>2.3404882799999998</v>
      </c>
      <c r="O4018" s="13">
        <f>data[[#This Row],[Conversions]]/data[[#This Row],[Clicks]]</f>
        <v>0.18179967130619432</v>
      </c>
      <c r="P4018" s="11">
        <v>123.6</v>
      </c>
      <c r="Q4018" s="11">
        <f>IF(data[[#This Row],[Spend, Dollars]]=0,0,data[[#This Row],[Total conversion value, Dollars]]/data[[#This Row],[Spend, Dollars]])</f>
        <v>13.20237330989754</v>
      </c>
      <c r="R4018" s="2">
        <v>67</v>
      </c>
      <c r="S4018" s="2">
        <v>6</v>
      </c>
      <c r="T4018" s="2">
        <v>12</v>
      </c>
      <c r="U4018" s="2">
        <f t="shared" si="62"/>
        <v>85</v>
      </c>
    </row>
    <row r="4019" spans="1:21" x14ac:dyDescent="0.2">
      <c r="A4019" t="s">
        <v>23</v>
      </c>
      <c r="B4019" s="3">
        <v>45153</v>
      </c>
      <c r="C4019" s="10" t="str">
        <f>TEXT(data[[#This Row],[Date]],"mmmm")</f>
        <v>August</v>
      </c>
      <c r="D4019" t="s">
        <v>16</v>
      </c>
      <c r="E4019" t="s">
        <v>19</v>
      </c>
      <c r="F4019" t="s">
        <v>14</v>
      </c>
      <c r="G4019" t="s">
        <v>21</v>
      </c>
      <c r="H4019" s="11">
        <v>1091.5</v>
      </c>
      <c r="I4019" s="11">
        <v>16.04505</v>
      </c>
      <c r="J4019" s="13">
        <f>data[[#This Row],[Clicks]]/data[[#This Row],[Impressions]]</f>
        <v>1.47E-2</v>
      </c>
      <c r="K4019" s="1">
        <v>0.46000000000000008</v>
      </c>
      <c r="L4019" s="2">
        <v>7.3807230000000015</v>
      </c>
      <c r="M4019">
        <v>2</v>
      </c>
      <c r="N4019" s="1">
        <f>IF(data[[#This Row],[Conversions]]=0,0,data[[#This Row],[Spend, Dollars]]/data[[#This Row],[Conversions]])</f>
        <v>3.6903615000000007</v>
      </c>
      <c r="O4019" s="13">
        <f>data[[#This Row],[Conversions]]/data[[#This Row],[Clicks]]</f>
        <v>0.12464903506065733</v>
      </c>
      <c r="P4019" s="11">
        <v>25.2</v>
      </c>
      <c r="Q4019" s="11">
        <f>IF(data[[#This Row],[Spend, Dollars]]=0,0,data[[#This Row],[Total conversion value, Dollars]]/data[[#This Row],[Spend, Dollars]])</f>
        <v>3.4142996560093088</v>
      </c>
      <c r="R4019" s="2">
        <v>27</v>
      </c>
      <c r="S4019" s="2">
        <v>12</v>
      </c>
      <c r="T4019" s="2">
        <v>10.5</v>
      </c>
      <c r="U4019" s="2">
        <f t="shared" si="62"/>
        <v>49.5</v>
      </c>
    </row>
    <row r="4020" spans="1:21" x14ac:dyDescent="0.2">
      <c r="A4020" t="s">
        <v>23</v>
      </c>
      <c r="B4020" s="3">
        <v>45154</v>
      </c>
      <c r="C4020" s="10" t="str">
        <f>TEXT(data[[#This Row],[Date]],"mmmm")</f>
        <v>August</v>
      </c>
      <c r="D4020" t="s">
        <v>16</v>
      </c>
      <c r="E4020" t="s">
        <v>19</v>
      </c>
      <c r="F4020" t="s">
        <v>14</v>
      </c>
      <c r="G4020" t="s">
        <v>21</v>
      </c>
      <c r="H4020" s="11">
        <v>1075.8</v>
      </c>
      <c r="I4020" s="11">
        <v>10.97316</v>
      </c>
      <c r="J4020" s="13">
        <f>data[[#This Row],[Clicks]]/data[[#This Row],[Impressions]]</f>
        <v>1.0200000000000001E-2</v>
      </c>
      <c r="K4020" s="1">
        <v>1.38</v>
      </c>
      <c r="L4020" s="2">
        <v>15.142960799999999</v>
      </c>
      <c r="M4020">
        <v>3</v>
      </c>
      <c r="N4020" s="1">
        <f>IF(data[[#This Row],[Conversions]]=0,0,data[[#This Row],[Spend, Dollars]]/data[[#This Row],[Conversions]])</f>
        <v>5.0476535999999994</v>
      </c>
      <c r="O4020" s="13">
        <f>data[[#This Row],[Conversions]]/data[[#This Row],[Clicks]]</f>
        <v>0.2733943549533589</v>
      </c>
      <c r="P4020" s="11">
        <v>100.8</v>
      </c>
      <c r="Q4020" s="11">
        <f>IF(data[[#This Row],[Spend, Dollars]]=0,0,data[[#This Row],[Total conversion value, Dollars]]/data[[#This Row],[Spend, Dollars]])</f>
        <v>6.6565582075600433</v>
      </c>
      <c r="R4020" s="2">
        <v>40</v>
      </c>
      <c r="S4020" s="2">
        <v>8</v>
      </c>
      <c r="T4020" s="2">
        <v>7.5</v>
      </c>
      <c r="U4020" s="2">
        <f t="shared" si="62"/>
        <v>55.5</v>
      </c>
    </row>
    <row r="4021" spans="1:21" x14ac:dyDescent="0.2">
      <c r="A4021" t="s">
        <v>23</v>
      </c>
      <c r="B4021" s="3">
        <v>45155</v>
      </c>
      <c r="C4021" s="10" t="str">
        <f>TEXT(data[[#This Row],[Date]],"mmmm")</f>
        <v>August</v>
      </c>
      <c r="D4021" t="s">
        <v>16</v>
      </c>
      <c r="E4021" t="s">
        <v>19</v>
      </c>
      <c r="F4021" t="s">
        <v>14</v>
      </c>
      <c r="G4021" t="s">
        <v>21</v>
      </c>
      <c r="H4021" s="11">
        <v>1188.8999999999999</v>
      </c>
      <c r="I4021" s="11">
        <v>15.693479999999997</v>
      </c>
      <c r="J4021" s="13">
        <f>data[[#This Row],[Clicks]]/data[[#This Row],[Impressions]]</f>
        <v>1.32E-2</v>
      </c>
      <c r="K4021" s="1">
        <v>0.161</v>
      </c>
      <c r="L4021" s="2">
        <v>2.5266502799999997</v>
      </c>
      <c r="M4021">
        <v>4</v>
      </c>
      <c r="N4021" s="1">
        <f>IF(data[[#This Row],[Conversions]]=0,0,data[[#This Row],[Spend, Dollars]]/data[[#This Row],[Conversions]])</f>
        <v>0.63166256999999992</v>
      </c>
      <c r="O4021" s="13">
        <f>data[[#This Row],[Conversions]]/data[[#This Row],[Clicks]]</f>
        <v>0.25488291953091352</v>
      </c>
      <c r="P4021" s="11">
        <v>100.8</v>
      </c>
      <c r="Q4021" s="11">
        <f>IF(data[[#This Row],[Spend, Dollars]]=0,0,data[[#This Row],[Total conversion value, Dollars]]/data[[#This Row],[Spend, Dollars]])</f>
        <v>39.894717839621244</v>
      </c>
      <c r="R4021" s="2">
        <v>34</v>
      </c>
      <c r="S4021" s="2">
        <v>14</v>
      </c>
      <c r="T4021" s="2">
        <v>1.5</v>
      </c>
      <c r="U4021" s="2">
        <f t="shared" si="62"/>
        <v>49.5</v>
      </c>
    </row>
    <row r="4022" spans="1:21" x14ac:dyDescent="0.2">
      <c r="A4022" t="s">
        <v>23</v>
      </c>
      <c r="B4022" s="3">
        <v>45156</v>
      </c>
      <c r="C4022" s="10" t="str">
        <f>TEXT(data[[#This Row],[Date]],"mmmm")</f>
        <v>August</v>
      </c>
      <c r="D4022" t="s">
        <v>16</v>
      </c>
      <c r="E4022" t="s">
        <v>19</v>
      </c>
      <c r="F4022" t="s">
        <v>14</v>
      </c>
      <c r="G4022" t="s">
        <v>21</v>
      </c>
      <c r="H4022" s="11">
        <v>735.3</v>
      </c>
      <c r="I4022" s="11">
        <v>9.0441900000000004</v>
      </c>
      <c r="J4022" s="13">
        <f>data[[#This Row],[Clicks]]/data[[#This Row],[Impressions]]</f>
        <v>1.2300000000000002E-2</v>
      </c>
      <c r="K4022" s="1">
        <v>1.2419999999999998</v>
      </c>
      <c r="L4022" s="2">
        <v>11.232883979999999</v>
      </c>
      <c r="M4022">
        <v>4</v>
      </c>
      <c r="N4022" s="1">
        <f>IF(data[[#This Row],[Conversions]]=0,0,data[[#This Row],[Spend, Dollars]]/data[[#This Row],[Conversions]])</f>
        <v>2.8082209949999997</v>
      </c>
      <c r="O4022" s="13">
        <f>data[[#This Row],[Conversions]]/data[[#This Row],[Clicks]]</f>
        <v>0.44227288458115099</v>
      </c>
      <c r="P4022" s="11">
        <v>189.6</v>
      </c>
      <c r="Q4022" s="11">
        <f>IF(data[[#This Row],[Spend, Dollars]]=0,0,data[[#This Row],[Total conversion value, Dollars]]/data[[#This Row],[Spend, Dollars]])</f>
        <v>16.879013469522189</v>
      </c>
      <c r="R4022" s="2">
        <v>31</v>
      </c>
      <c r="S4022" s="2">
        <v>1</v>
      </c>
      <c r="T4022" s="2">
        <v>9</v>
      </c>
      <c r="U4022" s="2">
        <f t="shared" si="62"/>
        <v>41</v>
      </c>
    </row>
    <row r="4023" spans="1:21" x14ac:dyDescent="0.2">
      <c r="A4023" t="s">
        <v>23</v>
      </c>
      <c r="B4023" s="3">
        <v>45157</v>
      </c>
      <c r="C4023" s="10" t="str">
        <f>TEXT(data[[#This Row],[Date]],"mmmm")</f>
        <v>August</v>
      </c>
      <c r="D4023" t="s">
        <v>16</v>
      </c>
      <c r="E4023" t="s">
        <v>19</v>
      </c>
      <c r="F4023" t="s">
        <v>14</v>
      </c>
      <c r="G4023" t="s">
        <v>21</v>
      </c>
      <c r="H4023" s="11">
        <v>827.69999999999982</v>
      </c>
      <c r="I4023" s="11">
        <v>11.42226</v>
      </c>
      <c r="J4023" s="13">
        <f>data[[#This Row],[Clicks]]/data[[#This Row],[Impressions]]</f>
        <v>1.3800000000000003E-2</v>
      </c>
      <c r="K4023" s="1">
        <v>1.2764999999999997</v>
      </c>
      <c r="L4023" s="2">
        <v>14.580514889999996</v>
      </c>
      <c r="M4023">
        <v>3</v>
      </c>
      <c r="N4023" s="1">
        <f>IF(data[[#This Row],[Conversions]]=0,0,data[[#This Row],[Spend, Dollars]]/data[[#This Row],[Conversions]])</f>
        <v>4.8601716299999991</v>
      </c>
      <c r="O4023" s="13">
        <f>data[[#This Row],[Conversions]]/data[[#This Row],[Clicks]]</f>
        <v>0.26264504572650249</v>
      </c>
      <c r="P4023" s="11">
        <v>99.6</v>
      </c>
      <c r="Q4023" s="11">
        <f>IF(data[[#This Row],[Spend, Dollars]]=0,0,data[[#This Row],[Total conversion value, Dollars]]/data[[#This Row],[Spend, Dollars]])</f>
        <v>6.8310344834468335</v>
      </c>
      <c r="R4023" s="2">
        <v>37</v>
      </c>
      <c r="S4023" s="2">
        <v>6</v>
      </c>
      <c r="T4023" s="2">
        <v>0</v>
      </c>
      <c r="U4023" s="2">
        <f t="shared" si="62"/>
        <v>43</v>
      </c>
    </row>
    <row r="4024" spans="1:21" x14ac:dyDescent="0.2">
      <c r="A4024" t="s">
        <v>23</v>
      </c>
      <c r="B4024" s="3">
        <v>45158</v>
      </c>
      <c r="C4024" s="10" t="str">
        <f>TEXT(data[[#This Row],[Date]],"mmmm")</f>
        <v>August</v>
      </c>
      <c r="D4024" t="s">
        <v>16</v>
      </c>
      <c r="E4024" t="s">
        <v>19</v>
      </c>
      <c r="F4024" t="s">
        <v>14</v>
      </c>
      <c r="G4024" t="s">
        <v>21</v>
      </c>
      <c r="H4024" s="11">
        <v>543.4</v>
      </c>
      <c r="I4024" s="11">
        <v>8.09666</v>
      </c>
      <c r="J4024" s="13">
        <f>data[[#This Row],[Clicks]]/data[[#This Row],[Impressions]]</f>
        <v>1.49E-2</v>
      </c>
      <c r="K4024" s="1">
        <v>0.90849999999999975</v>
      </c>
      <c r="L4024" s="2">
        <v>7.3558156099999978</v>
      </c>
      <c r="M4024">
        <v>6</v>
      </c>
      <c r="N4024" s="1">
        <f>IF(data[[#This Row],[Conversions]]=0,0,data[[#This Row],[Spend, Dollars]]/data[[#This Row],[Conversions]])</f>
        <v>1.225969268333333</v>
      </c>
      <c r="O4024" s="13">
        <f>data[[#This Row],[Conversions]]/data[[#This Row],[Clicks]]</f>
        <v>0.7410463079837859</v>
      </c>
      <c r="P4024" s="11">
        <v>242.39999999999998</v>
      </c>
      <c r="Q4024" s="11">
        <f>IF(data[[#This Row],[Spend, Dollars]]=0,0,data[[#This Row],[Total conversion value, Dollars]]/data[[#This Row],[Spend, Dollars]])</f>
        <v>32.953517713313104</v>
      </c>
      <c r="R4024" s="2">
        <v>46</v>
      </c>
      <c r="S4024" s="2">
        <v>13</v>
      </c>
      <c r="T4024" s="2">
        <v>3</v>
      </c>
      <c r="U4024" s="2">
        <f t="shared" si="62"/>
        <v>62</v>
      </c>
    </row>
    <row r="4025" spans="1:21" x14ac:dyDescent="0.2">
      <c r="A4025" t="s">
        <v>23</v>
      </c>
      <c r="B4025" s="3">
        <v>45159</v>
      </c>
      <c r="C4025" s="10" t="str">
        <f>TEXT(data[[#This Row],[Date]],"mmmm")</f>
        <v>August</v>
      </c>
      <c r="D4025" t="s">
        <v>16</v>
      </c>
      <c r="E4025" t="s">
        <v>19</v>
      </c>
      <c r="F4025" t="s">
        <v>14</v>
      </c>
      <c r="G4025" t="s">
        <v>21</v>
      </c>
      <c r="H4025" s="11">
        <v>772.19999999999993</v>
      </c>
      <c r="I4025" s="11">
        <v>9.8069399999999991</v>
      </c>
      <c r="J4025" s="13">
        <f>data[[#This Row],[Clicks]]/data[[#This Row],[Impressions]]</f>
        <v>1.2699999999999999E-2</v>
      </c>
      <c r="K4025" s="1">
        <v>0.68999999999999984</v>
      </c>
      <c r="L4025" s="2">
        <v>6.7667885999999982</v>
      </c>
      <c r="M4025">
        <v>3</v>
      </c>
      <c r="N4025" s="1">
        <f>IF(data[[#This Row],[Conversions]]=0,0,data[[#This Row],[Spend, Dollars]]/data[[#This Row],[Conversions]])</f>
        <v>2.2555961999999994</v>
      </c>
      <c r="O4025" s="13">
        <f>data[[#This Row],[Conversions]]/data[[#This Row],[Clicks]]</f>
        <v>0.30590581771684139</v>
      </c>
      <c r="P4025" s="11">
        <v>92.399999999999991</v>
      </c>
      <c r="Q4025" s="11">
        <f>IF(data[[#This Row],[Spend, Dollars]]=0,0,data[[#This Row],[Total conversion value, Dollars]]/data[[#This Row],[Spend, Dollars]])</f>
        <v>13.654926356056109</v>
      </c>
      <c r="R4025" s="2">
        <v>37</v>
      </c>
      <c r="S4025" s="2">
        <v>10</v>
      </c>
      <c r="T4025" s="2">
        <v>1.5</v>
      </c>
      <c r="U4025" s="2">
        <f t="shared" si="62"/>
        <v>48.5</v>
      </c>
    </row>
    <row r="4026" spans="1:21" x14ac:dyDescent="0.2">
      <c r="A4026" t="s">
        <v>23</v>
      </c>
      <c r="B4026" s="3">
        <v>45160</v>
      </c>
      <c r="C4026" s="10" t="str">
        <f>TEXT(data[[#This Row],[Date]],"mmmm")</f>
        <v>August</v>
      </c>
      <c r="D4026" t="s">
        <v>16</v>
      </c>
      <c r="E4026" t="s">
        <v>19</v>
      </c>
      <c r="F4026" t="s">
        <v>14</v>
      </c>
      <c r="G4026" t="s">
        <v>21</v>
      </c>
      <c r="H4026" s="11">
        <v>544</v>
      </c>
      <c r="I4026" s="11">
        <v>6.0384000000000011</v>
      </c>
      <c r="J4026" s="13">
        <f>data[[#This Row],[Clicks]]/data[[#This Row],[Impressions]]</f>
        <v>1.1100000000000002E-2</v>
      </c>
      <c r="K4026" s="1">
        <v>0.88549999999999973</v>
      </c>
      <c r="L4026" s="2">
        <v>5.3470031999999996</v>
      </c>
      <c r="M4026">
        <v>1</v>
      </c>
      <c r="N4026" s="1">
        <f>IF(data[[#This Row],[Conversions]]=0,0,data[[#This Row],[Spend, Dollars]]/data[[#This Row],[Conversions]])</f>
        <v>5.3470031999999996</v>
      </c>
      <c r="O4026" s="13">
        <f>data[[#This Row],[Conversions]]/data[[#This Row],[Clicks]]</f>
        <v>0.16560678325384204</v>
      </c>
      <c r="P4026" s="11">
        <v>18</v>
      </c>
      <c r="Q4026" s="11">
        <f>IF(data[[#This Row],[Spend, Dollars]]=0,0,data[[#This Row],[Total conversion value, Dollars]]/data[[#This Row],[Spend, Dollars]])</f>
        <v>3.3663716528166661</v>
      </c>
      <c r="R4026" s="2">
        <v>61</v>
      </c>
      <c r="S4026" s="2">
        <v>3</v>
      </c>
      <c r="T4026" s="2">
        <v>1.5</v>
      </c>
      <c r="U4026" s="2">
        <f t="shared" si="62"/>
        <v>65.5</v>
      </c>
    </row>
    <row r="4027" spans="1:21" x14ac:dyDescent="0.2">
      <c r="A4027" t="s">
        <v>23</v>
      </c>
      <c r="B4027" s="3">
        <v>45161</v>
      </c>
      <c r="C4027" s="10" t="str">
        <f>TEXT(data[[#This Row],[Date]],"mmmm")</f>
        <v>August</v>
      </c>
      <c r="D4027" t="s">
        <v>16</v>
      </c>
      <c r="E4027" t="s">
        <v>19</v>
      </c>
      <c r="F4027" t="s">
        <v>14</v>
      </c>
      <c r="G4027" t="s">
        <v>21</v>
      </c>
      <c r="H4027" s="11">
        <v>1136</v>
      </c>
      <c r="I4027" s="11">
        <v>13.291200000000002</v>
      </c>
      <c r="J4027" s="13">
        <f>data[[#This Row],[Clicks]]/data[[#This Row],[Impressions]]</f>
        <v>1.1700000000000002E-2</v>
      </c>
      <c r="K4027" s="1">
        <v>1.2994999999999994</v>
      </c>
      <c r="L4027" s="2">
        <v>17.271914399999993</v>
      </c>
      <c r="M4027">
        <v>3</v>
      </c>
      <c r="N4027" s="1">
        <f>IF(data[[#This Row],[Conversions]]=0,0,data[[#This Row],[Spend, Dollars]]/data[[#This Row],[Conversions]])</f>
        <v>5.7573047999999973</v>
      </c>
      <c r="O4027" s="13">
        <f>data[[#This Row],[Conversions]]/data[[#This Row],[Clicks]]</f>
        <v>0.22571325388226793</v>
      </c>
      <c r="P4027" s="11">
        <v>158.4</v>
      </c>
      <c r="Q4027" s="11">
        <f>IF(data[[#This Row],[Spend, Dollars]]=0,0,data[[#This Row],[Total conversion value, Dollars]]/data[[#This Row],[Spend, Dollars]])</f>
        <v>9.1709579107223966</v>
      </c>
      <c r="R4027" s="2">
        <v>70</v>
      </c>
      <c r="S4027" s="2">
        <v>11</v>
      </c>
      <c r="T4027" s="2">
        <v>1.5</v>
      </c>
      <c r="U4027" s="2">
        <f t="shared" si="62"/>
        <v>82.5</v>
      </c>
    </row>
    <row r="4028" spans="1:21" x14ac:dyDescent="0.2">
      <c r="A4028" t="s">
        <v>23</v>
      </c>
      <c r="B4028" s="3">
        <v>45162</v>
      </c>
      <c r="C4028" s="10" t="str">
        <f>TEXT(data[[#This Row],[Date]],"mmmm")</f>
        <v>August</v>
      </c>
      <c r="D4028" t="s">
        <v>16</v>
      </c>
      <c r="E4028" t="s">
        <v>19</v>
      </c>
      <c r="F4028" t="s">
        <v>14</v>
      </c>
      <c r="G4028" t="s">
        <v>21</v>
      </c>
      <c r="H4028" s="11">
        <v>1140.6999999999998</v>
      </c>
      <c r="I4028" s="11">
        <v>17.22457</v>
      </c>
      <c r="J4028" s="13">
        <f>data[[#This Row],[Clicks]]/data[[#This Row],[Impressions]]</f>
        <v>1.5100000000000002E-2</v>
      </c>
      <c r="K4028" s="1">
        <v>1.1384999999999996</v>
      </c>
      <c r="L4028" s="2">
        <v>19.610172944999995</v>
      </c>
      <c r="M4028">
        <v>4</v>
      </c>
      <c r="N4028" s="1">
        <f>IF(data[[#This Row],[Conversions]]=0,0,data[[#This Row],[Spend, Dollars]]/data[[#This Row],[Conversions]])</f>
        <v>4.9025432362499988</v>
      </c>
      <c r="O4028" s="13">
        <f>data[[#This Row],[Conversions]]/data[[#This Row],[Clicks]]</f>
        <v>0.23222640681305831</v>
      </c>
      <c r="P4028" s="11">
        <v>206.4</v>
      </c>
      <c r="Q4028" s="11">
        <f>IF(data[[#This Row],[Spend, Dollars]]=0,0,data[[#This Row],[Total conversion value, Dollars]]/data[[#This Row],[Spend, Dollars]])</f>
        <v>10.525149399695927</v>
      </c>
      <c r="R4028" s="2">
        <v>78</v>
      </c>
      <c r="S4028" s="2">
        <v>14</v>
      </c>
      <c r="T4028" s="2">
        <v>6</v>
      </c>
      <c r="U4028" s="2">
        <f t="shared" si="62"/>
        <v>98</v>
      </c>
    </row>
    <row r="4029" spans="1:21" x14ac:dyDescent="0.2">
      <c r="A4029" t="s">
        <v>23</v>
      </c>
      <c r="B4029" s="3">
        <v>45163</v>
      </c>
      <c r="C4029" s="10" t="str">
        <f>TEXT(data[[#This Row],[Date]],"mmmm")</f>
        <v>August</v>
      </c>
      <c r="D4029" t="s">
        <v>16</v>
      </c>
      <c r="E4029" t="s">
        <v>19</v>
      </c>
      <c r="F4029" t="s">
        <v>14</v>
      </c>
      <c r="G4029" t="s">
        <v>21</v>
      </c>
      <c r="H4029" s="11">
        <v>755.8</v>
      </c>
      <c r="I4029" s="11">
        <v>8.1626399999999997</v>
      </c>
      <c r="J4029" s="13">
        <f>data[[#This Row],[Clicks]]/data[[#This Row],[Impressions]]</f>
        <v>1.0800000000000001E-2</v>
      </c>
      <c r="K4029" s="1">
        <v>0.78199999999999958</v>
      </c>
      <c r="L4029" s="2">
        <v>6.3831844799999962</v>
      </c>
      <c r="M4029">
        <v>6</v>
      </c>
      <c r="N4029" s="1">
        <f>IF(data[[#This Row],[Conversions]]=0,0,data[[#This Row],[Spend, Dollars]]/data[[#This Row],[Conversions]])</f>
        <v>1.0638640799999994</v>
      </c>
      <c r="O4029" s="13">
        <f>data[[#This Row],[Conversions]]/data[[#This Row],[Clicks]]</f>
        <v>0.73505630531298705</v>
      </c>
      <c r="P4029" s="11">
        <v>144</v>
      </c>
      <c r="Q4029" s="11">
        <f>IF(data[[#This Row],[Spend, Dollars]]=0,0,data[[#This Row],[Total conversion value, Dollars]]/data[[#This Row],[Spend, Dollars]])</f>
        <v>22.559272797329537</v>
      </c>
      <c r="R4029" s="2">
        <v>25</v>
      </c>
      <c r="S4029" s="2">
        <v>12</v>
      </c>
      <c r="T4029" s="2">
        <v>6</v>
      </c>
      <c r="U4029" s="2">
        <f t="shared" si="62"/>
        <v>43</v>
      </c>
    </row>
    <row r="4030" spans="1:21" x14ac:dyDescent="0.2">
      <c r="A4030" t="s">
        <v>23</v>
      </c>
      <c r="B4030" s="3">
        <v>45164</v>
      </c>
      <c r="C4030" s="10" t="str">
        <f>TEXT(data[[#This Row],[Date]],"mmmm")</f>
        <v>August</v>
      </c>
      <c r="D4030" t="s">
        <v>16</v>
      </c>
      <c r="E4030" t="s">
        <v>19</v>
      </c>
      <c r="F4030" t="s">
        <v>14</v>
      </c>
      <c r="G4030" t="s">
        <v>21</v>
      </c>
      <c r="H4030" s="11">
        <v>984.39999999999986</v>
      </c>
      <c r="I4030" s="11">
        <v>7.1861200000000007</v>
      </c>
      <c r="J4030" s="13">
        <f>data[[#This Row],[Clicks]]/data[[#This Row],[Impressions]]</f>
        <v>7.3000000000000018E-3</v>
      </c>
      <c r="K4030" s="1">
        <v>0.16100000000000003</v>
      </c>
      <c r="L4030" s="2">
        <v>1.1569653200000003</v>
      </c>
      <c r="M4030">
        <v>2</v>
      </c>
      <c r="N4030" s="1">
        <f>IF(data[[#This Row],[Conversions]]=0,0,data[[#This Row],[Spend, Dollars]]/data[[#This Row],[Conversions]])</f>
        <v>0.57848266000000015</v>
      </c>
      <c r="O4030" s="13">
        <f>data[[#This Row],[Conversions]]/data[[#This Row],[Clicks]]</f>
        <v>0.27831430591195244</v>
      </c>
      <c r="P4030" s="11">
        <v>9.6</v>
      </c>
      <c r="Q4030" s="11">
        <f>IF(data[[#This Row],[Spend, Dollars]]=0,0,data[[#This Row],[Total conversion value, Dollars]]/data[[#This Row],[Spend, Dollars]])</f>
        <v>8.2975693688035506</v>
      </c>
      <c r="R4030" s="2">
        <v>29</v>
      </c>
      <c r="S4030" s="2">
        <v>3</v>
      </c>
      <c r="T4030" s="2">
        <v>7.5</v>
      </c>
      <c r="U4030" s="2">
        <f t="shared" si="62"/>
        <v>39.5</v>
      </c>
    </row>
    <row r="4031" spans="1:21" x14ac:dyDescent="0.2">
      <c r="A4031" t="s">
        <v>23</v>
      </c>
      <c r="B4031" s="3">
        <v>45165</v>
      </c>
      <c r="C4031" s="10" t="str">
        <f>TEXT(data[[#This Row],[Date]],"mmmm")</f>
        <v>August</v>
      </c>
      <c r="D4031" t="s">
        <v>16</v>
      </c>
      <c r="E4031" t="s">
        <v>19</v>
      </c>
      <c r="F4031" t="s">
        <v>14</v>
      </c>
      <c r="G4031" t="s">
        <v>21</v>
      </c>
      <c r="H4031" s="11">
        <v>1342.6999999999998</v>
      </c>
      <c r="I4031" s="11">
        <v>14.501159999999999</v>
      </c>
      <c r="J4031" s="13">
        <f>data[[#This Row],[Clicks]]/data[[#This Row],[Impressions]]</f>
        <v>1.0800000000000001E-2</v>
      </c>
      <c r="K4031" s="1">
        <v>1.4604999999999997</v>
      </c>
      <c r="L4031" s="2">
        <v>21.178944179999995</v>
      </c>
      <c r="M4031">
        <v>6</v>
      </c>
      <c r="N4031" s="1">
        <f>IF(data[[#This Row],[Conversions]]=0,0,data[[#This Row],[Spend, Dollars]]/data[[#This Row],[Conversions]])</f>
        <v>3.529824029999999</v>
      </c>
      <c r="O4031" s="13">
        <f>data[[#This Row],[Conversions]]/data[[#This Row],[Clicks]]</f>
        <v>0.41376000264806406</v>
      </c>
      <c r="P4031" s="11">
        <v>429.59999999999997</v>
      </c>
      <c r="Q4031" s="11">
        <f>IF(data[[#This Row],[Spend, Dollars]]=0,0,data[[#This Row],[Total conversion value, Dollars]]/data[[#This Row],[Spend, Dollars]])</f>
        <v>20.284297288326865</v>
      </c>
      <c r="R4031" s="2">
        <v>53</v>
      </c>
      <c r="S4031" s="2">
        <v>6</v>
      </c>
      <c r="T4031" s="2">
        <v>4.5</v>
      </c>
      <c r="U4031" s="2">
        <f t="shared" si="62"/>
        <v>63.5</v>
      </c>
    </row>
    <row r="4032" spans="1:21" x14ac:dyDescent="0.2">
      <c r="A4032" t="s">
        <v>23</v>
      </c>
      <c r="B4032" s="3">
        <v>45166</v>
      </c>
      <c r="C4032" s="10" t="str">
        <f>TEXT(data[[#This Row],[Date]],"mmmm")</f>
        <v>August</v>
      </c>
      <c r="D4032" t="s">
        <v>16</v>
      </c>
      <c r="E4032" t="s">
        <v>19</v>
      </c>
      <c r="F4032" t="s">
        <v>14</v>
      </c>
      <c r="G4032" t="s">
        <v>21</v>
      </c>
      <c r="H4032" s="11">
        <v>958.39999999999986</v>
      </c>
      <c r="I4032" s="11">
        <v>13.034240000000002</v>
      </c>
      <c r="J4032" s="13">
        <f>data[[#This Row],[Clicks]]/data[[#This Row],[Impressions]]</f>
        <v>1.3600000000000004E-2</v>
      </c>
      <c r="K4032" s="1">
        <v>1.2304999999999997</v>
      </c>
      <c r="L4032" s="2">
        <v>16.038632319999998</v>
      </c>
      <c r="M4032">
        <v>4</v>
      </c>
      <c r="N4032" s="1">
        <f>IF(data[[#This Row],[Conversions]]=0,0,data[[#This Row],[Spend, Dollars]]/data[[#This Row],[Conversions]])</f>
        <v>4.0096580799999995</v>
      </c>
      <c r="O4032" s="13">
        <f>data[[#This Row],[Conversions]]/data[[#This Row],[Clicks]]</f>
        <v>0.30688402239025819</v>
      </c>
      <c r="P4032" s="11">
        <v>248.39999999999998</v>
      </c>
      <c r="Q4032" s="11">
        <f>IF(data[[#This Row],[Spend, Dollars]]=0,0,data[[#This Row],[Total conversion value, Dollars]]/data[[#This Row],[Spend, Dollars]])</f>
        <v>15.487604868293408</v>
      </c>
      <c r="R4032" s="2">
        <v>81</v>
      </c>
      <c r="S4032" s="2">
        <v>1</v>
      </c>
      <c r="T4032" s="2">
        <v>1.5</v>
      </c>
      <c r="U4032" s="2">
        <f t="shared" si="62"/>
        <v>83.5</v>
      </c>
    </row>
    <row r="4033" spans="1:21" x14ac:dyDescent="0.2">
      <c r="A4033" t="s">
        <v>23</v>
      </c>
      <c r="B4033" s="3">
        <v>45167</v>
      </c>
      <c r="C4033" s="10" t="str">
        <f>TEXT(data[[#This Row],[Date]],"mmmm")</f>
        <v>August</v>
      </c>
      <c r="D4033" t="s">
        <v>16</v>
      </c>
      <c r="E4033" t="s">
        <v>19</v>
      </c>
      <c r="F4033" t="s">
        <v>14</v>
      </c>
      <c r="G4033" t="s">
        <v>21</v>
      </c>
      <c r="H4033" s="11">
        <v>707.3</v>
      </c>
      <c r="I4033" s="11">
        <v>9.0534400000000019</v>
      </c>
      <c r="J4033" s="13">
        <f>data[[#This Row],[Clicks]]/data[[#This Row],[Impressions]]</f>
        <v>1.2800000000000004E-2</v>
      </c>
      <c r="K4033" s="1">
        <v>0.26450000000000001</v>
      </c>
      <c r="L4033" s="2">
        <v>2.3946348800000008</v>
      </c>
      <c r="M4033">
        <v>6</v>
      </c>
      <c r="N4033" s="1">
        <f>IF(data[[#This Row],[Conversions]]=0,0,data[[#This Row],[Spend, Dollars]]/data[[#This Row],[Conversions]])</f>
        <v>0.39910581333333345</v>
      </c>
      <c r="O4033" s="13">
        <f>data[[#This Row],[Conversions]]/data[[#This Row],[Clicks]]</f>
        <v>0.66273151420896348</v>
      </c>
      <c r="P4033" s="11">
        <v>350.4</v>
      </c>
      <c r="Q4033" s="11">
        <f>IF(data[[#This Row],[Spend, Dollars]]=0,0,data[[#This Row],[Total conversion value, Dollars]]/data[[#This Row],[Spend, Dollars]])</f>
        <v>146.32710937543843</v>
      </c>
      <c r="R4033" s="2">
        <v>31</v>
      </c>
      <c r="S4033" s="2">
        <v>12</v>
      </c>
      <c r="T4033" s="2">
        <v>1.5</v>
      </c>
      <c r="U4033" s="2">
        <f t="shared" si="62"/>
        <v>44.5</v>
      </c>
    </row>
    <row r="4034" spans="1:21" x14ac:dyDescent="0.2">
      <c r="A4034" t="s">
        <v>23</v>
      </c>
      <c r="B4034" s="3">
        <v>45168</v>
      </c>
      <c r="C4034" s="10" t="str">
        <f>TEXT(data[[#This Row],[Date]],"mmmm")</f>
        <v>August</v>
      </c>
      <c r="D4034" t="s">
        <v>16</v>
      </c>
      <c r="E4034" t="s">
        <v>19</v>
      </c>
      <c r="F4034" t="s">
        <v>14</v>
      </c>
      <c r="G4034" t="s">
        <v>21</v>
      </c>
      <c r="H4034" s="11">
        <v>836.09999999999991</v>
      </c>
      <c r="I4034" s="11">
        <v>10.367639999999996</v>
      </c>
      <c r="J4034" s="13">
        <f>data[[#This Row],[Clicks]]/data[[#This Row],[Impressions]]</f>
        <v>1.2399999999999996E-2</v>
      </c>
      <c r="K4034" s="1">
        <v>0.32200000000000006</v>
      </c>
      <c r="L4034" s="2">
        <v>3.3383800799999994</v>
      </c>
      <c r="M4034">
        <v>3</v>
      </c>
      <c r="N4034" s="1">
        <f>IF(data[[#This Row],[Conversions]]=0,0,data[[#This Row],[Spend, Dollars]]/data[[#This Row],[Conversions]])</f>
        <v>1.1127933599999997</v>
      </c>
      <c r="O4034" s="13">
        <f>data[[#This Row],[Conversions]]/data[[#This Row],[Clicks]]</f>
        <v>0.28936189914001653</v>
      </c>
      <c r="P4034" s="11">
        <v>98.399999999999991</v>
      </c>
      <c r="Q4034" s="11">
        <f>IF(data[[#This Row],[Spend, Dollars]]=0,0,data[[#This Row],[Total conversion value, Dollars]]/data[[#This Row],[Spend, Dollars]])</f>
        <v>29.475373576995466</v>
      </c>
      <c r="R4034" s="2">
        <v>36</v>
      </c>
      <c r="S4034" s="2">
        <v>9</v>
      </c>
      <c r="T4034" s="2">
        <v>3</v>
      </c>
      <c r="U4034" s="2">
        <f t="shared" si="62"/>
        <v>48</v>
      </c>
    </row>
    <row r="4035" spans="1:21" x14ac:dyDescent="0.2">
      <c r="A4035" t="s">
        <v>23</v>
      </c>
      <c r="B4035" s="3">
        <v>45169</v>
      </c>
      <c r="C4035" s="10" t="str">
        <f>TEXT(data[[#This Row],[Date]],"mmmm")</f>
        <v>August</v>
      </c>
      <c r="D4035" t="s">
        <v>16</v>
      </c>
      <c r="E4035" t="s">
        <v>19</v>
      </c>
      <c r="F4035" t="s">
        <v>14</v>
      </c>
      <c r="G4035" t="s">
        <v>21</v>
      </c>
      <c r="H4035" s="11">
        <v>989.39999999999986</v>
      </c>
      <c r="I4035" s="11">
        <v>10.190819999999999</v>
      </c>
      <c r="J4035" s="13">
        <f>data[[#This Row],[Clicks]]/data[[#This Row],[Impressions]]</f>
        <v>1.03E-2</v>
      </c>
      <c r="K4035" s="1">
        <v>0.67849999999999977</v>
      </c>
      <c r="L4035" s="2">
        <v>6.9144713699999967</v>
      </c>
      <c r="M4035">
        <v>4</v>
      </c>
      <c r="N4035" s="1">
        <f>IF(data[[#This Row],[Conversions]]=0,0,data[[#This Row],[Spend, Dollars]]/data[[#This Row],[Conversions]])</f>
        <v>1.7286178424999992</v>
      </c>
      <c r="O4035" s="13">
        <f>data[[#This Row],[Conversions]]/data[[#This Row],[Clicks]]</f>
        <v>0.39251012185476736</v>
      </c>
      <c r="P4035" s="11">
        <v>268.8</v>
      </c>
      <c r="Q4035" s="11">
        <f>IF(data[[#This Row],[Spend, Dollars]]=0,0,data[[#This Row],[Total conversion value, Dollars]]/data[[#This Row],[Spend, Dollars]])</f>
        <v>38.874989224230475</v>
      </c>
      <c r="R4035" s="2">
        <v>26</v>
      </c>
      <c r="S4035" s="2">
        <v>16</v>
      </c>
      <c r="T4035" s="2">
        <v>9</v>
      </c>
      <c r="U4035" s="2">
        <f t="shared" ref="U4035:U4098" si="63">SUM(R4035:T4035)</f>
        <v>51</v>
      </c>
    </row>
    <row r="4036" spans="1:21" x14ac:dyDescent="0.2">
      <c r="A4036" t="s">
        <v>24</v>
      </c>
      <c r="B4036" s="3">
        <v>45170</v>
      </c>
      <c r="C4036" s="10" t="str">
        <f>TEXT(data[[#This Row],[Date]],"mmmm")</f>
        <v>September</v>
      </c>
      <c r="D4036" t="s">
        <v>16</v>
      </c>
      <c r="E4036" t="s">
        <v>19</v>
      </c>
      <c r="F4036" t="s">
        <v>14</v>
      </c>
      <c r="G4036" t="s">
        <v>21</v>
      </c>
      <c r="H4036" s="11">
        <v>1547</v>
      </c>
      <c r="I4036" s="11">
        <v>19.337500000000002</v>
      </c>
      <c r="J4036" s="13">
        <f>data[[#This Row],[Clicks]]/data[[#This Row],[Impressions]]</f>
        <v>1.2500000000000001E-2</v>
      </c>
      <c r="K4036" s="1">
        <v>1.1844999999999997</v>
      </c>
      <c r="L4036" s="2">
        <v>22.905268749999998</v>
      </c>
      <c r="M4036">
        <v>5</v>
      </c>
      <c r="N4036" s="1">
        <f>IF(data[[#This Row],[Conversions]]=0,0,data[[#This Row],[Spend, Dollars]]/data[[#This Row],[Conversions]])</f>
        <v>4.5810537499999997</v>
      </c>
      <c r="O4036" s="13">
        <f>data[[#This Row],[Conversions]]/data[[#This Row],[Clicks]]</f>
        <v>0.25856496444731736</v>
      </c>
      <c r="P4036" s="11">
        <v>315.59999999999997</v>
      </c>
      <c r="Q4036" s="11">
        <f>IF(data[[#This Row],[Spend, Dollars]]=0,0,data[[#This Row],[Total conversion value, Dollars]]/data[[#This Row],[Spend, Dollars]])</f>
        <v>13.778489283169838</v>
      </c>
      <c r="R4036" s="2">
        <v>71</v>
      </c>
      <c r="S4036" s="2">
        <v>6</v>
      </c>
      <c r="T4036" s="2">
        <v>1.5</v>
      </c>
      <c r="U4036" s="2">
        <f t="shared" si="63"/>
        <v>78.5</v>
      </c>
    </row>
    <row r="4037" spans="1:21" x14ac:dyDescent="0.2">
      <c r="A4037" t="s">
        <v>24</v>
      </c>
      <c r="B4037" s="3">
        <v>45171</v>
      </c>
      <c r="C4037" s="10" t="str">
        <f>TEXT(data[[#This Row],[Date]],"mmmm")</f>
        <v>September</v>
      </c>
      <c r="D4037" t="s">
        <v>16</v>
      </c>
      <c r="E4037" t="s">
        <v>19</v>
      </c>
      <c r="F4037" t="s">
        <v>14</v>
      </c>
      <c r="G4037" t="s">
        <v>21</v>
      </c>
      <c r="H4037" s="11">
        <v>1470</v>
      </c>
      <c r="I4037" s="11">
        <v>23.079000000000004</v>
      </c>
      <c r="J4037" s="13">
        <f>data[[#This Row],[Clicks]]/data[[#This Row],[Impressions]]</f>
        <v>1.5700000000000002E-2</v>
      </c>
      <c r="K4037" s="1">
        <v>1.3454999999999995</v>
      </c>
      <c r="L4037" s="2">
        <v>31.052794499999994</v>
      </c>
      <c r="M4037">
        <v>8</v>
      </c>
      <c r="N4037" s="1">
        <f>IF(data[[#This Row],[Conversions]]=0,0,data[[#This Row],[Spend, Dollars]]/data[[#This Row],[Conversions]])</f>
        <v>3.8815993124999992</v>
      </c>
      <c r="O4037" s="13">
        <f>data[[#This Row],[Conversions]]/data[[#This Row],[Clicks]]</f>
        <v>0.34663546947441393</v>
      </c>
      <c r="P4037" s="11">
        <v>427.2</v>
      </c>
      <c r="Q4037" s="11">
        <f>IF(data[[#This Row],[Spend, Dollars]]=0,0,data[[#This Row],[Total conversion value, Dollars]]/data[[#This Row],[Spend, Dollars]])</f>
        <v>13.75721595684408</v>
      </c>
      <c r="R4037" s="2">
        <v>42</v>
      </c>
      <c r="S4037" s="2">
        <v>8</v>
      </c>
      <c r="T4037" s="2">
        <v>12</v>
      </c>
      <c r="U4037" s="2">
        <f t="shared" si="63"/>
        <v>62</v>
      </c>
    </row>
    <row r="4038" spans="1:21" x14ac:dyDescent="0.2">
      <c r="A4038" t="s">
        <v>24</v>
      </c>
      <c r="B4038" s="3">
        <v>45172</v>
      </c>
      <c r="C4038" s="10" t="str">
        <f>TEXT(data[[#This Row],[Date]],"mmmm")</f>
        <v>September</v>
      </c>
      <c r="D4038" t="s">
        <v>16</v>
      </c>
      <c r="E4038" t="s">
        <v>19</v>
      </c>
      <c r="F4038" t="s">
        <v>14</v>
      </c>
      <c r="G4038" t="s">
        <v>21</v>
      </c>
      <c r="H4038" s="11">
        <v>935</v>
      </c>
      <c r="I4038" s="11">
        <v>12.8095</v>
      </c>
      <c r="J4038" s="13">
        <f>data[[#This Row],[Clicks]]/data[[#This Row],[Impressions]]</f>
        <v>1.37E-2</v>
      </c>
      <c r="K4038" s="1">
        <v>0.19550000000000003</v>
      </c>
      <c r="L4038" s="2">
        <v>2.5042572500000002</v>
      </c>
      <c r="M4038">
        <v>5</v>
      </c>
      <c r="N4038" s="1">
        <f>IF(data[[#This Row],[Conversions]]=0,0,data[[#This Row],[Spend, Dollars]]/data[[#This Row],[Conversions]])</f>
        <v>0.50085145000000009</v>
      </c>
      <c r="O4038" s="13">
        <f>data[[#This Row],[Conversions]]/data[[#This Row],[Clicks]]</f>
        <v>0.39033529802100003</v>
      </c>
      <c r="P4038" s="11">
        <v>292.8</v>
      </c>
      <c r="Q4038" s="11">
        <f>IF(data[[#This Row],[Spend, Dollars]]=0,0,data[[#This Row],[Total conversion value, Dollars]]/data[[#This Row],[Spend, Dollars]])</f>
        <v>116.92089540721105</v>
      </c>
      <c r="R4038" s="2">
        <v>46</v>
      </c>
      <c r="S4038" s="2">
        <v>3</v>
      </c>
      <c r="T4038" s="2">
        <v>6</v>
      </c>
      <c r="U4038" s="2">
        <f t="shared" si="63"/>
        <v>55</v>
      </c>
    </row>
    <row r="4039" spans="1:21" x14ac:dyDescent="0.2">
      <c r="A4039" t="s">
        <v>24</v>
      </c>
      <c r="B4039" s="3">
        <v>45173</v>
      </c>
      <c r="C4039" s="10" t="str">
        <f>TEXT(data[[#This Row],[Date]],"mmmm")</f>
        <v>September</v>
      </c>
      <c r="D4039" t="s">
        <v>16</v>
      </c>
      <c r="E4039" t="s">
        <v>19</v>
      </c>
      <c r="F4039" t="s">
        <v>14</v>
      </c>
      <c r="G4039" t="s">
        <v>21</v>
      </c>
      <c r="H4039" s="11">
        <v>1803</v>
      </c>
      <c r="I4039" s="11">
        <v>27.225299999999997</v>
      </c>
      <c r="J4039" s="13">
        <f>data[[#This Row],[Clicks]]/data[[#This Row],[Impressions]]</f>
        <v>1.5099999999999999E-2</v>
      </c>
      <c r="K4039" s="1">
        <v>1.0349999999999995</v>
      </c>
      <c r="L4039" s="2">
        <v>28.178185499999984</v>
      </c>
      <c r="M4039">
        <v>3</v>
      </c>
      <c r="N4039" s="1">
        <f>IF(data[[#This Row],[Conversions]]=0,0,data[[#This Row],[Spend, Dollars]]/data[[#This Row],[Conversions]])</f>
        <v>9.3927284999999952</v>
      </c>
      <c r="O4039" s="13">
        <f>data[[#This Row],[Conversions]]/data[[#This Row],[Clicks]]</f>
        <v>0.11019162323280185</v>
      </c>
      <c r="P4039" s="11">
        <v>79.2</v>
      </c>
      <c r="Q4039" s="11">
        <f>IF(data[[#This Row],[Spend, Dollars]]=0,0,data[[#This Row],[Total conversion value, Dollars]]/data[[#This Row],[Spend, Dollars]])</f>
        <v>2.8106848824598747</v>
      </c>
      <c r="R4039" s="2">
        <v>31</v>
      </c>
      <c r="S4039" s="2">
        <v>10</v>
      </c>
      <c r="T4039" s="2">
        <v>6</v>
      </c>
      <c r="U4039" s="2">
        <f t="shared" si="63"/>
        <v>47</v>
      </c>
    </row>
    <row r="4040" spans="1:21" x14ac:dyDescent="0.2">
      <c r="A4040" t="s">
        <v>24</v>
      </c>
      <c r="B4040" s="3">
        <v>45174</v>
      </c>
      <c r="C4040" s="10" t="str">
        <f>TEXT(data[[#This Row],[Date]],"mmmm")</f>
        <v>September</v>
      </c>
      <c r="D4040" t="s">
        <v>16</v>
      </c>
      <c r="E4040" t="s">
        <v>19</v>
      </c>
      <c r="F4040" t="s">
        <v>14</v>
      </c>
      <c r="G4040" t="s">
        <v>21</v>
      </c>
      <c r="H4040" s="11">
        <v>904</v>
      </c>
      <c r="I4040" s="11">
        <v>8.7688000000000006</v>
      </c>
      <c r="J4040" s="13">
        <f>data[[#This Row],[Clicks]]/data[[#This Row],[Impressions]]</f>
        <v>9.7000000000000003E-3</v>
      </c>
      <c r="K4040" s="1">
        <v>0.4484999999999999</v>
      </c>
      <c r="L4040" s="2">
        <v>3.9328067999999994</v>
      </c>
      <c r="M4040">
        <v>7</v>
      </c>
      <c r="N4040" s="1">
        <f>IF(data[[#This Row],[Conversions]]=0,0,data[[#This Row],[Spend, Dollars]]/data[[#This Row],[Conversions]])</f>
        <v>0.56182954285714282</v>
      </c>
      <c r="O4040" s="13">
        <f>data[[#This Row],[Conversions]]/data[[#This Row],[Clicks]]</f>
        <v>0.7982848280266398</v>
      </c>
      <c r="P4040" s="11">
        <v>368.4</v>
      </c>
      <c r="Q4040" s="11">
        <f>IF(data[[#This Row],[Spend, Dollars]]=0,0,data[[#This Row],[Total conversion value, Dollars]]/data[[#This Row],[Spend, Dollars]])</f>
        <v>93.673556504224933</v>
      </c>
      <c r="R4040" s="2">
        <v>42</v>
      </c>
      <c r="S4040" s="2">
        <v>16</v>
      </c>
      <c r="T4040" s="2">
        <v>3</v>
      </c>
      <c r="U4040" s="2">
        <f t="shared" si="63"/>
        <v>61</v>
      </c>
    </row>
    <row r="4041" spans="1:21" x14ac:dyDescent="0.2">
      <c r="A4041" t="s">
        <v>24</v>
      </c>
      <c r="B4041" s="3">
        <v>45175</v>
      </c>
      <c r="C4041" s="10" t="str">
        <f>TEXT(data[[#This Row],[Date]],"mmmm")</f>
        <v>September</v>
      </c>
      <c r="D4041" t="s">
        <v>16</v>
      </c>
      <c r="E4041" t="s">
        <v>19</v>
      </c>
      <c r="F4041" t="s">
        <v>14</v>
      </c>
      <c r="G4041" t="s">
        <v>21</v>
      </c>
      <c r="H4041" s="11">
        <v>1454</v>
      </c>
      <c r="I4041" s="11">
        <v>24.427200000000003</v>
      </c>
      <c r="J4041" s="13">
        <f>data[[#This Row],[Clicks]]/data[[#This Row],[Impressions]]</f>
        <v>1.6800000000000002E-2</v>
      </c>
      <c r="K4041" s="1">
        <v>1.4029999999999996</v>
      </c>
      <c r="L4041" s="2">
        <v>34.271361599999992</v>
      </c>
      <c r="M4041">
        <v>7</v>
      </c>
      <c r="N4041" s="1">
        <f>IF(data[[#This Row],[Conversions]]=0,0,data[[#This Row],[Spend, Dollars]]/data[[#This Row],[Conversions]])</f>
        <v>4.8959087999999991</v>
      </c>
      <c r="O4041" s="13">
        <f>data[[#This Row],[Conversions]]/data[[#This Row],[Clicks]]</f>
        <v>0.28656579550664829</v>
      </c>
      <c r="P4041" s="11">
        <v>561.6</v>
      </c>
      <c r="Q4041" s="11">
        <f>IF(data[[#This Row],[Spend, Dollars]]=0,0,data[[#This Row],[Total conversion value, Dollars]]/data[[#This Row],[Spend, Dollars]])</f>
        <v>16.386859867277643</v>
      </c>
      <c r="R4041" s="2">
        <v>44</v>
      </c>
      <c r="S4041" s="2">
        <v>13</v>
      </c>
      <c r="T4041" s="2">
        <v>4.5</v>
      </c>
      <c r="U4041" s="2">
        <f t="shared" si="63"/>
        <v>61.5</v>
      </c>
    </row>
    <row r="4042" spans="1:21" x14ac:dyDescent="0.2">
      <c r="A4042" t="s">
        <v>24</v>
      </c>
      <c r="B4042" s="3">
        <v>45176</v>
      </c>
      <c r="C4042" s="10" t="str">
        <f>TEXT(data[[#This Row],[Date]],"mmmm")</f>
        <v>September</v>
      </c>
      <c r="D4042" t="s">
        <v>16</v>
      </c>
      <c r="E4042" t="s">
        <v>19</v>
      </c>
      <c r="F4042" t="s">
        <v>14</v>
      </c>
      <c r="G4042" t="s">
        <v>21</v>
      </c>
      <c r="H4042" s="11">
        <v>1950</v>
      </c>
      <c r="I4042" s="11">
        <v>26.715</v>
      </c>
      <c r="J4042" s="13">
        <f>data[[#This Row],[Clicks]]/data[[#This Row],[Impressions]]</f>
        <v>1.37E-2</v>
      </c>
      <c r="K4042" s="1">
        <v>0.79349999999999965</v>
      </c>
      <c r="L4042" s="2">
        <v>21.198352499999991</v>
      </c>
      <c r="M4042">
        <v>7</v>
      </c>
      <c r="N4042" s="1">
        <f>IF(data[[#This Row],[Conversions]]=0,0,data[[#This Row],[Spend, Dollars]]/data[[#This Row],[Conversions]])</f>
        <v>3.0283360714285701</v>
      </c>
      <c r="O4042" s="13">
        <f>data[[#This Row],[Conversions]]/data[[#This Row],[Clicks]]</f>
        <v>0.26202507954332771</v>
      </c>
      <c r="P4042" s="11">
        <v>181.2</v>
      </c>
      <c r="Q4042" s="11">
        <f>IF(data[[#This Row],[Spend, Dollars]]=0,0,data[[#This Row],[Total conversion value, Dollars]]/data[[#This Row],[Spend, Dollars]])</f>
        <v>8.5478340828609234</v>
      </c>
      <c r="R4042" s="2">
        <v>33</v>
      </c>
      <c r="S4042" s="2">
        <v>18</v>
      </c>
      <c r="T4042" s="2">
        <v>1.5</v>
      </c>
      <c r="U4042" s="2">
        <f t="shared" si="63"/>
        <v>52.5</v>
      </c>
    </row>
    <row r="4043" spans="1:21" x14ac:dyDescent="0.2">
      <c r="A4043" t="s">
        <v>24</v>
      </c>
      <c r="B4043" s="3">
        <v>45177</v>
      </c>
      <c r="C4043" s="10" t="str">
        <f>TEXT(data[[#This Row],[Date]],"mmmm")</f>
        <v>September</v>
      </c>
      <c r="D4043" t="s">
        <v>16</v>
      </c>
      <c r="E4043" t="s">
        <v>19</v>
      </c>
      <c r="F4043" t="s">
        <v>14</v>
      </c>
      <c r="G4043" t="s">
        <v>21</v>
      </c>
      <c r="H4043" s="11">
        <v>1689</v>
      </c>
      <c r="I4043" s="11">
        <v>29.726400000000002</v>
      </c>
      <c r="J4043" s="13">
        <f>data[[#This Row],[Clicks]]/data[[#This Row],[Impressions]]</f>
        <v>1.7600000000000001E-2</v>
      </c>
      <c r="K4043" s="1">
        <v>0.29900000000000004</v>
      </c>
      <c r="L4043" s="2">
        <v>8.888193600000001</v>
      </c>
      <c r="M4043">
        <v>4</v>
      </c>
      <c r="N4043" s="1">
        <f>IF(data[[#This Row],[Conversions]]=0,0,data[[#This Row],[Spend, Dollars]]/data[[#This Row],[Conversions]])</f>
        <v>2.2220484000000003</v>
      </c>
      <c r="O4043" s="13">
        <f>data[[#This Row],[Conversions]]/data[[#This Row],[Clicks]]</f>
        <v>0.13456052532429086</v>
      </c>
      <c r="P4043" s="11">
        <v>74.399999999999991</v>
      </c>
      <c r="Q4043" s="11">
        <f>IF(data[[#This Row],[Spend, Dollars]]=0,0,data[[#This Row],[Total conversion value, Dollars]]/data[[#This Row],[Spend, Dollars]])</f>
        <v>8.3706547526147475</v>
      </c>
      <c r="R4043" s="2">
        <v>38</v>
      </c>
      <c r="S4043" s="2">
        <v>15</v>
      </c>
      <c r="T4043" s="2">
        <v>3</v>
      </c>
      <c r="U4043" s="2">
        <f t="shared" si="63"/>
        <v>56</v>
      </c>
    </row>
    <row r="4044" spans="1:21" x14ac:dyDescent="0.2">
      <c r="A4044" t="s">
        <v>24</v>
      </c>
      <c r="B4044" s="3">
        <v>45178</v>
      </c>
      <c r="C4044" s="10" t="str">
        <f>TEXT(data[[#This Row],[Date]],"mmmm")</f>
        <v>September</v>
      </c>
      <c r="D4044" t="s">
        <v>16</v>
      </c>
      <c r="E4044" t="s">
        <v>19</v>
      </c>
      <c r="F4044" t="s">
        <v>14</v>
      </c>
      <c r="G4044" t="s">
        <v>21</v>
      </c>
      <c r="H4044" s="11">
        <v>1268</v>
      </c>
      <c r="I4044" s="11">
        <v>17.244800000000001</v>
      </c>
      <c r="J4044" s="13">
        <f>data[[#This Row],[Clicks]]/data[[#This Row],[Impressions]]</f>
        <v>1.3600000000000001E-2</v>
      </c>
      <c r="K4044" s="1">
        <v>0.67849999999999966</v>
      </c>
      <c r="L4044" s="2">
        <v>11.700596799999994</v>
      </c>
      <c r="M4044">
        <v>4</v>
      </c>
      <c r="N4044" s="1">
        <f>IF(data[[#This Row],[Conversions]]=0,0,data[[#This Row],[Spend, Dollars]]/data[[#This Row],[Conversions]])</f>
        <v>2.9251491999999986</v>
      </c>
      <c r="O4044" s="13">
        <f>data[[#This Row],[Conversions]]/data[[#This Row],[Clicks]]</f>
        <v>0.23195398033030246</v>
      </c>
      <c r="P4044" s="11">
        <v>156</v>
      </c>
      <c r="Q4044" s="11">
        <f>IF(data[[#This Row],[Spend, Dollars]]=0,0,data[[#This Row],[Total conversion value, Dollars]]/data[[#This Row],[Spend, Dollars]])</f>
        <v>13.332653254063082</v>
      </c>
      <c r="R4044" s="2">
        <v>37</v>
      </c>
      <c r="S4044" s="2">
        <v>3</v>
      </c>
      <c r="T4044" s="2">
        <v>10.5</v>
      </c>
      <c r="U4044" s="2">
        <f t="shared" si="63"/>
        <v>50.5</v>
      </c>
    </row>
    <row r="4045" spans="1:21" x14ac:dyDescent="0.2">
      <c r="A4045" t="s">
        <v>24</v>
      </c>
      <c r="B4045" s="3">
        <v>45179</v>
      </c>
      <c r="C4045" s="10" t="str">
        <f>TEXT(data[[#This Row],[Date]],"mmmm")</f>
        <v>September</v>
      </c>
      <c r="D4045" t="s">
        <v>16</v>
      </c>
      <c r="E4045" t="s">
        <v>19</v>
      </c>
      <c r="F4045" t="s">
        <v>14</v>
      </c>
      <c r="G4045" t="s">
        <v>21</v>
      </c>
      <c r="H4045" s="11">
        <v>1167</v>
      </c>
      <c r="I4045" s="11">
        <v>14.354099999999999</v>
      </c>
      <c r="J4045" s="13">
        <f>data[[#This Row],[Clicks]]/data[[#This Row],[Impressions]]</f>
        <v>1.2299999999999998E-2</v>
      </c>
      <c r="K4045" s="1">
        <v>1.1154999999999997</v>
      </c>
      <c r="L4045" s="2">
        <v>16.011998549999994</v>
      </c>
      <c r="M4045">
        <v>7</v>
      </c>
      <c r="N4045" s="1">
        <f>IF(data[[#This Row],[Conversions]]=0,0,data[[#This Row],[Spend, Dollars]]/data[[#This Row],[Conversions]])</f>
        <v>2.2874283642857134</v>
      </c>
      <c r="O4045" s="13">
        <f>data[[#This Row],[Conversions]]/data[[#This Row],[Clicks]]</f>
        <v>0.48766554503591314</v>
      </c>
      <c r="P4045" s="11">
        <v>272.39999999999998</v>
      </c>
      <c r="Q4045" s="11">
        <f>IF(data[[#This Row],[Spend, Dollars]]=0,0,data[[#This Row],[Total conversion value, Dollars]]/data[[#This Row],[Spend, Dollars]])</f>
        <v>17.012242359964496</v>
      </c>
      <c r="R4045" s="2">
        <v>38</v>
      </c>
      <c r="S4045" s="2">
        <v>11</v>
      </c>
      <c r="T4045" s="2">
        <v>9</v>
      </c>
      <c r="U4045" s="2">
        <f t="shared" si="63"/>
        <v>58</v>
      </c>
    </row>
    <row r="4046" spans="1:21" x14ac:dyDescent="0.2">
      <c r="A4046" t="s">
        <v>24</v>
      </c>
      <c r="B4046" s="3">
        <v>45180</v>
      </c>
      <c r="C4046" s="10" t="str">
        <f>TEXT(data[[#This Row],[Date]],"mmmm")</f>
        <v>September</v>
      </c>
      <c r="D4046" t="s">
        <v>16</v>
      </c>
      <c r="E4046" t="s">
        <v>19</v>
      </c>
      <c r="F4046" t="s">
        <v>14</v>
      </c>
      <c r="G4046" t="s">
        <v>21</v>
      </c>
      <c r="H4046" s="11">
        <v>1557</v>
      </c>
      <c r="I4046" s="11">
        <v>24.600600000000004</v>
      </c>
      <c r="J4046" s="13">
        <f>data[[#This Row],[Clicks]]/data[[#This Row],[Impressions]]</f>
        <v>1.5800000000000002E-2</v>
      </c>
      <c r="K4046" s="1">
        <v>0.48299999999999987</v>
      </c>
      <c r="L4046" s="2">
        <v>11.882089799999999</v>
      </c>
      <c r="M4046">
        <v>3</v>
      </c>
      <c r="N4046" s="1">
        <f>IF(data[[#This Row],[Conversions]]=0,0,data[[#This Row],[Spend, Dollars]]/data[[#This Row],[Conversions]])</f>
        <v>3.9606965999999999</v>
      </c>
      <c r="O4046" s="13">
        <f>data[[#This Row],[Conversions]]/data[[#This Row],[Clicks]]</f>
        <v>0.12194824516475206</v>
      </c>
      <c r="P4046" s="11">
        <v>223.2</v>
      </c>
      <c r="Q4046" s="11">
        <f>IF(data[[#This Row],[Spend, Dollars]]=0,0,data[[#This Row],[Total conversion value, Dollars]]/data[[#This Row],[Spend, Dollars]])</f>
        <v>18.784574410471127</v>
      </c>
      <c r="R4046" s="2">
        <v>29</v>
      </c>
      <c r="S4046" s="2">
        <v>8</v>
      </c>
      <c r="T4046" s="2">
        <v>7.5</v>
      </c>
      <c r="U4046" s="2">
        <f t="shared" si="63"/>
        <v>44.5</v>
      </c>
    </row>
    <row r="4047" spans="1:21" x14ac:dyDescent="0.2">
      <c r="A4047" t="s">
        <v>24</v>
      </c>
      <c r="B4047" s="3">
        <v>45181</v>
      </c>
      <c r="C4047" s="10" t="str">
        <f>TEXT(data[[#This Row],[Date]],"mmmm")</f>
        <v>September</v>
      </c>
      <c r="D4047" t="s">
        <v>16</v>
      </c>
      <c r="E4047" t="s">
        <v>19</v>
      </c>
      <c r="F4047" t="s">
        <v>14</v>
      </c>
      <c r="G4047" t="s">
        <v>21</v>
      </c>
      <c r="H4047" s="11">
        <v>1351</v>
      </c>
      <c r="I4047" s="11">
        <v>20.670300000000005</v>
      </c>
      <c r="J4047" s="13">
        <f>data[[#This Row],[Clicks]]/data[[#This Row],[Impressions]]</f>
        <v>1.5300000000000003E-2</v>
      </c>
      <c r="K4047" s="1">
        <v>0.40249999999999997</v>
      </c>
      <c r="L4047" s="2">
        <v>8.3197957500000008</v>
      </c>
      <c r="M4047">
        <v>7</v>
      </c>
      <c r="N4047" s="1">
        <f>IF(data[[#This Row],[Conversions]]=0,0,data[[#This Row],[Spend, Dollars]]/data[[#This Row],[Conversions]])</f>
        <v>1.18854225</v>
      </c>
      <c r="O4047" s="13">
        <f>data[[#This Row],[Conversions]]/data[[#This Row],[Clicks]]</f>
        <v>0.33865014053980824</v>
      </c>
      <c r="P4047" s="11">
        <v>405.59999999999997</v>
      </c>
      <c r="Q4047" s="11">
        <f>IF(data[[#This Row],[Spend, Dollars]]=0,0,data[[#This Row],[Total conversion value, Dollars]]/data[[#This Row],[Spend, Dollars]])</f>
        <v>48.751196806724487</v>
      </c>
      <c r="R4047" s="2">
        <v>60</v>
      </c>
      <c r="S4047" s="2">
        <v>6</v>
      </c>
      <c r="T4047" s="2">
        <v>0</v>
      </c>
      <c r="U4047" s="2">
        <f t="shared" si="63"/>
        <v>66</v>
      </c>
    </row>
    <row r="4048" spans="1:21" x14ac:dyDescent="0.2">
      <c r="A4048" t="s">
        <v>24</v>
      </c>
      <c r="B4048" s="3">
        <v>45182</v>
      </c>
      <c r="C4048" s="10" t="str">
        <f>TEXT(data[[#This Row],[Date]],"mmmm")</f>
        <v>September</v>
      </c>
      <c r="D4048" t="s">
        <v>16</v>
      </c>
      <c r="E4048" t="s">
        <v>19</v>
      </c>
      <c r="F4048" t="s">
        <v>14</v>
      </c>
      <c r="G4048" t="s">
        <v>21</v>
      </c>
      <c r="H4048" s="11">
        <v>1245</v>
      </c>
      <c r="I4048" s="11">
        <v>18.799499999999998</v>
      </c>
      <c r="J4048" s="13">
        <f>data[[#This Row],[Clicks]]/data[[#This Row],[Impressions]]</f>
        <v>1.5099999999999999E-2</v>
      </c>
      <c r="K4048" s="1">
        <v>9.2000000000000054E-2</v>
      </c>
      <c r="L4048" s="2">
        <v>1.7295540000000009</v>
      </c>
      <c r="M4048">
        <v>3</v>
      </c>
      <c r="N4048" s="1">
        <f>IF(data[[#This Row],[Conversions]]=0,0,data[[#This Row],[Spend, Dollars]]/data[[#This Row],[Conversions]])</f>
        <v>0.57651800000000031</v>
      </c>
      <c r="O4048" s="13">
        <f>data[[#This Row],[Conversions]]/data[[#This Row],[Clicks]]</f>
        <v>0.15957871219979256</v>
      </c>
      <c r="P4048" s="11">
        <v>145.19999999999999</v>
      </c>
      <c r="Q4048" s="11">
        <f>IF(data[[#This Row],[Spend, Dollars]]=0,0,data[[#This Row],[Total conversion value, Dollars]]/data[[#This Row],[Spend, Dollars]])</f>
        <v>83.952279026847336</v>
      </c>
      <c r="R4048" s="2">
        <v>79</v>
      </c>
      <c r="S4048" s="2">
        <v>7</v>
      </c>
      <c r="T4048" s="2">
        <v>3</v>
      </c>
      <c r="U4048" s="2">
        <f t="shared" si="63"/>
        <v>89</v>
      </c>
    </row>
    <row r="4049" spans="1:21" x14ac:dyDescent="0.2">
      <c r="A4049" t="s">
        <v>24</v>
      </c>
      <c r="B4049" s="3">
        <v>45183</v>
      </c>
      <c r="C4049" s="10" t="str">
        <f>TEXT(data[[#This Row],[Date]],"mmmm")</f>
        <v>September</v>
      </c>
      <c r="D4049" t="s">
        <v>16</v>
      </c>
      <c r="E4049" t="s">
        <v>19</v>
      </c>
      <c r="F4049" t="s">
        <v>14</v>
      </c>
      <c r="G4049" t="s">
        <v>21</v>
      </c>
      <c r="H4049" s="11">
        <v>1924</v>
      </c>
      <c r="I4049" s="11">
        <v>22.703200000000002</v>
      </c>
      <c r="J4049" s="13">
        <f>data[[#This Row],[Clicks]]/data[[#This Row],[Impressions]]</f>
        <v>1.1800000000000001E-2</v>
      </c>
      <c r="K4049" s="1">
        <v>0.13800000000000004</v>
      </c>
      <c r="L4049" s="2">
        <v>3.1330416000000012</v>
      </c>
      <c r="M4049">
        <v>4</v>
      </c>
      <c r="N4049" s="1">
        <f>IF(data[[#This Row],[Conversions]]=0,0,data[[#This Row],[Spend, Dollars]]/data[[#This Row],[Conversions]])</f>
        <v>0.7832604000000003</v>
      </c>
      <c r="O4049" s="13">
        <f>data[[#This Row],[Conversions]]/data[[#This Row],[Clicks]]</f>
        <v>0.17618661686458295</v>
      </c>
      <c r="P4049" s="11">
        <v>259.2</v>
      </c>
      <c r="Q4049" s="11">
        <f>IF(data[[#This Row],[Spend, Dollars]]=0,0,data[[#This Row],[Total conversion value, Dollars]]/data[[#This Row],[Spend, Dollars]])</f>
        <v>82.731107049456313</v>
      </c>
      <c r="R4049" s="2">
        <v>38</v>
      </c>
      <c r="S4049" s="2">
        <v>2</v>
      </c>
      <c r="T4049" s="2">
        <v>7.5</v>
      </c>
      <c r="U4049" s="2">
        <f t="shared" si="63"/>
        <v>47.5</v>
      </c>
    </row>
    <row r="4050" spans="1:21" x14ac:dyDescent="0.2">
      <c r="A4050" t="s">
        <v>24</v>
      </c>
      <c r="B4050" s="3">
        <v>45184</v>
      </c>
      <c r="C4050" s="10" t="str">
        <f>TEXT(data[[#This Row],[Date]],"mmmm")</f>
        <v>September</v>
      </c>
      <c r="D4050" t="s">
        <v>16</v>
      </c>
      <c r="E4050" t="s">
        <v>19</v>
      </c>
      <c r="F4050" t="s">
        <v>14</v>
      </c>
      <c r="G4050" t="s">
        <v>21</v>
      </c>
      <c r="H4050" s="11">
        <v>1468</v>
      </c>
      <c r="I4050" s="11">
        <v>28.332400000000003</v>
      </c>
      <c r="J4050" s="13">
        <f>data[[#This Row],[Clicks]]/data[[#This Row],[Impressions]]</f>
        <v>1.9300000000000001E-2</v>
      </c>
      <c r="K4050" s="1">
        <v>4.6000000000000006E-2</v>
      </c>
      <c r="L4050" s="2">
        <v>1.3032904000000003</v>
      </c>
      <c r="M4050">
        <v>3</v>
      </c>
      <c r="N4050" s="1">
        <f>IF(data[[#This Row],[Conversions]]=0,0,data[[#This Row],[Spend, Dollars]]/data[[#This Row],[Conversions]])</f>
        <v>0.43443013333333341</v>
      </c>
      <c r="O4050" s="13">
        <f>data[[#This Row],[Conversions]]/data[[#This Row],[Clicks]]</f>
        <v>0.10588584094534878</v>
      </c>
      <c r="P4050" s="11">
        <v>206.4</v>
      </c>
      <c r="Q4050" s="11">
        <f>IF(data[[#This Row],[Spend, Dollars]]=0,0,data[[#This Row],[Total conversion value, Dollars]]/data[[#This Row],[Spend, Dollars]])</f>
        <v>158.36838819652164</v>
      </c>
      <c r="R4050" s="2">
        <v>55</v>
      </c>
      <c r="S4050" s="2">
        <v>4</v>
      </c>
      <c r="T4050" s="2">
        <v>6</v>
      </c>
      <c r="U4050" s="2">
        <f t="shared" si="63"/>
        <v>65</v>
      </c>
    </row>
    <row r="4051" spans="1:21" x14ac:dyDescent="0.2">
      <c r="A4051" t="s">
        <v>24</v>
      </c>
      <c r="B4051" s="3">
        <v>45185</v>
      </c>
      <c r="C4051" s="10" t="str">
        <f>TEXT(data[[#This Row],[Date]],"mmmm")</f>
        <v>September</v>
      </c>
      <c r="D4051" t="s">
        <v>16</v>
      </c>
      <c r="E4051" t="s">
        <v>19</v>
      </c>
      <c r="F4051" t="s">
        <v>14</v>
      </c>
      <c r="G4051" t="s">
        <v>21</v>
      </c>
      <c r="H4051" s="11">
        <v>1809</v>
      </c>
      <c r="I4051" s="11">
        <v>32.381099999999996</v>
      </c>
      <c r="J4051" s="13">
        <f>data[[#This Row],[Clicks]]/data[[#This Row],[Impressions]]</f>
        <v>1.7899999999999999E-2</v>
      </c>
      <c r="K4051" s="1">
        <v>1.0924999999999996</v>
      </c>
      <c r="L4051" s="2">
        <v>35.376351749999984</v>
      </c>
      <c r="M4051">
        <v>2</v>
      </c>
      <c r="N4051" s="1">
        <f>IF(data[[#This Row],[Conversions]]=0,0,data[[#This Row],[Spend, Dollars]]/data[[#This Row],[Conversions]])</f>
        <v>17.688175874999992</v>
      </c>
      <c r="O4051" s="13">
        <f>data[[#This Row],[Conversions]]/data[[#This Row],[Clicks]]</f>
        <v>6.1764424309242123E-2</v>
      </c>
      <c r="P4051" s="11">
        <v>222</v>
      </c>
      <c r="Q4051" s="11">
        <f>IF(data[[#This Row],[Spend, Dollars]]=0,0,data[[#This Row],[Total conversion value, Dollars]]/data[[#This Row],[Spend, Dollars]])</f>
        <v>6.2753785797033217</v>
      </c>
      <c r="R4051" s="2">
        <v>49</v>
      </c>
      <c r="S4051" s="2">
        <v>11</v>
      </c>
      <c r="T4051" s="2">
        <v>7.5</v>
      </c>
      <c r="U4051" s="2">
        <f t="shared" si="63"/>
        <v>67.5</v>
      </c>
    </row>
    <row r="4052" spans="1:21" x14ac:dyDescent="0.2">
      <c r="A4052" t="s">
        <v>24</v>
      </c>
      <c r="B4052" s="3">
        <v>45186</v>
      </c>
      <c r="C4052" s="10" t="str">
        <f>TEXT(data[[#This Row],[Date]],"mmmm")</f>
        <v>September</v>
      </c>
      <c r="D4052" t="s">
        <v>16</v>
      </c>
      <c r="E4052" t="s">
        <v>19</v>
      </c>
      <c r="F4052" t="s">
        <v>14</v>
      </c>
      <c r="G4052" t="s">
        <v>21</v>
      </c>
      <c r="H4052" s="11">
        <v>1814</v>
      </c>
      <c r="I4052" s="11">
        <v>32.833399999999997</v>
      </c>
      <c r="J4052" s="13">
        <f>data[[#This Row],[Clicks]]/data[[#This Row],[Impressions]]</f>
        <v>1.8099999999999998E-2</v>
      </c>
      <c r="K4052" s="1">
        <v>3.4500000000000058E-2</v>
      </c>
      <c r="L4052" s="2">
        <v>1.1327523000000019</v>
      </c>
      <c r="M4052">
        <v>6</v>
      </c>
      <c r="N4052" s="1">
        <f>IF(data[[#This Row],[Conversions]]=0,0,data[[#This Row],[Spend, Dollars]]/data[[#This Row],[Conversions]])</f>
        <v>0.18879205000000032</v>
      </c>
      <c r="O4052" s="13">
        <f>data[[#This Row],[Conversions]]/data[[#This Row],[Clicks]]</f>
        <v>0.18274074570406965</v>
      </c>
      <c r="P4052" s="11">
        <v>237.6</v>
      </c>
      <c r="Q4052" s="11">
        <f>IF(data[[#This Row],[Spend, Dollars]]=0,0,data[[#This Row],[Total conversion value, Dollars]]/data[[#This Row],[Spend, Dollars]])</f>
        <v>209.75459506901871</v>
      </c>
      <c r="R4052" s="2">
        <v>36</v>
      </c>
      <c r="S4052" s="2">
        <v>16</v>
      </c>
      <c r="T4052" s="2">
        <v>12</v>
      </c>
      <c r="U4052" s="2">
        <f t="shared" si="63"/>
        <v>64</v>
      </c>
    </row>
    <row r="4053" spans="1:21" x14ac:dyDescent="0.2">
      <c r="A4053" t="s">
        <v>24</v>
      </c>
      <c r="B4053" s="3">
        <v>45187</v>
      </c>
      <c r="C4053" s="10" t="str">
        <f>TEXT(data[[#This Row],[Date]],"mmmm")</f>
        <v>September</v>
      </c>
      <c r="D4053" t="s">
        <v>16</v>
      </c>
      <c r="E4053" t="s">
        <v>19</v>
      </c>
      <c r="F4053" t="s">
        <v>14</v>
      </c>
      <c r="G4053" t="s">
        <v>21</v>
      </c>
      <c r="H4053" s="11">
        <v>1197</v>
      </c>
      <c r="I4053" s="11">
        <v>15.082200000000002</v>
      </c>
      <c r="J4053" s="13">
        <f>data[[#This Row],[Clicks]]/data[[#This Row],[Impressions]]</f>
        <v>1.2600000000000002E-2</v>
      </c>
      <c r="K4053" s="1">
        <v>1.3454999999999995</v>
      </c>
      <c r="L4053" s="2">
        <v>20.293100099999993</v>
      </c>
      <c r="M4053">
        <v>5</v>
      </c>
      <c r="N4053" s="1">
        <f>IF(data[[#This Row],[Conversions]]=0,0,data[[#This Row],[Spend, Dollars]]/data[[#This Row],[Conversions]])</f>
        <v>4.0586200199999984</v>
      </c>
      <c r="O4053" s="13">
        <f>data[[#This Row],[Conversions]]/data[[#This Row],[Clicks]]</f>
        <v>0.33151662224343925</v>
      </c>
      <c r="P4053" s="11">
        <v>306</v>
      </c>
      <c r="Q4053" s="11">
        <f>IF(data[[#This Row],[Spend, Dollars]]=0,0,data[[#This Row],[Total conversion value, Dollars]]/data[[#This Row],[Spend, Dollars]])</f>
        <v>15.079016931474166</v>
      </c>
      <c r="R4053" s="2">
        <v>75</v>
      </c>
      <c r="S4053" s="2">
        <v>8</v>
      </c>
      <c r="T4053" s="2">
        <v>3</v>
      </c>
      <c r="U4053" s="2">
        <f t="shared" si="63"/>
        <v>86</v>
      </c>
    </row>
    <row r="4054" spans="1:21" x14ac:dyDescent="0.2">
      <c r="A4054" t="s">
        <v>24</v>
      </c>
      <c r="B4054" s="3">
        <v>45188</v>
      </c>
      <c r="C4054" s="10" t="str">
        <f>TEXT(data[[#This Row],[Date]],"mmmm")</f>
        <v>September</v>
      </c>
      <c r="D4054" t="s">
        <v>16</v>
      </c>
      <c r="E4054" t="s">
        <v>19</v>
      </c>
      <c r="F4054" t="s">
        <v>14</v>
      </c>
      <c r="G4054" t="s">
        <v>21</v>
      </c>
      <c r="H4054" s="11">
        <v>1513</v>
      </c>
      <c r="I4054" s="11">
        <v>24.359300000000005</v>
      </c>
      <c r="J4054" s="13">
        <f>data[[#This Row],[Clicks]]/data[[#This Row],[Impressions]]</f>
        <v>1.6100000000000003E-2</v>
      </c>
      <c r="K4054" s="1">
        <v>1.1384999999999996</v>
      </c>
      <c r="L4054" s="2">
        <v>27.733063049999995</v>
      </c>
      <c r="M4054">
        <v>3</v>
      </c>
      <c r="N4054" s="1">
        <f>IF(data[[#This Row],[Conversions]]=0,0,data[[#This Row],[Spend, Dollars]]/data[[#This Row],[Conversions]])</f>
        <v>9.2443543499999983</v>
      </c>
      <c r="O4054" s="13">
        <f>data[[#This Row],[Conversions]]/data[[#This Row],[Clicks]]</f>
        <v>0.12315624833225912</v>
      </c>
      <c r="P4054" s="11">
        <v>121.19999999999999</v>
      </c>
      <c r="Q4054" s="11">
        <f>IF(data[[#This Row],[Spend, Dollars]]=0,0,data[[#This Row],[Total conversion value, Dollars]]/data[[#This Row],[Spend, Dollars]])</f>
        <v>4.3702348990981728</v>
      </c>
      <c r="R4054" s="2">
        <v>47</v>
      </c>
      <c r="S4054" s="2">
        <v>7</v>
      </c>
      <c r="T4054" s="2">
        <v>7.5</v>
      </c>
      <c r="U4054" s="2">
        <f t="shared" si="63"/>
        <v>61.5</v>
      </c>
    </row>
    <row r="4055" spans="1:21" x14ac:dyDescent="0.2">
      <c r="A4055" t="s">
        <v>24</v>
      </c>
      <c r="B4055" s="3">
        <v>45189</v>
      </c>
      <c r="C4055" s="10" t="str">
        <f>TEXT(data[[#This Row],[Date]],"mmmm")</f>
        <v>September</v>
      </c>
      <c r="D4055" t="s">
        <v>16</v>
      </c>
      <c r="E4055" t="s">
        <v>19</v>
      </c>
      <c r="F4055" t="s">
        <v>14</v>
      </c>
      <c r="G4055" t="s">
        <v>21</v>
      </c>
      <c r="H4055" s="11">
        <v>1454</v>
      </c>
      <c r="I4055" s="11">
        <v>20.9376</v>
      </c>
      <c r="J4055" s="13">
        <f>data[[#This Row],[Clicks]]/data[[#This Row],[Impressions]]</f>
        <v>1.44E-2</v>
      </c>
      <c r="K4055" s="1">
        <v>0.86249999999999971</v>
      </c>
      <c r="L4055" s="2">
        <v>18.058679999999995</v>
      </c>
      <c r="M4055">
        <v>3</v>
      </c>
      <c r="N4055" s="1">
        <f>IF(data[[#This Row],[Conversions]]=0,0,data[[#This Row],[Spend, Dollars]]/data[[#This Row],[Conversions]])</f>
        <v>6.0195599999999985</v>
      </c>
      <c r="O4055" s="13">
        <f>data[[#This Row],[Conversions]]/data[[#This Row],[Clicks]]</f>
        <v>0.14328289775332417</v>
      </c>
      <c r="P4055" s="11">
        <v>132</v>
      </c>
      <c r="Q4055" s="11">
        <f>IF(data[[#This Row],[Spend, Dollars]]=0,0,data[[#This Row],[Total conversion value, Dollars]]/data[[#This Row],[Spend, Dollars]])</f>
        <v>7.3095043491550893</v>
      </c>
      <c r="R4055" s="2">
        <v>52</v>
      </c>
      <c r="S4055" s="2">
        <v>1</v>
      </c>
      <c r="T4055" s="2">
        <v>4.5</v>
      </c>
      <c r="U4055" s="2">
        <f t="shared" si="63"/>
        <v>57.5</v>
      </c>
    </row>
    <row r="4056" spans="1:21" x14ac:dyDescent="0.2">
      <c r="A4056" t="s">
        <v>24</v>
      </c>
      <c r="B4056" s="3">
        <v>45190</v>
      </c>
      <c r="C4056" s="10" t="str">
        <f>TEXT(data[[#This Row],[Date]],"mmmm")</f>
        <v>September</v>
      </c>
      <c r="D4056" t="s">
        <v>16</v>
      </c>
      <c r="E4056" t="s">
        <v>19</v>
      </c>
      <c r="F4056" t="s">
        <v>14</v>
      </c>
      <c r="G4056" t="s">
        <v>21</v>
      </c>
      <c r="H4056" s="11">
        <v>1473</v>
      </c>
      <c r="I4056" s="11">
        <v>21.211199999999998</v>
      </c>
      <c r="J4056" s="13">
        <f>data[[#This Row],[Clicks]]/data[[#This Row],[Impressions]]</f>
        <v>1.4399999999999998E-2</v>
      </c>
      <c r="K4056" s="1">
        <v>1.2994999999999994</v>
      </c>
      <c r="L4056" s="2">
        <v>27.563954399999986</v>
      </c>
      <c r="M4056">
        <v>6</v>
      </c>
      <c r="N4056" s="1">
        <f>IF(data[[#This Row],[Conversions]]=0,0,data[[#This Row],[Spend, Dollars]]/data[[#This Row],[Conversions]])</f>
        <v>4.5939923999999976</v>
      </c>
      <c r="O4056" s="13">
        <f>data[[#This Row],[Conversions]]/data[[#This Row],[Clicks]]</f>
        <v>0.28286942747227883</v>
      </c>
      <c r="P4056" s="11">
        <v>442.8</v>
      </c>
      <c r="Q4056" s="11">
        <f>IF(data[[#This Row],[Spend, Dollars]]=0,0,data[[#This Row],[Total conversion value, Dollars]]/data[[#This Row],[Spend, Dollars]])</f>
        <v>16.064458443596912</v>
      </c>
      <c r="R4056" s="2">
        <v>79</v>
      </c>
      <c r="S4056" s="2">
        <v>3</v>
      </c>
      <c r="T4056" s="2">
        <v>6</v>
      </c>
      <c r="U4056" s="2">
        <f t="shared" si="63"/>
        <v>88</v>
      </c>
    </row>
    <row r="4057" spans="1:21" x14ac:dyDescent="0.2">
      <c r="A4057" t="s">
        <v>24</v>
      </c>
      <c r="B4057" s="3">
        <v>45191</v>
      </c>
      <c r="C4057" s="10" t="str">
        <f>TEXT(data[[#This Row],[Date]],"mmmm")</f>
        <v>September</v>
      </c>
      <c r="D4057" t="s">
        <v>16</v>
      </c>
      <c r="E4057" t="s">
        <v>19</v>
      </c>
      <c r="F4057" t="s">
        <v>14</v>
      </c>
      <c r="G4057" t="s">
        <v>21</v>
      </c>
      <c r="H4057" s="11">
        <v>1167</v>
      </c>
      <c r="I4057" s="11">
        <v>22.0563</v>
      </c>
      <c r="J4057" s="13">
        <f>data[[#This Row],[Clicks]]/data[[#This Row],[Impressions]]</f>
        <v>1.89E-2</v>
      </c>
      <c r="K4057" s="1">
        <v>0.51749999999999974</v>
      </c>
      <c r="L4057" s="2">
        <v>11.414135249999994</v>
      </c>
      <c r="M4057">
        <v>7</v>
      </c>
      <c r="N4057" s="1">
        <f>IF(data[[#This Row],[Conversions]]=0,0,data[[#This Row],[Spend, Dollars]]/data[[#This Row],[Conversions]])</f>
        <v>1.6305907499999992</v>
      </c>
      <c r="O4057" s="13">
        <f>data[[#This Row],[Conversions]]/data[[#This Row],[Clicks]]</f>
        <v>0.31736964042019739</v>
      </c>
      <c r="P4057" s="11">
        <v>430.8</v>
      </c>
      <c r="Q4057" s="11">
        <f>IF(data[[#This Row],[Spend, Dollars]]=0,0,data[[#This Row],[Total conversion value, Dollars]]/data[[#This Row],[Spend, Dollars]])</f>
        <v>37.74267524997132</v>
      </c>
      <c r="R4057" s="2">
        <v>53</v>
      </c>
      <c r="S4057" s="2">
        <v>10</v>
      </c>
      <c r="T4057" s="2">
        <v>3</v>
      </c>
      <c r="U4057" s="2">
        <f t="shared" si="63"/>
        <v>66</v>
      </c>
    </row>
    <row r="4058" spans="1:21" x14ac:dyDescent="0.2">
      <c r="A4058" t="s">
        <v>24</v>
      </c>
      <c r="B4058" s="3">
        <v>45192</v>
      </c>
      <c r="C4058" s="10" t="str">
        <f>TEXT(data[[#This Row],[Date]],"mmmm")</f>
        <v>September</v>
      </c>
      <c r="D4058" t="s">
        <v>16</v>
      </c>
      <c r="E4058" t="s">
        <v>19</v>
      </c>
      <c r="F4058" t="s">
        <v>14</v>
      </c>
      <c r="G4058" t="s">
        <v>21</v>
      </c>
      <c r="H4058" s="11">
        <v>1241</v>
      </c>
      <c r="I4058" s="11">
        <v>18.4909</v>
      </c>
      <c r="J4058" s="13">
        <f>data[[#This Row],[Clicks]]/data[[#This Row],[Impressions]]</f>
        <v>1.49E-2</v>
      </c>
      <c r="K4058" s="1">
        <v>0.74749999999999972</v>
      </c>
      <c r="L4058" s="2">
        <v>13.821947749999994</v>
      </c>
      <c r="M4058">
        <v>3</v>
      </c>
      <c r="N4058" s="1">
        <f>IF(data[[#This Row],[Conversions]]=0,0,data[[#This Row],[Spend, Dollars]]/data[[#This Row],[Conversions]])</f>
        <v>4.6073159166666651</v>
      </c>
      <c r="O4058" s="13">
        <f>data[[#This Row],[Conversions]]/data[[#This Row],[Clicks]]</f>
        <v>0.16224196767058391</v>
      </c>
      <c r="P4058" s="11">
        <v>133.19999999999999</v>
      </c>
      <c r="Q4058" s="11">
        <f>IF(data[[#This Row],[Spend, Dollars]]=0,0,data[[#This Row],[Total conversion value, Dollars]]/data[[#This Row],[Spend, Dollars]])</f>
        <v>9.6368473104667931</v>
      </c>
      <c r="R4058" s="2">
        <v>36</v>
      </c>
      <c r="S4058" s="2">
        <v>17</v>
      </c>
      <c r="T4058" s="2">
        <v>6</v>
      </c>
      <c r="U4058" s="2">
        <f t="shared" si="63"/>
        <v>59</v>
      </c>
    </row>
    <row r="4059" spans="1:21" x14ac:dyDescent="0.2">
      <c r="A4059" t="s">
        <v>24</v>
      </c>
      <c r="B4059" s="3">
        <v>45193</v>
      </c>
      <c r="C4059" s="10" t="str">
        <f>TEXT(data[[#This Row],[Date]],"mmmm")</f>
        <v>September</v>
      </c>
      <c r="D4059" t="s">
        <v>16</v>
      </c>
      <c r="E4059" t="s">
        <v>19</v>
      </c>
      <c r="F4059" t="s">
        <v>14</v>
      </c>
      <c r="G4059" t="s">
        <v>21</v>
      </c>
      <c r="H4059" s="11">
        <v>1613</v>
      </c>
      <c r="I4059" s="11">
        <v>26.937100000000004</v>
      </c>
      <c r="J4059" s="13">
        <f>data[[#This Row],[Clicks]]/data[[#This Row],[Impressions]]</f>
        <v>1.6700000000000003E-2</v>
      </c>
      <c r="K4059" s="1">
        <v>1.4029999999999996</v>
      </c>
      <c r="L4059" s="2">
        <v>37.792751299999992</v>
      </c>
      <c r="M4059">
        <v>4</v>
      </c>
      <c r="N4059" s="1">
        <f>IF(data[[#This Row],[Conversions]]=0,0,data[[#This Row],[Spend, Dollars]]/data[[#This Row],[Conversions]])</f>
        <v>9.448187824999998</v>
      </c>
      <c r="O4059" s="13">
        <f>data[[#This Row],[Conversions]]/data[[#This Row],[Clicks]]</f>
        <v>0.148494084366914</v>
      </c>
      <c r="P4059" s="11">
        <v>217.2</v>
      </c>
      <c r="Q4059" s="11">
        <f>IF(data[[#This Row],[Spend, Dollars]]=0,0,data[[#This Row],[Total conversion value, Dollars]]/data[[#This Row],[Spend, Dollars]])</f>
        <v>5.7471338425683776</v>
      </c>
      <c r="R4059" s="2">
        <v>43</v>
      </c>
      <c r="S4059" s="2">
        <v>10</v>
      </c>
      <c r="T4059" s="2">
        <v>9</v>
      </c>
      <c r="U4059" s="2">
        <f t="shared" si="63"/>
        <v>62</v>
      </c>
    </row>
    <row r="4060" spans="1:21" x14ac:dyDescent="0.2">
      <c r="A4060" t="s">
        <v>24</v>
      </c>
      <c r="B4060" s="3">
        <v>45194</v>
      </c>
      <c r="C4060" s="10" t="str">
        <f>TEXT(data[[#This Row],[Date]],"mmmm")</f>
        <v>September</v>
      </c>
      <c r="D4060" t="s">
        <v>16</v>
      </c>
      <c r="E4060" t="s">
        <v>19</v>
      </c>
      <c r="F4060" t="s">
        <v>14</v>
      </c>
      <c r="G4060" t="s">
        <v>21</v>
      </c>
      <c r="H4060" s="11">
        <v>1366</v>
      </c>
      <c r="I4060" s="11">
        <v>20.080200000000001</v>
      </c>
      <c r="J4060" s="13">
        <f>data[[#This Row],[Clicks]]/data[[#This Row],[Impressions]]</f>
        <v>1.4700000000000001E-2</v>
      </c>
      <c r="K4060" s="1">
        <v>0.45999999999999991</v>
      </c>
      <c r="L4060" s="2">
        <v>9.2368919999999992</v>
      </c>
      <c r="M4060">
        <v>4</v>
      </c>
      <c r="N4060" s="1">
        <f>IF(data[[#This Row],[Conversions]]=0,0,data[[#This Row],[Spend, Dollars]]/data[[#This Row],[Conversions]])</f>
        <v>2.3092229999999998</v>
      </c>
      <c r="O4060" s="13">
        <f>data[[#This Row],[Conversions]]/data[[#This Row],[Clicks]]</f>
        <v>0.19920120317526716</v>
      </c>
      <c r="P4060" s="11">
        <v>296.39999999999998</v>
      </c>
      <c r="Q4060" s="11">
        <f>IF(data[[#This Row],[Spend, Dollars]]=0,0,data[[#This Row],[Total conversion value, Dollars]]/data[[#This Row],[Spend, Dollars]])</f>
        <v>32.088715554972389</v>
      </c>
      <c r="R4060" s="2">
        <v>46</v>
      </c>
      <c r="S4060" s="2">
        <v>7</v>
      </c>
      <c r="T4060" s="2">
        <v>1.5</v>
      </c>
      <c r="U4060" s="2">
        <f t="shared" si="63"/>
        <v>54.5</v>
      </c>
    </row>
    <row r="4061" spans="1:21" x14ac:dyDescent="0.2">
      <c r="A4061" t="s">
        <v>24</v>
      </c>
      <c r="B4061" s="3">
        <v>45195</v>
      </c>
      <c r="C4061" s="10" t="str">
        <f>TEXT(data[[#This Row],[Date]],"mmmm")</f>
        <v>September</v>
      </c>
      <c r="D4061" t="s">
        <v>16</v>
      </c>
      <c r="E4061" t="s">
        <v>19</v>
      </c>
      <c r="F4061" t="s">
        <v>14</v>
      </c>
      <c r="G4061" t="s">
        <v>21</v>
      </c>
      <c r="H4061" s="11">
        <v>1595</v>
      </c>
      <c r="I4061" s="11">
        <v>19.777999999999995</v>
      </c>
      <c r="J4061" s="13">
        <f>data[[#This Row],[Clicks]]/data[[#This Row],[Impressions]]</f>
        <v>1.2399999999999996E-2</v>
      </c>
      <c r="K4061" s="1">
        <v>0.20700000000000005</v>
      </c>
      <c r="L4061" s="2">
        <v>4.0940459999999996</v>
      </c>
      <c r="M4061">
        <v>2</v>
      </c>
      <c r="N4061" s="1">
        <f>IF(data[[#This Row],[Conversions]]=0,0,data[[#This Row],[Spend, Dollars]]/data[[#This Row],[Conversions]])</f>
        <v>2.0470229999999998</v>
      </c>
      <c r="O4061" s="13">
        <f>data[[#This Row],[Conversions]]/data[[#This Row],[Clicks]]</f>
        <v>0.10112245929821016</v>
      </c>
      <c r="P4061" s="11">
        <v>226.79999999999998</v>
      </c>
      <c r="Q4061" s="11">
        <f>IF(data[[#This Row],[Spend, Dollars]]=0,0,data[[#This Row],[Total conversion value, Dollars]]/data[[#This Row],[Spend, Dollars]])</f>
        <v>55.397521180758595</v>
      </c>
      <c r="R4061" s="2">
        <v>46</v>
      </c>
      <c r="S4061" s="2">
        <v>5</v>
      </c>
      <c r="T4061" s="2">
        <v>9</v>
      </c>
      <c r="U4061" s="2">
        <f t="shared" si="63"/>
        <v>60</v>
      </c>
    </row>
    <row r="4062" spans="1:21" x14ac:dyDescent="0.2">
      <c r="A4062" t="s">
        <v>24</v>
      </c>
      <c r="B4062" s="3">
        <v>45196</v>
      </c>
      <c r="C4062" s="10" t="str">
        <f>TEXT(data[[#This Row],[Date]],"mmmm")</f>
        <v>September</v>
      </c>
      <c r="D4062" t="s">
        <v>16</v>
      </c>
      <c r="E4062" t="s">
        <v>19</v>
      </c>
      <c r="F4062" t="s">
        <v>14</v>
      </c>
      <c r="G4062" t="s">
        <v>21</v>
      </c>
      <c r="H4062" s="11">
        <v>1642</v>
      </c>
      <c r="I4062" s="11">
        <v>23.808999999999997</v>
      </c>
      <c r="J4062" s="13">
        <f>data[[#This Row],[Clicks]]/data[[#This Row],[Impressions]]</f>
        <v>1.4499999999999999E-2</v>
      </c>
      <c r="K4062" s="1">
        <v>0.68999999999999961</v>
      </c>
      <c r="L4062" s="2">
        <v>16.428209999999989</v>
      </c>
      <c r="M4062">
        <v>8</v>
      </c>
      <c r="N4062" s="1">
        <f>IF(data[[#This Row],[Conversions]]=0,0,data[[#This Row],[Spend, Dollars]]/data[[#This Row],[Conversions]])</f>
        <v>2.0535262499999987</v>
      </c>
      <c r="O4062" s="13">
        <f>data[[#This Row],[Conversions]]/data[[#This Row],[Clicks]]</f>
        <v>0.33600739216262759</v>
      </c>
      <c r="P4062" s="11">
        <v>390</v>
      </c>
      <c r="Q4062" s="11">
        <f>IF(data[[#This Row],[Spend, Dollars]]=0,0,data[[#This Row],[Total conversion value, Dollars]]/data[[#This Row],[Spend, Dollars]])</f>
        <v>23.739652707142181</v>
      </c>
      <c r="R4062" s="2">
        <v>43</v>
      </c>
      <c r="S4062" s="2">
        <v>11</v>
      </c>
      <c r="T4062" s="2">
        <v>7.5</v>
      </c>
      <c r="U4062" s="2">
        <f t="shared" si="63"/>
        <v>61.5</v>
      </c>
    </row>
    <row r="4063" spans="1:21" x14ac:dyDescent="0.2">
      <c r="A4063" t="s">
        <v>24</v>
      </c>
      <c r="B4063" s="3">
        <v>45197</v>
      </c>
      <c r="C4063" s="10" t="str">
        <f>TEXT(data[[#This Row],[Date]],"mmmm")</f>
        <v>September</v>
      </c>
      <c r="D4063" t="s">
        <v>16</v>
      </c>
      <c r="E4063" t="s">
        <v>19</v>
      </c>
      <c r="F4063" t="s">
        <v>14</v>
      </c>
      <c r="G4063" t="s">
        <v>21</v>
      </c>
      <c r="H4063" s="11">
        <v>1442</v>
      </c>
      <c r="I4063" s="11">
        <v>23.360400000000002</v>
      </c>
      <c r="J4063" s="13">
        <f>data[[#This Row],[Clicks]]/data[[#This Row],[Impressions]]</f>
        <v>1.6200000000000003E-2</v>
      </c>
      <c r="K4063" s="1">
        <v>1.1729999999999996</v>
      </c>
      <c r="L4063" s="2">
        <v>27.401749199999994</v>
      </c>
      <c r="M4063">
        <v>7</v>
      </c>
      <c r="N4063" s="1">
        <f>IF(data[[#This Row],[Conversions]]=0,0,data[[#This Row],[Spend, Dollars]]/data[[#This Row],[Conversions]])</f>
        <v>3.9145355999999993</v>
      </c>
      <c r="O4063" s="13">
        <f>data[[#This Row],[Conversions]]/data[[#This Row],[Clicks]]</f>
        <v>0.29965240321227371</v>
      </c>
      <c r="P4063" s="11">
        <v>434.4</v>
      </c>
      <c r="Q4063" s="11">
        <f>IF(data[[#This Row],[Spend, Dollars]]=0,0,data[[#This Row],[Total conversion value, Dollars]]/data[[#This Row],[Spend, Dollars]])</f>
        <v>15.85300255211445</v>
      </c>
      <c r="R4063" s="2">
        <v>81</v>
      </c>
      <c r="S4063" s="2">
        <v>13</v>
      </c>
      <c r="T4063" s="2">
        <v>0</v>
      </c>
      <c r="U4063" s="2">
        <f t="shared" si="63"/>
        <v>94</v>
      </c>
    </row>
    <row r="4064" spans="1:21" x14ac:dyDescent="0.2">
      <c r="A4064" t="s">
        <v>24</v>
      </c>
      <c r="B4064" s="3">
        <v>45198</v>
      </c>
      <c r="C4064" s="10" t="str">
        <f>TEXT(data[[#This Row],[Date]],"mmmm")</f>
        <v>September</v>
      </c>
      <c r="D4064" t="s">
        <v>16</v>
      </c>
      <c r="E4064" t="s">
        <v>19</v>
      </c>
      <c r="F4064" t="s">
        <v>14</v>
      </c>
      <c r="G4064" t="s">
        <v>21</v>
      </c>
      <c r="H4064" s="11">
        <v>987</v>
      </c>
      <c r="I4064" s="11">
        <v>17.469900000000003</v>
      </c>
      <c r="J4064" s="13">
        <f>data[[#This Row],[Clicks]]/data[[#This Row],[Impressions]]</f>
        <v>1.7700000000000004E-2</v>
      </c>
      <c r="K4064" s="1">
        <v>0.85099999999999965</v>
      </c>
      <c r="L4064" s="2">
        <v>14.866884899999995</v>
      </c>
      <c r="M4064">
        <v>3</v>
      </c>
      <c r="N4064" s="1">
        <f>IF(data[[#This Row],[Conversions]]=0,0,data[[#This Row],[Spend, Dollars]]/data[[#This Row],[Conversions]])</f>
        <v>4.9556282999999981</v>
      </c>
      <c r="O4064" s="13">
        <f>data[[#This Row],[Conversions]]/data[[#This Row],[Clicks]]</f>
        <v>0.17172393659952259</v>
      </c>
      <c r="P4064" s="11">
        <v>256.8</v>
      </c>
      <c r="Q4064" s="11">
        <f>IF(data[[#This Row],[Spend, Dollars]]=0,0,data[[#This Row],[Total conversion value, Dollars]]/data[[#This Row],[Spend, Dollars]])</f>
        <v>17.273289039857978</v>
      </c>
      <c r="R4064" s="2">
        <v>46</v>
      </c>
      <c r="S4064" s="2">
        <v>11</v>
      </c>
      <c r="T4064" s="2">
        <v>12</v>
      </c>
      <c r="U4064" s="2">
        <f t="shared" si="63"/>
        <v>69</v>
      </c>
    </row>
    <row r="4065" spans="1:21" x14ac:dyDescent="0.2">
      <c r="A4065" t="s">
        <v>24</v>
      </c>
      <c r="B4065" s="3">
        <v>45199</v>
      </c>
      <c r="C4065" s="10" t="str">
        <f>TEXT(data[[#This Row],[Date]],"mmmm")</f>
        <v>September</v>
      </c>
      <c r="D4065" t="s">
        <v>16</v>
      </c>
      <c r="E4065" t="s">
        <v>19</v>
      </c>
      <c r="F4065" t="s">
        <v>14</v>
      </c>
      <c r="G4065" t="s">
        <v>21</v>
      </c>
      <c r="H4065" s="11">
        <v>1276</v>
      </c>
      <c r="I4065" s="11">
        <v>16.715600000000006</v>
      </c>
      <c r="J4065" s="13">
        <f>data[[#This Row],[Clicks]]/data[[#This Row],[Impressions]]</f>
        <v>1.3100000000000004E-2</v>
      </c>
      <c r="K4065" s="1">
        <v>0.33350000000000007</v>
      </c>
      <c r="L4065" s="2">
        <v>5.574652600000003</v>
      </c>
      <c r="M4065">
        <v>3</v>
      </c>
      <c r="N4065" s="1">
        <f>IF(data[[#This Row],[Conversions]]=0,0,data[[#This Row],[Spend, Dollars]]/data[[#This Row],[Conversions]])</f>
        <v>1.8582175333333344</v>
      </c>
      <c r="O4065" s="13">
        <f>data[[#This Row],[Conversions]]/data[[#This Row],[Clicks]]</f>
        <v>0.17947306707506755</v>
      </c>
      <c r="P4065" s="11">
        <v>204</v>
      </c>
      <c r="Q4065" s="11">
        <f>IF(data[[#This Row],[Spend, Dollars]]=0,0,data[[#This Row],[Total conversion value, Dollars]]/data[[#This Row],[Spend, Dollars]])</f>
        <v>36.594208579024261</v>
      </c>
      <c r="R4065" s="2">
        <v>53</v>
      </c>
      <c r="S4065" s="2">
        <v>2</v>
      </c>
      <c r="T4065" s="2">
        <v>4.5</v>
      </c>
      <c r="U4065" s="2">
        <f t="shared" si="63"/>
        <v>59.5</v>
      </c>
    </row>
    <row r="4066" spans="1:21" x14ac:dyDescent="0.2">
      <c r="A4066" t="s">
        <v>24</v>
      </c>
      <c r="B4066" s="3">
        <v>45200</v>
      </c>
      <c r="C4066" s="10" t="str">
        <f>TEXT(data[[#This Row],[Date]],"mmmm")</f>
        <v>October</v>
      </c>
      <c r="D4066" t="s">
        <v>16</v>
      </c>
      <c r="E4066" t="s">
        <v>19</v>
      </c>
      <c r="F4066" t="s">
        <v>14</v>
      </c>
      <c r="G4066" t="s">
        <v>21</v>
      </c>
      <c r="H4066" s="11">
        <v>1785</v>
      </c>
      <c r="I4066" s="11">
        <v>21.063000000000006</v>
      </c>
      <c r="J4066" s="13">
        <f>data[[#This Row],[Clicks]]/data[[#This Row],[Impressions]]</f>
        <v>1.1800000000000003E-2</v>
      </c>
      <c r="K4066" s="1">
        <v>0.31050000000000005</v>
      </c>
      <c r="L4066" s="2">
        <v>6.5400615000000029</v>
      </c>
      <c r="M4066">
        <v>6</v>
      </c>
      <c r="N4066" s="1">
        <f>IF(data[[#This Row],[Conversions]]=0,0,data[[#This Row],[Spend, Dollars]]/data[[#This Row],[Conversions]])</f>
        <v>1.0900102500000004</v>
      </c>
      <c r="O4066" s="13">
        <f>data[[#This Row],[Conversions]]/data[[#This Row],[Clicks]]</f>
        <v>0.2848597065945021</v>
      </c>
      <c r="P4066" s="11">
        <v>357.59999999999997</v>
      </c>
      <c r="Q4066" s="11">
        <f>IF(data[[#This Row],[Spend, Dollars]]=0,0,data[[#This Row],[Total conversion value, Dollars]]/data[[#This Row],[Spend, Dollars]])</f>
        <v>54.678384905096046</v>
      </c>
      <c r="R4066" s="2">
        <v>40</v>
      </c>
      <c r="S4066" s="2">
        <v>5</v>
      </c>
      <c r="T4066" s="2">
        <v>7.5</v>
      </c>
      <c r="U4066" s="2">
        <f t="shared" si="63"/>
        <v>52.5</v>
      </c>
    </row>
    <row r="4067" spans="1:21" x14ac:dyDescent="0.2">
      <c r="A4067" t="s">
        <v>24</v>
      </c>
      <c r="B4067" s="3">
        <v>45201</v>
      </c>
      <c r="C4067" s="10" t="str">
        <f>TEXT(data[[#This Row],[Date]],"mmmm")</f>
        <v>October</v>
      </c>
      <c r="D4067" t="s">
        <v>16</v>
      </c>
      <c r="E4067" t="s">
        <v>19</v>
      </c>
      <c r="F4067" t="s">
        <v>14</v>
      </c>
      <c r="G4067" t="s">
        <v>21</v>
      </c>
      <c r="H4067" s="11">
        <v>1431</v>
      </c>
      <c r="I4067" s="11">
        <v>21.321899999999996</v>
      </c>
      <c r="J4067" s="13">
        <f>data[[#This Row],[Clicks]]/data[[#This Row],[Impressions]]</f>
        <v>1.4899999999999997E-2</v>
      </c>
      <c r="K4067" s="1">
        <v>0.70149999999999968</v>
      </c>
      <c r="L4067" s="2">
        <v>14.95731284999999</v>
      </c>
      <c r="M4067">
        <v>2</v>
      </c>
      <c r="N4067" s="1">
        <f>IF(data[[#This Row],[Conversions]]=0,0,data[[#This Row],[Spend, Dollars]]/data[[#This Row],[Conversions]])</f>
        <v>7.4786564249999952</v>
      </c>
      <c r="O4067" s="13">
        <f>data[[#This Row],[Conversions]]/data[[#This Row],[Clicks]]</f>
        <v>9.3800271082783451E-2</v>
      </c>
      <c r="P4067" s="11">
        <v>121.19999999999999</v>
      </c>
      <c r="Q4067" s="11">
        <f>IF(data[[#This Row],[Spend, Dollars]]=0,0,data[[#This Row],[Total conversion value, Dollars]]/data[[#This Row],[Spend, Dollars]])</f>
        <v>8.1030597685198558</v>
      </c>
      <c r="R4067" s="2">
        <v>32</v>
      </c>
      <c r="S4067" s="2">
        <v>10</v>
      </c>
      <c r="T4067" s="2">
        <v>3</v>
      </c>
      <c r="U4067" s="2">
        <f t="shared" si="63"/>
        <v>45</v>
      </c>
    </row>
    <row r="4068" spans="1:21" x14ac:dyDescent="0.2">
      <c r="A4068" t="s">
        <v>24</v>
      </c>
      <c r="B4068" s="3">
        <v>45202</v>
      </c>
      <c r="C4068" s="10" t="str">
        <f>TEXT(data[[#This Row],[Date]],"mmmm")</f>
        <v>October</v>
      </c>
      <c r="D4068" t="s">
        <v>16</v>
      </c>
      <c r="E4068" t="s">
        <v>19</v>
      </c>
      <c r="F4068" t="s">
        <v>14</v>
      </c>
      <c r="G4068" t="s">
        <v>21</v>
      </c>
      <c r="H4068" s="11">
        <v>1770</v>
      </c>
      <c r="I4068" s="11">
        <v>27.612000000000013</v>
      </c>
      <c r="J4068" s="13">
        <f>data[[#This Row],[Clicks]]/data[[#This Row],[Impressions]]</f>
        <v>1.5600000000000006E-2</v>
      </c>
      <c r="K4068" s="1">
        <v>1.4259999999999997</v>
      </c>
      <c r="L4068" s="2">
        <v>39.374712000000009</v>
      </c>
      <c r="M4068">
        <v>6</v>
      </c>
      <c r="N4068" s="1">
        <f>IF(data[[#This Row],[Conversions]]=0,0,data[[#This Row],[Spend, Dollars]]/data[[#This Row],[Conversions]])</f>
        <v>6.5624520000000013</v>
      </c>
      <c r="O4068" s="13">
        <f>data[[#This Row],[Conversions]]/data[[#This Row],[Clicks]]</f>
        <v>0.2172968274663189</v>
      </c>
      <c r="P4068" s="11">
        <v>393.59999999999997</v>
      </c>
      <c r="Q4068" s="11">
        <f>IF(data[[#This Row],[Spend, Dollars]]=0,0,data[[#This Row],[Total conversion value, Dollars]]/data[[#This Row],[Spend, Dollars]])</f>
        <v>9.9962635917184581</v>
      </c>
      <c r="R4068" s="2">
        <v>49</v>
      </c>
      <c r="S4068" s="2">
        <v>2</v>
      </c>
      <c r="T4068" s="2">
        <v>3</v>
      </c>
      <c r="U4068" s="2">
        <f t="shared" si="63"/>
        <v>54</v>
      </c>
    </row>
    <row r="4069" spans="1:21" x14ac:dyDescent="0.2">
      <c r="A4069" t="s">
        <v>24</v>
      </c>
      <c r="B4069" s="3">
        <v>45203</v>
      </c>
      <c r="C4069" s="10" t="str">
        <f>TEXT(data[[#This Row],[Date]],"mmmm")</f>
        <v>October</v>
      </c>
      <c r="D4069" t="s">
        <v>16</v>
      </c>
      <c r="E4069" t="s">
        <v>19</v>
      </c>
      <c r="F4069" t="s">
        <v>14</v>
      </c>
      <c r="G4069" t="s">
        <v>21</v>
      </c>
      <c r="H4069" s="11">
        <v>1835</v>
      </c>
      <c r="I4069" s="11">
        <v>28.992999999999995</v>
      </c>
      <c r="J4069" s="13">
        <f>data[[#This Row],[Clicks]]/data[[#This Row],[Impressions]]</f>
        <v>1.5799999999999998E-2</v>
      </c>
      <c r="K4069" s="1">
        <v>0.20700000000000005</v>
      </c>
      <c r="L4069" s="2">
        <v>6.0015510000000001</v>
      </c>
      <c r="M4069">
        <v>7</v>
      </c>
      <c r="N4069" s="1">
        <f>IF(data[[#This Row],[Conversions]]=0,0,data[[#This Row],[Spend, Dollars]]/data[[#This Row],[Conversions]])</f>
        <v>0.85736442857142858</v>
      </c>
      <c r="O4069" s="13">
        <f>data[[#This Row],[Conversions]]/data[[#This Row],[Clicks]]</f>
        <v>0.24143758838340293</v>
      </c>
      <c r="P4069" s="11">
        <v>376.8</v>
      </c>
      <c r="Q4069" s="11">
        <f>IF(data[[#This Row],[Spend, Dollars]]=0,0,data[[#This Row],[Total conversion value, Dollars]]/data[[#This Row],[Spend, Dollars]])</f>
        <v>62.783770395352803</v>
      </c>
      <c r="R4069" s="2">
        <v>79</v>
      </c>
      <c r="S4069" s="2">
        <v>10</v>
      </c>
      <c r="T4069" s="2">
        <v>6</v>
      </c>
      <c r="U4069" s="2">
        <f t="shared" si="63"/>
        <v>95</v>
      </c>
    </row>
    <row r="4070" spans="1:21" x14ac:dyDescent="0.2">
      <c r="A4070" t="s">
        <v>24</v>
      </c>
      <c r="B4070" s="3">
        <v>45204</v>
      </c>
      <c r="C4070" s="10" t="str">
        <f>TEXT(data[[#This Row],[Date]],"mmmm")</f>
        <v>October</v>
      </c>
      <c r="D4070" t="s">
        <v>16</v>
      </c>
      <c r="E4070" t="s">
        <v>19</v>
      </c>
      <c r="F4070" t="s">
        <v>14</v>
      </c>
      <c r="G4070" t="s">
        <v>21</v>
      </c>
      <c r="H4070" s="11">
        <v>1381</v>
      </c>
      <c r="I4070" s="11">
        <v>22.7865</v>
      </c>
      <c r="J4070" s="13">
        <f>data[[#This Row],[Clicks]]/data[[#This Row],[Impressions]]</f>
        <v>1.6500000000000001E-2</v>
      </c>
      <c r="K4070" s="1">
        <v>0.58649999999999969</v>
      </c>
      <c r="L4070" s="2">
        <v>13.364282249999993</v>
      </c>
      <c r="M4070">
        <v>3</v>
      </c>
      <c r="N4070" s="1">
        <f>IF(data[[#This Row],[Conversions]]=0,0,data[[#This Row],[Spend, Dollars]]/data[[#This Row],[Conversions]])</f>
        <v>4.4547607499999975</v>
      </c>
      <c r="O4070" s="13">
        <f>data[[#This Row],[Conversions]]/data[[#This Row],[Clicks]]</f>
        <v>0.13165690211309328</v>
      </c>
      <c r="P4070" s="11">
        <v>238.79999999999998</v>
      </c>
      <c r="Q4070" s="11">
        <f>IF(data[[#This Row],[Spend, Dollars]]=0,0,data[[#This Row],[Total conversion value, Dollars]]/data[[#This Row],[Spend, Dollars]])</f>
        <v>17.868524140157255</v>
      </c>
      <c r="R4070" s="2">
        <v>43</v>
      </c>
      <c r="S4070" s="2">
        <v>11</v>
      </c>
      <c r="T4070" s="2">
        <v>6</v>
      </c>
      <c r="U4070" s="2">
        <f t="shared" si="63"/>
        <v>60</v>
      </c>
    </row>
    <row r="4071" spans="1:21" x14ac:dyDescent="0.2">
      <c r="A4071" t="s">
        <v>24</v>
      </c>
      <c r="B4071" s="3">
        <v>45205</v>
      </c>
      <c r="C4071" s="10" t="str">
        <f>TEXT(data[[#This Row],[Date]],"mmmm")</f>
        <v>October</v>
      </c>
      <c r="D4071" t="s">
        <v>16</v>
      </c>
      <c r="E4071" t="s">
        <v>19</v>
      </c>
      <c r="F4071" t="s">
        <v>14</v>
      </c>
      <c r="G4071" t="s">
        <v>21</v>
      </c>
      <c r="H4071" s="11">
        <v>1684</v>
      </c>
      <c r="I4071" s="11">
        <v>25.428400000000003</v>
      </c>
      <c r="J4071" s="13">
        <f>data[[#This Row],[Clicks]]/data[[#This Row],[Impressions]]</f>
        <v>1.5100000000000002E-2</v>
      </c>
      <c r="K4071" s="1">
        <v>0.37949999999999995</v>
      </c>
      <c r="L4071" s="2">
        <v>9.6500778</v>
      </c>
      <c r="M4071">
        <v>7</v>
      </c>
      <c r="N4071" s="1">
        <f>IF(data[[#This Row],[Conversions]]=0,0,data[[#This Row],[Spend, Dollars]]/data[[#This Row],[Conversions]])</f>
        <v>1.3785825428571428</v>
      </c>
      <c r="O4071" s="13">
        <f>data[[#This Row],[Conversions]]/data[[#This Row],[Clicks]]</f>
        <v>0.27528275471520031</v>
      </c>
      <c r="P4071" s="11">
        <v>525.6</v>
      </c>
      <c r="Q4071" s="11">
        <f>IF(data[[#This Row],[Spend, Dollars]]=0,0,data[[#This Row],[Total conversion value, Dollars]]/data[[#This Row],[Spend, Dollars]])</f>
        <v>54.465882129986561</v>
      </c>
      <c r="R4071" s="2">
        <v>30</v>
      </c>
      <c r="S4071" s="2">
        <v>2</v>
      </c>
      <c r="T4071" s="2">
        <v>4.5</v>
      </c>
      <c r="U4071" s="2">
        <f t="shared" si="63"/>
        <v>36.5</v>
      </c>
    </row>
    <row r="4072" spans="1:21" x14ac:dyDescent="0.2">
      <c r="A4072" t="s">
        <v>24</v>
      </c>
      <c r="B4072" s="3">
        <v>45206</v>
      </c>
      <c r="C4072" s="10" t="str">
        <f>TEXT(data[[#This Row],[Date]],"mmmm")</f>
        <v>October</v>
      </c>
      <c r="D4072" t="s">
        <v>16</v>
      </c>
      <c r="E4072" t="s">
        <v>19</v>
      </c>
      <c r="F4072" t="s">
        <v>14</v>
      </c>
      <c r="G4072" t="s">
        <v>21</v>
      </c>
      <c r="H4072" s="11">
        <v>861</v>
      </c>
      <c r="I4072" s="11">
        <v>7.8351000000000006</v>
      </c>
      <c r="J4072" s="13">
        <f>data[[#This Row],[Clicks]]/data[[#This Row],[Impressions]]</f>
        <v>9.1000000000000004E-3</v>
      </c>
      <c r="K4072" s="1">
        <v>0.40249999999999997</v>
      </c>
      <c r="L4072" s="2">
        <v>3.1536277500000001</v>
      </c>
      <c r="M4072">
        <v>4</v>
      </c>
      <c r="N4072" s="1">
        <f>IF(data[[#This Row],[Conversions]]=0,0,data[[#This Row],[Spend, Dollars]]/data[[#This Row],[Conversions]])</f>
        <v>0.78840693750000002</v>
      </c>
      <c r="O4072" s="13">
        <f>data[[#This Row],[Conversions]]/data[[#This Row],[Clicks]]</f>
        <v>0.51052315860678221</v>
      </c>
      <c r="P4072" s="11">
        <v>163.19999999999999</v>
      </c>
      <c r="Q4072" s="11">
        <f>IF(data[[#This Row],[Spend, Dollars]]=0,0,data[[#This Row],[Total conversion value, Dollars]]/data[[#This Row],[Spend, Dollars]])</f>
        <v>51.74992514573097</v>
      </c>
      <c r="R4072" s="2">
        <v>41</v>
      </c>
      <c r="S4072" s="2">
        <v>7</v>
      </c>
      <c r="T4072" s="2">
        <v>1.5</v>
      </c>
      <c r="U4072" s="2">
        <f t="shared" si="63"/>
        <v>49.5</v>
      </c>
    </row>
    <row r="4073" spans="1:21" x14ac:dyDescent="0.2">
      <c r="A4073" t="s">
        <v>24</v>
      </c>
      <c r="B4073" s="3">
        <v>45207</v>
      </c>
      <c r="C4073" s="10" t="str">
        <f>TEXT(data[[#This Row],[Date]],"mmmm")</f>
        <v>October</v>
      </c>
      <c r="D4073" t="s">
        <v>16</v>
      </c>
      <c r="E4073" t="s">
        <v>19</v>
      </c>
      <c r="F4073" t="s">
        <v>14</v>
      </c>
      <c r="G4073" t="s">
        <v>21</v>
      </c>
      <c r="H4073" s="11">
        <v>1813</v>
      </c>
      <c r="I4073" s="11">
        <v>16.135700000000003</v>
      </c>
      <c r="J4073" s="13">
        <f>data[[#This Row],[Clicks]]/data[[#This Row],[Impressions]]</f>
        <v>8.9000000000000017E-3</v>
      </c>
      <c r="K4073" s="1">
        <v>0.8049999999999996</v>
      </c>
      <c r="L4073" s="2">
        <v>12.989238499999997</v>
      </c>
      <c r="M4073">
        <v>3</v>
      </c>
      <c r="N4073" s="1">
        <f>IF(data[[#This Row],[Conversions]]=0,0,data[[#This Row],[Spend, Dollars]]/data[[#This Row],[Conversions]])</f>
        <v>4.3297461666666655</v>
      </c>
      <c r="O4073" s="13">
        <f>data[[#This Row],[Conversions]]/data[[#This Row],[Clicks]]</f>
        <v>0.18592313937418267</v>
      </c>
      <c r="P4073" s="11">
        <v>34.799999999999997</v>
      </c>
      <c r="Q4073" s="11">
        <f>IF(data[[#This Row],[Spend, Dollars]]=0,0,data[[#This Row],[Total conversion value, Dollars]]/data[[#This Row],[Spend, Dollars]])</f>
        <v>2.6791408903608942</v>
      </c>
      <c r="R4073" s="2">
        <v>38</v>
      </c>
      <c r="S4073" s="2">
        <v>10</v>
      </c>
      <c r="T4073" s="2">
        <v>7.5</v>
      </c>
      <c r="U4073" s="2">
        <f t="shared" si="63"/>
        <v>55.5</v>
      </c>
    </row>
    <row r="4074" spans="1:21" x14ac:dyDescent="0.2">
      <c r="A4074" t="s">
        <v>24</v>
      </c>
      <c r="B4074" s="3">
        <v>45208</v>
      </c>
      <c r="C4074" s="10" t="str">
        <f>TEXT(data[[#This Row],[Date]],"mmmm")</f>
        <v>October</v>
      </c>
      <c r="D4074" t="s">
        <v>16</v>
      </c>
      <c r="E4074" t="s">
        <v>19</v>
      </c>
      <c r="F4074" t="s">
        <v>14</v>
      </c>
      <c r="G4074" t="s">
        <v>21</v>
      </c>
      <c r="H4074" s="11">
        <v>1274</v>
      </c>
      <c r="I4074" s="11">
        <v>16.816800000000001</v>
      </c>
      <c r="J4074" s="13">
        <f>data[[#This Row],[Clicks]]/data[[#This Row],[Impressions]]</f>
        <v>1.32E-2</v>
      </c>
      <c r="K4074" s="1">
        <v>0.94299999999999973</v>
      </c>
      <c r="L4074" s="2">
        <v>15.858242399999996</v>
      </c>
      <c r="M4074">
        <v>8</v>
      </c>
      <c r="N4074" s="1">
        <f>IF(data[[#This Row],[Conversions]]=0,0,data[[#This Row],[Spend, Dollars]]/data[[#This Row],[Conversions]])</f>
        <v>1.9822802999999996</v>
      </c>
      <c r="O4074" s="13">
        <f>data[[#This Row],[Conversions]]/data[[#This Row],[Clicks]]</f>
        <v>0.47571476142904712</v>
      </c>
      <c r="P4074" s="11">
        <v>403.2</v>
      </c>
      <c r="Q4074" s="11">
        <f>IF(data[[#This Row],[Spend, Dollars]]=0,0,data[[#This Row],[Total conversion value, Dollars]]/data[[#This Row],[Spend, Dollars]])</f>
        <v>25.425264025476121</v>
      </c>
      <c r="R4074" s="2">
        <v>67</v>
      </c>
      <c r="S4074" s="2">
        <v>10</v>
      </c>
      <c r="T4074" s="2">
        <v>1.5</v>
      </c>
      <c r="U4074" s="2">
        <f t="shared" si="63"/>
        <v>78.5</v>
      </c>
    </row>
    <row r="4075" spans="1:21" x14ac:dyDescent="0.2">
      <c r="A4075" t="s">
        <v>24</v>
      </c>
      <c r="B4075" s="3">
        <v>45209</v>
      </c>
      <c r="C4075" s="10" t="str">
        <f>TEXT(data[[#This Row],[Date]],"mmmm")</f>
        <v>October</v>
      </c>
      <c r="D4075" t="s">
        <v>16</v>
      </c>
      <c r="E4075" t="s">
        <v>19</v>
      </c>
      <c r="F4075" t="s">
        <v>14</v>
      </c>
      <c r="G4075" t="s">
        <v>21</v>
      </c>
      <c r="H4075" s="11">
        <v>1476</v>
      </c>
      <c r="I4075" s="11">
        <v>22.582799999999995</v>
      </c>
      <c r="J4075" s="13">
        <f>data[[#This Row],[Clicks]]/data[[#This Row],[Impressions]]</f>
        <v>1.5299999999999998E-2</v>
      </c>
      <c r="K4075" s="1">
        <v>1.3684999999999996</v>
      </c>
      <c r="L4075" s="2">
        <v>30.904561799999986</v>
      </c>
      <c r="M4075">
        <v>3</v>
      </c>
      <c r="N4075" s="1">
        <f>IF(data[[#This Row],[Conversions]]=0,0,data[[#This Row],[Spend, Dollars]]/data[[#This Row],[Conversions]])</f>
        <v>10.301520599999995</v>
      </c>
      <c r="O4075" s="13">
        <f>data[[#This Row],[Conversions]]/data[[#This Row],[Clicks]]</f>
        <v>0.13284446569955899</v>
      </c>
      <c r="P4075" s="11">
        <v>151.19999999999999</v>
      </c>
      <c r="Q4075" s="11">
        <f>IF(data[[#This Row],[Spend, Dollars]]=0,0,data[[#This Row],[Total conversion value, Dollars]]/data[[#This Row],[Spend, Dollars]])</f>
        <v>4.8924816012113803</v>
      </c>
      <c r="R4075" s="2">
        <v>51</v>
      </c>
      <c r="S4075" s="2">
        <v>8</v>
      </c>
      <c r="T4075" s="2">
        <v>12</v>
      </c>
      <c r="U4075" s="2">
        <f t="shared" si="63"/>
        <v>71</v>
      </c>
    </row>
    <row r="4076" spans="1:21" x14ac:dyDescent="0.2">
      <c r="A4076" t="s">
        <v>24</v>
      </c>
      <c r="B4076" s="3">
        <v>45210</v>
      </c>
      <c r="C4076" s="10" t="str">
        <f>TEXT(data[[#This Row],[Date]],"mmmm")</f>
        <v>October</v>
      </c>
      <c r="D4076" t="s">
        <v>16</v>
      </c>
      <c r="E4076" t="s">
        <v>19</v>
      </c>
      <c r="F4076" t="s">
        <v>14</v>
      </c>
      <c r="G4076" t="s">
        <v>21</v>
      </c>
      <c r="H4076" s="11">
        <v>1268</v>
      </c>
      <c r="I4076" s="11">
        <v>23.838400000000011</v>
      </c>
      <c r="J4076" s="13">
        <f>data[[#This Row],[Clicks]]/data[[#This Row],[Impressions]]</f>
        <v>1.8800000000000008E-2</v>
      </c>
      <c r="K4076" s="1">
        <v>1.1154999999999997</v>
      </c>
      <c r="L4076" s="2">
        <v>26.591735200000006</v>
      </c>
      <c r="M4076">
        <v>4</v>
      </c>
      <c r="N4076" s="1">
        <f>IF(data[[#This Row],[Conversions]]=0,0,data[[#This Row],[Spend, Dollars]]/data[[#This Row],[Conversions]])</f>
        <v>6.6479338000000014</v>
      </c>
      <c r="O4076" s="13">
        <f>data[[#This Row],[Conversions]]/data[[#This Row],[Clicks]]</f>
        <v>0.16779649640915489</v>
      </c>
      <c r="P4076" s="11">
        <v>330</v>
      </c>
      <c r="Q4076" s="11">
        <f>IF(data[[#This Row],[Spend, Dollars]]=0,0,data[[#This Row],[Total conversion value, Dollars]]/data[[#This Row],[Spend, Dollars]])</f>
        <v>12.40987086844938</v>
      </c>
      <c r="R4076" s="2">
        <v>57</v>
      </c>
      <c r="S4076" s="2">
        <v>6</v>
      </c>
      <c r="T4076" s="2">
        <v>4.5</v>
      </c>
      <c r="U4076" s="2">
        <f t="shared" si="63"/>
        <v>67.5</v>
      </c>
    </row>
    <row r="4077" spans="1:21" x14ac:dyDescent="0.2">
      <c r="A4077" t="s">
        <v>24</v>
      </c>
      <c r="B4077" s="3">
        <v>45211</v>
      </c>
      <c r="C4077" s="10" t="str">
        <f>TEXT(data[[#This Row],[Date]],"mmmm")</f>
        <v>October</v>
      </c>
      <c r="D4077" t="s">
        <v>16</v>
      </c>
      <c r="E4077" t="s">
        <v>19</v>
      </c>
      <c r="F4077" t="s">
        <v>14</v>
      </c>
      <c r="G4077" t="s">
        <v>21</v>
      </c>
      <c r="H4077" s="11">
        <v>1347</v>
      </c>
      <c r="I4077" s="11">
        <v>23.168400000000005</v>
      </c>
      <c r="J4077" s="13">
        <f>data[[#This Row],[Clicks]]/data[[#This Row],[Impressions]]</f>
        <v>1.7200000000000003E-2</v>
      </c>
      <c r="K4077" s="1">
        <v>1.0464999999999995</v>
      </c>
      <c r="L4077" s="2">
        <v>24.245730599999995</v>
      </c>
      <c r="M4077">
        <v>8</v>
      </c>
      <c r="N4077" s="1">
        <f>IF(data[[#This Row],[Conversions]]=0,0,data[[#This Row],[Spend, Dollars]]/data[[#This Row],[Conversions]])</f>
        <v>3.0307163249999993</v>
      </c>
      <c r="O4077" s="13">
        <f>data[[#This Row],[Conversions]]/data[[#This Row],[Clicks]]</f>
        <v>0.34529790576820141</v>
      </c>
      <c r="P4077" s="11">
        <v>396</v>
      </c>
      <c r="Q4077" s="11">
        <f>IF(data[[#This Row],[Spend, Dollars]]=0,0,data[[#This Row],[Total conversion value, Dollars]]/data[[#This Row],[Spend, Dollars]])</f>
        <v>16.332772418085025</v>
      </c>
      <c r="R4077" s="2">
        <v>34</v>
      </c>
      <c r="S4077" s="2">
        <v>4</v>
      </c>
      <c r="T4077" s="2">
        <v>12</v>
      </c>
      <c r="U4077" s="2">
        <f t="shared" si="63"/>
        <v>50</v>
      </c>
    </row>
    <row r="4078" spans="1:21" x14ac:dyDescent="0.2">
      <c r="A4078" t="s">
        <v>24</v>
      </c>
      <c r="B4078" s="3">
        <v>45212</v>
      </c>
      <c r="C4078" s="10" t="str">
        <f>TEXT(data[[#This Row],[Date]],"mmmm")</f>
        <v>October</v>
      </c>
      <c r="D4078" t="s">
        <v>16</v>
      </c>
      <c r="E4078" t="s">
        <v>19</v>
      </c>
      <c r="F4078" t="s">
        <v>14</v>
      </c>
      <c r="G4078" t="s">
        <v>21</v>
      </c>
      <c r="H4078" s="11">
        <v>1109</v>
      </c>
      <c r="I4078" s="11">
        <v>13.751600000000002</v>
      </c>
      <c r="J4078" s="13">
        <f>data[[#This Row],[Clicks]]/data[[#This Row],[Impressions]]</f>
        <v>1.2400000000000001E-2</v>
      </c>
      <c r="K4078" s="1">
        <v>0.74749999999999972</v>
      </c>
      <c r="L4078" s="2">
        <v>10.279320999999998</v>
      </c>
      <c r="M4078">
        <v>7</v>
      </c>
      <c r="N4078" s="1">
        <f>IF(data[[#This Row],[Conversions]]=0,0,data[[#This Row],[Spend, Dollars]]/data[[#This Row],[Conversions]])</f>
        <v>1.4684744285714282</v>
      </c>
      <c r="O4078" s="13">
        <f>data[[#This Row],[Conversions]]/data[[#This Row],[Clicks]]</f>
        <v>0.5090316763140289</v>
      </c>
      <c r="P4078" s="11">
        <v>484.79999999999995</v>
      </c>
      <c r="Q4078" s="11">
        <f>IF(data[[#This Row],[Spend, Dollars]]=0,0,data[[#This Row],[Total conversion value, Dollars]]/data[[#This Row],[Spend, Dollars]])</f>
        <v>47.162648194370043</v>
      </c>
      <c r="R4078" s="2">
        <v>38</v>
      </c>
      <c r="S4078" s="2">
        <v>8</v>
      </c>
      <c r="T4078" s="2">
        <v>4.5</v>
      </c>
      <c r="U4078" s="2">
        <f t="shared" si="63"/>
        <v>50.5</v>
      </c>
    </row>
    <row r="4079" spans="1:21" x14ac:dyDescent="0.2">
      <c r="A4079" t="s">
        <v>24</v>
      </c>
      <c r="B4079" s="3">
        <v>45213</v>
      </c>
      <c r="C4079" s="10" t="str">
        <f>TEXT(data[[#This Row],[Date]],"mmmm")</f>
        <v>October</v>
      </c>
      <c r="D4079" t="s">
        <v>16</v>
      </c>
      <c r="E4079" t="s">
        <v>19</v>
      </c>
      <c r="F4079" t="s">
        <v>14</v>
      </c>
      <c r="G4079" t="s">
        <v>21</v>
      </c>
      <c r="H4079" s="11">
        <v>747</v>
      </c>
      <c r="I4079" s="11">
        <v>11.503799999999998</v>
      </c>
      <c r="J4079" s="13">
        <f>data[[#This Row],[Clicks]]/data[[#This Row],[Impressions]]</f>
        <v>1.5399999999999997E-2</v>
      </c>
      <c r="K4079" s="1">
        <v>0.21850000000000006</v>
      </c>
      <c r="L4079" s="2">
        <v>2.5135803000000001</v>
      </c>
      <c r="M4079">
        <v>8</v>
      </c>
      <c r="N4079" s="1">
        <f>IF(data[[#This Row],[Conversions]]=0,0,data[[#This Row],[Spend, Dollars]]/data[[#This Row],[Conversions]])</f>
        <v>0.31419753750000001</v>
      </c>
      <c r="O4079" s="13">
        <f>data[[#This Row],[Conversions]]/data[[#This Row],[Clicks]]</f>
        <v>0.69542238216937025</v>
      </c>
      <c r="P4079" s="11">
        <v>386.4</v>
      </c>
      <c r="Q4079" s="11">
        <f>IF(data[[#This Row],[Spend, Dollars]]=0,0,data[[#This Row],[Total conversion value, Dollars]]/data[[#This Row],[Spend, Dollars]])</f>
        <v>153.7249476374397</v>
      </c>
      <c r="R4079" s="2">
        <v>53</v>
      </c>
      <c r="S4079" s="2">
        <v>4</v>
      </c>
      <c r="T4079" s="2">
        <v>9</v>
      </c>
      <c r="U4079" s="2">
        <f t="shared" si="63"/>
        <v>66</v>
      </c>
    </row>
    <row r="4080" spans="1:21" x14ac:dyDescent="0.2">
      <c r="A4080" t="s">
        <v>24</v>
      </c>
      <c r="B4080" s="3">
        <v>45214</v>
      </c>
      <c r="C4080" s="10" t="str">
        <f>TEXT(data[[#This Row],[Date]],"mmmm")</f>
        <v>October</v>
      </c>
      <c r="D4080" t="s">
        <v>16</v>
      </c>
      <c r="E4080" t="s">
        <v>19</v>
      </c>
      <c r="F4080" t="s">
        <v>14</v>
      </c>
      <c r="G4080" t="s">
        <v>21</v>
      </c>
      <c r="H4080" s="11">
        <v>1379</v>
      </c>
      <c r="I4080" s="11">
        <v>19.581799999999998</v>
      </c>
      <c r="J4080" s="13">
        <f>data[[#This Row],[Clicks]]/data[[#This Row],[Impressions]]</f>
        <v>1.4199999999999999E-2</v>
      </c>
      <c r="K4080" s="1">
        <v>0.65549999999999964</v>
      </c>
      <c r="L4080" s="2">
        <v>12.835869899999992</v>
      </c>
      <c r="M4080">
        <v>3</v>
      </c>
      <c r="N4080" s="1">
        <f>IF(data[[#This Row],[Conversions]]=0,0,data[[#This Row],[Spend, Dollars]]/data[[#This Row],[Conversions]])</f>
        <v>4.2786232999999969</v>
      </c>
      <c r="O4080" s="13">
        <f>data[[#This Row],[Conversions]]/data[[#This Row],[Clicks]]</f>
        <v>0.1532034848686025</v>
      </c>
      <c r="P4080" s="11">
        <v>67.2</v>
      </c>
      <c r="Q4080" s="11">
        <f>IF(data[[#This Row],[Spend, Dollars]]=0,0,data[[#This Row],[Total conversion value, Dollars]]/data[[#This Row],[Spend, Dollars]])</f>
        <v>5.2353288498195241</v>
      </c>
      <c r="R4080" s="2">
        <v>72</v>
      </c>
      <c r="S4080" s="2">
        <v>16</v>
      </c>
      <c r="T4080" s="2">
        <v>1.5</v>
      </c>
      <c r="U4080" s="2">
        <f t="shared" si="63"/>
        <v>89.5</v>
      </c>
    </row>
    <row r="4081" spans="1:21" x14ac:dyDescent="0.2">
      <c r="A4081" t="s">
        <v>24</v>
      </c>
      <c r="B4081" s="3">
        <v>45215</v>
      </c>
      <c r="C4081" s="10" t="str">
        <f>TEXT(data[[#This Row],[Date]],"mmmm")</f>
        <v>October</v>
      </c>
      <c r="D4081" t="s">
        <v>16</v>
      </c>
      <c r="E4081" t="s">
        <v>19</v>
      </c>
      <c r="F4081" t="s">
        <v>14</v>
      </c>
      <c r="G4081" t="s">
        <v>21</v>
      </c>
      <c r="H4081" s="11">
        <v>1780</v>
      </c>
      <c r="I4081" s="11">
        <v>23.851999999999997</v>
      </c>
      <c r="J4081" s="13">
        <f>data[[#This Row],[Clicks]]/data[[#This Row],[Impressions]]</f>
        <v>1.3399999999999999E-2</v>
      </c>
      <c r="K4081" s="1">
        <v>1.2304999999999997</v>
      </c>
      <c r="L4081" s="2">
        <v>29.349885999999987</v>
      </c>
      <c r="M4081">
        <v>4</v>
      </c>
      <c r="N4081" s="1">
        <f>IF(data[[#This Row],[Conversions]]=0,0,data[[#This Row],[Spend, Dollars]]/data[[#This Row],[Conversions]])</f>
        <v>7.3374714999999968</v>
      </c>
      <c r="O4081" s="13">
        <f>data[[#This Row],[Conversions]]/data[[#This Row],[Clicks]]</f>
        <v>0.16770082173402651</v>
      </c>
      <c r="P4081" s="11">
        <v>156</v>
      </c>
      <c r="Q4081" s="11">
        <f>IF(data[[#This Row],[Spend, Dollars]]=0,0,data[[#This Row],[Total conversion value, Dollars]]/data[[#This Row],[Spend, Dollars]])</f>
        <v>5.3151824848655309</v>
      </c>
      <c r="R4081" s="2">
        <v>31</v>
      </c>
      <c r="S4081" s="2">
        <v>3</v>
      </c>
      <c r="T4081" s="2">
        <v>3</v>
      </c>
      <c r="U4081" s="2">
        <f t="shared" si="63"/>
        <v>37</v>
      </c>
    </row>
    <row r="4082" spans="1:21" x14ac:dyDescent="0.2">
      <c r="A4082" t="s">
        <v>24</v>
      </c>
      <c r="B4082" s="3">
        <v>45216</v>
      </c>
      <c r="C4082" s="10" t="str">
        <f>TEXT(data[[#This Row],[Date]],"mmmm")</f>
        <v>October</v>
      </c>
      <c r="D4082" t="s">
        <v>16</v>
      </c>
      <c r="E4082" t="s">
        <v>19</v>
      </c>
      <c r="F4082" t="s">
        <v>14</v>
      </c>
      <c r="G4082" t="s">
        <v>21</v>
      </c>
      <c r="H4082" s="11">
        <v>1656</v>
      </c>
      <c r="I4082" s="11">
        <v>20.7</v>
      </c>
      <c r="J4082" s="13">
        <f>data[[#This Row],[Clicks]]/data[[#This Row],[Impressions]]</f>
        <v>1.2499999999999999E-2</v>
      </c>
      <c r="K4082" s="1">
        <v>0.19550000000000003</v>
      </c>
      <c r="L4082" s="2">
        <v>4.0468500000000009</v>
      </c>
      <c r="M4082">
        <v>3</v>
      </c>
      <c r="N4082" s="1">
        <f>IF(data[[#This Row],[Conversions]]=0,0,data[[#This Row],[Spend, Dollars]]/data[[#This Row],[Conversions]])</f>
        <v>1.3489500000000003</v>
      </c>
      <c r="O4082" s="13">
        <f>data[[#This Row],[Conversions]]/data[[#This Row],[Clicks]]</f>
        <v>0.14492753623188406</v>
      </c>
      <c r="P4082" s="11">
        <v>286.8</v>
      </c>
      <c r="Q4082" s="11">
        <f>IF(data[[#This Row],[Spend, Dollars]]=0,0,data[[#This Row],[Total conversion value, Dollars]]/data[[#This Row],[Spend, Dollars]])</f>
        <v>70.869935876051727</v>
      </c>
      <c r="R4082" s="2">
        <v>43</v>
      </c>
      <c r="S4082" s="2">
        <v>10</v>
      </c>
      <c r="T4082" s="2">
        <v>4.5</v>
      </c>
      <c r="U4082" s="2">
        <f t="shared" si="63"/>
        <v>57.5</v>
      </c>
    </row>
    <row r="4083" spans="1:21" x14ac:dyDescent="0.2">
      <c r="A4083" t="s">
        <v>24</v>
      </c>
      <c r="B4083" s="3">
        <v>45217</v>
      </c>
      <c r="C4083" s="10" t="str">
        <f>TEXT(data[[#This Row],[Date]],"mmmm")</f>
        <v>October</v>
      </c>
      <c r="D4083" t="s">
        <v>16</v>
      </c>
      <c r="E4083" t="s">
        <v>19</v>
      </c>
      <c r="F4083" t="s">
        <v>14</v>
      </c>
      <c r="G4083" t="s">
        <v>21</v>
      </c>
      <c r="H4083" s="11">
        <v>1734</v>
      </c>
      <c r="I4083" s="11">
        <v>28.957799999999999</v>
      </c>
      <c r="J4083" s="13">
        <f>data[[#This Row],[Clicks]]/data[[#This Row],[Impressions]]</f>
        <v>1.67E-2</v>
      </c>
      <c r="K4083" s="1">
        <v>0.54049999999999976</v>
      </c>
      <c r="L4083" s="2">
        <v>15.651690899999993</v>
      </c>
      <c r="M4083">
        <v>7</v>
      </c>
      <c r="N4083" s="1">
        <f>IF(data[[#This Row],[Conversions]]=0,0,data[[#This Row],[Spend, Dollars]]/data[[#This Row],[Conversions]])</f>
        <v>2.235955842857142</v>
      </c>
      <c r="O4083" s="13">
        <f>data[[#This Row],[Conversions]]/data[[#This Row],[Clicks]]</f>
        <v>0.24173107073051131</v>
      </c>
      <c r="P4083" s="11">
        <v>386.4</v>
      </c>
      <c r="Q4083" s="11">
        <f>IF(data[[#This Row],[Spend, Dollars]]=0,0,data[[#This Row],[Total conversion value, Dollars]]/data[[#This Row],[Spend, Dollars]])</f>
        <v>24.687428500137333</v>
      </c>
      <c r="R4083" s="2">
        <v>71</v>
      </c>
      <c r="S4083" s="2">
        <v>7</v>
      </c>
      <c r="T4083" s="2">
        <v>6</v>
      </c>
      <c r="U4083" s="2">
        <f t="shared" si="63"/>
        <v>84</v>
      </c>
    </row>
    <row r="4084" spans="1:21" x14ac:dyDescent="0.2">
      <c r="A4084" t="s">
        <v>24</v>
      </c>
      <c r="B4084" s="3">
        <v>45218</v>
      </c>
      <c r="C4084" s="10" t="str">
        <f>TEXT(data[[#This Row],[Date]],"mmmm")</f>
        <v>October</v>
      </c>
      <c r="D4084" t="s">
        <v>16</v>
      </c>
      <c r="E4084" t="s">
        <v>19</v>
      </c>
      <c r="F4084" t="s">
        <v>14</v>
      </c>
      <c r="G4084" t="s">
        <v>21</v>
      </c>
      <c r="H4084" s="11">
        <v>1223</v>
      </c>
      <c r="I4084" s="11">
        <v>10.273200000000001</v>
      </c>
      <c r="J4084" s="13">
        <f>data[[#This Row],[Clicks]]/data[[#This Row],[Impressions]]</f>
        <v>8.4000000000000012E-3</v>
      </c>
      <c r="K4084" s="1">
        <v>0.77049999999999974</v>
      </c>
      <c r="L4084" s="2">
        <v>7.9155005999999979</v>
      </c>
      <c r="M4084">
        <v>5</v>
      </c>
      <c r="N4084" s="1">
        <f>IF(data[[#This Row],[Conversions]]=0,0,data[[#This Row],[Spend, Dollars]]/data[[#This Row],[Conversions]])</f>
        <v>1.5831001199999997</v>
      </c>
      <c r="O4084" s="13">
        <f>data[[#This Row],[Conversions]]/data[[#This Row],[Clicks]]</f>
        <v>0.48670326675232639</v>
      </c>
      <c r="P4084" s="11">
        <v>350.4</v>
      </c>
      <c r="Q4084" s="11">
        <f>IF(data[[#This Row],[Spend, Dollars]]=0,0,data[[#This Row],[Total conversion value, Dollars]]/data[[#This Row],[Spend, Dollars]])</f>
        <v>44.267572918887794</v>
      </c>
      <c r="R4084" s="2">
        <v>29</v>
      </c>
      <c r="S4084" s="2">
        <v>17</v>
      </c>
      <c r="T4084" s="2">
        <v>4.5</v>
      </c>
      <c r="U4084" s="2">
        <f t="shared" si="63"/>
        <v>50.5</v>
      </c>
    </row>
    <row r="4085" spans="1:21" x14ac:dyDescent="0.2">
      <c r="A4085" t="s">
        <v>24</v>
      </c>
      <c r="B4085" s="3">
        <v>45219</v>
      </c>
      <c r="C4085" s="10" t="str">
        <f>TEXT(data[[#This Row],[Date]],"mmmm")</f>
        <v>October</v>
      </c>
      <c r="D4085" t="s">
        <v>16</v>
      </c>
      <c r="E4085" t="s">
        <v>19</v>
      </c>
      <c r="F4085" t="s">
        <v>14</v>
      </c>
      <c r="G4085" t="s">
        <v>21</v>
      </c>
      <c r="H4085" s="11">
        <v>1635</v>
      </c>
      <c r="I4085" s="11">
        <v>16.677</v>
      </c>
      <c r="J4085" s="13">
        <f>data[[#This Row],[Clicks]]/data[[#This Row],[Impressions]]</f>
        <v>1.0199999999999999E-2</v>
      </c>
      <c r="K4085" s="1">
        <v>1.1269999999999996</v>
      </c>
      <c r="L4085" s="2">
        <v>18.794978999999991</v>
      </c>
      <c r="M4085">
        <v>4</v>
      </c>
      <c r="N4085" s="1">
        <f>IF(data[[#This Row],[Conversions]]=0,0,data[[#This Row],[Spend, Dollars]]/data[[#This Row],[Conversions]])</f>
        <v>4.6987447499999977</v>
      </c>
      <c r="O4085" s="13">
        <f>data[[#This Row],[Conversions]]/data[[#This Row],[Clicks]]</f>
        <v>0.23985129219883672</v>
      </c>
      <c r="P4085" s="11">
        <v>292.8</v>
      </c>
      <c r="Q4085" s="11">
        <f>IF(data[[#This Row],[Spend, Dollars]]=0,0,data[[#This Row],[Total conversion value, Dollars]]/data[[#This Row],[Spend, Dollars]])</f>
        <v>15.578628739090378</v>
      </c>
      <c r="R4085" s="2">
        <v>55</v>
      </c>
      <c r="S4085" s="2">
        <v>5</v>
      </c>
      <c r="T4085" s="2">
        <v>6</v>
      </c>
      <c r="U4085" s="2">
        <f t="shared" si="63"/>
        <v>66</v>
      </c>
    </row>
    <row r="4086" spans="1:21" x14ac:dyDescent="0.2">
      <c r="A4086" t="s">
        <v>24</v>
      </c>
      <c r="B4086" s="3">
        <v>45220</v>
      </c>
      <c r="C4086" s="10" t="str">
        <f>TEXT(data[[#This Row],[Date]],"mmmm")</f>
        <v>October</v>
      </c>
      <c r="D4086" t="s">
        <v>16</v>
      </c>
      <c r="E4086" t="s">
        <v>19</v>
      </c>
      <c r="F4086" t="s">
        <v>14</v>
      </c>
      <c r="G4086" t="s">
        <v>21</v>
      </c>
      <c r="H4086" s="11">
        <v>1637</v>
      </c>
      <c r="I4086" s="11">
        <v>27.829000000000001</v>
      </c>
      <c r="J4086" s="13">
        <f>data[[#This Row],[Clicks]]/data[[#This Row],[Impressions]]</f>
        <v>1.7000000000000001E-2</v>
      </c>
      <c r="K4086" s="1">
        <v>0.18400000000000002</v>
      </c>
      <c r="L4086" s="2">
        <v>5.1205360000000004</v>
      </c>
      <c r="M4086">
        <v>6</v>
      </c>
      <c r="N4086" s="1">
        <f>IF(data[[#This Row],[Conversions]]=0,0,data[[#This Row],[Spend, Dollars]]/data[[#This Row],[Conversions]])</f>
        <v>0.85342266666666677</v>
      </c>
      <c r="O4086" s="13">
        <f>data[[#This Row],[Conversions]]/data[[#This Row],[Clicks]]</f>
        <v>0.21560242912070143</v>
      </c>
      <c r="P4086" s="11">
        <v>136.79999999999998</v>
      </c>
      <c r="Q4086" s="11">
        <f>IF(data[[#This Row],[Spend, Dollars]]=0,0,data[[#This Row],[Total conversion value, Dollars]]/data[[#This Row],[Spend, Dollars]])</f>
        <v>26.715953173652128</v>
      </c>
      <c r="R4086" s="2">
        <v>24</v>
      </c>
      <c r="S4086" s="2">
        <v>8</v>
      </c>
      <c r="T4086" s="2">
        <v>12</v>
      </c>
      <c r="U4086" s="2">
        <f t="shared" si="63"/>
        <v>44</v>
      </c>
    </row>
    <row r="4087" spans="1:21" x14ac:dyDescent="0.2">
      <c r="A4087" t="s">
        <v>24</v>
      </c>
      <c r="B4087" s="3">
        <v>45221</v>
      </c>
      <c r="C4087" s="10" t="str">
        <f>TEXT(data[[#This Row],[Date]],"mmmm")</f>
        <v>October</v>
      </c>
      <c r="D4087" t="s">
        <v>16</v>
      </c>
      <c r="E4087" t="s">
        <v>19</v>
      </c>
      <c r="F4087" t="s">
        <v>14</v>
      </c>
      <c r="G4087" t="s">
        <v>21</v>
      </c>
      <c r="H4087" s="11">
        <v>1312</v>
      </c>
      <c r="I4087" s="11">
        <v>18.236799999999999</v>
      </c>
      <c r="J4087" s="13">
        <f>data[[#This Row],[Clicks]]/data[[#This Row],[Impressions]]</f>
        <v>1.3899999999999999E-2</v>
      </c>
      <c r="K4087" s="1">
        <v>0.51749999999999974</v>
      </c>
      <c r="L4087" s="2">
        <v>9.4375439999999937</v>
      </c>
      <c r="M4087">
        <v>6</v>
      </c>
      <c r="N4087" s="1">
        <f>IF(data[[#This Row],[Conversions]]=0,0,data[[#This Row],[Spend, Dollars]]/data[[#This Row],[Conversions]])</f>
        <v>1.5729239999999989</v>
      </c>
      <c r="O4087" s="13">
        <f>data[[#This Row],[Conversions]]/data[[#This Row],[Clicks]]</f>
        <v>0.3290050886120372</v>
      </c>
      <c r="P4087" s="11">
        <v>340.8</v>
      </c>
      <c r="Q4087" s="11">
        <f>IF(data[[#This Row],[Spend, Dollars]]=0,0,data[[#This Row],[Total conversion value, Dollars]]/data[[#This Row],[Spend, Dollars]])</f>
        <v>36.11108991915696</v>
      </c>
      <c r="R4087" s="2">
        <v>68</v>
      </c>
      <c r="S4087" s="2">
        <v>11</v>
      </c>
      <c r="T4087" s="2">
        <v>10.5</v>
      </c>
      <c r="U4087" s="2">
        <f t="shared" si="63"/>
        <v>89.5</v>
      </c>
    </row>
    <row r="4088" spans="1:21" x14ac:dyDescent="0.2">
      <c r="A4088" t="s">
        <v>24</v>
      </c>
      <c r="B4088" s="3">
        <v>45222</v>
      </c>
      <c r="C4088" s="10" t="str">
        <f>TEXT(data[[#This Row],[Date]],"mmmm")</f>
        <v>October</v>
      </c>
      <c r="D4088" t="s">
        <v>16</v>
      </c>
      <c r="E4088" t="s">
        <v>19</v>
      </c>
      <c r="F4088" t="s">
        <v>14</v>
      </c>
      <c r="G4088" t="s">
        <v>21</v>
      </c>
      <c r="H4088" s="11">
        <v>1793</v>
      </c>
      <c r="I4088" s="11">
        <v>22.771100000000001</v>
      </c>
      <c r="J4088" s="13">
        <f>data[[#This Row],[Clicks]]/data[[#This Row],[Impressions]]</f>
        <v>1.2699999999999999E-2</v>
      </c>
      <c r="K4088" s="1">
        <v>0.64399999999999979</v>
      </c>
      <c r="L4088" s="2">
        <v>14.664588399999996</v>
      </c>
      <c r="M4088">
        <v>4</v>
      </c>
      <c r="N4088" s="1">
        <f>IF(data[[#This Row],[Conversions]]=0,0,data[[#This Row],[Spend, Dollars]]/data[[#This Row],[Conversions]])</f>
        <v>3.666147099999999</v>
      </c>
      <c r="O4088" s="13">
        <f>data[[#This Row],[Conversions]]/data[[#This Row],[Clicks]]</f>
        <v>0.17566125483617392</v>
      </c>
      <c r="P4088" s="11">
        <v>322.8</v>
      </c>
      <c r="Q4088" s="11">
        <f>IF(data[[#This Row],[Spend, Dollars]]=0,0,data[[#This Row],[Total conversion value, Dollars]]/data[[#This Row],[Spend, Dollars]])</f>
        <v>22.012210039253478</v>
      </c>
      <c r="R4088" s="2">
        <v>58</v>
      </c>
      <c r="S4088" s="2">
        <v>8</v>
      </c>
      <c r="T4088" s="2">
        <v>1.5</v>
      </c>
      <c r="U4088" s="2">
        <f t="shared" si="63"/>
        <v>67.5</v>
      </c>
    </row>
    <row r="4089" spans="1:21" x14ac:dyDescent="0.2">
      <c r="A4089" t="s">
        <v>24</v>
      </c>
      <c r="B4089" s="3">
        <v>45223</v>
      </c>
      <c r="C4089" s="10" t="str">
        <f>TEXT(data[[#This Row],[Date]],"mmmm")</f>
        <v>October</v>
      </c>
      <c r="D4089" t="s">
        <v>16</v>
      </c>
      <c r="E4089" t="s">
        <v>19</v>
      </c>
      <c r="F4089" t="s">
        <v>14</v>
      </c>
      <c r="G4089" t="s">
        <v>21</v>
      </c>
      <c r="H4089" s="11">
        <v>1308</v>
      </c>
      <c r="I4089" s="11">
        <v>16.088400000000004</v>
      </c>
      <c r="J4089" s="13">
        <f>data[[#This Row],[Clicks]]/data[[#This Row],[Impressions]]</f>
        <v>1.2300000000000002E-2</v>
      </c>
      <c r="K4089" s="1">
        <v>0.90849999999999975</v>
      </c>
      <c r="L4089" s="2">
        <v>14.616311399999999</v>
      </c>
      <c r="M4089">
        <v>3</v>
      </c>
      <c r="N4089" s="1">
        <f>IF(data[[#This Row],[Conversions]]=0,0,data[[#This Row],[Spend, Dollars]]/data[[#This Row],[Conversions]])</f>
        <v>4.8721037999999997</v>
      </c>
      <c r="O4089" s="13">
        <f>data[[#This Row],[Conversions]]/data[[#This Row],[Clicks]]</f>
        <v>0.1864697546058029</v>
      </c>
      <c r="P4089" s="11">
        <v>134.4</v>
      </c>
      <c r="Q4089" s="11">
        <f>IF(data[[#This Row],[Spend, Dollars]]=0,0,data[[#This Row],[Total conversion value, Dollars]]/data[[#This Row],[Spend, Dollars]])</f>
        <v>9.1952063911282025</v>
      </c>
      <c r="R4089" s="2">
        <v>24</v>
      </c>
      <c r="S4089" s="2">
        <v>15</v>
      </c>
      <c r="T4089" s="2">
        <v>3</v>
      </c>
      <c r="U4089" s="2">
        <f t="shared" si="63"/>
        <v>42</v>
      </c>
    </row>
    <row r="4090" spans="1:21" x14ac:dyDescent="0.2">
      <c r="A4090" t="s">
        <v>24</v>
      </c>
      <c r="B4090" s="3">
        <v>45224</v>
      </c>
      <c r="C4090" s="10" t="str">
        <f>TEXT(data[[#This Row],[Date]],"mmmm")</f>
        <v>October</v>
      </c>
      <c r="D4090" t="s">
        <v>16</v>
      </c>
      <c r="E4090" t="s">
        <v>19</v>
      </c>
      <c r="F4090" t="s">
        <v>14</v>
      </c>
      <c r="G4090" t="s">
        <v>21</v>
      </c>
      <c r="H4090" s="11">
        <v>996</v>
      </c>
      <c r="I4090" s="11">
        <v>13.346400000000001</v>
      </c>
      <c r="J4090" s="13">
        <f>data[[#This Row],[Clicks]]/data[[#This Row],[Impressions]]</f>
        <v>1.34E-2</v>
      </c>
      <c r="K4090" s="1">
        <v>0.253</v>
      </c>
      <c r="L4090" s="2">
        <v>3.3766392000000001</v>
      </c>
      <c r="M4090">
        <v>5</v>
      </c>
      <c r="N4090" s="1">
        <f>IF(data[[#This Row],[Conversions]]=0,0,data[[#This Row],[Spend, Dollars]]/data[[#This Row],[Conversions]])</f>
        <v>0.67532784000000001</v>
      </c>
      <c r="O4090" s="13">
        <f>data[[#This Row],[Conversions]]/data[[#This Row],[Clicks]]</f>
        <v>0.37463285979739852</v>
      </c>
      <c r="P4090" s="11">
        <v>158.4</v>
      </c>
      <c r="Q4090" s="11">
        <f>IF(data[[#This Row],[Spend, Dollars]]=0,0,data[[#This Row],[Total conversion value, Dollars]]/data[[#This Row],[Spend, Dollars]])</f>
        <v>46.910549400717734</v>
      </c>
      <c r="R4090" s="2">
        <v>30</v>
      </c>
      <c r="S4090" s="2">
        <v>11</v>
      </c>
      <c r="T4090" s="2">
        <v>15</v>
      </c>
      <c r="U4090" s="2">
        <f t="shared" si="63"/>
        <v>56</v>
      </c>
    </row>
    <row r="4091" spans="1:21" x14ac:dyDescent="0.2">
      <c r="A4091" t="s">
        <v>24</v>
      </c>
      <c r="B4091" s="3">
        <v>45225</v>
      </c>
      <c r="C4091" s="10" t="str">
        <f>TEXT(data[[#This Row],[Date]],"mmmm")</f>
        <v>October</v>
      </c>
      <c r="D4091" t="s">
        <v>16</v>
      </c>
      <c r="E4091" t="s">
        <v>19</v>
      </c>
      <c r="F4091" t="s">
        <v>14</v>
      </c>
      <c r="G4091" t="s">
        <v>21</v>
      </c>
      <c r="H4091" s="11">
        <v>1166</v>
      </c>
      <c r="I4091" s="11">
        <v>19.472200000000001</v>
      </c>
      <c r="J4091" s="13">
        <f>data[[#This Row],[Clicks]]/data[[#This Row],[Impressions]]</f>
        <v>1.67E-2</v>
      </c>
      <c r="K4091" s="1">
        <v>0.17250000000000007</v>
      </c>
      <c r="L4091" s="2">
        <v>3.3589545000000016</v>
      </c>
      <c r="M4091">
        <v>6</v>
      </c>
      <c r="N4091" s="1">
        <f>IF(data[[#This Row],[Conversions]]=0,0,data[[#This Row],[Spend, Dollars]]/data[[#This Row],[Conversions]])</f>
        <v>0.55982575000000023</v>
      </c>
      <c r="O4091" s="13">
        <f>data[[#This Row],[Conversions]]/data[[#This Row],[Clicks]]</f>
        <v>0.30813159273220281</v>
      </c>
      <c r="P4091" s="11">
        <v>332.4</v>
      </c>
      <c r="Q4091" s="11">
        <f>IF(data[[#This Row],[Spend, Dollars]]=0,0,data[[#This Row],[Total conversion value, Dollars]]/data[[#This Row],[Spend, Dollars]])</f>
        <v>98.959363694863924</v>
      </c>
      <c r="R4091" s="2">
        <v>57</v>
      </c>
      <c r="S4091" s="2">
        <v>7</v>
      </c>
      <c r="T4091" s="2">
        <v>0</v>
      </c>
      <c r="U4091" s="2">
        <f t="shared" si="63"/>
        <v>64</v>
      </c>
    </row>
    <row r="4092" spans="1:21" x14ac:dyDescent="0.2">
      <c r="A4092" t="s">
        <v>24</v>
      </c>
      <c r="B4092" s="3">
        <v>45226</v>
      </c>
      <c r="C4092" s="10" t="str">
        <f>TEXT(data[[#This Row],[Date]],"mmmm")</f>
        <v>October</v>
      </c>
      <c r="D4092" t="s">
        <v>16</v>
      </c>
      <c r="E4092" t="s">
        <v>19</v>
      </c>
      <c r="F4092" t="s">
        <v>14</v>
      </c>
      <c r="G4092" t="s">
        <v>21</v>
      </c>
      <c r="H4092" s="11">
        <v>1142</v>
      </c>
      <c r="I4092" s="11">
        <v>10.278</v>
      </c>
      <c r="J4092" s="13">
        <f>data[[#This Row],[Clicks]]/data[[#This Row],[Impressions]]</f>
        <v>9.0000000000000011E-3</v>
      </c>
      <c r="K4092" s="1">
        <v>1.3339999999999996</v>
      </c>
      <c r="L4092" s="2">
        <v>13.710851999999997</v>
      </c>
      <c r="M4092">
        <v>8</v>
      </c>
      <c r="N4092" s="1">
        <f>IF(data[[#This Row],[Conversions]]=0,0,data[[#This Row],[Spend, Dollars]]/data[[#This Row],[Conversions]])</f>
        <v>1.7138564999999997</v>
      </c>
      <c r="O4092" s="13">
        <f>data[[#This Row],[Conversions]]/data[[#This Row],[Clicks]]</f>
        <v>0.77836154893948239</v>
      </c>
      <c r="P4092" s="11">
        <v>445.2</v>
      </c>
      <c r="Q4092" s="11">
        <f>IF(data[[#This Row],[Spend, Dollars]]=0,0,data[[#This Row],[Total conversion value, Dollars]]/data[[#This Row],[Spend, Dollars]])</f>
        <v>32.470629833944678</v>
      </c>
      <c r="R4092" s="2">
        <v>64</v>
      </c>
      <c r="S4092" s="2">
        <v>3</v>
      </c>
      <c r="T4092" s="2">
        <v>9</v>
      </c>
      <c r="U4092" s="2">
        <f t="shared" si="63"/>
        <v>76</v>
      </c>
    </row>
    <row r="4093" spans="1:21" x14ac:dyDescent="0.2">
      <c r="A4093" t="s">
        <v>24</v>
      </c>
      <c r="B4093" s="3">
        <v>45227</v>
      </c>
      <c r="C4093" s="10" t="str">
        <f>TEXT(data[[#This Row],[Date]],"mmmm")</f>
        <v>October</v>
      </c>
      <c r="D4093" t="s">
        <v>16</v>
      </c>
      <c r="E4093" t="s">
        <v>19</v>
      </c>
      <c r="F4093" t="s">
        <v>14</v>
      </c>
      <c r="G4093" t="s">
        <v>21</v>
      </c>
      <c r="H4093" s="11">
        <v>1961</v>
      </c>
      <c r="I4093" s="11">
        <v>34.905799999999999</v>
      </c>
      <c r="J4093" s="13">
        <f>data[[#This Row],[Clicks]]/data[[#This Row],[Impressions]]</f>
        <v>1.78E-2</v>
      </c>
      <c r="K4093" s="1">
        <v>1.1384999999999996</v>
      </c>
      <c r="L4093" s="2">
        <v>39.740253299999985</v>
      </c>
      <c r="M4093">
        <v>6</v>
      </c>
      <c r="N4093" s="1">
        <f>IF(data[[#This Row],[Conversions]]=0,0,data[[#This Row],[Spend, Dollars]]/data[[#This Row],[Conversions]])</f>
        <v>6.6233755499999978</v>
      </c>
      <c r="O4093" s="13">
        <f>data[[#This Row],[Conversions]]/data[[#This Row],[Clicks]]</f>
        <v>0.17189120432707458</v>
      </c>
      <c r="P4093" s="11">
        <v>339.59999999999997</v>
      </c>
      <c r="Q4093" s="11">
        <f>IF(data[[#This Row],[Spend, Dollars]]=0,0,data[[#This Row],[Total conversion value, Dollars]]/data[[#This Row],[Spend, Dollars]])</f>
        <v>8.5454915809507455</v>
      </c>
      <c r="R4093" s="2">
        <v>71</v>
      </c>
      <c r="S4093" s="2">
        <v>7</v>
      </c>
      <c r="T4093" s="2">
        <v>1.5</v>
      </c>
      <c r="U4093" s="2">
        <f t="shared" si="63"/>
        <v>79.5</v>
      </c>
    </row>
    <row r="4094" spans="1:21" x14ac:dyDescent="0.2">
      <c r="A4094" t="s">
        <v>24</v>
      </c>
      <c r="B4094" s="3">
        <v>45228</v>
      </c>
      <c r="C4094" s="10" t="str">
        <f>TEXT(data[[#This Row],[Date]],"mmmm")</f>
        <v>October</v>
      </c>
      <c r="D4094" t="s">
        <v>16</v>
      </c>
      <c r="E4094" t="s">
        <v>19</v>
      </c>
      <c r="F4094" t="s">
        <v>14</v>
      </c>
      <c r="G4094" t="s">
        <v>21</v>
      </c>
      <c r="H4094" s="11">
        <v>1390</v>
      </c>
      <c r="I4094" s="11">
        <v>20.154999999999998</v>
      </c>
      <c r="J4094" s="13">
        <f>data[[#This Row],[Clicks]]/data[[#This Row],[Impressions]]</f>
        <v>1.4499999999999999E-2</v>
      </c>
      <c r="K4094" s="1">
        <v>8.050000000000003E-2</v>
      </c>
      <c r="L4094" s="2">
        <v>1.6224775000000005</v>
      </c>
      <c r="M4094">
        <v>4</v>
      </c>
      <c r="N4094" s="1">
        <f>IF(data[[#This Row],[Conversions]]=0,0,data[[#This Row],[Spend, Dollars]]/data[[#This Row],[Conversions]])</f>
        <v>0.40561937500000012</v>
      </c>
      <c r="O4094" s="13">
        <f>data[[#This Row],[Conversions]]/data[[#This Row],[Clicks]]</f>
        <v>0.19846192011907718</v>
      </c>
      <c r="P4094" s="11">
        <v>230.39999999999998</v>
      </c>
      <c r="Q4094" s="11">
        <f>IF(data[[#This Row],[Spend, Dollars]]=0,0,data[[#This Row],[Total conversion value, Dollars]]/data[[#This Row],[Spend, Dollars]])</f>
        <v>142.00505091750111</v>
      </c>
      <c r="R4094" s="2">
        <v>57</v>
      </c>
      <c r="S4094" s="2">
        <v>12</v>
      </c>
      <c r="T4094" s="2">
        <v>6</v>
      </c>
      <c r="U4094" s="2">
        <f t="shared" si="63"/>
        <v>75</v>
      </c>
    </row>
    <row r="4095" spans="1:21" x14ac:dyDescent="0.2">
      <c r="A4095" t="s">
        <v>24</v>
      </c>
      <c r="B4095" s="3">
        <v>45229</v>
      </c>
      <c r="C4095" s="10" t="str">
        <f>TEXT(data[[#This Row],[Date]],"mmmm")</f>
        <v>October</v>
      </c>
      <c r="D4095" t="s">
        <v>16</v>
      </c>
      <c r="E4095" t="s">
        <v>19</v>
      </c>
      <c r="F4095" t="s">
        <v>14</v>
      </c>
      <c r="G4095" t="s">
        <v>21</v>
      </c>
      <c r="H4095" s="11">
        <v>1744</v>
      </c>
      <c r="I4095" s="11">
        <v>31.566400000000002</v>
      </c>
      <c r="J4095" s="13">
        <f>data[[#This Row],[Clicks]]/data[[#This Row],[Impressions]]</f>
        <v>1.8100000000000002E-2</v>
      </c>
      <c r="K4095" s="1">
        <v>0.4484999999999999</v>
      </c>
      <c r="L4095" s="2">
        <v>14.157530399999997</v>
      </c>
      <c r="M4095">
        <v>5</v>
      </c>
      <c r="N4095" s="1">
        <f>IF(data[[#This Row],[Conversions]]=0,0,data[[#This Row],[Spend, Dollars]]/data[[#This Row],[Conversions]])</f>
        <v>2.8315060799999996</v>
      </c>
      <c r="O4095" s="13">
        <f>data[[#This Row],[Conversions]]/data[[#This Row],[Clicks]]</f>
        <v>0.15839626945106189</v>
      </c>
      <c r="P4095" s="11">
        <v>345.59999999999997</v>
      </c>
      <c r="Q4095" s="11">
        <f>IF(data[[#This Row],[Spend, Dollars]]=0,0,data[[#This Row],[Total conversion value, Dollars]]/data[[#This Row],[Spend, Dollars]])</f>
        <v>24.411037111387735</v>
      </c>
      <c r="R4095" s="2">
        <v>72</v>
      </c>
      <c r="S4095" s="2">
        <v>11</v>
      </c>
      <c r="T4095" s="2">
        <v>4.5</v>
      </c>
      <c r="U4095" s="2">
        <f t="shared" si="63"/>
        <v>87.5</v>
      </c>
    </row>
    <row r="4096" spans="1:21" x14ac:dyDescent="0.2">
      <c r="A4096" t="s">
        <v>24</v>
      </c>
      <c r="B4096" s="3">
        <v>45230</v>
      </c>
      <c r="C4096" s="10" t="str">
        <f>TEXT(data[[#This Row],[Date]],"mmmm")</f>
        <v>October</v>
      </c>
      <c r="D4096" t="s">
        <v>16</v>
      </c>
      <c r="E4096" t="s">
        <v>19</v>
      </c>
      <c r="F4096" t="s">
        <v>14</v>
      </c>
      <c r="G4096" t="s">
        <v>21</v>
      </c>
      <c r="H4096" s="11">
        <v>1744</v>
      </c>
      <c r="I4096" s="11">
        <v>33.310400000000001</v>
      </c>
      <c r="J4096" s="13">
        <f>data[[#This Row],[Clicks]]/data[[#This Row],[Impressions]]</f>
        <v>1.9100000000000002E-2</v>
      </c>
      <c r="K4096" s="1">
        <v>1.3109999999999995</v>
      </c>
      <c r="L4096" s="2">
        <v>43.669934399999988</v>
      </c>
      <c r="M4096">
        <v>4</v>
      </c>
      <c r="N4096" s="1">
        <f>IF(data[[#This Row],[Conversions]]=0,0,data[[#This Row],[Spend, Dollars]]/data[[#This Row],[Conversions]])</f>
        <v>10.917483599999997</v>
      </c>
      <c r="O4096" s="13">
        <f>data[[#This Row],[Conversions]]/data[[#This Row],[Clicks]]</f>
        <v>0.12008261684038618</v>
      </c>
      <c r="P4096" s="11">
        <v>330</v>
      </c>
      <c r="Q4096" s="11">
        <f>IF(data[[#This Row],[Spend, Dollars]]=0,0,data[[#This Row],[Total conversion value, Dollars]]/data[[#This Row],[Spend, Dollars]])</f>
        <v>7.5566864144407804</v>
      </c>
      <c r="R4096" s="2">
        <v>60</v>
      </c>
      <c r="S4096" s="2">
        <v>17</v>
      </c>
      <c r="T4096" s="2">
        <v>9</v>
      </c>
      <c r="U4096" s="2">
        <f t="shared" si="63"/>
        <v>86</v>
      </c>
    </row>
    <row r="4097" spans="1:21" x14ac:dyDescent="0.2">
      <c r="A4097" t="s">
        <v>24</v>
      </c>
      <c r="B4097" s="3">
        <v>45231</v>
      </c>
      <c r="C4097" s="10" t="str">
        <f>TEXT(data[[#This Row],[Date]],"mmmm")</f>
        <v>November</v>
      </c>
      <c r="D4097" t="s">
        <v>16</v>
      </c>
      <c r="E4097" t="s">
        <v>19</v>
      </c>
      <c r="F4097" t="s">
        <v>14</v>
      </c>
      <c r="G4097" t="s">
        <v>21</v>
      </c>
      <c r="H4097" s="11">
        <v>1370</v>
      </c>
      <c r="I4097" s="11">
        <v>22.194000000000003</v>
      </c>
      <c r="J4097" s="13">
        <f>data[[#This Row],[Clicks]]/data[[#This Row],[Impressions]]</f>
        <v>1.6200000000000003E-2</v>
      </c>
      <c r="K4097" s="1">
        <v>1.4374999999999996</v>
      </c>
      <c r="L4097" s="2">
        <v>31.903874999999992</v>
      </c>
      <c r="M4097">
        <v>3</v>
      </c>
      <c r="N4097" s="1">
        <f>IF(data[[#This Row],[Conversions]]=0,0,data[[#This Row],[Spend, Dollars]]/data[[#This Row],[Conversions]])</f>
        <v>10.634624999999998</v>
      </c>
      <c r="O4097" s="13">
        <f>data[[#This Row],[Conversions]]/data[[#This Row],[Clicks]]</f>
        <v>0.13517166801838332</v>
      </c>
      <c r="P4097" s="11">
        <v>159.6</v>
      </c>
      <c r="Q4097" s="11">
        <f>IF(data[[#This Row],[Spend, Dollars]]=0,0,data[[#This Row],[Total conversion value, Dollars]]/data[[#This Row],[Spend, Dollars]])</f>
        <v>5.00252712248904</v>
      </c>
      <c r="R4097" s="2">
        <v>44</v>
      </c>
      <c r="S4097" s="2">
        <v>15</v>
      </c>
      <c r="T4097" s="2">
        <v>4.5</v>
      </c>
      <c r="U4097" s="2">
        <f t="shared" si="63"/>
        <v>63.5</v>
      </c>
    </row>
    <row r="4098" spans="1:21" x14ac:dyDescent="0.2">
      <c r="A4098" t="s">
        <v>24</v>
      </c>
      <c r="B4098" s="3">
        <v>45232</v>
      </c>
      <c r="C4098" s="10" t="str">
        <f>TEXT(data[[#This Row],[Date]],"mmmm")</f>
        <v>November</v>
      </c>
      <c r="D4098" t="s">
        <v>16</v>
      </c>
      <c r="E4098" t="s">
        <v>19</v>
      </c>
      <c r="F4098" t="s">
        <v>14</v>
      </c>
      <c r="G4098" t="s">
        <v>21</v>
      </c>
      <c r="H4098" s="11">
        <v>1313</v>
      </c>
      <c r="I4098" s="11">
        <v>20.351499999999998</v>
      </c>
      <c r="J4098" s="13">
        <f>data[[#This Row],[Clicks]]/data[[#This Row],[Impressions]]</f>
        <v>1.5499999999999998E-2</v>
      </c>
      <c r="K4098" s="1">
        <v>1.0464999999999995</v>
      </c>
      <c r="L4098" s="2">
        <v>21.297844749999989</v>
      </c>
      <c r="M4098">
        <v>4</v>
      </c>
      <c r="N4098" s="1">
        <f>IF(data[[#This Row],[Conversions]]=0,0,data[[#This Row],[Spend, Dollars]]/data[[#This Row],[Conversions]])</f>
        <v>5.3244611874999972</v>
      </c>
      <c r="O4098" s="13">
        <f>data[[#This Row],[Conversions]]/data[[#This Row],[Clicks]]</f>
        <v>0.19654570916148689</v>
      </c>
      <c r="P4098" s="11">
        <v>244.79999999999998</v>
      </c>
      <c r="Q4098" s="11">
        <f>IF(data[[#This Row],[Spend, Dollars]]=0,0,data[[#This Row],[Total conversion value, Dollars]]/data[[#This Row],[Spend, Dollars]])</f>
        <v>11.494120784216916</v>
      </c>
      <c r="R4098" s="2">
        <v>48</v>
      </c>
      <c r="S4098" s="2">
        <v>18</v>
      </c>
      <c r="T4098" s="2">
        <v>4.5</v>
      </c>
      <c r="U4098" s="2">
        <f t="shared" si="63"/>
        <v>70.5</v>
      </c>
    </row>
    <row r="4099" spans="1:21" x14ac:dyDescent="0.2">
      <c r="A4099" t="s">
        <v>24</v>
      </c>
      <c r="B4099" s="3">
        <v>45233</v>
      </c>
      <c r="C4099" s="10" t="str">
        <f>TEXT(data[[#This Row],[Date]],"mmmm")</f>
        <v>November</v>
      </c>
      <c r="D4099" t="s">
        <v>16</v>
      </c>
      <c r="E4099" t="s">
        <v>19</v>
      </c>
      <c r="F4099" t="s">
        <v>14</v>
      </c>
      <c r="G4099" t="s">
        <v>21</v>
      </c>
      <c r="H4099" s="11">
        <v>1909</v>
      </c>
      <c r="I4099" s="11">
        <v>27.107799999999997</v>
      </c>
      <c r="J4099" s="13">
        <f>data[[#This Row],[Clicks]]/data[[#This Row],[Impressions]]</f>
        <v>1.4199999999999999E-2</v>
      </c>
      <c r="K4099" s="1">
        <v>1.3454999999999995</v>
      </c>
      <c r="L4099" s="2">
        <v>36.473544899999979</v>
      </c>
      <c r="M4099">
        <v>2</v>
      </c>
      <c r="N4099" s="1">
        <f>IF(data[[#This Row],[Conversions]]=0,0,data[[#This Row],[Spend, Dollars]]/data[[#This Row],[Conversions]])</f>
        <v>18.236772449999989</v>
      </c>
      <c r="O4099" s="13">
        <f>data[[#This Row],[Conversions]]/data[[#This Row],[Clicks]]</f>
        <v>7.3779502578593628E-2</v>
      </c>
      <c r="P4099" s="11">
        <v>216</v>
      </c>
      <c r="Q4099" s="11">
        <f>IF(data[[#This Row],[Spend, Dollars]]=0,0,data[[#This Row],[Total conversion value, Dollars]]/data[[#This Row],[Spend, Dollars]])</f>
        <v>5.9221005414255776</v>
      </c>
      <c r="R4099" s="2">
        <v>34</v>
      </c>
      <c r="S4099" s="2">
        <v>10</v>
      </c>
      <c r="T4099" s="2">
        <v>6</v>
      </c>
      <c r="U4099" s="2">
        <f t="shared" ref="U4099:U4162" si="64">SUM(R4099:T4099)</f>
        <v>50</v>
      </c>
    </row>
    <row r="4100" spans="1:21" x14ac:dyDescent="0.2">
      <c r="A4100" t="s">
        <v>24</v>
      </c>
      <c r="B4100" s="3">
        <v>45234</v>
      </c>
      <c r="C4100" s="10" t="str">
        <f>TEXT(data[[#This Row],[Date]],"mmmm")</f>
        <v>November</v>
      </c>
      <c r="D4100" t="s">
        <v>16</v>
      </c>
      <c r="E4100" t="s">
        <v>19</v>
      </c>
      <c r="F4100" t="s">
        <v>14</v>
      </c>
      <c r="G4100" t="s">
        <v>21</v>
      </c>
      <c r="H4100" s="11">
        <v>1146</v>
      </c>
      <c r="I4100" s="11">
        <v>17.075399999999998</v>
      </c>
      <c r="J4100" s="13">
        <f>data[[#This Row],[Clicks]]/data[[#This Row],[Impressions]]</f>
        <v>1.4899999999999998E-2</v>
      </c>
      <c r="K4100" s="1">
        <v>0.62099999999999977</v>
      </c>
      <c r="L4100" s="2">
        <v>10.603823399999996</v>
      </c>
      <c r="M4100">
        <v>3</v>
      </c>
      <c r="N4100" s="1">
        <f>IF(data[[#This Row],[Conversions]]=0,0,data[[#This Row],[Spend, Dollars]]/data[[#This Row],[Conversions]])</f>
        <v>3.5346077999999985</v>
      </c>
      <c r="O4100" s="13">
        <f>data[[#This Row],[Conversions]]/data[[#This Row],[Clicks]]</f>
        <v>0.17569134544432344</v>
      </c>
      <c r="P4100" s="11">
        <v>126</v>
      </c>
      <c r="Q4100" s="11">
        <f>IF(data[[#This Row],[Spend, Dollars]]=0,0,data[[#This Row],[Total conversion value, Dollars]]/data[[#This Row],[Spend, Dollars]])</f>
        <v>11.882506455171637</v>
      </c>
      <c r="R4100" s="2">
        <v>64</v>
      </c>
      <c r="S4100" s="2">
        <v>1</v>
      </c>
      <c r="T4100" s="2">
        <v>3</v>
      </c>
      <c r="U4100" s="2">
        <f t="shared" si="64"/>
        <v>68</v>
      </c>
    </row>
    <row r="4101" spans="1:21" x14ac:dyDescent="0.2">
      <c r="A4101" t="s">
        <v>24</v>
      </c>
      <c r="B4101" s="3">
        <v>45235</v>
      </c>
      <c r="C4101" s="10" t="str">
        <f>TEXT(data[[#This Row],[Date]],"mmmm")</f>
        <v>November</v>
      </c>
      <c r="D4101" t="s">
        <v>16</v>
      </c>
      <c r="E4101" t="s">
        <v>19</v>
      </c>
      <c r="F4101" t="s">
        <v>14</v>
      </c>
      <c r="G4101" t="s">
        <v>21</v>
      </c>
      <c r="H4101" s="11">
        <v>1573</v>
      </c>
      <c r="I4101" s="11">
        <v>25.639899999999997</v>
      </c>
      <c r="J4101" s="13">
        <f>data[[#This Row],[Clicks]]/data[[#This Row],[Impressions]]</f>
        <v>1.6299999999999999E-2</v>
      </c>
      <c r="K4101" s="1">
        <v>0.77049999999999974</v>
      </c>
      <c r="L4101" s="2">
        <v>19.755542949999992</v>
      </c>
      <c r="M4101">
        <v>2</v>
      </c>
      <c r="N4101" s="1">
        <f>IF(data[[#This Row],[Conversions]]=0,0,data[[#This Row],[Spend, Dollars]]/data[[#This Row],[Conversions]])</f>
        <v>9.8777714749999959</v>
      </c>
      <c r="O4101" s="13">
        <f>data[[#This Row],[Conversions]]/data[[#This Row],[Clicks]]</f>
        <v>7.800342435032899E-2</v>
      </c>
      <c r="P4101" s="11">
        <v>51.6</v>
      </c>
      <c r="Q4101" s="11">
        <f>IF(data[[#This Row],[Spend, Dollars]]=0,0,data[[#This Row],[Total conversion value, Dollars]]/data[[#This Row],[Spend, Dollars]])</f>
        <v>2.6119251761693558</v>
      </c>
      <c r="R4101" s="2">
        <v>47</v>
      </c>
      <c r="S4101" s="2">
        <v>7</v>
      </c>
      <c r="T4101" s="2">
        <v>7.5</v>
      </c>
      <c r="U4101" s="2">
        <f t="shared" si="64"/>
        <v>61.5</v>
      </c>
    </row>
    <row r="4102" spans="1:21" x14ac:dyDescent="0.2">
      <c r="A4102" t="s">
        <v>24</v>
      </c>
      <c r="B4102" s="3">
        <v>45236</v>
      </c>
      <c r="C4102" s="10" t="str">
        <f>TEXT(data[[#This Row],[Date]],"mmmm")</f>
        <v>November</v>
      </c>
      <c r="D4102" t="s">
        <v>16</v>
      </c>
      <c r="E4102" t="s">
        <v>19</v>
      </c>
      <c r="F4102" t="s">
        <v>14</v>
      </c>
      <c r="G4102" t="s">
        <v>21</v>
      </c>
      <c r="H4102" s="11">
        <v>2053</v>
      </c>
      <c r="I4102" s="11">
        <v>24.635999999999999</v>
      </c>
      <c r="J4102" s="13">
        <f>data[[#This Row],[Clicks]]/data[[#This Row],[Impressions]]</f>
        <v>1.2E-2</v>
      </c>
      <c r="K4102" s="1">
        <v>1.0809999999999995</v>
      </c>
      <c r="L4102" s="2">
        <v>26.631515999999987</v>
      </c>
      <c r="M4102">
        <v>6</v>
      </c>
      <c r="N4102" s="1">
        <f>IF(data[[#This Row],[Conversions]]=0,0,data[[#This Row],[Spend, Dollars]]/data[[#This Row],[Conversions]])</f>
        <v>4.4385859999999981</v>
      </c>
      <c r="O4102" s="13">
        <f>data[[#This Row],[Conversions]]/data[[#This Row],[Clicks]]</f>
        <v>0.24354603019970775</v>
      </c>
      <c r="P4102" s="11">
        <v>360</v>
      </c>
      <c r="Q4102" s="11">
        <f>IF(data[[#This Row],[Spend, Dollars]]=0,0,data[[#This Row],[Total conversion value, Dollars]]/data[[#This Row],[Spend, Dollars]])</f>
        <v>13.517818512472221</v>
      </c>
      <c r="R4102" s="2">
        <v>48</v>
      </c>
      <c r="S4102" s="2">
        <v>9</v>
      </c>
      <c r="T4102" s="2">
        <v>6</v>
      </c>
      <c r="U4102" s="2">
        <f t="shared" si="64"/>
        <v>63</v>
      </c>
    </row>
    <row r="4103" spans="1:21" x14ac:dyDescent="0.2">
      <c r="A4103" t="s">
        <v>24</v>
      </c>
      <c r="B4103" s="3">
        <v>45237</v>
      </c>
      <c r="C4103" s="10" t="str">
        <f>TEXT(data[[#This Row],[Date]],"mmmm")</f>
        <v>November</v>
      </c>
      <c r="D4103" t="s">
        <v>16</v>
      </c>
      <c r="E4103" t="s">
        <v>19</v>
      </c>
      <c r="F4103" t="s">
        <v>14</v>
      </c>
      <c r="G4103" t="s">
        <v>21</v>
      </c>
      <c r="H4103" s="11">
        <v>1525</v>
      </c>
      <c r="I4103" s="11">
        <v>25.314999999999994</v>
      </c>
      <c r="J4103" s="13">
        <f>data[[#This Row],[Clicks]]/data[[#This Row],[Impressions]]</f>
        <v>1.6599999999999997E-2</v>
      </c>
      <c r="K4103" s="1">
        <v>0.34499999999999997</v>
      </c>
      <c r="L4103" s="2">
        <v>8.7336749999999981</v>
      </c>
      <c r="M4103">
        <v>5</v>
      </c>
      <c r="N4103" s="1">
        <f>IF(data[[#This Row],[Conversions]]=0,0,data[[#This Row],[Spend, Dollars]]/data[[#This Row],[Conversions]])</f>
        <v>1.7467349999999997</v>
      </c>
      <c r="O4103" s="13">
        <f>data[[#This Row],[Conversions]]/data[[#This Row],[Clicks]]</f>
        <v>0.19751135690302196</v>
      </c>
      <c r="P4103" s="11">
        <v>194.4</v>
      </c>
      <c r="Q4103" s="11">
        <f>IF(data[[#This Row],[Spend, Dollars]]=0,0,data[[#This Row],[Total conversion value, Dollars]]/data[[#This Row],[Spend, Dollars]])</f>
        <v>22.258671177940563</v>
      </c>
      <c r="R4103" s="2">
        <v>78</v>
      </c>
      <c r="S4103" s="2">
        <v>11</v>
      </c>
      <c r="T4103" s="2">
        <v>1.5</v>
      </c>
      <c r="U4103" s="2">
        <f t="shared" si="64"/>
        <v>90.5</v>
      </c>
    </row>
    <row r="4104" spans="1:21" x14ac:dyDescent="0.2">
      <c r="A4104" t="s">
        <v>24</v>
      </c>
      <c r="B4104" s="3">
        <v>45238</v>
      </c>
      <c r="C4104" s="10" t="str">
        <f>TEXT(data[[#This Row],[Date]],"mmmm")</f>
        <v>November</v>
      </c>
      <c r="D4104" t="s">
        <v>16</v>
      </c>
      <c r="E4104" t="s">
        <v>19</v>
      </c>
      <c r="F4104" t="s">
        <v>14</v>
      </c>
      <c r="G4104" t="s">
        <v>21</v>
      </c>
      <c r="H4104" s="11">
        <v>1446</v>
      </c>
      <c r="I4104" s="11">
        <v>26.461799999999997</v>
      </c>
      <c r="J4104" s="13">
        <f>data[[#This Row],[Clicks]]/data[[#This Row],[Impressions]]</f>
        <v>1.8299999999999997E-2</v>
      </c>
      <c r="K4104" s="1">
        <v>0.26450000000000001</v>
      </c>
      <c r="L4104" s="2">
        <v>6.999146099999999</v>
      </c>
      <c r="M4104">
        <v>3</v>
      </c>
      <c r="N4104" s="1">
        <f>IF(data[[#This Row],[Conversions]]=0,0,data[[#This Row],[Spend, Dollars]]/data[[#This Row],[Conversions]])</f>
        <v>2.3330486999999995</v>
      </c>
      <c r="O4104" s="13">
        <f>data[[#This Row],[Conversions]]/data[[#This Row],[Clicks]]</f>
        <v>0.11337097249620208</v>
      </c>
      <c r="P4104" s="11">
        <v>105.6</v>
      </c>
      <c r="Q4104" s="11">
        <f>IF(data[[#This Row],[Spend, Dollars]]=0,0,data[[#This Row],[Total conversion value, Dollars]]/data[[#This Row],[Spend, Dollars]])</f>
        <v>15.087554751857517</v>
      </c>
      <c r="R4104" s="2">
        <v>60</v>
      </c>
      <c r="S4104" s="2">
        <v>1</v>
      </c>
      <c r="T4104" s="2">
        <v>6</v>
      </c>
      <c r="U4104" s="2">
        <f t="shared" si="64"/>
        <v>67</v>
      </c>
    </row>
    <row r="4105" spans="1:21" x14ac:dyDescent="0.2">
      <c r="A4105" t="s">
        <v>24</v>
      </c>
      <c r="B4105" s="3">
        <v>45239</v>
      </c>
      <c r="C4105" s="10" t="str">
        <f>TEXT(data[[#This Row],[Date]],"mmmm")</f>
        <v>November</v>
      </c>
      <c r="D4105" t="s">
        <v>16</v>
      </c>
      <c r="E4105" t="s">
        <v>19</v>
      </c>
      <c r="F4105" t="s">
        <v>14</v>
      </c>
      <c r="G4105" t="s">
        <v>21</v>
      </c>
      <c r="H4105" s="11">
        <v>1694</v>
      </c>
      <c r="I4105" s="11">
        <v>25.748800000000003</v>
      </c>
      <c r="J4105" s="13">
        <f>data[[#This Row],[Clicks]]/data[[#This Row],[Impressions]]</f>
        <v>1.5200000000000002E-2</v>
      </c>
      <c r="K4105" s="1">
        <v>1.1959999999999997</v>
      </c>
      <c r="L4105" s="2">
        <v>30.795564799999998</v>
      </c>
      <c r="M4105">
        <v>7</v>
      </c>
      <c r="N4105" s="1">
        <f>IF(data[[#This Row],[Conversions]]=0,0,data[[#This Row],[Spend, Dollars]]/data[[#This Row],[Conversions]])</f>
        <v>4.3993663999999999</v>
      </c>
      <c r="O4105" s="13">
        <f>data[[#This Row],[Conversions]]/data[[#This Row],[Clicks]]</f>
        <v>0.27185732927359718</v>
      </c>
      <c r="P4105" s="11">
        <v>363.59999999999997</v>
      </c>
      <c r="Q4105" s="11">
        <f>IF(data[[#This Row],[Spend, Dollars]]=0,0,data[[#This Row],[Total conversion value, Dollars]]/data[[#This Row],[Spend, Dollars]])</f>
        <v>11.806894998074528</v>
      </c>
      <c r="R4105" s="2">
        <v>52</v>
      </c>
      <c r="S4105" s="2">
        <v>9</v>
      </c>
      <c r="T4105" s="2">
        <v>1.5</v>
      </c>
      <c r="U4105" s="2">
        <f t="shared" si="64"/>
        <v>62.5</v>
      </c>
    </row>
    <row r="4106" spans="1:21" x14ac:dyDescent="0.2">
      <c r="A4106" t="s">
        <v>24</v>
      </c>
      <c r="B4106" s="3">
        <v>45240</v>
      </c>
      <c r="C4106" s="10" t="str">
        <f>TEXT(data[[#This Row],[Date]],"mmmm")</f>
        <v>November</v>
      </c>
      <c r="D4106" t="s">
        <v>16</v>
      </c>
      <c r="E4106" t="s">
        <v>19</v>
      </c>
      <c r="F4106" t="s">
        <v>14</v>
      </c>
      <c r="G4106" t="s">
        <v>21</v>
      </c>
      <c r="H4106" s="11">
        <v>1236</v>
      </c>
      <c r="I4106" s="11">
        <v>20.517600000000002</v>
      </c>
      <c r="J4106" s="13">
        <f>data[[#This Row],[Clicks]]/data[[#This Row],[Impressions]]</f>
        <v>1.66E-2</v>
      </c>
      <c r="K4106" s="1">
        <v>0.83949999999999969</v>
      </c>
      <c r="L4106" s="2">
        <v>17.224525199999995</v>
      </c>
      <c r="M4106">
        <v>4</v>
      </c>
      <c r="N4106" s="1">
        <f>IF(data[[#This Row],[Conversions]]=0,0,data[[#This Row],[Spend, Dollars]]/data[[#This Row],[Conversions]])</f>
        <v>4.3061312999999988</v>
      </c>
      <c r="O4106" s="13">
        <f>data[[#This Row],[Conversions]]/data[[#This Row],[Clicks]]</f>
        <v>0.19495457558388893</v>
      </c>
      <c r="P4106" s="11">
        <v>277.2</v>
      </c>
      <c r="Q4106" s="11">
        <f>IF(data[[#This Row],[Spend, Dollars]]=0,0,data[[#This Row],[Total conversion value, Dollars]]/data[[#This Row],[Spend, Dollars]])</f>
        <v>16.093331849867191</v>
      </c>
      <c r="R4106" s="2">
        <v>36</v>
      </c>
      <c r="S4106" s="2">
        <v>6</v>
      </c>
      <c r="T4106" s="2">
        <v>3</v>
      </c>
      <c r="U4106" s="2">
        <f t="shared" si="64"/>
        <v>45</v>
      </c>
    </row>
    <row r="4107" spans="1:21" x14ac:dyDescent="0.2">
      <c r="A4107" t="s">
        <v>24</v>
      </c>
      <c r="B4107" s="3">
        <v>45241</v>
      </c>
      <c r="C4107" s="10" t="str">
        <f>TEXT(data[[#This Row],[Date]],"mmmm")</f>
        <v>November</v>
      </c>
      <c r="D4107" t="s">
        <v>16</v>
      </c>
      <c r="E4107" t="s">
        <v>19</v>
      </c>
      <c r="F4107" t="s">
        <v>14</v>
      </c>
      <c r="G4107" t="s">
        <v>21</v>
      </c>
      <c r="H4107" s="11">
        <v>1461</v>
      </c>
      <c r="I4107" s="11">
        <v>19.4313</v>
      </c>
      <c r="J4107" s="13">
        <f>data[[#This Row],[Clicks]]/data[[#This Row],[Impressions]]</f>
        <v>1.3299999999999999E-2</v>
      </c>
      <c r="K4107" s="1">
        <v>1.0349999999999995</v>
      </c>
      <c r="L4107" s="2">
        <v>20.11139549999999</v>
      </c>
      <c r="M4107">
        <v>2</v>
      </c>
      <c r="N4107" s="1">
        <f>IF(data[[#This Row],[Conversions]]=0,0,data[[#This Row],[Spend, Dollars]]/data[[#This Row],[Conversions]])</f>
        <v>10.055697749999995</v>
      </c>
      <c r="O4107" s="13">
        <f>data[[#This Row],[Conversions]]/data[[#This Row],[Clicks]]</f>
        <v>0.10292672132075568</v>
      </c>
      <c r="P4107" s="11">
        <v>186</v>
      </c>
      <c r="Q4107" s="11">
        <f>IF(data[[#This Row],[Spend, Dollars]]=0,0,data[[#This Row],[Total conversion value, Dollars]]/data[[#This Row],[Spend, Dollars]])</f>
        <v>9.2484880027345735</v>
      </c>
      <c r="R4107" s="2">
        <v>70</v>
      </c>
      <c r="S4107" s="2">
        <v>9</v>
      </c>
      <c r="T4107" s="2">
        <v>0</v>
      </c>
      <c r="U4107" s="2">
        <f t="shared" si="64"/>
        <v>79</v>
      </c>
    </row>
    <row r="4108" spans="1:21" x14ac:dyDescent="0.2">
      <c r="A4108" t="s">
        <v>24</v>
      </c>
      <c r="B4108" s="3">
        <v>45242</v>
      </c>
      <c r="C4108" s="10" t="str">
        <f>TEXT(data[[#This Row],[Date]],"mmmm")</f>
        <v>November</v>
      </c>
      <c r="D4108" t="s">
        <v>16</v>
      </c>
      <c r="E4108" t="s">
        <v>19</v>
      </c>
      <c r="F4108" t="s">
        <v>14</v>
      </c>
      <c r="G4108" t="s">
        <v>21</v>
      </c>
      <c r="H4108" s="11">
        <v>1515</v>
      </c>
      <c r="I4108" s="11">
        <v>20.452500000000004</v>
      </c>
      <c r="J4108" s="13">
        <f>data[[#This Row],[Clicks]]/data[[#This Row],[Impressions]]</f>
        <v>1.3500000000000003E-2</v>
      </c>
      <c r="K4108" s="1">
        <v>0.82799999999999963</v>
      </c>
      <c r="L4108" s="2">
        <v>16.934669999999997</v>
      </c>
      <c r="M4108">
        <v>5</v>
      </c>
      <c r="N4108" s="1">
        <f>IF(data[[#This Row],[Conversions]]=0,0,data[[#This Row],[Spend, Dollars]]/data[[#This Row],[Conversions]])</f>
        <v>3.3869339999999992</v>
      </c>
      <c r="O4108" s="13">
        <f>data[[#This Row],[Conversions]]/data[[#This Row],[Clicks]]</f>
        <v>0.24446889133357774</v>
      </c>
      <c r="P4108" s="11">
        <v>399.59999999999997</v>
      </c>
      <c r="Q4108" s="11">
        <f>IF(data[[#This Row],[Spend, Dollars]]=0,0,data[[#This Row],[Total conversion value, Dollars]]/data[[#This Row],[Spend, Dollars]])</f>
        <v>23.596562554806209</v>
      </c>
      <c r="R4108" s="2">
        <v>38</v>
      </c>
      <c r="S4108" s="2">
        <v>2</v>
      </c>
      <c r="T4108" s="2">
        <v>1.5</v>
      </c>
      <c r="U4108" s="2">
        <f t="shared" si="64"/>
        <v>41.5</v>
      </c>
    </row>
    <row r="4109" spans="1:21" x14ac:dyDescent="0.2">
      <c r="A4109" t="s">
        <v>24</v>
      </c>
      <c r="B4109" s="3">
        <v>45243</v>
      </c>
      <c r="C4109" s="10" t="str">
        <f>TEXT(data[[#This Row],[Date]],"mmmm")</f>
        <v>November</v>
      </c>
      <c r="D4109" t="s">
        <v>16</v>
      </c>
      <c r="E4109" t="s">
        <v>19</v>
      </c>
      <c r="F4109" t="s">
        <v>14</v>
      </c>
      <c r="G4109" t="s">
        <v>21</v>
      </c>
      <c r="H4109" s="11">
        <v>1478</v>
      </c>
      <c r="I4109" s="11">
        <v>28.821000000000005</v>
      </c>
      <c r="J4109" s="13">
        <f>data[[#This Row],[Clicks]]/data[[#This Row],[Impressions]]</f>
        <v>1.9500000000000003E-2</v>
      </c>
      <c r="K4109" s="1">
        <v>1.1154999999999997</v>
      </c>
      <c r="L4109" s="2">
        <v>32.149825499999999</v>
      </c>
      <c r="M4109">
        <v>5</v>
      </c>
      <c r="N4109" s="1">
        <f>IF(data[[#This Row],[Conversions]]=0,0,data[[#This Row],[Spend, Dollars]]/data[[#This Row],[Conversions]])</f>
        <v>6.4299650999999995</v>
      </c>
      <c r="O4109" s="13">
        <f>data[[#This Row],[Conversions]]/data[[#This Row],[Clicks]]</f>
        <v>0.17348461191492312</v>
      </c>
      <c r="P4109" s="11">
        <v>490.79999999999995</v>
      </c>
      <c r="Q4109" s="11">
        <f>IF(data[[#This Row],[Spend, Dollars]]=0,0,data[[#This Row],[Total conversion value, Dollars]]/data[[#This Row],[Spend, Dollars]])</f>
        <v>15.266023761155406</v>
      </c>
      <c r="R4109" s="2">
        <v>49</v>
      </c>
      <c r="S4109" s="2">
        <v>12</v>
      </c>
      <c r="T4109" s="2">
        <v>0</v>
      </c>
      <c r="U4109" s="2">
        <f t="shared" si="64"/>
        <v>61</v>
      </c>
    </row>
    <row r="4110" spans="1:21" x14ac:dyDescent="0.2">
      <c r="A4110" t="s">
        <v>24</v>
      </c>
      <c r="B4110" s="3">
        <v>45244</v>
      </c>
      <c r="C4110" s="10" t="str">
        <f>TEXT(data[[#This Row],[Date]],"mmmm")</f>
        <v>November</v>
      </c>
      <c r="D4110" t="s">
        <v>16</v>
      </c>
      <c r="E4110" t="s">
        <v>19</v>
      </c>
      <c r="F4110" t="s">
        <v>14</v>
      </c>
      <c r="G4110" t="s">
        <v>21</v>
      </c>
      <c r="H4110" s="11">
        <v>1257</v>
      </c>
      <c r="I4110" s="11">
        <v>20.363399999999999</v>
      </c>
      <c r="J4110" s="13">
        <f>data[[#This Row],[Clicks]]/data[[#This Row],[Impressions]]</f>
        <v>1.6199999999999999E-2</v>
      </c>
      <c r="K4110" s="1">
        <v>1.2649999999999997</v>
      </c>
      <c r="L4110" s="2">
        <v>25.759700999999993</v>
      </c>
      <c r="M4110">
        <v>2</v>
      </c>
      <c r="N4110" s="1">
        <f>IF(data[[#This Row],[Conversions]]=0,0,data[[#This Row],[Spend, Dollars]]/data[[#This Row],[Conversions]])</f>
        <v>12.879850499999996</v>
      </c>
      <c r="O4110" s="13">
        <f>data[[#This Row],[Conversions]]/data[[#This Row],[Clicks]]</f>
        <v>9.8215425714762772E-2</v>
      </c>
      <c r="P4110" s="11">
        <v>52.8</v>
      </c>
      <c r="Q4110" s="11">
        <f>IF(data[[#This Row],[Spend, Dollars]]=0,0,data[[#This Row],[Total conversion value, Dollars]]/data[[#This Row],[Spend, Dollars]])</f>
        <v>2.0497132323080929</v>
      </c>
      <c r="R4110" s="2">
        <v>30</v>
      </c>
      <c r="S4110" s="2">
        <v>13</v>
      </c>
      <c r="T4110" s="2">
        <v>13.5</v>
      </c>
      <c r="U4110" s="2">
        <f t="shared" si="64"/>
        <v>56.5</v>
      </c>
    </row>
    <row r="4111" spans="1:21" x14ac:dyDescent="0.2">
      <c r="A4111" t="s">
        <v>24</v>
      </c>
      <c r="B4111" s="3">
        <v>45245</v>
      </c>
      <c r="C4111" s="10" t="str">
        <f>TEXT(data[[#This Row],[Date]],"mmmm")</f>
        <v>November</v>
      </c>
      <c r="D4111" t="s">
        <v>16</v>
      </c>
      <c r="E4111" t="s">
        <v>19</v>
      </c>
      <c r="F4111" t="s">
        <v>14</v>
      </c>
      <c r="G4111" t="s">
        <v>21</v>
      </c>
      <c r="H4111" s="11">
        <v>1136</v>
      </c>
      <c r="I4111" s="11">
        <v>18.9712</v>
      </c>
      <c r="J4111" s="13">
        <f>data[[#This Row],[Clicks]]/data[[#This Row],[Impressions]]</f>
        <v>1.67E-2</v>
      </c>
      <c r="K4111" s="1">
        <v>0.24150000000000008</v>
      </c>
      <c r="L4111" s="2">
        <v>4.5815448000000014</v>
      </c>
      <c r="M4111">
        <v>6</v>
      </c>
      <c r="N4111" s="1">
        <f>IF(data[[#This Row],[Conversions]]=0,0,data[[#This Row],[Spend, Dollars]]/data[[#This Row],[Conversions]])</f>
        <v>0.76359080000000024</v>
      </c>
      <c r="O4111" s="13">
        <f>data[[#This Row],[Conversions]]/data[[#This Row],[Clicks]]</f>
        <v>0.31626887070928567</v>
      </c>
      <c r="P4111" s="11">
        <v>448.8</v>
      </c>
      <c r="Q4111" s="11">
        <f>IF(data[[#This Row],[Spend, Dollars]]=0,0,data[[#This Row],[Total conversion value, Dollars]]/data[[#This Row],[Spend, Dollars]])</f>
        <v>97.958225793186585</v>
      </c>
      <c r="R4111" s="2">
        <v>65</v>
      </c>
      <c r="S4111" s="2">
        <v>9</v>
      </c>
      <c r="T4111" s="2">
        <v>9</v>
      </c>
      <c r="U4111" s="2">
        <f t="shared" si="64"/>
        <v>83</v>
      </c>
    </row>
    <row r="4112" spans="1:21" x14ac:dyDescent="0.2">
      <c r="A4112" t="s">
        <v>24</v>
      </c>
      <c r="B4112" s="3">
        <v>45246</v>
      </c>
      <c r="C4112" s="10" t="str">
        <f>TEXT(data[[#This Row],[Date]],"mmmm")</f>
        <v>November</v>
      </c>
      <c r="D4112" t="s">
        <v>16</v>
      </c>
      <c r="E4112" t="s">
        <v>19</v>
      </c>
      <c r="F4112" t="s">
        <v>14</v>
      </c>
      <c r="G4112" t="s">
        <v>21</v>
      </c>
      <c r="H4112" s="11">
        <v>1248</v>
      </c>
      <c r="I4112" s="11">
        <v>14.352</v>
      </c>
      <c r="J4112" s="13">
        <f>data[[#This Row],[Clicks]]/data[[#This Row],[Impressions]]</f>
        <v>1.15E-2</v>
      </c>
      <c r="K4112" s="1">
        <v>0.68999999999999961</v>
      </c>
      <c r="L4112" s="2">
        <v>9.9028799999999944</v>
      </c>
      <c r="M4112">
        <v>5</v>
      </c>
      <c r="N4112" s="1">
        <f>IF(data[[#This Row],[Conversions]]=0,0,data[[#This Row],[Spend, Dollars]]/data[[#This Row],[Conversions]])</f>
        <v>1.9805759999999988</v>
      </c>
      <c r="O4112" s="13">
        <f>data[[#This Row],[Conversions]]/data[[#This Row],[Clicks]]</f>
        <v>0.34838350055741357</v>
      </c>
      <c r="P4112" s="11">
        <v>428.4</v>
      </c>
      <c r="Q4112" s="11">
        <f>IF(data[[#This Row],[Spend, Dollars]]=0,0,data[[#This Row],[Total conversion value, Dollars]]/data[[#This Row],[Spend, Dollars]])</f>
        <v>43.260142503998857</v>
      </c>
      <c r="R4112" s="2">
        <v>65</v>
      </c>
      <c r="S4112" s="2">
        <v>14</v>
      </c>
      <c r="T4112" s="2">
        <v>0</v>
      </c>
      <c r="U4112" s="2">
        <f t="shared" si="64"/>
        <v>79</v>
      </c>
    </row>
    <row r="4113" spans="1:21" x14ac:dyDescent="0.2">
      <c r="A4113" t="s">
        <v>24</v>
      </c>
      <c r="B4113" s="3">
        <v>45247</v>
      </c>
      <c r="C4113" s="10" t="str">
        <f>TEXT(data[[#This Row],[Date]],"mmmm")</f>
        <v>November</v>
      </c>
      <c r="D4113" t="s">
        <v>16</v>
      </c>
      <c r="E4113" t="s">
        <v>19</v>
      </c>
      <c r="F4113" t="s">
        <v>14</v>
      </c>
      <c r="G4113" t="s">
        <v>21</v>
      </c>
      <c r="H4113" s="11">
        <v>1821</v>
      </c>
      <c r="I4113" s="11">
        <v>21.669900000000002</v>
      </c>
      <c r="J4113" s="13">
        <f>data[[#This Row],[Clicks]]/data[[#This Row],[Impressions]]</f>
        <v>1.1900000000000001E-2</v>
      </c>
      <c r="K4113" s="1">
        <v>1.1614999999999998</v>
      </c>
      <c r="L4113" s="2">
        <v>25.169588849999997</v>
      </c>
      <c r="M4113">
        <v>5</v>
      </c>
      <c r="N4113" s="1">
        <f>IF(data[[#This Row],[Conversions]]=0,0,data[[#This Row],[Spend, Dollars]]/data[[#This Row],[Conversions]])</f>
        <v>5.0339177699999995</v>
      </c>
      <c r="O4113" s="13">
        <f>data[[#This Row],[Conversions]]/data[[#This Row],[Clicks]]</f>
        <v>0.23073479803783126</v>
      </c>
      <c r="P4113" s="11">
        <v>198</v>
      </c>
      <c r="Q4113" s="11">
        <f>IF(data[[#This Row],[Spend, Dollars]]=0,0,data[[#This Row],[Total conversion value, Dollars]]/data[[#This Row],[Spend, Dollars]])</f>
        <v>7.8666362482118979</v>
      </c>
      <c r="R4113" s="2">
        <v>68</v>
      </c>
      <c r="S4113" s="2">
        <v>5</v>
      </c>
      <c r="T4113" s="2">
        <v>6</v>
      </c>
      <c r="U4113" s="2">
        <f t="shared" si="64"/>
        <v>79</v>
      </c>
    </row>
    <row r="4114" spans="1:21" x14ac:dyDescent="0.2">
      <c r="A4114" t="s">
        <v>24</v>
      </c>
      <c r="B4114" s="3">
        <v>45248</v>
      </c>
      <c r="C4114" s="10" t="str">
        <f>TEXT(data[[#This Row],[Date]],"mmmm")</f>
        <v>November</v>
      </c>
      <c r="D4114" t="s">
        <v>16</v>
      </c>
      <c r="E4114" t="s">
        <v>19</v>
      </c>
      <c r="F4114" t="s">
        <v>14</v>
      </c>
      <c r="G4114" t="s">
        <v>21</v>
      </c>
      <c r="H4114" s="11">
        <v>1495</v>
      </c>
      <c r="I4114" s="11">
        <v>16.744000000000003</v>
      </c>
      <c r="J4114" s="13">
        <f>data[[#This Row],[Clicks]]/data[[#This Row],[Impressions]]</f>
        <v>1.1200000000000002E-2</v>
      </c>
      <c r="K4114" s="1">
        <v>0.55199999999999971</v>
      </c>
      <c r="L4114" s="2">
        <v>9.2426879999999976</v>
      </c>
      <c r="M4114">
        <v>2</v>
      </c>
      <c r="N4114" s="1">
        <f>IF(data[[#This Row],[Conversions]]=0,0,data[[#This Row],[Spend, Dollars]]/data[[#This Row],[Conversions]])</f>
        <v>4.6213439999999988</v>
      </c>
      <c r="O4114" s="13">
        <f>data[[#This Row],[Conversions]]/data[[#This Row],[Clicks]]</f>
        <v>0.11944577161968464</v>
      </c>
      <c r="P4114" s="11">
        <v>99.6</v>
      </c>
      <c r="Q4114" s="11">
        <f>IF(data[[#This Row],[Spend, Dollars]]=0,0,data[[#This Row],[Total conversion value, Dollars]]/data[[#This Row],[Spend, Dollars]])</f>
        <v>10.776085917862858</v>
      </c>
      <c r="R4114" s="2">
        <v>48</v>
      </c>
      <c r="S4114" s="2">
        <v>10</v>
      </c>
      <c r="T4114" s="2">
        <v>4.5</v>
      </c>
      <c r="U4114" s="2">
        <f t="shared" si="64"/>
        <v>62.5</v>
      </c>
    </row>
    <row r="4115" spans="1:21" x14ac:dyDescent="0.2">
      <c r="A4115" t="s">
        <v>24</v>
      </c>
      <c r="B4115" s="3">
        <v>45249</v>
      </c>
      <c r="C4115" s="10" t="str">
        <f>TEXT(data[[#This Row],[Date]],"mmmm")</f>
        <v>November</v>
      </c>
      <c r="D4115" t="s">
        <v>16</v>
      </c>
      <c r="E4115" t="s">
        <v>19</v>
      </c>
      <c r="F4115" t="s">
        <v>14</v>
      </c>
      <c r="G4115" t="s">
        <v>21</v>
      </c>
      <c r="H4115" s="11">
        <v>1058</v>
      </c>
      <c r="I4115" s="11">
        <v>14.177199999999999</v>
      </c>
      <c r="J4115" s="13">
        <f>data[[#This Row],[Clicks]]/data[[#This Row],[Impressions]]</f>
        <v>1.3399999999999999E-2</v>
      </c>
      <c r="K4115" s="1">
        <v>0.65549999999999964</v>
      </c>
      <c r="L4115" s="2">
        <v>9.293154599999994</v>
      </c>
      <c r="M4115">
        <v>7</v>
      </c>
      <c r="N4115" s="1">
        <f>IF(data[[#This Row],[Conversions]]=0,0,data[[#This Row],[Spend, Dollars]]/data[[#This Row],[Conversions]])</f>
        <v>1.3275935142857134</v>
      </c>
      <c r="O4115" s="13">
        <f>data[[#This Row],[Conversions]]/data[[#This Row],[Clicks]]</f>
        <v>0.49375052901842398</v>
      </c>
      <c r="P4115" s="11">
        <v>315.59999999999997</v>
      </c>
      <c r="Q4115" s="11">
        <f>IF(data[[#This Row],[Spend, Dollars]]=0,0,data[[#This Row],[Total conversion value, Dollars]]/data[[#This Row],[Spend, Dollars]])</f>
        <v>33.960480975964842</v>
      </c>
      <c r="R4115" s="2">
        <v>59</v>
      </c>
      <c r="S4115" s="2">
        <v>17</v>
      </c>
      <c r="T4115" s="2">
        <v>6</v>
      </c>
      <c r="U4115" s="2">
        <f t="shared" si="64"/>
        <v>82</v>
      </c>
    </row>
    <row r="4116" spans="1:21" x14ac:dyDescent="0.2">
      <c r="A4116" t="s">
        <v>24</v>
      </c>
      <c r="B4116" s="3">
        <v>45250</v>
      </c>
      <c r="C4116" s="10" t="str">
        <f>TEXT(data[[#This Row],[Date]],"mmmm")</f>
        <v>November</v>
      </c>
      <c r="D4116" t="s">
        <v>16</v>
      </c>
      <c r="E4116" t="s">
        <v>19</v>
      </c>
      <c r="F4116" t="s">
        <v>14</v>
      </c>
      <c r="G4116" t="s">
        <v>21</v>
      </c>
      <c r="H4116" s="11">
        <v>1740</v>
      </c>
      <c r="I4116" s="11">
        <v>23.142000000000007</v>
      </c>
      <c r="J4116" s="13">
        <f>data[[#This Row],[Clicks]]/data[[#This Row],[Impressions]]</f>
        <v>1.3300000000000005E-2</v>
      </c>
      <c r="K4116" s="1">
        <v>0.74749999999999972</v>
      </c>
      <c r="L4116" s="2">
        <v>17.298644999999997</v>
      </c>
      <c r="M4116">
        <v>5</v>
      </c>
      <c r="N4116" s="1">
        <f>IF(data[[#This Row],[Conversions]]=0,0,data[[#This Row],[Spend, Dollars]]/data[[#This Row],[Conversions]])</f>
        <v>3.4597289999999994</v>
      </c>
      <c r="O4116" s="13">
        <f>data[[#This Row],[Conversions]]/data[[#This Row],[Clicks]]</f>
        <v>0.21605738484141382</v>
      </c>
      <c r="P4116" s="11">
        <v>248.39999999999998</v>
      </c>
      <c r="Q4116" s="11">
        <f>IF(data[[#This Row],[Spend, Dollars]]=0,0,data[[#This Row],[Total conversion value, Dollars]]/data[[#This Row],[Spend, Dollars]])</f>
        <v>14.359506192537047</v>
      </c>
      <c r="R4116" s="2">
        <v>46</v>
      </c>
      <c r="S4116" s="2">
        <v>3</v>
      </c>
      <c r="T4116" s="2">
        <v>1.5</v>
      </c>
      <c r="U4116" s="2">
        <f t="shared" si="64"/>
        <v>50.5</v>
      </c>
    </row>
    <row r="4117" spans="1:21" x14ac:dyDescent="0.2">
      <c r="A4117" t="s">
        <v>24</v>
      </c>
      <c r="B4117" s="3">
        <v>45251</v>
      </c>
      <c r="C4117" s="10" t="str">
        <f>TEXT(data[[#This Row],[Date]],"mmmm")</f>
        <v>November</v>
      </c>
      <c r="D4117" t="s">
        <v>16</v>
      </c>
      <c r="E4117" t="s">
        <v>19</v>
      </c>
      <c r="F4117" t="s">
        <v>14</v>
      </c>
      <c r="G4117" t="s">
        <v>21</v>
      </c>
      <c r="H4117" s="11">
        <v>1211</v>
      </c>
      <c r="I4117" s="11">
        <v>17.8017</v>
      </c>
      <c r="J4117" s="13">
        <f>data[[#This Row],[Clicks]]/data[[#This Row],[Impressions]]</f>
        <v>1.47E-2</v>
      </c>
      <c r="K4117" s="1">
        <v>0.20700000000000005</v>
      </c>
      <c r="L4117" s="2">
        <v>3.6849519000000011</v>
      </c>
      <c r="M4117">
        <v>5</v>
      </c>
      <c r="N4117" s="1">
        <f>IF(data[[#This Row],[Conversions]]=0,0,data[[#This Row],[Spend, Dollars]]/data[[#This Row],[Conversions]])</f>
        <v>0.73699038000000017</v>
      </c>
      <c r="O4117" s="13">
        <f>data[[#This Row],[Conversions]]/data[[#This Row],[Clicks]]</f>
        <v>0.28087205154563888</v>
      </c>
      <c r="P4117" s="11">
        <v>322.8</v>
      </c>
      <c r="Q4117" s="11">
        <f>IF(data[[#This Row],[Spend, Dollars]]=0,0,data[[#This Row],[Total conversion value, Dollars]]/data[[#This Row],[Spend, Dollars]])</f>
        <v>87.599515206697788</v>
      </c>
      <c r="R4117" s="2">
        <v>69</v>
      </c>
      <c r="S4117" s="2">
        <v>2</v>
      </c>
      <c r="T4117" s="2">
        <v>9</v>
      </c>
      <c r="U4117" s="2">
        <f t="shared" si="64"/>
        <v>80</v>
      </c>
    </row>
    <row r="4118" spans="1:21" x14ac:dyDescent="0.2">
      <c r="A4118" t="s">
        <v>24</v>
      </c>
      <c r="B4118" s="3">
        <v>45252</v>
      </c>
      <c r="C4118" s="10" t="str">
        <f>TEXT(data[[#This Row],[Date]],"mmmm")</f>
        <v>November</v>
      </c>
      <c r="D4118" t="s">
        <v>16</v>
      </c>
      <c r="E4118" t="s">
        <v>19</v>
      </c>
      <c r="F4118" t="s">
        <v>14</v>
      </c>
      <c r="G4118" t="s">
        <v>21</v>
      </c>
      <c r="H4118" s="11">
        <v>1128</v>
      </c>
      <c r="I4118" s="11">
        <v>16.581600000000002</v>
      </c>
      <c r="J4118" s="13">
        <f>data[[#This Row],[Clicks]]/data[[#This Row],[Impressions]]</f>
        <v>1.4700000000000001E-2</v>
      </c>
      <c r="K4118" s="1">
        <v>0.27600000000000002</v>
      </c>
      <c r="L4118" s="2">
        <v>4.5765216000000004</v>
      </c>
      <c r="M4118">
        <v>6</v>
      </c>
      <c r="N4118" s="1">
        <f>IF(data[[#This Row],[Conversions]]=0,0,data[[#This Row],[Spend, Dollars]]/data[[#This Row],[Conversions]])</f>
        <v>0.76275360000000003</v>
      </c>
      <c r="O4118" s="13">
        <f>data[[#This Row],[Conversions]]/data[[#This Row],[Clicks]]</f>
        <v>0.36184686640613689</v>
      </c>
      <c r="P4118" s="11">
        <v>421.2</v>
      </c>
      <c r="Q4118" s="11">
        <f>IF(data[[#This Row],[Spend, Dollars]]=0,0,data[[#This Row],[Total conversion value, Dollars]]/data[[#This Row],[Spend, Dollars]])</f>
        <v>92.034963846778297</v>
      </c>
      <c r="R4118" s="2">
        <v>44</v>
      </c>
      <c r="S4118" s="2">
        <v>14</v>
      </c>
      <c r="T4118" s="2">
        <v>1.5</v>
      </c>
      <c r="U4118" s="2">
        <f t="shared" si="64"/>
        <v>59.5</v>
      </c>
    </row>
    <row r="4119" spans="1:21" x14ac:dyDescent="0.2">
      <c r="A4119" t="s">
        <v>24</v>
      </c>
      <c r="B4119" s="3">
        <v>45253</v>
      </c>
      <c r="C4119" s="10" t="str">
        <f>TEXT(data[[#This Row],[Date]],"mmmm")</f>
        <v>November</v>
      </c>
      <c r="D4119" t="s">
        <v>16</v>
      </c>
      <c r="E4119" t="s">
        <v>19</v>
      </c>
      <c r="F4119" t="s">
        <v>14</v>
      </c>
      <c r="G4119" t="s">
        <v>21</v>
      </c>
      <c r="H4119" s="11">
        <v>987</v>
      </c>
      <c r="I4119" s="11">
        <v>12.9297</v>
      </c>
      <c r="J4119" s="13">
        <f>data[[#This Row],[Clicks]]/data[[#This Row],[Impressions]]</f>
        <v>1.3100000000000001E-2</v>
      </c>
      <c r="K4119" s="1">
        <v>0.87399999999999967</v>
      </c>
      <c r="L4119" s="2">
        <v>11.300557799999996</v>
      </c>
      <c r="M4119">
        <v>2</v>
      </c>
      <c r="N4119" s="1">
        <f>IF(data[[#This Row],[Conversions]]=0,0,data[[#This Row],[Spend, Dollars]]/data[[#This Row],[Conversions]])</f>
        <v>5.6502788999999982</v>
      </c>
      <c r="O4119" s="13">
        <f>data[[#This Row],[Conversions]]/data[[#This Row],[Clicks]]</f>
        <v>0.1546826299140738</v>
      </c>
      <c r="P4119" s="11">
        <v>153.6</v>
      </c>
      <c r="Q4119" s="11">
        <f>IF(data[[#This Row],[Spend, Dollars]]=0,0,data[[#This Row],[Total conversion value, Dollars]]/data[[#This Row],[Spend, Dollars]])</f>
        <v>13.592249402060494</v>
      </c>
      <c r="R4119" s="2">
        <v>58</v>
      </c>
      <c r="S4119" s="2">
        <v>14</v>
      </c>
      <c r="T4119" s="2">
        <v>9</v>
      </c>
      <c r="U4119" s="2">
        <f t="shared" si="64"/>
        <v>81</v>
      </c>
    </row>
    <row r="4120" spans="1:21" x14ac:dyDescent="0.2">
      <c r="A4120" t="s">
        <v>24</v>
      </c>
      <c r="B4120" s="3">
        <v>45254</v>
      </c>
      <c r="C4120" s="10" t="str">
        <f>TEXT(data[[#This Row],[Date]],"mmmm")</f>
        <v>November</v>
      </c>
      <c r="D4120" t="s">
        <v>16</v>
      </c>
      <c r="E4120" t="s">
        <v>19</v>
      </c>
      <c r="F4120" t="s">
        <v>14</v>
      </c>
      <c r="G4120" t="s">
        <v>21</v>
      </c>
      <c r="H4120" s="11">
        <v>1126</v>
      </c>
      <c r="I4120" s="11">
        <v>15.763999999999998</v>
      </c>
      <c r="J4120" s="13">
        <f>data[[#This Row],[Clicks]]/data[[#This Row],[Impressions]]</f>
        <v>1.3999999999999999E-2</v>
      </c>
      <c r="K4120" s="1">
        <v>4.6000000000000006E-2</v>
      </c>
      <c r="L4120" s="2">
        <v>0.72514400000000001</v>
      </c>
      <c r="M4120">
        <v>4</v>
      </c>
      <c r="N4120" s="1">
        <f>IF(data[[#This Row],[Conversions]]=0,0,data[[#This Row],[Spend, Dollars]]/data[[#This Row],[Conversions]])</f>
        <v>0.181286</v>
      </c>
      <c r="O4120" s="13">
        <f>data[[#This Row],[Conversions]]/data[[#This Row],[Clicks]]</f>
        <v>0.25374270489723422</v>
      </c>
      <c r="P4120" s="11">
        <v>213.6</v>
      </c>
      <c r="Q4120" s="11">
        <f>IF(data[[#This Row],[Spend, Dollars]]=0,0,data[[#This Row],[Total conversion value, Dollars]]/data[[#This Row],[Spend, Dollars]])</f>
        <v>294.56218351113711</v>
      </c>
      <c r="R4120" s="2">
        <v>53</v>
      </c>
      <c r="S4120" s="2">
        <v>10</v>
      </c>
      <c r="T4120" s="2">
        <v>1.5</v>
      </c>
      <c r="U4120" s="2">
        <f t="shared" si="64"/>
        <v>64.5</v>
      </c>
    </row>
    <row r="4121" spans="1:21" x14ac:dyDescent="0.2">
      <c r="A4121" t="s">
        <v>24</v>
      </c>
      <c r="B4121" s="3">
        <v>45255</v>
      </c>
      <c r="C4121" s="10" t="str">
        <f>TEXT(data[[#This Row],[Date]],"mmmm")</f>
        <v>November</v>
      </c>
      <c r="D4121" t="s">
        <v>16</v>
      </c>
      <c r="E4121" t="s">
        <v>19</v>
      </c>
      <c r="F4121" t="s">
        <v>14</v>
      </c>
      <c r="G4121" t="s">
        <v>21</v>
      </c>
      <c r="H4121" s="11">
        <v>1207</v>
      </c>
      <c r="I4121" s="11">
        <v>16.7773</v>
      </c>
      <c r="J4121" s="13">
        <f>data[[#This Row],[Clicks]]/data[[#This Row],[Impressions]]</f>
        <v>1.3900000000000001E-2</v>
      </c>
      <c r="K4121" s="1">
        <v>0.4484999999999999</v>
      </c>
      <c r="L4121" s="2">
        <v>7.5246190499999983</v>
      </c>
      <c r="M4121">
        <v>5</v>
      </c>
      <c r="N4121" s="1">
        <f>IF(data[[#This Row],[Conversions]]=0,0,data[[#This Row],[Spend, Dollars]]/data[[#This Row],[Conversions]])</f>
        <v>1.5049238099999998</v>
      </c>
      <c r="O4121" s="13">
        <f>data[[#This Row],[Conversions]]/data[[#This Row],[Clicks]]</f>
        <v>0.29802173174467883</v>
      </c>
      <c r="P4121" s="11">
        <v>354</v>
      </c>
      <c r="Q4121" s="11">
        <f>IF(data[[#This Row],[Spend, Dollars]]=0,0,data[[#This Row],[Total conversion value, Dollars]]/data[[#This Row],[Spend, Dollars]])</f>
        <v>47.045571031267038</v>
      </c>
      <c r="R4121" s="2">
        <v>72</v>
      </c>
      <c r="S4121" s="2">
        <v>7</v>
      </c>
      <c r="T4121" s="2">
        <v>10.5</v>
      </c>
      <c r="U4121" s="2">
        <f t="shared" si="64"/>
        <v>89.5</v>
      </c>
    </row>
    <row r="4122" spans="1:21" x14ac:dyDescent="0.2">
      <c r="A4122" t="s">
        <v>24</v>
      </c>
      <c r="B4122" s="3">
        <v>45256</v>
      </c>
      <c r="C4122" s="10" t="str">
        <f>TEXT(data[[#This Row],[Date]],"mmmm")</f>
        <v>November</v>
      </c>
      <c r="D4122" t="s">
        <v>16</v>
      </c>
      <c r="E4122" t="s">
        <v>19</v>
      </c>
      <c r="F4122" t="s">
        <v>14</v>
      </c>
      <c r="G4122" t="s">
        <v>21</v>
      </c>
      <c r="H4122" s="11">
        <v>1388</v>
      </c>
      <c r="I4122" s="11">
        <v>18.460400000000003</v>
      </c>
      <c r="J4122" s="13">
        <f>data[[#This Row],[Clicks]]/data[[#This Row],[Impressions]]</f>
        <v>1.3300000000000003E-2</v>
      </c>
      <c r="K4122" s="1">
        <v>0.33350000000000007</v>
      </c>
      <c r="L4122" s="2">
        <v>6.1565434000000021</v>
      </c>
      <c r="M4122">
        <v>3</v>
      </c>
      <c r="N4122" s="1">
        <f>IF(data[[#This Row],[Conversions]]=0,0,data[[#This Row],[Spend, Dollars]]/data[[#This Row],[Conversions]])</f>
        <v>2.0521811333333342</v>
      </c>
      <c r="O4122" s="13">
        <f>data[[#This Row],[Conversions]]/data[[#This Row],[Clicks]]</f>
        <v>0.16251002145132279</v>
      </c>
      <c r="P4122" s="11">
        <v>235.2</v>
      </c>
      <c r="Q4122" s="11">
        <f>IF(data[[#This Row],[Spend, Dollars]]=0,0,data[[#This Row],[Total conversion value, Dollars]]/data[[#This Row],[Spend, Dollars]])</f>
        <v>38.203255417642296</v>
      </c>
      <c r="R4122" s="2">
        <v>82</v>
      </c>
      <c r="S4122" s="2">
        <v>3</v>
      </c>
      <c r="T4122" s="2">
        <v>3</v>
      </c>
      <c r="U4122" s="2">
        <f t="shared" si="64"/>
        <v>88</v>
      </c>
    </row>
    <row r="4123" spans="1:21" x14ac:dyDescent="0.2">
      <c r="A4123" t="s">
        <v>24</v>
      </c>
      <c r="B4123" s="3">
        <v>45257</v>
      </c>
      <c r="C4123" s="10" t="str">
        <f>TEXT(data[[#This Row],[Date]],"mmmm")</f>
        <v>November</v>
      </c>
      <c r="D4123" t="s">
        <v>16</v>
      </c>
      <c r="E4123" t="s">
        <v>19</v>
      </c>
      <c r="F4123" t="s">
        <v>14</v>
      </c>
      <c r="G4123" t="s">
        <v>21</v>
      </c>
      <c r="H4123" s="11">
        <v>1799</v>
      </c>
      <c r="I4123" s="11">
        <v>13.132700000000003</v>
      </c>
      <c r="J4123" s="13">
        <f>data[[#This Row],[Clicks]]/data[[#This Row],[Impressions]]</f>
        <v>7.3000000000000018E-3</v>
      </c>
      <c r="K4123" s="1">
        <v>1.0349999999999995</v>
      </c>
      <c r="L4123" s="2">
        <v>13.592344499999996</v>
      </c>
      <c r="M4123">
        <v>5</v>
      </c>
      <c r="N4123" s="1">
        <f>IF(data[[#This Row],[Conversions]]=0,0,data[[#This Row],[Spend, Dollars]]/data[[#This Row],[Conversions]])</f>
        <v>2.7184688999999991</v>
      </c>
      <c r="O4123" s="13">
        <f>data[[#This Row],[Conversions]]/data[[#This Row],[Clicks]]</f>
        <v>0.3807290199273568</v>
      </c>
      <c r="P4123" s="11">
        <v>412.8</v>
      </c>
      <c r="Q4123" s="11">
        <f>IF(data[[#This Row],[Spend, Dollars]]=0,0,data[[#This Row],[Total conversion value, Dollars]]/data[[#This Row],[Spend, Dollars]])</f>
        <v>30.370036604060481</v>
      </c>
      <c r="R4123" s="2">
        <v>33</v>
      </c>
      <c r="S4123" s="2">
        <v>6</v>
      </c>
      <c r="T4123" s="2">
        <v>12</v>
      </c>
      <c r="U4123" s="2">
        <f t="shared" si="64"/>
        <v>51</v>
      </c>
    </row>
    <row r="4124" spans="1:21" x14ac:dyDescent="0.2">
      <c r="A4124" t="s">
        <v>24</v>
      </c>
      <c r="B4124" s="3">
        <v>45258</v>
      </c>
      <c r="C4124" s="10" t="str">
        <f>TEXT(data[[#This Row],[Date]],"mmmm")</f>
        <v>November</v>
      </c>
      <c r="D4124" t="s">
        <v>16</v>
      </c>
      <c r="E4124" t="s">
        <v>19</v>
      </c>
      <c r="F4124" t="s">
        <v>14</v>
      </c>
      <c r="G4124" t="s">
        <v>21</v>
      </c>
      <c r="H4124" s="11">
        <v>1572</v>
      </c>
      <c r="I4124" s="11">
        <v>24.523200000000003</v>
      </c>
      <c r="J4124" s="13">
        <f>data[[#This Row],[Clicks]]/data[[#This Row],[Impressions]]</f>
        <v>1.5600000000000001E-2</v>
      </c>
      <c r="K4124" s="1">
        <v>0.10350000000000006</v>
      </c>
      <c r="L4124" s="2">
        <v>2.5381512000000019</v>
      </c>
      <c r="M4124">
        <v>7</v>
      </c>
      <c r="N4124" s="1">
        <f>IF(data[[#This Row],[Conversions]]=0,0,data[[#This Row],[Spend, Dollars]]/data[[#This Row],[Conversions]])</f>
        <v>0.36259302857142883</v>
      </c>
      <c r="O4124" s="13">
        <f>data[[#This Row],[Conversions]]/data[[#This Row],[Clicks]]</f>
        <v>0.28544398773406404</v>
      </c>
      <c r="P4124" s="11">
        <v>354</v>
      </c>
      <c r="Q4124" s="11">
        <f>IF(data[[#This Row],[Spend, Dollars]]=0,0,data[[#This Row],[Total conversion value, Dollars]]/data[[#This Row],[Spend, Dollars]])</f>
        <v>139.47159649117819</v>
      </c>
      <c r="R4124" s="2">
        <v>42</v>
      </c>
      <c r="S4124" s="2">
        <v>0</v>
      </c>
      <c r="T4124" s="2">
        <v>7.5</v>
      </c>
      <c r="U4124" s="2">
        <f t="shared" si="64"/>
        <v>49.5</v>
      </c>
    </row>
    <row r="4125" spans="1:21" x14ac:dyDescent="0.2">
      <c r="A4125" t="s">
        <v>24</v>
      </c>
      <c r="B4125" s="3">
        <v>45259</v>
      </c>
      <c r="C4125" s="10" t="str">
        <f>TEXT(data[[#This Row],[Date]],"mmmm")</f>
        <v>November</v>
      </c>
      <c r="D4125" t="s">
        <v>16</v>
      </c>
      <c r="E4125" t="s">
        <v>19</v>
      </c>
      <c r="F4125" t="s">
        <v>14</v>
      </c>
      <c r="G4125" t="s">
        <v>21</v>
      </c>
      <c r="H4125" s="11">
        <v>1057</v>
      </c>
      <c r="I4125" s="11">
        <v>14.4809</v>
      </c>
      <c r="J4125" s="13">
        <f>data[[#This Row],[Clicks]]/data[[#This Row],[Impressions]]</f>
        <v>1.37E-2</v>
      </c>
      <c r="K4125" s="1">
        <v>0.24150000000000008</v>
      </c>
      <c r="L4125" s="2">
        <v>3.4971373500000009</v>
      </c>
      <c r="M4125">
        <v>5</v>
      </c>
      <c r="N4125" s="1">
        <f>IF(data[[#This Row],[Conversions]]=0,0,data[[#This Row],[Spend, Dollars]]/data[[#This Row],[Conversions]])</f>
        <v>0.69942747000000016</v>
      </c>
      <c r="O4125" s="13">
        <f>data[[#This Row],[Conversions]]/data[[#This Row],[Clicks]]</f>
        <v>0.34528240648026021</v>
      </c>
      <c r="P4125" s="11">
        <v>258</v>
      </c>
      <c r="Q4125" s="11">
        <f>IF(data[[#This Row],[Spend, Dollars]]=0,0,data[[#This Row],[Total conversion value, Dollars]]/data[[#This Row],[Spend, Dollars]])</f>
        <v>73.774625980875456</v>
      </c>
      <c r="R4125" s="2">
        <v>57</v>
      </c>
      <c r="S4125" s="2">
        <v>11</v>
      </c>
      <c r="T4125" s="2">
        <v>9</v>
      </c>
      <c r="U4125" s="2">
        <f t="shared" si="64"/>
        <v>77</v>
      </c>
    </row>
    <row r="4126" spans="1:21" x14ac:dyDescent="0.2">
      <c r="A4126" t="s">
        <v>24</v>
      </c>
      <c r="B4126" s="3">
        <v>45260</v>
      </c>
      <c r="C4126" s="10" t="str">
        <f>TEXT(data[[#This Row],[Date]],"mmmm")</f>
        <v>November</v>
      </c>
      <c r="D4126" t="s">
        <v>16</v>
      </c>
      <c r="E4126" t="s">
        <v>19</v>
      </c>
      <c r="F4126" t="s">
        <v>14</v>
      </c>
      <c r="G4126" t="s">
        <v>21</v>
      </c>
      <c r="H4126" s="11">
        <v>1735</v>
      </c>
      <c r="I4126" s="11">
        <v>23.422500000000003</v>
      </c>
      <c r="J4126" s="13">
        <f>data[[#This Row],[Clicks]]/data[[#This Row],[Impressions]]</f>
        <v>1.3500000000000002E-2</v>
      </c>
      <c r="K4126" s="1">
        <v>1.2649999999999997</v>
      </c>
      <c r="L4126" s="2">
        <v>29.629462499999995</v>
      </c>
      <c r="M4126">
        <v>5</v>
      </c>
      <c r="N4126" s="1">
        <f>IF(data[[#This Row],[Conversions]]=0,0,data[[#This Row],[Spend, Dollars]]/data[[#This Row],[Conversions]])</f>
        <v>5.9258924999999989</v>
      </c>
      <c r="O4126" s="13">
        <f>data[[#This Row],[Conversions]]/data[[#This Row],[Clicks]]</f>
        <v>0.21346995410395983</v>
      </c>
      <c r="P4126" s="11">
        <v>303.59999999999997</v>
      </c>
      <c r="Q4126" s="11">
        <f>IF(data[[#This Row],[Spend, Dollars]]=0,0,data[[#This Row],[Total conversion value, Dollars]]/data[[#This Row],[Spend, Dollars]])</f>
        <v>10.246557796990075</v>
      </c>
      <c r="R4126" s="2">
        <v>38</v>
      </c>
      <c r="S4126" s="2">
        <v>13</v>
      </c>
      <c r="T4126" s="2">
        <v>6</v>
      </c>
      <c r="U4126" s="2">
        <f t="shared" si="64"/>
        <v>57</v>
      </c>
    </row>
    <row r="4127" spans="1:21" x14ac:dyDescent="0.2">
      <c r="A4127" t="s">
        <v>22</v>
      </c>
      <c r="B4127" s="3">
        <v>44986</v>
      </c>
      <c r="C4127" s="10" t="str">
        <f>TEXT(data[[#This Row],[Date]],"mmmm")</f>
        <v>March</v>
      </c>
      <c r="D4127" t="s">
        <v>12</v>
      </c>
      <c r="E4127" t="s">
        <v>19</v>
      </c>
      <c r="F4127" t="s">
        <v>14</v>
      </c>
      <c r="G4127" t="s">
        <v>17</v>
      </c>
      <c r="H4127" s="11">
        <v>447.80000000000018</v>
      </c>
      <c r="I4127" s="11">
        <v>6.090080000000003</v>
      </c>
      <c r="J4127" s="13">
        <f>data[[#This Row],[Clicks]]/data[[#This Row],[Impressions]]</f>
        <v>1.3600000000000001E-2</v>
      </c>
      <c r="K4127" s="1">
        <v>1.0349999999999995</v>
      </c>
      <c r="L4127" s="2">
        <v>6.3032328</v>
      </c>
      <c r="M4127">
        <v>8</v>
      </c>
      <c r="N4127" s="1">
        <f>IF(data[[#This Row],[Conversions]]=0,0,data[[#This Row],[Spend, Dollars]]/data[[#This Row],[Conversions]])</f>
        <v>0.7879041</v>
      </c>
      <c r="O4127" s="13">
        <f>data[[#This Row],[Conversions]]/data[[#This Row],[Clicks]]</f>
        <v>1.3136116438536105</v>
      </c>
      <c r="P4127" s="11">
        <v>561.6</v>
      </c>
      <c r="Q4127" s="11">
        <f>IF(data[[#This Row],[Spend, Dollars]]=0,0,data[[#This Row],[Total conversion value, Dollars]]/data[[#This Row],[Spend, Dollars]])</f>
        <v>89.097137583114502</v>
      </c>
      <c r="R4127" s="2">
        <v>14</v>
      </c>
      <c r="S4127" s="2">
        <v>6</v>
      </c>
      <c r="T4127" s="2">
        <v>4.5</v>
      </c>
      <c r="U4127" s="2">
        <f t="shared" si="64"/>
        <v>24.5</v>
      </c>
    </row>
    <row r="4128" spans="1:21" x14ac:dyDescent="0.2">
      <c r="A4128" t="s">
        <v>22</v>
      </c>
      <c r="B4128" s="3">
        <v>44987</v>
      </c>
      <c r="C4128" s="10" t="str">
        <f>TEXT(data[[#This Row],[Date]],"mmmm")</f>
        <v>March</v>
      </c>
      <c r="D4128" t="s">
        <v>12</v>
      </c>
      <c r="E4128" t="s">
        <v>19</v>
      </c>
      <c r="F4128" t="s">
        <v>14</v>
      </c>
      <c r="G4128" t="s">
        <v>17</v>
      </c>
      <c r="H4128" s="11">
        <v>491.60000000000014</v>
      </c>
      <c r="I4128" s="11">
        <v>2.7038000000000006</v>
      </c>
      <c r="J4128" s="13">
        <f>data[[#This Row],[Clicks]]/data[[#This Row],[Impressions]]</f>
        <v>5.4999999999999997E-3</v>
      </c>
      <c r="K4128" s="1">
        <v>1.0464999999999998</v>
      </c>
      <c r="L4128" s="2">
        <v>2.8295267000000002</v>
      </c>
      <c r="M4128">
        <v>6</v>
      </c>
      <c r="N4128" s="1">
        <f>IF(data[[#This Row],[Conversions]]=0,0,data[[#This Row],[Spend, Dollars]]/data[[#This Row],[Conversions]])</f>
        <v>0.47158778333333334</v>
      </c>
      <c r="O4128" s="13">
        <f>data[[#This Row],[Conversions]]/data[[#This Row],[Clicks]]</f>
        <v>2.2190990457874098</v>
      </c>
      <c r="P4128" s="11">
        <v>379.2</v>
      </c>
      <c r="Q4128" s="11">
        <f>IF(data[[#This Row],[Spend, Dollars]]=0,0,data[[#This Row],[Total conversion value, Dollars]]/data[[#This Row],[Spend, Dollars]])</f>
        <v>134.01534610010924</v>
      </c>
      <c r="R4128" s="2">
        <v>9</v>
      </c>
      <c r="S4128" s="2">
        <v>0</v>
      </c>
      <c r="T4128" s="2">
        <v>1.5</v>
      </c>
      <c r="U4128" s="2">
        <f t="shared" si="64"/>
        <v>10.5</v>
      </c>
    </row>
    <row r="4129" spans="1:21" x14ac:dyDescent="0.2">
      <c r="A4129" t="s">
        <v>22</v>
      </c>
      <c r="B4129" s="3">
        <v>44988</v>
      </c>
      <c r="C4129" s="10" t="str">
        <f>TEXT(data[[#This Row],[Date]],"mmmm")</f>
        <v>March</v>
      </c>
      <c r="D4129" t="s">
        <v>12</v>
      </c>
      <c r="E4129" t="s">
        <v>19</v>
      </c>
      <c r="F4129" t="s">
        <v>14</v>
      </c>
      <c r="G4129" t="s">
        <v>17</v>
      </c>
      <c r="H4129" s="11">
        <v>1031.4000000000001</v>
      </c>
      <c r="I4129" s="11">
        <v>6.0852599999999999</v>
      </c>
      <c r="J4129" s="13">
        <f>data[[#This Row],[Clicks]]/data[[#This Row],[Impressions]]</f>
        <v>5.899999999999999E-3</v>
      </c>
      <c r="K4129" s="1">
        <v>0.52899999999999969</v>
      </c>
      <c r="L4129" s="2">
        <v>3.219102539999998</v>
      </c>
      <c r="M4129">
        <v>6</v>
      </c>
      <c r="N4129" s="1">
        <f>IF(data[[#This Row],[Conversions]]=0,0,data[[#This Row],[Spend, Dollars]]/data[[#This Row],[Conversions]])</f>
        <v>0.5365170899999997</v>
      </c>
      <c r="O4129" s="13">
        <f>data[[#This Row],[Conversions]]/data[[#This Row],[Clicks]]</f>
        <v>0.98598909496060971</v>
      </c>
      <c r="P4129" s="11">
        <v>225.6</v>
      </c>
      <c r="Q4129" s="11">
        <f>IF(data[[#This Row],[Spend, Dollars]]=0,0,data[[#This Row],[Total conversion value, Dollars]]/data[[#This Row],[Spend, Dollars]])</f>
        <v>70.081644556746596</v>
      </c>
      <c r="R4129" s="2">
        <v>16</v>
      </c>
      <c r="S4129" s="2">
        <v>7</v>
      </c>
      <c r="T4129" s="2">
        <v>3</v>
      </c>
      <c r="U4129" s="2">
        <f t="shared" si="64"/>
        <v>26</v>
      </c>
    </row>
    <row r="4130" spans="1:21" x14ac:dyDescent="0.2">
      <c r="A4130" t="s">
        <v>22</v>
      </c>
      <c r="B4130" s="3">
        <v>44989</v>
      </c>
      <c r="C4130" s="10" t="str">
        <f>TEXT(data[[#This Row],[Date]],"mmmm")</f>
        <v>March</v>
      </c>
      <c r="D4130" t="s">
        <v>12</v>
      </c>
      <c r="E4130" t="s">
        <v>19</v>
      </c>
      <c r="F4130" t="s">
        <v>14</v>
      </c>
      <c r="G4130" t="s">
        <v>17</v>
      </c>
      <c r="H4130" s="11">
        <v>798.2</v>
      </c>
      <c r="I4130" s="11">
        <v>9.65822</v>
      </c>
      <c r="J4130" s="13">
        <f>data[[#This Row],[Clicks]]/data[[#This Row],[Impressions]]</f>
        <v>1.21E-2</v>
      </c>
      <c r="K4130" s="1">
        <v>3.4499999999999996E-2</v>
      </c>
      <c r="L4130" s="2">
        <v>0.33320858999999997</v>
      </c>
      <c r="M4130">
        <v>2</v>
      </c>
      <c r="N4130" s="1">
        <f>IF(data[[#This Row],[Conversions]]=0,0,data[[#This Row],[Spend, Dollars]]/data[[#This Row],[Conversions]])</f>
        <v>0.16660429499999999</v>
      </c>
      <c r="O4130" s="13">
        <f>data[[#This Row],[Conversions]]/data[[#This Row],[Clicks]]</f>
        <v>0.20707749461080821</v>
      </c>
      <c r="P4130" s="11">
        <v>73.2</v>
      </c>
      <c r="Q4130" s="11">
        <f>IF(data[[#This Row],[Spend, Dollars]]=0,0,data[[#This Row],[Total conversion value, Dollars]]/data[[#This Row],[Spend, Dollars]])</f>
        <v>219.68221167407481</v>
      </c>
      <c r="R4130" s="2">
        <v>52</v>
      </c>
      <c r="S4130" s="2">
        <v>10</v>
      </c>
      <c r="T4130" s="2">
        <v>3</v>
      </c>
      <c r="U4130" s="2">
        <f t="shared" si="64"/>
        <v>65</v>
      </c>
    </row>
    <row r="4131" spans="1:21" x14ac:dyDescent="0.2">
      <c r="A4131" t="s">
        <v>22</v>
      </c>
      <c r="B4131" s="3">
        <v>44990</v>
      </c>
      <c r="C4131" s="10" t="str">
        <f>TEXT(data[[#This Row],[Date]],"mmmm")</f>
        <v>March</v>
      </c>
      <c r="D4131" t="s">
        <v>12</v>
      </c>
      <c r="E4131" t="s">
        <v>19</v>
      </c>
      <c r="F4131" t="s">
        <v>14</v>
      </c>
      <c r="G4131" t="s">
        <v>17</v>
      </c>
      <c r="H4131" s="11">
        <v>877.40000000000009</v>
      </c>
      <c r="I4131" s="11">
        <v>7.6333799999999998</v>
      </c>
      <c r="J4131" s="13">
        <f>data[[#This Row],[Clicks]]/data[[#This Row],[Impressions]]</f>
        <v>8.6999999999999994E-3</v>
      </c>
      <c r="K4131" s="1">
        <v>0.12650000000000006</v>
      </c>
      <c r="L4131" s="2">
        <v>0.9656225700000004</v>
      </c>
      <c r="M4131">
        <v>3</v>
      </c>
      <c r="N4131" s="1">
        <f>IF(data[[#This Row],[Conversions]]=0,0,data[[#This Row],[Spend, Dollars]]/data[[#This Row],[Conversions]])</f>
        <v>0.32187419000000012</v>
      </c>
      <c r="O4131" s="13">
        <f>data[[#This Row],[Conversions]]/data[[#This Row],[Clicks]]</f>
        <v>0.39301069775119279</v>
      </c>
      <c r="P4131" s="11">
        <v>177.6</v>
      </c>
      <c r="Q4131" s="11">
        <f>IF(data[[#This Row],[Spend, Dollars]]=0,0,data[[#This Row],[Total conversion value, Dollars]]/data[[#This Row],[Spend, Dollars]])</f>
        <v>183.92279293968855</v>
      </c>
      <c r="R4131" s="2">
        <v>34</v>
      </c>
      <c r="S4131" s="2">
        <v>13</v>
      </c>
      <c r="T4131" s="2">
        <v>4.5</v>
      </c>
      <c r="U4131" s="2">
        <f t="shared" si="64"/>
        <v>51.5</v>
      </c>
    </row>
    <row r="4132" spans="1:21" x14ac:dyDescent="0.2">
      <c r="A4132" t="s">
        <v>22</v>
      </c>
      <c r="B4132" s="3">
        <v>44991</v>
      </c>
      <c r="C4132" s="10" t="str">
        <f>TEXT(data[[#This Row],[Date]],"mmmm")</f>
        <v>March</v>
      </c>
      <c r="D4132" t="s">
        <v>12</v>
      </c>
      <c r="E4132" t="s">
        <v>19</v>
      </c>
      <c r="F4132" t="s">
        <v>14</v>
      </c>
      <c r="G4132" t="s">
        <v>17</v>
      </c>
      <c r="H4132" s="11">
        <v>673.2</v>
      </c>
      <c r="I4132" s="11">
        <v>6.3280799999999999</v>
      </c>
      <c r="J4132" s="13">
        <f>data[[#This Row],[Clicks]]/data[[#This Row],[Impressions]]</f>
        <v>9.3999999999999986E-3</v>
      </c>
      <c r="K4132" s="1">
        <v>1.1729999999999996</v>
      </c>
      <c r="L4132" s="2">
        <v>7.422837839999997</v>
      </c>
      <c r="M4132">
        <v>3</v>
      </c>
      <c r="N4132" s="1">
        <f>IF(data[[#This Row],[Conversions]]=0,0,data[[#This Row],[Spend, Dollars]]/data[[#This Row],[Conversions]])</f>
        <v>2.4742792799999989</v>
      </c>
      <c r="O4132" s="13">
        <f>data[[#This Row],[Conversions]]/data[[#This Row],[Clicks]]</f>
        <v>0.47407744529146284</v>
      </c>
      <c r="P4132" s="11">
        <v>153.6</v>
      </c>
      <c r="Q4132" s="11">
        <f>IF(data[[#This Row],[Spend, Dollars]]=0,0,data[[#This Row],[Total conversion value, Dollars]]/data[[#This Row],[Spend, Dollars]])</f>
        <v>20.692894457734788</v>
      </c>
      <c r="R4132" s="2">
        <v>32</v>
      </c>
      <c r="S4132" s="2">
        <v>0</v>
      </c>
      <c r="T4132" s="2">
        <v>0</v>
      </c>
      <c r="U4132" s="2">
        <f t="shared" si="64"/>
        <v>32</v>
      </c>
    </row>
    <row r="4133" spans="1:21" x14ac:dyDescent="0.2">
      <c r="A4133" t="s">
        <v>22</v>
      </c>
      <c r="B4133" s="3">
        <v>44992</v>
      </c>
      <c r="C4133" s="10" t="str">
        <f>TEXT(data[[#This Row],[Date]],"mmmm")</f>
        <v>March</v>
      </c>
      <c r="D4133" t="s">
        <v>12</v>
      </c>
      <c r="E4133" t="s">
        <v>19</v>
      </c>
      <c r="F4133" t="s">
        <v>14</v>
      </c>
      <c r="G4133" t="s">
        <v>17</v>
      </c>
      <c r="H4133" s="11">
        <v>25.8</v>
      </c>
      <c r="I4133" s="11">
        <v>0.14190000000000003</v>
      </c>
      <c r="J4133" s="13">
        <f>data[[#This Row],[Clicks]]/data[[#This Row],[Impressions]]</f>
        <v>5.5000000000000005E-3</v>
      </c>
      <c r="K4133" s="1">
        <v>0.86249999999999971</v>
      </c>
      <c r="L4133" s="2">
        <v>0.12238874999999998</v>
      </c>
      <c r="M4133">
        <v>3</v>
      </c>
      <c r="N4133" s="1">
        <f>IF(data[[#This Row],[Conversions]]=0,0,data[[#This Row],[Spend, Dollars]]/data[[#This Row],[Conversions]])</f>
        <v>4.0796249999999992E-2</v>
      </c>
      <c r="O4133" s="13">
        <f>data[[#This Row],[Conversions]]/data[[#This Row],[Clicks]]</f>
        <v>21.141649048625791</v>
      </c>
      <c r="P4133" s="11">
        <v>146.4</v>
      </c>
      <c r="Q4133" s="11">
        <f>IF(data[[#This Row],[Spend, Dollars]]=0,0,data[[#This Row],[Total conversion value, Dollars]]/data[[#This Row],[Spend, Dollars]])</f>
        <v>1196.1883751570306</v>
      </c>
      <c r="R4133" s="2">
        <v>45</v>
      </c>
      <c r="S4133" s="2">
        <v>4</v>
      </c>
      <c r="T4133" s="2">
        <v>4.5</v>
      </c>
      <c r="U4133" s="2">
        <f t="shared" si="64"/>
        <v>53.5</v>
      </c>
    </row>
    <row r="4134" spans="1:21" x14ac:dyDescent="0.2">
      <c r="A4134" t="s">
        <v>22</v>
      </c>
      <c r="B4134" s="3">
        <v>44993</v>
      </c>
      <c r="C4134" s="10" t="str">
        <f>TEXT(data[[#This Row],[Date]],"mmmm")</f>
        <v>March</v>
      </c>
      <c r="D4134" t="s">
        <v>12</v>
      </c>
      <c r="E4134" t="s">
        <v>19</v>
      </c>
      <c r="F4134" t="s">
        <v>14</v>
      </c>
      <c r="G4134" t="s">
        <v>17</v>
      </c>
      <c r="H4134" s="11">
        <v>211.80000000000007</v>
      </c>
      <c r="I4134" s="11">
        <v>1.6308600000000004</v>
      </c>
      <c r="J4134" s="13">
        <f>data[[#This Row],[Clicks]]/data[[#This Row],[Impressions]]</f>
        <v>7.6999999999999994E-3</v>
      </c>
      <c r="K4134" s="1">
        <v>0.33349999999999996</v>
      </c>
      <c r="L4134" s="2">
        <v>0.54389181000000009</v>
      </c>
      <c r="M4134">
        <v>3</v>
      </c>
      <c r="N4134" s="1">
        <f>IF(data[[#This Row],[Conversions]]=0,0,data[[#This Row],[Spend, Dollars]]/data[[#This Row],[Conversions]])</f>
        <v>0.18129727000000004</v>
      </c>
      <c r="O4134" s="13">
        <f>data[[#This Row],[Conversions]]/data[[#This Row],[Clicks]]</f>
        <v>1.8395202531179864</v>
      </c>
      <c r="P4134" s="11">
        <v>88.8</v>
      </c>
      <c r="Q4134" s="11">
        <f>IF(data[[#This Row],[Spend, Dollars]]=0,0,data[[#This Row],[Total conversion value, Dollars]]/data[[#This Row],[Spend, Dollars]])</f>
        <v>163.26776459457992</v>
      </c>
      <c r="R4134" s="2">
        <v>17</v>
      </c>
      <c r="S4134" s="2">
        <v>0</v>
      </c>
      <c r="T4134" s="2">
        <v>3</v>
      </c>
      <c r="U4134" s="2">
        <f t="shared" si="64"/>
        <v>20</v>
      </c>
    </row>
    <row r="4135" spans="1:21" x14ac:dyDescent="0.2">
      <c r="A4135" t="s">
        <v>22</v>
      </c>
      <c r="B4135" s="3">
        <v>44994</v>
      </c>
      <c r="C4135" s="10" t="str">
        <f>TEXT(data[[#This Row],[Date]],"mmmm")</f>
        <v>March</v>
      </c>
      <c r="D4135" t="s">
        <v>12</v>
      </c>
      <c r="E4135" t="s">
        <v>19</v>
      </c>
      <c r="F4135" t="s">
        <v>14</v>
      </c>
      <c r="G4135" t="s">
        <v>17</v>
      </c>
      <c r="H4135" s="11">
        <v>629.79999999999995</v>
      </c>
      <c r="I4135" s="11">
        <v>4.4086000000000007</v>
      </c>
      <c r="J4135" s="13">
        <f>data[[#This Row],[Clicks]]/data[[#This Row],[Impressions]]</f>
        <v>7.0000000000000019E-3</v>
      </c>
      <c r="K4135" s="1">
        <v>0.33349999999999991</v>
      </c>
      <c r="L4135" s="2">
        <v>1.4702680999999997</v>
      </c>
      <c r="M4135">
        <v>7</v>
      </c>
      <c r="N4135" s="1">
        <f>IF(data[[#This Row],[Conversions]]=0,0,data[[#This Row],[Spend, Dollars]]/data[[#This Row],[Conversions]])</f>
        <v>0.21003829999999996</v>
      </c>
      <c r="O4135" s="13">
        <f>data[[#This Row],[Conversions]]/data[[#This Row],[Clicks]]</f>
        <v>1.587805652588123</v>
      </c>
      <c r="P4135" s="11">
        <v>338.4</v>
      </c>
      <c r="Q4135" s="11">
        <f>IF(data[[#This Row],[Spend, Dollars]]=0,0,data[[#This Row],[Total conversion value, Dollars]]/data[[#This Row],[Spend, Dollars]])</f>
        <v>230.16210444884169</v>
      </c>
      <c r="R4135" s="2">
        <v>23</v>
      </c>
      <c r="S4135" s="2">
        <v>9</v>
      </c>
      <c r="T4135" s="2">
        <v>4.5</v>
      </c>
      <c r="U4135" s="2">
        <f t="shared" si="64"/>
        <v>36.5</v>
      </c>
    </row>
    <row r="4136" spans="1:21" x14ac:dyDescent="0.2">
      <c r="A4136" t="s">
        <v>22</v>
      </c>
      <c r="B4136" s="3">
        <v>44995</v>
      </c>
      <c r="C4136" s="10" t="str">
        <f>TEXT(data[[#This Row],[Date]],"mmmm")</f>
        <v>March</v>
      </c>
      <c r="D4136" t="s">
        <v>12</v>
      </c>
      <c r="E4136" t="s">
        <v>19</v>
      </c>
      <c r="F4136" t="s">
        <v>14</v>
      </c>
      <c r="G4136" t="s">
        <v>17</v>
      </c>
      <c r="H4136" s="11">
        <v>416.20000000000005</v>
      </c>
      <c r="I4136" s="11">
        <v>1.9561399999999995</v>
      </c>
      <c r="J4136" s="13">
        <f>data[[#This Row],[Clicks]]/data[[#This Row],[Impressions]]</f>
        <v>4.6999999999999984E-3</v>
      </c>
      <c r="K4136" s="1">
        <v>0.95449999999999957</v>
      </c>
      <c r="L4136" s="2">
        <v>1.8671356299999988</v>
      </c>
      <c r="M4136">
        <v>5</v>
      </c>
      <c r="N4136" s="1">
        <f>IF(data[[#This Row],[Conversions]]=0,0,data[[#This Row],[Spend, Dollars]]/data[[#This Row],[Conversions]])</f>
        <v>0.37342712599999978</v>
      </c>
      <c r="O4136" s="13">
        <f>data[[#This Row],[Conversions]]/data[[#This Row],[Clicks]]</f>
        <v>2.5560542701442643</v>
      </c>
      <c r="P4136" s="11">
        <v>158.4</v>
      </c>
      <c r="Q4136" s="11">
        <f>IF(data[[#This Row],[Spend, Dollars]]=0,0,data[[#This Row],[Total conversion value, Dollars]]/data[[#This Row],[Spend, Dollars]])</f>
        <v>84.835829521393748</v>
      </c>
      <c r="R4136" s="2">
        <v>59</v>
      </c>
      <c r="S4136" s="2">
        <v>6</v>
      </c>
      <c r="T4136" s="2">
        <v>0</v>
      </c>
      <c r="U4136" s="2">
        <f t="shared" si="64"/>
        <v>65</v>
      </c>
    </row>
    <row r="4137" spans="1:21" x14ac:dyDescent="0.2">
      <c r="A4137" t="s">
        <v>22</v>
      </c>
      <c r="B4137" s="3">
        <v>44996</v>
      </c>
      <c r="C4137" s="10" t="str">
        <f>TEXT(data[[#This Row],[Date]],"mmmm")</f>
        <v>March</v>
      </c>
      <c r="D4137" t="s">
        <v>12</v>
      </c>
      <c r="E4137" t="s">
        <v>19</v>
      </c>
      <c r="F4137" t="s">
        <v>14</v>
      </c>
      <c r="G4137" t="s">
        <v>17</v>
      </c>
      <c r="H4137" s="11">
        <v>1097.4000000000001</v>
      </c>
      <c r="I4137" s="11">
        <v>19.314240000000002</v>
      </c>
      <c r="J4137" s="13">
        <f>data[[#This Row],[Clicks]]/data[[#This Row],[Impressions]]</f>
        <v>1.7600000000000001E-2</v>
      </c>
      <c r="K4137" s="1">
        <v>0.67849999999999977</v>
      </c>
      <c r="L4137" s="2">
        <v>13.104711839999997</v>
      </c>
      <c r="M4137">
        <v>7</v>
      </c>
      <c r="N4137" s="1">
        <f>IF(data[[#This Row],[Conversions]]=0,0,data[[#This Row],[Spend, Dollars]]/data[[#This Row],[Conversions]])</f>
        <v>1.8721016914285709</v>
      </c>
      <c r="O4137" s="13">
        <f>data[[#This Row],[Conversions]]/data[[#This Row],[Clicks]]</f>
        <v>0.36242689331809064</v>
      </c>
      <c r="P4137" s="11">
        <v>294</v>
      </c>
      <c r="Q4137" s="11">
        <f>IF(data[[#This Row],[Spend, Dollars]]=0,0,data[[#This Row],[Total conversion value, Dollars]]/data[[#This Row],[Spend, Dollars]])</f>
        <v>22.434678731554627</v>
      </c>
      <c r="R4137" s="2">
        <v>46</v>
      </c>
      <c r="S4137" s="2">
        <v>5</v>
      </c>
      <c r="T4137" s="2">
        <v>6</v>
      </c>
      <c r="U4137" s="2">
        <f t="shared" si="64"/>
        <v>57</v>
      </c>
    </row>
    <row r="4138" spans="1:21" x14ac:dyDescent="0.2">
      <c r="A4138" t="s">
        <v>22</v>
      </c>
      <c r="B4138" s="3">
        <v>44997</v>
      </c>
      <c r="C4138" s="10" t="str">
        <f>TEXT(data[[#This Row],[Date]],"mmmm")</f>
        <v>March</v>
      </c>
      <c r="D4138" t="s">
        <v>12</v>
      </c>
      <c r="E4138" t="s">
        <v>19</v>
      </c>
      <c r="F4138" t="s">
        <v>14</v>
      </c>
      <c r="G4138" t="s">
        <v>17</v>
      </c>
      <c r="H4138" s="11">
        <v>1011</v>
      </c>
      <c r="I4138" s="11">
        <v>9.6045000000000016</v>
      </c>
      <c r="J4138" s="13">
        <f>data[[#This Row],[Clicks]]/data[[#This Row],[Impressions]]</f>
        <v>9.5000000000000015E-3</v>
      </c>
      <c r="K4138" s="1">
        <v>0.55199999999999971</v>
      </c>
      <c r="L4138" s="2">
        <v>5.3016839999999981</v>
      </c>
      <c r="M4138">
        <v>8</v>
      </c>
      <c r="N4138" s="1">
        <f>IF(data[[#This Row],[Conversions]]=0,0,data[[#This Row],[Spend, Dollars]]/data[[#This Row],[Conversions]])</f>
        <v>0.66271049999999976</v>
      </c>
      <c r="O4138" s="13">
        <f>data[[#This Row],[Conversions]]/data[[#This Row],[Clicks]]</f>
        <v>0.83294289135301147</v>
      </c>
      <c r="P4138" s="11">
        <v>288</v>
      </c>
      <c r="Q4138" s="11">
        <f>IF(data[[#This Row],[Spend, Dollars]]=0,0,data[[#This Row],[Total conversion value, Dollars]]/data[[#This Row],[Spend, Dollars]])</f>
        <v>54.322362479544253</v>
      </c>
      <c r="R4138" s="2">
        <v>32</v>
      </c>
      <c r="S4138" s="2">
        <v>10</v>
      </c>
      <c r="T4138" s="2">
        <v>1.5</v>
      </c>
      <c r="U4138" s="2">
        <f t="shared" si="64"/>
        <v>43.5</v>
      </c>
    </row>
    <row r="4139" spans="1:21" x14ac:dyDescent="0.2">
      <c r="A4139" t="s">
        <v>22</v>
      </c>
      <c r="B4139" s="3">
        <v>44998</v>
      </c>
      <c r="C4139" s="10" t="str">
        <f>TEXT(data[[#This Row],[Date]],"mmmm")</f>
        <v>March</v>
      </c>
      <c r="D4139" t="s">
        <v>12</v>
      </c>
      <c r="E4139" t="s">
        <v>19</v>
      </c>
      <c r="F4139" t="s">
        <v>14</v>
      </c>
      <c r="G4139" t="s">
        <v>17</v>
      </c>
      <c r="H4139" s="11">
        <v>64.400000000000091</v>
      </c>
      <c r="I4139" s="11">
        <v>0.4508000000000007</v>
      </c>
      <c r="J4139" s="13">
        <f>data[[#This Row],[Clicks]]/data[[#This Row],[Impressions]]</f>
        <v>7.000000000000001E-3</v>
      </c>
      <c r="K4139" s="1">
        <v>0.35649999999999993</v>
      </c>
      <c r="L4139" s="2">
        <v>0.16071020000000022</v>
      </c>
      <c r="M4139">
        <v>7</v>
      </c>
      <c r="N4139" s="1">
        <f>IF(data[[#This Row],[Conversions]]=0,0,data[[#This Row],[Spend, Dollars]]/data[[#This Row],[Conversions]])</f>
        <v>2.295860000000003E-2</v>
      </c>
      <c r="O4139" s="13">
        <f>data[[#This Row],[Conversions]]/data[[#This Row],[Clicks]]</f>
        <v>15.527950310558982</v>
      </c>
      <c r="P4139" s="11">
        <v>420</v>
      </c>
      <c r="Q4139" s="11">
        <f>IF(data[[#This Row],[Spend, Dollars]]=0,0,data[[#This Row],[Total conversion value, Dollars]]/data[[#This Row],[Spend, Dollars]])</f>
        <v>2613.3997717630832</v>
      </c>
      <c r="R4139" s="2">
        <v>7</v>
      </c>
      <c r="S4139" s="2">
        <v>5</v>
      </c>
      <c r="T4139" s="2">
        <v>3</v>
      </c>
      <c r="U4139" s="2">
        <f t="shared" si="64"/>
        <v>15</v>
      </c>
    </row>
    <row r="4140" spans="1:21" x14ac:dyDescent="0.2">
      <c r="A4140" t="s">
        <v>22</v>
      </c>
      <c r="B4140" s="3">
        <v>44999</v>
      </c>
      <c r="C4140" s="10" t="str">
        <f>TEXT(data[[#This Row],[Date]],"mmmm")</f>
        <v>March</v>
      </c>
      <c r="D4140" t="s">
        <v>12</v>
      </c>
      <c r="E4140" t="s">
        <v>19</v>
      </c>
      <c r="F4140" t="s">
        <v>14</v>
      </c>
      <c r="G4140" t="s">
        <v>17</v>
      </c>
      <c r="H4140" s="11">
        <v>652.20000000000005</v>
      </c>
      <c r="I4140" s="11">
        <v>5.3480400000000001</v>
      </c>
      <c r="J4140" s="13">
        <f>data[[#This Row],[Clicks]]/data[[#This Row],[Impressions]]</f>
        <v>8.199999999999999E-3</v>
      </c>
      <c r="K4140" s="1">
        <v>0.62099999999999977</v>
      </c>
      <c r="L4140" s="2">
        <v>3.3211328399999989</v>
      </c>
      <c r="M4140">
        <v>6</v>
      </c>
      <c r="N4140" s="1">
        <f>IF(data[[#This Row],[Conversions]]=0,0,data[[#This Row],[Spend, Dollars]]/data[[#This Row],[Conversions]])</f>
        <v>0.55352213999999977</v>
      </c>
      <c r="O4140" s="13">
        <f>data[[#This Row],[Conversions]]/data[[#This Row],[Clicks]]</f>
        <v>1.1219063432584648</v>
      </c>
      <c r="P4140" s="11">
        <v>240</v>
      </c>
      <c r="Q4140" s="11">
        <f>IF(data[[#This Row],[Spend, Dollars]]=0,0,data[[#This Row],[Total conversion value, Dollars]]/data[[#This Row],[Spend, Dollars]])</f>
        <v>72.264498760609669</v>
      </c>
      <c r="R4140" s="2">
        <v>35</v>
      </c>
      <c r="S4140" s="2">
        <v>5</v>
      </c>
      <c r="T4140" s="2">
        <v>0</v>
      </c>
      <c r="U4140" s="2">
        <f t="shared" si="64"/>
        <v>40</v>
      </c>
    </row>
    <row r="4141" spans="1:21" x14ac:dyDescent="0.2">
      <c r="A4141" t="s">
        <v>22</v>
      </c>
      <c r="B4141" s="3">
        <v>45000</v>
      </c>
      <c r="C4141" s="10" t="str">
        <f>TEXT(data[[#This Row],[Date]],"mmmm")</f>
        <v>March</v>
      </c>
      <c r="D4141" t="s">
        <v>12</v>
      </c>
      <c r="E4141" t="s">
        <v>19</v>
      </c>
      <c r="F4141" t="s">
        <v>14</v>
      </c>
      <c r="G4141" t="s">
        <v>17</v>
      </c>
      <c r="H4141" s="11">
        <v>606.40000000000009</v>
      </c>
      <c r="I4141" s="11">
        <v>7.3374400000000009</v>
      </c>
      <c r="J4141" s="13">
        <f>data[[#This Row],[Clicks]]/data[[#This Row],[Impressions]]</f>
        <v>1.21E-2</v>
      </c>
      <c r="K4141" s="1">
        <v>1.0234999999999996</v>
      </c>
      <c r="L4141" s="2">
        <v>7.5098698399999986</v>
      </c>
      <c r="M4141">
        <v>3</v>
      </c>
      <c r="N4141" s="1">
        <f>IF(data[[#This Row],[Conversions]]=0,0,data[[#This Row],[Spend, Dollars]]/data[[#This Row],[Conversions]])</f>
        <v>2.503289946666666</v>
      </c>
      <c r="O4141" s="13">
        <f>data[[#This Row],[Conversions]]/data[[#This Row],[Clicks]]</f>
        <v>0.40886194640092455</v>
      </c>
      <c r="P4141" s="11">
        <v>72</v>
      </c>
      <c r="Q4141" s="11">
        <f>IF(data[[#This Row],[Spend, Dollars]]=0,0,data[[#This Row],[Total conversion value, Dollars]]/data[[#This Row],[Spend, Dollars]])</f>
        <v>9.5873832082288146</v>
      </c>
      <c r="R4141" s="2">
        <v>26</v>
      </c>
      <c r="S4141" s="2">
        <v>0</v>
      </c>
      <c r="T4141" s="2">
        <v>7.5</v>
      </c>
      <c r="U4141" s="2">
        <f t="shared" si="64"/>
        <v>33.5</v>
      </c>
    </row>
    <row r="4142" spans="1:21" x14ac:dyDescent="0.2">
      <c r="A4142" t="s">
        <v>22</v>
      </c>
      <c r="B4142" s="3">
        <v>45001</v>
      </c>
      <c r="C4142" s="10" t="str">
        <f>TEXT(data[[#This Row],[Date]],"mmmm")</f>
        <v>March</v>
      </c>
      <c r="D4142" t="s">
        <v>12</v>
      </c>
      <c r="E4142" t="s">
        <v>19</v>
      </c>
      <c r="F4142" t="s">
        <v>14</v>
      </c>
      <c r="G4142" t="s">
        <v>17</v>
      </c>
      <c r="H4142" s="11">
        <v>1075.6000000000001</v>
      </c>
      <c r="I4142" s="11">
        <v>8.8199200000000033</v>
      </c>
      <c r="J4142" s="13">
        <f>data[[#This Row],[Clicks]]/data[[#This Row],[Impressions]]</f>
        <v>8.2000000000000024E-3</v>
      </c>
      <c r="K4142" s="1">
        <v>0.7819999999999997</v>
      </c>
      <c r="L4142" s="2">
        <v>6.8971774400000001</v>
      </c>
      <c r="M4142">
        <v>7</v>
      </c>
      <c r="N4142" s="1">
        <f>IF(data[[#This Row],[Conversions]]=0,0,data[[#This Row],[Spend, Dollars]]/data[[#This Row],[Conversions]])</f>
        <v>0.98531106285714287</v>
      </c>
      <c r="O4142" s="13">
        <f>data[[#This Row],[Conversions]]/data[[#This Row],[Clicks]]</f>
        <v>0.79365799236274226</v>
      </c>
      <c r="P4142" s="11">
        <v>374.4</v>
      </c>
      <c r="Q4142" s="11">
        <f>IF(data[[#This Row],[Spend, Dollars]]=0,0,data[[#This Row],[Total conversion value, Dollars]]/data[[#This Row],[Spend, Dollars]])</f>
        <v>54.283074961748405</v>
      </c>
      <c r="R4142" s="2">
        <v>26</v>
      </c>
      <c r="S4142" s="2">
        <v>4</v>
      </c>
      <c r="T4142" s="2">
        <v>0</v>
      </c>
      <c r="U4142" s="2">
        <f t="shared" si="64"/>
        <v>30</v>
      </c>
    </row>
    <row r="4143" spans="1:21" x14ac:dyDescent="0.2">
      <c r="A4143" t="s">
        <v>22</v>
      </c>
      <c r="B4143" s="3">
        <v>45002</v>
      </c>
      <c r="C4143" s="10" t="str">
        <f>TEXT(data[[#This Row],[Date]],"mmmm")</f>
        <v>March</v>
      </c>
      <c r="D4143" t="s">
        <v>12</v>
      </c>
      <c r="E4143" t="s">
        <v>19</v>
      </c>
      <c r="F4143" t="s">
        <v>14</v>
      </c>
      <c r="G4143" t="s">
        <v>17</v>
      </c>
      <c r="H4143" s="11">
        <v>748.80000000000018</v>
      </c>
      <c r="I4143" s="11">
        <v>7.1135999999999999</v>
      </c>
      <c r="J4143" s="13">
        <f>data[[#This Row],[Clicks]]/data[[#This Row],[Impressions]]</f>
        <v>9.499999999999998E-3</v>
      </c>
      <c r="K4143" s="1">
        <v>0.41399999999999976</v>
      </c>
      <c r="L4143" s="2">
        <v>2.945030399999998</v>
      </c>
      <c r="M4143">
        <v>5</v>
      </c>
      <c r="N4143" s="1">
        <f>IF(data[[#This Row],[Conversions]]=0,0,data[[#This Row],[Spend, Dollars]]/data[[#This Row],[Conversions]])</f>
        <v>0.58900607999999965</v>
      </c>
      <c r="O4143" s="13">
        <f>data[[#This Row],[Conversions]]/data[[#This Row],[Clicks]]</f>
        <v>0.70287899235267659</v>
      </c>
      <c r="P4143" s="11">
        <v>237.6</v>
      </c>
      <c r="Q4143" s="11">
        <f>IF(data[[#This Row],[Spend, Dollars]]=0,0,data[[#This Row],[Total conversion value, Dollars]]/data[[#This Row],[Spend, Dollars]])</f>
        <v>80.678284339611622</v>
      </c>
      <c r="R4143" s="2">
        <v>43</v>
      </c>
      <c r="S4143" s="2">
        <v>5</v>
      </c>
      <c r="T4143" s="2">
        <v>1.5</v>
      </c>
      <c r="U4143" s="2">
        <f t="shared" si="64"/>
        <v>49.5</v>
      </c>
    </row>
    <row r="4144" spans="1:21" x14ac:dyDescent="0.2">
      <c r="A4144" t="s">
        <v>22</v>
      </c>
      <c r="B4144" s="3">
        <v>45003</v>
      </c>
      <c r="C4144" s="10" t="str">
        <f>TEXT(data[[#This Row],[Date]],"mmmm")</f>
        <v>March</v>
      </c>
      <c r="D4144" t="s">
        <v>12</v>
      </c>
      <c r="E4144" t="s">
        <v>19</v>
      </c>
      <c r="F4144" t="s">
        <v>14</v>
      </c>
      <c r="G4144" t="s">
        <v>17</v>
      </c>
      <c r="H4144" s="11">
        <v>675.2</v>
      </c>
      <c r="I4144" s="11">
        <v>5.7392000000000012</v>
      </c>
      <c r="J4144" s="13">
        <f>data[[#This Row],[Clicks]]/data[[#This Row],[Impressions]]</f>
        <v>8.5000000000000006E-3</v>
      </c>
      <c r="K4144" s="1">
        <v>0.50599999999999967</v>
      </c>
      <c r="L4144" s="2">
        <v>2.9040351999999987</v>
      </c>
      <c r="M4144">
        <v>2</v>
      </c>
      <c r="N4144" s="1">
        <f>IF(data[[#This Row],[Conversions]]=0,0,data[[#This Row],[Spend, Dollars]]/data[[#This Row],[Conversions]])</f>
        <v>1.4520175999999994</v>
      </c>
      <c r="O4144" s="13">
        <f>data[[#This Row],[Conversions]]/data[[#This Row],[Clicks]]</f>
        <v>0.34848062447727901</v>
      </c>
      <c r="P4144" s="11">
        <v>38.4</v>
      </c>
      <c r="Q4144" s="11">
        <f>IF(data[[#This Row],[Spend, Dollars]]=0,0,data[[#This Row],[Total conversion value, Dollars]]/data[[#This Row],[Spend, Dollars]])</f>
        <v>13.222980217319686</v>
      </c>
      <c r="R4144" s="2">
        <v>37</v>
      </c>
      <c r="S4144" s="2">
        <v>0</v>
      </c>
      <c r="T4144" s="2">
        <v>1.5</v>
      </c>
      <c r="U4144" s="2">
        <f t="shared" si="64"/>
        <v>38.5</v>
      </c>
    </row>
    <row r="4145" spans="1:21" x14ac:dyDescent="0.2">
      <c r="A4145" t="s">
        <v>22</v>
      </c>
      <c r="B4145" s="3">
        <v>45004</v>
      </c>
      <c r="C4145" s="10" t="str">
        <f>TEXT(data[[#This Row],[Date]],"mmmm")</f>
        <v>March</v>
      </c>
      <c r="D4145" t="s">
        <v>12</v>
      </c>
      <c r="E4145" t="s">
        <v>19</v>
      </c>
      <c r="F4145" t="s">
        <v>14</v>
      </c>
      <c r="G4145" t="s">
        <v>17</v>
      </c>
      <c r="H4145" s="11">
        <v>574.80000000000018</v>
      </c>
      <c r="I4145" s="11">
        <v>5.1732000000000005</v>
      </c>
      <c r="J4145" s="13">
        <f>data[[#This Row],[Clicks]]/data[[#This Row],[Impressions]]</f>
        <v>8.9999999999999976E-3</v>
      </c>
      <c r="K4145" s="1">
        <v>0.66699999999999982</v>
      </c>
      <c r="L4145" s="2">
        <v>3.4505243999999995</v>
      </c>
      <c r="M4145">
        <v>5</v>
      </c>
      <c r="N4145" s="1">
        <f>IF(data[[#This Row],[Conversions]]=0,0,data[[#This Row],[Spend, Dollars]]/data[[#This Row],[Conversions]])</f>
        <v>0.69010487999999992</v>
      </c>
      <c r="O4145" s="13">
        <f>data[[#This Row],[Conversions]]/data[[#This Row],[Clicks]]</f>
        <v>0.96651975566380566</v>
      </c>
      <c r="P4145" s="11">
        <v>244.79999999999998</v>
      </c>
      <c r="Q4145" s="11">
        <f>IF(data[[#This Row],[Spend, Dollars]]=0,0,data[[#This Row],[Total conversion value, Dollars]]/data[[#This Row],[Spend, Dollars]])</f>
        <v>70.945737986956416</v>
      </c>
      <c r="R4145" s="2">
        <v>23</v>
      </c>
      <c r="S4145" s="2">
        <v>9</v>
      </c>
      <c r="T4145" s="2">
        <v>1.5</v>
      </c>
      <c r="U4145" s="2">
        <f t="shared" si="64"/>
        <v>33.5</v>
      </c>
    </row>
    <row r="4146" spans="1:21" x14ac:dyDescent="0.2">
      <c r="A4146" t="s">
        <v>22</v>
      </c>
      <c r="B4146" s="3">
        <v>45005</v>
      </c>
      <c r="C4146" s="10" t="str">
        <f>TEXT(data[[#This Row],[Date]],"mmmm")</f>
        <v>March</v>
      </c>
      <c r="D4146" t="s">
        <v>12</v>
      </c>
      <c r="E4146" t="s">
        <v>19</v>
      </c>
      <c r="F4146" t="s">
        <v>14</v>
      </c>
      <c r="G4146" t="s">
        <v>17</v>
      </c>
      <c r="H4146" s="11">
        <v>822.80000000000018</v>
      </c>
      <c r="I4146" s="11">
        <v>12.25972</v>
      </c>
      <c r="J4146" s="13">
        <f>data[[#This Row],[Clicks]]/data[[#This Row],[Impressions]]</f>
        <v>1.4899999999999997E-2</v>
      </c>
      <c r="K4146" s="1">
        <v>0.60949999999999971</v>
      </c>
      <c r="L4146" s="2">
        <v>7.4722993399999966</v>
      </c>
      <c r="M4146">
        <v>7</v>
      </c>
      <c r="N4146" s="1">
        <f>IF(data[[#This Row],[Conversions]]=0,0,data[[#This Row],[Spend, Dollars]]/data[[#This Row],[Conversions]])</f>
        <v>1.0674713342857138</v>
      </c>
      <c r="O4146" s="13">
        <f>data[[#This Row],[Conversions]]/data[[#This Row],[Clicks]]</f>
        <v>0.57097551983242689</v>
      </c>
      <c r="P4146" s="11">
        <v>576</v>
      </c>
      <c r="Q4146" s="11">
        <f>IF(data[[#This Row],[Spend, Dollars]]=0,0,data[[#This Row],[Total conversion value, Dollars]]/data[[#This Row],[Spend, Dollars]])</f>
        <v>77.08470629871745</v>
      </c>
      <c r="R4146" s="2">
        <v>53</v>
      </c>
      <c r="S4146" s="2">
        <v>7</v>
      </c>
      <c r="T4146" s="2">
        <v>3</v>
      </c>
      <c r="U4146" s="2">
        <f t="shared" si="64"/>
        <v>63</v>
      </c>
    </row>
    <row r="4147" spans="1:21" x14ac:dyDescent="0.2">
      <c r="A4147" t="s">
        <v>22</v>
      </c>
      <c r="B4147" s="3">
        <v>45006</v>
      </c>
      <c r="C4147" s="10" t="str">
        <f>TEXT(data[[#This Row],[Date]],"mmmm")</f>
        <v>March</v>
      </c>
      <c r="D4147" t="s">
        <v>12</v>
      </c>
      <c r="E4147" t="s">
        <v>19</v>
      </c>
      <c r="F4147" t="s">
        <v>14</v>
      </c>
      <c r="G4147" t="s">
        <v>17</v>
      </c>
      <c r="H4147" s="11">
        <v>934.60000000000014</v>
      </c>
      <c r="I4147" s="11">
        <v>14.579760000000004</v>
      </c>
      <c r="J4147" s="13">
        <f>data[[#This Row],[Clicks]]/data[[#This Row],[Impressions]]</f>
        <v>1.5600000000000001E-2</v>
      </c>
      <c r="K4147" s="1">
        <v>8.050000000000003E-2</v>
      </c>
      <c r="L4147" s="2">
        <v>1.1736706800000007</v>
      </c>
      <c r="M4147">
        <v>7</v>
      </c>
      <c r="N4147" s="1">
        <f>IF(data[[#This Row],[Conversions]]=0,0,data[[#This Row],[Spend, Dollars]]/data[[#This Row],[Conversions]])</f>
        <v>0.16766724000000011</v>
      </c>
      <c r="O4147" s="13">
        <f>data[[#This Row],[Conversions]]/data[[#This Row],[Clicks]]</f>
        <v>0.48011764254006911</v>
      </c>
      <c r="P4147" s="11">
        <v>354</v>
      </c>
      <c r="Q4147" s="11">
        <f>IF(data[[#This Row],[Spend, Dollars]]=0,0,data[[#This Row],[Total conversion value, Dollars]]/data[[#This Row],[Spend, Dollars]])</f>
        <v>301.61782690183566</v>
      </c>
      <c r="R4147" s="2">
        <v>10</v>
      </c>
      <c r="S4147" s="2">
        <v>10</v>
      </c>
      <c r="T4147" s="2">
        <v>3</v>
      </c>
      <c r="U4147" s="2">
        <f t="shared" si="64"/>
        <v>23</v>
      </c>
    </row>
    <row r="4148" spans="1:21" x14ac:dyDescent="0.2">
      <c r="A4148" t="s">
        <v>22</v>
      </c>
      <c r="B4148" s="3">
        <v>45007</v>
      </c>
      <c r="C4148" s="10" t="str">
        <f>TEXT(data[[#This Row],[Date]],"mmmm")</f>
        <v>March</v>
      </c>
      <c r="D4148" t="s">
        <v>12</v>
      </c>
      <c r="E4148" t="s">
        <v>19</v>
      </c>
      <c r="F4148" t="s">
        <v>14</v>
      </c>
      <c r="G4148" t="s">
        <v>17</v>
      </c>
      <c r="H4148" s="11">
        <v>434.6</v>
      </c>
      <c r="I4148" s="11">
        <v>5.6497999999999999</v>
      </c>
      <c r="J4148" s="13">
        <f>data[[#This Row],[Clicks]]/data[[#This Row],[Impressions]]</f>
        <v>1.2999999999999999E-2</v>
      </c>
      <c r="K4148" s="1">
        <v>1.3109999999999995</v>
      </c>
      <c r="L4148" s="2">
        <v>7.4068877999999971</v>
      </c>
      <c r="M4148">
        <v>2</v>
      </c>
      <c r="N4148" s="1">
        <f>IF(data[[#This Row],[Conversions]]=0,0,data[[#This Row],[Spend, Dollars]]/data[[#This Row],[Conversions]])</f>
        <v>3.7034438999999986</v>
      </c>
      <c r="O4148" s="13">
        <f>data[[#This Row],[Conversions]]/data[[#This Row],[Clicks]]</f>
        <v>0.35399483167545753</v>
      </c>
      <c r="P4148" s="11">
        <v>46.8</v>
      </c>
      <c r="Q4148" s="11">
        <f>IF(data[[#This Row],[Spend, Dollars]]=0,0,data[[#This Row],[Total conversion value, Dollars]]/data[[#This Row],[Spend, Dollars]])</f>
        <v>6.3184432198365439</v>
      </c>
      <c r="R4148" s="2">
        <v>40</v>
      </c>
      <c r="S4148" s="2">
        <v>0</v>
      </c>
      <c r="T4148" s="2">
        <v>0</v>
      </c>
      <c r="U4148" s="2">
        <f t="shared" si="64"/>
        <v>40</v>
      </c>
    </row>
    <row r="4149" spans="1:21" x14ac:dyDescent="0.2">
      <c r="A4149" t="s">
        <v>22</v>
      </c>
      <c r="B4149" s="3">
        <v>45008</v>
      </c>
      <c r="C4149" s="10" t="str">
        <f>TEXT(data[[#This Row],[Date]],"mmmm")</f>
        <v>March</v>
      </c>
      <c r="D4149" t="s">
        <v>12</v>
      </c>
      <c r="E4149" t="s">
        <v>19</v>
      </c>
      <c r="F4149" t="s">
        <v>14</v>
      </c>
      <c r="G4149" t="s">
        <v>17</v>
      </c>
      <c r="H4149" s="11">
        <v>592.40000000000009</v>
      </c>
      <c r="I4149" s="11">
        <v>7.1680400000000013</v>
      </c>
      <c r="J4149" s="13">
        <f>data[[#This Row],[Clicks]]/data[[#This Row],[Impressions]]</f>
        <v>1.21E-2</v>
      </c>
      <c r="K4149" s="1">
        <v>1.1959999999999995</v>
      </c>
      <c r="L4149" s="2">
        <v>8.572975839999998</v>
      </c>
      <c r="M4149">
        <v>2</v>
      </c>
      <c r="N4149" s="1">
        <f>IF(data[[#This Row],[Conversions]]=0,0,data[[#This Row],[Spend, Dollars]]/data[[#This Row],[Conversions]])</f>
        <v>4.286487919999999</v>
      </c>
      <c r="O4149" s="13">
        <f>data[[#This Row],[Conversions]]/data[[#This Row],[Clicks]]</f>
        <v>0.2790163001322537</v>
      </c>
      <c r="P4149" s="11">
        <v>50.4</v>
      </c>
      <c r="Q4149" s="11">
        <f>IF(data[[#This Row],[Spend, Dollars]]=0,0,data[[#This Row],[Total conversion value, Dollars]]/data[[#This Row],[Spend, Dollars]])</f>
        <v>5.8789387653284244</v>
      </c>
      <c r="R4149" s="2">
        <v>47</v>
      </c>
      <c r="S4149" s="2">
        <v>7</v>
      </c>
      <c r="T4149" s="2">
        <v>0</v>
      </c>
      <c r="U4149" s="2">
        <f t="shared" si="64"/>
        <v>54</v>
      </c>
    </row>
    <row r="4150" spans="1:21" x14ac:dyDescent="0.2">
      <c r="A4150" t="s">
        <v>22</v>
      </c>
      <c r="B4150" s="3">
        <v>45009</v>
      </c>
      <c r="C4150" s="10" t="str">
        <f>TEXT(data[[#This Row],[Date]],"mmmm")</f>
        <v>March</v>
      </c>
      <c r="D4150" t="s">
        <v>12</v>
      </c>
      <c r="E4150" t="s">
        <v>19</v>
      </c>
      <c r="F4150" t="s">
        <v>14</v>
      </c>
      <c r="G4150" t="s">
        <v>17</v>
      </c>
      <c r="H4150" s="11">
        <v>972.80000000000018</v>
      </c>
      <c r="I4150" s="11">
        <v>13.716480000000002</v>
      </c>
      <c r="J4150" s="13">
        <f>data[[#This Row],[Clicks]]/data[[#This Row],[Impressions]]</f>
        <v>1.41E-2</v>
      </c>
      <c r="K4150" s="1">
        <v>0.36799999999999994</v>
      </c>
      <c r="L4150" s="2">
        <v>5.0476646399999998</v>
      </c>
      <c r="M4150">
        <v>7</v>
      </c>
      <c r="N4150" s="1">
        <f>IF(data[[#This Row],[Conversions]]=0,0,data[[#This Row],[Spend, Dollars]]/data[[#This Row],[Conversions]])</f>
        <v>0.72109494857142853</v>
      </c>
      <c r="O4150" s="13">
        <f>data[[#This Row],[Conversions]]/data[[#This Row],[Clicks]]</f>
        <v>0.51033501306457629</v>
      </c>
      <c r="P4150" s="11">
        <v>192</v>
      </c>
      <c r="Q4150" s="11">
        <f>IF(data[[#This Row],[Spend, Dollars]]=0,0,data[[#This Row],[Total conversion value, Dollars]]/data[[#This Row],[Spend, Dollars]])</f>
        <v>38.037392278105067</v>
      </c>
      <c r="R4150" s="2">
        <v>38</v>
      </c>
      <c r="S4150" s="2">
        <v>6</v>
      </c>
      <c r="T4150" s="2">
        <v>4.5</v>
      </c>
      <c r="U4150" s="2">
        <f t="shared" si="64"/>
        <v>48.5</v>
      </c>
    </row>
    <row r="4151" spans="1:21" x14ac:dyDescent="0.2">
      <c r="A4151" t="s">
        <v>22</v>
      </c>
      <c r="B4151" s="3">
        <v>45010</v>
      </c>
      <c r="C4151" s="10" t="str">
        <f>TEXT(data[[#This Row],[Date]],"mmmm")</f>
        <v>March</v>
      </c>
      <c r="D4151" t="s">
        <v>12</v>
      </c>
      <c r="E4151" t="s">
        <v>19</v>
      </c>
      <c r="F4151" t="s">
        <v>14</v>
      </c>
      <c r="G4151" t="s">
        <v>17</v>
      </c>
      <c r="H4151" s="11">
        <v>927.2</v>
      </c>
      <c r="I4151" s="11">
        <v>10.570079999999999</v>
      </c>
      <c r="J4151" s="13">
        <f>data[[#This Row],[Clicks]]/data[[#This Row],[Impressions]]</f>
        <v>1.1399999999999999E-2</v>
      </c>
      <c r="K4151" s="1">
        <v>0.65549999999999964</v>
      </c>
      <c r="L4151" s="2">
        <v>6.9286874399999956</v>
      </c>
      <c r="M4151">
        <v>6</v>
      </c>
      <c r="N4151" s="1">
        <f>IF(data[[#This Row],[Conversions]]=0,0,data[[#This Row],[Spend, Dollars]]/data[[#This Row],[Conversions]])</f>
        <v>1.1547812399999993</v>
      </c>
      <c r="O4151" s="13">
        <f>data[[#This Row],[Conversions]]/data[[#This Row],[Clicks]]</f>
        <v>0.56763998001907279</v>
      </c>
      <c r="P4151" s="11">
        <v>252</v>
      </c>
      <c r="Q4151" s="11">
        <f>IF(data[[#This Row],[Spend, Dollars]]=0,0,data[[#This Row],[Total conversion value, Dollars]]/data[[#This Row],[Spend, Dollars]])</f>
        <v>36.370525035547018</v>
      </c>
      <c r="R4151" s="2">
        <v>6</v>
      </c>
      <c r="S4151" s="2">
        <v>1</v>
      </c>
      <c r="T4151" s="2">
        <v>4.5</v>
      </c>
      <c r="U4151" s="2">
        <f t="shared" si="64"/>
        <v>11.5</v>
      </c>
    </row>
    <row r="4152" spans="1:21" x14ac:dyDescent="0.2">
      <c r="A4152" t="s">
        <v>22</v>
      </c>
      <c r="B4152" s="3">
        <v>45011</v>
      </c>
      <c r="C4152" s="10" t="str">
        <f>TEXT(data[[#This Row],[Date]],"mmmm")</f>
        <v>March</v>
      </c>
      <c r="D4152" t="s">
        <v>12</v>
      </c>
      <c r="E4152" t="s">
        <v>19</v>
      </c>
      <c r="F4152" t="s">
        <v>14</v>
      </c>
      <c r="G4152" t="s">
        <v>17</v>
      </c>
      <c r="H4152" s="11">
        <v>711.40000000000009</v>
      </c>
      <c r="I4152" s="11">
        <v>6.6160200000000007</v>
      </c>
      <c r="J4152" s="13">
        <f>data[[#This Row],[Clicks]]/data[[#This Row],[Impressions]]</f>
        <v>9.2999999999999992E-3</v>
      </c>
      <c r="K4152" s="1">
        <v>0.35649999999999993</v>
      </c>
      <c r="L4152" s="2">
        <v>2.3586111299999999</v>
      </c>
      <c r="M4152">
        <v>8</v>
      </c>
      <c r="N4152" s="1">
        <f>IF(data[[#This Row],[Conversions]]=0,0,data[[#This Row],[Spend, Dollars]]/data[[#This Row],[Conversions]])</f>
        <v>0.29482639124999999</v>
      </c>
      <c r="O4152" s="13">
        <f>data[[#This Row],[Conversions]]/data[[#This Row],[Clicks]]</f>
        <v>1.2091861874661805</v>
      </c>
      <c r="P4152" s="11">
        <v>446.4</v>
      </c>
      <c r="Q4152" s="11">
        <f>IF(data[[#This Row],[Spend, Dollars]]=0,0,data[[#This Row],[Total conversion value, Dollars]]/data[[#This Row],[Spend, Dollars]])</f>
        <v>189.26392499470651</v>
      </c>
      <c r="R4152" s="2">
        <v>23</v>
      </c>
      <c r="S4152" s="2">
        <v>8</v>
      </c>
      <c r="T4152" s="2">
        <v>6</v>
      </c>
      <c r="U4152" s="2">
        <f t="shared" si="64"/>
        <v>37</v>
      </c>
    </row>
    <row r="4153" spans="1:21" x14ac:dyDescent="0.2">
      <c r="A4153" t="s">
        <v>22</v>
      </c>
      <c r="B4153" s="3">
        <v>45012</v>
      </c>
      <c r="C4153" s="10" t="str">
        <f>TEXT(data[[#This Row],[Date]],"mmmm")</f>
        <v>March</v>
      </c>
      <c r="D4153" t="s">
        <v>12</v>
      </c>
      <c r="E4153" t="s">
        <v>19</v>
      </c>
      <c r="F4153" t="s">
        <v>14</v>
      </c>
      <c r="G4153" t="s">
        <v>17</v>
      </c>
      <c r="H4153" s="11">
        <v>573.6</v>
      </c>
      <c r="I4153" s="11">
        <v>5.8507200000000008</v>
      </c>
      <c r="J4153" s="13">
        <f>data[[#This Row],[Clicks]]/data[[#This Row],[Impressions]]</f>
        <v>1.0200000000000001E-2</v>
      </c>
      <c r="K4153" s="1">
        <v>5.7499999999999996E-2</v>
      </c>
      <c r="L4153" s="2">
        <v>0.3364164</v>
      </c>
      <c r="M4153">
        <v>4</v>
      </c>
      <c r="N4153" s="1">
        <f>IF(data[[#This Row],[Conversions]]=0,0,data[[#This Row],[Spend, Dollars]]/data[[#This Row],[Conversions]])</f>
        <v>8.4104100000000001E-2</v>
      </c>
      <c r="O4153" s="13">
        <f>data[[#This Row],[Conversions]]/data[[#This Row],[Clicks]]</f>
        <v>0.68367653895588909</v>
      </c>
      <c r="P4153" s="11">
        <v>81.599999999999994</v>
      </c>
      <c r="Q4153" s="11">
        <f>IF(data[[#This Row],[Spend, Dollars]]=0,0,data[[#This Row],[Total conversion value, Dollars]]/data[[#This Row],[Spend, Dollars]])</f>
        <v>242.55654599478501</v>
      </c>
      <c r="R4153" s="2">
        <v>54</v>
      </c>
      <c r="S4153" s="2">
        <v>8</v>
      </c>
      <c r="T4153" s="2">
        <v>1.5</v>
      </c>
      <c r="U4153" s="2">
        <f t="shared" si="64"/>
        <v>63.5</v>
      </c>
    </row>
    <row r="4154" spans="1:21" x14ac:dyDescent="0.2">
      <c r="A4154" t="s">
        <v>22</v>
      </c>
      <c r="B4154" s="3">
        <v>45013</v>
      </c>
      <c r="C4154" s="10" t="str">
        <f>TEXT(data[[#This Row],[Date]],"mmmm")</f>
        <v>March</v>
      </c>
      <c r="D4154" t="s">
        <v>12</v>
      </c>
      <c r="E4154" t="s">
        <v>19</v>
      </c>
      <c r="F4154" t="s">
        <v>14</v>
      </c>
      <c r="G4154" t="s">
        <v>17</v>
      </c>
      <c r="H4154" s="11">
        <v>553.40000000000009</v>
      </c>
      <c r="I4154" s="11">
        <v>4.0398199999999989</v>
      </c>
      <c r="J4154" s="13">
        <f>data[[#This Row],[Clicks]]/data[[#This Row],[Impressions]]</f>
        <v>7.2999999999999966E-3</v>
      </c>
      <c r="K4154" s="1">
        <v>0.14950000000000005</v>
      </c>
      <c r="L4154" s="2">
        <v>0.60395309000000008</v>
      </c>
      <c r="M4154">
        <v>8</v>
      </c>
      <c r="N4154" s="1">
        <f>IF(data[[#This Row],[Conversions]]=0,0,data[[#This Row],[Spend, Dollars]]/data[[#This Row],[Conversions]])</f>
        <v>7.549413625000001E-2</v>
      </c>
      <c r="O4154" s="13">
        <f>data[[#This Row],[Conversions]]/data[[#This Row],[Clicks]]</f>
        <v>1.9802862503774927</v>
      </c>
      <c r="P4154" s="11">
        <v>511.2</v>
      </c>
      <c r="Q4154" s="11">
        <f>IF(data[[#This Row],[Spend, Dollars]]=0,0,data[[#This Row],[Total conversion value, Dollars]]/data[[#This Row],[Spend, Dollars]])</f>
        <v>846.42335384027911</v>
      </c>
      <c r="R4154" s="2">
        <v>1</v>
      </c>
      <c r="S4154" s="2">
        <v>3</v>
      </c>
      <c r="T4154" s="2">
        <v>4.5</v>
      </c>
      <c r="U4154" s="2">
        <f t="shared" si="64"/>
        <v>8.5</v>
      </c>
    </row>
    <row r="4155" spans="1:21" x14ac:dyDescent="0.2">
      <c r="A4155" t="s">
        <v>22</v>
      </c>
      <c r="B4155" s="3">
        <v>45014</v>
      </c>
      <c r="C4155" s="10" t="str">
        <f>TEXT(data[[#This Row],[Date]],"mmmm")</f>
        <v>March</v>
      </c>
      <c r="D4155" t="s">
        <v>12</v>
      </c>
      <c r="E4155" t="s">
        <v>19</v>
      </c>
      <c r="F4155" t="s">
        <v>14</v>
      </c>
      <c r="G4155" t="s">
        <v>17</v>
      </c>
      <c r="H4155" s="11">
        <v>873.40000000000009</v>
      </c>
      <c r="I4155" s="11">
        <v>12.052920000000002</v>
      </c>
      <c r="J4155" s="13">
        <f>data[[#This Row],[Clicks]]/data[[#This Row],[Impressions]]</f>
        <v>1.3800000000000002E-2</v>
      </c>
      <c r="K4155" s="1">
        <v>1.1154999999999997</v>
      </c>
      <c r="L4155" s="2">
        <v>13.44503226</v>
      </c>
      <c r="M4155">
        <v>7</v>
      </c>
      <c r="N4155" s="1">
        <f>IF(data[[#This Row],[Conversions]]=0,0,data[[#This Row],[Spend, Dollars]]/data[[#This Row],[Conversions]])</f>
        <v>1.9207188942857143</v>
      </c>
      <c r="O4155" s="13">
        <f>data[[#This Row],[Conversions]]/data[[#This Row],[Clicks]]</f>
        <v>0.58077212824776059</v>
      </c>
      <c r="P4155" s="11">
        <v>336</v>
      </c>
      <c r="Q4155" s="11">
        <f>IF(data[[#This Row],[Spend, Dollars]]=0,0,data[[#This Row],[Total conversion value, Dollars]]/data[[#This Row],[Spend, Dollars]])</f>
        <v>24.990642900844925</v>
      </c>
      <c r="R4155" s="2">
        <v>46</v>
      </c>
      <c r="S4155" s="2">
        <v>7</v>
      </c>
      <c r="T4155" s="2">
        <v>1.5</v>
      </c>
      <c r="U4155" s="2">
        <f t="shared" si="64"/>
        <v>54.5</v>
      </c>
    </row>
    <row r="4156" spans="1:21" x14ac:dyDescent="0.2">
      <c r="A4156" t="s">
        <v>22</v>
      </c>
      <c r="B4156" s="3">
        <v>45015</v>
      </c>
      <c r="C4156" s="10" t="str">
        <f>TEXT(data[[#This Row],[Date]],"mmmm")</f>
        <v>March</v>
      </c>
      <c r="D4156" t="s">
        <v>12</v>
      </c>
      <c r="E4156" t="s">
        <v>19</v>
      </c>
      <c r="F4156" t="s">
        <v>14</v>
      </c>
      <c r="G4156" t="s">
        <v>17</v>
      </c>
      <c r="H4156" s="11">
        <v>271.20000000000005</v>
      </c>
      <c r="I4156" s="11">
        <v>3.4442400000000006</v>
      </c>
      <c r="J4156" s="13">
        <f>data[[#This Row],[Clicks]]/data[[#This Row],[Impressions]]</f>
        <v>1.2699999999999999E-2</v>
      </c>
      <c r="K4156" s="1">
        <v>1.0694999999999997</v>
      </c>
      <c r="L4156" s="2">
        <v>3.6836146799999994</v>
      </c>
      <c r="M4156">
        <v>6</v>
      </c>
      <c r="N4156" s="1">
        <f>IF(data[[#This Row],[Conversions]]=0,0,data[[#This Row],[Spend, Dollars]]/data[[#This Row],[Conversions]])</f>
        <v>0.61393577999999993</v>
      </c>
      <c r="O4156" s="13">
        <f>data[[#This Row],[Conversions]]/data[[#This Row],[Clicks]]</f>
        <v>1.7420388823078528</v>
      </c>
      <c r="P4156" s="11">
        <v>187.2</v>
      </c>
      <c r="Q4156" s="11">
        <f>IF(data[[#This Row],[Spend, Dollars]]=0,0,data[[#This Row],[Total conversion value, Dollars]]/data[[#This Row],[Spend, Dollars]])</f>
        <v>50.819647618518019</v>
      </c>
      <c r="R4156" s="2">
        <v>43</v>
      </c>
      <c r="S4156" s="2">
        <v>3</v>
      </c>
      <c r="T4156" s="2">
        <v>3</v>
      </c>
      <c r="U4156" s="2">
        <f t="shared" si="64"/>
        <v>49</v>
      </c>
    </row>
    <row r="4157" spans="1:21" x14ac:dyDescent="0.2">
      <c r="A4157" t="s">
        <v>22</v>
      </c>
      <c r="B4157" s="3">
        <v>45016</v>
      </c>
      <c r="C4157" s="10" t="str">
        <f>TEXT(data[[#This Row],[Date]],"mmmm")</f>
        <v>March</v>
      </c>
      <c r="D4157" t="s">
        <v>12</v>
      </c>
      <c r="E4157" t="s">
        <v>19</v>
      </c>
      <c r="F4157" t="s">
        <v>14</v>
      </c>
      <c r="G4157" t="s">
        <v>17</v>
      </c>
      <c r="H4157" s="11">
        <v>824.40000000000009</v>
      </c>
      <c r="I4157" s="11">
        <v>11.871359999999999</v>
      </c>
      <c r="J4157" s="13">
        <f>data[[#This Row],[Clicks]]/data[[#This Row],[Impressions]]</f>
        <v>1.4399999999999998E-2</v>
      </c>
      <c r="K4157" s="1">
        <v>1.0809999999999997</v>
      </c>
      <c r="L4157" s="2">
        <v>12.832940159999996</v>
      </c>
      <c r="M4157">
        <v>4</v>
      </c>
      <c r="N4157" s="1">
        <f>IF(data[[#This Row],[Conversions]]=0,0,data[[#This Row],[Spend, Dollars]]/data[[#This Row],[Conversions]])</f>
        <v>3.208235039999999</v>
      </c>
      <c r="O4157" s="13">
        <f>data[[#This Row],[Conversions]]/data[[#This Row],[Clicks]]</f>
        <v>0.33694538789153056</v>
      </c>
      <c r="P4157" s="11">
        <v>140.4</v>
      </c>
      <c r="Q4157" s="11">
        <f>IF(data[[#This Row],[Spend, Dollars]]=0,0,data[[#This Row],[Total conversion value, Dollars]]/data[[#This Row],[Spend, Dollars]])</f>
        <v>10.940594925987721</v>
      </c>
      <c r="R4157" s="2">
        <v>37</v>
      </c>
      <c r="S4157" s="2">
        <v>12</v>
      </c>
      <c r="T4157" s="2">
        <v>3</v>
      </c>
      <c r="U4157" s="2">
        <f t="shared" si="64"/>
        <v>52</v>
      </c>
    </row>
    <row r="4158" spans="1:21" x14ac:dyDescent="0.2">
      <c r="A4158" t="s">
        <v>22</v>
      </c>
      <c r="B4158" s="3">
        <v>45017</v>
      </c>
      <c r="C4158" s="10" t="str">
        <f>TEXT(data[[#This Row],[Date]],"mmmm")</f>
        <v>April</v>
      </c>
      <c r="D4158" t="s">
        <v>12</v>
      </c>
      <c r="E4158" t="s">
        <v>19</v>
      </c>
      <c r="F4158" t="s">
        <v>14</v>
      </c>
      <c r="G4158" t="s">
        <v>17</v>
      </c>
      <c r="H4158" s="11">
        <v>681.80000000000018</v>
      </c>
      <c r="I4158" s="11">
        <v>5.2498600000000026</v>
      </c>
      <c r="J4158" s="13">
        <f>data[[#This Row],[Clicks]]/data[[#This Row],[Impressions]]</f>
        <v>7.700000000000002E-3</v>
      </c>
      <c r="K4158" s="1">
        <v>0.11499999999999999</v>
      </c>
      <c r="L4158" s="2">
        <v>0.60373390000000027</v>
      </c>
      <c r="M4158">
        <v>4</v>
      </c>
      <c r="N4158" s="1">
        <f>IF(data[[#This Row],[Conversions]]=0,0,data[[#This Row],[Spend, Dollars]]/data[[#This Row],[Conversions]])</f>
        <v>0.15093347500000007</v>
      </c>
      <c r="O4158" s="13">
        <f>data[[#This Row],[Conversions]]/data[[#This Row],[Clicks]]</f>
        <v>0.7619250799068924</v>
      </c>
      <c r="P4158" s="11">
        <v>144</v>
      </c>
      <c r="Q4158" s="11">
        <f>IF(data[[#This Row],[Spend, Dollars]]=0,0,data[[#This Row],[Total conversion value, Dollars]]/data[[#This Row],[Spend, Dollars]])</f>
        <v>238.51567718824458</v>
      </c>
      <c r="R4158" s="2">
        <v>7</v>
      </c>
      <c r="S4158" s="2">
        <v>4</v>
      </c>
      <c r="T4158" s="2">
        <v>7.5</v>
      </c>
      <c r="U4158" s="2">
        <f t="shared" si="64"/>
        <v>18.5</v>
      </c>
    </row>
    <row r="4159" spans="1:21" x14ac:dyDescent="0.2">
      <c r="A4159" t="s">
        <v>22</v>
      </c>
      <c r="B4159" s="3">
        <v>45018</v>
      </c>
      <c r="C4159" s="10" t="str">
        <f>TEXT(data[[#This Row],[Date]],"mmmm")</f>
        <v>April</v>
      </c>
      <c r="D4159" t="s">
        <v>12</v>
      </c>
      <c r="E4159" t="s">
        <v>19</v>
      </c>
      <c r="F4159" t="s">
        <v>14</v>
      </c>
      <c r="G4159" t="s">
        <v>17</v>
      </c>
      <c r="H4159" s="11">
        <v>611.60000000000014</v>
      </c>
      <c r="I4159" s="11">
        <v>7.2168800000000024</v>
      </c>
      <c r="J4159" s="13">
        <f>data[[#This Row],[Clicks]]/data[[#This Row],[Impressions]]</f>
        <v>1.1800000000000001E-2</v>
      </c>
      <c r="K4159" s="1">
        <v>0.57499999999999973</v>
      </c>
      <c r="L4159" s="2">
        <v>4.1497059999999992</v>
      </c>
      <c r="M4159">
        <v>6</v>
      </c>
      <c r="N4159" s="1">
        <f>IF(data[[#This Row],[Conversions]]=0,0,data[[#This Row],[Spend, Dollars]]/data[[#This Row],[Conversions]])</f>
        <v>0.69161766666666658</v>
      </c>
      <c r="O4159" s="13">
        <f>data[[#This Row],[Conversions]]/data[[#This Row],[Clicks]]</f>
        <v>0.83138419926616458</v>
      </c>
      <c r="P4159" s="11">
        <v>402</v>
      </c>
      <c r="Q4159" s="11">
        <f>IF(data[[#This Row],[Spend, Dollars]]=0,0,data[[#This Row],[Total conversion value, Dollars]]/data[[#This Row],[Spend, Dollars]])</f>
        <v>96.874332784057486</v>
      </c>
      <c r="R4159" s="2">
        <v>11</v>
      </c>
      <c r="S4159" s="2">
        <v>5</v>
      </c>
      <c r="T4159" s="2">
        <v>3</v>
      </c>
      <c r="U4159" s="2">
        <f t="shared" si="64"/>
        <v>19</v>
      </c>
    </row>
    <row r="4160" spans="1:21" x14ac:dyDescent="0.2">
      <c r="A4160" t="s">
        <v>22</v>
      </c>
      <c r="B4160" s="3">
        <v>45019</v>
      </c>
      <c r="C4160" s="10" t="str">
        <f>TEXT(data[[#This Row],[Date]],"mmmm")</f>
        <v>April</v>
      </c>
      <c r="D4160" t="s">
        <v>12</v>
      </c>
      <c r="E4160" t="s">
        <v>19</v>
      </c>
      <c r="F4160" t="s">
        <v>14</v>
      </c>
      <c r="G4160" t="s">
        <v>17</v>
      </c>
      <c r="H4160" s="11">
        <v>944.60000000000014</v>
      </c>
      <c r="I4160" s="11">
        <v>2.8338000000000005</v>
      </c>
      <c r="J4160" s="13">
        <f>data[[#This Row],[Clicks]]/data[[#This Row],[Impressions]]</f>
        <v>3.0000000000000001E-3</v>
      </c>
      <c r="K4160" s="1">
        <v>0.82799999999999974</v>
      </c>
      <c r="L4160" s="2">
        <v>2.3463863999999997</v>
      </c>
      <c r="M4160">
        <v>7</v>
      </c>
      <c r="N4160" s="1">
        <f>IF(data[[#This Row],[Conversions]]=0,0,data[[#This Row],[Spend, Dollars]]/data[[#This Row],[Conversions]])</f>
        <v>0.33519805714285711</v>
      </c>
      <c r="O4160" s="13">
        <f>data[[#This Row],[Conversions]]/data[[#This Row],[Clicks]]</f>
        <v>2.4701813818900411</v>
      </c>
      <c r="P4160" s="11">
        <v>216</v>
      </c>
      <c r="Q4160" s="11">
        <f>IF(data[[#This Row],[Spend, Dollars]]=0,0,data[[#This Row],[Total conversion value, Dollars]]/data[[#This Row],[Spend, Dollars]])</f>
        <v>92.05644901453573</v>
      </c>
      <c r="R4160" s="2">
        <v>22</v>
      </c>
      <c r="S4160" s="2">
        <v>1</v>
      </c>
      <c r="T4160" s="2">
        <v>4.5</v>
      </c>
      <c r="U4160" s="2">
        <f t="shared" si="64"/>
        <v>27.5</v>
      </c>
    </row>
    <row r="4161" spans="1:21" x14ac:dyDescent="0.2">
      <c r="A4161" t="s">
        <v>22</v>
      </c>
      <c r="B4161" s="3">
        <v>45020</v>
      </c>
      <c r="C4161" s="10" t="str">
        <f>TEXT(data[[#This Row],[Date]],"mmmm")</f>
        <v>April</v>
      </c>
      <c r="D4161" t="s">
        <v>12</v>
      </c>
      <c r="E4161" t="s">
        <v>19</v>
      </c>
      <c r="F4161" t="s">
        <v>14</v>
      </c>
      <c r="G4161" t="s">
        <v>17</v>
      </c>
      <c r="H4161" s="11">
        <v>977.80000000000018</v>
      </c>
      <c r="I4161" s="11">
        <v>9.9735600000000026</v>
      </c>
      <c r="J4161" s="13">
        <f>data[[#This Row],[Clicks]]/data[[#This Row],[Impressions]]</f>
        <v>1.0200000000000001E-2</v>
      </c>
      <c r="K4161" s="1">
        <v>0.7819999999999997</v>
      </c>
      <c r="L4161" s="2">
        <v>7.7993239199999991</v>
      </c>
      <c r="M4161">
        <v>3</v>
      </c>
      <c r="N4161" s="1">
        <f>IF(data[[#This Row],[Conversions]]=0,0,data[[#This Row],[Spend, Dollars]]/data[[#This Row],[Conversions]])</f>
        <v>2.5997746399999997</v>
      </c>
      <c r="O4161" s="13">
        <f>data[[#This Row],[Conversions]]/data[[#This Row],[Clicks]]</f>
        <v>0.30079530278055172</v>
      </c>
      <c r="P4161" s="11">
        <v>70.8</v>
      </c>
      <c r="Q4161" s="11">
        <f>IF(data[[#This Row],[Spend, Dollars]]=0,0,data[[#This Row],[Total conversion value, Dollars]]/data[[#This Row],[Spend, Dollars]])</f>
        <v>9.077709904886218</v>
      </c>
      <c r="R4161" s="2">
        <v>33</v>
      </c>
      <c r="S4161" s="2">
        <v>1</v>
      </c>
      <c r="T4161" s="2">
        <v>9</v>
      </c>
      <c r="U4161" s="2">
        <f t="shared" si="64"/>
        <v>43</v>
      </c>
    </row>
    <row r="4162" spans="1:21" x14ac:dyDescent="0.2">
      <c r="A4162" t="s">
        <v>22</v>
      </c>
      <c r="B4162" s="3">
        <v>45021</v>
      </c>
      <c r="C4162" s="10" t="str">
        <f>TEXT(data[[#This Row],[Date]],"mmmm")</f>
        <v>April</v>
      </c>
      <c r="D4162" t="s">
        <v>12</v>
      </c>
      <c r="E4162" t="s">
        <v>19</v>
      </c>
      <c r="F4162" t="s">
        <v>14</v>
      </c>
      <c r="G4162" t="s">
        <v>17</v>
      </c>
      <c r="H4162" s="11">
        <v>976.40000000000009</v>
      </c>
      <c r="I4162" s="11">
        <v>15.036560000000001</v>
      </c>
      <c r="J4162" s="13">
        <f>data[[#This Row],[Clicks]]/data[[#This Row],[Impressions]]</f>
        <v>1.54E-2</v>
      </c>
      <c r="K4162" s="1">
        <v>1.0924999999999996</v>
      </c>
      <c r="L4162" s="2">
        <v>16.427441799999997</v>
      </c>
      <c r="M4162">
        <v>6</v>
      </c>
      <c r="N4162" s="1">
        <f>IF(data[[#This Row],[Conversions]]=0,0,data[[#This Row],[Spend, Dollars]]/data[[#This Row],[Conversions]])</f>
        <v>2.737906966666666</v>
      </c>
      <c r="O4162" s="13">
        <f>data[[#This Row],[Conversions]]/data[[#This Row],[Clicks]]</f>
        <v>0.39902743712657679</v>
      </c>
      <c r="P4162" s="11">
        <v>198</v>
      </c>
      <c r="Q4162" s="11">
        <f>IF(data[[#This Row],[Spend, Dollars]]=0,0,data[[#This Row],[Total conversion value, Dollars]]/data[[#This Row],[Spend, Dollars]])</f>
        <v>12.053002677507585</v>
      </c>
      <c r="R4162" s="2">
        <v>42</v>
      </c>
      <c r="S4162" s="2">
        <v>1</v>
      </c>
      <c r="T4162" s="2">
        <v>6</v>
      </c>
      <c r="U4162" s="2">
        <f t="shared" si="64"/>
        <v>49</v>
      </c>
    </row>
    <row r="4163" spans="1:21" x14ac:dyDescent="0.2">
      <c r="A4163" t="s">
        <v>22</v>
      </c>
      <c r="B4163" s="3">
        <v>45022</v>
      </c>
      <c r="C4163" s="10" t="str">
        <f>TEXT(data[[#This Row],[Date]],"mmmm")</f>
        <v>April</v>
      </c>
      <c r="D4163" t="s">
        <v>12</v>
      </c>
      <c r="E4163" t="s">
        <v>19</v>
      </c>
      <c r="F4163" t="s">
        <v>14</v>
      </c>
      <c r="G4163" t="s">
        <v>17</v>
      </c>
      <c r="H4163" s="11">
        <v>139.80000000000007</v>
      </c>
      <c r="I4163" s="11">
        <v>1.5517800000000006</v>
      </c>
      <c r="J4163" s="13">
        <f>data[[#This Row],[Clicks]]/data[[#This Row],[Impressions]]</f>
        <v>1.1099999999999999E-2</v>
      </c>
      <c r="K4163" s="1">
        <v>1.1384999999999998</v>
      </c>
      <c r="L4163" s="2">
        <v>1.7667015300000004</v>
      </c>
      <c r="M4163">
        <v>7</v>
      </c>
      <c r="N4163" s="1">
        <f>IF(data[[#This Row],[Conversions]]=0,0,data[[#This Row],[Spend, Dollars]]/data[[#This Row],[Conversions]])</f>
        <v>0.25238593285714289</v>
      </c>
      <c r="O4163" s="13">
        <f>data[[#This Row],[Conversions]]/data[[#This Row],[Clicks]]</f>
        <v>4.5109487169572988</v>
      </c>
      <c r="P4163" s="11">
        <v>366</v>
      </c>
      <c r="Q4163" s="11">
        <f>IF(data[[#This Row],[Spend, Dollars]]=0,0,data[[#This Row],[Total conversion value, Dollars]]/data[[#This Row],[Spend, Dollars]])</f>
        <v>207.16572312019218</v>
      </c>
      <c r="R4163" s="2">
        <v>37</v>
      </c>
      <c r="S4163" s="2">
        <v>4</v>
      </c>
      <c r="T4163" s="2">
        <v>6</v>
      </c>
      <c r="U4163" s="2">
        <f t="shared" ref="U4163:U4226" si="65">SUM(R4163:T4163)</f>
        <v>47</v>
      </c>
    </row>
    <row r="4164" spans="1:21" x14ac:dyDescent="0.2">
      <c r="A4164" t="s">
        <v>22</v>
      </c>
      <c r="B4164" s="3">
        <v>45023</v>
      </c>
      <c r="C4164" s="10" t="str">
        <f>TEXT(data[[#This Row],[Date]],"mmmm")</f>
        <v>April</v>
      </c>
      <c r="D4164" t="s">
        <v>12</v>
      </c>
      <c r="E4164" t="s">
        <v>19</v>
      </c>
      <c r="F4164" t="s">
        <v>14</v>
      </c>
      <c r="G4164" t="s">
        <v>17</v>
      </c>
      <c r="H4164" s="11">
        <v>1192.6000000000001</v>
      </c>
      <c r="I4164" s="11">
        <v>14.668980000000001</v>
      </c>
      <c r="J4164" s="13">
        <f>data[[#This Row],[Clicks]]/data[[#This Row],[Impressions]]</f>
        <v>1.23E-2</v>
      </c>
      <c r="K4164" s="1">
        <v>0.94299999999999951</v>
      </c>
      <c r="L4164" s="2">
        <v>13.832848139999994</v>
      </c>
      <c r="M4164">
        <v>5</v>
      </c>
      <c r="N4164" s="1">
        <f>IF(data[[#This Row],[Conversions]]=0,0,data[[#This Row],[Spend, Dollars]]/data[[#This Row],[Conversions]])</f>
        <v>2.7665696279999987</v>
      </c>
      <c r="O4164" s="13">
        <f>data[[#This Row],[Conversions]]/data[[#This Row],[Clicks]]</f>
        <v>0.34085532872769608</v>
      </c>
      <c r="P4164" s="11">
        <v>262.8</v>
      </c>
      <c r="Q4164" s="11">
        <f>IF(data[[#This Row],[Spend, Dollars]]=0,0,data[[#This Row],[Total conversion value, Dollars]]/data[[#This Row],[Spend, Dollars]])</f>
        <v>18.998256710421757</v>
      </c>
      <c r="R4164" s="2">
        <v>22</v>
      </c>
      <c r="S4164" s="2">
        <v>9</v>
      </c>
      <c r="T4164" s="2">
        <v>6</v>
      </c>
      <c r="U4164" s="2">
        <f t="shared" si="65"/>
        <v>37</v>
      </c>
    </row>
    <row r="4165" spans="1:21" x14ac:dyDescent="0.2">
      <c r="A4165" t="s">
        <v>22</v>
      </c>
      <c r="B4165" s="3">
        <v>45024</v>
      </c>
      <c r="C4165" s="10" t="str">
        <f>TEXT(data[[#This Row],[Date]],"mmmm")</f>
        <v>April</v>
      </c>
      <c r="D4165" t="s">
        <v>12</v>
      </c>
      <c r="E4165" t="s">
        <v>19</v>
      </c>
      <c r="F4165" t="s">
        <v>14</v>
      </c>
      <c r="G4165" t="s">
        <v>17</v>
      </c>
      <c r="H4165" s="11">
        <v>642.80000000000018</v>
      </c>
      <c r="I4165" s="11">
        <v>8.2278400000000023</v>
      </c>
      <c r="J4165" s="13">
        <f>data[[#This Row],[Clicks]]/data[[#This Row],[Impressions]]</f>
        <v>1.2800000000000001E-2</v>
      </c>
      <c r="K4165" s="1">
        <v>0.59799999999999964</v>
      </c>
      <c r="L4165" s="2">
        <v>4.920248319999998</v>
      </c>
      <c r="M4165">
        <v>8</v>
      </c>
      <c r="N4165" s="1">
        <f>IF(data[[#This Row],[Conversions]]=0,0,data[[#This Row],[Spend, Dollars]]/data[[#This Row],[Conversions]])</f>
        <v>0.61503103999999975</v>
      </c>
      <c r="O4165" s="13">
        <f>data[[#This Row],[Conversions]]/data[[#This Row],[Clicks]]</f>
        <v>0.9723086496577471</v>
      </c>
      <c r="P4165" s="11">
        <v>554.4</v>
      </c>
      <c r="Q4165" s="11">
        <f>IF(data[[#This Row],[Spend, Dollars]]=0,0,data[[#This Row],[Total conversion value, Dollars]]/data[[#This Row],[Spend, Dollars]])</f>
        <v>112.67723983491959</v>
      </c>
      <c r="R4165" s="2">
        <v>11</v>
      </c>
      <c r="S4165" s="2">
        <v>8</v>
      </c>
      <c r="T4165" s="2">
        <v>4.5</v>
      </c>
      <c r="U4165" s="2">
        <f t="shared" si="65"/>
        <v>23.5</v>
      </c>
    </row>
    <row r="4166" spans="1:21" x14ac:dyDescent="0.2">
      <c r="A4166" t="s">
        <v>22</v>
      </c>
      <c r="B4166" s="3">
        <v>45025</v>
      </c>
      <c r="C4166" s="10" t="str">
        <f>TEXT(data[[#This Row],[Date]],"mmmm")</f>
        <v>April</v>
      </c>
      <c r="D4166" t="s">
        <v>12</v>
      </c>
      <c r="E4166" t="s">
        <v>19</v>
      </c>
      <c r="F4166" t="s">
        <v>14</v>
      </c>
      <c r="G4166" t="s">
        <v>17</v>
      </c>
      <c r="H4166" s="11">
        <v>898.80000000000018</v>
      </c>
      <c r="I4166" s="11">
        <v>10.69572</v>
      </c>
      <c r="J4166" s="13">
        <f>data[[#This Row],[Clicks]]/data[[#This Row],[Impressions]]</f>
        <v>1.1899999999999997E-2</v>
      </c>
      <c r="K4166" s="1">
        <v>0.16100000000000009</v>
      </c>
      <c r="L4166" s="2">
        <v>1.7220109200000009</v>
      </c>
      <c r="M4166">
        <v>5</v>
      </c>
      <c r="N4166" s="1">
        <f>IF(data[[#This Row],[Conversions]]=0,0,data[[#This Row],[Spend, Dollars]]/data[[#This Row],[Conversions]])</f>
        <v>0.34440218400000017</v>
      </c>
      <c r="O4166" s="13">
        <f>data[[#This Row],[Conversions]]/data[[#This Row],[Clicks]]</f>
        <v>0.46747671031029236</v>
      </c>
      <c r="P4166" s="11">
        <v>216</v>
      </c>
      <c r="Q4166" s="11">
        <f>IF(data[[#This Row],[Spend, Dollars]]=0,0,data[[#This Row],[Total conversion value, Dollars]]/data[[#This Row],[Spend, Dollars]])</f>
        <v>125.43474462984236</v>
      </c>
      <c r="R4166" s="2">
        <v>57</v>
      </c>
      <c r="S4166" s="2">
        <v>7</v>
      </c>
      <c r="T4166" s="2">
        <v>6</v>
      </c>
      <c r="U4166" s="2">
        <f t="shared" si="65"/>
        <v>70</v>
      </c>
    </row>
    <row r="4167" spans="1:21" x14ac:dyDescent="0.2">
      <c r="A4167" t="s">
        <v>22</v>
      </c>
      <c r="B4167" s="3">
        <v>45026</v>
      </c>
      <c r="C4167" s="10" t="str">
        <f>TEXT(data[[#This Row],[Date]],"mmmm")</f>
        <v>April</v>
      </c>
      <c r="D4167" t="s">
        <v>12</v>
      </c>
      <c r="E4167" t="s">
        <v>19</v>
      </c>
      <c r="F4167" t="s">
        <v>14</v>
      </c>
      <c r="G4167" t="s">
        <v>17</v>
      </c>
      <c r="H4167" s="11">
        <v>775</v>
      </c>
      <c r="I4167" s="11">
        <v>9.8424999999999994</v>
      </c>
      <c r="J4167" s="13">
        <f>data[[#This Row],[Clicks]]/data[[#This Row],[Impressions]]</f>
        <v>1.2699999999999999E-2</v>
      </c>
      <c r="K4167" s="1">
        <v>0.25299999999999989</v>
      </c>
      <c r="L4167" s="2">
        <v>2.4901524999999989</v>
      </c>
      <c r="M4167">
        <v>6</v>
      </c>
      <c r="N4167" s="1">
        <f>IF(data[[#This Row],[Conversions]]=0,0,data[[#This Row],[Spend, Dollars]]/data[[#This Row],[Conversions]])</f>
        <v>0.41502541666666648</v>
      </c>
      <c r="O4167" s="13">
        <f>data[[#This Row],[Conversions]]/data[[#This Row],[Clicks]]</f>
        <v>0.60960121920243848</v>
      </c>
      <c r="P4167" s="11">
        <v>172.79999999999998</v>
      </c>
      <c r="Q4167" s="11">
        <f>IF(data[[#This Row],[Spend, Dollars]]=0,0,data[[#This Row],[Total conversion value, Dollars]]/data[[#This Row],[Spend, Dollars]])</f>
        <v>69.393340367708433</v>
      </c>
      <c r="R4167" s="2">
        <v>44</v>
      </c>
      <c r="S4167" s="2">
        <v>4</v>
      </c>
      <c r="T4167" s="2">
        <v>0</v>
      </c>
      <c r="U4167" s="2">
        <f t="shared" si="65"/>
        <v>48</v>
      </c>
    </row>
    <row r="4168" spans="1:21" x14ac:dyDescent="0.2">
      <c r="A4168" t="s">
        <v>22</v>
      </c>
      <c r="B4168" s="3">
        <v>45027</v>
      </c>
      <c r="C4168" s="10" t="str">
        <f>TEXT(data[[#This Row],[Date]],"mmmm")</f>
        <v>April</v>
      </c>
      <c r="D4168" t="s">
        <v>12</v>
      </c>
      <c r="E4168" t="s">
        <v>19</v>
      </c>
      <c r="F4168" t="s">
        <v>14</v>
      </c>
      <c r="G4168" t="s">
        <v>17</v>
      </c>
      <c r="H4168" s="11">
        <v>813.60000000000014</v>
      </c>
      <c r="I4168" s="11">
        <v>8.1360000000000028</v>
      </c>
      <c r="J4168" s="13">
        <f>data[[#This Row],[Clicks]]/data[[#This Row],[Impressions]]</f>
        <v>1.0000000000000002E-2</v>
      </c>
      <c r="K4168" s="1">
        <v>0.94299999999999962</v>
      </c>
      <c r="L4168" s="2">
        <v>7.6722479999999997</v>
      </c>
      <c r="M4168">
        <v>7</v>
      </c>
      <c r="N4168" s="1">
        <f>IF(data[[#This Row],[Conversions]]=0,0,data[[#This Row],[Spend, Dollars]]/data[[#This Row],[Conversions]])</f>
        <v>1.0960354285714284</v>
      </c>
      <c r="O4168" s="13">
        <f>data[[#This Row],[Conversions]]/data[[#This Row],[Clicks]]</f>
        <v>0.86037364798426719</v>
      </c>
      <c r="P4168" s="11">
        <v>468</v>
      </c>
      <c r="Q4168" s="11">
        <f>IF(data[[#This Row],[Spend, Dollars]]=0,0,data[[#This Row],[Total conversion value, Dollars]]/data[[#This Row],[Spend, Dollars]])</f>
        <v>60.999070937227266</v>
      </c>
      <c r="R4168" s="2">
        <v>53</v>
      </c>
      <c r="S4168" s="2">
        <v>6</v>
      </c>
      <c r="T4168" s="2">
        <v>6</v>
      </c>
      <c r="U4168" s="2">
        <f t="shared" si="65"/>
        <v>65</v>
      </c>
    </row>
    <row r="4169" spans="1:21" x14ac:dyDescent="0.2">
      <c r="A4169" t="s">
        <v>22</v>
      </c>
      <c r="B4169" s="3">
        <v>45028</v>
      </c>
      <c r="C4169" s="10" t="str">
        <f>TEXT(data[[#This Row],[Date]],"mmmm")</f>
        <v>April</v>
      </c>
      <c r="D4169" t="s">
        <v>12</v>
      </c>
      <c r="E4169" t="s">
        <v>19</v>
      </c>
      <c r="F4169" t="s">
        <v>14</v>
      </c>
      <c r="G4169" t="s">
        <v>17</v>
      </c>
      <c r="H4169" s="11">
        <v>647</v>
      </c>
      <c r="I4169" s="11">
        <v>5.6288999999999998</v>
      </c>
      <c r="J4169" s="13">
        <f>data[[#This Row],[Clicks]]/data[[#This Row],[Impressions]]</f>
        <v>8.6999999999999994E-3</v>
      </c>
      <c r="K4169" s="1">
        <v>0.94299999999999962</v>
      </c>
      <c r="L4169" s="2">
        <v>5.3080526999999975</v>
      </c>
      <c r="M4169">
        <v>4</v>
      </c>
      <c r="N4169" s="1">
        <f>IF(data[[#This Row],[Conversions]]=0,0,data[[#This Row],[Spend, Dollars]]/data[[#This Row],[Conversions]])</f>
        <v>1.3270131749999994</v>
      </c>
      <c r="O4169" s="13">
        <f>data[[#This Row],[Conversions]]/data[[#This Row],[Clicks]]</f>
        <v>0.71061841567624229</v>
      </c>
      <c r="P4169" s="11">
        <v>72</v>
      </c>
      <c r="Q4169" s="11">
        <f>IF(data[[#This Row],[Spend, Dollars]]=0,0,data[[#This Row],[Total conversion value, Dollars]]/data[[#This Row],[Spend, Dollars]])</f>
        <v>13.564296375580453</v>
      </c>
      <c r="R4169" s="2">
        <v>48</v>
      </c>
      <c r="S4169" s="2">
        <v>5</v>
      </c>
      <c r="T4169" s="2">
        <v>1.5</v>
      </c>
      <c r="U4169" s="2">
        <f t="shared" si="65"/>
        <v>54.5</v>
      </c>
    </row>
    <row r="4170" spans="1:21" x14ac:dyDescent="0.2">
      <c r="A4170" t="s">
        <v>22</v>
      </c>
      <c r="B4170" s="3">
        <v>45029</v>
      </c>
      <c r="C4170" s="10" t="str">
        <f>TEXT(data[[#This Row],[Date]],"mmmm")</f>
        <v>April</v>
      </c>
      <c r="D4170" t="s">
        <v>12</v>
      </c>
      <c r="E4170" t="s">
        <v>19</v>
      </c>
      <c r="F4170" t="s">
        <v>14</v>
      </c>
      <c r="G4170" t="s">
        <v>17</v>
      </c>
      <c r="H4170" s="11">
        <v>966.60000000000014</v>
      </c>
      <c r="I4170" s="11">
        <v>10.439280000000002</v>
      </c>
      <c r="J4170" s="13">
        <f>data[[#This Row],[Clicks]]/data[[#This Row],[Impressions]]</f>
        <v>1.0800000000000001E-2</v>
      </c>
      <c r="K4170" s="1">
        <v>0.3219999999999999</v>
      </c>
      <c r="L4170" s="2">
        <v>3.3614481599999997</v>
      </c>
      <c r="M4170">
        <v>8</v>
      </c>
      <c r="N4170" s="1">
        <f>IF(data[[#This Row],[Conversions]]=0,0,data[[#This Row],[Spend, Dollars]]/data[[#This Row],[Conversions]])</f>
        <v>0.42018101999999996</v>
      </c>
      <c r="O4170" s="13">
        <f>data[[#This Row],[Conversions]]/data[[#This Row],[Clicks]]</f>
        <v>0.76633637568874469</v>
      </c>
      <c r="P4170" s="11">
        <v>259.2</v>
      </c>
      <c r="Q4170" s="11">
        <f>IF(data[[#This Row],[Spend, Dollars]]=0,0,data[[#This Row],[Total conversion value, Dollars]]/data[[#This Row],[Spend, Dollars]])</f>
        <v>77.109622895389236</v>
      </c>
      <c r="R4170" s="2">
        <v>5</v>
      </c>
      <c r="S4170" s="2">
        <v>8</v>
      </c>
      <c r="T4170" s="2">
        <v>3</v>
      </c>
      <c r="U4170" s="2">
        <f t="shared" si="65"/>
        <v>16</v>
      </c>
    </row>
    <row r="4171" spans="1:21" x14ac:dyDescent="0.2">
      <c r="A4171" t="s">
        <v>22</v>
      </c>
      <c r="B4171" s="3">
        <v>45030</v>
      </c>
      <c r="C4171" s="10" t="str">
        <f>TEXT(data[[#This Row],[Date]],"mmmm")</f>
        <v>April</v>
      </c>
      <c r="D4171" t="s">
        <v>12</v>
      </c>
      <c r="E4171" t="s">
        <v>19</v>
      </c>
      <c r="F4171" t="s">
        <v>14</v>
      </c>
      <c r="G4171" t="s">
        <v>17</v>
      </c>
      <c r="H4171" s="11">
        <v>214.20000000000005</v>
      </c>
      <c r="I4171" s="11">
        <v>2.1205799999999999</v>
      </c>
      <c r="J4171" s="13">
        <f>data[[#This Row],[Clicks]]/data[[#This Row],[Impressions]]</f>
        <v>9.8999999999999973E-3</v>
      </c>
      <c r="K4171" s="1">
        <v>5.7499999999999996E-2</v>
      </c>
      <c r="L4171" s="2">
        <v>0.12193334999999998</v>
      </c>
      <c r="M4171">
        <v>5</v>
      </c>
      <c r="N4171" s="1">
        <f>IF(data[[#This Row],[Conversions]]=0,0,data[[#This Row],[Spend, Dollars]]/data[[#This Row],[Conversions]])</f>
        <v>2.4386669999999996E-2</v>
      </c>
      <c r="O4171" s="13">
        <f>data[[#This Row],[Conversions]]/data[[#This Row],[Clicks]]</f>
        <v>2.3578454951003973</v>
      </c>
      <c r="P4171" s="11">
        <v>297.59999999999997</v>
      </c>
      <c r="Q4171" s="11">
        <f>IF(data[[#This Row],[Spend, Dollars]]=0,0,data[[#This Row],[Total conversion value, Dollars]]/data[[#This Row],[Spend, Dollars]])</f>
        <v>2440.6776324934895</v>
      </c>
      <c r="R4171" s="2">
        <v>43</v>
      </c>
      <c r="S4171" s="2">
        <v>2</v>
      </c>
      <c r="T4171" s="2">
        <v>1.5</v>
      </c>
      <c r="U4171" s="2">
        <f t="shared" si="65"/>
        <v>46.5</v>
      </c>
    </row>
    <row r="4172" spans="1:21" x14ac:dyDescent="0.2">
      <c r="A4172" t="s">
        <v>22</v>
      </c>
      <c r="B4172" s="3">
        <v>45031</v>
      </c>
      <c r="C4172" s="10" t="str">
        <f>TEXT(data[[#This Row],[Date]],"mmmm")</f>
        <v>April</v>
      </c>
      <c r="D4172" t="s">
        <v>12</v>
      </c>
      <c r="E4172" t="s">
        <v>19</v>
      </c>
      <c r="F4172" t="s">
        <v>14</v>
      </c>
      <c r="G4172" t="s">
        <v>17</v>
      </c>
      <c r="H4172" s="11">
        <v>392.20000000000005</v>
      </c>
      <c r="I4172" s="11">
        <v>3.8043400000000007</v>
      </c>
      <c r="J4172" s="13">
        <f>data[[#This Row],[Clicks]]/data[[#This Row],[Impressions]]</f>
        <v>9.7000000000000003E-3</v>
      </c>
      <c r="K4172" s="1">
        <v>4.5999999999999999E-2</v>
      </c>
      <c r="L4172" s="2">
        <v>0.17499964000000004</v>
      </c>
      <c r="M4172">
        <v>2</v>
      </c>
      <c r="N4172" s="1">
        <f>IF(data[[#This Row],[Conversions]]=0,0,data[[#This Row],[Spend, Dollars]]/data[[#This Row],[Conversions]])</f>
        <v>8.749982000000002E-2</v>
      </c>
      <c r="O4172" s="13">
        <f>data[[#This Row],[Conversions]]/data[[#This Row],[Clicks]]</f>
        <v>0.52571536718589806</v>
      </c>
      <c r="P4172" s="11">
        <v>60</v>
      </c>
      <c r="Q4172" s="11">
        <f>IF(data[[#This Row],[Spend, Dollars]]=0,0,data[[#This Row],[Total conversion value, Dollars]]/data[[#This Row],[Spend, Dollars]])</f>
        <v>342.85784816471613</v>
      </c>
      <c r="R4172" s="2">
        <v>21</v>
      </c>
      <c r="S4172" s="2">
        <v>5</v>
      </c>
      <c r="T4172" s="2">
        <v>3</v>
      </c>
      <c r="U4172" s="2">
        <f t="shared" si="65"/>
        <v>29</v>
      </c>
    </row>
    <row r="4173" spans="1:21" x14ac:dyDescent="0.2">
      <c r="A4173" t="s">
        <v>22</v>
      </c>
      <c r="B4173" s="3">
        <v>45032</v>
      </c>
      <c r="C4173" s="10" t="str">
        <f>TEXT(data[[#This Row],[Date]],"mmmm")</f>
        <v>April</v>
      </c>
      <c r="D4173" t="s">
        <v>12</v>
      </c>
      <c r="E4173" t="s">
        <v>19</v>
      </c>
      <c r="F4173" t="s">
        <v>14</v>
      </c>
      <c r="G4173" t="s">
        <v>17</v>
      </c>
      <c r="H4173" s="11">
        <v>656.80000000000018</v>
      </c>
      <c r="I4173" s="11">
        <v>5.2544000000000031</v>
      </c>
      <c r="J4173" s="13">
        <f>data[[#This Row],[Clicks]]/data[[#This Row],[Impressions]]</f>
        <v>8.0000000000000019E-3</v>
      </c>
      <c r="K4173" s="1">
        <v>0.33349999999999991</v>
      </c>
      <c r="L4173" s="2">
        <v>1.7523424000000005</v>
      </c>
      <c r="M4173">
        <v>7</v>
      </c>
      <c r="N4173" s="1">
        <f>IF(data[[#This Row],[Conversions]]=0,0,data[[#This Row],[Spend, Dollars]]/data[[#This Row],[Conversions]])</f>
        <v>0.25033462857142863</v>
      </c>
      <c r="O4173" s="13">
        <f>data[[#This Row],[Conversions]]/data[[#This Row],[Clicks]]</f>
        <v>1.3322168087697921</v>
      </c>
      <c r="P4173" s="11">
        <v>252</v>
      </c>
      <c r="Q4173" s="11">
        <f>IF(data[[#This Row],[Spend, Dollars]]=0,0,data[[#This Row],[Total conversion value, Dollars]]/data[[#This Row],[Spend, Dollars]])</f>
        <v>143.80751159134192</v>
      </c>
      <c r="R4173" s="2">
        <v>33</v>
      </c>
      <c r="S4173" s="2">
        <v>2</v>
      </c>
      <c r="T4173" s="2">
        <v>4.5</v>
      </c>
      <c r="U4173" s="2">
        <f t="shared" si="65"/>
        <v>39.5</v>
      </c>
    </row>
    <row r="4174" spans="1:21" x14ac:dyDescent="0.2">
      <c r="A4174" t="s">
        <v>22</v>
      </c>
      <c r="B4174" s="3">
        <v>45033</v>
      </c>
      <c r="C4174" s="10" t="str">
        <f>TEXT(data[[#This Row],[Date]],"mmmm")</f>
        <v>April</v>
      </c>
      <c r="D4174" t="s">
        <v>12</v>
      </c>
      <c r="E4174" t="s">
        <v>19</v>
      </c>
      <c r="F4174" t="s">
        <v>14</v>
      </c>
      <c r="G4174" t="s">
        <v>17</v>
      </c>
      <c r="H4174" s="11">
        <v>575.60000000000014</v>
      </c>
      <c r="I4174" s="11">
        <v>6.3891600000000031</v>
      </c>
      <c r="J4174" s="13">
        <f>data[[#This Row],[Clicks]]/data[[#This Row],[Impressions]]</f>
        <v>1.1100000000000002E-2</v>
      </c>
      <c r="K4174" s="1">
        <v>0.52899999999999969</v>
      </c>
      <c r="L4174" s="2">
        <v>3.3798656399999998</v>
      </c>
      <c r="M4174">
        <v>4</v>
      </c>
      <c r="N4174" s="1">
        <f>IF(data[[#This Row],[Conversions]]=0,0,data[[#This Row],[Spend, Dollars]]/data[[#This Row],[Conversions]])</f>
        <v>0.84496640999999995</v>
      </c>
      <c r="O4174" s="13">
        <f>data[[#This Row],[Conversions]]/data[[#This Row],[Clicks]]</f>
        <v>0.6260603897851984</v>
      </c>
      <c r="P4174" s="11">
        <v>120</v>
      </c>
      <c r="Q4174" s="11">
        <f>IF(data[[#This Row],[Spend, Dollars]]=0,0,data[[#This Row],[Total conversion value, Dollars]]/data[[#This Row],[Spend, Dollars]])</f>
        <v>35.504369931107675</v>
      </c>
      <c r="R4174" s="2">
        <v>42</v>
      </c>
      <c r="S4174" s="2">
        <v>4</v>
      </c>
      <c r="T4174" s="2">
        <v>4.5</v>
      </c>
      <c r="U4174" s="2">
        <f t="shared" si="65"/>
        <v>50.5</v>
      </c>
    </row>
    <row r="4175" spans="1:21" x14ac:dyDescent="0.2">
      <c r="A4175" t="s">
        <v>22</v>
      </c>
      <c r="B4175" s="3">
        <v>45034</v>
      </c>
      <c r="C4175" s="10" t="str">
        <f>TEXT(data[[#This Row],[Date]],"mmmm")</f>
        <v>April</v>
      </c>
      <c r="D4175" t="s">
        <v>12</v>
      </c>
      <c r="E4175" t="s">
        <v>19</v>
      </c>
      <c r="F4175" t="s">
        <v>14</v>
      </c>
      <c r="G4175" t="s">
        <v>17</v>
      </c>
      <c r="H4175" s="11">
        <v>612.60000000000014</v>
      </c>
      <c r="I4175" s="11">
        <v>7.5962400000000008</v>
      </c>
      <c r="J4175" s="13">
        <f>data[[#This Row],[Clicks]]/data[[#This Row],[Impressions]]</f>
        <v>1.2399999999999998E-2</v>
      </c>
      <c r="K4175" s="1">
        <v>0.28749999999999992</v>
      </c>
      <c r="L4175" s="2">
        <v>2.1839189999999995</v>
      </c>
      <c r="M4175">
        <v>3</v>
      </c>
      <c r="N4175" s="1">
        <f>IF(data[[#This Row],[Conversions]]=0,0,data[[#This Row],[Spend, Dollars]]/data[[#This Row],[Conversions]])</f>
        <v>0.72797299999999987</v>
      </c>
      <c r="O4175" s="13">
        <f>data[[#This Row],[Conversions]]/data[[#This Row],[Clicks]]</f>
        <v>0.39493222962939556</v>
      </c>
      <c r="P4175" s="11">
        <v>61.199999999999996</v>
      </c>
      <c r="Q4175" s="11">
        <f>IF(data[[#This Row],[Spend, Dollars]]=0,0,data[[#This Row],[Total conversion value, Dollars]]/data[[#This Row],[Spend, Dollars]])</f>
        <v>28.023017337181464</v>
      </c>
      <c r="R4175" s="2">
        <v>11</v>
      </c>
      <c r="S4175" s="2">
        <v>5</v>
      </c>
      <c r="T4175" s="2">
        <v>6</v>
      </c>
      <c r="U4175" s="2">
        <f t="shared" si="65"/>
        <v>22</v>
      </c>
    </row>
    <row r="4176" spans="1:21" x14ac:dyDescent="0.2">
      <c r="A4176" t="s">
        <v>22</v>
      </c>
      <c r="B4176" s="3">
        <v>45035</v>
      </c>
      <c r="C4176" s="10" t="str">
        <f>TEXT(data[[#This Row],[Date]],"mmmm")</f>
        <v>April</v>
      </c>
      <c r="D4176" t="s">
        <v>12</v>
      </c>
      <c r="E4176" t="s">
        <v>19</v>
      </c>
      <c r="F4176" t="s">
        <v>14</v>
      </c>
      <c r="G4176" t="s">
        <v>17</v>
      </c>
      <c r="H4176" s="11">
        <v>320.60000000000002</v>
      </c>
      <c r="I4176" s="11">
        <v>3.2380600000000008</v>
      </c>
      <c r="J4176" s="13">
        <f>data[[#This Row],[Clicks]]/data[[#This Row],[Impressions]]</f>
        <v>1.0100000000000001E-2</v>
      </c>
      <c r="K4176" s="1">
        <v>0.20700000000000005</v>
      </c>
      <c r="L4176" s="2">
        <v>0.67027842000000026</v>
      </c>
      <c r="M4176">
        <v>2</v>
      </c>
      <c r="N4176" s="1">
        <f>IF(data[[#This Row],[Conversions]]=0,0,data[[#This Row],[Spend, Dollars]]/data[[#This Row],[Conversions]])</f>
        <v>0.33513921000000013</v>
      </c>
      <c r="O4176" s="13">
        <f>data[[#This Row],[Conversions]]/data[[#This Row],[Clicks]]</f>
        <v>0.61765378034996243</v>
      </c>
      <c r="P4176" s="11">
        <v>66</v>
      </c>
      <c r="Q4176" s="11">
        <f>IF(data[[#This Row],[Spend, Dollars]]=0,0,data[[#This Row],[Total conversion value, Dollars]]/data[[#This Row],[Spend, Dollars]])</f>
        <v>98.466544693472258</v>
      </c>
      <c r="R4176" s="2">
        <v>48</v>
      </c>
      <c r="S4176" s="2">
        <v>5</v>
      </c>
      <c r="T4176" s="2">
        <v>6</v>
      </c>
      <c r="U4176" s="2">
        <f t="shared" si="65"/>
        <v>59</v>
      </c>
    </row>
    <row r="4177" spans="1:21" x14ac:dyDescent="0.2">
      <c r="A4177" t="s">
        <v>22</v>
      </c>
      <c r="B4177" s="3">
        <v>45036</v>
      </c>
      <c r="C4177" s="10" t="str">
        <f>TEXT(data[[#This Row],[Date]],"mmmm")</f>
        <v>April</v>
      </c>
      <c r="D4177" t="s">
        <v>12</v>
      </c>
      <c r="E4177" t="s">
        <v>19</v>
      </c>
      <c r="F4177" t="s">
        <v>14</v>
      </c>
      <c r="G4177" t="s">
        <v>17</v>
      </c>
      <c r="H4177" s="11">
        <v>295.40000000000009</v>
      </c>
      <c r="I4177" s="11">
        <v>3.1017000000000015</v>
      </c>
      <c r="J4177" s="13">
        <f>data[[#This Row],[Clicks]]/data[[#This Row],[Impressions]]</f>
        <v>1.0500000000000002E-2</v>
      </c>
      <c r="K4177" s="1">
        <v>0.44849999999999979</v>
      </c>
      <c r="L4177" s="2">
        <v>1.3911124500000001</v>
      </c>
      <c r="M4177">
        <v>7</v>
      </c>
      <c r="N4177" s="1">
        <f>IF(data[[#This Row],[Conversions]]=0,0,data[[#This Row],[Spend, Dollars]]/data[[#This Row],[Conversions]])</f>
        <v>0.19873035</v>
      </c>
      <c r="O4177" s="13">
        <f>data[[#This Row],[Conversions]]/data[[#This Row],[Clicks]]</f>
        <v>2.2568269013766633</v>
      </c>
      <c r="P4177" s="11">
        <v>532.79999999999995</v>
      </c>
      <c r="Q4177" s="11">
        <f>IF(data[[#This Row],[Spend, Dollars]]=0,0,data[[#This Row],[Total conversion value, Dollars]]/data[[#This Row],[Spend, Dollars]])</f>
        <v>383.00282626325424</v>
      </c>
      <c r="R4177" s="2">
        <v>49</v>
      </c>
      <c r="S4177" s="2">
        <v>2</v>
      </c>
      <c r="T4177" s="2">
        <v>4.5</v>
      </c>
      <c r="U4177" s="2">
        <f t="shared" si="65"/>
        <v>55.5</v>
      </c>
    </row>
    <row r="4178" spans="1:21" x14ac:dyDescent="0.2">
      <c r="A4178" t="s">
        <v>22</v>
      </c>
      <c r="B4178" s="3">
        <v>45037</v>
      </c>
      <c r="C4178" s="10" t="str">
        <f>TEXT(data[[#This Row],[Date]],"mmmm")</f>
        <v>April</v>
      </c>
      <c r="D4178" t="s">
        <v>12</v>
      </c>
      <c r="E4178" t="s">
        <v>19</v>
      </c>
      <c r="F4178" t="s">
        <v>14</v>
      </c>
      <c r="G4178" t="s">
        <v>17</v>
      </c>
      <c r="H4178" s="11">
        <v>522</v>
      </c>
      <c r="I4178" s="11">
        <v>7.360199999999999</v>
      </c>
      <c r="J4178" s="13">
        <f>data[[#This Row],[Clicks]]/data[[#This Row],[Impressions]]</f>
        <v>1.4099999999999998E-2</v>
      </c>
      <c r="K4178" s="1">
        <v>0.98899999999999966</v>
      </c>
      <c r="L4178" s="2">
        <v>7.2792377999999962</v>
      </c>
      <c r="M4178">
        <v>4</v>
      </c>
      <c r="N4178" s="1">
        <f>IF(data[[#This Row],[Conversions]]=0,0,data[[#This Row],[Spend, Dollars]]/data[[#This Row],[Conversions]])</f>
        <v>1.8198094499999991</v>
      </c>
      <c r="O4178" s="13">
        <f>data[[#This Row],[Conversions]]/data[[#This Row],[Clicks]]</f>
        <v>0.54346349283986861</v>
      </c>
      <c r="P4178" s="11">
        <v>205.2</v>
      </c>
      <c r="Q4178" s="11">
        <f>IF(data[[#This Row],[Spend, Dollars]]=0,0,data[[#This Row],[Total conversion value, Dollars]]/data[[#This Row],[Spend, Dollars]])</f>
        <v>28.189764593210583</v>
      </c>
      <c r="R4178" s="2">
        <v>39</v>
      </c>
      <c r="S4178" s="2">
        <v>1</v>
      </c>
      <c r="T4178" s="2">
        <v>6</v>
      </c>
      <c r="U4178" s="2">
        <f t="shared" si="65"/>
        <v>46</v>
      </c>
    </row>
    <row r="4179" spans="1:21" x14ac:dyDescent="0.2">
      <c r="A4179" t="s">
        <v>22</v>
      </c>
      <c r="B4179" s="3">
        <v>45038</v>
      </c>
      <c r="C4179" s="10" t="str">
        <f>TEXT(data[[#This Row],[Date]],"mmmm")</f>
        <v>April</v>
      </c>
      <c r="D4179" t="s">
        <v>12</v>
      </c>
      <c r="E4179" t="s">
        <v>19</v>
      </c>
      <c r="F4179" t="s">
        <v>14</v>
      </c>
      <c r="G4179" t="s">
        <v>17</v>
      </c>
      <c r="H4179" s="11">
        <v>715.40000000000009</v>
      </c>
      <c r="I4179" s="11">
        <v>8.6563400000000019</v>
      </c>
      <c r="J4179" s="13">
        <f>data[[#This Row],[Clicks]]/data[[#This Row],[Impressions]]</f>
        <v>1.2100000000000001E-2</v>
      </c>
      <c r="K4179" s="1">
        <v>5.7499999999999996E-2</v>
      </c>
      <c r="L4179" s="2">
        <v>0.49773955000000009</v>
      </c>
      <c r="M4179">
        <v>3</v>
      </c>
      <c r="N4179" s="1">
        <f>IF(data[[#This Row],[Conversions]]=0,0,data[[#This Row],[Spend, Dollars]]/data[[#This Row],[Conversions]])</f>
        <v>0.16591318333333335</v>
      </c>
      <c r="O4179" s="13">
        <f>data[[#This Row],[Conversions]]/data[[#This Row],[Clicks]]</f>
        <v>0.34656679381817251</v>
      </c>
      <c r="P4179" s="11">
        <v>105.6</v>
      </c>
      <c r="Q4179" s="11">
        <f>IF(data[[#This Row],[Spend, Dollars]]=0,0,data[[#This Row],[Total conversion value, Dollars]]/data[[#This Row],[Spend, Dollars]])</f>
        <v>212.159150302603</v>
      </c>
      <c r="R4179" s="2">
        <v>29</v>
      </c>
      <c r="S4179" s="2">
        <v>0</v>
      </c>
      <c r="T4179" s="2">
        <v>6</v>
      </c>
      <c r="U4179" s="2">
        <f t="shared" si="65"/>
        <v>35</v>
      </c>
    </row>
    <row r="4180" spans="1:21" x14ac:dyDescent="0.2">
      <c r="A4180" t="s">
        <v>22</v>
      </c>
      <c r="B4180" s="3">
        <v>45039</v>
      </c>
      <c r="C4180" s="10" t="str">
        <f>TEXT(data[[#This Row],[Date]],"mmmm")</f>
        <v>April</v>
      </c>
      <c r="D4180" t="s">
        <v>12</v>
      </c>
      <c r="E4180" t="s">
        <v>19</v>
      </c>
      <c r="F4180" t="s">
        <v>14</v>
      </c>
      <c r="G4180" t="s">
        <v>17</v>
      </c>
      <c r="H4180" s="11">
        <v>644</v>
      </c>
      <c r="I4180" s="11">
        <v>5.7959999999999994</v>
      </c>
      <c r="J4180" s="13">
        <f>data[[#This Row],[Clicks]]/data[[#This Row],[Impressions]]</f>
        <v>8.9999999999999993E-3</v>
      </c>
      <c r="K4180" s="1">
        <v>0.40249999999999975</v>
      </c>
      <c r="L4180" s="2">
        <v>2.3328899999999981</v>
      </c>
      <c r="M4180">
        <v>4</v>
      </c>
      <c r="N4180" s="1">
        <f>IF(data[[#This Row],[Conversions]]=0,0,data[[#This Row],[Spend, Dollars]]/data[[#This Row],[Conversions]])</f>
        <v>0.58322249999999953</v>
      </c>
      <c r="O4180" s="13">
        <f>data[[#This Row],[Conversions]]/data[[#This Row],[Clicks]]</f>
        <v>0.69013112491373363</v>
      </c>
      <c r="P4180" s="11">
        <v>169.2</v>
      </c>
      <c r="Q4180" s="11">
        <f>IF(data[[#This Row],[Spend, Dollars]]=0,0,data[[#This Row],[Total conversion value, Dollars]]/data[[#This Row],[Spend, Dollars]])</f>
        <v>72.528066046834667</v>
      </c>
      <c r="R4180" s="2">
        <v>40</v>
      </c>
      <c r="S4180" s="2">
        <v>3</v>
      </c>
      <c r="T4180" s="2">
        <v>4.5</v>
      </c>
      <c r="U4180" s="2">
        <f t="shared" si="65"/>
        <v>47.5</v>
      </c>
    </row>
    <row r="4181" spans="1:21" x14ac:dyDescent="0.2">
      <c r="A4181" t="s">
        <v>22</v>
      </c>
      <c r="B4181" s="3">
        <v>45040</v>
      </c>
      <c r="C4181" s="10" t="str">
        <f>TEXT(data[[#This Row],[Date]],"mmmm")</f>
        <v>April</v>
      </c>
      <c r="D4181" t="s">
        <v>12</v>
      </c>
      <c r="E4181" t="s">
        <v>19</v>
      </c>
      <c r="F4181" t="s">
        <v>14</v>
      </c>
      <c r="G4181" t="s">
        <v>17</v>
      </c>
      <c r="H4181" s="11">
        <v>732</v>
      </c>
      <c r="I4181" s="11">
        <v>9.808799999999998</v>
      </c>
      <c r="J4181" s="13">
        <f>data[[#This Row],[Clicks]]/data[[#This Row],[Impressions]]</f>
        <v>1.3399999999999997E-2</v>
      </c>
      <c r="K4181" s="1">
        <v>0.28749999999999992</v>
      </c>
      <c r="L4181" s="2">
        <v>2.8200299999999987</v>
      </c>
      <c r="M4181">
        <v>6</v>
      </c>
      <c r="N4181" s="1">
        <f>IF(data[[#This Row],[Conversions]]=0,0,data[[#This Row],[Spend, Dollars]]/data[[#This Row],[Conversions]])</f>
        <v>0.47000499999999978</v>
      </c>
      <c r="O4181" s="13">
        <f>data[[#This Row],[Conversions]]/data[[#This Row],[Clicks]]</f>
        <v>0.61169562025935909</v>
      </c>
      <c r="P4181" s="11">
        <v>402</v>
      </c>
      <c r="Q4181" s="11">
        <f>IF(data[[#This Row],[Spend, Dollars]]=0,0,data[[#This Row],[Total conversion value, Dollars]]/data[[#This Row],[Spend, Dollars]])</f>
        <v>142.55167498218111</v>
      </c>
      <c r="R4181" s="2">
        <v>21</v>
      </c>
      <c r="S4181" s="2">
        <v>5</v>
      </c>
      <c r="T4181" s="2">
        <v>4.5</v>
      </c>
      <c r="U4181" s="2">
        <f t="shared" si="65"/>
        <v>30.5</v>
      </c>
    </row>
    <row r="4182" spans="1:21" x14ac:dyDescent="0.2">
      <c r="A4182" t="s">
        <v>22</v>
      </c>
      <c r="B4182" s="3">
        <v>45041</v>
      </c>
      <c r="C4182" s="10" t="str">
        <f>TEXT(data[[#This Row],[Date]],"mmmm")</f>
        <v>April</v>
      </c>
      <c r="D4182" t="s">
        <v>12</v>
      </c>
      <c r="E4182" t="s">
        <v>19</v>
      </c>
      <c r="F4182" t="s">
        <v>14</v>
      </c>
      <c r="G4182" t="s">
        <v>17</v>
      </c>
      <c r="H4182" s="11">
        <v>523</v>
      </c>
      <c r="I4182" s="11">
        <v>7.8972999999999995</v>
      </c>
      <c r="J4182" s="13">
        <f>data[[#This Row],[Clicks]]/data[[#This Row],[Impressions]]</f>
        <v>1.5099999999999999E-2</v>
      </c>
      <c r="K4182" s="1">
        <v>0.161</v>
      </c>
      <c r="L4182" s="2">
        <v>1.2714653</v>
      </c>
      <c r="M4182">
        <v>4</v>
      </c>
      <c r="N4182" s="1">
        <f>IF(data[[#This Row],[Conversions]]=0,0,data[[#This Row],[Spend, Dollars]]/data[[#This Row],[Conversions]])</f>
        <v>0.31786632500000001</v>
      </c>
      <c r="O4182" s="13">
        <f>data[[#This Row],[Conversions]]/data[[#This Row],[Clicks]]</f>
        <v>0.50650222227850028</v>
      </c>
      <c r="P4182" s="11">
        <v>132</v>
      </c>
      <c r="Q4182" s="11">
        <f>IF(data[[#This Row],[Spend, Dollars]]=0,0,data[[#This Row],[Total conversion value, Dollars]]/data[[#This Row],[Spend, Dollars]])</f>
        <v>103.81722568441309</v>
      </c>
      <c r="R4182" s="2">
        <v>28</v>
      </c>
      <c r="S4182" s="2">
        <v>3</v>
      </c>
      <c r="T4182" s="2">
        <v>1.5</v>
      </c>
      <c r="U4182" s="2">
        <f t="shared" si="65"/>
        <v>32.5</v>
      </c>
    </row>
    <row r="4183" spans="1:21" x14ac:dyDescent="0.2">
      <c r="A4183" t="s">
        <v>22</v>
      </c>
      <c r="B4183" s="3">
        <v>45042</v>
      </c>
      <c r="C4183" s="10" t="str">
        <f>TEXT(data[[#This Row],[Date]],"mmmm")</f>
        <v>April</v>
      </c>
      <c r="D4183" t="s">
        <v>12</v>
      </c>
      <c r="E4183" t="s">
        <v>19</v>
      </c>
      <c r="F4183" t="s">
        <v>14</v>
      </c>
      <c r="G4183" t="s">
        <v>17</v>
      </c>
      <c r="H4183" s="11">
        <v>469.6</v>
      </c>
      <c r="I4183" s="11">
        <v>2.5828000000000002</v>
      </c>
      <c r="J4183" s="13">
        <f>data[[#This Row],[Clicks]]/data[[#This Row],[Impressions]]</f>
        <v>5.5000000000000005E-3</v>
      </c>
      <c r="K4183" s="1">
        <v>0.67849999999999966</v>
      </c>
      <c r="L4183" s="2">
        <v>1.7524297999999991</v>
      </c>
      <c r="M4183">
        <v>5</v>
      </c>
      <c r="N4183" s="1">
        <f>IF(data[[#This Row],[Conversions]]=0,0,data[[#This Row],[Spend, Dollars]]/data[[#This Row],[Conversions]])</f>
        <v>0.35048595999999982</v>
      </c>
      <c r="O4183" s="13">
        <f>data[[#This Row],[Conversions]]/data[[#This Row],[Clicks]]</f>
        <v>1.9358835372463992</v>
      </c>
      <c r="P4183" s="11">
        <v>292.8</v>
      </c>
      <c r="Q4183" s="11">
        <f>IF(data[[#This Row],[Spend, Dollars]]=0,0,data[[#This Row],[Total conversion value, Dollars]]/data[[#This Row],[Spend, Dollars]])</f>
        <v>167.08229910265175</v>
      </c>
      <c r="R4183" s="2">
        <v>48</v>
      </c>
      <c r="S4183" s="2">
        <v>9</v>
      </c>
      <c r="T4183" s="2">
        <v>3</v>
      </c>
      <c r="U4183" s="2">
        <f t="shared" si="65"/>
        <v>60</v>
      </c>
    </row>
    <row r="4184" spans="1:21" x14ac:dyDescent="0.2">
      <c r="A4184" t="s">
        <v>22</v>
      </c>
      <c r="B4184" s="3">
        <v>45043</v>
      </c>
      <c r="C4184" s="10" t="str">
        <f>TEXT(data[[#This Row],[Date]],"mmmm")</f>
        <v>April</v>
      </c>
      <c r="D4184" t="s">
        <v>12</v>
      </c>
      <c r="E4184" t="s">
        <v>19</v>
      </c>
      <c r="F4184" t="s">
        <v>14</v>
      </c>
      <c r="G4184" t="s">
        <v>17</v>
      </c>
      <c r="H4184" s="11">
        <v>807.40000000000009</v>
      </c>
      <c r="I4184" s="11">
        <v>7.8317800000000011</v>
      </c>
      <c r="J4184" s="13">
        <f>data[[#This Row],[Clicks]]/data[[#This Row],[Impressions]]</f>
        <v>9.7000000000000003E-3</v>
      </c>
      <c r="K4184" s="1">
        <v>0.3219999999999999</v>
      </c>
      <c r="L4184" s="2">
        <v>2.5218331599999995</v>
      </c>
      <c r="M4184">
        <v>3</v>
      </c>
      <c r="N4184" s="1">
        <f>IF(data[[#This Row],[Conversions]]=0,0,data[[#This Row],[Spend, Dollars]]/data[[#This Row],[Conversions]])</f>
        <v>0.84061105333333319</v>
      </c>
      <c r="O4184" s="13">
        <f>data[[#This Row],[Conversions]]/data[[#This Row],[Clicks]]</f>
        <v>0.38305468233275186</v>
      </c>
      <c r="P4184" s="11">
        <v>103.2</v>
      </c>
      <c r="Q4184" s="11">
        <f>IF(data[[#This Row],[Spend, Dollars]]=0,0,data[[#This Row],[Total conversion value, Dollars]]/data[[#This Row],[Spend, Dollars]])</f>
        <v>40.922612025610775</v>
      </c>
      <c r="R4184" s="2">
        <v>21</v>
      </c>
      <c r="S4184" s="2">
        <v>1</v>
      </c>
      <c r="T4184" s="2">
        <v>1.5</v>
      </c>
      <c r="U4184" s="2">
        <f t="shared" si="65"/>
        <v>23.5</v>
      </c>
    </row>
    <row r="4185" spans="1:21" x14ac:dyDescent="0.2">
      <c r="A4185" t="s">
        <v>22</v>
      </c>
      <c r="B4185" s="3">
        <v>45044</v>
      </c>
      <c r="C4185" s="10" t="str">
        <f>TEXT(data[[#This Row],[Date]],"mmmm")</f>
        <v>April</v>
      </c>
      <c r="D4185" t="s">
        <v>12</v>
      </c>
      <c r="E4185" t="s">
        <v>19</v>
      </c>
      <c r="F4185" t="s">
        <v>14</v>
      </c>
      <c r="G4185" t="s">
        <v>17</v>
      </c>
      <c r="H4185" s="11">
        <v>743.40000000000009</v>
      </c>
      <c r="I4185" s="11">
        <v>5.9472000000000005</v>
      </c>
      <c r="J4185" s="13">
        <f>data[[#This Row],[Clicks]]/data[[#This Row],[Impressions]]</f>
        <v>8.0000000000000002E-3</v>
      </c>
      <c r="K4185" s="1">
        <v>1.1844999999999997</v>
      </c>
      <c r="L4185" s="2">
        <v>7.044458399999999</v>
      </c>
      <c r="M4185">
        <v>6</v>
      </c>
      <c r="N4185" s="1">
        <f>IF(data[[#This Row],[Conversions]]=0,0,data[[#This Row],[Spend, Dollars]]/data[[#This Row],[Conversions]])</f>
        <v>1.1740763999999999</v>
      </c>
      <c r="O4185" s="13">
        <f>data[[#This Row],[Conversions]]/data[[#This Row],[Clicks]]</f>
        <v>1.0088781275221952</v>
      </c>
      <c r="P4185" s="11">
        <v>336</v>
      </c>
      <c r="Q4185" s="11">
        <f>IF(data[[#This Row],[Spend, Dollars]]=0,0,data[[#This Row],[Total conversion value, Dollars]]/data[[#This Row],[Spend, Dollars]])</f>
        <v>47.697066391931571</v>
      </c>
      <c r="R4185" s="2">
        <v>21</v>
      </c>
      <c r="S4185" s="2">
        <v>2</v>
      </c>
      <c r="T4185" s="2">
        <v>4.5</v>
      </c>
      <c r="U4185" s="2">
        <f t="shared" si="65"/>
        <v>27.5</v>
      </c>
    </row>
    <row r="4186" spans="1:21" x14ac:dyDescent="0.2">
      <c r="A4186" t="s">
        <v>22</v>
      </c>
      <c r="B4186" s="3">
        <v>45045</v>
      </c>
      <c r="C4186" s="10" t="str">
        <f>TEXT(data[[#This Row],[Date]],"mmmm")</f>
        <v>April</v>
      </c>
      <c r="D4186" t="s">
        <v>12</v>
      </c>
      <c r="E4186" t="s">
        <v>19</v>
      </c>
      <c r="F4186" t="s">
        <v>14</v>
      </c>
      <c r="G4186" t="s">
        <v>17</v>
      </c>
      <c r="H4186" s="11">
        <v>181.60000000000002</v>
      </c>
      <c r="I4186" s="11">
        <v>0.41767999999999988</v>
      </c>
      <c r="J4186" s="13">
        <f>data[[#This Row],[Clicks]]/data[[#This Row],[Impressions]]</f>
        <v>2.2999999999999991E-3</v>
      </c>
      <c r="K4186" s="1">
        <v>0.8624999999999996</v>
      </c>
      <c r="L4186" s="2">
        <v>0.36024899999999971</v>
      </c>
      <c r="M4186">
        <v>5</v>
      </c>
      <c r="N4186" s="1">
        <f>IF(data[[#This Row],[Conversions]]=0,0,data[[#This Row],[Spend, Dollars]]/data[[#This Row],[Conversions]])</f>
        <v>7.2049799999999942E-2</v>
      </c>
      <c r="O4186" s="13">
        <f>data[[#This Row],[Conversions]]/data[[#This Row],[Clicks]]</f>
        <v>11.970886803294391</v>
      </c>
      <c r="P4186" s="11">
        <v>254.39999999999998</v>
      </c>
      <c r="Q4186" s="11">
        <f>IF(data[[#This Row],[Spend, Dollars]]=0,0,data[[#This Row],[Total conversion value, Dollars]]/data[[#This Row],[Spend, Dollars]])</f>
        <v>706.17822672651471</v>
      </c>
      <c r="R4186" s="2">
        <v>28</v>
      </c>
      <c r="S4186" s="2">
        <v>2</v>
      </c>
      <c r="T4186" s="2">
        <v>3</v>
      </c>
      <c r="U4186" s="2">
        <f t="shared" si="65"/>
        <v>33</v>
      </c>
    </row>
    <row r="4187" spans="1:21" x14ac:dyDescent="0.2">
      <c r="A4187" t="s">
        <v>22</v>
      </c>
      <c r="B4187" s="3">
        <v>45046</v>
      </c>
      <c r="C4187" s="10" t="str">
        <f>TEXT(data[[#This Row],[Date]],"mmmm")</f>
        <v>April</v>
      </c>
      <c r="D4187" t="s">
        <v>12</v>
      </c>
      <c r="E4187" t="s">
        <v>19</v>
      </c>
      <c r="F4187" t="s">
        <v>14</v>
      </c>
      <c r="G4187" t="s">
        <v>17</v>
      </c>
      <c r="H4187" s="11">
        <v>767</v>
      </c>
      <c r="I4187" s="11">
        <v>6.2127000000000008</v>
      </c>
      <c r="J4187" s="13">
        <f>data[[#This Row],[Clicks]]/data[[#This Row],[Impressions]]</f>
        <v>8.1000000000000013E-3</v>
      </c>
      <c r="K4187" s="1">
        <v>1.1039999999999996</v>
      </c>
      <c r="L4187" s="2">
        <v>6.8588207999999984</v>
      </c>
      <c r="M4187">
        <v>8</v>
      </c>
      <c r="N4187" s="1">
        <f>IF(data[[#This Row],[Conversions]]=0,0,data[[#This Row],[Spend, Dollars]]/data[[#This Row],[Conversions]])</f>
        <v>0.8573525999999998</v>
      </c>
      <c r="O4187" s="13">
        <f>data[[#This Row],[Conversions]]/data[[#This Row],[Clicks]]</f>
        <v>1.2876849035041125</v>
      </c>
      <c r="P4187" s="11">
        <v>403.2</v>
      </c>
      <c r="Q4187" s="11">
        <f>IF(data[[#This Row],[Spend, Dollars]]=0,0,data[[#This Row],[Total conversion value, Dollars]]/data[[#This Row],[Spend, Dollars]])</f>
        <v>58.785615159970369</v>
      </c>
      <c r="R4187" s="2">
        <v>17</v>
      </c>
      <c r="S4187" s="2">
        <v>3</v>
      </c>
      <c r="T4187" s="2">
        <v>4.5</v>
      </c>
      <c r="U4187" s="2">
        <f t="shared" si="65"/>
        <v>24.5</v>
      </c>
    </row>
    <row r="4188" spans="1:21" x14ac:dyDescent="0.2">
      <c r="A4188" t="s">
        <v>22</v>
      </c>
      <c r="B4188" s="3">
        <v>45047</v>
      </c>
      <c r="C4188" s="10" t="str">
        <f>TEXT(data[[#This Row],[Date]],"mmmm")</f>
        <v>May</v>
      </c>
      <c r="D4188" t="s">
        <v>12</v>
      </c>
      <c r="E4188" t="s">
        <v>19</v>
      </c>
      <c r="F4188" t="s">
        <v>14</v>
      </c>
      <c r="G4188" t="s">
        <v>17</v>
      </c>
      <c r="H4188" s="11">
        <v>560</v>
      </c>
      <c r="I4188" s="11">
        <v>7.5039999999999996</v>
      </c>
      <c r="J4188" s="13">
        <f>data[[#This Row],[Clicks]]/data[[#This Row],[Impressions]]</f>
        <v>1.3399999999999999E-2</v>
      </c>
      <c r="K4188" s="1">
        <v>0.74749999999999961</v>
      </c>
      <c r="L4188" s="2">
        <v>5.6092399999999971</v>
      </c>
      <c r="M4188">
        <v>8</v>
      </c>
      <c r="N4188" s="1">
        <f>IF(data[[#This Row],[Conversions]]=0,0,data[[#This Row],[Spend, Dollars]]/data[[#This Row],[Conversions]])</f>
        <v>0.70115499999999964</v>
      </c>
      <c r="O4188" s="13">
        <f>data[[#This Row],[Conversions]]/data[[#This Row],[Clicks]]</f>
        <v>1.0660980810234542</v>
      </c>
      <c r="P4188" s="11">
        <v>475.2</v>
      </c>
      <c r="Q4188" s="11">
        <f>IF(data[[#This Row],[Spend, Dollars]]=0,0,data[[#This Row],[Total conversion value, Dollars]]/data[[#This Row],[Spend, Dollars]])</f>
        <v>84.717359214439071</v>
      </c>
      <c r="R4188" s="2">
        <v>8</v>
      </c>
      <c r="S4188" s="2">
        <v>5</v>
      </c>
      <c r="T4188" s="2">
        <v>1.5</v>
      </c>
      <c r="U4188" s="2">
        <f t="shared" si="65"/>
        <v>14.5</v>
      </c>
    </row>
    <row r="4189" spans="1:21" x14ac:dyDescent="0.2">
      <c r="A4189" t="s">
        <v>22</v>
      </c>
      <c r="B4189" s="3">
        <v>45048</v>
      </c>
      <c r="C4189" s="10" t="str">
        <f>TEXT(data[[#This Row],[Date]],"mmmm")</f>
        <v>May</v>
      </c>
      <c r="D4189" t="s">
        <v>12</v>
      </c>
      <c r="E4189" t="s">
        <v>19</v>
      </c>
      <c r="F4189" t="s">
        <v>14</v>
      </c>
      <c r="G4189" t="s">
        <v>17</v>
      </c>
      <c r="H4189" s="11">
        <v>553.20000000000005</v>
      </c>
      <c r="I4189" s="11">
        <v>3.1532400000000003</v>
      </c>
      <c r="J4189" s="13">
        <f>data[[#This Row],[Clicks]]/data[[#This Row],[Impressions]]</f>
        <v>5.7000000000000002E-3</v>
      </c>
      <c r="K4189" s="1">
        <v>0.32199999999999995</v>
      </c>
      <c r="L4189" s="2">
        <v>1.01534328</v>
      </c>
      <c r="M4189">
        <v>6</v>
      </c>
      <c r="N4189" s="1">
        <f>IF(data[[#This Row],[Conversions]]=0,0,data[[#This Row],[Spend, Dollars]]/data[[#This Row],[Conversions]])</f>
        <v>0.16922387999999999</v>
      </c>
      <c r="O4189" s="13">
        <f>data[[#This Row],[Conversions]]/data[[#This Row],[Clicks]]</f>
        <v>1.9028047341781784</v>
      </c>
      <c r="P4189" s="11">
        <v>182.4</v>
      </c>
      <c r="Q4189" s="11">
        <f>IF(data[[#This Row],[Spend, Dollars]]=0,0,data[[#This Row],[Total conversion value, Dollars]]/data[[#This Row],[Spend, Dollars]])</f>
        <v>179.6436767671324</v>
      </c>
      <c r="R4189" s="2">
        <v>21</v>
      </c>
      <c r="S4189" s="2">
        <v>7</v>
      </c>
      <c r="T4189" s="2">
        <v>1.5</v>
      </c>
      <c r="U4189" s="2">
        <f t="shared" si="65"/>
        <v>29.5</v>
      </c>
    </row>
    <row r="4190" spans="1:21" x14ac:dyDescent="0.2">
      <c r="A4190" t="s">
        <v>22</v>
      </c>
      <c r="B4190" s="3">
        <v>45049</v>
      </c>
      <c r="C4190" s="10" t="str">
        <f>TEXT(data[[#This Row],[Date]],"mmmm")</f>
        <v>May</v>
      </c>
      <c r="D4190" t="s">
        <v>12</v>
      </c>
      <c r="E4190" t="s">
        <v>19</v>
      </c>
      <c r="F4190" t="s">
        <v>14</v>
      </c>
      <c r="G4190" t="s">
        <v>17</v>
      </c>
      <c r="H4190" s="11">
        <v>853</v>
      </c>
      <c r="I4190" s="11">
        <v>6.7387000000000006</v>
      </c>
      <c r="J4190" s="13">
        <f>data[[#This Row],[Clicks]]/data[[#This Row],[Impressions]]</f>
        <v>7.9000000000000008E-3</v>
      </c>
      <c r="K4190" s="1">
        <v>1.0349999999999997</v>
      </c>
      <c r="L4190" s="2">
        <v>6.9745544999999982</v>
      </c>
      <c r="M4190">
        <v>7</v>
      </c>
      <c r="N4190" s="1">
        <f>IF(data[[#This Row],[Conversions]]=0,0,data[[#This Row],[Spend, Dollars]]/data[[#This Row],[Conversions]])</f>
        <v>0.99636492857142833</v>
      </c>
      <c r="O4190" s="13">
        <f>data[[#This Row],[Conversions]]/data[[#This Row],[Clicks]]</f>
        <v>1.0387760250493419</v>
      </c>
      <c r="P4190" s="11">
        <v>532.79999999999995</v>
      </c>
      <c r="Q4190" s="11">
        <f>IF(data[[#This Row],[Spend, Dollars]]=0,0,data[[#This Row],[Total conversion value, Dollars]]/data[[#This Row],[Spend, Dollars]])</f>
        <v>76.391976003628628</v>
      </c>
      <c r="R4190" s="2">
        <v>12</v>
      </c>
      <c r="S4190" s="2">
        <v>6</v>
      </c>
      <c r="T4190" s="2">
        <v>1.5</v>
      </c>
      <c r="U4190" s="2">
        <f t="shared" si="65"/>
        <v>19.5</v>
      </c>
    </row>
    <row r="4191" spans="1:21" x14ac:dyDescent="0.2">
      <c r="A4191" t="s">
        <v>22</v>
      </c>
      <c r="B4191" s="3">
        <v>45050</v>
      </c>
      <c r="C4191" s="10" t="str">
        <f>TEXT(data[[#This Row],[Date]],"mmmm")</f>
        <v>May</v>
      </c>
      <c r="D4191" t="s">
        <v>12</v>
      </c>
      <c r="E4191" t="s">
        <v>19</v>
      </c>
      <c r="F4191" t="s">
        <v>14</v>
      </c>
      <c r="G4191" t="s">
        <v>17</v>
      </c>
      <c r="H4191" s="11">
        <v>608.20000000000005</v>
      </c>
      <c r="I4191" s="11">
        <v>3.2842799999999994</v>
      </c>
      <c r="J4191" s="13">
        <f>data[[#This Row],[Clicks]]/data[[#This Row],[Impressions]]</f>
        <v>5.3999999999999986E-3</v>
      </c>
      <c r="K4191" s="1">
        <v>0.55199999999999971</v>
      </c>
      <c r="L4191" s="2">
        <v>1.8129225599999987</v>
      </c>
      <c r="M4191">
        <v>7</v>
      </c>
      <c r="N4191" s="1">
        <f>IF(data[[#This Row],[Conversions]]=0,0,data[[#This Row],[Spend, Dollars]]/data[[#This Row],[Conversions]])</f>
        <v>0.25898893714285698</v>
      </c>
      <c r="O4191" s="13">
        <f>data[[#This Row],[Conversions]]/data[[#This Row],[Clicks]]</f>
        <v>2.1313651698393565</v>
      </c>
      <c r="P4191" s="11">
        <v>367.2</v>
      </c>
      <c r="Q4191" s="11">
        <f>IF(data[[#This Row],[Spend, Dollars]]=0,0,data[[#This Row],[Total conversion value, Dollars]]/data[[#This Row],[Spend, Dollars]])</f>
        <v>202.54588259964081</v>
      </c>
      <c r="R4191" s="2">
        <v>14</v>
      </c>
      <c r="S4191" s="2">
        <v>11</v>
      </c>
      <c r="T4191" s="2">
        <v>3</v>
      </c>
      <c r="U4191" s="2">
        <f t="shared" si="65"/>
        <v>28</v>
      </c>
    </row>
    <row r="4192" spans="1:21" x14ac:dyDescent="0.2">
      <c r="A4192" t="s">
        <v>22</v>
      </c>
      <c r="B4192" s="3">
        <v>45051</v>
      </c>
      <c r="C4192" s="10" t="str">
        <f>TEXT(data[[#This Row],[Date]],"mmmm")</f>
        <v>May</v>
      </c>
      <c r="D4192" t="s">
        <v>12</v>
      </c>
      <c r="E4192" t="s">
        <v>19</v>
      </c>
      <c r="F4192" t="s">
        <v>14</v>
      </c>
      <c r="G4192" t="s">
        <v>17</v>
      </c>
      <c r="H4192" s="11">
        <v>448.40000000000009</v>
      </c>
      <c r="I4192" s="11">
        <v>3.4975200000000015</v>
      </c>
      <c r="J4192" s="13">
        <f>data[[#This Row],[Clicks]]/data[[#This Row],[Impressions]]</f>
        <v>7.8000000000000014E-3</v>
      </c>
      <c r="K4192" s="1">
        <v>0.98899999999999955</v>
      </c>
      <c r="L4192" s="2">
        <v>3.4590472800000001</v>
      </c>
      <c r="M4192">
        <v>6</v>
      </c>
      <c r="N4192" s="1">
        <f>IF(data[[#This Row],[Conversions]]=0,0,data[[#This Row],[Spend, Dollars]]/data[[#This Row],[Conversions]])</f>
        <v>0.57650787999999997</v>
      </c>
      <c r="O4192" s="13">
        <f>data[[#This Row],[Conversions]]/data[[#This Row],[Clicks]]</f>
        <v>1.7155012694709386</v>
      </c>
      <c r="P4192" s="11">
        <v>408</v>
      </c>
      <c r="Q4192" s="11">
        <f>IF(data[[#This Row],[Spend, Dollars]]=0,0,data[[#This Row],[Total conversion value, Dollars]]/data[[#This Row],[Spend, Dollars]])</f>
        <v>117.95155341155093</v>
      </c>
      <c r="R4192" s="2">
        <v>39</v>
      </c>
      <c r="S4192" s="2">
        <v>5</v>
      </c>
      <c r="T4192" s="2">
        <v>3</v>
      </c>
      <c r="U4192" s="2">
        <f t="shared" si="65"/>
        <v>47</v>
      </c>
    </row>
    <row r="4193" spans="1:21" x14ac:dyDescent="0.2">
      <c r="A4193" t="s">
        <v>22</v>
      </c>
      <c r="B4193" s="3">
        <v>45052</v>
      </c>
      <c r="C4193" s="10" t="str">
        <f>TEXT(data[[#This Row],[Date]],"mmmm")</f>
        <v>May</v>
      </c>
      <c r="D4193" t="s">
        <v>12</v>
      </c>
      <c r="E4193" t="s">
        <v>19</v>
      </c>
      <c r="F4193" t="s">
        <v>14</v>
      </c>
      <c r="G4193" t="s">
        <v>17</v>
      </c>
      <c r="H4193" s="11">
        <v>218.20000000000005</v>
      </c>
      <c r="I4193" s="11">
        <v>2.4438400000000007</v>
      </c>
      <c r="J4193" s="13">
        <f>data[[#This Row],[Clicks]]/data[[#This Row],[Impressions]]</f>
        <v>1.1200000000000002E-2</v>
      </c>
      <c r="K4193" s="1">
        <v>1.2419999999999995</v>
      </c>
      <c r="L4193" s="2">
        <v>3.0352492799999999</v>
      </c>
      <c r="M4193">
        <v>5</v>
      </c>
      <c r="N4193" s="1">
        <f>IF(data[[#This Row],[Conversions]]=0,0,data[[#This Row],[Spend, Dollars]]/data[[#This Row],[Conversions]])</f>
        <v>0.60704985599999994</v>
      </c>
      <c r="O4193" s="13">
        <f>data[[#This Row],[Conversions]]/data[[#This Row],[Clicks]]</f>
        <v>2.0459604556763122</v>
      </c>
      <c r="P4193" s="11">
        <v>153.6</v>
      </c>
      <c r="Q4193" s="11">
        <f>IF(data[[#This Row],[Spend, Dollars]]=0,0,data[[#This Row],[Total conversion value, Dollars]]/data[[#This Row],[Spend, Dollars]])</f>
        <v>50.605398710447929</v>
      </c>
      <c r="R4193" s="2">
        <v>53</v>
      </c>
      <c r="S4193" s="2">
        <v>1</v>
      </c>
      <c r="T4193" s="2">
        <v>10.5</v>
      </c>
      <c r="U4193" s="2">
        <f t="shared" si="65"/>
        <v>64.5</v>
      </c>
    </row>
    <row r="4194" spans="1:21" x14ac:dyDescent="0.2">
      <c r="A4194" t="s">
        <v>22</v>
      </c>
      <c r="B4194" s="3">
        <v>45053</v>
      </c>
      <c r="C4194" s="10" t="str">
        <f>TEXT(data[[#This Row],[Date]],"mmmm")</f>
        <v>May</v>
      </c>
      <c r="D4194" t="s">
        <v>12</v>
      </c>
      <c r="E4194" t="s">
        <v>19</v>
      </c>
      <c r="F4194" t="s">
        <v>14</v>
      </c>
      <c r="G4194" t="s">
        <v>17</v>
      </c>
      <c r="H4194" s="11">
        <v>535</v>
      </c>
      <c r="I4194" s="11">
        <v>5.9384999999999994</v>
      </c>
      <c r="J4194" s="13">
        <f>data[[#This Row],[Clicks]]/data[[#This Row],[Impressions]]</f>
        <v>1.1099999999999999E-2</v>
      </c>
      <c r="K4194" s="1">
        <v>0.93149999999999966</v>
      </c>
      <c r="L4194" s="2">
        <v>5.5317127499999978</v>
      </c>
      <c r="M4194">
        <v>6</v>
      </c>
      <c r="N4194" s="1">
        <f>IF(data[[#This Row],[Conversions]]=0,0,data[[#This Row],[Spend, Dollars]]/data[[#This Row],[Conversions]])</f>
        <v>0.92195212499999968</v>
      </c>
      <c r="O4194" s="13">
        <f>data[[#This Row],[Conversions]]/data[[#This Row],[Clicks]]</f>
        <v>1.0103561505430665</v>
      </c>
      <c r="P4194" s="11">
        <v>321.59999999999997</v>
      </c>
      <c r="Q4194" s="11">
        <f>IF(data[[#This Row],[Spend, Dollars]]=0,0,data[[#This Row],[Total conversion value, Dollars]]/data[[#This Row],[Spend, Dollars]])</f>
        <v>58.137509038226924</v>
      </c>
      <c r="R4194" s="2">
        <v>53</v>
      </c>
      <c r="S4194" s="2">
        <v>7</v>
      </c>
      <c r="T4194" s="2">
        <v>4.5</v>
      </c>
      <c r="U4194" s="2">
        <f t="shared" si="65"/>
        <v>64.5</v>
      </c>
    </row>
    <row r="4195" spans="1:21" x14ac:dyDescent="0.2">
      <c r="A4195" t="s">
        <v>22</v>
      </c>
      <c r="B4195" s="3">
        <v>45054</v>
      </c>
      <c r="C4195" s="10" t="str">
        <f>TEXT(data[[#This Row],[Date]],"mmmm")</f>
        <v>May</v>
      </c>
      <c r="D4195" t="s">
        <v>12</v>
      </c>
      <c r="E4195" t="s">
        <v>19</v>
      </c>
      <c r="F4195" t="s">
        <v>14</v>
      </c>
      <c r="G4195" t="s">
        <v>17</v>
      </c>
      <c r="H4195" s="11">
        <v>322.20000000000005</v>
      </c>
      <c r="I4195" s="11">
        <v>0.83772000000000035</v>
      </c>
      <c r="J4195" s="13">
        <f>data[[#This Row],[Clicks]]/data[[#This Row],[Impressions]]</f>
        <v>2.6000000000000007E-3</v>
      </c>
      <c r="K4195" s="1">
        <v>0.74749999999999972</v>
      </c>
      <c r="L4195" s="2">
        <v>0.62619570000000002</v>
      </c>
      <c r="M4195">
        <v>2</v>
      </c>
      <c r="N4195" s="1">
        <f>IF(data[[#This Row],[Conversions]]=0,0,data[[#This Row],[Spend, Dollars]]/data[[#This Row],[Conversions]])</f>
        <v>0.31309785000000001</v>
      </c>
      <c r="O4195" s="13">
        <f>data[[#This Row],[Conversions]]/data[[#This Row],[Clicks]]</f>
        <v>2.3874325550303195</v>
      </c>
      <c r="P4195" s="11">
        <v>61.199999999999996</v>
      </c>
      <c r="Q4195" s="11">
        <f>IF(data[[#This Row],[Spend, Dollars]]=0,0,data[[#This Row],[Total conversion value, Dollars]]/data[[#This Row],[Spend, Dollars]])</f>
        <v>97.733024995221129</v>
      </c>
      <c r="R4195" s="2">
        <v>40</v>
      </c>
      <c r="S4195" s="2">
        <v>8</v>
      </c>
      <c r="T4195" s="2">
        <v>1.5</v>
      </c>
      <c r="U4195" s="2">
        <f t="shared" si="65"/>
        <v>49.5</v>
      </c>
    </row>
    <row r="4196" spans="1:21" x14ac:dyDescent="0.2">
      <c r="A4196" t="s">
        <v>22</v>
      </c>
      <c r="B4196" s="3">
        <v>45055</v>
      </c>
      <c r="C4196" s="10" t="str">
        <f>TEXT(data[[#This Row],[Date]],"mmmm")</f>
        <v>May</v>
      </c>
      <c r="D4196" t="s">
        <v>12</v>
      </c>
      <c r="E4196" t="s">
        <v>19</v>
      </c>
      <c r="F4196" t="s">
        <v>14</v>
      </c>
      <c r="G4196" t="s">
        <v>17</v>
      </c>
      <c r="H4196" s="11">
        <v>575</v>
      </c>
      <c r="I4196" s="11">
        <v>1.8399999999999994</v>
      </c>
      <c r="J4196" s="13">
        <f>data[[#This Row],[Clicks]]/data[[#This Row],[Impressions]]</f>
        <v>3.1999999999999989E-3</v>
      </c>
      <c r="K4196" s="1">
        <v>0.65549999999999975</v>
      </c>
      <c r="L4196" s="2">
        <v>1.2061199999999992</v>
      </c>
      <c r="M4196">
        <v>6</v>
      </c>
      <c r="N4196" s="1">
        <f>IF(data[[#This Row],[Conversions]]=0,0,data[[#This Row],[Spend, Dollars]]/data[[#This Row],[Conversions]])</f>
        <v>0.20101999999999987</v>
      </c>
      <c r="O4196" s="13">
        <f>data[[#This Row],[Conversions]]/data[[#This Row],[Clicks]]</f>
        <v>3.2608695652173925</v>
      </c>
      <c r="P4196" s="11">
        <v>182.4</v>
      </c>
      <c r="Q4196" s="11">
        <f>IF(data[[#This Row],[Spend, Dollars]]=0,0,data[[#This Row],[Total conversion value, Dollars]]/data[[#This Row],[Spend, Dollars]])</f>
        <v>151.22873345935739</v>
      </c>
      <c r="R4196" s="2">
        <v>26</v>
      </c>
      <c r="S4196" s="2">
        <v>2</v>
      </c>
      <c r="T4196" s="2">
        <v>1.5</v>
      </c>
      <c r="U4196" s="2">
        <f t="shared" si="65"/>
        <v>29.5</v>
      </c>
    </row>
    <row r="4197" spans="1:21" x14ac:dyDescent="0.2">
      <c r="A4197" t="s">
        <v>22</v>
      </c>
      <c r="B4197" s="3">
        <v>45056</v>
      </c>
      <c r="C4197" s="10" t="str">
        <f>TEXT(data[[#This Row],[Date]],"mmmm")</f>
        <v>May</v>
      </c>
      <c r="D4197" t="s">
        <v>12</v>
      </c>
      <c r="E4197" t="s">
        <v>19</v>
      </c>
      <c r="F4197" t="s">
        <v>14</v>
      </c>
      <c r="G4197" t="s">
        <v>17</v>
      </c>
      <c r="H4197" s="11">
        <v>576.60000000000014</v>
      </c>
      <c r="I4197" s="11">
        <v>8.0147400000000015</v>
      </c>
      <c r="J4197" s="13">
        <f>data[[#This Row],[Clicks]]/data[[#This Row],[Impressions]]</f>
        <v>1.3899999999999999E-2</v>
      </c>
      <c r="K4197" s="1">
        <v>1.1844999999999997</v>
      </c>
      <c r="L4197" s="2">
        <v>9.4934595299999991</v>
      </c>
      <c r="M4197">
        <v>8</v>
      </c>
      <c r="N4197" s="1">
        <f>IF(data[[#This Row],[Conversions]]=0,0,data[[#This Row],[Spend, Dollars]]/data[[#This Row],[Conversions]])</f>
        <v>1.1866824412499999</v>
      </c>
      <c r="O4197" s="13">
        <f>data[[#This Row],[Conversions]]/data[[#This Row],[Clicks]]</f>
        <v>0.99816088856282281</v>
      </c>
      <c r="P4197" s="11">
        <v>482.4</v>
      </c>
      <c r="Q4197" s="11">
        <f>IF(data[[#This Row],[Spend, Dollars]]=0,0,data[[#This Row],[Total conversion value, Dollars]]/data[[#This Row],[Spend, Dollars]])</f>
        <v>50.81393126242147</v>
      </c>
      <c r="R4197" s="2">
        <v>22</v>
      </c>
      <c r="S4197" s="2">
        <v>4</v>
      </c>
      <c r="T4197" s="2">
        <v>3</v>
      </c>
      <c r="U4197" s="2">
        <f t="shared" si="65"/>
        <v>29</v>
      </c>
    </row>
    <row r="4198" spans="1:21" x14ac:dyDescent="0.2">
      <c r="A4198" t="s">
        <v>22</v>
      </c>
      <c r="B4198" s="3">
        <v>45057</v>
      </c>
      <c r="C4198" s="10" t="str">
        <f>TEXT(data[[#This Row],[Date]],"mmmm")</f>
        <v>May</v>
      </c>
      <c r="D4198" t="s">
        <v>12</v>
      </c>
      <c r="E4198" t="s">
        <v>19</v>
      </c>
      <c r="F4198" t="s">
        <v>14</v>
      </c>
      <c r="G4198" t="s">
        <v>17</v>
      </c>
      <c r="H4198" s="11">
        <v>872.60000000000014</v>
      </c>
      <c r="I4198" s="11">
        <v>8.3769600000000022</v>
      </c>
      <c r="J4198" s="13">
        <f>data[[#This Row],[Clicks]]/data[[#This Row],[Impressions]]</f>
        <v>9.6000000000000009E-3</v>
      </c>
      <c r="K4198" s="1">
        <v>0.70149999999999968</v>
      </c>
      <c r="L4198" s="2">
        <v>5.8764374399999992</v>
      </c>
      <c r="M4198">
        <v>4</v>
      </c>
      <c r="N4198" s="1">
        <f>IF(data[[#This Row],[Conversions]]=0,0,data[[#This Row],[Spend, Dollars]]/data[[#This Row],[Conversions]])</f>
        <v>1.4691093599999998</v>
      </c>
      <c r="O4198" s="13">
        <f>data[[#This Row],[Conversions]]/data[[#This Row],[Clicks]]</f>
        <v>0.47750019100007629</v>
      </c>
      <c r="P4198" s="11">
        <v>259.2</v>
      </c>
      <c r="Q4198" s="11">
        <f>IF(data[[#This Row],[Spend, Dollars]]=0,0,data[[#This Row],[Total conversion value, Dollars]]/data[[#This Row],[Spend, Dollars]])</f>
        <v>44.108356916329228</v>
      </c>
      <c r="R4198" s="2">
        <v>54</v>
      </c>
      <c r="S4198" s="2">
        <v>3</v>
      </c>
      <c r="T4198" s="2">
        <v>1.5</v>
      </c>
      <c r="U4198" s="2">
        <f t="shared" si="65"/>
        <v>58.5</v>
      </c>
    </row>
    <row r="4199" spans="1:21" x14ac:dyDescent="0.2">
      <c r="A4199" t="s">
        <v>22</v>
      </c>
      <c r="B4199" s="3">
        <v>45058</v>
      </c>
      <c r="C4199" s="10" t="str">
        <f>TEXT(data[[#This Row],[Date]],"mmmm")</f>
        <v>May</v>
      </c>
      <c r="D4199" t="s">
        <v>12</v>
      </c>
      <c r="E4199" t="s">
        <v>19</v>
      </c>
      <c r="F4199" t="s">
        <v>14</v>
      </c>
      <c r="G4199" t="s">
        <v>17</v>
      </c>
      <c r="H4199" s="11">
        <v>272.20000000000005</v>
      </c>
      <c r="I4199" s="11">
        <v>3.429720000000001</v>
      </c>
      <c r="J4199" s="13">
        <f>data[[#This Row],[Clicks]]/data[[#This Row],[Impressions]]</f>
        <v>1.2600000000000002E-2</v>
      </c>
      <c r="K4199" s="1">
        <v>1.1384999999999996</v>
      </c>
      <c r="L4199" s="2">
        <v>3.9047362199999998</v>
      </c>
      <c r="M4199">
        <v>4</v>
      </c>
      <c r="N4199" s="1">
        <f>IF(data[[#This Row],[Conversions]]=0,0,data[[#This Row],[Spend, Dollars]]/data[[#This Row],[Conversions]])</f>
        <v>0.97618405499999994</v>
      </c>
      <c r="O4199" s="13">
        <f>data[[#This Row],[Conversions]]/data[[#This Row],[Clicks]]</f>
        <v>1.1662759642186531</v>
      </c>
      <c r="P4199" s="11">
        <v>122.39999999999999</v>
      </c>
      <c r="Q4199" s="11">
        <f>IF(data[[#This Row],[Spend, Dollars]]=0,0,data[[#This Row],[Total conversion value, Dollars]]/data[[#This Row],[Spend, Dollars]])</f>
        <v>31.34654765488871</v>
      </c>
      <c r="R4199" s="2">
        <v>19</v>
      </c>
      <c r="S4199" s="2">
        <v>2</v>
      </c>
      <c r="T4199" s="2">
        <v>6</v>
      </c>
      <c r="U4199" s="2">
        <f t="shared" si="65"/>
        <v>27</v>
      </c>
    </row>
    <row r="4200" spans="1:21" x14ac:dyDescent="0.2">
      <c r="A4200" t="s">
        <v>22</v>
      </c>
      <c r="B4200" s="3">
        <v>45059</v>
      </c>
      <c r="C4200" s="10" t="str">
        <f>TEXT(data[[#This Row],[Date]],"mmmm")</f>
        <v>May</v>
      </c>
      <c r="D4200" t="s">
        <v>12</v>
      </c>
      <c r="E4200" t="s">
        <v>19</v>
      </c>
      <c r="F4200" t="s">
        <v>14</v>
      </c>
      <c r="G4200" t="s">
        <v>17</v>
      </c>
      <c r="H4200" s="11">
        <v>397</v>
      </c>
      <c r="I4200" s="11">
        <v>2.3026</v>
      </c>
      <c r="J4200" s="13">
        <f>data[[#This Row],[Clicks]]/data[[#This Row],[Impressions]]</f>
        <v>5.7999999999999996E-3</v>
      </c>
      <c r="K4200" s="1">
        <v>3.4500000000000058E-2</v>
      </c>
      <c r="L4200" s="2">
        <v>7.9439700000000127E-2</v>
      </c>
      <c r="M4200">
        <v>3</v>
      </c>
      <c r="N4200" s="1">
        <f>IF(data[[#This Row],[Conversions]]=0,0,data[[#This Row],[Spend, Dollars]]/data[[#This Row],[Conversions]])</f>
        <v>2.6479900000000042E-2</v>
      </c>
      <c r="O4200" s="13">
        <f>data[[#This Row],[Conversions]]/data[[#This Row],[Clicks]]</f>
        <v>1.3028750108572917</v>
      </c>
      <c r="P4200" s="11">
        <v>180</v>
      </c>
      <c r="Q4200" s="11">
        <f>IF(data[[#This Row],[Spend, Dollars]]=0,0,data[[#This Row],[Total conversion value, Dollars]]/data[[#This Row],[Spend, Dollars]])</f>
        <v>2265.8695840996343</v>
      </c>
      <c r="R4200" s="2">
        <v>30</v>
      </c>
      <c r="S4200" s="2">
        <v>3</v>
      </c>
      <c r="T4200" s="2">
        <v>4.5</v>
      </c>
      <c r="U4200" s="2">
        <f t="shared" si="65"/>
        <v>37.5</v>
      </c>
    </row>
    <row r="4201" spans="1:21" x14ac:dyDescent="0.2">
      <c r="A4201" t="s">
        <v>22</v>
      </c>
      <c r="B4201" s="3">
        <v>45060</v>
      </c>
      <c r="C4201" s="10" t="str">
        <f>TEXT(data[[#This Row],[Date]],"mmmm")</f>
        <v>May</v>
      </c>
      <c r="D4201" t="s">
        <v>12</v>
      </c>
      <c r="E4201" t="s">
        <v>19</v>
      </c>
      <c r="F4201" t="s">
        <v>14</v>
      </c>
      <c r="G4201" t="s">
        <v>17</v>
      </c>
      <c r="H4201" s="11">
        <v>563</v>
      </c>
      <c r="I4201" s="11">
        <v>5.1795999999999998</v>
      </c>
      <c r="J4201" s="13">
        <f>data[[#This Row],[Clicks]]/data[[#This Row],[Impressions]]</f>
        <v>9.1999999999999998E-3</v>
      </c>
      <c r="K4201" s="1">
        <v>1.1844999999999997</v>
      </c>
      <c r="L4201" s="2">
        <v>6.1352361999999978</v>
      </c>
      <c r="M4201">
        <v>5</v>
      </c>
      <c r="N4201" s="1">
        <f>IF(data[[#This Row],[Conversions]]=0,0,data[[#This Row],[Spend, Dollars]]/data[[#This Row],[Conversions]])</f>
        <v>1.2270472399999997</v>
      </c>
      <c r="O4201" s="13">
        <f>data[[#This Row],[Conversions]]/data[[#This Row],[Clicks]]</f>
        <v>0.96532550776121717</v>
      </c>
      <c r="P4201" s="11">
        <v>187.2</v>
      </c>
      <c r="Q4201" s="11">
        <f>IF(data[[#This Row],[Spend, Dollars]]=0,0,data[[#This Row],[Total conversion value, Dollars]]/data[[#This Row],[Spend, Dollars]])</f>
        <v>30.512272697830291</v>
      </c>
      <c r="R4201" s="2">
        <v>1</v>
      </c>
      <c r="S4201" s="2">
        <v>1</v>
      </c>
      <c r="T4201" s="2">
        <v>3</v>
      </c>
      <c r="U4201" s="2">
        <f t="shared" si="65"/>
        <v>5</v>
      </c>
    </row>
    <row r="4202" spans="1:21" x14ac:dyDescent="0.2">
      <c r="A4202" t="s">
        <v>22</v>
      </c>
      <c r="B4202" s="3">
        <v>45061</v>
      </c>
      <c r="C4202" s="10" t="str">
        <f>TEXT(data[[#This Row],[Date]],"mmmm")</f>
        <v>May</v>
      </c>
      <c r="D4202" t="s">
        <v>12</v>
      </c>
      <c r="E4202" t="s">
        <v>19</v>
      </c>
      <c r="F4202" t="s">
        <v>14</v>
      </c>
      <c r="G4202" t="s">
        <v>17</v>
      </c>
      <c r="H4202" s="11">
        <v>400.40000000000009</v>
      </c>
      <c r="I4202" s="11">
        <v>3.7637600000000004</v>
      </c>
      <c r="J4202" s="13">
        <f>data[[#This Row],[Clicks]]/data[[#This Row],[Impressions]]</f>
        <v>9.3999999999999986E-3</v>
      </c>
      <c r="K4202" s="1">
        <v>0.50599999999999967</v>
      </c>
      <c r="L4202" s="2">
        <v>1.9044625599999989</v>
      </c>
      <c r="M4202">
        <v>8</v>
      </c>
      <c r="N4202" s="1">
        <f>IF(data[[#This Row],[Conversions]]=0,0,data[[#This Row],[Spend, Dollars]]/data[[#This Row],[Conversions]])</f>
        <v>0.23805781999999986</v>
      </c>
      <c r="O4202" s="13">
        <f>data[[#This Row],[Conversions]]/data[[#This Row],[Clicks]]</f>
        <v>2.1255340404276573</v>
      </c>
      <c r="P4202" s="11">
        <v>316.8</v>
      </c>
      <c r="Q4202" s="11">
        <f>IF(data[[#This Row],[Spend, Dollars]]=0,0,data[[#This Row],[Total conversion value, Dollars]]/data[[#This Row],[Spend, Dollars]])</f>
        <v>166.34614229433851</v>
      </c>
      <c r="R4202" s="2">
        <v>15</v>
      </c>
      <c r="S4202" s="2">
        <v>4</v>
      </c>
      <c r="T4202" s="2">
        <v>1.5</v>
      </c>
      <c r="U4202" s="2">
        <f t="shared" si="65"/>
        <v>20.5</v>
      </c>
    </row>
    <row r="4203" spans="1:21" x14ac:dyDescent="0.2">
      <c r="A4203" t="s">
        <v>22</v>
      </c>
      <c r="B4203" s="3">
        <v>45062</v>
      </c>
      <c r="C4203" s="10" t="str">
        <f>TEXT(data[[#This Row],[Date]],"mmmm")</f>
        <v>May</v>
      </c>
      <c r="D4203" t="s">
        <v>12</v>
      </c>
      <c r="E4203" t="s">
        <v>19</v>
      </c>
      <c r="F4203" t="s">
        <v>14</v>
      </c>
      <c r="G4203" t="s">
        <v>17</v>
      </c>
      <c r="H4203" s="11">
        <v>69.200000000000045</v>
      </c>
      <c r="I4203" s="11">
        <v>0.42212000000000044</v>
      </c>
      <c r="J4203" s="13">
        <f>data[[#This Row],[Clicks]]/data[[#This Row],[Impressions]]</f>
        <v>6.1000000000000021E-3</v>
      </c>
      <c r="K4203" s="1">
        <v>0.66699999999999982</v>
      </c>
      <c r="L4203" s="2">
        <v>0.28155404000000023</v>
      </c>
      <c r="M4203">
        <v>5</v>
      </c>
      <c r="N4203" s="1">
        <f>IF(data[[#This Row],[Conversions]]=0,0,data[[#This Row],[Spend, Dollars]]/data[[#This Row],[Conversions]])</f>
        <v>5.6310808000000045E-2</v>
      </c>
      <c r="O4203" s="13">
        <f>data[[#This Row],[Conversions]]/data[[#This Row],[Clicks]]</f>
        <v>11.844972993461562</v>
      </c>
      <c r="P4203" s="11">
        <v>122.39999999999999</v>
      </c>
      <c r="Q4203" s="11">
        <f>IF(data[[#This Row],[Spend, Dollars]]=0,0,data[[#This Row],[Total conversion value, Dollars]]/data[[#This Row],[Spend, Dollars]])</f>
        <v>434.73004329825955</v>
      </c>
      <c r="R4203" s="2">
        <v>32</v>
      </c>
      <c r="S4203" s="2">
        <v>2</v>
      </c>
      <c r="T4203" s="2">
        <v>6</v>
      </c>
      <c r="U4203" s="2">
        <f t="shared" si="65"/>
        <v>40</v>
      </c>
    </row>
    <row r="4204" spans="1:21" x14ac:dyDescent="0.2">
      <c r="A4204" t="s">
        <v>22</v>
      </c>
      <c r="B4204" s="3">
        <v>45063</v>
      </c>
      <c r="C4204" s="10" t="str">
        <f>TEXT(data[[#This Row],[Date]],"mmmm")</f>
        <v>May</v>
      </c>
      <c r="D4204" t="s">
        <v>12</v>
      </c>
      <c r="E4204" t="s">
        <v>19</v>
      </c>
      <c r="F4204" t="s">
        <v>14</v>
      </c>
      <c r="G4204" t="s">
        <v>17</v>
      </c>
      <c r="H4204" s="11">
        <v>894</v>
      </c>
      <c r="I4204" s="11">
        <v>7.2413999999999996</v>
      </c>
      <c r="J4204" s="13">
        <f>data[[#This Row],[Clicks]]/data[[#This Row],[Impressions]]</f>
        <v>8.0999999999999996E-3</v>
      </c>
      <c r="K4204" s="1">
        <v>1.0694999999999997</v>
      </c>
      <c r="L4204" s="2">
        <v>7.7446772999999975</v>
      </c>
      <c r="M4204">
        <v>4</v>
      </c>
      <c r="N4204" s="1">
        <f>IF(data[[#This Row],[Conversions]]=0,0,data[[#This Row],[Spend, Dollars]]/data[[#This Row],[Conversions]])</f>
        <v>1.9361693249999994</v>
      </c>
      <c r="O4204" s="13">
        <f>data[[#This Row],[Conversions]]/data[[#This Row],[Clicks]]</f>
        <v>0.55237937415416916</v>
      </c>
      <c r="P4204" s="11">
        <v>262.8</v>
      </c>
      <c r="Q4204" s="11">
        <f>IF(data[[#This Row],[Spend, Dollars]]=0,0,data[[#This Row],[Total conversion value, Dollars]]/data[[#This Row],[Spend, Dollars]])</f>
        <v>33.932982591798897</v>
      </c>
      <c r="R4204" s="2">
        <v>25</v>
      </c>
      <c r="S4204" s="2">
        <v>10</v>
      </c>
      <c r="T4204" s="2">
        <v>3</v>
      </c>
      <c r="U4204" s="2">
        <f t="shared" si="65"/>
        <v>38</v>
      </c>
    </row>
    <row r="4205" spans="1:21" x14ac:dyDescent="0.2">
      <c r="A4205" t="s">
        <v>22</v>
      </c>
      <c r="B4205" s="3">
        <v>45064</v>
      </c>
      <c r="C4205" s="10" t="str">
        <f>TEXT(data[[#This Row],[Date]],"mmmm")</f>
        <v>May</v>
      </c>
      <c r="D4205" t="s">
        <v>12</v>
      </c>
      <c r="E4205" t="s">
        <v>19</v>
      </c>
      <c r="F4205" t="s">
        <v>14</v>
      </c>
      <c r="G4205" t="s">
        <v>17</v>
      </c>
      <c r="H4205" s="11">
        <v>445</v>
      </c>
      <c r="I4205" s="11">
        <v>4.3165000000000004</v>
      </c>
      <c r="J4205" s="13">
        <f>data[[#This Row],[Clicks]]/data[[#This Row],[Impressions]]</f>
        <v>9.7000000000000003E-3</v>
      </c>
      <c r="K4205" s="1">
        <v>0.10350000000000008</v>
      </c>
      <c r="L4205" s="2">
        <v>0.4467577500000004</v>
      </c>
      <c r="M4205">
        <v>4</v>
      </c>
      <c r="N4205" s="1">
        <f>IF(data[[#This Row],[Conversions]]=0,0,data[[#This Row],[Spend, Dollars]]/data[[#This Row],[Conversions]])</f>
        <v>0.1116894375000001</v>
      </c>
      <c r="O4205" s="13">
        <f>data[[#This Row],[Conversions]]/data[[#This Row],[Clicks]]</f>
        <v>0.92667670566431126</v>
      </c>
      <c r="P4205" s="11">
        <v>111.6</v>
      </c>
      <c r="Q4205" s="11">
        <f>IF(data[[#This Row],[Spend, Dollars]]=0,0,data[[#This Row],[Total conversion value, Dollars]]/data[[#This Row],[Spend, Dollars]])</f>
        <v>249.79980761385761</v>
      </c>
      <c r="R4205" s="2">
        <v>16</v>
      </c>
      <c r="S4205" s="2">
        <v>1</v>
      </c>
      <c r="T4205" s="2">
        <v>1.5</v>
      </c>
      <c r="U4205" s="2">
        <f t="shared" si="65"/>
        <v>18.5</v>
      </c>
    </row>
    <row r="4206" spans="1:21" x14ac:dyDescent="0.2">
      <c r="A4206" t="s">
        <v>22</v>
      </c>
      <c r="B4206" s="3">
        <v>45065</v>
      </c>
      <c r="C4206" s="10" t="str">
        <f>TEXT(data[[#This Row],[Date]],"mmmm")</f>
        <v>May</v>
      </c>
      <c r="D4206" t="s">
        <v>12</v>
      </c>
      <c r="E4206" t="s">
        <v>19</v>
      </c>
      <c r="F4206" t="s">
        <v>14</v>
      </c>
      <c r="G4206" t="s">
        <v>17</v>
      </c>
      <c r="H4206" s="11">
        <v>712.40000000000009</v>
      </c>
      <c r="I4206" s="11">
        <v>5.9129199999999997</v>
      </c>
      <c r="J4206" s="13">
        <f>data[[#This Row],[Clicks]]/data[[#This Row],[Impressions]]</f>
        <v>8.2999999999999984E-3</v>
      </c>
      <c r="K4206" s="1">
        <v>9.1999999999999998E-2</v>
      </c>
      <c r="L4206" s="2">
        <v>0.54398863999999991</v>
      </c>
      <c r="M4206">
        <v>7</v>
      </c>
      <c r="N4206" s="1">
        <f>IF(data[[#This Row],[Conversions]]=0,0,data[[#This Row],[Spend, Dollars]]/data[[#This Row],[Conversions]])</f>
        <v>7.7712662857142845E-2</v>
      </c>
      <c r="O4206" s="13">
        <f>data[[#This Row],[Conversions]]/data[[#This Row],[Clicks]]</f>
        <v>1.1838482509487698</v>
      </c>
      <c r="P4206" s="11">
        <v>504</v>
      </c>
      <c r="Q4206" s="11">
        <f>IF(data[[#This Row],[Spend, Dollars]]=0,0,data[[#This Row],[Total conversion value, Dollars]]/data[[#This Row],[Spend, Dollars]])</f>
        <v>926.48993552512434</v>
      </c>
      <c r="R4206" s="2">
        <v>28</v>
      </c>
      <c r="S4206" s="2">
        <v>2</v>
      </c>
      <c r="T4206" s="2">
        <v>1.5</v>
      </c>
      <c r="U4206" s="2">
        <f t="shared" si="65"/>
        <v>31.5</v>
      </c>
    </row>
    <row r="4207" spans="1:21" x14ac:dyDescent="0.2">
      <c r="A4207" t="s">
        <v>22</v>
      </c>
      <c r="B4207" s="3">
        <v>45066</v>
      </c>
      <c r="C4207" s="10" t="str">
        <f>TEXT(data[[#This Row],[Date]],"mmmm")</f>
        <v>May</v>
      </c>
      <c r="D4207" t="s">
        <v>12</v>
      </c>
      <c r="E4207" t="s">
        <v>19</v>
      </c>
      <c r="F4207" t="s">
        <v>14</v>
      </c>
      <c r="G4207" t="s">
        <v>17</v>
      </c>
      <c r="H4207" s="11">
        <v>400.20000000000005</v>
      </c>
      <c r="I4207" s="11">
        <v>2.7213600000000002</v>
      </c>
      <c r="J4207" s="13">
        <f>data[[#This Row],[Clicks]]/data[[#This Row],[Impressions]]</f>
        <v>6.7999999999999996E-3</v>
      </c>
      <c r="K4207" s="1">
        <v>0.2644999999999999</v>
      </c>
      <c r="L4207" s="2">
        <v>0.71979971999999981</v>
      </c>
      <c r="M4207">
        <v>4</v>
      </c>
      <c r="N4207" s="1">
        <f>IF(data[[#This Row],[Conversions]]=0,0,data[[#This Row],[Spend, Dollars]]/data[[#This Row],[Conversions]])</f>
        <v>0.17994992999999995</v>
      </c>
      <c r="O4207" s="13">
        <f>data[[#This Row],[Conversions]]/data[[#This Row],[Clicks]]</f>
        <v>1.4698533086397976</v>
      </c>
      <c r="P4207" s="11">
        <v>205.2</v>
      </c>
      <c r="Q4207" s="11">
        <f>IF(data[[#This Row],[Spend, Dollars]]=0,0,data[[#This Row],[Total conversion value, Dollars]]/data[[#This Row],[Spend, Dollars]])</f>
        <v>285.07929955849391</v>
      </c>
      <c r="R4207" s="2">
        <v>24</v>
      </c>
      <c r="S4207" s="2">
        <v>0</v>
      </c>
      <c r="T4207" s="2">
        <v>3</v>
      </c>
      <c r="U4207" s="2">
        <f t="shared" si="65"/>
        <v>27</v>
      </c>
    </row>
    <row r="4208" spans="1:21" x14ac:dyDescent="0.2">
      <c r="A4208" t="s">
        <v>22</v>
      </c>
      <c r="B4208" s="3">
        <v>45067</v>
      </c>
      <c r="C4208" s="10" t="str">
        <f>TEXT(data[[#This Row],[Date]],"mmmm")</f>
        <v>May</v>
      </c>
      <c r="D4208" t="s">
        <v>12</v>
      </c>
      <c r="E4208" t="s">
        <v>19</v>
      </c>
      <c r="F4208" t="s">
        <v>14</v>
      </c>
      <c r="G4208" t="s">
        <v>17</v>
      </c>
      <c r="H4208" s="11">
        <v>405.6</v>
      </c>
      <c r="I4208" s="11">
        <v>2.8392000000000004</v>
      </c>
      <c r="J4208" s="13">
        <f>data[[#This Row],[Clicks]]/data[[#This Row],[Impressions]]</f>
        <v>7.0000000000000001E-3</v>
      </c>
      <c r="K4208" s="1">
        <v>0.73599999999999965</v>
      </c>
      <c r="L4208" s="2">
        <v>2.0896511999999992</v>
      </c>
      <c r="M4208">
        <v>7</v>
      </c>
      <c r="N4208" s="1">
        <f>IF(data[[#This Row],[Conversions]]=0,0,data[[#This Row],[Spend, Dollars]]/data[[#This Row],[Conversions]])</f>
        <v>0.29852159999999989</v>
      </c>
      <c r="O4208" s="13">
        <f>data[[#This Row],[Conversions]]/data[[#This Row],[Clicks]]</f>
        <v>2.4654832347140037</v>
      </c>
      <c r="P4208" s="11">
        <v>408</v>
      </c>
      <c r="Q4208" s="11">
        <f>IF(data[[#This Row],[Spend, Dollars]]=0,0,data[[#This Row],[Total conversion value, Dollars]]/data[[#This Row],[Spend, Dollars]])</f>
        <v>195.24789591679232</v>
      </c>
      <c r="R4208" s="2">
        <v>42</v>
      </c>
      <c r="S4208" s="2">
        <v>8</v>
      </c>
      <c r="T4208" s="2">
        <v>1.5</v>
      </c>
      <c r="U4208" s="2">
        <f t="shared" si="65"/>
        <v>51.5</v>
      </c>
    </row>
    <row r="4209" spans="1:21" x14ac:dyDescent="0.2">
      <c r="A4209" t="s">
        <v>22</v>
      </c>
      <c r="B4209" s="3">
        <v>45068</v>
      </c>
      <c r="C4209" s="10" t="str">
        <f>TEXT(data[[#This Row],[Date]],"mmmm")</f>
        <v>May</v>
      </c>
      <c r="D4209" t="s">
        <v>12</v>
      </c>
      <c r="E4209" t="s">
        <v>19</v>
      </c>
      <c r="F4209" t="s">
        <v>14</v>
      </c>
      <c r="G4209" t="s">
        <v>17</v>
      </c>
      <c r="H4209" s="11">
        <v>701.40000000000009</v>
      </c>
      <c r="I4209" s="11">
        <v>6.1021800000000006</v>
      </c>
      <c r="J4209" s="13">
        <f>data[[#This Row],[Clicks]]/data[[#This Row],[Impressions]]</f>
        <v>8.6999999999999994E-3</v>
      </c>
      <c r="K4209" s="1">
        <v>0.86249999999999971</v>
      </c>
      <c r="L4209" s="2">
        <v>5.2631302499999988</v>
      </c>
      <c r="M4209">
        <v>7</v>
      </c>
      <c r="N4209" s="1">
        <f>IF(data[[#This Row],[Conversions]]=0,0,data[[#This Row],[Spend, Dollars]]/data[[#This Row],[Conversions]])</f>
        <v>0.75187574999999984</v>
      </c>
      <c r="O4209" s="13">
        <f>data[[#This Row],[Conversions]]/data[[#This Row],[Clicks]]</f>
        <v>1.1471310253057103</v>
      </c>
      <c r="P4209" s="11">
        <v>388.8</v>
      </c>
      <c r="Q4209" s="11">
        <f>IF(data[[#This Row],[Spend, Dollars]]=0,0,data[[#This Row],[Total conversion value, Dollars]]/data[[#This Row],[Spend, Dollars]])</f>
        <v>73.872388014718069</v>
      </c>
      <c r="R4209" s="2">
        <v>43</v>
      </c>
      <c r="S4209" s="2">
        <v>7</v>
      </c>
      <c r="T4209" s="2">
        <v>3</v>
      </c>
      <c r="U4209" s="2">
        <f t="shared" si="65"/>
        <v>53</v>
      </c>
    </row>
    <row r="4210" spans="1:21" x14ac:dyDescent="0.2">
      <c r="A4210" t="s">
        <v>22</v>
      </c>
      <c r="B4210" s="3">
        <v>45069</v>
      </c>
      <c r="C4210" s="10" t="str">
        <f>TEXT(data[[#This Row],[Date]],"mmmm")</f>
        <v>May</v>
      </c>
      <c r="D4210" t="s">
        <v>12</v>
      </c>
      <c r="E4210" t="s">
        <v>19</v>
      </c>
      <c r="F4210" t="s">
        <v>14</v>
      </c>
      <c r="G4210" t="s">
        <v>17</v>
      </c>
      <c r="H4210" s="11">
        <v>541</v>
      </c>
      <c r="I4210" s="11">
        <v>7.1953000000000014</v>
      </c>
      <c r="J4210" s="13">
        <f>data[[#This Row],[Clicks]]/data[[#This Row],[Impressions]]</f>
        <v>1.3300000000000003E-2</v>
      </c>
      <c r="K4210" s="1">
        <v>0.50599999999999978</v>
      </c>
      <c r="L4210" s="2">
        <v>3.640821799999999</v>
      </c>
      <c r="M4210">
        <v>5</v>
      </c>
      <c r="N4210" s="1">
        <f>IF(data[[#This Row],[Conversions]]=0,0,data[[#This Row],[Spend, Dollars]]/data[[#This Row],[Conversions]])</f>
        <v>0.72816435999999984</v>
      </c>
      <c r="O4210" s="13">
        <f>data[[#This Row],[Conversions]]/data[[#This Row],[Clicks]]</f>
        <v>0.69489805845482455</v>
      </c>
      <c r="P4210" s="11">
        <v>192</v>
      </c>
      <c r="Q4210" s="11">
        <f>IF(data[[#This Row],[Spend, Dollars]]=0,0,data[[#This Row],[Total conversion value, Dollars]]/data[[#This Row],[Spend, Dollars]])</f>
        <v>52.735346728587501</v>
      </c>
      <c r="R4210" s="2">
        <v>37</v>
      </c>
      <c r="S4210" s="2">
        <v>5</v>
      </c>
      <c r="T4210" s="2">
        <v>3</v>
      </c>
      <c r="U4210" s="2">
        <f t="shared" si="65"/>
        <v>45</v>
      </c>
    </row>
    <row r="4211" spans="1:21" x14ac:dyDescent="0.2">
      <c r="A4211" t="s">
        <v>22</v>
      </c>
      <c r="B4211" s="3">
        <v>45070</v>
      </c>
      <c r="C4211" s="10" t="str">
        <f>TEXT(data[[#This Row],[Date]],"mmmm")</f>
        <v>May</v>
      </c>
      <c r="D4211" t="s">
        <v>12</v>
      </c>
      <c r="E4211" t="s">
        <v>19</v>
      </c>
      <c r="F4211" t="s">
        <v>14</v>
      </c>
      <c r="G4211" t="s">
        <v>17</v>
      </c>
      <c r="H4211" s="11">
        <v>64</v>
      </c>
      <c r="I4211" s="11">
        <v>0.53759999999999986</v>
      </c>
      <c r="J4211" s="13">
        <f>data[[#This Row],[Clicks]]/data[[#This Row],[Impressions]]</f>
        <v>8.3999999999999977E-3</v>
      </c>
      <c r="K4211" s="1">
        <v>0.33349999999999991</v>
      </c>
      <c r="L4211" s="2">
        <v>0.17928959999999991</v>
      </c>
      <c r="M4211">
        <v>8</v>
      </c>
      <c r="N4211" s="1">
        <f>IF(data[[#This Row],[Conversions]]=0,0,data[[#This Row],[Spend, Dollars]]/data[[#This Row],[Conversions]])</f>
        <v>2.2411199999999989E-2</v>
      </c>
      <c r="O4211" s="13">
        <f>data[[#This Row],[Conversions]]/data[[#This Row],[Clicks]]</f>
        <v>14.880952380952385</v>
      </c>
      <c r="P4211" s="11">
        <v>374.4</v>
      </c>
      <c r="Q4211" s="11">
        <f>IF(data[[#This Row],[Spend, Dollars]]=0,0,data[[#This Row],[Total conversion value, Dollars]]/data[[#This Row],[Spend, Dollars]])</f>
        <v>2088.2415934889709</v>
      </c>
      <c r="R4211" s="2">
        <v>11</v>
      </c>
      <c r="S4211" s="2">
        <v>4</v>
      </c>
      <c r="T4211" s="2">
        <v>0</v>
      </c>
      <c r="U4211" s="2">
        <f t="shared" si="65"/>
        <v>15</v>
      </c>
    </row>
    <row r="4212" spans="1:21" x14ac:dyDescent="0.2">
      <c r="A4212" t="s">
        <v>22</v>
      </c>
      <c r="B4212" s="3">
        <v>45071</v>
      </c>
      <c r="C4212" s="10" t="str">
        <f>TEXT(data[[#This Row],[Date]],"mmmm")</f>
        <v>May</v>
      </c>
      <c r="D4212" t="s">
        <v>12</v>
      </c>
      <c r="E4212" t="s">
        <v>19</v>
      </c>
      <c r="F4212" t="s">
        <v>14</v>
      </c>
      <c r="G4212" t="s">
        <v>17</v>
      </c>
      <c r="H4212" s="11">
        <v>526</v>
      </c>
      <c r="I4212" s="11">
        <v>3.1033999999999988</v>
      </c>
      <c r="J4212" s="13">
        <f>data[[#This Row],[Clicks]]/data[[#This Row],[Impressions]]</f>
        <v>5.8999999999999981E-3</v>
      </c>
      <c r="K4212" s="1">
        <v>6.8999999999999992E-2</v>
      </c>
      <c r="L4212" s="2">
        <v>0.2141345999999999</v>
      </c>
      <c r="M4212">
        <v>5</v>
      </c>
      <c r="N4212" s="1">
        <f>IF(data[[#This Row],[Conversions]]=0,0,data[[#This Row],[Spend, Dollars]]/data[[#This Row],[Conversions]])</f>
        <v>4.2826919999999977E-2</v>
      </c>
      <c r="O4212" s="13">
        <f>data[[#This Row],[Conversions]]/data[[#This Row],[Clicks]]</f>
        <v>1.6111361732293619</v>
      </c>
      <c r="P4212" s="11">
        <v>165.6</v>
      </c>
      <c r="Q4212" s="11">
        <f>IF(data[[#This Row],[Spend, Dollars]]=0,0,data[[#This Row],[Total conversion value, Dollars]]/data[[#This Row],[Spend, Dollars]])</f>
        <v>773.34536315009382</v>
      </c>
      <c r="R4212" s="2">
        <v>11</v>
      </c>
      <c r="S4212" s="2">
        <v>3</v>
      </c>
      <c r="T4212" s="2">
        <v>4.5</v>
      </c>
      <c r="U4212" s="2">
        <f t="shared" si="65"/>
        <v>18.5</v>
      </c>
    </row>
    <row r="4213" spans="1:21" x14ac:dyDescent="0.2">
      <c r="A4213" t="s">
        <v>22</v>
      </c>
      <c r="B4213" s="3">
        <v>45072</v>
      </c>
      <c r="C4213" s="10" t="str">
        <f>TEXT(data[[#This Row],[Date]],"mmmm")</f>
        <v>May</v>
      </c>
      <c r="D4213" t="s">
        <v>12</v>
      </c>
      <c r="E4213" t="s">
        <v>19</v>
      </c>
      <c r="F4213" t="s">
        <v>14</v>
      </c>
      <c r="G4213" t="s">
        <v>17</v>
      </c>
      <c r="H4213" s="11">
        <v>1178</v>
      </c>
      <c r="I4213" s="11">
        <v>15.196199999999997</v>
      </c>
      <c r="J4213" s="13">
        <f>data[[#This Row],[Clicks]]/data[[#This Row],[Impressions]]</f>
        <v>1.2899999999999998E-2</v>
      </c>
      <c r="K4213" s="1">
        <v>0.44849999999999973</v>
      </c>
      <c r="L4213" s="2">
        <v>6.8154956999999952</v>
      </c>
      <c r="M4213">
        <v>4</v>
      </c>
      <c r="N4213" s="1">
        <f>IF(data[[#This Row],[Conversions]]=0,0,data[[#This Row],[Spend, Dollars]]/data[[#This Row],[Conversions]])</f>
        <v>1.7038739249999988</v>
      </c>
      <c r="O4213" s="13">
        <f>data[[#This Row],[Conversions]]/data[[#This Row],[Clicks]]</f>
        <v>0.26322370066200768</v>
      </c>
      <c r="P4213" s="11">
        <v>270</v>
      </c>
      <c r="Q4213" s="11">
        <f>IF(data[[#This Row],[Spend, Dollars]]=0,0,data[[#This Row],[Total conversion value, Dollars]]/data[[#This Row],[Spend, Dollars]])</f>
        <v>39.615607123044654</v>
      </c>
      <c r="R4213" s="2">
        <v>32</v>
      </c>
      <c r="S4213" s="2">
        <v>1</v>
      </c>
      <c r="T4213" s="2">
        <v>3</v>
      </c>
      <c r="U4213" s="2">
        <f t="shared" si="65"/>
        <v>36</v>
      </c>
    </row>
    <row r="4214" spans="1:21" x14ac:dyDescent="0.2">
      <c r="A4214" t="s">
        <v>22</v>
      </c>
      <c r="B4214" s="3">
        <v>45073</v>
      </c>
      <c r="C4214" s="10" t="str">
        <f>TEXT(data[[#This Row],[Date]],"mmmm")</f>
        <v>May</v>
      </c>
      <c r="D4214" t="s">
        <v>12</v>
      </c>
      <c r="E4214" t="s">
        <v>19</v>
      </c>
      <c r="F4214" t="s">
        <v>14</v>
      </c>
      <c r="G4214" t="s">
        <v>17</v>
      </c>
      <c r="H4214" s="11">
        <v>744.40000000000009</v>
      </c>
      <c r="I4214" s="11">
        <v>10.123840000000001</v>
      </c>
      <c r="J4214" s="13">
        <f>data[[#This Row],[Clicks]]/data[[#This Row],[Impressions]]</f>
        <v>1.3599999999999999E-2</v>
      </c>
      <c r="K4214" s="1">
        <v>1.0119999999999996</v>
      </c>
      <c r="L4214" s="2">
        <v>10.245326079999996</v>
      </c>
      <c r="M4214">
        <v>8</v>
      </c>
      <c r="N4214" s="1">
        <f>IF(data[[#This Row],[Conversions]]=0,0,data[[#This Row],[Spend, Dollars]]/data[[#This Row],[Conversions]])</f>
        <v>1.2806657599999995</v>
      </c>
      <c r="O4214" s="13">
        <f>data[[#This Row],[Conversions]]/data[[#This Row],[Clicks]]</f>
        <v>0.79021398994847791</v>
      </c>
      <c r="P4214" s="11">
        <v>302.39999999999998</v>
      </c>
      <c r="Q4214" s="11">
        <f>IF(data[[#This Row],[Spend, Dollars]]=0,0,data[[#This Row],[Total conversion value, Dollars]]/data[[#This Row],[Spend, Dollars]])</f>
        <v>29.515898043530118</v>
      </c>
      <c r="R4214" s="2">
        <v>18</v>
      </c>
      <c r="S4214" s="2">
        <v>1</v>
      </c>
      <c r="T4214" s="2">
        <v>1.5</v>
      </c>
      <c r="U4214" s="2">
        <f t="shared" si="65"/>
        <v>20.5</v>
      </c>
    </row>
    <row r="4215" spans="1:21" x14ac:dyDescent="0.2">
      <c r="A4215" t="s">
        <v>22</v>
      </c>
      <c r="B4215" s="3">
        <v>45074</v>
      </c>
      <c r="C4215" s="10" t="str">
        <f>TEXT(data[[#This Row],[Date]],"mmmm")</f>
        <v>May</v>
      </c>
      <c r="D4215" t="s">
        <v>12</v>
      </c>
      <c r="E4215" t="s">
        <v>19</v>
      </c>
      <c r="F4215" t="s">
        <v>14</v>
      </c>
      <c r="G4215" t="s">
        <v>17</v>
      </c>
      <c r="H4215" s="11">
        <v>909.2</v>
      </c>
      <c r="I4215" s="11">
        <v>4.36416</v>
      </c>
      <c r="J4215" s="13">
        <f>data[[#This Row],[Clicks]]/data[[#This Row],[Impressions]]</f>
        <v>4.7999999999999996E-3</v>
      </c>
      <c r="K4215" s="1">
        <v>0.79349999999999976</v>
      </c>
      <c r="L4215" s="2">
        <v>3.4629609599999989</v>
      </c>
      <c r="M4215">
        <v>2</v>
      </c>
      <c r="N4215" s="1">
        <f>IF(data[[#This Row],[Conversions]]=0,0,data[[#This Row],[Spend, Dollars]]/data[[#This Row],[Conversions]])</f>
        <v>1.7314804799999994</v>
      </c>
      <c r="O4215" s="13">
        <f>data[[#This Row],[Conversions]]/data[[#This Row],[Clicks]]</f>
        <v>0.45827833993254141</v>
      </c>
      <c r="P4215" s="11">
        <v>48</v>
      </c>
      <c r="Q4215" s="11">
        <f>IF(data[[#This Row],[Spend, Dollars]]=0,0,data[[#This Row],[Total conversion value, Dollars]]/data[[#This Row],[Spend, Dollars]])</f>
        <v>13.860970583971012</v>
      </c>
      <c r="R4215" s="2">
        <v>38</v>
      </c>
      <c r="S4215" s="2">
        <v>0</v>
      </c>
      <c r="T4215" s="2">
        <v>6</v>
      </c>
      <c r="U4215" s="2">
        <f t="shared" si="65"/>
        <v>44</v>
      </c>
    </row>
    <row r="4216" spans="1:21" x14ac:dyDescent="0.2">
      <c r="A4216" t="s">
        <v>22</v>
      </c>
      <c r="B4216" s="3">
        <v>45075</v>
      </c>
      <c r="C4216" s="10" t="str">
        <f>TEXT(data[[#This Row],[Date]],"mmmm")</f>
        <v>May</v>
      </c>
      <c r="D4216" t="s">
        <v>12</v>
      </c>
      <c r="E4216" t="s">
        <v>19</v>
      </c>
      <c r="F4216" t="s">
        <v>14</v>
      </c>
      <c r="G4216" t="s">
        <v>17</v>
      </c>
      <c r="H4216" s="11">
        <v>987.60000000000014</v>
      </c>
      <c r="I4216" s="11">
        <v>7.3082400000000014</v>
      </c>
      <c r="J4216" s="13">
        <f>data[[#This Row],[Clicks]]/data[[#This Row],[Impressions]]</f>
        <v>7.4000000000000003E-3</v>
      </c>
      <c r="K4216" s="1">
        <v>0.8969999999999998</v>
      </c>
      <c r="L4216" s="2">
        <v>6.55549128</v>
      </c>
      <c r="M4216">
        <v>3</v>
      </c>
      <c r="N4216" s="1">
        <f>IF(data[[#This Row],[Conversions]]=0,0,data[[#This Row],[Spend, Dollars]]/data[[#This Row],[Conversions]])</f>
        <v>2.18516376</v>
      </c>
      <c r="O4216" s="13">
        <f>data[[#This Row],[Conversions]]/data[[#This Row],[Clicks]]</f>
        <v>0.41049555022823547</v>
      </c>
      <c r="P4216" s="11">
        <v>92.399999999999991</v>
      </c>
      <c r="Q4216" s="11">
        <f>IF(data[[#This Row],[Spend, Dollars]]=0,0,data[[#This Row],[Total conversion value, Dollars]]/data[[#This Row],[Spend, Dollars]])</f>
        <v>14.095053452652902</v>
      </c>
      <c r="R4216" s="2">
        <v>36</v>
      </c>
      <c r="S4216" s="2">
        <v>5</v>
      </c>
      <c r="T4216" s="2">
        <v>4.5</v>
      </c>
      <c r="U4216" s="2">
        <f t="shared" si="65"/>
        <v>45.5</v>
      </c>
    </row>
    <row r="4217" spans="1:21" x14ac:dyDescent="0.2">
      <c r="A4217" t="s">
        <v>22</v>
      </c>
      <c r="B4217" s="3">
        <v>45076</v>
      </c>
      <c r="C4217" s="10" t="str">
        <f>TEXT(data[[#This Row],[Date]],"mmmm")</f>
        <v>May</v>
      </c>
      <c r="D4217" t="s">
        <v>12</v>
      </c>
      <c r="E4217" t="s">
        <v>19</v>
      </c>
      <c r="F4217" t="s">
        <v>14</v>
      </c>
      <c r="G4217" t="s">
        <v>17</v>
      </c>
      <c r="H4217" s="11">
        <v>281</v>
      </c>
      <c r="I4217" s="11">
        <v>3.4843999999999995</v>
      </c>
      <c r="J4217" s="13">
        <f>data[[#This Row],[Clicks]]/data[[#This Row],[Impressions]]</f>
        <v>1.2399999999999998E-2</v>
      </c>
      <c r="K4217" s="1">
        <v>1.0924999999999998</v>
      </c>
      <c r="L4217" s="2">
        <v>3.806706999999999</v>
      </c>
      <c r="M4217">
        <v>2</v>
      </c>
      <c r="N4217" s="1">
        <f>IF(data[[#This Row],[Conversions]]=0,0,data[[#This Row],[Spend, Dollars]]/data[[#This Row],[Conversions]])</f>
        <v>1.9033534999999995</v>
      </c>
      <c r="O4217" s="13">
        <f>data[[#This Row],[Conversions]]/data[[#This Row],[Clicks]]</f>
        <v>0.57398691309838146</v>
      </c>
      <c r="P4217" s="11">
        <v>66</v>
      </c>
      <c r="Q4217" s="11">
        <f>IF(data[[#This Row],[Spend, Dollars]]=0,0,data[[#This Row],[Total conversion value, Dollars]]/data[[#This Row],[Spend, Dollars]])</f>
        <v>17.337819800683377</v>
      </c>
      <c r="R4217" s="2">
        <v>22</v>
      </c>
      <c r="S4217" s="2">
        <v>3</v>
      </c>
      <c r="T4217" s="2">
        <v>1.5</v>
      </c>
      <c r="U4217" s="2">
        <f t="shared" si="65"/>
        <v>26.5</v>
      </c>
    </row>
    <row r="4218" spans="1:21" x14ac:dyDescent="0.2">
      <c r="A4218" t="s">
        <v>22</v>
      </c>
      <c r="B4218" s="3">
        <v>45077</v>
      </c>
      <c r="C4218" s="10" t="str">
        <f>TEXT(data[[#This Row],[Date]],"mmmm")</f>
        <v>May</v>
      </c>
      <c r="D4218" t="s">
        <v>12</v>
      </c>
      <c r="E4218" t="s">
        <v>19</v>
      </c>
      <c r="F4218" t="s">
        <v>14</v>
      </c>
      <c r="G4218" t="s">
        <v>17</v>
      </c>
      <c r="H4218" s="11">
        <v>753.2</v>
      </c>
      <c r="I4218" s="11">
        <v>9.8669200000000004</v>
      </c>
      <c r="J4218" s="13">
        <f>data[[#This Row],[Clicks]]/data[[#This Row],[Impressions]]</f>
        <v>1.3100000000000001E-2</v>
      </c>
      <c r="K4218" s="1">
        <v>0.71299999999999963</v>
      </c>
      <c r="L4218" s="2">
        <v>7.0351139599999968</v>
      </c>
      <c r="M4218">
        <v>7</v>
      </c>
      <c r="N4218" s="1">
        <f>IF(data[[#This Row],[Conversions]]=0,0,data[[#This Row],[Spend, Dollars]]/data[[#This Row],[Conversions]])</f>
        <v>1.0050162799999995</v>
      </c>
      <c r="O4218" s="13">
        <f>data[[#This Row],[Conversions]]/data[[#This Row],[Clicks]]</f>
        <v>0.7094412440761656</v>
      </c>
      <c r="P4218" s="11">
        <v>280.8</v>
      </c>
      <c r="Q4218" s="11">
        <f>IF(data[[#This Row],[Spend, Dollars]]=0,0,data[[#This Row],[Total conversion value, Dollars]]/data[[#This Row],[Spend, Dollars]])</f>
        <v>39.914065585371148</v>
      </c>
      <c r="R4218" s="2">
        <v>14</v>
      </c>
      <c r="S4218" s="2">
        <v>1</v>
      </c>
      <c r="T4218" s="2">
        <v>3</v>
      </c>
      <c r="U4218" s="2">
        <f t="shared" si="65"/>
        <v>18</v>
      </c>
    </row>
    <row r="4219" spans="1:21" x14ac:dyDescent="0.2">
      <c r="A4219" t="s">
        <v>23</v>
      </c>
      <c r="B4219" s="3">
        <v>45078</v>
      </c>
      <c r="C4219" s="10" t="str">
        <f>TEXT(data[[#This Row],[Date]],"mmmm")</f>
        <v>June</v>
      </c>
      <c r="D4219" t="s">
        <v>12</v>
      </c>
      <c r="E4219" t="s">
        <v>19</v>
      </c>
      <c r="F4219" t="s">
        <v>14</v>
      </c>
      <c r="G4219" t="s">
        <v>17</v>
      </c>
      <c r="H4219" s="11">
        <v>278.8</v>
      </c>
      <c r="I4219" s="11">
        <v>2.4534400000000001</v>
      </c>
      <c r="J4219" s="13">
        <f>data[[#This Row],[Clicks]]/data[[#This Row],[Impressions]]</f>
        <v>8.8000000000000005E-3</v>
      </c>
      <c r="K4219" s="1">
        <v>0.40250000000000008</v>
      </c>
      <c r="L4219" s="2">
        <v>0.98750960000000021</v>
      </c>
      <c r="M4219">
        <v>2</v>
      </c>
      <c r="N4219" s="1">
        <f>IF(data[[#This Row],[Conversions]]=0,0,data[[#This Row],[Spend, Dollars]]/data[[#This Row],[Conversions]])</f>
        <v>0.4937548000000001</v>
      </c>
      <c r="O4219" s="13">
        <f>data[[#This Row],[Conversions]]/data[[#This Row],[Clicks]]</f>
        <v>0.81518194861092996</v>
      </c>
      <c r="P4219" s="11">
        <v>91.2</v>
      </c>
      <c r="Q4219" s="11">
        <f>IF(data[[#This Row],[Spend, Dollars]]=0,0,data[[#This Row],[Total conversion value, Dollars]]/data[[#This Row],[Spend, Dollars]])</f>
        <v>92.353532563126464</v>
      </c>
      <c r="R4219" s="2">
        <v>26</v>
      </c>
      <c r="S4219" s="2">
        <v>4</v>
      </c>
      <c r="T4219" s="2">
        <v>3</v>
      </c>
      <c r="U4219" s="2">
        <f t="shared" si="65"/>
        <v>33</v>
      </c>
    </row>
    <row r="4220" spans="1:21" x14ac:dyDescent="0.2">
      <c r="A4220" t="s">
        <v>23</v>
      </c>
      <c r="B4220" s="3">
        <v>45079</v>
      </c>
      <c r="C4220" s="10" t="str">
        <f>TEXT(data[[#This Row],[Date]],"mmmm")</f>
        <v>June</v>
      </c>
      <c r="D4220" t="s">
        <v>12</v>
      </c>
      <c r="E4220" t="s">
        <v>19</v>
      </c>
      <c r="F4220" t="s">
        <v>14</v>
      </c>
      <c r="G4220" t="s">
        <v>17</v>
      </c>
      <c r="H4220" s="11">
        <v>263.29999999999995</v>
      </c>
      <c r="I4220" s="11">
        <v>2.8962999999999992</v>
      </c>
      <c r="J4220" s="13">
        <f>data[[#This Row],[Clicks]]/data[[#This Row],[Impressions]]</f>
        <v>1.0999999999999999E-2</v>
      </c>
      <c r="K4220" s="1">
        <v>1.5064999999999997</v>
      </c>
      <c r="L4220" s="2">
        <v>4.3632759499999985</v>
      </c>
      <c r="M4220">
        <v>2</v>
      </c>
      <c r="N4220" s="1">
        <f>IF(data[[#This Row],[Conversions]]=0,0,data[[#This Row],[Spend, Dollars]]/data[[#This Row],[Conversions]])</f>
        <v>2.1816379749999992</v>
      </c>
      <c r="O4220" s="13">
        <f>data[[#This Row],[Conversions]]/data[[#This Row],[Clicks]]</f>
        <v>0.69053620136035654</v>
      </c>
      <c r="P4220" s="11">
        <v>103.2</v>
      </c>
      <c r="Q4220" s="11">
        <f>IF(data[[#This Row],[Spend, Dollars]]=0,0,data[[#This Row],[Total conversion value, Dollars]]/data[[#This Row],[Spend, Dollars]])</f>
        <v>23.651953528174179</v>
      </c>
      <c r="R4220" s="2">
        <v>27</v>
      </c>
      <c r="S4220" s="2">
        <v>3</v>
      </c>
      <c r="T4220" s="2">
        <v>1.5</v>
      </c>
      <c r="U4220" s="2">
        <f t="shared" si="65"/>
        <v>31.5</v>
      </c>
    </row>
    <row r="4221" spans="1:21" x14ac:dyDescent="0.2">
      <c r="A4221" t="s">
        <v>23</v>
      </c>
      <c r="B4221" s="3">
        <v>45080</v>
      </c>
      <c r="C4221" s="10" t="str">
        <f>TEXT(data[[#This Row],[Date]],"mmmm")</f>
        <v>June</v>
      </c>
      <c r="D4221" t="s">
        <v>12</v>
      </c>
      <c r="E4221" t="s">
        <v>19</v>
      </c>
      <c r="F4221" t="s">
        <v>14</v>
      </c>
      <c r="G4221" t="s">
        <v>17</v>
      </c>
      <c r="H4221" s="11">
        <v>348.89999999999986</v>
      </c>
      <c r="I4221" s="11">
        <v>4.4659199999999979</v>
      </c>
      <c r="J4221" s="13">
        <f>data[[#This Row],[Clicks]]/data[[#This Row],[Impressions]]</f>
        <v>1.2799999999999999E-2</v>
      </c>
      <c r="K4221" s="1">
        <v>0.73599999999999965</v>
      </c>
      <c r="L4221" s="2">
        <v>3.2869171199999969</v>
      </c>
      <c r="M4221">
        <v>6</v>
      </c>
      <c r="N4221" s="1">
        <f>IF(data[[#This Row],[Conversions]]=0,0,data[[#This Row],[Spend, Dollars]]/data[[#This Row],[Conversions]])</f>
        <v>0.54781951999999945</v>
      </c>
      <c r="O4221" s="13">
        <f>data[[#This Row],[Conversions]]/data[[#This Row],[Clicks]]</f>
        <v>1.3435081685296653</v>
      </c>
      <c r="P4221" s="11">
        <v>284.39999999999998</v>
      </c>
      <c r="Q4221" s="11">
        <f>IF(data[[#This Row],[Spend, Dollars]]=0,0,data[[#This Row],[Total conversion value, Dollars]]/data[[#This Row],[Spend, Dollars]])</f>
        <v>86.524846723242064</v>
      </c>
      <c r="R4221" s="2">
        <v>45</v>
      </c>
      <c r="S4221" s="2">
        <v>1</v>
      </c>
      <c r="T4221" s="2">
        <v>9</v>
      </c>
      <c r="U4221" s="2">
        <f t="shared" si="65"/>
        <v>55</v>
      </c>
    </row>
    <row r="4222" spans="1:21" x14ac:dyDescent="0.2">
      <c r="A4222" t="s">
        <v>23</v>
      </c>
      <c r="B4222" s="3">
        <v>45081</v>
      </c>
      <c r="C4222" s="10" t="str">
        <f>TEXT(data[[#This Row],[Date]],"mmmm")</f>
        <v>June</v>
      </c>
      <c r="D4222" t="s">
        <v>12</v>
      </c>
      <c r="E4222" t="s">
        <v>19</v>
      </c>
      <c r="F4222" t="s">
        <v>14</v>
      </c>
      <c r="G4222" t="s">
        <v>17</v>
      </c>
      <c r="H4222" s="11">
        <v>222.1</v>
      </c>
      <c r="I4222" s="11">
        <v>2.7318300000000004</v>
      </c>
      <c r="J4222" s="13">
        <f>data[[#This Row],[Clicks]]/data[[#This Row],[Impressions]]</f>
        <v>1.2300000000000002E-2</v>
      </c>
      <c r="K4222" s="1">
        <v>1.1614999999999998</v>
      </c>
      <c r="L4222" s="2">
        <v>3.173020545</v>
      </c>
      <c r="M4222">
        <v>1</v>
      </c>
      <c r="N4222" s="1">
        <f>IF(data[[#This Row],[Conversions]]=0,0,data[[#This Row],[Spend, Dollars]]/data[[#This Row],[Conversions]])</f>
        <v>3.173020545</v>
      </c>
      <c r="O4222" s="13">
        <f>data[[#This Row],[Conversions]]/data[[#This Row],[Clicks]]</f>
        <v>0.36605498878041454</v>
      </c>
      <c r="P4222" s="11">
        <v>32.4</v>
      </c>
      <c r="Q4222" s="11">
        <f>IF(data[[#This Row],[Spend, Dollars]]=0,0,data[[#This Row],[Total conversion value, Dollars]]/data[[#This Row],[Spend, Dollars]])</f>
        <v>10.211090517852288</v>
      </c>
      <c r="R4222" s="2">
        <v>59</v>
      </c>
      <c r="S4222" s="2">
        <v>8</v>
      </c>
      <c r="T4222" s="2">
        <v>3</v>
      </c>
      <c r="U4222" s="2">
        <f t="shared" si="65"/>
        <v>70</v>
      </c>
    </row>
    <row r="4223" spans="1:21" x14ac:dyDescent="0.2">
      <c r="A4223" t="s">
        <v>23</v>
      </c>
      <c r="B4223" s="3">
        <v>45082</v>
      </c>
      <c r="C4223" s="10" t="str">
        <f>TEXT(data[[#This Row],[Date]],"mmmm")</f>
        <v>June</v>
      </c>
      <c r="D4223" t="s">
        <v>12</v>
      </c>
      <c r="E4223" t="s">
        <v>19</v>
      </c>
      <c r="F4223" t="s">
        <v>14</v>
      </c>
      <c r="G4223" t="s">
        <v>17</v>
      </c>
      <c r="H4223" s="11">
        <v>124.2</v>
      </c>
      <c r="I4223" s="11">
        <v>0.9190799999999999</v>
      </c>
      <c r="J4223" s="13">
        <f>data[[#This Row],[Clicks]]/data[[#This Row],[Impressions]]</f>
        <v>7.3999999999999986E-3</v>
      </c>
      <c r="K4223" s="1">
        <v>0.86249999999999971</v>
      </c>
      <c r="L4223" s="2">
        <v>0.79270649999999965</v>
      </c>
      <c r="M4223">
        <v>4</v>
      </c>
      <c r="N4223" s="1">
        <f>IF(data[[#This Row],[Conversions]]=0,0,data[[#This Row],[Spend, Dollars]]/data[[#This Row],[Conversions]])</f>
        <v>0.19817662499999991</v>
      </c>
      <c r="O4223" s="13">
        <f>data[[#This Row],[Conversions]]/data[[#This Row],[Clicks]]</f>
        <v>4.3521782652217436</v>
      </c>
      <c r="P4223" s="11">
        <v>94.8</v>
      </c>
      <c r="Q4223" s="11">
        <f>IF(data[[#This Row],[Spend, Dollars]]=0,0,data[[#This Row],[Total conversion value, Dollars]]/data[[#This Row],[Spend, Dollars]])</f>
        <v>119.59028972261491</v>
      </c>
      <c r="R4223" s="2">
        <v>34</v>
      </c>
      <c r="S4223" s="2">
        <v>7</v>
      </c>
      <c r="T4223" s="2">
        <v>1.5</v>
      </c>
      <c r="U4223" s="2">
        <f t="shared" si="65"/>
        <v>42.5</v>
      </c>
    </row>
    <row r="4224" spans="1:21" x14ac:dyDescent="0.2">
      <c r="A4224" t="s">
        <v>23</v>
      </c>
      <c r="B4224" s="3">
        <v>45083</v>
      </c>
      <c r="C4224" s="10" t="str">
        <f>TEXT(data[[#This Row],[Date]],"mmmm")</f>
        <v>June</v>
      </c>
      <c r="D4224" t="s">
        <v>12</v>
      </c>
      <c r="E4224" t="s">
        <v>19</v>
      </c>
      <c r="F4224" t="s">
        <v>14</v>
      </c>
      <c r="G4224" t="s">
        <v>17</v>
      </c>
      <c r="H4224" s="11">
        <v>71.599999999999909</v>
      </c>
      <c r="I4224" s="11">
        <v>0.63007999999999909</v>
      </c>
      <c r="J4224" s="13">
        <f>data[[#This Row],[Clicks]]/data[[#This Row],[Impressions]]</f>
        <v>8.7999999999999988E-3</v>
      </c>
      <c r="K4224" s="1">
        <v>0.35650000000000004</v>
      </c>
      <c r="L4224" s="2">
        <v>0.22462351999999969</v>
      </c>
      <c r="M4224">
        <v>4</v>
      </c>
      <c r="N4224" s="1">
        <f>IF(data[[#This Row],[Conversions]]=0,0,data[[#This Row],[Spend, Dollars]]/data[[#This Row],[Conversions]])</f>
        <v>5.6155879999999922E-2</v>
      </c>
      <c r="O4224" s="13">
        <f>data[[#This Row],[Conversions]]/data[[#This Row],[Clicks]]</f>
        <v>6.3484002031488158</v>
      </c>
      <c r="P4224" s="11">
        <v>152.4</v>
      </c>
      <c r="Q4224" s="11">
        <f>IF(data[[#This Row],[Spend, Dollars]]=0,0,data[[#This Row],[Total conversion value, Dollars]]/data[[#This Row],[Spend, Dollars]])</f>
        <v>678.46857711071493</v>
      </c>
      <c r="R4224" s="2">
        <v>33</v>
      </c>
      <c r="S4224" s="2">
        <v>1</v>
      </c>
      <c r="T4224" s="2">
        <v>13.5</v>
      </c>
      <c r="U4224" s="2">
        <f t="shared" si="65"/>
        <v>47.5</v>
      </c>
    </row>
    <row r="4225" spans="1:21" x14ac:dyDescent="0.2">
      <c r="A4225" t="s">
        <v>23</v>
      </c>
      <c r="B4225" s="3">
        <v>45084</v>
      </c>
      <c r="C4225" s="10" t="str">
        <f>TEXT(data[[#This Row],[Date]],"mmmm")</f>
        <v>June</v>
      </c>
      <c r="D4225" t="s">
        <v>12</v>
      </c>
      <c r="E4225" t="s">
        <v>19</v>
      </c>
      <c r="F4225" t="s">
        <v>14</v>
      </c>
      <c r="G4225" t="s">
        <v>17</v>
      </c>
      <c r="H4225" s="11">
        <v>140.69999999999993</v>
      </c>
      <c r="I4225" s="11">
        <v>1.0130399999999995</v>
      </c>
      <c r="J4225" s="13">
        <f>data[[#This Row],[Clicks]]/data[[#This Row],[Impressions]]</f>
        <v>7.1999999999999998E-3</v>
      </c>
      <c r="K4225" s="1">
        <v>0.14949999999999999</v>
      </c>
      <c r="L4225" s="2">
        <v>0.15144947999999991</v>
      </c>
      <c r="M4225">
        <v>5</v>
      </c>
      <c r="N4225" s="1">
        <f>IF(data[[#This Row],[Conversions]]=0,0,data[[#This Row],[Spend, Dollars]]/data[[#This Row],[Conversions]])</f>
        <v>3.0289895999999983E-2</v>
      </c>
      <c r="O4225" s="13">
        <f>data[[#This Row],[Conversions]]/data[[#This Row],[Clicks]]</f>
        <v>4.9356392639974755</v>
      </c>
      <c r="P4225" s="11">
        <v>324</v>
      </c>
      <c r="Q4225" s="11">
        <f>IF(data[[#This Row],[Spend, Dollars]]=0,0,data[[#This Row],[Total conversion value, Dollars]]/data[[#This Row],[Spend, Dollars]])</f>
        <v>2139.3272528898756</v>
      </c>
      <c r="R4225" s="2">
        <v>33</v>
      </c>
      <c r="S4225" s="2">
        <v>6</v>
      </c>
      <c r="T4225" s="2">
        <v>9</v>
      </c>
      <c r="U4225" s="2">
        <f t="shared" si="65"/>
        <v>48</v>
      </c>
    </row>
    <row r="4226" spans="1:21" x14ac:dyDescent="0.2">
      <c r="A4226" t="s">
        <v>23</v>
      </c>
      <c r="B4226" s="3">
        <v>45085</v>
      </c>
      <c r="C4226" s="10" t="str">
        <f>TEXT(data[[#This Row],[Date]],"mmmm")</f>
        <v>June</v>
      </c>
      <c r="D4226" t="s">
        <v>12</v>
      </c>
      <c r="E4226" t="s">
        <v>19</v>
      </c>
      <c r="F4226" t="s">
        <v>14</v>
      </c>
      <c r="G4226" t="s">
        <v>17</v>
      </c>
      <c r="H4226" s="11">
        <v>142.19999999999999</v>
      </c>
      <c r="I4226" s="11">
        <v>1.0238399999999999</v>
      </c>
      <c r="J4226" s="13">
        <f>data[[#This Row],[Clicks]]/data[[#This Row],[Impressions]]</f>
        <v>7.1999999999999998E-3</v>
      </c>
      <c r="K4226" s="1">
        <v>1.1039999999999996</v>
      </c>
      <c r="L4226" s="2">
        <v>1.1303193599999994</v>
      </c>
      <c r="M4226">
        <v>1</v>
      </c>
      <c r="N4226" s="1">
        <f>IF(data[[#This Row],[Conversions]]=0,0,data[[#This Row],[Spend, Dollars]]/data[[#This Row],[Conversions]])</f>
        <v>1.1303193599999994</v>
      </c>
      <c r="O4226" s="13">
        <f>data[[#This Row],[Conversions]]/data[[#This Row],[Clicks]]</f>
        <v>0.97671511173620895</v>
      </c>
      <c r="P4226" s="11">
        <v>27.599999999999998</v>
      </c>
      <c r="Q4226" s="11">
        <f>IF(data[[#This Row],[Spend, Dollars]]=0,0,data[[#This Row],[Total conversion value, Dollars]]/data[[#This Row],[Spend, Dollars]])</f>
        <v>24.417877793405228</v>
      </c>
      <c r="R4226" s="2">
        <v>30</v>
      </c>
      <c r="S4226" s="2">
        <v>6</v>
      </c>
      <c r="T4226" s="2">
        <v>9</v>
      </c>
      <c r="U4226" s="2">
        <f t="shared" si="65"/>
        <v>45</v>
      </c>
    </row>
    <row r="4227" spans="1:21" x14ac:dyDescent="0.2">
      <c r="A4227" t="s">
        <v>23</v>
      </c>
      <c r="B4227" s="3">
        <v>45086</v>
      </c>
      <c r="C4227" s="10" t="str">
        <f>TEXT(data[[#This Row],[Date]],"mmmm")</f>
        <v>June</v>
      </c>
      <c r="D4227" t="s">
        <v>12</v>
      </c>
      <c r="E4227" t="s">
        <v>19</v>
      </c>
      <c r="F4227" t="s">
        <v>14</v>
      </c>
      <c r="G4227" t="s">
        <v>17</v>
      </c>
      <c r="H4227" s="11">
        <v>73.800000000000196</v>
      </c>
      <c r="I4227" s="11">
        <v>0.72324000000000188</v>
      </c>
      <c r="J4227" s="13">
        <f>data[[#This Row],[Clicks]]/data[[#This Row],[Impressions]]</f>
        <v>9.7999999999999997E-3</v>
      </c>
      <c r="K4227" s="1">
        <v>0.28749999999999998</v>
      </c>
      <c r="L4227" s="2">
        <v>0.20793150000000052</v>
      </c>
      <c r="M4227">
        <v>3</v>
      </c>
      <c r="N4227" s="1">
        <f>IF(data[[#This Row],[Conversions]]=0,0,data[[#This Row],[Spend, Dollars]]/data[[#This Row],[Conversions]])</f>
        <v>6.9310500000000178E-2</v>
      </c>
      <c r="O4227" s="13">
        <f>data[[#This Row],[Conversions]]/data[[#This Row],[Clicks]]</f>
        <v>4.1480006636800955</v>
      </c>
      <c r="P4227" s="11">
        <v>100.8</v>
      </c>
      <c r="Q4227" s="11">
        <f>IF(data[[#This Row],[Spend, Dollars]]=0,0,data[[#This Row],[Total conversion value, Dollars]]/data[[#This Row],[Spend, Dollars]])</f>
        <v>484.77503408574336</v>
      </c>
      <c r="R4227" s="2">
        <v>53</v>
      </c>
      <c r="S4227" s="2">
        <v>1</v>
      </c>
      <c r="T4227" s="2">
        <v>4.5</v>
      </c>
      <c r="U4227" s="2">
        <f t="shared" ref="U4227:U4290" si="66">SUM(R4227:T4227)</f>
        <v>58.5</v>
      </c>
    </row>
    <row r="4228" spans="1:21" x14ac:dyDescent="0.2">
      <c r="A4228" t="s">
        <v>23</v>
      </c>
      <c r="B4228" s="3">
        <v>45087</v>
      </c>
      <c r="C4228" s="10" t="str">
        <f>TEXT(data[[#This Row],[Date]],"mmmm")</f>
        <v>June</v>
      </c>
      <c r="D4228" t="s">
        <v>12</v>
      </c>
      <c r="E4228" t="s">
        <v>19</v>
      </c>
      <c r="F4228" t="s">
        <v>14</v>
      </c>
      <c r="G4228" t="s">
        <v>17</v>
      </c>
      <c r="H4228" s="11">
        <v>355.9</v>
      </c>
      <c r="I4228" s="11">
        <v>1.9218599999999997</v>
      </c>
      <c r="J4228" s="13">
        <f>data[[#This Row],[Clicks]]/data[[#This Row],[Impressions]]</f>
        <v>5.3999999999999994E-3</v>
      </c>
      <c r="K4228" s="1">
        <v>1.1154999999999997</v>
      </c>
      <c r="L4228" s="2">
        <v>2.143834829999999</v>
      </c>
      <c r="M4228">
        <v>5</v>
      </c>
      <c r="N4228" s="1">
        <f>IF(data[[#This Row],[Conversions]]=0,0,data[[#This Row],[Spend, Dollars]]/data[[#This Row],[Conversions]])</f>
        <v>0.42876696599999981</v>
      </c>
      <c r="O4228" s="13">
        <f>data[[#This Row],[Conversions]]/data[[#This Row],[Clicks]]</f>
        <v>2.6016463217924306</v>
      </c>
      <c r="P4228" s="11">
        <v>320.39999999999998</v>
      </c>
      <c r="Q4228" s="11">
        <f>IF(data[[#This Row],[Spend, Dollars]]=0,0,data[[#This Row],[Total conversion value, Dollars]]/data[[#This Row],[Spend, Dollars]])</f>
        <v>149.45181201296191</v>
      </c>
      <c r="R4228" s="2">
        <v>40</v>
      </c>
      <c r="S4228" s="2">
        <v>5</v>
      </c>
      <c r="T4228" s="2">
        <v>13.5</v>
      </c>
      <c r="U4228" s="2">
        <f t="shared" si="66"/>
        <v>58.5</v>
      </c>
    </row>
    <row r="4229" spans="1:21" x14ac:dyDescent="0.2">
      <c r="A4229" t="s">
        <v>23</v>
      </c>
      <c r="B4229" s="3">
        <v>45088</v>
      </c>
      <c r="C4229" s="10" t="str">
        <f>TEXT(data[[#This Row],[Date]],"mmmm")</f>
        <v>June</v>
      </c>
      <c r="D4229" t="s">
        <v>12</v>
      </c>
      <c r="E4229" t="s">
        <v>19</v>
      </c>
      <c r="F4229" t="s">
        <v>14</v>
      </c>
      <c r="G4229" t="s">
        <v>17</v>
      </c>
      <c r="H4229" s="11">
        <v>516</v>
      </c>
      <c r="I4229" s="11">
        <v>5.4180000000000001</v>
      </c>
      <c r="J4229" s="13">
        <f>data[[#This Row],[Clicks]]/data[[#This Row],[Impressions]]</f>
        <v>1.0500000000000001E-2</v>
      </c>
      <c r="K4229" s="1">
        <v>1.3339999999999999</v>
      </c>
      <c r="L4229" s="2">
        <v>7.2276119999999997</v>
      </c>
      <c r="M4229">
        <v>3</v>
      </c>
      <c r="N4229" s="1">
        <f>IF(data[[#This Row],[Conversions]]=0,0,data[[#This Row],[Spend, Dollars]]/data[[#This Row],[Conversions]])</f>
        <v>2.4092039999999999</v>
      </c>
      <c r="O4229" s="13">
        <f>data[[#This Row],[Conversions]]/data[[#This Row],[Clicks]]</f>
        <v>0.55370985603543743</v>
      </c>
      <c r="P4229" s="11">
        <v>133.19999999999999</v>
      </c>
      <c r="Q4229" s="11">
        <f>IF(data[[#This Row],[Spend, Dollars]]=0,0,data[[#This Row],[Total conversion value, Dollars]]/data[[#This Row],[Spend, Dollars]])</f>
        <v>18.429323544207961</v>
      </c>
      <c r="R4229" s="2">
        <v>46</v>
      </c>
      <c r="S4229" s="2">
        <v>5</v>
      </c>
      <c r="T4229" s="2">
        <v>4.5</v>
      </c>
      <c r="U4229" s="2">
        <f t="shared" si="66"/>
        <v>55.5</v>
      </c>
    </row>
    <row r="4230" spans="1:21" x14ac:dyDescent="0.2">
      <c r="A4230" t="s">
        <v>23</v>
      </c>
      <c r="B4230" s="3">
        <v>45089</v>
      </c>
      <c r="C4230" s="10" t="str">
        <f>TEXT(data[[#This Row],[Date]],"mmmm")</f>
        <v>June</v>
      </c>
      <c r="D4230" t="s">
        <v>12</v>
      </c>
      <c r="E4230" t="s">
        <v>19</v>
      </c>
      <c r="F4230" t="s">
        <v>14</v>
      </c>
      <c r="G4230" t="s">
        <v>17</v>
      </c>
      <c r="H4230" s="11">
        <v>88.299999999999955</v>
      </c>
      <c r="I4230" s="11">
        <v>0.65341999999999956</v>
      </c>
      <c r="J4230" s="13">
        <f>data[[#This Row],[Clicks]]/data[[#This Row],[Impressions]]</f>
        <v>7.3999999999999986E-3</v>
      </c>
      <c r="K4230" s="1">
        <v>1.1154999999999997</v>
      </c>
      <c r="L4230" s="2">
        <v>0.72889000999999931</v>
      </c>
      <c r="M4230">
        <v>4</v>
      </c>
      <c r="N4230" s="1">
        <f>IF(data[[#This Row],[Conversions]]=0,0,data[[#This Row],[Spend, Dollars]]/data[[#This Row],[Conversions]])</f>
        <v>0.18222250249999983</v>
      </c>
      <c r="O4230" s="13">
        <f>data[[#This Row],[Conversions]]/data[[#This Row],[Clicks]]</f>
        <v>6.1216369257139398</v>
      </c>
      <c r="P4230" s="11">
        <v>261.59999999999997</v>
      </c>
      <c r="Q4230" s="11">
        <f>IF(data[[#This Row],[Spend, Dollars]]=0,0,data[[#This Row],[Total conversion value, Dollars]]/data[[#This Row],[Spend, Dollars]])</f>
        <v>358.90188699389665</v>
      </c>
      <c r="R4230" s="2">
        <v>14</v>
      </c>
      <c r="S4230" s="2">
        <v>2</v>
      </c>
      <c r="T4230" s="2">
        <v>0</v>
      </c>
      <c r="U4230" s="2">
        <f t="shared" si="66"/>
        <v>16</v>
      </c>
    </row>
    <row r="4231" spans="1:21" x14ac:dyDescent="0.2">
      <c r="A4231" t="s">
        <v>23</v>
      </c>
      <c r="B4231" s="3">
        <v>45090</v>
      </c>
      <c r="C4231" s="10" t="str">
        <f>TEXT(data[[#This Row],[Date]],"mmmm")</f>
        <v>June</v>
      </c>
      <c r="D4231" t="s">
        <v>12</v>
      </c>
      <c r="E4231" t="s">
        <v>19</v>
      </c>
      <c r="F4231" t="s">
        <v>14</v>
      </c>
      <c r="G4231" t="s">
        <v>17</v>
      </c>
      <c r="H4231" s="11">
        <v>321.5</v>
      </c>
      <c r="I4231" s="11">
        <v>3.1828499999999997</v>
      </c>
      <c r="J4231" s="13">
        <f>data[[#This Row],[Clicks]]/data[[#This Row],[Impressions]]</f>
        <v>9.8999999999999991E-3</v>
      </c>
      <c r="K4231" s="1">
        <v>0.93149999999999966</v>
      </c>
      <c r="L4231" s="2">
        <v>2.9648247749999985</v>
      </c>
      <c r="M4231">
        <v>3</v>
      </c>
      <c r="N4231" s="1">
        <f>IF(data[[#This Row],[Conversions]]=0,0,data[[#This Row],[Spend, Dollars]]/data[[#This Row],[Conversions]])</f>
        <v>0.98827492499999947</v>
      </c>
      <c r="O4231" s="13">
        <f>data[[#This Row],[Conversions]]/data[[#This Row],[Clicks]]</f>
        <v>0.94255148687497059</v>
      </c>
      <c r="P4231" s="11">
        <v>196.79999999999998</v>
      </c>
      <c r="Q4231" s="11">
        <f>IF(data[[#This Row],[Spend, Dollars]]=0,0,data[[#This Row],[Total conversion value, Dollars]]/data[[#This Row],[Spend, Dollars]])</f>
        <v>66.378290433707022</v>
      </c>
      <c r="R4231" s="2">
        <v>30</v>
      </c>
      <c r="S4231" s="2">
        <v>7</v>
      </c>
      <c r="T4231" s="2">
        <v>6</v>
      </c>
      <c r="U4231" s="2">
        <f t="shared" si="66"/>
        <v>43</v>
      </c>
    </row>
    <row r="4232" spans="1:21" x14ac:dyDescent="0.2">
      <c r="A4232" t="s">
        <v>23</v>
      </c>
      <c r="B4232" s="3">
        <v>45091</v>
      </c>
      <c r="C4232" s="10" t="str">
        <f>TEXT(data[[#This Row],[Date]],"mmmm")</f>
        <v>June</v>
      </c>
      <c r="D4232" t="s">
        <v>12</v>
      </c>
      <c r="E4232" t="s">
        <v>19</v>
      </c>
      <c r="F4232" t="s">
        <v>14</v>
      </c>
      <c r="G4232" t="s">
        <v>17</v>
      </c>
      <c r="H4232" s="11">
        <v>290.2</v>
      </c>
      <c r="I4232" s="11">
        <v>1.8572799999999996</v>
      </c>
      <c r="J4232" s="13">
        <f>data[[#This Row],[Clicks]]/data[[#This Row],[Impressions]]</f>
        <v>6.3999999999999986E-3</v>
      </c>
      <c r="K4232" s="1">
        <v>0.58649999999999991</v>
      </c>
      <c r="L4232" s="2">
        <v>1.0892947199999996</v>
      </c>
      <c r="M4232">
        <v>6</v>
      </c>
      <c r="N4232" s="1">
        <f>IF(data[[#This Row],[Conversions]]=0,0,data[[#This Row],[Spend, Dollars]]/data[[#This Row],[Conversions]])</f>
        <v>0.18154911999999993</v>
      </c>
      <c r="O4232" s="13">
        <f>data[[#This Row],[Conversions]]/data[[#This Row],[Clicks]]</f>
        <v>3.2305306685044806</v>
      </c>
      <c r="P4232" s="11">
        <v>380.4</v>
      </c>
      <c r="Q4232" s="11">
        <f>IF(data[[#This Row],[Spend, Dollars]]=0,0,data[[#This Row],[Total conversion value, Dollars]]/data[[#This Row],[Spend, Dollars]])</f>
        <v>349.21678496706579</v>
      </c>
      <c r="R4232" s="2">
        <v>19</v>
      </c>
      <c r="S4232" s="2">
        <v>3</v>
      </c>
      <c r="T4232" s="2">
        <v>6</v>
      </c>
      <c r="U4232" s="2">
        <f t="shared" si="66"/>
        <v>28</v>
      </c>
    </row>
    <row r="4233" spans="1:21" x14ac:dyDescent="0.2">
      <c r="A4233" t="s">
        <v>23</v>
      </c>
      <c r="B4233" s="3">
        <v>45092</v>
      </c>
      <c r="C4233" s="10" t="str">
        <f>TEXT(data[[#This Row],[Date]],"mmmm")</f>
        <v>June</v>
      </c>
      <c r="D4233" t="s">
        <v>12</v>
      </c>
      <c r="E4233" t="s">
        <v>19</v>
      </c>
      <c r="F4233" t="s">
        <v>14</v>
      </c>
      <c r="G4233" t="s">
        <v>17</v>
      </c>
      <c r="H4233" s="11">
        <v>62.300000000000097</v>
      </c>
      <c r="I4233" s="11">
        <v>0.49840000000000079</v>
      </c>
      <c r="J4233" s="13">
        <f>data[[#This Row],[Clicks]]/data[[#This Row],[Impressions]]</f>
        <v>8.0000000000000002E-3</v>
      </c>
      <c r="K4233" s="1">
        <v>0.37950000000000006</v>
      </c>
      <c r="L4233" s="2">
        <v>0.18914280000000033</v>
      </c>
      <c r="M4233">
        <v>2</v>
      </c>
      <c r="N4233" s="1">
        <f>IF(data[[#This Row],[Conversions]]=0,0,data[[#This Row],[Spend, Dollars]]/data[[#This Row],[Conversions]])</f>
        <v>9.4571400000000166E-2</v>
      </c>
      <c r="O4233" s="13">
        <f>data[[#This Row],[Conversions]]/data[[#This Row],[Clicks]]</f>
        <v>4.0128410914927706</v>
      </c>
      <c r="P4233" s="11">
        <v>18</v>
      </c>
      <c r="Q4233" s="11">
        <f>IF(data[[#This Row],[Spend, Dollars]]=0,0,data[[#This Row],[Total conversion value, Dollars]]/data[[#This Row],[Spend, Dollars]])</f>
        <v>95.166191893109172</v>
      </c>
      <c r="R4233" s="2">
        <v>60</v>
      </c>
      <c r="S4233" s="2">
        <v>8</v>
      </c>
      <c r="T4233" s="2">
        <v>6</v>
      </c>
      <c r="U4233" s="2">
        <f t="shared" si="66"/>
        <v>74</v>
      </c>
    </row>
    <row r="4234" spans="1:21" x14ac:dyDescent="0.2">
      <c r="A4234" t="s">
        <v>23</v>
      </c>
      <c r="B4234" s="3">
        <v>45093</v>
      </c>
      <c r="C4234" s="10" t="str">
        <f>TEXT(data[[#This Row],[Date]],"mmmm")</f>
        <v>June</v>
      </c>
      <c r="D4234" t="s">
        <v>12</v>
      </c>
      <c r="E4234" t="s">
        <v>19</v>
      </c>
      <c r="F4234" t="s">
        <v>14</v>
      </c>
      <c r="G4234" t="s">
        <v>17</v>
      </c>
      <c r="H4234" s="11">
        <v>128.69999999999999</v>
      </c>
      <c r="I4234" s="11">
        <v>1.1969099999999997</v>
      </c>
      <c r="J4234" s="13">
        <f>data[[#This Row],[Clicks]]/data[[#This Row],[Impressions]]</f>
        <v>9.2999999999999992E-3</v>
      </c>
      <c r="K4234" s="1">
        <v>0.66699999999999982</v>
      </c>
      <c r="L4234" s="2">
        <v>0.79833896999999954</v>
      </c>
      <c r="M4234">
        <v>3</v>
      </c>
      <c r="N4234" s="1">
        <f>IF(data[[#This Row],[Conversions]]=0,0,data[[#This Row],[Spend, Dollars]]/data[[#This Row],[Conversions]])</f>
        <v>0.26611298999999983</v>
      </c>
      <c r="O4234" s="13">
        <f>data[[#This Row],[Conversions]]/data[[#This Row],[Clicks]]</f>
        <v>2.506454119357346</v>
      </c>
      <c r="P4234" s="11">
        <v>93.6</v>
      </c>
      <c r="Q4234" s="11">
        <f>IF(data[[#This Row],[Spend, Dollars]]=0,0,data[[#This Row],[Total conversion value, Dollars]]/data[[#This Row],[Spend, Dollars]])</f>
        <v>117.24343107038862</v>
      </c>
      <c r="R4234" s="2">
        <v>54</v>
      </c>
      <c r="S4234" s="2">
        <v>4</v>
      </c>
      <c r="T4234" s="2">
        <v>3</v>
      </c>
      <c r="U4234" s="2">
        <f t="shared" si="66"/>
        <v>61</v>
      </c>
    </row>
    <row r="4235" spans="1:21" x14ac:dyDescent="0.2">
      <c r="A4235" t="s">
        <v>23</v>
      </c>
      <c r="B4235" s="3">
        <v>45094</v>
      </c>
      <c r="C4235" s="10" t="str">
        <f>TEXT(data[[#This Row],[Date]],"mmmm")</f>
        <v>June</v>
      </c>
      <c r="D4235" t="s">
        <v>12</v>
      </c>
      <c r="E4235" t="s">
        <v>19</v>
      </c>
      <c r="F4235" t="s">
        <v>14</v>
      </c>
      <c r="G4235" t="s">
        <v>17</v>
      </c>
      <c r="H4235" s="11">
        <v>14.3000000000001</v>
      </c>
      <c r="I4235" s="11">
        <v>0.12012000000000084</v>
      </c>
      <c r="J4235" s="13">
        <f>data[[#This Row],[Clicks]]/data[[#This Row],[Impressions]]</f>
        <v>8.3999999999999995E-3</v>
      </c>
      <c r="K4235" s="1">
        <v>0.50599999999999989</v>
      </c>
      <c r="L4235" s="2">
        <v>6.0780720000000413E-2</v>
      </c>
      <c r="M4235">
        <v>6</v>
      </c>
      <c r="N4235" s="1">
        <f>IF(data[[#This Row],[Conversions]]=0,0,data[[#This Row],[Spend, Dollars]]/data[[#This Row],[Conversions]])</f>
        <v>1.0130120000000069E-2</v>
      </c>
      <c r="O4235" s="13">
        <f>data[[#This Row],[Conversions]]/data[[#This Row],[Clicks]]</f>
        <v>49.950049950049603</v>
      </c>
      <c r="P4235" s="11">
        <v>397.2</v>
      </c>
      <c r="Q4235" s="11">
        <f>IF(data[[#This Row],[Spend, Dollars]]=0,0,data[[#This Row],[Total conversion value, Dollars]]/data[[#This Row],[Spend, Dollars]])</f>
        <v>6534.9670092752649</v>
      </c>
      <c r="R4235" s="2">
        <v>27</v>
      </c>
      <c r="S4235" s="2">
        <v>4</v>
      </c>
      <c r="T4235" s="2">
        <v>7.5</v>
      </c>
      <c r="U4235" s="2">
        <f t="shared" si="66"/>
        <v>38.5</v>
      </c>
    </row>
    <row r="4236" spans="1:21" x14ac:dyDescent="0.2">
      <c r="A4236" t="s">
        <v>23</v>
      </c>
      <c r="B4236" s="3">
        <v>45095</v>
      </c>
      <c r="C4236" s="10" t="str">
        <f>TEXT(data[[#This Row],[Date]],"mmmm")</f>
        <v>June</v>
      </c>
      <c r="D4236" t="s">
        <v>12</v>
      </c>
      <c r="E4236" t="s">
        <v>19</v>
      </c>
      <c r="F4236" t="s">
        <v>14</v>
      </c>
      <c r="G4236" t="s">
        <v>17</v>
      </c>
      <c r="H4236" s="11">
        <v>214.79999999999995</v>
      </c>
      <c r="I4236" s="11">
        <v>2.0406</v>
      </c>
      <c r="J4236" s="13">
        <f>data[[#This Row],[Clicks]]/data[[#This Row],[Impressions]]</f>
        <v>9.5000000000000015E-3</v>
      </c>
      <c r="K4236" s="1">
        <v>0.80499999999999972</v>
      </c>
      <c r="L4236" s="2">
        <v>1.6426829999999994</v>
      </c>
      <c r="M4236">
        <v>6</v>
      </c>
      <c r="N4236" s="1">
        <f>IF(data[[#This Row],[Conversions]]=0,0,data[[#This Row],[Spend, Dollars]]/data[[#This Row],[Conversions]])</f>
        <v>0.27378049999999993</v>
      </c>
      <c r="O4236" s="13">
        <f>data[[#This Row],[Conversions]]/data[[#This Row],[Clicks]]</f>
        <v>2.9403116730373422</v>
      </c>
      <c r="P4236" s="11">
        <v>463.2</v>
      </c>
      <c r="Q4236" s="11">
        <f>IF(data[[#This Row],[Spend, Dollars]]=0,0,data[[#This Row],[Total conversion value, Dollars]]/data[[#This Row],[Spend, Dollars]])</f>
        <v>281.97771572482344</v>
      </c>
      <c r="R4236" s="2">
        <v>21</v>
      </c>
      <c r="S4236" s="2">
        <v>1</v>
      </c>
      <c r="T4236" s="2">
        <v>6</v>
      </c>
      <c r="U4236" s="2">
        <f t="shared" si="66"/>
        <v>28</v>
      </c>
    </row>
    <row r="4237" spans="1:21" x14ac:dyDescent="0.2">
      <c r="A4237" t="s">
        <v>23</v>
      </c>
      <c r="B4237" s="3">
        <v>45096</v>
      </c>
      <c r="C4237" s="10" t="str">
        <f>TEXT(data[[#This Row],[Date]],"mmmm")</f>
        <v>June</v>
      </c>
      <c r="D4237" t="s">
        <v>12</v>
      </c>
      <c r="E4237" t="s">
        <v>19</v>
      </c>
      <c r="F4237" t="s">
        <v>14</v>
      </c>
      <c r="G4237" t="s">
        <v>17</v>
      </c>
      <c r="H4237" s="11">
        <v>180.89999999999986</v>
      </c>
      <c r="I4237" s="11">
        <v>1.8451799999999987</v>
      </c>
      <c r="J4237" s="13">
        <f>data[[#This Row],[Clicks]]/data[[#This Row],[Impressions]]</f>
        <v>1.0200000000000001E-2</v>
      </c>
      <c r="K4237" s="1">
        <v>1.2649999999999995</v>
      </c>
      <c r="L4237" s="2">
        <v>2.3341526999999975</v>
      </c>
      <c r="M4237">
        <v>2</v>
      </c>
      <c r="N4237" s="1">
        <f>IF(data[[#This Row],[Conversions]]=0,0,data[[#This Row],[Spend, Dollars]]/data[[#This Row],[Conversions]])</f>
        <v>1.1670763499999988</v>
      </c>
      <c r="O4237" s="13">
        <f>data[[#This Row],[Conversions]]/data[[#This Row],[Clicks]]</f>
        <v>1.083905093270034</v>
      </c>
      <c r="P4237" s="11">
        <v>18</v>
      </c>
      <c r="Q4237" s="11">
        <f>IF(data[[#This Row],[Spend, Dollars]]=0,0,data[[#This Row],[Total conversion value, Dollars]]/data[[#This Row],[Spend, Dollars]])</f>
        <v>7.711577738680087</v>
      </c>
      <c r="R4237" s="2">
        <v>28</v>
      </c>
      <c r="S4237" s="2">
        <v>11</v>
      </c>
      <c r="T4237" s="2">
        <v>10.5</v>
      </c>
      <c r="U4237" s="2">
        <f t="shared" si="66"/>
        <v>49.5</v>
      </c>
    </row>
    <row r="4238" spans="1:21" x14ac:dyDescent="0.2">
      <c r="A4238" t="s">
        <v>23</v>
      </c>
      <c r="B4238" s="3">
        <v>45097</v>
      </c>
      <c r="C4238" s="10" t="str">
        <f>TEXT(data[[#This Row],[Date]],"mmmm")</f>
        <v>June</v>
      </c>
      <c r="D4238" t="s">
        <v>12</v>
      </c>
      <c r="E4238" t="s">
        <v>19</v>
      </c>
      <c r="F4238" t="s">
        <v>14</v>
      </c>
      <c r="G4238" t="s">
        <v>17</v>
      </c>
      <c r="H4238" s="11">
        <v>244.4</v>
      </c>
      <c r="I4238" s="11">
        <v>2.8594799999999996</v>
      </c>
      <c r="J4238" s="13">
        <f>data[[#This Row],[Clicks]]/data[[#This Row],[Impressions]]</f>
        <v>1.1699999999999999E-2</v>
      </c>
      <c r="K4238" s="1">
        <v>0.39100000000000001</v>
      </c>
      <c r="L4238" s="2">
        <v>1.1180566799999998</v>
      </c>
      <c r="M4238">
        <v>2</v>
      </c>
      <c r="N4238" s="1">
        <f>IF(data[[#This Row],[Conversions]]=0,0,data[[#This Row],[Spend, Dollars]]/data[[#This Row],[Conversions]])</f>
        <v>0.5590283399999999</v>
      </c>
      <c r="O4238" s="13">
        <f>data[[#This Row],[Conversions]]/data[[#This Row],[Clicks]]</f>
        <v>0.69942786800397283</v>
      </c>
      <c r="P4238" s="11">
        <v>30</v>
      </c>
      <c r="Q4238" s="11">
        <f>IF(data[[#This Row],[Spend, Dollars]]=0,0,data[[#This Row],[Total conversion value, Dollars]]/data[[#This Row],[Spend, Dollars]])</f>
        <v>26.832271151047554</v>
      </c>
      <c r="R4238" s="2">
        <v>52</v>
      </c>
      <c r="S4238" s="2">
        <v>4</v>
      </c>
      <c r="T4238" s="2">
        <v>12</v>
      </c>
      <c r="U4238" s="2">
        <f t="shared" si="66"/>
        <v>68</v>
      </c>
    </row>
    <row r="4239" spans="1:21" x14ac:dyDescent="0.2">
      <c r="A4239" t="s">
        <v>23</v>
      </c>
      <c r="B4239" s="3">
        <v>45098</v>
      </c>
      <c r="C4239" s="10" t="str">
        <f>TEXT(data[[#This Row],[Date]],"mmmm")</f>
        <v>June</v>
      </c>
      <c r="D4239" t="s">
        <v>12</v>
      </c>
      <c r="E4239" t="s">
        <v>19</v>
      </c>
      <c r="F4239" t="s">
        <v>14</v>
      </c>
      <c r="G4239" t="s">
        <v>17</v>
      </c>
      <c r="H4239" s="11">
        <v>251.3</v>
      </c>
      <c r="I4239" s="11">
        <v>3.4428100000000001</v>
      </c>
      <c r="J4239" s="13">
        <f>data[[#This Row],[Clicks]]/data[[#This Row],[Impressions]]</f>
        <v>1.37E-2</v>
      </c>
      <c r="K4239" s="1">
        <v>0.14950000000000005</v>
      </c>
      <c r="L4239" s="2">
        <v>0.51470009500000025</v>
      </c>
      <c r="M4239">
        <v>6</v>
      </c>
      <c r="N4239" s="1">
        <f>IF(data[[#This Row],[Conversions]]=0,0,data[[#This Row],[Spend, Dollars]]/data[[#This Row],[Conversions]])</f>
        <v>8.5783349166666703E-2</v>
      </c>
      <c r="O4239" s="13">
        <f>data[[#This Row],[Conversions]]/data[[#This Row],[Clicks]]</f>
        <v>1.7427624527638759</v>
      </c>
      <c r="P4239" s="11">
        <v>474</v>
      </c>
      <c r="Q4239" s="11">
        <f>IF(data[[#This Row],[Spend, Dollars]]=0,0,data[[#This Row],[Total conversion value, Dollars]]/data[[#This Row],[Spend, Dollars]])</f>
        <v>920.92464059094402</v>
      </c>
      <c r="R4239" s="2">
        <v>48</v>
      </c>
      <c r="S4239" s="2">
        <v>14</v>
      </c>
      <c r="T4239" s="2">
        <v>1.5</v>
      </c>
      <c r="U4239" s="2">
        <f t="shared" si="66"/>
        <v>63.5</v>
      </c>
    </row>
    <row r="4240" spans="1:21" x14ac:dyDescent="0.2">
      <c r="A4240" t="s">
        <v>23</v>
      </c>
      <c r="B4240" s="3">
        <v>45099</v>
      </c>
      <c r="C4240" s="10" t="str">
        <f>TEXT(data[[#This Row],[Date]],"mmmm")</f>
        <v>June</v>
      </c>
      <c r="D4240" t="s">
        <v>12</v>
      </c>
      <c r="E4240" t="s">
        <v>19</v>
      </c>
      <c r="F4240" t="s">
        <v>14</v>
      </c>
      <c r="G4240" t="s">
        <v>17</v>
      </c>
      <c r="H4240" s="11">
        <v>140.39999999999986</v>
      </c>
      <c r="I4240" s="11">
        <v>0.75815999999999917</v>
      </c>
      <c r="J4240" s="13">
        <f>data[[#This Row],[Clicks]]/data[[#This Row],[Impressions]]</f>
        <v>5.3999999999999994E-3</v>
      </c>
      <c r="K4240" s="1">
        <v>0.90849999999999975</v>
      </c>
      <c r="L4240" s="2">
        <v>0.6887883599999991</v>
      </c>
      <c r="M4240">
        <v>2</v>
      </c>
      <c r="N4240" s="1">
        <f>IF(data[[#This Row],[Conversions]]=0,0,data[[#This Row],[Spend, Dollars]]/data[[#This Row],[Conversions]])</f>
        <v>0.34439417999999955</v>
      </c>
      <c r="O4240" s="13">
        <f>data[[#This Row],[Conversions]]/data[[#This Row],[Clicks]]</f>
        <v>2.6379656009285668</v>
      </c>
      <c r="P4240" s="11">
        <v>157.19999999999999</v>
      </c>
      <c r="Q4240" s="11">
        <f>IF(data[[#This Row],[Spend, Dollars]]=0,0,data[[#This Row],[Total conversion value, Dollars]]/data[[#This Row],[Spend, Dollars]])</f>
        <v>228.22685331093604</v>
      </c>
      <c r="R4240" s="2">
        <v>59</v>
      </c>
      <c r="S4240" s="2">
        <v>7</v>
      </c>
      <c r="T4240" s="2">
        <v>6</v>
      </c>
      <c r="U4240" s="2">
        <f t="shared" si="66"/>
        <v>72</v>
      </c>
    </row>
    <row r="4241" spans="1:21" x14ac:dyDescent="0.2">
      <c r="A4241" t="s">
        <v>23</v>
      </c>
      <c r="B4241" s="3">
        <v>45100</v>
      </c>
      <c r="C4241" s="10" t="str">
        <f>TEXT(data[[#This Row],[Date]],"mmmm")</f>
        <v>June</v>
      </c>
      <c r="D4241" t="s">
        <v>12</v>
      </c>
      <c r="E4241" t="s">
        <v>19</v>
      </c>
      <c r="F4241" t="s">
        <v>14</v>
      </c>
      <c r="G4241" t="s">
        <v>17</v>
      </c>
      <c r="H4241" s="11">
        <v>409.2</v>
      </c>
      <c r="I4241" s="11">
        <v>3.6009600000000002</v>
      </c>
      <c r="J4241" s="13">
        <f>data[[#This Row],[Clicks]]/data[[#This Row],[Impressions]]</f>
        <v>8.8000000000000005E-3</v>
      </c>
      <c r="K4241" s="1">
        <v>0.81649999999999967</v>
      </c>
      <c r="L4241" s="2">
        <v>2.9401838399999991</v>
      </c>
      <c r="M4241">
        <v>5</v>
      </c>
      <c r="N4241" s="1">
        <f>IF(data[[#This Row],[Conversions]]=0,0,data[[#This Row],[Spend, Dollars]]/data[[#This Row],[Conversions]])</f>
        <v>0.58803676799999982</v>
      </c>
      <c r="O4241" s="13">
        <f>data[[#This Row],[Conversions]]/data[[#This Row],[Clicks]]</f>
        <v>1.38851861725762</v>
      </c>
      <c r="P4241" s="11">
        <v>417.59999999999997</v>
      </c>
      <c r="Q4241" s="11">
        <f>IF(data[[#This Row],[Spend, Dollars]]=0,0,data[[#This Row],[Total conversion value, Dollars]]/data[[#This Row],[Spend, Dollars]])</f>
        <v>142.03193498267785</v>
      </c>
      <c r="R4241" s="2">
        <v>54</v>
      </c>
      <c r="S4241" s="2">
        <v>8</v>
      </c>
      <c r="T4241" s="2">
        <v>9</v>
      </c>
      <c r="U4241" s="2">
        <f t="shared" si="66"/>
        <v>71</v>
      </c>
    </row>
    <row r="4242" spans="1:21" x14ac:dyDescent="0.2">
      <c r="A4242" t="s">
        <v>23</v>
      </c>
      <c r="B4242" s="3">
        <v>45101</v>
      </c>
      <c r="C4242" s="10" t="str">
        <f>TEXT(data[[#This Row],[Date]],"mmmm")</f>
        <v>June</v>
      </c>
      <c r="D4242" t="s">
        <v>12</v>
      </c>
      <c r="E4242" t="s">
        <v>19</v>
      </c>
      <c r="F4242" t="s">
        <v>14</v>
      </c>
      <c r="G4242" t="s">
        <v>17</v>
      </c>
      <c r="H4242" s="11">
        <v>285.5</v>
      </c>
      <c r="I4242" s="11">
        <v>1.5702499999999999</v>
      </c>
      <c r="J4242" s="13">
        <f>data[[#This Row],[Clicks]]/data[[#This Row],[Impressions]]</f>
        <v>5.4999999999999997E-3</v>
      </c>
      <c r="K4242" s="1">
        <v>0.58649999999999969</v>
      </c>
      <c r="L4242" s="2">
        <v>0.9209516249999995</v>
      </c>
      <c r="M4242">
        <v>2</v>
      </c>
      <c r="N4242" s="1">
        <f>IF(data[[#This Row],[Conversions]]=0,0,data[[#This Row],[Spend, Dollars]]/data[[#This Row],[Conversions]])</f>
        <v>0.46047581249999975</v>
      </c>
      <c r="O4242" s="13">
        <f>data[[#This Row],[Conversions]]/data[[#This Row],[Clicks]]</f>
        <v>1.2736825346282439</v>
      </c>
      <c r="P4242" s="11">
        <v>112.8</v>
      </c>
      <c r="Q4242" s="11">
        <f>IF(data[[#This Row],[Spend, Dollars]]=0,0,data[[#This Row],[Total conversion value, Dollars]]/data[[#This Row],[Spend, Dollars]])</f>
        <v>122.48200332997953</v>
      </c>
      <c r="R4242" s="2">
        <v>25</v>
      </c>
      <c r="S4242" s="2">
        <v>9</v>
      </c>
      <c r="T4242" s="2">
        <v>4.5</v>
      </c>
      <c r="U4242" s="2">
        <f t="shared" si="66"/>
        <v>38.5</v>
      </c>
    </row>
    <row r="4243" spans="1:21" x14ac:dyDescent="0.2">
      <c r="A4243" t="s">
        <v>23</v>
      </c>
      <c r="B4243" s="3">
        <v>45102</v>
      </c>
      <c r="C4243" s="10" t="str">
        <f>TEXT(data[[#This Row],[Date]],"mmmm")</f>
        <v>June</v>
      </c>
      <c r="D4243" t="s">
        <v>12</v>
      </c>
      <c r="E4243" t="s">
        <v>19</v>
      </c>
      <c r="F4243" t="s">
        <v>14</v>
      </c>
      <c r="G4243" t="s">
        <v>17</v>
      </c>
      <c r="H4243" s="11">
        <v>327</v>
      </c>
      <c r="I4243" s="11">
        <v>4.3163999999999998</v>
      </c>
      <c r="J4243" s="13">
        <f>data[[#This Row],[Clicks]]/data[[#This Row],[Impressions]]</f>
        <v>1.32E-2</v>
      </c>
      <c r="K4243" s="1">
        <v>0.28750000000000009</v>
      </c>
      <c r="L4243" s="2">
        <v>1.2409650000000003</v>
      </c>
      <c r="M4243">
        <v>6</v>
      </c>
      <c r="N4243" s="1">
        <f>IF(data[[#This Row],[Conversions]]=0,0,data[[#This Row],[Spend, Dollars]]/data[[#This Row],[Conversions]])</f>
        <v>0.20682750000000005</v>
      </c>
      <c r="O4243" s="13">
        <f>data[[#This Row],[Conversions]]/data[[#This Row],[Clicks]]</f>
        <v>1.3900472616068946</v>
      </c>
      <c r="P4243" s="11">
        <v>240</v>
      </c>
      <c r="Q4243" s="11">
        <f>IF(data[[#This Row],[Spend, Dollars]]=0,0,data[[#This Row],[Total conversion value, Dollars]]/data[[#This Row],[Spend, Dollars]])</f>
        <v>193.39787987574181</v>
      </c>
      <c r="R4243" s="2">
        <v>63</v>
      </c>
      <c r="S4243" s="2">
        <v>8</v>
      </c>
      <c r="T4243" s="2">
        <v>4.5</v>
      </c>
      <c r="U4243" s="2">
        <f t="shared" si="66"/>
        <v>75.5</v>
      </c>
    </row>
    <row r="4244" spans="1:21" x14ac:dyDescent="0.2">
      <c r="A4244" t="s">
        <v>23</v>
      </c>
      <c r="B4244" s="3">
        <v>45103</v>
      </c>
      <c r="C4244" s="10" t="str">
        <f>TEXT(data[[#This Row],[Date]],"mmmm")</f>
        <v>June</v>
      </c>
      <c r="D4244" t="s">
        <v>12</v>
      </c>
      <c r="E4244" t="s">
        <v>19</v>
      </c>
      <c r="F4244" t="s">
        <v>14</v>
      </c>
      <c r="G4244" t="s">
        <v>17</v>
      </c>
      <c r="H4244" s="11">
        <v>88</v>
      </c>
      <c r="I4244" s="11">
        <v>0.81839999999999991</v>
      </c>
      <c r="J4244" s="13">
        <f>data[[#This Row],[Clicks]]/data[[#This Row],[Impressions]]</f>
        <v>9.2999999999999992E-3</v>
      </c>
      <c r="K4244" s="1">
        <v>1.3454999999999999</v>
      </c>
      <c r="L4244" s="2">
        <v>1.1011571999999998</v>
      </c>
      <c r="M4244">
        <v>5</v>
      </c>
      <c r="N4244" s="1">
        <f>IF(data[[#This Row],[Conversions]]=0,0,data[[#This Row],[Spend, Dollars]]/data[[#This Row],[Conversions]])</f>
        <v>0.22023143999999997</v>
      </c>
      <c r="O4244" s="13">
        <f>data[[#This Row],[Conversions]]/data[[#This Row],[Clicks]]</f>
        <v>6.1094819159335296</v>
      </c>
      <c r="P4244" s="11">
        <v>261.59999999999997</v>
      </c>
      <c r="Q4244" s="11">
        <f>IF(data[[#This Row],[Spend, Dollars]]=0,0,data[[#This Row],[Total conversion value, Dollars]]/data[[#This Row],[Spend, Dollars]])</f>
        <v>237.56826000865271</v>
      </c>
      <c r="R4244" s="2">
        <v>57</v>
      </c>
      <c r="S4244" s="2">
        <v>2</v>
      </c>
      <c r="T4244" s="2">
        <v>4.5</v>
      </c>
      <c r="U4244" s="2">
        <f t="shared" si="66"/>
        <v>63.5</v>
      </c>
    </row>
    <row r="4245" spans="1:21" x14ac:dyDescent="0.2">
      <c r="A4245" t="s">
        <v>23</v>
      </c>
      <c r="B4245" s="3">
        <v>45104</v>
      </c>
      <c r="C4245" s="10" t="str">
        <f>TEXT(data[[#This Row],[Date]],"mmmm")</f>
        <v>June</v>
      </c>
      <c r="D4245" t="s">
        <v>12</v>
      </c>
      <c r="E4245" t="s">
        <v>19</v>
      </c>
      <c r="F4245" t="s">
        <v>14</v>
      </c>
      <c r="G4245" t="s">
        <v>17</v>
      </c>
      <c r="H4245" s="11">
        <v>77.200000000000045</v>
      </c>
      <c r="I4245" s="11">
        <v>0.67164000000000035</v>
      </c>
      <c r="J4245" s="13">
        <f>data[[#This Row],[Clicks]]/data[[#This Row],[Impressions]]</f>
        <v>8.6999999999999994E-3</v>
      </c>
      <c r="K4245" s="1">
        <v>1.4259999999999997</v>
      </c>
      <c r="L4245" s="2">
        <v>0.95775864000000033</v>
      </c>
      <c r="M4245">
        <v>3</v>
      </c>
      <c r="N4245" s="1">
        <f>IF(data[[#This Row],[Conversions]]=0,0,data[[#This Row],[Spend, Dollars]]/data[[#This Row],[Conversions]])</f>
        <v>0.31925288000000013</v>
      </c>
      <c r="O4245" s="13">
        <f>data[[#This Row],[Conversions]]/data[[#This Row],[Clicks]]</f>
        <v>4.4666785778095388</v>
      </c>
      <c r="P4245" s="11">
        <v>26.4</v>
      </c>
      <c r="Q4245" s="11">
        <f>IF(data[[#This Row],[Spend, Dollars]]=0,0,data[[#This Row],[Total conversion value, Dollars]]/data[[#This Row],[Spend, Dollars]])</f>
        <v>27.564355879890563</v>
      </c>
      <c r="R4245" s="2">
        <v>69</v>
      </c>
      <c r="S4245" s="2">
        <v>2</v>
      </c>
      <c r="T4245" s="2">
        <v>6</v>
      </c>
      <c r="U4245" s="2">
        <f t="shared" si="66"/>
        <v>77</v>
      </c>
    </row>
    <row r="4246" spans="1:21" x14ac:dyDescent="0.2">
      <c r="A4246" t="s">
        <v>23</v>
      </c>
      <c r="B4246" s="3">
        <v>45105</v>
      </c>
      <c r="C4246" s="10" t="str">
        <f>TEXT(data[[#This Row],[Date]],"mmmm")</f>
        <v>June</v>
      </c>
      <c r="D4246" t="s">
        <v>12</v>
      </c>
      <c r="E4246" t="s">
        <v>19</v>
      </c>
      <c r="F4246" t="s">
        <v>14</v>
      </c>
      <c r="G4246" t="s">
        <v>17</v>
      </c>
      <c r="H4246" s="11">
        <v>85.800000000000097</v>
      </c>
      <c r="I4246" s="11">
        <v>0.46332000000000045</v>
      </c>
      <c r="J4246" s="13">
        <f>data[[#This Row],[Clicks]]/data[[#This Row],[Impressions]]</f>
        <v>5.3999999999999994E-3</v>
      </c>
      <c r="K4246" s="1">
        <v>0.51749999999999996</v>
      </c>
      <c r="L4246" s="2">
        <v>0.23976810000000021</v>
      </c>
      <c r="M4246">
        <v>7</v>
      </c>
      <c r="N4246" s="1">
        <f>IF(data[[#This Row],[Conversions]]=0,0,data[[#This Row],[Spend, Dollars]]/data[[#This Row],[Conversions]])</f>
        <v>3.4252585714285744E-2</v>
      </c>
      <c r="O4246" s="13">
        <f>data[[#This Row],[Conversions]]/data[[#This Row],[Clicks]]</f>
        <v>15.108348441681761</v>
      </c>
      <c r="P4246" s="11">
        <v>387.59999999999997</v>
      </c>
      <c r="Q4246" s="11">
        <f>IF(data[[#This Row],[Spend, Dollars]]=0,0,data[[#This Row],[Total conversion value, Dollars]]/data[[#This Row],[Spend, Dollars]])</f>
        <v>1616.5620030354314</v>
      </c>
      <c r="R4246" s="2">
        <v>62</v>
      </c>
      <c r="S4246" s="2">
        <v>11</v>
      </c>
      <c r="T4246" s="2">
        <v>1.5</v>
      </c>
      <c r="U4246" s="2">
        <f t="shared" si="66"/>
        <v>74.5</v>
      </c>
    </row>
    <row r="4247" spans="1:21" x14ac:dyDescent="0.2">
      <c r="A4247" t="s">
        <v>23</v>
      </c>
      <c r="B4247" s="3">
        <v>45106</v>
      </c>
      <c r="C4247" s="10" t="str">
        <f>TEXT(data[[#This Row],[Date]],"mmmm")</f>
        <v>June</v>
      </c>
      <c r="D4247" t="s">
        <v>12</v>
      </c>
      <c r="E4247" t="s">
        <v>19</v>
      </c>
      <c r="F4247" t="s">
        <v>14</v>
      </c>
      <c r="G4247" t="s">
        <v>17</v>
      </c>
      <c r="H4247" s="11">
        <v>37</v>
      </c>
      <c r="I4247" s="11">
        <v>0.38479999999999998</v>
      </c>
      <c r="J4247" s="13">
        <f>data[[#This Row],[Clicks]]/data[[#This Row],[Impressions]]</f>
        <v>1.04E-2</v>
      </c>
      <c r="K4247" s="1">
        <v>0.26450000000000001</v>
      </c>
      <c r="L4247" s="2">
        <v>0.1017796</v>
      </c>
      <c r="M4247">
        <v>1</v>
      </c>
      <c r="N4247" s="1">
        <f>IF(data[[#This Row],[Conversions]]=0,0,data[[#This Row],[Spend, Dollars]]/data[[#This Row],[Conversions]])</f>
        <v>0.1017796</v>
      </c>
      <c r="O4247" s="13">
        <f>data[[#This Row],[Conversions]]/data[[#This Row],[Clicks]]</f>
        <v>2.5987525987525988</v>
      </c>
      <c r="P4247" s="11">
        <v>3.5999999999999996</v>
      </c>
      <c r="Q4247" s="11">
        <f>IF(data[[#This Row],[Spend, Dollars]]=0,0,data[[#This Row],[Total conversion value, Dollars]]/data[[#This Row],[Spend, Dollars]])</f>
        <v>35.370545767521193</v>
      </c>
      <c r="R4247" s="2">
        <v>65</v>
      </c>
      <c r="S4247" s="2">
        <v>4</v>
      </c>
      <c r="T4247" s="2">
        <v>15</v>
      </c>
      <c r="U4247" s="2">
        <f t="shared" si="66"/>
        <v>84</v>
      </c>
    </row>
    <row r="4248" spans="1:21" x14ac:dyDescent="0.2">
      <c r="A4248" t="s">
        <v>23</v>
      </c>
      <c r="B4248" s="3">
        <v>45107</v>
      </c>
      <c r="C4248" s="10" t="str">
        <f>TEXT(data[[#This Row],[Date]],"mmmm")</f>
        <v>June</v>
      </c>
      <c r="D4248" t="s">
        <v>12</v>
      </c>
      <c r="E4248" t="s">
        <v>19</v>
      </c>
      <c r="F4248" t="s">
        <v>14</v>
      </c>
      <c r="G4248" t="s">
        <v>17</v>
      </c>
      <c r="H4248" s="11">
        <v>89</v>
      </c>
      <c r="I4248" s="11">
        <v>0.63190000000000002</v>
      </c>
      <c r="J4248" s="13">
        <f>data[[#This Row],[Clicks]]/data[[#This Row],[Impressions]]</f>
        <v>7.1000000000000004E-3</v>
      </c>
      <c r="K4248" s="1">
        <v>0.36800000000000005</v>
      </c>
      <c r="L4248" s="2">
        <v>0.23253920000000003</v>
      </c>
      <c r="M4248">
        <v>4</v>
      </c>
      <c r="N4248" s="1">
        <f>IF(data[[#This Row],[Conversions]]=0,0,data[[#This Row],[Spend, Dollars]]/data[[#This Row],[Conversions]])</f>
        <v>5.8134800000000007E-2</v>
      </c>
      <c r="O4248" s="13">
        <f>data[[#This Row],[Conversions]]/data[[#This Row],[Clicks]]</f>
        <v>6.3301155246083241</v>
      </c>
      <c r="P4248" s="11">
        <v>300</v>
      </c>
      <c r="Q4248" s="11">
        <f>IF(data[[#This Row],[Spend, Dollars]]=0,0,data[[#This Row],[Total conversion value, Dollars]]/data[[#This Row],[Spend, Dollars]])</f>
        <v>1290.1050661565876</v>
      </c>
      <c r="R4248" s="2">
        <v>46</v>
      </c>
      <c r="S4248" s="2">
        <v>6</v>
      </c>
      <c r="T4248" s="2">
        <v>6</v>
      </c>
      <c r="U4248" s="2">
        <f t="shared" si="66"/>
        <v>58</v>
      </c>
    </row>
    <row r="4249" spans="1:21" x14ac:dyDescent="0.2">
      <c r="A4249" t="s">
        <v>23</v>
      </c>
      <c r="B4249" s="3">
        <v>45108</v>
      </c>
      <c r="C4249" s="10" t="str">
        <f>TEXT(data[[#This Row],[Date]],"mmmm")</f>
        <v>July</v>
      </c>
      <c r="D4249" t="s">
        <v>12</v>
      </c>
      <c r="E4249" t="s">
        <v>19</v>
      </c>
      <c r="F4249" t="s">
        <v>14</v>
      </c>
      <c r="G4249" t="s">
        <v>17</v>
      </c>
      <c r="H4249" s="11">
        <v>410</v>
      </c>
      <c r="I4249" s="11">
        <v>4.1819999999999995</v>
      </c>
      <c r="J4249" s="13">
        <f>data[[#This Row],[Clicks]]/data[[#This Row],[Impressions]]</f>
        <v>1.0199999999999999E-2</v>
      </c>
      <c r="K4249" s="1">
        <v>0.80499999999999972</v>
      </c>
      <c r="L4249" s="2">
        <v>3.3665099999999986</v>
      </c>
      <c r="M4249">
        <v>2</v>
      </c>
      <c r="N4249" s="1">
        <f>IF(data[[#This Row],[Conversions]]=0,0,data[[#This Row],[Spend, Dollars]]/data[[#This Row],[Conversions]])</f>
        <v>1.6832549999999993</v>
      </c>
      <c r="O4249" s="13">
        <f>data[[#This Row],[Conversions]]/data[[#This Row],[Clicks]]</f>
        <v>0.47824007651841233</v>
      </c>
      <c r="P4249" s="11">
        <v>40.799999999999997</v>
      </c>
      <c r="Q4249" s="11">
        <f>IF(data[[#This Row],[Spend, Dollars]]=0,0,data[[#This Row],[Total conversion value, Dollars]]/data[[#This Row],[Spend, Dollars]])</f>
        <v>12.119375852143619</v>
      </c>
      <c r="R4249" s="2">
        <v>10</v>
      </c>
      <c r="S4249" s="2">
        <v>8</v>
      </c>
      <c r="T4249" s="2">
        <v>1.5</v>
      </c>
      <c r="U4249" s="2">
        <f t="shared" si="66"/>
        <v>19.5</v>
      </c>
    </row>
    <row r="4250" spans="1:21" x14ac:dyDescent="0.2">
      <c r="A4250" t="s">
        <v>23</v>
      </c>
      <c r="B4250" s="3">
        <v>45109</v>
      </c>
      <c r="C4250" s="10" t="str">
        <f>TEXT(data[[#This Row],[Date]],"mmmm")</f>
        <v>July</v>
      </c>
      <c r="D4250" t="s">
        <v>12</v>
      </c>
      <c r="E4250" t="s">
        <v>19</v>
      </c>
      <c r="F4250" t="s">
        <v>14</v>
      </c>
      <c r="G4250" t="s">
        <v>17</v>
      </c>
      <c r="H4250" s="11">
        <v>10.099999999999909</v>
      </c>
      <c r="I4250" s="11">
        <v>6.7669999999999383E-2</v>
      </c>
      <c r="J4250" s="13">
        <f>data[[#This Row],[Clicks]]/data[[#This Row],[Impressions]]</f>
        <v>6.6999999999999994E-3</v>
      </c>
      <c r="K4250" s="1">
        <v>0.47150000000000009</v>
      </c>
      <c r="L4250" s="2">
        <v>3.1906404999999714E-2</v>
      </c>
      <c r="M4250">
        <v>6</v>
      </c>
      <c r="N4250" s="1">
        <f>IF(data[[#This Row],[Conversions]]=0,0,data[[#This Row],[Spend, Dollars]]/data[[#This Row],[Conversions]])</f>
        <v>5.3177341666666191E-3</v>
      </c>
      <c r="O4250" s="13">
        <f>data[[#This Row],[Conversions]]/data[[#This Row],[Clicks]]</f>
        <v>88.665582976208881</v>
      </c>
      <c r="P4250" s="11">
        <v>157.19999999999999</v>
      </c>
      <c r="Q4250" s="11">
        <f>IF(data[[#This Row],[Spend, Dollars]]=0,0,data[[#This Row],[Total conversion value, Dollars]]/data[[#This Row],[Spend, Dollars]])</f>
        <v>4926.910443216696</v>
      </c>
      <c r="R4250" s="2">
        <v>45</v>
      </c>
      <c r="S4250" s="2">
        <v>2</v>
      </c>
      <c r="T4250" s="2">
        <v>9</v>
      </c>
      <c r="U4250" s="2">
        <f t="shared" si="66"/>
        <v>56</v>
      </c>
    </row>
    <row r="4251" spans="1:21" x14ac:dyDescent="0.2">
      <c r="A4251" t="s">
        <v>23</v>
      </c>
      <c r="B4251" s="3">
        <v>45110</v>
      </c>
      <c r="C4251" s="10" t="str">
        <f>TEXT(data[[#This Row],[Date]],"mmmm")</f>
        <v>July</v>
      </c>
      <c r="D4251" t="s">
        <v>12</v>
      </c>
      <c r="E4251" t="s">
        <v>19</v>
      </c>
      <c r="F4251" t="s">
        <v>14</v>
      </c>
      <c r="G4251" t="s">
        <v>17</v>
      </c>
      <c r="H4251" s="11">
        <v>205.99999999999989</v>
      </c>
      <c r="I4251" s="11">
        <v>2.7191999999999985</v>
      </c>
      <c r="J4251" s="13">
        <f>data[[#This Row],[Clicks]]/data[[#This Row],[Impressions]]</f>
        <v>1.32E-2</v>
      </c>
      <c r="K4251" s="1">
        <v>0.3105</v>
      </c>
      <c r="L4251" s="2">
        <v>0.8443115999999995</v>
      </c>
      <c r="M4251">
        <v>7</v>
      </c>
      <c r="N4251" s="1">
        <f>IF(data[[#This Row],[Conversions]]=0,0,data[[#This Row],[Spend, Dollars]]/data[[#This Row],[Conversions]])</f>
        <v>0.12061594285714279</v>
      </c>
      <c r="O4251" s="13">
        <f>data[[#This Row],[Conversions]]/data[[#This Row],[Clicks]]</f>
        <v>2.5742865548690808</v>
      </c>
      <c r="P4251" s="11">
        <v>350.4</v>
      </c>
      <c r="Q4251" s="11">
        <f>IF(data[[#This Row],[Spend, Dollars]]=0,0,data[[#This Row],[Total conversion value, Dollars]]/data[[#This Row],[Spend, Dollars]])</f>
        <v>415.01265646474616</v>
      </c>
      <c r="R4251" s="2">
        <v>54</v>
      </c>
      <c r="S4251" s="2">
        <v>3</v>
      </c>
      <c r="T4251" s="2">
        <v>3</v>
      </c>
      <c r="U4251" s="2">
        <f t="shared" si="66"/>
        <v>60</v>
      </c>
    </row>
    <row r="4252" spans="1:21" x14ac:dyDescent="0.2">
      <c r="A4252" t="s">
        <v>23</v>
      </c>
      <c r="B4252" s="3">
        <v>45111</v>
      </c>
      <c r="C4252" s="10" t="str">
        <f>TEXT(data[[#This Row],[Date]],"mmmm")</f>
        <v>July</v>
      </c>
      <c r="D4252" t="s">
        <v>12</v>
      </c>
      <c r="E4252" t="s">
        <v>19</v>
      </c>
      <c r="F4252" t="s">
        <v>14</v>
      </c>
      <c r="G4252" t="s">
        <v>17</v>
      </c>
      <c r="H4252" s="11">
        <v>183</v>
      </c>
      <c r="I4252" s="11">
        <v>2.1227999999999998</v>
      </c>
      <c r="J4252" s="13">
        <f>data[[#This Row],[Clicks]]/data[[#This Row],[Impressions]]</f>
        <v>1.1599999999999999E-2</v>
      </c>
      <c r="K4252" s="1">
        <v>0.39100000000000007</v>
      </c>
      <c r="L4252" s="2">
        <v>0.83001480000000005</v>
      </c>
      <c r="M4252">
        <v>7</v>
      </c>
      <c r="N4252" s="1">
        <f>IF(data[[#This Row],[Conversions]]=0,0,data[[#This Row],[Spend, Dollars]]/data[[#This Row],[Conversions]])</f>
        <v>0.11857354285714286</v>
      </c>
      <c r="O4252" s="13">
        <f>data[[#This Row],[Conversions]]/data[[#This Row],[Clicks]]</f>
        <v>3.297531562087809</v>
      </c>
      <c r="P4252" s="11">
        <v>536.4</v>
      </c>
      <c r="Q4252" s="11">
        <f>IF(data[[#This Row],[Spend, Dollars]]=0,0,data[[#This Row],[Total conversion value, Dollars]]/data[[#This Row],[Spend, Dollars]])</f>
        <v>646.25353668392415</v>
      </c>
      <c r="R4252" s="2">
        <v>28</v>
      </c>
      <c r="S4252" s="2">
        <v>6</v>
      </c>
      <c r="T4252" s="2">
        <v>10.5</v>
      </c>
      <c r="U4252" s="2">
        <f t="shared" si="66"/>
        <v>44.5</v>
      </c>
    </row>
    <row r="4253" spans="1:21" x14ac:dyDescent="0.2">
      <c r="A4253" t="s">
        <v>23</v>
      </c>
      <c r="B4253" s="3">
        <v>45112</v>
      </c>
      <c r="C4253" s="10" t="str">
        <f>TEXT(data[[#This Row],[Date]],"mmmm")</f>
        <v>July</v>
      </c>
      <c r="D4253" t="s">
        <v>12</v>
      </c>
      <c r="E4253" t="s">
        <v>19</v>
      </c>
      <c r="F4253" t="s">
        <v>14</v>
      </c>
      <c r="G4253" t="s">
        <v>17</v>
      </c>
      <c r="H4253" s="11">
        <v>209.29999999999995</v>
      </c>
      <c r="I4253" s="11">
        <v>1.2767299999999999</v>
      </c>
      <c r="J4253" s="13">
        <f>data[[#This Row],[Clicks]]/data[[#This Row],[Impressions]]</f>
        <v>6.1000000000000013E-3</v>
      </c>
      <c r="K4253" s="1">
        <v>0.71299999999999986</v>
      </c>
      <c r="L4253" s="2">
        <v>0.9103084899999998</v>
      </c>
      <c r="M4253">
        <v>1</v>
      </c>
      <c r="N4253" s="1">
        <f>IF(data[[#This Row],[Conversions]]=0,0,data[[#This Row],[Spend, Dollars]]/data[[#This Row],[Conversions]])</f>
        <v>0.9103084899999998</v>
      </c>
      <c r="O4253" s="13">
        <f>data[[#This Row],[Conversions]]/data[[#This Row],[Clicks]]</f>
        <v>0.78325096144055517</v>
      </c>
      <c r="P4253" s="11">
        <v>18</v>
      </c>
      <c r="Q4253" s="11">
        <f>IF(data[[#This Row],[Spend, Dollars]]=0,0,data[[#This Row],[Total conversion value, Dollars]]/data[[#This Row],[Spend, Dollars]])</f>
        <v>19.773516558106586</v>
      </c>
      <c r="R4253" s="2">
        <v>22</v>
      </c>
      <c r="S4253" s="2">
        <v>10</v>
      </c>
      <c r="T4253" s="2">
        <v>15</v>
      </c>
      <c r="U4253" s="2">
        <f t="shared" si="66"/>
        <v>47</v>
      </c>
    </row>
    <row r="4254" spans="1:21" x14ac:dyDescent="0.2">
      <c r="A4254" t="s">
        <v>23</v>
      </c>
      <c r="B4254" s="3">
        <v>45113</v>
      </c>
      <c r="C4254" s="10" t="str">
        <f>TEXT(data[[#This Row],[Date]],"mmmm")</f>
        <v>July</v>
      </c>
      <c r="D4254" t="s">
        <v>12</v>
      </c>
      <c r="E4254" t="s">
        <v>19</v>
      </c>
      <c r="F4254" t="s">
        <v>14</v>
      </c>
      <c r="G4254" t="s">
        <v>17</v>
      </c>
      <c r="H4254" s="11">
        <v>2.0999999999999091</v>
      </c>
      <c r="I4254" s="11">
        <v>1.8479999999999198E-2</v>
      </c>
      <c r="J4254" s="13">
        <f>data[[#This Row],[Clicks]]/data[[#This Row],[Impressions]]</f>
        <v>8.7999999999999988E-3</v>
      </c>
      <c r="K4254" s="1">
        <v>0.11500000000000002</v>
      </c>
      <c r="L4254" s="2">
        <v>2.1251999999999083E-3</v>
      </c>
      <c r="M4254">
        <v>2</v>
      </c>
      <c r="N4254" s="1">
        <f>IF(data[[#This Row],[Conversions]]=0,0,data[[#This Row],[Spend, Dollars]]/data[[#This Row],[Conversions]])</f>
        <v>1.0625999999999542E-3</v>
      </c>
      <c r="O4254" s="13">
        <f>data[[#This Row],[Conversions]]/data[[#This Row],[Clicks]]</f>
        <v>108.22510822511292</v>
      </c>
      <c r="P4254" s="11">
        <v>112.8</v>
      </c>
      <c r="Q4254" s="11">
        <f>IF(data[[#This Row],[Spend, Dollars]]=0,0,data[[#This Row],[Total conversion value, Dollars]]/data[[#This Row],[Spend, Dollars]])</f>
        <v>53077.357425185801</v>
      </c>
      <c r="R4254" s="2">
        <v>64</v>
      </c>
      <c r="S4254" s="2">
        <v>2</v>
      </c>
      <c r="T4254" s="2">
        <v>6</v>
      </c>
      <c r="U4254" s="2">
        <f t="shared" si="66"/>
        <v>72</v>
      </c>
    </row>
    <row r="4255" spans="1:21" x14ac:dyDescent="0.2">
      <c r="A4255" t="s">
        <v>23</v>
      </c>
      <c r="B4255" s="3">
        <v>45114</v>
      </c>
      <c r="C4255" s="10" t="str">
        <f>TEXT(data[[#This Row],[Date]],"mmmm")</f>
        <v>July</v>
      </c>
      <c r="D4255" t="s">
        <v>12</v>
      </c>
      <c r="E4255" t="s">
        <v>19</v>
      </c>
      <c r="F4255" t="s">
        <v>14</v>
      </c>
      <c r="G4255" t="s">
        <v>17</v>
      </c>
      <c r="H4255" s="11">
        <v>286.2</v>
      </c>
      <c r="I4255" s="11">
        <v>1.6313399999999998</v>
      </c>
      <c r="J4255" s="13">
        <f>data[[#This Row],[Clicks]]/data[[#This Row],[Impressions]]</f>
        <v>5.6999999999999993E-3</v>
      </c>
      <c r="K4255" s="1">
        <v>0.3105</v>
      </c>
      <c r="L4255" s="2">
        <v>0.50653106999999997</v>
      </c>
      <c r="M4255">
        <v>7</v>
      </c>
      <c r="N4255" s="1">
        <f>IF(data[[#This Row],[Conversions]]=0,0,data[[#This Row],[Spend, Dollars]]/data[[#This Row],[Conversions]])</f>
        <v>7.2361581428571423E-2</v>
      </c>
      <c r="O4255" s="13">
        <f>data[[#This Row],[Conversions]]/data[[#This Row],[Clicks]]</f>
        <v>4.2909509973396105</v>
      </c>
      <c r="P4255" s="11">
        <v>180</v>
      </c>
      <c r="Q4255" s="11">
        <f>IF(data[[#This Row],[Spend, Dollars]]=0,0,data[[#This Row],[Total conversion value, Dollars]]/data[[#This Row],[Spend, Dollars]])</f>
        <v>355.35826064924311</v>
      </c>
      <c r="R4255" s="2">
        <v>19</v>
      </c>
      <c r="S4255" s="2">
        <v>4</v>
      </c>
      <c r="T4255" s="2">
        <v>6</v>
      </c>
      <c r="U4255" s="2">
        <f t="shared" si="66"/>
        <v>29</v>
      </c>
    </row>
    <row r="4256" spans="1:21" x14ac:dyDescent="0.2">
      <c r="A4256" t="s">
        <v>23</v>
      </c>
      <c r="B4256" s="3">
        <v>45115</v>
      </c>
      <c r="C4256" s="10" t="str">
        <f>TEXT(data[[#This Row],[Date]],"mmmm")</f>
        <v>July</v>
      </c>
      <c r="D4256" t="s">
        <v>12</v>
      </c>
      <c r="E4256" t="s">
        <v>19</v>
      </c>
      <c r="F4256" t="s">
        <v>14</v>
      </c>
      <c r="G4256" t="s">
        <v>17</v>
      </c>
      <c r="H4256" s="11">
        <v>200.29999999999995</v>
      </c>
      <c r="I4256" s="11">
        <v>1.6825199999999996</v>
      </c>
      <c r="J4256" s="13">
        <f>data[[#This Row],[Clicks]]/data[[#This Row],[Impressions]]</f>
        <v>8.3999999999999995E-3</v>
      </c>
      <c r="K4256" s="1">
        <v>0.56349999999999989</v>
      </c>
      <c r="L4256" s="2">
        <v>0.9481000199999996</v>
      </c>
      <c r="M4256">
        <v>5</v>
      </c>
      <c r="N4256" s="1">
        <f>IF(data[[#This Row],[Conversions]]=0,0,data[[#This Row],[Spend, Dollars]]/data[[#This Row],[Conversions]])</f>
        <v>0.18962000399999993</v>
      </c>
      <c r="O4256" s="13">
        <f>data[[#This Row],[Conversions]]/data[[#This Row],[Clicks]]</f>
        <v>2.9717328768751643</v>
      </c>
      <c r="P4256" s="11">
        <v>301.2</v>
      </c>
      <c r="Q4256" s="11">
        <f>IF(data[[#This Row],[Spend, Dollars]]=0,0,data[[#This Row],[Total conversion value, Dollars]]/data[[#This Row],[Spend, Dollars]])</f>
        <v>317.68800089256416</v>
      </c>
      <c r="R4256" s="2">
        <v>40</v>
      </c>
      <c r="S4256" s="2">
        <v>4</v>
      </c>
      <c r="T4256" s="2">
        <v>6</v>
      </c>
      <c r="U4256" s="2">
        <f t="shared" si="66"/>
        <v>50</v>
      </c>
    </row>
    <row r="4257" spans="1:21" x14ac:dyDescent="0.2">
      <c r="A4257" t="s">
        <v>23</v>
      </c>
      <c r="B4257" s="3">
        <v>45116</v>
      </c>
      <c r="C4257" s="10" t="str">
        <f>TEXT(data[[#This Row],[Date]],"mmmm")</f>
        <v>July</v>
      </c>
      <c r="D4257" t="s">
        <v>12</v>
      </c>
      <c r="E4257" t="s">
        <v>19</v>
      </c>
      <c r="F4257" t="s">
        <v>14</v>
      </c>
      <c r="G4257" t="s">
        <v>17</v>
      </c>
      <c r="H4257" s="11">
        <v>111.79999999999995</v>
      </c>
      <c r="I4257" s="11">
        <v>0.81613999999999975</v>
      </c>
      <c r="J4257" s="13">
        <f>data[[#This Row],[Clicks]]/data[[#This Row],[Impressions]]</f>
        <v>7.3000000000000009E-3</v>
      </c>
      <c r="K4257" s="1">
        <v>0.93149999999999966</v>
      </c>
      <c r="L4257" s="2">
        <v>0.76023440999999947</v>
      </c>
      <c r="M4257">
        <v>2</v>
      </c>
      <c r="N4257" s="1">
        <f>IF(data[[#This Row],[Conversions]]=0,0,data[[#This Row],[Spend, Dollars]]/data[[#This Row],[Conversions]])</f>
        <v>0.38011720499999974</v>
      </c>
      <c r="O4257" s="13">
        <f>data[[#This Row],[Conversions]]/data[[#This Row],[Clicks]]</f>
        <v>2.4505599529492494</v>
      </c>
      <c r="P4257" s="11">
        <v>1.2</v>
      </c>
      <c r="Q4257" s="11">
        <f>IF(data[[#This Row],[Spend, Dollars]]=0,0,data[[#This Row],[Total conversion value, Dollars]]/data[[#This Row],[Spend, Dollars]])</f>
        <v>1.578460517197585</v>
      </c>
      <c r="R4257" s="2">
        <v>20</v>
      </c>
      <c r="S4257" s="2">
        <v>12</v>
      </c>
      <c r="T4257" s="2">
        <v>4.5</v>
      </c>
      <c r="U4257" s="2">
        <f t="shared" si="66"/>
        <v>36.5</v>
      </c>
    </row>
    <row r="4258" spans="1:21" x14ac:dyDescent="0.2">
      <c r="A4258" t="s">
        <v>23</v>
      </c>
      <c r="B4258" s="3">
        <v>45117</v>
      </c>
      <c r="C4258" s="10" t="str">
        <f>TEXT(data[[#This Row],[Date]],"mmmm")</f>
        <v>July</v>
      </c>
      <c r="D4258" t="s">
        <v>12</v>
      </c>
      <c r="E4258" t="s">
        <v>19</v>
      </c>
      <c r="F4258" t="s">
        <v>14</v>
      </c>
      <c r="G4258" t="s">
        <v>17</v>
      </c>
      <c r="H4258" s="11">
        <v>520.89999999999986</v>
      </c>
      <c r="I4258" s="11">
        <v>5.573629999999997</v>
      </c>
      <c r="J4258" s="13">
        <f>data[[#This Row],[Clicks]]/data[[#This Row],[Impressions]]</f>
        <v>1.0699999999999998E-2</v>
      </c>
      <c r="K4258" s="1">
        <v>0.79349999999999965</v>
      </c>
      <c r="L4258" s="2">
        <v>4.4226754049999952</v>
      </c>
      <c r="M4258">
        <v>4</v>
      </c>
      <c r="N4258" s="1">
        <f>IF(data[[#This Row],[Conversions]]=0,0,data[[#This Row],[Spend, Dollars]]/data[[#This Row],[Conversions]])</f>
        <v>1.1056688512499988</v>
      </c>
      <c r="O4258" s="13">
        <f>data[[#This Row],[Conversions]]/data[[#This Row],[Clicks]]</f>
        <v>0.71766514820682425</v>
      </c>
      <c r="P4258" s="11">
        <v>81.599999999999994</v>
      </c>
      <c r="Q4258" s="11">
        <f>IF(data[[#This Row],[Spend, Dollars]]=0,0,data[[#This Row],[Total conversion value, Dollars]]/data[[#This Row],[Spend, Dollars]])</f>
        <v>18.450370539910804</v>
      </c>
      <c r="R4258" s="2">
        <v>69</v>
      </c>
      <c r="S4258" s="2">
        <v>3</v>
      </c>
      <c r="T4258" s="2">
        <v>3</v>
      </c>
      <c r="U4258" s="2">
        <f t="shared" si="66"/>
        <v>75</v>
      </c>
    </row>
    <row r="4259" spans="1:21" x14ac:dyDescent="0.2">
      <c r="A4259" t="s">
        <v>23</v>
      </c>
      <c r="B4259" s="3">
        <v>45118</v>
      </c>
      <c r="C4259" s="10" t="str">
        <f>TEXT(data[[#This Row],[Date]],"mmmm")</f>
        <v>July</v>
      </c>
      <c r="D4259" t="s">
        <v>12</v>
      </c>
      <c r="E4259" t="s">
        <v>19</v>
      </c>
      <c r="F4259" t="s">
        <v>14</v>
      </c>
      <c r="G4259" t="s">
        <v>17</v>
      </c>
      <c r="H4259" s="11">
        <v>236.69999999999982</v>
      </c>
      <c r="I4259" s="11">
        <v>2.4853499999999986</v>
      </c>
      <c r="J4259" s="13">
        <f>data[[#This Row],[Clicks]]/data[[#This Row],[Impressions]]</f>
        <v>1.0500000000000002E-2</v>
      </c>
      <c r="K4259" s="1">
        <v>1.3339999999999996</v>
      </c>
      <c r="L4259" s="2">
        <v>3.3154568999999974</v>
      </c>
      <c r="M4259">
        <v>6</v>
      </c>
      <c r="N4259" s="1">
        <f>IF(data[[#This Row],[Conversions]]=0,0,data[[#This Row],[Spend, Dollars]]/data[[#This Row],[Conversions]])</f>
        <v>0.5525761499999996</v>
      </c>
      <c r="O4259" s="13">
        <f>data[[#This Row],[Conversions]]/data[[#This Row],[Clicks]]</f>
        <v>2.4141469008389174</v>
      </c>
      <c r="P4259" s="11">
        <v>170.4</v>
      </c>
      <c r="Q4259" s="11">
        <f>IF(data[[#This Row],[Spend, Dollars]]=0,0,data[[#This Row],[Total conversion value, Dollars]]/data[[#This Row],[Spend, Dollars]])</f>
        <v>51.395631172282812</v>
      </c>
      <c r="R4259" s="2">
        <v>61</v>
      </c>
      <c r="S4259" s="2">
        <v>8</v>
      </c>
      <c r="T4259" s="2">
        <v>9</v>
      </c>
      <c r="U4259" s="2">
        <f t="shared" si="66"/>
        <v>78</v>
      </c>
    </row>
    <row r="4260" spans="1:21" x14ac:dyDescent="0.2">
      <c r="A4260" t="s">
        <v>23</v>
      </c>
      <c r="B4260" s="3">
        <v>45119</v>
      </c>
      <c r="C4260" s="10" t="str">
        <f>TEXT(data[[#This Row],[Date]],"mmmm")</f>
        <v>July</v>
      </c>
      <c r="D4260" t="s">
        <v>12</v>
      </c>
      <c r="E4260" t="s">
        <v>19</v>
      </c>
      <c r="F4260" t="s">
        <v>14</v>
      </c>
      <c r="G4260" t="s">
        <v>17</v>
      </c>
      <c r="H4260" s="11">
        <v>200.8</v>
      </c>
      <c r="I4260" s="11">
        <v>2.7911199999999998</v>
      </c>
      <c r="J4260" s="13">
        <f>data[[#This Row],[Clicks]]/data[[#This Row],[Impressions]]</f>
        <v>1.3899999999999999E-2</v>
      </c>
      <c r="K4260" s="1">
        <v>1.3109999999999997</v>
      </c>
      <c r="L4260" s="2">
        <v>3.6591583199999991</v>
      </c>
      <c r="M4260">
        <v>3</v>
      </c>
      <c r="N4260" s="1">
        <f>IF(data[[#This Row],[Conversions]]=0,0,data[[#This Row],[Spend, Dollars]]/data[[#This Row],[Conversions]])</f>
        <v>1.2197194399999998</v>
      </c>
      <c r="O4260" s="13">
        <f>data[[#This Row],[Conversions]]/data[[#This Row],[Clicks]]</f>
        <v>1.0748373412823526</v>
      </c>
      <c r="P4260" s="11">
        <v>96</v>
      </c>
      <c r="Q4260" s="11">
        <f>IF(data[[#This Row],[Spend, Dollars]]=0,0,data[[#This Row],[Total conversion value, Dollars]]/data[[#This Row],[Spend, Dollars]])</f>
        <v>26.235541511087181</v>
      </c>
      <c r="R4260" s="2">
        <v>50</v>
      </c>
      <c r="S4260" s="2">
        <v>1</v>
      </c>
      <c r="T4260" s="2">
        <v>10.5</v>
      </c>
      <c r="U4260" s="2">
        <f t="shared" si="66"/>
        <v>61.5</v>
      </c>
    </row>
    <row r="4261" spans="1:21" x14ac:dyDescent="0.2">
      <c r="A4261" t="s">
        <v>23</v>
      </c>
      <c r="B4261" s="3">
        <v>45120</v>
      </c>
      <c r="C4261" s="10" t="str">
        <f>TEXT(data[[#This Row],[Date]],"mmmm")</f>
        <v>July</v>
      </c>
      <c r="D4261" t="s">
        <v>12</v>
      </c>
      <c r="E4261" t="s">
        <v>19</v>
      </c>
      <c r="F4261" t="s">
        <v>14</v>
      </c>
      <c r="G4261" t="s">
        <v>17</v>
      </c>
      <c r="H4261" s="11">
        <v>556.59999999999991</v>
      </c>
      <c r="I4261" s="11">
        <v>6.0669399999999989</v>
      </c>
      <c r="J4261" s="13">
        <f>data[[#This Row],[Clicks]]/data[[#This Row],[Impressions]]</f>
        <v>1.09E-2</v>
      </c>
      <c r="K4261" s="1">
        <v>0.67849999999999977</v>
      </c>
      <c r="L4261" s="2">
        <v>4.1164187899999982</v>
      </c>
      <c r="M4261">
        <v>2</v>
      </c>
      <c r="N4261" s="1">
        <f>IF(data[[#This Row],[Conversions]]=0,0,data[[#This Row],[Spend, Dollars]]/data[[#This Row],[Conversions]])</f>
        <v>2.0582093949999991</v>
      </c>
      <c r="O4261" s="13">
        <f>data[[#This Row],[Conversions]]/data[[#This Row],[Clicks]]</f>
        <v>0.32965547706092369</v>
      </c>
      <c r="P4261" s="11">
        <v>14.399999999999999</v>
      </c>
      <c r="Q4261" s="11">
        <f>IF(data[[#This Row],[Spend, Dollars]]=0,0,data[[#This Row],[Total conversion value, Dollars]]/data[[#This Row],[Spend, Dollars]])</f>
        <v>3.4981863446406058</v>
      </c>
      <c r="R4261" s="2">
        <v>51</v>
      </c>
      <c r="S4261" s="2">
        <v>0</v>
      </c>
      <c r="T4261" s="2">
        <v>10.5</v>
      </c>
      <c r="U4261" s="2">
        <f t="shared" si="66"/>
        <v>61.5</v>
      </c>
    </row>
    <row r="4262" spans="1:21" x14ac:dyDescent="0.2">
      <c r="A4262" t="s">
        <v>23</v>
      </c>
      <c r="B4262" s="3">
        <v>45121</v>
      </c>
      <c r="C4262" s="10" t="str">
        <f>TEXT(data[[#This Row],[Date]],"mmmm")</f>
        <v>July</v>
      </c>
      <c r="D4262" t="s">
        <v>12</v>
      </c>
      <c r="E4262" t="s">
        <v>19</v>
      </c>
      <c r="F4262" t="s">
        <v>14</v>
      </c>
      <c r="G4262" t="s">
        <v>17</v>
      </c>
      <c r="H4262" s="11">
        <v>86.899999999999864</v>
      </c>
      <c r="I4262" s="11">
        <v>0.78209999999999891</v>
      </c>
      <c r="J4262" s="13">
        <f>data[[#This Row],[Clicks]]/data[[#This Row],[Impressions]]</f>
        <v>9.0000000000000011E-3</v>
      </c>
      <c r="K4262" s="1">
        <v>1.0579999999999996</v>
      </c>
      <c r="L4262" s="2">
        <v>0.82746179999999858</v>
      </c>
      <c r="M4262">
        <v>6</v>
      </c>
      <c r="N4262" s="1">
        <f>IF(data[[#This Row],[Conversions]]=0,0,data[[#This Row],[Spend, Dollars]]/data[[#This Row],[Conversions]])</f>
        <v>0.13791029999999976</v>
      </c>
      <c r="O4262" s="13">
        <f>data[[#This Row],[Conversions]]/data[[#This Row],[Clicks]]</f>
        <v>7.6716532412735052</v>
      </c>
      <c r="P4262" s="11">
        <v>462</v>
      </c>
      <c r="Q4262" s="11">
        <f>IF(data[[#This Row],[Spend, Dollars]]=0,0,data[[#This Row],[Total conversion value, Dollars]]/data[[#This Row],[Spend, Dollars]])</f>
        <v>558.33393154826092</v>
      </c>
      <c r="R4262" s="2">
        <v>29</v>
      </c>
      <c r="S4262" s="2">
        <v>8</v>
      </c>
      <c r="T4262" s="2">
        <v>6</v>
      </c>
      <c r="U4262" s="2">
        <f t="shared" si="66"/>
        <v>43</v>
      </c>
    </row>
    <row r="4263" spans="1:21" x14ac:dyDescent="0.2">
      <c r="A4263" t="s">
        <v>23</v>
      </c>
      <c r="B4263" s="3">
        <v>45122</v>
      </c>
      <c r="C4263" s="10" t="str">
        <f>TEXT(data[[#This Row],[Date]],"mmmm")</f>
        <v>July</v>
      </c>
      <c r="D4263" t="s">
        <v>12</v>
      </c>
      <c r="E4263" t="s">
        <v>19</v>
      </c>
      <c r="F4263" t="s">
        <v>14</v>
      </c>
      <c r="G4263" t="s">
        <v>17</v>
      </c>
      <c r="H4263" s="11">
        <v>192.9</v>
      </c>
      <c r="I4263" s="11">
        <v>1.4853300000000003</v>
      </c>
      <c r="J4263" s="13">
        <f>data[[#This Row],[Clicks]]/data[[#This Row],[Impressions]]</f>
        <v>7.7000000000000011E-3</v>
      </c>
      <c r="K4263" s="1">
        <v>0.21850000000000006</v>
      </c>
      <c r="L4263" s="2">
        <v>0.32454460500000015</v>
      </c>
      <c r="M4263">
        <v>2</v>
      </c>
      <c r="N4263" s="1">
        <f>IF(data[[#This Row],[Conversions]]=0,0,data[[#This Row],[Spend, Dollars]]/data[[#This Row],[Conversions]])</f>
        <v>0.16227230250000008</v>
      </c>
      <c r="O4263" s="13">
        <f>data[[#This Row],[Conversions]]/data[[#This Row],[Clicks]]</f>
        <v>1.3465021241071005</v>
      </c>
      <c r="P4263" s="11">
        <v>22.8</v>
      </c>
      <c r="Q4263" s="11">
        <f>IF(data[[#This Row],[Spend, Dollars]]=0,0,data[[#This Row],[Total conversion value, Dollars]]/data[[#This Row],[Spend, Dollars]])</f>
        <v>70.252284736022617</v>
      </c>
      <c r="R4263" s="2">
        <v>39</v>
      </c>
      <c r="S4263" s="2">
        <v>1</v>
      </c>
      <c r="T4263" s="2">
        <v>6</v>
      </c>
      <c r="U4263" s="2">
        <f t="shared" si="66"/>
        <v>46</v>
      </c>
    </row>
    <row r="4264" spans="1:21" x14ac:dyDescent="0.2">
      <c r="A4264" t="s">
        <v>23</v>
      </c>
      <c r="B4264" s="3">
        <v>45123</v>
      </c>
      <c r="C4264" s="10" t="str">
        <f>TEXT(data[[#This Row],[Date]],"mmmm")</f>
        <v>July</v>
      </c>
      <c r="D4264" t="s">
        <v>12</v>
      </c>
      <c r="E4264" t="s">
        <v>19</v>
      </c>
      <c r="F4264" t="s">
        <v>14</v>
      </c>
      <c r="G4264" t="s">
        <v>17</v>
      </c>
      <c r="H4264" s="11">
        <v>458.2</v>
      </c>
      <c r="I4264" s="11">
        <v>4.30708</v>
      </c>
      <c r="J4264" s="13">
        <f>data[[#This Row],[Clicks]]/data[[#This Row],[Impressions]]</f>
        <v>9.4000000000000004E-3</v>
      </c>
      <c r="K4264" s="1">
        <v>1.1039999999999996</v>
      </c>
      <c r="L4264" s="2">
        <v>4.7550163199999984</v>
      </c>
      <c r="M4264">
        <v>4</v>
      </c>
      <c r="N4264" s="1">
        <f>IF(data[[#This Row],[Conversions]]=0,0,data[[#This Row],[Spend, Dollars]]/data[[#This Row],[Conversions]])</f>
        <v>1.1887540799999996</v>
      </c>
      <c r="O4264" s="13">
        <f>data[[#This Row],[Conversions]]/data[[#This Row],[Clicks]]</f>
        <v>0.92870343713142078</v>
      </c>
      <c r="P4264" s="11">
        <v>224.4</v>
      </c>
      <c r="Q4264" s="11">
        <f>IF(data[[#This Row],[Spend, Dollars]]=0,0,data[[#This Row],[Total conversion value, Dollars]]/data[[#This Row],[Spend, Dollars]])</f>
        <v>47.19226704988472</v>
      </c>
      <c r="R4264" s="2">
        <v>32</v>
      </c>
      <c r="S4264" s="2">
        <v>2</v>
      </c>
      <c r="T4264" s="2">
        <v>4.5</v>
      </c>
      <c r="U4264" s="2">
        <f t="shared" si="66"/>
        <v>38.5</v>
      </c>
    </row>
    <row r="4265" spans="1:21" x14ac:dyDescent="0.2">
      <c r="A4265" t="s">
        <v>23</v>
      </c>
      <c r="B4265" s="3">
        <v>45124</v>
      </c>
      <c r="C4265" s="10" t="str">
        <f>TEXT(data[[#This Row],[Date]],"mmmm")</f>
        <v>July</v>
      </c>
      <c r="D4265" t="s">
        <v>12</v>
      </c>
      <c r="E4265" t="s">
        <v>19</v>
      </c>
      <c r="F4265" t="s">
        <v>14</v>
      </c>
      <c r="G4265" t="s">
        <v>17</v>
      </c>
      <c r="H4265" s="11">
        <v>297.2</v>
      </c>
      <c r="I4265" s="11">
        <v>2.4667600000000003</v>
      </c>
      <c r="J4265" s="13">
        <f>data[[#This Row],[Clicks]]/data[[#This Row],[Impressions]]</f>
        <v>8.3000000000000018E-3</v>
      </c>
      <c r="K4265" s="1">
        <v>1.5754999999999995</v>
      </c>
      <c r="L4265" s="2">
        <v>3.886380379999999</v>
      </c>
      <c r="M4265">
        <v>3</v>
      </c>
      <c r="N4265" s="1">
        <f>IF(data[[#This Row],[Conversions]]=0,0,data[[#This Row],[Spend, Dollars]]/data[[#This Row],[Conversions]])</f>
        <v>1.2954601266666663</v>
      </c>
      <c r="O4265" s="13">
        <f>data[[#This Row],[Conversions]]/data[[#This Row],[Clicks]]</f>
        <v>1.2161701989654443</v>
      </c>
      <c r="P4265" s="11">
        <v>97.2</v>
      </c>
      <c r="Q4265" s="11">
        <f>IF(data[[#This Row],[Spend, Dollars]]=0,0,data[[#This Row],[Total conversion value, Dollars]]/data[[#This Row],[Spend, Dollars]])</f>
        <v>25.010418563300803</v>
      </c>
      <c r="R4265" s="2">
        <v>42</v>
      </c>
      <c r="S4265" s="2">
        <v>10</v>
      </c>
      <c r="T4265" s="2">
        <v>6</v>
      </c>
      <c r="U4265" s="2">
        <f t="shared" si="66"/>
        <v>58</v>
      </c>
    </row>
    <row r="4266" spans="1:21" x14ac:dyDescent="0.2">
      <c r="A4266" t="s">
        <v>23</v>
      </c>
      <c r="B4266" s="3">
        <v>45125</v>
      </c>
      <c r="C4266" s="10" t="str">
        <f>TEXT(data[[#This Row],[Date]],"mmmm")</f>
        <v>July</v>
      </c>
      <c r="D4266" t="s">
        <v>12</v>
      </c>
      <c r="E4266" t="s">
        <v>19</v>
      </c>
      <c r="F4266" t="s">
        <v>14</v>
      </c>
      <c r="G4266" t="s">
        <v>17</v>
      </c>
      <c r="H4266" s="11">
        <v>8.8999999999998636</v>
      </c>
      <c r="I4266" s="11">
        <v>0.10234999999999843</v>
      </c>
      <c r="J4266" s="13">
        <f>data[[#This Row],[Clicks]]/data[[#This Row],[Impressions]]</f>
        <v>1.15E-2</v>
      </c>
      <c r="K4266" s="1">
        <v>0.71299999999999986</v>
      </c>
      <c r="L4266" s="2">
        <v>7.2975549999998862E-2</v>
      </c>
      <c r="M4266">
        <v>5</v>
      </c>
      <c r="N4266" s="1">
        <f>IF(data[[#This Row],[Conversions]]=0,0,data[[#This Row],[Spend, Dollars]]/data[[#This Row],[Conversions]])</f>
        <v>1.4595109999999772E-2</v>
      </c>
      <c r="O4266" s="13">
        <f>data[[#This Row],[Conversions]]/data[[#This Row],[Clicks]]</f>
        <v>48.851978505130205</v>
      </c>
      <c r="P4266" s="11">
        <v>291.59999999999997</v>
      </c>
      <c r="Q4266" s="11">
        <f>IF(data[[#This Row],[Spend, Dollars]]=0,0,data[[#This Row],[Total conversion value, Dollars]]/data[[#This Row],[Spend, Dollars]])</f>
        <v>3995.8588869834421</v>
      </c>
      <c r="R4266" s="2">
        <v>63</v>
      </c>
      <c r="S4266" s="2">
        <v>4</v>
      </c>
      <c r="T4266" s="2">
        <v>3</v>
      </c>
      <c r="U4266" s="2">
        <f t="shared" si="66"/>
        <v>70</v>
      </c>
    </row>
    <row r="4267" spans="1:21" x14ac:dyDescent="0.2">
      <c r="A4267" t="s">
        <v>23</v>
      </c>
      <c r="B4267" s="3">
        <v>45126</v>
      </c>
      <c r="C4267" s="10" t="str">
        <f>TEXT(data[[#This Row],[Date]],"mmmm")</f>
        <v>July</v>
      </c>
      <c r="D4267" t="s">
        <v>12</v>
      </c>
      <c r="E4267" t="s">
        <v>19</v>
      </c>
      <c r="F4267" t="s">
        <v>14</v>
      </c>
      <c r="G4267" t="s">
        <v>17</v>
      </c>
      <c r="H4267" s="11">
        <v>88.1</v>
      </c>
      <c r="I4267" s="11">
        <v>0.67836999999999992</v>
      </c>
      <c r="J4267" s="13">
        <f>data[[#This Row],[Clicks]]/data[[#This Row],[Impressions]]</f>
        <v>7.6999999999999994E-3</v>
      </c>
      <c r="K4267" s="1">
        <v>0.89699999999999969</v>
      </c>
      <c r="L4267" s="2">
        <v>0.60849788999999976</v>
      </c>
      <c r="M4267">
        <v>6</v>
      </c>
      <c r="N4267" s="1">
        <f>IF(data[[#This Row],[Conversions]]=0,0,data[[#This Row],[Spend, Dollars]]/data[[#This Row],[Conversions]])</f>
        <v>0.10141631499999997</v>
      </c>
      <c r="O4267" s="13">
        <f>data[[#This Row],[Conversions]]/data[[#This Row],[Clicks]]</f>
        <v>8.8447307516547031</v>
      </c>
      <c r="P4267" s="11">
        <v>150</v>
      </c>
      <c r="Q4267" s="11">
        <f>IF(data[[#This Row],[Spend, Dollars]]=0,0,data[[#This Row],[Total conversion value, Dollars]]/data[[#This Row],[Spend, Dollars]])</f>
        <v>246.50866085994161</v>
      </c>
      <c r="R4267" s="2">
        <v>22</v>
      </c>
      <c r="S4267" s="2">
        <v>8</v>
      </c>
      <c r="T4267" s="2">
        <v>9</v>
      </c>
      <c r="U4267" s="2">
        <f t="shared" si="66"/>
        <v>39</v>
      </c>
    </row>
    <row r="4268" spans="1:21" x14ac:dyDescent="0.2">
      <c r="A4268" t="s">
        <v>23</v>
      </c>
      <c r="B4268" s="3">
        <v>45127</v>
      </c>
      <c r="C4268" s="10" t="str">
        <f>TEXT(data[[#This Row],[Date]],"mmmm")</f>
        <v>July</v>
      </c>
      <c r="D4268" t="s">
        <v>12</v>
      </c>
      <c r="E4268" t="s">
        <v>19</v>
      </c>
      <c r="F4268" t="s">
        <v>14</v>
      </c>
      <c r="G4268" t="s">
        <v>17</v>
      </c>
      <c r="H4268" s="11">
        <v>78.099999999999909</v>
      </c>
      <c r="I4268" s="11">
        <v>0.39830999999999961</v>
      </c>
      <c r="J4268" s="13">
        <f>data[[#This Row],[Clicks]]/data[[#This Row],[Impressions]]</f>
        <v>5.1000000000000012E-3</v>
      </c>
      <c r="K4268" s="1">
        <v>0.161</v>
      </c>
      <c r="L4268" s="2">
        <v>6.4127909999999941E-2</v>
      </c>
      <c r="M4268">
        <v>7</v>
      </c>
      <c r="N4268" s="1">
        <f>IF(data[[#This Row],[Conversions]]=0,0,data[[#This Row],[Spend, Dollars]]/data[[#This Row],[Conversions]])</f>
        <v>9.1611299999999913E-3</v>
      </c>
      <c r="O4268" s="13">
        <f>data[[#This Row],[Conversions]]/data[[#This Row],[Clicks]]</f>
        <v>17.574251211368047</v>
      </c>
      <c r="P4268" s="11">
        <v>231.6</v>
      </c>
      <c r="Q4268" s="11">
        <f>IF(data[[#This Row],[Spend, Dollars]]=0,0,data[[#This Row],[Total conversion value, Dollars]]/data[[#This Row],[Spend, Dollars]])</f>
        <v>3611.5320146875238</v>
      </c>
      <c r="R4268" s="2">
        <v>22</v>
      </c>
      <c r="S4268" s="2">
        <v>8</v>
      </c>
      <c r="T4268" s="2">
        <v>1.5</v>
      </c>
      <c r="U4268" s="2">
        <f t="shared" si="66"/>
        <v>31.5</v>
      </c>
    </row>
    <row r="4269" spans="1:21" x14ac:dyDescent="0.2">
      <c r="A4269" t="s">
        <v>23</v>
      </c>
      <c r="B4269" s="3">
        <v>45128</v>
      </c>
      <c r="C4269" s="10" t="str">
        <f>TEXT(data[[#This Row],[Date]],"mmmm")</f>
        <v>July</v>
      </c>
      <c r="D4269" t="s">
        <v>12</v>
      </c>
      <c r="E4269" t="s">
        <v>19</v>
      </c>
      <c r="F4269" t="s">
        <v>14</v>
      </c>
      <c r="G4269" t="s">
        <v>17</v>
      </c>
      <c r="H4269" s="11">
        <v>185.4</v>
      </c>
      <c r="I4269" s="11">
        <v>1.1494800000000003</v>
      </c>
      <c r="J4269" s="13">
        <f>data[[#This Row],[Clicks]]/data[[#This Row],[Impressions]]</f>
        <v>6.2000000000000015E-3</v>
      </c>
      <c r="K4269" s="1">
        <v>0.73599999999999965</v>
      </c>
      <c r="L4269" s="2">
        <v>0.84601727999999976</v>
      </c>
      <c r="M4269">
        <v>1</v>
      </c>
      <c r="N4269" s="1">
        <f>IF(data[[#This Row],[Conversions]]=0,0,data[[#This Row],[Spend, Dollars]]/data[[#This Row],[Conversions]])</f>
        <v>0.84601727999999976</v>
      </c>
      <c r="O4269" s="13">
        <f>data[[#This Row],[Conversions]]/data[[#This Row],[Clicks]]</f>
        <v>0.86995858997111719</v>
      </c>
      <c r="P4269" s="11">
        <v>7.1999999999999993</v>
      </c>
      <c r="Q4269" s="11">
        <f>IF(data[[#This Row],[Spend, Dollars]]=0,0,data[[#This Row],[Total conversion value, Dollars]]/data[[#This Row],[Spend, Dollars]])</f>
        <v>8.5104644671087577</v>
      </c>
      <c r="R4269" s="2">
        <v>46</v>
      </c>
      <c r="S4269" s="2">
        <v>9</v>
      </c>
      <c r="T4269" s="2">
        <v>3</v>
      </c>
      <c r="U4269" s="2">
        <f t="shared" si="66"/>
        <v>58</v>
      </c>
    </row>
    <row r="4270" spans="1:21" x14ac:dyDescent="0.2">
      <c r="A4270" t="s">
        <v>23</v>
      </c>
      <c r="B4270" s="3">
        <v>45129</v>
      </c>
      <c r="C4270" s="10" t="str">
        <f>TEXT(data[[#This Row],[Date]],"mmmm")</f>
        <v>July</v>
      </c>
      <c r="D4270" t="s">
        <v>12</v>
      </c>
      <c r="E4270" t="s">
        <v>19</v>
      </c>
      <c r="F4270" t="s">
        <v>14</v>
      </c>
      <c r="G4270" t="s">
        <v>17</v>
      </c>
      <c r="H4270" s="11">
        <v>51</v>
      </c>
      <c r="I4270" s="11">
        <v>0.39269999999999999</v>
      </c>
      <c r="J4270" s="13">
        <f>data[[#This Row],[Clicks]]/data[[#This Row],[Impressions]]</f>
        <v>7.7000000000000002E-3</v>
      </c>
      <c r="K4270" s="1">
        <v>0.67849999999999977</v>
      </c>
      <c r="L4270" s="2">
        <v>0.2664469499999999</v>
      </c>
      <c r="M4270">
        <v>5</v>
      </c>
      <c r="N4270" s="1">
        <f>IF(data[[#This Row],[Conversions]]=0,0,data[[#This Row],[Spend, Dollars]]/data[[#This Row],[Conversions]])</f>
        <v>5.3289389999999978E-2</v>
      </c>
      <c r="O4270" s="13">
        <f>data[[#This Row],[Conversions]]/data[[#This Row],[Clicks]]</f>
        <v>12.732365673542144</v>
      </c>
      <c r="P4270" s="11">
        <v>172.79999999999998</v>
      </c>
      <c r="Q4270" s="11">
        <f>IF(data[[#This Row],[Spend, Dollars]]=0,0,data[[#This Row],[Total conversion value, Dollars]]/data[[#This Row],[Spend, Dollars]])</f>
        <v>648.53435177246365</v>
      </c>
      <c r="R4270" s="2">
        <v>56</v>
      </c>
      <c r="S4270" s="2">
        <v>2</v>
      </c>
      <c r="T4270" s="2">
        <v>1.5</v>
      </c>
      <c r="U4270" s="2">
        <f t="shared" si="66"/>
        <v>59.5</v>
      </c>
    </row>
    <row r="4271" spans="1:21" x14ac:dyDescent="0.2">
      <c r="A4271" t="s">
        <v>23</v>
      </c>
      <c r="B4271" s="3">
        <v>45130</v>
      </c>
      <c r="C4271" s="10" t="str">
        <f>TEXT(data[[#This Row],[Date]],"mmmm")</f>
        <v>July</v>
      </c>
      <c r="D4271" t="s">
        <v>12</v>
      </c>
      <c r="E4271" t="s">
        <v>19</v>
      </c>
      <c r="F4271" t="s">
        <v>14</v>
      </c>
      <c r="G4271" t="s">
        <v>17</v>
      </c>
      <c r="H4271" s="11">
        <v>566.39999999999986</v>
      </c>
      <c r="I4271" s="11">
        <v>4.1347199999999997</v>
      </c>
      <c r="J4271" s="13">
        <f>data[[#This Row],[Clicks]]/data[[#This Row],[Impressions]]</f>
        <v>7.3000000000000009E-3</v>
      </c>
      <c r="K4271" s="1">
        <v>0.77049999999999974</v>
      </c>
      <c r="L4271" s="2">
        <v>3.1858017599999986</v>
      </c>
      <c r="M4271">
        <v>5</v>
      </c>
      <c r="N4271" s="1">
        <f>IF(data[[#This Row],[Conversions]]=0,0,data[[#This Row],[Spend, Dollars]]/data[[#This Row],[Conversions]])</f>
        <v>0.63716035199999976</v>
      </c>
      <c r="O4271" s="13">
        <f>data[[#This Row],[Conversions]]/data[[#This Row],[Clicks]]</f>
        <v>1.2092717281944123</v>
      </c>
      <c r="P4271" s="11">
        <v>272.39999999999998</v>
      </c>
      <c r="Q4271" s="11">
        <f>IF(data[[#This Row],[Spend, Dollars]]=0,0,data[[#This Row],[Total conversion value, Dollars]]/data[[#This Row],[Spend, Dollars]])</f>
        <v>85.504378652863849</v>
      </c>
      <c r="R4271" s="2">
        <v>63</v>
      </c>
      <c r="S4271" s="2">
        <v>0</v>
      </c>
      <c r="T4271" s="2">
        <v>1.5</v>
      </c>
      <c r="U4271" s="2">
        <f t="shared" si="66"/>
        <v>64.5</v>
      </c>
    </row>
    <row r="4272" spans="1:21" x14ac:dyDescent="0.2">
      <c r="A4272" t="s">
        <v>23</v>
      </c>
      <c r="B4272" s="3">
        <v>45131</v>
      </c>
      <c r="C4272" s="10" t="str">
        <f>TEXT(data[[#This Row],[Date]],"mmmm")</f>
        <v>July</v>
      </c>
      <c r="D4272" t="s">
        <v>12</v>
      </c>
      <c r="E4272" t="s">
        <v>19</v>
      </c>
      <c r="F4272" t="s">
        <v>14</v>
      </c>
      <c r="G4272" t="s">
        <v>17</v>
      </c>
      <c r="H4272" s="11">
        <v>190.39999999999986</v>
      </c>
      <c r="I4272" s="11">
        <v>1.275679999999999</v>
      </c>
      <c r="J4272" s="13">
        <f>data[[#This Row],[Clicks]]/data[[#This Row],[Impressions]]</f>
        <v>6.6999999999999994E-3</v>
      </c>
      <c r="K4272" s="1">
        <v>1.4144999999999999</v>
      </c>
      <c r="L4272" s="2">
        <v>1.8044493599999984</v>
      </c>
      <c r="M4272">
        <v>2</v>
      </c>
      <c r="N4272" s="1">
        <f>IF(data[[#This Row],[Conversions]]=0,0,data[[#This Row],[Spend, Dollars]]/data[[#This Row],[Conversions]])</f>
        <v>0.90222467999999922</v>
      </c>
      <c r="O4272" s="13">
        <f>data[[#This Row],[Conversions]]/data[[#This Row],[Clicks]]</f>
        <v>1.5677912956227278</v>
      </c>
      <c r="P4272" s="11">
        <v>72</v>
      </c>
      <c r="Q4272" s="11">
        <f>IF(data[[#This Row],[Spend, Dollars]]=0,0,data[[#This Row],[Total conversion value, Dollars]]/data[[#This Row],[Spend, Dollars]])</f>
        <v>39.90136913567919</v>
      </c>
      <c r="R4272" s="2">
        <v>38</v>
      </c>
      <c r="S4272" s="2">
        <v>2</v>
      </c>
      <c r="T4272" s="2">
        <v>10.5</v>
      </c>
      <c r="U4272" s="2">
        <f t="shared" si="66"/>
        <v>50.5</v>
      </c>
    </row>
    <row r="4273" spans="1:21" x14ac:dyDescent="0.2">
      <c r="A4273" t="s">
        <v>23</v>
      </c>
      <c r="B4273" s="3">
        <v>45132</v>
      </c>
      <c r="C4273" s="10" t="str">
        <f>TEXT(data[[#This Row],[Date]],"mmmm")</f>
        <v>July</v>
      </c>
      <c r="D4273" t="s">
        <v>12</v>
      </c>
      <c r="E4273" t="s">
        <v>19</v>
      </c>
      <c r="F4273" t="s">
        <v>14</v>
      </c>
      <c r="G4273" t="s">
        <v>17</v>
      </c>
      <c r="H4273" s="11">
        <v>142.39999999999998</v>
      </c>
      <c r="I4273" s="11">
        <v>1.3528</v>
      </c>
      <c r="J4273" s="13">
        <f>data[[#This Row],[Clicks]]/data[[#This Row],[Impressions]]</f>
        <v>9.5000000000000015E-3</v>
      </c>
      <c r="K4273" s="1">
        <v>1.0234999999999996</v>
      </c>
      <c r="L4273" s="2">
        <v>1.3845907999999996</v>
      </c>
      <c r="M4273">
        <v>3</v>
      </c>
      <c r="N4273" s="1">
        <f>IF(data[[#This Row],[Conversions]]=0,0,data[[#This Row],[Spend, Dollars]]/data[[#This Row],[Conversions]])</f>
        <v>0.46153026666666652</v>
      </c>
      <c r="O4273" s="13">
        <f>data[[#This Row],[Conversions]]/data[[#This Row],[Clicks]]</f>
        <v>2.2176227084565348</v>
      </c>
      <c r="P4273" s="11">
        <v>38.4</v>
      </c>
      <c r="Q4273" s="11">
        <f>IF(data[[#This Row],[Spend, Dollars]]=0,0,data[[#This Row],[Total conversion value, Dollars]]/data[[#This Row],[Spend, Dollars]])</f>
        <v>27.733825762817442</v>
      </c>
      <c r="R4273" s="2">
        <v>33</v>
      </c>
      <c r="S4273" s="2">
        <v>5</v>
      </c>
      <c r="T4273" s="2">
        <v>4.5</v>
      </c>
      <c r="U4273" s="2">
        <f t="shared" si="66"/>
        <v>42.5</v>
      </c>
    </row>
    <row r="4274" spans="1:21" x14ac:dyDescent="0.2">
      <c r="A4274" t="s">
        <v>23</v>
      </c>
      <c r="B4274" s="3">
        <v>45133</v>
      </c>
      <c r="C4274" s="10" t="str">
        <f>TEXT(data[[#This Row],[Date]],"mmmm")</f>
        <v>July</v>
      </c>
      <c r="D4274" t="s">
        <v>12</v>
      </c>
      <c r="E4274" t="s">
        <v>19</v>
      </c>
      <c r="F4274" t="s">
        <v>14</v>
      </c>
      <c r="G4274" t="s">
        <v>17</v>
      </c>
      <c r="H4274" s="11">
        <v>17</v>
      </c>
      <c r="I4274" s="11">
        <v>0.17679999999999998</v>
      </c>
      <c r="J4274" s="13">
        <f>data[[#This Row],[Clicks]]/data[[#This Row],[Impressions]]</f>
        <v>1.04E-2</v>
      </c>
      <c r="K4274" s="1">
        <v>1.0924999999999998</v>
      </c>
      <c r="L4274" s="2">
        <v>0.19315399999999994</v>
      </c>
      <c r="M4274">
        <v>6</v>
      </c>
      <c r="N4274" s="1">
        <f>IF(data[[#This Row],[Conversions]]=0,0,data[[#This Row],[Spend, Dollars]]/data[[#This Row],[Conversions]])</f>
        <v>3.2192333333333323E-2</v>
      </c>
      <c r="O4274" s="13">
        <f>data[[#This Row],[Conversions]]/data[[#This Row],[Clicks]]</f>
        <v>33.936651583710407</v>
      </c>
      <c r="P4274" s="11">
        <v>240</v>
      </c>
      <c r="Q4274" s="11">
        <f>IF(data[[#This Row],[Spend, Dollars]]=0,0,data[[#This Row],[Total conversion value, Dollars]]/data[[#This Row],[Spend, Dollars]])</f>
        <v>1242.5318657651412</v>
      </c>
      <c r="R4274" s="2">
        <v>42</v>
      </c>
      <c r="S4274" s="2">
        <v>11</v>
      </c>
      <c r="T4274" s="2">
        <v>1.5</v>
      </c>
      <c r="U4274" s="2">
        <f t="shared" si="66"/>
        <v>54.5</v>
      </c>
    </row>
    <row r="4275" spans="1:21" x14ac:dyDescent="0.2">
      <c r="A4275" t="s">
        <v>23</v>
      </c>
      <c r="B4275" s="3">
        <v>45134</v>
      </c>
      <c r="C4275" s="10" t="str">
        <f>TEXT(data[[#This Row],[Date]],"mmmm")</f>
        <v>July</v>
      </c>
      <c r="D4275" t="s">
        <v>12</v>
      </c>
      <c r="E4275" t="s">
        <v>19</v>
      </c>
      <c r="F4275" t="s">
        <v>14</v>
      </c>
      <c r="G4275" t="s">
        <v>17</v>
      </c>
      <c r="H4275" s="11">
        <v>290</v>
      </c>
      <c r="I4275" s="11">
        <v>2.3489999999999998</v>
      </c>
      <c r="J4275" s="13">
        <f>data[[#This Row],[Clicks]]/data[[#This Row],[Impressions]]</f>
        <v>8.0999999999999996E-3</v>
      </c>
      <c r="K4275" s="1">
        <v>0.83949999999999969</v>
      </c>
      <c r="L4275" s="2">
        <v>1.9719854999999991</v>
      </c>
      <c r="M4275">
        <v>6</v>
      </c>
      <c r="N4275" s="1">
        <f>IF(data[[#This Row],[Conversions]]=0,0,data[[#This Row],[Spend, Dollars]]/data[[#This Row],[Conversions]])</f>
        <v>0.32866424999999982</v>
      </c>
      <c r="O4275" s="13">
        <f>data[[#This Row],[Conversions]]/data[[#This Row],[Clicks]]</f>
        <v>2.554278416347382</v>
      </c>
      <c r="P4275" s="11">
        <v>218.4</v>
      </c>
      <c r="Q4275" s="11">
        <f>IF(data[[#This Row],[Spend, Dollars]]=0,0,data[[#This Row],[Total conversion value, Dollars]]/data[[#This Row],[Spend, Dollars]])</f>
        <v>110.75132144734336</v>
      </c>
      <c r="R4275" s="2">
        <v>50</v>
      </c>
      <c r="S4275" s="2">
        <v>4</v>
      </c>
      <c r="T4275" s="2">
        <v>6</v>
      </c>
      <c r="U4275" s="2">
        <f t="shared" si="66"/>
        <v>60</v>
      </c>
    </row>
    <row r="4276" spans="1:21" x14ac:dyDescent="0.2">
      <c r="A4276" t="s">
        <v>23</v>
      </c>
      <c r="B4276" s="3">
        <v>45135</v>
      </c>
      <c r="C4276" s="10" t="str">
        <f>TEXT(data[[#This Row],[Date]],"mmmm")</f>
        <v>July</v>
      </c>
      <c r="D4276" t="s">
        <v>12</v>
      </c>
      <c r="E4276" t="s">
        <v>19</v>
      </c>
      <c r="F4276" t="s">
        <v>14</v>
      </c>
      <c r="G4276" t="s">
        <v>17</v>
      </c>
      <c r="H4276" s="11">
        <v>34.199999999999932</v>
      </c>
      <c r="I4276" s="11">
        <v>0.3693599999999993</v>
      </c>
      <c r="J4276" s="13">
        <f>data[[#This Row],[Clicks]]/data[[#This Row],[Impressions]]</f>
        <v>1.0800000000000001E-2</v>
      </c>
      <c r="K4276" s="1">
        <v>0.59799999999999975</v>
      </c>
      <c r="L4276" s="2">
        <v>0.22087727999999948</v>
      </c>
      <c r="M4276">
        <v>6</v>
      </c>
      <c r="N4276" s="1">
        <f>IF(data[[#This Row],[Conversions]]=0,0,data[[#This Row],[Spend, Dollars]]/data[[#This Row],[Conversions]])</f>
        <v>3.6812879999999916E-2</v>
      </c>
      <c r="O4276" s="13">
        <f>data[[#This Row],[Conversions]]/data[[#This Row],[Clicks]]</f>
        <v>16.244314489928556</v>
      </c>
      <c r="P4276" s="11">
        <v>318</v>
      </c>
      <c r="Q4276" s="11">
        <f>IF(data[[#This Row],[Spend, Dollars]]=0,0,data[[#This Row],[Total conversion value, Dollars]]/data[[#This Row],[Spend, Dollars]])</f>
        <v>1439.7134915822974</v>
      </c>
      <c r="R4276" s="2">
        <v>19</v>
      </c>
      <c r="S4276" s="2">
        <v>0</v>
      </c>
      <c r="T4276" s="2">
        <v>1.5</v>
      </c>
      <c r="U4276" s="2">
        <f t="shared" si="66"/>
        <v>20.5</v>
      </c>
    </row>
    <row r="4277" spans="1:21" x14ac:dyDescent="0.2">
      <c r="A4277" t="s">
        <v>23</v>
      </c>
      <c r="B4277" s="3">
        <v>45136</v>
      </c>
      <c r="C4277" s="10" t="str">
        <f>TEXT(data[[#This Row],[Date]],"mmmm")</f>
        <v>July</v>
      </c>
      <c r="D4277" t="s">
        <v>12</v>
      </c>
      <c r="E4277" t="s">
        <v>19</v>
      </c>
      <c r="F4277" t="s">
        <v>14</v>
      </c>
      <c r="G4277" t="s">
        <v>17</v>
      </c>
      <c r="H4277" s="11">
        <v>417.9</v>
      </c>
      <c r="I4277" s="11">
        <v>3.4267799999999995</v>
      </c>
      <c r="J4277" s="13">
        <f>data[[#This Row],[Clicks]]/data[[#This Row],[Impressions]]</f>
        <v>8.199999999999999E-3</v>
      </c>
      <c r="K4277" s="1">
        <v>0.87399999999999967</v>
      </c>
      <c r="L4277" s="2">
        <v>2.9950057199999982</v>
      </c>
      <c r="M4277">
        <v>5</v>
      </c>
      <c r="N4277" s="1">
        <f>IF(data[[#This Row],[Conversions]]=0,0,data[[#This Row],[Spend, Dollars]]/data[[#This Row],[Conversions]])</f>
        <v>0.5990011439999996</v>
      </c>
      <c r="O4277" s="13">
        <f>data[[#This Row],[Conversions]]/data[[#This Row],[Clicks]]</f>
        <v>1.4590957108422486</v>
      </c>
      <c r="P4277" s="11">
        <v>249.6</v>
      </c>
      <c r="Q4277" s="11">
        <f>IF(data[[#This Row],[Spend, Dollars]]=0,0,data[[#This Row],[Total conversion value, Dollars]]/data[[#This Row],[Spend, Dollars]])</f>
        <v>83.338738999136254</v>
      </c>
      <c r="R4277" s="2">
        <v>36</v>
      </c>
      <c r="S4277" s="2">
        <v>1</v>
      </c>
      <c r="T4277" s="2">
        <v>1.5</v>
      </c>
      <c r="U4277" s="2">
        <f t="shared" si="66"/>
        <v>38.5</v>
      </c>
    </row>
    <row r="4278" spans="1:21" x14ac:dyDescent="0.2">
      <c r="A4278" t="s">
        <v>23</v>
      </c>
      <c r="B4278" s="3">
        <v>45137</v>
      </c>
      <c r="C4278" s="10" t="str">
        <f>TEXT(data[[#This Row],[Date]],"mmmm")</f>
        <v>July</v>
      </c>
      <c r="D4278" t="s">
        <v>12</v>
      </c>
      <c r="E4278" t="s">
        <v>19</v>
      </c>
      <c r="F4278" t="s">
        <v>14</v>
      </c>
      <c r="G4278" t="s">
        <v>17</v>
      </c>
      <c r="H4278" s="11">
        <v>289</v>
      </c>
      <c r="I4278" s="11">
        <v>2.9189000000000003</v>
      </c>
      <c r="J4278" s="13">
        <f>data[[#This Row],[Clicks]]/data[[#This Row],[Impressions]]</f>
        <v>1.0100000000000001E-2</v>
      </c>
      <c r="K4278" s="1">
        <v>1.4144999999999996</v>
      </c>
      <c r="L4278" s="2">
        <v>4.1287840499999993</v>
      </c>
      <c r="M4278">
        <v>2</v>
      </c>
      <c r="N4278" s="1">
        <f>IF(data[[#This Row],[Conversions]]=0,0,data[[#This Row],[Spend, Dollars]]/data[[#This Row],[Conversions]])</f>
        <v>2.0643920249999996</v>
      </c>
      <c r="O4278" s="13">
        <f>data[[#This Row],[Conversions]]/data[[#This Row],[Clicks]]</f>
        <v>0.68518962622905888</v>
      </c>
      <c r="P4278" s="11">
        <v>129.6</v>
      </c>
      <c r="Q4278" s="11">
        <f>IF(data[[#This Row],[Spend, Dollars]]=0,0,data[[#This Row],[Total conversion value, Dollars]]/data[[#This Row],[Spend, Dollars]])</f>
        <v>31.389386906781919</v>
      </c>
      <c r="R4278" s="2">
        <v>24</v>
      </c>
      <c r="S4278" s="2">
        <v>1</v>
      </c>
      <c r="T4278" s="2">
        <v>13.5</v>
      </c>
      <c r="U4278" s="2">
        <f t="shared" si="66"/>
        <v>38.5</v>
      </c>
    </row>
    <row r="4279" spans="1:21" x14ac:dyDescent="0.2">
      <c r="A4279" t="s">
        <v>23</v>
      </c>
      <c r="B4279" s="3">
        <v>45138</v>
      </c>
      <c r="C4279" s="10" t="str">
        <f>TEXT(data[[#This Row],[Date]],"mmmm")</f>
        <v>July</v>
      </c>
      <c r="D4279" t="s">
        <v>12</v>
      </c>
      <c r="E4279" t="s">
        <v>19</v>
      </c>
      <c r="F4279" t="s">
        <v>14</v>
      </c>
      <c r="G4279" t="s">
        <v>17</v>
      </c>
      <c r="H4279" s="11">
        <v>347.09999999999991</v>
      </c>
      <c r="I4279" s="11">
        <v>1.9090499999999997</v>
      </c>
      <c r="J4279" s="13">
        <f>data[[#This Row],[Clicks]]/data[[#This Row],[Impressions]]</f>
        <v>5.5000000000000005E-3</v>
      </c>
      <c r="K4279" s="1">
        <v>0.13800000000000004</v>
      </c>
      <c r="L4279" s="2">
        <v>0.26344890000000004</v>
      </c>
      <c r="M4279">
        <v>2</v>
      </c>
      <c r="N4279" s="1">
        <f>IF(data[[#This Row],[Conversions]]=0,0,data[[#This Row],[Spend, Dollars]]/data[[#This Row],[Conversions]])</f>
        <v>0.13172445000000002</v>
      </c>
      <c r="O4279" s="13">
        <f>data[[#This Row],[Conversions]]/data[[#This Row],[Clicks]]</f>
        <v>1.0476414970796994</v>
      </c>
      <c r="P4279" s="11">
        <v>52.8</v>
      </c>
      <c r="Q4279" s="11">
        <f>IF(data[[#This Row],[Spend, Dollars]]=0,0,data[[#This Row],[Total conversion value, Dollars]]/data[[#This Row],[Spend, Dollars]])</f>
        <v>200.41837335437722</v>
      </c>
      <c r="R4279" s="2">
        <v>42</v>
      </c>
      <c r="S4279" s="2">
        <v>8</v>
      </c>
      <c r="T4279" s="2">
        <v>6</v>
      </c>
      <c r="U4279" s="2">
        <f t="shared" si="66"/>
        <v>56</v>
      </c>
    </row>
    <row r="4280" spans="1:21" x14ac:dyDescent="0.2">
      <c r="A4280" t="s">
        <v>23</v>
      </c>
      <c r="B4280" s="3">
        <v>45139</v>
      </c>
      <c r="C4280" s="10" t="str">
        <f>TEXT(data[[#This Row],[Date]],"mmmm")</f>
        <v>August</v>
      </c>
      <c r="D4280" t="s">
        <v>12</v>
      </c>
      <c r="E4280" t="s">
        <v>19</v>
      </c>
      <c r="F4280" t="s">
        <v>14</v>
      </c>
      <c r="G4280" t="s">
        <v>17</v>
      </c>
      <c r="H4280" s="11">
        <v>15.199999999999818</v>
      </c>
      <c r="I4280" s="11">
        <v>0.1489599999999982</v>
      </c>
      <c r="J4280" s="13">
        <f>data[[#This Row],[Clicks]]/data[[#This Row],[Impressions]]</f>
        <v>9.7999999999999997E-3</v>
      </c>
      <c r="K4280" s="1">
        <v>1.0349999999999997</v>
      </c>
      <c r="L4280" s="2">
        <v>0.15417359999999811</v>
      </c>
      <c r="M4280">
        <v>3</v>
      </c>
      <c r="N4280" s="1">
        <f>IF(data[[#This Row],[Conversions]]=0,0,data[[#This Row],[Spend, Dollars]]/data[[#This Row],[Conversions]])</f>
        <v>5.1391199999999367E-2</v>
      </c>
      <c r="O4280" s="13">
        <f>data[[#This Row],[Conversions]]/data[[#This Row],[Clicks]]</f>
        <v>20.13963480128918</v>
      </c>
      <c r="P4280" s="11">
        <v>198</v>
      </c>
      <c r="Q4280" s="11">
        <f>IF(data[[#This Row],[Spend, Dollars]]=0,0,data[[#This Row],[Total conversion value, Dollars]]/data[[#This Row],[Spend, Dollars]])</f>
        <v>1284.2665670387305</v>
      </c>
      <c r="R4280" s="2">
        <v>33</v>
      </c>
      <c r="S4280" s="2">
        <v>5</v>
      </c>
      <c r="T4280" s="2">
        <v>6</v>
      </c>
      <c r="U4280" s="2">
        <f t="shared" si="66"/>
        <v>44</v>
      </c>
    </row>
    <row r="4281" spans="1:21" x14ac:dyDescent="0.2">
      <c r="A4281" t="s">
        <v>23</v>
      </c>
      <c r="B4281" s="3">
        <v>45140</v>
      </c>
      <c r="C4281" s="10" t="str">
        <f>TEXT(data[[#This Row],[Date]],"mmmm")</f>
        <v>August</v>
      </c>
      <c r="D4281" t="s">
        <v>12</v>
      </c>
      <c r="E4281" t="s">
        <v>19</v>
      </c>
      <c r="F4281" t="s">
        <v>14</v>
      </c>
      <c r="G4281" t="s">
        <v>17</v>
      </c>
      <c r="H4281" s="11">
        <v>94.5</v>
      </c>
      <c r="I4281" s="11">
        <v>0.58589999999999987</v>
      </c>
      <c r="J4281" s="13">
        <f>data[[#This Row],[Clicks]]/data[[#This Row],[Impressions]]</f>
        <v>6.1999999999999989E-3</v>
      </c>
      <c r="K4281" s="1">
        <v>1.1039999999999996</v>
      </c>
      <c r="L4281" s="2">
        <v>0.64683359999999968</v>
      </c>
      <c r="M4281">
        <v>5</v>
      </c>
      <c r="N4281" s="1">
        <f>IF(data[[#This Row],[Conversions]]=0,0,data[[#This Row],[Spend, Dollars]]/data[[#This Row],[Conversions]])</f>
        <v>0.12936671999999994</v>
      </c>
      <c r="O4281" s="13">
        <f>data[[#This Row],[Conversions]]/data[[#This Row],[Clicks]]</f>
        <v>8.5338795016214384</v>
      </c>
      <c r="P4281" s="11">
        <v>291.59999999999997</v>
      </c>
      <c r="Q4281" s="11">
        <f>IF(data[[#This Row],[Spend, Dollars]]=0,0,data[[#This Row],[Total conversion value, Dollars]]/data[[#This Row],[Spend, Dollars]])</f>
        <v>450.81146062913263</v>
      </c>
      <c r="R4281" s="2">
        <v>52</v>
      </c>
      <c r="S4281" s="2">
        <v>1</v>
      </c>
      <c r="T4281" s="2">
        <v>1.5</v>
      </c>
      <c r="U4281" s="2">
        <f t="shared" si="66"/>
        <v>54.5</v>
      </c>
    </row>
    <row r="4282" spans="1:21" x14ac:dyDescent="0.2">
      <c r="A4282" t="s">
        <v>23</v>
      </c>
      <c r="B4282" s="3">
        <v>45141</v>
      </c>
      <c r="C4282" s="10" t="str">
        <f>TEXT(data[[#This Row],[Date]],"mmmm")</f>
        <v>August</v>
      </c>
      <c r="D4282" t="s">
        <v>12</v>
      </c>
      <c r="E4282" t="s">
        <v>19</v>
      </c>
      <c r="F4282" t="s">
        <v>14</v>
      </c>
      <c r="G4282" t="s">
        <v>17</v>
      </c>
      <c r="H4282" s="11">
        <v>98.300000000000196</v>
      </c>
      <c r="I4282" s="11">
        <v>0.77657000000000165</v>
      </c>
      <c r="J4282" s="13">
        <f>data[[#This Row],[Clicks]]/data[[#This Row],[Impressions]]</f>
        <v>7.9000000000000008E-3</v>
      </c>
      <c r="K4282" s="1">
        <v>1.0234999999999999</v>
      </c>
      <c r="L4282" s="2">
        <v>0.79481939500000154</v>
      </c>
      <c r="M4282">
        <v>2</v>
      </c>
      <c r="N4282" s="1">
        <f>IF(data[[#This Row],[Conversions]]=0,0,data[[#This Row],[Spend, Dollars]]/data[[#This Row],[Conversions]])</f>
        <v>0.39740969750000077</v>
      </c>
      <c r="O4282" s="13">
        <f>data[[#This Row],[Conversions]]/data[[#This Row],[Clicks]]</f>
        <v>2.5754278429504045</v>
      </c>
      <c r="P4282" s="11">
        <v>70.8</v>
      </c>
      <c r="Q4282" s="11">
        <f>IF(data[[#This Row],[Spend, Dollars]]=0,0,data[[#This Row],[Total conversion value, Dollars]]/data[[#This Row],[Spend, Dollars]])</f>
        <v>89.076839902730185</v>
      </c>
      <c r="R4282" s="2">
        <v>9</v>
      </c>
      <c r="S4282" s="2">
        <v>8</v>
      </c>
      <c r="T4282" s="2">
        <v>13.5</v>
      </c>
      <c r="U4282" s="2">
        <f t="shared" si="66"/>
        <v>30.5</v>
      </c>
    </row>
    <row r="4283" spans="1:21" x14ac:dyDescent="0.2">
      <c r="A4283" t="s">
        <v>23</v>
      </c>
      <c r="B4283" s="3">
        <v>45142</v>
      </c>
      <c r="C4283" s="10" t="str">
        <f>TEXT(data[[#This Row],[Date]],"mmmm")</f>
        <v>August</v>
      </c>
      <c r="D4283" t="s">
        <v>12</v>
      </c>
      <c r="E4283" t="s">
        <v>19</v>
      </c>
      <c r="F4283" t="s">
        <v>14</v>
      </c>
      <c r="G4283" t="s">
        <v>17</v>
      </c>
      <c r="H4283" s="11">
        <v>307.3</v>
      </c>
      <c r="I4283" s="11">
        <v>3.5646800000000005</v>
      </c>
      <c r="J4283" s="13">
        <f>data[[#This Row],[Clicks]]/data[[#This Row],[Impressions]]</f>
        <v>1.1600000000000001E-2</v>
      </c>
      <c r="K4283" s="1">
        <v>1.1844999999999997</v>
      </c>
      <c r="L4283" s="2">
        <v>4.2223634599999995</v>
      </c>
      <c r="M4283">
        <v>2</v>
      </c>
      <c r="N4283" s="1">
        <f>IF(data[[#This Row],[Conversions]]=0,0,data[[#This Row],[Spend, Dollars]]/data[[#This Row],[Conversions]])</f>
        <v>2.1111817299999998</v>
      </c>
      <c r="O4283" s="13">
        <f>data[[#This Row],[Conversions]]/data[[#This Row],[Clicks]]</f>
        <v>0.56106017931483321</v>
      </c>
      <c r="P4283" s="11">
        <v>31.2</v>
      </c>
      <c r="Q4283" s="11">
        <f>IF(data[[#This Row],[Spend, Dollars]]=0,0,data[[#This Row],[Total conversion value, Dollars]]/data[[#This Row],[Spend, Dollars]])</f>
        <v>7.3892265068057412</v>
      </c>
      <c r="R4283" s="2">
        <v>52</v>
      </c>
      <c r="S4283" s="2">
        <v>8</v>
      </c>
      <c r="T4283" s="2">
        <v>0</v>
      </c>
      <c r="U4283" s="2">
        <f t="shared" si="66"/>
        <v>60</v>
      </c>
    </row>
    <row r="4284" spans="1:21" x14ac:dyDescent="0.2">
      <c r="A4284" t="s">
        <v>23</v>
      </c>
      <c r="B4284" s="3">
        <v>45143</v>
      </c>
      <c r="C4284" s="10" t="str">
        <f>TEXT(data[[#This Row],[Date]],"mmmm")</f>
        <v>August</v>
      </c>
      <c r="D4284" t="s">
        <v>12</v>
      </c>
      <c r="E4284" t="s">
        <v>19</v>
      </c>
      <c r="F4284" t="s">
        <v>14</v>
      </c>
      <c r="G4284" t="s">
        <v>17</v>
      </c>
      <c r="H4284" s="11">
        <v>217.4</v>
      </c>
      <c r="I4284" s="11">
        <v>1.5000599999999999</v>
      </c>
      <c r="J4284" s="13">
        <f>data[[#This Row],[Clicks]]/data[[#This Row],[Impressions]]</f>
        <v>6.8999999999999999E-3</v>
      </c>
      <c r="K4284" s="1">
        <v>0.86249999999999971</v>
      </c>
      <c r="L4284" s="2">
        <v>1.2938017499999994</v>
      </c>
      <c r="M4284">
        <v>5</v>
      </c>
      <c r="N4284" s="1">
        <f>IF(data[[#This Row],[Conversions]]=0,0,data[[#This Row],[Spend, Dollars]]/data[[#This Row],[Conversions]])</f>
        <v>0.25876034999999986</v>
      </c>
      <c r="O4284" s="13">
        <f>data[[#This Row],[Conversions]]/data[[#This Row],[Clicks]]</f>
        <v>3.3332000053331203</v>
      </c>
      <c r="P4284" s="11">
        <v>336</v>
      </c>
      <c r="Q4284" s="11">
        <f>IF(data[[#This Row],[Spend, Dollars]]=0,0,data[[#This Row],[Total conversion value, Dollars]]/data[[#This Row],[Spend, Dollars]])</f>
        <v>259.69975693725888</v>
      </c>
      <c r="R4284" s="2">
        <v>40</v>
      </c>
      <c r="S4284" s="2">
        <v>7</v>
      </c>
      <c r="T4284" s="2">
        <v>4.5</v>
      </c>
      <c r="U4284" s="2">
        <f t="shared" si="66"/>
        <v>51.5</v>
      </c>
    </row>
    <row r="4285" spans="1:21" x14ac:dyDescent="0.2">
      <c r="A4285" t="s">
        <v>23</v>
      </c>
      <c r="B4285" s="3">
        <v>45144</v>
      </c>
      <c r="C4285" s="10" t="str">
        <f>TEXT(data[[#This Row],[Date]],"mmmm")</f>
        <v>August</v>
      </c>
      <c r="D4285" t="s">
        <v>12</v>
      </c>
      <c r="E4285" t="s">
        <v>19</v>
      </c>
      <c r="F4285" t="s">
        <v>14</v>
      </c>
      <c r="G4285" t="s">
        <v>17</v>
      </c>
      <c r="H4285" s="11">
        <v>46.5</v>
      </c>
      <c r="I4285" s="11">
        <v>0.59055000000000013</v>
      </c>
      <c r="J4285" s="13">
        <f>data[[#This Row],[Clicks]]/data[[#This Row],[Impressions]]</f>
        <v>1.2700000000000003E-2</v>
      </c>
      <c r="K4285" s="1">
        <v>0.54049999999999998</v>
      </c>
      <c r="L4285" s="2">
        <v>0.31919227500000008</v>
      </c>
      <c r="M4285">
        <v>2</v>
      </c>
      <c r="N4285" s="1">
        <f>IF(data[[#This Row],[Conversions]]=0,0,data[[#This Row],[Spend, Dollars]]/data[[#This Row],[Conversions]])</f>
        <v>0.15959613750000004</v>
      </c>
      <c r="O4285" s="13">
        <f>data[[#This Row],[Conversions]]/data[[#This Row],[Clicks]]</f>
        <v>3.3866734400135461</v>
      </c>
      <c r="P4285" s="11">
        <v>9.6</v>
      </c>
      <c r="Q4285" s="11">
        <f>IF(data[[#This Row],[Spend, Dollars]]=0,0,data[[#This Row],[Total conversion value, Dollars]]/data[[#This Row],[Spend, Dollars]])</f>
        <v>30.07591584100836</v>
      </c>
      <c r="R4285" s="2">
        <v>26</v>
      </c>
      <c r="S4285" s="2">
        <v>1</v>
      </c>
      <c r="T4285" s="2">
        <v>1.5</v>
      </c>
      <c r="U4285" s="2">
        <f t="shared" si="66"/>
        <v>28.5</v>
      </c>
    </row>
    <row r="4286" spans="1:21" x14ac:dyDescent="0.2">
      <c r="A4286" t="s">
        <v>23</v>
      </c>
      <c r="B4286" s="3">
        <v>45145</v>
      </c>
      <c r="C4286" s="10" t="str">
        <f>TEXT(data[[#This Row],[Date]],"mmmm")</f>
        <v>August</v>
      </c>
      <c r="D4286" t="s">
        <v>12</v>
      </c>
      <c r="E4286" t="s">
        <v>19</v>
      </c>
      <c r="F4286" t="s">
        <v>14</v>
      </c>
      <c r="G4286" t="s">
        <v>17</v>
      </c>
      <c r="H4286" s="11">
        <v>214.59999999999991</v>
      </c>
      <c r="I4286" s="11">
        <v>1.0086199999999994</v>
      </c>
      <c r="J4286" s="13">
        <f>data[[#This Row],[Clicks]]/data[[#This Row],[Impressions]]</f>
        <v>4.6999999999999993E-3</v>
      </c>
      <c r="K4286" s="1">
        <v>0.37950000000000006</v>
      </c>
      <c r="L4286" s="2">
        <v>0.38277128999999982</v>
      </c>
      <c r="M4286">
        <v>6</v>
      </c>
      <c r="N4286" s="1">
        <f>IF(data[[#This Row],[Conversions]]=0,0,data[[#This Row],[Spend, Dollars]]/data[[#This Row],[Conversions]])</f>
        <v>6.3795214999999975E-2</v>
      </c>
      <c r="O4286" s="13">
        <f>data[[#This Row],[Conversions]]/data[[#This Row],[Clicks]]</f>
        <v>5.9487220162201853</v>
      </c>
      <c r="P4286" s="11">
        <v>187.2</v>
      </c>
      <c r="Q4286" s="11">
        <f>IF(data[[#This Row],[Spend, Dollars]]=0,0,data[[#This Row],[Total conversion value, Dollars]]/data[[#This Row],[Spend, Dollars]])</f>
        <v>489.0648930331219</v>
      </c>
      <c r="R4286" s="2">
        <v>53</v>
      </c>
      <c r="S4286" s="2">
        <v>1</v>
      </c>
      <c r="T4286" s="2">
        <v>0</v>
      </c>
      <c r="U4286" s="2">
        <f t="shared" si="66"/>
        <v>54</v>
      </c>
    </row>
    <row r="4287" spans="1:21" x14ac:dyDescent="0.2">
      <c r="A4287" t="s">
        <v>23</v>
      </c>
      <c r="B4287" s="3">
        <v>45146</v>
      </c>
      <c r="C4287" s="10" t="str">
        <f>TEXT(data[[#This Row],[Date]],"mmmm")</f>
        <v>August</v>
      </c>
      <c r="D4287" t="s">
        <v>12</v>
      </c>
      <c r="E4287" t="s">
        <v>19</v>
      </c>
      <c r="F4287" t="s">
        <v>14</v>
      </c>
      <c r="G4287" t="s">
        <v>17</v>
      </c>
      <c r="H4287" s="11">
        <v>325.89999999999986</v>
      </c>
      <c r="I4287" s="11">
        <v>2.7701499999999992</v>
      </c>
      <c r="J4287" s="13">
        <f>data[[#This Row],[Clicks]]/data[[#This Row],[Impressions]]</f>
        <v>8.5000000000000006E-3</v>
      </c>
      <c r="K4287" s="1">
        <v>0.63249999999999973</v>
      </c>
      <c r="L4287" s="2">
        <v>1.7521198749999987</v>
      </c>
      <c r="M4287">
        <v>5</v>
      </c>
      <c r="N4287" s="1">
        <f>IF(data[[#This Row],[Conversions]]=0,0,data[[#This Row],[Spend, Dollars]]/data[[#This Row],[Conversions]])</f>
        <v>0.35042397499999972</v>
      </c>
      <c r="O4287" s="13">
        <f>data[[#This Row],[Conversions]]/data[[#This Row],[Clicks]]</f>
        <v>1.8049564103026916</v>
      </c>
      <c r="P4287" s="11">
        <v>327.59999999999997</v>
      </c>
      <c r="Q4287" s="11">
        <f>IF(data[[#This Row],[Spend, Dollars]]=0,0,data[[#This Row],[Total conversion value, Dollars]]/data[[#This Row],[Spend, Dollars]])</f>
        <v>186.97350830518957</v>
      </c>
      <c r="R4287" s="2">
        <v>17</v>
      </c>
      <c r="S4287" s="2">
        <v>1</v>
      </c>
      <c r="T4287" s="2">
        <v>0</v>
      </c>
      <c r="U4287" s="2">
        <f t="shared" si="66"/>
        <v>18</v>
      </c>
    </row>
    <row r="4288" spans="1:21" x14ac:dyDescent="0.2">
      <c r="A4288" t="s">
        <v>23</v>
      </c>
      <c r="B4288" s="3">
        <v>45147</v>
      </c>
      <c r="C4288" s="10" t="str">
        <f>TEXT(data[[#This Row],[Date]],"mmmm")</f>
        <v>August</v>
      </c>
      <c r="D4288" t="s">
        <v>12</v>
      </c>
      <c r="E4288" t="s">
        <v>19</v>
      </c>
      <c r="F4288" t="s">
        <v>14</v>
      </c>
      <c r="G4288" t="s">
        <v>17</v>
      </c>
      <c r="H4288" s="11">
        <v>22.6</v>
      </c>
      <c r="I4288" s="11">
        <v>0.2712</v>
      </c>
      <c r="J4288" s="13">
        <f>data[[#This Row],[Clicks]]/data[[#This Row],[Impressions]]</f>
        <v>1.1999999999999999E-2</v>
      </c>
      <c r="K4288" s="1">
        <v>1.4029999999999998</v>
      </c>
      <c r="L4288" s="2">
        <v>0.38049359999999993</v>
      </c>
      <c r="M4288">
        <v>6</v>
      </c>
      <c r="N4288" s="1">
        <f>IF(data[[#This Row],[Conversions]]=0,0,data[[#This Row],[Spend, Dollars]]/data[[#This Row],[Conversions]])</f>
        <v>6.3415599999999989E-2</v>
      </c>
      <c r="O4288" s="13">
        <f>data[[#This Row],[Conversions]]/data[[#This Row],[Clicks]]</f>
        <v>22.123893805309734</v>
      </c>
      <c r="P4288" s="11">
        <v>213.6</v>
      </c>
      <c r="Q4288" s="11">
        <f>IF(data[[#This Row],[Spend, Dollars]]=0,0,data[[#This Row],[Total conversion value, Dollars]]/data[[#This Row],[Spend, Dollars]])</f>
        <v>561.37606519531482</v>
      </c>
      <c r="R4288" s="2">
        <v>37</v>
      </c>
      <c r="S4288" s="2">
        <v>0</v>
      </c>
      <c r="T4288" s="2">
        <v>4.5</v>
      </c>
      <c r="U4288" s="2">
        <f t="shared" si="66"/>
        <v>41.5</v>
      </c>
    </row>
    <row r="4289" spans="1:21" x14ac:dyDescent="0.2">
      <c r="A4289" t="s">
        <v>23</v>
      </c>
      <c r="B4289" s="3">
        <v>45148</v>
      </c>
      <c r="C4289" s="10" t="str">
        <f>TEXT(data[[#This Row],[Date]],"mmmm")</f>
        <v>August</v>
      </c>
      <c r="D4289" t="s">
        <v>12</v>
      </c>
      <c r="E4289" t="s">
        <v>19</v>
      </c>
      <c r="F4289" t="s">
        <v>14</v>
      </c>
      <c r="G4289" t="s">
        <v>17</v>
      </c>
      <c r="H4289" s="11">
        <v>51</v>
      </c>
      <c r="I4289" s="11">
        <v>0.47939999999999994</v>
      </c>
      <c r="J4289" s="13">
        <f>data[[#This Row],[Clicks]]/data[[#This Row],[Impressions]]</f>
        <v>9.3999999999999986E-3</v>
      </c>
      <c r="K4289" s="1">
        <v>1.1039999999999996</v>
      </c>
      <c r="L4289" s="2">
        <v>0.52925759999999977</v>
      </c>
      <c r="M4289">
        <v>2</v>
      </c>
      <c r="N4289" s="1">
        <f>IF(data[[#This Row],[Conversions]]=0,0,data[[#This Row],[Spend, Dollars]]/data[[#This Row],[Conversions]])</f>
        <v>0.26462879999999989</v>
      </c>
      <c r="O4289" s="13">
        <f>data[[#This Row],[Conversions]]/data[[#This Row],[Clicks]]</f>
        <v>4.1718815185648737</v>
      </c>
      <c r="P4289" s="11">
        <v>121.19999999999999</v>
      </c>
      <c r="Q4289" s="11">
        <f>IF(data[[#This Row],[Spend, Dollars]]=0,0,data[[#This Row],[Total conversion value, Dollars]]/data[[#This Row],[Spend, Dollars]])</f>
        <v>229.00001813861539</v>
      </c>
      <c r="R4289" s="2">
        <v>41</v>
      </c>
      <c r="S4289" s="2">
        <v>8</v>
      </c>
      <c r="T4289" s="2">
        <v>4.5</v>
      </c>
      <c r="U4289" s="2">
        <f t="shared" si="66"/>
        <v>53.5</v>
      </c>
    </row>
    <row r="4290" spans="1:21" x14ac:dyDescent="0.2">
      <c r="A4290" t="s">
        <v>23</v>
      </c>
      <c r="B4290" s="3">
        <v>45149</v>
      </c>
      <c r="C4290" s="10" t="str">
        <f>TEXT(data[[#This Row],[Date]],"mmmm")</f>
        <v>August</v>
      </c>
      <c r="D4290" t="s">
        <v>12</v>
      </c>
      <c r="E4290" t="s">
        <v>19</v>
      </c>
      <c r="F4290" t="s">
        <v>14</v>
      </c>
      <c r="G4290" t="s">
        <v>17</v>
      </c>
      <c r="H4290" s="11">
        <v>38.1</v>
      </c>
      <c r="I4290" s="11">
        <v>0.34671000000000002</v>
      </c>
      <c r="J4290" s="13">
        <f>data[[#This Row],[Clicks]]/data[[#This Row],[Impressions]]</f>
        <v>9.1000000000000004E-3</v>
      </c>
      <c r="K4290" s="1">
        <v>1.4144999999999996</v>
      </c>
      <c r="L4290" s="2">
        <v>0.49042129499999992</v>
      </c>
      <c r="M4290">
        <v>7</v>
      </c>
      <c r="N4290" s="1">
        <f>IF(data[[#This Row],[Conversions]]=0,0,data[[#This Row],[Spend, Dollars]]/data[[#This Row],[Conversions]])</f>
        <v>7.0060184999999983E-2</v>
      </c>
      <c r="O4290" s="13">
        <f>data[[#This Row],[Conversions]]/data[[#This Row],[Clicks]]</f>
        <v>20.189783969311527</v>
      </c>
      <c r="P4290" s="11">
        <v>231.6</v>
      </c>
      <c r="Q4290" s="11">
        <f>IF(data[[#This Row],[Spend, Dollars]]=0,0,data[[#This Row],[Total conversion value, Dollars]]/data[[#This Row],[Spend, Dollars]])</f>
        <v>472.2470299745039</v>
      </c>
      <c r="R4290" s="2">
        <v>50</v>
      </c>
      <c r="S4290" s="2">
        <v>7</v>
      </c>
      <c r="T4290" s="2">
        <v>3</v>
      </c>
      <c r="U4290" s="2">
        <f t="shared" si="66"/>
        <v>60</v>
      </c>
    </row>
    <row r="4291" spans="1:21" x14ac:dyDescent="0.2">
      <c r="A4291" t="s">
        <v>23</v>
      </c>
      <c r="B4291" s="3">
        <v>45150</v>
      </c>
      <c r="C4291" s="10" t="str">
        <f>TEXT(data[[#This Row],[Date]],"mmmm")</f>
        <v>August</v>
      </c>
      <c r="D4291" t="s">
        <v>12</v>
      </c>
      <c r="E4291" t="s">
        <v>19</v>
      </c>
      <c r="F4291" t="s">
        <v>14</v>
      </c>
      <c r="G4291" t="s">
        <v>17</v>
      </c>
      <c r="H4291" s="11">
        <v>296.10000000000002</v>
      </c>
      <c r="I4291" s="11">
        <v>1.4805000000000001</v>
      </c>
      <c r="J4291" s="13">
        <f>data[[#This Row],[Clicks]]/data[[#This Row],[Impressions]]</f>
        <v>5.0000000000000001E-3</v>
      </c>
      <c r="K4291" s="1">
        <v>1.1729999999999996</v>
      </c>
      <c r="L4291" s="2">
        <v>1.7366264999999996</v>
      </c>
      <c r="M4291">
        <v>5</v>
      </c>
      <c r="N4291" s="1">
        <f>IF(data[[#This Row],[Conversions]]=0,0,data[[#This Row],[Spend, Dollars]]/data[[#This Row],[Conversions]])</f>
        <v>0.34732529999999995</v>
      </c>
      <c r="O4291" s="13">
        <f>data[[#This Row],[Conversions]]/data[[#This Row],[Clicks]]</f>
        <v>3.3772374197906108</v>
      </c>
      <c r="P4291" s="11">
        <v>433.2</v>
      </c>
      <c r="Q4291" s="11">
        <f>IF(data[[#This Row],[Spend, Dollars]]=0,0,data[[#This Row],[Total conversion value, Dollars]]/data[[#This Row],[Spend, Dollars]])</f>
        <v>249.44914752826821</v>
      </c>
      <c r="R4291" s="2">
        <v>64</v>
      </c>
      <c r="S4291" s="2">
        <v>5</v>
      </c>
      <c r="T4291" s="2">
        <v>9</v>
      </c>
      <c r="U4291" s="2">
        <f t="shared" ref="U4291:U4354" si="67">SUM(R4291:T4291)</f>
        <v>78</v>
      </c>
    </row>
    <row r="4292" spans="1:21" x14ac:dyDescent="0.2">
      <c r="A4292" t="s">
        <v>23</v>
      </c>
      <c r="B4292" s="3">
        <v>45151</v>
      </c>
      <c r="C4292" s="10" t="str">
        <f>TEXT(data[[#This Row],[Date]],"mmmm")</f>
        <v>August</v>
      </c>
      <c r="D4292" t="s">
        <v>12</v>
      </c>
      <c r="E4292" t="s">
        <v>19</v>
      </c>
      <c r="F4292" t="s">
        <v>14</v>
      </c>
      <c r="G4292" t="s">
        <v>17</v>
      </c>
      <c r="H4292" s="11">
        <v>130.30000000000001</v>
      </c>
      <c r="I4292" s="11">
        <v>0.7427100000000002</v>
      </c>
      <c r="J4292" s="13">
        <f>data[[#This Row],[Clicks]]/data[[#This Row],[Impressions]]</f>
        <v>5.7000000000000011E-3</v>
      </c>
      <c r="K4292" s="1">
        <v>0.65549999999999975</v>
      </c>
      <c r="L4292" s="2">
        <v>0.48684640499999993</v>
      </c>
      <c r="M4292">
        <v>5</v>
      </c>
      <c r="N4292" s="1">
        <f>IF(data[[#This Row],[Conversions]]=0,0,data[[#This Row],[Spend, Dollars]]/data[[#This Row],[Conversions]])</f>
        <v>9.7369280999999988E-2</v>
      </c>
      <c r="O4292" s="13">
        <f>data[[#This Row],[Conversions]]/data[[#This Row],[Clicks]]</f>
        <v>6.7321027049588649</v>
      </c>
      <c r="P4292" s="11">
        <v>194.4</v>
      </c>
      <c r="Q4292" s="11">
        <f>IF(data[[#This Row],[Spend, Dollars]]=0,0,data[[#This Row],[Total conversion value, Dollars]]/data[[#This Row],[Spend, Dollars]])</f>
        <v>399.30458149321248</v>
      </c>
      <c r="R4292" s="2">
        <v>57</v>
      </c>
      <c r="S4292" s="2">
        <v>8</v>
      </c>
      <c r="T4292" s="2">
        <v>6</v>
      </c>
      <c r="U4292" s="2">
        <f t="shared" si="67"/>
        <v>71</v>
      </c>
    </row>
    <row r="4293" spans="1:21" x14ac:dyDescent="0.2">
      <c r="A4293" t="s">
        <v>23</v>
      </c>
      <c r="B4293" s="3">
        <v>45152</v>
      </c>
      <c r="C4293" s="10" t="str">
        <f>TEXT(data[[#This Row],[Date]],"mmmm")</f>
        <v>August</v>
      </c>
      <c r="D4293" t="s">
        <v>12</v>
      </c>
      <c r="E4293" t="s">
        <v>19</v>
      </c>
      <c r="F4293" t="s">
        <v>14</v>
      </c>
      <c r="G4293" t="s">
        <v>17</v>
      </c>
      <c r="H4293" s="11">
        <v>251.4</v>
      </c>
      <c r="I4293" s="11">
        <v>2.1369000000000002</v>
      </c>
      <c r="J4293" s="13">
        <f>data[[#This Row],[Clicks]]/data[[#This Row],[Impressions]]</f>
        <v>8.5000000000000006E-3</v>
      </c>
      <c r="K4293" s="1">
        <v>0.88549999999999973</v>
      </c>
      <c r="L4293" s="2">
        <v>1.8922249499999997</v>
      </c>
      <c r="M4293">
        <v>1</v>
      </c>
      <c r="N4293" s="1">
        <f>IF(data[[#This Row],[Conversions]]=0,0,data[[#This Row],[Spend, Dollars]]/data[[#This Row],[Conversions]])</f>
        <v>1.8922249499999997</v>
      </c>
      <c r="O4293" s="13">
        <f>data[[#This Row],[Conversions]]/data[[#This Row],[Clicks]]</f>
        <v>0.4679676166409284</v>
      </c>
      <c r="P4293" s="11">
        <v>13.2</v>
      </c>
      <c r="Q4293" s="11">
        <f>IF(data[[#This Row],[Spend, Dollars]]=0,0,data[[#This Row],[Total conversion value, Dollars]]/data[[#This Row],[Spend, Dollars]])</f>
        <v>6.9759147822250211</v>
      </c>
      <c r="R4293" s="2">
        <v>70</v>
      </c>
      <c r="S4293" s="2">
        <v>5</v>
      </c>
      <c r="T4293" s="2">
        <v>0</v>
      </c>
      <c r="U4293" s="2">
        <f t="shared" si="67"/>
        <v>75</v>
      </c>
    </row>
    <row r="4294" spans="1:21" x14ac:dyDescent="0.2">
      <c r="A4294" t="s">
        <v>23</v>
      </c>
      <c r="B4294" s="3">
        <v>45153</v>
      </c>
      <c r="C4294" s="10" t="str">
        <f>TEXT(data[[#This Row],[Date]],"mmmm")</f>
        <v>August</v>
      </c>
      <c r="D4294" t="s">
        <v>12</v>
      </c>
      <c r="E4294" t="s">
        <v>19</v>
      </c>
      <c r="F4294" t="s">
        <v>14</v>
      </c>
      <c r="G4294" t="s">
        <v>17</v>
      </c>
      <c r="H4294" s="11">
        <v>66.099999999999909</v>
      </c>
      <c r="I4294" s="11">
        <v>0.49574999999999936</v>
      </c>
      <c r="J4294" s="13">
        <f>data[[#This Row],[Clicks]]/data[[#This Row],[Impressions]]</f>
        <v>7.5000000000000006E-3</v>
      </c>
      <c r="K4294" s="1">
        <v>1.2189999999999996</v>
      </c>
      <c r="L4294" s="2">
        <v>0.60431924999999909</v>
      </c>
      <c r="M4294">
        <v>2</v>
      </c>
      <c r="N4294" s="1">
        <f>IF(data[[#This Row],[Conversions]]=0,0,data[[#This Row],[Spend, Dollars]]/data[[#This Row],[Conversions]])</f>
        <v>0.30215962499999954</v>
      </c>
      <c r="O4294" s="13">
        <f>data[[#This Row],[Conversions]]/data[[#This Row],[Clicks]]</f>
        <v>4.0342914775592593</v>
      </c>
      <c r="P4294" s="11">
        <v>44.4</v>
      </c>
      <c r="Q4294" s="11">
        <f>IF(data[[#This Row],[Spend, Dollars]]=0,0,data[[#This Row],[Total conversion value, Dollars]]/data[[#This Row],[Spend, Dollars]])</f>
        <v>73.471099919454929</v>
      </c>
      <c r="R4294" s="2">
        <v>39</v>
      </c>
      <c r="S4294" s="2">
        <v>4</v>
      </c>
      <c r="T4294" s="2">
        <v>6</v>
      </c>
      <c r="U4294" s="2">
        <f t="shared" si="67"/>
        <v>49</v>
      </c>
    </row>
    <row r="4295" spans="1:21" x14ac:dyDescent="0.2">
      <c r="A4295" t="s">
        <v>23</v>
      </c>
      <c r="B4295" s="3">
        <v>45154</v>
      </c>
      <c r="C4295" s="10" t="str">
        <f>TEXT(data[[#This Row],[Date]],"mmmm")</f>
        <v>August</v>
      </c>
      <c r="D4295" t="s">
        <v>12</v>
      </c>
      <c r="E4295" t="s">
        <v>19</v>
      </c>
      <c r="F4295" t="s">
        <v>14</v>
      </c>
      <c r="G4295" t="s">
        <v>17</v>
      </c>
      <c r="H4295" s="11">
        <v>97.099999999999909</v>
      </c>
      <c r="I4295" s="11">
        <v>1.1360699999999988</v>
      </c>
      <c r="J4295" s="13">
        <f>data[[#This Row],[Clicks]]/data[[#This Row],[Impressions]]</f>
        <v>1.1699999999999999E-2</v>
      </c>
      <c r="K4295" s="1">
        <v>0.21850000000000003</v>
      </c>
      <c r="L4295" s="2">
        <v>0.24823129499999977</v>
      </c>
      <c r="M4295">
        <v>1</v>
      </c>
      <c r="N4295" s="1">
        <f>IF(data[[#This Row],[Conversions]]=0,0,data[[#This Row],[Spend, Dollars]]/data[[#This Row],[Conversions]])</f>
        <v>0.24823129499999977</v>
      </c>
      <c r="O4295" s="13">
        <f>data[[#This Row],[Conversions]]/data[[#This Row],[Clicks]]</f>
        <v>0.8802274507732808</v>
      </c>
      <c r="P4295" s="11">
        <v>50.4</v>
      </c>
      <c r="Q4295" s="11">
        <f>IF(data[[#This Row],[Spend, Dollars]]=0,0,data[[#This Row],[Total conversion value, Dollars]]/data[[#This Row],[Spend, Dollars]])</f>
        <v>203.03644631109083</v>
      </c>
      <c r="R4295" s="2">
        <v>26</v>
      </c>
      <c r="S4295" s="2">
        <v>1</v>
      </c>
      <c r="T4295" s="2">
        <v>13.5</v>
      </c>
      <c r="U4295" s="2">
        <f t="shared" si="67"/>
        <v>40.5</v>
      </c>
    </row>
    <row r="4296" spans="1:21" x14ac:dyDescent="0.2">
      <c r="A4296" t="s">
        <v>23</v>
      </c>
      <c r="B4296" s="3">
        <v>45155</v>
      </c>
      <c r="C4296" s="10" t="str">
        <f>TEXT(data[[#This Row],[Date]],"mmmm")</f>
        <v>August</v>
      </c>
      <c r="D4296" t="s">
        <v>12</v>
      </c>
      <c r="E4296" t="s">
        <v>19</v>
      </c>
      <c r="F4296" t="s">
        <v>14</v>
      </c>
      <c r="G4296" t="s">
        <v>17</v>
      </c>
      <c r="H4296" s="11">
        <v>358.69999999999993</v>
      </c>
      <c r="I4296" s="11">
        <v>2.941339999999999</v>
      </c>
      <c r="J4296" s="13">
        <f>data[[#This Row],[Clicks]]/data[[#This Row],[Impressions]]</f>
        <v>8.199999999999999E-3</v>
      </c>
      <c r="K4296" s="1">
        <v>1.2419999999999998</v>
      </c>
      <c r="L4296" s="2">
        <v>3.653144279999998</v>
      </c>
      <c r="M4296">
        <v>6</v>
      </c>
      <c r="N4296" s="1">
        <f>IF(data[[#This Row],[Conversions]]=0,0,data[[#This Row],[Spend, Dollars]]/data[[#This Row],[Conversions]])</f>
        <v>0.60885737999999967</v>
      </c>
      <c r="O4296" s="13">
        <f>data[[#This Row],[Conversions]]/data[[#This Row],[Clicks]]</f>
        <v>2.0398865823060244</v>
      </c>
      <c r="P4296" s="11">
        <v>280.8</v>
      </c>
      <c r="Q4296" s="11">
        <f>IF(data[[#This Row],[Spend, Dollars]]=0,0,data[[#This Row],[Total conversion value, Dollars]]/data[[#This Row],[Spend, Dollars]])</f>
        <v>76.865291507183557</v>
      </c>
      <c r="R4296" s="2">
        <v>33</v>
      </c>
      <c r="S4296" s="2">
        <v>5</v>
      </c>
      <c r="T4296" s="2">
        <v>4.5</v>
      </c>
      <c r="U4296" s="2">
        <f t="shared" si="67"/>
        <v>42.5</v>
      </c>
    </row>
    <row r="4297" spans="1:21" x14ac:dyDescent="0.2">
      <c r="A4297" t="s">
        <v>23</v>
      </c>
      <c r="B4297" s="3">
        <v>45156</v>
      </c>
      <c r="C4297" s="10" t="str">
        <f>TEXT(data[[#This Row],[Date]],"mmmm")</f>
        <v>August</v>
      </c>
      <c r="D4297" t="s">
        <v>12</v>
      </c>
      <c r="E4297" t="s">
        <v>19</v>
      </c>
      <c r="F4297" t="s">
        <v>14</v>
      </c>
      <c r="G4297" t="s">
        <v>17</v>
      </c>
      <c r="H4297" s="11">
        <v>235.69999999999982</v>
      </c>
      <c r="I4297" s="11">
        <v>1.5791899999999988</v>
      </c>
      <c r="J4297" s="13">
        <f>data[[#This Row],[Clicks]]/data[[#This Row],[Impressions]]</f>
        <v>6.7000000000000002E-3</v>
      </c>
      <c r="K4297" s="1">
        <v>1.38</v>
      </c>
      <c r="L4297" s="2">
        <v>2.1792821999999981</v>
      </c>
      <c r="M4297">
        <v>3</v>
      </c>
      <c r="N4297" s="1">
        <f>IF(data[[#This Row],[Conversions]]=0,0,data[[#This Row],[Spend, Dollars]]/data[[#This Row],[Conversions]])</f>
        <v>0.72642739999999939</v>
      </c>
      <c r="O4297" s="13">
        <f>data[[#This Row],[Conversions]]/data[[#This Row],[Clicks]]</f>
        <v>1.8997080781919859</v>
      </c>
      <c r="P4297" s="11">
        <v>82.8</v>
      </c>
      <c r="Q4297" s="11">
        <f>IF(data[[#This Row],[Spend, Dollars]]=0,0,data[[#This Row],[Total conversion value, Dollars]]/data[[#This Row],[Spend, Dollars]])</f>
        <v>37.994161563839725</v>
      </c>
      <c r="R4297" s="2">
        <v>33</v>
      </c>
      <c r="S4297" s="2">
        <v>0</v>
      </c>
      <c r="T4297" s="2">
        <v>0</v>
      </c>
      <c r="U4297" s="2">
        <f t="shared" si="67"/>
        <v>33</v>
      </c>
    </row>
    <row r="4298" spans="1:21" x14ac:dyDescent="0.2">
      <c r="A4298" t="s">
        <v>23</v>
      </c>
      <c r="B4298" s="3">
        <v>45157</v>
      </c>
      <c r="C4298" s="10" t="str">
        <f>TEXT(data[[#This Row],[Date]],"mmmm")</f>
        <v>August</v>
      </c>
      <c r="D4298" t="s">
        <v>12</v>
      </c>
      <c r="E4298" t="s">
        <v>19</v>
      </c>
      <c r="F4298" t="s">
        <v>14</v>
      </c>
      <c r="G4298" t="s">
        <v>17</v>
      </c>
      <c r="H4298" s="11">
        <v>169.69999999999982</v>
      </c>
      <c r="I4298" s="11">
        <v>2.5285299999999973</v>
      </c>
      <c r="J4298" s="13">
        <f>data[[#This Row],[Clicks]]/data[[#This Row],[Impressions]]</f>
        <v>1.49E-2</v>
      </c>
      <c r="K4298" s="1">
        <v>0.97749999999999959</v>
      </c>
      <c r="L4298" s="2">
        <v>2.4716380749999964</v>
      </c>
      <c r="M4298">
        <v>7</v>
      </c>
      <c r="N4298" s="1">
        <f>IF(data[[#This Row],[Conversions]]=0,0,data[[#This Row],[Spend, Dollars]]/data[[#This Row],[Conversions]])</f>
        <v>0.35309115357142806</v>
      </c>
      <c r="O4298" s="13">
        <f>data[[#This Row],[Conversions]]/data[[#This Row],[Clicks]]</f>
        <v>2.7684069400007147</v>
      </c>
      <c r="P4298" s="11">
        <v>259.2</v>
      </c>
      <c r="Q4298" s="11">
        <f>IF(data[[#This Row],[Spend, Dollars]]=0,0,data[[#This Row],[Total conversion value, Dollars]]/data[[#This Row],[Spend, Dollars]])</f>
        <v>104.86972288610676</v>
      </c>
      <c r="R4298" s="2">
        <v>48</v>
      </c>
      <c r="S4298" s="2">
        <v>3</v>
      </c>
      <c r="T4298" s="2">
        <v>6</v>
      </c>
      <c r="U4298" s="2">
        <f t="shared" si="67"/>
        <v>57</v>
      </c>
    </row>
    <row r="4299" spans="1:21" x14ac:dyDescent="0.2">
      <c r="A4299" t="s">
        <v>23</v>
      </c>
      <c r="B4299" s="3">
        <v>45158</v>
      </c>
      <c r="C4299" s="10" t="str">
        <f>TEXT(data[[#This Row],[Date]],"mmmm")</f>
        <v>August</v>
      </c>
      <c r="D4299" t="s">
        <v>12</v>
      </c>
      <c r="E4299" t="s">
        <v>19</v>
      </c>
      <c r="F4299" t="s">
        <v>14</v>
      </c>
      <c r="G4299" t="s">
        <v>17</v>
      </c>
      <c r="H4299" s="11">
        <v>189.69999999999982</v>
      </c>
      <c r="I4299" s="11">
        <v>1.3848099999999985</v>
      </c>
      <c r="J4299" s="13">
        <f>data[[#This Row],[Clicks]]/data[[#This Row],[Impressions]]</f>
        <v>7.2999999999999992E-3</v>
      </c>
      <c r="K4299" s="1">
        <v>0.95449999999999957</v>
      </c>
      <c r="L4299" s="2">
        <v>1.321801144999998</v>
      </c>
      <c r="M4299">
        <v>5</v>
      </c>
      <c r="N4299" s="1">
        <f>IF(data[[#This Row],[Conversions]]=0,0,data[[#This Row],[Spend, Dollars]]/data[[#This Row],[Conversions]])</f>
        <v>0.26436022899999961</v>
      </c>
      <c r="O4299" s="13">
        <f>data[[#This Row],[Conversions]]/data[[#This Row],[Clicks]]</f>
        <v>3.6106036207133148</v>
      </c>
      <c r="P4299" s="11">
        <v>343.2</v>
      </c>
      <c r="Q4299" s="11">
        <f>IF(data[[#This Row],[Spend, Dollars]]=0,0,data[[#This Row],[Total conversion value, Dollars]]/data[[#This Row],[Spend, Dollars]])</f>
        <v>259.64571244186698</v>
      </c>
      <c r="R4299" s="2">
        <v>32</v>
      </c>
      <c r="S4299" s="2">
        <v>3</v>
      </c>
      <c r="T4299" s="2">
        <v>7.5</v>
      </c>
      <c r="U4299" s="2">
        <f t="shared" si="67"/>
        <v>42.5</v>
      </c>
    </row>
    <row r="4300" spans="1:21" x14ac:dyDescent="0.2">
      <c r="A4300" t="s">
        <v>23</v>
      </c>
      <c r="B4300" s="3">
        <v>45159</v>
      </c>
      <c r="C4300" s="10" t="str">
        <f>TEXT(data[[#This Row],[Date]],"mmmm")</f>
        <v>August</v>
      </c>
      <c r="D4300" t="s">
        <v>12</v>
      </c>
      <c r="E4300" t="s">
        <v>19</v>
      </c>
      <c r="F4300" t="s">
        <v>14</v>
      </c>
      <c r="G4300" t="s">
        <v>17</v>
      </c>
      <c r="H4300" s="11">
        <v>199.79999999999995</v>
      </c>
      <c r="I4300" s="11">
        <v>1.5584399999999998</v>
      </c>
      <c r="J4300" s="13">
        <f>data[[#This Row],[Clicks]]/data[[#This Row],[Impressions]]</f>
        <v>7.8000000000000005E-3</v>
      </c>
      <c r="K4300" s="1">
        <v>0.23000000000000007</v>
      </c>
      <c r="L4300" s="2">
        <v>0.35844120000000007</v>
      </c>
      <c r="M4300">
        <v>6</v>
      </c>
      <c r="N4300" s="1">
        <f>IF(data[[#This Row],[Conversions]]=0,0,data[[#This Row],[Spend, Dollars]]/data[[#This Row],[Conversions]])</f>
        <v>5.9740200000000014E-2</v>
      </c>
      <c r="O4300" s="13">
        <f>data[[#This Row],[Conversions]]/data[[#This Row],[Clicks]]</f>
        <v>3.8500038500038505</v>
      </c>
      <c r="P4300" s="11">
        <v>285.59999999999997</v>
      </c>
      <c r="Q4300" s="11">
        <f>IF(data[[#This Row],[Spend, Dollars]]=0,0,data[[#This Row],[Total conversion value, Dollars]]/data[[#This Row],[Spend, Dollars]])</f>
        <v>796.78340547905736</v>
      </c>
      <c r="R4300" s="2">
        <v>11</v>
      </c>
      <c r="S4300" s="2">
        <v>2</v>
      </c>
      <c r="T4300" s="2">
        <v>3</v>
      </c>
      <c r="U4300" s="2">
        <f t="shared" si="67"/>
        <v>16</v>
      </c>
    </row>
    <row r="4301" spans="1:21" x14ac:dyDescent="0.2">
      <c r="A4301" t="s">
        <v>23</v>
      </c>
      <c r="B4301" s="3">
        <v>45160</v>
      </c>
      <c r="C4301" s="10" t="str">
        <f>TEXT(data[[#This Row],[Date]],"mmmm")</f>
        <v>August</v>
      </c>
      <c r="D4301" t="s">
        <v>12</v>
      </c>
      <c r="E4301" t="s">
        <v>19</v>
      </c>
      <c r="F4301" t="s">
        <v>14</v>
      </c>
      <c r="G4301" t="s">
        <v>17</v>
      </c>
      <c r="H4301" s="11">
        <v>605.29999999999995</v>
      </c>
      <c r="I4301" s="11">
        <v>6.476709999999998</v>
      </c>
      <c r="J4301" s="13">
        <f>data[[#This Row],[Clicks]]/data[[#This Row],[Impressions]]</f>
        <v>1.0699999999999998E-2</v>
      </c>
      <c r="K4301" s="1">
        <v>0.36800000000000005</v>
      </c>
      <c r="L4301" s="2">
        <v>2.3834292799999997</v>
      </c>
      <c r="M4301">
        <v>7</v>
      </c>
      <c r="N4301" s="1">
        <f>IF(data[[#This Row],[Conversions]]=0,0,data[[#This Row],[Spend, Dollars]]/data[[#This Row],[Conversions]])</f>
        <v>0.3404898971428571</v>
      </c>
      <c r="O4301" s="13">
        <f>data[[#This Row],[Conversions]]/data[[#This Row],[Clicks]]</f>
        <v>1.0807956508783012</v>
      </c>
      <c r="P4301" s="11">
        <v>415.2</v>
      </c>
      <c r="Q4301" s="11">
        <f>IF(data[[#This Row],[Spend, Dollars]]=0,0,data[[#This Row],[Total conversion value, Dollars]]/data[[#This Row],[Spend, Dollars]])</f>
        <v>174.20277726889387</v>
      </c>
      <c r="R4301" s="2">
        <v>44</v>
      </c>
      <c r="S4301" s="2">
        <v>0</v>
      </c>
      <c r="T4301" s="2">
        <v>4.5</v>
      </c>
      <c r="U4301" s="2">
        <f t="shared" si="67"/>
        <v>48.5</v>
      </c>
    </row>
    <row r="4302" spans="1:21" x14ac:dyDescent="0.2">
      <c r="A4302" t="s">
        <v>23</v>
      </c>
      <c r="B4302" s="3">
        <v>45161</v>
      </c>
      <c r="C4302" s="10" t="str">
        <f>TEXT(data[[#This Row],[Date]],"mmmm")</f>
        <v>August</v>
      </c>
      <c r="D4302" t="s">
        <v>12</v>
      </c>
      <c r="E4302" t="s">
        <v>19</v>
      </c>
      <c r="F4302" t="s">
        <v>14</v>
      </c>
      <c r="G4302" t="s">
        <v>17</v>
      </c>
      <c r="H4302" s="11">
        <v>236.1</v>
      </c>
      <c r="I4302" s="11">
        <v>1.4166000000000001</v>
      </c>
      <c r="J4302" s="13">
        <f>data[[#This Row],[Clicks]]/data[[#This Row],[Impressions]]</f>
        <v>6.0000000000000001E-3</v>
      </c>
      <c r="K4302" s="1">
        <v>1.0119999999999996</v>
      </c>
      <c r="L4302" s="2">
        <v>1.4335991999999995</v>
      </c>
      <c r="M4302">
        <v>3</v>
      </c>
      <c r="N4302" s="1">
        <f>IF(data[[#This Row],[Conversions]]=0,0,data[[#This Row],[Spend, Dollars]]/data[[#This Row],[Conversions]])</f>
        <v>0.47786639999999986</v>
      </c>
      <c r="O4302" s="13">
        <f>data[[#This Row],[Conversions]]/data[[#This Row],[Clicks]]</f>
        <v>2.1177467174925879</v>
      </c>
      <c r="P4302" s="11">
        <v>147.6</v>
      </c>
      <c r="Q4302" s="11">
        <f>IF(data[[#This Row],[Spend, Dollars]]=0,0,data[[#This Row],[Total conversion value, Dollars]]/data[[#This Row],[Spend, Dollars]])</f>
        <v>102.95764673975826</v>
      </c>
      <c r="R4302" s="2">
        <v>47</v>
      </c>
      <c r="S4302" s="2">
        <v>4</v>
      </c>
      <c r="T4302" s="2">
        <v>10.5</v>
      </c>
      <c r="U4302" s="2">
        <f t="shared" si="67"/>
        <v>61.5</v>
      </c>
    </row>
    <row r="4303" spans="1:21" x14ac:dyDescent="0.2">
      <c r="A4303" t="s">
        <v>23</v>
      </c>
      <c r="B4303" s="3">
        <v>45162</v>
      </c>
      <c r="C4303" s="10" t="str">
        <f>TEXT(data[[#This Row],[Date]],"mmmm")</f>
        <v>August</v>
      </c>
      <c r="D4303" t="s">
        <v>12</v>
      </c>
      <c r="E4303" t="s">
        <v>19</v>
      </c>
      <c r="F4303" t="s">
        <v>14</v>
      </c>
      <c r="G4303" t="s">
        <v>17</v>
      </c>
      <c r="H4303" s="11">
        <v>406.09999999999991</v>
      </c>
      <c r="I4303" s="11">
        <v>5.9290599999999998</v>
      </c>
      <c r="J4303" s="13">
        <f>data[[#This Row],[Clicks]]/data[[#This Row],[Impressions]]</f>
        <v>1.4600000000000002E-2</v>
      </c>
      <c r="K4303" s="1">
        <v>0.17250000000000001</v>
      </c>
      <c r="L4303" s="2">
        <v>1.0227628500000001</v>
      </c>
      <c r="M4303">
        <v>7</v>
      </c>
      <c r="N4303" s="1">
        <f>IF(data[[#This Row],[Conversions]]=0,0,data[[#This Row],[Spend, Dollars]]/data[[#This Row],[Conversions]])</f>
        <v>0.1461089785714286</v>
      </c>
      <c r="O4303" s="13">
        <f>data[[#This Row],[Conversions]]/data[[#This Row],[Clicks]]</f>
        <v>1.1806255966375783</v>
      </c>
      <c r="P4303" s="11">
        <v>223.2</v>
      </c>
      <c r="Q4303" s="11">
        <f>IF(data[[#This Row],[Spend, Dollars]]=0,0,data[[#This Row],[Total conversion value, Dollars]]/data[[#This Row],[Spend, Dollars]])</f>
        <v>218.23240842195233</v>
      </c>
      <c r="R4303" s="2">
        <v>39</v>
      </c>
      <c r="S4303" s="2">
        <v>2</v>
      </c>
      <c r="T4303" s="2">
        <v>3</v>
      </c>
      <c r="U4303" s="2">
        <f t="shared" si="67"/>
        <v>44</v>
      </c>
    </row>
    <row r="4304" spans="1:21" x14ac:dyDescent="0.2">
      <c r="A4304" t="s">
        <v>23</v>
      </c>
      <c r="B4304" s="3">
        <v>45163</v>
      </c>
      <c r="C4304" s="10" t="str">
        <f>TEXT(data[[#This Row],[Date]],"mmmm")</f>
        <v>August</v>
      </c>
      <c r="D4304" t="s">
        <v>12</v>
      </c>
      <c r="E4304" t="s">
        <v>19</v>
      </c>
      <c r="F4304" t="s">
        <v>14</v>
      </c>
      <c r="G4304" t="s">
        <v>17</v>
      </c>
      <c r="H4304" s="11">
        <v>542.09999999999991</v>
      </c>
      <c r="I4304" s="11">
        <v>2.3852399999999987</v>
      </c>
      <c r="J4304" s="13">
        <f>data[[#This Row],[Clicks]]/data[[#This Row],[Impressions]]</f>
        <v>4.3999999999999985E-3</v>
      </c>
      <c r="K4304" s="1">
        <v>0.47149999999999997</v>
      </c>
      <c r="L4304" s="2">
        <v>1.1246406599999994</v>
      </c>
      <c r="M4304">
        <v>5</v>
      </c>
      <c r="N4304" s="1">
        <f>IF(data[[#This Row],[Conversions]]=0,0,data[[#This Row],[Spend, Dollars]]/data[[#This Row],[Conversions]])</f>
        <v>0.22492813199999989</v>
      </c>
      <c r="O4304" s="13">
        <f>data[[#This Row],[Conversions]]/data[[#This Row],[Clicks]]</f>
        <v>2.0962251178078528</v>
      </c>
      <c r="P4304" s="11">
        <v>303.59999999999997</v>
      </c>
      <c r="Q4304" s="11">
        <f>IF(data[[#This Row],[Spend, Dollars]]=0,0,data[[#This Row],[Total conversion value, Dollars]]/data[[#This Row],[Spend, Dollars]])</f>
        <v>269.95289322013321</v>
      </c>
      <c r="R4304" s="2">
        <v>42</v>
      </c>
      <c r="S4304" s="2">
        <v>2</v>
      </c>
      <c r="T4304" s="2">
        <v>6</v>
      </c>
      <c r="U4304" s="2">
        <f t="shared" si="67"/>
        <v>50</v>
      </c>
    </row>
    <row r="4305" spans="1:21" x14ac:dyDescent="0.2">
      <c r="A4305" t="s">
        <v>23</v>
      </c>
      <c r="B4305" s="3">
        <v>45164</v>
      </c>
      <c r="C4305" s="10" t="str">
        <f>TEXT(data[[#This Row],[Date]],"mmmm")</f>
        <v>August</v>
      </c>
      <c r="D4305" t="s">
        <v>12</v>
      </c>
      <c r="E4305" t="s">
        <v>19</v>
      </c>
      <c r="F4305" t="s">
        <v>14</v>
      </c>
      <c r="G4305" t="s">
        <v>17</v>
      </c>
      <c r="H4305" s="11">
        <v>377.39999999999986</v>
      </c>
      <c r="I4305" s="11">
        <v>2.226659999999999</v>
      </c>
      <c r="J4305" s="13">
        <f>data[[#This Row],[Clicks]]/data[[#This Row],[Impressions]]</f>
        <v>5.899999999999999E-3</v>
      </c>
      <c r="K4305" s="1">
        <v>0.51750000000000007</v>
      </c>
      <c r="L4305" s="2">
        <v>1.1522965499999995</v>
      </c>
      <c r="M4305">
        <v>4</v>
      </c>
      <c r="N4305" s="1">
        <f>IF(data[[#This Row],[Conversions]]=0,0,data[[#This Row],[Spend, Dollars]]/data[[#This Row],[Conversions]])</f>
        <v>0.28807413749999988</v>
      </c>
      <c r="O4305" s="13">
        <f>data[[#This Row],[Conversions]]/data[[#This Row],[Clicks]]</f>
        <v>1.7964125641094741</v>
      </c>
      <c r="P4305" s="11">
        <v>226.79999999999998</v>
      </c>
      <c r="Q4305" s="11">
        <f>IF(data[[#This Row],[Spend, Dollars]]=0,0,data[[#This Row],[Total conversion value, Dollars]]/data[[#This Row],[Spend, Dollars]])</f>
        <v>196.82433311112499</v>
      </c>
      <c r="R4305" s="2">
        <v>34</v>
      </c>
      <c r="S4305" s="2">
        <v>6</v>
      </c>
      <c r="T4305" s="2">
        <v>7.5</v>
      </c>
      <c r="U4305" s="2">
        <f t="shared" si="67"/>
        <v>47.5</v>
      </c>
    </row>
    <row r="4306" spans="1:21" x14ac:dyDescent="0.2">
      <c r="A4306" t="s">
        <v>23</v>
      </c>
      <c r="B4306" s="3">
        <v>45165</v>
      </c>
      <c r="C4306" s="10" t="str">
        <f>TEXT(data[[#This Row],[Date]],"mmmm")</f>
        <v>August</v>
      </c>
      <c r="D4306" t="s">
        <v>12</v>
      </c>
      <c r="E4306" t="s">
        <v>19</v>
      </c>
      <c r="F4306" t="s">
        <v>14</v>
      </c>
      <c r="G4306" t="s">
        <v>17</v>
      </c>
      <c r="H4306" s="11">
        <v>85.600000000000094</v>
      </c>
      <c r="I4306" s="11">
        <v>0.7276000000000008</v>
      </c>
      <c r="J4306" s="13">
        <f>data[[#This Row],[Clicks]]/data[[#This Row],[Impressions]]</f>
        <v>8.5000000000000006E-3</v>
      </c>
      <c r="K4306" s="1">
        <v>0.96599999999999964</v>
      </c>
      <c r="L4306" s="2">
        <v>0.70286160000000053</v>
      </c>
      <c r="M4306">
        <v>6</v>
      </c>
      <c r="N4306" s="1">
        <f>IF(data[[#This Row],[Conversions]]=0,0,data[[#This Row],[Spend, Dollars]]/data[[#This Row],[Conversions]])</f>
        <v>0.11714360000000008</v>
      </c>
      <c r="O4306" s="13">
        <f>data[[#This Row],[Conversions]]/data[[#This Row],[Clicks]]</f>
        <v>8.2462891698735472</v>
      </c>
      <c r="P4306" s="11">
        <v>363.59999999999997</v>
      </c>
      <c r="Q4306" s="11">
        <f>IF(data[[#This Row],[Spend, Dollars]]=0,0,data[[#This Row],[Total conversion value, Dollars]]/data[[#This Row],[Spend, Dollars]])</f>
        <v>517.31379264424129</v>
      </c>
      <c r="R4306" s="2">
        <v>56</v>
      </c>
      <c r="S4306" s="2">
        <v>2</v>
      </c>
      <c r="T4306" s="2">
        <v>3</v>
      </c>
      <c r="U4306" s="2">
        <f t="shared" si="67"/>
        <v>61</v>
      </c>
    </row>
    <row r="4307" spans="1:21" x14ac:dyDescent="0.2">
      <c r="A4307" t="s">
        <v>23</v>
      </c>
      <c r="B4307" s="3">
        <v>45166</v>
      </c>
      <c r="C4307" s="10" t="str">
        <f>TEXT(data[[#This Row],[Date]],"mmmm")</f>
        <v>August</v>
      </c>
      <c r="D4307" t="s">
        <v>12</v>
      </c>
      <c r="E4307" t="s">
        <v>19</v>
      </c>
      <c r="F4307" t="s">
        <v>14</v>
      </c>
      <c r="G4307" t="s">
        <v>17</v>
      </c>
      <c r="H4307" s="11">
        <v>331</v>
      </c>
      <c r="I4307" s="11">
        <v>1.8535999999999997</v>
      </c>
      <c r="J4307" s="13">
        <f>data[[#This Row],[Clicks]]/data[[#This Row],[Impressions]]</f>
        <v>5.5999999999999991E-3</v>
      </c>
      <c r="K4307" s="1">
        <v>0.87399999999999967</v>
      </c>
      <c r="L4307" s="2">
        <v>1.6200463999999992</v>
      </c>
      <c r="M4307">
        <v>4</v>
      </c>
      <c r="N4307" s="1">
        <f>IF(data[[#This Row],[Conversions]]=0,0,data[[#This Row],[Spend, Dollars]]/data[[#This Row],[Conversions]])</f>
        <v>0.40501159999999981</v>
      </c>
      <c r="O4307" s="13">
        <f>data[[#This Row],[Conversions]]/data[[#This Row],[Clicks]]</f>
        <v>2.1579628830384121</v>
      </c>
      <c r="P4307" s="11">
        <v>241.2</v>
      </c>
      <c r="Q4307" s="11">
        <f>IF(data[[#This Row],[Spend, Dollars]]=0,0,data[[#This Row],[Total conversion value, Dollars]]/data[[#This Row],[Spend, Dollars]])</f>
        <v>148.88462453914906</v>
      </c>
      <c r="R4307" s="2">
        <v>70</v>
      </c>
      <c r="S4307" s="2">
        <v>0</v>
      </c>
      <c r="T4307" s="2">
        <v>1.5</v>
      </c>
      <c r="U4307" s="2">
        <f t="shared" si="67"/>
        <v>71.5</v>
      </c>
    </row>
    <row r="4308" spans="1:21" x14ac:dyDescent="0.2">
      <c r="A4308" t="s">
        <v>23</v>
      </c>
      <c r="B4308" s="3">
        <v>45167</v>
      </c>
      <c r="C4308" s="10" t="str">
        <f>TEXT(data[[#This Row],[Date]],"mmmm")</f>
        <v>August</v>
      </c>
      <c r="D4308" t="s">
        <v>12</v>
      </c>
      <c r="E4308" t="s">
        <v>19</v>
      </c>
      <c r="F4308" t="s">
        <v>14</v>
      </c>
      <c r="G4308" t="s">
        <v>17</v>
      </c>
      <c r="H4308" s="11">
        <v>88.300000000000196</v>
      </c>
      <c r="I4308" s="11">
        <v>0.93598000000000225</v>
      </c>
      <c r="J4308" s="13">
        <f>data[[#This Row],[Clicks]]/data[[#This Row],[Impressions]]</f>
        <v>1.0600000000000002E-2</v>
      </c>
      <c r="K4308" s="1">
        <v>1.4374999999999996</v>
      </c>
      <c r="L4308" s="2">
        <v>1.3454712500000028</v>
      </c>
      <c r="M4308">
        <v>4</v>
      </c>
      <c r="N4308" s="1">
        <f>IF(data[[#This Row],[Conversions]]=0,0,data[[#This Row],[Spend, Dollars]]/data[[#This Row],[Conversions]])</f>
        <v>0.3363678125000007</v>
      </c>
      <c r="O4308" s="13">
        <f>data[[#This Row],[Conversions]]/data[[#This Row],[Clicks]]</f>
        <v>4.2735955896493412</v>
      </c>
      <c r="P4308" s="11">
        <v>186</v>
      </c>
      <c r="Q4308" s="11">
        <f>IF(data[[#This Row],[Spend, Dollars]]=0,0,data[[#This Row],[Total conversion value, Dollars]]/data[[#This Row],[Spend, Dollars]])</f>
        <v>138.24152689996134</v>
      </c>
      <c r="R4308" s="2">
        <v>58</v>
      </c>
      <c r="S4308" s="2">
        <v>1</v>
      </c>
      <c r="T4308" s="2">
        <v>4.5</v>
      </c>
      <c r="U4308" s="2">
        <f t="shared" si="67"/>
        <v>63.5</v>
      </c>
    </row>
    <row r="4309" spans="1:21" x14ac:dyDescent="0.2">
      <c r="A4309" t="s">
        <v>23</v>
      </c>
      <c r="B4309" s="3">
        <v>45168</v>
      </c>
      <c r="C4309" s="10" t="str">
        <f>TEXT(data[[#This Row],[Date]],"mmmm")</f>
        <v>August</v>
      </c>
      <c r="D4309" t="s">
        <v>12</v>
      </c>
      <c r="E4309" t="s">
        <v>19</v>
      </c>
      <c r="F4309" t="s">
        <v>14</v>
      </c>
      <c r="G4309" t="s">
        <v>17</v>
      </c>
      <c r="H4309" s="11">
        <v>211.6</v>
      </c>
      <c r="I4309" s="11">
        <v>2.0313600000000003</v>
      </c>
      <c r="J4309" s="13">
        <f>data[[#This Row],[Clicks]]/data[[#This Row],[Impressions]]</f>
        <v>9.6000000000000009E-3</v>
      </c>
      <c r="K4309" s="1">
        <v>0.26450000000000001</v>
      </c>
      <c r="L4309" s="2">
        <v>0.53729472000000011</v>
      </c>
      <c r="M4309">
        <v>4</v>
      </c>
      <c r="N4309" s="1">
        <f>IF(data[[#This Row],[Conversions]]=0,0,data[[#This Row],[Spend, Dollars]]/data[[#This Row],[Conversions]])</f>
        <v>0.13432368000000003</v>
      </c>
      <c r="O4309" s="13">
        <f>data[[#This Row],[Conversions]]/data[[#This Row],[Clicks]]</f>
        <v>1.9691241335853809</v>
      </c>
      <c r="P4309" s="11">
        <v>204</v>
      </c>
      <c r="Q4309" s="11">
        <f>IF(data[[#This Row],[Spend, Dollars]]=0,0,data[[#This Row],[Total conversion value, Dollars]]/data[[#This Row],[Spend, Dollars]])</f>
        <v>379.67988965162351</v>
      </c>
      <c r="R4309" s="2">
        <v>46</v>
      </c>
      <c r="S4309" s="2">
        <v>8</v>
      </c>
      <c r="T4309" s="2">
        <v>6</v>
      </c>
      <c r="U4309" s="2">
        <f t="shared" si="67"/>
        <v>60</v>
      </c>
    </row>
    <row r="4310" spans="1:21" x14ac:dyDescent="0.2">
      <c r="A4310" t="s">
        <v>23</v>
      </c>
      <c r="B4310" s="3">
        <v>45169</v>
      </c>
      <c r="C4310" s="10" t="str">
        <f>TEXT(data[[#This Row],[Date]],"mmmm")</f>
        <v>August</v>
      </c>
      <c r="D4310" t="s">
        <v>12</v>
      </c>
      <c r="E4310" t="s">
        <v>19</v>
      </c>
      <c r="F4310" t="s">
        <v>14</v>
      </c>
      <c r="G4310" t="s">
        <v>17</v>
      </c>
      <c r="H4310" s="11">
        <v>64.5</v>
      </c>
      <c r="I4310" s="11">
        <v>0.55469999999999997</v>
      </c>
      <c r="J4310" s="13">
        <f>data[[#This Row],[Clicks]]/data[[#This Row],[Impressions]]</f>
        <v>8.6E-3</v>
      </c>
      <c r="K4310" s="1">
        <v>1.4374999999999996</v>
      </c>
      <c r="L4310" s="2">
        <v>0.79738124999999971</v>
      </c>
      <c r="M4310">
        <v>5</v>
      </c>
      <c r="N4310" s="1">
        <f>IF(data[[#This Row],[Conversions]]=0,0,data[[#This Row],[Spend, Dollars]]/data[[#This Row],[Conversions]])</f>
        <v>0.15947624999999993</v>
      </c>
      <c r="O4310" s="13">
        <f>data[[#This Row],[Conversions]]/data[[#This Row],[Clicks]]</f>
        <v>9.0138813773210753</v>
      </c>
      <c r="P4310" s="11">
        <v>303.59999999999997</v>
      </c>
      <c r="Q4310" s="11">
        <f>IF(data[[#This Row],[Spend, Dollars]]=0,0,data[[#This Row],[Total conversion value, Dollars]]/data[[#This Row],[Spend, Dollars]])</f>
        <v>380.74634937804228</v>
      </c>
      <c r="R4310" s="2">
        <v>12</v>
      </c>
      <c r="S4310" s="2">
        <v>10</v>
      </c>
      <c r="T4310" s="2">
        <v>6</v>
      </c>
      <c r="U4310" s="2">
        <f t="shared" si="67"/>
        <v>28</v>
      </c>
    </row>
    <row r="4311" spans="1:21" x14ac:dyDescent="0.2">
      <c r="A4311" t="s">
        <v>24</v>
      </c>
      <c r="B4311" s="3">
        <v>45170</v>
      </c>
      <c r="C4311" s="10" t="str">
        <f>TEXT(data[[#This Row],[Date]],"mmmm")</f>
        <v>September</v>
      </c>
      <c r="D4311" t="s">
        <v>12</v>
      </c>
      <c r="E4311" t="s">
        <v>19</v>
      </c>
      <c r="F4311" t="s">
        <v>14</v>
      </c>
      <c r="G4311" t="s">
        <v>17</v>
      </c>
      <c r="H4311" s="11">
        <v>1325</v>
      </c>
      <c r="I4311" s="11">
        <v>10.997499999999997</v>
      </c>
      <c r="J4311" s="13">
        <f>data[[#This Row],[Clicks]]/data[[#This Row],[Impressions]]</f>
        <v>8.2999999999999984E-3</v>
      </c>
      <c r="K4311" s="1">
        <v>1.1039999999999996</v>
      </c>
      <c r="L4311" s="2">
        <v>12.141239999999993</v>
      </c>
      <c r="M4311">
        <v>4</v>
      </c>
      <c r="N4311" s="1">
        <f>IF(data[[#This Row],[Conversions]]=0,0,data[[#This Row],[Spend, Dollars]]/data[[#This Row],[Conversions]])</f>
        <v>3.0353099999999982</v>
      </c>
      <c r="O4311" s="13">
        <f>data[[#This Row],[Conversions]]/data[[#This Row],[Clicks]]</f>
        <v>0.36371902705160275</v>
      </c>
      <c r="P4311" s="11">
        <v>343.2</v>
      </c>
      <c r="Q4311" s="11">
        <f>IF(data[[#This Row],[Spend, Dollars]]=0,0,data[[#This Row],[Total conversion value, Dollars]]/data[[#This Row],[Spend, Dollars]])</f>
        <v>28.267293950206092</v>
      </c>
      <c r="R4311" s="2">
        <v>44</v>
      </c>
      <c r="S4311" s="2">
        <v>6</v>
      </c>
      <c r="T4311" s="2">
        <v>6</v>
      </c>
      <c r="U4311" s="2">
        <f t="shared" si="67"/>
        <v>56</v>
      </c>
    </row>
    <row r="4312" spans="1:21" x14ac:dyDescent="0.2">
      <c r="A4312" t="s">
        <v>24</v>
      </c>
      <c r="B4312" s="3">
        <v>45171</v>
      </c>
      <c r="C4312" s="10" t="str">
        <f>TEXT(data[[#This Row],[Date]],"mmmm")</f>
        <v>September</v>
      </c>
      <c r="D4312" t="s">
        <v>12</v>
      </c>
      <c r="E4312" t="s">
        <v>19</v>
      </c>
      <c r="F4312" t="s">
        <v>14</v>
      </c>
      <c r="G4312" t="s">
        <v>17</v>
      </c>
      <c r="H4312" s="11">
        <v>1101</v>
      </c>
      <c r="I4312" s="11">
        <v>16.294800000000002</v>
      </c>
      <c r="J4312" s="13">
        <f>data[[#This Row],[Clicks]]/data[[#This Row],[Impressions]]</f>
        <v>1.4800000000000002E-2</v>
      </c>
      <c r="K4312" s="1">
        <v>0.48299999999999987</v>
      </c>
      <c r="L4312" s="2">
        <v>7.8703883999999986</v>
      </c>
      <c r="M4312">
        <v>5</v>
      </c>
      <c r="N4312" s="1">
        <f>IF(data[[#This Row],[Conversions]]=0,0,data[[#This Row],[Spend, Dollars]]/data[[#This Row],[Conversions]])</f>
        <v>1.5740776799999998</v>
      </c>
      <c r="O4312" s="13">
        <f>data[[#This Row],[Conversions]]/data[[#This Row],[Clicks]]</f>
        <v>0.30684635589267739</v>
      </c>
      <c r="P4312" s="11">
        <v>282</v>
      </c>
      <c r="Q4312" s="11">
        <f>IF(data[[#This Row],[Spend, Dollars]]=0,0,data[[#This Row],[Total conversion value, Dollars]]/data[[#This Row],[Spend, Dollars]])</f>
        <v>35.830506153927558</v>
      </c>
      <c r="R4312" s="2">
        <v>37</v>
      </c>
      <c r="S4312" s="2">
        <v>9</v>
      </c>
      <c r="T4312" s="2">
        <v>3</v>
      </c>
      <c r="U4312" s="2">
        <f t="shared" si="67"/>
        <v>49</v>
      </c>
    </row>
    <row r="4313" spans="1:21" x14ac:dyDescent="0.2">
      <c r="A4313" t="s">
        <v>24</v>
      </c>
      <c r="B4313" s="3">
        <v>45172</v>
      </c>
      <c r="C4313" s="10" t="str">
        <f>TEXT(data[[#This Row],[Date]],"mmmm")</f>
        <v>September</v>
      </c>
      <c r="D4313" t="s">
        <v>12</v>
      </c>
      <c r="E4313" t="s">
        <v>19</v>
      </c>
      <c r="F4313" t="s">
        <v>14</v>
      </c>
      <c r="G4313" t="s">
        <v>17</v>
      </c>
      <c r="H4313" s="11">
        <v>703</v>
      </c>
      <c r="I4313" s="11">
        <v>10.193500000000002</v>
      </c>
      <c r="J4313" s="13">
        <f>data[[#This Row],[Clicks]]/data[[#This Row],[Impressions]]</f>
        <v>1.4500000000000002E-2</v>
      </c>
      <c r="K4313" s="1">
        <v>0.13800000000000004</v>
      </c>
      <c r="L4313" s="2">
        <v>1.4067030000000007</v>
      </c>
      <c r="M4313">
        <v>7</v>
      </c>
      <c r="N4313" s="1">
        <f>IF(data[[#This Row],[Conversions]]=0,0,data[[#This Row],[Spend, Dollars]]/data[[#This Row],[Conversions]])</f>
        <v>0.20095757142857154</v>
      </c>
      <c r="O4313" s="13">
        <f>data[[#This Row],[Conversions]]/data[[#This Row],[Clicks]]</f>
        <v>0.68671212046892616</v>
      </c>
      <c r="P4313" s="11">
        <v>177.6</v>
      </c>
      <c r="Q4313" s="11">
        <f>IF(data[[#This Row],[Spend, Dollars]]=0,0,data[[#This Row],[Total conversion value, Dollars]]/data[[#This Row],[Spend, Dollars]])</f>
        <v>126.25266314211309</v>
      </c>
      <c r="R4313" s="2">
        <v>36</v>
      </c>
      <c r="S4313" s="2">
        <v>0</v>
      </c>
      <c r="T4313" s="2">
        <v>1.5</v>
      </c>
      <c r="U4313" s="2">
        <f t="shared" si="67"/>
        <v>37.5</v>
      </c>
    </row>
    <row r="4314" spans="1:21" x14ac:dyDescent="0.2">
      <c r="A4314" t="s">
        <v>24</v>
      </c>
      <c r="B4314" s="3">
        <v>45173</v>
      </c>
      <c r="C4314" s="10" t="str">
        <f>TEXT(data[[#This Row],[Date]],"mmmm")</f>
        <v>September</v>
      </c>
      <c r="D4314" t="s">
        <v>12</v>
      </c>
      <c r="E4314" t="s">
        <v>19</v>
      </c>
      <c r="F4314" t="s">
        <v>14</v>
      </c>
      <c r="G4314" t="s">
        <v>17</v>
      </c>
      <c r="H4314" s="11">
        <v>1103</v>
      </c>
      <c r="I4314" s="11">
        <v>4.963499999999998</v>
      </c>
      <c r="J4314" s="13">
        <f>data[[#This Row],[Clicks]]/data[[#This Row],[Impressions]]</f>
        <v>4.4999999999999979E-3</v>
      </c>
      <c r="K4314" s="1">
        <v>0.54049999999999976</v>
      </c>
      <c r="L4314" s="2">
        <v>2.6827717499999979</v>
      </c>
      <c r="M4314">
        <v>4</v>
      </c>
      <c r="N4314" s="1">
        <f>IF(data[[#This Row],[Conversions]]=0,0,data[[#This Row],[Spend, Dollars]]/data[[#This Row],[Conversions]])</f>
        <v>0.67069293749999948</v>
      </c>
      <c r="O4314" s="13">
        <f>data[[#This Row],[Conversions]]/data[[#This Row],[Clicks]]</f>
        <v>0.8058829455021661</v>
      </c>
      <c r="P4314" s="11">
        <v>283.2</v>
      </c>
      <c r="Q4314" s="11">
        <f>IF(data[[#This Row],[Spend, Dollars]]=0,0,data[[#This Row],[Total conversion value, Dollars]]/data[[#This Row],[Spend, Dollars]])</f>
        <v>105.56246538677776</v>
      </c>
      <c r="R4314" s="2">
        <v>44</v>
      </c>
      <c r="S4314" s="2">
        <v>3</v>
      </c>
      <c r="T4314" s="2">
        <v>0</v>
      </c>
      <c r="U4314" s="2">
        <f t="shared" si="67"/>
        <v>47</v>
      </c>
    </row>
    <row r="4315" spans="1:21" x14ac:dyDescent="0.2">
      <c r="A4315" t="s">
        <v>24</v>
      </c>
      <c r="B4315" s="3">
        <v>45174</v>
      </c>
      <c r="C4315" s="10" t="str">
        <f>TEXT(data[[#This Row],[Date]],"mmmm")</f>
        <v>September</v>
      </c>
      <c r="D4315" t="s">
        <v>12</v>
      </c>
      <c r="E4315" t="s">
        <v>19</v>
      </c>
      <c r="F4315" t="s">
        <v>14</v>
      </c>
      <c r="G4315" t="s">
        <v>17</v>
      </c>
      <c r="H4315" s="11">
        <v>1021</v>
      </c>
      <c r="I4315" s="11">
        <v>10.8226</v>
      </c>
      <c r="J4315" s="13">
        <f>data[[#This Row],[Clicks]]/data[[#This Row],[Impressions]]</f>
        <v>1.06E-2</v>
      </c>
      <c r="K4315" s="1">
        <v>9.2000000000000054E-2</v>
      </c>
      <c r="L4315" s="2">
        <v>0.99567920000000054</v>
      </c>
      <c r="M4315">
        <v>3</v>
      </c>
      <c r="N4315" s="1">
        <f>IF(data[[#This Row],[Conversions]]=0,0,data[[#This Row],[Spend, Dollars]]/data[[#This Row],[Conversions]])</f>
        <v>0.33189306666666685</v>
      </c>
      <c r="O4315" s="13">
        <f>data[[#This Row],[Conversions]]/data[[#This Row],[Clicks]]</f>
        <v>0.27719771589082109</v>
      </c>
      <c r="P4315" s="11">
        <v>279.59999999999997</v>
      </c>
      <c r="Q4315" s="11">
        <f>IF(data[[#This Row],[Spend, Dollars]]=0,0,data[[#This Row],[Total conversion value, Dollars]]/data[[#This Row],[Spend, Dollars]])</f>
        <v>280.81333827200547</v>
      </c>
      <c r="R4315" s="2">
        <v>42</v>
      </c>
      <c r="S4315" s="2">
        <v>4</v>
      </c>
      <c r="T4315" s="2">
        <v>4.5</v>
      </c>
      <c r="U4315" s="2">
        <f t="shared" si="67"/>
        <v>50.5</v>
      </c>
    </row>
    <row r="4316" spans="1:21" x14ac:dyDescent="0.2">
      <c r="A4316" t="s">
        <v>24</v>
      </c>
      <c r="B4316" s="3">
        <v>45175</v>
      </c>
      <c r="C4316" s="10" t="str">
        <f>TEXT(data[[#This Row],[Date]],"mmmm")</f>
        <v>September</v>
      </c>
      <c r="D4316" t="s">
        <v>12</v>
      </c>
      <c r="E4316" t="s">
        <v>19</v>
      </c>
      <c r="F4316" t="s">
        <v>14</v>
      </c>
      <c r="G4316" t="s">
        <v>17</v>
      </c>
      <c r="H4316" s="11">
        <v>771</v>
      </c>
      <c r="I4316" s="11">
        <v>6.3992999999999984</v>
      </c>
      <c r="J4316" s="13">
        <f>data[[#This Row],[Clicks]]/data[[#This Row],[Impressions]]</f>
        <v>8.2999999999999984E-3</v>
      </c>
      <c r="K4316" s="1">
        <v>0.8049999999999996</v>
      </c>
      <c r="L4316" s="2">
        <v>5.1514364999999964</v>
      </c>
      <c r="M4316">
        <v>7</v>
      </c>
      <c r="N4316" s="1">
        <f>IF(data[[#This Row],[Conversions]]=0,0,data[[#This Row],[Spend, Dollars]]/data[[#This Row],[Conversions]])</f>
        <v>0.7359194999999995</v>
      </c>
      <c r="O4316" s="13">
        <f>data[[#This Row],[Conversions]]/data[[#This Row],[Clicks]]</f>
        <v>1.0938696419920932</v>
      </c>
      <c r="P4316" s="11">
        <v>320.39999999999998</v>
      </c>
      <c r="Q4316" s="11">
        <f>IF(data[[#This Row],[Spend, Dollars]]=0,0,data[[#This Row],[Total conversion value, Dollars]]/data[[#This Row],[Spend, Dollars]])</f>
        <v>62.196243707944419</v>
      </c>
      <c r="R4316" s="2">
        <v>18</v>
      </c>
      <c r="S4316" s="2">
        <v>3</v>
      </c>
      <c r="T4316" s="2">
        <v>3</v>
      </c>
      <c r="U4316" s="2">
        <f t="shared" si="67"/>
        <v>24</v>
      </c>
    </row>
    <row r="4317" spans="1:21" x14ac:dyDescent="0.2">
      <c r="A4317" t="s">
        <v>24</v>
      </c>
      <c r="B4317" s="3">
        <v>45176</v>
      </c>
      <c r="C4317" s="10" t="str">
        <f>TEXT(data[[#This Row],[Date]],"mmmm")</f>
        <v>September</v>
      </c>
      <c r="D4317" t="s">
        <v>12</v>
      </c>
      <c r="E4317" t="s">
        <v>19</v>
      </c>
      <c r="F4317" t="s">
        <v>14</v>
      </c>
      <c r="G4317" t="s">
        <v>17</v>
      </c>
      <c r="H4317" s="11">
        <v>1772</v>
      </c>
      <c r="I4317" s="11">
        <v>16.302399999999999</v>
      </c>
      <c r="J4317" s="13">
        <f>data[[#This Row],[Clicks]]/data[[#This Row],[Impressions]]</f>
        <v>9.1999999999999998E-3</v>
      </c>
      <c r="K4317" s="1">
        <v>1.2074999999999998</v>
      </c>
      <c r="L4317" s="2">
        <v>19.685147999999995</v>
      </c>
      <c r="M4317">
        <v>5</v>
      </c>
      <c r="N4317" s="1">
        <f>IF(data[[#This Row],[Conversions]]=0,0,data[[#This Row],[Spend, Dollars]]/data[[#This Row],[Conversions]])</f>
        <v>3.9370295999999989</v>
      </c>
      <c r="O4317" s="13">
        <f>data[[#This Row],[Conversions]]/data[[#This Row],[Clicks]]</f>
        <v>0.30670330748846797</v>
      </c>
      <c r="P4317" s="11">
        <v>321.59999999999997</v>
      </c>
      <c r="Q4317" s="11">
        <f>IF(data[[#This Row],[Spend, Dollars]]=0,0,data[[#This Row],[Total conversion value, Dollars]]/data[[#This Row],[Spend, Dollars]])</f>
        <v>16.337189844851562</v>
      </c>
      <c r="R4317" s="2">
        <v>22</v>
      </c>
      <c r="S4317" s="2">
        <v>1</v>
      </c>
      <c r="T4317" s="2">
        <v>10.5</v>
      </c>
      <c r="U4317" s="2">
        <f t="shared" si="67"/>
        <v>33.5</v>
      </c>
    </row>
    <row r="4318" spans="1:21" x14ac:dyDescent="0.2">
      <c r="A4318" t="s">
        <v>24</v>
      </c>
      <c r="B4318" s="3">
        <v>45177</v>
      </c>
      <c r="C4318" s="10" t="str">
        <f>TEXT(data[[#This Row],[Date]],"mmmm")</f>
        <v>September</v>
      </c>
      <c r="D4318" t="s">
        <v>12</v>
      </c>
      <c r="E4318" t="s">
        <v>19</v>
      </c>
      <c r="F4318" t="s">
        <v>14</v>
      </c>
      <c r="G4318" t="s">
        <v>17</v>
      </c>
      <c r="H4318" s="11">
        <v>1155</v>
      </c>
      <c r="I4318" s="11">
        <v>11.549999999999999</v>
      </c>
      <c r="J4318" s="13">
        <f>data[[#This Row],[Clicks]]/data[[#This Row],[Impressions]]</f>
        <v>9.9999999999999985E-3</v>
      </c>
      <c r="K4318" s="1">
        <v>0.90849999999999975</v>
      </c>
      <c r="L4318" s="2">
        <v>10.493174999999995</v>
      </c>
      <c r="M4318">
        <v>3</v>
      </c>
      <c r="N4318" s="1">
        <f>IF(data[[#This Row],[Conversions]]=0,0,data[[#This Row],[Spend, Dollars]]/data[[#This Row],[Conversions]])</f>
        <v>3.4977249999999986</v>
      </c>
      <c r="O4318" s="13">
        <f>data[[#This Row],[Conversions]]/data[[#This Row],[Clicks]]</f>
        <v>0.25974025974025977</v>
      </c>
      <c r="P4318" s="11">
        <v>97.2</v>
      </c>
      <c r="Q4318" s="11">
        <f>IF(data[[#This Row],[Spend, Dollars]]=0,0,data[[#This Row],[Total conversion value, Dollars]]/data[[#This Row],[Spend, Dollars]])</f>
        <v>9.263163913686757</v>
      </c>
      <c r="R4318" s="2">
        <v>30</v>
      </c>
      <c r="S4318" s="2">
        <v>16</v>
      </c>
      <c r="T4318" s="2">
        <v>6</v>
      </c>
      <c r="U4318" s="2">
        <f t="shared" si="67"/>
        <v>52</v>
      </c>
    </row>
    <row r="4319" spans="1:21" x14ac:dyDescent="0.2">
      <c r="A4319" t="s">
        <v>24</v>
      </c>
      <c r="B4319" s="3">
        <v>45178</v>
      </c>
      <c r="C4319" s="10" t="str">
        <f>TEXT(data[[#This Row],[Date]],"mmmm")</f>
        <v>September</v>
      </c>
      <c r="D4319" t="s">
        <v>12</v>
      </c>
      <c r="E4319" t="s">
        <v>19</v>
      </c>
      <c r="F4319" t="s">
        <v>14</v>
      </c>
      <c r="G4319" t="s">
        <v>17</v>
      </c>
      <c r="H4319" s="11">
        <v>847</v>
      </c>
      <c r="I4319" s="11">
        <v>12.281499999999999</v>
      </c>
      <c r="J4319" s="13">
        <f>data[[#This Row],[Clicks]]/data[[#This Row],[Impressions]]</f>
        <v>1.4499999999999999E-2</v>
      </c>
      <c r="K4319" s="1">
        <v>0.79349999999999965</v>
      </c>
      <c r="L4319" s="2">
        <v>9.7453702499999952</v>
      </c>
      <c r="M4319">
        <v>7</v>
      </c>
      <c r="N4319" s="1">
        <f>IF(data[[#This Row],[Conversions]]=0,0,data[[#This Row],[Spend, Dollars]]/data[[#This Row],[Conversions]])</f>
        <v>1.3921957499999993</v>
      </c>
      <c r="O4319" s="13">
        <f>data[[#This Row],[Conversions]]/data[[#This Row],[Clicks]]</f>
        <v>0.56996295240809347</v>
      </c>
      <c r="P4319" s="11">
        <v>588</v>
      </c>
      <c r="Q4319" s="11">
        <f>IF(data[[#This Row],[Spend, Dollars]]=0,0,data[[#This Row],[Total conversion value, Dollars]]/data[[#This Row],[Spend, Dollars]])</f>
        <v>60.336342788002362</v>
      </c>
      <c r="R4319" s="2">
        <v>74</v>
      </c>
      <c r="S4319" s="2">
        <v>4</v>
      </c>
      <c r="T4319" s="2">
        <v>10.5</v>
      </c>
      <c r="U4319" s="2">
        <f t="shared" si="67"/>
        <v>88.5</v>
      </c>
    </row>
    <row r="4320" spans="1:21" x14ac:dyDescent="0.2">
      <c r="A4320" t="s">
        <v>24</v>
      </c>
      <c r="B4320" s="3">
        <v>45179</v>
      </c>
      <c r="C4320" s="10" t="str">
        <f>TEXT(data[[#This Row],[Date]],"mmmm")</f>
        <v>September</v>
      </c>
      <c r="D4320" t="s">
        <v>12</v>
      </c>
      <c r="E4320" t="s">
        <v>19</v>
      </c>
      <c r="F4320" t="s">
        <v>14</v>
      </c>
      <c r="G4320" t="s">
        <v>17</v>
      </c>
      <c r="H4320" s="11">
        <v>1320</v>
      </c>
      <c r="I4320" s="11">
        <v>9.5040000000000013</v>
      </c>
      <c r="J4320" s="13">
        <f>data[[#This Row],[Clicks]]/data[[#This Row],[Impressions]]</f>
        <v>7.2000000000000007E-3</v>
      </c>
      <c r="K4320" s="1">
        <v>0.94299999999999973</v>
      </c>
      <c r="L4320" s="2">
        <v>8.9622719999999987</v>
      </c>
      <c r="M4320">
        <v>4</v>
      </c>
      <c r="N4320" s="1">
        <f>IF(data[[#This Row],[Conversions]]=0,0,data[[#This Row],[Spend, Dollars]]/data[[#This Row],[Conversions]])</f>
        <v>2.2405679999999997</v>
      </c>
      <c r="O4320" s="13">
        <f>data[[#This Row],[Conversions]]/data[[#This Row],[Clicks]]</f>
        <v>0.42087542087542079</v>
      </c>
      <c r="P4320" s="11">
        <v>288</v>
      </c>
      <c r="Q4320" s="11">
        <f>IF(data[[#This Row],[Spend, Dollars]]=0,0,data[[#This Row],[Total conversion value, Dollars]]/data[[#This Row],[Spend, Dollars]])</f>
        <v>32.134708698865651</v>
      </c>
      <c r="R4320" s="2">
        <v>35</v>
      </c>
      <c r="S4320" s="2">
        <v>0</v>
      </c>
      <c r="T4320" s="2">
        <v>6</v>
      </c>
      <c r="U4320" s="2">
        <f t="shared" si="67"/>
        <v>41</v>
      </c>
    </row>
    <row r="4321" spans="1:21" x14ac:dyDescent="0.2">
      <c r="A4321" t="s">
        <v>24</v>
      </c>
      <c r="B4321" s="3">
        <v>45180</v>
      </c>
      <c r="C4321" s="10" t="str">
        <f>TEXT(data[[#This Row],[Date]],"mmmm")</f>
        <v>September</v>
      </c>
      <c r="D4321" t="s">
        <v>12</v>
      </c>
      <c r="E4321" t="s">
        <v>19</v>
      </c>
      <c r="F4321" t="s">
        <v>14</v>
      </c>
      <c r="G4321" t="s">
        <v>17</v>
      </c>
      <c r="H4321" s="11">
        <v>1550</v>
      </c>
      <c r="I4321" s="11">
        <v>14.88</v>
      </c>
      <c r="J4321" s="13">
        <f>data[[#This Row],[Clicks]]/data[[#This Row],[Impressions]]</f>
        <v>9.6000000000000009E-3</v>
      </c>
      <c r="K4321" s="1">
        <v>0.91999999999999971</v>
      </c>
      <c r="L4321" s="2">
        <v>13.689599999999997</v>
      </c>
      <c r="M4321">
        <v>6</v>
      </c>
      <c r="N4321" s="1">
        <f>IF(data[[#This Row],[Conversions]]=0,0,data[[#This Row],[Spend, Dollars]]/data[[#This Row],[Conversions]])</f>
        <v>2.2815999999999996</v>
      </c>
      <c r="O4321" s="13">
        <f>data[[#This Row],[Conversions]]/data[[#This Row],[Clicks]]</f>
        <v>0.40322580645161288</v>
      </c>
      <c r="P4321" s="11">
        <v>327.59999999999997</v>
      </c>
      <c r="Q4321" s="11">
        <f>IF(data[[#This Row],[Spend, Dollars]]=0,0,data[[#This Row],[Total conversion value, Dollars]]/data[[#This Row],[Spend, Dollars]])</f>
        <v>23.930575035063118</v>
      </c>
      <c r="R4321" s="2">
        <v>71</v>
      </c>
      <c r="S4321" s="2">
        <v>11</v>
      </c>
      <c r="T4321" s="2">
        <v>3</v>
      </c>
      <c r="U4321" s="2">
        <f t="shared" si="67"/>
        <v>85</v>
      </c>
    </row>
    <row r="4322" spans="1:21" x14ac:dyDescent="0.2">
      <c r="A4322" t="s">
        <v>24</v>
      </c>
      <c r="B4322" s="3">
        <v>45181</v>
      </c>
      <c r="C4322" s="10" t="str">
        <f>TEXT(data[[#This Row],[Date]],"mmmm")</f>
        <v>September</v>
      </c>
      <c r="D4322" t="s">
        <v>12</v>
      </c>
      <c r="E4322" t="s">
        <v>19</v>
      </c>
      <c r="F4322" t="s">
        <v>14</v>
      </c>
      <c r="G4322" t="s">
        <v>17</v>
      </c>
      <c r="H4322" s="11">
        <v>1424</v>
      </c>
      <c r="I4322" s="11">
        <v>17.942399999999999</v>
      </c>
      <c r="J4322" s="13">
        <f>data[[#This Row],[Clicks]]/data[[#This Row],[Impressions]]</f>
        <v>1.26E-2</v>
      </c>
      <c r="K4322" s="1">
        <v>0.59799999999999975</v>
      </c>
      <c r="L4322" s="2">
        <v>10.729555199999995</v>
      </c>
      <c r="M4322">
        <v>6</v>
      </c>
      <c r="N4322" s="1">
        <f>IF(data[[#This Row],[Conversions]]=0,0,data[[#This Row],[Spend, Dollars]]/data[[#This Row],[Conversions]])</f>
        <v>1.788259199999999</v>
      </c>
      <c r="O4322" s="13">
        <f>data[[#This Row],[Conversions]]/data[[#This Row],[Clicks]]</f>
        <v>0.33440342429106473</v>
      </c>
      <c r="P4322" s="11">
        <v>303.59999999999997</v>
      </c>
      <c r="Q4322" s="11">
        <f>IF(data[[#This Row],[Spend, Dollars]]=0,0,data[[#This Row],[Total conversion value, Dollars]]/data[[#This Row],[Spend, Dollars]])</f>
        <v>28.295674363090104</v>
      </c>
      <c r="R4322" s="2">
        <v>56</v>
      </c>
      <c r="S4322" s="2">
        <v>4</v>
      </c>
      <c r="T4322" s="2">
        <v>4.5</v>
      </c>
      <c r="U4322" s="2">
        <f t="shared" si="67"/>
        <v>64.5</v>
      </c>
    </row>
    <row r="4323" spans="1:21" x14ac:dyDescent="0.2">
      <c r="A4323" t="s">
        <v>24</v>
      </c>
      <c r="B4323" s="3">
        <v>45182</v>
      </c>
      <c r="C4323" s="10" t="str">
        <f>TEXT(data[[#This Row],[Date]],"mmmm")</f>
        <v>September</v>
      </c>
      <c r="D4323" t="s">
        <v>12</v>
      </c>
      <c r="E4323" t="s">
        <v>19</v>
      </c>
      <c r="F4323" t="s">
        <v>14</v>
      </c>
      <c r="G4323" t="s">
        <v>17</v>
      </c>
      <c r="H4323" s="11">
        <v>684</v>
      </c>
      <c r="I4323" s="11">
        <v>8.8919999999999977</v>
      </c>
      <c r="J4323" s="13">
        <f>data[[#This Row],[Clicks]]/data[[#This Row],[Impressions]]</f>
        <v>1.2999999999999996E-2</v>
      </c>
      <c r="K4323" s="1">
        <v>1.0579999999999996</v>
      </c>
      <c r="L4323" s="2">
        <v>9.4077359999999945</v>
      </c>
      <c r="M4323">
        <v>4</v>
      </c>
      <c r="N4323" s="1">
        <f>IF(data[[#This Row],[Conversions]]=0,0,data[[#This Row],[Spend, Dollars]]/data[[#This Row],[Conversions]])</f>
        <v>2.3519339999999986</v>
      </c>
      <c r="O4323" s="13">
        <f>data[[#This Row],[Conversions]]/data[[#This Row],[Clicks]]</f>
        <v>0.44984255510571314</v>
      </c>
      <c r="P4323" s="11">
        <v>140.4</v>
      </c>
      <c r="Q4323" s="11">
        <f>IF(data[[#This Row],[Spend, Dollars]]=0,0,data[[#This Row],[Total conversion value, Dollars]]/data[[#This Row],[Spend, Dollars]])</f>
        <v>14.92388817033132</v>
      </c>
      <c r="R4323" s="2">
        <v>26</v>
      </c>
      <c r="S4323" s="2">
        <v>4</v>
      </c>
      <c r="T4323" s="2">
        <v>4.5</v>
      </c>
      <c r="U4323" s="2">
        <f t="shared" si="67"/>
        <v>34.5</v>
      </c>
    </row>
    <row r="4324" spans="1:21" x14ac:dyDescent="0.2">
      <c r="A4324" t="s">
        <v>24</v>
      </c>
      <c r="B4324" s="3">
        <v>45183</v>
      </c>
      <c r="C4324" s="10" t="str">
        <f>TEXT(data[[#This Row],[Date]],"mmmm")</f>
        <v>September</v>
      </c>
      <c r="D4324" t="s">
        <v>12</v>
      </c>
      <c r="E4324" t="s">
        <v>19</v>
      </c>
      <c r="F4324" t="s">
        <v>14</v>
      </c>
      <c r="G4324" t="s">
        <v>17</v>
      </c>
      <c r="H4324" s="11">
        <v>863</v>
      </c>
      <c r="I4324" s="11">
        <v>5.0916999999999994</v>
      </c>
      <c r="J4324" s="13">
        <f>data[[#This Row],[Clicks]]/data[[#This Row],[Impressions]]</f>
        <v>5.899999999999999E-3</v>
      </c>
      <c r="K4324" s="1">
        <v>0.64399999999999979</v>
      </c>
      <c r="L4324" s="2">
        <v>3.2790547999999986</v>
      </c>
      <c r="M4324">
        <v>4</v>
      </c>
      <c r="N4324" s="1">
        <f>IF(data[[#This Row],[Conversions]]=0,0,data[[#This Row],[Spend, Dollars]]/data[[#This Row],[Conversions]])</f>
        <v>0.81976369999999965</v>
      </c>
      <c r="O4324" s="13">
        <f>data[[#This Row],[Conversions]]/data[[#This Row],[Clicks]]</f>
        <v>0.78559223834868519</v>
      </c>
      <c r="P4324" s="11">
        <v>168</v>
      </c>
      <c r="Q4324" s="11">
        <f>IF(data[[#This Row],[Spend, Dollars]]=0,0,data[[#This Row],[Total conversion value, Dollars]]/data[[#This Row],[Spend, Dollars]])</f>
        <v>51.2342764140447</v>
      </c>
      <c r="R4324" s="2">
        <v>69</v>
      </c>
      <c r="S4324" s="2">
        <v>0</v>
      </c>
      <c r="T4324" s="2">
        <v>3</v>
      </c>
      <c r="U4324" s="2">
        <f t="shared" si="67"/>
        <v>72</v>
      </c>
    </row>
    <row r="4325" spans="1:21" x14ac:dyDescent="0.2">
      <c r="A4325" t="s">
        <v>24</v>
      </c>
      <c r="B4325" s="3">
        <v>45184</v>
      </c>
      <c r="C4325" s="10" t="str">
        <f>TEXT(data[[#This Row],[Date]],"mmmm")</f>
        <v>September</v>
      </c>
      <c r="D4325" t="s">
        <v>12</v>
      </c>
      <c r="E4325" t="s">
        <v>19</v>
      </c>
      <c r="F4325" t="s">
        <v>14</v>
      </c>
      <c r="G4325" t="s">
        <v>17</v>
      </c>
      <c r="H4325" s="11">
        <v>716</v>
      </c>
      <c r="I4325" s="11">
        <v>5.0836000000000006</v>
      </c>
      <c r="J4325" s="13">
        <f>data[[#This Row],[Clicks]]/data[[#This Row],[Impressions]]</f>
        <v>7.1000000000000004E-3</v>
      </c>
      <c r="K4325" s="1">
        <v>0.65549999999999964</v>
      </c>
      <c r="L4325" s="2">
        <v>3.3322997999999986</v>
      </c>
      <c r="M4325">
        <v>5</v>
      </c>
      <c r="N4325" s="1">
        <f>IF(data[[#This Row],[Conversions]]=0,0,data[[#This Row],[Spend, Dollars]]/data[[#This Row],[Conversions]])</f>
        <v>0.66645995999999974</v>
      </c>
      <c r="O4325" s="13">
        <f>data[[#This Row],[Conversions]]/data[[#This Row],[Clicks]]</f>
        <v>0.98355496105122342</v>
      </c>
      <c r="P4325" s="11">
        <v>326.39999999999998</v>
      </c>
      <c r="Q4325" s="11">
        <f>IF(data[[#This Row],[Spend, Dollars]]=0,0,data[[#This Row],[Total conversion value, Dollars]]/data[[#This Row],[Spend, Dollars]])</f>
        <v>97.95037049187475</v>
      </c>
      <c r="R4325" s="2">
        <v>33</v>
      </c>
      <c r="S4325" s="2">
        <v>4</v>
      </c>
      <c r="T4325" s="2">
        <v>1.5</v>
      </c>
      <c r="U4325" s="2">
        <f t="shared" si="67"/>
        <v>38.5</v>
      </c>
    </row>
    <row r="4326" spans="1:21" x14ac:dyDescent="0.2">
      <c r="A4326" t="s">
        <v>24</v>
      </c>
      <c r="B4326" s="3">
        <v>45185</v>
      </c>
      <c r="C4326" s="10" t="str">
        <f>TEXT(data[[#This Row],[Date]],"mmmm")</f>
        <v>September</v>
      </c>
      <c r="D4326" t="s">
        <v>12</v>
      </c>
      <c r="E4326" t="s">
        <v>19</v>
      </c>
      <c r="F4326" t="s">
        <v>14</v>
      </c>
      <c r="G4326" t="s">
        <v>17</v>
      </c>
      <c r="H4326" s="11">
        <v>1559</v>
      </c>
      <c r="I4326" s="11">
        <v>25.723499999999994</v>
      </c>
      <c r="J4326" s="13">
        <f>data[[#This Row],[Clicks]]/data[[#This Row],[Impressions]]</f>
        <v>1.6499999999999997E-2</v>
      </c>
      <c r="K4326" s="1">
        <v>0.29900000000000004</v>
      </c>
      <c r="L4326" s="2">
        <v>7.6913264999999997</v>
      </c>
      <c r="M4326">
        <v>8</v>
      </c>
      <c r="N4326" s="1">
        <f>IF(data[[#This Row],[Conversions]]=0,0,data[[#This Row],[Spend, Dollars]]/data[[#This Row],[Conversions]])</f>
        <v>0.96141581249999997</v>
      </c>
      <c r="O4326" s="13">
        <f>data[[#This Row],[Conversions]]/data[[#This Row],[Clicks]]</f>
        <v>0.31099966956285113</v>
      </c>
      <c r="P4326" s="11">
        <v>609.6</v>
      </c>
      <c r="Q4326" s="11">
        <f>IF(data[[#This Row],[Spend, Dollars]]=0,0,data[[#This Row],[Total conversion value, Dollars]]/data[[#This Row],[Spend, Dollars]])</f>
        <v>79.258109768191488</v>
      </c>
      <c r="R4326" s="2">
        <v>33</v>
      </c>
      <c r="S4326" s="2">
        <v>6</v>
      </c>
      <c r="T4326" s="2">
        <v>3</v>
      </c>
      <c r="U4326" s="2">
        <f t="shared" si="67"/>
        <v>42</v>
      </c>
    </row>
    <row r="4327" spans="1:21" x14ac:dyDescent="0.2">
      <c r="A4327" t="s">
        <v>24</v>
      </c>
      <c r="B4327" s="3">
        <v>45186</v>
      </c>
      <c r="C4327" s="10" t="str">
        <f>TEXT(data[[#This Row],[Date]],"mmmm")</f>
        <v>September</v>
      </c>
      <c r="D4327" t="s">
        <v>12</v>
      </c>
      <c r="E4327" t="s">
        <v>19</v>
      </c>
      <c r="F4327" t="s">
        <v>14</v>
      </c>
      <c r="G4327" t="s">
        <v>17</v>
      </c>
      <c r="H4327" s="11">
        <v>1197</v>
      </c>
      <c r="I4327" s="11">
        <v>12.807899999999997</v>
      </c>
      <c r="J4327" s="13">
        <f>data[[#This Row],[Clicks]]/data[[#This Row],[Impressions]]</f>
        <v>1.0699999999999998E-2</v>
      </c>
      <c r="K4327" s="1">
        <v>0.27600000000000002</v>
      </c>
      <c r="L4327" s="2">
        <v>3.5349803999999994</v>
      </c>
      <c r="M4327">
        <v>4</v>
      </c>
      <c r="N4327" s="1">
        <f>IF(data[[#This Row],[Conversions]]=0,0,data[[#This Row],[Spend, Dollars]]/data[[#This Row],[Conversions]])</f>
        <v>0.88374509999999984</v>
      </c>
      <c r="O4327" s="13">
        <f>data[[#This Row],[Conversions]]/data[[#This Row],[Clicks]]</f>
        <v>0.31230724787045505</v>
      </c>
      <c r="P4327" s="11">
        <v>226.79999999999998</v>
      </c>
      <c r="Q4327" s="11">
        <f>IF(data[[#This Row],[Spend, Dollars]]=0,0,data[[#This Row],[Total conversion value, Dollars]]/data[[#This Row],[Spend, Dollars]])</f>
        <v>64.158771573386943</v>
      </c>
      <c r="R4327" s="2">
        <v>32</v>
      </c>
      <c r="S4327" s="2">
        <v>8</v>
      </c>
      <c r="T4327" s="2">
        <v>3</v>
      </c>
      <c r="U4327" s="2">
        <f t="shared" si="67"/>
        <v>43</v>
      </c>
    </row>
    <row r="4328" spans="1:21" x14ac:dyDescent="0.2">
      <c r="A4328" t="s">
        <v>24</v>
      </c>
      <c r="B4328" s="3">
        <v>45187</v>
      </c>
      <c r="C4328" s="10" t="str">
        <f>TEXT(data[[#This Row],[Date]],"mmmm")</f>
        <v>September</v>
      </c>
      <c r="D4328" t="s">
        <v>12</v>
      </c>
      <c r="E4328" t="s">
        <v>19</v>
      </c>
      <c r="F4328" t="s">
        <v>14</v>
      </c>
      <c r="G4328" t="s">
        <v>17</v>
      </c>
      <c r="H4328" s="11">
        <v>877</v>
      </c>
      <c r="I4328" s="11">
        <v>3.9464999999999981</v>
      </c>
      <c r="J4328" s="13">
        <f>data[[#This Row],[Clicks]]/data[[#This Row],[Impressions]]</f>
        <v>4.4999999999999979E-3</v>
      </c>
      <c r="K4328" s="1">
        <v>1.3339999999999996</v>
      </c>
      <c r="L4328" s="2">
        <v>5.2646309999999961</v>
      </c>
      <c r="M4328">
        <v>4</v>
      </c>
      <c r="N4328" s="1">
        <f>IF(data[[#This Row],[Conversions]]=0,0,data[[#This Row],[Spend, Dollars]]/data[[#This Row],[Conversions]])</f>
        <v>1.316157749999999</v>
      </c>
      <c r="O4328" s="13">
        <f>data[[#This Row],[Conversions]]/data[[#This Row],[Clicks]]</f>
        <v>1.0135563157227929</v>
      </c>
      <c r="P4328" s="11">
        <v>303.59999999999997</v>
      </c>
      <c r="Q4328" s="11">
        <f>IF(data[[#This Row],[Spend, Dollars]]=0,0,data[[#This Row],[Total conversion value, Dollars]]/data[[#This Row],[Spend, Dollars]])</f>
        <v>57.667859342848566</v>
      </c>
      <c r="R4328" s="2">
        <v>48</v>
      </c>
      <c r="S4328" s="2">
        <v>12</v>
      </c>
      <c r="T4328" s="2">
        <v>9</v>
      </c>
      <c r="U4328" s="2">
        <f t="shared" si="67"/>
        <v>69</v>
      </c>
    </row>
    <row r="4329" spans="1:21" x14ac:dyDescent="0.2">
      <c r="A4329" t="s">
        <v>24</v>
      </c>
      <c r="B4329" s="3">
        <v>45188</v>
      </c>
      <c r="C4329" s="10" t="str">
        <f>TEXT(data[[#This Row],[Date]],"mmmm")</f>
        <v>September</v>
      </c>
      <c r="D4329" t="s">
        <v>12</v>
      </c>
      <c r="E4329" t="s">
        <v>19</v>
      </c>
      <c r="F4329" t="s">
        <v>14</v>
      </c>
      <c r="G4329" t="s">
        <v>17</v>
      </c>
      <c r="H4329" s="11">
        <v>927</v>
      </c>
      <c r="I4329" s="11">
        <v>12.792600000000002</v>
      </c>
      <c r="J4329" s="13">
        <f>data[[#This Row],[Clicks]]/data[[#This Row],[Impressions]]</f>
        <v>1.3800000000000002E-2</v>
      </c>
      <c r="K4329" s="1">
        <v>0.65549999999999964</v>
      </c>
      <c r="L4329" s="2">
        <v>8.3855492999999974</v>
      </c>
      <c r="M4329">
        <v>8</v>
      </c>
      <c r="N4329" s="1">
        <f>IF(data[[#This Row],[Conversions]]=0,0,data[[#This Row],[Spend, Dollars]]/data[[#This Row],[Conversions]])</f>
        <v>1.0481936624999997</v>
      </c>
      <c r="O4329" s="13">
        <f>data[[#This Row],[Conversions]]/data[[#This Row],[Clicks]]</f>
        <v>0.62536153713865816</v>
      </c>
      <c r="P4329" s="11">
        <v>541.19999999999993</v>
      </c>
      <c r="Q4329" s="11">
        <f>IF(data[[#This Row],[Spend, Dollars]]=0,0,data[[#This Row],[Total conversion value, Dollars]]/data[[#This Row],[Spend, Dollars]])</f>
        <v>64.539600285934767</v>
      </c>
      <c r="R4329" s="2">
        <v>59</v>
      </c>
      <c r="S4329" s="2">
        <v>8</v>
      </c>
      <c r="T4329" s="2">
        <v>3</v>
      </c>
      <c r="U4329" s="2">
        <f t="shared" si="67"/>
        <v>70</v>
      </c>
    </row>
    <row r="4330" spans="1:21" x14ac:dyDescent="0.2">
      <c r="A4330" t="s">
        <v>24</v>
      </c>
      <c r="B4330" s="3">
        <v>45189</v>
      </c>
      <c r="C4330" s="10" t="str">
        <f>TEXT(data[[#This Row],[Date]],"mmmm")</f>
        <v>September</v>
      </c>
      <c r="D4330" t="s">
        <v>12</v>
      </c>
      <c r="E4330" t="s">
        <v>19</v>
      </c>
      <c r="F4330" t="s">
        <v>14</v>
      </c>
      <c r="G4330" t="s">
        <v>17</v>
      </c>
      <c r="H4330" s="11">
        <v>1100</v>
      </c>
      <c r="I4330" s="11">
        <v>10.56</v>
      </c>
      <c r="J4330" s="13">
        <f>data[[#This Row],[Clicks]]/data[[#This Row],[Impressions]]</f>
        <v>9.6000000000000009E-3</v>
      </c>
      <c r="K4330" s="1">
        <v>0.42549999999999988</v>
      </c>
      <c r="L4330" s="2">
        <v>4.4932799999999986</v>
      </c>
      <c r="M4330">
        <v>6</v>
      </c>
      <c r="N4330" s="1">
        <f>IF(data[[#This Row],[Conversions]]=0,0,data[[#This Row],[Spend, Dollars]]/data[[#This Row],[Conversions]])</f>
        <v>0.74887999999999977</v>
      </c>
      <c r="O4330" s="13">
        <f>data[[#This Row],[Conversions]]/data[[#This Row],[Clicks]]</f>
        <v>0.56818181818181812</v>
      </c>
      <c r="P4330" s="11">
        <v>320.39999999999998</v>
      </c>
      <c r="Q4330" s="11">
        <f>IF(data[[#This Row],[Spend, Dollars]]=0,0,data[[#This Row],[Total conversion value, Dollars]]/data[[#This Row],[Spend, Dollars]])</f>
        <v>71.306484349962631</v>
      </c>
      <c r="R4330" s="2">
        <v>43</v>
      </c>
      <c r="S4330" s="2">
        <v>1</v>
      </c>
      <c r="T4330" s="2">
        <v>4.5</v>
      </c>
      <c r="U4330" s="2">
        <f t="shared" si="67"/>
        <v>48.5</v>
      </c>
    </row>
    <row r="4331" spans="1:21" x14ac:dyDescent="0.2">
      <c r="A4331" t="s">
        <v>24</v>
      </c>
      <c r="B4331" s="3">
        <v>45190</v>
      </c>
      <c r="C4331" s="10" t="str">
        <f>TEXT(data[[#This Row],[Date]],"mmmm")</f>
        <v>September</v>
      </c>
      <c r="D4331" t="s">
        <v>12</v>
      </c>
      <c r="E4331" t="s">
        <v>19</v>
      </c>
      <c r="F4331" t="s">
        <v>14</v>
      </c>
      <c r="G4331" t="s">
        <v>17</v>
      </c>
      <c r="H4331" s="11">
        <v>1060</v>
      </c>
      <c r="I4331" s="11">
        <v>12.613999999999999</v>
      </c>
      <c r="J4331" s="13">
        <f>data[[#This Row],[Clicks]]/data[[#This Row],[Impressions]]</f>
        <v>1.1899999999999999E-2</v>
      </c>
      <c r="K4331" s="1">
        <v>1.0924999999999996</v>
      </c>
      <c r="L4331" s="2">
        <v>13.780794999999994</v>
      </c>
      <c r="M4331">
        <v>7</v>
      </c>
      <c r="N4331" s="1">
        <f>IF(data[[#This Row],[Conversions]]=0,0,data[[#This Row],[Spend, Dollars]]/data[[#This Row],[Conversions]])</f>
        <v>1.9686849999999991</v>
      </c>
      <c r="O4331" s="13">
        <f>data[[#This Row],[Conversions]]/data[[#This Row],[Clicks]]</f>
        <v>0.55493895671476146</v>
      </c>
      <c r="P4331" s="11">
        <v>412.8</v>
      </c>
      <c r="Q4331" s="11">
        <f>IF(data[[#This Row],[Spend, Dollars]]=0,0,data[[#This Row],[Total conversion value, Dollars]]/data[[#This Row],[Spend, Dollars]])</f>
        <v>29.954730478176344</v>
      </c>
      <c r="R4331" s="2">
        <v>31</v>
      </c>
      <c r="S4331" s="2">
        <v>8</v>
      </c>
      <c r="T4331" s="2">
        <v>1.5</v>
      </c>
      <c r="U4331" s="2">
        <f t="shared" si="67"/>
        <v>40.5</v>
      </c>
    </row>
    <row r="4332" spans="1:21" x14ac:dyDescent="0.2">
      <c r="A4332" t="s">
        <v>24</v>
      </c>
      <c r="B4332" s="3">
        <v>45191</v>
      </c>
      <c r="C4332" s="10" t="str">
        <f>TEXT(data[[#This Row],[Date]],"mmmm")</f>
        <v>September</v>
      </c>
      <c r="D4332" t="s">
        <v>12</v>
      </c>
      <c r="E4332" t="s">
        <v>19</v>
      </c>
      <c r="F4332" t="s">
        <v>14</v>
      </c>
      <c r="G4332" t="s">
        <v>17</v>
      </c>
      <c r="H4332" s="11">
        <v>1072</v>
      </c>
      <c r="I4332" s="11">
        <v>13.507199999999996</v>
      </c>
      <c r="J4332" s="13">
        <f>data[[#This Row],[Clicks]]/data[[#This Row],[Impressions]]</f>
        <v>1.2599999999999997E-2</v>
      </c>
      <c r="K4332" s="1">
        <v>0.10350000000000006</v>
      </c>
      <c r="L4332" s="2">
        <v>1.3979952000000004</v>
      </c>
      <c r="M4332">
        <v>5</v>
      </c>
      <c r="N4332" s="1">
        <f>IF(data[[#This Row],[Conversions]]=0,0,data[[#This Row],[Spend, Dollars]]/data[[#This Row],[Conversions]])</f>
        <v>0.27959904000000008</v>
      </c>
      <c r="O4332" s="13">
        <f>data[[#This Row],[Conversions]]/data[[#This Row],[Clicks]]</f>
        <v>0.37017294479981061</v>
      </c>
      <c r="P4332" s="11">
        <v>196.79999999999998</v>
      </c>
      <c r="Q4332" s="11">
        <f>IF(data[[#This Row],[Spend, Dollars]]=0,0,data[[#This Row],[Total conversion value, Dollars]]/data[[#This Row],[Spend, Dollars]])</f>
        <v>140.77301552966699</v>
      </c>
      <c r="R4332" s="2">
        <v>18</v>
      </c>
      <c r="S4332" s="2">
        <v>12</v>
      </c>
      <c r="T4332" s="2">
        <v>4.5</v>
      </c>
      <c r="U4332" s="2">
        <f t="shared" si="67"/>
        <v>34.5</v>
      </c>
    </row>
    <row r="4333" spans="1:21" x14ac:dyDescent="0.2">
      <c r="A4333" t="s">
        <v>24</v>
      </c>
      <c r="B4333" s="3">
        <v>45192</v>
      </c>
      <c r="C4333" s="10" t="str">
        <f>TEXT(data[[#This Row],[Date]],"mmmm")</f>
        <v>September</v>
      </c>
      <c r="D4333" t="s">
        <v>12</v>
      </c>
      <c r="E4333" t="s">
        <v>19</v>
      </c>
      <c r="F4333" t="s">
        <v>14</v>
      </c>
      <c r="G4333" t="s">
        <v>17</v>
      </c>
      <c r="H4333" s="11">
        <v>1029</v>
      </c>
      <c r="I4333" s="11">
        <v>11.421900000000001</v>
      </c>
      <c r="J4333" s="13">
        <f>data[[#This Row],[Clicks]]/data[[#This Row],[Impressions]]</f>
        <v>1.11E-2</v>
      </c>
      <c r="K4333" s="1">
        <v>0.93149999999999977</v>
      </c>
      <c r="L4333" s="2">
        <v>10.639499849999998</v>
      </c>
      <c r="M4333">
        <v>7</v>
      </c>
      <c r="N4333" s="1">
        <f>IF(data[[#This Row],[Conversions]]=0,0,data[[#This Row],[Spend, Dollars]]/data[[#This Row],[Conversions]])</f>
        <v>1.5199285499999997</v>
      </c>
      <c r="O4333" s="13">
        <f>data[[#This Row],[Conversions]]/data[[#This Row],[Clicks]]</f>
        <v>0.61285775571489853</v>
      </c>
      <c r="P4333" s="11">
        <v>380.4</v>
      </c>
      <c r="Q4333" s="11">
        <f>IF(data[[#This Row],[Spend, Dollars]]=0,0,data[[#This Row],[Total conversion value, Dollars]]/data[[#This Row],[Spend, Dollars]])</f>
        <v>35.753560351805454</v>
      </c>
      <c r="R4333" s="2">
        <v>35</v>
      </c>
      <c r="S4333" s="2">
        <v>5</v>
      </c>
      <c r="T4333" s="2">
        <v>4.5</v>
      </c>
      <c r="U4333" s="2">
        <f t="shared" si="67"/>
        <v>44.5</v>
      </c>
    </row>
    <row r="4334" spans="1:21" x14ac:dyDescent="0.2">
      <c r="A4334" t="s">
        <v>24</v>
      </c>
      <c r="B4334" s="3">
        <v>45193</v>
      </c>
      <c r="C4334" s="10" t="str">
        <f>TEXT(data[[#This Row],[Date]],"mmmm")</f>
        <v>September</v>
      </c>
      <c r="D4334" t="s">
        <v>12</v>
      </c>
      <c r="E4334" t="s">
        <v>19</v>
      </c>
      <c r="F4334" t="s">
        <v>14</v>
      </c>
      <c r="G4334" t="s">
        <v>17</v>
      </c>
      <c r="H4334" s="11">
        <v>1290</v>
      </c>
      <c r="I4334" s="11">
        <v>11.739000000000001</v>
      </c>
      <c r="J4334" s="13">
        <f>data[[#This Row],[Clicks]]/data[[#This Row],[Impressions]]</f>
        <v>9.1000000000000004E-3</v>
      </c>
      <c r="K4334" s="1">
        <v>0.14950000000000005</v>
      </c>
      <c r="L4334" s="2">
        <v>1.7549805000000007</v>
      </c>
      <c r="M4334">
        <v>7</v>
      </c>
      <c r="N4334" s="1">
        <f>IF(data[[#This Row],[Conversions]]=0,0,data[[#This Row],[Spend, Dollars]]/data[[#This Row],[Conversions]])</f>
        <v>0.25071150000000009</v>
      </c>
      <c r="O4334" s="13">
        <f>data[[#This Row],[Conversions]]/data[[#This Row],[Clicks]]</f>
        <v>0.59630292188431722</v>
      </c>
      <c r="P4334" s="11">
        <v>576</v>
      </c>
      <c r="Q4334" s="11">
        <f>IF(data[[#This Row],[Spend, Dollars]]=0,0,data[[#This Row],[Total conversion value, Dollars]]/data[[#This Row],[Spend, Dollars]])</f>
        <v>328.20877496929438</v>
      </c>
      <c r="R4334" s="2">
        <v>38</v>
      </c>
      <c r="S4334" s="2">
        <v>7</v>
      </c>
      <c r="T4334" s="2">
        <v>16.5</v>
      </c>
      <c r="U4334" s="2">
        <f t="shared" si="67"/>
        <v>61.5</v>
      </c>
    </row>
    <row r="4335" spans="1:21" x14ac:dyDescent="0.2">
      <c r="A4335" t="s">
        <v>24</v>
      </c>
      <c r="B4335" s="3">
        <v>45194</v>
      </c>
      <c r="C4335" s="10" t="str">
        <f>TEXT(data[[#This Row],[Date]],"mmmm")</f>
        <v>September</v>
      </c>
      <c r="D4335" t="s">
        <v>12</v>
      </c>
      <c r="E4335" t="s">
        <v>19</v>
      </c>
      <c r="F4335" t="s">
        <v>14</v>
      </c>
      <c r="G4335" t="s">
        <v>17</v>
      </c>
      <c r="H4335" s="11">
        <v>1421</v>
      </c>
      <c r="I4335" s="11">
        <v>19.893999999999998</v>
      </c>
      <c r="J4335" s="13">
        <f>data[[#This Row],[Clicks]]/data[[#This Row],[Impressions]]</f>
        <v>1.3999999999999999E-2</v>
      </c>
      <c r="K4335" s="1">
        <v>1.2994999999999994</v>
      </c>
      <c r="L4335" s="2">
        <v>25.852252999999987</v>
      </c>
      <c r="M4335">
        <v>4</v>
      </c>
      <c r="N4335" s="1">
        <f>IF(data[[#This Row],[Conversions]]=0,0,data[[#This Row],[Spend, Dollars]]/data[[#This Row],[Conversions]])</f>
        <v>6.4630632499999967</v>
      </c>
      <c r="O4335" s="13">
        <f>data[[#This Row],[Conversions]]/data[[#This Row],[Clicks]]</f>
        <v>0.20106564793405049</v>
      </c>
      <c r="P4335" s="11">
        <v>307.2</v>
      </c>
      <c r="Q4335" s="11">
        <f>IF(data[[#This Row],[Spend, Dollars]]=0,0,data[[#This Row],[Total conversion value, Dollars]]/data[[#This Row],[Spend, Dollars]])</f>
        <v>11.882910166475632</v>
      </c>
      <c r="R4335" s="2">
        <v>51</v>
      </c>
      <c r="S4335" s="2">
        <v>3</v>
      </c>
      <c r="T4335" s="2">
        <v>1.5</v>
      </c>
      <c r="U4335" s="2">
        <f t="shared" si="67"/>
        <v>55.5</v>
      </c>
    </row>
    <row r="4336" spans="1:21" x14ac:dyDescent="0.2">
      <c r="A4336" t="s">
        <v>24</v>
      </c>
      <c r="B4336" s="3">
        <v>45195</v>
      </c>
      <c r="C4336" s="10" t="str">
        <f>TEXT(data[[#This Row],[Date]],"mmmm")</f>
        <v>September</v>
      </c>
      <c r="D4336" t="s">
        <v>12</v>
      </c>
      <c r="E4336" t="s">
        <v>19</v>
      </c>
      <c r="F4336" t="s">
        <v>14</v>
      </c>
      <c r="G4336" t="s">
        <v>17</v>
      </c>
      <c r="H4336" s="11">
        <v>583</v>
      </c>
      <c r="I4336" s="11">
        <v>5.7716999999999992</v>
      </c>
      <c r="J4336" s="13">
        <f>data[[#This Row],[Clicks]]/data[[#This Row],[Impressions]]</f>
        <v>9.8999999999999991E-3</v>
      </c>
      <c r="K4336" s="1">
        <v>0.21850000000000006</v>
      </c>
      <c r="L4336" s="2">
        <v>1.2611164500000001</v>
      </c>
      <c r="M4336">
        <v>3</v>
      </c>
      <c r="N4336" s="1">
        <f>IF(data[[#This Row],[Conversions]]=0,0,data[[#This Row],[Spend, Dollars]]/data[[#This Row],[Conversions]])</f>
        <v>0.42037215</v>
      </c>
      <c r="O4336" s="13">
        <f>data[[#This Row],[Conversions]]/data[[#This Row],[Clicks]]</f>
        <v>0.51977753521492809</v>
      </c>
      <c r="P4336" s="11">
        <v>102</v>
      </c>
      <c r="Q4336" s="11">
        <f>IF(data[[#This Row],[Spend, Dollars]]=0,0,data[[#This Row],[Total conversion value, Dollars]]/data[[#This Row],[Spend, Dollars]])</f>
        <v>80.880714861819456</v>
      </c>
      <c r="R4336" s="2">
        <v>58</v>
      </c>
      <c r="S4336" s="2">
        <v>6</v>
      </c>
      <c r="T4336" s="2">
        <v>6</v>
      </c>
      <c r="U4336" s="2">
        <f t="shared" si="67"/>
        <v>70</v>
      </c>
    </row>
    <row r="4337" spans="1:21" x14ac:dyDescent="0.2">
      <c r="A4337" t="s">
        <v>24</v>
      </c>
      <c r="B4337" s="3">
        <v>45196</v>
      </c>
      <c r="C4337" s="10" t="str">
        <f>TEXT(data[[#This Row],[Date]],"mmmm")</f>
        <v>September</v>
      </c>
      <c r="D4337" t="s">
        <v>12</v>
      </c>
      <c r="E4337" t="s">
        <v>19</v>
      </c>
      <c r="F4337" t="s">
        <v>14</v>
      </c>
      <c r="G4337" t="s">
        <v>17</v>
      </c>
      <c r="H4337" s="11">
        <v>1221</v>
      </c>
      <c r="I4337" s="11">
        <v>14.2857</v>
      </c>
      <c r="J4337" s="13">
        <f>data[[#This Row],[Clicks]]/data[[#This Row],[Impressions]]</f>
        <v>1.17E-2</v>
      </c>
      <c r="K4337" s="1">
        <v>0.36799999999999994</v>
      </c>
      <c r="L4337" s="2">
        <v>5.2571375999999992</v>
      </c>
      <c r="M4337">
        <v>7</v>
      </c>
      <c r="N4337" s="1">
        <f>IF(data[[#This Row],[Conversions]]=0,0,data[[#This Row],[Spend, Dollars]]/data[[#This Row],[Conversions]])</f>
        <v>0.75101965714285701</v>
      </c>
      <c r="O4337" s="13">
        <f>data[[#This Row],[Conversions]]/data[[#This Row],[Clicks]]</f>
        <v>0.49000049000049001</v>
      </c>
      <c r="P4337" s="11">
        <v>561.6</v>
      </c>
      <c r="Q4337" s="11">
        <f>IF(data[[#This Row],[Spend, Dollars]]=0,0,data[[#This Row],[Total conversion value, Dollars]]/data[[#This Row],[Spend, Dollars]])</f>
        <v>106.82619378271555</v>
      </c>
      <c r="R4337" s="2">
        <v>45</v>
      </c>
      <c r="S4337" s="2">
        <v>1</v>
      </c>
      <c r="T4337" s="2">
        <v>4.5</v>
      </c>
      <c r="U4337" s="2">
        <f t="shared" si="67"/>
        <v>50.5</v>
      </c>
    </row>
    <row r="4338" spans="1:21" x14ac:dyDescent="0.2">
      <c r="A4338" t="s">
        <v>24</v>
      </c>
      <c r="B4338" s="3">
        <v>45197</v>
      </c>
      <c r="C4338" s="10" t="str">
        <f>TEXT(data[[#This Row],[Date]],"mmmm")</f>
        <v>September</v>
      </c>
      <c r="D4338" t="s">
        <v>12</v>
      </c>
      <c r="E4338" t="s">
        <v>19</v>
      </c>
      <c r="F4338" t="s">
        <v>14</v>
      </c>
      <c r="G4338" t="s">
        <v>17</v>
      </c>
      <c r="H4338" s="11">
        <v>1032</v>
      </c>
      <c r="I4338" s="11">
        <v>10.216799999999999</v>
      </c>
      <c r="J4338" s="13">
        <f>data[[#This Row],[Clicks]]/data[[#This Row],[Impressions]]</f>
        <v>9.8999999999999991E-3</v>
      </c>
      <c r="K4338" s="1">
        <v>1.3454999999999995</v>
      </c>
      <c r="L4338" s="2">
        <v>13.746704399999993</v>
      </c>
      <c r="M4338">
        <v>3</v>
      </c>
      <c r="N4338" s="1">
        <f>IF(data[[#This Row],[Conversions]]=0,0,data[[#This Row],[Spend, Dollars]]/data[[#This Row],[Conversions]])</f>
        <v>4.5822347999999975</v>
      </c>
      <c r="O4338" s="13">
        <f>data[[#This Row],[Conversions]]/data[[#This Row],[Clicks]]</f>
        <v>0.29363401456424715</v>
      </c>
      <c r="P4338" s="11">
        <v>153.6</v>
      </c>
      <c r="Q4338" s="11">
        <f>IF(data[[#This Row],[Spend, Dollars]]=0,0,data[[#This Row],[Total conversion value, Dollars]]/data[[#This Row],[Spend, Dollars]])</f>
        <v>11.173587176283508</v>
      </c>
      <c r="R4338" s="2">
        <v>65</v>
      </c>
      <c r="S4338" s="2">
        <v>9</v>
      </c>
      <c r="T4338" s="2">
        <v>6</v>
      </c>
      <c r="U4338" s="2">
        <f t="shared" si="67"/>
        <v>80</v>
      </c>
    </row>
    <row r="4339" spans="1:21" x14ac:dyDescent="0.2">
      <c r="A4339" t="s">
        <v>24</v>
      </c>
      <c r="B4339" s="3">
        <v>45198</v>
      </c>
      <c r="C4339" s="10" t="str">
        <f>TEXT(data[[#This Row],[Date]],"mmmm")</f>
        <v>September</v>
      </c>
      <c r="D4339" t="s">
        <v>12</v>
      </c>
      <c r="E4339" t="s">
        <v>19</v>
      </c>
      <c r="F4339" t="s">
        <v>14</v>
      </c>
      <c r="G4339" t="s">
        <v>17</v>
      </c>
      <c r="H4339" s="11">
        <v>800</v>
      </c>
      <c r="I4339" s="11">
        <v>3.36</v>
      </c>
      <c r="J4339" s="13">
        <f>data[[#This Row],[Clicks]]/data[[#This Row],[Impressions]]</f>
        <v>4.1999999999999997E-3</v>
      </c>
      <c r="K4339" s="1">
        <v>0.65549999999999964</v>
      </c>
      <c r="L4339" s="2">
        <v>2.2024799999999987</v>
      </c>
      <c r="M4339">
        <v>7</v>
      </c>
      <c r="N4339" s="1">
        <f>IF(data[[#This Row],[Conversions]]=0,0,data[[#This Row],[Spend, Dollars]]/data[[#This Row],[Conversions]])</f>
        <v>0.31463999999999981</v>
      </c>
      <c r="O4339" s="13">
        <f>data[[#This Row],[Conversions]]/data[[#This Row],[Clicks]]</f>
        <v>2.0833333333333335</v>
      </c>
      <c r="P4339" s="11">
        <v>529.19999999999993</v>
      </c>
      <c r="Q4339" s="11">
        <f>IF(data[[#This Row],[Spend, Dollars]]=0,0,data[[#This Row],[Total conversion value, Dollars]]/data[[#This Row],[Spend, Dollars]])</f>
        <v>240.27459954233422</v>
      </c>
      <c r="R4339" s="2">
        <v>38</v>
      </c>
      <c r="S4339" s="2">
        <v>11</v>
      </c>
      <c r="T4339" s="2">
        <v>1.5</v>
      </c>
      <c r="U4339" s="2">
        <f t="shared" si="67"/>
        <v>50.5</v>
      </c>
    </row>
    <row r="4340" spans="1:21" x14ac:dyDescent="0.2">
      <c r="A4340" t="s">
        <v>24</v>
      </c>
      <c r="B4340" s="3">
        <v>45199</v>
      </c>
      <c r="C4340" s="10" t="str">
        <f>TEXT(data[[#This Row],[Date]],"mmmm")</f>
        <v>September</v>
      </c>
      <c r="D4340" t="s">
        <v>12</v>
      </c>
      <c r="E4340" t="s">
        <v>19</v>
      </c>
      <c r="F4340" t="s">
        <v>14</v>
      </c>
      <c r="G4340" t="s">
        <v>17</v>
      </c>
      <c r="H4340" s="11">
        <v>715</v>
      </c>
      <c r="I4340" s="11">
        <v>6.7924999999999986</v>
      </c>
      <c r="J4340" s="13">
        <f>data[[#This Row],[Clicks]]/data[[#This Row],[Impressions]]</f>
        <v>9.499999999999998E-3</v>
      </c>
      <c r="K4340" s="1">
        <v>0.41399999999999987</v>
      </c>
      <c r="L4340" s="2">
        <v>2.8120949999999985</v>
      </c>
      <c r="M4340">
        <v>6</v>
      </c>
      <c r="N4340" s="1">
        <f>IF(data[[#This Row],[Conversions]]=0,0,data[[#This Row],[Spend, Dollars]]/data[[#This Row],[Conversions]])</f>
        <v>0.46868249999999972</v>
      </c>
      <c r="O4340" s="13">
        <f>data[[#This Row],[Conversions]]/data[[#This Row],[Clicks]]</f>
        <v>0.88332719911667301</v>
      </c>
      <c r="P4340" s="11">
        <v>357.59999999999997</v>
      </c>
      <c r="Q4340" s="11">
        <f>IF(data[[#This Row],[Spend, Dollars]]=0,0,data[[#This Row],[Total conversion value, Dollars]]/data[[#This Row],[Spend, Dollars]])</f>
        <v>127.16497842355972</v>
      </c>
      <c r="R4340" s="2">
        <v>59</v>
      </c>
      <c r="S4340" s="2">
        <v>8</v>
      </c>
      <c r="T4340" s="2">
        <v>6</v>
      </c>
      <c r="U4340" s="2">
        <f t="shared" si="67"/>
        <v>73</v>
      </c>
    </row>
    <row r="4341" spans="1:21" x14ac:dyDescent="0.2">
      <c r="A4341" t="s">
        <v>24</v>
      </c>
      <c r="B4341" s="3">
        <v>45200</v>
      </c>
      <c r="C4341" s="10" t="str">
        <f>TEXT(data[[#This Row],[Date]],"mmmm")</f>
        <v>October</v>
      </c>
      <c r="D4341" t="s">
        <v>12</v>
      </c>
      <c r="E4341" t="s">
        <v>19</v>
      </c>
      <c r="F4341" t="s">
        <v>14</v>
      </c>
      <c r="G4341" t="s">
        <v>17</v>
      </c>
      <c r="H4341" s="11">
        <v>1587</v>
      </c>
      <c r="I4341" s="11">
        <v>14.6004</v>
      </c>
      <c r="J4341" s="13">
        <f>data[[#This Row],[Clicks]]/data[[#This Row],[Impressions]]</f>
        <v>9.1999999999999998E-3</v>
      </c>
      <c r="K4341" s="1">
        <v>0.98899999999999977</v>
      </c>
      <c r="L4341" s="2">
        <v>14.439795599999997</v>
      </c>
      <c r="M4341">
        <v>6</v>
      </c>
      <c r="N4341" s="1">
        <f>IF(data[[#This Row],[Conversions]]=0,0,data[[#This Row],[Spend, Dollars]]/data[[#This Row],[Conversions]])</f>
        <v>2.4066325999999996</v>
      </c>
      <c r="O4341" s="13">
        <f>data[[#This Row],[Conversions]]/data[[#This Row],[Clicks]]</f>
        <v>0.41094764526999261</v>
      </c>
      <c r="P4341" s="11">
        <v>505.2</v>
      </c>
      <c r="Q4341" s="11">
        <f>IF(data[[#This Row],[Spend, Dollars]]=0,0,data[[#This Row],[Total conversion value, Dollars]]/data[[#This Row],[Spend, Dollars]])</f>
        <v>34.986644824806255</v>
      </c>
      <c r="R4341" s="2">
        <v>73</v>
      </c>
      <c r="S4341" s="2">
        <v>4</v>
      </c>
      <c r="T4341" s="2">
        <v>4.5</v>
      </c>
      <c r="U4341" s="2">
        <f t="shared" si="67"/>
        <v>81.5</v>
      </c>
    </row>
    <row r="4342" spans="1:21" x14ac:dyDescent="0.2">
      <c r="A4342" t="s">
        <v>24</v>
      </c>
      <c r="B4342" s="3">
        <v>45201</v>
      </c>
      <c r="C4342" s="10" t="str">
        <f>TEXT(data[[#This Row],[Date]],"mmmm")</f>
        <v>October</v>
      </c>
      <c r="D4342" t="s">
        <v>12</v>
      </c>
      <c r="E4342" t="s">
        <v>19</v>
      </c>
      <c r="F4342" t="s">
        <v>14</v>
      </c>
      <c r="G4342" t="s">
        <v>17</v>
      </c>
      <c r="H4342" s="11">
        <v>1434</v>
      </c>
      <c r="I4342" s="11">
        <v>11.1852</v>
      </c>
      <c r="J4342" s="13">
        <f>data[[#This Row],[Clicks]]/data[[#This Row],[Impressions]]</f>
        <v>7.7999999999999996E-3</v>
      </c>
      <c r="K4342" s="1">
        <v>0.66699999999999959</v>
      </c>
      <c r="L4342" s="2">
        <v>7.4605283999999958</v>
      </c>
      <c r="M4342">
        <v>9</v>
      </c>
      <c r="N4342" s="1">
        <f>IF(data[[#This Row],[Conversions]]=0,0,data[[#This Row],[Spend, Dollars]]/data[[#This Row],[Conversions]])</f>
        <v>0.82894759999999956</v>
      </c>
      <c r="O4342" s="13">
        <f>data[[#This Row],[Conversions]]/data[[#This Row],[Clicks]]</f>
        <v>0.804634695848085</v>
      </c>
      <c r="P4342" s="11">
        <v>506.4</v>
      </c>
      <c r="Q4342" s="11">
        <f>IF(data[[#This Row],[Spend, Dollars]]=0,0,data[[#This Row],[Total conversion value, Dollars]]/data[[#This Row],[Spend, Dollars]])</f>
        <v>67.877229714721039</v>
      </c>
      <c r="R4342" s="2">
        <v>38</v>
      </c>
      <c r="S4342" s="2">
        <v>11</v>
      </c>
      <c r="T4342" s="2">
        <v>0</v>
      </c>
      <c r="U4342" s="2">
        <f t="shared" si="67"/>
        <v>49</v>
      </c>
    </row>
    <row r="4343" spans="1:21" x14ac:dyDescent="0.2">
      <c r="A4343" t="s">
        <v>24</v>
      </c>
      <c r="B4343" s="3">
        <v>45202</v>
      </c>
      <c r="C4343" s="10" t="str">
        <f>TEXT(data[[#This Row],[Date]],"mmmm")</f>
        <v>October</v>
      </c>
      <c r="D4343" t="s">
        <v>12</v>
      </c>
      <c r="E4343" t="s">
        <v>19</v>
      </c>
      <c r="F4343" t="s">
        <v>14</v>
      </c>
      <c r="G4343" t="s">
        <v>17</v>
      </c>
      <c r="H4343" s="11">
        <v>1146</v>
      </c>
      <c r="I4343" s="11">
        <v>12.262200000000002</v>
      </c>
      <c r="J4343" s="13">
        <f>data[[#This Row],[Clicks]]/data[[#This Row],[Impressions]]</f>
        <v>1.0700000000000001E-2</v>
      </c>
      <c r="K4343" s="1">
        <v>0.59799999999999975</v>
      </c>
      <c r="L4343" s="2">
        <v>7.3327955999999981</v>
      </c>
      <c r="M4343">
        <v>9</v>
      </c>
      <c r="N4343" s="1">
        <f>IF(data[[#This Row],[Conversions]]=0,0,data[[#This Row],[Spend, Dollars]]/data[[#This Row],[Conversions]])</f>
        <v>0.81475506666666642</v>
      </c>
      <c r="O4343" s="13">
        <f>data[[#This Row],[Conversions]]/data[[#This Row],[Clicks]]</f>
        <v>0.73396291040759398</v>
      </c>
      <c r="P4343" s="11">
        <v>385.2</v>
      </c>
      <c r="Q4343" s="11">
        <f>IF(data[[#This Row],[Spend, Dollars]]=0,0,data[[#This Row],[Total conversion value, Dollars]]/data[[#This Row],[Spend, Dollars]])</f>
        <v>52.531124691379652</v>
      </c>
      <c r="R4343" s="2">
        <v>61</v>
      </c>
      <c r="S4343" s="2">
        <v>7</v>
      </c>
      <c r="T4343" s="2">
        <v>3</v>
      </c>
      <c r="U4343" s="2">
        <f t="shared" si="67"/>
        <v>71</v>
      </c>
    </row>
    <row r="4344" spans="1:21" x14ac:dyDescent="0.2">
      <c r="A4344" t="s">
        <v>24</v>
      </c>
      <c r="B4344" s="3">
        <v>45203</v>
      </c>
      <c r="C4344" s="10" t="str">
        <f>TEXT(data[[#This Row],[Date]],"mmmm")</f>
        <v>October</v>
      </c>
      <c r="D4344" t="s">
        <v>12</v>
      </c>
      <c r="E4344" t="s">
        <v>19</v>
      </c>
      <c r="F4344" t="s">
        <v>14</v>
      </c>
      <c r="G4344" t="s">
        <v>17</v>
      </c>
      <c r="H4344" s="11">
        <v>1148</v>
      </c>
      <c r="I4344" s="11">
        <v>11.3652</v>
      </c>
      <c r="J4344" s="13">
        <f>data[[#This Row],[Clicks]]/data[[#This Row],[Impressions]]</f>
        <v>9.8999999999999991E-3</v>
      </c>
      <c r="K4344" s="1">
        <v>0.71299999999999963</v>
      </c>
      <c r="L4344" s="2">
        <v>8.103387599999996</v>
      </c>
      <c r="M4344">
        <v>6</v>
      </c>
      <c r="N4344" s="1">
        <f>IF(data[[#This Row],[Conversions]]=0,0,data[[#This Row],[Spend, Dollars]]/data[[#This Row],[Conversions]])</f>
        <v>1.3505645999999993</v>
      </c>
      <c r="O4344" s="13">
        <f>data[[#This Row],[Conversions]]/data[[#This Row],[Clicks]]</f>
        <v>0.52792735719564987</v>
      </c>
      <c r="P4344" s="11">
        <v>224.4</v>
      </c>
      <c r="Q4344" s="11">
        <f>IF(data[[#This Row],[Spend, Dollars]]=0,0,data[[#This Row],[Total conversion value, Dollars]]/data[[#This Row],[Spend, Dollars]])</f>
        <v>27.692122242801283</v>
      </c>
      <c r="R4344" s="2">
        <v>60</v>
      </c>
      <c r="S4344" s="2">
        <v>8</v>
      </c>
      <c r="T4344" s="2">
        <v>9</v>
      </c>
      <c r="U4344" s="2">
        <f t="shared" si="67"/>
        <v>77</v>
      </c>
    </row>
    <row r="4345" spans="1:21" x14ac:dyDescent="0.2">
      <c r="A4345" t="s">
        <v>24</v>
      </c>
      <c r="B4345" s="3">
        <v>45204</v>
      </c>
      <c r="C4345" s="10" t="str">
        <f>TEXT(data[[#This Row],[Date]],"mmmm")</f>
        <v>October</v>
      </c>
      <c r="D4345" t="s">
        <v>12</v>
      </c>
      <c r="E4345" t="s">
        <v>19</v>
      </c>
      <c r="F4345" t="s">
        <v>14</v>
      </c>
      <c r="G4345" t="s">
        <v>17</v>
      </c>
      <c r="H4345" s="11">
        <v>1600</v>
      </c>
      <c r="I4345" s="11">
        <v>9.2800000000000011</v>
      </c>
      <c r="J4345" s="13">
        <f>data[[#This Row],[Clicks]]/data[[#This Row],[Impressions]]</f>
        <v>5.8000000000000005E-3</v>
      </c>
      <c r="K4345" s="1">
        <v>0.55199999999999971</v>
      </c>
      <c r="L4345" s="2">
        <v>5.1225599999999982</v>
      </c>
      <c r="M4345">
        <v>7</v>
      </c>
      <c r="N4345" s="1">
        <f>IF(data[[#This Row],[Conversions]]=0,0,data[[#This Row],[Spend, Dollars]]/data[[#This Row],[Conversions]])</f>
        <v>0.73179428571428551</v>
      </c>
      <c r="O4345" s="13">
        <f>data[[#This Row],[Conversions]]/data[[#This Row],[Clicks]]</f>
        <v>0.75431034482758608</v>
      </c>
      <c r="P4345" s="11">
        <v>434.4</v>
      </c>
      <c r="Q4345" s="11">
        <f>IF(data[[#This Row],[Spend, Dollars]]=0,0,data[[#This Row],[Total conversion value, Dollars]]/data[[#This Row],[Spend, Dollars]])</f>
        <v>84.801349325337355</v>
      </c>
      <c r="R4345" s="2">
        <v>27</v>
      </c>
      <c r="S4345" s="2">
        <v>6</v>
      </c>
      <c r="T4345" s="2">
        <v>6</v>
      </c>
      <c r="U4345" s="2">
        <f t="shared" si="67"/>
        <v>39</v>
      </c>
    </row>
    <row r="4346" spans="1:21" x14ac:dyDescent="0.2">
      <c r="A4346" t="s">
        <v>24</v>
      </c>
      <c r="B4346" s="3">
        <v>45205</v>
      </c>
      <c r="C4346" s="10" t="str">
        <f>TEXT(data[[#This Row],[Date]],"mmmm")</f>
        <v>October</v>
      </c>
      <c r="D4346" t="s">
        <v>12</v>
      </c>
      <c r="E4346" t="s">
        <v>19</v>
      </c>
      <c r="F4346" t="s">
        <v>14</v>
      </c>
      <c r="G4346" t="s">
        <v>17</v>
      </c>
      <c r="H4346" s="11">
        <v>998</v>
      </c>
      <c r="I4346" s="11">
        <v>7.6846000000000005</v>
      </c>
      <c r="J4346" s="13">
        <f>data[[#This Row],[Clicks]]/data[[#This Row],[Impressions]]</f>
        <v>7.7000000000000002E-3</v>
      </c>
      <c r="K4346" s="1">
        <v>0.87399999999999967</v>
      </c>
      <c r="L4346" s="2">
        <v>6.7163403999999982</v>
      </c>
      <c r="M4346">
        <v>8</v>
      </c>
      <c r="N4346" s="1">
        <f>IF(data[[#This Row],[Conversions]]=0,0,data[[#This Row],[Spend, Dollars]]/data[[#This Row],[Conversions]])</f>
        <v>0.83954254999999978</v>
      </c>
      <c r="O4346" s="13">
        <f>data[[#This Row],[Conversions]]/data[[#This Row],[Clicks]]</f>
        <v>1.0410431252114618</v>
      </c>
      <c r="P4346" s="11">
        <v>618</v>
      </c>
      <c r="Q4346" s="11">
        <f>IF(data[[#This Row],[Spend, Dollars]]=0,0,data[[#This Row],[Total conversion value, Dollars]]/data[[#This Row],[Spend, Dollars]])</f>
        <v>92.014395220349485</v>
      </c>
      <c r="R4346" s="2">
        <v>47</v>
      </c>
      <c r="S4346" s="2">
        <v>1</v>
      </c>
      <c r="T4346" s="2">
        <v>9</v>
      </c>
      <c r="U4346" s="2">
        <f t="shared" si="67"/>
        <v>57</v>
      </c>
    </row>
    <row r="4347" spans="1:21" x14ac:dyDescent="0.2">
      <c r="A4347" t="s">
        <v>24</v>
      </c>
      <c r="B4347" s="3">
        <v>45206</v>
      </c>
      <c r="C4347" s="10" t="str">
        <f>TEXT(data[[#This Row],[Date]],"mmmm")</f>
        <v>October</v>
      </c>
      <c r="D4347" t="s">
        <v>12</v>
      </c>
      <c r="E4347" t="s">
        <v>19</v>
      </c>
      <c r="F4347" t="s">
        <v>14</v>
      </c>
      <c r="G4347" t="s">
        <v>17</v>
      </c>
      <c r="H4347" s="11">
        <v>1263</v>
      </c>
      <c r="I4347" s="11">
        <v>5.5571999999999981</v>
      </c>
      <c r="J4347" s="13">
        <f>data[[#This Row],[Clicks]]/data[[#This Row],[Impressions]]</f>
        <v>4.3999999999999985E-3</v>
      </c>
      <c r="K4347" s="1">
        <v>1.2994999999999994</v>
      </c>
      <c r="L4347" s="2">
        <v>7.2215813999999945</v>
      </c>
      <c r="M4347">
        <v>7</v>
      </c>
      <c r="N4347" s="1">
        <f>IF(data[[#This Row],[Conversions]]=0,0,data[[#This Row],[Spend, Dollars]]/data[[#This Row],[Conversions]])</f>
        <v>1.0316544857142849</v>
      </c>
      <c r="O4347" s="13">
        <f>data[[#This Row],[Conversions]]/data[[#This Row],[Clicks]]</f>
        <v>1.2596271503634928</v>
      </c>
      <c r="P4347" s="11">
        <v>534</v>
      </c>
      <c r="Q4347" s="11">
        <f>IF(data[[#This Row],[Spend, Dollars]]=0,0,data[[#This Row],[Total conversion value, Dollars]]/data[[#This Row],[Spend, Dollars]])</f>
        <v>73.945022623438192</v>
      </c>
      <c r="R4347" s="2">
        <v>20</v>
      </c>
      <c r="S4347" s="2">
        <v>11</v>
      </c>
      <c r="T4347" s="2">
        <v>13.5</v>
      </c>
      <c r="U4347" s="2">
        <f t="shared" si="67"/>
        <v>44.5</v>
      </c>
    </row>
    <row r="4348" spans="1:21" x14ac:dyDescent="0.2">
      <c r="A4348" t="s">
        <v>24</v>
      </c>
      <c r="B4348" s="3">
        <v>45207</v>
      </c>
      <c r="C4348" s="10" t="str">
        <f>TEXT(data[[#This Row],[Date]],"mmmm")</f>
        <v>October</v>
      </c>
      <c r="D4348" t="s">
        <v>12</v>
      </c>
      <c r="E4348" t="s">
        <v>19</v>
      </c>
      <c r="F4348" t="s">
        <v>14</v>
      </c>
      <c r="G4348" t="s">
        <v>17</v>
      </c>
      <c r="H4348" s="11">
        <v>1203</v>
      </c>
      <c r="I4348" s="11">
        <v>14.3157</v>
      </c>
      <c r="J4348" s="13">
        <f>data[[#This Row],[Clicks]]/data[[#This Row],[Impressions]]</f>
        <v>1.1899999999999999E-2</v>
      </c>
      <c r="K4348" s="1">
        <v>9.2000000000000054E-2</v>
      </c>
      <c r="L4348" s="2">
        <v>1.3170444000000008</v>
      </c>
      <c r="M4348">
        <v>8</v>
      </c>
      <c r="N4348" s="1">
        <f>IF(data[[#This Row],[Conversions]]=0,0,data[[#This Row],[Spend, Dollars]]/data[[#This Row],[Conversions]])</f>
        <v>0.1646305500000001</v>
      </c>
      <c r="O4348" s="13">
        <f>data[[#This Row],[Conversions]]/data[[#This Row],[Clicks]]</f>
        <v>0.55882702208065271</v>
      </c>
      <c r="P4348" s="11">
        <v>471.59999999999997</v>
      </c>
      <c r="Q4348" s="11">
        <f>IF(data[[#This Row],[Spend, Dollars]]=0,0,data[[#This Row],[Total conversion value, Dollars]]/data[[#This Row],[Spend, Dollars]])</f>
        <v>358.07448860493975</v>
      </c>
      <c r="R4348" s="2">
        <v>58</v>
      </c>
      <c r="S4348" s="2">
        <v>6</v>
      </c>
      <c r="T4348" s="2">
        <v>13.5</v>
      </c>
      <c r="U4348" s="2">
        <f t="shared" si="67"/>
        <v>77.5</v>
      </c>
    </row>
    <row r="4349" spans="1:21" x14ac:dyDescent="0.2">
      <c r="A4349" t="s">
        <v>24</v>
      </c>
      <c r="B4349" s="3">
        <v>45208</v>
      </c>
      <c r="C4349" s="10" t="str">
        <f>TEXT(data[[#This Row],[Date]],"mmmm")</f>
        <v>October</v>
      </c>
      <c r="D4349" t="s">
        <v>12</v>
      </c>
      <c r="E4349" t="s">
        <v>19</v>
      </c>
      <c r="F4349" t="s">
        <v>14</v>
      </c>
      <c r="G4349" t="s">
        <v>17</v>
      </c>
      <c r="H4349" s="11">
        <v>1311</v>
      </c>
      <c r="I4349" s="11">
        <v>17.829600000000003</v>
      </c>
      <c r="J4349" s="13">
        <f>data[[#This Row],[Clicks]]/data[[#This Row],[Impressions]]</f>
        <v>1.3600000000000003E-2</v>
      </c>
      <c r="K4349" s="1">
        <v>1.0234999999999996</v>
      </c>
      <c r="L4349" s="2">
        <v>18.248595599999998</v>
      </c>
      <c r="M4349">
        <v>5</v>
      </c>
      <c r="N4349" s="1">
        <f>IF(data[[#This Row],[Conversions]]=0,0,data[[#This Row],[Spend, Dollars]]/data[[#This Row],[Conversions]])</f>
        <v>3.6497191199999994</v>
      </c>
      <c r="O4349" s="13">
        <f>data[[#This Row],[Conversions]]/data[[#This Row],[Clicks]]</f>
        <v>0.2804325391483824</v>
      </c>
      <c r="P4349" s="11">
        <v>355.2</v>
      </c>
      <c r="Q4349" s="11">
        <f>IF(data[[#This Row],[Spend, Dollars]]=0,0,data[[#This Row],[Total conversion value, Dollars]]/data[[#This Row],[Spend, Dollars]])</f>
        <v>19.464511559453925</v>
      </c>
      <c r="R4349" s="2">
        <v>46</v>
      </c>
      <c r="S4349" s="2">
        <v>5</v>
      </c>
      <c r="T4349" s="2">
        <v>0</v>
      </c>
      <c r="U4349" s="2">
        <f t="shared" si="67"/>
        <v>51</v>
      </c>
    </row>
    <row r="4350" spans="1:21" x14ac:dyDescent="0.2">
      <c r="A4350" t="s">
        <v>24</v>
      </c>
      <c r="B4350" s="3">
        <v>45209</v>
      </c>
      <c r="C4350" s="10" t="str">
        <f>TEXT(data[[#This Row],[Date]],"mmmm")</f>
        <v>October</v>
      </c>
      <c r="D4350" t="s">
        <v>12</v>
      </c>
      <c r="E4350" t="s">
        <v>19</v>
      </c>
      <c r="F4350" t="s">
        <v>14</v>
      </c>
      <c r="G4350" t="s">
        <v>17</v>
      </c>
      <c r="H4350" s="11">
        <v>1455</v>
      </c>
      <c r="I4350" s="11">
        <v>16.878</v>
      </c>
      <c r="J4350" s="13">
        <f>data[[#This Row],[Clicks]]/data[[#This Row],[Impressions]]</f>
        <v>1.1600000000000001E-2</v>
      </c>
      <c r="K4350" s="1">
        <v>0.13800000000000004</v>
      </c>
      <c r="L4350" s="2">
        <v>2.3291640000000009</v>
      </c>
      <c r="M4350">
        <v>5</v>
      </c>
      <c r="N4350" s="1">
        <f>IF(data[[#This Row],[Conversions]]=0,0,data[[#This Row],[Spend, Dollars]]/data[[#This Row],[Conversions]])</f>
        <v>0.46583280000000016</v>
      </c>
      <c r="O4350" s="13">
        <f>data[[#This Row],[Conversions]]/data[[#This Row],[Clicks]]</f>
        <v>0.2962436307619386</v>
      </c>
      <c r="P4350" s="11">
        <v>351.59999999999997</v>
      </c>
      <c r="Q4350" s="11">
        <f>IF(data[[#This Row],[Spend, Dollars]]=0,0,data[[#This Row],[Total conversion value, Dollars]]/data[[#This Row],[Spend, Dollars]])</f>
        <v>150.95545010999646</v>
      </c>
      <c r="R4350" s="2">
        <v>32</v>
      </c>
      <c r="S4350" s="2">
        <v>1</v>
      </c>
      <c r="T4350" s="2">
        <v>7.5</v>
      </c>
      <c r="U4350" s="2">
        <f t="shared" si="67"/>
        <v>40.5</v>
      </c>
    </row>
    <row r="4351" spans="1:21" x14ac:dyDescent="0.2">
      <c r="A4351" t="s">
        <v>24</v>
      </c>
      <c r="B4351" s="3">
        <v>45210</v>
      </c>
      <c r="C4351" s="10" t="str">
        <f>TEXT(data[[#This Row],[Date]],"mmmm")</f>
        <v>October</v>
      </c>
      <c r="D4351" t="s">
        <v>12</v>
      </c>
      <c r="E4351" t="s">
        <v>19</v>
      </c>
      <c r="F4351" t="s">
        <v>14</v>
      </c>
      <c r="G4351" t="s">
        <v>17</v>
      </c>
      <c r="H4351" s="11">
        <v>813</v>
      </c>
      <c r="I4351" s="11">
        <v>12.4389</v>
      </c>
      <c r="J4351" s="13">
        <f>data[[#This Row],[Clicks]]/data[[#This Row],[Impressions]]</f>
        <v>1.5300000000000001E-2</v>
      </c>
      <c r="K4351" s="1">
        <v>0.31050000000000005</v>
      </c>
      <c r="L4351" s="2">
        <v>3.8622784500000007</v>
      </c>
      <c r="M4351">
        <v>8</v>
      </c>
      <c r="N4351" s="1">
        <f>IF(data[[#This Row],[Conversions]]=0,0,data[[#This Row],[Spend, Dollars]]/data[[#This Row],[Conversions]])</f>
        <v>0.48278480625000009</v>
      </c>
      <c r="O4351" s="13">
        <f>data[[#This Row],[Conversions]]/data[[#This Row],[Clicks]]</f>
        <v>0.64314368633882413</v>
      </c>
      <c r="P4351" s="11">
        <v>368.4</v>
      </c>
      <c r="Q4351" s="11">
        <f>IF(data[[#This Row],[Spend, Dollars]]=0,0,data[[#This Row],[Total conversion value, Dollars]]/data[[#This Row],[Spend, Dollars]])</f>
        <v>95.384111935274859</v>
      </c>
      <c r="R4351" s="2">
        <v>64</v>
      </c>
      <c r="S4351" s="2">
        <v>11</v>
      </c>
      <c r="T4351" s="2">
        <v>3</v>
      </c>
      <c r="U4351" s="2">
        <f t="shared" si="67"/>
        <v>78</v>
      </c>
    </row>
    <row r="4352" spans="1:21" x14ac:dyDescent="0.2">
      <c r="A4352" t="s">
        <v>24</v>
      </c>
      <c r="B4352" s="3">
        <v>45211</v>
      </c>
      <c r="C4352" s="10" t="str">
        <f>TEXT(data[[#This Row],[Date]],"mmmm")</f>
        <v>October</v>
      </c>
      <c r="D4352" t="s">
        <v>12</v>
      </c>
      <c r="E4352" t="s">
        <v>19</v>
      </c>
      <c r="F4352" t="s">
        <v>14</v>
      </c>
      <c r="G4352" t="s">
        <v>17</v>
      </c>
      <c r="H4352" s="11">
        <v>965</v>
      </c>
      <c r="I4352" s="11">
        <v>13.9925</v>
      </c>
      <c r="J4352" s="13">
        <f>data[[#This Row],[Clicks]]/data[[#This Row],[Impressions]]</f>
        <v>1.4499999999999999E-2</v>
      </c>
      <c r="K4352" s="1">
        <v>0.54049999999999976</v>
      </c>
      <c r="L4352" s="2">
        <v>7.5629462499999969</v>
      </c>
      <c r="M4352">
        <v>7</v>
      </c>
      <c r="N4352" s="1">
        <f>IF(data[[#This Row],[Conversions]]=0,0,data[[#This Row],[Spend, Dollars]]/data[[#This Row],[Conversions]])</f>
        <v>1.0804208928571424</v>
      </c>
      <c r="O4352" s="13">
        <f>data[[#This Row],[Conversions]]/data[[#This Row],[Clicks]]</f>
        <v>0.50026800071466859</v>
      </c>
      <c r="P4352" s="11">
        <v>361.2</v>
      </c>
      <c r="Q4352" s="11">
        <f>IF(data[[#This Row],[Spend, Dollars]]=0,0,data[[#This Row],[Total conversion value, Dollars]]/data[[#This Row],[Spend, Dollars]])</f>
        <v>47.7591652856187</v>
      </c>
      <c r="R4352" s="2">
        <v>50</v>
      </c>
      <c r="S4352" s="2">
        <v>3</v>
      </c>
      <c r="T4352" s="2">
        <v>9</v>
      </c>
      <c r="U4352" s="2">
        <f t="shared" si="67"/>
        <v>62</v>
      </c>
    </row>
    <row r="4353" spans="1:21" x14ac:dyDescent="0.2">
      <c r="A4353" t="s">
        <v>24</v>
      </c>
      <c r="B4353" s="3">
        <v>45212</v>
      </c>
      <c r="C4353" s="10" t="str">
        <f>TEXT(data[[#This Row],[Date]],"mmmm")</f>
        <v>October</v>
      </c>
      <c r="D4353" t="s">
        <v>12</v>
      </c>
      <c r="E4353" t="s">
        <v>19</v>
      </c>
      <c r="F4353" t="s">
        <v>14</v>
      </c>
      <c r="G4353" t="s">
        <v>17</v>
      </c>
      <c r="H4353" s="11">
        <v>1588</v>
      </c>
      <c r="I4353" s="11">
        <v>17.468</v>
      </c>
      <c r="J4353" s="13">
        <f>data[[#This Row],[Clicks]]/data[[#This Row],[Impressions]]</f>
        <v>1.0999999999999999E-2</v>
      </c>
      <c r="K4353" s="1">
        <v>0.93149999999999977</v>
      </c>
      <c r="L4353" s="2">
        <v>16.271441999999997</v>
      </c>
      <c r="M4353">
        <v>5</v>
      </c>
      <c r="N4353" s="1">
        <f>IF(data[[#This Row],[Conversions]]=0,0,data[[#This Row],[Spend, Dollars]]/data[[#This Row],[Conversions]])</f>
        <v>3.2542883999999992</v>
      </c>
      <c r="O4353" s="13">
        <f>data[[#This Row],[Conversions]]/data[[#This Row],[Clicks]]</f>
        <v>0.28623769177925351</v>
      </c>
      <c r="P4353" s="11">
        <v>330</v>
      </c>
      <c r="Q4353" s="11">
        <f>IF(data[[#This Row],[Spend, Dollars]]=0,0,data[[#This Row],[Total conversion value, Dollars]]/data[[#This Row],[Spend, Dollars]])</f>
        <v>20.28093146262022</v>
      </c>
      <c r="R4353" s="2">
        <v>51</v>
      </c>
      <c r="S4353" s="2">
        <v>11</v>
      </c>
      <c r="T4353" s="2">
        <v>0</v>
      </c>
      <c r="U4353" s="2">
        <f t="shared" si="67"/>
        <v>62</v>
      </c>
    </row>
    <row r="4354" spans="1:21" x14ac:dyDescent="0.2">
      <c r="A4354" t="s">
        <v>24</v>
      </c>
      <c r="B4354" s="3">
        <v>45213</v>
      </c>
      <c r="C4354" s="10" t="str">
        <f>TEXT(data[[#This Row],[Date]],"mmmm")</f>
        <v>October</v>
      </c>
      <c r="D4354" t="s">
        <v>12</v>
      </c>
      <c r="E4354" t="s">
        <v>19</v>
      </c>
      <c r="F4354" t="s">
        <v>14</v>
      </c>
      <c r="G4354" t="s">
        <v>17</v>
      </c>
      <c r="H4354" s="11">
        <v>1004</v>
      </c>
      <c r="I4354" s="11">
        <v>10.742799999999999</v>
      </c>
      <c r="J4354" s="13">
        <f>data[[#This Row],[Clicks]]/data[[#This Row],[Impressions]]</f>
        <v>1.0699999999999999E-2</v>
      </c>
      <c r="K4354" s="1">
        <v>0.48299999999999987</v>
      </c>
      <c r="L4354" s="2">
        <v>5.1887723999999977</v>
      </c>
      <c r="M4354">
        <v>6</v>
      </c>
      <c r="N4354" s="1">
        <f>IF(data[[#This Row],[Conversions]]=0,0,data[[#This Row],[Spend, Dollars]]/data[[#This Row],[Conversions]])</f>
        <v>0.86479539999999966</v>
      </c>
      <c r="O4354" s="13">
        <f>data[[#This Row],[Conversions]]/data[[#This Row],[Clicks]]</f>
        <v>0.55851360911494219</v>
      </c>
      <c r="P4354" s="11">
        <v>331.2</v>
      </c>
      <c r="Q4354" s="11">
        <f>IF(data[[#This Row],[Spend, Dollars]]=0,0,data[[#This Row],[Total conversion value, Dollars]]/data[[#This Row],[Spend, Dollars]])</f>
        <v>63.830126755993412</v>
      </c>
      <c r="R4354" s="2">
        <v>57</v>
      </c>
      <c r="S4354" s="2">
        <v>1</v>
      </c>
      <c r="T4354" s="2">
        <v>0</v>
      </c>
      <c r="U4354" s="2">
        <f t="shared" si="67"/>
        <v>58</v>
      </c>
    </row>
    <row r="4355" spans="1:21" x14ac:dyDescent="0.2">
      <c r="A4355" t="s">
        <v>24</v>
      </c>
      <c r="B4355" s="3">
        <v>45214</v>
      </c>
      <c r="C4355" s="10" t="str">
        <f>TEXT(data[[#This Row],[Date]],"mmmm")</f>
        <v>October</v>
      </c>
      <c r="D4355" t="s">
        <v>12</v>
      </c>
      <c r="E4355" t="s">
        <v>19</v>
      </c>
      <c r="F4355" t="s">
        <v>14</v>
      </c>
      <c r="G4355" t="s">
        <v>17</v>
      </c>
      <c r="H4355" s="11">
        <v>1662</v>
      </c>
      <c r="I4355" s="11">
        <v>19.777799999999999</v>
      </c>
      <c r="J4355" s="13">
        <f>data[[#This Row],[Clicks]]/data[[#This Row],[Impressions]]</f>
        <v>1.1899999999999999E-2</v>
      </c>
      <c r="K4355" s="1">
        <v>1.2419999999999998</v>
      </c>
      <c r="L4355" s="2">
        <v>24.564027599999996</v>
      </c>
      <c r="M4355">
        <v>4</v>
      </c>
      <c r="N4355" s="1">
        <f>IF(data[[#This Row],[Conversions]]=0,0,data[[#This Row],[Spend, Dollars]]/data[[#This Row],[Conversions]])</f>
        <v>6.1410068999999989</v>
      </c>
      <c r="O4355" s="13">
        <f>data[[#This Row],[Conversions]]/data[[#This Row],[Clicks]]</f>
        <v>0.20224696376745646</v>
      </c>
      <c r="P4355" s="11">
        <v>266.39999999999998</v>
      </c>
      <c r="Q4355" s="11">
        <f>IF(data[[#This Row],[Spend, Dollars]]=0,0,data[[#This Row],[Total conversion value, Dollars]]/data[[#This Row],[Spend, Dollars]])</f>
        <v>10.845127042602737</v>
      </c>
      <c r="R4355" s="2">
        <v>22</v>
      </c>
      <c r="S4355" s="2">
        <v>11</v>
      </c>
      <c r="T4355" s="2">
        <v>10.5</v>
      </c>
      <c r="U4355" s="2">
        <f t="shared" ref="U4355:U4418" si="68">SUM(R4355:T4355)</f>
        <v>43.5</v>
      </c>
    </row>
    <row r="4356" spans="1:21" x14ac:dyDescent="0.2">
      <c r="A4356" t="s">
        <v>24</v>
      </c>
      <c r="B4356" s="3">
        <v>45215</v>
      </c>
      <c r="C4356" s="10" t="str">
        <f>TEXT(data[[#This Row],[Date]],"mmmm")</f>
        <v>October</v>
      </c>
      <c r="D4356" t="s">
        <v>12</v>
      </c>
      <c r="E4356" t="s">
        <v>19</v>
      </c>
      <c r="F4356" t="s">
        <v>14</v>
      </c>
      <c r="G4356" t="s">
        <v>17</v>
      </c>
      <c r="H4356" s="11">
        <v>1108</v>
      </c>
      <c r="I4356" s="11">
        <v>12.520399999999997</v>
      </c>
      <c r="J4356" s="13">
        <f>data[[#This Row],[Clicks]]/data[[#This Row],[Impressions]]</f>
        <v>1.1299999999999998E-2</v>
      </c>
      <c r="K4356" s="1">
        <v>0.73599999999999965</v>
      </c>
      <c r="L4356" s="2">
        <v>9.2150143999999941</v>
      </c>
      <c r="M4356">
        <v>9</v>
      </c>
      <c r="N4356" s="1">
        <f>IF(data[[#This Row],[Conversions]]=0,0,data[[#This Row],[Spend, Dollars]]/data[[#This Row],[Conversions]])</f>
        <v>1.0238904888888882</v>
      </c>
      <c r="O4356" s="13">
        <f>data[[#This Row],[Conversions]]/data[[#This Row],[Clicks]]</f>
        <v>0.71882687454074967</v>
      </c>
      <c r="P4356" s="11">
        <v>327.59999999999997</v>
      </c>
      <c r="Q4356" s="11">
        <f>IF(data[[#This Row],[Spend, Dollars]]=0,0,data[[#This Row],[Total conversion value, Dollars]]/data[[#This Row],[Spend, Dollars]])</f>
        <v>35.550676947395779</v>
      </c>
      <c r="R4356" s="2">
        <v>39</v>
      </c>
      <c r="S4356" s="2">
        <v>5</v>
      </c>
      <c r="T4356" s="2">
        <v>7.5</v>
      </c>
      <c r="U4356" s="2">
        <f t="shared" si="68"/>
        <v>51.5</v>
      </c>
    </row>
    <row r="4357" spans="1:21" x14ac:dyDescent="0.2">
      <c r="A4357" t="s">
        <v>24</v>
      </c>
      <c r="B4357" s="3">
        <v>45216</v>
      </c>
      <c r="C4357" s="10" t="str">
        <f>TEXT(data[[#This Row],[Date]],"mmmm")</f>
        <v>October</v>
      </c>
      <c r="D4357" t="s">
        <v>12</v>
      </c>
      <c r="E4357" t="s">
        <v>19</v>
      </c>
      <c r="F4357" t="s">
        <v>14</v>
      </c>
      <c r="G4357" t="s">
        <v>17</v>
      </c>
      <c r="H4357" s="11">
        <v>1461</v>
      </c>
      <c r="I4357" s="11">
        <v>14.902199999999999</v>
      </c>
      <c r="J4357" s="13">
        <f>data[[#This Row],[Clicks]]/data[[#This Row],[Impressions]]</f>
        <v>1.0199999999999999E-2</v>
      </c>
      <c r="K4357" s="1">
        <v>1.1844999999999997</v>
      </c>
      <c r="L4357" s="2">
        <v>17.651655899999994</v>
      </c>
      <c r="M4357">
        <v>6</v>
      </c>
      <c r="N4357" s="1">
        <f>IF(data[[#This Row],[Conversions]]=0,0,data[[#This Row],[Spend, Dollars]]/data[[#This Row],[Conversions]])</f>
        <v>2.9419426499999992</v>
      </c>
      <c r="O4357" s="13">
        <f>data[[#This Row],[Conversions]]/data[[#This Row],[Clicks]]</f>
        <v>0.40262511575472082</v>
      </c>
      <c r="P4357" s="11">
        <v>237.6</v>
      </c>
      <c r="Q4357" s="11">
        <f>IF(data[[#This Row],[Spend, Dollars]]=0,0,data[[#This Row],[Total conversion value, Dollars]]/data[[#This Row],[Spend, Dollars]])</f>
        <v>13.460493527975473</v>
      </c>
      <c r="R4357" s="2">
        <v>38</v>
      </c>
      <c r="S4357" s="2">
        <v>14</v>
      </c>
      <c r="T4357" s="2">
        <v>1.5</v>
      </c>
      <c r="U4357" s="2">
        <f t="shared" si="68"/>
        <v>53.5</v>
      </c>
    </row>
    <row r="4358" spans="1:21" x14ac:dyDescent="0.2">
      <c r="A4358" t="s">
        <v>24</v>
      </c>
      <c r="B4358" s="3">
        <v>45217</v>
      </c>
      <c r="C4358" s="10" t="str">
        <f>TEXT(data[[#This Row],[Date]],"mmmm")</f>
        <v>October</v>
      </c>
      <c r="D4358" t="s">
        <v>12</v>
      </c>
      <c r="E4358" t="s">
        <v>19</v>
      </c>
      <c r="F4358" t="s">
        <v>14</v>
      </c>
      <c r="G4358" t="s">
        <v>17</v>
      </c>
      <c r="H4358" s="11">
        <v>651</v>
      </c>
      <c r="I4358" s="11">
        <v>9.1790999999999983</v>
      </c>
      <c r="J4358" s="13">
        <f>data[[#This Row],[Clicks]]/data[[#This Row],[Impressions]]</f>
        <v>1.4099999999999998E-2</v>
      </c>
      <c r="K4358" s="1">
        <v>1.4029999999999996</v>
      </c>
      <c r="L4358" s="2">
        <v>12.878277299999993</v>
      </c>
      <c r="M4358">
        <v>6</v>
      </c>
      <c r="N4358" s="1">
        <f>IF(data[[#This Row],[Conversions]]=0,0,data[[#This Row],[Spend, Dollars]]/data[[#This Row],[Conversions]])</f>
        <v>2.1463795499999989</v>
      </c>
      <c r="O4358" s="13">
        <f>data[[#This Row],[Conversions]]/data[[#This Row],[Clicks]]</f>
        <v>0.65365885544334423</v>
      </c>
      <c r="P4358" s="11">
        <v>492</v>
      </c>
      <c r="Q4358" s="11">
        <f>IF(data[[#This Row],[Spend, Dollars]]=0,0,data[[#This Row],[Total conversion value, Dollars]]/data[[#This Row],[Spend, Dollars]])</f>
        <v>38.20386753125748</v>
      </c>
      <c r="R4358" s="2">
        <v>60</v>
      </c>
      <c r="S4358" s="2">
        <v>3</v>
      </c>
      <c r="T4358" s="2">
        <v>1.5</v>
      </c>
      <c r="U4358" s="2">
        <f t="shared" si="68"/>
        <v>64.5</v>
      </c>
    </row>
    <row r="4359" spans="1:21" x14ac:dyDescent="0.2">
      <c r="A4359" t="s">
        <v>24</v>
      </c>
      <c r="B4359" s="3">
        <v>45218</v>
      </c>
      <c r="C4359" s="10" t="str">
        <f>TEXT(data[[#This Row],[Date]],"mmmm")</f>
        <v>October</v>
      </c>
      <c r="D4359" t="s">
        <v>12</v>
      </c>
      <c r="E4359" t="s">
        <v>19</v>
      </c>
      <c r="F4359" t="s">
        <v>14</v>
      </c>
      <c r="G4359" t="s">
        <v>17</v>
      </c>
      <c r="H4359" s="11">
        <v>697</v>
      </c>
      <c r="I4359" s="11">
        <v>10.524699999999999</v>
      </c>
      <c r="J4359" s="13">
        <f>data[[#This Row],[Clicks]]/data[[#This Row],[Impressions]]</f>
        <v>1.5099999999999999E-2</v>
      </c>
      <c r="K4359" s="1">
        <v>0.59799999999999975</v>
      </c>
      <c r="L4359" s="2">
        <v>6.2937705999999967</v>
      </c>
      <c r="M4359">
        <v>4</v>
      </c>
      <c r="N4359" s="1">
        <f>IF(data[[#This Row],[Conversions]]=0,0,data[[#This Row],[Spend, Dollars]]/data[[#This Row],[Conversions]])</f>
        <v>1.5734426499999992</v>
      </c>
      <c r="O4359" s="13">
        <f>data[[#This Row],[Conversions]]/data[[#This Row],[Clicks]]</f>
        <v>0.38005833895502961</v>
      </c>
      <c r="P4359" s="11">
        <v>237.6</v>
      </c>
      <c r="Q4359" s="11">
        <f>IF(data[[#This Row],[Spend, Dollars]]=0,0,data[[#This Row],[Total conversion value, Dollars]]/data[[#This Row],[Spend, Dollars]])</f>
        <v>37.751614270783897</v>
      </c>
      <c r="R4359" s="2">
        <v>29</v>
      </c>
      <c r="S4359" s="2">
        <v>8</v>
      </c>
      <c r="T4359" s="2">
        <v>6</v>
      </c>
      <c r="U4359" s="2">
        <f t="shared" si="68"/>
        <v>43</v>
      </c>
    </row>
    <row r="4360" spans="1:21" x14ac:dyDescent="0.2">
      <c r="A4360" t="s">
        <v>24</v>
      </c>
      <c r="B4360" s="3">
        <v>45219</v>
      </c>
      <c r="C4360" s="10" t="str">
        <f>TEXT(data[[#This Row],[Date]],"mmmm")</f>
        <v>October</v>
      </c>
      <c r="D4360" t="s">
        <v>12</v>
      </c>
      <c r="E4360" t="s">
        <v>19</v>
      </c>
      <c r="F4360" t="s">
        <v>14</v>
      </c>
      <c r="G4360" t="s">
        <v>17</v>
      </c>
      <c r="H4360" s="11">
        <v>1332</v>
      </c>
      <c r="I4360" s="11">
        <v>15.451199999999998</v>
      </c>
      <c r="J4360" s="13">
        <f>data[[#This Row],[Clicks]]/data[[#This Row],[Impressions]]</f>
        <v>1.1599999999999999E-2</v>
      </c>
      <c r="K4360" s="1">
        <v>0.52899999999999969</v>
      </c>
      <c r="L4360" s="2">
        <v>8.1736847999999949</v>
      </c>
      <c r="M4360">
        <v>6</v>
      </c>
      <c r="N4360" s="1">
        <f>IF(data[[#This Row],[Conversions]]=0,0,data[[#This Row],[Spend, Dollars]]/data[[#This Row],[Conversions]])</f>
        <v>1.3622807999999991</v>
      </c>
      <c r="O4360" s="13">
        <f>data[[#This Row],[Conversions]]/data[[#This Row],[Clicks]]</f>
        <v>0.38831935383659527</v>
      </c>
      <c r="P4360" s="11">
        <v>514.79999999999995</v>
      </c>
      <c r="Q4360" s="11">
        <f>IF(data[[#This Row],[Spend, Dollars]]=0,0,data[[#This Row],[Total conversion value, Dollars]]/data[[#This Row],[Spend, Dollars]])</f>
        <v>62.982609752702999</v>
      </c>
      <c r="R4360" s="2">
        <v>54</v>
      </c>
      <c r="S4360" s="2">
        <v>1</v>
      </c>
      <c r="T4360" s="2">
        <v>1.5</v>
      </c>
      <c r="U4360" s="2">
        <f t="shared" si="68"/>
        <v>56.5</v>
      </c>
    </row>
    <row r="4361" spans="1:21" x14ac:dyDescent="0.2">
      <c r="A4361" t="s">
        <v>24</v>
      </c>
      <c r="B4361" s="3">
        <v>45220</v>
      </c>
      <c r="C4361" s="10" t="str">
        <f>TEXT(data[[#This Row],[Date]],"mmmm")</f>
        <v>October</v>
      </c>
      <c r="D4361" t="s">
        <v>12</v>
      </c>
      <c r="E4361" t="s">
        <v>19</v>
      </c>
      <c r="F4361" t="s">
        <v>14</v>
      </c>
      <c r="G4361" t="s">
        <v>17</v>
      </c>
      <c r="H4361" s="11">
        <v>870</v>
      </c>
      <c r="I4361" s="11">
        <v>13.224</v>
      </c>
      <c r="J4361" s="13">
        <f>data[[#This Row],[Clicks]]/data[[#This Row],[Impressions]]</f>
        <v>1.52E-2</v>
      </c>
      <c r="K4361" s="1">
        <v>1.1384999999999996</v>
      </c>
      <c r="L4361" s="2">
        <v>15.055523999999995</v>
      </c>
      <c r="M4361">
        <v>6</v>
      </c>
      <c r="N4361" s="1">
        <f>IF(data[[#This Row],[Conversions]]=0,0,data[[#This Row],[Spend, Dollars]]/data[[#This Row],[Conversions]])</f>
        <v>2.509253999999999</v>
      </c>
      <c r="O4361" s="13">
        <f>data[[#This Row],[Conversions]]/data[[#This Row],[Clicks]]</f>
        <v>0.45372050816696913</v>
      </c>
      <c r="P4361" s="11">
        <v>458.4</v>
      </c>
      <c r="Q4361" s="11">
        <f>IF(data[[#This Row],[Spend, Dollars]]=0,0,data[[#This Row],[Total conversion value, Dollars]]/data[[#This Row],[Spend, Dollars]])</f>
        <v>30.447296288060127</v>
      </c>
      <c r="R4361" s="2">
        <v>30</v>
      </c>
      <c r="S4361" s="2">
        <v>9</v>
      </c>
      <c r="T4361" s="2">
        <v>1.5</v>
      </c>
      <c r="U4361" s="2">
        <f t="shared" si="68"/>
        <v>40.5</v>
      </c>
    </row>
    <row r="4362" spans="1:21" x14ac:dyDescent="0.2">
      <c r="A4362" t="s">
        <v>24</v>
      </c>
      <c r="B4362" s="3">
        <v>45221</v>
      </c>
      <c r="C4362" s="10" t="str">
        <f>TEXT(data[[#This Row],[Date]],"mmmm")</f>
        <v>October</v>
      </c>
      <c r="D4362" t="s">
        <v>12</v>
      </c>
      <c r="E4362" t="s">
        <v>19</v>
      </c>
      <c r="F4362" t="s">
        <v>14</v>
      </c>
      <c r="G4362" t="s">
        <v>17</v>
      </c>
      <c r="H4362" s="11">
        <v>996</v>
      </c>
      <c r="I4362" s="11">
        <v>14.1432</v>
      </c>
      <c r="J4362" s="13">
        <f>data[[#This Row],[Clicks]]/data[[#This Row],[Impressions]]</f>
        <v>1.4200000000000001E-2</v>
      </c>
      <c r="K4362" s="1">
        <v>0.34499999999999997</v>
      </c>
      <c r="L4362" s="2">
        <v>4.8794040000000001</v>
      </c>
      <c r="M4362">
        <v>5</v>
      </c>
      <c r="N4362" s="1">
        <f>IF(data[[#This Row],[Conversions]]=0,0,data[[#This Row],[Spend, Dollars]]/data[[#This Row],[Conversions]])</f>
        <v>0.97588079999999999</v>
      </c>
      <c r="O4362" s="13">
        <f>data[[#This Row],[Conversions]]/data[[#This Row],[Clicks]]</f>
        <v>0.35352678318909442</v>
      </c>
      <c r="P4362" s="11">
        <v>220.79999999999998</v>
      </c>
      <c r="Q4362" s="11">
        <f>IF(data[[#This Row],[Spend, Dollars]]=0,0,data[[#This Row],[Total conversion value, Dollars]]/data[[#This Row],[Spend, Dollars]])</f>
        <v>45.251428248204078</v>
      </c>
      <c r="R4362" s="2">
        <v>35</v>
      </c>
      <c r="S4362" s="2">
        <v>1</v>
      </c>
      <c r="T4362" s="2">
        <v>7.5</v>
      </c>
      <c r="U4362" s="2">
        <f t="shared" si="68"/>
        <v>43.5</v>
      </c>
    </row>
    <row r="4363" spans="1:21" x14ac:dyDescent="0.2">
      <c r="A4363" t="s">
        <v>24</v>
      </c>
      <c r="B4363" s="3">
        <v>45222</v>
      </c>
      <c r="C4363" s="10" t="str">
        <f>TEXT(data[[#This Row],[Date]],"mmmm")</f>
        <v>October</v>
      </c>
      <c r="D4363" t="s">
        <v>12</v>
      </c>
      <c r="E4363" t="s">
        <v>19</v>
      </c>
      <c r="F4363" t="s">
        <v>14</v>
      </c>
      <c r="G4363" t="s">
        <v>17</v>
      </c>
      <c r="H4363" s="11">
        <v>1164</v>
      </c>
      <c r="I4363" s="11">
        <v>12.338399999999998</v>
      </c>
      <c r="J4363" s="13">
        <f>data[[#This Row],[Clicks]]/data[[#This Row],[Impressions]]</f>
        <v>1.0599999999999998E-2</v>
      </c>
      <c r="K4363" s="1">
        <v>1.0924999999999996</v>
      </c>
      <c r="L4363" s="2">
        <v>13.479701999999993</v>
      </c>
      <c r="M4363">
        <v>6</v>
      </c>
      <c r="N4363" s="1">
        <f>IF(data[[#This Row],[Conversions]]=0,0,data[[#This Row],[Spend, Dollars]]/data[[#This Row],[Conversions]])</f>
        <v>2.2466169999999988</v>
      </c>
      <c r="O4363" s="13">
        <f>data[[#This Row],[Conversions]]/data[[#This Row],[Clicks]]</f>
        <v>0.48628671464695589</v>
      </c>
      <c r="P4363" s="11">
        <v>435.59999999999997</v>
      </c>
      <c r="Q4363" s="11">
        <f>IF(data[[#This Row],[Spend, Dollars]]=0,0,data[[#This Row],[Total conversion value, Dollars]]/data[[#This Row],[Spend, Dollars]])</f>
        <v>32.31525444701969</v>
      </c>
      <c r="R4363" s="2">
        <v>44</v>
      </c>
      <c r="S4363" s="2">
        <v>4</v>
      </c>
      <c r="T4363" s="2">
        <v>10.5</v>
      </c>
      <c r="U4363" s="2">
        <f t="shared" si="68"/>
        <v>58.5</v>
      </c>
    </row>
    <row r="4364" spans="1:21" x14ac:dyDescent="0.2">
      <c r="A4364" t="s">
        <v>24</v>
      </c>
      <c r="B4364" s="3">
        <v>45223</v>
      </c>
      <c r="C4364" s="10" t="str">
        <f>TEXT(data[[#This Row],[Date]],"mmmm")</f>
        <v>October</v>
      </c>
      <c r="D4364" t="s">
        <v>12</v>
      </c>
      <c r="E4364" t="s">
        <v>19</v>
      </c>
      <c r="F4364" t="s">
        <v>14</v>
      </c>
      <c r="G4364" t="s">
        <v>17</v>
      </c>
      <c r="H4364" s="11">
        <v>812</v>
      </c>
      <c r="I4364" s="11">
        <v>7.7139999999999986</v>
      </c>
      <c r="J4364" s="13">
        <f>data[[#This Row],[Clicks]]/data[[#This Row],[Impressions]]</f>
        <v>9.499999999999998E-3</v>
      </c>
      <c r="K4364" s="1">
        <v>1.3799999999999997</v>
      </c>
      <c r="L4364" s="2">
        <v>10.645319999999996</v>
      </c>
      <c r="M4364">
        <v>5</v>
      </c>
      <c r="N4364" s="1">
        <f>IF(data[[#This Row],[Conversions]]=0,0,data[[#This Row],[Spend, Dollars]]/data[[#This Row],[Conversions]])</f>
        <v>2.1290639999999992</v>
      </c>
      <c r="O4364" s="13">
        <f>data[[#This Row],[Conversions]]/data[[#This Row],[Clicks]]</f>
        <v>0.64817215452424171</v>
      </c>
      <c r="P4364" s="11">
        <v>354</v>
      </c>
      <c r="Q4364" s="11">
        <f>IF(data[[#This Row],[Spend, Dollars]]=0,0,data[[#This Row],[Total conversion value, Dollars]]/data[[#This Row],[Spend, Dollars]])</f>
        <v>33.254049666895888</v>
      </c>
      <c r="R4364" s="2">
        <v>29</v>
      </c>
      <c r="S4364" s="2">
        <v>7</v>
      </c>
      <c r="T4364" s="2">
        <v>3</v>
      </c>
      <c r="U4364" s="2">
        <f t="shared" si="68"/>
        <v>39</v>
      </c>
    </row>
    <row r="4365" spans="1:21" x14ac:dyDescent="0.2">
      <c r="A4365" t="s">
        <v>24</v>
      </c>
      <c r="B4365" s="3">
        <v>45224</v>
      </c>
      <c r="C4365" s="10" t="str">
        <f>TEXT(data[[#This Row],[Date]],"mmmm")</f>
        <v>October</v>
      </c>
      <c r="D4365" t="s">
        <v>12</v>
      </c>
      <c r="E4365" t="s">
        <v>19</v>
      </c>
      <c r="F4365" t="s">
        <v>14</v>
      </c>
      <c r="G4365" t="s">
        <v>17</v>
      </c>
      <c r="H4365" s="11">
        <v>1402</v>
      </c>
      <c r="I4365" s="11">
        <v>19.9084</v>
      </c>
      <c r="J4365" s="13">
        <f>data[[#This Row],[Clicks]]/data[[#This Row],[Impressions]]</f>
        <v>1.4200000000000001E-2</v>
      </c>
      <c r="K4365" s="1">
        <v>0.12650000000000003</v>
      </c>
      <c r="L4365" s="2">
        <v>2.5184126000000004</v>
      </c>
      <c r="M4365">
        <v>6</v>
      </c>
      <c r="N4365" s="1">
        <f>IF(data[[#This Row],[Conversions]]=0,0,data[[#This Row],[Spend, Dollars]]/data[[#This Row],[Conversions]])</f>
        <v>0.41973543333333341</v>
      </c>
      <c r="O4365" s="13">
        <f>data[[#This Row],[Conversions]]/data[[#This Row],[Clicks]]</f>
        <v>0.30138032187418373</v>
      </c>
      <c r="P4365" s="11">
        <v>507.59999999999997</v>
      </c>
      <c r="Q4365" s="11">
        <f>IF(data[[#This Row],[Spend, Dollars]]=0,0,data[[#This Row],[Total conversion value, Dollars]]/data[[#This Row],[Spend, Dollars]])</f>
        <v>201.55553541941455</v>
      </c>
      <c r="R4365" s="2">
        <v>38</v>
      </c>
      <c r="S4365" s="2">
        <v>4</v>
      </c>
      <c r="T4365" s="2">
        <v>3</v>
      </c>
      <c r="U4365" s="2">
        <f t="shared" si="68"/>
        <v>45</v>
      </c>
    </row>
    <row r="4366" spans="1:21" x14ac:dyDescent="0.2">
      <c r="A4366" t="s">
        <v>24</v>
      </c>
      <c r="B4366" s="3">
        <v>45225</v>
      </c>
      <c r="C4366" s="10" t="str">
        <f>TEXT(data[[#This Row],[Date]],"mmmm")</f>
        <v>October</v>
      </c>
      <c r="D4366" t="s">
        <v>12</v>
      </c>
      <c r="E4366" t="s">
        <v>19</v>
      </c>
      <c r="F4366" t="s">
        <v>14</v>
      </c>
      <c r="G4366" t="s">
        <v>17</v>
      </c>
      <c r="H4366" s="11">
        <v>1019</v>
      </c>
      <c r="I4366" s="11">
        <v>10.495699999999996</v>
      </c>
      <c r="J4366" s="13">
        <f>data[[#This Row],[Clicks]]/data[[#This Row],[Impressions]]</f>
        <v>1.0299999999999997E-2</v>
      </c>
      <c r="K4366" s="1">
        <v>1.0924999999999996</v>
      </c>
      <c r="L4366" s="2">
        <v>11.466552249999991</v>
      </c>
      <c r="M4366">
        <v>3</v>
      </c>
      <c r="N4366" s="1">
        <f>IF(data[[#This Row],[Conversions]]=0,0,data[[#This Row],[Spend, Dollars]]/data[[#This Row],[Conversions]])</f>
        <v>3.82218408333333</v>
      </c>
      <c r="O4366" s="13">
        <f>data[[#This Row],[Conversions]]/data[[#This Row],[Clicks]]</f>
        <v>0.28583134045370973</v>
      </c>
      <c r="P4366" s="11">
        <v>294</v>
      </c>
      <c r="Q4366" s="11">
        <f>IF(data[[#This Row],[Spend, Dollars]]=0,0,data[[#This Row],[Total conversion value, Dollars]]/data[[#This Row],[Spend, Dollars]])</f>
        <v>25.639790722621111</v>
      </c>
      <c r="R4366" s="2">
        <v>55</v>
      </c>
      <c r="S4366" s="2">
        <v>10</v>
      </c>
      <c r="T4366" s="2">
        <v>0</v>
      </c>
      <c r="U4366" s="2">
        <f t="shared" si="68"/>
        <v>65</v>
      </c>
    </row>
    <row r="4367" spans="1:21" x14ac:dyDescent="0.2">
      <c r="A4367" t="s">
        <v>24</v>
      </c>
      <c r="B4367" s="3">
        <v>45226</v>
      </c>
      <c r="C4367" s="10" t="str">
        <f>TEXT(data[[#This Row],[Date]],"mmmm")</f>
        <v>October</v>
      </c>
      <c r="D4367" t="s">
        <v>12</v>
      </c>
      <c r="E4367" t="s">
        <v>19</v>
      </c>
      <c r="F4367" t="s">
        <v>14</v>
      </c>
      <c r="G4367" t="s">
        <v>17</v>
      </c>
      <c r="H4367" s="11">
        <v>864</v>
      </c>
      <c r="I4367" s="11">
        <v>12.787199999999997</v>
      </c>
      <c r="J4367" s="13">
        <f>data[[#This Row],[Clicks]]/data[[#This Row],[Impressions]]</f>
        <v>1.4799999999999995E-2</v>
      </c>
      <c r="K4367" s="1">
        <v>1.2764999999999997</v>
      </c>
      <c r="L4367" s="2">
        <v>16.322860799999994</v>
      </c>
      <c r="M4367">
        <v>5</v>
      </c>
      <c r="N4367" s="1">
        <f>IF(data[[#This Row],[Conversions]]=0,0,data[[#This Row],[Spend, Dollars]]/data[[#This Row],[Conversions]])</f>
        <v>3.2645721599999988</v>
      </c>
      <c r="O4367" s="13">
        <f>data[[#This Row],[Conversions]]/data[[#This Row],[Clicks]]</f>
        <v>0.3910160160160161</v>
      </c>
      <c r="P4367" s="11">
        <v>177.6</v>
      </c>
      <c r="Q4367" s="11">
        <f>IF(data[[#This Row],[Spend, Dollars]]=0,0,data[[#This Row],[Total conversion value, Dollars]]/data[[#This Row],[Spend, Dollars]])</f>
        <v>10.880445663054363</v>
      </c>
      <c r="R4367" s="2">
        <v>68</v>
      </c>
      <c r="S4367" s="2">
        <v>3</v>
      </c>
      <c r="T4367" s="2">
        <v>3</v>
      </c>
      <c r="U4367" s="2">
        <f t="shared" si="68"/>
        <v>74</v>
      </c>
    </row>
    <row r="4368" spans="1:21" x14ac:dyDescent="0.2">
      <c r="A4368" t="s">
        <v>24</v>
      </c>
      <c r="B4368" s="3">
        <v>45227</v>
      </c>
      <c r="C4368" s="10" t="str">
        <f>TEXT(data[[#This Row],[Date]],"mmmm")</f>
        <v>October</v>
      </c>
      <c r="D4368" t="s">
        <v>12</v>
      </c>
      <c r="E4368" t="s">
        <v>19</v>
      </c>
      <c r="F4368" t="s">
        <v>14</v>
      </c>
      <c r="G4368" t="s">
        <v>17</v>
      </c>
      <c r="H4368" s="11">
        <v>946</v>
      </c>
      <c r="I4368" s="11">
        <v>7.7571999999999992</v>
      </c>
      <c r="J4368" s="13">
        <f>data[[#This Row],[Clicks]]/data[[#This Row],[Impressions]]</f>
        <v>8.199999999999999E-3</v>
      </c>
      <c r="K4368" s="1">
        <v>0.70149999999999968</v>
      </c>
      <c r="L4368" s="2">
        <v>5.441675799999997</v>
      </c>
      <c r="M4368">
        <v>4</v>
      </c>
      <c r="N4368" s="1">
        <f>IF(data[[#This Row],[Conversions]]=0,0,data[[#This Row],[Spend, Dollars]]/data[[#This Row],[Conversions]])</f>
        <v>1.3604189499999992</v>
      </c>
      <c r="O4368" s="13">
        <f>data[[#This Row],[Conversions]]/data[[#This Row],[Clicks]]</f>
        <v>0.51564997679575109</v>
      </c>
      <c r="P4368" s="11">
        <v>366</v>
      </c>
      <c r="Q4368" s="11">
        <f>IF(data[[#This Row],[Spend, Dollars]]=0,0,data[[#This Row],[Total conversion value, Dollars]]/data[[#This Row],[Spend, Dollars]])</f>
        <v>67.258692625532788</v>
      </c>
      <c r="R4368" s="2">
        <v>27</v>
      </c>
      <c r="S4368" s="2">
        <v>1</v>
      </c>
      <c r="T4368" s="2">
        <v>6</v>
      </c>
      <c r="U4368" s="2">
        <f t="shared" si="68"/>
        <v>34</v>
      </c>
    </row>
    <row r="4369" spans="1:21" x14ac:dyDescent="0.2">
      <c r="A4369" t="s">
        <v>24</v>
      </c>
      <c r="B4369" s="3">
        <v>45228</v>
      </c>
      <c r="C4369" s="10" t="str">
        <f>TEXT(data[[#This Row],[Date]],"mmmm")</f>
        <v>October</v>
      </c>
      <c r="D4369" t="s">
        <v>12</v>
      </c>
      <c r="E4369" t="s">
        <v>19</v>
      </c>
      <c r="F4369" t="s">
        <v>14</v>
      </c>
      <c r="G4369" t="s">
        <v>17</v>
      </c>
      <c r="H4369" s="11">
        <v>699</v>
      </c>
      <c r="I4369" s="11">
        <v>9.7160999999999991</v>
      </c>
      <c r="J4369" s="13">
        <f>data[[#This Row],[Clicks]]/data[[#This Row],[Impressions]]</f>
        <v>1.3899999999999999E-2</v>
      </c>
      <c r="K4369" s="1">
        <v>1.4259999999999997</v>
      </c>
      <c r="L4369" s="2">
        <v>13.855158599999996</v>
      </c>
      <c r="M4369">
        <v>3</v>
      </c>
      <c r="N4369" s="1">
        <f>IF(data[[#This Row],[Conversions]]=0,0,data[[#This Row],[Spend, Dollars]]/data[[#This Row],[Conversions]])</f>
        <v>4.6183861999999989</v>
      </c>
      <c r="O4369" s="13">
        <f>data[[#This Row],[Conversions]]/data[[#This Row],[Clicks]]</f>
        <v>0.30876586284620378</v>
      </c>
      <c r="P4369" s="11">
        <v>244.79999999999998</v>
      </c>
      <c r="Q4369" s="11">
        <f>IF(data[[#This Row],[Spend, Dollars]]=0,0,data[[#This Row],[Total conversion value, Dollars]]/data[[#This Row],[Spend, Dollars]])</f>
        <v>17.668509402700021</v>
      </c>
      <c r="R4369" s="2">
        <v>31</v>
      </c>
      <c r="S4369" s="2">
        <v>7</v>
      </c>
      <c r="T4369" s="2">
        <v>10.5</v>
      </c>
      <c r="U4369" s="2">
        <f t="shared" si="68"/>
        <v>48.5</v>
      </c>
    </row>
    <row r="4370" spans="1:21" x14ac:dyDescent="0.2">
      <c r="A4370" t="s">
        <v>24</v>
      </c>
      <c r="B4370" s="3">
        <v>45229</v>
      </c>
      <c r="C4370" s="10" t="str">
        <f>TEXT(data[[#This Row],[Date]],"mmmm")</f>
        <v>October</v>
      </c>
      <c r="D4370" t="s">
        <v>12</v>
      </c>
      <c r="E4370" t="s">
        <v>19</v>
      </c>
      <c r="F4370" t="s">
        <v>14</v>
      </c>
      <c r="G4370" t="s">
        <v>17</v>
      </c>
      <c r="H4370" s="11">
        <v>1166</v>
      </c>
      <c r="I4370" s="11">
        <v>8.3952000000000009</v>
      </c>
      <c r="J4370" s="13">
        <f>data[[#This Row],[Clicks]]/data[[#This Row],[Impressions]]</f>
        <v>7.2000000000000007E-3</v>
      </c>
      <c r="K4370" s="1">
        <v>0.10350000000000006</v>
      </c>
      <c r="L4370" s="2">
        <v>0.86890320000000065</v>
      </c>
      <c r="M4370">
        <v>4</v>
      </c>
      <c r="N4370" s="1">
        <f>IF(data[[#This Row],[Conversions]]=0,0,data[[#This Row],[Spend, Dollars]]/data[[#This Row],[Conversions]])</f>
        <v>0.21722580000000016</v>
      </c>
      <c r="O4370" s="13">
        <f>data[[#This Row],[Conversions]]/data[[#This Row],[Clicks]]</f>
        <v>0.47646274061368393</v>
      </c>
      <c r="P4370" s="11">
        <v>124.8</v>
      </c>
      <c r="Q4370" s="11">
        <f>IF(data[[#This Row],[Spend, Dollars]]=0,0,data[[#This Row],[Total conversion value, Dollars]]/data[[#This Row],[Spend, Dollars]])</f>
        <v>143.6293478951394</v>
      </c>
      <c r="R4370" s="2">
        <v>42</v>
      </c>
      <c r="S4370" s="2">
        <v>5</v>
      </c>
      <c r="T4370" s="2">
        <v>7.5</v>
      </c>
      <c r="U4370" s="2">
        <f t="shared" si="68"/>
        <v>54.5</v>
      </c>
    </row>
    <row r="4371" spans="1:21" x14ac:dyDescent="0.2">
      <c r="A4371" t="s">
        <v>24</v>
      </c>
      <c r="B4371" s="3">
        <v>45230</v>
      </c>
      <c r="C4371" s="10" t="str">
        <f>TEXT(data[[#This Row],[Date]],"mmmm")</f>
        <v>October</v>
      </c>
      <c r="D4371" t="s">
        <v>12</v>
      </c>
      <c r="E4371" t="s">
        <v>19</v>
      </c>
      <c r="F4371" t="s">
        <v>14</v>
      </c>
      <c r="G4371" t="s">
        <v>17</v>
      </c>
      <c r="H4371" s="11">
        <v>1661</v>
      </c>
      <c r="I4371" s="11">
        <v>22.257400000000001</v>
      </c>
      <c r="J4371" s="13">
        <f>data[[#This Row],[Clicks]]/data[[#This Row],[Impressions]]</f>
        <v>1.34E-2</v>
      </c>
      <c r="K4371" s="1">
        <v>0.26450000000000001</v>
      </c>
      <c r="L4371" s="2">
        <v>5.8870823000000003</v>
      </c>
      <c r="M4371">
        <v>9</v>
      </c>
      <c r="N4371" s="1">
        <f>IF(data[[#This Row],[Conversions]]=0,0,data[[#This Row],[Spend, Dollars]]/data[[#This Row],[Conversions]])</f>
        <v>0.65412025555555564</v>
      </c>
      <c r="O4371" s="13">
        <f>data[[#This Row],[Conversions]]/data[[#This Row],[Clicks]]</f>
        <v>0.40435989828102115</v>
      </c>
      <c r="P4371" s="11">
        <v>548.4</v>
      </c>
      <c r="Q4371" s="11">
        <f>IF(data[[#This Row],[Spend, Dollars]]=0,0,data[[#This Row],[Total conversion value, Dollars]]/data[[#This Row],[Spend, Dollars]])</f>
        <v>93.153105741361884</v>
      </c>
      <c r="R4371" s="2">
        <v>54</v>
      </c>
      <c r="S4371" s="2">
        <v>13</v>
      </c>
      <c r="T4371" s="2">
        <v>1.5</v>
      </c>
      <c r="U4371" s="2">
        <f t="shared" si="68"/>
        <v>68.5</v>
      </c>
    </row>
    <row r="4372" spans="1:21" x14ac:dyDescent="0.2">
      <c r="A4372" t="s">
        <v>24</v>
      </c>
      <c r="B4372" s="3">
        <v>45231</v>
      </c>
      <c r="C4372" s="10" t="str">
        <f>TEXT(data[[#This Row],[Date]],"mmmm")</f>
        <v>November</v>
      </c>
      <c r="D4372" t="s">
        <v>12</v>
      </c>
      <c r="E4372" t="s">
        <v>19</v>
      </c>
      <c r="F4372" t="s">
        <v>14</v>
      </c>
      <c r="G4372" t="s">
        <v>17</v>
      </c>
      <c r="H4372" s="11">
        <v>1287</v>
      </c>
      <c r="I4372" s="11">
        <v>9.6524999999999981</v>
      </c>
      <c r="J4372" s="13">
        <f>data[[#This Row],[Clicks]]/data[[#This Row],[Impressions]]</f>
        <v>7.4999999999999989E-3</v>
      </c>
      <c r="K4372" s="1">
        <v>1.0464999999999995</v>
      </c>
      <c r="L4372" s="2">
        <v>10.101341249999994</v>
      </c>
      <c r="M4372">
        <v>3</v>
      </c>
      <c r="N4372" s="1">
        <f>IF(data[[#This Row],[Conversions]]=0,0,data[[#This Row],[Spend, Dollars]]/data[[#This Row],[Conversions]])</f>
        <v>3.3671137499999979</v>
      </c>
      <c r="O4372" s="13">
        <f>data[[#This Row],[Conversions]]/data[[#This Row],[Clicks]]</f>
        <v>0.31080031080031084</v>
      </c>
      <c r="P4372" s="11">
        <v>150</v>
      </c>
      <c r="Q4372" s="11">
        <f>IF(data[[#This Row],[Spend, Dollars]]=0,0,data[[#This Row],[Total conversion value, Dollars]]/data[[#This Row],[Spend, Dollars]])</f>
        <v>14.849513177272383</v>
      </c>
      <c r="R4372" s="2">
        <v>42</v>
      </c>
      <c r="S4372" s="2">
        <v>19</v>
      </c>
      <c r="T4372" s="2">
        <v>0</v>
      </c>
      <c r="U4372" s="2">
        <f t="shared" si="68"/>
        <v>61</v>
      </c>
    </row>
    <row r="4373" spans="1:21" x14ac:dyDescent="0.2">
      <c r="A4373" t="s">
        <v>24</v>
      </c>
      <c r="B4373" s="3">
        <v>45232</v>
      </c>
      <c r="C4373" s="10" t="str">
        <f>TEXT(data[[#This Row],[Date]],"mmmm")</f>
        <v>November</v>
      </c>
      <c r="D4373" t="s">
        <v>12</v>
      </c>
      <c r="E4373" t="s">
        <v>19</v>
      </c>
      <c r="F4373" t="s">
        <v>14</v>
      </c>
      <c r="G4373" t="s">
        <v>17</v>
      </c>
      <c r="H4373" s="11">
        <v>1257</v>
      </c>
      <c r="I4373" s="11">
        <v>16.215300000000003</v>
      </c>
      <c r="J4373" s="13">
        <f>data[[#This Row],[Clicks]]/data[[#This Row],[Impressions]]</f>
        <v>1.2900000000000002E-2</v>
      </c>
      <c r="K4373" s="1">
        <v>0.94299999999999973</v>
      </c>
      <c r="L4373" s="2">
        <v>15.291027899999998</v>
      </c>
      <c r="M4373">
        <v>4</v>
      </c>
      <c r="N4373" s="1">
        <f>IF(data[[#This Row],[Conversions]]=0,0,data[[#This Row],[Spend, Dollars]]/data[[#This Row],[Conversions]])</f>
        <v>3.8227569749999994</v>
      </c>
      <c r="O4373" s="13">
        <f>data[[#This Row],[Conversions]]/data[[#This Row],[Clicks]]</f>
        <v>0.24668060412079945</v>
      </c>
      <c r="P4373" s="11">
        <v>178.79999999999998</v>
      </c>
      <c r="Q4373" s="11">
        <f>IF(data[[#This Row],[Spend, Dollars]]=0,0,data[[#This Row],[Total conversion value, Dollars]]/data[[#This Row],[Spend, Dollars]])</f>
        <v>11.693131499681588</v>
      </c>
      <c r="R4373" s="2">
        <v>29</v>
      </c>
      <c r="S4373" s="2">
        <v>4</v>
      </c>
      <c r="T4373" s="2">
        <v>7.5</v>
      </c>
      <c r="U4373" s="2">
        <f t="shared" si="68"/>
        <v>40.5</v>
      </c>
    </row>
    <row r="4374" spans="1:21" x14ac:dyDescent="0.2">
      <c r="A4374" t="s">
        <v>24</v>
      </c>
      <c r="B4374" s="3">
        <v>45233</v>
      </c>
      <c r="C4374" s="10" t="str">
        <f>TEXT(data[[#This Row],[Date]],"mmmm")</f>
        <v>November</v>
      </c>
      <c r="D4374" t="s">
        <v>12</v>
      </c>
      <c r="E4374" t="s">
        <v>19</v>
      </c>
      <c r="F4374" t="s">
        <v>14</v>
      </c>
      <c r="G4374" t="s">
        <v>17</v>
      </c>
      <c r="H4374" s="11">
        <v>1140</v>
      </c>
      <c r="I4374" s="11">
        <v>8.0940000000000012</v>
      </c>
      <c r="J4374" s="13">
        <f>data[[#This Row],[Clicks]]/data[[#This Row],[Impressions]]</f>
        <v>7.1000000000000013E-3</v>
      </c>
      <c r="K4374" s="1">
        <v>0.12650000000000003</v>
      </c>
      <c r="L4374" s="2">
        <v>1.0238910000000003</v>
      </c>
      <c r="M4374">
        <v>5</v>
      </c>
      <c r="N4374" s="1">
        <f>IF(data[[#This Row],[Conversions]]=0,0,data[[#This Row],[Spend, Dollars]]/data[[#This Row],[Conversions]])</f>
        <v>0.20477820000000008</v>
      </c>
      <c r="O4374" s="13">
        <f>data[[#This Row],[Conversions]]/data[[#This Row],[Clicks]]</f>
        <v>0.6177415369409438</v>
      </c>
      <c r="P4374" s="11">
        <v>273.59999999999997</v>
      </c>
      <c r="Q4374" s="11">
        <f>IF(data[[#This Row],[Spend, Dollars]]=0,0,data[[#This Row],[Total conversion value, Dollars]]/data[[#This Row],[Spend, Dollars]])</f>
        <v>267.21594388465167</v>
      </c>
      <c r="R4374" s="2">
        <v>26</v>
      </c>
      <c r="S4374" s="2">
        <v>11</v>
      </c>
      <c r="T4374" s="2">
        <v>1.5</v>
      </c>
      <c r="U4374" s="2">
        <f t="shared" si="68"/>
        <v>38.5</v>
      </c>
    </row>
    <row r="4375" spans="1:21" x14ac:dyDescent="0.2">
      <c r="A4375" t="s">
        <v>24</v>
      </c>
      <c r="B4375" s="3">
        <v>45234</v>
      </c>
      <c r="C4375" s="10" t="str">
        <f>TEXT(data[[#This Row],[Date]],"mmmm")</f>
        <v>November</v>
      </c>
      <c r="D4375" t="s">
        <v>12</v>
      </c>
      <c r="E4375" t="s">
        <v>19</v>
      </c>
      <c r="F4375" t="s">
        <v>14</v>
      </c>
      <c r="G4375" t="s">
        <v>17</v>
      </c>
      <c r="H4375" s="11">
        <v>1744</v>
      </c>
      <c r="I4375" s="11">
        <v>23.020800000000001</v>
      </c>
      <c r="J4375" s="13">
        <f>data[[#This Row],[Clicks]]/data[[#This Row],[Impressions]]</f>
        <v>1.32E-2</v>
      </c>
      <c r="K4375" s="1">
        <v>0.27600000000000002</v>
      </c>
      <c r="L4375" s="2">
        <v>6.3537408000000006</v>
      </c>
      <c r="M4375">
        <v>6</v>
      </c>
      <c r="N4375" s="1">
        <f>IF(data[[#This Row],[Conversions]]=0,0,data[[#This Row],[Spend, Dollars]]/data[[#This Row],[Conversions]])</f>
        <v>1.0589568</v>
      </c>
      <c r="O4375" s="13">
        <f>data[[#This Row],[Conversions]]/data[[#This Row],[Clicks]]</f>
        <v>0.26063386155129276</v>
      </c>
      <c r="P4375" s="11">
        <v>370.8</v>
      </c>
      <c r="Q4375" s="11">
        <f>IF(data[[#This Row],[Spend, Dollars]]=0,0,data[[#This Row],[Total conversion value, Dollars]]/data[[#This Row],[Spend, Dollars]])</f>
        <v>58.359321173441629</v>
      </c>
      <c r="R4375" s="2">
        <v>78</v>
      </c>
      <c r="S4375" s="2">
        <v>4</v>
      </c>
      <c r="T4375" s="2">
        <v>1.5</v>
      </c>
      <c r="U4375" s="2">
        <f t="shared" si="68"/>
        <v>83.5</v>
      </c>
    </row>
    <row r="4376" spans="1:21" x14ac:dyDescent="0.2">
      <c r="A4376" t="s">
        <v>24</v>
      </c>
      <c r="B4376" s="3">
        <v>45235</v>
      </c>
      <c r="C4376" s="10" t="str">
        <f>TEXT(data[[#This Row],[Date]],"mmmm")</f>
        <v>November</v>
      </c>
      <c r="D4376" t="s">
        <v>12</v>
      </c>
      <c r="E4376" t="s">
        <v>19</v>
      </c>
      <c r="F4376" t="s">
        <v>14</v>
      </c>
      <c r="G4376" t="s">
        <v>17</v>
      </c>
      <c r="H4376" s="11">
        <v>1659</v>
      </c>
      <c r="I4376" s="11">
        <v>20.571599999999997</v>
      </c>
      <c r="J4376" s="13">
        <f>data[[#This Row],[Clicks]]/data[[#This Row],[Impressions]]</f>
        <v>1.2399999999999998E-2</v>
      </c>
      <c r="K4376" s="1">
        <v>1.2994999999999994</v>
      </c>
      <c r="L4376" s="2">
        <v>26.732794199999983</v>
      </c>
      <c r="M4376">
        <v>7</v>
      </c>
      <c r="N4376" s="1">
        <f>IF(data[[#This Row],[Conversions]]=0,0,data[[#This Row],[Spend, Dollars]]/data[[#This Row],[Conversions]])</f>
        <v>3.8189705999999974</v>
      </c>
      <c r="O4376" s="13">
        <f>data[[#This Row],[Conversions]]/data[[#This Row],[Clicks]]</f>
        <v>0.34027494215325987</v>
      </c>
      <c r="P4376" s="11">
        <v>622.79999999999995</v>
      </c>
      <c r="Q4376" s="11">
        <f>IF(data[[#This Row],[Spend, Dollars]]=0,0,data[[#This Row],[Total conversion value, Dollars]]/data[[#This Row],[Spend, Dollars]])</f>
        <v>23.2972279418513</v>
      </c>
      <c r="R4376" s="2">
        <v>58</v>
      </c>
      <c r="S4376" s="2">
        <v>1</v>
      </c>
      <c r="T4376" s="2">
        <v>4.5</v>
      </c>
      <c r="U4376" s="2">
        <f t="shared" si="68"/>
        <v>63.5</v>
      </c>
    </row>
    <row r="4377" spans="1:21" x14ac:dyDescent="0.2">
      <c r="A4377" t="s">
        <v>24</v>
      </c>
      <c r="B4377" s="3">
        <v>45236</v>
      </c>
      <c r="C4377" s="10" t="str">
        <f>TEXT(data[[#This Row],[Date]],"mmmm")</f>
        <v>November</v>
      </c>
      <c r="D4377" t="s">
        <v>12</v>
      </c>
      <c r="E4377" t="s">
        <v>19</v>
      </c>
      <c r="F4377" t="s">
        <v>14</v>
      </c>
      <c r="G4377" t="s">
        <v>17</v>
      </c>
      <c r="H4377" s="11">
        <v>931</v>
      </c>
      <c r="I4377" s="11">
        <v>12.382299999999999</v>
      </c>
      <c r="J4377" s="13">
        <f>data[[#This Row],[Clicks]]/data[[#This Row],[Impressions]]</f>
        <v>1.3299999999999999E-2</v>
      </c>
      <c r="K4377" s="1">
        <v>6.900000000000002E-2</v>
      </c>
      <c r="L4377" s="2">
        <v>0.85437870000000016</v>
      </c>
      <c r="M4377">
        <v>6</v>
      </c>
      <c r="N4377" s="1">
        <f>IF(data[[#This Row],[Conversions]]=0,0,data[[#This Row],[Spend, Dollars]]/data[[#This Row],[Conversions]])</f>
        <v>0.14239645000000004</v>
      </c>
      <c r="O4377" s="13">
        <f>data[[#This Row],[Conversions]]/data[[#This Row],[Clicks]]</f>
        <v>0.48456264183552333</v>
      </c>
      <c r="P4377" s="11">
        <v>206.4</v>
      </c>
      <c r="Q4377" s="11">
        <f>IF(data[[#This Row],[Spend, Dollars]]=0,0,data[[#This Row],[Total conversion value, Dollars]]/data[[#This Row],[Spend, Dollars]])</f>
        <v>241.57905621944926</v>
      </c>
      <c r="R4377" s="2">
        <v>72</v>
      </c>
      <c r="S4377" s="2">
        <v>10</v>
      </c>
      <c r="T4377" s="2">
        <v>7.5</v>
      </c>
      <c r="U4377" s="2">
        <f t="shared" si="68"/>
        <v>89.5</v>
      </c>
    </row>
    <row r="4378" spans="1:21" x14ac:dyDescent="0.2">
      <c r="A4378" t="s">
        <v>24</v>
      </c>
      <c r="B4378" s="3">
        <v>45237</v>
      </c>
      <c r="C4378" s="10" t="str">
        <f>TEXT(data[[#This Row],[Date]],"mmmm")</f>
        <v>November</v>
      </c>
      <c r="D4378" t="s">
        <v>12</v>
      </c>
      <c r="E4378" t="s">
        <v>19</v>
      </c>
      <c r="F4378" t="s">
        <v>14</v>
      </c>
      <c r="G4378" t="s">
        <v>17</v>
      </c>
      <c r="H4378" s="11">
        <v>928</v>
      </c>
      <c r="I4378" s="11">
        <v>10.1152</v>
      </c>
      <c r="J4378" s="13">
        <f>data[[#This Row],[Clicks]]/data[[#This Row],[Impressions]]</f>
        <v>1.09E-2</v>
      </c>
      <c r="K4378" s="1">
        <v>0.48299999999999987</v>
      </c>
      <c r="L4378" s="2">
        <v>4.8856415999999987</v>
      </c>
      <c r="M4378">
        <v>5</v>
      </c>
      <c r="N4378" s="1">
        <f>IF(data[[#This Row],[Conversions]]=0,0,data[[#This Row],[Spend, Dollars]]/data[[#This Row],[Conversions]])</f>
        <v>0.97712831999999972</v>
      </c>
      <c r="O4378" s="13">
        <f>data[[#This Row],[Conversions]]/data[[#This Row],[Clicks]]</f>
        <v>0.49430559949383107</v>
      </c>
      <c r="P4378" s="11">
        <v>226.79999999999998</v>
      </c>
      <c r="Q4378" s="11">
        <f>IF(data[[#This Row],[Spend, Dollars]]=0,0,data[[#This Row],[Total conversion value, Dollars]]/data[[#This Row],[Spend, Dollars]])</f>
        <v>46.421743256811972</v>
      </c>
      <c r="R4378" s="2">
        <v>30</v>
      </c>
      <c r="S4378" s="2">
        <v>1</v>
      </c>
      <c r="T4378" s="2">
        <v>6</v>
      </c>
      <c r="U4378" s="2">
        <f t="shared" si="68"/>
        <v>37</v>
      </c>
    </row>
    <row r="4379" spans="1:21" x14ac:dyDescent="0.2">
      <c r="A4379" t="s">
        <v>24</v>
      </c>
      <c r="B4379" s="3">
        <v>45238</v>
      </c>
      <c r="C4379" s="10" t="str">
        <f>TEXT(data[[#This Row],[Date]],"mmmm")</f>
        <v>November</v>
      </c>
      <c r="D4379" t="s">
        <v>12</v>
      </c>
      <c r="E4379" t="s">
        <v>19</v>
      </c>
      <c r="F4379" t="s">
        <v>14</v>
      </c>
      <c r="G4379" t="s">
        <v>17</v>
      </c>
      <c r="H4379" s="11">
        <v>1525</v>
      </c>
      <c r="I4379" s="11">
        <v>27.602499999999996</v>
      </c>
      <c r="J4379" s="13">
        <f>data[[#This Row],[Clicks]]/data[[#This Row],[Impressions]]</f>
        <v>1.8099999999999998E-2</v>
      </c>
      <c r="K4379" s="1">
        <v>0.82799999999999963</v>
      </c>
      <c r="L4379" s="2">
        <v>22.854869999999988</v>
      </c>
      <c r="M4379">
        <v>8</v>
      </c>
      <c r="N4379" s="1">
        <f>IF(data[[#This Row],[Conversions]]=0,0,data[[#This Row],[Spend, Dollars]]/data[[#This Row],[Conversions]])</f>
        <v>2.8568587499999984</v>
      </c>
      <c r="O4379" s="13">
        <f>data[[#This Row],[Conversions]]/data[[#This Row],[Clicks]]</f>
        <v>0.28982881985327419</v>
      </c>
      <c r="P4379" s="11">
        <v>565.19999999999993</v>
      </c>
      <c r="Q4379" s="11">
        <f>IF(data[[#This Row],[Spend, Dollars]]=0,0,data[[#This Row],[Total conversion value, Dollars]]/data[[#This Row],[Spend, Dollars]])</f>
        <v>24.729959085306554</v>
      </c>
      <c r="R4379" s="2">
        <v>55</v>
      </c>
      <c r="S4379" s="2">
        <v>7</v>
      </c>
      <c r="T4379" s="2">
        <v>1.5</v>
      </c>
      <c r="U4379" s="2">
        <f t="shared" si="68"/>
        <v>63.5</v>
      </c>
    </row>
    <row r="4380" spans="1:21" x14ac:dyDescent="0.2">
      <c r="A4380" t="s">
        <v>24</v>
      </c>
      <c r="B4380" s="3">
        <v>45239</v>
      </c>
      <c r="C4380" s="10" t="str">
        <f>TEXT(data[[#This Row],[Date]],"mmmm")</f>
        <v>November</v>
      </c>
      <c r="D4380" t="s">
        <v>12</v>
      </c>
      <c r="E4380" t="s">
        <v>19</v>
      </c>
      <c r="F4380" t="s">
        <v>14</v>
      </c>
      <c r="G4380" t="s">
        <v>17</v>
      </c>
      <c r="H4380" s="11">
        <v>850</v>
      </c>
      <c r="I4380" s="11">
        <v>8.4999999999999982</v>
      </c>
      <c r="J4380" s="13">
        <f>data[[#This Row],[Clicks]]/data[[#This Row],[Impressions]]</f>
        <v>9.9999999999999985E-3</v>
      </c>
      <c r="K4380" s="1">
        <v>5.7500000000000016E-2</v>
      </c>
      <c r="L4380" s="2">
        <v>0.48875000000000002</v>
      </c>
      <c r="M4380">
        <v>8</v>
      </c>
      <c r="N4380" s="1">
        <f>IF(data[[#This Row],[Conversions]]=0,0,data[[#This Row],[Spend, Dollars]]/data[[#This Row],[Conversions]])</f>
        <v>6.1093750000000002E-2</v>
      </c>
      <c r="O4380" s="13">
        <f>data[[#This Row],[Conversions]]/data[[#This Row],[Clicks]]</f>
        <v>0.9411764705882355</v>
      </c>
      <c r="P4380" s="11">
        <v>372</v>
      </c>
      <c r="Q4380" s="11">
        <f>IF(data[[#This Row],[Spend, Dollars]]=0,0,data[[#This Row],[Total conversion value, Dollars]]/data[[#This Row],[Spend, Dollars]])</f>
        <v>761.12531969309464</v>
      </c>
      <c r="R4380" s="2">
        <v>34</v>
      </c>
      <c r="S4380" s="2">
        <v>12</v>
      </c>
      <c r="T4380" s="2">
        <v>1.5</v>
      </c>
      <c r="U4380" s="2">
        <f t="shared" si="68"/>
        <v>47.5</v>
      </c>
    </row>
    <row r="4381" spans="1:21" x14ac:dyDescent="0.2">
      <c r="A4381" t="s">
        <v>24</v>
      </c>
      <c r="B4381" s="3">
        <v>45240</v>
      </c>
      <c r="C4381" s="10" t="str">
        <f>TEXT(data[[#This Row],[Date]],"mmmm")</f>
        <v>November</v>
      </c>
      <c r="D4381" t="s">
        <v>12</v>
      </c>
      <c r="E4381" t="s">
        <v>19</v>
      </c>
      <c r="F4381" t="s">
        <v>14</v>
      </c>
      <c r="G4381" t="s">
        <v>17</v>
      </c>
      <c r="H4381" s="11">
        <v>1343</v>
      </c>
      <c r="I4381" s="11">
        <v>8.3266000000000009</v>
      </c>
      <c r="J4381" s="13">
        <f>data[[#This Row],[Clicks]]/data[[#This Row],[Impressions]]</f>
        <v>6.2000000000000006E-3</v>
      </c>
      <c r="K4381" s="1">
        <v>1.3109999999999995</v>
      </c>
      <c r="L4381" s="2">
        <v>10.916172599999998</v>
      </c>
      <c r="M4381">
        <v>5</v>
      </c>
      <c r="N4381" s="1">
        <f>IF(data[[#This Row],[Conversions]]=0,0,data[[#This Row],[Spend, Dollars]]/data[[#This Row],[Conversions]])</f>
        <v>2.1832345199999996</v>
      </c>
      <c r="O4381" s="13">
        <f>data[[#This Row],[Conversions]]/data[[#This Row],[Clicks]]</f>
        <v>0.60048519203516437</v>
      </c>
      <c r="P4381" s="11">
        <v>470.4</v>
      </c>
      <c r="Q4381" s="11">
        <f>IF(data[[#This Row],[Spend, Dollars]]=0,0,data[[#This Row],[Total conversion value, Dollars]]/data[[#This Row],[Spend, Dollars]])</f>
        <v>43.092026595475424</v>
      </c>
      <c r="R4381" s="2">
        <v>24</v>
      </c>
      <c r="S4381" s="2">
        <v>0</v>
      </c>
      <c r="T4381" s="2">
        <v>15</v>
      </c>
      <c r="U4381" s="2">
        <f t="shared" si="68"/>
        <v>39</v>
      </c>
    </row>
    <row r="4382" spans="1:21" x14ac:dyDescent="0.2">
      <c r="A4382" t="s">
        <v>24</v>
      </c>
      <c r="B4382" s="3">
        <v>45241</v>
      </c>
      <c r="C4382" s="10" t="str">
        <f>TEXT(data[[#This Row],[Date]],"mmmm")</f>
        <v>November</v>
      </c>
      <c r="D4382" t="s">
        <v>12</v>
      </c>
      <c r="E4382" t="s">
        <v>19</v>
      </c>
      <c r="F4382" t="s">
        <v>14</v>
      </c>
      <c r="G4382" t="s">
        <v>17</v>
      </c>
      <c r="H4382" s="11">
        <v>1150</v>
      </c>
      <c r="I4382" s="11">
        <v>16.100000000000001</v>
      </c>
      <c r="J4382" s="13">
        <f>data[[#This Row],[Clicks]]/data[[#This Row],[Impressions]]</f>
        <v>1.4000000000000002E-2</v>
      </c>
      <c r="K4382" s="1">
        <v>0.50599999999999978</v>
      </c>
      <c r="L4382" s="2">
        <v>8.1465999999999976</v>
      </c>
      <c r="M4382">
        <v>7</v>
      </c>
      <c r="N4382" s="1">
        <f>IF(data[[#This Row],[Conversions]]=0,0,data[[#This Row],[Spend, Dollars]]/data[[#This Row],[Conversions]])</f>
        <v>1.1637999999999997</v>
      </c>
      <c r="O4382" s="13">
        <f>data[[#This Row],[Conversions]]/data[[#This Row],[Clicks]]</f>
        <v>0.43478260869565216</v>
      </c>
      <c r="P4382" s="11">
        <v>406.8</v>
      </c>
      <c r="Q4382" s="11">
        <f>IF(data[[#This Row],[Spend, Dollars]]=0,0,data[[#This Row],[Total conversion value, Dollars]]/data[[#This Row],[Spend, Dollars]])</f>
        <v>49.934942184469612</v>
      </c>
      <c r="R4382" s="2">
        <v>35</v>
      </c>
      <c r="S4382" s="2">
        <v>9</v>
      </c>
      <c r="T4382" s="2">
        <v>12</v>
      </c>
      <c r="U4382" s="2">
        <f t="shared" si="68"/>
        <v>56</v>
      </c>
    </row>
    <row r="4383" spans="1:21" x14ac:dyDescent="0.2">
      <c r="A4383" t="s">
        <v>24</v>
      </c>
      <c r="B4383" s="3">
        <v>45242</v>
      </c>
      <c r="C4383" s="10" t="str">
        <f>TEXT(data[[#This Row],[Date]],"mmmm")</f>
        <v>November</v>
      </c>
      <c r="D4383" t="s">
        <v>12</v>
      </c>
      <c r="E4383" t="s">
        <v>19</v>
      </c>
      <c r="F4383" t="s">
        <v>14</v>
      </c>
      <c r="G4383" t="s">
        <v>17</v>
      </c>
      <c r="H4383" s="11">
        <v>1026</v>
      </c>
      <c r="I4383" s="11">
        <v>9.0288000000000004</v>
      </c>
      <c r="J4383" s="13">
        <f>data[[#This Row],[Clicks]]/data[[#This Row],[Impressions]]</f>
        <v>8.8000000000000005E-3</v>
      </c>
      <c r="K4383" s="1">
        <v>0.14950000000000005</v>
      </c>
      <c r="L4383" s="2">
        <v>1.3498056000000005</v>
      </c>
      <c r="M4383">
        <v>4</v>
      </c>
      <c r="N4383" s="1">
        <f>IF(data[[#This Row],[Conversions]]=0,0,data[[#This Row],[Spend, Dollars]]/data[[#This Row],[Conversions]])</f>
        <v>0.33745140000000012</v>
      </c>
      <c r="O4383" s="13">
        <f>data[[#This Row],[Conversions]]/data[[#This Row],[Clicks]]</f>
        <v>0.44302675881623249</v>
      </c>
      <c r="P4383" s="11">
        <v>316.8</v>
      </c>
      <c r="Q4383" s="11">
        <f>IF(data[[#This Row],[Spend, Dollars]]=0,0,data[[#This Row],[Total conversion value, Dollars]]/data[[#This Row],[Spend, Dollars]])</f>
        <v>234.70046353341539</v>
      </c>
      <c r="R4383" s="2">
        <v>48</v>
      </c>
      <c r="S4383" s="2">
        <v>11</v>
      </c>
      <c r="T4383" s="2">
        <v>0</v>
      </c>
      <c r="U4383" s="2">
        <f t="shared" si="68"/>
        <v>59</v>
      </c>
    </row>
    <row r="4384" spans="1:21" x14ac:dyDescent="0.2">
      <c r="A4384" t="s">
        <v>24</v>
      </c>
      <c r="B4384" s="3">
        <v>45243</v>
      </c>
      <c r="C4384" s="10" t="str">
        <f>TEXT(data[[#This Row],[Date]],"mmmm")</f>
        <v>November</v>
      </c>
      <c r="D4384" t="s">
        <v>12</v>
      </c>
      <c r="E4384" t="s">
        <v>19</v>
      </c>
      <c r="F4384" t="s">
        <v>14</v>
      </c>
      <c r="G4384" t="s">
        <v>17</v>
      </c>
      <c r="H4384" s="11">
        <v>1011</v>
      </c>
      <c r="I4384" s="11">
        <v>11.222099999999999</v>
      </c>
      <c r="J4384" s="13">
        <f>data[[#This Row],[Clicks]]/data[[#This Row],[Impressions]]</f>
        <v>1.1099999999999999E-2</v>
      </c>
      <c r="K4384" s="1">
        <v>0.13800000000000004</v>
      </c>
      <c r="L4384" s="2">
        <v>1.5486498000000004</v>
      </c>
      <c r="M4384">
        <v>6</v>
      </c>
      <c r="N4384" s="1">
        <f>IF(data[[#This Row],[Conversions]]=0,0,data[[#This Row],[Spend, Dollars]]/data[[#This Row],[Conversions]])</f>
        <v>0.25810830000000007</v>
      </c>
      <c r="O4384" s="13">
        <f>data[[#This Row],[Conversions]]/data[[#This Row],[Clicks]]</f>
        <v>0.5346592883684872</v>
      </c>
      <c r="P4384" s="11">
        <v>486</v>
      </c>
      <c r="Q4384" s="11">
        <f>IF(data[[#This Row],[Spend, Dollars]]=0,0,data[[#This Row],[Total conversion value, Dollars]]/data[[#This Row],[Spend, Dollars]])</f>
        <v>313.82175621628585</v>
      </c>
      <c r="R4384" s="2">
        <v>62</v>
      </c>
      <c r="S4384" s="2">
        <v>2</v>
      </c>
      <c r="T4384" s="2">
        <v>0</v>
      </c>
      <c r="U4384" s="2">
        <f t="shared" si="68"/>
        <v>64</v>
      </c>
    </row>
    <row r="4385" spans="1:21" x14ac:dyDescent="0.2">
      <c r="A4385" t="s">
        <v>24</v>
      </c>
      <c r="B4385" s="3">
        <v>45244</v>
      </c>
      <c r="C4385" s="10" t="str">
        <f>TEXT(data[[#This Row],[Date]],"mmmm")</f>
        <v>November</v>
      </c>
      <c r="D4385" t="s">
        <v>12</v>
      </c>
      <c r="E4385" t="s">
        <v>19</v>
      </c>
      <c r="F4385" t="s">
        <v>14</v>
      </c>
      <c r="G4385" t="s">
        <v>17</v>
      </c>
      <c r="H4385" s="11">
        <v>1536</v>
      </c>
      <c r="I4385" s="11">
        <v>16.742399999999996</v>
      </c>
      <c r="J4385" s="13">
        <f>data[[#This Row],[Clicks]]/data[[#This Row],[Impressions]]</f>
        <v>1.0899999999999998E-2</v>
      </c>
      <c r="K4385" s="1">
        <v>4.6000000000000006E-2</v>
      </c>
      <c r="L4385" s="2">
        <v>0.7701503999999999</v>
      </c>
      <c r="M4385">
        <v>8</v>
      </c>
      <c r="N4385" s="1">
        <f>IF(data[[#This Row],[Conversions]]=0,0,data[[#This Row],[Spend, Dollars]]/data[[#This Row],[Conversions]])</f>
        <v>9.6268799999999988E-2</v>
      </c>
      <c r="O4385" s="13">
        <f>data[[#This Row],[Conversions]]/data[[#This Row],[Clicks]]</f>
        <v>0.47782874617737014</v>
      </c>
      <c r="P4385" s="11">
        <v>606</v>
      </c>
      <c r="Q4385" s="11">
        <f>IF(data[[#This Row],[Spend, Dollars]]=0,0,data[[#This Row],[Total conversion value, Dollars]]/data[[#This Row],[Spend, Dollars]])</f>
        <v>786.85929397686493</v>
      </c>
      <c r="R4385" s="2">
        <v>61</v>
      </c>
      <c r="S4385" s="2">
        <v>2</v>
      </c>
      <c r="T4385" s="2">
        <v>6</v>
      </c>
      <c r="U4385" s="2">
        <f t="shared" si="68"/>
        <v>69</v>
      </c>
    </row>
    <row r="4386" spans="1:21" x14ac:dyDescent="0.2">
      <c r="A4386" t="s">
        <v>24</v>
      </c>
      <c r="B4386" s="3">
        <v>45245</v>
      </c>
      <c r="C4386" s="10" t="str">
        <f>TEXT(data[[#This Row],[Date]],"mmmm")</f>
        <v>November</v>
      </c>
      <c r="D4386" t="s">
        <v>12</v>
      </c>
      <c r="E4386" t="s">
        <v>19</v>
      </c>
      <c r="F4386" t="s">
        <v>14</v>
      </c>
      <c r="G4386" t="s">
        <v>17</v>
      </c>
      <c r="H4386" s="11">
        <v>1295</v>
      </c>
      <c r="I4386" s="11">
        <v>12.172999999999998</v>
      </c>
      <c r="J4386" s="13">
        <f>data[[#This Row],[Clicks]]/data[[#This Row],[Impressions]]</f>
        <v>9.3999999999999986E-3</v>
      </c>
      <c r="K4386" s="1">
        <v>1.0579999999999996</v>
      </c>
      <c r="L4386" s="2">
        <v>12.879033999999994</v>
      </c>
      <c r="M4386">
        <v>4</v>
      </c>
      <c r="N4386" s="1">
        <f>IF(data[[#This Row],[Conversions]]=0,0,data[[#This Row],[Spend, Dollars]]/data[[#This Row],[Conversions]])</f>
        <v>3.2197584999999984</v>
      </c>
      <c r="O4386" s="13">
        <f>data[[#This Row],[Conversions]]/data[[#This Row],[Clicks]]</f>
        <v>0.32859607327692436</v>
      </c>
      <c r="P4386" s="11">
        <v>262.8</v>
      </c>
      <c r="Q4386" s="11">
        <f>IF(data[[#This Row],[Spend, Dollars]]=0,0,data[[#This Row],[Total conversion value, Dollars]]/data[[#This Row],[Spend, Dollars]])</f>
        <v>20.405257102357222</v>
      </c>
      <c r="R4386" s="2">
        <v>65</v>
      </c>
      <c r="S4386" s="2">
        <v>5</v>
      </c>
      <c r="T4386" s="2">
        <v>0</v>
      </c>
      <c r="U4386" s="2">
        <f t="shared" si="68"/>
        <v>70</v>
      </c>
    </row>
    <row r="4387" spans="1:21" x14ac:dyDescent="0.2">
      <c r="A4387" t="s">
        <v>24</v>
      </c>
      <c r="B4387" s="3">
        <v>45246</v>
      </c>
      <c r="C4387" s="10" t="str">
        <f>TEXT(data[[#This Row],[Date]],"mmmm")</f>
        <v>November</v>
      </c>
      <c r="D4387" t="s">
        <v>12</v>
      </c>
      <c r="E4387" t="s">
        <v>19</v>
      </c>
      <c r="F4387" t="s">
        <v>14</v>
      </c>
      <c r="G4387" t="s">
        <v>17</v>
      </c>
      <c r="H4387" s="11">
        <v>1400</v>
      </c>
      <c r="I4387" s="11">
        <v>15.54</v>
      </c>
      <c r="J4387" s="13">
        <f>data[[#This Row],[Clicks]]/data[[#This Row],[Impressions]]</f>
        <v>1.1099999999999999E-2</v>
      </c>
      <c r="K4387" s="1">
        <v>0.55199999999999971</v>
      </c>
      <c r="L4387" s="2">
        <v>8.5780799999999946</v>
      </c>
      <c r="M4387">
        <v>7</v>
      </c>
      <c r="N4387" s="1">
        <f>IF(data[[#This Row],[Conversions]]=0,0,data[[#This Row],[Spend, Dollars]]/data[[#This Row],[Conversions]])</f>
        <v>1.2254399999999992</v>
      </c>
      <c r="O4387" s="13">
        <f>data[[#This Row],[Conversions]]/data[[#This Row],[Clicks]]</f>
        <v>0.45045045045045046</v>
      </c>
      <c r="P4387" s="11">
        <v>470.4</v>
      </c>
      <c r="Q4387" s="11">
        <f>IF(data[[#This Row],[Spend, Dollars]]=0,0,data[[#This Row],[Total conversion value, Dollars]]/data[[#This Row],[Spend, Dollars]])</f>
        <v>54.837446141793997</v>
      </c>
      <c r="R4387" s="2">
        <v>63</v>
      </c>
      <c r="S4387" s="2">
        <v>9</v>
      </c>
      <c r="T4387" s="2">
        <v>1.5</v>
      </c>
      <c r="U4387" s="2">
        <f t="shared" si="68"/>
        <v>73.5</v>
      </c>
    </row>
    <row r="4388" spans="1:21" x14ac:dyDescent="0.2">
      <c r="A4388" t="s">
        <v>24</v>
      </c>
      <c r="B4388" s="3">
        <v>45247</v>
      </c>
      <c r="C4388" s="10" t="str">
        <f>TEXT(data[[#This Row],[Date]],"mmmm")</f>
        <v>November</v>
      </c>
      <c r="D4388" t="s">
        <v>12</v>
      </c>
      <c r="E4388" t="s">
        <v>19</v>
      </c>
      <c r="F4388" t="s">
        <v>14</v>
      </c>
      <c r="G4388" t="s">
        <v>17</v>
      </c>
      <c r="H4388" s="11">
        <v>1676</v>
      </c>
      <c r="I4388" s="11">
        <v>14.748799999999997</v>
      </c>
      <c r="J4388" s="13">
        <f>data[[#This Row],[Clicks]]/data[[#This Row],[Impressions]]</f>
        <v>8.7999999999999988E-3</v>
      </c>
      <c r="K4388" s="1">
        <v>0.63249999999999973</v>
      </c>
      <c r="L4388" s="2">
        <v>9.3286159999999949</v>
      </c>
      <c r="M4388">
        <v>8</v>
      </c>
      <c r="N4388" s="1">
        <f>IF(data[[#This Row],[Conversions]]=0,0,data[[#This Row],[Spend, Dollars]]/data[[#This Row],[Conversions]])</f>
        <v>1.1660769999999994</v>
      </c>
      <c r="O4388" s="13">
        <f>data[[#This Row],[Conversions]]/data[[#This Row],[Clicks]]</f>
        <v>0.54241701019743993</v>
      </c>
      <c r="P4388" s="11">
        <v>350.4</v>
      </c>
      <c r="Q4388" s="11">
        <f>IF(data[[#This Row],[Spend, Dollars]]=0,0,data[[#This Row],[Total conversion value, Dollars]]/data[[#This Row],[Spend, Dollars]])</f>
        <v>37.56184197098478</v>
      </c>
      <c r="R4388" s="2">
        <v>49</v>
      </c>
      <c r="S4388" s="2">
        <v>5</v>
      </c>
      <c r="T4388" s="2">
        <v>4.5</v>
      </c>
      <c r="U4388" s="2">
        <f t="shared" si="68"/>
        <v>58.5</v>
      </c>
    </row>
    <row r="4389" spans="1:21" x14ac:dyDescent="0.2">
      <c r="A4389" t="s">
        <v>24</v>
      </c>
      <c r="B4389" s="3">
        <v>45248</v>
      </c>
      <c r="C4389" s="10" t="str">
        <f>TEXT(data[[#This Row],[Date]],"mmmm")</f>
        <v>November</v>
      </c>
      <c r="D4389" t="s">
        <v>12</v>
      </c>
      <c r="E4389" t="s">
        <v>19</v>
      </c>
      <c r="F4389" t="s">
        <v>14</v>
      </c>
      <c r="G4389" t="s">
        <v>17</v>
      </c>
      <c r="H4389" s="11">
        <v>718</v>
      </c>
      <c r="I4389" s="11">
        <v>6.6773999999999996</v>
      </c>
      <c r="J4389" s="13">
        <f>data[[#This Row],[Clicks]]/data[[#This Row],[Impressions]]</f>
        <v>9.2999999999999992E-3</v>
      </c>
      <c r="K4389" s="1">
        <v>0.21850000000000006</v>
      </c>
      <c r="L4389" s="2">
        <v>1.4590119000000004</v>
      </c>
      <c r="M4389">
        <v>7</v>
      </c>
      <c r="N4389" s="1">
        <f>IF(data[[#This Row],[Conversions]]=0,0,data[[#This Row],[Spend, Dollars]]/data[[#This Row],[Conversions]])</f>
        <v>0.20843027142857148</v>
      </c>
      <c r="O4389" s="13">
        <f>data[[#This Row],[Conversions]]/data[[#This Row],[Clicks]]</f>
        <v>1.0483122173300987</v>
      </c>
      <c r="P4389" s="11">
        <v>438</v>
      </c>
      <c r="Q4389" s="11">
        <f>IF(data[[#This Row],[Spend, Dollars]]=0,0,data[[#This Row],[Total conversion value, Dollars]]/data[[#This Row],[Spend, Dollars]])</f>
        <v>300.20317174931876</v>
      </c>
      <c r="R4389" s="2">
        <v>36</v>
      </c>
      <c r="S4389" s="2">
        <v>5</v>
      </c>
      <c r="T4389" s="2">
        <v>4.5</v>
      </c>
      <c r="U4389" s="2">
        <f t="shared" si="68"/>
        <v>45.5</v>
      </c>
    </row>
    <row r="4390" spans="1:21" x14ac:dyDescent="0.2">
      <c r="A4390" t="s">
        <v>24</v>
      </c>
      <c r="B4390" s="3">
        <v>45249</v>
      </c>
      <c r="C4390" s="10" t="str">
        <f>TEXT(data[[#This Row],[Date]],"mmmm")</f>
        <v>November</v>
      </c>
      <c r="D4390" t="s">
        <v>12</v>
      </c>
      <c r="E4390" t="s">
        <v>19</v>
      </c>
      <c r="F4390" t="s">
        <v>14</v>
      </c>
      <c r="G4390" t="s">
        <v>17</v>
      </c>
      <c r="H4390" s="11">
        <v>1121</v>
      </c>
      <c r="I4390" s="11">
        <v>16.814999999999998</v>
      </c>
      <c r="J4390" s="13">
        <f>data[[#This Row],[Clicks]]/data[[#This Row],[Impressions]]</f>
        <v>1.4999999999999998E-2</v>
      </c>
      <c r="K4390" s="1">
        <v>0.37949999999999995</v>
      </c>
      <c r="L4390" s="2">
        <v>6.381292499999998</v>
      </c>
      <c r="M4390">
        <v>6</v>
      </c>
      <c r="N4390" s="1">
        <f>IF(data[[#This Row],[Conversions]]=0,0,data[[#This Row],[Spend, Dollars]]/data[[#This Row],[Conversions]])</f>
        <v>1.0635487499999996</v>
      </c>
      <c r="O4390" s="13">
        <f>data[[#This Row],[Conversions]]/data[[#This Row],[Clicks]]</f>
        <v>0.35682426404995543</v>
      </c>
      <c r="P4390" s="11">
        <v>308.39999999999998</v>
      </c>
      <c r="Q4390" s="11">
        <f>IF(data[[#This Row],[Spend, Dollars]]=0,0,data[[#This Row],[Total conversion value, Dollars]]/data[[#This Row],[Spend, Dollars]])</f>
        <v>48.328767252088831</v>
      </c>
      <c r="R4390" s="2">
        <v>31</v>
      </c>
      <c r="S4390" s="2">
        <v>5</v>
      </c>
      <c r="T4390" s="2">
        <v>12</v>
      </c>
      <c r="U4390" s="2">
        <f t="shared" si="68"/>
        <v>48</v>
      </c>
    </row>
    <row r="4391" spans="1:21" x14ac:dyDescent="0.2">
      <c r="A4391" t="s">
        <v>24</v>
      </c>
      <c r="B4391" s="3">
        <v>45250</v>
      </c>
      <c r="C4391" s="10" t="str">
        <f>TEXT(data[[#This Row],[Date]],"mmmm")</f>
        <v>November</v>
      </c>
      <c r="D4391" t="s">
        <v>12</v>
      </c>
      <c r="E4391" t="s">
        <v>19</v>
      </c>
      <c r="F4391" t="s">
        <v>14</v>
      </c>
      <c r="G4391" t="s">
        <v>17</v>
      </c>
      <c r="H4391" s="11">
        <v>1584</v>
      </c>
      <c r="I4391" s="11">
        <v>11.404800000000002</v>
      </c>
      <c r="J4391" s="13">
        <f>data[[#This Row],[Clicks]]/data[[#This Row],[Impressions]]</f>
        <v>7.2000000000000007E-3</v>
      </c>
      <c r="K4391" s="1">
        <v>0.83949999999999969</v>
      </c>
      <c r="L4391" s="2">
        <v>9.5743295999999987</v>
      </c>
      <c r="M4391">
        <v>9</v>
      </c>
      <c r="N4391" s="1">
        <f>IF(data[[#This Row],[Conversions]]=0,0,data[[#This Row],[Spend, Dollars]]/data[[#This Row],[Conversions]])</f>
        <v>1.0638143999999998</v>
      </c>
      <c r="O4391" s="13">
        <f>data[[#This Row],[Conversions]]/data[[#This Row],[Clicks]]</f>
        <v>0.78914141414141403</v>
      </c>
      <c r="P4391" s="11">
        <v>657.6</v>
      </c>
      <c r="Q4391" s="11">
        <f>IF(data[[#This Row],[Spend, Dollars]]=0,0,data[[#This Row],[Total conversion value, Dollars]]/data[[#This Row],[Spend, Dollars]])</f>
        <v>68.683660107126471</v>
      </c>
      <c r="R4391" s="2">
        <v>55</v>
      </c>
      <c r="S4391" s="2">
        <v>3</v>
      </c>
      <c r="T4391" s="2">
        <v>6</v>
      </c>
      <c r="U4391" s="2">
        <f t="shared" si="68"/>
        <v>64</v>
      </c>
    </row>
    <row r="4392" spans="1:21" x14ac:dyDescent="0.2">
      <c r="A4392" t="s">
        <v>24</v>
      </c>
      <c r="B4392" s="3">
        <v>45251</v>
      </c>
      <c r="C4392" s="10" t="str">
        <f>TEXT(data[[#This Row],[Date]],"mmmm")</f>
        <v>November</v>
      </c>
      <c r="D4392" t="s">
        <v>12</v>
      </c>
      <c r="E4392" t="s">
        <v>19</v>
      </c>
      <c r="F4392" t="s">
        <v>14</v>
      </c>
      <c r="G4392" t="s">
        <v>17</v>
      </c>
      <c r="H4392" s="11">
        <v>939</v>
      </c>
      <c r="I4392" s="11">
        <v>9.7656000000000009</v>
      </c>
      <c r="J4392" s="13">
        <f>data[[#This Row],[Clicks]]/data[[#This Row],[Impressions]]</f>
        <v>1.0400000000000001E-2</v>
      </c>
      <c r="K4392" s="1">
        <v>0.14950000000000005</v>
      </c>
      <c r="L4392" s="2">
        <v>1.4599572000000007</v>
      </c>
      <c r="M4392">
        <v>5</v>
      </c>
      <c r="N4392" s="1">
        <f>IF(data[[#This Row],[Conversions]]=0,0,data[[#This Row],[Spend, Dollars]]/data[[#This Row],[Conversions]])</f>
        <v>0.29199144000000016</v>
      </c>
      <c r="O4392" s="13">
        <f>data[[#This Row],[Conversions]]/data[[#This Row],[Clicks]]</f>
        <v>0.51200131072335542</v>
      </c>
      <c r="P4392" s="11">
        <v>207.6</v>
      </c>
      <c r="Q4392" s="11">
        <f>IF(data[[#This Row],[Spend, Dollars]]=0,0,data[[#This Row],[Total conversion value, Dollars]]/data[[#This Row],[Spend, Dollars]])</f>
        <v>142.19594930591109</v>
      </c>
      <c r="R4392" s="2">
        <v>47</v>
      </c>
      <c r="S4392" s="2">
        <v>5</v>
      </c>
      <c r="T4392" s="2">
        <v>7.5</v>
      </c>
      <c r="U4392" s="2">
        <f t="shared" si="68"/>
        <v>59.5</v>
      </c>
    </row>
    <row r="4393" spans="1:21" x14ac:dyDescent="0.2">
      <c r="A4393" t="s">
        <v>24</v>
      </c>
      <c r="B4393" s="3">
        <v>45252</v>
      </c>
      <c r="C4393" s="10" t="str">
        <f>TEXT(data[[#This Row],[Date]],"mmmm")</f>
        <v>November</v>
      </c>
      <c r="D4393" t="s">
        <v>12</v>
      </c>
      <c r="E4393" t="s">
        <v>19</v>
      </c>
      <c r="F4393" t="s">
        <v>14</v>
      </c>
      <c r="G4393" t="s">
        <v>17</v>
      </c>
      <c r="H4393" s="11">
        <v>1253</v>
      </c>
      <c r="I4393" s="11">
        <v>12.154099999999996</v>
      </c>
      <c r="J4393" s="13">
        <f>data[[#This Row],[Clicks]]/data[[#This Row],[Impressions]]</f>
        <v>9.6999999999999968E-3</v>
      </c>
      <c r="K4393" s="1">
        <v>0.34500000000000003</v>
      </c>
      <c r="L4393" s="2">
        <v>4.1931644999999991</v>
      </c>
      <c r="M4393">
        <v>3</v>
      </c>
      <c r="N4393" s="1">
        <f>IF(data[[#This Row],[Conversions]]=0,0,data[[#This Row],[Spend, Dollars]]/data[[#This Row],[Conversions]])</f>
        <v>1.3977214999999996</v>
      </c>
      <c r="O4393" s="13">
        <f>data[[#This Row],[Conversions]]/data[[#This Row],[Clicks]]</f>
        <v>0.24683028772183879</v>
      </c>
      <c r="P4393" s="11">
        <v>159.6</v>
      </c>
      <c r="Q4393" s="11">
        <f>IF(data[[#This Row],[Spend, Dollars]]=0,0,data[[#This Row],[Total conversion value, Dollars]]/data[[#This Row],[Spend, Dollars]])</f>
        <v>38.061945816816873</v>
      </c>
      <c r="R4393" s="2">
        <v>57</v>
      </c>
      <c r="S4393" s="2">
        <v>5</v>
      </c>
      <c r="T4393" s="2">
        <v>1.5</v>
      </c>
      <c r="U4393" s="2">
        <f t="shared" si="68"/>
        <v>63.5</v>
      </c>
    </row>
    <row r="4394" spans="1:21" x14ac:dyDescent="0.2">
      <c r="A4394" t="s">
        <v>24</v>
      </c>
      <c r="B4394" s="3">
        <v>45253</v>
      </c>
      <c r="C4394" s="10" t="str">
        <f>TEXT(data[[#This Row],[Date]],"mmmm")</f>
        <v>November</v>
      </c>
      <c r="D4394" t="s">
        <v>12</v>
      </c>
      <c r="E4394" t="s">
        <v>19</v>
      </c>
      <c r="F4394" t="s">
        <v>14</v>
      </c>
      <c r="G4394" t="s">
        <v>17</v>
      </c>
      <c r="H4394" s="11">
        <v>1635</v>
      </c>
      <c r="I4394" s="11">
        <v>24.525000000000006</v>
      </c>
      <c r="J4394" s="13">
        <f>data[[#This Row],[Clicks]]/data[[#This Row],[Impressions]]</f>
        <v>1.5000000000000003E-2</v>
      </c>
      <c r="K4394" s="1">
        <v>1.4259999999999997</v>
      </c>
      <c r="L4394" s="2">
        <v>34.972650000000002</v>
      </c>
      <c r="M4394">
        <v>4</v>
      </c>
      <c r="N4394" s="1">
        <f>IF(data[[#This Row],[Conversions]]=0,0,data[[#This Row],[Spend, Dollars]]/data[[#This Row],[Conversions]])</f>
        <v>8.7431625000000004</v>
      </c>
      <c r="O4394" s="13">
        <f>data[[#This Row],[Conversions]]/data[[#This Row],[Clicks]]</f>
        <v>0.16309887869520892</v>
      </c>
      <c r="P4394" s="11">
        <v>93.6</v>
      </c>
      <c r="Q4394" s="11">
        <f>IF(data[[#This Row],[Spend, Dollars]]=0,0,data[[#This Row],[Total conversion value, Dollars]]/data[[#This Row],[Spend, Dollars]])</f>
        <v>2.6763771118288147</v>
      </c>
      <c r="R4394" s="2">
        <v>41</v>
      </c>
      <c r="S4394" s="2">
        <v>9</v>
      </c>
      <c r="T4394" s="2">
        <v>7.5</v>
      </c>
      <c r="U4394" s="2">
        <f t="shared" si="68"/>
        <v>57.5</v>
      </c>
    </row>
    <row r="4395" spans="1:21" x14ac:dyDescent="0.2">
      <c r="A4395" t="s">
        <v>24</v>
      </c>
      <c r="B4395" s="3">
        <v>45254</v>
      </c>
      <c r="C4395" s="10" t="str">
        <f>TEXT(data[[#This Row],[Date]],"mmmm")</f>
        <v>November</v>
      </c>
      <c r="D4395" t="s">
        <v>12</v>
      </c>
      <c r="E4395" t="s">
        <v>19</v>
      </c>
      <c r="F4395" t="s">
        <v>14</v>
      </c>
      <c r="G4395" t="s">
        <v>17</v>
      </c>
      <c r="H4395" s="11">
        <v>1384</v>
      </c>
      <c r="I4395" s="11">
        <v>16.192800000000002</v>
      </c>
      <c r="J4395" s="13">
        <f>data[[#This Row],[Clicks]]/data[[#This Row],[Impressions]]</f>
        <v>1.1700000000000002E-2</v>
      </c>
      <c r="K4395" s="1">
        <v>1.2764999999999997</v>
      </c>
      <c r="L4395" s="2">
        <v>20.670109199999999</v>
      </c>
      <c r="M4395">
        <v>9</v>
      </c>
      <c r="N4395" s="1">
        <f>IF(data[[#This Row],[Conversions]]=0,0,data[[#This Row],[Spend, Dollars]]/data[[#This Row],[Conversions]])</f>
        <v>2.2966788</v>
      </c>
      <c r="O4395" s="13">
        <f>data[[#This Row],[Conversions]]/data[[#This Row],[Clicks]]</f>
        <v>0.55580257892396612</v>
      </c>
      <c r="P4395" s="11">
        <v>523.19999999999993</v>
      </c>
      <c r="Q4395" s="11">
        <f>IF(data[[#This Row],[Spend, Dollars]]=0,0,data[[#This Row],[Total conversion value, Dollars]]/data[[#This Row],[Spend, Dollars]])</f>
        <v>25.311912720809428</v>
      </c>
      <c r="R4395" s="2">
        <v>44</v>
      </c>
      <c r="S4395" s="2">
        <v>14</v>
      </c>
      <c r="T4395" s="2">
        <v>6</v>
      </c>
      <c r="U4395" s="2">
        <f t="shared" si="68"/>
        <v>64</v>
      </c>
    </row>
    <row r="4396" spans="1:21" x14ac:dyDescent="0.2">
      <c r="A4396" t="s">
        <v>24</v>
      </c>
      <c r="B4396" s="3">
        <v>45255</v>
      </c>
      <c r="C4396" s="10" t="str">
        <f>TEXT(data[[#This Row],[Date]],"mmmm")</f>
        <v>November</v>
      </c>
      <c r="D4396" t="s">
        <v>12</v>
      </c>
      <c r="E4396" t="s">
        <v>19</v>
      </c>
      <c r="F4396" t="s">
        <v>14</v>
      </c>
      <c r="G4396" t="s">
        <v>17</v>
      </c>
      <c r="H4396" s="11">
        <v>722</v>
      </c>
      <c r="I4396" s="11">
        <v>9.9636000000000031</v>
      </c>
      <c r="J4396" s="13">
        <f>data[[#This Row],[Clicks]]/data[[#This Row],[Impressions]]</f>
        <v>1.3800000000000005E-2</v>
      </c>
      <c r="K4396" s="1">
        <v>0.55199999999999971</v>
      </c>
      <c r="L4396" s="2">
        <v>5.4999071999999991</v>
      </c>
      <c r="M4396">
        <v>4</v>
      </c>
      <c r="N4396" s="1">
        <f>IF(data[[#This Row],[Conversions]]=0,0,data[[#This Row],[Spend, Dollars]]/data[[#This Row],[Conversions]])</f>
        <v>1.3749767999999998</v>
      </c>
      <c r="O4396" s="13">
        <f>data[[#This Row],[Conversions]]/data[[#This Row],[Clicks]]</f>
        <v>0.40146131920189476</v>
      </c>
      <c r="P4396" s="11">
        <v>262.8</v>
      </c>
      <c r="Q4396" s="11">
        <f>IF(data[[#This Row],[Spend, Dollars]]=0,0,data[[#This Row],[Total conversion value, Dollars]]/data[[#This Row],[Spend, Dollars]])</f>
        <v>47.78262440500815</v>
      </c>
      <c r="R4396" s="2">
        <v>15</v>
      </c>
      <c r="S4396" s="2">
        <v>0</v>
      </c>
      <c r="T4396" s="2">
        <v>9</v>
      </c>
      <c r="U4396" s="2">
        <f t="shared" si="68"/>
        <v>24</v>
      </c>
    </row>
    <row r="4397" spans="1:21" x14ac:dyDescent="0.2">
      <c r="A4397" t="s">
        <v>24</v>
      </c>
      <c r="B4397" s="3">
        <v>45256</v>
      </c>
      <c r="C4397" s="10" t="str">
        <f>TEXT(data[[#This Row],[Date]],"mmmm")</f>
        <v>November</v>
      </c>
      <c r="D4397" t="s">
        <v>12</v>
      </c>
      <c r="E4397" t="s">
        <v>19</v>
      </c>
      <c r="F4397" t="s">
        <v>14</v>
      </c>
      <c r="G4397" t="s">
        <v>17</v>
      </c>
      <c r="H4397" s="11">
        <v>933</v>
      </c>
      <c r="I4397" s="11">
        <v>9.1433999999999997</v>
      </c>
      <c r="J4397" s="13">
        <f>data[[#This Row],[Clicks]]/data[[#This Row],[Impressions]]</f>
        <v>9.7999999999999997E-3</v>
      </c>
      <c r="K4397" s="1">
        <v>0.31050000000000005</v>
      </c>
      <c r="L4397" s="2">
        <v>2.8390257000000005</v>
      </c>
      <c r="M4397">
        <v>8</v>
      </c>
      <c r="N4397" s="1">
        <f>IF(data[[#This Row],[Conversions]]=0,0,data[[#This Row],[Spend, Dollars]]/data[[#This Row],[Conversions]])</f>
        <v>0.35487821250000007</v>
      </c>
      <c r="O4397" s="13">
        <f>data[[#This Row],[Conversions]]/data[[#This Row],[Clicks]]</f>
        <v>0.87494804995953368</v>
      </c>
      <c r="P4397" s="11">
        <v>304.8</v>
      </c>
      <c r="Q4397" s="11">
        <f>IF(data[[#This Row],[Spend, Dollars]]=0,0,data[[#This Row],[Total conversion value, Dollars]]/data[[#This Row],[Spend, Dollars]])</f>
        <v>107.36077521242585</v>
      </c>
      <c r="R4397" s="2">
        <v>18</v>
      </c>
      <c r="S4397" s="2">
        <v>5</v>
      </c>
      <c r="T4397" s="2">
        <v>6</v>
      </c>
      <c r="U4397" s="2">
        <f t="shared" si="68"/>
        <v>29</v>
      </c>
    </row>
    <row r="4398" spans="1:21" x14ac:dyDescent="0.2">
      <c r="A4398" t="s">
        <v>24</v>
      </c>
      <c r="B4398" s="3">
        <v>45257</v>
      </c>
      <c r="C4398" s="10" t="str">
        <f>TEXT(data[[#This Row],[Date]],"mmmm")</f>
        <v>November</v>
      </c>
      <c r="D4398" t="s">
        <v>12</v>
      </c>
      <c r="E4398" t="s">
        <v>19</v>
      </c>
      <c r="F4398" t="s">
        <v>14</v>
      </c>
      <c r="G4398" t="s">
        <v>17</v>
      </c>
      <c r="H4398" s="11">
        <v>1040</v>
      </c>
      <c r="I4398" s="11">
        <v>10.504</v>
      </c>
      <c r="J4398" s="13">
        <f>data[[#This Row],[Clicks]]/data[[#This Row],[Impressions]]</f>
        <v>1.01E-2</v>
      </c>
      <c r="K4398" s="1">
        <v>0.71299999999999963</v>
      </c>
      <c r="L4398" s="2">
        <v>7.4893519999999958</v>
      </c>
      <c r="M4398">
        <v>6</v>
      </c>
      <c r="N4398" s="1">
        <f>IF(data[[#This Row],[Conversions]]=0,0,data[[#This Row],[Spend, Dollars]]/data[[#This Row],[Conversions]])</f>
        <v>1.2482253333333326</v>
      </c>
      <c r="O4398" s="13">
        <f>data[[#This Row],[Conversions]]/data[[#This Row],[Clicks]]</f>
        <v>0.57121096725057119</v>
      </c>
      <c r="P4398" s="11">
        <v>384</v>
      </c>
      <c r="Q4398" s="11">
        <f>IF(data[[#This Row],[Spend, Dollars]]=0,0,data[[#This Row],[Total conversion value, Dollars]]/data[[#This Row],[Spend, Dollars]])</f>
        <v>51.272793694300951</v>
      </c>
      <c r="R4398" s="2">
        <v>26</v>
      </c>
      <c r="S4398" s="2">
        <v>11</v>
      </c>
      <c r="T4398" s="2">
        <v>1.5</v>
      </c>
      <c r="U4398" s="2">
        <f t="shared" si="68"/>
        <v>38.5</v>
      </c>
    </row>
    <row r="4399" spans="1:21" x14ac:dyDescent="0.2">
      <c r="A4399" t="s">
        <v>24</v>
      </c>
      <c r="B4399" s="3">
        <v>45258</v>
      </c>
      <c r="C4399" s="10" t="str">
        <f>TEXT(data[[#This Row],[Date]],"mmmm")</f>
        <v>November</v>
      </c>
      <c r="D4399" t="s">
        <v>12</v>
      </c>
      <c r="E4399" t="s">
        <v>19</v>
      </c>
      <c r="F4399" t="s">
        <v>14</v>
      </c>
      <c r="G4399" t="s">
        <v>17</v>
      </c>
      <c r="H4399" s="11">
        <v>1232</v>
      </c>
      <c r="I4399" s="11">
        <v>15.892799999999998</v>
      </c>
      <c r="J4399" s="13">
        <f>data[[#This Row],[Clicks]]/data[[#This Row],[Impressions]]</f>
        <v>1.2899999999999998E-2</v>
      </c>
      <c r="K4399" s="1">
        <v>1.3339999999999996</v>
      </c>
      <c r="L4399" s="2">
        <v>21.200995199999991</v>
      </c>
      <c r="M4399">
        <v>9</v>
      </c>
      <c r="N4399" s="1">
        <f>IF(data[[#This Row],[Conversions]]=0,0,data[[#This Row],[Spend, Dollars]]/data[[#This Row],[Conversions]])</f>
        <v>2.3556661333333322</v>
      </c>
      <c r="O4399" s="13">
        <f>data[[#This Row],[Conversions]]/data[[#This Row],[Clicks]]</f>
        <v>0.56629417094533385</v>
      </c>
      <c r="P4399" s="11">
        <v>410.4</v>
      </c>
      <c r="Q4399" s="11">
        <f>IF(data[[#This Row],[Spend, Dollars]]=0,0,data[[#This Row],[Total conversion value, Dollars]]/data[[#This Row],[Spend, Dollars]])</f>
        <v>19.357581855402721</v>
      </c>
      <c r="R4399" s="2">
        <v>24</v>
      </c>
      <c r="S4399" s="2">
        <v>5</v>
      </c>
      <c r="T4399" s="2">
        <v>4.5</v>
      </c>
      <c r="U4399" s="2">
        <f t="shared" si="68"/>
        <v>33.5</v>
      </c>
    </row>
    <row r="4400" spans="1:21" x14ac:dyDescent="0.2">
      <c r="A4400" t="s">
        <v>24</v>
      </c>
      <c r="B4400" s="3">
        <v>45259</v>
      </c>
      <c r="C4400" s="10" t="str">
        <f>TEXT(data[[#This Row],[Date]],"mmmm")</f>
        <v>November</v>
      </c>
      <c r="D4400" t="s">
        <v>12</v>
      </c>
      <c r="E4400" t="s">
        <v>19</v>
      </c>
      <c r="F4400" t="s">
        <v>14</v>
      </c>
      <c r="G4400" t="s">
        <v>17</v>
      </c>
      <c r="H4400" s="11">
        <v>846</v>
      </c>
      <c r="I4400" s="11">
        <v>11.674799999999999</v>
      </c>
      <c r="J4400" s="13">
        <f>data[[#This Row],[Clicks]]/data[[#This Row],[Impressions]]</f>
        <v>1.38E-2</v>
      </c>
      <c r="K4400" s="1">
        <v>0.33350000000000007</v>
      </c>
      <c r="L4400" s="2">
        <v>3.8935458000000005</v>
      </c>
      <c r="M4400">
        <v>6</v>
      </c>
      <c r="N4400" s="1">
        <f>IF(data[[#This Row],[Conversions]]=0,0,data[[#This Row],[Spend, Dollars]]/data[[#This Row],[Conversions]])</f>
        <v>0.64892430000000012</v>
      </c>
      <c r="O4400" s="13">
        <f>data[[#This Row],[Conversions]]/data[[#This Row],[Clicks]]</f>
        <v>0.51392743344639735</v>
      </c>
      <c r="P4400" s="11">
        <v>255.6</v>
      </c>
      <c r="Q4400" s="11">
        <f>IF(data[[#This Row],[Spend, Dollars]]=0,0,data[[#This Row],[Total conversion value, Dollars]]/data[[#This Row],[Spend, Dollars]])</f>
        <v>65.647102443227965</v>
      </c>
      <c r="R4400" s="2">
        <v>65</v>
      </c>
      <c r="S4400" s="2">
        <v>1</v>
      </c>
      <c r="T4400" s="2">
        <v>1.5</v>
      </c>
      <c r="U4400" s="2">
        <f t="shared" si="68"/>
        <v>67.5</v>
      </c>
    </row>
    <row r="4401" spans="1:21" x14ac:dyDescent="0.2">
      <c r="A4401" t="s">
        <v>24</v>
      </c>
      <c r="B4401" s="3">
        <v>45260</v>
      </c>
      <c r="C4401" s="10" t="str">
        <f>TEXT(data[[#This Row],[Date]],"mmmm")</f>
        <v>November</v>
      </c>
      <c r="D4401" t="s">
        <v>12</v>
      </c>
      <c r="E4401" t="s">
        <v>19</v>
      </c>
      <c r="F4401" t="s">
        <v>14</v>
      </c>
      <c r="G4401" t="s">
        <v>17</v>
      </c>
      <c r="H4401" s="11">
        <v>780</v>
      </c>
      <c r="I4401" s="11">
        <v>7.4099999999999984</v>
      </c>
      <c r="J4401" s="13">
        <f>data[[#This Row],[Clicks]]/data[[#This Row],[Impressions]]</f>
        <v>9.499999999999998E-3</v>
      </c>
      <c r="K4401" s="1">
        <v>0.65549999999999964</v>
      </c>
      <c r="L4401" s="2">
        <v>4.8572549999999959</v>
      </c>
      <c r="M4401">
        <v>6</v>
      </c>
      <c r="N4401" s="1">
        <f>IF(data[[#This Row],[Conversions]]=0,0,data[[#This Row],[Spend, Dollars]]/data[[#This Row],[Conversions]])</f>
        <v>0.80954249999999928</v>
      </c>
      <c r="O4401" s="13">
        <f>data[[#This Row],[Conversions]]/data[[#This Row],[Clicks]]</f>
        <v>0.8097165991902836</v>
      </c>
      <c r="P4401" s="11">
        <v>225.6</v>
      </c>
      <c r="Q4401" s="11">
        <f>IF(data[[#This Row],[Spend, Dollars]]=0,0,data[[#This Row],[Total conversion value, Dollars]]/data[[#This Row],[Spend, Dollars]])</f>
        <v>46.445986467665421</v>
      </c>
      <c r="R4401" s="2">
        <v>54</v>
      </c>
      <c r="S4401" s="2">
        <v>0</v>
      </c>
      <c r="T4401" s="2">
        <v>7.5</v>
      </c>
      <c r="U4401" s="2">
        <f t="shared" si="68"/>
        <v>61.5</v>
      </c>
    </row>
    <row r="4402" spans="1:21" x14ac:dyDescent="0.2">
      <c r="A4402" t="s">
        <v>22</v>
      </c>
      <c r="B4402" s="3">
        <v>44986</v>
      </c>
      <c r="C4402" s="10" t="str">
        <f>TEXT(data[[#This Row],[Date]],"mmmm")</f>
        <v>March</v>
      </c>
      <c r="D4402" t="s">
        <v>15</v>
      </c>
      <c r="E4402" t="s">
        <v>19</v>
      </c>
      <c r="F4402" t="s">
        <v>14</v>
      </c>
      <c r="G4402" t="s">
        <v>17</v>
      </c>
      <c r="H4402" s="11">
        <v>1024.2</v>
      </c>
      <c r="I4402" s="11">
        <v>13.929120000000001</v>
      </c>
      <c r="J4402" s="13">
        <f>data[[#This Row],[Clicks]]/data[[#This Row],[Impressions]]</f>
        <v>1.3600000000000001E-2</v>
      </c>
      <c r="K4402" s="1">
        <v>0.67849999999999966</v>
      </c>
      <c r="L4402" s="2">
        <v>9.4509079199999952</v>
      </c>
      <c r="M4402">
        <v>5</v>
      </c>
      <c r="N4402" s="1">
        <f>IF(data[[#This Row],[Conversions]]=0,0,data[[#This Row],[Spend, Dollars]]/data[[#This Row],[Conversions]])</f>
        <v>1.8901815839999991</v>
      </c>
      <c r="O4402" s="13">
        <f>data[[#This Row],[Conversions]]/data[[#This Row],[Clicks]]</f>
        <v>0.35896022146409823</v>
      </c>
      <c r="P4402" s="11">
        <v>240</v>
      </c>
      <c r="Q4402" s="11">
        <f>IF(data[[#This Row],[Spend, Dollars]]=0,0,data[[#This Row],[Total conversion value, Dollars]]/data[[#This Row],[Spend, Dollars]])</f>
        <v>25.394385600997381</v>
      </c>
      <c r="R4402" s="2">
        <v>64</v>
      </c>
      <c r="S4402" s="2">
        <v>8</v>
      </c>
      <c r="T4402" s="2">
        <v>1.5</v>
      </c>
      <c r="U4402" s="2">
        <f t="shared" si="68"/>
        <v>73.5</v>
      </c>
    </row>
    <row r="4403" spans="1:21" x14ac:dyDescent="0.2">
      <c r="A4403" t="s">
        <v>22</v>
      </c>
      <c r="B4403" s="3">
        <v>44987</v>
      </c>
      <c r="C4403" s="10" t="str">
        <f>TEXT(data[[#This Row],[Date]],"mmmm")</f>
        <v>March</v>
      </c>
      <c r="D4403" t="s">
        <v>15</v>
      </c>
      <c r="E4403" t="s">
        <v>19</v>
      </c>
      <c r="F4403" t="s">
        <v>14</v>
      </c>
      <c r="G4403" t="s">
        <v>17</v>
      </c>
      <c r="H4403" s="11">
        <v>1234.6000000000001</v>
      </c>
      <c r="I4403" s="11">
        <v>13.210219999999998</v>
      </c>
      <c r="J4403" s="13">
        <f>data[[#This Row],[Clicks]]/data[[#This Row],[Impressions]]</f>
        <v>1.0699999999999998E-2</v>
      </c>
      <c r="K4403" s="1">
        <v>8.0500000000000002E-2</v>
      </c>
      <c r="L4403" s="2">
        <v>1.0634227099999998</v>
      </c>
      <c r="M4403">
        <v>5</v>
      </c>
      <c r="N4403" s="1">
        <f>IF(data[[#This Row],[Conversions]]=0,0,data[[#This Row],[Spend, Dollars]]/data[[#This Row],[Conversions]])</f>
        <v>0.21268454199999995</v>
      </c>
      <c r="O4403" s="13">
        <f>data[[#This Row],[Conversions]]/data[[#This Row],[Clicks]]</f>
        <v>0.37849483203156348</v>
      </c>
      <c r="P4403" s="11">
        <v>273.59999999999997</v>
      </c>
      <c r="Q4403" s="11">
        <f>IF(data[[#This Row],[Spend, Dollars]]=0,0,data[[#This Row],[Total conversion value, Dollars]]/data[[#This Row],[Spend, Dollars]])</f>
        <v>257.28244979834972</v>
      </c>
      <c r="R4403" s="2">
        <v>42</v>
      </c>
      <c r="S4403" s="2">
        <v>15</v>
      </c>
      <c r="T4403" s="2">
        <v>4.5</v>
      </c>
      <c r="U4403" s="2">
        <f t="shared" si="68"/>
        <v>61.5</v>
      </c>
    </row>
    <row r="4404" spans="1:21" x14ac:dyDescent="0.2">
      <c r="A4404" t="s">
        <v>22</v>
      </c>
      <c r="B4404" s="3">
        <v>44988</v>
      </c>
      <c r="C4404" s="10" t="str">
        <f>TEXT(data[[#This Row],[Date]],"mmmm")</f>
        <v>March</v>
      </c>
      <c r="D4404" t="s">
        <v>15</v>
      </c>
      <c r="E4404" t="s">
        <v>19</v>
      </c>
      <c r="F4404" t="s">
        <v>14</v>
      </c>
      <c r="G4404" t="s">
        <v>17</v>
      </c>
      <c r="H4404" s="11">
        <v>937</v>
      </c>
      <c r="I4404" s="11">
        <v>10.494399999999999</v>
      </c>
      <c r="J4404" s="13">
        <f>data[[#This Row],[Clicks]]/data[[#This Row],[Impressions]]</f>
        <v>1.1199999999999998E-2</v>
      </c>
      <c r="K4404" s="1">
        <v>0.40249999999999986</v>
      </c>
      <c r="L4404" s="2">
        <v>4.2239959999999979</v>
      </c>
      <c r="M4404">
        <v>4</v>
      </c>
      <c r="N4404" s="1">
        <f>IF(data[[#This Row],[Conversions]]=0,0,data[[#This Row],[Spend, Dollars]]/data[[#This Row],[Conversions]])</f>
        <v>1.0559989999999995</v>
      </c>
      <c r="O4404" s="13">
        <f>data[[#This Row],[Conversions]]/data[[#This Row],[Clicks]]</f>
        <v>0.38115566397316669</v>
      </c>
      <c r="P4404" s="11">
        <v>81.599999999999994</v>
      </c>
      <c r="Q4404" s="11">
        <f>IF(data[[#This Row],[Spend, Dollars]]=0,0,data[[#This Row],[Total conversion value, Dollars]]/data[[#This Row],[Spend, Dollars]])</f>
        <v>19.318200111931933</v>
      </c>
      <c r="R4404" s="2">
        <v>21</v>
      </c>
      <c r="S4404" s="2">
        <v>9</v>
      </c>
      <c r="T4404" s="2">
        <v>1.5</v>
      </c>
      <c r="U4404" s="2">
        <f t="shared" si="68"/>
        <v>31.5</v>
      </c>
    </row>
    <row r="4405" spans="1:21" x14ac:dyDescent="0.2">
      <c r="A4405" t="s">
        <v>22</v>
      </c>
      <c r="B4405" s="3">
        <v>44989</v>
      </c>
      <c r="C4405" s="10" t="str">
        <f>TEXT(data[[#This Row],[Date]],"mmmm")</f>
        <v>March</v>
      </c>
      <c r="D4405" t="s">
        <v>15</v>
      </c>
      <c r="E4405" t="s">
        <v>19</v>
      </c>
      <c r="F4405" t="s">
        <v>14</v>
      </c>
      <c r="G4405" t="s">
        <v>17</v>
      </c>
      <c r="H4405" s="11">
        <v>1074.8000000000002</v>
      </c>
      <c r="I4405" s="11">
        <v>16.336960000000001</v>
      </c>
      <c r="J4405" s="13">
        <f>data[[#This Row],[Clicks]]/data[[#This Row],[Impressions]]</f>
        <v>1.5199999999999998E-2</v>
      </c>
      <c r="K4405" s="1">
        <v>0.63249999999999973</v>
      </c>
      <c r="L4405" s="2">
        <v>10.333127199999996</v>
      </c>
      <c r="M4405">
        <v>3</v>
      </c>
      <c r="N4405" s="1">
        <f>IF(data[[#This Row],[Conversions]]=0,0,data[[#This Row],[Spend, Dollars]]/data[[#This Row],[Conversions]])</f>
        <v>3.4443757333333322</v>
      </c>
      <c r="O4405" s="13">
        <f>data[[#This Row],[Conversions]]/data[[#This Row],[Clicks]]</f>
        <v>0.18363269543415664</v>
      </c>
      <c r="P4405" s="11">
        <v>58.8</v>
      </c>
      <c r="Q4405" s="11">
        <f>IF(data[[#This Row],[Spend, Dollars]]=0,0,data[[#This Row],[Total conversion value, Dollars]]/data[[#This Row],[Spend, Dollars]])</f>
        <v>5.6904360956671489</v>
      </c>
      <c r="R4405" s="2">
        <v>66</v>
      </c>
      <c r="S4405" s="2">
        <v>5</v>
      </c>
      <c r="T4405" s="2">
        <v>6</v>
      </c>
      <c r="U4405" s="2">
        <f t="shared" si="68"/>
        <v>77</v>
      </c>
    </row>
    <row r="4406" spans="1:21" x14ac:dyDescent="0.2">
      <c r="A4406" t="s">
        <v>22</v>
      </c>
      <c r="B4406" s="3">
        <v>44990</v>
      </c>
      <c r="C4406" s="10" t="str">
        <f>TEXT(data[[#This Row],[Date]],"mmmm")</f>
        <v>March</v>
      </c>
      <c r="D4406" t="s">
        <v>15</v>
      </c>
      <c r="E4406" t="s">
        <v>19</v>
      </c>
      <c r="F4406" t="s">
        <v>14</v>
      </c>
      <c r="G4406" t="s">
        <v>17</v>
      </c>
      <c r="H4406" s="11">
        <v>1343.6000000000001</v>
      </c>
      <c r="I4406" s="11">
        <v>11.420600000000002</v>
      </c>
      <c r="J4406" s="13">
        <f>data[[#This Row],[Clicks]]/data[[#This Row],[Impressions]]</f>
        <v>8.5000000000000006E-3</v>
      </c>
      <c r="K4406" s="1">
        <v>0.67849999999999966</v>
      </c>
      <c r="L4406" s="2">
        <v>7.7488770999999979</v>
      </c>
      <c r="M4406">
        <v>2</v>
      </c>
      <c r="N4406" s="1">
        <f>IF(data[[#This Row],[Conversions]]=0,0,data[[#This Row],[Spend, Dollars]]/data[[#This Row],[Conversions]])</f>
        <v>3.8744385499999989</v>
      </c>
      <c r="O4406" s="13">
        <f>data[[#This Row],[Conversions]]/data[[#This Row],[Clicks]]</f>
        <v>0.17512214769801934</v>
      </c>
      <c r="P4406" s="11">
        <v>75.599999999999994</v>
      </c>
      <c r="Q4406" s="11">
        <f>IF(data[[#This Row],[Spend, Dollars]]=0,0,data[[#This Row],[Total conversion value, Dollars]]/data[[#This Row],[Spend, Dollars]])</f>
        <v>9.7562522962197988</v>
      </c>
      <c r="R4406" s="2">
        <v>56</v>
      </c>
      <c r="S4406" s="2">
        <v>13</v>
      </c>
      <c r="T4406" s="2">
        <v>6</v>
      </c>
      <c r="U4406" s="2">
        <f t="shared" si="68"/>
        <v>75</v>
      </c>
    </row>
    <row r="4407" spans="1:21" x14ac:dyDescent="0.2">
      <c r="A4407" t="s">
        <v>22</v>
      </c>
      <c r="B4407" s="3">
        <v>44991</v>
      </c>
      <c r="C4407" s="10" t="str">
        <f>TEXT(data[[#This Row],[Date]],"mmmm")</f>
        <v>March</v>
      </c>
      <c r="D4407" t="s">
        <v>15</v>
      </c>
      <c r="E4407" t="s">
        <v>19</v>
      </c>
      <c r="F4407" t="s">
        <v>14</v>
      </c>
      <c r="G4407" t="s">
        <v>17</v>
      </c>
      <c r="H4407" s="11">
        <v>894.2</v>
      </c>
      <c r="I4407" s="11">
        <v>12.965900000000001</v>
      </c>
      <c r="J4407" s="13">
        <f>data[[#This Row],[Clicks]]/data[[#This Row],[Impressions]]</f>
        <v>1.4500000000000001E-2</v>
      </c>
      <c r="K4407" s="1">
        <v>4.5999999999999874E-2</v>
      </c>
      <c r="L4407" s="2">
        <v>0.59643139999999839</v>
      </c>
      <c r="M4407">
        <v>2</v>
      </c>
      <c r="N4407" s="1">
        <f>IF(data[[#This Row],[Conversions]]=0,0,data[[#This Row],[Spend, Dollars]]/data[[#This Row],[Conversions]])</f>
        <v>0.2982156999999992</v>
      </c>
      <c r="O4407" s="13">
        <f>data[[#This Row],[Conversions]]/data[[#This Row],[Clicks]]</f>
        <v>0.15425076546942362</v>
      </c>
      <c r="P4407" s="11">
        <v>55.199999999999996</v>
      </c>
      <c r="Q4407" s="11">
        <f>IF(data[[#This Row],[Spend, Dollars]]=0,0,data[[#This Row],[Total conversion value, Dollars]]/data[[#This Row],[Spend, Dollars]])</f>
        <v>92.550459281654426</v>
      </c>
      <c r="R4407" s="2">
        <v>47</v>
      </c>
      <c r="S4407" s="2">
        <v>11</v>
      </c>
      <c r="T4407" s="2">
        <v>4.5</v>
      </c>
      <c r="U4407" s="2">
        <f t="shared" si="68"/>
        <v>62.5</v>
      </c>
    </row>
    <row r="4408" spans="1:21" x14ac:dyDescent="0.2">
      <c r="A4408" t="s">
        <v>22</v>
      </c>
      <c r="B4408" s="3">
        <v>44992</v>
      </c>
      <c r="C4408" s="10" t="str">
        <f>TEXT(data[[#This Row],[Date]],"mmmm")</f>
        <v>March</v>
      </c>
      <c r="D4408" t="s">
        <v>15</v>
      </c>
      <c r="E4408" t="s">
        <v>19</v>
      </c>
      <c r="F4408" t="s">
        <v>14</v>
      </c>
      <c r="G4408" t="s">
        <v>17</v>
      </c>
      <c r="H4408" s="11">
        <v>1154.8</v>
      </c>
      <c r="I4408" s="11">
        <v>12.125399999999999</v>
      </c>
      <c r="J4408" s="13">
        <f>data[[#This Row],[Clicks]]/data[[#This Row],[Impressions]]</f>
        <v>1.0499999999999999E-2</v>
      </c>
      <c r="K4408" s="1">
        <v>1.2764999999999995</v>
      </c>
      <c r="L4408" s="2">
        <v>15.478073099999992</v>
      </c>
      <c r="M4408">
        <v>5</v>
      </c>
      <c r="N4408" s="1">
        <f>IF(data[[#This Row],[Conversions]]=0,0,data[[#This Row],[Spend, Dollars]]/data[[#This Row],[Conversions]])</f>
        <v>3.0956146199999983</v>
      </c>
      <c r="O4408" s="13">
        <f>data[[#This Row],[Conversions]]/data[[#This Row],[Clicks]]</f>
        <v>0.41235753047322155</v>
      </c>
      <c r="P4408" s="11">
        <v>259.2</v>
      </c>
      <c r="Q4408" s="11">
        <f>IF(data[[#This Row],[Spend, Dollars]]=0,0,data[[#This Row],[Total conversion value, Dollars]]/data[[#This Row],[Spend, Dollars]])</f>
        <v>16.746270567749168</v>
      </c>
      <c r="R4408" s="2">
        <v>25</v>
      </c>
      <c r="S4408" s="2">
        <v>5</v>
      </c>
      <c r="T4408" s="2">
        <v>3</v>
      </c>
      <c r="U4408" s="2">
        <f t="shared" si="68"/>
        <v>33</v>
      </c>
    </row>
    <row r="4409" spans="1:21" x14ac:dyDescent="0.2">
      <c r="A4409" t="s">
        <v>22</v>
      </c>
      <c r="B4409" s="3">
        <v>44993</v>
      </c>
      <c r="C4409" s="10" t="str">
        <f>TEXT(data[[#This Row],[Date]],"mmmm")</f>
        <v>March</v>
      </c>
      <c r="D4409" t="s">
        <v>15</v>
      </c>
      <c r="E4409" t="s">
        <v>19</v>
      </c>
      <c r="F4409" t="s">
        <v>14</v>
      </c>
      <c r="G4409" t="s">
        <v>17</v>
      </c>
      <c r="H4409" s="11">
        <v>941.2</v>
      </c>
      <c r="I4409" s="11">
        <v>6.5884</v>
      </c>
      <c r="J4409" s="13">
        <f>data[[#This Row],[Clicks]]/data[[#This Row],[Impressions]]</f>
        <v>6.9999999999999993E-3</v>
      </c>
      <c r="K4409" s="1">
        <v>0.60949999999999971</v>
      </c>
      <c r="L4409" s="2">
        <v>4.0156297999999984</v>
      </c>
      <c r="M4409">
        <v>4</v>
      </c>
      <c r="N4409" s="1">
        <f>IF(data[[#This Row],[Conversions]]=0,0,data[[#This Row],[Spend, Dollars]]/data[[#This Row],[Conversions]])</f>
        <v>1.0039074499999996</v>
      </c>
      <c r="O4409" s="13">
        <f>data[[#This Row],[Conversions]]/data[[#This Row],[Clicks]]</f>
        <v>0.60712767895088338</v>
      </c>
      <c r="P4409" s="11">
        <v>187.2</v>
      </c>
      <c r="Q4409" s="11">
        <f>IF(data[[#This Row],[Spend, Dollars]]=0,0,data[[#This Row],[Total conversion value, Dollars]]/data[[#This Row],[Spend, Dollars]])</f>
        <v>46.617843108943973</v>
      </c>
      <c r="R4409" s="2">
        <v>44</v>
      </c>
      <c r="S4409" s="2">
        <v>7</v>
      </c>
      <c r="T4409" s="2">
        <v>4.5</v>
      </c>
      <c r="U4409" s="2">
        <f t="shared" si="68"/>
        <v>55.5</v>
      </c>
    </row>
    <row r="4410" spans="1:21" x14ac:dyDescent="0.2">
      <c r="A4410" t="s">
        <v>22</v>
      </c>
      <c r="B4410" s="3">
        <v>44994</v>
      </c>
      <c r="C4410" s="10" t="str">
        <f>TEXT(data[[#This Row],[Date]],"mmmm")</f>
        <v>March</v>
      </c>
      <c r="D4410" t="s">
        <v>15</v>
      </c>
      <c r="E4410" t="s">
        <v>19</v>
      </c>
      <c r="F4410" t="s">
        <v>14</v>
      </c>
      <c r="G4410" t="s">
        <v>17</v>
      </c>
      <c r="H4410" s="11">
        <v>694.80000000000018</v>
      </c>
      <c r="I4410" s="11">
        <v>4.7246400000000008</v>
      </c>
      <c r="J4410" s="13">
        <f>data[[#This Row],[Clicks]]/data[[#This Row],[Impressions]]</f>
        <v>6.7999999999999996E-3</v>
      </c>
      <c r="K4410" s="1">
        <v>0.81649999999999978</v>
      </c>
      <c r="L4410" s="2">
        <v>3.8576685599999996</v>
      </c>
      <c r="M4410">
        <v>3</v>
      </c>
      <c r="N4410" s="1">
        <f>IF(data[[#This Row],[Conversions]]=0,0,data[[#This Row],[Spend, Dollars]]/data[[#This Row],[Conversions]])</f>
        <v>1.2858895199999998</v>
      </c>
      <c r="O4410" s="13">
        <f>data[[#This Row],[Conversions]]/data[[#This Row],[Clicks]]</f>
        <v>0.63496901351214052</v>
      </c>
      <c r="P4410" s="11">
        <v>79.2</v>
      </c>
      <c r="Q4410" s="11">
        <f>IF(data[[#This Row],[Spend, Dollars]]=0,0,data[[#This Row],[Total conversion value, Dollars]]/data[[#This Row],[Spend, Dollars]])</f>
        <v>20.5305351582615</v>
      </c>
      <c r="R4410" s="2">
        <v>43</v>
      </c>
      <c r="S4410" s="2">
        <v>1</v>
      </c>
      <c r="T4410" s="2">
        <v>3</v>
      </c>
      <c r="U4410" s="2">
        <f t="shared" si="68"/>
        <v>47</v>
      </c>
    </row>
    <row r="4411" spans="1:21" x14ac:dyDescent="0.2">
      <c r="A4411" t="s">
        <v>22</v>
      </c>
      <c r="B4411" s="3">
        <v>44995</v>
      </c>
      <c r="C4411" s="10" t="str">
        <f>TEXT(data[[#This Row],[Date]],"mmmm")</f>
        <v>March</v>
      </c>
      <c r="D4411" t="s">
        <v>15</v>
      </c>
      <c r="E4411" t="s">
        <v>19</v>
      </c>
      <c r="F4411" t="s">
        <v>14</v>
      </c>
      <c r="G4411" t="s">
        <v>17</v>
      </c>
      <c r="H4411" s="11">
        <v>1051.4000000000001</v>
      </c>
      <c r="I4411" s="11">
        <v>9.0420399999999965</v>
      </c>
      <c r="J4411" s="13">
        <f>data[[#This Row],[Clicks]]/data[[#This Row],[Impressions]]</f>
        <v>8.5999999999999965E-3</v>
      </c>
      <c r="K4411" s="1">
        <v>1.1154999999999997</v>
      </c>
      <c r="L4411" s="2">
        <v>10.086395619999994</v>
      </c>
      <c r="M4411">
        <v>4</v>
      </c>
      <c r="N4411" s="1">
        <f>IF(data[[#This Row],[Conversions]]=0,0,data[[#This Row],[Spend, Dollars]]/data[[#This Row],[Conversions]])</f>
        <v>2.5215989049999985</v>
      </c>
      <c r="O4411" s="13">
        <f>data[[#This Row],[Conversions]]/data[[#This Row],[Clicks]]</f>
        <v>0.44237804743177439</v>
      </c>
      <c r="P4411" s="11">
        <v>248.39999999999998</v>
      </c>
      <c r="Q4411" s="11">
        <f>IF(data[[#This Row],[Spend, Dollars]]=0,0,data[[#This Row],[Total conversion value, Dollars]]/data[[#This Row],[Spend, Dollars]])</f>
        <v>24.627231506511155</v>
      </c>
      <c r="R4411" s="2">
        <v>26</v>
      </c>
      <c r="S4411" s="2">
        <v>6</v>
      </c>
      <c r="T4411" s="2">
        <v>9</v>
      </c>
      <c r="U4411" s="2">
        <f t="shared" si="68"/>
        <v>41</v>
      </c>
    </row>
    <row r="4412" spans="1:21" x14ac:dyDescent="0.2">
      <c r="A4412" t="s">
        <v>22</v>
      </c>
      <c r="B4412" s="3">
        <v>44996</v>
      </c>
      <c r="C4412" s="10" t="str">
        <f>TEXT(data[[#This Row],[Date]],"mmmm")</f>
        <v>March</v>
      </c>
      <c r="D4412" t="s">
        <v>15</v>
      </c>
      <c r="E4412" t="s">
        <v>19</v>
      </c>
      <c r="F4412" t="s">
        <v>14</v>
      </c>
      <c r="G4412" t="s">
        <v>17</v>
      </c>
      <c r="H4412" s="11">
        <v>1082</v>
      </c>
      <c r="I4412" s="11">
        <v>17.852999999999998</v>
      </c>
      <c r="J4412" s="13">
        <f>data[[#This Row],[Clicks]]/data[[#This Row],[Impressions]]</f>
        <v>1.6499999999999997E-2</v>
      </c>
      <c r="K4412" s="1">
        <v>0.88549999999999962</v>
      </c>
      <c r="L4412" s="2">
        <v>15.808831499999991</v>
      </c>
      <c r="M4412">
        <v>3</v>
      </c>
      <c r="N4412" s="1">
        <f>IF(data[[#This Row],[Conversions]]=0,0,data[[#This Row],[Spend, Dollars]]/data[[#This Row],[Conversions]])</f>
        <v>5.2696104999999971</v>
      </c>
      <c r="O4412" s="13">
        <f>data[[#This Row],[Conversions]]/data[[#This Row],[Clicks]]</f>
        <v>0.16803898504453035</v>
      </c>
      <c r="P4412" s="11">
        <v>60</v>
      </c>
      <c r="Q4412" s="11">
        <f>IF(data[[#This Row],[Spend, Dollars]]=0,0,data[[#This Row],[Total conversion value, Dollars]]/data[[#This Row],[Spend, Dollars]])</f>
        <v>3.7953469236483439</v>
      </c>
      <c r="R4412" s="2">
        <v>35</v>
      </c>
      <c r="S4412" s="2">
        <v>17</v>
      </c>
      <c r="T4412" s="2">
        <v>10.5</v>
      </c>
      <c r="U4412" s="2">
        <f t="shared" si="68"/>
        <v>62.5</v>
      </c>
    </row>
    <row r="4413" spans="1:21" x14ac:dyDescent="0.2">
      <c r="A4413" t="s">
        <v>22</v>
      </c>
      <c r="B4413" s="3">
        <v>44997</v>
      </c>
      <c r="C4413" s="10" t="str">
        <f>TEXT(data[[#This Row],[Date]],"mmmm")</f>
        <v>March</v>
      </c>
      <c r="D4413" t="s">
        <v>15</v>
      </c>
      <c r="E4413" t="s">
        <v>19</v>
      </c>
      <c r="F4413" t="s">
        <v>14</v>
      </c>
      <c r="G4413" t="s">
        <v>17</v>
      </c>
      <c r="H4413" s="11">
        <v>1285.2</v>
      </c>
      <c r="I4413" s="11">
        <v>19.020960000000002</v>
      </c>
      <c r="J4413" s="13">
        <f>data[[#This Row],[Clicks]]/data[[#This Row],[Impressions]]</f>
        <v>1.4800000000000001E-2</v>
      </c>
      <c r="K4413" s="1">
        <v>0.8394999999999998</v>
      </c>
      <c r="L4413" s="2">
        <v>15.968095919999998</v>
      </c>
      <c r="M4413">
        <v>6</v>
      </c>
      <c r="N4413" s="1">
        <f>IF(data[[#This Row],[Conversions]]=0,0,data[[#This Row],[Spend, Dollars]]/data[[#This Row],[Conversions]])</f>
        <v>2.6613493199999998</v>
      </c>
      <c r="O4413" s="13">
        <f>data[[#This Row],[Conversions]]/data[[#This Row],[Clicks]]</f>
        <v>0.3154414919120801</v>
      </c>
      <c r="P4413" s="11">
        <v>244.79999999999998</v>
      </c>
      <c r="Q4413" s="11">
        <f>IF(data[[#This Row],[Spend, Dollars]]=0,0,data[[#This Row],[Total conversion value, Dollars]]/data[[#This Row],[Spend, Dollars]])</f>
        <v>15.330569231700858</v>
      </c>
      <c r="R4413" s="2">
        <v>39</v>
      </c>
      <c r="S4413" s="2">
        <v>8</v>
      </c>
      <c r="T4413" s="2">
        <v>3</v>
      </c>
      <c r="U4413" s="2">
        <f t="shared" si="68"/>
        <v>50</v>
      </c>
    </row>
    <row r="4414" spans="1:21" x14ac:dyDescent="0.2">
      <c r="A4414" t="s">
        <v>22</v>
      </c>
      <c r="B4414" s="3">
        <v>44998</v>
      </c>
      <c r="C4414" s="10" t="str">
        <f>TEXT(data[[#This Row],[Date]],"mmmm")</f>
        <v>March</v>
      </c>
      <c r="D4414" t="s">
        <v>15</v>
      </c>
      <c r="E4414" t="s">
        <v>19</v>
      </c>
      <c r="F4414" t="s">
        <v>14</v>
      </c>
      <c r="G4414" t="s">
        <v>17</v>
      </c>
      <c r="H4414" s="11">
        <v>1310</v>
      </c>
      <c r="I4414" s="11">
        <v>12.837999999999999</v>
      </c>
      <c r="J4414" s="13">
        <f>data[[#This Row],[Clicks]]/data[[#This Row],[Impressions]]</f>
        <v>9.7999999999999997E-3</v>
      </c>
      <c r="K4414" s="1">
        <v>0.75899999999999967</v>
      </c>
      <c r="L4414" s="2">
        <v>9.744041999999995</v>
      </c>
      <c r="M4414">
        <v>5</v>
      </c>
      <c r="N4414" s="1">
        <f>IF(data[[#This Row],[Conversions]]=0,0,data[[#This Row],[Spend, Dollars]]/data[[#This Row],[Conversions]])</f>
        <v>1.948808399999999</v>
      </c>
      <c r="O4414" s="13">
        <f>data[[#This Row],[Conversions]]/data[[#This Row],[Clicks]]</f>
        <v>0.38946876460507868</v>
      </c>
      <c r="P4414" s="11">
        <v>244.79999999999998</v>
      </c>
      <c r="Q4414" s="11">
        <f>IF(data[[#This Row],[Spend, Dollars]]=0,0,data[[#This Row],[Total conversion value, Dollars]]/data[[#This Row],[Spend, Dollars]])</f>
        <v>25.123044420375045</v>
      </c>
      <c r="R4414" s="2">
        <v>59</v>
      </c>
      <c r="S4414" s="2">
        <v>2</v>
      </c>
      <c r="T4414" s="2">
        <v>7.5</v>
      </c>
      <c r="U4414" s="2">
        <f t="shared" si="68"/>
        <v>68.5</v>
      </c>
    </row>
    <row r="4415" spans="1:21" x14ac:dyDescent="0.2">
      <c r="A4415" t="s">
        <v>22</v>
      </c>
      <c r="B4415" s="3">
        <v>44999</v>
      </c>
      <c r="C4415" s="10" t="str">
        <f>TEXT(data[[#This Row],[Date]],"mmmm")</f>
        <v>March</v>
      </c>
      <c r="D4415" t="s">
        <v>15</v>
      </c>
      <c r="E4415" t="s">
        <v>19</v>
      </c>
      <c r="F4415" t="s">
        <v>14</v>
      </c>
      <c r="G4415" t="s">
        <v>17</v>
      </c>
      <c r="H4415" s="11">
        <v>1049</v>
      </c>
      <c r="I4415" s="11">
        <v>9.6508000000000003</v>
      </c>
      <c r="J4415" s="13">
        <f>data[[#This Row],[Clicks]]/data[[#This Row],[Impressions]]</f>
        <v>9.1999999999999998E-3</v>
      </c>
      <c r="K4415" s="1">
        <v>0.40249999999999975</v>
      </c>
      <c r="L4415" s="2">
        <v>3.8844469999999975</v>
      </c>
      <c r="M4415">
        <v>4</v>
      </c>
      <c r="N4415" s="1">
        <f>IF(data[[#This Row],[Conversions]]=0,0,data[[#This Row],[Spend, Dollars]]/data[[#This Row],[Conversions]])</f>
        <v>0.97111174999999939</v>
      </c>
      <c r="O4415" s="13">
        <f>data[[#This Row],[Conversions]]/data[[#This Row],[Clicks]]</f>
        <v>0.41447341153065032</v>
      </c>
      <c r="P4415" s="11">
        <v>115.19999999999999</v>
      </c>
      <c r="Q4415" s="11">
        <f>IF(data[[#This Row],[Spend, Dollars]]=0,0,data[[#This Row],[Total conversion value, Dollars]]/data[[#This Row],[Spend, Dollars]])</f>
        <v>29.656731061075117</v>
      </c>
      <c r="R4415" s="2">
        <v>36</v>
      </c>
      <c r="S4415" s="2">
        <v>17</v>
      </c>
      <c r="T4415" s="2">
        <v>4.5</v>
      </c>
      <c r="U4415" s="2">
        <f t="shared" si="68"/>
        <v>57.5</v>
      </c>
    </row>
    <row r="4416" spans="1:21" x14ac:dyDescent="0.2">
      <c r="A4416" t="s">
        <v>22</v>
      </c>
      <c r="B4416" s="3">
        <v>45000</v>
      </c>
      <c r="C4416" s="10" t="str">
        <f>TEXT(data[[#This Row],[Date]],"mmmm")</f>
        <v>March</v>
      </c>
      <c r="D4416" t="s">
        <v>15</v>
      </c>
      <c r="E4416" t="s">
        <v>19</v>
      </c>
      <c r="F4416" t="s">
        <v>14</v>
      </c>
      <c r="G4416" t="s">
        <v>17</v>
      </c>
      <c r="H4416" s="11">
        <v>1191</v>
      </c>
      <c r="I4416" s="11">
        <v>14.1729</v>
      </c>
      <c r="J4416" s="13">
        <f>data[[#This Row],[Clicks]]/data[[#This Row],[Impressions]]</f>
        <v>1.1900000000000001E-2</v>
      </c>
      <c r="K4416" s="1">
        <v>0.31049999999999989</v>
      </c>
      <c r="L4416" s="2">
        <v>4.4006854499999983</v>
      </c>
      <c r="M4416">
        <v>6</v>
      </c>
      <c r="N4416" s="1">
        <f>IF(data[[#This Row],[Conversions]]=0,0,data[[#This Row],[Spend, Dollars]]/data[[#This Row],[Conversions]])</f>
        <v>0.73344757499999969</v>
      </c>
      <c r="O4416" s="13">
        <f>data[[#This Row],[Conversions]]/data[[#This Row],[Clicks]]</f>
        <v>0.42334314078276147</v>
      </c>
      <c r="P4416" s="11">
        <v>252</v>
      </c>
      <c r="Q4416" s="11">
        <f>IF(data[[#This Row],[Spend, Dollars]]=0,0,data[[#This Row],[Total conversion value, Dollars]]/data[[#This Row],[Spend, Dollars]])</f>
        <v>57.263806482692395</v>
      </c>
      <c r="R4416" s="2">
        <v>29</v>
      </c>
      <c r="S4416" s="2">
        <v>15</v>
      </c>
      <c r="T4416" s="2">
        <v>10.5</v>
      </c>
      <c r="U4416" s="2">
        <f t="shared" si="68"/>
        <v>54.5</v>
      </c>
    </row>
    <row r="4417" spans="1:21" x14ac:dyDescent="0.2">
      <c r="A4417" t="s">
        <v>22</v>
      </c>
      <c r="B4417" s="3">
        <v>45001</v>
      </c>
      <c r="C4417" s="10" t="str">
        <f>TEXT(data[[#This Row],[Date]],"mmmm")</f>
        <v>March</v>
      </c>
      <c r="D4417" t="s">
        <v>15</v>
      </c>
      <c r="E4417" t="s">
        <v>19</v>
      </c>
      <c r="F4417" t="s">
        <v>14</v>
      </c>
      <c r="G4417" t="s">
        <v>17</v>
      </c>
      <c r="H4417" s="11">
        <v>1110.2</v>
      </c>
      <c r="I4417" s="11">
        <v>14.099539999999999</v>
      </c>
      <c r="J4417" s="13">
        <f>data[[#This Row],[Clicks]]/data[[#This Row],[Impressions]]</f>
        <v>1.2699999999999999E-2</v>
      </c>
      <c r="K4417" s="1">
        <v>1.2189999999999994</v>
      </c>
      <c r="L4417" s="2">
        <v>17.187339259999991</v>
      </c>
      <c r="M4417">
        <v>6</v>
      </c>
      <c r="N4417" s="1">
        <f>IF(data[[#This Row],[Conversions]]=0,0,data[[#This Row],[Spend, Dollars]]/data[[#This Row],[Conversions]])</f>
        <v>2.864556543333332</v>
      </c>
      <c r="O4417" s="13">
        <f>data[[#This Row],[Conversions]]/data[[#This Row],[Clicks]]</f>
        <v>0.42554579794801817</v>
      </c>
      <c r="P4417" s="11">
        <v>372</v>
      </c>
      <c r="Q4417" s="11">
        <f>IF(data[[#This Row],[Spend, Dollars]]=0,0,data[[#This Row],[Total conversion value, Dollars]]/data[[#This Row],[Spend, Dollars]])</f>
        <v>21.643838779964838</v>
      </c>
      <c r="R4417" s="2">
        <v>32</v>
      </c>
      <c r="S4417" s="2">
        <v>6</v>
      </c>
      <c r="T4417" s="2">
        <v>13.5</v>
      </c>
      <c r="U4417" s="2">
        <f t="shared" si="68"/>
        <v>51.5</v>
      </c>
    </row>
    <row r="4418" spans="1:21" x14ac:dyDescent="0.2">
      <c r="A4418" t="s">
        <v>22</v>
      </c>
      <c r="B4418" s="3">
        <v>45002</v>
      </c>
      <c r="C4418" s="10" t="str">
        <f>TEXT(data[[#This Row],[Date]],"mmmm")</f>
        <v>March</v>
      </c>
      <c r="D4418" t="s">
        <v>15</v>
      </c>
      <c r="E4418" t="s">
        <v>19</v>
      </c>
      <c r="F4418" t="s">
        <v>14</v>
      </c>
      <c r="G4418" t="s">
        <v>17</v>
      </c>
      <c r="H4418" s="11">
        <v>1489.2</v>
      </c>
      <c r="I4418" s="11">
        <v>24.86964</v>
      </c>
      <c r="J4418" s="13">
        <f>data[[#This Row],[Clicks]]/data[[#This Row],[Impressions]]</f>
        <v>1.67E-2</v>
      </c>
      <c r="K4418" s="1">
        <v>0.62099999999999977</v>
      </c>
      <c r="L4418" s="2">
        <v>15.444046439999994</v>
      </c>
      <c r="M4418">
        <v>2</v>
      </c>
      <c r="N4418" s="1">
        <f>IF(data[[#This Row],[Conversions]]=0,0,data[[#This Row],[Spend, Dollars]]/data[[#This Row],[Conversions]])</f>
        <v>7.722023219999997</v>
      </c>
      <c r="O4418" s="13">
        <f>data[[#This Row],[Conversions]]/data[[#This Row],[Clicks]]</f>
        <v>8.041933859919162E-2</v>
      </c>
      <c r="P4418" s="11">
        <v>57.599999999999994</v>
      </c>
      <c r="Q4418" s="11">
        <f>IF(data[[#This Row],[Spend, Dollars]]=0,0,data[[#This Row],[Total conversion value, Dollars]]/data[[#This Row],[Spend, Dollars]])</f>
        <v>3.7295925147451201</v>
      </c>
      <c r="R4418" s="2">
        <v>51</v>
      </c>
      <c r="S4418" s="2">
        <v>9</v>
      </c>
      <c r="T4418" s="2">
        <v>4.5</v>
      </c>
      <c r="U4418" s="2">
        <f t="shared" si="68"/>
        <v>64.5</v>
      </c>
    </row>
    <row r="4419" spans="1:21" x14ac:dyDescent="0.2">
      <c r="A4419" t="s">
        <v>22</v>
      </c>
      <c r="B4419" s="3">
        <v>45003</v>
      </c>
      <c r="C4419" s="10" t="str">
        <f>TEXT(data[[#This Row],[Date]],"mmmm")</f>
        <v>March</v>
      </c>
      <c r="D4419" t="s">
        <v>15</v>
      </c>
      <c r="E4419" t="s">
        <v>19</v>
      </c>
      <c r="F4419" t="s">
        <v>14</v>
      </c>
      <c r="G4419" t="s">
        <v>17</v>
      </c>
      <c r="H4419" s="11">
        <v>990.40000000000009</v>
      </c>
      <c r="I4419" s="11">
        <v>10.795359999999997</v>
      </c>
      <c r="J4419" s="13">
        <f>data[[#This Row],[Clicks]]/data[[#This Row],[Impressions]]</f>
        <v>1.0899999999999996E-2</v>
      </c>
      <c r="K4419" s="1">
        <v>1.0579999999999996</v>
      </c>
      <c r="L4419" s="2">
        <v>11.421490879999993</v>
      </c>
      <c r="M4419">
        <v>6</v>
      </c>
      <c r="N4419" s="1">
        <f>IF(data[[#This Row],[Conversions]]=0,0,data[[#This Row],[Spend, Dollars]]/data[[#This Row],[Conversions]])</f>
        <v>1.9035818133333322</v>
      </c>
      <c r="O4419" s="13">
        <f>data[[#This Row],[Conversions]]/data[[#This Row],[Clicks]]</f>
        <v>0.5557943412725469</v>
      </c>
      <c r="P4419" s="11">
        <v>186</v>
      </c>
      <c r="Q4419" s="11">
        <f>IF(data[[#This Row],[Spend, Dollars]]=0,0,data[[#This Row],[Total conversion value, Dollars]]/data[[#This Row],[Spend, Dollars]])</f>
        <v>16.285089394564235</v>
      </c>
      <c r="R4419" s="2">
        <v>61</v>
      </c>
      <c r="S4419" s="2">
        <v>15</v>
      </c>
      <c r="T4419" s="2">
        <v>3</v>
      </c>
      <c r="U4419" s="2">
        <f t="shared" ref="U4419:U4482" si="69">SUM(R4419:T4419)</f>
        <v>79</v>
      </c>
    </row>
    <row r="4420" spans="1:21" x14ac:dyDescent="0.2">
      <c r="A4420" t="s">
        <v>22</v>
      </c>
      <c r="B4420" s="3">
        <v>45004</v>
      </c>
      <c r="C4420" s="10" t="str">
        <f>TEXT(data[[#This Row],[Date]],"mmmm")</f>
        <v>March</v>
      </c>
      <c r="D4420" t="s">
        <v>15</v>
      </c>
      <c r="E4420" t="s">
        <v>19</v>
      </c>
      <c r="F4420" t="s">
        <v>14</v>
      </c>
      <c r="G4420" t="s">
        <v>17</v>
      </c>
      <c r="H4420" s="11">
        <v>1107.8000000000002</v>
      </c>
      <c r="I4420" s="11">
        <v>16.617000000000001</v>
      </c>
      <c r="J4420" s="13">
        <f>data[[#This Row],[Clicks]]/data[[#This Row],[Impressions]]</f>
        <v>1.4999999999999998E-2</v>
      </c>
      <c r="K4420" s="1">
        <v>0.80499999999999972</v>
      </c>
      <c r="L4420" s="2">
        <v>13.376684999999997</v>
      </c>
      <c r="M4420">
        <v>2</v>
      </c>
      <c r="N4420" s="1">
        <f>IF(data[[#This Row],[Conversions]]=0,0,data[[#This Row],[Spend, Dollars]]/data[[#This Row],[Conversions]])</f>
        <v>6.6883424999999983</v>
      </c>
      <c r="O4420" s="13">
        <f>data[[#This Row],[Conversions]]/data[[#This Row],[Clicks]]</f>
        <v>0.1203586688331227</v>
      </c>
      <c r="P4420" s="11">
        <v>40.799999999999997</v>
      </c>
      <c r="Q4420" s="11">
        <f>IF(data[[#This Row],[Spend, Dollars]]=0,0,data[[#This Row],[Total conversion value, Dollars]]/data[[#This Row],[Spend, Dollars]])</f>
        <v>3.0500830362679547</v>
      </c>
      <c r="R4420" s="2">
        <v>39</v>
      </c>
      <c r="S4420" s="2">
        <v>9</v>
      </c>
      <c r="T4420" s="2">
        <v>0</v>
      </c>
      <c r="U4420" s="2">
        <f t="shared" si="69"/>
        <v>48</v>
      </c>
    </row>
    <row r="4421" spans="1:21" x14ac:dyDescent="0.2">
      <c r="A4421" t="s">
        <v>22</v>
      </c>
      <c r="B4421" s="3">
        <v>45005</v>
      </c>
      <c r="C4421" s="10" t="str">
        <f>TEXT(data[[#This Row],[Date]],"mmmm")</f>
        <v>March</v>
      </c>
      <c r="D4421" t="s">
        <v>15</v>
      </c>
      <c r="E4421" t="s">
        <v>19</v>
      </c>
      <c r="F4421" t="s">
        <v>14</v>
      </c>
      <c r="G4421" t="s">
        <v>17</v>
      </c>
      <c r="H4421" s="11">
        <v>1038.4000000000001</v>
      </c>
      <c r="I4421" s="11">
        <v>14.745280000000003</v>
      </c>
      <c r="J4421" s="13">
        <f>data[[#This Row],[Clicks]]/data[[#This Row],[Impressions]]</f>
        <v>1.4200000000000001E-2</v>
      </c>
      <c r="K4421" s="1">
        <v>1.0349999999999997</v>
      </c>
      <c r="L4421" s="2">
        <v>15.261364799999999</v>
      </c>
      <c r="M4421">
        <v>2</v>
      </c>
      <c r="N4421" s="1">
        <f>IF(data[[#This Row],[Conversions]]=0,0,data[[#This Row],[Spend, Dollars]]/data[[#This Row],[Conversions]])</f>
        <v>7.6306823999999995</v>
      </c>
      <c r="O4421" s="13">
        <f>data[[#This Row],[Conversions]]/data[[#This Row],[Clicks]]</f>
        <v>0.13563662405868179</v>
      </c>
      <c r="P4421" s="11">
        <v>57.599999999999994</v>
      </c>
      <c r="Q4421" s="11">
        <f>IF(data[[#This Row],[Spend, Dollars]]=0,0,data[[#This Row],[Total conversion value, Dollars]]/data[[#This Row],[Spend, Dollars]])</f>
        <v>3.7742364955459289</v>
      </c>
      <c r="R4421" s="2">
        <v>46</v>
      </c>
      <c r="S4421" s="2">
        <v>7</v>
      </c>
      <c r="T4421" s="2">
        <v>9</v>
      </c>
      <c r="U4421" s="2">
        <f t="shared" si="69"/>
        <v>62</v>
      </c>
    </row>
    <row r="4422" spans="1:21" x14ac:dyDescent="0.2">
      <c r="A4422" t="s">
        <v>22</v>
      </c>
      <c r="B4422" s="3">
        <v>45006</v>
      </c>
      <c r="C4422" s="10" t="str">
        <f>TEXT(data[[#This Row],[Date]],"mmmm")</f>
        <v>March</v>
      </c>
      <c r="D4422" t="s">
        <v>15</v>
      </c>
      <c r="E4422" t="s">
        <v>19</v>
      </c>
      <c r="F4422" t="s">
        <v>14</v>
      </c>
      <c r="G4422" t="s">
        <v>17</v>
      </c>
      <c r="H4422" s="11">
        <v>1603.4</v>
      </c>
      <c r="I4422" s="11">
        <v>23.730320000000003</v>
      </c>
      <c r="J4422" s="13">
        <f>data[[#This Row],[Clicks]]/data[[#This Row],[Impressions]]</f>
        <v>1.4800000000000001E-2</v>
      </c>
      <c r="K4422" s="1">
        <v>0.65549999999999964</v>
      </c>
      <c r="L4422" s="2">
        <v>15.555224759999993</v>
      </c>
      <c r="M4422">
        <v>4</v>
      </c>
      <c r="N4422" s="1">
        <f>IF(data[[#This Row],[Conversions]]=0,0,data[[#This Row],[Spend, Dollars]]/data[[#This Row],[Conversions]])</f>
        <v>3.8888061899999982</v>
      </c>
      <c r="O4422" s="13">
        <f>data[[#This Row],[Conversions]]/data[[#This Row],[Clicks]]</f>
        <v>0.16856072737325073</v>
      </c>
      <c r="P4422" s="11">
        <v>88.8</v>
      </c>
      <c r="Q4422" s="11">
        <f>IF(data[[#This Row],[Spend, Dollars]]=0,0,data[[#This Row],[Total conversion value, Dollars]]/data[[#This Row],[Spend, Dollars]])</f>
        <v>5.7086928263709664</v>
      </c>
      <c r="R4422" s="2">
        <v>39</v>
      </c>
      <c r="S4422" s="2">
        <v>12</v>
      </c>
      <c r="T4422" s="2">
        <v>1.5</v>
      </c>
      <c r="U4422" s="2">
        <f t="shared" si="69"/>
        <v>52.5</v>
      </c>
    </row>
    <row r="4423" spans="1:21" x14ac:dyDescent="0.2">
      <c r="A4423" t="s">
        <v>22</v>
      </c>
      <c r="B4423" s="3">
        <v>45007</v>
      </c>
      <c r="C4423" s="10" t="str">
        <f>TEXT(data[[#This Row],[Date]],"mmmm")</f>
        <v>March</v>
      </c>
      <c r="D4423" t="s">
        <v>15</v>
      </c>
      <c r="E4423" t="s">
        <v>19</v>
      </c>
      <c r="F4423" t="s">
        <v>14</v>
      </c>
      <c r="G4423" t="s">
        <v>17</v>
      </c>
      <c r="H4423" s="11">
        <v>740.59999999999991</v>
      </c>
      <c r="I4423" s="11">
        <v>11.923659999999998</v>
      </c>
      <c r="J4423" s="13">
        <f>data[[#This Row],[Clicks]]/data[[#This Row],[Impressions]]</f>
        <v>1.61E-2</v>
      </c>
      <c r="K4423" s="1">
        <v>0.65549999999999964</v>
      </c>
      <c r="L4423" s="2">
        <v>7.8159591299999942</v>
      </c>
      <c r="M4423">
        <v>5</v>
      </c>
      <c r="N4423" s="1">
        <f>IF(data[[#This Row],[Conversions]]=0,0,data[[#This Row],[Spend, Dollars]]/data[[#This Row],[Conversions]])</f>
        <v>1.5631918259999988</v>
      </c>
      <c r="O4423" s="13">
        <f>data[[#This Row],[Conversions]]/data[[#This Row],[Clicks]]</f>
        <v>0.41933433190815578</v>
      </c>
      <c r="P4423" s="11">
        <v>216</v>
      </c>
      <c r="Q4423" s="11">
        <f>IF(data[[#This Row],[Spend, Dollars]]=0,0,data[[#This Row],[Total conversion value, Dollars]]/data[[#This Row],[Spend, Dollars]])</f>
        <v>27.635763750468865</v>
      </c>
      <c r="R4423" s="2">
        <v>33</v>
      </c>
      <c r="S4423" s="2">
        <v>16</v>
      </c>
      <c r="T4423" s="2">
        <v>12</v>
      </c>
      <c r="U4423" s="2">
        <f t="shared" si="69"/>
        <v>61</v>
      </c>
    </row>
    <row r="4424" spans="1:21" x14ac:dyDescent="0.2">
      <c r="A4424" t="s">
        <v>22</v>
      </c>
      <c r="B4424" s="3">
        <v>45008</v>
      </c>
      <c r="C4424" s="10" t="str">
        <f>TEXT(data[[#This Row],[Date]],"mmmm")</f>
        <v>March</v>
      </c>
      <c r="D4424" t="s">
        <v>15</v>
      </c>
      <c r="E4424" t="s">
        <v>19</v>
      </c>
      <c r="F4424" t="s">
        <v>14</v>
      </c>
      <c r="G4424" t="s">
        <v>17</v>
      </c>
      <c r="H4424" s="11">
        <v>1032</v>
      </c>
      <c r="I4424" s="11">
        <v>12.9</v>
      </c>
      <c r="J4424" s="13">
        <f>data[[#This Row],[Clicks]]/data[[#This Row],[Impressions]]</f>
        <v>1.2500000000000001E-2</v>
      </c>
      <c r="K4424" s="1">
        <v>0.47149999999999975</v>
      </c>
      <c r="L4424" s="2">
        <v>6.0823499999999973</v>
      </c>
      <c r="M4424">
        <v>2</v>
      </c>
      <c r="N4424" s="1">
        <f>IF(data[[#This Row],[Conversions]]=0,0,data[[#This Row],[Spend, Dollars]]/data[[#This Row],[Conversions]])</f>
        <v>3.0411749999999986</v>
      </c>
      <c r="O4424" s="13">
        <f>data[[#This Row],[Conversions]]/data[[#This Row],[Clicks]]</f>
        <v>0.15503875968992248</v>
      </c>
      <c r="P4424" s="11">
        <v>56.4</v>
      </c>
      <c r="Q4424" s="11">
        <f>IF(data[[#This Row],[Spend, Dollars]]=0,0,data[[#This Row],[Total conversion value, Dollars]]/data[[#This Row],[Spend, Dollars]])</f>
        <v>9.272731756640118</v>
      </c>
      <c r="R4424" s="2">
        <v>64</v>
      </c>
      <c r="S4424" s="2">
        <v>14</v>
      </c>
      <c r="T4424" s="2">
        <v>6</v>
      </c>
      <c r="U4424" s="2">
        <f t="shared" si="69"/>
        <v>84</v>
      </c>
    </row>
    <row r="4425" spans="1:21" x14ac:dyDescent="0.2">
      <c r="A4425" t="s">
        <v>22</v>
      </c>
      <c r="B4425" s="3">
        <v>45009</v>
      </c>
      <c r="C4425" s="10" t="str">
        <f>TEXT(data[[#This Row],[Date]],"mmmm")</f>
        <v>March</v>
      </c>
      <c r="D4425" t="s">
        <v>15</v>
      </c>
      <c r="E4425" t="s">
        <v>19</v>
      </c>
      <c r="F4425" t="s">
        <v>14</v>
      </c>
      <c r="G4425" t="s">
        <v>17</v>
      </c>
      <c r="H4425" s="11">
        <v>897.8</v>
      </c>
      <c r="I4425" s="11">
        <v>9.8757999999999981</v>
      </c>
      <c r="J4425" s="13">
        <f>data[[#This Row],[Clicks]]/data[[#This Row],[Impressions]]</f>
        <v>1.0999999999999998E-2</v>
      </c>
      <c r="K4425" s="1">
        <v>0.44849999999999973</v>
      </c>
      <c r="L4425" s="2">
        <v>4.4292962999999963</v>
      </c>
      <c r="M4425">
        <v>3</v>
      </c>
      <c r="N4425" s="1">
        <f>IF(data[[#This Row],[Conversions]]=0,0,data[[#This Row],[Spend, Dollars]]/data[[#This Row],[Conversions]])</f>
        <v>1.4764320999999987</v>
      </c>
      <c r="O4425" s="13">
        <f>data[[#This Row],[Conversions]]/data[[#This Row],[Clicks]]</f>
        <v>0.30377285890763284</v>
      </c>
      <c r="P4425" s="11">
        <v>62.4</v>
      </c>
      <c r="Q4425" s="11">
        <f>IF(data[[#This Row],[Spend, Dollars]]=0,0,data[[#This Row],[Total conversion value, Dollars]]/data[[#This Row],[Spend, Dollars]])</f>
        <v>14.088016644991677</v>
      </c>
      <c r="R4425" s="2">
        <v>60</v>
      </c>
      <c r="S4425" s="2">
        <v>10</v>
      </c>
      <c r="T4425" s="2">
        <v>7.5</v>
      </c>
      <c r="U4425" s="2">
        <f t="shared" si="69"/>
        <v>77.5</v>
      </c>
    </row>
    <row r="4426" spans="1:21" x14ac:dyDescent="0.2">
      <c r="A4426" t="s">
        <v>22</v>
      </c>
      <c r="B4426" s="3">
        <v>45010</v>
      </c>
      <c r="C4426" s="10" t="str">
        <f>TEXT(data[[#This Row],[Date]],"mmmm")</f>
        <v>March</v>
      </c>
      <c r="D4426" t="s">
        <v>15</v>
      </c>
      <c r="E4426" t="s">
        <v>19</v>
      </c>
      <c r="F4426" t="s">
        <v>14</v>
      </c>
      <c r="G4426" t="s">
        <v>17</v>
      </c>
      <c r="H4426" s="11">
        <v>755.40000000000009</v>
      </c>
      <c r="I4426" s="11">
        <v>7.4029200000000017</v>
      </c>
      <c r="J4426" s="13">
        <f>data[[#This Row],[Clicks]]/data[[#This Row],[Impressions]]</f>
        <v>9.8000000000000014E-3</v>
      </c>
      <c r="K4426" s="1">
        <v>1.0349999999999995</v>
      </c>
      <c r="L4426" s="2">
        <v>7.6620221999999982</v>
      </c>
      <c r="M4426">
        <v>2</v>
      </c>
      <c r="N4426" s="1">
        <f>IF(data[[#This Row],[Conversions]]=0,0,data[[#This Row],[Spend, Dollars]]/data[[#This Row],[Conversions]])</f>
        <v>3.8310110999999991</v>
      </c>
      <c r="O4426" s="13">
        <f>data[[#This Row],[Conversions]]/data[[#This Row],[Clicks]]</f>
        <v>0.27016366514834683</v>
      </c>
      <c r="P4426" s="11">
        <v>57.599999999999994</v>
      </c>
      <c r="Q4426" s="11">
        <f>IF(data[[#This Row],[Spend, Dollars]]=0,0,data[[#This Row],[Total conversion value, Dollars]]/data[[#This Row],[Spend, Dollars]])</f>
        <v>7.5175976389105221</v>
      </c>
      <c r="R4426" s="2">
        <v>65</v>
      </c>
      <c r="S4426" s="2">
        <v>18</v>
      </c>
      <c r="T4426" s="2">
        <v>3</v>
      </c>
      <c r="U4426" s="2">
        <f t="shared" si="69"/>
        <v>86</v>
      </c>
    </row>
    <row r="4427" spans="1:21" x14ac:dyDescent="0.2">
      <c r="A4427" t="s">
        <v>22</v>
      </c>
      <c r="B4427" s="3">
        <v>45011</v>
      </c>
      <c r="C4427" s="10" t="str">
        <f>TEXT(data[[#This Row],[Date]],"mmmm")</f>
        <v>March</v>
      </c>
      <c r="D4427" t="s">
        <v>15</v>
      </c>
      <c r="E4427" t="s">
        <v>19</v>
      </c>
      <c r="F4427" t="s">
        <v>14</v>
      </c>
      <c r="G4427" t="s">
        <v>17</v>
      </c>
      <c r="H4427" s="11">
        <v>1405.6000000000001</v>
      </c>
      <c r="I4427" s="11">
        <v>12.650400000000003</v>
      </c>
      <c r="J4427" s="13">
        <f>data[[#This Row],[Clicks]]/data[[#This Row],[Impressions]]</f>
        <v>9.0000000000000011E-3</v>
      </c>
      <c r="K4427" s="1">
        <v>1.0464999999999998</v>
      </c>
      <c r="L4427" s="2">
        <v>13.2386436</v>
      </c>
      <c r="M4427">
        <v>2</v>
      </c>
      <c r="N4427" s="1">
        <f>IF(data[[#This Row],[Conversions]]=0,0,data[[#This Row],[Spend, Dollars]]/data[[#This Row],[Conversions]])</f>
        <v>6.6193217999999998</v>
      </c>
      <c r="O4427" s="13">
        <f>data[[#This Row],[Conversions]]/data[[#This Row],[Clicks]]</f>
        <v>0.1580977676595206</v>
      </c>
      <c r="P4427" s="11">
        <v>51.6</v>
      </c>
      <c r="Q4427" s="11">
        <f>IF(data[[#This Row],[Spend, Dollars]]=0,0,data[[#This Row],[Total conversion value, Dollars]]/data[[#This Row],[Spend, Dollars]])</f>
        <v>3.8976802729246374</v>
      </c>
      <c r="R4427" s="2">
        <v>44</v>
      </c>
      <c r="S4427" s="2">
        <v>15</v>
      </c>
      <c r="T4427" s="2">
        <v>6</v>
      </c>
      <c r="U4427" s="2">
        <f t="shared" si="69"/>
        <v>65</v>
      </c>
    </row>
    <row r="4428" spans="1:21" x14ac:dyDescent="0.2">
      <c r="A4428" t="s">
        <v>22</v>
      </c>
      <c r="B4428" s="3">
        <v>45012</v>
      </c>
      <c r="C4428" s="10" t="str">
        <f>TEXT(data[[#This Row],[Date]],"mmmm")</f>
        <v>March</v>
      </c>
      <c r="D4428" t="s">
        <v>15</v>
      </c>
      <c r="E4428" t="s">
        <v>19</v>
      </c>
      <c r="F4428" t="s">
        <v>14</v>
      </c>
      <c r="G4428" t="s">
        <v>17</v>
      </c>
      <c r="H4428" s="11">
        <v>1585.4</v>
      </c>
      <c r="I4428" s="11">
        <v>20.451659999999997</v>
      </c>
      <c r="J4428" s="13">
        <f>data[[#This Row],[Clicks]]/data[[#This Row],[Impressions]]</f>
        <v>1.2899999999999997E-2</v>
      </c>
      <c r="K4428" s="1">
        <v>0.49449999999999977</v>
      </c>
      <c r="L4428" s="2">
        <v>10.113345869999995</v>
      </c>
      <c r="M4428">
        <v>5</v>
      </c>
      <c r="N4428" s="1">
        <f>IF(data[[#This Row],[Conversions]]=0,0,data[[#This Row],[Spend, Dollars]]/data[[#This Row],[Conversions]])</f>
        <v>2.0226691739999989</v>
      </c>
      <c r="O4428" s="13">
        <f>data[[#This Row],[Conversions]]/data[[#This Row],[Clicks]]</f>
        <v>0.2444789322724904</v>
      </c>
      <c r="P4428" s="11">
        <v>180</v>
      </c>
      <c r="Q4428" s="11">
        <f>IF(data[[#This Row],[Spend, Dollars]]=0,0,data[[#This Row],[Total conversion value, Dollars]]/data[[#This Row],[Spend, Dollars]])</f>
        <v>17.798264027926507</v>
      </c>
      <c r="R4428" s="2">
        <v>70</v>
      </c>
      <c r="S4428" s="2">
        <v>8</v>
      </c>
      <c r="T4428" s="2">
        <v>7.5</v>
      </c>
      <c r="U4428" s="2">
        <f t="shared" si="69"/>
        <v>85.5</v>
      </c>
    </row>
    <row r="4429" spans="1:21" x14ac:dyDescent="0.2">
      <c r="A4429" t="s">
        <v>22</v>
      </c>
      <c r="B4429" s="3">
        <v>45013</v>
      </c>
      <c r="C4429" s="10" t="str">
        <f>TEXT(data[[#This Row],[Date]],"mmmm")</f>
        <v>March</v>
      </c>
      <c r="D4429" t="s">
        <v>15</v>
      </c>
      <c r="E4429" t="s">
        <v>19</v>
      </c>
      <c r="F4429" t="s">
        <v>14</v>
      </c>
      <c r="G4429" t="s">
        <v>17</v>
      </c>
      <c r="H4429" s="11">
        <v>642.59999999999991</v>
      </c>
      <c r="I4429" s="11">
        <v>9.4462199999999985</v>
      </c>
      <c r="J4429" s="13">
        <f>data[[#This Row],[Clicks]]/data[[#This Row],[Impressions]]</f>
        <v>1.47E-2</v>
      </c>
      <c r="K4429" s="1">
        <v>0.94299999999999951</v>
      </c>
      <c r="L4429" s="2">
        <v>8.9077854599999942</v>
      </c>
      <c r="M4429">
        <v>6</v>
      </c>
      <c r="N4429" s="1">
        <f>IF(data[[#This Row],[Conversions]]=0,0,data[[#This Row],[Spend, Dollars]]/data[[#This Row],[Conversions]])</f>
        <v>1.484630909999999</v>
      </c>
      <c r="O4429" s="13">
        <f>data[[#This Row],[Conversions]]/data[[#This Row],[Clicks]]</f>
        <v>0.635174704802556</v>
      </c>
      <c r="P4429" s="11">
        <v>198</v>
      </c>
      <c r="Q4429" s="11">
        <f>IF(data[[#This Row],[Spend, Dollars]]=0,0,data[[#This Row],[Total conversion value, Dollars]]/data[[#This Row],[Spend, Dollars]])</f>
        <v>22.22774682766104</v>
      </c>
      <c r="R4429" s="2">
        <v>51</v>
      </c>
      <c r="S4429" s="2">
        <v>14</v>
      </c>
      <c r="T4429" s="2">
        <v>9</v>
      </c>
      <c r="U4429" s="2">
        <f t="shared" si="69"/>
        <v>74</v>
      </c>
    </row>
    <row r="4430" spans="1:21" x14ac:dyDescent="0.2">
      <c r="A4430" t="s">
        <v>22</v>
      </c>
      <c r="B4430" s="3">
        <v>45014</v>
      </c>
      <c r="C4430" s="10" t="str">
        <f>TEXT(data[[#This Row],[Date]],"mmmm")</f>
        <v>March</v>
      </c>
      <c r="D4430" t="s">
        <v>15</v>
      </c>
      <c r="E4430" t="s">
        <v>19</v>
      </c>
      <c r="F4430" t="s">
        <v>14</v>
      </c>
      <c r="G4430" t="s">
        <v>17</v>
      </c>
      <c r="H4430" s="11">
        <v>1530.6000000000001</v>
      </c>
      <c r="I4430" s="11">
        <v>22.1937</v>
      </c>
      <c r="J4430" s="13">
        <f>data[[#This Row],[Clicks]]/data[[#This Row],[Impressions]]</f>
        <v>1.4499999999999999E-2</v>
      </c>
      <c r="K4430" s="1">
        <v>1.1729999999999996</v>
      </c>
      <c r="L4430" s="2">
        <v>26.033210099999991</v>
      </c>
      <c r="M4430">
        <v>6</v>
      </c>
      <c r="N4430" s="1">
        <f>IF(data[[#This Row],[Conversions]]=0,0,data[[#This Row],[Spend, Dollars]]/data[[#This Row],[Conversions]])</f>
        <v>4.3388683499999985</v>
      </c>
      <c r="O4430" s="13">
        <f>data[[#This Row],[Conversions]]/data[[#This Row],[Clicks]]</f>
        <v>0.27034699036212978</v>
      </c>
      <c r="P4430" s="11">
        <v>278.39999999999998</v>
      </c>
      <c r="Q4430" s="11">
        <f>IF(data[[#This Row],[Spend, Dollars]]=0,0,data[[#This Row],[Total conversion value, Dollars]]/data[[#This Row],[Spend, Dollars]])</f>
        <v>10.694032696336595</v>
      </c>
      <c r="R4430" s="2">
        <v>56</v>
      </c>
      <c r="S4430" s="2">
        <v>11</v>
      </c>
      <c r="T4430" s="2">
        <v>1.5</v>
      </c>
      <c r="U4430" s="2">
        <f t="shared" si="69"/>
        <v>68.5</v>
      </c>
    </row>
    <row r="4431" spans="1:21" x14ac:dyDescent="0.2">
      <c r="A4431" t="s">
        <v>22</v>
      </c>
      <c r="B4431" s="3">
        <v>45015</v>
      </c>
      <c r="C4431" s="10" t="str">
        <f>TEXT(data[[#This Row],[Date]],"mmmm")</f>
        <v>March</v>
      </c>
      <c r="D4431" t="s">
        <v>15</v>
      </c>
      <c r="E4431" t="s">
        <v>19</v>
      </c>
      <c r="F4431" t="s">
        <v>14</v>
      </c>
      <c r="G4431" t="s">
        <v>17</v>
      </c>
      <c r="H4431" s="11">
        <v>1012.4000000000001</v>
      </c>
      <c r="I4431" s="11">
        <v>12.351280000000001</v>
      </c>
      <c r="J4431" s="13">
        <f>data[[#This Row],[Clicks]]/data[[#This Row],[Impressions]]</f>
        <v>1.2199999999999999E-2</v>
      </c>
      <c r="K4431" s="1">
        <v>9.1999999999999998E-2</v>
      </c>
      <c r="L4431" s="2">
        <v>1.1363177600000001</v>
      </c>
      <c r="M4431">
        <v>4</v>
      </c>
      <c r="N4431" s="1">
        <f>IF(data[[#This Row],[Conversions]]=0,0,data[[#This Row],[Spend, Dollars]]/data[[#This Row],[Conversions]])</f>
        <v>0.28407944000000002</v>
      </c>
      <c r="O4431" s="13">
        <f>data[[#This Row],[Conversions]]/data[[#This Row],[Clicks]]</f>
        <v>0.32385307433723465</v>
      </c>
      <c r="P4431" s="11">
        <v>147.6</v>
      </c>
      <c r="Q4431" s="11">
        <f>IF(data[[#This Row],[Spend, Dollars]]=0,0,data[[#This Row],[Total conversion value, Dollars]]/data[[#This Row],[Spend, Dollars]])</f>
        <v>129.89324394612999</v>
      </c>
      <c r="R4431" s="2">
        <v>31</v>
      </c>
      <c r="S4431" s="2">
        <v>11</v>
      </c>
      <c r="T4431" s="2">
        <v>1.5</v>
      </c>
      <c r="U4431" s="2">
        <f t="shared" si="69"/>
        <v>43.5</v>
      </c>
    </row>
    <row r="4432" spans="1:21" x14ac:dyDescent="0.2">
      <c r="A4432" t="s">
        <v>22</v>
      </c>
      <c r="B4432" s="3">
        <v>45016</v>
      </c>
      <c r="C4432" s="10" t="str">
        <f>TEXT(data[[#This Row],[Date]],"mmmm")</f>
        <v>March</v>
      </c>
      <c r="D4432" t="s">
        <v>15</v>
      </c>
      <c r="E4432" t="s">
        <v>19</v>
      </c>
      <c r="F4432" t="s">
        <v>14</v>
      </c>
      <c r="G4432" t="s">
        <v>17</v>
      </c>
      <c r="H4432" s="11">
        <v>1018</v>
      </c>
      <c r="I4432" s="11">
        <v>9.9763999999999999</v>
      </c>
      <c r="J4432" s="13">
        <f>data[[#This Row],[Clicks]]/data[[#This Row],[Impressions]]</f>
        <v>9.7999999999999997E-3</v>
      </c>
      <c r="K4432" s="1">
        <v>0.56349999999999967</v>
      </c>
      <c r="L4432" s="2">
        <v>5.6217013999999965</v>
      </c>
      <c r="M4432">
        <v>3</v>
      </c>
      <c r="N4432" s="1">
        <f>IF(data[[#This Row],[Conversions]]=0,0,data[[#This Row],[Spend, Dollars]]/data[[#This Row],[Conversions]])</f>
        <v>1.8739004666666654</v>
      </c>
      <c r="O4432" s="13">
        <f>data[[#This Row],[Conversions]]/data[[#This Row],[Clicks]]</f>
        <v>0.30070967483260497</v>
      </c>
      <c r="P4432" s="11">
        <v>69.599999999999994</v>
      </c>
      <c r="Q4432" s="11">
        <f>IF(data[[#This Row],[Spend, Dollars]]=0,0,data[[#This Row],[Total conversion value, Dollars]]/data[[#This Row],[Spend, Dollars]])</f>
        <v>12.380593533480814</v>
      </c>
      <c r="R4432" s="2">
        <v>69</v>
      </c>
      <c r="S4432" s="2">
        <v>4</v>
      </c>
      <c r="T4432" s="2">
        <v>4.5</v>
      </c>
      <c r="U4432" s="2">
        <f t="shared" si="69"/>
        <v>77.5</v>
      </c>
    </row>
    <row r="4433" spans="1:21" x14ac:dyDescent="0.2">
      <c r="A4433" t="s">
        <v>22</v>
      </c>
      <c r="B4433" s="3">
        <v>45017</v>
      </c>
      <c r="C4433" s="10" t="str">
        <f>TEXT(data[[#This Row],[Date]],"mmmm")</f>
        <v>April</v>
      </c>
      <c r="D4433" t="s">
        <v>15</v>
      </c>
      <c r="E4433" t="s">
        <v>19</v>
      </c>
      <c r="F4433" t="s">
        <v>14</v>
      </c>
      <c r="G4433" t="s">
        <v>17</v>
      </c>
      <c r="H4433" s="11">
        <v>1406.4</v>
      </c>
      <c r="I4433" s="11">
        <v>17.439359999999997</v>
      </c>
      <c r="J4433" s="13">
        <f>data[[#This Row],[Clicks]]/data[[#This Row],[Impressions]]</f>
        <v>1.2399999999999998E-2</v>
      </c>
      <c r="K4433" s="1">
        <v>1.2419999999999998</v>
      </c>
      <c r="L4433" s="2">
        <v>21.659685119999992</v>
      </c>
      <c r="M4433">
        <v>2</v>
      </c>
      <c r="N4433" s="1">
        <f>IF(data[[#This Row],[Conversions]]=0,0,data[[#This Row],[Spend, Dollars]]/data[[#This Row],[Conversions]])</f>
        <v>10.829842559999996</v>
      </c>
      <c r="O4433" s="13">
        <f>data[[#This Row],[Conversions]]/data[[#This Row],[Clicks]]</f>
        <v>0.11468310763697752</v>
      </c>
      <c r="P4433" s="11">
        <v>62.4</v>
      </c>
      <c r="Q4433" s="11">
        <f>IF(data[[#This Row],[Spend, Dollars]]=0,0,data[[#This Row],[Total conversion value, Dollars]]/data[[#This Row],[Spend, Dollars]])</f>
        <v>2.8809283077888077</v>
      </c>
      <c r="R4433" s="2">
        <v>73</v>
      </c>
      <c r="S4433" s="2">
        <v>6</v>
      </c>
      <c r="T4433" s="2">
        <v>12</v>
      </c>
      <c r="U4433" s="2">
        <f t="shared" si="69"/>
        <v>91</v>
      </c>
    </row>
    <row r="4434" spans="1:21" x14ac:dyDescent="0.2">
      <c r="A4434" t="s">
        <v>22</v>
      </c>
      <c r="B4434" s="3">
        <v>45018</v>
      </c>
      <c r="C4434" s="10" t="str">
        <f>TEXT(data[[#This Row],[Date]],"mmmm")</f>
        <v>April</v>
      </c>
      <c r="D4434" t="s">
        <v>15</v>
      </c>
      <c r="E4434" t="s">
        <v>19</v>
      </c>
      <c r="F4434" t="s">
        <v>14</v>
      </c>
      <c r="G4434" t="s">
        <v>17</v>
      </c>
      <c r="H4434" s="11">
        <v>1321.2</v>
      </c>
      <c r="I4434" s="11">
        <v>21.667679999999997</v>
      </c>
      <c r="J4434" s="13">
        <f>data[[#This Row],[Clicks]]/data[[#This Row],[Impressions]]</f>
        <v>1.6399999999999998E-2</v>
      </c>
      <c r="K4434" s="1">
        <v>1.1614999999999998</v>
      </c>
      <c r="L4434" s="2">
        <v>25.167010319999992</v>
      </c>
      <c r="M4434">
        <v>3</v>
      </c>
      <c r="N4434" s="1">
        <f>IF(data[[#This Row],[Conversions]]=0,0,data[[#This Row],[Spend, Dollars]]/data[[#This Row],[Conversions]])</f>
        <v>8.389003439999998</v>
      </c>
      <c r="O4434" s="13">
        <f>data[[#This Row],[Conversions]]/data[[#This Row],[Clicks]]</f>
        <v>0.1384550630247447</v>
      </c>
      <c r="P4434" s="11">
        <v>86.399999999999991</v>
      </c>
      <c r="Q4434" s="11">
        <f>IF(data[[#This Row],[Spend, Dollars]]=0,0,data[[#This Row],[Total conversion value, Dollars]]/data[[#This Row],[Spend, Dollars]])</f>
        <v>3.4330657039282375</v>
      </c>
      <c r="R4434" s="2">
        <v>28</v>
      </c>
      <c r="S4434" s="2">
        <v>13</v>
      </c>
      <c r="T4434" s="2">
        <v>10.5</v>
      </c>
      <c r="U4434" s="2">
        <f t="shared" si="69"/>
        <v>51.5</v>
      </c>
    </row>
    <row r="4435" spans="1:21" x14ac:dyDescent="0.2">
      <c r="A4435" t="s">
        <v>22</v>
      </c>
      <c r="B4435" s="3">
        <v>45019</v>
      </c>
      <c r="C4435" s="10" t="str">
        <f>TEXT(data[[#This Row],[Date]],"mmmm")</f>
        <v>April</v>
      </c>
      <c r="D4435" t="s">
        <v>15</v>
      </c>
      <c r="E4435" t="s">
        <v>19</v>
      </c>
      <c r="F4435" t="s">
        <v>14</v>
      </c>
      <c r="G4435" t="s">
        <v>17</v>
      </c>
      <c r="H4435" s="11">
        <v>1406.6000000000001</v>
      </c>
      <c r="I4435" s="11">
        <v>12.800060000000002</v>
      </c>
      <c r="J4435" s="13">
        <f>data[[#This Row],[Clicks]]/data[[#This Row],[Impressions]]</f>
        <v>9.1000000000000004E-3</v>
      </c>
      <c r="K4435" s="1">
        <v>0.25300000000000006</v>
      </c>
      <c r="L4435" s="2">
        <v>3.2384151800000014</v>
      </c>
      <c r="M4435">
        <v>2</v>
      </c>
      <c r="N4435" s="1">
        <f>IF(data[[#This Row],[Conversions]]=0,0,data[[#This Row],[Spend, Dollars]]/data[[#This Row],[Conversions]])</f>
        <v>1.6192075900000007</v>
      </c>
      <c r="O4435" s="13">
        <f>data[[#This Row],[Conversions]]/data[[#This Row],[Clicks]]</f>
        <v>0.15624926758155819</v>
      </c>
      <c r="P4435" s="11">
        <v>52.8</v>
      </c>
      <c r="Q4435" s="11">
        <f>IF(data[[#This Row],[Spend, Dollars]]=0,0,data[[#This Row],[Total conversion value, Dollars]]/data[[#This Row],[Spend, Dollars]])</f>
        <v>16.304271399814763</v>
      </c>
      <c r="R4435" s="2">
        <v>31</v>
      </c>
      <c r="S4435" s="2">
        <v>15</v>
      </c>
      <c r="T4435" s="2">
        <v>4.5</v>
      </c>
      <c r="U4435" s="2">
        <f t="shared" si="69"/>
        <v>50.5</v>
      </c>
    </row>
    <row r="4436" spans="1:21" x14ac:dyDescent="0.2">
      <c r="A4436" t="s">
        <v>22</v>
      </c>
      <c r="B4436" s="3">
        <v>45020</v>
      </c>
      <c r="C4436" s="10" t="str">
        <f>TEXT(data[[#This Row],[Date]],"mmmm")</f>
        <v>April</v>
      </c>
      <c r="D4436" t="s">
        <v>15</v>
      </c>
      <c r="E4436" t="s">
        <v>19</v>
      </c>
      <c r="F4436" t="s">
        <v>14</v>
      </c>
      <c r="G4436" t="s">
        <v>17</v>
      </c>
      <c r="H4436" s="11">
        <v>1137</v>
      </c>
      <c r="I4436" s="11">
        <v>16.486499999999999</v>
      </c>
      <c r="J4436" s="13">
        <f>data[[#This Row],[Clicks]]/data[[#This Row],[Impressions]]</f>
        <v>1.4499999999999999E-2</v>
      </c>
      <c r="K4436" s="1">
        <v>0.26450000000000001</v>
      </c>
      <c r="L4436" s="2">
        <v>4.3606792500000005</v>
      </c>
      <c r="M4436">
        <v>5</v>
      </c>
      <c r="N4436" s="1">
        <f>IF(data[[#This Row],[Conversions]]=0,0,data[[#This Row],[Spend, Dollars]]/data[[#This Row],[Conversions]])</f>
        <v>0.87213585000000005</v>
      </c>
      <c r="O4436" s="13">
        <f>data[[#This Row],[Conversions]]/data[[#This Row],[Clicks]]</f>
        <v>0.30327843993570497</v>
      </c>
      <c r="P4436" s="11">
        <v>284.39999999999998</v>
      </c>
      <c r="Q4436" s="11">
        <f>IF(data[[#This Row],[Spend, Dollars]]=0,0,data[[#This Row],[Total conversion value, Dollars]]/data[[#This Row],[Spend, Dollars]])</f>
        <v>65.219197215663115</v>
      </c>
      <c r="R4436" s="2">
        <v>20</v>
      </c>
      <c r="S4436" s="2">
        <v>1</v>
      </c>
      <c r="T4436" s="2">
        <v>12</v>
      </c>
      <c r="U4436" s="2">
        <f t="shared" si="69"/>
        <v>33</v>
      </c>
    </row>
    <row r="4437" spans="1:21" x14ac:dyDescent="0.2">
      <c r="A4437" t="s">
        <v>22</v>
      </c>
      <c r="B4437" s="3">
        <v>45021</v>
      </c>
      <c r="C4437" s="10" t="str">
        <f>TEXT(data[[#This Row],[Date]],"mmmm")</f>
        <v>April</v>
      </c>
      <c r="D4437" t="s">
        <v>15</v>
      </c>
      <c r="E4437" t="s">
        <v>19</v>
      </c>
      <c r="F4437" t="s">
        <v>14</v>
      </c>
      <c r="G4437" t="s">
        <v>17</v>
      </c>
      <c r="H4437" s="11">
        <v>1402</v>
      </c>
      <c r="I4437" s="11">
        <v>19.7682</v>
      </c>
      <c r="J4437" s="13">
        <f>data[[#This Row],[Clicks]]/data[[#This Row],[Impressions]]</f>
        <v>1.41E-2</v>
      </c>
      <c r="K4437" s="1">
        <v>0.33349999999999991</v>
      </c>
      <c r="L4437" s="2">
        <v>6.5926946999999982</v>
      </c>
      <c r="M4437">
        <v>6</v>
      </c>
      <c r="N4437" s="1">
        <f>IF(data[[#This Row],[Conversions]]=0,0,data[[#This Row],[Spend, Dollars]]/data[[#This Row],[Conversions]])</f>
        <v>1.0987824499999996</v>
      </c>
      <c r="O4437" s="13">
        <f>data[[#This Row],[Conversions]]/data[[#This Row],[Clicks]]</f>
        <v>0.30351777096549004</v>
      </c>
      <c r="P4437" s="11">
        <v>438</v>
      </c>
      <c r="Q4437" s="11">
        <f>IF(data[[#This Row],[Spend, Dollars]]=0,0,data[[#This Row],[Total conversion value, Dollars]]/data[[#This Row],[Spend, Dollars]])</f>
        <v>66.437173254814923</v>
      </c>
      <c r="R4437" s="2">
        <v>20</v>
      </c>
      <c r="S4437" s="2">
        <v>5</v>
      </c>
      <c r="T4437" s="2">
        <v>3</v>
      </c>
      <c r="U4437" s="2">
        <f t="shared" si="69"/>
        <v>28</v>
      </c>
    </row>
    <row r="4438" spans="1:21" x14ac:dyDescent="0.2">
      <c r="A4438" t="s">
        <v>22</v>
      </c>
      <c r="B4438" s="3">
        <v>45022</v>
      </c>
      <c r="C4438" s="10" t="str">
        <f>TEXT(data[[#This Row],[Date]],"mmmm")</f>
        <v>April</v>
      </c>
      <c r="D4438" t="s">
        <v>15</v>
      </c>
      <c r="E4438" t="s">
        <v>19</v>
      </c>
      <c r="F4438" t="s">
        <v>14</v>
      </c>
      <c r="G4438" t="s">
        <v>17</v>
      </c>
      <c r="H4438" s="11">
        <v>1323.4</v>
      </c>
      <c r="I4438" s="11">
        <v>13.498680000000002</v>
      </c>
      <c r="J4438" s="13">
        <f>data[[#This Row],[Clicks]]/data[[#This Row],[Impressions]]</f>
        <v>1.0200000000000001E-2</v>
      </c>
      <c r="K4438" s="1">
        <v>6.900000000000002E-2</v>
      </c>
      <c r="L4438" s="2">
        <v>0.93140892000000042</v>
      </c>
      <c r="M4438">
        <v>5</v>
      </c>
      <c r="N4438" s="1">
        <f>IF(data[[#This Row],[Conversions]]=0,0,data[[#This Row],[Spend, Dollars]]/data[[#This Row],[Conversions]])</f>
        <v>0.18628178400000009</v>
      </c>
      <c r="O4438" s="13">
        <f>data[[#This Row],[Conversions]]/data[[#This Row],[Clicks]]</f>
        <v>0.37040658790340975</v>
      </c>
      <c r="P4438" s="11">
        <v>187.2</v>
      </c>
      <c r="Q4438" s="11">
        <f>IF(data[[#This Row],[Spend, Dollars]]=0,0,data[[#This Row],[Total conversion value, Dollars]]/data[[#This Row],[Spend, Dollars]])</f>
        <v>200.98583552324141</v>
      </c>
      <c r="R4438" s="2">
        <v>27</v>
      </c>
      <c r="S4438" s="2">
        <v>13</v>
      </c>
      <c r="T4438" s="2">
        <v>6</v>
      </c>
      <c r="U4438" s="2">
        <f t="shared" si="69"/>
        <v>46</v>
      </c>
    </row>
    <row r="4439" spans="1:21" x14ac:dyDescent="0.2">
      <c r="A4439" t="s">
        <v>22</v>
      </c>
      <c r="B4439" s="3">
        <v>45023</v>
      </c>
      <c r="C4439" s="10" t="str">
        <f>TEXT(data[[#This Row],[Date]],"mmmm")</f>
        <v>April</v>
      </c>
      <c r="D4439" t="s">
        <v>15</v>
      </c>
      <c r="E4439" t="s">
        <v>19</v>
      </c>
      <c r="F4439" t="s">
        <v>14</v>
      </c>
      <c r="G4439" t="s">
        <v>17</v>
      </c>
      <c r="H4439" s="11">
        <v>1044.8000000000002</v>
      </c>
      <c r="I4439" s="11">
        <v>15.045120000000002</v>
      </c>
      <c r="J4439" s="13">
        <f>data[[#This Row],[Clicks]]/data[[#This Row],[Impressions]]</f>
        <v>1.44E-2</v>
      </c>
      <c r="K4439" s="1">
        <v>0.81649999999999978</v>
      </c>
      <c r="L4439" s="2">
        <v>12.284340479999999</v>
      </c>
      <c r="M4439">
        <v>6</v>
      </c>
      <c r="N4439" s="1">
        <f>IF(data[[#This Row],[Conversions]]=0,0,data[[#This Row],[Spend, Dollars]]/data[[#This Row],[Conversions]])</f>
        <v>2.04739008</v>
      </c>
      <c r="O4439" s="13">
        <f>data[[#This Row],[Conversions]]/data[[#This Row],[Clicks]]</f>
        <v>0.39880040837161812</v>
      </c>
      <c r="P4439" s="11">
        <v>204</v>
      </c>
      <c r="Q4439" s="11">
        <f>IF(data[[#This Row],[Spend, Dollars]]=0,0,data[[#This Row],[Total conversion value, Dollars]]/data[[#This Row],[Spend, Dollars]])</f>
        <v>16.606508125701186</v>
      </c>
      <c r="R4439" s="2">
        <v>30</v>
      </c>
      <c r="S4439" s="2">
        <v>10</v>
      </c>
      <c r="T4439" s="2">
        <v>0</v>
      </c>
      <c r="U4439" s="2">
        <f t="shared" si="69"/>
        <v>40</v>
      </c>
    </row>
    <row r="4440" spans="1:21" x14ac:dyDescent="0.2">
      <c r="A4440" t="s">
        <v>22</v>
      </c>
      <c r="B4440" s="3">
        <v>45024</v>
      </c>
      <c r="C4440" s="10" t="str">
        <f>TEXT(data[[#This Row],[Date]],"mmmm")</f>
        <v>April</v>
      </c>
      <c r="D4440" t="s">
        <v>15</v>
      </c>
      <c r="E4440" t="s">
        <v>19</v>
      </c>
      <c r="F4440" t="s">
        <v>14</v>
      </c>
      <c r="G4440" t="s">
        <v>17</v>
      </c>
      <c r="H4440" s="11">
        <v>1254.2</v>
      </c>
      <c r="I4440" s="11">
        <v>10.78612</v>
      </c>
      <c r="J4440" s="13">
        <f>data[[#This Row],[Clicks]]/data[[#This Row],[Impressions]]</f>
        <v>8.6E-3</v>
      </c>
      <c r="K4440" s="1">
        <v>6.8999999999999992E-2</v>
      </c>
      <c r="L4440" s="2">
        <v>0.74424227999999992</v>
      </c>
      <c r="M4440">
        <v>2</v>
      </c>
      <c r="N4440" s="1">
        <f>IF(data[[#This Row],[Conversions]]=0,0,data[[#This Row],[Spend, Dollars]]/data[[#This Row],[Conversions]])</f>
        <v>0.37212113999999996</v>
      </c>
      <c r="O4440" s="13">
        <f>data[[#This Row],[Conversions]]/data[[#This Row],[Clicks]]</f>
        <v>0.18542348870585529</v>
      </c>
      <c r="P4440" s="11">
        <v>45.6</v>
      </c>
      <c r="Q4440" s="11">
        <f>IF(data[[#This Row],[Spend, Dollars]]=0,0,data[[#This Row],[Total conversion value, Dollars]]/data[[#This Row],[Spend, Dollars]])</f>
        <v>61.270370181065239</v>
      </c>
      <c r="R4440" s="2">
        <v>31</v>
      </c>
      <c r="S4440" s="2">
        <v>5</v>
      </c>
      <c r="T4440" s="2">
        <v>4.5</v>
      </c>
      <c r="U4440" s="2">
        <f t="shared" si="69"/>
        <v>40.5</v>
      </c>
    </row>
    <row r="4441" spans="1:21" x14ac:dyDescent="0.2">
      <c r="A4441" t="s">
        <v>22</v>
      </c>
      <c r="B4441" s="3">
        <v>45025</v>
      </c>
      <c r="C4441" s="10" t="str">
        <f>TEXT(data[[#This Row],[Date]],"mmmm")</f>
        <v>April</v>
      </c>
      <c r="D4441" t="s">
        <v>15</v>
      </c>
      <c r="E4441" t="s">
        <v>19</v>
      </c>
      <c r="F4441" t="s">
        <v>14</v>
      </c>
      <c r="G4441" t="s">
        <v>17</v>
      </c>
      <c r="H4441" s="11">
        <v>960</v>
      </c>
      <c r="I4441" s="11">
        <v>9.7920000000000016</v>
      </c>
      <c r="J4441" s="13">
        <f>data[[#This Row],[Clicks]]/data[[#This Row],[Impressions]]</f>
        <v>1.0200000000000002E-2</v>
      </c>
      <c r="K4441" s="1">
        <v>1.1499999999999997</v>
      </c>
      <c r="L4441" s="2">
        <v>11.260799999999998</v>
      </c>
      <c r="M4441">
        <v>3</v>
      </c>
      <c r="N4441" s="1">
        <f>IF(data[[#This Row],[Conversions]]=0,0,data[[#This Row],[Spend, Dollars]]/data[[#This Row],[Conversions]])</f>
        <v>3.7535999999999992</v>
      </c>
      <c r="O4441" s="13">
        <f>data[[#This Row],[Conversions]]/data[[#This Row],[Clicks]]</f>
        <v>0.30637254901960781</v>
      </c>
      <c r="P4441" s="11">
        <v>73.2</v>
      </c>
      <c r="Q4441" s="11">
        <f>IF(data[[#This Row],[Spend, Dollars]]=0,0,data[[#This Row],[Total conversion value, Dollars]]/data[[#This Row],[Spend, Dollars]])</f>
        <v>6.5004262574595071</v>
      </c>
      <c r="R4441" s="2">
        <v>57</v>
      </c>
      <c r="S4441" s="2">
        <v>6</v>
      </c>
      <c r="T4441" s="2">
        <v>9</v>
      </c>
      <c r="U4441" s="2">
        <f t="shared" si="69"/>
        <v>72</v>
      </c>
    </row>
    <row r="4442" spans="1:21" x14ac:dyDescent="0.2">
      <c r="A4442" t="s">
        <v>22</v>
      </c>
      <c r="B4442" s="3">
        <v>45026</v>
      </c>
      <c r="C4442" s="10" t="str">
        <f>TEXT(data[[#This Row],[Date]],"mmmm")</f>
        <v>April</v>
      </c>
      <c r="D4442" t="s">
        <v>15</v>
      </c>
      <c r="E4442" t="s">
        <v>19</v>
      </c>
      <c r="F4442" t="s">
        <v>14</v>
      </c>
      <c r="G4442" t="s">
        <v>17</v>
      </c>
      <c r="H4442" s="11">
        <v>1004</v>
      </c>
      <c r="I4442" s="11">
        <v>7.329200000000001</v>
      </c>
      <c r="J4442" s="13">
        <f>data[[#This Row],[Clicks]]/data[[#This Row],[Impressions]]</f>
        <v>7.3000000000000009E-3</v>
      </c>
      <c r="K4442" s="1">
        <v>0.43699999999999978</v>
      </c>
      <c r="L4442" s="2">
        <v>3.2028603999999987</v>
      </c>
      <c r="M4442">
        <v>6</v>
      </c>
      <c r="N4442" s="1">
        <f>IF(data[[#This Row],[Conversions]]=0,0,data[[#This Row],[Spend, Dollars]]/data[[#This Row],[Conversions]])</f>
        <v>0.53381006666666642</v>
      </c>
      <c r="O4442" s="13">
        <f>data[[#This Row],[Conversions]]/data[[#This Row],[Clicks]]</f>
        <v>0.81864323527806571</v>
      </c>
      <c r="P4442" s="11">
        <v>330</v>
      </c>
      <c r="Q4442" s="11">
        <f>IF(data[[#This Row],[Spend, Dollars]]=0,0,data[[#This Row],[Total conversion value, Dollars]]/data[[#This Row],[Spend, Dollars]])</f>
        <v>103.03290146520283</v>
      </c>
      <c r="R4442" s="2">
        <v>64</v>
      </c>
      <c r="S4442" s="2">
        <v>15</v>
      </c>
      <c r="T4442" s="2">
        <v>6</v>
      </c>
      <c r="U4442" s="2">
        <f t="shared" si="69"/>
        <v>85</v>
      </c>
    </row>
    <row r="4443" spans="1:21" x14ac:dyDescent="0.2">
      <c r="A4443" t="s">
        <v>22</v>
      </c>
      <c r="B4443" s="3">
        <v>45027</v>
      </c>
      <c r="C4443" s="10" t="str">
        <f>TEXT(data[[#This Row],[Date]],"mmmm")</f>
        <v>April</v>
      </c>
      <c r="D4443" t="s">
        <v>15</v>
      </c>
      <c r="E4443" t="s">
        <v>19</v>
      </c>
      <c r="F4443" t="s">
        <v>14</v>
      </c>
      <c r="G4443" t="s">
        <v>17</v>
      </c>
      <c r="H4443" s="11">
        <v>764</v>
      </c>
      <c r="I4443" s="11">
        <v>6.0355999999999979</v>
      </c>
      <c r="J4443" s="13">
        <f>data[[#This Row],[Clicks]]/data[[#This Row],[Impressions]]</f>
        <v>7.8999999999999973E-3</v>
      </c>
      <c r="K4443" s="1">
        <v>1.1499999999999997</v>
      </c>
      <c r="L4443" s="2">
        <v>6.9409399999999959</v>
      </c>
      <c r="M4443">
        <v>3</v>
      </c>
      <c r="N4443" s="1">
        <f>IF(data[[#This Row],[Conversions]]=0,0,data[[#This Row],[Spend, Dollars]]/data[[#This Row],[Conversions]])</f>
        <v>2.3136466666666653</v>
      </c>
      <c r="O4443" s="13">
        <f>data[[#This Row],[Conversions]]/data[[#This Row],[Clicks]]</f>
        <v>0.49705083173172526</v>
      </c>
      <c r="P4443" s="11">
        <v>39.6</v>
      </c>
      <c r="Q4443" s="11">
        <f>IF(data[[#This Row],[Spend, Dollars]]=0,0,data[[#This Row],[Total conversion value, Dollars]]/data[[#This Row],[Spend, Dollars]])</f>
        <v>5.7052791120511088</v>
      </c>
      <c r="R4443" s="2">
        <v>59</v>
      </c>
      <c r="S4443" s="2">
        <v>17</v>
      </c>
      <c r="T4443" s="2">
        <v>6</v>
      </c>
      <c r="U4443" s="2">
        <f t="shared" si="69"/>
        <v>82</v>
      </c>
    </row>
    <row r="4444" spans="1:21" x14ac:dyDescent="0.2">
      <c r="A4444" t="s">
        <v>22</v>
      </c>
      <c r="B4444" s="3">
        <v>45028</v>
      </c>
      <c r="C4444" s="10" t="str">
        <f>TEXT(data[[#This Row],[Date]],"mmmm")</f>
        <v>April</v>
      </c>
      <c r="D4444" t="s">
        <v>15</v>
      </c>
      <c r="E4444" t="s">
        <v>19</v>
      </c>
      <c r="F4444" t="s">
        <v>14</v>
      </c>
      <c r="G4444" t="s">
        <v>17</v>
      </c>
      <c r="H4444" s="11">
        <v>1065</v>
      </c>
      <c r="I4444" s="11">
        <v>16.720499999999998</v>
      </c>
      <c r="J4444" s="13">
        <f>data[[#This Row],[Clicks]]/data[[#This Row],[Impressions]]</f>
        <v>1.5699999999999999E-2</v>
      </c>
      <c r="K4444" s="1">
        <v>0.52899999999999969</v>
      </c>
      <c r="L4444" s="2">
        <v>8.8451444999999929</v>
      </c>
      <c r="M4444">
        <v>4</v>
      </c>
      <c r="N4444" s="1">
        <f>IF(data[[#This Row],[Conversions]]=0,0,data[[#This Row],[Spend, Dollars]]/data[[#This Row],[Conversions]])</f>
        <v>2.2112861249999982</v>
      </c>
      <c r="O4444" s="13">
        <f>data[[#This Row],[Conversions]]/data[[#This Row],[Clicks]]</f>
        <v>0.23922729583445473</v>
      </c>
      <c r="P4444" s="11">
        <v>72</v>
      </c>
      <c r="Q4444" s="11">
        <f>IF(data[[#This Row],[Spend, Dollars]]=0,0,data[[#This Row],[Total conversion value, Dollars]]/data[[#This Row],[Spend, Dollars]])</f>
        <v>8.1400592155391092</v>
      </c>
      <c r="R4444" s="2">
        <v>53</v>
      </c>
      <c r="S4444" s="2">
        <v>2</v>
      </c>
      <c r="T4444" s="2">
        <v>1.5</v>
      </c>
      <c r="U4444" s="2">
        <f t="shared" si="69"/>
        <v>56.5</v>
      </c>
    </row>
    <row r="4445" spans="1:21" x14ac:dyDescent="0.2">
      <c r="A4445" t="s">
        <v>22</v>
      </c>
      <c r="B4445" s="3">
        <v>45029</v>
      </c>
      <c r="C4445" s="10" t="str">
        <f>TEXT(data[[#This Row],[Date]],"mmmm")</f>
        <v>April</v>
      </c>
      <c r="D4445" t="s">
        <v>15</v>
      </c>
      <c r="E4445" t="s">
        <v>19</v>
      </c>
      <c r="F4445" t="s">
        <v>14</v>
      </c>
      <c r="G4445" t="s">
        <v>17</v>
      </c>
      <c r="H4445" s="11">
        <v>1151.6000000000001</v>
      </c>
      <c r="I4445" s="11">
        <v>22.34104</v>
      </c>
      <c r="J4445" s="13">
        <f>data[[#This Row],[Clicks]]/data[[#This Row],[Impressions]]</f>
        <v>1.9399999999999997E-2</v>
      </c>
      <c r="K4445" s="1">
        <v>0.81649999999999978</v>
      </c>
      <c r="L4445" s="2">
        <v>18.241459159999994</v>
      </c>
      <c r="M4445">
        <v>2</v>
      </c>
      <c r="N4445" s="1">
        <f>IF(data[[#This Row],[Conversions]]=0,0,data[[#This Row],[Spend, Dollars]]/data[[#This Row],[Conversions]])</f>
        <v>9.1207295799999972</v>
      </c>
      <c r="O4445" s="13">
        <f>data[[#This Row],[Conversions]]/data[[#This Row],[Clicks]]</f>
        <v>8.9521347260467732E-2</v>
      </c>
      <c r="P4445" s="11">
        <v>74.399999999999991</v>
      </c>
      <c r="Q4445" s="11">
        <f>IF(data[[#This Row],[Spend, Dollars]]=0,0,data[[#This Row],[Total conversion value, Dollars]]/data[[#This Row],[Spend, Dollars]])</f>
        <v>4.0786210876783837</v>
      </c>
      <c r="R4445" s="2">
        <v>66</v>
      </c>
      <c r="S4445" s="2">
        <v>15</v>
      </c>
      <c r="T4445" s="2">
        <v>1.5</v>
      </c>
      <c r="U4445" s="2">
        <f t="shared" si="69"/>
        <v>82.5</v>
      </c>
    </row>
    <row r="4446" spans="1:21" x14ac:dyDescent="0.2">
      <c r="A4446" t="s">
        <v>22</v>
      </c>
      <c r="B4446" s="3">
        <v>45030</v>
      </c>
      <c r="C4446" s="10" t="str">
        <f>TEXT(data[[#This Row],[Date]],"mmmm")</f>
        <v>April</v>
      </c>
      <c r="D4446" t="s">
        <v>15</v>
      </c>
      <c r="E4446" t="s">
        <v>19</v>
      </c>
      <c r="F4446" t="s">
        <v>14</v>
      </c>
      <c r="G4446" t="s">
        <v>17</v>
      </c>
      <c r="H4446" s="11">
        <v>888.8</v>
      </c>
      <c r="I4446" s="11">
        <v>9.9545599999999972</v>
      </c>
      <c r="J4446" s="13">
        <f>data[[#This Row],[Clicks]]/data[[#This Row],[Impressions]]</f>
        <v>1.1199999999999998E-2</v>
      </c>
      <c r="K4446" s="1">
        <v>0.33349999999999996</v>
      </c>
      <c r="L4446" s="2">
        <v>3.3198457599999989</v>
      </c>
      <c r="M4446">
        <v>2</v>
      </c>
      <c r="N4446" s="1">
        <f>IF(data[[#This Row],[Conversions]]=0,0,data[[#This Row],[Spend, Dollars]]/data[[#This Row],[Conversions]])</f>
        <v>1.6599228799999994</v>
      </c>
      <c r="O4446" s="13">
        <f>data[[#This Row],[Conversions]]/data[[#This Row],[Clicks]]</f>
        <v>0.20091294843770097</v>
      </c>
      <c r="P4446" s="11">
        <v>42</v>
      </c>
      <c r="Q4446" s="11">
        <f>IF(data[[#This Row],[Spend, Dollars]]=0,0,data[[#This Row],[Total conversion value, Dollars]]/data[[#This Row],[Spend, Dollars]])</f>
        <v>12.651190156496913</v>
      </c>
      <c r="R4446" s="2">
        <v>39</v>
      </c>
      <c r="S4446" s="2">
        <v>11</v>
      </c>
      <c r="T4446" s="2">
        <v>1.5</v>
      </c>
      <c r="U4446" s="2">
        <f t="shared" si="69"/>
        <v>51.5</v>
      </c>
    </row>
    <row r="4447" spans="1:21" x14ac:dyDescent="0.2">
      <c r="A4447" t="s">
        <v>22</v>
      </c>
      <c r="B4447" s="3">
        <v>45031</v>
      </c>
      <c r="C4447" s="10" t="str">
        <f>TEXT(data[[#This Row],[Date]],"mmmm")</f>
        <v>April</v>
      </c>
      <c r="D4447" t="s">
        <v>15</v>
      </c>
      <c r="E4447" t="s">
        <v>19</v>
      </c>
      <c r="F4447" t="s">
        <v>14</v>
      </c>
      <c r="G4447" t="s">
        <v>17</v>
      </c>
      <c r="H4447" s="11">
        <v>1324</v>
      </c>
      <c r="I4447" s="11">
        <v>22.7728</v>
      </c>
      <c r="J4447" s="13">
        <f>data[[#This Row],[Clicks]]/data[[#This Row],[Impressions]]</f>
        <v>1.72E-2</v>
      </c>
      <c r="K4447" s="1">
        <v>0.10350000000000005</v>
      </c>
      <c r="L4447" s="2">
        <v>2.3569848000000011</v>
      </c>
      <c r="M4447">
        <v>5</v>
      </c>
      <c r="N4447" s="1">
        <f>IF(data[[#This Row],[Conversions]]=0,0,data[[#This Row],[Spend, Dollars]]/data[[#This Row],[Conversions]])</f>
        <v>0.4713969600000002</v>
      </c>
      <c r="O4447" s="13">
        <f>data[[#This Row],[Conversions]]/data[[#This Row],[Clicks]]</f>
        <v>0.21956017705332678</v>
      </c>
      <c r="P4447" s="11">
        <v>364.8</v>
      </c>
      <c r="Q4447" s="11">
        <f>IF(data[[#This Row],[Spend, Dollars]]=0,0,data[[#This Row],[Total conversion value, Dollars]]/data[[#This Row],[Spend, Dollars]])</f>
        <v>154.77401466483784</v>
      </c>
      <c r="R4447" s="2">
        <v>44</v>
      </c>
      <c r="S4447" s="2">
        <v>13</v>
      </c>
      <c r="T4447" s="2">
        <v>0</v>
      </c>
      <c r="U4447" s="2">
        <f t="shared" si="69"/>
        <v>57</v>
      </c>
    </row>
    <row r="4448" spans="1:21" x14ac:dyDescent="0.2">
      <c r="A4448" t="s">
        <v>22</v>
      </c>
      <c r="B4448" s="3">
        <v>45032</v>
      </c>
      <c r="C4448" s="10" t="str">
        <f>TEXT(data[[#This Row],[Date]],"mmmm")</f>
        <v>April</v>
      </c>
      <c r="D4448" t="s">
        <v>15</v>
      </c>
      <c r="E4448" t="s">
        <v>19</v>
      </c>
      <c r="F4448" t="s">
        <v>14</v>
      </c>
      <c r="G4448" t="s">
        <v>17</v>
      </c>
      <c r="H4448" s="11">
        <v>1110.4000000000001</v>
      </c>
      <c r="I4448" s="11">
        <v>16.322880000000001</v>
      </c>
      <c r="J4448" s="13">
        <f>data[[#This Row],[Clicks]]/data[[#This Row],[Impressions]]</f>
        <v>1.47E-2</v>
      </c>
      <c r="K4448" s="1">
        <v>0.96599999999999953</v>
      </c>
      <c r="L4448" s="2">
        <v>15.767902079999994</v>
      </c>
      <c r="M4448">
        <v>3</v>
      </c>
      <c r="N4448" s="1">
        <f>IF(data[[#This Row],[Conversions]]=0,0,data[[#This Row],[Spend, Dollars]]/data[[#This Row],[Conversions]])</f>
        <v>5.2559673599999979</v>
      </c>
      <c r="O4448" s="13">
        <f>data[[#This Row],[Conversions]]/data[[#This Row],[Clicks]]</f>
        <v>0.18379109568899604</v>
      </c>
      <c r="P4448" s="11">
        <v>79.2</v>
      </c>
      <c r="Q4448" s="11">
        <f>IF(data[[#This Row],[Spend, Dollars]]=0,0,data[[#This Row],[Total conversion value, Dollars]]/data[[#This Row],[Spend, Dollars]])</f>
        <v>5.0228622424321925</v>
      </c>
      <c r="R4448" s="2">
        <v>45</v>
      </c>
      <c r="S4448" s="2">
        <v>15</v>
      </c>
      <c r="T4448" s="2">
        <v>6</v>
      </c>
      <c r="U4448" s="2">
        <f t="shared" si="69"/>
        <v>66</v>
      </c>
    </row>
    <row r="4449" spans="1:21" x14ac:dyDescent="0.2">
      <c r="A4449" t="s">
        <v>22</v>
      </c>
      <c r="B4449" s="3">
        <v>45033</v>
      </c>
      <c r="C4449" s="10" t="str">
        <f>TEXT(data[[#This Row],[Date]],"mmmm")</f>
        <v>April</v>
      </c>
      <c r="D4449" t="s">
        <v>15</v>
      </c>
      <c r="E4449" t="s">
        <v>19</v>
      </c>
      <c r="F4449" t="s">
        <v>14</v>
      </c>
      <c r="G4449" t="s">
        <v>17</v>
      </c>
      <c r="H4449" s="11">
        <v>1227.2</v>
      </c>
      <c r="I4449" s="11">
        <v>21.107839999999999</v>
      </c>
      <c r="J4449" s="13">
        <f>data[[#This Row],[Clicks]]/data[[#This Row],[Impressions]]</f>
        <v>1.72E-2</v>
      </c>
      <c r="K4449" s="1">
        <v>0.42549999999999977</v>
      </c>
      <c r="L4449" s="2">
        <v>8.9813859199999957</v>
      </c>
      <c r="M4449">
        <v>7</v>
      </c>
      <c r="N4449" s="1">
        <f>IF(data[[#This Row],[Conversions]]=0,0,data[[#This Row],[Spend, Dollars]]/data[[#This Row],[Conversions]])</f>
        <v>1.2830551314285707</v>
      </c>
      <c r="O4449" s="13">
        <f>data[[#This Row],[Conversions]]/data[[#This Row],[Clicks]]</f>
        <v>0.33163033261574848</v>
      </c>
      <c r="P4449" s="11">
        <v>222</v>
      </c>
      <c r="Q4449" s="11">
        <f>IF(data[[#This Row],[Spend, Dollars]]=0,0,data[[#This Row],[Total conversion value, Dollars]]/data[[#This Row],[Spend, Dollars]])</f>
        <v>24.717788766391202</v>
      </c>
      <c r="R4449" s="2">
        <v>36</v>
      </c>
      <c r="S4449" s="2">
        <v>3</v>
      </c>
      <c r="T4449" s="2">
        <v>1.5</v>
      </c>
      <c r="U4449" s="2">
        <f t="shared" si="69"/>
        <v>40.5</v>
      </c>
    </row>
    <row r="4450" spans="1:21" x14ac:dyDescent="0.2">
      <c r="A4450" t="s">
        <v>22</v>
      </c>
      <c r="B4450" s="3">
        <v>45034</v>
      </c>
      <c r="C4450" s="10" t="str">
        <f>TEXT(data[[#This Row],[Date]],"mmmm")</f>
        <v>April</v>
      </c>
      <c r="D4450" t="s">
        <v>15</v>
      </c>
      <c r="E4450" t="s">
        <v>19</v>
      </c>
      <c r="F4450" t="s">
        <v>14</v>
      </c>
      <c r="G4450" t="s">
        <v>17</v>
      </c>
      <c r="H4450" s="11">
        <v>655</v>
      </c>
      <c r="I4450" s="11">
        <v>6.6155000000000008</v>
      </c>
      <c r="J4450" s="13">
        <f>data[[#This Row],[Clicks]]/data[[#This Row],[Impressions]]</f>
        <v>1.0100000000000001E-2</v>
      </c>
      <c r="K4450" s="1">
        <v>9.200000000000004E-2</v>
      </c>
      <c r="L4450" s="2">
        <v>0.60862600000000033</v>
      </c>
      <c r="M4450">
        <v>2</v>
      </c>
      <c r="N4450" s="1">
        <f>IF(data[[#This Row],[Conversions]]=0,0,data[[#This Row],[Spend, Dollars]]/data[[#This Row],[Conversions]])</f>
        <v>0.30431300000000017</v>
      </c>
      <c r="O4450" s="13">
        <f>data[[#This Row],[Conversions]]/data[[#This Row],[Clicks]]</f>
        <v>0.30232030836671447</v>
      </c>
      <c r="P4450" s="11">
        <v>80.399999999999991</v>
      </c>
      <c r="Q4450" s="11">
        <f>IF(data[[#This Row],[Spend, Dollars]]=0,0,data[[#This Row],[Total conversion value, Dollars]]/data[[#This Row],[Spend, Dollars]])</f>
        <v>132.10083039502084</v>
      </c>
      <c r="R4450" s="2">
        <v>37</v>
      </c>
      <c r="S4450" s="2">
        <v>10</v>
      </c>
      <c r="T4450" s="2">
        <v>0</v>
      </c>
      <c r="U4450" s="2">
        <f t="shared" si="69"/>
        <v>47</v>
      </c>
    </row>
    <row r="4451" spans="1:21" x14ac:dyDescent="0.2">
      <c r="A4451" t="s">
        <v>22</v>
      </c>
      <c r="B4451" s="3">
        <v>45035</v>
      </c>
      <c r="C4451" s="10" t="str">
        <f>TEXT(data[[#This Row],[Date]],"mmmm")</f>
        <v>April</v>
      </c>
      <c r="D4451" t="s">
        <v>15</v>
      </c>
      <c r="E4451" t="s">
        <v>19</v>
      </c>
      <c r="F4451" t="s">
        <v>14</v>
      </c>
      <c r="G4451" t="s">
        <v>17</v>
      </c>
      <c r="H4451" s="11">
        <v>1247.6000000000001</v>
      </c>
      <c r="I4451" s="11">
        <v>14.596919999999997</v>
      </c>
      <c r="J4451" s="13">
        <f>data[[#This Row],[Clicks]]/data[[#This Row],[Impressions]]</f>
        <v>1.1699999999999997E-2</v>
      </c>
      <c r="K4451" s="1">
        <v>0.87399999999999978</v>
      </c>
      <c r="L4451" s="2">
        <v>12.757708079999995</v>
      </c>
      <c r="M4451">
        <v>3</v>
      </c>
      <c r="N4451" s="1">
        <f>IF(data[[#This Row],[Conversions]]=0,0,data[[#This Row],[Spend, Dollars]]/data[[#This Row],[Conversions]])</f>
        <v>4.2525693599999981</v>
      </c>
      <c r="O4451" s="13">
        <f>data[[#This Row],[Conversions]]/data[[#This Row],[Clicks]]</f>
        <v>0.20552280892133412</v>
      </c>
      <c r="P4451" s="11">
        <v>68.399999999999991</v>
      </c>
      <c r="Q4451" s="11">
        <f>IF(data[[#This Row],[Spend, Dollars]]=0,0,data[[#This Row],[Total conversion value, Dollars]]/data[[#This Row],[Spend, Dollars]])</f>
        <v>5.3614645805565431</v>
      </c>
      <c r="R4451" s="2">
        <v>46</v>
      </c>
      <c r="S4451" s="2">
        <v>14</v>
      </c>
      <c r="T4451" s="2">
        <v>1.5</v>
      </c>
      <c r="U4451" s="2">
        <f t="shared" si="69"/>
        <v>61.5</v>
      </c>
    </row>
    <row r="4452" spans="1:21" x14ac:dyDescent="0.2">
      <c r="A4452" t="s">
        <v>22</v>
      </c>
      <c r="B4452" s="3">
        <v>45036</v>
      </c>
      <c r="C4452" s="10" t="str">
        <f>TEXT(data[[#This Row],[Date]],"mmmm")</f>
        <v>April</v>
      </c>
      <c r="D4452" t="s">
        <v>15</v>
      </c>
      <c r="E4452" t="s">
        <v>19</v>
      </c>
      <c r="F4452" t="s">
        <v>14</v>
      </c>
      <c r="G4452" t="s">
        <v>17</v>
      </c>
      <c r="H4452" s="11">
        <v>1176.6000000000001</v>
      </c>
      <c r="I4452" s="11">
        <v>20.472840000000001</v>
      </c>
      <c r="J4452" s="13">
        <f>data[[#This Row],[Clicks]]/data[[#This Row],[Impressions]]</f>
        <v>1.7399999999999999E-2</v>
      </c>
      <c r="K4452" s="1">
        <v>0.39099999999999979</v>
      </c>
      <c r="L4452" s="2">
        <v>8.0048804399999955</v>
      </c>
      <c r="M4452">
        <v>4</v>
      </c>
      <c r="N4452" s="1">
        <f>IF(data[[#This Row],[Conversions]]=0,0,data[[#This Row],[Spend, Dollars]]/data[[#This Row],[Conversions]])</f>
        <v>2.0012201099999989</v>
      </c>
      <c r="O4452" s="13">
        <f>data[[#This Row],[Conversions]]/data[[#This Row],[Clicks]]</f>
        <v>0.1953808069618089</v>
      </c>
      <c r="P4452" s="11">
        <v>180</v>
      </c>
      <c r="Q4452" s="11">
        <f>IF(data[[#This Row],[Spend, Dollars]]=0,0,data[[#This Row],[Total conversion value, Dollars]]/data[[#This Row],[Spend, Dollars]])</f>
        <v>22.486282131154493</v>
      </c>
      <c r="R4452" s="2">
        <v>76</v>
      </c>
      <c r="S4452" s="2">
        <v>1</v>
      </c>
      <c r="T4452" s="2">
        <v>7.5</v>
      </c>
      <c r="U4452" s="2">
        <f t="shared" si="69"/>
        <v>84.5</v>
      </c>
    </row>
    <row r="4453" spans="1:21" x14ac:dyDescent="0.2">
      <c r="A4453" t="s">
        <v>22</v>
      </c>
      <c r="B4453" s="3">
        <v>45037</v>
      </c>
      <c r="C4453" s="10" t="str">
        <f>TEXT(data[[#This Row],[Date]],"mmmm")</f>
        <v>April</v>
      </c>
      <c r="D4453" t="s">
        <v>15</v>
      </c>
      <c r="E4453" t="s">
        <v>19</v>
      </c>
      <c r="F4453" t="s">
        <v>14</v>
      </c>
      <c r="G4453" t="s">
        <v>17</v>
      </c>
      <c r="H4453" s="11">
        <v>1094.4000000000001</v>
      </c>
      <c r="I4453" s="11">
        <v>7.9891199999999989</v>
      </c>
      <c r="J4453" s="13">
        <f>data[[#This Row],[Clicks]]/data[[#This Row],[Impressions]]</f>
        <v>7.2999999999999983E-3</v>
      </c>
      <c r="K4453" s="1">
        <v>1.1384999999999998</v>
      </c>
      <c r="L4453" s="2">
        <v>9.0956131199999977</v>
      </c>
      <c r="M4453">
        <v>4</v>
      </c>
      <c r="N4453" s="1">
        <f>IF(data[[#This Row],[Conversions]]=0,0,data[[#This Row],[Spend, Dollars]]/data[[#This Row],[Conversions]])</f>
        <v>2.2739032799999994</v>
      </c>
      <c r="O4453" s="13">
        <f>data[[#This Row],[Conversions]]/data[[#This Row],[Clicks]]</f>
        <v>0.50068092605944092</v>
      </c>
      <c r="P4453" s="11">
        <v>234</v>
      </c>
      <c r="Q4453" s="11">
        <f>IF(data[[#This Row],[Spend, Dollars]]=0,0,data[[#This Row],[Total conversion value, Dollars]]/data[[#This Row],[Spend, Dollars]])</f>
        <v>25.72668790028748</v>
      </c>
      <c r="R4453" s="2">
        <v>28</v>
      </c>
      <c r="S4453" s="2">
        <v>5</v>
      </c>
      <c r="T4453" s="2">
        <v>12</v>
      </c>
      <c r="U4453" s="2">
        <f t="shared" si="69"/>
        <v>45</v>
      </c>
    </row>
    <row r="4454" spans="1:21" x14ac:dyDescent="0.2">
      <c r="A4454" t="s">
        <v>22</v>
      </c>
      <c r="B4454" s="3">
        <v>45038</v>
      </c>
      <c r="C4454" s="10" t="str">
        <f>TEXT(data[[#This Row],[Date]],"mmmm")</f>
        <v>April</v>
      </c>
      <c r="D4454" t="s">
        <v>15</v>
      </c>
      <c r="E4454" t="s">
        <v>19</v>
      </c>
      <c r="F4454" t="s">
        <v>14</v>
      </c>
      <c r="G4454" t="s">
        <v>17</v>
      </c>
      <c r="H4454" s="11">
        <v>1073.6000000000001</v>
      </c>
      <c r="I4454" s="11">
        <v>11.487520000000004</v>
      </c>
      <c r="J4454" s="13">
        <f>data[[#This Row],[Clicks]]/data[[#This Row],[Impressions]]</f>
        <v>1.0700000000000001E-2</v>
      </c>
      <c r="K4454" s="1">
        <v>0.33349999999999991</v>
      </c>
      <c r="L4454" s="2">
        <v>3.8310879200000003</v>
      </c>
      <c r="M4454">
        <v>7</v>
      </c>
      <c r="N4454" s="1">
        <f>IF(data[[#This Row],[Conversions]]=0,0,data[[#This Row],[Spend, Dollars]]/data[[#This Row],[Conversions]])</f>
        <v>0.54729827428571431</v>
      </c>
      <c r="O4454" s="13">
        <f>data[[#This Row],[Conversions]]/data[[#This Row],[Clicks]]</f>
        <v>0.60935693691936965</v>
      </c>
      <c r="P4454" s="11">
        <v>354</v>
      </c>
      <c r="Q4454" s="11">
        <f>IF(data[[#This Row],[Spend, Dollars]]=0,0,data[[#This Row],[Total conversion value, Dollars]]/data[[#This Row],[Spend, Dollars]])</f>
        <v>92.40195145404023</v>
      </c>
      <c r="R4454" s="2">
        <v>15</v>
      </c>
      <c r="S4454" s="2">
        <v>2</v>
      </c>
      <c r="T4454" s="2">
        <v>3</v>
      </c>
      <c r="U4454" s="2">
        <f t="shared" si="69"/>
        <v>20</v>
      </c>
    </row>
    <row r="4455" spans="1:21" x14ac:dyDescent="0.2">
      <c r="A4455" t="s">
        <v>22</v>
      </c>
      <c r="B4455" s="3">
        <v>45039</v>
      </c>
      <c r="C4455" s="10" t="str">
        <f>TEXT(data[[#This Row],[Date]],"mmmm")</f>
        <v>April</v>
      </c>
      <c r="D4455" t="s">
        <v>15</v>
      </c>
      <c r="E4455" t="s">
        <v>19</v>
      </c>
      <c r="F4455" t="s">
        <v>14</v>
      </c>
      <c r="G4455" t="s">
        <v>17</v>
      </c>
      <c r="H4455" s="11">
        <v>700</v>
      </c>
      <c r="I4455" s="11">
        <v>6.9999999999999991</v>
      </c>
      <c r="J4455" s="13">
        <f>data[[#This Row],[Clicks]]/data[[#This Row],[Impressions]]</f>
        <v>9.9999999999999985E-3</v>
      </c>
      <c r="K4455" s="1">
        <v>0.32199999999999995</v>
      </c>
      <c r="L4455" s="2">
        <v>2.2539999999999996</v>
      </c>
      <c r="M4455">
        <v>6</v>
      </c>
      <c r="N4455" s="1">
        <f>IF(data[[#This Row],[Conversions]]=0,0,data[[#This Row],[Spend, Dollars]]/data[[#This Row],[Conversions]])</f>
        <v>0.37566666666666659</v>
      </c>
      <c r="O4455" s="13">
        <f>data[[#This Row],[Conversions]]/data[[#This Row],[Clicks]]</f>
        <v>0.85714285714285721</v>
      </c>
      <c r="P4455" s="11">
        <v>278.39999999999998</v>
      </c>
      <c r="Q4455" s="11">
        <f>IF(data[[#This Row],[Spend, Dollars]]=0,0,data[[#This Row],[Total conversion value, Dollars]]/data[[#This Row],[Spend, Dollars]])</f>
        <v>123.51375332741794</v>
      </c>
      <c r="R4455" s="2">
        <v>33</v>
      </c>
      <c r="S4455" s="2">
        <v>13</v>
      </c>
      <c r="T4455" s="2">
        <v>13.5</v>
      </c>
      <c r="U4455" s="2">
        <f t="shared" si="69"/>
        <v>59.5</v>
      </c>
    </row>
    <row r="4456" spans="1:21" x14ac:dyDescent="0.2">
      <c r="A4456" t="s">
        <v>22</v>
      </c>
      <c r="B4456" s="3">
        <v>45040</v>
      </c>
      <c r="C4456" s="10" t="str">
        <f>TEXT(data[[#This Row],[Date]],"mmmm")</f>
        <v>April</v>
      </c>
      <c r="D4456" t="s">
        <v>15</v>
      </c>
      <c r="E4456" t="s">
        <v>19</v>
      </c>
      <c r="F4456" t="s">
        <v>14</v>
      </c>
      <c r="G4456" t="s">
        <v>17</v>
      </c>
      <c r="H4456" s="11">
        <v>978.80000000000018</v>
      </c>
      <c r="I4456" s="11">
        <v>12.332880000000003</v>
      </c>
      <c r="J4456" s="13">
        <f>data[[#This Row],[Clicks]]/data[[#This Row],[Impressions]]</f>
        <v>1.26E-2</v>
      </c>
      <c r="K4456" s="1">
        <v>0.77049999999999974</v>
      </c>
      <c r="L4456" s="2">
        <v>9.5024840399999988</v>
      </c>
      <c r="M4456">
        <v>3</v>
      </c>
      <c r="N4456" s="1">
        <f>IF(data[[#This Row],[Conversions]]=0,0,data[[#This Row],[Spend, Dollars]]/data[[#This Row],[Conversions]])</f>
        <v>3.1674946799999995</v>
      </c>
      <c r="O4456" s="13">
        <f>data[[#This Row],[Conversions]]/data[[#This Row],[Clicks]]</f>
        <v>0.24325218440461591</v>
      </c>
      <c r="P4456" s="11">
        <v>54</v>
      </c>
      <c r="Q4456" s="11">
        <f>IF(data[[#This Row],[Spend, Dollars]]=0,0,data[[#This Row],[Total conversion value, Dollars]]/data[[#This Row],[Spend, Dollars]])</f>
        <v>5.6827246194459287</v>
      </c>
      <c r="R4456" s="2">
        <v>17</v>
      </c>
      <c r="S4456" s="2">
        <v>7</v>
      </c>
      <c r="T4456" s="2">
        <v>6</v>
      </c>
      <c r="U4456" s="2">
        <f t="shared" si="69"/>
        <v>30</v>
      </c>
    </row>
    <row r="4457" spans="1:21" x14ac:dyDescent="0.2">
      <c r="A4457" t="s">
        <v>22</v>
      </c>
      <c r="B4457" s="3">
        <v>45041</v>
      </c>
      <c r="C4457" s="10" t="str">
        <f>TEXT(data[[#This Row],[Date]],"mmmm")</f>
        <v>April</v>
      </c>
      <c r="D4457" t="s">
        <v>15</v>
      </c>
      <c r="E4457" t="s">
        <v>19</v>
      </c>
      <c r="F4457" t="s">
        <v>14</v>
      </c>
      <c r="G4457" t="s">
        <v>17</v>
      </c>
      <c r="H4457" s="11">
        <v>929.2</v>
      </c>
      <c r="I4457" s="11">
        <v>7.7123599999999985</v>
      </c>
      <c r="J4457" s="13">
        <f>data[[#This Row],[Clicks]]/data[[#This Row],[Impressions]]</f>
        <v>8.2999999999999984E-3</v>
      </c>
      <c r="K4457" s="1">
        <v>0.57499999999999973</v>
      </c>
      <c r="L4457" s="2">
        <v>4.4346069999999971</v>
      </c>
      <c r="M4457">
        <v>5</v>
      </c>
      <c r="N4457" s="1">
        <f>IF(data[[#This Row],[Conversions]]=0,0,data[[#This Row],[Spend, Dollars]]/data[[#This Row],[Conversions]])</f>
        <v>0.88692139999999942</v>
      </c>
      <c r="O4457" s="13">
        <f>data[[#This Row],[Conversions]]/data[[#This Row],[Clicks]]</f>
        <v>0.6483099855297213</v>
      </c>
      <c r="P4457" s="11">
        <v>340.8</v>
      </c>
      <c r="Q4457" s="11">
        <f>IF(data[[#This Row],[Spend, Dollars]]=0,0,data[[#This Row],[Total conversion value, Dollars]]/data[[#This Row],[Spend, Dollars]])</f>
        <v>76.850101936879696</v>
      </c>
      <c r="R4457" s="2">
        <v>54</v>
      </c>
      <c r="S4457" s="2">
        <v>8</v>
      </c>
      <c r="T4457" s="2">
        <v>6</v>
      </c>
      <c r="U4457" s="2">
        <f t="shared" si="69"/>
        <v>68</v>
      </c>
    </row>
    <row r="4458" spans="1:21" x14ac:dyDescent="0.2">
      <c r="A4458" t="s">
        <v>22</v>
      </c>
      <c r="B4458" s="3">
        <v>45042</v>
      </c>
      <c r="C4458" s="10" t="str">
        <f>TEXT(data[[#This Row],[Date]],"mmmm")</f>
        <v>April</v>
      </c>
      <c r="D4458" t="s">
        <v>15</v>
      </c>
      <c r="E4458" t="s">
        <v>19</v>
      </c>
      <c r="F4458" t="s">
        <v>14</v>
      </c>
      <c r="G4458" t="s">
        <v>17</v>
      </c>
      <c r="H4458" s="11">
        <v>738.6</v>
      </c>
      <c r="I4458" s="11">
        <v>7.6075800000000005</v>
      </c>
      <c r="J4458" s="13">
        <f>data[[#This Row],[Clicks]]/data[[#This Row],[Impressions]]</f>
        <v>1.03E-2</v>
      </c>
      <c r="K4458" s="1">
        <v>0</v>
      </c>
      <c r="L4458" s="2">
        <v>0</v>
      </c>
      <c r="M4458">
        <v>6</v>
      </c>
      <c r="N4458" s="1">
        <f>IF(data[[#This Row],[Conversions]]=0,0,data[[#This Row],[Spend, Dollars]]/data[[#This Row],[Conversions]])</f>
        <v>0</v>
      </c>
      <c r="O4458" s="13">
        <f>data[[#This Row],[Conversions]]/data[[#This Row],[Clicks]]</f>
        <v>0.78868707263019244</v>
      </c>
      <c r="P4458" s="11">
        <v>196.79999999999998</v>
      </c>
      <c r="Q4458" s="11">
        <f>IF(data[[#This Row],[Spend, Dollars]]=0,0,data[[#This Row],[Total conversion value, Dollars]]/data[[#This Row],[Spend, Dollars]])</f>
        <v>0</v>
      </c>
      <c r="R4458" s="2">
        <v>43</v>
      </c>
      <c r="S4458" s="2">
        <v>4</v>
      </c>
      <c r="T4458" s="2">
        <v>4.5</v>
      </c>
      <c r="U4458" s="2">
        <f t="shared" si="69"/>
        <v>51.5</v>
      </c>
    </row>
    <row r="4459" spans="1:21" x14ac:dyDescent="0.2">
      <c r="A4459" t="s">
        <v>22</v>
      </c>
      <c r="B4459" s="3">
        <v>45043</v>
      </c>
      <c r="C4459" s="10" t="str">
        <f>TEXT(data[[#This Row],[Date]],"mmmm")</f>
        <v>April</v>
      </c>
      <c r="D4459" t="s">
        <v>15</v>
      </c>
      <c r="E4459" t="s">
        <v>19</v>
      </c>
      <c r="F4459" t="s">
        <v>14</v>
      </c>
      <c r="G4459" t="s">
        <v>17</v>
      </c>
      <c r="H4459" s="11">
        <v>1328.6000000000001</v>
      </c>
      <c r="I4459" s="11">
        <v>11.293100000000003</v>
      </c>
      <c r="J4459" s="13">
        <f>data[[#This Row],[Clicks]]/data[[#This Row],[Impressions]]</f>
        <v>8.5000000000000006E-3</v>
      </c>
      <c r="K4459" s="1">
        <v>0.26450000000000007</v>
      </c>
      <c r="L4459" s="2">
        <v>2.9870249500000012</v>
      </c>
      <c r="M4459">
        <v>4</v>
      </c>
      <c r="N4459" s="1">
        <f>IF(data[[#This Row],[Conversions]]=0,0,data[[#This Row],[Spend, Dollars]]/data[[#This Row],[Conversions]])</f>
        <v>0.74675623750000031</v>
      </c>
      <c r="O4459" s="13">
        <f>data[[#This Row],[Conversions]]/data[[#This Row],[Clicks]]</f>
        <v>0.35419858143468125</v>
      </c>
      <c r="P4459" s="11">
        <v>100.8</v>
      </c>
      <c r="Q4459" s="11">
        <f>IF(data[[#This Row],[Spend, Dollars]]=0,0,data[[#This Row],[Total conversion value, Dollars]]/data[[#This Row],[Spend, Dollars]])</f>
        <v>33.745951803984752</v>
      </c>
      <c r="R4459" s="2">
        <v>51</v>
      </c>
      <c r="S4459" s="2">
        <v>8</v>
      </c>
      <c r="T4459" s="2">
        <v>9</v>
      </c>
      <c r="U4459" s="2">
        <f t="shared" si="69"/>
        <v>68</v>
      </c>
    </row>
    <row r="4460" spans="1:21" x14ac:dyDescent="0.2">
      <c r="A4460" t="s">
        <v>22</v>
      </c>
      <c r="B4460" s="3">
        <v>45044</v>
      </c>
      <c r="C4460" s="10" t="str">
        <f>TEXT(data[[#This Row],[Date]],"mmmm")</f>
        <v>April</v>
      </c>
      <c r="D4460" t="s">
        <v>15</v>
      </c>
      <c r="E4460" t="s">
        <v>19</v>
      </c>
      <c r="F4460" t="s">
        <v>14</v>
      </c>
      <c r="G4460" t="s">
        <v>17</v>
      </c>
      <c r="H4460" s="11">
        <v>1465.6000000000001</v>
      </c>
      <c r="I4460" s="11">
        <v>15.388800000000002</v>
      </c>
      <c r="J4460" s="13">
        <f>data[[#This Row],[Clicks]]/data[[#This Row],[Impressions]]</f>
        <v>1.0500000000000001E-2</v>
      </c>
      <c r="K4460" s="1">
        <v>1.0349999999999997</v>
      </c>
      <c r="L4460" s="2">
        <v>15.927407999999996</v>
      </c>
      <c r="M4460">
        <v>3</v>
      </c>
      <c r="N4460" s="1">
        <f>IF(data[[#This Row],[Conversions]]=0,0,data[[#This Row],[Spend, Dollars]]/data[[#This Row],[Conversions]])</f>
        <v>5.3091359999999987</v>
      </c>
      <c r="O4460" s="13">
        <f>data[[#This Row],[Conversions]]/data[[#This Row],[Clicks]]</f>
        <v>0.19494697442295694</v>
      </c>
      <c r="P4460" s="11">
        <v>122.39999999999999</v>
      </c>
      <c r="Q4460" s="11">
        <f>IF(data[[#This Row],[Spend, Dollars]]=0,0,data[[#This Row],[Total conversion value, Dollars]]/data[[#This Row],[Spend, Dollars]])</f>
        <v>7.6848662381223622</v>
      </c>
      <c r="R4460" s="2">
        <v>69</v>
      </c>
      <c r="S4460" s="2">
        <v>10</v>
      </c>
      <c r="T4460" s="2">
        <v>9</v>
      </c>
      <c r="U4460" s="2">
        <f t="shared" si="69"/>
        <v>88</v>
      </c>
    </row>
    <row r="4461" spans="1:21" x14ac:dyDescent="0.2">
      <c r="A4461" t="s">
        <v>22</v>
      </c>
      <c r="B4461" s="3">
        <v>45045</v>
      </c>
      <c r="C4461" s="10" t="str">
        <f>TEXT(data[[#This Row],[Date]],"mmmm")</f>
        <v>April</v>
      </c>
      <c r="D4461" t="s">
        <v>15</v>
      </c>
      <c r="E4461" t="s">
        <v>19</v>
      </c>
      <c r="F4461" t="s">
        <v>14</v>
      </c>
      <c r="G4461" t="s">
        <v>17</v>
      </c>
      <c r="H4461" s="11">
        <v>959.80000000000018</v>
      </c>
      <c r="I4461" s="11">
        <v>15.260820000000001</v>
      </c>
      <c r="J4461" s="13">
        <f>data[[#This Row],[Clicks]]/data[[#This Row],[Impressions]]</f>
        <v>1.5899999999999997E-2</v>
      </c>
      <c r="K4461" s="1">
        <v>0.86249999999999982</v>
      </c>
      <c r="L4461" s="2">
        <v>13.162457249999997</v>
      </c>
      <c r="M4461">
        <v>2</v>
      </c>
      <c r="N4461" s="1">
        <f>IF(data[[#This Row],[Conversions]]=0,0,data[[#This Row],[Spend, Dollars]]/data[[#This Row],[Conversions]])</f>
        <v>6.5812286249999987</v>
      </c>
      <c r="O4461" s="13">
        <f>data[[#This Row],[Conversions]]/data[[#This Row],[Clicks]]</f>
        <v>0.13105455670140922</v>
      </c>
      <c r="P4461" s="11">
        <v>54</v>
      </c>
      <c r="Q4461" s="11">
        <f>IF(data[[#This Row],[Spend, Dollars]]=0,0,data[[#This Row],[Total conversion value, Dollars]]/data[[#This Row],[Spend, Dollars]])</f>
        <v>4.102577427174551</v>
      </c>
      <c r="R4461" s="2">
        <v>59</v>
      </c>
      <c r="S4461" s="2">
        <v>14</v>
      </c>
      <c r="T4461" s="2">
        <v>1.5</v>
      </c>
      <c r="U4461" s="2">
        <f t="shared" si="69"/>
        <v>74.5</v>
      </c>
    </row>
    <row r="4462" spans="1:21" x14ac:dyDescent="0.2">
      <c r="A4462" t="s">
        <v>22</v>
      </c>
      <c r="B4462" s="3">
        <v>45046</v>
      </c>
      <c r="C4462" s="10" t="str">
        <f>TEXT(data[[#This Row],[Date]],"mmmm")</f>
        <v>April</v>
      </c>
      <c r="D4462" t="s">
        <v>15</v>
      </c>
      <c r="E4462" t="s">
        <v>19</v>
      </c>
      <c r="F4462" t="s">
        <v>14</v>
      </c>
      <c r="G4462" t="s">
        <v>17</v>
      </c>
      <c r="H4462" s="11">
        <v>675.2</v>
      </c>
      <c r="I4462" s="11">
        <v>10.668160000000002</v>
      </c>
      <c r="J4462" s="13">
        <f>data[[#This Row],[Clicks]]/data[[#This Row],[Impressions]]</f>
        <v>1.5800000000000002E-2</v>
      </c>
      <c r="K4462" s="1">
        <v>4.5999999999999874E-2</v>
      </c>
      <c r="L4462" s="2">
        <v>0.49073535999999873</v>
      </c>
      <c r="M4462">
        <v>6</v>
      </c>
      <c r="N4462" s="1">
        <f>IF(data[[#This Row],[Conversions]]=0,0,data[[#This Row],[Spend, Dollars]]/data[[#This Row],[Conversions]])</f>
        <v>8.1789226666666451E-2</v>
      </c>
      <c r="O4462" s="13">
        <f>data[[#This Row],[Conversions]]/data[[#This Row],[Clicks]]</f>
        <v>0.56242126102345658</v>
      </c>
      <c r="P4462" s="11">
        <v>306</v>
      </c>
      <c r="Q4462" s="11">
        <f>IF(data[[#This Row],[Spend, Dollars]]=0,0,data[[#This Row],[Total conversion value, Dollars]]/data[[#This Row],[Spend, Dollars]])</f>
        <v>623.55400678687749</v>
      </c>
      <c r="R4462" s="2">
        <v>34</v>
      </c>
      <c r="S4462" s="2">
        <v>5</v>
      </c>
      <c r="T4462" s="2">
        <v>0</v>
      </c>
      <c r="U4462" s="2">
        <f t="shared" si="69"/>
        <v>39</v>
      </c>
    </row>
    <row r="4463" spans="1:21" x14ac:dyDescent="0.2">
      <c r="A4463" t="s">
        <v>22</v>
      </c>
      <c r="B4463" s="3">
        <v>45047</v>
      </c>
      <c r="C4463" s="10" t="str">
        <f>TEXT(data[[#This Row],[Date]],"mmmm")</f>
        <v>May</v>
      </c>
      <c r="D4463" t="s">
        <v>15</v>
      </c>
      <c r="E4463" t="s">
        <v>19</v>
      </c>
      <c r="F4463" t="s">
        <v>14</v>
      </c>
      <c r="G4463" t="s">
        <v>17</v>
      </c>
      <c r="H4463" s="11">
        <v>1272</v>
      </c>
      <c r="I4463" s="11">
        <v>20.352</v>
      </c>
      <c r="J4463" s="13">
        <f>data[[#This Row],[Clicks]]/data[[#This Row],[Impressions]]</f>
        <v>1.6E-2</v>
      </c>
      <c r="K4463" s="1">
        <v>1.0349999999999997</v>
      </c>
      <c r="L4463" s="2">
        <v>21.064319999999995</v>
      </c>
      <c r="M4463">
        <v>2</v>
      </c>
      <c r="N4463" s="1">
        <f>IF(data[[#This Row],[Conversions]]=0,0,data[[#This Row],[Spend, Dollars]]/data[[#This Row],[Conversions]])</f>
        <v>10.532159999999998</v>
      </c>
      <c r="O4463" s="13">
        <f>data[[#This Row],[Conversions]]/data[[#This Row],[Clicks]]</f>
        <v>9.8270440251572319E-2</v>
      </c>
      <c r="P4463" s="11">
        <v>63.599999999999994</v>
      </c>
      <c r="Q4463" s="11">
        <f>IF(data[[#This Row],[Spend, Dollars]]=0,0,data[[#This Row],[Total conversion value, Dollars]]/data[[#This Row],[Spend, Dollars]])</f>
        <v>3.0193236714975851</v>
      </c>
      <c r="R4463" s="2">
        <v>32</v>
      </c>
      <c r="S4463" s="2">
        <v>8</v>
      </c>
      <c r="T4463" s="2">
        <v>7.5</v>
      </c>
      <c r="U4463" s="2">
        <f t="shared" si="69"/>
        <v>47.5</v>
      </c>
    </row>
    <row r="4464" spans="1:21" x14ac:dyDescent="0.2">
      <c r="A4464" t="s">
        <v>22</v>
      </c>
      <c r="B4464" s="3">
        <v>45048</v>
      </c>
      <c r="C4464" s="10" t="str">
        <f>TEXT(data[[#This Row],[Date]],"mmmm")</f>
        <v>May</v>
      </c>
      <c r="D4464" t="s">
        <v>15</v>
      </c>
      <c r="E4464" t="s">
        <v>19</v>
      </c>
      <c r="F4464" t="s">
        <v>14</v>
      </c>
      <c r="G4464" t="s">
        <v>17</v>
      </c>
      <c r="H4464" s="11">
        <v>843.2</v>
      </c>
      <c r="I4464" s="11">
        <v>5.9024000000000001</v>
      </c>
      <c r="J4464" s="13">
        <f>data[[#This Row],[Clicks]]/data[[#This Row],[Impressions]]</f>
        <v>7.0000000000000001E-3</v>
      </c>
      <c r="K4464" s="1">
        <v>0.75899999999999967</v>
      </c>
      <c r="L4464" s="2">
        <v>4.4799215999999982</v>
      </c>
      <c r="M4464">
        <v>4</v>
      </c>
      <c r="N4464" s="1">
        <f>IF(data[[#This Row],[Conversions]]=0,0,data[[#This Row],[Spend, Dollars]]/data[[#This Row],[Conversions]])</f>
        <v>1.1199803999999995</v>
      </c>
      <c r="O4464" s="13">
        <f>data[[#This Row],[Conversions]]/data[[#This Row],[Clicks]]</f>
        <v>0.67769043101111415</v>
      </c>
      <c r="P4464" s="11">
        <v>81.599999999999994</v>
      </c>
      <c r="Q4464" s="11">
        <f>IF(data[[#This Row],[Spend, Dollars]]=0,0,data[[#This Row],[Total conversion value, Dollars]]/data[[#This Row],[Spend, Dollars]])</f>
        <v>18.214604469863943</v>
      </c>
      <c r="R4464" s="2">
        <v>55</v>
      </c>
      <c r="S4464" s="2">
        <v>0</v>
      </c>
      <c r="T4464" s="2">
        <v>13.5</v>
      </c>
      <c r="U4464" s="2">
        <f t="shared" si="69"/>
        <v>68.5</v>
      </c>
    </row>
    <row r="4465" spans="1:21" x14ac:dyDescent="0.2">
      <c r="A4465" t="s">
        <v>22</v>
      </c>
      <c r="B4465" s="3">
        <v>45049</v>
      </c>
      <c r="C4465" s="10" t="str">
        <f>TEXT(data[[#This Row],[Date]],"mmmm")</f>
        <v>May</v>
      </c>
      <c r="D4465" t="s">
        <v>15</v>
      </c>
      <c r="E4465" t="s">
        <v>19</v>
      </c>
      <c r="F4465" t="s">
        <v>14</v>
      </c>
      <c r="G4465" t="s">
        <v>17</v>
      </c>
      <c r="H4465" s="11">
        <v>763.80000000000007</v>
      </c>
      <c r="I4465" s="11">
        <v>10.311300000000003</v>
      </c>
      <c r="J4465" s="13">
        <f>data[[#This Row],[Clicks]]/data[[#This Row],[Impressions]]</f>
        <v>1.3500000000000003E-2</v>
      </c>
      <c r="K4465" s="1">
        <v>0.2644999999999999</v>
      </c>
      <c r="L4465" s="2">
        <v>2.7273388499999998</v>
      </c>
      <c r="M4465">
        <v>5</v>
      </c>
      <c r="N4465" s="1">
        <f>IF(data[[#This Row],[Conversions]]=0,0,data[[#This Row],[Spend, Dollars]]/data[[#This Row],[Conversions]])</f>
        <v>0.54546776999999991</v>
      </c>
      <c r="O4465" s="13">
        <f>data[[#This Row],[Conversions]]/data[[#This Row],[Clicks]]</f>
        <v>0.48490491014712001</v>
      </c>
      <c r="P4465" s="11">
        <v>206.4</v>
      </c>
      <c r="Q4465" s="11">
        <f>IF(data[[#This Row],[Spend, Dollars]]=0,0,data[[#This Row],[Total conversion value, Dollars]]/data[[#This Row],[Spend, Dollars]])</f>
        <v>75.678165182885152</v>
      </c>
      <c r="R4465" s="2">
        <v>69</v>
      </c>
      <c r="S4465" s="2">
        <v>13</v>
      </c>
      <c r="T4465" s="2">
        <v>6</v>
      </c>
      <c r="U4465" s="2">
        <f t="shared" si="69"/>
        <v>88</v>
      </c>
    </row>
    <row r="4466" spans="1:21" x14ac:dyDescent="0.2">
      <c r="A4466" t="s">
        <v>22</v>
      </c>
      <c r="B4466" s="3">
        <v>45050</v>
      </c>
      <c r="C4466" s="10" t="str">
        <f>TEXT(data[[#This Row],[Date]],"mmmm")</f>
        <v>May</v>
      </c>
      <c r="D4466" t="s">
        <v>15</v>
      </c>
      <c r="E4466" t="s">
        <v>19</v>
      </c>
      <c r="F4466" t="s">
        <v>14</v>
      </c>
      <c r="G4466" t="s">
        <v>17</v>
      </c>
      <c r="H4466" s="11">
        <v>1427.4</v>
      </c>
      <c r="I4466" s="11">
        <v>11.133719999999999</v>
      </c>
      <c r="J4466" s="13">
        <f>data[[#This Row],[Clicks]]/data[[#This Row],[Impressions]]</f>
        <v>7.7999999999999988E-3</v>
      </c>
      <c r="K4466" s="1">
        <v>0.40249999999999975</v>
      </c>
      <c r="L4466" s="2">
        <v>4.4813222999999969</v>
      </c>
      <c r="M4466">
        <v>4</v>
      </c>
      <c r="N4466" s="1">
        <f>IF(data[[#This Row],[Conversions]]=0,0,data[[#This Row],[Spend, Dollars]]/data[[#This Row],[Conversions]])</f>
        <v>1.1203305749999992</v>
      </c>
      <c r="O4466" s="13">
        <f>data[[#This Row],[Conversions]]/data[[#This Row],[Clicks]]</f>
        <v>0.35926895952116639</v>
      </c>
      <c r="P4466" s="11">
        <v>136.79999999999998</v>
      </c>
      <c r="Q4466" s="11">
        <f>IF(data[[#This Row],[Spend, Dollars]]=0,0,data[[#This Row],[Total conversion value, Dollars]]/data[[#This Row],[Spend, Dollars]])</f>
        <v>30.526704138196013</v>
      </c>
      <c r="R4466" s="2">
        <v>40</v>
      </c>
      <c r="S4466" s="2">
        <v>1</v>
      </c>
      <c r="T4466" s="2">
        <v>6</v>
      </c>
      <c r="U4466" s="2">
        <f t="shared" si="69"/>
        <v>47</v>
      </c>
    </row>
    <row r="4467" spans="1:21" x14ac:dyDescent="0.2">
      <c r="A4467" t="s">
        <v>22</v>
      </c>
      <c r="B4467" s="3">
        <v>45051</v>
      </c>
      <c r="C4467" s="10" t="str">
        <f>TEXT(data[[#This Row],[Date]],"mmmm")</f>
        <v>May</v>
      </c>
      <c r="D4467" t="s">
        <v>15</v>
      </c>
      <c r="E4467" t="s">
        <v>19</v>
      </c>
      <c r="F4467" t="s">
        <v>14</v>
      </c>
      <c r="G4467" t="s">
        <v>17</v>
      </c>
      <c r="H4467" s="11">
        <v>1382.8000000000002</v>
      </c>
      <c r="I4467" s="11">
        <v>11.062400000000002</v>
      </c>
      <c r="J4467" s="13">
        <f>data[[#This Row],[Clicks]]/data[[#This Row],[Impressions]]</f>
        <v>8.0000000000000002E-3</v>
      </c>
      <c r="K4467" s="1">
        <v>0.63249999999999973</v>
      </c>
      <c r="L4467" s="2">
        <v>6.9969679999999981</v>
      </c>
      <c r="M4467">
        <v>4</v>
      </c>
      <c r="N4467" s="1">
        <f>IF(data[[#This Row],[Conversions]]=0,0,data[[#This Row],[Spend, Dollars]]/data[[#This Row],[Conversions]])</f>
        <v>1.7492419999999995</v>
      </c>
      <c r="O4467" s="13">
        <f>data[[#This Row],[Conversions]]/data[[#This Row],[Clicks]]</f>
        <v>0.36158518947063922</v>
      </c>
      <c r="P4467" s="11">
        <v>219.6</v>
      </c>
      <c r="Q4467" s="11">
        <f>IF(data[[#This Row],[Spend, Dollars]]=0,0,data[[#This Row],[Total conversion value, Dollars]]/data[[#This Row],[Spend, Dollars]])</f>
        <v>31.385022769862612</v>
      </c>
      <c r="R4467" s="2">
        <v>59</v>
      </c>
      <c r="S4467" s="2">
        <v>0</v>
      </c>
      <c r="T4467" s="2">
        <v>4.5</v>
      </c>
      <c r="U4467" s="2">
        <f t="shared" si="69"/>
        <v>63.5</v>
      </c>
    </row>
    <row r="4468" spans="1:21" x14ac:dyDescent="0.2">
      <c r="A4468" t="s">
        <v>22</v>
      </c>
      <c r="B4468" s="3">
        <v>45052</v>
      </c>
      <c r="C4468" s="10" t="str">
        <f>TEXT(data[[#This Row],[Date]],"mmmm")</f>
        <v>May</v>
      </c>
      <c r="D4468" t="s">
        <v>15</v>
      </c>
      <c r="E4468" t="s">
        <v>19</v>
      </c>
      <c r="F4468" t="s">
        <v>14</v>
      </c>
      <c r="G4468" t="s">
        <v>17</v>
      </c>
      <c r="H4468" s="11">
        <v>1427.8000000000002</v>
      </c>
      <c r="I4468" s="11">
        <v>19.275300000000005</v>
      </c>
      <c r="J4468" s="13">
        <f>data[[#This Row],[Clicks]]/data[[#This Row],[Impressions]]</f>
        <v>1.3500000000000002E-2</v>
      </c>
      <c r="K4468" s="1">
        <v>4.5999999999999874E-2</v>
      </c>
      <c r="L4468" s="2">
        <v>0.88666379999999778</v>
      </c>
      <c r="M4468">
        <v>5</v>
      </c>
      <c r="N4468" s="1">
        <f>IF(data[[#This Row],[Conversions]]=0,0,data[[#This Row],[Spend, Dollars]]/data[[#This Row],[Conversions]])</f>
        <v>0.17733275999999956</v>
      </c>
      <c r="O4468" s="13">
        <f>data[[#This Row],[Conversions]]/data[[#This Row],[Clicks]]</f>
        <v>0.25939933490010525</v>
      </c>
      <c r="P4468" s="11">
        <v>165.6</v>
      </c>
      <c r="Q4468" s="11">
        <f>IF(data[[#This Row],[Spend, Dollars]]=0,0,data[[#This Row],[Total conversion value, Dollars]]/data[[#This Row],[Spend, Dollars]])</f>
        <v>186.76752112807628</v>
      </c>
      <c r="R4468" s="2">
        <v>36</v>
      </c>
      <c r="S4468" s="2">
        <v>5</v>
      </c>
      <c r="T4468" s="2">
        <v>1.5</v>
      </c>
      <c r="U4468" s="2">
        <f t="shared" si="69"/>
        <v>42.5</v>
      </c>
    </row>
    <row r="4469" spans="1:21" x14ac:dyDescent="0.2">
      <c r="A4469" t="s">
        <v>22</v>
      </c>
      <c r="B4469" s="3">
        <v>45053</v>
      </c>
      <c r="C4469" s="10" t="str">
        <f>TEXT(data[[#This Row],[Date]],"mmmm")</f>
        <v>May</v>
      </c>
      <c r="D4469" t="s">
        <v>15</v>
      </c>
      <c r="E4469" t="s">
        <v>19</v>
      </c>
      <c r="F4469" t="s">
        <v>14</v>
      </c>
      <c r="G4469" t="s">
        <v>17</v>
      </c>
      <c r="H4469" s="11">
        <v>1530.4</v>
      </c>
      <c r="I4469" s="11">
        <v>20.201279999999997</v>
      </c>
      <c r="J4469" s="13">
        <f>data[[#This Row],[Clicks]]/data[[#This Row],[Impressions]]</f>
        <v>1.3199999999999996E-2</v>
      </c>
      <c r="K4469" s="1">
        <v>0.20700000000000005</v>
      </c>
      <c r="L4469" s="2">
        <v>4.18166496</v>
      </c>
      <c r="M4469">
        <v>2</v>
      </c>
      <c r="N4469" s="1">
        <f>IF(data[[#This Row],[Conversions]]=0,0,data[[#This Row],[Spend, Dollars]]/data[[#This Row],[Conversions]])</f>
        <v>2.09083248</v>
      </c>
      <c r="O4469" s="13">
        <f>data[[#This Row],[Conversions]]/data[[#This Row],[Clicks]]</f>
        <v>9.9003627492911361E-2</v>
      </c>
      <c r="P4469" s="11">
        <v>61.199999999999996</v>
      </c>
      <c r="Q4469" s="11">
        <f>IF(data[[#This Row],[Spend, Dollars]]=0,0,data[[#This Row],[Total conversion value, Dollars]]/data[[#This Row],[Spend, Dollars]])</f>
        <v>14.635318846778198</v>
      </c>
      <c r="R4469" s="2">
        <v>58</v>
      </c>
      <c r="S4469" s="2">
        <v>2</v>
      </c>
      <c r="T4469" s="2">
        <v>10.5</v>
      </c>
      <c r="U4469" s="2">
        <f t="shared" si="69"/>
        <v>70.5</v>
      </c>
    </row>
    <row r="4470" spans="1:21" x14ac:dyDescent="0.2">
      <c r="A4470" t="s">
        <v>22</v>
      </c>
      <c r="B4470" s="3">
        <v>45054</v>
      </c>
      <c r="C4470" s="10" t="str">
        <f>TEXT(data[[#This Row],[Date]],"mmmm")</f>
        <v>May</v>
      </c>
      <c r="D4470" t="s">
        <v>15</v>
      </c>
      <c r="E4470" t="s">
        <v>19</v>
      </c>
      <c r="F4470" t="s">
        <v>14</v>
      </c>
      <c r="G4470" t="s">
        <v>17</v>
      </c>
      <c r="H4470" s="11">
        <v>703</v>
      </c>
      <c r="I4470" s="11">
        <v>4.7101000000000015</v>
      </c>
      <c r="J4470" s="13">
        <f>data[[#This Row],[Clicks]]/data[[#This Row],[Impressions]]</f>
        <v>6.700000000000002E-3</v>
      </c>
      <c r="K4470" s="1">
        <v>0.20699999999999993</v>
      </c>
      <c r="L4470" s="2">
        <v>0.97499069999999999</v>
      </c>
      <c r="M4470">
        <v>3</v>
      </c>
      <c r="N4470" s="1">
        <f>IF(data[[#This Row],[Conversions]]=0,0,data[[#This Row],[Spend, Dollars]]/data[[#This Row],[Conversions]])</f>
        <v>0.32499689999999998</v>
      </c>
      <c r="O4470" s="13">
        <f>data[[#This Row],[Conversions]]/data[[#This Row],[Clicks]]</f>
        <v>0.63692915224729818</v>
      </c>
      <c r="P4470" s="11">
        <v>144</v>
      </c>
      <c r="Q4470" s="11">
        <f>IF(data[[#This Row],[Spend, Dollars]]=0,0,data[[#This Row],[Total conversion value, Dollars]]/data[[#This Row],[Spend, Dollars]])</f>
        <v>147.69371646314164</v>
      </c>
      <c r="R4470" s="2">
        <v>69</v>
      </c>
      <c r="S4470" s="2">
        <v>3</v>
      </c>
      <c r="T4470" s="2">
        <v>10.5</v>
      </c>
      <c r="U4470" s="2">
        <f t="shared" si="69"/>
        <v>82.5</v>
      </c>
    </row>
    <row r="4471" spans="1:21" x14ac:dyDescent="0.2">
      <c r="A4471" t="s">
        <v>22</v>
      </c>
      <c r="B4471" s="3">
        <v>45055</v>
      </c>
      <c r="C4471" s="10" t="str">
        <f>TEXT(data[[#This Row],[Date]],"mmmm")</f>
        <v>May</v>
      </c>
      <c r="D4471" t="s">
        <v>15</v>
      </c>
      <c r="E4471" t="s">
        <v>19</v>
      </c>
      <c r="F4471" t="s">
        <v>14</v>
      </c>
      <c r="G4471" t="s">
        <v>17</v>
      </c>
      <c r="H4471" s="11">
        <v>1263.4000000000001</v>
      </c>
      <c r="I4471" s="11">
        <v>16.929559999999999</v>
      </c>
      <c r="J4471" s="13">
        <f>data[[#This Row],[Clicks]]/data[[#This Row],[Impressions]]</f>
        <v>1.3399999999999999E-2</v>
      </c>
      <c r="K4471" s="1">
        <v>0.62099999999999977</v>
      </c>
      <c r="L4471" s="2">
        <v>10.513256759999996</v>
      </c>
      <c r="M4471">
        <v>6</v>
      </c>
      <c r="N4471" s="1">
        <f>IF(data[[#This Row],[Conversions]]=0,0,data[[#This Row],[Spend, Dollars]]/data[[#This Row],[Conversions]])</f>
        <v>1.7522094599999993</v>
      </c>
      <c r="O4471" s="13">
        <f>data[[#This Row],[Conversions]]/data[[#This Row],[Clicks]]</f>
        <v>0.35440968341764351</v>
      </c>
      <c r="P4471" s="11">
        <v>264</v>
      </c>
      <c r="Q4471" s="11">
        <f>IF(data[[#This Row],[Spend, Dollars]]=0,0,data[[#This Row],[Total conversion value, Dollars]]/data[[#This Row],[Spend, Dollars]])</f>
        <v>25.11115309239343</v>
      </c>
      <c r="R4471" s="2">
        <v>34</v>
      </c>
      <c r="S4471" s="2">
        <v>6</v>
      </c>
      <c r="T4471" s="2">
        <v>1.5</v>
      </c>
      <c r="U4471" s="2">
        <f t="shared" si="69"/>
        <v>41.5</v>
      </c>
    </row>
    <row r="4472" spans="1:21" x14ac:dyDescent="0.2">
      <c r="A4472" t="s">
        <v>22</v>
      </c>
      <c r="B4472" s="3">
        <v>45056</v>
      </c>
      <c r="C4472" s="10" t="str">
        <f>TEXT(data[[#This Row],[Date]],"mmmm")</f>
        <v>May</v>
      </c>
      <c r="D4472" t="s">
        <v>15</v>
      </c>
      <c r="E4472" t="s">
        <v>19</v>
      </c>
      <c r="F4472" t="s">
        <v>14</v>
      </c>
      <c r="G4472" t="s">
        <v>17</v>
      </c>
      <c r="H4472" s="11">
        <v>957.59999999999991</v>
      </c>
      <c r="I4472" s="11">
        <v>8.4268799999999988</v>
      </c>
      <c r="J4472" s="13">
        <f>data[[#This Row],[Clicks]]/data[[#This Row],[Impressions]]</f>
        <v>8.7999999999999988E-3</v>
      </c>
      <c r="K4472" s="1">
        <v>4.5999999999999999E-2</v>
      </c>
      <c r="L4472" s="2">
        <v>0.38763647999999995</v>
      </c>
      <c r="M4472">
        <v>4</v>
      </c>
      <c r="N4472" s="1">
        <f>IF(data[[#This Row],[Conversions]]=0,0,data[[#This Row],[Spend, Dollars]]/data[[#This Row],[Conversions]])</f>
        <v>9.6909119999999987E-2</v>
      </c>
      <c r="O4472" s="13">
        <f>data[[#This Row],[Conversions]]/data[[#This Row],[Clicks]]</f>
        <v>0.4746715273031063</v>
      </c>
      <c r="P4472" s="11">
        <v>172.79999999999998</v>
      </c>
      <c r="Q4472" s="11">
        <f>IF(data[[#This Row],[Spend, Dollars]]=0,0,data[[#This Row],[Total conversion value, Dollars]]/data[[#This Row],[Spend, Dollars]])</f>
        <v>445.77847781509109</v>
      </c>
      <c r="R4472" s="2">
        <v>38</v>
      </c>
      <c r="S4472" s="2">
        <v>13</v>
      </c>
      <c r="T4472" s="2">
        <v>6</v>
      </c>
      <c r="U4472" s="2">
        <f t="shared" si="69"/>
        <v>57</v>
      </c>
    </row>
    <row r="4473" spans="1:21" x14ac:dyDescent="0.2">
      <c r="A4473" t="s">
        <v>22</v>
      </c>
      <c r="B4473" s="3">
        <v>45057</v>
      </c>
      <c r="C4473" s="10" t="str">
        <f>TEXT(data[[#This Row],[Date]],"mmmm")</f>
        <v>May</v>
      </c>
      <c r="D4473" t="s">
        <v>15</v>
      </c>
      <c r="E4473" t="s">
        <v>19</v>
      </c>
      <c r="F4473" t="s">
        <v>14</v>
      </c>
      <c r="G4473" t="s">
        <v>17</v>
      </c>
      <c r="H4473" s="11">
        <v>1070.5999999999999</v>
      </c>
      <c r="I4473" s="11">
        <v>9.9565799999999989</v>
      </c>
      <c r="J4473" s="13">
        <f>data[[#This Row],[Clicks]]/data[[#This Row],[Impressions]]</f>
        <v>9.2999999999999992E-3</v>
      </c>
      <c r="K4473" s="1">
        <v>0.74749999999999972</v>
      </c>
      <c r="L4473" s="2">
        <v>7.4425435499999963</v>
      </c>
      <c r="M4473">
        <v>3</v>
      </c>
      <c r="N4473" s="1">
        <f>IF(data[[#This Row],[Conversions]]=0,0,data[[#This Row],[Spend, Dollars]]/data[[#This Row],[Conversions]])</f>
        <v>2.4808478499999986</v>
      </c>
      <c r="O4473" s="13">
        <f>data[[#This Row],[Conversions]]/data[[#This Row],[Clicks]]</f>
        <v>0.3013082805541662</v>
      </c>
      <c r="P4473" s="11">
        <v>177.6</v>
      </c>
      <c r="Q4473" s="11">
        <f>IF(data[[#This Row],[Spend, Dollars]]=0,0,data[[#This Row],[Total conversion value, Dollars]]/data[[#This Row],[Spend, Dollars]])</f>
        <v>23.86280964388849</v>
      </c>
      <c r="R4473" s="2">
        <v>53</v>
      </c>
      <c r="S4473" s="2">
        <v>11</v>
      </c>
      <c r="T4473" s="2">
        <v>1.5</v>
      </c>
      <c r="U4473" s="2">
        <f t="shared" si="69"/>
        <v>65.5</v>
      </c>
    </row>
    <row r="4474" spans="1:21" x14ac:dyDescent="0.2">
      <c r="A4474" t="s">
        <v>22</v>
      </c>
      <c r="B4474" s="3">
        <v>45058</v>
      </c>
      <c r="C4474" s="10" t="str">
        <f>TEXT(data[[#This Row],[Date]],"mmmm")</f>
        <v>May</v>
      </c>
      <c r="D4474" t="s">
        <v>15</v>
      </c>
      <c r="E4474" t="s">
        <v>19</v>
      </c>
      <c r="F4474" t="s">
        <v>14</v>
      </c>
      <c r="G4474" t="s">
        <v>17</v>
      </c>
      <c r="H4474" s="11">
        <v>1008</v>
      </c>
      <c r="I4474" s="11">
        <v>7.056</v>
      </c>
      <c r="J4474" s="13">
        <f>data[[#This Row],[Clicks]]/data[[#This Row],[Impressions]]</f>
        <v>7.0000000000000001E-3</v>
      </c>
      <c r="K4474" s="1">
        <v>6.9000000000000089E-2</v>
      </c>
      <c r="L4474" s="2">
        <v>0.48686400000000063</v>
      </c>
      <c r="M4474">
        <v>6</v>
      </c>
      <c r="N4474" s="1">
        <f>IF(data[[#This Row],[Conversions]]=0,0,data[[#This Row],[Spend, Dollars]]/data[[#This Row],[Conversions]])</f>
        <v>8.1144000000000105E-2</v>
      </c>
      <c r="O4474" s="13">
        <f>data[[#This Row],[Conversions]]/data[[#This Row],[Clicks]]</f>
        <v>0.85034013605442171</v>
      </c>
      <c r="P4474" s="11">
        <v>384</v>
      </c>
      <c r="Q4474" s="11">
        <f>IF(data[[#This Row],[Spend, Dollars]]=0,0,data[[#This Row],[Total conversion value, Dollars]]/data[[#This Row],[Spend, Dollars]])</f>
        <v>788.72128561569457</v>
      </c>
      <c r="R4474" s="2">
        <v>46</v>
      </c>
      <c r="S4474" s="2">
        <v>10</v>
      </c>
      <c r="T4474" s="2">
        <v>6</v>
      </c>
      <c r="U4474" s="2">
        <f t="shared" si="69"/>
        <v>62</v>
      </c>
    </row>
    <row r="4475" spans="1:21" x14ac:dyDescent="0.2">
      <c r="A4475" t="s">
        <v>22</v>
      </c>
      <c r="B4475" s="3">
        <v>45059</v>
      </c>
      <c r="C4475" s="10" t="str">
        <f>TEXT(data[[#This Row],[Date]],"mmmm")</f>
        <v>May</v>
      </c>
      <c r="D4475" t="s">
        <v>15</v>
      </c>
      <c r="E4475" t="s">
        <v>19</v>
      </c>
      <c r="F4475" t="s">
        <v>14</v>
      </c>
      <c r="G4475" t="s">
        <v>17</v>
      </c>
      <c r="H4475" s="11">
        <v>1071.6000000000001</v>
      </c>
      <c r="I4475" s="11">
        <v>13.07352</v>
      </c>
      <c r="J4475" s="13">
        <f>data[[#This Row],[Clicks]]/data[[#This Row],[Impressions]]</f>
        <v>1.2199999999999999E-2</v>
      </c>
      <c r="K4475" s="1">
        <v>0.23000000000000009</v>
      </c>
      <c r="L4475" s="2">
        <v>3.0069096000000011</v>
      </c>
      <c r="M4475">
        <v>5</v>
      </c>
      <c r="N4475" s="1">
        <f>IF(data[[#This Row],[Conversions]]=0,0,data[[#This Row],[Spend, Dollars]]/data[[#This Row],[Conversions]])</f>
        <v>0.60138192000000024</v>
      </c>
      <c r="O4475" s="13">
        <f>data[[#This Row],[Conversions]]/data[[#This Row],[Clicks]]</f>
        <v>0.38245246880717665</v>
      </c>
      <c r="P4475" s="11">
        <v>180</v>
      </c>
      <c r="Q4475" s="11">
        <f>IF(data[[#This Row],[Spend, Dollars]]=0,0,data[[#This Row],[Total conversion value, Dollars]]/data[[#This Row],[Spend, Dollars]])</f>
        <v>59.862125552427628</v>
      </c>
      <c r="R4475" s="2">
        <v>42</v>
      </c>
      <c r="S4475" s="2">
        <v>13</v>
      </c>
      <c r="T4475" s="2">
        <v>12</v>
      </c>
      <c r="U4475" s="2">
        <f t="shared" si="69"/>
        <v>67</v>
      </c>
    </row>
    <row r="4476" spans="1:21" x14ac:dyDescent="0.2">
      <c r="A4476" t="s">
        <v>22</v>
      </c>
      <c r="B4476" s="3">
        <v>45060</v>
      </c>
      <c r="C4476" s="10" t="str">
        <f>TEXT(data[[#This Row],[Date]],"mmmm")</f>
        <v>May</v>
      </c>
      <c r="D4476" t="s">
        <v>15</v>
      </c>
      <c r="E4476" t="s">
        <v>19</v>
      </c>
      <c r="F4476" t="s">
        <v>14</v>
      </c>
      <c r="G4476" t="s">
        <v>17</v>
      </c>
      <c r="H4476" s="11">
        <v>1439</v>
      </c>
      <c r="I4476" s="11">
        <v>9.2096</v>
      </c>
      <c r="J4476" s="13">
        <f>data[[#This Row],[Clicks]]/data[[#This Row],[Impressions]]</f>
        <v>6.4000000000000003E-3</v>
      </c>
      <c r="K4476" s="1">
        <v>0.95449999999999957</v>
      </c>
      <c r="L4476" s="2">
        <v>8.7905631999999958</v>
      </c>
      <c r="M4476">
        <v>3</v>
      </c>
      <c r="N4476" s="1">
        <f>IF(data[[#This Row],[Conversions]]=0,0,data[[#This Row],[Spend, Dollars]]/data[[#This Row],[Conversions]])</f>
        <v>2.9301877333333319</v>
      </c>
      <c r="O4476" s="13">
        <f>data[[#This Row],[Conversions]]/data[[#This Row],[Clicks]]</f>
        <v>0.32574704656011116</v>
      </c>
      <c r="P4476" s="11">
        <v>94.8</v>
      </c>
      <c r="Q4476" s="11">
        <f>IF(data[[#This Row],[Spend, Dollars]]=0,0,data[[#This Row],[Total conversion value, Dollars]]/data[[#This Row],[Spend, Dollars]])</f>
        <v>10.784291955264031</v>
      </c>
      <c r="R4476" s="2">
        <v>57</v>
      </c>
      <c r="S4476" s="2">
        <v>2</v>
      </c>
      <c r="T4476" s="2">
        <v>6</v>
      </c>
      <c r="U4476" s="2">
        <f t="shared" si="69"/>
        <v>65</v>
      </c>
    </row>
    <row r="4477" spans="1:21" x14ac:dyDescent="0.2">
      <c r="A4477" t="s">
        <v>22</v>
      </c>
      <c r="B4477" s="3">
        <v>45061</v>
      </c>
      <c r="C4477" s="10" t="str">
        <f>TEXT(data[[#This Row],[Date]],"mmmm")</f>
        <v>May</v>
      </c>
      <c r="D4477" t="s">
        <v>15</v>
      </c>
      <c r="E4477" t="s">
        <v>19</v>
      </c>
      <c r="F4477" t="s">
        <v>14</v>
      </c>
      <c r="G4477" t="s">
        <v>17</v>
      </c>
      <c r="H4477" s="11">
        <v>1359.6000000000001</v>
      </c>
      <c r="I4477" s="11">
        <v>14.139839999999998</v>
      </c>
      <c r="J4477" s="13">
        <f>data[[#This Row],[Clicks]]/data[[#This Row],[Impressions]]</f>
        <v>1.0399999999999998E-2</v>
      </c>
      <c r="K4477" s="1">
        <v>0.81649999999999978</v>
      </c>
      <c r="L4477" s="2">
        <v>11.545179359999995</v>
      </c>
      <c r="M4477">
        <v>7</v>
      </c>
      <c r="N4477" s="1">
        <f>IF(data[[#This Row],[Conversions]]=0,0,data[[#This Row],[Spend, Dollars]]/data[[#This Row],[Conversions]])</f>
        <v>1.6493113371428565</v>
      </c>
      <c r="O4477" s="13">
        <f>data[[#This Row],[Conversions]]/data[[#This Row],[Clicks]]</f>
        <v>0.49505510670559222</v>
      </c>
      <c r="P4477" s="11">
        <v>360</v>
      </c>
      <c r="Q4477" s="11">
        <f>IF(data[[#This Row],[Spend, Dollars]]=0,0,data[[#This Row],[Total conversion value, Dollars]]/data[[#This Row],[Spend, Dollars]])</f>
        <v>31.181845580266511</v>
      </c>
      <c r="R4477" s="2">
        <v>27</v>
      </c>
      <c r="S4477" s="2">
        <v>13</v>
      </c>
      <c r="T4477" s="2">
        <v>4.5</v>
      </c>
      <c r="U4477" s="2">
        <f t="shared" si="69"/>
        <v>44.5</v>
      </c>
    </row>
    <row r="4478" spans="1:21" x14ac:dyDescent="0.2">
      <c r="A4478" t="s">
        <v>22</v>
      </c>
      <c r="B4478" s="3">
        <v>45062</v>
      </c>
      <c r="C4478" s="10" t="str">
        <f>TEXT(data[[#This Row],[Date]],"mmmm")</f>
        <v>May</v>
      </c>
      <c r="D4478" t="s">
        <v>15</v>
      </c>
      <c r="E4478" t="s">
        <v>19</v>
      </c>
      <c r="F4478" t="s">
        <v>14</v>
      </c>
      <c r="G4478" t="s">
        <v>17</v>
      </c>
      <c r="H4478" s="11">
        <v>1547</v>
      </c>
      <c r="I4478" s="11">
        <v>22.586200000000002</v>
      </c>
      <c r="J4478" s="13">
        <f>data[[#This Row],[Clicks]]/data[[#This Row],[Impressions]]</f>
        <v>1.4600000000000002E-2</v>
      </c>
      <c r="K4478" s="1">
        <v>0.64399999999999968</v>
      </c>
      <c r="L4478" s="2">
        <v>14.545512799999994</v>
      </c>
      <c r="M4478">
        <v>2</v>
      </c>
      <c r="N4478" s="1">
        <f>IF(data[[#This Row],[Conversions]]=0,0,data[[#This Row],[Spend, Dollars]]/data[[#This Row],[Conversions]])</f>
        <v>7.2727563999999969</v>
      </c>
      <c r="O4478" s="13">
        <f>data[[#This Row],[Conversions]]/data[[#This Row],[Clicks]]</f>
        <v>8.8549645358670326E-2</v>
      </c>
      <c r="P4478" s="11">
        <v>52.8</v>
      </c>
      <c r="Q4478" s="11">
        <f>IF(data[[#This Row],[Spend, Dollars]]=0,0,data[[#This Row],[Total conversion value, Dollars]]/data[[#This Row],[Spend, Dollars]])</f>
        <v>3.6299854619082264</v>
      </c>
      <c r="R4478" s="2">
        <v>33</v>
      </c>
      <c r="S4478" s="2">
        <v>4</v>
      </c>
      <c r="T4478" s="2">
        <v>12</v>
      </c>
      <c r="U4478" s="2">
        <f t="shared" si="69"/>
        <v>49</v>
      </c>
    </row>
    <row r="4479" spans="1:21" x14ac:dyDescent="0.2">
      <c r="A4479" t="s">
        <v>22</v>
      </c>
      <c r="B4479" s="3">
        <v>45063</v>
      </c>
      <c r="C4479" s="10" t="str">
        <f>TEXT(data[[#This Row],[Date]],"mmmm")</f>
        <v>May</v>
      </c>
      <c r="D4479" t="s">
        <v>15</v>
      </c>
      <c r="E4479" t="s">
        <v>19</v>
      </c>
      <c r="F4479" t="s">
        <v>14</v>
      </c>
      <c r="G4479" t="s">
        <v>17</v>
      </c>
      <c r="H4479" s="11">
        <v>1275.2</v>
      </c>
      <c r="I4479" s="11">
        <v>10.32912</v>
      </c>
      <c r="J4479" s="13">
        <f>data[[#This Row],[Clicks]]/data[[#This Row],[Impressions]]</f>
        <v>8.0999999999999996E-3</v>
      </c>
      <c r="K4479" s="1">
        <v>1.2649999999999995</v>
      </c>
      <c r="L4479" s="2">
        <v>13.066336799999993</v>
      </c>
      <c r="M4479">
        <v>3</v>
      </c>
      <c r="N4479" s="1">
        <f>IF(data[[#This Row],[Conversions]]=0,0,data[[#This Row],[Spend, Dollars]]/data[[#This Row],[Conversions]])</f>
        <v>4.3554455999999977</v>
      </c>
      <c r="O4479" s="13">
        <f>data[[#This Row],[Conversions]]/data[[#This Row],[Clicks]]</f>
        <v>0.2904410056229379</v>
      </c>
      <c r="P4479" s="11">
        <v>148.79999999999998</v>
      </c>
      <c r="Q4479" s="11">
        <f>IF(data[[#This Row],[Spend, Dollars]]=0,0,data[[#This Row],[Total conversion value, Dollars]]/data[[#This Row],[Spend, Dollars]])</f>
        <v>11.388042592014012</v>
      </c>
      <c r="R4479" s="2">
        <v>55</v>
      </c>
      <c r="S4479" s="2">
        <v>1</v>
      </c>
      <c r="T4479" s="2">
        <v>1.5</v>
      </c>
      <c r="U4479" s="2">
        <f t="shared" si="69"/>
        <v>57.5</v>
      </c>
    </row>
    <row r="4480" spans="1:21" x14ac:dyDescent="0.2">
      <c r="A4480" t="s">
        <v>22</v>
      </c>
      <c r="B4480" s="3">
        <v>45064</v>
      </c>
      <c r="C4480" s="10" t="str">
        <f>TEXT(data[[#This Row],[Date]],"mmmm")</f>
        <v>May</v>
      </c>
      <c r="D4480" t="s">
        <v>15</v>
      </c>
      <c r="E4480" t="s">
        <v>19</v>
      </c>
      <c r="F4480" t="s">
        <v>14</v>
      </c>
      <c r="G4480" t="s">
        <v>17</v>
      </c>
      <c r="H4480" s="11">
        <v>778.8</v>
      </c>
      <c r="I4480" s="11">
        <v>11.370479999999999</v>
      </c>
      <c r="J4480" s="13">
        <f>data[[#This Row],[Clicks]]/data[[#This Row],[Impressions]]</f>
        <v>1.46E-2</v>
      </c>
      <c r="K4480" s="1">
        <v>0.88549999999999973</v>
      </c>
      <c r="L4480" s="2">
        <v>10.068560039999996</v>
      </c>
      <c r="M4480">
        <v>3</v>
      </c>
      <c r="N4480" s="1">
        <f>IF(data[[#This Row],[Conversions]]=0,0,data[[#This Row],[Spend, Dollars]]/data[[#This Row],[Conversions]])</f>
        <v>3.3561866799999986</v>
      </c>
      <c r="O4480" s="13">
        <f>data[[#This Row],[Conversions]]/data[[#This Row],[Clicks]]</f>
        <v>0.2638411043333263</v>
      </c>
      <c r="P4480" s="11">
        <v>49.199999999999996</v>
      </c>
      <c r="Q4480" s="11">
        <f>IF(data[[#This Row],[Spend, Dollars]]=0,0,data[[#This Row],[Total conversion value, Dollars]]/data[[#This Row],[Spend, Dollars]])</f>
        <v>4.8864981491434811</v>
      </c>
      <c r="R4480" s="2">
        <v>43</v>
      </c>
      <c r="S4480" s="2">
        <v>5</v>
      </c>
      <c r="T4480" s="2">
        <v>9</v>
      </c>
      <c r="U4480" s="2">
        <f t="shared" si="69"/>
        <v>57</v>
      </c>
    </row>
    <row r="4481" spans="1:21" x14ac:dyDescent="0.2">
      <c r="A4481" t="s">
        <v>22</v>
      </c>
      <c r="B4481" s="3">
        <v>45065</v>
      </c>
      <c r="C4481" s="10" t="str">
        <f>TEXT(data[[#This Row],[Date]],"mmmm")</f>
        <v>May</v>
      </c>
      <c r="D4481" t="s">
        <v>15</v>
      </c>
      <c r="E4481" t="s">
        <v>19</v>
      </c>
      <c r="F4481" t="s">
        <v>14</v>
      </c>
      <c r="G4481" t="s">
        <v>17</v>
      </c>
      <c r="H4481" s="11">
        <v>1034.4000000000001</v>
      </c>
      <c r="I4481" s="11">
        <v>14.895360000000002</v>
      </c>
      <c r="J4481" s="13">
        <f>data[[#This Row],[Clicks]]/data[[#This Row],[Impressions]]</f>
        <v>1.4400000000000001E-2</v>
      </c>
      <c r="K4481" s="1">
        <v>0.20700000000000005</v>
      </c>
      <c r="L4481" s="2">
        <v>3.0833395200000009</v>
      </c>
      <c r="M4481">
        <v>4</v>
      </c>
      <c r="N4481" s="1">
        <f>IF(data[[#This Row],[Conversions]]=0,0,data[[#This Row],[Spend, Dollars]]/data[[#This Row],[Conversions]])</f>
        <v>0.77083488000000022</v>
      </c>
      <c r="O4481" s="13">
        <f>data[[#This Row],[Conversions]]/data[[#This Row],[Clicks]]</f>
        <v>0.268540001718656</v>
      </c>
      <c r="P4481" s="11">
        <v>93.6</v>
      </c>
      <c r="Q4481" s="11">
        <f>IF(data[[#This Row],[Spend, Dollars]]=0,0,data[[#This Row],[Total conversion value, Dollars]]/data[[#This Row],[Spend, Dollars]])</f>
        <v>30.356695846456756</v>
      </c>
      <c r="R4481" s="2">
        <v>33</v>
      </c>
      <c r="S4481" s="2">
        <v>1</v>
      </c>
      <c r="T4481" s="2">
        <v>4.5</v>
      </c>
      <c r="U4481" s="2">
        <f t="shared" si="69"/>
        <v>38.5</v>
      </c>
    </row>
    <row r="4482" spans="1:21" x14ac:dyDescent="0.2">
      <c r="A4482" t="s">
        <v>22</v>
      </c>
      <c r="B4482" s="3">
        <v>45066</v>
      </c>
      <c r="C4482" s="10" t="str">
        <f>TEXT(data[[#This Row],[Date]],"mmmm")</f>
        <v>May</v>
      </c>
      <c r="D4482" t="s">
        <v>15</v>
      </c>
      <c r="E4482" t="s">
        <v>19</v>
      </c>
      <c r="F4482" t="s">
        <v>14</v>
      </c>
      <c r="G4482" t="s">
        <v>17</v>
      </c>
      <c r="H4482" s="11">
        <v>960.60000000000014</v>
      </c>
      <c r="I4482" s="11">
        <v>7.2045000000000003</v>
      </c>
      <c r="J4482" s="13">
        <f>data[[#This Row],[Clicks]]/data[[#This Row],[Impressions]]</f>
        <v>7.4999999999999997E-3</v>
      </c>
      <c r="K4482" s="1">
        <v>0.10350000000000005</v>
      </c>
      <c r="L4482" s="2">
        <v>0.74566575000000035</v>
      </c>
      <c r="M4482">
        <v>5</v>
      </c>
      <c r="N4482" s="1">
        <f>IF(data[[#This Row],[Conversions]]=0,0,data[[#This Row],[Spend, Dollars]]/data[[#This Row],[Conversions]])</f>
        <v>0.14913315000000008</v>
      </c>
      <c r="O4482" s="13">
        <f>data[[#This Row],[Conversions]]/data[[#This Row],[Clicks]]</f>
        <v>0.69401068776459152</v>
      </c>
      <c r="P4482" s="11">
        <v>211.2</v>
      </c>
      <c r="Q4482" s="11">
        <f>IF(data[[#This Row],[Spend, Dollars]]=0,0,data[[#This Row],[Total conversion value, Dollars]]/data[[#This Row],[Spend, Dollars]])</f>
        <v>283.23682561523026</v>
      </c>
      <c r="R4482" s="2">
        <v>70</v>
      </c>
      <c r="S4482" s="2">
        <v>8</v>
      </c>
      <c r="T4482" s="2">
        <v>6</v>
      </c>
      <c r="U4482" s="2">
        <f t="shared" si="69"/>
        <v>84</v>
      </c>
    </row>
    <row r="4483" spans="1:21" x14ac:dyDescent="0.2">
      <c r="A4483" t="s">
        <v>22</v>
      </c>
      <c r="B4483" s="3">
        <v>45067</v>
      </c>
      <c r="C4483" s="10" t="str">
        <f>TEXT(data[[#This Row],[Date]],"mmmm")</f>
        <v>May</v>
      </c>
      <c r="D4483" t="s">
        <v>15</v>
      </c>
      <c r="E4483" t="s">
        <v>19</v>
      </c>
      <c r="F4483" t="s">
        <v>14</v>
      </c>
      <c r="G4483" t="s">
        <v>17</v>
      </c>
      <c r="H4483" s="11">
        <v>810.2</v>
      </c>
      <c r="I4483" s="11">
        <v>11.666879999999999</v>
      </c>
      <c r="J4483" s="13">
        <f>data[[#This Row],[Clicks]]/data[[#This Row],[Impressions]]</f>
        <v>1.4399999999999998E-2</v>
      </c>
      <c r="K4483" s="1">
        <v>0.34499999999999992</v>
      </c>
      <c r="L4483" s="2">
        <v>4.0250735999999989</v>
      </c>
      <c r="M4483">
        <v>3</v>
      </c>
      <c r="N4483" s="1">
        <f>IF(data[[#This Row],[Conversions]]=0,0,data[[#This Row],[Spend, Dollars]]/data[[#This Row],[Conversions]])</f>
        <v>1.3416911999999996</v>
      </c>
      <c r="O4483" s="13">
        <f>data[[#This Row],[Conversions]]/data[[#This Row],[Clicks]]</f>
        <v>0.25713815518801941</v>
      </c>
      <c r="P4483" s="11">
        <v>120</v>
      </c>
      <c r="Q4483" s="11">
        <f>IF(data[[#This Row],[Spend, Dollars]]=0,0,data[[#This Row],[Total conversion value, Dollars]]/data[[#This Row],[Spend, Dollars]])</f>
        <v>29.813119442089217</v>
      </c>
      <c r="R4483" s="2">
        <v>45</v>
      </c>
      <c r="S4483" s="2">
        <v>8</v>
      </c>
      <c r="T4483" s="2">
        <v>10.5</v>
      </c>
      <c r="U4483" s="2">
        <f t="shared" ref="U4483:U4546" si="70">SUM(R4483:T4483)</f>
        <v>63.5</v>
      </c>
    </row>
    <row r="4484" spans="1:21" x14ac:dyDescent="0.2">
      <c r="A4484" t="s">
        <v>22</v>
      </c>
      <c r="B4484" s="3">
        <v>45068</v>
      </c>
      <c r="C4484" s="10" t="str">
        <f>TEXT(data[[#This Row],[Date]],"mmmm")</f>
        <v>May</v>
      </c>
      <c r="D4484" t="s">
        <v>15</v>
      </c>
      <c r="E4484" t="s">
        <v>19</v>
      </c>
      <c r="F4484" t="s">
        <v>14</v>
      </c>
      <c r="G4484" t="s">
        <v>17</v>
      </c>
      <c r="H4484" s="11">
        <v>1351</v>
      </c>
      <c r="I4484" s="11">
        <v>16.887499999999999</v>
      </c>
      <c r="J4484" s="13">
        <f>data[[#This Row],[Clicks]]/data[[#This Row],[Impressions]]</f>
        <v>1.2499999999999999E-2</v>
      </c>
      <c r="K4484" s="1">
        <v>0.47149999999999975</v>
      </c>
      <c r="L4484" s="2">
        <v>7.9624562499999954</v>
      </c>
      <c r="M4484">
        <v>3</v>
      </c>
      <c r="N4484" s="1">
        <f>IF(data[[#This Row],[Conversions]]=0,0,data[[#This Row],[Spend, Dollars]]/data[[#This Row],[Conversions]])</f>
        <v>2.6541520833333316</v>
      </c>
      <c r="O4484" s="13">
        <f>data[[#This Row],[Conversions]]/data[[#This Row],[Clicks]]</f>
        <v>0.17764618800888232</v>
      </c>
      <c r="P4484" s="11">
        <v>40.799999999999997</v>
      </c>
      <c r="Q4484" s="11">
        <f>IF(data[[#This Row],[Spend, Dollars]]=0,0,data[[#This Row],[Total conversion value, Dollars]]/data[[#This Row],[Spend, Dollars]])</f>
        <v>5.1240469924089087</v>
      </c>
      <c r="R4484" s="2">
        <v>45</v>
      </c>
      <c r="S4484" s="2">
        <v>8</v>
      </c>
      <c r="T4484" s="2">
        <v>4.5</v>
      </c>
      <c r="U4484" s="2">
        <f t="shared" si="70"/>
        <v>57.5</v>
      </c>
    </row>
    <row r="4485" spans="1:21" x14ac:dyDescent="0.2">
      <c r="A4485" t="s">
        <v>22</v>
      </c>
      <c r="B4485" s="3">
        <v>45069</v>
      </c>
      <c r="C4485" s="10" t="str">
        <f>TEXT(data[[#This Row],[Date]],"mmmm")</f>
        <v>May</v>
      </c>
      <c r="D4485" t="s">
        <v>15</v>
      </c>
      <c r="E4485" t="s">
        <v>19</v>
      </c>
      <c r="F4485" t="s">
        <v>14</v>
      </c>
      <c r="G4485" t="s">
        <v>17</v>
      </c>
      <c r="H4485" s="11">
        <v>1219.8000000000002</v>
      </c>
      <c r="I4485" s="11">
        <v>13.661760000000005</v>
      </c>
      <c r="J4485" s="13">
        <f>data[[#This Row],[Clicks]]/data[[#This Row],[Impressions]]</f>
        <v>1.1200000000000002E-2</v>
      </c>
      <c r="K4485" s="1">
        <v>0.41399999999999987</v>
      </c>
      <c r="L4485" s="2">
        <v>5.6559686400000002</v>
      </c>
      <c r="M4485">
        <v>3</v>
      </c>
      <c r="N4485" s="1">
        <f>IF(data[[#This Row],[Conversions]]=0,0,data[[#This Row],[Spend, Dollars]]/data[[#This Row],[Conversions]])</f>
        <v>1.8853228800000001</v>
      </c>
      <c r="O4485" s="13">
        <f>data[[#This Row],[Conversions]]/data[[#This Row],[Clicks]]</f>
        <v>0.21959103365891355</v>
      </c>
      <c r="P4485" s="11">
        <v>86.399999999999991</v>
      </c>
      <c r="Q4485" s="11">
        <f>IF(data[[#This Row],[Spend, Dollars]]=0,0,data[[#This Row],[Total conversion value, Dollars]]/data[[#This Row],[Spend, Dollars]])</f>
        <v>15.275897993663555</v>
      </c>
      <c r="R4485" s="2">
        <v>71</v>
      </c>
      <c r="S4485" s="2">
        <v>5</v>
      </c>
      <c r="T4485" s="2">
        <v>3</v>
      </c>
      <c r="U4485" s="2">
        <f t="shared" si="70"/>
        <v>79</v>
      </c>
    </row>
    <row r="4486" spans="1:21" x14ac:dyDescent="0.2">
      <c r="A4486" t="s">
        <v>22</v>
      </c>
      <c r="B4486" s="3">
        <v>45070</v>
      </c>
      <c r="C4486" s="10" t="str">
        <f>TEXT(data[[#This Row],[Date]],"mmmm")</f>
        <v>May</v>
      </c>
      <c r="D4486" t="s">
        <v>15</v>
      </c>
      <c r="E4486" t="s">
        <v>19</v>
      </c>
      <c r="F4486" t="s">
        <v>14</v>
      </c>
      <c r="G4486" t="s">
        <v>17</v>
      </c>
      <c r="H4486" s="11">
        <v>1364.4</v>
      </c>
      <c r="I4486" s="11">
        <v>16.782120000000003</v>
      </c>
      <c r="J4486" s="13">
        <f>data[[#This Row],[Clicks]]/data[[#This Row],[Impressions]]</f>
        <v>1.2300000000000002E-2</v>
      </c>
      <c r="K4486" s="1">
        <v>0.57499999999999962</v>
      </c>
      <c r="L4486" s="2">
        <v>9.6497189999999957</v>
      </c>
      <c r="M4486">
        <v>3</v>
      </c>
      <c r="N4486" s="1">
        <f>IF(data[[#This Row],[Conversions]]=0,0,data[[#This Row],[Spend, Dollars]]/data[[#This Row],[Conversions]])</f>
        <v>3.2165729999999986</v>
      </c>
      <c r="O4486" s="13">
        <f>data[[#This Row],[Conversions]]/data[[#This Row],[Clicks]]</f>
        <v>0.17876168207592363</v>
      </c>
      <c r="P4486" s="11">
        <v>96</v>
      </c>
      <c r="Q4486" s="11">
        <f>IF(data[[#This Row],[Spend, Dollars]]=0,0,data[[#This Row],[Total conversion value, Dollars]]/data[[#This Row],[Spend, Dollars]])</f>
        <v>9.9484762198774952</v>
      </c>
      <c r="R4486" s="2">
        <v>48</v>
      </c>
      <c r="S4486" s="2">
        <v>9</v>
      </c>
      <c r="T4486" s="2">
        <v>1.5</v>
      </c>
      <c r="U4486" s="2">
        <f t="shared" si="70"/>
        <v>58.5</v>
      </c>
    </row>
    <row r="4487" spans="1:21" x14ac:dyDescent="0.2">
      <c r="A4487" t="s">
        <v>22</v>
      </c>
      <c r="B4487" s="3">
        <v>45071</v>
      </c>
      <c r="C4487" s="10" t="str">
        <f>TEXT(data[[#This Row],[Date]],"mmmm")</f>
        <v>May</v>
      </c>
      <c r="D4487" t="s">
        <v>15</v>
      </c>
      <c r="E4487" t="s">
        <v>19</v>
      </c>
      <c r="F4487" t="s">
        <v>14</v>
      </c>
      <c r="G4487" t="s">
        <v>17</v>
      </c>
      <c r="H4487" s="11">
        <v>864</v>
      </c>
      <c r="I4487" s="11">
        <v>13.910399999999997</v>
      </c>
      <c r="J4487" s="13">
        <f>data[[#This Row],[Clicks]]/data[[#This Row],[Impressions]]</f>
        <v>1.6099999999999996E-2</v>
      </c>
      <c r="K4487" s="1">
        <v>1.2304999999999995</v>
      </c>
      <c r="L4487" s="2">
        <v>17.116747199999988</v>
      </c>
      <c r="M4487">
        <v>3</v>
      </c>
      <c r="N4487" s="1">
        <f>IF(data[[#This Row],[Conversions]]=0,0,data[[#This Row],[Spend, Dollars]]/data[[#This Row],[Conversions]])</f>
        <v>5.7055823999999964</v>
      </c>
      <c r="O4487" s="13">
        <f>data[[#This Row],[Conversions]]/data[[#This Row],[Clicks]]</f>
        <v>0.21566597653554179</v>
      </c>
      <c r="P4487" s="11">
        <v>67.2</v>
      </c>
      <c r="Q4487" s="11">
        <f>IF(data[[#This Row],[Spend, Dollars]]=0,0,data[[#This Row],[Total conversion value, Dollars]]/data[[#This Row],[Spend, Dollars]])</f>
        <v>3.9259795809802021</v>
      </c>
      <c r="R4487" s="2">
        <v>41</v>
      </c>
      <c r="S4487" s="2">
        <v>2</v>
      </c>
      <c r="T4487" s="2">
        <v>4.5</v>
      </c>
      <c r="U4487" s="2">
        <f t="shared" si="70"/>
        <v>47.5</v>
      </c>
    </row>
    <row r="4488" spans="1:21" x14ac:dyDescent="0.2">
      <c r="A4488" t="s">
        <v>22</v>
      </c>
      <c r="B4488" s="3">
        <v>45072</v>
      </c>
      <c r="C4488" s="10" t="str">
        <f>TEXT(data[[#This Row],[Date]],"mmmm")</f>
        <v>May</v>
      </c>
      <c r="D4488" t="s">
        <v>15</v>
      </c>
      <c r="E4488" t="s">
        <v>19</v>
      </c>
      <c r="F4488" t="s">
        <v>14</v>
      </c>
      <c r="G4488" t="s">
        <v>17</v>
      </c>
      <c r="H4488" s="11">
        <v>973.60000000000014</v>
      </c>
      <c r="I4488" s="11">
        <v>11.488480000000003</v>
      </c>
      <c r="J4488" s="13">
        <f>data[[#This Row],[Clicks]]/data[[#This Row],[Impressions]]</f>
        <v>1.1800000000000001E-2</v>
      </c>
      <c r="K4488" s="1">
        <v>0.55199999999999971</v>
      </c>
      <c r="L4488" s="2">
        <v>6.3416409599999986</v>
      </c>
      <c r="M4488">
        <v>5</v>
      </c>
      <c r="N4488" s="1">
        <f>IF(data[[#This Row],[Conversions]]=0,0,data[[#This Row],[Spend, Dollars]]/data[[#This Row],[Conversions]])</f>
        <v>1.2683281919999998</v>
      </c>
      <c r="O4488" s="13">
        <f>data[[#This Row],[Conversions]]/data[[#This Row],[Clicks]]</f>
        <v>0.43521858418171933</v>
      </c>
      <c r="P4488" s="11">
        <v>220.79999999999998</v>
      </c>
      <c r="Q4488" s="11">
        <f>IF(data[[#This Row],[Spend, Dollars]]=0,0,data[[#This Row],[Total conversion value, Dollars]]/data[[#This Row],[Spend, Dollars]])</f>
        <v>34.81748673453756</v>
      </c>
      <c r="R4488" s="2">
        <v>71</v>
      </c>
      <c r="S4488" s="2">
        <v>11</v>
      </c>
      <c r="T4488" s="2">
        <v>9</v>
      </c>
      <c r="U4488" s="2">
        <f t="shared" si="70"/>
        <v>91</v>
      </c>
    </row>
    <row r="4489" spans="1:21" x14ac:dyDescent="0.2">
      <c r="A4489" t="s">
        <v>22</v>
      </c>
      <c r="B4489" s="3">
        <v>45073</v>
      </c>
      <c r="C4489" s="10" t="str">
        <f>TEXT(data[[#This Row],[Date]],"mmmm")</f>
        <v>May</v>
      </c>
      <c r="D4489" t="s">
        <v>15</v>
      </c>
      <c r="E4489" t="s">
        <v>19</v>
      </c>
      <c r="F4489" t="s">
        <v>14</v>
      </c>
      <c r="G4489" t="s">
        <v>17</v>
      </c>
      <c r="H4489" s="11">
        <v>1072.4000000000001</v>
      </c>
      <c r="I4489" s="11">
        <v>13.29776</v>
      </c>
      <c r="J4489" s="13">
        <f>data[[#This Row],[Clicks]]/data[[#This Row],[Impressions]]</f>
        <v>1.24E-2</v>
      </c>
      <c r="K4489" s="1">
        <v>0.25299999999999989</v>
      </c>
      <c r="L4489" s="2">
        <v>3.3643332799999985</v>
      </c>
      <c r="M4489">
        <v>6</v>
      </c>
      <c r="N4489" s="1">
        <f>IF(data[[#This Row],[Conversions]]=0,0,data[[#This Row],[Spend, Dollars]]/data[[#This Row],[Conversions]])</f>
        <v>0.56072221333333305</v>
      </c>
      <c r="O4489" s="13">
        <f>data[[#This Row],[Conversions]]/data[[#This Row],[Clicks]]</f>
        <v>0.45120381176980184</v>
      </c>
      <c r="P4489" s="11">
        <v>369.59999999999997</v>
      </c>
      <c r="Q4489" s="11">
        <f>IF(data[[#This Row],[Spend, Dollars]]=0,0,data[[#This Row],[Total conversion value, Dollars]]/data[[#This Row],[Spend, Dollars]])</f>
        <v>109.85831938743004</v>
      </c>
      <c r="R4489" s="2">
        <v>46</v>
      </c>
      <c r="S4489" s="2">
        <v>17</v>
      </c>
      <c r="T4489" s="2">
        <v>7.5</v>
      </c>
      <c r="U4489" s="2">
        <f t="shared" si="70"/>
        <v>70.5</v>
      </c>
    </row>
    <row r="4490" spans="1:21" x14ac:dyDescent="0.2">
      <c r="A4490" t="s">
        <v>22</v>
      </c>
      <c r="B4490" s="3">
        <v>45074</v>
      </c>
      <c r="C4490" s="10" t="str">
        <f>TEXT(data[[#This Row],[Date]],"mmmm")</f>
        <v>May</v>
      </c>
      <c r="D4490" t="s">
        <v>15</v>
      </c>
      <c r="E4490" t="s">
        <v>19</v>
      </c>
      <c r="F4490" t="s">
        <v>14</v>
      </c>
      <c r="G4490" t="s">
        <v>17</v>
      </c>
      <c r="H4490" s="11">
        <v>890</v>
      </c>
      <c r="I4490" s="11">
        <v>13.439000000000002</v>
      </c>
      <c r="J4490" s="13">
        <f>data[[#This Row],[Clicks]]/data[[#This Row],[Impressions]]</f>
        <v>1.5100000000000002E-2</v>
      </c>
      <c r="K4490" s="1">
        <v>0.97749999999999959</v>
      </c>
      <c r="L4490" s="2">
        <v>13.136622499999996</v>
      </c>
      <c r="M4490">
        <v>3</v>
      </c>
      <c r="N4490" s="1">
        <f>IF(data[[#This Row],[Conversions]]=0,0,data[[#This Row],[Spend, Dollars]]/data[[#This Row],[Conversions]])</f>
        <v>4.3788741666666651</v>
      </c>
      <c r="O4490" s="13">
        <f>data[[#This Row],[Conversions]]/data[[#This Row],[Clicks]]</f>
        <v>0.22323089515588954</v>
      </c>
      <c r="P4490" s="11">
        <v>60</v>
      </c>
      <c r="Q4490" s="11">
        <f>IF(data[[#This Row],[Spend, Dollars]]=0,0,data[[#This Row],[Total conversion value, Dollars]]/data[[#This Row],[Spend, Dollars]])</f>
        <v>4.5673840441102742</v>
      </c>
      <c r="R4490" s="2">
        <v>63</v>
      </c>
      <c r="S4490" s="2">
        <v>8</v>
      </c>
      <c r="T4490" s="2">
        <v>1.5</v>
      </c>
      <c r="U4490" s="2">
        <f t="shared" si="70"/>
        <v>72.5</v>
      </c>
    </row>
    <row r="4491" spans="1:21" x14ac:dyDescent="0.2">
      <c r="A4491" t="s">
        <v>22</v>
      </c>
      <c r="B4491" s="3">
        <v>45075</v>
      </c>
      <c r="C4491" s="10" t="str">
        <f>TEXT(data[[#This Row],[Date]],"mmmm")</f>
        <v>May</v>
      </c>
      <c r="D4491" t="s">
        <v>15</v>
      </c>
      <c r="E4491" t="s">
        <v>19</v>
      </c>
      <c r="F4491" t="s">
        <v>14</v>
      </c>
      <c r="G4491" t="s">
        <v>17</v>
      </c>
      <c r="H4491" s="11">
        <v>799.6</v>
      </c>
      <c r="I4491" s="11">
        <v>9.4352800000000006</v>
      </c>
      <c r="J4491" s="13">
        <f>data[[#This Row],[Clicks]]/data[[#This Row],[Impressions]]</f>
        <v>1.18E-2</v>
      </c>
      <c r="K4491" s="1">
        <v>0.22999999999999995</v>
      </c>
      <c r="L4491" s="2">
        <v>2.1701143999999997</v>
      </c>
      <c r="M4491">
        <v>2</v>
      </c>
      <c r="N4491" s="1">
        <f>IF(data[[#This Row],[Conversions]]=0,0,data[[#This Row],[Spend, Dollars]]/data[[#This Row],[Conversions]])</f>
        <v>1.0850571999999998</v>
      </c>
      <c r="O4491" s="13">
        <f>data[[#This Row],[Conversions]]/data[[#This Row],[Clicks]]</f>
        <v>0.21197039197564882</v>
      </c>
      <c r="P4491" s="11">
        <v>93.6</v>
      </c>
      <c r="Q4491" s="11">
        <f>IF(data[[#This Row],[Spend, Dollars]]=0,0,data[[#This Row],[Total conversion value, Dollars]]/data[[#This Row],[Spend, Dollars]])</f>
        <v>43.131366715045075</v>
      </c>
      <c r="R4491" s="2">
        <v>35</v>
      </c>
      <c r="S4491" s="2">
        <v>13</v>
      </c>
      <c r="T4491" s="2">
        <v>6</v>
      </c>
      <c r="U4491" s="2">
        <f t="shared" si="70"/>
        <v>54</v>
      </c>
    </row>
    <row r="4492" spans="1:21" x14ac:dyDescent="0.2">
      <c r="A4492" t="s">
        <v>22</v>
      </c>
      <c r="B4492" s="3">
        <v>45076</v>
      </c>
      <c r="C4492" s="10" t="str">
        <f>TEXT(data[[#This Row],[Date]],"mmmm")</f>
        <v>May</v>
      </c>
      <c r="D4492" t="s">
        <v>15</v>
      </c>
      <c r="E4492" t="s">
        <v>19</v>
      </c>
      <c r="F4492" t="s">
        <v>14</v>
      </c>
      <c r="G4492" t="s">
        <v>17</v>
      </c>
      <c r="H4492" s="11">
        <v>1335.2</v>
      </c>
      <c r="I4492" s="11">
        <v>19.760960000000001</v>
      </c>
      <c r="J4492" s="13">
        <f>data[[#This Row],[Clicks]]/data[[#This Row],[Impressions]]</f>
        <v>1.4800000000000001E-2</v>
      </c>
      <c r="K4492" s="1">
        <v>0.16100000000000006</v>
      </c>
      <c r="L4492" s="2">
        <v>3.1815145600000014</v>
      </c>
      <c r="M4492">
        <v>3</v>
      </c>
      <c r="N4492" s="1">
        <f>IF(data[[#This Row],[Conversions]]=0,0,data[[#This Row],[Spend, Dollars]]/data[[#This Row],[Conversions]])</f>
        <v>1.0605048533333339</v>
      </c>
      <c r="O4492" s="13">
        <f>data[[#This Row],[Conversions]]/data[[#This Row],[Clicks]]</f>
        <v>0.1518144867455832</v>
      </c>
      <c r="P4492" s="11">
        <v>84</v>
      </c>
      <c r="Q4492" s="11">
        <f>IF(data[[#This Row],[Spend, Dollars]]=0,0,data[[#This Row],[Total conversion value, Dollars]]/data[[#This Row],[Spend, Dollars]])</f>
        <v>26.402519434014458</v>
      </c>
      <c r="R4492" s="2">
        <v>45</v>
      </c>
      <c r="S4492" s="2">
        <v>16</v>
      </c>
      <c r="T4492" s="2">
        <v>13.5</v>
      </c>
      <c r="U4492" s="2">
        <f t="shared" si="70"/>
        <v>74.5</v>
      </c>
    </row>
    <row r="4493" spans="1:21" x14ac:dyDescent="0.2">
      <c r="A4493" t="s">
        <v>22</v>
      </c>
      <c r="B4493" s="3">
        <v>45077</v>
      </c>
      <c r="C4493" s="10" t="str">
        <f>TEXT(data[[#This Row],[Date]],"mmmm")</f>
        <v>May</v>
      </c>
      <c r="D4493" t="s">
        <v>15</v>
      </c>
      <c r="E4493" t="s">
        <v>19</v>
      </c>
      <c r="F4493" t="s">
        <v>14</v>
      </c>
      <c r="G4493" t="s">
        <v>17</v>
      </c>
      <c r="H4493" s="11">
        <v>1289</v>
      </c>
      <c r="I4493" s="11">
        <v>10.569799999999999</v>
      </c>
      <c r="J4493" s="13">
        <f>data[[#This Row],[Clicks]]/data[[#This Row],[Impressions]]</f>
        <v>8.199999999999999E-3</v>
      </c>
      <c r="K4493" s="1">
        <v>0.78199999999999958</v>
      </c>
      <c r="L4493" s="2">
        <v>8.265583599999994</v>
      </c>
      <c r="M4493">
        <v>4</v>
      </c>
      <c r="N4493" s="1">
        <f>IF(data[[#This Row],[Conversions]]=0,0,data[[#This Row],[Spend, Dollars]]/data[[#This Row],[Conversions]])</f>
        <v>2.0663958999999985</v>
      </c>
      <c r="O4493" s="13">
        <f>data[[#This Row],[Conversions]]/data[[#This Row],[Clicks]]</f>
        <v>0.37843667808283982</v>
      </c>
      <c r="P4493" s="11">
        <v>158.4</v>
      </c>
      <c r="Q4493" s="11">
        <f>IF(data[[#This Row],[Spend, Dollars]]=0,0,data[[#This Row],[Total conversion value, Dollars]]/data[[#This Row],[Spend, Dollars]])</f>
        <v>19.163801089616964</v>
      </c>
      <c r="R4493" s="2">
        <v>41</v>
      </c>
      <c r="S4493" s="2">
        <v>8</v>
      </c>
      <c r="T4493" s="2">
        <v>7.5</v>
      </c>
      <c r="U4493" s="2">
        <f t="shared" si="70"/>
        <v>56.5</v>
      </c>
    </row>
    <row r="4494" spans="1:21" x14ac:dyDescent="0.2">
      <c r="A4494" t="s">
        <v>23</v>
      </c>
      <c r="B4494" s="3">
        <v>45078</v>
      </c>
      <c r="C4494" s="10" t="str">
        <f>TEXT(data[[#This Row],[Date]],"mmmm")</f>
        <v>June</v>
      </c>
      <c r="D4494" t="s">
        <v>15</v>
      </c>
      <c r="E4494" t="s">
        <v>19</v>
      </c>
      <c r="F4494" t="s">
        <v>14</v>
      </c>
      <c r="G4494" t="s">
        <v>17</v>
      </c>
      <c r="H4494" s="11">
        <v>712.09999999999991</v>
      </c>
      <c r="I4494" s="11">
        <v>8.9724599999999981</v>
      </c>
      <c r="J4494" s="13">
        <f>data[[#This Row],[Clicks]]/data[[#This Row],[Impressions]]</f>
        <v>1.2599999999999998E-2</v>
      </c>
      <c r="K4494" s="1">
        <v>0.63249999999999973</v>
      </c>
      <c r="L4494" s="2">
        <v>5.6750809499999963</v>
      </c>
      <c r="M4494">
        <v>5</v>
      </c>
      <c r="N4494" s="1">
        <f>IF(data[[#This Row],[Conversions]]=0,0,data[[#This Row],[Spend, Dollars]]/data[[#This Row],[Conversions]])</f>
        <v>1.1350161899999993</v>
      </c>
      <c r="O4494" s="13">
        <f>data[[#This Row],[Conversions]]/data[[#This Row],[Clicks]]</f>
        <v>0.55726077352253467</v>
      </c>
      <c r="P4494" s="11">
        <v>384</v>
      </c>
      <c r="Q4494" s="11">
        <f>IF(data[[#This Row],[Spend, Dollars]]=0,0,data[[#This Row],[Total conversion value, Dollars]]/data[[#This Row],[Spend, Dollars]])</f>
        <v>67.664233053803443</v>
      </c>
      <c r="R4494" s="2">
        <v>45</v>
      </c>
      <c r="S4494" s="2">
        <v>10</v>
      </c>
      <c r="T4494" s="2">
        <v>15</v>
      </c>
      <c r="U4494" s="2">
        <f t="shared" si="70"/>
        <v>70</v>
      </c>
    </row>
    <row r="4495" spans="1:21" x14ac:dyDescent="0.2">
      <c r="A4495" t="s">
        <v>23</v>
      </c>
      <c r="B4495" s="3">
        <v>45079</v>
      </c>
      <c r="C4495" s="10" t="str">
        <f>TEXT(data[[#This Row],[Date]],"mmmm")</f>
        <v>June</v>
      </c>
      <c r="D4495" t="s">
        <v>15</v>
      </c>
      <c r="E4495" t="s">
        <v>19</v>
      </c>
      <c r="F4495" t="s">
        <v>14</v>
      </c>
      <c r="G4495" t="s">
        <v>17</v>
      </c>
      <c r="H4495" s="11">
        <v>458.19999999999993</v>
      </c>
      <c r="I4495" s="11">
        <v>4.3529</v>
      </c>
      <c r="J4495" s="13">
        <f>data[[#This Row],[Clicks]]/data[[#This Row],[Impressions]]</f>
        <v>9.5000000000000015E-3</v>
      </c>
      <c r="K4495" s="1">
        <v>1.4489999999999996</v>
      </c>
      <c r="L4495" s="2">
        <v>6.3073520999999984</v>
      </c>
      <c r="M4495">
        <v>6</v>
      </c>
      <c r="N4495" s="1">
        <f>IF(data[[#This Row],[Conversions]]=0,0,data[[#This Row],[Spend, Dollars]]/data[[#This Row],[Conversions]])</f>
        <v>1.0512253499999997</v>
      </c>
      <c r="O4495" s="13">
        <f>data[[#This Row],[Conversions]]/data[[#This Row],[Clicks]]</f>
        <v>1.3783914172161087</v>
      </c>
      <c r="P4495" s="11">
        <v>270</v>
      </c>
      <c r="Q4495" s="11">
        <f>IF(data[[#This Row],[Spend, Dollars]]=0,0,data[[#This Row],[Total conversion value, Dollars]]/data[[#This Row],[Spend, Dollars]])</f>
        <v>42.8071868700655</v>
      </c>
      <c r="R4495" s="2">
        <v>47</v>
      </c>
      <c r="S4495" s="2">
        <v>13</v>
      </c>
      <c r="T4495" s="2">
        <v>4.5</v>
      </c>
      <c r="U4495" s="2">
        <f t="shared" si="70"/>
        <v>64.5</v>
      </c>
    </row>
    <row r="4496" spans="1:21" x14ac:dyDescent="0.2">
      <c r="A4496" t="s">
        <v>23</v>
      </c>
      <c r="B4496" s="3">
        <v>45080</v>
      </c>
      <c r="C4496" s="10" t="str">
        <f>TEXT(data[[#This Row],[Date]],"mmmm")</f>
        <v>June</v>
      </c>
      <c r="D4496" t="s">
        <v>15</v>
      </c>
      <c r="E4496" t="s">
        <v>19</v>
      </c>
      <c r="F4496" t="s">
        <v>14</v>
      </c>
      <c r="G4496" t="s">
        <v>17</v>
      </c>
      <c r="H4496" s="11">
        <v>1112.1999999999998</v>
      </c>
      <c r="I4496" s="11">
        <v>12.011759999999999</v>
      </c>
      <c r="J4496" s="13">
        <f>data[[#This Row],[Clicks]]/data[[#This Row],[Impressions]]</f>
        <v>1.0800000000000001E-2</v>
      </c>
      <c r="K4496" s="1">
        <v>1.3109999999999997</v>
      </c>
      <c r="L4496" s="2">
        <v>15.747417359999995</v>
      </c>
      <c r="M4496">
        <v>3</v>
      </c>
      <c r="N4496" s="1">
        <f>IF(data[[#This Row],[Conversions]]=0,0,data[[#This Row],[Spend, Dollars]]/data[[#This Row],[Conversions]])</f>
        <v>5.2491391199999979</v>
      </c>
      <c r="O4496" s="13">
        <f>data[[#This Row],[Conversions]]/data[[#This Row],[Clicks]]</f>
        <v>0.24975523986493239</v>
      </c>
      <c r="P4496" s="11">
        <v>122.39999999999999</v>
      </c>
      <c r="Q4496" s="11">
        <f>IF(data[[#This Row],[Spend, Dollars]]=0,0,data[[#This Row],[Total conversion value, Dollars]]/data[[#This Row],[Spend, Dollars]])</f>
        <v>7.772703117077989</v>
      </c>
      <c r="R4496" s="2">
        <v>73</v>
      </c>
      <c r="S4496" s="2">
        <v>19</v>
      </c>
      <c r="T4496" s="2">
        <v>12</v>
      </c>
      <c r="U4496" s="2">
        <f t="shared" si="70"/>
        <v>104</v>
      </c>
    </row>
    <row r="4497" spans="1:21" x14ac:dyDescent="0.2">
      <c r="A4497" t="s">
        <v>23</v>
      </c>
      <c r="B4497" s="3">
        <v>45081</v>
      </c>
      <c r="C4497" s="10" t="str">
        <f>TEXT(data[[#This Row],[Date]],"mmmm")</f>
        <v>June</v>
      </c>
      <c r="D4497" t="s">
        <v>15</v>
      </c>
      <c r="E4497" t="s">
        <v>19</v>
      </c>
      <c r="F4497" t="s">
        <v>14</v>
      </c>
      <c r="G4497" t="s">
        <v>17</v>
      </c>
      <c r="H4497" s="11">
        <v>731.5</v>
      </c>
      <c r="I4497" s="11">
        <v>11.045649999999998</v>
      </c>
      <c r="J4497" s="13">
        <f>data[[#This Row],[Clicks]]/data[[#This Row],[Impressions]]</f>
        <v>1.5099999999999997E-2</v>
      </c>
      <c r="K4497" s="1">
        <v>0.35650000000000004</v>
      </c>
      <c r="L4497" s="2">
        <v>3.9377742250000001</v>
      </c>
      <c r="M4497">
        <v>4</v>
      </c>
      <c r="N4497" s="1">
        <f>IF(data[[#This Row],[Conversions]]=0,0,data[[#This Row],[Spend, Dollars]]/data[[#This Row],[Conversions]])</f>
        <v>0.98444355625000002</v>
      </c>
      <c r="O4497" s="13">
        <f>data[[#This Row],[Conversions]]/data[[#This Row],[Clicks]]</f>
        <v>0.36213350957164137</v>
      </c>
      <c r="P4497" s="11">
        <v>106.8</v>
      </c>
      <c r="Q4497" s="11">
        <f>IF(data[[#This Row],[Spend, Dollars]]=0,0,data[[#This Row],[Total conversion value, Dollars]]/data[[#This Row],[Spend, Dollars]])</f>
        <v>27.12192063271479</v>
      </c>
      <c r="R4497" s="2">
        <v>57</v>
      </c>
      <c r="S4497" s="2">
        <v>3</v>
      </c>
      <c r="T4497" s="2">
        <v>6</v>
      </c>
      <c r="U4497" s="2">
        <f t="shared" si="70"/>
        <v>66</v>
      </c>
    </row>
    <row r="4498" spans="1:21" x14ac:dyDescent="0.2">
      <c r="A4498" t="s">
        <v>23</v>
      </c>
      <c r="B4498" s="3">
        <v>45082</v>
      </c>
      <c r="C4498" s="10" t="str">
        <f>TEXT(data[[#This Row],[Date]],"mmmm")</f>
        <v>June</v>
      </c>
      <c r="D4498" t="s">
        <v>15</v>
      </c>
      <c r="E4498" t="s">
        <v>19</v>
      </c>
      <c r="F4498" t="s">
        <v>14</v>
      </c>
      <c r="G4498" t="s">
        <v>17</v>
      </c>
      <c r="H4498" s="11">
        <v>1027.1999999999998</v>
      </c>
      <c r="I4498" s="11">
        <v>14.688959999999998</v>
      </c>
      <c r="J4498" s="13">
        <f>data[[#This Row],[Clicks]]/data[[#This Row],[Impressions]]</f>
        <v>1.43E-2</v>
      </c>
      <c r="K4498" s="1">
        <v>0.83949999999999969</v>
      </c>
      <c r="L4498" s="2">
        <v>12.331381919999993</v>
      </c>
      <c r="M4498">
        <v>6</v>
      </c>
      <c r="N4498" s="1">
        <f>IF(data[[#This Row],[Conversions]]=0,0,data[[#This Row],[Spend, Dollars]]/data[[#This Row],[Conversions]])</f>
        <v>2.0552303199999988</v>
      </c>
      <c r="O4498" s="13">
        <f>data[[#This Row],[Conversions]]/data[[#This Row],[Clicks]]</f>
        <v>0.40847003463825898</v>
      </c>
      <c r="P4498" s="11">
        <v>164.4</v>
      </c>
      <c r="Q4498" s="11">
        <f>IF(data[[#This Row],[Spend, Dollars]]=0,0,data[[#This Row],[Total conversion value, Dollars]]/data[[#This Row],[Spend, Dollars]])</f>
        <v>13.331839129348781</v>
      </c>
      <c r="R4498" s="2">
        <v>67</v>
      </c>
      <c r="S4498" s="2">
        <v>18</v>
      </c>
      <c r="T4498" s="2">
        <v>9</v>
      </c>
      <c r="U4498" s="2">
        <f t="shared" si="70"/>
        <v>94</v>
      </c>
    </row>
    <row r="4499" spans="1:21" x14ac:dyDescent="0.2">
      <c r="A4499" t="s">
        <v>23</v>
      </c>
      <c r="B4499" s="3">
        <v>45083</v>
      </c>
      <c r="C4499" s="10" t="str">
        <f>TEXT(data[[#This Row],[Date]],"mmmm")</f>
        <v>June</v>
      </c>
      <c r="D4499" t="s">
        <v>15</v>
      </c>
      <c r="E4499" t="s">
        <v>19</v>
      </c>
      <c r="F4499" t="s">
        <v>14</v>
      </c>
      <c r="G4499" t="s">
        <v>17</v>
      </c>
      <c r="H4499" s="11">
        <v>629.9</v>
      </c>
      <c r="I4499" s="11">
        <v>8.8186000000000018</v>
      </c>
      <c r="J4499" s="13">
        <f>data[[#This Row],[Clicks]]/data[[#This Row],[Impressions]]</f>
        <v>1.4000000000000004E-2</v>
      </c>
      <c r="K4499" s="1">
        <v>1.4489999999999996</v>
      </c>
      <c r="L4499" s="2">
        <v>12.778151399999999</v>
      </c>
      <c r="M4499">
        <v>2</v>
      </c>
      <c r="N4499" s="1">
        <f>IF(data[[#This Row],[Conversions]]=0,0,data[[#This Row],[Spend, Dollars]]/data[[#This Row],[Conversions]])</f>
        <v>6.3890756999999994</v>
      </c>
      <c r="O4499" s="13">
        <f>data[[#This Row],[Conversions]]/data[[#This Row],[Clicks]]</f>
        <v>0.22679336856190321</v>
      </c>
      <c r="P4499" s="11">
        <v>63.599999999999994</v>
      </c>
      <c r="Q4499" s="11">
        <f>IF(data[[#This Row],[Spend, Dollars]]=0,0,data[[#This Row],[Total conversion value, Dollars]]/data[[#This Row],[Spend, Dollars]])</f>
        <v>4.9772457696815202</v>
      </c>
      <c r="R4499" s="2">
        <v>80</v>
      </c>
      <c r="S4499" s="2">
        <v>9</v>
      </c>
      <c r="T4499" s="2">
        <v>16.5</v>
      </c>
      <c r="U4499" s="2">
        <f t="shared" si="70"/>
        <v>105.5</v>
      </c>
    </row>
    <row r="4500" spans="1:21" x14ac:dyDescent="0.2">
      <c r="A4500" t="s">
        <v>23</v>
      </c>
      <c r="B4500" s="3">
        <v>45084</v>
      </c>
      <c r="C4500" s="10" t="str">
        <f>TEXT(data[[#This Row],[Date]],"mmmm")</f>
        <v>June</v>
      </c>
      <c r="D4500" t="s">
        <v>15</v>
      </c>
      <c r="E4500" t="s">
        <v>19</v>
      </c>
      <c r="F4500" t="s">
        <v>14</v>
      </c>
      <c r="G4500" t="s">
        <v>17</v>
      </c>
      <c r="H4500" s="11">
        <v>668.3</v>
      </c>
      <c r="I4500" s="11">
        <v>4.1434600000000001</v>
      </c>
      <c r="J4500" s="13">
        <f>data[[#This Row],[Clicks]]/data[[#This Row],[Impressions]]</f>
        <v>6.2000000000000006E-3</v>
      </c>
      <c r="K4500" s="1">
        <v>0.32200000000000001</v>
      </c>
      <c r="L4500" s="2">
        <v>1.33419412</v>
      </c>
      <c r="M4500">
        <v>2</v>
      </c>
      <c r="N4500" s="1">
        <f>IF(data[[#This Row],[Conversions]]=0,0,data[[#This Row],[Spend, Dollars]]/data[[#This Row],[Conversions]])</f>
        <v>0.66709706000000002</v>
      </c>
      <c r="O4500" s="13">
        <f>data[[#This Row],[Conversions]]/data[[#This Row],[Clicks]]</f>
        <v>0.48268838120797591</v>
      </c>
      <c r="P4500" s="11">
        <v>0</v>
      </c>
      <c r="Q4500" s="11">
        <f>IF(data[[#This Row],[Spend, Dollars]]=0,0,data[[#This Row],[Total conversion value, Dollars]]/data[[#This Row],[Spend, Dollars]])</f>
        <v>0</v>
      </c>
      <c r="R4500" s="2">
        <v>55</v>
      </c>
      <c r="S4500" s="2">
        <v>9</v>
      </c>
      <c r="T4500" s="2">
        <v>15</v>
      </c>
      <c r="U4500" s="2">
        <f t="shared" si="70"/>
        <v>79</v>
      </c>
    </row>
    <row r="4501" spans="1:21" x14ac:dyDescent="0.2">
      <c r="A4501" t="s">
        <v>23</v>
      </c>
      <c r="B4501" s="3">
        <v>45085</v>
      </c>
      <c r="C4501" s="10" t="str">
        <f>TEXT(data[[#This Row],[Date]],"mmmm")</f>
        <v>June</v>
      </c>
      <c r="D4501" t="s">
        <v>15</v>
      </c>
      <c r="E4501" t="s">
        <v>19</v>
      </c>
      <c r="F4501" t="s">
        <v>14</v>
      </c>
      <c r="G4501" t="s">
        <v>17</v>
      </c>
      <c r="H4501" s="11">
        <v>598.19999999999993</v>
      </c>
      <c r="I4501" s="11">
        <v>6.161459999999999</v>
      </c>
      <c r="J4501" s="13">
        <f>data[[#This Row],[Clicks]]/data[[#This Row],[Impressions]]</f>
        <v>1.03E-2</v>
      </c>
      <c r="K4501" s="1">
        <v>1.4029999999999996</v>
      </c>
      <c r="L4501" s="2">
        <v>8.6445283799999952</v>
      </c>
      <c r="M4501">
        <v>3</v>
      </c>
      <c r="N4501" s="1">
        <f>IF(data[[#This Row],[Conversions]]=0,0,data[[#This Row],[Spend, Dollars]]/data[[#This Row],[Conversions]])</f>
        <v>2.8815094599999984</v>
      </c>
      <c r="O4501" s="13">
        <f>data[[#This Row],[Conversions]]/data[[#This Row],[Clicks]]</f>
        <v>0.48689758596176885</v>
      </c>
      <c r="P4501" s="11">
        <v>130.79999999999998</v>
      </c>
      <c r="Q4501" s="11">
        <f>IF(data[[#This Row],[Spend, Dollars]]=0,0,data[[#This Row],[Total conversion value, Dollars]]/data[[#This Row],[Spend, Dollars]])</f>
        <v>15.130958480351481</v>
      </c>
      <c r="R4501" s="2">
        <v>56</v>
      </c>
      <c r="S4501" s="2">
        <v>5</v>
      </c>
      <c r="T4501" s="2">
        <v>15</v>
      </c>
      <c r="U4501" s="2">
        <f t="shared" si="70"/>
        <v>76</v>
      </c>
    </row>
    <row r="4502" spans="1:21" x14ac:dyDescent="0.2">
      <c r="A4502" t="s">
        <v>23</v>
      </c>
      <c r="B4502" s="3">
        <v>45086</v>
      </c>
      <c r="C4502" s="10" t="str">
        <f>TEXT(data[[#This Row],[Date]],"mmmm")</f>
        <v>June</v>
      </c>
      <c r="D4502" t="s">
        <v>15</v>
      </c>
      <c r="E4502" t="s">
        <v>19</v>
      </c>
      <c r="F4502" t="s">
        <v>14</v>
      </c>
      <c r="G4502" t="s">
        <v>17</v>
      </c>
      <c r="H4502" s="11">
        <v>685.09999999999991</v>
      </c>
      <c r="I4502" s="11">
        <v>8.6322599999999987</v>
      </c>
      <c r="J4502" s="13">
        <f>data[[#This Row],[Clicks]]/data[[#This Row],[Impressions]]</f>
        <v>1.26E-2</v>
      </c>
      <c r="K4502" s="1">
        <v>0.93149999999999966</v>
      </c>
      <c r="L4502" s="2">
        <v>8.0409501899999967</v>
      </c>
      <c r="M4502">
        <v>1</v>
      </c>
      <c r="N4502" s="1">
        <f>IF(data[[#This Row],[Conversions]]=0,0,data[[#This Row],[Spend, Dollars]]/data[[#This Row],[Conversions]])</f>
        <v>8.0409501899999967</v>
      </c>
      <c r="O4502" s="13">
        <f>data[[#This Row],[Conversions]]/data[[#This Row],[Clicks]]</f>
        <v>0.11584451812155799</v>
      </c>
      <c r="P4502" s="11">
        <v>68.399999999999991</v>
      </c>
      <c r="Q4502" s="11">
        <f>IF(data[[#This Row],[Spend, Dollars]]=0,0,data[[#This Row],[Total conversion value, Dollars]]/data[[#This Row],[Spend, Dollars]])</f>
        <v>8.5064573693124714</v>
      </c>
      <c r="R4502" s="2">
        <v>43</v>
      </c>
      <c r="S4502" s="2">
        <v>3</v>
      </c>
      <c r="T4502" s="2">
        <v>6</v>
      </c>
      <c r="U4502" s="2">
        <f t="shared" si="70"/>
        <v>52</v>
      </c>
    </row>
    <row r="4503" spans="1:21" x14ac:dyDescent="0.2">
      <c r="A4503" t="s">
        <v>23</v>
      </c>
      <c r="B4503" s="3">
        <v>45087</v>
      </c>
      <c r="C4503" s="10" t="str">
        <f>TEXT(data[[#This Row],[Date]],"mmmm")</f>
        <v>June</v>
      </c>
      <c r="D4503" t="s">
        <v>15</v>
      </c>
      <c r="E4503" t="s">
        <v>19</v>
      </c>
      <c r="F4503" t="s">
        <v>14</v>
      </c>
      <c r="G4503" t="s">
        <v>17</v>
      </c>
      <c r="H4503" s="11">
        <v>476.69999999999993</v>
      </c>
      <c r="I4503" s="11">
        <v>3.2415600000000002</v>
      </c>
      <c r="J4503" s="13">
        <f>data[[#This Row],[Clicks]]/data[[#This Row],[Impressions]]</f>
        <v>6.8000000000000014E-3</v>
      </c>
      <c r="K4503" s="1">
        <v>0.60949999999999971</v>
      </c>
      <c r="L4503" s="2">
        <v>1.9757308199999992</v>
      </c>
      <c r="M4503">
        <v>1</v>
      </c>
      <c r="N4503" s="1">
        <f>IF(data[[#This Row],[Conversions]]=0,0,data[[#This Row],[Spend, Dollars]]/data[[#This Row],[Conversions]])</f>
        <v>1.9757308199999992</v>
      </c>
      <c r="O4503" s="13">
        <f>data[[#This Row],[Conversions]]/data[[#This Row],[Clicks]]</f>
        <v>0.30849344142943519</v>
      </c>
      <c r="P4503" s="11">
        <v>33.6</v>
      </c>
      <c r="Q4503" s="11">
        <f>IF(data[[#This Row],[Spend, Dollars]]=0,0,data[[#This Row],[Total conversion value, Dollars]]/data[[#This Row],[Spend, Dollars]])</f>
        <v>17.006365269940982</v>
      </c>
      <c r="R4503" s="2">
        <v>71</v>
      </c>
      <c r="S4503" s="2">
        <v>12</v>
      </c>
      <c r="T4503" s="2">
        <v>3</v>
      </c>
      <c r="U4503" s="2">
        <f t="shared" si="70"/>
        <v>86</v>
      </c>
    </row>
    <row r="4504" spans="1:21" x14ac:dyDescent="0.2">
      <c r="A4504" t="s">
        <v>23</v>
      </c>
      <c r="B4504" s="3">
        <v>45088</v>
      </c>
      <c r="C4504" s="10" t="str">
        <f>TEXT(data[[#This Row],[Date]],"mmmm")</f>
        <v>June</v>
      </c>
      <c r="D4504" t="s">
        <v>15</v>
      </c>
      <c r="E4504" t="s">
        <v>19</v>
      </c>
      <c r="F4504" t="s">
        <v>14</v>
      </c>
      <c r="G4504" t="s">
        <v>17</v>
      </c>
      <c r="H4504" s="11">
        <v>364.19999999999993</v>
      </c>
      <c r="I4504" s="11">
        <v>1.4568000000000001</v>
      </c>
      <c r="J4504" s="13">
        <f>data[[#This Row],[Clicks]]/data[[#This Row],[Impressions]]</f>
        <v>4.000000000000001E-3</v>
      </c>
      <c r="K4504" s="1">
        <v>0.67849999999999977</v>
      </c>
      <c r="L4504" s="2">
        <v>0.98843879999999973</v>
      </c>
      <c r="M4504">
        <v>5</v>
      </c>
      <c r="N4504" s="1">
        <f>IF(data[[#This Row],[Conversions]]=0,0,data[[#This Row],[Spend, Dollars]]/data[[#This Row],[Conversions]])</f>
        <v>0.19768775999999993</v>
      </c>
      <c r="O4504" s="13">
        <f>data[[#This Row],[Conversions]]/data[[#This Row],[Clicks]]</f>
        <v>3.43218012081274</v>
      </c>
      <c r="P4504" s="11">
        <v>134.4</v>
      </c>
      <c r="Q4504" s="11">
        <f>IF(data[[#This Row],[Spend, Dollars]]=0,0,data[[#This Row],[Total conversion value, Dollars]]/data[[#This Row],[Spend, Dollars]])</f>
        <v>135.97199948039275</v>
      </c>
      <c r="R4504" s="2">
        <v>52</v>
      </c>
      <c r="S4504" s="2">
        <v>10</v>
      </c>
      <c r="T4504" s="2">
        <v>3</v>
      </c>
      <c r="U4504" s="2">
        <f t="shared" si="70"/>
        <v>65</v>
      </c>
    </row>
    <row r="4505" spans="1:21" x14ac:dyDescent="0.2">
      <c r="A4505" t="s">
        <v>23</v>
      </c>
      <c r="B4505" s="3">
        <v>45089</v>
      </c>
      <c r="C4505" s="10" t="str">
        <f>TEXT(data[[#This Row],[Date]],"mmmm")</f>
        <v>June</v>
      </c>
      <c r="D4505" t="s">
        <v>15</v>
      </c>
      <c r="E4505" t="s">
        <v>19</v>
      </c>
      <c r="F4505" t="s">
        <v>14</v>
      </c>
      <c r="G4505" t="s">
        <v>17</v>
      </c>
      <c r="H4505" s="11">
        <v>330.79999999999995</v>
      </c>
      <c r="I4505" s="11">
        <v>4.8296799999999989</v>
      </c>
      <c r="J4505" s="13">
        <f>data[[#This Row],[Clicks]]/data[[#This Row],[Impressions]]</f>
        <v>1.4599999999999998E-2</v>
      </c>
      <c r="K4505" s="1">
        <v>0.36800000000000005</v>
      </c>
      <c r="L4505" s="2">
        <v>1.7773222399999997</v>
      </c>
      <c r="M4505">
        <v>1</v>
      </c>
      <c r="N4505" s="1">
        <f>IF(data[[#This Row],[Conversions]]=0,0,data[[#This Row],[Spend, Dollars]]/data[[#This Row],[Conversions]])</f>
        <v>1.7773222399999997</v>
      </c>
      <c r="O4505" s="13">
        <f>data[[#This Row],[Conversions]]/data[[#This Row],[Clicks]]</f>
        <v>0.20705305527488368</v>
      </c>
      <c r="P4505" s="11">
        <v>10.799999999999999</v>
      </c>
      <c r="Q4505" s="11">
        <f>IF(data[[#This Row],[Spend, Dollars]]=0,0,data[[#This Row],[Total conversion value, Dollars]]/data[[#This Row],[Spend, Dollars]])</f>
        <v>6.0765570569802811</v>
      </c>
      <c r="R4505" s="2">
        <v>66</v>
      </c>
      <c r="S4505" s="2">
        <v>16</v>
      </c>
      <c r="T4505" s="2">
        <v>13.5</v>
      </c>
      <c r="U4505" s="2">
        <f t="shared" si="70"/>
        <v>95.5</v>
      </c>
    </row>
    <row r="4506" spans="1:21" x14ac:dyDescent="0.2">
      <c r="A4506" t="s">
        <v>23</v>
      </c>
      <c r="B4506" s="3">
        <v>45090</v>
      </c>
      <c r="C4506" s="10" t="str">
        <f>TEXT(data[[#This Row],[Date]],"mmmm")</f>
        <v>June</v>
      </c>
      <c r="D4506" t="s">
        <v>15</v>
      </c>
      <c r="E4506" t="s">
        <v>19</v>
      </c>
      <c r="F4506" t="s">
        <v>14</v>
      </c>
      <c r="G4506" t="s">
        <v>17</v>
      </c>
      <c r="H4506" s="11">
        <v>652.99999999999989</v>
      </c>
      <c r="I4506" s="11">
        <v>9.5990999999999964</v>
      </c>
      <c r="J4506" s="13">
        <f>data[[#This Row],[Clicks]]/data[[#This Row],[Impressions]]</f>
        <v>1.4699999999999998E-2</v>
      </c>
      <c r="K4506" s="1">
        <v>1.4834999999999996</v>
      </c>
      <c r="L4506" s="2">
        <v>14.24026484999999</v>
      </c>
      <c r="M4506">
        <v>4</v>
      </c>
      <c r="N4506" s="1">
        <f>IF(data[[#This Row],[Conversions]]=0,0,data[[#This Row],[Spend, Dollars]]/data[[#This Row],[Conversions]])</f>
        <v>3.5600662124999976</v>
      </c>
      <c r="O4506" s="13">
        <f>data[[#This Row],[Conversions]]/data[[#This Row],[Clicks]]</f>
        <v>0.41670573282911955</v>
      </c>
      <c r="P4506" s="11">
        <v>160.79999999999998</v>
      </c>
      <c r="Q4506" s="11">
        <f>IF(data[[#This Row],[Spend, Dollars]]=0,0,data[[#This Row],[Total conversion value, Dollars]]/data[[#This Row],[Spend, Dollars]])</f>
        <v>11.291924812760774</v>
      </c>
      <c r="R4506" s="2">
        <v>66</v>
      </c>
      <c r="S4506" s="2">
        <v>4</v>
      </c>
      <c r="T4506" s="2">
        <v>13.5</v>
      </c>
      <c r="U4506" s="2">
        <f t="shared" si="70"/>
        <v>83.5</v>
      </c>
    </row>
    <row r="4507" spans="1:21" x14ac:dyDescent="0.2">
      <c r="A4507" t="s">
        <v>23</v>
      </c>
      <c r="B4507" s="3">
        <v>45091</v>
      </c>
      <c r="C4507" s="10" t="str">
        <f>TEXT(data[[#This Row],[Date]],"mmmm")</f>
        <v>June</v>
      </c>
      <c r="D4507" t="s">
        <v>15</v>
      </c>
      <c r="E4507" t="s">
        <v>19</v>
      </c>
      <c r="F4507" t="s">
        <v>14</v>
      </c>
      <c r="G4507" t="s">
        <v>17</v>
      </c>
      <c r="H4507" s="11">
        <v>776.8</v>
      </c>
      <c r="I4507" s="11">
        <v>6.6804799999999993</v>
      </c>
      <c r="J4507" s="13">
        <f>data[[#This Row],[Clicks]]/data[[#This Row],[Impressions]]</f>
        <v>8.6E-3</v>
      </c>
      <c r="K4507" s="1">
        <v>0.37950000000000006</v>
      </c>
      <c r="L4507" s="2">
        <v>2.5352421600000001</v>
      </c>
      <c r="M4507">
        <v>1</v>
      </c>
      <c r="N4507" s="1">
        <f>IF(data[[#This Row],[Conversions]]=0,0,data[[#This Row],[Spend, Dollars]]/data[[#This Row],[Conversions]])</f>
        <v>2.5352421600000001</v>
      </c>
      <c r="O4507" s="13">
        <f>data[[#This Row],[Conversions]]/data[[#This Row],[Clicks]]</f>
        <v>0.14968984264603744</v>
      </c>
      <c r="P4507" s="11">
        <v>4.8</v>
      </c>
      <c r="Q4507" s="11">
        <f>IF(data[[#This Row],[Spend, Dollars]]=0,0,data[[#This Row],[Total conversion value, Dollars]]/data[[#This Row],[Spend, Dollars]])</f>
        <v>1.8933102627166785</v>
      </c>
      <c r="R4507" s="2">
        <v>54</v>
      </c>
      <c r="S4507" s="2">
        <v>16</v>
      </c>
      <c r="T4507" s="2">
        <v>1.5</v>
      </c>
      <c r="U4507" s="2">
        <f t="shared" si="70"/>
        <v>71.5</v>
      </c>
    </row>
    <row r="4508" spans="1:21" x14ac:dyDescent="0.2">
      <c r="A4508" t="s">
        <v>23</v>
      </c>
      <c r="B4508" s="3">
        <v>45092</v>
      </c>
      <c r="C4508" s="10" t="str">
        <f>TEXT(data[[#This Row],[Date]],"mmmm")</f>
        <v>June</v>
      </c>
      <c r="D4508" t="s">
        <v>15</v>
      </c>
      <c r="E4508" t="s">
        <v>19</v>
      </c>
      <c r="F4508" t="s">
        <v>14</v>
      </c>
      <c r="G4508" t="s">
        <v>17</v>
      </c>
      <c r="H4508" s="11">
        <v>788.5</v>
      </c>
      <c r="I4508" s="11">
        <v>7.6484500000000004</v>
      </c>
      <c r="J4508" s="13">
        <f>data[[#This Row],[Clicks]]/data[[#This Row],[Impressions]]</f>
        <v>9.7000000000000003E-3</v>
      </c>
      <c r="K4508" s="1">
        <v>0.60949999999999971</v>
      </c>
      <c r="L4508" s="2">
        <v>4.6617302749999983</v>
      </c>
      <c r="M4508">
        <v>1</v>
      </c>
      <c r="N4508" s="1">
        <f>IF(data[[#This Row],[Conversions]]=0,0,data[[#This Row],[Spend, Dollars]]/data[[#This Row],[Conversions]])</f>
        <v>4.6617302749999983</v>
      </c>
      <c r="O4508" s="13">
        <f>data[[#This Row],[Conversions]]/data[[#This Row],[Clicks]]</f>
        <v>0.13074544515555439</v>
      </c>
      <c r="P4508" s="11">
        <v>68.399999999999991</v>
      </c>
      <c r="Q4508" s="11">
        <f>IF(data[[#This Row],[Spend, Dollars]]=0,0,data[[#This Row],[Total conversion value, Dollars]]/data[[#This Row],[Spend, Dollars]])</f>
        <v>14.672663574470752</v>
      </c>
      <c r="R4508" s="2">
        <v>75</v>
      </c>
      <c r="S4508" s="2">
        <v>18</v>
      </c>
      <c r="T4508" s="2">
        <v>12</v>
      </c>
      <c r="U4508" s="2">
        <f t="shared" si="70"/>
        <v>105</v>
      </c>
    </row>
    <row r="4509" spans="1:21" x14ac:dyDescent="0.2">
      <c r="A4509" t="s">
        <v>23</v>
      </c>
      <c r="B4509" s="3">
        <v>45093</v>
      </c>
      <c r="C4509" s="10" t="str">
        <f>TEXT(data[[#This Row],[Date]],"mmmm")</f>
        <v>June</v>
      </c>
      <c r="D4509" t="s">
        <v>15</v>
      </c>
      <c r="E4509" t="s">
        <v>19</v>
      </c>
      <c r="F4509" t="s">
        <v>14</v>
      </c>
      <c r="G4509" t="s">
        <v>17</v>
      </c>
      <c r="H4509" s="11">
        <v>1019.0999999999999</v>
      </c>
      <c r="I4509" s="11">
        <v>4.8916799999999991</v>
      </c>
      <c r="J4509" s="13">
        <f>data[[#This Row],[Clicks]]/data[[#This Row],[Impressions]]</f>
        <v>4.7999999999999996E-3</v>
      </c>
      <c r="K4509" s="1">
        <v>0.5635</v>
      </c>
      <c r="L4509" s="2">
        <v>2.7564616799999997</v>
      </c>
      <c r="M4509">
        <v>5</v>
      </c>
      <c r="N4509" s="1">
        <f>IF(data[[#This Row],[Conversions]]=0,0,data[[#This Row],[Spend, Dollars]]/data[[#This Row],[Conversions]])</f>
        <v>0.55129233599999994</v>
      </c>
      <c r="O4509" s="13">
        <f>data[[#This Row],[Conversions]]/data[[#This Row],[Clicks]]</f>
        <v>1.0221437215844047</v>
      </c>
      <c r="P4509" s="11">
        <v>230.39999999999998</v>
      </c>
      <c r="Q4509" s="11">
        <f>IF(data[[#This Row],[Spend, Dollars]]=0,0,data[[#This Row],[Total conversion value, Dollars]]/data[[#This Row],[Spend, Dollars]])</f>
        <v>83.585417374639505</v>
      </c>
      <c r="R4509" s="2">
        <v>69</v>
      </c>
      <c r="S4509" s="2">
        <v>6</v>
      </c>
      <c r="T4509" s="2">
        <v>0</v>
      </c>
      <c r="U4509" s="2">
        <f t="shared" si="70"/>
        <v>75</v>
      </c>
    </row>
    <row r="4510" spans="1:21" x14ac:dyDescent="0.2">
      <c r="A4510" t="s">
        <v>23</v>
      </c>
      <c r="B4510" s="3">
        <v>45094</v>
      </c>
      <c r="C4510" s="10" t="str">
        <f>TEXT(data[[#This Row],[Date]],"mmmm")</f>
        <v>June</v>
      </c>
      <c r="D4510" t="s">
        <v>15</v>
      </c>
      <c r="E4510" t="s">
        <v>19</v>
      </c>
      <c r="F4510" t="s">
        <v>14</v>
      </c>
      <c r="G4510" t="s">
        <v>17</v>
      </c>
      <c r="H4510" s="11">
        <v>667.5</v>
      </c>
      <c r="I4510" s="11">
        <v>8.7442499999999992</v>
      </c>
      <c r="J4510" s="13">
        <f>data[[#This Row],[Clicks]]/data[[#This Row],[Impressions]]</f>
        <v>1.3099999999999999E-2</v>
      </c>
      <c r="K4510" s="1">
        <v>1.3339999999999999</v>
      </c>
      <c r="L4510" s="2">
        <v>11.664829499999998</v>
      </c>
      <c r="M4510">
        <v>3</v>
      </c>
      <c r="N4510" s="1">
        <f>IF(data[[#This Row],[Conversions]]=0,0,data[[#This Row],[Spend, Dollars]]/data[[#This Row],[Conversions]])</f>
        <v>3.8882764999999995</v>
      </c>
      <c r="O4510" s="13">
        <f>data[[#This Row],[Conversions]]/data[[#This Row],[Clicks]]</f>
        <v>0.34308259713526035</v>
      </c>
      <c r="P4510" s="11">
        <v>91.2</v>
      </c>
      <c r="Q4510" s="11">
        <f>IF(data[[#This Row],[Spend, Dollars]]=0,0,data[[#This Row],[Total conversion value, Dollars]]/data[[#This Row],[Spend, Dollars]])</f>
        <v>7.8183740276701021</v>
      </c>
      <c r="R4510" s="2">
        <v>35</v>
      </c>
      <c r="S4510" s="2">
        <v>19</v>
      </c>
      <c r="T4510" s="2">
        <v>13.5</v>
      </c>
      <c r="U4510" s="2">
        <f t="shared" si="70"/>
        <v>67.5</v>
      </c>
    </row>
    <row r="4511" spans="1:21" x14ac:dyDescent="0.2">
      <c r="A4511" t="s">
        <v>23</v>
      </c>
      <c r="B4511" s="3">
        <v>45095</v>
      </c>
      <c r="C4511" s="10" t="str">
        <f>TEXT(data[[#This Row],[Date]],"mmmm")</f>
        <v>June</v>
      </c>
      <c r="D4511" t="s">
        <v>15</v>
      </c>
      <c r="E4511" t="s">
        <v>19</v>
      </c>
      <c r="F4511" t="s">
        <v>14</v>
      </c>
      <c r="G4511" t="s">
        <v>17</v>
      </c>
      <c r="H4511" s="11">
        <v>609.59999999999991</v>
      </c>
      <c r="I4511" s="11">
        <v>4.5110399999999986</v>
      </c>
      <c r="J4511" s="13">
        <f>data[[#This Row],[Clicks]]/data[[#This Row],[Impressions]]</f>
        <v>7.3999999999999986E-3</v>
      </c>
      <c r="K4511" s="1">
        <v>0.78199999999999958</v>
      </c>
      <c r="L4511" s="2">
        <v>3.5276332799999972</v>
      </c>
      <c r="M4511">
        <v>2</v>
      </c>
      <c r="N4511" s="1">
        <f>IF(data[[#This Row],[Conversions]]=0,0,data[[#This Row],[Spend, Dollars]]/data[[#This Row],[Conversions]])</f>
        <v>1.7638166399999986</v>
      </c>
      <c r="O4511" s="13">
        <f>data[[#This Row],[Conversions]]/data[[#This Row],[Clicks]]</f>
        <v>0.44335674256934116</v>
      </c>
      <c r="P4511" s="11">
        <v>58.8</v>
      </c>
      <c r="Q4511" s="11">
        <f>IF(data[[#This Row],[Spend, Dollars]]=0,0,data[[#This Row],[Total conversion value, Dollars]]/data[[#This Row],[Spend, Dollars]])</f>
        <v>16.668399273067308</v>
      </c>
      <c r="R4511" s="2">
        <v>67</v>
      </c>
      <c r="S4511" s="2">
        <v>17</v>
      </c>
      <c r="T4511" s="2">
        <v>13.5</v>
      </c>
      <c r="U4511" s="2">
        <f t="shared" si="70"/>
        <v>97.5</v>
      </c>
    </row>
    <row r="4512" spans="1:21" x14ac:dyDescent="0.2">
      <c r="A4512" t="s">
        <v>23</v>
      </c>
      <c r="B4512" s="3">
        <v>45096</v>
      </c>
      <c r="C4512" s="10" t="str">
        <f>TEXT(data[[#This Row],[Date]],"mmmm")</f>
        <v>June</v>
      </c>
      <c r="D4512" t="s">
        <v>15</v>
      </c>
      <c r="E4512" t="s">
        <v>19</v>
      </c>
      <c r="F4512" t="s">
        <v>14</v>
      </c>
      <c r="G4512" t="s">
        <v>17</v>
      </c>
      <c r="H4512" s="11">
        <v>488.09999999999991</v>
      </c>
      <c r="I4512" s="11">
        <v>6.6869700000000005</v>
      </c>
      <c r="J4512" s="13">
        <f>data[[#This Row],[Clicks]]/data[[#This Row],[Impressions]]</f>
        <v>1.3700000000000004E-2</v>
      </c>
      <c r="K4512" s="1">
        <v>1.1614999999999998</v>
      </c>
      <c r="L4512" s="2">
        <v>7.7669156549999991</v>
      </c>
      <c r="M4512">
        <v>2</v>
      </c>
      <c r="N4512" s="1">
        <f>IF(data[[#This Row],[Conversions]]=0,0,data[[#This Row],[Spend, Dollars]]/data[[#This Row],[Conversions]])</f>
        <v>3.8834578274999996</v>
      </c>
      <c r="O4512" s="13">
        <f>data[[#This Row],[Conversions]]/data[[#This Row],[Clicks]]</f>
        <v>0.29908912407263677</v>
      </c>
      <c r="P4512" s="11">
        <v>3.5999999999999996</v>
      </c>
      <c r="Q4512" s="11">
        <f>IF(data[[#This Row],[Spend, Dollars]]=0,0,data[[#This Row],[Total conversion value, Dollars]]/data[[#This Row],[Spend, Dollars]])</f>
        <v>0.46350445400839108</v>
      </c>
      <c r="R4512" s="2">
        <v>62</v>
      </c>
      <c r="S4512" s="2">
        <v>8</v>
      </c>
      <c r="T4512" s="2">
        <v>1.5</v>
      </c>
      <c r="U4512" s="2">
        <f t="shared" si="70"/>
        <v>71.5</v>
      </c>
    </row>
    <row r="4513" spans="1:21" x14ac:dyDescent="0.2">
      <c r="A4513" t="s">
        <v>23</v>
      </c>
      <c r="B4513" s="3">
        <v>45097</v>
      </c>
      <c r="C4513" s="10" t="str">
        <f>TEXT(data[[#This Row],[Date]],"mmmm")</f>
        <v>June</v>
      </c>
      <c r="D4513" t="s">
        <v>15</v>
      </c>
      <c r="E4513" t="s">
        <v>19</v>
      </c>
      <c r="F4513" t="s">
        <v>14</v>
      </c>
      <c r="G4513" t="s">
        <v>17</v>
      </c>
      <c r="H4513" s="11">
        <v>730.4</v>
      </c>
      <c r="I4513" s="11">
        <v>7.6692</v>
      </c>
      <c r="J4513" s="13">
        <f>data[[#This Row],[Clicks]]/data[[#This Row],[Impressions]]</f>
        <v>1.0500000000000001E-2</v>
      </c>
      <c r="K4513" s="1">
        <v>1.081</v>
      </c>
      <c r="L4513" s="2">
        <v>8.2904052000000004</v>
      </c>
      <c r="M4513">
        <v>6</v>
      </c>
      <c r="N4513" s="1">
        <f>IF(data[[#This Row],[Conversions]]=0,0,data[[#This Row],[Spend, Dollars]]/data[[#This Row],[Conversions]])</f>
        <v>1.3817342000000001</v>
      </c>
      <c r="O4513" s="13">
        <f>data[[#This Row],[Conversions]]/data[[#This Row],[Clicks]]</f>
        <v>0.78235017994054135</v>
      </c>
      <c r="P4513" s="11">
        <v>126</v>
      </c>
      <c r="Q4513" s="11">
        <f>IF(data[[#This Row],[Spend, Dollars]]=0,0,data[[#This Row],[Total conversion value, Dollars]]/data[[#This Row],[Spend, Dollars]])</f>
        <v>15.198292117253811</v>
      </c>
      <c r="R4513" s="2">
        <v>59</v>
      </c>
      <c r="S4513" s="2">
        <v>12</v>
      </c>
      <c r="T4513" s="2">
        <v>0</v>
      </c>
      <c r="U4513" s="2">
        <f t="shared" si="70"/>
        <v>71</v>
      </c>
    </row>
    <row r="4514" spans="1:21" x14ac:dyDescent="0.2">
      <c r="A4514" t="s">
        <v>23</v>
      </c>
      <c r="B4514" s="3">
        <v>45098</v>
      </c>
      <c r="C4514" s="10" t="str">
        <f>TEXT(data[[#This Row],[Date]],"mmmm")</f>
        <v>June</v>
      </c>
      <c r="D4514" t="s">
        <v>15</v>
      </c>
      <c r="E4514" t="s">
        <v>19</v>
      </c>
      <c r="F4514" t="s">
        <v>14</v>
      </c>
      <c r="G4514" t="s">
        <v>17</v>
      </c>
      <c r="H4514" s="11">
        <v>457.9</v>
      </c>
      <c r="I4514" s="11">
        <v>5.9527000000000001</v>
      </c>
      <c r="J4514" s="13">
        <f>data[[#This Row],[Clicks]]/data[[#This Row],[Impressions]]</f>
        <v>1.3000000000000001E-2</v>
      </c>
      <c r="K4514" s="1">
        <v>0.73599999999999965</v>
      </c>
      <c r="L4514" s="2">
        <v>4.3811871999999976</v>
      </c>
      <c r="M4514">
        <v>2</v>
      </c>
      <c r="N4514" s="1">
        <f>IF(data[[#This Row],[Conversions]]=0,0,data[[#This Row],[Spend, Dollars]]/data[[#This Row],[Conversions]])</f>
        <v>2.1905935999999988</v>
      </c>
      <c r="O4514" s="13">
        <f>data[[#This Row],[Conversions]]/data[[#This Row],[Clicks]]</f>
        <v>0.3359819913652628</v>
      </c>
      <c r="P4514" s="11">
        <v>43.199999999999996</v>
      </c>
      <c r="Q4514" s="11">
        <f>IF(data[[#This Row],[Spend, Dollars]]=0,0,data[[#This Row],[Total conversion value, Dollars]]/data[[#This Row],[Spend, Dollars]])</f>
        <v>9.8603410509370661</v>
      </c>
      <c r="R4514" s="2">
        <v>80</v>
      </c>
      <c r="S4514" s="2">
        <v>20</v>
      </c>
      <c r="T4514" s="2">
        <v>6</v>
      </c>
      <c r="U4514" s="2">
        <f t="shared" si="70"/>
        <v>106</v>
      </c>
    </row>
    <row r="4515" spans="1:21" x14ac:dyDescent="0.2">
      <c r="A4515" t="s">
        <v>23</v>
      </c>
      <c r="B4515" s="3">
        <v>45099</v>
      </c>
      <c r="C4515" s="10" t="str">
        <f>TEXT(data[[#This Row],[Date]],"mmmm")</f>
        <v>June</v>
      </c>
      <c r="D4515" t="s">
        <v>15</v>
      </c>
      <c r="E4515" t="s">
        <v>19</v>
      </c>
      <c r="F4515" t="s">
        <v>14</v>
      </c>
      <c r="G4515" t="s">
        <v>17</v>
      </c>
      <c r="H4515" s="11">
        <v>615.59999999999991</v>
      </c>
      <c r="I4515" s="11">
        <v>7.017839999999997</v>
      </c>
      <c r="J4515" s="13">
        <f>data[[#This Row],[Clicks]]/data[[#This Row],[Impressions]]</f>
        <v>1.1399999999999997E-2</v>
      </c>
      <c r="K4515" s="1">
        <v>1.0349999999999997</v>
      </c>
      <c r="L4515" s="2">
        <v>7.2634643999999948</v>
      </c>
      <c r="M4515">
        <v>2</v>
      </c>
      <c r="N4515" s="1">
        <f>IF(data[[#This Row],[Conversions]]=0,0,data[[#This Row],[Spend, Dollars]]/data[[#This Row],[Conversions]])</f>
        <v>3.6317321999999974</v>
      </c>
      <c r="O4515" s="13">
        <f>data[[#This Row],[Conversions]]/data[[#This Row],[Clicks]]</f>
        <v>0.28498797350751809</v>
      </c>
      <c r="P4515" s="11">
        <v>18</v>
      </c>
      <c r="Q4515" s="11">
        <f>IF(data[[#This Row],[Spend, Dollars]]=0,0,data[[#This Row],[Total conversion value, Dollars]]/data[[#This Row],[Spend, Dollars]])</f>
        <v>2.4781562913697233</v>
      </c>
      <c r="R4515" s="2">
        <v>41</v>
      </c>
      <c r="S4515" s="2">
        <v>6</v>
      </c>
      <c r="T4515" s="2">
        <v>13.5</v>
      </c>
      <c r="U4515" s="2">
        <f t="shared" si="70"/>
        <v>60.5</v>
      </c>
    </row>
    <row r="4516" spans="1:21" x14ac:dyDescent="0.2">
      <c r="A4516" t="s">
        <v>23</v>
      </c>
      <c r="B4516" s="3">
        <v>45100</v>
      </c>
      <c r="C4516" s="10" t="str">
        <f>TEXT(data[[#This Row],[Date]],"mmmm")</f>
        <v>June</v>
      </c>
      <c r="D4516" t="s">
        <v>15</v>
      </c>
      <c r="E4516" t="s">
        <v>19</v>
      </c>
      <c r="F4516" t="s">
        <v>14</v>
      </c>
      <c r="G4516" t="s">
        <v>17</v>
      </c>
      <c r="H4516" s="11">
        <v>495.9</v>
      </c>
      <c r="I4516" s="11">
        <v>7.4880899999999988</v>
      </c>
      <c r="J4516" s="13">
        <f>data[[#This Row],[Clicks]]/data[[#This Row],[Impressions]]</f>
        <v>1.5099999999999999E-2</v>
      </c>
      <c r="K4516" s="1">
        <v>1.0349999999999997</v>
      </c>
      <c r="L4516" s="2">
        <v>7.7501731499999966</v>
      </c>
      <c r="M4516">
        <v>2</v>
      </c>
      <c r="N4516" s="1">
        <f>IF(data[[#This Row],[Conversions]]=0,0,data[[#This Row],[Spend, Dollars]]/data[[#This Row],[Conversions]])</f>
        <v>3.8750865749999983</v>
      </c>
      <c r="O4516" s="13">
        <f>data[[#This Row],[Conversions]]/data[[#This Row],[Clicks]]</f>
        <v>0.26709080686797304</v>
      </c>
      <c r="P4516" s="11">
        <v>51.6</v>
      </c>
      <c r="Q4516" s="11">
        <f>IF(data[[#This Row],[Spend, Dollars]]=0,0,data[[#This Row],[Total conversion value, Dollars]]/data[[#This Row],[Spend, Dollars]])</f>
        <v>6.6579157654045478</v>
      </c>
      <c r="R4516" s="2">
        <v>63</v>
      </c>
      <c r="S4516" s="2">
        <v>6</v>
      </c>
      <c r="T4516" s="2">
        <v>3</v>
      </c>
      <c r="U4516" s="2">
        <f t="shared" si="70"/>
        <v>72</v>
      </c>
    </row>
    <row r="4517" spans="1:21" x14ac:dyDescent="0.2">
      <c r="A4517" t="s">
        <v>23</v>
      </c>
      <c r="B4517" s="3">
        <v>45101</v>
      </c>
      <c r="C4517" s="10" t="str">
        <f>TEXT(data[[#This Row],[Date]],"mmmm")</f>
        <v>June</v>
      </c>
      <c r="D4517" t="s">
        <v>15</v>
      </c>
      <c r="E4517" t="s">
        <v>19</v>
      </c>
      <c r="F4517" t="s">
        <v>14</v>
      </c>
      <c r="G4517" t="s">
        <v>17</v>
      </c>
      <c r="H4517" s="11">
        <v>535.69999999999993</v>
      </c>
      <c r="I4517" s="11">
        <v>3.9106099999999997</v>
      </c>
      <c r="J4517" s="13">
        <f>data[[#This Row],[Clicks]]/data[[#This Row],[Impressions]]</f>
        <v>7.3000000000000001E-3</v>
      </c>
      <c r="K4517" s="1">
        <v>0.13800000000000001</v>
      </c>
      <c r="L4517" s="2">
        <v>0.53966418000000005</v>
      </c>
      <c r="M4517">
        <v>5</v>
      </c>
      <c r="N4517" s="1">
        <f>IF(data[[#This Row],[Conversions]]=0,0,data[[#This Row],[Spend, Dollars]]/data[[#This Row],[Conversions]])</f>
        <v>0.107932836</v>
      </c>
      <c r="O4517" s="13">
        <f>data[[#This Row],[Conversions]]/data[[#This Row],[Clicks]]</f>
        <v>1.2785729080629367</v>
      </c>
      <c r="P4517" s="11">
        <v>410.4</v>
      </c>
      <c r="Q4517" s="11">
        <f>IF(data[[#This Row],[Spend, Dollars]]=0,0,data[[#This Row],[Total conversion value, Dollars]]/data[[#This Row],[Spend, Dollars]])</f>
        <v>760.47292966525947</v>
      </c>
      <c r="R4517" s="2">
        <v>57</v>
      </c>
      <c r="S4517" s="2">
        <v>13</v>
      </c>
      <c r="T4517" s="2">
        <v>6</v>
      </c>
      <c r="U4517" s="2">
        <f t="shared" si="70"/>
        <v>76</v>
      </c>
    </row>
    <row r="4518" spans="1:21" x14ac:dyDescent="0.2">
      <c r="A4518" t="s">
        <v>23</v>
      </c>
      <c r="B4518" s="3">
        <v>45102</v>
      </c>
      <c r="C4518" s="10" t="str">
        <f>TEXT(data[[#This Row],[Date]],"mmmm")</f>
        <v>June</v>
      </c>
      <c r="D4518" t="s">
        <v>15</v>
      </c>
      <c r="E4518" t="s">
        <v>19</v>
      </c>
      <c r="F4518" t="s">
        <v>14</v>
      </c>
      <c r="G4518" t="s">
        <v>17</v>
      </c>
      <c r="H4518" s="11">
        <v>672</v>
      </c>
      <c r="I4518" s="11">
        <v>5.7120000000000006</v>
      </c>
      <c r="J4518" s="13">
        <f>data[[#This Row],[Clicks]]/data[[#This Row],[Impressions]]</f>
        <v>8.5000000000000006E-3</v>
      </c>
      <c r="K4518" s="1">
        <v>0.86249999999999971</v>
      </c>
      <c r="L4518" s="2">
        <v>4.9265999999999988</v>
      </c>
      <c r="M4518">
        <v>4</v>
      </c>
      <c r="N4518" s="1">
        <f>IF(data[[#This Row],[Conversions]]=0,0,data[[#This Row],[Spend, Dollars]]/data[[#This Row],[Conversions]])</f>
        <v>1.2316499999999997</v>
      </c>
      <c r="O4518" s="13">
        <f>data[[#This Row],[Conversions]]/data[[#This Row],[Clicks]]</f>
        <v>0.70028011204481788</v>
      </c>
      <c r="P4518" s="11">
        <v>177.6</v>
      </c>
      <c r="Q4518" s="11">
        <f>IF(data[[#This Row],[Spend, Dollars]]=0,0,data[[#This Row],[Total conversion value, Dollars]]/data[[#This Row],[Spend, Dollars]])</f>
        <v>36.049202289611507</v>
      </c>
      <c r="R4518" s="2">
        <v>35</v>
      </c>
      <c r="S4518" s="2">
        <v>16</v>
      </c>
      <c r="T4518" s="2">
        <v>13.5</v>
      </c>
      <c r="U4518" s="2">
        <f t="shared" si="70"/>
        <v>64.5</v>
      </c>
    </row>
    <row r="4519" spans="1:21" x14ac:dyDescent="0.2">
      <c r="A4519" t="s">
        <v>23</v>
      </c>
      <c r="B4519" s="3">
        <v>45103</v>
      </c>
      <c r="C4519" s="10" t="str">
        <f>TEXT(data[[#This Row],[Date]],"mmmm")</f>
        <v>June</v>
      </c>
      <c r="D4519" t="s">
        <v>15</v>
      </c>
      <c r="E4519" t="s">
        <v>19</v>
      </c>
      <c r="F4519" t="s">
        <v>14</v>
      </c>
      <c r="G4519" t="s">
        <v>17</v>
      </c>
      <c r="H4519" s="11">
        <v>1143</v>
      </c>
      <c r="I4519" s="11">
        <v>17.6022</v>
      </c>
      <c r="J4519" s="13">
        <f>data[[#This Row],[Clicks]]/data[[#This Row],[Impressions]]</f>
        <v>1.54E-2</v>
      </c>
      <c r="K4519" s="1">
        <v>0.58649999999999991</v>
      </c>
      <c r="L4519" s="2">
        <v>10.323690299999999</v>
      </c>
      <c r="M4519">
        <v>1</v>
      </c>
      <c r="N4519" s="1">
        <f>IF(data[[#This Row],[Conversions]]=0,0,data[[#This Row],[Spend, Dollars]]/data[[#This Row],[Conversions]])</f>
        <v>10.323690299999999</v>
      </c>
      <c r="O4519" s="13">
        <f>data[[#This Row],[Conversions]]/data[[#This Row],[Clicks]]</f>
        <v>5.6811080433127679E-2</v>
      </c>
      <c r="P4519" s="11">
        <v>1.2</v>
      </c>
      <c r="Q4519" s="11">
        <f>IF(data[[#This Row],[Spend, Dollars]]=0,0,data[[#This Row],[Total conversion value, Dollars]]/data[[#This Row],[Spend, Dollars]])</f>
        <v>0.11623750472251188</v>
      </c>
      <c r="R4519" s="2">
        <v>38</v>
      </c>
      <c r="S4519" s="2">
        <v>16</v>
      </c>
      <c r="T4519" s="2">
        <v>13.5</v>
      </c>
      <c r="U4519" s="2">
        <f t="shared" si="70"/>
        <v>67.5</v>
      </c>
    </row>
    <row r="4520" spans="1:21" x14ac:dyDescent="0.2">
      <c r="A4520" t="s">
        <v>23</v>
      </c>
      <c r="B4520" s="3">
        <v>45104</v>
      </c>
      <c r="C4520" s="10" t="str">
        <f>TEXT(data[[#This Row],[Date]],"mmmm")</f>
        <v>June</v>
      </c>
      <c r="D4520" t="s">
        <v>15</v>
      </c>
      <c r="E4520" t="s">
        <v>19</v>
      </c>
      <c r="F4520" t="s">
        <v>14</v>
      </c>
      <c r="G4520" t="s">
        <v>17</v>
      </c>
      <c r="H4520" s="11">
        <v>808.19999999999993</v>
      </c>
      <c r="I4520" s="11">
        <v>6.0614999999999997</v>
      </c>
      <c r="J4520" s="13">
        <f>data[[#This Row],[Clicks]]/data[[#This Row],[Impressions]]</f>
        <v>7.5000000000000006E-3</v>
      </c>
      <c r="K4520" s="1">
        <v>1.0579999999999998</v>
      </c>
      <c r="L4520" s="2">
        <v>6.413066999999999</v>
      </c>
      <c r="M4520">
        <v>5</v>
      </c>
      <c r="N4520" s="1">
        <f>IF(data[[#This Row],[Conversions]]=0,0,data[[#This Row],[Spend, Dollars]]/data[[#This Row],[Conversions]])</f>
        <v>1.2826133999999998</v>
      </c>
      <c r="O4520" s="13">
        <f>data[[#This Row],[Conversions]]/data[[#This Row],[Clicks]]</f>
        <v>0.82487833044625924</v>
      </c>
      <c r="P4520" s="11">
        <v>142.79999999999998</v>
      </c>
      <c r="Q4520" s="11">
        <f>IF(data[[#This Row],[Spend, Dollars]]=0,0,data[[#This Row],[Total conversion value, Dollars]]/data[[#This Row],[Spend, Dollars]])</f>
        <v>22.267036973105068</v>
      </c>
      <c r="R4520" s="2">
        <v>61</v>
      </c>
      <c r="S4520" s="2">
        <v>8</v>
      </c>
      <c r="T4520" s="2">
        <v>3</v>
      </c>
      <c r="U4520" s="2">
        <f t="shared" si="70"/>
        <v>72</v>
      </c>
    </row>
    <row r="4521" spans="1:21" x14ac:dyDescent="0.2">
      <c r="A4521" t="s">
        <v>23</v>
      </c>
      <c r="B4521" s="3">
        <v>45105</v>
      </c>
      <c r="C4521" s="10" t="str">
        <f>TEXT(data[[#This Row],[Date]],"mmmm")</f>
        <v>June</v>
      </c>
      <c r="D4521" t="s">
        <v>15</v>
      </c>
      <c r="E4521" t="s">
        <v>19</v>
      </c>
      <c r="F4521" t="s">
        <v>14</v>
      </c>
      <c r="G4521" t="s">
        <v>17</v>
      </c>
      <c r="H4521" s="11">
        <v>902.19999999999982</v>
      </c>
      <c r="I4521" s="11">
        <v>7.6686999999999994</v>
      </c>
      <c r="J4521" s="13">
        <f>data[[#This Row],[Clicks]]/data[[#This Row],[Impressions]]</f>
        <v>8.5000000000000006E-3</v>
      </c>
      <c r="K4521" s="1">
        <v>1.5409999999999997</v>
      </c>
      <c r="L4521" s="2">
        <v>11.817466699999997</v>
      </c>
      <c r="M4521">
        <v>2</v>
      </c>
      <c r="N4521" s="1">
        <f>IF(data[[#This Row],[Conversions]]=0,0,data[[#This Row],[Spend, Dollars]]/data[[#This Row],[Conversions]])</f>
        <v>5.9087333499999986</v>
      </c>
      <c r="O4521" s="13">
        <f>data[[#This Row],[Conversions]]/data[[#This Row],[Clicks]]</f>
        <v>0.26080039641660258</v>
      </c>
      <c r="P4521" s="11">
        <v>32.4</v>
      </c>
      <c r="Q4521" s="11">
        <f>IF(data[[#This Row],[Spend, Dollars]]=0,0,data[[#This Row],[Total conversion value, Dollars]]/data[[#This Row],[Spend, Dollars]])</f>
        <v>2.7417043620694108</v>
      </c>
      <c r="R4521" s="2">
        <v>41</v>
      </c>
      <c r="S4521" s="2">
        <v>13</v>
      </c>
      <c r="T4521" s="2">
        <v>13.5</v>
      </c>
      <c r="U4521" s="2">
        <f t="shared" si="70"/>
        <v>67.5</v>
      </c>
    </row>
    <row r="4522" spans="1:21" x14ac:dyDescent="0.2">
      <c r="A4522" t="s">
        <v>23</v>
      </c>
      <c r="B4522" s="3">
        <v>45106</v>
      </c>
      <c r="C4522" s="10" t="str">
        <f>TEXT(data[[#This Row],[Date]],"mmmm")</f>
        <v>June</v>
      </c>
      <c r="D4522" t="s">
        <v>15</v>
      </c>
      <c r="E4522" t="s">
        <v>19</v>
      </c>
      <c r="F4522" t="s">
        <v>14</v>
      </c>
      <c r="G4522" t="s">
        <v>17</v>
      </c>
      <c r="H4522" s="11">
        <v>457.4</v>
      </c>
      <c r="I4522" s="11">
        <v>5.5802799999999992</v>
      </c>
      <c r="J4522" s="13">
        <f>data[[#This Row],[Clicks]]/data[[#This Row],[Impressions]]</f>
        <v>1.2199999999999999E-2</v>
      </c>
      <c r="K4522" s="1">
        <v>0.42549999999999988</v>
      </c>
      <c r="L4522" s="2">
        <v>2.3744091399999991</v>
      </c>
      <c r="M4522">
        <v>2</v>
      </c>
      <c r="N4522" s="1">
        <f>IF(data[[#This Row],[Conversions]]=0,0,data[[#This Row],[Spend, Dollars]]/data[[#This Row],[Conversions]])</f>
        <v>1.1872045699999996</v>
      </c>
      <c r="O4522" s="13">
        <f>data[[#This Row],[Conversions]]/data[[#This Row],[Clicks]]</f>
        <v>0.35840495459009231</v>
      </c>
      <c r="P4522" s="11">
        <v>28.799999999999997</v>
      </c>
      <c r="Q4522" s="11">
        <f>IF(data[[#This Row],[Spend, Dollars]]=0,0,data[[#This Row],[Total conversion value, Dollars]]/data[[#This Row],[Spend, Dollars]])</f>
        <v>12.129333363330975</v>
      </c>
      <c r="R4522" s="2">
        <v>31</v>
      </c>
      <c r="S4522" s="2">
        <v>11</v>
      </c>
      <c r="T4522" s="2">
        <v>6</v>
      </c>
      <c r="U4522" s="2">
        <f t="shared" si="70"/>
        <v>48</v>
      </c>
    </row>
    <row r="4523" spans="1:21" x14ac:dyDescent="0.2">
      <c r="A4523" t="s">
        <v>23</v>
      </c>
      <c r="B4523" s="3">
        <v>45107</v>
      </c>
      <c r="C4523" s="10" t="str">
        <f>TEXT(data[[#This Row],[Date]],"mmmm")</f>
        <v>June</v>
      </c>
      <c r="D4523" t="s">
        <v>15</v>
      </c>
      <c r="E4523" t="s">
        <v>19</v>
      </c>
      <c r="F4523" t="s">
        <v>14</v>
      </c>
      <c r="G4523" t="s">
        <v>17</v>
      </c>
      <c r="H4523" s="11">
        <v>815.3</v>
      </c>
      <c r="I4523" s="11">
        <v>8.8867699999999985</v>
      </c>
      <c r="J4523" s="13">
        <f>data[[#This Row],[Clicks]]/data[[#This Row],[Impressions]]</f>
        <v>1.0899999999999998E-2</v>
      </c>
      <c r="K4523" s="1">
        <v>1.1499999999999997</v>
      </c>
      <c r="L4523" s="2">
        <v>10.219785499999995</v>
      </c>
      <c r="M4523">
        <v>3</v>
      </c>
      <c r="N4523" s="1">
        <f>IF(data[[#This Row],[Conversions]]=0,0,data[[#This Row],[Spend, Dollars]]/data[[#This Row],[Conversions]])</f>
        <v>3.4065951666666652</v>
      </c>
      <c r="O4523" s="13">
        <f>data[[#This Row],[Conversions]]/data[[#This Row],[Clicks]]</f>
        <v>0.33758047074471381</v>
      </c>
      <c r="P4523" s="11">
        <v>200.4</v>
      </c>
      <c r="Q4523" s="11">
        <f>IF(data[[#This Row],[Spend, Dollars]]=0,0,data[[#This Row],[Total conversion value, Dollars]]/data[[#This Row],[Spend, Dollars]])</f>
        <v>19.609022126736427</v>
      </c>
      <c r="R4523" s="2">
        <v>31</v>
      </c>
      <c r="S4523" s="2">
        <v>9</v>
      </c>
      <c r="T4523" s="2">
        <v>6</v>
      </c>
      <c r="U4523" s="2">
        <f t="shared" si="70"/>
        <v>46</v>
      </c>
    </row>
    <row r="4524" spans="1:21" x14ac:dyDescent="0.2">
      <c r="A4524" t="s">
        <v>23</v>
      </c>
      <c r="B4524" s="3">
        <v>45108</v>
      </c>
      <c r="C4524" s="10" t="str">
        <f>TEXT(data[[#This Row],[Date]],"mmmm")</f>
        <v>July</v>
      </c>
      <c r="D4524" t="s">
        <v>15</v>
      </c>
      <c r="E4524" t="s">
        <v>19</v>
      </c>
      <c r="F4524" t="s">
        <v>14</v>
      </c>
      <c r="G4524" t="s">
        <v>17</v>
      </c>
      <c r="H4524" s="11">
        <v>555.29999999999995</v>
      </c>
      <c r="I4524" s="11">
        <v>5.8861799999999986</v>
      </c>
      <c r="J4524" s="13">
        <f>data[[#This Row],[Clicks]]/data[[#This Row],[Impressions]]</f>
        <v>1.0599999999999998E-2</v>
      </c>
      <c r="K4524" s="1">
        <v>0.85099999999999965</v>
      </c>
      <c r="L4524" s="2">
        <v>5.0091391799999965</v>
      </c>
      <c r="M4524">
        <v>2</v>
      </c>
      <c r="N4524" s="1">
        <f>IF(data[[#This Row],[Conversions]]=0,0,data[[#This Row],[Spend, Dollars]]/data[[#This Row],[Conversions]])</f>
        <v>2.5045695899999982</v>
      </c>
      <c r="O4524" s="13">
        <f>data[[#This Row],[Conversions]]/data[[#This Row],[Clicks]]</f>
        <v>0.33977893982175206</v>
      </c>
      <c r="P4524" s="11">
        <v>7.1999999999999993</v>
      </c>
      <c r="Q4524" s="11">
        <f>IF(data[[#This Row],[Spend, Dollars]]=0,0,data[[#This Row],[Total conversion value, Dollars]]/data[[#This Row],[Spend, Dollars]])</f>
        <v>1.4373727183998917</v>
      </c>
      <c r="R4524" s="2">
        <v>53</v>
      </c>
      <c r="S4524" s="2">
        <v>20</v>
      </c>
      <c r="T4524" s="2">
        <v>4.5</v>
      </c>
      <c r="U4524" s="2">
        <f t="shared" si="70"/>
        <v>77.5</v>
      </c>
    </row>
    <row r="4525" spans="1:21" x14ac:dyDescent="0.2">
      <c r="A4525" t="s">
        <v>23</v>
      </c>
      <c r="B4525" s="3">
        <v>45109</v>
      </c>
      <c r="C4525" s="10" t="str">
        <f>TEXT(data[[#This Row],[Date]],"mmmm")</f>
        <v>July</v>
      </c>
      <c r="D4525" t="s">
        <v>15</v>
      </c>
      <c r="E4525" t="s">
        <v>19</v>
      </c>
      <c r="F4525" t="s">
        <v>14</v>
      </c>
      <c r="G4525" t="s">
        <v>17</v>
      </c>
      <c r="H4525" s="11">
        <v>472.19999999999993</v>
      </c>
      <c r="I4525" s="11">
        <v>4.2025800000000002</v>
      </c>
      <c r="J4525" s="13">
        <f>data[[#This Row],[Clicks]]/data[[#This Row],[Impressions]]</f>
        <v>8.9000000000000017E-3</v>
      </c>
      <c r="K4525" s="1">
        <v>0.98899999999999966</v>
      </c>
      <c r="L4525" s="2">
        <v>4.1563516199999988</v>
      </c>
      <c r="M4525">
        <v>4</v>
      </c>
      <c r="N4525" s="1">
        <f>IF(data[[#This Row],[Conversions]]=0,0,data[[#This Row],[Spend, Dollars]]/data[[#This Row],[Conversions]])</f>
        <v>1.0390879049999997</v>
      </c>
      <c r="O4525" s="13">
        <f>data[[#This Row],[Conversions]]/data[[#This Row],[Clicks]]</f>
        <v>0.95179627752475859</v>
      </c>
      <c r="P4525" s="11">
        <v>195.6</v>
      </c>
      <c r="Q4525" s="11">
        <f>IF(data[[#This Row],[Spend, Dollars]]=0,0,data[[#This Row],[Total conversion value, Dollars]]/data[[#This Row],[Spend, Dollars]])</f>
        <v>47.060503509565933</v>
      </c>
      <c r="R4525" s="2">
        <v>51</v>
      </c>
      <c r="S4525" s="2">
        <v>18</v>
      </c>
      <c r="T4525" s="2">
        <v>4.5</v>
      </c>
      <c r="U4525" s="2">
        <f t="shared" si="70"/>
        <v>73.5</v>
      </c>
    </row>
    <row r="4526" spans="1:21" x14ac:dyDescent="0.2">
      <c r="A4526" t="s">
        <v>23</v>
      </c>
      <c r="B4526" s="3">
        <v>45110</v>
      </c>
      <c r="C4526" s="10" t="str">
        <f>TEXT(data[[#This Row],[Date]],"mmmm")</f>
        <v>July</v>
      </c>
      <c r="D4526" t="s">
        <v>15</v>
      </c>
      <c r="E4526" t="s">
        <v>19</v>
      </c>
      <c r="F4526" t="s">
        <v>14</v>
      </c>
      <c r="G4526" t="s">
        <v>17</v>
      </c>
      <c r="H4526" s="11">
        <v>486</v>
      </c>
      <c r="I4526" s="11">
        <v>3.5478000000000005</v>
      </c>
      <c r="J4526" s="13">
        <f>data[[#This Row],[Clicks]]/data[[#This Row],[Impressions]]</f>
        <v>7.3000000000000009E-3</v>
      </c>
      <c r="K4526" s="1">
        <v>1.2074999999999998</v>
      </c>
      <c r="L4526" s="2">
        <v>4.2839685000000003</v>
      </c>
      <c r="M4526">
        <v>1</v>
      </c>
      <c r="N4526" s="1">
        <f>IF(data[[#This Row],[Conversions]]=0,0,data[[#This Row],[Spend, Dollars]]/data[[#This Row],[Conversions]])</f>
        <v>4.2839685000000003</v>
      </c>
      <c r="O4526" s="13">
        <f>data[[#This Row],[Conversions]]/data[[#This Row],[Clicks]]</f>
        <v>0.28186481763346294</v>
      </c>
      <c r="P4526" s="11">
        <v>4.8</v>
      </c>
      <c r="Q4526" s="11">
        <f>IF(data[[#This Row],[Spend, Dollars]]=0,0,data[[#This Row],[Total conversion value, Dollars]]/data[[#This Row],[Spend, Dollars]])</f>
        <v>1.1204564179218404</v>
      </c>
      <c r="R4526" s="2">
        <v>48</v>
      </c>
      <c r="S4526" s="2">
        <v>5</v>
      </c>
      <c r="T4526" s="2">
        <v>15</v>
      </c>
      <c r="U4526" s="2">
        <f t="shared" si="70"/>
        <v>68</v>
      </c>
    </row>
    <row r="4527" spans="1:21" x14ac:dyDescent="0.2">
      <c r="A4527" t="s">
        <v>23</v>
      </c>
      <c r="B4527" s="3">
        <v>45111</v>
      </c>
      <c r="C4527" s="10" t="str">
        <f>TEXT(data[[#This Row],[Date]],"mmmm")</f>
        <v>July</v>
      </c>
      <c r="D4527" t="s">
        <v>15</v>
      </c>
      <c r="E4527" t="s">
        <v>19</v>
      </c>
      <c r="F4527" t="s">
        <v>14</v>
      </c>
      <c r="G4527" t="s">
        <v>17</v>
      </c>
      <c r="H4527" s="11">
        <v>875.5</v>
      </c>
      <c r="I4527" s="11">
        <v>8.2296999999999993</v>
      </c>
      <c r="J4527" s="13">
        <f>data[[#This Row],[Clicks]]/data[[#This Row],[Impressions]]</f>
        <v>9.3999999999999986E-3</v>
      </c>
      <c r="K4527" s="1">
        <v>1.2074999999999998</v>
      </c>
      <c r="L4527" s="2">
        <v>9.9373627499999984</v>
      </c>
      <c r="M4527">
        <v>3</v>
      </c>
      <c r="N4527" s="1">
        <f>IF(data[[#This Row],[Conversions]]=0,0,data[[#This Row],[Spend, Dollars]]/data[[#This Row],[Conversions]])</f>
        <v>3.3124542499999996</v>
      </c>
      <c r="O4527" s="13">
        <f>data[[#This Row],[Conversions]]/data[[#This Row],[Clicks]]</f>
        <v>0.36453333657362968</v>
      </c>
      <c r="P4527" s="11">
        <v>52.8</v>
      </c>
      <c r="Q4527" s="11">
        <f>IF(data[[#This Row],[Spend, Dollars]]=0,0,data[[#This Row],[Total conversion value, Dollars]]/data[[#This Row],[Spend, Dollars]])</f>
        <v>5.3132809305970046</v>
      </c>
      <c r="R4527" s="2">
        <v>76</v>
      </c>
      <c r="S4527" s="2">
        <v>12</v>
      </c>
      <c r="T4527" s="2">
        <v>9</v>
      </c>
      <c r="U4527" s="2">
        <f t="shared" si="70"/>
        <v>97</v>
      </c>
    </row>
    <row r="4528" spans="1:21" x14ac:dyDescent="0.2">
      <c r="A4528" t="s">
        <v>23</v>
      </c>
      <c r="B4528" s="3">
        <v>45112</v>
      </c>
      <c r="C4528" s="10" t="str">
        <f>TEXT(data[[#This Row],[Date]],"mmmm")</f>
        <v>July</v>
      </c>
      <c r="D4528" t="s">
        <v>15</v>
      </c>
      <c r="E4528" t="s">
        <v>19</v>
      </c>
      <c r="F4528" t="s">
        <v>14</v>
      </c>
      <c r="G4528" t="s">
        <v>17</v>
      </c>
      <c r="H4528" s="11">
        <v>545.29999999999995</v>
      </c>
      <c r="I4528" s="11">
        <v>4.4169299999999998</v>
      </c>
      <c r="J4528" s="13">
        <f>data[[#This Row],[Clicks]]/data[[#This Row],[Impressions]]</f>
        <v>8.0999999999999996E-3</v>
      </c>
      <c r="K4528" s="1">
        <v>0.48299999999999987</v>
      </c>
      <c r="L4528" s="2">
        <v>2.1333771899999991</v>
      </c>
      <c r="M4528">
        <v>4</v>
      </c>
      <c r="N4528" s="1">
        <f>IF(data[[#This Row],[Conversions]]=0,0,data[[#This Row],[Spend, Dollars]]/data[[#This Row],[Conversions]])</f>
        <v>0.53334429749999979</v>
      </c>
      <c r="O4528" s="13">
        <f>data[[#This Row],[Conversions]]/data[[#This Row],[Clicks]]</f>
        <v>0.90560638271378546</v>
      </c>
      <c r="P4528" s="11">
        <v>307.2</v>
      </c>
      <c r="Q4528" s="11">
        <f>IF(data[[#This Row],[Spend, Dollars]]=0,0,data[[#This Row],[Total conversion value, Dollars]]/data[[#This Row],[Spend, Dollars]])</f>
        <v>143.99703973585662</v>
      </c>
      <c r="R4528" s="2">
        <v>50</v>
      </c>
      <c r="S4528" s="2">
        <v>16</v>
      </c>
      <c r="T4528" s="2">
        <v>15</v>
      </c>
      <c r="U4528" s="2">
        <f t="shared" si="70"/>
        <v>81</v>
      </c>
    </row>
    <row r="4529" spans="1:21" x14ac:dyDescent="0.2">
      <c r="A4529" t="s">
        <v>23</v>
      </c>
      <c r="B4529" s="3">
        <v>45113</v>
      </c>
      <c r="C4529" s="10" t="str">
        <f>TEXT(data[[#This Row],[Date]],"mmmm")</f>
        <v>July</v>
      </c>
      <c r="D4529" t="s">
        <v>15</v>
      </c>
      <c r="E4529" t="s">
        <v>19</v>
      </c>
      <c r="F4529" t="s">
        <v>14</v>
      </c>
      <c r="G4529" t="s">
        <v>17</v>
      </c>
      <c r="H4529" s="11">
        <v>866.69999999999982</v>
      </c>
      <c r="I4529" s="11">
        <v>11.700449999999998</v>
      </c>
      <c r="J4529" s="13">
        <f>data[[#This Row],[Clicks]]/data[[#This Row],[Impressions]]</f>
        <v>1.3500000000000002E-2</v>
      </c>
      <c r="K4529" s="1">
        <v>0.86249999999999971</v>
      </c>
      <c r="L4529" s="2">
        <v>10.091638124999996</v>
      </c>
      <c r="M4529">
        <v>2</v>
      </c>
      <c r="N4529" s="1">
        <f>IF(data[[#This Row],[Conversions]]=0,0,data[[#This Row],[Spend, Dollars]]/data[[#This Row],[Conversions]])</f>
        <v>5.0458190624999979</v>
      </c>
      <c r="O4529" s="13">
        <f>data[[#This Row],[Conversions]]/data[[#This Row],[Clicks]]</f>
        <v>0.17093359657107207</v>
      </c>
      <c r="P4529" s="11">
        <v>50.4</v>
      </c>
      <c r="Q4529" s="11">
        <f>IF(data[[#This Row],[Spend, Dollars]]=0,0,data[[#This Row],[Total conversion value, Dollars]]/data[[#This Row],[Spend, Dollars]])</f>
        <v>4.9942337780765422</v>
      </c>
      <c r="R4529" s="2">
        <v>57</v>
      </c>
      <c r="S4529" s="2">
        <v>17</v>
      </c>
      <c r="T4529" s="2">
        <v>19.5</v>
      </c>
      <c r="U4529" s="2">
        <f t="shared" si="70"/>
        <v>93.5</v>
      </c>
    </row>
    <row r="4530" spans="1:21" x14ac:dyDescent="0.2">
      <c r="A4530" t="s">
        <v>23</v>
      </c>
      <c r="B4530" s="3">
        <v>45114</v>
      </c>
      <c r="C4530" s="10" t="str">
        <f>TEXT(data[[#This Row],[Date]],"mmmm")</f>
        <v>July</v>
      </c>
      <c r="D4530" t="s">
        <v>15</v>
      </c>
      <c r="E4530" t="s">
        <v>19</v>
      </c>
      <c r="F4530" t="s">
        <v>14</v>
      </c>
      <c r="G4530" t="s">
        <v>17</v>
      </c>
      <c r="H4530" s="11">
        <v>755.19999999999982</v>
      </c>
      <c r="I4530" s="11">
        <v>8.7603199999999966</v>
      </c>
      <c r="J4530" s="13">
        <f>data[[#This Row],[Clicks]]/data[[#This Row],[Impressions]]</f>
        <v>1.1599999999999997E-2</v>
      </c>
      <c r="K4530" s="1">
        <v>0.87399999999999967</v>
      </c>
      <c r="L4530" s="2">
        <v>7.6565196799999944</v>
      </c>
      <c r="M4530">
        <v>4</v>
      </c>
      <c r="N4530" s="1">
        <f>IF(data[[#This Row],[Conversions]]=0,0,data[[#This Row],[Spend, Dollars]]/data[[#This Row],[Conversions]])</f>
        <v>1.9141299199999986</v>
      </c>
      <c r="O4530" s="13">
        <f>data[[#This Row],[Conversions]]/data[[#This Row],[Clicks]]</f>
        <v>0.45660432495616615</v>
      </c>
      <c r="P4530" s="11">
        <v>134.4</v>
      </c>
      <c r="Q4530" s="11">
        <f>IF(data[[#This Row],[Spend, Dollars]]=0,0,data[[#This Row],[Total conversion value, Dollars]]/data[[#This Row],[Spend, Dollars]])</f>
        <v>17.553667412502506</v>
      </c>
      <c r="R4530" s="2">
        <v>52</v>
      </c>
      <c r="S4530" s="2">
        <v>17</v>
      </c>
      <c r="T4530" s="2">
        <v>1.5</v>
      </c>
      <c r="U4530" s="2">
        <f t="shared" si="70"/>
        <v>70.5</v>
      </c>
    </row>
    <row r="4531" spans="1:21" x14ac:dyDescent="0.2">
      <c r="A4531" t="s">
        <v>23</v>
      </c>
      <c r="B4531" s="3">
        <v>45115</v>
      </c>
      <c r="C4531" s="10" t="str">
        <f>TEXT(data[[#This Row],[Date]],"mmmm")</f>
        <v>July</v>
      </c>
      <c r="D4531" t="s">
        <v>15</v>
      </c>
      <c r="E4531" t="s">
        <v>19</v>
      </c>
      <c r="F4531" t="s">
        <v>14</v>
      </c>
      <c r="G4531" t="s">
        <v>17</v>
      </c>
      <c r="H4531" s="11">
        <v>380.59999999999991</v>
      </c>
      <c r="I4531" s="11">
        <v>4.5671999999999988</v>
      </c>
      <c r="J4531" s="13">
        <f>data[[#This Row],[Clicks]]/data[[#This Row],[Impressions]]</f>
        <v>1.2E-2</v>
      </c>
      <c r="K4531" s="1">
        <v>0.55199999999999982</v>
      </c>
      <c r="L4531" s="2">
        <v>2.5210943999999986</v>
      </c>
      <c r="M4531">
        <v>1</v>
      </c>
      <c r="N4531" s="1">
        <f>IF(data[[#This Row],[Conversions]]=0,0,data[[#This Row],[Spend, Dollars]]/data[[#This Row],[Conversions]])</f>
        <v>2.5210943999999986</v>
      </c>
      <c r="O4531" s="13">
        <f>data[[#This Row],[Conversions]]/data[[#This Row],[Clicks]]</f>
        <v>0.21895253109125948</v>
      </c>
      <c r="P4531" s="11">
        <v>14.399999999999999</v>
      </c>
      <c r="Q4531" s="11">
        <f>IF(data[[#This Row],[Spend, Dollars]]=0,0,data[[#This Row],[Total conversion value, Dollars]]/data[[#This Row],[Spend, Dollars]])</f>
        <v>5.7118051589024219</v>
      </c>
      <c r="R4531" s="2">
        <v>46</v>
      </c>
      <c r="S4531" s="2">
        <v>19</v>
      </c>
      <c r="T4531" s="2">
        <v>10.5</v>
      </c>
      <c r="U4531" s="2">
        <f t="shared" si="70"/>
        <v>75.5</v>
      </c>
    </row>
    <row r="4532" spans="1:21" x14ac:dyDescent="0.2">
      <c r="A4532" t="s">
        <v>23</v>
      </c>
      <c r="B4532" s="3">
        <v>45116</v>
      </c>
      <c r="C4532" s="10" t="str">
        <f>TEXT(data[[#This Row],[Date]],"mmmm")</f>
        <v>July</v>
      </c>
      <c r="D4532" t="s">
        <v>15</v>
      </c>
      <c r="E4532" t="s">
        <v>19</v>
      </c>
      <c r="F4532" t="s">
        <v>14</v>
      </c>
      <c r="G4532" t="s">
        <v>17</v>
      </c>
      <c r="H4532" s="11">
        <v>683.19999999999982</v>
      </c>
      <c r="I4532" s="11">
        <v>11.341119999999997</v>
      </c>
      <c r="J4532" s="13">
        <f>data[[#This Row],[Clicks]]/data[[#This Row],[Impressions]]</f>
        <v>1.66E-2</v>
      </c>
      <c r="K4532" s="1">
        <v>0.49449999999999994</v>
      </c>
      <c r="L4532" s="2">
        <v>5.6081838399999979</v>
      </c>
      <c r="M4532">
        <v>5</v>
      </c>
      <c r="N4532" s="1">
        <f>IF(data[[#This Row],[Conversions]]=0,0,data[[#This Row],[Spend, Dollars]]/data[[#This Row],[Conversions]])</f>
        <v>1.1216367679999997</v>
      </c>
      <c r="O4532" s="13">
        <f>data[[#This Row],[Conversions]]/data[[#This Row],[Clicks]]</f>
        <v>0.44087356451567405</v>
      </c>
      <c r="P4532" s="11">
        <v>216</v>
      </c>
      <c r="Q4532" s="11">
        <f>IF(data[[#This Row],[Spend, Dollars]]=0,0,data[[#This Row],[Total conversion value, Dollars]]/data[[#This Row],[Spend, Dollars]])</f>
        <v>38.515142542117538</v>
      </c>
      <c r="R4532" s="2">
        <v>57</v>
      </c>
      <c r="S4532" s="2">
        <v>4</v>
      </c>
      <c r="T4532" s="2">
        <v>3</v>
      </c>
      <c r="U4532" s="2">
        <f t="shared" si="70"/>
        <v>64</v>
      </c>
    </row>
    <row r="4533" spans="1:21" x14ac:dyDescent="0.2">
      <c r="A4533" t="s">
        <v>23</v>
      </c>
      <c r="B4533" s="3">
        <v>45117</v>
      </c>
      <c r="C4533" s="10" t="str">
        <f>TEXT(data[[#This Row],[Date]],"mmmm")</f>
        <v>July</v>
      </c>
      <c r="D4533" t="s">
        <v>15</v>
      </c>
      <c r="E4533" t="s">
        <v>19</v>
      </c>
      <c r="F4533" t="s">
        <v>14</v>
      </c>
      <c r="G4533" t="s">
        <v>17</v>
      </c>
      <c r="H4533" s="11">
        <v>643.99999999999989</v>
      </c>
      <c r="I4533" s="11">
        <v>10.690399999999999</v>
      </c>
      <c r="J4533" s="13">
        <f>data[[#This Row],[Clicks]]/data[[#This Row],[Impressions]]</f>
        <v>1.66E-2</v>
      </c>
      <c r="K4533" s="1">
        <v>0.12650000000000003</v>
      </c>
      <c r="L4533" s="2">
        <v>1.3523356000000002</v>
      </c>
      <c r="M4533">
        <v>5</v>
      </c>
      <c r="N4533" s="1">
        <f>IF(data[[#This Row],[Conversions]]=0,0,data[[#This Row],[Spend, Dollars]]/data[[#This Row],[Conversions]])</f>
        <v>0.27046712000000006</v>
      </c>
      <c r="O4533" s="13">
        <f>data[[#This Row],[Conversions]]/data[[#This Row],[Clicks]]</f>
        <v>0.46770934670358461</v>
      </c>
      <c r="P4533" s="11">
        <v>204</v>
      </c>
      <c r="Q4533" s="11">
        <f>IF(data[[#This Row],[Spend, Dollars]]=0,0,data[[#This Row],[Total conversion value, Dollars]]/data[[#This Row],[Spend, Dollars]])</f>
        <v>150.85012921348812</v>
      </c>
      <c r="R4533" s="2">
        <v>73</v>
      </c>
      <c r="S4533" s="2">
        <v>15</v>
      </c>
      <c r="T4533" s="2">
        <v>9</v>
      </c>
      <c r="U4533" s="2">
        <f t="shared" si="70"/>
        <v>97</v>
      </c>
    </row>
    <row r="4534" spans="1:21" x14ac:dyDescent="0.2">
      <c r="A4534" t="s">
        <v>23</v>
      </c>
      <c r="B4534" s="3">
        <v>45118</v>
      </c>
      <c r="C4534" s="10" t="str">
        <f>TEXT(data[[#This Row],[Date]],"mmmm")</f>
        <v>July</v>
      </c>
      <c r="D4534" t="s">
        <v>15</v>
      </c>
      <c r="E4534" t="s">
        <v>19</v>
      </c>
      <c r="F4534" t="s">
        <v>14</v>
      </c>
      <c r="G4534" t="s">
        <v>17</v>
      </c>
      <c r="H4534" s="11">
        <v>365.59999999999991</v>
      </c>
      <c r="I4534" s="11">
        <v>4.3871999999999991</v>
      </c>
      <c r="J4534" s="13">
        <f>data[[#This Row],[Clicks]]/data[[#This Row],[Impressions]]</f>
        <v>1.2E-2</v>
      </c>
      <c r="K4534" s="1">
        <v>0.33350000000000002</v>
      </c>
      <c r="L4534" s="2">
        <v>1.4631311999999999</v>
      </c>
      <c r="M4534">
        <v>5</v>
      </c>
      <c r="N4534" s="1">
        <f>IF(data[[#This Row],[Conversions]]=0,0,data[[#This Row],[Spend, Dollars]]/data[[#This Row],[Conversions]])</f>
        <v>0.29262623999999998</v>
      </c>
      <c r="O4534" s="13">
        <f>data[[#This Row],[Conversions]]/data[[#This Row],[Clicks]]</f>
        <v>1.139679066374909</v>
      </c>
      <c r="P4534" s="11">
        <v>192</v>
      </c>
      <c r="Q4534" s="11">
        <f>IF(data[[#This Row],[Spend, Dollars]]=0,0,data[[#This Row],[Total conversion value, Dollars]]/data[[#This Row],[Spend, Dollars]])</f>
        <v>131.22541573852024</v>
      </c>
      <c r="R4534" s="2">
        <v>64</v>
      </c>
      <c r="S4534" s="2">
        <v>5</v>
      </c>
      <c r="T4534" s="2">
        <v>3</v>
      </c>
      <c r="U4534" s="2">
        <f t="shared" si="70"/>
        <v>72</v>
      </c>
    </row>
    <row r="4535" spans="1:21" x14ac:dyDescent="0.2">
      <c r="A4535" t="s">
        <v>23</v>
      </c>
      <c r="B4535" s="3">
        <v>45119</v>
      </c>
      <c r="C4535" s="10" t="str">
        <f>TEXT(data[[#This Row],[Date]],"mmmm")</f>
        <v>July</v>
      </c>
      <c r="D4535" t="s">
        <v>15</v>
      </c>
      <c r="E4535" t="s">
        <v>19</v>
      </c>
      <c r="F4535" t="s">
        <v>14</v>
      </c>
      <c r="G4535" t="s">
        <v>17</v>
      </c>
      <c r="H4535" s="11">
        <v>1188.6999999999998</v>
      </c>
      <c r="I4535" s="11">
        <v>15.096489999999998</v>
      </c>
      <c r="J4535" s="13">
        <f>data[[#This Row],[Clicks]]/data[[#This Row],[Impressions]]</f>
        <v>1.2699999999999999E-2</v>
      </c>
      <c r="K4535" s="1">
        <v>1.2419999999999995</v>
      </c>
      <c r="L4535" s="2">
        <v>18.74984057999999</v>
      </c>
      <c r="M4535">
        <v>3</v>
      </c>
      <c r="N4535" s="1">
        <f>IF(data[[#This Row],[Conversions]]=0,0,data[[#This Row],[Spend, Dollars]]/data[[#This Row],[Conversions]])</f>
        <v>6.249946859999997</v>
      </c>
      <c r="O4535" s="13">
        <f>data[[#This Row],[Conversions]]/data[[#This Row],[Clicks]]</f>
        <v>0.19872168961129377</v>
      </c>
      <c r="P4535" s="11">
        <v>79.2</v>
      </c>
      <c r="Q4535" s="11">
        <f>IF(data[[#This Row],[Spend, Dollars]]=0,0,data[[#This Row],[Total conversion value, Dollars]]/data[[#This Row],[Spend, Dollars]])</f>
        <v>4.2240359144429611</v>
      </c>
      <c r="R4535" s="2">
        <v>71</v>
      </c>
      <c r="S4535" s="2">
        <v>2</v>
      </c>
      <c r="T4535" s="2">
        <v>7.5</v>
      </c>
      <c r="U4535" s="2">
        <f t="shared" si="70"/>
        <v>80.5</v>
      </c>
    </row>
    <row r="4536" spans="1:21" x14ac:dyDescent="0.2">
      <c r="A4536" t="s">
        <v>23</v>
      </c>
      <c r="B4536" s="3">
        <v>45120</v>
      </c>
      <c r="C4536" s="10" t="str">
        <f>TEXT(data[[#This Row],[Date]],"mmmm")</f>
        <v>July</v>
      </c>
      <c r="D4536" t="s">
        <v>15</v>
      </c>
      <c r="E4536" t="s">
        <v>19</v>
      </c>
      <c r="F4536" t="s">
        <v>14</v>
      </c>
      <c r="G4536" t="s">
        <v>17</v>
      </c>
      <c r="H4536" s="11">
        <v>506.5</v>
      </c>
      <c r="I4536" s="11">
        <v>5.2169499999999998</v>
      </c>
      <c r="J4536" s="13">
        <f>data[[#This Row],[Clicks]]/data[[#This Row],[Impressions]]</f>
        <v>1.03E-2</v>
      </c>
      <c r="K4536" s="1">
        <v>0.33350000000000002</v>
      </c>
      <c r="L4536" s="2">
        <v>1.739852825</v>
      </c>
      <c r="M4536">
        <v>1</v>
      </c>
      <c r="N4536" s="1">
        <f>IF(data[[#This Row],[Conversions]]=0,0,data[[#This Row],[Spend, Dollars]]/data[[#This Row],[Conversions]])</f>
        <v>1.739852825</v>
      </c>
      <c r="O4536" s="13">
        <f>data[[#This Row],[Conversions]]/data[[#This Row],[Clicks]]</f>
        <v>0.19168287984358678</v>
      </c>
      <c r="P4536" s="11">
        <v>30</v>
      </c>
      <c r="Q4536" s="11">
        <f>IF(data[[#This Row],[Spend, Dollars]]=0,0,data[[#This Row],[Total conversion value, Dollars]]/data[[#This Row],[Spend, Dollars]])</f>
        <v>17.24283776703929</v>
      </c>
      <c r="R4536" s="2">
        <v>85</v>
      </c>
      <c r="S4536" s="2">
        <v>5</v>
      </c>
      <c r="T4536" s="2">
        <v>6</v>
      </c>
      <c r="U4536" s="2">
        <f t="shared" si="70"/>
        <v>96</v>
      </c>
    </row>
    <row r="4537" spans="1:21" x14ac:dyDescent="0.2">
      <c r="A4537" t="s">
        <v>23</v>
      </c>
      <c r="B4537" s="3">
        <v>45121</v>
      </c>
      <c r="C4537" s="10" t="str">
        <f>TEXT(data[[#This Row],[Date]],"mmmm")</f>
        <v>July</v>
      </c>
      <c r="D4537" t="s">
        <v>15</v>
      </c>
      <c r="E4537" t="s">
        <v>19</v>
      </c>
      <c r="F4537" t="s">
        <v>14</v>
      </c>
      <c r="G4537" t="s">
        <v>17</v>
      </c>
      <c r="H4537" s="11">
        <v>674</v>
      </c>
      <c r="I4537" s="11">
        <v>5.7964000000000002</v>
      </c>
      <c r="J4537" s="13">
        <f>data[[#This Row],[Clicks]]/data[[#This Row],[Impressions]]</f>
        <v>8.6E-3</v>
      </c>
      <c r="K4537" s="1">
        <v>1.1269999999999996</v>
      </c>
      <c r="L4537" s="2">
        <v>6.5325427999999981</v>
      </c>
      <c r="M4537">
        <v>5</v>
      </c>
      <c r="N4537" s="1">
        <f>IF(data[[#This Row],[Conversions]]=0,0,data[[#This Row],[Spend, Dollars]]/data[[#This Row],[Conversions]])</f>
        <v>1.3065085599999997</v>
      </c>
      <c r="O4537" s="13">
        <f>data[[#This Row],[Conversions]]/data[[#This Row],[Clicks]]</f>
        <v>0.86260437512939059</v>
      </c>
      <c r="P4537" s="11">
        <v>208.79999999999998</v>
      </c>
      <c r="Q4537" s="11">
        <f>IF(data[[#This Row],[Spend, Dollars]]=0,0,data[[#This Row],[Total conversion value, Dollars]]/data[[#This Row],[Spend, Dollars]])</f>
        <v>31.963051202664918</v>
      </c>
      <c r="R4537" s="2">
        <v>33</v>
      </c>
      <c r="S4537" s="2">
        <v>8</v>
      </c>
      <c r="T4537" s="2">
        <v>1.5</v>
      </c>
      <c r="U4537" s="2">
        <f t="shared" si="70"/>
        <v>42.5</v>
      </c>
    </row>
    <row r="4538" spans="1:21" x14ac:dyDescent="0.2">
      <c r="A4538" t="s">
        <v>23</v>
      </c>
      <c r="B4538" s="3">
        <v>45122</v>
      </c>
      <c r="C4538" s="10" t="str">
        <f>TEXT(data[[#This Row],[Date]],"mmmm")</f>
        <v>July</v>
      </c>
      <c r="D4538" t="s">
        <v>15</v>
      </c>
      <c r="E4538" t="s">
        <v>19</v>
      </c>
      <c r="F4538" t="s">
        <v>14</v>
      </c>
      <c r="G4538" t="s">
        <v>17</v>
      </c>
      <c r="H4538" s="11">
        <v>572.59999999999991</v>
      </c>
      <c r="I4538" s="11">
        <v>7.7300999999999993</v>
      </c>
      <c r="J4538" s="13">
        <f>data[[#This Row],[Clicks]]/data[[#This Row],[Impressions]]</f>
        <v>1.3500000000000002E-2</v>
      </c>
      <c r="K4538" s="1">
        <v>0.39100000000000007</v>
      </c>
      <c r="L4538" s="2">
        <v>3.0224691000000004</v>
      </c>
      <c r="M4538">
        <v>2</v>
      </c>
      <c r="N4538" s="1">
        <f>IF(data[[#This Row],[Conversions]]=0,0,data[[#This Row],[Spend, Dollars]]/data[[#This Row],[Conversions]])</f>
        <v>1.5112345500000002</v>
      </c>
      <c r="O4538" s="13">
        <f>data[[#This Row],[Conversions]]/data[[#This Row],[Clicks]]</f>
        <v>0.25872886508583331</v>
      </c>
      <c r="P4538" s="11">
        <v>26.4</v>
      </c>
      <c r="Q4538" s="11">
        <f>IF(data[[#This Row],[Spend, Dollars]]=0,0,data[[#This Row],[Total conversion value, Dollars]]/data[[#This Row],[Spend, Dollars]])</f>
        <v>8.7345806115933478</v>
      </c>
      <c r="R4538" s="2">
        <v>44</v>
      </c>
      <c r="S4538" s="2">
        <v>12</v>
      </c>
      <c r="T4538" s="2">
        <v>6</v>
      </c>
      <c r="U4538" s="2">
        <f t="shared" si="70"/>
        <v>62</v>
      </c>
    </row>
    <row r="4539" spans="1:21" x14ac:dyDescent="0.2">
      <c r="A4539" t="s">
        <v>23</v>
      </c>
      <c r="B4539" s="3">
        <v>45123</v>
      </c>
      <c r="C4539" s="10" t="str">
        <f>TEXT(data[[#This Row],[Date]],"mmmm")</f>
        <v>July</v>
      </c>
      <c r="D4539" t="s">
        <v>15</v>
      </c>
      <c r="E4539" t="s">
        <v>19</v>
      </c>
      <c r="F4539" t="s">
        <v>14</v>
      </c>
      <c r="G4539" t="s">
        <v>17</v>
      </c>
      <c r="H4539" s="11">
        <v>1009.8999999999999</v>
      </c>
      <c r="I4539" s="11">
        <v>9.998009999999999</v>
      </c>
      <c r="J4539" s="13">
        <f>data[[#This Row],[Clicks]]/data[[#This Row],[Impressions]]</f>
        <v>9.9000000000000008E-3</v>
      </c>
      <c r="K4539" s="1">
        <v>0.33350000000000002</v>
      </c>
      <c r="L4539" s="2">
        <v>3.3343363349999997</v>
      </c>
      <c r="M4539">
        <v>3</v>
      </c>
      <c r="N4539" s="1">
        <f>IF(data[[#This Row],[Conversions]]=0,0,data[[#This Row],[Spend, Dollars]]/data[[#This Row],[Conversions]])</f>
        <v>1.111445445</v>
      </c>
      <c r="O4539" s="13">
        <f>data[[#This Row],[Conversions]]/data[[#This Row],[Clicks]]</f>
        <v>0.30005971188266467</v>
      </c>
      <c r="P4539" s="11">
        <v>168</v>
      </c>
      <c r="Q4539" s="11">
        <f>IF(data[[#This Row],[Spend, Dollars]]=0,0,data[[#This Row],[Total conversion value, Dollars]]/data[[#This Row],[Spend, Dollars]])</f>
        <v>50.384839176699316</v>
      </c>
      <c r="R4539" s="2">
        <v>31</v>
      </c>
      <c r="S4539" s="2">
        <v>14</v>
      </c>
      <c r="T4539" s="2">
        <v>12</v>
      </c>
      <c r="U4539" s="2">
        <f t="shared" si="70"/>
        <v>57</v>
      </c>
    </row>
    <row r="4540" spans="1:21" x14ac:dyDescent="0.2">
      <c r="A4540" t="s">
        <v>23</v>
      </c>
      <c r="B4540" s="3">
        <v>45124</v>
      </c>
      <c r="C4540" s="10" t="str">
        <f>TEXT(data[[#This Row],[Date]],"mmmm")</f>
        <v>July</v>
      </c>
      <c r="D4540" t="s">
        <v>15</v>
      </c>
      <c r="E4540" t="s">
        <v>19</v>
      </c>
      <c r="F4540" t="s">
        <v>14</v>
      </c>
      <c r="G4540" t="s">
        <v>17</v>
      </c>
      <c r="H4540" s="11">
        <v>585.79999999999995</v>
      </c>
      <c r="I4540" s="11">
        <v>6.3266400000000003</v>
      </c>
      <c r="J4540" s="13">
        <f>data[[#This Row],[Clicks]]/data[[#This Row],[Impressions]]</f>
        <v>1.0800000000000001E-2</v>
      </c>
      <c r="K4540" s="1">
        <v>0.9199999999999996</v>
      </c>
      <c r="L4540" s="2">
        <v>5.820508799999998</v>
      </c>
      <c r="M4540">
        <v>1</v>
      </c>
      <c r="N4540" s="1">
        <f>IF(data[[#This Row],[Conversions]]=0,0,data[[#This Row],[Spend, Dollars]]/data[[#This Row],[Conversions]])</f>
        <v>5.820508799999998</v>
      </c>
      <c r="O4540" s="13">
        <f>data[[#This Row],[Conversions]]/data[[#This Row],[Clicks]]</f>
        <v>0.15806178318981323</v>
      </c>
      <c r="P4540" s="11">
        <v>14.399999999999999</v>
      </c>
      <c r="Q4540" s="11">
        <f>IF(data[[#This Row],[Spend, Dollars]]=0,0,data[[#This Row],[Total conversion value, Dollars]]/data[[#This Row],[Spend, Dollars]])</f>
        <v>2.4740105194927295</v>
      </c>
      <c r="R4540" s="2">
        <v>55</v>
      </c>
      <c r="S4540" s="2">
        <v>14</v>
      </c>
      <c r="T4540" s="2">
        <v>18</v>
      </c>
      <c r="U4540" s="2">
        <f t="shared" si="70"/>
        <v>87</v>
      </c>
    </row>
    <row r="4541" spans="1:21" x14ac:dyDescent="0.2">
      <c r="A4541" t="s">
        <v>23</v>
      </c>
      <c r="B4541" s="3">
        <v>45125</v>
      </c>
      <c r="C4541" s="10" t="str">
        <f>TEXT(data[[#This Row],[Date]],"mmmm")</f>
        <v>July</v>
      </c>
      <c r="D4541" t="s">
        <v>15</v>
      </c>
      <c r="E4541" t="s">
        <v>19</v>
      </c>
      <c r="F4541" t="s">
        <v>14</v>
      </c>
      <c r="G4541" t="s">
        <v>17</v>
      </c>
      <c r="H4541" s="11">
        <v>561.19999999999993</v>
      </c>
      <c r="I4541" s="11">
        <v>8.3618799999999993</v>
      </c>
      <c r="J4541" s="13">
        <f>data[[#This Row],[Clicks]]/data[[#This Row],[Impressions]]</f>
        <v>1.49E-2</v>
      </c>
      <c r="K4541" s="1">
        <v>0.73599999999999965</v>
      </c>
      <c r="L4541" s="2">
        <v>6.1543436799999967</v>
      </c>
      <c r="M4541">
        <v>2</v>
      </c>
      <c r="N4541" s="1">
        <f>IF(data[[#This Row],[Conversions]]=0,0,data[[#This Row],[Spend, Dollars]]/data[[#This Row],[Conversions]])</f>
        <v>3.0771718399999983</v>
      </c>
      <c r="O4541" s="13">
        <f>data[[#This Row],[Conversions]]/data[[#This Row],[Clicks]]</f>
        <v>0.23918066272178029</v>
      </c>
      <c r="P4541" s="11">
        <v>20.399999999999999</v>
      </c>
      <c r="Q4541" s="11">
        <f>IF(data[[#This Row],[Spend, Dollars]]=0,0,data[[#This Row],[Total conversion value, Dollars]]/data[[#This Row],[Spend, Dollars]])</f>
        <v>3.3147320105464129</v>
      </c>
      <c r="R4541" s="2">
        <v>57</v>
      </c>
      <c r="S4541" s="2">
        <v>4</v>
      </c>
      <c r="T4541" s="2">
        <v>3</v>
      </c>
      <c r="U4541" s="2">
        <f t="shared" si="70"/>
        <v>64</v>
      </c>
    </row>
    <row r="4542" spans="1:21" x14ac:dyDescent="0.2">
      <c r="A4542" t="s">
        <v>23</v>
      </c>
      <c r="B4542" s="3">
        <v>45126</v>
      </c>
      <c r="C4542" s="10" t="str">
        <f>TEXT(data[[#This Row],[Date]],"mmmm")</f>
        <v>July</v>
      </c>
      <c r="D4542" t="s">
        <v>15</v>
      </c>
      <c r="E4542" t="s">
        <v>19</v>
      </c>
      <c r="F4542" t="s">
        <v>14</v>
      </c>
      <c r="G4542" t="s">
        <v>17</v>
      </c>
      <c r="H4542" s="11">
        <v>982.69999999999982</v>
      </c>
      <c r="I4542" s="11">
        <v>8.2546799999999987</v>
      </c>
      <c r="J4542" s="13">
        <f>data[[#This Row],[Clicks]]/data[[#This Row],[Impressions]]</f>
        <v>8.3999999999999995E-3</v>
      </c>
      <c r="K4542" s="1">
        <v>1.5064999999999995</v>
      </c>
      <c r="L4542" s="2">
        <v>12.435675419999994</v>
      </c>
      <c r="M4542">
        <v>2</v>
      </c>
      <c r="N4542" s="1">
        <f>IF(data[[#This Row],[Conversions]]=0,0,data[[#This Row],[Spend, Dollars]]/data[[#This Row],[Conversions]])</f>
        <v>6.2178377099999969</v>
      </c>
      <c r="O4542" s="13">
        <f>data[[#This Row],[Conversions]]/data[[#This Row],[Clicks]]</f>
        <v>0.24228679973057712</v>
      </c>
      <c r="P4542" s="11">
        <v>21.599999999999998</v>
      </c>
      <c r="Q4542" s="11">
        <f>IF(data[[#This Row],[Spend, Dollars]]=0,0,data[[#This Row],[Total conversion value, Dollars]]/data[[#This Row],[Spend, Dollars]])</f>
        <v>1.7369382257485786</v>
      </c>
      <c r="R4542" s="2">
        <v>89</v>
      </c>
      <c r="S4542" s="2">
        <v>12</v>
      </c>
      <c r="T4542" s="2">
        <v>10.5</v>
      </c>
      <c r="U4542" s="2">
        <f t="shared" si="70"/>
        <v>111.5</v>
      </c>
    </row>
    <row r="4543" spans="1:21" x14ac:dyDescent="0.2">
      <c r="A4543" t="s">
        <v>23</v>
      </c>
      <c r="B4543" s="3">
        <v>45127</v>
      </c>
      <c r="C4543" s="10" t="str">
        <f>TEXT(data[[#This Row],[Date]],"mmmm")</f>
        <v>July</v>
      </c>
      <c r="D4543" t="s">
        <v>15</v>
      </c>
      <c r="E4543" t="s">
        <v>19</v>
      </c>
      <c r="F4543" t="s">
        <v>14</v>
      </c>
      <c r="G4543" t="s">
        <v>17</v>
      </c>
      <c r="H4543" s="11">
        <v>1172.8</v>
      </c>
      <c r="I4543" s="11">
        <v>9.734239999999998</v>
      </c>
      <c r="J4543" s="13">
        <f>data[[#This Row],[Clicks]]/data[[#This Row],[Impressions]]</f>
        <v>8.2999999999999984E-3</v>
      </c>
      <c r="K4543" s="1">
        <v>0.75899999999999967</v>
      </c>
      <c r="L4543" s="2">
        <v>7.3882881599999957</v>
      </c>
      <c r="M4543">
        <v>2</v>
      </c>
      <c r="N4543" s="1">
        <f>IF(data[[#This Row],[Conversions]]=0,0,data[[#This Row],[Spend, Dollars]]/data[[#This Row],[Conversions]])</f>
        <v>3.6941440799999978</v>
      </c>
      <c r="O4543" s="13">
        <f>data[[#This Row],[Conversions]]/data[[#This Row],[Clicks]]</f>
        <v>0.20546031328588574</v>
      </c>
      <c r="P4543" s="11">
        <v>72</v>
      </c>
      <c r="Q4543" s="11">
        <f>IF(data[[#This Row],[Spend, Dollars]]=0,0,data[[#This Row],[Total conversion value, Dollars]]/data[[#This Row],[Spend, Dollars]])</f>
        <v>9.7451531993305522</v>
      </c>
      <c r="R4543" s="2">
        <v>57</v>
      </c>
      <c r="S4543" s="2">
        <v>13</v>
      </c>
      <c r="T4543" s="2">
        <v>10.5</v>
      </c>
      <c r="U4543" s="2">
        <f t="shared" si="70"/>
        <v>80.5</v>
      </c>
    </row>
    <row r="4544" spans="1:21" x14ac:dyDescent="0.2">
      <c r="A4544" t="s">
        <v>23</v>
      </c>
      <c r="B4544" s="3">
        <v>45128</v>
      </c>
      <c r="C4544" s="10" t="str">
        <f>TEXT(data[[#This Row],[Date]],"mmmm")</f>
        <v>July</v>
      </c>
      <c r="D4544" t="s">
        <v>15</v>
      </c>
      <c r="E4544" t="s">
        <v>19</v>
      </c>
      <c r="F4544" t="s">
        <v>14</v>
      </c>
      <c r="G4544" t="s">
        <v>17</v>
      </c>
      <c r="H4544" s="11">
        <v>730.59999999999991</v>
      </c>
      <c r="I4544" s="11">
        <v>12.127959999999998</v>
      </c>
      <c r="J4544" s="13">
        <f>data[[#This Row],[Clicks]]/data[[#This Row],[Impressions]]</f>
        <v>1.66E-2</v>
      </c>
      <c r="K4544" s="1">
        <v>1.5754999999999995</v>
      </c>
      <c r="L4544" s="2">
        <v>19.10760097999999</v>
      </c>
      <c r="M4544">
        <v>2</v>
      </c>
      <c r="N4544" s="1">
        <f>IF(data[[#This Row],[Conversions]]=0,0,data[[#This Row],[Spend, Dollars]]/data[[#This Row],[Conversions]])</f>
        <v>9.5538004899999951</v>
      </c>
      <c r="O4544" s="13">
        <f>data[[#This Row],[Conversions]]/data[[#This Row],[Clicks]]</f>
        <v>0.16490819560750533</v>
      </c>
      <c r="P4544" s="11">
        <v>1.2</v>
      </c>
      <c r="Q4544" s="11">
        <f>IF(data[[#This Row],[Spend, Dollars]]=0,0,data[[#This Row],[Total conversion value, Dollars]]/data[[#This Row],[Spend, Dollars]])</f>
        <v>6.2802232538561237E-2</v>
      </c>
      <c r="R4544" s="2">
        <v>42</v>
      </c>
      <c r="S4544" s="2">
        <v>10</v>
      </c>
      <c r="T4544" s="2">
        <v>4.5</v>
      </c>
      <c r="U4544" s="2">
        <f t="shared" si="70"/>
        <v>56.5</v>
      </c>
    </row>
    <row r="4545" spans="1:21" x14ac:dyDescent="0.2">
      <c r="A4545" t="s">
        <v>23</v>
      </c>
      <c r="B4545" s="3">
        <v>45129</v>
      </c>
      <c r="C4545" s="10" t="str">
        <f>TEXT(data[[#This Row],[Date]],"mmmm")</f>
        <v>July</v>
      </c>
      <c r="D4545" t="s">
        <v>15</v>
      </c>
      <c r="E4545" t="s">
        <v>19</v>
      </c>
      <c r="F4545" t="s">
        <v>14</v>
      </c>
      <c r="G4545" t="s">
        <v>17</v>
      </c>
      <c r="H4545" s="11">
        <v>717.4</v>
      </c>
      <c r="I4545" s="11">
        <v>9.2544599999999981</v>
      </c>
      <c r="J4545" s="13">
        <f>data[[#This Row],[Clicks]]/data[[#This Row],[Impressions]]</f>
        <v>1.2899999999999998E-2</v>
      </c>
      <c r="K4545" s="1">
        <v>0.90849999999999964</v>
      </c>
      <c r="L4545" s="2">
        <v>8.4076769099999957</v>
      </c>
      <c r="M4545">
        <v>2</v>
      </c>
      <c r="N4545" s="1">
        <f>IF(data[[#This Row],[Conversions]]=0,0,data[[#This Row],[Spend, Dollars]]/data[[#This Row],[Conversions]])</f>
        <v>4.2038384549999979</v>
      </c>
      <c r="O4545" s="13">
        <f>data[[#This Row],[Conversions]]/data[[#This Row],[Clicks]]</f>
        <v>0.21611201517970799</v>
      </c>
      <c r="P4545" s="11">
        <v>20.399999999999999</v>
      </c>
      <c r="Q4545" s="11">
        <f>IF(data[[#This Row],[Spend, Dollars]]=0,0,data[[#This Row],[Total conversion value, Dollars]]/data[[#This Row],[Spend, Dollars]])</f>
        <v>2.4263539403775698</v>
      </c>
      <c r="R4545" s="2">
        <v>59</v>
      </c>
      <c r="S4545" s="2">
        <v>9</v>
      </c>
      <c r="T4545" s="2">
        <v>10.5</v>
      </c>
      <c r="U4545" s="2">
        <f t="shared" si="70"/>
        <v>78.5</v>
      </c>
    </row>
    <row r="4546" spans="1:21" x14ac:dyDescent="0.2">
      <c r="A4546" t="s">
        <v>23</v>
      </c>
      <c r="B4546" s="3">
        <v>45130</v>
      </c>
      <c r="C4546" s="10" t="str">
        <f>TEXT(data[[#This Row],[Date]],"mmmm")</f>
        <v>July</v>
      </c>
      <c r="D4546" t="s">
        <v>15</v>
      </c>
      <c r="E4546" t="s">
        <v>19</v>
      </c>
      <c r="F4546" t="s">
        <v>14</v>
      </c>
      <c r="G4546" t="s">
        <v>17</v>
      </c>
      <c r="H4546" s="11">
        <v>697.19999999999993</v>
      </c>
      <c r="I4546" s="11">
        <v>7.3206000000000007</v>
      </c>
      <c r="J4546" s="13">
        <f>data[[#This Row],[Clicks]]/data[[#This Row],[Impressions]]</f>
        <v>1.0500000000000002E-2</v>
      </c>
      <c r="K4546" s="1">
        <v>0.96599999999999964</v>
      </c>
      <c r="L4546" s="2">
        <v>7.0716995999999979</v>
      </c>
      <c r="M4546">
        <v>2</v>
      </c>
      <c r="N4546" s="1">
        <f>IF(data[[#This Row],[Conversions]]=0,0,data[[#This Row],[Spend, Dollars]]/data[[#This Row],[Conversions]])</f>
        <v>3.5358497999999989</v>
      </c>
      <c r="O4546" s="13">
        <f>data[[#This Row],[Conversions]]/data[[#This Row],[Clicks]]</f>
        <v>0.27320165013796682</v>
      </c>
      <c r="P4546" s="11">
        <v>86.399999999999991</v>
      </c>
      <c r="Q4546" s="11">
        <f>IF(data[[#This Row],[Spend, Dollars]]=0,0,data[[#This Row],[Total conversion value, Dollars]]/data[[#This Row],[Spend, Dollars]])</f>
        <v>12.217713546542619</v>
      </c>
      <c r="R4546" s="2">
        <v>44</v>
      </c>
      <c r="S4546" s="2">
        <v>14</v>
      </c>
      <c r="T4546" s="2">
        <v>0</v>
      </c>
      <c r="U4546" s="2">
        <f t="shared" si="70"/>
        <v>58</v>
      </c>
    </row>
    <row r="4547" spans="1:21" x14ac:dyDescent="0.2">
      <c r="A4547" t="s">
        <v>23</v>
      </c>
      <c r="B4547" s="3">
        <v>45131</v>
      </c>
      <c r="C4547" s="10" t="str">
        <f>TEXT(data[[#This Row],[Date]],"mmmm")</f>
        <v>July</v>
      </c>
      <c r="D4547" t="s">
        <v>15</v>
      </c>
      <c r="E4547" t="s">
        <v>19</v>
      </c>
      <c r="F4547" t="s">
        <v>14</v>
      </c>
      <c r="G4547" t="s">
        <v>17</v>
      </c>
      <c r="H4547" s="11">
        <v>831.3</v>
      </c>
      <c r="I4547" s="11">
        <v>9.2274299999999982</v>
      </c>
      <c r="J4547" s="13">
        <f>data[[#This Row],[Clicks]]/data[[#This Row],[Impressions]]</f>
        <v>1.1099999999999999E-2</v>
      </c>
      <c r="K4547" s="1">
        <v>0.77049999999999974</v>
      </c>
      <c r="L4547" s="2">
        <v>7.1097348149999959</v>
      </c>
      <c r="M4547">
        <v>1</v>
      </c>
      <c r="N4547" s="1">
        <f>IF(data[[#This Row],[Conversions]]=0,0,data[[#This Row],[Spend, Dollars]]/data[[#This Row],[Conversions]])</f>
        <v>7.1097348149999959</v>
      </c>
      <c r="O4547" s="13">
        <f>data[[#This Row],[Conversions]]/data[[#This Row],[Clicks]]</f>
        <v>0.10837253709862878</v>
      </c>
      <c r="P4547" s="11">
        <v>12</v>
      </c>
      <c r="Q4547" s="11">
        <f>IF(data[[#This Row],[Spend, Dollars]]=0,0,data[[#This Row],[Total conversion value, Dollars]]/data[[#This Row],[Spend, Dollars]])</f>
        <v>1.6878266647417857</v>
      </c>
      <c r="R4547" s="2">
        <v>57</v>
      </c>
      <c r="S4547" s="2">
        <v>10</v>
      </c>
      <c r="T4547" s="2">
        <v>1.5</v>
      </c>
      <c r="U4547" s="2">
        <f t="shared" ref="U4547:U4610" si="71">SUM(R4547:T4547)</f>
        <v>68.5</v>
      </c>
    </row>
    <row r="4548" spans="1:21" x14ac:dyDescent="0.2">
      <c r="A4548" t="s">
        <v>23</v>
      </c>
      <c r="B4548" s="3">
        <v>45132</v>
      </c>
      <c r="C4548" s="10" t="str">
        <f>TEXT(data[[#This Row],[Date]],"mmmm")</f>
        <v>July</v>
      </c>
      <c r="D4548" t="s">
        <v>15</v>
      </c>
      <c r="E4548" t="s">
        <v>19</v>
      </c>
      <c r="F4548" t="s">
        <v>14</v>
      </c>
      <c r="G4548" t="s">
        <v>17</v>
      </c>
      <c r="H4548" s="11">
        <v>825.89999999999986</v>
      </c>
      <c r="I4548" s="11">
        <v>5.0379900000000006</v>
      </c>
      <c r="J4548" s="13">
        <f>data[[#This Row],[Clicks]]/data[[#This Row],[Impressions]]</f>
        <v>6.1000000000000021E-3</v>
      </c>
      <c r="K4548" s="1">
        <v>0.62099999999999989</v>
      </c>
      <c r="L4548" s="2">
        <v>3.1285917899999998</v>
      </c>
      <c r="M4548">
        <v>2</v>
      </c>
      <c r="N4548" s="1">
        <f>IF(data[[#This Row],[Conversions]]=0,0,data[[#This Row],[Spend, Dollars]]/data[[#This Row],[Conversions]])</f>
        <v>1.5642958949999999</v>
      </c>
      <c r="O4548" s="13">
        <f>data[[#This Row],[Conversions]]/data[[#This Row],[Clicks]]</f>
        <v>0.39698371771281799</v>
      </c>
      <c r="P4548" s="11">
        <v>19.2</v>
      </c>
      <c r="Q4548" s="11">
        <f>IF(data[[#This Row],[Spend, Dollars]]=0,0,data[[#This Row],[Total conversion value, Dollars]]/data[[#This Row],[Spend, Dollars]])</f>
        <v>6.1369463607778636</v>
      </c>
      <c r="R4548" s="2">
        <v>43</v>
      </c>
      <c r="S4548" s="2">
        <v>8</v>
      </c>
      <c r="T4548" s="2">
        <v>15</v>
      </c>
      <c r="U4548" s="2">
        <f t="shared" si="71"/>
        <v>66</v>
      </c>
    </row>
    <row r="4549" spans="1:21" x14ac:dyDescent="0.2">
      <c r="A4549" t="s">
        <v>23</v>
      </c>
      <c r="B4549" s="3">
        <v>45133</v>
      </c>
      <c r="C4549" s="10" t="str">
        <f>TEXT(data[[#This Row],[Date]],"mmmm")</f>
        <v>July</v>
      </c>
      <c r="D4549" t="s">
        <v>15</v>
      </c>
      <c r="E4549" t="s">
        <v>19</v>
      </c>
      <c r="F4549" t="s">
        <v>14</v>
      </c>
      <c r="G4549" t="s">
        <v>17</v>
      </c>
      <c r="H4549" s="11">
        <v>440</v>
      </c>
      <c r="I4549" s="11">
        <v>5.72</v>
      </c>
      <c r="J4549" s="13">
        <f>data[[#This Row],[Clicks]]/data[[#This Row],[Impressions]]</f>
        <v>1.2999999999999999E-2</v>
      </c>
      <c r="K4549" s="1">
        <v>0.23000000000000004</v>
      </c>
      <c r="L4549" s="2">
        <v>1.3156000000000001</v>
      </c>
      <c r="M4549">
        <v>1</v>
      </c>
      <c r="N4549" s="1">
        <f>IF(data[[#This Row],[Conversions]]=0,0,data[[#This Row],[Spend, Dollars]]/data[[#This Row],[Conversions]])</f>
        <v>1.3156000000000001</v>
      </c>
      <c r="O4549" s="13">
        <f>data[[#This Row],[Conversions]]/data[[#This Row],[Clicks]]</f>
        <v>0.17482517482517484</v>
      </c>
      <c r="P4549" s="11">
        <v>40.799999999999997</v>
      </c>
      <c r="Q4549" s="11">
        <f>IF(data[[#This Row],[Spend, Dollars]]=0,0,data[[#This Row],[Total conversion value, Dollars]]/data[[#This Row],[Spend, Dollars]])</f>
        <v>31.012465795074487</v>
      </c>
      <c r="R4549" s="2">
        <v>78</v>
      </c>
      <c r="S4549" s="2">
        <v>18</v>
      </c>
      <c r="T4549" s="2">
        <v>6</v>
      </c>
      <c r="U4549" s="2">
        <f t="shared" si="71"/>
        <v>102</v>
      </c>
    </row>
    <row r="4550" spans="1:21" x14ac:dyDescent="0.2">
      <c r="A4550" t="s">
        <v>23</v>
      </c>
      <c r="B4550" s="3">
        <v>45134</v>
      </c>
      <c r="C4550" s="10" t="str">
        <f>TEXT(data[[#This Row],[Date]],"mmmm")</f>
        <v>July</v>
      </c>
      <c r="D4550" t="s">
        <v>15</v>
      </c>
      <c r="E4550" t="s">
        <v>19</v>
      </c>
      <c r="F4550" t="s">
        <v>14</v>
      </c>
      <c r="G4550" t="s">
        <v>17</v>
      </c>
      <c r="H4550" s="11">
        <v>652.89999999999986</v>
      </c>
      <c r="I4550" s="11">
        <v>8.9447299999999981</v>
      </c>
      <c r="J4550" s="13">
        <f>data[[#This Row],[Clicks]]/data[[#This Row],[Impressions]]</f>
        <v>1.37E-2</v>
      </c>
      <c r="K4550" s="1">
        <v>0.24149999999999999</v>
      </c>
      <c r="L4550" s="2">
        <v>2.1601522949999996</v>
      </c>
      <c r="M4550">
        <v>6</v>
      </c>
      <c r="N4550" s="1">
        <f>IF(data[[#This Row],[Conversions]]=0,0,data[[#This Row],[Spend, Dollars]]/data[[#This Row],[Conversions]])</f>
        <v>0.36002538249999994</v>
      </c>
      <c r="O4550" s="13">
        <f>data[[#This Row],[Conversions]]/data[[#This Row],[Clicks]]</f>
        <v>0.67078603825939986</v>
      </c>
      <c r="P4550" s="11">
        <v>312</v>
      </c>
      <c r="Q4550" s="11">
        <f>IF(data[[#This Row],[Spend, Dollars]]=0,0,data[[#This Row],[Total conversion value, Dollars]]/data[[#This Row],[Spend, Dollars]])</f>
        <v>144.43426082604054</v>
      </c>
      <c r="R4550" s="2">
        <v>85</v>
      </c>
      <c r="S4550" s="2">
        <v>4</v>
      </c>
      <c r="T4550" s="2">
        <v>12</v>
      </c>
      <c r="U4550" s="2">
        <f t="shared" si="71"/>
        <v>101</v>
      </c>
    </row>
    <row r="4551" spans="1:21" x14ac:dyDescent="0.2">
      <c r="A4551" t="s">
        <v>23</v>
      </c>
      <c r="B4551" s="3">
        <v>45135</v>
      </c>
      <c r="C4551" s="10" t="str">
        <f>TEXT(data[[#This Row],[Date]],"mmmm")</f>
        <v>July</v>
      </c>
      <c r="D4551" t="s">
        <v>15</v>
      </c>
      <c r="E4551" t="s">
        <v>19</v>
      </c>
      <c r="F4551" t="s">
        <v>14</v>
      </c>
      <c r="G4551" t="s">
        <v>17</v>
      </c>
      <c r="H4551" s="11">
        <v>1020.5999999999999</v>
      </c>
      <c r="I4551" s="11">
        <v>14.798699999999998</v>
      </c>
      <c r="J4551" s="13">
        <f>data[[#This Row],[Clicks]]/data[[#This Row],[Impressions]]</f>
        <v>1.4499999999999999E-2</v>
      </c>
      <c r="K4551" s="1">
        <v>0.71299999999999963</v>
      </c>
      <c r="L4551" s="2">
        <v>10.551473099999994</v>
      </c>
      <c r="M4551">
        <v>2</v>
      </c>
      <c r="N4551" s="1">
        <f>IF(data[[#This Row],[Conversions]]=0,0,data[[#This Row],[Spend, Dollars]]/data[[#This Row],[Conversions]])</f>
        <v>5.2757365499999969</v>
      </c>
      <c r="O4551" s="13">
        <f>data[[#This Row],[Conversions]]/data[[#This Row],[Clicks]]</f>
        <v>0.13514700615594613</v>
      </c>
      <c r="P4551" s="11">
        <v>36</v>
      </c>
      <c r="Q4551" s="11">
        <f>IF(data[[#This Row],[Spend, Dollars]]=0,0,data[[#This Row],[Total conversion value, Dollars]]/data[[#This Row],[Spend, Dollars]])</f>
        <v>3.4118458777097218</v>
      </c>
      <c r="R4551" s="2">
        <v>62</v>
      </c>
      <c r="S4551" s="2">
        <v>17</v>
      </c>
      <c r="T4551" s="2">
        <v>10.5</v>
      </c>
      <c r="U4551" s="2">
        <f t="shared" si="71"/>
        <v>89.5</v>
      </c>
    </row>
    <row r="4552" spans="1:21" x14ac:dyDescent="0.2">
      <c r="A4552" t="s">
        <v>23</v>
      </c>
      <c r="B4552" s="3">
        <v>45136</v>
      </c>
      <c r="C4552" s="10" t="str">
        <f>TEXT(data[[#This Row],[Date]],"mmmm")</f>
        <v>July</v>
      </c>
      <c r="D4552" t="s">
        <v>15</v>
      </c>
      <c r="E4552" t="s">
        <v>19</v>
      </c>
      <c r="F4552" t="s">
        <v>14</v>
      </c>
      <c r="G4552" t="s">
        <v>17</v>
      </c>
      <c r="H4552" s="11">
        <v>580.5</v>
      </c>
      <c r="I4552" s="11">
        <v>4.2376499999999995</v>
      </c>
      <c r="J4552" s="13">
        <f>data[[#This Row],[Clicks]]/data[[#This Row],[Impressions]]</f>
        <v>7.2999999999999992E-3</v>
      </c>
      <c r="K4552" s="1">
        <v>0.50599999999999989</v>
      </c>
      <c r="L4552" s="2">
        <v>2.1442508999999994</v>
      </c>
      <c r="M4552">
        <v>2</v>
      </c>
      <c r="N4552" s="1">
        <f>IF(data[[#This Row],[Conversions]]=0,0,data[[#This Row],[Spend, Dollars]]/data[[#This Row],[Conversions]])</f>
        <v>1.0721254499999997</v>
      </c>
      <c r="O4552" s="13">
        <f>data[[#This Row],[Conversions]]/data[[#This Row],[Clicks]]</f>
        <v>0.4719596946420776</v>
      </c>
      <c r="P4552" s="11">
        <v>26.4</v>
      </c>
      <c r="Q4552" s="11">
        <f>IF(data[[#This Row],[Spend, Dollars]]=0,0,data[[#This Row],[Total conversion value, Dollars]]/data[[#This Row],[Spend, Dollars]])</f>
        <v>12.311992034141158</v>
      </c>
      <c r="R4552" s="2">
        <v>53</v>
      </c>
      <c r="S4552" s="2">
        <v>18</v>
      </c>
      <c r="T4552" s="2">
        <v>9</v>
      </c>
      <c r="U4552" s="2">
        <f t="shared" si="71"/>
        <v>80</v>
      </c>
    </row>
    <row r="4553" spans="1:21" x14ac:dyDescent="0.2">
      <c r="A4553" t="s">
        <v>23</v>
      </c>
      <c r="B4553" s="3">
        <v>45137</v>
      </c>
      <c r="C4553" s="10" t="str">
        <f>TEXT(data[[#This Row],[Date]],"mmmm")</f>
        <v>July</v>
      </c>
      <c r="D4553" t="s">
        <v>15</v>
      </c>
      <c r="E4553" t="s">
        <v>19</v>
      </c>
      <c r="F4553" t="s">
        <v>14</v>
      </c>
      <c r="G4553" t="s">
        <v>17</v>
      </c>
      <c r="H4553" s="11">
        <v>781.4</v>
      </c>
      <c r="I4553" s="11">
        <v>7.345159999999999</v>
      </c>
      <c r="J4553" s="13">
        <f>data[[#This Row],[Clicks]]/data[[#This Row],[Impressions]]</f>
        <v>9.3999999999999986E-3</v>
      </c>
      <c r="K4553" s="1">
        <v>1.4259999999999997</v>
      </c>
      <c r="L4553" s="2">
        <v>10.474198159999997</v>
      </c>
      <c r="M4553">
        <v>4</v>
      </c>
      <c r="N4553" s="1">
        <f>IF(data[[#This Row],[Conversions]]=0,0,data[[#This Row],[Spend, Dollars]]/data[[#This Row],[Conversions]])</f>
        <v>2.6185495399999992</v>
      </c>
      <c r="O4553" s="13">
        <f>data[[#This Row],[Conversions]]/data[[#This Row],[Clicks]]</f>
        <v>0.54457629241568606</v>
      </c>
      <c r="P4553" s="11">
        <v>171.6</v>
      </c>
      <c r="Q4553" s="11">
        <f>IF(data[[#This Row],[Spend, Dollars]]=0,0,data[[#This Row],[Total conversion value, Dollars]]/data[[#This Row],[Spend, Dollars]])</f>
        <v>16.38311566944806</v>
      </c>
      <c r="R4553" s="2">
        <v>59</v>
      </c>
      <c r="S4553" s="2">
        <v>15</v>
      </c>
      <c r="T4553" s="2">
        <v>9</v>
      </c>
      <c r="U4553" s="2">
        <f t="shared" si="71"/>
        <v>83</v>
      </c>
    </row>
    <row r="4554" spans="1:21" x14ac:dyDescent="0.2">
      <c r="A4554" t="s">
        <v>23</v>
      </c>
      <c r="B4554" s="3">
        <v>45138</v>
      </c>
      <c r="C4554" s="10" t="str">
        <f>TEXT(data[[#This Row],[Date]],"mmmm")</f>
        <v>July</v>
      </c>
      <c r="D4554" t="s">
        <v>15</v>
      </c>
      <c r="E4554" t="s">
        <v>19</v>
      </c>
      <c r="F4554" t="s">
        <v>14</v>
      </c>
      <c r="G4554" t="s">
        <v>17</v>
      </c>
      <c r="H4554" s="11">
        <v>737.4</v>
      </c>
      <c r="I4554" s="11">
        <v>8.1851399999999988</v>
      </c>
      <c r="J4554" s="13">
        <f>data[[#This Row],[Clicks]]/data[[#This Row],[Impressions]]</f>
        <v>1.1099999999999999E-2</v>
      </c>
      <c r="K4554" s="1">
        <v>0.95449999999999957</v>
      </c>
      <c r="L4554" s="2">
        <v>7.8127161299999957</v>
      </c>
      <c r="M4554">
        <v>2</v>
      </c>
      <c r="N4554" s="1">
        <f>IF(data[[#This Row],[Conversions]]=0,0,data[[#This Row],[Spend, Dollars]]/data[[#This Row],[Conversions]])</f>
        <v>3.9063580649999978</v>
      </c>
      <c r="O4554" s="13">
        <f>data[[#This Row],[Conversions]]/data[[#This Row],[Clicks]]</f>
        <v>0.24434524027689206</v>
      </c>
      <c r="P4554" s="11">
        <v>63.599999999999994</v>
      </c>
      <c r="Q4554" s="11">
        <f>IF(data[[#This Row],[Spend, Dollars]]=0,0,data[[#This Row],[Total conversion value, Dollars]]/data[[#This Row],[Spend, Dollars]])</f>
        <v>8.1405747939289359</v>
      </c>
      <c r="R4554" s="2">
        <v>68</v>
      </c>
      <c r="S4554" s="2">
        <v>4</v>
      </c>
      <c r="T4554" s="2">
        <v>6</v>
      </c>
      <c r="U4554" s="2">
        <f t="shared" si="71"/>
        <v>78</v>
      </c>
    </row>
    <row r="4555" spans="1:21" x14ac:dyDescent="0.2">
      <c r="A4555" t="s">
        <v>23</v>
      </c>
      <c r="B4555" s="3">
        <v>45139</v>
      </c>
      <c r="C4555" s="10" t="str">
        <f>TEXT(data[[#This Row],[Date]],"mmmm")</f>
        <v>August</v>
      </c>
      <c r="D4555" t="s">
        <v>15</v>
      </c>
      <c r="E4555" t="s">
        <v>19</v>
      </c>
      <c r="F4555" t="s">
        <v>14</v>
      </c>
      <c r="G4555" t="s">
        <v>17</v>
      </c>
      <c r="H4555" s="11">
        <v>1201</v>
      </c>
      <c r="I4555" s="11">
        <v>12.490399999999999</v>
      </c>
      <c r="J4555" s="13">
        <f>data[[#This Row],[Clicks]]/data[[#This Row],[Impressions]]</f>
        <v>1.04E-2</v>
      </c>
      <c r="K4555" s="1">
        <v>0.54049999999999998</v>
      </c>
      <c r="L4555" s="2">
        <v>6.7510611999999997</v>
      </c>
      <c r="M4555">
        <v>4</v>
      </c>
      <c r="N4555" s="1">
        <f>IF(data[[#This Row],[Conversions]]=0,0,data[[#This Row],[Spend, Dollars]]/data[[#This Row],[Conversions]])</f>
        <v>1.6877652999999999</v>
      </c>
      <c r="O4555" s="13">
        <f>data[[#This Row],[Conversions]]/data[[#This Row],[Clicks]]</f>
        <v>0.32024594888874658</v>
      </c>
      <c r="P4555" s="11">
        <v>31.2</v>
      </c>
      <c r="Q4555" s="11">
        <f>IF(data[[#This Row],[Spend, Dollars]]=0,0,data[[#This Row],[Total conversion value, Dollars]]/data[[#This Row],[Spend, Dollars]])</f>
        <v>4.6214956546387107</v>
      </c>
      <c r="R4555" s="2">
        <v>75</v>
      </c>
      <c r="S4555" s="2">
        <v>17</v>
      </c>
      <c r="T4555" s="2">
        <v>9</v>
      </c>
      <c r="U4555" s="2">
        <f t="shared" si="71"/>
        <v>101</v>
      </c>
    </row>
    <row r="4556" spans="1:21" x14ac:dyDescent="0.2">
      <c r="A4556" t="s">
        <v>23</v>
      </c>
      <c r="B4556" s="3">
        <v>45140</v>
      </c>
      <c r="C4556" s="10" t="str">
        <f>TEXT(data[[#This Row],[Date]],"mmmm")</f>
        <v>August</v>
      </c>
      <c r="D4556" t="s">
        <v>15</v>
      </c>
      <c r="E4556" t="s">
        <v>19</v>
      </c>
      <c r="F4556" t="s">
        <v>14</v>
      </c>
      <c r="G4556" t="s">
        <v>17</v>
      </c>
      <c r="H4556" s="11">
        <v>1092.8999999999999</v>
      </c>
      <c r="I4556" s="11">
        <v>8.5246199999999988</v>
      </c>
      <c r="J4556" s="13">
        <f>data[[#This Row],[Clicks]]/data[[#This Row],[Impressions]]</f>
        <v>7.7999999999999996E-3</v>
      </c>
      <c r="K4556" s="1">
        <v>1.1729999999999996</v>
      </c>
      <c r="L4556" s="2">
        <v>9.999379259999996</v>
      </c>
      <c r="M4556">
        <v>3</v>
      </c>
      <c r="N4556" s="1">
        <f>IF(data[[#This Row],[Conversions]]=0,0,data[[#This Row],[Spend, Dollars]]/data[[#This Row],[Conversions]])</f>
        <v>3.3331264199999988</v>
      </c>
      <c r="O4556" s="13">
        <f>data[[#This Row],[Conversions]]/data[[#This Row],[Clicks]]</f>
        <v>0.35192184519661879</v>
      </c>
      <c r="P4556" s="11">
        <v>82.8</v>
      </c>
      <c r="Q4556" s="11">
        <f>IF(data[[#This Row],[Spend, Dollars]]=0,0,data[[#This Row],[Total conversion value, Dollars]]/data[[#This Row],[Spend, Dollars]])</f>
        <v>8.2805140046263261</v>
      </c>
      <c r="R4556" s="2">
        <v>60</v>
      </c>
      <c r="S4556" s="2">
        <v>2</v>
      </c>
      <c r="T4556" s="2">
        <v>10.5</v>
      </c>
      <c r="U4556" s="2">
        <f t="shared" si="71"/>
        <v>72.5</v>
      </c>
    </row>
    <row r="4557" spans="1:21" x14ac:dyDescent="0.2">
      <c r="A4557" t="s">
        <v>23</v>
      </c>
      <c r="B4557" s="3">
        <v>45141</v>
      </c>
      <c r="C4557" s="10" t="str">
        <f>TEXT(data[[#This Row],[Date]],"mmmm")</f>
        <v>August</v>
      </c>
      <c r="D4557" t="s">
        <v>15</v>
      </c>
      <c r="E4557" t="s">
        <v>19</v>
      </c>
      <c r="F4557" t="s">
        <v>14</v>
      </c>
      <c r="G4557" t="s">
        <v>17</v>
      </c>
      <c r="H4557" s="11">
        <v>1109.1999999999998</v>
      </c>
      <c r="I4557" s="11">
        <v>14.419599999999999</v>
      </c>
      <c r="J4557" s="13">
        <f>data[[#This Row],[Clicks]]/data[[#This Row],[Impressions]]</f>
        <v>1.3000000000000001E-2</v>
      </c>
      <c r="K4557" s="1">
        <v>0.82799999999999963</v>
      </c>
      <c r="L4557" s="2">
        <v>11.939428799999995</v>
      </c>
      <c r="M4557">
        <v>3</v>
      </c>
      <c r="N4557" s="1">
        <f>IF(data[[#This Row],[Conversions]]=0,0,data[[#This Row],[Spend, Dollars]]/data[[#This Row],[Conversions]])</f>
        <v>3.9798095999999981</v>
      </c>
      <c r="O4557" s="13">
        <f>data[[#This Row],[Conversions]]/data[[#This Row],[Clicks]]</f>
        <v>0.20805015395711393</v>
      </c>
      <c r="P4557" s="11">
        <v>26.4</v>
      </c>
      <c r="Q4557" s="11">
        <f>IF(data[[#This Row],[Spend, Dollars]]=0,0,data[[#This Row],[Total conversion value, Dollars]]/data[[#This Row],[Spend, Dollars]])</f>
        <v>2.2111610565490376</v>
      </c>
      <c r="R4557" s="2">
        <v>48</v>
      </c>
      <c r="S4557" s="2">
        <v>8</v>
      </c>
      <c r="T4557" s="2">
        <v>12</v>
      </c>
      <c r="U4557" s="2">
        <f t="shared" si="71"/>
        <v>68</v>
      </c>
    </row>
    <row r="4558" spans="1:21" x14ac:dyDescent="0.2">
      <c r="A4558" t="s">
        <v>23</v>
      </c>
      <c r="B4558" s="3">
        <v>45142</v>
      </c>
      <c r="C4558" s="10" t="str">
        <f>TEXT(data[[#This Row],[Date]],"mmmm")</f>
        <v>August</v>
      </c>
      <c r="D4558" t="s">
        <v>15</v>
      </c>
      <c r="E4558" t="s">
        <v>19</v>
      </c>
      <c r="F4558" t="s">
        <v>14</v>
      </c>
      <c r="G4558" t="s">
        <v>17</v>
      </c>
      <c r="H4558" s="11">
        <v>789.3</v>
      </c>
      <c r="I4558" s="11">
        <v>10.892339999999999</v>
      </c>
      <c r="J4558" s="13">
        <f>data[[#This Row],[Clicks]]/data[[#This Row],[Impressions]]</f>
        <v>1.38E-2</v>
      </c>
      <c r="K4558" s="1">
        <v>0.23000000000000007</v>
      </c>
      <c r="L4558" s="2">
        <v>2.5052382000000004</v>
      </c>
      <c r="M4558">
        <v>3</v>
      </c>
      <c r="N4558" s="1">
        <f>IF(data[[#This Row],[Conversions]]=0,0,data[[#This Row],[Spend, Dollars]]/data[[#This Row],[Conversions]])</f>
        <v>0.83507940000000014</v>
      </c>
      <c r="O4558" s="13">
        <f>data[[#This Row],[Conversions]]/data[[#This Row],[Clicks]]</f>
        <v>0.27542291188119361</v>
      </c>
      <c r="P4558" s="11">
        <v>166.79999999999998</v>
      </c>
      <c r="Q4558" s="11">
        <f>IF(data[[#This Row],[Spend, Dollars]]=0,0,data[[#This Row],[Total conversion value, Dollars]]/data[[#This Row],[Spend, Dollars]])</f>
        <v>66.580495219975475</v>
      </c>
      <c r="R4558" s="2">
        <v>82</v>
      </c>
      <c r="S4558" s="2">
        <v>12</v>
      </c>
      <c r="T4558" s="2">
        <v>7.5</v>
      </c>
      <c r="U4558" s="2">
        <f t="shared" si="71"/>
        <v>101.5</v>
      </c>
    </row>
    <row r="4559" spans="1:21" x14ac:dyDescent="0.2">
      <c r="A4559" t="s">
        <v>23</v>
      </c>
      <c r="B4559" s="3">
        <v>45143</v>
      </c>
      <c r="C4559" s="10" t="str">
        <f>TEXT(data[[#This Row],[Date]],"mmmm")</f>
        <v>August</v>
      </c>
      <c r="D4559" t="s">
        <v>15</v>
      </c>
      <c r="E4559" t="s">
        <v>19</v>
      </c>
      <c r="F4559" t="s">
        <v>14</v>
      </c>
      <c r="G4559" t="s">
        <v>17</v>
      </c>
      <c r="H4559" s="11">
        <v>311.89999999999998</v>
      </c>
      <c r="I4559" s="11">
        <v>2.9942399999999991</v>
      </c>
      <c r="J4559" s="13">
        <f>data[[#This Row],[Clicks]]/data[[#This Row],[Impressions]]</f>
        <v>9.5999999999999974E-3</v>
      </c>
      <c r="K4559" s="1">
        <v>1.2419999999999998</v>
      </c>
      <c r="L4559" s="2">
        <v>3.7188460799999983</v>
      </c>
      <c r="M4559">
        <v>2</v>
      </c>
      <c r="N4559" s="1">
        <f>IF(data[[#This Row],[Conversions]]=0,0,data[[#This Row],[Spend, Dollars]]/data[[#This Row],[Conversions]])</f>
        <v>1.8594230399999991</v>
      </c>
      <c r="O4559" s="13">
        <f>data[[#This Row],[Conversions]]/data[[#This Row],[Clicks]]</f>
        <v>0.66794912899433601</v>
      </c>
      <c r="P4559" s="11">
        <v>1.2</v>
      </c>
      <c r="Q4559" s="11">
        <f>IF(data[[#This Row],[Spend, Dollars]]=0,0,data[[#This Row],[Total conversion value, Dollars]]/data[[#This Row],[Spend, Dollars]])</f>
        <v>0.32268073864460678</v>
      </c>
      <c r="R4559" s="2">
        <v>61</v>
      </c>
      <c r="S4559" s="2">
        <v>14</v>
      </c>
      <c r="T4559" s="2">
        <v>1.5</v>
      </c>
      <c r="U4559" s="2">
        <f t="shared" si="71"/>
        <v>76.5</v>
      </c>
    </row>
    <row r="4560" spans="1:21" x14ac:dyDescent="0.2">
      <c r="A4560" t="s">
        <v>23</v>
      </c>
      <c r="B4560" s="3">
        <v>45144</v>
      </c>
      <c r="C4560" s="10" t="str">
        <f>TEXT(data[[#This Row],[Date]],"mmmm")</f>
        <v>August</v>
      </c>
      <c r="D4560" t="s">
        <v>15</v>
      </c>
      <c r="E4560" t="s">
        <v>19</v>
      </c>
      <c r="F4560" t="s">
        <v>14</v>
      </c>
      <c r="G4560" t="s">
        <v>17</v>
      </c>
      <c r="H4560" s="11">
        <v>794.89999999999986</v>
      </c>
      <c r="I4560" s="11">
        <v>9.6182899999999982</v>
      </c>
      <c r="J4560" s="13">
        <f>data[[#This Row],[Clicks]]/data[[#This Row],[Impressions]]</f>
        <v>1.21E-2</v>
      </c>
      <c r="K4560" s="1">
        <v>1.1499999999999997</v>
      </c>
      <c r="L4560" s="2">
        <v>11.061033499999995</v>
      </c>
      <c r="M4560">
        <v>2</v>
      </c>
      <c r="N4560" s="1">
        <f>IF(data[[#This Row],[Conversions]]=0,0,data[[#This Row],[Spend, Dollars]]/data[[#This Row],[Conversions]])</f>
        <v>5.5305167499999976</v>
      </c>
      <c r="O4560" s="13">
        <f>data[[#This Row],[Conversions]]/data[[#This Row],[Clicks]]</f>
        <v>0.20793716970480203</v>
      </c>
      <c r="P4560" s="11">
        <v>43.199999999999996</v>
      </c>
      <c r="Q4560" s="11">
        <f>IF(data[[#This Row],[Spend, Dollars]]=0,0,data[[#This Row],[Total conversion value, Dollars]]/data[[#This Row],[Spend, Dollars]])</f>
        <v>3.9056024918467172</v>
      </c>
      <c r="R4560" s="2">
        <v>83</v>
      </c>
      <c r="S4560" s="2">
        <v>4</v>
      </c>
      <c r="T4560" s="2">
        <v>13.5</v>
      </c>
      <c r="U4560" s="2">
        <f t="shared" si="71"/>
        <v>100.5</v>
      </c>
    </row>
    <row r="4561" spans="1:21" x14ac:dyDescent="0.2">
      <c r="A4561" t="s">
        <v>23</v>
      </c>
      <c r="B4561" s="3">
        <v>45145</v>
      </c>
      <c r="C4561" s="10" t="str">
        <f>TEXT(data[[#This Row],[Date]],"mmmm")</f>
        <v>August</v>
      </c>
      <c r="D4561" t="s">
        <v>15</v>
      </c>
      <c r="E4561" t="s">
        <v>19</v>
      </c>
      <c r="F4561" t="s">
        <v>14</v>
      </c>
      <c r="G4561" t="s">
        <v>17</v>
      </c>
      <c r="H4561" s="11">
        <v>710.7</v>
      </c>
      <c r="I4561" s="11">
        <v>8.1019800000000011</v>
      </c>
      <c r="J4561" s="13">
        <f>data[[#This Row],[Clicks]]/data[[#This Row],[Impressions]]</f>
        <v>1.14E-2</v>
      </c>
      <c r="K4561" s="1">
        <v>0.96599999999999964</v>
      </c>
      <c r="L4561" s="2">
        <v>7.8265126799999978</v>
      </c>
      <c r="M4561">
        <v>6</v>
      </c>
      <c r="N4561" s="1">
        <f>IF(data[[#This Row],[Conversions]]=0,0,data[[#This Row],[Spend, Dollars]]/data[[#This Row],[Conversions]])</f>
        <v>1.3044187799999996</v>
      </c>
      <c r="O4561" s="13">
        <f>data[[#This Row],[Conversions]]/data[[#This Row],[Clicks]]</f>
        <v>0.74055971503262152</v>
      </c>
      <c r="P4561" s="11">
        <v>262.8</v>
      </c>
      <c r="Q4561" s="11">
        <f>IF(data[[#This Row],[Spend, Dollars]]=0,0,data[[#This Row],[Total conversion value, Dollars]]/data[[#This Row],[Spend, Dollars]])</f>
        <v>33.57817341452261</v>
      </c>
      <c r="R4561" s="2">
        <v>78</v>
      </c>
      <c r="S4561" s="2">
        <v>6</v>
      </c>
      <c r="T4561" s="2">
        <v>9</v>
      </c>
      <c r="U4561" s="2">
        <f t="shared" si="71"/>
        <v>93</v>
      </c>
    </row>
    <row r="4562" spans="1:21" x14ac:dyDescent="0.2">
      <c r="A4562" t="s">
        <v>23</v>
      </c>
      <c r="B4562" s="3">
        <v>45146</v>
      </c>
      <c r="C4562" s="10" t="str">
        <f>TEXT(data[[#This Row],[Date]],"mmmm")</f>
        <v>August</v>
      </c>
      <c r="D4562" t="s">
        <v>15</v>
      </c>
      <c r="E4562" t="s">
        <v>19</v>
      </c>
      <c r="F4562" t="s">
        <v>14</v>
      </c>
      <c r="G4562" t="s">
        <v>17</v>
      </c>
      <c r="H4562" s="11">
        <v>431.9</v>
      </c>
      <c r="I4562" s="11">
        <v>3.8007200000000001</v>
      </c>
      <c r="J4562" s="13">
        <f>data[[#This Row],[Clicks]]/data[[#This Row],[Impressions]]</f>
        <v>8.8000000000000005E-3</v>
      </c>
      <c r="K4562" s="1">
        <v>1.3915</v>
      </c>
      <c r="L4562" s="2">
        <v>5.2887018799999996</v>
      </c>
      <c r="M4562">
        <v>4</v>
      </c>
      <c r="N4562" s="1">
        <f>IF(data[[#This Row],[Conversions]]=0,0,data[[#This Row],[Spend, Dollars]]/data[[#This Row],[Conversions]])</f>
        <v>1.3221754699999999</v>
      </c>
      <c r="O4562" s="13">
        <f>data[[#This Row],[Conversions]]/data[[#This Row],[Clicks]]</f>
        <v>1.0524321707465953</v>
      </c>
      <c r="P4562" s="11">
        <v>333.59999999999997</v>
      </c>
      <c r="Q4562" s="11">
        <f>IF(data[[#This Row],[Spend, Dollars]]=0,0,data[[#This Row],[Total conversion value, Dollars]]/data[[#This Row],[Spend, Dollars]])</f>
        <v>63.077860611042794</v>
      </c>
      <c r="R4562" s="2">
        <v>57</v>
      </c>
      <c r="S4562" s="2">
        <v>11</v>
      </c>
      <c r="T4562" s="2">
        <v>19.5</v>
      </c>
      <c r="U4562" s="2">
        <f t="shared" si="71"/>
        <v>87.5</v>
      </c>
    </row>
    <row r="4563" spans="1:21" x14ac:dyDescent="0.2">
      <c r="A4563" t="s">
        <v>23</v>
      </c>
      <c r="B4563" s="3">
        <v>45147</v>
      </c>
      <c r="C4563" s="10" t="str">
        <f>TEXT(data[[#This Row],[Date]],"mmmm")</f>
        <v>August</v>
      </c>
      <c r="D4563" t="s">
        <v>15</v>
      </c>
      <c r="E4563" t="s">
        <v>19</v>
      </c>
      <c r="F4563" t="s">
        <v>14</v>
      </c>
      <c r="G4563" t="s">
        <v>17</v>
      </c>
      <c r="H4563" s="11">
        <v>336</v>
      </c>
      <c r="I4563" s="11">
        <v>3.8639999999999999</v>
      </c>
      <c r="J4563" s="13">
        <f>data[[#This Row],[Clicks]]/data[[#This Row],[Impressions]]</f>
        <v>1.15E-2</v>
      </c>
      <c r="K4563" s="1">
        <v>1.4949999999999997</v>
      </c>
      <c r="L4563" s="2">
        <v>5.7766799999999989</v>
      </c>
      <c r="M4563">
        <v>5</v>
      </c>
      <c r="N4563" s="1">
        <f>IF(data[[#This Row],[Conversions]]=0,0,data[[#This Row],[Spend, Dollars]]/data[[#This Row],[Conversions]])</f>
        <v>1.1553359999999997</v>
      </c>
      <c r="O4563" s="13">
        <f>data[[#This Row],[Conversions]]/data[[#This Row],[Clicks]]</f>
        <v>1.2939958592132506</v>
      </c>
      <c r="P4563" s="11">
        <v>283.2</v>
      </c>
      <c r="Q4563" s="11">
        <f>IF(data[[#This Row],[Spend, Dollars]]=0,0,data[[#This Row],[Total conversion value, Dollars]]/data[[#This Row],[Spend, Dollars]])</f>
        <v>49.02469930825319</v>
      </c>
      <c r="R4563" s="2">
        <v>38</v>
      </c>
      <c r="S4563" s="2">
        <v>9</v>
      </c>
      <c r="T4563" s="2">
        <v>12</v>
      </c>
      <c r="U4563" s="2">
        <f t="shared" si="71"/>
        <v>59</v>
      </c>
    </row>
    <row r="4564" spans="1:21" x14ac:dyDescent="0.2">
      <c r="A4564" t="s">
        <v>23</v>
      </c>
      <c r="B4564" s="3">
        <v>45148</v>
      </c>
      <c r="C4564" s="10" t="str">
        <f>TEXT(data[[#This Row],[Date]],"mmmm")</f>
        <v>August</v>
      </c>
      <c r="D4564" t="s">
        <v>15</v>
      </c>
      <c r="E4564" t="s">
        <v>19</v>
      </c>
      <c r="F4564" t="s">
        <v>14</v>
      </c>
      <c r="G4564" t="s">
        <v>17</v>
      </c>
      <c r="H4564" s="11">
        <v>578.20000000000005</v>
      </c>
      <c r="I4564" s="11">
        <v>6.7649400000000011</v>
      </c>
      <c r="J4564" s="13">
        <f>data[[#This Row],[Clicks]]/data[[#This Row],[Impressions]]</f>
        <v>1.17E-2</v>
      </c>
      <c r="K4564" s="1">
        <v>1.0579999999999998</v>
      </c>
      <c r="L4564" s="2">
        <v>7.1573065199999997</v>
      </c>
      <c r="M4564">
        <v>2</v>
      </c>
      <c r="N4564" s="1">
        <f>IF(data[[#This Row],[Conversions]]=0,0,data[[#This Row],[Spend, Dollars]]/data[[#This Row],[Conversions]])</f>
        <v>3.5786532599999998</v>
      </c>
      <c r="O4564" s="13">
        <f>data[[#This Row],[Conversions]]/data[[#This Row],[Clicks]]</f>
        <v>0.29564194213104622</v>
      </c>
      <c r="P4564" s="11">
        <v>18</v>
      </c>
      <c r="Q4564" s="11">
        <f>IF(data[[#This Row],[Spend, Dollars]]=0,0,data[[#This Row],[Total conversion value, Dollars]]/data[[#This Row],[Spend, Dollars]])</f>
        <v>2.514912551209278</v>
      </c>
      <c r="R4564" s="2">
        <v>53</v>
      </c>
      <c r="S4564" s="2">
        <v>19</v>
      </c>
      <c r="T4564" s="2">
        <v>6</v>
      </c>
      <c r="U4564" s="2">
        <f t="shared" si="71"/>
        <v>78</v>
      </c>
    </row>
    <row r="4565" spans="1:21" x14ac:dyDescent="0.2">
      <c r="A4565" t="s">
        <v>23</v>
      </c>
      <c r="B4565" s="3">
        <v>45149</v>
      </c>
      <c r="C4565" s="10" t="str">
        <f>TEXT(data[[#This Row],[Date]],"mmmm")</f>
        <v>August</v>
      </c>
      <c r="D4565" t="s">
        <v>15</v>
      </c>
      <c r="E4565" t="s">
        <v>19</v>
      </c>
      <c r="F4565" t="s">
        <v>14</v>
      </c>
      <c r="G4565" t="s">
        <v>17</v>
      </c>
      <c r="H4565" s="11">
        <v>911.89999999999986</v>
      </c>
      <c r="I4565" s="11">
        <v>8.9366199999999978</v>
      </c>
      <c r="J4565" s="13">
        <f>data[[#This Row],[Clicks]]/data[[#This Row],[Impressions]]</f>
        <v>9.7999999999999997E-3</v>
      </c>
      <c r="K4565" s="1">
        <v>0.34500000000000003</v>
      </c>
      <c r="L4565" s="2">
        <v>3.0831338999999995</v>
      </c>
      <c r="M4565">
        <v>1</v>
      </c>
      <c r="N4565" s="1">
        <f>IF(data[[#This Row],[Conversions]]=0,0,data[[#This Row],[Spend, Dollars]]/data[[#This Row],[Conversions]])</f>
        <v>3.0831338999999995</v>
      </c>
      <c r="O4565" s="13">
        <f>data[[#This Row],[Conversions]]/data[[#This Row],[Clicks]]</f>
        <v>0.11189912964856961</v>
      </c>
      <c r="P4565" s="11">
        <v>8.4</v>
      </c>
      <c r="Q4565" s="11">
        <f>IF(data[[#This Row],[Spend, Dollars]]=0,0,data[[#This Row],[Total conversion value, Dollars]]/data[[#This Row],[Spend, Dollars]])</f>
        <v>2.7245005479651732</v>
      </c>
      <c r="R4565" s="2">
        <v>73</v>
      </c>
      <c r="S4565" s="2">
        <v>12</v>
      </c>
      <c r="T4565" s="2">
        <v>12</v>
      </c>
      <c r="U4565" s="2">
        <f t="shared" si="71"/>
        <v>97</v>
      </c>
    </row>
    <row r="4566" spans="1:21" x14ac:dyDescent="0.2">
      <c r="A4566" t="s">
        <v>23</v>
      </c>
      <c r="B4566" s="3">
        <v>45150</v>
      </c>
      <c r="C4566" s="10" t="str">
        <f>TEXT(data[[#This Row],[Date]],"mmmm")</f>
        <v>August</v>
      </c>
      <c r="D4566" t="s">
        <v>15</v>
      </c>
      <c r="E4566" t="s">
        <v>19</v>
      </c>
      <c r="F4566" t="s">
        <v>14</v>
      </c>
      <c r="G4566" t="s">
        <v>17</v>
      </c>
      <c r="H4566" s="11">
        <v>907.09999999999991</v>
      </c>
      <c r="I4566" s="11">
        <v>9.4338399999999982</v>
      </c>
      <c r="J4566" s="13">
        <f>data[[#This Row],[Clicks]]/data[[#This Row],[Impressions]]</f>
        <v>1.04E-2</v>
      </c>
      <c r="K4566" s="1">
        <v>0.56349999999999989</v>
      </c>
      <c r="L4566" s="2">
        <v>5.3159688399999983</v>
      </c>
      <c r="M4566">
        <v>1</v>
      </c>
      <c r="N4566" s="1">
        <f>IF(data[[#This Row],[Conversions]]=0,0,data[[#This Row],[Spend, Dollars]]/data[[#This Row],[Conversions]])</f>
        <v>5.3159688399999983</v>
      </c>
      <c r="O4566" s="13">
        <f>data[[#This Row],[Conversions]]/data[[#This Row],[Clicks]]</f>
        <v>0.10600137377780418</v>
      </c>
      <c r="P4566" s="11">
        <v>37.199999999999996</v>
      </c>
      <c r="Q4566" s="11">
        <f>IF(data[[#This Row],[Spend, Dollars]]=0,0,data[[#This Row],[Total conversion value, Dollars]]/data[[#This Row],[Spend, Dollars]])</f>
        <v>6.9977836815160881</v>
      </c>
      <c r="R4566" s="2">
        <v>85</v>
      </c>
      <c r="S4566" s="2">
        <v>7</v>
      </c>
      <c r="T4566" s="2">
        <v>7.5</v>
      </c>
      <c r="U4566" s="2">
        <f t="shared" si="71"/>
        <v>99.5</v>
      </c>
    </row>
    <row r="4567" spans="1:21" x14ac:dyDescent="0.2">
      <c r="A4567" t="s">
        <v>23</v>
      </c>
      <c r="B4567" s="3">
        <v>45151</v>
      </c>
      <c r="C4567" s="10" t="str">
        <f>TEXT(data[[#This Row],[Date]],"mmmm")</f>
        <v>August</v>
      </c>
      <c r="D4567" t="s">
        <v>15</v>
      </c>
      <c r="E4567" t="s">
        <v>19</v>
      </c>
      <c r="F4567" t="s">
        <v>14</v>
      </c>
      <c r="G4567" t="s">
        <v>17</v>
      </c>
      <c r="H4567" s="11">
        <v>595.4</v>
      </c>
      <c r="I4567" s="11">
        <v>4.2868799999999991</v>
      </c>
      <c r="J4567" s="13">
        <f>data[[#This Row],[Clicks]]/data[[#This Row],[Impressions]]</f>
        <v>7.1999999999999989E-3</v>
      </c>
      <c r="K4567" s="1">
        <v>0.23000000000000007</v>
      </c>
      <c r="L4567" s="2">
        <v>0.98598240000000004</v>
      </c>
      <c r="M4567">
        <v>5</v>
      </c>
      <c r="N4567" s="1">
        <f>IF(data[[#This Row],[Conversions]]=0,0,data[[#This Row],[Spend, Dollars]]/data[[#This Row],[Conversions]])</f>
        <v>0.19719648000000001</v>
      </c>
      <c r="O4567" s="13">
        <f>data[[#This Row],[Conversions]]/data[[#This Row],[Clicks]]</f>
        <v>1.166349419624529</v>
      </c>
      <c r="P4567" s="11">
        <v>334.8</v>
      </c>
      <c r="Q4567" s="11">
        <f>IF(data[[#This Row],[Spend, Dollars]]=0,0,data[[#This Row],[Total conversion value, Dollars]]/data[[#This Row],[Spend, Dollars]])</f>
        <v>339.55981364373235</v>
      </c>
      <c r="R4567" s="2">
        <v>45</v>
      </c>
      <c r="S4567" s="2">
        <v>8</v>
      </c>
      <c r="T4567" s="2">
        <v>9</v>
      </c>
      <c r="U4567" s="2">
        <f t="shared" si="71"/>
        <v>62</v>
      </c>
    </row>
    <row r="4568" spans="1:21" x14ac:dyDescent="0.2">
      <c r="A4568" t="s">
        <v>23</v>
      </c>
      <c r="B4568" s="3">
        <v>45152</v>
      </c>
      <c r="C4568" s="10" t="str">
        <f>TEXT(data[[#This Row],[Date]],"mmmm")</f>
        <v>August</v>
      </c>
      <c r="D4568" t="s">
        <v>15</v>
      </c>
      <c r="E4568" t="s">
        <v>19</v>
      </c>
      <c r="F4568" t="s">
        <v>14</v>
      </c>
      <c r="G4568" t="s">
        <v>17</v>
      </c>
      <c r="H4568" s="11">
        <v>812.3</v>
      </c>
      <c r="I4568" s="11">
        <v>3.4116599999999995</v>
      </c>
      <c r="J4568" s="13">
        <f>data[[#This Row],[Clicks]]/data[[#This Row],[Impressions]]</f>
        <v>4.1999999999999997E-3</v>
      </c>
      <c r="K4568" s="1">
        <v>1.4604999999999995</v>
      </c>
      <c r="L4568" s="2">
        <v>4.9827294299999974</v>
      </c>
      <c r="M4568">
        <v>5</v>
      </c>
      <c r="N4568" s="1">
        <f>IF(data[[#This Row],[Conversions]]=0,0,data[[#This Row],[Spend, Dollars]]/data[[#This Row],[Conversions]])</f>
        <v>0.99654588599999949</v>
      </c>
      <c r="O4568" s="13">
        <f>data[[#This Row],[Conversions]]/data[[#This Row],[Clicks]]</f>
        <v>1.4655622189784447</v>
      </c>
      <c r="P4568" s="11">
        <v>232.79999999999998</v>
      </c>
      <c r="Q4568" s="11">
        <f>IF(data[[#This Row],[Spend, Dollars]]=0,0,data[[#This Row],[Total conversion value, Dollars]]/data[[#This Row],[Spend, Dollars]])</f>
        <v>46.721380976129005</v>
      </c>
      <c r="R4568" s="2">
        <v>64</v>
      </c>
      <c r="S4568" s="2">
        <v>7</v>
      </c>
      <c r="T4568" s="2">
        <v>3</v>
      </c>
      <c r="U4568" s="2">
        <f t="shared" si="71"/>
        <v>74</v>
      </c>
    </row>
    <row r="4569" spans="1:21" x14ac:dyDescent="0.2">
      <c r="A4569" t="s">
        <v>23</v>
      </c>
      <c r="B4569" s="3">
        <v>45153</v>
      </c>
      <c r="C4569" s="10" t="str">
        <f>TEXT(data[[#This Row],[Date]],"mmmm")</f>
        <v>August</v>
      </c>
      <c r="D4569" t="s">
        <v>15</v>
      </c>
      <c r="E4569" t="s">
        <v>19</v>
      </c>
      <c r="F4569" t="s">
        <v>14</v>
      </c>
      <c r="G4569" t="s">
        <v>17</v>
      </c>
      <c r="H4569" s="11">
        <v>1047.8</v>
      </c>
      <c r="I4569" s="11">
        <v>11.106680000000001</v>
      </c>
      <c r="J4569" s="13">
        <f>data[[#This Row],[Clicks]]/data[[#This Row],[Impressions]]</f>
        <v>1.0600000000000002E-2</v>
      </c>
      <c r="K4569" s="1">
        <v>0.28749999999999998</v>
      </c>
      <c r="L4569" s="2">
        <v>3.1931704999999999</v>
      </c>
      <c r="M4569">
        <v>3</v>
      </c>
      <c r="N4569" s="1">
        <f>IF(data[[#This Row],[Conversions]]=0,0,data[[#This Row],[Spend, Dollars]]/data[[#This Row],[Conversions]])</f>
        <v>1.0643901666666666</v>
      </c>
      <c r="O4569" s="13">
        <f>data[[#This Row],[Conversions]]/data[[#This Row],[Clicks]]</f>
        <v>0.27010771895832059</v>
      </c>
      <c r="P4569" s="11">
        <v>255.6</v>
      </c>
      <c r="Q4569" s="11">
        <f>IF(data[[#This Row],[Spend, Dollars]]=0,0,data[[#This Row],[Total conversion value, Dollars]]/data[[#This Row],[Spend, Dollars]])</f>
        <v>80.045835322604916</v>
      </c>
      <c r="R4569" s="2">
        <v>55</v>
      </c>
      <c r="S4569" s="2">
        <v>5</v>
      </c>
      <c r="T4569" s="2">
        <v>1.5</v>
      </c>
      <c r="U4569" s="2">
        <f t="shared" si="71"/>
        <v>61.5</v>
      </c>
    </row>
    <row r="4570" spans="1:21" x14ac:dyDescent="0.2">
      <c r="A4570" t="s">
        <v>23</v>
      </c>
      <c r="B4570" s="3">
        <v>45154</v>
      </c>
      <c r="C4570" s="10" t="str">
        <f>TEXT(data[[#This Row],[Date]],"mmmm")</f>
        <v>August</v>
      </c>
      <c r="D4570" t="s">
        <v>15</v>
      </c>
      <c r="E4570" t="s">
        <v>19</v>
      </c>
      <c r="F4570" t="s">
        <v>14</v>
      </c>
      <c r="G4570" t="s">
        <v>17</v>
      </c>
      <c r="H4570" s="11">
        <v>416.79999999999995</v>
      </c>
      <c r="I4570" s="11">
        <v>4.1263199999999989</v>
      </c>
      <c r="J4570" s="13">
        <f>data[[#This Row],[Clicks]]/data[[#This Row],[Impressions]]</f>
        <v>9.8999999999999991E-3</v>
      </c>
      <c r="K4570" s="1">
        <v>1.0004999999999997</v>
      </c>
      <c r="L4570" s="2">
        <v>4.1283831599999976</v>
      </c>
      <c r="M4570">
        <v>6</v>
      </c>
      <c r="N4570" s="1">
        <f>IF(data[[#This Row],[Conversions]]=0,0,data[[#This Row],[Spend, Dollars]]/data[[#This Row],[Conversions]])</f>
        <v>0.68806385999999964</v>
      </c>
      <c r="O4570" s="13">
        <f>data[[#This Row],[Conversions]]/data[[#This Row],[Clicks]]</f>
        <v>1.4540801488978077</v>
      </c>
      <c r="P4570" s="11">
        <v>384</v>
      </c>
      <c r="Q4570" s="11">
        <f>IF(data[[#This Row],[Spend, Dollars]]=0,0,data[[#This Row],[Total conversion value, Dollars]]/data[[#This Row],[Spend, Dollars]])</f>
        <v>93.014622218350539</v>
      </c>
      <c r="R4570" s="2">
        <v>53</v>
      </c>
      <c r="S4570" s="2">
        <v>18</v>
      </c>
      <c r="T4570" s="2">
        <v>3</v>
      </c>
      <c r="U4570" s="2">
        <f t="shared" si="71"/>
        <v>74</v>
      </c>
    </row>
    <row r="4571" spans="1:21" x14ac:dyDescent="0.2">
      <c r="A4571" t="s">
        <v>23</v>
      </c>
      <c r="B4571" s="3">
        <v>45155</v>
      </c>
      <c r="C4571" s="10" t="str">
        <f>TEXT(data[[#This Row],[Date]],"mmmm")</f>
        <v>August</v>
      </c>
      <c r="D4571" t="s">
        <v>15</v>
      </c>
      <c r="E4571" t="s">
        <v>19</v>
      </c>
      <c r="F4571" t="s">
        <v>14</v>
      </c>
      <c r="G4571" t="s">
        <v>17</v>
      </c>
      <c r="H4571" s="11">
        <v>582.19999999999982</v>
      </c>
      <c r="I4571" s="11">
        <v>6.171319999999997</v>
      </c>
      <c r="J4571" s="13">
        <f>data[[#This Row],[Clicks]]/data[[#This Row],[Impressions]]</f>
        <v>1.0599999999999998E-2</v>
      </c>
      <c r="K4571" s="1">
        <v>0.98899999999999966</v>
      </c>
      <c r="L4571" s="2">
        <v>6.1034354799999946</v>
      </c>
      <c r="M4571">
        <v>1</v>
      </c>
      <c r="N4571" s="1">
        <f>IF(data[[#This Row],[Conversions]]=0,0,data[[#This Row],[Spend, Dollars]]/data[[#This Row],[Conversions]])</f>
        <v>6.1034354799999946</v>
      </c>
      <c r="O4571" s="13">
        <f>data[[#This Row],[Conversions]]/data[[#This Row],[Clicks]]</f>
        <v>0.16203988773876585</v>
      </c>
      <c r="P4571" s="11">
        <v>25.2</v>
      </c>
      <c r="Q4571" s="11">
        <f>IF(data[[#This Row],[Spend, Dollars]]=0,0,data[[#This Row],[Total conversion value, Dollars]]/data[[#This Row],[Spend, Dollars]])</f>
        <v>4.1288222153861485</v>
      </c>
      <c r="R4571" s="2">
        <v>59</v>
      </c>
      <c r="S4571" s="2">
        <v>16</v>
      </c>
      <c r="T4571" s="2">
        <v>1.5</v>
      </c>
      <c r="U4571" s="2">
        <f t="shared" si="71"/>
        <v>76.5</v>
      </c>
    </row>
    <row r="4572" spans="1:21" x14ac:dyDescent="0.2">
      <c r="A4572" t="s">
        <v>23</v>
      </c>
      <c r="B4572" s="3">
        <v>45156</v>
      </c>
      <c r="C4572" s="10" t="str">
        <f>TEXT(data[[#This Row],[Date]],"mmmm")</f>
        <v>August</v>
      </c>
      <c r="D4572" t="s">
        <v>15</v>
      </c>
      <c r="E4572" t="s">
        <v>19</v>
      </c>
      <c r="F4572" t="s">
        <v>14</v>
      </c>
      <c r="G4572" t="s">
        <v>17</v>
      </c>
      <c r="H4572" s="11">
        <v>1087.8999999999999</v>
      </c>
      <c r="I4572" s="11">
        <v>4.4603899999999994</v>
      </c>
      <c r="J4572" s="13">
        <f>data[[#This Row],[Clicks]]/data[[#This Row],[Impressions]]</f>
        <v>4.1000000000000003E-3</v>
      </c>
      <c r="K4572" s="1">
        <v>1.2304999999999997</v>
      </c>
      <c r="L4572" s="2">
        <v>5.4885098949999982</v>
      </c>
      <c r="M4572">
        <v>1</v>
      </c>
      <c r="N4572" s="1">
        <f>IF(data[[#This Row],[Conversions]]=0,0,data[[#This Row],[Spend, Dollars]]/data[[#This Row],[Conversions]])</f>
        <v>5.4885098949999982</v>
      </c>
      <c r="O4572" s="13">
        <f>data[[#This Row],[Conversions]]/data[[#This Row],[Clicks]]</f>
        <v>0.22419564208510917</v>
      </c>
      <c r="P4572" s="11">
        <v>26.4</v>
      </c>
      <c r="Q4572" s="11">
        <f>IF(data[[#This Row],[Spend, Dollars]]=0,0,data[[#This Row],[Total conversion value, Dollars]]/data[[#This Row],[Spend, Dollars]])</f>
        <v>4.8100487208832856</v>
      </c>
      <c r="R4572" s="2">
        <v>45</v>
      </c>
      <c r="S4572" s="2">
        <v>3</v>
      </c>
      <c r="T4572" s="2">
        <v>4.5</v>
      </c>
      <c r="U4572" s="2">
        <f t="shared" si="71"/>
        <v>52.5</v>
      </c>
    </row>
    <row r="4573" spans="1:21" x14ac:dyDescent="0.2">
      <c r="A4573" t="s">
        <v>23</v>
      </c>
      <c r="B4573" s="3">
        <v>45157</v>
      </c>
      <c r="C4573" s="10" t="str">
        <f>TEXT(data[[#This Row],[Date]],"mmmm")</f>
        <v>August</v>
      </c>
      <c r="D4573" t="s">
        <v>15</v>
      </c>
      <c r="E4573" t="s">
        <v>19</v>
      </c>
      <c r="F4573" t="s">
        <v>14</v>
      </c>
      <c r="G4573" t="s">
        <v>17</v>
      </c>
      <c r="H4573" s="11">
        <v>988</v>
      </c>
      <c r="I4573" s="11">
        <v>12.251200000000001</v>
      </c>
      <c r="J4573" s="13">
        <f>data[[#This Row],[Clicks]]/data[[#This Row],[Impressions]]</f>
        <v>1.2400000000000001E-2</v>
      </c>
      <c r="K4573" s="1">
        <v>0.253</v>
      </c>
      <c r="L4573" s="2">
        <v>3.0995536000000001</v>
      </c>
      <c r="M4573">
        <v>2</v>
      </c>
      <c r="N4573" s="1">
        <f>IF(data[[#This Row],[Conversions]]=0,0,data[[#This Row],[Spend, Dollars]]/data[[#This Row],[Conversions]])</f>
        <v>1.5497768000000001</v>
      </c>
      <c r="O4573" s="13">
        <f>data[[#This Row],[Conversions]]/data[[#This Row],[Clicks]]</f>
        <v>0.1632493143528797</v>
      </c>
      <c r="P4573" s="11">
        <v>62.4</v>
      </c>
      <c r="Q4573" s="11">
        <f>IF(data[[#This Row],[Spend, Dollars]]=0,0,data[[#This Row],[Total conversion value, Dollars]]/data[[#This Row],[Spend, Dollars]])</f>
        <v>20.131931256165402</v>
      </c>
      <c r="R4573" s="2">
        <v>45</v>
      </c>
      <c r="S4573" s="2">
        <v>7</v>
      </c>
      <c r="T4573" s="2">
        <v>7.5</v>
      </c>
      <c r="U4573" s="2">
        <f t="shared" si="71"/>
        <v>59.5</v>
      </c>
    </row>
    <row r="4574" spans="1:21" x14ac:dyDescent="0.2">
      <c r="A4574" t="s">
        <v>23</v>
      </c>
      <c r="B4574" s="3">
        <v>45158</v>
      </c>
      <c r="C4574" s="10" t="str">
        <f>TEXT(data[[#This Row],[Date]],"mmmm")</f>
        <v>August</v>
      </c>
      <c r="D4574" t="s">
        <v>15</v>
      </c>
      <c r="E4574" t="s">
        <v>19</v>
      </c>
      <c r="F4574" t="s">
        <v>14</v>
      </c>
      <c r="G4574" t="s">
        <v>17</v>
      </c>
      <c r="H4574" s="11">
        <v>988.5</v>
      </c>
      <c r="I4574" s="11">
        <v>10.082700000000001</v>
      </c>
      <c r="J4574" s="13">
        <f>data[[#This Row],[Clicks]]/data[[#This Row],[Impressions]]</f>
        <v>1.0200000000000001E-2</v>
      </c>
      <c r="K4574" s="1">
        <v>1.2994999999999999</v>
      </c>
      <c r="L4574" s="2">
        <v>13.10246865</v>
      </c>
      <c r="M4574">
        <v>5</v>
      </c>
      <c r="N4574" s="1">
        <f>IF(data[[#This Row],[Conversions]]=0,0,data[[#This Row],[Spend, Dollars]]/data[[#This Row],[Conversions]])</f>
        <v>2.6204937300000002</v>
      </c>
      <c r="O4574" s="13">
        <f>data[[#This Row],[Conversions]]/data[[#This Row],[Clicks]]</f>
        <v>0.49589891596496966</v>
      </c>
      <c r="P4574" s="11">
        <v>273.59999999999997</v>
      </c>
      <c r="Q4574" s="11">
        <f>IF(data[[#This Row],[Spend, Dollars]]=0,0,data[[#This Row],[Total conversion value, Dollars]]/data[[#This Row],[Spend, Dollars]])</f>
        <v>20.881561124742699</v>
      </c>
      <c r="R4574" s="2">
        <v>76</v>
      </c>
      <c r="S4574" s="2">
        <v>15</v>
      </c>
      <c r="T4574" s="2">
        <v>6</v>
      </c>
      <c r="U4574" s="2">
        <f t="shared" si="71"/>
        <v>97</v>
      </c>
    </row>
    <row r="4575" spans="1:21" x14ac:dyDescent="0.2">
      <c r="A4575" t="s">
        <v>23</v>
      </c>
      <c r="B4575" s="3">
        <v>45159</v>
      </c>
      <c r="C4575" s="10" t="str">
        <f>TEXT(data[[#This Row],[Date]],"mmmm")</f>
        <v>August</v>
      </c>
      <c r="D4575" t="s">
        <v>15</v>
      </c>
      <c r="E4575" t="s">
        <v>19</v>
      </c>
      <c r="F4575" t="s">
        <v>14</v>
      </c>
      <c r="G4575" t="s">
        <v>17</v>
      </c>
      <c r="H4575" s="11">
        <v>769.99999999999989</v>
      </c>
      <c r="I4575" s="11">
        <v>5.7749999999999995</v>
      </c>
      <c r="J4575" s="13">
        <f>data[[#This Row],[Clicks]]/data[[#This Row],[Impressions]]</f>
        <v>7.5000000000000006E-3</v>
      </c>
      <c r="K4575" s="1">
        <v>1.1844999999999994</v>
      </c>
      <c r="L4575" s="2">
        <v>6.8404874999999965</v>
      </c>
      <c r="M4575">
        <v>2</v>
      </c>
      <c r="N4575" s="1">
        <f>IF(data[[#This Row],[Conversions]]=0,0,data[[#This Row],[Spend, Dollars]]/data[[#This Row],[Conversions]])</f>
        <v>3.4202437499999983</v>
      </c>
      <c r="O4575" s="13">
        <f>data[[#This Row],[Conversions]]/data[[#This Row],[Clicks]]</f>
        <v>0.34632034632034636</v>
      </c>
      <c r="P4575" s="11">
        <v>8.4</v>
      </c>
      <c r="Q4575" s="11">
        <f>IF(data[[#This Row],[Spend, Dollars]]=0,0,data[[#This Row],[Total conversion value, Dollars]]/data[[#This Row],[Spend, Dollars]])</f>
        <v>1.2279826547450023</v>
      </c>
      <c r="R4575" s="2">
        <v>39</v>
      </c>
      <c r="S4575" s="2">
        <v>15</v>
      </c>
      <c r="T4575" s="2">
        <v>1.5</v>
      </c>
      <c r="U4575" s="2">
        <f t="shared" si="71"/>
        <v>55.5</v>
      </c>
    </row>
    <row r="4576" spans="1:21" x14ac:dyDescent="0.2">
      <c r="A4576" t="s">
        <v>23</v>
      </c>
      <c r="B4576" s="3">
        <v>45160</v>
      </c>
      <c r="C4576" s="10" t="str">
        <f>TEXT(data[[#This Row],[Date]],"mmmm")</f>
        <v>August</v>
      </c>
      <c r="D4576" t="s">
        <v>15</v>
      </c>
      <c r="E4576" t="s">
        <v>19</v>
      </c>
      <c r="F4576" t="s">
        <v>14</v>
      </c>
      <c r="G4576" t="s">
        <v>17</v>
      </c>
      <c r="H4576" s="11">
        <v>970.19999999999982</v>
      </c>
      <c r="I4576" s="11">
        <v>15.232139999999996</v>
      </c>
      <c r="J4576" s="13">
        <f>data[[#This Row],[Clicks]]/data[[#This Row],[Impressions]]</f>
        <v>1.5699999999999999E-2</v>
      </c>
      <c r="K4576" s="1">
        <v>1.4374999999999993</v>
      </c>
      <c r="L4576" s="2">
        <v>21.896201249999983</v>
      </c>
      <c r="M4576">
        <v>6</v>
      </c>
      <c r="N4576" s="1">
        <f>IF(data[[#This Row],[Conversions]]=0,0,data[[#This Row],[Spend, Dollars]]/data[[#This Row],[Conversions]])</f>
        <v>3.649366874999997</v>
      </c>
      <c r="O4576" s="13">
        <f>data[[#This Row],[Conversions]]/data[[#This Row],[Clicks]]</f>
        <v>0.39390394258456146</v>
      </c>
      <c r="P4576" s="11">
        <v>240</v>
      </c>
      <c r="Q4576" s="11">
        <f>IF(data[[#This Row],[Spend, Dollars]]=0,0,data[[#This Row],[Total conversion value, Dollars]]/data[[#This Row],[Spend, Dollars]])</f>
        <v>10.960805358874758</v>
      </c>
      <c r="R4576" s="2">
        <v>63</v>
      </c>
      <c r="S4576" s="2">
        <v>13</v>
      </c>
      <c r="T4576" s="2">
        <v>0</v>
      </c>
      <c r="U4576" s="2">
        <f t="shared" si="71"/>
        <v>76</v>
      </c>
    </row>
    <row r="4577" spans="1:21" x14ac:dyDescent="0.2">
      <c r="A4577" t="s">
        <v>23</v>
      </c>
      <c r="B4577" s="3">
        <v>45161</v>
      </c>
      <c r="C4577" s="10" t="str">
        <f>TEXT(data[[#This Row],[Date]],"mmmm")</f>
        <v>August</v>
      </c>
      <c r="D4577" t="s">
        <v>15</v>
      </c>
      <c r="E4577" t="s">
        <v>19</v>
      </c>
      <c r="F4577" t="s">
        <v>14</v>
      </c>
      <c r="G4577" t="s">
        <v>17</v>
      </c>
      <c r="H4577" s="11">
        <v>734.8</v>
      </c>
      <c r="I4577" s="11">
        <v>6.1723199999999991</v>
      </c>
      <c r="J4577" s="13">
        <f>data[[#This Row],[Clicks]]/data[[#This Row],[Impressions]]</f>
        <v>8.3999999999999995E-3</v>
      </c>
      <c r="K4577" s="1">
        <v>1.1499999999999995</v>
      </c>
      <c r="L4577" s="2">
        <v>7.0981679999999958</v>
      </c>
      <c r="M4577">
        <v>2</v>
      </c>
      <c r="N4577" s="1">
        <f>IF(data[[#This Row],[Conversions]]=0,0,data[[#This Row],[Spend, Dollars]]/data[[#This Row],[Conversions]])</f>
        <v>3.5490839999999979</v>
      </c>
      <c r="O4577" s="13">
        <f>data[[#This Row],[Conversions]]/data[[#This Row],[Clicks]]</f>
        <v>0.32402727013505461</v>
      </c>
      <c r="P4577" s="11">
        <v>18</v>
      </c>
      <c r="Q4577" s="11">
        <f>IF(data[[#This Row],[Spend, Dollars]]=0,0,data[[#This Row],[Total conversion value, Dollars]]/data[[#This Row],[Spend, Dollars]])</f>
        <v>2.535865592361298</v>
      </c>
      <c r="R4577" s="2">
        <v>43</v>
      </c>
      <c r="S4577" s="2">
        <v>16</v>
      </c>
      <c r="T4577" s="2">
        <v>4.5</v>
      </c>
      <c r="U4577" s="2">
        <f t="shared" si="71"/>
        <v>63.5</v>
      </c>
    </row>
    <row r="4578" spans="1:21" x14ac:dyDescent="0.2">
      <c r="A4578" t="s">
        <v>23</v>
      </c>
      <c r="B4578" s="3">
        <v>45162</v>
      </c>
      <c r="C4578" s="10" t="str">
        <f>TEXT(data[[#This Row],[Date]],"mmmm")</f>
        <v>August</v>
      </c>
      <c r="D4578" t="s">
        <v>15</v>
      </c>
      <c r="E4578" t="s">
        <v>19</v>
      </c>
      <c r="F4578" t="s">
        <v>14</v>
      </c>
      <c r="G4578" t="s">
        <v>17</v>
      </c>
      <c r="H4578" s="11">
        <v>728.4</v>
      </c>
      <c r="I4578" s="11">
        <v>6.5555999999999992</v>
      </c>
      <c r="J4578" s="13">
        <f>data[[#This Row],[Clicks]]/data[[#This Row],[Impressions]]</f>
        <v>8.9999999999999993E-3</v>
      </c>
      <c r="K4578" s="1">
        <v>0.14949999999999999</v>
      </c>
      <c r="L4578" s="2">
        <v>0.98006219999999988</v>
      </c>
      <c r="M4578">
        <v>3</v>
      </c>
      <c r="N4578" s="1">
        <f>IF(data[[#This Row],[Conversions]]=0,0,data[[#This Row],[Spend, Dollars]]/data[[#This Row],[Conversions]])</f>
        <v>0.32668739999999996</v>
      </c>
      <c r="O4578" s="13">
        <f>data[[#This Row],[Conversions]]/data[[#This Row],[Clicks]]</f>
        <v>0.45762401610836545</v>
      </c>
      <c r="P4578" s="11">
        <v>138</v>
      </c>
      <c r="Q4578" s="11">
        <f>IF(data[[#This Row],[Spend, Dollars]]=0,0,data[[#This Row],[Total conversion value, Dollars]]/data[[#This Row],[Spend, Dollars]])</f>
        <v>140.80738957180475</v>
      </c>
      <c r="R4578" s="2">
        <v>66</v>
      </c>
      <c r="S4578" s="2">
        <v>18</v>
      </c>
      <c r="T4578" s="2">
        <v>9</v>
      </c>
      <c r="U4578" s="2">
        <f t="shared" si="71"/>
        <v>93</v>
      </c>
    </row>
    <row r="4579" spans="1:21" x14ac:dyDescent="0.2">
      <c r="A4579" t="s">
        <v>23</v>
      </c>
      <c r="B4579" s="3">
        <v>45163</v>
      </c>
      <c r="C4579" s="10" t="str">
        <f>TEXT(data[[#This Row],[Date]],"mmmm")</f>
        <v>August</v>
      </c>
      <c r="D4579" t="s">
        <v>15</v>
      </c>
      <c r="E4579" t="s">
        <v>19</v>
      </c>
      <c r="F4579" t="s">
        <v>14</v>
      </c>
      <c r="G4579" t="s">
        <v>17</v>
      </c>
      <c r="H4579" s="11">
        <v>786.3</v>
      </c>
      <c r="I4579" s="11">
        <v>8.9638199999999983</v>
      </c>
      <c r="J4579" s="13">
        <f>data[[#This Row],[Clicks]]/data[[#This Row],[Impressions]]</f>
        <v>1.1399999999999999E-2</v>
      </c>
      <c r="K4579" s="1">
        <v>0.66699999999999982</v>
      </c>
      <c r="L4579" s="2">
        <v>5.9788679399999971</v>
      </c>
      <c r="M4579">
        <v>1</v>
      </c>
      <c r="N4579" s="1">
        <f>IF(data[[#This Row],[Conversions]]=0,0,data[[#This Row],[Spend, Dollars]]/data[[#This Row],[Conversions]])</f>
        <v>5.9788679399999971</v>
      </c>
      <c r="O4579" s="13">
        <f>data[[#This Row],[Conversions]]/data[[#This Row],[Clicks]]</f>
        <v>0.11155958062522453</v>
      </c>
      <c r="P4579" s="11">
        <v>1.2</v>
      </c>
      <c r="Q4579" s="11">
        <f>IF(data[[#This Row],[Spend, Dollars]]=0,0,data[[#This Row],[Total conversion value, Dollars]]/data[[#This Row],[Spend, Dollars]])</f>
        <v>0.20070689167956443</v>
      </c>
      <c r="R4579" s="2">
        <v>34</v>
      </c>
      <c r="S4579" s="2">
        <v>9</v>
      </c>
      <c r="T4579" s="2">
        <v>12</v>
      </c>
      <c r="U4579" s="2">
        <f t="shared" si="71"/>
        <v>55</v>
      </c>
    </row>
    <row r="4580" spans="1:21" x14ac:dyDescent="0.2">
      <c r="A4580" t="s">
        <v>23</v>
      </c>
      <c r="B4580" s="3">
        <v>45164</v>
      </c>
      <c r="C4580" s="10" t="str">
        <f>TEXT(data[[#This Row],[Date]],"mmmm")</f>
        <v>August</v>
      </c>
      <c r="D4580" t="s">
        <v>15</v>
      </c>
      <c r="E4580" t="s">
        <v>19</v>
      </c>
      <c r="F4580" t="s">
        <v>14</v>
      </c>
      <c r="G4580" t="s">
        <v>17</v>
      </c>
      <c r="H4580" s="11">
        <v>1103</v>
      </c>
      <c r="I4580" s="11">
        <v>13.1257</v>
      </c>
      <c r="J4580" s="13">
        <f>data[[#This Row],[Clicks]]/data[[#This Row],[Impressions]]</f>
        <v>1.1900000000000001E-2</v>
      </c>
      <c r="K4580" s="1">
        <v>0.67849999999999977</v>
      </c>
      <c r="L4580" s="2">
        <v>8.9057874499999965</v>
      </c>
      <c r="M4580">
        <v>4</v>
      </c>
      <c r="N4580" s="1">
        <f>IF(data[[#This Row],[Conversions]]=0,0,data[[#This Row],[Spend, Dollars]]/data[[#This Row],[Conversions]])</f>
        <v>2.2264468624999991</v>
      </c>
      <c r="O4580" s="13">
        <f>data[[#This Row],[Conversions]]/data[[#This Row],[Clicks]]</f>
        <v>0.30474565166048284</v>
      </c>
      <c r="P4580" s="11">
        <v>306</v>
      </c>
      <c r="Q4580" s="11">
        <f>IF(data[[#This Row],[Spend, Dollars]]=0,0,data[[#This Row],[Total conversion value, Dollars]]/data[[#This Row],[Spend, Dollars]])</f>
        <v>34.359679221852538</v>
      </c>
      <c r="R4580" s="2">
        <v>39</v>
      </c>
      <c r="S4580" s="2">
        <v>13</v>
      </c>
      <c r="T4580" s="2">
        <v>9</v>
      </c>
      <c r="U4580" s="2">
        <f t="shared" si="71"/>
        <v>61</v>
      </c>
    </row>
    <row r="4581" spans="1:21" x14ac:dyDescent="0.2">
      <c r="A4581" t="s">
        <v>23</v>
      </c>
      <c r="B4581" s="3">
        <v>45165</v>
      </c>
      <c r="C4581" s="10" t="str">
        <f>TEXT(data[[#This Row],[Date]],"mmmm")</f>
        <v>August</v>
      </c>
      <c r="D4581" t="s">
        <v>15</v>
      </c>
      <c r="E4581" t="s">
        <v>19</v>
      </c>
      <c r="F4581" t="s">
        <v>14</v>
      </c>
      <c r="G4581" t="s">
        <v>17</v>
      </c>
      <c r="H4581" s="11">
        <v>653.79999999999995</v>
      </c>
      <c r="I4581" s="11">
        <v>7.2571799999999991</v>
      </c>
      <c r="J4581" s="13">
        <f>data[[#This Row],[Clicks]]/data[[#This Row],[Impressions]]</f>
        <v>1.1099999999999999E-2</v>
      </c>
      <c r="K4581" s="1">
        <v>1.4834999999999996</v>
      </c>
      <c r="L4581" s="2">
        <v>10.766026529999996</v>
      </c>
      <c r="M4581">
        <v>4</v>
      </c>
      <c r="N4581" s="1">
        <f>IF(data[[#This Row],[Conversions]]=0,0,data[[#This Row],[Spend, Dollars]]/data[[#This Row],[Conversions]])</f>
        <v>2.691506632499999</v>
      </c>
      <c r="O4581" s="13">
        <f>data[[#This Row],[Conversions]]/data[[#This Row],[Clicks]]</f>
        <v>0.55117828137100089</v>
      </c>
      <c r="P4581" s="11">
        <v>188.4</v>
      </c>
      <c r="Q4581" s="11">
        <f>IF(data[[#This Row],[Spend, Dollars]]=0,0,data[[#This Row],[Total conversion value, Dollars]]/data[[#This Row],[Spend, Dollars]])</f>
        <v>17.499492452021673</v>
      </c>
      <c r="R4581" s="2">
        <v>60</v>
      </c>
      <c r="S4581" s="2">
        <v>7</v>
      </c>
      <c r="T4581" s="2">
        <v>12</v>
      </c>
      <c r="U4581" s="2">
        <f t="shared" si="71"/>
        <v>79</v>
      </c>
    </row>
    <row r="4582" spans="1:21" x14ac:dyDescent="0.2">
      <c r="A4582" t="s">
        <v>23</v>
      </c>
      <c r="B4582" s="3">
        <v>45166</v>
      </c>
      <c r="C4582" s="10" t="str">
        <f>TEXT(data[[#This Row],[Date]],"mmmm")</f>
        <v>August</v>
      </c>
      <c r="D4582" t="s">
        <v>15</v>
      </c>
      <c r="E4582" t="s">
        <v>19</v>
      </c>
      <c r="F4582" t="s">
        <v>14</v>
      </c>
      <c r="G4582" t="s">
        <v>17</v>
      </c>
      <c r="H4582" s="11">
        <v>1016.0999999999999</v>
      </c>
      <c r="I4582" s="11">
        <v>8.7384599999999999</v>
      </c>
      <c r="J4582" s="13">
        <f>data[[#This Row],[Clicks]]/data[[#This Row],[Impressions]]</f>
        <v>8.6E-3</v>
      </c>
      <c r="K4582" s="1">
        <v>1.0349999999999999</v>
      </c>
      <c r="L4582" s="2">
        <v>9.0443061</v>
      </c>
      <c r="M4582">
        <v>2</v>
      </c>
      <c r="N4582" s="1">
        <f>IF(data[[#This Row],[Conversions]]=0,0,data[[#This Row],[Spend, Dollars]]/data[[#This Row],[Conversions]])</f>
        <v>4.52215305</v>
      </c>
      <c r="O4582" s="13">
        <f>data[[#This Row],[Conversions]]/data[[#This Row],[Clicks]]</f>
        <v>0.22887327973121122</v>
      </c>
      <c r="P4582" s="11">
        <v>19.2</v>
      </c>
      <c r="Q4582" s="11">
        <f>IF(data[[#This Row],[Spend, Dollars]]=0,0,data[[#This Row],[Total conversion value, Dollars]]/data[[#This Row],[Spend, Dollars]])</f>
        <v>2.1228825946083361</v>
      </c>
      <c r="R4582" s="2">
        <v>40</v>
      </c>
      <c r="S4582" s="2">
        <v>8</v>
      </c>
      <c r="T4582" s="2">
        <v>4.5</v>
      </c>
      <c r="U4582" s="2">
        <f t="shared" si="71"/>
        <v>52.5</v>
      </c>
    </row>
    <row r="4583" spans="1:21" x14ac:dyDescent="0.2">
      <c r="A4583" t="s">
        <v>23</v>
      </c>
      <c r="B4583" s="3">
        <v>45167</v>
      </c>
      <c r="C4583" s="10" t="str">
        <f>TEXT(data[[#This Row],[Date]],"mmmm")</f>
        <v>August</v>
      </c>
      <c r="D4583" t="s">
        <v>15</v>
      </c>
      <c r="E4583" t="s">
        <v>19</v>
      </c>
      <c r="F4583" t="s">
        <v>14</v>
      </c>
      <c r="G4583" t="s">
        <v>17</v>
      </c>
      <c r="H4583" s="11">
        <v>383.4</v>
      </c>
      <c r="I4583" s="11">
        <v>2.2237200000000001</v>
      </c>
      <c r="J4583" s="13">
        <f>data[[#This Row],[Clicks]]/data[[#This Row],[Impressions]]</f>
        <v>5.8000000000000005E-3</v>
      </c>
      <c r="K4583" s="1">
        <v>1.2304999999999997</v>
      </c>
      <c r="L4583" s="2">
        <v>2.7362874599999993</v>
      </c>
      <c r="M4583">
        <v>3</v>
      </c>
      <c r="N4583" s="1">
        <f>IF(data[[#This Row],[Conversions]]=0,0,data[[#This Row],[Spend, Dollars]]/data[[#This Row],[Conversions]])</f>
        <v>0.91209581999999978</v>
      </c>
      <c r="O4583" s="13">
        <f>data[[#This Row],[Conversions]]/data[[#This Row],[Clicks]]</f>
        <v>1.3490907128595326</v>
      </c>
      <c r="P4583" s="11">
        <v>111.6</v>
      </c>
      <c r="Q4583" s="11">
        <f>IF(data[[#This Row],[Spend, Dollars]]=0,0,data[[#This Row],[Total conversion value, Dollars]]/data[[#This Row],[Spend, Dollars]])</f>
        <v>40.785188556176045</v>
      </c>
      <c r="R4583" s="2">
        <v>53</v>
      </c>
      <c r="S4583" s="2">
        <v>12</v>
      </c>
      <c r="T4583" s="2">
        <v>1.5</v>
      </c>
      <c r="U4583" s="2">
        <f t="shared" si="71"/>
        <v>66.5</v>
      </c>
    </row>
    <row r="4584" spans="1:21" x14ac:dyDescent="0.2">
      <c r="A4584" t="s">
        <v>23</v>
      </c>
      <c r="B4584" s="3">
        <v>45168</v>
      </c>
      <c r="C4584" s="10" t="str">
        <f>TEXT(data[[#This Row],[Date]],"mmmm")</f>
        <v>August</v>
      </c>
      <c r="D4584" t="s">
        <v>15</v>
      </c>
      <c r="E4584" t="s">
        <v>19</v>
      </c>
      <c r="F4584" t="s">
        <v>14</v>
      </c>
      <c r="G4584" t="s">
        <v>17</v>
      </c>
      <c r="H4584" s="11">
        <v>500.19999999999993</v>
      </c>
      <c r="I4584" s="11">
        <v>8.7534999999999972</v>
      </c>
      <c r="J4584" s="13">
        <f>data[[#This Row],[Clicks]]/data[[#This Row],[Impressions]]</f>
        <v>1.7499999999999998E-2</v>
      </c>
      <c r="K4584" s="1">
        <v>1.5869999999999997</v>
      </c>
      <c r="L4584" s="2">
        <v>13.891804499999994</v>
      </c>
      <c r="M4584">
        <v>2</v>
      </c>
      <c r="N4584" s="1">
        <f>IF(data[[#This Row],[Conversions]]=0,0,data[[#This Row],[Spend, Dollars]]/data[[#This Row],[Conversions]])</f>
        <v>6.9459022499999969</v>
      </c>
      <c r="O4584" s="13">
        <f>data[[#This Row],[Conversions]]/data[[#This Row],[Clicks]]</f>
        <v>0.22848003655680593</v>
      </c>
      <c r="P4584" s="11">
        <v>9.6</v>
      </c>
      <c r="Q4584" s="11">
        <f>IF(data[[#This Row],[Spend, Dollars]]=0,0,data[[#This Row],[Total conversion value, Dollars]]/data[[#This Row],[Spend, Dollars]])</f>
        <v>0.6910549309846683</v>
      </c>
      <c r="R4584" s="2">
        <v>62</v>
      </c>
      <c r="S4584" s="2">
        <v>14</v>
      </c>
      <c r="T4584" s="2">
        <v>3</v>
      </c>
      <c r="U4584" s="2">
        <f t="shared" si="71"/>
        <v>79</v>
      </c>
    </row>
    <row r="4585" spans="1:21" x14ac:dyDescent="0.2">
      <c r="A4585" t="s">
        <v>23</v>
      </c>
      <c r="B4585" s="3">
        <v>45169</v>
      </c>
      <c r="C4585" s="10" t="str">
        <f>TEXT(data[[#This Row],[Date]],"mmmm")</f>
        <v>August</v>
      </c>
      <c r="D4585" t="s">
        <v>15</v>
      </c>
      <c r="E4585" t="s">
        <v>19</v>
      </c>
      <c r="F4585" t="s">
        <v>14</v>
      </c>
      <c r="G4585" t="s">
        <v>17</v>
      </c>
      <c r="H4585" s="11">
        <v>850.39999999999986</v>
      </c>
      <c r="I4585" s="11">
        <v>11.395359999999997</v>
      </c>
      <c r="J4585" s="13">
        <f>data[[#This Row],[Clicks]]/data[[#This Row],[Impressions]]</f>
        <v>1.3399999999999999E-2</v>
      </c>
      <c r="K4585" s="1">
        <v>1.5064999999999997</v>
      </c>
      <c r="L4585" s="2">
        <v>17.167109839999991</v>
      </c>
      <c r="M4585">
        <v>6</v>
      </c>
      <c r="N4585" s="1">
        <f>IF(data[[#This Row],[Conversions]]=0,0,data[[#This Row],[Spend, Dollars]]/data[[#This Row],[Conversions]])</f>
        <v>2.8611849733333319</v>
      </c>
      <c r="O4585" s="13">
        <f>data[[#This Row],[Conversions]]/data[[#This Row],[Clicks]]</f>
        <v>0.52653009646031379</v>
      </c>
      <c r="P4585" s="11">
        <v>182.4</v>
      </c>
      <c r="Q4585" s="11">
        <f>IF(data[[#This Row],[Spend, Dollars]]=0,0,data[[#This Row],[Total conversion value, Dollars]]/data[[#This Row],[Spend, Dollars]])</f>
        <v>10.624968425086985</v>
      </c>
      <c r="R4585" s="2">
        <v>61</v>
      </c>
      <c r="S4585" s="2">
        <v>18</v>
      </c>
      <c r="T4585" s="2">
        <v>3</v>
      </c>
      <c r="U4585" s="2">
        <f t="shared" si="71"/>
        <v>82</v>
      </c>
    </row>
    <row r="4586" spans="1:21" x14ac:dyDescent="0.2">
      <c r="A4586" t="s">
        <v>24</v>
      </c>
      <c r="B4586" s="3">
        <v>45170</v>
      </c>
      <c r="C4586" s="10" t="str">
        <f>TEXT(data[[#This Row],[Date]],"mmmm")</f>
        <v>September</v>
      </c>
      <c r="D4586" t="s">
        <v>15</v>
      </c>
      <c r="E4586" t="s">
        <v>19</v>
      </c>
      <c r="F4586" t="s">
        <v>14</v>
      </c>
      <c r="G4586" t="s">
        <v>17</v>
      </c>
      <c r="H4586" s="11">
        <v>2107</v>
      </c>
      <c r="I4586" s="11">
        <v>23.809099999999994</v>
      </c>
      <c r="J4586" s="13">
        <f>data[[#This Row],[Clicks]]/data[[#This Row],[Impressions]]</f>
        <v>1.1299999999999998E-2</v>
      </c>
      <c r="K4586" s="1">
        <v>0.41399999999999987</v>
      </c>
      <c r="L4586" s="2">
        <v>9.8569673999999949</v>
      </c>
      <c r="M4586">
        <v>8</v>
      </c>
      <c r="N4586" s="1">
        <f>IF(data[[#This Row],[Conversions]]=0,0,data[[#This Row],[Spend, Dollars]]/data[[#This Row],[Conversions]])</f>
        <v>1.2321209249999994</v>
      </c>
      <c r="O4586" s="13">
        <f>data[[#This Row],[Conversions]]/data[[#This Row],[Clicks]]</f>
        <v>0.33600598090646022</v>
      </c>
      <c r="P4586" s="11">
        <v>483.59999999999997</v>
      </c>
      <c r="Q4586" s="11">
        <f>IF(data[[#This Row],[Spend, Dollars]]=0,0,data[[#This Row],[Total conversion value, Dollars]]/data[[#This Row],[Spend, Dollars]])</f>
        <v>49.061742864240394</v>
      </c>
      <c r="R4586" s="2">
        <v>44</v>
      </c>
      <c r="S4586" s="2">
        <v>11</v>
      </c>
      <c r="T4586" s="2">
        <v>10.5</v>
      </c>
      <c r="U4586" s="2">
        <f t="shared" si="71"/>
        <v>65.5</v>
      </c>
    </row>
    <row r="4587" spans="1:21" x14ac:dyDescent="0.2">
      <c r="A4587" t="s">
        <v>24</v>
      </c>
      <c r="B4587" s="3">
        <v>45171</v>
      </c>
      <c r="C4587" s="10" t="str">
        <f>TEXT(data[[#This Row],[Date]],"mmmm")</f>
        <v>September</v>
      </c>
      <c r="D4587" t="s">
        <v>15</v>
      </c>
      <c r="E4587" t="s">
        <v>19</v>
      </c>
      <c r="F4587" t="s">
        <v>14</v>
      </c>
      <c r="G4587" t="s">
        <v>17</v>
      </c>
      <c r="H4587" s="11">
        <v>1081</v>
      </c>
      <c r="I4587" s="11">
        <v>14.052999999999999</v>
      </c>
      <c r="J4587" s="13">
        <f>data[[#This Row],[Clicks]]/data[[#This Row],[Impressions]]</f>
        <v>1.2999999999999999E-2</v>
      </c>
      <c r="K4587" s="1">
        <v>0.42549999999999988</v>
      </c>
      <c r="L4587" s="2">
        <v>5.9795514999999977</v>
      </c>
      <c r="M4587">
        <v>4</v>
      </c>
      <c r="N4587" s="1">
        <f>IF(data[[#This Row],[Conversions]]=0,0,data[[#This Row],[Spend, Dollars]]/data[[#This Row],[Conversions]])</f>
        <v>1.4948878749999994</v>
      </c>
      <c r="O4587" s="13">
        <f>data[[#This Row],[Conversions]]/data[[#This Row],[Clicks]]</f>
        <v>0.2846367323703124</v>
      </c>
      <c r="P4587" s="11">
        <v>388.8</v>
      </c>
      <c r="Q4587" s="11">
        <f>IF(data[[#This Row],[Spend, Dollars]]=0,0,data[[#This Row],[Total conversion value, Dollars]]/data[[#This Row],[Spend, Dollars]])</f>
        <v>65.021599027953883</v>
      </c>
      <c r="R4587" s="2">
        <v>76</v>
      </c>
      <c r="S4587" s="2">
        <v>5</v>
      </c>
      <c r="T4587" s="2">
        <v>3</v>
      </c>
      <c r="U4587" s="2">
        <f t="shared" si="71"/>
        <v>84</v>
      </c>
    </row>
    <row r="4588" spans="1:21" x14ac:dyDescent="0.2">
      <c r="A4588" t="s">
        <v>24</v>
      </c>
      <c r="B4588" s="3">
        <v>45172</v>
      </c>
      <c r="C4588" s="10" t="str">
        <f>TEXT(data[[#This Row],[Date]],"mmmm")</f>
        <v>September</v>
      </c>
      <c r="D4588" t="s">
        <v>15</v>
      </c>
      <c r="E4588" t="s">
        <v>19</v>
      </c>
      <c r="F4588" t="s">
        <v>14</v>
      </c>
      <c r="G4588" t="s">
        <v>17</v>
      </c>
      <c r="H4588" s="11">
        <v>2006</v>
      </c>
      <c r="I4588" s="11">
        <v>26.880399999999995</v>
      </c>
      <c r="J4588" s="13">
        <f>data[[#This Row],[Clicks]]/data[[#This Row],[Impressions]]</f>
        <v>1.3399999999999997E-2</v>
      </c>
      <c r="K4588" s="1">
        <v>0.8049999999999996</v>
      </c>
      <c r="L4588" s="2">
        <v>21.638721999999984</v>
      </c>
      <c r="M4588">
        <v>4</v>
      </c>
      <c r="N4588" s="1">
        <f>IF(data[[#This Row],[Conversions]]=0,0,data[[#This Row],[Spend, Dollars]]/data[[#This Row],[Conversions]])</f>
        <v>5.4096804999999959</v>
      </c>
      <c r="O4588" s="13">
        <f>data[[#This Row],[Conversions]]/data[[#This Row],[Clicks]]</f>
        <v>0.1488073094150385</v>
      </c>
      <c r="P4588" s="11">
        <v>325.2</v>
      </c>
      <c r="Q4588" s="11">
        <f>IF(data[[#This Row],[Spend, Dollars]]=0,0,data[[#This Row],[Total conversion value, Dollars]]/data[[#This Row],[Spend, Dollars]])</f>
        <v>15.028613981916319</v>
      </c>
      <c r="R4588" s="2">
        <v>55</v>
      </c>
      <c r="S4588" s="2">
        <v>6</v>
      </c>
      <c r="T4588" s="2">
        <v>6</v>
      </c>
      <c r="U4588" s="2">
        <f t="shared" si="71"/>
        <v>67</v>
      </c>
    </row>
    <row r="4589" spans="1:21" x14ac:dyDescent="0.2">
      <c r="A4589" t="s">
        <v>24</v>
      </c>
      <c r="B4589" s="3">
        <v>45173</v>
      </c>
      <c r="C4589" s="10" t="str">
        <f>TEXT(data[[#This Row],[Date]],"mmmm")</f>
        <v>September</v>
      </c>
      <c r="D4589" t="s">
        <v>15</v>
      </c>
      <c r="E4589" t="s">
        <v>19</v>
      </c>
      <c r="F4589" t="s">
        <v>14</v>
      </c>
      <c r="G4589" t="s">
        <v>17</v>
      </c>
      <c r="H4589" s="11">
        <v>958</v>
      </c>
      <c r="I4589" s="11">
        <v>10.729600000000001</v>
      </c>
      <c r="J4589" s="13">
        <f>data[[#This Row],[Clicks]]/data[[#This Row],[Impressions]]</f>
        <v>1.1200000000000002E-2</v>
      </c>
      <c r="K4589" s="1">
        <v>0.75899999999999967</v>
      </c>
      <c r="L4589" s="2">
        <v>8.143766399999997</v>
      </c>
      <c r="M4589">
        <v>4</v>
      </c>
      <c r="N4589" s="1">
        <f>IF(data[[#This Row],[Conversions]]=0,0,data[[#This Row],[Spend, Dollars]]/data[[#This Row],[Conversions]])</f>
        <v>2.0359415999999992</v>
      </c>
      <c r="O4589" s="13">
        <f>data[[#This Row],[Conversions]]/data[[#This Row],[Clicks]]</f>
        <v>0.37280047718461073</v>
      </c>
      <c r="P4589" s="11">
        <v>296.39999999999998</v>
      </c>
      <c r="Q4589" s="11">
        <f>IF(data[[#This Row],[Spend, Dollars]]=0,0,data[[#This Row],[Total conversion value, Dollars]]/data[[#This Row],[Spend, Dollars]])</f>
        <v>36.395935914861219</v>
      </c>
      <c r="R4589" s="2">
        <v>40</v>
      </c>
      <c r="S4589" s="2">
        <v>10</v>
      </c>
      <c r="T4589" s="2">
        <v>15</v>
      </c>
      <c r="U4589" s="2">
        <f t="shared" si="71"/>
        <v>65</v>
      </c>
    </row>
    <row r="4590" spans="1:21" x14ac:dyDescent="0.2">
      <c r="A4590" t="s">
        <v>24</v>
      </c>
      <c r="B4590" s="3">
        <v>45174</v>
      </c>
      <c r="C4590" s="10" t="str">
        <f>TEXT(data[[#This Row],[Date]],"mmmm")</f>
        <v>September</v>
      </c>
      <c r="D4590" t="s">
        <v>15</v>
      </c>
      <c r="E4590" t="s">
        <v>19</v>
      </c>
      <c r="F4590" t="s">
        <v>14</v>
      </c>
      <c r="G4590" t="s">
        <v>17</v>
      </c>
      <c r="H4590" s="11">
        <v>1923</v>
      </c>
      <c r="I4590" s="11">
        <v>33.4602</v>
      </c>
      <c r="J4590" s="13">
        <f>data[[#This Row],[Clicks]]/data[[#This Row],[Impressions]]</f>
        <v>1.7399999999999999E-2</v>
      </c>
      <c r="K4590" s="1">
        <v>1.0234999999999996</v>
      </c>
      <c r="L4590" s="2">
        <v>34.246514699999985</v>
      </c>
      <c r="M4590">
        <v>5</v>
      </c>
      <c r="N4590" s="1">
        <f>IF(data[[#This Row],[Conversions]]=0,0,data[[#This Row],[Spend, Dollars]]/data[[#This Row],[Conversions]])</f>
        <v>6.8493029399999967</v>
      </c>
      <c r="O4590" s="13">
        <f>data[[#This Row],[Conversions]]/data[[#This Row],[Clicks]]</f>
        <v>0.14943126460690612</v>
      </c>
      <c r="P4590" s="11">
        <v>296.39999999999998</v>
      </c>
      <c r="Q4590" s="11">
        <f>IF(data[[#This Row],[Spend, Dollars]]=0,0,data[[#This Row],[Total conversion value, Dollars]]/data[[#This Row],[Spend, Dollars]])</f>
        <v>8.6548953257424497</v>
      </c>
      <c r="R4590" s="2">
        <v>61</v>
      </c>
      <c r="S4590" s="2">
        <v>16</v>
      </c>
      <c r="T4590" s="2">
        <v>7.5</v>
      </c>
      <c r="U4590" s="2">
        <f t="shared" si="71"/>
        <v>84.5</v>
      </c>
    </row>
    <row r="4591" spans="1:21" x14ac:dyDescent="0.2">
      <c r="A4591" t="s">
        <v>24</v>
      </c>
      <c r="B4591" s="3">
        <v>45175</v>
      </c>
      <c r="C4591" s="10" t="str">
        <f>TEXT(data[[#This Row],[Date]],"mmmm")</f>
        <v>September</v>
      </c>
      <c r="D4591" t="s">
        <v>15</v>
      </c>
      <c r="E4591" t="s">
        <v>19</v>
      </c>
      <c r="F4591" t="s">
        <v>14</v>
      </c>
      <c r="G4591" t="s">
        <v>17</v>
      </c>
      <c r="H4591" s="11">
        <v>2209</v>
      </c>
      <c r="I4591" s="11">
        <v>30.925999999999998</v>
      </c>
      <c r="J4591" s="13">
        <f>data[[#This Row],[Clicks]]/data[[#This Row],[Impressions]]</f>
        <v>1.3999999999999999E-2</v>
      </c>
      <c r="K4591" s="1">
        <v>0.89699999999999969</v>
      </c>
      <c r="L4591" s="2">
        <v>27.740621999999988</v>
      </c>
      <c r="M4591">
        <v>6</v>
      </c>
      <c r="N4591" s="1">
        <f>IF(data[[#This Row],[Conversions]]=0,0,data[[#This Row],[Spend, Dollars]]/data[[#This Row],[Conversions]])</f>
        <v>4.6234369999999982</v>
      </c>
      <c r="O4591" s="13">
        <f>data[[#This Row],[Conversions]]/data[[#This Row],[Clicks]]</f>
        <v>0.19401151134967343</v>
      </c>
      <c r="P4591" s="11">
        <v>344.4</v>
      </c>
      <c r="Q4591" s="11">
        <f>IF(data[[#This Row],[Spend, Dollars]]=0,0,data[[#This Row],[Total conversion value, Dollars]]/data[[#This Row],[Spend, Dollars]])</f>
        <v>12.415006411896609</v>
      </c>
      <c r="R4591" s="2">
        <v>63</v>
      </c>
      <c r="S4591" s="2">
        <v>11</v>
      </c>
      <c r="T4591" s="2">
        <v>4.5</v>
      </c>
      <c r="U4591" s="2">
        <f t="shared" si="71"/>
        <v>78.5</v>
      </c>
    </row>
    <row r="4592" spans="1:21" x14ac:dyDescent="0.2">
      <c r="A4592" t="s">
        <v>24</v>
      </c>
      <c r="B4592" s="3">
        <v>45176</v>
      </c>
      <c r="C4592" s="10" t="str">
        <f>TEXT(data[[#This Row],[Date]],"mmmm")</f>
        <v>September</v>
      </c>
      <c r="D4592" t="s">
        <v>15</v>
      </c>
      <c r="E4592" t="s">
        <v>19</v>
      </c>
      <c r="F4592" t="s">
        <v>14</v>
      </c>
      <c r="G4592" t="s">
        <v>17</v>
      </c>
      <c r="H4592" s="11">
        <v>1736</v>
      </c>
      <c r="I4592" s="11">
        <v>23.262400000000003</v>
      </c>
      <c r="J4592" s="13">
        <f>data[[#This Row],[Clicks]]/data[[#This Row],[Impressions]]</f>
        <v>1.3400000000000002E-2</v>
      </c>
      <c r="K4592" s="1">
        <v>1.4029999999999996</v>
      </c>
      <c r="L4592" s="2">
        <v>32.637147199999994</v>
      </c>
      <c r="M4592">
        <v>5</v>
      </c>
      <c r="N4592" s="1">
        <f>IF(data[[#This Row],[Conversions]]=0,0,data[[#This Row],[Spend, Dollars]]/data[[#This Row],[Conversions]])</f>
        <v>6.5274294399999988</v>
      </c>
      <c r="O4592" s="13">
        <f>data[[#This Row],[Conversions]]/data[[#This Row],[Clicks]]</f>
        <v>0.21493912923859959</v>
      </c>
      <c r="P4592" s="11">
        <v>354</v>
      </c>
      <c r="Q4592" s="11">
        <f>IF(data[[#This Row],[Spend, Dollars]]=0,0,data[[#This Row],[Total conversion value, Dollars]]/data[[#This Row],[Spend, Dollars]])</f>
        <v>10.846536243829549</v>
      </c>
      <c r="R4592" s="2">
        <v>76</v>
      </c>
      <c r="S4592" s="2">
        <v>15</v>
      </c>
      <c r="T4592" s="2">
        <v>15</v>
      </c>
      <c r="U4592" s="2">
        <f t="shared" si="71"/>
        <v>106</v>
      </c>
    </row>
    <row r="4593" spans="1:21" x14ac:dyDescent="0.2">
      <c r="A4593" t="s">
        <v>24</v>
      </c>
      <c r="B4593" s="3">
        <v>45177</v>
      </c>
      <c r="C4593" s="10" t="str">
        <f>TEXT(data[[#This Row],[Date]],"mmmm")</f>
        <v>September</v>
      </c>
      <c r="D4593" t="s">
        <v>15</v>
      </c>
      <c r="E4593" t="s">
        <v>19</v>
      </c>
      <c r="F4593" t="s">
        <v>14</v>
      </c>
      <c r="G4593" t="s">
        <v>17</v>
      </c>
      <c r="H4593" s="11">
        <v>2036</v>
      </c>
      <c r="I4593" s="11">
        <v>30.947199999999995</v>
      </c>
      <c r="J4593" s="13">
        <f>data[[#This Row],[Clicks]]/data[[#This Row],[Impressions]]</f>
        <v>1.5199999999999998E-2</v>
      </c>
      <c r="K4593" s="1">
        <v>1.0234999999999996</v>
      </c>
      <c r="L4593" s="2">
        <v>31.674459199999983</v>
      </c>
      <c r="M4593">
        <v>7</v>
      </c>
      <c r="N4593" s="1">
        <f>IF(data[[#This Row],[Conversions]]=0,0,data[[#This Row],[Spend, Dollars]]/data[[#This Row],[Conversions]])</f>
        <v>4.5249227428571404</v>
      </c>
      <c r="O4593" s="13">
        <f>data[[#This Row],[Conversions]]/data[[#This Row],[Clicks]]</f>
        <v>0.22619170716575332</v>
      </c>
      <c r="P4593" s="11">
        <v>666</v>
      </c>
      <c r="Q4593" s="11">
        <f>IF(data[[#This Row],[Spend, Dollars]]=0,0,data[[#This Row],[Total conversion value, Dollars]]/data[[#This Row],[Spend, Dollars]])</f>
        <v>21.02640476968271</v>
      </c>
      <c r="R4593" s="2">
        <v>60</v>
      </c>
      <c r="S4593" s="2">
        <v>18</v>
      </c>
      <c r="T4593" s="2">
        <v>15</v>
      </c>
      <c r="U4593" s="2">
        <f t="shared" si="71"/>
        <v>93</v>
      </c>
    </row>
    <row r="4594" spans="1:21" x14ac:dyDescent="0.2">
      <c r="A4594" t="s">
        <v>24</v>
      </c>
      <c r="B4594" s="3">
        <v>45178</v>
      </c>
      <c r="C4594" s="10" t="str">
        <f>TEXT(data[[#This Row],[Date]],"mmmm")</f>
        <v>September</v>
      </c>
      <c r="D4594" t="s">
        <v>15</v>
      </c>
      <c r="E4594" t="s">
        <v>19</v>
      </c>
      <c r="F4594" t="s">
        <v>14</v>
      </c>
      <c r="G4594" t="s">
        <v>17</v>
      </c>
      <c r="H4594" s="11">
        <v>1623</v>
      </c>
      <c r="I4594" s="11">
        <v>22.235099999999999</v>
      </c>
      <c r="J4594" s="13">
        <f>data[[#This Row],[Clicks]]/data[[#This Row],[Impressions]]</f>
        <v>1.37E-2</v>
      </c>
      <c r="K4594" s="1">
        <v>0.93149999999999977</v>
      </c>
      <c r="L4594" s="2">
        <v>20.711995649999995</v>
      </c>
      <c r="M4594">
        <v>3</v>
      </c>
      <c r="N4594" s="1">
        <f>IF(data[[#This Row],[Conversions]]=0,0,data[[#This Row],[Spend, Dollars]]/data[[#This Row],[Conversions]])</f>
        <v>6.9039985499999981</v>
      </c>
      <c r="O4594" s="13">
        <f>data[[#This Row],[Conversions]]/data[[#This Row],[Clicks]]</f>
        <v>0.1349218128094769</v>
      </c>
      <c r="P4594" s="11">
        <v>282</v>
      </c>
      <c r="Q4594" s="11">
        <f>IF(data[[#This Row],[Spend, Dollars]]=0,0,data[[#This Row],[Total conversion value, Dollars]]/data[[#This Row],[Spend, Dollars]])</f>
        <v>13.615298340408838</v>
      </c>
      <c r="R4594" s="2">
        <v>39</v>
      </c>
      <c r="S4594" s="2">
        <v>10</v>
      </c>
      <c r="T4594" s="2">
        <v>15</v>
      </c>
      <c r="U4594" s="2">
        <f t="shared" si="71"/>
        <v>64</v>
      </c>
    </row>
    <row r="4595" spans="1:21" x14ac:dyDescent="0.2">
      <c r="A4595" t="s">
        <v>24</v>
      </c>
      <c r="B4595" s="3">
        <v>45179</v>
      </c>
      <c r="C4595" s="10" t="str">
        <f>TEXT(data[[#This Row],[Date]],"mmmm")</f>
        <v>September</v>
      </c>
      <c r="D4595" t="s">
        <v>15</v>
      </c>
      <c r="E4595" t="s">
        <v>19</v>
      </c>
      <c r="F4595" t="s">
        <v>14</v>
      </c>
      <c r="G4595" t="s">
        <v>17</v>
      </c>
      <c r="H4595" s="11">
        <v>2136</v>
      </c>
      <c r="I4595" s="11">
        <v>30.331200000000003</v>
      </c>
      <c r="J4595" s="13">
        <f>data[[#This Row],[Clicks]]/data[[#This Row],[Impressions]]</f>
        <v>1.4200000000000001E-2</v>
      </c>
      <c r="K4595" s="1">
        <v>0.71299999999999963</v>
      </c>
      <c r="L4595" s="2">
        <v>21.62614559999999</v>
      </c>
      <c r="M4595">
        <v>5</v>
      </c>
      <c r="N4595" s="1">
        <f>IF(data[[#This Row],[Conversions]]=0,0,data[[#This Row],[Spend, Dollars]]/data[[#This Row],[Conversions]])</f>
        <v>4.3252291199999977</v>
      </c>
      <c r="O4595" s="13">
        <f>data[[#This Row],[Conversions]]/data[[#This Row],[Clicks]]</f>
        <v>0.16484675845334176</v>
      </c>
      <c r="P4595" s="11">
        <v>396</v>
      </c>
      <c r="Q4595" s="11">
        <f>IF(data[[#This Row],[Spend, Dollars]]=0,0,data[[#This Row],[Total conversion value, Dollars]]/data[[#This Row],[Spend, Dollars]])</f>
        <v>18.311168680932223</v>
      </c>
      <c r="R4595" s="2">
        <v>77</v>
      </c>
      <c r="S4595" s="2">
        <v>9</v>
      </c>
      <c r="T4595" s="2">
        <v>3</v>
      </c>
      <c r="U4595" s="2">
        <f t="shared" si="71"/>
        <v>89</v>
      </c>
    </row>
    <row r="4596" spans="1:21" x14ac:dyDescent="0.2">
      <c r="A4596" t="s">
        <v>24</v>
      </c>
      <c r="B4596" s="3">
        <v>45180</v>
      </c>
      <c r="C4596" s="10" t="str">
        <f>TEXT(data[[#This Row],[Date]],"mmmm")</f>
        <v>September</v>
      </c>
      <c r="D4596" t="s">
        <v>15</v>
      </c>
      <c r="E4596" t="s">
        <v>19</v>
      </c>
      <c r="F4596" t="s">
        <v>14</v>
      </c>
      <c r="G4596" t="s">
        <v>17</v>
      </c>
      <c r="H4596" s="11">
        <v>1170</v>
      </c>
      <c r="I4596" s="11">
        <v>14.975999999999999</v>
      </c>
      <c r="J4596" s="13">
        <f>data[[#This Row],[Clicks]]/data[[#This Row],[Impressions]]</f>
        <v>1.2799999999999999E-2</v>
      </c>
      <c r="K4596" s="1">
        <v>0.73599999999999965</v>
      </c>
      <c r="L4596" s="2">
        <v>11.022335999999994</v>
      </c>
      <c r="M4596">
        <v>5</v>
      </c>
      <c r="N4596" s="1">
        <f>IF(data[[#This Row],[Conversions]]=0,0,data[[#This Row],[Spend, Dollars]]/data[[#This Row],[Conversions]])</f>
        <v>2.204467199999999</v>
      </c>
      <c r="O4596" s="13">
        <f>data[[#This Row],[Conversions]]/data[[#This Row],[Clicks]]</f>
        <v>0.3338675213675214</v>
      </c>
      <c r="P4596" s="11">
        <v>309.59999999999997</v>
      </c>
      <c r="Q4596" s="11">
        <f>IF(data[[#This Row],[Spend, Dollars]]=0,0,data[[#This Row],[Total conversion value, Dollars]]/data[[#This Row],[Spend, Dollars]])</f>
        <v>28.088419732441483</v>
      </c>
      <c r="R4596" s="2">
        <v>57</v>
      </c>
      <c r="S4596" s="2">
        <v>15</v>
      </c>
      <c r="T4596" s="2">
        <v>16.5</v>
      </c>
      <c r="U4596" s="2">
        <f t="shared" si="71"/>
        <v>88.5</v>
      </c>
    </row>
    <row r="4597" spans="1:21" x14ac:dyDescent="0.2">
      <c r="A4597" t="s">
        <v>24</v>
      </c>
      <c r="B4597" s="3">
        <v>45181</v>
      </c>
      <c r="C4597" s="10" t="str">
        <f>TEXT(data[[#This Row],[Date]],"mmmm")</f>
        <v>September</v>
      </c>
      <c r="D4597" t="s">
        <v>15</v>
      </c>
      <c r="E4597" t="s">
        <v>19</v>
      </c>
      <c r="F4597" t="s">
        <v>14</v>
      </c>
      <c r="G4597" t="s">
        <v>17</v>
      </c>
      <c r="H4597" s="11">
        <v>1349</v>
      </c>
      <c r="I4597" s="11">
        <v>12.275899999999998</v>
      </c>
      <c r="J4597" s="13">
        <f>data[[#This Row],[Clicks]]/data[[#This Row],[Impressions]]</f>
        <v>9.0999999999999987E-3</v>
      </c>
      <c r="K4597" s="1">
        <v>0.57499999999999973</v>
      </c>
      <c r="L4597" s="2">
        <v>7.0586424999999959</v>
      </c>
      <c r="M4597">
        <v>6</v>
      </c>
      <c r="N4597" s="1">
        <f>IF(data[[#This Row],[Conversions]]=0,0,data[[#This Row],[Spend, Dollars]]/data[[#This Row],[Conversions]])</f>
        <v>1.176440416666666</v>
      </c>
      <c r="O4597" s="13">
        <f>data[[#This Row],[Conversions]]/data[[#This Row],[Clicks]]</f>
        <v>0.48876253472250514</v>
      </c>
      <c r="P4597" s="11">
        <v>363.59999999999997</v>
      </c>
      <c r="Q4597" s="11">
        <f>IF(data[[#This Row],[Spend, Dollars]]=0,0,data[[#This Row],[Total conversion value, Dollars]]/data[[#This Row],[Spend, Dollars]])</f>
        <v>51.511321050754475</v>
      </c>
      <c r="R4597" s="2">
        <v>74</v>
      </c>
      <c r="S4597" s="2">
        <v>9</v>
      </c>
      <c r="T4597" s="2">
        <v>21</v>
      </c>
      <c r="U4597" s="2">
        <f t="shared" si="71"/>
        <v>104</v>
      </c>
    </row>
    <row r="4598" spans="1:21" x14ac:dyDescent="0.2">
      <c r="A4598" t="s">
        <v>24</v>
      </c>
      <c r="B4598" s="3">
        <v>45182</v>
      </c>
      <c r="C4598" s="10" t="str">
        <f>TEXT(data[[#This Row],[Date]],"mmmm")</f>
        <v>September</v>
      </c>
      <c r="D4598" t="s">
        <v>15</v>
      </c>
      <c r="E4598" t="s">
        <v>19</v>
      </c>
      <c r="F4598" t="s">
        <v>14</v>
      </c>
      <c r="G4598" t="s">
        <v>17</v>
      </c>
      <c r="H4598" s="11">
        <v>1788</v>
      </c>
      <c r="I4598" s="11">
        <v>23.601600000000001</v>
      </c>
      <c r="J4598" s="13">
        <f>data[[#This Row],[Clicks]]/data[[#This Row],[Impressions]]</f>
        <v>1.32E-2</v>
      </c>
      <c r="K4598" s="1">
        <v>1.0004999999999997</v>
      </c>
      <c r="L4598" s="2">
        <v>23.613400799999994</v>
      </c>
      <c r="M4598">
        <v>3</v>
      </c>
      <c r="N4598" s="1">
        <f>IF(data[[#This Row],[Conversions]]=0,0,data[[#This Row],[Spend, Dollars]]/data[[#This Row],[Conversions]])</f>
        <v>7.8711335999999976</v>
      </c>
      <c r="O4598" s="13">
        <f>data[[#This Row],[Conversions]]/data[[#This Row],[Clicks]]</f>
        <v>0.1271100264388855</v>
      </c>
      <c r="P4598" s="11">
        <v>204</v>
      </c>
      <c r="Q4598" s="11">
        <f>IF(data[[#This Row],[Spend, Dollars]]=0,0,data[[#This Row],[Total conversion value, Dollars]]/data[[#This Row],[Spend, Dollars]])</f>
        <v>8.6391622167358477</v>
      </c>
      <c r="R4598" s="2">
        <v>65</v>
      </c>
      <c r="S4598" s="2">
        <v>7</v>
      </c>
      <c r="T4598" s="2">
        <v>12</v>
      </c>
      <c r="U4598" s="2">
        <f t="shared" si="71"/>
        <v>84</v>
      </c>
    </row>
    <row r="4599" spans="1:21" x14ac:dyDescent="0.2">
      <c r="A4599" t="s">
        <v>24</v>
      </c>
      <c r="B4599" s="3">
        <v>45183</v>
      </c>
      <c r="C4599" s="10" t="str">
        <f>TEXT(data[[#This Row],[Date]],"mmmm")</f>
        <v>September</v>
      </c>
      <c r="D4599" t="s">
        <v>15</v>
      </c>
      <c r="E4599" t="s">
        <v>19</v>
      </c>
      <c r="F4599" t="s">
        <v>14</v>
      </c>
      <c r="G4599" t="s">
        <v>17</v>
      </c>
      <c r="H4599" s="11">
        <v>1438</v>
      </c>
      <c r="I4599" s="11">
        <v>23.439399999999992</v>
      </c>
      <c r="J4599" s="13">
        <f>data[[#This Row],[Clicks]]/data[[#This Row],[Impressions]]</f>
        <v>1.6299999999999995E-2</v>
      </c>
      <c r="K4599" s="1">
        <v>0.63249999999999973</v>
      </c>
      <c r="L4599" s="2">
        <v>14.825420499999989</v>
      </c>
      <c r="M4599">
        <v>3</v>
      </c>
      <c r="N4599" s="1">
        <f>IF(data[[#This Row],[Conversions]]=0,0,data[[#This Row],[Spend, Dollars]]/data[[#This Row],[Conversions]])</f>
        <v>4.94180683333333</v>
      </c>
      <c r="O4599" s="13">
        <f>data[[#This Row],[Conversions]]/data[[#This Row],[Clicks]]</f>
        <v>0.12798962430778948</v>
      </c>
      <c r="P4599" s="11">
        <v>194.4</v>
      </c>
      <c r="Q4599" s="11">
        <f>IF(data[[#This Row],[Spend, Dollars]]=0,0,data[[#This Row],[Total conversion value, Dollars]]/data[[#This Row],[Spend, Dollars]])</f>
        <v>13.112612893509507</v>
      </c>
      <c r="R4599" s="2">
        <v>51</v>
      </c>
      <c r="S4599" s="2">
        <v>23</v>
      </c>
      <c r="T4599" s="2">
        <v>9</v>
      </c>
      <c r="U4599" s="2">
        <f t="shared" si="71"/>
        <v>83</v>
      </c>
    </row>
    <row r="4600" spans="1:21" x14ac:dyDescent="0.2">
      <c r="A4600" t="s">
        <v>24</v>
      </c>
      <c r="B4600" s="3">
        <v>45184</v>
      </c>
      <c r="C4600" s="10" t="str">
        <f>TEXT(data[[#This Row],[Date]],"mmmm")</f>
        <v>September</v>
      </c>
      <c r="D4600" t="s">
        <v>15</v>
      </c>
      <c r="E4600" t="s">
        <v>19</v>
      </c>
      <c r="F4600" t="s">
        <v>14</v>
      </c>
      <c r="G4600" t="s">
        <v>17</v>
      </c>
      <c r="H4600" s="11">
        <v>1484</v>
      </c>
      <c r="I4600" s="11">
        <v>11.129999999999999</v>
      </c>
      <c r="J4600" s="13">
        <f>data[[#This Row],[Clicks]]/data[[#This Row],[Impressions]]</f>
        <v>7.4999999999999997E-3</v>
      </c>
      <c r="K4600" s="1">
        <v>0.34499999999999997</v>
      </c>
      <c r="L4600" s="2">
        <v>3.8398499999999993</v>
      </c>
      <c r="M4600">
        <v>5</v>
      </c>
      <c r="N4600" s="1">
        <f>IF(data[[#This Row],[Conversions]]=0,0,data[[#This Row],[Spend, Dollars]]/data[[#This Row],[Conversions]])</f>
        <v>0.76796999999999982</v>
      </c>
      <c r="O4600" s="13">
        <f>data[[#This Row],[Conversions]]/data[[#This Row],[Clicks]]</f>
        <v>0.44923629829290213</v>
      </c>
      <c r="P4600" s="11">
        <v>291.59999999999997</v>
      </c>
      <c r="Q4600" s="11">
        <f>IF(data[[#This Row],[Spend, Dollars]]=0,0,data[[#This Row],[Total conversion value, Dollars]]/data[[#This Row],[Spend, Dollars]])</f>
        <v>75.940466424469705</v>
      </c>
      <c r="R4600" s="2">
        <v>82</v>
      </c>
      <c r="S4600" s="2">
        <v>6</v>
      </c>
      <c r="T4600" s="2">
        <v>10.5</v>
      </c>
      <c r="U4600" s="2">
        <f t="shared" si="71"/>
        <v>98.5</v>
      </c>
    </row>
    <row r="4601" spans="1:21" x14ac:dyDescent="0.2">
      <c r="A4601" t="s">
        <v>24</v>
      </c>
      <c r="B4601" s="3">
        <v>45185</v>
      </c>
      <c r="C4601" s="10" t="str">
        <f>TEXT(data[[#This Row],[Date]],"mmmm")</f>
        <v>September</v>
      </c>
      <c r="D4601" t="s">
        <v>15</v>
      </c>
      <c r="E4601" t="s">
        <v>19</v>
      </c>
      <c r="F4601" t="s">
        <v>14</v>
      </c>
      <c r="G4601" t="s">
        <v>17</v>
      </c>
      <c r="H4601" s="11">
        <v>1158</v>
      </c>
      <c r="I4601" s="11">
        <v>17.601599999999998</v>
      </c>
      <c r="J4601" s="13">
        <f>data[[#This Row],[Clicks]]/data[[#This Row],[Impressions]]</f>
        <v>1.5199999999999998E-2</v>
      </c>
      <c r="K4601" s="1">
        <v>0.16100000000000006</v>
      </c>
      <c r="L4601" s="2">
        <v>2.8338576000000009</v>
      </c>
      <c r="M4601">
        <v>5</v>
      </c>
      <c r="N4601" s="1">
        <f>IF(data[[#This Row],[Conversions]]=0,0,data[[#This Row],[Spend, Dollars]]/data[[#This Row],[Conversions]])</f>
        <v>0.5667715200000002</v>
      </c>
      <c r="O4601" s="13">
        <f>data[[#This Row],[Conversions]]/data[[#This Row],[Clicks]]</f>
        <v>0.28406508499227345</v>
      </c>
      <c r="P4601" s="11">
        <v>183.6</v>
      </c>
      <c r="Q4601" s="11">
        <f>IF(data[[#This Row],[Spend, Dollars]]=0,0,data[[#This Row],[Total conversion value, Dollars]]/data[[#This Row],[Spend, Dollars]])</f>
        <v>64.788011931157001</v>
      </c>
      <c r="R4601" s="2">
        <v>74</v>
      </c>
      <c r="S4601" s="2">
        <v>6</v>
      </c>
      <c r="T4601" s="2">
        <v>0</v>
      </c>
      <c r="U4601" s="2">
        <f t="shared" si="71"/>
        <v>80</v>
      </c>
    </row>
    <row r="4602" spans="1:21" x14ac:dyDescent="0.2">
      <c r="A4602" t="s">
        <v>24</v>
      </c>
      <c r="B4602" s="3">
        <v>45186</v>
      </c>
      <c r="C4602" s="10" t="str">
        <f>TEXT(data[[#This Row],[Date]],"mmmm")</f>
        <v>September</v>
      </c>
      <c r="D4602" t="s">
        <v>15</v>
      </c>
      <c r="E4602" t="s">
        <v>19</v>
      </c>
      <c r="F4602" t="s">
        <v>14</v>
      </c>
      <c r="G4602" t="s">
        <v>17</v>
      </c>
      <c r="H4602" s="11">
        <v>2112</v>
      </c>
      <c r="I4602" s="11">
        <v>20.063999999999997</v>
      </c>
      <c r="J4602" s="13">
        <f>data[[#This Row],[Clicks]]/data[[#This Row],[Impressions]]</f>
        <v>9.499999999999998E-3</v>
      </c>
      <c r="K4602" s="1">
        <v>1.1499999999999997</v>
      </c>
      <c r="L4602" s="2">
        <v>23.073599999999988</v>
      </c>
      <c r="M4602">
        <v>8</v>
      </c>
      <c r="N4602" s="1">
        <f>IF(data[[#This Row],[Conversions]]=0,0,data[[#This Row],[Spend, Dollars]]/data[[#This Row],[Conversions]])</f>
        <v>2.8841999999999985</v>
      </c>
      <c r="O4602" s="13">
        <f>data[[#This Row],[Conversions]]/data[[#This Row],[Clicks]]</f>
        <v>0.39872408293460931</v>
      </c>
      <c r="P4602" s="11">
        <v>412.8</v>
      </c>
      <c r="Q4602" s="11">
        <f>IF(data[[#This Row],[Spend, Dollars]]=0,0,data[[#This Row],[Total conversion value, Dollars]]/data[[#This Row],[Spend, Dollars]])</f>
        <v>17.890576242978998</v>
      </c>
      <c r="R4602" s="2">
        <v>50</v>
      </c>
      <c r="S4602" s="2">
        <v>22</v>
      </c>
      <c r="T4602" s="2">
        <v>10.5</v>
      </c>
      <c r="U4602" s="2">
        <f t="shared" si="71"/>
        <v>82.5</v>
      </c>
    </row>
    <row r="4603" spans="1:21" x14ac:dyDescent="0.2">
      <c r="A4603" t="s">
        <v>24</v>
      </c>
      <c r="B4603" s="3">
        <v>45187</v>
      </c>
      <c r="C4603" s="10" t="str">
        <f>TEXT(data[[#This Row],[Date]],"mmmm")</f>
        <v>September</v>
      </c>
      <c r="D4603" t="s">
        <v>15</v>
      </c>
      <c r="E4603" t="s">
        <v>19</v>
      </c>
      <c r="F4603" t="s">
        <v>14</v>
      </c>
      <c r="G4603" t="s">
        <v>17</v>
      </c>
      <c r="H4603" s="11">
        <v>1701</v>
      </c>
      <c r="I4603" s="11">
        <v>27.386099999999999</v>
      </c>
      <c r="J4603" s="13">
        <f>data[[#This Row],[Clicks]]/data[[#This Row],[Impressions]]</f>
        <v>1.61E-2</v>
      </c>
      <c r="K4603" s="1">
        <v>1.2534999999999998</v>
      </c>
      <c r="L4603" s="2">
        <v>34.328476349999995</v>
      </c>
      <c r="M4603">
        <v>7</v>
      </c>
      <c r="N4603" s="1">
        <f>IF(data[[#This Row],[Conversions]]=0,0,data[[#This Row],[Spend, Dollars]]/data[[#This Row],[Conversions]])</f>
        <v>4.9040680499999993</v>
      </c>
      <c r="O4603" s="13">
        <f>data[[#This Row],[Conversions]]/data[[#This Row],[Clicks]]</f>
        <v>0.25560412033841984</v>
      </c>
      <c r="P4603" s="11">
        <v>417.59999999999997</v>
      </c>
      <c r="Q4603" s="11">
        <f>IF(data[[#This Row],[Spend, Dollars]]=0,0,data[[#This Row],[Total conversion value, Dollars]]/data[[#This Row],[Spend, Dollars]])</f>
        <v>12.164827699962862</v>
      </c>
      <c r="R4603" s="2">
        <v>54</v>
      </c>
      <c r="S4603" s="2">
        <v>12</v>
      </c>
      <c r="T4603" s="2">
        <v>10.5</v>
      </c>
      <c r="U4603" s="2">
        <f t="shared" si="71"/>
        <v>76.5</v>
      </c>
    </row>
    <row r="4604" spans="1:21" x14ac:dyDescent="0.2">
      <c r="A4604" t="s">
        <v>24</v>
      </c>
      <c r="B4604" s="3">
        <v>45188</v>
      </c>
      <c r="C4604" s="10" t="str">
        <f>TEXT(data[[#This Row],[Date]],"mmmm")</f>
        <v>September</v>
      </c>
      <c r="D4604" t="s">
        <v>15</v>
      </c>
      <c r="E4604" t="s">
        <v>19</v>
      </c>
      <c r="F4604" t="s">
        <v>14</v>
      </c>
      <c r="G4604" t="s">
        <v>17</v>
      </c>
      <c r="H4604" s="11">
        <v>851</v>
      </c>
      <c r="I4604" s="11">
        <v>11.573599999999997</v>
      </c>
      <c r="J4604" s="13">
        <f>data[[#This Row],[Clicks]]/data[[#This Row],[Impressions]]</f>
        <v>1.3599999999999998E-2</v>
      </c>
      <c r="K4604" s="1">
        <v>0.86249999999999971</v>
      </c>
      <c r="L4604" s="2">
        <v>9.9822299999999942</v>
      </c>
      <c r="M4604">
        <v>4</v>
      </c>
      <c r="N4604" s="1">
        <f>IF(data[[#This Row],[Conversions]]=0,0,data[[#This Row],[Spend, Dollars]]/data[[#This Row],[Conversions]])</f>
        <v>2.4955574999999985</v>
      </c>
      <c r="O4604" s="13">
        <f>data[[#This Row],[Conversions]]/data[[#This Row],[Clicks]]</f>
        <v>0.34561415635584442</v>
      </c>
      <c r="P4604" s="11">
        <v>114</v>
      </c>
      <c r="Q4604" s="11">
        <f>IF(data[[#This Row],[Spend, Dollars]]=0,0,data[[#This Row],[Total conversion value, Dollars]]/data[[#This Row],[Spend, Dollars]])</f>
        <v>11.420293862193123</v>
      </c>
      <c r="R4604" s="2">
        <v>53</v>
      </c>
      <c r="S4604" s="2">
        <v>9</v>
      </c>
      <c r="T4604" s="2">
        <v>4.5</v>
      </c>
      <c r="U4604" s="2">
        <f t="shared" si="71"/>
        <v>66.5</v>
      </c>
    </row>
    <row r="4605" spans="1:21" x14ac:dyDescent="0.2">
      <c r="A4605" t="s">
        <v>24</v>
      </c>
      <c r="B4605" s="3">
        <v>45189</v>
      </c>
      <c r="C4605" s="10" t="str">
        <f>TEXT(data[[#This Row],[Date]],"mmmm")</f>
        <v>September</v>
      </c>
      <c r="D4605" t="s">
        <v>15</v>
      </c>
      <c r="E4605" t="s">
        <v>19</v>
      </c>
      <c r="F4605" t="s">
        <v>14</v>
      </c>
      <c r="G4605" t="s">
        <v>17</v>
      </c>
      <c r="H4605" s="11">
        <v>1364</v>
      </c>
      <c r="I4605" s="11">
        <v>19.777999999999999</v>
      </c>
      <c r="J4605" s="13">
        <f>data[[#This Row],[Clicks]]/data[[#This Row],[Impressions]]</f>
        <v>1.4499999999999999E-2</v>
      </c>
      <c r="K4605" s="1">
        <v>0.85099999999999965</v>
      </c>
      <c r="L4605" s="2">
        <v>16.831077999999991</v>
      </c>
      <c r="M4605">
        <v>3</v>
      </c>
      <c r="N4605" s="1">
        <f>IF(data[[#This Row],[Conversions]]=0,0,data[[#This Row],[Spend, Dollars]]/data[[#This Row],[Conversions]])</f>
        <v>5.6103593333333306</v>
      </c>
      <c r="O4605" s="13">
        <f>data[[#This Row],[Conversions]]/data[[#This Row],[Clicks]]</f>
        <v>0.15168368894731521</v>
      </c>
      <c r="P4605" s="11">
        <v>284.39999999999998</v>
      </c>
      <c r="Q4605" s="11">
        <f>IF(data[[#This Row],[Spend, Dollars]]=0,0,data[[#This Row],[Total conversion value, Dollars]]/data[[#This Row],[Spend, Dollars]])</f>
        <v>16.897313410347223</v>
      </c>
      <c r="R4605" s="2">
        <v>69</v>
      </c>
      <c r="S4605" s="2">
        <v>13</v>
      </c>
      <c r="T4605" s="2">
        <v>7.5</v>
      </c>
      <c r="U4605" s="2">
        <f t="shared" si="71"/>
        <v>89.5</v>
      </c>
    </row>
    <row r="4606" spans="1:21" x14ac:dyDescent="0.2">
      <c r="A4606" t="s">
        <v>24</v>
      </c>
      <c r="B4606" s="3">
        <v>45190</v>
      </c>
      <c r="C4606" s="10" t="str">
        <f>TEXT(data[[#This Row],[Date]],"mmmm")</f>
        <v>September</v>
      </c>
      <c r="D4606" t="s">
        <v>15</v>
      </c>
      <c r="E4606" t="s">
        <v>19</v>
      </c>
      <c r="F4606" t="s">
        <v>14</v>
      </c>
      <c r="G4606" t="s">
        <v>17</v>
      </c>
      <c r="H4606" s="11">
        <v>1866</v>
      </c>
      <c r="I4606" s="11">
        <v>22.018799999999999</v>
      </c>
      <c r="J4606" s="13">
        <f>data[[#This Row],[Clicks]]/data[[#This Row],[Impressions]]</f>
        <v>1.18E-2</v>
      </c>
      <c r="K4606" s="1">
        <v>1.4259999999999997</v>
      </c>
      <c r="L4606" s="2">
        <v>31.398808799999991</v>
      </c>
      <c r="M4606">
        <v>4</v>
      </c>
      <c r="N4606" s="1">
        <f>IF(data[[#This Row],[Conversions]]=0,0,data[[#This Row],[Spend, Dollars]]/data[[#This Row],[Conversions]])</f>
        <v>7.8497021999999976</v>
      </c>
      <c r="O4606" s="13">
        <f>data[[#This Row],[Conversions]]/data[[#This Row],[Clicks]]</f>
        <v>0.18166294257634386</v>
      </c>
      <c r="P4606" s="11">
        <v>301.2</v>
      </c>
      <c r="Q4606" s="11">
        <f>IF(data[[#This Row],[Spend, Dollars]]=0,0,data[[#This Row],[Total conversion value, Dollars]]/data[[#This Row],[Spend, Dollars]])</f>
        <v>9.5927206002795895</v>
      </c>
      <c r="R4606" s="2">
        <v>74</v>
      </c>
      <c r="S4606" s="2">
        <v>22</v>
      </c>
      <c r="T4606" s="2">
        <v>18</v>
      </c>
      <c r="U4606" s="2">
        <f t="shared" si="71"/>
        <v>114</v>
      </c>
    </row>
    <row r="4607" spans="1:21" x14ac:dyDescent="0.2">
      <c r="A4607" t="s">
        <v>24</v>
      </c>
      <c r="B4607" s="3">
        <v>45191</v>
      </c>
      <c r="C4607" s="10" t="str">
        <f>TEXT(data[[#This Row],[Date]],"mmmm")</f>
        <v>September</v>
      </c>
      <c r="D4607" t="s">
        <v>15</v>
      </c>
      <c r="E4607" t="s">
        <v>19</v>
      </c>
      <c r="F4607" t="s">
        <v>14</v>
      </c>
      <c r="G4607" t="s">
        <v>17</v>
      </c>
      <c r="H4607" s="11">
        <v>1379</v>
      </c>
      <c r="I4607" s="11">
        <v>20.133400000000002</v>
      </c>
      <c r="J4607" s="13">
        <f>data[[#This Row],[Clicks]]/data[[#This Row],[Impressions]]</f>
        <v>1.4600000000000002E-2</v>
      </c>
      <c r="K4607" s="1">
        <v>0.19550000000000003</v>
      </c>
      <c r="L4607" s="2">
        <v>3.936079700000001</v>
      </c>
      <c r="M4607">
        <v>3</v>
      </c>
      <c r="N4607" s="1">
        <f>IF(data[[#This Row],[Conversions]]=0,0,data[[#This Row],[Spend, Dollars]]/data[[#This Row],[Conversions]])</f>
        <v>1.3120265666666671</v>
      </c>
      <c r="O4607" s="13">
        <f>data[[#This Row],[Conversions]]/data[[#This Row],[Clicks]]</f>
        <v>0.14900612911877775</v>
      </c>
      <c r="P4607" s="11">
        <v>176.4</v>
      </c>
      <c r="Q4607" s="11">
        <f>IF(data[[#This Row],[Spend, Dollars]]=0,0,data[[#This Row],[Total conversion value, Dollars]]/data[[#This Row],[Spend, Dollars]])</f>
        <v>44.81616568892138</v>
      </c>
      <c r="R4607" s="2">
        <v>68</v>
      </c>
      <c r="S4607" s="2">
        <v>11</v>
      </c>
      <c r="T4607" s="2">
        <v>19.5</v>
      </c>
      <c r="U4607" s="2">
        <f t="shared" si="71"/>
        <v>98.5</v>
      </c>
    </row>
    <row r="4608" spans="1:21" x14ac:dyDescent="0.2">
      <c r="A4608" t="s">
        <v>24</v>
      </c>
      <c r="B4608" s="3">
        <v>45192</v>
      </c>
      <c r="C4608" s="10" t="str">
        <f>TEXT(data[[#This Row],[Date]],"mmmm")</f>
        <v>September</v>
      </c>
      <c r="D4608" t="s">
        <v>15</v>
      </c>
      <c r="E4608" t="s">
        <v>19</v>
      </c>
      <c r="F4608" t="s">
        <v>14</v>
      </c>
      <c r="G4608" t="s">
        <v>17</v>
      </c>
      <c r="H4608" s="11">
        <v>1459</v>
      </c>
      <c r="I4608" s="11">
        <v>20.863700000000001</v>
      </c>
      <c r="J4608" s="13">
        <f>data[[#This Row],[Clicks]]/data[[#This Row],[Impressions]]</f>
        <v>1.43E-2</v>
      </c>
      <c r="K4608" s="1">
        <v>6.900000000000002E-2</v>
      </c>
      <c r="L4608" s="2">
        <v>1.4395953000000006</v>
      </c>
      <c r="M4608">
        <v>8</v>
      </c>
      <c r="N4608" s="1">
        <f>IF(data[[#This Row],[Conversions]]=0,0,data[[#This Row],[Spend, Dollars]]/data[[#This Row],[Conversions]])</f>
        <v>0.17994941250000007</v>
      </c>
      <c r="O4608" s="13">
        <f>data[[#This Row],[Conversions]]/data[[#This Row],[Clicks]]</f>
        <v>0.38344109625809419</v>
      </c>
      <c r="P4608" s="11">
        <v>331.2</v>
      </c>
      <c r="Q4608" s="11">
        <f>IF(data[[#This Row],[Spend, Dollars]]=0,0,data[[#This Row],[Total conversion value, Dollars]]/data[[#This Row],[Spend, Dollars]])</f>
        <v>230.06465775485643</v>
      </c>
      <c r="R4608" s="2">
        <v>58</v>
      </c>
      <c r="S4608" s="2">
        <v>7</v>
      </c>
      <c r="T4608" s="2">
        <v>16.5</v>
      </c>
      <c r="U4608" s="2">
        <f t="shared" si="71"/>
        <v>81.5</v>
      </c>
    </row>
    <row r="4609" spans="1:21" x14ac:dyDescent="0.2">
      <c r="A4609" t="s">
        <v>24</v>
      </c>
      <c r="B4609" s="3">
        <v>45193</v>
      </c>
      <c r="C4609" s="10" t="str">
        <f>TEXT(data[[#This Row],[Date]],"mmmm")</f>
        <v>September</v>
      </c>
      <c r="D4609" t="s">
        <v>15</v>
      </c>
      <c r="E4609" t="s">
        <v>19</v>
      </c>
      <c r="F4609" t="s">
        <v>14</v>
      </c>
      <c r="G4609" t="s">
        <v>17</v>
      </c>
      <c r="H4609" s="11">
        <v>1911</v>
      </c>
      <c r="I4609" s="11">
        <v>16.4346</v>
      </c>
      <c r="J4609" s="13">
        <f>data[[#This Row],[Clicks]]/data[[#This Row],[Impressions]]</f>
        <v>8.6E-3</v>
      </c>
      <c r="K4609" s="1">
        <v>1.1384999999999996</v>
      </c>
      <c r="L4609" s="2">
        <v>18.710792099999992</v>
      </c>
      <c r="M4609">
        <v>7</v>
      </c>
      <c r="N4609" s="1">
        <f>IF(data[[#This Row],[Conversions]]=0,0,data[[#This Row],[Spend, Dollars]]/data[[#This Row],[Conversions]])</f>
        <v>2.6729702999999989</v>
      </c>
      <c r="O4609" s="13">
        <f>data[[#This Row],[Conversions]]/data[[#This Row],[Clicks]]</f>
        <v>0.42593065848879802</v>
      </c>
      <c r="P4609" s="11">
        <v>548.4</v>
      </c>
      <c r="Q4609" s="11">
        <f>IF(data[[#This Row],[Spend, Dollars]]=0,0,data[[#This Row],[Total conversion value, Dollars]]/data[[#This Row],[Spend, Dollars]])</f>
        <v>29.309288301054888</v>
      </c>
      <c r="R4609" s="2">
        <v>76</v>
      </c>
      <c r="S4609" s="2">
        <v>15</v>
      </c>
      <c r="T4609" s="2">
        <v>13.5</v>
      </c>
      <c r="U4609" s="2">
        <f t="shared" si="71"/>
        <v>104.5</v>
      </c>
    </row>
    <row r="4610" spans="1:21" x14ac:dyDescent="0.2">
      <c r="A4610" t="s">
        <v>24</v>
      </c>
      <c r="B4610" s="3">
        <v>45194</v>
      </c>
      <c r="C4610" s="10" t="str">
        <f>TEXT(data[[#This Row],[Date]],"mmmm")</f>
        <v>September</v>
      </c>
      <c r="D4610" t="s">
        <v>15</v>
      </c>
      <c r="E4610" t="s">
        <v>19</v>
      </c>
      <c r="F4610" t="s">
        <v>14</v>
      </c>
      <c r="G4610" t="s">
        <v>17</v>
      </c>
      <c r="H4610" s="11">
        <v>1296</v>
      </c>
      <c r="I4610" s="11">
        <v>11.9232</v>
      </c>
      <c r="J4610" s="13">
        <f>data[[#This Row],[Clicks]]/data[[#This Row],[Impressions]]</f>
        <v>9.1999999999999998E-3</v>
      </c>
      <c r="K4610" s="1">
        <v>1.3339999999999996</v>
      </c>
      <c r="L4610" s="2">
        <v>15.905548799999995</v>
      </c>
      <c r="M4610">
        <v>3</v>
      </c>
      <c r="N4610" s="1">
        <f>IF(data[[#This Row],[Conversions]]=0,0,data[[#This Row],[Spend, Dollars]]/data[[#This Row],[Conversions]])</f>
        <v>5.3018495999999979</v>
      </c>
      <c r="O4610" s="13">
        <f>data[[#This Row],[Conversions]]/data[[#This Row],[Clicks]]</f>
        <v>0.25161030595813205</v>
      </c>
      <c r="P4610" s="11">
        <v>176.4</v>
      </c>
      <c r="Q4610" s="11">
        <f>IF(data[[#This Row],[Spend, Dollars]]=0,0,data[[#This Row],[Total conversion value, Dollars]]/data[[#This Row],[Spend, Dollars]])</f>
        <v>11.090469258124564</v>
      </c>
      <c r="R4610" s="2">
        <v>49</v>
      </c>
      <c r="S4610" s="2">
        <v>26</v>
      </c>
      <c r="T4610" s="2">
        <v>6</v>
      </c>
      <c r="U4610" s="2">
        <f t="shared" si="71"/>
        <v>81</v>
      </c>
    </row>
    <row r="4611" spans="1:21" x14ac:dyDescent="0.2">
      <c r="A4611" t="s">
        <v>24</v>
      </c>
      <c r="B4611" s="3">
        <v>45195</v>
      </c>
      <c r="C4611" s="10" t="str">
        <f>TEXT(data[[#This Row],[Date]],"mmmm")</f>
        <v>September</v>
      </c>
      <c r="D4611" t="s">
        <v>15</v>
      </c>
      <c r="E4611" t="s">
        <v>19</v>
      </c>
      <c r="F4611" t="s">
        <v>14</v>
      </c>
      <c r="G4611" t="s">
        <v>17</v>
      </c>
      <c r="H4611" s="11">
        <v>1802</v>
      </c>
      <c r="I4611" s="11">
        <v>32.616199999999999</v>
      </c>
      <c r="J4611" s="13">
        <f>data[[#This Row],[Clicks]]/data[[#This Row],[Impressions]]</f>
        <v>1.8099999999999998E-2</v>
      </c>
      <c r="K4611" s="1">
        <v>0.7244999999999997</v>
      </c>
      <c r="L4611" s="2">
        <v>23.630436899999989</v>
      </c>
      <c r="M4611">
        <v>4</v>
      </c>
      <c r="N4611" s="1">
        <f>IF(data[[#This Row],[Conversions]]=0,0,data[[#This Row],[Spend, Dollars]]/data[[#This Row],[Conversions]])</f>
        <v>5.9076092249999972</v>
      </c>
      <c r="O4611" s="13">
        <f>data[[#This Row],[Conversions]]/data[[#This Row],[Clicks]]</f>
        <v>0.12263844347287545</v>
      </c>
      <c r="P4611" s="11">
        <v>172.79999999999998</v>
      </c>
      <c r="Q4611" s="11">
        <f>IF(data[[#This Row],[Spend, Dollars]]=0,0,data[[#This Row],[Total conversion value, Dollars]]/data[[#This Row],[Spend, Dollars]])</f>
        <v>7.3126028406186627</v>
      </c>
      <c r="R4611" s="2">
        <v>91</v>
      </c>
      <c r="S4611" s="2">
        <v>8</v>
      </c>
      <c r="T4611" s="2">
        <v>16.5</v>
      </c>
      <c r="U4611" s="2">
        <f t="shared" ref="U4611:U4674" si="72">SUM(R4611:T4611)</f>
        <v>115.5</v>
      </c>
    </row>
    <row r="4612" spans="1:21" x14ac:dyDescent="0.2">
      <c r="A4612" t="s">
        <v>24</v>
      </c>
      <c r="B4612" s="3">
        <v>45196</v>
      </c>
      <c r="C4612" s="10" t="str">
        <f>TEXT(data[[#This Row],[Date]],"mmmm")</f>
        <v>September</v>
      </c>
      <c r="D4612" t="s">
        <v>15</v>
      </c>
      <c r="E4612" t="s">
        <v>19</v>
      </c>
      <c r="F4612" t="s">
        <v>14</v>
      </c>
      <c r="G4612" t="s">
        <v>17</v>
      </c>
      <c r="H4612" s="11">
        <v>1066</v>
      </c>
      <c r="I4612" s="11">
        <v>8.2081999999999979</v>
      </c>
      <c r="J4612" s="13">
        <f>data[[#This Row],[Clicks]]/data[[#This Row],[Impressions]]</f>
        <v>7.6999999999999976E-3</v>
      </c>
      <c r="K4612" s="1">
        <v>1.1614999999999998</v>
      </c>
      <c r="L4612" s="2">
        <v>9.5338242999999956</v>
      </c>
      <c r="M4612">
        <v>7</v>
      </c>
      <c r="N4612" s="1">
        <f>IF(data[[#This Row],[Conversions]]=0,0,data[[#This Row],[Spend, Dollars]]/data[[#This Row],[Conversions]])</f>
        <v>1.3619748999999994</v>
      </c>
      <c r="O4612" s="13">
        <f>data[[#This Row],[Conversions]]/data[[#This Row],[Clicks]]</f>
        <v>0.8528057308545115</v>
      </c>
      <c r="P4612" s="11">
        <v>356.4</v>
      </c>
      <c r="Q4612" s="11">
        <f>IF(data[[#This Row],[Spend, Dollars]]=0,0,data[[#This Row],[Total conversion value, Dollars]]/data[[#This Row],[Spend, Dollars]])</f>
        <v>37.382690176071328</v>
      </c>
      <c r="R4612" s="2">
        <v>67</v>
      </c>
      <c r="S4612" s="2">
        <v>11</v>
      </c>
      <c r="T4612" s="2">
        <v>6</v>
      </c>
      <c r="U4612" s="2">
        <f t="shared" si="72"/>
        <v>84</v>
      </c>
    </row>
    <row r="4613" spans="1:21" x14ac:dyDescent="0.2">
      <c r="A4613" t="s">
        <v>24</v>
      </c>
      <c r="B4613" s="3">
        <v>45197</v>
      </c>
      <c r="C4613" s="10" t="str">
        <f>TEXT(data[[#This Row],[Date]],"mmmm")</f>
        <v>September</v>
      </c>
      <c r="D4613" t="s">
        <v>15</v>
      </c>
      <c r="E4613" t="s">
        <v>19</v>
      </c>
      <c r="F4613" t="s">
        <v>14</v>
      </c>
      <c r="G4613" t="s">
        <v>17</v>
      </c>
      <c r="H4613" s="11">
        <v>1719</v>
      </c>
      <c r="I4613" s="11">
        <v>26.128800000000002</v>
      </c>
      <c r="J4613" s="13">
        <f>data[[#This Row],[Clicks]]/data[[#This Row],[Impressions]]</f>
        <v>1.5200000000000002E-2</v>
      </c>
      <c r="K4613" s="1">
        <v>0.68999999999999961</v>
      </c>
      <c r="L4613" s="2">
        <v>18.028871999999993</v>
      </c>
      <c r="M4613">
        <v>7</v>
      </c>
      <c r="N4613" s="1">
        <f>IF(data[[#This Row],[Conversions]]=0,0,data[[#This Row],[Spend, Dollars]]/data[[#This Row],[Conversions]])</f>
        <v>2.5755531428571419</v>
      </c>
      <c r="O4613" s="13">
        <f>data[[#This Row],[Conversions]]/data[[#This Row],[Clicks]]</f>
        <v>0.26790361593337619</v>
      </c>
      <c r="P4613" s="11">
        <v>567.6</v>
      </c>
      <c r="Q4613" s="11">
        <f>IF(data[[#This Row],[Spend, Dollars]]=0,0,data[[#This Row],[Total conversion value, Dollars]]/data[[#This Row],[Spend, Dollars]])</f>
        <v>31.482834866207948</v>
      </c>
      <c r="R4613" s="2">
        <v>80</v>
      </c>
      <c r="S4613" s="2">
        <v>25</v>
      </c>
      <c r="T4613" s="2">
        <v>9</v>
      </c>
      <c r="U4613" s="2">
        <f t="shared" si="72"/>
        <v>114</v>
      </c>
    </row>
    <row r="4614" spans="1:21" x14ac:dyDescent="0.2">
      <c r="A4614" t="s">
        <v>24</v>
      </c>
      <c r="B4614" s="3">
        <v>45198</v>
      </c>
      <c r="C4614" s="10" t="str">
        <f>TEXT(data[[#This Row],[Date]],"mmmm")</f>
        <v>September</v>
      </c>
      <c r="D4614" t="s">
        <v>15</v>
      </c>
      <c r="E4614" t="s">
        <v>19</v>
      </c>
      <c r="F4614" t="s">
        <v>14</v>
      </c>
      <c r="G4614" t="s">
        <v>17</v>
      </c>
      <c r="H4614" s="11">
        <v>2063</v>
      </c>
      <c r="I4614" s="11">
        <v>22.074099999999994</v>
      </c>
      <c r="J4614" s="13">
        <f>data[[#This Row],[Clicks]]/data[[#This Row],[Impressions]]</f>
        <v>1.0699999999999998E-2</v>
      </c>
      <c r="K4614" s="1">
        <v>0.11500000000000002</v>
      </c>
      <c r="L4614" s="2">
        <v>2.5385214999999999</v>
      </c>
      <c r="M4614">
        <v>3</v>
      </c>
      <c r="N4614" s="1">
        <f>IF(data[[#This Row],[Conversions]]=0,0,data[[#This Row],[Spend, Dollars]]/data[[#This Row],[Conversions]])</f>
        <v>0.84617383333333329</v>
      </c>
      <c r="O4614" s="13">
        <f>data[[#This Row],[Conversions]]/data[[#This Row],[Clicks]]</f>
        <v>0.13590588064745565</v>
      </c>
      <c r="P4614" s="11">
        <v>159.6</v>
      </c>
      <c r="Q4614" s="11">
        <f>IF(data[[#This Row],[Spend, Dollars]]=0,0,data[[#This Row],[Total conversion value, Dollars]]/data[[#This Row],[Spend, Dollars]])</f>
        <v>62.871242177779472</v>
      </c>
      <c r="R4614" s="2">
        <v>52</v>
      </c>
      <c r="S4614" s="2">
        <v>23</v>
      </c>
      <c r="T4614" s="2">
        <v>3</v>
      </c>
      <c r="U4614" s="2">
        <f t="shared" si="72"/>
        <v>78</v>
      </c>
    </row>
    <row r="4615" spans="1:21" x14ac:dyDescent="0.2">
      <c r="A4615" t="s">
        <v>24</v>
      </c>
      <c r="B4615" s="3">
        <v>45199</v>
      </c>
      <c r="C4615" s="10" t="str">
        <f>TEXT(data[[#This Row],[Date]],"mmmm")</f>
        <v>September</v>
      </c>
      <c r="D4615" t="s">
        <v>15</v>
      </c>
      <c r="E4615" t="s">
        <v>19</v>
      </c>
      <c r="F4615" t="s">
        <v>14</v>
      </c>
      <c r="G4615" t="s">
        <v>17</v>
      </c>
      <c r="H4615" s="11">
        <v>1815</v>
      </c>
      <c r="I4615" s="11">
        <v>33.9405</v>
      </c>
      <c r="J4615" s="13">
        <f>data[[#This Row],[Clicks]]/data[[#This Row],[Impressions]]</f>
        <v>1.8700000000000001E-2</v>
      </c>
      <c r="K4615" s="1">
        <v>0.23000000000000007</v>
      </c>
      <c r="L4615" s="2">
        <v>7.8063150000000023</v>
      </c>
      <c r="M4615">
        <v>6</v>
      </c>
      <c r="N4615" s="1">
        <f>IF(data[[#This Row],[Conversions]]=0,0,data[[#This Row],[Spend, Dollars]]/data[[#This Row],[Conversions]])</f>
        <v>1.3010525000000004</v>
      </c>
      <c r="O4615" s="13">
        <f>data[[#This Row],[Conversions]]/data[[#This Row],[Clicks]]</f>
        <v>0.17677995315331241</v>
      </c>
      <c r="P4615" s="11">
        <v>474</v>
      </c>
      <c r="Q4615" s="11">
        <f>IF(data[[#This Row],[Spend, Dollars]]=0,0,data[[#This Row],[Total conversion value, Dollars]]/data[[#This Row],[Spend, Dollars]])</f>
        <v>60.720070865702944</v>
      </c>
      <c r="R4615" s="2">
        <v>75</v>
      </c>
      <c r="S4615" s="2">
        <v>21</v>
      </c>
      <c r="T4615" s="2">
        <v>15</v>
      </c>
      <c r="U4615" s="2">
        <f t="shared" si="72"/>
        <v>111</v>
      </c>
    </row>
    <row r="4616" spans="1:21" x14ac:dyDescent="0.2">
      <c r="A4616" t="s">
        <v>24</v>
      </c>
      <c r="B4616" s="3">
        <v>45200</v>
      </c>
      <c r="C4616" s="10" t="str">
        <f>TEXT(data[[#This Row],[Date]],"mmmm")</f>
        <v>October</v>
      </c>
      <c r="D4616" t="s">
        <v>15</v>
      </c>
      <c r="E4616" t="s">
        <v>19</v>
      </c>
      <c r="F4616" t="s">
        <v>14</v>
      </c>
      <c r="G4616" t="s">
        <v>17</v>
      </c>
      <c r="H4616" s="11">
        <v>1370</v>
      </c>
      <c r="I4616" s="11">
        <v>13.563000000000004</v>
      </c>
      <c r="J4616" s="13">
        <f>data[[#This Row],[Clicks]]/data[[#This Row],[Impressions]]</f>
        <v>9.9000000000000025E-3</v>
      </c>
      <c r="K4616" s="1">
        <v>0.16100000000000006</v>
      </c>
      <c r="L4616" s="2">
        <v>2.1836430000000013</v>
      </c>
      <c r="M4616">
        <v>5</v>
      </c>
      <c r="N4616" s="1">
        <f>IF(data[[#This Row],[Conversions]]=0,0,data[[#This Row],[Spend, Dollars]]/data[[#This Row],[Conversions]])</f>
        <v>0.43672860000000024</v>
      </c>
      <c r="O4616" s="13">
        <f>data[[#This Row],[Conversions]]/data[[#This Row],[Clicks]]</f>
        <v>0.36865000368649992</v>
      </c>
      <c r="P4616" s="11">
        <v>444</v>
      </c>
      <c r="Q4616" s="11">
        <f>IF(data[[#This Row],[Spend, Dollars]]=0,0,data[[#This Row],[Total conversion value, Dollars]]/data[[#This Row],[Spend, Dollars]])</f>
        <v>203.32993992149804</v>
      </c>
      <c r="R4616" s="2">
        <v>51</v>
      </c>
      <c r="S4616" s="2">
        <v>23</v>
      </c>
      <c r="T4616" s="2">
        <v>12</v>
      </c>
      <c r="U4616" s="2">
        <f t="shared" si="72"/>
        <v>86</v>
      </c>
    </row>
    <row r="4617" spans="1:21" x14ac:dyDescent="0.2">
      <c r="A4617" t="s">
        <v>24</v>
      </c>
      <c r="B4617" s="3">
        <v>45201</v>
      </c>
      <c r="C4617" s="10" t="str">
        <f>TEXT(data[[#This Row],[Date]],"mmmm")</f>
        <v>October</v>
      </c>
      <c r="D4617" t="s">
        <v>15</v>
      </c>
      <c r="E4617" t="s">
        <v>19</v>
      </c>
      <c r="F4617" t="s">
        <v>14</v>
      </c>
      <c r="G4617" t="s">
        <v>17</v>
      </c>
      <c r="H4617" s="11">
        <v>1445</v>
      </c>
      <c r="I4617" s="11">
        <v>18.207000000000001</v>
      </c>
      <c r="J4617" s="13">
        <f>data[[#This Row],[Clicks]]/data[[#This Row],[Impressions]]</f>
        <v>1.26E-2</v>
      </c>
      <c r="K4617" s="1">
        <v>0.51749999999999974</v>
      </c>
      <c r="L4617" s="2">
        <v>9.4221224999999951</v>
      </c>
      <c r="M4617">
        <v>6</v>
      </c>
      <c r="N4617" s="1">
        <f>IF(data[[#This Row],[Conversions]]=0,0,data[[#This Row],[Spend, Dollars]]/data[[#This Row],[Conversions]])</f>
        <v>1.5703537499999991</v>
      </c>
      <c r="O4617" s="13">
        <f>data[[#This Row],[Conversions]]/data[[#This Row],[Clicks]]</f>
        <v>0.32954358213873786</v>
      </c>
      <c r="P4617" s="11">
        <v>403.2</v>
      </c>
      <c r="Q4617" s="11">
        <f>IF(data[[#This Row],[Spend, Dollars]]=0,0,data[[#This Row],[Total conversion value, Dollars]]/data[[#This Row],[Spend, Dollars]])</f>
        <v>42.792905738595543</v>
      </c>
      <c r="R4617" s="2">
        <v>53</v>
      </c>
      <c r="S4617" s="2">
        <v>13</v>
      </c>
      <c r="T4617" s="2">
        <v>10.5</v>
      </c>
      <c r="U4617" s="2">
        <f t="shared" si="72"/>
        <v>76.5</v>
      </c>
    </row>
    <row r="4618" spans="1:21" x14ac:dyDescent="0.2">
      <c r="A4618" t="s">
        <v>24</v>
      </c>
      <c r="B4618" s="3">
        <v>45202</v>
      </c>
      <c r="C4618" s="10" t="str">
        <f>TEXT(data[[#This Row],[Date]],"mmmm")</f>
        <v>October</v>
      </c>
      <c r="D4618" t="s">
        <v>15</v>
      </c>
      <c r="E4618" t="s">
        <v>19</v>
      </c>
      <c r="F4618" t="s">
        <v>14</v>
      </c>
      <c r="G4618" t="s">
        <v>17</v>
      </c>
      <c r="H4618" s="11">
        <v>1143</v>
      </c>
      <c r="I4618" s="11">
        <v>13.373099999999999</v>
      </c>
      <c r="J4618" s="13">
        <f>data[[#This Row],[Clicks]]/data[[#This Row],[Impressions]]</f>
        <v>1.1699999999999999E-2</v>
      </c>
      <c r="K4618" s="1">
        <v>0.26450000000000001</v>
      </c>
      <c r="L4618" s="2">
        <v>3.5371849499999999</v>
      </c>
      <c r="M4618">
        <v>3</v>
      </c>
      <c r="N4618" s="1">
        <f>IF(data[[#This Row],[Conversions]]=0,0,data[[#This Row],[Spend, Dollars]]/data[[#This Row],[Conversions]])</f>
        <v>1.17906165</v>
      </c>
      <c r="O4618" s="13">
        <f>data[[#This Row],[Conversions]]/data[[#This Row],[Clicks]]</f>
        <v>0.22433093299235032</v>
      </c>
      <c r="P4618" s="11">
        <v>282</v>
      </c>
      <c r="Q4618" s="11">
        <f>IF(data[[#This Row],[Spend, Dollars]]=0,0,data[[#This Row],[Total conversion value, Dollars]]/data[[#This Row],[Spend, Dollars]])</f>
        <v>79.724414749644353</v>
      </c>
      <c r="R4618" s="2">
        <v>78</v>
      </c>
      <c r="S4618" s="2">
        <v>14</v>
      </c>
      <c r="T4618" s="2">
        <v>13.5</v>
      </c>
      <c r="U4618" s="2">
        <f t="shared" si="72"/>
        <v>105.5</v>
      </c>
    </row>
    <row r="4619" spans="1:21" x14ac:dyDescent="0.2">
      <c r="A4619" t="s">
        <v>24</v>
      </c>
      <c r="B4619" s="3">
        <v>45203</v>
      </c>
      <c r="C4619" s="10" t="str">
        <f>TEXT(data[[#This Row],[Date]],"mmmm")</f>
        <v>October</v>
      </c>
      <c r="D4619" t="s">
        <v>15</v>
      </c>
      <c r="E4619" t="s">
        <v>19</v>
      </c>
      <c r="F4619" t="s">
        <v>14</v>
      </c>
      <c r="G4619" t="s">
        <v>17</v>
      </c>
      <c r="H4619" s="11">
        <v>1955</v>
      </c>
      <c r="I4619" s="11">
        <v>23.6555</v>
      </c>
      <c r="J4619" s="13">
        <f>data[[#This Row],[Clicks]]/data[[#This Row],[Impressions]]</f>
        <v>1.21E-2</v>
      </c>
      <c r="K4619" s="1">
        <v>0.54049999999999976</v>
      </c>
      <c r="L4619" s="2">
        <v>12.785797749999995</v>
      </c>
      <c r="M4619">
        <v>7</v>
      </c>
      <c r="N4619" s="1">
        <f>IF(data[[#This Row],[Conversions]]=0,0,data[[#This Row],[Spend, Dollars]]/data[[#This Row],[Conversions]])</f>
        <v>1.826542535714285</v>
      </c>
      <c r="O4619" s="13">
        <f>data[[#This Row],[Conversions]]/data[[#This Row],[Clicks]]</f>
        <v>0.29591426940880555</v>
      </c>
      <c r="P4619" s="11">
        <v>399.59999999999997</v>
      </c>
      <c r="Q4619" s="11">
        <f>IF(data[[#This Row],[Spend, Dollars]]=0,0,data[[#This Row],[Total conversion value, Dollars]]/data[[#This Row],[Spend, Dollars]])</f>
        <v>31.25342726463823</v>
      </c>
      <c r="R4619" s="2">
        <v>72</v>
      </c>
      <c r="S4619" s="2">
        <v>17</v>
      </c>
      <c r="T4619" s="2">
        <v>7.5</v>
      </c>
      <c r="U4619" s="2">
        <f t="shared" si="72"/>
        <v>96.5</v>
      </c>
    </row>
    <row r="4620" spans="1:21" x14ac:dyDescent="0.2">
      <c r="A4620" t="s">
        <v>24</v>
      </c>
      <c r="B4620" s="3">
        <v>45204</v>
      </c>
      <c r="C4620" s="10" t="str">
        <f>TEXT(data[[#This Row],[Date]],"mmmm")</f>
        <v>October</v>
      </c>
      <c r="D4620" t="s">
        <v>15</v>
      </c>
      <c r="E4620" t="s">
        <v>19</v>
      </c>
      <c r="F4620" t="s">
        <v>14</v>
      </c>
      <c r="G4620" t="s">
        <v>17</v>
      </c>
      <c r="H4620" s="11">
        <v>1418</v>
      </c>
      <c r="I4620" s="11">
        <v>18.008599999999998</v>
      </c>
      <c r="J4620" s="13">
        <f>data[[#This Row],[Clicks]]/data[[#This Row],[Impressions]]</f>
        <v>1.2699999999999998E-2</v>
      </c>
      <c r="K4620" s="1">
        <v>1.0119999999999996</v>
      </c>
      <c r="L4620" s="2">
        <v>18.22470319999999</v>
      </c>
      <c r="M4620">
        <v>5</v>
      </c>
      <c r="N4620" s="1">
        <f>IF(data[[#This Row],[Conversions]]=0,0,data[[#This Row],[Spend, Dollars]]/data[[#This Row],[Conversions]])</f>
        <v>3.644940639999998</v>
      </c>
      <c r="O4620" s="13">
        <f>data[[#This Row],[Conversions]]/data[[#This Row],[Clicks]]</f>
        <v>0.27764512510689343</v>
      </c>
      <c r="P4620" s="11">
        <v>321.59999999999997</v>
      </c>
      <c r="Q4620" s="11">
        <f>IF(data[[#This Row],[Spend, Dollars]]=0,0,data[[#This Row],[Total conversion value, Dollars]]/data[[#This Row],[Spend, Dollars]])</f>
        <v>17.646377911932202</v>
      </c>
      <c r="R4620" s="2">
        <v>48</v>
      </c>
      <c r="S4620" s="2">
        <v>17</v>
      </c>
      <c r="T4620" s="2">
        <v>1.5</v>
      </c>
      <c r="U4620" s="2">
        <f t="shared" si="72"/>
        <v>66.5</v>
      </c>
    </row>
    <row r="4621" spans="1:21" x14ac:dyDescent="0.2">
      <c r="A4621" t="s">
        <v>24</v>
      </c>
      <c r="B4621" s="3">
        <v>45205</v>
      </c>
      <c r="C4621" s="10" t="str">
        <f>TEXT(data[[#This Row],[Date]],"mmmm")</f>
        <v>October</v>
      </c>
      <c r="D4621" t="s">
        <v>15</v>
      </c>
      <c r="E4621" t="s">
        <v>19</v>
      </c>
      <c r="F4621" t="s">
        <v>14</v>
      </c>
      <c r="G4621" t="s">
        <v>17</v>
      </c>
      <c r="H4621" s="11">
        <v>2015</v>
      </c>
      <c r="I4621" s="11">
        <v>21.9635</v>
      </c>
      <c r="J4621" s="13">
        <f>data[[#This Row],[Clicks]]/data[[#This Row],[Impressions]]</f>
        <v>1.09E-2</v>
      </c>
      <c r="K4621" s="1">
        <v>3.4500000000000058E-2</v>
      </c>
      <c r="L4621" s="2">
        <v>0.7577407500000013</v>
      </c>
      <c r="M4621">
        <v>6</v>
      </c>
      <c r="N4621" s="1">
        <f>IF(data[[#This Row],[Conversions]]=0,0,data[[#This Row],[Spend, Dollars]]/data[[#This Row],[Conversions]])</f>
        <v>0.12629012500000023</v>
      </c>
      <c r="O4621" s="13">
        <f>data[[#This Row],[Conversions]]/data[[#This Row],[Clicks]]</f>
        <v>0.2731805040180299</v>
      </c>
      <c r="P4621" s="11">
        <v>464.4</v>
      </c>
      <c r="Q4621" s="11">
        <f>IF(data[[#This Row],[Spend, Dollars]]=0,0,data[[#This Row],[Total conversion value, Dollars]]/data[[#This Row],[Spend, Dollars]])</f>
        <v>612.87452205783995</v>
      </c>
      <c r="R4621" s="2">
        <v>38</v>
      </c>
      <c r="S4621" s="2">
        <v>24</v>
      </c>
      <c r="T4621" s="2">
        <v>13.5</v>
      </c>
      <c r="U4621" s="2">
        <f t="shared" si="72"/>
        <v>75.5</v>
      </c>
    </row>
    <row r="4622" spans="1:21" x14ac:dyDescent="0.2">
      <c r="A4622" t="s">
        <v>24</v>
      </c>
      <c r="B4622" s="3">
        <v>45206</v>
      </c>
      <c r="C4622" s="10" t="str">
        <f>TEXT(data[[#This Row],[Date]],"mmmm")</f>
        <v>October</v>
      </c>
      <c r="D4622" t="s">
        <v>15</v>
      </c>
      <c r="E4622" t="s">
        <v>19</v>
      </c>
      <c r="F4622" t="s">
        <v>14</v>
      </c>
      <c r="G4622" t="s">
        <v>17</v>
      </c>
      <c r="H4622" s="11">
        <v>1195</v>
      </c>
      <c r="I4622" s="11">
        <v>19.000500000000006</v>
      </c>
      <c r="J4622" s="13">
        <f>data[[#This Row],[Clicks]]/data[[#This Row],[Impressions]]</f>
        <v>1.5900000000000004E-2</v>
      </c>
      <c r="K4622" s="1">
        <v>1.2304999999999997</v>
      </c>
      <c r="L4622" s="2">
        <v>23.380115250000003</v>
      </c>
      <c r="M4622">
        <v>4</v>
      </c>
      <c r="N4622" s="1">
        <f>IF(data[[#This Row],[Conversions]]=0,0,data[[#This Row],[Spend, Dollars]]/data[[#This Row],[Conversions]])</f>
        <v>5.8450288125000007</v>
      </c>
      <c r="O4622" s="13">
        <f>data[[#This Row],[Conversions]]/data[[#This Row],[Clicks]]</f>
        <v>0.21052077576905864</v>
      </c>
      <c r="P4622" s="11">
        <v>192</v>
      </c>
      <c r="Q4622" s="11">
        <f>IF(data[[#This Row],[Spend, Dollars]]=0,0,data[[#This Row],[Total conversion value, Dollars]]/data[[#This Row],[Spend, Dollars]])</f>
        <v>8.212106653323703</v>
      </c>
      <c r="R4622" s="2">
        <v>57</v>
      </c>
      <c r="S4622" s="2">
        <v>14</v>
      </c>
      <c r="T4622" s="2">
        <v>15</v>
      </c>
      <c r="U4622" s="2">
        <f t="shared" si="72"/>
        <v>86</v>
      </c>
    </row>
    <row r="4623" spans="1:21" x14ac:dyDescent="0.2">
      <c r="A4623" t="s">
        <v>24</v>
      </c>
      <c r="B4623" s="3">
        <v>45207</v>
      </c>
      <c r="C4623" s="10" t="str">
        <f>TEXT(data[[#This Row],[Date]],"mmmm")</f>
        <v>October</v>
      </c>
      <c r="D4623" t="s">
        <v>15</v>
      </c>
      <c r="E4623" t="s">
        <v>19</v>
      </c>
      <c r="F4623" t="s">
        <v>14</v>
      </c>
      <c r="G4623" t="s">
        <v>17</v>
      </c>
      <c r="H4623" s="11">
        <v>1205</v>
      </c>
      <c r="I4623" s="11">
        <v>14.46</v>
      </c>
      <c r="J4623" s="13">
        <f>data[[#This Row],[Clicks]]/data[[#This Row],[Impressions]]</f>
        <v>1.2E-2</v>
      </c>
      <c r="K4623" s="1">
        <v>0.4484999999999999</v>
      </c>
      <c r="L4623" s="2">
        <v>6.4853099999999992</v>
      </c>
      <c r="M4623">
        <v>4</v>
      </c>
      <c r="N4623" s="1">
        <f>IF(data[[#This Row],[Conversions]]=0,0,data[[#This Row],[Spend, Dollars]]/data[[#This Row],[Conversions]])</f>
        <v>1.6213274999999998</v>
      </c>
      <c r="O4623" s="13">
        <f>data[[#This Row],[Conversions]]/data[[#This Row],[Clicks]]</f>
        <v>0.27662517289073302</v>
      </c>
      <c r="P4623" s="11">
        <v>252</v>
      </c>
      <c r="Q4623" s="11">
        <f>IF(data[[#This Row],[Spend, Dollars]]=0,0,data[[#This Row],[Total conversion value, Dollars]]/data[[#This Row],[Spend, Dollars]])</f>
        <v>38.857047697026054</v>
      </c>
      <c r="R4623" s="2">
        <v>64</v>
      </c>
      <c r="S4623" s="2">
        <v>11</v>
      </c>
      <c r="T4623" s="2">
        <v>3</v>
      </c>
      <c r="U4623" s="2">
        <f t="shared" si="72"/>
        <v>78</v>
      </c>
    </row>
    <row r="4624" spans="1:21" x14ac:dyDescent="0.2">
      <c r="A4624" t="s">
        <v>24</v>
      </c>
      <c r="B4624" s="3">
        <v>45208</v>
      </c>
      <c r="C4624" s="10" t="str">
        <f>TEXT(data[[#This Row],[Date]],"mmmm")</f>
        <v>October</v>
      </c>
      <c r="D4624" t="s">
        <v>15</v>
      </c>
      <c r="E4624" t="s">
        <v>19</v>
      </c>
      <c r="F4624" t="s">
        <v>14</v>
      </c>
      <c r="G4624" t="s">
        <v>17</v>
      </c>
      <c r="H4624" s="11">
        <v>1012</v>
      </c>
      <c r="I4624" s="11">
        <v>12.042800000000002</v>
      </c>
      <c r="J4624" s="13">
        <f>data[[#This Row],[Clicks]]/data[[#This Row],[Impressions]]</f>
        <v>1.1900000000000001E-2</v>
      </c>
      <c r="K4624" s="1">
        <v>0.11500000000000002</v>
      </c>
      <c r="L4624" s="2">
        <v>1.3849220000000004</v>
      </c>
      <c r="M4624">
        <v>6</v>
      </c>
      <c r="N4624" s="1">
        <f>IF(data[[#This Row],[Conversions]]=0,0,data[[#This Row],[Spend, Dollars]]/data[[#This Row],[Conversions]])</f>
        <v>0.23082033333333341</v>
      </c>
      <c r="O4624" s="13">
        <f>data[[#This Row],[Conversions]]/data[[#This Row],[Clicks]]</f>
        <v>0.49822300461686647</v>
      </c>
      <c r="P4624" s="11">
        <v>459.59999999999997</v>
      </c>
      <c r="Q4624" s="11">
        <f>IF(data[[#This Row],[Spend, Dollars]]=0,0,data[[#This Row],[Total conversion value, Dollars]]/data[[#This Row],[Spend, Dollars]])</f>
        <v>331.85984481436486</v>
      </c>
      <c r="R4624" s="2">
        <v>37</v>
      </c>
      <c r="S4624" s="2">
        <v>10</v>
      </c>
      <c r="T4624" s="2">
        <v>15</v>
      </c>
      <c r="U4624" s="2">
        <f t="shared" si="72"/>
        <v>62</v>
      </c>
    </row>
    <row r="4625" spans="1:21" x14ac:dyDescent="0.2">
      <c r="A4625" t="s">
        <v>24</v>
      </c>
      <c r="B4625" s="3">
        <v>45209</v>
      </c>
      <c r="C4625" s="10" t="str">
        <f>TEXT(data[[#This Row],[Date]],"mmmm")</f>
        <v>October</v>
      </c>
      <c r="D4625" t="s">
        <v>15</v>
      </c>
      <c r="E4625" t="s">
        <v>19</v>
      </c>
      <c r="F4625" t="s">
        <v>14</v>
      </c>
      <c r="G4625" t="s">
        <v>17</v>
      </c>
      <c r="H4625" s="11">
        <v>1739</v>
      </c>
      <c r="I4625" s="11">
        <v>31.475899999999996</v>
      </c>
      <c r="J4625" s="13">
        <f>data[[#This Row],[Clicks]]/data[[#This Row],[Impressions]]</f>
        <v>1.8099999999999998E-2</v>
      </c>
      <c r="K4625" s="1">
        <v>0.11500000000000002</v>
      </c>
      <c r="L4625" s="2">
        <v>3.6197284999999999</v>
      </c>
      <c r="M4625">
        <v>7</v>
      </c>
      <c r="N4625" s="1">
        <f>IF(data[[#This Row],[Conversions]]=0,0,data[[#This Row],[Spend, Dollars]]/data[[#This Row],[Conversions]])</f>
        <v>0.5171040714285714</v>
      </c>
      <c r="O4625" s="13">
        <f>data[[#This Row],[Conversions]]/data[[#This Row],[Clicks]]</f>
        <v>0.22239237003548751</v>
      </c>
      <c r="P4625" s="11">
        <v>574.79999999999995</v>
      </c>
      <c r="Q4625" s="11">
        <f>IF(data[[#This Row],[Spend, Dollars]]=0,0,data[[#This Row],[Total conversion value, Dollars]]/data[[#This Row],[Spend, Dollars]])</f>
        <v>158.79644011974929</v>
      </c>
      <c r="R4625" s="2">
        <v>54</v>
      </c>
      <c r="S4625" s="2">
        <v>18</v>
      </c>
      <c r="T4625" s="2">
        <v>6</v>
      </c>
      <c r="U4625" s="2">
        <f t="shared" si="72"/>
        <v>78</v>
      </c>
    </row>
    <row r="4626" spans="1:21" x14ac:dyDescent="0.2">
      <c r="A4626" t="s">
        <v>24</v>
      </c>
      <c r="B4626" s="3">
        <v>45210</v>
      </c>
      <c r="C4626" s="10" t="str">
        <f>TEXT(data[[#This Row],[Date]],"mmmm")</f>
        <v>October</v>
      </c>
      <c r="D4626" t="s">
        <v>15</v>
      </c>
      <c r="E4626" t="s">
        <v>19</v>
      </c>
      <c r="F4626" t="s">
        <v>14</v>
      </c>
      <c r="G4626" t="s">
        <v>17</v>
      </c>
      <c r="H4626" s="11">
        <v>1794</v>
      </c>
      <c r="I4626" s="11">
        <v>33.368399999999994</v>
      </c>
      <c r="J4626" s="13">
        <f>data[[#This Row],[Clicks]]/data[[#This Row],[Impressions]]</f>
        <v>1.8599999999999995E-2</v>
      </c>
      <c r="K4626" s="1">
        <v>0.54049999999999976</v>
      </c>
      <c r="L4626" s="2">
        <v>18.03562019999999</v>
      </c>
      <c r="M4626">
        <v>8</v>
      </c>
      <c r="N4626" s="1">
        <f>IF(data[[#This Row],[Conversions]]=0,0,data[[#This Row],[Spend, Dollars]]/data[[#This Row],[Conversions]])</f>
        <v>2.2544525249999987</v>
      </c>
      <c r="O4626" s="13">
        <f>data[[#This Row],[Conversions]]/data[[#This Row],[Clicks]]</f>
        <v>0.23974778532983307</v>
      </c>
      <c r="P4626" s="11">
        <v>526.79999999999995</v>
      </c>
      <c r="Q4626" s="11">
        <f>IF(data[[#This Row],[Spend, Dollars]]=0,0,data[[#This Row],[Total conversion value, Dollars]]/data[[#This Row],[Spend, Dollars]])</f>
        <v>29.20886524323684</v>
      </c>
      <c r="R4626" s="2">
        <v>50</v>
      </c>
      <c r="S4626" s="2">
        <v>14</v>
      </c>
      <c r="T4626" s="2">
        <v>1.5</v>
      </c>
      <c r="U4626" s="2">
        <f t="shared" si="72"/>
        <v>65.5</v>
      </c>
    </row>
    <row r="4627" spans="1:21" x14ac:dyDescent="0.2">
      <c r="A4627" t="s">
        <v>24</v>
      </c>
      <c r="B4627" s="3">
        <v>45211</v>
      </c>
      <c r="C4627" s="10" t="str">
        <f>TEXT(data[[#This Row],[Date]],"mmmm")</f>
        <v>October</v>
      </c>
      <c r="D4627" t="s">
        <v>15</v>
      </c>
      <c r="E4627" t="s">
        <v>19</v>
      </c>
      <c r="F4627" t="s">
        <v>14</v>
      </c>
      <c r="G4627" t="s">
        <v>17</v>
      </c>
      <c r="H4627" s="11">
        <v>1859</v>
      </c>
      <c r="I4627" s="11">
        <v>33.090200000000003</v>
      </c>
      <c r="J4627" s="13">
        <f>data[[#This Row],[Clicks]]/data[[#This Row],[Impressions]]</f>
        <v>1.78E-2</v>
      </c>
      <c r="K4627" s="1">
        <v>1.2764999999999997</v>
      </c>
      <c r="L4627" s="2">
        <v>42.239640299999998</v>
      </c>
      <c r="M4627">
        <v>5</v>
      </c>
      <c r="N4627" s="1">
        <f>IF(data[[#This Row],[Conversions]]=0,0,data[[#This Row],[Spend, Dollars]]/data[[#This Row],[Conversions]])</f>
        <v>8.4479280599999989</v>
      </c>
      <c r="O4627" s="13">
        <f>data[[#This Row],[Conversions]]/data[[#This Row],[Clicks]]</f>
        <v>0.15110213900187969</v>
      </c>
      <c r="P4627" s="11">
        <v>357.59999999999997</v>
      </c>
      <c r="Q4627" s="11">
        <f>IF(data[[#This Row],[Spend, Dollars]]=0,0,data[[#This Row],[Total conversion value, Dollars]]/data[[#This Row],[Spend, Dollars]])</f>
        <v>8.4659811840301114</v>
      </c>
      <c r="R4627" s="2">
        <v>41</v>
      </c>
      <c r="S4627" s="2">
        <v>17</v>
      </c>
      <c r="T4627" s="2">
        <v>12</v>
      </c>
      <c r="U4627" s="2">
        <f t="shared" si="72"/>
        <v>70</v>
      </c>
    </row>
    <row r="4628" spans="1:21" x14ac:dyDescent="0.2">
      <c r="A4628" t="s">
        <v>24</v>
      </c>
      <c r="B4628" s="3">
        <v>45212</v>
      </c>
      <c r="C4628" s="10" t="str">
        <f>TEXT(data[[#This Row],[Date]],"mmmm")</f>
        <v>October</v>
      </c>
      <c r="D4628" t="s">
        <v>15</v>
      </c>
      <c r="E4628" t="s">
        <v>19</v>
      </c>
      <c r="F4628" t="s">
        <v>14</v>
      </c>
      <c r="G4628" t="s">
        <v>17</v>
      </c>
      <c r="H4628" s="11">
        <v>1692</v>
      </c>
      <c r="I4628" s="11">
        <v>29.779199999999996</v>
      </c>
      <c r="J4628" s="13">
        <f>data[[#This Row],[Clicks]]/data[[#This Row],[Impressions]]</f>
        <v>1.7599999999999998E-2</v>
      </c>
      <c r="K4628" s="1">
        <v>1.2879999999999998</v>
      </c>
      <c r="L4628" s="2">
        <v>38.355609599999987</v>
      </c>
      <c r="M4628">
        <v>3</v>
      </c>
      <c r="N4628" s="1">
        <f>IF(data[[#This Row],[Conversions]]=0,0,data[[#This Row],[Spend, Dollars]]/data[[#This Row],[Conversions]])</f>
        <v>12.785203199999996</v>
      </c>
      <c r="O4628" s="13">
        <f>data[[#This Row],[Conversions]]/data[[#This Row],[Clicks]]</f>
        <v>0.10074145712443586</v>
      </c>
      <c r="P4628" s="11">
        <v>163.19999999999999</v>
      </c>
      <c r="Q4628" s="11">
        <f>IF(data[[#This Row],[Spend, Dollars]]=0,0,data[[#This Row],[Total conversion value, Dollars]]/data[[#This Row],[Spend, Dollars]])</f>
        <v>4.2549186860010186</v>
      </c>
      <c r="R4628" s="2">
        <v>29</v>
      </c>
      <c r="S4628" s="2">
        <v>16</v>
      </c>
      <c r="T4628" s="2">
        <v>13.5</v>
      </c>
      <c r="U4628" s="2">
        <f t="shared" si="72"/>
        <v>58.5</v>
      </c>
    </row>
    <row r="4629" spans="1:21" x14ac:dyDescent="0.2">
      <c r="A4629" t="s">
        <v>24</v>
      </c>
      <c r="B4629" s="3">
        <v>45213</v>
      </c>
      <c r="C4629" s="10" t="str">
        <f>TEXT(data[[#This Row],[Date]],"mmmm")</f>
        <v>October</v>
      </c>
      <c r="D4629" t="s">
        <v>15</v>
      </c>
      <c r="E4629" t="s">
        <v>19</v>
      </c>
      <c r="F4629" t="s">
        <v>14</v>
      </c>
      <c r="G4629" t="s">
        <v>17</v>
      </c>
      <c r="H4629" s="11">
        <v>1105</v>
      </c>
      <c r="I4629" s="11">
        <v>15.028</v>
      </c>
      <c r="J4629" s="13">
        <f>data[[#This Row],[Clicks]]/data[[#This Row],[Impressions]]</f>
        <v>1.3600000000000001E-2</v>
      </c>
      <c r="K4629" s="1">
        <v>0.73599999999999965</v>
      </c>
      <c r="L4629" s="2">
        <v>11.060607999999995</v>
      </c>
      <c r="M4629">
        <v>7</v>
      </c>
      <c r="N4629" s="1">
        <f>IF(data[[#This Row],[Conversions]]=0,0,data[[#This Row],[Spend, Dollars]]/data[[#This Row],[Conversions]])</f>
        <v>1.5800868571428563</v>
      </c>
      <c r="O4629" s="13">
        <f>data[[#This Row],[Conversions]]/data[[#This Row],[Clicks]]</f>
        <v>0.46579717859994674</v>
      </c>
      <c r="P4629" s="11">
        <v>399.59999999999997</v>
      </c>
      <c r="Q4629" s="11">
        <f>IF(data[[#This Row],[Spend, Dollars]]=0,0,data[[#This Row],[Total conversion value, Dollars]]/data[[#This Row],[Spend, Dollars]])</f>
        <v>36.12821284327228</v>
      </c>
      <c r="R4629" s="2">
        <v>49</v>
      </c>
      <c r="S4629" s="2">
        <v>21</v>
      </c>
      <c r="T4629" s="2">
        <v>7.5</v>
      </c>
      <c r="U4629" s="2">
        <f t="shared" si="72"/>
        <v>77.5</v>
      </c>
    </row>
    <row r="4630" spans="1:21" x14ac:dyDescent="0.2">
      <c r="A4630" t="s">
        <v>24</v>
      </c>
      <c r="B4630" s="3">
        <v>45214</v>
      </c>
      <c r="C4630" s="10" t="str">
        <f>TEXT(data[[#This Row],[Date]],"mmmm")</f>
        <v>October</v>
      </c>
      <c r="D4630" t="s">
        <v>15</v>
      </c>
      <c r="E4630" t="s">
        <v>19</v>
      </c>
      <c r="F4630" t="s">
        <v>14</v>
      </c>
      <c r="G4630" t="s">
        <v>17</v>
      </c>
      <c r="H4630" s="11">
        <v>1812</v>
      </c>
      <c r="I4630" s="11">
        <v>28.267199999999995</v>
      </c>
      <c r="J4630" s="13">
        <f>data[[#This Row],[Clicks]]/data[[#This Row],[Impressions]]</f>
        <v>1.5599999999999998E-2</v>
      </c>
      <c r="K4630" s="1">
        <v>0.68999999999999961</v>
      </c>
      <c r="L4630" s="2">
        <v>19.504367999999985</v>
      </c>
      <c r="M4630">
        <v>5</v>
      </c>
      <c r="N4630" s="1">
        <f>IF(data[[#This Row],[Conversions]]=0,0,data[[#This Row],[Spend, Dollars]]/data[[#This Row],[Conversions]])</f>
        <v>3.9008735999999971</v>
      </c>
      <c r="O4630" s="13">
        <f>data[[#This Row],[Conversions]]/data[[#This Row],[Clicks]]</f>
        <v>0.17688345502915043</v>
      </c>
      <c r="P4630" s="11">
        <v>374.4</v>
      </c>
      <c r="Q4630" s="11">
        <f>IF(data[[#This Row],[Spend, Dollars]]=0,0,data[[#This Row],[Total conversion value, Dollars]]/data[[#This Row],[Spend, Dollars]])</f>
        <v>19.195700163163465</v>
      </c>
      <c r="R4630" s="2">
        <v>64</v>
      </c>
      <c r="S4630" s="2">
        <v>8</v>
      </c>
      <c r="T4630" s="2">
        <v>6</v>
      </c>
      <c r="U4630" s="2">
        <f t="shared" si="72"/>
        <v>78</v>
      </c>
    </row>
    <row r="4631" spans="1:21" x14ac:dyDescent="0.2">
      <c r="A4631" t="s">
        <v>24</v>
      </c>
      <c r="B4631" s="3">
        <v>45215</v>
      </c>
      <c r="C4631" s="10" t="str">
        <f>TEXT(data[[#This Row],[Date]],"mmmm")</f>
        <v>October</v>
      </c>
      <c r="D4631" t="s">
        <v>15</v>
      </c>
      <c r="E4631" t="s">
        <v>19</v>
      </c>
      <c r="F4631" t="s">
        <v>14</v>
      </c>
      <c r="G4631" t="s">
        <v>17</v>
      </c>
      <c r="H4631" s="11">
        <v>1385</v>
      </c>
      <c r="I4631" s="11">
        <v>19.805499999999999</v>
      </c>
      <c r="J4631" s="13">
        <f>data[[#This Row],[Clicks]]/data[[#This Row],[Impressions]]</f>
        <v>1.4299999999999998E-2</v>
      </c>
      <c r="K4631" s="1">
        <v>0.55199999999999971</v>
      </c>
      <c r="L4631" s="2">
        <v>10.932635999999993</v>
      </c>
      <c r="M4631">
        <v>4</v>
      </c>
      <c r="N4631" s="1">
        <f>IF(data[[#This Row],[Conversions]]=0,0,data[[#This Row],[Spend, Dollars]]/data[[#This Row],[Conversions]])</f>
        <v>2.7331589999999983</v>
      </c>
      <c r="O4631" s="13">
        <f>data[[#This Row],[Conversions]]/data[[#This Row],[Clicks]]</f>
        <v>0.20196410088106839</v>
      </c>
      <c r="P4631" s="11">
        <v>356.4</v>
      </c>
      <c r="Q4631" s="11">
        <f>IF(data[[#This Row],[Spend, Dollars]]=0,0,data[[#This Row],[Total conversion value, Dollars]]/data[[#This Row],[Spend, Dollars]])</f>
        <v>32.599640196563776</v>
      </c>
      <c r="R4631" s="2">
        <v>48</v>
      </c>
      <c r="S4631" s="2">
        <v>14</v>
      </c>
      <c r="T4631" s="2">
        <v>7.5</v>
      </c>
      <c r="U4631" s="2">
        <f t="shared" si="72"/>
        <v>69.5</v>
      </c>
    </row>
    <row r="4632" spans="1:21" x14ac:dyDescent="0.2">
      <c r="A4632" t="s">
        <v>24</v>
      </c>
      <c r="B4632" s="3">
        <v>45216</v>
      </c>
      <c r="C4632" s="10" t="str">
        <f>TEXT(data[[#This Row],[Date]],"mmmm")</f>
        <v>October</v>
      </c>
      <c r="D4632" t="s">
        <v>15</v>
      </c>
      <c r="E4632" t="s">
        <v>19</v>
      </c>
      <c r="F4632" t="s">
        <v>14</v>
      </c>
      <c r="G4632" t="s">
        <v>17</v>
      </c>
      <c r="H4632" s="11">
        <v>1564</v>
      </c>
      <c r="I4632" s="11">
        <v>20.331999999999997</v>
      </c>
      <c r="J4632" s="13">
        <f>data[[#This Row],[Clicks]]/data[[#This Row],[Impressions]]</f>
        <v>1.2999999999999998E-2</v>
      </c>
      <c r="K4632" s="1">
        <v>1.0464999999999995</v>
      </c>
      <c r="L4632" s="2">
        <v>21.277437999999989</v>
      </c>
      <c r="M4632">
        <v>7</v>
      </c>
      <c r="N4632" s="1">
        <f>IF(data[[#This Row],[Conversions]]=0,0,data[[#This Row],[Spend, Dollars]]/data[[#This Row],[Conversions]])</f>
        <v>3.0396339999999986</v>
      </c>
      <c r="O4632" s="13">
        <f>data[[#This Row],[Conversions]]/data[[#This Row],[Clicks]]</f>
        <v>0.34428487113909112</v>
      </c>
      <c r="P4632" s="11">
        <v>396</v>
      </c>
      <c r="Q4632" s="11">
        <f>IF(data[[#This Row],[Spend, Dollars]]=0,0,data[[#This Row],[Total conversion value, Dollars]]/data[[#This Row],[Spend, Dollars]])</f>
        <v>18.611263254532815</v>
      </c>
      <c r="R4632" s="2">
        <v>70</v>
      </c>
      <c r="S4632" s="2">
        <v>16</v>
      </c>
      <c r="T4632" s="2">
        <v>9</v>
      </c>
      <c r="U4632" s="2">
        <f t="shared" si="72"/>
        <v>95</v>
      </c>
    </row>
    <row r="4633" spans="1:21" x14ac:dyDescent="0.2">
      <c r="A4633" t="s">
        <v>24</v>
      </c>
      <c r="B4633" s="3">
        <v>45217</v>
      </c>
      <c r="C4633" s="10" t="str">
        <f>TEXT(data[[#This Row],[Date]],"mmmm")</f>
        <v>October</v>
      </c>
      <c r="D4633" t="s">
        <v>15</v>
      </c>
      <c r="E4633" t="s">
        <v>19</v>
      </c>
      <c r="F4633" t="s">
        <v>14</v>
      </c>
      <c r="G4633" t="s">
        <v>17</v>
      </c>
      <c r="H4633" s="11">
        <v>1806</v>
      </c>
      <c r="I4633" s="11">
        <v>18.782399999999996</v>
      </c>
      <c r="J4633" s="13">
        <f>data[[#This Row],[Clicks]]/data[[#This Row],[Impressions]]</f>
        <v>1.0399999999999998E-2</v>
      </c>
      <c r="K4633" s="1">
        <v>1.1959999999999997</v>
      </c>
      <c r="L4633" s="2">
        <v>22.463750399999988</v>
      </c>
      <c r="M4633">
        <v>5</v>
      </c>
      <c r="N4633" s="1">
        <f>IF(data[[#This Row],[Conversions]]=0,0,data[[#This Row],[Spend, Dollars]]/data[[#This Row],[Conversions]])</f>
        <v>4.4927500799999978</v>
      </c>
      <c r="O4633" s="13">
        <f>data[[#This Row],[Conversions]]/data[[#This Row],[Clicks]]</f>
        <v>0.26620666155549882</v>
      </c>
      <c r="P4633" s="11">
        <v>422.4</v>
      </c>
      <c r="Q4633" s="11">
        <f>IF(data[[#This Row],[Spend, Dollars]]=0,0,data[[#This Row],[Total conversion value, Dollars]]/data[[#This Row],[Spend, Dollars]])</f>
        <v>18.803627732615841</v>
      </c>
      <c r="R4633" s="2">
        <v>54</v>
      </c>
      <c r="S4633" s="2">
        <v>11</v>
      </c>
      <c r="T4633" s="2">
        <v>4.5</v>
      </c>
      <c r="U4633" s="2">
        <f t="shared" si="72"/>
        <v>69.5</v>
      </c>
    </row>
    <row r="4634" spans="1:21" x14ac:dyDescent="0.2">
      <c r="A4634" t="s">
        <v>24</v>
      </c>
      <c r="B4634" s="3">
        <v>45218</v>
      </c>
      <c r="C4634" s="10" t="str">
        <f>TEXT(data[[#This Row],[Date]],"mmmm")</f>
        <v>October</v>
      </c>
      <c r="D4634" t="s">
        <v>15</v>
      </c>
      <c r="E4634" t="s">
        <v>19</v>
      </c>
      <c r="F4634" t="s">
        <v>14</v>
      </c>
      <c r="G4634" t="s">
        <v>17</v>
      </c>
      <c r="H4634" s="11">
        <v>1530</v>
      </c>
      <c r="I4634" s="11">
        <v>25.856999999999996</v>
      </c>
      <c r="J4634" s="13">
        <f>data[[#This Row],[Clicks]]/data[[#This Row],[Impressions]]</f>
        <v>1.6899999999999998E-2</v>
      </c>
      <c r="K4634" s="1">
        <v>0.8049999999999996</v>
      </c>
      <c r="L4634" s="2">
        <v>20.814884999999986</v>
      </c>
      <c r="M4634">
        <v>4</v>
      </c>
      <c r="N4634" s="1">
        <f>IF(data[[#This Row],[Conversions]]=0,0,data[[#This Row],[Spend, Dollars]]/data[[#This Row],[Conversions]])</f>
        <v>5.2037212499999965</v>
      </c>
      <c r="O4634" s="13">
        <f>data[[#This Row],[Conversions]]/data[[#This Row],[Clicks]]</f>
        <v>0.15469698727617281</v>
      </c>
      <c r="P4634" s="11">
        <v>380.4</v>
      </c>
      <c r="Q4634" s="11">
        <f>IF(data[[#This Row],[Spend, Dollars]]=0,0,data[[#This Row],[Total conversion value, Dollars]]/data[[#This Row],[Spend, Dollars]])</f>
        <v>18.275383217346636</v>
      </c>
      <c r="R4634" s="2">
        <v>53</v>
      </c>
      <c r="S4634" s="2">
        <v>16</v>
      </c>
      <c r="T4634" s="2">
        <v>6</v>
      </c>
      <c r="U4634" s="2">
        <f t="shared" si="72"/>
        <v>75</v>
      </c>
    </row>
    <row r="4635" spans="1:21" x14ac:dyDescent="0.2">
      <c r="A4635" t="s">
        <v>24</v>
      </c>
      <c r="B4635" s="3">
        <v>45219</v>
      </c>
      <c r="C4635" s="10" t="str">
        <f>TEXT(data[[#This Row],[Date]],"mmmm")</f>
        <v>October</v>
      </c>
      <c r="D4635" t="s">
        <v>15</v>
      </c>
      <c r="E4635" t="s">
        <v>19</v>
      </c>
      <c r="F4635" t="s">
        <v>14</v>
      </c>
      <c r="G4635" t="s">
        <v>17</v>
      </c>
      <c r="H4635" s="11">
        <v>1168</v>
      </c>
      <c r="I4635" s="11">
        <v>16.0016</v>
      </c>
      <c r="J4635" s="13">
        <f>data[[#This Row],[Clicks]]/data[[#This Row],[Impressions]]</f>
        <v>1.37E-2</v>
      </c>
      <c r="K4635" s="1">
        <v>0.33350000000000007</v>
      </c>
      <c r="L4635" s="2">
        <v>5.336533600000001</v>
      </c>
      <c r="M4635">
        <v>6</v>
      </c>
      <c r="N4635" s="1">
        <f>IF(data[[#This Row],[Conversions]]=0,0,data[[#This Row],[Spend, Dollars]]/data[[#This Row],[Conversions]])</f>
        <v>0.88942226666666679</v>
      </c>
      <c r="O4635" s="13">
        <f>data[[#This Row],[Conversions]]/data[[#This Row],[Clicks]]</f>
        <v>0.37496250374962503</v>
      </c>
      <c r="P4635" s="11">
        <v>223.2</v>
      </c>
      <c r="Q4635" s="11">
        <f>IF(data[[#This Row],[Spend, Dollars]]=0,0,data[[#This Row],[Total conversion value, Dollars]]/data[[#This Row],[Spend, Dollars]])</f>
        <v>41.824902966974655</v>
      </c>
      <c r="R4635" s="2">
        <v>87</v>
      </c>
      <c r="S4635" s="2">
        <v>16</v>
      </c>
      <c r="T4635" s="2">
        <v>9</v>
      </c>
      <c r="U4635" s="2">
        <f t="shared" si="72"/>
        <v>112</v>
      </c>
    </row>
    <row r="4636" spans="1:21" x14ac:dyDescent="0.2">
      <c r="A4636" t="s">
        <v>24</v>
      </c>
      <c r="B4636" s="3">
        <v>45220</v>
      </c>
      <c r="C4636" s="10" t="str">
        <f>TEXT(data[[#This Row],[Date]],"mmmm")</f>
        <v>October</v>
      </c>
      <c r="D4636" t="s">
        <v>15</v>
      </c>
      <c r="E4636" t="s">
        <v>19</v>
      </c>
      <c r="F4636" t="s">
        <v>14</v>
      </c>
      <c r="G4636" t="s">
        <v>17</v>
      </c>
      <c r="H4636" s="11">
        <v>1702</v>
      </c>
      <c r="I4636" s="11">
        <v>11.403400000000001</v>
      </c>
      <c r="J4636" s="13">
        <f>data[[#This Row],[Clicks]]/data[[#This Row],[Impressions]]</f>
        <v>6.7000000000000011E-3</v>
      </c>
      <c r="K4636" s="1">
        <v>1.1614999999999998</v>
      </c>
      <c r="L4636" s="2">
        <v>13.245049099999999</v>
      </c>
      <c r="M4636">
        <v>7</v>
      </c>
      <c r="N4636" s="1">
        <f>IF(data[[#This Row],[Conversions]]=0,0,data[[#This Row],[Spend, Dollars]]/data[[#This Row],[Conversions]])</f>
        <v>1.8921498714285714</v>
      </c>
      <c r="O4636" s="13">
        <f>data[[#This Row],[Conversions]]/data[[#This Row],[Clicks]]</f>
        <v>0.61385200904993242</v>
      </c>
      <c r="P4636" s="11">
        <v>478.79999999999995</v>
      </c>
      <c r="Q4636" s="11">
        <f>IF(data[[#This Row],[Spend, Dollars]]=0,0,data[[#This Row],[Total conversion value, Dollars]]/data[[#This Row],[Spend, Dollars]])</f>
        <v>36.149356365919395</v>
      </c>
      <c r="R4636" s="2">
        <v>42</v>
      </c>
      <c r="S4636" s="2">
        <v>15</v>
      </c>
      <c r="T4636" s="2">
        <v>9</v>
      </c>
      <c r="U4636" s="2">
        <f t="shared" si="72"/>
        <v>66</v>
      </c>
    </row>
    <row r="4637" spans="1:21" x14ac:dyDescent="0.2">
      <c r="A4637" t="s">
        <v>24</v>
      </c>
      <c r="B4637" s="3">
        <v>45221</v>
      </c>
      <c r="C4637" s="10" t="str">
        <f>TEXT(data[[#This Row],[Date]],"mmmm")</f>
        <v>October</v>
      </c>
      <c r="D4637" t="s">
        <v>15</v>
      </c>
      <c r="E4637" t="s">
        <v>19</v>
      </c>
      <c r="F4637" t="s">
        <v>14</v>
      </c>
      <c r="G4637" t="s">
        <v>17</v>
      </c>
      <c r="H4637" s="11">
        <v>1525</v>
      </c>
      <c r="I4637" s="11">
        <v>21.655000000000001</v>
      </c>
      <c r="J4637" s="13">
        <f>data[[#This Row],[Clicks]]/data[[#This Row],[Impressions]]</f>
        <v>1.4200000000000001E-2</v>
      </c>
      <c r="K4637" s="1">
        <v>0.42549999999999988</v>
      </c>
      <c r="L4637" s="2">
        <v>9.2142024999999972</v>
      </c>
      <c r="M4637">
        <v>5</v>
      </c>
      <c r="N4637" s="1">
        <f>IF(data[[#This Row],[Conversions]]=0,0,data[[#This Row],[Spend, Dollars]]/data[[#This Row],[Conversions]])</f>
        <v>1.8428404999999994</v>
      </c>
      <c r="O4637" s="13">
        <f>data[[#This Row],[Conversions]]/data[[#This Row],[Clicks]]</f>
        <v>0.23089355806972983</v>
      </c>
      <c r="P4637" s="11">
        <v>348</v>
      </c>
      <c r="Q4637" s="11">
        <f>IF(data[[#This Row],[Spend, Dollars]]=0,0,data[[#This Row],[Total conversion value, Dollars]]/data[[#This Row],[Spend, Dollars]])</f>
        <v>37.767782941605645</v>
      </c>
      <c r="R4637" s="2">
        <v>54</v>
      </c>
      <c r="S4637" s="2">
        <v>13</v>
      </c>
      <c r="T4637" s="2">
        <v>18</v>
      </c>
      <c r="U4637" s="2">
        <f t="shared" si="72"/>
        <v>85</v>
      </c>
    </row>
    <row r="4638" spans="1:21" x14ac:dyDescent="0.2">
      <c r="A4638" t="s">
        <v>24</v>
      </c>
      <c r="B4638" s="3">
        <v>45222</v>
      </c>
      <c r="C4638" s="10" t="str">
        <f>TEXT(data[[#This Row],[Date]],"mmmm")</f>
        <v>October</v>
      </c>
      <c r="D4638" t="s">
        <v>15</v>
      </c>
      <c r="E4638" t="s">
        <v>19</v>
      </c>
      <c r="F4638" t="s">
        <v>14</v>
      </c>
      <c r="G4638" t="s">
        <v>17</v>
      </c>
      <c r="H4638" s="11">
        <v>1603</v>
      </c>
      <c r="I4638" s="11">
        <v>21.480199999999996</v>
      </c>
      <c r="J4638" s="13">
        <f>data[[#This Row],[Clicks]]/data[[#This Row],[Impressions]]</f>
        <v>1.3399999999999997E-2</v>
      </c>
      <c r="K4638" s="1">
        <v>0.34500000000000003</v>
      </c>
      <c r="L4638" s="2">
        <v>7.4106689999999995</v>
      </c>
      <c r="M4638">
        <v>3</v>
      </c>
      <c r="N4638" s="1">
        <f>IF(data[[#This Row],[Conversions]]=0,0,data[[#This Row],[Spend, Dollars]]/data[[#This Row],[Conversions]])</f>
        <v>2.4702229999999998</v>
      </c>
      <c r="O4638" s="13">
        <f>data[[#This Row],[Conversions]]/data[[#This Row],[Clicks]]</f>
        <v>0.13966350406420799</v>
      </c>
      <c r="P4638" s="11">
        <v>223.2</v>
      </c>
      <c r="Q4638" s="11">
        <f>IF(data[[#This Row],[Spend, Dollars]]=0,0,data[[#This Row],[Total conversion value, Dollars]]/data[[#This Row],[Spend, Dollars]])</f>
        <v>30.118738267759632</v>
      </c>
      <c r="R4638" s="2">
        <v>50</v>
      </c>
      <c r="S4638" s="2">
        <v>18</v>
      </c>
      <c r="T4638" s="2">
        <v>15</v>
      </c>
      <c r="U4638" s="2">
        <f t="shared" si="72"/>
        <v>83</v>
      </c>
    </row>
    <row r="4639" spans="1:21" x14ac:dyDescent="0.2">
      <c r="A4639" t="s">
        <v>24</v>
      </c>
      <c r="B4639" s="3">
        <v>45223</v>
      </c>
      <c r="C4639" s="10" t="str">
        <f>TEXT(data[[#This Row],[Date]],"mmmm")</f>
        <v>October</v>
      </c>
      <c r="D4639" t="s">
        <v>15</v>
      </c>
      <c r="E4639" t="s">
        <v>19</v>
      </c>
      <c r="F4639" t="s">
        <v>14</v>
      </c>
      <c r="G4639" t="s">
        <v>17</v>
      </c>
      <c r="H4639" s="11">
        <v>2002</v>
      </c>
      <c r="I4639" s="11">
        <v>24.824799999999996</v>
      </c>
      <c r="J4639" s="13">
        <f>data[[#This Row],[Clicks]]/data[[#This Row],[Impressions]]</f>
        <v>1.2399999999999998E-2</v>
      </c>
      <c r="K4639" s="1">
        <v>0.51749999999999974</v>
      </c>
      <c r="L4639" s="2">
        <v>12.846833999999992</v>
      </c>
      <c r="M4639">
        <v>4</v>
      </c>
      <c r="N4639" s="1">
        <f>IF(data[[#This Row],[Conversions]]=0,0,data[[#This Row],[Spend, Dollars]]/data[[#This Row],[Conversions]])</f>
        <v>3.2117084999999981</v>
      </c>
      <c r="O4639" s="13">
        <f>data[[#This Row],[Conversions]]/data[[#This Row],[Clicks]]</f>
        <v>0.16112919338725792</v>
      </c>
      <c r="P4639" s="11">
        <v>238.79999999999998</v>
      </c>
      <c r="Q4639" s="11">
        <f>IF(data[[#This Row],[Spend, Dollars]]=0,0,data[[#This Row],[Total conversion value, Dollars]]/data[[#This Row],[Spend, Dollars]])</f>
        <v>18.588237382066286</v>
      </c>
      <c r="R4639" s="2">
        <v>32</v>
      </c>
      <c r="S4639" s="2">
        <v>10</v>
      </c>
      <c r="T4639" s="2">
        <v>16.5</v>
      </c>
      <c r="U4639" s="2">
        <f t="shared" si="72"/>
        <v>58.5</v>
      </c>
    </row>
    <row r="4640" spans="1:21" x14ac:dyDescent="0.2">
      <c r="A4640" t="s">
        <v>24</v>
      </c>
      <c r="B4640" s="3">
        <v>45224</v>
      </c>
      <c r="C4640" s="10" t="str">
        <f>TEXT(data[[#This Row],[Date]],"mmmm")</f>
        <v>October</v>
      </c>
      <c r="D4640" t="s">
        <v>15</v>
      </c>
      <c r="E4640" t="s">
        <v>19</v>
      </c>
      <c r="F4640" t="s">
        <v>14</v>
      </c>
      <c r="G4640" t="s">
        <v>17</v>
      </c>
      <c r="H4640" s="11">
        <v>1400</v>
      </c>
      <c r="I4640" s="11">
        <v>22.26</v>
      </c>
      <c r="J4640" s="13">
        <f>data[[#This Row],[Clicks]]/data[[#This Row],[Impressions]]</f>
        <v>1.5900000000000001E-2</v>
      </c>
      <c r="K4640" s="1">
        <v>1.0694999999999997</v>
      </c>
      <c r="L4640" s="2">
        <v>23.807069999999996</v>
      </c>
      <c r="M4640">
        <v>4</v>
      </c>
      <c r="N4640" s="1">
        <f>IF(data[[#This Row],[Conversions]]=0,0,data[[#This Row],[Spend, Dollars]]/data[[#This Row],[Conversions]])</f>
        <v>5.951767499999999</v>
      </c>
      <c r="O4640" s="13">
        <f>data[[#This Row],[Conversions]]/data[[#This Row],[Clicks]]</f>
        <v>0.17969451931716082</v>
      </c>
      <c r="P4640" s="11">
        <v>145.19999999999999</v>
      </c>
      <c r="Q4640" s="11">
        <f>IF(data[[#This Row],[Spend, Dollars]]=0,0,data[[#This Row],[Total conversion value, Dollars]]/data[[#This Row],[Spend, Dollars]])</f>
        <v>6.0990285658840007</v>
      </c>
      <c r="R4640" s="2">
        <v>37</v>
      </c>
      <c r="S4640" s="2">
        <v>3</v>
      </c>
      <c r="T4640" s="2">
        <v>13.5</v>
      </c>
      <c r="U4640" s="2">
        <f t="shared" si="72"/>
        <v>53.5</v>
      </c>
    </row>
    <row r="4641" spans="1:21" x14ac:dyDescent="0.2">
      <c r="A4641" t="s">
        <v>24</v>
      </c>
      <c r="B4641" s="3">
        <v>45225</v>
      </c>
      <c r="C4641" s="10" t="str">
        <f>TEXT(data[[#This Row],[Date]],"mmmm")</f>
        <v>October</v>
      </c>
      <c r="D4641" t="s">
        <v>15</v>
      </c>
      <c r="E4641" t="s">
        <v>19</v>
      </c>
      <c r="F4641" t="s">
        <v>14</v>
      </c>
      <c r="G4641" t="s">
        <v>17</v>
      </c>
      <c r="H4641" s="11">
        <v>1470</v>
      </c>
      <c r="I4641" s="11">
        <v>17.345999999999997</v>
      </c>
      <c r="J4641" s="13">
        <f>data[[#This Row],[Clicks]]/data[[#This Row],[Impressions]]</f>
        <v>1.1799999999999998E-2</v>
      </c>
      <c r="K4641" s="1">
        <v>0.63249999999999973</v>
      </c>
      <c r="L4641" s="2">
        <v>10.971344999999992</v>
      </c>
      <c r="M4641">
        <v>7</v>
      </c>
      <c r="N4641" s="1">
        <f>IF(data[[#This Row],[Conversions]]=0,0,data[[#This Row],[Spend, Dollars]]/data[[#This Row],[Conversions]])</f>
        <v>1.5673349999999988</v>
      </c>
      <c r="O4641" s="13">
        <f>data[[#This Row],[Conversions]]/data[[#This Row],[Clicks]]</f>
        <v>0.40355125100887823</v>
      </c>
      <c r="P4641" s="11">
        <v>300</v>
      </c>
      <c r="Q4641" s="11">
        <f>IF(data[[#This Row],[Spend, Dollars]]=0,0,data[[#This Row],[Total conversion value, Dollars]]/data[[#This Row],[Spend, Dollars]])</f>
        <v>27.343958284057262</v>
      </c>
      <c r="R4641" s="2">
        <v>58</v>
      </c>
      <c r="S4641" s="2">
        <v>16</v>
      </c>
      <c r="T4641" s="2">
        <v>15</v>
      </c>
      <c r="U4641" s="2">
        <f t="shared" si="72"/>
        <v>89</v>
      </c>
    </row>
    <row r="4642" spans="1:21" x14ac:dyDescent="0.2">
      <c r="A4642" t="s">
        <v>24</v>
      </c>
      <c r="B4642" s="3">
        <v>45226</v>
      </c>
      <c r="C4642" s="10" t="str">
        <f>TEXT(data[[#This Row],[Date]],"mmmm")</f>
        <v>October</v>
      </c>
      <c r="D4642" t="s">
        <v>15</v>
      </c>
      <c r="E4642" t="s">
        <v>19</v>
      </c>
      <c r="F4642" t="s">
        <v>14</v>
      </c>
      <c r="G4642" t="s">
        <v>17</v>
      </c>
      <c r="H4642" s="11">
        <v>1845</v>
      </c>
      <c r="I4642" s="11">
        <v>23.616</v>
      </c>
      <c r="J4642" s="13">
        <f>data[[#This Row],[Clicks]]/data[[#This Row],[Impressions]]</f>
        <v>1.2800000000000001E-2</v>
      </c>
      <c r="K4642" s="1">
        <v>1.3224999999999996</v>
      </c>
      <c r="L4642" s="2">
        <v>31.23215999999999</v>
      </c>
      <c r="M4642">
        <v>7</v>
      </c>
      <c r="N4642" s="1">
        <f>IF(data[[#This Row],[Conversions]]=0,0,data[[#This Row],[Spend, Dollars]]/data[[#This Row],[Conversions]])</f>
        <v>4.4617371428571415</v>
      </c>
      <c r="O4642" s="13">
        <f>data[[#This Row],[Conversions]]/data[[#This Row],[Clicks]]</f>
        <v>0.29640921409214094</v>
      </c>
      <c r="P4642" s="11">
        <v>349.2</v>
      </c>
      <c r="Q4642" s="11">
        <f>IF(data[[#This Row],[Spend, Dollars]]=0,0,data[[#This Row],[Total conversion value, Dollars]]/data[[#This Row],[Spend, Dollars]])</f>
        <v>11.180782885333583</v>
      </c>
      <c r="R4642" s="2">
        <v>78</v>
      </c>
      <c r="S4642" s="2">
        <v>8</v>
      </c>
      <c r="T4642" s="2">
        <v>1.5</v>
      </c>
      <c r="U4642" s="2">
        <f t="shared" si="72"/>
        <v>87.5</v>
      </c>
    </row>
    <row r="4643" spans="1:21" x14ac:dyDescent="0.2">
      <c r="A4643" t="s">
        <v>24</v>
      </c>
      <c r="B4643" s="3">
        <v>45227</v>
      </c>
      <c r="C4643" s="10" t="str">
        <f>TEXT(data[[#This Row],[Date]],"mmmm")</f>
        <v>October</v>
      </c>
      <c r="D4643" t="s">
        <v>15</v>
      </c>
      <c r="E4643" t="s">
        <v>19</v>
      </c>
      <c r="F4643" t="s">
        <v>14</v>
      </c>
      <c r="G4643" t="s">
        <v>17</v>
      </c>
      <c r="H4643" s="11">
        <v>1645</v>
      </c>
      <c r="I4643" s="11">
        <v>16.9435</v>
      </c>
      <c r="J4643" s="13">
        <f>data[[#This Row],[Clicks]]/data[[#This Row],[Impressions]]</f>
        <v>1.03E-2</v>
      </c>
      <c r="K4643" s="1">
        <v>0.54049999999999976</v>
      </c>
      <c r="L4643" s="2">
        <v>9.1579617499999966</v>
      </c>
      <c r="M4643">
        <v>4</v>
      </c>
      <c r="N4643" s="1">
        <f>IF(data[[#This Row],[Conversions]]=0,0,data[[#This Row],[Spend, Dollars]]/data[[#This Row],[Conversions]])</f>
        <v>2.2894904374999991</v>
      </c>
      <c r="O4643" s="13">
        <f>data[[#This Row],[Conversions]]/data[[#This Row],[Clicks]]</f>
        <v>0.23607873225720777</v>
      </c>
      <c r="P4643" s="11">
        <v>217.2</v>
      </c>
      <c r="Q4643" s="11">
        <f>IF(data[[#This Row],[Spend, Dollars]]=0,0,data[[#This Row],[Total conversion value, Dollars]]/data[[#This Row],[Spend, Dollars]])</f>
        <v>23.717067828984987</v>
      </c>
      <c r="R4643" s="2">
        <v>64</v>
      </c>
      <c r="S4643" s="2">
        <v>14</v>
      </c>
      <c r="T4643" s="2">
        <v>10.5</v>
      </c>
      <c r="U4643" s="2">
        <f t="shared" si="72"/>
        <v>88.5</v>
      </c>
    </row>
    <row r="4644" spans="1:21" x14ac:dyDescent="0.2">
      <c r="A4644" t="s">
        <v>24</v>
      </c>
      <c r="B4644" s="3">
        <v>45228</v>
      </c>
      <c r="C4644" s="10" t="str">
        <f>TEXT(data[[#This Row],[Date]],"mmmm")</f>
        <v>October</v>
      </c>
      <c r="D4644" t="s">
        <v>15</v>
      </c>
      <c r="E4644" t="s">
        <v>19</v>
      </c>
      <c r="F4644" t="s">
        <v>14</v>
      </c>
      <c r="G4644" t="s">
        <v>17</v>
      </c>
      <c r="H4644" s="11">
        <v>1590</v>
      </c>
      <c r="I4644" s="11">
        <v>23.372999999999998</v>
      </c>
      <c r="J4644" s="13">
        <f>data[[#This Row],[Clicks]]/data[[#This Row],[Impressions]]</f>
        <v>1.4699999999999998E-2</v>
      </c>
      <c r="K4644" s="1">
        <v>0.41399999999999987</v>
      </c>
      <c r="L4644" s="2">
        <v>9.6764219999999952</v>
      </c>
      <c r="M4644">
        <v>5</v>
      </c>
      <c r="N4644" s="1">
        <f>IF(data[[#This Row],[Conversions]]=0,0,data[[#This Row],[Spend, Dollars]]/data[[#This Row],[Conversions]])</f>
        <v>1.9352843999999991</v>
      </c>
      <c r="O4644" s="13">
        <f>data[[#This Row],[Conversions]]/data[[#This Row],[Clicks]]</f>
        <v>0.21392204680614385</v>
      </c>
      <c r="P4644" s="11">
        <v>324</v>
      </c>
      <c r="Q4644" s="11">
        <f>IF(data[[#This Row],[Spend, Dollars]]=0,0,data[[#This Row],[Total conversion value, Dollars]]/data[[#This Row],[Spend, Dollars]])</f>
        <v>33.483450804439926</v>
      </c>
      <c r="R4644" s="2">
        <v>76</v>
      </c>
      <c r="S4644" s="2">
        <v>22</v>
      </c>
      <c r="T4644" s="2">
        <v>10.5</v>
      </c>
      <c r="U4644" s="2">
        <f t="shared" si="72"/>
        <v>108.5</v>
      </c>
    </row>
    <row r="4645" spans="1:21" x14ac:dyDescent="0.2">
      <c r="A4645" t="s">
        <v>24</v>
      </c>
      <c r="B4645" s="3">
        <v>45229</v>
      </c>
      <c r="C4645" s="10" t="str">
        <f>TEXT(data[[#This Row],[Date]],"mmmm")</f>
        <v>October</v>
      </c>
      <c r="D4645" t="s">
        <v>15</v>
      </c>
      <c r="E4645" t="s">
        <v>19</v>
      </c>
      <c r="F4645" t="s">
        <v>14</v>
      </c>
      <c r="G4645" t="s">
        <v>17</v>
      </c>
      <c r="H4645" s="11">
        <v>1299</v>
      </c>
      <c r="I4645" s="11">
        <v>20.134500000000003</v>
      </c>
      <c r="J4645" s="13">
        <f>data[[#This Row],[Clicks]]/data[[#This Row],[Impressions]]</f>
        <v>1.5500000000000002E-2</v>
      </c>
      <c r="K4645" s="1">
        <v>0.42549999999999988</v>
      </c>
      <c r="L4645" s="2">
        <v>8.5672297499999992</v>
      </c>
      <c r="M4645">
        <v>4</v>
      </c>
      <c r="N4645" s="1">
        <f>IF(data[[#This Row],[Conversions]]=0,0,data[[#This Row],[Spend, Dollars]]/data[[#This Row],[Conversions]])</f>
        <v>2.1418074374999998</v>
      </c>
      <c r="O4645" s="13">
        <f>data[[#This Row],[Conversions]]/data[[#This Row],[Clicks]]</f>
        <v>0.19866398470287316</v>
      </c>
      <c r="P4645" s="11">
        <v>175.2</v>
      </c>
      <c r="Q4645" s="11">
        <f>IF(data[[#This Row],[Spend, Dollars]]=0,0,data[[#This Row],[Total conversion value, Dollars]]/data[[#This Row],[Spend, Dollars]])</f>
        <v>20.450017696793996</v>
      </c>
      <c r="R4645" s="2">
        <v>48</v>
      </c>
      <c r="S4645" s="2">
        <v>17</v>
      </c>
      <c r="T4645" s="2">
        <v>15</v>
      </c>
      <c r="U4645" s="2">
        <f t="shared" si="72"/>
        <v>80</v>
      </c>
    </row>
    <row r="4646" spans="1:21" x14ac:dyDescent="0.2">
      <c r="A4646" t="s">
        <v>24</v>
      </c>
      <c r="B4646" s="3">
        <v>45230</v>
      </c>
      <c r="C4646" s="10" t="str">
        <f>TEXT(data[[#This Row],[Date]],"mmmm")</f>
        <v>October</v>
      </c>
      <c r="D4646" t="s">
        <v>15</v>
      </c>
      <c r="E4646" t="s">
        <v>19</v>
      </c>
      <c r="F4646" t="s">
        <v>14</v>
      </c>
      <c r="G4646" t="s">
        <v>17</v>
      </c>
      <c r="H4646" s="11">
        <v>1916</v>
      </c>
      <c r="I4646" s="11">
        <v>23.3752</v>
      </c>
      <c r="J4646" s="13">
        <f>data[[#This Row],[Clicks]]/data[[#This Row],[Impressions]]</f>
        <v>1.2199999999999999E-2</v>
      </c>
      <c r="K4646" s="1">
        <v>0.91999999999999971</v>
      </c>
      <c r="L4646" s="2">
        <v>21.505183999999993</v>
      </c>
      <c r="M4646">
        <v>5</v>
      </c>
      <c r="N4646" s="1">
        <f>IF(data[[#This Row],[Conversions]]=0,0,data[[#This Row],[Spend, Dollars]]/data[[#This Row],[Conversions]])</f>
        <v>4.3010367999999985</v>
      </c>
      <c r="O4646" s="13">
        <f>data[[#This Row],[Conversions]]/data[[#This Row],[Clicks]]</f>
        <v>0.21390191313871112</v>
      </c>
      <c r="P4646" s="11">
        <v>420</v>
      </c>
      <c r="Q4646" s="11">
        <f>IF(data[[#This Row],[Spend, Dollars]]=0,0,data[[#This Row],[Total conversion value, Dollars]]/data[[#This Row],[Spend, Dollars]])</f>
        <v>19.530174677882325</v>
      </c>
      <c r="R4646" s="2">
        <v>44</v>
      </c>
      <c r="S4646" s="2">
        <v>20</v>
      </c>
      <c r="T4646" s="2">
        <v>3</v>
      </c>
      <c r="U4646" s="2">
        <f t="shared" si="72"/>
        <v>67</v>
      </c>
    </row>
    <row r="4647" spans="1:21" x14ac:dyDescent="0.2">
      <c r="A4647" t="s">
        <v>24</v>
      </c>
      <c r="B4647" s="3">
        <v>45231</v>
      </c>
      <c r="C4647" s="10" t="str">
        <f>TEXT(data[[#This Row],[Date]],"mmmm")</f>
        <v>November</v>
      </c>
      <c r="D4647" t="s">
        <v>15</v>
      </c>
      <c r="E4647" t="s">
        <v>19</v>
      </c>
      <c r="F4647" t="s">
        <v>14</v>
      </c>
      <c r="G4647" t="s">
        <v>17</v>
      </c>
      <c r="H4647" s="11">
        <v>1556</v>
      </c>
      <c r="I4647" s="11">
        <v>25.051600000000001</v>
      </c>
      <c r="J4647" s="13">
        <f>data[[#This Row],[Clicks]]/data[[#This Row],[Impressions]]</f>
        <v>1.61E-2</v>
      </c>
      <c r="K4647" s="1">
        <v>0.79349999999999965</v>
      </c>
      <c r="L4647" s="2">
        <v>19.878444599999991</v>
      </c>
      <c r="M4647">
        <v>5</v>
      </c>
      <c r="N4647" s="1">
        <f>IF(data[[#This Row],[Conversions]]=0,0,data[[#This Row],[Spend, Dollars]]/data[[#This Row],[Conversions]])</f>
        <v>3.9756889199999983</v>
      </c>
      <c r="O4647" s="13">
        <f>data[[#This Row],[Conversions]]/data[[#This Row],[Clicks]]</f>
        <v>0.19958805026425458</v>
      </c>
      <c r="P4647" s="11">
        <v>280.8</v>
      </c>
      <c r="Q4647" s="11">
        <f>IF(data[[#This Row],[Spend, Dollars]]=0,0,data[[#This Row],[Total conversion value, Dollars]]/data[[#This Row],[Spend, Dollars]])</f>
        <v>14.125853689780142</v>
      </c>
      <c r="R4647" s="2">
        <v>39</v>
      </c>
      <c r="S4647" s="2">
        <v>3</v>
      </c>
      <c r="T4647" s="2">
        <v>9</v>
      </c>
      <c r="U4647" s="2">
        <f t="shared" si="72"/>
        <v>51</v>
      </c>
    </row>
    <row r="4648" spans="1:21" x14ac:dyDescent="0.2">
      <c r="A4648" t="s">
        <v>24</v>
      </c>
      <c r="B4648" s="3">
        <v>45232</v>
      </c>
      <c r="C4648" s="10" t="str">
        <f>TEXT(data[[#This Row],[Date]],"mmmm")</f>
        <v>November</v>
      </c>
      <c r="D4648" t="s">
        <v>15</v>
      </c>
      <c r="E4648" t="s">
        <v>19</v>
      </c>
      <c r="F4648" t="s">
        <v>14</v>
      </c>
      <c r="G4648" t="s">
        <v>17</v>
      </c>
      <c r="H4648" s="11">
        <v>1531</v>
      </c>
      <c r="I4648" s="11">
        <v>28.323500000000003</v>
      </c>
      <c r="J4648" s="13">
        <f>data[[#This Row],[Clicks]]/data[[#This Row],[Impressions]]</f>
        <v>1.8500000000000003E-2</v>
      </c>
      <c r="K4648" s="1">
        <v>1.0809999999999995</v>
      </c>
      <c r="L4648" s="2">
        <v>30.61770349999999</v>
      </c>
      <c r="M4648">
        <v>7</v>
      </c>
      <c r="N4648" s="1">
        <f>IF(data[[#This Row],[Conversions]]=0,0,data[[#This Row],[Spend, Dollars]]/data[[#This Row],[Conversions]])</f>
        <v>4.3739576428571416</v>
      </c>
      <c r="O4648" s="13">
        <f>data[[#This Row],[Conversions]]/data[[#This Row],[Clicks]]</f>
        <v>0.2471445972425724</v>
      </c>
      <c r="P4648" s="11">
        <v>516</v>
      </c>
      <c r="Q4648" s="11">
        <f>IF(data[[#This Row],[Spend, Dollars]]=0,0,data[[#This Row],[Total conversion value, Dollars]]/data[[#This Row],[Spend, Dollars]])</f>
        <v>16.852994869455188</v>
      </c>
      <c r="R4648" s="2">
        <v>75</v>
      </c>
      <c r="S4648" s="2">
        <v>28</v>
      </c>
      <c r="T4648" s="2">
        <v>7.5</v>
      </c>
      <c r="U4648" s="2">
        <f t="shared" si="72"/>
        <v>110.5</v>
      </c>
    </row>
    <row r="4649" spans="1:21" x14ac:dyDescent="0.2">
      <c r="A4649" t="s">
        <v>24</v>
      </c>
      <c r="B4649" s="3">
        <v>45233</v>
      </c>
      <c r="C4649" s="10" t="str">
        <f>TEXT(data[[#This Row],[Date]],"mmmm")</f>
        <v>November</v>
      </c>
      <c r="D4649" t="s">
        <v>15</v>
      </c>
      <c r="E4649" t="s">
        <v>19</v>
      </c>
      <c r="F4649" t="s">
        <v>14</v>
      </c>
      <c r="G4649" t="s">
        <v>17</v>
      </c>
      <c r="H4649" s="11">
        <v>1647</v>
      </c>
      <c r="I4649" s="11">
        <v>16.140599999999999</v>
      </c>
      <c r="J4649" s="13">
        <f>data[[#This Row],[Clicks]]/data[[#This Row],[Impressions]]</f>
        <v>9.7999999999999997E-3</v>
      </c>
      <c r="K4649" s="1">
        <v>0.64399999999999979</v>
      </c>
      <c r="L4649" s="2">
        <v>10.394546399999996</v>
      </c>
      <c r="M4649">
        <v>8</v>
      </c>
      <c r="N4649" s="1">
        <f>IF(data[[#This Row],[Conversions]]=0,0,data[[#This Row],[Spend, Dollars]]/data[[#This Row],[Conversions]])</f>
        <v>1.2993182999999995</v>
      </c>
      <c r="O4649" s="13">
        <f>data[[#This Row],[Conversions]]/data[[#This Row],[Clicks]]</f>
        <v>0.49564452374756829</v>
      </c>
      <c r="P4649" s="11">
        <v>368.4</v>
      </c>
      <c r="Q4649" s="11">
        <f>IF(data[[#This Row],[Spend, Dollars]]=0,0,data[[#This Row],[Total conversion value, Dollars]]/data[[#This Row],[Spend, Dollars]])</f>
        <v>35.44166198536572</v>
      </c>
      <c r="R4649" s="2">
        <v>52</v>
      </c>
      <c r="S4649" s="2">
        <v>8</v>
      </c>
      <c r="T4649" s="2">
        <v>9</v>
      </c>
      <c r="U4649" s="2">
        <f t="shared" si="72"/>
        <v>69</v>
      </c>
    </row>
    <row r="4650" spans="1:21" x14ac:dyDescent="0.2">
      <c r="A4650" t="s">
        <v>24</v>
      </c>
      <c r="B4650" s="3">
        <v>45234</v>
      </c>
      <c r="C4650" s="10" t="str">
        <f>TEXT(data[[#This Row],[Date]],"mmmm")</f>
        <v>November</v>
      </c>
      <c r="D4650" t="s">
        <v>15</v>
      </c>
      <c r="E4650" t="s">
        <v>19</v>
      </c>
      <c r="F4650" t="s">
        <v>14</v>
      </c>
      <c r="G4650" t="s">
        <v>17</v>
      </c>
      <c r="H4650" s="11">
        <v>1892</v>
      </c>
      <c r="I4650" s="11">
        <v>27.812399999999997</v>
      </c>
      <c r="J4650" s="13">
        <f>data[[#This Row],[Clicks]]/data[[#This Row],[Impressions]]</f>
        <v>1.4699999999999998E-2</v>
      </c>
      <c r="K4650" s="1">
        <v>1.4144999999999996</v>
      </c>
      <c r="L4650" s="2">
        <v>39.340639799999984</v>
      </c>
      <c r="M4650">
        <v>3</v>
      </c>
      <c r="N4650" s="1">
        <f>IF(data[[#This Row],[Conversions]]=0,0,data[[#This Row],[Spend, Dollars]]/data[[#This Row],[Conversions]])</f>
        <v>13.113546599999994</v>
      </c>
      <c r="O4650" s="13">
        <f>data[[#This Row],[Conversions]]/data[[#This Row],[Clicks]]</f>
        <v>0.10786555637053977</v>
      </c>
      <c r="P4650" s="11">
        <v>175.2</v>
      </c>
      <c r="Q4650" s="11">
        <f>IF(data[[#This Row],[Spend, Dollars]]=0,0,data[[#This Row],[Total conversion value, Dollars]]/data[[#This Row],[Spend, Dollars]])</f>
        <v>4.4534100332552313</v>
      </c>
      <c r="R4650" s="2">
        <v>91</v>
      </c>
      <c r="S4650" s="2">
        <v>18</v>
      </c>
      <c r="T4650" s="2">
        <v>6</v>
      </c>
      <c r="U4650" s="2">
        <f t="shared" si="72"/>
        <v>115</v>
      </c>
    </row>
    <row r="4651" spans="1:21" x14ac:dyDescent="0.2">
      <c r="A4651" t="s">
        <v>24</v>
      </c>
      <c r="B4651" s="3">
        <v>45235</v>
      </c>
      <c r="C4651" s="10" t="str">
        <f>TEXT(data[[#This Row],[Date]],"mmmm")</f>
        <v>November</v>
      </c>
      <c r="D4651" t="s">
        <v>15</v>
      </c>
      <c r="E4651" t="s">
        <v>19</v>
      </c>
      <c r="F4651" t="s">
        <v>14</v>
      </c>
      <c r="G4651" t="s">
        <v>17</v>
      </c>
      <c r="H4651" s="11">
        <v>1436</v>
      </c>
      <c r="I4651" s="11">
        <v>24.124800000000004</v>
      </c>
      <c r="J4651" s="13">
        <f>data[[#This Row],[Clicks]]/data[[#This Row],[Impressions]]</f>
        <v>1.6800000000000002E-2</v>
      </c>
      <c r="K4651" s="1">
        <v>0.45999999999999991</v>
      </c>
      <c r="L4651" s="2">
        <v>11.097408</v>
      </c>
      <c r="M4651">
        <v>4</v>
      </c>
      <c r="N4651" s="1">
        <f>IF(data[[#This Row],[Conversions]]=0,0,data[[#This Row],[Spend, Dollars]]/data[[#This Row],[Conversions]])</f>
        <v>2.7743519999999999</v>
      </c>
      <c r="O4651" s="13">
        <f>data[[#This Row],[Conversions]]/data[[#This Row],[Clicks]]</f>
        <v>0.16580448335322984</v>
      </c>
      <c r="P4651" s="11">
        <v>154.79999999999998</v>
      </c>
      <c r="Q4651" s="11">
        <f>IF(data[[#This Row],[Spend, Dollars]]=0,0,data[[#This Row],[Total conversion value, Dollars]]/data[[#This Row],[Spend, Dollars]])</f>
        <v>13.949203273413033</v>
      </c>
      <c r="R4651" s="2">
        <v>55</v>
      </c>
      <c r="S4651" s="2">
        <v>11</v>
      </c>
      <c r="T4651" s="2">
        <v>3</v>
      </c>
      <c r="U4651" s="2">
        <f t="shared" si="72"/>
        <v>69</v>
      </c>
    </row>
    <row r="4652" spans="1:21" x14ac:dyDescent="0.2">
      <c r="A4652" t="s">
        <v>24</v>
      </c>
      <c r="B4652" s="3">
        <v>45236</v>
      </c>
      <c r="C4652" s="10" t="str">
        <f>TEXT(data[[#This Row],[Date]],"mmmm")</f>
        <v>November</v>
      </c>
      <c r="D4652" t="s">
        <v>15</v>
      </c>
      <c r="E4652" t="s">
        <v>19</v>
      </c>
      <c r="F4652" t="s">
        <v>14</v>
      </c>
      <c r="G4652" t="s">
        <v>17</v>
      </c>
      <c r="H4652" s="11">
        <v>1485</v>
      </c>
      <c r="I4652" s="11">
        <v>21.977999999999998</v>
      </c>
      <c r="J4652" s="13">
        <f>data[[#This Row],[Clicks]]/data[[#This Row],[Impressions]]</f>
        <v>1.4799999999999999E-2</v>
      </c>
      <c r="K4652" s="1">
        <v>0.95449999999999979</v>
      </c>
      <c r="L4652" s="2">
        <v>20.978000999999992</v>
      </c>
      <c r="M4652">
        <v>6</v>
      </c>
      <c r="N4652" s="1">
        <f>IF(data[[#This Row],[Conversions]]=0,0,data[[#This Row],[Spend, Dollars]]/data[[#This Row],[Conversions]])</f>
        <v>3.4963334999999987</v>
      </c>
      <c r="O4652" s="13">
        <f>data[[#This Row],[Conversions]]/data[[#This Row],[Clicks]]</f>
        <v>0.27300027300027302</v>
      </c>
      <c r="P4652" s="11">
        <v>324</v>
      </c>
      <c r="Q4652" s="11">
        <f>IF(data[[#This Row],[Spend, Dollars]]=0,0,data[[#This Row],[Total conversion value, Dollars]]/data[[#This Row],[Spend, Dollars]])</f>
        <v>15.444750908344419</v>
      </c>
      <c r="R4652" s="2">
        <v>58</v>
      </c>
      <c r="S4652" s="2">
        <v>7</v>
      </c>
      <c r="T4652" s="2">
        <v>9</v>
      </c>
      <c r="U4652" s="2">
        <f t="shared" si="72"/>
        <v>74</v>
      </c>
    </row>
    <row r="4653" spans="1:21" x14ac:dyDescent="0.2">
      <c r="A4653" t="s">
        <v>24</v>
      </c>
      <c r="B4653" s="3">
        <v>45237</v>
      </c>
      <c r="C4653" s="10" t="str">
        <f>TEXT(data[[#This Row],[Date]],"mmmm")</f>
        <v>November</v>
      </c>
      <c r="D4653" t="s">
        <v>15</v>
      </c>
      <c r="E4653" t="s">
        <v>19</v>
      </c>
      <c r="F4653" t="s">
        <v>14</v>
      </c>
      <c r="G4653" t="s">
        <v>17</v>
      </c>
      <c r="H4653" s="11">
        <v>1163</v>
      </c>
      <c r="I4653" s="11">
        <v>16.630899999999997</v>
      </c>
      <c r="J4653" s="13">
        <f>data[[#This Row],[Clicks]]/data[[#This Row],[Impressions]]</f>
        <v>1.4299999999999997E-2</v>
      </c>
      <c r="K4653" s="1">
        <v>1.3914999999999995</v>
      </c>
      <c r="L4653" s="2">
        <v>23.141897349999986</v>
      </c>
      <c r="M4653">
        <v>4</v>
      </c>
      <c r="N4653" s="1">
        <f>IF(data[[#This Row],[Conversions]]=0,0,data[[#This Row],[Spend, Dollars]]/data[[#This Row],[Conversions]])</f>
        <v>5.7854743374999966</v>
      </c>
      <c r="O4653" s="13">
        <f>data[[#This Row],[Conversions]]/data[[#This Row],[Clicks]]</f>
        <v>0.24051614765286308</v>
      </c>
      <c r="P4653" s="11">
        <v>217.2</v>
      </c>
      <c r="Q4653" s="11">
        <f>IF(data[[#This Row],[Spend, Dollars]]=0,0,data[[#This Row],[Total conversion value, Dollars]]/data[[#This Row],[Spend, Dollars]])</f>
        <v>9.3855744287103633</v>
      </c>
      <c r="R4653" s="2">
        <v>67</v>
      </c>
      <c r="S4653" s="2">
        <v>26</v>
      </c>
      <c r="T4653" s="2">
        <v>6</v>
      </c>
      <c r="U4653" s="2">
        <f t="shared" si="72"/>
        <v>99</v>
      </c>
    </row>
    <row r="4654" spans="1:21" x14ac:dyDescent="0.2">
      <c r="A4654" t="s">
        <v>24</v>
      </c>
      <c r="B4654" s="3">
        <v>45238</v>
      </c>
      <c r="C4654" s="10" t="str">
        <f>TEXT(data[[#This Row],[Date]],"mmmm")</f>
        <v>November</v>
      </c>
      <c r="D4654" t="s">
        <v>15</v>
      </c>
      <c r="E4654" t="s">
        <v>19</v>
      </c>
      <c r="F4654" t="s">
        <v>14</v>
      </c>
      <c r="G4654" t="s">
        <v>17</v>
      </c>
      <c r="H4654" s="11">
        <v>1001</v>
      </c>
      <c r="I4654" s="11">
        <v>17.417399999999997</v>
      </c>
      <c r="J4654" s="13">
        <f>data[[#This Row],[Clicks]]/data[[#This Row],[Impressions]]</f>
        <v>1.7399999999999999E-2</v>
      </c>
      <c r="K4654" s="1">
        <v>0.16100000000000006</v>
      </c>
      <c r="L4654" s="2">
        <v>2.8042014000000006</v>
      </c>
      <c r="M4654">
        <v>6</v>
      </c>
      <c r="N4654" s="1">
        <f>IF(data[[#This Row],[Conversions]]=0,0,data[[#This Row],[Spend, Dollars]]/data[[#This Row],[Conversions]])</f>
        <v>0.46736690000000009</v>
      </c>
      <c r="O4654" s="13">
        <f>data[[#This Row],[Conversions]]/data[[#This Row],[Clicks]]</f>
        <v>0.34448310310379282</v>
      </c>
      <c r="P4654" s="11">
        <v>386.4</v>
      </c>
      <c r="Q4654" s="11">
        <f>IF(data[[#This Row],[Spend, Dollars]]=0,0,data[[#This Row],[Total conversion value, Dollars]]/data[[#This Row],[Spend, Dollars]])</f>
        <v>137.79324124151705</v>
      </c>
      <c r="R4654" s="2">
        <v>68</v>
      </c>
      <c r="S4654" s="2">
        <v>13</v>
      </c>
      <c r="T4654" s="2">
        <v>7.5</v>
      </c>
      <c r="U4654" s="2">
        <f t="shared" si="72"/>
        <v>88.5</v>
      </c>
    </row>
    <row r="4655" spans="1:21" x14ac:dyDescent="0.2">
      <c r="A4655" t="s">
        <v>24</v>
      </c>
      <c r="B4655" s="3">
        <v>45239</v>
      </c>
      <c r="C4655" s="10" t="str">
        <f>TEXT(data[[#This Row],[Date]],"mmmm")</f>
        <v>November</v>
      </c>
      <c r="D4655" t="s">
        <v>15</v>
      </c>
      <c r="E4655" t="s">
        <v>19</v>
      </c>
      <c r="F4655" t="s">
        <v>14</v>
      </c>
      <c r="G4655" t="s">
        <v>17</v>
      </c>
      <c r="H4655" s="11">
        <v>1602</v>
      </c>
      <c r="I4655" s="11">
        <v>24.831</v>
      </c>
      <c r="J4655" s="13">
        <f>data[[#This Row],[Clicks]]/data[[#This Row],[Impressions]]</f>
        <v>1.55E-2</v>
      </c>
      <c r="K4655" s="1">
        <v>0.62099999999999977</v>
      </c>
      <c r="L4655" s="2">
        <v>15.420050999999994</v>
      </c>
      <c r="M4655">
        <v>7</v>
      </c>
      <c r="N4655" s="1">
        <f>IF(data[[#This Row],[Conversions]]=0,0,data[[#This Row],[Spend, Dollars]]/data[[#This Row],[Conversions]])</f>
        <v>2.2028644285714276</v>
      </c>
      <c r="O4655" s="13">
        <f>data[[#This Row],[Conversions]]/data[[#This Row],[Clicks]]</f>
        <v>0.28190568241311265</v>
      </c>
      <c r="P4655" s="11">
        <v>442.8</v>
      </c>
      <c r="Q4655" s="11">
        <f>IF(data[[#This Row],[Spend, Dollars]]=0,0,data[[#This Row],[Total conversion value, Dollars]]/data[[#This Row],[Spend, Dollars]])</f>
        <v>28.715858332764281</v>
      </c>
      <c r="R4655" s="2">
        <v>42</v>
      </c>
      <c r="S4655" s="2">
        <v>12</v>
      </c>
      <c r="T4655" s="2">
        <v>13.5</v>
      </c>
      <c r="U4655" s="2">
        <f t="shared" si="72"/>
        <v>67.5</v>
      </c>
    </row>
    <row r="4656" spans="1:21" x14ac:dyDescent="0.2">
      <c r="A4656" t="s">
        <v>24</v>
      </c>
      <c r="B4656" s="3">
        <v>45240</v>
      </c>
      <c r="C4656" s="10" t="str">
        <f>TEXT(data[[#This Row],[Date]],"mmmm")</f>
        <v>November</v>
      </c>
      <c r="D4656" t="s">
        <v>15</v>
      </c>
      <c r="E4656" t="s">
        <v>19</v>
      </c>
      <c r="F4656" t="s">
        <v>14</v>
      </c>
      <c r="G4656" t="s">
        <v>17</v>
      </c>
      <c r="H4656" s="11">
        <v>1291</v>
      </c>
      <c r="I4656" s="11">
        <v>17.299399999999999</v>
      </c>
      <c r="J4656" s="13">
        <f>data[[#This Row],[Clicks]]/data[[#This Row],[Impressions]]</f>
        <v>1.3399999999999999E-2</v>
      </c>
      <c r="K4656" s="1">
        <v>0.41399999999999987</v>
      </c>
      <c r="L4656" s="2">
        <v>7.1619515999999974</v>
      </c>
      <c r="M4656">
        <v>5</v>
      </c>
      <c r="N4656" s="1">
        <f>IF(data[[#This Row],[Conversions]]=0,0,data[[#This Row],[Spend, Dollars]]/data[[#This Row],[Conversions]])</f>
        <v>1.4323903199999994</v>
      </c>
      <c r="O4656" s="13">
        <f>data[[#This Row],[Conversions]]/data[[#This Row],[Clicks]]</f>
        <v>0.28902736511092875</v>
      </c>
      <c r="P4656" s="11">
        <v>193.2</v>
      </c>
      <c r="Q4656" s="11">
        <f>IF(data[[#This Row],[Spend, Dollars]]=0,0,data[[#This Row],[Total conversion value, Dollars]]/data[[#This Row],[Spend, Dollars]])</f>
        <v>26.975887410353355</v>
      </c>
      <c r="R4656" s="2">
        <v>44</v>
      </c>
      <c r="S4656" s="2">
        <v>3</v>
      </c>
      <c r="T4656" s="2">
        <v>12</v>
      </c>
      <c r="U4656" s="2">
        <f t="shared" si="72"/>
        <v>59</v>
      </c>
    </row>
    <row r="4657" spans="1:21" x14ac:dyDescent="0.2">
      <c r="A4657" t="s">
        <v>24</v>
      </c>
      <c r="B4657" s="3">
        <v>45241</v>
      </c>
      <c r="C4657" s="10" t="str">
        <f>TEXT(data[[#This Row],[Date]],"mmmm")</f>
        <v>November</v>
      </c>
      <c r="D4657" t="s">
        <v>15</v>
      </c>
      <c r="E4657" t="s">
        <v>19</v>
      </c>
      <c r="F4657" t="s">
        <v>14</v>
      </c>
      <c r="G4657" t="s">
        <v>17</v>
      </c>
      <c r="H4657" s="11">
        <v>1790</v>
      </c>
      <c r="I4657" s="11">
        <v>32.578000000000003</v>
      </c>
      <c r="J4657" s="13">
        <f>data[[#This Row],[Clicks]]/data[[#This Row],[Impressions]]</f>
        <v>1.8200000000000001E-2</v>
      </c>
      <c r="K4657" s="1">
        <v>0.95449999999999979</v>
      </c>
      <c r="L4657" s="2">
        <v>31.095700999999995</v>
      </c>
      <c r="M4657">
        <v>5</v>
      </c>
      <c r="N4657" s="1">
        <f>IF(data[[#This Row],[Conversions]]=0,0,data[[#This Row],[Spend, Dollars]]/data[[#This Row],[Conversions]])</f>
        <v>6.2191401999999991</v>
      </c>
      <c r="O4657" s="13">
        <f>data[[#This Row],[Conversions]]/data[[#This Row],[Clicks]]</f>
        <v>0.15347780710909201</v>
      </c>
      <c r="P4657" s="11">
        <v>392.4</v>
      </c>
      <c r="Q4657" s="11">
        <f>IF(data[[#This Row],[Spend, Dollars]]=0,0,data[[#This Row],[Total conversion value, Dollars]]/data[[#This Row],[Spend, Dollars]])</f>
        <v>12.619107702379825</v>
      </c>
      <c r="R4657" s="2">
        <v>66</v>
      </c>
      <c r="S4657" s="2">
        <v>20</v>
      </c>
      <c r="T4657" s="2">
        <v>10.5</v>
      </c>
      <c r="U4657" s="2">
        <f t="shared" si="72"/>
        <v>96.5</v>
      </c>
    </row>
    <row r="4658" spans="1:21" x14ac:dyDescent="0.2">
      <c r="A4658" t="s">
        <v>24</v>
      </c>
      <c r="B4658" s="3">
        <v>45242</v>
      </c>
      <c r="C4658" s="10" t="str">
        <f>TEXT(data[[#This Row],[Date]],"mmmm")</f>
        <v>November</v>
      </c>
      <c r="D4658" t="s">
        <v>15</v>
      </c>
      <c r="E4658" t="s">
        <v>19</v>
      </c>
      <c r="F4658" t="s">
        <v>14</v>
      </c>
      <c r="G4658" t="s">
        <v>17</v>
      </c>
      <c r="H4658" s="11">
        <v>1955</v>
      </c>
      <c r="I4658" s="11">
        <v>23.069000000000003</v>
      </c>
      <c r="J4658" s="13">
        <f>data[[#This Row],[Clicks]]/data[[#This Row],[Impressions]]</f>
        <v>1.1800000000000001E-2</v>
      </c>
      <c r="K4658" s="1">
        <v>8.050000000000003E-2</v>
      </c>
      <c r="L4658" s="2">
        <v>1.8570545000000009</v>
      </c>
      <c r="M4658">
        <v>4</v>
      </c>
      <c r="N4658" s="1">
        <f>IF(data[[#This Row],[Conversions]]=0,0,data[[#This Row],[Spend, Dollars]]/data[[#This Row],[Conversions]])</f>
        <v>0.46426362500000024</v>
      </c>
      <c r="O4658" s="13">
        <f>data[[#This Row],[Conversions]]/data[[#This Row],[Clicks]]</f>
        <v>0.17339286488361003</v>
      </c>
      <c r="P4658" s="11">
        <v>134.4</v>
      </c>
      <c r="Q4658" s="11">
        <f>IF(data[[#This Row],[Spend, Dollars]]=0,0,data[[#This Row],[Total conversion value, Dollars]]/data[[#This Row],[Spend, Dollars]])</f>
        <v>72.372674038376331</v>
      </c>
      <c r="R4658" s="2">
        <v>44</v>
      </c>
      <c r="S4658" s="2">
        <v>21</v>
      </c>
      <c r="T4658" s="2">
        <v>3</v>
      </c>
      <c r="U4658" s="2">
        <f t="shared" si="72"/>
        <v>68</v>
      </c>
    </row>
    <row r="4659" spans="1:21" x14ac:dyDescent="0.2">
      <c r="A4659" t="s">
        <v>24</v>
      </c>
      <c r="B4659" s="3">
        <v>45243</v>
      </c>
      <c r="C4659" s="10" t="str">
        <f>TEXT(data[[#This Row],[Date]],"mmmm")</f>
        <v>November</v>
      </c>
      <c r="D4659" t="s">
        <v>15</v>
      </c>
      <c r="E4659" t="s">
        <v>19</v>
      </c>
      <c r="F4659" t="s">
        <v>14</v>
      </c>
      <c r="G4659" t="s">
        <v>17</v>
      </c>
      <c r="H4659" s="11">
        <v>1270</v>
      </c>
      <c r="I4659" s="11">
        <v>17.779999999999998</v>
      </c>
      <c r="J4659" s="13">
        <f>data[[#This Row],[Clicks]]/data[[#This Row],[Impressions]]</f>
        <v>1.3999999999999999E-2</v>
      </c>
      <c r="K4659" s="1">
        <v>1.2994999999999994</v>
      </c>
      <c r="L4659" s="2">
        <v>23.105109999999986</v>
      </c>
      <c r="M4659">
        <v>3</v>
      </c>
      <c r="N4659" s="1">
        <f>IF(data[[#This Row],[Conversions]]=0,0,data[[#This Row],[Spend, Dollars]]/data[[#This Row],[Conversions]])</f>
        <v>7.7017033333333282</v>
      </c>
      <c r="O4659" s="13">
        <f>data[[#This Row],[Conversions]]/data[[#This Row],[Clicks]]</f>
        <v>0.16872890888638922</v>
      </c>
      <c r="P4659" s="11">
        <v>253.2</v>
      </c>
      <c r="Q4659" s="11">
        <f>IF(data[[#This Row],[Spend, Dollars]]=0,0,data[[#This Row],[Total conversion value, Dollars]]/data[[#This Row],[Spend, Dollars]])</f>
        <v>10.958614782617358</v>
      </c>
      <c r="R4659" s="2">
        <v>75</v>
      </c>
      <c r="S4659" s="2">
        <v>20</v>
      </c>
      <c r="T4659" s="2">
        <v>19.5</v>
      </c>
      <c r="U4659" s="2">
        <f t="shared" si="72"/>
        <v>114.5</v>
      </c>
    </row>
    <row r="4660" spans="1:21" x14ac:dyDescent="0.2">
      <c r="A4660" t="s">
        <v>24</v>
      </c>
      <c r="B4660" s="3">
        <v>45244</v>
      </c>
      <c r="C4660" s="10" t="str">
        <f>TEXT(data[[#This Row],[Date]],"mmmm")</f>
        <v>November</v>
      </c>
      <c r="D4660" t="s">
        <v>15</v>
      </c>
      <c r="E4660" t="s">
        <v>19</v>
      </c>
      <c r="F4660" t="s">
        <v>14</v>
      </c>
      <c r="G4660" t="s">
        <v>17</v>
      </c>
      <c r="H4660" s="11">
        <v>1190</v>
      </c>
      <c r="I4660" s="11">
        <v>12.732999999999999</v>
      </c>
      <c r="J4660" s="13">
        <f>data[[#This Row],[Clicks]]/data[[#This Row],[Impressions]]</f>
        <v>1.0699999999999999E-2</v>
      </c>
      <c r="K4660" s="1">
        <v>1.2994999999999994</v>
      </c>
      <c r="L4660" s="2">
        <v>16.546533499999992</v>
      </c>
      <c r="M4660">
        <v>5</v>
      </c>
      <c r="N4660" s="1">
        <f>IF(data[[#This Row],[Conversions]]=0,0,data[[#This Row],[Spend, Dollars]]/data[[#This Row],[Conversions]])</f>
        <v>3.3093066999999983</v>
      </c>
      <c r="O4660" s="13">
        <f>data[[#This Row],[Conversions]]/data[[#This Row],[Clicks]]</f>
        <v>0.39268043666064562</v>
      </c>
      <c r="P4660" s="11">
        <v>429.59999999999997</v>
      </c>
      <c r="Q4660" s="11">
        <f>IF(data[[#This Row],[Spend, Dollars]]=0,0,data[[#This Row],[Total conversion value, Dollars]]/data[[#This Row],[Spend, Dollars]])</f>
        <v>25.963142068397598</v>
      </c>
      <c r="R4660" s="2">
        <v>62</v>
      </c>
      <c r="S4660" s="2">
        <v>17</v>
      </c>
      <c r="T4660" s="2">
        <v>12</v>
      </c>
      <c r="U4660" s="2">
        <f t="shared" si="72"/>
        <v>91</v>
      </c>
    </row>
    <row r="4661" spans="1:21" x14ac:dyDescent="0.2">
      <c r="A4661" t="s">
        <v>24</v>
      </c>
      <c r="B4661" s="3">
        <v>45245</v>
      </c>
      <c r="C4661" s="10" t="str">
        <f>TEXT(data[[#This Row],[Date]],"mmmm")</f>
        <v>November</v>
      </c>
      <c r="D4661" t="s">
        <v>15</v>
      </c>
      <c r="E4661" t="s">
        <v>19</v>
      </c>
      <c r="F4661" t="s">
        <v>14</v>
      </c>
      <c r="G4661" t="s">
        <v>17</v>
      </c>
      <c r="H4661" s="11">
        <v>1368</v>
      </c>
      <c r="I4661" s="11">
        <v>14.2272</v>
      </c>
      <c r="J4661" s="13">
        <f>data[[#This Row],[Clicks]]/data[[#This Row],[Impressions]]</f>
        <v>1.04E-2</v>
      </c>
      <c r="K4661" s="1">
        <v>5.7500000000000016E-2</v>
      </c>
      <c r="L4661" s="2">
        <v>0.81806400000000024</v>
      </c>
      <c r="M4661">
        <v>6</v>
      </c>
      <c r="N4661" s="1">
        <f>IF(data[[#This Row],[Conversions]]=0,0,data[[#This Row],[Spend, Dollars]]/data[[#This Row],[Conversions]])</f>
        <v>0.13634400000000005</v>
      </c>
      <c r="O4661" s="13">
        <f>data[[#This Row],[Conversions]]/data[[#This Row],[Clicks]]</f>
        <v>0.42172739541160592</v>
      </c>
      <c r="P4661" s="11">
        <v>448.8</v>
      </c>
      <c r="Q4661" s="11">
        <f>IF(data[[#This Row],[Spend, Dollars]]=0,0,data[[#This Row],[Total conversion value, Dollars]]/data[[#This Row],[Spend, Dollars]])</f>
        <v>548.61233350935856</v>
      </c>
      <c r="R4661" s="2">
        <v>89</v>
      </c>
      <c r="S4661" s="2">
        <v>13</v>
      </c>
      <c r="T4661" s="2">
        <v>0</v>
      </c>
      <c r="U4661" s="2">
        <f t="shared" si="72"/>
        <v>102</v>
      </c>
    </row>
    <row r="4662" spans="1:21" x14ac:dyDescent="0.2">
      <c r="A4662" t="s">
        <v>24</v>
      </c>
      <c r="B4662" s="3">
        <v>45246</v>
      </c>
      <c r="C4662" s="10" t="str">
        <f>TEXT(data[[#This Row],[Date]],"mmmm")</f>
        <v>November</v>
      </c>
      <c r="D4662" t="s">
        <v>15</v>
      </c>
      <c r="E4662" t="s">
        <v>19</v>
      </c>
      <c r="F4662" t="s">
        <v>14</v>
      </c>
      <c r="G4662" t="s">
        <v>17</v>
      </c>
      <c r="H4662" s="11">
        <v>1432</v>
      </c>
      <c r="I4662" s="11">
        <v>11.5992</v>
      </c>
      <c r="J4662" s="13">
        <f>data[[#This Row],[Clicks]]/data[[#This Row],[Impressions]]</f>
        <v>8.0999999999999996E-3</v>
      </c>
      <c r="K4662" s="1">
        <v>0.97749999999999981</v>
      </c>
      <c r="L4662" s="2">
        <v>11.338217999999998</v>
      </c>
      <c r="M4662">
        <v>5</v>
      </c>
      <c r="N4662" s="1">
        <f>IF(data[[#This Row],[Conversions]]=0,0,data[[#This Row],[Spend, Dollars]]/data[[#This Row],[Conversions]])</f>
        <v>2.2676435999999995</v>
      </c>
      <c r="O4662" s="13">
        <f>data[[#This Row],[Conversions]]/data[[#This Row],[Clicks]]</f>
        <v>0.43106421132491896</v>
      </c>
      <c r="P4662" s="11">
        <v>307.2</v>
      </c>
      <c r="Q4662" s="11">
        <f>IF(data[[#This Row],[Spend, Dollars]]=0,0,data[[#This Row],[Total conversion value, Dollars]]/data[[#This Row],[Spend, Dollars]])</f>
        <v>27.094204750693631</v>
      </c>
      <c r="R4662" s="2">
        <v>73</v>
      </c>
      <c r="S4662" s="2">
        <v>24</v>
      </c>
      <c r="T4662" s="2">
        <v>1.5</v>
      </c>
      <c r="U4662" s="2">
        <f t="shared" si="72"/>
        <v>98.5</v>
      </c>
    </row>
    <row r="4663" spans="1:21" x14ac:dyDescent="0.2">
      <c r="A4663" t="s">
        <v>24</v>
      </c>
      <c r="B4663" s="3">
        <v>45247</v>
      </c>
      <c r="C4663" s="10" t="str">
        <f>TEXT(data[[#This Row],[Date]],"mmmm")</f>
        <v>November</v>
      </c>
      <c r="D4663" t="s">
        <v>15</v>
      </c>
      <c r="E4663" t="s">
        <v>19</v>
      </c>
      <c r="F4663" t="s">
        <v>14</v>
      </c>
      <c r="G4663" t="s">
        <v>17</v>
      </c>
      <c r="H4663" s="11">
        <v>1710</v>
      </c>
      <c r="I4663" s="11">
        <v>23.768999999999998</v>
      </c>
      <c r="J4663" s="13">
        <f>data[[#This Row],[Clicks]]/data[[#This Row],[Impressions]]</f>
        <v>1.3899999999999999E-2</v>
      </c>
      <c r="K4663" s="1">
        <v>1.0694999999999997</v>
      </c>
      <c r="L4663" s="2">
        <v>25.420945499999991</v>
      </c>
      <c r="M4663">
        <v>4</v>
      </c>
      <c r="N4663" s="1">
        <f>IF(data[[#This Row],[Conversions]]=0,0,data[[#This Row],[Spend, Dollars]]/data[[#This Row],[Conversions]])</f>
        <v>6.3552363749999978</v>
      </c>
      <c r="O4663" s="13">
        <f>data[[#This Row],[Conversions]]/data[[#This Row],[Clicks]]</f>
        <v>0.16828642349278472</v>
      </c>
      <c r="P4663" s="11">
        <v>236.39999999999998</v>
      </c>
      <c r="Q4663" s="11">
        <f>IF(data[[#This Row],[Spend, Dollars]]=0,0,data[[#This Row],[Total conversion value, Dollars]]/data[[#This Row],[Spend, Dollars]])</f>
        <v>9.2994180723923137</v>
      </c>
      <c r="R4663" s="2">
        <v>30</v>
      </c>
      <c r="S4663" s="2">
        <v>22</v>
      </c>
      <c r="T4663" s="2">
        <v>9</v>
      </c>
      <c r="U4663" s="2">
        <f t="shared" si="72"/>
        <v>61</v>
      </c>
    </row>
    <row r="4664" spans="1:21" x14ac:dyDescent="0.2">
      <c r="A4664" t="s">
        <v>24</v>
      </c>
      <c r="B4664" s="3">
        <v>45248</v>
      </c>
      <c r="C4664" s="10" t="str">
        <f>TEXT(data[[#This Row],[Date]],"mmmm")</f>
        <v>November</v>
      </c>
      <c r="D4664" t="s">
        <v>15</v>
      </c>
      <c r="E4664" t="s">
        <v>19</v>
      </c>
      <c r="F4664" t="s">
        <v>14</v>
      </c>
      <c r="G4664" t="s">
        <v>17</v>
      </c>
      <c r="H4664" s="11">
        <v>1009</v>
      </c>
      <c r="I4664" s="11">
        <v>11.098999999999997</v>
      </c>
      <c r="J4664" s="13">
        <f>data[[#This Row],[Clicks]]/data[[#This Row],[Impressions]]</f>
        <v>1.0999999999999996E-2</v>
      </c>
      <c r="K4664" s="1">
        <v>1.4374999999999996</v>
      </c>
      <c r="L4664" s="2">
        <v>15.95481249999999</v>
      </c>
      <c r="M4664">
        <v>5</v>
      </c>
      <c r="N4664" s="1">
        <f>IF(data[[#This Row],[Conversions]]=0,0,data[[#This Row],[Spend, Dollars]]/data[[#This Row],[Conversions]])</f>
        <v>3.1909624999999981</v>
      </c>
      <c r="O4664" s="13">
        <f>data[[#This Row],[Conversions]]/data[[#This Row],[Clicks]]</f>
        <v>0.45049103522839912</v>
      </c>
      <c r="P4664" s="11">
        <v>163.19999999999999</v>
      </c>
      <c r="Q4664" s="11">
        <f>IF(data[[#This Row],[Spend, Dollars]]=0,0,data[[#This Row],[Total conversion value, Dollars]]/data[[#This Row],[Spend, Dollars]])</f>
        <v>10.228888619029531</v>
      </c>
      <c r="R4664" s="2">
        <v>89</v>
      </c>
      <c r="S4664" s="2">
        <v>20</v>
      </c>
      <c r="T4664" s="2">
        <v>9</v>
      </c>
      <c r="U4664" s="2">
        <f t="shared" si="72"/>
        <v>118</v>
      </c>
    </row>
    <row r="4665" spans="1:21" x14ac:dyDescent="0.2">
      <c r="A4665" t="s">
        <v>24</v>
      </c>
      <c r="B4665" s="3">
        <v>45249</v>
      </c>
      <c r="C4665" s="10" t="str">
        <f>TEXT(data[[#This Row],[Date]],"mmmm")</f>
        <v>November</v>
      </c>
      <c r="D4665" t="s">
        <v>15</v>
      </c>
      <c r="E4665" t="s">
        <v>19</v>
      </c>
      <c r="F4665" t="s">
        <v>14</v>
      </c>
      <c r="G4665" t="s">
        <v>17</v>
      </c>
      <c r="H4665" s="11">
        <v>1555</v>
      </c>
      <c r="I4665" s="11">
        <v>29.389500000000002</v>
      </c>
      <c r="J4665" s="13">
        <f>data[[#This Row],[Clicks]]/data[[#This Row],[Impressions]]</f>
        <v>1.89E-2</v>
      </c>
      <c r="K4665" s="1">
        <v>1.3339999999999996</v>
      </c>
      <c r="L4665" s="2">
        <v>39.205592999999993</v>
      </c>
      <c r="M4665">
        <v>7</v>
      </c>
      <c r="N4665" s="1">
        <f>IF(data[[#This Row],[Conversions]]=0,0,data[[#This Row],[Spend, Dollars]]/data[[#This Row],[Conversions]])</f>
        <v>5.6007989999999994</v>
      </c>
      <c r="O4665" s="13">
        <f>data[[#This Row],[Conversions]]/data[[#This Row],[Clicks]]</f>
        <v>0.23818030248898414</v>
      </c>
      <c r="P4665" s="11">
        <v>244.79999999999998</v>
      </c>
      <c r="Q4665" s="11">
        <f>IF(data[[#This Row],[Spend, Dollars]]=0,0,data[[#This Row],[Total conversion value, Dollars]]/data[[#This Row],[Spend, Dollars]])</f>
        <v>6.2440070731744841</v>
      </c>
      <c r="R4665" s="2">
        <v>38</v>
      </c>
      <c r="S4665" s="2">
        <v>17</v>
      </c>
      <c r="T4665" s="2">
        <v>10.5</v>
      </c>
      <c r="U4665" s="2">
        <f t="shared" si="72"/>
        <v>65.5</v>
      </c>
    </row>
    <row r="4666" spans="1:21" x14ac:dyDescent="0.2">
      <c r="A4666" t="s">
        <v>24</v>
      </c>
      <c r="B4666" s="3">
        <v>45250</v>
      </c>
      <c r="C4666" s="10" t="str">
        <f>TEXT(data[[#This Row],[Date]],"mmmm")</f>
        <v>November</v>
      </c>
      <c r="D4666" t="s">
        <v>15</v>
      </c>
      <c r="E4666" t="s">
        <v>19</v>
      </c>
      <c r="F4666" t="s">
        <v>14</v>
      </c>
      <c r="G4666" t="s">
        <v>17</v>
      </c>
      <c r="H4666" s="11">
        <v>1155</v>
      </c>
      <c r="I4666" s="11">
        <v>13.513499999999999</v>
      </c>
      <c r="J4666" s="13">
        <f>data[[#This Row],[Clicks]]/data[[#This Row],[Impressions]]</f>
        <v>1.1699999999999999E-2</v>
      </c>
      <c r="K4666" s="1">
        <v>0.10350000000000006</v>
      </c>
      <c r="L4666" s="2">
        <v>1.3986472500000007</v>
      </c>
      <c r="M4666">
        <v>6</v>
      </c>
      <c r="N4666" s="1">
        <f>IF(data[[#This Row],[Conversions]]=0,0,data[[#This Row],[Spend, Dollars]]/data[[#This Row],[Conversions]])</f>
        <v>0.2331078750000001</v>
      </c>
      <c r="O4666" s="13">
        <f>data[[#This Row],[Conversions]]/data[[#This Row],[Clicks]]</f>
        <v>0.44400044400044403</v>
      </c>
      <c r="P4666" s="11">
        <v>310.8</v>
      </c>
      <c r="Q4666" s="11">
        <f>IF(data[[#This Row],[Spend, Dollars]]=0,0,data[[#This Row],[Total conversion value, Dollars]]/data[[#This Row],[Spend, Dollars]])</f>
        <v>222.21471496833806</v>
      </c>
      <c r="R4666" s="2">
        <v>68</v>
      </c>
      <c r="S4666" s="2">
        <v>25</v>
      </c>
      <c r="T4666" s="2">
        <v>6</v>
      </c>
      <c r="U4666" s="2">
        <f t="shared" si="72"/>
        <v>99</v>
      </c>
    </row>
    <row r="4667" spans="1:21" x14ac:dyDescent="0.2">
      <c r="A4667" t="s">
        <v>24</v>
      </c>
      <c r="B4667" s="3">
        <v>45251</v>
      </c>
      <c r="C4667" s="10" t="str">
        <f>TEXT(data[[#This Row],[Date]],"mmmm")</f>
        <v>November</v>
      </c>
      <c r="D4667" t="s">
        <v>15</v>
      </c>
      <c r="E4667" t="s">
        <v>19</v>
      </c>
      <c r="F4667" t="s">
        <v>14</v>
      </c>
      <c r="G4667" t="s">
        <v>17</v>
      </c>
      <c r="H4667" s="11">
        <v>2068</v>
      </c>
      <c r="I4667" s="11">
        <v>18.8188</v>
      </c>
      <c r="J4667" s="13">
        <f>data[[#This Row],[Clicks]]/data[[#This Row],[Impressions]]</f>
        <v>9.1000000000000004E-3</v>
      </c>
      <c r="K4667" s="1">
        <v>1.1844999999999997</v>
      </c>
      <c r="L4667" s="2">
        <v>22.290868599999992</v>
      </c>
      <c r="M4667">
        <v>7</v>
      </c>
      <c r="N4667" s="1">
        <f>IF(data[[#This Row],[Conversions]]=0,0,data[[#This Row],[Spend, Dollars]]/data[[#This Row],[Conversions]])</f>
        <v>3.1844097999999987</v>
      </c>
      <c r="O4667" s="13">
        <f>data[[#This Row],[Conversions]]/data[[#This Row],[Clicks]]</f>
        <v>0.37196845707484005</v>
      </c>
      <c r="P4667" s="11">
        <v>440.4</v>
      </c>
      <c r="Q4667" s="11">
        <f>IF(data[[#This Row],[Spend, Dollars]]=0,0,data[[#This Row],[Total conversion value, Dollars]]/data[[#This Row],[Spend, Dollars]])</f>
        <v>19.756969003890685</v>
      </c>
      <c r="R4667" s="2">
        <v>31</v>
      </c>
      <c r="S4667" s="2">
        <v>12</v>
      </c>
      <c r="T4667" s="2">
        <v>7.5</v>
      </c>
      <c r="U4667" s="2">
        <f t="shared" si="72"/>
        <v>50.5</v>
      </c>
    </row>
    <row r="4668" spans="1:21" x14ac:dyDescent="0.2">
      <c r="A4668" t="s">
        <v>24</v>
      </c>
      <c r="B4668" s="3">
        <v>45252</v>
      </c>
      <c r="C4668" s="10" t="str">
        <f>TEXT(data[[#This Row],[Date]],"mmmm")</f>
        <v>November</v>
      </c>
      <c r="D4668" t="s">
        <v>15</v>
      </c>
      <c r="E4668" t="s">
        <v>19</v>
      </c>
      <c r="F4668" t="s">
        <v>14</v>
      </c>
      <c r="G4668" t="s">
        <v>17</v>
      </c>
      <c r="H4668" s="11">
        <v>1862</v>
      </c>
      <c r="I4668" s="11">
        <v>13.965</v>
      </c>
      <c r="J4668" s="13">
        <f>data[[#This Row],[Clicks]]/data[[#This Row],[Impressions]]</f>
        <v>7.4999999999999997E-3</v>
      </c>
      <c r="K4668" s="1">
        <v>1.1729999999999996</v>
      </c>
      <c r="L4668" s="2">
        <v>16.380944999999993</v>
      </c>
      <c r="M4668">
        <v>8</v>
      </c>
      <c r="N4668" s="1">
        <f>IF(data[[#This Row],[Conversions]]=0,0,data[[#This Row],[Spend, Dollars]]/data[[#This Row],[Conversions]])</f>
        <v>2.0476181249999992</v>
      </c>
      <c r="O4668" s="13">
        <f>data[[#This Row],[Conversions]]/data[[#This Row],[Clicks]]</f>
        <v>0.57286072323666304</v>
      </c>
      <c r="P4668" s="11">
        <v>576</v>
      </c>
      <c r="Q4668" s="11">
        <f>IF(data[[#This Row],[Spend, Dollars]]=0,0,data[[#This Row],[Total conversion value, Dollars]]/data[[#This Row],[Spend, Dollars]])</f>
        <v>35.162806541380867</v>
      </c>
      <c r="R4668" s="2">
        <v>44</v>
      </c>
      <c r="S4668" s="2">
        <v>23</v>
      </c>
      <c r="T4668" s="2">
        <v>7.5</v>
      </c>
      <c r="U4668" s="2">
        <f t="shared" si="72"/>
        <v>74.5</v>
      </c>
    </row>
    <row r="4669" spans="1:21" x14ac:dyDescent="0.2">
      <c r="A4669" t="s">
        <v>24</v>
      </c>
      <c r="B4669" s="3">
        <v>45253</v>
      </c>
      <c r="C4669" s="10" t="str">
        <f>TEXT(data[[#This Row],[Date]],"mmmm")</f>
        <v>November</v>
      </c>
      <c r="D4669" t="s">
        <v>15</v>
      </c>
      <c r="E4669" t="s">
        <v>19</v>
      </c>
      <c r="F4669" t="s">
        <v>14</v>
      </c>
      <c r="G4669" t="s">
        <v>17</v>
      </c>
      <c r="H4669" s="11">
        <v>1664</v>
      </c>
      <c r="I4669" s="11">
        <v>25.126399999999997</v>
      </c>
      <c r="J4669" s="13">
        <f>data[[#This Row],[Clicks]]/data[[#This Row],[Impressions]]</f>
        <v>1.5099999999999999E-2</v>
      </c>
      <c r="K4669" s="1">
        <v>1.1499999999999997</v>
      </c>
      <c r="L4669" s="2">
        <v>28.895359999999989</v>
      </c>
      <c r="M4669">
        <v>6</v>
      </c>
      <c r="N4669" s="1">
        <f>IF(data[[#This Row],[Conversions]]=0,0,data[[#This Row],[Spend, Dollars]]/data[[#This Row],[Conversions]])</f>
        <v>4.8158933333333316</v>
      </c>
      <c r="O4669" s="13">
        <f>data[[#This Row],[Conversions]]/data[[#This Row],[Clicks]]</f>
        <v>0.23879266428935306</v>
      </c>
      <c r="P4669" s="11">
        <v>224.4</v>
      </c>
      <c r="Q4669" s="11">
        <f>IF(data[[#This Row],[Spend, Dollars]]=0,0,data[[#This Row],[Total conversion value, Dollars]]/data[[#This Row],[Spend, Dollars]])</f>
        <v>7.765952734279832</v>
      </c>
      <c r="R4669" s="2">
        <v>61</v>
      </c>
      <c r="S4669" s="2">
        <v>10</v>
      </c>
      <c r="T4669" s="2">
        <v>4.5</v>
      </c>
      <c r="U4669" s="2">
        <f t="shared" si="72"/>
        <v>75.5</v>
      </c>
    </row>
    <row r="4670" spans="1:21" x14ac:dyDescent="0.2">
      <c r="A4670" t="s">
        <v>24</v>
      </c>
      <c r="B4670" s="3">
        <v>45254</v>
      </c>
      <c r="C4670" s="10" t="str">
        <f>TEXT(data[[#This Row],[Date]],"mmmm")</f>
        <v>November</v>
      </c>
      <c r="D4670" t="s">
        <v>15</v>
      </c>
      <c r="E4670" t="s">
        <v>19</v>
      </c>
      <c r="F4670" t="s">
        <v>14</v>
      </c>
      <c r="G4670" t="s">
        <v>17</v>
      </c>
      <c r="H4670" s="11">
        <v>1159</v>
      </c>
      <c r="I4670" s="11">
        <v>17.153200000000005</v>
      </c>
      <c r="J4670" s="13">
        <f>data[[#This Row],[Clicks]]/data[[#This Row],[Impressions]]</f>
        <v>1.4800000000000004E-2</v>
      </c>
      <c r="K4670" s="1">
        <v>0.51749999999999974</v>
      </c>
      <c r="L4670" s="2">
        <v>8.8767809999999976</v>
      </c>
      <c r="M4670">
        <v>4</v>
      </c>
      <c r="N4670" s="1">
        <f>IF(data[[#This Row],[Conversions]]=0,0,data[[#This Row],[Spend, Dollars]]/data[[#This Row],[Conversions]])</f>
        <v>2.2191952499999994</v>
      </c>
      <c r="O4670" s="13">
        <f>data[[#This Row],[Conversions]]/data[[#This Row],[Clicks]]</f>
        <v>0.23319264044026763</v>
      </c>
      <c r="P4670" s="11">
        <v>106.8</v>
      </c>
      <c r="Q4670" s="11">
        <f>IF(data[[#This Row],[Spend, Dollars]]=0,0,data[[#This Row],[Total conversion value, Dollars]]/data[[#This Row],[Spend, Dollars]])</f>
        <v>12.031388405323959</v>
      </c>
      <c r="R4670" s="2">
        <v>51</v>
      </c>
      <c r="S4670" s="2">
        <v>10</v>
      </c>
      <c r="T4670" s="2">
        <v>4.5</v>
      </c>
      <c r="U4670" s="2">
        <f t="shared" si="72"/>
        <v>65.5</v>
      </c>
    </row>
    <row r="4671" spans="1:21" x14ac:dyDescent="0.2">
      <c r="A4671" t="s">
        <v>24</v>
      </c>
      <c r="B4671" s="3">
        <v>45255</v>
      </c>
      <c r="C4671" s="10" t="str">
        <f>TEXT(data[[#This Row],[Date]],"mmmm")</f>
        <v>November</v>
      </c>
      <c r="D4671" t="s">
        <v>15</v>
      </c>
      <c r="E4671" t="s">
        <v>19</v>
      </c>
      <c r="F4671" t="s">
        <v>14</v>
      </c>
      <c r="G4671" t="s">
        <v>17</v>
      </c>
      <c r="H4671" s="11">
        <v>1256</v>
      </c>
      <c r="I4671" s="11">
        <v>13.188000000000001</v>
      </c>
      <c r="J4671" s="13">
        <f>data[[#This Row],[Clicks]]/data[[#This Row],[Impressions]]</f>
        <v>1.0500000000000001E-2</v>
      </c>
      <c r="K4671" s="1">
        <v>0.29900000000000004</v>
      </c>
      <c r="L4671" s="2">
        <v>3.9432120000000008</v>
      </c>
      <c r="M4671">
        <v>4</v>
      </c>
      <c r="N4671" s="1">
        <f>IF(data[[#This Row],[Conversions]]=0,0,data[[#This Row],[Spend, Dollars]]/data[[#This Row],[Conversions]])</f>
        <v>0.98580300000000021</v>
      </c>
      <c r="O4671" s="13">
        <f>data[[#This Row],[Conversions]]/data[[#This Row],[Clicks]]</f>
        <v>0.30330603579011223</v>
      </c>
      <c r="P4671" s="11">
        <v>200.4</v>
      </c>
      <c r="Q4671" s="11">
        <f>IF(data[[#This Row],[Spend, Dollars]]=0,0,data[[#This Row],[Total conversion value, Dollars]]/data[[#This Row],[Spend, Dollars]])</f>
        <v>50.821513020349897</v>
      </c>
      <c r="R4671" s="2">
        <v>35</v>
      </c>
      <c r="S4671" s="2">
        <v>8</v>
      </c>
      <c r="T4671" s="2">
        <v>12</v>
      </c>
      <c r="U4671" s="2">
        <f t="shared" si="72"/>
        <v>55</v>
      </c>
    </row>
    <row r="4672" spans="1:21" x14ac:dyDescent="0.2">
      <c r="A4672" t="s">
        <v>24</v>
      </c>
      <c r="B4672" s="3">
        <v>45256</v>
      </c>
      <c r="C4672" s="10" t="str">
        <f>TEXT(data[[#This Row],[Date]],"mmmm")</f>
        <v>November</v>
      </c>
      <c r="D4672" t="s">
        <v>15</v>
      </c>
      <c r="E4672" t="s">
        <v>19</v>
      </c>
      <c r="F4672" t="s">
        <v>14</v>
      </c>
      <c r="G4672" t="s">
        <v>17</v>
      </c>
      <c r="H4672" s="11">
        <v>1322</v>
      </c>
      <c r="I4672" s="11">
        <v>15.996200000000002</v>
      </c>
      <c r="J4672" s="13">
        <f>data[[#This Row],[Clicks]]/data[[#This Row],[Impressions]]</f>
        <v>1.2100000000000001E-2</v>
      </c>
      <c r="K4672" s="1">
        <v>1.3914999999999995</v>
      </c>
      <c r="L4672" s="2">
        <v>22.258712299999996</v>
      </c>
      <c r="M4672">
        <v>4</v>
      </c>
      <c r="N4672" s="1">
        <f>IF(data[[#This Row],[Conversions]]=0,0,data[[#This Row],[Spend, Dollars]]/data[[#This Row],[Conversions]])</f>
        <v>5.5646780749999989</v>
      </c>
      <c r="O4672" s="13">
        <f>data[[#This Row],[Conversions]]/data[[#This Row],[Clicks]]</f>
        <v>0.25005938910491238</v>
      </c>
      <c r="P4672" s="11">
        <v>297.59999999999997</v>
      </c>
      <c r="Q4672" s="11">
        <f>IF(data[[#This Row],[Spend, Dollars]]=0,0,data[[#This Row],[Total conversion value, Dollars]]/data[[#This Row],[Spend, Dollars]])</f>
        <v>13.370045669712889</v>
      </c>
      <c r="R4672" s="2">
        <v>33</v>
      </c>
      <c r="S4672" s="2">
        <v>20</v>
      </c>
      <c r="T4672" s="2">
        <v>12</v>
      </c>
      <c r="U4672" s="2">
        <f t="shared" si="72"/>
        <v>65</v>
      </c>
    </row>
    <row r="4673" spans="1:21" x14ac:dyDescent="0.2">
      <c r="A4673" t="s">
        <v>24</v>
      </c>
      <c r="B4673" s="3">
        <v>45257</v>
      </c>
      <c r="C4673" s="10" t="str">
        <f>TEXT(data[[#This Row],[Date]],"mmmm")</f>
        <v>November</v>
      </c>
      <c r="D4673" t="s">
        <v>15</v>
      </c>
      <c r="E4673" t="s">
        <v>19</v>
      </c>
      <c r="F4673" t="s">
        <v>14</v>
      </c>
      <c r="G4673" t="s">
        <v>17</v>
      </c>
      <c r="H4673" s="11">
        <v>1224</v>
      </c>
      <c r="I4673" s="11">
        <v>14.198399999999999</v>
      </c>
      <c r="J4673" s="13">
        <f>data[[#This Row],[Clicks]]/data[[#This Row],[Impressions]]</f>
        <v>1.1599999999999999E-2</v>
      </c>
      <c r="K4673" s="1">
        <v>0.83949999999999969</v>
      </c>
      <c r="L4673" s="2">
        <v>11.919556799999995</v>
      </c>
      <c r="M4673">
        <v>4</v>
      </c>
      <c r="N4673" s="1">
        <f>IF(data[[#This Row],[Conversions]]=0,0,data[[#This Row],[Spend, Dollars]]/data[[#This Row],[Conversions]])</f>
        <v>2.9798891999999988</v>
      </c>
      <c r="O4673" s="13">
        <f>data[[#This Row],[Conversions]]/data[[#This Row],[Clicks]]</f>
        <v>0.28172188415596122</v>
      </c>
      <c r="P4673" s="11">
        <v>229.2</v>
      </c>
      <c r="Q4673" s="11">
        <f>IF(data[[#This Row],[Spend, Dollars]]=0,0,data[[#This Row],[Total conversion value, Dollars]]/data[[#This Row],[Spend, Dollars]])</f>
        <v>19.228902873301472</v>
      </c>
      <c r="R4673" s="2">
        <v>48</v>
      </c>
      <c r="S4673" s="2">
        <v>15</v>
      </c>
      <c r="T4673" s="2">
        <v>10.5</v>
      </c>
      <c r="U4673" s="2">
        <f t="shared" si="72"/>
        <v>73.5</v>
      </c>
    </row>
    <row r="4674" spans="1:21" x14ac:dyDescent="0.2">
      <c r="A4674" t="s">
        <v>24</v>
      </c>
      <c r="B4674" s="3">
        <v>45258</v>
      </c>
      <c r="C4674" s="10" t="str">
        <f>TEXT(data[[#This Row],[Date]],"mmmm")</f>
        <v>November</v>
      </c>
      <c r="D4674" t="s">
        <v>15</v>
      </c>
      <c r="E4674" t="s">
        <v>19</v>
      </c>
      <c r="F4674" t="s">
        <v>14</v>
      </c>
      <c r="G4674" t="s">
        <v>17</v>
      </c>
      <c r="H4674" s="11">
        <v>1630</v>
      </c>
      <c r="I4674" s="11">
        <v>15.810999999999998</v>
      </c>
      <c r="J4674" s="13">
        <f>data[[#This Row],[Clicks]]/data[[#This Row],[Impressions]]</f>
        <v>9.6999999999999986E-3</v>
      </c>
      <c r="K4674" s="1">
        <v>0.41399999999999987</v>
      </c>
      <c r="L4674" s="2">
        <v>6.545753999999997</v>
      </c>
      <c r="M4674">
        <v>4</v>
      </c>
      <c r="N4674" s="1">
        <f>IF(data[[#This Row],[Conversions]]=0,0,data[[#This Row],[Spend, Dollars]]/data[[#This Row],[Conversions]])</f>
        <v>1.6364384999999992</v>
      </c>
      <c r="O4674" s="13">
        <f>data[[#This Row],[Conversions]]/data[[#This Row],[Clicks]]</f>
        <v>0.25298842577952063</v>
      </c>
      <c r="P4674" s="11">
        <v>232.79999999999998</v>
      </c>
      <c r="Q4674" s="11">
        <f>IF(data[[#This Row],[Spend, Dollars]]=0,0,data[[#This Row],[Total conversion value, Dollars]]/data[[#This Row],[Spend, Dollars]])</f>
        <v>35.565039566106535</v>
      </c>
      <c r="R4674" s="2">
        <v>48</v>
      </c>
      <c r="S4674" s="2">
        <v>8</v>
      </c>
      <c r="T4674" s="2">
        <v>1.5</v>
      </c>
      <c r="U4674" s="2">
        <f t="shared" si="72"/>
        <v>57.5</v>
      </c>
    </row>
    <row r="4675" spans="1:21" x14ac:dyDescent="0.2">
      <c r="A4675" t="s">
        <v>24</v>
      </c>
      <c r="B4675" s="3">
        <v>45259</v>
      </c>
      <c r="C4675" s="10" t="str">
        <f>TEXT(data[[#This Row],[Date]],"mmmm")</f>
        <v>November</v>
      </c>
      <c r="D4675" t="s">
        <v>15</v>
      </c>
      <c r="E4675" t="s">
        <v>19</v>
      </c>
      <c r="F4675" t="s">
        <v>14</v>
      </c>
      <c r="G4675" t="s">
        <v>17</v>
      </c>
      <c r="H4675" s="11">
        <v>1334</v>
      </c>
      <c r="I4675" s="11">
        <v>14.940799999999998</v>
      </c>
      <c r="J4675" s="13">
        <f>data[[#This Row],[Clicks]]/data[[#This Row],[Impressions]]</f>
        <v>1.1199999999999998E-2</v>
      </c>
      <c r="K4675" s="1">
        <v>3.4500000000000058E-2</v>
      </c>
      <c r="L4675" s="2">
        <v>0.51545760000000074</v>
      </c>
      <c r="M4675">
        <v>8</v>
      </c>
      <c r="N4675" s="1">
        <f>IF(data[[#This Row],[Conversions]]=0,0,data[[#This Row],[Spend, Dollars]]/data[[#This Row],[Conversions]])</f>
        <v>6.4432200000000092E-2</v>
      </c>
      <c r="O4675" s="13">
        <f>data[[#This Row],[Conversions]]/data[[#This Row],[Clicks]]</f>
        <v>0.53544656243306932</v>
      </c>
      <c r="P4675" s="11">
        <v>560.4</v>
      </c>
      <c r="Q4675" s="11">
        <f>IF(data[[#This Row],[Spend, Dollars]]=0,0,data[[#This Row],[Total conversion value, Dollars]]/data[[#This Row],[Spend, Dollars]])</f>
        <v>1087.1893245923607</v>
      </c>
      <c r="R4675" s="2">
        <v>79</v>
      </c>
      <c r="S4675" s="2">
        <v>17</v>
      </c>
      <c r="T4675" s="2">
        <v>4.5</v>
      </c>
      <c r="U4675" s="2">
        <f t="shared" ref="U4675:U4738" si="73">SUM(R4675:T4675)</f>
        <v>100.5</v>
      </c>
    </row>
    <row r="4676" spans="1:21" x14ac:dyDescent="0.2">
      <c r="A4676" t="s">
        <v>24</v>
      </c>
      <c r="B4676" s="3">
        <v>45260</v>
      </c>
      <c r="C4676" s="10" t="str">
        <f>TEXT(data[[#This Row],[Date]],"mmmm")</f>
        <v>November</v>
      </c>
      <c r="D4676" t="s">
        <v>15</v>
      </c>
      <c r="E4676" t="s">
        <v>19</v>
      </c>
      <c r="F4676" t="s">
        <v>14</v>
      </c>
      <c r="G4676" t="s">
        <v>17</v>
      </c>
      <c r="H4676" s="11">
        <v>1279</v>
      </c>
      <c r="I4676" s="11">
        <v>13.045800000000002</v>
      </c>
      <c r="J4676" s="13">
        <f>data[[#This Row],[Clicks]]/data[[#This Row],[Impressions]]</f>
        <v>1.0200000000000001E-2</v>
      </c>
      <c r="K4676" s="1">
        <v>0.24150000000000008</v>
      </c>
      <c r="L4676" s="2">
        <v>3.1505607000000015</v>
      </c>
      <c r="M4676">
        <v>7</v>
      </c>
      <c r="N4676" s="1">
        <f>IF(data[[#This Row],[Conversions]]=0,0,data[[#This Row],[Spend, Dollars]]/data[[#This Row],[Conversions]])</f>
        <v>0.45008010000000021</v>
      </c>
      <c r="O4676" s="13">
        <f>data[[#This Row],[Conversions]]/data[[#This Row],[Clicks]]</f>
        <v>0.53657115700072044</v>
      </c>
      <c r="P4676" s="11">
        <v>379.2</v>
      </c>
      <c r="Q4676" s="11">
        <f>IF(data[[#This Row],[Spend, Dollars]]=0,0,data[[#This Row],[Total conversion value, Dollars]]/data[[#This Row],[Spend, Dollars]])</f>
        <v>120.3595283848998</v>
      </c>
      <c r="R4676" s="2">
        <v>86</v>
      </c>
      <c r="S4676" s="2">
        <v>12</v>
      </c>
      <c r="T4676" s="2">
        <v>6</v>
      </c>
      <c r="U4676" s="2">
        <f t="shared" si="73"/>
        <v>104</v>
      </c>
    </row>
    <row r="4677" spans="1:21" x14ac:dyDescent="0.2">
      <c r="A4677" t="s">
        <v>22</v>
      </c>
      <c r="B4677" s="3">
        <v>44986</v>
      </c>
      <c r="C4677" s="10" t="str">
        <f>TEXT(data[[#This Row],[Date]],"mmmm")</f>
        <v>March</v>
      </c>
      <c r="D4677" t="s">
        <v>16</v>
      </c>
      <c r="E4677" t="s">
        <v>19</v>
      </c>
      <c r="F4677" t="s">
        <v>14</v>
      </c>
      <c r="G4677" t="s">
        <v>17</v>
      </c>
      <c r="H4677" s="11">
        <v>720</v>
      </c>
      <c r="I4677" s="11">
        <v>3.9599999999999991</v>
      </c>
      <c r="J4677" s="13">
        <f>data[[#This Row],[Clicks]]/data[[#This Row],[Impressions]]</f>
        <v>5.4999999999999988E-3</v>
      </c>
      <c r="K4677" s="1">
        <v>1.1844999999999997</v>
      </c>
      <c r="L4677" s="2">
        <v>4.6906199999999973</v>
      </c>
      <c r="M4677">
        <v>2</v>
      </c>
      <c r="N4677" s="1">
        <f>IF(data[[#This Row],[Conversions]]=0,0,data[[#This Row],[Spend, Dollars]]/data[[#This Row],[Conversions]])</f>
        <v>2.3453099999999987</v>
      </c>
      <c r="O4677" s="13">
        <f>data[[#This Row],[Conversions]]/data[[#This Row],[Clicks]]</f>
        <v>0.50505050505050519</v>
      </c>
      <c r="P4677" s="11">
        <v>66</v>
      </c>
      <c r="Q4677" s="11">
        <f>IF(data[[#This Row],[Spend, Dollars]]=0,0,data[[#This Row],[Total conversion value, Dollars]]/data[[#This Row],[Spend, Dollars]])</f>
        <v>14.070634585619819</v>
      </c>
      <c r="R4677" s="2">
        <v>46</v>
      </c>
      <c r="S4677" s="2">
        <v>4</v>
      </c>
      <c r="T4677" s="2">
        <v>3</v>
      </c>
      <c r="U4677" s="2">
        <f t="shared" si="73"/>
        <v>53</v>
      </c>
    </row>
    <row r="4678" spans="1:21" x14ac:dyDescent="0.2">
      <c r="A4678" t="s">
        <v>22</v>
      </c>
      <c r="B4678" s="3">
        <v>44987</v>
      </c>
      <c r="C4678" s="10" t="str">
        <f>TEXT(data[[#This Row],[Date]],"mmmm")</f>
        <v>March</v>
      </c>
      <c r="D4678" t="s">
        <v>16</v>
      </c>
      <c r="E4678" t="s">
        <v>19</v>
      </c>
      <c r="F4678" t="s">
        <v>14</v>
      </c>
      <c r="G4678" t="s">
        <v>17</v>
      </c>
      <c r="H4678" s="11">
        <v>1183.4000000000001</v>
      </c>
      <c r="I4678" s="11">
        <v>10.650600000000003</v>
      </c>
      <c r="J4678" s="13">
        <f>data[[#This Row],[Clicks]]/data[[#This Row],[Impressions]]</f>
        <v>9.0000000000000011E-3</v>
      </c>
      <c r="K4678" s="1">
        <v>0.7244999999999997</v>
      </c>
      <c r="L4678" s="2">
        <v>7.716359699999999</v>
      </c>
      <c r="M4678">
        <v>6</v>
      </c>
      <c r="N4678" s="1">
        <f>IF(data[[#This Row],[Conversions]]=0,0,data[[#This Row],[Spend, Dollars]]/data[[#This Row],[Conversions]])</f>
        <v>1.2860599499999998</v>
      </c>
      <c r="O4678" s="13">
        <f>data[[#This Row],[Conversions]]/data[[#This Row],[Clicks]]</f>
        <v>0.56334854374401433</v>
      </c>
      <c r="P4678" s="11">
        <v>211.2</v>
      </c>
      <c r="Q4678" s="11">
        <f>IF(data[[#This Row],[Spend, Dollars]]=0,0,data[[#This Row],[Total conversion value, Dollars]]/data[[#This Row],[Spend, Dollars]])</f>
        <v>27.370419240564953</v>
      </c>
      <c r="R4678" s="2">
        <v>41</v>
      </c>
      <c r="S4678" s="2">
        <v>4</v>
      </c>
      <c r="T4678" s="2">
        <v>1.5</v>
      </c>
      <c r="U4678" s="2">
        <f t="shared" si="73"/>
        <v>46.5</v>
      </c>
    </row>
    <row r="4679" spans="1:21" x14ac:dyDescent="0.2">
      <c r="A4679" t="s">
        <v>22</v>
      </c>
      <c r="B4679" s="3">
        <v>44988</v>
      </c>
      <c r="C4679" s="10" t="str">
        <f>TEXT(data[[#This Row],[Date]],"mmmm")</f>
        <v>March</v>
      </c>
      <c r="D4679" t="s">
        <v>16</v>
      </c>
      <c r="E4679" t="s">
        <v>19</v>
      </c>
      <c r="F4679" t="s">
        <v>14</v>
      </c>
      <c r="G4679" t="s">
        <v>17</v>
      </c>
      <c r="H4679" s="11">
        <v>1096.6000000000001</v>
      </c>
      <c r="I4679" s="11">
        <v>13.049540000000002</v>
      </c>
      <c r="J4679" s="13">
        <f>data[[#This Row],[Clicks]]/data[[#This Row],[Impressions]]</f>
        <v>1.1900000000000001E-2</v>
      </c>
      <c r="K4679" s="1">
        <v>0.11499999999999999</v>
      </c>
      <c r="L4679" s="2">
        <v>1.5006971000000002</v>
      </c>
      <c r="M4679">
        <v>7</v>
      </c>
      <c r="N4679" s="1">
        <f>IF(data[[#This Row],[Conversions]]=0,0,data[[#This Row],[Spend, Dollars]]/data[[#This Row],[Conversions]])</f>
        <v>0.21438530000000003</v>
      </c>
      <c r="O4679" s="13">
        <f>data[[#This Row],[Conversions]]/data[[#This Row],[Clicks]]</f>
        <v>0.53641737563163139</v>
      </c>
      <c r="P4679" s="11">
        <v>264</v>
      </c>
      <c r="Q4679" s="11">
        <f>IF(data[[#This Row],[Spend, Dollars]]=0,0,data[[#This Row],[Total conversion value, Dollars]]/data[[#This Row],[Spend, Dollars]])</f>
        <v>175.91824492764061</v>
      </c>
      <c r="R4679" s="2">
        <v>25</v>
      </c>
      <c r="S4679" s="2">
        <v>12</v>
      </c>
      <c r="T4679" s="2">
        <v>1.5</v>
      </c>
      <c r="U4679" s="2">
        <f t="shared" si="73"/>
        <v>38.5</v>
      </c>
    </row>
    <row r="4680" spans="1:21" x14ac:dyDescent="0.2">
      <c r="A4680" t="s">
        <v>22</v>
      </c>
      <c r="B4680" s="3">
        <v>44989</v>
      </c>
      <c r="C4680" s="10" t="str">
        <f>TEXT(data[[#This Row],[Date]],"mmmm")</f>
        <v>March</v>
      </c>
      <c r="D4680" t="s">
        <v>16</v>
      </c>
      <c r="E4680" t="s">
        <v>19</v>
      </c>
      <c r="F4680" t="s">
        <v>14</v>
      </c>
      <c r="G4680" t="s">
        <v>17</v>
      </c>
      <c r="H4680" s="11">
        <v>920.8</v>
      </c>
      <c r="I4680" s="11">
        <v>14.272399999999999</v>
      </c>
      <c r="J4680" s="13">
        <f>data[[#This Row],[Clicks]]/data[[#This Row],[Impressions]]</f>
        <v>1.55E-2</v>
      </c>
      <c r="K4680" s="1">
        <v>0.21850000000000006</v>
      </c>
      <c r="L4680" s="2">
        <v>3.1185194000000007</v>
      </c>
      <c r="M4680">
        <v>4</v>
      </c>
      <c r="N4680" s="1">
        <f>IF(data[[#This Row],[Conversions]]=0,0,data[[#This Row],[Spend, Dollars]]/data[[#This Row],[Conversions]])</f>
        <v>0.77962985000000018</v>
      </c>
      <c r="O4680" s="13">
        <f>data[[#This Row],[Conversions]]/data[[#This Row],[Clicks]]</f>
        <v>0.2802612034416076</v>
      </c>
      <c r="P4680" s="11">
        <v>88.8</v>
      </c>
      <c r="Q4680" s="11">
        <f>IF(data[[#This Row],[Spend, Dollars]]=0,0,data[[#This Row],[Total conversion value, Dollars]]/data[[#This Row],[Spend, Dollars]])</f>
        <v>28.475051333655315</v>
      </c>
      <c r="R4680" s="2">
        <v>62</v>
      </c>
      <c r="S4680" s="2">
        <v>11</v>
      </c>
      <c r="T4680" s="2">
        <v>6</v>
      </c>
      <c r="U4680" s="2">
        <f t="shared" si="73"/>
        <v>79</v>
      </c>
    </row>
    <row r="4681" spans="1:21" x14ac:dyDescent="0.2">
      <c r="A4681" t="s">
        <v>22</v>
      </c>
      <c r="B4681" s="3">
        <v>44990</v>
      </c>
      <c r="C4681" s="10" t="str">
        <f>TEXT(data[[#This Row],[Date]],"mmmm")</f>
        <v>March</v>
      </c>
      <c r="D4681" t="s">
        <v>16</v>
      </c>
      <c r="E4681" t="s">
        <v>19</v>
      </c>
      <c r="F4681" t="s">
        <v>14</v>
      </c>
      <c r="G4681" t="s">
        <v>17</v>
      </c>
      <c r="H4681" s="11">
        <v>880.60000000000014</v>
      </c>
      <c r="I4681" s="11">
        <v>10.743320000000001</v>
      </c>
      <c r="J4681" s="13">
        <f>data[[#This Row],[Clicks]]/data[[#This Row],[Impressions]]</f>
        <v>1.2199999999999999E-2</v>
      </c>
      <c r="K4681" s="1">
        <v>0.97749999999999959</v>
      </c>
      <c r="L4681" s="2">
        <v>10.501595299999996</v>
      </c>
      <c r="M4681">
        <v>6</v>
      </c>
      <c r="N4681" s="1">
        <f>IF(data[[#This Row],[Conversions]]=0,0,data[[#This Row],[Spend, Dollars]]/data[[#This Row],[Conversions]])</f>
        <v>1.7502658833333327</v>
      </c>
      <c r="O4681" s="13">
        <f>data[[#This Row],[Conversions]]/data[[#This Row],[Clicks]]</f>
        <v>0.55848657584433858</v>
      </c>
      <c r="P4681" s="11">
        <v>206.4</v>
      </c>
      <c r="Q4681" s="11">
        <f>IF(data[[#This Row],[Spend, Dollars]]=0,0,data[[#This Row],[Total conversion value, Dollars]]/data[[#This Row],[Spend, Dollars]])</f>
        <v>19.654156735596171</v>
      </c>
      <c r="R4681" s="2">
        <v>33</v>
      </c>
      <c r="S4681" s="2">
        <v>9</v>
      </c>
      <c r="T4681" s="2">
        <v>0</v>
      </c>
      <c r="U4681" s="2">
        <f t="shared" si="73"/>
        <v>42</v>
      </c>
    </row>
    <row r="4682" spans="1:21" x14ac:dyDescent="0.2">
      <c r="A4682" t="s">
        <v>22</v>
      </c>
      <c r="B4682" s="3">
        <v>44991</v>
      </c>
      <c r="C4682" s="10" t="str">
        <f>TEXT(data[[#This Row],[Date]],"mmmm")</f>
        <v>March</v>
      </c>
      <c r="D4682" t="s">
        <v>16</v>
      </c>
      <c r="E4682" t="s">
        <v>19</v>
      </c>
      <c r="F4682" t="s">
        <v>14</v>
      </c>
      <c r="G4682" t="s">
        <v>17</v>
      </c>
      <c r="H4682" s="11">
        <v>1276.2</v>
      </c>
      <c r="I4682" s="11">
        <v>13.400100000000004</v>
      </c>
      <c r="J4682" s="13">
        <f>data[[#This Row],[Clicks]]/data[[#This Row],[Impressions]]</f>
        <v>1.0500000000000002E-2</v>
      </c>
      <c r="K4682" s="1">
        <v>0.47149999999999975</v>
      </c>
      <c r="L4682" s="2">
        <v>6.3181471499999988</v>
      </c>
      <c r="M4682">
        <v>7</v>
      </c>
      <c r="N4682" s="1">
        <f>IF(data[[#This Row],[Conversions]]=0,0,data[[#This Row],[Spend, Dollars]]/data[[#This Row],[Conversions]])</f>
        <v>0.90259244999999988</v>
      </c>
      <c r="O4682" s="13">
        <f>data[[#This Row],[Conversions]]/data[[#This Row],[Clicks]]</f>
        <v>0.52238416131222887</v>
      </c>
      <c r="P4682" s="11">
        <v>360</v>
      </c>
      <c r="Q4682" s="11">
        <f>IF(data[[#This Row],[Spend, Dollars]]=0,0,data[[#This Row],[Total conversion value, Dollars]]/data[[#This Row],[Spend, Dollars]])</f>
        <v>56.978729911347514</v>
      </c>
      <c r="R4682" s="2">
        <v>25</v>
      </c>
      <c r="S4682" s="2">
        <v>4</v>
      </c>
      <c r="T4682" s="2">
        <v>3</v>
      </c>
      <c r="U4682" s="2">
        <f t="shared" si="73"/>
        <v>32</v>
      </c>
    </row>
    <row r="4683" spans="1:21" x14ac:dyDescent="0.2">
      <c r="A4683" t="s">
        <v>22</v>
      </c>
      <c r="B4683" s="3">
        <v>44992</v>
      </c>
      <c r="C4683" s="10" t="str">
        <f>TEXT(data[[#This Row],[Date]],"mmmm")</f>
        <v>March</v>
      </c>
      <c r="D4683" t="s">
        <v>16</v>
      </c>
      <c r="E4683" t="s">
        <v>19</v>
      </c>
      <c r="F4683" t="s">
        <v>14</v>
      </c>
      <c r="G4683" t="s">
        <v>17</v>
      </c>
      <c r="H4683" s="11">
        <v>1244.4000000000001</v>
      </c>
      <c r="I4683" s="11">
        <v>15.057240000000006</v>
      </c>
      <c r="J4683" s="13">
        <f>data[[#This Row],[Clicks]]/data[[#This Row],[Impressions]]</f>
        <v>1.2100000000000003E-2</v>
      </c>
      <c r="K4683" s="1">
        <v>0.98899999999999955</v>
      </c>
      <c r="L4683" s="2">
        <v>14.891610359999998</v>
      </c>
      <c r="M4683">
        <v>8</v>
      </c>
      <c r="N4683" s="1">
        <f>IF(data[[#This Row],[Conversions]]=0,0,data[[#This Row],[Spend, Dollars]]/data[[#This Row],[Conversions]])</f>
        <v>1.8614512949999997</v>
      </c>
      <c r="O4683" s="13">
        <f>data[[#This Row],[Conversions]]/data[[#This Row],[Clicks]]</f>
        <v>0.53130587013290598</v>
      </c>
      <c r="P4683" s="11">
        <v>468</v>
      </c>
      <c r="Q4683" s="11">
        <f>IF(data[[#This Row],[Spend, Dollars]]=0,0,data[[#This Row],[Total conversion value, Dollars]]/data[[#This Row],[Spend, Dollars]])</f>
        <v>31.427091408265941</v>
      </c>
      <c r="R4683" s="2">
        <v>47</v>
      </c>
      <c r="S4683" s="2">
        <v>1</v>
      </c>
      <c r="T4683" s="2">
        <v>3</v>
      </c>
      <c r="U4683" s="2">
        <f t="shared" si="73"/>
        <v>51</v>
      </c>
    </row>
    <row r="4684" spans="1:21" x14ac:dyDescent="0.2">
      <c r="A4684" t="s">
        <v>22</v>
      </c>
      <c r="B4684" s="3">
        <v>44993</v>
      </c>
      <c r="C4684" s="10" t="str">
        <f>TEXT(data[[#This Row],[Date]],"mmmm")</f>
        <v>March</v>
      </c>
      <c r="D4684" t="s">
        <v>16</v>
      </c>
      <c r="E4684" t="s">
        <v>19</v>
      </c>
      <c r="F4684" t="s">
        <v>14</v>
      </c>
      <c r="G4684" t="s">
        <v>17</v>
      </c>
      <c r="H4684" s="11">
        <v>711.40000000000009</v>
      </c>
      <c r="I4684" s="11">
        <v>9.1059200000000029</v>
      </c>
      <c r="J4684" s="13">
        <f>data[[#This Row],[Clicks]]/data[[#This Row],[Impressions]]</f>
        <v>1.2800000000000002E-2</v>
      </c>
      <c r="K4684" s="1">
        <v>0.10349999999999987</v>
      </c>
      <c r="L4684" s="2">
        <v>0.94246271999999909</v>
      </c>
      <c r="M4684">
        <v>6</v>
      </c>
      <c r="N4684" s="1">
        <f>IF(data[[#This Row],[Conversions]]=0,0,data[[#This Row],[Spend, Dollars]]/data[[#This Row],[Conversions]])</f>
        <v>0.15707711999999985</v>
      </c>
      <c r="O4684" s="13">
        <f>data[[#This Row],[Conversions]]/data[[#This Row],[Clicks]]</f>
        <v>0.65891200449817244</v>
      </c>
      <c r="P4684" s="11">
        <v>276</v>
      </c>
      <c r="Q4684" s="11">
        <f>IF(data[[#This Row],[Spend, Dollars]]=0,0,data[[#This Row],[Total conversion value, Dollars]]/data[[#This Row],[Spend, Dollars]])</f>
        <v>292.84977977696587</v>
      </c>
      <c r="R4684" s="2">
        <v>29</v>
      </c>
      <c r="S4684" s="2">
        <v>14</v>
      </c>
      <c r="T4684" s="2">
        <v>7.5</v>
      </c>
      <c r="U4684" s="2">
        <f t="shared" si="73"/>
        <v>50.5</v>
      </c>
    </row>
    <row r="4685" spans="1:21" x14ac:dyDescent="0.2">
      <c r="A4685" t="s">
        <v>22</v>
      </c>
      <c r="B4685" s="3">
        <v>44994</v>
      </c>
      <c r="C4685" s="10" t="str">
        <f>TEXT(data[[#This Row],[Date]],"mmmm")</f>
        <v>March</v>
      </c>
      <c r="D4685" t="s">
        <v>16</v>
      </c>
      <c r="E4685" t="s">
        <v>19</v>
      </c>
      <c r="F4685" t="s">
        <v>14</v>
      </c>
      <c r="G4685" t="s">
        <v>17</v>
      </c>
      <c r="H4685" s="11">
        <v>1180.4000000000001</v>
      </c>
      <c r="I4685" s="11">
        <v>14.400880000000001</v>
      </c>
      <c r="J4685" s="13">
        <f>data[[#This Row],[Clicks]]/data[[#This Row],[Impressions]]</f>
        <v>1.2199999999999999E-2</v>
      </c>
      <c r="K4685" s="1">
        <v>0.98899999999999966</v>
      </c>
      <c r="L4685" s="2">
        <v>14.242470319999995</v>
      </c>
      <c r="M4685">
        <v>7</v>
      </c>
      <c r="N4685" s="1">
        <f>IF(data[[#This Row],[Conversions]]=0,0,data[[#This Row],[Spend, Dollars]]/data[[#This Row],[Conversions]])</f>
        <v>2.0346386171428565</v>
      </c>
      <c r="O4685" s="13">
        <f>data[[#This Row],[Conversions]]/data[[#This Row],[Clicks]]</f>
        <v>0.48608140613629164</v>
      </c>
      <c r="P4685" s="11">
        <v>424.8</v>
      </c>
      <c r="Q4685" s="11">
        <f>IF(data[[#This Row],[Spend, Dollars]]=0,0,data[[#This Row],[Total conversion value, Dollars]]/data[[#This Row],[Spend, Dollars]])</f>
        <v>29.826286483706021</v>
      </c>
      <c r="R4685" s="2">
        <v>49</v>
      </c>
      <c r="S4685" s="2">
        <v>11</v>
      </c>
      <c r="T4685" s="2">
        <v>7.5</v>
      </c>
      <c r="U4685" s="2">
        <f t="shared" si="73"/>
        <v>67.5</v>
      </c>
    </row>
    <row r="4686" spans="1:21" x14ac:dyDescent="0.2">
      <c r="A4686" t="s">
        <v>22</v>
      </c>
      <c r="B4686" s="3">
        <v>44995</v>
      </c>
      <c r="C4686" s="10" t="str">
        <f>TEXT(data[[#This Row],[Date]],"mmmm")</f>
        <v>March</v>
      </c>
      <c r="D4686" t="s">
        <v>16</v>
      </c>
      <c r="E4686" t="s">
        <v>19</v>
      </c>
      <c r="F4686" t="s">
        <v>14</v>
      </c>
      <c r="G4686" t="s">
        <v>17</v>
      </c>
      <c r="H4686" s="11">
        <v>1136.8000000000002</v>
      </c>
      <c r="I4686" s="11">
        <v>13.073200000000003</v>
      </c>
      <c r="J4686" s="13">
        <f>data[[#This Row],[Clicks]]/data[[#This Row],[Impressions]]</f>
        <v>1.1500000000000002E-2</v>
      </c>
      <c r="K4686" s="1">
        <v>0.86249999999999971</v>
      </c>
      <c r="L4686" s="2">
        <v>11.275634999999999</v>
      </c>
      <c r="M4686">
        <v>6</v>
      </c>
      <c r="N4686" s="1">
        <f>IF(data[[#This Row],[Conversions]]=0,0,data[[#This Row],[Spend, Dollars]]/data[[#This Row],[Conversions]])</f>
        <v>1.8792724999999999</v>
      </c>
      <c r="O4686" s="13">
        <f>data[[#This Row],[Conversions]]/data[[#This Row],[Clicks]]</f>
        <v>0.45895419637120205</v>
      </c>
      <c r="P4686" s="11">
        <v>468</v>
      </c>
      <c r="Q4686" s="11">
        <f>IF(data[[#This Row],[Spend, Dollars]]=0,0,data[[#This Row],[Total conversion value, Dollars]]/data[[#This Row],[Spend, Dollars]])</f>
        <v>41.505422976178281</v>
      </c>
      <c r="R4686" s="2">
        <v>53</v>
      </c>
      <c r="S4686" s="2">
        <v>11</v>
      </c>
      <c r="T4686" s="2">
        <v>1.5</v>
      </c>
      <c r="U4686" s="2">
        <f t="shared" si="73"/>
        <v>65.5</v>
      </c>
    </row>
    <row r="4687" spans="1:21" x14ac:dyDescent="0.2">
      <c r="A4687" t="s">
        <v>22</v>
      </c>
      <c r="B4687" s="3">
        <v>44996</v>
      </c>
      <c r="C4687" s="10" t="str">
        <f>TEXT(data[[#This Row],[Date]],"mmmm")</f>
        <v>March</v>
      </c>
      <c r="D4687" t="s">
        <v>16</v>
      </c>
      <c r="E4687" t="s">
        <v>19</v>
      </c>
      <c r="F4687" t="s">
        <v>14</v>
      </c>
      <c r="G4687" t="s">
        <v>17</v>
      </c>
      <c r="H4687" s="11">
        <v>786.2</v>
      </c>
      <c r="I4687" s="11">
        <v>11.399900000000001</v>
      </c>
      <c r="J4687" s="13">
        <f>data[[#This Row],[Clicks]]/data[[#This Row],[Impressions]]</f>
        <v>1.4500000000000001E-2</v>
      </c>
      <c r="K4687" s="1">
        <v>0.74749999999999972</v>
      </c>
      <c r="L4687" s="2">
        <v>8.5214252499999965</v>
      </c>
      <c r="M4687">
        <v>3</v>
      </c>
      <c r="N4687" s="1">
        <f>IF(data[[#This Row],[Conversions]]=0,0,data[[#This Row],[Spend, Dollars]]/data[[#This Row],[Conversions]])</f>
        <v>2.8404750833333323</v>
      </c>
      <c r="O4687" s="13">
        <f>data[[#This Row],[Conversions]]/data[[#This Row],[Clicks]]</f>
        <v>0.26316020315967681</v>
      </c>
      <c r="P4687" s="11">
        <v>139.19999999999999</v>
      </c>
      <c r="Q4687" s="11">
        <f>IF(data[[#This Row],[Spend, Dollars]]=0,0,data[[#This Row],[Total conversion value, Dollars]]/data[[#This Row],[Spend, Dollars]])</f>
        <v>16.335295553991987</v>
      </c>
      <c r="R4687" s="2">
        <v>61</v>
      </c>
      <c r="S4687" s="2">
        <v>10</v>
      </c>
      <c r="T4687" s="2">
        <v>7.5</v>
      </c>
      <c r="U4687" s="2">
        <f t="shared" si="73"/>
        <v>78.5</v>
      </c>
    </row>
    <row r="4688" spans="1:21" x14ac:dyDescent="0.2">
      <c r="A4688" t="s">
        <v>22</v>
      </c>
      <c r="B4688" s="3">
        <v>44997</v>
      </c>
      <c r="C4688" s="10" t="str">
        <f>TEXT(data[[#This Row],[Date]],"mmmm")</f>
        <v>March</v>
      </c>
      <c r="D4688" t="s">
        <v>16</v>
      </c>
      <c r="E4688" t="s">
        <v>19</v>
      </c>
      <c r="F4688" t="s">
        <v>14</v>
      </c>
      <c r="G4688" t="s">
        <v>17</v>
      </c>
      <c r="H4688" s="11">
        <v>897.40000000000009</v>
      </c>
      <c r="I4688" s="11">
        <v>9.6021799999999988</v>
      </c>
      <c r="J4688" s="13">
        <f>data[[#This Row],[Clicks]]/data[[#This Row],[Impressions]]</f>
        <v>1.0699999999999998E-2</v>
      </c>
      <c r="K4688" s="1">
        <v>0.89699999999999969</v>
      </c>
      <c r="L4688" s="2">
        <v>8.6131554599999962</v>
      </c>
      <c r="M4688">
        <v>3</v>
      </c>
      <c r="N4688" s="1">
        <f>IF(data[[#This Row],[Conversions]]=0,0,data[[#This Row],[Spend, Dollars]]/data[[#This Row],[Conversions]])</f>
        <v>2.8710518199999986</v>
      </c>
      <c r="O4688" s="13">
        <f>data[[#This Row],[Conversions]]/data[[#This Row],[Clicks]]</f>
        <v>0.31242905256931242</v>
      </c>
      <c r="P4688" s="11">
        <v>184.79999999999998</v>
      </c>
      <c r="Q4688" s="11">
        <f>IF(data[[#This Row],[Spend, Dollars]]=0,0,data[[#This Row],[Total conversion value, Dollars]]/data[[#This Row],[Spend, Dollars]])</f>
        <v>21.45555143619805</v>
      </c>
      <c r="R4688" s="2">
        <v>19</v>
      </c>
      <c r="S4688" s="2">
        <v>3</v>
      </c>
      <c r="T4688" s="2">
        <v>4.5</v>
      </c>
      <c r="U4688" s="2">
        <f t="shared" si="73"/>
        <v>26.5</v>
      </c>
    </row>
    <row r="4689" spans="1:21" x14ac:dyDescent="0.2">
      <c r="A4689" t="s">
        <v>22</v>
      </c>
      <c r="B4689" s="3">
        <v>44998</v>
      </c>
      <c r="C4689" s="10" t="str">
        <f>TEXT(data[[#This Row],[Date]],"mmmm")</f>
        <v>March</v>
      </c>
      <c r="D4689" t="s">
        <v>16</v>
      </c>
      <c r="E4689" t="s">
        <v>19</v>
      </c>
      <c r="F4689" t="s">
        <v>14</v>
      </c>
      <c r="G4689" t="s">
        <v>17</v>
      </c>
      <c r="H4689" s="11">
        <v>534.79999999999995</v>
      </c>
      <c r="I4689" s="11">
        <v>4.9201599999999992</v>
      </c>
      <c r="J4689" s="13">
        <f>data[[#This Row],[Clicks]]/data[[#This Row],[Impressions]]</f>
        <v>9.1999999999999998E-3</v>
      </c>
      <c r="K4689" s="1">
        <v>0.56349999999999967</v>
      </c>
      <c r="L4689" s="2">
        <v>2.7725101599999977</v>
      </c>
      <c r="M4689">
        <v>7</v>
      </c>
      <c r="N4689" s="1">
        <f>IF(data[[#This Row],[Conversions]]=0,0,data[[#This Row],[Spend, Dollars]]/data[[#This Row],[Conversions]])</f>
        <v>0.39607287999999968</v>
      </c>
      <c r="O4689" s="13">
        <f>data[[#This Row],[Conversions]]/data[[#This Row],[Clicks]]</f>
        <v>1.4227179603915323</v>
      </c>
      <c r="P4689" s="11">
        <v>396</v>
      </c>
      <c r="Q4689" s="11">
        <f>IF(data[[#This Row],[Spend, Dollars]]=0,0,data[[#This Row],[Total conversion value, Dollars]]/data[[#This Row],[Spend, Dollars]])</f>
        <v>142.83085620865688</v>
      </c>
      <c r="R4689" s="2">
        <v>32</v>
      </c>
      <c r="S4689" s="2">
        <v>3</v>
      </c>
      <c r="T4689" s="2">
        <v>0</v>
      </c>
      <c r="U4689" s="2">
        <f t="shared" si="73"/>
        <v>35</v>
      </c>
    </row>
    <row r="4690" spans="1:21" x14ac:dyDescent="0.2">
      <c r="A4690" t="s">
        <v>22</v>
      </c>
      <c r="B4690" s="3">
        <v>44999</v>
      </c>
      <c r="C4690" s="10" t="str">
        <f>TEXT(data[[#This Row],[Date]],"mmmm")</f>
        <v>March</v>
      </c>
      <c r="D4690" t="s">
        <v>16</v>
      </c>
      <c r="E4690" t="s">
        <v>19</v>
      </c>
      <c r="F4690" t="s">
        <v>14</v>
      </c>
      <c r="G4690" t="s">
        <v>17</v>
      </c>
      <c r="H4690" s="11">
        <v>1016.4000000000001</v>
      </c>
      <c r="I4690" s="11">
        <v>10.977120000000001</v>
      </c>
      <c r="J4690" s="13">
        <f>data[[#This Row],[Clicks]]/data[[#This Row],[Impressions]]</f>
        <v>1.0800000000000001E-2</v>
      </c>
      <c r="K4690" s="1">
        <v>5.7499999999999996E-2</v>
      </c>
      <c r="L4690" s="2">
        <v>0.63118439999999998</v>
      </c>
      <c r="M4690">
        <v>6</v>
      </c>
      <c r="N4690" s="1">
        <f>IF(data[[#This Row],[Conversions]]=0,0,data[[#This Row],[Spend, Dollars]]/data[[#This Row],[Conversions]])</f>
        <v>0.1051974</v>
      </c>
      <c r="O4690" s="13">
        <f>data[[#This Row],[Conversions]]/data[[#This Row],[Clicks]]</f>
        <v>0.54659145568236467</v>
      </c>
      <c r="P4690" s="11">
        <v>340.8</v>
      </c>
      <c r="Q4690" s="11">
        <f>IF(data[[#This Row],[Spend, Dollars]]=0,0,data[[#This Row],[Total conversion value, Dollars]]/data[[#This Row],[Spend, Dollars]])</f>
        <v>539.93729883057949</v>
      </c>
      <c r="R4690" s="2">
        <v>34</v>
      </c>
      <c r="S4690" s="2">
        <v>2</v>
      </c>
      <c r="T4690" s="2">
        <v>1.5</v>
      </c>
      <c r="U4690" s="2">
        <f t="shared" si="73"/>
        <v>37.5</v>
      </c>
    </row>
    <row r="4691" spans="1:21" x14ac:dyDescent="0.2">
      <c r="A4691" t="s">
        <v>22</v>
      </c>
      <c r="B4691" s="3">
        <v>45000</v>
      </c>
      <c r="C4691" s="10" t="str">
        <f>TEXT(data[[#This Row],[Date]],"mmmm")</f>
        <v>March</v>
      </c>
      <c r="D4691" t="s">
        <v>16</v>
      </c>
      <c r="E4691" t="s">
        <v>19</v>
      </c>
      <c r="F4691" t="s">
        <v>14</v>
      </c>
      <c r="G4691" t="s">
        <v>17</v>
      </c>
      <c r="H4691" s="11">
        <v>615.40000000000009</v>
      </c>
      <c r="I4691" s="11">
        <v>6.3386200000000006</v>
      </c>
      <c r="J4691" s="13">
        <f>data[[#This Row],[Clicks]]/data[[#This Row],[Impressions]]</f>
        <v>1.03E-2</v>
      </c>
      <c r="K4691" s="1">
        <v>0.1265</v>
      </c>
      <c r="L4691" s="2">
        <v>0.80183543000000013</v>
      </c>
      <c r="M4691">
        <v>3</v>
      </c>
      <c r="N4691" s="1">
        <f>IF(data[[#This Row],[Conversions]]=0,0,data[[#This Row],[Spend, Dollars]]/data[[#This Row],[Conversions]])</f>
        <v>0.26727847666666671</v>
      </c>
      <c r="O4691" s="13">
        <f>data[[#This Row],[Conversions]]/data[[#This Row],[Clicks]]</f>
        <v>0.47328913864532024</v>
      </c>
      <c r="P4691" s="11">
        <v>168</v>
      </c>
      <c r="Q4691" s="11">
        <f>IF(data[[#This Row],[Spend, Dollars]]=0,0,data[[#This Row],[Total conversion value, Dollars]]/data[[#This Row],[Spend, Dollars]])</f>
        <v>209.51930248330382</v>
      </c>
      <c r="R4691" s="2">
        <v>27</v>
      </c>
      <c r="S4691" s="2">
        <v>6</v>
      </c>
      <c r="T4691" s="2">
        <v>4.5</v>
      </c>
      <c r="U4691" s="2">
        <f t="shared" si="73"/>
        <v>37.5</v>
      </c>
    </row>
    <row r="4692" spans="1:21" x14ac:dyDescent="0.2">
      <c r="A4692" t="s">
        <v>22</v>
      </c>
      <c r="B4692" s="3">
        <v>45001</v>
      </c>
      <c r="C4692" s="10" t="str">
        <f>TEXT(data[[#This Row],[Date]],"mmmm")</f>
        <v>March</v>
      </c>
      <c r="D4692" t="s">
        <v>16</v>
      </c>
      <c r="E4692" t="s">
        <v>19</v>
      </c>
      <c r="F4692" t="s">
        <v>14</v>
      </c>
      <c r="G4692" t="s">
        <v>17</v>
      </c>
      <c r="H4692" s="11">
        <v>1109.8000000000002</v>
      </c>
      <c r="I4692" s="11">
        <v>11.87486</v>
      </c>
      <c r="J4692" s="13">
        <f>data[[#This Row],[Clicks]]/data[[#This Row],[Impressions]]</f>
        <v>1.0699999999999998E-2</v>
      </c>
      <c r="K4692" s="1">
        <v>0.56349999999999978</v>
      </c>
      <c r="L4692" s="2">
        <v>6.691483609999997</v>
      </c>
      <c r="M4692">
        <v>3</v>
      </c>
      <c r="N4692" s="1">
        <f>IF(data[[#This Row],[Conversions]]=0,0,data[[#This Row],[Spend, Dollars]]/data[[#This Row],[Conversions]])</f>
        <v>2.2304945366666655</v>
      </c>
      <c r="O4692" s="13">
        <f>data[[#This Row],[Conversions]]/data[[#This Row],[Clicks]]</f>
        <v>0.25263455737583435</v>
      </c>
      <c r="P4692" s="11">
        <v>85.2</v>
      </c>
      <c r="Q4692" s="11">
        <f>IF(data[[#This Row],[Spend, Dollars]]=0,0,data[[#This Row],[Total conversion value, Dollars]]/data[[#This Row],[Spend, Dollars]])</f>
        <v>12.732602359314461</v>
      </c>
      <c r="R4692" s="2">
        <v>40</v>
      </c>
      <c r="S4692" s="2">
        <v>12</v>
      </c>
      <c r="T4692" s="2">
        <v>1.5</v>
      </c>
      <c r="U4692" s="2">
        <f t="shared" si="73"/>
        <v>53.5</v>
      </c>
    </row>
    <row r="4693" spans="1:21" x14ac:dyDescent="0.2">
      <c r="A4693" t="s">
        <v>22</v>
      </c>
      <c r="B4693" s="3">
        <v>45002</v>
      </c>
      <c r="C4693" s="10" t="str">
        <f>TEXT(data[[#This Row],[Date]],"mmmm")</f>
        <v>March</v>
      </c>
      <c r="D4693" t="s">
        <v>16</v>
      </c>
      <c r="E4693" t="s">
        <v>19</v>
      </c>
      <c r="F4693" t="s">
        <v>14</v>
      </c>
      <c r="G4693" t="s">
        <v>17</v>
      </c>
      <c r="H4693" s="11">
        <v>854.80000000000018</v>
      </c>
      <c r="I4693" s="11">
        <v>8.6334800000000005</v>
      </c>
      <c r="J4693" s="13">
        <f>data[[#This Row],[Clicks]]/data[[#This Row],[Impressions]]</f>
        <v>1.0099999999999998E-2</v>
      </c>
      <c r="K4693" s="1">
        <v>0.62099999999999977</v>
      </c>
      <c r="L4693" s="2">
        <v>5.361391079999998</v>
      </c>
      <c r="M4693">
        <v>7</v>
      </c>
      <c r="N4693" s="1">
        <f>IF(data[[#This Row],[Conversions]]=0,0,data[[#This Row],[Spend, Dollars]]/data[[#This Row],[Conversions]])</f>
        <v>0.76591301142857116</v>
      </c>
      <c r="O4693" s="13">
        <f>data[[#This Row],[Conversions]]/data[[#This Row],[Clicks]]</f>
        <v>0.81079703665265912</v>
      </c>
      <c r="P4693" s="11">
        <v>324</v>
      </c>
      <c r="Q4693" s="11">
        <f>IF(data[[#This Row],[Spend, Dollars]]=0,0,data[[#This Row],[Total conversion value, Dollars]]/data[[#This Row],[Spend, Dollars]])</f>
        <v>60.432077266036735</v>
      </c>
      <c r="R4693" s="2">
        <v>43</v>
      </c>
      <c r="S4693" s="2">
        <v>7</v>
      </c>
      <c r="T4693" s="2">
        <v>3</v>
      </c>
      <c r="U4693" s="2">
        <f t="shared" si="73"/>
        <v>53</v>
      </c>
    </row>
    <row r="4694" spans="1:21" x14ac:dyDescent="0.2">
      <c r="A4694" t="s">
        <v>22</v>
      </c>
      <c r="B4694" s="3">
        <v>45003</v>
      </c>
      <c r="C4694" s="10" t="str">
        <f>TEXT(data[[#This Row],[Date]],"mmmm")</f>
        <v>March</v>
      </c>
      <c r="D4694" t="s">
        <v>16</v>
      </c>
      <c r="E4694" t="s">
        <v>19</v>
      </c>
      <c r="F4694" t="s">
        <v>14</v>
      </c>
      <c r="G4694" t="s">
        <v>17</v>
      </c>
      <c r="H4694" s="11">
        <v>1123.2</v>
      </c>
      <c r="I4694" s="11">
        <v>16.511039999999998</v>
      </c>
      <c r="J4694" s="13">
        <f>data[[#This Row],[Clicks]]/data[[#This Row],[Impressions]]</f>
        <v>1.4699999999999998E-2</v>
      </c>
      <c r="K4694" s="1">
        <v>0.12650000000000006</v>
      </c>
      <c r="L4694" s="2">
        <v>2.0886465600000008</v>
      </c>
      <c r="M4694">
        <v>3</v>
      </c>
      <c r="N4694" s="1">
        <f>IF(data[[#This Row],[Conversions]]=0,0,data[[#This Row],[Spend, Dollars]]/data[[#This Row],[Conversions]])</f>
        <v>0.69621552000000031</v>
      </c>
      <c r="O4694" s="13">
        <f>data[[#This Row],[Conversions]]/data[[#This Row],[Clicks]]</f>
        <v>0.18169661026803888</v>
      </c>
      <c r="P4694" s="11">
        <v>105.6</v>
      </c>
      <c r="Q4694" s="11">
        <f>IF(data[[#This Row],[Spend, Dollars]]=0,0,data[[#This Row],[Total conversion value, Dollars]]/data[[#This Row],[Spend, Dollars]])</f>
        <v>50.559056770236872</v>
      </c>
      <c r="R4694" s="2">
        <v>47</v>
      </c>
      <c r="S4694" s="2">
        <v>0</v>
      </c>
      <c r="T4694" s="2">
        <v>7.5</v>
      </c>
      <c r="U4694" s="2">
        <f t="shared" si="73"/>
        <v>54.5</v>
      </c>
    </row>
    <row r="4695" spans="1:21" x14ac:dyDescent="0.2">
      <c r="A4695" t="s">
        <v>22</v>
      </c>
      <c r="B4695" s="3">
        <v>45004</v>
      </c>
      <c r="C4695" s="10" t="str">
        <f>TEXT(data[[#This Row],[Date]],"mmmm")</f>
        <v>March</v>
      </c>
      <c r="D4695" t="s">
        <v>16</v>
      </c>
      <c r="E4695" t="s">
        <v>19</v>
      </c>
      <c r="F4695" t="s">
        <v>14</v>
      </c>
      <c r="G4695" t="s">
        <v>17</v>
      </c>
      <c r="H4695" s="11">
        <v>423.80000000000007</v>
      </c>
      <c r="I4695" s="11">
        <v>4.2380000000000013</v>
      </c>
      <c r="J4695" s="13">
        <f>data[[#This Row],[Clicks]]/data[[#This Row],[Impressions]]</f>
        <v>1.0000000000000002E-2</v>
      </c>
      <c r="K4695" s="1">
        <v>1.1499999999999997</v>
      </c>
      <c r="L4695" s="2">
        <v>4.8737000000000004</v>
      </c>
      <c r="M4695">
        <v>8</v>
      </c>
      <c r="N4695" s="1">
        <f>IF(data[[#This Row],[Conversions]]=0,0,data[[#This Row],[Spend, Dollars]]/data[[#This Row],[Conversions]])</f>
        <v>0.60921250000000005</v>
      </c>
      <c r="O4695" s="13">
        <f>data[[#This Row],[Conversions]]/data[[#This Row],[Clicks]]</f>
        <v>1.8876828692779608</v>
      </c>
      <c r="P4695" s="11">
        <v>352.8</v>
      </c>
      <c r="Q4695" s="11">
        <f>IF(data[[#This Row],[Spend, Dollars]]=0,0,data[[#This Row],[Total conversion value, Dollars]]/data[[#This Row],[Spend, Dollars]])</f>
        <v>72.388534378398333</v>
      </c>
      <c r="R4695" s="2">
        <v>49</v>
      </c>
      <c r="S4695" s="2">
        <v>4</v>
      </c>
      <c r="T4695" s="2">
        <v>4.5</v>
      </c>
      <c r="U4695" s="2">
        <f t="shared" si="73"/>
        <v>57.5</v>
      </c>
    </row>
    <row r="4696" spans="1:21" x14ac:dyDescent="0.2">
      <c r="A4696" t="s">
        <v>22</v>
      </c>
      <c r="B4696" s="3">
        <v>45005</v>
      </c>
      <c r="C4696" s="10" t="str">
        <f>TEXT(data[[#This Row],[Date]],"mmmm")</f>
        <v>March</v>
      </c>
      <c r="D4696" t="s">
        <v>16</v>
      </c>
      <c r="E4696" t="s">
        <v>19</v>
      </c>
      <c r="F4696" t="s">
        <v>14</v>
      </c>
      <c r="G4696" t="s">
        <v>17</v>
      </c>
      <c r="H4696" s="11">
        <v>574.6</v>
      </c>
      <c r="I4696" s="11">
        <v>7.8720200000000009</v>
      </c>
      <c r="J4696" s="13">
        <f>data[[#This Row],[Clicks]]/data[[#This Row],[Impressions]]</f>
        <v>1.37E-2</v>
      </c>
      <c r="K4696" s="1">
        <v>0.85099999999999965</v>
      </c>
      <c r="L4696" s="2">
        <v>6.699089019999998</v>
      </c>
      <c r="M4696">
        <v>3</v>
      </c>
      <c r="N4696" s="1">
        <f>IF(data[[#This Row],[Conversions]]=0,0,data[[#This Row],[Spend, Dollars]]/data[[#This Row],[Conversions]])</f>
        <v>2.2330296733333328</v>
      </c>
      <c r="O4696" s="13">
        <f>data[[#This Row],[Conversions]]/data[[#This Row],[Clicks]]</f>
        <v>0.38109659274239643</v>
      </c>
      <c r="P4696" s="11">
        <v>85.2</v>
      </c>
      <c r="Q4696" s="11">
        <f>IF(data[[#This Row],[Spend, Dollars]]=0,0,data[[#This Row],[Total conversion value, Dollars]]/data[[#This Row],[Spend, Dollars]])</f>
        <v>12.718147160850839</v>
      </c>
      <c r="R4696" s="2">
        <v>57</v>
      </c>
      <c r="S4696" s="2">
        <v>10</v>
      </c>
      <c r="T4696" s="2">
        <v>3</v>
      </c>
      <c r="U4696" s="2">
        <f t="shared" si="73"/>
        <v>70</v>
      </c>
    </row>
    <row r="4697" spans="1:21" x14ac:dyDescent="0.2">
      <c r="A4697" t="s">
        <v>22</v>
      </c>
      <c r="B4697" s="3">
        <v>45006</v>
      </c>
      <c r="C4697" s="10" t="str">
        <f>TEXT(data[[#This Row],[Date]],"mmmm")</f>
        <v>March</v>
      </c>
      <c r="D4697" t="s">
        <v>16</v>
      </c>
      <c r="E4697" t="s">
        <v>19</v>
      </c>
      <c r="F4697" t="s">
        <v>14</v>
      </c>
      <c r="G4697" t="s">
        <v>17</v>
      </c>
      <c r="H4697" s="11">
        <v>930.60000000000014</v>
      </c>
      <c r="I4697" s="11">
        <v>15.354900000000002</v>
      </c>
      <c r="J4697" s="13">
        <f>data[[#This Row],[Clicks]]/data[[#This Row],[Impressions]]</f>
        <v>1.6500000000000001E-2</v>
      </c>
      <c r="K4697" s="1">
        <v>2.2999999999999882E-2</v>
      </c>
      <c r="L4697" s="2">
        <v>0.35316269999999822</v>
      </c>
      <c r="M4697">
        <v>8</v>
      </c>
      <c r="N4697" s="1">
        <f>IF(data[[#This Row],[Conversions]]=0,0,data[[#This Row],[Spend, Dollars]]/data[[#This Row],[Conversions]])</f>
        <v>4.4145337499999777E-2</v>
      </c>
      <c r="O4697" s="13">
        <f>data[[#This Row],[Conversions]]/data[[#This Row],[Clicks]]</f>
        <v>0.52100632371425404</v>
      </c>
      <c r="P4697" s="11">
        <v>496.79999999999995</v>
      </c>
      <c r="Q4697" s="11">
        <f>IF(data[[#This Row],[Spend, Dollars]]=0,0,data[[#This Row],[Total conversion value, Dollars]]/data[[#This Row],[Spend, Dollars]])</f>
        <v>1406.717074028493</v>
      </c>
      <c r="R4697" s="2">
        <v>25</v>
      </c>
      <c r="S4697" s="2">
        <v>1</v>
      </c>
      <c r="T4697" s="2">
        <v>9</v>
      </c>
      <c r="U4697" s="2">
        <f t="shared" si="73"/>
        <v>35</v>
      </c>
    </row>
    <row r="4698" spans="1:21" x14ac:dyDescent="0.2">
      <c r="A4698" t="s">
        <v>22</v>
      </c>
      <c r="B4698" s="3">
        <v>45007</v>
      </c>
      <c r="C4698" s="10" t="str">
        <f>TEXT(data[[#This Row],[Date]],"mmmm")</f>
        <v>March</v>
      </c>
      <c r="D4698" t="s">
        <v>16</v>
      </c>
      <c r="E4698" t="s">
        <v>19</v>
      </c>
      <c r="F4698" t="s">
        <v>14</v>
      </c>
      <c r="G4698" t="s">
        <v>17</v>
      </c>
      <c r="H4698" s="11">
        <v>384.40000000000009</v>
      </c>
      <c r="I4698" s="11">
        <v>3.8055600000000007</v>
      </c>
      <c r="J4698" s="13">
        <f>data[[#This Row],[Clicks]]/data[[#This Row],[Impressions]]</f>
        <v>9.8999999999999991E-3</v>
      </c>
      <c r="K4698" s="1">
        <v>1.2304999999999997</v>
      </c>
      <c r="L4698" s="2">
        <v>4.6827415800000001</v>
      </c>
      <c r="M4698">
        <v>4</v>
      </c>
      <c r="N4698" s="1">
        <f>IF(data[[#This Row],[Conversions]]=0,0,data[[#This Row],[Spend, Dollars]]/data[[#This Row],[Conversions]])</f>
        <v>1.170685395</v>
      </c>
      <c r="O4698" s="13">
        <f>data[[#This Row],[Conversions]]/data[[#This Row],[Clicks]]</f>
        <v>1.0510936629563059</v>
      </c>
      <c r="P4698" s="11">
        <v>105.6</v>
      </c>
      <c r="Q4698" s="11">
        <f>IF(data[[#This Row],[Spend, Dollars]]=0,0,data[[#This Row],[Total conversion value, Dollars]]/data[[#This Row],[Spend, Dollars]])</f>
        <v>22.550892078054837</v>
      </c>
      <c r="R4698" s="2">
        <v>57</v>
      </c>
      <c r="S4698" s="2">
        <v>7</v>
      </c>
      <c r="T4698" s="2">
        <v>9</v>
      </c>
      <c r="U4698" s="2">
        <f t="shared" si="73"/>
        <v>73</v>
      </c>
    </row>
    <row r="4699" spans="1:21" x14ac:dyDescent="0.2">
      <c r="A4699" t="s">
        <v>22</v>
      </c>
      <c r="B4699" s="3">
        <v>45008</v>
      </c>
      <c r="C4699" s="10" t="str">
        <f>TEXT(data[[#This Row],[Date]],"mmmm")</f>
        <v>March</v>
      </c>
      <c r="D4699" t="s">
        <v>16</v>
      </c>
      <c r="E4699" t="s">
        <v>19</v>
      </c>
      <c r="F4699" t="s">
        <v>14</v>
      </c>
      <c r="G4699" t="s">
        <v>17</v>
      </c>
      <c r="H4699" s="11">
        <v>810.60000000000014</v>
      </c>
      <c r="I4699" s="11">
        <v>7.6196400000000004</v>
      </c>
      <c r="J4699" s="13">
        <f>data[[#This Row],[Clicks]]/data[[#This Row],[Impressions]]</f>
        <v>9.3999999999999986E-3</v>
      </c>
      <c r="K4699" s="1">
        <v>1.2189999999999994</v>
      </c>
      <c r="L4699" s="2">
        <v>9.2883411599999963</v>
      </c>
      <c r="M4699">
        <v>4</v>
      </c>
      <c r="N4699" s="1">
        <f>IF(data[[#This Row],[Conversions]]=0,0,data[[#This Row],[Spend, Dollars]]/data[[#This Row],[Conversions]])</f>
        <v>2.3220852899999991</v>
      </c>
      <c r="O4699" s="13">
        <f>data[[#This Row],[Conversions]]/data[[#This Row],[Clicks]]</f>
        <v>0.52495918442341105</v>
      </c>
      <c r="P4699" s="11">
        <v>129.6</v>
      </c>
      <c r="Q4699" s="11">
        <f>IF(data[[#This Row],[Spend, Dollars]]=0,0,data[[#This Row],[Total conversion value, Dollars]]/data[[#This Row],[Spend, Dollars]])</f>
        <v>13.952975861623072</v>
      </c>
      <c r="R4699" s="2">
        <v>54</v>
      </c>
      <c r="S4699" s="2">
        <v>5</v>
      </c>
      <c r="T4699" s="2">
        <v>1.5</v>
      </c>
      <c r="U4699" s="2">
        <f t="shared" si="73"/>
        <v>60.5</v>
      </c>
    </row>
    <row r="4700" spans="1:21" x14ac:dyDescent="0.2">
      <c r="A4700" t="s">
        <v>22</v>
      </c>
      <c r="B4700" s="3">
        <v>45009</v>
      </c>
      <c r="C4700" s="10" t="str">
        <f>TEXT(data[[#This Row],[Date]],"mmmm")</f>
        <v>March</v>
      </c>
      <c r="D4700" t="s">
        <v>16</v>
      </c>
      <c r="E4700" t="s">
        <v>19</v>
      </c>
      <c r="F4700" t="s">
        <v>14</v>
      </c>
      <c r="G4700" t="s">
        <v>17</v>
      </c>
      <c r="H4700" s="11">
        <v>1437.6000000000001</v>
      </c>
      <c r="I4700" s="11">
        <v>18.25752</v>
      </c>
      <c r="J4700" s="13">
        <f>data[[#This Row],[Clicks]]/data[[#This Row],[Impressions]]</f>
        <v>1.2699999999999998E-2</v>
      </c>
      <c r="K4700" s="1">
        <v>0.90849999999999964</v>
      </c>
      <c r="L4700" s="2">
        <v>16.586956919999992</v>
      </c>
      <c r="M4700">
        <v>4</v>
      </c>
      <c r="N4700" s="1">
        <f>IF(data[[#This Row],[Conversions]]=0,0,data[[#This Row],[Spend, Dollars]]/data[[#This Row],[Conversions]])</f>
        <v>4.1467392299999979</v>
      </c>
      <c r="O4700" s="13">
        <f>data[[#This Row],[Conversions]]/data[[#This Row],[Clicks]]</f>
        <v>0.21908780601089306</v>
      </c>
      <c r="P4700" s="11">
        <v>177.6</v>
      </c>
      <c r="Q4700" s="11">
        <f>IF(data[[#This Row],[Spend, Dollars]]=0,0,data[[#This Row],[Total conversion value, Dollars]]/data[[#This Row],[Spend, Dollars]])</f>
        <v>10.707208130857078</v>
      </c>
      <c r="R4700" s="2">
        <v>22</v>
      </c>
      <c r="S4700" s="2">
        <v>3</v>
      </c>
      <c r="T4700" s="2">
        <v>6</v>
      </c>
      <c r="U4700" s="2">
        <f t="shared" si="73"/>
        <v>31</v>
      </c>
    </row>
    <row r="4701" spans="1:21" x14ac:dyDescent="0.2">
      <c r="A4701" t="s">
        <v>22</v>
      </c>
      <c r="B4701" s="3">
        <v>45010</v>
      </c>
      <c r="C4701" s="10" t="str">
        <f>TEXT(data[[#This Row],[Date]],"mmmm")</f>
        <v>March</v>
      </c>
      <c r="D4701" t="s">
        <v>16</v>
      </c>
      <c r="E4701" t="s">
        <v>19</v>
      </c>
      <c r="F4701" t="s">
        <v>14</v>
      </c>
      <c r="G4701" t="s">
        <v>17</v>
      </c>
      <c r="H4701" s="11">
        <v>450</v>
      </c>
      <c r="I4701" s="11">
        <v>7.5149999999999997</v>
      </c>
      <c r="J4701" s="13">
        <f>data[[#This Row],[Clicks]]/data[[#This Row],[Impressions]]</f>
        <v>1.67E-2</v>
      </c>
      <c r="K4701" s="1">
        <v>0.31049999999999994</v>
      </c>
      <c r="L4701" s="2">
        <v>2.3334074999999994</v>
      </c>
      <c r="M4701">
        <v>3</v>
      </c>
      <c r="N4701" s="1">
        <f>IF(data[[#This Row],[Conversions]]=0,0,data[[#This Row],[Spend, Dollars]]/data[[#This Row],[Conversions]])</f>
        <v>0.77780249999999984</v>
      </c>
      <c r="O4701" s="13">
        <f>data[[#This Row],[Conversions]]/data[[#This Row],[Clicks]]</f>
        <v>0.39920159680638723</v>
      </c>
      <c r="P4701" s="11">
        <v>96</v>
      </c>
      <c r="Q4701" s="11">
        <f>IF(data[[#This Row],[Spend, Dollars]]=0,0,data[[#This Row],[Total conversion value, Dollars]]/data[[#This Row],[Spend, Dollars]])</f>
        <v>41.141549429321721</v>
      </c>
      <c r="R4701" s="2">
        <v>42</v>
      </c>
      <c r="S4701" s="2">
        <v>11</v>
      </c>
      <c r="T4701" s="2">
        <v>4.5</v>
      </c>
      <c r="U4701" s="2">
        <f t="shared" si="73"/>
        <v>57.5</v>
      </c>
    </row>
    <row r="4702" spans="1:21" x14ac:dyDescent="0.2">
      <c r="A4702" t="s">
        <v>22</v>
      </c>
      <c r="B4702" s="3">
        <v>45011</v>
      </c>
      <c r="C4702" s="10" t="str">
        <f>TEXT(data[[#This Row],[Date]],"mmmm")</f>
        <v>March</v>
      </c>
      <c r="D4702" t="s">
        <v>16</v>
      </c>
      <c r="E4702" t="s">
        <v>19</v>
      </c>
      <c r="F4702" t="s">
        <v>14</v>
      </c>
      <c r="G4702" t="s">
        <v>17</v>
      </c>
      <c r="H4702" s="11">
        <v>910.40000000000009</v>
      </c>
      <c r="I4702" s="11">
        <v>10.105440000000002</v>
      </c>
      <c r="J4702" s="13">
        <f>data[[#This Row],[Clicks]]/data[[#This Row],[Impressions]]</f>
        <v>1.11E-2</v>
      </c>
      <c r="K4702" s="1">
        <v>1.1729999999999996</v>
      </c>
      <c r="L4702" s="2">
        <v>11.853681119999997</v>
      </c>
      <c r="M4702">
        <v>4</v>
      </c>
      <c r="N4702" s="1">
        <f>IF(data[[#This Row],[Conversions]]=0,0,data[[#This Row],[Spend, Dollars]]/data[[#This Row],[Conversions]])</f>
        <v>2.9634202799999994</v>
      </c>
      <c r="O4702" s="13">
        <f>data[[#This Row],[Conversions]]/data[[#This Row],[Clicks]]</f>
        <v>0.3958264063712218</v>
      </c>
      <c r="P4702" s="11">
        <v>230.39999999999998</v>
      </c>
      <c r="Q4702" s="11">
        <f>IF(data[[#This Row],[Spend, Dollars]]=0,0,data[[#This Row],[Total conversion value, Dollars]]/data[[#This Row],[Spend, Dollars]])</f>
        <v>19.437000005952584</v>
      </c>
      <c r="R4702" s="2">
        <v>15</v>
      </c>
      <c r="S4702" s="2">
        <v>12</v>
      </c>
      <c r="T4702" s="2">
        <v>1.5</v>
      </c>
      <c r="U4702" s="2">
        <f t="shared" si="73"/>
        <v>28.5</v>
      </c>
    </row>
    <row r="4703" spans="1:21" x14ac:dyDescent="0.2">
      <c r="A4703" t="s">
        <v>22</v>
      </c>
      <c r="B4703" s="3">
        <v>45012</v>
      </c>
      <c r="C4703" s="10" t="str">
        <f>TEXT(data[[#This Row],[Date]],"mmmm")</f>
        <v>March</v>
      </c>
      <c r="D4703" t="s">
        <v>16</v>
      </c>
      <c r="E4703" t="s">
        <v>19</v>
      </c>
      <c r="F4703" t="s">
        <v>14</v>
      </c>
      <c r="G4703" t="s">
        <v>17</v>
      </c>
      <c r="H4703" s="11">
        <v>617</v>
      </c>
      <c r="I4703" s="11">
        <v>5.8614999999999986</v>
      </c>
      <c r="J4703" s="13">
        <f>data[[#This Row],[Clicks]]/data[[#This Row],[Impressions]]</f>
        <v>9.499999999999998E-3</v>
      </c>
      <c r="K4703" s="1">
        <v>1.0004999999999997</v>
      </c>
      <c r="L4703" s="2">
        <v>5.8644307499999968</v>
      </c>
      <c r="M4703">
        <v>5</v>
      </c>
      <c r="N4703" s="1">
        <f>IF(data[[#This Row],[Conversions]]=0,0,data[[#This Row],[Spend, Dollars]]/data[[#This Row],[Conversions]])</f>
        <v>1.1728861499999994</v>
      </c>
      <c r="O4703" s="13">
        <f>data[[#This Row],[Conversions]]/data[[#This Row],[Clicks]]</f>
        <v>0.85302396997355645</v>
      </c>
      <c r="P4703" s="11">
        <v>182.4</v>
      </c>
      <c r="Q4703" s="11">
        <f>IF(data[[#This Row],[Spend, Dollars]]=0,0,data[[#This Row],[Total conversion value, Dollars]]/data[[#This Row],[Spend, Dollars]])</f>
        <v>31.102763043113793</v>
      </c>
      <c r="R4703" s="2">
        <v>45</v>
      </c>
      <c r="S4703" s="2">
        <v>9</v>
      </c>
      <c r="T4703" s="2">
        <v>3</v>
      </c>
      <c r="U4703" s="2">
        <f t="shared" si="73"/>
        <v>57</v>
      </c>
    </row>
    <row r="4704" spans="1:21" x14ac:dyDescent="0.2">
      <c r="A4704" t="s">
        <v>22</v>
      </c>
      <c r="B4704" s="3">
        <v>45013</v>
      </c>
      <c r="C4704" s="10" t="str">
        <f>TEXT(data[[#This Row],[Date]],"mmmm")</f>
        <v>March</v>
      </c>
      <c r="D4704" t="s">
        <v>16</v>
      </c>
      <c r="E4704" t="s">
        <v>19</v>
      </c>
      <c r="F4704" t="s">
        <v>14</v>
      </c>
      <c r="G4704" t="s">
        <v>17</v>
      </c>
      <c r="H4704" s="11">
        <v>559.20000000000005</v>
      </c>
      <c r="I4704" s="11">
        <v>5.4801600000000006</v>
      </c>
      <c r="J4704" s="13">
        <f>data[[#This Row],[Clicks]]/data[[#This Row],[Impressions]]</f>
        <v>9.7999999999999997E-3</v>
      </c>
      <c r="K4704" s="1">
        <v>1.1499999999999929E-2</v>
      </c>
      <c r="L4704" s="2">
        <v>6.3021839999999621E-2</v>
      </c>
      <c r="M4704">
        <v>8</v>
      </c>
      <c r="N4704" s="1">
        <f>IF(data[[#This Row],[Conversions]]=0,0,data[[#This Row],[Spend, Dollars]]/data[[#This Row],[Conversions]])</f>
        <v>7.8777299999999526E-3</v>
      </c>
      <c r="O4704" s="13">
        <f>data[[#This Row],[Conversions]]/data[[#This Row],[Clicks]]</f>
        <v>1.459811392368106</v>
      </c>
      <c r="P4704" s="11">
        <v>568.79999999999995</v>
      </c>
      <c r="Q4704" s="11">
        <f>IF(data[[#This Row],[Spend, Dollars]]=0,0,data[[#This Row],[Total conversion value, Dollars]]/data[[#This Row],[Spend, Dollars]])</f>
        <v>9025.4426084672141</v>
      </c>
      <c r="R4704" s="2">
        <v>56</v>
      </c>
      <c r="S4704" s="2">
        <v>1</v>
      </c>
      <c r="T4704" s="2">
        <v>0</v>
      </c>
      <c r="U4704" s="2">
        <f t="shared" si="73"/>
        <v>57</v>
      </c>
    </row>
    <row r="4705" spans="1:21" x14ac:dyDescent="0.2">
      <c r="A4705" t="s">
        <v>22</v>
      </c>
      <c r="B4705" s="3">
        <v>45014</v>
      </c>
      <c r="C4705" s="10" t="str">
        <f>TEXT(data[[#This Row],[Date]],"mmmm")</f>
        <v>March</v>
      </c>
      <c r="D4705" t="s">
        <v>16</v>
      </c>
      <c r="E4705" t="s">
        <v>19</v>
      </c>
      <c r="F4705" t="s">
        <v>14</v>
      </c>
      <c r="G4705" t="s">
        <v>17</v>
      </c>
      <c r="H4705" s="11">
        <v>905.2</v>
      </c>
      <c r="I4705" s="11">
        <v>9.4140800000000002</v>
      </c>
      <c r="J4705" s="13">
        <f>data[[#This Row],[Clicks]]/data[[#This Row],[Impressions]]</f>
        <v>1.04E-2</v>
      </c>
      <c r="K4705" s="1">
        <v>0.11500000000000007</v>
      </c>
      <c r="L4705" s="2">
        <v>1.0826192000000008</v>
      </c>
      <c r="M4705">
        <v>5</v>
      </c>
      <c r="N4705" s="1">
        <f>IF(data[[#This Row],[Conversions]]=0,0,data[[#This Row],[Spend, Dollars]]/data[[#This Row],[Conversions]])</f>
        <v>0.21652384000000016</v>
      </c>
      <c r="O4705" s="13">
        <f>data[[#This Row],[Conversions]]/data[[#This Row],[Clicks]]</f>
        <v>0.53111934464121824</v>
      </c>
      <c r="P4705" s="11">
        <v>162</v>
      </c>
      <c r="Q4705" s="11">
        <f>IF(data[[#This Row],[Spend, Dollars]]=0,0,data[[#This Row],[Total conversion value, Dollars]]/data[[#This Row],[Spend, Dollars]])</f>
        <v>149.63710231630833</v>
      </c>
      <c r="R4705" s="2">
        <v>56</v>
      </c>
      <c r="S4705" s="2">
        <v>2</v>
      </c>
      <c r="T4705" s="2">
        <v>4.5</v>
      </c>
      <c r="U4705" s="2">
        <f t="shared" si="73"/>
        <v>62.5</v>
      </c>
    </row>
    <row r="4706" spans="1:21" x14ac:dyDescent="0.2">
      <c r="A4706" t="s">
        <v>22</v>
      </c>
      <c r="B4706" s="3">
        <v>45015</v>
      </c>
      <c r="C4706" s="10" t="str">
        <f>TEXT(data[[#This Row],[Date]],"mmmm")</f>
        <v>March</v>
      </c>
      <c r="D4706" t="s">
        <v>16</v>
      </c>
      <c r="E4706" t="s">
        <v>19</v>
      </c>
      <c r="F4706" t="s">
        <v>14</v>
      </c>
      <c r="G4706" t="s">
        <v>17</v>
      </c>
      <c r="H4706" s="11">
        <v>528.40000000000009</v>
      </c>
      <c r="I4706" s="11">
        <v>5.65388</v>
      </c>
      <c r="J4706" s="13">
        <f>data[[#This Row],[Clicks]]/data[[#This Row],[Impressions]]</f>
        <v>1.0699999999999998E-2</v>
      </c>
      <c r="K4706" s="1">
        <v>1.2879999999999996</v>
      </c>
      <c r="L4706" s="2">
        <v>7.2821974399999974</v>
      </c>
      <c r="M4706">
        <v>7</v>
      </c>
      <c r="N4706" s="1">
        <f>IF(data[[#This Row],[Conversions]]=0,0,data[[#This Row],[Spend, Dollars]]/data[[#This Row],[Conversions]])</f>
        <v>1.0403139199999996</v>
      </c>
      <c r="O4706" s="13">
        <f>data[[#This Row],[Conversions]]/data[[#This Row],[Clicks]]</f>
        <v>1.238087826413012</v>
      </c>
      <c r="P4706" s="11">
        <v>444</v>
      </c>
      <c r="Q4706" s="11">
        <f>IF(data[[#This Row],[Spend, Dollars]]=0,0,data[[#This Row],[Total conversion value, Dollars]]/data[[#This Row],[Spend, Dollars]])</f>
        <v>60.970607245716231</v>
      </c>
      <c r="R4706" s="2">
        <v>50</v>
      </c>
      <c r="S4706" s="2">
        <v>10</v>
      </c>
      <c r="T4706" s="2">
        <v>7.5</v>
      </c>
      <c r="U4706" s="2">
        <f t="shared" si="73"/>
        <v>67.5</v>
      </c>
    </row>
    <row r="4707" spans="1:21" x14ac:dyDescent="0.2">
      <c r="A4707" t="s">
        <v>22</v>
      </c>
      <c r="B4707" s="3">
        <v>45016</v>
      </c>
      <c r="C4707" s="10" t="str">
        <f>TEXT(data[[#This Row],[Date]],"mmmm")</f>
        <v>March</v>
      </c>
      <c r="D4707" t="s">
        <v>16</v>
      </c>
      <c r="E4707" t="s">
        <v>19</v>
      </c>
      <c r="F4707" t="s">
        <v>14</v>
      </c>
      <c r="G4707" t="s">
        <v>17</v>
      </c>
      <c r="H4707" s="11">
        <v>1139.8000000000002</v>
      </c>
      <c r="I4707" s="11">
        <v>12.651780000000002</v>
      </c>
      <c r="J4707" s="13">
        <f>data[[#This Row],[Clicks]]/data[[#This Row],[Impressions]]</f>
        <v>1.11E-2</v>
      </c>
      <c r="K4707" s="1">
        <v>0.59799999999999975</v>
      </c>
      <c r="L4707" s="2">
        <v>7.5657644399999979</v>
      </c>
      <c r="M4707">
        <v>3</v>
      </c>
      <c r="N4707" s="1">
        <f>IF(data[[#This Row],[Conversions]]=0,0,data[[#This Row],[Spend, Dollars]]/data[[#This Row],[Conversions]])</f>
        <v>2.5219214799999992</v>
      </c>
      <c r="O4707" s="13">
        <f>data[[#This Row],[Conversions]]/data[[#This Row],[Clicks]]</f>
        <v>0.23712078458525199</v>
      </c>
      <c r="P4707" s="11">
        <v>141.6</v>
      </c>
      <c r="Q4707" s="11">
        <f>IF(data[[#This Row],[Spend, Dollars]]=0,0,data[[#This Row],[Total conversion value, Dollars]]/data[[#This Row],[Spend, Dollars]])</f>
        <v>18.715888014086786</v>
      </c>
      <c r="R4707" s="2">
        <v>25</v>
      </c>
      <c r="S4707" s="2">
        <v>8</v>
      </c>
      <c r="T4707" s="2">
        <v>3</v>
      </c>
      <c r="U4707" s="2">
        <f t="shared" si="73"/>
        <v>36</v>
      </c>
    </row>
    <row r="4708" spans="1:21" x14ac:dyDescent="0.2">
      <c r="A4708" t="s">
        <v>22</v>
      </c>
      <c r="B4708" s="3">
        <v>45017</v>
      </c>
      <c r="C4708" s="10" t="str">
        <f>TEXT(data[[#This Row],[Date]],"mmmm")</f>
        <v>April</v>
      </c>
      <c r="D4708" t="s">
        <v>16</v>
      </c>
      <c r="E4708" t="s">
        <v>19</v>
      </c>
      <c r="F4708" t="s">
        <v>14</v>
      </c>
      <c r="G4708" t="s">
        <v>17</v>
      </c>
      <c r="H4708" s="11">
        <v>1213.8000000000002</v>
      </c>
      <c r="I4708" s="11">
        <v>13.473180000000003</v>
      </c>
      <c r="J4708" s="13">
        <f>data[[#This Row],[Clicks]]/data[[#This Row],[Impressions]]</f>
        <v>1.11E-2</v>
      </c>
      <c r="K4708" s="1">
        <v>5.7500000000000079E-2</v>
      </c>
      <c r="L4708" s="2">
        <v>0.7747078500000012</v>
      </c>
      <c r="M4708">
        <v>7</v>
      </c>
      <c r="N4708" s="1">
        <f>IF(data[[#This Row],[Conversions]]=0,0,data[[#This Row],[Spend, Dollars]]/data[[#This Row],[Conversions]])</f>
        <v>0.11067255000000017</v>
      </c>
      <c r="O4708" s="13">
        <f>data[[#This Row],[Conversions]]/data[[#This Row],[Clicks]]</f>
        <v>0.51955069256107311</v>
      </c>
      <c r="P4708" s="11">
        <v>504</v>
      </c>
      <c r="Q4708" s="11">
        <f>IF(data[[#This Row],[Spend, Dollars]]=0,0,data[[#This Row],[Total conversion value, Dollars]]/data[[#This Row],[Spend, Dollars]])</f>
        <v>650.56782372864711</v>
      </c>
      <c r="R4708" s="2">
        <v>40</v>
      </c>
      <c r="S4708" s="2">
        <v>10</v>
      </c>
      <c r="T4708" s="2">
        <v>3</v>
      </c>
      <c r="U4708" s="2">
        <f t="shared" si="73"/>
        <v>53</v>
      </c>
    </row>
    <row r="4709" spans="1:21" x14ac:dyDescent="0.2">
      <c r="A4709" t="s">
        <v>22</v>
      </c>
      <c r="B4709" s="3">
        <v>45018</v>
      </c>
      <c r="C4709" s="10" t="str">
        <f>TEXT(data[[#This Row],[Date]],"mmmm")</f>
        <v>April</v>
      </c>
      <c r="D4709" t="s">
        <v>16</v>
      </c>
      <c r="E4709" t="s">
        <v>19</v>
      </c>
      <c r="F4709" t="s">
        <v>14</v>
      </c>
      <c r="G4709" t="s">
        <v>17</v>
      </c>
      <c r="H4709" s="11">
        <v>698.2</v>
      </c>
      <c r="I4709" s="11">
        <v>9.2162400000000009</v>
      </c>
      <c r="J4709" s="13">
        <f>data[[#This Row],[Clicks]]/data[[#This Row],[Impressions]]</f>
        <v>1.32E-2</v>
      </c>
      <c r="K4709" s="1">
        <v>0.52899999999999969</v>
      </c>
      <c r="L4709" s="2">
        <v>4.8753909599999981</v>
      </c>
      <c r="M4709">
        <v>6</v>
      </c>
      <c r="N4709" s="1">
        <f>IF(data[[#This Row],[Conversions]]=0,0,data[[#This Row],[Spend, Dollars]]/data[[#This Row],[Conversions]])</f>
        <v>0.81256515999999968</v>
      </c>
      <c r="O4709" s="13">
        <f>data[[#This Row],[Conversions]]/data[[#This Row],[Clicks]]</f>
        <v>0.6510247128981016</v>
      </c>
      <c r="P4709" s="11">
        <v>336</v>
      </c>
      <c r="Q4709" s="11">
        <f>IF(data[[#This Row],[Spend, Dollars]]=0,0,data[[#This Row],[Total conversion value, Dollars]]/data[[#This Row],[Spend, Dollars]])</f>
        <v>68.917549947625147</v>
      </c>
      <c r="R4709" s="2">
        <v>69</v>
      </c>
      <c r="S4709" s="2">
        <v>3</v>
      </c>
      <c r="T4709" s="2">
        <v>6</v>
      </c>
      <c r="U4709" s="2">
        <f t="shared" si="73"/>
        <v>78</v>
      </c>
    </row>
    <row r="4710" spans="1:21" x14ac:dyDescent="0.2">
      <c r="A4710" t="s">
        <v>22</v>
      </c>
      <c r="B4710" s="3">
        <v>45019</v>
      </c>
      <c r="C4710" s="10" t="str">
        <f>TEXT(data[[#This Row],[Date]],"mmmm")</f>
        <v>April</v>
      </c>
      <c r="D4710" t="s">
        <v>16</v>
      </c>
      <c r="E4710" t="s">
        <v>19</v>
      </c>
      <c r="F4710" t="s">
        <v>14</v>
      </c>
      <c r="G4710" t="s">
        <v>17</v>
      </c>
      <c r="H4710" s="11">
        <v>919.60000000000014</v>
      </c>
      <c r="I4710" s="11">
        <v>8.0924800000000001</v>
      </c>
      <c r="J4710" s="13">
        <f>data[[#This Row],[Clicks]]/data[[#This Row],[Impressions]]</f>
        <v>8.7999999999999988E-3</v>
      </c>
      <c r="K4710" s="1">
        <v>0.36799999999999977</v>
      </c>
      <c r="L4710" s="2">
        <v>2.9780326399999981</v>
      </c>
      <c r="M4710">
        <v>5</v>
      </c>
      <c r="N4710" s="1">
        <f>IF(data[[#This Row],[Conversions]]=0,0,data[[#This Row],[Spend, Dollars]]/data[[#This Row],[Conversions]])</f>
        <v>0.59560652799999958</v>
      </c>
      <c r="O4710" s="13">
        <f>data[[#This Row],[Conversions]]/data[[#This Row],[Clicks]]</f>
        <v>0.61785756653090274</v>
      </c>
      <c r="P4710" s="11">
        <v>153.6</v>
      </c>
      <c r="Q4710" s="11">
        <f>IF(data[[#This Row],[Spend, Dollars]]=0,0,data[[#This Row],[Total conversion value, Dollars]]/data[[#This Row],[Spend, Dollars]])</f>
        <v>51.577675119101478</v>
      </c>
      <c r="R4710" s="2">
        <v>60</v>
      </c>
      <c r="S4710" s="2">
        <v>4</v>
      </c>
      <c r="T4710" s="2">
        <v>6</v>
      </c>
      <c r="U4710" s="2">
        <f t="shared" si="73"/>
        <v>70</v>
      </c>
    </row>
    <row r="4711" spans="1:21" x14ac:dyDescent="0.2">
      <c r="A4711" t="s">
        <v>22</v>
      </c>
      <c r="B4711" s="3">
        <v>45020</v>
      </c>
      <c r="C4711" s="10" t="str">
        <f>TEXT(data[[#This Row],[Date]],"mmmm")</f>
        <v>April</v>
      </c>
      <c r="D4711" t="s">
        <v>16</v>
      </c>
      <c r="E4711" t="s">
        <v>19</v>
      </c>
      <c r="F4711" t="s">
        <v>14</v>
      </c>
      <c r="G4711" t="s">
        <v>17</v>
      </c>
      <c r="H4711" s="11">
        <v>912.8</v>
      </c>
      <c r="I4711" s="11">
        <v>6.207040000000001</v>
      </c>
      <c r="J4711" s="13">
        <f>data[[#This Row],[Clicks]]/data[[#This Row],[Impressions]]</f>
        <v>6.8000000000000014E-3</v>
      </c>
      <c r="K4711" s="1">
        <v>0.93149999999999977</v>
      </c>
      <c r="L4711" s="2">
        <v>5.7818577599999994</v>
      </c>
      <c r="M4711">
        <v>7</v>
      </c>
      <c r="N4711" s="1">
        <f>IF(data[[#This Row],[Conversions]]=0,0,data[[#This Row],[Spend, Dollars]]/data[[#This Row],[Conversions]])</f>
        <v>0.82597967999999988</v>
      </c>
      <c r="O4711" s="13">
        <f>data[[#This Row],[Conversions]]/data[[#This Row],[Clicks]]</f>
        <v>1.1277517141826054</v>
      </c>
      <c r="P4711" s="11">
        <v>396</v>
      </c>
      <c r="Q4711" s="11">
        <f>IF(data[[#This Row],[Spend, Dollars]]=0,0,data[[#This Row],[Total conversion value, Dollars]]/data[[#This Row],[Spend, Dollars]])</f>
        <v>68.490097203636509</v>
      </c>
      <c r="R4711" s="2">
        <v>28</v>
      </c>
      <c r="S4711" s="2">
        <v>10</v>
      </c>
      <c r="T4711" s="2">
        <v>6</v>
      </c>
      <c r="U4711" s="2">
        <f t="shared" si="73"/>
        <v>44</v>
      </c>
    </row>
    <row r="4712" spans="1:21" x14ac:dyDescent="0.2">
      <c r="A4712" t="s">
        <v>22</v>
      </c>
      <c r="B4712" s="3">
        <v>45021</v>
      </c>
      <c r="C4712" s="10" t="str">
        <f>TEXT(data[[#This Row],[Date]],"mmmm")</f>
        <v>April</v>
      </c>
      <c r="D4712" t="s">
        <v>16</v>
      </c>
      <c r="E4712" t="s">
        <v>19</v>
      </c>
      <c r="F4712" t="s">
        <v>14</v>
      </c>
      <c r="G4712" t="s">
        <v>17</v>
      </c>
      <c r="H4712" s="11">
        <v>608.79999999999995</v>
      </c>
      <c r="I4712" s="11">
        <v>6.5141600000000013</v>
      </c>
      <c r="J4712" s="13">
        <f>data[[#This Row],[Clicks]]/data[[#This Row],[Impressions]]</f>
        <v>1.0700000000000003E-2</v>
      </c>
      <c r="K4712" s="1">
        <v>0.161</v>
      </c>
      <c r="L4712" s="2">
        <v>1.0487797600000002</v>
      </c>
      <c r="M4712">
        <v>3</v>
      </c>
      <c r="N4712" s="1">
        <f>IF(data[[#This Row],[Conversions]]=0,0,data[[#This Row],[Spend, Dollars]]/data[[#This Row],[Conversions]])</f>
        <v>0.34959325333333341</v>
      </c>
      <c r="O4712" s="13">
        <f>data[[#This Row],[Conversions]]/data[[#This Row],[Clicks]]</f>
        <v>0.460535203310941</v>
      </c>
      <c r="P4712" s="11">
        <v>180</v>
      </c>
      <c r="Q4712" s="11">
        <f>IF(data[[#This Row],[Spend, Dollars]]=0,0,data[[#This Row],[Total conversion value, Dollars]]/data[[#This Row],[Spend, Dollars]])</f>
        <v>171.62802607861155</v>
      </c>
      <c r="R4712" s="2">
        <v>36</v>
      </c>
      <c r="S4712" s="2">
        <v>1</v>
      </c>
      <c r="T4712" s="2">
        <v>3</v>
      </c>
      <c r="U4712" s="2">
        <f t="shared" si="73"/>
        <v>40</v>
      </c>
    </row>
    <row r="4713" spans="1:21" x14ac:dyDescent="0.2">
      <c r="A4713" t="s">
        <v>22</v>
      </c>
      <c r="B4713" s="3">
        <v>45022</v>
      </c>
      <c r="C4713" s="10" t="str">
        <f>TEXT(data[[#This Row],[Date]],"mmmm")</f>
        <v>April</v>
      </c>
      <c r="D4713" t="s">
        <v>16</v>
      </c>
      <c r="E4713" t="s">
        <v>19</v>
      </c>
      <c r="F4713" t="s">
        <v>14</v>
      </c>
      <c r="G4713" t="s">
        <v>17</v>
      </c>
      <c r="H4713" s="11">
        <v>620.80000000000007</v>
      </c>
      <c r="I4713" s="11">
        <v>7.0150400000000017</v>
      </c>
      <c r="J4713" s="13">
        <f>data[[#This Row],[Clicks]]/data[[#This Row],[Impressions]]</f>
        <v>1.1300000000000001E-2</v>
      </c>
      <c r="K4713" s="1">
        <v>0.40249999999999997</v>
      </c>
      <c r="L4713" s="2">
        <v>2.8235536000000003</v>
      </c>
      <c r="M4713">
        <v>7</v>
      </c>
      <c r="N4713" s="1">
        <f>IF(data[[#This Row],[Conversions]]=0,0,data[[#This Row],[Spend, Dollars]]/data[[#This Row],[Conversions]])</f>
        <v>0.40336480000000002</v>
      </c>
      <c r="O4713" s="13">
        <f>data[[#This Row],[Conversions]]/data[[#This Row],[Clicks]]</f>
        <v>0.99785603503329967</v>
      </c>
      <c r="P4713" s="11">
        <v>336</v>
      </c>
      <c r="Q4713" s="11">
        <f>IF(data[[#This Row],[Spend, Dollars]]=0,0,data[[#This Row],[Total conversion value, Dollars]]/data[[#This Row],[Spend, Dollars]])</f>
        <v>118.99898057539973</v>
      </c>
      <c r="R4713" s="2">
        <v>55</v>
      </c>
      <c r="S4713" s="2">
        <v>3</v>
      </c>
      <c r="T4713" s="2">
        <v>1.5</v>
      </c>
      <c r="U4713" s="2">
        <f t="shared" si="73"/>
        <v>59.5</v>
      </c>
    </row>
    <row r="4714" spans="1:21" x14ac:dyDescent="0.2">
      <c r="A4714" t="s">
        <v>22</v>
      </c>
      <c r="B4714" s="3">
        <v>45023</v>
      </c>
      <c r="C4714" s="10" t="str">
        <f>TEXT(data[[#This Row],[Date]],"mmmm")</f>
        <v>April</v>
      </c>
      <c r="D4714" t="s">
        <v>16</v>
      </c>
      <c r="E4714" t="s">
        <v>19</v>
      </c>
      <c r="F4714" t="s">
        <v>14</v>
      </c>
      <c r="G4714" t="s">
        <v>17</v>
      </c>
      <c r="H4714" s="11">
        <v>942</v>
      </c>
      <c r="I4714" s="11">
        <v>11.9634</v>
      </c>
      <c r="J4714" s="13">
        <f>data[[#This Row],[Clicks]]/data[[#This Row],[Impressions]]</f>
        <v>1.2699999999999999E-2</v>
      </c>
      <c r="K4714" s="1">
        <v>0.55199999999999971</v>
      </c>
      <c r="L4714" s="2">
        <v>6.6037967999999969</v>
      </c>
      <c r="M4714">
        <v>2</v>
      </c>
      <c r="N4714" s="1">
        <f>IF(data[[#This Row],[Conversions]]=0,0,data[[#This Row],[Spend, Dollars]]/data[[#This Row],[Conversions]])</f>
        <v>3.3018983999999985</v>
      </c>
      <c r="O4714" s="13">
        <f>data[[#This Row],[Conversions]]/data[[#This Row],[Clicks]]</f>
        <v>0.16717655515990437</v>
      </c>
      <c r="P4714" s="11">
        <v>63.599999999999994</v>
      </c>
      <c r="Q4714" s="11">
        <f>IF(data[[#This Row],[Spend, Dollars]]=0,0,data[[#This Row],[Total conversion value, Dollars]]/data[[#This Row],[Spend, Dollars]])</f>
        <v>9.6308232863857999</v>
      </c>
      <c r="R4714" s="2">
        <v>44</v>
      </c>
      <c r="S4714" s="2">
        <v>5</v>
      </c>
      <c r="T4714" s="2">
        <v>3</v>
      </c>
      <c r="U4714" s="2">
        <f t="shared" si="73"/>
        <v>52</v>
      </c>
    </row>
    <row r="4715" spans="1:21" x14ac:dyDescent="0.2">
      <c r="A4715" t="s">
        <v>22</v>
      </c>
      <c r="B4715" s="3">
        <v>45024</v>
      </c>
      <c r="C4715" s="10" t="str">
        <f>TEXT(data[[#This Row],[Date]],"mmmm")</f>
        <v>April</v>
      </c>
      <c r="D4715" t="s">
        <v>16</v>
      </c>
      <c r="E4715" t="s">
        <v>19</v>
      </c>
      <c r="F4715" t="s">
        <v>14</v>
      </c>
      <c r="G4715" t="s">
        <v>17</v>
      </c>
      <c r="H4715" s="11">
        <v>1299</v>
      </c>
      <c r="I4715" s="11">
        <v>7.2743999999999973</v>
      </c>
      <c r="J4715" s="13">
        <f>data[[#This Row],[Clicks]]/data[[#This Row],[Impressions]]</f>
        <v>5.5999999999999982E-3</v>
      </c>
      <c r="K4715" s="1">
        <v>1.2649999999999995</v>
      </c>
      <c r="L4715" s="2">
        <v>9.2021159999999931</v>
      </c>
      <c r="M4715">
        <v>7</v>
      </c>
      <c r="N4715" s="1">
        <f>IF(data[[#This Row],[Conversions]]=0,0,data[[#This Row],[Spend, Dollars]]/data[[#This Row],[Conversions]])</f>
        <v>1.314587999999999</v>
      </c>
      <c r="O4715" s="13">
        <f>data[[#This Row],[Conversions]]/data[[#This Row],[Clicks]]</f>
        <v>0.9622786759045423</v>
      </c>
      <c r="P4715" s="11">
        <v>180</v>
      </c>
      <c r="Q4715" s="11">
        <f>IF(data[[#This Row],[Spend, Dollars]]=0,0,data[[#This Row],[Total conversion value, Dollars]]/data[[#This Row],[Spend, Dollars]])</f>
        <v>19.560718426066366</v>
      </c>
      <c r="R4715" s="2">
        <v>59</v>
      </c>
      <c r="S4715" s="2">
        <v>13</v>
      </c>
      <c r="T4715" s="2">
        <v>4.5</v>
      </c>
      <c r="U4715" s="2">
        <f t="shared" si="73"/>
        <v>76.5</v>
      </c>
    </row>
    <row r="4716" spans="1:21" x14ac:dyDescent="0.2">
      <c r="A4716" t="s">
        <v>22</v>
      </c>
      <c r="B4716" s="3">
        <v>45025</v>
      </c>
      <c r="C4716" s="10" t="str">
        <f>TEXT(data[[#This Row],[Date]],"mmmm")</f>
        <v>April</v>
      </c>
      <c r="D4716" t="s">
        <v>16</v>
      </c>
      <c r="E4716" t="s">
        <v>19</v>
      </c>
      <c r="F4716" t="s">
        <v>14</v>
      </c>
      <c r="G4716" t="s">
        <v>17</v>
      </c>
      <c r="H4716" s="11">
        <v>995.80000000000018</v>
      </c>
      <c r="I4716" s="11">
        <v>14.538680000000001</v>
      </c>
      <c r="J4716" s="13">
        <f>data[[#This Row],[Clicks]]/data[[#This Row],[Impressions]]</f>
        <v>1.4599999999999998E-2</v>
      </c>
      <c r="K4716" s="1">
        <v>0.19550000000000003</v>
      </c>
      <c r="L4716" s="2">
        <v>2.8423119400000005</v>
      </c>
      <c r="M4716">
        <v>3</v>
      </c>
      <c r="N4716" s="1">
        <f>IF(data[[#This Row],[Conversions]]=0,0,data[[#This Row],[Spend, Dollars]]/data[[#This Row],[Conversions]])</f>
        <v>0.94743731333333348</v>
      </c>
      <c r="O4716" s="13">
        <f>data[[#This Row],[Conversions]]/data[[#This Row],[Clicks]]</f>
        <v>0.20634610569872916</v>
      </c>
      <c r="P4716" s="11">
        <v>96</v>
      </c>
      <c r="Q4716" s="11">
        <f>IF(data[[#This Row],[Spend, Dollars]]=0,0,data[[#This Row],[Total conversion value, Dollars]]/data[[#This Row],[Spend, Dollars]])</f>
        <v>33.775321648896842</v>
      </c>
      <c r="R4716" s="2">
        <v>21</v>
      </c>
      <c r="S4716" s="2">
        <v>8</v>
      </c>
      <c r="T4716" s="2">
        <v>4.5</v>
      </c>
      <c r="U4716" s="2">
        <f t="shared" si="73"/>
        <v>33.5</v>
      </c>
    </row>
    <row r="4717" spans="1:21" x14ac:dyDescent="0.2">
      <c r="A4717" t="s">
        <v>22</v>
      </c>
      <c r="B4717" s="3">
        <v>45026</v>
      </c>
      <c r="C4717" s="10" t="str">
        <f>TEXT(data[[#This Row],[Date]],"mmmm")</f>
        <v>April</v>
      </c>
      <c r="D4717" t="s">
        <v>16</v>
      </c>
      <c r="E4717" t="s">
        <v>19</v>
      </c>
      <c r="F4717" t="s">
        <v>14</v>
      </c>
      <c r="G4717" t="s">
        <v>17</v>
      </c>
      <c r="H4717" s="11">
        <v>811.2</v>
      </c>
      <c r="I4717" s="11">
        <v>12.168000000000001</v>
      </c>
      <c r="J4717" s="13">
        <f>data[[#This Row],[Clicks]]/data[[#This Row],[Impressions]]</f>
        <v>1.5000000000000001E-2</v>
      </c>
      <c r="K4717" s="1">
        <v>1.0924999999999998</v>
      </c>
      <c r="L4717" s="2">
        <v>13.293539999999998</v>
      </c>
      <c r="M4717">
        <v>3</v>
      </c>
      <c r="N4717" s="1">
        <f>IF(data[[#This Row],[Conversions]]=0,0,data[[#This Row],[Spend, Dollars]]/data[[#This Row],[Conversions]])</f>
        <v>4.4311799999999995</v>
      </c>
      <c r="O4717" s="13">
        <f>data[[#This Row],[Conversions]]/data[[#This Row],[Clicks]]</f>
        <v>0.24654832347140038</v>
      </c>
      <c r="P4717" s="11">
        <v>148.79999999999998</v>
      </c>
      <c r="Q4717" s="11">
        <f>IF(data[[#This Row],[Spend, Dollars]]=0,0,data[[#This Row],[Total conversion value, Dollars]]/data[[#This Row],[Spend, Dollars]])</f>
        <v>11.193406722362893</v>
      </c>
      <c r="R4717" s="2">
        <v>14</v>
      </c>
      <c r="S4717" s="2">
        <v>13</v>
      </c>
      <c r="T4717" s="2">
        <v>3</v>
      </c>
      <c r="U4717" s="2">
        <f t="shared" si="73"/>
        <v>30</v>
      </c>
    </row>
    <row r="4718" spans="1:21" x14ac:dyDescent="0.2">
      <c r="A4718" t="s">
        <v>22</v>
      </c>
      <c r="B4718" s="3">
        <v>45027</v>
      </c>
      <c r="C4718" s="10" t="str">
        <f>TEXT(data[[#This Row],[Date]],"mmmm")</f>
        <v>April</v>
      </c>
      <c r="D4718" t="s">
        <v>16</v>
      </c>
      <c r="E4718" t="s">
        <v>19</v>
      </c>
      <c r="F4718" t="s">
        <v>14</v>
      </c>
      <c r="G4718" t="s">
        <v>17</v>
      </c>
      <c r="H4718" s="11">
        <v>521.80000000000007</v>
      </c>
      <c r="I4718" s="11">
        <v>6.1572400000000016</v>
      </c>
      <c r="J4718" s="13">
        <f>data[[#This Row],[Clicks]]/data[[#This Row],[Impressions]]</f>
        <v>1.1800000000000001E-2</v>
      </c>
      <c r="K4718" s="1">
        <v>1.2879999999999996</v>
      </c>
      <c r="L4718" s="2">
        <v>7.9305251199999995</v>
      </c>
      <c r="M4718">
        <v>4</v>
      </c>
      <c r="N4718" s="1">
        <f>IF(data[[#This Row],[Conversions]]=0,0,data[[#This Row],[Spend, Dollars]]/data[[#This Row],[Conversions]])</f>
        <v>1.9826312799999999</v>
      </c>
      <c r="O4718" s="13">
        <f>data[[#This Row],[Conversions]]/data[[#This Row],[Clicks]]</f>
        <v>0.64964172258999142</v>
      </c>
      <c r="P4718" s="11">
        <v>208.79999999999998</v>
      </c>
      <c r="Q4718" s="11">
        <f>IF(data[[#This Row],[Spend, Dollars]]=0,0,data[[#This Row],[Total conversion value, Dollars]]/data[[#This Row],[Spend, Dollars]])</f>
        <v>26.328647452793138</v>
      </c>
      <c r="R4718" s="2">
        <v>44</v>
      </c>
      <c r="S4718" s="2">
        <v>4</v>
      </c>
      <c r="T4718" s="2">
        <v>3</v>
      </c>
      <c r="U4718" s="2">
        <f t="shared" si="73"/>
        <v>51</v>
      </c>
    </row>
    <row r="4719" spans="1:21" x14ac:dyDescent="0.2">
      <c r="A4719" t="s">
        <v>22</v>
      </c>
      <c r="B4719" s="3">
        <v>45028</v>
      </c>
      <c r="C4719" s="10" t="str">
        <f>TEXT(data[[#This Row],[Date]],"mmmm")</f>
        <v>April</v>
      </c>
      <c r="D4719" t="s">
        <v>16</v>
      </c>
      <c r="E4719" t="s">
        <v>19</v>
      </c>
      <c r="F4719" t="s">
        <v>14</v>
      </c>
      <c r="G4719" t="s">
        <v>17</v>
      </c>
      <c r="H4719" s="11">
        <v>763.40000000000009</v>
      </c>
      <c r="I4719" s="11">
        <v>9.2371400000000037</v>
      </c>
      <c r="J4719" s="13">
        <f>data[[#This Row],[Clicks]]/data[[#This Row],[Impressions]]</f>
        <v>1.2100000000000003E-2</v>
      </c>
      <c r="K4719" s="1">
        <v>0.23000000000000007</v>
      </c>
      <c r="L4719" s="2">
        <v>2.1245422000000014</v>
      </c>
      <c r="M4719">
        <v>5</v>
      </c>
      <c r="N4719" s="1">
        <f>IF(data[[#This Row],[Conversions]]=0,0,data[[#This Row],[Spend, Dollars]]/data[[#This Row],[Conversions]])</f>
        <v>0.42490844000000028</v>
      </c>
      <c r="O4719" s="13">
        <f>data[[#This Row],[Conversions]]/data[[#This Row],[Clicks]]</f>
        <v>0.54129308422303857</v>
      </c>
      <c r="P4719" s="11">
        <v>225.6</v>
      </c>
      <c r="Q4719" s="11">
        <f>IF(data[[#This Row],[Spend, Dollars]]=0,0,data[[#This Row],[Total conversion value, Dollars]]/data[[#This Row],[Spend, Dollars]])</f>
        <v>106.18758243540648</v>
      </c>
      <c r="R4719" s="2">
        <v>18</v>
      </c>
      <c r="S4719" s="2">
        <v>5</v>
      </c>
      <c r="T4719" s="2">
        <v>4.5</v>
      </c>
      <c r="U4719" s="2">
        <f t="shared" si="73"/>
        <v>27.5</v>
      </c>
    </row>
    <row r="4720" spans="1:21" x14ac:dyDescent="0.2">
      <c r="A4720" t="s">
        <v>22</v>
      </c>
      <c r="B4720" s="3">
        <v>45029</v>
      </c>
      <c r="C4720" s="10" t="str">
        <f>TEXT(data[[#This Row],[Date]],"mmmm")</f>
        <v>April</v>
      </c>
      <c r="D4720" t="s">
        <v>16</v>
      </c>
      <c r="E4720" t="s">
        <v>19</v>
      </c>
      <c r="F4720" t="s">
        <v>14</v>
      </c>
      <c r="G4720" t="s">
        <v>17</v>
      </c>
      <c r="H4720" s="11">
        <v>1237.8000000000002</v>
      </c>
      <c r="I4720" s="11">
        <v>17.824320000000004</v>
      </c>
      <c r="J4720" s="13">
        <f>data[[#This Row],[Clicks]]/data[[#This Row],[Impressions]]</f>
        <v>1.4400000000000001E-2</v>
      </c>
      <c r="K4720" s="1">
        <v>0.25299999999999989</v>
      </c>
      <c r="L4720" s="2">
        <v>4.5095529599999988</v>
      </c>
      <c r="M4720">
        <v>7</v>
      </c>
      <c r="N4720" s="1">
        <f>IF(data[[#This Row],[Conversions]]=0,0,data[[#This Row],[Spend, Dollars]]/data[[#This Row],[Conversions]])</f>
        <v>0.64422185142857125</v>
      </c>
      <c r="O4720" s="13">
        <f>data[[#This Row],[Conversions]]/data[[#This Row],[Clicks]]</f>
        <v>0.39272185418574163</v>
      </c>
      <c r="P4720" s="11">
        <v>252</v>
      </c>
      <c r="Q4720" s="11">
        <f>IF(data[[#This Row],[Spend, Dollars]]=0,0,data[[#This Row],[Total conversion value, Dollars]]/data[[#This Row],[Spend, Dollars]])</f>
        <v>55.881370556073939</v>
      </c>
      <c r="R4720" s="2">
        <v>53</v>
      </c>
      <c r="S4720" s="2">
        <v>9</v>
      </c>
      <c r="T4720" s="2">
        <v>1.5</v>
      </c>
      <c r="U4720" s="2">
        <f t="shared" si="73"/>
        <v>63.5</v>
      </c>
    </row>
    <row r="4721" spans="1:21" x14ac:dyDescent="0.2">
      <c r="A4721" t="s">
        <v>22</v>
      </c>
      <c r="B4721" s="3">
        <v>45030</v>
      </c>
      <c r="C4721" s="10" t="str">
        <f>TEXT(data[[#This Row],[Date]],"mmmm")</f>
        <v>April</v>
      </c>
      <c r="D4721" t="s">
        <v>16</v>
      </c>
      <c r="E4721" t="s">
        <v>19</v>
      </c>
      <c r="F4721" t="s">
        <v>14</v>
      </c>
      <c r="G4721" t="s">
        <v>17</v>
      </c>
      <c r="H4721" s="11">
        <v>816.40000000000009</v>
      </c>
      <c r="I4721" s="11">
        <v>11.919440000000002</v>
      </c>
      <c r="J4721" s="13">
        <f>data[[#This Row],[Clicks]]/data[[#This Row],[Impressions]]</f>
        <v>1.46E-2</v>
      </c>
      <c r="K4721" s="1">
        <v>1.1154999999999997</v>
      </c>
      <c r="L4721" s="2">
        <v>13.296135319999998</v>
      </c>
      <c r="M4721">
        <v>4</v>
      </c>
      <c r="N4721" s="1">
        <f>IF(data[[#This Row],[Conversions]]=0,0,data[[#This Row],[Spend, Dollars]]/data[[#This Row],[Conversions]])</f>
        <v>3.3240338299999994</v>
      </c>
      <c r="O4721" s="13">
        <f>data[[#This Row],[Conversions]]/data[[#This Row],[Clicks]]</f>
        <v>0.33558623559496081</v>
      </c>
      <c r="P4721" s="11">
        <v>117.6</v>
      </c>
      <c r="Q4721" s="11">
        <f>IF(data[[#This Row],[Spend, Dollars]]=0,0,data[[#This Row],[Total conversion value, Dollars]]/data[[#This Row],[Spend, Dollars]])</f>
        <v>8.844675326303765</v>
      </c>
      <c r="R4721" s="2">
        <v>20</v>
      </c>
      <c r="S4721" s="2">
        <v>9</v>
      </c>
      <c r="T4721" s="2">
        <v>1.5</v>
      </c>
      <c r="U4721" s="2">
        <f t="shared" si="73"/>
        <v>30.5</v>
      </c>
    </row>
    <row r="4722" spans="1:21" x14ac:dyDescent="0.2">
      <c r="A4722" t="s">
        <v>22</v>
      </c>
      <c r="B4722" s="3">
        <v>45031</v>
      </c>
      <c r="C4722" s="10" t="str">
        <f>TEXT(data[[#This Row],[Date]],"mmmm")</f>
        <v>April</v>
      </c>
      <c r="D4722" t="s">
        <v>16</v>
      </c>
      <c r="E4722" t="s">
        <v>19</v>
      </c>
      <c r="F4722" t="s">
        <v>14</v>
      </c>
      <c r="G4722" t="s">
        <v>17</v>
      </c>
      <c r="H4722" s="11">
        <v>615.80000000000007</v>
      </c>
      <c r="I4722" s="11">
        <v>8.4980400000000014</v>
      </c>
      <c r="J4722" s="13">
        <f>data[[#This Row],[Clicks]]/data[[#This Row],[Impressions]]</f>
        <v>1.3800000000000002E-2</v>
      </c>
      <c r="K4722" s="1">
        <v>0.88549999999999973</v>
      </c>
      <c r="L4722" s="2">
        <v>7.5250144199999989</v>
      </c>
      <c r="M4722">
        <v>5</v>
      </c>
      <c r="N4722" s="1">
        <f>IF(data[[#This Row],[Conversions]]=0,0,data[[#This Row],[Spend, Dollars]]/data[[#This Row],[Conversions]])</f>
        <v>1.5050028839999998</v>
      </c>
      <c r="O4722" s="13">
        <f>data[[#This Row],[Conversions]]/data[[#This Row],[Clicks]]</f>
        <v>0.58837096554028923</v>
      </c>
      <c r="P4722" s="11">
        <v>252</v>
      </c>
      <c r="Q4722" s="11">
        <f>IF(data[[#This Row],[Spend, Dollars]]=0,0,data[[#This Row],[Total conversion value, Dollars]]/data[[#This Row],[Spend, Dollars]])</f>
        <v>33.488307920079713</v>
      </c>
      <c r="R4722" s="2">
        <v>35</v>
      </c>
      <c r="S4722" s="2">
        <v>10</v>
      </c>
      <c r="T4722" s="2">
        <v>7.5</v>
      </c>
      <c r="U4722" s="2">
        <f t="shared" si="73"/>
        <v>52.5</v>
      </c>
    </row>
    <row r="4723" spans="1:21" x14ac:dyDescent="0.2">
      <c r="A4723" t="s">
        <v>22</v>
      </c>
      <c r="B4723" s="3">
        <v>45032</v>
      </c>
      <c r="C4723" s="10" t="str">
        <f>TEXT(data[[#This Row],[Date]],"mmmm")</f>
        <v>April</v>
      </c>
      <c r="D4723" t="s">
        <v>16</v>
      </c>
      <c r="E4723" t="s">
        <v>19</v>
      </c>
      <c r="F4723" t="s">
        <v>14</v>
      </c>
      <c r="G4723" t="s">
        <v>17</v>
      </c>
      <c r="H4723" s="11">
        <v>989.80000000000018</v>
      </c>
      <c r="I4723" s="11">
        <v>6.8296200000000002</v>
      </c>
      <c r="J4723" s="13">
        <f>data[[#This Row],[Clicks]]/data[[#This Row],[Impressions]]</f>
        <v>6.899999999999999E-3</v>
      </c>
      <c r="K4723" s="1">
        <v>1.2189999999999994</v>
      </c>
      <c r="L4723" s="2">
        <v>8.3253067799999965</v>
      </c>
      <c r="M4723">
        <v>8</v>
      </c>
      <c r="N4723" s="1">
        <f>IF(data[[#This Row],[Conversions]]=0,0,data[[#This Row],[Spend, Dollars]]/data[[#This Row],[Conversions]])</f>
        <v>1.0406633474999996</v>
      </c>
      <c r="O4723" s="13">
        <f>data[[#This Row],[Conversions]]/data[[#This Row],[Clicks]]</f>
        <v>1.1713682459639043</v>
      </c>
      <c r="P4723" s="11">
        <v>561.6</v>
      </c>
      <c r="Q4723" s="11">
        <f>IF(data[[#This Row],[Spend, Dollars]]=0,0,data[[#This Row],[Total conversion value, Dollars]]/data[[#This Row],[Spend, Dollars]])</f>
        <v>67.45697363959485</v>
      </c>
      <c r="R4723" s="2">
        <v>54</v>
      </c>
      <c r="S4723" s="2">
        <v>2</v>
      </c>
      <c r="T4723" s="2">
        <v>4.5</v>
      </c>
      <c r="U4723" s="2">
        <f t="shared" si="73"/>
        <v>60.5</v>
      </c>
    </row>
    <row r="4724" spans="1:21" x14ac:dyDescent="0.2">
      <c r="A4724" t="s">
        <v>22</v>
      </c>
      <c r="B4724" s="3">
        <v>45033</v>
      </c>
      <c r="C4724" s="10" t="str">
        <f>TEXT(data[[#This Row],[Date]],"mmmm")</f>
        <v>April</v>
      </c>
      <c r="D4724" t="s">
        <v>16</v>
      </c>
      <c r="E4724" t="s">
        <v>19</v>
      </c>
      <c r="F4724" t="s">
        <v>14</v>
      </c>
      <c r="G4724" t="s">
        <v>17</v>
      </c>
      <c r="H4724" s="11">
        <v>965</v>
      </c>
      <c r="I4724" s="11">
        <v>12.255499999999998</v>
      </c>
      <c r="J4724" s="13">
        <f>data[[#This Row],[Clicks]]/data[[#This Row],[Impressions]]</f>
        <v>1.2699999999999998E-2</v>
      </c>
      <c r="K4724" s="1">
        <v>0.65549999999999975</v>
      </c>
      <c r="L4724" s="2">
        <v>8.0334802499999949</v>
      </c>
      <c r="M4724">
        <v>6</v>
      </c>
      <c r="N4724" s="1">
        <f>IF(data[[#This Row],[Conversions]]=0,0,data[[#This Row],[Spend, Dollars]]/data[[#This Row],[Conversions]])</f>
        <v>1.3389133749999991</v>
      </c>
      <c r="O4724" s="13">
        <f>data[[#This Row],[Conversions]]/data[[#This Row],[Clicks]]</f>
        <v>0.48957610868589624</v>
      </c>
      <c r="P4724" s="11">
        <v>297.59999999999997</v>
      </c>
      <c r="Q4724" s="11">
        <f>IF(data[[#This Row],[Spend, Dollars]]=0,0,data[[#This Row],[Total conversion value, Dollars]]/data[[#This Row],[Spend, Dollars]])</f>
        <v>37.044965661053332</v>
      </c>
      <c r="R4724" s="2">
        <v>48</v>
      </c>
      <c r="S4724" s="2">
        <v>5</v>
      </c>
      <c r="T4724" s="2">
        <v>4.5</v>
      </c>
      <c r="U4724" s="2">
        <f t="shared" si="73"/>
        <v>57.5</v>
      </c>
    </row>
    <row r="4725" spans="1:21" x14ac:dyDescent="0.2">
      <c r="A4725" t="s">
        <v>22</v>
      </c>
      <c r="B4725" s="3">
        <v>45034</v>
      </c>
      <c r="C4725" s="10" t="str">
        <f>TEXT(data[[#This Row],[Date]],"mmmm")</f>
        <v>April</v>
      </c>
      <c r="D4725" t="s">
        <v>16</v>
      </c>
      <c r="E4725" t="s">
        <v>19</v>
      </c>
      <c r="F4725" t="s">
        <v>14</v>
      </c>
      <c r="G4725" t="s">
        <v>17</v>
      </c>
      <c r="H4725" s="11">
        <v>532.40000000000009</v>
      </c>
      <c r="I4725" s="11">
        <v>5.64344</v>
      </c>
      <c r="J4725" s="13">
        <f>data[[#This Row],[Clicks]]/data[[#This Row],[Impressions]]</f>
        <v>1.0599999999999998E-2</v>
      </c>
      <c r="K4725" s="1">
        <v>0.54049999999999976</v>
      </c>
      <c r="L4725" s="2">
        <v>3.0502793199999987</v>
      </c>
      <c r="M4725">
        <v>3</v>
      </c>
      <c r="N4725" s="1">
        <f>IF(data[[#This Row],[Conversions]]=0,0,data[[#This Row],[Spend, Dollars]]/data[[#This Row],[Conversions]])</f>
        <v>1.0167597733333329</v>
      </c>
      <c r="O4725" s="13">
        <f>data[[#This Row],[Conversions]]/data[[#This Row],[Clicks]]</f>
        <v>0.53159066101526731</v>
      </c>
      <c r="P4725" s="11">
        <v>79.2</v>
      </c>
      <c r="Q4725" s="11">
        <f>IF(data[[#This Row],[Spend, Dollars]]=0,0,data[[#This Row],[Total conversion value, Dollars]]/data[[#This Row],[Spend, Dollars]])</f>
        <v>25.964835246629164</v>
      </c>
      <c r="R4725" s="2">
        <v>47</v>
      </c>
      <c r="S4725" s="2">
        <v>2</v>
      </c>
      <c r="T4725" s="2">
        <v>1.5</v>
      </c>
      <c r="U4725" s="2">
        <f t="shared" si="73"/>
        <v>50.5</v>
      </c>
    </row>
    <row r="4726" spans="1:21" x14ac:dyDescent="0.2">
      <c r="A4726" t="s">
        <v>22</v>
      </c>
      <c r="B4726" s="3">
        <v>45035</v>
      </c>
      <c r="C4726" s="10" t="str">
        <f>TEXT(data[[#This Row],[Date]],"mmmm")</f>
        <v>April</v>
      </c>
      <c r="D4726" t="s">
        <v>16</v>
      </c>
      <c r="E4726" t="s">
        <v>19</v>
      </c>
      <c r="F4726" t="s">
        <v>14</v>
      </c>
      <c r="G4726" t="s">
        <v>17</v>
      </c>
      <c r="H4726" s="11">
        <v>568.40000000000009</v>
      </c>
      <c r="I4726" s="11">
        <v>3.3535600000000003</v>
      </c>
      <c r="J4726" s="13">
        <f>data[[#This Row],[Clicks]]/data[[#This Row],[Impressions]]</f>
        <v>5.8999999999999999E-3</v>
      </c>
      <c r="K4726" s="1">
        <v>0.37949999999999973</v>
      </c>
      <c r="L4726" s="2">
        <v>1.2726760199999991</v>
      </c>
      <c r="M4726">
        <v>7</v>
      </c>
      <c r="N4726" s="1">
        <f>IF(data[[#This Row],[Conversions]]=0,0,data[[#This Row],[Spend, Dollars]]/data[[#This Row],[Conversions]])</f>
        <v>0.18181085999999988</v>
      </c>
      <c r="O4726" s="13">
        <f>data[[#This Row],[Conversions]]/data[[#This Row],[Clicks]]</f>
        <v>2.0873340569424728</v>
      </c>
      <c r="P4726" s="11">
        <v>342</v>
      </c>
      <c r="Q4726" s="11">
        <f>IF(data[[#This Row],[Spend, Dollars]]=0,0,data[[#This Row],[Total conversion value, Dollars]]/data[[#This Row],[Spend, Dollars]])</f>
        <v>268.72510727435582</v>
      </c>
      <c r="R4726" s="2">
        <v>29</v>
      </c>
      <c r="S4726" s="2">
        <v>1</v>
      </c>
      <c r="T4726" s="2">
        <v>1.5</v>
      </c>
      <c r="U4726" s="2">
        <f t="shared" si="73"/>
        <v>31.5</v>
      </c>
    </row>
    <row r="4727" spans="1:21" x14ac:dyDescent="0.2">
      <c r="A4727" t="s">
        <v>22</v>
      </c>
      <c r="B4727" s="3">
        <v>45036</v>
      </c>
      <c r="C4727" s="10" t="str">
        <f>TEXT(data[[#This Row],[Date]],"mmmm")</f>
        <v>April</v>
      </c>
      <c r="D4727" t="s">
        <v>16</v>
      </c>
      <c r="E4727" t="s">
        <v>19</v>
      </c>
      <c r="F4727" t="s">
        <v>14</v>
      </c>
      <c r="G4727" t="s">
        <v>17</v>
      </c>
      <c r="H4727" s="11">
        <v>795.40000000000009</v>
      </c>
      <c r="I4727" s="11">
        <v>8.590320000000002</v>
      </c>
      <c r="J4727" s="13">
        <f>data[[#This Row],[Clicks]]/data[[#This Row],[Impressions]]</f>
        <v>1.0800000000000001E-2</v>
      </c>
      <c r="K4727" s="1">
        <v>1.1499999999999995</v>
      </c>
      <c r="L4727" s="2">
        <v>9.8788679999999971</v>
      </c>
      <c r="M4727">
        <v>4</v>
      </c>
      <c r="N4727" s="1">
        <f>IF(data[[#This Row],[Conversions]]=0,0,data[[#This Row],[Spend, Dollars]]/data[[#This Row],[Conversions]])</f>
        <v>2.4697169999999993</v>
      </c>
      <c r="O4727" s="13">
        <f>data[[#This Row],[Conversions]]/data[[#This Row],[Clicks]]</f>
        <v>0.46564039523556738</v>
      </c>
      <c r="P4727" s="11">
        <v>182.4</v>
      </c>
      <c r="Q4727" s="11">
        <f>IF(data[[#This Row],[Spend, Dollars]]=0,0,data[[#This Row],[Total conversion value, Dollars]]/data[[#This Row],[Spend, Dollars]])</f>
        <v>18.463653932819028</v>
      </c>
      <c r="R4727" s="2">
        <v>57</v>
      </c>
      <c r="S4727" s="2">
        <v>10</v>
      </c>
      <c r="T4727" s="2">
        <v>1.5</v>
      </c>
      <c r="U4727" s="2">
        <f t="shared" si="73"/>
        <v>68.5</v>
      </c>
    </row>
    <row r="4728" spans="1:21" x14ac:dyDescent="0.2">
      <c r="A4728" t="s">
        <v>22</v>
      </c>
      <c r="B4728" s="3">
        <v>45037</v>
      </c>
      <c r="C4728" s="10" t="str">
        <f>TEXT(data[[#This Row],[Date]],"mmmm")</f>
        <v>April</v>
      </c>
      <c r="D4728" t="s">
        <v>16</v>
      </c>
      <c r="E4728" t="s">
        <v>19</v>
      </c>
      <c r="F4728" t="s">
        <v>14</v>
      </c>
      <c r="G4728" t="s">
        <v>17</v>
      </c>
      <c r="H4728" s="11">
        <v>1159</v>
      </c>
      <c r="I4728" s="11">
        <v>11.821799999999996</v>
      </c>
      <c r="J4728" s="13">
        <f>data[[#This Row],[Clicks]]/data[[#This Row],[Impressions]]</f>
        <v>1.0199999999999997E-2</v>
      </c>
      <c r="K4728" s="1">
        <v>1.3109999999999995</v>
      </c>
      <c r="L4728" s="2">
        <v>15.49837979999999</v>
      </c>
      <c r="M4728">
        <v>3</v>
      </c>
      <c r="N4728" s="1">
        <f>IF(data[[#This Row],[Conversions]]=0,0,data[[#This Row],[Spend, Dollars]]/data[[#This Row],[Conversions]])</f>
        <v>5.1661265999999966</v>
      </c>
      <c r="O4728" s="13">
        <f>data[[#This Row],[Conversions]]/data[[#This Row],[Clicks]]</f>
        <v>0.25376846165558553</v>
      </c>
      <c r="P4728" s="11">
        <v>127.19999999999999</v>
      </c>
      <c r="Q4728" s="11">
        <f>IF(data[[#This Row],[Spend, Dollars]]=0,0,data[[#This Row],[Total conversion value, Dollars]]/data[[#This Row],[Spend, Dollars]])</f>
        <v>8.2073095150242779</v>
      </c>
      <c r="R4728" s="2">
        <v>12</v>
      </c>
      <c r="S4728" s="2">
        <v>3</v>
      </c>
      <c r="T4728" s="2">
        <v>4.5</v>
      </c>
      <c r="U4728" s="2">
        <f t="shared" si="73"/>
        <v>19.5</v>
      </c>
    </row>
    <row r="4729" spans="1:21" x14ac:dyDescent="0.2">
      <c r="A4729" t="s">
        <v>22</v>
      </c>
      <c r="B4729" s="3">
        <v>45038</v>
      </c>
      <c r="C4729" s="10" t="str">
        <f>TEXT(data[[#This Row],[Date]],"mmmm")</f>
        <v>April</v>
      </c>
      <c r="D4729" t="s">
        <v>16</v>
      </c>
      <c r="E4729" t="s">
        <v>19</v>
      </c>
      <c r="F4729" t="s">
        <v>14</v>
      </c>
      <c r="G4729" t="s">
        <v>17</v>
      </c>
      <c r="H4729" s="11">
        <v>902.2</v>
      </c>
      <c r="I4729" s="11">
        <v>12.901460000000004</v>
      </c>
      <c r="J4729" s="13">
        <f>data[[#This Row],[Clicks]]/data[[#This Row],[Impressions]]</f>
        <v>1.4300000000000004E-2</v>
      </c>
      <c r="K4729" s="1">
        <v>0.5289999999999998</v>
      </c>
      <c r="L4729" s="2">
        <v>6.8248723399999998</v>
      </c>
      <c r="M4729">
        <v>8</v>
      </c>
      <c r="N4729" s="1">
        <f>IF(data[[#This Row],[Conversions]]=0,0,data[[#This Row],[Spend, Dollars]]/data[[#This Row],[Conversions]])</f>
        <v>0.85310904249999997</v>
      </c>
      <c r="O4729" s="13">
        <f>data[[#This Row],[Conversions]]/data[[#This Row],[Clicks]]</f>
        <v>0.62008485861290097</v>
      </c>
      <c r="P4729" s="11">
        <v>504</v>
      </c>
      <c r="Q4729" s="11">
        <f>IF(data[[#This Row],[Spend, Dollars]]=0,0,data[[#This Row],[Total conversion value, Dollars]]/data[[#This Row],[Spend, Dollars]])</f>
        <v>73.847535146716027</v>
      </c>
      <c r="R4729" s="2">
        <v>21</v>
      </c>
      <c r="S4729" s="2">
        <v>3</v>
      </c>
      <c r="T4729" s="2">
        <v>1.5</v>
      </c>
      <c r="U4729" s="2">
        <f t="shared" si="73"/>
        <v>25.5</v>
      </c>
    </row>
    <row r="4730" spans="1:21" x14ac:dyDescent="0.2">
      <c r="A4730" t="s">
        <v>22</v>
      </c>
      <c r="B4730" s="3">
        <v>45039</v>
      </c>
      <c r="C4730" s="10" t="str">
        <f>TEXT(data[[#This Row],[Date]],"mmmm")</f>
        <v>April</v>
      </c>
      <c r="D4730" t="s">
        <v>16</v>
      </c>
      <c r="E4730" t="s">
        <v>19</v>
      </c>
      <c r="F4730" t="s">
        <v>14</v>
      </c>
      <c r="G4730" t="s">
        <v>17</v>
      </c>
      <c r="H4730" s="11">
        <v>1174.8000000000002</v>
      </c>
      <c r="I4730" s="11">
        <v>23.378520000000005</v>
      </c>
      <c r="J4730" s="13">
        <f>data[[#This Row],[Clicks]]/data[[#This Row],[Impressions]]</f>
        <v>1.9900000000000001E-2</v>
      </c>
      <c r="K4730" s="1">
        <v>0.21850000000000008</v>
      </c>
      <c r="L4730" s="2">
        <v>5.1082066200000034</v>
      </c>
      <c r="M4730">
        <v>6</v>
      </c>
      <c r="N4730" s="1">
        <f>IF(data[[#This Row],[Conversions]]=0,0,data[[#This Row],[Spend, Dollars]]/data[[#This Row],[Conversions]])</f>
        <v>0.85136777000000052</v>
      </c>
      <c r="O4730" s="13">
        <f>data[[#This Row],[Conversions]]/data[[#This Row],[Clicks]]</f>
        <v>0.25664584413384589</v>
      </c>
      <c r="P4730" s="11">
        <v>244.79999999999998</v>
      </c>
      <c r="Q4730" s="11">
        <f>IF(data[[#This Row],[Spend, Dollars]]=0,0,data[[#This Row],[Total conversion value, Dollars]]/data[[#This Row],[Spend, Dollars]])</f>
        <v>47.92288531194923</v>
      </c>
      <c r="R4730" s="2">
        <v>16</v>
      </c>
      <c r="S4730" s="2">
        <v>2</v>
      </c>
      <c r="T4730" s="2">
        <v>3</v>
      </c>
      <c r="U4730" s="2">
        <f t="shared" si="73"/>
        <v>21</v>
      </c>
    </row>
    <row r="4731" spans="1:21" x14ac:dyDescent="0.2">
      <c r="A4731" t="s">
        <v>22</v>
      </c>
      <c r="B4731" s="3">
        <v>45040</v>
      </c>
      <c r="C4731" s="10" t="str">
        <f>TEXT(data[[#This Row],[Date]],"mmmm")</f>
        <v>April</v>
      </c>
      <c r="D4731" t="s">
        <v>16</v>
      </c>
      <c r="E4731" t="s">
        <v>19</v>
      </c>
      <c r="F4731" t="s">
        <v>14</v>
      </c>
      <c r="G4731" t="s">
        <v>17</v>
      </c>
      <c r="H4731" s="11">
        <v>1010.6000000000001</v>
      </c>
      <c r="I4731" s="11">
        <v>13.946280000000005</v>
      </c>
      <c r="J4731" s="13">
        <f>data[[#This Row],[Clicks]]/data[[#This Row],[Impressions]]</f>
        <v>1.3800000000000003E-2</v>
      </c>
      <c r="K4731" s="1">
        <v>0.81649999999999978</v>
      </c>
      <c r="L4731" s="2">
        <v>11.387137620000001</v>
      </c>
      <c r="M4731">
        <v>3</v>
      </c>
      <c r="N4731" s="1">
        <f>IF(data[[#This Row],[Conversions]]=0,0,data[[#This Row],[Spend, Dollars]]/data[[#This Row],[Conversions]])</f>
        <v>3.7957125400000002</v>
      </c>
      <c r="O4731" s="13">
        <f>data[[#This Row],[Conversions]]/data[[#This Row],[Clicks]]</f>
        <v>0.21511112640790225</v>
      </c>
      <c r="P4731" s="11">
        <v>110.39999999999999</v>
      </c>
      <c r="Q4731" s="11">
        <f>IF(data[[#This Row],[Spend, Dollars]]=0,0,data[[#This Row],[Total conversion value, Dollars]]/data[[#This Row],[Spend, Dollars]])</f>
        <v>9.6951493592293989</v>
      </c>
      <c r="R4731" s="2">
        <v>49</v>
      </c>
      <c r="S4731" s="2">
        <v>1</v>
      </c>
      <c r="T4731" s="2">
        <v>1.5</v>
      </c>
      <c r="U4731" s="2">
        <f t="shared" si="73"/>
        <v>51.5</v>
      </c>
    </row>
    <row r="4732" spans="1:21" x14ac:dyDescent="0.2">
      <c r="A4732" t="s">
        <v>22</v>
      </c>
      <c r="B4732" s="3">
        <v>45041</v>
      </c>
      <c r="C4732" s="10" t="str">
        <f>TEXT(data[[#This Row],[Date]],"mmmm")</f>
        <v>April</v>
      </c>
      <c r="D4732" t="s">
        <v>16</v>
      </c>
      <c r="E4732" t="s">
        <v>19</v>
      </c>
      <c r="F4732" t="s">
        <v>14</v>
      </c>
      <c r="G4732" t="s">
        <v>17</v>
      </c>
      <c r="H4732" s="11">
        <v>546.80000000000007</v>
      </c>
      <c r="I4732" s="11">
        <v>6.2882000000000016</v>
      </c>
      <c r="J4732" s="13">
        <f>data[[#This Row],[Clicks]]/data[[#This Row],[Impressions]]</f>
        <v>1.1500000000000002E-2</v>
      </c>
      <c r="K4732" s="1">
        <v>1.2879999999999996</v>
      </c>
      <c r="L4732" s="2">
        <v>8.0992015999999989</v>
      </c>
      <c r="M4732">
        <v>7</v>
      </c>
      <c r="N4732" s="1">
        <f>IF(data[[#This Row],[Conversions]]=0,0,data[[#This Row],[Spend, Dollars]]/data[[#This Row],[Conversions]])</f>
        <v>1.1570287999999997</v>
      </c>
      <c r="O4732" s="13">
        <f>data[[#This Row],[Conversions]]/data[[#This Row],[Clicks]]</f>
        <v>1.113196145160777</v>
      </c>
      <c r="P4732" s="11">
        <v>318</v>
      </c>
      <c r="Q4732" s="11">
        <f>IF(data[[#This Row],[Spend, Dollars]]=0,0,data[[#This Row],[Total conversion value, Dollars]]/data[[#This Row],[Spend, Dollars]])</f>
        <v>39.263129343514557</v>
      </c>
      <c r="R4732" s="2">
        <v>29</v>
      </c>
      <c r="S4732" s="2">
        <v>1</v>
      </c>
      <c r="T4732" s="2">
        <v>6</v>
      </c>
      <c r="U4732" s="2">
        <f t="shared" si="73"/>
        <v>36</v>
      </c>
    </row>
    <row r="4733" spans="1:21" x14ac:dyDescent="0.2">
      <c r="A4733" t="s">
        <v>22</v>
      </c>
      <c r="B4733" s="3">
        <v>45042</v>
      </c>
      <c r="C4733" s="10" t="str">
        <f>TEXT(data[[#This Row],[Date]],"mmmm")</f>
        <v>April</v>
      </c>
      <c r="D4733" t="s">
        <v>16</v>
      </c>
      <c r="E4733" t="s">
        <v>19</v>
      </c>
      <c r="F4733" t="s">
        <v>14</v>
      </c>
      <c r="G4733" t="s">
        <v>17</v>
      </c>
      <c r="H4733" s="11">
        <v>1267.2</v>
      </c>
      <c r="I4733" s="11">
        <v>9.3772800000000007</v>
      </c>
      <c r="J4733" s="13">
        <f>data[[#This Row],[Clicks]]/data[[#This Row],[Impressions]]</f>
        <v>7.4000000000000003E-3</v>
      </c>
      <c r="K4733" s="1">
        <v>0.71299999999999963</v>
      </c>
      <c r="L4733" s="2">
        <v>6.6860006399999969</v>
      </c>
      <c r="M4733">
        <v>7</v>
      </c>
      <c r="N4733" s="1">
        <f>IF(data[[#This Row],[Conversions]]=0,0,data[[#This Row],[Spend, Dollars]]/data[[#This Row],[Conversions]])</f>
        <v>0.95514294857142812</v>
      </c>
      <c r="O4733" s="13">
        <f>data[[#This Row],[Conversions]]/data[[#This Row],[Clicks]]</f>
        <v>0.74648512148512147</v>
      </c>
      <c r="P4733" s="11">
        <v>223.2</v>
      </c>
      <c r="Q4733" s="11">
        <f>IF(data[[#This Row],[Spend, Dollars]]=0,0,data[[#This Row],[Total conversion value, Dollars]]/data[[#This Row],[Spend, Dollars]])</f>
        <v>33.383185557098614</v>
      </c>
      <c r="R4733" s="2">
        <v>61</v>
      </c>
      <c r="S4733" s="2">
        <v>6</v>
      </c>
      <c r="T4733" s="2">
        <v>7.5</v>
      </c>
      <c r="U4733" s="2">
        <f t="shared" si="73"/>
        <v>74.5</v>
      </c>
    </row>
    <row r="4734" spans="1:21" x14ac:dyDescent="0.2">
      <c r="A4734" t="s">
        <v>22</v>
      </c>
      <c r="B4734" s="3">
        <v>45043</v>
      </c>
      <c r="C4734" s="10" t="str">
        <f>TEXT(data[[#This Row],[Date]],"mmmm")</f>
        <v>April</v>
      </c>
      <c r="D4734" t="s">
        <v>16</v>
      </c>
      <c r="E4734" t="s">
        <v>19</v>
      </c>
      <c r="F4734" t="s">
        <v>14</v>
      </c>
      <c r="G4734" t="s">
        <v>17</v>
      </c>
      <c r="H4734" s="11">
        <v>685</v>
      </c>
      <c r="I4734" s="11">
        <v>9.041999999999998</v>
      </c>
      <c r="J4734" s="13">
        <f>data[[#This Row],[Clicks]]/data[[#This Row],[Impressions]]</f>
        <v>1.3199999999999996E-2</v>
      </c>
      <c r="K4734" s="1">
        <v>1.0464999999999998</v>
      </c>
      <c r="L4734" s="2">
        <v>9.4624529999999965</v>
      </c>
      <c r="M4734">
        <v>3</v>
      </c>
      <c r="N4734" s="1">
        <f>IF(data[[#This Row],[Conversions]]=0,0,data[[#This Row],[Spend, Dollars]]/data[[#This Row],[Conversions]])</f>
        <v>3.1541509999999988</v>
      </c>
      <c r="O4734" s="13">
        <f>data[[#This Row],[Conversions]]/data[[#This Row],[Clicks]]</f>
        <v>0.3317850033178501</v>
      </c>
      <c r="P4734" s="11">
        <v>127.19999999999999</v>
      </c>
      <c r="Q4734" s="11">
        <f>IF(data[[#This Row],[Spend, Dollars]]=0,0,data[[#This Row],[Total conversion value, Dollars]]/data[[#This Row],[Spend, Dollars]])</f>
        <v>13.442603096681172</v>
      </c>
      <c r="R4734" s="2">
        <v>18</v>
      </c>
      <c r="S4734" s="2">
        <v>3</v>
      </c>
      <c r="T4734" s="2">
        <v>3</v>
      </c>
      <c r="U4734" s="2">
        <f t="shared" si="73"/>
        <v>24</v>
      </c>
    </row>
    <row r="4735" spans="1:21" x14ac:dyDescent="0.2">
      <c r="A4735" t="s">
        <v>22</v>
      </c>
      <c r="B4735" s="3">
        <v>45044</v>
      </c>
      <c r="C4735" s="10" t="str">
        <f>TEXT(data[[#This Row],[Date]],"mmmm")</f>
        <v>April</v>
      </c>
      <c r="D4735" t="s">
        <v>16</v>
      </c>
      <c r="E4735" t="s">
        <v>19</v>
      </c>
      <c r="F4735" t="s">
        <v>14</v>
      </c>
      <c r="G4735" t="s">
        <v>17</v>
      </c>
      <c r="H4735" s="11">
        <v>794.40000000000009</v>
      </c>
      <c r="I4735" s="11">
        <v>7.0701600000000004</v>
      </c>
      <c r="J4735" s="13">
        <f>data[[#This Row],[Clicks]]/data[[#This Row],[Impressions]]</f>
        <v>8.8999999999999999E-3</v>
      </c>
      <c r="K4735" s="1">
        <v>1.0234999999999996</v>
      </c>
      <c r="L4735" s="2">
        <v>7.2363087599999982</v>
      </c>
      <c r="M4735">
        <v>7</v>
      </c>
      <c r="N4735" s="1">
        <f>IF(data[[#This Row],[Conversions]]=0,0,data[[#This Row],[Spend, Dollars]]/data[[#This Row],[Conversions]])</f>
        <v>1.033758394285714</v>
      </c>
      <c r="O4735" s="13">
        <f>data[[#This Row],[Conversions]]/data[[#This Row],[Clicks]]</f>
        <v>0.99007660364121886</v>
      </c>
      <c r="P4735" s="11">
        <v>204</v>
      </c>
      <c r="Q4735" s="11">
        <f>IF(data[[#This Row],[Spend, Dollars]]=0,0,data[[#This Row],[Total conversion value, Dollars]]/data[[#This Row],[Spend, Dollars]])</f>
        <v>28.191168559258664</v>
      </c>
      <c r="R4735" s="2">
        <v>16</v>
      </c>
      <c r="S4735" s="2">
        <v>5</v>
      </c>
      <c r="T4735" s="2">
        <v>9</v>
      </c>
      <c r="U4735" s="2">
        <f t="shared" si="73"/>
        <v>30</v>
      </c>
    </row>
    <row r="4736" spans="1:21" x14ac:dyDescent="0.2">
      <c r="A4736" t="s">
        <v>22</v>
      </c>
      <c r="B4736" s="3">
        <v>45045</v>
      </c>
      <c r="C4736" s="10" t="str">
        <f>TEXT(data[[#This Row],[Date]],"mmmm")</f>
        <v>April</v>
      </c>
      <c r="D4736" t="s">
        <v>16</v>
      </c>
      <c r="E4736" t="s">
        <v>19</v>
      </c>
      <c r="F4736" t="s">
        <v>14</v>
      </c>
      <c r="G4736" t="s">
        <v>17</v>
      </c>
      <c r="H4736" s="11">
        <v>667.60000000000014</v>
      </c>
      <c r="I4736" s="11">
        <v>5.8748800000000001</v>
      </c>
      <c r="J4736" s="13">
        <f>data[[#This Row],[Clicks]]/data[[#This Row],[Impressions]]</f>
        <v>8.7999999999999988E-3</v>
      </c>
      <c r="K4736" s="1">
        <v>1.2649999999999995</v>
      </c>
      <c r="L4736" s="2">
        <v>7.4317231999999969</v>
      </c>
      <c r="M4736">
        <v>8</v>
      </c>
      <c r="N4736" s="1">
        <f>IF(data[[#This Row],[Conversions]]=0,0,data[[#This Row],[Spend, Dollars]]/data[[#This Row],[Conversions]])</f>
        <v>0.92896539999999961</v>
      </c>
      <c r="O4736" s="13">
        <f>data[[#This Row],[Conversions]]/data[[#This Row],[Clicks]]</f>
        <v>1.3617299417179585</v>
      </c>
      <c r="P4736" s="11">
        <v>504</v>
      </c>
      <c r="Q4736" s="11">
        <f>IF(data[[#This Row],[Spend, Dollars]]=0,0,data[[#This Row],[Total conversion value, Dollars]]/data[[#This Row],[Spend, Dollars]])</f>
        <v>67.817380496625631</v>
      </c>
      <c r="R4736" s="2">
        <v>15</v>
      </c>
      <c r="S4736" s="2">
        <v>6</v>
      </c>
      <c r="T4736" s="2">
        <v>1.5</v>
      </c>
      <c r="U4736" s="2">
        <f t="shared" si="73"/>
        <v>22.5</v>
      </c>
    </row>
    <row r="4737" spans="1:21" x14ac:dyDescent="0.2">
      <c r="A4737" t="s">
        <v>22</v>
      </c>
      <c r="B4737" s="3">
        <v>45046</v>
      </c>
      <c r="C4737" s="10" t="str">
        <f>TEXT(data[[#This Row],[Date]],"mmmm")</f>
        <v>April</v>
      </c>
      <c r="D4737" t="s">
        <v>16</v>
      </c>
      <c r="E4737" t="s">
        <v>19</v>
      </c>
      <c r="F4737" t="s">
        <v>14</v>
      </c>
      <c r="G4737" t="s">
        <v>17</v>
      </c>
      <c r="H4737" s="11">
        <v>1008.6000000000001</v>
      </c>
      <c r="I4737" s="11">
        <v>15.734160000000001</v>
      </c>
      <c r="J4737" s="13">
        <f>data[[#This Row],[Clicks]]/data[[#This Row],[Impressions]]</f>
        <v>1.5599999999999999E-2</v>
      </c>
      <c r="K4737" s="1">
        <v>0.34499999999999992</v>
      </c>
      <c r="L4737" s="2">
        <v>5.4282851999999995</v>
      </c>
      <c r="M4737">
        <v>2</v>
      </c>
      <c r="N4737" s="1">
        <f>IF(data[[#This Row],[Conversions]]=0,0,data[[#This Row],[Spend, Dollars]]/data[[#This Row],[Conversions]])</f>
        <v>2.7141425999999997</v>
      </c>
      <c r="O4737" s="13">
        <f>data[[#This Row],[Conversions]]/data[[#This Row],[Clicks]]</f>
        <v>0.12711196530351795</v>
      </c>
      <c r="P4737" s="11">
        <v>76.8</v>
      </c>
      <c r="Q4737" s="11">
        <f>IF(data[[#This Row],[Spend, Dollars]]=0,0,data[[#This Row],[Total conversion value, Dollars]]/data[[#This Row],[Spend, Dollars]])</f>
        <v>14.14811439900026</v>
      </c>
      <c r="R4737" s="2">
        <v>60</v>
      </c>
      <c r="S4737" s="2">
        <v>14</v>
      </c>
      <c r="T4737" s="2">
        <v>1.5</v>
      </c>
      <c r="U4737" s="2">
        <f t="shared" si="73"/>
        <v>75.5</v>
      </c>
    </row>
    <row r="4738" spans="1:21" x14ac:dyDescent="0.2">
      <c r="A4738" t="s">
        <v>22</v>
      </c>
      <c r="B4738" s="3">
        <v>45047</v>
      </c>
      <c r="C4738" s="10" t="str">
        <f>TEXT(data[[#This Row],[Date]],"mmmm")</f>
        <v>May</v>
      </c>
      <c r="D4738" t="s">
        <v>16</v>
      </c>
      <c r="E4738" t="s">
        <v>19</v>
      </c>
      <c r="F4738" t="s">
        <v>14</v>
      </c>
      <c r="G4738" t="s">
        <v>17</v>
      </c>
      <c r="H4738" s="11">
        <v>916</v>
      </c>
      <c r="I4738" s="11">
        <v>10.900399999999998</v>
      </c>
      <c r="J4738" s="13">
        <f>data[[#This Row],[Clicks]]/data[[#This Row],[Impressions]]</f>
        <v>1.1899999999999997E-2</v>
      </c>
      <c r="K4738" s="1">
        <v>0.64399999999999979</v>
      </c>
      <c r="L4738" s="2">
        <v>7.0198575999999964</v>
      </c>
      <c r="M4738">
        <v>7</v>
      </c>
      <c r="N4738" s="1">
        <f>IF(data[[#This Row],[Conversions]]=0,0,data[[#This Row],[Spend, Dollars]]/data[[#This Row],[Conversions]])</f>
        <v>1.0028367999999994</v>
      </c>
      <c r="O4738" s="13">
        <f>data[[#This Row],[Conversions]]/data[[#This Row],[Clicks]]</f>
        <v>0.64217826868738781</v>
      </c>
      <c r="P4738" s="11">
        <v>352.8</v>
      </c>
      <c r="Q4738" s="11">
        <f>IF(data[[#This Row],[Spend, Dollars]]=0,0,data[[#This Row],[Total conversion value, Dollars]]/data[[#This Row],[Spend, Dollars]])</f>
        <v>50.257429723360801</v>
      </c>
      <c r="R4738" s="2">
        <v>57</v>
      </c>
      <c r="S4738" s="2">
        <v>7</v>
      </c>
      <c r="T4738" s="2">
        <v>7.5</v>
      </c>
      <c r="U4738" s="2">
        <f t="shared" si="73"/>
        <v>71.5</v>
      </c>
    </row>
    <row r="4739" spans="1:21" x14ac:dyDescent="0.2">
      <c r="A4739" t="s">
        <v>22</v>
      </c>
      <c r="B4739" s="3">
        <v>45048</v>
      </c>
      <c r="C4739" s="10" t="str">
        <f>TEXT(data[[#This Row],[Date]],"mmmm")</f>
        <v>May</v>
      </c>
      <c r="D4739" t="s">
        <v>16</v>
      </c>
      <c r="E4739" t="s">
        <v>19</v>
      </c>
      <c r="F4739" t="s">
        <v>14</v>
      </c>
      <c r="G4739" t="s">
        <v>17</v>
      </c>
      <c r="H4739" s="11">
        <v>662.8</v>
      </c>
      <c r="I4739" s="11">
        <v>8.9478000000000009</v>
      </c>
      <c r="J4739" s="13">
        <f>data[[#This Row],[Clicks]]/data[[#This Row],[Impressions]]</f>
        <v>1.3500000000000002E-2</v>
      </c>
      <c r="K4739" s="1">
        <v>0.51749999999999974</v>
      </c>
      <c r="L4739" s="2">
        <v>4.6304864999999982</v>
      </c>
      <c r="M4739">
        <v>6</v>
      </c>
      <c r="N4739" s="1">
        <f>IF(data[[#This Row],[Conversions]]=0,0,data[[#This Row],[Spend, Dollars]]/data[[#This Row],[Conversions]])</f>
        <v>0.77174774999999973</v>
      </c>
      <c r="O4739" s="13">
        <f>data[[#This Row],[Conversions]]/data[[#This Row],[Clicks]]</f>
        <v>0.67055589083350087</v>
      </c>
      <c r="P4739" s="11">
        <v>201.6</v>
      </c>
      <c r="Q4739" s="11">
        <f>IF(data[[#This Row],[Spend, Dollars]]=0,0,data[[#This Row],[Total conversion value, Dollars]]/data[[#This Row],[Spend, Dollars]])</f>
        <v>43.537541897595439</v>
      </c>
      <c r="R4739" s="2">
        <v>66</v>
      </c>
      <c r="S4739" s="2">
        <v>11</v>
      </c>
      <c r="T4739" s="2">
        <v>0</v>
      </c>
      <c r="U4739" s="2">
        <f t="shared" ref="U4739:U4802" si="74">SUM(R4739:T4739)</f>
        <v>77</v>
      </c>
    </row>
    <row r="4740" spans="1:21" x14ac:dyDescent="0.2">
      <c r="A4740" t="s">
        <v>22</v>
      </c>
      <c r="B4740" s="3">
        <v>45049</v>
      </c>
      <c r="C4740" s="10" t="str">
        <f>TEXT(data[[#This Row],[Date]],"mmmm")</f>
        <v>May</v>
      </c>
      <c r="D4740" t="s">
        <v>16</v>
      </c>
      <c r="E4740" t="s">
        <v>19</v>
      </c>
      <c r="F4740" t="s">
        <v>14</v>
      </c>
      <c r="G4740" t="s">
        <v>17</v>
      </c>
      <c r="H4740" s="11">
        <v>1005.4000000000001</v>
      </c>
      <c r="I4740" s="11">
        <v>9.3502200000000002</v>
      </c>
      <c r="J4740" s="13">
        <f>data[[#This Row],[Clicks]]/data[[#This Row],[Impressions]]</f>
        <v>9.2999999999999992E-3</v>
      </c>
      <c r="K4740" s="1">
        <v>1.2994999999999999</v>
      </c>
      <c r="L4740" s="2">
        <v>12.150610889999999</v>
      </c>
      <c r="M4740">
        <v>3</v>
      </c>
      <c r="N4740" s="1">
        <f>IF(data[[#This Row],[Conversions]]=0,0,data[[#This Row],[Spend, Dollars]]/data[[#This Row],[Conversions]])</f>
        <v>4.0502036299999995</v>
      </c>
      <c r="O4740" s="13">
        <f>data[[#This Row],[Conversions]]/data[[#This Row],[Clicks]]</f>
        <v>0.32084806560701246</v>
      </c>
      <c r="P4740" s="11">
        <v>180</v>
      </c>
      <c r="Q4740" s="11">
        <f>IF(data[[#This Row],[Spend, Dollars]]=0,0,data[[#This Row],[Total conversion value, Dollars]]/data[[#This Row],[Spend, Dollars]])</f>
        <v>14.814069978007501</v>
      </c>
      <c r="R4740" s="2">
        <v>39</v>
      </c>
      <c r="S4740" s="2">
        <v>0</v>
      </c>
      <c r="T4740" s="2">
        <v>4.5</v>
      </c>
      <c r="U4740" s="2">
        <f t="shared" si="74"/>
        <v>43.5</v>
      </c>
    </row>
    <row r="4741" spans="1:21" x14ac:dyDescent="0.2">
      <c r="A4741" t="s">
        <v>22</v>
      </c>
      <c r="B4741" s="3">
        <v>45050</v>
      </c>
      <c r="C4741" s="10" t="str">
        <f>TEXT(data[[#This Row],[Date]],"mmmm")</f>
        <v>May</v>
      </c>
      <c r="D4741" t="s">
        <v>16</v>
      </c>
      <c r="E4741" t="s">
        <v>19</v>
      </c>
      <c r="F4741" t="s">
        <v>14</v>
      </c>
      <c r="G4741" t="s">
        <v>17</v>
      </c>
      <c r="H4741" s="11">
        <v>672.80000000000007</v>
      </c>
      <c r="I4741" s="11">
        <v>5.7188000000000008</v>
      </c>
      <c r="J4741" s="13">
        <f>data[[#This Row],[Clicks]]/data[[#This Row],[Impressions]]</f>
        <v>8.5000000000000006E-3</v>
      </c>
      <c r="K4741" s="1">
        <v>0.16100000000000003</v>
      </c>
      <c r="L4741" s="2">
        <v>0.92072680000000029</v>
      </c>
      <c r="M4741">
        <v>7</v>
      </c>
      <c r="N4741" s="1">
        <f>IF(data[[#This Row],[Conversions]]=0,0,data[[#This Row],[Spend, Dollars]]/data[[#This Row],[Conversions]])</f>
        <v>0.13153240000000005</v>
      </c>
      <c r="O4741" s="13">
        <f>data[[#This Row],[Conversions]]/data[[#This Row],[Clicks]]</f>
        <v>1.2240330139190039</v>
      </c>
      <c r="P4741" s="11">
        <v>372</v>
      </c>
      <c r="Q4741" s="11">
        <f>IF(data[[#This Row],[Spend, Dollars]]=0,0,data[[#This Row],[Total conversion value, Dollars]]/data[[#This Row],[Spend, Dollars]])</f>
        <v>404.02864345862406</v>
      </c>
      <c r="R4741" s="2">
        <v>50</v>
      </c>
      <c r="S4741" s="2">
        <v>1</v>
      </c>
      <c r="T4741" s="2">
        <v>9</v>
      </c>
      <c r="U4741" s="2">
        <f t="shared" si="74"/>
        <v>60</v>
      </c>
    </row>
    <row r="4742" spans="1:21" x14ac:dyDescent="0.2">
      <c r="A4742" t="s">
        <v>22</v>
      </c>
      <c r="B4742" s="3">
        <v>45051</v>
      </c>
      <c r="C4742" s="10" t="str">
        <f>TEXT(data[[#This Row],[Date]],"mmmm")</f>
        <v>May</v>
      </c>
      <c r="D4742" t="s">
        <v>16</v>
      </c>
      <c r="E4742" t="s">
        <v>19</v>
      </c>
      <c r="F4742" t="s">
        <v>14</v>
      </c>
      <c r="G4742" t="s">
        <v>17</v>
      </c>
      <c r="H4742" s="11">
        <v>1268.6000000000001</v>
      </c>
      <c r="I4742" s="11">
        <v>11.54426</v>
      </c>
      <c r="J4742" s="13">
        <f>data[[#This Row],[Clicks]]/data[[#This Row],[Impressions]]</f>
        <v>9.0999999999999987E-3</v>
      </c>
      <c r="K4742" s="1">
        <v>0.11499999999999999</v>
      </c>
      <c r="L4742" s="2">
        <v>1.3275898999999998</v>
      </c>
      <c r="M4742">
        <v>3</v>
      </c>
      <c r="N4742" s="1">
        <f>IF(data[[#This Row],[Conversions]]=0,0,data[[#This Row],[Spend, Dollars]]/data[[#This Row],[Conversions]])</f>
        <v>0.44252996666666661</v>
      </c>
      <c r="O4742" s="13">
        <f>data[[#This Row],[Conversions]]/data[[#This Row],[Clicks]]</f>
        <v>0.25986940696068872</v>
      </c>
      <c r="P4742" s="11">
        <v>37.199999999999996</v>
      </c>
      <c r="Q4742" s="11">
        <f>IF(data[[#This Row],[Spend, Dollars]]=0,0,data[[#This Row],[Total conversion value, Dollars]]/data[[#This Row],[Spend, Dollars]])</f>
        <v>28.020701272282956</v>
      </c>
      <c r="R4742" s="2">
        <v>22</v>
      </c>
      <c r="S4742" s="2">
        <v>5</v>
      </c>
      <c r="T4742" s="2">
        <v>7.5</v>
      </c>
      <c r="U4742" s="2">
        <f t="shared" si="74"/>
        <v>34.5</v>
      </c>
    </row>
    <row r="4743" spans="1:21" x14ac:dyDescent="0.2">
      <c r="A4743" t="s">
        <v>22</v>
      </c>
      <c r="B4743" s="3">
        <v>45052</v>
      </c>
      <c r="C4743" s="10" t="str">
        <f>TEXT(data[[#This Row],[Date]],"mmmm")</f>
        <v>May</v>
      </c>
      <c r="D4743" t="s">
        <v>16</v>
      </c>
      <c r="E4743" t="s">
        <v>19</v>
      </c>
      <c r="F4743" t="s">
        <v>14</v>
      </c>
      <c r="G4743" t="s">
        <v>17</v>
      </c>
      <c r="H4743" s="11">
        <v>721</v>
      </c>
      <c r="I4743" s="11">
        <v>10.959199999999999</v>
      </c>
      <c r="J4743" s="13">
        <f>data[[#This Row],[Clicks]]/data[[#This Row],[Impressions]]</f>
        <v>1.5199999999999998E-2</v>
      </c>
      <c r="K4743" s="1">
        <v>1.0809999999999997</v>
      </c>
      <c r="L4743" s="2">
        <v>11.846895199999997</v>
      </c>
      <c r="M4743">
        <v>4</v>
      </c>
      <c r="N4743" s="1">
        <f>IF(data[[#This Row],[Conversions]]=0,0,data[[#This Row],[Spend, Dollars]]/data[[#This Row],[Conversions]])</f>
        <v>2.9617237999999992</v>
      </c>
      <c r="O4743" s="13">
        <f>data[[#This Row],[Conversions]]/data[[#This Row],[Clicks]]</f>
        <v>0.36499014526607787</v>
      </c>
      <c r="P4743" s="11">
        <v>198</v>
      </c>
      <c r="Q4743" s="11">
        <f>IF(data[[#This Row],[Spend, Dollars]]=0,0,data[[#This Row],[Total conversion value, Dollars]]/data[[#This Row],[Spend, Dollars]])</f>
        <v>16.713239769353244</v>
      </c>
      <c r="R4743" s="2">
        <v>42</v>
      </c>
      <c r="S4743" s="2">
        <v>3</v>
      </c>
      <c r="T4743" s="2">
        <v>6</v>
      </c>
      <c r="U4743" s="2">
        <f t="shared" si="74"/>
        <v>51</v>
      </c>
    </row>
    <row r="4744" spans="1:21" x14ac:dyDescent="0.2">
      <c r="A4744" t="s">
        <v>22</v>
      </c>
      <c r="B4744" s="3">
        <v>45053</v>
      </c>
      <c r="C4744" s="10" t="str">
        <f>TEXT(data[[#This Row],[Date]],"mmmm")</f>
        <v>May</v>
      </c>
      <c r="D4744" t="s">
        <v>16</v>
      </c>
      <c r="E4744" t="s">
        <v>19</v>
      </c>
      <c r="F4744" t="s">
        <v>14</v>
      </c>
      <c r="G4744" t="s">
        <v>17</v>
      </c>
      <c r="H4744" s="11">
        <v>717.60000000000014</v>
      </c>
      <c r="I4744" s="11">
        <v>11.338080000000003</v>
      </c>
      <c r="J4744" s="13">
        <f>data[[#This Row],[Clicks]]/data[[#This Row],[Impressions]]</f>
        <v>1.5800000000000002E-2</v>
      </c>
      <c r="K4744" s="1">
        <v>0.90849999999999975</v>
      </c>
      <c r="L4744" s="2">
        <v>10.300645680000001</v>
      </c>
      <c r="M4744">
        <v>8</v>
      </c>
      <c r="N4744" s="1">
        <f>IF(data[[#This Row],[Conversions]]=0,0,data[[#This Row],[Spend, Dollars]]/data[[#This Row],[Conversions]])</f>
        <v>1.2875807100000001</v>
      </c>
      <c r="O4744" s="13">
        <f>data[[#This Row],[Conversions]]/data[[#This Row],[Clicks]]</f>
        <v>0.70558683657197674</v>
      </c>
      <c r="P4744" s="11">
        <v>302.39999999999998</v>
      </c>
      <c r="Q4744" s="11">
        <f>IF(data[[#This Row],[Spend, Dollars]]=0,0,data[[#This Row],[Total conversion value, Dollars]]/data[[#This Row],[Spend, Dollars]])</f>
        <v>29.357382963589128</v>
      </c>
      <c r="R4744" s="2">
        <v>35</v>
      </c>
      <c r="S4744" s="2">
        <v>9</v>
      </c>
      <c r="T4744" s="2">
        <v>1.5</v>
      </c>
      <c r="U4744" s="2">
        <f t="shared" si="74"/>
        <v>45.5</v>
      </c>
    </row>
    <row r="4745" spans="1:21" x14ac:dyDescent="0.2">
      <c r="A4745" t="s">
        <v>22</v>
      </c>
      <c r="B4745" s="3">
        <v>45054</v>
      </c>
      <c r="C4745" s="10" t="str">
        <f>TEXT(data[[#This Row],[Date]],"mmmm")</f>
        <v>May</v>
      </c>
      <c r="D4745" t="s">
        <v>16</v>
      </c>
      <c r="E4745" t="s">
        <v>19</v>
      </c>
      <c r="F4745" t="s">
        <v>14</v>
      </c>
      <c r="G4745" t="s">
        <v>17</v>
      </c>
      <c r="H4745" s="11">
        <v>664.80000000000007</v>
      </c>
      <c r="I4745" s="11">
        <v>9.4401600000000023</v>
      </c>
      <c r="J4745" s="13">
        <f>data[[#This Row],[Clicks]]/data[[#This Row],[Impressions]]</f>
        <v>1.4200000000000003E-2</v>
      </c>
      <c r="K4745" s="1">
        <v>0.60949999999999971</v>
      </c>
      <c r="L4745" s="2">
        <v>5.753777519999999</v>
      </c>
      <c r="M4745">
        <v>5</v>
      </c>
      <c r="N4745" s="1">
        <f>IF(data[[#This Row],[Conversions]]=0,0,data[[#This Row],[Spend, Dollars]]/data[[#This Row],[Conversions]])</f>
        <v>1.1507555039999997</v>
      </c>
      <c r="O4745" s="13">
        <f>data[[#This Row],[Conversions]]/data[[#This Row],[Clicks]]</f>
        <v>0.52965203979593556</v>
      </c>
      <c r="P4745" s="11">
        <v>264</v>
      </c>
      <c r="Q4745" s="11">
        <f>IF(data[[#This Row],[Spend, Dollars]]=0,0,data[[#This Row],[Total conversion value, Dollars]]/data[[#This Row],[Spend, Dollars]])</f>
        <v>45.882900248113877</v>
      </c>
      <c r="R4745" s="2">
        <v>48</v>
      </c>
      <c r="S4745" s="2">
        <v>1</v>
      </c>
      <c r="T4745" s="2">
        <v>6</v>
      </c>
      <c r="U4745" s="2">
        <f t="shared" si="74"/>
        <v>55</v>
      </c>
    </row>
    <row r="4746" spans="1:21" x14ac:dyDescent="0.2">
      <c r="A4746" t="s">
        <v>22</v>
      </c>
      <c r="B4746" s="3">
        <v>45055</v>
      </c>
      <c r="C4746" s="10" t="str">
        <f>TEXT(data[[#This Row],[Date]],"mmmm")</f>
        <v>May</v>
      </c>
      <c r="D4746" t="s">
        <v>16</v>
      </c>
      <c r="E4746" t="s">
        <v>19</v>
      </c>
      <c r="F4746" t="s">
        <v>14</v>
      </c>
      <c r="G4746" t="s">
        <v>17</v>
      </c>
      <c r="H4746" s="11">
        <v>1213.6000000000001</v>
      </c>
      <c r="I4746" s="11">
        <v>13.956400000000002</v>
      </c>
      <c r="J4746" s="13">
        <f>data[[#This Row],[Clicks]]/data[[#This Row],[Impressions]]</f>
        <v>1.15E-2</v>
      </c>
      <c r="K4746" s="1">
        <v>1.0464999999999995</v>
      </c>
      <c r="L4746" s="2">
        <v>14.605372599999995</v>
      </c>
      <c r="M4746">
        <v>5</v>
      </c>
      <c r="N4746" s="1">
        <f>IF(data[[#This Row],[Conversions]]=0,0,data[[#This Row],[Spend, Dollars]]/data[[#This Row],[Conversions]])</f>
        <v>2.921074519999999</v>
      </c>
      <c r="O4746" s="13">
        <f>data[[#This Row],[Conversions]]/data[[#This Row],[Clicks]]</f>
        <v>0.3582585767103264</v>
      </c>
      <c r="P4746" s="11">
        <v>302.39999999999998</v>
      </c>
      <c r="Q4746" s="11">
        <f>IF(data[[#This Row],[Spend, Dollars]]=0,0,data[[#This Row],[Total conversion value, Dollars]]/data[[#This Row],[Spend, Dollars]])</f>
        <v>20.704709717573387</v>
      </c>
      <c r="R4746" s="2">
        <v>46</v>
      </c>
      <c r="S4746" s="2">
        <v>11</v>
      </c>
      <c r="T4746" s="2">
        <v>1.5</v>
      </c>
      <c r="U4746" s="2">
        <f t="shared" si="74"/>
        <v>58.5</v>
      </c>
    </row>
    <row r="4747" spans="1:21" x14ac:dyDescent="0.2">
      <c r="A4747" t="s">
        <v>22</v>
      </c>
      <c r="B4747" s="3">
        <v>45056</v>
      </c>
      <c r="C4747" s="10" t="str">
        <f>TEXT(data[[#This Row],[Date]],"mmmm")</f>
        <v>May</v>
      </c>
      <c r="D4747" t="s">
        <v>16</v>
      </c>
      <c r="E4747" t="s">
        <v>19</v>
      </c>
      <c r="F4747" t="s">
        <v>14</v>
      </c>
      <c r="G4747" t="s">
        <v>17</v>
      </c>
      <c r="H4747" s="11">
        <v>963.80000000000018</v>
      </c>
      <c r="I4747" s="11">
        <v>8.9633400000000023</v>
      </c>
      <c r="J4747" s="13">
        <f>data[[#This Row],[Clicks]]/data[[#This Row],[Impressions]]</f>
        <v>9.300000000000001E-3</v>
      </c>
      <c r="K4747" s="1">
        <v>0.48299999999999976</v>
      </c>
      <c r="L4747" s="2">
        <v>4.3292932199999994</v>
      </c>
      <c r="M4747">
        <v>4</v>
      </c>
      <c r="N4747" s="1">
        <f>IF(data[[#This Row],[Conversions]]=0,0,data[[#This Row],[Spend, Dollars]]/data[[#This Row],[Conversions]])</f>
        <v>1.0823233049999998</v>
      </c>
      <c r="O4747" s="13">
        <f>data[[#This Row],[Conversions]]/data[[#This Row],[Clicks]]</f>
        <v>0.44626221921738984</v>
      </c>
      <c r="P4747" s="11">
        <v>169.2</v>
      </c>
      <c r="Q4747" s="11">
        <f>IF(data[[#This Row],[Spend, Dollars]]=0,0,data[[#This Row],[Total conversion value, Dollars]]/data[[#This Row],[Spend, Dollars]])</f>
        <v>39.082591869349059</v>
      </c>
      <c r="R4747" s="2">
        <v>27</v>
      </c>
      <c r="S4747" s="2">
        <v>3</v>
      </c>
      <c r="T4747" s="2">
        <v>6</v>
      </c>
      <c r="U4747" s="2">
        <f t="shared" si="74"/>
        <v>36</v>
      </c>
    </row>
    <row r="4748" spans="1:21" x14ac:dyDescent="0.2">
      <c r="A4748" t="s">
        <v>22</v>
      </c>
      <c r="B4748" s="3">
        <v>45057</v>
      </c>
      <c r="C4748" s="10" t="str">
        <f>TEXT(data[[#This Row],[Date]],"mmmm")</f>
        <v>May</v>
      </c>
      <c r="D4748" t="s">
        <v>16</v>
      </c>
      <c r="E4748" t="s">
        <v>19</v>
      </c>
      <c r="F4748" t="s">
        <v>14</v>
      </c>
      <c r="G4748" t="s">
        <v>17</v>
      </c>
      <c r="H4748" s="11">
        <v>995.40000000000009</v>
      </c>
      <c r="I4748" s="11">
        <v>16.623180000000001</v>
      </c>
      <c r="J4748" s="13">
        <f>data[[#This Row],[Clicks]]/data[[#This Row],[Impressions]]</f>
        <v>1.67E-2</v>
      </c>
      <c r="K4748" s="1">
        <v>0.36799999999999972</v>
      </c>
      <c r="L4748" s="2">
        <v>6.1173302399999958</v>
      </c>
      <c r="M4748">
        <v>2</v>
      </c>
      <c r="N4748" s="1">
        <f>IF(data[[#This Row],[Conversions]]=0,0,data[[#This Row],[Spend, Dollars]]/data[[#This Row],[Conversions]])</f>
        <v>3.0586651199999979</v>
      </c>
      <c r="O4748" s="13">
        <f>data[[#This Row],[Conversions]]/data[[#This Row],[Clicks]]</f>
        <v>0.12031392308812151</v>
      </c>
      <c r="P4748" s="11">
        <v>56.4</v>
      </c>
      <c r="Q4748" s="11">
        <f>IF(data[[#This Row],[Spend, Dollars]]=0,0,data[[#This Row],[Total conversion value, Dollars]]/data[[#This Row],[Spend, Dollars]])</f>
        <v>9.2197082366441006</v>
      </c>
      <c r="R4748" s="2">
        <v>15</v>
      </c>
      <c r="S4748" s="2">
        <v>9</v>
      </c>
      <c r="T4748" s="2">
        <v>1.5</v>
      </c>
      <c r="U4748" s="2">
        <f t="shared" si="74"/>
        <v>25.5</v>
      </c>
    </row>
    <row r="4749" spans="1:21" x14ac:dyDescent="0.2">
      <c r="A4749" t="s">
        <v>22</v>
      </c>
      <c r="B4749" s="3">
        <v>45058</v>
      </c>
      <c r="C4749" s="10" t="str">
        <f>TEXT(data[[#This Row],[Date]],"mmmm")</f>
        <v>May</v>
      </c>
      <c r="D4749" t="s">
        <v>16</v>
      </c>
      <c r="E4749" t="s">
        <v>19</v>
      </c>
      <c r="F4749" t="s">
        <v>14</v>
      </c>
      <c r="G4749" t="s">
        <v>17</v>
      </c>
      <c r="H4749" s="11">
        <v>318.60000000000002</v>
      </c>
      <c r="I4749" s="11">
        <v>2.9629799999999999</v>
      </c>
      <c r="J4749" s="13">
        <f>data[[#This Row],[Clicks]]/data[[#This Row],[Impressions]]</f>
        <v>9.2999999999999992E-3</v>
      </c>
      <c r="K4749" s="1">
        <v>0.58649999999999969</v>
      </c>
      <c r="L4749" s="2">
        <v>1.7377877699999991</v>
      </c>
      <c r="M4749">
        <v>7</v>
      </c>
      <c r="N4749" s="1">
        <f>IF(data[[#This Row],[Conversions]]=0,0,data[[#This Row],[Spend, Dollars]]/data[[#This Row],[Conversions]])</f>
        <v>0.24825539571428559</v>
      </c>
      <c r="O4749" s="13">
        <f>data[[#This Row],[Conversions]]/data[[#This Row],[Clicks]]</f>
        <v>2.3624864157031098</v>
      </c>
      <c r="P4749" s="11">
        <v>378</v>
      </c>
      <c r="Q4749" s="11">
        <f>IF(data[[#This Row],[Spend, Dollars]]=0,0,data[[#This Row],[Total conversion value, Dollars]]/data[[#This Row],[Spend, Dollars]])</f>
        <v>217.51793085757544</v>
      </c>
      <c r="R4749" s="2">
        <v>67</v>
      </c>
      <c r="S4749" s="2">
        <v>1</v>
      </c>
      <c r="T4749" s="2">
        <v>3</v>
      </c>
      <c r="U4749" s="2">
        <f t="shared" si="74"/>
        <v>71</v>
      </c>
    </row>
    <row r="4750" spans="1:21" x14ac:dyDescent="0.2">
      <c r="A4750" t="s">
        <v>22</v>
      </c>
      <c r="B4750" s="3">
        <v>45059</v>
      </c>
      <c r="C4750" s="10" t="str">
        <f>TEXT(data[[#This Row],[Date]],"mmmm")</f>
        <v>May</v>
      </c>
      <c r="D4750" t="s">
        <v>16</v>
      </c>
      <c r="E4750" t="s">
        <v>19</v>
      </c>
      <c r="F4750" t="s">
        <v>14</v>
      </c>
      <c r="G4750" t="s">
        <v>17</v>
      </c>
      <c r="H4750" s="11">
        <v>1010.6000000000001</v>
      </c>
      <c r="I4750" s="11">
        <v>14.249460000000003</v>
      </c>
      <c r="J4750" s="13">
        <f>data[[#This Row],[Clicks]]/data[[#This Row],[Impressions]]</f>
        <v>1.4100000000000001E-2</v>
      </c>
      <c r="K4750" s="1">
        <v>0.54049999999999976</v>
      </c>
      <c r="L4750" s="2">
        <v>7.701833129999998</v>
      </c>
      <c r="M4750">
        <v>7</v>
      </c>
      <c r="N4750" s="1">
        <f>IF(data[[#This Row],[Conversions]]=0,0,data[[#This Row],[Spend, Dollars]]/data[[#This Row],[Conversions]])</f>
        <v>1.1002618757142855</v>
      </c>
      <c r="O4750" s="13">
        <f>data[[#This Row],[Conversions]]/data[[#This Row],[Clicks]]</f>
        <v>0.49124668583932296</v>
      </c>
      <c r="P4750" s="11">
        <v>432</v>
      </c>
      <c r="Q4750" s="11">
        <f>IF(data[[#This Row],[Spend, Dollars]]=0,0,data[[#This Row],[Total conversion value, Dollars]]/data[[#This Row],[Spend, Dollars]])</f>
        <v>56.090542693957346</v>
      </c>
      <c r="R4750" s="2">
        <v>51</v>
      </c>
      <c r="S4750" s="2">
        <v>2</v>
      </c>
      <c r="T4750" s="2">
        <v>0</v>
      </c>
      <c r="U4750" s="2">
        <f t="shared" si="74"/>
        <v>53</v>
      </c>
    </row>
    <row r="4751" spans="1:21" x14ac:dyDescent="0.2">
      <c r="A4751" t="s">
        <v>22</v>
      </c>
      <c r="B4751" s="3">
        <v>45060</v>
      </c>
      <c r="C4751" s="10" t="str">
        <f>TEXT(data[[#This Row],[Date]],"mmmm")</f>
        <v>May</v>
      </c>
      <c r="D4751" t="s">
        <v>16</v>
      </c>
      <c r="E4751" t="s">
        <v>19</v>
      </c>
      <c r="F4751" t="s">
        <v>14</v>
      </c>
      <c r="G4751" t="s">
        <v>17</v>
      </c>
      <c r="H4751" s="11">
        <v>722.2</v>
      </c>
      <c r="I4751" s="11">
        <v>8.8830599999999986</v>
      </c>
      <c r="J4751" s="13">
        <f>data[[#This Row],[Clicks]]/data[[#This Row],[Impressions]]</f>
        <v>1.2299999999999997E-2</v>
      </c>
      <c r="K4751" s="1">
        <v>0.37949999999999973</v>
      </c>
      <c r="L4751" s="2">
        <v>3.3711212699999971</v>
      </c>
      <c r="M4751">
        <v>8</v>
      </c>
      <c r="N4751" s="1">
        <f>IF(data[[#This Row],[Conversions]]=0,0,data[[#This Row],[Spend, Dollars]]/data[[#This Row],[Conversions]])</f>
        <v>0.42139015874999963</v>
      </c>
      <c r="O4751" s="13">
        <f>data[[#This Row],[Conversions]]/data[[#This Row],[Clicks]]</f>
        <v>0.90059056226120293</v>
      </c>
      <c r="P4751" s="11">
        <v>547.19999999999993</v>
      </c>
      <c r="Q4751" s="11">
        <f>IF(data[[#This Row],[Spend, Dollars]]=0,0,data[[#This Row],[Total conversion value, Dollars]]/data[[#This Row],[Spend, Dollars]])</f>
        <v>162.3198799964857</v>
      </c>
      <c r="R4751" s="2">
        <v>35</v>
      </c>
      <c r="S4751" s="2">
        <v>10</v>
      </c>
      <c r="T4751" s="2">
        <v>4.5</v>
      </c>
      <c r="U4751" s="2">
        <f t="shared" si="74"/>
        <v>49.5</v>
      </c>
    </row>
    <row r="4752" spans="1:21" x14ac:dyDescent="0.2">
      <c r="A4752" t="s">
        <v>22</v>
      </c>
      <c r="B4752" s="3">
        <v>45061</v>
      </c>
      <c r="C4752" s="10" t="str">
        <f>TEXT(data[[#This Row],[Date]],"mmmm")</f>
        <v>May</v>
      </c>
      <c r="D4752" t="s">
        <v>16</v>
      </c>
      <c r="E4752" t="s">
        <v>19</v>
      </c>
      <c r="F4752" t="s">
        <v>14</v>
      </c>
      <c r="G4752" t="s">
        <v>17</v>
      </c>
      <c r="H4752" s="11">
        <v>1146.2</v>
      </c>
      <c r="I4752" s="11">
        <v>7.5649200000000016</v>
      </c>
      <c r="J4752" s="13">
        <f>data[[#This Row],[Clicks]]/data[[#This Row],[Impressions]]</f>
        <v>6.6000000000000008E-3</v>
      </c>
      <c r="K4752" s="1">
        <v>0.28749999999999992</v>
      </c>
      <c r="L4752" s="2">
        <v>2.1749144999999999</v>
      </c>
      <c r="M4752">
        <v>7</v>
      </c>
      <c r="N4752" s="1">
        <f>IF(data[[#This Row],[Conversions]]=0,0,data[[#This Row],[Spend, Dollars]]/data[[#This Row],[Conversions]])</f>
        <v>0.31070207142857142</v>
      </c>
      <c r="O4752" s="13">
        <f>data[[#This Row],[Conversions]]/data[[#This Row],[Clicks]]</f>
        <v>0.92532373111678623</v>
      </c>
      <c r="P4752" s="11">
        <v>259.2</v>
      </c>
      <c r="Q4752" s="11">
        <f>IF(data[[#This Row],[Spend, Dollars]]=0,0,data[[#This Row],[Total conversion value, Dollars]]/data[[#This Row],[Spend, Dollars]])</f>
        <v>119.17709868594835</v>
      </c>
      <c r="R4752" s="2">
        <v>43</v>
      </c>
      <c r="S4752" s="2">
        <v>3</v>
      </c>
      <c r="T4752" s="2">
        <v>7.5</v>
      </c>
      <c r="U4752" s="2">
        <f t="shared" si="74"/>
        <v>53.5</v>
      </c>
    </row>
    <row r="4753" spans="1:21" x14ac:dyDescent="0.2">
      <c r="A4753" t="s">
        <v>22</v>
      </c>
      <c r="B4753" s="3">
        <v>45062</v>
      </c>
      <c r="C4753" s="10" t="str">
        <f>TEXT(data[[#This Row],[Date]],"mmmm")</f>
        <v>May</v>
      </c>
      <c r="D4753" t="s">
        <v>16</v>
      </c>
      <c r="E4753" t="s">
        <v>19</v>
      </c>
      <c r="F4753" t="s">
        <v>14</v>
      </c>
      <c r="G4753" t="s">
        <v>17</v>
      </c>
      <c r="H4753" s="11">
        <v>1026.4000000000001</v>
      </c>
      <c r="I4753" s="11">
        <v>8.2112000000000016</v>
      </c>
      <c r="J4753" s="13">
        <f>data[[#This Row],[Clicks]]/data[[#This Row],[Impressions]]</f>
        <v>8.0000000000000002E-3</v>
      </c>
      <c r="K4753" s="1">
        <v>1.3109999999999995</v>
      </c>
      <c r="L4753" s="2">
        <v>10.764883199999998</v>
      </c>
      <c r="M4753">
        <v>4</v>
      </c>
      <c r="N4753" s="1">
        <f>IF(data[[#This Row],[Conversions]]=0,0,data[[#This Row],[Spend, Dollars]]/data[[#This Row],[Conversions]])</f>
        <v>2.6912207999999995</v>
      </c>
      <c r="O4753" s="13">
        <f>data[[#This Row],[Conversions]]/data[[#This Row],[Clicks]]</f>
        <v>0.48713951675759926</v>
      </c>
      <c r="P4753" s="11">
        <v>201.6</v>
      </c>
      <c r="Q4753" s="11">
        <f>IF(data[[#This Row],[Spend, Dollars]]=0,0,data[[#This Row],[Total conversion value, Dollars]]/data[[#This Row],[Spend, Dollars]])</f>
        <v>18.727560369628538</v>
      </c>
      <c r="R4753" s="2">
        <v>44</v>
      </c>
      <c r="S4753" s="2">
        <v>11</v>
      </c>
      <c r="T4753" s="2">
        <v>4.5</v>
      </c>
      <c r="U4753" s="2">
        <f t="shared" si="74"/>
        <v>59.5</v>
      </c>
    </row>
    <row r="4754" spans="1:21" x14ac:dyDescent="0.2">
      <c r="A4754" t="s">
        <v>22</v>
      </c>
      <c r="B4754" s="3">
        <v>45063</v>
      </c>
      <c r="C4754" s="10" t="str">
        <f>TEXT(data[[#This Row],[Date]],"mmmm")</f>
        <v>May</v>
      </c>
      <c r="D4754" t="s">
        <v>16</v>
      </c>
      <c r="E4754" t="s">
        <v>19</v>
      </c>
      <c r="F4754" t="s">
        <v>14</v>
      </c>
      <c r="G4754" t="s">
        <v>17</v>
      </c>
      <c r="H4754" s="11">
        <v>850.2</v>
      </c>
      <c r="I4754" s="11">
        <v>11.22264</v>
      </c>
      <c r="J4754" s="13">
        <f>data[[#This Row],[Clicks]]/data[[#This Row],[Impressions]]</f>
        <v>1.32E-2</v>
      </c>
      <c r="K4754" s="1">
        <v>0.43699999999999972</v>
      </c>
      <c r="L4754" s="2">
        <v>4.9042936799999968</v>
      </c>
      <c r="M4754">
        <v>7</v>
      </c>
      <c r="N4754" s="1">
        <f>IF(data[[#This Row],[Conversions]]=0,0,data[[#This Row],[Spend, Dollars]]/data[[#This Row],[Conversions]])</f>
        <v>0.70061338285714236</v>
      </c>
      <c r="O4754" s="13">
        <f>data[[#This Row],[Conversions]]/data[[#This Row],[Clicks]]</f>
        <v>0.62373915584924755</v>
      </c>
      <c r="P4754" s="11">
        <v>180</v>
      </c>
      <c r="Q4754" s="11">
        <f>IF(data[[#This Row],[Spend, Dollars]]=0,0,data[[#This Row],[Total conversion value, Dollars]]/data[[#This Row],[Spend, Dollars]])</f>
        <v>36.702532871155491</v>
      </c>
      <c r="R4754" s="2">
        <v>32</v>
      </c>
      <c r="S4754" s="2">
        <v>8</v>
      </c>
      <c r="T4754" s="2">
        <v>3</v>
      </c>
      <c r="U4754" s="2">
        <f t="shared" si="74"/>
        <v>43</v>
      </c>
    </row>
    <row r="4755" spans="1:21" x14ac:dyDescent="0.2">
      <c r="A4755" t="s">
        <v>22</v>
      </c>
      <c r="B4755" s="3">
        <v>45064</v>
      </c>
      <c r="C4755" s="10" t="str">
        <f>TEXT(data[[#This Row],[Date]],"mmmm")</f>
        <v>May</v>
      </c>
      <c r="D4755" t="s">
        <v>16</v>
      </c>
      <c r="E4755" t="s">
        <v>19</v>
      </c>
      <c r="F4755" t="s">
        <v>14</v>
      </c>
      <c r="G4755" t="s">
        <v>17</v>
      </c>
      <c r="H4755" s="11">
        <v>773.60000000000014</v>
      </c>
      <c r="I4755" s="11">
        <v>5.4152000000000005</v>
      </c>
      <c r="J4755" s="13">
        <f>data[[#This Row],[Clicks]]/data[[#This Row],[Impressions]]</f>
        <v>6.9999999999999993E-3</v>
      </c>
      <c r="K4755" s="1">
        <v>0.26450000000000001</v>
      </c>
      <c r="L4755" s="2">
        <v>1.4323204000000003</v>
      </c>
      <c r="M4755">
        <v>7</v>
      </c>
      <c r="N4755" s="1">
        <f>IF(data[[#This Row],[Conversions]]=0,0,data[[#This Row],[Spend, Dollars]]/data[[#This Row],[Conversions]])</f>
        <v>0.20461720000000003</v>
      </c>
      <c r="O4755" s="13">
        <f>data[[#This Row],[Conversions]]/data[[#This Row],[Clicks]]</f>
        <v>1.2926577042399172</v>
      </c>
      <c r="P4755" s="11">
        <v>426</v>
      </c>
      <c r="Q4755" s="11">
        <f>IF(data[[#This Row],[Spend, Dollars]]=0,0,data[[#This Row],[Total conversion value, Dollars]]/data[[#This Row],[Spend, Dollars]])</f>
        <v>297.41948798606785</v>
      </c>
      <c r="R4755" s="2">
        <v>30</v>
      </c>
      <c r="S4755" s="2">
        <v>3</v>
      </c>
      <c r="T4755" s="2">
        <v>1.5</v>
      </c>
      <c r="U4755" s="2">
        <f t="shared" si="74"/>
        <v>34.5</v>
      </c>
    </row>
    <row r="4756" spans="1:21" x14ac:dyDescent="0.2">
      <c r="A4756" t="s">
        <v>22</v>
      </c>
      <c r="B4756" s="3">
        <v>45065</v>
      </c>
      <c r="C4756" s="10" t="str">
        <f>TEXT(data[[#This Row],[Date]],"mmmm")</f>
        <v>May</v>
      </c>
      <c r="D4756" t="s">
        <v>16</v>
      </c>
      <c r="E4756" t="s">
        <v>19</v>
      </c>
      <c r="F4756" t="s">
        <v>14</v>
      </c>
      <c r="G4756" t="s">
        <v>17</v>
      </c>
      <c r="H4756" s="11">
        <v>518</v>
      </c>
      <c r="I4756" s="11">
        <v>4.0403999999999991</v>
      </c>
      <c r="J4756" s="13">
        <f>data[[#This Row],[Clicks]]/data[[#This Row],[Impressions]]</f>
        <v>7.7999999999999979E-3</v>
      </c>
      <c r="K4756" s="1">
        <v>0.58649999999999969</v>
      </c>
      <c r="L4756" s="2">
        <v>2.3696945999999981</v>
      </c>
      <c r="M4756">
        <v>4</v>
      </c>
      <c r="N4756" s="1">
        <f>IF(data[[#This Row],[Conversions]]=0,0,data[[#This Row],[Spend, Dollars]]/data[[#This Row],[Conversions]])</f>
        <v>0.59242364999999952</v>
      </c>
      <c r="O4756" s="13">
        <f>data[[#This Row],[Conversions]]/data[[#This Row],[Clicks]]</f>
        <v>0.99000099000099018</v>
      </c>
      <c r="P4756" s="11">
        <v>151.19999999999999</v>
      </c>
      <c r="Q4756" s="11">
        <f>IF(data[[#This Row],[Spend, Dollars]]=0,0,data[[#This Row],[Total conversion value, Dollars]]/data[[#This Row],[Spend, Dollars]])</f>
        <v>63.805690404155925</v>
      </c>
      <c r="R4756" s="2">
        <v>42</v>
      </c>
      <c r="S4756" s="2">
        <v>1</v>
      </c>
      <c r="T4756" s="2">
        <v>6</v>
      </c>
      <c r="U4756" s="2">
        <f t="shared" si="74"/>
        <v>49</v>
      </c>
    </row>
    <row r="4757" spans="1:21" x14ac:dyDescent="0.2">
      <c r="A4757" t="s">
        <v>22</v>
      </c>
      <c r="B4757" s="3">
        <v>45066</v>
      </c>
      <c r="C4757" s="10" t="str">
        <f>TEXT(data[[#This Row],[Date]],"mmmm")</f>
        <v>May</v>
      </c>
      <c r="D4757" t="s">
        <v>16</v>
      </c>
      <c r="E4757" t="s">
        <v>19</v>
      </c>
      <c r="F4757" t="s">
        <v>14</v>
      </c>
      <c r="G4757" t="s">
        <v>17</v>
      </c>
      <c r="H4757" s="11">
        <v>1133.6000000000001</v>
      </c>
      <c r="I4757" s="11">
        <v>11.789439999999997</v>
      </c>
      <c r="J4757" s="13">
        <f>data[[#This Row],[Clicks]]/data[[#This Row],[Impressions]]</f>
        <v>1.0399999999999996E-2</v>
      </c>
      <c r="K4757" s="1">
        <v>1.1844999999999997</v>
      </c>
      <c r="L4757" s="2">
        <v>13.964591679999993</v>
      </c>
      <c r="M4757">
        <v>7</v>
      </c>
      <c r="N4757" s="1">
        <f>IF(data[[#This Row],[Conversions]]=0,0,data[[#This Row],[Spend, Dollars]]/data[[#This Row],[Conversions]])</f>
        <v>1.9949416685714276</v>
      </c>
      <c r="O4757" s="13">
        <f>data[[#This Row],[Conversions]]/data[[#This Row],[Clicks]]</f>
        <v>0.59375169643341852</v>
      </c>
      <c r="P4757" s="11">
        <v>216</v>
      </c>
      <c r="Q4757" s="11">
        <f>IF(data[[#This Row],[Spend, Dollars]]=0,0,data[[#This Row],[Total conversion value, Dollars]]/data[[#This Row],[Spend, Dollars]])</f>
        <v>15.467691784311455</v>
      </c>
      <c r="R4757" s="2">
        <v>52</v>
      </c>
      <c r="S4757" s="2">
        <v>3</v>
      </c>
      <c r="T4757" s="2">
        <v>0</v>
      </c>
      <c r="U4757" s="2">
        <f t="shared" si="74"/>
        <v>55</v>
      </c>
    </row>
    <row r="4758" spans="1:21" x14ac:dyDescent="0.2">
      <c r="A4758" t="s">
        <v>22</v>
      </c>
      <c r="B4758" s="3">
        <v>45067</v>
      </c>
      <c r="C4758" s="10" t="str">
        <f>TEXT(data[[#This Row],[Date]],"mmmm")</f>
        <v>May</v>
      </c>
      <c r="D4758" t="s">
        <v>16</v>
      </c>
      <c r="E4758" t="s">
        <v>19</v>
      </c>
      <c r="F4758" t="s">
        <v>14</v>
      </c>
      <c r="G4758" t="s">
        <v>17</v>
      </c>
      <c r="H4758" s="11">
        <v>672.80000000000007</v>
      </c>
      <c r="I4758" s="11">
        <v>4.9787199999999991</v>
      </c>
      <c r="J4758" s="13">
        <f>data[[#This Row],[Clicks]]/data[[#This Row],[Impressions]]</f>
        <v>7.3999999999999977E-3</v>
      </c>
      <c r="K4758" s="1">
        <v>1.0464999999999995</v>
      </c>
      <c r="L4758" s="2">
        <v>5.2102304799999972</v>
      </c>
      <c r="M4758">
        <v>6</v>
      </c>
      <c r="N4758" s="1">
        <f>IF(data[[#This Row],[Conversions]]=0,0,data[[#This Row],[Spend, Dollars]]/data[[#This Row],[Conversions]])</f>
        <v>0.86837174666666617</v>
      </c>
      <c r="O4758" s="13">
        <f>data[[#This Row],[Conversions]]/data[[#This Row],[Clicks]]</f>
        <v>1.2051290291480543</v>
      </c>
      <c r="P4758" s="11">
        <v>402</v>
      </c>
      <c r="Q4758" s="11">
        <f>IF(data[[#This Row],[Spend, Dollars]]=0,0,data[[#This Row],[Total conversion value, Dollars]]/data[[#This Row],[Spend, Dollars]])</f>
        <v>77.155895798298772</v>
      </c>
      <c r="R4758" s="2">
        <v>22</v>
      </c>
      <c r="S4758" s="2">
        <v>9</v>
      </c>
      <c r="T4758" s="2">
        <v>1.5</v>
      </c>
      <c r="U4758" s="2">
        <f t="shared" si="74"/>
        <v>32.5</v>
      </c>
    </row>
    <row r="4759" spans="1:21" x14ac:dyDescent="0.2">
      <c r="A4759" t="s">
        <v>22</v>
      </c>
      <c r="B4759" s="3">
        <v>45068</v>
      </c>
      <c r="C4759" s="10" t="str">
        <f>TEXT(data[[#This Row],[Date]],"mmmm")</f>
        <v>May</v>
      </c>
      <c r="D4759" t="s">
        <v>16</v>
      </c>
      <c r="E4759" t="s">
        <v>19</v>
      </c>
      <c r="F4759" t="s">
        <v>14</v>
      </c>
      <c r="G4759" t="s">
        <v>17</v>
      </c>
      <c r="H4759" s="11">
        <v>467</v>
      </c>
      <c r="I4759" s="11">
        <v>4.7634000000000007</v>
      </c>
      <c r="J4759" s="13">
        <f>data[[#This Row],[Clicks]]/data[[#This Row],[Impressions]]</f>
        <v>1.0200000000000001E-2</v>
      </c>
      <c r="K4759" s="1">
        <v>0.40249999999999986</v>
      </c>
      <c r="L4759" s="2">
        <v>1.9172684999999996</v>
      </c>
      <c r="M4759">
        <v>7</v>
      </c>
      <c r="N4759" s="1">
        <f>IF(data[[#This Row],[Conversions]]=0,0,data[[#This Row],[Spend, Dollars]]/data[[#This Row],[Conversions]])</f>
        <v>0.27389549999999996</v>
      </c>
      <c r="O4759" s="13">
        <f>data[[#This Row],[Conversions]]/data[[#This Row],[Clicks]]</f>
        <v>1.4695385648906241</v>
      </c>
      <c r="P4759" s="11">
        <v>396</v>
      </c>
      <c r="Q4759" s="11">
        <f>IF(data[[#This Row],[Spend, Dollars]]=0,0,data[[#This Row],[Total conversion value, Dollars]]/data[[#This Row],[Spend, Dollars]])</f>
        <v>206.54384088613571</v>
      </c>
      <c r="R4759" s="2">
        <v>42</v>
      </c>
      <c r="S4759" s="2">
        <v>5</v>
      </c>
      <c r="T4759" s="2">
        <v>3</v>
      </c>
      <c r="U4759" s="2">
        <f t="shared" si="74"/>
        <v>50</v>
      </c>
    </row>
    <row r="4760" spans="1:21" x14ac:dyDescent="0.2">
      <c r="A4760" t="s">
        <v>22</v>
      </c>
      <c r="B4760" s="3">
        <v>45069</v>
      </c>
      <c r="C4760" s="10" t="str">
        <f>TEXT(data[[#This Row],[Date]],"mmmm")</f>
        <v>May</v>
      </c>
      <c r="D4760" t="s">
        <v>16</v>
      </c>
      <c r="E4760" t="s">
        <v>19</v>
      </c>
      <c r="F4760" t="s">
        <v>14</v>
      </c>
      <c r="G4760" t="s">
        <v>17</v>
      </c>
      <c r="H4760" s="11">
        <v>933.60000000000014</v>
      </c>
      <c r="I4760" s="11">
        <v>11.483280000000004</v>
      </c>
      <c r="J4760" s="13">
        <f>data[[#This Row],[Clicks]]/data[[#This Row],[Impressions]]</f>
        <v>1.2300000000000002E-2</v>
      </c>
      <c r="K4760" s="1">
        <v>1.3224999999999996</v>
      </c>
      <c r="L4760" s="2">
        <v>15.1866378</v>
      </c>
      <c r="M4760">
        <v>3</v>
      </c>
      <c r="N4760" s="1">
        <f>IF(data[[#This Row],[Conversions]]=0,0,data[[#This Row],[Spend, Dollars]]/data[[#This Row],[Conversions]])</f>
        <v>5.0622125999999996</v>
      </c>
      <c r="O4760" s="13">
        <f>data[[#This Row],[Conversions]]/data[[#This Row],[Clicks]]</f>
        <v>0.2612493991263819</v>
      </c>
      <c r="P4760" s="11">
        <v>91.2</v>
      </c>
      <c r="Q4760" s="11">
        <f>IF(data[[#This Row],[Spend, Dollars]]=0,0,data[[#This Row],[Total conversion value, Dollars]]/data[[#This Row],[Spend, Dollars]])</f>
        <v>6.0052791935289322</v>
      </c>
      <c r="R4760" s="2">
        <v>31</v>
      </c>
      <c r="S4760" s="2">
        <v>2</v>
      </c>
      <c r="T4760" s="2">
        <v>7.5</v>
      </c>
      <c r="U4760" s="2">
        <f t="shared" si="74"/>
        <v>40.5</v>
      </c>
    </row>
    <row r="4761" spans="1:21" x14ac:dyDescent="0.2">
      <c r="A4761" t="s">
        <v>22</v>
      </c>
      <c r="B4761" s="3">
        <v>45070</v>
      </c>
      <c r="C4761" s="10" t="str">
        <f>TEXT(data[[#This Row],[Date]],"mmmm")</f>
        <v>May</v>
      </c>
      <c r="D4761" t="s">
        <v>16</v>
      </c>
      <c r="E4761" t="s">
        <v>19</v>
      </c>
      <c r="F4761" t="s">
        <v>14</v>
      </c>
      <c r="G4761" t="s">
        <v>17</v>
      </c>
      <c r="H4761" s="11">
        <v>909.2</v>
      </c>
      <c r="I4761" s="11">
        <v>8.091879999999998</v>
      </c>
      <c r="J4761" s="13">
        <f>data[[#This Row],[Clicks]]/data[[#This Row],[Impressions]]</f>
        <v>8.8999999999999965E-3</v>
      </c>
      <c r="K4761" s="1">
        <v>0.56349999999999978</v>
      </c>
      <c r="L4761" s="2">
        <v>4.5597743799999968</v>
      </c>
      <c r="M4761">
        <v>7</v>
      </c>
      <c r="N4761" s="1">
        <f>IF(data[[#This Row],[Conversions]]=0,0,data[[#This Row],[Spend, Dollars]]/data[[#This Row],[Conversions]])</f>
        <v>0.65139633999999957</v>
      </c>
      <c r="O4761" s="13">
        <f>data[[#This Row],[Conversions]]/data[[#This Row],[Clicks]]</f>
        <v>0.86506473155805597</v>
      </c>
      <c r="P4761" s="11">
        <v>180</v>
      </c>
      <c r="Q4761" s="11">
        <f>IF(data[[#This Row],[Spend, Dollars]]=0,0,data[[#This Row],[Total conversion value, Dollars]]/data[[#This Row],[Spend, Dollars]])</f>
        <v>39.475637388883293</v>
      </c>
      <c r="R4761" s="2">
        <v>53</v>
      </c>
      <c r="S4761" s="2">
        <v>9</v>
      </c>
      <c r="T4761" s="2">
        <v>7.5</v>
      </c>
      <c r="U4761" s="2">
        <f t="shared" si="74"/>
        <v>69.5</v>
      </c>
    </row>
    <row r="4762" spans="1:21" x14ac:dyDescent="0.2">
      <c r="A4762" t="s">
        <v>22</v>
      </c>
      <c r="B4762" s="3">
        <v>45071</v>
      </c>
      <c r="C4762" s="10" t="str">
        <f>TEXT(data[[#This Row],[Date]],"mmmm")</f>
        <v>May</v>
      </c>
      <c r="D4762" t="s">
        <v>16</v>
      </c>
      <c r="E4762" t="s">
        <v>19</v>
      </c>
      <c r="F4762" t="s">
        <v>14</v>
      </c>
      <c r="G4762" t="s">
        <v>17</v>
      </c>
      <c r="H4762" s="11">
        <v>762.8</v>
      </c>
      <c r="I4762" s="11">
        <v>9.6112799999999989</v>
      </c>
      <c r="J4762" s="13">
        <f>data[[#This Row],[Clicks]]/data[[#This Row],[Impressions]]</f>
        <v>1.26E-2</v>
      </c>
      <c r="K4762" s="1">
        <v>0.93149999999999966</v>
      </c>
      <c r="L4762" s="2">
        <v>8.952907319999996</v>
      </c>
      <c r="M4762">
        <v>4</v>
      </c>
      <c r="N4762" s="1">
        <f>IF(data[[#This Row],[Conversions]]=0,0,data[[#This Row],[Spend, Dollars]]/data[[#This Row],[Conversions]])</f>
        <v>2.238226829999999</v>
      </c>
      <c r="O4762" s="13">
        <f>data[[#This Row],[Conversions]]/data[[#This Row],[Clicks]]</f>
        <v>0.41617765791861233</v>
      </c>
      <c r="P4762" s="11">
        <v>208.79999999999998</v>
      </c>
      <c r="Q4762" s="11">
        <f>IF(data[[#This Row],[Spend, Dollars]]=0,0,data[[#This Row],[Total conversion value, Dollars]]/data[[#This Row],[Spend, Dollars]])</f>
        <v>23.322033004134806</v>
      </c>
      <c r="R4762" s="2">
        <v>57</v>
      </c>
      <c r="S4762" s="2">
        <v>5</v>
      </c>
      <c r="T4762" s="2">
        <v>1.5</v>
      </c>
      <c r="U4762" s="2">
        <f t="shared" si="74"/>
        <v>63.5</v>
      </c>
    </row>
    <row r="4763" spans="1:21" x14ac:dyDescent="0.2">
      <c r="A4763" t="s">
        <v>22</v>
      </c>
      <c r="B4763" s="3">
        <v>45072</v>
      </c>
      <c r="C4763" s="10" t="str">
        <f>TEXT(data[[#This Row],[Date]],"mmmm")</f>
        <v>May</v>
      </c>
      <c r="D4763" t="s">
        <v>16</v>
      </c>
      <c r="E4763" t="s">
        <v>19</v>
      </c>
      <c r="F4763" t="s">
        <v>14</v>
      </c>
      <c r="G4763" t="s">
        <v>17</v>
      </c>
      <c r="H4763" s="11">
        <v>965.40000000000009</v>
      </c>
      <c r="I4763" s="11">
        <v>11.777880000000003</v>
      </c>
      <c r="J4763" s="13">
        <f>data[[#This Row],[Clicks]]/data[[#This Row],[Impressions]]</f>
        <v>1.2200000000000003E-2</v>
      </c>
      <c r="K4763" s="1">
        <v>1.1614999999999998</v>
      </c>
      <c r="L4763" s="2">
        <v>13.680007620000001</v>
      </c>
      <c r="M4763">
        <v>7</v>
      </c>
      <c r="N4763" s="1">
        <f>IF(data[[#This Row],[Conversions]]=0,0,data[[#This Row],[Spend, Dollars]]/data[[#This Row],[Conversions]])</f>
        <v>1.954286802857143</v>
      </c>
      <c r="O4763" s="13">
        <f>data[[#This Row],[Conversions]]/data[[#This Row],[Clicks]]</f>
        <v>0.59433446426691372</v>
      </c>
      <c r="P4763" s="11">
        <v>244.79999999999998</v>
      </c>
      <c r="Q4763" s="11">
        <f>IF(data[[#This Row],[Spend, Dollars]]=0,0,data[[#This Row],[Total conversion value, Dollars]]/data[[#This Row],[Spend, Dollars]])</f>
        <v>17.89472687442845</v>
      </c>
      <c r="R4763" s="2">
        <v>30</v>
      </c>
      <c r="S4763" s="2">
        <v>3</v>
      </c>
      <c r="T4763" s="2">
        <v>6</v>
      </c>
      <c r="U4763" s="2">
        <f t="shared" si="74"/>
        <v>39</v>
      </c>
    </row>
    <row r="4764" spans="1:21" x14ac:dyDescent="0.2">
      <c r="A4764" t="s">
        <v>22</v>
      </c>
      <c r="B4764" s="3">
        <v>45073</v>
      </c>
      <c r="C4764" s="10" t="str">
        <f>TEXT(data[[#This Row],[Date]],"mmmm")</f>
        <v>May</v>
      </c>
      <c r="D4764" t="s">
        <v>16</v>
      </c>
      <c r="E4764" t="s">
        <v>19</v>
      </c>
      <c r="F4764" t="s">
        <v>14</v>
      </c>
      <c r="G4764" t="s">
        <v>17</v>
      </c>
      <c r="H4764" s="11">
        <v>1062.2</v>
      </c>
      <c r="I4764" s="11">
        <v>14.23348</v>
      </c>
      <c r="J4764" s="13">
        <f>data[[#This Row],[Clicks]]/data[[#This Row],[Impressions]]</f>
        <v>1.3399999999999999E-2</v>
      </c>
      <c r="K4764" s="1">
        <v>0.60949999999999971</v>
      </c>
      <c r="L4764" s="2">
        <v>8.6753060599999952</v>
      </c>
      <c r="M4764">
        <v>5</v>
      </c>
      <c r="N4764" s="1">
        <f>IF(data[[#This Row],[Conversions]]=0,0,data[[#This Row],[Spend, Dollars]]/data[[#This Row],[Conversions]])</f>
        <v>1.7350612119999991</v>
      </c>
      <c r="O4764" s="13">
        <f>data[[#This Row],[Conversions]]/data[[#This Row],[Clicks]]</f>
        <v>0.35128443641330159</v>
      </c>
      <c r="P4764" s="11">
        <v>182.4</v>
      </c>
      <c r="Q4764" s="11">
        <f>IF(data[[#This Row],[Spend, Dollars]]=0,0,data[[#This Row],[Total conversion value, Dollars]]/data[[#This Row],[Spend, Dollars]])</f>
        <v>21.025194816008614</v>
      </c>
      <c r="R4764" s="2">
        <v>33</v>
      </c>
      <c r="S4764" s="2">
        <v>14</v>
      </c>
      <c r="T4764" s="2">
        <v>3</v>
      </c>
      <c r="U4764" s="2">
        <f t="shared" si="74"/>
        <v>50</v>
      </c>
    </row>
    <row r="4765" spans="1:21" x14ac:dyDescent="0.2">
      <c r="A4765" t="s">
        <v>22</v>
      </c>
      <c r="B4765" s="3">
        <v>45074</v>
      </c>
      <c r="C4765" s="10" t="str">
        <f>TEXT(data[[#This Row],[Date]],"mmmm")</f>
        <v>May</v>
      </c>
      <c r="D4765" t="s">
        <v>16</v>
      </c>
      <c r="E4765" t="s">
        <v>19</v>
      </c>
      <c r="F4765" t="s">
        <v>14</v>
      </c>
      <c r="G4765" t="s">
        <v>17</v>
      </c>
      <c r="H4765" s="11">
        <v>1088.8000000000002</v>
      </c>
      <c r="I4765" s="11">
        <v>15.025440000000007</v>
      </c>
      <c r="J4765" s="13">
        <f>data[[#This Row],[Clicks]]/data[[#This Row],[Impressions]]</f>
        <v>1.3800000000000003E-2</v>
      </c>
      <c r="K4765" s="1">
        <v>1.1384999999999998</v>
      </c>
      <c r="L4765" s="2">
        <v>17.106463440000006</v>
      </c>
      <c r="M4765">
        <v>7</v>
      </c>
      <c r="N4765" s="1">
        <f>IF(data[[#This Row],[Conversions]]=0,0,data[[#This Row],[Spend, Dollars]]/data[[#This Row],[Conversions]])</f>
        <v>2.4437804914285723</v>
      </c>
      <c r="O4765" s="13">
        <f>data[[#This Row],[Conversions]]/data[[#This Row],[Clicks]]</f>
        <v>0.46587654005473361</v>
      </c>
      <c r="P4765" s="11">
        <v>210</v>
      </c>
      <c r="Q4765" s="11">
        <f>IF(data[[#This Row],[Spend, Dollars]]=0,0,data[[#This Row],[Total conversion value, Dollars]]/data[[#This Row],[Spend, Dollars]])</f>
        <v>12.276061661521309</v>
      </c>
      <c r="R4765" s="2">
        <v>42</v>
      </c>
      <c r="S4765" s="2">
        <v>9</v>
      </c>
      <c r="T4765" s="2">
        <v>6</v>
      </c>
      <c r="U4765" s="2">
        <f t="shared" si="74"/>
        <v>57</v>
      </c>
    </row>
    <row r="4766" spans="1:21" x14ac:dyDescent="0.2">
      <c r="A4766" t="s">
        <v>22</v>
      </c>
      <c r="B4766" s="3">
        <v>45075</v>
      </c>
      <c r="C4766" s="10" t="str">
        <f>TEXT(data[[#This Row],[Date]],"mmmm")</f>
        <v>May</v>
      </c>
      <c r="D4766" t="s">
        <v>16</v>
      </c>
      <c r="E4766" t="s">
        <v>19</v>
      </c>
      <c r="F4766" t="s">
        <v>14</v>
      </c>
      <c r="G4766" t="s">
        <v>17</v>
      </c>
      <c r="H4766" s="11">
        <v>991.60000000000014</v>
      </c>
      <c r="I4766" s="11">
        <v>10.411799999999999</v>
      </c>
      <c r="J4766" s="13">
        <f>data[[#This Row],[Clicks]]/data[[#This Row],[Impressions]]</f>
        <v>1.0499999999999999E-2</v>
      </c>
      <c r="K4766" s="1">
        <v>0.10349999999999987</v>
      </c>
      <c r="L4766" s="2">
        <v>1.0776212999999986</v>
      </c>
      <c r="M4766">
        <v>4</v>
      </c>
      <c r="N4766" s="1">
        <f>IF(data[[#This Row],[Conversions]]=0,0,data[[#This Row],[Spend, Dollars]]/data[[#This Row],[Conversions]])</f>
        <v>0.26940532499999964</v>
      </c>
      <c r="O4766" s="13">
        <f>data[[#This Row],[Conversions]]/data[[#This Row],[Clicks]]</f>
        <v>0.38417948865710061</v>
      </c>
      <c r="P4766" s="11">
        <v>219.6</v>
      </c>
      <c r="Q4766" s="11">
        <f>IF(data[[#This Row],[Spend, Dollars]]=0,0,data[[#This Row],[Total conversion value, Dollars]]/data[[#This Row],[Spend, Dollars]])</f>
        <v>203.78216354854928</v>
      </c>
      <c r="R4766" s="2">
        <v>34</v>
      </c>
      <c r="S4766" s="2">
        <v>1</v>
      </c>
      <c r="T4766" s="2">
        <v>4.5</v>
      </c>
      <c r="U4766" s="2">
        <f t="shared" si="74"/>
        <v>39.5</v>
      </c>
    </row>
    <row r="4767" spans="1:21" x14ac:dyDescent="0.2">
      <c r="A4767" t="s">
        <v>22</v>
      </c>
      <c r="B4767" s="3">
        <v>45076</v>
      </c>
      <c r="C4767" s="10" t="str">
        <f>TEXT(data[[#This Row],[Date]],"mmmm")</f>
        <v>May</v>
      </c>
      <c r="D4767" t="s">
        <v>16</v>
      </c>
      <c r="E4767" t="s">
        <v>19</v>
      </c>
      <c r="F4767" t="s">
        <v>14</v>
      </c>
      <c r="G4767" t="s">
        <v>17</v>
      </c>
      <c r="H4767" s="11">
        <v>1180.2</v>
      </c>
      <c r="I4767" s="11">
        <v>9.5596200000000007</v>
      </c>
      <c r="J4767" s="13">
        <f>data[[#This Row],[Clicks]]/data[[#This Row],[Impressions]]</f>
        <v>8.0999999999999996E-3</v>
      </c>
      <c r="K4767" s="1">
        <v>1.0464999999999998</v>
      </c>
      <c r="L4767" s="2">
        <v>10.004142329999999</v>
      </c>
      <c r="M4767">
        <v>3</v>
      </c>
      <c r="N4767" s="1">
        <f>IF(data[[#This Row],[Conversions]]=0,0,data[[#This Row],[Spend, Dollars]]/data[[#This Row],[Conversions]])</f>
        <v>3.3347141099999997</v>
      </c>
      <c r="O4767" s="13">
        <f>data[[#This Row],[Conversions]]/data[[#This Row],[Clicks]]</f>
        <v>0.31382000539770405</v>
      </c>
      <c r="P4767" s="11">
        <v>79.2</v>
      </c>
      <c r="Q4767" s="11">
        <f>IF(data[[#This Row],[Spend, Dollars]]=0,0,data[[#This Row],[Total conversion value, Dollars]]/data[[#This Row],[Spend, Dollars]])</f>
        <v>7.9167206330620061</v>
      </c>
      <c r="R4767" s="2">
        <v>63</v>
      </c>
      <c r="S4767" s="2">
        <v>8</v>
      </c>
      <c r="T4767" s="2">
        <v>3</v>
      </c>
      <c r="U4767" s="2">
        <f t="shared" si="74"/>
        <v>74</v>
      </c>
    </row>
    <row r="4768" spans="1:21" x14ac:dyDescent="0.2">
      <c r="A4768" t="s">
        <v>22</v>
      </c>
      <c r="B4768" s="3">
        <v>45077</v>
      </c>
      <c r="C4768" s="10" t="str">
        <f>TEXT(data[[#This Row],[Date]],"mmmm")</f>
        <v>May</v>
      </c>
      <c r="D4768" t="s">
        <v>16</v>
      </c>
      <c r="E4768" t="s">
        <v>19</v>
      </c>
      <c r="F4768" t="s">
        <v>14</v>
      </c>
      <c r="G4768" t="s">
        <v>17</v>
      </c>
      <c r="H4768" s="11">
        <v>1234.4000000000001</v>
      </c>
      <c r="I4768" s="11">
        <v>17.775359999999999</v>
      </c>
      <c r="J4768" s="13">
        <f>data[[#This Row],[Clicks]]/data[[#This Row],[Impressions]]</f>
        <v>1.4399999999999998E-2</v>
      </c>
      <c r="K4768" s="1">
        <v>6.9000000000000089E-2</v>
      </c>
      <c r="L4768" s="2">
        <v>1.2264998400000016</v>
      </c>
      <c r="M4768">
        <v>2</v>
      </c>
      <c r="N4768" s="1">
        <f>IF(data[[#This Row],[Conversions]]=0,0,data[[#This Row],[Spend, Dollars]]/data[[#This Row],[Conversions]])</f>
        <v>0.61324992000000078</v>
      </c>
      <c r="O4768" s="13">
        <f>data[[#This Row],[Conversions]]/data[[#This Row],[Clicks]]</f>
        <v>0.11251530208108303</v>
      </c>
      <c r="P4768" s="11">
        <v>58.8</v>
      </c>
      <c r="Q4768" s="11">
        <f>IF(data[[#This Row],[Spend, Dollars]]=0,0,data[[#This Row],[Total conversion value, Dollars]]/data[[#This Row],[Spend, Dollars]])</f>
        <v>47.941302625852707</v>
      </c>
      <c r="R4768" s="2">
        <v>37</v>
      </c>
      <c r="S4768" s="2">
        <v>9</v>
      </c>
      <c r="T4768" s="2">
        <v>1.5</v>
      </c>
      <c r="U4768" s="2">
        <f t="shared" si="74"/>
        <v>47.5</v>
      </c>
    </row>
    <row r="4769" spans="1:21" x14ac:dyDescent="0.2">
      <c r="A4769" t="s">
        <v>23</v>
      </c>
      <c r="B4769" s="3">
        <v>45078</v>
      </c>
      <c r="C4769" s="10" t="str">
        <f>TEXT(data[[#This Row],[Date]],"mmmm")</f>
        <v>June</v>
      </c>
      <c r="D4769" t="s">
        <v>16</v>
      </c>
      <c r="E4769" t="s">
        <v>19</v>
      </c>
      <c r="F4769" t="s">
        <v>14</v>
      </c>
      <c r="G4769" t="s">
        <v>17</v>
      </c>
      <c r="H4769" s="11">
        <v>881.69999999999982</v>
      </c>
      <c r="I4769" s="11">
        <v>5.8192199999999987</v>
      </c>
      <c r="J4769" s="13">
        <f>data[[#This Row],[Clicks]]/data[[#This Row],[Impressions]]</f>
        <v>6.6E-3</v>
      </c>
      <c r="K4769" s="1">
        <v>0.88549999999999973</v>
      </c>
      <c r="L4769" s="2">
        <v>5.152919309999997</v>
      </c>
      <c r="M4769">
        <v>6</v>
      </c>
      <c r="N4769" s="1">
        <f>IF(data[[#This Row],[Conversions]]=0,0,data[[#This Row],[Spend, Dollars]]/data[[#This Row],[Conversions]])</f>
        <v>0.85881988499999951</v>
      </c>
      <c r="O4769" s="13">
        <f>data[[#This Row],[Conversions]]/data[[#This Row],[Clicks]]</f>
        <v>1.031066019157207</v>
      </c>
      <c r="P4769" s="11">
        <v>183.6</v>
      </c>
      <c r="Q4769" s="11">
        <f>IF(data[[#This Row],[Spend, Dollars]]=0,0,data[[#This Row],[Total conversion value, Dollars]]/data[[#This Row],[Spend, Dollars]])</f>
        <v>35.63028818318525</v>
      </c>
      <c r="R4769" s="2">
        <v>35</v>
      </c>
      <c r="S4769" s="2">
        <v>6</v>
      </c>
      <c r="T4769" s="2">
        <v>6</v>
      </c>
      <c r="U4769" s="2">
        <f t="shared" si="74"/>
        <v>47</v>
      </c>
    </row>
    <row r="4770" spans="1:21" x14ac:dyDescent="0.2">
      <c r="A4770" t="s">
        <v>23</v>
      </c>
      <c r="B4770" s="3">
        <v>45079</v>
      </c>
      <c r="C4770" s="10" t="str">
        <f>TEXT(data[[#This Row],[Date]],"mmmm")</f>
        <v>June</v>
      </c>
      <c r="D4770" t="s">
        <v>16</v>
      </c>
      <c r="E4770" t="s">
        <v>19</v>
      </c>
      <c r="F4770" t="s">
        <v>14</v>
      </c>
      <c r="G4770" t="s">
        <v>17</v>
      </c>
      <c r="H4770" s="11">
        <v>494.4</v>
      </c>
      <c r="I4770" s="11">
        <v>5.9822399999999991</v>
      </c>
      <c r="J4770" s="13">
        <f>data[[#This Row],[Clicks]]/data[[#This Row],[Impressions]]</f>
        <v>1.2099999999999998E-2</v>
      </c>
      <c r="K4770" s="1">
        <v>1.1959999999999995</v>
      </c>
      <c r="L4770" s="2">
        <v>7.1547590399999956</v>
      </c>
      <c r="M4770">
        <v>4</v>
      </c>
      <c r="N4770" s="1">
        <f>IF(data[[#This Row],[Conversions]]=0,0,data[[#This Row],[Spend, Dollars]]/data[[#This Row],[Conversions]])</f>
        <v>1.7886897599999989</v>
      </c>
      <c r="O4770" s="13">
        <f>data[[#This Row],[Conversions]]/data[[#This Row],[Clicks]]</f>
        <v>0.66864585840755308</v>
      </c>
      <c r="P4770" s="11">
        <v>276</v>
      </c>
      <c r="Q4770" s="11">
        <f>IF(data[[#This Row],[Spend, Dollars]]=0,0,data[[#This Row],[Total conversion value, Dollars]]/data[[#This Row],[Spend, Dollars]])</f>
        <v>38.575722600435775</v>
      </c>
      <c r="R4770" s="2">
        <v>78</v>
      </c>
      <c r="S4770" s="2">
        <v>5</v>
      </c>
      <c r="T4770" s="2">
        <v>9</v>
      </c>
      <c r="U4770" s="2">
        <f t="shared" si="74"/>
        <v>92</v>
      </c>
    </row>
    <row r="4771" spans="1:21" x14ac:dyDescent="0.2">
      <c r="A4771" t="s">
        <v>23</v>
      </c>
      <c r="B4771" s="3">
        <v>45080</v>
      </c>
      <c r="C4771" s="10" t="str">
        <f>TEXT(data[[#This Row],[Date]],"mmmm")</f>
        <v>June</v>
      </c>
      <c r="D4771" t="s">
        <v>16</v>
      </c>
      <c r="E4771" t="s">
        <v>19</v>
      </c>
      <c r="F4771" t="s">
        <v>14</v>
      </c>
      <c r="G4771" t="s">
        <v>17</v>
      </c>
      <c r="H4771" s="11">
        <v>550.89999999999986</v>
      </c>
      <c r="I4771" s="11">
        <v>7.2718799999999986</v>
      </c>
      <c r="J4771" s="13">
        <f>data[[#This Row],[Clicks]]/data[[#This Row],[Impressions]]</f>
        <v>1.32E-2</v>
      </c>
      <c r="K4771" s="1">
        <v>1.3684999999999996</v>
      </c>
      <c r="L4771" s="2">
        <v>9.951567779999996</v>
      </c>
      <c r="M4771">
        <v>5</v>
      </c>
      <c r="N4771" s="1">
        <f>IF(data[[#This Row],[Conversions]]=0,0,data[[#This Row],[Spend, Dollars]]/data[[#This Row],[Conversions]])</f>
        <v>1.9903135559999992</v>
      </c>
      <c r="O4771" s="13">
        <f>data[[#This Row],[Conversions]]/data[[#This Row],[Clicks]]</f>
        <v>0.68758010308200923</v>
      </c>
      <c r="P4771" s="11">
        <v>115.19999999999999</v>
      </c>
      <c r="Q4771" s="11">
        <f>IF(data[[#This Row],[Spend, Dollars]]=0,0,data[[#This Row],[Total conversion value, Dollars]]/data[[#This Row],[Spend, Dollars]])</f>
        <v>11.576065454884541</v>
      </c>
      <c r="R4771" s="2">
        <v>39</v>
      </c>
      <c r="S4771" s="2">
        <v>2</v>
      </c>
      <c r="T4771" s="2">
        <v>9</v>
      </c>
      <c r="U4771" s="2">
        <f t="shared" si="74"/>
        <v>50</v>
      </c>
    </row>
    <row r="4772" spans="1:21" x14ac:dyDescent="0.2">
      <c r="A4772" t="s">
        <v>23</v>
      </c>
      <c r="B4772" s="3">
        <v>45081</v>
      </c>
      <c r="C4772" s="10" t="str">
        <f>TEXT(data[[#This Row],[Date]],"mmmm")</f>
        <v>June</v>
      </c>
      <c r="D4772" t="s">
        <v>16</v>
      </c>
      <c r="E4772" t="s">
        <v>19</v>
      </c>
      <c r="F4772" t="s">
        <v>14</v>
      </c>
      <c r="G4772" t="s">
        <v>17</v>
      </c>
      <c r="H4772" s="11">
        <v>821.8</v>
      </c>
      <c r="I4772" s="11">
        <v>10.436859999999999</v>
      </c>
      <c r="J4772" s="13">
        <f>data[[#This Row],[Clicks]]/data[[#This Row],[Impressions]]</f>
        <v>1.2699999999999999E-2</v>
      </c>
      <c r="K4772" s="1">
        <v>0.98899999999999977</v>
      </c>
      <c r="L4772" s="2">
        <v>10.322054539999996</v>
      </c>
      <c r="M4772">
        <v>4</v>
      </c>
      <c r="N4772" s="1">
        <f>IF(data[[#This Row],[Conversions]]=0,0,data[[#This Row],[Spend, Dollars]]/data[[#This Row],[Conversions]])</f>
        <v>2.5805136349999991</v>
      </c>
      <c r="O4772" s="13">
        <f>data[[#This Row],[Conversions]]/data[[#This Row],[Clicks]]</f>
        <v>0.38325703324563137</v>
      </c>
      <c r="P4772" s="11">
        <v>72</v>
      </c>
      <c r="Q4772" s="11">
        <f>IF(data[[#This Row],[Spend, Dollars]]=0,0,data[[#This Row],[Total conversion value, Dollars]]/data[[#This Row],[Spend, Dollars]])</f>
        <v>6.9753555090205932</v>
      </c>
      <c r="R4772" s="2">
        <v>62</v>
      </c>
      <c r="S4772" s="2">
        <v>0</v>
      </c>
      <c r="T4772" s="2">
        <v>6</v>
      </c>
      <c r="U4772" s="2">
        <f t="shared" si="74"/>
        <v>68</v>
      </c>
    </row>
    <row r="4773" spans="1:21" x14ac:dyDescent="0.2">
      <c r="A4773" t="s">
        <v>23</v>
      </c>
      <c r="B4773" s="3">
        <v>45082</v>
      </c>
      <c r="C4773" s="10" t="str">
        <f>TEXT(data[[#This Row],[Date]],"mmmm")</f>
        <v>June</v>
      </c>
      <c r="D4773" t="s">
        <v>16</v>
      </c>
      <c r="E4773" t="s">
        <v>19</v>
      </c>
      <c r="F4773" t="s">
        <v>14</v>
      </c>
      <c r="G4773" t="s">
        <v>17</v>
      </c>
      <c r="H4773" s="11">
        <v>646.4</v>
      </c>
      <c r="I4773" s="11">
        <v>8.7910400000000006</v>
      </c>
      <c r="J4773" s="13">
        <f>data[[#This Row],[Clicks]]/data[[#This Row],[Impressions]]</f>
        <v>1.3600000000000001E-2</v>
      </c>
      <c r="K4773" s="1">
        <v>1.4719999999999998</v>
      </c>
      <c r="L4773" s="2">
        <v>12.940410879999998</v>
      </c>
      <c r="M4773">
        <v>6</v>
      </c>
      <c r="N4773" s="1">
        <f>IF(data[[#This Row],[Conversions]]=0,0,data[[#This Row],[Spend, Dollars]]/data[[#This Row],[Conversions]])</f>
        <v>2.1567351466666662</v>
      </c>
      <c r="O4773" s="13">
        <f>data[[#This Row],[Conversions]]/data[[#This Row],[Clicks]]</f>
        <v>0.68251310425160161</v>
      </c>
      <c r="P4773" s="11">
        <v>274.8</v>
      </c>
      <c r="Q4773" s="11">
        <f>IF(data[[#This Row],[Spend, Dollars]]=0,0,data[[#This Row],[Total conversion value, Dollars]]/data[[#This Row],[Spend, Dollars]])</f>
        <v>21.235801749132719</v>
      </c>
      <c r="R4773" s="2">
        <v>45</v>
      </c>
      <c r="S4773" s="2">
        <v>15</v>
      </c>
      <c r="T4773" s="2">
        <v>6</v>
      </c>
      <c r="U4773" s="2">
        <f t="shared" si="74"/>
        <v>66</v>
      </c>
    </row>
    <row r="4774" spans="1:21" x14ac:dyDescent="0.2">
      <c r="A4774" t="s">
        <v>23</v>
      </c>
      <c r="B4774" s="3">
        <v>45083</v>
      </c>
      <c r="C4774" s="10" t="str">
        <f>TEXT(data[[#This Row],[Date]],"mmmm")</f>
        <v>June</v>
      </c>
      <c r="D4774" t="s">
        <v>16</v>
      </c>
      <c r="E4774" t="s">
        <v>19</v>
      </c>
      <c r="F4774" t="s">
        <v>14</v>
      </c>
      <c r="G4774" t="s">
        <v>17</v>
      </c>
      <c r="H4774" s="11">
        <v>748.8</v>
      </c>
      <c r="I4774" s="11">
        <v>6.5894399999999997</v>
      </c>
      <c r="J4774" s="13">
        <f>data[[#This Row],[Clicks]]/data[[#This Row],[Impressions]]</f>
        <v>8.8000000000000005E-3</v>
      </c>
      <c r="K4774" s="1">
        <v>0.41400000000000003</v>
      </c>
      <c r="L4774" s="2">
        <v>2.72802816</v>
      </c>
      <c r="M4774">
        <v>3</v>
      </c>
      <c r="N4774" s="1">
        <f>IF(data[[#This Row],[Conversions]]=0,0,data[[#This Row],[Spend, Dollars]]/data[[#This Row],[Conversions]])</f>
        <v>0.90934272000000005</v>
      </c>
      <c r="O4774" s="13">
        <f>data[[#This Row],[Conversions]]/data[[#This Row],[Clicks]]</f>
        <v>0.4552738927738928</v>
      </c>
      <c r="P4774" s="11">
        <v>102</v>
      </c>
      <c r="Q4774" s="11">
        <f>IF(data[[#This Row],[Spend, Dollars]]=0,0,data[[#This Row],[Total conversion value, Dollars]]/data[[#This Row],[Spend, Dollars]])</f>
        <v>37.389643367904235</v>
      </c>
      <c r="R4774" s="2">
        <v>32</v>
      </c>
      <c r="S4774" s="2">
        <v>18</v>
      </c>
      <c r="T4774" s="2">
        <v>9</v>
      </c>
      <c r="U4774" s="2">
        <f t="shared" si="74"/>
        <v>59</v>
      </c>
    </row>
    <row r="4775" spans="1:21" x14ac:dyDescent="0.2">
      <c r="A4775" t="s">
        <v>23</v>
      </c>
      <c r="B4775" s="3">
        <v>45084</v>
      </c>
      <c r="C4775" s="10" t="str">
        <f>TEXT(data[[#This Row],[Date]],"mmmm")</f>
        <v>June</v>
      </c>
      <c r="D4775" t="s">
        <v>16</v>
      </c>
      <c r="E4775" t="s">
        <v>19</v>
      </c>
      <c r="F4775" t="s">
        <v>14</v>
      </c>
      <c r="G4775" t="s">
        <v>17</v>
      </c>
      <c r="H4775" s="11">
        <v>998.59999999999991</v>
      </c>
      <c r="I4775" s="11">
        <v>5.0928600000000008</v>
      </c>
      <c r="J4775" s="13">
        <f>data[[#This Row],[Clicks]]/data[[#This Row],[Impressions]]</f>
        <v>5.1000000000000012E-3</v>
      </c>
      <c r="K4775" s="1">
        <v>0.5635</v>
      </c>
      <c r="L4775" s="2">
        <v>2.8698266100000005</v>
      </c>
      <c r="M4775">
        <v>3</v>
      </c>
      <c r="N4775" s="1">
        <f>IF(data[[#This Row],[Conversions]]=0,0,data[[#This Row],[Spend, Dollars]]/data[[#This Row],[Conversions]])</f>
        <v>0.95660887000000017</v>
      </c>
      <c r="O4775" s="13">
        <f>data[[#This Row],[Conversions]]/data[[#This Row],[Clicks]]</f>
        <v>0.58905997808696875</v>
      </c>
      <c r="P4775" s="11">
        <v>40.799999999999997</v>
      </c>
      <c r="Q4775" s="11">
        <f>IF(data[[#This Row],[Spend, Dollars]]=0,0,data[[#This Row],[Total conversion value, Dollars]]/data[[#This Row],[Spend, Dollars]])</f>
        <v>14.216886782578126</v>
      </c>
      <c r="R4775" s="2">
        <v>65</v>
      </c>
      <c r="S4775" s="2">
        <v>1</v>
      </c>
      <c r="T4775" s="2">
        <v>4.5</v>
      </c>
      <c r="U4775" s="2">
        <f t="shared" si="74"/>
        <v>70.5</v>
      </c>
    </row>
    <row r="4776" spans="1:21" x14ac:dyDescent="0.2">
      <c r="A4776" t="s">
        <v>23</v>
      </c>
      <c r="B4776" s="3">
        <v>45085</v>
      </c>
      <c r="C4776" s="10" t="str">
        <f>TEXT(data[[#This Row],[Date]],"mmmm")</f>
        <v>June</v>
      </c>
      <c r="D4776" t="s">
        <v>16</v>
      </c>
      <c r="E4776" t="s">
        <v>19</v>
      </c>
      <c r="F4776" t="s">
        <v>14</v>
      </c>
      <c r="G4776" t="s">
        <v>17</v>
      </c>
      <c r="H4776" s="11">
        <v>819.3</v>
      </c>
      <c r="I4776" s="11">
        <v>10.89669</v>
      </c>
      <c r="J4776" s="13">
        <f>data[[#This Row],[Clicks]]/data[[#This Row],[Impressions]]</f>
        <v>1.3299999999999999E-2</v>
      </c>
      <c r="K4776" s="1">
        <v>0.78199999999999958</v>
      </c>
      <c r="L4776" s="2">
        <v>8.5212115799999957</v>
      </c>
      <c r="M4776">
        <v>4</v>
      </c>
      <c r="N4776" s="1">
        <f>IF(data[[#This Row],[Conversions]]=0,0,data[[#This Row],[Spend, Dollars]]/data[[#This Row],[Conversions]])</f>
        <v>2.1303028949999989</v>
      </c>
      <c r="O4776" s="13">
        <f>data[[#This Row],[Conversions]]/data[[#This Row],[Clicks]]</f>
        <v>0.36708394934608585</v>
      </c>
      <c r="P4776" s="11">
        <v>112.8</v>
      </c>
      <c r="Q4776" s="11">
        <f>IF(data[[#This Row],[Spend, Dollars]]=0,0,data[[#This Row],[Total conversion value, Dollars]]/data[[#This Row],[Spend, Dollars]])</f>
        <v>13.237554183580084</v>
      </c>
      <c r="R4776" s="2">
        <v>35</v>
      </c>
      <c r="S4776" s="2">
        <v>2</v>
      </c>
      <c r="T4776" s="2">
        <v>3</v>
      </c>
      <c r="U4776" s="2">
        <f t="shared" si="74"/>
        <v>40</v>
      </c>
    </row>
    <row r="4777" spans="1:21" x14ac:dyDescent="0.2">
      <c r="A4777" t="s">
        <v>23</v>
      </c>
      <c r="B4777" s="3">
        <v>45086</v>
      </c>
      <c r="C4777" s="10" t="str">
        <f>TEXT(data[[#This Row],[Date]],"mmmm")</f>
        <v>June</v>
      </c>
      <c r="D4777" t="s">
        <v>16</v>
      </c>
      <c r="E4777" t="s">
        <v>19</v>
      </c>
      <c r="F4777" t="s">
        <v>14</v>
      </c>
      <c r="G4777" t="s">
        <v>17</v>
      </c>
      <c r="H4777" s="11">
        <v>1037.3999999999999</v>
      </c>
      <c r="I4777" s="11">
        <v>17.6358</v>
      </c>
      <c r="J4777" s="13">
        <f>data[[#This Row],[Clicks]]/data[[#This Row],[Impressions]]</f>
        <v>1.7000000000000001E-2</v>
      </c>
      <c r="K4777" s="1">
        <v>1.2189999999999996</v>
      </c>
      <c r="L4777" s="2">
        <v>21.498040199999995</v>
      </c>
      <c r="M4777">
        <v>5</v>
      </c>
      <c r="N4777" s="1">
        <f>IF(data[[#This Row],[Conversions]]=0,0,data[[#This Row],[Spend, Dollars]]/data[[#This Row],[Conversions]])</f>
        <v>4.299608039999999</v>
      </c>
      <c r="O4777" s="13">
        <f>data[[#This Row],[Conversions]]/data[[#This Row],[Clicks]]</f>
        <v>0.28351421540276028</v>
      </c>
      <c r="P4777" s="11">
        <v>204</v>
      </c>
      <c r="Q4777" s="11">
        <f>IF(data[[#This Row],[Spend, Dollars]]=0,0,data[[#This Row],[Total conversion value, Dollars]]/data[[#This Row],[Spend, Dollars]])</f>
        <v>9.4892370700841866</v>
      </c>
      <c r="R4777" s="2">
        <v>64</v>
      </c>
      <c r="S4777" s="2">
        <v>6</v>
      </c>
      <c r="T4777" s="2">
        <v>3</v>
      </c>
      <c r="U4777" s="2">
        <f t="shared" si="74"/>
        <v>73</v>
      </c>
    </row>
    <row r="4778" spans="1:21" x14ac:dyDescent="0.2">
      <c r="A4778" t="s">
        <v>23</v>
      </c>
      <c r="B4778" s="3">
        <v>45087</v>
      </c>
      <c r="C4778" s="10" t="str">
        <f>TEXT(data[[#This Row],[Date]],"mmmm")</f>
        <v>June</v>
      </c>
      <c r="D4778" t="s">
        <v>16</v>
      </c>
      <c r="E4778" t="s">
        <v>19</v>
      </c>
      <c r="F4778" t="s">
        <v>14</v>
      </c>
      <c r="G4778" t="s">
        <v>17</v>
      </c>
      <c r="H4778" s="11">
        <v>1041.5999999999999</v>
      </c>
      <c r="I4778" s="11">
        <v>7.7078399999999991</v>
      </c>
      <c r="J4778" s="13">
        <f>data[[#This Row],[Clicks]]/data[[#This Row],[Impressions]]</f>
        <v>7.3999999999999995E-3</v>
      </c>
      <c r="K4778" s="1">
        <v>0.81649999999999967</v>
      </c>
      <c r="L4778" s="2">
        <v>6.2934513599999971</v>
      </c>
      <c r="M4778">
        <v>3</v>
      </c>
      <c r="N4778" s="1">
        <f>IF(data[[#This Row],[Conversions]]=0,0,data[[#This Row],[Spend, Dollars]]/data[[#This Row],[Conversions]])</f>
        <v>2.0978171199999989</v>
      </c>
      <c r="O4778" s="13">
        <f>data[[#This Row],[Conversions]]/data[[#This Row],[Clicks]]</f>
        <v>0.38921409889151831</v>
      </c>
      <c r="P4778" s="11">
        <v>40.799999999999997</v>
      </c>
      <c r="Q4778" s="11">
        <f>IF(data[[#This Row],[Spend, Dollars]]=0,0,data[[#This Row],[Total conversion value, Dollars]]/data[[#This Row],[Spend, Dollars]])</f>
        <v>6.4829292650638708</v>
      </c>
      <c r="R4778" s="2">
        <v>69</v>
      </c>
      <c r="S4778" s="2">
        <v>11</v>
      </c>
      <c r="T4778" s="2">
        <v>3</v>
      </c>
      <c r="U4778" s="2">
        <f t="shared" si="74"/>
        <v>83</v>
      </c>
    </row>
    <row r="4779" spans="1:21" x14ac:dyDescent="0.2">
      <c r="A4779" t="s">
        <v>23</v>
      </c>
      <c r="B4779" s="3">
        <v>45088</v>
      </c>
      <c r="C4779" s="10" t="str">
        <f>TEXT(data[[#This Row],[Date]],"mmmm")</f>
        <v>June</v>
      </c>
      <c r="D4779" t="s">
        <v>16</v>
      </c>
      <c r="E4779" t="s">
        <v>19</v>
      </c>
      <c r="F4779" t="s">
        <v>14</v>
      </c>
      <c r="G4779" t="s">
        <v>17</v>
      </c>
      <c r="H4779" s="11">
        <v>985.19999999999982</v>
      </c>
      <c r="I4779" s="11">
        <v>10.541639999999999</v>
      </c>
      <c r="J4779" s="13">
        <f>data[[#This Row],[Clicks]]/data[[#This Row],[Impressions]]</f>
        <v>1.0700000000000001E-2</v>
      </c>
      <c r="K4779" s="1">
        <v>1.2074999999999998</v>
      </c>
      <c r="L4779" s="2">
        <v>12.729030299999996</v>
      </c>
      <c r="M4779">
        <v>3</v>
      </c>
      <c r="N4779" s="1">
        <f>IF(data[[#This Row],[Conversions]]=0,0,data[[#This Row],[Spend, Dollars]]/data[[#This Row],[Conversions]])</f>
        <v>4.2430100999999985</v>
      </c>
      <c r="O4779" s="13">
        <f>data[[#This Row],[Conversions]]/data[[#This Row],[Clicks]]</f>
        <v>0.28458570013773948</v>
      </c>
      <c r="P4779" s="11">
        <v>91.2</v>
      </c>
      <c r="Q4779" s="11">
        <f>IF(data[[#This Row],[Spend, Dollars]]=0,0,data[[#This Row],[Total conversion value, Dollars]]/data[[#This Row],[Spend, Dollars]])</f>
        <v>7.1647248730329469</v>
      </c>
      <c r="R4779" s="2">
        <v>52</v>
      </c>
      <c r="S4779" s="2">
        <v>9</v>
      </c>
      <c r="T4779" s="2">
        <v>0</v>
      </c>
      <c r="U4779" s="2">
        <f t="shared" si="74"/>
        <v>61</v>
      </c>
    </row>
    <row r="4780" spans="1:21" x14ac:dyDescent="0.2">
      <c r="A4780" t="s">
        <v>23</v>
      </c>
      <c r="B4780" s="3">
        <v>45089</v>
      </c>
      <c r="C4780" s="10" t="str">
        <f>TEXT(data[[#This Row],[Date]],"mmmm")</f>
        <v>June</v>
      </c>
      <c r="D4780" t="s">
        <v>16</v>
      </c>
      <c r="E4780" t="s">
        <v>19</v>
      </c>
      <c r="F4780" t="s">
        <v>14</v>
      </c>
      <c r="G4780" t="s">
        <v>17</v>
      </c>
      <c r="H4780" s="11">
        <v>467.5</v>
      </c>
      <c r="I4780" s="11">
        <v>5.7502500000000012</v>
      </c>
      <c r="J4780" s="13">
        <f>data[[#This Row],[Clicks]]/data[[#This Row],[Impressions]]</f>
        <v>1.2300000000000002E-2</v>
      </c>
      <c r="K4780" s="1">
        <v>0.42550000000000004</v>
      </c>
      <c r="L4780" s="2">
        <v>2.4467313750000006</v>
      </c>
      <c r="M4780">
        <v>4</v>
      </c>
      <c r="N4780" s="1">
        <f>IF(data[[#This Row],[Conversions]]=0,0,data[[#This Row],[Spend, Dollars]]/data[[#This Row],[Conversions]])</f>
        <v>0.61168284375000015</v>
      </c>
      <c r="O4780" s="13">
        <f>data[[#This Row],[Conversions]]/data[[#This Row],[Clicks]]</f>
        <v>0.69562192948132673</v>
      </c>
      <c r="P4780" s="11">
        <v>331.2</v>
      </c>
      <c r="Q4780" s="11">
        <f>IF(data[[#This Row],[Spend, Dollars]]=0,0,data[[#This Row],[Total conversion value, Dollars]]/data[[#This Row],[Spend, Dollars]])</f>
        <v>135.36426735852845</v>
      </c>
      <c r="R4780" s="2">
        <v>63</v>
      </c>
      <c r="S4780" s="2">
        <v>7</v>
      </c>
      <c r="T4780" s="2">
        <v>12</v>
      </c>
      <c r="U4780" s="2">
        <f t="shared" si="74"/>
        <v>82</v>
      </c>
    </row>
    <row r="4781" spans="1:21" x14ac:dyDescent="0.2">
      <c r="A4781" t="s">
        <v>23</v>
      </c>
      <c r="B4781" s="3">
        <v>45090</v>
      </c>
      <c r="C4781" s="10" t="str">
        <f>TEXT(data[[#This Row],[Date]],"mmmm")</f>
        <v>June</v>
      </c>
      <c r="D4781" t="s">
        <v>16</v>
      </c>
      <c r="E4781" t="s">
        <v>19</v>
      </c>
      <c r="F4781" t="s">
        <v>14</v>
      </c>
      <c r="G4781" t="s">
        <v>17</v>
      </c>
      <c r="H4781" s="11">
        <v>806.8</v>
      </c>
      <c r="I4781" s="11">
        <v>7.664600000000001</v>
      </c>
      <c r="J4781" s="13">
        <f>data[[#This Row],[Clicks]]/data[[#This Row],[Impressions]]</f>
        <v>9.5000000000000015E-3</v>
      </c>
      <c r="K4781" s="1">
        <v>0.33350000000000002</v>
      </c>
      <c r="L4781" s="2">
        <v>2.5561441000000005</v>
      </c>
      <c r="M4781">
        <v>4</v>
      </c>
      <c r="N4781" s="1">
        <f>IF(data[[#This Row],[Conversions]]=0,0,data[[#This Row],[Spend, Dollars]]/data[[#This Row],[Conversions]])</f>
        <v>0.63903602500000012</v>
      </c>
      <c r="O4781" s="13">
        <f>data[[#This Row],[Conversions]]/data[[#This Row],[Clicks]]</f>
        <v>0.52187981107950832</v>
      </c>
      <c r="P4781" s="11">
        <v>250.79999999999998</v>
      </c>
      <c r="Q4781" s="11">
        <f>IF(data[[#This Row],[Spend, Dollars]]=0,0,data[[#This Row],[Total conversion value, Dollars]]/data[[#This Row],[Spend, Dollars]])</f>
        <v>98.116534196957019</v>
      </c>
      <c r="R4781" s="2">
        <v>73</v>
      </c>
      <c r="S4781" s="2">
        <v>13</v>
      </c>
      <c r="T4781" s="2">
        <v>7.5</v>
      </c>
      <c r="U4781" s="2">
        <f t="shared" si="74"/>
        <v>93.5</v>
      </c>
    </row>
    <row r="4782" spans="1:21" x14ac:dyDescent="0.2">
      <c r="A4782" t="s">
        <v>23</v>
      </c>
      <c r="B4782" s="3">
        <v>45091</v>
      </c>
      <c r="C4782" s="10" t="str">
        <f>TEXT(data[[#This Row],[Date]],"mmmm")</f>
        <v>June</v>
      </c>
      <c r="D4782" t="s">
        <v>16</v>
      </c>
      <c r="E4782" t="s">
        <v>19</v>
      </c>
      <c r="F4782" t="s">
        <v>14</v>
      </c>
      <c r="G4782" t="s">
        <v>17</v>
      </c>
      <c r="H4782" s="11">
        <v>1053</v>
      </c>
      <c r="I4782" s="11">
        <v>10.4247</v>
      </c>
      <c r="J4782" s="13">
        <f>data[[#This Row],[Clicks]]/data[[#This Row],[Impressions]]</f>
        <v>9.8999999999999991E-3</v>
      </c>
      <c r="K4782" s="1">
        <v>0.55199999999999994</v>
      </c>
      <c r="L4782" s="2">
        <v>5.7544343999999992</v>
      </c>
      <c r="M4782">
        <v>4</v>
      </c>
      <c r="N4782" s="1">
        <f>IF(data[[#This Row],[Conversions]]=0,0,data[[#This Row],[Spend, Dollars]]/data[[#This Row],[Conversions]])</f>
        <v>1.4386085999999998</v>
      </c>
      <c r="O4782" s="13">
        <f>data[[#This Row],[Conversions]]/data[[#This Row],[Clicks]]</f>
        <v>0.38370408740779111</v>
      </c>
      <c r="P4782" s="11">
        <v>169.2</v>
      </c>
      <c r="Q4782" s="11">
        <f>IF(data[[#This Row],[Spend, Dollars]]=0,0,data[[#This Row],[Total conversion value, Dollars]]/data[[#This Row],[Spend, Dollars]])</f>
        <v>29.403411045923125</v>
      </c>
      <c r="R4782" s="2">
        <v>59</v>
      </c>
      <c r="S4782" s="2">
        <v>11</v>
      </c>
      <c r="T4782" s="2">
        <v>16.5</v>
      </c>
      <c r="U4782" s="2">
        <f t="shared" si="74"/>
        <v>86.5</v>
      </c>
    </row>
    <row r="4783" spans="1:21" x14ac:dyDescent="0.2">
      <c r="A4783" t="s">
        <v>23</v>
      </c>
      <c r="B4783" s="3">
        <v>45092</v>
      </c>
      <c r="C4783" s="10" t="str">
        <f>TEXT(data[[#This Row],[Date]],"mmmm")</f>
        <v>June</v>
      </c>
      <c r="D4783" t="s">
        <v>16</v>
      </c>
      <c r="E4783" t="s">
        <v>19</v>
      </c>
      <c r="F4783" t="s">
        <v>14</v>
      </c>
      <c r="G4783" t="s">
        <v>17</v>
      </c>
      <c r="H4783" s="11">
        <v>854.09999999999991</v>
      </c>
      <c r="I4783" s="11">
        <v>6.661979999999998</v>
      </c>
      <c r="J4783" s="13">
        <f>data[[#This Row],[Clicks]]/data[[#This Row],[Impressions]]</f>
        <v>7.7999999999999988E-3</v>
      </c>
      <c r="K4783" s="1">
        <v>0.50599999999999989</v>
      </c>
      <c r="L4783" s="2">
        <v>3.3709618799999981</v>
      </c>
      <c r="M4783">
        <v>6</v>
      </c>
      <c r="N4783" s="1">
        <f>IF(data[[#This Row],[Conversions]]=0,0,data[[#This Row],[Spend, Dollars]]/data[[#This Row],[Conversions]])</f>
        <v>0.56182697999999964</v>
      </c>
      <c r="O4783" s="13">
        <f>data[[#This Row],[Conversions]]/data[[#This Row],[Clicks]]</f>
        <v>0.90063314510100623</v>
      </c>
      <c r="P4783" s="11">
        <v>500.4</v>
      </c>
      <c r="Q4783" s="11">
        <f>IF(data[[#This Row],[Spend, Dollars]]=0,0,data[[#This Row],[Total conversion value, Dollars]]/data[[#This Row],[Spend, Dollars]])</f>
        <v>148.4442772755414</v>
      </c>
      <c r="R4783" s="2">
        <v>43</v>
      </c>
      <c r="S4783" s="2">
        <v>0</v>
      </c>
      <c r="T4783" s="2">
        <v>6</v>
      </c>
      <c r="U4783" s="2">
        <f t="shared" si="74"/>
        <v>49</v>
      </c>
    </row>
    <row r="4784" spans="1:21" x14ac:dyDescent="0.2">
      <c r="A4784" t="s">
        <v>23</v>
      </c>
      <c r="B4784" s="3">
        <v>45093</v>
      </c>
      <c r="C4784" s="10" t="str">
        <f>TEXT(data[[#This Row],[Date]],"mmmm")</f>
        <v>June</v>
      </c>
      <c r="D4784" t="s">
        <v>16</v>
      </c>
      <c r="E4784" t="s">
        <v>19</v>
      </c>
      <c r="F4784" t="s">
        <v>14</v>
      </c>
      <c r="G4784" t="s">
        <v>17</v>
      </c>
      <c r="H4784" s="11">
        <v>447.79999999999995</v>
      </c>
      <c r="I4784" s="11">
        <v>7.1647999999999996</v>
      </c>
      <c r="J4784" s="13">
        <f>data[[#This Row],[Clicks]]/data[[#This Row],[Impressions]]</f>
        <v>1.6E-2</v>
      </c>
      <c r="K4784" s="1">
        <v>0.55199999999999994</v>
      </c>
      <c r="L4784" s="2">
        <v>3.9549695999999992</v>
      </c>
      <c r="M4784">
        <v>2</v>
      </c>
      <c r="N4784" s="1">
        <f>IF(data[[#This Row],[Conversions]]=0,0,data[[#This Row],[Spend, Dollars]]/data[[#This Row],[Conversions]])</f>
        <v>1.9774847999999996</v>
      </c>
      <c r="O4784" s="13">
        <f>data[[#This Row],[Conversions]]/data[[#This Row],[Clicks]]</f>
        <v>0.27914247431889239</v>
      </c>
      <c r="P4784" s="11">
        <v>91.2</v>
      </c>
      <c r="Q4784" s="11">
        <f>IF(data[[#This Row],[Spend, Dollars]]=0,0,data[[#This Row],[Total conversion value, Dollars]]/data[[#This Row],[Spend, Dollars]])</f>
        <v>23.059595704604156</v>
      </c>
      <c r="R4784" s="2">
        <v>62</v>
      </c>
      <c r="S4784" s="2">
        <v>17</v>
      </c>
      <c r="T4784" s="2">
        <v>10.5</v>
      </c>
      <c r="U4784" s="2">
        <f t="shared" si="74"/>
        <v>89.5</v>
      </c>
    </row>
    <row r="4785" spans="1:21" x14ac:dyDescent="0.2">
      <c r="A4785" t="s">
        <v>23</v>
      </c>
      <c r="B4785" s="3">
        <v>45094</v>
      </c>
      <c r="C4785" s="10" t="str">
        <f>TEXT(data[[#This Row],[Date]],"mmmm")</f>
        <v>June</v>
      </c>
      <c r="D4785" t="s">
        <v>16</v>
      </c>
      <c r="E4785" t="s">
        <v>19</v>
      </c>
      <c r="F4785" t="s">
        <v>14</v>
      </c>
      <c r="G4785" t="s">
        <v>17</v>
      </c>
      <c r="H4785" s="11">
        <v>896.59999999999991</v>
      </c>
      <c r="I4785" s="11">
        <v>5.0209600000000005</v>
      </c>
      <c r="J4785" s="13">
        <f>data[[#This Row],[Clicks]]/data[[#This Row],[Impressions]]</f>
        <v>5.6000000000000008E-3</v>
      </c>
      <c r="K4785" s="1">
        <v>0.1265</v>
      </c>
      <c r="L4785" s="2">
        <v>0.63515144000000012</v>
      </c>
      <c r="M4785">
        <v>2</v>
      </c>
      <c r="N4785" s="1">
        <f>IF(data[[#This Row],[Conversions]]=0,0,data[[#This Row],[Spend, Dollars]]/data[[#This Row],[Conversions]])</f>
        <v>0.31757572000000006</v>
      </c>
      <c r="O4785" s="13">
        <f>data[[#This Row],[Conversions]]/data[[#This Row],[Clicks]]</f>
        <v>0.39833019980242818</v>
      </c>
      <c r="P4785" s="11">
        <v>25.2</v>
      </c>
      <c r="Q4785" s="11">
        <f>IF(data[[#This Row],[Spend, Dollars]]=0,0,data[[#This Row],[Total conversion value, Dollars]]/data[[#This Row],[Spend, Dollars]])</f>
        <v>39.675577213522487</v>
      </c>
      <c r="R4785" s="2">
        <v>63</v>
      </c>
      <c r="S4785" s="2">
        <v>7</v>
      </c>
      <c r="T4785" s="2">
        <v>1.5</v>
      </c>
      <c r="U4785" s="2">
        <f t="shared" si="74"/>
        <v>71.5</v>
      </c>
    </row>
    <row r="4786" spans="1:21" x14ac:dyDescent="0.2">
      <c r="A4786" t="s">
        <v>23</v>
      </c>
      <c r="B4786" s="3">
        <v>45095</v>
      </c>
      <c r="C4786" s="10" t="str">
        <f>TEXT(data[[#This Row],[Date]],"mmmm")</f>
        <v>June</v>
      </c>
      <c r="D4786" t="s">
        <v>16</v>
      </c>
      <c r="E4786" t="s">
        <v>19</v>
      </c>
      <c r="F4786" t="s">
        <v>14</v>
      </c>
      <c r="G4786" t="s">
        <v>17</v>
      </c>
      <c r="H4786" s="11">
        <v>1167</v>
      </c>
      <c r="I4786" s="11">
        <v>10.6197</v>
      </c>
      <c r="J4786" s="13">
        <f>data[[#This Row],[Clicks]]/data[[#This Row],[Impressions]]</f>
        <v>9.1000000000000004E-3</v>
      </c>
      <c r="K4786" s="1">
        <v>1.2189999999999994</v>
      </c>
      <c r="L4786" s="2">
        <v>12.945414299999994</v>
      </c>
      <c r="M4786">
        <v>3</v>
      </c>
      <c r="N4786" s="1">
        <f>IF(data[[#This Row],[Conversions]]=0,0,data[[#This Row],[Spend, Dollars]]/data[[#This Row],[Conversions]])</f>
        <v>4.3151380999999978</v>
      </c>
      <c r="O4786" s="13">
        <f>data[[#This Row],[Conversions]]/data[[#This Row],[Clicks]]</f>
        <v>0.28249385575863722</v>
      </c>
      <c r="P4786" s="11">
        <v>151.19999999999999</v>
      </c>
      <c r="Q4786" s="11">
        <f>IF(data[[#This Row],[Spend, Dollars]]=0,0,data[[#This Row],[Total conversion value, Dollars]]/data[[#This Row],[Spend, Dollars]])</f>
        <v>11.679811591661462</v>
      </c>
      <c r="R4786" s="2">
        <v>74</v>
      </c>
      <c r="S4786" s="2">
        <v>5</v>
      </c>
      <c r="T4786" s="2">
        <v>1.5</v>
      </c>
      <c r="U4786" s="2">
        <f t="shared" si="74"/>
        <v>80.5</v>
      </c>
    </row>
    <row r="4787" spans="1:21" x14ac:dyDescent="0.2">
      <c r="A4787" t="s">
        <v>23</v>
      </c>
      <c r="B4787" s="3">
        <v>45096</v>
      </c>
      <c r="C4787" s="10" t="str">
        <f>TEXT(data[[#This Row],[Date]],"mmmm")</f>
        <v>June</v>
      </c>
      <c r="D4787" t="s">
        <v>16</v>
      </c>
      <c r="E4787" t="s">
        <v>19</v>
      </c>
      <c r="F4787" t="s">
        <v>14</v>
      </c>
      <c r="G4787" t="s">
        <v>17</v>
      </c>
      <c r="H4787" s="11">
        <v>616.19999999999993</v>
      </c>
      <c r="I4787" s="11">
        <v>6.1003799999999986</v>
      </c>
      <c r="J4787" s="13">
        <f>data[[#This Row],[Clicks]]/data[[#This Row],[Impressions]]</f>
        <v>9.8999999999999991E-3</v>
      </c>
      <c r="K4787" s="1">
        <v>0.89699999999999969</v>
      </c>
      <c r="L4787" s="2">
        <v>5.4720408599999972</v>
      </c>
      <c r="M4787">
        <v>3</v>
      </c>
      <c r="N4787" s="1">
        <f>IF(data[[#This Row],[Conversions]]=0,0,data[[#This Row],[Spend, Dollars]]/data[[#This Row],[Conversions]])</f>
        <v>1.824013619999999</v>
      </c>
      <c r="O4787" s="13">
        <f>data[[#This Row],[Conversions]]/data[[#This Row],[Clicks]]</f>
        <v>0.49177264367137796</v>
      </c>
      <c r="P4787" s="11">
        <v>205.2</v>
      </c>
      <c r="Q4787" s="11">
        <f>IF(data[[#This Row],[Spend, Dollars]]=0,0,data[[#This Row],[Total conversion value, Dollars]]/data[[#This Row],[Spend, Dollars]])</f>
        <v>37.499719985643544</v>
      </c>
      <c r="R4787" s="2">
        <v>54</v>
      </c>
      <c r="S4787" s="2">
        <v>19</v>
      </c>
      <c r="T4787" s="2">
        <v>0</v>
      </c>
      <c r="U4787" s="2">
        <f t="shared" si="74"/>
        <v>73</v>
      </c>
    </row>
    <row r="4788" spans="1:21" x14ac:dyDescent="0.2">
      <c r="A4788" t="s">
        <v>23</v>
      </c>
      <c r="B4788" s="3">
        <v>45097</v>
      </c>
      <c r="C4788" s="10" t="str">
        <f>TEXT(data[[#This Row],[Date]],"mmmm")</f>
        <v>June</v>
      </c>
      <c r="D4788" t="s">
        <v>16</v>
      </c>
      <c r="E4788" t="s">
        <v>19</v>
      </c>
      <c r="F4788" t="s">
        <v>14</v>
      </c>
      <c r="G4788" t="s">
        <v>17</v>
      </c>
      <c r="H4788" s="11">
        <v>442.4</v>
      </c>
      <c r="I4788" s="11">
        <v>3.8488799999999994</v>
      </c>
      <c r="J4788" s="13">
        <f>data[[#This Row],[Clicks]]/data[[#This Row],[Impressions]]</f>
        <v>8.6999999999999994E-3</v>
      </c>
      <c r="K4788" s="1">
        <v>0.62099999999999977</v>
      </c>
      <c r="L4788" s="2">
        <v>2.3901544799999987</v>
      </c>
      <c r="M4788">
        <v>3</v>
      </c>
      <c r="N4788" s="1">
        <f>IF(data[[#This Row],[Conversions]]=0,0,data[[#This Row],[Spend, Dollars]]/data[[#This Row],[Conversions]])</f>
        <v>0.79671815999999962</v>
      </c>
      <c r="O4788" s="13">
        <f>data[[#This Row],[Conversions]]/data[[#This Row],[Clicks]]</f>
        <v>0.77944752759244262</v>
      </c>
      <c r="P4788" s="11">
        <v>219.6</v>
      </c>
      <c r="Q4788" s="11">
        <f>IF(data[[#This Row],[Spend, Dollars]]=0,0,data[[#This Row],[Total conversion value, Dollars]]/data[[#This Row],[Spend, Dollars]])</f>
        <v>91.876906634085046</v>
      </c>
      <c r="R4788" s="2">
        <v>38</v>
      </c>
      <c r="S4788" s="2">
        <v>6</v>
      </c>
      <c r="T4788" s="2">
        <v>1.5</v>
      </c>
      <c r="U4788" s="2">
        <f t="shared" si="74"/>
        <v>45.5</v>
      </c>
    </row>
    <row r="4789" spans="1:21" x14ac:dyDescent="0.2">
      <c r="A4789" t="s">
        <v>23</v>
      </c>
      <c r="B4789" s="3">
        <v>45098</v>
      </c>
      <c r="C4789" s="10" t="str">
        <f>TEXT(data[[#This Row],[Date]],"mmmm")</f>
        <v>June</v>
      </c>
      <c r="D4789" t="s">
        <v>16</v>
      </c>
      <c r="E4789" t="s">
        <v>19</v>
      </c>
      <c r="F4789" t="s">
        <v>14</v>
      </c>
      <c r="G4789" t="s">
        <v>17</v>
      </c>
      <c r="H4789" s="11">
        <v>696.19999999999993</v>
      </c>
      <c r="I4789" s="11">
        <v>7.8670599999999995</v>
      </c>
      <c r="J4789" s="13">
        <f>data[[#This Row],[Clicks]]/data[[#This Row],[Impressions]]</f>
        <v>1.1300000000000001E-2</v>
      </c>
      <c r="K4789" s="1">
        <v>0.71299999999999986</v>
      </c>
      <c r="L4789" s="2">
        <v>5.6092137799999984</v>
      </c>
      <c r="M4789">
        <v>2</v>
      </c>
      <c r="N4789" s="1">
        <f>IF(data[[#This Row],[Conversions]]=0,0,data[[#This Row],[Spend, Dollars]]/data[[#This Row],[Conversions]])</f>
        <v>2.8046068899999992</v>
      </c>
      <c r="O4789" s="13">
        <f>data[[#This Row],[Conversions]]/data[[#This Row],[Clicks]]</f>
        <v>0.25422457690674788</v>
      </c>
      <c r="P4789" s="11">
        <v>18</v>
      </c>
      <c r="Q4789" s="11">
        <f>IF(data[[#This Row],[Spend, Dollars]]=0,0,data[[#This Row],[Total conversion value, Dollars]]/data[[#This Row],[Spend, Dollars]])</f>
        <v>3.2090058796083194</v>
      </c>
      <c r="R4789" s="2">
        <v>84</v>
      </c>
      <c r="S4789" s="2">
        <v>5</v>
      </c>
      <c r="T4789" s="2">
        <v>3</v>
      </c>
      <c r="U4789" s="2">
        <f t="shared" si="74"/>
        <v>92</v>
      </c>
    </row>
    <row r="4790" spans="1:21" x14ac:dyDescent="0.2">
      <c r="A4790" t="s">
        <v>23</v>
      </c>
      <c r="B4790" s="3">
        <v>45099</v>
      </c>
      <c r="C4790" s="10" t="str">
        <f>TEXT(data[[#This Row],[Date]],"mmmm")</f>
        <v>June</v>
      </c>
      <c r="D4790" t="s">
        <v>16</v>
      </c>
      <c r="E4790" t="s">
        <v>19</v>
      </c>
      <c r="F4790" t="s">
        <v>14</v>
      </c>
      <c r="G4790" t="s">
        <v>17</v>
      </c>
      <c r="H4790" s="11">
        <v>847.59999999999991</v>
      </c>
      <c r="I4790" s="11">
        <v>8.899799999999999</v>
      </c>
      <c r="J4790" s="13">
        <f>data[[#This Row],[Clicks]]/data[[#This Row],[Impressions]]</f>
        <v>1.0500000000000001E-2</v>
      </c>
      <c r="K4790" s="1">
        <v>0.83949999999999969</v>
      </c>
      <c r="L4790" s="2">
        <v>7.471382099999996</v>
      </c>
      <c r="M4790">
        <v>3</v>
      </c>
      <c r="N4790" s="1">
        <f>IF(data[[#This Row],[Conversions]]=0,0,data[[#This Row],[Spend, Dollars]]/data[[#This Row],[Conversions]])</f>
        <v>2.4904606999999985</v>
      </c>
      <c r="O4790" s="13">
        <f>data[[#This Row],[Conversions]]/data[[#This Row],[Clicks]]</f>
        <v>0.33708622665677884</v>
      </c>
      <c r="P4790" s="11">
        <v>105.6</v>
      </c>
      <c r="Q4790" s="11">
        <f>IF(data[[#This Row],[Spend, Dollars]]=0,0,data[[#This Row],[Total conversion value, Dollars]]/data[[#This Row],[Spend, Dollars]])</f>
        <v>14.133931123667207</v>
      </c>
      <c r="R4790" s="2">
        <v>35</v>
      </c>
      <c r="S4790" s="2">
        <v>8</v>
      </c>
      <c r="T4790" s="2">
        <v>4.5</v>
      </c>
      <c r="U4790" s="2">
        <f t="shared" si="74"/>
        <v>47.5</v>
      </c>
    </row>
    <row r="4791" spans="1:21" x14ac:dyDescent="0.2">
      <c r="A4791" t="s">
        <v>23</v>
      </c>
      <c r="B4791" s="3">
        <v>45100</v>
      </c>
      <c r="C4791" s="10" t="str">
        <f>TEXT(data[[#This Row],[Date]],"mmmm")</f>
        <v>June</v>
      </c>
      <c r="D4791" t="s">
        <v>16</v>
      </c>
      <c r="E4791" t="s">
        <v>19</v>
      </c>
      <c r="F4791" t="s">
        <v>14</v>
      </c>
      <c r="G4791" t="s">
        <v>17</v>
      </c>
      <c r="H4791" s="11">
        <v>958.19999999999982</v>
      </c>
      <c r="I4791" s="11">
        <v>7.0906799999999972</v>
      </c>
      <c r="J4791" s="13">
        <f>data[[#This Row],[Clicks]]/data[[#This Row],[Impressions]]</f>
        <v>7.3999999999999986E-3</v>
      </c>
      <c r="K4791" s="1">
        <v>0.79349999999999965</v>
      </c>
      <c r="L4791" s="2">
        <v>5.6264545799999954</v>
      </c>
      <c r="M4791">
        <v>5</v>
      </c>
      <c r="N4791" s="1">
        <f>IF(data[[#This Row],[Conversions]]=0,0,data[[#This Row],[Spend, Dollars]]/data[[#This Row],[Conversions]])</f>
        <v>1.1252909159999991</v>
      </c>
      <c r="O4791" s="13">
        <f>data[[#This Row],[Conversions]]/data[[#This Row],[Clicks]]</f>
        <v>0.70515098692932154</v>
      </c>
      <c r="P4791" s="11">
        <v>208.79999999999998</v>
      </c>
      <c r="Q4791" s="11">
        <f>IF(data[[#This Row],[Spend, Dollars]]=0,0,data[[#This Row],[Total conversion value, Dollars]]/data[[#This Row],[Spend, Dollars]])</f>
        <v>37.110403546526122</v>
      </c>
      <c r="R4791" s="2">
        <v>40</v>
      </c>
      <c r="S4791" s="2">
        <v>4</v>
      </c>
      <c r="T4791" s="2">
        <v>6</v>
      </c>
      <c r="U4791" s="2">
        <f t="shared" si="74"/>
        <v>50</v>
      </c>
    </row>
    <row r="4792" spans="1:21" x14ac:dyDescent="0.2">
      <c r="A4792" t="s">
        <v>23</v>
      </c>
      <c r="B4792" s="3">
        <v>45101</v>
      </c>
      <c r="C4792" s="10" t="str">
        <f>TEXT(data[[#This Row],[Date]],"mmmm")</f>
        <v>June</v>
      </c>
      <c r="D4792" t="s">
        <v>16</v>
      </c>
      <c r="E4792" t="s">
        <v>19</v>
      </c>
      <c r="F4792" t="s">
        <v>14</v>
      </c>
      <c r="G4792" t="s">
        <v>17</v>
      </c>
      <c r="H4792" s="11">
        <v>277.39999999999998</v>
      </c>
      <c r="I4792" s="11">
        <v>3.9668200000000002</v>
      </c>
      <c r="J4792" s="13">
        <f>data[[#This Row],[Clicks]]/data[[#This Row],[Impressions]]</f>
        <v>1.4300000000000002E-2</v>
      </c>
      <c r="K4792" s="1">
        <v>1.1614999999999998</v>
      </c>
      <c r="L4792" s="2">
        <v>4.607461429999999</v>
      </c>
      <c r="M4792">
        <v>3</v>
      </c>
      <c r="N4792" s="1">
        <f>IF(data[[#This Row],[Conversions]]=0,0,data[[#This Row],[Spend, Dollars]]/data[[#This Row],[Conversions]])</f>
        <v>1.5358204766666663</v>
      </c>
      <c r="O4792" s="13">
        <f>data[[#This Row],[Conversions]]/data[[#This Row],[Clicks]]</f>
        <v>0.75627328691495954</v>
      </c>
      <c r="P4792" s="11">
        <v>115.19999999999999</v>
      </c>
      <c r="Q4792" s="11">
        <f>IF(data[[#This Row],[Spend, Dollars]]=0,0,data[[#This Row],[Total conversion value, Dollars]]/data[[#This Row],[Spend, Dollars]])</f>
        <v>25.002922270800216</v>
      </c>
      <c r="R4792" s="2">
        <v>69</v>
      </c>
      <c r="S4792" s="2">
        <v>16</v>
      </c>
      <c r="T4792" s="2">
        <v>6</v>
      </c>
      <c r="U4792" s="2">
        <f t="shared" si="74"/>
        <v>91</v>
      </c>
    </row>
    <row r="4793" spans="1:21" x14ac:dyDescent="0.2">
      <c r="A4793" t="s">
        <v>23</v>
      </c>
      <c r="B4793" s="3">
        <v>45102</v>
      </c>
      <c r="C4793" s="10" t="str">
        <f>TEXT(data[[#This Row],[Date]],"mmmm")</f>
        <v>June</v>
      </c>
      <c r="D4793" t="s">
        <v>16</v>
      </c>
      <c r="E4793" t="s">
        <v>19</v>
      </c>
      <c r="F4793" t="s">
        <v>14</v>
      </c>
      <c r="G4793" t="s">
        <v>17</v>
      </c>
      <c r="H4793" s="11">
        <v>596.79999999999995</v>
      </c>
      <c r="I4793" s="11">
        <v>6.4454399999999996</v>
      </c>
      <c r="J4793" s="13">
        <f>data[[#This Row],[Clicks]]/data[[#This Row],[Impressions]]</f>
        <v>1.0800000000000001E-2</v>
      </c>
      <c r="K4793" s="1">
        <v>0.68999999999999961</v>
      </c>
      <c r="L4793" s="2">
        <v>4.4473535999999969</v>
      </c>
      <c r="M4793">
        <v>6</v>
      </c>
      <c r="N4793" s="1">
        <f>IF(data[[#This Row],[Conversions]]=0,0,data[[#This Row],[Spend, Dollars]]/data[[#This Row],[Conversions]])</f>
        <v>0.74122559999999948</v>
      </c>
      <c r="O4793" s="13">
        <f>data[[#This Row],[Conversions]]/data[[#This Row],[Clicks]]</f>
        <v>0.93089067619898724</v>
      </c>
      <c r="P4793" s="11">
        <v>198</v>
      </c>
      <c r="Q4793" s="11">
        <f>IF(data[[#This Row],[Spend, Dollars]]=0,0,data[[#This Row],[Total conversion value, Dollars]]/data[[#This Row],[Spend, Dollars]])</f>
        <v>44.520858426908113</v>
      </c>
      <c r="R4793" s="2">
        <v>43</v>
      </c>
      <c r="S4793" s="2">
        <v>6</v>
      </c>
      <c r="T4793" s="2">
        <v>4.5</v>
      </c>
      <c r="U4793" s="2">
        <f t="shared" si="74"/>
        <v>53.5</v>
      </c>
    </row>
    <row r="4794" spans="1:21" x14ac:dyDescent="0.2">
      <c r="A4794" t="s">
        <v>23</v>
      </c>
      <c r="B4794" s="3">
        <v>45103</v>
      </c>
      <c r="C4794" s="10" t="str">
        <f>TEXT(data[[#This Row],[Date]],"mmmm")</f>
        <v>June</v>
      </c>
      <c r="D4794" t="s">
        <v>16</v>
      </c>
      <c r="E4794" t="s">
        <v>19</v>
      </c>
      <c r="F4794" t="s">
        <v>14</v>
      </c>
      <c r="G4794" t="s">
        <v>17</v>
      </c>
      <c r="H4794" s="11">
        <v>436.19999999999993</v>
      </c>
      <c r="I4794" s="11">
        <v>2.7916799999999991</v>
      </c>
      <c r="J4794" s="13">
        <f>data[[#This Row],[Clicks]]/data[[#This Row],[Impressions]]</f>
        <v>6.3999999999999986E-3</v>
      </c>
      <c r="K4794" s="1">
        <v>1.3569999999999998</v>
      </c>
      <c r="L4794" s="2">
        <v>3.788309759999998</v>
      </c>
      <c r="M4794">
        <v>6</v>
      </c>
      <c r="N4794" s="1">
        <f>IF(data[[#This Row],[Conversions]]=0,0,data[[#This Row],[Spend, Dollars]]/data[[#This Row],[Conversions]])</f>
        <v>0.63138495999999966</v>
      </c>
      <c r="O4794" s="13">
        <f>data[[#This Row],[Conversions]]/data[[#This Row],[Clicks]]</f>
        <v>2.149243466299863</v>
      </c>
      <c r="P4794" s="11">
        <v>152.4</v>
      </c>
      <c r="Q4794" s="11">
        <f>IF(data[[#This Row],[Spend, Dollars]]=0,0,data[[#This Row],[Total conversion value, Dollars]]/data[[#This Row],[Spend, Dollars]])</f>
        <v>40.229022876946601</v>
      </c>
      <c r="R4794" s="2">
        <v>57</v>
      </c>
      <c r="S4794" s="2">
        <v>5</v>
      </c>
      <c r="T4794" s="2">
        <v>3</v>
      </c>
      <c r="U4794" s="2">
        <f t="shared" si="74"/>
        <v>65</v>
      </c>
    </row>
    <row r="4795" spans="1:21" x14ac:dyDescent="0.2">
      <c r="A4795" t="s">
        <v>23</v>
      </c>
      <c r="B4795" s="3">
        <v>45104</v>
      </c>
      <c r="C4795" s="10" t="str">
        <f>TEXT(data[[#This Row],[Date]],"mmmm")</f>
        <v>June</v>
      </c>
      <c r="D4795" t="s">
        <v>16</v>
      </c>
      <c r="E4795" t="s">
        <v>19</v>
      </c>
      <c r="F4795" t="s">
        <v>14</v>
      </c>
      <c r="G4795" t="s">
        <v>17</v>
      </c>
      <c r="H4795" s="11">
        <v>794.8</v>
      </c>
      <c r="I4795" s="11">
        <v>4.2124399999999991</v>
      </c>
      <c r="J4795" s="13">
        <f>data[[#This Row],[Clicks]]/data[[#This Row],[Impressions]]</f>
        <v>5.2999999999999992E-3</v>
      </c>
      <c r="K4795" s="1">
        <v>0.33350000000000002</v>
      </c>
      <c r="L4795" s="2">
        <v>1.4048487399999998</v>
      </c>
      <c r="M4795">
        <v>5</v>
      </c>
      <c r="N4795" s="1">
        <f>IF(data[[#This Row],[Conversions]]=0,0,data[[#This Row],[Spend, Dollars]]/data[[#This Row],[Conversions]])</f>
        <v>0.28096974799999996</v>
      </c>
      <c r="O4795" s="13">
        <f>data[[#This Row],[Conversions]]/data[[#This Row],[Clicks]]</f>
        <v>1.186960526440733</v>
      </c>
      <c r="P4795" s="11">
        <v>240</v>
      </c>
      <c r="Q4795" s="11">
        <f>IF(data[[#This Row],[Spend, Dollars]]=0,0,data[[#This Row],[Total conversion value, Dollars]]/data[[#This Row],[Spend, Dollars]])</f>
        <v>170.83689735878613</v>
      </c>
      <c r="R4795" s="2">
        <v>41</v>
      </c>
      <c r="S4795" s="2">
        <v>10</v>
      </c>
      <c r="T4795" s="2">
        <v>12</v>
      </c>
      <c r="U4795" s="2">
        <f t="shared" si="74"/>
        <v>63</v>
      </c>
    </row>
    <row r="4796" spans="1:21" x14ac:dyDescent="0.2">
      <c r="A4796" t="s">
        <v>23</v>
      </c>
      <c r="B4796" s="3">
        <v>45105</v>
      </c>
      <c r="C4796" s="10" t="str">
        <f>TEXT(data[[#This Row],[Date]],"mmmm")</f>
        <v>June</v>
      </c>
      <c r="D4796" t="s">
        <v>16</v>
      </c>
      <c r="E4796" t="s">
        <v>19</v>
      </c>
      <c r="F4796" t="s">
        <v>14</v>
      </c>
      <c r="G4796" t="s">
        <v>17</v>
      </c>
      <c r="H4796" s="11">
        <v>968.09999999999991</v>
      </c>
      <c r="I4796" s="11">
        <v>12.10125</v>
      </c>
      <c r="J4796" s="13">
        <f>data[[#This Row],[Clicks]]/data[[#This Row],[Impressions]]</f>
        <v>1.2500000000000001E-2</v>
      </c>
      <c r="K4796" s="1">
        <v>0.73599999999999965</v>
      </c>
      <c r="L4796" s="2">
        <v>8.9065199999999969</v>
      </c>
      <c r="M4796">
        <v>7</v>
      </c>
      <c r="N4796" s="1">
        <f>IF(data[[#This Row],[Conversions]]=0,0,data[[#This Row],[Spend, Dollars]]/data[[#This Row],[Conversions]])</f>
        <v>1.2723599999999995</v>
      </c>
      <c r="O4796" s="13">
        <f>data[[#This Row],[Conversions]]/data[[#This Row],[Clicks]]</f>
        <v>0.57845263919016632</v>
      </c>
      <c r="P4796" s="11">
        <v>188.4</v>
      </c>
      <c r="Q4796" s="11">
        <f>IF(data[[#This Row],[Spend, Dollars]]=0,0,data[[#This Row],[Total conversion value, Dollars]]/data[[#This Row],[Spend, Dollars]])</f>
        <v>21.153042939329847</v>
      </c>
      <c r="R4796" s="2">
        <v>71</v>
      </c>
      <c r="S4796" s="2">
        <v>9</v>
      </c>
      <c r="T4796" s="2">
        <v>1.5</v>
      </c>
      <c r="U4796" s="2">
        <f t="shared" si="74"/>
        <v>81.5</v>
      </c>
    </row>
    <row r="4797" spans="1:21" x14ac:dyDescent="0.2">
      <c r="A4797" t="s">
        <v>23</v>
      </c>
      <c r="B4797" s="3">
        <v>45106</v>
      </c>
      <c r="C4797" s="10" t="str">
        <f>TEXT(data[[#This Row],[Date]],"mmmm")</f>
        <v>June</v>
      </c>
      <c r="D4797" t="s">
        <v>16</v>
      </c>
      <c r="E4797" t="s">
        <v>19</v>
      </c>
      <c r="F4797" t="s">
        <v>14</v>
      </c>
      <c r="G4797" t="s">
        <v>17</v>
      </c>
      <c r="H4797" s="11">
        <v>682.69999999999993</v>
      </c>
      <c r="I4797" s="11">
        <v>7.3731599999999995</v>
      </c>
      <c r="J4797" s="13">
        <f>data[[#This Row],[Clicks]]/data[[#This Row],[Impressions]]</f>
        <v>1.0800000000000001E-2</v>
      </c>
      <c r="K4797" s="1">
        <v>0.71299999999999963</v>
      </c>
      <c r="L4797" s="2">
        <v>5.2570630799999973</v>
      </c>
      <c r="M4797">
        <v>2</v>
      </c>
      <c r="N4797" s="1">
        <f>IF(data[[#This Row],[Conversions]]=0,0,data[[#This Row],[Spend, Dollars]]/data[[#This Row],[Conversions]])</f>
        <v>2.6285315399999987</v>
      </c>
      <c r="O4797" s="13">
        <f>data[[#This Row],[Conversions]]/data[[#This Row],[Clicks]]</f>
        <v>0.2712541162812146</v>
      </c>
      <c r="P4797" s="11">
        <v>44.4</v>
      </c>
      <c r="Q4797" s="11">
        <f>IF(data[[#This Row],[Spend, Dollars]]=0,0,data[[#This Row],[Total conversion value, Dollars]]/data[[#This Row],[Spend, Dollars]])</f>
        <v>8.445780338629687</v>
      </c>
      <c r="R4797" s="2">
        <v>60</v>
      </c>
      <c r="S4797" s="2">
        <v>16</v>
      </c>
      <c r="T4797" s="2">
        <v>10.5</v>
      </c>
      <c r="U4797" s="2">
        <f t="shared" si="74"/>
        <v>86.5</v>
      </c>
    </row>
    <row r="4798" spans="1:21" x14ac:dyDescent="0.2">
      <c r="A4798" t="s">
        <v>23</v>
      </c>
      <c r="B4798" s="3">
        <v>45107</v>
      </c>
      <c r="C4798" s="10" t="str">
        <f>TEXT(data[[#This Row],[Date]],"mmmm")</f>
        <v>June</v>
      </c>
      <c r="D4798" t="s">
        <v>16</v>
      </c>
      <c r="E4798" t="s">
        <v>19</v>
      </c>
      <c r="F4798" t="s">
        <v>14</v>
      </c>
      <c r="G4798" t="s">
        <v>17</v>
      </c>
      <c r="H4798" s="11">
        <v>829.89999999999986</v>
      </c>
      <c r="I4798" s="11">
        <v>9.3778699999999997</v>
      </c>
      <c r="J4798" s="13">
        <f>data[[#This Row],[Clicks]]/data[[#This Row],[Impressions]]</f>
        <v>1.1300000000000001E-2</v>
      </c>
      <c r="K4798" s="1">
        <v>1.4259999999999997</v>
      </c>
      <c r="L4798" s="2">
        <v>13.372842619999997</v>
      </c>
      <c r="M4798">
        <v>4</v>
      </c>
      <c r="N4798" s="1">
        <f>IF(data[[#This Row],[Conversions]]=0,0,data[[#This Row],[Spend, Dollars]]/data[[#This Row],[Conversions]])</f>
        <v>3.3432106549999991</v>
      </c>
      <c r="O4798" s="13">
        <f>data[[#This Row],[Conversions]]/data[[#This Row],[Clicks]]</f>
        <v>0.42653608975172402</v>
      </c>
      <c r="P4798" s="11">
        <v>104.39999999999999</v>
      </c>
      <c r="Q4798" s="11">
        <f>IF(data[[#This Row],[Spend, Dollars]]=0,0,data[[#This Row],[Total conversion value, Dollars]]/data[[#This Row],[Spend, Dollars]])</f>
        <v>7.8068667198597463</v>
      </c>
      <c r="R4798" s="2">
        <v>41</v>
      </c>
      <c r="S4798" s="2">
        <v>10</v>
      </c>
      <c r="T4798" s="2">
        <v>7.5</v>
      </c>
      <c r="U4798" s="2">
        <f t="shared" si="74"/>
        <v>58.5</v>
      </c>
    </row>
    <row r="4799" spans="1:21" x14ac:dyDescent="0.2">
      <c r="A4799" t="s">
        <v>23</v>
      </c>
      <c r="B4799" s="3">
        <v>45108</v>
      </c>
      <c r="C4799" s="10" t="str">
        <f>TEXT(data[[#This Row],[Date]],"mmmm")</f>
        <v>July</v>
      </c>
      <c r="D4799" t="s">
        <v>16</v>
      </c>
      <c r="E4799" t="s">
        <v>19</v>
      </c>
      <c r="F4799" t="s">
        <v>14</v>
      </c>
      <c r="G4799" t="s">
        <v>17</v>
      </c>
      <c r="H4799" s="11">
        <v>669.2</v>
      </c>
      <c r="I4799" s="11">
        <v>9.703400000000002</v>
      </c>
      <c r="J4799" s="13">
        <f>data[[#This Row],[Clicks]]/data[[#This Row],[Impressions]]</f>
        <v>1.4500000000000002E-2</v>
      </c>
      <c r="K4799" s="1">
        <v>0.24150000000000005</v>
      </c>
      <c r="L4799" s="2">
        <v>2.343371100000001</v>
      </c>
      <c r="M4799">
        <v>7</v>
      </c>
      <c r="N4799" s="1">
        <f>IF(data[[#This Row],[Conversions]]=0,0,data[[#This Row],[Spend, Dollars]]/data[[#This Row],[Conversions]])</f>
        <v>0.33476730000000016</v>
      </c>
      <c r="O4799" s="13">
        <f>data[[#This Row],[Conversions]]/data[[#This Row],[Clicks]]</f>
        <v>0.72139662386380021</v>
      </c>
      <c r="P4799" s="11">
        <v>460.79999999999995</v>
      </c>
      <c r="Q4799" s="11">
        <f>IF(data[[#This Row],[Spend, Dollars]]=0,0,data[[#This Row],[Total conversion value, Dollars]]/data[[#This Row],[Spend, Dollars]])</f>
        <v>196.63978957494174</v>
      </c>
      <c r="R4799" s="2">
        <v>57</v>
      </c>
      <c r="S4799" s="2">
        <v>11</v>
      </c>
      <c r="T4799" s="2">
        <v>10.5</v>
      </c>
      <c r="U4799" s="2">
        <f t="shared" si="74"/>
        <v>78.5</v>
      </c>
    </row>
    <row r="4800" spans="1:21" x14ac:dyDescent="0.2">
      <c r="A4800" t="s">
        <v>23</v>
      </c>
      <c r="B4800" s="3">
        <v>45109</v>
      </c>
      <c r="C4800" s="10" t="str">
        <f>TEXT(data[[#This Row],[Date]],"mmmm")</f>
        <v>July</v>
      </c>
      <c r="D4800" t="s">
        <v>16</v>
      </c>
      <c r="E4800" t="s">
        <v>19</v>
      </c>
      <c r="F4800" t="s">
        <v>14</v>
      </c>
      <c r="G4800" t="s">
        <v>17</v>
      </c>
      <c r="H4800" s="11">
        <v>721.19999999999982</v>
      </c>
      <c r="I4800" s="11">
        <v>11.322839999999996</v>
      </c>
      <c r="J4800" s="13">
        <f>data[[#This Row],[Clicks]]/data[[#This Row],[Impressions]]</f>
        <v>1.5699999999999999E-2</v>
      </c>
      <c r="K4800" s="1">
        <v>1.4374999999999996</v>
      </c>
      <c r="L4800" s="2">
        <v>16.276582499999989</v>
      </c>
      <c r="M4800">
        <v>2</v>
      </c>
      <c r="N4800" s="1">
        <f>IF(data[[#This Row],[Conversions]]=0,0,data[[#This Row],[Spend, Dollars]]/data[[#This Row],[Conversions]])</f>
        <v>8.1382912499999946</v>
      </c>
      <c r="O4800" s="13">
        <f>data[[#This Row],[Conversions]]/data[[#This Row],[Clicks]]</f>
        <v>0.17663413065979919</v>
      </c>
      <c r="P4800" s="11">
        <v>78</v>
      </c>
      <c r="Q4800" s="11">
        <f>IF(data[[#This Row],[Spend, Dollars]]=0,0,data[[#This Row],[Total conversion value, Dollars]]/data[[#This Row],[Spend, Dollars]])</f>
        <v>4.792160762248467</v>
      </c>
      <c r="R4800" s="2">
        <v>62</v>
      </c>
      <c r="S4800" s="2">
        <v>10</v>
      </c>
      <c r="T4800" s="2">
        <v>7.5</v>
      </c>
      <c r="U4800" s="2">
        <f t="shared" si="74"/>
        <v>79.5</v>
      </c>
    </row>
    <row r="4801" spans="1:21" x14ac:dyDescent="0.2">
      <c r="A4801" t="s">
        <v>23</v>
      </c>
      <c r="B4801" s="3">
        <v>45110</v>
      </c>
      <c r="C4801" s="10" t="str">
        <f>TEXT(data[[#This Row],[Date]],"mmmm")</f>
        <v>July</v>
      </c>
      <c r="D4801" t="s">
        <v>16</v>
      </c>
      <c r="E4801" t="s">
        <v>19</v>
      </c>
      <c r="F4801" t="s">
        <v>14</v>
      </c>
      <c r="G4801" t="s">
        <v>17</v>
      </c>
      <c r="H4801" s="11">
        <v>1167.3999999999999</v>
      </c>
      <c r="I4801" s="11">
        <v>9.2224599999999981</v>
      </c>
      <c r="J4801" s="13">
        <f>data[[#This Row],[Clicks]]/data[[#This Row],[Impressions]]</f>
        <v>7.899999999999999E-3</v>
      </c>
      <c r="K4801" s="1">
        <v>0.13800000000000001</v>
      </c>
      <c r="L4801" s="2">
        <v>1.2726994799999998</v>
      </c>
      <c r="M4801">
        <v>2</v>
      </c>
      <c r="N4801" s="1">
        <f>IF(data[[#This Row],[Conversions]]=0,0,data[[#This Row],[Spend, Dollars]]/data[[#This Row],[Conversions]])</f>
        <v>0.63634973999999989</v>
      </c>
      <c r="O4801" s="13">
        <f>data[[#This Row],[Conversions]]/data[[#This Row],[Clicks]]</f>
        <v>0.216861878500964</v>
      </c>
      <c r="P4801" s="11">
        <v>54</v>
      </c>
      <c r="Q4801" s="11">
        <f>IF(data[[#This Row],[Spend, Dollars]]=0,0,data[[#This Row],[Total conversion value, Dollars]]/data[[#This Row],[Spend, Dollars]])</f>
        <v>42.429497967579913</v>
      </c>
      <c r="R4801" s="2">
        <v>73</v>
      </c>
      <c r="S4801" s="2">
        <v>12</v>
      </c>
      <c r="T4801" s="2">
        <v>0</v>
      </c>
      <c r="U4801" s="2">
        <f t="shared" si="74"/>
        <v>85</v>
      </c>
    </row>
    <row r="4802" spans="1:21" x14ac:dyDescent="0.2">
      <c r="A4802" t="s">
        <v>23</v>
      </c>
      <c r="B4802" s="3">
        <v>45111</v>
      </c>
      <c r="C4802" s="10" t="str">
        <f>TEXT(data[[#This Row],[Date]],"mmmm")</f>
        <v>July</v>
      </c>
      <c r="D4802" t="s">
        <v>16</v>
      </c>
      <c r="E4802" t="s">
        <v>19</v>
      </c>
      <c r="F4802" t="s">
        <v>14</v>
      </c>
      <c r="G4802" t="s">
        <v>17</v>
      </c>
      <c r="H4802" s="11">
        <v>434.4</v>
      </c>
      <c r="I4802" s="11">
        <v>4.7349600000000001</v>
      </c>
      <c r="J4802" s="13">
        <f>data[[#This Row],[Clicks]]/data[[#This Row],[Impressions]]</f>
        <v>1.09E-2</v>
      </c>
      <c r="K4802" s="1">
        <v>1.5524999999999995</v>
      </c>
      <c r="L4802" s="2">
        <v>7.3510253999999984</v>
      </c>
      <c r="M4802">
        <v>2</v>
      </c>
      <c r="N4802" s="1">
        <f>IF(data[[#This Row],[Conversions]]=0,0,data[[#This Row],[Spend, Dollars]]/data[[#This Row],[Conversions]])</f>
        <v>3.6755126999999992</v>
      </c>
      <c r="O4802" s="13">
        <f>data[[#This Row],[Conversions]]/data[[#This Row],[Clicks]]</f>
        <v>0.42239005186949835</v>
      </c>
      <c r="P4802" s="11">
        <v>108</v>
      </c>
      <c r="Q4802" s="11">
        <f>IF(data[[#This Row],[Spend, Dollars]]=0,0,data[[#This Row],[Total conversion value, Dollars]]/data[[#This Row],[Spend, Dollars]])</f>
        <v>14.69182789111299</v>
      </c>
      <c r="R4802" s="2">
        <v>47</v>
      </c>
      <c r="S4802" s="2">
        <v>16</v>
      </c>
      <c r="T4802" s="2">
        <v>3</v>
      </c>
      <c r="U4802" s="2">
        <f t="shared" si="74"/>
        <v>66</v>
      </c>
    </row>
    <row r="4803" spans="1:21" x14ac:dyDescent="0.2">
      <c r="A4803" t="s">
        <v>23</v>
      </c>
      <c r="B4803" s="3">
        <v>45112</v>
      </c>
      <c r="C4803" s="10" t="str">
        <f>TEXT(data[[#This Row],[Date]],"mmmm")</f>
        <v>July</v>
      </c>
      <c r="D4803" t="s">
        <v>16</v>
      </c>
      <c r="E4803" t="s">
        <v>19</v>
      </c>
      <c r="F4803" t="s">
        <v>14</v>
      </c>
      <c r="G4803" t="s">
        <v>17</v>
      </c>
      <c r="H4803" s="11">
        <v>1009.5</v>
      </c>
      <c r="I4803" s="11">
        <v>13.729200000000001</v>
      </c>
      <c r="J4803" s="13">
        <f>data[[#This Row],[Clicks]]/data[[#This Row],[Impressions]]</f>
        <v>1.3600000000000001E-2</v>
      </c>
      <c r="K4803" s="1">
        <v>0.95449999999999957</v>
      </c>
      <c r="L4803" s="2">
        <v>13.104521399999994</v>
      </c>
      <c r="M4803">
        <v>3</v>
      </c>
      <c r="N4803" s="1">
        <f>IF(data[[#This Row],[Conversions]]=0,0,data[[#This Row],[Spend, Dollars]]/data[[#This Row],[Conversions]])</f>
        <v>4.3681737999999983</v>
      </c>
      <c r="O4803" s="13">
        <f>data[[#This Row],[Conversions]]/data[[#This Row],[Clicks]]</f>
        <v>0.21851236780001748</v>
      </c>
      <c r="P4803" s="11">
        <v>79.2</v>
      </c>
      <c r="Q4803" s="11">
        <f>IF(data[[#This Row],[Spend, Dollars]]=0,0,data[[#This Row],[Total conversion value, Dollars]]/data[[#This Row],[Spend, Dollars]])</f>
        <v>6.0437155682770713</v>
      </c>
      <c r="R4803" s="2">
        <v>69</v>
      </c>
      <c r="S4803" s="2">
        <v>16</v>
      </c>
      <c r="T4803" s="2">
        <v>7.5</v>
      </c>
      <c r="U4803" s="2">
        <f t="shared" ref="U4803:U4866" si="75">SUM(R4803:T4803)</f>
        <v>92.5</v>
      </c>
    </row>
    <row r="4804" spans="1:21" x14ac:dyDescent="0.2">
      <c r="A4804" t="s">
        <v>23</v>
      </c>
      <c r="B4804" s="3">
        <v>45113</v>
      </c>
      <c r="C4804" s="10" t="str">
        <f>TEXT(data[[#This Row],[Date]],"mmmm")</f>
        <v>July</v>
      </c>
      <c r="D4804" t="s">
        <v>16</v>
      </c>
      <c r="E4804" t="s">
        <v>19</v>
      </c>
      <c r="F4804" t="s">
        <v>14</v>
      </c>
      <c r="G4804" t="s">
        <v>17</v>
      </c>
      <c r="H4804" s="11">
        <v>257.69999999999993</v>
      </c>
      <c r="I4804" s="11">
        <v>3.8139599999999994</v>
      </c>
      <c r="J4804" s="13">
        <f>data[[#This Row],[Clicks]]/data[[#This Row],[Impressions]]</f>
        <v>1.4800000000000001E-2</v>
      </c>
      <c r="K4804" s="1">
        <v>0.33350000000000007</v>
      </c>
      <c r="L4804" s="2">
        <v>1.2719556600000002</v>
      </c>
      <c r="M4804">
        <v>4</v>
      </c>
      <c r="N4804" s="1">
        <f>IF(data[[#This Row],[Conversions]]=0,0,data[[#This Row],[Spend, Dollars]]/data[[#This Row],[Conversions]])</f>
        <v>0.31798891500000004</v>
      </c>
      <c r="O4804" s="13">
        <f>data[[#This Row],[Conversions]]/data[[#This Row],[Clicks]]</f>
        <v>1.0487786972071025</v>
      </c>
      <c r="P4804" s="11">
        <v>243.6</v>
      </c>
      <c r="Q4804" s="11">
        <f>IF(data[[#This Row],[Spend, Dollars]]=0,0,data[[#This Row],[Total conversion value, Dollars]]/data[[#This Row],[Spend, Dollars]])</f>
        <v>191.51610992477518</v>
      </c>
      <c r="R4804" s="2">
        <v>45</v>
      </c>
      <c r="S4804" s="2">
        <v>13</v>
      </c>
      <c r="T4804" s="2">
        <v>1.5</v>
      </c>
      <c r="U4804" s="2">
        <f t="shared" si="75"/>
        <v>59.5</v>
      </c>
    </row>
    <row r="4805" spans="1:21" x14ac:dyDescent="0.2">
      <c r="A4805" t="s">
        <v>23</v>
      </c>
      <c r="B4805" s="3">
        <v>45114</v>
      </c>
      <c r="C4805" s="10" t="str">
        <f>TEXT(data[[#This Row],[Date]],"mmmm")</f>
        <v>July</v>
      </c>
      <c r="D4805" t="s">
        <v>16</v>
      </c>
      <c r="E4805" t="s">
        <v>19</v>
      </c>
      <c r="F4805" t="s">
        <v>14</v>
      </c>
      <c r="G4805" t="s">
        <v>17</v>
      </c>
      <c r="H4805" s="11">
        <v>508.49999999999989</v>
      </c>
      <c r="I4805" s="11">
        <v>8.288549999999999</v>
      </c>
      <c r="J4805" s="13">
        <f>data[[#This Row],[Clicks]]/data[[#This Row],[Impressions]]</f>
        <v>1.6300000000000002E-2</v>
      </c>
      <c r="K4805" s="1">
        <v>1.1384999999999998</v>
      </c>
      <c r="L4805" s="2">
        <v>9.4365141749999975</v>
      </c>
      <c r="M4805">
        <v>5</v>
      </c>
      <c r="N4805" s="1">
        <f>IF(data[[#This Row],[Conversions]]=0,0,data[[#This Row],[Spend, Dollars]]/data[[#This Row],[Conversions]])</f>
        <v>1.8873028349999994</v>
      </c>
      <c r="O4805" s="13">
        <f>data[[#This Row],[Conversions]]/data[[#This Row],[Clicks]]</f>
        <v>0.60324182154900441</v>
      </c>
      <c r="P4805" s="11">
        <v>370.8</v>
      </c>
      <c r="Q4805" s="11">
        <f>IF(data[[#This Row],[Spend, Dollars]]=0,0,data[[#This Row],[Total conversion value, Dollars]]/data[[#This Row],[Spend, Dollars]])</f>
        <v>39.294170826591284</v>
      </c>
      <c r="R4805" s="2">
        <v>51</v>
      </c>
      <c r="S4805" s="2">
        <v>7</v>
      </c>
      <c r="T4805" s="2">
        <v>4.5</v>
      </c>
      <c r="U4805" s="2">
        <f t="shared" si="75"/>
        <v>62.5</v>
      </c>
    </row>
    <row r="4806" spans="1:21" x14ac:dyDescent="0.2">
      <c r="A4806" t="s">
        <v>23</v>
      </c>
      <c r="B4806" s="3">
        <v>45115</v>
      </c>
      <c r="C4806" s="10" t="str">
        <f>TEXT(data[[#This Row],[Date]],"mmmm")</f>
        <v>July</v>
      </c>
      <c r="D4806" t="s">
        <v>16</v>
      </c>
      <c r="E4806" t="s">
        <v>19</v>
      </c>
      <c r="F4806" t="s">
        <v>14</v>
      </c>
      <c r="G4806" t="s">
        <v>17</v>
      </c>
      <c r="H4806" s="11">
        <v>712.39999999999986</v>
      </c>
      <c r="I4806" s="11">
        <v>11.683359999999997</v>
      </c>
      <c r="J4806" s="13">
        <f>data[[#This Row],[Clicks]]/data[[#This Row],[Impressions]]</f>
        <v>1.6399999999999998E-2</v>
      </c>
      <c r="K4806" s="1">
        <v>1.38</v>
      </c>
      <c r="L4806" s="2">
        <v>16.123036799999994</v>
      </c>
      <c r="M4806">
        <v>5</v>
      </c>
      <c r="N4806" s="1">
        <f>IF(data[[#This Row],[Conversions]]=0,0,data[[#This Row],[Spend, Dollars]]/data[[#This Row],[Conversions]])</f>
        <v>3.2246073599999989</v>
      </c>
      <c r="O4806" s="13">
        <f>data[[#This Row],[Conversions]]/data[[#This Row],[Clicks]]</f>
        <v>0.42795908026458152</v>
      </c>
      <c r="P4806" s="11">
        <v>272.39999999999998</v>
      </c>
      <c r="Q4806" s="11">
        <f>IF(data[[#This Row],[Spend, Dollars]]=0,0,data[[#This Row],[Total conversion value, Dollars]]/data[[#This Row],[Spend, Dollars]])</f>
        <v>16.89508021218435</v>
      </c>
      <c r="R4806" s="2">
        <v>41</v>
      </c>
      <c r="S4806" s="2">
        <v>15</v>
      </c>
      <c r="T4806" s="2">
        <v>9</v>
      </c>
      <c r="U4806" s="2">
        <f t="shared" si="75"/>
        <v>65</v>
      </c>
    </row>
    <row r="4807" spans="1:21" x14ac:dyDescent="0.2">
      <c r="A4807" t="s">
        <v>23</v>
      </c>
      <c r="B4807" s="3">
        <v>45116</v>
      </c>
      <c r="C4807" s="10" t="str">
        <f>TEXT(data[[#This Row],[Date]],"mmmm")</f>
        <v>July</v>
      </c>
      <c r="D4807" t="s">
        <v>16</v>
      </c>
      <c r="E4807" t="s">
        <v>19</v>
      </c>
      <c r="F4807" t="s">
        <v>14</v>
      </c>
      <c r="G4807" t="s">
        <v>17</v>
      </c>
      <c r="H4807" s="11">
        <v>912.5</v>
      </c>
      <c r="I4807" s="11">
        <v>12.592500000000001</v>
      </c>
      <c r="J4807" s="13">
        <f>data[[#This Row],[Clicks]]/data[[#This Row],[Impressions]]</f>
        <v>1.3800000000000002E-2</v>
      </c>
      <c r="K4807" s="1">
        <v>0.39100000000000007</v>
      </c>
      <c r="L4807" s="2">
        <v>4.9236675000000014</v>
      </c>
      <c r="M4807">
        <v>3</v>
      </c>
      <c r="N4807" s="1">
        <f>IF(data[[#This Row],[Conversions]]=0,0,data[[#This Row],[Spend, Dollars]]/data[[#This Row],[Conversions]])</f>
        <v>1.6412225000000005</v>
      </c>
      <c r="O4807" s="13">
        <f>data[[#This Row],[Conversions]]/data[[#This Row],[Clicks]]</f>
        <v>0.2382370458606313</v>
      </c>
      <c r="P4807" s="11">
        <v>152.4</v>
      </c>
      <c r="Q4807" s="11">
        <f>IF(data[[#This Row],[Spend, Dollars]]=0,0,data[[#This Row],[Total conversion value, Dollars]]/data[[#This Row],[Spend, Dollars]])</f>
        <v>30.952536904654906</v>
      </c>
      <c r="R4807" s="2">
        <v>77</v>
      </c>
      <c r="S4807" s="2">
        <v>3</v>
      </c>
      <c r="T4807" s="2">
        <v>7.5</v>
      </c>
      <c r="U4807" s="2">
        <f t="shared" si="75"/>
        <v>87.5</v>
      </c>
    </row>
    <row r="4808" spans="1:21" x14ac:dyDescent="0.2">
      <c r="A4808" t="s">
        <v>23</v>
      </c>
      <c r="B4808" s="3">
        <v>45117</v>
      </c>
      <c r="C4808" s="10" t="str">
        <f>TEXT(data[[#This Row],[Date]],"mmmm")</f>
        <v>July</v>
      </c>
      <c r="D4808" t="s">
        <v>16</v>
      </c>
      <c r="E4808" t="s">
        <v>19</v>
      </c>
      <c r="F4808" t="s">
        <v>14</v>
      </c>
      <c r="G4808" t="s">
        <v>17</v>
      </c>
      <c r="H4808" s="11">
        <v>727.8</v>
      </c>
      <c r="I4808" s="11">
        <v>5.3857199999999983</v>
      </c>
      <c r="J4808" s="13">
        <f>data[[#This Row],[Clicks]]/data[[#This Row],[Impressions]]</f>
        <v>7.3999999999999977E-3</v>
      </c>
      <c r="K4808" s="1">
        <v>1.0579999999999998</v>
      </c>
      <c r="L4808" s="2">
        <v>5.698091759999997</v>
      </c>
      <c r="M4808">
        <v>6</v>
      </c>
      <c r="N4808" s="1">
        <f>IF(data[[#This Row],[Conversions]]=0,0,data[[#This Row],[Spend, Dollars]]/data[[#This Row],[Conversions]])</f>
        <v>0.94968195999999949</v>
      </c>
      <c r="O4808" s="13">
        <f>data[[#This Row],[Conversions]]/data[[#This Row],[Clicks]]</f>
        <v>1.11405717341414</v>
      </c>
      <c r="P4808" s="11">
        <v>423.59999999999997</v>
      </c>
      <c r="Q4808" s="11">
        <f>IF(data[[#This Row],[Spend, Dollars]]=0,0,data[[#This Row],[Total conversion value, Dollars]]/data[[#This Row],[Spend, Dollars]])</f>
        <v>74.340677167332984</v>
      </c>
      <c r="R4808" s="2">
        <v>35</v>
      </c>
      <c r="S4808" s="2">
        <v>1</v>
      </c>
      <c r="T4808" s="2">
        <v>9</v>
      </c>
      <c r="U4808" s="2">
        <f t="shared" si="75"/>
        <v>45</v>
      </c>
    </row>
    <row r="4809" spans="1:21" x14ac:dyDescent="0.2">
      <c r="A4809" t="s">
        <v>23</v>
      </c>
      <c r="B4809" s="3">
        <v>45118</v>
      </c>
      <c r="C4809" s="10" t="str">
        <f>TEXT(data[[#This Row],[Date]],"mmmm")</f>
        <v>July</v>
      </c>
      <c r="D4809" t="s">
        <v>16</v>
      </c>
      <c r="E4809" t="s">
        <v>19</v>
      </c>
      <c r="F4809" t="s">
        <v>14</v>
      </c>
      <c r="G4809" t="s">
        <v>17</v>
      </c>
      <c r="H4809" s="11">
        <v>455.9</v>
      </c>
      <c r="I4809" s="11">
        <v>2.8721699999999997</v>
      </c>
      <c r="J4809" s="13">
        <f>data[[#This Row],[Clicks]]/data[[#This Row],[Impressions]]</f>
        <v>6.2999999999999992E-3</v>
      </c>
      <c r="K4809" s="1">
        <v>0.5635</v>
      </c>
      <c r="L4809" s="2">
        <v>1.6184677949999997</v>
      </c>
      <c r="M4809">
        <v>6</v>
      </c>
      <c r="N4809" s="1">
        <f>IF(data[[#This Row],[Conversions]]=0,0,data[[#This Row],[Spend, Dollars]]/data[[#This Row],[Conversions]])</f>
        <v>0.26974463249999997</v>
      </c>
      <c r="O4809" s="13">
        <f>data[[#This Row],[Conversions]]/data[[#This Row],[Clicks]]</f>
        <v>2.0890128369838834</v>
      </c>
      <c r="P4809" s="11">
        <v>476.4</v>
      </c>
      <c r="Q4809" s="11">
        <f>IF(data[[#This Row],[Spend, Dollars]]=0,0,data[[#This Row],[Total conversion value, Dollars]]/data[[#This Row],[Spend, Dollars]])</f>
        <v>294.35247427953925</v>
      </c>
      <c r="R4809" s="2">
        <v>55</v>
      </c>
      <c r="S4809" s="2">
        <v>7</v>
      </c>
      <c r="T4809" s="2">
        <v>6</v>
      </c>
      <c r="U4809" s="2">
        <f t="shared" si="75"/>
        <v>68</v>
      </c>
    </row>
    <row r="4810" spans="1:21" x14ac:dyDescent="0.2">
      <c r="A4810" t="s">
        <v>23</v>
      </c>
      <c r="B4810" s="3">
        <v>45119</v>
      </c>
      <c r="C4810" s="10" t="str">
        <f>TEXT(data[[#This Row],[Date]],"mmmm")</f>
        <v>July</v>
      </c>
      <c r="D4810" t="s">
        <v>16</v>
      </c>
      <c r="E4810" t="s">
        <v>19</v>
      </c>
      <c r="F4810" t="s">
        <v>14</v>
      </c>
      <c r="G4810" t="s">
        <v>17</v>
      </c>
      <c r="H4810" s="11">
        <v>786.69999999999993</v>
      </c>
      <c r="I4810" s="11">
        <v>5.1922199999999998</v>
      </c>
      <c r="J4810" s="13">
        <f>data[[#This Row],[Clicks]]/data[[#This Row],[Impressions]]</f>
        <v>6.6E-3</v>
      </c>
      <c r="K4810" s="1">
        <v>0.55199999999999982</v>
      </c>
      <c r="L4810" s="2">
        <v>2.8661054399999988</v>
      </c>
      <c r="M4810">
        <v>3</v>
      </c>
      <c r="N4810" s="1">
        <f>IF(data[[#This Row],[Conversions]]=0,0,data[[#This Row],[Spend, Dollars]]/data[[#This Row],[Conversions]])</f>
        <v>0.95536847999999963</v>
      </c>
      <c r="O4810" s="13">
        <f>data[[#This Row],[Conversions]]/data[[#This Row],[Clicks]]</f>
        <v>0.57778753596727417</v>
      </c>
      <c r="P4810" s="11">
        <v>8.4</v>
      </c>
      <c r="Q4810" s="11">
        <f>IF(data[[#This Row],[Spend, Dollars]]=0,0,data[[#This Row],[Total conversion value, Dollars]]/data[[#This Row],[Spend, Dollars]])</f>
        <v>2.9308063418629859</v>
      </c>
      <c r="R4810" s="2">
        <v>55</v>
      </c>
      <c r="S4810" s="2">
        <v>15</v>
      </c>
      <c r="T4810" s="2">
        <v>3</v>
      </c>
      <c r="U4810" s="2">
        <f t="shared" si="75"/>
        <v>73</v>
      </c>
    </row>
    <row r="4811" spans="1:21" x14ac:dyDescent="0.2">
      <c r="A4811" t="s">
        <v>23</v>
      </c>
      <c r="B4811" s="3">
        <v>45120</v>
      </c>
      <c r="C4811" s="10" t="str">
        <f>TEXT(data[[#This Row],[Date]],"mmmm")</f>
        <v>July</v>
      </c>
      <c r="D4811" t="s">
        <v>16</v>
      </c>
      <c r="E4811" t="s">
        <v>19</v>
      </c>
      <c r="F4811" t="s">
        <v>14</v>
      </c>
      <c r="G4811" t="s">
        <v>17</v>
      </c>
      <c r="H4811" s="11">
        <v>599.69999999999993</v>
      </c>
      <c r="I4811" s="11">
        <v>5.0974499999999994</v>
      </c>
      <c r="J4811" s="13">
        <f>data[[#This Row],[Clicks]]/data[[#This Row],[Impressions]]</f>
        <v>8.5000000000000006E-3</v>
      </c>
      <c r="K4811" s="1">
        <v>0.70149999999999979</v>
      </c>
      <c r="L4811" s="2">
        <v>3.5758611749999987</v>
      </c>
      <c r="M4811">
        <v>5</v>
      </c>
      <c r="N4811" s="1">
        <f>IF(data[[#This Row],[Conversions]]=0,0,data[[#This Row],[Spend, Dollars]]/data[[#This Row],[Conversions]])</f>
        <v>0.71517223499999971</v>
      </c>
      <c r="O4811" s="13">
        <f>data[[#This Row],[Conversions]]/data[[#This Row],[Clicks]]</f>
        <v>0.9808825981618261</v>
      </c>
      <c r="P4811" s="11">
        <v>303.59999999999997</v>
      </c>
      <c r="Q4811" s="11">
        <f>IF(data[[#This Row],[Spend, Dollars]]=0,0,data[[#This Row],[Total conversion value, Dollars]]/data[[#This Row],[Spend, Dollars]])</f>
        <v>84.902624890072829</v>
      </c>
      <c r="R4811" s="2">
        <v>60</v>
      </c>
      <c r="S4811" s="2">
        <v>8</v>
      </c>
      <c r="T4811" s="2">
        <v>3</v>
      </c>
      <c r="U4811" s="2">
        <f t="shared" si="75"/>
        <v>71</v>
      </c>
    </row>
    <row r="4812" spans="1:21" x14ac:dyDescent="0.2">
      <c r="A4812" t="s">
        <v>23</v>
      </c>
      <c r="B4812" s="3">
        <v>45121</v>
      </c>
      <c r="C4812" s="10" t="str">
        <f>TEXT(data[[#This Row],[Date]],"mmmm")</f>
        <v>July</v>
      </c>
      <c r="D4812" t="s">
        <v>16</v>
      </c>
      <c r="E4812" t="s">
        <v>19</v>
      </c>
      <c r="F4812" t="s">
        <v>14</v>
      </c>
      <c r="G4812" t="s">
        <v>17</v>
      </c>
      <c r="H4812" s="11">
        <v>740.49999999999989</v>
      </c>
      <c r="I4812" s="11">
        <v>7.775249999999998</v>
      </c>
      <c r="J4812" s="13">
        <f>data[[#This Row],[Clicks]]/data[[#This Row],[Impressions]]</f>
        <v>1.0499999999999999E-2</v>
      </c>
      <c r="K4812" s="1">
        <v>1.3569999999999995</v>
      </c>
      <c r="L4812" s="2">
        <v>10.551014249999994</v>
      </c>
      <c r="M4812">
        <v>6</v>
      </c>
      <c r="N4812" s="1">
        <f>IF(data[[#This Row],[Conversions]]=0,0,data[[#This Row],[Spend, Dollars]]/data[[#This Row],[Conversions]])</f>
        <v>1.7585023749999991</v>
      </c>
      <c r="O4812" s="13">
        <f>data[[#This Row],[Conversions]]/data[[#This Row],[Clicks]]</f>
        <v>0.77167936722291908</v>
      </c>
      <c r="P4812" s="11">
        <v>184.79999999999998</v>
      </c>
      <c r="Q4812" s="11">
        <f>IF(data[[#This Row],[Spend, Dollars]]=0,0,data[[#This Row],[Total conversion value, Dollars]]/data[[#This Row],[Spend, Dollars]])</f>
        <v>17.514903839694849</v>
      </c>
      <c r="R4812" s="2">
        <v>28</v>
      </c>
      <c r="S4812" s="2">
        <v>10</v>
      </c>
      <c r="T4812" s="2">
        <v>3</v>
      </c>
      <c r="U4812" s="2">
        <f t="shared" si="75"/>
        <v>41</v>
      </c>
    </row>
    <row r="4813" spans="1:21" x14ac:dyDescent="0.2">
      <c r="A4813" t="s">
        <v>23</v>
      </c>
      <c r="B4813" s="3">
        <v>45122</v>
      </c>
      <c r="C4813" s="10" t="str">
        <f>TEXT(data[[#This Row],[Date]],"mmmm")</f>
        <v>July</v>
      </c>
      <c r="D4813" t="s">
        <v>16</v>
      </c>
      <c r="E4813" t="s">
        <v>19</v>
      </c>
      <c r="F4813" t="s">
        <v>14</v>
      </c>
      <c r="G4813" t="s">
        <v>17</v>
      </c>
      <c r="H4813" s="11">
        <v>482.29999999999995</v>
      </c>
      <c r="I4813" s="11">
        <v>5.4982199999999981</v>
      </c>
      <c r="J4813" s="13">
        <f>data[[#This Row],[Clicks]]/data[[#This Row],[Impressions]]</f>
        <v>1.1399999999999997E-2</v>
      </c>
      <c r="K4813" s="1">
        <v>1.5639999999999994</v>
      </c>
      <c r="L4813" s="2">
        <v>8.5992160799999944</v>
      </c>
      <c r="M4813">
        <v>4</v>
      </c>
      <c r="N4813" s="1">
        <f>IF(data[[#This Row],[Conversions]]=0,0,data[[#This Row],[Spend, Dollars]]/data[[#This Row],[Conversions]])</f>
        <v>2.1498040199999986</v>
      </c>
      <c r="O4813" s="13">
        <f>data[[#This Row],[Conversions]]/data[[#This Row],[Clicks]]</f>
        <v>0.72750817537312096</v>
      </c>
      <c r="P4813" s="11">
        <v>123.6</v>
      </c>
      <c r="Q4813" s="11">
        <f>IF(data[[#This Row],[Spend, Dollars]]=0,0,data[[#This Row],[Total conversion value, Dollars]]/data[[#This Row],[Spend, Dollars]])</f>
        <v>14.373403209098111</v>
      </c>
      <c r="R4813" s="2">
        <v>41</v>
      </c>
      <c r="S4813" s="2">
        <v>7</v>
      </c>
      <c r="T4813" s="2">
        <v>10.5</v>
      </c>
      <c r="U4813" s="2">
        <f t="shared" si="75"/>
        <v>58.5</v>
      </c>
    </row>
    <row r="4814" spans="1:21" x14ac:dyDescent="0.2">
      <c r="A4814" t="s">
        <v>23</v>
      </c>
      <c r="B4814" s="3">
        <v>45123</v>
      </c>
      <c r="C4814" s="10" t="str">
        <f>TEXT(data[[#This Row],[Date]],"mmmm")</f>
        <v>July</v>
      </c>
      <c r="D4814" t="s">
        <v>16</v>
      </c>
      <c r="E4814" t="s">
        <v>19</v>
      </c>
      <c r="F4814" t="s">
        <v>14</v>
      </c>
      <c r="G4814" t="s">
        <v>17</v>
      </c>
      <c r="H4814" s="11">
        <v>527.29999999999995</v>
      </c>
      <c r="I4814" s="11">
        <v>7.6458499999999985</v>
      </c>
      <c r="J4814" s="13">
        <f>data[[#This Row],[Clicks]]/data[[#This Row],[Impressions]]</f>
        <v>1.4499999999999999E-2</v>
      </c>
      <c r="K4814" s="1">
        <v>0.66699999999999982</v>
      </c>
      <c r="L4814" s="2">
        <v>5.0997819499999979</v>
      </c>
      <c r="M4814">
        <v>3</v>
      </c>
      <c r="N4814" s="1">
        <f>IF(data[[#This Row],[Conversions]]=0,0,data[[#This Row],[Spend, Dollars]]/data[[#This Row],[Conversions]])</f>
        <v>1.699927316666666</v>
      </c>
      <c r="O4814" s="13">
        <f>data[[#This Row],[Conversions]]/data[[#This Row],[Clicks]]</f>
        <v>0.39236971690524935</v>
      </c>
      <c r="P4814" s="11">
        <v>10.799999999999999</v>
      </c>
      <c r="Q4814" s="11">
        <f>IF(data[[#This Row],[Spend, Dollars]]=0,0,data[[#This Row],[Total conversion value, Dollars]]/data[[#This Row],[Spend, Dollars]])</f>
        <v>2.1177376024871033</v>
      </c>
      <c r="R4814" s="2">
        <v>72</v>
      </c>
      <c r="S4814" s="2">
        <v>6</v>
      </c>
      <c r="T4814" s="2">
        <v>4.5</v>
      </c>
      <c r="U4814" s="2">
        <f t="shared" si="75"/>
        <v>82.5</v>
      </c>
    </row>
    <row r="4815" spans="1:21" x14ac:dyDescent="0.2">
      <c r="A4815" t="s">
        <v>23</v>
      </c>
      <c r="B4815" s="3">
        <v>45124</v>
      </c>
      <c r="C4815" s="10" t="str">
        <f>TEXT(data[[#This Row],[Date]],"mmmm")</f>
        <v>July</v>
      </c>
      <c r="D4815" t="s">
        <v>16</v>
      </c>
      <c r="E4815" t="s">
        <v>19</v>
      </c>
      <c r="F4815" t="s">
        <v>14</v>
      </c>
      <c r="G4815" t="s">
        <v>17</v>
      </c>
      <c r="H4815" s="11">
        <v>420.29999999999995</v>
      </c>
      <c r="I4815" s="11">
        <v>4.5812699999999991</v>
      </c>
      <c r="J4815" s="13">
        <f>data[[#This Row],[Clicks]]/data[[#This Row],[Impressions]]</f>
        <v>1.0899999999999998E-2</v>
      </c>
      <c r="K4815" s="1">
        <v>0.82799999999999963</v>
      </c>
      <c r="L4815" s="2">
        <v>3.7932915599999975</v>
      </c>
      <c r="M4815">
        <v>1</v>
      </c>
      <c r="N4815" s="1">
        <f>IF(data[[#This Row],[Conversions]]=0,0,data[[#This Row],[Spend, Dollars]]/data[[#This Row],[Conversions]])</f>
        <v>3.7932915599999975</v>
      </c>
      <c r="O4815" s="13">
        <f>data[[#This Row],[Conversions]]/data[[#This Row],[Clicks]]</f>
        <v>0.21828008390686429</v>
      </c>
      <c r="P4815" s="11">
        <v>9.6</v>
      </c>
      <c r="Q4815" s="11">
        <f>IF(data[[#This Row],[Spend, Dollars]]=0,0,data[[#This Row],[Total conversion value, Dollars]]/data[[#This Row],[Spend, Dollars]])</f>
        <v>2.5307835815288624</v>
      </c>
      <c r="R4815" s="2">
        <v>36</v>
      </c>
      <c r="S4815" s="2">
        <v>8</v>
      </c>
      <c r="T4815" s="2">
        <v>6</v>
      </c>
      <c r="U4815" s="2">
        <f t="shared" si="75"/>
        <v>50</v>
      </c>
    </row>
    <row r="4816" spans="1:21" x14ac:dyDescent="0.2">
      <c r="A4816" t="s">
        <v>23</v>
      </c>
      <c r="B4816" s="3">
        <v>45125</v>
      </c>
      <c r="C4816" s="10" t="str">
        <f>TEXT(data[[#This Row],[Date]],"mmmm")</f>
        <v>July</v>
      </c>
      <c r="D4816" t="s">
        <v>16</v>
      </c>
      <c r="E4816" t="s">
        <v>19</v>
      </c>
      <c r="F4816" t="s">
        <v>14</v>
      </c>
      <c r="G4816" t="s">
        <v>17</v>
      </c>
      <c r="H4816" s="11">
        <v>610.59999999999991</v>
      </c>
      <c r="I4816" s="11">
        <v>8.7926399999999969</v>
      </c>
      <c r="J4816" s="13">
        <f>data[[#This Row],[Clicks]]/data[[#This Row],[Impressions]]</f>
        <v>1.4399999999999998E-2</v>
      </c>
      <c r="K4816" s="1">
        <v>0.40250000000000008</v>
      </c>
      <c r="L4816" s="2">
        <v>3.5390375999999995</v>
      </c>
      <c r="M4816">
        <v>6</v>
      </c>
      <c r="N4816" s="1">
        <f>IF(data[[#This Row],[Conversions]]=0,0,data[[#This Row],[Spend, Dollars]]/data[[#This Row],[Conversions]])</f>
        <v>0.58983959999999991</v>
      </c>
      <c r="O4816" s="13">
        <f>data[[#This Row],[Conversions]]/data[[#This Row],[Clicks]]</f>
        <v>0.6823889070859267</v>
      </c>
      <c r="P4816" s="11">
        <v>184.79999999999998</v>
      </c>
      <c r="Q4816" s="11">
        <f>IF(data[[#This Row],[Spend, Dollars]]=0,0,data[[#This Row],[Total conversion value, Dollars]]/data[[#This Row],[Spend, Dollars]])</f>
        <v>52.217585933531765</v>
      </c>
      <c r="R4816" s="2">
        <v>67</v>
      </c>
      <c r="S4816" s="2">
        <v>4</v>
      </c>
      <c r="T4816" s="2">
        <v>3</v>
      </c>
      <c r="U4816" s="2">
        <f t="shared" si="75"/>
        <v>74</v>
      </c>
    </row>
    <row r="4817" spans="1:21" x14ac:dyDescent="0.2">
      <c r="A4817" t="s">
        <v>23</v>
      </c>
      <c r="B4817" s="3">
        <v>45126</v>
      </c>
      <c r="C4817" s="10" t="str">
        <f>TEXT(data[[#This Row],[Date]],"mmmm")</f>
        <v>July</v>
      </c>
      <c r="D4817" t="s">
        <v>16</v>
      </c>
      <c r="E4817" t="s">
        <v>19</v>
      </c>
      <c r="F4817" t="s">
        <v>14</v>
      </c>
      <c r="G4817" t="s">
        <v>17</v>
      </c>
      <c r="H4817" s="11">
        <v>822.8</v>
      </c>
      <c r="I4817" s="11">
        <v>5.5950400000000009</v>
      </c>
      <c r="J4817" s="13">
        <f>data[[#This Row],[Clicks]]/data[[#This Row],[Impressions]]</f>
        <v>6.8000000000000014E-3</v>
      </c>
      <c r="K4817" s="1">
        <v>1.1269999999999996</v>
      </c>
      <c r="L4817" s="2">
        <v>6.3056100799999983</v>
      </c>
      <c r="M4817">
        <v>6</v>
      </c>
      <c r="N4817" s="1">
        <f>IF(data[[#This Row],[Conversions]]=0,0,data[[#This Row],[Spend, Dollars]]/data[[#This Row],[Conversions]])</f>
        <v>1.0509350133333331</v>
      </c>
      <c r="O4817" s="13">
        <f>data[[#This Row],[Conversions]]/data[[#This Row],[Clicks]]</f>
        <v>1.0723783922903141</v>
      </c>
      <c r="P4817" s="11">
        <v>294</v>
      </c>
      <c r="Q4817" s="11">
        <f>IF(data[[#This Row],[Spend, Dollars]]=0,0,data[[#This Row],[Total conversion value, Dollars]]/data[[#This Row],[Spend, Dollars]])</f>
        <v>46.625147490883244</v>
      </c>
      <c r="R4817" s="2">
        <v>71</v>
      </c>
      <c r="S4817" s="2">
        <v>3</v>
      </c>
      <c r="T4817" s="2">
        <v>4.5</v>
      </c>
      <c r="U4817" s="2">
        <f t="shared" si="75"/>
        <v>78.5</v>
      </c>
    </row>
    <row r="4818" spans="1:21" x14ac:dyDescent="0.2">
      <c r="A4818" t="s">
        <v>23</v>
      </c>
      <c r="B4818" s="3">
        <v>45127</v>
      </c>
      <c r="C4818" s="10" t="str">
        <f>TEXT(data[[#This Row],[Date]],"mmmm")</f>
        <v>July</v>
      </c>
      <c r="D4818" t="s">
        <v>16</v>
      </c>
      <c r="E4818" t="s">
        <v>19</v>
      </c>
      <c r="F4818" t="s">
        <v>14</v>
      </c>
      <c r="G4818" t="s">
        <v>17</v>
      </c>
      <c r="H4818" s="11">
        <v>383.9</v>
      </c>
      <c r="I4818" s="11">
        <v>2.0730599999999995</v>
      </c>
      <c r="J4818" s="13">
        <f>data[[#This Row],[Clicks]]/data[[#This Row],[Impressions]]</f>
        <v>5.3999999999999986E-3</v>
      </c>
      <c r="K4818" s="1">
        <v>0.57499999999999984</v>
      </c>
      <c r="L4818" s="2">
        <v>1.1920094999999993</v>
      </c>
      <c r="M4818">
        <v>4</v>
      </c>
      <c r="N4818" s="1">
        <f>IF(data[[#This Row],[Conversions]]=0,0,data[[#This Row],[Spend, Dollars]]/data[[#This Row],[Conversions]])</f>
        <v>0.29800237499999982</v>
      </c>
      <c r="O4818" s="13">
        <f>data[[#This Row],[Conversions]]/data[[#This Row],[Clicks]]</f>
        <v>1.929514823497632</v>
      </c>
      <c r="P4818" s="11">
        <v>212.4</v>
      </c>
      <c r="Q4818" s="11">
        <f>IF(data[[#This Row],[Spend, Dollars]]=0,0,data[[#This Row],[Total conversion value, Dollars]]/data[[#This Row],[Spend, Dollars]])</f>
        <v>178.186499352564</v>
      </c>
      <c r="R4818" s="2">
        <v>68</v>
      </c>
      <c r="S4818" s="2">
        <v>14</v>
      </c>
      <c r="T4818" s="2">
        <v>9</v>
      </c>
      <c r="U4818" s="2">
        <f t="shared" si="75"/>
        <v>91</v>
      </c>
    </row>
    <row r="4819" spans="1:21" x14ac:dyDescent="0.2">
      <c r="A4819" t="s">
        <v>23</v>
      </c>
      <c r="B4819" s="3">
        <v>45128</v>
      </c>
      <c r="C4819" s="10" t="str">
        <f>TEXT(data[[#This Row],[Date]],"mmmm")</f>
        <v>July</v>
      </c>
      <c r="D4819" t="s">
        <v>16</v>
      </c>
      <c r="E4819" t="s">
        <v>19</v>
      </c>
      <c r="F4819" t="s">
        <v>14</v>
      </c>
      <c r="G4819" t="s">
        <v>17</v>
      </c>
      <c r="H4819" s="11">
        <v>594.29999999999995</v>
      </c>
      <c r="I4819" s="11">
        <v>5.1704099999999995</v>
      </c>
      <c r="J4819" s="13">
        <f>data[[#This Row],[Clicks]]/data[[#This Row],[Impressions]]</f>
        <v>8.6999999999999994E-3</v>
      </c>
      <c r="K4819" s="1">
        <v>0.17250000000000001</v>
      </c>
      <c r="L4819" s="2">
        <v>0.89189572500000003</v>
      </c>
      <c r="M4819">
        <v>4</v>
      </c>
      <c r="N4819" s="1">
        <f>IF(data[[#This Row],[Conversions]]=0,0,data[[#This Row],[Spend, Dollars]]/data[[#This Row],[Conversions]])</f>
        <v>0.22297393125000001</v>
      </c>
      <c r="O4819" s="13">
        <f>data[[#This Row],[Conversions]]/data[[#This Row],[Clicks]]</f>
        <v>0.77363303877255385</v>
      </c>
      <c r="P4819" s="11">
        <v>68.399999999999991</v>
      </c>
      <c r="Q4819" s="11">
        <f>IF(data[[#This Row],[Spend, Dollars]]=0,0,data[[#This Row],[Total conversion value, Dollars]]/data[[#This Row],[Spend, Dollars]])</f>
        <v>76.690579495714019</v>
      </c>
      <c r="R4819" s="2">
        <v>55</v>
      </c>
      <c r="S4819" s="2">
        <v>15</v>
      </c>
      <c r="T4819" s="2">
        <v>3</v>
      </c>
      <c r="U4819" s="2">
        <f t="shared" si="75"/>
        <v>73</v>
      </c>
    </row>
    <row r="4820" spans="1:21" x14ac:dyDescent="0.2">
      <c r="A4820" t="s">
        <v>23</v>
      </c>
      <c r="B4820" s="3">
        <v>45129</v>
      </c>
      <c r="C4820" s="10" t="str">
        <f>TEXT(data[[#This Row],[Date]],"mmmm")</f>
        <v>July</v>
      </c>
      <c r="D4820" t="s">
        <v>16</v>
      </c>
      <c r="E4820" t="s">
        <v>19</v>
      </c>
      <c r="F4820" t="s">
        <v>14</v>
      </c>
      <c r="G4820" t="s">
        <v>17</v>
      </c>
      <c r="H4820" s="11">
        <v>763.49999999999989</v>
      </c>
      <c r="I4820" s="11">
        <v>12.750449999999997</v>
      </c>
      <c r="J4820" s="13">
        <f>data[[#This Row],[Clicks]]/data[[#This Row],[Impressions]]</f>
        <v>1.67E-2</v>
      </c>
      <c r="K4820" s="1">
        <v>0.85099999999999965</v>
      </c>
      <c r="L4820" s="2">
        <v>10.850632949999993</v>
      </c>
      <c r="M4820">
        <v>4</v>
      </c>
      <c r="N4820" s="1">
        <f>IF(data[[#This Row],[Conversions]]=0,0,data[[#This Row],[Spend, Dollars]]/data[[#This Row],[Conversions]])</f>
        <v>2.7126582374999981</v>
      </c>
      <c r="O4820" s="13">
        <f>data[[#This Row],[Conversions]]/data[[#This Row],[Clicks]]</f>
        <v>0.31371441792250476</v>
      </c>
      <c r="P4820" s="11">
        <v>171.6</v>
      </c>
      <c r="Q4820" s="11">
        <f>IF(data[[#This Row],[Spend, Dollars]]=0,0,data[[#This Row],[Total conversion value, Dollars]]/data[[#This Row],[Spend, Dollars]])</f>
        <v>15.814745627350717</v>
      </c>
      <c r="R4820" s="2">
        <v>58</v>
      </c>
      <c r="S4820" s="2">
        <v>11</v>
      </c>
      <c r="T4820" s="2">
        <v>1.5</v>
      </c>
      <c r="U4820" s="2">
        <f t="shared" si="75"/>
        <v>70.5</v>
      </c>
    </row>
    <row r="4821" spans="1:21" x14ac:dyDescent="0.2">
      <c r="A4821" t="s">
        <v>23</v>
      </c>
      <c r="B4821" s="3">
        <v>45130</v>
      </c>
      <c r="C4821" s="10" t="str">
        <f>TEXT(data[[#This Row],[Date]],"mmmm")</f>
        <v>July</v>
      </c>
      <c r="D4821" t="s">
        <v>16</v>
      </c>
      <c r="E4821" t="s">
        <v>19</v>
      </c>
      <c r="F4821" t="s">
        <v>14</v>
      </c>
      <c r="G4821" t="s">
        <v>17</v>
      </c>
      <c r="H4821" s="11">
        <v>403.09999999999991</v>
      </c>
      <c r="I4821" s="11">
        <v>5.3209199999999983</v>
      </c>
      <c r="J4821" s="13">
        <f>data[[#This Row],[Clicks]]/data[[#This Row],[Impressions]]</f>
        <v>1.3199999999999998E-2</v>
      </c>
      <c r="K4821" s="1">
        <v>0.87399999999999967</v>
      </c>
      <c r="L4821" s="2">
        <v>4.6504840799999965</v>
      </c>
      <c r="M4821">
        <v>2</v>
      </c>
      <c r="N4821" s="1">
        <f>IF(data[[#This Row],[Conversions]]=0,0,data[[#This Row],[Spend, Dollars]]/data[[#This Row],[Conversions]])</f>
        <v>2.3252420399999982</v>
      </c>
      <c r="O4821" s="13">
        <f>data[[#This Row],[Conversions]]/data[[#This Row],[Clicks]]</f>
        <v>0.37587484871037352</v>
      </c>
      <c r="P4821" s="11">
        <v>124.8</v>
      </c>
      <c r="Q4821" s="11">
        <f>IF(data[[#This Row],[Spend, Dollars]]=0,0,data[[#This Row],[Total conversion value, Dollars]]/data[[#This Row],[Spend, Dollars]])</f>
        <v>26.835915971999217</v>
      </c>
      <c r="R4821" s="2">
        <v>87</v>
      </c>
      <c r="S4821" s="2">
        <v>3</v>
      </c>
      <c r="T4821" s="2">
        <v>1.5</v>
      </c>
      <c r="U4821" s="2">
        <f t="shared" si="75"/>
        <v>91.5</v>
      </c>
    </row>
    <row r="4822" spans="1:21" x14ac:dyDescent="0.2">
      <c r="A4822" t="s">
        <v>23</v>
      </c>
      <c r="B4822" s="3">
        <v>45131</v>
      </c>
      <c r="C4822" s="10" t="str">
        <f>TEXT(data[[#This Row],[Date]],"mmmm")</f>
        <v>July</v>
      </c>
      <c r="D4822" t="s">
        <v>16</v>
      </c>
      <c r="E4822" t="s">
        <v>19</v>
      </c>
      <c r="F4822" t="s">
        <v>14</v>
      </c>
      <c r="G4822" t="s">
        <v>17</v>
      </c>
      <c r="H4822" s="11">
        <v>871.8</v>
      </c>
      <c r="I4822" s="11">
        <v>9.5026200000000003</v>
      </c>
      <c r="J4822" s="13">
        <f>data[[#This Row],[Clicks]]/data[[#This Row],[Impressions]]</f>
        <v>1.0900000000000002E-2</v>
      </c>
      <c r="K4822" s="1">
        <v>1.2419999999999998</v>
      </c>
      <c r="L4822" s="2">
        <v>11.802254039999998</v>
      </c>
      <c r="M4822">
        <v>2</v>
      </c>
      <c r="N4822" s="1">
        <f>IF(data[[#This Row],[Conversions]]=0,0,data[[#This Row],[Spend, Dollars]]/data[[#This Row],[Conversions]])</f>
        <v>5.9011270199999988</v>
      </c>
      <c r="O4822" s="13">
        <f>data[[#This Row],[Conversions]]/data[[#This Row],[Clicks]]</f>
        <v>0.21046827085582712</v>
      </c>
      <c r="P4822" s="11">
        <v>20.399999999999999</v>
      </c>
      <c r="Q4822" s="11">
        <f>IF(data[[#This Row],[Spend, Dollars]]=0,0,data[[#This Row],[Total conversion value, Dollars]]/data[[#This Row],[Spend, Dollars]])</f>
        <v>1.7284833838401263</v>
      </c>
      <c r="R4822" s="2">
        <v>67</v>
      </c>
      <c r="S4822" s="2">
        <v>6</v>
      </c>
      <c r="T4822" s="2">
        <v>3</v>
      </c>
      <c r="U4822" s="2">
        <f t="shared" si="75"/>
        <v>76</v>
      </c>
    </row>
    <row r="4823" spans="1:21" x14ac:dyDescent="0.2">
      <c r="A4823" t="s">
        <v>23</v>
      </c>
      <c r="B4823" s="3">
        <v>45132</v>
      </c>
      <c r="C4823" s="10" t="str">
        <f>TEXT(data[[#This Row],[Date]],"mmmm")</f>
        <v>July</v>
      </c>
      <c r="D4823" t="s">
        <v>16</v>
      </c>
      <c r="E4823" t="s">
        <v>19</v>
      </c>
      <c r="F4823" t="s">
        <v>14</v>
      </c>
      <c r="G4823" t="s">
        <v>17</v>
      </c>
      <c r="H4823" s="11">
        <v>723.69999999999993</v>
      </c>
      <c r="I4823" s="11">
        <v>10.927869999999999</v>
      </c>
      <c r="J4823" s="13">
        <f>data[[#This Row],[Clicks]]/data[[#This Row],[Impressions]]</f>
        <v>1.5099999999999999E-2</v>
      </c>
      <c r="K4823" s="1">
        <v>0.68999999999999984</v>
      </c>
      <c r="L4823" s="2">
        <v>7.5402302999999975</v>
      </c>
      <c r="M4823">
        <v>4</v>
      </c>
      <c r="N4823" s="1">
        <f>IF(data[[#This Row],[Conversions]]=0,0,data[[#This Row],[Spend, Dollars]]/data[[#This Row],[Conversions]])</f>
        <v>1.8850575749999994</v>
      </c>
      <c r="O4823" s="13">
        <f>data[[#This Row],[Conversions]]/data[[#This Row],[Clicks]]</f>
        <v>0.36603656522268296</v>
      </c>
      <c r="P4823" s="11">
        <v>172.79999999999998</v>
      </c>
      <c r="Q4823" s="11">
        <f>IF(data[[#This Row],[Spend, Dollars]]=0,0,data[[#This Row],[Total conversion value, Dollars]]/data[[#This Row],[Spend, Dollars]])</f>
        <v>22.917071909594068</v>
      </c>
      <c r="R4823" s="2">
        <v>53</v>
      </c>
      <c r="S4823" s="2">
        <v>14</v>
      </c>
      <c r="T4823" s="2">
        <v>15</v>
      </c>
      <c r="U4823" s="2">
        <f t="shared" si="75"/>
        <v>82</v>
      </c>
    </row>
    <row r="4824" spans="1:21" x14ac:dyDescent="0.2">
      <c r="A4824" t="s">
        <v>23</v>
      </c>
      <c r="B4824" s="3">
        <v>45133</v>
      </c>
      <c r="C4824" s="10" t="str">
        <f>TEXT(data[[#This Row],[Date]],"mmmm")</f>
        <v>July</v>
      </c>
      <c r="D4824" t="s">
        <v>16</v>
      </c>
      <c r="E4824" t="s">
        <v>19</v>
      </c>
      <c r="F4824" t="s">
        <v>14</v>
      </c>
      <c r="G4824" t="s">
        <v>17</v>
      </c>
      <c r="H4824" s="11">
        <v>500.29999999999995</v>
      </c>
      <c r="I4824" s="11">
        <v>7.7046199999999976</v>
      </c>
      <c r="J4824" s="13">
        <f>data[[#This Row],[Clicks]]/data[[#This Row],[Impressions]]</f>
        <v>1.5399999999999997E-2</v>
      </c>
      <c r="K4824" s="1">
        <v>0.47150000000000009</v>
      </c>
      <c r="L4824" s="2">
        <v>3.6327283299999995</v>
      </c>
      <c r="M4824">
        <v>1</v>
      </c>
      <c r="N4824" s="1">
        <f>IF(data[[#This Row],[Conversions]]=0,0,data[[#This Row],[Spend, Dollars]]/data[[#This Row],[Conversions]])</f>
        <v>3.6327283299999995</v>
      </c>
      <c r="O4824" s="13">
        <f>data[[#This Row],[Conversions]]/data[[#This Row],[Clicks]]</f>
        <v>0.12979225451741946</v>
      </c>
      <c r="P4824" s="11">
        <v>54</v>
      </c>
      <c r="Q4824" s="11">
        <f>IF(data[[#This Row],[Spend, Dollars]]=0,0,data[[#This Row],[Total conversion value, Dollars]]/data[[#This Row],[Spend, Dollars]])</f>
        <v>14.86486053858038</v>
      </c>
      <c r="R4824" s="2">
        <v>31</v>
      </c>
      <c r="S4824" s="2">
        <v>6</v>
      </c>
      <c r="T4824" s="2">
        <v>10.5</v>
      </c>
      <c r="U4824" s="2">
        <f t="shared" si="75"/>
        <v>47.5</v>
      </c>
    </row>
    <row r="4825" spans="1:21" x14ac:dyDescent="0.2">
      <c r="A4825" t="s">
        <v>23</v>
      </c>
      <c r="B4825" s="3">
        <v>45134</v>
      </c>
      <c r="C4825" s="10" t="str">
        <f>TEXT(data[[#This Row],[Date]],"mmmm")</f>
        <v>July</v>
      </c>
      <c r="D4825" t="s">
        <v>16</v>
      </c>
      <c r="E4825" t="s">
        <v>19</v>
      </c>
      <c r="F4825" t="s">
        <v>14</v>
      </c>
      <c r="G4825" t="s">
        <v>17</v>
      </c>
      <c r="H4825" s="11">
        <v>581.09999999999991</v>
      </c>
      <c r="I4825" s="11">
        <v>3.1960499999999996</v>
      </c>
      <c r="J4825" s="13">
        <f>data[[#This Row],[Clicks]]/data[[#This Row],[Impressions]]</f>
        <v>5.5000000000000005E-3</v>
      </c>
      <c r="K4825" s="1">
        <v>1.1039999999999996</v>
      </c>
      <c r="L4825" s="2">
        <v>3.5284391999999984</v>
      </c>
      <c r="M4825">
        <v>3</v>
      </c>
      <c r="N4825" s="1">
        <f>IF(data[[#This Row],[Conversions]]=0,0,data[[#This Row],[Spend, Dollars]]/data[[#This Row],[Conversions]])</f>
        <v>1.1761463999999995</v>
      </c>
      <c r="O4825" s="13">
        <f>data[[#This Row],[Conversions]]/data[[#This Row],[Clicks]]</f>
        <v>0.93865865677946225</v>
      </c>
      <c r="P4825" s="11">
        <v>178.79999999999998</v>
      </c>
      <c r="Q4825" s="11">
        <f>IF(data[[#This Row],[Spend, Dollars]]=0,0,data[[#This Row],[Total conversion value, Dollars]]/data[[#This Row],[Spend, Dollars]])</f>
        <v>50.673963717441993</v>
      </c>
      <c r="R4825" s="2">
        <v>44</v>
      </c>
      <c r="S4825" s="2">
        <v>13</v>
      </c>
      <c r="T4825" s="2">
        <v>6</v>
      </c>
      <c r="U4825" s="2">
        <f t="shared" si="75"/>
        <v>63</v>
      </c>
    </row>
    <row r="4826" spans="1:21" x14ac:dyDescent="0.2">
      <c r="A4826" t="s">
        <v>23</v>
      </c>
      <c r="B4826" s="3">
        <v>45135</v>
      </c>
      <c r="C4826" s="10" t="str">
        <f>TEXT(data[[#This Row],[Date]],"mmmm")</f>
        <v>July</v>
      </c>
      <c r="D4826" t="s">
        <v>16</v>
      </c>
      <c r="E4826" t="s">
        <v>19</v>
      </c>
      <c r="F4826" t="s">
        <v>14</v>
      </c>
      <c r="G4826" t="s">
        <v>17</v>
      </c>
      <c r="H4826" s="11">
        <v>698.59999999999991</v>
      </c>
      <c r="I4826" s="11">
        <v>4.3313200000000007</v>
      </c>
      <c r="J4826" s="13">
        <f>data[[#This Row],[Clicks]]/data[[#This Row],[Impressions]]</f>
        <v>6.2000000000000015E-3</v>
      </c>
      <c r="K4826" s="1">
        <v>0.49449999999999988</v>
      </c>
      <c r="L4826" s="2">
        <v>2.1418377399999997</v>
      </c>
      <c r="M4826">
        <v>2</v>
      </c>
      <c r="N4826" s="1">
        <f>IF(data[[#This Row],[Conversions]]=0,0,data[[#This Row],[Spend, Dollars]]/data[[#This Row],[Conversions]])</f>
        <v>1.0709188699999999</v>
      </c>
      <c r="O4826" s="13">
        <f>data[[#This Row],[Conversions]]/data[[#This Row],[Clicks]]</f>
        <v>0.46175299908572898</v>
      </c>
      <c r="P4826" s="11">
        <v>27.599999999999998</v>
      </c>
      <c r="Q4826" s="11">
        <f>IF(data[[#This Row],[Spend, Dollars]]=0,0,data[[#This Row],[Total conversion value, Dollars]]/data[[#This Row],[Spend, Dollars]])</f>
        <v>12.886130207043603</v>
      </c>
      <c r="R4826" s="2">
        <v>78</v>
      </c>
      <c r="S4826" s="2">
        <v>10</v>
      </c>
      <c r="T4826" s="2">
        <v>7.5</v>
      </c>
      <c r="U4826" s="2">
        <f t="shared" si="75"/>
        <v>95.5</v>
      </c>
    </row>
    <row r="4827" spans="1:21" x14ac:dyDescent="0.2">
      <c r="A4827" t="s">
        <v>23</v>
      </c>
      <c r="B4827" s="3">
        <v>45136</v>
      </c>
      <c r="C4827" s="10" t="str">
        <f>TEXT(data[[#This Row],[Date]],"mmmm")</f>
        <v>July</v>
      </c>
      <c r="D4827" t="s">
        <v>16</v>
      </c>
      <c r="E4827" t="s">
        <v>19</v>
      </c>
      <c r="F4827" t="s">
        <v>14</v>
      </c>
      <c r="G4827" t="s">
        <v>17</v>
      </c>
      <c r="H4827" s="11">
        <v>987.5</v>
      </c>
      <c r="I4827" s="11">
        <v>9.1837499999999999</v>
      </c>
      <c r="J4827" s="13">
        <f>data[[#This Row],[Clicks]]/data[[#This Row],[Impressions]]</f>
        <v>9.2999999999999992E-3</v>
      </c>
      <c r="K4827" s="1">
        <v>0.33350000000000002</v>
      </c>
      <c r="L4827" s="2">
        <v>3.0627806250000003</v>
      </c>
      <c r="M4827">
        <v>2</v>
      </c>
      <c r="N4827" s="1">
        <f>IF(data[[#This Row],[Conversions]]=0,0,data[[#This Row],[Spend, Dollars]]/data[[#This Row],[Conversions]])</f>
        <v>1.5313903125000001</v>
      </c>
      <c r="O4827" s="13">
        <f>data[[#This Row],[Conversions]]/data[[#This Row],[Clicks]]</f>
        <v>0.2177759629780863</v>
      </c>
      <c r="P4827" s="11">
        <v>10.799999999999999</v>
      </c>
      <c r="Q4827" s="11">
        <f>IF(data[[#This Row],[Spend, Dollars]]=0,0,data[[#This Row],[Total conversion value, Dollars]]/data[[#This Row],[Spend, Dollars]])</f>
        <v>3.5262074964967489</v>
      </c>
      <c r="R4827" s="2">
        <v>49</v>
      </c>
      <c r="S4827" s="2">
        <v>9</v>
      </c>
      <c r="T4827" s="2">
        <v>1.5</v>
      </c>
      <c r="U4827" s="2">
        <f t="shared" si="75"/>
        <v>59.5</v>
      </c>
    </row>
    <row r="4828" spans="1:21" x14ac:dyDescent="0.2">
      <c r="A4828" t="s">
        <v>23</v>
      </c>
      <c r="B4828" s="3">
        <v>45137</v>
      </c>
      <c r="C4828" s="10" t="str">
        <f>TEXT(data[[#This Row],[Date]],"mmmm")</f>
        <v>July</v>
      </c>
      <c r="D4828" t="s">
        <v>16</v>
      </c>
      <c r="E4828" t="s">
        <v>19</v>
      </c>
      <c r="F4828" t="s">
        <v>14</v>
      </c>
      <c r="G4828" t="s">
        <v>17</v>
      </c>
      <c r="H4828" s="11">
        <v>500.29999999999995</v>
      </c>
      <c r="I4828" s="11">
        <v>6.1036599999999988</v>
      </c>
      <c r="J4828" s="13">
        <f>data[[#This Row],[Clicks]]/data[[#This Row],[Impressions]]</f>
        <v>1.2199999999999999E-2</v>
      </c>
      <c r="K4828" s="1">
        <v>0.74749999999999961</v>
      </c>
      <c r="L4828" s="2">
        <v>4.5624858499999963</v>
      </c>
      <c r="M4828">
        <v>5</v>
      </c>
      <c r="N4828" s="1">
        <f>IF(data[[#This Row],[Conversions]]=0,0,data[[#This Row],[Spend, Dollars]]/data[[#This Row],[Conversions]])</f>
        <v>0.9124971699999993</v>
      </c>
      <c r="O4828" s="13">
        <f>data[[#This Row],[Conversions]]/data[[#This Row],[Clicks]]</f>
        <v>0.81918062277387682</v>
      </c>
      <c r="P4828" s="11">
        <v>294</v>
      </c>
      <c r="Q4828" s="11">
        <f>IF(data[[#This Row],[Spend, Dollars]]=0,0,data[[#This Row],[Total conversion value, Dollars]]/data[[#This Row],[Spend, Dollars]])</f>
        <v>64.438556012179248</v>
      </c>
      <c r="R4828" s="2">
        <v>53</v>
      </c>
      <c r="S4828" s="2">
        <v>2</v>
      </c>
      <c r="T4828" s="2">
        <v>7.5</v>
      </c>
      <c r="U4828" s="2">
        <f t="shared" si="75"/>
        <v>62.5</v>
      </c>
    </row>
    <row r="4829" spans="1:21" x14ac:dyDescent="0.2">
      <c r="A4829" t="s">
        <v>23</v>
      </c>
      <c r="B4829" s="3">
        <v>45138</v>
      </c>
      <c r="C4829" s="10" t="str">
        <f>TEXT(data[[#This Row],[Date]],"mmmm")</f>
        <v>July</v>
      </c>
      <c r="D4829" t="s">
        <v>16</v>
      </c>
      <c r="E4829" t="s">
        <v>19</v>
      </c>
      <c r="F4829" t="s">
        <v>14</v>
      </c>
      <c r="G4829" t="s">
        <v>17</v>
      </c>
      <c r="H4829" s="11">
        <v>883.69999999999982</v>
      </c>
      <c r="I4829" s="11">
        <v>8.4835199999999986</v>
      </c>
      <c r="J4829" s="13">
        <f>data[[#This Row],[Clicks]]/data[[#This Row],[Impressions]]</f>
        <v>9.6000000000000009E-3</v>
      </c>
      <c r="K4829" s="1">
        <v>0.8049999999999996</v>
      </c>
      <c r="L4829" s="2">
        <v>6.8292335999999958</v>
      </c>
      <c r="M4829">
        <v>4</v>
      </c>
      <c r="N4829" s="1">
        <f>IF(data[[#This Row],[Conversions]]=0,0,data[[#This Row],[Spend, Dollars]]/data[[#This Row],[Conversions]])</f>
        <v>1.7073083999999989</v>
      </c>
      <c r="O4829" s="13">
        <f>data[[#This Row],[Conversions]]/data[[#This Row],[Clicks]]</f>
        <v>0.47150239523216786</v>
      </c>
      <c r="P4829" s="11">
        <v>216</v>
      </c>
      <c r="Q4829" s="11">
        <f>IF(data[[#This Row],[Spend, Dollars]]=0,0,data[[#This Row],[Total conversion value, Dollars]]/data[[#This Row],[Spend, Dollars]])</f>
        <v>31.628732102530527</v>
      </c>
      <c r="R4829" s="2">
        <v>36</v>
      </c>
      <c r="S4829" s="2">
        <v>8</v>
      </c>
      <c r="T4829" s="2">
        <v>9</v>
      </c>
      <c r="U4829" s="2">
        <f t="shared" si="75"/>
        <v>53</v>
      </c>
    </row>
    <row r="4830" spans="1:21" x14ac:dyDescent="0.2">
      <c r="A4830" t="s">
        <v>23</v>
      </c>
      <c r="B4830" s="3">
        <v>45139</v>
      </c>
      <c r="C4830" s="10" t="str">
        <f>TEXT(data[[#This Row],[Date]],"mmmm")</f>
        <v>August</v>
      </c>
      <c r="D4830" t="s">
        <v>16</v>
      </c>
      <c r="E4830" t="s">
        <v>19</v>
      </c>
      <c r="F4830" t="s">
        <v>14</v>
      </c>
      <c r="G4830" t="s">
        <v>17</v>
      </c>
      <c r="H4830" s="11">
        <v>670.5</v>
      </c>
      <c r="I4830" s="11">
        <v>7.5095999999999998</v>
      </c>
      <c r="J4830" s="13">
        <f>data[[#This Row],[Clicks]]/data[[#This Row],[Impressions]]</f>
        <v>1.12E-2</v>
      </c>
      <c r="K4830" s="1">
        <v>0.10350000000000005</v>
      </c>
      <c r="L4830" s="2">
        <v>0.77724360000000037</v>
      </c>
      <c r="M4830">
        <v>2</v>
      </c>
      <c r="N4830" s="1">
        <f>IF(data[[#This Row],[Conversions]]=0,0,data[[#This Row],[Spend, Dollars]]/data[[#This Row],[Conversions]])</f>
        <v>0.38862180000000018</v>
      </c>
      <c r="O4830" s="13">
        <f>data[[#This Row],[Conversions]]/data[[#This Row],[Clicks]]</f>
        <v>0.26632576968147437</v>
      </c>
      <c r="P4830" s="11">
        <v>72</v>
      </c>
      <c r="Q4830" s="11">
        <f>IF(data[[#This Row],[Spend, Dollars]]=0,0,data[[#This Row],[Total conversion value, Dollars]]/data[[#This Row],[Spend, Dollars]])</f>
        <v>92.635050323991038</v>
      </c>
      <c r="R4830" s="2">
        <v>41</v>
      </c>
      <c r="S4830" s="2">
        <v>5</v>
      </c>
      <c r="T4830" s="2">
        <v>1.5</v>
      </c>
      <c r="U4830" s="2">
        <f t="shared" si="75"/>
        <v>47.5</v>
      </c>
    </row>
    <row r="4831" spans="1:21" x14ac:dyDescent="0.2">
      <c r="A4831" t="s">
        <v>23</v>
      </c>
      <c r="B4831" s="3">
        <v>45140</v>
      </c>
      <c r="C4831" s="10" t="str">
        <f>TEXT(data[[#This Row],[Date]],"mmmm")</f>
        <v>August</v>
      </c>
      <c r="D4831" t="s">
        <v>16</v>
      </c>
      <c r="E4831" t="s">
        <v>19</v>
      </c>
      <c r="F4831" t="s">
        <v>14</v>
      </c>
      <c r="G4831" t="s">
        <v>17</v>
      </c>
      <c r="H4831" s="11">
        <v>671.59999999999991</v>
      </c>
      <c r="I4831" s="11">
        <v>7.1189600000000004</v>
      </c>
      <c r="J4831" s="13">
        <f>data[[#This Row],[Clicks]]/data[[#This Row],[Impressions]]</f>
        <v>1.0600000000000002E-2</v>
      </c>
      <c r="K4831" s="1">
        <v>0.9199999999999996</v>
      </c>
      <c r="L4831" s="2">
        <v>6.5494431999999971</v>
      </c>
      <c r="M4831">
        <v>4</v>
      </c>
      <c r="N4831" s="1">
        <f>IF(data[[#This Row],[Conversions]]=0,0,data[[#This Row],[Spend, Dollars]]/data[[#This Row],[Conversions]])</f>
        <v>1.6373607999999993</v>
      </c>
      <c r="O4831" s="13">
        <f>data[[#This Row],[Conversions]]/data[[#This Row],[Clicks]]</f>
        <v>0.56187982514299839</v>
      </c>
      <c r="P4831" s="11">
        <v>190.79999999999998</v>
      </c>
      <c r="Q4831" s="11">
        <f>IF(data[[#This Row],[Spend, Dollars]]=0,0,data[[#This Row],[Total conversion value, Dollars]]/data[[#This Row],[Spend, Dollars]])</f>
        <v>29.132247455783734</v>
      </c>
      <c r="R4831" s="2">
        <v>66</v>
      </c>
      <c r="S4831" s="2">
        <v>10</v>
      </c>
      <c r="T4831" s="2">
        <v>6</v>
      </c>
      <c r="U4831" s="2">
        <f t="shared" si="75"/>
        <v>82</v>
      </c>
    </row>
    <row r="4832" spans="1:21" x14ac:dyDescent="0.2">
      <c r="A4832" t="s">
        <v>23</v>
      </c>
      <c r="B4832" s="3">
        <v>45141</v>
      </c>
      <c r="C4832" s="10" t="str">
        <f>TEXT(data[[#This Row],[Date]],"mmmm")</f>
        <v>August</v>
      </c>
      <c r="D4832" t="s">
        <v>16</v>
      </c>
      <c r="E4832" t="s">
        <v>19</v>
      </c>
      <c r="F4832" t="s">
        <v>14</v>
      </c>
      <c r="G4832" t="s">
        <v>17</v>
      </c>
      <c r="H4832" s="11">
        <v>304.59999999999991</v>
      </c>
      <c r="I4832" s="11">
        <v>2.9546199999999994</v>
      </c>
      <c r="J4832" s="13">
        <f>data[[#This Row],[Clicks]]/data[[#This Row],[Impressions]]</f>
        <v>9.7000000000000003E-3</v>
      </c>
      <c r="K4832" s="1">
        <v>1.4029999999999998</v>
      </c>
      <c r="L4832" s="2">
        <v>4.1453318599999989</v>
      </c>
      <c r="M4832">
        <v>6</v>
      </c>
      <c r="N4832" s="1">
        <f>IF(data[[#This Row],[Conversions]]=0,0,data[[#This Row],[Spend, Dollars]]/data[[#This Row],[Conversions]])</f>
        <v>0.69088864333333311</v>
      </c>
      <c r="O4832" s="13">
        <f>data[[#This Row],[Conversions]]/data[[#This Row],[Clicks]]</f>
        <v>2.0307179941921469</v>
      </c>
      <c r="P4832" s="11">
        <v>331.2</v>
      </c>
      <c r="Q4832" s="11">
        <f>IF(data[[#This Row],[Spend, Dollars]]=0,0,data[[#This Row],[Total conversion value, Dollars]]/data[[#This Row],[Spend, Dollars]])</f>
        <v>79.897101410838573</v>
      </c>
      <c r="R4832" s="2">
        <v>36</v>
      </c>
      <c r="S4832" s="2">
        <v>13</v>
      </c>
      <c r="T4832" s="2">
        <v>6</v>
      </c>
      <c r="U4832" s="2">
        <f t="shared" si="75"/>
        <v>55</v>
      </c>
    </row>
    <row r="4833" spans="1:21" x14ac:dyDescent="0.2">
      <c r="A4833" t="s">
        <v>23</v>
      </c>
      <c r="B4833" s="3">
        <v>45142</v>
      </c>
      <c r="C4833" s="10" t="str">
        <f>TEXT(data[[#This Row],[Date]],"mmmm")</f>
        <v>August</v>
      </c>
      <c r="D4833" t="s">
        <v>16</v>
      </c>
      <c r="E4833" t="s">
        <v>19</v>
      </c>
      <c r="F4833" t="s">
        <v>14</v>
      </c>
      <c r="G4833" t="s">
        <v>17</v>
      </c>
      <c r="H4833" s="11">
        <v>1001.3999999999999</v>
      </c>
      <c r="I4833" s="11">
        <v>10.815119999999999</v>
      </c>
      <c r="J4833" s="13">
        <f>data[[#This Row],[Clicks]]/data[[#This Row],[Impressions]]</f>
        <v>1.0800000000000001E-2</v>
      </c>
      <c r="K4833" s="1">
        <v>1.3339999999999999</v>
      </c>
      <c r="L4833" s="2">
        <v>14.427370079999996</v>
      </c>
      <c r="M4833">
        <v>4</v>
      </c>
      <c r="N4833" s="1">
        <f>IF(data[[#This Row],[Conversions]]=0,0,data[[#This Row],[Spend, Dollars]]/data[[#This Row],[Conversions]])</f>
        <v>3.6068425199999989</v>
      </c>
      <c r="O4833" s="13">
        <f>data[[#This Row],[Conversions]]/data[[#This Row],[Clicks]]</f>
        <v>0.36985257676290234</v>
      </c>
      <c r="P4833" s="11">
        <v>232.79999999999998</v>
      </c>
      <c r="Q4833" s="11">
        <f>IF(data[[#This Row],[Spend, Dollars]]=0,0,data[[#This Row],[Total conversion value, Dollars]]/data[[#This Row],[Spend, Dollars]])</f>
        <v>16.135996977212084</v>
      </c>
      <c r="R4833" s="2">
        <v>34</v>
      </c>
      <c r="S4833" s="2">
        <v>12</v>
      </c>
      <c r="T4833" s="2">
        <v>7.5</v>
      </c>
      <c r="U4833" s="2">
        <f t="shared" si="75"/>
        <v>53.5</v>
      </c>
    </row>
    <row r="4834" spans="1:21" x14ac:dyDescent="0.2">
      <c r="A4834" t="s">
        <v>23</v>
      </c>
      <c r="B4834" s="3">
        <v>45143</v>
      </c>
      <c r="C4834" s="10" t="str">
        <f>TEXT(data[[#This Row],[Date]],"mmmm")</f>
        <v>August</v>
      </c>
      <c r="D4834" t="s">
        <v>16</v>
      </c>
      <c r="E4834" t="s">
        <v>19</v>
      </c>
      <c r="F4834" t="s">
        <v>14</v>
      </c>
      <c r="G4834" t="s">
        <v>17</v>
      </c>
      <c r="H4834" s="11">
        <v>995.5</v>
      </c>
      <c r="I4834" s="11">
        <v>8.3621999999999979</v>
      </c>
      <c r="J4834" s="13">
        <f>data[[#This Row],[Clicks]]/data[[#This Row],[Impressions]]</f>
        <v>8.3999999999999977E-3</v>
      </c>
      <c r="K4834" s="1">
        <v>1.2304999999999997</v>
      </c>
      <c r="L4834" s="2">
        <v>10.289687099999995</v>
      </c>
      <c r="M4834">
        <v>5</v>
      </c>
      <c r="N4834" s="1">
        <f>IF(data[[#This Row],[Conversions]]=0,0,data[[#This Row],[Spend, Dollars]]/data[[#This Row],[Conversions]])</f>
        <v>2.0579374199999991</v>
      </c>
      <c r="O4834" s="13">
        <f>data[[#This Row],[Conversions]]/data[[#This Row],[Clicks]]</f>
        <v>0.59792877472435502</v>
      </c>
      <c r="P4834" s="11">
        <v>110.39999999999999</v>
      </c>
      <c r="Q4834" s="11">
        <f>IF(data[[#This Row],[Spend, Dollars]]=0,0,data[[#This Row],[Total conversion value, Dollars]]/data[[#This Row],[Spend, Dollars]])</f>
        <v>10.729189228698708</v>
      </c>
      <c r="R4834" s="2">
        <v>64</v>
      </c>
      <c r="S4834" s="2">
        <v>3</v>
      </c>
      <c r="T4834" s="2">
        <v>15</v>
      </c>
      <c r="U4834" s="2">
        <f t="shared" si="75"/>
        <v>82</v>
      </c>
    </row>
    <row r="4835" spans="1:21" x14ac:dyDescent="0.2">
      <c r="A4835" t="s">
        <v>23</v>
      </c>
      <c r="B4835" s="3">
        <v>45144</v>
      </c>
      <c r="C4835" s="10" t="str">
        <f>TEXT(data[[#This Row],[Date]],"mmmm")</f>
        <v>August</v>
      </c>
      <c r="D4835" t="s">
        <v>16</v>
      </c>
      <c r="E4835" t="s">
        <v>19</v>
      </c>
      <c r="F4835" t="s">
        <v>14</v>
      </c>
      <c r="G4835" t="s">
        <v>17</v>
      </c>
      <c r="H4835" s="11">
        <v>1029.1999999999998</v>
      </c>
      <c r="I4835" s="11">
        <v>6.1752000000000002</v>
      </c>
      <c r="J4835" s="13">
        <f>data[[#This Row],[Clicks]]/data[[#This Row],[Impressions]]</f>
        <v>6.000000000000001E-3</v>
      </c>
      <c r="K4835" s="1">
        <v>0.18400000000000002</v>
      </c>
      <c r="L4835" s="2">
        <v>1.1362368000000003</v>
      </c>
      <c r="M4835">
        <v>4</v>
      </c>
      <c r="N4835" s="1">
        <f>IF(data[[#This Row],[Conversions]]=0,0,data[[#This Row],[Spend, Dollars]]/data[[#This Row],[Conversions]])</f>
        <v>0.28405920000000007</v>
      </c>
      <c r="O4835" s="13">
        <f>data[[#This Row],[Conversions]]/data[[#This Row],[Clicks]]</f>
        <v>0.64775229952066327</v>
      </c>
      <c r="P4835" s="11">
        <v>147.6</v>
      </c>
      <c r="Q4835" s="11">
        <f>IF(data[[#This Row],[Spend, Dollars]]=0,0,data[[#This Row],[Total conversion value, Dollars]]/data[[#This Row],[Spend, Dollars]])</f>
        <v>129.90249919735038</v>
      </c>
      <c r="R4835" s="2">
        <v>42</v>
      </c>
      <c r="S4835" s="2">
        <v>15</v>
      </c>
      <c r="T4835" s="2">
        <v>7.5</v>
      </c>
      <c r="U4835" s="2">
        <f t="shared" si="75"/>
        <v>64.5</v>
      </c>
    </row>
    <row r="4836" spans="1:21" x14ac:dyDescent="0.2">
      <c r="A4836" t="s">
        <v>23</v>
      </c>
      <c r="B4836" s="3">
        <v>45145</v>
      </c>
      <c r="C4836" s="10" t="str">
        <f>TEXT(data[[#This Row],[Date]],"mmmm")</f>
        <v>August</v>
      </c>
      <c r="D4836" t="s">
        <v>16</v>
      </c>
      <c r="E4836" t="s">
        <v>19</v>
      </c>
      <c r="F4836" t="s">
        <v>14</v>
      </c>
      <c r="G4836" t="s">
        <v>17</v>
      </c>
      <c r="H4836" s="11">
        <v>559.29999999999995</v>
      </c>
      <c r="I4836" s="11">
        <v>6.2082299999999995</v>
      </c>
      <c r="J4836" s="13">
        <f>data[[#This Row],[Clicks]]/data[[#This Row],[Impressions]]</f>
        <v>1.11E-2</v>
      </c>
      <c r="K4836" s="1">
        <v>0.82799999999999963</v>
      </c>
      <c r="L4836" s="2">
        <v>5.1404144399999971</v>
      </c>
      <c r="M4836">
        <v>5</v>
      </c>
      <c r="N4836" s="1">
        <f>IF(data[[#This Row],[Conversions]]=0,0,data[[#This Row],[Spend, Dollars]]/data[[#This Row],[Conversions]])</f>
        <v>1.0280828879999995</v>
      </c>
      <c r="O4836" s="13">
        <f>data[[#This Row],[Conversions]]/data[[#This Row],[Clicks]]</f>
        <v>0.80538253254148129</v>
      </c>
      <c r="P4836" s="11">
        <v>187.2</v>
      </c>
      <c r="Q4836" s="11">
        <f>IF(data[[#This Row],[Spend, Dollars]]=0,0,data[[#This Row],[Total conversion value, Dollars]]/data[[#This Row],[Spend, Dollars]])</f>
        <v>36.417297123614823</v>
      </c>
      <c r="R4836" s="2">
        <v>50</v>
      </c>
      <c r="S4836" s="2">
        <v>14</v>
      </c>
      <c r="T4836" s="2">
        <v>3</v>
      </c>
      <c r="U4836" s="2">
        <f t="shared" si="75"/>
        <v>67</v>
      </c>
    </row>
    <row r="4837" spans="1:21" x14ac:dyDescent="0.2">
      <c r="A4837" t="s">
        <v>23</v>
      </c>
      <c r="B4837" s="3">
        <v>45146</v>
      </c>
      <c r="C4837" s="10" t="str">
        <f>TEXT(data[[#This Row],[Date]],"mmmm")</f>
        <v>August</v>
      </c>
      <c r="D4837" t="s">
        <v>16</v>
      </c>
      <c r="E4837" t="s">
        <v>19</v>
      </c>
      <c r="F4837" t="s">
        <v>14</v>
      </c>
      <c r="G4837" t="s">
        <v>17</v>
      </c>
      <c r="H4837" s="11">
        <v>494.4</v>
      </c>
      <c r="I4837" s="11">
        <v>3.51024</v>
      </c>
      <c r="J4837" s="13">
        <f>data[[#This Row],[Clicks]]/data[[#This Row],[Impressions]]</f>
        <v>7.1000000000000004E-3</v>
      </c>
      <c r="K4837" s="1">
        <v>0.60949999999999971</v>
      </c>
      <c r="L4837" s="2">
        <v>2.1394912799999988</v>
      </c>
      <c r="M4837">
        <v>5</v>
      </c>
      <c r="N4837" s="1">
        <f>IF(data[[#This Row],[Conversions]]=0,0,data[[#This Row],[Spend, Dollars]]/data[[#This Row],[Conversions]])</f>
        <v>0.42789825599999975</v>
      </c>
      <c r="O4837" s="13">
        <f>data[[#This Row],[Conversions]]/data[[#This Row],[Clicks]]</f>
        <v>1.4244040293541183</v>
      </c>
      <c r="P4837" s="11">
        <v>322.8</v>
      </c>
      <c r="Q4837" s="11">
        <f>IF(data[[#This Row],[Spend, Dollars]]=0,0,data[[#This Row],[Total conversion value, Dollars]]/data[[#This Row],[Spend, Dollars]])</f>
        <v>150.87698791649208</v>
      </c>
      <c r="R4837" s="2">
        <v>25</v>
      </c>
      <c r="S4837" s="2">
        <v>17</v>
      </c>
      <c r="T4837" s="2">
        <v>10.5</v>
      </c>
      <c r="U4837" s="2">
        <f t="shared" si="75"/>
        <v>52.5</v>
      </c>
    </row>
    <row r="4838" spans="1:21" x14ac:dyDescent="0.2">
      <c r="A4838" t="s">
        <v>23</v>
      </c>
      <c r="B4838" s="3">
        <v>45147</v>
      </c>
      <c r="C4838" s="10" t="str">
        <f>TEXT(data[[#This Row],[Date]],"mmmm")</f>
        <v>August</v>
      </c>
      <c r="D4838" t="s">
        <v>16</v>
      </c>
      <c r="E4838" t="s">
        <v>19</v>
      </c>
      <c r="F4838" t="s">
        <v>14</v>
      </c>
      <c r="G4838" t="s">
        <v>17</v>
      </c>
      <c r="H4838" s="11">
        <v>912.89999999999986</v>
      </c>
      <c r="I4838" s="11">
        <v>9.7680299999999995</v>
      </c>
      <c r="J4838" s="13">
        <f>data[[#This Row],[Clicks]]/data[[#This Row],[Impressions]]</f>
        <v>1.0700000000000001E-2</v>
      </c>
      <c r="K4838" s="1">
        <v>1.1154999999999995</v>
      </c>
      <c r="L4838" s="2">
        <v>10.896237464999995</v>
      </c>
      <c r="M4838">
        <v>4</v>
      </c>
      <c r="N4838" s="1">
        <f>IF(data[[#This Row],[Conversions]]=0,0,data[[#This Row],[Spend, Dollars]]/data[[#This Row],[Conversions]])</f>
        <v>2.7240593662499988</v>
      </c>
      <c r="O4838" s="13">
        <f>data[[#This Row],[Conversions]]/data[[#This Row],[Clicks]]</f>
        <v>0.40949915182488178</v>
      </c>
      <c r="P4838" s="11">
        <v>266.39999999999998</v>
      </c>
      <c r="Q4838" s="11">
        <f>IF(data[[#This Row],[Spend, Dollars]]=0,0,data[[#This Row],[Total conversion value, Dollars]]/data[[#This Row],[Spend, Dollars]])</f>
        <v>24.448806375201379</v>
      </c>
      <c r="R4838" s="2">
        <v>58</v>
      </c>
      <c r="S4838" s="2">
        <v>2</v>
      </c>
      <c r="T4838" s="2">
        <v>3</v>
      </c>
      <c r="U4838" s="2">
        <f t="shared" si="75"/>
        <v>63</v>
      </c>
    </row>
    <row r="4839" spans="1:21" x14ac:dyDescent="0.2">
      <c r="A4839" t="s">
        <v>23</v>
      </c>
      <c r="B4839" s="3">
        <v>45148</v>
      </c>
      <c r="C4839" s="10" t="str">
        <f>TEXT(data[[#This Row],[Date]],"mmmm")</f>
        <v>August</v>
      </c>
      <c r="D4839" t="s">
        <v>16</v>
      </c>
      <c r="E4839" t="s">
        <v>19</v>
      </c>
      <c r="F4839" t="s">
        <v>14</v>
      </c>
      <c r="G4839" t="s">
        <v>17</v>
      </c>
      <c r="H4839" s="11">
        <v>689.19999999999993</v>
      </c>
      <c r="I4839" s="11">
        <v>7.0987599999999995</v>
      </c>
      <c r="J4839" s="13">
        <f>data[[#This Row],[Clicks]]/data[[#This Row],[Impressions]]</f>
        <v>1.03E-2</v>
      </c>
      <c r="K4839" s="1">
        <v>1.5524999999999995</v>
      </c>
      <c r="L4839" s="2">
        <v>11.020824899999996</v>
      </c>
      <c r="M4839">
        <v>2</v>
      </c>
      <c r="N4839" s="1">
        <f>IF(data[[#This Row],[Conversions]]=0,0,data[[#This Row],[Spend, Dollars]]/data[[#This Row],[Conversions]])</f>
        <v>5.5104124499999978</v>
      </c>
      <c r="O4839" s="13">
        <f>data[[#This Row],[Conversions]]/data[[#This Row],[Clicks]]</f>
        <v>0.28173934602663003</v>
      </c>
      <c r="P4839" s="11">
        <v>36</v>
      </c>
      <c r="Q4839" s="11">
        <f>IF(data[[#This Row],[Spend, Dollars]]=0,0,data[[#This Row],[Total conversion value, Dollars]]/data[[#This Row],[Spend, Dollars]])</f>
        <v>3.2665431423377407</v>
      </c>
      <c r="R4839" s="2">
        <v>25</v>
      </c>
      <c r="S4839" s="2">
        <v>6</v>
      </c>
      <c r="T4839" s="2">
        <v>4.5</v>
      </c>
      <c r="U4839" s="2">
        <f t="shared" si="75"/>
        <v>35.5</v>
      </c>
    </row>
    <row r="4840" spans="1:21" x14ac:dyDescent="0.2">
      <c r="A4840" t="s">
        <v>23</v>
      </c>
      <c r="B4840" s="3">
        <v>45149</v>
      </c>
      <c r="C4840" s="10" t="str">
        <f>TEXT(data[[#This Row],[Date]],"mmmm")</f>
        <v>August</v>
      </c>
      <c r="D4840" t="s">
        <v>16</v>
      </c>
      <c r="E4840" t="s">
        <v>19</v>
      </c>
      <c r="F4840" t="s">
        <v>14</v>
      </c>
      <c r="G4840" t="s">
        <v>17</v>
      </c>
      <c r="H4840" s="11">
        <v>499.59999999999991</v>
      </c>
      <c r="I4840" s="11">
        <v>6.2949599999999988</v>
      </c>
      <c r="J4840" s="13">
        <f>data[[#This Row],[Clicks]]/data[[#This Row],[Impressions]]</f>
        <v>1.26E-2</v>
      </c>
      <c r="K4840" s="1">
        <v>0.28750000000000003</v>
      </c>
      <c r="L4840" s="2">
        <v>1.8098009999999998</v>
      </c>
      <c r="M4840">
        <v>3</v>
      </c>
      <c r="N4840" s="1">
        <f>IF(data[[#This Row],[Conversions]]=0,0,data[[#This Row],[Spend, Dollars]]/data[[#This Row],[Conversions]])</f>
        <v>0.60326699999999989</v>
      </c>
      <c r="O4840" s="13">
        <f>data[[#This Row],[Conversions]]/data[[#This Row],[Clicks]]</f>
        <v>0.47657173357733817</v>
      </c>
      <c r="P4840" s="11">
        <v>147.6</v>
      </c>
      <c r="Q4840" s="11">
        <f>IF(data[[#This Row],[Spend, Dollars]]=0,0,data[[#This Row],[Total conversion value, Dollars]]/data[[#This Row],[Spend, Dollars]])</f>
        <v>81.555927972191427</v>
      </c>
      <c r="R4840" s="2">
        <v>65</v>
      </c>
      <c r="S4840" s="2">
        <v>4</v>
      </c>
      <c r="T4840" s="2">
        <v>10.5</v>
      </c>
      <c r="U4840" s="2">
        <f t="shared" si="75"/>
        <v>79.5</v>
      </c>
    </row>
    <row r="4841" spans="1:21" x14ac:dyDescent="0.2">
      <c r="A4841" t="s">
        <v>23</v>
      </c>
      <c r="B4841" s="3">
        <v>45150</v>
      </c>
      <c r="C4841" s="10" t="str">
        <f>TEXT(data[[#This Row],[Date]],"mmmm")</f>
        <v>August</v>
      </c>
      <c r="D4841" t="s">
        <v>16</v>
      </c>
      <c r="E4841" t="s">
        <v>19</v>
      </c>
      <c r="F4841" t="s">
        <v>14</v>
      </c>
      <c r="G4841" t="s">
        <v>17</v>
      </c>
      <c r="H4841" s="11">
        <v>492.69999999999993</v>
      </c>
      <c r="I4841" s="11">
        <v>3.7937899999999996</v>
      </c>
      <c r="J4841" s="13">
        <f>data[[#This Row],[Clicks]]/data[[#This Row],[Impressions]]</f>
        <v>7.7000000000000002E-3</v>
      </c>
      <c r="K4841" s="1">
        <v>1.4144999999999999</v>
      </c>
      <c r="L4841" s="2">
        <v>5.3663159549999992</v>
      </c>
      <c r="M4841">
        <v>2</v>
      </c>
      <c r="N4841" s="1">
        <f>IF(data[[#This Row],[Conversions]]=0,0,data[[#This Row],[Spend, Dollars]]/data[[#This Row],[Conversions]])</f>
        <v>2.6831579774999996</v>
      </c>
      <c r="O4841" s="13">
        <f>data[[#This Row],[Conversions]]/data[[#This Row],[Clicks]]</f>
        <v>0.52717730817994679</v>
      </c>
      <c r="P4841" s="11">
        <v>19.2</v>
      </c>
      <c r="Q4841" s="11">
        <f>IF(data[[#This Row],[Spend, Dollars]]=0,0,data[[#This Row],[Total conversion value, Dollars]]/data[[#This Row],[Spend, Dollars]])</f>
        <v>3.5778735655903069</v>
      </c>
      <c r="R4841" s="2">
        <v>67</v>
      </c>
      <c r="S4841" s="2">
        <v>6</v>
      </c>
      <c r="T4841" s="2">
        <v>10.5</v>
      </c>
      <c r="U4841" s="2">
        <f t="shared" si="75"/>
        <v>83.5</v>
      </c>
    </row>
    <row r="4842" spans="1:21" x14ac:dyDescent="0.2">
      <c r="A4842" t="s">
        <v>23</v>
      </c>
      <c r="B4842" s="3">
        <v>45151</v>
      </c>
      <c r="C4842" s="10" t="str">
        <f>TEXT(data[[#This Row],[Date]],"mmmm")</f>
        <v>August</v>
      </c>
      <c r="D4842" t="s">
        <v>16</v>
      </c>
      <c r="E4842" t="s">
        <v>19</v>
      </c>
      <c r="F4842" t="s">
        <v>14</v>
      </c>
      <c r="G4842" t="s">
        <v>17</v>
      </c>
      <c r="H4842" s="11">
        <v>911.39999999999986</v>
      </c>
      <c r="I4842" s="11">
        <v>6.926639999999999</v>
      </c>
      <c r="J4842" s="13">
        <f>data[[#This Row],[Clicks]]/data[[#This Row],[Impressions]]</f>
        <v>7.6E-3</v>
      </c>
      <c r="K4842" s="1">
        <v>1.0119999999999996</v>
      </c>
      <c r="L4842" s="2">
        <v>7.0097596799999957</v>
      </c>
      <c r="M4842">
        <v>6</v>
      </c>
      <c r="N4842" s="1">
        <f>IF(data[[#This Row],[Conversions]]=0,0,data[[#This Row],[Spend, Dollars]]/data[[#This Row],[Conversions]])</f>
        <v>1.1682932799999992</v>
      </c>
      <c r="O4842" s="13">
        <f>data[[#This Row],[Conversions]]/data[[#This Row],[Clicks]]</f>
        <v>0.86622085166834151</v>
      </c>
      <c r="P4842" s="11">
        <v>481.2</v>
      </c>
      <c r="Q4842" s="11">
        <f>IF(data[[#This Row],[Spend, Dollars]]=0,0,data[[#This Row],[Total conversion value, Dollars]]/data[[#This Row],[Spend, Dollars]])</f>
        <v>68.647146545257925</v>
      </c>
      <c r="R4842" s="2">
        <v>79</v>
      </c>
      <c r="S4842" s="2">
        <v>0</v>
      </c>
      <c r="T4842" s="2">
        <v>3</v>
      </c>
      <c r="U4842" s="2">
        <f t="shared" si="75"/>
        <v>82</v>
      </c>
    </row>
    <row r="4843" spans="1:21" x14ac:dyDescent="0.2">
      <c r="A4843" t="s">
        <v>23</v>
      </c>
      <c r="B4843" s="3">
        <v>45152</v>
      </c>
      <c r="C4843" s="10" t="str">
        <f>TEXT(data[[#This Row],[Date]],"mmmm")</f>
        <v>August</v>
      </c>
      <c r="D4843" t="s">
        <v>16</v>
      </c>
      <c r="E4843" t="s">
        <v>19</v>
      </c>
      <c r="F4843" t="s">
        <v>14</v>
      </c>
      <c r="G4843" t="s">
        <v>17</v>
      </c>
      <c r="H4843" s="11">
        <v>618.9</v>
      </c>
      <c r="I4843" s="11">
        <v>5.8176599999999992</v>
      </c>
      <c r="J4843" s="13">
        <f>data[[#This Row],[Clicks]]/data[[#This Row],[Impressions]]</f>
        <v>9.3999999999999986E-3</v>
      </c>
      <c r="K4843" s="1">
        <v>1.4834999999999994</v>
      </c>
      <c r="L4843" s="2">
        <v>8.6304986099999947</v>
      </c>
      <c r="M4843">
        <v>3</v>
      </c>
      <c r="N4843" s="1">
        <f>IF(data[[#This Row],[Conversions]]=0,0,data[[#This Row],[Spend, Dollars]]/data[[#This Row],[Conversions]])</f>
        <v>2.8768328699999981</v>
      </c>
      <c r="O4843" s="13">
        <f>data[[#This Row],[Conversions]]/data[[#This Row],[Clicks]]</f>
        <v>0.5156712492651685</v>
      </c>
      <c r="P4843" s="11">
        <v>156</v>
      </c>
      <c r="Q4843" s="11">
        <f>IF(data[[#This Row],[Spend, Dollars]]=0,0,data[[#This Row],[Total conversion value, Dollars]]/data[[#This Row],[Spend, Dollars]])</f>
        <v>18.075433071647304</v>
      </c>
      <c r="R4843" s="2">
        <v>68</v>
      </c>
      <c r="S4843" s="2">
        <v>7</v>
      </c>
      <c r="T4843" s="2">
        <v>3</v>
      </c>
      <c r="U4843" s="2">
        <f t="shared" si="75"/>
        <v>78</v>
      </c>
    </row>
    <row r="4844" spans="1:21" x14ac:dyDescent="0.2">
      <c r="A4844" t="s">
        <v>23</v>
      </c>
      <c r="B4844" s="3">
        <v>45153</v>
      </c>
      <c r="C4844" s="10" t="str">
        <f>TEXT(data[[#This Row],[Date]],"mmmm")</f>
        <v>August</v>
      </c>
      <c r="D4844" t="s">
        <v>16</v>
      </c>
      <c r="E4844" t="s">
        <v>19</v>
      </c>
      <c r="F4844" t="s">
        <v>14</v>
      </c>
      <c r="G4844" t="s">
        <v>17</v>
      </c>
      <c r="H4844" s="11">
        <v>863.7</v>
      </c>
      <c r="I4844" s="11">
        <v>13.387350000000001</v>
      </c>
      <c r="J4844" s="13">
        <f>data[[#This Row],[Clicks]]/data[[#This Row],[Impressions]]</f>
        <v>1.5500000000000002E-2</v>
      </c>
      <c r="K4844" s="1">
        <v>0.35650000000000004</v>
      </c>
      <c r="L4844" s="2">
        <v>4.7725902750000007</v>
      </c>
      <c r="M4844">
        <v>6</v>
      </c>
      <c r="N4844" s="1">
        <f>IF(data[[#This Row],[Conversions]]=0,0,data[[#This Row],[Spend, Dollars]]/data[[#This Row],[Conversions]])</f>
        <v>0.79543171250000011</v>
      </c>
      <c r="O4844" s="13">
        <f>data[[#This Row],[Conversions]]/data[[#This Row],[Clicks]]</f>
        <v>0.44818429338143839</v>
      </c>
      <c r="P4844" s="11">
        <v>268.8</v>
      </c>
      <c r="Q4844" s="11">
        <f>IF(data[[#This Row],[Spend, Dollars]]=0,0,data[[#This Row],[Total conversion value, Dollars]]/data[[#This Row],[Spend, Dollars]])</f>
        <v>56.32161667177683</v>
      </c>
      <c r="R4844" s="2">
        <v>38</v>
      </c>
      <c r="S4844" s="2">
        <v>8</v>
      </c>
      <c r="T4844" s="2">
        <v>3</v>
      </c>
      <c r="U4844" s="2">
        <f t="shared" si="75"/>
        <v>49</v>
      </c>
    </row>
    <row r="4845" spans="1:21" x14ac:dyDescent="0.2">
      <c r="A4845" t="s">
        <v>23</v>
      </c>
      <c r="B4845" s="3">
        <v>45154</v>
      </c>
      <c r="C4845" s="10" t="str">
        <f>TEXT(data[[#This Row],[Date]],"mmmm")</f>
        <v>August</v>
      </c>
      <c r="D4845" t="s">
        <v>16</v>
      </c>
      <c r="E4845" t="s">
        <v>19</v>
      </c>
      <c r="F4845" t="s">
        <v>14</v>
      </c>
      <c r="G4845" t="s">
        <v>17</v>
      </c>
      <c r="H4845" s="11">
        <v>1103.1999999999998</v>
      </c>
      <c r="I4845" s="11">
        <v>7.9430399999999981</v>
      </c>
      <c r="J4845" s="13">
        <f>data[[#This Row],[Clicks]]/data[[#This Row],[Impressions]]</f>
        <v>7.1999999999999998E-3</v>
      </c>
      <c r="K4845" s="1">
        <v>0.71299999999999986</v>
      </c>
      <c r="L4845" s="2">
        <v>5.6633875199999979</v>
      </c>
      <c r="M4845">
        <v>4</v>
      </c>
      <c r="N4845" s="1">
        <f>IF(data[[#This Row],[Conversions]]=0,0,data[[#This Row],[Spend, Dollars]]/data[[#This Row],[Conversions]])</f>
        <v>1.4158468799999995</v>
      </c>
      <c r="O4845" s="13">
        <f>data[[#This Row],[Conversions]]/data[[#This Row],[Clicks]]</f>
        <v>0.50358552896623976</v>
      </c>
      <c r="P4845" s="11">
        <v>315.59999999999997</v>
      </c>
      <c r="Q4845" s="11">
        <f>IF(data[[#This Row],[Spend, Dollars]]=0,0,data[[#This Row],[Total conversion value, Dollars]]/data[[#This Row],[Spend, Dollars]])</f>
        <v>55.726364986586702</v>
      </c>
      <c r="R4845" s="2">
        <v>45</v>
      </c>
      <c r="S4845" s="2">
        <v>16</v>
      </c>
      <c r="T4845" s="2">
        <v>1.5</v>
      </c>
      <c r="U4845" s="2">
        <f t="shared" si="75"/>
        <v>62.5</v>
      </c>
    </row>
    <row r="4846" spans="1:21" x14ac:dyDescent="0.2">
      <c r="A4846" t="s">
        <v>23</v>
      </c>
      <c r="B4846" s="3">
        <v>45155</v>
      </c>
      <c r="C4846" s="10" t="str">
        <f>TEXT(data[[#This Row],[Date]],"mmmm")</f>
        <v>August</v>
      </c>
      <c r="D4846" t="s">
        <v>16</v>
      </c>
      <c r="E4846" t="s">
        <v>19</v>
      </c>
      <c r="F4846" t="s">
        <v>14</v>
      </c>
      <c r="G4846" t="s">
        <v>17</v>
      </c>
      <c r="H4846" s="11">
        <v>358.29999999999995</v>
      </c>
      <c r="I4846" s="11">
        <v>4.1562800000000006</v>
      </c>
      <c r="J4846" s="13">
        <f>data[[#This Row],[Clicks]]/data[[#This Row],[Impressions]]</f>
        <v>1.1600000000000003E-2</v>
      </c>
      <c r="K4846" s="1">
        <v>1.3914999999999995</v>
      </c>
      <c r="L4846" s="2">
        <v>5.7834636199999991</v>
      </c>
      <c r="M4846">
        <v>7</v>
      </c>
      <c r="N4846" s="1">
        <f>IF(data[[#This Row],[Conversions]]=0,0,data[[#This Row],[Spend, Dollars]]/data[[#This Row],[Conversions]])</f>
        <v>0.8262090885714285</v>
      </c>
      <c r="O4846" s="13">
        <f>data[[#This Row],[Conversions]]/data[[#This Row],[Clicks]]</f>
        <v>1.6841983696959779</v>
      </c>
      <c r="P4846" s="11">
        <v>462</v>
      </c>
      <c r="Q4846" s="11">
        <f>IF(data[[#This Row],[Spend, Dollars]]=0,0,data[[#This Row],[Total conversion value, Dollars]]/data[[#This Row],[Spend, Dollars]])</f>
        <v>79.882926625896204</v>
      </c>
      <c r="R4846" s="2">
        <v>26</v>
      </c>
      <c r="S4846" s="2">
        <v>2</v>
      </c>
      <c r="T4846" s="2">
        <v>1.5</v>
      </c>
      <c r="U4846" s="2">
        <f t="shared" si="75"/>
        <v>29.5</v>
      </c>
    </row>
    <row r="4847" spans="1:21" x14ac:dyDescent="0.2">
      <c r="A4847" t="s">
        <v>23</v>
      </c>
      <c r="B4847" s="3">
        <v>45156</v>
      </c>
      <c r="C4847" s="10" t="str">
        <f>TEXT(data[[#This Row],[Date]],"mmmm")</f>
        <v>August</v>
      </c>
      <c r="D4847" t="s">
        <v>16</v>
      </c>
      <c r="E4847" t="s">
        <v>19</v>
      </c>
      <c r="F4847" t="s">
        <v>14</v>
      </c>
      <c r="G4847" t="s">
        <v>17</v>
      </c>
      <c r="H4847" s="11">
        <v>537</v>
      </c>
      <c r="I4847" s="11">
        <v>5.2088999999999999</v>
      </c>
      <c r="J4847" s="13">
        <f>data[[#This Row],[Clicks]]/data[[#This Row],[Impressions]]</f>
        <v>9.7000000000000003E-3</v>
      </c>
      <c r="K4847" s="1">
        <v>1.5294999999999994</v>
      </c>
      <c r="L4847" s="2">
        <v>7.9670125499999971</v>
      </c>
      <c r="M4847">
        <v>6</v>
      </c>
      <c r="N4847" s="1">
        <f>IF(data[[#This Row],[Conversions]]=0,0,data[[#This Row],[Spend, Dollars]]/data[[#This Row],[Conversions]])</f>
        <v>1.3278354249999995</v>
      </c>
      <c r="O4847" s="13">
        <f>data[[#This Row],[Conversions]]/data[[#This Row],[Clicks]]</f>
        <v>1.1518746760352474</v>
      </c>
      <c r="P4847" s="11">
        <v>273.59999999999997</v>
      </c>
      <c r="Q4847" s="11">
        <f>IF(data[[#This Row],[Spend, Dollars]]=0,0,data[[#This Row],[Total conversion value, Dollars]]/data[[#This Row],[Spend, Dollars]])</f>
        <v>34.341605248255831</v>
      </c>
      <c r="R4847" s="2">
        <v>24</v>
      </c>
      <c r="S4847" s="2">
        <v>5</v>
      </c>
      <c r="T4847" s="2">
        <v>10.5</v>
      </c>
      <c r="U4847" s="2">
        <f t="shared" si="75"/>
        <v>39.5</v>
      </c>
    </row>
    <row r="4848" spans="1:21" x14ac:dyDescent="0.2">
      <c r="A4848" t="s">
        <v>23</v>
      </c>
      <c r="B4848" s="3">
        <v>45157</v>
      </c>
      <c r="C4848" s="10" t="str">
        <f>TEXT(data[[#This Row],[Date]],"mmmm")</f>
        <v>August</v>
      </c>
      <c r="D4848" t="s">
        <v>16</v>
      </c>
      <c r="E4848" t="s">
        <v>19</v>
      </c>
      <c r="F4848" t="s">
        <v>14</v>
      </c>
      <c r="G4848" t="s">
        <v>17</v>
      </c>
      <c r="H4848" s="11">
        <v>472.9</v>
      </c>
      <c r="I4848" s="11">
        <v>2.4117900000000003</v>
      </c>
      <c r="J4848" s="13">
        <f>data[[#This Row],[Clicks]]/data[[#This Row],[Impressions]]</f>
        <v>5.1000000000000012E-3</v>
      </c>
      <c r="K4848" s="1">
        <v>0.26450000000000001</v>
      </c>
      <c r="L4848" s="2">
        <v>0.63791845500000011</v>
      </c>
      <c r="M4848">
        <v>2</v>
      </c>
      <c r="N4848" s="1">
        <f>IF(data[[#This Row],[Conversions]]=0,0,data[[#This Row],[Spend, Dollars]]/data[[#This Row],[Conversions]])</f>
        <v>0.31895922750000005</v>
      </c>
      <c r="O4848" s="13">
        <f>data[[#This Row],[Conversions]]/data[[#This Row],[Clicks]]</f>
        <v>0.8292595955700951</v>
      </c>
      <c r="P4848" s="11">
        <v>97.2</v>
      </c>
      <c r="Q4848" s="11">
        <f>IF(data[[#This Row],[Spend, Dollars]]=0,0,data[[#This Row],[Total conversion value, Dollars]]/data[[#This Row],[Spend, Dollars]])</f>
        <v>152.37057219170745</v>
      </c>
      <c r="R4848" s="2">
        <v>61</v>
      </c>
      <c r="S4848" s="2">
        <v>8</v>
      </c>
      <c r="T4848" s="2">
        <v>3</v>
      </c>
      <c r="U4848" s="2">
        <f t="shared" si="75"/>
        <v>72</v>
      </c>
    </row>
    <row r="4849" spans="1:21" x14ac:dyDescent="0.2">
      <c r="A4849" t="s">
        <v>23</v>
      </c>
      <c r="B4849" s="3">
        <v>45158</v>
      </c>
      <c r="C4849" s="10" t="str">
        <f>TEXT(data[[#This Row],[Date]],"mmmm")</f>
        <v>August</v>
      </c>
      <c r="D4849" t="s">
        <v>16</v>
      </c>
      <c r="E4849" t="s">
        <v>19</v>
      </c>
      <c r="F4849" t="s">
        <v>14</v>
      </c>
      <c r="G4849" t="s">
        <v>17</v>
      </c>
      <c r="H4849" s="11">
        <v>790.2</v>
      </c>
      <c r="I4849" s="11">
        <v>7.6649400000000005</v>
      </c>
      <c r="J4849" s="13">
        <f>data[[#This Row],[Clicks]]/data[[#This Row],[Impressions]]</f>
        <v>9.7000000000000003E-3</v>
      </c>
      <c r="K4849" s="1">
        <v>1.0349999999999997</v>
      </c>
      <c r="L4849" s="2">
        <v>7.9332128999999982</v>
      </c>
      <c r="M4849">
        <v>2</v>
      </c>
      <c r="N4849" s="1">
        <f>IF(data[[#This Row],[Conversions]]=0,0,data[[#This Row],[Spend, Dollars]]/data[[#This Row],[Conversions]])</f>
        <v>3.9666064499999991</v>
      </c>
      <c r="O4849" s="13">
        <f>data[[#This Row],[Conversions]]/data[[#This Row],[Clicks]]</f>
        <v>0.26092833081537492</v>
      </c>
      <c r="P4849" s="11">
        <v>112.8</v>
      </c>
      <c r="Q4849" s="11">
        <f>IF(data[[#This Row],[Spend, Dollars]]=0,0,data[[#This Row],[Total conversion value, Dollars]]/data[[#This Row],[Spend, Dollars]])</f>
        <v>14.218703244432028</v>
      </c>
      <c r="R4849" s="2">
        <v>64</v>
      </c>
      <c r="S4849" s="2">
        <v>1</v>
      </c>
      <c r="T4849" s="2">
        <v>9</v>
      </c>
      <c r="U4849" s="2">
        <f t="shared" si="75"/>
        <v>74</v>
      </c>
    </row>
    <row r="4850" spans="1:21" x14ac:dyDescent="0.2">
      <c r="A4850" t="s">
        <v>23</v>
      </c>
      <c r="B4850" s="3">
        <v>45159</v>
      </c>
      <c r="C4850" s="10" t="str">
        <f>TEXT(data[[#This Row],[Date]],"mmmm")</f>
        <v>August</v>
      </c>
      <c r="D4850" t="s">
        <v>16</v>
      </c>
      <c r="E4850" t="s">
        <v>19</v>
      </c>
      <c r="F4850" t="s">
        <v>14</v>
      </c>
      <c r="G4850" t="s">
        <v>17</v>
      </c>
      <c r="H4850" s="11">
        <v>680.5</v>
      </c>
      <c r="I4850" s="11">
        <v>9.8672500000000021</v>
      </c>
      <c r="J4850" s="13">
        <f>data[[#This Row],[Clicks]]/data[[#This Row],[Impressions]]</f>
        <v>1.4500000000000002E-2</v>
      </c>
      <c r="K4850" s="1">
        <v>1.3684999999999998</v>
      </c>
      <c r="L4850" s="2">
        <v>13.503331625000001</v>
      </c>
      <c r="M4850">
        <v>5</v>
      </c>
      <c r="N4850" s="1">
        <f>IF(data[[#This Row],[Conversions]]=0,0,data[[#This Row],[Spend, Dollars]]/data[[#This Row],[Conversions]])</f>
        <v>2.7006663250000003</v>
      </c>
      <c r="O4850" s="13">
        <f>data[[#This Row],[Conversions]]/data[[#This Row],[Clicks]]</f>
        <v>0.50672679824672517</v>
      </c>
      <c r="P4850" s="11">
        <v>296.39999999999998</v>
      </c>
      <c r="Q4850" s="11">
        <f>IF(data[[#This Row],[Spend, Dollars]]=0,0,data[[#This Row],[Total conversion value, Dollars]]/data[[#This Row],[Spend, Dollars]])</f>
        <v>21.950138545901257</v>
      </c>
      <c r="R4850" s="2">
        <v>61</v>
      </c>
      <c r="S4850" s="2">
        <v>12</v>
      </c>
      <c r="T4850" s="2">
        <v>6</v>
      </c>
      <c r="U4850" s="2">
        <f t="shared" si="75"/>
        <v>79</v>
      </c>
    </row>
    <row r="4851" spans="1:21" x14ac:dyDescent="0.2">
      <c r="A4851" t="s">
        <v>23</v>
      </c>
      <c r="B4851" s="3">
        <v>45160</v>
      </c>
      <c r="C4851" s="10" t="str">
        <f>TEXT(data[[#This Row],[Date]],"mmmm")</f>
        <v>August</v>
      </c>
      <c r="D4851" t="s">
        <v>16</v>
      </c>
      <c r="E4851" t="s">
        <v>19</v>
      </c>
      <c r="F4851" t="s">
        <v>14</v>
      </c>
      <c r="G4851" t="s">
        <v>17</v>
      </c>
      <c r="H4851" s="11">
        <v>731.69999999999982</v>
      </c>
      <c r="I4851" s="11">
        <v>10.316969999999998</v>
      </c>
      <c r="J4851" s="13">
        <f>data[[#This Row],[Clicks]]/data[[#This Row],[Impressions]]</f>
        <v>1.41E-2</v>
      </c>
      <c r="K4851" s="1">
        <v>1.0119999999999998</v>
      </c>
      <c r="L4851" s="2">
        <v>10.440773639999996</v>
      </c>
      <c r="M4851">
        <v>6</v>
      </c>
      <c r="N4851" s="1">
        <f>IF(data[[#This Row],[Conversions]]=0,0,data[[#This Row],[Spend, Dollars]]/data[[#This Row],[Conversions]])</f>
        <v>1.7401289399999993</v>
      </c>
      <c r="O4851" s="13">
        <f>data[[#This Row],[Conversions]]/data[[#This Row],[Clicks]]</f>
        <v>0.58156609934893688</v>
      </c>
      <c r="P4851" s="11">
        <v>224.4</v>
      </c>
      <c r="Q4851" s="11">
        <f>IF(data[[#This Row],[Spend, Dollars]]=0,0,data[[#This Row],[Total conversion value, Dollars]]/data[[#This Row],[Spend, Dollars]])</f>
        <v>21.492660193330281</v>
      </c>
      <c r="R4851" s="2">
        <v>45</v>
      </c>
      <c r="S4851" s="2">
        <v>5</v>
      </c>
      <c r="T4851" s="2">
        <v>3</v>
      </c>
      <c r="U4851" s="2">
        <f t="shared" si="75"/>
        <v>53</v>
      </c>
    </row>
    <row r="4852" spans="1:21" x14ac:dyDescent="0.2">
      <c r="A4852" t="s">
        <v>23</v>
      </c>
      <c r="B4852" s="3">
        <v>45161</v>
      </c>
      <c r="C4852" s="10" t="str">
        <f>TEXT(data[[#This Row],[Date]],"mmmm")</f>
        <v>August</v>
      </c>
      <c r="D4852" t="s">
        <v>16</v>
      </c>
      <c r="E4852" t="s">
        <v>19</v>
      </c>
      <c r="F4852" t="s">
        <v>14</v>
      </c>
      <c r="G4852" t="s">
        <v>17</v>
      </c>
      <c r="H4852" s="11">
        <v>722.49999999999989</v>
      </c>
      <c r="I4852" s="11">
        <v>7.441749999999999</v>
      </c>
      <c r="J4852" s="13">
        <f>data[[#This Row],[Clicks]]/data[[#This Row],[Impressions]]</f>
        <v>1.03E-2</v>
      </c>
      <c r="K4852" s="1">
        <v>0.26450000000000001</v>
      </c>
      <c r="L4852" s="2">
        <v>1.9683428749999998</v>
      </c>
      <c r="M4852">
        <v>1</v>
      </c>
      <c r="N4852" s="1">
        <f>IF(data[[#This Row],[Conversions]]=0,0,data[[#This Row],[Spend, Dollars]]/data[[#This Row],[Conversions]])</f>
        <v>1.9683428749999998</v>
      </c>
      <c r="O4852" s="13">
        <f>data[[#This Row],[Conversions]]/data[[#This Row],[Clicks]]</f>
        <v>0.13437699465851449</v>
      </c>
      <c r="P4852" s="11">
        <v>13.2</v>
      </c>
      <c r="Q4852" s="11">
        <f>IF(data[[#This Row],[Spend, Dollars]]=0,0,data[[#This Row],[Total conversion value, Dollars]]/data[[#This Row],[Spend, Dollars]])</f>
        <v>6.7061486937330468</v>
      </c>
      <c r="R4852" s="2">
        <v>25</v>
      </c>
      <c r="S4852" s="2">
        <v>13</v>
      </c>
      <c r="T4852" s="2">
        <v>9</v>
      </c>
      <c r="U4852" s="2">
        <f t="shared" si="75"/>
        <v>47</v>
      </c>
    </row>
    <row r="4853" spans="1:21" x14ac:dyDescent="0.2">
      <c r="A4853" t="s">
        <v>23</v>
      </c>
      <c r="B4853" s="3">
        <v>45162</v>
      </c>
      <c r="C4853" s="10" t="str">
        <f>TEXT(data[[#This Row],[Date]],"mmmm")</f>
        <v>August</v>
      </c>
      <c r="D4853" t="s">
        <v>16</v>
      </c>
      <c r="E4853" t="s">
        <v>19</v>
      </c>
      <c r="F4853" t="s">
        <v>14</v>
      </c>
      <c r="G4853" t="s">
        <v>17</v>
      </c>
      <c r="H4853" s="11">
        <v>856.89999999999986</v>
      </c>
      <c r="I4853" s="11">
        <v>10.882629999999997</v>
      </c>
      <c r="J4853" s="13">
        <f>data[[#This Row],[Clicks]]/data[[#This Row],[Impressions]]</f>
        <v>1.2699999999999999E-2</v>
      </c>
      <c r="K4853" s="1">
        <v>0.18400000000000002</v>
      </c>
      <c r="L4853" s="2">
        <v>2.0024039199999999</v>
      </c>
      <c r="M4853">
        <v>7</v>
      </c>
      <c r="N4853" s="1">
        <f>IF(data[[#This Row],[Conversions]]=0,0,data[[#This Row],[Spend, Dollars]]/data[[#This Row],[Conversions]])</f>
        <v>0.28605770285714283</v>
      </c>
      <c r="O4853" s="13">
        <f>data[[#This Row],[Conversions]]/data[[#This Row],[Clicks]]</f>
        <v>0.64322686703489895</v>
      </c>
      <c r="P4853" s="11">
        <v>298.8</v>
      </c>
      <c r="Q4853" s="11">
        <f>IF(data[[#This Row],[Spend, Dollars]]=0,0,data[[#This Row],[Total conversion value, Dollars]]/data[[#This Row],[Spend, Dollars]])</f>
        <v>149.22064275623273</v>
      </c>
      <c r="R4853" s="2">
        <v>53</v>
      </c>
      <c r="S4853" s="2">
        <v>16</v>
      </c>
      <c r="T4853" s="2">
        <v>7.5</v>
      </c>
      <c r="U4853" s="2">
        <f t="shared" si="75"/>
        <v>76.5</v>
      </c>
    </row>
    <row r="4854" spans="1:21" x14ac:dyDescent="0.2">
      <c r="A4854" t="s">
        <v>23</v>
      </c>
      <c r="B4854" s="3">
        <v>45163</v>
      </c>
      <c r="C4854" s="10" t="str">
        <f>TEXT(data[[#This Row],[Date]],"mmmm")</f>
        <v>August</v>
      </c>
      <c r="D4854" t="s">
        <v>16</v>
      </c>
      <c r="E4854" t="s">
        <v>19</v>
      </c>
      <c r="F4854" t="s">
        <v>14</v>
      </c>
      <c r="G4854" t="s">
        <v>17</v>
      </c>
      <c r="H4854" s="11">
        <v>538.59999999999991</v>
      </c>
      <c r="I4854" s="11">
        <v>6.0323199999999977</v>
      </c>
      <c r="J4854" s="13">
        <f>data[[#This Row],[Clicks]]/data[[#This Row],[Impressions]]</f>
        <v>1.1199999999999998E-2</v>
      </c>
      <c r="K4854" s="1">
        <v>0.33350000000000002</v>
      </c>
      <c r="L4854" s="2">
        <v>2.0117787199999992</v>
      </c>
      <c r="M4854">
        <v>4</v>
      </c>
      <c r="N4854" s="1">
        <f>IF(data[[#This Row],[Conversions]]=0,0,data[[#This Row],[Spend, Dollars]]/data[[#This Row],[Conversions]])</f>
        <v>0.50294467999999981</v>
      </c>
      <c r="O4854" s="13">
        <f>data[[#This Row],[Conversions]]/data[[#This Row],[Clicks]]</f>
        <v>0.66309479603204102</v>
      </c>
      <c r="P4854" s="11">
        <v>243.6</v>
      </c>
      <c r="Q4854" s="11">
        <f>IF(data[[#This Row],[Spend, Dollars]]=0,0,data[[#This Row],[Total conversion value, Dollars]]/data[[#This Row],[Spend, Dollars]])</f>
        <v>121.08687579715532</v>
      </c>
      <c r="R4854" s="2">
        <v>84</v>
      </c>
      <c r="S4854" s="2">
        <v>10</v>
      </c>
      <c r="T4854" s="2">
        <v>0</v>
      </c>
      <c r="U4854" s="2">
        <f t="shared" si="75"/>
        <v>94</v>
      </c>
    </row>
    <row r="4855" spans="1:21" x14ac:dyDescent="0.2">
      <c r="A4855" t="s">
        <v>23</v>
      </c>
      <c r="B4855" s="3">
        <v>45164</v>
      </c>
      <c r="C4855" s="10" t="str">
        <f>TEXT(data[[#This Row],[Date]],"mmmm")</f>
        <v>August</v>
      </c>
      <c r="D4855" t="s">
        <v>16</v>
      </c>
      <c r="E4855" t="s">
        <v>19</v>
      </c>
      <c r="F4855" t="s">
        <v>14</v>
      </c>
      <c r="G4855" t="s">
        <v>17</v>
      </c>
      <c r="H4855" s="11">
        <v>721.69999999999982</v>
      </c>
      <c r="I4855" s="11">
        <v>4.7632199999999978</v>
      </c>
      <c r="J4855" s="13">
        <f>data[[#This Row],[Clicks]]/data[[#This Row],[Impressions]]</f>
        <v>6.5999999999999982E-3</v>
      </c>
      <c r="K4855" s="1">
        <v>1.4144999999999996</v>
      </c>
      <c r="L4855" s="2">
        <v>6.7375746899999953</v>
      </c>
      <c r="M4855">
        <v>6</v>
      </c>
      <c r="N4855" s="1">
        <f>IF(data[[#This Row],[Conversions]]=0,0,data[[#This Row],[Spend, Dollars]]/data[[#This Row],[Conversions]])</f>
        <v>1.1229291149999991</v>
      </c>
      <c r="O4855" s="13">
        <f>data[[#This Row],[Conversions]]/data[[#This Row],[Clicks]]</f>
        <v>1.2596520840943737</v>
      </c>
      <c r="P4855" s="11">
        <v>453.59999999999997</v>
      </c>
      <c r="Q4855" s="11">
        <f>IF(data[[#This Row],[Spend, Dollars]]=0,0,data[[#This Row],[Total conversion value, Dollars]]/data[[#This Row],[Spend, Dollars]])</f>
        <v>67.323928990833977</v>
      </c>
      <c r="R4855" s="2">
        <v>58</v>
      </c>
      <c r="S4855" s="2">
        <v>8</v>
      </c>
      <c r="T4855" s="2">
        <v>15</v>
      </c>
      <c r="U4855" s="2">
        <f t="shared" si="75"/>
        <v>81</v>
      </c>
    </row>
    <row r="4856" spans="1:21" x14ac:dyDescent="0.2">
      <c r="A4856" t="s">
        <v>23</v>
      </c>
      <c r="B4856" s="3">
        <v>45165</v>
      </c>
      <c r="C4856" s="10" t="str">
        <f>TEXT(data[[#This Row],[Date]],"mmmm")</f>
        <v>August</v>
      </c>
      <c r="D4856" t="s">
        <v>16</v>
      </c>
      <c r="E4856" t="s">
        <v>19</v>
      </c>
      <c r="F4856" t="s">
        <v>14</v>
      </c>
      <c r="G4856" t="s">
        <v>17</v>
      </c>
      <c r="H4856" s="11">
        <v>718.69999999999993</v>
      </c>
      <c r="I4856" s="11">
        <v>5.9652099999999981</v>
      </c>
      <c r="J4856" s="13">
        <f>data[[#This Row],[Clicks]]/data[[#This Row],[Impressions]]</f>
        <v>8.2999999999999984E-3</v>
      </c>
      <c r="K4856" s="1">
        <v>0.34500000000000003</v>
      </c>
      <c r="L4856" s="2">
        <v>2.0579974499999993</v>
      </c>
      <c r="M4856">
        <v>5</v>
      </c>
      <c r="N4856" s="1">
        <f>IF(data[[#This Row],[Conversions]]=0,0,data[[#This Row],[Spend, Dollars]]/data[[#This Row],[Conversions]])</f>
        <v>0.41159948999999985</v>
      </c>
      <c r="O4856" s="13">
        <f>data[[#This Row],[Conversions]]/data[[#This Row],[Clicks]]</f>
        <v>0.83819345840297355</v>
      </c>
      <c r="P4856" s="11">
        <v>249.6</v>
      </c>
      <c r="Q4856" s="11">
        <f>IF(data[[#This Row],[Spend, Dollars]]=0,0,data[[#This Row],[Total conversion value, Dollars]]/data[[#This Row],[Spend, Dollars]])</f>
        <v>121.28294911152591</v>
      </c>
      <c r="R4856" s="2">
        <v>62</v>
      </c>
      <c r="S4856" s="2">
        <v>13</v>
      </c>
      <c r="T4856" s="2">
        <v>13.5</v>
      </c>
      <c r="U4856" s="2">
        <f t="shared" si="75"/>
        <v>88.5</v>
      </c>
    </row>
    <row r="4857" spans="1:21" x14ac:dyDescent="0.2">
      <c r="A4857" t="s">
        <v>23</v>
      </c>
      <c r="B4857" s="3">
        <v>45166</v>
      </c>
      <c r="C4857" s="10" t="str">
        <f>TEXT(data[[#This Row],[Date]],"mmmm")</f>
        <v>August</v>
      </c>
      <c r="D4857" t="s">
        <v>16</v>
      </c>
      <c r="E4857" t="s">
        <v>19</v>
      </c>
      <c r="F4857" t="s">
        <v>14</v>
      </c>
      <c r="G4857" t="s">
        <v>17</v>
      </c>
      <c r="H4857" s="11">
        <v>760.19999999999993</v>
      </c>
      <c r="I4857" s="11">
        <v>10.946879999999997</v>
      </c>
      <c r="J4857" s="13">
        <f>data[[#This Row],[Clicks]]/data[[#This Row],[Impressions]]</f>
        <v>1.4399999999999996E-2</v>
      </c>
      <c r="K4857" s="1">
        <v>0.94299999999999962</v>
      </c>
      <c r="L4857" s="2">
        <v>10.322907839999992</v>
      </c>
      <c r="M4857">
        <v>1</v>
      </c>
      <c r="N4857" s="1">
        <f>IF(data[[#This Row],[Conversions]]=0,0,data[[#This Row],[Spend, Dollars]]/data[[#This Row],[Conversions]])</f>
        <v>10.322907839999992</v>
      </c>
      <c r="O4857" s="13">
        <f>data[[#This Row],[Conversions]]/data[[#This Row],[Clicks]]</f>
        <v>9.1350229471776456E-2</v>
      </c>
      <c r="P4857" s="11">
        <v>31.2</v>
      </c>
      <c r="Q4857" s="11">
        <f>IF(data[[#This Row],[Spend, Dollars]]=0,0,data[[#This Row],[Total conversion value, Dollars]]/data[[#This Row],[Spend, Dollars]])</f>
        <v>3.0224041988541113</v>
      </c>
      <c r="R4857" s="2">
        <v>26</v>
      </c>
      <c r="S4857" s="2">
        <v>2</v>
      </c>
      <c r="T4857" s="2">
        <v>3</v>
      </c>
      <c r="U4857" s="2">
        <f t="shared" si="75"/>
        <v>31</v>
      </c>
    </row>
    <row r="4858" spans="1:21" x14ac:dyDescent="0.2">
      <c r="A4858" t="s">
        <v>23</v>
      </c>
      <c r="B4858" s="3">
        <v>45167</v>
      </c>
      <c r="C4858" s="10" t="str">
        <f>TEXT(data[[#This Row],[Date]],"mmmm")</f>
        <v>August</v>
      </c>
      <c r="D4858" t="s">
        <v>16</v>
      </c>
      <c r="E4858" t="s">
        <v>19</v>
      </c>
      <c r="F4858" t="s">
        <v>14</v>
      </c>
      <c r="G4858" t="s">
        <v>17</v>
      </c>
      <c r="H4858" s="11">
        <v>1217</v>
      </c>
      <c r="I4858" s="11">
        <v>13.9955</v>
      </c>
      <c r="J4858" s="13">
        <f>data[[#This Row],[Clicks]]/data[[#This Row],[Impressions]]</f>
        <v>1.15E-2</v>
      </c>
      <c r="K4858" s="1">
        <v>1.0924999999999998</v>
      </c>
      <c r="L4858" s="2">
        <v>15.290083749999997</v>
      </c>
      <c r="M4858">
        <v>4</v>
      </c>
      <c r="N4858" s="1">
        <f>IF(data[[#This Row],[Conversions]]=0,0,data[[#This Row],[Spend, Dollars]]/data[[#This Row],[Conversions]])</f>
        <v>3.8225209374999993</v>
      </c>
      <c r="O4858" s="13">
        <f>data[[#This Row],[Conversions]]/data[[#This Row],[Clicks]]</f>
        <v>0.28580615197742132</v>
      </c>
      <c r="P4858" s="11">
        <v>205.2</v>
      </c>
      <c r="Q4858" s="11">
        <f>IF(data[[#This Row],[Spend, Dollars]]=0,0,data[[#This Row],[Total conversion value, Dollars]]/data[[#This Row],[Spend, Dollars]])</f>
        <v>13.420462788505002</v>
      </c>
      <c r="R4858" s="2">
        <v>59</v>
      </c>
      <c r="S4858" s="2">
        <v>4</v>
      </c>
      <c r="T4858" s="2">
        <v>1.5</v>
      </c>
      <c r="U4858" s="2">
        <f t="shared" si="75"/>
        <v>64.5</v>
      </c>
    </row>
    <row r="4859" spans="1:21" x14ac:dyDescent="0.2">
      <c r="A4859" t="s">
        <v>23</v>
      </c>
      <c r="B4859" s="3">
        <v>45168</v>
      </c>
      <c r="C4859" s="10" t="str">
        <f>TEXT(data[[#This Row],[Date]],"mmmm")</f>
        <v>August</v>
      </c>
      <c r="D4859" t="s">
        <v>16</v>
      </c>
      <c r="E4859" t="s">
        <v>19</v>
      </c>
      <c r="F4859" t="s">
        <v>14</v>
      </c>
      <c r="G4859" t="s">
        <v>17</v>
      </c>
      <c r="H4859" s="11">
        <v>709.19999999999993</v>
      </c>
      <c r="I4859" s="11">
        <v>11.347199999999999</v>
      </c>
      <c r="J4859" s="13">
        <f>data[[#This Row],[Clicks]]/data[[#This Row],[Impressions]]</f>
        <v>1.6E-2</v>
      </c>
      <c r="K4859" s="1">
        <v>1.4489999999999996</v>
      </c>
      <c r="L4859" s="2">
        <v>16.442092799999994</v>
      </c>
      <c r="M4859">
        <v>5</v>
      </c>
      <c r="N4859" s="1">
        <f>IF(data[[#This Row],[Conversions]]=0,0,data[[#This Row],[Spend, Dollars]]/data[[#This Row],[Conversions]])</f>
        <v>3.2884185599999989</v>
      </c>
      <c r="O4859" s="13">
        <f>data[[#This Row],[Conversions]]/data[[#This Row],[Clicks]]</f>
        <v>0.44063733784545972</v>
      </c>
      <c r="P4859" s="11">
        <v>237.6</v>
      </c>
      <c r="Q4859" s="11">
        <f>IF(data[[#This Row],[Spend, Dollars]]=0,0,data[[#This Row],[Total conversion value, Dollars]]/data[[#This Row],[Spend, Dollars]])</f>
        <v>14.45071517903123</v>
      </c>
      <c r="R4859" s="2">
        <v>26</v>
      </c>
      <c r="S4859" s="2">
        <v>8</v>
      </c>
      <c r="T4859" s="2">
        <v>7.5</v>
      </c>
      <c r="U4859" s="2">
        <f t="shared" si="75"/>
        <v>41.5</v>
      </c>
    </row>
    <row r="4860" spans="1:21" x14ac:dyDescent="0.2">
      <c r="A4860" t="s">
        <v>23</v>
      </c>
      <c r="B4860" s="3">
        <v>45169</v>
      </c>
      <c r="C4860" s="10" t="str">
        <f>TEXT(data[[#This Row],[Date]],"mmmm")</f>
        <v>August</v>
      </c>
      <c r="D4860" t="s">
        <v>16</v>
      </c>
      <c r="E4860" t="s">
        <v>19</v>
      </c>
      <c r="F4860" t="s">
        <v>14</v>
      </c>
      <c r="G4860" t="s">
        <v>17</v>
      </c>
      <c r="H4860" s="11">
        <v>599.29999999999995</v>
      </c>
      <c r="I4860" s="11">
        <v>6.5922999999999998</v>
      </c>
      <c r="J4860" s="13">
        <f>data[[#This Row],[Clicks]]/data[[#This Row],[Impressions]]</f>
        <v>1.1000000000000001E-2</v>
      </c>
      <c r="K4860" s="1">
        <v>0.4830000000000001</v>
      </c>
      <c r="L4860" s="2">
        <v>3.1840809000000005</v>
      </c>
      <c r="M4860">
        <v>2</v>
      </c>
      <c r="N4860" s="1">
        <f>IF(data[[#This Row],[Conversions]]=0,0,data[[#This Row],[Spend, Dollars]]/data[[#This Row],[Conversions]])</f>
        <v>1.5920404500000003</v>
      </c>
      <c r="O4860" s="13">
        <f>data[[#This Row],[Conversions]]/data[[#This Row],[Clicks]]</f>
        <v>0.30338425132351382</v>
      </c>
      <c r="P4860" s="11">
        <v>10.799999999999999</v>
      </c>
      <c r="Q4860" s="11">
        <f>IF(data[[#This Row],[Spend, Dollars]]=0,0,data[[#This Row],[Total conversion value, Dollars]]/data[[#This Row],[Spend, Dollars]])</f>
        <v>3.3918736172815196</v>
      </c>
      <c r="R4860" s="2">
        <v>58</v>
      </c>
      <c r="S4860" s="2">
        <v>5</v>
      </c>
      <c r="T4860" s="2">
        <v>6</v>
      </c>
      <c r="U4860" s="2">
        <f t="shared" si="75"/>
        <v>69</v>
      </c>
    </row>
    <row r="4861" spans="1:21" x14ac:dyDescent="0.2">
      <c r="A4861" t="s">
        <v>24</v>
      </c>
      <c r="B4861" s="3">
        <v>45170</v>
      </c>
      <c r="C4861" s="10" t="str">
        <f>TEXT(data[[#This Row],[Date]],"mmmm")</f>
        <v>September</v>
      </c>
      <c r="D4861" t="s">
        <v>16</v>
      </c>
      <c r="E4861" t="s">
        <v>19</v>
      </c>
      <c r="F4861" t="s">
        <v>14</v>
      </c>
      <c r="G4861" t="s">
        <v>17</v>
      </c>
      <c r="H4861" s="11">
        <v>964</v>
      </c>
      <c r="I4861" s="11">
        <v>10.796799999999998</v>
      </c>
      <c r="J4861" s="13">
        <f>data[[#This Row],[Clicks]]/data[[#This Row],[Impressions]]</f>
        <v>1.1199999999999998E-2</v>
      </c>
      <c r="K4861" s="1">
        <v>0.11500000000000002</v>
      </c>
      <c r="L4861" s="2">
        <v>1.2416319999999998</v>
      </c>
      <c r="M4861">
        <v>7</v>
      </c>
      <c r="N4861" s="1">
        <f>IF(data[[#This Row],[Conversions]]=0,0,data[[#This Row],[Spend, Dollars]]/data[[#This Row],[Conversions]])</f>
        <v>0.17737599999999998</v>
      </c>
      <c r="O4861" s="13">
        <f>data[[#This Row],[Conversions]]/data[[#This Row],[Clicks]]</f>
        <v>0.64834024896265574</v>
      </c>
      <c r="P4861" s="11">
        <v>439.2</v>
      </c>
      <c r="Q4861" s="11">
        <f>IF(data[[#This Row],[Spend, Dollars]]=0,0,data[[#This Row],[Total conversion value, Dollars]]/data[[#This Row],[Spend, Dollars]])</f>
        <v>353.72799670111601</v>
      </c>
      <c r="R4861" s="2">
        <v>84</v>
      </c>
      <c r="S4861" s="2">
        <v>16</v>
      </c>
      <c r="T4861" s="2">
        <v>7.5</v>
      </c>
      <c r="U4861" s="2">
        <f t="shared" si="75"/>
        <v>107.5</v>
      </c>
    </row>
    <row r="4862" spans="1:21" x14ac:dyDescent="0.2">
      <c r="A4862" t="s">
        <v>24</v>
      </c>
      <c r="B4862" s="3">
        <v>45171</v>
      </c>
      <c r="C4862" s="10" t="str">
        <f>TEXT(data[[#This Row],[Date]],"mmmm")</f>
        <v>September</v>
      </c>
      <c r="D4862" t="s">
        <v>16</v>
      </c>
      <c r="E4862" t="s">
        <v>19</v>
      </c>
      <c r="F4862" t="s">
        <v>14</v>
      </c>
      <c r="G4862" t="s">
        <v>17</v>
      </c>
      <c r="H4862" s="11">
        <v>1504</v>
      </c>
      <c r="I4862" s="11">
        <v>17.747199999999996</v>
      </c>
      <c r="J4862" s="13">
        <f>data[[#This Row],[Clicks]]/data[[#This Row],[Impressions]]</f>
        <v>1.1799999999999998E-2</v>
      </c>
      <c r="K4862" s="1">
        <v>0.59799999999999975</v>
      </c>
      <c r="L4862" s="2">
        <v>10.612825599999994</v>
      </c>
      <c r="M4862">
        <v>5</v>
      </c>
      <c r="N4862" s="1">
        <f>IF(data[[#This Row],[Conversions]]=0,0,data[[#This Row],[Spend, Dollars]]/data[[#This Row],[Conversions]])</f>
        <v>2.1225651199999986</v>
      </c>
      <c r="O4862" s="13">
        <f>data[[#This Row],[Conversions]]/data[[#This Row],[Clicks]]</f>
        <v>0.28173458348359182</v>
      </c>
      <c r="P4862" s="11">
        <v>393.59999999999997</v>
      </c>
      <c r="Q4862" s="11">
        <f>IF(data[[#This Row],[Spend, Dollars]]=0,0,data[[#This Row],[Total conversion value, Dollars]]/data[[#This Row],[Spend, Dollars]])</f>
        <v>37.087201357572503</v>
      </c>
      <c r="R4862" s="2">
        <v>38</v>
      </c>
      <c r="S4862" s="2">
        <v>17</v>
      </c>
      <c r="T4862" s="2">
        <v>6</v>
      </c>
      <c r="U4862" s="2">
        <f t="shared" si="75"/>
        <v>61</v>
      </c>
    </row>
    <row r="4863" spans="1:21" x14ac:dyDescent="0.2">
      <c r="A4863" t="s">
        <v>24</v>
      </c>
      <c r="B4863" s="3">
        <v>45172</v>
      </c>
      <c r="C4863" s="10" t="str">
        <f>TEXT(data[[#This Row],[Date]],"mmmm")</f>
        <v>September</v>
      </c>
      <c r="D4863" t="s">
        <v>16</v>
      </c>
      <c r="E4863" t="s">
        <v>19</v>
      </c>
      <c r="F4863" t="s">
        <v>14</v>
      </c>
      <c r="G4863" t="s">
        <v>17</v>
      </c>
      <c r="H4863" s="11">
        <v>1066</v>
      </c>
      <c r="I4863" s="11">
        <v>13.964599999999997</v>
      </c>
      <c r="J4863" s="13">
        <f>data[[#This Row],[Clicks]]/data[[#This Row],[Impressions]]</f>
        <v>1.3099999999999997E-2</v>
      </c>
      <c r="K4863" s="1">
        <v>0.71299999999999963</v>
      </c>
      <c r="L4863" s="2">
        <v>9.9567597999999933</v>
      </c>
      <c r="M4863">
        <v>9</v>
      </c>
      <c r="N4863" s="1">
        <f>IF(data[[#This Row],[Conversions]]=0,0,data[[#This Row],[Spend, Dollars]]/data[[#This Row],[Conversions]])</f>
        <v>1.1063066444444436</v>
      </c>
      <c r="O4863" s="13">
        <f>data[[#This Row],[Conversions]]/data[[#This Row],[Clicks]]</f>
        <v>0.64448677369921104</v>
      </c>
      <c r="P4863" s="11">
        <v>625.19999999999993</v>
      </c>
      <c r="Q4863" s="11">
        <f>IF(data[[#This Row],[Spend, Dollars]]=0,0,data[[#This Row],[Total conversion value, Dollars]]/data[[#This Row],[Spend, Dollars]])</f>
        <v>62.791511752648724</v>
      </c>
      <c r="R4863" s="2">
        <v>58</v>
      </c>
      <c r="S4863" s="2">
        <v>18</v>
      </c>
      <c r="T4863" s="2">
        <v>7.5</v>
      </c>
      <c r="U4863" s="2">
        <f t="shared" si="75"/>
        <v>83.5</v>
      </c>
    </row>
    <row r="4864" spans="1:21" x14ac:dyDescent="0.2">
      <c r="A4864" t="s">
        <v>24</v>
      </c>
      <c r="B4864" s="3">
        <v>45173</v>
      </c>
      <c r="C4864" s="10" t="str">
        <f>TEXT(data[[#This Row],[Date]],"mmmm")</f>
        <v>September</v>
      </c>
      <c r="D4864" t="s">
        <v>16</v>
      </c>
      <c r="E4864" t="s">
        <v>19</v>
      </c>
      <c r="F4864" t="s">
        <v>14</v>
      </c>
      <c r="G4864" t="s">
        <v>17</v>
      </c>
      <c r="H4864" s="11">
        <v>1283</v>
      </c>
      <c r="I4864" s="11">
        <v>16.935600000000001</v>
      </c>
      <c r="J4864" s="13">
        <f>data[[#This Row],[Clicks]]/data[[#This Row],[Impressions]]</f>
        <v>1.32E-2</v>
      </c>
      <c r="K4864" s="1">
        <v>1.2304999999999997</v>
      </c>
      <c r="L4864" s="2">
        <v>20.839255799999997</v>
      </c>
      <c r="M4864">
        <v>5</v>
      </c>
      <c r="N4864" s="1">
        <f>IF(data[[#This Row],[Conversions]]=0,0,data[[#This Row],[Spend, Dollars]]/data[[#This Row],[Conversions]])</f>
        <v>4.1678511599999997</v>
      </c>
      <c r="O4864" s="13">
        <f>data[[#This Row],[Conversions]]/data[[#This Row],[Clicks]]</f>
        <v>0.29523607076218145</v>
      </c>
      <c r="P4864" s="11">
        <v>254.39999999999998</v>
      </c>
      <c r="Q4864" s="11">
        <f>IF(data[[#This Row],[Spend, Dollars]]=0,0,data[[#This Row],[Total conversion value, Dollars]]/data[[#This Row],[Spend, Dollars]])</f>
        <v>12.20772960615993</v>
      </c>
      <c r="R4864" s="2">
        <v>34</v>
      </c>
      <c r="S4864" s="2">
        <v>12</v>
      </c>
      <c r="T4864" s="2">
        <v>3</v>
      </c>
      <c r="U4864" s="2">
        <f t="shared" si="75"/>
        <v>49</v>
      </c>
    </row>
    <row r="4865" spans="1:21" x14ac:dyDescent="0.2">
      <c r="A4865" t="s">
        <v>24</v>
      </c>
      <c r="B4865" s="3">
        <v>45174</v>
      </c>
      <c r="C4865" s="10" t="str">
        <f>TEXT(data[[#This Row],[Date]],"mmmm")</f>
        <v>September</v>
      </c>
      <c r="D4865" t="s">
        <v>16</v>
      </c>
      <c r="E4865" t="s">
        <v>19</v>
      </c>
      <c r="F4865" t="s">
        <v>14</v>
      </c>
      <c r="G4865" t="s">
        <v>17</v>
      </c>
      <c r="H4865" s="11">
        <v>1552</v>
      </c>
      <c r="I4865" s="11">
        <v>15.9856</v>
      </c>
      <c r="J4865" s="13">
        <f>data[[#This Row],[Clicks]]/data[[#This Row],[Impressions]]</f>
        <v>1.03E-2</v>
      </c>
      <c r="K4865" s="1">
        <v>0.97749999999999981</v>
      </c>
      <c r="L4865" s="2">
        <v>15.625923999999998</v>
      </c>
      <c r="M4865">
        <v>5</v>
      </c>
      <c r="N4865" s="1">
        <f>IF(data[[#This Row],[Conversions]]=0,0,data[[#This Row],[Spend, Dollars]]/data[[#This Row],[Conversions]])</f>
        <v>3.1251847999999995</v>
      </c>
      <c r="O4865" s="13">
        <f>data[[#This Row],[Conversions]]/data[[#This Row],[Clicks]]</f>
        <v>0.31278150335301774</v>
      </c>
      <c r="P4865" s="11">
        <v>434.4</v>
      </c>
      <c r="Q4865" s="11">
        <f>IF(data[[#This Row],[Spend, Dollars]]=0,0,data[[#This Row],[Total conversion value, Dollars]]/data[[#This Row],[Spend, Dollars]])</f>
        <v>27.799956021800696</v>
      </c>
      <c r="R4865" s="2">
        <v>62</v>
      </c>
      <c r="S4865" s="2">
        <v>3</v>
      </c>
      <c r="T4865" s="2">
        <v>6</v>
      </c>
      <c r="U4865" s="2">
        <f t="shared" si="75"/>
        <v>71</v>
      </c>
    </row>
    <row r="4866" spans="1:21" x14ac:dyDescent="0.2">
      <c r="A4866" t="s">
        <v>24</v>
      </c>
      <c r="B4866" s="3">
        <v>45175</v>
      </c>
      <c r="C4866" s="10" t="str">
        <f>TEXT(data[[#This Row],[Date]],"mmmm")</f>
        <v>September</v>
      </c>
      <c r="D4866" t="s">
        <v>16</v>
      </c>
      <c r="E4866" t="s">
        <v>19</v>
      </c>
      <c r="F4866" t="s">
        <v>14</v>
      </c>
      <c r="G4866" t="s">
        <v>17</v>
      </c>
      <c r="H4866" s="11">
        <v>1303</v>
      </c>
      <c r="I4866" s="11">
        <v>9.1209999999999987</v>
      </c>
      <c r="J4866" s="13">
        <f>data[[#This Row],[Clicks]]/data[[#This Row],[Impressions]]</f>
        <v>6.9999999999999993E-3</v>
      </c>
      <c r="K4866" s="1">
        <v>0.11500000000000002</v>
      </c>
      <c r="L4866" s="2">
        <v>1.048915</v>
      </c>
      <c r="M4866">
        <v>8</v>
      </c>
      <c r="N4866" s="1">
        <f>IF(data[[#This Row],[Conversions]]=0,0,data[[#This Row],[Spend, Dollars]]/data[[#This Row],[Conversions]])</f>
        <v>0.13111437500000001</v>
      </c>
      <c r="O4866" s="13">
        <f>data[[#This Row],[Conversions]]/data[[#This Row],[Clicks]]</f>
        <v>0.87709680956035541</v>
      </c>
      <c r="P4866" s="11">
        <v>517.19999999999993</v>
      </c>
      <c r="Q4866" s="11">
        <f>IF(data[[#This Row],[Spend, Dollars]]=0,0,data[[#This Row],[Total conversion value, Dollars]]/data[[#This Row],[Spend, Dollars]])</f>
        <v>493.08094554849527</v>
      </c>
      <c r="R4866" s="2">
        <v>62</v>
      </c>
      <c r="S4866" s="2">
        <v>10</v>
      </c>
      <c r="T4866" s="2">
        <v>1.5</v>
      </c>
      <c r="U4866" s="2">
        <f t="shared" si="75"/>
        <v>73.5</v>
      </c>
    </row>
    <row r="4867" spans="1:21" x14ac:dyDescent="0.2">
      <c r="A4867" t="s">
        <v>24</v>
      </c>
      <c r="B4867" s="3">
        <v>45176</v>
      </c>
      <c r="C4867" s="10" t="str">
        <f>TEXT(data[[#This Row],[Date]],"mmmm")</f>
        <v>September</v>
      </c>
      <c r="D4867" t="s">
        <v>16</v>
      </c>
      <c r="E4867" t="s">
        <v>19</v>
      </c>
      <c r="F4867" t="s">
        <v>14</v>
      </c>
      <c r="G4867" t="s">
        <v>17</v>
      </c>
      <c r="H4867" s="11">
        <v>1194</v>
      </c>
      <c r="I4867" s="11">
        <v>14.8056</v>
      </c>
      <c r="J4867" s="13">
        <f>data[[#This Row],[Clicks]]/data[[#This Row],[Impressions]]</f>
        <v>1.24E-2</v>
      </c>
      <c r="K4867" s="1">
        <v>0.82799999999999963</v>
      </c>
      <c r="L4867" s="2">
        <v>12.259036799999995</v>
      </c>
      <c r="M4867">
        <v>7</v>
      </c>
      <c r="N4867" s="1">
        <f>IF(data[[#This Row],[Conversions]]=0,0,data[[#This Row],[Spend, Dollars]]/data[[#This Row],[Conversions]])</f>
        <v>1.7512909714285707</v>
      </c>
      <c r="O4867" s="13">
        <f>data[[#This Row],[Conversions]]/data[[#This Row],[Clicks]]</f>
        <v>0.47279407791646405</v>
      </c>
      <c r="P4867" s="11">
        <v>319.2</v>
      </c>
      <c r="Q4867" s="11">
        <f>IF(data[[#This Row],[Spend, Dollars]]=0,0,data[[#This Row],[Total conversion value, Dollars]]/data[[#This Row],[Spend, Dollars]])</f>
        <v>26.037934725834262</v>
      </c>
      <c r="R4867" s="2">
        <v>44</v>
      </c>
      <c r="S4867" s="2">
        <v>2</v>
      </c>
      <c r="T4867" s="2">
        <v>7.5</v>
      </c>
      <c r="U4867" s="2">
        <f t="shared" ref="U4867:U4930" si="76">SUM(R4867:T4867)</f>
        <v>53.5</v>
      </c>
    </row>
    <row r="4868" spans="1:21" x14ac:dyDescent="0.2">
      <c r="A4868" t="s">
        <v>24</v>
      </c>
      <c r="B4868" s="3">
        <v>45177</v>
      </c>
      <c r="C4868" s="10" t="str">
        <f>TEXT(data[[#This Row],[Date]],"mmmm")</f>
        <v>September</v>
      </c>
      <c r="D4868" t="s">
        <v>16</v>
      </c>
      <c r="E4868" t="s">
        <v>19</v>
      </c>
      <c r="F4868" t="s">
        <v>14</v>
      </c>
      <c r="G4868" t="s">
        <v>17</v>
      </c>
      <c r="H4868" s="11">
        <v>1560</v>
      </c>
      <c r="I4868" s="11">
        <v>15.132</v>
      </c>
      <c r="J4868" s="13">
        <f>data[[#This Row],[Clicks]]/data[[#This Row],[Impressions]]</f>
        <v>9.7000000000000003E-3</v>
      </c>
      <c r="K4868" s="1">
        <v>6.900000000000002E-2</v>
      </c>
      <c r="L4868" s="2">
        <v>1.0441080000000003</v>
      </c>
      <c r="M4868">
        <v>7</v>
      </c>
      <c r="N4868" s="1">
        <f>IF(data[[#This Row],[Conversions]]=0,0,data[[#This Row],[Spend, Dollars]]/data[[#This Row],[Conversions]])</f>
        <v>0.14915828571428574</v>
      </c>
      <c r="O4868" s="13">
        <f>data[[#This Row],[Conversions]]/data[[#This Row],[Clicks]]</f>
        <v>0.46259582342056571</v>
      </c>
      <c r="P4868" s="11">
        <v>362.4</v>
      </c>
      <c r="Q4868" s="11">
        <f>IF(data[[#This Row],[Spend, Dollars]]=0,0,data[[#This Row],[Total conversion value, Dollars]]/data[[#This Row],[Spend, Dollars]])</f>
        <v>347.09053086462308</v>
      </c>
      <c r="R4868" s="2">
        <v>40</v>
      </c>
      <c r="S4868" s="2">
        <v>5</v>
      </c>
      <c r="T4868" s="2">
        <v>13.5</v>
      </c>
      <c r="U4868" s="2">
        <f t="shared" si="76"/>
        <v>58.5</v>
      </c>
    </row>
    <row r="4869" spans="1:21" x14ac:dyDescent="0.2">
      <c r="A4869" t="s">
        <v>24</v>
      </c>
      <c r="B4869" s="3">
        <v>45178</v>
      </c>
      <c r="C4869" s="10" t="str">
        <f>TEXT(data[[#This Row],[Date]],"mmmm")</f>
        <v>September</v>
      </c>
      <c r="D4869" t="s">
        <v>16</v>
      </c>
      <c r="E4869" t="s">
        <v>19</v>
      </c>
      <c r="F4869" t="s">
        <v>14</v>
      </c>
      <c r="G4869" t="s">
        <v>17</v>
      </c>
      <c r="H4869" s="11">
        <v>1234</v>
      </c>
      <c r="I4869" s="11">
        <v>16.535599999999999</v>
      </c>
      <c r="J4869" s="13">
        <f>data[[#This Row],[Clicks]]/data[[#This Row],[Impressions]]</f>
        <v>1.3399999999999999E-2</v>
      </c>
      <c r="K4869" s="1">
        <v>1.0349999999999995</v>
      </c>
      <c r="L4869" s="2">
        <v>17.114345999999991</v>
      </c>
      <c r="M4869">
        <v>6</v>
      </c>
      <c r="N4869" s="1">
        <f>IF(data[[#This Row],[Conversions]]=0,0,data[[#This Row],[Spend, Dollars]]/data[[#This Row],[Conversions]])</f>
        <v>2.8523909999999986</v>
      </c>
      <c r="O4869" s="13">
        <f>data[[#This Row],[Conversions]]/data[[#This Row],[Clicks]]</f>
        <v>0.36285347976487098</v>
      </c>
      <c r="P4869" s="11">
        <v>453.59999999999997</v>
      </c>
      <c r="Q4869" s="11">
        <f>IF(data[[#This Row],[Spend, Dollars]]=0,0,data[[#This Row],[Total conversion value, Dollars]]/data[[#This Row],[Spend, Dollars]])</f>
        <v>26.504080261086237</v>
      </c>
      <c r="R4869" s="2">
        <v>43</v>
      </c>
      <c r="S4869" s="2">
        <v>14</v>
      </c>
      <c r="T4869" s="2">
        <v>9</v>
      </c>
      <c r="U4869" s="2">
        <f t="shared" si="76"/>
        <v>66</v>
      </c>
    </row>
    <row r="4870" spans="1:21" x14ac:dyDescent="0.2">
      <c r="A4870" t="s">
        <v>24</v>
      </c>
      <c r="B4870" s="3">
        <v>45179</v>
      </c>
      <c r="C4870" s="10" t="str">
        <f>TEXT(data[[#This Row],[Date]],"mmmm")</f>
        <v>September</v>
      </c>
      <c r="D4870" t="s">
        <v>16</v>
      </c>
      <c r="E4870" t="s">
        <v>19</v>
      </c>
      <c r="F4870" t="s">
        <v>14</v>
      </c>
      <c r="G4870" t="s">
        <v>17</v>
      </c>
      <c r="H4870" s="11">
        <v>1169</v>
      </c>
      <c r="I4870" s="11">
        <v>12.040699999999998</v>
      </c>
      <c r="J4870" s="13">
        <f>data[[#This Row],[Clicks]]/data[[#This Row],[Impressions]]</f>
        <v>1.0299999999999998E-2</v>
      </c>
      <c r="K4870" s="1">
        <v>1.3454999999999995</v>
      </c>
      <c r="L4870" s="2">
        <v>16.200761849999989</v>
      </c>
      <c r="M4870">
        <v>3</v>
      </c>
      <c r="N4870" s="1">
        <f>IF(data[[#This Row],[Conversions]]=0,0,data[[#This Row],[Spend, Dollars]]/data[[#This Row],[Conversions]])</f>
        <v>5.4002539499999962</v>
      </c>
      <c r="O4870" s="13">
        <f>data[[#This Row],[Conversions]]/data[[#This Row],[Clicks]]</f>
        <v>0.24915494946307112</v>
      </c>
      <c r="P4870" s="11">
        <v>315.59999999999997</v>
      </c>
      <c r="Q4870" s="11">
        <f>IF(data[[#This Row],[Spend, Dollars]]=0,0,data[[#This Row],[Total conversion value, Dollars]]/data[[#This Row],[Spend, Dollars]])</f>
        <v>19.480565353783049</v>
      </c>
      <c r="R4870" s="2">
        <v>52</v>
      </c>
      <c r="S4870" s="2">
        <v>8</v>
      </c>
      <c r="T4870" s="2">
        <v>15</v>
      </c>
      <c r="U4870" s="2">
        <f t="shared" si="76"/>
        <v>75</v>
      </c>
    </row>
    <row r="4871" spans="1:21" x14ac:dyDescent="0.2">
      <c r="A4871" t="s">
        <v>24</v>
      </c>
      <c r="B4871" s="3">
        <v>45180</v>
      </c>
      <c r="C4871" s="10" t="str">
        <f>TEXT(data[[#This Row],[Date]],"mmmm")</f>
        <v>September</v>
      </c>
      <c r="D4871" t="s">
        <v>16</v>
      </c>
      <c r="E4871" t="s">
        <v>19</v>
      </c>
      <c r="F4871" t="s">
        <v>14</v>
      </c>
      <c r="G4871" t="s">
        <v>17</v>
      </c>
      <c r="H4871" s="11">
        <v>1293</v>
      </c>
      <c r="I4871" s="11">
        <v>12.024900000000001</v>
      </c>
      <c r="J4871" s="13">
        <f>data[[#This Row],[Clicks]]/data[[#This Row],[Impressions]]</f>
        <v>9.300000000000001E-3</v>
      </c>
      <c r="K4871" s="1">
        <v>1.3454999999999995</v>
      </c>
      <c r="L4871" s="2">
        <v>16.179502949999993</v>
      </c>
      <c r="M4871">
        <v>5</v>
      </c>
      <c r="N4871" s="1">
        <f>IF(data[[#This Row],[Conversions]]=0,0,data[[#This Row],[Spend, Dollars]]/data[[#This Row],[Conversions]])</f>
        <v>3.2359005899999986</v>
      </c>
      <c r="O4871" s="13">
        <f>data[[#This Row],[Conversions]]/data[[#This Row],[Clicks]]</f>
        <v>0.41580387362888671</v>
      </c>
      <c r="P4871" s="11">
        <v>326.39999999999998</v>
      </c>
      <c r="Q4871" s="11">
        <f>IF(data[[#This Row],[Spend, Dollars]]=0,0,data[[#This Row],[Total conversion value, Dollars]]/data[[#This Row],[Spend, Dollars]])</f>
        <v>20.173672887769406</v>
      </c>
      <c r="R4871" s="2">
        <v>46</v>
      </c>
      <c r="S4871" s="2">
        <v>12</v>
      </c>
      <c r="T4871" s="2">
        <v>6</v>
      </c>
      <c r="U4871" s="2">
        <f t="shared" si="76"/>
        <v>64</v>
      </c>
    </row>
    <row r="4872" spans="1:21" x14ac:dyDescent="0.2">
      <c r="A4872" t="s">
        <v>24</v>
      </c>
      <c r="B4872" s="3">
        <v>45181</v>
      </c>
      <c r="C4872" s="10" t="str">
        <f>TEXT(data[[#This Row],[Date]],"mmmm")</f>
        <v>September</v>
      </c>
      <c r="D4872" t="s">
        <v>16</v>
      </c>
      <c r="E4872" t="s">
        <v>19</v>
      </c>
      <c r="F4872" t="s">
        <v>14</v>
      </c>
      <c r="G4872" t="s">
        <v>17</v>
      </c>
      <c r="H4872" s="11">
        <v>990</v>
      </c>
      <c r="I4872" s="11">
        <v>12.078000000000003</v>
      </c>
      <c r="J4872" s="13">
        <f>data[[#This Row],[Clicks]]/data[[#This Row],[Impressions]]</f>
        <v>1.2200000000000003E-2</v>
      </c>
      <c r="K4872" s="1">
        <v>1.0119999999999996</v>
      </c>
      <c r="L4872" s="2">
        <v>12.222935999999997</v>
      </c>
      <c r="M4872">
        <v>8</v>
      </c>
      <c r="N4872" s="1">
        <f>IF(data[[#This Row],[Conversions]]=0,0,data[[#This Row],[Spend, Dollars]]/data[[#This Row],[Conversions]])</f>
        <v>1.5278669999999996</v>
      </c>
      <c r="O4872" s="13">
        <f>data[[#This Row],[Conversions]]/data[[#This Row],[Clicks]]</f>
        <v>0.66236131809902288</v>
      </c>
      <c r="P4872" s="11">
        <v>410.4</v>
      </c>
      <c r="Q4872" s="11">
        <f>IF(data[[#This Row],[Spend, Dollars]]=0,0,data[[#This Row],[Total conversion value, Dollars]]/data[[#This Row],[Spend, Dollars]])</f>
        <v>33.576220966877358</v>
      </c>
      <c r="R4872" s="2">
        <v>48</v>
      </c>
      <c r="S4872" s="2">
        <v>9</v>
      </c>
      <c r="T4872" s="2">
        <v>13.5</v>
      </c>
      <c r="U4872" s="2">
        <f t="shared" si="76"/>
        <v>70.5</v>
      </c>
    </row>
    <row r="4873" spans="1:21" x14ac:dyDescent="0.2">
      <c r="A4873" t="s">
        <v>24</v>
      </c>
      <c r="B4873" s="3">
        <v>45182</v>
      </c>
      <c r="C4873" s="10" t="str">
        <f>TEXT(data[[#This Row],[Date]],"mmmm")</f>
        <v>September</v>
      </c>
      <c r="D4873" t="s">
        <v>16</v>
      </c>
      <c r="E4873" t="s">
        <v>19</v>
      </c>
      <c r="F4873" t="s">
        <v>14</v>
      </c>
      <c r="G4873" t="s">
        <v>17</v>
      </c>
      <c r="H4873" s="11">
        <v>644</v>
      </c>
      <c r="I4873" s="11">
        <v>5.9248000000000003</v>
      </c>
      <c r="J4873" s="13">
        <f>data[[#This Row],[Clicks]]/data[[#This Row],[Impressions]]</f>
        <v>9.1999999999999998E-3</v>
      </c>
      <c r="K4873" s="1">
        <v>0.83949999999999969</v>
      </c>
      <c r="L4873" s="2">
        <v>4.9738695999999987</v>
      </c>
      <c r="M4873">
        <v>8</v>
      </c>
      <c r="N4873" s="1">
        <f>IF(data[[#This Row],[Conversions]]=0,0,data[[#This Row],[Spend, Dollars]]/data[[#This Row],[Conversions]])</f>
        <v>0.62173369999999983</v>
      </c>
      <c r="O4873" s="13">
        <f>data[[#This Row],[Conversions]]/data[[#This Row],[Clicks]]</f>
        <v>1.3502565487442613</v>
      </c>
      <c r="P4873" s="11">
        <v>441.59999999999997</v>
      </c>
      <c r="Q4873" s="11">
        <f>IF(data[[#This Row],[Spend, Dollars]]=0,0,data[[#This Row],[Total conversion value, Dollars]]/data[[#This Row],[Spend, Dollars]])</f>
        <v>88.783992246198025</v>
      </c>
      <c r="R4873" s="2">
        <v>43</v>
      </c>
      <c r="S4873" s="2">
        <v>5</v>
      </c>
      <c r="T4873" s="2">
        <v>6</v>
      </c>
      <c r="U4873" s="2">
        <f t="shared" si="76"/>
        <v>54</v>
      </c>
    </row>
    <row r="4874" spans="1:21" x14ac:dyDescent="0.2">
      <c r="A4874" t="s">
        <v>24</v>
      </c>
      <c r="B4874" s="3">
        <v>45183</v>
      </c>
      <c r="C4874" s="10" t="str">
        <f>TEXT(data[[#This Row],[Date]],"mmmm")</f>
        <v>September</v>
      </c>
      <c r="D4874" t="s">
        <v>16</v>
      </c>
      <c r="E4874" t="s">
        <v>19</v>
      </c>
      <c r="F4874" t="s">
        <v>14</v>
      </c>
      <c r="G4874" t="s">
        <v>17</v>
      </c>
      <c r="H4874" s="11">
        <v>951</v>
      </c>
      <c r="I4874" s="11">
        <v>11.792399999999997</v>
      </c>
      <c r="J4874" s="13">
        <f>data[[#This Row],[Clicks]]/data[[#This Row],[Impressions]]</f>
        <v>1.2399999999999996E-2</v>
      </c>
      <c r="K4874" s="1">
        <v>0.93149999999999977</v>
      </c>
      <c r="L4874" s="2">
        <v>10.984620599999994</v>
      </c>
      <c r="M4874">
        <v>5</v>
      </c>
      <c r="N4874" s="1">
        <f>IF(data[[#This Row],[Conversions]]=0,0,data[[#This Row],[Spend, Dollars]]/data[[#This Row],[Conversions]])</f>
        <v>2.1969241199999989</v>
      </c>
      <c r="O4874" s="13">
        <f>data[[#This Row],[Conversions]]/data[[#This Row],[Clicks]]</f>
        <v>0.42400189952850997</v>
      </c>
      <c r="P4874" s="11">
        <v>241.2</v>
      </c>
      <c r="Q4874" s="11">
        <f>IF(data[[#This Row],[Spend, Dollars]]=0,0,data[[#This Row],[Total conversion value, Dollars]]/data[[#This Row],[Spend, Dollars]])</f>
        <v>21.957972767853278</v>
      </c>
      <c r="R4874" s="2">
        <v>47</v>
      </c>
      <c r="S4874" s="2">
        <v>17</v>
      </c>
      <c r="T4874" s="2">
        <v>7.5</v>
      </c>
      <c r="U4874" s="2">
        <f t="shared" si="76"/>
        <v>71.5</v>
      </c>
    </row>
    <row r="4875" spans="1:21" x14ac:dyDescent="0.2">
      <c r="A4875" t="s">
        <v>24</v>
      </c>
      <c r="B4875" s="3">
        <v>45184</v>
      </c>
      <c r="C4875" s="10" t="str">
        <f>TEXT(data[[#This Row],[Date]],"mmmm")</f>
        <v>September</v>
      </c>
      <c r="D4875" t="s">
        <v>16</v>
      </c>
      <c r="E4875" t="s">
        <v>19</v>
      </c>
      <c r="F4875" t="s">
        <v>14</v>
      </c>
      <c r="G4875" t="s">
        <v>17</v>
      </c>
      <c r="H4875" s="11">
        <v>1237</v>
      </c>
      <c r="I4875" s="11">
        <v>18.183900000000001</v>
      </c>
      <c r="J4875" s="13">
        <f>data[[#This Row],[Clicks]]/data[[#This Row],[Impressions]]</f>
        <v>1.4700000000000001E-2</v>
      </c>
      <c r="K4875" s="1">
        <v>0.56349999999999978</v>
      </c>
      <c r="L4875" s="2">
        <v>10.246627649999997</v>
      </c>
      <c r="M4875">
        <v>8</v>
      </c>
      <c r="N4875" s="1">
        <f>IF(data[[#This Row],[Conversions]]=0,0,data[[#This Row],[Spend, Dollars]]/data[[#This Row],[Conversions]])</f>
        <v>1.2808284562499996</v>
      </c>
      <c r="O4875" s="13">
        <f>data[[#This Row],[Conversions]]/data[[#This Row],[Clicks]]</f>
        <v>0.43994962576784957</v>
      </c>
      <c r="P4875" s="11">
        <v>614.4</v>
      </c>
      <c r="Q4875" s="11">
        <f>IF(data[[#This Row],[Spend, Dollars]]=0,0,data[[#This Row],[Total conversion value, Dollars]]/data[[#This Row],[Spend, Dollars]])</f>
        <v>59.961191231536567</v>
      </c>
      <c r="R4875" s="2">
        <v>49</v>
      </c>
      <c r="S4875" s="2">
        <v>12</v>
      </c>
      <c r="T4875" s="2">
        <v>1.5</v>
      </c>
      <c r="U4875" s="2">
        <f t="shared" si="76"/>
        <v>62.5</v>
      </c>
    </row>
    <row r="4876" spans="1:21" x14ac:dyDescent="0.2">
      <c r="A4876" t="s">
        <v>24</v>
      </c>
      <c r="B4876" s="3">
        <v>45185</v>
      </c>
      <c r="C4876" s="10" t="str">
        <f>TEXT(data[[#This Row],[Date]],"mmmm")</f>
        <v>September</v>
      </c>
      <c r="D4876" t="s">
        <v>16</v>
      </c>
      <c r="E4876" t="s">
        <v>19</v>
      </c>
      <c r="F4876" t="s">
        <v>14</v>
      </c>
      <c r="G4876" t="s">
        <v>17</v>
      </c>
      <c r="H4876" s="11">
        <v>1458</v>
      </c>
      <c r="I4876" s="11">
        <v>28.722600000000003</v>
      </c>
      <c r="J4876" s="13">
        <f>data[[#This Row],[Clicks]]/data[[#This Row],[Impressions]]</f>
        <v>1.9700000000000002E-2</v>
      </c>
      <c r="K4876" s="1">
        <v>0.93149999999999977</v>
      </c>
      <c r="L4876" s="2">
        <v>26.755101899999996</v>
      </c>
      <c r="M4876">
        <v>7</v>
      </c>
      <c r="N4876" s="1">
        <f>IF(data[[#This Row],[Conversions]]=0,0,data[[#This Row],[Spend, Dollars]]/data[[#This Row],[Conversions]])</f>
        <v>3.8221574142857135</v>
      </c>
      <c r="O4876" s="13">
        <f>data[[#This Row],[Conversions]]/data[[#This Row],[Clicks]]</f>
        <v>0.24371052759847645</v>
      </c>
      <c r="P4876" s="11">
        <v>447.59999999999997</v>
      </c>
      <c r="Q4876" s="11">
        <f>IF(data[[#This Row],[Spend, Dollars]]=0,0,data[[#This Row],[Total conversion value, Dollars]]/data[[#This Row],[Spend, Dollars]])</f>
        <v>16.729519538851019</v>
      </c>
      <c r="R4876" s="2">
        <v>71</v>
      </c>
      <c r="S4876" s="2">
        <v>15</v>
      </c>
      <c r="T4876" s="2">
        <v>7.5</v>
      </c>
      <c r="U4876" s="2">
        <f t="shared" si="76"/>
        <v>93.5</v>
      </c>
    </row>
    <row r="4877" spans="1:21" x14ac:dyDescent="0.2">
      <c r="A4877" t="s">
        <v>24</v>
      </c>
      <c r="B4877" s="3">
        <v>45186</v>
      </c>
      <c r="C4877" s="10" t="str">
        <f>TEXT(data[[#This Row],[Date]],"mmmm")</f>
        <v>September</v>
      </c>
      <c r="D4877" t="s">
        <v>16</v>
      </c>
      <c r="E4877" t="s">
        <v>19</v>
      </c>
      <c r="F4877" t="s">
        <v>14</v>
      </c>
      <c r="G4877" t="s">
        <v>17</v>
      </c>
      <c r="H4877" s="11">
        <v>1726</v>
      </c>
      <c r="I4877" s="11">
        <v>22.610600000000002</v>
      </c>
      <c r="J4877" s="13">
        <f>data[[#This Row],[Clicks]]/data[[#This Row],[Impressions]]</f>
        <v>1.3100000000000001E-2</v>
      </c>
      <c r="K4877" s="1">
        <v>0.52899999999999969</v>
      </c>
      <c r="L4877" s="2">
        <v>11.961007399999994</v>
      </c>
      <c r="M4877">
        <v>3</v>
      </c>
      <c r="N4877" s="1">
        <f>IF(data[[#This Row],[Conversions]]=0,0,data[[#This Row],[Spend, Dollars]]/data[[#This Row],[Conversions]])</f>
        <v>3.9870024666666648</v>
      </c>
      <c r="O4877" s="13">
        <f>data[[#This Row],[Conversions]]/data[[#This Row],[Clicks]]</f>
        <v>0.13268113185850883</v>
      </c>
      <c r="P4877" s="11">
        <v>297.59999999999997</v>
      </c>
      <c r="Q4877" s="11">
        <f>IF(data[[#This Row],[Spend, Dollars]]=0,0,data[[#This Row],[Total conversion value, Dollars]]/data[[#This Row],[Spend, Dollars]])</f>
        <v>24.880847410896184</v>
      </c>
      <c r="R4877" s="2">
        <v>64</v>
      </c>
      <c r="S4877" s="2">
        <v>7</v>
      </c>
      <c r="T4877" s="2">
        <v>3</v>
      </c>
      <c r="U4877" s="2">
        <f t="shared" si="76"/>
        <v>74</v>
      </c>
    </row>
    <row r="4878" spans="1:21" x14ac:dyDescent="0.2">
      <c r="A4878" t="s">
        <v>24</v>
      </c>
      <c r="B4878" s="3">
        <v>45187</v>
      </c>
      <c r="C4878" s="10" t="str">
        <f>TEXT(data[[#This Row],[Date]],"mmmm")</f>
        <v>September</v>
      </c>
      <c r="D4878" t="s">
        <v>16</v>
      </c>
      <c r="E4878" t="s">
        <v>19</v>
      </c>
      <c r="F4878" t="s">
        <v>14</v>
      </c>
      <c r="G4878" t="s">
        <v>17</v>
      </c>
      <c r="H4878" s="11">
        <v>1435</v>
      </c>
      <c r="I4878" s="11">
        <v>18.224499999999999</v>
      </c>
      <c r="J4878" s="13">
        <f>data[[#This Row],[Clicks]]/data[[#This Row],[Impressions]]</f>
        <v>1.2699999999999999E-2</v>
      </c>
      <c r="K4878" s="1">
        <v>6.900000000000002E-2</v>
      </c>
      <c r="L4878" s="2">
        <v>1.2574905000000003</v>
      </c>
      <c r="M4878">
        <v>7</v>
      </c>
      <c r="N4878" s="1">
        <f>IF(data[[#This Row],[Conversions]]=0,0,data[[#This Row],[Spend, Dollars]]/data[[#This Row],[Conversions]])</f>
        <v>0.17964150000000004</v>
      </c>
      <c r="O4878" s="13">
        <f>data[[#This Row],[Conversions]]/data[[#This Row],[Clicks]]</f>
        <v>0.3840983291722681</v>
      </c>
      <c r="P4878" s="11">
        <v>523.19999999999993</v>
      </c>
      <c r="Q4878" s="11">
        <f>IF(data[[#This Row],[Spend, Dollars]]=0,0,data[[#This Row],[Total conversion value, Dollars]]/data[[#This Row],[Spend, Dollars]])</f>
        <v>416.06676153815857</v>
      </c>
      <c r="R4878" s="2">
        <v>48</v>
      </c>
      <c r="S4878" s="2">
        <v>11</v>
      </c>
      <c r="T4878" s="2">
        <v>7.5</v>
      </c>
      <c r="U4878" s="2">
        <f t="shared" si="76"/>
        <v>66.5</v>
      </c>
    </row>
    <row r="4879" spans="1:21" x14ac:dyDescent="0.2">
      <c r="A4879" t="s">
        <v>24</v>
      </c>
      <c r="B4879" s="3">
        <v>45188</v>
      </c>
      <c r="C4879" s="10" t="str">
        <f>TEXT(data[[#This Row],[Date]],"mmmm")</f>
        <v>September</v>
      </c>
      <c r="D4879" t="s">
        <v>16</v>
      </c>
      <c r="E4879" t="s">
        <v>19</v>
      </c>
      <c r="F4879" t="s">
        <v>14</v>
      </c>
      <c r="G4879" t="s">
        <v>17</v>
      </c>
      <c r="H4879" s="11">
        <v>1068</v>
      </c>
      <c r="I4879" s="11">
        <v>15.379199999999999</v>
      </c>
      <c r="J4879" s="13">
        <f>data[[#This Row],[Clicks]]/data[[#This Row],[Impressions]]</f>
        <v>1.44E-2</v>
      </c>
      <c r="K4879" s="1">
        <v>1.3339999999999996</v>
      </c>
      <c r="L4879" s="2">
        <v>20.515852799999994</v>
      </c>
      <c r="M4879">
        <v>5</v>
      </c>
      <c r="N4879" s="1">
        <f>IF(data[[#This Row],[Conversions]]=0,0,data[[#This Row],[Spend, Dollars]]/data[[#This Row],[Conversions]])</f>
        <v>4.1031705599999988</v>
      </c>
      <c r="O4879" s="13">
        <f>data[[#This Row],[Conversions]]/data[[#This Row],[Clicks]]</f>
        <v>0.32511444028297964</v>
      </c>
      <c r="P4879" s="11">
        <v>292.8</v>
      </c>
      <c r="Q4879" s="11">
        <f>IF(data[[#This Row],[Spend, Dollars]]=0,0,data[[#This Row],[Total conversion value, Dollars]]/data[[#This Row],[Spend, Dollars]])</f>
        <v>14.271890272092422</v>
      </c>
      <c r="R4879" s="2">
        <v>72</v>
      </c>
      <c r="S4879" s="2">
        <v>4</v>
      </c>
      <c r="T4879" s="2">
        <v>13.5</v>
      </c>
      <c r="U4879" s="2">
        <f t="shared" si="76"/>
        <v>89.5</v>
      </c>
    </row>
    <row r="4880" spans="1:21" x14ac:dyDescent="0.2">
      <c r="A4880" t="s">
        <v>24</v>
      </c>
      <c r="B4880" s="3">
        <v>45189</v>
      </c>
      <c r="C4880" s="10" t="str">
        <f>TEXT(data[[#This Row],[Date]],"mmmm")</f>
        <v>September</v>
      </c>
      <c r="D4880" t="s">
        <v>16</v>
      </c>
      <c r="E4880" t="s">
        <v>19</v>
      </c>
      <c r="F4880" t="s">
        <v>14</v>
      </c>
      <c r="G4880" t="s">
        <v>17</v>
      </c>
      <c r="H4880" s="11">
        <v>1673</v>
      </c>
      <c r="I4880" s="11">
        <v>18.737599999999997</v>
      </c>
      <c r="J4880" s="13">
        <f>data[[#This Row],[Clicks]]/data[[#This Row],[Impressions]]</f>
        <v>1.1199999999999998E-2</v>
      </c>
      <c r="K4880" s="1">
        <v>0.34500000000000003</v>
      </c>
      <c r="L4880" s="2">
        <v>6.4644719999999998</v>
      </c>
      <c r="M4880">
        <v>7</v>
      </c>
      <c r="N4880" s="1">
        <f>IF(data[[#This Row],[Conversions]]=0,0,data[[#This Row],[Spend, Dollars]]/data[[#This Row],[Conversions]])</f>
        <v>0.92349599999999998</v>
      </c>
      <c r="O4880" s="13">
        <f>data[[#This Row],[Conversions]]/data[[#This Row],[Clicks]]</f>
        <v>0.37358039450089664</v>
      </c>
      <c r="P4880" s="11">
        <v>295.2</v>
      </c>
      <c r="Q4880" s="11">
        <f>IF(data[[#This Row],[Spend, Dollars]]=0,0,data[[#This Row],[Total conversion value, Dollars]]/data[[#This Row],[Spend, Dollars]])</f>
        <v>45.664982383712079</v>
      </c>
      <c r="R4880" s="2">
        <v>70</v>
      </c>
      <c r="S4880" s="2">
        <v>15</v>
      </c>
      <c r="T4880" s="2">
        <v>6</v>
      </c>
      <c r="U4880" s="2">
        <f t="shared" si="76"/>
        <v>91</v>
      </c>
    </row>
    <row r="4881" spans="1:21" x14ac:dyDescent="0.2">
      <c r="A4881" t="s">
        <v>24</v>
      </c>
      <c r="B4881" s="3">
        <v>45190</v>
      </c>
      <c r="C4881" s="10" t="str">
        <f>TEXT(data[[#This Row],[Date]],"mmmm")</f>
        <v>September</v>
      </c>
      <c r="D4881" t="s">
        <v>16</v>
      </c>
      <c r="E4881" t="s">
        <v>19</v>
      </c>
      <c r="F4881" t="s">
        <v>14</v>
      </c>
      <c r="G4881" t="s">
        <v>17</v>
      </c>
      <c r="H4881" s="11">
        <v>1501</v>
      </c>
      <c r="I4881" s="11">
        <v>21.164099999999998</v>
      </c>
      <c r="J4881" s="13">
        <f>data[[#This Row],[Clicks]]/data[[#This Row],[Impressions]]</f>
        <v>1.4099999999999998E-2</v>
      </c>
      <c r="K4881" s="1">
        <v>0.86249999999999971</v>
      </c>
      <c r="L4881" s="2">
        <v>18.254036249999992</v>
      </c>
      <c r="M4881">
        <v>4</v>
      </c>
      <c r="N4881" s="1">
        <f>IF(data[[#This Row],[Conversions]]=0,0,data[[#This Row],[Spend, Dollars]]/data[[#This Row],[Conversions]])</f>
        <v>4.5635090624999979</v>
      </c>
      <c r="O4881" s="13">
        <f>data[[#This Row],[Conversions]]/data[[#This Row],[Clicks]]</f>
        <v>0.18899929597762249</v>
      </c>
      <c r="P4881" s="11">
        <v>109.2</v>
      </c>
      <c r="Q4881" s="11">
        <f>IF(data[[#This Row],[Spend, Dollars]]=0,0,data[[#This Row],[Total conversion value, Dollars]]/data[[#This Row],[Spend, Dollars]])</f>
        <v>5.9822385857264884</v>
      </c>
      <c r="R4881" s="2">
        <v>87</v>
      </c>
      <c r="S4881" s="2">
        <v>12</v>
      </c>
      <c r="T4881" s="2">
        <v>13.5</v>
      </c>
      <c r="U4881" s="2">
        <f t="shared" si="76"/>
        <v>112.5</v>
      </c>
    </row>
    <row r="4882" spans="1:21" x14ac:dyDescent="0.2">
      <c r="A4882" t="s">
        <v>24</v>
      </c>
      <c r="B4882" s="3">
        <v>45191</v>
      </c>
      <c r="C4882" s="10" t="str">
        <f>TEXT(data[[#This Row],[Date]],"mmmm")</f>
        <v>September</v>
      </c>
      <c r="D4882" t="s">
        <v>16</v>
      </c>
      <c r="E4882" t="s">
        <v>19</v>
      </c>
      <c r="F4882" t="s">
        <v>14</v>
      </c>
      <c r="G4882" t="s">
        <v>17</v>
      </c>
      <c r="H4882" s="11">
        <v>951</v>
      </c>
      <c r="I4882" s="11">
        <v>14.5503</v>
      </c>
      <c r="J4882" s="13">
        <f>data[[#This Row],[Clicks]]/data[[#This Row],[Impressions]]</f>
        <v>1.5299999999999999E-2</v>
      </c>
      <c r="K4882" s="1">
        <v>1.3684999999999996</v>
      </c>
      <c r="L4882" s="2">
        <v>19.912085549999993</v>
      </c>
      <c r="M4882">
        <v>4</v>
      </c>
      <c r="N4882" s="1">
        <f>IF(data[[#This Row],[Conversions]]=0,0,data[[#This Row],[Spend, Dollars]]/data[[#This Row],[Conversions]])</f>
        <v>4.9780213874999983</v>
      </c>
      <c r="O4882" s="13">
        <f>data[[#This Row],[Conversions]]/data[[#This Row],[Clicks]]</f>
        <v>0.27490842113221031</v>
      </c>
      <c r="P4882" s="11">
        <v>222</v>
      </c>
      <c r="Q4882" s="11">
        <f>IF(data[[#This Row],[Spend, Dollars]]=0,0,data[[#This Row],[Total conversion value, Dollars]]/data[[#This Row],[Spend, Dollars]])</f>
        <v>11.149007945076857</v>
      </c>
      <c r="R4882" s="2">
        <v>57</v>
      </c>
      <c r="S4882" s="2">
        <v>8</v>
      </c>
      <c r="T4882" s="2">
        <v>0</v>
      </c>
      <c r="U4882" s="2">
        <f t="shared" si="76"/>
        <v>65</v>
      </c>
    </row>
    <row r="4883" spans="1:21" x14ac:dyDescent="0.2">
      <c r="A4883" t="s">
        <v>24</v>
      </c>
      <c r="B4883" s="3">
        <v>45192</v>
      </c>
      <c r="C4883" s="10" t="str">
        <f>TEXT(data[[#This Row],[Date]],"mmmm")</f>
        <v>September</v>
      </c>
      <c r="D4883" t="s">
        <v>16</v>
      </c>
      <c r="E4883" t="s">
        <v>19</v>
      </c>
      <c r="F4883" t="s">
        <v>14</v>
      </c>
      <c r="G4883" t="s">
        <v>17</v>
      </c>
      <c r="H4883" s="11">
        <v>921</v>
      </c>
      <c r="I4883" s="11">
        <v>13.354499999999996</v>
      </c>
      <c r="J4883" s="13">
        <f>data[[#This Row],[Clicks]]/data[[#This Row],[Impressions]]</f>
        <v>1.4499999999999996E-2</v>
      </c>
      <c r="K4883" s="1">
        <v>0.34499999999999997</v>
      </c>
      <c r="L4883" s="2">
        <v>4.6073024999999985</v>
      </c>
      <c r="M4883">
        <v>4</v>
      </c>
      <c r="N4883" s="1">
        <f>IF(data[[#This Row],[Conversions]]=0,0,data[[#This Row],[Spend, Dollars]]/data[[#This Row],[Conversions]])</f>
        <v>1.1518256249999996</v>
      </c>
      <c r="O4883" s="13">
        <f>data[[#This Row],[Conversions]]/data[[#This Row],[Clicks]]</f>
        <v>0.29952450484855303</v>
      </c>
      <c r="P4883" s="11">
        <v>169.2</v>
      </c>
      <c r="Q4883" s="11">
        <f>IF(data[[#This Row],[Spend, Dollars]]=0,0,data[[#This Row],[Total conversion value, Dollars]]/data[[#This Row],[Spend, Dollars]])</f>
        <v>36.724308855344326</v>
      </c>
      <c r="R4883" s="2">
        <v>27</v>
      </c>
      <c r="S4883" s="2">
        <v>10</v>
      </c>
      <c r="T4883" s="2">
        <v>0</v>
      </c>
      <c r="U4883" s="2">
        <f t="shared" si="76"/>
        <v>37</v>
      </c>
    </row>
    <row r="4884" spans="1:21" x14ac:dyDescent="0.2">
      <c r="A4884" t="s">
        <v>24</v>
      </c>
      <c r="B4884" s="3">
        <v>45193</v>
      </c>
      <c r="C4884" s="10" t="str">
        <f>TEXT(data[[#This Row],[Date]],"mmmm")</f>
        <v>September</v>
      </c>
      <c r="D4884" t="s">
        <v>16</v>
      </c>
      <c r="E4884" t="s">
        <v>19</v>
      </c>
      <c r="F4884" t="s">
        <v>14</v>
      </c>
      <c r="G4884" t="s">
        <v>17</v>
      </c>
      <c r="H4884" s="11">
        <v>1121</v>
      </c>
      <c r="I4884" s="11">
        <v>11.6584</v>
      </c>
      <c r="J4884" s="13">
        <f>data[[#This Row],[Clicks]]/data[[#This Row],[Impressions]]</f>
        <v>1.04E-2</v>
      </c>
      <c r="K4884" s="1">
        <v>0.42549999999999988</v>
      </c>
      <c r="L4884" s="2">
        <v>4.9606491999999989</v>
      </c>
      <c r="M4884">
        <v>7</v>
      </c>
      <c r="N4884" s="1">
        <f>IF(data[[#This Row],[Conversions]]=0,0,data[[#This Row],[Spend, Dollars]]/data[[#This Row],[Conversions]])</f>
        <v>0.7086641714285713</v>
      </c>
      <c r="O4884" s="13">
        <f>data[[#This Row],[Conversions]]/data[[#This Row],[Clicks]]</f>
        <v>0.6004254443148288</v>
      </c>
      <c r="P4884" s="11">
        <v>192</v>
      </c>
      <c r="Q4884" s="11">
        <f>IF(data[[#This Row],[Spend, Dollars]]=0,0,data[[#This Row],[Total conversion value, Dollars]]/data[[#This Row],[Spend, Dollars]])</f>
        <v>38.704611485125788</v>
      </c>
      <c r="R4884" s="2">
        <v>49</v>
      </c>
      <c r="S4884" s="2">
        <v>10</v>
      </c>
      <c r="T4884" s="2">
        <v>1.5</v>
      </c>
      <c r="U4884" s="2">
        <f t="shared" si="76"/>
        <v>60.5</v>
      </c>
    </row>
    <row r="4885" spans="1:21" x14ac:dyDescent="0.2">
      <c r="A4885" t="s">
        <v>24</v>
      </c>
      <c r="B4885" s="3">
        <v>45194</v>
      </c>
      <c r="C4885" s="10" t="str">
        <f>TEXT(data[[#This Row],[Date]],"mmmm")</f>
        <v>September</v>
      </c>
      <c r="D4885" t="s">
        <v>16</v>
      </c>
      <c r="E4885" t="s">
        <v>19</v>
      </c>
      <c r="F4885" t="s">
        <v>14</v>
      </c>
      <c r="G4885" t="s">
        <v>17</v>
      </c>
      <c r="H4885" s="11">
        <v>1642</v>
      </c>
      <c r="I4885" s="11">
        <v>27.257200000000001</v>
      </c>
      <c r="J4885" s="13">
        <f>data[[#This Row],[Clicks]]/data[[#This Row],[Impressions]]</f>
        <v>1.66E-2</v>
      </c>
      <c r="K4885" s="1">
        <v>0.71299999999999963</v>
      </c>
      <c r="L4885" s="2">
        <v>19.43438359999999</v>
      </c>
      <c r="M4885">
        <v>4</v>
      </c>
      <c r="N4885" s="1">
        <f>IF(data[[#This Row],[Conversions]]=0,0,data[[#This Row],[Spend, Dollars]]/data[[#This Row],[Conversions]])</f>
        <v>4.8585958999999974</v>
      </c>
      <c r="O4885" s="13">
        <f>data[[#This Row],[Conversions]]/data[[#This Row],[Clicks]]</f>
        <v>0.14675021645656927</v>
      </c>
      <c r="P4885" s="11">
        <v>313.2</v>
      </c>
      <c r="Q4885" s="11">
        <f>IF(data[[#This Row],[Spend, Dollars]]=0,0,data[[#This Row],[Total conversion value, Dollars]]/data[[#This Row],[Spend, Dollars]])</f>
        <v>16.11576710876491</v>
      </c>
      <c r="R4885" s="2">
        <v>39</v>
      </c>
      <c r="S4885" s="2">
        <v>7</v>
      </c>
      <c r="T4885" s="2">
        <v>0</v>
      </c>
      <c r="U4885" s="2">
        <f t="shared" si="76"/>
        <v>46</v>
      </c>
    </row>
    <row r="4886" spans="1:21" x14ac:dyDescent="0.2">
      <c r="A4886" t="s">
        <v>24</v>
      </c>
      <c r="B4886" s="3">
        <v>45195</v>
      </c>
      <c r="C4886" s="10" t="str">
        <f>TEXT(data[[#This Row],[Date]],"mmmm")</f>
        <v>September</v>
      </c>
      <c r="D4886" t="s">
        <v>16</v>
      </c>
      <c r="E4886" t="s">
        <v>19</v>
      </c>
      <c r="F4886" t="s">
        <v>14</v>
      </c>
      <c r="G4886" t="s">
        <v>17</v>
      </c>
      <c r="H4886" s="11">
        <v>1109</v>
      </c>
      <c r="I4886" s="11">
        <v>20.627399999999998</v>
      </c>
      <c r="J4886" s="13">
        <f>data[[#This Row],[Clicks]]/data[[#This Row],[Impressions]]</f>
        <v>1.8599999999999998E-2</v>
      </c>
      <c r="K4886" s="1">
        <v>0.68999999999999961</v>
      </c>
      <c r="L4886" s="2">
        <v>14.232905999999991</v>
      </c>
      <c r="M4886">
        <v>8</v>
      </c>
      <c r="N4886" s="1">
        <f>IF(data[[#This Row],[Conversions]]=0,0,data[[#This Row],[Spend, Dollars]]/data[[#This Row],[Conversions]])</f>
        <v>1.7791132499999989</v>
      </c>
      <c r="O4886" s="13">
        <f>data[[#This Row],[Conversions]]/data[[#This Row],[Clicks]]</f>
        <v>0.38783365814402204</v>
      </c>
      <c r="P4886" s="11">
        <v>438</v>
      </c>
      <c r="Q4886" s="11">
        <f>IF(data[[#This Row],[Spend, Dollars]]=0,0,data[[#This Row],[Total conversion value, Dollars]]/data[[#This Row],[Spend, Dollars]])</f>
        <v>30.773757657080029</v>
      </c>
      <c r="R4886" s="2">
        <v>52</v>
      </c>
      <c r="S4886" s="2">
        <v>10</v>
      </c>
      <c r="T4886" s="2">
        <v>10.5</v>
      </c>
      <c r="U4886" s="2">
        <f t="shared" si="76"/>
        <v>72.5</v>
      </c>
    </row>
    <row r="4887" spans="1:21" x14ac:dyDescent="0.2">
      <c r="A4887" t="s">
        <v>24</v>
      </c>
      <c r="B4887" s="3">
        <v>45196</v>
      </c>
      <c r="C4887" s="10" t="str">
        <f>TEXT(data[[#This Row],[Date]],"mmmm")</f>
        <v>September</v>
      </c>
      <c r="D4887" t="s">
        <v>16</v>
      </c>
      <c r="E4887" t="s">
        <v>19</v>
      </c>
      <c r="F4887" t="s">
        <v>14</v>
      </c>
      <c r="G4887" t="s">
        <v>17</v>
      </c>
      <c r="H4887" s="11">
        <v>997</v>
      </c>
      <c r="I4887" s="11">
        <v>16.649899999999999</v>
      </c>
      <c r="J4887" s="13">
        <f>data[[#This Row],[Clicks]]/data[[#This Row],[Impressions]]</f>
        <v>1.67E-2</v>
      </c>
      <c r="K4887" s="1">
        <v>0.73599999999999965</v>
      </c>
      <c r="L4887" s="2">
        <v>12.254326399999993</v>
      </c>
      <c r="M4887">
        <v>8</v>
      </c>
      <c r="N4887" s="1">
        <f>IF(data[[#This Row],[Conversions]]=0,0,data[[#This Row],[Spend, Dollars]]/data[[#This Row],[Conversions]])</f>
        <v>1.5317907999999991</v>
      </c>
      <c r="O4887" s="13">
        <f>data[[#This Row],[Conversions]]/data[[#This Row],[Clicks]]</f>
        <v>0.4804833662664641</v>
      </c>
      <c r="P4887" s="11">
        <v>514.79999999999995</v>
      </c>
      <c r="Q4887" s="11">
        <f>IF(data[[#This Row],[Spend, Dollars]]=0,0,data[[#This Row],[Total conversion value, Dollars]]/data[[#This Row],[Spend, Dollars]])</f>
        <v>42.009653015281216</v>
      </c>
      <c r="R4887" s="2">
        <v>69</v>
      </c>
      <c r="S4887" s="2">
        <v>17</v>
      </c>
      <c r="T4887" s="2">
        <v>0</v>
      </c>
      <c r="U4887" s="2">
        <f t="shared" si="76"/>
        <v>86</v>
      </c>
    </row>
    <row r="4888" spans="1:21" x14ac:dyDescent="0.2">
      <c r="A4888" t="s">
        <v>24</v>
      </c>
      <c r="B4888" s="3">
        <v>45197</v>
      </c>
      <c r="C4888" s="10" t="str">
        <f>TEXT(data[[#This Row],[Date]],"mmmm")</f>
        <v>September</v>
      </c>
      <c r="D4888" t="s">
        <v>16</v>
      </c>
      <c r="E4888" t="s">
        <v>19</v>
      </c>
      <c r="F4888" t="s">
        <v>14</v>
      </c>
      <c r="G4888" t="s">
        <v>17</v>
      </c>
      <c r="H4888" s="11">
        <v>1619</v>
      </c>
      <c r="I4888" s="11">
        <v>23.637399999999996</v>
      </c>
      <c r="J4888" s="13">
        <f>data[[#This Row],[Clicks]]/data[[#This Row],[Impressions]]</f>
        <v>1.4599999999999997E-2</v>
      </c>
      <c r="K4888" s="1">
        <v>0.17250000000000007</v>
      </c>
      <c r="L4888" s="2">
        <v>4.0774515000000013</v>
      </c>
      <c r="M4888">
        <v>5</v>
      </c>
      <c r="N4888" s="1">
        <f>IF(data[[#This Row],[Conversions]]=0,0,data[[#This Row],[Spend, Dollars]]/data[[#This Row],[Conversions]])</f>
        <v>0.81549030000000022</v>
      </c>
      <c r="O4888" s="13">
        <f>data[[#This Row],[Conversions]]/data[[#This Row],[Clicks]]</f>
        <v>0.21152918679719432</v>
      </c>
      <c r="P4888" s="11">
        <v>337.2</v>
      </c>
      <c r="Q4888" s="11">
        <f>IF(data[[#This Row],[Spend, Dollars]]=0,0,data[[#This Row],[Total conversion value, Dollars]]/data[[#This Row],[Spend, Dollars]])</f>
        <v>82.698715116537841</v>
      </c>
      <c r="R4888" s="2">
        <v>47</v>
      </c>
      <c r="S4888" s="2">
        <v>7</v>
      </c>
      <c r="T4888" s="2">
        <v>4.5</v>
      </c>
      <c r="U4888" s="2">
        <f t="shared" si="76"/>
        <v>58.5</v>
      </c>
    </row>
    <row r="4889" spans="1:21" x14ac:dyDescent="0.2">
      <c r="A4889" t="s">
        <v>24</v>
      </c>
      <c r="B4889" s="3">
        <v>45198</v>
      </c>
      <c r="C4889" s="10" t="str">
        <f>TEXT(data[[#This Row],[Date]],"mmmm")</f>
        <v>September</v>
      </c>
      <c r="D4889" t="s">
        <v>16</v>
      </c>
      <c r="E4889" t="s">
        <v>19</v>
      </c>
      <c r="F4889" t="s">
        <v>14</v>
      </c>
      <c r="G4889" t="s">
        <v>17</v>
      </c>
      <c r="H4889" s="11">
        <v>861</v>
      </c>
      <c r="I4889" s="11">
        <v>10.934700000000003</v>
      </c>
      <c r="J4889" s="13">
        <f>data[[#This Row],[Clicks]]/data[[#This Row],[Impressions]]</f>
        <v>1.2700000000000003E-2</v>
      </c>
      <c r="K4889" s="1">
        <v>5.7500000000000016E-2</v>
      </c>
      <c r="L4889" s="2">
        <v>0.62874525000000037</v>
      </c>
      <c r="M4889">
        <v>9</v>
      </c>
      <c r="N4889" s="1">
        <f>IF(data[[#This Row],[Conversions]]=0,0,data[[#This Row],[Spend, Dollars]]/data[[#This Row],[Conversions]])</f>
        <v>6.9860583333333379E-2</v>
      </c>
      <c r="O4889" s="13">
        <f>data[[#This Row],[Conversions]]/data[[#This Row],[Clicks]]</f>
        <v>0.82306784822628853</v>
      </c>
      <c r="P4889" s="11">
        <v>740.4</v>
      </c>
      <c r="Q4889" s="11">
        <f>IF(data[[#This Row],[Spend, Dollars]]=0,0,data[[#This Row],[Total conversion value, Dollars]]/data[[#This Row],[Spend, Dollars]])</f>
        <v>1177.5834489405679</v>
      </c>
      <c r="R4889" s="2">
        <v>76</v>
      </c>
      <c r="S4889" s="2">
        <v>9</v>
      </c>
      <c r="T4889" s="2">
        <v>1.5</v>
      </c>
      <c r="U4889" s="2">
        <f t="shared" si="76"/>
        <v>86.5</v>
      </c>
    </row>
    <row r="4890" spans="1:21" x14ac:dyDescent="0.2">
      <c r="A4890" t="s">
        <v>24</v>
      </c>
      <c r="B4890" s="3">
        <v>45199</v>
      </c>
      <c r="C4890" s="10" t="str">
        <f>TEXT(data[[#This Row],[Date]],"mmmm")</f>
        <v>September</v>
      </c>
      <c r="D4890" t="s">
        <v>16</v>
      </c>
      <c r="E4890" t="s">
        <v>19</v>
      </c>
      <c r="F4890" t="s">
        <v>14</v>
      </c>
      <c r="G4890" t="s">
        <v>17</v>
      </c>
      <c r="H4890" s="11">
        <v>1416</v>
      </c>
      <c r="I4890" s="11">
        <v>23.505600000000001</v>
      </c>
      <c r="J4890" s="13">
        <f>data[[#This Row],[Clicks]]/data[[#This Row],[Impressions]]</f>
        <v>1.66E-2</v>
      </c>
      <c r="K4890" s="1">
        <v>0.24150000000000008</v>
      </c>
      <c r="L4890" s="2">
        <v>5.6766024000000019</v>
      </c>
      <c r="M4890">
        <v>5</v>
      </c>
      <c r="N4890" s="1">
        <f>IF(data[[#This Row],[Conversions]]=0,0,data[[#This Row],[Spend, Dollars]]/data[[#This Row],[Conversions]])</f>
        <v>1.1353204800000003</v>
      </c>
      <c r="O4890" s="13">
        <f>data[[#This Row],[Conversions]]/data[[#This Row],[Clicks]]</f>
        <v>0.21271526785106526</v>
      </c>
      <c r="P4890" s="11">
        <v>232.79999999999998</v>
      </c>
      <c r="Q4890" s="11">
        <f>IF(data[[#This Row],[Spend, Dollars]]=0,0,data[[#This Row],[Total conversion value, Dollars]]/data[[#This Row],[Spend, Dollars]])</f>
        <v>41.010446671410335</v>
      </c>
      <c r="R4890" s="2">
        <v>63</v>
      </c>
      <c r="S4890" s="2">
        <v>16</v>
      </c>
      <c r="T4890" s="2">
        <v>0</v>
      </c>
      <c r="U4890" s="2">
        <f t="shared" si="76"/>
        <v>79</v>
      </c>
    </row>
    <row r="4891" spans="1:21" x14ac:dyDescent="0.2">
      <c r="A4891" t="s">
        <v>24</v>
      </c>
      <c r="B4891" s="3">
        <v>45200</v>
      </c>
      <c r="C4891" s="10" t="str">
        <f>TEXT(data[[#This Row],[Date]],"mmmm")</f>
        <v>October</v>
      </c>
      <c r="D4891" t="s">
        <v>16</v>
      </c>
      <c r="E4891" t="s">
        <v>19</v>
      </c>
      <c r="F4891" t="s">
        <v>14</v>
      </c>
      <c r="G4891" t="s">
        <v>17</v>
      </c>
      <c r="H4891" s="11">
        <v>1114</v>
      </c>
      <c r="I4891" s="11">
        <v>14.0364</v>
      </c>
      <c r="J4891" s="13">
        <f>data[[#This Row],[Clicks]]/data[[#This Row],[Impressions]]</f>
        <v>1.26E-2</v>
      </c>
      <c r="K4891" s="1">
        <v>0.63249999999999973</v>
      </c>
      <c r="L4891" s="2">
        <v>8.8780229999999971</v>
      </c>
      <c r="M4891">
        <v>4</v>
      </c>
      <c r="N4891" s="1">
        <f>IF(data[[#This Row],[Conversions]]=0,0,data[[#This Row],[Spend, Dollars]]/data[[#This Row],[Conversions]])</f>
        <v>2.2195057499999993</v>
      </c>
      <c r="O4891" s="13">
        <f>data[[#This Row],[Conversions]]/data[[#This Row],[Clicks]]</f>
        <v>0.28497335499130833</v>
      </c>
      <c r="P4891" s="11">
        <v>188.4</v>
      </c>
      <c r="Q4891" s="11">
        <f>IF(data[[#This Row],[Spend, Dollars]]=0,0,data[[#This Row],[Total conversion value, Dollars]]/data[[#This Row],[Spend, Dollars]])</f>
        <v>21.220940743226286</v>
      </c>
      <c r="R4891" s="2">
        <v>40</v>
      </c>
      <c r="S4891" s="2">
        <v>6</v>
      </c>
      <c r="T4891" s="2">
        <v>6</v>
      </c>
      <c r="U4891" s="2">
        <f t="shared" si="76"/>
        <v>52</v>
      </c>
    </row>
    <row r="4892" spans="1:21" x14ac:dyDescent="0.2">
      <c r="A4892" t="s">
        <v>24</v>
      </c>
      <c r="B4892" s="3">
        <v>45201</v>
      </c>
      <c r="C4892" s="10" t="str">
        <f>TEXT(data[[#This Row],[Date]],"mmmm")</f>
        <v>October</v>
      </c>
      <c r="D4892" t="s">
        <v>16</v>
      </c>
      <c r="E4892" t="s">
        <v>19</v>
      </c>
      <c r="F4892" t="s">
        <v>14</v>
      </c>
      <c r="G4892" t="s">
        <v>17</v>
      </c>
      <c r="H4892" s="11">
        <v>1439</v>
      </c>
      <c r="I4892" s="11">
        <v>19.858199999999997</v>
      </c>
      <c r="J4892" s="13">
        <f>data[[#This Row],[Clicks]]/data[[#This Row],[Impressions]]</f>
        <v>1.3799999999999998E-2</v>
      </c>
      <c r="K4892" s="1">
        <v>0.85099999999999965</v>
      </c>
      <c r="L4892" s="2">
        <v>16.899328199999989</v>
      </c>
      <c r="M4892">
        <v>5</v>
      </c>
      <c r="N4892" s="1">
        <f>IF(data[[#This Row],[Conversions]]=0,0,data[[#This Row],[Spend, Dollars]]/data[[#This Row],[Conversions]])</f>
        <v>3.3798656399999976</v>
      </c>
      <c r="O4892" s="13">
        <f>data[[#This Row],[Conversions]]/data[[#This Row],[Clicks]]</f>
        <v>0.25178515676143864</v>
      </c>
      <c r="P4892" s="11">
        <v>332.4</v>
      </c>
      <c r="Q4892" s="11">
        <f>IF(data[[#This Row],[Spend, Dollars]]=0,0,data[[#This Row],[Total conversion value, Dollars]]/data[[#This Row],[Spend, Dollars]])</f>
        <v>19.669420941833664</v>
      </c>
      <c r="R4892" s="2">
        <v>54</v>
      </c>
      <c r="S4892" s="2">
        <v>5</v>
      </c>
      <c r="T4892" s="2">
        <v>12</v>
      </c>
      <c r="U4892" s="2">
        <f t="shared" si="76"/>
        <v>71</v>
      </c>
    </row>
    <row r="4893" spans="1:21" x14ac:dyDescent="0.2">
      <c r="A4893" t="s">
        <v>24</v>
      </c>
      <c r="B4893" s="3">
        <v>45202</v>
      </c>
      <c r="C4893" s="10" t="str">
        <f>TEXT(data[[#This Row],[Date]],"mmmm")</f>
        <v>October</v>
      </c>
      <c r="D4893" t="s">
        <v>16</v>
      </c>
      <c r="E4893" t="s">
        <v>19</v>
      </c>
      <c r="F4893" t="s">
        <v>14</v>
      </c>
      <c r="G4893" t="s">
        <v>17</v>
      </c>
      <c r="H4893" s="11">
        <v>1134</v>
      </c>
      <c r="I4893" s="11">
        <v>16.442999999999998</v>
      </c>
      <c r="J4893" s="13">
        <f>data[[#This Row],[Clicks]]/data[[#This Row],[Impressions]]</f>
        <v>1.4499999999999997E-2</v>
      </c>
      <c r="K4893" s="1">
        <v>0.77049999999999974</v>
      </c>
      <c r="L4893" s="2">
        <v>12.669331499999995</v>
      </c>
      <c r="M4893">
        <v>8</v>
      </c>
      <c r="N4893" s="1">
        <f>IF(data[[#This Row],[Conversions]]=0,0,data[[#This Row],[Spend, Dollars]]/data[[#This Row],[Conversions]])</f>
        <v>1.5836664374999994</v>
      </c>
      <c r="O4893" s="13">
        <f>data[[#This Row],[Conversions]]/data[[#This Row],[Clicks]]</f>
        <v>0.48652922216140615</v>
      </c>
      <c r="P4893" s="11">
        <v>579.6</v>
      </c>
      <c r="Q4893" s="11">
        <f>IF(data[[#This Row],[Spend, Dollars]]=0,0,data[[#This Row],[Total conversion value, Dollars]]/data[[#This Row],[Spend, Dollars]])</f>
        <v>45.748270143535215</v>
      </c>
      <c r="R4893" s="2">
        <v>66</v>
      </c>
      <c r="S4893" s="2">
        <v>7</v>
      </c>
      <c r="T4893" s="2">
        <v>1.5</v>
      </c>
      <c r="U4893" s="2">
        <f t="shared" si="76"/>
        <v>74.5</v>
      </c>
    </row>
    <row r="4894" spans="1:21" x14ac:dyDescent="0.2">
      <c r="A4894" t="s">
        <v>24</v>
      </c>
      <c r="B4894" s="3">
        <v>45203</v>
      </c>
      <c r="C4894" s="10" t="str">
        <f>TEXT(data[[#This Row],[Date]],"mmmm")</f>
        <v>October</v>
      </c>
      <c r="D4894" t="s">
        <v>16</v>
      </c>
      <c r="E4894" t="s">
        <v>19</v>
      </c>
      <c r="F4894" t="s">
        <v>14</v>
      </c>
      <c r="G4894" t="s">
        <v>17</v>
      </c>
      <c r="H4894" s="11">
        <v>759</v>
      </c>
      <c r="I4894" s="11">
        <v>10.625999999999999</v>
      </c>
      <c r="J4894" s="13">
        <f>data[[#This Row],[Clicks]]/data[[#This Row],[Impressions]]</f>
        <v>1.3999999999999999E-2</v>
      </c>
      <c r="K4894" s="1">
        <v>1.0809999999999995</v>
      </c>
      <c r="L4894" s="2">
        <v>11.486705999999995</v>
      </c>
      <c r="M4894">
        <v>4</v>
      </c>
      <c r="N4894" s="1">
        <f>IF(data[[#This Row],[Conversions]]=0,0,data[[#This Row],[Spend, Dollars]]/data[[#This Row],[Conversions]])</f>
        <v>2.8716764999999986</v>
      </c>
      <c r="O4894" s="13">
        <f>data[[#This Row],[Conversions]]/data[[#This Row],[Clicks]]</f>
        <v>0.37643515904385472</v>
      </c>
      <c r="P4894" s="11">
        <v>252</v>
      </c>
      <c r="Q4894" s="11">
        <f>IF(data[[#This Row],[Spend, Dollars]]=0,0,data[[#This Row],[Total conversion value, Dollars]]/data[[#This Row],[Spend, Dollars]])</f>
        <v>21.938404273601162</v>
      </c>
      <c r="R4894" s="2">
        <v>45</v>
      </c>
      <c r="S4894" s="2">
        <v>6</v>
      </c>
      <c r="T4894" s="2">
        <v>10.5</v>
      </c>
      <c r="U4894" s="2">
        <f t="shared" si="76"/>
        <v>61.5</v>
      </c>
    </row>
    <row r="4895" spans="1:21" x14ac:dyDescent="0.2">
      <c r="A4895" t="s">
        <v>24</v>
      </c>
      <c r="B4895" s="3">
        <v>45204</v>
      </c>
      <c r="C4895" s="10" t="str">
        <f>TEXT(data[[#This Row],[Date]],"mmmm")</f>
        <v>October</v>
      </c>
      <c r="D4895" t="s">
        <v>16</v>
      </c>
      <c r="E4895" t="s">
        <v>19</v>
      </c>
      <c r="F4895" t="s">
        <v>14</v>
      </c>
      <c r="G4895" t="s">
        <v>17</v>
      </c>
      <c r="H4895" s="11">
        <v>691</v>
      </c>
      <c r="I4895" s="11">
        <v>10.917799999999998</v>
      </c>
      <c r="J4895" s="13">
        <f>data[[#This Row],[Clicks]]/data[[#This Row],[Impressions]]</f>
        <v>1.5799999999999998E-2</v>
      </c>
      <c r="K4895" s="1">
        <v>0.47149999999999986</v>
      </c>
      <c r="L4895" s="2">
        <v>5.1477426999999976</v>
      </c>
      <c r="M4895">
        <v>4</v>
      </c>
      <c r="N4895" s="1">
        <f>IF(data[[#This Row],[Conversions]]=0,0,data[[#This Row],[Spend, Dollars]]/data[[#This Row],[Conversions]])</f>
        <v>1.2869356749999994</v>
      </c>
      <c r="O4895" s="13">
        <f>data[[#This Row],[Conversions]]/data[[#This Row],[Clicks]]</f>
        <v>0.36637417794793831</v>
      </c>
      <c r="P4895" s="11">
        <v>367.2</v>
      </c>
      <c r="Q4895" s="11">
        <f>IF(data[[#This Row],[Spend, Dollars]]=0,0,data[[#This Row],[Total conversion value, Dollars]]/data[[#This Row],[Spend, Dollars]])</f>
        <v>71.332236554869027</v>
      </c>
      <c r="R4895" s="2">
        <v>32</v>
      </c>
      <c r="S4895" s="2">
        <v>9</v>
      </c>
      <c r="T4895" s="2">
        <v>1.5</v>
      </c>
      <c r="U4895" s="2">
        <f t="shared" si="76"/>
        <v>42.5</v>
      </c>
    </row>
    <row r="4896" spans="1:21" x14ac:dyDescent="0.2">
      <c r="A4896" t="s">
        <v>24</v>
      </c>
      <c r="B4896" s="3">
        <v>45205</v>
      </c>
      <c r="C4896" s="10" t="str">
        <f>TEXT(data[[#This Row],[Date]],"mmmm")</f>
        <v>October</v>
      </c>
      <c r="D4896" t="s">
        <v>16</v>
      </c>
      <c r="E4896" t="s">
        <v>19</v>
      </c>
      <c r="F4896" t="s">
        <v>14</v>
      </c>
      <c r="G4896" t="s">
        <v>17</v>
      </c>
      <c r="H4896" s="11">
        <v>919</v>
      </c>
      <c r="I4896" s="11">
        <v>12.130800000000001</v>
      </c>
      <c r="J4896" s="13">
        <f>data[[#This Row],[Clicks]]/data[[#This Row],[Impressions]]</f>
        <v>1.32E-2</v>
      </c>
      <c r="K4896" s="1">
        <v>0.34500000000000003</v>
      </c>
      <c r="L4896" s="2">
        <v>4.1851260000000003</v>
      </c>
      <c r="M4896">
        <v>6</v>
      </c>
      <c r="N4896" s="1">
        <f>IF(data[[#This Row],[Conversions]]=0,0,data[[#This Row],[Spend, Dollars]]/data[[#This Row],[Conversions]])</f>
        <v>0.69752100000000006</v>
      </c>
      <c r="O4896" s="13">
        <f>data[[#This Row],[Conversions]]/data[[#This Row],[Clicks]]</f>
        <v>0.49460876446730634</v>
      </c>
      <c r="P4896" s="11">
        <v>247.2</v>
      </c>
      <c r="Q4896" s="11">
        <f>IF(data[[#This Row],[Spend, Dollars]]=0,0,data[[#This Row],[Total conversion value, Dollars]]/data[[#This Row],[Spend, Dollars]])</f>
        <v>59.066322017544984</v>
      </c>
      <c r="R4896" s="2">
        <v>57</v>
      </c>
      <c r="S4896" s="2">
        <v>4</v>
      </c>
      <c r="T4896" s="2">
        <v>9</v>
      </c>
      <c r="U4896" s="2">
        <f t="shared" si="76"/>
        <v>70</v>
      </c>
    </row>
    <row r="4897" spans="1:21" x14ac:dyDescent="0.2">
      <c r="A4897" t="s">
        <v>24</v>
      </c>
      <c r="B4897" s="3">
        <v>45206</v>
      </c>
      <c r="C4897" s="10" t="str">
        <f>TEXT(data[[#This Row],[Date]],"mmmm")</f>
        <v>October</v>
      </c>
      <c r="D4897" t="s">
        <v>16</v>
      </c>
      <c r="E4897" t="s">
        <v>19</v>
      </c>
      <c r="F4897" t="s">
        <v>14</v>
      </c>
      <c r="G4897" t="s">
        <v>17</v>
      </c>
      <c r="H4897" s="11">
        <v>1488</v>
      </c>
      <c r="I4897" s="11">
        <v>23.659199999999995</v>
      </c>
      <c r="J4897" s="13">
        <f>data[[#This Row],[Clicks]]/data[[#This Row],[Impressions]]</f>
        <v>1.5899999999999997E-2</v>
      </c>
      <c r="K4897" s="1">
        <v>8.050000000000003E-2</v>
      </c>
      <c r="L4897" s="2">
        <v>1.9045656000000002</v>
      </c>
      <c r="M4897">
        <v>8</v>
      </c>
      <c r="N4897" s="1">
        <f>IF(data[[#This Row],[Conversions]]=0,0,data[[#This Row],[Spend, Dollars]]/data[[#This Row],[Conversions]])</f>
        <v>0.23807070000000002</v>
      </c>
      <c r="O4897" s="13">
        <f>data[[#This Row],[Conversions]]/data[[#This Row],[Clicks]]</f>
        <v>0.33813484817745326</v>
      </c>
      <c r="P4897" s="11">
        <v>550.79999999999995</v>
      </c>
      <c r="Q4897" s="11">
        <f>IF(data[[#This Row],[Spend, Dollars]]=0,0,data[[#This Row],[Total conversion value, Dollars]]/data[[#This Row],[Spend, Dollars]])</f>
        <v>289.19980493189621</v>
      </c>
      <c r="R4897" s="2">
        <v>56</v>
      </c>
      <c r="S4897" s="2">
        <v>16</v>
      </c>
      <c r="T4897" s="2">
        <v>3</v>
      </c>
      <c r="U4897" s="2">
        <f t="shared" si="76"/>
        <v>75</v>
      </c>
    </row>
    <row r="4898" spans="1:21" x14ac:dyDescent="0.2">
      <c r="A4898" t="s">
        <v>24</v>
      </c>
      <c r="B4898" s="3">
        <v>45207</v>
      </c>
      <c r="C4898" s="10" t="str">
        <f>TEXT(data[[#This Row],[Date]],"mmmm")</f>
        <v>October</v>
      </c>
      <c r="D4898" t="s">
        <v>16</v>
      </c>
      <c r="E4898" t="s">
        <v>19</v>
      </c>
      <c r="F4898" t="s">
        <v>14</v>
      </c>
      <c r="G4898" t="s">
        <v>17</v>
      </c>
      <c r="H4898" s="11">
        <v>1641</v>
      </c>
      <c r="I4898" s="11">
        <v>15.753600000000002</v>
      </c>
      <c r="J4898" s="13">
        <f>data[[#This Row],[Clicks]]/data[[#This Row],[Impressions]]</f>
        <v>9.6000000000000009E-3</v>
      </c>
      <c r="K4898" s="1">
        <v>0.66699999999999959</v>
      </c>
      <c r="L4898" s="2">
        <v>10.507651199999994</v>
      </c>
      <c r="M4898">
        <v>5</v>
      </c>
      <c r="N4898" s="1">
        <f>IF(data[[#This Row],[Conversions]]=0,0,data[[#This Row],[Spend, Dollars]]/data[[#This Row],[Conversions]])</f>
        <v>2.1015302399999989</v>
      </c>
      <c r="O4898" s="13">
        <f>data[[#This Row],[Conversions]]/data[[#This Row],[Clicks]]</f>
        <v>0.31738777168393251</v>
      </c>
      <c r="P4898" s="11">
        <v>283.2</v>
      </c>
      <c r="Q4898" s="11">
        <f>IF(data[[#This Row],[Spend, Dollars]]=0,0,data[[#This Row],[Total conversion value, Dollars]]/data[[#This Row],[Spend, Dollars]])</f>
        <v>26.951789187673086</v>
      </c>
      <c r="R4898" s="2">
        <v>57</v>
      </c>
      <c r="S4898" s="2">
        <v>11</v>
      </c>
      <c r="T4898" s="2">
        <v>13.5</v>
      </c>
      <c r="U4898" s="2">
        <f t="shared" si="76"/>
        <v>81.5</v>
      </c>
    </row>
    <row r="4899" spans="1:21" x14ac:dyDescent="0.2">
      <c r="A4899" t="s">
        <v>24</v>
      </c>
      <c r="B4899" s="3">
        <v>45208</v>
      </c>
      <c r="C4899" s="10" t="str">
        <f>TEXT(data[[#This Row],[Date]],"mmmm")</f>
        <v>October</v>
      </c>
      <c r="D4899" t="s">
        <v>16</v>
      </c>
      <c r="E4899" t="s">
        <v>19</v>
      </c>
      <c r="F4899" t="s">
        <v>14</v>
      </c>
      <c r="G4899" t="s">
        <v>17</v>
      </c>
      <c r="H4899" s="11">
        <v>1237</v>
      </c>
      <c r="I4899" s="11">
        <v>12.493700000000002</v>
      </c>
      <c r="J4899" s="13">
        <f>data[[#This Row],[Clicks]]/data[[#This Row],[Impressions]]</f>
        <v>1.0100000000000001E-2</v>
      </c>
      <c r="K4899" s="1">
        <v>1.1154999999999997</v>
      </c>
      <c r="L4899" s="2">
        <v>13.936722349999998</v>
      </c>
      <c r="M4899">
        <v>6</v>
      </c>
      <c r="N4899" s="1">
        <f>IF(data[[#This Row],[Conversions]]=0,0,data[[#This Row],[Spend, Dollars]]/data[[#This Row],[Conversions]])</f>
        <v>2.3227870583333332</v>
      </c>
      <c r="O4899" s="13">
        <f>data[[#This Row],[Conversions]]/data[[#This Row],[Clicks]]</f>
        <v>0.48024204198916243</v>
      </c>
      <c r="P4899" s="11">
        <v>408</v>
      </c>
      <c r="Q4899" s="11">
        <f>IF(data[[#This Row],[Spend, Dollars]]=0,0,data[[#This Row],[Total conversion value, Dollars]]/data[[#This Row],[Spend, Dollars]])</f>
        <v>29.275176024440213</v>
      </c>
      <c r="R4899" s="2">
        <v>31</v>
      </c>
      <c r="S4899" s="2">
        <v>12</v>
      </c>
      <c r="T4899" s="2">
        <v>3</v>
      </c>
      <c r="U4899" s="2">
        <f t="shared" si="76"/>
        <v>46</v>
      </c>
    </row>
    <row r="4900" spans="1:21" x14ac:dyDescent="0.2">
      <c r="A4900" t="s">
        <v>24</v>
      </c>
      <c r="B4900" s="3">
        <v>45209</v>
      </c>
      <c r="C4900" s="10" t="str">
        <f>TEXT(data[[#This Row],[Date]],"mmmm")</f>
        <v>October</v>
      </c>
      <c r="D4900" t="s">
        <v>16</v>
      </c>
      <c r="E4900" t="s">
        <v>19</v>
      </c>
      <c r="F4900" t="s">
        <v>14</v>
      </c>
      <c r="G4900" t="s">
        <v>17</v>
      </c>
      <c r="H4900" s="11">
        <v>1437</v>
      </c>
      <c r="I4900" s="11">
        <v>17.818800000000003</v>
      </c>
      <c r="J4900" s="13">
        <f>data[[#This Row],[Clicks]]/data[[#This Row],[Impressions]]</f>
        <v>1.2400000000000001E-2</v>
      </c>
      <c r="K4900" s="1">
        <v>0.10350000000000006</v>
      </c>
      <c r="L4900" s="2">
        <v>1.8442458000000015</v>
      </c>
      <c r="M4900">
        <v>4</v>
      </c>
      <c r="N4900" s="1">
        <f>IF(data[[#This Row],[Conversions]]=0,0,data[[#This Row],[Spend, Dollars]]/data[[#This Row],[Conversions]])</f>
        <v>0.46106145000000037</v>
      </c>
      <c r="O4900" s="13">
        <f>data[[#This Row],[Conversions]]/data[[#This Row],[Clicks]]</f>
        <v>0.22448200776707744</v>
      </c>
      <c r="P4900" s="11">
        <v>218.4</v>
      </c>
      <c r="Q4900" s="11">
        <f>IF(data[[#This Row],[Spend, Dollars]]=0,0,data[[#This Row],[Total conversion value, Dollars]]/data[[#This Row],[Spend, Dollars]])</f>
        <v>118.4223925032118</v>
      </c>
      <c r="R4900" s="2">
        <v>39</v>
      </c>
      <c r="S4900" s="2">
        <v>0</v>
      </c>
      <c r="T4900" s="2">
        <v>6</v>
      </c>
      <c r="U4900" s="2">
        <f t="shared" si="76"/>
        <v>45</v>
      </c>
    </row>
    <row r="4901" spans="1:21" x14ac:dyDescent="0.2">
      <c r="A4901" t="s">
        <v>24</v>
      </c>
      <c r="B4901" s="3">
        <v>45210</v>
      </c>
      <c r="C4901" s="10" t="str">
        <f>TEXT(data[[#This Row],[Date]],"mmmm")</f>
        <v>October</v>
      </c>
      <c r="D4901" t="s">
        <v>16</v>
      </c>
      <c r="E4901" t="s">
        <v>19</v>
      </c>
      <c r="F4901" t="s">
        <v>14</v>
      </c>
      <c r="G4901" t="s">
        <v>17</v>
      </c>
      <c r="H4901" s="11">
        <v>1453</v>
      </c>
      <c r="I4901" s="11">
        <v>17.290700000000001</v>
      </c>
      <c r="J4901" s="13">
        <f>data[[#This Row],[Clicks]]/data[[#This Row],[Impressions]]</f>
        <v>1.1900000000000001E-2</v>
      </c>
      <c r="K4901" s="1">
        <v>0.56349999999999978</v>
      </c>
      <c r="L4901" s="2">
        <v>9.7433094499999964</v>
      </c>
      <c r="M4901">
        <v>4</v>
      </c>
      <c r="N4901" s="1">
        <f>IF(data[[#This Row],[Conversions]]=0,0,data[[#This Row],[Spend, Dollars]]/data[[#This Row],[Conversions]])</f>
        <v>2.4358273624999991</v>
      </c>
      <c r="O4901" s="13">
        <f>data[[#This Row],[Conversions]]/data[[#This Row],[Clicks]]</f>
        <v>0.23133823384825367</v>
      </c>
      <c r="P4901" s="11">
        <v>356.4</v>
      </c>
      <c r="Q4901" s="11">
        <f>IF(data[[#This Row],[Spend, Dollars]]=0,0,data[[#This Row],[Total conversion value, Dollars]]/data[[#This Row],[Spend, Dollars]])</f>
        <v>36.578947002447933</v>
      </c>
      <c r="R4901" s="2">
        <v>81</v>
      </c>
      <c r="S4901" s="2">
        <v>13</v>
      </c>
      <c r="T4901" s="2">
        <v>4.5</v>
      </c>
      <c r="U4901" s="2">
        <f t="shared" si="76"/>
        <v>98.5</v>
      </c>
    </row>
    <row r="4902" spans="1:21" x14ac:dyDescent="0.2">
      <c r="A4902" t="s">
        <v>24</v>
      </c>
      <c r="B4902" s="3">
        <v>45211</v>
      </c>
      <c r="C4902" s="10" t="str">
        <f>TEXT(data[[#This Row],[Date]],"mmmm")</f>
        <v>October</v>
      </c>
      <c r="D4902" t="s">
        <v>16</v>
      </c>
      <c r="E4902" t="s">
        <v>19</v>
      </c>
      <c r="F4902" t="s">
        <v>14</v>
      </c>
      <c r="G4902" t="s">
        <v>17</v>
      </c>
      <c r="H4902" s="11">
        <v>1159</v>
      </c>
      <c r="I4902" s="11">
        <v>8.2288999999999994</v>
      </c>
      <c r="J4902" s="13">
        <f>data[[#This Row],[Clicks]]/data[[#This Row],[Impressions]]</f>
        <v>7.0999999999999995E-3</v>
      </c>
      <c r="K4902" s="1">
        <v>0.41399999999999987</v>
      </c>
      <c r="L4902" s="2">
        <v>3.4067645999999985</v>
      </c>
      <c r="M4902">
        <v>5</v>
      </c>
      <c r="N4902" s="1">
        <f>IF(data[[#This Row],[Conversions]]=0,0,data[[#This Row],[Spend, Dollars]]/data[[#This Row],[Conversions]])</f>
        <v>0.6813529199999997</v>
      </c>
      <c r="O4902" s="13">
        <f>data[[#This Row],[Conversions]]/data[[#This Row],[Clicks]]</f>
        <v>0.6076146264992891</v>
      </c>
      <c r="P4902" s="11">
        <v>333.59999999999997</v>
      </c>
      <c r="Q4902" s="11">
        <f>IF(data[[#This Row],[Spend, Dollars]]=0,0,data[[#This Row],[Total conversion value, Dollars]]/data[[#This Row],[Spend, Dollars]])</f>
        <v>97.922820966262279</v>
      </c>
      <c r="R4902" s="2">
        <v>56</v>
      </c>
      <c r="S4902" s="2">
        <v>6</v>
      </c>
      <c r="T4902" s="2">
        <v>7.5</v>
      </c>
      <c r="U4902" s="2">
        <f t="shared" si="76"/>
        <v>69.5</v>
      </c>
    </row>
    <row r="4903" spans="1:21" x14ac:dyDescent="0.2">
      <c r="A4903" t="s">
        <v>24</v>
      </c>
      <c r="B4903" s="3">
        <v>45212</v>
      </c>
      <c r="C4903" s="10" t="str">
        <f>TEXT(data[[#This Row],[Date]],"mmmm")</f>
        <v>October</v>
      </c>
      <c r="D4903" t="s">
        <v>16</v>
      </c>
      <c r="E4903" t="s">
        <v>19</v>
      </c>
      <c r="F4903" t="s">
        <v>14</v>
      </c>
      <c r="G4903" t="s">
        <v>17</v>
      </c>
      <c r="H4903" s="11">
        <v>1705</v>
      </c>
      <c r="I4903" s="11">
        <v>17.561499999999999</v>
      </c>
      <c r="J4903" s="13">
        <f>data[[#This Row],[Clicks]]/data[[#This Row],[Impressions]]</f>
        <v>1.03E-2</v>
      </c>
      <c r="K4903" s="1">
        <v>0.42549999999999988</v>
      </c>
      <c r="L4903" s="2">
        <v>7.4724182499999969</v>
      </c>
      <c r="M4903">
        <v>8</v>
      </c>
      <c r="N4903" s="1">
        <f>IF(data[[#This Row],[Conversions]]=0,0,data[[#This Row],[Spend, Dollars]]/data[[#This Row],[Conversions]])</f>
        <v>0.93405228124999962</v>
      </c>
      <c r="O4903" s="13">
        <f>data[[#This Row],[Conversions]]/data[[#This Row],[Clicks]]</f>
        <v>0.45554195256669422</v>
      </c>
      <c r="P4903" s="11">
        <v>573.6</v>
      </c>
      <c r="Q4903" s="11">
        <f>IF(data[[#This Row],[Spend, Dollars]]=0,0,data[[#This Row],[Total conversion value, Dollars]]/data[[#This Row],[Spend, Dollars]])</f>
        <v>76.762298470110437</v>
      </c>
      <c r="R4903" s="2">
        <v>41</v>
      </c>
      <c r="S4903" s="2">
        <v>13</v>
      </c>
      <c r="T4903" s="2">
        <v>13.5</v>
      </c>
      <c r="U4903" s="2">
        <f t="shared" si="76"/>
        <v>67.5</v>
      </c>
    </row>
    <row r="4904" spans="1:21" x14ac:dyDescent="0.2">
      <c r="A4904" t="s">
        <v>24</v>
      </c>
      <c r="B4904" s="3">
        <v>45213</v>
      </c>
      <c r="C4904" s="10" t="str">
        <f>TEXT(data[[#This Row],[Date]],"mmmm")</f>
        <v>October</v>
      </c>
      <c r="D4904" t="s">
        <v>16</v>
      </c>
      <c r="E4904" t="s">
        <v>19</v>
      </c>
      <c r="F4904" t="s">
        <v>14</v>
      </c>
      <c r="G4904" t="s">
        <v>17</v>
      </c>
      <c r="H4904" s="11">
        <v>788</v>
      </c>
      <c r="I4904" s="11">
        <v>7.5648000000000009</v>
      </c>
      <c r="J4904" s="13">
        <f>data[[#This Row],[Clicks]]/data[[#This Row],[Impressions]]</f>
        <v>9.6000000000000009E-3</v>
      </c>
      <c r="K4904" s="1">
        <v>0.55199999999999971</v>
      </c>
      <c r="L4904" s="2">
        <v>4.175769599999998</v>
      </c>
      <c r="M4904">
        <v>6</v>
      </c>
      <c r="N4904" s="1">
        <f>IF(data[[#This Row],[Conversions]]=0,0,data[[#This Row],[Spend, Dollars]]/data[[#This Row],[Conversions]])</f>
        <v>0.69596159999999962</v>
      </c>
      <c r="O4904" s="13">
        <f>data[[#This Row],[Conversions]]/data[[#This Row],[Clicks]]</f>
        <v>0.79314720812182737</v>
      </c>
      <c r="P4904" s="11">
        <v>340.8</v>
      </c>
      <c r="Q4904" s="11">
        <f>IF(data[[#This Row],[Spend, Dollars]]=0,0,data[[#This Row],[Total conversion value, Dollars]]/data[[#This Row],[Spend, Dollars]])</f>
        <v>81.613698227028664</v>
      </c>
      <c r="R4904" s="2">
        <v>33</v>
      </c>
      <c r="S4904" s="2">
        <v>5</v>
      </c>
      <c r="T4904" s="2">
        <v>0</v>
      </c>
      <c r="U4904" s="2">
        <f t="shared" si="76"/>
        <v>38</v>
      </c>
    </row>
    <row r="4905" spans="1:21" x14ac:dyDescent="0.2">
      <c r="A4905" t="s">
        <v>24</v>
      </c>
      <c r="B4905" s="3">
        <v>45214</v>
      </c>
      <c r="C4905" s="10" t="str">
        <f>TEXT(data[[#This Row],[Date]],"mmmm")</f>
        <v>October</v>
      </c>
      <c r="D4905" t="s">
        <v>16</v>
      </c>
      <c r="E4905" t="s">
        <v>19</v>
      </c>
      <c r="F4905" t="s">
        <v>14</v>
      </c>
      <c r="G4905" t="s">
        <v>17</v>
      </c>
      <c r="H4905" s="11">
        <v>1174</v>
      </c>
      <c r="I4905" s="11">
        <v>10.800800000000001</v>
      </c>
      <c r="J4905" s="13">
        <f>data[[#This Row],[Clicks]]/data[[#This Row],[Impressions]]</f>
        <v>9.1999999999999998E-3</v>
      </c>
      <c r="K4905" s="1">
        <v>0.94299999999999973</v>
      </c>
      <c r="L4905" s="2">
        <v>10.185154399999998</v>
      </c>
      <c r="M4905">
        <v>5</v>
      </c>
      <c r="N4905" s="1">
        <f>IF(data[[#This Row],[Conversions]]=0,0,data[[#This Row],[Spend, Dollars]]/data[[#This Row],[Conversions]])</f>
        <v>2.0370308799999997</v>
      </c>
      <c r="O4905" s="13">
        <f>data[[#This Row],[Conversions]]/data[[#This Row],[Clicks]]</f>
        <v>0.46292867195022586</v>
      </c>
      <c r="P4905" s="11">
        <v>168</v>
      </c>
      <c r="Q4905" s="11">
        <f>IF(data[[#This Row],[Spend, Dollars]]=0,0,data[[#This Row],[Total conversion value, Dollars]]/data[[#This Row],[Spend, Dollars]])</f>
        <v>16.494595310209537</v>
      </c>
      <c r="R4905" s="2">
        <v>70</v>
      </c>
      <c r="S4905" s="2">
        <v>7</v>
      </c>
      <c r="T4905" s="2">
        <v>0</v>
      </c>
      <c r="U4905" s="2">
        <f t="shared" si="76"/>
        <v>77</v>
      </c>
    </row>
    <row r="4906" spans="1:21" x14ac:dyDescent="0.2">
      <c r="A4906" t="s">
        <v>24</v>
      </c>
      <c r="B4906" s="3">
        <v>45215</v>
      </c>
      <c r="C4906" s="10" t="str">
        <f>TEXT(data[[#This Row],[Date]],"mmmm")</f>
        <v>October</v>
      </c>
      <c r="D4906" t="s">
        <v>16</v>
      </c>
      <c r="E4906" t="s">
        <v>19</v>
      </c>
      <c r="F4906" t="s">
        <v>14</v>
      </c>
      <c r="G4906" t="s">
        <v>17</v>
      </c>
      <c r="H4906" s="11">
        <v>833</v>
      </c>
      <c r="I4906" s="11">
        <v>5.9142999999999999</v>
      </c>
      <c r="J4906" s="13">
        <f>data[[#This Row],[Clicks]]/data[[#This Row],[Impressions]]</f>
        <v>7.0999999999999995E-3</v>
      </c>
      <c r="K4906" s="1">
        <v>8.050000000000003E-2</v>
      </c>
      <c r="L4906" s="2">
        <v>0.4761011500000002</v>
      </c>
      <c r="M4906">
        <v>3</v>
      </c>
      <c r="N4906" s="1">
        <f>IF(data[[#This Row],[Conversions]]=0,0,data[[#This Row],[Spend, Dollars]]/data[[#This Row],[Conversions]])</f>
        <v>0.15870038333333339</v>
      </c>
      <c r="O4906" s="13">
        <f>data[[#This Row],[Conversions]]/data[[#This Row],[Clicks]]</f>
        <v>0.50724515158175942</v>
      </c>
      <c r="P4906" s="11">
        <v>244.79999999999998</v>
      </c>
      <c r="Q4906" s="11">
        <f>IF(data[[#This Row],[Spend, Dollars]]=0,0,data[[#This Row],[Total conversion value, Dollars]]/data[[#This Row],[Spend, Dollars]])</f>
        <v>514.17645178970872</v>
      </c>
      <c r="R4906" s="2">
        <v>47</v>
      </c>
      <c r="S4906" s="2">
        <v>15</v>
      </c>
      <c r="T4906" s="2">
        <v>6</v>
      </c>
      <c r="U4906" s="2">
        <f t="shared" si="76"/>
        <v>68</v>
      </c>
    </row>
    <row r="4907" spans="1:21" x14ac:dyDescent="0.2">
      <c r="A4907" t="s">
        <v>24</v>
      </c>
      <c r="B4907" s="3">
        <v>45216</v>
      </c>
      <c r="C4907" s="10" t="str">
        <f>TEXT(data[[#This Row],[Date]],"mmmm")</f>
        <v>October</v>
      </c>
      <c r="D4907" t="s">
        <v>16</v>
      </c>
      <c r="E4907" t="s">
        <v>19</v>
      </c>
      <c r="F4907" t="s">
        <v>14</v>
      </c>
      <c r="G4907" t="s">
        <v>17</v>
      </c>
      <c r="H4907" s="11">
        <v>802</v>
      </c>
      <c r="I4907" s="11">
        <v>14.435999999999998</v>
      </c>
      <c r="J4907" s="13">
        <f>data[[#This Row],[Clicks]]/data[[#This Row],[Impressions]]</f>
        <v>1.7999999999999999E-2</v>
      </c>
      <c r="K4907" s="1">
        <v>1.3914999999999995</v>
      </c>
      <c r="L4907" s="2">
        <v>20.087693999999992</v>
      </c>
      <c r="M4907">
        <v>8</v>
      </c>
      <c r="N4907" s="1">
        <f>IF(data[[#This Row],[Conversions]]=0,0,data[[#This Row],[Spend, Dollars]]/data[[#This Row],[Conversions]])</f>
        <v>2.510961749999999</v>
      </c>
      <c r="O4907" s="13">
        <f>data[[#This Row],[Conversions]]/data[[#This Row],[Clicks]]</f>
        <v>0.55417013022998063</v>
      </c>
      <c r="P4907" s="11">
        <v>440.4</v>
      </c>
      <c r="Q4907" s="11">
        <f>IF(data[[#This Row],[Spend, Dollars]]=0,0,data[[#This Row],[Total conversion value, Dollars]]/data[[#This Row],[Spend, Dollars]])</f>
        <v>21.923870405433306</v>
      </c>
      <c r="R4907" s="2">
        <v>74</v>
      </c>
      <c r="S4907" s="2">
        <v>1</v>
      </c>
      <c r="T4907" s="2">
        <v>10.5</v>
      </c>
      <c r="U4907" s="2">
        <f t="shared" si="76"/>
        <v>85.5</v>
      </c>
    </row>
    <row r="4908" spans="1:21" x14ac:dyDescent="0.2">
      <c r="A4908" t="s">
        <v>24</v>
      </c>
      <c r="B4908" s="3">
        <v>45217</v>
      </c>
      <c r="C4908" s="10" t="str">
        <f>TEXT(data[[#This Row],[Date]],"mmmm")</f>
        <v>October</v>
      </c>
      <c r="D4908" t="s">
        <v>16</v>
      </c>
      <c r="E4908" t="s">
        <v>19</v>
      </c>
      <c r="F4908" t="s">
        <v>14</v>
      </c>
      <c r="G4908" t="s">
        <v>17</v>
      </c>
      <c r="H4908" s="11">
        <v>1552</v>
      </c>
      <c r="I4908" s="11">
        <v>22.504000000000005</v>
      </c>
      <c r="J4908" s="13">
        <f>data[[#This Row],[Clicks]]/data[[#This Row],[Impressions]]</f>
        <v>1.4500000000000002E-2</v>
      </c>
      <c r="K4908" s="1">
        <v>0.27600000000000002</v>
      </c>
      <c r="L4908" s="2">
        <v>6.2111040000000015</v>
      </c>
      <c r="M4908">
        <v>4</v>
      </c>
      <c r="N4908" s="1">
        <f>IF(data[[#This Row],[Conversions]]=0,0,data[[#This Row],[Spend, Dollars]]/data[[#This Row],[Conversions]])</f>
        <v>1.5527760000000004</v>
      </c>
      <c r="O4908" s="13">
        <f>data[[#This Row],[Conversions]]/data[[#This Row],[Clicks]]</f>
        <v>0.17774617845716315</v>
      </c>
      <c r="P4908" s="11">
        <v>172.79999999999998</v>
      </c>
      <c r="Q4908" s="11">
        <f>IF(data[[#This Row],[Spend, Dollars]]=0,0,data[[#This Row],[Total conversion value, Dollars]]/data[[#This Row],[Spend, Dollars]])</f>
        <v>27.821140975903791</v>
      </c>
      <c r="R4908" s="2">
        <v>77</v>
      </c>
      <c r="S4908" s="2">
        <v>0</v>
      </c>
      <c r="T4908" s="2">
        <v>0</v>
      </c>
      <c r="U4908" s="2">
        <f t="shared" si="76"/>
        <v>77</v>
      </c>
    </row>
    <row r="4909" spans="1:21" x14ac:dyDescent="0.2">
      <c r="A4909" t="s">
        <v>24</v>
      </c>
      <c r="B4909" s="3">
        <v>45218</v>
      </c>
      <c r="C4909" s="10" t="str">
        <f>TEXT(data[[#This Row],[Date]],"mmmm")</f>
        <v>October</v>
      </c>
      <c r="D4909" t="s">
        <v>16</v>
      </c>
      <c r="E4909" t="s">
        <v>19</v>
      </c>
      <c r="F4909" t="s">
        <v>14</v>
      </c>
      <c r="G4909" t="s">
        <v>17</v>
      </c>
      <c r="H4909" s="11">
        <v>1250</v>
      </c>
      <c r="I4909" s="11">
        <v>9.7499999999999982</v>
      </c>
      <c r="J4909" s="13">
        <f>data[[#This Row],[Clicks]]/data[[#This Row],[Impressions]]</f>
        <v>7.7999999999999988E-3</v>
      </c>
      <c r="K4909" s="1">
        <v>1.0234999999999996</v>
      </c>
      <c r="L4909" s="2">
        <v>9.9791249999999945</v>
      </c>
      <c r="M4909">
        <v>4</v>
      </c>
      <c r="N4909" s="1">
        <f>IF(data[[#This Row],[Conversions]]=0,0,data[[#This Row],[Spend, Dollars]]/data[[#This Row],[Conversions]])</f>
        <v>2.4947812499999986</v>
      </c>
      <c r="O4909" s="13">
        <f>data[[#This Row],[Conversions]]/data[[#This Row],[Clicks]]</f>
        <v>0.41025641025641035</v>
      </c>
      <c r="P4909" s="11">
        <v>130.79999999999998</v>
      </c>
      <c r="Q4909" s="11">
        <f>IF(data[[#This Row],[Spend, Dollars]]=0,0,data[[#This Row],[Total conversion value, Dollars]]/data[[#This Row],[Spend, Dollars]])</f>
        <v>13.107361617376279</v>
      </c>
      <c r="R4909" s="2">
        <v>61</v>
      </c>
      <c r="S4909" s="2">
        <v>18</v>
      </c>
      <c r="T4909" s="2">
        <v>16.5</v>
      </c>
      <c r="U4909" s="2">
        <f t="shared" si="76"/>
        <v>95.5</v>
      </c>
    </row>
    <row r="4910" spans="1:21" x14ac:dyDescent="0.2">
      <c r="A4910" t="s">
        <v>24</v>
      </c>
      <c r="B4910" s="3">
        <v>45219</v>
      </c>
      <c r="C4910" s="10" t="str">
        <f>TEXT(data[[#This Row],[Date]],"mmmm")</f>
        <v>October</v>
      </c>
      <c r="D4910" t="s">
        <v>16</v>
      </c>
      <c r="E4910" t="s">
        <v>19</v>
      </c>
      <c r="F4910" t="s">
        <v>14</v>
      </c>
      <c r="G4910" t="s">
        <v>17</v>
      </c>
      <c r="H4910" s="11">
        <v>823</v>
      </c>
      <c r="I4910" s="11">
        <v>12.756499999999999</v>
      </c>
      <c r="J4910" s="13">
        <f>data[[#This Row],[Clicks]]/data[[#This Row],[Impressions]]</f>
        <v>1.5499999999999998E-2</v>
      </c>
      <c r="K4910" s="1">
        <v>1.3454999999999995</v>
      </c>
      <c r="L4910" s="2">
        <v>17.16387074999999</v>
      </c>
      <c r="M4910">
        <v>8</v>
      </c>
      <c r="N4910" s="1">
        <f>IF(data[[#This Row],[Conversions]]=0,0,data[[#This Row],[Spend, Dollars]]/data[[#This Row],[Conversions]])</f>
        <v>2.1454838437499988</v>
      </c>
      <c r="O4910" s="13">
        <f>data[[#This Row],[Conversions]]/data[[#This Row],[Clicks]]</f>
        <v>0.62713126641320116</v>
      </c>
      <c r="P4910" s="11">
        <v>462</v>
      </c>
      <c r="Q4910" s="11">
        <f>IF(data[[#This Row],[Spend, Dollars]]=0,0,data[[#This Row],[Total conversion value, Dollars]]/data[[#This Row],[Spend, Dollars]])</f>
        <v>26.917005303130722</v>
      </c>
      <c r="R4910" s="2">
        <v>61</v>
      </c>
      <c r="S4910" s="2">
        <v>5</v>
      </c>
      <c r="T4910" s="2">
        <v>6</v>
      </c>
      <c r="U4910" s="2">
        <f t="shared" si="76"/>
        <v>72</v>
      </c>
    </row>
    <row r="4911" spans="1:21" x14ac:dyDescent="0.2">
      <c r="A4911" t="s">
        <v>24</v>
      </c>
      <c r="B4911" s="3">
        <v>45220</v>
      </c>
      <c r="C4911" s="10" t="str">
        <f>TEXT(data[[#This Row],[Date]],"mmmm")</f>
        <v>October</v>
      </c>
      <c r="D4911" t="s">
        <v>16</v>
      </c>
      <c r="E4911" t="s">
        <v>19</v>
      </c>
      <c r="F4911" t="s">
        <v>14</v>
      </c>
      <c r="G4911" t="s">
        <v>17</v>
      </c>
      <c r="H4911" s="11">
        <v>1488</v>
      </c>
      <c r="I4911" s="11">
        <v>21.873600000000003</v>
      </c>
      <c r="J4911" s="13">
        <f>data[[#This Row],[Clicks]]/data[[#This Row],[Impressions]]</f>
        <v>1.4700000000000003E-2</v>
      </c>
      <c r="K4911" s="1">
        <v>0.28750000000000003</v>
      </c>
      <c r="L4911" s="2">
        <v>6.2886600000000019</v>
      </c>
      <c r="M4911">
        <v>7</v>
      </c>
      <c r="N4911" s="1">
        <f>IF(data[[#This Row],[Conversions]]=0,0,data[[#This Row],[Spend, Dollars]]/data[[#This Row],[Conversions]])</f>
        <v>0.89838000000000029</v>
      </c>
      <c r="O4911" s="13">
        <f>data[[#This Row],[Conversions]]/data[[#This Row],[Clicks]]</f>
        <v>0.32002048131080385</v>
      </c>
      <c r="P4911" s="11">
        <v>480</v>
      </c>
      <c r="Q4911" s="11">
        <f>IF(data[[#This Row],[Spend, Dollars]]=0,0,data[[#This Row],[Total conversion value, Dollars]]/data[[#This Row],[Spend, Dollars]])</f>
        <v>76.327866349906003</v>
      </c>
      <c r="R4911" s="2">
        <v>35</v>
      </c>
      <c r="S4911" s="2">
        <v>12</v>
      </c>
      <c r="T4911" s="2">
        <v>0</v>
      </c>
      <c r="U4911" s="2">
        <f t="shared" si="76"/>
        <v>47</v>
      </c>
    </row>
    <row r="4912" spans="1:21" x14ac:dyDescent="0.2">
      <c r="A4912" t="s">
        <v>24</v>
      </c>
      <c r="B4912" s="3">
        <v>45221</v>
      </c>
      <c r="C4912" s="10" t="str">
        <f>TEXT(data[[#This Row],[Date]],"mmmm")</f>
        <v>October</v>
      </c>
      <c r="D4912" t="s">
        <v>16</v>
      </c>
      <c r="E4912" t="s">
        <v>19</v>
      </c>
      <c r="F4912" t="s">
        <v>14</v>
      </c>
      <c r="G4912" t="s">
        <v>17</v>
      </c>
      <c r="H4912" s="11">
        <v>1009</v>
      </c>
      <c r="I4912" s="11">
        <v>11.401700000000002</v>
      </c>
      <c r="J4912" s="13">
        <f>data[[#This Row],[Clicks]]/data[[#This Row],[Impressions]]</f>
        <v>1.1300000000000001E-2</v>
      </c>
      <c r="K4912" s="1">
        <v>0.88549999999999973</v>
      </c>
      <c r="L4912" s="2">
        <v>10.096205349999998</v>
      </c>
      <c r="M4912">
        <v>5</v>
      </c>
      <c r="N4912" s="1">
        <f>IF(data[[#This Row],[Conversions]]=0,0,data[[#This Row],[Spend, Dollars]]/data[[#This Row],[Conversions]])</f>
        <v>2.0192410699999996</v>
      </c>
      <c r="O4912" s="13">
        <f>data[[#This Row],[Conversions]]/data[[#This Row],[Clicks]]</f>
        <v>0.43853109624003433</v>
      </c>
      <c r="P4912" s="11">
        <v>242.39999999999998</v>
      </c>
      <c r="Q4912" s="11">
        <f>IF(data[[#This Row],[Spend, Dollars]]=0,0,data[[#This Row],[Total conversion value, Dollars]]/data[[#This Row],[Spend, Dollars]])</f>
        <v>24.009020379126898</v>
      </c>
      <c r="R4912" s="2">
        <v>49</v>
      </c>
      <c r="S4912" s="2">
        <v>9</v>
      </c>
      <c r="T4912" s="2">
        <v>6</v>
      </c>
      <c r="U4912" s="2">
        <f t="shared" si="76"/>
        <v>64</v>
      </c>
    </row>
    <row r="4913" spans="1:21" x14ac:dyDescent="0.2">
      <c r="A4913" t="s">
        <v>24</v>
      </c>
      <c r="B4913" s="3">
        <v>45222</v>
      </c>
      <c r="C4913" s="10" t="str">
        <f>TEXT(data[[#This Row],[Date]],"mmmm")</f>
        <v>October</v>
      </c>
      <c r="D4913" t="s">
        <v>16</v>
      </c>
      <c r="E4913" t="s">
        <v>19</v>
      </c>
      <c r="F4913" t="s">
        <v>14</v>
      </c>
      <c r="G4913" t="s">
        <v>17</v>
      </c>
      <c r="H4913" s="11">
        <v>1122</v>
      </c>
      <c r="I4913" s="11">
        <v>16.044599999999996</v>
      </c>
      <c r="J4913" s="13">
        <f>data[[#This Row],[Clicks]]/data[[#This Row],[Impressions]]</f>
        <v>1.4299999999999997E-2</v>
      </c>
      <c r="K4913" s="1">
        <v>0.60949999999999971</v>
      </c>
      <c r="L4913" s="2">
        <v>9.7791836999999919</v>
      </c>
      <c r="M4913">
        <v>7</v>
      </c>
      <c r="N4913" s="1">
        <f>IF(data[[#This Row],[Conversions]]=0,0,data[[#This Row],[Spend, Dollars]]/data[[#This Row],[Conversions]])</f>
        <v>1.3970262428571416</v>
      </c>
      <c r="O4913" s="13">
        <f>data[[#This Row],[Conversions]]/data[[#This Row],[Clicks]]</f>
        <v>0.43628385874375192</v>
      </c>
      <c r="P4913" s="11">
        <v>495.59999999999997</v>
      </c>
      <c r="Q4913" s="11">
        <f>IF(data[[#This Row],[Spend, Dollars]]=0,0,data[[#This Row],[Total conversion value, Dollars]]/data[[#This Row],[Spend, Dollars]])</f>
        <v>50.679076618634376</v>
      </c>
      <c r="R4913" s="2">
        <v>74</v>
      </c>
      <c r="S4913" s="2">
        <v>11</v>
      </c>
      <c r="T4913" s="2">
        <v>6</v>
      </c>
      <c r="U4913" s="2">
        <f t="shared" si="76"/>
        <v>91</v>
      </c>
    </row>
    <row r="4914" spans="1:21" x14ac:dyDescent="0.2">
      <c r="A4914" t="s">
        <v>24</v>
      </c>
      <c r="B4914" s="3">
        <v>45223</v>
      </c>
      <c r="C4914" s="10" t="str">
        <f>TEXT(data[[#This Row],[Date]],"mmmm")</f>
        <v>October</v>
      </c>
      <c r="D4914" t="s">
        <v>16</v>
      </c>
      <c r="E4914" t="s">
        <v>19</v>
      </c>
      <c r="F4914" t="s">
        <v>14</v>
      </c>
      <c r="G4914" t="s">
        <v>17</v>
      </c>
      <c r="H4914" s="11">
        <v>1332</v>
      </c>
      <c r="I4914" s="11">
        <v>14.385600000000004</v>
      </c>
      <c r="J4914" s="13">
        <f>data[[#This Row],[Clicks]]/data[[#This Row],[Impressions]]</f>
        <v>1.0800000000000002E-2</v>
      </c>
      <c r="K4914" s="1">
        <v>0.24150000000000008</v>
      </c>
      <c r="L4914" s="2">
        <v>3.4741224000000019</v>
      </c>
      <c r="M4914">
        <v>3</v>
      </c>
      <c r="N4914" s="1">
        <f>IF(data[[#This Row],[Conversions]]=0,0,data[[#This Row],[Spend, Dollars]]/data[[#This Row],[Conversions]])</f>
        <v>1.1580408000000006</v>
      </c>
      <c r="O4914" s="13">
        <f>data[[#This Row],[Conversions]]/data[[#This Row],[Clicks]]</f>
        <v>0.20854187520854181</v>
      </c>
      <c r="P4914" s="11">
        <v>237.6</v>
      </c>
      <c r="Q4914" s="11">
        <f>IF(data[[#This Row],[Spend, Dollars]]=0,0,data[[#This Row],[Total conversion value, Dollars]]/data[[#This Row],[Spend, Dollars]])</f>
        <v>68.391372739198786</v>
      </c>
      <c r="R4914" s="2">
        <v>46</v>
      </c>
      <c r="S4914" s="2">
        <v>9</v>
      </c>
      <c r="T4914" s="2">
        <v>12</v>
      </c>
      <c r="U4914" s="2">
        <f t="shared" si="76"/>
        <v>67</v>
      </c>
    </row>
    <row r="4915" spans="1:21" x14ac:dyDescent="0.2">
      <c r="A4915" t="s">
        <v>24</v>
      </c>
      <c r="B4915" s="3">
        <v>45224</v>
      </c>
      <c r="C4915" s="10" t="str">
        <f>TEXT(data[[#This Row],[Date]],"mmmm")</f>
        <v>October</v>
      </c>
      <c r="D4915" t="s">
        <v>16</v>
      </c>
      <c r="E4915" t="s">
        <v>19</v>
      </c>
      <c r="F4915" t="s">
        <v>14</v>
      </c>
      <c r="G4915" t="s">
        <v>17</v>
      </c>
      <c r="H4915" s="11">
        <v>1215</v>
      </c>
      <c r="I4915" s="11">
        <v>19.683</v>
      </c>
      <c r="J4915" s="13">
        <f>data[[#This Row],[Clicks]]/data[[#This Row],[Impressions]]</f>
        <v>1.6199999999999999E-2</v>
      </c>
      <c r="K4915" s="1">
        <v>0.71299999999999963</v>
      </c>
      <c r="L4915" s="2">
        <v>14.033978999999993</v>
      </c>
      <c r="M4915">
        <v>8</v>
      </c>
      <c r="N4915" s="1">
        <f>IF(data[[#This Row],[Conversions]]=0,0,data[[#This Row],[Spend, Dollars]]/data[[#This Row],[Conversions]])</f>
        <v>1.7542473749999992</v>
      </c>
      <c r="O4915" s="13">
        <f>data[[#This Row],[Conversions]]/data[[#This Row],[Clicks]]</f>
        <v>0.40644210740232689</v>
      </c>
      <c r="P4915" s="11">
        <v>596.4</v>
      </c>
      <c r="Q4915" s="11">
        <f>IF(data[[#This Row],[Spend, Dollars]]=0,0,data[[#This Row],[Total conversion value, Dollars]]/data[[#This Row],[Spend, Dollars]])</f>
        <v>42.496857092347099</v>
      </c>
      <c r="R4915" s="2">
        <v>59</v>
      </c>
      <c r="S4915" s="2">
        <v>8</v>
      </c>
      <c r="T4915" s="2">
        <v>0</v>
      </c>
      <c r="U4915" s="2">
        <f t="shared" si="76"/>
        <v>67</v>
      </c>
    </row>
    <row r="4916" spans="1:21" x14ac:dyDescent="0.2">
      <c r="A4916" t="s">
        <v>24</v>
      </c>
      <c r="B4916" s="3">
        <v>45225</v>
      </c>
      <c r="C4916" s="10" t="str">
        <f>TEXT(data[[#This Row],[Date]],"mmmm")</f>
        <v>October</v>
      </c>
      <c r="D4916" t="s">
        <v>16</v>
      </c>
      <c r="E4916" t="s">
        <v>19</v>
      </c>
      <c r="F4916" t="s">
        <v>14</v>
      </c>
      <c r="G4916" t="s">
        <v>17</v>
      </c>
      <c r="H4916" s="11">
        <v>1730</v>
      </c>
      <c r="I4916" s="11">
        <v>20.76</v>
      </c>
      <c r="J4916" s="13">
        <f>data[[#This Row],[Clicks]]/data[[#This Row],[Impressions]]</f>
        <v>1.2E-2</v>
      </c>
      <c r="K4916" s="1">
        <v>0.37949999999999995</v>
      </c>
      <c r="L4916" s="2">
        <v>7.8784199999999993</v>
      </c>
      <c r="M4916">
        <v>3</v>
      </c>
      <c r="N4916" s="1">
        <f>IF(data[[#This Row],[Conversions]]=0,0,data[[#This Row],[Spend, Dollars]]/data[[#This Row],[Conversions]])</f>
        <v>2.6261399999999999</v>
      </c>
      <c r="O4916" s="13">
        <f>data[[#This Row],[Conversions]]/data[[#This Row],[Clicks]]</f>
        <v>0.1445086705202312</v>
      </c>
      <c r="P4916" s="11">
        <v>250.79999999999998</v>
      </c>
      <c r="Q4916" s="11">
        <f>IF(data[[#This Row],[Spend, Dollars]]=0,0,data[[#This Row],[Total conversion value, Dollars]]/data[[#This Row],[Spend, Dollars]])</f>
        <v>31.833794085616152</v>
      </c>
      <c r="R4916" s="2">
        <v>51</v>
      </c>
      <c r="S4916" s="2">
        <v>13</v>
      </c>
      <c r="T4916" s="2">
        <v>3</v>
      </c>
      <c r="U4916" s="2">
        <f t="shared" si="76"/>
        <v>67</v>
      </c>
    </row>
    <row r="4917" spans="1:21" x14ac:dyDescent="0.2">
      <c r="A4917" t="s">
        <v>24</v>
      </c>
      <c r="B4917" s="3">
        <v>45226</v>
      </c>
      <c r="C4917" s="10" t="str">
        <f>TEXT(data[[#This Row],[Date]],"mmmm")</f>
        <v>October</v>
      </c>
      <c r="D4917" t="s">
        <v>16</v>
      </c>
      <c r="E4917" t="s">
        <v>19</v>
      </c>
      <c r="F4917" t="s">
        <v>14</v>
      </c>
      <c r="G4917" t="s">
        <v>17</v>
      </c>
      <c r="H4917" s="11">
        <v>1526</v>
      </c>
      <c r="I4917" s="11">
        <v>19.685399999999998</v>
      </c>
      <c r="J4917" s="13">
        <f>data[[#This Row],[Clicks]]/data[[#This Row],[Impressions]]</f>
        <v>1.2899999999999998E-2</v>
      </c>
      <c r="K4917" s="1">
        <v>1.1499999999999997</v>
      </c>
      <c r="L4917" s="2">
        <v>22.63820999999999</v>
      </c>
      <c r="M4917">
        <v>7</v>
      </c>
      <c r="N4917" s="1">
        <f>IF(data[[#This Row],[Conversions]]=0,0,data[[#This Row],[Spend, Dollars]]/data[[#This Row],[Conversions]])</f>
        <v>3.2340299999999984</v>
      </c>
      <c r="O4917" s="13">
        <f>data[[#This Row],[Conversions]]/data[[#This Row],[Clicks]]</f>
        <v>0.35559348552734515</v>
      </c>
      <c r="P4917" s="11">
        <v>430.8</v>
      </c>
      <c r="Q4917" s="11">
        <f>IF(data[[#This Row],[Spend, Dollars]]=0,0,data[[#This Row],[Total conversion value, Dollars]]/data[[#This Row],[Spend, Dollars]])</f>
        <v>19.029773113687</v>
      </c>
      <c r="R4917" s="2">
        <v>52</v>
      </c>
      <c r="S4917" s="2">
        <v>15</v>
      </c>
      <c r="T4917" s="2">
        <v>1.5</v>
      </c>
      <c r="U4917" s="2">
        <f t="shared" si="76"/>
        <v>68.5</v>
      </c>
    </row>
    <row r="4918" spans="1:21" x14ac:dyDescent="0.2">
      <c r="A4918" t="s">
        <v>24</v>
      </c>
      <c r="B4918" s="3">
        <v>45227</v>
      </c>
      <c r="C4918" s="10" t="str">
        <f>TEXT(data[[#This Row],[Date]],"mmmm")</f>
        <v>October</v>
      </c>
      <c r="D4918" t="s">
        <v>16</v>
      </c>
      <c r="E4918" t="s">
        <v>19</v>
      </c>
      <c r="F4918" t="s">
        <v>14</v>
      </c>
      <c r="G4918" t="s">
        <v>17</v>
      </c>
      <c r="H4918" s="11">
        <v>1038</v>
      </c>
      <c r="I4918" s="11">
        <v>10.899000000000001</v>
      </c>
      <c r="J4918" s="13">
        <f>data[[#This Row],[Clicks]]/data[[#This Row],[Impressions]]</f>
        <v>1.0500000000000001E-2</v>
      </c>
      <c r="K4918" s="1">
        <v>0.24150000000000008</v>
      </c>
      <c r="L4918" s="2">
        <v>2.6321085000000011</v>
      </c>
      <c r="M4918">
        <v>4</v>
      </c>
      <c r="N4918" s="1">
        <f>IF(data[[#This Row],[Conversions]]=0,0,data[[#This Row],[Spend, Dollars]]/data[[#This Row],[Conversions]])</f>
        <v>0.65802712500000027</v>
      </c>
      <c r="O4918" s="13">
        <f>data[[#This Row],[Conversions]]/data[[#This Row],[Clicks]]</f>
        <v>0.3670061473529681</v>
      </c>
      <c r="P4918" s="11">
        <v>204</v>
      </c>
      <c r="Q4918" s="11">
        <f>IF(data[[#This Row],[Spend, Dollars]]=0,0,data[[#This Row],[Total conversion value, Dollars]]/data[[#This Row],[Spend, Dollars]])</f>
        <v>77.504403788825542</v>
      </c>
      <c r="R4918" s="2">
        <v>52</v>
      </c>
      <c r="S4918" s="2">
        <v>11</v>
      </c>
      <c r="T4918" s="2">
        <v>10.5</v>
      </c>
      <c r="U4918" s="2">
        <f t="shared" si="76"/>
        <v>73.5</v>
      </c>
    </row>
    <row r="4919" spans="1:21" x14ac:dyDescent="0.2">
      <c r="A4919" t="s">
        <v>24</v>
      </c>
      <c r="B4919" s="3">
        <v>45228</v>
      </c>
      <c r="C4919" s="10" t="str">
        <f>TEXT(data[[#This Row],[Date]],"mmmm")</f>
        <v>October</v>
      </c>
      <c r="D4919" t="s">
        <v>16</v>
      </c>
      <c r="E4919" t="s">
        <v>19</v>
      </c>
      <c r="F4919" t="s">
        <v>14</v>
      </c>
      <c r="G4919" t="s">
        <v>17</v>
      </c>
      <c r="H4919" s="11">
        <v>1078</v>
      </c>
      <c r="I4919" s="11">
        <v>13.367200000000002</v>
      </c>
      <c r="J4919" s="13">
        <f>data[[#This Row],[Clicks]]/data[[#This Row],[Impressions]]</f>
        <v>1.2400000000000001E-2</v>
      </c>
      <c r="K4919" s="1">
        <v>0.88549999999999973</v>
      </c>
      <c r="L4919" s="2">
        <v>11.836655599999999</v>
      </c>
      <c r="M4919">
        <v>6</v>
      </c>
      <c r="N4919" s="1">
        <f>IF(data[[#This Row],[Conversions]]=0,0,data[[#This Row],[Spend, Dollars]]/data[[#This Row],[Conversions]])</f>
        <v>1.972775933333333</v>
      </c>
      <c r="O4919" s="13">
        <f>data[[#This Row],[Conversions]]/data[[#This Row],[Clicks]]</f>
        <v>0.44885989586450409</v>
      </c>
      <c r="P4919" s="11">
        <v>517.19999999999993</v>
      </c>
      <c r="Q4919" s="11">
        <f>IF(data[[#This Row],[Spend, Dollars]]=0,0,data[[#This Row],[Total conversion value, Dollars]]/data[[#This Row],[Spend, Dollars]])</f>
        <v>43.694774730118866</v>
      </c>
      <c r="R4919" s="2">
        <v>24</v>
      </c>
      <c r="S4919" s="2">
        <v>13</v>
      </c>
      <c r="T4919" s="2">
        <v>7.5</v>
      </c>
      <c r="U4919" s="2">
        <f t="shared" si="76"/>
        <v>44.5</v>
      </c>
    </row>
    <row r="4920" spans="1:21" x14ac:dyDescent="0.2">
      <c r="A4920" t="s">
        <v>24</v>
      </c>
      <c r="B4920" s="3">
        <v>45229</v>
      </c>
      <c r="C4920" s="10" t="str">
        <f>TEXT(data[[#This Row],[Date]],"mmmm")</f>
        <v>October</v>
      </c>
      <c r="D4920" t="s">
        <v>16</v>
      </c>
      <c r="E4920" t="s">
        <v>19</v>
      </c>
      <c r="F4920" t="s">
        <v>14</v>
      </c>
      <c r="G4920" t="s">
        <v>17</v>
      </c>
      <c r="H4920" s="11">
        <v>662</v>
      </c>
      <c r="I4920" s="11">
        <v>6.3551999999999982</v>
      </c>
      <c r="J4920" s="13">
        <f>data[[#This Row],[Clicks]]/data[[#This Row],[Impressions]]</f>
        <v>9.5999999999999974E-3</v>
      </c>
      <c r="K4920" s="1">
        <v>0.7819999999999997</v>
      </c>
      <c r="L4920" s="2">
        <v>4.9697663999999966</v>
      </c>
      <c r="M4920">
        <v>4</v>
      </c>
      <c r="N4920" s="1">
        <f>IF(data[[#This Row],[Conversions]]=0,0,data[[#This Row],[Spend, Dollars]]/data[[#This Row],[Conversions]])</f>
        <v>1.2424415999999991</v>
      </c>
      <c r="O4920" s="13">
        <f>data[[#This Row],[Conversions]]/data[[#This Row],[Clicks]]</f>
        <v>0.62940584088620355</v>
      </c>
      <c r="P4920" s="11">
        <v>309.59999999999997</v>
      </c>
      <c r="Q4920" s="11">
        <f>IF(data[[#This Row],[Spend, Dollars]]=0,0,data[[#This Row],[Total conversion value, Dollars]]/data[[#This Row],[Spend, Dollars]])</f>
        <v>62.296690645258536</v>
      </c>
      <c r="R4920" s="2">
        <v>58</v>
      </c>
      <c r="S4920" s="2">
        <v>11</v>
      </c>
      <c r="T4920" s="2">
        <v>4.5</v>
      </c>
      <c r="U4920" s="2">
        <f t="shared" si="76"/>
        <v>73.5</v>
      </c>
    </row>
    <row r="4921" spans="1:21" x14ac:dyDescent="0.2">
      <c r="A4921" t="s">
        <v>24</v>
      </c>
      <c r="B4921" s="3">
        <v>45230</v>
      </c>
      <c r="C4921" s="10" t="str">
        <f>TEXT(data[[#This Row],[Date]],"mmmm")</f>
        <v>October</v>
      </c>
      <c r="D4921" t="s">
        <v>16</v>
      </c>
      <c r="E4921" t="s">
        <v>19</v>
      </c>
      <c r="F4921" t="s">
        <v>14</v>
      </c>
      <c r="G4921" t="s">
        <v>17</v>
      </c>
      <c r="H4921" s="11">
        <v>880</v>
      </c>
      <c r="I4921" s="11">
        <v>11.351999999999999</v>
      </c>
      <c r="J4921" s="13">
        <f>data[[#This Row],[Clicks]]/data[[#This Row],[Impressions]]</f>
        <v>1.2899999999999998E-2</v>
      </c>
      <c r="K4921" s="1">
        <v>0.73599999999999965</v>
      </c>
      <c r="L4921" s="2">
        <v>8.3550719999999945</v>
      </c>
      <c r="M4921">
        <v>5</v>
      </c>
      <c r="N4921" s="1">
        <f>IF(data[[#This Row],[Conversions]]=0,0,data[[#This Row],[Spend, Dollars]]/data[[#This Row],[Conversions]])</f>
        <v>1.6710143999999989</v>
      </c>
      <c r="O4921" s="13">
        <f>data[[#This Row],[Conversions]]/data[[#This Row],[Clicks]]</f>
        <v>0.44045102184637075</v>
      </c>
      <c r="P4921" s="11">
        <v>390</v>
      </c>
      <c r="Q4921" s="11">
        <f>IF(data[[#This Row],[Spend, Dollars]]=0,0,data[[#This Row],[Total conversion value, Dollars]]/data[[#This Row],[Spend, Dollars]])</f>
        <v>46.678233293501272</v>
      </c>
      <c r="R4921" s="2">
        <v>50</v>
      </c>
      <c r="S4921" s="2">
        <v>11</v>
      </c>
      <c r="T4921" s="2">
        <v>6</v>
      </c>
      <c r="U4921" s="2">
        <f t="shared" si="76"/>
        <v>67</v>
      </c>
    </row>
    <row r="4922" spans="1:21" x14ac:dyDescent="0.2">
      <c r="A4922" t="s">
        <v>24</v>
      </c>
      <c r="B4922" s="3">
        <v>45231</v>
      </c>
      <c r="C4922" s="10" t="str">
        <f>TEXT(data[[#This Row],[Date]],"mmmm")</f>
        <v>November</v>
      </c>
      <c r="D4922" t="s">
        <v>16</v>
      </c>
      <c r="E4922" t="s">
        <v>19</v>
      </c>
      <c r="F4922" t="s">
        <v>14</v>
      </c>
      <c r="G4922" t="s">
        <v>17</v>
      </c>
      <c r="H4922" s="11">
        <v>981</v>
      </c>
      <c r="I4922" s="11">
        <v>15.597900000000001</v>
      </c>
      <c r="J4922" s="13">
        <f>data[[#This Row],[Clicks]]/data[[#This Row],[Impressions]]</f>
        <v>1.5900000000000001E-2</v>
      </c>
      <c r="K4922" s="1">
        <v>0.88549999999999973</v>
      </c>
      <c r="L4922" s="2">
        <v>13.811940449999996</v>
      </c>
      <c r="M4922">
        <v>8</v>
      </c>
      <c r="N4922" s="1">
        <f>IF(data[[#This Row],[Conversions]]=0,0,data[[#This Row],[Spend, Dollars]]/data[[#This Row],[Conversions]])</f>
        <v>1.7264925562499995</v>
      </c>
      <c r="O4922" s="13">
        <f>data[[#This Row],[Conversions]]/data[[#This Row],[Clicks]]</f>
        <v>0.51288955564531125</v>
      </c>
      <c r="P4922" s="11">
        <v>603.6</v>
      </c>
      <c r="Q4922" s="11">
        <f>IF(data[[#This Row],[Spend, Dollars]]=0,0,data[[#This Row],[Total conversion value, Dollars]]/data[[#This Row],[Spend, Dollars]])</f>
        <v>43.701317869496037</v>
      </c>
      <c r="R4922" s="2">
        <v>59</v>
      </c>
      <c r="S4922" s="2">
        <v>3</v>
      </c>
      <c r="T4922" s="2">
        <v>12</v>
      </c>
      <c r="U4922" s="2">
        <f t="shared" si="76"/>
        <v>74</v>
      </c>
    </row>
    <row r="4923" spans="1:21" x14ac:dyDescent="0.2">
      <c r="A4923" t="s">
        <v>24</v>
      </c>
      <c r="B4923" s="3">
        <v>45232</v>
      </c>
      <c r="C4923" s="10" t="str">
        <f>TEXT(data[[#This Row],[Date]],"mmmm")</f>
        <v>November</v>
      </c>
      <c r="D4923" t="s">
        <v>16</v>
      </c>
      <c r="E4923" t="s">
        <v>19</v>
      </c>
      <c r="F4923" t="s">
        <v>14</v>
      </c>
      <c r="G4923" t="s">
        <v>17</v>
      </c>
      <c r="H4923" s="11">
        <v>766</v>
      </c>
      <c r="I4923" s="11">
        <v>12.256</v>
      </c>
      <c r="J4923" s="13">
        <f>data[[#This Row],[Clicks]]/data[[#This Row],[Impressions]]</f>
        <v>1.6E-2</v>
      </c>
      <c r="K4923" s="1">
        <v>0.56349999999999978</v>
      </c>
      <c r="L4923" s="2">
        <v>6.9062559999999973</v>
      </c>
      <c r="M4923">
        <v>4</v>
      </c>
      <c r="N4923" s="1">
        <f>IF(data[[#This Row],[Conversions]]=0,0,data[[#This Row],[Spend, Dollars]]/data[[#This Row],[Conversions]])</f>
        <v>1.7265639999999993</v>
      </c>
      <c r="O4923" s="13">
        <f>data[[#This Row],[Conversions]]/data[[#This Row],[Clicks]]</f>
        <v>0.32637075718015668</v>
      </c>
      <c r="P4923" s="11">
        <v>127.19999999999999</v>
      </c>
      <c r="Q4923" s="11">
        <f>IF(data[[#This Row],[Spend, Dollars]]=0,0,data[[#This Row],[Total conversion value, Dollars]]/data[[#This Row],[Spend, Dollars]])</f>
        <v>18.418083546280364</v>
      </c>
      <c r="R4923" s="2">
        <v>69</v>
      </c>
      <c r="S4923" s="2">
        <v>16</v>
      </c>
      <c r="T4923" s="2">
        <v>4.5</v>
      </c>
      <c r="U4923" s="2">
        <f t="shared" si="76"/>
        <v>89.5</v>
      </c>
    </row>
    <row r="4924" spans="1:21" x14ac:dyDescent="0.2">
      <c r="A4924" t="s">
        <v>24</v>
      </c>
      <c r="B4924" s="3">
        <v>45233</v>
      </c>
      <c r="C4924" s="10" t="str">
        <f>TEXT(data[[#This Row],[Date]],"mmmm")</f>
        <v>November</v>
      </c>
      <c r="D4924" t="s">
        <v>16</v>
      </c>
      <c r="E4924" t="s">
        <v>19</v>
      </c>
      <c r="F4924" t="s">
        <v>14</v>
      </c>
      <c r="G4924" t="s">
        <v>17</v>
      </c>
      <c r="H4924" s="11">
        <v>611</v>
      </c>
      <c r="I4924" s="11">
        <v>9.5315999999999992</v>
      </c>
      <c r="J4924" s="13">
        <f>data[[#This Row],[Clicks]]/data[[#This Row],[Impressions]]</f>
        <v>1.5599999999999999E-2</v>
      </c>
      <c r="K4924" s="1">
        <v>0.56349999999999978</v>
      </c>
      <c r="L4924" s="2">
        <v>5.3710565999999975</v>
      </c>
      <c r="M4924">
        <v>3</v>
      </c>
      <c r="N4924" s="1">
        <f>IF(data[[#This Row],[Conversions]]=0,0,data[[#This Row],[Spend, Dollars]]/data[[#This Row],[Conversions]])</f>
        <v>1.7903521999999992</v>
      </c>
      <c r="O4924" s="13">
        <f>data[[#This Row],[Conversions]]/data[[#This Row],[Clicks]]</f>
        <v>0.31474254060178775</v>
      </c>
      <c r="P4924" s="11">
        <v>190.79999999999998</v>
      </c>
      <c r="Q4924" s="11">
        <f>IF(data[[#This Row],[Spend, Dollars]]=0,0,data[[#This Row],[Total conversion value, Dollars]]/data[[#This Row],[Spend, Dollars]])</f>
        <v>35.523736614505246</v>
      </c>
      <c r="R4924" s="2">
        <v>36</v>
      </c>
      <c r="S4924" s="2">
        <v>19</v>
      </c>
      <c r="T4924" s="2">
        <v>10.5</v>
      </c>
      <c r="U4924" s="2">
        <f t="shared" si="76"/>
        <v>65.5</v>
      </c>
    </row>
    <row r="4925" spans="1:21" x14ac:dyDescent="0.2">
      <c r="A4925" t="s">
        <v>24</v>
      </c>
      <c r="B4925" s="3">
        <v>45234</v>
      </c>
      <c r="C4925" s="10" t="str">
        <f>TEXT(data[[#This Row],[Date]],"mmmm")</f>
        <v>November</v>
      </c>
      <c r="D4925" t="s">
        <v>16</v>
      </c>
      <c r="E4925" t="s">
        <v>19</v>
      </c>
      <c r="F4925" t="s">
        <v>14</v>
      </c>
      <c r="G4925" t="s">
        <v>17</v>
      </c>
      <c r="H4925" s="11">
        <v>655</v>
      </c>
      <c r="I4925" s="11">
        <v>5.6984999999999992</v>
      </c>
      <c r="J4925" s="13">
        <f>data[[#This Row],[Clicks]]/data[[#This Row],[Impressions]]</f>
        <v>8.6999999999999994E-3</v>
      </c>
      <c r="K4925" s="1">
        <v>0.45999999999999991</v>
      </c>
      <c r="L4925" s="2">
        <v>2.6213099999999989</v>
      </c>
      <c r="M4925">
        <v>5</v>
      </c>
      <c r="N4925" s="1">
        <f>IF(data[[#This Row],[Conversions]]=0,0,data[[#This Row],[Spend, Dollars]]/data[[#This Row],[Conversions]])</f>
        <v>0.52426199999999978</v>
      </c>
      <c r="O4925" s="13">
        <f>data[[#This Row],[Conversions]]/data[[#This Row],[Clicks]]</f>
        <v>0.8774238834781084</v>
      </c>
      <c r="P4925" s="11">
        <v>464.4</v>
      </c>
      <c r="Q4925" s="11">
        <f>IF(data[[#This Row],[Spend, Dollars]]=0,0,data[[#This Row],[Total conversion value, Dollars]]/data[[#This Row],[Spend, Dollars]])</f>
        <v>177.16332673357985</v>
      </c>
      <c r="R4925" s="2">
        <v>73</v>
      </c>
      <c r="S4925" s="2">
        <v>11</v>
      </c>
      <c r="T4925" s="2">
        <v>1.5</v>
      </c>
      <c r="U4925" s="2">
        <f t="shared" si="76"/>
        <v>85.5</v>
      </c>
    </row>
    <row r="4926" spans="1:21" x14ac:dyDescent="0.2">
      <c r="A4926" t="s">
        <v>24</v>
      </c>
      <c r="B4926" s="3">
        <v>45235</v>
      </c>
      <c r="C4926" s="10" t="str">
        <f>TEXT(data[[#This Row],[Date]],"mmmm")</f>
        <v>November</v>
      </c>
      <c r="D4926" t="s">
        <v>16</v>
      </c>
      <c r="E4926" t="s">
        <v>19</v>
      </c>
      <c r="F4926" t="s">
        <v>14</v>
      </c>
      <c r="G4926" t="s">
        <v>17</v>
      </c>
      <c r="H4926" s="11">
        <v>1111</v>
      </c>
      <c r="I4926" s="11">
        <v>12.665399999999996</v>
      </c>
      <c r="J4926" s="13">
        <f>data[[#This Row],[Clicks]]/data[[#This Row],[Impressions]]</f>
        <v>1.1399999999999997E-2</v>
      </c>
      <c r="K4926" s="1">
        <v>0.59799999999999975</v>
      </c>
      <c r="L4926" s="2">
        <v>7.5739091999999948</v>
      </c>
      <c r="M4926">
        <v>6</v>
      </c>
      <c r="N4926" s="1">
        <f>IF(data[[#This Row],[Conversions]]=0,0,data[[#This Row],[Spend, Dollars]]/data[[#This Row],[Conversions]])</f>
        <v>1.2623181999999991</v>
      </c>
      <c r="O4926" s="13">
        <f>data[[#This Row],[Conversions]]/data[[#This Row],[Clicks]]</f>
        <v>0.47373158368468438</v>
      </c>
      <c r="P4926" s="11">
        <v>333.59999999999997</v>
      </c>
      <c r="Q4926" s="11">
        <f>IF(data[[#This Row],[Spend, Dollars]]=0,0,data[[#This Row],[Total conversion value, Dollars]]/data[[#This Row],[Spend, Dollars]])</f>
        <v>44.045946576703109</v>
      </c>
      <c r="R4926" s="2">
        <v>66</v>
      </c>
      <c r="S4926" s="2">
        <v>11</v>
      </c>
      <c r="T4926" s="2">
        <v>9</v>
      </c>
      <c r="U4926" s="2">
        <f t="shared" si="76"/>
        <v>86</v>
      </c>
    </row>
    <row r="4927" spans="1:21" x14ac:dyDescent="0.2">
      <c r="A4927" t="s">
        <v>24</v>
      </c>
      <c r="B4927" s="3">
        <v>45236</v>
      </c>
      <c r="C4927" s="10" t="str">
        <f>TEXT(data[[#This Row],[Date]],"mmmm")</f>
        <v>November</v>
      </c>
      <c r="D4927" t="s">
        <v>16</v>
      </c>
      <c r="E4927" t="s">
        <v>19</v>
      </c>
      <c r="F4927" t="s">
        <v>14</v>
      </c>
      <c r="G4927" t="s">
        <v>17</v>
      </c>
      <c r="H4927" s="11">
        <v>1334</v>
      </c>
      <c r="I4927" s="11">
        <v>14.140399999999998</v>
      </c>
      <c r="J4927" s="13">
        <f>data[[#This Row],[Clicks]]/data[[#This Row],[Impressions]]</f>
        <v>1.0599999999999998E-2</v>
      </c>
      <c r="K4927" s="1">
        <v>1.2764999999999997</v>
      </c>
      <c r="L4927" s="2">
        <v>18.050220599999992</v>
      </c>
      <c r="M4927">
        <v>7</v>
      </c>
      <c r="N4927" s="1">
        <f>IF(data[[#This Row],[Conversions]]=0,0,data[[#This Row],[Spend, Dollars]]/data[[#This Row],[Conversions]])</f>
        <v>2.5786029428571418</v>
      </c>
      <c r="O4927" s="13">
        <f>data[[#This Row],[Conversions]]/data[[#This Row],[Clicks]]</f>
        <v>0.49503550111736594</v>
      </c>
      <c r="P4927" s="11">
        <v>541.19999999999993</v>
      </c>
      <c r="Q4927" s="11">
        <f>IF(data[[#This Row],[Spend, Dollars]]=0,0,data[[#This Row],[Total conversion value, Dollars]]/data[[#This Row],[Spend, Dollars]])</f>
        <v>29.983013060793294</v>
      </c>
      <c r="R4927" s="2">
        <v>50</v>
      </c>
      <c r="S4927" s="2">
        <v>14</v>
      </c>
      <c r="T4927" s="2">
        <v>3</v>
      </c>
      <c r="U4927" s="2">
        <f t="shared" si="76"/>
        <v>67</v>
      </c>
    </row>
    <row r="4928" spans="1:21" x14ac:dyDescent="0.2">
      <c r="A4928" t="s">
        <v>24</v>
      </c>
      <c r="B4928" s="3">
        <v>45237</v>
      </c>
      <c r="C4928" s="10" t="str">
        <f>TEXT(data[[#This Row],[Date]],"mmmm")</f>
        <v>November</v>
      </c>
      <c r="D4928" t="s">
        <v>16</v>
      </c>
      <c r="E4928" t="s">
        <v>19</v>
      </c>
      <c r="F4928" t="s">
        <v>14</v>
      </c>
      <c r="G4928" t="s">
        <v>17</v>
      </c>
      <c r="H4928" s="11">
        <v>979</v>
      </c>
      <c r="I4928" s="11">
        <v>9.7899999999999991</v>
      </c>
      <c r="J4928" s="13">
        <f>data[[#This Row],[Clicks]]/data[[#This Row],[Impressions]]</f>
        <v>9.9999999999999985E-3</v>
      </c>
      <c r="K4928" s="1">
        <v>0.89699999999999969</v>
      </c>
      <c r="L4928" s="2">
        <v>8.7816299999999963</v>
      </c>
      <c r="M4928">
        <v>7</v>
      </c>
      <c r="N4928" s="1">
        <f>IF(data[[#This Row],[Conversions]]=0,0,data[[#This Row],[Spend, Dollars]]/data[[#This Row],[Conversions]])</f>
        <v>1.2545185714285709</v>
      </c>
      <c r="O4928" s="13">
        <f>data[[#This Row],[Conversions]]/data[[#This Row],[Clicks]]</f>
        <v>0.71501532175689486</v>
      </c>
      <c r="P4928" s="11">
        <v>452.4</v>
      </c>
      <c r="Q4928" s="11">
        <f>IF(data[[#This Row],[Spend, Dollars]]=0,0,data[[#This Row],[Total conversion value, Dollars]]/data[[#This Row],[Spend, Dollars]])</f>
        <v>51.516631878136536</v>
      </c>
      <c r="R4928" s="2">
        <v>53</v>
      </c>
      <c r="S4928" s="2">
        <v>16</v>
      </c>
      <c r="T4928" s="2">
        <v>3</v>
      </c>
      <c r="U4928" s="2">
        <f t="shared" si="76"/>
        <v>72</v>
      </c>
    </row>
    <row r="4929" spans="1:21" x14ac:dyDescent="0.2">
      <c r="A4929" t="s">
        <v>24</v>
      </c>
      <c r="B4929" s="3">
        <v>45238</v>
      </c>
      <c r="C4929" s="10" t="str">
        <f>TEXT(data[[#This Row],[Date]],"mmmm")</f>
        <v>November</v>
      </c>
      <c r="D4929" t="s">
        <v>16</v>
      </c>
      <c r="E4929" t="s">
        <v>19</v>
      </c>
      <c r="F4929" t="s">
        <v>14</v>
      </c>
      <c r="G4929" t="s">
        <v>17</v>
      </c>
      <c r="H4929" s="11">
        <v>1465</v>
      </c>
      <c r="I4929" s="11">
        <v>20.9495</v>
      </c>
      <c r="J4929" s="13">
        <f>data[[#This Row],[Clicks]]/data[[#This Row],[Impressions]]</f>
        <v>1.43E-2</v>
      </c>
      <c r="K4929" s="1">
        <v>0.68999999999999961</v>
      </c>
      <c r="L4929" s="2">
        <v>14.455154999999992</v>
      </c>
      <c r="M4929">
        <v>6</v>
      </c>
      <c r="N4929" s="1">
        <f>IF(data[[#This Row],[Conversions]]=0,0,data[[#This Row],[Spend, Dollars]]/data[[#This Row],[Conversions]])</f>
        <v>2.4091924999999987</v>
      </c>
      <c r="O4929" s="13">
        <f>data[[#This Row],[Conversions]]/data[[#This Row],[Clicks]]</f>
        <v>0.28640301677844338</v>
      </c>
      <c r="P4929" s="11">
        <v>259.2</v>
      </c>
      <c r="Q4929" s="11">
        <f>IF(data[[#This Row],[Spend, Dollars]]=0,0,data[[#This Row],[Total conversion value, Dollars]]/data[[#This Row],[Spend, Dollars]])</f>
        <v>17.93131931134603</v>
      </c>
      <c r="R4929" s="2">
        <v>42</v>
      </c>
      <c r="S4929" s="2">
        <v>17</v>
      </c>
      <c r="T4929" s="2">
        <v>12</v>
      </c>
      <c r="U4929" s="2">
        <f t="shared" si="76"/>
        <v>71</v>
      </c>
    </row>
    <row r="4930" spans="1:21" x14ac:dyDescent="0.2">
      <c r="A4930" t="s">
        <v>24</v>
      </c>
      <c r="B4930" s="3">
        <v>45239</v>
      </c>
      <c r="C4930" s="10" t="str">
        <f>TEXT(data[[#This Row],[Date]],"mmmm")</f>
        <v>November</v>
      </c>
      <c r="D4930" t="s">
        <v>16</v>
      </c>
      <c r="E4930" t="s">
        <v>19</v>
      </c>
      <c r="F4930" t="s">
        <v>14</v>
      </c>
      <c r="G4930" t="s">
        <v>17</v>
      </c>
      <c r="H4930" s="11">
        <v>1460</v>
      </c>
      <c r="I4930" s="11">
        <v>12.993999999999998</v>
      </c>
      <c r="J4930" s="13">
        <f>data[[#This Row],[Clicks]]/data[[#This Row],[Impressions]]</f>
        <v>8.8999999999999982E-3</v>
      </c>
      <c r="K4930" s="1">
        <v>1.1039999999999996</v>
      </c>
      <c r="L4930" s="2">
        <v>14.345375999999993</v>
      </c>
      <c r="M4930">
        <v>5</v>
      </c>
      <c r="N4930" s="1">
        <f>IF(data[[#This Row],[Conversions]]=0,0,data[[#This Row],[Spend, Dollars]]/data[[#This Row],[Conversions]])</f>
        <v>2.8690751999999984</v>
      </c>
      <c r="O4930" s="13">
        <f>data[[#This Row],[Conversions]]/data[[#This Row],[Clicks]]</f>
        <v>0.38479298137601975</v>
      </c>
      <c r="P4930" s="11">
        <v>278.39999999999998</v>
      </c>
      <c r="Q4930" s="11">
        <f>IF(data[[#This Row],[Spend, Dollars]]=0,0,data[[#This Row],[Total conversion value, Dollars]]/data[[#This Row],[Spend, Dollars]])</f>
        <v>19.406950365051436</v>
      </c>
      <c r="R4930" s="2">
        <v>67</v>
      </c>
      <c r="S4930" s="2">
        <v>10</v>
      </c>
      <c r="T4930" s="2">
        <v>1.5</v>
      </c>
      <c r="U4930" s="2">
        <f t="shared" si="76"/>
        <v>78.5</v>
      </c>
    </row>
    <row r="4931" spans="1:21" x14ac:dyDescent="0.2">
      <c r="A4931" t="s">
        <v>24</v>
      </c>
      <c r="B4931" s="3">
        <v>45240</v>
      </c>
      <c r="C4931" s="10" t="str">
        <f>TEXT(data[[#This Row],[Date]],"mmmm")</f>
        <v>November</v>
      </c>
      <c r="D4931" t="s">
        <v>16</v>
      </c>
      <c r="E4931" t="s">
        <v>19</v>
      </c>
      <c r="F4931" t="s">
        <v>14</v>
      </c>
      <c r="G4931" t="s">
        <v>17</v>
      </c>
      <c r="H4931" s="11">
        <v>991</v>
      </c>
      <c r="I4931" s="11">
        <v>11.000099999999998</v>
      </c>
      <c r="J4931" s="13">
        <f>data[[#This Row],[Clicks]]/data[[#This Row],[Impressions]]</f>
        <v>1.1099999999999999E-2</v>
      </c>
      <c r="K4931" s="1">
        <v>0.33350000000000007</v>
      </c>
      <c r="L4931" s="2">
        <v>3.6685333500000001</v>
      </c>
      <c r="M4931">
        <v>9</v>
      </c>
      <c r="N4931" s="1">
        <f>IF(data[[#This Row],[Conversions]]=0,0,data[[#This Row],[Spend, Dollars]]/data[[#This Row],[Conversions]])</f>
        <v>0.40761481666666666</v>
      </c>
      <c r="O4931" s="13">
        <f>data[[#This Row],[Conversions]]/data[[#This Row],[Clicks]]</f>
        <v>0.81817438023290712</v>
      </c>
      <c r="P4931" s="11">
        <v>289.2</v>
      </c>
      <c r="Q4931" s="11">
        <f>IF(data[[#This Row],[Spend, Dollars]]=0,0,data[[#This Row],[Total conversion value, Dollars]]/data[[#This Row],[Spend, Dollars]])</f>
        <v>78.832593957473492</v>
      </c>
      <c r="R4931" s="2">
        <v>26</v>
      </c>
      <c r="S4931" s="2">
        <v>1</v>
      </c>
      <c r="T4931" s="2">
        <v>12</v>
      </c>
      <c r="U4931" s="2">
        <f t="shared" ref="U4931:U4994" si="77">SUM(R4931:T4931)</f>
        <v>39</v>
      </c>
    </row>
    <row r="4932" spans="1:21" x14ac:dyDescent="0.2">
      <c r="A4932" t="s">
        <v>24</v>
      </c>
      <c r="B4932" s="3">
        <v>45241</v>
      </c>
      <c r="C4932" s="10" t="str">
        <f>TEXT(data[[#This Row],[Date]],"mmmm")</f>
        <v>November</v>
      </c>
      <c r="D4932" t="s">
        <v>16</v>
      </c>
      <c r="E4932" t="s">
        <v>19</v>
      </c>
      <c r="F4932" t="s">
        <v>14</v>
      </c>
      <c r="G4932" t="s">
        <v>17</v>
      </c>
      <c r="H4932" s="11">
        <v>713</v>
      </c>
      <c r="I4932" s="11">
        <v>7.0586999999999991</v>
      </c>
      <c r="J4932" s="13">
        <f>data[[#This Row],[Clicks]]/data[[#This Row],[Impressions]]</f>
        <v>9.8999999999999991E-3</v>
      </c>
      <c r="K4932" s="1">
        <v>0.45999999999999991</v>
      </c>
      <c r="L4932" s="2">
        <v>3.2470019999999988</v>
      </c>
      <c r="M4932">
        <v>5</v>
      </c>
      <c r="N4932" s="1">
        <f>IF(data[[#This Row],[Conversions]]=0,0,data[[#This Row],[Spend, Dollars]]/data[[#This Row],[Conversions]])</f>
        <v>0.64940039999999977</v>
      </c>
      <c r="O4932" s="13">
        <f>data[[#This Row],[Conversions]]/data[[#This Row],[Clicks]]</f>
        <v>0.70834572938359763</v>
      </c>
      <c r="P4932" s="11">
        <v>309.59999999999997</v>
      </c>
      <c r="Q4932" s="11">
        <f>IF(data[[#This Row],[Spend, Dollars]]=0,0,data[[#This Row],[Total conversion value, Dollars]]/data[[#This Row],[Spend, Dollars]])</f>
        <v>95.349494703113848</v>
      </c>
      <c r="R4932" s="2">
        <v>62</v>
      </c>
      <c r="S4932" s="2">
        <v>2</v>
      </c>
      <c r="T4932" s="2">
        <v>13.5</v>
      </c>
      <c r="U4932" s="2">
        <f t="shared" si="77"/>
        <v>77.5</v>
      </c>
    </row>
    <row r="4933" spans="1:21" x14ac:dyDescent="0.2">
      <c r="A4933" t="s">
        <v>24</v>
      </c>
      <c r="B4933" s="3">
        <v>45242</v>
      </c>
      <c r="C4933" s="10" t="str">
        <f>TEXT(data[[#This Row],[Date]],"mmmm")</f>
        <v>November</v>
      </c>
      <c r="D4933" t="s">
        <v>16</v>
      </c>
      <c r="E4933" t="s">
        <v>19</v>
      </c>
      <c r="F4933" t="s">
        <v>14</v>
      </c>
      <c r="G4933" t="s">
        <v>17</v>
      </c>
      <c r="H4933" s="11">
        <v>1263</v>
      </c>
      <c r="I4933" s="11">
        <v>19.576499999999999</v>
      </c>
      <c r="J4933" s="13">
        <f>data[[#This Row],[Clicks]]/data[[#This Row],[Impressions]]</f>
        <v>1.55E-2</v>
      </c>
      <c r="K4933" s="1">
        <v>8.050000000000003E-2</v>
      </c>
      <c r="L4933" s="2">
        <v>1.5759082500000006</v>
      </c>
      <c r="M4933">
        <v>8</v>
      </c>
      <c r="N4933" s="1">
        <f>IF(data[[#This Row],[Conversions]]=0,0,data[[#This Row],[Spend, Dollars]]/data[[#This Row],[Conversions]])</f>
        <v>0.19698853125000007</v>
      </c>
      <c r="O4933" s="13">
        <f>data[[#This Row],[Conversions]]/data[[#This Row],[Clicks]]</f>
        <v>0.40865323219165839</v>
      </c>
      <c r="P4933" s="11">
        <v>434.4</v>
      </c>
      <c r="Q4933" s="11">
        <f>IF(data[[#This Row],[Spend, Dollars]]=0,0,data[[#This Row],[Total conversion value, Dollars]]/data[[#This Row],[Spend, Dollars]])</f>
        <v>275.65056531685764</v>
      </c>
      <c r="R4933" s="2">
        <v>40</v>
      </c>
      <c r="S4933" s="2">
        <v>3</v>
      </c>
      <c r="T4933" s="2">
        <v>1.5</v>
      </c>
      <c r="U4933" s="2">
        <f t="shared" si="77"/>
        <v>44.5</v>
      </c>
    </row>
    <row r="4934" spans="1:21" x14ac:dyDescent="0.2">
      <c r="A4934" t="s">
        <v>24</v>
      </c>
      <c r="B4934" s="3">
        <v>45243</v>
      </c>
      <c r="C4934" s="10" t="str">
        <f>TEXT(data[[#This Row],[Date]],"mmmm")</f>
        <v>November</v>
      </c>
      <c r="D4934" t="s">
        <v>16</v>
      </c>
      <c r="E4934" t="s">
        <v>19</v>
      </c>
      <c r="F4934" t="s">
        <v>14</v>
      </c>
      <c r="G4934" t="s">
        <v>17</v>
      </c>
      <c r="H4934" s="11">
        <v>1658</v>
      </c>
      <c r="I4934" s="11">
        <v>29.6782</v>
      </c>
      <c r="J4934" s="13">
        <f>data[[#This Row],[Clicks]]/data[[#This Row],[Impressions]]</f>
        <v>1.7899999999999999E-2</v>
      </c>
      <c r="K4934" s="1">
        <v>8.050000000000003E-2</v>
      </c>
      <c r="L4934" s="2">
        <v>2.3890951000000009</v>
      </c>
      <c r="M4934">
        <v>8</v>
      </c>
      <c r="N4934" s="1">
        <f>IF(data[[#This Row],[Conversions]]=0,0,data[[#This Row],[Spend, Dollars]]/data[[#This Row],[Conversions]])</f>
        <v>0.29863688750000011</v>
      </c>
      <c r="O4934" s="13">
        <f>data[[#This Row],[Conversions]]/data[[#This Row],[Clicks]]</f>
        <v>0.26955812684057656</v>
      </c>
      <c r="P4934" s="11">
        <v>439.2</v>
      </c>
      <c r="Q4934" s="11">
        <f>IF(data[[#This Row],[Spend, Dollars]]=0,0,data[[#This Row],[Total conversion value, Dollars]]/data[[#This Row],[Spend, Dollars]])</f>
        <v>183.83529395711363</v>
      </c>
      <c r="R4934" s="2">
        <v>42</v>
      </c>
      <c r="S4934" s="2">
        <v>5</v>
      </c>
      <c r="T4934" s="2">
        <v>0</v>
      </c>
      <c r="U4934" s="2">
        <f t="shared" si="77"/>
        <v>47</v>
      </c>
    </row>
    <row r="4935" spans="1:21" x14ac:dyDescent="0.2">
      <c r="A4935" t="s">
        <v>24</v>
      </c>
      <c r="B4935" s="3">
        <v>45244</v>
      </c>
      <c r="C4935" s="10" t="str">
        <f>TEXT(data[[#This Row],[Date]],"mmmm")</f>
        <v>November</v>
      </c>
      <c r="D4935" t="s">
        <v>16</v>
      </c>
      <c r="E4935" t="s">
        <v>19</v>
      </c>
      <c r="F4935" t="s">
        <v>14</v>
      </c>
      <c r="G4935" t="s">
        <v>17</v>
      </c>
      <c r="H4935" s="11">
        <v>1013</v>
      </c>
      <c r="I4935" s="11">
        <v>12.156000000000001</v>
      </c>
      <c r="J4935" s="13">
        <f>data[[#This Row],[Clicks]]/data[[#This Row],[Impressions]]</f>
        <v>1.2E-2</v>
      </c>
      <c r="K4935" s="1">
        <v>0.21850000000000006</v>
      </c>
      <c r="L4935" s="2">
        <v>2.6560860000000006</v>
      </c>
      <c r="M4935">
        <v>4</v>
      </c>
      <c r="N4935" s="1">
        <f>IF(data[[#This Row],[Conversions]]=0,0,data[[#This Row],[Spend, Dollars]]/data[[#This Row],[Conversions]])</f>
        <v>0.66402150000000015</v>
      </c>
      <c r="O4935" s="13">
        <f>data[[#This Row],[Conversions]]/data[[#This Row],[Clicks]]</f>
        <v>0.32905561039815728</v>
      </c>
      <c r="P4935" s="11">
        <v>298.8</v>
      </c>
      <c r="Q4935" s="11">
        <f>IF(data[[#This Row],[Spend, Dollars]]=0,0,data[[#This Row],[Total conversion value, Dollars]]/data[[#This Row],[Spend, Dollars]])</f>
        <v>112.49635742216176</v>
      </c>
      <c r="R4935" s="2">
        <v>85</v>
      </c>
      <c r="S4935" s="2">
        <v>7</v>
      </c>
      <c r="T4935" s="2">
        <v>7.5</v>
      </c>
      <c r="U4935" s="2">
        <f t="shared" si="77"/>
        <v>99.5</v>
      </c>
    </row>
    <row r="4936" spans="1:21" x14ac:dyDescent="0.2">
      <c r="A4936" t="s">
        <v>24</v>
      </c>
      <c r="B4936" s="3">
        <v>45245</v>
      </c>
      <c r="C4936" s="10" t="str">
        <f>TEXT(data[[#This Row],[Date]],"mmmm")</f>
        <v>November</v>
      </c>
      <c r="D4936" t="s">
        <v>16</v>
      </c>
      <c r="E4936" t="s">
        <v>19</v>
      </c>
      <c r="F4936" t="s">
        <v>14</v>
      </c>
      <c r="G4936" t="s">
        <v>17</v>
      </c>
      <c r="H4936" s="11">
        <v>1101</v>
      </c>
      <c r="I4936" s="11">
        <v>13.432200000000002</v>
      </c>
      <c r="J4936" s="13">
        <f>data[[#This Row],[Clicks]]/data[[#This Row],[Impressions]]</f>
        <v>1.2200000000000001E-2</v>
      </c>
      <c r="K4936" s="1">
        <v>0.70149999999999968</v>
      </c>
      <c r="L4936" s="2">
        <v>9.4226882999999972</v>
      </c>
      <c r="M4936">
        <v>5</v>
      </c>
      <c r="N4936" s="1">
        <f>IF(data[[#This Row],[Conversions]]=0,0,data[[#This Row],[Spend, Dollars]]/data[[#This Row],[Conversions]])</f>
        <v>1.8845376599999994</v>
      </c>
      <c r="O4936" s="13">
        <f>data[[#This Row],[Conversions]]/data[[#This Row],[Clicks]]</f>
        <v>0.3722398415747234</v>
      </c>
      <c r="P4936" s="11">
        <v>408</v>
      </c>
      <c r="Q4936" s="11">
        <f>IF(data[[#This Row],[Spend, Dollars]]=0,0,data[[#This Row],[Total conversion value, Dollars]]/data[[#This Row],[Spend, Dollars]])</f>
        <v>43.299744935848096</v>
      </c>
      <c r="R4936" s="2">
        <v>84</v>
      </c>
      <c r="S4936" s="2">
        <v>9</v>
      </c>
      <c r="T4936" s="2">
        <v>7.5</v>
      </c>
      <c r="U4936" s="2">
        <f t="shared" si="77"/>
        <v>100.5</v>
      </c>
    </row>
    <row r="4937" spans="1:21" x14ac:dyDescent="0.2">
      <c r="A4937" t="s">
        <v>24</v>
      </c>
      <c r="B4937" s="3">
        <v>45246</v>
      </c>
      <c r="C4937" s="10" t="str">
        <f>TEXT(data[[#This Row],[Date]],"mmmm")</f>
        <v>November</v>
      </c>
      <c r="D4937" t="s">
        <v>16</v>
      </c>
      <c r="E4937" t="s">
        <v>19</v>
      </c>
      <c r="F4937" t="s">
        <v>14</v>
      </c>
      <c r="G4937" t="s">
        <v>17</v>
      </c>
      <c r="H4937" s="11">
        <v>1284</v>
      </c>
      <c r="I4937" s="11">
        <v>14.252399999999998</v>
      </c>
      <c r="J4937" s="13">
        <f>data[[#This Row],[Clicks]]/data[[#This Row],[Impressions]]</f>
        <v>1.1099999999999999E-2</v>
      </c>
      <c r="K4937" s="1">
        <v>0.8049999999999996</v>
      </c>
      <c r="L4937" s="2">
        <v>11.473181999999992</v>
      </c>
      <c r="M4937">
        <v>7</v>
      </c>
      <c r="N4937" s="1">
        <f>IF(data[[#This Row],[Conversions]]=0,0,data[[#This Row],[Spend, Dollars]]/data[[#This Row],[Conversions]])</f>
        <v>1.639025999999999</v>
      </c>
      <c r="O4937" s="13">
        <f>data[[#This Row],[Conversions]]/data[[#This Row],[Clicks]]</f>
        <v>0.49114535095843515</v>
      </c>
      <c r="P4937" s="11">
        <v>426</v>
      </c>
      <c r="Q4937" s="11">
        <f>IF(data[[#This Row],[Spend, Dollars]]=0,0,data[[#This Row],[Total conversion value, Dollars]]/data[[#This Row],[Spend, Dollars]])</f>
        <v>37.130065573787661</v>
      </c>
      <c r="R4937" s="2">
        <v>34</v>
      </c>
      <c r="S4937" s="2">
        <v>20</v>
      </c>
      <c r="T4937" s="2">
        <v>3</v>
      </c>
      <c r="U4937" s="2">
        <f t="shared" si="77"/>
        <v>57</v>
      </c>
    </row>
    <row r="4938" spans="1:21" x14ac:dyDescent="0.2">
      <c r="A4938" t="s">
        <v>24</v>
      </c>
      <c r="B4938" s="3">
        <v>45247</v>
      </c>
      <c r="C4938" s="10" t="str">
        <f>TEXT(data[[#This Row],[Date]],"mmmm")</f>
        <v>November</v>
      </c>
      <c r="D4938" t="s">
        <v>16</v>
      </c>
      <c r="E4938" t="s">
        <v>19</v>
      </c>
      <c r="F4938" t="s">
        <v>14</v>
      </c>
      <c r="G4938" t="s">
        <v>17</v>
      </c>
      <c r="H4938" s="11">
        <v>991</v>
      </c>
      <c r="I4938" s="11">
        <v>15.1623</v>
      </c>
      <c r="J4938" s="13">
        <f>data[[#This Row],[Clicks]]/data[[#This Row],[Impressions]]</f>
        <v>1.5299999999999999E-2</v>
      </c>
      <c r="K4938" s="1">
        <v>0.95449999999999979</v>
      </c>
      <c r="L4938" s="2">
        <v>14.472415349999997</v>
      </c>
      <c r="M4938">
        <v>7</v>
      </c>
      <c r="N4938" s="1">
        <f>IF(data[[#This Row],[Conversions]]=0,0,data[[#This Row],[Spend, Dollars]]/data[[#This Row],[Conversions]])</f>
        <v>2.0674879071428567</v>
      </c>
      <c r="O4938" s="13">
        <f>data[[#This Row],[Conversions]]/data[[#This Row],[Clicks]]</f>
        <v>0.46167138231007171</v>
      </c>
      <c r="P4938" s="11">
        <v>391.2</v>
      </c>
      <c r="Q4938" s="11">
        <f>IF(data[[#This Row],[Spend, Dollars]]=0,0,data[[#This Row],[Total conversion value, Dollars]]/data[[#This Row],[Spend, Dollars]])</f>
        <v>27.030733332290666</v>
      </c>
      <c r="R4938" s="2">
        <v>46</v>
      </c>
      <c r="S4938" s="2">
        <v>1</v>
      </c>
      <c r="T4938" s="2">
        <v>6</v>
      </c>
      <c r="U4938" s="2">
        <f t="shared" si="77"/>
        <v>53</v>
      </c>
    </row>
    <row r="4939" spans="1:21" x14ac:dyDescent="0.2">
      <c r="A4939" t="s">
        <v>24</v>
      </c>
      <c r="B4939" s="3">
        <v>45248</v>
      </c>
      <c r="C4939" s="10" t="str">
        <f>TEXT(data[[#This Row],[Date]],"mmmm")</f>
        <v>November</v>
      </c>
      <c r="D4939" t="s">
        <v>16</v>
      </c>
      <c r="E4939" t="s">
        <v>19</v>
      </c>
      <c r="F4939" t="s">
        <v>14</v>
      </c>
      <c r="G4939" t="s">
        <v>17</v>
      </c>
      <c r="H4939" s="11">
        <v>923</v>
      </c>
      <c r="I4939" s="11">
        <v>16.429400000000005</v>
      </c>
      <c r="J4939" s="13">
        <f>data[[#This Row],[Clicks]]/data[[#This Row],[Impressions]]</f>
        <v>1.7800000000000007E-2</v>
      </c>
      <c r="K4939" s="1">
        <v>0.253</v>
      </c>
      <c r="L4939" s="2">
        <v>4.1566382000000015</v>
      </c>
      <c r="M4939">
        <v>4</v>
      </c>
      <c r="N4939" s="1">
        <f>IF(data[[#This Row],[Conversions]]=0,0,data[[#This Row],[Spend, Dollars]]/data[[#This Row],[Conversions]])</f>
        <v>1.0391595500000004</v>
      </c>
      <c r="O4939" s="13">
        <f>data[[#This Row],[Conversions]]/data[[#This Row],[Clicks]]</f>
        <v>0.24346598171570472</v>
      </c>
      <c r="P4939" s="11">
        <v>253.2</v>
      </c>
      <c r="Q4939" s="11">
        <f>IF(data[[#This Row],[Spend, Dollars]]=0,0,data[[#This Row],[Total conversion value, Dollars]]/data[[#This Row],[Spend, Dollars]])</f>
        <v>60.914611235589348</v>
      </c>
      <c r="R4939" s="2">
        <v>52</v>
      </c>
      <c r="S4939" s="2">
        <v>15</v>
      </c>
      <c r="T4939" s="2">
        <v>9</v>
      </c>
      <c r="U4939" s="2">
        <f t="shared" si="77"/>
        <v>76</v>
      </c>
    </row>
    <row r="4940" spans="1:21" x14ac:dyDescent="0.2">
      <c r="A4940" t="s">
        <v>24</v>
      </c>
      <c r="B4940" s="3">
        <v>45249</v>
      </c>
      <c r="C4940" s="10" t="str">
        <f>TEXT(data[[#This Row],[Date]],"mmmm")</f>
        <v>November</v>
      </c>
      <c r="D4940" t="s">
        <v>16</v>
      </c>
      <c r="E4940" t="s">
        <v>19</v>
      </c>
      <c r="F4940" t="s">
        <v>14</v>
      </c>
      <c r="G4940" t="s">
        <v>17</v>
      </c>
      <c r="H4940" s="11">
        <v>1107</v>
      </c>
      <c r="I4940" s="11">
        <v>14.723099999999995</v>
      </c>
      <c r="J4940" s="13">
        <f>data[[#This Row],[Clicks]]/data[[#This Row],[Impressions]]</f>
        <v>1.3299999999999996E-2</v>
      </c>
      <c r="K4940" s="1">
        <v>1.4374999999999996</v>
      </c>
      <c r="L4940" s="2">
        <v>21.164456249999986</v>
      </c>
      <c r="M4940">
        <v>6</v>
      </c>
      <c r="N4940" s="1">
        <f>IF(data[[#This Row],[Conversions]]=0,0,data[[#This Row],[Spend, Dollars]]/data[[#This Row],[Conversions]])</f>
        <v>3.5274093749999977</v>
      </c>
      <c r="O4940" s="13">
        <f>data[[#This Row],[Conversions]]/data[[#This Row],[Clicks]]</f>
        <v>0.40752287222120354</v>
      </c>
      <c r="P4940" s="11">
        <v>426</v>
      </c>
      <c r="Q4940" s="11">
        <f>IF(data[[#This Row],[Spend, Dollars]]=0,0,data[[#This Row],[Total conversion value, Dollars]]/data[[#This Row],[Spend, Dollars]])</f>
        <v>20.128086210577713</v>
      </c>
      <c r="R4940" s="2">
        <v>53</v>
      </c>
      <c r="S4940" s="2">
        <v>8</v>
      </c>
      <c r="T4940" s="2">
        <v>10.5</v>
      </c>
      <c r="U4940" s="2">
        <f t="shared" si="77"/>
        <v>71.5</v>
      </c>
    </row>
    <row r="4941" spans="1:21" x14ac:dyDescent="0.2">
      <c r="A4941" t="s">
        <v>24</v>
      </c>
      <c r="B4941" s="3">
        <v>45250</v>
      </c>
      <c r="C4941" s="10" t="str">
        <f>TEXT(data[[#This Row],[Date]],"mmmm")</f>
        <v>November</v>
      </c>
      <c r="D4941" t="s">
        <v>16</v>
      </c>
      <c r="E4941" t="s">
        <v>19</v>
      </c>
      <c r="F4941" t="s">
        <v>14</v>
      </c>
      <c r="G4941" t="s">
        <v>17</v>
      </c>
      <c r="H4941" s="11">
        <v>1215</v>
      </c>
      <c r="I4941" s="11">
        <v>12.5145</v>
      </c>
      <c r="J4941" s="13">
        <f>data[[#This Row],[Clicks]]/data[[#This Row],[Impressions]]</f>
        <v>1.03E-2</v>
      </c>
      <c r="K4941" s="1">
        <v>0.74749999999999972</v>
      </c>
      <c r="L4941" s="2">
        <v>9.354588749999996</v>
      </c>
      <c r="M4941">
        <v>8</v>
      </c>
      <c r="N4941" s="1">
        <f>IF(data[[#This Row],[Conversions]]=0,0,data[[#This Row],[Spend, Dollars]]/data[[#This Row],[Conversions]])</f>
        <v>1.1693235937499995</v>
      </c>
      <c r="O4941" s="13">
        <f>data[[#This Row],[Conversions]]/data[[#This Row],[Clicks]]</f>
        <v>0.63925846018618404</v>
      </c>
      <c r="P4941" s="11">
        <v>621.6</v>
      </c>
      <c r="Q4941" s="11">
        <f>IF(data[[#This Row],[Spend, Dollars]]=0,0,data[[#This Row],[Total conversion value, Dollars]]/data[[#This Row],[Spend, Dollars]])</f>
        <v>66.448672048784644</v>
      </c>
      <c r="R4941" s="2">
        <v>32</v>
      </c>
      <c r="S4941" s="2">
        <v>9</v>
      </c>
      <c r="T4941" s="2">
        <v>9</v>
      </c>
      <c r="U4941" s="2">
        <f t="shared" si="77"/>
        <v>50</v>
      </c>
    </row>
    <row r="4942" spans="1:21" x14ac:dyDescent="0.2">
      <c r="A4942" t="s">
        <v>24</v>
      </c>
      <c r="B4942" s="3">
        <v>45251</v>
      </c>
      <c r="C4942" s="10" t="str">
        <f>TEXT(data[[#This Row],[Date]],"mmmm")</f>
        <v>November</v>
      </c>
      <c r="D4942" t="s">
        <v>16</v>
      </c>
      <c r="E4942" t="s">
        <v>19</v>
      </c>
      <c r="F4942" t="s">
        <v>14</v>
      </c>
      <c r="G4942" t="s">
        <v>17</v>
      </c>
      <c r="H4942" s="11">
        <v>1556</v>
      </c>
      <c r="I4942" s="11">
        <v>19.138800000000003</v>
      </c>
      <c r="J4942" s="13">
        <f>data[[#This Row],[Clicks]]/data[[#This Row],[Impressions]]</f>
        <v>1.2300000000000002E-2</v>
      </c>
      <c r="K4942" s="1">
        <v>1.1500000000000026E-2</v>
      </c>
      <c r="L4942" s="2">
        <v>0.22009620000000052</v>
      </c>
      <c r="M4942">
        <v>3</v>
      </c>
      <c r="N4942" s="1">
        <f>IF(data[[#This Row],[Conversions]]=0,0,data[[#This Row],[Spend, Dollars]]/data[[#This Row],[Conversions]])</f>
        <v>7.3365400000000178E-2</v>
      </c>
      <c r="O4942" s="13">
        <f>data[[#This Row],[Conversions]]/data[[#This Row],[Clicks]]</f>
        <v>0.15674963947582918</v>
      </c>
      <c r="P4942" s="11">
        <v>259.2</v>
      </c>
      <c r="Q4942" s="11">
        <f>IF(data[[#This Row],[Spend, Dollars]]=0,0,data[[#This Row],[Total conversion value, Dollars]]/data[[#This Row],[Spend, Dollars]])</f>
        <v>1177.6668565836183</v>
      </c>
      <c r="R4942" s="2">
        <v>31</v>
      </c>
      <c r="S4942" s="2">
        <v>2</v>
      </c>
      <c r="T4942" s="2">
        <v>9</v>
      </c>
      <c r="U4942" s="2">
        <f t="shared" si="77"/>
        <v>42</v>
      </c>
    </row>
    <row r="4943" spans="1:21" x14ac:dyDescent="0.2">
      <c r="A4943" t="s">
        <v>24</v>
      </c>
      <c r="B4943" s="3">
        <v>45252</v>
      </c>
      <c r="C4943" s="10" t="str">
        <f>TEXT(data[[#This Row],[Date]],"mmmm")</f>
        <v>November</v>
      </c>
      <c r="D4943" t="s">
        <v>16</v>
      </c>
      <c r="E4943" t="s">
        <v>19</v>
      </c>
      <c r="F4943" t="s">
        <v>14</v>
      </c>
      <c r="G4943" t="s">
        <v>17</v>
      </c>
      <c r="H4943" s="11">
        <v>1126</v>
      </c>
      <c r="I4943" s="11">
        <v>12.048199999999998</v>
      </c>
      <c r="J4943" s="13">
        <f>data[[#This Row],[Clicks]]/data[[#This Row],[Impressions]]</f>
        <v>1.0699999999999998E-2</v>
      </c>
      <c r="K4943" s="1">
        <v>1.3799999999999997</v>
      </c>
      <c r="L4943" s="2">
        <v>16.626515999999992</v>
      </c>
      <c r="M4943">
        <v>9</v>
      </c>
      <c r="N4943" s="1">
        <f>IF(data[[#This Row],[Conversions]]=0,0,data[[#This Row],[Spend, Dollars]]/data[[#This Row],[Conversions]])</f>
        <v>1.8473906666666657</v>
      </c>
      <c r="O4943" s="13">
        <f>data[[#This Row],[Conversions]]/data[[#This Row],[Clicks]]</f>
        <v>0.746999551800269</v>
      </c>
      <c r="P4943" s="11">
        <v>328.8</v>
      </c>
      <c r="Q4943" s="11">
        <f>IF(data[[#This Row],[Spend, Dollars]]=0,0,data[[#This Row],[Total conversion value, Dollars]]/data[[#This Row],[Spend, Dollars]])</f>
        <v>19.775640308528867</v>
      </c>
      <c r="R4943" s="2">
        <v>71</v>
      </c>
      <c r="S4943" s="2">
        <v>13</v>
      </c>
      <c r="T4943" s="2">
        <v>1.5</v>
      </c>
      <c r="U4943" s="2">
        <f t="shared" si="77"/>
        <v>85.5</v>
      </c>
    </row>
    <row r="4944" spans="1:21" x14ac:dyDescent="0.2">
      <c r="A4944" t="s">
        <v>24</v>
      </c>
      <c r="B4944" s="3">
        <v>45253</v>
      </c>
      <c r="C4944" s="10" t="str">
        <f>TEXT(data[[#This Row],[Date]],"mmmm")</f>
        <v>November</v>
      </c>
      <c r="D4944" t="s">
        <v>16</v>
      </c>
      <c r="E4944" t="s">
        <v>19</v>
      </c>
      <c r="F4944" t="s">
        <v>14</v>
      </c>
      <c r="G4944" t="s">
        <v>17</v>
      </c>
      <c r="H4944" s="11">
        <v>854</v>
      </c>
      <c r="I4944" s="11">
        <v>6.3196000000000012</v>
      </c>
      <c r="J4944" s="13">
        <f>data[[#This Row],[Clicks]]/data[[#This Row],[Impressions]]</f>
        <v>7.4000000000000012E-3</v>
      </c>
      <c r="K4944" s="1">
        <v>0.55199999999999971</v>
      </c>
      <c r="L4944" s="2">
        <v>3.4884191999999987</v>
      </c>
      <c r="M4944">
        <v>5</v>
      </c>
      <c r="N4944" s="1">
        <f>IF(data[[#This Row],[Conversions]]=0,0,data[[#This Row],[Spend, Dollars]]/data[[#This Row],[Conversions]])</f>
        <v>0.69768383999999972</v>
      </c>
      <c r="O4944" s="13">
        <f>data[[#This Row],[Conversions]]/data[[#This Row],[Clicks]]</f>
        <v>0.7911893157794796</v>
      </c>
      <c r="P4944" s="11">
        <v>348</v>
      </c>
      <c r="Q4944" s="11">
        <f>IF(data[[#This Row],[Spend, Dollars]]=0,0,data[[#This Row],[Total conversion value, Dollars]]/data[[#This Row],[Spend, Dollars]])</f>
        <v>99.758652859151823</v>
      </c>
      <c r="R4944" s="2">
        <v>43</v>
      </c>
      <c r="S4944" s="2">
        <v>1</v>
      </c>
      <c r="T4944" s="2">
        <v>0</v>
      </c>
      <c r="U4944" s="2">
        <f t="shared" si="77"/>
        <v>44</v>
      </c>
    </row>
    <row r="4945" spans="1:21" x14ac:dyDescent="0.2">
      <c r="A4945" t="s">
        <v>24</v>
      </c>
      <c r="B4945" s="3">
        <v>45254</v>
      </c>
      <c r="C4945" s="10" t="str">
        <f>TEXT(data[[#This Row],[Date]],"mmmm")</f>
        <v>November</v>
      </c>
      <c r="D4945" t="s">
        <v>16</v>
      </c>
      <c r="E4945" t="s">
        <v>19</v>
      </c>
      <c r="F4945" t="s">
        <v>14</v>
      </c>
      <c r="G4945" t="s">
        <v>17</v>
      </c>
      <c r="H4945" s="11">
        <v>1606</v>
      </c>
      <c r="I4945" s="11">
        <v>22.162799999999994</v>
      </c>
      <c r="J4945" s="13">
        <f>data[[#This Row],[Clicks]]/data[[#This Row],[Impressions]]</f>
        <v>1.3799999999999996E-2</v>
      </c>
      <c r="K4945" s="1">
        <v>0.95449999999999979</v>
      </c>
      <c r="L4945" s="2">
        <v>21.154392599999991</v>
      </c>
      <c r="M4945">
        <v>6</v>
      </c>
      <c r="N4945" s="1">
        <f>IF(data[[#This Row],[Conversions]]=0,0,data[[#This Row],[Spend, Dollars]]/data[[#This Row],[Conversions]])</f>
        <v>3.5257320999999986</v>
      </c>
      <c r="O4945" s="13">
        <f>data[[#This Row],[Conversions]]/data[[#This Row],[Clicks]]</f>
        <v>0.27072391575071747</v>
      </c>
      <c r="P4945" s="11">
        <v>249.6</v>
      </c>
      <c r="Q4945" s="11">
        <f>IF(data[[#This Row],[Spend, Dollars]]=0,0,data[[#This Row],[Total conversion value, Dollars]]/data[[#This Row],[Spend, Dollars]])</f>
        <v>11.798967936333002</v>
      </c>
      <c r="R4945" s="2">
        <v>52</v>
      </c>
      <c r="S4945" s="2">
        <v>4</v>
      </c>
      <c r="T4945" s="2">
        <v>9</v>
      </c>
      <c r="U4945" s="2">
        <f t="shared" si="77"/>
        <v>65</v>
      </c>
    </row>
    <row r="4946" spans="1:21" x14ac:dyDescent="0.2">
      <c r="A4946" t="s">
        <v>24</v>
      </c>
      <c r="B4946" s="3">
        <v>45255</v>
      </c>
      <c r="C4946" s="10" t="str">
        <f>TEXT(data[[#This Row],[Date]],"mmmm")</f>
        <v>November</v>
      </c>
      <c r="D4946" t="s">
        <v>16</v>
      </c>
      <c r="E4946" t="s">
        <v>19</v>
      </c>
      <c r="F4946" t="s">
        <v>14</v>
      </c>
      <c r="G4946" t="s">
        <v>17</v>
      </c>
      <c r="H4946" s="11">
        <v>1366</v>
      </c>
      <c r="I4946" s="11">
        <v>17.757999999999996</v>
      </c>
      <c r="J4946" s="13">
        <f>data[[#This Row],[Clicks]]/data[[#This Row],[Impressions]]</f>
        <v>1.2999999999999996E-2</v>
      </c>
      <c r="K4946" s="1">
        <v>0.26450000000000001</v>
      </c>
      <c r="L4946" s="2">
        <v>4.6969909999999988</v>
      </c>
      <c r="M4946">
        <v>7</v>
      </c>
      <c r="N4946" s="1">
        <f>IF(data[[#This Row],[Conversions]]=0,0,data[[#This Row],[Spend, Dollars]]/data[[#This Row],[Conversions]])</f>
        <v>0.67099871428571412</v>
      </c>
      <c r="O4946" s="13">
        <f>data[[#This Row],[Conversions]]/data[[#This Row],[Clicks]]</f>
        <v>0.39418853474490378</v>
      </c>
      <c r="P4946" s="11">
        <v>339.59999999999997</v>
      </c>
      <c r="Q4946" s="11">
        <f>IF(data[[#This Row],[Spend, Dollars]]=0,0,data[[#This Row],[Total conversion value, Dollars]]/data[[#This Row],[Spend, Dollars]])</f>
        <v>72.301607561096034</v>
      </c>
      <c r="R4946" s="2">
        <v>34</v>
      </c>
      <c r="S4946" s="2">
        <v>7</v>
      </c>
      <c r="T4946" s="2">
        <v>3</v>
      </c>
      <c r="U4946" s="2">
        <f t="shared" si="77"/>
        <v>44</v>
      </c>
    </row>
    <row r="4947" spans="1:21" x14ac:dyDescent="0.2">
      <c r="A4947" t="s">
        <v>24</v>
      </c>
      <c r="B4947" s="3">
        <v>45256</v>
      </c>
      <c r="C4947" s="10" t="str">
        <f>TEXT(data[[#This Row],[Date]],"mmmm")</f>
        <v>November</v>
      </c>
      <c r="D4947" t="s">
        <v>16</v>
      </c>
      <c r="E4947" t="s">
        <v>19</v>
      </c>
      <c r="F4947" t="s">
        <v>14</v>
      </c>
      <c r="G4947" t="s">
        <v>17</v>
      </c>
      <c r="H4947" s="11">
        <v>1103</v>
      </c>
      <c r="I4947" s="11">
        <v>12.794800000000002</v>
      </c>
      <c r="J4947" s="13">
        <f>data[[#This Row],[Clicks]]/data[[#This Row],[Impressions]]</f>
        <v>1.1600000000000003E-2</v>
      </c>
      <c r="K4947" s="1">
        <v>1.1614999999999998</v>
      </c>
      <c r="L4947" s="2">
        <v>14.861160199999999</v>
      </c>
      <c r="M4947">
        <v>5</v>
      </c>
      <c r="N4947" s="1">
        <f>IF(data[[#This Row],[Conversions]]=0,0,data[[#This Row],[Spend, Dollars]]/data[[#This Row],[Conversions]])</f>
        <v>2.9722320399999997</v>
      </c>
      <c r="O4947" s="13">
        <f>data[[#This Row],[Conversions]]/data[[#This Row],[Clicks]]</f>
        <v>0.39078375590083464</v>
      </c>
      <c r="P4947" s="11">
        <v>321.59999999999997</v>
      </c>
      <c r="Q4947" s="11">
        <f>IF(data[[#This Row],[Spend, Dollars]]=0,0,data[[#This Row],[Total conversion value, Dollars]]/data[[#This Row],[Spend, Dollars]])</f>
        <v>21.64030235001437</v>
      </c>
      <c r="R4947" s="2">
        <v>39</v>
      </c>
      <c r="S4947" s="2">
        <v>8</v>
      </c>
      <c r="T4947" s="2">
        <v>7.5</v>
      </c>
      <c r="U4947" s="2">
        <f t="shared" si="77"/>
        <v>54.5</v>
      </c>
    </row>
    <row r="4948" spans="1:21" x14ac:dyDescent="0.2">
      <c r="A4948" t="s">
        <v>24</v>
      </c>
      <c r="B4948" s="3">
        <v>45257</v>
      </c>
      <c r="C4948" s="10" t="str">
        <f>TEXT(data[[#This Row],[Date]],"mmmm")</f>
        <v>November</v>
      </c>
      <c r="D4948" t="s">
        <v>16</v>
      </c>
      <c r="E4948" t="s">
        <v>19</v>
      </c>
      <c r="F4948" t="s">
        <v>14</v>
      </c>
      <c r="G4948" t="s">
        <v>17</v>
      </c>
      <c r="H4948" s="11">
        <v>689</v>
      </c>
      <c r="I4948" s="11">
        <v>12.746500000000001</v>
      </c>
      <c r="J4948" s="13">
        <f>data[[#This Row],[Clicks]]/data[[#This Row],[Impressions]]</f>
        <v>1.8500000000000003E-2</v>
      </c>
      <c r="K4948" s="1">
        <v>0.81649999999999967</v>
      </c>
      <c r="L4948" s="2">
        <v>10.407517249999996</v>
      </c>
      <c r="M4948">
        <v>8</v>
      </c>
      <c r="N4948" s="1">
        <f>IF(data[[#This Row],[Conversions]]=0,0,data[[#This Row],[Spend, Dollars]]/data[[#This Row],[Conversions]])</f>
        <v>1.3009396562499995</v>
      </c>
      <c r="O4948" s="13">
        <f>data[[#This Row],[Conversions]]/data[[#This Row],[Clicks]]</f>
        <v>0.62762326913270305</v>
      </c>
      <c r="P4948" s="11">
        <v>470.4</v>
      </c>
      <c r="Q4948" s="11">
        <f>IF(data[[#This Row],[Spend, Dollars]]=0,0,data[[#This Row],[Total conversion value, Dollars]]/data[[#This Row],[Spend, Dollars]])</f>
        <v>45.19809947948923</v>
      </c>
      <c r="R4948" s="2">
        <v>29</v>
      </c>
      <c r="S4948" s="2">
        <v>17</v>
      </c>
      <c r="T4948" s="2">
        <v>7.5</v>
      </c>
      <c r="U4948" s="2">
        <f t="shared" si="77"/>
        <v>53.5</v>
      </c>
    </row>
    <row r="4949" spans="1:21" x14ac:dyDescent="0.2">
      <c r="A4949" t="s">
        <v>24</v>
      </c>
      <c r="B4949" s="3">
        <v>45258</v>
      </c>
      <c r="C4949" s="10" t="str">
        <f>TEXT(data[[#This Row],[Date]],"mmmm")</f>
        <v>November</v>
      </c>
      <c r="D4949" t="s">
        <v>16</v>
      </c>
      <c r="E4949" t="s">
        <v>19</v>
      </c>
      <c r="F4949" t="s">
        <v>14</v>
      </c>
      <c r="G4949" t="s">
        <v>17</v>
      </c>
      <c r="H4949" s="11">
        <v>1050</v>
      </c>
      <c r="I4949" s="11">
        <v>18.375</v>
      </c>
      <c r="J4949" s="13">
        <f>data[[#This Row],[Clicks]]/data[[#This Row],[Impressions]]</f>
        <v>1.7500000000000002E-2</v>
      </c>
      <c r="K4949" s="1">
        <v>1.1154999999999997</v>
      </c>
      <c r="L4949" s="2">
        <v>20.497312499999996</v>
      </c>
      <c r="M4949">
        <v>5</v>
      </c>
      <c r="N4949" s="1">
        <f>IF(data[[#This Row],[Conversions]]=0,0,data[[#This Row],[Spend, Dollars]]/data[[#This Row],[Conversions]])</f>
        <v>4.0994624999999996</v>
      </c>
      <c r="O4949" s="13">
        <f>data[[#This Row],[Conversions]]/data[[#This Row],[Clicks]]</f>
        <v>0.27210884353741499</v>
      </c>
      <c r="P4949" s="11">
        <v>450</v>
      </c>
      <c r="Q4949" s="11">
        <f>IF(data[[#This Row],[Spend, Dollars]]=0,0,data[[#This Row],[Total conversion value, Dollars]]/data[[#This Row],[Spend, Dollars]])</f>
        <v>21.954097640849263</v>
      </c>
      <c r="R4949" s="2">
        <v>71</v>
      </c>
      <c r="S4949" s="2">
        <v>11</v>
      </c>
      <c r="T4949" s="2">
        <v>7.5</v>
      </c>
      <c r="U4949" s="2">
        <f t="shared" si="77"/>
        <v>89.5</v>
      </c>
    </row>
    <row r="4950" spans="1:21" x14ac:dyDescent="0.2">
      <c r="A4950" t="s">
        <v>24</v>
      </c>
      <c r="B4950" s="3">
        <v>45259</v>
      </c>
      <c r="C4950" s="10" t="str">
        <f>TEXT(data[[#This Row],[Date]],"mmmm")</f>
        <v>November</v>
      </c>
      <c r="D4950" t="s">
        <v>16</v>
      </c>
      <c r="E4950" t="s">
        <v>19</v>
      </c>
      <c r="F4950" t="s">
        <v>14</v>
      </c>
      <c r="G4950" t="s">
        <v>17</v>
      </c>
      <c r="H4950" s="11">
        <v>1223</v>
      </c>
      <c r="I4950" s="11">
        <v>17.122000000000003</v>
      </c>
      <c r="J4950" s="13">
        <f>data[[#This Row],[Clicks]]/data[[#This Row],[Impressions]]</f>
        <v>1.4000000000000002E-2</v>
      </c>
      <c r="K4950" s="1">
        <v>4.6000000000000006E-2</v>
      </c>
      <c r="L4950" s="2">
        <v>0.78761200000000031</v>
      </c>
      <c r="M4950">
        <v>9</v>
      </c>
      <c r="N4950" s="1">
        <f>IF(data[[#This Row],[Conversions]]=0,0,data[[#This Row],[Spend, Dollars]]/data[[#This Row],[Conversions]])</f>
        <v>8.7512444444444476E-2</v>
      </c>
      <c r="O4950" s="13">
        <f>data[[#This Row],[Conversions]]/data[[#This Row],[Clicks]]</f>
        <v>0.52563952809251246</v>
      </c>
      <c r="P4950" s="11">
        <v>673.19999999999993</v>
      </c>
      <c r="Q4950" s="11">
        <f>IF(data[[#This Row],[Spend, Dollars]]=0,0,data[[#This Row],[Total conversion value, Dollars]]/data[[#This Row],[Spend, Dollars]])</f>
        <v>854.73558046347648</v>
      </c>
      <c r="R4950" s="2">
        <v>66</v>
      </c>
      <c r="S4950" s="2">
        <v>9</v>
      </c>
      <c r="T4950" s="2">
        <v>1.5</v>
      </c>
      <c r="U4950" s="2">
        <f t="shared" si="77"/>
        <v>76.5</v>
      </c>
    </row>
    <row r="4951" spans="1:21" x14ac:dyDescent="0.2">
      <c r="A4951" t="s">
        <v>24</v>
      </c>
      <c r="B4951" s="3">
        <v>45260</v>
      </c>
      <c r="C4951" s="10" t="str">
        <f>TEXT(data[[#This Row],[Date]],"mmmm")</f>
        <v>November</v>
      </c>
      <c r="D4951" t="s">
        <v>16</v>
      </c>
      <c r="E4951" t="s">
        <v>19</v>
      </c>
      <c r="F4951" t="s">
        <v>14</v>
      </c>
      <c r="G4951" t="s">
        <v>17</v>
      </c>
      <c r="H4951" s="11">
        <v>1313</v>
      </c>
      <c r="I4951" s="11">
        <v>15.756</v>
      </c>
      <c r="J4951" s="13">
        <f>data[[#This Row],[Clicks]]/data[[#This Row],[Impressions]]</f>
        <v>1.2E-2</v>
      </c>
      <c r="K4951" s="1">
        <v>0.91999999999999971</v>
      </c>
      <c r="L4951" s="2">
        <v>14.495519999999996</v>
      </c>
      <c r="M4951">
        <v>7</v>
      </c>
      <c r="N4951" s="1">
        <f>IF(data[[#This Row],[Conversions]]=0,0,data[[#This Row],[Spend, Dollars]]/data[[#This Row],[Conversions]])</f>
        <v>2.070788571428571</v>
      </c>
      <c r="O4951" s="13">
        <f>data[[#This Row],[Conversions]]/data[[#This Row],[Clicks]]</f>
        <v>0.44427519675044425</v>
      </c>
      <c r="P4951" s="11">
        <v>398.4</v>
      </c>
      <c r="Q4951" s="11">
        <f>IF(data[[#This Row],[Spend, Dollars]]=0,0,data[[#This Row],[Total conversion value, Dollars]]/data[[#This Row],[Spend, Dollars]])</f>
        <v>27.484353786549232</v>
      </c>
      <c r="R4951" s="2">
        <v>59</v>
      </c>
      <c r="S4951" s="2">
        <v>11</v>
      </c>
      <c r="T4951" s="2">
        <v>12</v>
      </c>
      <c r="U4951" s="2">
        <f t="shared" si="77"/>
        <v>82</v>
      </c>
    </row>
    <row r="4952" spans="1:21" x14ac:dyDescent="0.2">
      <c r="A4952" t="s">
        <v>22</v>
      </c>
      <c r="B4952" s="3">
        <v>44986</v>
      </c>
      <c r="C4952" s="10" t="str">
        <f>TEXT(data[[#This Row],[Date]],"mmmm")</f>
        <v>March</v>
      </c>
      <c r="D4952" t="s">
        <v>12</v>
      </c>
      <c r="E4952" t="s">
        <v>13</v>
      </c>
      <c r="F4952" t="s">
        <v>20</v>
      </c>
      <c r="G4952" t="s">
        <v>21</v>
      </c>
      <c r="H4952" s="11">
        <v>1732.6000000000001</v>
      </c>
      <c r="I4952" s="11">
        <v>20.617940000000004</v>
      </c>
      <c r="J4952" s="13">
        <f>data[[#This Row],[Clicks]]/data[[#This Row],[Impressions]]</f>
        <v>1.1900000000000001E-2</v>
      </c>
      <c r="K4952" s="1">
        <v>0.84</v>
      </c>
      <c r="L4952" s="2">
        <v>17.319069600000002</v>
      </c>
      <c r="M4952">
        <v>1</v>
      </c>
      <c r="N4952" s="1">
        <f>IF(data[[#This Row],[Conversions]]=0,0,data[[#This Row],[Spend, Dollars]]/data[[#This Row],[Conversions]])</f>
        <v>17.319069600000002</v>
      </c>
      <c r="O4952" s="13">
        <f>data[[#This Row],[Conversions]]/data[[#This Row],[Clicks]]</f>
        <v>4.8501450678389783E-2</v>
      </c>
      <c r="P4952" s="11">
        <v>44.800000000000004</v>
      </c>
      <c r="Q4952" s="11">
        <f>IF(data[[#This Row],[Spend, Dollars]]=0,0,data[[#This Row],[Total conversion value, Dollars]]/data[[#This Row],[Spend, Dollars]])</f>
        <v>2.5867440361807885</v>
      </c>
      <c r="R4952" s="2">
        <v>28.799999999999997</v>
      </c>
      <c r="S4952" s="2">
        <v>30</v>
      </c>
      <c r="T4952" s="2">
        <v>3</v>
      </c>
      <c r="U4952" s="2">
        <f t="shared" si="77"/>
        <v>61.8</v>
      </c>
    </row>
    <row r="4953" spans="1:21" x14ac:dyDescent="0.2">
      <c r="A4953" t="s">
        <v>22</v>
      </c>
      <c r="B4953" s="3">
        <v>44987</v>
      </c>
      <c r="C4953" s="10" t="str">
        <f>TEXT(data[[#This Row],[Date]],"mmmm")</f>
        <v>March</v>
      </c>
      <c r="D4953" t="s">
        <v>12</v>
      </c>
      <c r="E4953" t="s">
        <v>13</v>
      </c>
      <c r="F4953" t="s">
        <v>20</v>
      </c>
      <c r="G4953" t="s">
        <v>21</v>
      </c>
      <c r="H4953" s="11">
        <v>2055</v>
      </c>
      <c r="I4953" s="11">
        <v>22.194000000000003</v>
      </c>
      <c r="J4953" s="13">
        <f>data[[#This Row],[Clicks]]/data[[#This Row],[Impressions]]</f>
        <v>1.0800000000000001E-2</v>
      </c>
      <c r="K4953" s="1">
        <v>0.58000000000000007</v>
      </c>
      <c r="L4953" s="2">
        <v>12.872520000000003</v>
      </c>
      <c r="M4953">
        <v>2</v>
      </c>
      <c r="N4953" s="1">
        <f>IF(data[[#This Row],[Conversions]]=0,0,data[[#This Row],[Spend, Dollars]]/data[[#This Row],[Conversions]])</f>
        <v>6.4362600000000016</v>
      </c>
      <c r="O4953" s="13">
        <f>data[[#This Row],[Conversions]]/data[[#This Row],[Clicks]]</f>
        <v>9.0114445345588892E-2</v>
      </c>
      <c r="P4953" s="11">
        <v>44.8</v>
      </c>
      <c r="Q4953" s="11">
        <f>IF(data[[#This Row],[Spend, Dollars]]=0,0,data[[#This Row],[Total conversion value, Dollars]]/data[[#This Row],[Spend, Dollars]])</f>
        <v>3.4802820271399839</v>
      </c>
      <c r="R4953" s="2">
        <v>42</v>
      </c>
      <c r="S4953" s="2">
        <v>33</v>
      </c>
      <c r="T4953" s="2">
        <v>0</v>
      </c>
      <c r="U4953" s="2">
        <f t="shared" si="77"/>
        <v>75</v>
      </c>
    </row>
    <row r="4954" spans="1:21" x14ac:dyDescent="0.2">
      <c r="A4954" t="s">
        <v>22</v>
      </c>
      <c r="B4954" s="3">
        <v>44988</v>
      </c>
      <c r="C4954" s="10" t="str">
        <f>TEXT(data[[#This Row],[Date]],"mmmm")</f>
        <v>March</v>
      </c>
      <c r="D4954" t="s">
        <v>12</v>
      </c>
      <c r="E4954" t="s">
        <v>13</v>
      </c>
      <c r="F4954" t="s">
        <v>20</v>
      </c>
      <c r="G4954" t="s">
        <v>21</v>
      </c>
      <c r="H4954" s="11">
        <v>1316.2</v>
      </c>
      <c r="I4954" s="11">
        <v>12.635520000000001</v>
      </c>
      <c r="J4954" s="13">
        <f>data[[#This Row],[Clicks]]/data[[#This Row],[Impressions]]</f>
        <v>9.6000000000000009E-3</v>
      </c>
      <c r="K4954" s="1">
        <v>1.08</v>
      </c>
      <c r="L4954" s="2">
        <v>13.646361600000002</v>
      </c>
      <c r="M4954">
        <v>1</v>
      </c>
      <c r="N4954" s="1">
        <f>IF(data[[#This Row],[Conversions]]=0,0,data[[#This Row],[Spend, Dollars]]/data[[#This Row],[Conversions]])</f>
        <v>13.646361600000002</v>
      </c>
      <c r="O4954" s="13">
        <f>data[[#This Row],[Conversions]]/data[[#This Row],[Clicks]]</f>
        <v>7.9141974370663004E-2</v>
      </c>
      <c r="P4954" s="11">
        <v>42.56</v>
      </c>
      <c r="Q4954" s="11">
        <f>IF(data[[#This Row],[Spend, Dollars]]=0,0,data[[#This Row],[Total conversion value, Dollars]]/data[[#This Row],[Spend, Dollars]])</f>
        <v>3.1187800270513129</v>
      </c>
      <c r="R4954" s="2">
        <v>56.4</v>
      </c>
      <c r="S4954" s="2">
        <v>27</v>
      </c>
      <c r="T4954" s="2">
        <v>1</v>
      </c>
      <c r="U4954" s="2">
        <f t="shared" si="77"/>
        <v>84.4</v>
      </c>
    </row>
    <row r="4955" spans="1:21" x14ac:dyDescent="0.2">
      <c r="A4955" t="s">
        <v>22</v>
      </c>
      <c r="B4955" s="3">
        <v>44989</v>
      </c>
      <c r="C4955" s="10" t="str">
        <f>TEXT(data[[#This Row],[Date]],"mmmm")</f>
        <v>March</v>
      </c>
      <c r="D4955" t="s">
        <v>12</v>
      </c>
      <c r="E4955" t="s">
        <v>13</v>
      </c>
      <c r="F4955" t="s">
        <v>20</v>
      </c>
      <c r="G4955" t="s">
        <v>21</v>
      </c>
      <c r="H4955" s="11">
        <v>1997.6</v>
      </c>
      <c r="I4955" s="11">
        <v>16.979600000000001</v>
      </c>
      <c r="J4955" s="13">
        <f>data[[#This Row],[Clicks]]/data[[#This Row],[Impressions]]</f>
        <v>8.5000000000000006E-3</v>
      </c>
      <c r="K4955" s="1">
        <v>0.29999999999999993</v>
      </c>
      <c r="L4955" s="2">
        <v>5.0938799999999995</v>
      </c>
      <c r="M4955">
        <v>4</v>
      </c>
      <c r="N4955" s="1">
        <f>IF(data[[#This Row],[Conversions]]=0,0,data[[#This Row],[Spend, Dollars]]/data[[#This Row],[Conversions]])</f>
        <v>1.2734699999999999</v>
      </c>
      <c r="O4955" s="13">
        <f>data[[#This Row],[Conversions]]/data[[#This Row],[Clicks]]</f>
        <v>0.23557680981884141</v>
      </c>
      <c r="P4955" s="11">
        <v>23.200000000000003</v>
      </c>
      <c r="Q4955" s="11">
        <f>IF(data[[#This Row],[Spend, Dollars]]=0,0,data[[#This Row],[Total conversion value, Dollars]]/data[[#This Row],[Spend, Dollars]])</f>
        <v>4.554484989830935</v>
      </c>
      <c r="R4955" s="2">
        <v>38.4</v>
      </c>
      <c r="S4955" s="2">
        <v>1.5</v>
      </c>
      <c r="T4955" s="2">
        <v>3</v>
      </c>
      <c r="U4955" s="2">
        <f t="shared" si="77"/>
        <v>42.9</v>
      </c>
    </row>
    <row r="4956" spans="1:21" x14ac:dyDescent="0.2">
      <c r="A4956" t="s">
        <v>22</v>
      </c>
      <c r="B4956" s="3">
        <v>44990</v>
      </c>
      <c r="C4956" s="10" t="str">
        <f>TEXT(data[[#This Row],[Date]],"mmmm")</f>
        <v>March</v>
      </c>
      <c r="D4956" t="s">
        <v>12</v>
      </c>
      <c r="E4956" t="s">
        <v>13</v>
      </c>
      <c r="F4956" t="s">
        <v>20</v>
      </c>
      <c r="G4956" t="s">
        <v>21</v>
      </c>
      <c r="H4956" s="11">
        <v>1876</v>
      </c>
      <c r="I4956" s="11">
        <v>20.823599999999999</v>
      </c>
      <c r="J4956" s="13">
        <f>data[[#This Row],[Clicks]]/data[[#This Row],[Impressions]]</f>
        <v>1.1099999999999999E-2</v>
      </c>
      <c r="K4956" s="1">
        <v>0.15</v>
      </c>
      <c r="L4956" s="2">
        <v>3.1235399999999998</v>
      </c>
      <c r="M4956">
        <v>5</v>
      </c>
      <c r="N4956" s="1">
        <f>IF(data[[#This Row],[Conversions]]=0,0,data[[#This Row],[Spend, Dollars]]/data[[#This Row],[Conversions]])</f>
        <v>0.62470799999999993</v>
      </c>
      <c r="O4956" s="13">
        <f>data[[#This Row],[Conversions]]/data[[#This Row],[Clicks]]</f>
        <v>0.24011218041068788</v>
      </c>
      <c r="P4956" s="11">
        <v>17.600000000000001</v>
      </c>
      <c r="Q4956" s="11">
        <f>IF(data[[#This Row],[Spend, Dollars]]=0,0,data[[#This Row],[Total conversion value, Dollars]]/data[[#This Row],[Spend, Dollars]])</f>
        <v>5.6346325003041429</v>
      </c>
      <c r="R4956" s="2">
        <v>31.2</v>
      </c>
      <c r="S4956" s="2">
        <v>9</v>
      </c>
      <c r="T4956" s="2">
        <v>7</v>
      </c>
      <c r="U4956" s="2">
        <f t="shared" si="77"/>
        <v>47.2</v>
      </c>
    </row>
    <row r="4957" spans="1:21" x14ac:dyDescent="0.2">
      <c r="A4957" t="s">
        <v>22</v>
      </c>
      <c r="B4957" s="3">
        <v>44991</v>
      </c>
      <c r="C4957" s="10" t="str">
        <f>TEXT(data[[#This Row],[Date]],"mmmm")</f>
        <v>March</v>
      </c>
      <c r="D4957" t="s">
        <v>12</v>
      </c>
      <c r="E4957" t="s">
        <v>13</v>
      </c>
      <c r="F4957" t="s">
        <v>20</v>
      </c>
      <c r="G4957" t="s">
        <v>21</v>
      </c>
      <c r="H4957" s="11">
        <v>2259.8000000000002</v>
      </c>
      <c r="I4957" s="11">
        <v>21.694080000000007</v>
      </c>
      <c r="J4957" s="13">
        <f>data[[#This Row],[Clicks]]/data[[#This Row],[Impressions]]</f>
        <v>9.6000000000000026E-3</v>
      </c>
      <c r="K4957" s="1">
        <v>0.82000000000000006</v>
      </c>
      <c r="L4957" s="2">
        <v>17.789145600000008</v>
      </c>
      <c r="M4957">
        <v>5</v>
      </c>
      <c r="N4957" s="1">
        <f>IF(data[[#This Row],[Conversions]]=0,0,data[[#This Row],[Spend, Dollars]]/data[[#This Row],[Conversions]])</f>
        <v>3.5578291200000018</v>
      </c>
      <c r="O4957" s="13">
        <f>data[[#This Row],[Conversions]]/data[[#This Row],[Clicks]]</f>
        <v>0.23047762338850039</v>
      </c>
      <c r="P4957" s="11">
        <v>47.2</v>
      </c>
      <c r="Q4957" s="11">
        <f>IF(data[[#This Row],[Spend, Dollars]]=0,0,data[[#This Row],[Total conversion value, Dollars]]/data[[#This Row],[Spend, Dollars]])</f>
        <v>2.653303371692004</v>
      </c>
      <c r="R4957" s="2">
        <v>12</v>
      </c>
      <c r="S4957" s="2">
        <v>9</v>
      </c>
      <c r="T4957" s="2">
        <v>7</v>
      </c>
      <c r="U4957" s="2">
        <f t="shared" si="77"/>
        <v>28</v>
      </c>
    </row>
    <row r="4958" spans="1:21" x14ac:dyDescent="0.2">
      <c r="A4958" t="s">
        <v>22</v>
      </c>
      <c r="B4958" s="3">
        <v>44992</v>
      </c>
      <c r="C4958" s="10" t="str">
        <f>TEXT(data[[#This Row],[Date]],"mmmm")</f>
        <v>March</v>
      </c>
      <c r="D4958" t="s">
        <v>12</v>
      </c>
      <c r="E4958" t="s">
        <v>13</v>
      </c>
      <c r="F4958" t="s">
        <v>20</v>
      </c>
      <c r="G4958" t="s">
        <v>21</v>
      </c>
      <c r="H4958" s="11">
        <v>1399.6000000000001</v>
      </c>
      <c r="I4958" s="11">
        <v>12.736360000000001</v>
      </c>
      <c r="J4958" s="13">
        <f>data[[#This Row],[Clicks]]/data[[#This Row],[Impressions]]</f>
        <v>9.1000000000000004E-3</v>
      </c>
      <c r="K4958" s="1">
        <v>1.23</v>
      </c>
      <c r="L4958" s="2">
        <v>15.665722800000001</v>
      </c>
      <c r="M4958">
        <v>1</v>
      </c>
      <c r="N4958" s="1">
        <f>IF(data[[#This Row],[Conversions]]=0,0,data[[#This Row],[Spend, Dollars]]/data[[#This Row],[Conversions]])</f>
        <v>15.665722800000001</v>
      </c>
      <c r="O4958" s="13">
        <f>data[[#This Row],[Conversions]]/data[[#This Row],[Clicks]]</f>
        <v>7.851536859824941E-2</v>
      </c>
      <c r="P4958" s="11">
        <v>9.6000000000000014</v>
      </c>
      <c r="Q4958" s="11">
        <f>IF(data[[#This Row],[Spend, Dollars]]=0,0,data[[#This Row],[Total conversion value, Dollars]]/data[[#This Row],[Spend, Dollars]])</f>
        <v>0.61280287686438573</v>
      </c>
      <c r="R4958" s="2">
        <v>43.199999999999996</v>
      </c>
      <c r="S4958" s="2">
        <v>0</v>
      </c>
      <c r="T4958" s="2">
        <v>6</v>
      </c>
      <c r="U4958" s="2">
        <f t="shared" si="77"/>
        <v>49.199999999999996</v>
      </c>
    </row>
    <row r="4959" spans="1:21" x14ac:dyDescent="0.2">
      <c r="A4959" t="s">
        <v>22</v>
      </c>
      <c r="B4959" s="3">
        <v>44993</v>
      </c>
      <c r="C4959" s="10" t="str">
        <f>TEXT(data[[#This Row],[Date]],"mmmm")</f>
        <v>March</v>
      </c>
      <c r="D4959" t="s">
        <v>12</v>
      </c>
      <c r="E4959" t="s">
        <v>13</v>
      </c>
      <c r="F4959" t="s">
        <v>20</v>
      </c>
      <c r="G4959" t="s">
        <v>21</v>
      </c>
      <c r="H4959" s="11">
        <v>1702.6000000000001</v>
      </c>
      <c r="I4959" s="11">
        <v>13.79106</v>
      </c>
      <c r="J4959" s="13">
        <f>data[[#This Row],[Clicks]]/data[[#This Row],[Impressions]]</f>
        <v>8.0999999999999996E-3</v>
      </c>
      <c r="K4959" s="1">
        <v>1.01</v>
      </c>
      <c r="L4959" s="2">
        <v>13.9289706</v>
      </c>
      <c r="M4959">
        <v>4</v>
      </c>
      <c r="N4959" s="1">
        <f>IF(data[[#This Row],[Conversions]]=0,0,data[[#This Row],[Spend, Dollars]]/data[[#This Row],[Conversions]])</f>
        <v>3.4822426499999999</v>
      </c>
      <c r="O4959" s="13">
        <f>data[[#This Row],[Conversions]]/data[[#This Row],[Clicks]]</f>
        <v>0.29004296986598566</v>
      </c>
      <c r="P4959" s="11">
        <v>18.400000000000002</v>
      </c>
      <c r="Q4959" s="11">
        <f>IF(data[[#This Row],[Spend, Dollars]]=0,0,data[[#This Row],[Total conversion value, Dollars]]/data[[#This Row],[Spend, Dollars]])</f>
        <v>1.3209877835480537</v>
      </c>
      <c r="R4959" s="2">
        <v>26.4</v>
      </c>
      <c r="S4959" s="2">
        <v>10.5</v>
      </c>
      <c r="T4959" s="2">
        <v>8</v>
      </c>
      <c r="U4959" s="2">
        <f t="shared" si="77"/>
        <v>44.9</v>
      </c>
    </row>
    <row r="4960" spans="1:21" x14ac:dyDescent="0.2">
      <c r="A4960" t="s">
        <v>22</v>
      </c>
      <c r="B4960" s="3">
        <v>44994</v>
      </c>
      <c r="C4960" s="10" t="str">
        <f>TEXT(data[[#This Row],[Date]],"mmmm")</f>
        <v>March</v>
      </c>
      <c r="D4960" t="s">
        <v>12</v>
      </c>
      <c r="E4960" t="s">
        <v>13</v>
      </c>
      <c r="F4960" t="s">
        <v>20</v>
      </c>
      <c r="G4960" t="s">
        <v>21</v>
      </c>
      <c r="H4960" s="11">
        <v>1348.6000000000001</v>
      </c>
      <c r="I4960" s="11">
        <v>14.969460000000005</v>
      </c>
      <c r="J4960" s="13">
        <f>data[[#This Row],[Clicks]]/data[[#This Row],[Impressions]]</f>
        <v>1.1100000000000002E-2</v>
      </c>
      <c r="K4960" s="1">
        <v>0.48000000000000009</v>
      </c>
      <c r="L4960" s="2">
        <v>7.1853408000000041</v>
      </c>
      <c r="M4960">
        <v>0</v>
      </c>
      <c r="N4960" s="1">
        <f>IF(data[[#This Row],[Conversions]]=0,0,data[[#This Row],[Spend, Dollars]]/data[[#This Row],[Conversions]])</f>
        <v>0</v>
      </c>
      <c r="O4960" s="13">
        <f>data[[#This Row],[Conversions]]/data[[#This Row],[Clicks]]</f>
        <v>0</v>
      </c>
      <c r="P4960" s="11">
        <v>16</v>
      </c>
      <c r="Q4960" s="11">
        <f>IF(data[[#This Row],[Spend, Dollars]]=0,0,data[[#This Row],[Total conversion value, Dollars]]/data[[#This Row],[Spend, Dollars]])</f>
        <v>2.2267558972289794</v>
      </c>
      <c r="R4960" s="2">
        <v>12</v>
      </c>
      <c r="S4960" s="2">
        <v>22.5</v>
      </c>
      <c r="T4960" s="2">
        <v>7</v>
      </c>
      <c r="U4960" s="2">
        <f t="shared" si="77"/>
        <v>41.5</v>
      </c>
    </row>
    <row r="4961" spans="1:21" x14ac:dyDescent="0.2">
      <c r="A4961" t="s">
        <v>22</v>
      </c>
      <c r="B4961" s="3">
        <v>44995</v>
      </c>
      <c r="C4961" s="10" t="str">
        <f>TEXT(data[[#This Row],[Date]],"mmmm")</f>
        <v>March</v>
      </c>
      <c r="D4961" t="s">
        <v>12</v>
      </c>
      <c r="E4961" t="s">
        <v>13</v>
      </c>
      <c r="F4961" t="s">
        <v>20</v>
      </c>
      <c r="G4961" t="s">
        <v>21</v>
      </c>
      <c r="H4961" s="11">
        <v>1590.6000000000001</v>
      </c>
      <c r="I4961" s="11">
        <v>11.770440000000001</v>
      </c>
      <c r="J4961" s="13">
        <f>data[[#This Row],[Clicks]]/data[[#This Row],[Impressions]]</f>
        <v>7.3999999999999995E-3</v>
      </c>
      <c r="K4961" s="1">
        <v>1.06</v>
      </c>
      <c r="L4961" s="2">
        <v>12.476666400000001</v>
      </c>
      <c r="M4961">
        <v>3</v>
      </c>
      <c r="N4961" s="1">
        <f>IF(data[[#This Row],[Conversions]]=0,0,data[[#This Row],[Spend, Dollars]]/data[[#This Row],[Conversions]])</f>
        <v>4.1588888000000006</v>
      </c>
      <c r="O4961" s="13">
        <f>data[[#This Row],[Conversions]]/data[[#This Row],[Clicks]]</f>
        <v>0.25487577354797269</v>
      </c>
      <c r="P4961" s="11">
        <v>40</v>
      </c>
      <c r="Q4961" s="11">
        <f>IF(data[[#This Row],[Spend, Dollars]]=0,0,data[[#This Row],[Total conversion value, Dollars]]/data[[#This Row],[Spend, Dollars]])</f>
        <v>3.2059845729304741</v>
      </c>
      <c r="R4961" s="2">
        <v>19.2</v>
      </c>
      <c r="S4961" s="2">
        <v>19.5</v>
      </c>
      <c r="T4961" s="2">
        <v>6</v>
      </c>
      <c r="U4961" s="2">
        <f t="shared" si="77"/>
        <v>44.7</v>
      </c>
    </row>
    <row r="4962" spans="1:21" x14ac:dyDescent="0.2">
      <c r="A4962" t="s">
        <v>22</v>
      </c>
      <c r="B4962" s="3">
        <v>44996</v>
      </c>
      <c r="C4962" s="10" t="str">
        <f>TEXT(data[[#This Row],[Date]],"mmmm")</f>
        <v>March</v>
      </c>
      <c r="D4962" t="s">
        <v>12</v>
      </c>
      <c r="E4962" t="s">
        <v>13</v>
      </c>
      <c r="F4962" t="s">
        <v>20</v>
      </c>
      <c r="G4962" t="s">
        <v>21</v>
      </c>
      <c r="H4962" s="11">
        <v>1675</v>
      </c>
      <c r="I4962" s="11">
        <v>20.267499999999998</v>
      </c>
      <c r="J4962" s="13">
        <f>data[[#This Row],[Clicks]]/data[[#This Row],[Impressions]]</f>
        <v>1.21E-2</v>
      </c>
      <c r="K4962" s="1">
        <v>0.15</v>
      </c>
      <c r="L4962" s="2">
        <v>3.0401249999999997</v>
      </c>
      <c r="M4962">
        <v>0</v>
      </c>
      <c r="N4962" s="1">
        <f>IF(data[[#This Row],[Conversions]]=0,0,data[[#This Row],[Spend, Dollars]]/data[[#This Row],[Conversions]])</f>
        <v>0</v>
      </c>
      <c r="O4962" s="13">
        <f>data[[#This Row],[Conversions]]/data[[#This Row],[Clicks]]</f>
        <v>0</v>
      </c>
      <c r="P4962" s="11">
        <v>30.400000000000002</v>
      </c>
      <c r="Q4962" s="11">
        <f>IF(data[[#This Row],[Spend, Dollars]]=0,0,data[[#This Row],[Total conversion value, Dollars]]/data[[#This Row],[Spend, Dollars]])</f>
        <v>9.9995888326960252</v>
      </c>
      <c r="R4962" s="2">
        <v>6</v>
      </c>
      <c r="S4962" s="2">
        <v>1.5</v>
      </c>
      <c r="T4962" s="2">
        <v>0</v>
      </c>
      <c r="U4962" s="2">
        <f t="shared" si="77"/>
        <v>7.5</v>
      </c>
    </row>
    <row r="4963" spans="1:21" x14ac:dyDescent="0.2">
      <c r="A4963" t="s">
        <v>22</v>
      </c>
      <c r="B4963" s="3">
        <v>44997</v>
      </c>
      <c r="C4963" s="10" t="str">
        <f>TEXT(data[[#This Row],[Date]],"mmmm")</f>
        <v>March</v>
      </c>
      <c r="D4963" t="s">
        <v>12</v>
      </c>
      <c r="E4963" t="s">
        <v>13</v>
      </c>
      <c r="F4963" t="s">
        <v>20</v>
      </c>
      <c r="G4963" t="s">
        <v>21</v>
      </c>
      <c r="H4963" s="11">
        <v>1286</v>
      </c>
      <c r="I4963" s="11">
        <v>13.888800000000002</v>
      </c>
      <c r="J4963" s="13">
        <f>data[[#This Row],[Clicks]]/data[[#This Row],[Impressions]]</f>
        <v>1.0800000000000001E-2</v>
      </c>
      <c r="K4963" s="1">
        <v>0.61999999999999988</v>
      </c>
      <c r="L4963" s="2">
        <v>8.6110559999999996</v>
      </c>
      <c r="M4963">
        <v>5</v>
      </c>
      <c r="N4963" s="1">
        <f>IF(data[[#This Row],[Conversions]]=0,0,data[[#This Row],[Spend, Dollars]]/data[[#This Row],[Conversions]])</f>
        <v>1.7222111999999998</v>
      </c>
      <c r="O4963" s="13">
        <f>data[[#This Row],[Conversions]]/data[[#This Row],[Clicks]]</f>
        <v>0.36000230401474564</v>
      </c>
      <c r="P4963" s="11">
        <v>14.4</v>
      </c>
      <c r="Q4963" s="11">
        <f>IF(data[[#This Row],[Spend, Dollars]]=0,0,data[[#This Row],[Total conversion value, Dollars]]/data[[#This Row],[Spend, Dollars]])</f>
        <v>1.6722687670362382</v>
      </c>
      <c r="R4963" s="2">
        <v>16.8</v>
      </c>
      <c r="S4963" s="2">
        <v>0</v>
      </c>
      <c r="T4963" s="2">
        <v>4</v>
      </c>
      <c r="U4963" s="2">
        <f t="shared" si="77"/>
        <v>20.8</v>
      </c>
    </row>
    <row r="4964" spans="1:21" x14ac:dyDescent="0.2">
      <c r="A4964" t="s">
        <v>22</v>
      </c>
      <c r="B4964" s="3">
        <v>44998</v>
      </c>
      <c r="C4964" s="10" t="str">
        <f>TEXT(data[[#This Row],[Date]],"mmmm")</f>
        <v>March</v>
      </c>
      <c r="D4964" t="s">
        <v>12</v>
      </c>
      <c r="E4964" t="s">
        <v>13</v>
      </c>
      <c r="F4964" t="s">
        <v>20</v>
      </c>
      <c r="G4964" t="s">
        <v>21</v>
      </c>
      <c r="H4964" s="11">
        <v>2269.6</v>
      </c>
      <c r="I4964" s="11">
        <v>28.143039999999999</v>
      </c>
      <c r="J4964" s="13">
        <f>data[[#This Row],[Clicks]]/data[[#This Row],[Impressions]]</f>
        <v>1.24E-2</v>
      </c>
      <c r="K4964" s="1">
        <v>0.12000000000000001</v>
      </c>
      <c r="L4964" s="2">
        <v>3.3771648000000001</v>
      </c>
      <c r="M4964">
        <v>1</v>
      </c>
      <c r="N4964" s="1">
        <f>IF(data[[#This Row],[Conversions]]=0,0,data[[#This Row],[Spend, Dollars]]/data[[#This Row],[Conversions]])</f>
        <v>3.3771648000000001</v>
      </c>
      <c r="O4964" s="13">
        <f>data[[#This Row],[Conversions]]/data[[#This Row],[Clicks]]</f>
        <v>3.5532764051076214E-2</v>
      </c>
      <c r="P4964" s="11">
        <v>100.24000000000001</v>
      </c>
      <c r="Q4964" s="11">
        <f>IF(data[[#This Row],[Spend, Dollars]]=0,0,data[[#This Row],[Total conversion value, Dollars]]/data[[#This Row],[Spend, Dollars]])</f>
        <v>29.681702237332335</v>
      </c>
      <c r="R4964" s="2">
        <v>33.6</v>
      </c>
      <c r="S4964" s="2">
        <v>1.5</v>
      </c>
      <c r="T4964" s="2">
        <v>4</v>
      </c>
      <c r="U4964" s="2">
        <f t="shared" si="77"/>
        <v>39.1</v>
      </c>
    </row>
    <row r="4965" spans="1:21" x14ac:dyDescent="0.2">
      <c r="A4965" t="s">
        <v>22</v>
      </c>
      <c r="B4965" s="3">
        <v>44999</v>
      </c>
      <c r="C4965" s="10" t="str">
        <f>TEXT(data[[#This Row],[Date]],"mmmm")</f>
        <v>March</v>
      </c>
      <c r="D4965" t="s">
        <v>12</v>
      </c>
      <c r="E4965" t="s">
        <v>13</v>
      </c>
      <c r="F4965" t="s">
        <v>20</v>
      </c>
      <c r="G4965" t="s">
        <v>21</v>
      </c>
      <c r="H4965" s="11">
        <v>2352.2000000000003</v>
      </c>
      <c r="I4965" s="11">
        <v>30.578600000000005</v>
      </c>
      <c r="J4965" s="13">
        <f>data[[#This Row],[Clicks]]/data[[#This Row],[Impressions]]</f>
        <v>1.3000000000000001E-2</v>
      </c>
      <c r="K4965" s="1">
        <v>0.45999999999999991</v>
      </c>
      <c r="L4965" s="2">
        <v>14.066155999999999</v>
      </c>
      <c r="M4965">
        <v>2</v>
      </c>
      <c r="N4965" s="1">
        <f>IF(data[[#This Row],[Conversions]]=0,0,data[[#This Row],[Spend, Dollars]]/data[[#This Row],[Conversions]])</f>
        <v>7.0330779999999997</v>
      </c>
      <c r="O4965" s="13">
        <f>data[[#This Row],[Conversions]]/data[[#This Row],[Clicks]]</f>
        <v>6.5405218028294285E-2</v>
      </c>
      <c r="P4965" s="11">
        <v>78.399999999999991</v>
      </c>
      <c r="Q4965" s="11">
        <f>IF(data[[#This Row],[Spend, Dollars]]=0,0,data[[#This Row],[Total conversion value, Dollars]]/data[[#This Row],[Spend, Dollars]])</f>
        <v>5.5736620580633396</v>
      </c>
      <c r="R4965" s="2">
        <v>54</v>
      </c>
      <c r="S4965" s="2">
        <v>12</v>
      </c>
      <c r="T4965" s="2">
        <v>6</v>
      </c>
      <c r="U4965" s="2">
        <f t="shared" si="77"/>
        <v>72</v>
      </c>
    </row>
    <row r="4966" spans="1:21" x14ac:dyDescent="0.2">
      <c r="A4966" t="s">
        <v>22</v>
      </c>
      <c r="B4966" s="3">
        <v>45000</v>
      </c>
      <c r="C4966" s="10" t="str">
        <f>TEXT(data[[#This Row],[Date]],"mmmm")</f>
        <v>March</v>
      </c>
      <c r="D4966" t="s">
        <v>12</v>
      </c>
      <c r="E4966" t="s">
        <v>13</v>
      </c>
      <c r="F4966" t="s">
        <v>20</v>
      </c>
      <c r="G4966" t="s">
        <v>21</v>
      </c>
      <c r="H4966" s="11">
        <v>1931.8000000000002</v>
      </c>
      <c r="I4966" s="11">
        <v>18.352100000000004</v>
      </c>
      <c r="J4966" s="13">
        <f>data[[#This Row],[Clicks]]/data[[#This Row],[Impressions]]</f>
        <v>9.5000000000000015E-3</v>
      </c>
      <c r="K4966" s="1">
        <v>4.9999999999999989E-2</v>
      </c>
      <c r="L4966" s="2">
        <v>0.917605</v>
      </c>
      <c r="M4966">
        <v>2</v>
      </c>
      <c r="N4966" s="1">
        <f>IF(data[[#This Row],[Conversions]]=0,0,data[[#This Row],[Spend, Dollars]]/data[[#This Row],[Conversions]])</f>
        <v>0.4588025</v>
      </c>
      <c r="O4966" s="13">
        <f>data[[#This Row],[Conversions]]/data[[#This Row],[Clicks]]</f>
        <v>0.10897935386141093</v>
      </c>
      <c r="P4966" s="11">
        <v>5.6000000000000005</v>
      </c>
      <c r="Q4966" s="11">
        <f>IF(data[[#This Row],[Spend, Dollars]]=0,0,data[[#This Row],[Total conversion value, Dollars]]/data[[#This Row],[Spend, Dollars]])</f>
        <v>6.1028438162390142</v>
      </c>
      <c r="R4966" s="2">
        <v>12</v>
      </c>
      <c r="S4966" s="2">
        <v>13.5</v>
      </c>
      <c r="T4966" s="2">
        <v>1</v>
      </c>
      <c r="U4966" s="2">
        <f t="shared" si="77"/>
        <v>26.5</v>
      </c>
    </row>
    <row r="4967" spans="1:21" x14ac:dyDescent="0.2">
      <c r="A4967" t="s">
        <v>22</v>
      </c>
      <c r="B4967" s="3">
        <v>45001</v>
      </c>
      <c r="C4967" s="10" t="str">
        <f>TEXT(data[[#This Row],[Date]],"mmmm")</f>
        <v>March</v>
      </c>
      <c r="D4967" t="s">
        <v>12</v>
      </c>
      <c r="E4967" t="s">
        <v>13</v>
      </c>
      <c r="F4967" t="s">
        <v>20</v>
      </c>
      <c r="G4967" t="s">
        <v>21</v>
      </c>
      <c r="H4967" s="11">
        <v>1993.2000000000003</v>
      </c>
      <c r="I4967" s="11">
        <v>15.746280000000004</v>
      </c>
      <c r="J4967" s="13">
        <f>data[[#This Row],[Clicks]]/data[[#This Row],[Impressions]]</f>
        <v>7.9000000000000008E-3</v>
      </c>
      <c r="K4967" s="1">
        <v>1.08</v>
      </c>
      <c r="L4967" s="2">
        <v>17.005982400000004</v>
      </c>
      <c r="M4967">
        <v>3</v>
      </c>
      <c r="N4967" s="1">
        <f>IF(data[[#This Row],[Conversions]]=0,0,data[[#This Row],[Spend, Dollars]]/data[[#This Row],[Conversions]])</f>
        <v>5.6686608000000014</v>
      </c>
      <c r="O4967" s="13">
        <f>data[[#This Row],[Conversions]]/data[[#This Row],[Clicks]]</f>
        <v>0.1905211897667258</v>
      </c>
      <c r="P4967" s="11">
        <v>5.6000000000000005</v>
      </c>
      <c r="Q4967" s="11">
        <f>IF(data[[#This Row],[Spend, Dollars]]=0,0,data[[#This Row],[Total conversion value, Dollars]]/data[[#This Row],[Spend, Dollars]])</f>
        <v>0.32929588354742734</v>
      </c>
      <c r="R4967" s="2">
        <v>13.2</v>
      </c>
      <c r="S4967" s="2">
        <v>27</v>
      </c>
      <c r="T4967" s="2">
        <v>4</v>
      </c>
      <c r="U4967" s="2">
        <f t="shared" si="77"/>
        <v>44.2</v>
      </c>
    </row>
    <row r="4968" spans="1:21" x14ac:dyDescent="0.2">
      <c r="A4968" t="s">
        <v>22</v>
      </c>
      <c r="B4968" s="3">
        <v>45002</v>
      </c>
      <c r="C4968" s="10" t="str">
        <f>TEXT(data[[#This Row],[Date]],"mmmm")</f>
        <v>March</v>
      </c>
      <c r="D4968" t="s">
        <v>12</v>
      </c>
      <c r="E4968" t="s">
        <v>13</v>
      </c>
      <c r="F4968" t="s">
        <v>20</v>
      </c>
      <c r="G4968" t="s">
        <v>21</v>
      </c>
      <c r="H4968" s="11">
        <v>1103.4000000000001</v>
      </c>
      <c r="I4968" s="11">
        <v>12.137400000000003</v>
      </c>
      <c r="J4968" s="13">
        <f>data[[#This Row],[Clicks]]/data[[#This Row],[Impressions]]</f>
        <v>1.1000000000000001E-2</v>
      </c>
      <c r="K4968" s="1">
        <v>0.79</v>
      </c>
      <c r="L4968" s="2">
        <v>9.5885460000000027</v>
      </c>
      <c r="M4968">
        <v>4</v>
      </c>
      <c r="N4968" s="1">
        <f>IF(data[[#This Row],[Conversions]]=0,0,data[[#This Row],[Spend, Dollars]]/data[[#This Row],[Conversions]])</f>
        <v>2.3971365000000007</v>
      </c>
      <c r="O4968" s="13">
        <f>data[[#This Row],[Conversions]]/data[[#This Row],[Clicks]]</f>
        <v>0.32955987278988902</v>
      </c>
      <c r="P4968" s="11">
        <v>45.92</v>
      </c>
      <c r="Q4968" s="11">
        <f>IF(data[[#This Row],[Spend, Dollars]]=0,0,data[[#This Row],[Total conversion value, Dollars]]/data[[#This Row],[Spend, Dollars]])</f>
        <v>4.7890472653518055</v>
      </c>
      <c r="R4968" s="2">
        <v>63.599999999999994</v>
      </c>
      <c r="S4968" s="2">
        <v>1.5</v>
      </c>
      <c r="T4968" s="2">
        <v>6</v>
      </c>
      <c r="U4968" s="2">
        <f t="shared" si="77"/>
        <v>71.099999999999994</v>
      </c>
    </row>
    <row r="4969" spans="1:21" x14ac:dyDescent="0.2">
      <c r="A4969" t="s">
        <v>22</v>
      </c>
      <c r="B4969" s="3">
        <v>45003</v>
      </c>
      <c r="C4969" s="10" t="str">
        <f>TEXT(data[[#This Row],[Date]],"mmmm")</f>
        <v>March</v>
      </c>
      <c r="D4969" t="s">
        <v>12</v>
      </c>
      <c r="E4969" t="s">
        <v>13</v>
      </c>
      <c r="F4969" t="s">
        <v>20</v>
      </c>
      <c r="G4969" t="s">
        <v>21</v>
      </c>
      <c r="H4969" s="11">
        <v>1505.4</v>
      </c>
      <c r="I4969" s="11">
        <v>15.355080000000003</v>
      </c>
      <c r="J4969" s="13">
        <f>data[[#This Row],[Clicks]]/data[[#This Row],[Impressions]]</f>
        <v>1.0200000000000001E-2</v>
      </c>
      <c r="K4969" s="1">
        <v>0.15999999999999998</v>
      </c>
      <c r="L4969" s="2">
        <v>2.4568128000000002</v>
      </c>
      <c r="M4969">
        <v>1</v>
      </c>
      <c r="N4969" s="1">
        <f>IF(data[[#This Row],[Conversions]]=0,0,data[[#This Row],[Spend, Dollars]]/data[[#This Row],[Conversions]])</f>
        <v>2.4568128000000002</v>
      </c>
      <c r="O4969" s="13">
        <f>data[[#This Row],[Conversions]]/data[[#This Row],[Clicks]]</f>
        <v>6.5125027026886204E-2</v>
      </c>
      <c r="P4969" s="11">
        <v>82.320000000000007</v>
      </c>
      <c r="Q4969" s="11">
        <f>IF(data[[#This Row],[Spend, Dollars]]=0,0,data[[#This Row],[Total conversion value, Dollars]]/data[[#This Row],[Spend, Dollars]])</f>
        <v>33.506826405332959</v>
      </c>
      <c r="R4969" s="2">
        <v>39.6</v>
      </c>
      <c r="S4969" s="2">
        <v>15</v>
      </c>
      <c r="T4969" s="2">
        <v>2</v>
      </c>
      <c r="U4969" s="2">
        <f t="shared" si="77"/>
        <v>56.6</v>
      </c>
    </row>
    <row r="4970" spans="1:21" x14ac:dyDescent="0.2">
      <c r="A4970" t="s">
        <v>22</v>
      </c>
      <c r="B4970" s="3">
        <v>45004</v>
      </c>
      <c r="C4970" s="10" t="str">
        <f>TEXT(data[[#This Row],[Date]],"mmmm")</f>
        <v>March</v>
      </c>
      <c r="D4970" t="s">
        <v>12</v>
      </c>
      <c r="E4970" t="s">
        <v>13</v>
      </c>
      <c r="F4970" t="s">
        <v>20</v>
      </c>
      <c r="G4970" t="s">
        <v>21</v>
      </c>
      <c r="H4970" s="11">
        <v>2232</v>
      </c>
      <c r="I4970" s="11">
        <v>20.980799999999999</v>
      </c>
      <c r="J4970" s="13">
        <f>data[[#This Row],[Clicks]]/data[[#This Row],[Impressions]]</f>
        <v>9.3999999999999986E-3</v>
      </c>
      <c r="K4970" s="1">
        <v>0.12</v>
      </c>
      <c r="L4970" s="2">
        <v>2.5176959999999999</v>
      </c>
      <c r="M4970">
        <v>4</v>
      </c>
      <c r="N4970" s="1">
        <f>IF(data[[#This Row],[Conversions]]=0,0,data[[#This Row],[Spend, Dollars]]/data[[#This Row],[Conversions]])</f>
        <v>0.62942399999999998</v>
      </c>
      <c r="O4970" s="13">
        <f>data[[#This Row],[Conversions]]/data[[#This Row],[Clicks]]</f>
        <v>0.19065049950430871</v>
      </c>
      <c r="P4970" s="11">
        <v>37.6</v>
      </c>
      <c r="Q4970" s="11">
        <f>IF(data[[#This Row],[Spend, Dollars]]=0,0,data[[#This Row],[Total conversion value, Dollars]]/data[[#This Row],[Spend, Dollars]])</f>
        <v>14.934289127837516</v>
      </c>
      <c r="R4970" s="2">
        <v>48</v>
      </c>
      <c r="S4970" s="2">
        <v>1.5</v>
      </c>
      <c r="T4970" s="2">
        <v>2</v>
      </c>
      <c r="U4970" s="2">
        <f t="shared" si="77"/>
        <v>51.5</v>
      </c>
    </row>
    <row r="4971" spans="1:21" x14ac:dyDescent="0.2">
      <c r="A4971" t="s">
        <v>22</v>
      </c>
      <c r="B4971" s="3">
        <v>45005</v>
      </c>
      <c r="C4971" s="10" t="str">
        <f>TEXT(data[[#This Row],[Date]],"mmmm")</f>
        <v>March</v>
      </c>
      <c r="D4971" t="s">
        <v>12</v>
      </c>
      <c r="E4971" t="s">
        <v>13</v>
      </c>
      <c r="F4971" t="s">
        <v>20</v>
      </c>
      <c r="G4971" t="s">
        <v>21</v>
      </c>
      <c r="H4971" s="11">
        <v>1097.2</v>
      </c>
      <c r="I4971" s="11">
        <v>10.20396</v>
      </c>
      <c r="J4971" s="13">
        <f>data[[#This Row],[Clicks]]/data[[#This Row],[Impressions]]</f>
        <v>9.2999999999999992E-3</v>
      </c>
      <c r="K4971" s="1">
        <v>0.45999999999999996</v>
      </c>
      <c r="L4971" s="2">
        <v>4.6938215999999997</v>
      </c>
      <c r="M4971">
        <v>3</v>
      </c>
      <c r="N4971" s="1">
        <f>IF(data[[#This Row],[Conversions]]=0,0,data[[#This Row],[Spend, Dollars]]/data[[#This Row],[Conversions]])</f>
        <v>1.5646072</v>
      </c>
      <c r="O4971" s="13">
        <f>data[[#This Row],[Conversions]]/data[[#This Row],[Clicks]]</f>
        <v>0.29400350452177387</v>
      </c>
      <c r="P4971" s="11">
        <v>8</v>
      </c>
      <c r="Q4971" s="11">
        <f>IF(data[[#This Row],[Spend, Dollars]]=0,0,data[[#This Row],[Total conversion value, Dollars]]/data[[#This Row],[Spend, Dollars]])</f>
        <v>1.704368142155211</v>
      </c>
      <c r="R4971" s="2">
        <v>52.8</v>
      </c>
      <c r="S4971" s="2">
        <v>21</v>
      </c>
      <c r="T4971" s="2">
        <v>6</v>
      </c>
      <c r="U4971" s="2">
        <f t="shared" si="77"/>
        <v>79.8</v>
      </c>
    </row>
    <row r="4972" spans="1:21" x14ac:dyDescent="0.2">
      <c r="A4972" t="s">
        <v>22</v>
      </c>
      <c r="B4972" s="3">
        <v>45006</v>
      </c>
      <c r="C4972" s="10" t="str">
        <f>TEXT(data[[#This Row],[Date]],"mmmm")</f>
        <v>March</v>
      </c>
      <c r="D4972" t="s">
        <v>12</v>
      </c>
      <c r="E4972" t="s">
        <v>13</v>
      </c>
      <c r="F4972" t="s">
        <v>20</v>
      </c>
      <c r="G4972" t="s">
        <v>21</v>
      </c>
      <c r="H4972" s="11">
        <v>1697.8000000000002</v>
      </c>
      <c r="I4972" s="11">
        <v>15.280200000000004</v>
      </c>
      <c r="J4972" s="13">
        <f>data[[#This Row],[Clicks]]/data[[#This Row],[Impressions]]</f>
        <v>9.0000000000000011E-3</v>
      </c>
      <c r="K4972" s="1">
        <v>0.56000000000000005</v>
      </c>
      <c r="L4972" s="2">
        <v>8.5569120000000023</v>
      </c>
      <c r="M4972">
        <v>1</v>
      </c>
      <c r="N4972" s="1">
        <f>IF(data[[#This Row],[Conversions]]=0,0,data[[#This Row],[Spend, Dollars]]/data[[#This Row],[Conversions]])</f>
        <v>8.5569120000000023</v>
      </c>
      <c r="O4972" s="13">
        <f>data[[#This Row],[Conversions]]/data[[#This Row],[Clicks]]</f>
        <v>6.544416957893219E-2</v>
      </c>
      <c r="P4972" s="11">
        <v>16</v>
      </c>
      <c r="Q4972" s="11">
        <f>IF(data[[#This Row],[Spend, Dollars]]=0,0,data[[#This Row],[Total conversion value, Dollars]]/data[[#This Row],[Spend, Dollars]])</f>
        <v>1.8698334165409198</v>
      </c>
      <c r="R4972" s="2">
        <v>67.2</v>
      </c>
      <c r="S4972" s="2">
        <v>21</v>
      </c>
      <c r="T4972" s="2">
        <v>6</v>
      </c>
      <c r="U4972" s="2">
        <f t="shared" si="77"/>
        <v>94.2</v>
      </c>
    </row>
    <row r="4973" spans="1:21" x14ac:dyDescent="0.2">
      <c r="A4973" t="s">
        <v>22</v>
      </c>
      <c r="B4973" s="3">
        <v>45007</v>
      </c>
      <c r="C4973" s="10" t="str">
        <f>TEXT(data[[#This Row],[Date]],"mmmm")</f>
        <v>March</v>
      </c>
      <c r="D4973" t="s">
        <v>12</v>
      </c>
      <c r="E4973" t="s">
        <v>13</v>
      </c>
      <c r="F4973" t="s">
        <v>20</v>
      </c>
      <c r="G4973" t="s">
        <v>21</v>
      </c>
      <c r="H4973" s="11">
        <v>1388.6000000000001</v>
      </c>
      <c r="I4973" s="11">
        <v>15.413460000000001</v>
      </c>
      <c r="J4973" s="13">
        <f>data[[#This Row],[Clicks]]/data[[#This Row],[Impressions]]</f>
        <v>1.1099999999999999E-2</v>
      </c>
      <c r="K4973" s="1">
        <v>0.52</v>
      </c>
      <c r="L4973" s="2">
        <v>8.0149992000000001</v>
      </c>
      <c r="M4973">
        <v>6</v>
      </c>
      <c r="N4973" s="1">
        <f>IF(data[[#This Row],[Conversions]]=0,0,data[[#This Row],[Spend, Dollars]]/data[[#This Row],[Conversions]])</f>
        <v>1.3358331999999999</v>
      </c>
      <c r="O4973" s="13">
        <f>data[[#This Row],[Conversions]]/data[[#This Row],[Clicks]]</f>
        <v>0.38927015738192461</v>
      </c>
      <c r="P4973" s="11">
        <v>13.600000000000001</v>
      </c>
      <c r="Q4973" s="11">
        <f>IF(data[[#This Row],[Spend, Dollars]]=0,0,data[[#This Row],[Total conversion value, Dollars]]/data[[#This Row],[Spend, Dollars]])</f>
        <v>1.6968186347417229</v>
      </c>
      <c r="R4973" s="2">
        <v>3.5999999999999996</v>
      </c>
      <c r="S4973" s="2">
        <v>7.5</v>
      </c>
      <c r="T4973" s="2">
        <v>2</v>
      </c>
      <c r="U4973" s="2">
        <f t="shared" si="77"/>
        <v>13.1</v>
      </c>
    </row>
    <row r="4974" spans="1:21" x14ac:dyDescent="0.2">
      <c r="A4974" t="s">
        <v>22</v>
      </c>
      <c r="B4974" s="3">
        <v>45008</v>
      </c>
      <c r="C4974" s="10" t="str">
        <f>TEXT(data[[#This Row],[Date]],"mmmm")</f>
        <v>March</v>
      </c>
      <c r="D4974" t="s">
        <v>12</v>
      </c>
      <c r="E4974" t="s">
        <v>13</v>
      </c>
      <c r="F4974" t="s">
        <v>20</v>
      </c>
      <c r="G4974" t="s">
        <v>21</v>
      </c>
      <c r="H4974" s="11">
        <v>2307.8000000000002</v>
      </c>
      <c r="I4974" s="11">
        <v>20.539420000000007</v>
      </c>
      <c r="J4974" s="13">
        <f>data[[#This Row],[Clicks]]/data[[#This Row],[Impressions]]</f>
        <v>8.9000000000000017E-3</v>
      </c>
      <c r="K4974" s="1">
        <v>1.1000000000000001</v>
      </c>
      <c r="L4974" s="2">
        <v>22.59336200000001</v>
      </c>
      <c r="M4974">
        <v>4</v>
      </c>
      <c r="N4974" s="1">
        <f>IF(data[[#This Row],[Conversions]]=0,0,data[[#This Row],[Spend, Dollars]]/data[[#This Row],[Conversions]])</f>
        <v>5.6483405000000024</v>
      </c>
      <c r="O4974" s="13">
        <f>data[[#This Row],[Conversions]]/data[[#This Row],[Clicks]]</f>
        <v>0.19474746609203175</v>
      </c>
      <c r="P4974" s="11">
        <v>10.4</v>
      </c>
      <c r="Q4974" s="11">
        <f>IF(data[[#This Row],[Spend, Dollars]]=0,0,data[[#This Row],[Total conversion value, Dollars]]/data[[#This Row],[Spend, Dollars]])</f>
        <v>0.4603121925811659</v>
      </c>
      <c r="R4974" s="2">
        <v>26.4</v>
      </c>
      <c r="S4974" s="2">
        <v>27</v>
      </c>
      <c r="T4974" s="2">
        <v>2</v>
      </c>
      <c r="U4974" s="2">
        <f t="shared" si="77"/>
        <v>55.4</v>
      </c>
    </row>
    <row r="4975" spans="1:21" x14ac:dyDescent="0.2">
      <c r="A4975" t="s">
        <v>22</v>
      </c>
      <c r="B4975" s="3">
        <v>45009</v>
      </c>
      <c r="C4975" s="10" t="str">
        <f>TEXT(data[[#This Row],[Date]],"mmmm")</f>
        <v>March</v>
      </c>
      <c r="D4975" t="s">
        <v>12</v>
      </c>
      <c r="E4975" t="s">
        <v>13</v>
      </c>
      <c r="F4975" t="s">
        <v>20</v>
      </c>
      <c r="G4975" t="s">
        <v>21</v>
      </c>
      <c r="H4975" s="11">
        <v>1737.4</v>
      </c>
      <c r="I4975" s="11">
        <v>17.547740000000001</v>
      </c>
      <c r="J4975" s="13">
        <f>data[[#This Row],[Clicks]]/data[[#This Row],[Impressions]]</f>
        <v>1.01E-2</v>
      </c>
      <c r="K4975" s="1">
        <v>0.33999999999999997</v>
      </c>
      <c r="L4975" s="2">
        <v>5.9662315999999995</v>
      </c>
      <c r="M4975">
        <v>2</v>
      </c>
      <c r="N4975" s="1">
        <f>IF(data[[#This Row],[Conversions]]=0,0,data[[#This Row],[Spend, Dollars]]/data[[#This Row],[Conversions]])</f>
        <v>2.9831157999999998</v>
      </c>
      <c r="O4975" s="13">
        <f>data[[#This Row],[Conversions]]/data[[#This Row],[Clicks]]</f>
        <v>0.11397479105571429</v>
      </c>
      <c r="P4975" s="11">
        <v>13.600000000000001</v>
      </c>
      <c r="Q4975" s="11">
        <f>IF(data[[#This Row],[Spend, Dollars]]=0,0,data[[#This Row],[Total conversion value, Dollars]]/data[[#This Row],[Spend, Dollars]])</f>
        <v>2.2794958211142862</v>
      </c>
      <c r="R4975" s="2">
        <v>58.8</v>
      </c>
      <c r="S4975" s="2">
        <v>16.5</v>
      </c>
      <c r="T4975" s="2">
        <v>6</v>
      </c>
      <c r="U4975" s="2">
        <f t="shared" si="77"/>
        <v>81.3</v>
      </c>
    </row>
    <row r="4976" spans="1:21" x14ac:dyDescent="0.2">
      <c r="A4976" t="s">
        <v>22</v>
      </c>
      <c r="B4976" s="3">
        <v>45010</v>
      </c>
      <c r="C4976" s="10" t="str">
        <f>TEXT(data[[#This Row],[Date]],"mmmm")</f>
        <v>March</v>
      </c>
      <c r="D4976" t="s">
        <v>12</v>
      </c>
      <c r="E4976" t="s">
        <v>13</v>
      </c>
      <c r="F4976" t="s">
        <v>20</v>
      </c>
      <c r="G4976" t="s">
        <v>21</v>
      </c>
      <c r="H4976" s="11">
        <v>1524.4</v>
      </c>
      <c r="I4976" s="11">
        <v>11.737880000000001</v>
      </c>
      <c r="J4976" s="13">
        <f>data[[#This Row],[Clicks]]/data[[#This Row],[Impressions]]</f>
        <v>7.7000000000000002E-3</v>
      </c>
      <c r="K4976" s="1">
        <v>0.22999999999999998</v>
      </c>
      <c r="L4976" s="2">
        <v>2.6997124000000001</v>
      </c>
      <c r="M4976">
        <v>4</v>
      </c>
      <c r="N4976" s="1">
        <f>IF(data[[#This Row],[Conversions]]=0,0,data[[#This Row],[Spend, Dollars]]/data[[#This Row],[Conversions]])</f>
        <v>0.67492810000000003</v>
      </c>
      <c r="O4976" s="13">
        <f>data[[#This Row],[Conversions]]/data[[#This Row],[Clicks]]</f>
        <v>0.34077703980616603</v>
      </c>
      <c r="P4976" s="11">
        <v>46.400000000000006</v>
      </c>
      <c r="Q4976" s="11">
        <f>IF(data[[#This Row],[Spend, Dollars]]=0,0,data[[#This Row],[Total conversion value, Dollars]]/data[[#This Row],[Spend, Dollars]])</f>
        <v>17.187015920658808</v>
      </c>
      <c r="R4976" s="2">
        <v>32.4</v>
      </c>
      <c r="S4976" s="2">
        <v>21</v>
      </c>
      <c r="T4976" s="2">
        <v>0</v>
      </c>
      <c r="U4976" s="2">
        <f t="shared" si="77"/>
        <v>53.4</v>
      </c>
    </row>
    <row r="4977" spans="1:21" x14ac:dyDescent="0.2">
      <c r="A4977" t="s">
        <v>22</v>
      </c>
      <c r="B4977" s="3">
        <v>45011</v>
      </c>
      <c r="C4977" s="10" t="str">
        <f>TEXT(data[[#This Row],[Date]],"mmmm")</f>
        <v>March</v>
      </c>
      <c r="D4977" t="s">
        <v>12</v>
      </c>
      <c r="E4977" t="s">
        <v>13</v>
      </c>
      <c r="F4977" t="s">
        <v>20</v>
      </c>
      <c r="G4977" t="s">
        <v>21</v>
      </c>
      <c r="H4977" s="11">
        <v>1545.2</v>
      </c>
      <c r="I4977" s="11">
        <v>10.970920000000001</v>
      </c>
      <c r="J4977" s="13">
        <f>data[[#This Row],[Clicks]]/data[[#This Row],[Impressions]]</f>
        <v>7.1000000000000004E-3</v>
      </c>
      <c r="K4977" s="1">
        <v>0.66999999999999993</v>
      </c>
      <c r="L4977" s="2">
        <v>7.3505164000000001</v>
      </c>
      <c r="M4977">
        <v>3</v>
      </c>
      <c r="N4977" s="1">
        <f>IF(data[[#This Row],[Conversions]]=0,0,data[[#This Row],[Spend, Dollars]]/data[[#This Row],[Conversions]])</f>
        <v>2.4501721333333335</v>
      </c>
      <c r="O4977" s="13">
        <f>data[[#This Row],[Conversions]]/data[[#This Row],[Clicks]]</f>
        <v>0.27345017555501266</v>
      </c>
      <c r="P4977" s="11">
        <v>53.199999999999996</v>
      </c>
      <c r="Q4977" s="11">
        <f>IF(data[[#This Row],[Spend, Dollars]]=0,0,data[[#This Row],[Total conversion value, Dollars]]/data[[#This Row],[Spend, Dollars]])</f>
        <v>7.2375867360829229</v>
      </c>
      <c r="R4977" s="2">
        <v>50.4</v>
      </c>
      <c r="S4977" s="2">
        <v>13.5</v>
      </c>
      <c r="T4977" s="2">
        <v>1</v>
      </c>
      <c r="U4977" s="2">
        <f t="shared" si="77"/>
        <v>64.900000000000006</v>
      </c>
    </row>
    <row r="4978" spans="1:21" x14ac:dyDescent="0.2">
      <c r="A4978" t="s">
        <v>22</v>
      </c>
      <c r="B4978" s="3">
        <v>45012</v>
      </c>
      <c r="C4978" s="10" t="str">
        <f>TEXT(data[[#This Row],[Date]],"mmmm")</f>
        <v>March</v>
      </c>
      <c r="D4978" t="s">
        <v>12</v>
      </c>
      <c r="E4978" t="s">
        <v>13</v>
      </c>
      <c r="F4978" t="s">
        <v>20</v>
      </c>
      <c r="G4978" t="s">
        <v>21</v>
      </c>
      <c r="H4978" s="11">
        <v>1659.8000000000002</v>
      </c>
      <c r="I4978" s="11">
        <v>18.423780000000004</v>
      </c>
      <c r="J4978" s="13">
        <f>data[[#This Row],[Clicks]]/data[[#This Row],[Impressions]]</f>
        <v>1.11E-2</v>
      </c>
      <c r="K4978" s="1">
        <v>0.18</v>
      </c>
      <c r="L4978" s="2">
        <v>3.3162804000000006</v>
      </c>
      <c r="M4978">
        <v>4</v>
      </c>
      <c r="N4978" s="1">
        <f>IF(data[[#This Row],[Conversions]]=0,0,data[[#This Row],[Spend, Dollars]]/data[[#This Row],[Conversions]])</f>
        <v>0.82907010000000014</v>
      </c>
      <c r="O4978" s="13">
        <f>data[[#This Row],[Conversions]]/data[[#This Row],[Clicks]]</f>
        <v>0.21711071235110271</v>
      </c>
      <c r="P4978" s="11">
        <v>56</v>
      </c>
      <c r="Q4978" s="11">
        <f>IF(data[[#This Row],[Spend, Dollars]]=0,0,data[[#This Row],[Total conversion value, Dollars]]/data[[#This Row],[Spend, Dollars]])</f>
        <v>16.8863887384191</v>
      </c>
      <c r="R4978" s="2">
        <v>43.199999999999996</v>
      </c>
      <c r="S4978" s="2">
        <v>22.5</v>
      </c>
      <c r="T4978" s="2">
        <v>6</v>
      </c>
      <c r="U4978" s="2">
        <f t="shared" si="77"/>
        <v>71.699999999999989</v>
      </c>
    </row>
    <row r="4979" spans="1:21" x14ac:dyDescent="0.2">
      <c r="A4979" t="s">
        <v>22</v>
      </c>
      <c r="B4979" s="3">
        <v>45013</v>
      </c>
      <c r="C4979" s="10" t="str">
        <f>TEXT(data[[#This Row],[Date]],"mmmm")</f>
        <v>March</v>
      </c>
      <c r="D4979" t="s">
        <v>12</v>
      </c>
      <c r="E4979" t="s">
        <v>13</v>
      </c>
      <c r="F4979" t="s">
        <v>20</v>
      </c>
      <c r="G4979" t="s">
        <v>21</v>
      </c>
      <c r="H4979" s="11">
        <v>1354.2</v>
      </c>
      <c r="I4979" s="11">
        <v>14.219100000000005</v>
      </c>
      <c r="J4979" s="13">
        <f>data[[#This Row],[Clicks]]/data[[#This Row],[Impressions]]</f>
        <v>1.0500000000000002E-2</v>
      </c>
      <c r="K4979" s="1">
        <v>0</v>
      </c>
      <c r="L4979" s="2">
        <v>0</v>
      </c>
      <c r="M4979">
        <v>3</v>
      </c>
      <c r="N4979" s="1">
        <f>IF(data[[#This Row],[Conversions]]=0,0,data[[#This Row],[Spend, Dollars]]/data[[#This Row],[Conversions]])</f>
        <v>0</v>
      </c>
      <c r="O4979" s="13">
        <f>data[[#This Row],[Conversions]]/data[[#This Row],[Clicks]]</f>
        <v>0.21098381754119452</v>
      </c>
      <c r="P4979" s="11">
        <v>43.2</v>
      </c>
      <c r="Q4979" s="11">
        <f>IF(data[[#This Row],[Spend, Dollars]]=0,0,data[[#This Row],[Total conversion value, Dollars]]/data[[#This Row],[Spend, Dollars]])</f>
        <v>0</v>
      </c>
      <c r="R4979" s="2">
        <v>32.4</v>
      </c>
      <c r="S4979" s="2">
        <v>28.5</v>
      </c>
      <c r="T4979" s="2">
        <v>2</v>
      </c>
      <c r="U4979" s="2">
        <f t="shared" si="77"/>
        <v>62.9</v>
      </c>
    </row>
    <row r="4980" spans="1:21" x14ac:dyDescent="0.2">
      <c r="A4980" t="s">
        <v>22</v>
      </c>
      <c r="B4980" s="3">
        <v>45014</v>
      </c>
      <c r="C4980" s="10" t="str">
        <f>TEXT(data[[#This Row],[Date]],"mmmm")</f>
        <v>March</v>
      </c>
      <c r="D4980" t="s">
        <v>12</v>
      </c>
      <c r="E4980" t="s">
        <v>13</v>
      </c>
      <c r="F4980" t="s">
        <v>20</v>
      </c>
      <c r="G4980" t="s">
        <v>21</v>
      </c>
      <c r="H4980" s="11">
        <v>1214.8000000000002</v>
      </c>
      <c r="I4980" s="11">
        <v>14.213160000000004</v>
      </c>
      <c r="J4980" s="13">
        <f>data[[#This Row],[Clicks]]/data[[#This Row],[Impressions]]</f>
        <v>1.1700000000000002E-2</v>
      </c>
      <c r="K4980" s="1">
        <v>0.73</v>
      </c>
      <c r="L4980" s="2">
        <v>10.375606800000002</v>
      </c>
      <c r="M4980">
        <v>2</v>
      </c>
      <c r="N4980" s="1">
        <f>IF(data[[#This Row],[Conversions]]=0,0,data[[#This Row],[Spend, Dollars]]/data[[#This Row],[Conversions]])</f>
        <v>5.1878034000000008</v>
      </c>
      <c r="O4980" s="13">
        <f>data[[#This Row],[Conversions]]/data[[#This Row],[Clicks]]</f>
        <v>0.14071466162345317</v>
      </c>
      <c r="P4980" s="11">
        <v>19.200000000000003</v>
      </c>
      <c r="Q4980" s="11">
        <f>IF(data[[#This Row],[Spend, Dollars]]=0,0,data[[#This Row],[Total conversion value, Dollars]]/data[[#This Row],[Spend, Dollars]])</f>
        <v>1.850494180253631</v>
      </c>
      <c r="R4980" s="2">
        <v>20.399999999999999</v>
      </c>
      <c r="S4980" s="2">
        <v>19.5</v>
      </c>
      <c r="T4980" s="2">
        <v>5</v>
      </c>
      <c r="U4980" s="2">
        <f t="shared" si="77"/>
        <v>44.9</v>
      </c>
    </row>
    <row r="4981" spans="1:21" x14ac:dyDescent="0.2">
      <c r="A4981" t="s">
        <v>22</v>
      </c>
      <c r="B4981" s="3">
        <v>45015</v>
      </c>
      <c r="C4981" s="10" t="str">
        <f>TEXT(data[[#This Row],[Date]],"mmmm")</f>
        <v>March</v>
      </c>
      <c r="D4981" t="s">
        <v>12</v>
      </c>
      <c r="E4981" t="s">
        <v>13</v>
      </c>
      <c r="F4981" t="s">
        <v>20</v>
      </c>
      <c r="G4981" t="s">
        <v>21</v>
      </c>
      <c r="H4981" s="11">
        <v>2106</v>
      </c>
      <c r="I4981" s="11">
        <v>27.378000000000004</v>
      </c>
      <c r="J4981" s="13">
        <f>data[[#This Row],[Clicks]]/data[[#This Row],[Impressions]]</f>
        <v>1.3000000000000001E-2</v>
      </c>
      <c r="K4981" s="1">
        <v>0.60000000000000009</v>
      </c>
      <c r="L4981" s="2">
        <v>16.426800000000004</v>
      </c>
      <c r="M4981">
        <v>1</v>
      </c>
      <c r="N4981" s="1">
        <f>IF(data[[#This Row],[Conversions]]=0,0,data[[#This Row],[Spend, Dollars]]/data[[#This Row],[Conversions]])</f>
        <v>16.426800000000004</v>
      </c>
      <c r="O4981" s="13">
        <f>data[[#This Row],[Conversions]]/data[[#This Row],[Clicks]]</f>
        <v>3.6525677551318574E-2</v>
      </c>
      <c r="P4981" s="11">
        <v>37.6</v>
      </c>
      <c r="Q4981" s="11">
        <f>IF(data[[#This Row],[Spend, Dollars]]=0,0,data[[#This Row],[Total conversion value, Dollars]]/data[[#This Row],[Spend, Dollars]])</f>
        <v>2.2889424598826302</v>
      </c>
      <c r="R4981" s="2">
        <v>27.599999999999998</v>
      </c>
      <c r="S4981" s="2">
        <v>22.5</v>
      </c>
      <c r="T4981" s="2">
        <v>2</v>
      </c>
      <c r="U4981" s="2">
        <f t="shared" si="77"/>
        <v>52.099999999999994</v>
      </c>
    </row>
    <row r="4982" spans="1:21" x14ac:dyDescent="0.2">
      <c r="A4982" t="s">
        <v>22</v>
      </c>
      <c r="B4982" s="3">
        <v>45016</v>
      </c>
      <c r="C4982" s="10" t="str">
        <f>TEXT(data[[#This Row],[Date]],"mmmm")</f>
        <v>March</v>
      </c>
      <c r="D4982" t="s">
        <v>12</v>
      </c>
      <c r="E4982" t="s">
        <v>13</v>
      </c>
      <c r="F4982" t="s">
        <v>20</v>
      </c>
      <c r="G4982" t="s">
        <v>21</v>
      </c>
      <c r="H4982" s="11">
        <v>1251.4000000000001</v>
      </c>
      <c r="I4982" s="11">
        <v>13.765400000000005</v>
      </c>
      <c r="J4982" s="13">
        <f>data[[#This Row],[Clicks]]/data[[#This Row],[Impressions]]</f>
        <v>1.1000000000000003E-2</v>
      </c>
      <c r="K4982" s="1">
        <v>1.1199999999999999</v>
      </c>
      <c r="L4982" s="2">
        <v>15.417248000000004</v>
      </c>
      <c r="M4982">
        <v>0</v>
      </c>
      <c r="N4982" s="1">
        <f>IF(data[[#This Row],[Conversions]]=0,0,data[[#This Row],[Spend, Dollars]]/data[[#This Row],[Conversions]])</f>
        <v>0</v>
      </c>
      <c r="O4982" s="13">
        <f>data[[#This Row],[Conversions]]/data[[#This Row],[Clicks]]</f>
        <v>0</v>
      </c>
      <c r="P4982" s="11">
        <v>108.64</v>
      </c>
      <c r="Q4982" s="11">
        <f>IF(data[[#This Row],[Spend, Dollars]]=0,0,data[[#This Row],[Total conversion value, Dollars]]/data[[#This Row],[Spend, Dollars]])</f>
        <v>7.0466532029581392</v>
      </c>
      <c r="R4982" s="2">
        <v>26.4</v>
      </c>
      <c r="S4982" s="2">
        <v>30</v>
      </c>
      <c r="T4982" s="2">
        <v>1</v>
      </c>
      <c r="U4982" s="2">
        <f t="shared" si="77"/>
        <v>57.4</v>
      </c>
    </row>
    <row r="4983" spans="1:21" x14ac:dyDescent="0.2">
      <c r="A4983" t="s">
        <v>22</v>
      </c>
      <c r="B4983" s="3">
        <v>45017</v>
      </c>
      <c r="C4983" s="10" t="str">
        <f>TEXT(data[[#This Row],[Date]],"mmmm")</f>
        <v>April</v>
      </c>
      <c r="D4983" t="s">
        <v>12</v>
      </c>
      <c r="E4983" t="s">
        <v>13</v>
      </c>
      <c r="F4983" t="s">
        <v>20</v>
      </c>
      <c r="G4983" t="s">
        <v>21</v>
      </c>
      <c r="H4983" s="11">
        <v>1360</v>
      </c>
      <c r="I4983" s="11">
        <v>17.816000000000003</v>
      </c>
      <c r="J4983" s="13">
        <f>data[[#This Row],[Clicks]]/data[[#This Row],[Impressions]]</f>
        <v>1.3100000000000002E-2</v>
      </c>
      <c r="K4983" s="1">
        <v>8.0000000000000016E-2</v>
      </c>
      <c r="L4983" s="2">
        <v>1.4252800000000005</v>
      </c>
      <c r="M4983">
        <v>2</v>
      </c>
      <c r="N4983" s="1">
        <f>IF(data[[#This Row],[Conversions]]=0,0,data[[#This Row],[Spend, Dollars]]/data[[#This Row],[Conversions]])</f>
        <v>0.71264000000000027</v>
      </c>
      <c r="O4983" s="13">
        <f>data[[#This Row],[Conversions]]/data[[#This Row],[Clicks]]</f>
        <v>0.11225864391558149</v>
      </c>
      <c r="P4983" s="11">
        <v>116.47999999999999</v>
      </c>
      <c r="Q4983" s="11">
        <f>IF(data[[#This Row],[Spend, Dollars]]=0,0,data[[#This Row],[Total conversion value, Dollars]]/data[[#This Row],[Spend, Dollars]])</f>
        <v>81.724292770543286</v>
      </c>
      <c r="R4983" s="2">
        <v>25.2</v>
      </c>
      <c r="S4983" s="2">
        <v>0</v>
      </c>
      <c r="T4983" s="2">
        <v>3</v>
      </c>
      <c r="U4983" s="2">
        <f t="shared" si="77"/>
        <v>28.2</v>
      </c>
    </row>
    <row r="4984" spans="1:21" x14ac:dyDescent="0.2">
      <c r="A4984" t="s">
        <v>22</v>
      </c>
      <c r="B4984" s="3">
        <v>45018</v>
      </c>
      <c r="C4984" s="10" t="str">
        <f>TEXT(data[[#This Row],[Date]],"mmmm")</f>
        <v>April</v>
      </c>
      <c r="D4984" t="s">
        <v>12</v>
      </c>
      <c r="E4984" t="s">
        <v>13</v>
      </c>
      <c r="F4984" t="s">
        <v>20</v>
      </c>
      <c r="G4984" t="s">
        <v>21</v>
      </c>
      <c r="H4984" s="11">
        <v>1971.2</v>
      </c>
      <c r="I4984" s="11">
        <v>17.346559999999997</v>
      </c>
      <c r="J4984" s="13">
        <f>data[[#This Row],[Clicks]]/data[[#This Row],[Impressions]]</f>
        <v>8.7999999999999988E-3</v>
      </c>
      <c r="K4984" s="1">
        <v>0.27</v>
      </c>
      <c r="L4984" s="2">
        <v>4.6835711999999994</v>
      </c>
      <c r="M4984">
        <v>3</v>
      </c>
      <c r="N4984" s="1">
        <f>IF(data[[#This Row],[Conversions]]=0,0,data[[#This Row],[Spend, Dollars]]/data[[#This Row],[Conversions]])</f>
        <v>1.5611903999999999</v>
      </c>
      <c r="O4984" s="13">
        <f>data[[#This Row],[Conversions]]/data[[#This Row],[Clicks]]</f>
        <v>0.17294495277449826</v>
      </c>
      <c r="P4984" s="11">
        <v>53.199999999999996</v>
      </c>
      <c r="Q4984" s="11">
        <f>IF(data[[#This Row],[Spend, Dollars]]=0,0,data[[#This Row],[Total conversion value, Dollars]]/data[[#This Row],[Spend, Dollars]])</f>
        <v>11.358853688399144</v>
      </c>
      <c r="R4984" s="2">
        <v>1.2</v>
      </c>
      <c r="S4984" s="2">
        <v>4.5</v>
      </c>
      <c r="T4984" s="2">
        <v>3</v>
      </c>
      <c r="U4984" s="2">
        <f t="shared" si="77"/>
        <v>8.6999999999999993</v>
      </c>
    </row>
    <row r="4985" spans="1:21" x14ac:dyDescent="0.2">
      <c r="A4985" t="s">
        <v>22</v>
      </c>
      <c r="B4985" s="3">
        <v>45019</v>
      </c>
      <c r="C4985" s="10" t="str">
        <f>TEXT(data[[#This Row],[Date]],"mmmm")</f>
        <v>April</v>
      </c>
      <c r="D4985" t="s">
        <v>12</v>
      </c>
      <c r="E4985" t="s">
        <v>13</v>
      </c>
      <c r="F4985" t="s">
        <v>20</v>
      </c>
      <c r="G4985" t="s">
        <v>21</v>
      </c>
      <c r="H4985" s="11">
        <v>2097.4</v>
      </c>
      <c r="I4985" s="11">
        <v>23.071400000000004</v>
      </c>
      <c r="J4985" s="13">
        <f>data[[#This Row],[Clicks]]/data[[#This Row],[Impressions]]</f>
        <v>1.1000000000000001E-2</v>
      </c>
      <c r="K4985" s="1">
        <v>1.0999999999999999</v>
      </c>
      <c r="L4985" s="2">
        <v>25.378540000000001</v>
      </c>
      <c r="M4985">
        <v>4</v>
      </c>
      <c r="N4985" s="1">
        <f>IF(data[[#This Row],[Conversions]]=0,0,data[[#This Row],[Spend, Dollars]]/data[[#This Row],[Conversions]])</f>
        <v>6.3446350000000002</v>
      </c>
      <c r="O4985" s="13">
        <f>data[[#This Row],[Conversions]]/data[[#This Row],[Clicks]]</f>
        <v>0.17337482770876494</v>
      </c>
      <c r="P4985" s="11">
        <v>56.56</v>
      </c>
      <c r="Q4985" s="11">
        <f>IF(data[[#This Row],[Spend, Dollars]]=0,0,data[[#This Row],[Total conversion value, Dollars]]/data[[#This Row],[Spend, Dollars]])</f>
        <v>2.2286546034563059</v>
      </c>
      <c r="R4985" s="2">
        <v>68.399999999999991</v>
      </c>
      <c r="S4985" s="2">
        <v>31.5</v>
      </c>
      <c r="T4985" s="2">
        <v>2</v>
      </c>
      <c r="U4985" s="2">
        <f t="shared" si="77"/>
        <v>101.89999999999999</v>
      </c>
    </row>
    <row r="4986" spans="1:21" x14ac:dyDescent="0.2">
      <c r="A4986" t="s">
        <v>22</v>
      </c>
      <c r="B4986" s="3">
        <v>45020</v>
      </c>
      <c r="C4986" s="10" t="str">
        <f>TEXT(data[[#This Row],[Date]],"mmmm")</f>
        <v>April</v>
      </c>
      <c r="D4986" t="s">
        <v>12</v>
      </c>
      <c r="E4986" t="s">
        <v>13</v>
      </c>
      <c r="F4986" t="s">
        <v>20</v>
      </c>
      <c r="G4986" t="s">
        <v>21</v>
      </c>
      <c r="H4986" s="11">
        <v>1950</v>
      </c>
      <c r="I4986" s="11">
        <v>20.085000000000001</v>
      </c>
      <c r="J4986" s="13">
        <f>data[[#This Row],[Clicks]]/data[[#This Row],[Impressions]]</f>
        <v>1.03E-2</v>
      </c>
      <c r="K4986" s="1">
        <v>0.64</v>
      </c>
      <c r="L4986" s="2">
        <v>12.8544</v>
      </c>
      <c r="M4986">
        <v>4</v>
      </c>
      <c r="N4986" s="1">
        <f>IF(data[[#This Row],[Conversions]]=0,0,data[[#This Row],[Spend, Dollars]]/data[[#This Row],[Conversions]])</f>
        <v>3.2136</v>
      </c>
      <c r="O4986" s="13">
        <f>data[[#This Row],[Conversions]]/data[[#This Row],[Clicks]]</f>
        <v>0.19915359721184964</v>
      </c>
      <c r="P4986" s="11">
        <v>4</v>
      </c>
      <c r="Q4986" s="11">
        <f>IF(data[[#This Row],[Spend, Dollars]]=0,0,data[[#This Row],[Total conversion value, Dollars]]/data[[#This Row],[Spend, Dollars]])</f>
        <v>0.31117749564351505</v>
      </c>
      <c r="R4986" s="2">
        <v>49.199999999999996</v>
      </c>
      <c r="S4986" s="2">
        <v>9</v>
      </c>
      <c r="T4986" s="2">
        <v>2</v>
      </c>
      <c r="U4986" s="2">
        <f t="shared" si="77"/>
        <v>60.199999999999996</v>
      </c>
    </row>
    <row r="4987" spans="1:21" x14ac:dyDescent="0.2">
      <c r="A4987" t="s">
        <v>22</v>
      </c>
      <c r="B4987" s="3">
        <v>45021</v>
      </c>
      <c r="C4987" s="10" t="str">
        <f>TEXT(data[[#This Row],[Date]],"mmmm")</f>
        <v>April</v>
      </c>
      <c r="D4987" t="s">
        <v>12</v>
      </c>
      <c r="E4987" t="s">
        <v>13</v>
      </c>
      <c r="F4987" t="s">
        <v>20</v>
      </c>
      <c r="G4987" t="s">
        <v>21</v>
      </c>
      <c r="H4987" s="11">
        <v>1850.2</v>
      </c>
      <c r="I4987" s="11">
        <v>16.09674</v>
      </c>
      <c r="J4987" s="13">
        <f>data[[#This Row],[Clicks]]/data[[#This Row],[Impressions]]</f>
        <v>8.6999999999999994E-3</v>
      </c>
      <c r="K4987" s="1">
        <v>0.4499999999999999</v>
      </c>
      <c r="L4987" s="2">
        <v>7.2435329999999984</v>
      </c>
      <c r="M4987">
        <v>2</v>
      </c>
      <c r="N4987" s="1">
        <f>IF(data[[#This Row],[Conversions]]=0,0,data[[#This Row],[Spend, Dollars]]/data[[#This Row],[Conversions]])</f>
        <v>3.6217664999999992</v>
      </c>
      <c r="O4987" s="13">
        <f>data[[#This Row],[Conversions]]/data[[#This Row],[Clicks]]</f>
        <v>0.12424876092923164</v>
      </c>
      <c r="P4987" s="11">
        <v>47.04</v>
      </c>
      <c r="Q4987" s="11">
        <f>IF(data[[#This Row],[Spend, Dollars]]=0,0,data[[#This Row],[Total conversion value, Dollars]]/data[[#This Row],[Spend, Dollars]])</f>
        <v>6.4940685712345081</v>
      </c>
      <c r="R4987" s="2">
        <v>32.4</v>
      </c>
      <c r="S4987" s="2">
        <v>1.5</v>
      </c>
      <c r="T4987" s="2">
        <v>7</v>
      </c>
      <c r="U4987" s="2">
        <f t="shared" si="77"/>
        <v>40.9</v>
      </c>
    </row>
    <row r="4988" spans="1:21" x14ac:dyDescent="0.2">
      <c r="A4988" t="s">
        <v>22</v>
      </c>
      <c r="B4988" s="3">
        <v>45022</v>
      </c>
      <c r="C4988" s="10" t="str">
        <f>TEXT(data[[#This Row],[Date]],"mmmm")</f>
        <v>April</v>
      </c>
      <c r="D4988" t="s">
        <v>12</v>
      </c>
      <c r="E4988" t="s">
        <v>13</v>
      </c>
      <c r="F4988" t="s">
        <v>20</v>
      </c>
      <c r="G4988" t="s">
        <v>21</v>
      </c>
      <c r="H4988" s="11">
        <v>2296.2000000000003</v>
      </c>
      <c r="I4988" s="11">
        <v>22.273140000000005</v>
      </c>
      <c r="J4988" s="13">
        <f>data[[#This Row],[Clicks]]/data[[#This Row],[Impressions]]</f>
        <v>9.7000000000000003E-3</v>
      </c>
      <c r="K4988" s="1">
        <v>1.1499999999999999</v>
      </c>
      <c r="L4988" s="2">
        <v>25.614111000000005</v>
      </c>
      <c r="M4988">
        <v>2</v>
      </c>
      <c r="N4988" s="1">
        <f>IF(data[[#This Row],[Conversions]]=0,0,data[[#This Row],[Spend, Dollars]]/data[[#This Row],[Conversions]])</f>
        <v>12.807055500000002</v>
      </c>
      <c r="O4988" s="13">
        <f>data[[#This Row],[Conversions]]/data[[#This Row],[Clicks]]</f>
        <v>8.9794254424836351E-2</v>
      </c>
      <c r="P4988" s="11">
        <v>16</v>
      </c>
      <c r="Q4988" s="11">
        <f>IF(data[[#This Row],[Spend, Dollars]]=0,0,data[[#This Row],[Total conversion value, Dollars]]/data[[#This Row],[Spend, Dollars]])</f>
        <v>0.62465568295538332</v>
      </c>
      <c r="R4988" s="2">
        <v>60</v>
      </c>
      <c r="S4988" s="2">
        <v>13.5</v>
      </c>
      <c r="T4988" s="2">
        <v>6</v>
      </c>
      <c r="U4988" s="2">
        <f t="shared" si="77"/>
        <v>79.5</v>
      </c>
    </row>
    <row r="4989" spans="1:21" x14ac:dyDescent="0.2">
      <c r="A4989" t="s">
        <v>22</v>
      </c>
      <c r="B4989" s="3">
        <v>45023</v>
      </c>
      <c r="C4989" s="10" t="str">
        <f>TEXT(data[[#This Row],[Date]],"mmmm")</f>
        <v>April</v>
      </c>
      <c r="D4989" t="s">
        <v>12</v>
      </c>
      <c r="E4989" t="s">
        <v>13</v>
      </c>
      <c r="F4989" t="s">
        <v>20</v>
      </c>
      <c r="G4989" t="s">
        <v>21</v>
      </c>
      <c r="H4989" s="11">
        <v>1485.2</v>
      </c>
      <c r="I4989" s="11">
        <v>16.337200000000006</v>
      </c>
      <c r="J4989" s="13">
        <f>data[[#This Row],[Clicks]]/data[[#This Row],[Impressions]]</f>
        <v>1.1000000000000005E-2</v>
      </c>
      <c r="K4989" s="1">
        <v>0.36</v>
      </c>
      <c r="L4989" s="2">
        <v>5.8813920000000017</v>
      </c>
      <c r="M4989">
        <v>3</v>
      </c>
      <c r="N4989" s="1">
        <f>IF(data[[#This Row],[Conversions]]=0,0,data[[#This Row],[Spend, Dollars]]/data[[#This Row],[Conversions]])</f>
        <v>1.9604640000000007</v>
      </c>
      <c r="O4989" s="13">
        <f>data[[#This Row],[Conversions]]/data[[#This Row],[Clicks]]</f>
        <v>0.18362999779643996</v>
      </c>
      <c r="P4989" s="11">
        <v>62.72</v>
      </c>
      <c r="Q4989" s="11">
        <f>IF(data[[#This Row],[Spend, Dollars]]=0,0,data[[#This Row],[Total conversion value, Dollars]]/data[[#This Row],[Spend, Dollars]])</f>
        <v>10.664142094252513</v>
      </c>
      <c r="R4989" s="2">
        <v>33.6</v>
      </c>
      <c r="S4989" s="2">
        <v>19.5</v>
      </c>
      <c r="T4989" s="2">
        <v>5</v>
      </c>
      <c r="U4989" s="2">
        <f t="shared" si="77"/>
        <v>58.1</v>
      </c>
    </row>
    <row r="4990" spans="1:21" x14ac:dyDescent="0.2">
      <c r="A4990" t="s">
        <v>22</v>
      </c>
      <c r="B4990" s="3">
        <v>45024</v>
      </c>
      <c r="C4990" s="10" t="str">
        <f>TEXT(data[[#This Row],[Date]],"mmmm")</f>
        <v>April</v>
      </c>
      <c r="D4990" t="s">
        <v>12</v>
      </c>
      <c r="E4990" t="s">
        <v>13</v>
      </c>
      <c r="F4990" t="s">
        <v>20</v>
      </c>
      <c r="G4990" t="s">
        <v>21</v>
      </c>
      <c r="H4990" s="11">
        <v>1452.6000000000001</v>
      </c>
      <c r="I4990" s="11">
        <v>14.090220000000002</v>
      </c>
      <c r="J4990" s="13">
        <f>data[[#This Row],[Clicks]]/data[[#This Row],[Impressions]]</f>
        <v>9.7000000000000003E-3</v>
      </c>
      <c r="K4990" s="1">
        <v>0.54999999999999993</v>
      </c>
      <c r="L4990" s="2">
        <v>7.7496210000000003</v>
      </c>
      <c r="M4990">
        <v>2</v>
      </c>
      <c r="N4990" s="1">
        <f>IF(data[[#This Row],[Conversions]]=0,0,data[[#This Row],[Spend, Dollars]]/data[[#This Row],[Conversions]])</f>
        <v>3.8748105000000002</v>
      </c>
      <c r="O4990" s="13">
        <f>data[[#This Row],[Conversions]]/data[[#This Row],[Clicks]]</f>
        <v>0.14194242531344434</v>
      </c>
      <c r="P4990" s="11">
        <v>97.440000000000012</v>
      </c>
      <c r="Q4990" s="11">
        <f>IF(data[[#This Row],[Spend, Dollars]]=0,0,data[[#This Row],[Total conversion value, Dollars]]/data[[#This Row],[Spend, Dollars]])</f>
        <v>12.573518111401835</v>
      </c>
      <c r="R4990" s="2">
        <v>54</v>
      </c>
      <c r="S4990" s="2">
        <v>1.5</v>
      </c>
      <c r="T4990" s="2">
        <v>5</v>
      </c>
      <c r="U4990" s="2">
        <f t="shared" si="77"/>
        <v>60.5</v>
      </c>
    </row>
    <row r="4991" spans="1:21" x14ac:dyDescent="0.2">
      <c r="A4991" t="s">
        <v>22</v>
      </c>
      <c r="B4991" s="3">
        <v>45025</v>
      </c>
      <c r="C4991" s="10" t="str">
        <f>TEXT(data[[#This Row],[Date]],"mmmm")</f>
        <v>April</v>
      </c>
      <c r="D4991" t="s">
        <v>12</v>
      </c>
      <c r="E4991" t="s">
        <v>13</v>
      </c>
      <c r="F4991" t="s">
        <v>20</v>
      </c>
      <c r="G4991" t="s">
        <v>21</v>
      </c>
      <c r="H4991" s="11">
        <v>1738.4</v>
      </c>
      <c r="I4991" s="11">
        <v>17.03632</v>
      </c>
      <c r="J4991" s="13">
        <f>data[[#This Row],[Clicks]]/data[[#This Row],[Impressions]]</f>
        <v>9.7999999999999997E-3</v>
      </c>
      <c r="K4991" s="1">
        <v>0.75</v>
      </c>
      <c r="L4991" s="2">
        <v>12.777239999999999</v>
      </c>
      <c r="M4991">
        <v>4</v>
      </c>
      <c r="N4991" s="1">
        <f>IF(data[[#This Row],[Conversions]]=0,0,data[[#This Row],[Spend, Dollars]]/data[[#This Row],[Conversions]])</f>
        <v>3.1943099999999998</v>
      </c>
      <c r="O4991" s="13">
        <f>data[[#This Row],[Conversions]]/data[[#This Row],[Clicks]]</f>
        <v>0.23479249039698713</v>
      </c>
      <c r="P4991" s="11">
        <v>21.6</v>
      </c>
      <c r="Q4991" s="11">
        <f>IF(data[[#This Row],[Spend, Dollars]]=0,0,data[[#This Row],[Total conversion value, Dollars]]/data[[#This Row],[Spend, Dollars]])</f>
        <v>1.6905059308583077</v>
      </c>
      <c r="R4991" s="2">
        <v>58.8</v>
      </c>
      <c r="S4991" s="2">
        <v>1.5</v>
      </c>
      <c r="T4991" s="2">
        <v>4</v>
      </c>
      <c r="U4991" s="2">
        <f t="shared" si="77"/>
        <v>64.3</v>
      </c>
    </row>
    <row r="4992" spans="1:21" x14ac:dyDescent="0.2">
      <c r="A4992" t="s">
        <v>22</v>
      </c>
      <c r="B4992" s="3">
        <v>45026</v>
      </c>
      <c r="C4992" s="10" t="str">
        <f>TEXT(data[[#This Row],[Date]],"mmmm")</f>
        <v>April</v>
      </c>
      <c r="D4992" t="s">
        <v>12</v>
      </c>
      <c r="E4992" t="s">
        <v>13</v>
      </c>
      <c r="F4992" t="s">
        <v>20</v>
      </c>
      <c r="G4992" t="s">
        <v>21</v>
      </c>
      <c r="H4992" s="11">
        <v>1537.4</v>
      </c>
      <c r="I4992" s="11">
        <v>12.145460000000002</v>
      </c>
      <c r="J4992" s="13">
        <f>data[[#This Row],[Clicks]]/data[[#This Row],[Impressions]]</f>
        <v>7.9000000000000008E-3</v>
      </c>
      <c r="K4992" s="1">
        <v>0.47</v>
      </c>
      <c r="L4992" s="2">
        <v>5.7083662000000004</v>
      </c>
      <c r="M4992">
        <v>3</v>
      </c>
      <c r="N4992" s="1">
        <f>IF(data[[#This Row],[Conversions]]=0,0,data[[#This Row],[Spend, Dollars]]/data[[#This Row],[Conversions]])</f>
        <v>1.9027887333333335</v>
      </c>
      <c r="O4992" s="13">
        <f>data[[#This Row],[Conversions]]/data[[#This Row],[Clicks]]</f>
        <v>0.24700587709316893</v>
      </c>
      <c r="P4992" s="11">
        <v>48</v>
      </c>
      <c r="Q4992" s="11">
        <f>IF(data[[#This Row],[Spend, Dollars]]=0,0,data[[#This Row],[Total conversion value, Dollars]]/data[[#This Row],[Spend, Dollars]])</f>
        <v>8.408710709554688</v>
      </c>
      <c r="R4992" s="2">
        <v>15.6</v>
      </c>
      <c r="S4992" s="2">
        <v>12</v>
      </c>
      <c r="T4992" s="2">
        <v>6</v>
      </c>
      <c r="U4992" s="2">
        <f t="shared" si="77"/>
        <v>33.6</v>
      </c>
    </row>
    <row r="4993" spans="1:21" x14ac:dyDescent="0.2">
      <c r="A4993" t="s">
        <v>22</v>
      </c>
      <c r="B4993" s="3">
        <v>45027</v>
      </c>
      <c r="C4993" s="10" t="str">
        <f>TEXT(data[[#This Row],[Date]],"mmmm")</f>
        <v>April</v>
      </c>
      <c r="D4993" t="s">
        <v>12</v>
      </c>
      <c r="E4993" t="s">
        <v>13</v>
      </c>
      <c r="F4993" t="s">
        <v>20</v>
      </c>
      <c r="G4993" t="s">
        <v>21</v>
      </c>
      <c r="H4993" s="11">
        <v>1378.4</v>
      </c>
      <c r="I4993" s="11">
        <v>12.405600000000002</v>
      </c>
      <c r="J4993" s="13">
        <f>data[[#This Row],[Clicks]]/data[[#This Row],[Impressions]]</f>
        <v>9.0000000000000011E-3</v>
      </c>
      <c r="K4993" s="1">
        <v>0.34</v>
      </c>
      <c r="L4993" s="2">
        <v>4.2179040000000008</v>
      </c>
      <c r="M4993">
        <v>1</v>
      </c>
      <c r="N4993" s="1">
        <f>IF(data[[#This Row],[Conversions]]=0,0,data[[#This Row],[Spend, Dollars]]/data[[#This Row],[Conversions]])</f>
        <v>4.2179040000000008</v>
      </c>
      <c r="O4993" s="13">
        <f>data[[#This Row],[Conversions]]/data[[#This Row],[Clicks]]</f>
        <v>8.0608757335396908E-2</v>
      </c>
      <c r="P4993" s="11">
        <v>50.959999999999994</v>
      </c>
      <c r="Q4993" s="11">
        <f>IF(data[[#This Row],[Spend, Dollars]]=0,0,data[[#This Row],[Total conversion value, Dollars]]/data[[#This Row],[Spend, Dollars]])</f>
        <v>12.081830217093605</v>
      </c>
      <c r="R4993" s="2">
        <v>60</v>
      </c>
      <c r="S4993" s="2">
        <v>7.5</v>
      </c>
      <c r="T4993" s="2">
        <v>1</v>
      </c>
      <c r="U4993" s="2">
        <f t="shared" si="77"/>
        <v>68.5</v>
      </c>
    </row>
    <row r="4994" spans="1:21" x14ac:dyDescent="0.2">
      <c r="A4994" t="s">
        <v>22</v>
      </c>
      <c r="B4994" s="3">
        <v>45028</v>
      </c>
      <c r="C4994" s="10" t="str">
        <f>TEXT(data[[#This Row],[Date]],"mmmm")</f>
        <v>April</v>
      </c>
      <c r="D4994" t="s">
        <v>12</v>
      </c>
      <c r="E4994" t="s">
        <v>13</v>
      </c>
      <c r="F4994" t="s">
        <v>20</v>
      </c>
      <c r="G4994" t="s">
        <v>21</v>
      </c>
      <c r="H4994" s="11">
        <v>1469.2</v>
      </c>
      <c r="I4994" s="11">
        <v>10.872080000000004</v>
      </c>
      <c r="J4994" s="13">
        <f>data[[#This Row],[Clicks]]/data[[#This Row],[Impressions]]</f>
        <v>7.4000000000000021E-3</v>
      </c>
      <c r="K4994" s="1">
        <v>0.86</v>
      </c>
      <c r="L4994" s="2">
        <v>9.3499888000000038</v>
      </c>
      <c r="M4994">
        <v>3</v>
      </c>
      <c r="N4994" s="1">
        <f>IF(data[[#This Row],[Conversions]]=0,0,data[[#This Row],[Spend, Dollars]]/data[[#This Row],[Conversions]])</f>
        <v>3.1166629333333344</v>
      </c>
      <c r="O4994" s="13">
        <f>data[[#This Row],[Conversions]]/data[[#This Row],[Clicks]]</f>
        <v>0.27593615941015875</v>
      </c>
      <c r="P4994" s="11">
        <v>0.8</v>
      </c>
      <c r="Q4994" s="11">
        <f>IF(data[[#This Row],[Spend, Dollars]]=0,0,data[[#This Row],[Total conversion value, Dollars]]/data[[#This Row],[Spend, Dollars]])</f>
        <v>8.5561599817103498E-2</v>
      </c>
      <c r="R4994" s="2">
        <v>56.4</v>
      </c>
      <c r="S4994" s="2">
        <v>7.5</v>
      </c>
      <c r="T4994" s="2">
        <v>4</v>
      </c>
      <c r="U4994" s="2">
        <f t="shared" si="77"/>
        <v>67.900000000000006</v>
      </c>
    </row>
    <row r="4995" spans="1:21" x14ac:dyDescent="0.2">
      <c r="A4995" t="s">
        <v>22</v>
      </c>
      <c r="B4995" s="3">
        <v>45029</v>
      </c>
      <c r="C4995" s="10" t="str">
        <f>TEXT(data[[#This Row],[Date]],"mmmm")</f>
        <v>April</v>
      </c>
      <c r="D4995" t="s">
        <v>12</v>
      </c>
      <c r="E4995" t="s">
        <v>13</v>
      </c>
      <c r="F4995" t="s">
        <v>20</v>
      </c>
      <c r="G4995" t="s">
        <v>21</v>
      </c>
      <c r="H4995" s="11">
        <v>2341</v>
      </c>
      <c r="I4995" s="11">
        <v>30.667100000000001</v>
      </c>
      <c r="J4995" s="13">
        <f>data[[#This Row],[Clicks]]/data[[#This Row],[Impressions]]</f>
        <v>1.3100000000000001E-2</v>
      </c>
      <c r="K4995" s="1">
        <v>0.54</v>
      </c>
      <c r="L4995" s="2">
        <v>16.560234000000001</v>
      </c>
      <c r="M4995">
        <v>4</v>
      </c>
      <c r="N4995" s="1">
        <f>IF(data[[#This Row],[Conversions]]=0,0,data[[#This Row],[Spend, Dollars]]/data[[#This Row],[Conversions]])</f>
        <v>4.1400585000000003</v>
      </c>
      <c r="O4995" s="13">
        <f>data[[#This Row],[Conversions]]/data[[#This Row],[Clicks]]</f>
        <v>0.13043293953455004</v>
      </c>
      <c r="P4995" s="11">
        <v>32.800000000000004</v>
      </c>
      <c r="Q4995" s="11">
        <f>IF(data[[#This Row],[Spend, Dollars]]=0,0,data[[#This Row],[Total conversion value, Dollars]]/data[[#This Row],[Spend, Dollars]])</f>
        <v>1.9806483410802047</v>
      </c>
      <c r="R4995" s="2">
        <v>36</v>
      </c>
      <c r="S4995" s="2">
        <v>7.5</v>
      </c>
      <c r="T4995" s="2">
        <v>5</v>
      </c>
      <c r="U4995" s="2">
        <f t="shared" ref="U4995:U5058" si="78">SUM(R4995:T4995)</f>
        <v>48.5</v>
      </c>
    </row>
    <row r="4996" spans="1:21" x14ac:dyDescent="0.2">
      <c r="A4996" t="s">
        <v>22</v>
      </c>
      <c r="B4996" s="3">
        <v>45030</v>
      </c>
      <c r="C4996" s="10" t="str">
        <f>TEXT(data[[#This Row],[Date]],"mmmm")</f>
        <v>April</v>
      </c>
      <c r="D4996" t="s">
        <v>12</v>
      </c>
      <c r="E4996" t="s">
        <v>13</v>
      </c>
      <c r="F4996" t="s">
        <v>20</v>
      </c>
      <c r="G4996" t="s">
        <v>21</v>
      </c>
      <c r="H4996" s="11">
        <v>1659.6000000000001</v>
      </c>
      <c r="I4996" s="11">
        <v>16.596</v>
      </c>
      <c r="J4996" s="13">
        <f>data[[#This Row],[Clicks]]/data[[#This Row],[Impressions]]</f>
        <v>9.9999999999999985E-3</v>
      </c>
      <c r="K4996" s="1">
        <v>0.92</v>
      </c>
      <c r="L4996" s="2">
        <v>15.268320000000001</v>
      </c>
      <c r="M4996">
        <v>0</v>
      </c>
      <c r="N4996" s="1">
        <f>IF(data[[#This Row],[Conversions]]=0,0,data[[#This Row],[Spend, Dollars]]/data[[#This Row],[Conversions]])</f>
        <v>0</v>
      </c>
      <c r="O4996" s="13">
        <f>data[[#This Row],[Conversions]]/data[[#This Row],[Clicks]]</f>
        <v>0</v>
      </c>
      <c r="P4996" s="11">
        <v>30.400000000000002</v>
      </c>
      <c r="Q4996" s="11">
        <f>IF(data[[#This Row],[Spend, Dollars]]=0,0,data[[#This Row],[Total conversion value, Dollars]]/data[[#This Row],[Spend, Dollars]])</f>
        <v>1.9910507508357174</v>
      </c>
      <c r="R4996" s="2">
        <v>54</v>
      </c>
      <c r="S4996" s="2">
        <v>7.5</v>
      </c>
      <c r="T4996" s="2">
        <v>1</v>
      </c>
      <c r="U4996" s="2">
        <f t="shared" si="78"/>
        <v>62.5</v>
      </c>
    </row>
    <row r="4997" spans="1:21" x14ac:dyDescent="0.2">
      <c r="A4997" t="s">
        <v>22</v>
      </c>
      <c r="B4997" s="3">
        <v>45031</v>
      </c>
      <c r="C4997" s="10" t="str">
        <f>TEXT(data[[#This Row],[Date]],"mmmm")</f>
        <v>April</v>
      </c>
      <c r="D4997" t="s">
        <v>12</v>
      </c>
      <c r="E4997" t="s">
        <v>13</v>
      </c>
      <c r="F4997" t="s">
        <v>20</v>
      </c>
      <c r="G4997" t="s">
        <v>21</v>
      </c>
      <c r="H4997" s="11">
        <v>1324.4</v>
      </c>
      <c r="I4997" s="11">
        <v>10.86008</v>
      </c>
      <c r="J4997" s="13">
        <f>data[[#This Row],[Clicks]]/data[[#This Row],[Impressions]]</f>
        <v>8.199999999999999E-3</v>
      </c>
      <c r="K4997" s="1">
        <v>0.92</v>
      </c>
      <c r="L4997" s="2">
        <v>9.9912735999999995</v>
      </c>
      <c r="M4997">
        <v>3</v>
      </c>
      <c r="N4997" s="1">
        <f>IF(data[[#This Row],[Conversions]]=0,0,data[[#This Row],[Spend, Dollars]]/data[[#This Row],[Conversions]])</f>
        <v>3.3304245333333333</v>
      </c>
      <c r="O4997" s="13">
        <f>data[[#This Row],[Conversions]]/data[[#This Row],[Clicks]]</f>
        <v>0.27624105899772378</v>
      </c>
      <c r="P4997" s="11">
        <v>15.200000000000001</v>
      </c>
      <c r="Q4997" s="11">
        <f>IF(data[[#This Row],[Spend, Dollars]]=0,0,data[[#This Row],[Total conversion value, Dollars]]/data[[#This Row],[Spend, Dollars]])</f>
        <v>1.5213275712918122</v>
      </c>
      <c r="R4997" s="2">
        <v>55.199999999999996</v>
      </c>
      <c r="S4997" s="2">
        <v>24</v>
      </c>
      <c r="T4997" s="2">
        <v>6</v>
      </c>
      <c r="U4997" s="2">
        <f t="shared" si="78"/>
        <v>85.199999999999989</v>
      </c>
    </row>
    <row r="4998" spans="1:21" x14ac:dyDescent="0.2">
      <c r="A4998" t="s">
        <v>22</v>
      </c>
      <c r="B4998" s="3">
        <v>45032</v>
      </c>
      <c r="C4998" s="10" t="str">
        <f>TEXT(data[[#This Row],[Date]],"mmmm")</f>
        <v>April</v>
      </c>
      <c r="D4998" t="s">
        <v>12</v>
      </c>
      <c r="E4998" t="s">
        <v>13</v>
      </c>
      <c r="F4998" t="s">
        <v>20</v>
      </c>
      <c r="G4998" t="s">
        <v>21</v>
      </c>
      <c r="H4998" s="11">
        <v>2035.6</v>
      </c>
      <c r="I4998" s="11">
        <v>19.134640000000005</v>
      </c>
      <c r="J4998" s="13">
        <f>data[[#This Row],[Clicks]]/data[[#This Row],[Impressions]]</f>
        <v>9.4000000000000021E-3</v>
      </c>
      <c r="K4998" s="1">
        <v>0.68</v>
      </c>
      <c r="L4998" s="2">
        <v>13.011555200000004</v>
      </c>
      <c r="M4998">
        <v>0</v>
      </c>
      <c r="N4998" s="1">
        <f>IF(data[[#This Row],[Conversions]]=0,0,data[[#This Row],[Spend, Dollars]]/data[[#This Row],[Conversions]])</f>
        <v>0</v>
      </c>
      <c r="O4998" s="13">
        <f>data[[#This Row],[Conversions]]/data[[#This Row],[Clicks]]</f>
        <v>0</v>
      </c>
      <c r="P4998" s="11">
        <v>68.320000000000007</v>
      </c>
      <c r="Q4998" s="11">
        <f>IF(data[[#This Row],[Spend, Dollars]]=0,0,data[[#This Row],[Total conversion value, Dollars]]/data[[#This Row],[Spend, Dollars]])</f>
        <v>5.2507174545899007</v>
      </c>
      <c r="R4998" s="2">
        <v>33.6</v>
      </c>
      <c r="S4998" s="2">
        <v>12</v>
      </c>
      <c r="T4998" s="2">
        <v>5</v>
      </c>
      <c r="U4998" s="2">
        <f t="shared" si="78"/>
        <v>50.6</v>
      </c>
    </row>
    <row r="4999" spans="1:21" x14ac:dyDescent="0.2">
      <c r="A4999" t="s">
        <v>22</v>
      </c>
      <c r="B4999" s="3">
        <v>45033</v>
      </c>
      <c r="C4999" s="10" t="str">
        <f>TEXT(data[[#This Row],[Date]],"mmmm")</f>
        <v>April</v>
      </c>
      <c r="D4999" t="s">
        <v>12</v>
      </c>
      <c r="E4999" t="s">
        <v>13</v>
      </c>
      <c r="F4999" t="s">
        <v>20</v>
      </c>
      <c r="G4999" t="s">
        <v>21</v>
      </c>
      <c r="H4999" s="11">
        <v>1985.6</v>
      </c>
      <c r="I4999" s="11">
        <v>12.112159999999999</v>
      </c>
      <c r="J4999" s="13">
        <f>data[[#This Row],[Clicks]]/data[[#This Row],[Impressions]]</f>
        <v>6.1000000000000004E-3</v>
      </c>
      <c r="K4999" s="1">
        <v>1.46</v>
      </c>
      <c r="L4999" s="2">
        <v>17.683753599999999</v>
      </c>
      <c r="M4999">
        <v>2</v>
      </c>
      <c r="N4999" s="1">
        <f>IF(data[[#This Row],[Conversions]]=0,0,data[[#This Row],[Spend, Dollars]]/data[[#This Row],[Conversions]])</f>
        <v>8.8418767999999996</v>
      </c>
      <c r="O4999" s="13">
        <f>data[[#This Row],[Conversions]]/data[[#This Row],[Clicks]]</f>
        <v>0.16512331409096315</v>
      </c>
      <c r="P4999" s="11">
        <v>43.12</v>
      </c>
      <c r="Q4999" s="11">
        <f>IF(data[[#This Row],[Spend, Dollars]]=0,0,data[[#This Row],[Total conversion value, Dollars]]/data[[#This Row],[Spend, Dollars]])</f>
        <v>2.4383963368501131</v>
      </c>
      <c r="R4999" s="2">
        <v>61.199999999999996</v>
      </c>
      <c r="S4999" s="2">
        <v>4.5</v>
      </c>
      <c r="T4999" s="2">
        <v>1</v>
      </c>
      <c r="U4999" s="2">
        <f t="shared" si="78"/>
        <v>66.699999999999989</v>
      </c>
    </row>
    <row r="5000" spans="1:21" x14ac:dyDescent="0.2">
      <c r="A5000" t="s">
        <v>22</v>
      </c>
      <c r="B5000" s="3">
        <v>45034</v>
      </c>
      <c r="C5000" s="10" t="str">
        <f>TEXT(data[[#This Row],[Date]],"mmmm")</f>
        <v>April</v>
      </c>
      <c r="D5000" t="s">
        <v>12</v>
      </c>
      <c r="E5000" t="s">
        <v>13</v>
      </c>
      <c r="F5000" t="s">
        <v>20</v>
      </c>
      <c r="G5000" t="s">
        <v>21</v>
      </c>
      <c r="H5000" s="11">
        <v>2057.4</v>
      </c>
      <c r="I5000" s="11">
        <v>15.841980000000001</v>
      </c>
      <c r="J5000" s="13">
        <f>data[[#This Row],[Clicks]]/data[[#This Row],[Impressions]]</f>
        <v>7.7000000000000002E-3</v>
      </c>
      <c r="K5000" s="1">
        <v>0.97000000000000008</v>
      </c>
      <c r="L5000" s="2">
        <v>15.366720600000003</v>
      </c>
      <c r="M5000">
        <v>4</v>
      </c>
      <c r="N5000" s="1">
        <f>IF(data[[#This Row],[Conversions]]=0,0,data[[#This Row],[Spend, Dollars]]/data[[#This Row],[Conversions]])</f>
        <v>3.8416801500000006</v>
      </c>
      <c r="O5000" s="13">
        <f>data[[#This Row],[Conversions]]/data[[#This Row],[Clicks]]</f>
        <v>0.25249369081390077</v>
      </c>
      <c r="P5000" s="11">
        <v>112.56</v>
      </c>
      <c r="Q5000" s="11">
        <f>IF(data[[#This Row],[Spend, Dollars]]=0,0,data[[#This Row],[Total conversion value, Dollars]]/data[[#This Row],[Spend, Dollars]])</f>
        <v>7.3249200613434713</v>
      </c>
      <c r="R5000" s="2">
        <v>40.799999999999997</v>
      </c>
      <c r="S5000" s="2">
        <v>24</v>
      </c>
      <c r="T5000" s="2">
        <v>0</v>
      </c>
      <c r="U5000" s="2">
        <f t="shared" si="78"/>
        <v>64.8</v>
      </c>
    </row>
    <row r="5001" spans="1:21" x14ac:dyDescent="0.2">
      <c r="A5001" t="s">
        <v>22</v>
      </c>
      <c r="B5001" s="3">
        <v>45035</v>
      </c>
      <c r="C5001" s="10" t="str">
        <f>TEXT(data[[#This Row],[Date]],"mmmm")</f>
        <v>April</v>
      </c>
      <c r="D5001" t="s">
        <v>12</v>
      </c>
      <c r="E5001" t="s">
        <v>13</v>
      </c>
      <c r="F5001" t="s">
        <v>20</v>
      </c>
      <c r="G5001" t="s">
        <v>21</v>
      </c>
      <c r="H5001" s="11">
        <v>1696.8000000000002</v>
      </c>
      <c r="I5001" s="11">
        <v>18.155760000000004</v>
      </c>
      <c r="J5001" s="13">
        <f>data[[#This Row],[Clicks]]/data[[#This Row],[Impressions]]</f>
        <v>1.0700000000000001E-2</v>
      </c>
      <c r="K5001" s="1">
        <v>0.63</v>
      </c>
      <c r="L5001" s="2">
        <v>11.438128800000003</v>
      </c>
      <c r="M5001">
        <v>5</v>
      </c>
      <c r="N5001" s="1">
        <f>IF(data[[#This Row],[Conversions]]=0,0,data[[#This Row],[Spend, Dollars]]/data[[#This Row],[Conversions]])</f>
        <v>2.2876257600000005</v>
      </c>
      <c r="O5001" s="13">
        <f>data[[#This Row],[Conversions]]/data[[#This Row],[Clicks]]</f>
        <v>0.27539469567784541</v>
      </c>
      <c r="P5001" s="11">
        <v>103.6</v>
      </c>
      <c r="Q5001" s="11">
        <f>IF(data[[#This Row],[Spend, Dollars]]=0,0,data[[#This Row],[Total conversion value, Dollars]]/data[[#This Row],[Spend, Dollars]])</f>
        <v>9.0574255467380258</v>
      </c>
      <c r="R5001" s="2">
        <v>32.4</v>
      </c>
      <c r="S5001" s="2">
        <v>22.5</v>
      </c>
      <c r="T5001" s="2">
        <v>3</v>
      </c>
      <c r="U5001" s="2">
        <f t="shared" si="78"/>
        <v>57.9</v>
      </c>
    </row>
    <row r="5002" spans="1:21" x14ac:dyDescent="0.2">
      <c r="A5002" t="s">
        <v>22</v>
      </c>
      <c r="B5002" s="3">
        <v>45036</v>
      </c>
      <c r="C5002" s="10" t="str">
        <f>TEXT(data[[#This Row],[Date]],"mmmm")</f>
        <v>April</v>
      </c>
      <c r="D5002" t="s">
        <v>12</v>
      </c>
      <c r="E5002" t="s">
        <v>13</v>
      </c>
      <c r="F5002" t="s">
        <v>20</v>
      </c>
      <c r="G5002" t="s">
        <v>21</v>
      </c>
      <c r="H5002" s="11">
        <v>2149.6</v>
      </c>
      <c r="I5002" s="11">
        <v>29.234559999999998</v>
      </c>
      <c r="J5002" s="13">
        <f>data[[#This Row],[Clicks]]/data[[#This Row],[Impressions]]</f>
        <v>1.3599999999999999E-2</v>
      </c>
      <c r="K5002" s="1">
        <v>0.66</v>
      </c>
      <c r="L5002" s="2">
        <v>19.294809600000001</v>
      </c>
      <c r="M5002">
        <v>0</v>
      </c>
      <c r="N5002" s="1">
        <f>IF(data[[#This Row],[Conversions]]=0,0,data[[#This Row],[Spend, Dollars]]/data[[#This Row],[Conversions]])</f>
        <v>0</v>
      </c>
      <c r="O5002" s="13">
        <f>data[[#This Row],[Conversions]]/data[[#This Row],[Clicks]]</f>
        <v>0</v>
      </c>
      <c r="P5002" s="11">
        <v>64.399999999999991</v>
      </c>
      <c r="Q5002" s="11">
        <f>IF(data[[#This Row],[Spend, Dollars]]=0,0,data[[#This Row],[Total conversion value, Dollars]]/data[[#This Row],[Spend, Dollars]])</f>
        <v>3.3376851772613496</v>
      </c>
      <c r="R5002" s="2">
        <v>33.6</v>
      </c>
      <c r="S5002" s="2">
        <v>27</v>
      </c>
      <c r="T5002" s="2">
        <v>2</v>
      </c>
      <c r="U5002" s="2">
        <f t="shared" si="78"/>
        <v>62.6</v>
      </c>
    </row>
    <row r="5003" spans="1:21" x14ac:dyDescent="0.2">
      <c r="A5003" t="s">
        <v>22</v>
      </c>
      <c r="B5003" s="3">
        <v>45037</v>
      </c>
      <c r="C5003" s="10" t="str">
        <f>TEXT(data[[#This Row],[Date]],"mmmm")</f>
        <v>April</v>
      </c>
      <c r="D5003" t="s">
        <v>12</v>
      </c>
      <c r="E5003" t="s">
        <v>13</v>
      </c>
      <c r="F5003" t="s">
        <v>20</v>
      </c>
      <c r="G5003" t="s">
        <v>21</v>
      </c>
      <c r="H5003" s="11">
        <v>2241.4</v>
      </c>
      <c r="I5003" s="11">
        <v>14.12082</v>
      </c>
      <c r="J5003" s="13">
        <f>data[[#This Row],[Clicks]]/data[[#This Row],[Impressions]]</f>
        <v>6.3E-3</v>
      </c>
      <c r="K5003" s="1">
        <v>0.91999999999999993</v>
      </c>
      <c r="L5003" s="2">
        <v>12.991154399999999</v>
      </c>
      <c r="M5003">
        <v>1</v>
      </c>
      <c r="N5003" s="1">
        <f>IF(data[[#This Row],[Conversions]]=0,0,data[[#This Row],[Spend, Dollars]]/data[[#This Row],[Conversions]])</f>
        <v>12.991154399999999</v>
      </c>
      <c r="O5003" s="13">
        <f>data[[#This Row],[Conversions]]/data[[#This Row],[Clicks]]</f>
        <v>7.0817417118835879E-2</v>
      </c>
      <c r="P5003" s="11">
        <v>45.6</v>
      </c>
      <c r="Q5003" s="11">
        <f>IF(data[[#This Row],[Spend, Dollars]]=0,0,data[[#This Row],[Total conversion value, Dollars]]/data[[#This Row],[Spend, Dollars]])</f>
        <v>3.5100806745857787</v>
      </c>
      <c r="R5003" s="2">
        <v>62.4</v>
      </c>
      <c r="S5003" s="2">
        <v>34.5</v>
      </c>
      <c r="T5003" s="2">
        <v>4</v>
      </c>
      <c r="U5003" s="2">
        <f t="shared" si="78"/>
        <v>100.9</v>
      </c>
    </row>
    <row r="5004" spans="1:21" x14ac:dyDescent="0.2">
      <c r="A5004" t="s">
        <v>22</v>
      </c>
      <c r="B5004" s="3">
        <v>45038</v>
      </c>
      <c r="C5004" s="10" t="str">
        <f>TEXT(data[[#This Row],[Date]],"mmmm")</f>
        <v>April</v>
      </c>
      <c r="D5004" t="s">
        <v>12</v>
      </c>
      <c r="E5004" t="s">
        <v>13</v>
      </c>
      <c r="F5004" t="s">
        <v>20</v>
      </c>
      <c r="G5004" t="s">
        <v>21</v>
      </c>
      <c r="H5004" s="11">
        <v>1965.2000000000003</v>
      </c>
      <c r="I5004" s="11">
        <v>16.507680000000008</v>
      </c>
      <c r="J5004" s="13">
        <f>data[[#This Row],[Clicks]]/data[[#This Row],[Impressions]]</f>
        <v>8.400000000000003E-3</v>
      </c>
      <c r="K5004" s="1">
        <v>0.77</v>
      </c>
      <c r="L5004" s="2">
        <v>12.710913600000007</v>
      </c>
      <c r="M5004">
        <v>0</v>
      </c>
      <c r="N5004" s="1">
        <f>IF(data[[#This Row],[Conversions]]=0,0,data[[#This Row],[Spend, Dollars]]/data[[#This Row],[Conversions]])</f>
        <v>0</v>
      </c>
      <c r="O5004" s="13">
        <f>data[[#This Row],[Conversions]]/data[[#This Row],[Clicks]]</f>
        <v>0</v>
      </c>
      <c r="P5004" s="11">
        <v>17.600000000000001</v>
      </c>
      <c r="Q5004" s="11">
        <f>IF(data[[#This Row],[Spend, Dollars]]=0,0,data[[#This Row],[Total conversion value, Dollars]]/data[[#This Row],[Spend, Dollars]])</f>
        <v>1.3846368997425953</v>
      </c>
      <c r="R5004" s="2">
        <v>69.599999999999994</v>
      </c>
      <c r="S5004" s="2">
        <v>37.5</v>
      </c>
      <c r="T5004" s="2">
        <v>0</v>
      </c>
      <c r="U5004" s="2">
        <f t="shared" si="78"/>
        <v>107.1</v>
      </c>
    </row>
    <row r="5005" spans="1:21" x14ac:dyDescent="0.2">
      <c r="A5005" t="s">
        <v>22</v>
      </c>
      <c r="B5005" s="3">
        <v>45039</v>
      </c>
      <c r="C5005" s="10" t="str">
        <f>TEXT(data[[#This Row],[Date]],"mmmm")</f>
        <v>April</v>
      </c>
      <c r="D5005" t="s">
        <v>12</v>
      </c>
      <c r="E5005" t="s">
        <v>13</v>
      </c>
      <c r="F5005" t="s">
        <v>20</v>
      </c>
      <c r="G5005" t="s">
        <v>21</v>
      </c>
      <c r="H5005" s="11">
        <v>1864.6000000000001</v>
      </c>
      <c r="I5005" s="11">
        <v>23.121040000000001</v>
      </c>
      <c r="J5005" s="13">
        <f>data[[#This Row],[Clicks]]/data[[#This Row],[Impressions]]</f>
        <v>1.24E-2</v>
      </c>
      <c r="K5005" s="1">
        <v>0.60000000000000009</v>
      </c>
      <c r="L5005" s="2">
        <v>13.872624000000002</v>
      </c>
      <c r="M5005">
        <v>1</v>
      </c>
      <c r="N5005" s="1">
        <f>IF(data[[#This Row],[Conversions]]=0,0,data[[#This Row],[Spend, Dollars]]/data[[#This Row],[Conversions]])</f>
        <v>13.872624000000002</v>
      </c>
      <c r="O5005" s="13">
        <f>data[[#This Row],[Conversions]]/data[[#This Row],[Clicks]]</f>
        <v>4.3250649624757359E-2</v>
      </c>
      <c r="P5005" s="11">
        <v>39.199999999999996</v>
      </c>
      <c r="Q5005" s="11">
        <f>IF(data[[#This Row],[Spend, Dollars]]=0,0,data[[#This Row],[Total conversion value, Dollars]]/data[[#This Row],[Spend, Dollars]])</f>
        <v>2.8257091088174806</v>
      </c>
      <c r="R5005" s="2">
        <v>60</v>
      </c>
      <c r="S5005" s="2">
        <v>0</v>
      </c>
      <c r="T5005" s="2">
        <v>1</v>
      </c>
      <c r="U5005" s="2">
        <f t="shared" si="78"/>
        <v>61</v>
      </c>
    </row>
    <row r="5006" spans="1:21" x14ac:dyDescent="0.2">
      <c r="A5006" t="s">
        <v>22</v>
      </c>
      <c r="B5006" s="3">
        <v>45040</v>
      </c>
      <c r="C5006" s="10" t="str">
        <f>TEXT(data[[#This Row],[Date]],"mmmm")</f>
        <v>April</v>
      </c>
      <c r="D5006" t="s">
        <v>12</v>
      </c>
      <c r="E5006" t="s">
        <v>13</v>
      </c>
      <c r="F5006" t="s">
        <v>20</v>
      </c>
      <c r="G5006" t="s">
        <v>21</v>
      </c>
      <c r="H5006" s="11">
        <v>2156.2000000000003</v>
      </c>
      <c r="I5006" s="11">
        <v>18.758940000000006</v>
      </c>
      <c r="J5006" s="13">
        <f>data[[#This Row],[Clicks]]/data[[#This Row],[Impressions]]</f>
        <v>8.7000000000000011E-3</v>
      </c>
      <c r="K5006" s="1">
        <v>0.25999999999999995</v>
      </c>
      <c r="L5006" s="2">
        <v>4.8773244000000009</v>
      </c>
      <c r="M5006">
        <v>0</v>
      </c>
      <c r="N5006" s="1">
        <f>IF(data[[#This Row],[Conversions]]=0,0,data[[#This Row],[Spend, Dollars]]/data[[#This Row],[Conversions]])</f>
        <v>0</v>
      </c>
      <c r="O5006" s="13">
        <f>data[[#This Row],[Conversions]]/data[[#This Row],[Clicks]]</f>
        <v>0</v>
      </c>
      <c r="P5006" s="11">
        <v>81.760000000000005</v>
      </c>
      <c r="Q5006" s="11">
        <f>IF(data[[#This Row],[Spend, Dollars]]=0,0,data[[#This Row],[Total conversion value, Dollars]]/data[[#This Row],[Spend, Dollars]])</f>
        <v>16.763289314936689</v>
      </c>
      <c r="R5006" s="2">
        <v>76.8</v>
      </c>
      <c r="S5006" s="2">
        <v>15</v>
      </c>
      <c r="T5006" s="2">
        <v>3</v>
      </c>
      <c r="U5006" s="2">
        <f t="shared" si="78"/>
        <v>94.8</v>
      </c>
    </row>
    <row r="5007" spans="1:21" x14ac:dyDescent="0.2">
      <c r="A5007" t="s">
        <v>22</v>
      </c>
      <c r="B5007" s="3">
        <v>45041</v>
      </c>
      <c r="C5007" s="10" t="str">
        <f>TEXT(data[[#This Row],[Date]],"mmmm")</f>
        <v>April</v>
      </c>
      <c r="D5007" t="s">
        <v>12</v>
      </c>
      <c r="E5007" t="s">
        <v>13</v>
      </c>
      <c r="F5007" t="s">
        <v>20</v>
      </c>
      <c r="G5007" t="s">
        <v>21</v>
      </c>
      <c r="H5007" s="11">
        <v>1995.8000000000002</v>
      </c>
      <c r="I5007" s="11">
        <v>20.756320000000006</v>
      </c>
      <c r="J5007" s="13">
        <f>data[[#This Row],[Clicks]]/data[[#This Row],[Impressions]]</f>
        <v>1.0400000000000001E-2</v>
      </c>
      <c r="K5007" s="1">
        <v>0.39</v>
      </c>
      <c r="L5007" s="2">
        <v>8.0949648000000032</v>
      </c>
      <c r="M5007">
        <v>4</v>
      </c>
      <c r="N5007" s="1">
        <f>IF(data[[#This Row],[Conversions]]=0,0,data[[#This Row],[Spend, Dollars]]/data[[#This Row],[Conversions]])</f>
        <v>2.0237412000000008</v>
      </c>
      <c r="O5007" s="13">
        <f>data[[#This Row],[Conversions]]/data[[#This Row],[Clicks]]</f>
        <v>0.19271238832317092</v>
      </c>
      <c r="P5007" s="11">
        <v>24.8</v>
      </c>
      <c r="Q5007" s="11">
        <f>IF(data[[#This Row],[Spend, Dollars]]=0,0,data[[#This Row],[Total conversion value, Dollars]]/data[[#This Row],[Spend, Dollars]])</f>
        <v>3.0636328400093835</v>
      </c>
      <c r="R5007" s="2">
        <v>56.4</v>
      </c>
      <c r="S5007" s="2">
        <v>10.5</v>
      </c>
      <c r="T5007" s="2">
        <v>5</v>
      </c>
      <c r="U5007" s="2">
        <f t="shared" si="78"/>
        <v>71.900000000000006</v>
      </c>
    </row>
    <row r="5008" spans="1:21" x14ac:dyDescent="0.2">
      <c r="A5008" t="s">
        <v>22</v>
      </c>
      <c r="B5008" s="3">
        <v>45042</v>
      </c>
      <c r="C5008" s="10" t="str">
        <f>TEXT(data[[#This Row],[Date]],"mmmm")</f>
        <v>April</v>
      </c>
      <c r="D5008" t="s">
        <v>12</v>
      </c>
      <c r="E5008" t="s">
        <v>13</v>
      </c>
      <c r="F5008" t="s">
        <v>20</v>
      </c>
      <c r="G5008" t="s">
        <v>21</v>
      </c>
      <c r="H5008" s="11">
        <v>1435.4</v>
      </c>
      <c r="I5008" s="11">
        <v>10.909040000000001</v>
      </c>
      <c r="J5008" s="13">
        <f>data[[#This Row],[Clicks]]/data[[#This Row],[Impressions]]</f>
        <v>7.6E-3</v>
      </c>
      <c r="K5008" s="1">
        <v>0.51999999999999991</v>
      </c>
      <c r="L5008" s="2">
        <v>5.6727007999999994</v>
      </c>
      <c r="M5008">
        <v>2</v>
      </c>
      <c r="N5008" s="1">
        <f>IF(data[[#This Row],[Conversions]]=0,0,data[[#This Row],[Spend, Dollars]]/data[[#This Row],[Conversions]])</f>
        <v>2.8363503999999997</v>
      </c>
      <c r="O5008" s="13">
        <f>data[[#This Row],[Conversions]]/data[[#This Row],[Clicks]]</f>
        <v>0.18333418889288147</v>
      </c>
      <c r="P5008" s="11">
        <v>119.84</v>
      </c>
      <c r="Q5008" s="11">
        <f>IF(data[[#This Row],[Spend, Dollars]]=0,0,data[[#This Row],[Total conversion value, Dollars]]/data[[#This Row],[Spend, Dollars]])</f>
        <v>21.125739612425885</v>
      </c>
      <c r="R5008" s="2">
        <v>74.399999999999991</v>
      </c>
      <c r="S5008" s="2">
        <v>12</v>
      </c>
      <c r="T5008" s="2">
        <v>2</v>
      </c>
      <c r="U5008" s="2">
        <f t="shared" si="78"/>
        <v>88.399999999999991</v>
      </c>
    </row>
    <row r="5009" spans="1:21" x14ac:dyDescent="0.2">
      <c r="A5009" t="s">
        <v>22</v>
      </c>
      <c r="B5009" s="3">
        <v>45043</v>
      </c>
      <c r="C5009" s="10" t="str">
        <f>TEXT(data[[#This Row],[Date]],"mmmm")</f>
        <v>April</v>
      </c>
      <c r="D5009" t="s">
        <v>12</v>
      </c>
      <c r="E5009" t="s">
        <v>13</v>
      </c>
      <c r="F5009" t="s">
        <v>20</v>
      </c>
      <c r="G5009" t="s">
        <v>21</v>
      </c>
      <c r="H5009" s="11">
        <v>1404.8000000000002</v>
      </c>
      <c r="I5009" s="11">
        <v>19.386240000000001</v>
      </c>
      <c r="J5009" s="13">
        <f>data[[#This Row],[Clicks]]/data[[#This Row],[Impressions]]</f>
        <v>1.3799999999999998E-2</v>
      </c>
      <c r="K5009" s="1">
        <v>0.58000000000000007</v>
      </c>
      <c r="L5009" s="2">
        <v>11.244019200000002</v>
      </c>
      <c r="M5009">
        <v>5</v>
      </c>
      <c r="N5009" s="1">
        <f>IF(data[[#This Row],[Conversions]]=0,0,data[[#This Row],[Spend, Dollars]]/data[[#This Row],[Conversions]])</f>
        <v>2.2488038400000003</v>
      </c>
      <c r="O5009" s="13">
        <f>data[[#This Row],[Conversions]]/data[[#This Row],[Clicks]]</f>
        <v>0.25791489221220826</v>
      </c>
      <c r="P5009" s="11">
        <v>39.200000000000003</v>
      </c>
      <c r="Q5009" s="11">
        <f>IF(data[[#This Row],[Spend, Dollars]]=0,0,data[[#This Row],[Total conversion value, Dollars]]/data[[#This Row],[Spend, Dollars]])</f>
        <v>3.4862978533512283</v>
      </c>
      <c r="R5009" s="2">
        <v>75.599999999999994</v>
      </c>
      <c r="S5009" s="2">
        <v>6</v>
      </c>
      <c r="T5009" s="2">
        <v>4</v>
      </c>
      <c r="U5009" s="2">
        <f t="shared" si="78"/>
        <v>85.6</v>
      </c>
    </row>
    <row r="5010" spans="1:21" x14ac:dyDescent="0.2">
      <c r="A5010" t="s">
        <v>22</v>
      </c>
      <c r="B5010" s="3">
        <v>45044</v>
      </c>
      <c r="C5010" s="10" t="str">
        <f>TEXT(data[[#This Row],[Date]],"mmmm")</f>
        <v>April</v>
      </c>
      <c r="D5010" t="s">
        <v>12</v>
      </c>
      <c r="E5010" t="s">
        <v>13</v>
      </c>
      <c r="F5010" t="s">
        <v>20</v>
      </c>
      <c r="G5010" t="s">
        <v>21</v>
      </c>
      <c r="H5010" s="11">
        <v>2051.8000000000002</v>
      </c>
      <c r="I5010" s="11">
        <v>18.671380000000003</v>
      </c>
      <c r="J5010" s="13">
        <f>data[[#This Row],[Clicks]]/data[[#This Row],[Impressions]]</f>
        <v>9.1000000000000004E-3</v>
      </c>
      <c r="K5010" s="1">
        <v>0.45000000000000007</v>
      </c>
      <c r="L5010" s="2">
        <v>8.4021210000000028</v>
      </c>
      <c r="M5010">
        <v>1</v>
      </c>
      <c r="N5010" s="1">
        <f>IF(data[[#This Row],[Conversions]]=0,0,data[[#This Row],[Spend, Dollars]]/data[[#This Row],[Conversions]])</f>
        <v>8.4021210000000028</v>
      </c>
      <c r="O5010" s="13">
        <f>data[[#This Row],[Conversions]]/data[[#This Row],[Clicks]]</f>
        <v>5.355790520036547E-2</v>
      </c>
      <c r="P5010" s="11">
        <v>12</v>
      </c>
      <c r="Q5010" s="11">
        <f>IF(data[[#This Row],[Spend, Dollars]]=0,0,data[[#This Row],[Total conversion value, Dollars]]/data[[#This Row],[Spend, Dollars]])</f>
        <v>1.4282108053430789</v>
      </c>
      <c r="R5010" s="2">
        <v>79.2</v>
      </c>
      <c r="S5010" s="2">
        <v>16.5</v>
      </c>
      <c r="T5010" s="2">
        <v>2</v>
      </c>
      <c r="U5010" s="2">
        <f t="shared" si="78"/>
        <v>97.7</v>
      </c>
    </row>
    <row r="5011" spans="1:21" x14ac:dyDescent="0.2">
      <c r="A5011" t="s">
        <v>22</v>
      </c>
      <c r="B5011" s="3">
        <v>45045</v>
      </c>
      <c r="C5011" s="10" t="str">
        <f>TEXT(data[[#This Row],[Date]],"mmmm")</f>
        <v>April</v>
      </c>
      <c r="D5011" t="s">
        <v>12</v>
      </c>
      <c r="E5011" t="s">
        <v>13</v>
      </c>
      <c r="F5011" t="s">
        <v>20</v>
      </c>
      <c r="G5011" t="s">
        <v>21</v>
      </c>
      <c r="H5011" s="11">
        <v>1386.8000000000002</v>
      </c>
      <c r="I5011" s="11">
        <v>14.006680000000003</v>
      </c>
      <c r="J5011" s="13">
        <f>data[[#This Row],[Clicks]]/data[[#This Row],[Impressions]]</f>
        <v>1.0100000000000001E-2</v>
      </c>
      <c r="K5011" s="1">
        <v>1.07</v>
      </c>
      <c r="L5011" s="2">
        <v>14.987147600000004</v>
      </c>
      <c r="M5011">
        <v>1</v>
      </c>
      <c r="N5011" s="1">
        <f>IF(data[[#This Row],[Conversions]]=0,0,data[[#This Row],[Spend, Dollars]]/data[[#This Row],[Conversions]])</f>
        <v>14.987147600000004</v>
      </c>
      <c r="O5011" s="13">
        <f>data[[#This Row],[Conversions]]/data[[#This Row],[Clicks]]</f>
        <v>7.1394506049970427E-2</v>
      </c>
      <c r="P5011" s="11">
        <v>110.32000000000001</v>
      </c>
      <c r="Q5011" s="11">
        <f>IF(data[[#This Row],[Spend, Dollars]]=0,0,data[[#This Row],[Total conversion value, Dollars]]/data[[#This Row],[Spend, Dollars]])</f>
        <v>7.360973745264241</v>
      </c>
      <c r="R5011" s="2">
        <v>70.8</v>
      </c>
      <c r="S5011" s="2">
        <v>21</v>
      </c>
      <c r="T5011" s="2">
        <v>3</v>
      </c>
      <c r="U5011" s="2">
        <f t="shared" si="78"/>
        <v>94.8</v>
      </c>
    </row>
    <row r="5012" spans="1:21" x14ac:dyDescent="0.2">
      <c r="A5012" t="s">
        <v>22</v>
      </c>
      <c r="B5012" s="3">
        <v>45046</v>
      </c>
      <c r="C5012" s="10" t="str">
        <f>TEXT(data[[#This Row],[Date]],"mmmm")</f>
        <v>April</v>
      </c>
      <c r="D5012" t="s">
        <v>12</v>
      </c>
      <c r="E5012" t="s">
        <v>13</v>
      </c>
      <c r="F5012" t="s">
        <v>20</v>
      </c>
      <c r="G5012" t="s">
        <v>21</v>
      </c>
      <c r="H5012" s="11">
        <v>2467</v>
      </c>
      <c r="I5012" s="11">
        <v>26.643600000000003</v>
      </c>
      <c r="J5012" s="13">
        <f>data[[#This Row],[Clicks]]/data[[#This Row],[Impressions]]</f>
        <v>1.0800000000000001E-2</v>
      </c>
      <c r="K5012" s="1">
        <v>0.67000000000000015</v>
      </c>
      <c r="L5012" s="2">
        <v>17.851212000000007</v>
      </c>
      <c r="M5012">
        <v>1</v>
      </c>
      <c r="N5012" s="1">
        <f>IF(data[[#This Row],[Conversions]]=0,0,data[[#This Row],[Spend, Dollars]]/data[[#This Row],[Conversions]])</f>
        <v>17.851212000000007</v>
      </c>
      <c r="O5012" s="13">
        <f>data[[#This Row],[Conversions]]/data[[#This Row],[Clicks]]</f>
        <v>3.7532465582729053E-2</v>
      </c>
      <c r="P5012" s="11">
        <v>39.76</v>
      </c>
      <c r="Q5012" s="11">
        <f>IF(data[[#This Row],[Spend, Dollars]]=0,0,data[[#This Row],[Total conversion value, Dollars]]/data[[#This Row],[Spend, Dollars]])</f>
        <v>2.2272997486109056</v>
      </c>
      <c r="R5012" s="2">
        <v>74.399999999999991</v>
      </c>
      <c r="S5012" s="2">
        <v>7.5</v>
      </c>
      <c r="T5012" s="2">
        <v>8</v>
      </c>
      <c r="U5012" s="2">
        <f t="shared" si="78"/>
        <v>89.899999999999991</v>
      </c>
    </row>
    <row r="5013" spans="1:21" x14ac:dyDescent="0.2">
      <c r="A5013" t="s">
        <v>22</v>
      </c>
      <c r="B5013" s="3">
        <v>45047</v>
      </c>
      <c r="C5013" s="10" t="str">
        <f>TEXT(data[[#This Row],[Date]],"mmmm")</f>
        <v>May</v>
      </c>
      <c r="D5013" t="s">
        <v>12</v>
      </c>
      <c r="E5013" t="s">
        <v>13</v>
      </c>
      <c r="F5013" t="s">
        <v>20</v>
      </c>
      <c r="G5013" t="s">
        <v>21</v>
      </c>
      <c r="H5013" s="11">
        <v>2023.4</v>
      </c>
      <c r="I5013" s="11">
        <v>17.80592</v>
      </c>
      <c r="J5013" s="13">
        <f>data[[#This Row],[Clicks]]/data[[#This Row],[Impressions]]</f>
        <v>8.8000000000000005E-3</v>
      </c>
      <c r="K5013" s="1">
        <v>0.24999999999999997</v>
      </c>
      <c r="L5013" s="2">
        <v>4.4514799999999992</v>
      </c>
      <c r="M5013">
        <v>2</v>
      </c>
      <c r="N5013" s="1">
        <f>IF(data[[#This Row],[Conversions]]=0,0,data[[#This Row],[Spend, Dollars]]/data[[#This Row],[Conversions]])</f>
        <v>2.2257399999999996</v>
      </c>
      <c r="O5013" s="13">
        <f>data[[#This Row],[Conversions]]/data[[#This Row],[Clicks]]</f>
        <v>0.11232219396695031</v>
      </c>
      <c r="P5013" s="11">
        <v>71.12</v>
      </c>
      <c r="Q5013" s="11">
        <f>IF(data[[#This Row],[Spend, Dollars]]=0,0,data[[#This Row],[Total conversion value, Dollars]]/data[[#This Row],[Spend, Dollars]])</f>
        <v>15.976708869859017</v>
      </c>
      <c r="R5013" s="2">
        <v>58.8</v>
      </c>
      <c r="S5013" s="2">
        <v>25.5</v>
      </c>
      <c r="T5013" s="2">
        <v>1</v>
      </c>
      <c r="U5013" s="2">
        <f t="shared" si="78"/>
        <v>85.3</v>
      </c>
    </row>
    <row r="5014" spans="1:21" x14ac:dyDescent="0.2">
      <c r="A5014" t="s">
        <v>22</v>
      </c>
      <c r="B5014" s="3">
        <v>45048</v>
      </c>
      <c r="C5014" s="10" t="str">
        <f>TEXT(data[[#This Row],[Date]],"mmmm")</f>
        <v>May</v>
      </c>
      <c r="D5014" t="s">
        <v>12</v>
      </c>
      <c r="E5014" t="s">
        <v>13</v>
      </c>
      <c r="F5014" t="s">
        <v>20</v>
      </c>
      <c r="G5014" t="s">
        <v>21</v>
      </c>
      <c r="H5014" s="11">
        <v>1484.8000000000002</v>
      </c>
      <c r="I5014" s="11">
        <v>17.669120000000003</v>
      </c>
      <c r="J5014" s="13">
        <f>data[[#This Row],[Clicks]]/data[[#This Row],[Impressions]]</f>
        <v>1.1900000000000001E-2</v>
      </c>
      <c r="K5014" s="1">
        <v>0.79999999999999993</v>
      </c>
      <c r="L5014" s="2">
        <v>14.135296000000002</v>
      </c>
      <c r="M5014">
        <v>3</v>
      </c>
      <c r="N5014" s="1">
        <f>IF(data[[#This Row],[Conversions]]=0,0,data[[#This Row],[Spend, Dollars]]/data[[#This Row],[Conversions]])</f>
        <v>4.711765333333334</v>
      </c>
      <c r="O5014" s="13">
        <f>data[[#This Row],[Conversions]]/data[[#This Row],[Clicks]]</f>
        <v>0.16978774268328017</v>
      </c>
      <c r="P5014" s="11">
        <v>37.519999999999996</v>
      </c>
      <c r="Q5014" s="11">
        <f>IF(data[[#This Row],[Spend, Dollars]]=0,0,data[[#This Row],[Total conversion value, Dollars]]/data[[#This Row],[Spend, Dollars]])</f>
        <v>2.6543483772819467</v>
      </c>
      <c r="R5014" s="2">
        <v>43.199999999999996</v>
      </c>
      <c r="S5014" s="2">
        <v>19.5</v>
      </c>
      <c r="T5014" s="2">
        <v>5</v>
      </c>
      <c r="U5014" s="2">
        <f t="shared" si="78"/>
        <v>67.699999999999989</v>
      </c>
    </row>
    <row r="5015" spans="1:21" x14ac:dyDescent="0.2">
      <c r="A5015" t="s">
        <v>22</v>
      </c>
      <c r="B5015" s="3">
        <v>45049</v>
      </c>
      <c r="C5015" s="10" t="str">
        <f>TEXT(data[[#This Row],[Date]],"mmmm")</f>
        <v>May</v>
      </c>
      <c r="D5015" t="s">
        <v>12</v>
      </c>
      <c r="E5015" t="s">
        <v>13</v>
      </c>
      <c r="F5015" t="s">
        <v>20</v>
      </c>
      <c r="G5015" t="s">
        <v>21</v>
      </c>
      <c r="H5015" s="11">
        <v>1781</v>
      </c>
      <c r="I5015" s="11">
        <v>16.207100000000001</v>
      </c>
      <c r="J5015" s="13">
        <f>data[[#This Row],[Clicks]]/data[[#This Row],[Impressions]]</f>
        <v>9.1000000000000004E-3</v>
      </c>
      <c r="K5015" s="1">
        <v>0.99999999999999989</v>
      </c>
      <c r="L5015" s="2">
        <v>16.207099999999997</v>
      </c>
      <c r="M5015">
        <v>2</v>
      </c>
      <c r="N5015" s="1">
        <f>IF(data[[#This Row],[Conversions]]=0,0,data[[#This Row],[Spend, Dollars]]/data[[#This Row],[Conversions]])</f>
        <v>8.1035499999999985</v>
      </c>
      <c r="O5015" s="13">
        <f>data[[#This Row],[Conversions]]/data[[#This Row],[Clicks]]</f>
        <v>0.12340270622134743</v>
      </c>
      <c r="P5015" s="11">
        <v>10.4</v>
      </c>
      <c r="Q5015" s="11">
        <f>IF(data[[#This Row],[Spend, Dollars]]=0,0,data[[#This Row],[Total conversion value, Dollars]]/data[[#This Row],[Spend, Dollars]])</f>
        <v>0.64169407235100684</v>
      </c>
      <c r="R5015" s="2">
        <v>52.8</v>
      </c>
      <c r="S5015" s="2">
        <v>1.5</v>
      </c>
      <c r="T5015" s="2">
        <v>3</v>
      </c>
      <c r="U5015" s="2">
        <f t="shared" si="78"/>
        <v>57.3</v>
      </c>
    </row>
    <row r="5016" spans="1:21" x14ac:dyDescent="0.2">
      <c r="A5016" t="s">
        <v>22</v>
      </c>
      <c r="B5016" s="3">
        <v>45050</v>
      </c>
      <c r="C5016" s="10" t="str">
        <f>TEXT(data[[#This Row],[Date]],"mmmm")</f>
        <v>May</v>
      </c>
      <c r="D5016" t="s">
        <v>12</v>
      </c>
      <c r="E5016" t="s">
        <v>13</v>
      </c>
      <c r="F5016" t="s">
        <v>20</v>
      </c>
      <c r="G5016" t="s">
        <v>21</v>
      </c>
      <c r="H5016" s="11">
        <v>1740.4</v>
      </c>
      <c r="I5016" s="11">
        <v>20.710760000000004</v>
      </c>
      <c r="J5016" s="13">
        <f>data[[#This Row],[Clicks]]/data[[#This Row],[Impressions]]</f>
        <v>1.1900000000000001E-2</v>
      </c>
      <c r="K5016" s="1">
        <v>0.44999999999999996</v>
      </c>
      <c r="L5016" s="2">
        <v>9.3198420000000013</v>
      </c>
      <c r="M5016">
        <v>0</v>
      </c>
      <c r="N5016" s="1">
        <f>IF(data[[#This Row],[Conversions]]=0,0,data[[#This Row],[Spend, Dollars]]/data[[#This Row],[Conversions]])</f>
        <v>0</v>
      </c>
      <c r="O5016" s="13">
        <f>data[[#This Row],[Conversions]]/data[[#This Row],[Clicks]]</f>
        <v>0</v>
      </c>
      <c r="P5016" s="11">
        <v>49.839999999999996</v>
      </c>
      <c r="Q5016" s="11">
        <f>IF(data[[#This Row],[Spend, Dollars]]=0,0,data[[#This Row],[Total conversion value, Dollars]]/data[[#This Row],[Spend, Dollars]])</f>
        <v>5.34773014392304</v>
      </c>
      <c r="R5016" s="2">
        <v>54</v>
      </c>
      <c r="S5016" s="2">
        <v>1.5</v>
      </c>
      <c r="T5016" s="2">
        <v>0</v>
      </c>
      <c r="U5016" s="2">
        <f t="shared" si="78"/>
        <v>55.5</v>
      </c>
    </row>
    <row r="5017" spans="1:21" x14ac:dyDescent="0.2">
      <c r="A5017" t="s">
        <v>22</v>
      </c>
      <c r="B5017" s="3">
        <v>45051</v>
      </c>
      <c r="C5017" s="10" t="str">
        <f>TEXT(data[[#This Row],[Date]],"mmmm")</f>
        <v>May</v>
      </c>
      <c r="D5017" t="s">
        <v>12</v>
      </c>
      <c r="E5017" t="s">
        <v>13</v>
      </c>
      <c r="F5017" t="s">
        <v>20</v>
      </c>
      <c r="G5017" t="s">
        <v>21</v>
      </c>
      <c r="H5017" s="11">
        <v>1918.6000000000001</v>
      </c>
      <c r="I5017" s="11">
        <v>20.337160000000001</v>
      </c>
      <c r="J5017" s="13">
        <f>data[[#This Row],[Clicks]]/data[[#This Row],[Impressions]]</f>
        <v>1.06E-2</v>
      </c>
      <c r="K5017" s="1">
        <v>0.31999999999999995</v>
      </c>
      <c r="L5017" s="2">
        <v>6.5078911999999995</v>
      </c>
      <c r="M5017">
        <v>2</v>
      </c>
      <c r="N5017" s="1">
        <f>IF(data[[#This Row],[Conversions]]=0,0,data[[#This Row],[Spend, Dollars]]/data[[#This Row],[Conversions]])</f>
        <v>3.2539455999999998</v>
      </c>
      <c r="O5017" s="13">
        <f>data[[#This Row],[Conversions]]/data[[#This Row],[Clicks]]</f>
        <v>9.834214806787181E-2</v>
      </c>
      <c r="P5017" s="11">
        <v>199.92000000000002</v>
      </c>
      <c r="Q5017" s="11">
        <f>IF(data[[#This Row],[Spend, Dollars]]=0,0,data[[#This Row],[Total conversion value, Dollars]]/data[[#This Row],[Spend, Dollars]])</f>
        <v>30.719628502701465</v>
      </c>
      <c r="R5017" s="2">
        <v>73.2</v>
      </c>
      <c r="S5017" s="2">
        <v>12</v>
      </c>
      <c r="T5017" s="2">
        <v>0</v>
      </c>
      <c r="U5017" s="2">
        <f t="shared" si="78"/>
        <v>85.2</v>
      </c>
    </row>
    <row r="5018" spans="1:21" x14ac:dyDescent="0.2">
      <c r="A5018" t="s">
        <v>22</v>
      </c>
      <c r="B5018" s="3">
        <v>45052</v>
      </c>
      <c r="C5018" s="10" t="str">
        <f>TEXT(data[[#This Row],[Date]],"mmmm")</f>
        <v>May</v>
      </c>
      <c r="D5018" t="s">
        <v>12</v>
      </c>
      <c r="E5018" t="s">
        <v>13</v>
      </c>
      <c r="F5018" t="s">
        <v>20</v>
      </c>
      <c r="G5018" t="s">
        <v>21</v>
      </c>
      <c r="H5018" s="11">
        <v>1719.2</v>
      </c>
      <c r="I5018" s="11">
        <v>16.504320000000003</v>
      </c>
      <c r="J5018" s="13">
        <f>data[[#This Row],[Clicks]]/data[[#This Row],[Impressions]]</f>
        <v>9.6000000000000009E-3</v>
      </c>
      <c r="K5018" s="1">
        <v>0.61999999999999988</v>
      </c>
      <c r="L5018" s="2">
        <v>10.232678400000001</v>
      </c>
      <c r="M5018">
        <v>2</v>
      </c>
      <c r="N5018" s="1">
        <f>IF(data[[#This Row],[Conversions]]=0,0,data[[#This Row],[Spend, Dollars]]/data[[#This Row],[Conversions]])</f>
        <v>5.1163392000000005</v>
      </c>
      <c r="O5018" s="13">
        <f>data[[#This Row],[Conversions]]/data[[#This Row],[Clicks]]</f>
        <v>0.12118039398169689</v>
      </c>
      <c r="P5018" s="11">
        <v>50.4</v>
      </c>
      <c r="Q5018" s="11">
        <f>IF(data[[#This Row],[Spend, Dollars]]=0,0,data[[#This Row],[Total conversion value, Dollars]]/data[[#This Row],[Spend, Dollars]])</f>
        <v>4.9253966586109064</v>
      </c>
      <c r="R5018" s="2">
        <v>75.599999999999994</v>
      </c>
      <c r="S5018" s="2">
        <v>25.5</v>
      </c>
      <c r="T5018" s="2">
        <v>4</v>
      </c>
      <c r="U5018" s="2">
        <f t="shared" si="78"/>
        <v>105.1</v>
      </c>
    </row>
    <row r="5019" spans="1:21" x14ac:dyDescent="0.2">
      <c r="A5019" t="s">
        <v>22</v>
      </c>
      <c r="B5019" s="3">
        <v>45053</v>
      </c>
      <c r="C5019" s="10" t="str">
        <f>TEXT(data[[#This Row],[Date]],"mmmm")</f>
        <v>May</v>
      </c>
      <c r="D5019" t="s">
        <v>12</v>
      </c>
      <c r="E5019" t="s">
        <v>13</v>
      </c>
      <c r="F5019" t="s">
        <v>20</v>
      </c>
      <c r="G5019" t="s">
        <v>21</v>
      </c>
      <c r="H5019" s="11">
        <v>1986.6000000000001</v>
      </c>
      <c r="I5019" s="11">
        <v>21.455280000000002</v>
      </c>
      <c r="J5019" s="13">
        <f>data[[#This Row],[Clicks]]/data[[#This Row],[Impressions]]</f>
        <v>1.0800000000000001E-2</v>
      </c>
      <c r="K5019" s="1">
        <v>0.18</v>
      </c>
      <c r="L5019" s="2">
        <v>3.8619504</v>
      </c>
      <c r="M5019">
        <v>4</v>
      </c>
      <c r="N5019" s="1">
        <f>IF(data[[#This Row],[Conversions]]=0,0,data[[#This Row],[Spend, Dollars]]/data[[#This Row],[Conversions]])</f>
        <v>0.9654876</v>
      </c>
      <c r="O5019" s="13">
        <f>data[[#This Row],[Conversions]]/data[[#This Row],[Clicks]]</f>
        <v>0.18643429496142672</v>
      </c>
      <c r="P5019" s="11">
        <v>48</v>
      </c>
      <c r="Q5019" s="11">
        <f>IF(data[[#This Row],[Spend, Dollars]]=0,0,data[[#This Row],[Total conversion value, Dollars]]/data[[#This Row],[Spend, Dollars]])</f>
        <v>12.42895299742845</v>
      </c>
      <c r="R5019" s="2">
        <v>19.2</v>
      </c>
      <c r="S5019" s="2">
        <v>1.5</v>
      </c>
      <c r="T5019" s="2">
        <v>6</v>
      </c>
      <c r="U5019" s="2">
        <f t="shared" si="78"/>
        <v>26.7</v>
      </c>
    </row>
    <row r="5020" spans="1:21" x14ac:dyDescent="0.2">
      <c r="A5020" t="s">
        <v>22</v>
      </c>
      <c r="B5020" s="3">
        <v>45054</v>
      </c>
      <c r="C5020" s="10" t="str">
        <f>TEXT(data[[#This Row],[Date]],"mmmm")</f>
        <v>May</v>
      </c>
      <c r="D5020" t="s">
        <v>12</v>
      </c>
      <c r="E5020" t="s">
        <v>13</v>
      </c>
      <c r="F5020" t="s">
        <v>20</v>
      </c>
      <c r="G5020" t="s">
        <v>21</v>
      </c>
      <c r="H5020" s="11">
        <v>1771</v>
      </c>
      <c r="I5020" s="11">
        <v>19.303900000000006</v>
      </c>
      <c r="J5020" s="13">
        <f>data[[#This Row],[Clicks]]/data[[#This Row],[Impressions]]</f>
        <v>1.0900000000000003E-2</v>
      </c>
      <c r="K5020" s="1">
        <v>0.79</v>
      </c>
      <c r="L5020" s="2">
        <v>15.250081000000005</v>
      </c>
      <c r="M5020">
        <v>0</v>
      </c>
      <c r="N5020" s="1">
        <f>IF(data[[#This Row],[Conversions]]=0,0,data[[#This Row],[Spend, Dollars]]/data[[#This Row],[Conversions]])</f>
        <v>0</v>
      </c>
      <c r="O5020" s="13">
        <f>data[[#This Row],[Conversions]]/data[[#This Row],[Clicks]]</f>
        <v>0</v>
      </c>
      <c r="P5020" s="11">
        <v>88.48</v>
      </c>
      <c r="Q5020" s="11">
        <f>IF(data[[#This Row],[Spend, Dollars]]=0,0,data[[#This Row],[Total conversion value, Dollars]]/data[[#This Row],[Spend, Dollars]])</f>
        <v>5.8019363962722545</v>
      </c>
      <c r="R5020" s="2">
        <v>58.8</v>
      </c>
      <c r="S5020" s="2">
        <v>28.5</v>
      </c>
      <c r="T5020" s="2">
        <v>1</v>
      </c>
      <c r="U5020" s="2">
        <f t="shared" si="78"/>
        <v>88.3</v>
      </c>
    </row>
    <row r="5021" spans="1:21" x14ac:dyDescent="0.2">
      <c r="A5021" t="s">
        <v>22</v>
      </c>
      <c r="B5021" s="3">
        <v>45055</v>
      </c>
      <c r="C5021" s="10" t="str">
        <f>TEXT(data[[#This Row],[Date]],"mmmm")</f>
        <v>May</v>
      </c>
      <c r="D5021" t="s">
        <v>12</v>
      </c>
      <c r="E5021" t="s">
        <v>13</v>
      </c>
      <c r="F5021" t="s">
        <v>20</v>
      </c>
      <c r="G5021" t="s">
        <v>21</v>
      </c>
      <c r="H5021" s="11">
        <v>1332.6000000000001</v>
      </c>
      <c r="I5021" s="11">
        <v>15.191640000000001</v>
      </c>
      <c r="J5021" s="13">
        <f>data[[#This Row],[Clicks]]/data[[#This Row],[Impressions]]</f>
        <v>1.14E-2</v>
      </c>
      <c r="K5021" s="1">
        <v>1.06</v>
      </c>
      <c r="L5021" s="2">
        <v>16.103138400000002</v>
      </c>
      <c r="M5021">
        <v>4</v>
      </c>
      <c r="N5021" s="1">
        <f>IF(data[[#This Row],[Conversions]]=0,0,data[[#This Row],[Spend, Dollars]]/data[[#This Row],[Conversions]])</f>
        <v>4.0257846000000006</v>
      </c>
      <c r="O5021" s="13">
        <f>data[[#This Row],[Conversions]]/data[[#This Row],[Clicks]]</f>
        <v>0.26330271122801752</v>
      </c>
      <c r="P5021" s="11">
        <v>42.400000000000006</v>
      </c>
      <c r="Q5021" s="11">
        <f>IF(data[[#This Row],[Spend, Dollars]]=0,0,data[[#This Row],[Total conversion value, Dollars]]/data[[#This Row],[Spend, Dollars]])</f>
        <v>2.6330271122801752</v>
      </c>
      <c r="R5021" s="2">
        <v>50.4</v>
      </c>
      <c r="S5021" s="2">
        <v>30</v>
      </c>
      <c r="T5021" s="2">
        <v>0</v>
      </c>
      <c r="U5021" s="2">
        <f t="shared" si="78"/>
        <v>80.400000000000006</v>
      </c>
    </row>
    <row r="5022" spans="1:21" x14ac:dyDescent="0.2">
      <c r="A5022" t="s">
        <v>22</v>
      </c>
      <c r="B5022" s="3">
        <v>45056</v>
      </c>
      <c r="C5022" s="10" t="str">
        <f>TEXT(data[[#This Row],[Date]],"mmmm")</f>
        <v>May</v>
      </c>
      <c r="D5022" t="s">
        <v>12</v>
      </c>
      <c r="E5022" t="s">
        <v>13</v>
      </c>
      <c r="F5022" t="s">
        <v>20</v>
      </c>
      <c r="G5022" t="s">
        <v>21</v>
      </c>
      <c r="H5022" s="11">
        <v>1570</v>
      </c>
      <c r="I5022" s="11">
        <v>19.625</v>
      </c>
      <c r="J5022" s="13">
        <f>data[[#This Row],[Clicks]]/data[[#This Row],[Impressions]]</f>
        <v>1.2500000000000001E-2</v>
      </c>
      <c r="K5022" s="1">
        <v>1.27</v>
      </c>
      <c r="L5022" s="2">
        <v>24.923750000000002</v>
      </c>
      <c r="M5022">
        <v>2</v>
      </c>
      <c r="N5022" s="1">
        <f>IF(data[[#This Row],[Conversions]]=0,0,data[[#This Row],[Spend, Dollars]]/data[[#This Row],[Conversions]])</f>
        <v>12.461875000000001</v>
      </c>
      <c r="O5022" s="13">
        <f>data[[#This Row],[Conversions]]/data[[#This Row],[Clicks]]</f>
        <v>0.10191082802547771</v>
      </c>
      <c r="P5022" s="11">
        <v>40.32</v>
      </c>
      <c r="Q5022" s="11">
        <f>IF(data[[#This Row],[Spend, Dollars]]=0,0,data[[#This Row],[Total conversion value, Dollars]]/data[[#This Row],[Spend, Dollars]])</f>
        <v>1.6177340889713625</v>
      </c>
      <c r="R5022" s="2">
        <v>19.2</v>
      </c>
      <c r="S5022" s="2">
        <v>12</v>
      </c>
      <c r="T5022" s="2">
        <v>0</v>
      </c>
      <c r="U5022" s="2">
        <f t="shared" si="78"/>
        <v>31.2</v>
      </c>
    </row>
    <row r="5023" spans="1:21" x14ac:dyDescent="0.2">
      <c r="A5023" t="s">
        <v>22</v>
      </c>
      <c r="B5023" s="3">
        <v>45057</v>
      </c>
      <c r="C5023" s="10" t="str">
        <f>TEXT(data[[#This Row],[Date]],"mmmm")</f>
        <v>May</v>
      </c>
      <c r="D5023" t="s">
        <v>12</v>
      </c>
      <c r="E5023" t="s">
        <v>13</v>
      </c>
      <c r="F5023" t="s">
        <v>20</v>
      </c>
      <c r="G5023" t="s">
        <v>21</v>
      </c>
      <c r="H5023" s="11">
        <v>1743</v>
      </c>
      <c r="I5023" s="11">
        <v>22.833300000000005</v>
      </c>
      <c r="J5023" s="13">
        <f>data[[#This Row],[Clicks]]/data[[#This Row],[Impressions]]</f>
        <v>1.3100000000000002E-2</v>
      </c>
      <c r="K5023" s="1">
        <v>0.43999999999999995</v>
      </c>
      <c r="L5023" s="2">
        <v>10.046652000000002</v>
      </c>
      <c r="M5023">
        <v>1</v>
      </c>
      <c r="N5023" s="1">
        <f>IF(data[[#This Row],[Conversions]]=0,0,data[[#This Row],[Spend, Dollars]]/data[[#This Row],[Conversions]])</f>
        <v>10.046652000000002</v>
      </c>
      <c r="O5023" s="13">
        <f>data[[#This Row],[Conversions]]/data[[#This Row],[Clicks]]</f>
        <v>4.3795684373261846E-2</v>
      </c>
      <c r="P5023" s="11">
        <v>48.800000000000004</v>
      </c>
      <c r="Q5023" s="11">
        <f>IF(data[[#This Row],[Spend, Dollars]]=0,0,data[[#This Row],[Total conversion value, Dollars]]/data[[#This Row],[Spend, Dollars]])</f>
        <v>4.857339539579951</v>
      </c>
      <c r="R5023" s="2">
        <v>36</v>
      </c>
      <c r="S5023" s="2">
        <v>28.5</v>
      </c>
      <c r="T5023" s="2">
        <v>1</v>
      </c>
      <c r="U5023" s="2">
        <f t="shared" si="78"/>
        <v>65.5</v>
      </c>
    </row>
    <row r="5024" spans="1:21" x14ac:dyDescent="0.2">
      <c r="A5024" t="s">
        <v>22</v>
      </c>
      <c r="B5024" s="3">
        <v>45058</v>
      </c>
      <c r="C5024" s="10" t="str">
        <f>TEXT(data[[#This Row],[Date]],"mmmm")</f>
        <v>May</v>
      </c>
      <c r="D5024" t="s">
        <v>12</v>
      </c>
      <c r="E5024" t="s">
        <v>13</v>
      </c>
      <c r="F5024" t="s">
        <v>20</v>
      </c>
      <c r="G5024" t="s">
        <v>21</v>
      </c>
      <c r="H5024" s="11">
        <v>1551.4</v>
      </c>
      <c r="I5024" s="11">
        <v>21.254180000000002</v>
      </c>
      <c r="J5024" s="13">
        <f>data[[#This Row],[Clicks]]/data[[#This Row],[Impressions]]</f>
        <v>1.37E-2</v>
      </c>
      <c r="K5024" s="1">
        <v>0.35</v>
      </c>
      <c r="L5024" s="2">
        <v>7.4389630000000002</v>
      </c>
      <c r="M5024">
        <v>3</v>
      </c>
      <c r="N5024" s="1">
        <f>IF(data[[#This Row],[Conversions]]=0,0,data[[#This Row],[Spend, Dollars]]/data[[#This Row],[Conversions]])</f>
        <v>2.4796543333333334</v>
      </c>
      <c r="O5024" s="13">
        <f>data[[#This Row],[Conversions]]/data[[#This Row],[Clicks]]</f>
        <v>0.14114870580751643</v>
      </c>
      <c r="P5024" s="11">
        <v>41.44</v>
      </c>
      <c r="Q5024" s="11">
        <f>IF(data[[#This Row],[Spend, Dollars]]=0,0,data[[#This Row],[Total conversion value, Dollars]]/data[[#This Row],[Spend, Dollars]])</f>
        <v>5.5706689225366484</v>
      </c>
      <c r="R5024" s="2">
        <v>43.199999999999996</v>
      </c>
      <c r="S5024" s="2">
        <v>15</v>
      </c>
      <c r="T5024" s="2">
        <v>2</v>
      </c>
      <c r="U5024" s="2">
        <f t="shared" si="78"/>
        <v>60.199999999999996</v>
      </c>
    </row>
    <row r="5025" spans="1:21" x14ac:dyDescent="0.2">
      <c r="A5025" t="s">
        <v>22</v>
      </c>
      <c r="B5025" s="3">
        <v>45059</v>
      </c>
      <c r="C5025" s="10" t="str">
        <f>TEXT(data[[#This Row],[Date]],"mmmm")</f>
        <v>May</v>
      </c>
      <c r="D5025" t="s">
        <v>12</v>
      </c>
      <c r="E5025" t="s">
        <v>13</v>
      </c>
      <c r="F5025" t="s">
        <v>20</v>
      </c>
      <c r="G5025" t="s">
        <v>21</v>
      </c>
      <c r="H5025" s="11">
        <v>1699.2</v>
      </c>
      <c r="I5025" s="11">
        <v>20.90016</v>
      </c>
      <c r="J5025" s="13">
        <f>data[[#This Row],[Clicks]]/data[[#This Row],[Impressions]]</f>
        <v>1.23E-2</v>
      </c>
      <c r="K5025" s="1">
        <v>1.21</v>
      </c>
      <c r="L5025" s="2">
        <v>25.289193599999997</v>
      </c>
      <c r="M5025">
        <v>3</v>
      </c>
      <c r="N5025" s="1">
        <f>IF(data[[#This Row],[Conversions]]=0,0,data[[#This Row],[Spend, Dollars]]/data[[#This Row],[Conversions]])</f>
        <v>8.4297311999999991</v>
      </c>
      <c r="O5025" s="13">
        <f>data[[#This Row],[Conversions]]/data[[#This Row],[Clicks]]</f>
        <v>0.14353957098893022</v>
      </c>
      <c r="P5025" s="11">
        <v>8</v>
      </c>
      <c r="Q5025" s="11">
        <f>IF(data[[#This Row],[Spend, Dollars]]=0,0,data[[#This Row],[Total conversion value, Dollars]]/data[[#This Row],[Spend, Dollars]])</f>
        <v>0.31634065231720165</v>
      </c>
      <c r="R5025" s="2">
        <v>87.6</v>
      </c>
      <c r="S5025" s="2">
        <v>6</v>
      </c>
      <c r="T5025" s="2">
        <v>5</v>
      </c>
      <c r="U5025" s="2">
        <f t="shared" si="78"/>
        <v>98.6</v>
      </c>
    </row>
    <row r="5026" spans="1:21" x14ac:dyDescent="0.2">
      <c r="A5026" t="s">
        <v>22</v>
      </c>
      <c r="B5026" s="3">
        <v>45060</v>
      </c>
      <c r="C5026" s="10" t="str">
        <f>TEXT(data[[#This Row],[Date]],"mmmm")</f>
        <v>May</v>
      </c>
      <c r="D5026" t="s">
        <v>12</v>
      </c>
      <c r="E5026" t="s">
        <v>13</v>
      </c>
      <c r="F5026" t="s">
        <v>20</v>
      </c>
      <c r="G5026" t="s">
        <v>21</v>
      </c>
      <c r="H5026" s="11">
        <v>1676.8000000000002</v>
      </c>
      <c r="I5026" s="11">
        <v>15.426560000000002</v>
      </c>
      <c r="J5026" s="13">
        <f>data[[#This Row],[Clicks]]/data[[#This Row],[Impressions]]</f>
        <v>9.1999999999999998E-3</v>
      </c>
      <c r="K5026" s="1">
        <v>1.01</v>
      </c>
      <c r="L5026" s="2">
        <v>15.580825600000002</v>
      </c>
      <c r="M5026">
        <v>3</v>
      </c>
      <c r="N5026" s="1">
        <f>IF(data[[#This Row],[Conversions]]=0,0,data[[#This Row],[Spend, Dollars]]/data[[#This Row],[Conversions]])</f>
        <v>5.1936085333333342</v>
      </c>
      <c r="O5026" s="13">
        <f>data[[#This Row],[Conversions]]/data[[#This Row],[Clicks]]</f>
        <v>0.19446979754397609</v>
      </c>
      <c r="P5026" s="11">
        <v>45.6</v>
      </c>
      <c r="Q5026" s="11">
        <f>IF(data[[#This Row],[Spend, Dollars]]=0,0,data[[#This Row],[Total conversion value, Dollars]]/data[[#This Row],[Spend, Dollars]])</f>
        <v>2.926674180859838</v>
      </c>
      <c r="R5026" s="2">
        <v>46.8</v>
      </c>
      <c r="S5026" s="2">
        <v>34.5</v>
      </c>
      <c r="T5026" s="2">
        <v>6</v>
      </c>
      <c r="U5026" s="2">
        <f t="shared" si="78"/>
        <v>87.3</v>
      </c>
    </row>
    <row r="5027" spans="1:21" x14ac:dyDescent="0.2">
      <c r="A5027" t="s">
        <v>22</v>
      </c>
      <c r="B5027" s="3">
        <v>45061</v>
      </c>
      <c r="C5027" s="10" t="str">
        <f>TEXT(data[[#This Row],[Date]],"mmmm")</f>
        <v>May</v>
      </c>
      <c r="D5027" t="s">
        <v>12</v>
      </c>
      <c r="E5027" t="s">
        <v>13</v>
      </c>
      <c r="F5027" t="s">
        <v>20</v>
      </c>
      <c r="G5027" t="s">
        <v>21</v>
      </c>
      <c r="H5027" s="11">
        <v>1912.8000000000002</v>
      </c>
      <c r="I5027" s="11">
        <v>21.614640000000005</v>
      </c>
      <c r="J5027" s="13">
        <f>data[[#This Row],[Clicks]]/data[[#This Row],[Impressions]]</f>
        <v>1.1300000000000001E-2</v>
      </c>
      <c r="K5027" s="1">
        <v>1.2800000000000002</v>
      </c>
      <c r="L5027" s="2">
        <v>27.666739200000013</v>
      </c>
      <c r="M5027">
        <v>1</v>
      </c>
      <c r="N5027" s="1">
        <f>IF(data[[#This Row],[Conversions]]=0,0,data[[#This Row],[Spend, Dollars]]/data[[#This Row],[Conversions]])</f>
        <v>27.666739200000013</v>
      </c>
      <c r="O5027" s="13">
        <f>data[[#This Row],[Conversions]]/data[[#This Row],[Clicks]]</f>
        <v>4.6264938948786555E-2</v>
      </c>
      <c r="P5027" s="11">
        <v>15.200000000000001</v>
      </c>
      <c r="Q5027" s="11">
        <f>IF(data[[#This Row],[Spend, Dollars]]=0,0,data[[#This Row],[Total conversion value, Dollars]]/data[[#This Row],[Spend, Dollars]])</f>
        <v>0.54939615001684017</v>
      </c>
      <c r="R5027" s="2">
        <v>76.8</v>
      </c>
      <c r="S5027" s="2">
        <v>0</v>
      </c>
      <c r="T5027" s="2">
        <v>4</v>
      </c>
      <c r="U5027" s="2">
        <f t="shared" si="78"/>
        <v>80.8</v>
      </c>
    </row>
    <row r="5028" spans="1:21" x14ac:dyDescent="0.2">
      <c r="A5028" t="s">
        <v>22</v>
      </c>
      <c r="B5028" s="3">
        <v>45062</v>
      </c>
      <c r="C5028" s="10" t="str">
        <f>TEXT(data[[#This Row],[Date]],"mmmm")</f>
        <v>May</v>
      </c>
      <c r="D5028" t="s">
        <v>12</v>
      </c>
      <c r="E5028" t="s">
        <v>13</v>
      </c>
      <c r="F5028" t="s">
        <v>20</v>
      </c>
      <c r="G5028" t="s">
        <v>21</v>
      </c>
      <c r="H5028" s="11">
        <v>1670.4</v>
      </c>
      <c r="I5028" s="11">
        <v>17.205120000000004</v>
      </c>
      <c r="J5028" s="13">
        <f>data[[#This Row],[Clicks]]/data[[#This Row],[Impressions]]</f>
        <v>1.0300000000000002E-2</v>
      </c>
      <c r="K5028" s="1">
        <v>1.41</v>
      </c>
      <c r="L5028" s="2">
        <v>24.259219200000004</v>
      </c>
      <c r="M5028">
        <v>4</v>
      </c>
      <c r="N5028" s="1">
        <f>IF(data[[#This Row],[Conversions]]=0,0,data[[#This Row],[Spend, Dollars]]/data[[#This Row],[Conversions]])</f>
        <v>6.064804800000001</v>
      </c>
      <c r="O5028" s="13">
        <f>data[[#This Row],[Conversions]]/data[[#This Row],[Clicks]]</f>
        <v>0.23248893352676406</v>
      </c>
      <c r="P5028" s="11">
        <v>8</v>
      </c>
      <c r="Q5028" s="11">
        <f>IF(data[[#This Row],[Spend, Dollars]]=0,0,data[[#This Row],[Total conversion value, Dollars]]/data[[#This Row],[Spend, Dollars]])</f>
        <v>0.32977153691739586</v>
      </c>
      <c r="R5028" s="2">
        <v>21.599999999999998</v>
      </c>
      <c r="S5028" s="2">
        <v>3</v>
      </c>
      <c r="T5028" s="2">
        <v>6</v>
      </c>
      <c r="U5028" s="2">
        <f t="shared" si="78"/>
        <v>30.599999999999998</v>
      </c>
    </row>
    <row r="5029" spans="1:21" x14ac:dyDescent="0.2">
      <c r="A5029" t="s">
        <v>22</v>
      </c>
      <c r="B5029" s="3">
        <v>45063</v>
      </c>
      <c r="C5029" s="10" t="str">
        <f>TEXT(data[[#This Row],[Date]],"mmmm")</f>
        <v>May</v>
      </c>
      <c r="D5029" t="s">
        <v>12</v>
      </c>
      <c r="E5029" t="s">
        <v>13</v>
      </c>
      <c r="F5029" t="s">
        <v>20</v>
      </c>
      <c r="G5029" t="s">
        <v>21</v>
      </c>
      <c r="H5029" s="11">
        <v>2071.6000000000004</v>
      </c>
      <c r="I5029" s="11">
        <v>20.716000000000001</v>
      </c>
      <c r="J5029" s="13">
        <f>data[[#This Row],[Clicks]]/data[[#This Row],[Impressions]]</f>
        <v>9.9999999999999985E-3</v>
      </c>
      <c r="K5029" s="1">
        <v>1.1899999999999997</v>
      </c>
      <c r="L5029" s="2">
        <v>24.652039999999996</v>
      </c>
      <c r="M5029">
        <v>5</v>
      </c>
      <c r="N5029" s="1">
        <f>IF(data[[#This Row],[Conversions]]=0,0,data[[#This Row],[Spend, Dollars]]/data[[#This Row],[Conversions]])</f>
        <v>4.930407999999999</v>
      </c>
      <c r="O5029" s="13">
        <f>data[[#This Row],[Conversions]]/data[[#This Row],[Clicks]]</f>
        <v>0.24135933577910793</v>
      </c>
      <c r="P5029" s="11">
        <v>36.4</v>
      </c>
      <c r="Q5029" s="11">
        <f>IF(data[[#This Row],[Spend, Dollars]]=0,0,data[[#This Row],[Total conversion value, Dollars]]/data[[#This Row],[Spend, Dollars]])</f>
        <v>1.4765512306486606</v>
      </c>
      <c r="R5029" s="2">
        <v>38.4</v>
      </c>
      <c r="S5029" s="2">
        <v>28.5</v>
      </c>
      <c r="T5029" s="2">
        <v>3</v>
      </c>
      <c r="U5029" s="2">
        <f t="shared" si="78"/>
        <v>69.900000000000006</v>
      </c>
    </row>
    <row r="5030" spans="1:21" x14ac:dyDescent="0.2">
      <c r="A5030" t="s">
        <v>22</v>
      </c>
      <c r="B5030" s="3">
        <v>45064</v>
      </c>
      <c r="C5030" s="10" t="str">
        <f>TEXT(data[[#This Row],[Date]],"mmmm")</f>
        <v>May</v>
      </c>
      <c r="D5030" t="s">
        <v>12</v>
      </c>
      <c r="E5030" t="s">
        <v>13</v>
      </c>
      <c r="F5030" t="s">
        <v>20</v>
      </c>
      <c r="G5030" t="s">
        <v>21</v>
      </c>
      <c r="H5030" s="11">
        <v>1852.2</v>
      </c>
      <c r="I5030" s="11">
        <v>16.85502</v>
      </c>
      <c r="J5030" s="13">
        <f>data[[#This Row],[Clicks]]/data[[#This Row],[Impressions]]</f>
        <v>9.1000000000000004E-3</v>
      </c>
      <c r="K5030" s="1">
        <v>0.99</v>
      </c>
      <c r="L5030" s="2">
        <v>16.686469800000001</v>
      </c>
      <c r="M5030">
        <v>2</v>
      </c>
      <c r="N5030" s="1">
        <f>IF(data[[#This Row],[Conversions]]=0,0,data[[#This Row],[Spend, Dollars]]/data[[#This Row],[Conversions]])</f>
        <v>8.3432349000000006</v>
      </c>
      <c r="O5030" s="13">
        <f>data[[#This Row],[Conversions]]/data[[#This Row],[Clicks]]</f>
        <v>0.11865901078729067</v>
      </c>
      <c r="P5030" s="11">
        <v>89.039999999999992</v>
      </c>
      <c r="Q5030" s="11">
        <f>IF(data[[#This Row],[Spend, Dollars]]=0,0,data[[#This Row],[Total conversion value, Dollars]]/data[[#This Row],[Spend, Dollars]])</f>
        <v>5.3360597578284645</v>
      </c>
      <c r="R5030" s="2">
        <v>72</v>
      </c>
      <c r="S5030" s="2">
        <v>4.5</v>
      </c>
      <c r="T5030" s="2">
        <v>5</v>
      </c>
      <c r="U5030" s="2">
        <f t="shared" si="78"/>
        <v>81.5</v>
      </c>
    </row>
    <row r="5031" spans="1:21" x14ac:dyDescent="0.2">
      <c r="A5031" t="s">
        <v>22</v>
      </c>
      <c r="B5031" s="3">
        <v>45065</v>
      </c>
      <c r="C5031" s="10" t="str">
        <f>TEXT(data[[#This Row],[Date]],"mmmm")</f>
        <v>May</v>
      </c>
      <c r="D5031" t="s">
        <v>12</v>
      </c>
      <c r="E5031" t="s">
        <v>13</v>
      </c>
      <c r="F5031" t="s">
        <v>20</v>
      </c>
      <c r="G5031" t="s">
        <v>21</v>
      </c>
      <c r="H5031" s="11">
        <v>1214.2</v>
      </c>
      <c r="I5031" s="11">
        <v>14.084719999999999</v>
      </c>
      <c r="J5031" s="13">
        <f>data[[#This Row],[Clicks]]/data[[#This Row],[Impressions]]</f>
        <v>1.1599999999999999E-2</v>
      </c>
      <c r="K5031" s="1">
        <v>0.90000000000000013</v>
      </c>
      <c r="L5031" s="2">
        <v>12.676248000000001</v>
      </c>
      <c r="M5031">
        <v>3</v>
      </c>
      <c r="N5031" s="1">
        <f>IF(data[[#This Row],[Conversions]]=0,0,data[[#This Row],[Spend, Dollars]]/data[[#This Row],[Conversions]])</f>
        <v>4.2254160000000001</v>
      </c>
      <c r="O5031" s="13">
        <f>data[[#This Row],[Conversions]]/data[[#This Row],[Clicks]]</f>
        <v>0.21299677948869414</v>
      </c>
      <c r="P5031" s="11">
        <v>3.2</v>
      </c>
      <c r="Q5031" s="11">
        <f>IF(data[[#This Row],[Spend, Dollars]]=0,0,data[[#This Row],[Total conversion value, Dollars]]/data[[#This Row],[Spend, Dollars]])</f>
        <v>0.25244062754215602</v>
      </c>
      <c r="R5031" s="2">
        <v>64.8</v>
      </c>
      <c r="S5031" s="2">
        <v>3</v>
      </c>
      <c r="T5031" s="2">
        <v>6</v>
      </c>
      <c r="U5031" s="2">
        <f t="shared" si="78"/>
        <v>73.8</v>
      </c>
    </row>
    <row r="5032" spans="1:21" x14ac:dyDescent="0.2">
      <c r="A5032" t="s">
        <v>22</v>
      </c>
      <c r="B5032" s="3">
        <v>45066</v>
      </c>
      <c r="C5032" s="10" t="str">
        <f>TEXT(data[[#This Row],[Date]],"mmmm")</f>
        <v>May</v>
      </c>
      <c r="D5032" t="s">
        <v>12</v>
      </c>
      <c r="E5032" t="s">
        <v>13</v>
      </c>
      <c r="F5032" t="s">
        <v>20</v>
      </c>
      <c r="G5032" t="s">
        <v>21</v>
      </c>
      <c r="H5032" s="11">
        <v>1613.4</v>
      </c>
      <c r="I5032" s="11">
        <v>19.199460000000002</v>
      </c>
      <c r="J5032" s="13">
        <f>data[[#This Row],[Clicks]]/data[[#This Row],[Impressions]]</f>
        <v>1.1900000000000001E-2</v>
      </c>
      <c r="K5032" s="1">
        <v>0.37</v>
      </c>
      <c r="L5032" s="2">
        <v>7.1038002000000002</v>
      </c>
      <c r="M5032">
        <v>1</v>
      </c>
      <c r="N5032" s="1">
        <f>IF(data[[#This Row],[Conversions]]=0,0,data[[#This Row],[Spend, Dollars]]/data[[#This Row],[Conversions]])</f>
        <v>7.1038002000000002</v>
      </c>
      <c r="O5032" s="13">
        <f>data[[#This Row],[Conversions]]/data[[#This Row],[Clicks]]</f>
        <v>5.2084798218283219E-2</v>
      </c>
      <c r="P5032" s="11">
        <v>31.200000000000003</v>
      </c>
      <c r="Q5032" s="11">
        <f>IF(data[[#This Row],[Spend, Dollars]]=0,0,data[[#This Row],[Total conversion value, Dollars]]/data[[#This Row],[Spend, Dollars]])</f>
        <v>4.3920154173255046</v>
      </c>
      <c r="R5032" s="2">
        <v>38.4</v>
      </c>
      <c r="S5032" s="2">
        <v>3</v>
      </c>
      <c r="T5032" s="2">
        <v>1</v>
      </c>
      <c r="U5032" s="2">
        <f t="shared" si="78"/>
        <v>42.4</v>
      </c>
    </row>
    <row r="5033" spans="1:21" x14ac:dyDescent="0.2">
      <c r="A5033" t="s">
        <v>22</v>
      </c>
      <c r="B5033" s="3">
        <v>45067</v>
      </c>
      <c r="C5033" s="10" t="str">
        <f>TEXT(data[[#This Row],[Date]],"mmmm")</f>
        <v>May</v>
      </c>
      <c r="D5033" t="s">
        <v>12</v>
      </c>
      <c r="E5033" t="s">
        <v>13</v>
      </c>
      <c r="F5033" t="s">
        <v>20</v>
      </c>
      <c r="G5033" t="s">
        <v>21</v>
      </c>
      <c r="H5033" s="11">
        <v>1437.4</v>
      </c>
      <c r="I5033" s="11">
        <v>15.092700000000002</v>
      </c>
      <c r="J5033" s="13">
        <f>data[[#This Row],[Clicks]]/data[[#This Row],[Impressions]]</f>
        <v>1.0500000000000001E-2</v>
      </c>
      <c r="K5033" s="1">
        <v>0.9900000000000001</v>
      </c>
      <c r="L5033" s="2">
        <v>14.941773000000003</v>
      </c>
      <c r="M5033">
        <v>1</v>
      </c>
      <c r="N5033" s="1">
        <f>IF(data[[#This Row],[Conversions]]=0,0,data[[#This Row],[Spend, Dollars]]/data[[#This Row],[Conversions]])</f>
        <v>14.941773000000003</v>
      </c>
      <c r="O5033" s="13">
        <f>data[[#This Row],[Conversions]]/data[[#This Row],[Clicks]]</f>
        <v>6.6257197188044542E-2</v>
      </c>
      <c r="P5033" s="11">
        <v>63.839999999999996</v>
      </c>
      <c r="Q5033" s="11">
        <f>IF(data[[#This Row],[Spend, Dollars]]=0,0,data[[#This Row],[Total conversion value, Dollars]]/data[[#This Row],[Spend, Dollars]])</f>
        <v>4.2725853217017811</v>
      </c>
      <c r="R5033" s="2">
        <v>31.2</v>
      </c>
      <c r="S5033" s="2">
        <v>0</v>
      </c>
      <c r="T5033" s="2">
        <v>7</v>
      </c>
      <c r="U5033" s="2">
        <f t="shared" si="78"/>
        <v>38.200000000000003</v>
      </c>
    </row>
    <row r="5034" spans="1:21" x14ac:dyDescent="0.2">
      <c r="A5034" t="s">
        <v>22</v>
      </c>
      <c r="B5034" s="3">
        <v>45068</v>
      </c>
      <c r="C5034" s="10" t="str">
        <f>TEXT(data[[#This Row],[Date]],"mmmm")</f>
        <v>May</v>
      </c>
      <c r="D5034" t="s">
        <v>12</v>
      </c>
      <c r="E5034" t="s">
        <v>13</v>
      </c>
      <c r="F5034" t="s">
        <v>20</v>
      </c>
      <c r="G5034" t="s">
        <v>21</v>
      </c>
      <c r="H5034" s="11">
        <v>1833.6000000000001</v>
      </c>
      <c r="I5034" s="11">
        <v>16.502400000000002</v>
      </c>
      <c r="J5034" s="13">
        <f>data[[#This Row],[Clicks]]/data[[#This Row],[Impressions]]</f>
        <v>8.9999999999999993E-3</v>
      </c>
      <c r="K5034" s="1">
        <v>0.44000000000000006</v>
      </c>
      <c r="L5034" s="2">
        <v>7.2610560000000017</v>
      </c>
      <c r="M5034">
        <v>2</v>
      </c>
      <c r="N5034" s="1">
        <f>IF(data[[#This Row],[Conversions]]=0,0,data[[#This Row],[Spend, Dollars]]/data[[#This Row],[Conversions]])</f>
        <v>3.6305280000000009</v>
      </c>
      <c r="O5034" s="13">
        <f>data[[#This Row],[Conversions]]/data[[#This Row],[Clicks]]</f>
        <v>0.1211944929222416</v>
      </c>
      <c r="P5034" s="11">
        <v>170.79999999999998</v>
      </c>
      <c r="Q5034" s="11">
        <f>IF(data[[#This Row],[Spend, Dollars]]=0,0,data[[#This Row],[Total conversion value, Dollars]]/data[[#This Row],[Spend, Dollars]])</f>
        <v>23.522749308089615</v>
      </c>
      <c r="R5034" s="2">
        <v>72</v>
      </c>
      <c r="S5034" s="2">
        <v>6</v>
      </c>
      <c r="T5034" s="2">
        <v>2</v>
      </c>
      <c r="U5034" s="2">
        <f t="shared" si="78"/>
        <v>80</v>
      </c>
    </row>
    <row r="5035" spans="1:21" x14ac:dyDescent="0.2">
      <c r="A5035" t="s">
        <v>22</v>
      </c>
      <c r="B5035" s="3">
        <v>45069</v>
      </c>
      <c r="C5035" s="10" t="str">
        <f>TEXT(data[[#This Row],[Date]],"mmmm")</f>
        <v>May</v>
      </c>
      <c r="D5035" t="s">
        <v>12</v>
      </c>
      <c r="E5035" t="s">
        <v>13</v>
      </c>
      <c r="F5035" t="s">
        <v>20</v>
      </c>
      <c r="G5035" t="s">
        <v>21</v>
      </c>
      <c r="H5035" s="11">
        <v>1560.6000000000001</v>
      </c>
      <c r="I5035" s="11">
        <v>12.952980000000002</v>
      </c>
      <c r="J5035" s="13">
        <f>data[[#This Row],[Clicks]]/data[[#This Row],[Impressions]]</f>
        <v>8.3000000000000001E-3</v>
      </c>
      <c r="K5035" s="1">
        <v>1.06</v>
      </c>
      <c r="L5035" s="2">
        <v>13.730158800000003</v>
      </c>
      <c r="M5035">
        <v>3</v>
      </c>
      <c r="N5035" s="1">
        <f>IF(data[[#This Row],[Conversions]]=0,0,data[[#This Row],[Spend, Dollars]]/data[[#This Row],[Conversions]])</f>
        <v>4.5767196000000014</v>
      </c>
      <c r="O5035" s="13">
        <f>data[[#This Row],[Conversions]]/data[[#This Row],[Clicks]]</f>
        <v>0.23160693523806875</v>
      </c>
      <c r="P5035" s="11">
        <v>78.960000000000008</v>
      </c>
      <c r="Q5035" s="11">
        <f>IF(data[[#This Row],[Spend, Dollars]]=0,0,data[[#This Row],[Total conversion value, Dollars]]/data[[#This Row],[Spend, Dollars]])</f>
        <v>5.7508439013829893</v>
      </c>
      <c r="R5035" s="2">
        <v>62.4</v>
      </c>
      <c r="S5035" s="2">
        <v>27</v>
      </c>
      <c r="T5035" s="2">
        <v>6</v>
      </c>
      <c r="U5035" s="2">
        <f t="shared" si="78"/>
        <v>95.4</v>
      </c>
    </row>
    <row r="5036" spans="1:21" x14ac:dyDescent="0.2">
      <c r="A5036" t="s">
        <v>22</v>
      </c>
      <c r="B5036" s="3">
        <v>45070</v>
      </c>
      <c r="C5036" s="10" t="str">
        <f>TEXT(data[[#This Row],[Date]],"mmmm")</f>
        <v>May</v>
      </c>
      <c r="D5036" t="s">
        <v>12</v>
      </c>
      <c r="E5036" t="s">
        <v>13</v>
      </c>
      <c r="F5036" t="s">
        <v>20</v>
      </c>
      <c r="G5036" t="s">
        <v>21</v>
      </c>
      <c r="H5036" s="11">
        <v>1619.8000000000002</v>
      </c>
      <c r="I5036" s="11">
        <v>14.578200000000002</v>
      </c>
      <c r="J5036" s="13">
        <f>data[[#This Row],[Clicks]]/data[[#This Row],[Impressions]]</f>
        <v>9.0000000000000011E-3</v>
      </c>
      <c r="K5036" s="1">
        <v>0.74</v>
      </c>
      <c r="L5036" s="2">
        <v>10.787868000000001</v>
      </c>
      <c r="M5036">
        <v>3</v>
      </c>
      <c r="N5036" s="1">
        <f>IF(data[[#This Row],[Conversions]]=0,0,data[[#This Row],[Spend, Dollars]]/data[[#This Row],[Conversions]])</f>
        <v>3.5959560000000006</v>
      </c>
      <c r="O5036" s="13">
        <f>data[[#This Row],[Conversions]]/data[[#This Row],[Clicks]]</f>
        <v>0.2057867226406552</v>
      </c>
      <c r="P5036" s="11">
        <v>43.68</v>
      </c>
      <c r="Q5036" s="11">
        <f>IF(data[[#This Row],[Spend, Dollars]]=0,0,data[[#This Row],[Total conversion value, Dollars]]/data[[#This Row],[Spend, Dollars]])</f>
        <v>4.0489928130377564</v>
      </c>
      <c r="R5036" s="2">
        <v>7.1999999999999993</v>
      </c>
      <c r="S5036" s="2">
        <v>31.5</v>
      </c>
      <c r="T5036" s="2">
        <v>7</v>
      </c>
      <c r="U5036" s="2">
        <f t="shared" si="78"/>
        <v>45.7</v>
      </c>
    </row>
    <row r="5037" spans="1:21" x14ac:dyDescent="0.2">
      <c r="A5037" t="s">
        <v>22</v>
      </c>
      <c r="B5037" s="3">
        <v>45071</v>
      </c>
      <c r="C5037" s="10" t="str">
        <f>TEXT(data[[#This Row],[Date]],"mmmm")</f>
        <v>May</v>
      </c>
      <c r="D5037" t="s">
        <v>12</v>
      </c>
      <c r="E5037" t="s">
        <v>13</v>
      </c>
      <c r="F5037" t="s">
        <v>20</v>
      </c>
      <c r="G5037" t="s">
        <v>21</v>
      </c>
      <c r="H5037" s="11">
        <v>1658.6000000000001</v>
      </c>
      <c r="I5037" s="11">
        <v>18.410460000000004</v>
      </c>
      <c r="J5037" s="13">
        <f>data[[#This Row],[Clicks]]/data[[#This Row],[Impressions]]</f>
        <v>1.1100000000000002E-2</v>
      </c>
      <c r="K5037" s="1">
        <v>1</v>
      </c>
      <c r="L5037" s="2">
        <v>18.410460000000004</v>
      </c>
      <c r="M5037">
        <v>0</v>
      </c>
      <c r="N5037" s="1">
        <f>IF(data[[#This Row],[Conversions]]=0,0,data[[#This Row],[Spend, Dollars]]/data[[#This Row],[Conversions]])</f>
        <v>0</v>
      </c>
      <c r="O5037" s="13">
        <f>data[[#This Row],[Conversions]]/data[[#This Row],[Clicks]]</f>
        <v>0</v>
      </c>
      <c r="P5037" s="11">
        <v>112.56</v>
      </c>
      <c r="Q5037" s="11">
        <f>IF(data[[#This Row],[Spend, Dollars]]=0,0,data[[#This Row],[Total conversion value, Dollars]]/data[[#This Row],[Spend, Dollars]])</f>
        <v>6.1139156761971174</v>
      </c>
      <c r="R5037" s="2">
        <v>46.8</v>
      </c>
      <c r="S5037" s="2">
        <v>21</v>
      </c>
      <c r="T5037" s="2">
        <v>5</v>
      </c>
      <c r="U5037" s="2">
        <f t="shared" si="78"/>
        <v>72.8</v>
      </c>
    </row>
    <row r="5038" spans="1:21" x14ac:dyDescent="0.2">
      <c r="A5038" t="s">
        <v>22</v>
      </c>
      <c r="B5038" s="3">
        <v>45072</v>
      </c>
      <c r="C5038" s="10" t="str">
        <f>TEXT(data[[#This Row],[Date]],"mmmm")</f>
        <v>May</v>
      </c>
      <c r="D5038" t="s">
        <v>12</v>
      </c>
      <c r="E5038" t="s">
        <v>13</v>
      </c>
      <c r="F5038" t="s">
        <v>20</v>
      </c>
      <c r="G5038" t="s">
        <v>21</v>
      </c>
      <c r="H5038" s="11">
        <v>2099.4</v>
      </c>
      <c r="I5038" s="11">
        <v>21.413880000000002</v>
      </c>
      <c r="J5038" s="13">
        <f>data[[#This Row],[Clicks]]/data[[#This Row],[Impressions]]</f>
        <v>1.0200000000000001E-2</v>
      </c>
      <c r="K5038" s="1">
        <v>0.96000000000000008</v>
      </c>
      <c r="L5038" s="2">
        <v>20.557324800000004</v>
      </c>
      <c r="M5038">
        <v>1</v>
      </c>
      <c r="N5038" s="1">
        <f>IF(data[[#This Row],[Conversions]]=0,0,data[[#This Row],[Spend, Dollars]]/data[[#This Row],[Conversions]])</f>
        <v>20.557324800000004</v>
      </c>
      <c r="O5038" s="13">
        <f>data[[#This Row],[Conversions]]/data[[#This Row],[Clicks]]</f>
        <v>4.6698683283926123E-2</v>
      </c>
      <c r="P5038" s="11">
        <v>49.839999999999996</v>
      </c>
      <c r="Q5038" s="11">
        <f>IF(data[[#This Row],[Spend, Dollars]]=0,0,data[[#This Row],[Total conversion value, Dollars]]/data[[#This Row],[Spend, Dollars]])</f>
        <v>2.4244399738238309</v>
      </c>
      <c r="R5038" s="2">
        <v>28.799999999999997</v>
      </c>
      <c r="S5038" s="2">
        <v>10.5</v>
      </c>
      <c r="T5038" s="2">
        <v>6</v>
      </c>
      <c r="U5038" s="2">
        <f t="shared" si="78"/>
        <v>45.3</v>
      </c>
    </row>
    <row r="5039" spans="1:21" x14ac:dyDescent="0.2">
      <c r="A5039" t="s">
        <v>22</v>
      </c>
      <c r="B5039" s="3">
        <v>45073</v>
      </c>
      <c r="C5039" s="10" t="str">
        <f>TEXT(data[[#This Row],[Date]],"mmmm")</f>
        <v>May</v>
      </c>
      <c r="D5039" t="s">
        <v>12</v>
      </c>
      <c r="E5039" t="s">
        <v>13</v>
      </c>
      <c r="F5039" t="s">
        <v>20</v>
      </c>
      <c r="G5039" t="s">
        <v>21</v>
      </c>
      <c r="H5039" s="11">
        <v>1326.6000000000001</v>
      </c>
      <c r="I5039" s="11">
        <v>17.909099999999999</v>
      </c>
      <c r="J5039" s="13">
        <f>data[[#This Row],[Clicks]]/data[[#This Row],[Impressions]]</f>
        <v>1.3499999999999998E-2</v>
      </c>
      <c r="K5039" s="1">
        <v>1.17</v>
      </c>
      <c r="L5039" s="2">
        <v>20.953646999999997</v>
      </c>
      <c r="M5039">
        <v>1</v>
      </c>
      <c r="N5039" s="1">
        <f>IF(data[[#This Row],[Conversions]]=0,0,data[[#This Row],[Spend, Dollars]]/data[[#This Row],[Conversions]])</f>
        <v>20.953646999999997</v>
      </c>
      <c r="O5039" s="13">
        <f>data[[#This Row],[Conversions]]/data[[#This Row],[Clicks]]</f>
        <v>5.5837535107850202E-2</v>
      </c>
      <c r="P5039" s="11">
        <v>48</v>
      </c>
      <c r="Q5039" s="11">
        <f>IF(data[[#This Row],[Spend, Dollars]]=0,0,data[[#This Row],[Total conversion value, Dollars]]/data[[#This Row],[Spend, Dollars]])</f>
        <v>2.2907706710912907</v>
      </c>
      <c r="R5039" s="2">
        <v>40.799999999999997</v>
      </c>
      <c r="S5039" s="2">
        <v>21</v>
      </c>
      <c r="T5039" s="2">
        <v>6</v>
      </c>
      <c r="U5039" s="2">
        <f t="shared" si="78"/>
        <v>67.8</v>
      </c>
    </row>
    <row r="5040" spans="1:21" x14ac:dyDescent="0.2">
      <c r="A5040" t="s">
        <v>22</v>
      </c>
      <c r="B5040" s="3">
        <v>45074</v>
      </c>
      <c r="C5040" s="10" t="str">
        <f>TEXT(data[[#This Row],[Date]],"mmmm")</f>
        <v>May</v>
      </c>
      <c r="D5040" t="s">
        <v>12</v>
      </c>
      <c r="E5040" t="s">
        <v>13</v>
      </c>
      <c r="F5040" t="s">
        <v>20</v>
      </c>
      <c r="G5040" t="s">
        <v>21</v>
      </c>
      <c r="H5040" s="11">
        <v>2104</v>
      </c>
      <c r="I5040" s="11">
        <v>18.936000000000003</v>
      </c>
      <c r="J5040" s="13">
        <f>data[[#This Row],[Clicks]]/data[[#This Row],[Impressions]]</f>
        <v>9.0000000000000011E-3</v>
      </c>
      <c r="K5040" s="1">
        <v>0.51</v>
      </c>
      <c r="L5040" s="2">
        <v>9.6573600000000024</v>
      </c>
      <c r="M5040">
        <v>3</v>
      </c>
      <c r="N5040" s="1">
        <f>IF(data[[#This Row],[Conversions]]=0,0,data[[#This Row],[Spend, Dollars]]/data[[#This Row],[Conversions]])</f>
        <v>3.2191200000000006</v>
      </c>
      <c r="O5040" s="13">
        <f>data[[#This Row],[Conversions]]/data[[#This Row],[Clicks]]</f>
        <v>0.15842839036755382</v>
      </c>
      <c r="P5040" s="11">
        <v>115.36</v>
      </c>
      <c r="Q5040" s="11">
        <f>IF(data[[#This Row],[Spend, Dollars]]=0,0,data[[#This Row],[Total conversion value, Dollars]]/data[[#This Row],[Spend, Dollars]])</f>
        <v>11.945293537778438</v>
      </c>
      <c r="R5040" s="2">
        <v>18</v>
      </c>
      <c r="S5040" s="2">
        <v>28.5</v>
      </c>
      <c r="T5040" s="2">
        <v>6</v>
      </c>
      <c r="U5040" s="2">
        <f t="shared" si="78"/>
        <v>52.5</v>
      </c>
    </row>
    <row r="5041" spans="1:21" x14ac:dyDescent="0.2">
      <c r="A5041" t="s">
        <v>22</v>
      </c>
      <c r="B5041" s="3">
        <v>45075</v>
      </c>
      <c r="C5041" s="10" t="str">
        <f>TEXT(data[[#This Row],[Date]],"mmmm")</f>
        <v>May</v>
      </c>
      <c r="D5041" t="s">
        <v>12</v>
      </c>
      <c r="E5041" t="s">
        <v>13</v>
      </c>
      <c r="F5041" t="s">
        <v>20</v>
      </c>
      <c r="G5041" t="s">
        <v>21</v>
      </c>
      <c r="H5041" s="11">
        <v>1233</v>
      </c>
      <c r="I5041" s="11">
        <v>10.480500000000001</v>
      </c>
      <c r="J5041" s="13">
        <f>data[[#This Row],[Clicks]]/data[[#This Row],[Impressions]]</f>
        <v>8.5000000000000006E-3</v>
      </c>
      <c r="K5041" s="1">
        <v>0.96000000000000008</v>
      </c>
      <c r="L5041" s="2">
        <v>10.061280000000002</v>
      </c>
      <c r="M5041">
        <v>5</v>
      </c>
      <c r="N5041" s="1">
        <f>IF(data[[#This Row],[Conversions]]=0,0,data[[#This Row],[Spend, Dollars]]/data[[#This Row],[Conversions]])</f>
        <v>2.0122560000000003</v>
      </c>
      <c r="O5041" s="13">
        <f>data[[#This Row],[Conversions]]/data[[#This Row],[Clicks]]</f>
        <v>0.477076475359</v>
      </c>
      <c r="P5041" s="11">
        <v>18.400000000000002</v>
      </c>
      <c r="Q5041" s="11">
        <f>IF(data[[#This Row],[Spend, Dollars]]=0,0,data[[#This Row],[Total conversion value, Dollars]]/data[[#This Row],[Spend, Dollars]])</f>
        <v>1.8287931555428334</v>
      </c>
      <c r="R5041" s="2">
        <v>72</v>
      </c>
      <c r="S5041" s="2">
        <v>7.5</v>
      </c>
      <c r="T5041" s="2">
        <v>4</v>
      </c>
      <c r="U5041" s="2">
        <f t="shared" si="78"/>
        <v>83.5</v>
      </c>
    </row>
    <row r="5042" spans="1:21" x14ac:dyDescent="0.2">
      <c r="A5042" t="s">
        <v>22</v>
      </c>
      <c r="B5042" s="3">
        <v>45076</v>
      </c>
      <c r="C5042" s="10" t="str">
        <f>TEXT(data[[#This Row],[Date]],"mmmm")</f>
        <v>May</v>
      </c>
      <c r="D5042" t="s">
        <v>12</v>
      </c>
      <c r="E5042" t="s">
        <v>13</v>
      </c>
      <c r="F5042" t="s">
        <v>20</v>
      </c>
      <c r="G5042" t="s">
        <v>21</v>
      </c>
      <c r="H5042" s="11">
        <v>1321.6000000000001</v>
      </c>
      <c r="I5042" s="11">
        <v>14.141120000000001</v>
      </c>
      <c r="J5042" s="13">
        <f>data[[#This Row],[Clicks]]/data[[#This Row],[Impressions]]</f>
        <v>1.0699999999999999E-2</v>
      </c>
      <c r="K5042" s="1">
        <v>1.41</v>
      </c>
      <c r="L5042" s="2">
        <v>19.938979199999999</v>
      </c>
      <c r="M5042">
        <v>5</v>
      </c>
      <c r="N5042" s="1">
        <f>IF(data[[#This Row],[Conversions]]=0,0,data[[#This Row],[Spend, Dollars]]/data[[#This Row],[Conversions]])</f>
        <v>3.9877958399999995</v>
      </c>
      <c r="O5042" s="13">
        <f>data[[#This Row],[Conversions]]/data[[#This Row],[Clicks]]</f>
        <v>0.35357878301011514</v>
      </c>
      <c r="P5042" s="11">
        <v>54.32</v>
      </c>
      <c r="Q5042" s="11">
        <f>IF(data[[#This Row],[Spend, Dollars]]=0,0,data[[#This Row],[Total conversion value, Dollars]]/data[[#This Row],[Spend, Dollars]])</f>
        <v>2.7243119848382209</v>
      </c>
      <c r="R5042" s="2">
        <v>43.199999999999996</v>
      </c>
      <c r="S5042" s="2">
        <v>1.5</v>
      </c>
      <c r="T5042" s="2">
        <v>3</v>
      </c>
      <c r="U5042" s="2">
        <f t="shared" si="78"/>
        <v>47.699999999999996</v>
      </c>
    </row>
    <row r="5043" spans="1:21" x14ac:dyDescent="0.2">
      <c r="A5043" t="s">
        <v>22</v>
      </c>
      <c r="B5043" s="3">
        <v>45077</v>
      </c>
      <c r="C5043" s="10" t="str">
        <f>TEXT(data[[#This Row],[Date]],"mmmm")</f>
        <v>May</v>
      </c>
      <c r="D5043" t="s">
        <v>12</v>
      </c>
      <c r="E5043" t="s">
        <v>13</v>
      </c>
      <c r="F5043" t="s">
        <v>20</v>
      </c>
      <c r="G5043" t="s">
        <v>21</v>
      </c>
      <c r="H5043" s="11">
        <v>2214.6000000000004</v>
      </c>
      <c r="I5043" s="11">
        <v>18.602640000000008</v>
      </c>
      <c r="J5043" s="13">
        <f>data[[#This Row],[Clicks]]/data[[#This Row],[Impressions]]</f>
        <v>8.400000000000003E-3</v>
      </c>
      <c r="K5043" s="1">
        <v>0.44999999999999996</v>
      </c>
      <c r="L5043" s="2">
        <v>8.3711880000000036</v>
      </c>
      <c r="M5043">
        <v>2</v>
      </c>
      <c r="N5043" s="1">
        <f>IF(data[[#This Row],[Conversions]]=0,0,data[[#This Row],[Spend, Dollars]]/data[[#This Row],[Conversions]])</f>
        <v>4.1855940000000018</v>
      </c>
      <c r="O5043" s="13">
        <f>data[[#This Row],[Conversions]]/data[[#This Row],[Clicks]]</f>
        <v>0.10751162200633883</v>
      </c>
      <c r="P5043" s="11">
        <v>8.8000000000000007</v>
      </c>
      <c r="Q5043" s="11">
        <f>IF(data[[#This Row],[Spend, Dollars]]=0,0,data[[#This Row],[Total conversion value, Dollars]]/data[[#This Row],[Spend, Dollars]])</f>
        <v>1.0512247485064243</v>
      </c>
      <c r="R5043" s="2">
        <v>70.8</v>
      </c>
      <c r="S5043" s="2">
        <v>1.5</v>
      </c>
      <c r="T5043" s="2">
        <v>4</v>
      </c>
      <c r="U5043" s="2">
        <f t="shared" si="78"/>
        <v>76.3</v>
      </c>
    </row>
    <row r="5044" spans="1:21" x14ac:dyDescent="0.2">
      <c r="A5044" t="s">
        <v>23</v>
      </c>
      <c r="B5044" s="3">
        <v>45078</v>
      </c>
      <c r="C5044" s="10" t="str">
        <f>TEXT(data[[#This Row],[Date]],"mmmm")</f>
        <v>June</v>
      </c>
      <c r="D5044" t="s">
        <v>12</v>
      </c>
      <c r="E5044" t="s">
        <v>13</v>
      </c>
      <c r="F5044" t="s">
        <v>20</v>
      </c>
      <c r="G5044" t="s">
        <v>21</v>
      </c>
      <c r="H5044" s="11">
        <v>1327.8</v>
      </c>
      <c r="I5044" s="11">
        <v>14.738580000000002</v>
      </c>
      <c r="J5044" s="13">
        <f>data[[#This Row],[Clicks]]/data[[#This Row],[Impressions]]</f>
        <v>1.1100000000000002E-2</v>
      </c>
      <c r="K5044" s="1">
        <v>0.52</v>
      </c>
      <c r="L5044" s="2">
        <v>7.6640616000000019</v>
      </c>
      <c r="M5044">
        <v>2</v>
      </c>
      <c r="N5044" s="1">
        <f>IF(data[[#This Row],[Conversions]]=0,0,data[[#This Row],[Spend, Dollars]]/data[[#This Row],[Conversions]])</f>
        <v>3.832030800000001</v>
      </c>
      <c r="O5044" s="13">
        <f>data[[#This Row],[Conversions]]/data[[#This Row],[Clicks]]</f>
        <v>0.13569828300962505</v>
      </c>
      <c r="P5044" s="11">
        <v>12</v>
      </c>
      <c r="Q5044" s="11">
        <f>IF(data[[#This Row],[Spend, Dollars]]=0,0,data[[#This Row],[Total conversion value, Dollars]]/data[[#This Row],[Spend, Dollars]])</f>
        <v>1.5657494193418275</v>
      </c>
      <c r="R5044" s="2">
        <v>86.399999999999991</v>
      </c>
      <c r="S5044" s="2">
        <v>37.5</v>
      </c>
      <c r="T5044" s="2">
        <v>8</v>
      </c>
      <c r="U5044" s="2">
        <f t="shared" si="78"/>
        <v>131.89999999999998</v>
      </c>
    </row>
    <row r="5045" spans="1:21" x14ac:dyDescent="0.2">
      <c r="A5045" t="s">
        <v>23</v>
      </c>
      <c r="B5045" s="3">
        <v>45079</v>
      </c>
      <c r="C5045" s="10" t="str">
        <f>TEXT(data[[#This Row],[Date]],"mmmm")</f>
        <v>June</v>
      </c>
      <c r="D5045" t="s">
        <v>12</v>
      </c>
      <c r="E5045" t="s">
        <v>13</v>
      </c>
      <c r="F5045" t="s">
        <v>20</v>
      </c>
      <c r="G5045" t="s">
        <v>21</v>
      </c>
      <c r="H5045" s="11">
        <v>804.5</v>
      </c>
      <c r="I5045" s="11">
        <v>6.6773499999999997</v>
      </c>
      <c r="J5045" s="13">
        <f>data[[#This Row],[Clicks]]/data[[#This Row],[Impressions]]</f>
        <v>8.3000000000000001E-3</v>
      </c>
      <c r="K5045" s="1">
        <v>1.3399999999999999</v>
      </c>
      <c r="L5045" s="2">
        <v>8.9476489999999984</v>
      </c>
      <c r="M5045">
        <v>5</v>
      </c>
      <c r="N5045" s="1">
        <f>IF(data[[#This Row],[Conversions]]=0,0,data[[#This Row],[Spend, Dollars]]/data[[#This Row],[Conversions]])</f>
        <v>1.7895297999999997</v>
      </c>
      <c r="O5045" s="13">
        <f>data[[#This Row],[Conversions]]/data[[#This Row],[Clicks]]</f>
        <v>0.74880004792320309</v>
      </c>
      <c r="P5045" s="11">
        <v>36</v>
      </c>
      <c r="Q5045" s="11">
        <f>IF(data[[#This Row],[Spend, Dollars]]=0,0,data[[#This Row],[Total conversion value, Dollars]]/data[[#This Row],[Spend, Dollars]])</f>
        <v>4.0234032425724351</v>
      </c>
      <c r="R5045" s="2">
        <v>26.4</v>
      </c>
      <c r="S5045" s="2">
        <v>39</v>
      </c>
      <c r="T5045" s="2">
        <v>7</v>
      </c>
      <c r="U5045" s="2">
        <f t="shared" si="78"/>
        <v>72.400000000000006</v>
      </c>
    </row>
    <row r="5046" spans="1:21" x14ac:dyDescent="0.2">
      <c r="A5046" t="s">
        <v>23</v>
      </c>
      <c r="B5046" s="3">
        <v>45080</v>
      </c>
      <c r="C5046" s="10" t="str">
        <f>TEXT(data[[#This Row],[Date]],"mmmm")</f>
        <v>June</v>
      </c>
      <c r="D5046" t="s">
        <v>12</v>
      </c>
      <c r="E5046" t="s">
        <v>13</v>
      </c>
      <c r="F5046" t="s">
        <v>20</v>
      </c>
      <c r="G5046" t="s">
        <v>21</v>
      </c>
      <c r="H5046" s="11">
        <v>1174.5999999999999</v>
      </c>
      <c r="I5046" s="11">
        <v>13.625359999999999</v>
      </c>
      <c r="J5046" s="13">
        <f>data[[#This Row],[Clicks]]/data[[#This Row],[Impressions]]</f>
        <v>1.1599999999999999E-2</v>
      </c>
      <c r="K5046" s="1">
        <v>0.4</v>
      </c>
      <c r="L5046" s="2">
        <v>5.4501439999999999</v>
      </c>
      <c r="M5046">
        <v>2</v>
      </c>
      <c r="N5046" s="1">
        <f>IF(data[[#This Row],[Conversions]]=0,0,data[[#This Row],[Spend, Dollars]]/data[[#This Row],[Conversions]])</f>
        <v>2.7250719999999999</v>
      </c>
      <c r="O5046" s="13">
        <f>data[[#This Row],[Conversions]]/data[[#This Row],[Clicks]]</f>
        <v>0.14678511246675319</v>
      </c>
      <c r="P5046" s="11">
        <v>3.2</v>
      </c>
      <c r="Q5046" s="11">
        <f>IF(data[[#This Row],[Spend, Dollars]]=0,0,data[[#This Row],[Total conversion value, Dollars]]/data[[#This Row],[Spend, Dollars]])</f>
        <v>0.58714044986701275</v>
      </c>
      <c r="R5046" s="2">
        <v>34.799999999999997</v>
      </c>
      <c r="S5046" s="2">
        <v>39</v>
      </c>
      <c r="T5046" s="2">
        <v>8</v>
      </c>
      <c r="U5046" s="2">
        <f t="shared" si="78"/>
        <v>81.8</v>
      </c>
    </row>
    <row r="5047" spans="1:21" x14ac:dyDescent="0.2">
      <c r="A5047" t="s">
        <v>23</v>
      </c>
      <c r="B5047" s="3">
        <v>45081</v>
      </c>
      <c r="C5047" s="10" t="str">
        <f>TEXT(data[[#This Row],[Date]],"mmmm")</f>
        <v>June</v>
      </c>
      <c r="D5047" t="s">
        <v>12</v>
      </c>
      <c r="E5047" t="s">
        <v>13</v>
      </c>
      <c r="F5047" t="s">
        <v>20</v>
      </c>
      <c r="G5047" t="s">
        <v>21</v>
      </c>
      <c r="H5047" s="11">
        <v>710.3</v>
      </c>
      <c r="I5047" s="11">
        <v>6.5347599999999995</v>
      </c>
      <c r="J5047" s="13">
        <f>data[[#This Row],[Clicks]]/data[[#This Row],[Impressions]]</f>
        <v>9.1999999999999998E-3</v>
      </c>
      <c r="K5047" s="1">
        <v>0.42</v>
      </c>
      <c r="L5047" s="2">
        <v>2.7445991999999997</v>
      </c>
      <c r="M5047">
        <v>2</v>
      </c>
      <c r="N5047" s="1">
        <f>IF(data[[#This Row],[Conversions]]=0,0,data[[#This Row],[Spend, Dollars]]/data[[#This Row],[Conversions]])</f>
        <v>1.3722995999999998</v>
      </c>
      <c r="O5047" s="13">
        <f>data[[#This Row],[Conversions]]/data[[#This Row],[Clicks]]</f>
        <v>0.30605561642661705</v>
      </c>
      <c r="P5047" s="11">
        <v>25.6</v>
      </c>
      <c r="Q5047" s="11">
        <f>IF(data[[#This Row],[Spend, Dollars]]=0,0,data[[#This Row],[Total conversion value, Dollars]]/data[[#This Row],[Spend, Dollars]])</f>
        <v>9.3274092625254728</v>
      </c>
      <c r="R5047" s="2">
        <v>52.8</v>
      </c>
      <c r="S5047" s="2">
        <v>31.5</v>
      </c>
      <c r="T5047" s="2">
        <v>8</v>
      </c>
      <c r="U5047" s="2">
        <f t="shared" si="78"/>
        <v>92.3</v>
      </c>
    </row>
    <row r="5048" spans="1:21" x14ac:dyDescent="0.2">
      <c r="A5048" t="s">
        <v>23</v>
      </c>
      <c r="B5048" s="3">
        <v>45082</v>
      </c>
      <c r="C5048" s="10" t="str">
        <f>TEXT(data[[#This Row],[Date]],"mmmm")</f>
        <v>June</v>
      </c>
      <c r="D5048" t="s">
        <v>12</v>
      </c>
      <c r="E5048" t="s">
        <v>13</v>
      </c>
      <c r="F5048" t="s">
        <v>20</v>
      </c>
      <c r="G5048" t="s">
        <v>21</v>
      </c>
      <c r="H5048" s="11">
        <v>1702.8999999999999</v>
      </c>
      <c r="I5048" s="11">
        <v>19.923930000000002</v>
      </c>
      <c r="J5048" s="13">
        <f>data[[#This Row],[Clicks]]/data[[#This Row],[Impressions]]</f>
        <v>1.1700000000000002E-2</v>
      </c>
      <c r="K5048" s="1">
        <v>1.28</v>
      </c>
      <c r="L5048" s="2">
        <v>25.502630400000005</v>
      </c>
      <c r="M5048">
        <v>3</v>
      </c>
      <c r="N5048" s="1">
        <f>IF(data[[#This Row],[Conversions]]=0,0,data[[#This Row],[Spend, Dollars]]/data[[#This Row],[Conversions]])</f>
        <v>8.5008768000000021</v>
      </c>
      <c r="O5048" s="13">
        <f>data[[#This Row],[Conversions]]/data[[#This Row],[Clicks]]</f>
        <v>0.15057270327691372</v>
      </c>
      <c r="P5048" s="11">
        <v>41.44</v>
      </c>
      <c r="Q5048" s="11">
        <f>IF(data[[#This Row],[Spend, Dollars]]=0,0,data[[#This Row],[Total conversion value, Dollars]]/data[[#This Row],[Spend, Dollars]])</f>
        <v>1.6249304228633603</v>
      </c>
      <c r="R5048" s="2">
        <v>72</v>
      </c>
      <c r="S5048" s="2">
        <v>4.5</v>
      </c>
      <c r="T5048" s="2">
        <v>4</v>
      </c>
      <c r="U5048" s="2">
        <f t="shared" si="78"/>
        <v>80.5</v>
      </c>
    </row>
    <row r="5049" spans="1:21" x14ac:dyDescent="0.2">
      <c r="A5049" t="s">
        <v>23</v>
      </c>
      <c r="B5049" s="3">
        <v>45083</v>
      </c>
      <c r="C5049" s="10" t="str">
        <f>TEXT(data[[#This Row],[Date]],"mmmm")</f>
        <v>June</v>
      </c>
      <c r="D5049" t="s">
        <v>12</v>
      </c>
      <c r="E5049" t="s">
        <v>13</v>
      </c>
      <c r="F5049" t="s">
        <v>20</v>
      </c>
      <c r="G5049" t="s">
        <v>21</v>
      </c>
      <c r="H5049" s="11">
        <v>938.19999999999982</v>
      </c>
      <c r="I5049" s="11">
        <v>9.9449199999999998</v>
      </c>
      <c r="J5049" s="13">
        <f>data[[#This Row],[Clicks]]/data[[#This Row],[Impressions]]</f>
        <v>1.0600000000000002E-2</v>
      </c>
      <c r="K5049" s="1">
        <v>0.59</v>
      </c>
      <c r="L5049" s="2">
        <v>5.8675027999999996</v>
      </c>
      <c r="M5049">
        <v>6</v>
      </c>
      <c r="N5049" s="1">
        <f>IF(data[[#This Row],[Conversions]]=0,0,data[[#This Row],[Spend, Dollars]]/data[[#This Row],[Conversions]])</f>
        <v>0.9779171333333333</v>
      </c>
      <c r="O5049" s="13">
        <f>data[[#This Row],[Conversions]]/data[[#This Row],[Clicks]]</f>
        <v>0.60332310365493136</v>
      </c>
      <c r="P5049" s="11">
        <v>16</v>
      </c>
      <c r="Q5049" s="11">
        <f>IF(data[[#This Row],[Spend, Dollars]]=0,0,data[[#This Row],[Total conversion value, Dollars]]/data[[#This Row],[Spend, Dollars]])</f>
        <v>2.7268840843160742</v>
      </c>
      <c r="R5049" s="2">
        <v>50.4</v>
      </c>
      <c r="S5049" s="2">
        <v>16.5</v>
      </c>
      <c r="T5049" s="2">
        <v>0</v>
      </c>
      <c r="U5049" s="2">
        <f t="shared" si="78"/>
        <v>66.900000000000006</v>
      </c>
    </row>
    <row r="5050" spans="1:21" x14ac:dyDescent="0.2">
      <c r="A5050" t="s">
        <v>23</v>
      </c>
      <c r="B5050" s="3">
        <v>45084</v>
      </c>
      <c r="C5050" s="10" t="str">
        <f>TEXT(data[[#This Row],[Date]],"mmmm")</f>
        <v>June</v>
      </c>
      <c r="D5050" t="s">
        <v>12</v>
      </c>
      <c r="E5050" t="s">
        <v>13</v>
      </c>
      <c r="F5050" t="s">
        <v>20</v>
      </c>
      <c r="G5050" t="s">
        <v>21</v>
      </c>
      <c r="H5050" s="11">
        <v>985.19999999999982</v>
      </c>
      <c r="I5050" s="11">
        <v>7.0934399999999984</v>
      </c>
      <c r="J5050" s="13">
        <f>data[[#This Row],[Clicks]]/data[[#This Row],[Impressions]]</f>
        <v>7.1999999999999998E-3</v>
      </c>
      <c r="K5050" s="1">
        <v>0.39999999999999997</v>
      </c>
      <c r="L5050" s="2">
        <v>2.837375999999999</v>
      </c>
      <c r="M5050">
        <v>4</v>
      </c>
      <c r="N5050" s="1">
        <f>IF(data[[#This Row],[Conversions]]=0,0,data[[#This Row],[Spend, Dollars]]/data[[#This Row],[Conversions]])</f>
        <v>0.70934399999999975</v>
      </c>
      <c r="O5050" s="13">
        <f>data[[#This Row],[Conversions]]/data[[#This Row],[Clicks]]</f>
        <v>0.56390129471737283</v>
      </c>
      <c r="P5050" s="11">
        <v>165.2</v>
      </c>
      <c r="Q5050" s="11">
        <f>IF(data[[#This Row],[Spend, Dollars]]=0,0,data[[#This Row],[Total conversion value, Dollars]]/data[[#This Row],[Spend, Dollars]])</f>
        <v>58.222808679568743</v>
      </c>
      <c r="R5050" s="2">
        <v>84</v>
      </c>
      <c r="S5050" s="2">
        <v>33</v>
      </c>
      <c r="T5050" s="2">
        <v>4</v>
      </c>
      <c r="U5050" s="2">
        <f t="shared" si="78"/>
        <v>121</v>
      </c>
    </row>
    <row r="5051" spans="1:21" x14ac:dyDescent="0.2">
      <c r="A5051" t="s">
        <v>23</v>
      </c>
      <c r="B5051" s="3">
        <v>45085</v>
      </c>
      <c r="C5051" s="10" t="str">
        <f>TEXT(data[[#This Row],[Date]],"mmmm")</f>
        <v>June</v>
      </c>
      <c r="D5051" t="s">
        <v>12</v>
      </c>
      <c r="E5051" t="s">
        <v>13</v>
      </c>
      <c r="F5051" t="s">
        <v>20</v>
      </c>
      <c r="G5051" t="s">
        <v>21</v>
      </c>
      <c r="H5051" s="11">
        <v>869.19999999999982</v>
      </c>
      <c r="I5051" s="11">
        <v>8.605080000000001</v>
      </c>
      <c r="J5051" s="13">
        <f>data[[#This Row],[Clicks]]/data[[#This Row],[Impressions]]</f>
        <v>9.9000000000000025E-3</v>
      </c>
      <c r="K5051" s="1">
        <v>0.19</v>
      </c>
      <c r="L5051" s="2">
        <v>1.6349652000000001</v>
      </c>
      <c r="M5051">
        <v>4</v>
      </c>
      <c r="N5051" s="1">
        <f>IF(data[[#This Row],[Conversions]]=0,0,data[[#This Row],[Spend, Dollars]]/data[[#This Row],[Conversions]])</f>
        <v>0.40874130000000003</v>
      </c>
      <c r="O5051" s="13">
        <f>data[[#This Row],[Conversions]]/data[[#This Row],[Clicks]]</f>
        <v>0.46484169815969167</v>
      </c>
      <c r="P5051" s="11">
        <v>89.039999999999992</v>
      </c>
      <c r="Q5051" s="11">
        <f>IF(data[[#This Row],[Spend, Dollars]]=0,0,data[[#This Row],[Total conversion value, Dollars]]/data[[#This Row],[Spend, Dollars]])</f>
        <v>54.459874742288086</v>
      </c>
      <c r="R5051" s="2">
        <v>54</v>
      </c>
      <c r="S5051" s="2">
        <v>3</v>
      </c>
      <c r="T5051" s="2">
        <v>5</v>
      </c>
      <c r="U5051" s="2">
        <f t="shared" si="78"/>
        <v>62</v>
      </c>
    </row>
    <row r="5052" spans="1:21" x14ac:dyDescent="0.2">
      <c r="A5052" t="s">
        <v>23</v>
      </c>
      <c r="B5052" s="3">
        <v>45086</v>
      </c>
      <c r="C5052" s="10" t="str">
        <f>TEXT(data[[#This Row],[Date]],"mmmm")</f>
        <v>June</v>
      </c>
      <c r="D5052" t="s">
        <v>12</v>
      </c>
      <c r="E5052" t="s">
        <v>13</v>
      </c>
      <c r="F5052" t="s">
        <v>20</v>
      </c>
      <c r="G5052" t="s">
        <v>21</v>
      </c>
      <c r="H5052" s="11">
        <v>557</v>
      </c>
      <c r="I5052" s="11">
        <v>6.5169000000000015</v>
      </c>
      <c r="J5052" s="13">
        <f>data[[#This Row],[Clicks]]/data[[#This Row],[Impressions]]</f>
        <v>1.1700000000000002E-2</v>
      </c>
      <c r="K5052" s="1">
        <v>0.34</v>
      </c>
      <c r="L5052" s="2">
        <v>2.2157460000000007</v>
      </c>
      <c r="M5052">
        <v>3</v>
      </c>
      <c r="N5052" s="1">
        <f>IF(data[[#This Row],[Conversions]]=0,0,data[[#This Row],[Spend, Dollars]]/data[[#This Row],[Conversions]])</f>
        <v>0.73858200000000018</v>
      </c>
      <c r="O5052" s="13">
        <f>data[[#This Row],[Conversions]]/data[[#This Row],[Clicks]]</f>
        <v>0.46034157344749793</v>
      </c>
      <c r="P5052" s="11">
        <v>10.4</v>
      </c>
      <c r="Q5052" s="11">
        <f>IF(data[[#This Row],[Spend, Dollars]]=0,0,data[[#This Row],[Total conversion value, Dollars]]/data[[#This Row],[Spend, Dollars]])</f>
        <v>4.6936787880921358</v>
      </c>
      <c r="R5052" s="2">
        <v>24</v>
      </c>
      <c r="S5052" s="2">
        <v>15</v>
      </c>
      <c r="T5052" s="2">
        <v>1</v>
      </c>
      <c r="U5052" s="2">
        <f t="shared" si="78"/>
        <v>40</v>
      </c>
    </row>
    <row r="5053" spans="1:21" x14ac:dyDescent="0.2">
      <c r="A5053" t="s">
        <v>23</v>
      </c>
      <c r="B5053" s="3">
        <v>45087</v>
      </c>
      <c r="C5053" s="10" t="str">
        <f>TEXT(data[[#This Row],[Date]],"mmmm")</f>
        <v>June</v>
      </c>
      <c r="D5053" t="s">
        <v>12</v>
      </c>
      <c r="E5053" t="s">
        <v>13</v>
      </c>
      <c r="F5053" t="s">
        <v>20</v>
      </c>
      <c r="G5053" t="s">
        <v>21</v>
      </c>
      <c r="H5053" s="11">
        <v>1452.6999999999998</v>
      </c>
      <c r="I5053" s="11">
        <v>11.040519999999999</v>
      </c>
      <c r="J5053" s="13">
        <f>data[[#This Row],[Clicks]]/data[[#This Row],[Impressions]]</f>
        <v>7.6E-3</v>
      </c>
      <c r="K5053" s="1">
        <v>0.52</v>
      </c>
      <c r="L5053" s="2">
        <v>5.7410703999999999</v>
      </c>
      <c r="M5053">
        <v>5</v>
      </c>
      <c r="N5053" s="1">
        <f>IF(data[[#This Row],[Conversions]]=0,0,data[[#This Row],[Spend, Dollars]]/data[[#This Row],[Conversions]])</f>
        <v>1.14821408</v>
      </c>
      <c r="O5053" s="13">
        <f>data[[#This Row],[Conversions]]/data[[#This Row],[Clicks]]</f>
        <v>0.45287721955125304</v>
      </c>
      <c r="P5053" s="11">
        <v>61.599999999999994</v>
      </c>
      <c r="Q5053" s="11">
        <f>IF(data[[#This Row],[Spend, Dollars]]=0,0,data[[#This Row],[Total conversion value, Dollars]]/data[[#This Row],[Spend, Dollars]])</f>
        <v>10.72970643244507</v>
      </c>
      <c r="R5053" s="2">
        <v>58.8</v>
      </c>
      <c r="S5053" s="2">
        <v>24</v>
      </c>
      <c r="T5053" s="2">
        <v>3</v>
      </c>
      <c r="U5053" s="2">
        <f t="shared" si="78"/>
        <v>85.8</v>
      </c>
    </row>
    <row r="5054" spans="1:21" x14ac:dyDescent="0.2">
      <c r="A5054" t="s">
        <v>23</v>
      </c>
      <c r="B5054" s="3">
        <v>45088</v>
      </c>
      <c r="C5054" s="10" t="str">
        <f>TEXT(data[[#This Row],[Date]],"mmmm")</f>
        <v>June</v>
      </c>
      <c r="D5054" t="s">
        <v>12</v>
      </c>
      <c r="E5054" t="s">
        <v>13</v>
      </c>
      <c r="F5054" t="s">
        <v>20</v>
      </c>
      <c r="G5054" t="s">
        <v>21</v>
      </c>
      <c r="H5054" s="11">
        <v>1351.6</v>
      </c>
      <c r="I5054" s="11">
        <v>15.408239999999999</v>
      </c>
      <c r="J5054" s="13">
        <f>data[[#This Row],[Clicks]]/data[[#This Row],[Impressions]]</f>
        <v>1.14E-2</v>
      </c>
      <c r="K5054" s="1">
        <v>0.28000000000000003</v>
      </c>
      <c r="L5054" s="2">
        <v>4.3143072</v>
      </c>
      <c r="M5054">
        <v>6</v>
      </c>
      <c r="N5054" s="1">
        <f>IF(data[[#This Row],[Conversions]]=0,0,data[[#This Row],[Spend, Dollars]]/data[[#This Row],[Conversions]])</f>
        <v>0.7190512</v>
      </c>
      <c r="O5054" s="13">
        <f>data[[#This Row],[Conversions]]/data[[#This Row],[Clicks]]</f>
        <v>0.38940203423622688</v>
      </c>
      <c r="P5054" s="11">
        <v>76.16</v>
      </c>
      <c r="Q5054" s="11">
        <f>IF(data[[#This Row],[Spend, Dollars]]=0,0,data[[#This Row],[Total conversion value, Dollars]]/data[[#This Row],[Spend, Dollars]])</f>
        <v>17.652892218708949</v>
      </c>
      <c r="R5054" s="2">
        <v>10.799999999999999</v>
      </c>
      <c r="S5054" s="2">
        <v>25.5</v>
      </c>
      <c r="T5054" s="2">
        <v>7</v>
      </c>
      <c r="U5054" s="2">
        <f t="shared" si="78"/>
        <v>43.3</v>
      </c>
    </row>
    <row r="5055" spans="1:21" x14ac:dyDescent="0.2">
      <c r="A5055" t="s">
        <v>23</v>
      </c>
      <c r="B5055" s="3">
        <v>45089</v>
      </c>
      <c r="C5055" s="10" t="str">
        <f>TEXT(data[[#This Row],[Date]],"mmmm")</f>
        <v>June</v>
      </c>
      <c r="D5055" t="s">
        <v>12</v>
      </c>
      <c r="E5055" t="s">
        <v>13</v>
      </c>
      <c r="F5055" t="s">
        <v>20</v>
      </c>
      <c r="G5055" t="s">
        <v>21</v>
      </c>
      <c r="H5055" s="11">
        <v>1339.9</v>
      </c>
      <c r="I5055" s="11">
        <v>12.461069999999999</v>
      </c>
      <c r="J5055" s="13">
        <f>data[[#This Row],[Clicks]]/data[[#This Row],[Impressions]]</f>
        <v>9.2999999999999992E-3</v>
      </c>
      <c r="K5055" s="1">
        <v>0.64</v>
      </c>
      <c r="L5055" s="2">
        <v>7.9750847999999994</v>
      </c>
      <c r="M5055">
        <v>6</v>
      </c>
      <c r="N5055" s="1">
        <f>IF(data[[#This Row],[Conversions]]=0,0,data[[#This Row],[Spend, Dollars]]/data[[#This Row],[Conversions]])</f>
        <v>1.3291807999999998</v>
      </c>
      <c r="O5055" s="13">
        <f>data[[#This Row],[Conversions]]/data[[#This Row],[Clicks]]</f>
        <v>0.48149958229911238</v>
      </c>
      <c r="P5055" s="11">
        <v>106.96000000000001</v>
      </c>
      <c r="Q5055" s="11">
        <f>IF(data[[#This Row],[Spend, Dollars]]=0,0,data[[#This Row],[Total conversion value, Dollars]]/data[[#This Row],[Spend, Dollars]])</f>
        <v>13.411769615289861</v>
      </c>
      <c r="R5055" s="2">
        <v>96</v>
      </c>
      <c r="S5055" s="2">
        <v>4.5</v>
      </c>
      <c r="T5055" s="2">
        <v>8</v>
      </c>
      <c r="U5055" s="2">
        <f t="shared" si="78"/>
        <v>108.5</v>
      </c>
    </row>
    <row r="5056" spans="1:21" x14ac:dyDescent="0.2">
      <c r="A5056" t="s">
        <v>23</v>
      </c>
      <c r="B5056" s="3">
        <v>45090</v>
      </c>
      <c r="C5056" s="10" t="str">
        <f>TEXT(data[[#This Row],[Date]],"mmmm")</f>
        <v>June</v>
      </c>
      <c r="D5056" t="s">
        <v>12</v>
      </c>
      <c r="E5056" t="s">
        <v>13</v>
      </c>
      <c r="F5056" t="s">
        <v>20</v>
      </c>
      <c r="G5056" t="s">
        <v>21</v>
      </c>
      <c r="H5056" s="11">
        <v>1196.4999999999998</v>
      </c>
      <c r="I5056" s="11">
        <v>9.2130499999999973</v>
      </c>
      <c r="J5056" s="13">
        <f>data[[#This Row],[Clicks]]/data[[#This Row],[Impressions]]</f>
        <v>7.6999999999999994E-3</v>
      </c>
      <c r="K5056" s="1">
        <v>0.92</v>
      </c>
      <c r="L5056" s="2">
        <v>8.4760059999999982</v>
      </c>
      <c r="M5056">
        <v>1</v>
      </c>
      <c r="N5056" s="1">
        <f>IF(data[[#This Row],[Conversions]]=0,0,data[[#This Row],[Spend, Dollars]]/data[[#This Row],[Conversions]])</f>
        <v>8.4760059999999982</v>
      </c>
      <c r="O5056" s="13">
        <f>data[[#This Row],[Conversions]]/data[[#This Row],[Clicks]]</f>
        <v>0.10854168814887581</v>
      </c>
      <c r="P5056" s="11">
        <v>106.39999999999999</v>
      </c>
      <c r="Q5056" s="11">
        <f>IF(data[[#This Row],[Spend, Dollars]]=0,0,data[[#This Row],[Total conversion value, Dollars]]/data[[#This Row],[Spend, Dollars]])</f>
        <v>12.553082194609114</v>
      </c>
      <c r="R5056" s="2">
        <v>27.599999999999998</v>
      </c>
      <c r="S5056" s="2">
        <v>22.5</v>
      </c>
      <c r="T5056" s="2">
        <v>8</v>
      </c>
      <c r="U5056" s="2">
        <f t="shared" si="78"/>
        <v>58.099999999999994</v>
      </c>
    </row>
    <row r="5057" spans="1:21" x14ac:dyDescent="0.2">
      <c r="A5057" t="s">
        <v>23</v>
      </c>
      <c r="B5057" s="3">
        <v>45091</v>
      </c>
      <c r="C5057" s="10" t="str">
        <f>TEXT(data[[#This Row],[Date]],"mmmm")</f>
        <v>June</v>
      </c>
      <c r="D5057" t="s">
        <v>12</v>
      </c>
      <c r="E5057" t="s">
        <v>13</v>
      </c>
      <c r="F5057" t="s">
        <v>20</v>
      </c>
      <c r="G5057" t="s">
        <v>21</v>
      </c>
      <c r="H5057" s="11">
        <v>1449.8</v>
      </c>
      <c r="I5057" s="11">
        <v>15.077919999999999</v>
      </c>
      <c r="J5057" s="13">
        <f>data[[#This Row],[Clicks]]/data[[#This Row],[Impressions]]</f>
        <v>1.04E-2</v>
      </c>
      <c r="K5057" s="1">
        <v>0.95</v>
      </c>
      <c r="L5057" s="2">
        <v>14.324023999999998</v>
      </c>
      <c r="M5057">
        <v>1</v>
      </c>
      <c r="N5057" s="1">
        <f>IF(data[[#This Row],[Conversions]]=0,0,data[[#This Row],[Spend, Dollars]]/data[[#This Row],[Conversions]])</f>
        <v>14.324023999999998</v>
      </c>
      <c r="O5057" s="13">
        <f>data[[#This Row],[Conversions]]/data[[#This Row],[Clicks]]</f>
        <v>6.6322145229580742E-2</v>
      </c>
      <c r="P5057" s="11">
        <v>178.64000000000001</v>
      </c>
      <c r="Q5057" s="11">
        <f>IF(data[[#This Row],[Spend, Dollars]]=0,0,data[[#This Row],[Total conversion value, Dollars]]/data[[#This Row],[Spend, Dollars]])</f>
        <v>12.471355814539269</v>
      </c>
      <c r="R5057" s="2">
        <v>19.2</v>
      </c>
      <c r="S5057" s="2">
        <v>19.5</v>
      </c>
      <c r="T5057" s="2">
        <v>11</v>
      </c>
      <c r="U5057" s="2">
        <f t="shared" si="78"/>
        <v>49.7</v>
      </c>
    </row>
    <row r="5058" spans="1:21" x14ac:dyDescent="0.2">
      <c r="A5058" t="s">
        <v>23</v>
      </c>
      <c r="B5058" s="3">
        <v>45092</v>
      </c>
      <c r="C5058" s="10" t="str">
        <f>TEXT(data[[#This Row],[Date]],"mmmm")</f>
        <v>June</v>
      </c>
      <c r="D5058" t="s">
        <v>12</v>
      </c>
      <c r="E5058" t="s">
        <v>13</v>
      </c>
      <c r="F5058" t="s">
        <v>20</v>
      </c>
      <c r="G5058" t="s">
        <v>21</v>
      </c>
      <c r="H5058" s="11">
        <v>1263.1999999999998</v>
      </c>
      <c r="I5058" s="11">
        <v>9.2213599999999989</v>
      </c>
      <c r="J5058" s="13">
        <f>data[[#This Row],[Clicks]]/data[[#This Row],[Impressions]]</f>
        <v>7.3000000000000001E-3</v>
      </c>
      <c r="K5058" s="1">
        <v>0.62000000000000011</v>
      </c>
      <c r="L5058" s="2">
        <v>5.7172432000000004</v>
      </c>
      <c r="M5058">
        <v>6</v>
      </c>
      <c r="N5058" s="1">
        <f>IF(data[[#This Row],[Conversions]]=0,0,data[[#This Row],[Spend, Dollars]]/data[[#This Row],[Conversions]])</f>
        <v>0.95287386666666674</v>
      </c>
      <c r="O5058" s="13">
        <f>data[[#This Row],[Conversions]]/data[[#This Row],[Clicks]]</f>
        <v>0.65066324273209164</v>
      </c>
      <c r="P5058" s="11">
        <v>136.07999999999998</v>
      </c>
      <c r="Q5058" s="11">
        <f>IF(data[[#This Row],[Spend, Dollars]]=0,0,data[[#This Row],[Total conversion value, Dollars]]/data[[#This Row],[Spend, Dollars]])</f>
        <v>23.801681201877152</v>
      </c>
      <c r="R5058" s="2">
        <v>57.599999999999994</v>
      </c>
      <c r="S5058" s="2">
        <v>31.5</v>
      </c>
      <c r="T5058" s="2">
        <v>6</v>
      </c>
      <c r="U5058" s="2">
        <f t="shared" si="78"/>
        <v>95.1</v>
      </c>
    </row>
    <row r="5059" spans="1:21" x14ac:dyDescent="0.2">
      <c r="A5059" t="s">
        <v>23</v>
      </c>
      <c r="B5059" s="3">
        <v>45093</v>
      </c>
      <c r="C5059" s="10" t="str">
        <f>TEXT(data[[#This Row],[Date]],"mmmm")</f>
        <v>June</v>
      </c>
      <c r="D5059" t="s">
        <v>12</v>
      </c>
      <c r="E5059" t="s">
        <v>13</v>
      </c>
      <c r="F5059" t="s">
        <v>20</v>
      </c>
      <c r="G5059" t="s">
        <v>21</v>
      </c>
      <c r="H5059" s="11">
        <v>688.09999999999991</v>
      </c>
      <c r="I5059" s="11">
        <v>6.1928999999999998</v>
      </c>
      <c r="J5059" s="13">
        <f>data[[#This Row],[Clicks]]/data[[#This Row],[Impressions]]</f>
        <v>9.0000000000000011E-3</v>
      </c>
      <c r="K5059" s="1">
        <v>1.0699999999999998</v>
      </c>
      <c r="L5059" s="2">
        <v>6.6264029999999989</v>
      </c>
      <c r="M5059">
        <v>4</v>
      </c>
      <c r="N5059" s="1">
        <f>IF(data[[#This Row],[Conversions]]=0,0,data[[#This Row],[Spend, Dollars]]/data[[#This Row],[Conversions]])</f>
        <v>1.6566007499999997</v>
      </c>
      <c r="O5059" s="13">
        <f>data[[#This Row],[Conversions]]/data[[#This Row],[Clicks]]</f>
        <v>0.64590095108915047</v>
      </c>
      <c r="P5059" s="11">
        <v>53.199999999999996</v>
      </c>
      <c r="Q5059" s="11">
        <f>IF(data[[#This Row],[Spend, Dollars]]=0,0,data[[#This Row],[Total conversion value, Dollars]]/data[[#This Row],[Spend, Dollars]])</f>
        <v>8.0284884574632738</v>
      </c>
      <c r="R5059" s="2">
        <v>54</v>
      </c>
      <c r="S5059" s="2">
        <v>3</v>
      </c>
      <c r="T5059" s="2">
        <v>1</v>
      </c>
      <c r="U5059" s="2">
        <f t="shared" ref="U5059:U5122" si="79">SUM(R5059:T5059)</f>
        <v>58</v>
      </c>
    </row>
    <row r="5060" spans="1:21" x14ac:dyDescent="0.2">
      <c r="A5060" t="s">
        <v>23</v>
      </c>
      <c r="B5060" s="3">
        <v>45094</v>
      </c>
      <c r="C5060" s="10" t="str">
        <f>TEXT(data[[#This Row],[Date]],"mmmm")</f>
        <v>June</v>
      </c>
      <c r="D5060" t="s">
        <v>12</v>
      </c>
      <c r="E5060" t="s">
        <v>13</v>
      </c>
      <c r="F5060" t="s">
        <v>20</v>
      </c>
      <c r="G5060" t="s">
        <v>21</v>
      </c>
      <c r="H5060" s="11">
        <v>898</v>
      </c>
      <c r="I5060" s="11">
        <v>6.6452</v>
      </c>
      <c r="J5060" s="13">
        <f>data[[#This Row],[Clicks]]/data[[#This Row],[Impressions]]</f>
        <v>7.4000000000000003E-3</v>
      </c>
      <c r="K5060" s="1">
        <v>0.6100000000000001</v>
      </c>
      <c r="L5060" s="2">
        <v>4.0535720000000008</v>
      </c>
      <c r="M5060">
        <v>1</v>
      </c>
      <c r="N5060" s="1">
        <f>IF(data[[#This Row],[Conversions]]=0,0,data[[#This Row],[Spend, Dollars]]/data[[#This Row],[Conversions]])</f>
        <v>4.0535720000000008</v>
      </c>
      <c r="O5060" s="13">
        <f>data[[#This Row],[Conversions]]/data[[#This Row],[Clicks]]</f>
        <v>0.15048456028411486</v>
      </c>
      <c r="P5060" s="11">
        <v>13.600000000000001</v>
      </c>
      <c r="Q5060" s="11">
        <f>IF(data[[#This Row],[Spend, Dollars]]=0,0,data[[#This Row],[Total conversion value, Dollars]]/data[[#This Row],[Spend, Dollars]])</f>
        <v>3.3550656063343633</v>
      </c>
      <c r="R5060" s="2">
        <v>55.199999999999996</v>
      </c>
      <c r="S5060" s="2">
        <v>4.5</v>
      </c>
      <c r="T5060" s="2">
        <v>4</v>
      </c>
      <c r="U5060" s="2">
        <f t="shared" si="79"/>
        <v>63.699999999999996</v>
      </c>
    </row>
    <row r="5061" spans="1:21" x14ac:dyDescent="0.2">
      <c r="A5061" t="s">
        <v>23</v>
      </c>
      <c r="B5061" s="3">
        <v>45095</v>
      </c>
      <c r="C5061" s="10" t="str">
        <f>TEXT(data[[#This Row],[Date]],"mmmm")</f>
        <v>June</v>
      </c>
      <c r="D5061" t="s">
        <v>12</v>
      </c>
      <c r="E5061" t="s">
        <v>13</v>
      </c>
      <c r="F5061" t="s">
        <v>20</v>
      </c>
      <c r="G5061" t="s">
        <v>21</v>
      </c>
      <c r="H5061" s="11">
        <v>1449.3</v>
      </c>
      <c r="I5061" s="11">
        <v>16.087230000000002</v>
      </c>
      <c r="J5061" s="13">
        <f>data[[#This Row],[Clicks]]/data[[#This Row],[Impressions]]</f>
        <v>1.1100000000000002E-2</v>
      </c>
      <c r="K5061" s="1">
        <v>1.3099999999999998</v>
      </c>
      <c r="L5061" s="2">
        <v>21.074271299999999</v>
      </c>
      <c r="M5061">
        <v>5</v>
      </c>
      <c r="N5061" s="1">
        <f>IF(data[[#This Row],[Conversions]]=0,0,data[[#This Row],[Spend, Dollars]]/data[[#This Row],[Conversions]])</f>
        <v>4.2148542600000001</v>
      </c>
      <c r="O5061" s="13">
        <f>data[[#This Row],[Conversions]]/data[[#This Row],[Clicks]]</f>
        <v>0.31080552711684978</v>
      </c>
      <c r="P5061" s="11">
        <v>94.08</v>
      </c>
      <c r="Q5061" s="11">
        <f>IF(data[[#This Row],[Spend, Dollars]]=0,0,data[[#This Row],[Total conversion value, Dollars]]/data[[#This Row],[Spend, Dollars]])</f>
        <v>4.4642112963592719</v>
      </c>
      <c r="R5061" s="2">
        <v>79.2</v>
      </c>
      <c r="S5061" s="2">
        <v>19.5</v>
      </c>
      <c r="T5061" s="2">
        <v>5</v>
      </c>
      <c r="U5061" s="2">
        <f t="shared" si="79"/>
        <v>103.7</v>
      </c>
    </row>
    <row r="5062" spans="1:21" x14ac:dyDescent="0.2">
      <c r="A5062" t="s">
        <v>23</v>
      </c>
      <c r="B5062" s="3">
        <v>45096</v>
      </c>
      <c r="C5062" s="10" t="str">
        <f>TEXT(data[[#This Row],[Date]],"mmmm")</f>
        <v>June</v>
      </c>
      <c r="D5062" t="s">
        <v>12</v>
      </c>
      <c r="E5062" t="s">
        <v>13</v>
      </c>
      <c r="F5062" t="s">
        <v>20</v>
      </c>
      <c r="G5062" t="s">
        <v>21</v>
      </c>
      <c r="H5062" s="11">
        <v>1006.8999999999999</v>
      </c>
      <c r="I5062" s="11">
        <v>7.7531299999999987</v>
      </c>
      <c r="J5062" s="13">
        <f>data[[#This Row],[Clicks]]/data[[#This Row],[Impressions]]</f>
        <v>7.6999999999999994E-3</v>
      </c>
      <c r="K5062" s="1">
        <v>0.54</v>
      </c>
      <c r="L5062" s="2">
        <v>4.1866901999999993</v>
      </c>
      <c r="M5062">
        <v>5</v>
      </c>
      <c r="N5062" s="1">
        <f>IF(data[[#This Row],[Conversions]]=0,0,data[[#This Row],[Spend, Dollars]]/data[[#This Row],[Conversions]])</f>
        <v>0.83733803999999989</v>
      </c>
      <c r="O5062" s="13">
        <f>data[[#This Row],[Conversions]]/data[[#This Row],[Clicks]]</f>
        <v>0.64490083359881767</v>
      </c>
      <c r="P5062" s="11">
        <v>120.39999999999999</v>
      </c>
      <c r="Q5062" s="11">
        <f>IF(data[[#This Row],[Spend, Dollars]]=0,0,data[[#This Row],[Total conversion value, Dollars]]/data[[#This Row],[Spend, Dollars]])</f>
        <v>28.757800135295422</v>
      </c>
      <c r="R5062" s="2">
        <v>63.599999999999994</v>
      </c>
      <c r="S5062" s="2">
        <v>27</v>
      </c>
      <c r="T5062" s="2">
        <v>8</v>
      </c>
      <c r="U5062" s="2">
        <f t="shared" si="79"/>
        <v>98.6</v>
      </c>
    </row>
    <row r="5063" spans="1:21" x14ac:dyDescent="0.2">
      <c r="A5063" t="s">
        <v>23</v>
      </c>
      <c r="B5063" s="3">
        <v>45097</v>
      </c>
      <c r="C5063" s="10" t="str">
        <f>TEXT(data[[#This Row],[Date]],"mmmm")</f>
        <v>June</v>
      </c>
      <c r="D5063" t="s">
        <v>12</v>
      </c>
      <c r="E5063" t="s">
        <v>13</v>
      </c>
      <c r="F5063" t="s">
        <v>20</v>
      </c>
      <c r="G5063" t="s">
        <v>21</v>
      </c>
      <c r="H5063" s="11">
        <v>1447.4999999999998</v>
      </c>
      <c r="I5063" s="11">
        <v>12.738</v>
      </c>
      <c r="J5063" s="13">
        <f>data[[#This Row],[Clicks]]/data[[#This Row],[Impressions]]</f>
        <v>8.8000000000000005E-3</v>
      </c>
      <c r="K5063" s="1">
        <v>1.02</v>
      </c>
      <c r="L5063" s="2">
        <v>12.992760000000001</v>
      </c>
      <c r="M5063">
        <v>4</v>
      </c>
      <c r="N5063" s="1">
        <f>IF(data[[#This Row],[Conversions]]=0,0,data[[#This Row],[Spend, Dollars]]/data[[#This Row],[Conversions]])</f>
        <v>3.2481900000000001</v>
      </c>
      <c r="O5063" s="13">
        <f>data[[#This Row],[Conversions]]/data[[#This Row],[Clicks]]</f>
        <v>0.31402103940964043</v>
      </c>
      <c r="P5063" s="11">
        <v>132.72</v>
      </c>
      <c r="Q5063" s="11">
        <f>IF(data[[#This Row],[Spend, Dollars]]=0,0,data[[#This Row],[Total conversion value, Dollars]]/data[[#This Row],[Spend, Dollars]])</f>
        <v>10.214919693737126</v>
      </c>
      <c r="R5063" s="2">
        <v>30</v>
      </c>
      <c r="S5063" s="2">
        <v>6</v>
      </c>
      <c r="T5063" s="2">
        <v>4</v>
      </c>
      <c r="U5063" s="2">
        <f t="shared" si="79"/>
        <v>40</v>
      </c>
    </row>
    <row r="5064" spans="1:21" x14ac:dyDescent="0.2">
      <c r="A5064" t="s">
        <v>23</v>
      </c>
      <c r="B5064" s="3">
        <v>45098</v>
      </c>
      <c r="C5064" s="10" t="str">
        <f>TEXT(data[[#This Row],[Date]],"mmmm")</f>
        <v>June</v>
      </c>
      <c r="D5064" t="s">
        <v>12</v>
      </c>
      <c r="E5064" t="s">
        <v>13</v>
      </c>
      <c r="F5064" t="s">
        <v>20</v>
      </c>
      <c r="G5064" t="s">
        <v>21</v>
      </c>
      <c r="H5064" s="11">
        <v>705.19999999999982</v>
      </c>
      <c r="I5064" s="11">
        <v>5.5005599999999983</v>
      </c>
      <c r="J5064" s="13">
        <f>data[[#This Row],[Clicks]]/data[[#This Row],[Impressions]]</f>
        <v>7.7999999999999996E-3</v>
      </c>
      <c r="K5064" s="1">
        <v>1</v>
      </c>
      <c r="L5064" s="2">
        <v>5.5005599999999983</v>
      </c>
      <c r="M5064">
        <v>6</v>
      </c>
      <c r="N5064" s="1">
        <f>IF(data[[#This Row],[Conversions]]=0,0,data[[#This Row],[Spend, Dollars]]/data[[#This Row],[Conversions]])</f>
        <v>0.91675999999999969</v>
      </c>
      <c r="O5064" s="13">
        <f>data[[#This Row],[Conversions]]/data[[#This Row],[Clicks]]</f>
        <v>1.0907980278371661</v>
      </c>
      <c r="P5064" s="11">
        <v>31.200000000000003</v>
      </c>
      <c r="Q5064" s="11">
        <f>IF(data[[#This Row],[Spend, Dollars]]=0,0,data[[#This Row],[Total conversion value, Dollars]]/data[[#This Row],[Spend, Dollars]])</f>
        <v>5.6721497447532636</v>
      </c>
      <c r="R5064" s="2">
        <v>44.4</v>
      </c>
      <c r="S5064" s="2">
        <v>10.5</v>
      </c>
      <c r="T5064" s="2">
        <v>8</v>
      </c>
      <c r="U5064" s="2">
        <f t="shared" si="79"/>
        <v>62.9</v>
      </c>
    </row>
    <row r="5065" spans="1:21" x14ac:dyDescent="0.2">
      <c r="A5065" t="s">
        <v>23</v>
      </c>
      <c r="B5065" s="3">
        <v>45099</v>
      </c>
      <c r="C5065" s="10" t="str">
        <f>TEXT(data[[#This Row],[Date]],"mmmm")</f>
        <v>June</v>
      </c>
      <c r="D5065" t="s">
        <v>12</v>
      </c>
      <c r="E5065" t="s">
        <v>13</v>
      </c>
      <c r="F5065" t="s">
        <v>20</v>
      </c>
      <c r="G5065" t="s">
        <v>21</v>
      </c>
      <c r="H5065" s="11">
        <v>1359.1999999999998</v>
      </c>
      <c r="I5065" s="11">
        <v>13.456080000000002</v>
      </c>
      <c r="J5065" s="13">
        <f>data[[#This Row],[Clicks]]/data[[#This Row],[Impressions]]</f>
        <v>9.9000000000000025E-3</v>
      </c>
      <c r="K5065" s="1">
        <v>0.37000000000000005</v>
      </c>
      <c r="L5065" s="2">
        <v>4.9787496000000013</v>
      </c>
      <c r="M5065">
        <v>2</v>
      </c>
      <c r="N5065" s="1">
        <f>IF(data[[#This Row],[Conversions]]=0,0,data[[#This Row],[Spend, Dollars]]/data[[#This Row],[Conversions]])</f>
        <v>2.4893748000000007</v>
      </c>
      <c r="O5065" s="13">
        <f>data[[#This Row],[Conversions]]/data[[#This Row],[Clicks]]</f>
        <v>0.14863169660109035</v>
      </c>
      <c r="P5065" s="11">
        <v>40.32</v>
      </c>
      <c r="Q5065" s="11">
        <f>IF(data[[#This Row],[Spend, Dollars]]=0,0,data[[#This Row],[Total conversion value, Dollars]]/data[[#This Row],[Spend, Dollars]])</f>
        <v>8.0984189283188677</v>
      </c>
      <c r="R5065" s="2">
        <v>28.799999999999997</v>
      </c>
      <c r="S5065" s="2">
        <v>18</v>
      </c>
      <c r="T5065" s="2">
        <v>5</v>
      </c>
      <c r="U5065" s="2">
        <f t="shared" si="79"/>
        <v>51.8</v>
      </c>
    </row>
    <row r="5066" spans="1:21" x14ac:dyDescent="0.2">
      <c r="A5066" t="s">
        <v>23</v>
      </c>
      <c r="B5066" s="3">
        <v>45100</v>
      </c>
      <c r="C5066" s="10" t="str">
        <f>TEXT(data[[#This Row],[Date]],"mmmm")</f>
        <v>June</v>
      </c>
      <c r="D5066" t="s">
        <v>12</v>
      </c>
      <c r="E5066" t="s">
        <v>13</v>
      </c>
      <c r="F5066" t="s">
        <v>20</v>
      </c>
      <c r="G5066" t="s">
        <v>21</v>
      </c>
      <c r="H5066" s="11">
        <v>1160.3999999999999</v>
      </c>
      <c r="I5066" s="11">
        <v>9.6313199999999988</v>
      </c>
      <c r="J5066" s="13">
        <f>data[[#This Row],[Clicks]]/data[[#This Row],[Impressions]]</f>
        <v>8.3000000000000001E-3</v>
      </c>
      <c r="K5066" s="1">
        <v>1.01</v>
      </c>
      <c r="L5066" s="2">
        <v>9.7276331999999996</v>
      </c>
      <c r="M5066">
        <v>5</v>
      </c>
      <c r="N5066" s="1">
        <f>IF(data[[#This Row],[Conversions]]=0,0,data[[#This Row],[Spend, Dollars]]/data[[#This Row],[Conversions]])</f>
        <v>1.94552664</v>
      </c>
      <c r="O5066" s="13">
        <f>data[[#This Row],[Conversions]]/data[[#This Row],[Clicks]]</f>
        <v>0.51913964025699499</v>
      </c>
      <c r="P5066" s="11">
        <v>37.6</v>
      </c>
      <c r="Q5066" s="11">
        <f>IF(data[[#This Row],[Spend, Dollars]]=0,0,data[[#This Row],[Total conversion value, Dollars]]/data[[#This Row],[Spend, Dollars]])</f>
        <v>3.8652773215174276</v>
      </c>
      <c r="R5066" s="2">
        <v>69.599999999999994</v>
      </c>
      <c r="S5066" s="2">
        <v>10.5</v>
      </c>
      <c r="T5066" s="2">
        <v>5</v>
      </c>
      <c r="U5066" s="2">
        <f t="shared" si="79"/>
        <v>85.1</v>
      </c>
    </row>
    <row r="5067" spans="1:21" x14ac:dyDescent="0.2">
      <c r="A5067" t="s">
        <v>23</v>
      </c>
      <c r="B5067" s="3">
        <v>45101</v>
      </c>
      <c r="C5067" s="10" t="str">
        <f>TEXT(data[[#This Row],[Date]],"mmmm")</f>
        <v>June</v>
      </c>
      <c r="D5067" t="s">
        <v>12</v>
      </c>
      <c r="E5067" t="s">
        <v>13</v>
      </c>
      <c r="F5067" t="s">
        <v>20</v>
      </c>
      <c r="G5067" t="s">
        <v>21</v>
      </c>
      <c r="H5067" s="11">
        <v>783.69999999999982</v>
      </c>
      <c r="I5067" s="11">
        <v>8.542329999999998</v>
      </c>
      <c r="J5067" s="13">
        <f>data[[#This Row],[Clicks]]/data[[#This Row],[Impressions]]</f>
        <v>1.09E-2</v>
      </c>
      <c r="K5067" s="1">
        <v>0.16</v>
      </c>
      <c r="L5067" s="2">
        <v>1.3667727999999997</v>
      </c>
      <c r="M5067">
        <v>6</v>
      </c>
      <c r="N5067" s="1">
        <f>IF(data[[#This Row],[Conversions]]=0,0,data[[#This Row],[Spend, Dollars]]/data[[#This Row],[Conversions]])</f>
        <v>0.22779546666666661</v>
      </c>
      <c r="O5067" s="13">
        <f>data[[#This Row],[Conversions]]/data[[#This Row],[Clicks]]</f>
        <v>0.70238447823954375</v>
      </c>
      <c r="P5067" s="11">
        <v>100.8</v>
      </c>
      <c r="Q5067" s="11">
        <f>IF(data[[#This Row],[Spend, Dollars]]=0,0,data[[#This Row],[Total conversion value, Dollars]]/data[[#This Row],[Spend, Dollars]])</f>
        <v>73.750370215152088</v>
      </c>
      <c r="R5067" s="2">
        <v>64.8</v>
      </c>
      <c r="S5067" s="2">
        <v>3</v>
      </c>
      <c r="T5067" s="2">
        <v>8</v>
      </c>
      <c r="U5067" s="2">
        <f t="shared" si="79"/>
        <v>75.8</v>
      </c>
    </row>
    <row r="5068" spans="1:21" x14ac:dyDescent="0.2">
      <c r="A5068" t="s">
        <v>23</v>
      </c>
      <c r="B5068" s="3">
        <v>45102</v>
      </c>
      <c r="C5068" s="10" t="str">
        <f>TEXT(data[[#This Row],[Date]],"mmmm")</f>
        <v>June</v>
      </c>
      <c r="D5068" t="s">
        <v>12</v>
      </c>
      <c r="E5068" t="s">
        <v>13</v>
      </c>
      <c r="F5068" t="s">
        <v>20</v>
      </c>
      <c r="G5068" t="s">
        <v>21</v>
      </c>
      <c r="H5068" s="11">
        <v>608.89999999999986</v>
      </c>
      <c r="I5068" s="11">
        <v>6.9414599999999984</v>
      </c>
      <c r="J5068" s="13">
        <f>data[[#This Row],[Clicks]]/data[[#This Row],[Impressions]]</f>
        <v>1.14E-2</v>
      </c>
      <c r="K5068" s="1">
        <v>0.67999999999999994</v>
      </c>
      <c r="L5068" s="2">
        <v>4.7201927999999986</v>
      </c>
      <c r="M5068">
        <v>4</v>
      </c>
      <c r="N5068" s="1">
        <f>IF(data[[#This Row],[Conversions]]=0,0,data[[#This Row],[Spend, Dollars]]/data[[#This Row],[Conversions]])</f>
        <v>1.1800481999999997</v>
      </c>
      <c r="O5068" s="13">
        <f>data[[#This Row],[Conversions]]/data[[#This Row],[Clicks]]</f>
        <v>0.57624764818928598</v>
      </c>
      <c r="P5068" s="11">
        <v>235.76</v>
      </c>
      <c r="Q5068" s="11">
        <f>IF(data[[#This Row],[Spend, Dollars]]=0,0,data[[#This Row],[Total conversion value, Dollars]]/data[[#This Row],[Spend, Dollars]])</f>
        <v>49.947112329818403</v>
      </c>
      <c r="R5068" s="2">
        <v>92.399999999999991</v>
      </c>
      <c r="S5068" s="2">
        <v>28.5</v>
      </c>
      <c r="T5068" s="2">
        <v>5</v>
      </c>
      <c r="U5068" s="2">
        <f t="shared" si="79"/>
        <v>125.89999999999999</v>
      </c>
    </row>
    <row r="5069" spans="1:21" x14ac:dyDescent="0.2">
      <c r="A5069" t="s">
        <v>23</v>
      </c>
      <c r="B5069" s="3">
        <v>45103</v>
      </c>
      <c r="C5069" s="10" t="str">
        <f>TEXT(data[[#This Row],[Date]],"mmmm")</f>
        <v>June</v>
      </c>
      <c r="D5069" t="s">
        <v>12</v>
      </c>
      <c r="E5069" t="s">
        <v>13</v>
      </c>
      <c r="F5069" t="s">
        <v>20</v>
      </c>
      <c r="G5069" t="s">
        <v>21</v>
      </c>
      <c r="H5069" s="11">
        <v>1269.0999999999999</v>
      </c>
      <c r="I5069" s="11">
        <v>10.152799999999999</v>
      </c>
      <c r="J5069" s="13">
        <f>data[[#This Row],[Clicks]]/data[[#This Row],[Impressions]]</f>
        <v>8.0000000000000002E-3</v>
      </c>
      <c r="K5069" s="1">
        <v>1.19</v>
      </c>
      <c r="L5069" s="2">
        <v>12.081831999999999</v>
      </c>
      <c r="M5069">
        <v>4</v>
      </c>
      <c r="N5069" s="1">
        <f>IF(data[[#This Row],[Conversions]]=0,0,data[[#This Row],[Spend, Dollars]]/data[[#This Row],[Conversions]])</f>
        <v>3.0204579999999996</v>
      </c>
      <c r="O5069" s="13">
        <f>data[[#This Row],[Conversions]]/data[[#This Row],[Clicks]]</f>
        <v>0.39397998581672056</v>
      </c>
      <c r="P5069" s="11">
        <v>36.4</v>
      </c>
      <c r="Q5069" s="11">
        <f>IF(data[[#This Row],[Spend, Dollars]]=0,0,data[[#This Row],[Total conversion value, Dollars]]/data[[#This Row],[Spend, Dollars]])</f>
        <v>3.0127881268337453</v>
      </c>
      <c r="R5069" s="2">
        <v>42</v>
      </c>
      <c r="S5069" s="2">
        <v>13.5</v>
      </c>
      <c r="T5069" s="2">
        <v>4</v>
      </c>
      <c r="U5069" s="2">
        <f t="shared" si="79"/>
        <v>59.5</v>
      </c>
    </row>
    <row r="5070" spans="1:21" x14ac:dyDescent="0.2">
      <c r="A5070" t="s">
        <v>23</v>
      </c>
      <c r="B5070" s="3">
        <v>45104</v>
      </c>
      <c r="C5070" s="10" t="str">
        <f>TEXT(data[[#This Row],[Date]],"mmmm")</f>
        <v>June</v>
      </c>
      <c r="D5070" t="s">
        <v>12</v>
      </c>
      <c r="E5070" t="s">
        <v>13</v>
      </c>
      <c r="F5070" t="s">
        <v>20</v>
      </c>
      <c r="G5070" t="s">
        <v>21</v>
      </c>
      <c r="H5070" s="11">
        <v>1167.5999999999999</v>
      </c>
      <c r="I5070" s="11">
        <v>12.143039999999999</v>
      </c>
      <c r="J5070" s="13">
        <f>data[[#This Row],[Clicks]]/data[[#This Row],[Impressions]]</f>
        <v>1.04E-2</v>
      </c>
      <c r="K5070" s="1">
        <v>0.65</v>
      </c>
      <c r="L5070" s="2">
        <v>7.892976</v>
      </c>
      <c r="M5070">
        <v>1</v>
      </c>
      <c r="N5070" s="1">
        <f>IF(data[[#This Row],[Conversions]]=0,0,data[[#This Row],[Spend, Dollars]]/data[[#This Row],[Conversions]])</f>
        <v>7.892976</v>
      </c>
      <c r="O5070" s="13">
        <f>data[[#This Row],[Conversions]]/data[[#This Row],[Clicks]]</f>
        <v>8.2351701056737031E-2</v>
      </c>
      <c r="P5070" s="11">
        <v>20</v>
      </c>
      <c r="Q5070" s="11">
        <f>IF(data[[#This Row],[Spend, Dollars]]=0,0,data[[#This Row],[Total conversion value, Dollars]]/data[[#This Row],[Spend, Dollars]])</f>
        <v>2.5338984940534468</v>
      </c>
      <c r="R5070" s="2">
        <v>61.199999999999996</v>
      </c>
      <c r="S5070" s="2">
        <v>39</v>
      </c>
      <c r="T5070" s="2">
        <v>7</v>
      </c>
      <c r="U5070" s="2">
        <f t="shared" si="79"/>
        <v>107.19999999999999</v>
      </c>
    </row>
    <row r="5071" spans="1:21" x14ac:dyDescent="0.2">
      <c r="A5071" t="s">
        <v>23</v>
      </c>
      <c r="B5071" s="3">
        <v>45105</v>
      </c>
      <c r="C5071" s="10" t="str">
        <f>TEXT(data[[#This Row],[Date]],"mmmm")</f>
        <v>June</v>
      </c>
      <c r="D5071" t="s">
        <v>12</v>
      </c>
      <c r="E5071" t="s">
        <v>13</v>
      </c>
      <c r="F5071" t="s">
        <v>20</v>
      </c>
      <c r="G5071" t="s">
        <v>21</v>
      </c>
      <c r="H5071" s="11">
        <v>1377.3</v>
      </c>
      <c r="I5071" s="11">
        <v>12.946620000000003</v>
      </c>
      <c r="J5071" s="13">
        <f>data[[#This Row],[Clicks]]/data[[#This Row],[Impressions]]</f>
        <v>9.4000000000000021E-3</v>
      </c>
      <c r="K5071" s="1">
        <v>1.19</v>
      </c>
      <c r="L5071" s="2">
        <v>15.406477800000003</v>
      </c>
      <c r="M5071">
        <v>6</v>
      </c>
      <c r="N5071" s="1">
        <f>IF(data[[#This Row],[Conversions]]=0,0,data[[#This Row],[Spend, Dollars]]/data[[#This Row],[Conversions]])</f>
        <v>2.5677463000000005</v>
      </c>
      <c r="O5071" s="13">
        <f>data[[#This Row],[Conversions]]/data[[#This Row],[Clicks]]</f>
        <v>0.46344142332129917</v>
      </c>
      <c r="P5071" s="11">
        <v>61.04</v>
      </c>
      <c r="Q5071" s="11">
        <f>IF(data[[#This Row],[Spend, Dollars]]=0,0,data[[#This Row],[Total conversion value, Dollars]]/data[[#This Row],[Spend, Dollars]])</f>
        <v>3.9619698150605189</v>
      </c>
      <c r="R5071" s="2">
        <v>57.599999999999994</v>
      </c>
      <c r="S5071" s="2">
        <v>12</v>
      </c>
      <c r="T5071" s="2">
        <v>3</v>
      </c>
      <c r="U5071" s="2">
        <f t="shared" si="79"/>
        <v>72.599999999999994</v>
      </c>
    </row>
    <row r="5072" spans="1:21" x14ac:dyDescent="0.2">
      <c r="A5072" t="s">
        <v>23</v>
      </c>
      <c r="B5072" s="3">
        <v>45106</v>
      </c>
      <c r="C5072" s="10" t="str">
        <f>TEXT(data[[#This Row],[Date]],"mmmm")</f>
        <v>June</v>
      </c>
      <c r="D5072" t="s">
        <v>12</v>
      </c>
      <c r="E5072" t="s">
        <v>13</v>
      </c>
      <c r="F5072" t="s">
        <v>20</v>
      </c>
      <c r="G5072" t="s">
        <v>21</v>
      </c>
      <c r="H5072" s="11">
        <v>1331.6999999999998</v>
      </c>
      <c r="I5072" s="11">
        <v>10.520429999999999</v>
      </c>
      <c r="J5072" s="13">
        <f>data[[#This Row],[Clicks]]/data[[#This Row],[Impressions]]</f>
        <v>7.9000000000000008E-3</v>
      </c>
      <c r="K5072" s="1">
        <v>1.17</v>
      </c>
      <c r="L5072" s="2">
        <v>12.308903099999998</v>
      </c>
      <c r="M5072">
        <v>4</v>
      </c>
      <c r="N5072" s="1">
        <f>IF(data[[#This Row],[Conversions]]=0,0,data[[#This Row],[Spend, Dollars]]/data[[#This Row],[Conversions]])</f>
        <v>3.0772257749999996</v>
      </c>
      <c r="O5072" s="13">
        <f>data[[#This Row],[Conversions]]/data[[#This Row],[Clicks]]</f>
        <v>0.3802125958729824</v>
      </c>
      <c r="P5072" s="11">
        <v>76.72</v>
      </c>
      <c r="Q5072" s="11">
        <f>IF(data[[#This Row],[Spend, Dollars]]=0,0,data[[#This Row],[Total conversion value, Dollars]]/data[[#This Row],[Spend, Dollars]])</f>
        <v>6.2328868280716261</v>
      </c>
      <c r="R5072" s="2">
        <v>48</v>
      </c>
      <c r="S5072" s="2">
        <v>24</v>
      </c>
      <c r="T5072" s="2">
        <v>4</v>
      </c>
      <c r="U5072" s="2">
        <f t="shared" si="79"/>
        <v>76</v>
      </c>
    </row>
    <row r="5073" spans="1:21" x14ac:dyDescent="0.2">
      <c r="A5073" t="s">
        <v>23</v>
      </c>
      <c r="B5073" s="3">
        <v>45107</v>
      </c>
      <c r="C5073" s="10" t="str">
        <f>TEXT(data[[#This Row],[Date]],"mmmm")</f>
        <v>June</v>
      </c>
      <c r="D5073" t="s">
        <v>12</v>
      </c>
      <c r="E5073" t="s">
        <v>13</v>
      </c>
      <c r="F5073" t="s">
        <v>20</v>
      </c>
      <c r="G5073" t="s">
        <v>21</v>
      </c>
      <c r="H5073" s="11">
        <v>786.3</v>
      </c>
      <c r="I5073" s="11">
        <v>5.7399899999999997</v>
      </c>
      <c r="J5073" s="13">
        <f>data[[#This Row],[Clicks]]/data[[#This Row],[Impressions]]</f>
        <v>7.3000000000000001E-3</v>
      </c>
      <c r="K5073" s="1">
        <v>0.30000000000000004</v>
      </c>
      <c r="L5073" s="2">
        <v>1.7219970000000002</v>
      </c>
      <c r="M5073">
        <v>7</v>
      </c>
      <c r="N5073" s="1">
        <f>IF(data[[#This Row],[Conversions]]=0,0,data[[#This Row],[Spend, Dollars]]/data[[#This Row],[Conversions]])</f>
        <v>0.24599957142857146</v>
      </c>
      <c r="O5073" s="13">
        <f>data[[#This Row],[Conversions]]/data[[#This Row],[Clicks]]</f>
        <v>1.2195143197113585</v>
      </c>
      <c r="P5073" s="11">
        <v>11.200000000000001</v>
      </c>
      <c r="Q5073" s="11">
        <f>IF(data[[#This Row],[Spend, Dollars]]=0,0,data[[#This Row],[Total conversion value, Dollars]]/data[[#This Row],[Spend, Dollars]])</f>
        <v>6.5040763717939107</v>
      </c>
      <c r="R5073" s="2">
        <v>52.8</v>
      </c>
      <c r="S5073" s="2">
        <v>9</v>
      </c>
      <c r="T5073" s="2">
        <v>3</v>
      </c>
      <c r="U5073" s="2">
        <f t="shared" si="79"/>
        <v>64.8</v>
      </c>
    </row>
    <row r="5074" spans="1:21" x14ac:dyDescent="0.2">
      <c r="A5074" t="s">
        <v>23</v>
      </c>
      <c r="B5074" s="3">
        <v>45108</v>
      </c>
      <c r="C5074" s="10" t="str">
        <f>TEXT(data[[#This Row],[Date]],"mmmm")</f>
        <v>July</v>
      </c>
      <c r="D5074" t="s">
        <v>12</v>
      </c>
      <c r="E5074" t="s">
        <v>13</v>
      </c>
      <c r="F5074" t="s">
        <v>20</v>
      </c>
      <c r="G5074" t="s">
        <v>21</v>
      </c>
      <c r="H5074" s="11">
        <v>825.69999999999982</v>
      </c>
      <c r="I5074" s="11">
        <v>6.5230299999999994</v>
      </c>
      <c r="J5074" s="13">
        <f>data[[#This Row],[Clicks]]/data[[#This Row],[Impressions]]</f>
        <v>7.9000000000000008E-3</v>
      </c>
      <c r="K5074" s="1">
        <v>1.1099999999999999</v>
      </c>
      <c r="L5074" s="2">
        <v>7.2405632999999989</v>
      </c>
      <c r="M5074">
        <v>7</v>
      </c>
      <c r="N5074" s="1">
        <f>IF(data[[#This Row],[Conversions]]=0,0,data[[#This Row],[Spend, Dollars]]/data[[#This Row],[Conversions]])</f>
        <v>1.0343661857142856</v>
      </c>
      <c r="O5074" s="13">
        <f>data[[#This Row],[Conversions]]/data[[#This Row],[Clicks]]</f>
        <v>1.0731209269311961</v>
      </c>
      <c r="P5074" s="11">
        <v>11.200000000000001</v>
      </c>
      <c r="Q5074" s="11">
        <f>IF(data[[#This Row],[Spend, Dollars]]=0,0,data[[#This Row],[Total conversion value, Dollars]]/data[[#This Row],[Spend, Dollars]])</f>
        <v>1.5468409757566794</v>
      </c>
      <c r="R5074" s="2">
        <v>84</v>
      </c>
      <c r="S5074" s="2">
        <v>28.5</v>
      </c>
      <c r="T5074" s="2">
        <v>5</v>
      </c>
      <c r="U5074" s="2">
        <f t="shared" si="79"/>
        <v>117.5</v>
      </c>
    </row>
    <row r="5075" spans="1:21" x14ac:dyDescent="0.2">
      <c r="A5075" t="s">
        <v>23</v>
      </c>
      <c r="B5075" s="3">
        <v>45109</v>
      </c>
      <c r="C5075" s="10" t="str">
        <f>TEXT(data[[#This Row],[Date]],"mmmm")</f>
        <v>July</v>
      </c>
      <c r="D5075" t="s">
        <v>12</v>
      </c>
      <c r="E5075" t="s">
        <v>13</v>
      </c>
      <c r="F5075" t="s">
        <v>20</v>
      </c>
      <c r="G5075" t="s">
        <v>21</v>
      </c>
      <c r="H5075" s="11">
        <v>1172</v>
      </c>
      <c r="I5075" s="11">
        <v>8.4383999999999997</v>
      </c>
      <c r="J5075" s="13">
        <f>data[[#This Row],[Clicks]]/data[[#This Row],[Impressions]]</f>
        <v>7.1999999999999998E-3</v>
      </c>
      <c r="K5075" s="1">
        <v>0.9</v>
      </c>
      <c r="L5075" s="2">
        <v>7.5945599999999995</v>
      </c>
      <c r="M5075">
        <v>4</v>
      </c>
      <c r="N5075" s="1">
        <f>IF(data[[#This Row],[Conversions]]=0,0,data[[#This Row],[Spend, Dollars]]/data[[#This Row],[Conversions]])</f>
        <v>1.8986399999999999</v>
      </c>
      <c r="O5075" s="13">
        <f>data[[#This Row],[Conversions]]/data[[#This Row],[Clicks]]</f>
        <v>0.47402351156617373</v>
      </c>
      <c r="P5075" s="11">
        <v>176.39999999999998</v>
      </c>
      <c r="Q5075" s="11">
        <f>IF(data[[#This Row],[Spend, Dollars]]=0,0,data[[#This Row],[Total conversion value, Dollars]]/data[[#This Row],[Spend, Dollars]])</f>
        <v>23.227152066742509</v>
      </c>
      <c r="R5075" s="2">
        <v>56.4</v>
      </c>
      <c r="S5075" s="2">
        <v>9</v>
      </c>
      <c r="T5075" s="2">
        <v>11</v>
      </c>
      <c r="U5075" s="2">
        <f t="shared" si="79"/>
        <v>76.400000000000006</v>
      </c>
    </row>
    <row r="5076" spans="1:21" x14ac:dyDescent="0.2">
      <c r="A5076" t="s">
        <v>23</v>
      </c>
      <c r="B5076" s="3">
        <v>45110</v>
      </c>
      <c r="C5076" s="10" t="str">
        <f>TEXT(data[[#This Row],[Date]],"mmmm")</f>
        <v>July</v>
      </c>
      <c r="D5076" t="s">
        <v>12</v>
      </c>
      <c r="E5076" t="s">
        <v>13</v>
      </c>
      <c r="F5076" t="s">
        <v>20</v>
      </c>
      <c r="G5076" t="s">
        <v>21</v>
      </c>
      <c r="H5076" s="11">
        <v>1634.3999999999999</v>
      </c>
      <c r="I5076" s="11">
        <v>17.814959999999999</v>
      </c>
      <c r="J5076" s="13">
        <f>data[[#This Row],[Clicks]]/data[[#This Row],[Impressions]]</f>
        <v>1.09E-2</v>
      </c>
      <c r="K5076" s="1">
        <v>0.53999999999999992</v>
      </c>
      <c r="L5076" s="2">
        <v>9.6200783999999988</v>
      </c>
      <c r="M5076">
        <v>6</v>
      </c>
      <c r="N5076" s="1">
        <f>IF(data[[#This Row],[Conversions]]=0,0,data[[#This Row],[Spend, Dollars]]/data[[#This Row],[Conversions]])</f>
        <v>1.6033463999999997</v>
      </c>
      <c r="O5076" s="13">
        <f>data[[#This Row],[Conversions]]/data[[#This Row],[Clicks]]</f>
        <v>0.33679559201929166</v>
      </c>
      <c r="P5076" s="11">
        <v>128.79999999999998</v>
      </c>
      <c r="Q5076" s="11">
        <f>IF(data[[#This Row],[Spend, Dollars]]=0,0,data[[#This Row],[Total conversion value, Dollars]]/data[[#This Row],[Spend, Dollars]])</f>
        <v>13.388664275334804</v>
      </c>
      <c r="R5076" s="2">
        <v>46.8</v>
      </c>
      <c r="S5076" s="2">
        <v>37.5</v>
      </c>
      <c r="T5076" s="2">
        <v>5</v>
      </c>
      <c r="U5076" s="2">
        <f t="shared" si="79"/>
        <v>89.3</v>
      </c>
    </row>
    <row r="5077" spans="1:21" x14ac:dyDescent="0.2">
      <c r="A5077" t="s">
        <v>23</v>
      </c>
      <c r="B5077" s="3">
        <v>45111</v>
      </c>
      <c r="C5077" s="10" t="str">
        <f>TEXT(data[[#This Row],[Date]],"mmmm")</f>
        <v>July</v>
      </c>
      <c r="D5077" t="s">
        <v>12</v>
      </c>
      <c r="E5077" t="s">
        <v>13</v>
      </c>
      <c r="F5077" t="s">
        <v>20</v>
      </c>
      <c r="G5077" t="s">
        <v>21</v>
      </c>
      <c r="H5077" s="11">
        <v>1408.8999999999999</v>
      </c>
      <c r="I5077" s="11">
        <v>16.48413</v>
      </c>
      <c r="J5077" s="13">
        <f>data[[#This Row],[Clicks]]/data[[#This Row],[Impressions]]</f>
        <v>1.1700000000000002E-2</v>
      </c>
      <c r="K5077" s="1">
        <v>0.26</v>
      </c>
      <c r="L5077" s="2">
        <v>4.2858738000000001</v>
      </c>
      <c r="M5077">
        <v>1</v>
      </c>
      <c r="N5077" s="1">
        <f>IF(data[[#This Row],[Conversions]]=0,0,data[[#This Row],[Spend, Dollars]]/data[[#This Row],[Conversions]])</f>
        <v>4.2858738000000001</v>
      </c>
      <c r="O5077" s="13">
        <f>data[[#This Row],[Conversions]]/data[[#This Row],[Clicks]]</f>
        <v>6.0664408737373457E-2</v>
      </c>
      <c r="P5077" s="11">
        <v>48</v>
      </c>
      <c r="Q5077" s="11">
        <f>IF(data[[#This Row],[Spend, Dollars]]=0,0,data[[#This Row],[Total conversion value, Dollars]]/data[[#This Row],[Spend, Dollars]])</f>
        <v>11.1995831515151</v>
      </c>
      <c r="R5077" s="2">
        <v>88.8</v>
      </c>
      <c r="S5077" s="2">
        <v>36</v>
      </c>
      <c r="T5077" s="2">
        <v>3</v>
      </c>
      <c r="U5077" s="2">
        <f t="shared" si="79"/>
        <v>127.8</v>
      </c>
    </row>
    <row r="5078" spans="1:21" x14ac:dyDescent="0.2">
      <c r="A5078" t="s">
        <v>23</v>
      </c>
      <c r="B5078" s="3">
        <v>45112</v>
      </c>
      <c r="C5078" s="10" t="str">
        <f>TEXT(data[[#This Row],[Date]],"mmmm")</f>
        <v>July</v>
      </c>
      <c r="D5078" t="s">
        <v>12</v>
      </c>
      <c r="E5078" t="s">
        <v>13</v>
      </c>
      <c r="F5078" t="s">
        <v>20</v>
      </c>
      <c r="G5078" t="s">
        <v>21</v>
      </c>
      <c r="H5078" s="11">
        <v>544.5</v>
      </c>
      <c r="I5078" s="11">
        <v>4.1382000000000003</v>
      </c>
      <c r="J5078" s="13">
        <f>data[[#This Row],[Clicks]]/data[[#This Row],[Impressions]]</f>
        <v>7.6000000000000009E-3</v>
      </c>
      <c r="K5078" s="1">
        <v>0.93</v>
      </c>
      <c r="L5078" s="2">
        <v>3.8485260000000006</v>
      </c>
      <c r="M5078">
        <v>3</v>
      </c>
      <c r="N5078" s="1">
        <f>IF(data[[#This Row],[Conversions]]=0,0,data[[#This Row],[Spend, Dollars]]/data[[#This Row],[Conversions]])</f>
        <v>1.2828420000000003</v>
      </c>
      <c r="O5078" s="13">
        <f>data[[#This Row],[Conversions]]/data[[#This Row],[Clicks]]</f>
        <v>0.72495287806292585</v>
      </c>
      <c r="P5078" s="11">
        <v>53.199999999999996</v>
      </c>
      <c r="Q5078" s="11">
        <f>IF(data[[#This Row],[Spend, Dollars]]=0,0,data[[#This Row],[Total conversion value, Dollars]]/data[[#This Row],[Spend, Dollars]])</f>
        <v>13.823474234031416</v>
      </c>
      <c r="R5078" s="2">
        <v>81.599999999999994</v>
      </c>
      <c r="S5078" s="2">
        <v>10.5</v>
      </c>
      <c r="T5078" s="2">
        <v>5</v>
      </c>
      <c r="U5078" s="2">
        <f t="shared" si="79"/>
        <v>97.1</v>
      </c>
    </row>
    <row r="5079" spans="1:21" x14ac:dyDescent="0.2">
      <c r="A5079" t="s">
        <v>23</v>
      </c>
      <c r="B5079" s="3">
        <v>45113</v>
      </c>
      <c r="C5079" s="10" t="str">
        <f>TEXT(data[[#This Row],[Date]],"mmmm")</f>
        <v>July</v>
      </c>
      <c r="D5079" t="s">
        <v>12</v>
      </c>
      <c r="E5079" t="s">
        <v>13</v>
      </c>
      <c r="F5079" t="s">
        <v>20</v>
      </c>
      <c r="G5079" t="s">
        <v>21</v>
      </c>
      <c r="H5079" s="11">
        <v>918.5</v>
      </c>
      <c r="I5079" s="11">
        <v>10.654599999999999</v>
      </c>
      <c r="J5079" s="13">
        <f>data[[#This Row],[Clicks]]/data[[#This Row],[Impressions]]</f>
        <v>1.1599999999999999E-2</v>
      </c>
      <c r="K5079" s="1">
        <v>0.56000000000000005</v>
      </c>
      <c r="L5079" s="2">
        <v>5.9665759999999999</v>
      </c>
      <c r="M5079">
        <v>2</v>
      </c>
      <c r="N5079" s="1">
        <f>IF(data[[#This Row],[Conversions]]=0,0,data[[#This Row],[Spend, Dollars]]/data[[#This Row],[Conversions]])</f>
        <v>2.9832879999999999</v>
      </c>
      <c r="O5079" s="13">
        <f>data[[#This Row],[Conversions]]/data[[#This Row],[Clicks]]</f>
        <v>0.18771234959547992</v>
      </c>
      <c r="P5079" s="11">
        <v>46.400000000000006</v>
      </c>
      <c r="Q5079" s="11">
        <f>IF(data[[#This Row],[Spend, Dollars]]=0,0,data[[#This Row],[Total conversion value, Dollars]]/data[[#This Row],[Spend, Dollars]])</f>
        <v>7.7766544832413107</v>
      </c>
      <c r="R5079" s="2">
        <v>78</v>
      </c>
      <c r="S5079" s="2">
        <v>22.5</v>
      </c>
      <c r="T5079" s="2">
        <v>4</v>
      </c>
      <c r="U5079" s="2">
        <f t="shared" si="79"/>
        <v>104.5</v>
      </c>
    </row>
    <row r="5080" spans="1:21" x14ac:dyDescent="0.2">
      <c r="A5080" t="s">
        <v>23</v>
      </c>
      <c r="B5080" s="3">
        <v>45114</v>
      </c>
      <c r="C5080" s="10" t="str">
        <f>TEXT(data[[#This Row],[Date]],"mmmm")</f>
        <v>July</v>
      </c>
      <c r="D5080" t="s">
        <v>12</v>
      </c>
      <c r="E5080" t="s">
        <v>13</v>
      </c>
      <c r="F5080" t="s">
        <v>20</v>
      </c>
      <c r="G5080" t="s">
        <v>21</v>
      </c>
      <c r="H5080" s="11">
        <v>1146.6999999999998</v>
      </c>
      <c r="I5080" s="11">
        <v>11.237659999999998</v>
      </c>
      <c r="J5080" s="13">
        <f>data[[#This Row],[Clicks]]/data[[#This Row],[Impressions]]</f>
        <v>9.7999999999999997E-3</v>
      </c>
      <c r="K5080" s="1">
        <v>0.33</v>
      </c>
      <c r="L5080" s="2">
        <v>3.7084277999999995</v>
      </c>
      <c r="M5080">
        <v>2</v>
      </c>
      <c r="N5080" s="1">
        <f>IF(data[[#This Row],[Conversions]]=0,0,data[[#This Row],[Spend, Dollars]]/data[[#This Row],[Conversions]])</f>
        <v>1.8542138999999997</v>
      </c>
      <c r="O5080" s="13">
        <f>data[[#This Row],[Conversions]]/data[[#This Row],[Clicks]]</f>
        <v>0.17797299437783315</v>
      </c>
      <c r="P5080" s="11">
        <v>28</v>
      </c>
      <c r="Q5080" s="11">
        <f>IF(data[[#This Row],[Spend, Dollars]]=0,0,data[[#This Row],[Total conversion value, Dollars]]/data[[#This Row],[Spend, Dollars]])</f>
        <v>7.5503694584535266</v>
      </c>
      <c r="R5080" s="2">
        <v>58.8</v>
      </c>
      <c r="S5080" s="2">
        <v>27</v>
      </c>
      <c r="T5080" s="2">
        <v>3</v>
      </c>
      <c r="U5080" s="2">
        <f t="shared" si="79"/>
        <v>88.8</v>
      </c>
    </row>
    <row r="5081" spans="1:21" x14ac:dyDescent="0.2">
      <c r="A5081" t="s">
        <v>23</v>
      </c>
      <c r="B5081" s="3">
        <v>45115</v>
      </c>
      <c r="C5081" s="10" t="str">
        <f>TEXT(data[[#This Row],[Date]],"mmmm")</f>
        <v>July</v>
      </c>
      <c r="D5081" t="s">
        <v>12</v>
      </c>
      <c r="E5081" t="s">
        <v>13</v>
      </c>
      <c r="F5081" t="s">
        <v>20</v>
      </c>
      <c r="G5081" t="s">
        <v>21</v>
      </c>
      <c r="H5081" s="11">
        <v>1002.5999999999999</v>
      </c>
      <c r="I5081" s="11">
        <v>9.9257400000000011</v>
      </c>
      <c r="J5081" s="13">
        <f>data[[#This Row],[Clicks]]/data[[#This Row],[Impressions]]</f>
        <v>9.9000000000000025E-3</v>
      </c>
      <c r="K5081" s="1">
        <v>1.0099999999999998</v>
      </c>
      <c r="L5081" s="2">
        <v>10.024997399999998</v>
      </c>
      <c r="M5081">
        <v>4</v>
      </c>
      <c r="N5081" s="1">
        <f>IF(data[[#This Row],[Conversions]]=0,0,data[[#This Row],[Spend, Dollars]]/data[[#This Row],[Conversions]])</f>
        <v>2.5062493499999996</v>
      </c>
      <c r="O5081" s="13">
        <f>data[[#This Row],[Conversions]]/data[[#This Row],[Clicks]]</f>
        <v>0.40299262322003193</v>
      </c>
      <c r="P5081" s="11">
        <v>50.4</v>
      </c>
      <c r="Q5081" s="11">
        <f>IF(data[[#This Row],[Spend, Dollars]]=0,0,data[[#This Row],[Total conversion value, Dollars]]/data[[#This Row],[Spend, Dollars]])</f>
        <v>5.027432725319211</v>
      </c>
      <c r="R5081" s="2">
        <v>49.199999999999996</v>
      </c>
      <c r="S5081" s="2">
        <v>3</v>
      </c>
      <c r="T5081" s="2">
        <v>5</v>
      </c>
      <c r="U5081" s="2">
        <f t="shared" si="79"/>
        <v>57.199999999999996</v>
      </c>
    </row>
    <row r="5082" spans="1:21" x14ac:dyDescent="0.2">
      <c r="A5082" t="s">
        <v>23</v>
      </c>
      <c r="B5082" s="3">
        <v>45116</v>
      </c>
      <c r="C5082" s="10" t="str">
        <f>TEXT(data[[#This Row],[Date]],"mmmm")</f>
        <v>July</v>
      </c>
      <c r="D5082" t="s">
        <v>12</v>
      </c>
      <c r="E5082" t="s">
        <v>13</v>
      </c>
      <c r="F5082" t="s">
        <v>20</v>
      </c>
      <c r="G5082" t="s">
        <v>21</v>
      </c>
      <c r="H5082" s="11">
        <v>1030.5</v>
      </c>
      <c r="I5082" s="11">
        <v>12.26295</v>
      </c>
      <c r="J5082" s="13">
        <f>data[[#This Row],[Clicks]]/data[[#This Row],[Impressions]]</f>
        <v>1.1900000000000001E-2</v>
      </c>
      <c r="K5082" s="1">
        <v>1.04</v>
      </c>
      <c r="L5082" s="2">
        <v>12.753468</v>
      </c>
      <c r="M5082">
        <v>3</v>
      </c>
      <c r="N5082" s="1">
        <f>IF(data[[#This Row],[Conversions]]=0,0,data[[#This Row],[Spend, Dollars]]/data[[#This Row],[Conversions]])</f>
        <v>4.2511559999999999</v>
      </c>
      <c r="O5082" s="13">
        <f>data[[#This Row],[Conversions]]/data[[#This Row],[Clicks]]</f>
        <v>0.24463934045233815</v>
      </c>
      <c r="P5082" s="11">
        <v>1.6</v>
      </c>
      <c r="Q5082" s="11">
        <f>IF(data[[#This Row],[Spend, Dollars]]=0,0,data[[#This Row],[Total conversion value, Dollars]]/data[[#This Row],[Spend, Dollars]])</f>
        <v>0.12545607202684009</v>
      </c>
      <c r="R5082" s="2">
        <v>45.6</v>
      </c>
      <c r="S5082" s="2">
        <v>15</v>
      </c>
      <c r="T5082" s="2">
        <v>7</v>
      </c>
      <c r="U5082" s="2">
        <f t="shared" si="79"/>
        <v>67.599999999999994</v>
      </c>
    </row>
    <row r="5083" spans="1:21" x14ac:dyDescent="0.2">
      <c r="A5083" t="s">
        <v>23</v>
      </c>
      <c r="B5083" s="3">
        <v>45117</v>
      </c>
      <c r="C5083" s="10" t="str">
        <f>TEXT(data[[#This Row],[Date]],"mmmm")</f>
        <v>July</v>
      </c>
      <c r="D5083" t="s">
        <v>12</v>
      </c>
      <c r="E5083" t="s">
        <v>13</v>
      </c>
      <c r="F5083" t="s">
        <v>20</v>
      </c>
      <c r="G5083" t="s">
        <v>21</v>
      </c>
      <c r="H5083" s="11">
        <v>779.3</v>
      </c>
      <c r="I5083" s="11">
        <v>8.1047199999999986</v>
      </c>
      <c r="J5083" s="13">
        <f>data[[#This Row],[Clicks]]/data[[#This Row],[Impressions]]</f>
        <v>1.04E-2</v>
      </c>
      <c r="K5083" s="1">
        <v>0.42999999999999994</v>
      </c>
      <c r="L5083" s="2">
        <v>3.485029599999999</v>
      </c>
      <c r="M5083">
        <v>2</v>
      </c>
      <c r="N5083" s="1">
        <f>IF(data[[#This Row],[Conversions]]=0,0,data[[#This Row],[Spend, Dollars]]/data[[#This Row],[Conversions]])</f>
        <v>1.7425147999999995</v>
      </c>
      <c r="O5083" s="13">
        <f>data[[#This Row],[Conversions]]/data[[#This Row],[Clicks]]</f>
        <v>0.24676978353354592</v>
      </c>
      <c r="P5083" s="11">
        <v>78.399999999999991</v>
      </c>
      <c r="Q5083" s="11">
        <f>IF(data[[#This Row],[Spend, Dollars]]=0,0,data[[#This Row],[Total conversion value, Dollars]]/data[[#This Row],[Spend, Dollars]])</f>
        <v>22.49622212677907</v>
      </c>
      <c r="R5083" s="2">
        <v>37.199999999999996</v>
      </c>
      <c r="S5083" s="2">
        <v>4.5</v>
      </c>
      <c r="T5083" s="2">
        <v>6</v>
      </c>
      <c r="U5083" s="2">
        <f t="shared" si="79"/>
        <v>47.699999999999996</v>
      </c>
    </row>
    <row r="5084" spans="1:21" x14ac:dyDescent="0.2">
      <c r="A5084" t="s">
        <v>23</v>
      </c>
      <c r="B5084" s="3">
        <v>45118</v>
      </c>
      <c r="C5084" s="10" t="str">
        <f>TEXT(data[[#This Row],[Date]],"mmmm")</f>
        <v>July</v>
      </c>
      <c r="D5084" t="s">
        <v>12</v>
      </c>
      <c r="E5084" t="s">
        <v>13</v>
      </c>
      <c r="F5084" t="s">
        <v>20</v>
      </c>
      <c r="G5084" t="s">
        <v>21</v>
      </c>
      <c r="H5084" s="11">
        <v>533.69999999999982</v>
      </c>
      <c r="I5084" s="11">
        <v>6.351029999999998</v>
      </c>
      <c r="J5084" s="13">
        <f>data[[#This Row],[Clicks]]/data[[#This Row],[Impressions]]</f>
        <v>1.1900000000000001E-2</v>
      </c>
      <c r="K5084" s="1">
        <v>0.44999999999999996</v>
      </c>
      <c r="L5084" s="2">
        <v>2.857963499999999</v>
      </c>
      <c r="M5084">
        <v>4</v>
      </c>
      <c r="N5084" s="1">
        <f>IF(data[[#This Row],[Conversions]]=0,0,data[[#This Row],[Spend, Dollars]]/data[[#This Row],[Conversions]])</f>
        <v>0.71449087499999975</v>
      </c>
      <c r="O5084" s="13">
        <f>data[[#This Row],[Conversions]]/data[[#This Row],[Clicks]]</f>
        <v>0.62981910020894272</v>
      </c>
      <c r="P5084" s="11">
        <v>53.199999999999996</v>
      </c>
      <c r="Q5084" s="11">
        <f>IF(data[[#This Row],[Spend, Dollars]]=0,0,data[[#This Row],[Total conversion value, Dollars]]/data[[#This Row],[Spend, Dollars]])</f>
        <v>18.614653406175417</v>
      </c>
      <c r="R5084" s="2">
        <v>46.8</v>
      </c>
      <c r="S5084" s="2">
        <v>24</v>
      </c>
      <c r="T5084" s="2">
        <v>5</v>
      </c>
      <c r="U5084" s="2">
        <f t="shared" si="79"/>
        <v>75.8</v>
      </c>
    </row>
    <row r="5085" spans="1:21" x14ac:dyDescent="0.2">
      <c r="A5085" t="s">
        <v>23</v>
      </c>
      <c r="B5085" s="3">
        <v>45119</v>
      </c>
      <c r="C5085" s="10" t="str">
        <f>TEXT(data[[#This Row],[Date]],"mmmm")</f>
        <v>July</v>
      </c>
      <c r="D5085" t="s">
        <v>12</v>
      </c>
      <c r="E5085" t="s">
        <v>13</v>
      </c>
      <c r="F5085" t="s">
        <v>20</v>
      </c>
      <c r="G5085" t="s">
        <v>21</v>
      </c>
      <c r="H5085" s="11">
        <v>837.5</v>
      </c>
      <c r="I5085" s="11">
        <v>9.0449999999999999</v>
      </c>
      <c r="J5085" s="13">
        <f>data[[#This Row],[Clicks]]/data[[#This Row],[Impressions]]</f>
        <v>1.0800000000000001E-2</v>
      </c>
      <c r="K5085" s="1">
        <v>0.83000000000000007</v>
      </c>
      <c r="L5085" s="2">
        <v>7.5073500000000006</v>
      </c>
      <c r="M5085">
        <v>2</v>
      </c>
      <c r="N5085" s="1">
        <f>IF(data[[#This Row],[Conversions]]=0,0,data[[#This Row],[Spend, Dollars]]/data[[#This Row],[Conversions]])</f>
        <v>3.7536750000000003</v>
      </c>
      <c r="O5085" s="13">
        <f>data[[#This Row],[Conversions]]/data[[#This Row],[Clicks]]</f>
        <v>0.22111663902708678</v>
      </c>
      <c r="P5085" s="11">
        <v>290.08</v>
      </c>
      <c r="Q5085" s="11">
        <f>IF(data[[#This Row],[Spend, Dollars]]=0,0,data[[#This Row],[Total conversion value, Dollars]]/data[[#This Row],[Spend, Dollars]])</f>
        <v>38.639466656010441</v>
      </c>
      <c r="R5085" s="2">
        <v>51.6</v>
      </c>
      <c r="S5085" s="2">
        <v>4.5</v>
      </c>
      <c r="T5085" s="2">
        <v>8</v>
      </c>
      <c r="U5085" s="2">
        <f t="shared" si="79"/>
        <v>64.099999999999994</v>
      </c>
    </row>
    <row r="5086" spans="1:21" x14ac:dyDescent="0.2">
      <c r="A5086" t="s">
        <v>23</v>
      </c>
      <c r="B5086" s="3">
        <v>45120</v>
      </c>
      <c r="C5086" s="10" t="str">
        <f>TEXT(data[[#This Row],[Date]],"mmmm")</f>
        <v>July</v>
      </c>
      <c r="D5086" t="s">
        <v>12</v>
      </c>
      <c r="E5086" t="s">
        <v>13</v>
      </c>
      <c r="F5086" t="s">
        <v>20</v>
      </c>
      <c r="G5086" t="s">
        <v>21</v>
      </c>
      <c r="H5086" s="11">
        <v>1099.8999999999999</v>
      </c>
      <c r="I5086" s="11">
        <v>10.009089999999999</v>
      </c>
      <c r="J5086" s="13">
        <f>data[[#This Row],[Clicks]]/data[[#This Row],[Impressions]]</f>
        <v>9.1000000000000004E-3</v>
      </c>
      <c r="K5086" s="1">
        <v>1.25</v>
      </c>
      <c r="L5086" s="2">
        <v>12.511362499999999</v>
      </c>
      <c r="M5086">
        <v>2</v>
      </c>
      <c r="N5086" s="1">
        <f>IF(data[[#This Row],[Conversions]]=0,0,data[[#This Row],[Spend, Dollars]]/data[[#This Row],[Conversions]])</f>
        <v>6.2556812499999994</v>
      </c>
      <c r="O5086" s="13">
        <f>data[[#This Row],[Conversions]]/data[[#This Row],[Clicks]]</f>
        <v>0.19981836510611856</v>
      </c>
      <c r="P5086" s="11">
        <v>216.72</v>
      </c>
      <c r="Q5086" s="11">
        <f>IF(data[[#This Row],[Spend, Dollars]]=0,0,data[[#This Row],[Total conversion value, Dollars]]/data[[#This Row],[Spend, Dollars]])</f>
        <v>17.321854434319206</v>
      </c>
      <c r="R5086" s="2">
        <v>60</v>
      </c>
      <c r="S5086" s="2">
        <v>3</v>
      </c>
      <c r="T5086" s="2">
        <v>7</v>
      </c>
      <c r="U5086" s="2">
        <f t="shared" si="79"/>
        <v>70</v>
      </c>
    </row>
    <row r="5087" spans="1:21" x14ac:dyDescent="0.2">
      <c r="A5087" t="s">
        <v>23</v>
      </c>
      <c r="B5087" s="3">
        <v>45121</v>
      </c>
      <c r="C5087" s="10" t="str">
        <f>TEXT(data[[#This Row],[Date]],"mmmm")</f>
        <v>July</v>
      </c>
      <c r="D5087" t="s">
        <v>12</v>
      </c>
      <c r="E5087" t="s">
        <v>13</v>
      </c>
      <c r="F5087" t="s">
        <v>20</v>
      </c>
      <c r="G5087" t="s">
        <v>21</v>
      </c>
      <c r="H5087" s="11">
        <v>701.3</v>
      </c>
      <c r="I5087" s="11">
        <v>6.3117000000000001</v>
      </c>
      <c r="J5087" s="13">
        <f>data[[#This Row],[Clicks]]/data[[#This Row],[Impressions]]</f>
        <v>9.0000000000000011E-3</v>
      </c>
      <c r="K5087" s="1">
        <v>0.93</v>
      </c>
      <c r="L5087" s="2">
        <v>5.8698810000000003</v>
      </c>
      <c r="M5087">
        <v>5</v>
      </c>
      <c r="N5087" s="1">
        <f>IF(data[[#This Row],[Conversions]]=0,0,data[[#This Row],[Spend, Dollars]]/data[[#This Row],[Conversions]])</f>
        <v>1.1739762</v>
      </c>
      <c r="O5087" s="13">
        <f>data[[#This Row],[Conversions]]/data[[#This Row],[Clicks]]</f>
        <v>0.79217960295958301</v>
      </c>
      <c r="P5087" s="11">
        <v>10.4</v>
      </c>
      <c r="Q5087" s="11">
        <f>IF(data[[#This Row],[Spend, Dollars]]=0,0,data[[#This Row],[Total conversion value, Dollars]]/data[[#This Row],[Spend, Dollars]])</f>
        <v>1.7717565313504651</v>
      </c>
      <c r="R5087" s="2">
        <v>97.2</v>
      </c>
      <c r="S5087" s="2">
        <v>19.5</v>
      </c>
      <c r="T5087" s="2">
        <v>4</v>
      </c>
      <c r="U5087" s="2">
        <f t="shared" si="79"/>
        <v>120.7</v>
      </c>
    </row>
    <row r="5088" spans="1:21" x14ac:dyDescent="0.2">
      <c r="A5088" t="s">
        <v>23</v>
      </c>
      <c r="B5088" s="3">
        <v>45122</v>
      </c>
      <c r="C5088" s="10" t="str">
        <f>TEXT(data[[#This Row],[Date]],"mmmm")</f>
        <v>July</v>
      </c>
      <c r="D5088" t="s">
        <v>12</v>
      </c>
      <c r="E5088" t="s">
        <v>13</v>
      </c>
      <c r="F5088" t="s">
        <v>20</v>
      </c>
      <c r="G5088" t="s">
        <v>21</v>
      </c>
      <c r="H5088" s="11">
        <v>1176</v>
      </c>
      <c r="I5088" s="11">
        <v>13.288800000000002</v>
      </c>
      <c r="J5088" s="13">
        <f>data[[#This Row],[Clicks]]/data[[#This Row],[Impressions]]</f>
        <v>1.1300000000000001E-2</v>
      </c>
      <c r="K5088" s="1">
        <v>1.0899999999999999</v>
      </c>
      <c r="L5088" s="2">
        <v>14.484792000000001</v>
      </c>
      <c r="M5088">
        <v>3</v>
      </c>
      <c r="N5088" s="1">
        <f>IF(data[[#This Row],[Conversions]]=0,0,data[[#This Row],[Spend, Dollars]]/data[[#This Row],[Conversions]])</f>
        <v>4.8282639999999999</v>
      </c>
      <c r="O5088" s="13">
        <f>data[[#This Row],[Conversions]]/data[[#This Row],[Clicks]]</f>
        <v>0.22575401842152787</v>
      </c>
      <c r="P5088" s="11">
        <v>84.56</v>
      </c>
      <c r="Q5088" s="11">
        <f>IF(data[[#This Row],[Spend, Dollars]]=0,0,data[[#This Row],[Total conversion value, Dollars]]/data[[#This Row],[Spend, Dollars]])</f>
        <v>5.837847032943241</v>
      </c>
      <c r="R5088" s="2">
        <v>74.399999999999991</v>
      </c>
      <c r="S5088" s="2">
        <v>4.5</v>
      </c>
      <c r="T5088" s="2">
        <v>7</v>
      </c>
      <c r="U5088" s="2">
        <f t="shared" si="79"/>
        <v>85.899999999999991</v>
      </c>
    </row>
    <row r="5089" spans="1:21" x14ac:dyDescent="0.2">
      <c r="A5089" t="s">
        <v>23</v>
      </c>
      <c r="B5089" s="3">
        <v>45123</v>
      </c>
      <c r="C5089" s="10" t="str">
        <f>TEXT(data[[#This Row],[Date]],"mmmm")</f>
        <v>July</v>
      </c>
      <c r="D5089" t="s">
        <v>12</v>
      </c>
      <c r="E5089" t="s">
        <v>13</v>
      </c>
      <c r="F5089" t="s">
        <v>20</v>
      </c>
      <c r="G5089" t="s">
        <v>21</v>
      </c>
      <c r="H5089" s="11">
        <v>779.3</v>
      </c>
      <c r="I5089" s="11">
        <v>5.4550999999999998</v>
      </c>
      <c r="J5089" s="13">
        <f>data[[#This Row],[Clicks]]/data[[#This Row],[Impressions]]</f>
        <v>7.0000000000000001E-3</v>
      </c>
      <c r="K5089" s="1">
        <v>1.3399999999999999</v>
      </c>
      <c r="L5089" s="2">
        <v>7.3098339999999986</v>
      </c>
      <c r="M5089">
        <v>1</v>
      </c>
      <c r="N5089" s="1">
        <f>IF(data[[#This Row],[Conversions]]=0,0,data[[#This Row],[Spend, Dollars]]/data[[#This Row],[Conversions]])</f>
        <v>7.3098339999999986</v>
      </c>
      <c r="O5089" s="13">
        <f>data[[#This Row],[Conversions]]/data[[#This Row],[Clicks]]</f>
        <v>0.18331469633920552</v>
      </c>
      <c r="P5089" s="11">
        <v>253.12</v>
      </c>
      <c r="Q5089" s="11">
        <f>IF(data[[#This Row],[Spend, Dollars]]=0,0,data[[#This Row],[Total conversion value, Dollars]]/data[[#This Row],[Spend, Dollars]])</f>
        <v>34.627325326402769</v>
      </c>
      <c r="R5089" s="2">
        <v>20.399999999999999</v>
      </c>
      <c r="S5089" s="2">
        <v>3</v>
      </c>
      <c r="T5089" s="2">
        <v>6</v>
      </c>
      <c r="U5089" s="2">
        <f t="shared" si="79"/>
        <v>29.4</v>
      </c>
    </row>
    <row r="5090" spans="1:21" x14ac:dyDescent="0.2">
      <c r="A5090" t="s">
        <v>23</v>
      </c>
      <c r="B5090" s="3">
        <v>45124</v>
      </c>
      <c r="C5090" s="10" t="str">
        <f>TEXT(data[[#This Row],[Date]],"mmmm")</f>
        <v>July</v>
      </c>
      <c r="D5090" t="s">
        <v>12</v>
      </c>
      <c r="E5090" t="s">
        <v>13</v>
      </c>
      <c r="F5090" t="s">
        <v>20</v>
      </c>
      <c r="G5090" t="s">
        <v>21</v>
      </c>
      <c r="H5090" s="11">
        <v>1314.6999999999998</v>
      </c>
      <c r="I5090" s="11">
        <v>12.226709999999997</v>
      </c>
      <c r="J5090" s="13">
        <f>data[[#This Row],[Clicks]]/data[[#This Row],[Impressions]]</f>
        <v>9.2999999999999992E-3</v>
      </c>
      <c r="K5090" s="1">
        <v>1.1300000000000001</v>
      </c>
      <c r="L5090" s="2">
        <v>13.816182299999998</v>
      </c>
      <c r="M5090">
        <v>5</v>
      </c>
      <c r="N5090" s="1">
        <f>IF(data[[#This Row],[Conversions]]=0,0,data[[#This Row],[Spend, Dollars]]/data[[#This Row],[Conversions]])</f>
        <v>2.7632364599999995</v>
      </c>
      <c r="O5090" s="13">
        <f>data[[#This Row],[Conversions]]/data[[#This Row],[Clicks]]</f>
        <v>0.40894075348151721</v>
      </c>
      <c r="P5090" s="11">
        <v>164.64000000000001</v>
      </c>
      <c r="Q5090" s="11">
        <f>IF(data[[#This Row],[Spend, Dollars]]=0,0,data[[#This Row],[Total conversion value, Dollars]]/data[[#This Row],[Spend, Dollars]])</f>
        <v>11.91646117755699</v>
      </c>
      <c r="R5090" s="2">
        <v>76.8</v>
      </c>
      <c r="S5090" s="2">
        <v>28.5</v>
      </c>
      <c r="T5090" s="2">
        <v>5</v>
      </c>
      <c r="U5090" s="2">
        <f t="shared" si="79"/>
        <v>110.3</v>
      </c>
    </row>
    <row r="5091" spans="1:21" x14ac:dyDescent="0.2">
      <c r="A5091" t="s">
        <v>23</v>
      </c>
      <c r="B5091" s="3">
        <v>45125</v>
      </c>
      <c r="C5091" s="10" t="str">
        <f>TEXT(data[[#This Row],[Date]],"mmmm")</f>
        <v>July</v>
      </c>
      <c r="D5091" t="s">
        <v>12</v>
      </c>
      <c r="E5091" t="s">
        <v>13</v>
      </c>
      <c r="F5091" t="s">
        <v>20</v>
      </c>
      <c r="G5091" t="s">
        <v>21</v>
      </c>
      <c r="H5091" s="11">
        <v>748.3</v>
      </c>
      <c r="I5091" s="11">
        <v>6.5102099999999989</v>
      </c>
      <c r="J5091" s="13">
        <f>data[[#This Row],[Clicks]]/data[[#This Row],[Impressions]]</f>
        <v>8.6999999999999994E-3</v>
      </c>
      <c r="K5091" s="1">
        <v>1.0199999999999998</v>
      </c>
      <c r="L5091" s="2">
        <v>6.6404141999999977</v>
      </c>
      <c r="M5091">
        <v>4</v>
      </c>
      <c r="N5091" s="1">
        <f>IF(data[[#This Row],[Conversions]]=0,0,data[[#This Row],[Spend, Dollars]]/data[[#This Row],[Conversions]])</f>
        <v>1.6601035499999994</v>
      </c>
      <c r="O5091" s="13">
        <f>data[[#This Row],[Conversions]]/data[[#This Row],[Clicks]]</f>
        <v>0.61441950413273927</v>
      </c>
      <c r="P5091" s="11">
        <v>9.6000000000000014</v>
      </c>
      <c r="Q5091" s="11">
        <f>IF(data[[#This Row],[Spend, Dollars]]=0,0,data[[#This Row],[Total conversion value, Dollars]]/data[[#This Row],[Spend, Dollars]])</f>
        <v>1.4456929509005636</v>
      </c>
      <c r="R5091" s="2">
        <v>45.6</v>
      </c>
      <c r="S5091" s="2">
        <v>10.5</v>
      </c>
      <c r="T5091" s="2">
        <v>8</v>
      </c>
      <c r="U5091" s="2">
        <f t="shared" si="79"/>
        <v>64.099999999999994</v>
      </c>
    </row>
    <row r="5092" spans="1:21" x14ac:dyDescent="0.2">
      <c r="A5092" t="s">
        <v>23</v>
      </c>
      <c r="B5092" s="3">
        <v>45126</v>
      </c>
      <c r="C5092" s="10" t="str">
        <f>TEXT(data[[#This Row],[Date]],"mmmm")</f>
        <v>July</v>
      </c>
      <c r="D5092" t="s">
        <v>12</v>
      </c>
      <c r="E5092" t="s">
        <v>13</v>
      </c>
      <c r="F5092" t="s">
        <v>20</v>
      </c>
      <c r="G5092" t="s">
        <v>21</v>
      </c>
      <c r="H5092" s="11">
        <v>1502.1999999999998</v>
      </c>
      <c r="I5092" s="11">
        <v>10.966059999999999</v>
      </c>
      <c r="J5092" s="13">
        <f>data[[#This Row],[Clicks]]/data[[#This Row],[Impressions]]</f>
        <v>7.3000000000000001E-3</v>
      </c>
      <c r="K5092" s="1">
        <v>0.51</v>
      </c>
      <c r="L5092" s="2">
        <v>5.5926905999999992</v>
      </c>
      <c r="M5092">
        <v>1</v>
      </c>
      <c r="N5092" s="1">
        <f>IF(data[[#This Row],[Conversions]]=0,0,data[[#This Row],[Spend, Dollars]]/data[[#This Row],[Conversions]])</f>
        <v>5.5926905999999992</v>
      </c>
      <c r="O5092" s="13">
        <f>data[[#This Row],[Conversions]]/data[[#This Row],[Clicks]]</f>
        <v>9.1190454912703389E-2</v>
      </c>
      <c r="P5092" s="11">
        <v>48.800000000000004</v>
      </c>
      <c r="Q5092" s="11">
        <f>IF(data[[#This Row],[Spend, Dollars]]=0,0,data[[#This Row],[Total conversion value, Dollars]]/data[[#This Row],[Spend, Dollars]])</f>
        <v>8.7256749014508355</v>
      </c>
      <c r="R5092" s="2">
        <v>81.599999999999994</v>
      </c>
      <c r="S5092" s="2">
        <v>18</v>
      </c>
      <c r="T5092" s="2">
        <v>0</v>
      </c>
      <c r="U5092" s="2">
        <f t="shared" si="79"/>
        <v>99.6</v>
      </c>
    </row>
    <row r="5093" spans="1:21" x14ac:dyDescent="0.2">
      <c r="A5093" t="s">
        <v>23</v>
      </c>
      <c r="B5093" s="3">
        <v>45127</v>
      </c>
      <c r="C5093" s="10" t="str">
        <f>TEXT(data[[#This Row],[Date]],"mmmm")</f>
        <v>July</v>
      </c>
      <c r="D5093" t="s">
        <v>12</v>
      </c>
      <c r="E5093" t="s">
        <v>13</v>
      </c>
      <c r="F5093" t="s">
        <v>20</v>
      </c>
      <c r="G5093" t="s">
        <v>21</v>
      </c>
      <c r="H5093" s="11">
        <v>973.39999999999986</v>
      </c>
      <c r="I5093" s="11">
        <v>6.9111399999999996</v>
      </c>
      <c r="J5093" s="13">
        <f>data[[#This Row],[Clicks]]/data[[#This Row],[Impressions]]</f>
        <v>7.1000000000000004E-3</v>
      </c>
      <c r="K5093" s="1">
        <v>0.72</v>
      </c>
      <c r="L5093" s="2">
        <v>4.9760207999999997</v>
      </c>
      <c r="M5093">
        <v>3</v>
      </c>
      <c r="N5093" s="1">
        <f>IF(data[[#This Row],[Conversions]]=0,0,data[[#This Row],[Spend, Dollars]]/data[[#This Row],[Conversions]])</f>
        <v>1.6586736</v>
      </c>
      <c r="O5093" s="13">
        <f>data[[#This Row],[Conversions]]/data[[#This Row],[Clicks]]</f>
        <v>0.43408178679638965</v>
      </c>
      <c r="P5093" s="11">
        <v>94.08</v>
      </c>
      <c r="Q5093" s="11">
        <f>IF(data[[#This Row],[Spend, Dollars]]=0,0,data[[#This Row],[Total conversion value, Dollars]]/data[[#This Row],[Spend, Dollars]])</f>
        <v>18.906673380464969</v>
      </c>
      <c r="R5093" s="2">
        <v>24</v>
      </c>
      <c r="S5093" s="2">
        <v>9</v>
      </c>
      <c r="T5093" s="2">
        <v>9</v>
      </c>
      <c r="U5093" s="2">
        <f t="shared" si="79"/>
        <v>42</v>
      </c>
    </row>
    <row r="5094" spans="1:21" x14ac:dyDescent="0.2">
      <c r="A5094" t="s">
        <v>23</v>
      </c>
      <c r="B5094" s="3">
        <v>45128</v>
      </c>
      <c r="C5094" s="10" t="str">
        <f>TEXT(data[[#This Row],[Date]],"mmmm")</f>
        <v>July</v>
      </c>
      <c r="D5094" t="s">
        <v>12</v>
      </c>
      <c r="E5094" t="s">
        <v>13</v>
      </c>
      <c r="F5094" t="s">
        <v>20</v>
      </c>
      <c r="G5094" t="s">
        <v>21</v>
      </c>
      <c r="H5094" s="11">
        <v>1371.8999999999999</v>
      </c>
      <c r="I5094" s="11">
        <v>15.090900000000003</v>
      </c>
      <c r="J5094" s="13">
        <f>data[[#This Row],[Clicks]]/data[[#This Row],[Impressions]]</f>
        <v>1.1000000000000003E-2</v>
      </c>
      <c r="K5094" s="1">
        <v>0.35000000000000003</v>
      </c>
      <c r="L5094" s="2">
        <v>5.2818150000000017</v>
      </c>
      <c r="M5094">
        <v>1</v>
      </c>
      <c r="N5094" s="1">
        <f>IF(data[[#This Row],[Conversions]]=0,0,data[[#This Row],[Spend, Dollars]]/data[[#This Row],[Conversions]])</f>
        <v>5.2818150000000017</v>
      </c>
      <c r="O5094" s="13">
        <f>data[[#This Row],[Conversions]]/data[[#This Row],[Clicks]]</f>
        <v>6.6265100159698873E-2</v>
      </c>
      <c r="P5094" s="11">
        <v>157.92000000000002</v>
      </c>
      <c r="Q5094" s="11">
        <f>IF(data[[#This Row],[Spend, Dollars]]=0,0,data[[#This Row],[Total conversion value, Dollars]]/data[[#This Row],[Spend, Dollars]])</f>
        <v>29.898813192056132</v>
      </c>
      <c r="R5094" s="2">
        <v>62.4</v>
      </c>
      <c r="S5094" s="2">
        <v>37.5</v>
      </c>
      <c r="T5094" s="2">
        <v>2</v>
      </c>
      <c r="U5094" s="2">
        <f t="shared" si="79"/>
        <v>101.9</v>
      </c>
    </row>
    <row r="5095" spans="1:21" x14ac:dyDescent="0.2">
      <c r="A5095" t="s">
        <v>23</v>
      </c>
      <c r="B5095" s="3">
        <v>45129</v>
      </c>
      <c r="C5095" s="10" t="str">
        <f>TEXT(data[[#This Row],[Date]],"mmmm")</f>
        <v>July</v>
      </c>
      <c r="D5095" t="s">
        <v>12</v>
      </c>
      <c r="E5095" t="s">
        <v>13</v>
      </c>
      <c r="F5095" t="s">
        <v>20</v>
      </c>
      <c r="G5095" t="s">
        <v>21</v>
      </c>
      <c r="H5095" s="11">
        <v>660.59999999999991</v>
      </c>
      <c r="I5095" s="11">
        <v>7.3326600000000006</v>
      </c>
      <c r="J5095" s="13">
        <f>data[[#This Row],[Clicks]]/data[[#This Row],[Impressions]]</f>
        <v>1.1100000000000002E-2</v>
      </c>
      <c r="K5095" s="1">
        <v>0.32999999999999996</v>
      </c>
      <c r="L5095" s="2">
        <v>2.4197777999999999</v>
      </c>
      <c r="M5095">
        <v>2</v>
      </c>
      <c r="N5095" s="1">
        <f>IF(data[[#This Row],[Conversions]]=0,0,data[[#This Row],[Spend, Dollars]]/data[[#This Row],[Conversions]])</f>
        <v>1.2098888999999999</v>
      </c>
      <c r="O5095" s="13">
        <f>data[[#This Row],[Conversions]]/data[[#This Row],[Clicks]]</f>
        <v>0.27275231634904656</v>
      </c>
      <c r="P5095" s="11">
        <v>36.4</v>
      </c>
      <c r="Q5095" s="11">
        <f>IF(data[[#This Row],[Spend, Dollars]]=0,0,data[[#This Row],[Total conversion value, Dollars]]/data[[#This Row],[Spend, Dollars]])</f>
        <v>15.042703507735297</v>
      </c>
      <c r="R5095" s="2">
        <v>56.4</v>
      </c>
      <c r="S5095" s="2">
        <v>12</v>
      </c>
      <c r="T5095" s="2">
        <v>7</v>
      </c>
      <c r="U5095" s="2">
        <f t="shared" si="79"/>
        <v>75.400000000000006</v>
      </c>
    </row>
    <row r="5096" spans="1:21" x14ac:dyDescent="0.2">
      <c r="A5096" t="s">
        <v>23</v>
      </c>
      <c r="B5096" s="3">
        <v>45130</v>
      </c>
      <c r="C5096" s="10" t="str">
        <f>TEXT(data[[#This Row],[Date]],"mmmm")</f>
        <v>July</v>
      </c>
      <c r="D5096" t="s">
        <v>12</v>
      </c>
      <c r="E5096" t="s">
        <v>13</v>
      </c>
      <c r="F5096" t="s">
        <v>20</v>
      </c>
      <c r="G5096" t="s">
        <v>21</v>
      </c>
      <c r="H5096" s="11">
        <v>894</v>
      </c>
      <c r="I5096" s="11">
        <v>10.3704</v>
      </c>
      <c r="J5096" s="13">
        <f>data[[#This Row],[Clicks]]/data[[#This Row],[Impressions]]</f>
        <v>1.1600000000000001E-2</v>
      </c>
      <c r="K5096" s="1">
        <v>0.10000000000000002</v>
      </c>
      <c r="L5096" s="2">
        <v>1.0370400000000002</v>
      </c>
      <c r="M5096">
        <v>3</v>
      </c>
      <c r="N5096" s="1">
        <f>IF(data[[#This Row],[Conversions]]=0,0,data[[#This Row],[Spend, Dollars]]/data[[#This Row],[Conversions]])</f>
        <v>0.34568000000000004</v>
      </c>
      <c r="O5096" s="13">
        <f>data[[#This Row],[Conversions]]/data[[#This Row],[Clicks]]</f>
        <v>0.28928488775746353</v>
      </c>
      <c r="P5096" s="11">
        <v>26.400000000000002</v>
      </c>
      <c r="Q5096" s="11">
        <f>IF(data[[#This Row],[Spend, Dollars]]=0,0,data[[#This Row],[Total conversion value, Dollars]]/data[[#This Row],[Spend, Dollars]])</f>
        <v>25.457070122656791</v>
      </c>
      <c r="R5096" s="2">
        <v>60</v>
      </c>
      <c r="S5096" s="2">
        <v>34.5</v>
      </c>
      <c r="T5096" s="2">
        <v>6</v>
      </c>
      <c r="U5096" s="2">
        <f t="shared" si="79"/>
        <v>100.5</v>
      </c>
    </row>
    <row r="5097" spans="1:21" x14ac:dyDescent="0.2">
      <c r="A5097" t="s">
        <v>23</v>
      </c>
      <c r="B5097" s="3">
        <v>45131</v>
      </c>
      <c r="C5097" s="10" t="str">
        <f>TEXT(data[[#This Row],[Date]],"mmmm")</f>
        <v>July</v>
      </c>
      <c r="D5097" t="s">
        <v>12</v>
      </c>
      <c r="E5097" t="s">
        <v>13</v>
      </c>
      <c r="F5097" t="s">
        <v>20</v>
      </c>
      <c r="G5097" t="s">
        <v>21</v>
      </c>
      <c r="H5097" s="11">
        <v>1566.8999999999999</v>
      </c>
      <c r="I5097" s="11">
        <v>12.221819999999999</v>
      </c>
      <c r="J5097" s="13">
        <f>data[[#This Row],[Clicks]]/data[[#This Row],[Impressions]]</f>
        <v>7.8000000000000005E-3</v>
      </c>
      <c r="K5097" s="1">
        <v>0.21</v>
      </c>
      <c r="L5097" s="2">
        <v>2.5665821999999996</v>
      </c>
      <c r="M5097">
        <v>2</v>
      </c>
      <c r="N5097" s="1">
        <f>IF(data[[#This Row],[Conversions]]=0,0,data[[#This Row],[Spend, Dollars]]/data[[#This Row],[Conversions]])</f>
        <v>1.2832910999999998</v>
      </c>
      <c r="O5097" s="13">
        <f>data[[#This Row],[Conversions]]/data[[#This Row],[Clicks]]</f>
        <v>0.16364174893755595</v>
      </c>
      <c r="P5097" s="11">
        <v>32</v>
      </c>
      <c r="Q5097" s="11">
        <f>IF(data[[#This Row],[Spend, Dollars]]=0,0,data[[#This Row],[Total conversion value, Dollars]]/data[[#This Row],[Spend, Dollars]])</f>
        <v>12.467942776194741</v>
      </c>
      <c r="R5097" s="2">
        <v>48</v>
      </c>
      <c r="S5097" s="2">
        <v>31.5</v>
      </c>
      <c r="T5097" s="2">
        <v>3</v>
      </c>
      <c r="U5097" s="2">
        <f t="shared" si="79"/>
        <v>82.5</v>
      </c>
    </row>
    <row r="5098" spans="1:21" x14ac:dyDescent="0.2">
      <c r="A5098" t="s">
        <v>23</v>
      </c>
      <c r="B5098" s="3">
        <v>45132</v>
      </c>
      <c r="C5098" s="10" t="str">
        <f>TEXT(data[[#This Row],[Date]],"mmmm")</f>
        <v>July</v>
      </c>
      <c r="D5098" t="s">
        <v>12</v>
      </c>
      <c r="E5098" t="s">
        <v>13</v>
      </c>
      <c r="F5098" t="s">
        <v>20</v>
      </c>
      <c r="G5098" t="s">
        <v>21</v>
      </c>
      <c r="H5098" s="11">
        <v>1393.7999999999997</v>
      </c>
      <c r="I5098" s="11">
        <v>10.035359999999997</v>
      </c>
      <c r="J5098" s="13">
        <f>data[[#This Row],[Clicks]]/data[[#This Row],[Impressions]]</f>
        <v>7.1999999999999998E-3</v>
      </c>
      <c r="K5098" s="1">
        <v>0.27999999999999997</v>
      </c>
      <c r="L5098" s="2">
        <v>2.809900799999999</v>
      </c>
      <c r="M5098">
        <v>1</v>
      </c>
      <c r="N5098" s="1">
        <f>IF(data[[#This Row],[Conversions]]=0,0,data[[#This Row],[Spend, Dollars]]/data[[#This Row],[Conversions]])</f>
        <v>2.809900799999999</v>
      </c>
      <c r="O5098" s="13">
        <f>data[[#This Row],[Conversions]]/data[[#This Row],[Clicks]]</f>
        <v>9.964764592401272E-2</v>
      </c>
      <c r="P5098" s="11">
        <v>8.8000000000000007</v>
      </c>
      <c r="Q5098" s="11">
        <f>IF(data[[#This Row],[Spend, Dollars]]=0,0,data[[#This Row],[Total conversion value, Dollars]]/data[[#This Row],[Spend, Dollars]])</f>
        <v>3.1317831576118289</v>
      </c>
      <c r="R5098" s="2">
        <v>39.6</v>
      </c>
      <c r="S5098" s="2">
        <v>7.5</v>
      </c>
      <c r="T5098" s="2">
        <v>5</v>
      </c>
      <c r="U5098" s="2">
        <f t="shared" si="79"/>
        <v>52.1</v>
      </c>
    </row>
    <row r="5099" spans="1:21" x14ac:dyDescent="0.2">
      <c r="A5099" t="s">
        <v>23</v>
      </c>
      <c r="B5099" s="3">
        <v>45133</v>
      </c>
      <c r="C5099" s="10" t="str">
        <f>TEXT(data[[#This Row],[Date]],"mmmm")</f>
        <v>July</v>
      </c>
      <c r="D5099" t="s">
        <v>12</v>
      </c>
      <c r="E5099" t="s">
        <v>13</v>
      </c>
      <c r="F5099" t="s">
        <v>20</v>
      </c>
      <c r="G5099" t="s">
        <v>21</v>
      </c>
      <c r="H5099" s="11">
        <v>916.09999999999991</v>
      </c>
      <c r="I5099" s="11">
        <v>6.5959199999999996</v>
      </c>
      <c r="J5099" s="13">
        <f>data[[#This Row],[Clicks]]/data[[#This Row],[Impressions]]</f>
        <v>7.1999999999999998E-3</v>
      </c>
      <c r="K5099" s="1">
        <v>0.9900000000000001</v>
      </c>
      <c r="L5099" s="2">
        <v>6.5299608000000005</v>
      </c>
      <c r="M5099">
        <v>1</v>
      </c>
      <c r="N5099" s="1">
        <f>IF(data[[#This Row],[Conversions]]=0,0,data[[#This Row],[Spend, Dollars]]/data[[#This Row],[Conversions]])</f>
        <v>6.5299608000000005</v>
      </c>
      <c r="O5099" s="13">
        <f>data[[#This Row],[Conversions]]/data[[#This Row],[Clicks]]</f>
        <v>0.15160887336414028</v>
      </c>
      <c r="P5099" s="11">
        <v>22.400000000000002</v>
      </c>
      <c r="Q5099" s="11">
        <f>IF(data[[#This Row],[Spend, Dollars]]=0,0,data[[#This Row],[Total conversion value, Dollars]]/data[[#This Row],[Spend, Dollars]])</f>
        <v>3.4303421852088301</v>
      </c>
      <c r="R5099" s="2">
        <v>37.199999999999996</v>
      </c>
      <c r="S5099" s="2">
        <v>30</v>
      </c>
      <c r="T5099" s="2">
        <v>9</v>
      </c>
      <c r="U5099" s="2">
        <f t="shared" si="79"/>
        <v>76.199999999999989</v>
      </c>
    </row>
    <row r="5100" spans="1:21" x14ac:dyDescent="0.2">
      <c r="A5100" t="s">
        <v>23</v>
      </c>
      <c r="B5100" s="3">
        <v>45134</v>
      </c>
      <c r="C5100" s="10" t="str">
        <f>TEXT(data[[#This Row],[Date]],"mmmm")</f>
        <v>July</v>
      </c>
      <c r="D5100" t="s">
        <v>12</v>
      </c>
      <c r="E5100" t="s">
        <v>13</v>
      </c>
      <c r="F5100" t="s">
        <v>20</v>
      </c>
      <c r="G5100" t="s">
        <v>21</v>
      </c>
      <c r="H5100" s="11">
        <v>516</v>
      </c>
      <c r="I5100" s="11">
        <v>3.7667999999999999</v>
      </c>
      <c r="J5100" s="13">
        <f>data[[#This Row],[Clicks]]/data[[#This Row],[Impressions]]</f>
        <v>7.3000000000000001E-3</v>
      </c>
      <c r="K5100" s="1">
        <v>9.9999999999999794E-3</v>
      </c>
      <c r="L5100" s="2">
        <v>3.7667999999999924E-2</v>
      </c>
      <c r="M5100">
        <v>3</v>
      </c>
      <c r="N5100" s="1">
        <f>IF(data[[#This Row],[Conversions]]=0,0,data[[#This Row],[Spend, Dollars]]/data[[#This Row],[Conversions]])</f>
        <v>1.2555999999999975E-2</v>
      </c>
      <c r="O5100" s="13">
        <f>data[[#This Row],[Conversions]]/data[[#This Row],[Clicks]]</f>
        <v>0.79643198470850596</v>
      </c>
      <c r="P5100" s="11">
        <v>45.92</v>
      </c>
      <c r="Q5100" s="11">
        <f>IF(data[[#This Row],[Spend, Dollars]]=0,0,data[[#This Row],[Total conversion value, Dollars]]/data[[#This Row],[Spend, Dollars]])</f>
        <v>1219.0718912604889</v>
      </c>
      <c r="R5100" s="2">
        <v>82.8</v>
      </c>
      <c r="S5100" s="2">
        <v>36</v>
      </c>
      <c r="T5100" s="2">
        <v>0</v>
      </c>
      <c r="U5100" s="2">
        <f t="shared" si="79"/>
        <v>118.8</v>
      </c>
    </row>
    <row r="5101" spans="1:21" x14ac:dyDescent="0.2">
      <c r="A5101" t="s">
        <v>23</v>
      </c>
      <c r="B5101" s="3">
        <v>45135</v>
      </c>
      <c r="C5101" s="10" t="str">
        <f>TEXT(data[[#This Row],[Date]],"mmmm")</f>
        <v>July</v>
      </c>
      <c r="D5101" t="s">
        <v>12</v>
      </c>
      <c r="E5101" t="s">
        <v>13</v>
      </c>
      <c r="F5101" t="s">
        <v>20</v>
      </c>
      <c r="G5101" t="s">
        <v>21</v>
      </c>
      <c r="H5101" s="11">
        <v>1556.1999999999998</v>
      </c>
      <c r="I5101" s="11">
        <v>15.71762</v>
      </c>
      <c r="J5101" s="13">
        <f>data[[#This Row],[Clicks]]/data[[#This Row],[Impressions]]</f>
        <v>1.0100000000000001E-2</v>
      </c>
      <c r="K5101" s="1">
        <v>1.1300000000000001</v>
      </c>
      <c r="L5101" s="2">
        <v>17.760910600000003</v>
      </c>
      <c r="M5101">
        <v>1</v>
      </c>
      <c r="N5101" s="1">
        <f>IF(data[[#This Row],[Conversions]]=0,0,data[[#This Row],[Spend, Dollars]]/data[[#This Row],[Conversions]])</f>
        <v>17.760910600000003</v>
      </c>
      <c r="O5101" s="13">
        <f>data[[#This Row],[Conversions]]/data[[#This Row],[Clicks]]</f>
        <v>6.3622864021397635E-2</v>
      </c>
      <c r="P5101" s="11">
        <v>157.35999999999999</v>
      </c>
      <c r="Q5101" s="11">
        <f>IF(data[[#This Row],[Spend, Dollars]]=0,0,data[[#This Row],[Total conversion value, Dollars]]/data[[#This Row],[Spend, Dollars]])</f>
        <v>8.8599060906257794</v>
      </c>
      <c r="R5101" s="2">
        <v>75.599999999999994</v>
      </c>
      <c r="S5101" s="2">
        <v>31.5</v>
      </c>
      <c r="T5101" s="2">
        <v>7</v>
      </c>
      <c r="U5101" s="2">
        <f t="shared" si="79"/>
        <v>114.1</v>
      </c>
    </row>
    <row r="5102" spans="1:21" x14ac:dyDescent="0.2">
      <c r="A5102" t="s">
        <v>23</v>
      </c>
      <c r="B5102" s="3">
        <v>45136</v>
      </c>
      <c r="C5102" s="10" t="str">
        <f>TEXT(data[[#This Row],[Date]],"mmmm")</f>
        <v>July</v>
      </c>
      <c r="D5102" t="s">
        <v>12</v>
      </c>
      <c r="E5102" t="s">
        <v>13</v>
      </c>
      <c r="F5102" t="s">
        <v>20</v>
      </c>
      <c r="G5102" t="s">
        <v>21</v>
      </c>
      <c r="H5102" s="11">
        <v>765.19999999999982</v>
      </c>
      <c r="I5102" s="11">
        <v>5.3563999999999989</v>
      </c>
      <c r="J5102" s="13">
        <f>data[[#This Row],[Clicks]]/data[[#This Row],[Impressions]]</f>
        <v>7.0000000000000001E-3</v>
      </c>
      <c r="K5102" s="1">
        <v>9.9999999999999978E-2</v>
      </c>
      <c r="L5102" s="2">
        <v>0.53563999999999978</v>
      </c>
      <c r="M5102">
        <v>1</v>
      </c>
      <c r="N5102" s="1">
        <f>IF(data[[#This Row],[Conversions]]=0,0,data[[#This Row],[Spend, Dollars]]/data[[#This Row],[Conversions]])</f>
        <v>0.53563999999999978</v>
      </c>
      <c r="O5102" s="13">
        <f>data[[#This Row],[Conversions]]/data[[#This Row],[Clicks]]</f>
        <v>0.18669255470091856</v>
      </c>
      <c r="P5102" s="11">
        <v>124.88</v>
      </c>
      <c r="Q5102" s="11">
        <f>IF(data[[#This Row],[Spend, Dollars]]=0,0,data[[#This Row],[Total conversion value, Dollars]]/data[[#This Row],[Spend, Dollars]])</f>
        <v>233.14166231050714</v>
      </c>
      <c r="R5102" s="2">
        <v>87.6</v>
      </c>
      <c r="S5102" s="2">
        <v>46.5</v>
      </c>
      <c r="T5102" s="2">
        <v>6</v>
      </c>
      <c r="U5102" s="2">
        <f t="shared" si="79"/>
        <v>140.1</v>
      </c>
    </row>
    <row r="5103" spans="1:21" x14ac:dyDescent="0.2">
      <c r="A5103" t="s">
        <v>23</v>
      </c>
      <c r="B5103" s="3">
        <v>45137</v>
      </c>
      <c r="C5103" s="10" t="str">
        <f>TEXT(data[[#This Row],[Date]],"mmmm")</f>
        <v>July</v>
      </c>
      <c r="D5103" t="s">
        <v>12</v>
      </c>
      <c r="E5103" t="s">
        <v>13</v>
      </c>
      <c r="F5103" t="s">
        <v>20</v>
      </c>
      <c r="G5103" t="s">
        <v>21</v>
      </c>
      <c r="H5103" s="11">
        <v>949.8</v>
      </c>
      <c r="I5103" s="11">
        <v>10.637760000000002</v>
      </c>
      <c r="J5103" s="13">
        <f>data[[#This Row],[Clicks]]/data[[#This Row],[Impressions]]</f>
        <v>1.1200000000000003E-2</v>
      </c>
      <c r="K5103" s="1">
        <v>0.15999999999999998</v>
      </c>
      <c r="L5103" s="2">
        <v>1.7020416</v>
      </c>
      <c r="M5103">
        <v>3</v>
      </c>
      <c r="N5103" s="1">
        <f>IF(data[[#This Row],[Conversions]]=0,0,data[[#This Row],[Spend, Dollars]]/data[[#This Row],[Conversions]])</f>
        <v>0.56734720000000005</v>
      </c>
      <c r="O5103" s="13">
        <f>data[[#This Row],[Conversions]]/data[[#This Row],[Clicks]]</f>
        <v>0.28201425864091684</v>
      </c>
      <c r="P5103" s="11">
        <v>271.04000000000002</v>
      </c>
      <c r="Q5103" s="11">
        <f>IF(data[[#This Row],[Spend, Dollars]]=0,0,data[[#This Row],[Total conversion value, Dollars]]/data[[#This Row],[Spend, Dollars]])</f>
        <v>159.24405137923773</v>
      </c>
      <c r="R5103" s="2">
        <v>58.8</v>
      </c>
      <c r="S5103" s="2">
        <v>15</v>
      </c>
      <c r="T5103" s="2">
        <v>2</v>
      </c>
      <c r="U5103" s="2">
        <f t="shared" si="79"/>
        <v>75.8</v>
      </c>
    </row>
    <row r="5104" spans="1:21" x14ac:dyDescent="0.2">
      <c r="A5104" t="s">
        <v>23</v>
      </c>
      <c r="B5104" s="3">
        <v>45138</v>
      </c>
      <c r="C5104" s="10" t="str">
        <f>TEXT(data[[#This Row],[Date]],"mmmm")</f>
        <v>July</v>
      </c>
      <c r="D5104" t="s">
        <v>12</v>
      </c>
      <c r="E5104" t="s">
        <v>13</v>
      </c>
      <c r="F5104" t="s">
        <v>20</v>
      </c>
      <c r="G5104" t="s">
        <v>21</v>
      </c>
      <c r="H5104" s="11">
        <v>1087.8999999999999</v>
      </c>
      <c r="I5104" s="11">
        <v>8.5944099999999999</v>
      </c>
      <c r="J5104" s="13">
        <f>data[[#This Row],[Clicks]]/data[[#This Row],[Impressions]]</f>
        <v>7.9000000000000008E-3</v>
      </c>
      <c r="K5104" s="1">
        <v>0.8</v>
      </c>
      <c r="L5104" s="2">
        <v>6.8755280000000001</v>
      </c>
      <c r="M5104">
        <v>1</v>
      </c>
      <c r="N5104" s="1">
        <f>IF(data[[#This Row],[Conversions]]=0,0,data[[#This Row],[Spend, Dollars]]/data[[#This Row],[Conversions]])</f>
        <v>6.8755280000000001</v>
      </c>
      <c r="O5104" s="13">
        <f>data[[#This Row],[Conversions]]/data[[#This Row],[Clicks]]</f>
        <v>0.11635470032265159</v>
      </c>
      <c r="P5104" s="11">
        <v>153.44</v>
      </c>
      <c r="Q5104" s="11">
        <f>IF(data[[#This Row],[Spend, Dollars]]=0,0,data[[#This Row],[Total conversion value, Dollars]]/data[[#This Row],[Spend, Dollars]])</f>
        <v>22.316831521884573</v>
      </c>
      <c r="R5104" s="2">
        <v>36</v>
      </c>
      <c r="S5104" s="2">
        <v>24</v>
      </c>
      <c r="T5104" s="2">
        <v>4</v>
      </c>
      <c r="U5104" s="2">
        <f t="shared" si="79"/>
        <v>64</v>
      </c>
    </row>
    <row r="5105" spans="1:21" x14ac:dyDescent="0.2">
      <c r="A5105" t="s">
        <v>23</v>
      </c>
      <c r="B5105" s="3">
        <v>45139</v>
      </c>
      <c r="C5105" s="10" t="str">
        <f>TEXT(data[[#This Row],[Date]],"mmmm")</f>
        <v>August</v>
      </c>
      <c r="D5105" t="s">
        <v>12</v>
      </c>
      <c r="E5105" t="s">
        <v>13</v>
      </c>
      <c r="F5105" t="s">
        <v>20</v>
      </c>
      <c r="G5105" t="s">
        <v>21</v>
      </c>
      <c r="H5105" s="11">
        <v>838.89999999999986</v>
      </c>
      <c r="I5105" s="11">
        <v>9.3117900000000002</v>
      </c>
      <c r="J5105" s="13">
        <f>data[[#This Row],[Clicks]]/data[[#This Row],[Impressions]]</f>
        <v>1.1100000000000002E-2</v>
      </c>
      <c r="K5105" s="1">
        <v>1.3599999999999999</v>
      </c>
      <c r="L5105" s="2">
        <v>12.664034399999998</v>
      </c>
      <c r="M5105">
        <v>2</v>
      </c>
      <c r="N5105" s="1">
        <f>IF(data[[#This Row],[Conversions]]=0,0,data[[#This Row],[Spend, Dollars]]/data[[#This Row],[Conversions]])</f>
        <v>6.3320171999999992</v>
      </c>
      <c r="O5105" s="13">
        <f>data[[#This Row],[Conversions]]/data[[#This Row],[Clicks]]</f>
        <v>0.21478147595682462</v>
      </c>
      <c r="P5105" s="11">
        <v>66.08</v>
      </c>
      <c r="Q5105" s="11">
        <f>IF(data[[#This Row],[Spend, Dollars]]=0,0,data[[#This Row],[Total conversion value, Dollars]]/data[[#This Row],[Spend, Dollars]])</f>
        <v>5.2179264453040339</v>
      </c>
      <c r="R5105" s="2">
        <v>62.4</v>
      </c>
      <c r="S5105" s="2">
        <v>31.5</v>
      </c>
      <c r="T5105" s="2">
        <v>6</v>
      </c>
      <c r="U5105" s="2">
        <f t="shared" si="79"/>
        <v>99.9</v>
      </c>
    </row>
    <row r="5106" spans="1:21" x14ac:dyDescent="0.2">
      <c r="A5106" t="s">
        <v>23</v>
      </c>
      <c r="B5106" s="3">
        <v>45140</v>
      </c>
      <c r="C5106" s="10" t="str">
        <f>TEXT(data[[#This Row],[Date]],"mmmm")</f>
        <v>August</v>
      </c>
      <c r="D5106" t="s">
        <v>12</v>
      </c>
      <c r="E5106" t="s">
        <v>13</v>
      </c>
      <c r="F5106" t="s">
        <v>20</v>
      </c>
      <c r="G5106" t="s">
        <v>21</v>
      </c>
      <c r="H5106" s="11">
        <v>1506.6999999999998</v>
      </c>
      <c r="I5106" s="11">
        <v>14.162980000000001</v>
      </c>
      <c r="J5106" s="13">
        <f>data[[#This Row],[Clicks]]/data[[#This Row],[Impressions]]</f>
        <v>9.4000000000000021E-3</v>
      </c>
      <c r="K5106" s="1">
        <v>1.19</v>
      </c>
      <c r="L5106" s="2">
        <v>16.853946199999999</v>
      </c>
      <c r="M5106">
        <v>2</v>
      </c>
      <c r="N5106" s="1">
        <f>IF(data[[#This Row],[Conversions]]=0,0,data[[#This Row],[Spend, Dollars]]/data[[#This Row],[Conversions]])</f>
        <v>8.4269730999999997</v>
      </c>
      <c r="O5106" s="13">
        <f>data[[#This Row],[Conversions]]/data[[#This Row],[Clicks]]</f>
        <v>0.1412132192518806</v>
      </c>
      <c r="P5106" s="11">
        <v>87.92</v>
      </c>
      <c r="Q5106" s="11">
        <f>IF(data[[#This Row],[Spend, Dollars]]=0,0,data[[#This Row],[Total conversion value, Dollars]]/data[[#This Row],[Spend, Dollars]])</f>
        <v>5.21658245236359</v>
      </c>
      <c r="R5106" s="2">
        <v>37.199999999999996</v>
      </c>
      <c r="S5106" s="2">
        <v>45</v>
      </c>
      <c r="T5106" s="2">
        <v>7</v>
      </c>
      <c r="U5106" s="2">
        <f t="shared" si="79"/>
        <v>89.199999999999989</v>
      </c>
    </row>
    <row r="5107" spans="1:21" x14ac:dyDescent="0.2">
      <c r="A5107" t="s">
        <v>23</v>
      </c>
      <c r="B5107" s="3">
        <v>45141</v>
      </c>
      <c r="C5107" s="10" t="str">
        <f>TEXT(data[[#This Row],[Date]],"mmmm")</f>
        <v>August</v>
      </c>
      <c r="D5107" t="s">
        <v>12</v>
      </c>
      <c r="E5107" t="s">
        <v>13</v>
      </c>
      <c r="F5107" t="s">
        <v>20</v>
      </c>
      <c r="G5107" t="s">
        <v>21</v>
      </c>
      <c r="H5107" s="11">
        <v>670</v>
      </c>
      <c r="I5107" s="11">
        <v>5.1589999999999998</v>
      </c>
      <c r="J5107" s="13">
        <f>data[[#This Row],[Clicks]]/data[[#This Row],[Impressions]]</f>
        <v>7.6999999999999994E-3</v>
      </c>
      <c r="K5107" s="1">
        <v>1.0799999999999998</v>
      </c>
      <c r="L5107" s="2">
        <v>5.5717199999999991</v>
      </c>
      <c r="M5107">
        <v>2</v>
      </c>
      <c r="N5107" s="1">
        <f>IF(data[[#This Row],[Conversions]]=0,0,data[[#This Row],[Spend, Dollars]]/data[[#This Row],[Conversions]])</f>
        <v>2.7858599999999996</v>
      </c>
      <c r="O5107" s="13">
        <f>data[[#This Row],[Conversions]]/data[[#This Row],[Clicks]]</f>
        <v>0.38767202946307427</v>
      </c>
      <c r="P5107" s="11">
        <v>288.95999999999998</v>
      </c>
      <c r="Q5107" s="11">
        <f>IF(data[[#This Row],[Spend, Dollars]]=0,0,data[[#This Row],[Total conversion value, Dollars]]/data[[#This Row],[Spend, Dollars]])</f>
        <v>51.86190260817127</v>
      </c>
      <c r="R5107" s="2">
        <v>60</v>
      </c>
      <c r="S5107" s="2">
        <v>31.5</v>
      </c>
      <c r="T5107" s="2">
        <v>8</v>
      </c>
      <c r="U5107" s="2">
        <f t="shared" si="79"/>
        <v>99.5</v>
      </c>
    </row>
    <row r="5108" spans="1:21" x14ac:dyDescent="0.2">
      <c r="A5108" t="s">
        <v>23</v>
      </c>
      <c r="B5108" s="3">
        <v>45142</v>
      </c>
      <c r="C5108" s="10" t="str">
        <f>TEXT(data[[#This Row],[Date]],"mmmm")</f>
        <v>August</v>
      </c>
      <c r="D5108" t="s">
        <v>12</v>
      </c>
      <c r="E5108" t="s">
        <v>13</v>
      </c>
      <c r="F5108" t="s">
        <v>20</v>
      </c>
      <c r="G5108" t="s">
        <v>21</v>
      </c>
      <c r="H5108" s="11">
        <v>1237.5999999999999</v>
      </c>
      <c r="I5108" s="11">
        <v>12.74728</v>
      </c>
      <c r="J5108" s="13">
        <f>data[[#This Row],[Clicks]]/data[[#This Row],[Impressions]]</f>
        <v>1.03E-2</v>
      </c>
      <c r="K5108" s="1">
        <v>0.94999999999999984</v>
      </c>
      <c r="L5108" s="2">
        <v>12.109915999999998</v>
      </c>
      <c r="M5108">
        <v>5</v>
      </c>
      <c r="N5108" s="1">
        <f>IF(data[[#This Row],[Conversions]]=0,0,data[[#This Row],[Spend, Dollars]]/data[[#This Row],[Conversions]])</f>
        <v>2.4219831999999997</v>
      </c>
      <c r="O5108" s="13">
        <f>data[[#This Row],[Conversions]]/data[[#This Row],[Clicks]]</f>
        <v>0.39224054072711984</v>
      </c>
      <c r="P5108" s="11">
        <v>43.68</v>
      </c>
      <c r="Q5108" s="11">
        <f>IF(data[[#This Row],[Spend, Dollars]]=0,0,data[[#This Row],[Total conversion value, Dollars]]/data[[#This Row],[Spend, Dollars]])</f>
        <v>3.6069614355706516</v>
      </c>
      <c r="R5108" s="2">
        <v>45.6</v>
      </c>
      <c r="S5108" s="2">
        <v>37.5</v>
      </c>
      <c r="T5108" s="2">
        <v>7</v>
      </c>
      <c r="U5108" s="2">
        <f t="shared" si="79"/>
        <v>90.1</v>
      </c>
    </row>
    <row r="5109" spans="1:21" x14ac:dyDescent="0.2">
      <c r="A5109" t="s">
        <v>23</v>
      </c>
      <c r="B5109" s="3">
        <v>45143</v>
      </c>
      <c r="C5109" s="10" t="str">
        <f>TEXT(data[[#This Row],[Date]],"mmmm")</f>
        <v>August</v>
      </c>
      <c r="D5109" t="s">
        <v>12</v>
      </c>
      <c r="E5109" t="s">
        <v>13</v>
      </c>
      <c r="F5109" t="s">
        <v>20</v>
      </c>
      <c r="G5109" t="s">
        <v>21</v>
      </c>
      <c r="H5109" s="11">
        <v>1060.1999999999998</v>
      </c>
      <c r="I5109" s="11">
        <v>11.6622</v>
      </c>
      <c r="J5109" s="13">
        <f>data[[#This Row],[Clicks]]/data[[#This Row],[Impressions]]</f>
        <v>1.1000000000000003E-2</v>
      </c>
      <c r="K5109" s="1">
        <v>0.71</v>
      </c>
      <c r="L5109" s="2">
        <v>8.2801620000000007</v>
      </c>
      <c r="M5109">
        <v>2</v>
      </c>
      <c r="N5109" s="1">
        <f>IF(data[[#This Row],[Conversions]]=0,0,data[[#This Row],[Spend, Dollars]]/data[[#This Row],[Conversions]])</f>
        <v>4.1400810000000003</v>
      </c>
      <c r="O5109" s="13">
        <f>data[[#This Row],[Conversions]]/data[[#This Row],[Clicks]]</f>
        <v>0.17149422921918678</v>
      </c>
      <c r="P5109" s="11">
        <v>38.400000000000006</v>
      </c>
      <c r="Q5109" s="11">
        <f>IF(data[[#This Row],[Spend, Dollars]]=0,0,data[[#This Row],[Total conversion value, Dollars]]/data[[#This Row],[Spend, Dollars]])</f>
        <v>4.6375904239554737</v>
      </c>
      <c r="R5109" s="2">
        <v>73.2</v>
      </c>
      <c r="S5109" s="2">
        <v>4.5</v>
      </c>
      <c r="T5109" s="2">
        <v>4</v>
      </c>
      <c r="U5109" s="2">
        <f t="shared" si="79"/>
        <v>81.7</v>
      </c>
    </row>
    <row r="5110" spans="1:21" x14ac:dyDescent="0.2">
      <c r="A5110" t="s">
        <v>23</v>
      </c>
      <c r="B5110" s="3">
        <v>45144</v>
      </c>
      <c r="C5110" s="10" t="str">
        <f>TEXT(data[[#This Row],[Date]],"mmmm")</f>
        <v>August</v>
      </c>
      <c r="D5110" t="s">
        <v>12</v>
      </c>
      <c r="E5110" t="s">
        <v>13</v>
      </c>
      <c r="F5110" t="s">
        <v>20</v>
      </c>
      <c r="G5110" t="s">
        <v>21</v>
      </c>
      <c r="H5110" s="11">
        <v>751.69999999999982</v>
      </c>
      <c r="I5110" s="11">
        <v>7.2914899999999987</v>
      </c>
      <c r="J5110" s="13">
        <f>data[[#This Row],[Clicks]]/data[[#This Row],[Impressions]]</f>
        <v>9.7000000000000003E-3</v>
      </c>
      <c r="K5110" s="1">
        <v>0.38</v>
      </c>
      <c r="L5110" s="2">
        <v>2.7707661999999997</v>
      </c>
      <c r="M5110">
        <v>1</v>
      </c>
      <c r="N5110" s="1">
        <f>IF(data[[#This Row],[Conversions]]=0,0,data[[#This Row],[Spend, Dollars]]/data[[#This Row],[Conversions]])</f>
        <v>2.7707661999999997</v>
      </c>
      <c r="O5110" s="13">
        <f>data[[#This Row],[Conversions]]/data[[#This Row],[Clicks]]</f>
        <v>0.13714617999887543</v>
      </c>
      <c r="P5110" s="11">
        <v>208.88000000000002</v>
      </c>
      <c r="Q5110" s="11">
        <f>IF(data[[#This Row],[Spend, Dollars]]=0,0,data[[#This Row],[Total conversion value, Dollars]]/data[[#This Row],[Spend, Dollars]])</f>
        <v>75.387089679381845</v>
      </c>
      <c r="R5110" s="2">
        <v>64.8</v>
      </c>
      <c r="S5110" s="2">
        <v>39</v>
      </c>
      <c r="T5110" s="2">
        <v>3</v>
      </c>
      <c r="U5110" s="2">
        <f t="shared" si="79"/>
        <v>106.8</v>
      </c>
    </row>
    <row r="5111" spans="1:21" x14ac:dyDescent="0.2">
      <c r="A5111" t="s">
        <v>23</v>
      </c>
      <c r="B5111" s="3">
        <v>45145</v>
      </c>
      <c r="C5111" s="10" t="str">
        <f>TEXT(data[[#This Row],[Date]],"mmmm")</f>
        <v>August</v>
      </c>
      <c r="D5111" t="s">
        <v>12</v>
      </c>
      <c r="E5111" t="s">
        <v>13</v>
      </c>
      <c r="F5111" t="s">
        <v>20</v>
      </c>
      <c r="G5111" t="s">
        <v>21</v>
      </c>
      <c r="H5111" s="11">
        <v>1161</v>
      </c>
      <c r="I5111" s="11">
        <v>12.771000000000003</v>
      </c>
      <c r="J5111" s="13">
        <f>data[[#This Row],[Clicks]]/data[[#This Row],[Impressions]]</f>
        <v>1.1000000000000003E-2</v>
      </c>
      <c r="K5111" s="1">
        <v>0.33</v>
      </c>
      <c r="L5111" s="2">
        <v>4.214430000000001</v>
      </c>
      <c r="M5111">
        <v>3</v>
      </c>
      <c r="N5111" s="1">
        <f>IF(data[[#This Row],[Conversions]]=0,0,data[[#This Row],[Spend, Dollars]]/data[[#This Row],[Conversions]])</f>
        <v>1.4048100000000003</v>
      </c>
      <c r="O5111" s="13">
        <f>data[[#This Row],[Conversions]]/data[[#This Row],[Clicks]]</f>
        <v>0.23490721165139766</v>
      </c>
      <c r="P5111" s="11">
        <v>59.360000000000007</v>
      </c>
      <c r="Q5111" s="11">
        <f>IF(data[[#This Row],[Spend, Dollars]]=0,0,data[[#This Row],[Total conversion value, Dollars]]/data[[#This Row],[Spend, Dollars]])</f>
        <v>14.084941498613096</v>
      </c>
      <c r="R5111" s="2">
        <v>69.599999999999994</v>
      </c>
      <c r="S5111" s="2">
        <v>10.5</v>
      </c>
      <c r="T5111" s="2">
        <v>6</v>
      </c>
      <c r="U5111" s="2">
        <f t="shared" si="79"/>
        <v>86.1</v>
      </c>
    </row>
    <row r="5112" spans="1:21" x14ac:dyDescent="0.2">
      <c r="A5112" t="s">
        <v>23</v>
      </c>
      <c r="B5112" s="3">
        <v>45146</v>
      </c>
      <c r="C5112" s="10" t="str">
        <f>TEXT(data[[#This Row],[Date]],"mmmm")</f>
        <v>August</v>
      </c>
      <c r="D5112" t="s">
        <v>12</v>
      </c>
      <c r="E5112" t="s">
        <v>13</v>
      </c>
      <c r="F5112" t="s">
        <v>20</v>
      </c>
      <c r="G5112" t="s">
        <v>21</v>
      </c>
      <c r="H5112" s="11">
        <v>1081.5999999999999</v>
      </c>
      <c r="I5112" s="11">
        <v>8.6527999999999992</v>
      </c>
      <c r="J5112" s="13">
        <f>data[[#This Row],[Clicks]]/data[[#This Row],[Impressions]]</f>
        <v>8.0000000000000002E-3</v>
      </c>
      <c r="K5112" s="1">
        <v>0.94000000000000006</v>
      </c>
      <c r="L5112" s="2">
        <v>8.1336320000000004</v>
      </c>
      <c r="M5112">
        <v>2</v>
      </c>
      <c r="N5112" s="1">
        <f>IF(data[[#This Row],[Conversions]]=0,0,data[[#This Row],[Spend, Dollars]]/data[[#This Row],[Conversions]])</f>
        <v>4.0668160000000002</v>
      </c>
      <c r="O5112" s="13">
        <f>data[[#This Row],[Conversions]]/data[[#This Row],[Clicks]]</f>
        <v>0.2311390532544379</v>
      </c>
      <c r="P5112" s="11">
        <v>56.56</v>
      </c>
      <c r="Q5112" s="11">
        <f>IF(data[[#This Row],[Spend, Dollars]]=0,0,data[[#This Row],[Total conversion value, Dollars]]/data[[#This Row],[Spend, Dollars]])</f>
        <v>6.9538430064207475</v>
      </c>
      <c r="R5112" s="2">
        <v>76.8</v>
      </c>
      <c r="S5112" s="2">
        <v>33</v>
      </c>
      <c r="T5112" s="2">
        <v>8</v>
      </c>
      <c r="U5112" s="2">
        <f t="shared" si="79"/>
        <v>117.8</v>
      </c>
    </row>
    <row r="5113" spans="1:21" x14ac:dyDescent="0.2">
      <c r="A5113" t="s">
        <v>23</v>
      </c>
      <c r="B5113" s="3">
        <v>45147</v>
      </c>
      <c r="C5113" s="10" t="str">
        <f>TEXT(data[[#This Row],[Date]],"mmmm")</f>
        <v>August</v>
      </c>
      <c r="D5113" t="s">
        <v>12</v>
      </c>
      <c r="E5113" t="s">
        <v>13</v>
      </c>
      <c r="F5113" t="s">
        <v>20</v>
      </c>
      <c r="G5113" t="s">
        <v>21</v>
      </c>
      <c r="H5113" s="11">
        <v>1663.3</v>
      </c>
      <c r="I5113" s="11">
        <v>12.641080000000001</v>
      </c>
      <c r="J5113" s="13">
        <f>data[[#This Row],[Clicks]]/data[[#This Row],[Impressions]]</f>
        <v>7.6000000000000009E-3</v>
      </c>
      <c r="K5113" s="1">
        <v>0.4900000000000001</v>
      </c>
      <c r="L5113" s="2">
        <v>6.1941292000000017</v>
      </c>
      <c r="M5113">
        <v>2</v>
      </c>
      <c r="N5113" s="1">
        <f>IF(data[[#This Row],[Conversions]]=0,0,data[[#This Row],[Spend, Dollars]]/data[[#This Row],[Conversions]])</f>
        <v>3.0970646000000008</v>
      </c>
      <c r="O5113" s="13">
        <f>data[[#This Row],[Conversions]]/data[[#This Row],[Clicks]]</f>
        <v>0.15821432978827757</v>
      </c>
      <c r="P5113" s="11">
        <v>109.76</v>
      </c>
      <c r="Q5113" s="11">
        <f>IF(data[[#This Row],[Spend, Dollars]]=0,0,data[[#This Row],[Total conversion value, Dollars]]/data[[#This Row],[Spend, Dollars]])</f>
        <v>17.720004936287086</v>
      </c>
      <c r="R5113" s="2">
        <v>62.4</v>
      </c>
      <c r="S5113" s="2">
        <v>45</v>
      </c>
      <c r="T5113" s="2">
        <v>9</v>
      </c>
      <c r="U5113" s="2">
        <f t="shared" si="79"/>
        <v>116.4</v>
      </c>
    </row>
    <row r="5114" spans="1:21" x14ac:dyDescent="0.2">
      <c r="A5114" t="s">
        <v>23</v>
      </c>
      <c r="B5114" s="3">
        <v>45148</v>
      </c>
      <c r="C5114" s="10" t="str">
        <f>TEXT(data[[#This Row],[Date]],"mmmm")</f>
        <v>August</v>
      </c>
      <c r="D5114" t="s">
        <v>12</v>
      </c>
      <c r="E5114" t="s">
        <v>13</v>
      </c>
      <c r="F5114" t="s">
        <v>20</v>
      </c>
      <c r="G5114" t="s">
        <v>21</v>
      </c>
      <c r="H5114" s="11">
        <v>1491.1999999999998</v>
      </c>
      <c r="I5114" s="11">
        <v>17.297919999999998</v>
      </c>
      <c r="J5114" s="13">
        <f>data[[#This Row],[Clicks]]/data[[#This Row],[Impressions]]</f>
        <v>1.1599999999999999E-2</v>
      </c>
      <c r="K5114" s="1">
        <v>1.0900000000000001</v>
      </c>
      <c r="L5114" s="2">
        <v>18.854732799999997</v>
      </c>
      <c r="M5114">
        <v>1</v>
      </c>
      <c r="N5114" s="1">
        <f>IF(data[[#This Row],[Conversions]]=0,0,data[[#This Row],[Spend, Dollars]]/data[[#This Row],[Conversions]])</f>
        <v>18.854732799999997</v>
      </c>
      <c r="O5114" s="13">
        <f>data[[#This Row],[Conversions]]/data[[#This Row],[Clicks]]</f>
        <v>5.7810418824922313E-2</v>
      </c>
      <c r="P5114" s="11">
        <v>8</v>
      </c>
      <c r="Q5114" s="11">
        <f>IF(data[[#This Row],[Spend, Dollars]]=0,0,data[[#This Row],[Total conversion value, Dollars]]/data[[#This Row],[Spend, Dollars]])</f>
        <v>0.42429665192603533</v>
      </c>
      <c r="R5114" s="2">
        <v>80.399999999999991</v>
      </c>
      <c r="S5114" s="2">
        <v>37.5</v>
      </c>
      <c r="T5114" s="2">
        <v>1</v>
      </c>
      <c r="U5114" s="2">
        <f t="shared" si="79"/>
        <v>118.89999999999999</v>
      </c>
    </row>
    <row r="5115" spans="1:21" x14ac:dyDescent="0.2">
      <c r="A5115" t="s">
        <v>23</v>
      </c>
      <c r="B5115" s="3">
        <v>45149</v>
      </c>
      <c r="C5115" s="10" t="str">
        <f>TEXT(data[[#This Row],[Date]],"mmmm")</f>
        <v>August</v>
      </c>
      <c r="D5115" t="s">
        <v>12</v>
      </c>
      <c r="E5115" t="s">
        <v>13</v>
      </c>
      <c r="F5115" t="s">
        <v>20</v>
      </c>
      <c r="G5115" t="s">
        <v>21</v>
      </c>
      <c r="H5115" s="11">
        <v>1056.6999999999998</v>
      </c>
      <c r="I5115" s="11">
        <v>7.6082399999999986</v>
      </c>
      <c r="J5115" s="13">
        <f>data[[#This Row],[Clicks]]/data[[#This Row],[Impressions]]</f>
        <v>7.1999999999999998E-3</v>
      </c>
      <c r="K5115" s="1">
        <v>6.9999999999999979E-2</v>
      </c>
      <c r="L5115" s="2">
        <v>0.53257679999999974</v>
      </c>
      <c r="M5115">
        <v>1</v>
      </c>
      <c r="N5115" s="1">
        <f>IF(data[[#This Row],[Conversions]]=0,0,data[[#This Row],[Spend, Dollars]]/data[[#This Row],[Conversions]])</f>
        <v>0.53257679999999974</v>
      </c>
      <c r="O5115" s="13">
        <f>data[[#This Row],[Conversions]]/data[[#This Row],[Clicks]]</f>
        <v>0.13143644259381937</v>
      </c>
      <c r="P5115" s="11">
        <v>27.200000000000003</v>
      </c>
      <c r="Q5115" s="11">
        <f>IF(data[[#This Row],[Spend, Dollars]]=0,0,data[[#This Row],[Total conversion value, Dollars]]/data[[#This Row],[Spend, Dollars]])</f>
        <v>51.072446265026969</v>
      </c>
      <c r="R5115" s="2">
        <v>87.6</v>
      </c>
      <c r="S5115" s="2">
        <v>36</v>
      </c>
      <c r="T5115" s="2">
        <v>6</v>
      </c>
      <c r="U5115" s="2">
        <f t="shared" si="79"/>
        <v>129.6</v>
      </c>
    </row>
    <row r="5116" spans="1:21" x14ac:dyDescent="0.2">
      <c r="A5116" t="s">
        <v>23</v>
      </c>
      <c r="B5116" s="3">
        <v>45150</v>
      </c>
      <c r="C5116" s="10" t="str">
        <f>TEXT(data[[#This Row],[Date]],"mmmm")</f>
        <v>August</v>
      </c>
      <c r="D5116" t="s">
        <v>12</v>
      </c>
      <c r="E5116" t="s">
        <v>13</v>
      </c>
      <c r="F5116" t="s">
        <v>20</v>
      </c>
      <c r="G5116" t="s">
        <v>21</v>
      </c>
      <c r="H5116" s="11">
        <v>1060.3999999999999</v>
      </c>
      <c r="I5116" s="11">
        <v>10.816079999999999</v>
      </c>
      <c r="J5116" s="13">
        <f>data[[#This Row],[Clicks]]/data[[#This Row],[Impressions]]</f>
        <v>1.0200000000000001E-2</v>
      </c>
      <c r="K5116" s="1">
        <v>0.57999999999999996</v>
      </c>
      <c r="L5116" s="2">
        <v>6.2733263999999993</v>
      </c>
      <c r="M5116">
        <v>2</v>
      </c>
      <c r="N5116" s="1">
        <f>IF(data[[#This Row],[Conversions]]=0,0,data[[#This Row],[Spend, Dollars]]/data[[#This Row],[Conversions]])</f>
        <v>3.1366631999999997</v>
      </c>
      <c r="O5116" s="13">
        <f>data[[#This Row],[Conversions]]/data[[#This Row],[Clicks]]</f>
        <v>0.18490987492696062</v>
      </c>
      <c r="P5116" s="11">
        <v>76.72</v>
      </c>
      <c r="Q5116" s="11">
        <f>IF(data[[#This Row],[Spend, Dollars]]=0,0,data[[#This Row],[Total conversion value, Dollars]]/data[[#This Row],[Spend, Dollars]])</f>
        <v>12.229556555514154</v>
      </c>
      <c r="R5116" s="2">
        <v>68.399999999999991</v>
      </c>
      <c r="S5116" s="2">
        <v>28.5</v>
      </c>
      <c r="T5116" s="2">
        <v>11</v>
      </c>
      <c r="U5116" s="2">
        <f t="shared" si="79"/>
        <v>107.89999999999999</v>
      </c>
    </row>
    <row r="5117" spans="1:21" x14ac:dyDescent="0.2">
      <c r="A5117" t="s">
        <v>23</v>
      </c>
      <c r="B5117" s="3">
        <v>45151</v>
      </c>
      <c r="C5117" s="10" t="str">
        <f>TEXT(data[[#This Row],[Date]],"mmmm")</f>
        <v>August</v>
      </c>
      <c r="D5117" t="s">
        <v>12</v>
      </c>
      <c r="E5117" t="s">
        <v>13</v>
      </c>
      <c r="F5117" t="s">
        <v>20</v>
      </c>
      <c r="G5117" t="s">
        <v>21</v>
      </c>
      <c r="H5117" s="11">
        <v>1401.3</v>
      </c>
      <c r="I5117" s="11">
        <v>14.29326</v>
      </c>
      <c r="J5117" s="13">
        <f>data[[#This Row],[Clicks]]/data[[#This Row],[Impressions]]</f>
        <v>1.0200000000000001E-2</v>
      </c>
      <c r="K5117" s="1">
        <v>0.35</v>
      </c>
      <c r="L5117" s="2">
        <v>5.0026409999999997</v>
      </c>
      <c r="M5117">
        <v>4</v>
      </c>
      <c r="N5117" s="1">
        <f>IF(data[[#This Row],[Conversions]]=0,0,data[[#This Row],[Spend, Dollars]]/data[[#This Row],[Conversions]])</f>
        <v>1.2506602499999999</v>
      </c>
      <c r="O5117" s="13">
        <f>data[[#This Row],[Conversions]]/data[[#This Row],[Clicks]]</f>
        <v>0.27985218207742668</v>
      </c>
      <c r="P5117" s="11">
        <v>14.4</v>
      </c>
      <c r="Q5117" s="11">
        <f>IF(data[[#This Row],[Spend, Dollars]]=0,0,data[[#This Row],[Total conversion value, Dollars]]/data[[#This Row],[Spend, Dollars]])</f>
        <v>2.8784795870821034</v>
      </c>
      <c r="R5117" s="2">
        <v>44.4</v>
      </c>
      <c r="S5117" s="2">
        <v>46.5</v>
      </c>
      <c r="T5117" s="2">
        <v>5</v>
      </c>
      <c r="U5117" s="2">
        <f t="shared" si="79"/>
        <v>95.9</v>
      </c>
    </row>
    <row r="5118" spans="1:21" x14ac:dyDescent="0.2">
      <c r="A5118" t="s">
        <v>23</v>
      </c>
      <c r="B5118" s="3">
        <v>45152</v>
      </c>
      <c r="C5118" s="10" t="str">
        <f>TEXT(data[[#This Row],[Date]],"mmmm")</f>
        <v>August</v>
      </c>
      <c r="D5118" t="s">
        <v>12</v>
      </c>
      <c r="E5118" t="s">
        <v>13</v>
      </c>
      <c r="F5118" t="s">
        <v>20</v>
      </c>
      <c r="G5118" t="s">
        <v>21</v>
      </c>
      <c r="H5118" s="11">
        <v>1134.3</v>
      </c>
      <c r="I5118" s="11">
        <v>12.704160000000002</v>
      </c>
      <c r="J5118" s="13">
        <f>data[[#This Row],[Clicks]]/data[[#This Row],[Impressions]]</f>
        <v>1.1200000000000002E-2</v>
      </c>
      <c r="K5118" s="1">
        <v>0.85000000000000009</v>
      </c>
      <c r="L5118" s="2">
        <v>10.798536000000002</v>
      </c>
      <c r="M5118">
        <v>0</v>
      </c>
      <c r="N5118" s="1">
        <f>IF(data[[#This Row],[Conversions]]=0,0,data[[#This Row],[Spend, Dollars]]/data[[#This Row],[Conversions]])</f>
        <v>0</v>
      </c>
      <c r="O5118" s="13">
        <f>data[[#This Row],[Conversions]]/data[[#This Row],[Clicks]]</f>
        <v>0</v>
      </c>
      <c r="P5118" s="11">
        <v>44</v>
      </c>
      <c r="Q5118" s="11">
        <f>IF(data[[#This Row],[Spend, Dollars]]=0,0,data[[#This Row],[Total conversion value, Dollars]]/data[[#This Row],[Spend, Dollars]])</f>
        <v>4.0746264123210771</v>
      </c>
      <c r="R5118" s="2">
        <v>75.599999999999994</v>
      </c>
      <c r="S5118" s="2">
        <v>28.5</v>
      </c>
      <c r="T5118" s="2">
        <v>4</v>
      </c>
      <c r="U5118" s="2">
        <f t="shared" si="79"/>
        <v>108.1</v>
      </c>
    </row>
    <row r="5119" spans="1:21" x14ac:dyDescent="0.2">
      <c r="A5119" t="s">
        <v>23</v>
      </c>
      <c r="B5119" s="3">
        <v>45153</v>
      </c>
      <c r="C5119" s="10" t="str">
        <f>TEXT(data[[#This Row],[Date]],"mmmm")</f>
        <v>August</v>
      </c>
      <c r="D5119" t="s">
        <v>12</v>
      </c>
      <c r="E5119" t="s">
        <v>13</v>
      </c>
      <c r="F5119" t="s">
        <v>20</v>
      </c>
      <c r="G5119" t="s">
        <v>21</v>
      </c>
      <c r="H5119" s="11">
        <v>745.5</v>
      </c>
      <c r="I5119" s="11">
        <v>6.4112999999999998</v>
      </c>
      <c r="J5119" s="13">
        <f>data[[#This Row],[Clicks]]/data[[#This Row],[Impressions]]</f>
        <v>8.6E-3</v>
      </c>
      <c r="K5119" s="1">
        <v>0.39</v>
      </c>
      <c r="L5119" s="2">
        <v>2.500407</v>
      </c>
      <c r="M5119">
        <v>3</v>
      </c>
      <c r="N5119" s="1">
        <f>IF(data[[#This Row],[Conversions]]=0,0,data[[#This Row],[Spend, Dollars]]/data[[#This Row],[Conversions]])</f>
        <v>0.83346900000000002</v>
      </c>
      <c r="O5119" s="13">
        <f>data[[#This Row],[Conversions]]/data[[#This Row],[Clicks]]</f>
        <v>0.46792382200177812</v>
      </c>
      <c r="P5119" s="11">
        <v>138.88</v>
      </c>
      <c r="Q5119" s="11">
        <f>IF(data[[#This Row],[Spend, Dollars]]=0,0,data[[#This Row],[Total conversion value, Dollars]]/data[[#This Row],[Spend, Dollars]])</f>
        <v>55.542957606501659</v>
      </c>
      <c r="R5119" s="2">
        <v>55.199999999999996</v>
      </c>
      <c r="S5119" s="2">
        <v>42</v>
      </c>
      <c r="T5119" s="2">
        <v>5</v>
      </c>
      <c r="U5119" s="2">
        <f t="shared" si="79"/>
        <v>102.19999999999999</v>
      </c>
    </row>
    <row r="5120" spans="1:21" x14ac:dyDescent="0.2">
      <c r="A5120" t="s">
        <v>23</v>
      </c>
      <c r="B5120" s="3">
        <v>45154</v>
      </c>
      <c r="C5120" s="10" t="str">
        <f>TEXT(data[[#This Row],[Date]],"mmmm")</f>
        <v>August</v>
      </c>
      <c r="D5120" t="s">
        <v>12</v>
      </c>
      <c r="E5120" t="s">
        <v>13</v>
      </c>
      <c r="F5120" t="s">
        <v>20</v>
      </c>
      <c r="G5120" t="s">
        <v>21</v>
      </c>
      <c r="H5120" s="11">
        <v>1087.5</v>
      </c>
      <c r="I5120" s="11">
        <v>8.4824999999999999</v>
      </c>
      <c r="J5120" s="13">
        <f>data[[#This Row],[Clicks]]/data[[#This Row],[Impressions]]</f>
        <v>7.7999999999999996E-3</v>
      </c>
      <c r="K5120" s="1">
        <v>0.64999999999999991</v>
      </c>
      <c r="L5120" s="2">
        <v>5.5136249999999993</v>
      </c>
      <c r="M5120">
        <v>2</v>
      </c>
      <c r="N5120" s="1">
        <f>IF(data[[#This Row],[Conversions]]=0,0,data[[#This Row],[Spend, Dollars]]/data[[#This Row],[Conversions]])</f>
        <v>2.7568124999999997</v>
      </c>
      <c r="O5120" s="13">
        <f>data[[#This Row],[Conversions]]/data[[#This Row],[Clicks]]</f>
        <v>0.23577954612437371</v>
      </c>
      <c r="P5120" s="11">
        <v>178.07999999999998</v>
      </c>
      <c r="Q5120" s="11">
        <f>IF(data[[#This Row],[Spend, Dollars]]=0,0,data[[#This Row],[Total conversion value, Dollars]]/data[[#This Row],[Spend, Dollars]])</f>
        <v>32.298170441406519</v>
      </c>
      <c r="R5120" s="2">
        <v>81.599999999999994</v>
      </c>
      <c r="S5120" s="2">
        <v>12</v>
      </c>
      <c r="T5120" s="2">
        <v>2</v>
      </c>
      <c r="U5120" s="2">
        <f t="shared" si="79"/>
        <v>95.6</v>
      </c>
    </row>
    <row r="5121" spans="1:21" x14ac:dyDescent="0.2">
      <c r="A5121" t="s">
        <v>23</v>
      </c>
      <c r="B5121" s="3">
        <v>45155</v>
      </c>
      <c r="C5121" s="10" t="str">
        <f>TEXT(data[[#This Row],[Date]],"mmmm")</f>
        <v>August</v>
      </c>
      <c r="D5121" t="s">
        <v>12</v>
      </c>
      <c r="E5121" t="s">
        <v>13</v>
      </c>
      <c r="F5121" t="s">
        <v>20</v>
      </c>
      <c r="G5121" t="s">
        <v>21</v>
      </c>
      <c r="H5121" s="11">
        <v>963.59999999999991</v>
      </c>
      <c r="I5121" s="11">
        <v>7.9978799999999994</v>
      </c>
      <c r="J5121" s="13">
        <f>data[[#This Row],[Clicks]]/data[[#This Row],[Impressions]]</f>
        <v>8.3000000000000001E-3</v>
      </c>
      <c r="K5121" s="1">
        <v>0.45000000000000007</v>
      </c>
      <c r="L5121" s="2">
        <v>3.5990460000000004</v>
      </c>
      <c r="M5121">
        <v>1</v>
      </c>
      <c r="N5121" s="1">
        <f>IF(data[[#This Row],[Conversions]]=0,0,data[[#This Row],[Spend, Dollars]]/data[[#This Row],[Conversions]])</f>
        <v>3.5990460000000004</v>
      </c>
      <c r="O5121" s="13">
        <f>data[[#This Row],[Conversions]]/data[[#This Row],[Clicks]]</f>
        <v>0.12503313378045183</v>
      </c>
      <c r="P5121" s="11">
        <v>216.16</v>
      </c>
      <c r="Q5121" s="11">
        <f>IF(data[[#This Row],[Spend, Dollars]]=0,0,data[[#This Row],[Total conversion value, Dollars]]/data[[#This Row],[Spend, Dollars]])</f>
        <v>60.060360439961023</v>
      </c>
      <c r="R5121" s="2">
        <v>45.6</v>
      </c>
      <c r="S5121" s="2">
        <v>21</v>
      </c>
      <c r="T5121" s="2">
        <v>6</v>
      </c>
      <c r="U5121" s="2">
        <f t="shared" si="79"/>
        <v>72.599999999999994</v>
      </c>
    </row>
    <row r="5122" spans="1:21" x14ac:dyDescent="0.2">
      <c r="A5122" t="s">
        <v>23</v>
      </c>
      <c r="B5122" s="3">
        <v>45156</v>
      </c>
      <c r="C5122" s="10" t="str">
        <f>TEXT(data[[#This Row],[Date]],"mmmm")</f>
        <v>August</v>
      </c>
      <c r="D5122" t="s">
        <v>12</v>
      </c>
      <c r="E5122" t="s">
        <v>13</v>
      </c>
      <c r="F5122" t="s">
        <v>20</v>
      </c>
      <c r="G5122" t="s">
        <v>21</v>
      </c>
      <c r="H5122" s="11">
        <v>910.5</v>
      </c>
      <c r="I5122" s="11">
        <v>6.3734999999999999</v>
      </c>
      <c r="J5122" s="13">
        <f>data[[#This Row],[Clicks]]/data[[#This Row],[Impressions]]</f>
        <v>7.0000000000000001E-3</v>
      </c>
      <c r="K5122" s="1">
        <v>0.32</v>
      </c>
      <c r="L5122" s="2">
        <v>2.03952</v>
      </c>
      <c r="M5122">
        <v>3</v>
      </c>
      <c r="N5122" s="1">
        <f>IF(data[[#This Row],[Conversions]]=0,0,data[[#This Row],[Spend, Dollars]]/data[[#This Row],[Conversions]])</f>
        <v>0.67984</v>
      </c>
      <c r="O5122" s="13">
        <f>data[[#This Row],[Conversions]]/data[[#This Row],[Clicks]]</f>
        <v>0.4706989879971758</v>
      </c>
      <c r="P5122" s="11">
        <v>47.2</v>
      </c>
      <c r="Q5122" s="11">
        <f>IF(data[[#This Row],[Spend, Dollars]]=0,0,data[[#This Row],[Total conversion value, Dollars]]/data[[#This Row],[Spend, Dollars]])</f>
        <v>23.142700243194479</v>
      </c>
      <c r="R5122" s="2">
        <v>36</v>
      </c>
      <c r="S5122" s="2">
        <v>24</v>
      </c>
      <c r="T5122" s="2">
        <v>1</v>
      </c>
      <c r="U5122" s="2">
        <f t="shared" si="79"/>
        <v>61</v>
      </c>
    </row>
    <row r="5123" spans="1:21" x14ac:dyDescent="0.2">
      <c r="A5123" t="s">
        <v>23</v>
      </c>
      <c r="B5123" s="3">
        <v>45157</v>
      </c>
      <c r="C5123" s="10" t="str">
        <f>TEXT(data[[#This Row],[Date]],"mmmm")</f>
        <v>August</v>
      </c>
      <c r="D5123" t="s">
        <v>12</v>
      </c>
      <c r="E5123" t="s">
        <v>13</v>
      </c>
      <c r="F5123" t="s">
        <v>20</v>
      </c>
      <c r="G5123" t="s">
        <v>21</v>
      </c>
      <c r="H5123" s="11">
        <v>685.5</v>
      </c>
      <c r="I5123" s="11">
        <v>7.2663000000000011</v>
      </c>
      <c r="J5123" s="13">
        <f>data[[#This Row],[Clicks]]/data[[#This Row],[Impressions]]</f>
        <v>1.0600000000000002E-2</v>
      </c>
      <c r="K5123" s="1">
        <v>0.85000000000000009</v>
      </c>
      <c r="L5123" s="2">
        <v>6.1763550000000018</v>
      </c>
      <c r="M5123">
        <v>1</v>
      </c>
      <c r="N5123" s="1">
        <f>IF(data[[#This Row],[Conversions]]=0,0,data[[#This Row],[Spend, Dollars]]/data[[#This Row],[Conversions]])</f>
        <v>6.1763550000000018</v>
      </c>
      <c r="O5123" s="13">
        <f>data[[#This Row],[Conversions]]/data[[#This Row],[Clicks]]</f>
        <v>0.13762162310942294</v>
      </c>
      <c r="P5123" s="11">
        <v>82.320000000000007</v>
      </c>
      <c r="Q5123" s="11">
        <f>IF(data[[#This Row],[Spend, Dollars]]=0,0,data[[#This Row],[Total conversion value, Dollars]]/data[[#This Row],[Spend, Dollars]])</f>
        <v>13.328249428667876</v>
      </c>
      <c r="R5123" s="2">
        <v>51.6</v>
      </c>
      <c r="S5123" s="2">
        <v>4.5</v>
      </c>
      <c r="T5123" s="2">
        <v>11</v>
      </c>
      <c r="U5123" s="2">
        <f t="shared" ref="U5123:U5186" si="80">SUM(R5123:T5123)</f>
        <v>67.099999999999994</v>
      </c>
    </row>
    <row r="5124" spans="1:21" x14ac:dyDescent="0.2">
      <c r="A5124" t="s">
        <v>23</v>
      </c>
      <c r="B5124" s="3">
        <v>45158</v>
      </c>
      <c r="C5124" s="10" t="str">
        <f>TEXT(data[[#This Row],[Date]],"mmmm")</f>
        <v>August</v>
      </c>
      <c r="D5124" t="s">
        <v>12</v>
      </c>
      <c r="E5124" t="s">
        <v>13</v>
      </c>
      <c r="F5124" t="s">
        <v>20</v>
      </c>
      <c r="G5124" t="s">
        <v>21</v>
      </c>
      <c r="H5124" s="11">
        <v>1067.6999999999998</v>
      </c>
      <c r="I5124" s="11">
        <v>12.385319999999997</v>
      </c>
      <c r="J5124" s="13">
        <f>data[[#This Row],[Clicks]]/data[[#This Row],[Impressions]]</f>
        <v>1.1599999999999999E-2</v>
      </c>
      <c r="K5124" s="1">
        <v>1.07</v>
      </c>
      <c r="L5124" s="2">
        <v>13.252292399999996</v>
      </c>
      <c r="M5124">
        <v>1</v>
      </c>
      <c r="N5124" s="1">
        <f>IF(data[[#This Row],[Conversions]]=0,0,data[[#This Row],[Spend, Dollars]]/data[[#This Row],[Conversions]])</f>
        <v>13.252292399999996</v>
      </c>
      <c r="O5124" s="13">
        <f>data[[#This Row],[Conversions]]/data[[#This Row],[Clicks]]</f>
        <v>8.0740747917696129E-2</v>
      </c>
      <c r="P5124" s="11">
        <v>43.68</v>
      </c>
      <c r="Q5124" s="11">
        <f>IF(data[[#This Row],[Spend, Dollars]]=0,0,data[[#This Row],[Total conversion value, Dollars]]/data[[#This Row],[Spend, Dollars]])</f>
        <v>3.2960335224719319</v>
      </c>
      <c r="R5124" s="2">
        <v>58.8</v>
      </c>
      <c r="S5124" s="2">
        <v>13.5</v>
      </c>
      <c r="T5124" s="2">
        <v>5</v>
      </c>
      <c r="U5124" s="2">
        <f t="shared" si="80"/>
        <v>77.3</v>
      </c>
    </row>
    <row r="5125" spans="1:21" x14ac:dyDescent="0.2">
      <c r="A5125" t="s">
        <v>23</v>
      </c>
      <c r="B5125" s="3">
        <v>45159</v>
      </c>
      <c r="C5125" s="10" t="str">
        <f>TEXT(data[[#This Row],[Date]],"mmmm")</f>
        <v>August</v>
      </c>
      <c r="D5125" t="s">
        <v>12</v>
      </c>
      <c r="E5125" t="s">
        <v>13</v>
      </c>
      <c r="F5125" t="s">
        <v>20</v>
      </c>
      <c r="G5125" t="s">
        <v>21</v>
      </c>
      <c r="H5125" s="11">
        <v>1182.5</v>
      </c>
      <c r="I5125" s="11">
        <v>8.7505000000000006</v>
      </c>
      <c r="J5125" s="13">
        <f>data[[#This Row],[Clicks]]/data[[#This Row],[Impressions]]</f>
        <v>7.4000000000000003E-3</v>
      </c>
      <c r="K5125" s="1">
        <v>0.95</v>
      </c>
      <c r="L5125" s="2">
        <v>8.3129749999999998</v>
      </c>
      <c r="M5125">
        <v>4</v>
      </c>
      <c r="N5125" s="1">
        <f>IF(data[[#This Row],[Conversions]]=0,0,data[[#This Row],[Spend, Dollars]]/data[[#This Row],[Conversions]])</f>
        <v>2.0782437499999999</v>
      </c>
      <c r="O5125" s="13">
        <f>data[[#This Row],[Conversions]]/data[[#This Row],[Clicks]]</f>
        <v>0.45711673618650361</v>
      </c>
      <c r="P5125" s="11">
        <v>65.52</v>
      </c>
      <c r="Q5125" s="11">
        <f>IF(data[[#This Row],[Spend, Dollars]]=0,0,data[[#This Row],[Total conversion value, Dollars]]/data[[#This Row],[Spend, Dollars]])</f>
        <v>7.8816548828788724</v>
      </c>
      <c r="R5125" s="2">
        <v>87.6</v>
      </c>
      <c r="S5125" s="2">
        <v>1.5</v>
      </c>
      <c r="T5125" s="2">
        <v>5</v>
      </c>
      <c r="U5125" s="2">
        <f t="shared" si="80"/>
        <v>94.1</v>
      </c>
    </row>
    <row r="5126" spans="1:21" x14ac:dyDescent="0.2">
      <c r="A5126" t="s">
        <v>23</v>
      </c>
      <c r="B5126" s="3">
        <v>45160</v>
      </c>
      <c r="C5126" s="10" t="str">
        <f>TEXT(data[[#This Row],[Date]],"mmmm")</f>
        <v>August</v>
      </c>
      <c r="D5126" t="s">
        <v>12</v>
      </c>
      <c r="E5126" t="s">
        <v>13</v>
      </c>
      <c r="F5126" t="s">
        <v>20</v>
      </c>
      <c r="G5126" t="s">
        <v>21</v>
      </c>
      <c r="H5126" s="11">
        <v>695.09999999999991</v>
      </c>
      <c r="I5126" s="11">
        <v>4.8656999999999995</v>
      </c>
      <c r="J5126" s="13">
        <f>data[[#This Row],[Clicks]]/data[[#This Row],[Impressions]]</f>
        <v>7.0000000000000001E-3</v>
      </c>
      <c r="K5126" s="1">
        <v>0.70000000000000007</v>
      </c>
      <c r="L5126" s="2">
        <v>3.4059900000000001</v>
      </c>
      <c r="M5126">
        <v>3</v>
      </c>
      <c r="N5126" s="1">
        <f>IF(data[[#This Row],[Conversions]]=0,0,data[[#This Row],[Spend, Dollars]]/data[[#This Row],[Conversions]])</f>
        <v>1.13533</v>
      </c>
      <c r="O5126" s="13">
        <f>data[[#This Row],[Conversions]]/data[[#This Row],[Clicks]]</f>
        <v>0.61656082372526055</v>
      </c>
      <c r="P5126" s="11">
        <v>138.88</v>
      </c>
      <c r="Q5126" s="11">
        <f>IF(data[[#This Row],[Spend, Dollars]]=0,0,data[[#This Row],[Total conversion value, Dollars]]/data[[#This Row],[Spend, Dollars]])</f>
        <v>40.775222475697227</v>
      </c>
      <c r="R5126" s="2">
        <v>87.6</v>
      </c>
      <c r="S5126" s="2">
        <v>15</v>
      </c>
      <c r="T5126" s="2">
        <v>3</v>
      </c>
      <c r="U5126" s="2">
        <f t="shared" si="80"/>
        <v>105.6</v>
      </c>
    </row>
    <row r="5127" spans="1:21" x14ac:dyDescent="0.2">
      <c r="A5127" t="s">
        <v>23</v>
      </c>
      <c r="B5127" s="3">
        <v>45161</v>
      </c>
      <c r="C5127" s="10" t="str">
        <f>TEXT(data[[#This Row],[Date]],"mmmm")</f>
        <v>August</v>
      </c>
      <c r="D5127" t="s">
        <v>12</v>
      </c>
      <c r="E5127" t="s">
        <v>13</v>
      </c>
      <c r="F5127" t="s">
        <v>20</v>
      </c>
      <c r="G5127" t="s">
        <v>21</v>
      </c>
      <c r="H5127" s="11">
        <v>937.5</v>
      </c>
      <c r="I5127" s="11">
        <v>8.4375000000000018</v>
      </c>
      <c r="J5127" s="13">
        <f>data[[#This Row],[Clicks]]/data[[#This Row],[Impressions]]</f>
        <v>9.0000000000000011E-3</v>
      </c>
      <c r="K5127" s="1">
        <v>0.88</v>
      </c>
      <c r="L5127" s="2">
        <v>7.4250000000000016</v>
      </c>
      <c r="M5127">
        <v>1</v>
      </c>
      <c r="N5127" s="1">
        <f>IF(data[[#This Row],[Conversions]]=0,0,data[[#This Row],[Spend, Dollars]]/data[[#This Row],[Conversions]])</f>
        <v>7.4250000000000016</v>
      </c>
      <c r="O5127" s="13">
        <f>data[[#This Row],[Conversions]]/data[[#This Row],[Clicks]]</f>
        <v>0.1185185185185185</v>
      </c>
      <c r="P5127" s="11">
        <v>66.08</v>
      </c>
      <c r="Q5127" s="11">
        <f>IF(data[[#This Row],[Spend, Dollars]]=0,0,data[[#This Row],[Total conversion value, Dollars]]/data[[#This Row],[Spend, Dollars]])</f>
        <v>8.8996632996632972</v>
      </c>
      <c r="R5127" s="2">
        <v>39.6</v>
      </c>
      <c r="S5127" s="2">
        <v>24</v>
      </c>
      <c r="T5127" s="2">
        <v>7</v>
      </c>
      <c r="U5127" s="2">
        <f t="shared" si="80"/>
        <v>70.599999999999994</v>
      </c>
    </row>
    <row r="5128" spans="1:21" x14ac:dyDescent="0.2">
      <c r="A5128" t="s">
        <v>23</v>
      </c>
      <c r="B5128" s="3">
        <v>45162</v>
      </c>
      <c r="C5128" s="10" t="str">
        <f>TEXT(data[[#This Row],[Date]],"mmmm")</f>
        <v>August</v>
      </c>
      <c r="D5128" t="s">
        <v>12</v>
      </c>
      <c r="E5128" t="s">
        <v>13</v>
      </c>
      <c r="F5128" t="s">
        <v>20</v>
      </c>
      <c r="G5128" t="s">
        <v>21</v>
      </c>
      <c r="H5128" s="11">
        <v>877</v>
      </c>
      <c r="I5128" s="11">
        <v>7.4545000000000003</v>
      </c>
      <c r="J5128" s="13">
        <f>data[[#This Row],[Clicks]]/data[[#This Row],[Impressions]]</f>
        <v>8.5000000000000006E-3</v>
      </c>
      <c r="K5128" s="1">
        <v>0.37000000000000005</v>
      </c>
      <c r="L5128" s="2">
        <v>2.7581650000000004</v>
      </c>
      <c r="M5128">
        <v>4</v>
      </c>
      <c r="N5128" s="1">
        <f>IF(data[[#This Row],[Conversions]]=0,0,data[[#This Row],[Spend, Dollars]]/data[[#This Row],[Conversions]])</f>
        <v>0.68954125000000011</v>
      </c>
      <c r="O5128" s="13">
        <f>data[[#This Row],[Conversions]]/data[[#This Row],[Clicks]]</f>
        <v>0.53658863773559595</v>
      </c>
      <c r="P5128" s="11">
        <v>37.6</v>
      </c>
      <c r="Q5128" s="11">
        <f>IF(data[[#This Row],[Spend, Dollars]]=0,0,data[[#This Row],[Total conversion value, Dollars]]/data[[#This Row],[Spend, Dollars]])</f>
        <v>13.632251877607031</v>
      </c>
      <c r="R5128" s="2">
        <v>45.6</v>
      </c>
      <c r="S5128" s="2">
        <v>42</v>
      </c>
      <c r="T5128" s="2">
        <v>4</v>
      </c>
      <c r="U5128" s="2">
        <f t="shared" si="80"/>
        <v>91.6</v>
      </c>
    </row>
    <row r="5129" spans="1:21" x14ac:dyDescent="0.2">
      <c r="A5129" t="s">
        <v>23</v>
      </c>
      <c r="B5129" s="3">
        <v>45163</v>
      </c>
      <c r="C5129" s="10" t="str">
        <f>TEXT(data[[#This Row],[Date]],"mmmm")</f>
        <v>August</v>
      </c>
      <c r="D5129" t="s">
        <v>12</v>
      </c>
      <c r="E5129" t="s">
        <v>13</v>
      </c>
      <c r="F5129" t="s">
        <v>20</v>
      </c>
      <c r="G5129" t="s">
        <v>21</v>
      </c>
      <c r="H5129" s="11">
        <v>758.09999999999991</v>
      </c>
      <c r="I5129" s="11">
        <v>5.8373699999999991</v>
      </c>
      <c r="J5129" s="13">
        <f>data[[#This Row],[Clicks]]/data[[#This Row],[Impressions]]</f>
        <v>7.6999999999999994E-3</v>
      </c>
      <c r="K5129" s="1">
        <v>1.0000000000000002</v>
      </c>
      <c r="L5129" s="2">
        <v>5.8373699999999999</v>
      </c>
      <c r="M5129">
        <v>1</v>
      </c>
      <c r="N5129" s="1">
        <f>IF(data[[#This Row],[Conversions]]=0,0,data[[#This Row],[Spend, Dollars]]/data[[#This Row],[Conversions]])</f>
        <v>5.8373699999999999</v>
      </c>
      <c r="O5129" s="13">
        <f>data[[#This Row],[Conversions]]/data[[#This Row],[Clicks]]</f>
        <v>0.17131002489134664</v>
      </c>
      <c r="P5129" s="11">
        <v>24</v>
      </c>
      <c r="Q5129" s="11">
        <f>IF(data[[#This Row],[Spend, Dollars]]=0,0,data[[#This Row],[Total conversion value, Dollars]]/data[[#This Row],[Spend, Dollars]])</f>
        <v>4.1114405973923187</v>
      </c>
      <c r="R5129" s="2">
        <v>43.199999999999996</v>
      </c>
      <c r="S5129" s="2">
        <v>9</v>
      </c>
      <c r="T5129" s="2">
        <v>1</v>
      </c>
      <c r="U5129" s="2">
        <f t="shared" si="80"/>
        <v>53.199999999999996</v>
      </c>
    </row>
    <row r="5130" spans="1:21" x14ac:dyDescent="0.2">
      <c r="A5130" t="s">
        <v>23</v>
      </c>
      <c r="B5130" s="3">
        <v>45164</v>
      </c>
      <c r="C5130" s="10" t="str">
        <f>TEXT(data[[#This Row],[Date]],"mmmm")</f>
        <v>August</v>
      </c>
      <c r="D5130" t="s">
        <v>12</v>
      </c>
      <c r="E5130" t="s">
        <v>13</v>
      </c>
      <c r="F5130" t="s">
        <v>20</v>
      </c>
      <c r="G5130" t="s">
        <v>21</v>
      </c>
      <c r="H5130" s="11">
        <v>1360.8</v>
      </c>
      <c r="I5130" s="11">
        <v>16.193519999999999</v>
      </c>
      <c r="J5130" s="13">
        <f>data[[#This Row],[Clicks]]/data[[#This Row],[Impressions]]</f>
        <v>1.1900000000000001E-2</v>
      </c>
      <c r="K5130" s="1">
        <v>1.2199999999999998</v>
      </c>
      <c r="L5130" s="2">
        <v>19.756094399999995</v>
      </c>
      <c r="M5130">
        <v>1</v>
      </c>
      <c r="N5130" s="1">
        <f>IF(data[[#This Row],[Conversions]]=0,0,data[[#This Row],[Spend, Dollars]]/data[[#This Row],[Conversions]])</f>
        <v>19.756094399999995</v>
      </c>
      <c r="O5130" s="13">
        <f>data[[#This Row],[Conversions]]/data[[#This Row],[Clicks]]</f>
        <v>6.1753096300248493E-2</v>
      </c>
      <c r="P5130" s="11">
        <v>39.76</v>
      </c>
      <c r="Q5130" s="11">
        <f>IF(data[[#This Row],[Spend, Dollars]]=0,0,data[[#This Row],[Total conversion value, Dollars]]/data[[#This Row],[Spend, Dollars]])</f>
        <v>2.0125435318835088</v>
      </c>
      <c r="R5130" s="2">
        <v>38.4</v>
      </c>
      <c r="S5130" s="2">
        <v>12</v>
      </c>
      <c r="T5130" s="2">
        <v>6</v>
      </c>
      <c r="U5130" s="2">
        <f t="shared" si="80"/>
        <v>56.4</v>
      </c>
    </row>
    <row r="5131" spans="1:21" x14ac:dyDescent="0.2">
      <c r="A5131" t="s">
        <v>23</v>
      </c>
      <c r="B5131" s="3">
        <v>45165</v>
      </c>
      <c r="C5131" s="10" t="str">
        <f>TEXT(data[[#This Row],[Date]],"mmmm")</f>
        <v>August</v>
      </c>
      <c r="D5131" t="s">
        <v>12</v>
      </c>
      <c r="E5131" t="s">
        <v>13</v>
      </c>
      <c r="F5131" t="s">
        <v>20</v>
      </c>
      <c r="G5131" t="s">
        <v>21</v>
      </c>
      <c r="H5131" s="11">
        <v>1101.6999999999998</v>
      </c>
      <c r="I5131" s="11">
        <v>11.23734</v>
      </c>
      <c r="J5131" s="13">
        <f>data[[#This Row],[Clicks]]/data[[#This Row],[Impressions]]</f>
        <v>1.0200000000000001E-2</v>
      </c>
      <c r="K5131" s="1">
        <v>0.96</v>
      </c>
      <c r="L5131" s="2">
        <v>10.787846399999999</v>
      </c>
      <c r="M5131">
        <v>2</v>
      </c>
      <c r="N5131" s="1">
        <f>IF(data[[#This Row],[Conversions]]=0,0,data[[#This Row],[Spend, Dollars]]/data[[#This Row],[Conversions]])</f>
        <v>5.3939231999999997</v>
      </c>
      <c r="O5131" s="13">
        <f>data[[#This Row],[Conversions]]/data[[#This Row],[Clicks]]</f>
        <v>0.17797806242402561</v>
      </c>
      <c r="P5131" s="11">
        <v>68.320000000000007</v>
      </c>
      <c r="Q5131" s="11">
        <f>IF(data[[#This Row],[Spend, Dollars]]=0,0,data[[#This Row],[Total conversion value, Dollars]]/data[[#This Row],[Spend, Dollars]])</f>
        <v>6.3330527212549121</v>
      </c>
      <c r="R5131" s="2">
        <v>84</v>
      </c>
      <c r="S5131" s="2">
        <v>7.5</v>
      </c>
      <c r="T5131" s="2">
        <v>11</v>
      </c>
      <c r="U5131" s="2">
        <f t="shared" si="80"/>
        <v>102.5</v>
      </c>
    </row>
    <row r="5132" spans="1:21" x14ac:dyDescent="0.2">
      <c r="A5132" t="s">
        <v>23</v>
      </c>
      <c r="B5132" s="3">
        <v>45166</v>
      </c>
      <c r="C5132" s="10" t="str">
        <f>TEXT(data[[#This Row],[Date]],"mmmm")</f>
        <v>August</v>
      </c>
      <c r="D5132" t="s">
        <v>12</v>
      </c>
      <c r="E5132" t="s">
        <v>13</v>
      </c>
      <c r="F5132" t="s">
        <v>20</v>
      </c>
      <c r="G5132" t="s">
        <v>21</v>
      </c>
      <c r="H5132" s="11">
        <v>811.3</v>
      </c>
      <c r="I5132" s="11">
        <v>8.9243000000000023</v>
      </c>
      <c r="J5132" s="13">
        <f>data[[#This Row],[Clicks]]/data[[#This Row],[Impressions]]</f>
        <v>1.1000000000000003E-2</v>
      </c>
      <c r="K5132" s="1">
        <v>1.0899999999999999</v>
      </c>
      <c r="L5132" s="2">
        <v>9.7274870000000018</v>
      </c>
      <c r="M5132">
        <v>3</v>
      </c>
      <c r="N5132" s="1">
        <f>IF(data[[#This Row],[Conversions]]=0,0,data[[#This Row],[Spend, Dollars]]/data[[#This Row],[Conversions]])</f>
        <v>3.2424956666666671</v>
      </c>
      <c r="O5132" s="13">
        <f>data[[#This Row],[Conversions]]/data[[#This Row],[Clicks]]</f>
        <v>0.33616081933597025</v>
      </c>
      <c r="P5132" s="11">
        <v>44.8</v>
      </c>
      <c r="Q5132" s="11">
        <f>IF(data[[#This Row],[Spend, Dollars]]=0,0,data[[#This Row],[Total conversion value, Dollars]]/data[[#This Row],[Spend, Dollars]])</f>
        <v>4.6055060263765952</v>
      </c>
      <c r="R5132" s="2">
        <v>74.399999999999991</v>
      </c>
      <c r="S5132" s="2">
        <v>37.5</v>
      </c>
      <c r="T5132" s="2">
        <v>9</v>
      </c>
      <c r="U5132" s="2">
        <f t="shared" si="80"/>
        <v>120.89999999999999</v>
      </c>
    </row>
    <row r="5133" spans="1:21" x14ac:dyDescent="0.2">
      <c r="A5133" t="s">
        <v>23</v>
      </c>
      <c r="B5133" s="3">
        <v>45167</v>
      </c>
      <c r="C5133" s="10" t="str">
        <f>TEXT(data[[#This Row],[Date]],"mmmm")</f>
        <v>August</v>
      </c>
      <c r="D5133" t="s">
        <v>12</v>
      </c>
      <c r="E5133" t="s">
        <v>13</v>
      </c>
      <c r="F5133" t="s">
        <v>20</v>
      </c>
      <c r="G5133" t="s">
        <v>21</v>
      </c>
      <c r="H5133" s="11">
        <v>1504.6</v>
      </c>
      <c r="I5133" s="11">
        <v>10.68266</v>
      </c>
      <c r="J5133" s="13">
        <f>data[[#This Row],[Clicks]]/data[[#This Row],[Impressions]]</f>
        <v>7.1000000000000004E-3</v>
      </c>
      <c r="K5133" s="1">
        <v>0.94000000000000006</v>
      </c>
      <c r="L5133" s="2">
        <v>10.041700400000002</v>
      </c>
      <c r="M5133">
        <v>0</v>
      </c>
      <c r="N5133" s="1">
        <f>IF(data[[#This Row],[Conversions]]=0,0,data[[#This Row],[Spend, Dollars]]/data[[#This Row],[Conversions]])</f>
        <v>0</v>
      </c>
      <c r="O5133" s="13">
        <f>data[[#This Row],[Conversions]]/data[[#This Row],[Clicks]]</f>
        <v>0</v>
      </c>
      <c r="P5133" s="11">
        <v>12</v>
      </c>
      <c r="Q5133" s="11">
        <f>IF(data[[#This Row],[Spend, Dollars]]=0,0,data[[#This Row],[Total conversion value, Dollars]]/data[[#This Row],[Spend, Dollars]])</f>
        <v>1.1950167324251177</v>
      </c>
      <c r="R5133" s="2">
        <v>64.8</v>
      </c>
      <c r="S5133" s="2">
        <v>27</v>
      </c>
      <c r="T5133" s="2">
        <v>7</v>
      </c>
      <c r="U5133" s="2">
        <f t="shared" si="80"/>
        <v>98.8</v>
      </c>
    </row>
    <row r="5134" spans="1:21" x14ac:dyDescent="0.2">
      <c r="A5134" t="s">
        <v>23</v>
      </c>
      <c r="B5134" s="3">
        <v>45168</v>
      </c>
      <c r="C5134" s="10" t="str">
        <f>TEXT(data[[#This Row],[Date]],"mmmm")</f>
        <v>August</v>
      </c>
      <c r="D5134" t="s">
        <v>12</v>
      </c>
      <c r="E5134" t="s">
        <v>13</v>
      </c>
      <c r="F5134" t="s">
        <v>20</v>
      </c>
      <c r="G5134" t="s">
        <v>21</v>
      </c>
      <c r="H5134" s="11">
        <v>1249.3</v>
      </c>
      <c r="I5134" s="11">
        <v>13.49244</v>
      </c>
      <c r="J5134" s="13">
        <f>data[[#This Row],[Clicks]]/data[[#This Row],[Impressions]]</f>
        <v>1.0800000000000001E-2</v>
      </c>
      <c r="K5134" s="1">
        <v>0.69</v>
      </c>
      <c r="L5134" s="2">
        <v>9.3097835999999994</v>
      </c>
      <c r="M5134">
        <v>4</v>
      </c>
      <c r="N5134" s="1">
        <f>IF(data[[#This Row],[Conversions]]=0,0,data[[#This Row],[Spend, Dollars]]/data[[#This Row],[Conversions]])</f>
        <v>2.3274458999999998</v>
      </c>
      <c r="O5134" s="13">
        <f>data[[#This Row],[Conversions]]/data[[#This Row],[Clicks]]</f>
        <v>0.29646231519280425</v>
      </c>
      <c r="P5134" s="11">
        <v>65.52</v>
      </c>
      <c r="Q5134" s="11">
        <f>IF(data[[#This Row],[Spend, Dollars]]=0,0,data[[#This Row],[Total conversion value, Dollars]]/data[[#This Row],[Spend, Dollars]])</f>
        <v>7.0377575693596146</v>
      </c>
      <c r="R5134" s="2">
        <v>50.4</v>
      </c>
      <c r="S5134" s="2">
        <v>34.5</v>
      </c>
      <c r="T5134" s="2">
        <v>7</v>
      </c>
      <c r="U5134" s="2">
        <f t="shared" si="80"/>
        <v>91.9</v>
      </c>
    </row>
    <row r="5135" spans="1:21" x14ac:dyDescent="0.2">
      <c r="A5135" t="s">
        <v>23</v>
      </c>
      <c r="B5135" s="3">
        <v>45169</v>
      </c>
      <c r="C5135" s="10" t="str">
        <f>TEXT(data[[#This Row],[Date]],"mmmm")</f>
        <v>August</v>
      </c>
      <c r="D5135" t="s">
        <v>12</v>
      </c>
      <c r="E5135" t="s">
        <v>13</v>
      </c>
      <c r="F5135" t="s">
        <v>20</v>
      </c>
      <c r="G5135" t="s">
        <v>21</v>
      </c>
      <c r="H5135" s="11">
        <v>1104.5</v>
      </c>
      <c r="I5135" s="11">
        <v>10.934550000000003</v>
      </c>
      <c r="J5135" s="13">
        <f>data[[#This Row],[Clicks]]/data[[#This Row],[Impressions]]</f>
        <v>9.9000000000000025E-3</v>
      </c>
      <c r="K5135" s="1">
        <v>1.18</v>
      </c>
      <c r="L5135" s="2">
        <v>12.902769000000003</v>
      </c>
      <c r="M5135">
        <v>2</v>
      </c>
      <c r="N5135" s="1">
        <f>IF(data[[#This Row],[Conversions]]=0,0,data[[#This Row],[Spend, Dollars]]/data[[#This Row],[Conversions]])</f>
        <v>6.4513845000000014</v>
      </c>
      <c r="O5135" s="13">
        <f>data[[#This Row],[Conversions]]/data[[#This Row],[Clicks]]</f>
        <v>0.1829064753464934</v>
      </c>
      <c r="P5135" s="11">
        <v>125.99999999999999</v>
      </c>
      <c r="Q5135" s="11">
        <f>IF(data[[#This Row],[Spend, Dollars]]=0,0,data[[#This Row],[Total conversion value, Dollars]]/data[[#This Row],[Spend, Dollars]])</f>
        <v>9.7653457176517655</v>
      </c>
      <c r="R5135" s="2">
        <v>68.399999999999991</v>
      </c>
      <c r="S5135" s="2">
        <v>45</v>
      </c>
      <c r="T5135" s="2">
        <v>5</v>
      </c>
      <c r="U5135" s="2">
        <f t="shared" si="80"/>
        <v>118.39999999999999</v>
      </c>
    </row>
    <row r="5136" spans="1:21" x14ac:dyDescent="0.2">
      <c r="A5136" t="s">
        <v>24</v>
      </c>
      <c r="B5136" s="3">
        <v>45170</v>
      </c>
      <c r="C5136" s="10" t="str">
        <f>TEXT(data[[#This Row],[Date]],"mmmm")</f>
        <v>September</v>
      </c>
      <c r="D5136" t="s">
        <v>12</v>
      </c>
      <c r="E5136" t="s">
        <v>13</v>
      </c>
      <c r="F5136" t="s">
        <v>20</v>
      </c>
      <c r="G5136" t="s">
        <v>21</v>
      </c>
      <c r="H5136" s="11">
        <v>1998</v>
      </c>
      <c r="I5136" s="11">
        <v>27.971999999999998</v>
      </c>
      <c r="J5136" s="13">
        <f>data[[#This Row],[Clicks]]/data[[#This Row],[Impressions]]</f>
        <v>1.3999999999999999E-2</v>
      </c>
      <c r="K5136" s="1">
        <v>0.52999999999999992</v>
      </c>
      <c r="L5136" s="2">
        <v>14.825159999999997</v>
      </c>
      <c r="M5136">
        <v>1</v>
      </c>
      <c r="N5136" s="1">
        <f>IF(data[[#This Row],[Conversions]]=0,0,data[[#This Row],[Spend, Dollars]]/data[[#This Row],[Conversions]])</f>
        <v>14.825159999999997</v>
      </c>
      <c r="O5136" s="13">
        <f>data[[#This Row],[Conversions]]/data[[#This Row],[Clicks]]</f>
        <v>3.5750035750035755E-2</v>
      </c>
      <c r="P5136" s="11">
        <v>160.72</v>
      </c>
      <c r="Q5136" s="11">
        <f>IF(data[[#This Row],[Spend, Dollars]]=0,0,data[[#This Row],[Total conversion value, Dollars]]/data[[#This Row],[Spend, Dollars]])</f>
        <v>10.84102970895424</v>
      </c>
      <c r="R5136" s="2">
        <v>69.599999999999994</v>
      </c>
      <c r="S5136" s="2">
        <v>43.5</v>
      </c>
      <c r="T5136" s="2">
        <v>10</v>
      </c>
      <c r="U5136" s="2">
        <f t="shared" si="80"/>
        <v>123.1</v>
      </c>
    </row>
    <row r="5137" spans="1:21" x14ac:dyDescent="0.2">
      <c r="A5137" t="s">
        <v>24</v>
      </c>
      <c r="B5137" s="3">
        <v>45171</v>
      </c>
      <c r="C5137" s="10" t="str">
        <f>TEXT(data[[#This Row],[Date]],"mmmm")</f>
        <v>September</v>
      </c>
      <c r="D5137" t="s">
        <v>12</v>
      </c>
      <c r="E5137" t="s">
        <v>13</v>
      </c>
      <c r="F5137" t="s">
        <v>20</v>
      </c>
      <c r="G5137" t="s">
        <v>21</v>
      </c>
      <c r="H5137" s="11">
        <v>3145</v>
      </c>
      <c r="I5137" s="11">
        <v>34.280500000000004</v>
      </c>
      <c r="J5137" s="13">
        <f>data[[#This Row],[Clicks]]/data[[#This Row],[Impressions]]</f>
        <v>1.0900000000000002E-2</v>
      </c>
      <c r="K5137" s="1">
        <v>1.0399999999999998</v>
      </c>
      <c r="L5137" s="2">
        <v>35.651719999999997</v>
      </c>
      <c r="M5137">
        <v>0</v>
      </c>
      <c r="N5137" s="1">
        <f>IF(data[[#This Row],[Conversions]]=0,0,data[[#This Row],[Spend, Dollars]]/data[[#This Row],[Conversions]])</f>
        <v>0</v>
      </c>
      <c r="O5137" s="13">
        <f>data[[#This Row],[Conversions]]/data[[#This Row],[Clicks]]</f>
        <v>0</v>
      </c>
      <c r="P5137" s="11">
        <v>99.679999999999993</v>
      </c>
      <c r="Q5137" s="11">
        <f>IF(data[[#This Row],[Spend, Dollars]]=0,0,data[[#This Row],[Total conversion value, Dollars]]/data[[#This Row],[Spend, Dollars]])</f>
        <v>2.7959380360891424</v>
      </c>
      <c r="R5137" s="2">
        <v>84</v>
      </c>
      <c r="S5137" s="2">
        <v>24</v>
      </c>
      <c r="T5137" s="2">
        <v>6</v>
      </c>
      <c r="U5137" s="2">
        <f t="shared" si="80"/>
        <v>114</v>
      </c>
    </row>
    <row r="5138" spans="1:21" x14ac:dyDescent="0.2">
      <c r="A5138" t="s">
        <v>24</v>
      </c>
      <c r="B5138" s="3">
        <v>45172</v>
      </c>
      <c r="C5138" s="10" t="str">
        <f>TEXT(data[[#This Row],[Date]],"mmmm")</f>
        <v>September</v>
      </c>
      <c r="D5138" t="s">
        <v>12</v>
      </c>
      <c r="E5138" t="s">
        <v>13</v>
      </c>
      <c r="F5138" t="s">
        <v>20</v>
      </c>
      <c r="G5138" t="s">
        <v>21</v>
      </c>
      <c r="H5138" s="11">
        <v>2160</v>
      </c>
      <c r="I5138" s="11">
        <v>24.84</v>
      </c>
      <c r="J5138" s="13">
        <f>data[[#This Row],[Clicks]]/data[[#This Row],[Impressions]]</f>
        <v>1.15E-2</v>
      </c>
      <c r="K5138" s="1">
        <v>1.33</v>
      </c>
      <c r="L5138" s="2">
        <v>33.037199999999999</v>
      </c>
      <c r="M5138">
        <v>0</v>
      </c>
      <c r="N5138" s="1">
        <f>IF(data[[#This Row],[Conversions]]=0,0,data[[#This Row],[Spend, Dollars]]/data[[#This Row],[Conversions]])</f>
        <v>0</v>
      </c>
      <c r="O5138" s="13">
        <f>data[[#This Row],[Conversions]]/data[[#This Row],[Clicks]]</f>
        <v>0</v>
      </c>
      <c r="P5138" s="11">
        <v>327.59999999999997</v>
      </c>
      <c r="Q5138" s="11">
        <f>IF(data[[#This Row],[Spend, Dollars]]=0,0,data[[#This Row],[Total conversion value, Dollars]]/data[[#This Row],[Spend, Dollars]])</f>
        <v>9.9160945842868031</v>
      </c>
      <c r="R5138" s="2">
        <v>45.6</v>
      </c>
      <c r="S5138" s="2">
        <v>33</v>
      </c>
      <c r="T5138" s="2">
        <v>9</v>
      </c>
      <c r="U5138" s="2">
        <f t="shared" si="80"/>
        <v>87.6</v>
      </c>
    </row>
    <row r="5139" spans="1:21" x14ac:dyDescent="0.2">
      <c r="A5139" t="s">
        <v>24</v>
      </c>
      <c r="B5139" s="3">
        <v>45173</v>
      </c>
      <c r="C5139" s="10" t="str">
        <f>TEXT(data[[#This Row],[Date]],"mmmm")</f>
        <v>September</v>
      </c>
      <c r="D5139" t="s">
        <v>12</v>
      </c>
      <c r="E5139" t="s">
        <v>13</v>
      </c>
      <c r="F5139" t="s">
        <v>20</v>
      </c>
      <c r="G5139" t="s">
        <v>21</v>
      </c>
      <c r="H5139" s="11">
        <v>2818</v>
      </c>
      <c r="I5139" s="11">
        <v>29.589000000000006</v>
      </c>
      <c r="J5139" s="13">
        <f>data[[#This Row],[Clicks]]/data[[#This Row],[Impressions]]</f>
        <v>1.0500000000000002E-2</v>
      </c>
      <c r="K5139" s="1">
        <v>1.4599999999999997</v>
      </c>
      <c r="L5139" s="2">
        <v>43.199939999999998</v>
      </c>
      <c r="M5139">
        <v>1</v>
      </c>
      <c r="N5139" s="1">
        <f>IF(data[[#This Row],[Conversions]]=0,0,data[[#This Row],[Spend, Dollars]]/data[[#This Row],[Conversions]])</f>
        <v>43.199939999999998</v>
      </c>
      <c r="O5139" s="13">
        <f>data[[#This Row],[Conversions]]/data[[#This Row],[Clicks]]</f>
        <v>3.3796343235661892E-2</v>
      </c>
      <c r="P5139" s="11">
        <v>35.200000000000003</v>
      </c>
      <c r="Q5139" s="11">
        <f>IF(data[[#This Row],[Spend, Dollars]]=0,0,data[[#This Row],[Total conversion value, Dollars]]/data[[#This Row],[Spend, Dollars]])</f>
        <v>0.81481594650362954</v>
      </c>
      <c r="R5139" s="2">
        <v>67.2</v>
      </c>
      <c r="S5139" s="2">
        <v>25.5</v>
      </c>
      <c r="T5139" s="2">
        <v>6</v>
      </c>
      <c r="U5139" s="2">
        <f t="shared" si="80"/>
        <v>98.7</v>
      </c>
    </row>
    <row r="5140" spans="1:21" x14ac:dyDescent="0.2">
      <c r="A5140" t="s">
        <v>24</v>
      </c>
      <c r="B5140" s="3">
        <v>45174</v>
      </c>
      <c r="C5140" s="10" t="str">
        <f>TEXT(data[[#This Row],[Date]],"mmmm")</f>
        <v>September</v>
      </c>
      <c r="D5140" t="s">
        <v>12</v>
      </c>
      <c r="E5140" t="s">
        <v>13</v>
      </c>
      <c r="F5140" t="s">
        <v>20</v>
      </c>
      <c r="G5140" t="s">
        <v>21</v>
      </c>
      <c r="H5140" s="11">
        <v>3010</v>
      </c>
      <c r="I5140" s="11">
        <v>36.420999999999999</v>
      </c>
      <c r="J5140" s="13">
        <f>data[[#This Row],[Clicks]]/data[[#This Row],[Impressions]]</f>
        <v>1.21E-2</v>
      </c>
      <c r="K5140" s="1">
        <v>1.4</v>
      </c>
      <c r="L5140" s="2">
        <v>50.989399999999996</v>
      </c>
      <c r="M5140">
        <v>0</v>
      </c>
      <c r="N5140" s="1">
        <f>IF(data[[#This Row],[Conversions]]=0,0,data[[#This Row],[Spend, Dollars]]/data[[#This Row],[Conversions]])</f>
        <v>0</v>
      </c>
      <c r="O5140" s="13">
        <f>data[[#This Row],[Conversions]]/data[[#This Row],[Clicks]]</f>
        <v>0</v>
      </c>
      <c r="P5140" s="11">
        <v>21.6</v>
      </c>
      <c r="Q5140" s="11">
        <f>IF(data[[#This Row],[Spend, Dollars]]=0,0,data[[#This Row],[Total conversion value, Dollars]]/data[[#This Row],[Spend, Dollars]])</f>
        <v>0.42361745774611986</v>
      </c>
      <c r="R5140" s="2">
        <v>92.399999999999991</v>
      </c>
      <c r="S5140" s="2">
        <v>33</v>
      </c>
      <c r="T5140" s="2">
        <v>1</v>
      </c>
      <c r="U5140" s="2">
        <f t="shared" si="80"/>
        <v>126.39999999999999</v>
      </c>
    </row>
    <row r="5141" spans="1:21" x14ac:dyDescent="0.2">
      <c r="A5141" t="s">
        <v>24</v>
      </c>
      <c r="B5141" s="3">
        <v>45175</v>
      </c>
      <c r="C5141" s="10" t="str">
        <f>TEXT(data[[#This Row],[Date]],"mmmm")</f>
        <v>September</v>
      </c>
      <c r="D5141" t="s">
        <v>12</v>
      </c>
      <c r="E5141" t="s">
        <v>13</v>
      </c>
      <c r="F5141" t="s">
        <v>20</v>
      </c>
      <c r="G5141" t="s">
        <v>21</v>
      </c>
      <c r="H5141" s="11">
        <v>2838</v>
      </c>
      <c r="I5141" s="11">
        <v>33.204599999999999</v>
      </c>
      <c r="J5141" s="13">
        <f>data[[#This Row],[Clicks]]/data[[#This Row],[Impressions]]</f>
        <v>1.17E-2</v>
      </c>
      <c r="K5141" s="1">
        <v>1.47</v>
      </c>
      <c r="L5141" s="2">
        <v>48.810761999999997</v>
      </c>
      <c r="M5141">
        <v>1</v>
      </c>
      <c r="N5141" s="1">
        <f>IF(data[[#This Row],[Conversions]]=0,0,data[[#This Row],[Spend, Dollars]]/data[[#This Row],[Conversions]])</f>
        <v>48.810761999999997</v>
      </c>
      <c r="O5141" s="13">
        <f>data[[#This Row],[Conversions]]/data[[#This Row],[Clicks]]</f>
        <v>3.0116309186076627E-2</v>
      </c>
      <c r="P5141" s="11">
        <v>25.6</v>
      </c>
      <c r="Q5141" s="11">
        <f>IF(data[[#This Row],[Spend, Dollars]]=0,0,data[[#This Row],[Total conversion value, Dollars]]/data[[#This Row],[Spend, Dollars]])</f>
        <v>0.52447450011126651</v>
      </c>
      <c r="R5141" s="2">
        <v>50.4</v>
      </c>
      <c r="S5141" s="2">
        <v>45</v>
      </c>
      <c r="T5141" s="2">
        <v>6</v>
      </c>
      <c r="U5141" s="2">
        <f t="shared" si="80"/>
        <v>101.4</v>
      </c>
    </row>
    <row r="5142" spans="1:21" x14ac:dyDescent="0.2">
      <c r="A5142" t="s">
        <v>24</v>
      </c>
      <c r="B5142" s="3">
        <v>45176</v>
      </c>
      <c r="C5142" s="10" t="str">
        <f>TEXT(data[[#This Row],[Date]],"mmmm")</f>
        <v>September</v>
      </c>
      <c r="D5142" t="s">
        <v>12</v>
      </c>
      <c r="E5142" t="s">
        <v>13</v>
      </c>
      <c r="F5142" t="s">
        <v>20</v>
      </c>
      <c r="G5142" t="s">
        <v>21</v>
      </c>
      <c r="H5142" s="11">
        <v>2625</v>
      </c>
      <c r="I5142" s="11">
        <v>28.875</v>
      </c>
      <c r="J5142" s="13">
        <f>data[[#This Row],[Clicks]]/data[[#This Row],[Impressions]]</f>
        <v>1.0999999999999999E-2</v>
      </c>
      <c r="K5142" s="1">
        <v>0.34</v>
      </c>
      <c r="L5142" s="2">
        <v>9.8175000000000008</v>
      </c>
      <c r="M5142">
        <v>2</v>
      </c>
      <c r="N5142" s="1">
        <f>IF(data[[#This Row],[Conversions]]=0,0,data[[#This Row],[Spend, Dollars]]/data[[#This Row],[Conversions]])</f>
        <v>4.9087500000000004</v>
      </c>
      <c r="O5142" s="13">
        <f>data[[#This Row],[Conversions]]/data[[#This Row],[Clicks]]</f>
        <v>6.9264069264069264E-2</v>
      </c>
      <c r="P5142" s="11">
        <v>11.200000000000001</v>
      </c>
      <c r="Q5142" s="11">
        <f>IF(data[[#This Row],[Spend, Dollars]]=0,0,data[[#This Row],[Total conversion value, Dollars]]/data[[#This Row],[Spend, Dollars]])</f>
        <v>1.1408199643493762</v>
      </c>
      <c r="R5142" s="2">
        <v>63.599999999999994</v>
      </c>
      <c r="S5142" s="2">
        <v>24</v>
      </c>
      <c r="T5142" s="2">
        <v>7</v>
      </c>
      <c r="U5142" s="2">
        <f t="shared" si="80"/>
        <v>94.6</v>
      </c>
    </row>
    <row r="5143" spans="1:21" x14ac:dyDescent="0.2">
      <c r="A5143" t="s">
        <v>24</v>
      </c>
      <c r="B5143" s="3">
        <v>45177</v>
      </c>
      <c r="C5143" s="10" t="str">
        <f>TEXT(data[[#This Row],[Date]],"mmmm")</f>
        <v>September</v>
      </c>
      <c r="D5143" t="s">
        <v>12</v>
      </c>
      <c r="E5143" t="s">
        <v>13</v>
      </c>
      <c r="F5143" t="s">
        <v>20</v>
      </c>
      <c r="G5143" t="s">
        <v>21</v>
      </c>
      <c r="H5143" s="11">
        <v>2611</v>
      </c>
      <c r="I5143" s="11">
        <v>33.159700000000001</v>
      </c>
      <c r="J5143" s="13">
        <f>data[[#This Row],[Clicks]]/data[[#This Row],[Impressions]]</f>
        <v>1.2699999999999999E-2</v>
      </c>
      <c r="K5143" s="1">
        <v>0.86</v>
      </c>
      <c r="L5143" s="2">
        <v>28.517341999999999</v>
      </c>
      <c r="M5143">
        <v>2</v>
      </c>
      <c r="N5143" s="1">
        <f>IF(data[[#This Row],[Conversions]]=0,0,data[[#This Row],[Spend, Dollars]]/data[[#This Row],[Conversions]])</f>
        <v>14.258671</v>
      </c>
      <c r="O5143" s="13">
        <f>data[[#This Row],[Conversions]]/data[[#This Row],[Clicks]]</f>
        <v>6.0314176545626166E-2</v>
      </c>
      <c r="P5143" s="11">
        <v>45.359999999999992</v>
      </c>
      <c r="Q5143" s="11">
        <f>IF(data[[#This Row],[Spend, Dollars]]=0,0,data[[#This Row],[Total conversion value, Dollars]]/data[[#This Row],[Spend, Dollars]])</f>
        <v>1.590611074482327</v>
      </c>
      <c r="R5143" s="2">
        <v>93.6</v>
      </c>
      <c r="S5143" s="2">
        <v>22.5</v>
      </c>
      <c r="T5143" s="2">
        <v>3</v>
      </c>
      <c r="U5143" s="2">
        <f t="shared" si="80"/>
        <v>119.1</v>
      </c>
    </row>
    <row r="5144" spans="1:21" x14ac:dyDescent="0.2">
      <c r="A5144" t="s">
        <v>24</v>
      </c>
      <c r="B5144" s="3">
        <v>45178</v>
      </c>
      <c r="C5144" s="10" t="str">
        <f>TEXT(data[[#This Row],[Date]],"mmmm")</f>
        <v>September</v>
      </c>
      <c r="D5144" t="s">
        <v>12</v>
      </c>
      <c r="E5144" t="s">
        <v>13</v>
      </c>
      <c r="F5144" t="s">
        <v>20</v>
      </c>
      <c r="G5144" t="s">
        <v>21</v>
      </c>
      <c r="H5144" s="11">
        <v>3241</v>
      </c>
      <c r="I5144" s="11">
        <v>46.022200000000005</v>
      </c>
      <c r="J5144" s="13">
        <f>data[[#This Row],[Clicks]]/data[[#This Row],[Impressions]]</f>
        <v>1.4200000000000001E-2</v>
      </c>
      <c r="K5144" s="1">
        <v>0.67999999999999994</v>
      </c>
      <c r="L5144" s="2">
        <v>31.295096000000001</v>
      </c>
      <c r="M5144">
        <v>0</v>
      </c>
      <c r="N5144" s="1">
        <f>IF(data[[#This Row],[Conversions]]=0,0,data[[#This Row],[Spend, Dollars]]/data[[#This Row],[Conversions]])</f>
        <v>0</v>
      </c>
      <c r="O5144" s="13">
        <f>data[[#This Row],[Conversions]]/data[[#This Row],[Clicks]]</f>
        <v>0</v>
      </c>
      <c r="P5144" s="11">
        <v>9.6000000000000014</v>
      </c>
      <c r="Q5144" s="11">
        <f>IF(data[[#This Row],[Spend, Dollars]]=0,0,data[[#This Row],[Total conversion value, Dollars]]/data[[#This Row],[Spend, Dollars]])</f>
        <v>0.30675732709048092</v>
      </c>
      <c r="R5144" s="2">
        <v>81.599999999999994</v>
      </c>
      <c r="S5144" s="2">
        <v>22.5</v>
      </c>
      <c r="T5144" s="2">
        <v>4</v>
      </c>
      <c r="U5144" s="2">
        <f t="shared" si="80"/>
        <v>108.1</v>
      </c>
    </row>
    <row r="5145" spans="1:21" x14ac:dyDescent="0.2">
      <c r="A5145" t="s">
        <v>24</v>
      </c>
      <c r="B5145" s="3">
        <v>45179</v>
      </c>
      <c r="C5145" s="10" t="str">
        <f>TEXT(data[[#This Row],[Date]],"mmmm")</f>
        <v>September</v>
      </c>
      <c r="D5145" t="s">
        <v>12</v>
      </c>
      <c r="E5145" t="s">
        <v>13</v>
      </c>
      <c r="F5145" t="s">
        <v>20</v>
      </c>
      <c r="G5145" t="s">
        <v>21</v>
      </c>
      <c r="H5145" s="11">
        <v>1918</v>
      </c>
      <c r="I5145" s="11">
        <v>21.2898</v>
      </c>
      <c r="J5145" s="13">
        <f>data[[#This Row],[Clicks]]/data[[#This Row],[Impressions]]</f>
        <v>1.11E-2</v>
      </c>
      <c r="K5145" s="1">
        <v>1.1599999999999999</v>
      </c>
      <c r="L5145" s="2">
        <v>24.696167999999997</v>
      </c>
      <c r="M5145">
        <v>1</v>
      </c>
      <c r="N5145" s="1">
        <f>IF(data[[#This Row],[Conversions]]=0,0,data[[#This Row],[Spend, Dollars]]/data[[#This Row],[Conversions]])</f>
        <v>24.696167999999997</v>
      </c>
      <c r="O5145" s="13">
        <f>data[[#This Row],[Conversions]]/data[[#This Row],[Clicks]]</f>
        <v>4.6970849890557921E-2</v>
      </c>
      <c r="P5145" s="11">
        <v>32</v>
      </c>
      <c r="Q5145" s="11">
        <f>IF(data[[#This Row],[Spend, Dollars]]=0,0,data[[#This Row],[Total conversion value, Dollars]]/data[[#This Row],[Spend, Dollars]])</f>
        <v>1.2957475831878049</v>
      </c>
      <c r="R5145" s="2">
        <v>68.399999999999991</v>
      </c>
      <c r="S5145" s="2">
        <v>48</v>
      </c>
      <c r="T5145" s="2">
        <v>10</v>
      </c>
      <c r="U5145" s="2">
        <f t="shared" si="80"/>
        <v>126.39999999999999</v>
      </c>
    </row>
    <row r="5146" spans="1:21" x14ac:dyDescent="0.2">
      <c r="A5146" t="s">
        <v>24</v>
      </c>
      <c r="B5146" s="3">
        <v>45180</v>
      </c>
      <c r="C5146" s="10" t="str">
        <f>TEXT(data[[#This Row],[Date]],"mmmm")</f>
        <v>September</v>
      </c>
      <c r="D5146" t="s">
        <v>12</v>
      </c>
      <c r="E5146" t="s">
        <v>13</v>
      </c>
      <c r="F5146" t="s">
        <v>20</v>
      </c>
      <c r="G5146" t="s">
        <v>21</v>
      </c>
      <c r="H5146" s="11">
        <v>1925</v>
      </c>
      <c r="I5146" s="11">
        <v>28.875</v>
      </c>
      <c r="J5146" s="13">
        <f>data[[#This Row],[Clicks]]/data[[#This Row],[Impressions]]</f>
        <v>1.4999999999999999E-2</v>
      </c>
      <c r="K5146" s="1">
        <v>1.2200000000000002</v>
      </c>
      <c r="L5146" s="2">
        <v>35.227500000000006</v>
      </c>
      <c r="M5146">
        <v>1</v>
      </c>
      <c r="N5146" s="1">
        <f>IF(data[[#This Row],[Conversions]]=0,0,data[[#This Row],[Spend, Dollars]]/data[[#This Row],[Conversions]])</f>
        <v>35.227500000000006</v>
      </c>
      <c r="O5146" s="13">
        <f>data[[#This Row],[Conversions]]/data[[#This Row],[Clicks]]</f>
        <v>3.4632034632034632E-2</v>
      </c>
      <c r="P5146" s="11">
        <v>281.68</v>
      </c>
      <c r="Q5146" s="11">
        <f>IF(data[[#This Row],[Spend, Dollars]]=0,0,data[[#This Row],[Total conversion value, Dollars]]/data[[#This Row],[Spend, Dollars]])</f>
        <v>7.9960258320914051</v>
      </c>
      <c r="R5146" s="2">
        <v>42</v>
      </c>
      <c r="S5146" s="2">
        <v>37.5</v>
      </c>
      <c r="T5146" s="2">
        <v>4</v>
      </c>
      <c r="U5146" s="2">
        <f t="shared" si="80"/>
        <v>83.5</v>
      </c>
    </row>
    <row r="5147" spans="1:21" x14ac:dyDescent="0.2">
      <c r="A5147" t="s">
        <v>24</v>
      </c>
      <c r="B5147" s="3">
        <v>45181</v>
      </c>
      <c r="C5147" s="10" t="str">
        <f>TEXT(data[[#This Row],[Date]],"mmmm")</f>
        <v>September</v>
      </c>
      <c r="D5147" t="s">
        <v>12</v>
      </c>
      <c r="E5147" t="s">
        <v>13</v>
      </c>
      <c r="F5147" t="s">
        <v>20</v>
      </c>
      <c r="G5147" t="s">
        <v>21</v>
      </c>
      <c r="H5147" s="11">
        <v>2651</v>
      </c>
      <c r="I5147" s="11">
        <v>27.305299999999999</v>
      </c>
      <c r="J5147" s="13">
        <f>data[[#This Row],[Clicks]]/data[[#This Row],[Impressions]]</f>
        <v>1.03E-2</v>
      </c>
      <c r="K5147" s="1">
        <v>0.65999999999999992</v>
      </c>
      <c r="L5147" s="2">
        <v>18.021497999999998</v>
      </c>
      <c r="M5147">
        <v>2</v>
      </c>
      <c r="N5147" s="1">
        <f>IF(data[[#This Row],[Conversions]]=0,0,data[[#This Row],[Spend, Dollars]]/data[[#This Row],[Conversions]])</f>
        <v>9.0107489999999988</v>
      </c>
      <c r="O5147" s="13">
        <f>data[[#This Row],[Conversions]]/data[[#This Row],[Clicks]]</f>
        <v>7.3245853369126146E-2</v>
      </c>
      <c r="P5147" s="11">
        <v>16.8</v>
      </c>
      <c r="Q5147" s="11">
        <f>IF(data[[#This Row],[Spend, Dollars]]=0,0,data[[#This Row],[Total conversion value, Dollars]]/data[[#This Row],[Spend, Dollars]])</f>
        <v>0.93221995197069651</v>
      </c>
      <c r="R5147" s="2">
        <v>55.199999999999996</v>
      </c>
      <c r="S5147" s="2">
        <v>21</v>
      </c>
      <c r="T5147" s="2">
        <v>2</v>
      </c>
      <c r="U5147" s="2">
        <f t="shared" si="80"/>
        <v>78.199999999999989</v>
      </c>
    </row>
    <row r="5148" spans="1:21" x14ac:dyDescent="0.2">
      <c r="A5148" t="s">
        <v>24</v>
      </c>
      <c r="B5148" s="3">
        <v>45182</v>
      </c>
      <c r="C5148" s="10" t="str">
        <f>TEXT(data[[#This Row],[Date]],"mmmm")</f>
        <v>September</v>
      </c>
      <c r="D5148" t="s">
        <v>12</v>
      </c>
      <c r="E5148" t="s">
        <v>13</v>
      </c>
      <c r="F5148" t="s">
        <v>20</v>
      </c>
      <c r="G5148" t="s">
        <v>21</v>
      </c>
      <c r="H5148" s="11">
        <v>2774</v>
      </c>
      <c r="I5148" s="11">
        <v>36.339400000000005</v>
      </c>
      <c r="J5148" s="13">
        <f>data[[#This Row],[Clicks]]/data[[#This Row],[Impressions]]</f>
        <v>1.3100000000000002E-2</v>
      </c>
      <c r="K5148" s="1">
        <v>1.0299999999999998</v>
      </c>
      <c r="L5148" s="2">
        <v>37.429581999999996</v>
      </c>
      <c r="M5148">
        <v>0</v>
      </c>
      <c r="N5148" s="1">
        <f>IF(data[[#This Row],[Conversions]]=0,0,data[[#This Row],[Spend, Dollars]]/data[[#This Row],[Conversions]])</f>
        <v>0</v>
      </c>
      <c r="O5148" s="13">
        <f>data[[#This Row],[Conversions]]/data[[#This Row],[Clicks]]</f>
        <v>0</v>
      </c>
      <c r="P5148" s="11">
        <v>131.04</v>
      </c>
      <c r="Q5148" s="11">
        <f>IF(data[[#This Row],[Spend, Dollars]]=0,0,data[[#This Row],[Total conversion value, Dollars]]/data[[#This Row],[Spend, Dollars]])</f>
        <v>3.500974175987325</v>
      </c>
      <c r="R5148" s="2">
        <v>92.399999999999991</v>
      </c>
      <c r="S5148" s="2">
        <v>42</v>
      </c>
      <c r="T5148" s="2">
        <v>0</v>
      </c>
      <c r="U5148" s="2">
        <f t="shared" si="80"/>
        <v>134.39999999999998</v>
      </c>
    </row>
    <row r="5149" spans="1:21" x14ac:dyDescent="0.2">
      <c r="A5149" t="s">
        <v>24</v>
      </c>
      <c r="B5149" s="3">
        <v>45183</v>
      </c>
      <c r="C5149" s="10" t="str">
        <f>TEXT(data[[#This Row],[Date]],"mmmm")</f>
        <v>September</v>
      </c>
      <c r="D5149" t="s">
        <v>12</v>
      </c>
      <c r="E5149" t="s">
        <v>13</v>
      </c>
      <c r="F5149" t="s">
        <v>20</v>
      </c>
      <c r="G5149" t="s">
        <v>21</v>
      </c>
      <c r="H5149" s="11">
        <v>2545</v>
      </c>
      <c r="I5149" s="11">
        <v>29.522000000000002</v>
      </c>
      <c r="J5149" s="13">
        <f>data[[#This Row],[Clicks]]/data[[#This Row],[Impressions]]</f>
        <v>1.1600000000000001E-2</v>
      </c>
      <c r="K5149" s="1">
        <v>0.66</v>
      </c>
      <c r="L5149" s="2">
        <v>19.484520000000003</v>
      </c>
      <c r="M5149">
        <v>0</v>
      </c>
      <c r="N5149" s="1">
        <f>IF(data[[#This Row],[Conversions]]=0,0,data[[#This Row],[Spend, Dollars]]/data[[#This Row],[Conversions]])</f>
        <v>0</v>
      </c>
      <c r="O5149" s="13">
        <f>data[[#This Row],[Conversions]]/data[[#This Row],[Clicks]]</f>
        <v>0</v>
      </c>
      <c r="P5149" s="11">
        <v>160.16</v>
      </c>
      <c r="Q5149" s="11">
        <f>IF(data[[#This Row],[Spend, Dollars]]=0,0,data[[#This Row],[Total conversion value, Dollars]]/data[[#This Row],[Spend, Dollars]])</f>
        <v>8.219858636497074</v>
      </c>
      <c r="R5149" s="2">
        <v>96</v>
      </c>
      <c r="S5149" s="2">
        <v>25.5</v>
      </c>
      <c r="T5149" s="2">
        <v>6</v>
      </c>
      <c r="U5149" s="2">
        <f t="shared" si="80"/>
        <v>127.5</v>
      </c>
    </row>
    <row r="5150" spans="1:21" x14ac:dyDescent="0.2">
      <c r="A5150" t="s">
        <v>24</v>
      </c>
      <c r="B5150" s="3">
        <v>45184</v>
      </c>
      <c r="C5150" s="10" t="str">
        <f>TEXT(data[[#This Row],[Date]],"mmmm")</f>
        <v>September</v>
      </c>
      <c r="D5150" t="s">
        <v>12</v>
      </c>
      <c r="E5150" t="s">
        <v>13</v>
      </c>
      <c r="F5150" t="s">
        <v>20</v>
      </c>
      <c r="G5150" t="s">
        <v>21</v>
      </c>
      <c r="H5150" s="11">
        <v>2347</v>
      </c>
      <c r="I5150" s="11">
        <v>26.051699999999997</v>
      </c>
      <c r="J5150" s="13">
        <f>data[[#This Row],[Clicks]]/data[[#This Row],[Impressions]]</f>
        <v>1.1099999999999999E-2</v>
      </c>
      <c r="K5150" s="1">
        <v>1.07</v>
      </c>
      <c r="L5150" s="2">
        <v>27.875318999999998</v>
      </c>
      <c r="M5150">
        <v>1</v>
      </c>
      <c r="N5150" s="1">
        <f>IF(data[[#This Row],[Conversions]]=0,0,data[[#This Row],[Spend, Dollars]]/data[[#This Row],[Conversions]])</f>
        <v>27.875318999999998</v>
      </c>
      <c r="O5150" s="13">
        <f>data[[#This Row],[Conversions]]/data[[#This Row],[Clicks]]</f>
        <v>3.8385210945926757E-2</v>
      </c>
      <c r="P5150" s="11">
        <v>28.8</v>
      </c>
      <c r="Q5150" s="11">
        <f>IF(data[[#This Row],[Spend, Dollars]]=0,0,data[[#This Row],[Total conversion value, Dollars]]/data[[#This Row],[Spend, Dollars]])</f>
        <v>1.0331720329370941</v>
      </c>
      <c r="R5150" s="2">
        <v>56.4</v>
      </c>
      <c r="S5150" s="2">
        <v>37.5</v>
      </c>
      <c r="T5150" s="2">
        <v>4</v>
      </c>
      <c r="U5150" s="2">
        <f t="shared" si="80"/>
        <v>97.9</v>
      </c>
    </row>
    <row r="5151" spans="1:21" x14ac:dyDescent="0.2">
      <c r="A5151" t="s">
        <v>24</v>
      </c>
      <c r="B5151" s="3">
        <v>45185</v>
      </c>
      <c r="C5151" s="10" t="str">
        <f>TEXT(data[[#This Row],[Date]],"mmmm")</f>
        <v>September</v>
      </c>
      <c r="D5151" t="s">
        <v>12</v>
      </c>
      <c r="E5151" t="s">
        <v>13</v>
      </c>
      <c r="F5151" t="s">
        <v>20</v>
      </c>
      <c r="G5151" t="s">
        <v>21</v>
      </c>
      <c r="H5151" s="11">
        <v>2658</v>
      </c>
      <c r="I5151" s="11">
        <v>24.187800000000003</v>
      </c>
      <c r="J5151" s="13">
        <f>data[[#This Row],[Clicks]]/data[[#This Row],[Impressions]]</f>
        <v>9.1000000000000004E-3</v>
      </c>
      <c r="K5151" s="1">
        <v>1.38</v>
      </c>
      <c r="L5151" s="2">
        <v>33.379164000000003</v>
      </c>
      <c r="M5151">
        <v>2</v>
      </c>
      <c r="N5151" s="1">
        <f>IF(data[[#This Row],[Conversions]]=0,0,data[[#This Row],[Spend, Dollars]]/data[[#This Row],[Conversions]])</f>
        <v>16.689582000000001</v>
      </c>
      <c r="O5151" s="13">
        <f>data[[#This Row],[Conversions]]/data[[#This Row],[Clicks]]</f>
        <v>8.2686312934619921E-2</v>
      </c>
      <c r="P5151" s="11">
        <v>37.6</v>
      </c>
      <c r="Q5151" s="11">
        <f>IF(data[[#This Row],[Spend, Dollars]]=0,0,data[[#This Row],[Total conversion value, Dollars]]/data[[#This Row],[Spend, Dollars]])</f>
        <v>1.1264512196890251</v>
      </c>
      <c r="R5151" s="2">
        <v>63.599999999999994</v>
      </c>
      <c r="S5151" s="2">
        <v>46.5</v>
      </c>
      <c r="T5151" s="2">
        <v>6</v>
      </c>
      <c r="U5151" s="2">
        <f t="shared" si="80"/>
        <v>116.1</v>
      </c>
    </row>
    <row r="5152" spans="1:21" x14ac:dyDescent="0.2">
      <c r="A5152" t="s">
        <v>24</v>
      </c>
      <c r="B5152" s="3">
        <v>45186</v>
      </c>
      <c r="C5152" s="10" t="str">
        <f>TEXT(data[[#This Row],[Date]],"mmmm")</f>
        <v>September</v>
      </c>
      <c r="D5152" t="s">
        <v>12</v>
      </c>
      <c r="E5152" t="s">
        <v>13</v>
      </c>
      <c r="F5152" t="s">
        <v>20</v>
      </c>
      <c r="G5152" t="s">
        <v>21</v>
      </c>
      <c r="H5152" s="11">
        <v>2468</v>
      </c>
      <c r="I5152" s="11">
        <v>25.667199999999998</v>
      </c>
      <c r="J5152" s="13">
        <f>data[[#This Row],[Clicks]]/data[[#This Row],[Impressions]]</f>
        <v>1.04E-2</v>
      </c>
      <c r="K5152" s="1">
        <v>1.4</v>
      </c>
      <c r="L5152" s="2">
        <v>35.934079999999994</v>
      </c>
      <c r="M5152">
        <v>2</v>
      </c>
      <c r="N5152" s="1">
        <f>IF(data[[#This Row],[Conversions]]=0,0,data[[#This Row],[Spend, Dollars]]/data[[#This Row],[Conversions]])</f>
        <v>17.967039999999997</v>
      </c>
      <c r="O5152" s="13">
        <f>data[[#This Row],[Conversions]]/data[[#This Row],[Clicks]]</f>
        <v>7.7920458795661396E-2</v>
      </c>
      <c r="P5152" s="11">
        <v>51.52</v>
      </c>
      <c r="Q5152" s="11">
        <f>IF(data[[#This Row],[Spend, Dollars]]=0,0,data[[#This Row],[Total conversion value, Dollars]]/data[[#This Row],[Spend, Dollars]])</f>
        <v>1.4337364418401699</v>
      </c>
      <c r="R5152" s="2">
        <v>90</v>
      </c>
      <c r="S5152" s="2">
        <v>10.5</v>
      </c>
      <c r="T5152" s="2">
        <v>9</v>
      </c>
      <c r="U5152" s="2">
        <f t="shared" si="80"/>
        <v>109.5</v>
      </c>
    </row>
    <row r="5153" spans="1:21" x14ac:dyDescent="0.2">
      <c r="A5153" t="s">
        <v>24</v>
      </c>
      <c r="B5153" s="3">
        <v>45187</v>
      </c>
      <c r="C5153" s="10" t="str">
        <f>TEXT(data[[#This Row],[Date]],"mmmm")</f>
        <v>September</v>
      </c>
      <c r="D5153" t="s">
        <v>12</v>
      </c>
      <c r="E5153" t="s">
        <v>13</v>
      </c>
      <c r="F5153" t="s">
        <v>20</v>
      </c>
      <c r="G5153" t="s">
        <v>21</v>
      </c>
      <c r="H5153" s="11">
        <v>1903</v>
      </c>
      <c r="I5153" s="11">
        <v>21.694200000000002</v>
      </c>
      <c r="J5153" s="13">
        <f>data[[#This Row],[Clicks]]/data[[#This Row],[Impressions]]</f>
        <v>1.14E-2</v>
      </c>
      <c r="K5153" s="1">
        <v>0.88000000000000012</v>
      </c>
      <c r="L5153" s="2">
        <v>19.090896000000004</v>
      </c>
      <c r="M5153">
        <v>1</v>
      </c>
      <c r="N5153" s="1">
        <f>IF(data[[#This Row],[Conversions]]=0,0,data[[#This Row],[Spend, Dollars]]/data[[#This Row],[Conversions]])</f>
        <v>19.090896000000004</v>
      </c>
      <c r="O5153" s="13">
        <f>data[[#This Row],[Conversions]]/data[[#This Row],[Clicks]]</f>
        <v>4.6095269703423029E-2</v>
      </c>
      <c r="P5153" s="11">
        <v>44.24</v>
      </c>
      <c r="Q5153" s="11">
        <f>IF(data[[#This Row],[Spend, Dollars]]=0,0,data[[#This Row],[Total conversion value, Dollars]]/data[[#This Row],[Spend, Dollars]])</f>
        <v>2.3173349223629938</v>
      </c>
      <c r="R5153" s="2">
        <v>93.6</v>
      </c>
      <c r="S5153" s="2">
        <v>45</v>
      </c>
      <c r="T5153" s="2">
        <v>1</v>
      </c>
      <c r="U5153" s="2">
        <f t="shared" si="80"/>
        <v>139.6</v>
      </c>
    </row>
    <row r="5154" spans="1:21" x14ac:dyDescent="0.2">
      <c r="A5154" t="s">
        <v>24</v>
      </c>
      <c r="B5154" s="3">
        <v>45188</v>
      </c>
      <c r="C5154" s="10" t="str">
        <f>TEXT(data[[#This Row],[Date]],"mmmm")</f>
        <v>September</v>
      </c>
      <c r="D5154" t="s">
        <v>12</v>
      </c>
      <c r="E5154" t="s">
        <v>13</v>
      </c>
      <c r="F5154" t="s">
        <v>20</v>
      </c>
      <c r="G5154" t="s">
        <v>21</v>
      </c>
      <c r="H5154" s="11">
        <v>3066</v>
      </c>
      <c r="I5154" s="11">
        <v>34.645800000000001</v>
      </c>
      <c r="J5154" s="13">
        <f>data[[#This Row],[Clicks]]/data[[#This Row],[Impressions]]</f>
        <v>1.1300000000000001E-2</v>
      </c>
      <c r="K5154" s="1">
        <v>0.97000000000000008</v>
      </c>
      <c r="L5154" s="2">
        <v>33.606426000000006</v>
      </c>
      <c r="M5154">
        <v>4</v>
      </c>
      <c r="N5154" s="1">
        <f>IF(data[[#This Row],[Conversions]]=0,0,data[[#This Row],[Spend, Dollars]]/data[[#This Row],[Conversions]])</f>
        <v>8.4016065000000015</v>
      </c>
      <c r="O5154" s="13">
        <f>data[[#This Row],[Conversions]]/data[[#This Row],[Clicks]]</f>
        <v>0.11545410987767636</v>
      </c>
      <c r="P5154" s="11">
        <v>88.48</v>
      </c>
      <c r="Q5154" s="11">
        <f>IF(data[[#This Row],[Spend, Dollars]]=0,0,data[[#This Row],[Total conversion value, Dollars]]/data[[#This Row],[Spend, Dollars]])</f>
        <v>2.632829804633197</v>
      </c>
      <c r="R5154" s="2">
        <v>45.6</v>
      </c>
      <c r="S5154" s="2">
        <v>18</v>
      </c>
      <c r="T5154" s="2">
        <v>7</v>
      </c>
      <c r="U5154" s="2">
        <f t="shared" si="80"/>
        <v>70.599999999999994</v>
      </c>
    </row>
    <row r="5155" spans="1:21" x14ac:dyDescent="0.2">
      <c r="A5155" t="s">
        <v>24</v>
      </c>
      <c r="B5155" s="3">
        <v>45189</v>
      </c>
      <c r="C5155" s="10" t="str">
        <f>TEXT(data[[#This Row],[Date]],"mmmm")</f>
        <v>September</v>
      </c>
      <c r="D5155" t="s">
        <v>12</v>
      </c>
      <c r="E5155" t="s">
        <v>13</v>
      </c>
      <c r="F5155" t="s">
        <v>20</v>
      </c>
      <c r="G5155" t="s">
        <v>21</v>
      </c>
      <c r="H5155" s="11">
        <v>2471</v>
      </c>
      <c r="I5155" s="11">
        <v>28.910700000000006</v>
      </c>
      <c r="J5155" s="13">
        <f>data[[#This Row],[Clicks]]/data[[#This Row],[Impressions]]</f>
        <v>1.1700000000000002E-2</v>
      </c>
      <c r="K5155" s="1">
        <v>0.86</v>
      </c>
      <c r="L5155" s="2">
        <v>24.863202000000005</v>
      </c>
      <c r="M5155">
        <v>4</v>
      </c>
      <c r="N5155" s="1">
        <f>IF(data[[#This Row],[Conversions]]=0,0,data[[#This Row],[Spend, Dollars]]/data[[#This Row],[Conversions]])</f>
        <v>6.2158005000000012</v>
      </c>
      <c r="O5155" s="13">
        <f>data[[#This Row],[Conversions]]/data[[#This Row],[Clicks]]</f>
        <v>0.13835707886699386</v>
      </c>
      <c r="P5155" s="11">
        <v>41.44</v>
      </c>
      <c r="Q5155" s="11">
        <f>IF(data[[#This Row],[Spend, Dollars]]=0,0,data[[#This Row],[Total conversion value, Dollars]]/data[[#This Row],[Spend, Dollars]])</f>
        <v>1.666720159374484</v>
      </c>
      <c r="R5155" s="2">
        <v>64.8</v>
      </c>
      <c r="S5155" s="2">
        <v>39</v>
      </c>
      <c r="T5155" s="2">
        <v>5</v>
      </c>
      <c r="U5155" s="2">
        <f t="shared" si="80"/>
        <v>108.8</v>
      </c>
    </row>
    <row r="5156" spans="1:21" x14ac:dyDescent="0.2">
      <c r="A5156" t="s">
        <v>24</v>
      </c>
      <c r="B5156" s="3">
        <v>45190</v>
      </c>
      <c r="C5156" s="10" t="str">
        <f>TEXT(data[[#This Row],[Date]],"mmmm")</f>
        <v>September</v>
      </c>
      <c r="D5156" t="s">
        <v>12</v>
      </c>
      <c r="E5156" t="s">
        <v>13</v>
      </c>
      <c r="F5156" t="s">
        <v>20</v>
      </c>
      <c r="G5156" t="s">
        <v>21</v>
      </c>
      <c r="H5156" s="11">
        <v>2337</v>
      </c>
      <c r="I5156" s="11">
        <v>25.473300000000009</v>
      </c>
      <c r="J5156" s="13">
        <f>data[[#This Row],[Clicks]]/data[[#This Row],[Impressions]]</f>
        <v>1.0900000000000003E-2</v>
      </c>
      <c r="K5156" s="1">
        <v>0.55999999999999994</v>
      </c>
      <c r="L5156" s="2">
        <v>14.265048000000004</v>
      </c>
      <c r="M5156">
        <v>3</v>
      </c>
      <c r="N5156" s="1">
        <f>IF(data[[#This Row],[Conversions]]=0,0,data[[#This Row],[Spend, Dollars]]/data[[#This Row],[Conversions]])</f>
        <v>4.7550160000000012</v>
      </c>
      <c r="O5156" s="13">
        <f>data[[#This Row],[Conversions]]/data[[#This Row],[Clicks]]</f>
        <v>0.11777037132998076</v>
      </c>
      <c r="P5156" s="11">
        <v>39.76</v>
      </c>
      <c r="Q5156" s="11">
        <f>IF(data[[#This Row],[Spend, Dollars]]=0,0,data[[#This Row],[Total conversion value, Dollars]]/data[[#This Row],[Spend, Dollars]])</f>
        <v>2.7872321214762117</v>
      </c>
      <c r="R5156" s="2">
        <v>37.199999999999996</v>
      </c>
      <c r="S5156" s="2">
        <v>24</v>
      </c>
      <c r="T5156" s="2">
        <v>5</v>
      </c>
      <c r="U5156" s="2">
        <f t="shared" si="80"/>
        <v>66.199999999999989</v>
      </c>
    </row>
    <row r="5157" spans="1:21" x14ac:dyDescent="0.2">
      <c r="A5157" t="s">
        <v>24</v>
      </c>
      <c r="B5157" s="3">
        <v>45191</v>
      </c>
      <c r="C5157" s="10" t="str">
        <f>TEXT(data[[#This Row],[Date]],"mmmm")</f>
        <v>September</v>
      </c>
      <c r="D5157" t="s">
        <v>12</v>
      </c>
      <c r="E5157" t="s">
        <v>13</v>
      </c>
      <c r="F5157" t="s">
        <v>20</v>
      </c>
      <c r="G5157" t="s">
        <v>21</v>
      </c>
      <c r="H5157" s="11">
        <v>2844</v>
      </c>
      <c r="I5157" s="11">
        <v>40.953600000000002</v>
      </c>
      <c r="J5157" s="13">
        <f>data[[#This Row],[Clicks]]/data[[#This Row],[Impressions]]</f>
        <v>1.4400000000000001E-2</v>
      </c>
      <c r="K5157" s="1">
        <v>0.52</v>
      </c>
      <c r="L5157" s="2">
        <v>21.295872000000003</v>
      </c>
      <c r="M5157">
        <v>3</v>
      </c>
      <c r="N5157" s="1">
        <f>IF(data[[#This Row],[Conversions]]=0,0,data[[#This Row],[Spend, Dollars]]/data[[#This Row],[Conversions]])</f>
        <v>7.0986240000000009</v>
      </c>
      <c r="O5157" s="13">
        <f>data[[#This Row],[Conversions]]/data[[#This Row],[Clicks]]</f>
        <v>7.3253633380215649E-2</v>
      </c>
      <c r="P5157" s="11">
        <v>102.48</v>
      </c>
      <c r="Q5157" s="11">
        <f>IF(data[[#This Row],[Spend, Dollars]]=0,0,data[[#This Row],[Total conversion value, Dollars]]/data[[#This Row],[Spend, Dollars]])</f>
        <v>4.8122002235926278</v>
      </c>
      <c r="R5157" s="2">
        <v>44.4</v>
      </c>
      <c r="S5157" s="2">
        <v>15</v>
      </c>
      <c r="T5157" s="2">
        <v>10</v>
      </c>
      <c r="U5157" s="2">
        <f t="shared" si="80"/>
        <v>69.400000000000006</v>
      </c>
    </row>
    <row r="5158" spans="1:21" x14ac:dyDescent="0.2">
      <c r="A5158" t="s">
        <v>24</v>
      </c>
      <c r="B5158" s="3">
        <v>45192</v>
      </c>
      <c r="C5158" s="10" t="str">
        <f>TEXT(data[[#This Row],[Date]],"mmmm")</f>
        <v>September</v>
      </c>
      <c r="D5158" t="s">
        <v>12</v>
      </c>
      <c r="E5158" t="s">
        <v>13</v>
      </c>
      <c r="F5158" t="s">
        <v>20</v>
      </c>
      <c r="G5158" t="s">
        <v>21</v>
      </c>
      <c r="H5158" s="11">
        <v>3065</v>
      </c>
      <c r="I5158" s="11">
        <v>26.052500000000002</v>
      </c>
      <c r="J5158" s="13">
        <f>data[[#This Row],[Clicks]]/data[[#This Row],[Impressions]]</f>
        <v>8.5000000000000006E-3</v>
      </c>
      <c r="K5158" s="1">
        <v>0.31999999999999995</v>
      </c>
      <c r="L5158" s="2">
        <v>8.3368000000000002</v>
      </c>
      <c r="M5158">
        <v>2</v>
      </c>
      <c r="N5158" s="1">
        <f>IF(data[[#This Row],[Conversions]]=0,0,data[[#This Row],[Spend, Dollars]]/data[[#This Row],[Conversions]])</f>
        <v>4.1684000000000001</v>
      </c>
      <c r="O5158" s="13">
        <f>data[[#This Row],[Conversions]]/data[[#This Row],[Clicks]]</f>
        <v>7.6768064485174162E-2</v>
      </c>
      <c r="P5158" s="11">
        <v>150.64000000000001</v>
      </c>
      <c r="Q5158" s="11">
        <f>IF(data[[#This Row],[Spend, Dollars]]=0,0,data[[#This Row],[Total conversion value, Dollars]]/data[[#This Row],[Spend, Dollars]])</f>
        <v>18.069283178197871</v>
      </c>
      <c r="R5158" s="2">
        <v>70.8</v>
      </c>
      <c r="S5158" s="2">
        <v>7.5</v>
      </c>
      <c r="T5158" s="2">
        <v>10</v>
      </c>
      <c r="U5158" s="2">
        <f t="shared" si="80"/>
        <v>88.3</v>
      </c>
    </row>
    <row r="5159" spans="1:21" x14ac:dyDescent="0.2">
      <c r="A5159" t="s">
        <v>24</v>
      </c>
      <c r="B5159" s="3">
        <v>45193</v>
      </c>
      <c r="C5159" s="10" t="str">
        <f>TEXT(data[[#This Row],[Date]],"mmmm")</f>
        <v>September</v>
      </c>
      <c r="D5159" t="s">
        <v>12</v>
      </c>
      <c r="E5159" t="s">
        <v>13</v>
      </c>
      <c r="F5159" t="s">
        <v>20</v>
      </c>
      <c r="G5159" t="s">
        <v>21</v>
      </c>
      <c r="H5159" s="11">
        <v>2414</v>
      </c>
      <c r="I5159" s="11">
        <v>25.105599999999999</v>
      </c>
      <c r="J5159" s="13">
        <f>data[[#This Row],[Clicks]]/data[[#This Row],[Impressions]]</f>
        <v>1.04E-2</v>
      </c>
      <c r="K5159" s="1">
        <v>0.83</v>
      </c>
      <c r="L5159" s="2">
        <v>20.837647999999998</v>
      </c>
      <c r="M5159">
        <v>2</v>
      </c>
      <c r="N5159" s="1">
        <f>IF(data[[#This Row],[Conversions]]=0,0,data[[#This Row],[Spend, Dollars]]/data[[#This Row],[Conversions]])</f>
        <v>10.418823999999999</v>
      </c>
      <c r="O5159" s="13">
        <f>data[[#This Row],[Conversions]]/data[[#This Row],[Clicks]]</f>
        <v>7.9663501370212234E-2</v>
      </c>
      <c r="P5159" s="11">
        <v>12.8</v>
      </c>
      <c r="Q5159" s="11">
        <f>IF(data[[#This Row],[Spend, Dollars]]=0,0,data[[#This Row],[Total conversion value, Dollars]]/data[[#This Row],[Spend, Dollars]])</f>
        <v>0.61427278164982924</v>
      </c>
      <c r="R5159" s="2">
        <v>115.19999999999999</v>
      </c>
      <c r="S5159" s="2">
        <v>27</v>
      </c>
      <c r="T5159" s="2">
        <v>9</v>
      </c>
      <c r="U5159" s="2">
        <f t="shared" si="80"/>
        <v>151.19999999999999</v>
      </c>
    </row>
    <row r="5160" spans="1:21" x14ac:dyDescent="0.2">
      <c r="A5160" t="s">
        <v>24</v>
      </c>
      <c r="B5160" s="3">
        <v>45194</v>
      </c>
      <c r="C5160" s="10" t="str">
        <f>TEXT(data[[#This Row],[Date]],"mmmm")</f>
        <v>September</v>
      </c>
      <c r="D5160" t="s">
        <v>12</v>
      </c>
      <c r="E5160" t="s">
        <v>13</v>
      </c>
      <c r="F5160" t="s">
        <v>20</v>
      </c>
      <c r="G5160" t="s">
        <v>21</v>
      </c>
      <c r="H5160" s="11">
        <v>2744</v>
      </c>
      <c r="I5160" s="11">
        <v>37.867200000000004</v>
      </c>
      <c r="J5160" s="13">
        <f>data[[#This Row],[Clicks]]/data[[#This Row],[Impressions]]</f>
        <v>1.3800000000000002E-2</v>
      </c>
      <c r="K5160" s="1">
        <v>0.69</v>
      </c>
      <c r="L5160" s="2">
        <v>26.128368000000002</v>
      </c>
      <c r="M5160">
        <v>2</v>
      </c>
      <c r="N5160" s="1">
        <f>IF(data[[#This Row],[Conversions]]=0,0,data[[#This Row],[Spend, Dollars]]/data[[#This Row],[Conversions]])</f>
        <v>13.064184000000001</v>
      </c>
      <c r="O5160" s="13">
        <f>data[[#This Row],[Conversions]]/data[[#This Row],[Clicks]]</f>
        <v>5.2816157518908176E-2</v>
      </c>
      <c r="P5160" s="11">
        <v>72.239999999999995</v>
      </c>
      <c r="Q5160" s="11">
        <f>IF(data[[#This Row],[Spend, Dollars]]=0,0,data[[#This Row],[Total conversion value, Dollars]]/data[[#This Row],[Spend, Dollars]])</f>
        <v>2.7648110283811063</v>
      </c>
      <c r="R5160" s="2">
        <v>55.199999999999996</v>
      </c>
      <c r="S5160" s="2">
        <v>42</v>
      </c>
      <c r="T5160" s="2">
        <v>8</v>
      </c>
      <c r="U5160" s="2">
        <f t="shared" si="80"/>
        <v>105.19999999999999</v>
      </c>
    </row>
    <row r="5161" spans="1:21" x14ac:dyDescent="0.2">
      <c r="A5161" t="s">
        <v>24</v>
      </c>
      <c r="B5161" s="3">
        <v>45195</v>
      </c>
      <c r="C5161" s="10" t="str">
        <f>TEXT(data[[#This Row],[Date]],"mmmm")</f>
        <v>September</v>
      </c>
      <c r="D5161" t="s">
        <v>12</v>
      </c>
      <c r="E5161" t="s">
        <v>13</v>
      </c>
      <c r="F5161" t="s">
        <v>20</v>
      </c>
      <c r="G5161" t="s">
        <v>21</v>
      </c>
      <c r="H5161" s="11">
        <v>2766</v>
      </c>
      <c r="I5161" s="11">
        <v>34.298400000000001</v>
      </c>
      <c r="J5161" s="13">
        <f>data[[#This Row],[Clicks]]/data[[#This Row],[Impressions]]</f>
        <v>1.24E-2</v>
      </c>
      <c r="K5161" s="1">
        <v>0.86</v>
      </c>
      <c r="L5161" s="2">
        <v>29.496624000000001</v>
      </c>
      <c r="M5161">
        <v>2</v>
      </c>
      <c r="N5161" s="1">
        <f>IF(data[[#This Row],[Conversions]]=0,0,data[[#This Row],[Spend, Dollars]]/data[[#This Row],[Conversions]])</f>
        <v>14.748312</v>
      </c>
      <c r="O5161" s="13">
        <f>data[[#This Row],[Conversions]]/data[[#This Row],[Clicks]]</f>
        <v>5.8311757982879665E-2</v>
      </c>
      <c r="P5161" s="11">
        <v>104.16</v>
      </c>
      <c r="Q5161" s="11">
        <f>IF(data[[#This Row],[Spend, Dollars]]=0,0,data[[#This Row],[Total conversion value, Dollars]]/data[[#This Row],[Spend, Dollars]])</f>
        <v>3.5312515764515964</v>
      </c>
      <c r="R5161" s="2">
        <v>43.199999999999996</v>
      </c>
      <c r="S5161" s="2">
        <v>22.5</v>
      </c>
      <c r="T5161" s="2">
        <v>4</v>
      </c>
      <c r="U5161" s="2">
        <f t="shared" si="80"/>
        <v>69.699999999999989</v>
      </c>
    </row>
    <row r="5162" spans="1:21" x14ac:dyDescent="0.2">
      <c r="A5162" t="s">
        <v>24</v>
      </c>
      <c r="B5162" s="3">
        <v>45196</v>
      </c>
      <c r="C5162" s="10" t="str">
        <f>TEXT(data[[#This Row],[Date]],"mmmm")</f>
        <v>September</v>
      </c>
      <c r="D5162" t="s">
        <v>12</v>
      </c>
      <c r="E5162" t="s">
        <v>13</v>
      </c>
      <c r="F5162" t="s">
        <v>20</v>
      </c>
      <c r="G5162" t="s">
        <v>21</v>
      </c>
      <c r="H5162" s="11">
        <v>2402</v>
      </c>
      <c r="I5162" s="11">
        <v>24.260199999999998</v>
      </c>
      <c r="J5162" s="13">
        <f>data[[#This Row],[Clicks]]/data[[#This Row],[Impressions]]</f>
        <v>1.01E-2</v>
      </c>
      <c r="K5162" s="1">
        <v>0.78</v>
      </c>
      <c r="L5162" s="2">
        <v>18.922955999999999</v>
      </c>
      <c r="M5162">
        <v>1</v>
      </c>
      <c r="N5162" s="1">
        <f>IF(data[[#This Row],[Conversions]]=0,0,data[[#This Row],[Spend, Dollars]]/data[[#This Row],[Conversions]])</f>
        <v>18.922955999999999</v>
      </c>
      <c r="O5162" s="13">
        <f>data[[#This Row],[Conversions]]/data[[#This Row],[Clicks]]</f>
        <v>4.1219775599541639E-2</v>
      </c>
      <c r="P5162" s="11">
        <v>32.800000000000004</v>
      </c>
      <c r="Q5162" s="11">
        <f>IF(data[[#This Row],[Spend, Dollars]]=0,0,data[[#This Row],[Total conversion value, Dollars]]/data[[#This Row],[Spend, Dollars]])</f>
        <v>1.7333444098268793</v>
      </c>
      <c r="R5162" s="2">
        <v>90</v>
      </c>
      <c r="S5162" s="2">
        <v>46.5</v>
      </c>
      <c r="T5162" s="2">
        <v>6</v>
      </c>
      <c r="U5162" s="2">
        <f t="shared" si="80"/>
        <v>142.5</v>
      </c>
    </row>
    <row r="5163" spans="1:21" x14ac:dyDescent="0.2">
      <c r="A5163" t="s">
        <v>24</v>
      </c>
      <c r="B5163" s="3">
        <v>45197</v>
      </c>
      <c r="C5163" s="10" t="str">
        <f>TEXT(data[[#This Row],[Date]],"mmmm")</f>
        <v>September</v>
      </c>
      <c r="D5163" t="s">
        <v>12</v>
      </c>
      <c r="E5163" t="s">
        <v>13</v>
      </c>
      <c r="F5163" t="s">
        <v>20</v>
      </c>
      <c r="G5163" t="s">
        <v>21</v>
      </c>
      <c r="H5163" s="11">
        <v>2666</v>
      </c>
      <c r="I5163" s="11">
        <v>32.791800000000002</v>
      </c>
      <c r="J5163" s="13">
        <f>data[[#This Row],[Clicks]]/data[[#This Row],[Impressions]]</f>
        <v>1.23E-2</v>
      </c>
      <c r="K5163" s="1">
        <v>0.87</v>
      </c>
      <c r="L5163" s="2">
        <v>28.528866000000001</v>
      </c>
      <c r="M5163">
        <v>1</v>
      </c>
      <c r="N5163" s="1">
        <f>IF(data[[#This Row],[Conversions]]=0,0,data[[#This Row],[Spend, Dollars]]/data[[#This Row],[Conversions]])</f>
        <v>28.528866000000001</v>
      </c>
      <c r="O5163" s="13">
        <f>data[[#This Row],[Conversions]]/data[[#This Row],[Clicks]]</f>
        <v>3.0495428735232588E-2</v>
      </c>
      <c r="P5163" s="11">
        <v>99.11999999999999</v>
      </c>
      <c r="Q5163" s="11">
        <f>IF(data[[#This Row],[Spend, Dollars]]=0,0,data[[#This Row],[Total conversion value, Dollars]]/data[[#This Row],[Spend, Dollars]])</f>
        <v>3.4743757428002917</v>
      </c>
      <c r="R5163" s="2">
        <v>64.8</v>
      </c>
      <c r="S5163" s="2">
        <v>13.5</v>
      </c>
      <c r="T5163" s="2">
        <v>6</v>
      </c>
      <c r="U5163" s="2">
        <f t="shared" si="80"/>
        <v>84.3</v>
      </c>
    </row>
    <row r="5164" spans="1:21" x14ac:dyDescent="0.2">
      <c r="A5164" t="s">
        <v>24</v>
      </c>
      <c r="B5164" s="3">
        <v>45198</v>
      </c>
      <c r="C5164" s="10" t="str">
        <f>TEXT(data[[#This Row],[Date]],"mmmm")</f>
        <v>September</v>
      </c>
      <c r="D5164" t="s">
        <v>12</v>
      </c>
      <c r="E5164" t="s">
        <v>13</v>
      </c>
      <c r="F5164" t="s">
        <v>20</v>
      </c>
      <c r="G5164" t="s">
        <v>21</v>
      </c>
      <c r="H5164" s="11">
        <v>3096</v>
      </c>
      <c r="I5164" s="11">
        <v>42.105599999999995</v>
      </c>
      <c r="J5164" s="13">
        <f>data[[#This Row],[Clicks]]/data[[#This Row],[Impressions]]</f>
        <v>1.3599999999999999E-2</v>
      </c>
      <c r="K5164" s="1">
        <v>0.84000000000000008</v>
      </c>
      <c r="L5164" s="2">
        <v>35.368704000000001</v>
      </c>
      <c r="M5164">
        <v>1</v>
      </c>
      <c r="N5164" s="1">
        <f>IF(data[[#This Row],[Conversions]]=0,0,data[[#This Row],[Spend, Dollars]]/data[[#This Row],[Conversions]])</f>
        <v>35.368704000000001</v>
      </c>
      <c r="O5164" s="13">
        <f>data[[#This Row],[Conversions]]/data[[#This Row],[Clicks]]</f>
        <v>2.3749810001519989E-2</v>
      </c>
      <c r="P5164" s="11">
        <v>35.839999999999996</v>
      </c>
      <c r="Q5164" s="11">
        <f>IF(data[[#This Row],[Spend, Dollars]]=0,0,data[[#This Row],[Total conversion value, Dollars]]/data[[#This Row],[Spend, Dollars]])</f>
        <v>1.0133252267315194</v>
      </c>
      <c r="R5164" s="2">
        <v>39.6</v>
      </c>
      <c r="S5164" s="2">
        <v>40.5</v>
      </c>
      <c r="T5164" s="2">
        <v>3</v>
      </c>
      <c r="U5164" s="2">
        <f t="shared" si="80"/>
        <v>83.1</v>
      </c>
    </row>
    <row r="5165" spans="1:21" x14ac:dyDescent="0.2">
      <c r="A5165" t="s">
        <v>24</v>
      </c>
      <c r="B5165" s="3">
        <v>45199</v>
      </c>
      <c r="C5165" s="10" t="str">
        <f>TEXT(data[[#This Row],[Date]],"mmmm")</f>
        <v>September</v>
      </c>
      <c r="D5165" t="s">
        <v>12</v>
      </c>
      <c r="E5165" t="s">
        <v>13</v>
      </c>
      <c r="F5165" t="s">
        <v>20</v>
      </c>
      <c r="G5165" t="s">
        <v>21</v>
      </c>
      <c r="H5165" s="11">
        <v>2661</v>
      </c>
      <c r="I5165" s="11">
        <v>25.811700000000002</v>
      </c>
      <c r="J5165" s="13">
        <f>data[[#This Row],[Clicks]]/data[[#This Row],[Impressions]]</f>
        <v>9.7000000000000003E-3</v>
      </c>
      <c r="K5165" s="1">
        <v>1.4</v>
      </c>
      <c r="L5165" s="2">
        <v>36.136380000000003</v>
      </c>
      <c r="M5165">
        <v>2</v>
      </c>
      <c r="N5165" s="1">
        <f>IF(data[[#This Row],[Conversions]]=0,0,data[[#This Row],[Spend, Dollars]]/data[[#This Row],[Conversions]])</f>
        <v>18.068190000000001</v>
      </c>
      <c r="O5165" s="13">
        <f>data[[#This Row],[Conversions]]/data[[#This Row],[Clicks]]</f>
        <v>7.7484241642355983E-2</v>
      </c>
      <c r="P5165" s="11">
        <v>3.2</v>
      </c>
      <c r="Q5165" s="11">
        <f>IF(data[[#This Row],[Spend, Dollars]]=0,0,data[[#This Row],[Total conversion value, Dollars]]/data[[#This Row],[Spend, Dollars]])</f>
        <v>8.8553419019835405E-2</v>
      </c>
      <c r="R5165" s="2">
        <v>91.2</v>
      </c>
      <c r="S5165" s="2">
        <v>49.5</v>
      </c>
      <c r="T5165" s="2">
        <v>3</v>
      </c>
      <c r="U5165" s="2">
        <f t="shared" si="80"/>
        <v>143.69999999999999</v>
      </c>
    </row>
    <row r="5166" spans="1:21" x14ac:dyDescent="0.2">
      <c r="A5166" t="s">
        <v>24</v>
      </c>
      <c r="B5166" s="3">
        <v>45200</v>
      </c>
      <c r="C5166" s="10" t="str">
        <f>TEXT(data[[#This Row],[Date]],"mmmm")</f>
        <v>October</v>
      </c>
      <c r="D5166" t="s">
        <v>12</v>
      </c>
      <c r="E5166" t="s">
        <v>13</v>
      </c>
      <c r="F5166" t="s">
        <v>20</v>
      </c>
      <c r="G5166" t="s">
        <v>21</v>
      </c>
      <c r="H5166" s="11">
        <v>2110</v>
      </c>
      <c r="I5166" s="11">
        <v>30.594999999999999</v>
      </c>
      <c r="J5166" s="13">
        <f>data[[#This Row],[Clicks]]/data[[#This Row],[Impressions]]</f>
        <v>1.4499999999999999E-2</v>
      </c>
      <c r="K5166" s="1">
        <v>1.54</v>
      </c>
      <c r="L5166" s="2">
        <v>47.116300000000003</v>
      </c>
      <c r="M5166">
        <v>2</v>
      </c>
      <c r="N5166" s="1">
        <f>IF(data[[#This Row],[Conversions]]=0,0,data[[#This Row],[Spend, Dollars]]/data[[#This Row],[Conversions]])</f>
        <v>23.558150000000001</v>
      </c>
      <c r="O5166" s="13">
        <f>data[[#This Row],[Conversions]]/data[[#This Row],[Clicks]]</f>
        <v>6.537015852263442E-2</v>
      </c>
      <c r="P5166" s="11">
        <v>43.2</v>
      </c>
      <c r="Q5166" s="11">
        <f>IF(data[[#This Row],[Spend, Dollars]]=0,0,data[[#This Row],[Total conversion value, Dollars]]/data[[#This Row],[Spend, Dollars]])</f>
        <v>0.91688014551227492</v>
      </c>
      <c r="R5166" s="2">
        <v>46.8</v>
      </c>
      <c r="S5166" s="2">
        <v>45</v>
      </c>
      <c r="T5166" s="2">
        <v>1</v>
      </c>
      <c r="U5166" s="2">
        <f t="shared" si="80"/>
        <v>92.8</v>
      </c>
    </row>
    <row r="5167" spans="1:21" x14ac:dyDescent="0.2">
      <c r="A5167" t="s">
        <v>24</v>
      </c>
      <c r="B5167" s="3">
        <v>45201</v>
      </c>
      <c r="C5167" s="10" t="str">
        <f>TEXT(data[[#This Row],[Date]],"mmmm")</f>
        <v>October</v>
      </c>
      <c r="D5167" t="s">
        <v>12</v>
      </c>
      <c r="E5167" t="s">
        <v>13</v>
      </c>
      <c r="F5167" t="s">
        <v>20</v>
      </c>
      <c r="G5167" t="s">
        <v>21</v>
      </c>
      <c r="H5167" s="11">
        <v>2956</v>
      </c>
      <c r="I5167" s="11">
        <v>40.201599999999999</v>
      </c>
      <c r="J5167" s="13">
        <f>data[[#This Row],[Clicks]]/data[[#This Row],[Impressions]]</f>
        <v>1.3599999999999999E-2</v>
      </c>
      <c r="K5167" s="1">
        <v>0.9</v>
      </c>
      <c r="L5167" s="2">
        <v>36.181440000000002</v>
      </c>
      <c r="M5167">
        <v>2</v>
      </c>
      <c r="N5167" s="1">
        <f>IF(data[[#This Row],[Conversions]]=0,0,data[[#This Row],[Spend, Dollars]]/data[[#This Row],[Conversions]])</f>
        <v>18.090720000000001</v>
      </c>
      <c r="O5167" s="13">
        <f>data[[#This Row],[Conversions]]/data[[#This Row],[Clicks]]</f>
        <v>4.9749263710897079E-2</v>
      </c>
      <c r="P5167" s="11">
        <v>43.68</v>
      </c>
      <c r="Q5167" s="11">
        <f>IF(data[[#This Row],[Spend, Dollars]]=0,0,data[[#This Row],[Total conversion value, Dollars]]/data[[#This Row],[Spend, Dollars]])</f>
        <v>1.2072487993844356</v>
      </c>
      <c r="R5167" s="2">
        <v>98.399999999999991</v>
      </c>
      <c r="S5167" s="2">
        <v>31.5</v>
      </c>
      <c r="T5167" s="2">
        <v>3</v>
      </c>
      <c r="U5167" s="2">
        <f t="shared" si="80"/>
        <v>132.89999999999998</v>
      </c>
    </row>
    <row r="5168" spans="1:21" x14ac:dyDescent="0.2">
      <c r="A5168" t="s">
        <v>24</v>
      </c>
      <c r="B5168" s="3">
        <v>45202</v>
      </c>
      <c r="C5168" s="10" t="str">
        <f>TEXT(data[[#This Row],[Date]],"mmmm")</f>
        <v>October</v>
      </c>
      <c r="D5168" t="s">
        <v>12</v>
      </c>
      <c r="E5168" t="s">
        <v>13</v>
      </c>
      <c r="F5168" t="s">
        <v>20</v>
      </c>
      <c r="G5168" t="s">
        <v>21</v>
      </c>
      <c r="H5168" s="11">
        <v>3156</v>
      </c>
      <c r="I5168" s="11">
        <v>35.978400000000001</v>
      </c>
      <c r="J5168" s="13">
        <f>data[[#This Row],[Clicks]]/data[[#This Row],[Impressions]]</f>
        <v>1.14E-2</v>
      </c>
      <c r="K5168" s="1">
        <v>0.69000000000000006</v>
      </c>
      <c r="L5168" s="2">
        <v>24.825096000000002</v>
      </c>
      <c r="M5168">
        <v>1</v>
      </c>
      <c r="N5168" s="1">
        <f>IF(data[[#This Row],[Conversions]]=0,0,data[[#This Row],[Spend, Dollars]]/data[[#This Row],[Conversions]])</f>
        <v>24.825096000000002</v>
      </c>
      <c r="O5168" s="13">
        <f>data[[#This Row],[Conversions]]/data[[#This Row],[Clicks]]</f>
        <v>2.7794454450448047E-2</v>
      </c>
      <c r="P5168" s="11">
        <v>40</v>
      </c>
      <c r="Q5168" s="11">
        <f>IF(data[[#This Row],[Spend, Dollars]]=0,0,data[[#This Row],[Total conversion value, Dollars]]/data[[#This Row],[Spend, Dollars]])</f>
        <v>1.6112727217651039</v>
      </c>
      <c r="R5168" s="2">
        <v>91.2</v>
      </c>
      <c r="S5168" s="2">
        <v>33</v>
      </c>
      <c r="T5168" s="2">
        <v>3</v>
      </c>
      <c r="U5168" s="2">
        <f t="shared" si="80"/>
        <v>127.2</v>
      </c>
    </row>
    <row r="5169" spans="1:21" x14ac:dyDescent="0.2">
      <c r="A5169" t="s">
        <v>24</v>
      </c>
      <c r="B5169" s="3">
        <v>45203</v>
      </c>
      <c r="C5169" s="10" t="str">
        <f>TEXT(data[[#This Row],[Date]],"mmmm")</f>
        <v>October</v>
      </c>
      <c r="D5169" t="s">
        <v>12</v>
      </c>
      <c r="E5169" t="s">
        <v>13</v>
      </c>
      <c r="F5169" t="s">
        <v>20</v>
      </c>
      <c r="G5169" t="s">
        <v>21</v>
      </c>
      <c r="H5169" s="11">
        <v>2353</v>
      </c>
      <c r="I5169" s="11">
        <v>26.824200000000001</v>
      </c>
      <c r="J5169" s="13">
        <f>data[[#This Row],[Clicks]]/data[[#This Row],[Impressions]]</f>
        <v>1.14E-2</v>
      </c>
      <c r="K5169" s="1">
        <v>1.1200000000000001</v>
      </c>
      <c r="L5169" s="2">
        <v>30.043104000000003</v>
      </c>
      <c r="M5169">
        <v>2</v>
      </c>
      <c r="N5169" s="1">
        <f>IF(data[[#This Row],[Conversions]]=0,0,data[[#This Row],[Spend, Dollars]]/data[[#This Row],[Conversions]])</f>
        <v>15.021552000000002</v>
      </c>
      <c r="O5169" s="13">
        <f>data[[#This Row],[Conversions]]/data[[#This Row],[Clicks]]</f>
        <v>7.4559539520283921E-2</v>
      </c>
      <c r="P5169" s="11">
        <v>48.800000000000004</v>
      </c>
      <c r="Q5169" s="11">
        <f>IF(data[[#This Row],[Spend, Dollars]]=0,0,data[[#This Row],[Total conversion value, Dollars]]/data[[#This Row],[Spend, Dollars]])</f>
        <v>1.6243328252633282</v>
      </c>
      <c r="R5169" s="2">
        <v>52.8</v>
      </c>
      <c r="S5169" s="2">
        <v>39</v>
      </c>
      <c r="T5169" s="2">
        <v>3</v>
      </c>
      <c r="U5169" s="2">
        <f t="shared" si="80"/>
        <v>94.8</v>
      </c>
    </row>
    <row r="5170" spans="1:21" x14ac:dyDescent="0.2">
      <c r="A5170" t="s">
        <v>24</v>
      </c>
      <c r="B5170" s="3">
        <v>45204</v>
      </c>
      <c r="C5170" s="10" t="str">
        <f>TEXT(data[[#This Row],[Date]],"mmmm")</f>
        <v>October</v>
      </c>
      <c r="D5170" t="s">
        <v>12</v>
      </c>
      <c r="E5170" t="s">
        <v>13</v>
      </c>
      <c r="F5170" t="s">
        <v>20</v>
      </c>
      <c r="G5170" t="s">
        <v>21</v>
      </c>
      <c r="H5170" s="11">
        <v>2989</v>
      </c>
      <c r="I5170" s="11">
        <v>30.7867</v>
      </c>
      <c r="J5170" s="13">
        <f>data[[#This Row],[Clicks]]/data[[#This Row],[Impressions]]</f>
        <v>1.03E-2</v>
      </c>
      <c r="K5170" s="1">
        <v>1.2699999999999998</v>
      </c>
      <c r="L5170" s="2">
        <v>39.099108999999991</v>
      </c>
      <c r="M5170">
        <v>2</v>
      </c>
      <c r="N5170" s="1">
        <f>IF(data[[#This Row],[Conversions]]=0,0,data[[#This Row],[Spend, Dollars]]/data[[#This Row],[Conversions]])</f>
        <v>19.549554499999996</v>
      </c>
      <c r="O5170" s="13">
        <f>data[[#This Row],[Conversions]]/data[[#This Row],[Clicks]]</f>
        <v>6.4963117190215261E-2</v>
      </c>
      <c r="P5170" s="11">
        <v>17.600000000000001</v>
      </c>
      <c r="Q5170" s="11">
        <f>IF(data[[#This Row],[Spend, Dollars]]=0,0,data[[#This Row],[Total conversion value, Dollars]]/data[[#This Row],[Spend, Dollars]])</f>
        <v>0.45013813486133419</v>
      </c>
      <c r="R5170" s="2">
        <v>104.39999999999999</v>
      </c>
      <c r="S5170" s="2">
        <v>18</v>
      </c>
      <c r="T5170" s="2">
        <v>9</v>
      </c>
      <c r="U5170" s="2">
        <f t="shared" si="80"/>
        <v>131.39999999999998</v>
      </c>
    </row>
    <row r="5171" spans="1:21" x14ac:dyDescent="0.2">
      <c r="A5171" t="s">
        <v>24</v>
      </c>
      <c r="B5171" s="3">
        <v>45205</v>
      </c>
      <c r="C5171" s="10" t="str">
        <f>TEXT(data[[#This Row],[Date]],"mmmm")</f>
        <v>October</v>
      </c>
      <c r="D5171" t="s">
        <v>12</v>
      </c>
      <c r="E5171" t="s">
        <v>13</v>
      </c>
      <c r="F5171" t="s">
        <v>20</v>
      </c>
      <c r="G5171" t="s">
        <v>21</v>
      </c>
      <c r="H5171" s="11">
        <v>3213</v>
      </c>
      <c r="I5171" s="11">
        <v>28.595700000000004</v>
      </c>
      <c r="J5171" s="13">
        <f>data[[#This Row],[Clicks]]/data[[#This Row],[Impressions]]</f>
        <v>8.9000000000000017E-3</v>
      </c>
      <c r="K5171" s="1">
        <v>0.57000000000000006</v>
      </c>
      <c r="L5171" s="2">
        <v>16.299549000000003</v>
      </c>
      <c r="M5171">
        <v>1</v>
      </c>
      <c r="N5171" s="1">
        <f>IF(data[[#This Row],[Conversions]]=0,0,data[[#This Row],[Spend, Dollars]]/data[[#This Row],[Conversions]])</f>
        <v>16.299549000000003</v>
      </c>
      <c r="O5171" s="13">
        <f>data[[#This Row],[Conversions]]/data[[#This Row],[Clicks]]</f>
        <v>3.4970292736320491E-2</v>
      </c>
      <c r="P5171" s="11">
        <v>13.600000000000001</v>
      </c>
      <c r="Q5171" s="11">
        <f>IF(data[[#This Row],[Spend, Dollars]]=0,0,data[[#This Row],[Total conversion value, Dollars]]/data[[#This Row],[Spend, Dollars]])</f>
        <v>0.83437891441045386</v>
      </c>
      <c r="R5171" s="2">
        <v>44.4</v>
      </c>
      <c r="S5171" s="2">
        <v>43.5</v>
      </c>
      <c r="T5171" s="2">
        <v>6</v>
      </c>
      <c r="U5171" s="2">
        <f t="shared" si="80"/>
        <v>93.9</v>
      </c>
    </row>
    <row r="5172" spans="1:21" x14ac:dyDescent="0.2">
      <c r="A5172" t="s">
        <v>24</v>
      </c>
      <c r="B5172" s="3">
        <v>45206</v>
      </c>
      <c r="C5172" s="10" t="str">
        <f>TEXT(data[[#This Row],[Date]],"mmmm")</f>
        <v>October</v>
      </c>
      <c r="D5172" t="s">
        <v>12</v>
      </c>
      <c r="E5172" t="s">
        <v>13</v>
      </c>
      <c r="F5172" t="s">
        <v>20</v>
      </c>
      <c r="G5172" t="s">
        <v>21</v>
      </c>
      <c r="H5172" s="11">
        <v>2824</v>
      </c>
      <c r="I5172" s="11">
        <v>28.522400000000005</v>
      </c>
      <c r="J5172" s="13">
        <f>data[[#This Row],[Clicks]]/data[[#This Row],[Impressions]]</f>
        <v>1.0100000000000001E-2</v>
      </c>
      <c r="K5172" s="1">
        <v>0.39</v>
      </c>
      <c r="L5172" s="2">
        <v>11.123736000000003</v>
      </c>
      <c r="M5172">
        <v>3</v>
      </c>
      <c r="N5172" s="1">
        <f>IF(data[[#This Row],[Conversions]]=0,0,data[[#This Row],[Spend, Dollars]]/data[[#This Row],[Conversions]])</f>
        <v>3.7079120000000008</v>
      </c>
      <c r="O5172" s="13">
        <f>data[[#This Row],[Conversions]]/data[[#This Row],[Clicks]]</f>
        <v>0.10518048972036012</v>
      </c>
      <c r="P5172" s="11">
        <v>50.4</v>
      </c>
      <c r="Q5172" s="11">
        <f>IF(data[[#This Row],[Spend, Dollars]]=0,0,data[[#This Row],[Total conversion value, Dollars]]/data[[#This Row],[Spend, Dollars]])</f>
        <v>4.530851864877051</v>
      </c>
      <c r="R5172" s="2">
        <v>94.8</v>
      </c>
      <c r="S5172" s="2">
        <v>9</v>
      </c>
      <c r="T5172" s="2">
        <v>0</v>
      </c>
      <c r="U5172" s="2">
        <f t="shared" si="80"/>
        <v>103.8</v>
      </c>
    </row>
    <row r="5173" spans="1:21" x14ac:dyDescent="0.2">
      <c r="A5173" t="s">
        <v>24</v>
      </c>
      <c r="B5173" s="3">
        <v>45207</v>
      </c>
      <c r="C5173" s="10" t="str">
        <f>TEXT(data[[#This Row],[Date]],"mmmm")</f>
        <v>October</v>
      </c>
      <c r="D5173" t="s">
        <v>12</v>
      </c>
      <c r="E5173" t="s">
        <v>13</v>
      </c>
      <c r="F5173" t="s">
        <v>20</v>
      </c>
      <c r="G5173" t="s">
        <v>21</v>
      </c>
      <c r="H5173" s="11">
        <v>1672</v>
      </c>
      <c r="I5173" s="11">
        <v>17.054400000000001</v>
      </c>
      <c r="J5173" s="13">
        <f>data[[#This Row],[Clicks]]/data[[#This Row],[Impressions]]</f>
        <v>1.0200000000000001E-2</v>
      </c>
      <c r="K5173" s="1">
        <v>1.35</v>
      </c>
      <c r="L5173" s="2">
        <v>23.023440000000004</v>
      </c>
      <c r="M5173">
        <v>0</v>
      </c>
      <c r="N5173" s="1">
        <f>IF(data[[#This Row],[Conversions]]=0,0,data[[#This Row],[Spend, Dollars]]/data[[#This Row],[Conversions]])</f>
        <v>0</v>
      </c>
      <c r="O5173" s="13">
        <f>data[[#This Row],[Conversions]]/data[[#This Row],[Clicks]]</f>
        <v>0</v>
      </c>
      <c r="P5173" s="11">
        <v>114.24000000000001</v>
      </c>
      <c r="Q5173" s="11">
        <f>IF(data[[#This Row],[Spend, Dollars]]=0,0,data[[#This Row],[Total conversion value, Dollars]]/data[[#This Row],[Spend, Dollars]])</f>
        <v>4.9618996987418038</v>
      </c>
      <c r="R5173" s="2">
        <v>63.599999999999994</v>
      </c>
      <c r="S5173" s="2">
        <v>54</v>
      </c>
      <c r="T5173" s="2">
        <v>3</v>
      </c>
      <c r="U5173" s="2">
        <f t="shared" si="80"/>
        <v>120.6</v>
      </c>
    </row>
    <row r="5174" spans="1:21" x14ac:dyDescent="0.2">
      <c r="A5174" t="s">
        <v>24</v>
      </c>
      <c r="B5174" s="3">
        <v>45208</v>
      </c>
      <c r="C5174" s="10" t="str">
        <f>TEXT(data[[#This Row],[Date]],"mmmm")</f>
        <v>October</v>
      </c>
      <c r="D5174" t="s">
        <v>12</v>
      </c>
      <c r="E5174" t="s">
        <v>13</v>
      </c>
      <c r="F5174" t="s">
        <v>20</v>
      </c>
      <c r="G5174" t="s">
        <v>21</v>
      </c>
      <c r="H5174" s="11">
        <v>2336</v>
      </c>
      <c r="I5174" s="11">
        <v>34.572800000000001</v>
      </c>
      <c r="J5174" s="13">
        <f>data[[#This Row],[Clicks]]/data[[#This Row],[Impressions]]</f>
        <v>1.4800000000000001E-2</v>
      </c>
      <c r="K5174" s="1">
        <v>0.92999999999999994</v>
      </c>
      <c r="L5174" s="2">
        <v>32.152704</v>
      </c>
      <c r="M5174">
        <v>2</v>
      </c>
      <c r="N5174" s="1">
        <f>IF(data[[#This Row],[Conversions]]=0,0,data[[#This Row],[Spend, Dollars]]/data[[#This Row],[Conversions]])</f>
        <v>16.076352</v>
      </c>
      <c r="O5174" s="13">
        <f>data[[#This Row],[Conversions]]/data[[#This Row],[Clicks]]</f>
        <v>5.7848944835246205E-2</v>
      </c>
      <c r="P5174" s="11">
        <v>22.400000000000002</v>
      </c>
      <c r="Q5174" s="11">
        <f>IF(data[[#This Row],[Spend, Dollars]]=0,0,data[[#This Row],[Total conversion value, Dollars]]/data[[#This Row],[Spend, Dollars]])</f>
        <v>0.69667546468253505</v>
      </c>
      <c r="R5174" s="2">
        <v>54</v>
      </c>
      <c r="S5174" s="2">
        <v>37.5</v>
      </c>
      <c r="T5174" s="2">
        <v>8</v>
      </c>
      <c r="U5174" s="2">
        <f t="shared" si="80"/>
        <v>99.5</v>
      </c>
    </row>
    <row r="5175" spans="1:21" x14ac:dyDescent="0.2">
      <c r="A5175" t="s">
        <v>24</v>
      </c>
      <c r="B5175" s="3">
        <v>45209</v>
      </c>
      <c r="C5175" s="10" t="str">
        <f>TEXT(data[[#This Row],[Date]],"mmmm")</f>
        <v>October</v>
      </c>
      <c r="D5175" t="s">
        <v>12</v>
      </c>
      <c r="E5175" t="s">
        <v>13</v>
      </c>
      <c r="F5175" t="s">
        <v>20</v>
      </c>
      <c r="G5175" t="s">
        <v>21</v>
      </c>
      <c r="H5175" s="11">
        <v>3097</v>
      </c>
      <c r="I5175" s="11">
        <v>38.712500000000006</v>
      </c>
      <c r="J5175" s="13">
        <f>data[[#This Row],[Clicks]]/data[[#This Row],[Impressions]]</f>
        <v>1.2500000000000002E-2</v>
      </c>
      <c r="K5175" s="1">
        <v>0.5</v>
      </c>
      <c r="L5175" s="2">
        <v>19.356250000000003</v>
      </c>
      <c r="M5175">
        <v>1</v>
      </c>
      <c r="N5175" s="1">
        <f>IF(data[[#This Row],[Conversions]]=0,0,data[[#This Row],[Spend, Dollars]]/data[[#This Row],[Conversions]])</f>
        <v>19.356250000000003</v>
      </c>
      <c r="O5175" s="13">
        <f>data[[#This Row],[Conversions]]/data[[#This Row],[Clicks]]</f>
        <v>2.5831449790119466E-2</v>
      </c>
      <c r="P5175" s="11">
        <v>92.399999999999991</v>
      </c>
      <c r="Q5175" s="11">
        <f>IF(data[[#This Row],[Spend, Dollars]]=0,0,data[[#This Row],[Total conversion value, Dollars]]/data[[#This Row],[Spend, Dollars]])</f>
        <v>4.7736519212140767</v>
      </c>
      <c r="R5175" s="2">
        <v>99.6</v>
      </c>
      <c r="S5175" s="2">
        <v>24</v>
      </c>
      <c r="T5175" s="2">
        <v>0</v>
      </c>
      <c r="U5175" s="2">
        <f t="shared" si="80"/>
        <v>123.6</v>
      </c>
    </row>
    <row r="5176" spans="1:21" x14ac:dyDescent="0.2">
      <c r="A5176" t="s">
        <v>24</v>
      </c>
      <c r="B5176" s="3">
        <v>45210</v>
      </c>
      <c r="C5176" s="10" t="str">
        <f>TEXT(data[[#This Row],[Date]],"mmmm")</f>
        <v>October</v>
      </c>
      <c r="D5176" t="s">
        <v>12</v>
      </c>
      <c r="E5176" t="s">
        <v>13</v>
      </c>
      <c r="F5176" t="s">
        <v>20</v>
      </c>
      <c r="G5176" t="s">
        <v>21</v>
      </c>
      <c r="H5176" s="11">
        <v>2091</v>
      </c>
      <c r="I5176" s="11">
        <v>24.464700000000001</v>
      </c>
      <c r="J5176" s="13">
        <f>data[[#This Row],[Clicks]]/data[[#This Row],[Impressions]]</f>
        <v>1.17E-2</v>
      </c>
      <c r="K5176" s="1">
        <v>0.5</v>
      </c>
      <c r="L5176" s="2">
        <v>12.23235</v>
      </c>
      <c r="M5176">
        <v>2</v>
      </c>
      <c r="N5176" s="1">
        <f>IF(data[[#This Row],[Conversions]]=0,0,data[[#This Row],[Spend, Dollars]]/data[[#This Row],[Conversions]])</f>
        <v>6.1161750000000001</v>
      </c>
      <c r="O5176" s="13">
        <f>data[[#This Row],[Conversions]]/data[[#This Row],[Clicks]]</f>
        <v>8.1750440430497812E-2</v>
      </c>
      <c r="P5176" s="11">
        <v>42.56</v>
      </c>
      <c r="Q5176" s="11">
        <f>IF(data[[#This Row],[Spend, Dollars]]=0,0,data[[#This Row],[Total conversion value, Dollars]]/data[[#This Row],[Spend, Dollars]])</f>
        <v>3.4792987447219872</v>
      </c>
      <c r="R5176" s="2">
        <v>96</v>
      </c>
      <c r="S5176" s="2">
        <v>19.5</v>
      </c>
      <c r="T5176" s="2">
        <v>10</v>
      </c>
      <c r="U5176" s="2">
        <f t="shared" si="80"/>
        <v>125.5</v>
      </c>
    </row>
    <row r="5177" spans="1:21" x14ac:dyDescent="0.2">
      <c r="A5177" t="s">
        <v>24</v>
      </c>
      <c r="B5177" s="3">
        <v>45211</v>
      </c>
      <c r="C5177" s="10" t="str">
        <f>TEXT(data[[#This Row],[Date]],"mmmm")</f>
        <v>October</v>
      </c>
      <c r="D5177" t="s">
        <v>12</v>
      </c>
      <c r="E5177" t="s">
        <v>13</v>
      </c>
      <c r="F5177" t="s">
        <v>20</v>
      </c>
      <c r="G5177" t="s">
        <v>21</v>
      </c>
      <c r="H5177" s="11">
        <v>2154</v>
      </c>
      <c r="I5177" s="11">
        <v>25.417200000000005</v>
      </c>
      <c r="J5177" s="13">
        <f>data[[#This Row],[Clicks]]/data[[#This Row],[Impressions]]</f>
        <v>1.1800000000000001E-2</v>
      </c>
      <c r="K5177" s="1">
        <v>0.17999999999999997</v>
      </c>
      <c r="L5177" s="2">
        <v>4.5750960000000003</v>
      </c>
      <c r="M5177">
        <v>2</v>
      </c>
      <c r="N5177" s="1">
        <f>IF(data[[#This Row],[Conversions]]=0,0,data[[#This Row],[Spend, Dollars]]/data[[#This Row],[Conversions]])</f>
        <v>2.2875480000000001</v>
      </c>
      <c r="O5177" s="13">
        <f>data[[#This Row],[Conversions]]/data[[#This Row],[Clicks]]</f>
        <v>7.8686873455770093E-2</v>
      </c>
      <c r="P5177" s="11">
        <v>0.8</v>
      </c>
      <c r="Q5177" s="11">
        <f>IF(data[[#This Row],[Spend, Dollars]]=0,0,data[[#This Row],[Total conversion value, Dollars]]/data[[#This Row],[Spend, Dollars]])</f>
        <v>0.17485971879060025</v>
      </c>
      <c r="R5177" s="2">
        <v>93.6</v>
      </c>
      <c r="S5177" s="2">
        <v>15</v>
      </c>
      <c r="T5177" s="2">
        <v>7</v>
      </c>
      <c r="U5177" s="2">
        <f t="shared" si="80"/>
        <v>115.6</v>
      </c>
    </row>
    <row r="5178" spans="1:21" x14ac:dyDescent="0.2">
      <c r="A5178" t="s">
        <v>24</v>
      </c>
      <c r="B5178" s="3">
        <v>45212</v>
      </c>
      <c r="C5178" s="10" t="str">
        <f>TEXT(data[[#This Row],[Date]],"mmmm")</f>
        <v>October</v>
      </c>
      <c r="D5178" t="s">
        <v>12</v>
      </c>
      <c r="E5178" t="s">
        <v>13</v>
      </c>
      <c r="F5178" t="s">
        <v>20</v>
      </c>
      <c r="G5178" t="s">
        <v>21</v>
      </c>
      <c r="H5178" s="11">
        <v>2019</v>
      </c>
      <c r="I5178" s="11">
        <v>29.275499999999997</v>
      </c>
      <c r="J5178" s="13">
        <f>data[[#This Row],[Clicks]]/data[[#This Row],[Impressions]]</f>
        <v>1.4499999999999999E-2</v>
      </c>
      <c r="K5178" s="1">
        <v>1.1499999999999999</v>
      </c>
      <c r="L5178" s="2">
        <v>33.666824999999996</v>
      </c>
      <c r="M5178">
        <v>2</v>
      </c>
      <c r="N5178" s="1">
        <f>IF(data[[#This Row],[Conversions]]=0,0,data[[#This Row],[Spend, Dollars]]/data[[#This Row],[Conversions]])</f>
        <v>16.833412499999998</v>
      </c>
      <c r="O5178" s="13">
        <f>data[[#This Row],[Conversions]]/data[[#This Row],[Clicks]]</f>
        <v>6.8316510392649146E-2</v>
      </c>
      <c r="P5178" s="11">
        <v>19.200000000000003</v>
      </c>
      <c r="Q5178" s="11">
        <f>IF(data[[#This Row],[Spend, Dollars]]=0,0,data[[#This Row],[Total conversion value, Dollars]]/data[[#This Row],[Spend, Dollars]])</f>
        <v>0.57029434762559306</v>
      </c>
      <c r="R5178" s="2">
        <v>88.8</v>
      </c>
      <c r="S5178" s="2">
        <v>34.5</v>
      </c>
      <c r="T5178" s="2">
        <v>9</v>
      </c>
      <c r="U5178" s="2">
        <f t="shared" si="80"/>
        <v>132.30000000000001</v>
      </c>
    </row>
    <row r="5179" spans="1:21" x14ac:dyDescent="0.2">
      <c r="A5179" t="s">
        <v>24</v>
      </c>
      <c r="B5179" s="3">
        <v>45213</v>
      </c>
      <c r="C5179" s="10" t="str">
        <f>TEXT(data[[#This Row],[Date]],"mmmm")</f>
        <v>October</v>
      </c>
      <c r="D5179" t="s">
        <v>12</v>
      </c>
      <c r="E5179" t="s">
        <v>13</v>
      </c>
      <c r="F5179" t="s">
        <v>20</v>
      </c>
      <c r="G5179" t="s">
        <v>21</v>
      </c>
      <c r="H5179" s="11">
        <v>2216</v>
      </c>
      <c r="I5179" s="11">
        <v>30.802399999999999</v>
      </c>
      <c r="J5179" s="13">
        <f>data[[#This Row],[Clicks]]/data[[#This Row],[Impressions]]</f>
        <v>1.3899999999999999E-2</v>
      </c>
      <c r="K5179" s="1">
        <v>0.44</v>
      </c>
      <c r="L5179" s="2">
        <v>13.553056</v>
      </c>
      <c r="M5179">
        <v>2</v>
      </c>
      <c r="N5179" s="1">
        <f>IF(data[[#This Row],[Conversions]]=0,0,data[[#This Row],[Spend, Dollars]]/data[[#This Row],[Conversions]])</f>
        <v>6.7765279999999999</v>
      </c>
      <c r="O5179" s="13">
        <f>data[[#This Row],[Conversions]]/data[[#This Row],[Clicks]]</f>
        <v>6.4930005454120462E-2</v>
      </c>
      <c r="P5179" s="11">
        <v>19.200000000000003</v>
      </c>
      <c r="Q5179" s="11">
        <f>IF(data[[#This Row],[Spend, Dollars]]=0,0,data[[#This Row],[Total conversion value, Dollars]]/data[[#This Row],[Spend, Dollars]])</f>
        <v>1.4166546644535376</v>
      </c>
      <c r="R5179" s="2">
        <v>62.4</v>
      </c>
      <c r="S5179" s="2">
        <v>48</v>
      </c>
      <c r="T5179" s="2">
        <v>8</v>
      </c>
      <c r="U5179" s="2">
        <f t="shared" si="80"/>
        <v>118.4</v>
      </c>
    </row>
    <row r="5180" spans="1:21" x14ac:dyDescent="0.2">
      <c r="A5180" t="s">
        <v>24</v>
      </c>
      <c r="B5180" s="3">
        <v>45214</v>
      </c>
      <c r="C5180" s="10" t="str">
        <f>TEXT(data[[#This Row],[Date]],"mmmm")</f>
        <v>October</v>
      </c>
      <c r="D5180" t="s">
        <v>12</v>
      </c>
      <c r="E5180" t="s">
        <v>13</v>
      </c>
      <c r="F5180" t="s">
        <v>20</v>
      </c>
      <c r="G5180" t="s">
        <v>21</v>
      </c>
      <c r="H5180" s="11">
        <v>1928</v>
      </c>
      <c r="I5180" s="11">
        <v>26.799200000000003</v>
      </c>
      <c r="J5180" s="13">
        <f>data[[#This Row],[Clicks]]/data[[#This Row],[Impressions]]</f>
        <v>1.3900000000000001E-2</v>
      </c>
      <c r="K5180" s="1">
        <v>1.25</v>
      </c>
      <c r="L5180" s="2">
        <v>33.499000000000002</v>
      </c>
      <c r="M5180">
        <v>2</v>
      </c>
      <c r="N5180" s="1">
        <f>IF(data[[#This Row],[Conversions]]=0,0,data[[#This Row],[Spend, Dollars]]/data[[#This Row],[Conversions]])</f>
        <v>16.749500000000001</v>
      </c>
      <c r="O5180" s="13">
        <f>data[[#This Row],[Conversions]]/data[[#This Row],[Clicks]]</f>
        <v>7.4629093405773297E-2</v>
      </c>
      <c r="P5180" s="11">
        <v>56</v>
      </c>
      <c r="Q5180" s="11">
        <f>IF(data[[#This Row],[Spend, Dollars]]=0,0,data[[#This Row],[Total conversion value, Dollars]]/data[[#This Row],[Spend, Dollars]])</f>
        <v>1.6716916922893219</v>
      </c>
      <c r="R5180" s="2">
        <v>87.6</v>
      </c>
      <c r="S5180" s="2">
        <v>16.5</v>
      </c>
      <c r="T5180" s="2">
        <v>8</v>
      </c>
      <c r="U5180" s="2">
        <f t="shared" si="80"/>
        <v>112.1</v>
      </c>
    </row>
    <row r="5181" spans="1:21" x14ac:dyDescent="0.2">
      <c r="A5181" t="s">
        <v>24</v>
      </c>
      <c r="B5181" s="3">
        <v>45215</v>
      </c>
      <c r="C5181" s="10" t="str">
        <f>TEXT(data[[#This Row],[Date]],"mmmm")</f>
        <v>October</v>
      </c>
      <c r="D5181" t="s">
        <v>12</v>
      </c>
      <c r="E5181" t="s">
        <v>13</v>
      </c>
      <c r="F5181" t="s">
        <v>20</v>
      </c>
      <c r="G5181" t="s">
        <v>21</v>
      </c>
      <c r="H5181" s="11">
        <v>2771</v>
      </c>
      <c r="I5181" s="11">
        <v>30.480999999999998</v>
      </c>
      <c r="J5181" s="13">
        <f>data[[#This Row],[Clicks]]/data[[#This Row],[Impressions]]</f>
        <v>1.0999999999999999E-2</v>
      </c>
      <c r="K5181" s="1">
        <v>0.21</v>
      </c>
      <c r="L5181" s="2">
        <v>6.4010099999999994</v>
      </c>
      <c r="M5181">
        <v>1</v>
      </c>
      <c r="N5181" s="1">
        <f>IF(data[[#This Row],[Conversions]]=0,0,data[[#This Row],[Spend, Dollars]]/data[[#This Row],[Conversions]])</f>
        <v>6.4010099999999994</v>
      </c>
      <c r="O5181" s="13">
        <f>data[[#This Row],[Conversions]]/data[[#This Row],[Clicks]]</f>
        <v>3.2807322594403075E-2</v>
      </c>
      <c r="P5181" s="11">
        <v>23.200000000000003</v>
      </c>
      <c r="Q5181" s="11">
        <f>IF(data[[#This Row],[Spend, Dollars]]=0,0,data[[#This Row],[Total conversion value, Dollars]]/data[[#This Row],[Spend, Dollars]])</f>
        <v>3.6244280199531018</v>
      </c>
      <c r="R5181" s="2">
        <v>62.4</v>
      </c>
      <c r="S5181" s="2">
        <v>24</v>
      </c>
      <c r="T5181" s="2">
        <v>5</v>
      </c>
      <c r="U5181" s="2">
        <f t="shared" si="80"/>
        <v>91.4</v>
      </c>
    </row>
    <row r="5182" spans="1:21" x14ac:dyDescent="0.2">
      <c r="A5182" t="s">
        <v>24</v>
      </c>
      <c r="B5182" s="3">
        <v>45216</v>
      </c>
      <c r="C5182" s="10" t="str">
        <f>TEXT(data[[#This Row],[Date]],"mmmm")</f>
        <v>October</v>
      </c>
      <c r="D5182" t="s">
        <v>12</v>
      </c>
      <c r="E5182" t="s">
        <v>13</v>
      </c>
      <c r="F5182" t="s">
        <v>20</v>
      </c>
      <c r="G5182" t="s">
        <v>21</v>
      </c>
      <c r="H5182" s="11">
        <v>3006</v>
      </c>
      <c r="I5182" s="11">
        <v>27.955799999999996</v>
      </c>
      <c r="J5182" s="13">
        <f>data[[#This Row],[Clicks]]/data[[#This Row],[Impressions]]</f>
        <v>9.2999999999999992E-3</v>
      </c>
      <c r="K5182" s="1">
        <v>0.59</v>
      </c>
      <c r="L5182" s="2">
        <v>16.493921999999998</v>
      </c>
      <c r="M5182">
        <v>2</v>
      </c>
      <c r="N5182" s="1">
        <f>IF(data[[#This Row],[Conversions]]=0,0,data[[#This Row],[Spend, Dollars]]/data[[#This Row],[Conversions]])</f>
        <v>8.2469609999999989</v>
      </c>
      <c r="O5182" s="13">
        <f>data[[#This Row],[Conversions]]/data[[#This Row],[Clicks]]</f>
        <v>7.1541504804012057E-2</v>
      </c>
      <c r="P5182" s="11">
        <v>29.6</v>
      </c>
      <c r="Q5182" s="11">
        <f>IF(data[[#This Row],[Spend, Dollars]]=0,0,data[[#This Row],[Total conversion value, Dollars]]/data[[#This Row],[Spend, Dollars]])</f>
        <v>1.7946004594904721</v>
      </c>
      <c r="R5182" s="2">
        <v>108</v>
      </c>
      <c r="S5182" s="2">
        <v>25.5</v>
      </c>
      <c r="T5182" s="2">
        <v>3</v>
      </c>
      <c r="U5182" s="2">
        <f t="shared" si="80"/>
        <v>136.5</v>
      </c>
    </row>
    <row r="5183" spans="1:21" x14ac:dyDescent="0.2">
      <c r="A5183" t="s">
        <v>24</v>
      </c>
      <c r="B5183" s="3">
        <v>45217</v>
      </c>
      <c r="C5183" s="10" t="str">
        <f>TEXT(data[[#This Row],[Date]],"mmmm")</f>
        <v>October</v>
      </c>
      <c r="D5183" t="s">
        <v>12</v>
      </c>
      <c r="E5183" t="s">
        <v>13</v>
      </c>
      <c r="F5183" t="s">
        <v>20</v>
      </c>
      <c r="G5183" t="s">
        <v>21</v>
      </c>
      <c r="H5183" s="11">
        <v>2135</v>
      </c>
      <c r="I5183" s="11">
        <v>27.328000000000007</v>
      </c>
      <c r="J5183" s="13">
        <f>data[[#This Row],[Clicks]]/data[[#This Row],[Impressions]]</f>
        <v>1.2800000000000002E-2</v>
      </c>
      <c r="K5183" s="1">
        <v>0.32</v>
      </c>
      <c r="L5183" s="2">
        <v>8.7449600000000025</v>
      </c>
      <c r="M5183">
        <v>3</v>
      </c>
      <c r="N5183" s="1">
        <f>IF(data[[#This Row],[Conversions]]=0,0,data[[#This Row],[Spend, Dollars]]/data[[#This Row],[Conversions]])</f>
        <v>2.9149866666666675</v>
      </c>
      <c r="O5183" s="13">
        <f>data[[#This Row],[Conversions]]/data[[#This Row],[Clicks]]</f>
        <v>0.10977751756440278</v>
      </c>
      <c r="P5183" s="11">
        <v>35.200000000000003</v>
      </c>
      <c r="Q5183" s="11">
        <f>IF(data[[#This Row],[Spend, Dollars]]=0,0,data[[#This Row],[Total conversion value, Dollars]]/data[[#This Row],[Spend, Dollars]])</f>
        <v>4.0251756440281019</v>
      </c>
      <c r="R5183" s="2">
        <v>98.399999999999991</v>
      </c>
      <c r="S5183" s="2">
        <v>46.5</v>
      </c>
      <c r="T5183" s="2">
        <v>8</v>
      </c>
      <c r="U5183" s="2">
        <f t="shared" si="80"/>
        <v>152.89999999999998</v>
      </c>
    </row>
    <row r="5184" spans="1:21" x14ac:dyDescent="0.2">
      <c r="A5184" t="s">
        <v>24</v>
      </c>
      <c r="B5184" s="3">
        <v>45218</v>
      </c>
      <c r="C5184" s="10" t="str">
        <f>TEXT(data[[#This Row],[Date]],"mmmm")</f>
        <v>October</v>
      </c>
      <c r="D5184" t="s">
        <v>12</v>
      </c>
      <c r="E5184" t="s">
        <v>13</v>
      </c>
      <c r="F5184" t="s">
        <v>20</v>
      </c>
      <c r="G5184" t="s">
        <v>21</v>
      </c>
      <c r="H5184" s="11">
        <v>2265</v>
      </c>
      <c r="I5184" s="11">
        <v>23.782500000000006</v>
      </c>
      <c r="J5184" s="13">
        <f>data[[#This Row],[Clicks]]/data[[#This Row],[Impressions]]</f>
        <v>1.0500000000000002E-2</v>
      </c>
      <c r="K5184" s="1">
        <v>0.26999999999999996</v>
      </c>
      <c r="L5184" s="2">
        <v>6.4212750000000005</v>
      </c>
      <c r="M5184">
        <v>3</v>
      </c>
      <c r="N5184" s="1">
        <f>IF(data[[#This Row],[Conversions]]=0,0,data[[#This Row],[Spend, Dollars]]/data[[#This Row],[Conversions]])</f>
        <v>2.140425</v>
      </c>
      <c r="O5184" s="13">
        <f>data[[#This Row],[Conversions]]/data[[#This Row],[Clicks]]</f>
        <v>0.12614317250078835</v>
      </c>
      <c r="P5184" s="11">
        <v>87.36</v>
      </c>
      <c r="Q5184" s="11">
        <f>IF(data[[#This Row],[Spend, Dollars]]=0,0,data[[#This Row],[Total conversion value, Dollars]]/data[[#This Row],[Spend, Dollars]])</f>
        <v>13.604774752677621</v>
      </c>
      <c r="R5184" s="2">
        <v>67.2</v>
      </c>
      <c r="S5184" s="2">
        <v>36</v>
      </c>
      <c r="T5184" s="2">
        <v>2</v>
      </c>
      <c r="U5184" s="2">
        <f t="shared" si="80"/>
        <v>105.2</v>
      </c>
    </row>
    <row r="5185" spans="1:21" x14ac:dyDescent="0.2">
      <c r="A5185" t="s">
        <v>24</v>
      </c>
      <c r="B5185" s="3">
        <v>45219</v>
      </c>
      <c r="C5185" s="10" t="str">
        <f>TEXT(data[[#This Row],[Date]],"mmmm")</f>
        <v>October</v>
      </c>
      <c r="D5185" t="s">
        <v>12</v>
      </c>
      <c r="E5185" t="s">
        <v>13</v>
      </c>
      <c r="F5185" t="s">
        <v>20</v>
      </c>
      <c r="G5185" t="s">
        <v>21</v>
      </c>
      <c r="H5185" s="11">
        <v>3019</v>
      </c>
      <c r="I5185" s="11">
        <v>37.133700000000005</v>
      </c>
      <c r="J5185" s="13">
        <f>data[[#This Row],[Clicks]]/data[[#This Row],[Impressions]]</f>
        <v>1.2300000000000002E-2</v>
      </c>
      <c r="K5185" s="1">
        <v>1.08</v>
      </c>
      <c r="L5185" s="2">
        <v>40.104396000000008</v>
      </c>
      <c r="M5185">
        <v>1</v>
      </c>
      <c r="N5185" s="1">
        <f>IF(data[[#This Row],[Conversions]]=0,0,data[[#This Row],[Spend, Dollars]]/data[[#This Row],[Conversions]])</f>
        <v>40.104396000000008</v>
      </c>
      <c r="O5185" s="13">
        <f>data[[#This Row],[Conversions]]/data[[#This Row],[Clicks]]</f>
        <v>2.692971613386223E-2</v>
      </c>
      <c r="P5185" s="11">
        <v>52.08</v>
      </c>
      <c r="Q5185" s="11">
        <f>IF(data[[#This Row],[Spend, Dollars]]=0,0,data[[#This Row],[Total conversion value, Dollars]]/data[[#This Row],[Spend, Dollars]])</f>
        <v>1.2986107557884674</v>
      </c>
      <c r="R5185" s="2">
        <v>74.399999999999991</v>
      </c>
      <c r="S5185" s="2">
        <v>40.5</v>
      </c>
      <c r="T5185" s="2">
        <v>8</v>
      </c>
      <c r="U5185" s="2">
        <f t="shared" si="80"/>
        <v>122.89999999999999</v>
      </c>
    </row>
    <row r="5186" spans="1:21" x14ac:dyDescent="0.2">
      <c r="A5186" t="s">
        <v>24</v>
      </c>
      <c r="B5186" s="3">
        <v>45220</v>
      </c>
      <c r="C5186" s="10" t="str">
        <f>TEXT(data[[#This Row],[Date]],"mmmm")</f>
        <v>October</v>
      </c>
      <c r="D5186" t="s">
        <v>12</v>
      </c>
      <c r="E5186" t="s">
        <v>13</v>
      </c>
      <c r="F5186" t="s">
        <v>20</v>
      </c>
      <c r="G5186" t="s">
        <v>21</v>
      </c>
      <c r="H5186" s="11">
        <v>3112</v>
      </c>
      <c r="I5186" s="11">
        <v>42.634399999999999</v>
      </c>
      <c r="J5186" s="13">
        <f>data[[#This Row],[Clicks]]/data[[#This Row],[Impressions]]</f>
        <v>1.37E-2</v>
      </c>
      <c r="K5186" s="1">
        <v>0.92999999999999994</v>
      </c>
      <c r="L5186" s="2">
        <v>39.649991999999997</v>
      </c>
      <c r="M5186">
        <v>1</v>
      </c>
      <c r="N5186" s="1">
        <f>IF(data[[#This Row],[Conversions]]=0,0,data[[#This Row],[Spend, Dollars]]/data[[#This Row],[Conversions]])</f>
        <v>39.649991999999997</v>
      </c>
      <c r="O5186" s="13">
        <f>data[[#This Row],[Conversions]]/data[[#This Row],[Clicks]]</f>
        <v>2.3455238023755466E-2</v>
      </c>
      <c r="P5186" s="11">
        <v>28</v>
      </c>
      <c r="Q5186" s="11">
        <f>IF(data[[#This Row],[Spend, Dollars]]=0,0,data[[#This Row],[Total conversion value, Dollars]]/data[[#This Row],[Spend, Dollars]])</f>
        <v>0.70617920931736888</v>
      </c>
      <c r="R5186" s="2">
        <v>51.6</v>
      </c>
      <c r="S5186" s="2">
        <v>48</v>
      </c>
      <c r="T5186" s="2">
        <v>4</v>
      </c>
      <c r="U5186" s="2">
        <f t="shared" si="80"/>
        <v>103.6</v>
      </c>
    </row>
    <row r="5187" spans="1:21" x14ac:dyDescent="0.2">
      <c r="A5187" t="s">
        <v>24</v>
      </c>
      <c r="B5187" s="3">
        <v>45221</v>
      </c>
      <c r="C5187" s="10" t="str">
        <f>TEXT(data[[#This Row],[Date]],"mmmm")</f>
        <v>October</v>
      </c>
      <c r="D5187" t="s">
        <v>12</v>
      </c>
      <c r="E5187" t="s">
        <v>13</v>
      </c>
      <c r="F5187" t="s">
        <v>20</v>
      </c>
      <c r="G5187" t="s">
        <v>21</v>
      </c>
      <c r="H5187" s="11">
        <v>3126</v>
      </c>
      <c r="I5187" s="11">
        <v>35.011200000000002</v>
      </c>
      <c r="J5187" s="13">
        <f>data[[#This Row],[Clicks]]/data[[#This Row],[Impressions]]</f>
        <v>1.12E-2</v>
      </c>
      <c r="K5187" s="1">
        <v>0.69</v>
      </c>
      <c r="L5187" s="2">
        <v>24.157727999999999</v>
      </c>
      <c r="M5187">
        <v>4</v>
      </c>
      <c r="N5187" s="1">
        <f>IF(data[[#This Row],[Conversions]]=0,0,data[[#This Row],[Spend, Dollars]]/data[[#This Row],[Conversions]])</f>
        <v>6.0394319999999997</v>
      </c>
      <c r="O5187" s="13">
        <f>data[[#This Row],[Conversions]]/data[[#This Row],[Clicks]]</f>
        <v>0.11424915455625628</v>
      </c>
      <c r="P5187" s="11">
        <v>58.239999999999995</v>
      </c>
      <c r="Q5187" s="11">
        <f>IF(data[[#This Row],[Spend, Dollars]]=0,0,data[[#This Row],[Total conversion value, Dollars]]/data[[#This Row],[Spend, Dollars]])</f>
        <v>2.4108227396218718</v>
      </c>
      <c r="R5187" s="2">
        <v>58.8</v>
      </c>
      <c r="S5187" s="2">
        <v>33</v>
      </c>
      <c r="T5187" s="2">
        <v>1</v>
      </c>
      <c r="U5187" s="2">
        <f t="shared" ref="U5187:U5250" si="81">SUM(R5187:T5187)</f>
        <v>92.8</v>
      </c>
    </row>
    <row r="5188" spans="1:21" x14ac:dyDescent="0.2">
      <c r="A5188" t="s">
        <v>24</v>
      </c>
      <c r="B5188" s="3">
        <v>45222</v>
      </c>
      <c r="C5188" s="10" t="str">
        <f>TEXT(data[[#This Row],[Date]],"mmmm")</f>
        <v>October</v>
      </c>
      <c r="D5188" t="s">
        <v>12</v>
      </c>
      <c r="E5188" t="s">
        <v>13</v>
      </c>
      <c r="F5188" t="s">
        <v>20</v>
      </c>
      <c r="G5188" t="s">
        <v>21</v>
      </c>
      <c r="H5188" s="11">
        <v>1678</v>
      </c>
      <c r="I5188" s="11">
        <v>21.478400000000001</v>
      </c>
      <c r="J5188" s="13">
        <f>data[[#This Row],[Clicks]]/data[[#This Row],[Impressions]]</f>
        <v>1.2800000000000001E-2</v>
      </c>
      <c r="K5188" s="1">
        <v>0.54</v>
      </c>
      <c r="L5188" s="2">
        <v>11.598336000000002</v>
      </c>
      <c r="M5188">
        <v>4</v>
      </c>
      <c r="N5188" s="1">
        <f>IF(data[[#This Row],[Conversions]]=0,0,data[[#This Row],[Spend, Dollars]]/data[[#This Row],[Conversions]])</f>
        <v>2.8995840000000004</v>
      </c>
      <c r="O5188" s="13">
        <f>data[[#This Row],[Conversions]]/data[[#This Row],[Clicks]]</f>
        <v>0.18623361144219308</v>
      </c>
      <c r="P5188" s="11">
        <v>126.56</v>
      </c>
      <c r="Q5188" s="11">
        <f>IF(data[[#This Row],[Spend, Dollars]]=0,0,data[[#This Row],[Total conversion value, Dollars]]/data[[#This Row],[Spend, Dollars]])</f>
        <v>10.911910122279609</v>
      </c>
      <c r="R5188" s="2">
        <v>56.4</v>
      </c>
      <c r="S5188" s="2">
        <v>42</v>
      </c>
      <c r="T5188" s="2">
        <v>9</v>
      </c>
      <c r="U5188" s="2">
        <f t="shared" si="81"/>
        <v>107.4</v>
      </c>
    </row>
    <row r="5189" spans="1:21" x14ac:dyDescent="0.2">
      <c r="A5189" t="s">
        <v>24</v>
      </c>
      <c r="B5189" s="3">
        <v>45223</v>
      </c>
      <c r="C5189" s="10" t="str">
        <f>TEXT(data[[#This Row],[Date]],"mmmm")</f>
        <v>October</v>
      </c>
      <c r="D5189" t="s">
        <v>12</v>
      </c>
      <c r="E5189" t="s">
        <v>13</v>
      </c>
      <c r="F5189" t="s">
        <v>20</v>
      </c>
      <c r="G5189" t="s">
        <v>21</v>
      </c>
      <c r="H5189" s="11">
        <v>2677</v>
      </c>
      <c r="I5189" s="11">
        <v>30.517800000000001</v>
      </c>
      <c r="J5189" s="13">
        <f>data[[#This Row],[Clicks]]/data[[#This Row],[Impressions]]</f>
        <v>1.14E-2</v>
      </c>
      <c r="K5189" s="1">
        <v>1.0699999999999998</v>
      </c>
      <c r="L5189" s="2">
        <v>32.654045999999994</v>
      </c>
      <c r="M5189">
        <v>3</v>
      </c>
      <c r="N5189" s="1">
        <f>IF(data[[#This Row],[Conversions]]=0,0,data[[#This Row],[Spend, Dollars]]/data[[#This Row],[Conversions]])</f>
        <v>10.884681999999998</v>
      </c>
      <c r="O5189" s="13">
        <f>data[[#This Row],[Conversions]]/data[[#This Row],[Clicks]]</f>
        <v>9.8303285295794587E-2</v>
      </c>
      <c r="P5189" s="11">
        <v>146.72</v>
      </c>
      <c r="Q5189" s="11">
        <f>IF(data[[#This Row],[Spend, Dollars]]=0,0,data[[#This Row],[Total conversion value, Dollars]]/data[[#This Row],[Spend, Dollars]])</f>
        <v>4.4931644917753841</v>
      </c>
      <c r="R5189" s="2">
        <v>78</v>
      </c>
      <c r="S5189" s="2">
        <v>58.5</v>
      </c>
      <c r="T5189" s="2">
        <v>7</v>
      </c>
      <c r="U5189" s="2">
        <f t="shared" si="81"/>
        <v>143.5</v>
      </c>
    </row>
    <row r="5190" spans="1:21" x14ac:dyDescent="0.2">
      <c r="A5190" t="s">
        <v>24</v>
      </c>
      <c r="B5190" s="3">
        <v>45224</v>
      </c>
      <c r="C5190" s="10" t="str">
        <f>TEXT(data[[#This Row],[Date]],"mmmm")</f>
        <v>October</v>
      </c>
      <c r="D5190" t="s">
        <v>12</v>
      </c>
      <c r="E5190" t="s">
        <v>13</v>
      </c>
      <c r="F5190" t="s">
        <v>20</v>
      </c>
      <c r="G5190" t="s">
        <v>21</v>
      </c>
      <c r="H5190" s="11">
        <v>2188</v>
      </c>
      <c r="I5190" s="11">
        <v>25.599599999999995</v>
      </c>
      <c r="J5190" s="13">
        <f>data[[#This Row],[Clicks]]/data[[#This Row],[Impressions]]</f>
        <v>1.1699999999999999E-2</v>
      </c>
      <c r="K5190" s="1">
        <v>1.04</v>
      </c>
      <c r="L5190" s="2">
        <v>26.623583999999997</v>
      </c>
      <c r="M5190">
        <v>5</v>
      </c>
      <c r="N5190" s="1">
        <f>IF(data[[#This Row],[Conversions]]=0,0,data[[#This Row],[Spend, Dollars]]/data[[#This Row],[Conversions]])</f>
        <v>5.3247167999999991</v>
      </c>
      <c r="O5190" s="13">
        <f>data[[#This Row],[Conversions]]/data[[#This Row],[Clicks]]</f>
        <v>0.19531555180549701</v>
      </c>
      <c r="P5190" s="11">
        <v>101.91999999999999</v>
      </c>
      <c r="Q5190" s="11">
        <f>IF(data[[#This Row],[Spend, Dollars]]=0,0,data[[#This Row],[Total conversion value, Dollars]]/data[[#This Row],[Spend, Dollars]])</f>
        <v>3.8281848153877402</v>
      </c>
      <c r="R5190" s="2">
        <v>62.4</v>
      </c>
      <c r="S5190" s="2">
        <v>48</v>
      </c>
      <c r="T5190" s="2">
        <v>4</v>
      </c>
      <c r="U5190" s="2">
        <f t="shared" si="81"/>
        <v>114.4</v>
      </c>
    </row>
    <row r="5191" spans="1:21" x14ac:dyDescent="0.2">
      <c r="A5191" t="s">
        <v>24</v>
      </c>
      <c r="B5191" s="3">
        <v>45225</v>
      </c>
      <c r="C5191" s="10" t="str">
        <f>TEXT(data[[#This Row],[Date]],"mmmm")</f>
        <v>October</v>
      </c>
      <c r="D5191" t="s">
        <v>12</v>
      </c>
      <c r="E5191" t="s">
        <v>13</v>
      </c>
      <c r="F5191" t="s">
        <v>20</v>
      </c>
      <c r="G5191" t="s">
        <v>21</v>
      </c>
      <c r="H5191" s="11">
        <v>2623</v>
      </c>
      <c r="I5191" s="11">
        <v>29.115300000000001</v>
      </c>
      <c r="J5191" s="13">
        <f>data[[#This Row],[Clicks]]/data[[#This Row],[Impressions]]</f>
        <v>1.11E-2</v>
      </c>
      <c r="K5191" s="1">
        <v>0.73</v>
      </c>
      <c r="L5191" s="2">
        <v>21.254169000000001</v>
      </c>
      <c r="M5191">
        <v>3</v>
      </c>
      <c r="N5191" s="1">
        <f>IF(data[[#This Row],[Conversions]]=0,0,data[[#This Row],[Spend, Dollars]]/data[[#This Row],[Conversions]])</f>
        <v>7.0847230000000003</v>
      </c>
      <c r="O5191" s="13">
        <f>data[[#This Row],[Conversions]]/data[[#This Row],[Clicks]]</f>
        <v>0.10303860856662991</v>
      </c>
      <c r="P5191" s="11">
        <v>81.760000000000005</v>
      </c>
      <c r="Q5191" s="11">
        <f>IF(data[[#This Row],[Spend, Dollars]]=0,0,data[[#This Row],[Total conversion value, Dollars]]/data[[#This Row],[Spend, Dollars]])</f>
        <v>3.8467747198208504</v>
      </c>
      <c r="R5191" s="2">
        <v>70.8</v>
      </c>
      <c r="S5191" s="2">
        <v>31.5</v>
      </c>
      <c r="T5191" s="2">
        <v>7</v>
      </c>
      <c r="U5191" s="2">
        <f t="shared" si="81"/>
        <v>109.3</v>
      </c>
    </row>
    <row r="5192" spans="1:21" x14ac:dyDescent="0.2">
      <c r="A5192" t="s">
        <v>24</v>
      </c>
      <c r="B5192" s="3">
        <v>45226</v>
      </c>
      <c r="C5192" s="10" t="str">
        <f>TEXT(data[[#This Row],[Date]],"mmmm")</f>
        <v>October</v>
      </c>
      <c r="D5192" t="s">
        <v>12</v>
      </c>
      <c r="E5192" t="s">
        <v>13</v>
      </c>
      <c r="F5192" t="s">
        <v>20</v>
      </c>
      <c r="G5192" t="s">
        <v>21</v>
      </c>
      <c r="H5192" s="11">
        <v>2349</v>
      </c>
      <c r="I5192" s="11">
        <v>31.946399999999997</v>
      </c>
      <c r="J5192" s="13">
        <f>data[[#This Row],[Clicks]]/data[[#This Row],[Impressions]]</f>
        <v>1.3599999999999999E-2</v>
      </c>
      <c r="K5192" s="1">
        <v>0.87</v>
      </c>
      <c r="L5192" s="2">
        <v>27.793367999999997</v>
      </c>
      <c r="M5192">
        <v>2</v>
      </c>
      <c r="N5192" s="1">
        <f>IF(data[[#This Row],[Conversions]]=0,0,data[[#This Row],[Spend, Dollars]]/data[[#This Row],[Conversions]])</f>
        <v>13.896683999999999</v>
      </c>
      <c r="O5192" s="13">
        <f>data[[#This Row],[Conversions]]/data[[#This Row],[Clicks]]</f>
        <v>6.2604863145769171E-2</v>
      </c>
      <c r="P5192" s="11">
        <v>123.76</v>
      </c>
      <c r="Q5192" s="11">
        <f>IF(data[[#This Row],[Spend, Dollars]]=0,0,data[[#This Row],[Total conversion value, Dollars]]/data[[#This Row],[Spend, Dollars]])</f>
        <v>4.4528608407588468</v>
      </c>
      <c r="R5192" s="2">
        <v>85.2</v>
      </c>
      <c r="S5192" s="2">
        <v>39</v>
      </c>
      <c r="T5192" s="2">
        <v>3</v>
      </c>
      <c r="U5192" s="2">
        <f t="shared" si="81"/>
        <v>127.2</v>
      </c>
    </row>
    <row r="5193" spans="1:21" x14ac:dyDescent="0.2">
      <c r="A5193" t="s">
        <v>24</v>
      </c>
      <c r="B5193" s="3">
        <v>45227</v>
      </c>
      <c r="C5193" s="10" t="str">
        <f>TEXT(data[[#This Row],[Date]],"mmmm")</f>
        <v>October</v>
      </c>
      <c r="D5193" t="s">
        <v>12</v>
      </c>
      <c r="E5193" t="s">
        <v>13</v>
      </c>
      <c r="F5193" t="s">
        <v>20</v>
      </c>
      <c r="G5193" t="s">
        <v>21</v>
      </c>
      <c r="H5193" s="11">
        <v>2678</v>
      </c>
      <c r="I5193" s="11">
        <v>33.2072</v>
      </c>
      <c r="J5193" s="13">
        <f>data[[#This Row],[Clicks]]/data[[#This Row],[Impressions]]</f>
        <v>1.24E-2</v>
      </c>
      <c r="K5193" s="1">
        <v>1.23</v>
      </c>
      <c r="L5193" s="2">
        <v>40.844856</v>
      </c>
      <c r="M5193">
        <v>4</v>
      </c>
      <c r="N5193" s="1">
        <f>IF(data[[#This Row],[Conversions]]=0,0,data[[#This Row],[Spend, Dollars]]/data[[#This Row],[Conversions]])</f>
        <v>10.211214</v>
      </c>
      <c r="O5193" s="13">
        <f>data[[#This Row],[Conversions]]/data[[#This Row],[Clicks]]</f>
        <v>0.12045580476523164</v>
      </c>
      <c r="P5193" s="11">
        <v>35.28</v>
      </c>
      <c r="Q5193" s="11">
        <f>IF(data[[#This Row],[Spend, Dollars]]=0,0,data[[#This Row],[Total conversion value, Dollars]]/data[[#This Row],[Spend, Dollars]])</f>
        <v>0.86375625856044147</v>
      </c>
      <c r="R5193" s="2">
        <v>58.8</v>
      </c>
      <c r="S5193" s="2">
        <v>28.5</v>
      </c>
      <c r="T5193" s="2">
        <v>4</v>
      </c>
      <c r="U5193" s="2">
        <f t="shared" si="81"/>
        <v>91.3</v>
      </c>
    </row>
    <row r="5194" spans="1:21" x14ac:dyDescent="0.2">
      <c r="A5194" t="s">
        <v>24</v>
      </c>
      <c r="B5194" s="3">
        <v>45228</v>
      </c>
      <c r="C5194" s="10" t="str">
        <f>TEXT(data[[#This Row],[Date]],"mmmm")</f>
        <v>October</v>
      </c>
      <c r="D5194" t="s">
        <v>12</v>
      </c>
      <c r="E5194" t="s">
        <v>13</v>
      </c>
      <c r="F5194" t="s">
        <v>20</v>
      </c>
      <c r="G5194" t="s">
        <v>21</v>
      </c>
      <c r="H5194" s="11">
        <v>2270</v>
      </c>
      <c r="I5194" s="11">
        <v>25.651</v>
      </c>
      <c r="J5194" s="13">
        <f>data[[#This Row],[Clicks]]/data[[#This Row],[Impressions]]</f>
        <v>1.1299999999999999E-2</v>
      </c>
      <c r="K5194" s="1">
        <v>1.04</v>
      </c>
      <c r="L5194" s="2">
        <v>26.677040000000002</v>
      </c>
      <c r="M5194">
        <v>3</v>
      </c>
      <c r="N5194" s="1">
        <f>IF(data[[#This Row],[Conversions]]=0,0,data[[#This Row],[Spend, Dollars]]/data[[#This Row],[Conversions]])</f>
        <v>8.8923466666666666</v>
      </c>
      <c r="O5194" s="13">
        <f>data[[#This Row],[Conversions]]/data[[#This Row],[Clicks]]</f>
        <v>0.1169545046976726</v>
      </c>
      <c r="P5194" s="11">
        <v>32.800000000000004</v>
      </c>
      <c r="Q5194" s="11">
        <f>IF(data[[#This Row],[Spend, Dollars]]=0,0,data[[#This Row],[Total conversion value, Dollars]]/data[[#This Row],[Spend, Dollars]])</f>
        <v>1.2295217160524556</v>
      </c>
      <c r="R5194" s="2">
        <v>94.8</v>
      </c>
      <c r="S5194" s="2">
        <v>12</v>
      </c>
      <c r="T5194" s="2">
        <v>8</v>
      </c>
      <c r="U5194" s="2">
        <f t="shared" si="81"/>
        <v>114.8</v>
      </c>
    </row>
    <row r="5195" spans="1:21" x14ac:dyDescent="0.2">
      <c r="A5195" t="s">
        <v>24</v>
      </c>
      <c r="B5195" s="3">
        <v>45229</v>
      </c>
      <c r="C5195" s="10" t="str">
        <f>TEXT(data[[#This Row],[Date]],"mmmm")</f>
        <v>October</v>
      </c>
      <c r="D5195" t="s">
        <v>12</v>
      </c>
      <c r="E5195" t="s">
        <v>13</v>
      </c>
      <c r="F5195" t="s">
        <v>20</v>
      </c>
      <c r="G5195" t="s">
        <v>21</v>
      </c>
      <c r="H5195" s="11">
        <v>3131</v>
      </c>
      <c r="I5195" s="11">
        <v>38.824399999999997</v>
      </c>
      <c r="J5195" s="13">
        <f>data[[#This Row],[Clicks]]/data[[#This Row],[Impressions]]</f>
        <v>1.24E-2</v>
      </c>
      <c r="K5195" s="1">
        <v>0.97000000000000008</v>
      </c>
      <c r="L5195" s="2">
        <v>37.659668000000003</v>
      </c>
      <c r="M5195">
        <v>4</v>
      </c>
      <c r="N5195" s="1">
        <f>IF(data[[#This Row],[Conversions]]=0,0,data[[#This Row],[Spend, Dollars]]/data[[#This Row],[Conversions]])</f>
        <v>9.4149170000000009</v>
      </c>
      <c r="O5195" s="13">
        <f>data[[#This Row],[Conversions]]/data[[#This Row],[Clicks]]</f>
        <v>0.10302799270561812</v>
      </c>
      <c r="P5195" s="11">
        <v>23.200000000000003</v>
      </c>
      <c r="Q5195" s="11">
        <f>IF(data[[#This Row],[Spend, Dollars]]=0,0,data[[#This Row],[Total conversion value, Dollars]]/data[[#This Row],[Spend, Dollars]])</f>
        <v>0.61604366772431451</v>
      </c>
      <c r="R5195" s="2">
        <v>46.8</v>
      </c>
      <c r="S5195" s="2">
        <v>39</v>
      </c>
      <c r="T5195" s="2">
        <v>2</v>
      </c>
      <c r="U5195" s="2">
        <f t="shared" si="81"/>
        <v>87.8</v>
      </c>
    </row>
    <row r="5196" spans="1:21" x14ac:dyDescent="0.2">
      <c r="A5196" t="s">
        <v>24</v>
      </c>
      <c r="B5196" s="3">
        <v>45230</v>
      </c>
      <c r="C5196" s="10" t="str">
        <f>TEXT(data[[#This Row],[Date]],"mmmm")</f>
        <v>October</v>
      </c>
      <c r="D5196" t="s">
        <v>12</v>
      </c>
      <c r="E5196" t="s">
        <v>13</v>
      </c>
      <c r="F5196" t="s">
        <v>20</v>
      </c>
      <c r="G5196" t="s">
        <v>21</v>
      </c>
      <c r="H5196" s="11">
        <v>1937</v>
      </c>
      <c r="I5196" s="11">
        <v>21.113300000000006</v>
      </c>
      <c r="J5196" s="13">
        <f>data[[#This Row],[Clicks]]/data[[#This Row],[Impressions]]</f>
        <v>1.0900000000000003E-2</v>
      </c>
      <c r="K5196" s="1">
        <v>0.73000000000000009</v>
      </c>
      <c r="L5196" s="2">
        <v>15.412709000000007</v>
      </c>
      <c r="M5196">
        <v>6</v>
      </c>
      <c r="N5196" s="1">
        <f>IF(data[[#This Row],[Conversions]]=0,0,data[[#This Row],[Spend, Dollars]]/data[[#This Row],[Conversions]])</f>
        <v>2.5687848333333343</v>
      </c>
      <c r="O5196" s="13">
        <f>data[[#This Row],[Conversions]]/data[[#This Row],[Clicks]]</f>
        <v>0.28418106122680958</v>
      </c>
      <c r="P5196" s="11">
        <v>81.760000000000005</v>
      </c>
      <c r="Q5196" s="11">
        <f>IF(data[[#This Row],[Spend, Dollars]]=0,0,data[[#This Row],[Total conversion value, Dollars]]/data[[#This Row],[Spend, Dollars]])</f>
        <v>5.3047131429004448</v>
      </c>
      <c r="R5196" s="2">
        <v>84</v>
      </c>
      <c r="S5196" s="2">
        <v>13.5</v>
      </c>
      <c r="T5196" s="2">
        <v>4</v>
      </c>
      <c r="U5196" s="2">
        <f t="shared" si="81"/>
        <v>101.5</v>
      </c>
    </row>
    <row r="5197" spans="1:21" x14ac:dyDescent="0.2">
      <c r="A5197" t="s">
        <v>24</v>
      </c>
      <c r="B5197" s="3">
        <v>45231</v>
      </c>
      <c r="C5197" s="10" t="str">
        <f>TEXT(data[[#This Row],[Date]],"mmmm")</f>
        <v>November</v>
      </c>
      <c r="D5197" t="s">
        <v>12</v>
      </c>
      <c r="E5197" t="s">
        <v>13</v>
      </c>
      <c r="F5197" t="s">
        <v>20</v>
      </c>
      <c r="G5197" t="s">
        <v>21</v>
      </c>
      <c r="H5197" s="11">
        <v>1850</v>
      </c>
      <c r="I5197" s="11">
        <v>17.02</v>
      </c>
      <c r="J5197" s="13">
        <f>data[[#This Row],[Clicks]]/data[[#This Row],[Impressions]]</f>
        <v>9.1999999999999998E-3</v>
      </c>
      <c r="K5197" s="1">
        <v>0.39</v>
      </c>
      <c r="L5197" s="2">
        <v>6.6378000000000004</v>
      </c>
      <c r="M5197">
        <v>2</v>
      </c>
      <c r="N5197" s="1">
        <f>IF(data[[#This Row],[Conversions]]=0,0,data[[#This Row],[Spend, Dollars]]/data[[#This Row],[Conversions]])</f>
        <v>3.3189000000000002</v>
      </c>
      <c r="O5197" s="13">
        <f>data[[#This Row],[Conversions]]/data[[#This Row],[Clicks]]</f>
        <v>0.11750881316098707</v>
      </c>
      <c r="P5197" s="11">
        <v>49.28</v>
      </c>
      <c r="Q5197" s="11">
        <f>IF(data[[#This Row],[Spend, Dollars]]=0,0,data[[#This Row],[Total conversion value, Dollars]]/data[[#This Row],[Spend, Dollars]])</f>
        <v>7.4241465545813368</v>
      </c>
      <c r="R5197" s="2">
        <v>60</v>
      </c>
      <c r="S5197" s="2">
        <v>46.5</v>
      </c>
      <c r="T5197" s="2">
        <v>3</v>
      </c>
      <c r="U5197" s="2">
        <f t="shared" si="81"/>
        <v>109.5</v>
      </c>
    </row>
    <row r="5198" spans="1:21" x14ac:dyDescent="0.2">
      <c r="A5198" t="s">
        <v>24</v>
      </c>
      <c r="B5198" s="3">
        <v>45232</v>
      </c>
      <c r="C5198" s="10" t="str">
        <f>TEXT(data[[#This Row],[Date]],"mmmm")</f>
        <v>November</v>
      </c>
      <c r="D5198" t="s">
        <v>12</v>
      </c>
      <c r="E5198" t="s">
        <v>13</v>
      </c>
      <c r="F5198" t="s">
        <v>20</v>
      </c>
      <c r="G5198" t="s">
        <v>21</v>
      </c>
      <c r="H5198" s="11">
        <v>3016</v>
      </c>
      <c r="I5198" s="11">
        <v>34.684000000000005</v>
      </c>
      <c r="J5198" s="13">
        <f>data[[#This Row],[Clicks]]/data[[#This Row],[Impressions]]</f>
        <v>1.1500000000000002E-2</v>
      </c>
      <c r="K5198" s="1">
        <v>1.29</v>
      </c>
      <c r="L5198" s="2">
        <v>44.742360000000005</v>
      </c>
      <c r="M5198">
        <v>4</v>
      </c>
      <c r="N5198" s="1">
        <f>IF(data[[#This Row],[Conversions]]=0,0,data[[#This Row],[Spend, Dollars]]/data[[#This Row],[Conversions]])</f>
        <v>11.185590000000001</v>
      </c>
      <c r="O5198" s="13">
        <f>data[[#This Row],[Conversions]]/data[[#This Row],[Clicks]]</f>
        <v>0.11532695190866103</v>
      </c>
      <c r="P5198" s="11">
        <v>56</v>
      </c>
      <c r="Q5198" s="11">
        <f>IF(data[[#This Row],[Spend, Dollars]]=0,0,data[[#This Row],[Total conversion value, Dollars]]/data[[#This Row],[Spend, Dollars]])</f>
        <v>1.2516103307916702</v>
      </c>
      <c r="R5198" s="2">
        <v>56.4</v>
      </c>
      <c r="S5198" s="2">
        <v>13.5</v>
      </c>
      <c r="T5198" s="2">
        <v>8</v>
      </c>
      <c r="U5198" s="2">
        <f t="shared" si="81"/>
        <v>77.900000000000006</v>
      </c>
    </row>
    <row r="5199" spans="1:21" x14ac:dyDescent="0.2">
      <c r="A5199" t="s">
        <v>24</v>
      </c>
      <c r="B5199" s="3">
        <v>45233</v>
      </c>
      <c r="C5199" s="10" t="str">
        <f>TEXT(data[[#This Row],[Date]],"mmmm")</f>
        <v>November</v>
      </c>
      <c r="D5199" t="s">
        <v>12</v>
      </c>
      <c r="E5199" t="s">
        <v>13</v>
      </c>
      <c r="F5199" t="s">
        <v>20</v>
      </c>
      <c r="G5199" t="s">
        <v>21</v>
      </c>
      <c r="H5199" s="11">
        <v>3146</v>
      </c>
      <c r="I5199" s="11">
        <v>36.808200000000006</v>
      </c>
      <c r="J5199" s="13">
        <f>data[[#This Row],[Clicks]]/data[[#This Row],[Impressions]]</f>
        <v>1.1700000000000002E-2</v>
      </c>
      <c r="K5199" s="1">
        <v>0.6</v>
      </c>
      <c r="L5199" s="2">
        <v>22.084920000000004</v>
      </c>
      <c r="M5199">
        <v>4</v>
      </c>
      <c r="N5199" s="1">
        <f>IF(data[[#This Row],[Conversions]]=0,0,data[[#This Row],[Spend, Dollars]]/data[[#This Row],[Conversions]])</f>
        <v>5.521230000000001</v>
      </c>
      <c r="O5199" s="13">
        <f>data[[#This Row],[Conversions]]/data[[#This Row],[Clicks]]</f>
        <v>0.10867143734276599</v>
      </c>
      <c r="P5199" s="11">
        <v>49.839999999999996</v>
      </c>
      <c r="Q5199" s="11">
        <f>IF(data[[#This Row],[Spend, Dollars]]=0,0,data[[#This Row],[Total conversion value, Dollars]]/data[[#This Row],[Spend, Dollars]])</f>
        <v>2.2567435154847737</v>
      </c>
      <c r="R5199" s="2">
        <v>92.399999999999991</v>
      </c>
      <c r="S5199" s="2">
        <v>31.5</v>
      </c>
      <c r="T5199" s="2">
        <v>11</v>
      </c>
      <c r="U5199" s="2">
        <f t="shared" si="81"/>
        <v>134.89999999999998</v>
      </c>
    </row>
    <row r="5200" spans="1:21" x14ac:dyDescent="0.2">
      <c r="A5200" t="s">
        <v>24</v>
      </c>
      <c r="B5200" s="3">
        <v>45234</v>
      </c>
      <c r="C5200" s="10" t="str">
        <f>TEXT(data[[#This Row],[Date]],"mmmm")</f>
        <v>November</v>
      </c>
      <c r="D5200" t="s">
        <v>12</v>
      </c>
      <c r="E5200" t="s">
        <v>13</v>
      </c>
      <c r="F5200" t="s">
        <v>20</v>
      </c>
      <c r="G5200" t="s">
        <v>21</v>
      </c>
      <c r="H5200" s="11">
        <v>1972</v>
      </c>
      <c r="I5200" s="11">
        <v>25.0444</v>
      </c>
      <c r="J5200" s="13">
        <f>data[[#This Row],[Clicks]]/data[[#This Row],[Impressions]]</f>
        <v>1.2699999999999999E-2</v>
      </c>
      <c r="K5200" s="1">
        <v>0.8</v>
      </c>
      <c r="L5200" s="2">
        <v>20.035520000000002</v>
      </c>
      <c r="M5200">
        <v>6</v>
      </c>
      <c r="N5200" s="1">
        <f>IF(data[[#This Row],[Conversions]]=0,0,data[[#This Row],[Spend, Dollars]]/data[[#This Row],[Conversions]])</f>
        <v>3.3392533333333336</v>
      </c>
      <c r="O5200" s="13">
        <f>data[[#This Row],[Conversions]]/data[[#This Row],[Clicks]]</f>
        <v>0.2395745156601875</v>
      </c>
      <c r="P5200" s="11">
        <v>5.6000000000000005</v>
      </c>
      <c r="Q5200" s="11">
        <f>IF(data[[#This Row],[Spend, Dollars]]=0,0,data[[#This Row],[Total conversion value, Dollars]]/data[[#This Row],[Spend, Dollars]])</f>
        <v>0.27950360160355209</v>
      </c>
      <c r="R5200" s="2">
        <v>81.599999999999994</v>
      </c>
      <c r="S5200" s="2">
        <v>39</v>
      </c>
      <c r="T5200" s="2">
        <v>5</v>
      </c>
      <c r="U5200" s="2">
        <f t="shared" si="81"/>
        <v>125.6</v>
      </c>
    </row>
    <row r="5201" spans="1:21" x14ac:dyDescent="0.2">
      <c r="A5201" t="s">
        <v>24</v>
      </c>
      <c r="B5201" s="3">
        <v>45235</v>
      </c>
      <c r="C5201" s="10" t="str">
        <f>TEXT(data[[#This Row],[Date]],"mmmm")</f>
        <v>November</v>
      </c>
      <c r="D5201" t="s">
        <v>12</v>
      </c>
      <c r="E5201" t="s">
        <v>13</v>
      </c>
      <c r="F5201" t="s">
        <v>20</v>
      </c>
      <c r="G5201" t="s">
        <v>21</v>
      </c>
      <c r="H5201" s="11">
        <v>3141</v>
      </c>
      <c r="I5201" s="11">
        <v>43.973999999999997</v>
      </c>
      <c r="J5201" s="13">
        <f>data[[#This Row],[Clicks]]/data[[#This Row],[Impressions]]</f>
        <v>1.3999999999999999E-2</v>
      </c>
      <c r="K5201" s="1">
        <v>0.5</v>
      </c>
      <c r="L5201" s="2">
        <v>21.986999999999998</v>
      </c>
      <c r="M5201">
        <v>5</v>
      </c>
      <c r="N5201" s="1">
        <f>IF(data[[#This Row],[Conversions]]=0,0,data[[#This Row],[Spend, Dollars]]/data[[#This Row],[Conversions]])</f>
        <v>4.3973999999999993</v>
      </c>
      <c r="O5201" s="13">
        <f>data[[#This Row],[Conversions]]/data[[#This Row],[Clicks]]</f>
        <v>0.11370355209896758</v>
      </c>
      <c r="P5201" s="11">
        <v>45.359999999999992</v>
      </c>
      <c r="Q5201" s="11">
        <f>IF(data[[#This Row],[Spend, Dollars]]=0,0,data[[#This Row],[Total conversion value, Dollars]]/data[[#This Row],[Spend, Dollars]])</f>
        <v>2.0630372492836675</v>
      </c>
      <c r="R5201" s="2">
        <v>82.8</v>
      </c>
      <c r="S5201" s="2">
        <v>54</v>
      </c>
      <c r="T5201" s="2">
        <v>7</v>
      </c>
      <c r="U5201" s="2">
        <f t="shared" si="81"/>
        <v>143.80000000000001</v>
      </c>
    </row>
    <row r="5202" spans="1:21" x14ac:dyDescent="0.2">
      <c r="A5202" t="s">
        <v>24</v>
      </c>
      <c r="B5202" s="3">
        <v>45236</v>
      </c>
      <c r="C5202" s="10" t="str">
        <f>TEXT(data[[#This Row],[Date]],"mmmm")</f>
        <v>November</v>
      </c>
      <c r="D5202" t="s">
        <v>12</v>
      </c>
      <c r="E5202" t="s">
        <v>13</v>
      </c>
      <c r="F5202" t="s">
        <v>20</v>
      </c>
      <c r="G5202" t="s">
        <v>21</v>
      </c>
      <c r="H5202" s="11">
        <v>2364</v>
      </c>
      <c r="I5202" s="11">
        <v>24.822000000000003</v>
      </c>
      <c r="J5202" s="13">
        <f>data[[#This Row],[Clicks]]/data[[#This Row],[Impressions]]</f>
        <v>1.0500000000000001E-2</v>
      </c>
      <c r="K5202" s="1">
        <v>0.6100000000000001</v>
      </c>
      <c r="L5202" s="2">
        <v>15.141420000000004</v>
      </c>
      <c r="M5202">
        <v>1</v>
      </c>
      <c r="N5202" s="1">
        <f>IF(data[[#This Row],[Conversions]]=0,0,data[[#This Row],[Spend, Dollars]]/data[[#This Row],[Conversions]])</f>
        <v>15.141420000000004</v>
      </c>
      <c r="O5202" s="13">
        <f>data[[#This Row],[Conversions]]/data[[#This Row],[Clicks]]</f>
        <v>4.0286842317299162E-2</v>
      </c>
      <c r="P5202" s="11">
        <v>28</v>
      </c>
      <c r="Q5202" s="11">
        <f>IF(data[[#This Row],[Spend, Dollars]]=0,0,data[[#This Row],[Total conversion value, Dollars]]/data[[#This Row],[Spend, Dollars]])</f>
        <v>1.8492321063678303</v>
      </c>
      <c r="R5202" s="2">
        <v>56.4</v>
      </c>
      <c r="S5202" s="2">
        <v>25.5</v>
      </c>
      <c r="T5202" s="2">
        <v>7</v>
      </c>
      <c r="U5202" s="2">
        <f t="shared" si="81"/>
        <v>88.9</v>
      </c>
    </row>
    <row r="5203" spans="1:21" x14ac:dyDescent="0.2">
      <c r="A5203" t="s">
        <v>24</v>
      </c>
      <c r="B5203" s="3">
        <v>45237</v>
      </c>
      <c r="C5203" s="10" t="str">
        <f>TEXT(data[[#This Row],[Date]],"mmmm")</f>
        <v>November</v>
      </c>
      <c r="D5203" t="s">
        <v>12</v>
      </c>
      <c r="E5203" t="s">
        <v>13</v>
      </c>
      <c r="F5203" t="s">
        <v>20</v>
      </c>
      <c r="G5203" t="s">
        <v>21</v>
      </c>
      <c r="H5203" s="11">
        <v>2837</v>
      </c>
      <c r="I5203" s="11">
        <v>27.802599999999998</v>
      </c>
      <c r="J5203" s="13">
        <f>data[[#This Row],[Clicks]]/data[[#This Row],[Impressions]]</f>
        <v>9.7999999999999997E-3</v>
      </c>
      <c r="K5203" s="1">
        <v>1.1000000000000001</v>
      </c>
      <c r="L5203" s="2">
        <v>30.58286</v>
      </c>
      <c r="M5203">
        <v>1</v>
      </c>
      <c r="N5203" s="1">
        <f>IF(data[[#This Row],[Conversions]]=0,0,data[[#This Row],[Spend, Dollars]]/data[[#This Row],[Conversions]])</f>
        <v>30.58286</v>
      </c>
      <c r="O5203" s="13">
        <f>data[[#This Row],[Conversions]]/data[[#This Row],[Clicks]]</f>
        <v>3.59678591210894E-2</v>
      </c>
      <c r="P5203" s="11">
        <v>129.92000000000002</v>
      </c>
      <c r="Q5203" s="11">
        <f>IF(data[[#This Row],[Spend, Dollars]]=0,0,data[[#This Row],[Total conversion value, Dollars]]/data[[#This Row],[Spend, Dollars]])</f>
        <v>4.2481311427381225</v>
      </c>
      <c r="R5203" s="2">
        <v>75.599999999999994</v>
      </c>
      <c r="S5203" s="2">
        <v>22.5</v>
      </c>
      <c r="T5203" s="2">
        <v>10</v>
      </c>
      <c r="U5203" s="2">
        <f t="shared" si="81"/>
        <v>108.1</v>
      </c>
    </row>
    <row r="5204" spans="1:21" x14ac:dyDescent="0.2">
      <c r="A5204" t="s">
        <v>24</v>
      </c>
      <c r="B5204" s="3">
        <v>45238</v>
      </c>
      <c r="C5204" s="10" t="str">
        <f>TEXT(data[[#This Row],[Date]],"mmmm")</f>
        <v>November</v>
      </c>
      <c r="D5204" t="s">
        <v>12</v>
      </c>
      <c r="E5204" t="s">
        <v>13</v>
      </c>
      <c r="F5204" t="s">
        <v>20</v>
      </c>
      <c r="G5204" t="s">
        <v>21</v>
      </c>
      <c r="H5204" s="11">
        <v>3050</v>
      </c>
      <c r="I5204" s="11">
        <v>38.43</v>
      </c>
      <c r="J5204" s="13">
        <f>data[[#This Row],[Clicks]]/data[[#This Row],[Impressions]]</f>
        <v>1.26E-2</v>
      </c>
      <c r="K5204" s="1">
        <v>0.78999999999999992</v>
      </c>
      <c r="L5204" s="2">
        <v>30.359699999999997</v>
      </c>
      <c r="M5204">
        <v>5</v>
      </c>
      <c r="N5204" s="1">
        <f>IF(data[[#This Row],[Conversions]]=0,0,data[[#This Row],[Spend, Dollars]]/data[[#This Row],[Conversions]])</f>
        <v>6.0719399999999997</v>
      </c>
      <c r="O5204" s="13">
        <f>data[[#This Row],[Conversions]]/data[[#This Row],[Clicks]]</f>
        <v>0.13010668748373666</v>
      </c>
      <c r="P5204" s="11">
        <v>11.200000000000001</v>
      </c>
      <c r="Q5204" s="11">
        <f>IF(data[[#This Row],[Spend, Dollars]]=0,0,data[[#This Row],[Total conversion value, Dollars]]/data[[#This Row],[Spend, Dollars]])</f>
        <v>0.36891010121970907</v>
      </c>
      <c r="R5204" s="2">
        <v>70.8</v>
      </c>
      <c r="S5204" s="2">
        <v>46.5</v>
      </c>
      <c r="T5204" s="2">
        <v>4</v>
      </c>
      <c r="U5204" s="2">
        <f t="shared" si="81"/>
        <v>121.3</v>
      </c>
    </row>
    <row r="5205" spans="1:21" x14ac:dyDescent="0.2">
      <c r="A5205" t="s">
        <v>24</v>
      </c>
      <c r="B5205" s="3">
        <v>45239</v>
      </c>
      <c r="C5205" s="10" t="str">
        <f>TEXT(data[[#This Row],[Date]],"mmmm")</f>
        <v>November</v>
      </c>
      <c r="D5205" t="s">
        <v>12</v>
      </c>
      <c r="E5205" t="s">
        <v>13</v>
      </c>
      <c r="F5205" t="s">
        <v>20</v>
      </c>
      <c r="G5205" t="s">
        <v>21</v>
      </c>
      <c r="H5205" s="11">
        <v>2634</v>
      </c>
      <c r="I5205" s="11">
        <v>30.554400000000001</v>
      </c>
      <c r="J5205" s="13">
        <f>data[[#This Row],[Clicks]]/data[[#This Row],[Impressions]]</f>
        <v>1.1600000000000001E-2</v>
      </c>
      <c r="K5205" s="1">
        <v>0.27</v>
      </c>
      <c r="L5205" s="2">
        <v>8.2496880000000008</v>
      </c>
      <c r="M5205">
        <v>3</v>
      </c>
      <c r="N5205" s="1">
        <f>IF(data[[#This Row],[Conversions]]=0,0,data[[#This Row],[Spend, Dollars]]/data[[#This Row],[Conversions]])</f>
        <v>2.7498960000000001</v>
      </c>
      <c r="O5205" s="13">
        <f>data[[#This Row],[Conversions]]/data[[#This Row],[Clicks]]</f>
        <v>9.8185531380095822E-2</v>
      </c>
      <c r="P5205" s="11">
        <v>71.12</v>
      </c>
      <c r="Q5205" s="11">
        <f>IF(data[[#This Row],[Spend, Dollars]]=0,0,data[[#This Row],[Total conversion value, Dollars]]/data[[#This Row],[Spend, Dollars]])</f>
        <v>8.6209320885832277</v>
      </c>
      <c r="R5205" s="2">
        <v>48</v>
      </c>
      <c r="S5205" s="2">
        <v>48</v>
      </c>
      <c r="T5205" s="2">
        <v>8</v>
      </c>
      <c r="U5205" s="2">
        <f t="shared" si="81"/>
        <v>104</v>
      </c>
    </row>
    <row r="5206" spans="1:21" x14ac:dyDescent="0.2">
      <c r="A5206" t="s">
        <v>24</v>
      </c>
      <c r="B5206" s="3">
        <v>45240</v>
      </c>
      <c r="C5206" s="10" t="str">
        <f>TEXT(data[[#This Row],[Date]],"mmmm")</f>
        <v>November</v>
      </c>
      <c r="D5206" t="s">
        <v>12</v>
      </c>
      <c r="E5206" t="s">
        <v>13</v>
      </c>
      <c r="F5206" t="s">
        <v>20</v>
      </c>
      <c r="G5206" t="s">
        <v>21</v>
      </c>
      <c r="H5206" s="11">
        <v>2525</v>
      </c>
      <c r="I5206" s="11">
        <v>31.5625</v>
      </c>
      <c r="J5206" s="13">
        <f>data[[#This Row],[Clicks]]/data[[#This Row],[Impressions]]</f>
        <v>1.2500000000000001E-2</v>
      </c>
      <c r="K5206" s="1">
        <v>0.21999999999999997</v>
      </c>
      <c r="L5206" s="2">
        <v>6.9437499999999988</v>
      </c>
      <c r="M5206">
        <v>3</v>
      </c>
      <c r="N5206" s="1">
        <f>IF(data[[#This Row],[Conversions]]=0,0,data[[#This Row],[Spend, Dollars]]/data[[#This Row],[Conversions]])</f>
        <v>2.3145833333333328</v>
      </c>
      <c r="O5206" s="13">
        <f>data[[#This Row],[Conversions]]/data[[#This Row],[Clicks]]</f>
        <v>9.5049504950495051E-2</v>
      </c>
      <c r="P5206" s="11">
        <v>128.24</v>
      </c>
      <c r="Q5206" s="11">
        <f>IF(data[[#This Row],[Spend, Dollars]]=0,0,data[[#This Row],[Total conversion value, Dollars]]/data[[#This Row],[Spend, Dollars]])</f>
        <v>18.468406840684072</v>
      </c>
      <c r="R5206" s="2">
        <v>49.199999999999996</v>
      </c>
      <c r="S5206" s="2">
        <v>27</v>
      </c>
      <c r="T5206" s="2">
        <v>6</v>
      </c>
      <c r="U5206" s="2">
        <f t="shared" si="81"/>
        <v>82.199999999999989</v>
      </c>
    </row>
    <row r="5207" spans="1:21" x14ac:dyDescent="0.2">
      <c r="A5207" t="s">
        <v>24</v>
      </c>
      <c r="B5207" s="3">
        <v>45241</v>
      </c>
      <c r="C5207" s="10" t="str">
        <f>TEXT(data[[#This Row],[Date]],"mmmm")</f>
        <v>November</v>
      </c>
      <c r="D5207" t="s">
        <v>12</v>
      </c>
      <c r="E5207" t="s">
        <v>13</v>
      </c>
      <c r="F5207" t="s">
        <v>20</v>
      </c>
      <c r="G5207" t="s">
        <v>21</v>
      </c>
      <c r="H5207" s="11">
        <v>2456</v>
      </c>
      <c r="I5207" s="11">
        <v>29.717599999999997</v>
      </c>
      <c r="J5207" s="13">
        <f>data[[#This Row],[Clicks]]/data[[#This Row],[Impressions]]</f>
        <v>1.21E-2</v>
      </c>
      <c r="K5207" s="1">
        <v>1.21</v>
      </c>
      <c r="L5207" s="2">
        <v>35.958295999999997</v>
      </c>
      <c r="M5207">
        <v>5</v>
      </c>
      <c r="N5207" s="1">
        <f>IF(data[[#This Row],[Conversions]]=0,0,data[[#This Row],[Spend, Dollars]]/data[[#This Row],[Conversions]])</f>
        <v>7.1916591999999993</v>
      </c>
      <c r="O5207" s="13">
        <f>data[[#This Row],[Conversions]]/data[[#This Row],[Clicks]]</f>
        <v>0.16825046437128169</v>
      </c>
      <c r="P5207" s="11">
        <v>35.200000000000003</v>
      </c>
      <c r="Q5207" s="11">
        <f>IF(data[[#This Row],[Spend, Dollars]]=0,0,data[[#This Row],[Total conversion value, Dollars]]/data[[#This Row],[Spend, Dollars]])</f>
        <v>0.97891179270563888</v>
      </c>
      <c r="R5207" s="2">
        <v>42</v>
      </c>
      <c r="S5207" s="2">
        <v>43.5</v>
      </c>
      <c r="T5207" s="2">
        <v>1</v>
      </c>
      <c r="U5207" s="2">
        <f t="shared" si="81"/>
        <v>86.5</v>
      </c>
    </row>
    <row r="5208" spans="1:21" x14ac:dyDescent="0.2">
      <c r="A5208" t="s">
        <v>24</v>
      </c>
      <c r="B5208" s="3">
        <v>45242</v>
      </c>
      <c r="C5208" s="10" t="str">
        <f>TEXT(data[[#This Row],[Date]],"mmmm")</f>
        <v>November</v>
      </c>
      <c r="D5208" t="s">
        <v>12</v>
      </c>
      <c r="E5208" t="s">
        <v>13</v>
      </c>
      <c r="F5208" t="s">
        <v>20</v>
      </c>
      <c r="G5208" t="s">
        <v>21</v>
      </c>
      <c r="H5208" s="11">
        <v>2741</v>
      </c>
      <c r="I5208" s="11">
        <v>24.120799999999996</v>
      </c>
      <c r="J5208" s="13">
        <f>data[[#This Row],[Clicks]]/data[[#This Row],[Impressions]]</f>
        <v>8.7999999999999988E-3</v>
      </c>
      <c r="K5208" s="1">
        <v>0.6</v>
      </c>
      <c r="L5208" s="2">
        <v>14.472479999999997</v>
      </c>
      <c r="M5208">
        <v>1</v>
      </c>
      <c r="N5208" s="1">
        <f>IF(data[[#This Row],[Conversions]]=0,0,data[[#This Row],[Spend, Dollars]]/data[[#This Row],[Conversions]])</f>
        <v>14.472479999999997</v>
      </c>
      <c r="O5208" s="13">
        <f>data[[#This Row],[Conversions]]/data[[#This Row],[Clicks]]</f>
        <v>4.1457994759709467E-2</v>
      </c>
      <c r="P5208" s="11">
        <v>105.28</v>
      </c>
      <c r="Q5208" s="11">
        <f>IF(data[[#This Row],[Spend, Dollars]]=0,0,data[[#This Row],[Total conversion value, Dollars]]/data[[#This Row],[Spend, Dollars]])</f>
        <v>7.2744961471703551</v>
      </c>
      <c r="R5208" s="2">
        <v>88.8</v>
      </c>
      <c r="S5208" s="2">
        <v>36</v>
      </c>
      <c r="T5208" s="2">
        <v>8</v>
      </c>
      <c r="U5208" s="2">
        <f t="shared" si="81"/>
        <v>132.80000000000001</v>
      </c>
    </row>
    <row r="5209" spans="1:21" x14ac:dyDescent="0.2">
      <c r="A5209" t="s">
        <v>24</v>
      </c>
      <c r="B5209" s="3">
        <v>45243</v>
      </c>
      <c r="C5209" s="10" t="str">
        <f>TEXT(data[[#This Row],[Date]],"mmmm")</f>
        <v>November</v>
      </c>
      <c r="D5209" t="s">
        <v>12</v>
      </c>
      <c r="E5209" t="s">
        <v>13</v>
      </c>
      <c r="F5209" t="s">
        <v>20</v>
      </c>
      <c r="G5209" t="s">
        <v>21</v>
      </c>
      <c r="H5209" s="11">
        <v>2596</v>
      </c>
      <c r="I5209" s="11">
        <v>31.4116</v>
      </c>
      <c r="J5209" s="13">
        <f>data[[#This Row],[Clicks]]/data[[#This Row],[Impressions]]</f>
        <v>1.21E-2</v>
      </c>
      <c r="K5209" s="1">
        <v>0.39</v>
      </c>
      <c r="L5209" s="2">
        <v>12.250524</v>
      </c>
      <c r="M5209">
        <v>4</v>
      </c>
      <c r="N5209" s="1">
        <f>IF(data[[#This Row],[Conversions]]=0,0,data[[#This Row],[Spend, Dollars]]/data[[#This Row],[Conversions]])</f>
        <v>3.0626310000000001</v>
      </c>
      <c r="O5209" s="13">
        <f>data[[#This Row],[Conversions]]/data[[#This Row],[Clicks]]</f>
        <v>0.12734149167823353</v>
      </c>
      <c r="P5209" s="11">
        <v>6.4</v>
      </c>
      <c r="Q5209" s="11">
        <f>IF(data[[#This Row],[Spend, Dollars]]=0,0,data[[#This Row],[Total conversion value, Dollars]]/data[[#This Row],[Spend, Dollars]])</f>
        <v>0.52242663252608623</v>
      </c>
      <c r="R5209" s="2">
        <v>68.399999999999991</v>
      </c>
      <c r="S5209" s="2">
        <v>52.5</v>
      </c>
      <c r="T5209" s="2">
        <v>11</v>
      </c>
      <c r="U5209" s="2">
        <f t="shared" si="81"/>
        <v>131.89999999999998</v>
      </c>
    </row>
    <row r="5210" spans="1:21" x14ac:dyDescent="0.2">
      <c r="A5210" t="s">
        <v>24</v>
      </c>
      <c r="B5210" s="3">
        <v>45244</v>
      </c>
      <c r="C5210" s="10" t="str">
        <f>TEXT(data[[#This Row],[Date]],"mmmm")</f>
        <v>November</v>
      </c>
      <c r="D5210" t="s">
        <v>12</v>
      </c>
      <c r="E5210" t="s">
        <v>13</v>
      </c>
      <c r="F5210" t="s">
        <v>20</v>
      </c>
      <c r="G5210" t="s">
        <v>21</v>
      </c>
      <c r="H5210" s="11">
        <v>2241</v>
      </c>
      <c r="I5210" s="11">
        <v>25.5474</v>
      </c>
      <c r="J5210" s="13">
        <f>data[[#This Row],[Clicks]]/data[[#This Row],[Impressions]]</f>
        <v>1.14E-2</v>
      </c>
      <c r="K5210" s="1">
        <v>1.3599999999999999</v>
      </c>
      <c r="L5210" s="2">
        <v>34.744463999999994</v>
      </c>
      <c r="M5210">
        <v>1</v>
      </c>
      <c r="N5210" s="1">
        <f>IF(data[[#This Row],[Conversions]]=0,0,data[[#This Row],[Spend, Dollars]]/data[[#This Row],[Conversions]])</f>
        <v>34.744463999999994</v>
      </c>
      <c r="O5210" s="13">
        <f>data[[#This Row],[Conversions]]/data[[#This Row],[Clicks]]</f>
        <v>3.9142926481755484E-2</v>
      </c>
      <c r="P5210" s="11">
        <v>99.11999999999999</v>
      </c>
      <c r="Q5210" s="11">
        <f>IF(data[[#This Row],[Spend, Dollars]]=0,0,data[[#This Row],[Total conversion value, Dollars]]/data[[#This Row],[Spend, Dollars]])</f>
        <v>2.8528285829938262</v>
      </c>
      <c r="R5210" s="2">
        <v>100.8</v>
      </c>
      <c r="S5210" s="2">
        <v>33</v>
      </c>
      <c r="T5210" s="2">
        <v>2</v>
      </c>
      <c r="U5210" s="2">
        <f t="shared" si="81"/>
        <v>135.80000000000001</v>
      </c>
    </row>
    <row r="5211" spans="1:21" x14ac:dyDescent="0.2">
      <c r="A5211" t="s">
        <v>24</v>
      </c>
      <c r="B5211" s="3">
        <v>45245</v>
      </c>
      <c r="C5211" s="10" t="str">
        <f>TEXT(data[[#This Row],[Date]],"mmmm")</f>
        <v>November</v>
      </c>
      <c r="D5211" t="s">
        <v>12</v>
      </c>
      <c r="E5211" t="s">
        <v>13</v>
      </c>
      <c r="F5211" t="s">
        <v>20</v>
      </c>
      <c r="G5211" t="s">
        <v>21</v>
      </c>
      <c r="H5211" s="11">
        <v>2302</v>
      </c>
      <c r="I5211" s="11">
        <v>30.156200000000002</v>
      </c>
      <c r="J5211" s="13">
        <f>data[[#This Row],[Clicks]]/data[[#This Row],[Impressions]]</f>
        <v>1.3100000000000001E-2</v>
      </c>
      <c r="K5211" s="1">
        <v>0.38</v>
      </c>
      <c r="L5211" s="2">
        <v>11.459356000000001</v>
      </c>
      <c r="M5211">
        <v>1</v>
      </c>
      <c r="N5211" s="1">
        <f>IF(data[[#This Row],[Conversions]]=0,0,data[[#This Row],[Spend, Dollars]]/data[[#This Row],[Conversions]])</f>
        <v>11.459356000000001</v>
      </c>
      <c r="O5211" s="13">
        <f>data[[#This Row],[Conversions]]/data[[#This Row],[Clicks]]</f>
        <v>3.3160676743090971E-2</v>
      </c>
      <c r="P5211" s="11">
        <v>59.92</v>
      </c>
      <c r="Q5211" s="11">
        <f>IF(data[[#This Row],[Spend, Dollars]]=0,0,data[[#This Row],[Total conversion value, Dollars]]/data[[#This Row],[Spend, Dollars]])</f>
        <v>5.2289151327526602</v>
      </c>
      <c r="R5211" s="2">
        <v>55.199999999999996</v>
      </c>
      <c r="S5211" s="2">
        <v>45</v>
      </c>
      <c r="T5211" s="2">
        <v>1</v>
      </c>
      <c r="U5211" s="2">
        <f t="shared" si="81"/>
        <v>101.19999999999999</v>
      </c>
    </row>
    <row r="5212" spans="1:21" x14ac:dyDescent="0.2">
      <c r="A5212" t="s">
        <v>24</v>
      </c>
      <c r="B5212" s="3">
        <v>45246</v>
      </c>
      <c r="C5212" s="10" t="str">
        <f>TEXT(data[[#This Row],[Date]],"mmmm")</f>
        <v>November</v>
      </c>
      <c r="D5212" t="s">
        <v>12</v>
      </c>
      <c r="E5212" t="s">
        <v>13</v>
      </c>
      <c r="F5212" t="s">
        <v>20</v>
      </c>
      <c r="G5212" t="s">
        <v>21</v>
      </c>
      <c r="H5212" s="11">
        <v>3148</v>
      </c>
      <c r="I5212" s="11">
        <v>43.127599999999994</v>
      </c>
      <c r="J5212" s="13">
        <f>data[[#This Row],[Clicks]]/data[[#This Row],[Impressions]]</f>
        <v>1.3699999999999999E-2</v>
      </c>
      <c r="K5212" s="1">
        <v>8.0000000000000016E-2</v>
      </c>
      <c r="L5212" s="2">
        <v>3.4502080000000004</v>
      </c>
      <c r="M5212">
        <v>3</v>
      </c>
      <c r="N5212" s="1">
        <f>IF(data[[#This Row],[Conversions]]=0,0,data[[#This Row],[Spend, Dollars]]/data[[#This Row],[Conversions]])</f>
        <v>1.1500693333333334</v>
      </c>
      <c r="O5212" s="13">
        <f>data[[#This Row],[Conversions]]/data[[#This Row],[Clicks]]</f>
        <v>6.9561023567274796E-2</v>
      </c>
      <c r="P5212" s="11">
        <v>89.039999999999992</v>
      </c>
      <c r="Q5212" s="11">
        <f>IF(data[[#This Row],[Spend, Dollars]]=0,0,data[[#This Row],[Total conversion value, Dollars]]/data[[#This Row],[Spend, Dollars]])</f>
        <v>25.80713974345894</v>
      </c>
      <c r="R5212" s="2">
        <v>61.199999999999996</v>
      </c>
      <c r="S5212" s="2">
        <v>21</v>
      </c>
      <c r="T5212" s="2">
        <v>4</v>
      </c>
      <c r="U5212" s="2">
        <f t="shared" si="81"/>
        <v>86.199999999999989</v>
      </c>
    </row>
    <row r="5213" spans="1:21" x14ac:dyDescent="0.2">
      <c r="A5213" t="s">
        <v>24</v>
      </c>
      <c r="B5213" s="3">
        <v>45247</v>
      </c>
      <c r="C5213" s="10" t="str">
        <f>TEXT(data[[#This Row],[Date]],"mmmm")</f>
        <v>November</v>
      </c>
      <c r="D5213" t="s">
        <v>12</v>
      </c>
      <c r="E5213" t="s">
        <v>13</v>
      </c>
      <c r="F5213" t="s">
        <v>20</v>
      </c>
      <c r="G5213" t="s">
        <v>21</v>
      </c>
      <c r="H5213" s="11">
        <v>2128</v>
      </c>
      <c r="I5213" s="11">
        <v>23.620799999999996</v>
      </c>
      <c r="J5213" s="13">
        <f>data[[#This Row],[Clicks]]/data[[#This Row],[Impressions]]</f>
        <v>1.1099999999999999E-2</v>
      </c>
      <c r="K5213" s="1">
        <v>0.95</v>
      </c>
      <c r="L5213" s="2">
        <v>22.439759999999996</v>
      </c>
      <c r="M5213">
        <v>4</v>
      </c>
      <c r="N5213" s="1">
        <f>IF(data[[#This Row],[Conversions]]=0,0,data[[#This Row],[Spend, Dollars]]/data[[#This Row],[Conversions]])</f>
        <v>5.609939999999999</v>
      </c>
      <c r="O5213" s="13">
        <f>data[[#This Row],[Conversions]]/data[[#This Row],[Clicks]]</f>
        <v>0.16934227460543252</v>
      </c>
      <c r="P5213" s="11">
        <v>130.47999999999999</v>
      </c>
      <c r="Q5213" s="11">
        <f>IF(data[[#This Row],[Spend, Dollars]]=0,0,data[[#This Row],[Total conversion value, Dollars]]/data[[#This Row],[Spend, Dollars]])</f>
        <v>5.8146789448728509</v>
      </c>
      <c r="R5213" s="2">
        <v>64.8</v>
      </c>
      <c r="S5213" s="2">
        <v>37.5</v>
      </c>
      <c r="T5213" s="2">
        <v>2</v>
      </c>
      <c r="U5213" s="2">
        <f t="shared" si="81"/>
        <v>104.3</v>
      </c>
    </row>
    <row r="5214" spans="1:21" x14ac:dyDescent="0.2">
      <c r="A5214" t="s">
        <v>24</v>
      </c>
      <c r="B5214" s="3">
        <v>45248</v>
      </c>
      <c r="C5214" s="10" t="str">
        <f>TEXT(data[[#This Row],[Date]],"mmmm")</f>
        <v>November</v>
      </c>
      <c r="D5214" t="s">
        <v>12</v>
      </c>
      <c r="E5214" t="s">
        <v>13</v>
      </c>
      <c r="F5214" t="s">
        <v>20</v>
      </c>
      <c r="G5214" t="s">
        <v>21</v>
      </c>
      <c r="H5214" s="11">
        <v>2718</v>
      </c>
      <c r="I5214" s="11">
        <v>28.267200000000003</v>
      </c>
      <c r="J5214" s="13">
        <f>data[[#This Row],[Clicks]]/data[[#This Row],[Impressions]]</f>
        <v>1.0400000000000001E-2</v>
      </c>
      <c r="K5214" s="1">
        <v>1.05</v>
      </c>
      <c r="L5214" s="2">
        <v>29.680560000000003</v>
      </c>
      <c r="M5214">
        <v>2</v>
      </c>
      <c r="N5214" s="1">
        <f>IF(data[[#This Row],[Conversions]]=0,0,data[[#This Row],[Spend, Dollars]]/data[[#This Row],[Conversions]])</f>
        <v>14.840280000000002</v>
      </c>
      <c r="O5214" s="13">
        <f>data[[#This Row],[Conversions]]/data[[#This Row],[Clicks]]</f>
        <v>7.0753382011660149E-2</v>
      </c>
      <c r="P5214" s="11">
        <v>21.6</v>
      </c>
      <c r="Q5214" s="11">
        <f>IF(data[[#This Row],[Spend, Dollars]]=0,0,data[[#This Row],[Total conversion value, Dollars]]/data[[#This Row],[Spend, Dollars]])</f>
        <v>0.727749072119933</v>
      </c>
      <c r="R5214" s="2">
        <v>49.199999999999996</v>
      </c>
      <c r="S5214" s="2">
        <v>51</v>
      </c>
      <c r="T5214" s="2">
        <v>9</v>
      </c>
      <c r="U5214" s="2">
        <f t="shared" si="81"/>
        <v>109.19999999999999</v>
      </c>
    </row>
    <row r="5215" spans="1:21" x14ac:dyDescent="0.2">
      <c r="A5215" t="s">
        <v>24</v>
      </c>
      <c r="B5215" s="3">
        <v>45249</v>
      </c>
      <c r="C5215" s="10" t="str">
        <f>TEXT(data[[#This Row],[Date]],"mmmm")</f>
        <v>November</v>
      </c>
      <c r="D5215" t="s">
        <v>12</v>
      </c>
      <c r="E5215" t="s">
        <v>13</v>
      </c>
      <c r="F5215" t="s">
        <v>20</v>
      </c>
      <c r="G5215" t="s">
        <v>21</v>
      </c>
      <c r="H5215" s="11">
        <v>3108</v>
      </c>
      <c r="I5215" s="11">
        <v>33.566400000000002</v>
      </c>
      <c r="J5215" s="13">
        <f>data[[#This Row],[Clicks]]/data[[#This Row],[Impressions]]</f>
        <v>1.0800000000000001E-2</v>
      </c>
      <c r="K5215" s="1">
        <v>0.26</v>
      </c>
      <c r="L5215" s="2">
        <v>8.7272639999999999</v>
      </c>
      <c r="M5215">
        <v>3</v>
      </c>
      <c r="N5215" s="1">
        <f>IF(data[[#This Row],[Conversions]]=0,0,data[[#This Row],[Spend, Dollars]]/data[[#This Row],[Conversions]])</f>
        <v>2.9090880000000001</v>
      </c>
      <c r="O5215" s="13">
        <f>data[[#This Row],[Conversions]]/data[[#This Row],[Clicks]]</f>
        <v>8.9375089375089367E-2</v>
      </c>
      <c r="P5215" s="11">
        <v>14.4</v>
      </c>
      <c r="Q5215" s="11">
        <f>IF(data[[#This Row],[Spend, Dollars]]=0,0,data[[#This Row],[Total conversion value, Dollars]]/data[[#This Row],[Spend, Dollars]])</f>
        <v>1.6500016500016501</v>
      </c>
      <c r="R5215" s="2">
        <v>100.8</v>
      </c>
      <c r="S5215" s="2">
        <v>36</v>
      </c>
      <c r="T5215" s="2">
        <v>6</v>
      </c>
      <c r="U5215" s="2">
        <f t="shared" si="81"/>
        <v>142.80000000000001</v>
      </c>
    </row>
    <row r="5216" spans="1:21" x14ac:dyDescent="0.2">
      <c r="A5216" t="s">
        <v>24</v>
      </c>
      <c r="B5216" s="3">
        <v>45250</v>
      </c>
      <c r="C5216" s="10" t="str">
        <f>TEXT(data[[#This Row],[Date]],"mmmm")</f>
        <v>November</v>
      </c>
      <c r="D5216" t="s">
        <v>12</v>
      </c>
      <c r="E5216" t="s">
        <v>13</v>
      </c>
      <c r="F5216" t="s">
        <v>20</v>
      </c>
      <c r="G5216" t="s">
        <v>21</v>
      </c>
      <c r="H5216" s="11">
        <v>2064</v>
      </c>
      <c r="I5216" s="11">
        <v>26.212799999999998</v>
      </c>
      <c r="J5216" s="13">
        <f>data[[#This Row],[Clicks]]/data[[#This Row],[Impressions]]</f>
        <v>1.2699999999999999E-2</v>
      </c>
      <c r="K5216" s="1">
        <v>0.90999999999999992</v>
      </c>
      <c r="L5216" s="2">
        <v>23.853647999999996</v>
      </c>
      <c r="M5216">
        <v>3</v>
      </c>
      <c r="N5216" s="1">
        <f>IF(data[[#This Row],[Conversions]]=0,0,data[[#This Row],[Spend, Dollars]]/data[[#This Row],[Conversions]])</f>
        <v>7.9512159999999987</v>
      </c>
      <c r="O5216" s="13">
        <f>data[[#This Row],[Conversions]]/data[[#This Row],[Clicks]]</f>
        <v>0.11444790331441129</v>
      </c>
      <c r="P5216" s="11">
        <v>38.64</v>
      </c>
      <c r="Q5216" s="11">
        <f>IF(data[[#This Row],[Spend, Dollars]]=0,0,data[[#This Row],[Total conversion value, Dollars]]/data[[#This Row],[Spend, Dollars]])</f>
        <v>1.6198780161424369</v>
      </c>
      <c r="R5216" s="2">
        <v>85.2</v>
      </c>
      <c r="S5216" s="2">
        <v>30</v>
      </c>
      <c r="T5216" s="2">
        <v>5</v>
      </c>
      <c r="U5216" s="2">
        <f t="shared" si="81"/>
        <v>120.2</v>
      </c>
    </row>
    <row r="5217" spans="1:21" x14ac:dyDescent="0.2">
      <c r="A5217" t="s">
        <v>24</v>
      </c>
      <c r="B5217" s="3">
        <v>45251</v>
      </c>
      <c r="C5217" s="10" t="str">
        <f>TEXT(data[[#This Row],[Date]],"mmmm")</f>
        <v>November</v>
      </c>
      <c r="D5217" t="s">
        <v>12</v>
      </c>
      <c r="E5217" t="s">
        <v>13</v>
      </c>
      <c r="F5217" t="s">
        <v>20</v>
      </c>
      <c r="G5217" t="s">
        <v>21</v>
      </c>
      <c r="H5217" s="11">
        <v>1938</v>
      </c>
      <c r="I5217" s="11">
        <v>23.837399999999995</v>
      </c>
      <c r="J5217" s="13">
        <f>data[[#This Row],[Clicks]]/data[[#This Row],[Impressions]]</f>
        <v>1.2299999999999997E-2</v>
      </c>
      <c r="K5217" s="1">
        <v>0.96000000000000008</v>
      </c>
      <c r="L5217" s="2">
        <v>22.883903999999998</v>
      </c>
      <c r="M5217">
        <v>1</v>
      </c>
      <c r="N5217" s="1">
        <f>IF(data[[#This Row],[Conversions]]=0,0,data[[#This Row],[Spend, Dollars]]/data[[#This Row],[Conversions]])</f>
        <v>22.883903999999998</v>
      </c>
      <c r="O5217" s="13">
        <f>data[[#This Row],[Conversions]]/data[[#This Row],[Clicks]]</f>
        <v>4.1950883905123887E-2</v>
      </c>
      <c r="P5217" s="11">
        <v>49.6</v>
      </c>
      <c r="Q5217" s="11">
        <f>IF(data[[#This Row],[Spend, Dollars]]=0,0,data[[#This Row],[Total conversion value, Dollars]]/data[[#This Row],[Spend, Dollars]])</f>
        <v>2.1674623350980675</v>
      </c>
      <c r="R5217" s="2">
        <v>90</v>
      </c>
      <c r="S5217" s="2">
        <v>30</v>
      </c>
      <c r="T5217" s="2">
        <v>2</v>
      </c>
      <c r="U5217" s="2">
        <f t="shared" si="81"/>
        <v>122</v>
      </c>
    </row>
    <row r="5218" spans="1:21" x14ac:dyDescent="0.2">
      <c r="A5218" t="s">
        <v>24</v>
      </c>
      <c r="B5218" s="3">
        <v>45252</v>
      </c>
      <c r="C5218" s="10" t="str">
        <f>TEXT(data[[#This Row],[Date]],"mmmm")</f>
        <v>November</v>
      </c>
      <c r="D5218" t="s">
        <v>12</v>
      </c>
      <c r="E5218" t="s">
        <v>13</v>
      </c>
      <c r="F5218" t="s">
        <v>20</v>
      </c>
      <c r="G5218" t="s">
        <v>21</v>
      </c>
      <c r="H5218" s="11">
        <v>3275</v>
      </c>
      <c r="I5218" s="11">
        <v>41.92</v>
      </c>
      <c r="J5218" s="13">
        <f>data[[#This Row],[Clicks]]/data[[#This Row],[Impressions]]</f>
        <v>1.2800000000000001E-2</v>
      </c>
      <c r="K5218" s="1">
        <v>0.49999999999999994</v>
      </c>
      <c r="L5218" s="2">
        <v>20.959999999999997</v>
      </c>
      <c r="M5218">
        <v>2</v>
      </c>
      <c r="N5218" s="1">
        <f>IF(data[[#This Row],[Conversions]]=0,0,data[[#This Row],[Spend, Dollars]]/data[[#This Row],[Conversions]])</f>
        <v>10.479999999999999</v>
      </c>
      <c r="O5218" s="13">
        <f>data[[#This Row],[Conversions]]/data[[#This Row],[Clicks]]</f>
        <v>4.7709923664122134E-2</v>
      </c>
      <c r="P5218" s="11">
        <v>105.84</v>
      </c>
      <c r="Q5218" s="11">
        <f>IF(data[[#This Row],[Spend, Dollars]]=0,0,data[[#This Row],[Total conversion value, Dollars]]/data[[#This Row],[Spend, Dollars]])</f>
        <v>5.0496183206106879</v>
      </c>
      <c r="R5218" s="2">
        <v>79.2</v>
      </c>
      <c r="S5218" s="2">
        <v>27</v>
      </c>
      <c r="T5218" s="2">
        <v>4</v>
      </c>
      <c r="U5218" s="2">
        <f t="shared" si="81"/>
        <v>110.2</v>
      </c>
    </row>
    <row r="5219" spans="1:21" x14ac:dyDescent="0.2">
      <c r="A5219" t="s">
        <v>24</v>
      </c>
      <c r="B5219" s="3">
        <v>45253</v>
      </c>
      <c r="C5219" s="10" t="str">
        <f>TEXT(data[[#This Row],[Date]],"mmmm")</f>
        <v>November</v>
      </c>
      <c r="D5219" t="s">
        <v>12</v>
      </c>
      <c r="E5219" t="s">
        <v>13</v>
      </c>
      <c r="F5219" t="s">
        <v>20</v>
      </c>
      <c r="G5219" t="s">
        <v>21</v>
      </c>
      <c r="H5219" s="11">
        <v>2157</v>
      </c>
      <c r="I5219" s="11">
        <v>23.942700000000006</v>
      </c>
      <c r="J5219" s="13">
        <f>data[[#This Row],[Clicks]]/data[[#This Row],[Impressions]]</f>
        <v>1.1100000000000002E-2</v>
      </c>
      <c r="K5219" s="1">
        <v>1.31</v>
      </c>
      <c r="L5219" s="2">
        <v>31.364937000000008</v>
      </c>
      <c r="M5219">
        <v>3</v>
      </c>
      <c r="N5219" s="1">
        <f>IF(data[[#This Row],[Conversions]]=0,0,data[[#This Row],[Spend, Dollars]]/data[[#This Row],[Conversions]])</f>
        <v>10.454979000000003</v>
      </c>
      <c r="O5219" s="13">
        <f>data[[#This Row],[Conversions]]/data[[#This Row],[Clicks]]</f>
        <v>0.12529915172474279</v>
      </c>
      <c r="P5219" s="11">
        <v>83.44</v>
      </c>
      <c r="Q5219" s="11">
        <f>IF(data[[#This Row],[Spend, Dollars]]=0,0,data[[#This Row],[Total conversion value, Dollars]]/data[[#This Row],[Spend, Dollars]])</f>
        <v>2.660295475804717</v>
      </c>
      <c r="R5219" s="2">
        <v>96</v>
      </c>
      <c r="S5219" s="2">
        <v>43.5</v>
      </c>
      <c r="T5219" s="2">
        <v>7</v>
      </c>
      <c r="U5219" s="2">
        <f t="shared" si="81"/>
        <v>146.5</v>
      </c>
    </row>
    <row r="5220" spans="1:21" x14ac:dyDescent="0.2">
      <c r="A5220" t="s">
        <v>24</v>
      </c>
      <c r="B5220" s="3">
        <v>45254</v>
      </c>
      <c r="C5220" s="10" t="str">
        <f>TEXT(data[[#This Row],[Date]],"mmmm")</f>
        <v>November</v>
      </c>
      <c r="D5220" t="s">
        <v>12</v>
      </c>
      <c r="E5220" t="s">
        <v>13</v>
      </c>
      <c r="F5220" t="s">
        <v>20</v>
      </c>
      <c r="G5220" t="s">
        <v>21</v>
      </c>
      <c r="H5220" s="11">
        <v>2632</v>
      </c>
      <c r="I5220" s="11">
        <v>34.479199999999999</v>
      </c>
      <c r="J5220" s="13">
        <f>data[[#This Row],[Clicks]]/data[[#This Row],[Impressions]]</f>
        <v>1.3099999999999999E-2</v>
      </c>
      <c r="K5220" s="1">
        <v>1.04</v>
      </c>
      <c r="L5220" s="2">
        <v>35.858367999999999</v>
      </c>
      <c r="M5220">
        <v>2</v>
      </c>
      <c r="N5220" s="1">
        <f>IF(data[[#This Row],[Conversions]]=0,0,data[[#This Row],[Spend, Dollars]]/data[[#This Row],[Conversions]])</f>
        <v>17.929183999999999</v>
      </c>
      <c r="O5220" s="13">
        <f>data[[#This Row],[Conversions]]/data[[#This Row],[Clicks]]</f>
        <v>5.8005986217777673E-2</v>
      </c>
      <c r="P5220" s="11">
        <v>48.720000000000006</v>
      </c>
      <c r="Q5220" s="11">
        <f>IF(data[[#This Row],[Spend, Dollars]]=0,0,data[[#This Row],[Total conversion value, Dollars]]/data[[#This Row],[Spend, Dollars]])</f>
        <v>1.3586786771779464</v>
      </c>
      <c r="R5220" s="2">
        <v>87.6</v>
      </c>
      <c r="S5220" s="2">
        <v>43.5</v>
      </c>
      <c r="T5220" s="2">
        <v>9</v>
      </c>
      <c r="U5220" s="2">
        <f t="shared" si="81"/>
        <v>140.1</v>
      </c>
    </row>
    <row r="5221" spans="1:21" x14ac:dyDescent="0.2">
      <c r="A5221" t="s">
        <v>24</v>
      </c>
      <c r="B5221" s="3">
        <v>45255</v>
      </c>
      <c r="C5221" s="10" t="str">
        <f>TEXT(data[[#This Row],[Date]],"mmmm")</f>
        <v>November</v>
      </c>
      <c r="D5221" t="s">
        <v>12</v>
      </c>
      <c r="E5221" t="s">
        <v>13</v>
      </c>
      <c r="F5221" t="s">
        <v>20</v>
      </c>
      <c r="G5221" t="s">
        <v>21</v>
      </c>
      <c r="H5221" s="11">
        <v>2438</v>
      </c>
      <c r="I5221" s="11">
        <v>27.793200000000002</v>
      </c>
      <c r="J5221" s="13">
        <f>data[[#This Row],[Clicks]]/data[[#This Row],[Impressions]]</f>
        <v>1.14E-2</v>
      </c>
      <c r="K5221" s="1">
        <v>1.3599999999999999</v>
      </c>
      <c r="L5221" s="2">
        <v>37.798752</v>
      </c>
      <c r="M5221">
        <v>2</v>
      </c>
      <c r="N5221" s="1">
        <f>IF(data[[#This Row],[Conversions]]=0,0,data[[#This Row],[Spend, Dollars]]/data[[#This Row],[Conversions]])</f>
        <v>18.899376</v>
      </c>
      <c r="O5221" s="13">
        <f>data[[#This Row],[Conversions]]/data[[#This Row],[Clicks]]</f>
        <v>7.196004778147172E-2</v>
      </c>
      <c r="P5221" s="11">
        <v>20.8</v>
      </c>
      <c r="Q5221" s="11">
        <f>IF(data[[#This Row],[Spend, Dollars]]=0,0,data[[#This Row],[Total conversion value, Dollars]]/data[[#This Row],[Spend, Dollars]])</f>
        <v>0.55028271832890141</v>
      </c>
      <c r="R5221" s="2">
        <v>100.8</v>
      </c>
      <c r="S5221" s="2">
        <v>40.5</v>
      </c>
      <c r="T5221" s="2">
        <v>2</v>
      </c>
      <c r="U5221" s="2">
        <f t="shared" si="81"/>
        <v>143.30000000000001</v>
      </c>
    </row>
    <row r="5222" spans="1:21" x14ac:dyDescent="0.2">
      <c r="A5222" t="s">
        <v>24</v>
      </c>
      <c r="B5222" s="3">
        <v>45256</v>
      </c>
      <c r="C5222" s="10" t="str">
        <f>TEXT(data[[#This Row],[Date]],"mmmm")</f>
        <v>November</v>
      </c>
      <c r="D5222" t="s">
        <v>12</v>
      </c>
      <c r="E5222" t="s">
        <v>13</v>
      </c>
      <c r="F5222" t="s">
        <v>20</v>
      </c>
      <c r="G5222" t="s">
        <v>21</v>
      </c>
      <c r="H5222" s="11">
        <v>2866</v>
      </c>
      <c r="I5222" s="11">
        <v>33.818799999999996</v>
      </c>
      <c r="J5222" s="13">
        <f>data[[#This Row],[Clicks]]/data[[#This Row],[Impressions]]</f>
        <v>1.1799999999999998E-2</v>
      </c>
      <c r="K5222" s="1">
        <v>1.22</v>
      </c>
      <c r="L5222" s="2">
        <v>41.258935999999991</v>
      </c>
      <c r="M5222">
        <v>3</v>
      </c>
      <c r="N5222" s="1">
        <f>IF(data[[#This Row],[Conversions]]=0,0,data[[#This Row],[Spend, Dollars]]/data[[#This Row],[Conversions]])</f>
        <v>13.752978666666664</v>
      </c>
      <c r="O5222" s="13">
        <f>data[[#This Row],[Conversions]]/data[[#This Row],[Clicks]]</f>
        <v>8.8708055874247474E-2</v>
      </c>
      <c r="P5222" s="11">
        <v>125.44</v>
      </c>
      <c r="Q5222" s="11">
        <f>IF(data[[#This Row],[Spend, Dollars]]=0,0,data[[#This Row],[Total conversion value, Dollars]]/data[[#This Row],[Spend, Dollars]])</f>
        <v>3.0403110734605474</v>
      </c>
      <c r="R5222" s="2">
        <v>100.8</v>
      </c>
      <c r="S5222" s="2">
        <v>40.5</v>
      </c>
      <c r="T5222" s="2">
        <v>2</v>
      </c>
      <c r="U5222" s="2">
        <f t="shared" si="81"/>
        <v>143.30000000000001</v>
      </c>
    </row>
    <row r="5223" spans="1:21" x14ac:dyDescent="0.2">
      <c r="A5223" t="s">
        <v>24</v>
      </c>
      <c r="B5223" s="3">
        <v>45257</v>
      </c>
      <c r="C5223" s="10" t="str">
        <f>TEXT(data[[#This Row],[Date]],"mmmm")</f>
        <v>November</v>
      </c>
      <c r="D5223" t="s">
        <v>12</v>
      </c>
      <c r="E5223" t="s">
        <v>13</v>
      </c>
      <c r="F5223" t="s">
        <v>20</v>
      </c>
      <c r="G5223" t="s">
        <v>21</v>
      </c>
      <c r="H5223" s="11">
        <v>3311</v>
      </c>
      <c r="I5223" s="11">
        <v>28.805700000000005</v>
      </c>
      <c r="J5223" s="13">
        <f>data[[#This Row],[Clicks]]/data[[#This Row],[Impressions]]</f>
        <v>8.7000000000000011E-3</v>
      </c>
      <c r="K5223" s="1">
        <v>0.61</v>
      </c>
      <c r="L5223" s="2">
        <v>17.571477000000002</v>
      </c>
      <c r="M5223">
        <v>2</v>
      </c>
      <c r="N5223" s="1">
        <f>IF(data[[#This Row],[Conversions]]=0,0,data[[#This Row],[Spend, Dollars]]/data[[#This Row],[Conversions]])</f>
        <v>8.7857385000000008</v>
      </c>
      <c r="O5223" s="13">
        <f>data[[#This Row],[Conversions]]/data[[#This Row],[Clicks]]</f>
        <v>6.9430702951152015E-2</v>
      </c>
      <c r="P5223" s="11">
        <v>225.68</v>
      </c>
      <c r="Q5223" s="11">
        <f>IF(data[[#This Row],[Spend, Dollars]]=0,0,data[[#This Row],[Total conversion value, Dollars]]/data[[#This Row],[Spend, Dollars]])</f>
        <v>12.843541837718023</v>
      </c>
      <c r="R5223" s="2">
        <v>91.2</v>
      </c>
      <c r="S5223" s="2">
        <v>36</v>
      </c>
      <c r="T5223" s="2">
        <v>5</v>
      </c>
      <c r="U5223" s="2">
        <f t="shared" si="81"/>
        <v>132.19999999999999</v>
      </c>
    </row>
    <row r="5224" spans="1:21" x14ac:dyDescent="0.2">
      <c r="A5224" t="s">
        <v>24</v>
      </c>
      <c r="B5224" s="3">
        <v>45258</v>
      </c>
      <c r="C5224" s="10" t="str">
        <f>TEXT(data[[#This Row],[Date]],"mmmm")</f>
        <v>November</v>
      </c>
      <c r="D5224" t="s">
        <v>12</v>
      </c>
      <c r="E5224" t="s">
        <v>13</v>
      </c>
      <c r="F5224" t="s">
        <v>20</v>
      </c>
      <c r="G5224" t="s">
        <v>21</v>
      </c>
      <c r="H5224" s="11">
        <v>2828</v>
      </c>
      <c r="I5224" s="11">
        <v>26.300399999999996</v>
      </c>
      <c r="J5224" s="13">
        <f>data[[#This Row],[Clicks]]/data[[#This Row],[Impressions]]</f>
        <v>9.2999999999999992E-3</v>
      </c>
      <c r="K5224" s="1">
        <v>0.72</v>
      </c>
      <c r="L5224" s="2">
        <v>18.936287999999998</v>
      </c>
      <c r="M5224">
        <v>4</v>
      </c>
      <c r="N5224" s="1">
        <f>IF(data[[#This Row],[Conversions]]=0,0,data[[#This Row],[Spend, Dollars]]/data[[#This Row],[Conversions]])</f>
        <v>4.7340719999999994</v>
      </c>
      <c r="O5224" s="13">
        <f>data[[#This Row],[Conversions]]/data[[#This Row],[Clicks]]</f>
        <v>0.15208894161305533</v>
      </c>
      <c r="P5224" s="11">
        <v>35.839999999999996</v>
      </c>
      <c r="Q5224" s="11">
        <f>IF(data[[#This Row],[Spend, Dollars]]=0,0,data[[#This Row],[Total conversion value, Dollars]]/data[[#This Row],[Spend, Dollars]])</f>
        <v>1.8926623845180217</v>
      </c>
      <c r="R5224" s="2">
        <v>80.399999999999991</v>
      </c>
      <c r="S5224" s="2">
        <v>40.5</v>
      </c>
      <c r="T5224" s="2">
        <v>7</v>
      </c>
      <c r="U5224" s="2">
        <f t="shared" si="81"/>
        <v>127.89999999999999</v>
      </c>
    </row>
    <row r="5225" spans="1:21" x14ac:dyDescent="0.2">
      <c r="A5225" t="s">
        <v>24</v>
      </c>
      <c r="B5225" s="3">
        <v>45259</v>
      </c>
      <c r="C5225" s="10" t="str">
        <f>TEXT(data[[#This Row],[Date]],"mmmm")</f>
        <v>November</v>
      </c>
      <c r="D5225" t="s">
        <v>12</v>
      </c>
      <c r="E5225" t="s">
        <v>13</v>
      </c>
      <c r="F5225" t="s">
        <v>20</v>
      </c>
      <c r="G5225" t="s">
        <v>21</v>
      </c>
      <c r="H5225" s="11">
        <v>2366</v>
      </c>
      <c r="I5225" s="11">
        <v>22.950200000000002</v>
      </c>
      <c r="J5225" s="13">
        <f>data[[#This Row],[Clicks]]/data[[#This Row],[Impressions]]</f>
        <v>9.7000000000000003E-3</v>
      </c>
      <c r="K5225" s="1">
        <v>0.87999999999999989</v>
      </c>
      <c r="L5225" s="2">
        <v>20.196176000000001</v>
      </c>
      <c r="M5225">
        <v>4</v>
      </c>
      <c r="N5225" s="1">
        <f>IF(data[[#This Row],[Conversions]]=0,0,data[[#This Row],[Spend, Dollars]]/data[[#This Row],[Conversions]])</f>
        <v>5.0490440000000003</v>
      </c>
      <c r="O5225" s="13">
        <f>data[[#This Row],[Conversions]]/data[[#This Row],[Clicks]]</f>
        <v>0.1742904201270577</v>
      </c>
      <c r="P5225" s="11">
        <v>89.039999999999992</v>
      </c>
      <c r="Q5225" s="11">
        <f>IF(data[[#This Row],[Spend, Dollars]]=0,0,data[[#This Row],[Total conversion value, Dollars]]/data[[#This Row],[Spend, Dollars]])</f>
        <v>4.408755400032164</v>
      </c>
      <c r="R5225" s="2">
        <v>102</v>
      </c>
      <c r="S5225" s="2">
        <v>57</v>
      </c>
      <c r="T5225" s="2">
        <v>4</v>
      </c>
      <c r="U5225" s="2">
        <f t="shared" si="81"/>
        <v>163</v>
      </c>
    </row>
    <row r="5226" spans="1:21" x14ac:dyDescent="0.2">
      <c r="A5226" t="s">
        <v>24</v>
      </c>
      <c r="B5226" s="3">
        <v>45260</v>
      </c>
      <c r="C5226" s="10" t="str">
        <f>TEXT(data[[#This Row],[Date]],"mmmm")</f>
        <v>November</v>
      </c>
      <c r="D5226" t="s">
        <v>12</v>
      </c>
      <c r="E5226" t="s">
        <v>13</v>
      </c>
      <c r="F5226" t="s">
        <v>20</v>
      </c>
      <c r="G5226" t="s">
        <v>21</v>
      </c>
      <c r="H5226" s="11">
        <v>2372</v>
      </c>
      <c r="I5226" s="11">
        <v>28.701200000000007</v>
      </c>
      <c r="J5226" s="13">
        <f>data[[#This Row],[Clicks]]/data[[#This Row],[Impressions]]</f>
        <v>1.2100000000000003E-2</v>
      </c>
      <c r="K5226" s="1">
        <v>0.33</v>
      </c>
      <c r="L5226" s="2">
        <v>9.4713960000000021</v>
      </c>
      <c r="M5226">
        <v>1</v>
      </c>
      <c r="N5226" s="1">
        <f>IF(data[[#This Row],[Conversions]]=0,0,data[[#This Row],[Spend, Dollars]]/data[[#This Row],[Conversions]])</f>
        <v>9.4713960000000021</v>
      </c>
      <c r="O5226" s="13">
        <f>data[[#This Row],[Conversions]]/data[[#This Row],[Clicks]]</f>
        <v>3.4841748777054607E-2</v>
      </c>
      <c r="P5226" s="11">
        <v>156.79999999999998</v>
      </c>
      <c r="Q5226" s="11">
        <f>IF(data[[#This Row],[Spend, Dollars]]=0,0,data[[#This Row],[Total conversion value, Dollars]]/data[[#This Row],[Spend, Dollars]])</f>
        <v>16.555109721945946</v>
      </c>
      <c r="R5226" s="2">
        <v>80.399999999999991</v>
      </c>
      <c r="S5226" s="2">
        <v>24</v>
      </c>
      <c r="T5226" s="2">
        <v>8</v>
      </c>
      <c r="U5226" s="2">
        <f t="shared" si="81"/>
        <v>112.39999999999999</v>
      </c>
    </row>
    <row r="5227" spans="1:21" x14ac:dyDescent="0.2">
      <c r="A5227" t="s">
        <v>22</v>
      </c>
      <c r="B5227" s="3">
        <v>44986</v>
      </c>
      <c r="C5227" s="10" t="str">
        <f>TEXT(data[[#This Row],[Date]],"mmmm")</f>
        <v>March</v>
      </c>
      <c r="D5227" t="s">
        <v>15</v>
      </c>
      <c r="E5227" t="s">
        <v>13</v>
      </c>
      <c r="F5227" t="s">
        <v>20</v>
      </c>
      <c r="G5227" t="s">
        <v>21</v>
      </c>
      <c r="H5227" s="11">
        <v>2205</v>
      </c>
      <c r="I5227" s="11">
        <v>22.932000000000006</v>
      </c>
      <c r="J5227" s="13">
        <f>data[[#This Row],[Clicks]]/data[[#This Row],[Impressions]]</f>
        <v>1.0400000000000003E-2</v>
      </c>
      <c r="K5227" s="1">
        <v>1.18</v>
      </c>
      <c r="L5227" s="2">
        <v>27.059760000000004</v>
      </c>
      <c r="M5227">
        <v>4</v>
      </c>
      <c r="N5227" s="1">
        <f>IF(data[[#This Row],[Conversions]]=0,0,data[[#This Row],[Spend, Dollars]]/data[[#This Row],[Conversions]])</f>
        <v>6.7649400000000011</v>
      </c>
      <c r="O5227" s="13">
        <f>data[[#This Row],[Conversions]]/data[[#This Row],[Clicks]]</f>
        <v>0.17442874585731724</v>
      </c>
      <c r="P5227" s="11">
        <v>106.39999999999999</v>
      </c>
      <c r="Q5227" s="11">
        <f>IF(data[[#This Row],[Spend, Dollars]]=0,0,data[[#This Row],[Total conversion value, Dollars]]/data[[#This Row],[Spend, Dollars]])</f>
        <v>3.9320378303429142</v>
      </c>
      <c r="R5227" s="2">
        <v>45.6</v>
      </c>
      <c r="S5227" s="2">
        <v>48</v>
      </c>
      <c r="T5227" s="2">
        <v>8</v>
      </c>
      <c r="U5227" s="2">
        <f t="shared" si="81"/>
        <v>101.6</v>
      </c>
    </row>
    <row r="5228" spans="1:21" x14ac:dyDescent="0.2">
      <c r="A5228" t="s">
        <v>22</v>
      </c>
      <c r="B5228" s="3">
        <v>44987</v>
      </c>
      <c r="C5228" s="10" t="str">
        <f>TEXT(data[[#This Row],[Date]],"mmmm")</f>
        <v>March</v>
      </c>
      <c r="D5228" t="s">
        <v>15</v>
      </c>
      <c r="E5228" t="s">
        <v>13</v>
      </c>
      <c r="F5228" t="s">
        <v>20</v>
      </c>
      <c r="G5228" t="s">
        <v>21</v>
      </c>
      <c r="H5228" s="11">
        <v>3091</v>
      </c>
      <c r="I5228" s="11">
        <v>31.528200000000002</v>
      </c>
      <c r="J5228" s="13">
        <f>data[[#This Row],[Clicks]]/data[[#This Row],[Impressions]]</f>
        <v>1.0200000000000001E-2</v>
      </c>
      <c r="K5228" s="1">
        <v>1.1299999999999999</v>
      </c>
      <c r="L5228" s="2">
        <v>35.626866</v>
      </c>
      <c r="M5228">
        <v>6</v>
      </c>
      <c r="N5228" s="1">
        <f>IF(data[[#This Row],[Conversions]]=0,0,data[[#This Row],[Spend, Dollars]]/data[[#This Row],[Conversions]])</f>
        <v>5.937811</v>
      </c>
      <c r="O5228" s="13">
        <f>data[[#This Row],[Conversions]]/data[[#This Row],[Clicks]]</f>
        <v>0.19030582145507829</v>
      </c>
      <c r="P5228" s="11">
        <v>33.6</v>
      </c>
      <c r="Q5228" s="11">
        <f>IF(data[[#This Row],[Spend, Dollars]]=0,0,data[[#This Row],[Total conversion value, Dollars]]/data[[#This Row],[Spend, Dollars]])</f>
        <v>0.94310849570658284</v>
      </c>
      <c r="R5228" s="2">
        <v>46.8</v>
      </c>
      <c r="S5228" s="2">
        <v>30</v>
      </c>
      <c r="T5228" s="2">
        <v>9</v>
      </c>
      <c r="U5228" s="2">
        <f t="shared" si="81"/>
        <v>85.8</v>
      </c>
    </row>
    <row r="5229" spans="1:21" x14ac:dyDescent="0.2">
      <c r="A5229" t="s">
        <v>22</v>
      </c>
      <c r="B5229" s="3">
        <v>44988</v>
      </c>
      <c r="C5229" s="10" t="str">
        <f>TEXT(data[[#This Row],[Date]],"mmmm")</f>
        <v>March</v>
      </c>
      <c r="D5229" t="s">
        <v>15</v>
      </c>
      <c r="E5229" t="s">
        <v>13</v>
      </c>
      <c r="F5229" t="s">
        <v>20</v>
      </c>
      <c r="G5229" t="s">
        <v>21</v>
      </c>
      <c r="H5229" s="11">
        <v>2695.2000000000003</v>
      </c>
      <c r="I5229" s="11">
        <v>38.002320000000005</v>
      </c>
      <c r="J5229" s="13">
        <f>data[[#This Row],[Clicks]]/data[[#This Row],[Impressions]]</f>
        <v>1.41E-2</v>
      </c>
      <c r="K5229" s="1">
        <v>1.06</v>
      </c>
      <c r="L5229" s="2">
        <v>40.282459200000005</v>
      </c>
      <c r="M5229">
        <v>5</v>
      </c>
      <c r="N5229" s="1">
        <f>IF(data[[#This Row],[Conversions]]=0,0,data[[#This Row],[Spend, Dollars]]/data[[#This Row],[Conversions]])</f>
        <v>8.0564918400000014</v>
      </c>
      <c r="O5229" s="13">
        <f>data[[#This Row],[Conversions]]/data[[#This Row],[Clicks]]</f>
        <v>0.13157091461784437</v>
      </c>
      <c r="P5229" s="11">
        <v>85.12</v>
      </c>
      <c r="Q5229" s="11">
        <f>IF(data[[#This Row],[Spend, Dollars]]=0,0,data[[#This Row],[Total conversion value, Dollars]]/data[[#This Row],[Spend, Dollars]])</f>
        <v>2.1130785381643231</v>
      </c>
      <c r="R5229" s="2">
        <v>51.6</v>
      </c>
      <c r="S5229" s="2">
        <v>37.5</v>
      </c>
      <c r="T5229" s="2">
        <v>11</v>
      </c>
      <c r="U5229" s="2">
        <f t="shared" si="81"/>
        <v>100.1</v>
      </c>
    </row>
    <row r="5230" spans="1:21" x14ac:dyDescent="0.2">
      <c r="A5230" t="s">
        <v>22</v>
      </c>
      <c r="B5230" s="3">
        <v>44989</v>
      </c>
      <c r="C5230" s="10" t="str">
        <f>TEXT(data[[#This Row],[Date]],"mmmm")</f>
        <v>March</v>
      </c>
      <c r="D5230" t="s">
        <v>15</v>
      </c>
      <c r="E5230" t="s">
        <v>13</v>
      </c>
      <c r="F5230" t="s">
        <v>20</v>
      </c>
      <c r="G5230" t="s">
        <v>21</v>
      </c>
      <c r="H5230" s="11">
        <v>1873.8000000000002</v>
      </c>
      <c r="I5230" s="11">
        <v>19.300140000000003</v>
      </c>
      <c r="J5230" s="13">
        <f>data[[#This Row],[Clicks]]/data[[#This Row],[Impressions]]</f>
        <v>1.03E-2</v>
      </c>
      <c r="K5230" s="1">
        <v>0.62</v>
      </c>
      <c r="L5230" s="2">
        <v>11.966086800000001</v>
      </c>
      <c r="M5230">
        <v>2</v>
      </c>
      <c r="N5230" s="1">
        <f>IF(data[[#This Row],[Conversions]]=0,0,data[[#This Row],[Spend, Dollars]]/data[[#This Row],[Conversions]])</f>
        <v>5.9830434000000006</v>
      </c>
      <c r="O5230" s="13">
        <f>data[[#This Row],[Conversions]]/data[[#This Row],[Clicks]]</f>
        <v>0.10362619131260187</v>
      </c>
      <c r="P5230" s="11">
        <v>57.120000000000005</v>
      </c>
      <c r="Q5230" s="11">
        <f>IF(data[[#This Row],[Spend, Dollars]]=0,0,data[[#This Row],[Total conversion value, Dollars]]/data[[#This Row],[Spend, Dollars]])</f>
        <v>4.7734903611095314</v>
      </c>
      <c r="R5230" s="2">
        <v>84</v>
      </c>
      <c r="S5230" s="2">
        <v>13.5</v>
      </c>
      <c r="T5230" s="2">
        <v>5</v>
      </c>
      <c r="U5230" s="2">
        <f t="shared" si="81"/>
        <v>102.5</v>
      </c>
    </row>
    <row r="5231" spans="1:21" x14ac:dyDescent="0.2">
      <c r="A5231" t="s">
        <v>22</v>
      </c>
      <c r="B5231" s="3">
        <v>44990</v>
      </c>
      <c r="C5231" s="10" t="str">
        <f>TEXT(data[[#This Row],[Date]],"mmmm")</f>
        <v>March</v>
      </c>
      <c r="D5231" t="s">
        <v>15</v>
      </c>
      <c r="E5231" t="s">
        <v>13</v>
      </c>
      <c r="F5231" t="s">
        <v>20</v>
      </c>
      <c r="G5231" t="s">
        <v>21</v>
      </c>
      <c r="H5231" s="11">
        <v>2597.4</v>
      </c>
      <c r="I5231" s="11">
        <v>30.649319999999999</v>
      </c>
      <c r="J5231" s="13">
        <f>data[[#This Row],[Clicks]]/data[[#This Row],[Impressions]]</f>
        <v>1.18E-2</v>
      </c>
      <c r="K5231" s="1">
        <v>1.0599999999999998</v>
      </c>
      <c r="L5231" s="2">
        <v>32.488279199999994</v>
      </c>
      <c r="M5231">
        <v>2</v>
      </c>
      <c r="N5231" s="1">
        <f>IF(data[[#This Row],[Conversions]]=0,0,data[[#This Row],[Spend, Dollars]]/data[[#This Row],[Conversions]])</f>
        <v>16.244139599999997</v>
      </c>
      <c r="O5231" s="13">
        <f>data[[#This Row],[Conversions]]/data[[#This Row],[Clicks]]</f>
        <v>6.5254302542438136E-2</v>
      </c>
      <c r="P5231" s="11">
        <v>14.4</v>
      </c>
      <c r="Q5231" s="11">
        <f>IF(data[[#This Row],[Spend, Dollars]]=0,0,data[[#This Row],[Total conversion value, Dollars]]/data[[#This Row],[Spend, Dollars]])</f>
        <v>0.44323677198637235</v>
      </c>
      <c r="R5231" s="2">
        <v>31.2</v>
      </c>
      <c r="S5231" s="2">
        <v>28.5</v>
      </c>
      <c r="T5231" s="2">
        <v>8</v>
      </c>
      <c r="U5231" s="2">
        <f t="shared" si="81"/>
        <v>67.7</v>
      </c>
    </row>
    <row r="5232" spans="1:21" x14ac:dyDescent="0.2">
      <c r="A5232" t="s">
        <v>22</v>
      </c>
      <c r="B5232" s="3">
        <v>44991</v>
      </c>
      <c r="C5232" s="10" t="str">
        <f>TEXT(data[[#This Row],[Date]],"mmmm")</f>
        <v>March</v>
      </c>
      <c r="D5232" t="s">
        <v>15</v>
      </c>
      <c r="E5232" t="s">
        <v>13</v>
      </c>
      <c r="F5232" t="s">
        <v>20</v>
      </c>
      <c r="G5232" t="s">
        <v>21</v>
      </c>
      <c r="H5232" s="11">
        <v>2863.2000000000003</v>
      </c>
      <c r="I5232" s="11">
        <v>35.217360000000006</v>
      </c>
      <c r="J5232" s="13">
        <f>data[[#This Row],[Clicks]]/data[[#This Row],[Impressions]]</f>
        <v>1.2300000000000002E-2</v>
      </c>
      <c r="K5232" s="1">
        <v>0.24999999999999997</v>
      </c>
      <c r="L5232" s="2">
        <v>8.8043399999999998</v>
      </c>
      <c r="M5232">
        <v>0</v>
      </c>
      <c r="N5232" s="1">
        <f>IF(data[[#This Row],[Conversions]]=0,0,data[[#This Row],[Spend, Dollars]]/data[[#This Row],[Conversions]])</f>
        <v>0</v>
      </c>
      <c r="O5232" s="13">
        <f>data[[#This Row],[Conversions]]/data[[#This Row],[Clicks]]</f>
        <v>0</v>
      </c>
      <c r="P5232" s="11">
        <v>127.67999999999999</v>
      </c>
      <c r="Q5232" s="11">
        <f>IF(data[[#This Row],[Spend, Dollars]]=0,0,data[[#This Row],[Total conversion value, Dollars]]/data[[#This Row],[Spend, Dollars]])</f>
        <v>14.501938816538207</v>
      </c>
      <c r="R5232" s="2">
        <v>64.8</v>
      </c>
      <c r="S5232" s="2">
        <v>10.5</v>
      </c>
      <c r="T5232" s="2">
        <v>9</v>
      </c>
      <c r="U5232" s="2">
        <f t="shared" si="81"/>
        <v>84.3</v>
      </c>
    </row>
    <row r="5233" spans="1:21" x14ac:dyDescent="0.2">
      <c r="A5233" t="s">
        <v>22</v>
      </c>
      <c r="B5233" s="3">
        <v>44992</v>
      </c>
      <c r="C5233" s="10" t="str">
        <f>TEXT(data[[#This Row],[Date]],"mmmm")</f>
        <v>March</v>
      </c>
      <c r="D5233" t="s">
        <v>15</v>
      </c>
      <c r="E5233" t="s">
        <v>13</v>
      </c>
      <c r="F5233" t="s">
        <v>20</v>
      </c>
      <c r="G5233" t="s">
        <v>21</v>
      </c>
      <c r="H5233" s="11">
        <v>1902.2</v>
      </c>
      <c r="I5233" s="11">
        <v>21.685080000000003</v>
      </c>
      <c r="J5233" s="13">
        <f>data[[#This Row],[Clicks]]/data[[#This Row],[Impressions]]</f>
        <v>1.14E-2</v>
      </c>
      <c r="K5233" s="1">
        <v>1.2799999999999998</v>
      </c>
      <c r="L5233" s="2">
        <v>27.756902399999998</v>
      </c>
      <c r="M5233">
        <v>0</v>
      </c>
      <c r="N5233" s="1">
        <f>IF(data[[#This Row],[Conversions]]=0,0,data[[#This Row],[Spend, Dollars]]/data[[#This Row],[Conversions]])</f>
        <v>0</v>
      </c>
      <c r="O5233" s="13">
        <f>data[[#This Row],[Conversions]]/data[[#This Row],[Clicks]]</f>
        <v>0</v>
      </c>
      <c r="P5233" s="11">
        <v>3.2</v>
      </c>
      <c r="Q5233" s="11">
        <f>IF(data[[#This Row],[Spend, Dollars]]=0,0,data[[#This Row],[Total conversion value, Dollars]]/data[[#This Row],[Spend, Dollars]])</f>
        <v>0.11528663947746563</v>
      </c>
      <c r="R5233" s="2">
        <v>30</v>
      </c>
      <c r="S5233" s="2">
        <v>1.5</v>
      </c>
      <c r="T5233" s="2">
        <v>8</v>
      </c>
      <c r="U5233" s="2">
        <f t="shared" si="81"/>
        <v>39.5</v>
      </c>
    </row>
    <row r="5234" spans="1:21" x14ac:dyDescent="0.2">
      <c r="A5234" t="s">
        <v>22</v>
      </c>
      <c r="B5234" s="3">
        <v>44993</v>
      </c>
      <c r="C5234" s="10" t="str">
        <f>TEXT(data[[#This Row],[Date]],"mmmm")</f>
        <v>March</v>
      </c>
      <c r="D5234" t="s">
        <v>15</v>
      </c>
      <c r="E5234" t="s">
        <v>13</v>
      </c>
      <c r="F5234" t="s">
        <v>20</v>
      </c>
      <c r="G5234" t="s">
        <v>21</v>
      </c>
      <c r="H5234" s="11">
        <v>1918.2</v>
      </c>
      <c r="I5234" s="11">
        <v>28.58118</v>
      </c>
      <c r="J5234" s="13">
        <f>data[[#This Row],[Clicks]]/data[[#This Row],[Impressions]]</f>
        <v>1.49E-2</v>
      </c>
      <c r="K5234" s="1">
        <v>0.78</v>
      </c>
      <c r="L5234" s="2">
        <v>22.293320399999999</v>
      </c>
      <c r="M5234">
        <v>2</v>
      </c>
      <c r="N5234" s="1">
        <f>IF(data[[#This Row],[Conversions]]=0,0,data[[#This Row],[Spend, Dollars]]/data[[#This Row],[Conversions]])</f>
        <v>11.146660199999999</v>
      </c>
      <c r="O5234" s="13">
        <f>data[[#This Row],[Conversions]]/data[[#This Row],[Clicks]]</f>
        <v>6.9976117151216294E-2</v>
      </c>
      <c r="P5234" s="11">
        <v>0</v>
      </c>
      <c r="Q5234" s="11">
        <f>IF(data[[#This Row],[Spend, Dollars]]=0,0,data[[#This Row],[Total conversion value, Dollars]]/data[[#This Row],[Spend, Dollars]])</f>
        <v>0</v>
      </c>
      <c r="R5234" s="2">
        <v>61.199999999999996</v>
      </c>
      <c r="S5234" s="2">
        <v>19.5</v>
      </c>
      <c r="T5234" s="2">
        <v>8</v>
      </c>
      <c r="U5234" s="2">
        <f t="shared" si="81"/>
        <v>88.699999999999989</v>
      </c>
    </row>
    <row r="5235" spans="1:21" x14ac:dyDescent="0.2">
      <c r="A5235" t="s">
        <v>22</v>
      </c>
      <c r="B5235" s="3">
        <v>44994</v>
      </c>
      <c r="C5235" s="10" t="str">
        <f>TEXT(data[[#This Row],[Date]],"mmmm")</f>
        <v>March</v>
      </c>
      <c r="D5235" t="s">
        <v>15</v>
      </c>
      <c r="E5235" t="s">
        <v>13</v>
      </c>
      <c r="F5235" t="s">
        <v>20</v>
      </c>
      <c r="G5235" t="s">
        <v>21</v>
      </c>
      <c r="H5235" s="11">
        <v>2058.1999999999998</v>
      </c>
      <c r="I5235" s="11">
        <v>18.523800000000001</v>
      </c>
      <c r="J5235" s="13">
        <f>data[[#This Row],[Clicks]]/data[[#This Row],[Impressions]]</f>
        <v>9.0000000000000011E-3</v>
      </c>
      <c r="K5235" s="1">
        <v>0.80999999999999994</v>
      </c>
      <c r="L5235" s="2">
        <v>15.004277999999999</v>
      </c>
      <c r="M5235">
        <v>3</v>
      </c>
      <c r="N5235" s="1">
        <f>IF(data[[#This Row],[Conversions]]=0,0,data[[#This Row],[Spend, Dollars]]/data[[#This Row],[Conversions]])</f>
        <v>5.0014259999999995</v>
      </c>
      <c r="O5235" s="13">
        <f>data[[#This Row],[Conversions]]/data[[#This Row],[Clicks]]</f>
        <v>0.16195381077316748</v>
      </c>
      <c r="P5235" s="11">
        <v>2.4000000000000004</v>
      </c>
      <c r="Q5235" s="11">
        <f>IF(data[[#This Row],[Spend, Dollars]]=0,0,data[[#This Row],[Total conversion value, Dollars]]/data[[#This Row],[Spend, Dollars]])</f>
        <v>0.15995438101053583</v>
      </c>
      <c r="R5235" s="2">
        <v>48</v>
      </c>
      <c r="S5235" s="2">
        <v>28.5</v>
      </c>
      <c r="T5235" s="2">
        <v>12</v>
      </c>
      <c r="U5235" s="2">
        <f t="shared" si="81"/>
        <v>88.5</v>
      </c>
    </row>
    <row r="5236" spans="1:21" x14ac:dyDescent="0.2">
      <c r="A5236" t="s">
        <v>22</v>
      </c>
      <c r="B5236" s="3">
        <v>44995</v>
      </c>
      <c r="C5236" s="10" t="str">
        <f>TEXT(data[[#This Row],[Date]],"mmmm")</f>
        <v>March</v>
      </c>
      <c r="D5236" t="s">
        <v>15</v>
      </c>
      <c r="E5236" t="s">
        <v>13</v>
      </c>
      <c r="F5236" t="s">
        <v>20</v>
      </c>
      <c r="G5236" t="s">
        <v>21</v>
      </c>
      <c r="H5236" s="11">
        <v>1818</v>
      </c>
      <c r="I5236" s="11">
        <v>21.997799999999998</v>
      </c>
      <c r="J5236" s="13">
        <f>data[[#This Row],[Clicks]]/data[[#This Row],[Impressions]]</f>
        <v>1.21E-2</v>
      </c>
      <c r="K5236" s="1">
        <v>0.21</v>
      </c>
      <c r="L5236" s="2">
        <v>4.6195379999999995</v>
      </c>
      <c r="M5236">
        <v>4</v>
      </c>
      <c r="N5236" s="1">
        <f>IF(data[[#This Row],[Conversions]]=0,0,data[[#This Row],[Spend, Dollars]]/data[[#This Row],[Conversions]])</f>
        <v>1.1548844999999999</v>
      </c>
      <c r="O5236" s="13">
        <f>data[[#This Row],[Conversions]]/data[[#This Row],[Clicks]]</f>
        <v>0.18183636545472731</v>
      </c>
      <c r="P5236" s="11">
        <v>117.04</v>
      </c>
      <c r="Q5236" s="11">
        <f>IF(data[[#This Row],[Spend, Dollars]]=0,0,data[[#This Row],[Total conversion value, Dollars]]/data[[#This Row],[Spend, Dollars]])</f>
        <v>25.335866920025339</v>
      </c>
      <c r="R5236" s="2">
        <v>63.599999999999994</v>
      </c>
      <c r="S5236" s="2">
        <v>7.5</v>
      </c>
      <c r="T5236" s="2">
        <v>4</v>
      </c>
      <c r="U5236" s="2">
        <f t="shared" si="81"/>
        <v>75.099999999999994</v>
      </c>
    </row>
    <row r="5237" spans="1:21" x14ac:dyDescent="0.2">
      <c r="A5237" t="s">
        <v>22</v>
      </c>
      <c r="B5237" s="3">
        <v>44996</v>
      </c>
      <c r="C5237" s="10" t="str">
        <f>TEXT(data[[#This Row],[Date]],"mmmm")</f>
        <v>March</v>
      </c>
      <c r="D5237" t="s">
        <v>15</v>
      </c>
      <c r="E5237" t="s">
        <v>13</v>
      </c>
      <c r="F5237" t="s">
        <v>20</v>
      </c>
      <c r="G5237" t="s">
        <v>21</v>
      </c>
      <c r="H5237" s="11">
        <v>1990.4</v>
      </c>
      <c r="I5237" s="11">
        <v>25.676160000000003</v>
      </c>
      <c r="J5237" s="13">
        <f>data[[#This Row],[Clicks]]/data[[#This Row],[Impressions]]</f>
        <v>1.2900000000000002E-2</v>
      </c>
      <c r="K5237" s="1">
        <v>0.53</v>
      </c>
      <c r="L5237" s="2">
        <v>13.608364800000002</v>
      </c>
      <c r="M5237">
        <v>1</v>
      </c>
      <c r="N5237" s="1">
        <f>IF(data[[#This Row],[Conversions]]=0,0,data[[#This Row],[Spend, Dollars]]/data[[#This Row],[Conversions]])</f>
        <v>13.608364800000002</v>
      </c>
      <c r="O5237" s="13">
        <f>data[[#This Row],[Conversions]]/data[[#This Row],[Clicks]]</f>
        <v>3.8946633764550459E-2</v>
      </c>
      <c r="P5237" s="11">
        <v>41.44</v>
      </c>
      <c r="Q5237" s="11">
        <f>IF(data[[#This Row],[Spend, Dollars]]=0,0,data[[#This Row],[Total conversion value, Dollars]]/data[[#This Row],[Spend, Dollars]])</f>
        <v>3.0451858550999451</v>
      </c>
      <c r="R5237" s="2">
        <v>28.799999999999997</v>
      </c>
      <c r="S5237" s="2">
        <v>0</v>
      </c>
      <c r="T5237" s="2">
        <v>10</v>
      </c>
      <c r="U5237" s="2">
        <f t="shared" si="81"/>
        <v>38.799999999999997</v>
      </c>
    </row>
    <row r="5238" spans="1:21" x14ac:dyDescent="0.2">
      <c r="A5238" t="s">
        <v>22</v>
      </c>
      <c r="B5238" s="3">
        <v>44997</v>
      </c>
      <c r="C5238" s="10" t="str">
        <f>TEXT(data[[#This Row],[Date]],"mmmm")</f>
        <v>March</v>
      </c>
      <c r="D5238" t="s">
        <v>15</v>
      </c>
      <c r="E5238" t="s">
        <v>13</v>
      </c>
      <c r="F5238" t="s">
        <v>20</v>
      </c>
      <c r="G5238" t="s">
        <v>21</v>
      </c>
      <c r="H5238" s="11">
        <v>1509</v>
      </c>
      <c r="I5238" s="11">
        <v>12.072000000000001</v>
      </c>
      <c r="J5238" s="13">
        <f>data[[#This Row],[Clicks]]/data[[#This Row],[Impressions]]</f>
        <v>8.0000000000000002E-3</v>
      </c>
      <c r="K5238" s="1">
        <v>3.0000000000000027E-2</v>
      </c>
      <c r="L5238" s="2">
        <v>0.36216000000000037</v>
      </c>
      <c r="M5238">
        <v>6</v>
      </c>
      <c r="N5238" s="1">
        <f>IF(data[[#This Row],[Conversions]]=0,0,data[[#This Row],[Spend, Dollars]]/data[[#This Row],[Conversions]])</f>
        <v>6.0360000000000059E-2</v>
      </c>
      <c r="O5238" s="13">
        <f>data[[#This Row],[Conversions]]/data[[#This Row],[Clicks]]</f>
        <v>0.49701789264413515</v>
      </c>
      <c r="P5238" s="11">
        <v>19.200000000000003</v>
      </c>
      <c r="Q5238" s="11">
        <f>IF(data[[#This Row],[Spend, Dollars]]=0,0,data[[#This Row],[Total conversion value, Dollars]]/data[[#This Row],[Spend, Dollars]])</f>
        <v>53.015241882041039</v>
      </c>
      <c r="R5238" s="2">
        <v>38.4</v>
      </c>
      <c r="S5238" s="2">
        <v>31.5</v>
      </c>
      <c r="T5238" s="2">
        <v>10</v>
      </c>
      <c r="U5238" s="2">
        <f t="shared" si="81"/>
        <v>79.900000000000006</v>
      </c>
    </row>
    <row r="5239" spans="1:21" x14ac:dyDescent="0.2">
      <c r="A5239" t="s">
        <v>22</v>
      </c>
      <c r="B5239" s="3">
        <v>44998</v>
      </c>
      <c r="C5239" s="10" t="str">
        <f>TEXT(data[[#This Row],[Date]],"mmmm")</f>
        <v>March</v>
      </c>
      <c r="D5239" t="s">
        <v>15</v>
      </c>
      <c r="E5239" t="s">
        <v>13</v>
      </c>
      <c r="F5239" t="s">
        <v>20</v>
      </c>
      <c r="G5239" t="s">
        <v>21</v>
      </c>
      <c r="H5239" s="11">
        <v>1701.6000000000001</v>
      </c>
      <c r="I5239" s="11">
        <v>22.120800000000003</v>
      </c>
      <c r="J5239" s="13">
        <f>data[[#This Row],[Clicks]]/data[[#This Row],[Impressions]]</f>
        <v>1.3000000000000001E-2</v>
      </c>
      <c r="K5239" s="1">
        <v>1.02</v>
      </c>
      <c r="L5239" s="2">
        <v>22.563216000000004</v>
      </c>
      <c r="M5239">
        <v>3</v>
      </c>
      <c r="N5239" s="1">
        <f>IF(data[[#This Row],[Conversions]]=0,0,data[[#This Row],[Spend, Dollars]]/data[[#This Row],[Conversions]])</f>
        <v>7.5210720000000011</v>
      </c>
      <c r="O5239" s="13">
        <f>data[[#This Row],[Conversions]]/data[[#This Row],[Clicks]]</f>
        <v>0.13561896495605943</v>
      </c>
      <c r="P5239" s="11">
        <v>87.36</v>
      </c>
      <c r="Q5239" s="11">
        <f>IF(data[[#This Row],[Spend, Dollars]]=0,0,data[[#This Row],[Total conversion value, Dollars]]/data[[#This Row],[Spend, Dollars]])</f>
        <v>3.8717884897259318</v>
      </c>
      <c r="R5239" s="2">
        <v>43.199999999999996</v>
      </c>
      <c r="S5239" s="2">
        <v>34.5</v>
      </c>
      <c r="T5239" s="2">
        <v>4</v>
      </c>
      <c r="U5239" s="2">
        <f t="shared" si="81"/>
        <v>81.699999999999989</v>
      </c>
    </row>
    <row r="5240" spans="1:21" x14ac:dyDescent="0.2">
      <c r="A5240" t="s">
        <v>22</v>
      </c>
      <c r="B5240" s="3">
        <v>44999</v>
      </c>
      <c r="C5240" s="10" t="str">
        <f>TEXT(data[[#This Row],[Date]],"mmmm")</f>
        <v>March</v>
      </c>
      <c r="D5240" t="s">
        <v>15</v>
      </c>
      <c r="E5240" t="s">
        <v>13</v>
      </c>
      <c r="F5240" t="s">
        <v>20</v>
      </c>
      <c r="G5240" t="s">
        <v>21</v>
      </c>
      <c r="H5240" s="11">
        <v>2694.4</v>
      </c>
      <c r="I5240" s="11">
        <v>29.638400000000004</v>
      </c>
      <c r="J5240" s="13">
        <f>data[[#This Row],[Clicks]]/data[[#This Row],[Impressions]]</f>
        <v>1.1000000000000001E-2</v>
      </c>
      <c r="K5240" s="1">
        <v>0.72</v>
      </c>
      <c r="L5240" s="2">
        <v>21.339648000000004</v>
      </c>
      <c r="M5240">
        <v>4</v>
      </c>
      <c r="N5240" s="1">
        <f>IF(data[[#This Row],[Conversions]]=0,0,data[[#This Row],[Spend, Dollars]]/data[[#This Row],[Conversions]])</f>
        <v>5.334912000000001</v>
      </c>
      <c r="O5240" s="13">
        <f>data[[#This Row],[Conversions]]/data[[#This Row],[Clicks]]</f>
        <v>0.13496005182465989</v>
      </c>
      <c r="P5240" s="11">
        <v>29.6</v>
      </c>
      <c r="Q5240" s="11">
        <f>IF(data[[#This Row],[Spend, Dollars]]=0,0,data[[#This Row],[Total conversion value, Dollars]]/data[[#This Row],[Spend, Dollars]])</f>
        <v>1.3870894215312266</v>
      </c>
      <c r="R5240" s="2">
        <v>55.199999999999996</v>
      </c>
      <c r="S5240" s="2">
        <v>21</v>
      </c>
      <c r="T5240" s="2">
        <v>8</v>
      </c>
      <c r="U5240" s="2">
        <f t="shared" si="81"/>
        <v>84.199999999999989</v>
      </c>
    </row>
    <row r="5241" spans="1:21" x14ac:dyDescent="0.2">
      <c r="A5241" t="s">
        <v>22</v>
      </c>
      <c r="B5241" s="3">
        <v>45000</v>
      </c>
      <c r="C5241" s="10" t="str">
        <f>TEXT(data[[#This Row],[Date]],"mmmm")</f>
        <v>March</v>
      </c>
      <c r="D5241" t="s">
        <v>15</v>
      </c>
      <c r="E5241" t="s">
        <v>13</v>
      </c>
      <c r="F5241" t="s">
        <v>20</v>
      </c>
      <c r="G5241" t="s">
        <v>21</v>
      </c>
      <c r="H5241" s="11">
        <v>1834.4</v>
      </c>
      <c r="I5241" s="11">
        <v>22.19624</v>
      </c>
      <c r="J5241" s="13">
        <f>data[[#This Row],[Clicks]]/data[[#This Row],[Impressions]]</f>
        <v>1.21E-2</v>
      </c>
      <c r="K5241" s="1">
        <v>1.2799999999999998</v>
      </c>
      <c r="L5241" s="2">
        <v>28.411187199999993</v>
      </c>
      <c r="M5241">
        <v>2</v>
      </c>
      <c r="N5241" s="1">
        <f>IF(data[[#This Row],[Conversions]]=0,0,data[[#This Row],[Spend, Dollars]]/data[[#This Row],[Conversions]])</f>
        <v>14.205593599999997</v>
      </c>
      <c r="O5241" s="13">
        <f>data[[#This Row],[Conversions]]/data[[#This Row],[Clicks]]</f>
        <v>9.0105351176595683E-2</v>
      </c>
      <c r="P5241" s="11">
        <v>78.399999999999991</v>
      </c>
      <c r="Q5241" s="11">
        <f>IF(data[[#This Row],[Spend, Dollars]]=0,0,data[[#This Row],[Total conversion value, Dollars]]/data[[#This Row],[Spend, Dollars]])</f>
        <v>2.7594763797832429</v>
      </c>
      <c r="R5241" s="2">
        <v>64.8</v>
      </c>
      <c r="S5241" s="2">
        <v>3</v>
      </c>
      <c r="T5241" s="2">
        <v>9</v>
      </c>
      <c r="U5241" s="2">
        <f t="shared" si="81"/>
        <v>76.8</v>
      </c>
    </row>
    <row r="5242" spans="1:21" x14ac:dyDescent="0.2">
      <c r="A5242" t="s">
        <v>22</v>
      </c>
      <c r="B5242" s="3">
        <v>45001</v>
      </c>
      <c r="C5242" s="10" t="str">
        <f>TEXT(data[[#This Row],[Date]],"mmmm")</f>
        <v>March</v>
      </c>
      <c r="D5242" t="s">
        <v>15</v>
      </c>
      <c r="E5242" t="s">
        <v>13</v>
      </c>
      <c r="F5242" t="s">
        <v>20</v>
      </c>
      <c r="G5242" t="s">
        <v>21</v>
      </c>
      <c r="H5242" s="11">
        <v>1849.2</v>
      </c>
      <c r="I5242" s="11">
        <v>22.56024</v>
      </c>
      <c r="J5242" s="13">
        <f>data[[#This Row],[Clicks]]/data[[#This Row],[Impressions]]</f>
        <v>1.2199999999999999E-2</v>
      </c>
      <c r="K5242" s="1">
        <v>0.41000000000000003</v>
      </c>
      <c r="L5242" s="2">
        <v>9.2496984000000015</v>
      </c>
      <c r="M5242">
        <v>2</v>
      </c>
      <c r="N5242" s="1">
        <f>IF(data[[#This Row],[Conversions]]=0,0,data[[#This Row],[Spend, Dollars]]/data[[#This Row],[Conversions]])</f>
        <v>4.6248492000000008</v>
      </c>
      <c r="O5242" s="13">
        <f>data[[#This Row],[Conversions]]/data[[#This Row],[Clicks]]</f>
        <v>8.8651539168023027E-2</v>
      </c>
      <c r="P5242" s="11">
        <v>47.599999999999994</v>
      </c>
      <c r="Q5242" s="11">
        <f>IF(data[[#This Row],[Spend, Dollars]]=0,0,data[[#This Row],[Total conversion value, Dollars]]/data[[#This Row],[Spend, Dollars]])</f>
        <v>5.1461137370706043</v>
      </c>
      <c r="R5242" s="2">
        <v>48</v>
      </c>
      <c r="S5242" s="2">
        <v>39</v>
      </c>
      <c r="T5242" s="2">
        <v>9</v>
      </c>
      <c r="U5242" s="2">
        <f t="shared" si="81"/>
        <v>96</v>
      </c>
    </row>
    <row r="5243" spans="1:21" x14ac:dyDescent="0.2">
      <c r="A5243" t="s">
        <v>22</v>
      </c>
      <c r="B5243" s="3">
        <v>45002</v>
      </c>
      <c r="C5243" s="10" t="str">
        <f>TEXT(data[[#This Row],[Date]],"mmmm")</f>
        <v>March</v>
      </c>
      <c r="D5243" t="s">
        <v>15</v>
      </c>
      <c r="E5243" t="s">
        <v>13</v>
      </c>
      <c r="F5243" t="s">
        <v>20</v>
      </c>
      <c r="G5243" t="s">
        <v>21</v>
      </c>
      <c r="H5243" s="11">
        <v>2072.4</v>
      </c>
      <c r="I5243" s="11">
        <v>26.941200000000002</v>
      </c>
      <c r="J5243" s="13">
        <f>data[[#This Row],[Clicks]]/data[[#This Row],[Impressions]]</f>
        <v>1.3000000000000001E-2</v>
      </c>
      <c r="K5243" s="1">
        <v>0.85</v>
      </c>
      <c r="L5243" s="2">
        <v>22.900020000000001</v>
      </c>
      <c r="M5243">
        <v>1</v>
      </c>
      <c r="N5243" s="1">
        <f>IF(data[[#This Row],[Conversions]]=0,0,data[[#This Row],[Spend, Dollars]]/data[[#This Row],[Conversions]])</f>
        <v>22.900020000000001</v>
      </c>
      <c r="O5243" s="13">
        <f>data[[#This Row],[Conversions]]/data[[#This Row],[Clicks]]</f>
        <v>3.7117871512775971E-2</v>
      </c>
      <c r="P5243" s="11">
        <v>89.039999999999992</v>
      </c>
      <c r="Q5243" s="11">
        <f>IF(data[[#This Row],[Spend, Dollars]]=0,0,data[[#This Row],[Total conversion value, Dollars]]/data[[#This Row],[Spend, Dollars]])</f>
        <v>3.888206211173614</v>
      </c>
      <c r="R5243" s="2">
        <v>57.599999999999994</v>
      </c>
      <c r="S5243" s="2">
        <v>6</v>
      </c>
      <c r="T5243" s="2">
        <v>2</v>
      </c>
      <c r="U5243" s="2">
        <f t="shared" si="81"/>
        <v>65.599999999999994</v>
      </c>
    </row>
    <row r="5244" spans="1:21" x14ac:dyDescent="0.2">
      <c r="A5244" t="s">
        <v>22</v>
      </c>
      <c r="B5244" s="3">
        <v>45003</v>
      </c>
      <c r="C5244" s="10" t="str">
        <f>TEXT(data[[#This Row],[Date]],"mmmm")</f>
        <v>March</v>
      </c>
      <c r="D5244" t="s">
        <v>15</v>
      </c>
      <c r="E5244" t="s">
        <v>13</v>
      </c>
      <c r="F5244" t="s">
        <v>20</v>
      </c>
      <c r="G5244" t="s">
        <v>21</v>
      </c>
      <c r="H5244" s="11">
        <v>1875.6000000000001</v>
      </c>
      <c r="I5244" s="11">
        <v>25.320600000000006</v>
      </c>
      <c r="J5244" s="13">
        <f>data[[#This Row],[Clicks]]/data[[#This Row],[Impressions]]</f>
        <v>1.3500000000000002E-2</v>
      </c>
      <c r="K5244" s="1">
        <v>0.76000000000000012</v>
      </c>
      <c r="L5244" s="2">
        <v>19.243656000000009</v>
      </c>
      <c r="M5244">
        <v>3</v>
      </c>
      <c r="N5244" s="1">
        <f>IF(data[[#This Row],[Conversions]]=0,0,data[[#This Row],[Spend, Dollars]]/data[[#This Row],[Conversions]])</f>
        <v>6.4145520000000031</v>
      </c>
      <c r="O5244" s="13">
        <f>data[[#This Row],[Conversions]]/data[[#This Row],[Clicks]]</f>
        <v>0.11848060472500649</v>
      </c>
      <c r="P5244" s="11">
        <v>84.56</v>
      </c>
      <c r="Q5244" s="11">
        <f>IF(data[[#This Row],[Spend, Dollars]]=0,0,data[[#This Row],[Total conversion value, Dollars]]/data[[#This Row],[Spend, Dollars]])</f>
        <v>4.3941754103274331</v>
      </c>
      <c r="R5244" s="2">
        <v>73.2</v>
      </c>
      <c r="S5244" s="2">
        <v>4.5</v>
      </c>
      <c r="T5244" s="2">
        <v>3</v>
      </c>
      <c r="U5244" s="2">
        <f t="shared" si="81"/>
        <v>80.7</v>
      </c>
    </row>
    <row r="5245" spans="1:21" x14ac:dyDescent="0.2">
      <c r="A5245" t="s">
        <v>22</v>
      </c>
      <c r="B5245" s="3">
        <v>45004</v>
      </c>
      <c r="C5245" s="10" t="str">
        <f>TEXT(data[[#This Row],[Date]],"mmmm")</f>
        <v>March</v>
      </c>
      <c r="D5245" t="s">
        <v>15</v>
      </c>
      <c r="E5245" t="s">
        <v>13</v>
      </c>
      <c r="F5245" t="s">
        <v>20</v>
      </c>
      <c r="G5245" t="s">
        <v>21</v>
      </c>
      <c r="H5245" s="11">
        <v>1984</v>
      </c>
      <c r="I5245" s="11">
        <v>25.593599999999995</v>
      </c>
      <c r="J5245" s="13">
        <f>data[[#This Row],[Clicks]]/data[[#This Row],[Impressions]]</f>
        <v>1.2899999999999998E-2</v>
      </c>
      <c r="K5245" s="1">
        <v>0.45</v>
      </c>
      <c r="L5245" s="2">
        <v>11.517119999999998</v>
      </c>
      <c r="M5245">
        <v>2</v>
      </c>
      <c r="N5245" s="1">
        <f>IF(data[[#This Row],[Conversions]]=0,0,data[[#This Row],[Spend, Dollars]]/data[[#This Row],[Conversions]])</f>
        <v>5.7585599999999992</v>
      </c>
      <c r="O5245" s="13">
        <f>data[[#This Row],[Conversions]]/data[[#This Row],[Clicks]]</f>
        <v>7.8144536134033521E-2</v>
      </c>
      <c r="P5245" s="11">
        <v>48.720000000000006</v>
      </c>
      <c r="Q5245" s="11">
        <f>IF(data[[#This Row],[Spend, Dollars]]=0,0,data[[#This Row],[Total conversion value, Dollars]]/data[[#This Row],[Spend, Dollars]])</f>
        <v>4.2302242227223488</v>
      </c>
      <c r="R5245" s="2">
        <v>61.199999999999996</v>
      </c>
      <c r="S5245" s="2">
        <v>30</v>
      </c>
      <c r="T5245" s="2">
        <v>10</v>
      </c>
      <c r="U5245" s="2">
        <f t="shared" si="81"/>
        <v>101.19999999999999</v>
      </c>
    </row>
    <row r="5246" spans="1:21" x14ac:dyDescent="0.2">
      <c r="A5246" t="s">
        <v>22</v>
      </c>
      <c r="B5246" s="3">
        <v>45005</v>
      </c>
      <c r="C5246" s="10" t="str">
        <f>TEXT(data[[#This Row],[Date]],"mmmm")</f>
        <v>March</v>
      </c>
      <c r="D5246" t="s">
        <v>15</v>
      </c>
      <c r="E5246" t="s">
        <v>13</v>
      </c>
      <c r="F5246" t="s">
        <v>20</v>
      </c>
      <c r="G5246" t="s">
        <v>21</v>
      </c>
      <c r="H5246" s="11">
        <v>2212.6000000000004</v>
      </c>
      <c r="I5246" s="11">
        <v>22.568520000000007</v>
      </c>
      <c r="J5246" s="13">
        <f>data[[#This Row],[Clicks]]/data[[#This Row],[Impressions]]</f>
        <v>1.0200000000000001E-2</v>
      </c>
      <c r="K5246" s="1">
        <v>0.64000000000000012</v>
      </c>
      <c r="L5246" s="2">
        <v>14.443852800000007</v>
      </c>
      <c r="M5246">
        <v>4</v>
      </c>
      <c r="N5246" s="1">
        <f>IF(data[[#This Row],[Conversions]]=0,0,data[[#This Row],[Spend, Dollars]]/data[[#This Row],[Conversions]])</f>
        <v>3.6109632000000018</v>
      </c>
      <c r="O5246" s="13">
        <f>data[[#This Row],[Conversions]]/data[[#This Row],[Clicks]]</f>
        <v>0.17723802890043294</v>
      </c>
      <c r="P5246" s="11">
        <v>48.720000000000006</v>
      </c>
      <c r="Q5246" s="11">
        <f>IF(data[[#This Row],[Spend, Dollars]]=0,0,data[[#This Row],[Total conversion value, Dollars]]/data[[#This Row],[Spend, Dollars]])</f>
        <v>3.3730612375113642</v>
      </c>
      <c r="R5246" s="2">
        <v>72</v>
      </c>
      <c r="S5246" s="2">
        <v>39</v>
      </c>
      <c r="T5246" s="2">
        <v>1</v>
      </c>
      <c r="U5246" s="2">
        <f t="shared" si="81"/>
        <v>112</v>
      </c>
    </row>
    <row r="5247" spans="1:21" x14ac:dyDescent="0.2">
      <c r="A5247" t="s">
        <v>22</v>
      </c>
      <c r="B5247" s="3">
        <v>45006</v>
      </c>
      <c r="C5247" s="10" t="str">
        <f>TEXT(data[[#This Row],[Date]],"mmmm")</f>
        <v>March</v>
      </c>
      <c r="D5247" t="s">
        <v>15</v>
      </c>
      <c r="E5247" t="s">
        <v>13</v>
      </c>
      <c r="F5247" t="s">
        <v>20</v>
      </c>
      <c r="G5247" t="s">
        <v>21</v>
      </c>
      <c r="H5247" s="11">
        <v>2009</v>
      </c>
      <c r="I5247" s="11">
        <v>16.473799999999997</v>
      </c>
      <c r="J5247" s="13">
        <f>data[[#This Row],[Clicks]]/data[[#This Row],[Impressions]]</f>
        <v>8.199999999999999E-3</v>
      </c>
      <c r="K5247" s="1">
        <v>0.29999999999999993</v>
      </c>
      <c r="L5247" s="2">
        <v>4.9421399999999984</v>
      </c>
      <c r="M5247">
        <v>3</v>
      </c>
      <c r="N5247" s="1">
        <f>IF(data[[#This Row],[Conversions]]=0,0,data[[#This Row],[Spend, Dollars]]/data[[#This Row],[Conversions]])</f>
        <v>1.6473799999999994</v>
      </c>
      <c r="O5247" s="13">
        <f>data[[#This Row],[Conversions]]/data[[#This Row],[Clicks]]</f>
        <v>0.18210734621034616</v>
      </c>
      <c r="P5247" s="11">
        <v>175.28</v>
      </c>
      <c r="Q5247" s="11">
        <f>IF(data[[#This Row],[Spend, Dollars]]=0,0,data[[#This Row],[Total conversion value, Dollars]]/data[[#This Row],[Spend, Dollars]])</f>
        <v>35.466417381943863</v>
      </c>
      <c r="R5247" s="2">
        <v>46.8</v>
      </c>
      <c r="S5247" s="2">
        <v>6</v>
      </c>
      <c r="T5247" s="2">
        <v>5</v>
      </c>
      <c r="U5247" s="2">
        <f t="shared" si="81"/>
        <v>57.8</v>
      </c>
    </row>
    <row r="5248" spans="1:21" x14ac:dyDescent="0.2">
      <c r="A5248" t="s">
        <v>22</v>
      </c>
      <c r="B5248" s="3">
        <v>45007</v>
      </c>
      <c r="C5248" s="10" t="str">
        <f>TEXT(data[[#This Row],[Date]],"mmmm")</f>
        <v>March</v>
      </c>
      <c r="D5248" t="s">
        <v>15</v>
      </c>
      <c r="E5248" t="s">
        <v>13</v>
      </c>
      <c r="F5248" t="s">
        <v>20</v>
      </c>
      <c r="G5248" t="s">
        <v>21</v>
      </c>
      <c r="H5248" s="11">
        <v>1967.4</v>
      </c>
      <c r="I5248" s="11">
        <v>22.231619999999999</v>
      </c>
      <c r="J5248" s="13">
        <f>data[[#This Row],[Clicks]]/data[[#This Row],[Impressions]]</f>
        <v>1.1299999999999999E-2</v>
      </c>
      <c r="K5248" s="1">
        <v>0.17000000000000004</v>
      </c>
      <c r="L5248" s="2">
        <v>3.7793754000000006</v>
      </c>
      <c r="M5248">
        <v>1</v>
      </c>
      <c r="N5248" s="1">
        <f>IF(data[[#This Row],[Conversions]]=0,0,data[[#This Row],[Spend, Dollars]]/data[[#This Row],[Conversions]])</f>
        <v>3.7793754000000006</v>
      </c>
      <c r="O5248" s="13">
        <f>data[[#This Row],[Conversions]]/data[[#This Row],[Clicks]]</f>
        <v>4.4980977544596394E-2</v>
      </c>
      <c r="P5248" s="11">
        <v>26.400000000000002</v>
      </c>
      <c r="Q5248" s="11">
        <f>IF(data[[#This Row],[Spend, Dollars]]=0,0,data[[#This Row],[Total conversion value, Dollars]]/data[[#This Row],[Spend, Dollars]])</f>
        <v>6.985281218690262</v>
      </c>
      <c r="R5248" s="2">
        <v>45.6</v>
      </c>
      <c r="S5248" s="2">
        <v>34.5</v>
      </c>
      <c r="T5248" s="2">
        <v>2</v>
      </c>
      <c r="U5248" s="2">
        <f t="shared" si="81"/>
        <v>82.1</v>
      </c>
    </row>
    <row r="5249" spans="1:21" x14ac:dyDescent="0.2">
      <c r="A5249" t="s">
        <v>22</v>
      </c>
      <c r="B5249" s="3">
        <v>45008</v>
      </c>
      <c r="C5249" s="10" t="str">
        <f>TEXT(data[[#This Row],[Date]],"mmmm")</f>
        <v>March</v>
      </c>
      <c r="D5249" t="s">
        <v>15</v>
      </c>
      <c r="E5249" t="s">
        <v>13</v>
      </c>
      <c r="F5249" t="s">
        <v>20</v>
      </c>
      <c r="G5249" t="s">
        <v>21</v>
      </c>
      <c r="H5249" s="11">
        <v>2508.2000000000003</v>
      </c>
      <c r="I5249" s="11">
        <v>26.837740000000007</v>
      </c>
      <c r="J5249" s="13">
        <f>data[[#This Row],[Clicks]]/data[[#This Row],[Impressions]]</f>
        <v>1.0700000000000001E-2</v>
      </c>
      <c r="K5249" s="1">
        <v>0.92</v>
      </c>
      <c r="L5249" s="2">
        <v>24.690720800000008</v>
      </c>
      <c r="M5249">
        <v>3</v>
      </c>
      <c r="N5249" s="1">
        <f>IF(data[[#This Row],[Conversions]]=0,0,data[[#This Row],[Spend, Dollars]]/data[[#This Row],[Conversions]])</f>
        <v>8.2302402666666694</v>
      </c>
      <c r="O5249" s="13">
        <f>data[[#This Row],[Conversions]]/data[[#This Row],[Clicks]]</f>
        <v>0.11178288484797898</v>
      </c>
      <c r="P5249" s="11">
        <v>118.16</v>
      </c>
      <c r="Q5249" s="11">
        <f>IF(data[[#This Row],[Spend, Dollars]]=0,0,data[[#This Row],[Total conversion value, Dollars]]/data[[#This Row],[Spend, Dollars]])</f>
        <v>4.7856035049410126</v>
      </c>
      <c r="R5249" s="2">
        <v>45.6</v>
      </c>
      <c r="S5249" s="2">
        <v>9</v>
      </c>
      <c r="T5249" s="2">
        <v>10</v>
      </c>
      <c r="U5249" s="2">
        <f t="shared" si="81"/>
        <v>64.599999999999994</v>
      </c>
    </row>
    <row r="5250" spans="1:21" x14ac:dyDescent="0.2">
      <c r="A5250" t="s">
        <v>22</v>
      </c>
      <c r="B5250" s="3">
        <v>45009</v>
      </c>
      <c r="C5250" s="10" t="str">
        <f>TEXT(data[[#This Row],[Date]],"mmmm")</f>
        <v>March</v>
      </c>
      <c r="D5250" t="s">
        <v>15</v>
      </c>
      <c r="E5250" t="s">
        <v>13</v>
      </c>
      <c r="F5250" t="s">
        <v>20</v>
      </c>
      <c r="G5250" t="s">
        <v>21</v>
      </c>
      <c r="H5250" s="11">
        <v>2608.2000000000003</v>
      </c>
      <c r="I5250" s="11">
        <v>27.907740000000008</v>
      </c>
      <c r="J5250" s="13">
        <f>data[[#This Row],[Clicks]]/data[[#This Row],[Impressions]]</f>
        <v>1.0700000000000001E-2</v>
      </c>
      <c r="K5250" s="1">
        <v>1.26</v>
      </c>
      <c r="L5250" s="2">
        <v>35.163752400000007</v>
      </c>
      <c r="M5250">
        <v>2</v>
      </c>
      <c r="N5250" s="1">
        <f>IF(data[[#This Row],[Conversions]]=0,0,data[[#This Row],[Spend, Dollars]]/data[[#This Row],[Conversions]])</f>
        <v>17.581876200000004</v>
      </c>
      <c r="O5250" s="13">
        <f>data[[#This Row],[Conversions]]/data[[#This Row],[Clicks]]</f>
        <v>7.166470663694012E-2</v>
      </c>
      <c r="P5250" s="11">
        <v>52.64</v>
      </c>
      <c r="Q5250" s="11">
        <f>IF(data[[#This Row],[Spend, Dollars]]=0,0,data[[#This Row],[Total conversion value, Dollars]]/data[[#This Row],[Spend, Dollars]])</f>
        <v>1.4969960941938605</v>
      </c>
      <c r="R5250" s="2">
        <v>66</v>
      </c>
      <c r="S5250" s="2">
        <v>27</v>
      </c>
      <c r="T5250" s="2">
        <v>2</v>
      </c>
      <c r="U5250" s="2">
        <f t="shared" si="81"/>
        <v>95</v>
      </c>
    </row>
    <row r="5251" spans="1:21" x14ac:dyDescent="0.2">
      <c r="A5251" t="s">
        <v>22</v>
      </c>
      <c r="B5251" s="3">
        <v>45010</v>
      </c>
      <c r="C5251" s="10" t="str">
        <f>TEXT(data[[#This Row],[Date]],"mmmm")</f>
        <v>March</v>
      </c>
      <c r="D5251" t="s">
        <v>15</v>
      </c>
      <c r="E5251" t="s">
        <v>13</v>
      </c>
      <c r="F5251" t="s">
        <v>20</v>
      </c>
      <c r="G5251" t="s">
        <v>21</v>
      </c>
      <c r="H5251" s="11">
        <v>2087</v>
      </c>
      <c r="I5251" s="11">
        <v>28.800600000000006</v>
      </c>
      <c r="J5251" s="13">
        <f>data[[#This Row],[Clicks]]/data[[#This Row],[Impressions]]</f>
        <v>1.3800000000000003E-2</v>
      </c>
      <c r="K5251" s="1">
        <v>0.55000000000000004</v>
      </c>
      <c r="L5251" s="2">
        <v>15.840330000000005</v>
      </c>
      <c r="M5251">
        <v>5</v>
      </c>
      <c r="N5251" s="1">
        <f>IF(data[[#This Row],[Conversions]]=0,0,data[[#This Row],[Spend, Dollars]]/data[[#This Row],[Conversions]])</f>
        <v>3.1680660000000009</v>
      </c>
      <c r="O5251" s="13">
        <f>data[[#This Row],[Conversions]]/data[[#This Row],[Clicks]]</f>
        <v>0.1736074942883134</v>
      </c>
      <c r="P5251" s="11">
        <v>66.08</v>
      </c>
      <c r="Q5251" s="11">
        <f>IF(data[[#This Row],[Spend, Dollars]]=0,0,data[[#This Row],[Total conversion value, Dollars]]/data[[#This Row],[Spend, Dollars]])</f>
        <v>4.1716302627533626</v>
      </c>
      <c r="R5251" s="2">
        <v>36</v>
      </c>
      <c r="S5251" s="2">
        <v>21</v>
      </c>
      <c r="T5251" s="2">
        <v>4</v>
      </c>
      <c r="U5251" s="2">
        <f t="shared" ref="U5251:U5314" si="82">SUM(R5251:T5251)</f>
        <v>61</v>
      </c>
    </row>
    <row r="5252" spans="1:21" x14ac:dyDescent="0.2">
      <c r="A5252" t="s">
        <v>22</v>
      </c>
      <c r="B5252" s="3">
        <v>45011</v>
      </c>
      <c r="C5252" s="10" t="str">
        <f>TEXT(data[[#This Row],[Date]],"mmmm")</f>
        <v>March</v>
      </c>
      <c r="D5252" t="s">
        <v>15</v>
      </c>
      <c r="E5252" t="s">
        <v>13</v>
      </c>
      <c r="F5252" t="s">
        <v>20</v>
      </c>
      <c r="G5252" t="s">
        <v>21</v>
      </c>
      <c r="H5252" s="11">
        <v>2788.8</v>
      </c>
      <c r="I5252" s="11">
        <v>28.44576</v>
      </c>
      <c r="J5252" s="13">
        <f>data[[#This Row],[Clicks]]/data[[#This Row],[Impressions]]</f>
        <v>1.0199999999999999E-2</v>
      </c>
      <c r="K5252" s="1">
        <v>1.1099999999999999</v>
      </c>
      <c r="L5252" s="2">
        <v>31.574793599999996</v>
      </c>
      <c r="M5252">
        <v>2</v>
      </c>
      <c r="N5252" s="1">
        <f>IF(data[[#This Row],[Conversions]]=0,0,data[[#This Row],[Spend, Dollars]]/data[[#This Row],[Conversions]])</f>
        <v>15.787396799999998</v>
      </c>
      <c r="O5252" s="13">
        <f>data[[#This Row],[Conversions]]/data[[#This Row],[Clicks]]</f>
        <v>7.0309248197270871E-2</v>
      </c>
      <c r="P5252" s="11">
        <v>21.6</v>
      </c>
      <c r="Q5252" s="11">
        <f>IF(data[[#This Row],[Spend, Dollars]]=0,0,data[[#This Row],[Total conversion value, Dollars]]/data[[#This Row],[Spend, Dollars]])</f>
        <v>0.68408998245993302</v>
      </c>
      <c r="R5252" s="2">
        <v>66</v>
      </c>
      <c r="S5252" s="2">
        <v>4.5</v>
      </c>
      <c r="T5252" s="2">
        <v>1</v>
      </c>
      <c r="U5252" s="2">
        <f t="shared" si="82"/>
        <v>71.5</v>
      </c>
    </row>
    <row r="5253" spans="1:21" x14ac:dyDescent="0.2">
      <c r="A5253" t="s">
        <v>22</v>
      </c>
      <c r="B5253" s="3">
        <v>45012</v>
      </c>
      <c r="C5253" s="10" t="str">
        <f>TEXT(data[[#This Row],[Date]],"mmmm")</f>
        <v>March</v>
      </c>
      <c r="D5253" t="s">
        <v>15</v>
      </c>
      <c r="E5253" t="s">
        <v>13</v>
      </c>
      <c r="F5253" t="s">
        <v>20</v>
      </c>
      <c r="G5253" t="s">
        <v>21</v>
      </c>
      <c r="H5253" s="11">
        <v>1953</v>
      </c>
      <c r="I5253" s="11">
        <v>21.873600000000003</v>
      </c>
      <c r="J5253" s="13">
        <f>data[[#This Row],[Clicks]]/data[[#This Row],[Impressions]]</f>
        <v>1.1200000000000002E-2</v>
      </c>
      <c r="K5253" s="1">
        <v>0.22</v>
      </c>
      <c r="L5253" s="2">
        <v>4.8121920000000005</v>
      </c>
      <c r="M5253">
        <v>2</v>
      </c>
      <c r="N5253" s="1">
        <f>IF(data[[#This Row],[Conversions]]=0,0,data[[#This Row],[Spend, Dollars]]/data[[#This Row],[Conversions]])</f>
        <v>2.4060960000000002</v>
      </c>
      <c r="O5253" s="13">
        <f>data[[#This Row],[Conversions]]/data[[#This Row],[Clicks]]</f>
        <v>9.1434423231658235E-2</v>
      </c>
      <c r="P5253" s="11">
        <v>48.16</v>
      </c>
      <c r="Q5253" s="11">
        <f>IF(data[[#This Row],[Spend, Dollars]]=0,0,data[[#This Row],[Total conversion value, Dollars]]/data[[#This Row],[Spend, Dollars]])</f>
        <v>10.007913233719684</v>
      </c>
      <c r="R5253" s="2">
        <v>51.6</v>
      </c>
      <c r="S5253" s="2">
        <v>36</v>
      </c>
      <c r="T5253" s="2">
        <v>10</v>
      </c>
      <c r="U5253" s="2">
        <f t="shared" si="82"/>
        <v>97.6</v>
      </c>
    </row>
    <row r="5254" spans="1:21" x14ac:dyDescent="0.2">
      <c r="A5254" t="s">
        <v>22</v>
      </c>
      <c r="B5254" s="3">
        <v>45013</v>
      </c>
      <c r="C5254" s="10" t="str">
        <f>TEXT(data[[#This Row],[Date]],"mmmm")</f>
        <v>March</v>
      </c>
      <c r="D5254" t="s">
        <v>15</v>
      </c>
      <c r="E5254" t="s">
        <v>13</v>
      </c>
      <c r="F5254" t="s">
        <v>20</v>
      </c>
      <c r="G5254" t="s">
        <v>21</v>
      </c>
      <c r="H5254" s="11">
        <v>2247</v>
      </c>
      <c r="I5254" s="11">
        <v>24.042899999999999</v>
      </c>
      <c r="J5254" s="13">
        <f>data[[#This Row],[Clicks]]/data[[#This Row],[Impressions]]</f>
        <v>1.0699999999999999E-2</v>
      </c>
      <c r="K5254" s="1">
        <v>0.8</v>
      </c>
      <c r="L5254" s="2">
        <v>19.23432</v>
      </c>
      <c r="M5254">
        <v>6</v>
      </c>
      <c r="N5254" s="1">
        <f>IF(data[[#This Row],[Conversions]]=0,0,data[[#This Row],[Spend, Dollars]]/data[[#This Row],[Conversions]])</f>
        <v>3.2057199999999999</v>
      </c>
      <c r="O5254" s="13">
        <f>data[[#This Row],[Conversions]]/data[[#This Row],[Clicks]]</f>
        <v>0.24955392236377477</v>
      </c>
      <c r="P5254" s="11">
        <v>40.800000000000004</v>
      </c>
      <c r="Q5254" s="11">
        <f>IF(data[[#This Row],[Spend, Dollars]]=0,0,data[[#This Row],[Total conversion value, Dollars]]/data[[#This Row],[Spend, Dollars]])</f>
        <v>2.1212083400920854</v>
      </c>
      <c r="R5254" s="2">
        <v>64.8</v>
      </c>
      <c r="S5254" s="2">
        <v>22.5</v>
      </c>
      <c r="T5254" s="2">
        <v>4</v>
      </c>
      <c r="U5254" s="2">
        <f t="shared" si="82"/>
        <v>91.3</v>
      </c>
    </row>
    <row r="5255" spans="1:21" x14ac:dyDescent="0.2">
      <c r="A5255" t="s">
        <v>22</v>
      </c>
      <c r="B5255" s="3">
        <v>45014</v>
      </c>
      <c r="C5255" s="10" t="str">
        <f>TEXT(data[[#This Row],[Date]],"mmmm")</f>
        <v>March</v>
      </c>
      <c r="D5255" t="s">
        <v>15</v>
      </c>
      <c r="E5255" t="s">
        <v>13</v>
      </c>
      <c r="F5255" t="s">
        <v>20</v>
      </c>
      <c r="G5255" t="s">
        <v>21</v>
      </c>
      <c r="H5255" s="11">
        <v>2325.4</v>
      </c>
      <c r="I5255" s="11">
        <v>29.067500000000003</v>
      </c>
      <c r="J5255" s="13">
        <f>data[[#This Row],[Clicks]]/data[[#This Row],[Impressions]]</f>
        <v>1.2500000000000001E-2</v>
      </c>
      <c r="K5255" s="1">
        <v>0.42</v>
      </c>
      <c r="L5255" s="2">
        <v>12.208350000000001</v>
      </c>
      <c r="M5255">
        <v>5</v>
      </c>
      <c r="N5255" s="1">
        <f>IF(data[[#This Row],[Conversions]]=0,0,data[[#This Row],[Spend, Dollars]]/data[[#This Row],[Conversions]])</f>
        <v>2.4416700000000002</v>
      </c>
      <c r="O5255" s="13">
        <f>data[[#This Row],[Conversions]]/data[[#This Row],[Clicks]]</f>
        <v>0.17201341704652962</v>
      </c>
      <c r="P5255" s="11">
        <v>2.4000000000000004</v>
      </c>
      <c r="Q5255" s="11">
        <f>IF(data[[#This Row],[Spend, Dollars]]=0,0,data[[#This Row],[Total conversion value, Dollars]]/data[[#This Row],[Spend, Dollars]])</f>
        <v>0.19658676233889102</v>
      </c>
      <c r="R5255" s="2">
        <v>48</v>
      </c>
      <c r="S5255" s="2">
        <v>6</v>
      </c>
      <c r="T5255" s="2">
        <v>10</v>
      </c>
      <c r="U5255" s="2">
        <f t="shared" si="82"/>
        <v>64</v>
      </c>
    </row>
    <row r="5256" spans="1:21" x14ac:dyDescent="0.2">
      <c r="A5256" t="s">
        <v>22</v>
      </c>
      <c r="B5256" s="3">
        <v>45015</v>
      </c>
      <c r="C5256" s="10" t="str">
        <f>TEXT(data[[#This Row],[Date]],"mmmm")</f>
        <v>March</v>
      </c>
      <c r="D5256" t="s">
        <v>15</v>
      </c>
      <c r="E5256" t="s">
        <v>13</v>
      </c>
      <c r="F5256" t="s">
        <v>20</v>
      </c>
      <c r="G5256" t="s">
        <v>21</v>
      </c>
      <c r="H5256" s="11">
        <v>1811.4</v>
      </c>
      <c r="I5256" s="11">
        <v>23.729340000000001</v>
      </c>
      <c r="J5256" s="13">
        <f>data[[#This Row],[Clicks]]/data[[#This Row],[Impressions]]</f>
        <v>1.3099999999999999E-2</v>
      </c>
      <c r="K5256" s="1">
        <v>0.90000000000000013</v>
      </c>
      <c r="L5256" s="2">
        <v>21.356406000000003</v>
      </c>
      <c r="M5256">
        <v>3</v>
      </c>
      <c r="N5256" s="1">
        <f>IF(data[[#This Row],[Conversions]]=0,0,data[[#This Row],[Spend, Dollars]]/data[[#This Row],[Conversions]])</f>
        <v>7.1188020000000014</v>
      </c>
      <c r="O5256" s="13">
        <f>data[[#This Row],[Conversions]]/data[[#This Row],[Clicks]]</f>
        <v>0.12642576658263568</v>
      </c>
      <c r="P5256" s="11">
        <v>105.84</v>
      </c>
      <c r="Q5256" s="11">
        <f>IF(data[[#This Row],[Spend, Dollars]]=0,0,data[[#This Row],[Total conversion value, Dollars]]/data[[#This Row],[Spend, Dollars]])</f>
        <v>4.9558900500393177</v>
      </c>
      <c r="R5256" s="2">
        <v>30</v>
      </c>
      <c r="S5256" s="2">
        <v>1.5</v>
      </c>
      <c r="T5256" s="2">
        <v>5</v>
      </c>
      <c r="U5256" s="2">
        <f t="shared" si="82"/>
        <v>36.5</v>
      </c>
    </row>
    <row r="5257" spans="1:21" x14ac:dyDescent="0.2">
      <c r="A5257" t="s">
        <v>22</v>
      </c>
      <c r="B5257" s="3">
        <v>45016</v>
      </c>
      <c r="C5257" s="10" t="str">
        <f>TEXT(data[[#This Row],[Date]],"mmmm")</f>
        <v>March</v>
      </c>
      <c r="D5257" t="s">
        <v>15</v>
      </c>
      <c r="E5257" t="s">
        <v>13</v>
      </c>
      <c r="F5257" t="s">
        <v>20</v>
      </c>
      <c r="G5257" t="s">
        <v>21</v>
      </c>
      <c r="H5257" s="11">
        <v>2196.4</v>
      </c>
      <c r="I5257" s="11">
        <v>25.038960000000003</v>
      </c>
      <c r="J5257" s="13">
        <f>data[[#This Row],[Clicks]]/data[[#This Row],[Impressions]]</f>
        <v>1.14E-2</v>
      </c>
      <c r="K5257" s="1">
        <v>0.45</v>
      </c>
      <c r="L5257" s="2">
        <v>11.267532000000001</v>
      </c>
      <c r="M5257">
        <v>4</v>
      </c>
      <c r="N5257" s="1">
        <f>IF(data[[#This Row],[Conversions]]=0,0,data[[#This Row],[Spend, Dollars]]/data[[#This Row],[Conversions]])</f>
        <v>2.8168830000000002</v>
      </c>
      <c r="O5257" s="13">
        <f>data[[#This Row],[Conversions]]/data[[#This Row],[Clicks]]</f>
        <v>0.15975104397307235</v>
      </c>
      <c r="P5257" s="11">
        <v>132.72</v>
      </c>
      <c r="Q5257" s="11">
        <f>IF(data[[#This Row],[Spend, Dollars]]=0,0,data[[#This Row],[Total conversion value, Dollars]]/data[[#This Row],[Spend, Dollars]])</f>
        <v>11.778976975614535</v>
      </c>
      <c r="R5257" s="2">
        <v>64.8</v>
      </c>
      <c r="S5257" s="2">
        <v>13.5</v>
      </c>
      <c r="T5257" s="2">
        <v>3</v>
      </c>
      <c r="U5257" s="2">
        <f t="shared" si="82"/>
        <v>81.3</v>
      </c>
    </row>
    <row r="5258" spans="1:21" x14ac:dyDescent="0.2">
      <c r="A5258" t="s">
        <v>22</v>
      </c>
      <c r="B5258" s="3">
        <v>45017</v>
      </c>
      <c r="C5258" s="10" t="str">
        <f>TEXT(data[[#This Row],[Date]],"mmmm")</f>
        <v>April</v>
      </c>
      <c r="D5258" t="s">
        <v>15</v>
      </c>
      <c r="E5258" t="s">
        <v>13</v>
      </c>
      <c r="F5258" t="s">
        <v>20</v>
      </c>
      <c r="G5258" t="s">
        <v>21</v>
      </c>
      <c r="H5258" s="11">
        <v>2327.1999999999998</v>
      </c>
      <c r="I5258" s="11">
        <v>19.315759999999997</v>
      </c>
      <c r="J5258" s="13">
        <f>data[[#This Row],[Clicks]]/data[[#This Row],[Impressions]]</f>
        <v>8.3000000000000001E-3</v>
      </c>
      <c r="K5258" s="1">
        <v>1.0299999999999998</v>
      </c>
      <c r="L5258" s="2">
        <v>19.895232799999995</v>
      </c>
      <c r="M5258">
        <v>6</v>
      </c>
      <c r="N5258" s="1">
        <f>IF(data[[#This Row],[Conversions]]=0,0,data[[#This Row],[Spend, Dollars]]/data[[#This Row],[Conversions]])</f>
        <v>3.3158721333333325</v>
      </c>
      <c r="O5258" s="13">
        <f>data[[#This Row],[Conversions]]/data[[#This Row],[Clicks]]</f>
        <v>0.31062717697879871</v>
      </c>
      <c r="P5258" s="11">
        <v>70</v>
      </c>
      <c r="Q5258" s="11">
        <f>IF(data[[#This Row],[Spend, Dollars]]=0,0,data[[#This Row],[Total conversion value, Dollars]]/data[[#This Row],[Spend, Dollars]])</f>
        <v>3.518430807203222</v>
      </c>
      <c r="R5258" s="2">
        <v>67.2</v>
      </c>
      <c r="S5258" s="2">
        <v>30</v>
      </c>
      <c r="T5258" s="2">
        <v>10</v>
      </c>
      <c r="U5258" s="2">
        <f t="shared" si="82"/>
        <v>107.2</v>
      </c>
    </row>
    <row r="5259" spans="1:21" x14ac:dyDescent="0.2">
      <c r="A5259" t="s">
        <v>22</v>
      </c>
      <c r="B5259" s="3">
        <v>45018</v>
      </c>
      <c r="C5259" s="10" t="str">
        <f>TEXT(data[[#This Row],[Date]],"mmmm")</f>
        <v>April</v>
      </c>
      <c r="D5259" t="s">
        <v>15</v>
      </c>
      <c r="E5259" t="s">
        <v>13</v>
      </c>
      <c r="F5259" t="s">
        <v>20</v>
      </c>
      <c r="G5259" t="s">
        <v>21</v>
      </c>
      <c r="H5259" s="11">
        <v>2128</v>
      </c>
      <c r="I5259" s="11">
        <v>20.854399999999998</v>
      </c>
      <c r="J5259" s="13">
        <f>data[[#This Row],[Clicks]]/data[[#This Row],[Impressions]]</f>
        <v>9.7999999999999997E-3</v>
      </c>
      <c r="K5259" s="1">
        <v>0.75</v>
      </c>
      <c r="L5259" s="2">
        <v>15.640799999999999</v>
      </c>
      <c r="M5259">
        <v>4</v>
      </c>
      <c r="N5259" s="1">
        <f>IF(data[[#This Row],[Conversions]]=0,0,data[[#This Row],[Spend, Dollars]]/data[[#This Row],[Conversions]])</f>
        <v>3.9101999999999997</v>
      </c>
      <c r="O5259" s="13">
        <f>data[[#This Row],[Conversions]]/data[[#This Row],[Clicks]]</f>
        <v>0.19180604572656132</v>
      </c>
      <c r="P5259" s="11">
        <v>106.39999999999999</v>
      </c>
      <c r="Q5259" s="11">
        <f>IF(data[[#This Row],[Spend, Dollars]]=0,0,data[[#This Row],[Total conversion value, Dollars]]/data[[#This Row],[Spend, Dollars]])</f>
        <v>6.8027210884353746</v>
      </c>
      <c r="R5259" s="2">
        <v>69.599999999999994</v>
      </c>
      <c r="S5259" s="2">
        <v>28.5</v>
      </c>
      <c r="T5259" s="2">
        <v>4</v>
      </c>
      <c r="U5259" s="2">
        <f t="shared" si="82"/>
        <v>102.1</v>
      </c>
    </row>
    <row r="5260" spans="1:21" x14ac:dyDescent="0.2">
      <c r="A5260" t="s">
        <v>22</v>
      </c>
      <c r="B5260" s="3">
        <v>45019</v>
      </c>
      <c r="C5260" s="10" t="str">
        <f>TEXT(data[[#This Row],[Date]],"mmmm")</f>
        <v>April</v>
      </c>
      <c r="D5260" t="s">
        <v>15</v>
      </c>
      <c r="E5260" t="s">
        <v>13</v>
      </c>
      <c r="F5260" t="s">
        <v>20</v>
      </c>
      <c r="G5260" t="s">
        <v>21</v>
      </c>
      <c r="H5260" s="11">
        <v>2809.2000000000003</v>
      </c>
      <c r="I5260" s="11">
        <v>35.676840000000006</v>
      </c>
      <c r="J5260" s="13">
        <f>data[[#This Row],[Clicks]]/data[[#This Row],[Impressions]]</f>
        <v>1.2700000000000001E-2</v>
      </c>
      <c r="K5260" s="1">
        <v>0.13</v>
      </c>
      <c r="L5260" s="2">
        <v>4.6379892000000007</v>
      </c>
      <c r="M5260">
        <v>0</v>
      </c>
      <c r="N5260" s="1">
        <f>IF(data[[#This Row],[Conversions]]=0,0,data[[#This Row],[Spend, Dollars]]/data[[#This Row],[Conversions]])</f>
        <v>0</v>
      </c>
      <c r="O5260" s="13">
        <f>data[[#This Row],[Conversions]]/data[[#This Row],[Clicks]]</f>
        <v>0</v>
      </c>
      <c r="P5260" s="11">
        <v>224</v>
      </c>
      <c r="Q5260" s="11">
        <f>IF(data[[#This Row],[Spend, Dollars]]=0,0,data[[#This Row],[Total conversion value, Dollars]]/data[[#This Row],[Spend, Dollars]])</f>
        <v>48.296792066699929</v>
      </c>
      <c r="R5260" s="2">
        <v>18</v>
      </c>
      <c r="S5260" s="2">
        <v>31.5</v>
      </c>
      <c r="T5260" s="2">
        <v>6</v>
      </c>
      <c r="U5260" s="2">
        <f t="shared" si="82"/>
        <v>55.5</v>
      </c>
    </row>
    <row r="5261" spans="1:21" x14ac:dyDescent="0.2">
      <c r="A5261" t="s">
        <v>22</v>
      </c>
      <c r="B5261" s="3">
        <v>45020</v>
      </c>
      <c r="C5261" s="10" t="str">
        <f>TEXT(data[[#This Row],[Date]],"mmmm")</f>
        <v>April</v>
      </c>
      <c r="D5261" t="s">
        <v>15</v>
      </c>
      <c r="E5261" t="s">
        <v>13</v>
      </c>
      <c r="F5261" t="s">
        <v>20</v>
      </c>
      <c r="G5261" t="s">
        <v>21</v>
      </c>
      <c r="H5261" s="11">
        <v>1781.6000000000001</v>
      </c>
      <c r="I5261" s="11">
        <v>23.873440000000006</v>
      </c>
      <c r="J5261" s="13">
        <f>data[[#This Row],[Clicks]]/data[[#This Row],[Impressions]]</f>
        <v>1.3400000000000002E-2</v>
      </c>
      <c r="K5261" s="1">
        <v>1.1399999999999999</v>
      </c>
      <c r="L5261" s="2">
        <v>27.215721600000006</v>
      </c>
      <c r="M5261">
        <v>2</v>
      </c>
      <c r="N5261" s="1">
        <f>IF(data[[#This Row],[Conversions]]=0,0,data[[#This Row],[Spend, Dollars]]/data[[#This Row],[Conversions]])</f>
        <v>13.607860800000003</v>
      </c>
      <c r="O5261" s="13">
        <f>data[[#This Row],[Conversions]]/data[[#This Row],[Clicks]]</f>
        <v>8.3775107399687659E-2</v>
      </c>
      <c r="P5261" s="11">
        <v>154</v>
      </c>
      <c r="Q5261" s="11">
        <f>IF(data[[#This Row],[Spend, Dollars]]=0,0,data[[#This Row],[Total conversion value, Dollars]]/data[[#This Row],[Spend, Dollars]])</f>
        <v>5.6584940962946932</v>
      </c>
      <c r="R5261" s="2">
        <v>67.2</v>
      </c>
      <c r="S5261" s="2">
        <v>25.5</v>
      </c>
      <c r="T5261" s="2">
        <v>2</v>
      </c>
      <c r="U5261" s="2">
        <f t="shared" si="82"/>
        <v>94.7</v>
      </c>
    </row>
    <row r="5262" spans="1:21" x14ac:dyDescent="0.2">
      <c r="A5262" t="s">
        <v>22</v>
      </c>
      <c r="B5262" s="3">
        <v>45021</v>
      </c>
      <c r="C5262" s="10" t="str">
        <f>TEXT(data[[#This Row],[Date]],"mmmm")</f>
        <v>April</v>
      </c>
      <c r="D5262" t="s">
        <v>15</v>
      </c>
      <c r="E5262" t="s">
        <v>13</v>
      </c>
      <c r="F5262" t="s">
        <v>20</v>
      </c>
      <c r="G5262" t="s">
        <v>21</v>
      </c>
      <c r="H5262" s="11">
        <v>2009.8000000000002</v>
      </c>
      <c r="I5262" s="11">
        <v>28.137200000000011</v>
      </c>
      <c r="J5262" s="13">
        <f>data[[#This Row],[Clicks]]/data[[#This Row],[Impressions]]</f>
        <v>1.4000000000000004E-2</v>
      </c>
      <c r="K5262" s="1">
        <v>0.95</v>
      </c>
      <c r="L5262" s="2">
        <v>26.730340000000009</v>
      </c>
      <c r="M5262">
        <v>2</v>
      </c>
      <c r="N5262" s="1">
        <f>IF(data[[#This Row],[Conversions]]=0,0,data[[#This Row],[Spend, Dollars]]/data[[#This Row],[Conversions]])</f>
        <v>13.365170000000004</v>
      </c>
      <c r="O5262" s="13">
        <f>data[[#This Row],[Conversions]]/data[[#This Row],[Clicks]]</f>
        <v>7.1080278066047761E-2</v>
      </c>
      <c r="P5262" s="11">
        <v>276.08</v>
      </c>
      <c r="Q5262" s="11">
        <f>IF(data[[#This Row],[Spend, Dollars]]=0,0,data[[#This Row],[Total conversion value, Dollars]]/data[[#This Row],[Spend, Dollars]])</f>
        <v>10.328338509723404</v>
      </c>
      <c r="R5262" s="2">
        <v>31.2</v>
      </c>
      <c r="S5262" s="2">
        <v>15</v>
      </c>
      <c r="T5262" s="2">
        <v>4</v>
      </c>
      <c r="U5262" s="2">
        <f t="shared" si="82"/>
        <v>50.2</v>
      </c>
    </row>
    <row r="5263" spans="1:21" x14ac:dyDescent="0.2">
      <c r="A5263" t="s">
        <v>22</v>
      </c>
      <c r="B5263" s="3">
        <v>45022</v>
      </c>
      <c r="C5263" s="10" t="str">
        <f>TEXT(data[[#This Row],[Date]],"mmmm")</f>
        <v>April</v>
      </c>
      <c r="D5263" t="s">
        <v>15</v>
      </c>
      <c r="E5263" t="s">
        <v>13</v>
      </c>
      <c r="F5263" t="s">
        <v>20</v>
      </c>
      <c r="G5263" t="s">
        <v>21</v>
      </c>
      <c r="H5263" s="11">
        <v>2756.6</v>
      </c>
      <c r="I5263" s="11">
        <v>33.0792</v>
      </c>
      <c r="J5263" s="13">
        <f>data[[#This Row],[Clicks]]/data[[#This Row],[Impressions]]</f>
        <v>1.2E-2</v>
      </c>
      <c r="K5263" s="1">
        <v>0.48000000000000009</v>
      </c>
      <c r="L5263" s="2">
        <v>15.878016000000002</v>
      </c>
      <c r="M5263">
        <v>2</v>
      </c>
      <c r="N5263" s="1">
        <f>IF(data[[#This Row],[Conversions]]=0,0,data[[#This Row],[Spend, Dollars]]/data[[#This Row],[Conversions]])</f>
        <v>7.9390080000000012</v>
      </c>
      <c r="O5263" s="13">
        <f>data[[#This Row],[Conversions]]/data[[#This Row],[Clicks]]</f>
        <v>6.0460954315702919E-2</v>
      </c>
      <c r="P5263" s="11">
        <v>86.8</v>
      </c>
      <c r="Q5263" s="11">
        <f>IF(data[[#This Row],[Spend, Dollars]]=0,0,data[[#This Row],[Total conversion value, Dollars]]/data[[#This Row],[Spend, Dollars]])</f>
        <v>5.4666779527114713</v>
      </c>
      <c r="R5263" s="2">
        <v>51.6</v>
      </c>
      <c r="S5263" s="2">
        <v>34.5</v>
      </c>
      <c r="T5263" s="2">
        <v>8</v>
      </c>
      <c r="U5263" s="2">
        <f t="shared" si="82"/>
        <v>94.1</v>
      </c>
    </row>
    <row r="5264" spans="1:21" x14ac:dyDescent="0.2">
      <c r="A5264" t="s">
        <v>22</v>
      </c>
      <c r="B5264" s="3">
        <v>45023</v>
      </c>
      <c r="C5264" s="10" t="str">
        <f>TEXT(data[[#This Row],[Date]],"mmmm")</f>
        <v>April</v>
      </c>
      <c r="D5264" t="s">
        <v>15</v>
      </c>
      <c r="E5264" t="s">
        <v>13</v>
      </c>
      <c r="F5264" t="s">
        <v>20</v>
      </c>
      <c r="G5264" t="s">
        <v>21</v>
      </c>
      <c r="H5264" s="11">
        <v>2293.4</v>
      </c>
      <c r="I5264" s="11">
        <v>30.502220000000005</v>
      </c>
      <c r="J5264" s="13">
        <f>data[[#This Row],[Clicks]]/data[[#This Row],[Impressions]]</f>
        <v>1.3300000000000001E-2</v>
      </c>
      <c r="K5264" s="1">
        <v>0.98999999999999988</v>
      </c>
      <c r="L5264" s="2">
        <v>30.197197800000001</v>
      </c>
      <c r="M5264">
        <v>2</v>
      </c>
      <c r="N5264" s="1">
        <f>IF(data[[#This Row],[Conversions]]=0,0,data[[#This Row],[Spend, Dollars]]/data[[#This Row],[Conversions]])</f>
        <v>15.098598900000001</v>
      </c>
      <c r="O5264" s="13">
        <f>data[[#This Row],[Conversions]]/data[[#This Row],[Clicks]]</f>
        <v>6.5568997928675349E-2</v>
      </c>
      <c r="P5264" s="11">
        <v>29.6</v>
      </c>
      <c r="Q5264" s="11">
        <f>IF(data[[#This Row],[Spend, Dollars]]=0,0,data[[#This Row],[Total conversion value, Dollars]]/data[[#This Row],[Spend, Dollars]])</f>
        <v>0.98022340337817704</v>
      </c>
      <c r="R5264" s="2">
        <v>20.399999999999999</v>
      </c>
      <c r="S5264" s="2">
        <v>6</v>
      </c>
      <c r="T5264" s="2">
        <v>3</v>
      </c>
      <c r="U5264" s="2">
        <f t="shared" si="82"/>
        <v>29.4</v>
      </c>
    </row>
    <row r="5265" spans="1:21" x14ac:dyDescent="0.2">
      <c r="A5265" t="s">
        <v>22</v>
      </c>
      <c r="B5265" s="3">
        <v>45024</v>
      </c>
      <c r="C5265" s="10" t="str">
        <f>TEXT(data[[#This Row],[Date]],"mmmm")</f>
        <v>April</v>
      </c>
      <c r="D5265" t="s">
        <v>15</v>
      </c>
      <c r="E5265" t="s">
        <v>13</v>
      </c>
      <c r="F5265" t="s">
        <v>20</v>
      </c>
      <c r="G5265" t="s">
        <v>21</v>
      </c>
      <c r="H5265" s="11">
        <v>2684.6</v>
      </c>
      <c r="I5265" s="11">
        <v>32.752120000000005</v>
      </c>
      <c r="J5265" s="13">
        <f>data[[#This Row],[Clicks]]/data[[#This Row],[Impressions]]</f>
        <v>1.2200000000000003E-2</v>
      </c>
      <c r="K5265" s="1">
        <v>1.08</v>
      </c>
      <c r="L5265" s="2">
        <v>35.372289600000009</v>
      </c>
      <c r="M5265">
        <v>3</v>
      </c>
      <c r="N5265" s="1">
        <f>IF(data[[#This Row],[Conversions]]=0,0,data[[#This Row],[Spend, Dollars]]/data[[#This Row],[Conversions]])</f>
        <v>11.790763200000002</v>
      </c>
      <c r="O5265" s="13">
        <f>data[[#This Row],[Conversions]]/data[[#This Row],[Clicks]]</f>
        <v>9.1597124094562415E-2</v>
      </c>
      <c r="P5265" s="11">
        <v>45.92</v>
      </c>
      <c r="Q5265" s="11">
        <f>IF(data[[#This Row],[Spend, Dollars]]=0,0,data[[#This Row],[Total conversion value, Dollars]]/data[[#This Row],[Spend, Dollars]])</f>
        <v>1.2981913390192301</v>
      </c>
      <c r="R5265" s="2">
        <v>49.199999999999996</v>
      </c>
      <c r="S5265" s="2">
        <v>13.5</v>
      </c>
      <c r="T5265" s="2">
        <v>4</v>
      </c>
      <c r="U5265" s="2">
        <f t="shared" si="82"/>
        <v>66.699999999999989</v>
      </c>
    </row>
    <row r="5266" spans="1:21" x14ac:dyDescent="0.2">
      <c r="A5266" t="s">
        <v>22</v>
      </c>
      <c r="B5266" s="3">
        <v>45025</v>
      </c>
      <c r="C5266" s="10" t="str">
        <f>TEXT(data[[#This Row],[Date]],"mmmm")</f>
        <v>April</v>
      </c>
      <c r="D5266" t="s">
        <v>15</v>
      </c>
      <c r="E5266" t="s">
        <v>13</v>
      </c>
      <c r="F5266" t="s">
        <v>20</v>
      </c>
      <c r="G5266" t="s">
        <v>21</v>
      </c>
      <c r="H5266" s="11">
        <v>2832.8</v>
      </c>
      <c r="I5266" s="11">
        <v>37.67624</v>
      </c>
      <c r="J5266" s="13">
        <f>data[[#This Row],[Clicks]]/data[[#This Row],[Impressions]]</f>
        <v>1.3299999999999999E-2</v>
      </c>
      <c r="K5266" s="1">
        <v>0.14000000000000001</v>
      </c>
      <c r="L5266" s="2">
        <v>5.2746736000000007</v>
      </c>
      <c r="M5266">
        <v>5</v>
      </c>
      <c r="N5266" s="1">
        <f>IF(data[[#This Row],[Conversions]]=0,0,data[[#This Row],[Spend, Dollars]]/data[[#This Row],[Conversions]])</f>
        <v>1.0549347200000001</v>
      </c>
      <c r="O5266" s="13">
        <f>data[[#This Row],[Conversions]]/data[[#This Row],[Clicks]]</f>
        <v>0.13270963344537565</v>
      </c>
      <c r="P5266" s="11">
        <v>49.6</v>
      </c>
      <c r="Q5266" s="11">
        <f>IF(data[[#This Row],[Spend, Dollars]]=0,0,data[[#This Row],[Total conversion value, Dollars]]/data[[#This Row],[Spend, Dollars]])</f>
        <v>9.403425455558045</v>
      </c>
      <c r="R5266" s="2">
        <v>27.599999999999998</v>
      </c>
      <c r="S5266" s="2">
        <v>1.5</v>
      </c>
      <c r="T5266" s="2">
        <v>2</v>
      </c>
      <c r="U5266" s="2">
        <f t="shared" si="82"/>
        <v>31.099999999999998</v>
      </c>
    </row>
    <row r="5267" spans="1:21" x14ac:dyDescent="0.2">
      <c r="A5267" t="s">
        <v>22</v>
      </c>
      <c r="B5267" s="3">
        <v>45026</v>
      </c>
      <c r="C5267" s="10" t="str">
        <f>TEXT(data[[#This Row],[Date]],"mmmm")</f>
        <v>April</v>
      </c>
      <c r="D5267" t="s">
        <v>15</v>
      </c>
      <c r="E5267" t="s">
        <v>13</v>
      </c>
      <c r="F5267" t="s">
        <v>20</v>
      </c>
      <c r="G5267" t="s">
        <v>21</v>
      </c>
      <c r="H5267" s="11">
        <v>2498</v>
      </c>
      <c r="I5267" s="11">
        <v>26.229000000000006</v>
      </c>
      <c r="J5267" s="13">
        <f>data[[#This Row],[Clicks]]/data[[#This Row],[Impressions]]</f>
        <v>1.0500000000000002E-2</v>
      </c>
      <c r="K5267" s="1">
        <v>0.19999999999999998</v>
      </c>
      <c r="L5267" s="2">
        <v>5.2458000000000009</v>
      </c>
      <c r="M5267">
        <v>3</v>
      </c>
      <c r="N5267" s="1">
        <f>IF(data[[#This Row],[Conversions]]=0,0,data[[#This Row],[Spend, Dollars]]/data[[#This Row],[Conversions]])</f>
        <v>1.7486000000000004</v>
      </c>
      <c r="O5267" s="13">
        <f>data[[#This Row],[Conversions]]/data[[#This Row],[Clicks]]</f>
        <v>0.1143772160585611</v>
      </c>
      <c r="P5267" s="11">
        <v>81.199999999999989</v>
      </c>
      <c r="Q5267" s="11">
        <f>IF(data[[#This Row],[Spend, Dollars]]=0,0,data[[#This Row],[Total conversion value, Dollars]]/data[[#This Row],[Spend, Dollars]])</f>
        <v>15.479049906591936</v>
      </c>
      <c r="R5267" s="2">
        <v>80.399999999999991</v>
      </c>
      <c r="S5267" s="2">
        <v>22.5</v>
      </c>
      <c r="T5267" s="2">
        <v>3</v>
      </c>
      <c r="U5267" s="2">
        <f t="shared" si="82"/>
        <v>105.89999999999999</v>
      </c>
    </row>
    <row r="5268" spans="1:21" x14ac:dyDescent="0.2">
      <c r="A5268" t="s">
        <v>22</v>
      </c>
      <c r="B5268" s="3">
        <v>45027</v>
      </c>
      <c r="C5268" s="10" t="str">
        <f>TEXT(data[[#This Row],[Date]],"mmmm")</f>
        <v>April</v>
      </c>
      <c r="D5268" t="s">
        <v>15</v>
      </c>
      <c r="E5268" t="s">
        <v>13</v>
      </c>
      <c r="F5268" t="s">
        <v>20</v>
      </c>
      <c r="G5268" t="s">
        <v>21</v>
      </c>
      <c r="H5268" s="11">
        <v>2426.6000000000004</v>
      </c>
      <c r="I5268" s="11">
        <v>29.361860000000007</v>
      </c>
      <c r="J5268" s="13">
        <f>data[[#This Row],[Clicks]]/data[[#This Row],[Impressions]]</f>
        <v>1.2100000000000001E-2</v>
      </c>
      <c r="K5268" s="1">
        <v>0.70000000000000007</v>
      </c>
      <c r="L5268" s="2">
        <v>20.553302000000006</v>
      </c>
      <c r="M5268">
        <v>5</v>
      </c>
      <c r="N5268" s="1">
        <f>IF(data[[#This Row],[Conversions]]=0,0,data[[#This Row],[Spend, Dollars]]/data[[#This Row],[Conversions]])</f>
        <v>4.1106604000000013</v>
      </c>
      <c r="O5268" s="13">
        <f>data[[#This Row],[Conversions]]/data[[#This Row],[Clicks]]</f>
        <v>0.17028893946091966</v>
      </c>
      <c r="P5268" s="11">
        <v>170.24</v>
      </c>
      <c r="Q5268" s="11">
        <f>IF(data[[#This Row],[Spend, Dollars]]=0,0,data[[#This Row],[Total conversion value, Dollars]]/data[[#This Row],[Spend, Dollars]])</f>
        <v>8.282854015379133</v>
      </c>
      <c r="R5268" s="2">
        <v>51.6</v>
      </c>
      <c r="S5268" s="2">
        <v>10.5</v>
      </c>
      <c r="T5268" s="2">
        <v>8</v>
      </c>
      <c r="U5268" s="2">
        <f t="shared" si="82"/>
        <v>70.099999999999994</v>
      </c>
    </row>
    <row r="5269" spans="1:21" x14ac:dyDescent="0.2">
      <c r="A5269" t="s">
        <v>22</v>
      </c>
      <c r="B5269" s="3">
        <v>45028</v>
      </c>
      <c r="C5269" s="10" t="str">
        <f>TEXT(data[[#This Row],[Date]],"mmmm")</f>
        <v>April</v>
      </c>
      <c r="D5269" t="s">
        <v>15</v>
      </c>
      <c r="E5269" t="s">
        <v>13</v>
      </c>
      <c r="F5269" t="s">
        <v>20</v>
      </c>
      <c r="G5269" t="s">
        <v>21</v>
      </c>
      <c r="H5269" s="11">
        <v>1504.8000000000002</v>
      </c>
      <c r="I5269" s="11">
        <v>18.358559999999997</v>
      </c>
      <c r="J5269" s="13">
        <f>data[[#This Row],[Clicks]]/data[[#This Row],[Impressions]]</f>
        <v>1.2199999999999997E-2</v>
      </c>
      <c r="K5269" s="1">
        <v>0.99999999999999978</v>
      </c>
      <c r="L5269" s="2">
        <v>18.358559999999994</v>
      </c>
      <c r="M5269">
        <v>4</v>
      </c>
      <c r="N5269" s="1">
        <f>IF(data[[#This Row],[Conversions]]=0,0,data[[#This Row],[Spend, Dollars]]/data[[#This Row],[Conversions]])</f>
        <v>4.5896399999999984</v>
      </c>
      <c r="O5269" s="13">
        <f>data[[#This Row],[Conversions]]/data[[#This Row],[Clicks]]</f>
        <v>0.21788201253257339</v>
      </c>
      <c r="P5269" s="11">
        <v>39.200000000000003</v>
      </c>
      <c r="Q5269" s="11">
        <f>IF(data[[#This Row],[Spend, Dollars]]=0,0,data[[#This Row],[Total conversion value, Dollars]]/data[[#This Row],[Spend, Dollars]])</f>
        <v>2.13524372281922</v>
      </c>
      <c r="R5269" s="2">
        <v>58.8</v>
      </c>
      <c r="S5269" s="2">
        <v>10.5</v>
      </c>
      <c r="T5269" s="2">
        <v>9</v>
      </c>
      <c r="U5269" s="2">
        <f t="shared" si="82"/>
        <v>78.3</v>
      </c>
    </row>
    <row r="5270" spans="1:21" x14ac:dyDescent="0.2">
      <c r="A5270" t="s">
        <v>22</v>
      </c>
      <c r="B5270" s="3">
        <v>45029</v>
      </c>
      <c r="C5270" s="10" t="str">
        <f>TEXT(data[[#This Row],[Date]],"mmmm")</f>
        <v>April</v>
      </c>
      <c r="D5270" t="s">
        <v>15</v>
      </c>
      <c r="E5270" t="s">
        <v>13</v>
      </c>
      <c r="F5270" t="s">
        <v>20</v>
      </c>
      <c r="G5270" t="s">
        <v>21</v>
      </c>
      <c r="H5270" s="11">
        <v>1522.6000000000001</v>
      </c>
      <c r="I5270" s="11">
        <v>19.184760000000008</v>
      </c>
      <c r="J5270" s="13">
        <f>data[[#This Row],[Clicks]]/data[[#This Row],[Impressions]]</f>
        <v>1.2600000000000004E-2</v>
      </c>
      <c r="K5270" s="1">
        <v>1.0099999999999998</v>
      </c>
      <c r="L5270" s="2">
        <v>19.376607600000003</v>
      </c>
      <c r="M5270">
        <v>3</v>
      </c>
      <c r="N5270" s="1">
        <f>IF(data[[#This Row],[Conversions]]=0,0,data[[#This Row],[Spend, Dollars]]/data[[#This Row],[Conversions]])</f>
        <v>6.4588692000000014</v>
      </c>
      <c r="O5270" s="13">
        <f>data[[#This Row],[Conversions]]/data[[#This Row],[Clicks]]</f>
        <v>0.15637412195930514</v>
      </c>
      <c r="P5270" s="11">
        <v>54.88</v>
      </c>
      <c r="Q5270" s="11">
        <f>IF(data[[#This Row],[Spend, Dollars]]=0,0,data[[#This Row],[Total conversion value, Dollars]]/data[[#This Row],[Spend, Dollars]])</f>
        <v>2.8322811264444447</v>
      </c>
      <c r="R5270" s="2">
        <v>25.2</v>
      </c>
      <c r="S5270" s="2">
        <v>33</v>
      </c>
      <c r="T5270" s="2">
        <v>6</v>
      </c>
      <c r="U5270" s="2">
        <f t="shared" si="82"/>
        <v>64.2</v>
      </c>
    </row>
    <row r="5271" spans="1:21" x14ac:dyDescent="0.2">
      <c r="A5271" t="s">
        <v>22</v>
      </c>
      <c r="B5271" s="3">
        <v>45030</v>
      </c>
      <c r="C5271" s="10" t="str">
        <f>TEXT(data[[#This Row],[Date]],"mmmm")</f>
        <v>April</v>
      </c>
      <c r="D5271" t="s">
        <v>15</v>
      </c>
      <c r="E5271" t="s">
        <v>13</v>
      </c>
      <c r="F5271" t="s">
        <v>20</v>
      </c>
      <c r="G5271" t="s">
        <v>21</v>
      </c>
      <c r="H5271" s="11">
        <v>1725.8000000000002</v>
      </c>
      <c r="I5271" s="11">
        <v>25.887</v>
      </c>
      <c r="J5271" s="13">
        <f>data[[#This Row],[Clicks]]/data[[#This Row],[Impressions]]</f>
        <v>1.4999999999999999E-2</v>
      </c>
      <c r="K5271" s="1">
        <v>1.0299999999999998</v>
      </c>
      <c r="L5271" s="2">
        <v>26.663609999999995</v>
      </c>
      <c r="M5271">
        <v>2</v>
      </c>
      <c r="N5271" s="1">
        <f>IF(data[[#This Row],[Conversions]]=0,0,data[[#This Row],[Spend, Dollars]]/data[[#This Row],[Conversions]])</f>
        <v>13.331804999999997</v>
      </c>
      <c r="O5271" s="13">
        <f>data[[#This Row],[Conversions]]/data[[#This Row],[Clicks]]</f>
        <v>7.7258855796345657E-2</v>
      </c>
      <c r="P5271" s="11">
        <v>177.52</v>
      </c>
      <c r="Q5271" s="11">
        <f>IF(data[[#This Row],[Spend, Dollars]]=0,0,data[[#This Row],[Total conversion value, Dollars]]/data[[#This Row],[Spend, Dollars]])</f>
        <v>6.6577631461006233</v>
      </c>
      <c r="R5271" s="2">
        <v>26.4</v>
      </c>
      <c r="S5271" s="2">
        <v>36</v>
      </c>
      <c r="T5271" s="2">
        <v>9</v>
      </c>
      <c r="U5271" s="2">
        <f t="shared" si="82"/>
        <v>71.400000000000006</v>
      </c>
    </row>
    <row r="5272" spans="1:21" x14ac:dyDescent="0.2">
      <c r="A5272" t="s">
        <v>22</v>
      </c>
      <c r="B5272" s="3">
        <v>45031</v>
      </c>
      <c r="C5272" s="10" t="str">
        <f>TEXT(data[[#This Row],[Date]],"mmmm")</f>
        <v>April</v>
      </c>
      <c r="D5272" t="s">
        <v>15</v>
      </c>
      <c r="E5272" t="s">
        <v>13</v>
      </c>
      <c r="F5272" t="s">
        <v>20</v>
      </c>
      <c r="G5272" t="s">
        <v>21</v>
      </c>
      <c r="H5272" s="11">
        <v>2504.1999999999998</v>
      </c>
      <c r="I5272" s="11">
        <v>34.057119999999998</v>
      </c>
      <c r="J5272" s="13">
        <f>data[[#This Row],[Clicks]]/data[[#This Row],[Impressions]]</f>
        <v>1.3599999999999999E-2</v>
      </c>
      <c r="K5272" s="1">
        <v>0.29000000000000004</v>
      </c>
      <c r="L5272" s="2">
        <v>9.8765648000000006</v>
      </c>
      <c r="M5272">
        <v>3</v>
      </c>
      <c r="N5272" s="1">
        <f>IF(data[[#This Row],[Conversions]]=0,0,data[[#This Row],[Spend, Dollars]]/data[[#This Row],[Conversions]])</f>
        <v>3.2921882666666669</v>
      </c>
      <c r="O5272" s="13">
        <f>data[[#This Row],[Conversions]]/data[[#This Row],[Clicks]]</f>
        <v>8.8087307441145943E-2</v>
      </c>
      <c r="P5272" s="11">
        <v>78.399999999999991</v>
      </c>
      <c r="Q5272" s="11">
        <f>IF(data[[#This Row],[Spend, Dollars]]=0,0,data[[#This Row],[Total conversion value, Dollars]]/data[[#This Row],[Spend, Dollars]])</f>
        <v>7.9379826475699309</v>
      </c>
      <c r="R5272" s="2">
        <v>73.2</v>
      </c>
      <c r="S5272" s="2">
        <v>36</v>
      </c>
      <c r="T5272" s="2">
        <v>9</v>
      </c>
      <c r="U5272" s="2">
        <f t="shared" si="82"/>
        <v>118.2</v>
      </c>
    </row>
    <row r="5273" spans="1:21" x14ac:dyDescent="0.2">
      <c r="A5273" t="s">
        <v>22</v>
      </c>
      <c r="B5273" s="3">
        <v>45032</v>
      </c>
      <c r="C5273" s="10" t="str">
        <f>TEXT(data[[#This Row],[Date]],"mmmm")</f>
        <v>April</v>
      </c>
      <c r="D5273" t="s">
        <v>15</v>
      </c>
      <c r="E5273" t="s">
        <v>13</v>
      </c>
      <c r="F5273" t="s">
        <v>20</v>
      </c>
      <c r="G5273" t="s">
        <v>21</v>
      </c>
      <c r="H5273" s="11">
        <v>2635</v>
      </c>
      <c r="I5273" s="11">
        <v>40.052000000000007</v>
      </c>
      <c r="J5273" s="13">
        <f>data[[#This Row],[Clicks]]/data[[#This Row],[Impressions]]</f>
        <v>1.5200000000000002E-2</v>
      </c>
      <c r="K5273" s="1">
        <v>1.22</v>
      </c>
      <c r="L5273" s="2">
        <v>48.863440000000004</v>
      </c>
      <c r="M5273">
        <v>2</v>
      </c>
      <c r="N5273" s="1">
        <f>IF(data[[#This Row],[Conversions]]=0,0,data[[#This Row],[Spend, Dollars]]/data[[#This Row],[Conversions]])</f>
        <v>24.431720000000002</v>
      </c>
      <c r="O5273" s="13">
        <f>data[[#This Row],[Conversions]]/data[[#This Row],[Clicks]]</f>
        <v>4.9935084390292608E-2</v>
      </c>
      <c r="P5273" s="11">
        <v>82.320000000000007</v>
      </c>
      <c r="Q5273" s="11">
        <f>IF(data[[#This Row],[Spend, Dollars]]=0,0,data[[#This Row],[Total conversion value, Dollars]]/data[[#This Row],[Spend, Dollars]])</f>
        <v>1.6846951422167575</v>
      </c>
      <c r="R5273" s="2">
        <v>66</v>
      </c>
      <c r="S5273" s="2">
        <v>37.5</v>
      </c>
      <c r="T5273" s="2">
        <v>1</v>
      </c>
      <c r="U5273" s="2">
        <f t="shared" si="82"/>
        <v>104.5</v>
      </c>
    </row>
    <row r="5274" spans="1:21" x14ac:dyDescent="0.2">
      <c r="A5274" t="s">
        <v>22</v>
      </c>
      <c r="B5274" s="3">
        <v>45033</v>
      </c>
      <c r="C5274" s="10" t="str">
        <f>TEXT(data[[#This Row],[Date]],"mmmm")</f>
        <v>April</v>
      </c>
      <c r="D5274" t="s">
        <v>15</v>
      </c>
      <c r="E5274" t="s">
        <v>13</v>
      </c>
      <c r="F5274" t="s">
        <v>20</v>
      </c>
      <c r="G5274" t="s">
        <v>21</v>
      </c>
      <c r="H5274" s="11">
        <v>2712.4</v>
      </c>
      <c r="I5274" s="11">
        <v>28.208960000000008</v>
      </c>
      <c r="J5274" s="13">
        <f>data[[#This Row],[Clicks]]/data[[#This Row],[Impressions]]</f>
        <v>1.0400000000000003E-2</v>
      </c>
      <c r="K5274" s="1">
        <v>1.3100000000000003</v>
      </c>
      <c r="L5274" s="2">
        <v>36.953737600000018</v>
      </c>
      <c r="M5274">
        <v>2</v>
      </c>
      <c r="N5274" s="1">
        <f>IF(data[[#This Row],[Conversions]]=0,0,data[[#This Row],[Spend, Dollars]]/data[[#This Row],[Conversions]])</f>
        <v>18.476868800000009</v>
      </c>
      <c r="O5274" s="13">
        <f>data[[#This Row],[Conversions]]/data[[#This Row],[Clicks]]</f>
        <v>7.0899458895329684E-2</v>
      </c>
      <c r="P5274" s="11">
        <v>123.76</v>
      </c>
      <c r="Q5274" s="11">
        <f>IF(data[[#This Row],[Spend, Dollars]]=0,0,data[[#This Row],[Total conversion value, Dollars]]/data[[#This Row],[Spend, Dollars]])</f>
        <v>3.3490523026282446</v>
      </c>
      <c r="R5274" s="2">
        <v>67.2</v>
      </c>
      <c r="S5274" s="2">
        <v>21</v>
      </c>
      <c r="T5274" s="2">
        <v>9</v>
      </c>
      <c r="U5274" s="2">
        <f t="shared" si="82"/>
        <v>97.2</v>
      </c>
    </row>
    <row r="5275" spans="1:21" x14ac:dyDescent="0.2">
      <c r="A5275" t="s">
        <v>22</v>
      </c>
      <c r="B5275" s="3">
        <v>45034</v>
      </c>
      <c r="C5275" s="10" t="str">
        <f>TEXT(data[[#This Row],[Date]],"mmmm")</f>
        <v>April</v>
      </c>
      <c r="D5275" t="s">
        <v>15</v>
      </c>
      <c r="E5275" t="s">
        <v>13</v>
      </c>
      <c r="F5275" t="s">
        <v>20</v>
      </c>
      <c r="G5275" t="s">
        <v>21</v>
      </c>
      <c r="H5275" s="11">
        <v>2785.6</v>
      </c>
      <c r="I5275" s="11">
        <v>28.970240000000004</v>
      </c>
      <c r="J5275" s="13">
        <f>data[[#This Row],[Clicks]]/data[[#This Row],[Impressions]]</f>
        <v>1.0400000000000001E-2</v>
      </c>
      <c r="K5275" s="1">
        <v>1.44</v>
      </c>
      <c r="L5275" s="2">
        <v>41.717145600000002</v>
      </c>
      <c r="M5275">
        <v>2</v>
      </c>
      <c r="N5275" s="1">
        <f>IF(data[[#This Row],[Conversions]]=0,0,data[[#This Row],[Spend, Dollars]]/data[[#This Row],[Conversions]])</f>
        <v>20.858572800000001</v>
      </c>
      <c r="O5275" s="13">
        <f>data[[#This Row],[Conversions]]/data[[#This Row],[Clicks]]</f>
        <v>6.9036362833031412E-2</v>
      </c>
      <c r="P5275" s="11">
        <v>12.8</v>
      </c>
      <c r="Q5275" s="11">
        <f>IF(data[[#This Row],[Spend, Dollars]]=0,0,data[[#This Row],[Total conversion value, Dollars]]/data[[#This Row],[Spend, Dollars]])</f>
        <v>0.30682827925791739</v>
      </c>
      <c r="R5275" s="2">
        <v>49.199999999999996</v>
      </c>
      <c r="S5275" s="2">
        <v>13.5</v>
      </c>
      <c r="T5275" s="2">
        <v>7</v>
      </c>
      <c r="U5275" s="2">
        <f t="shared" si="82"/>
        <v>69.699999999999989</v>
      </c>
    </row>
    <row r="5276" spans="1:21" x14ac:dyDescent="0.2">
      <c r="A5276" t="s">
        <v>22</v>
      </c>
      <c r="B5276" s="3">
        <v>45035</v>
      </c>
      <c r="C5276" s="10" t="str">
        <f>TEXT(data[[#This Row],[Date]],"mmmm")</f>
        <v>April</v>
      </c>
      <c r="D5276" t="s">
        <v>15</v>
      </c>
      <c r="E5276" t="s">
        <v>13</v>
      </c>
      <c r="F5276" t="s">
        <v>20</v>
      </c>
      <c r="G5276" t="s">
        <v>21</v>
      </c>
      <c r="H5276" s="11">
        <v>2455.6000000000004</v>
      </c>
      <c r="I5276" s="11">
        <v>29.467200000000005</v>
      </c>
      <c r="J5276" s="13">
        <f>data[[#This Row],[Clicks]]/data[[#This Row],[Impressions]]</f>
        <v>1.2E-2</v>
      </c>
      <c r="K5276" s="1">
        <v>1.26</v>
      </c>
      <c r="L5276" s="2">
        <v>37.128672000000009</v>
      </c>
      <c r="M5276">
        <v>2</v>
      </c>
      <c r="N5276" s="1">
        <f>IF(data[[#This Row],[Conversions]]=0,0,data[[#This Row],[Spend, Dollars]]/data[[#This Row],[Conversions]])</f>
        <v>18.564336000000004</v>
      </c>
      <c r="O5276" s="13">
        <f>data[[#This Row],[Conversions]]/data[[#This Row],[Clicks]]</f>
        <v>6.7872074713579839E-2</v>
      </c>
      <c r="P5276" s="11">
        <v>26.400000000000002</v>
      </c>
      <c r="Q5276" s="11">
        <f>IF(data[[#This Row],[Spend, Dollars]]=0,0,data[[#This Row],[Total conversion value, Dollars]]/data[[#This Row],[Spend, Dollars]])</f>
        <v>0.71104078271369353</v>
      </c>
      <c r="R5276" s="2">
        <v>68.399999999999991</v>
      </c>
      <c r="S5276" s="2">
        <v>3</v>
      </c>
      <c r="T5276" s="2">
        <v>1</v>
      </c>
      <c r="U5276" s="2">
        <f t="shared" si="82"/>
        <v>72.399999999999991</v>
      </c>
    </row>
    <row r="5277" spans="1:21" x14ac:dyDescent="0.2">
      <c r="A5277" t="s">
        <v>22</v>
      </c>
      <c r="B5277" s="3">
        <v>45036</v>
      </c>
      <c r="C5277" s="10" t="str">
        <f>TEXT(data[[#This Row],[Date]],"mmmm")</f>
        <v>April</v>
      </c>
      <c r="D5277" t="s">
        <v>15</v>
      </c>
      <c r="E5277" t="s">
        <v>13</v>
      </c>
      <c r="F5277" t="s">
        <v>20</v>
      </c>
      <c r="G5277" t="s">
        <v>21</v>
      </c>
      <c r="H5277" s="11">
        <v>1583.8000000000002</v>
      </c>
      <c r="I5277" s="11">
        <v>15.838000000000005</v>
      </c>
      <c r="J5277" s="13">
        <f>data[[#This Row],[Clicks]]/data[[#This Row],[Impressions]]</f>
        <v>1.0000000000000002E-2</v>
      </c>
      <c r="K5277" s="1">
        <v>0.47000000000000003</v>
      </c>
      <c r="L5277" s="2">
        <v>7.4438600000000026</v>
      </c>
      <c r="M5277">
        <v>4</v>
      </c>
      <c r="N5277" s="1">
        <f>IF(data[[#This Row],[Conversions]]=0,0,data[[#This Row],[Spend, Dollars]]/data[[#This Row],[Conversions]])</f>
        <v>1.8609650000000006</v>
      </c>
      <c r="O5277" s="13">
        <f>data[[#This Row],[Conversions]]/data[[#This Row],[Clicks]]</f>
        <v>0.25255714105316318</v>
      </c>
      <c r="P5277" s="11">
        <v>295.12</v>
      </c>
      <c r="Q5277" s="11">
        <f>IF(data[[#This Row],[Spend, Dollars]]=0,0,data[[#This Row],[Total conversion value, Dollars]]/data[[#This Row],[Spend, Dollars]])</f>
        <v>39.646097589154003</v>
      </c>
      <c r="R5277" s="2">
        <v>85.2</v>
      </c>
      <c r="S5277" s="2">
        <v>15</v>
      </c>
      <c r="T5277" s="2">
        <v>9</v>
      </c>
      <c r="U5277" s="2">
        <f t="shared" si="82"/>
        <v>109.2</v>
      </c>
    </row>
    <row r="5278" spans="1:21" x14ac:dyDescent="0.2">
      <c r="A5278" t="s">
        <v>22</v>
      </c>
      <c r="B5278" s="3">
        <v>45037</v>
      </c>
      <c r="C5278" s="10" t="str">
        <f>TEXT(data[[#This Row],[Date]],"mmmm")</f>
        <v>April</v>
      </c>
      <c r="D5278" t="s">
        <v>15</v>
      </c>
      <c r="E5278" t="s">
        <v>13</v>
      </c>
      <c r="F5278" t="s">
        <v>20</v>
      </c>
      <c r="G5278" t="s">
        <v>21</v>
      </c>
      <c r="H5278" s="11">
        <v>2796.4</v>
      </c>
      <c r="I5278" s="11">
        <v>32.717880000000008</v>
      </c>
      <c r="J5278" s="13">
        <f>data[[#This Row],[Clicks]]/data[[#This Row],[Impressions]]</f>
        <v>1.1700000000000002E-2</v>
      </c>
      <c r="K5278" s="1">
        <v>0.19999999999999996</v>
      </c>
      <c r="L5278" s="2">
        <v>6.5435759999999998</v>
      </c>
      <c r="M5278">
        <v>2</v>
      </c>
      <c r="N5278" s="1">
        <f>IF(data[[#This Row],[Conversions]]=0,0,data[[#This Row],[Spend, Dollars]]/data[[#This Row],[Conversions]])</f>
        <v>3.2717879999999999</v>
      </c>
      <c r="O5278" s="13">
        <f>data[[#This Row],[Conversions]]/data[[#This Row],[Clicks]]</f>
        <v>6.1128655035106172E-2</v>
      </c>
      <c r="P5278" s="11">
        <v>35.200000000000003</v>
      </c>
      <c r="Q5278" s="11">
        <f>IF(data[[#This Row],[Spend, Dollars]]=0,0,data[[#This Row],[Total conversion value, Dollars]]/data[[#This Row],[Spend, Dollars]])</f>
        <v>5.3793216430893454</v>
      </c>
      <c r="R5278" s="2">
        <v>52.8</v>
      </c>
      <c r="S5278" s="2">
        <v>6</v>
      </c>
      <c r="T5278" s="2">
        <v>6</v>
      </c>
      <c r="U5278" s="2">
        <f t="shared" si="82"/>
        <v>64.8</v>
      </c>
    </row>
    <row r="5279" spans="1:21" x14ac:dyDescent="0.2">
      <c r="A5279" t="s">
        <v>22</v>
      </c>
      <c r="B5279" s="3">
        <v>45038</v>
      </c>
      <c r="C5279" s="10" t="str">
        <f>TEXT(data[[#This Row],[Date]],"mmmm")</f>
        <v>April</v>
      </c>
      <c r="D5279" t="s">
        <v>15</v>
      </c>
      <c r="E5279" t="s">
        <v>13</v>
      </c>
      <c r="F5279" t="s">
        <v>20</v>
      </c>
      <c r="G5279" t="s">
        <v>21</v>
      </c>
      <c r="H5279" s="11">
        <v>1608.4</v>
      </c>
      <c r="I5279" s="11">
        <v>21.55256</v>
      </c>
      <c r="J5279" s="13">
        <f>data[[#This Row],[Clicks]]/data[[#This Row],[Impressions]]</f>
        <v>1.3399999999999999E-2</v>
      </c>
      <c r="K5279" s="1">
        <v>0.62999999999999989</v>
      </c>
      <c r="L5279" s="2">
        <v>13.578112799999998</v>
      </c>
      <c r="M5279">
        <v>5</v>
      </c>
      <c r="N5279" s="1">
        <f>IF(data[[#This Row],[Conversions]]=0,0,data[[#This Row],[Spend, Dollars]]/data[[#This Row],[Conversions]])</f>
        <v>2.7156225599999995</v>
      </c>
      <c r="O5279" s="13">
        <f>data[[#This Row],[Conversions]]/data[[#This Row],[Clicks]]</f>
        <v>0.23199100246096055</v>
      </c>
      <c r="P5279" s="11">
        <v>116.47999999999999</v>
      </c>
      <c r="Q5279" s="11">
        <f>IF(data[[#This Row],[Spend, Dollars]]=0,0,data[[#This Row],[Total conversion value, Dollars]]/data[[#This Row],[Spend, Dollars]])</f>
        <v>8.5785117354452982</v>
      </c>
      <c r="R5279" s="2">
        <v>36</v>
      </c>
      <c r="S5279" s="2">
        <v>33</v>
      </c>
      <c r="T5279" s="2">
        <v>10</v>
      </c>
      <c r="U5279" s="2">
        <f t="shared" si="82"/>
        <v>79</v>
      </c>
    </row>
    <row r="5280" spans="1:21" x14ac:dyDescent="0.2">
      <c r="A5280" t="s">
        <v>22</v>
      </c>
      <c r="B5280" s="3">
        <v>45039</v>
      </c>
      <c r="C5280" s="10" t="str">
        <f>TEXT(data[[#This Row],[Date]],"mmmm")</f>
        <v>April</v>
      </c>
      <c r="D5280" t="s">
        <v>15</v>
      </c>
      <c r="E5280" t="s">
        <v>13</v>
      </c>
      <c r="F5280" t="s">
        <v>20</v>
      </c>
      <c r="G5280" t="s">
        <v>21</v>
      </c>
      <c r="H5280" s="11">
        <v>2121.1999999999998</v>
      </c>
      <c r="I5280" s="11">
        <v>35.848279999999995</v>
      </c>
      <c r="J5280" s="13">
        <f>data[[#This Row],[Clicks]]/data[[#This Row],[Impressions]]</f>
        <v>1.6899999999999998E-2</v>
      </c>
      <c r="K5280" s="1">
        <v>0.86</v>
      </c>
      <c r="L5280" s="2">
        <v>30.829520799999997</v>
      </c>
      <c r="M5280">
        <v>1</v>
      </c>
      <c r="N5280" s="1">
        <f>IF(data[[#This Row],[Conversions]]=0,0,data[[#This Row],[Spend, Dollars]]/data[[#This Row],[Conversions]])</f>
        <v>30.829520799999997</v>
      </c>
      <c r="O5280" s="13">
        <f>data[[#This Row],[Conversions]]/data[[#This Row],[Clicks]]</f>
        <v>2.7895341143284982E-2</v>
      </c>
      <c r="P5280" s="11">
        <v>93.52</v>
      </c>
      <c r="Q5280" s="11">
        <f>IF(data[[#This Row],[Spend, Dollars]]=0,0,data[[#This Row],[Total conversion value, Dollars]]/data[[#This Row],[Spend, Dollars]])</f>
        <v>3.0334561671162921</v>
      </c>
      <c r="R5280" s="2">
        <v>55.199999999999996</v>
      </c>
      <c r="S5280" s="2">
        <v>6</v>
      </c>
      <c r="T5280" s="2">
        <v>10</v>
      </c>
      <c r="U5280" s="2">
        <f t="shared" si="82"/>
        <v>71.199999999999989</v>
      </c>
    </row>
    <row r="5281" spans="1:21" x14ac:dyDescent="0.2">
      <c r="A5281" t="s">
        <v>22</v>
      </c>
      <c r="B5281" s="3">
        <v>45040</v>
      </c>
      <c r="C5281" s="10" t="str">
        <f>TEXT(data[[#This Row],[Date]],"mmmm")</f>
        <v>April</v>
      </c>
      <c r="D5281" t="s">
        <v>15</v>
      </c>
      <c r="E5281" t="s">
        <v>13</v>
      </c>
      <c r="F5281" t="s">
        <v>20</v>
      </c>
      <c r="G5281" t="s">
        <v>21</v>
      </c>
      <c r="H5281" s="11">
        <v>2622.6</v>
      </c>
      <c r="I5281" s="11">
        <v>36.978660000000005</v>
      </c>
      <c r="J5281" s="13">
        <f>data[[#This Row],[Clicks]]/data[[#This Row],[Impressions]]</f>
        <v>1.4100000000000003E-2</v>
      </c>
      <c r="K5281" s="1">
        <v>1.29</v>
      </c>
      <c r="L5281" s="2">
        <v>47.702471400000007</v>
      </c>
      <c r="M5281">
        <v>0</v>
      </c>
      <c r="N5281" s="1">
        <f>IF(data[[#This Row],[Conversions]]=0,0,data[[#This Row],[Spend, Dollars]]/data[[#This Row],[Conversions]])</f>
        <v>0</v>
      </c>
      <c r="O5281" s="13">
        <f>data[[#This Row],[Conversions]]/data[[#This Row],[Clicks]]</f>
        <v>0</v>
      </c>
      <c r="P5281" s="11">
        <v>253.12</v>
      </c>
      <c r="Q5281" s="11">
        <f>IF(data[[#This Row],[Spend, Dollars]]=0,0,data[[#This Row],[Total conversion value, Dollars]]/data[[#This Row],[Spend, Dollars]])</f>
        <v>5.306224029306791</v>
      </c>
      <c r="R5281" s="2">
        <v>84</v>
      </c>
      <c r="S5281" s="2">
        <v>37.5</v>
      </c>
      <c r="T5281" s="2">
        <v>6</v>
      </c>
      <c r="U5281" s="2">
        <f t="shared" si="82"/>
        <v>127.5</v>
      </c>
    </row>
    <row r="5282" spans="1:21" x14ac:dyDescent="0.2">
      <c r="A5282" t="s">
        <v>22</v>
      </c>
      <c r="B5282" s="3">
        <v>45041</v>
      </c>
      <c r="C5282" s="10" t="str">
        <f>TEXT(data[[#This Row],[Date]],"mmmm")</f>
        <v>April</v>
      </c>
      <c r="D5282" t="s">
        <v>15</v>
      </c>
      <c r="E5282" t="s">
        <v>13</v>
      </c>
      <c r="F5282" t="s">
        <v>20</v>
      </c>
      <c r="G5282" t="s">
        <v>21</v>
      </c>
      <c r="H5282" s="11">
        <v>2400.4</v>
      </c>
      <c r="I5282" s="11">
        <v>30.965160000000004</v>
      </c>
      <c r="J5282" s="13">
        <f>data[[#This Row],[Clicks]]/data[[#This Row],[Impressions]]</f>
        <v>1.2900000000000002E-2</v>
      </c>
      <c r="K5282" s="1">
        <v>1.01</v>
      </c>
      <c r="L5282" s="2">
        <v>31.274811600000003</v>
      </c>
      <c r="M5282">
        <v>1</v>
      </c>
      <c r="N5282" s="1">
        <f>IF(data[[#This Row],[Conversions]]=0,0,data[[#This Row],[Spend, Dollars]]/data[[#This Row],[Conversions]])</f>
        <v>31.274811600000003</v>
      </c>
      <c r="O5282" s="13">
        <f>data[[#This Row],[Conversions]]/data[[#This Row],[Clicks]]</f>
        <v>3.2294359208865704E-2</v>
      </c>
      <c r="P5282" s="11">
        <v>37.6</v>
      </c>
      <c r="Q5282" s="11">
        <f>IF(data[[#This Row],[Spend, Dollars]]=0,0,data[[#This Row],[Total conversion value, Dollars]]/data[[#This Row],[Spend, Dollars]])</f>
        <v>1.2022454517359906</v>
      </c>
      <c r="R5282" s="2">
        <v>97.2</v>
      </c>
      <c r="S5282" s="2">
        <v>34.5</v>
      </c>
      <c r="T5282" s="2">
        <v>4</v>
      </c>
      <c r="U5282" s="2">
        <f t="shared" si="82"/>
        <v>135.69999999999999</v>
      </c>
    </row>
    <row r="5283" spans="1:21" x14ac:dyDescent="0.2">
      <c r="A5283" t="s">
        <v>22</v>
      </c>
      <c r="B5283" s="3">
        <v>45042</v>
      </c>
      <c r="C5283" s="10" t="str">
        <f>TEXT(data[[#This Row],[Date]],"mmmm")</f>
        <v>April</v>
      </c>
      <c r="D5283" t="s">
        <v>15</v>
      </c>
      <c r="E5283" t="s">
        <v>13</v>
      </c>
      <c r="F5283" t="s">
        <v>20</v>
      </c>
      <c r="G5283" t="s">
        <v>21</v>
      </c>
      <c r="H5283" s="11">
        <v>2329.8000000000002</v>
      </c>
      <c r="I5283" s="11">
        <v>38.674679999999995</v>
      </c>
      <c r="J5283" s="13">
        <f>data[[#This Row],[Clicks]]/data[[#This Row],[Impressions]]</f>
        <v>1.6599999999999997E-2</v>
      </c>
      <c r="K5283" s="1">
        <v>0.93000000000000016</v>
      </c>
      <c r="L5283" s="2">
        <v>35.967452399999999</v>
      </c>
      <c r="M5283">
        <v>3</v>
      </c>
      <c r="N5283" s="1">
        <f>IF(data[[#This Row],[Conversions]]=0,0,data[[#This Row],[Spend, Dollars]]/data[[#This Row],[Conversions]])</f>
        <v>11.989150799999999</v>
      </c>
      <c r="O5283" s="13">
        <f>data[[#This Row],[Conversions]]/data[[#This Row],[Clicks]]</f>
        <v>7.7570131155577773E-2</v>
      </c>
      <c r="P5283" s="11">
        <v>41.44</v>
      </c>
      <c r="Q5283" s="11">
        <f>IF(data[[#This Row],[Spend, Dollars]]=0,0,data[[#This Row],[Total conversion value, Dollars]]/data[[#This Row],[Spend, Dollars]])</f>
        <v>1.1521527724326674</v>
      </c>
      <c r="R5283" s="2">
        <v>44.4</v>
      </c>
      <c r="S5283" s="2">
        <v>4.5</v>
      </c>
      <c r="T5283" s="2">
        <v>4</v>
      </c>
      <c r="U5283" s="2">
        <f t="shared" si="82"/>
        <v>52.9</v>
      </c>
    </row>
    <row r="5284" spans="1:21" x14ac:dyDescent="0.2">
      <c r="A5284" t="s">
        <v>22</v>
      </c>
      <c r="B5284" s="3">
        <v>45043</v>
      </c>
      <c r="C5284" s="10" t="str">
        <f>TEXT(data[[#This Row],[Date]],"mmmm")</f>
        <v>April</v>
      </c>
      <c r="D5284" t="s">
        <v>15</v>
      </c>
      <c r="E5284" t="s">
        <v>13</v>
      </c>
      <c r="F5284" t="s">
        <v>20</v>
      </c>
      <c r="G5284" t="s">
        <v>21</v>
      </c>
      <c r="H5284" s="11">
        <v>1982.6000000000001</v>
      </c>
      <c r="I5284" s="11">
        <v>18.834700000000005</v>
      </c>
      <c r="J5284" s="13">
        <f>data[[#This Row],[Clicks]]/data[[#This Row],[Impressions]]</f>
        <v>9.5000000000000015E-3</v>
      </c>
      <c r="K5284" s="1">
        <v>1.44</v>
      </c>
      <c r="L5284" s="2">
        <v>27.121968000000006</v>
      </c>
      <c r="M5284">
        <v>4</v>
      </c>
      <c r="N5284" s="1">
        <f>IF(data[[#This Row],[Conversions]]=0,0,data[[#This Row],[Spend, Dollars]]/data[[#This Row],[Conversions]])</f>
        <v>6.7804920000000015</v>
      </c>
      <c r="O5284" s="13">
        <f>data[[#This Row],[Conversions]]/data[[#This Row],[Clicks]]</f>
        <v>0.21237396932258007</v>
      </c>
      <c r="P5284" s="11">
        <v>40.32</v>
      </c>
      <c r="Q5284" s="11">
        <f>IF(data[[#This Row],[Spend, Dollars]]=0,0,data[[#This Row],[Total conversion value, Dollars]]/data[[#This Row],[Spend, Dollars]])</f>
        <v>1.4866177852580607</v>
      </c>
      <c r="R5284" s="2">
        <v>99.6</v>
      </c>
      <c r="S5284" s="2">
        <v>42</v>
      </c>
      <c r="T5284" s="2">
        <v>4</v>
      </c>
      <c r="U5284" s="2">
        <f t="shared" si="82"/>
        <v>145.6</v>
      </c>
    </row>
    <row r="5285" spans="1:21" x14ac:dyDescent="0.2">
      <c r="A5285" t="s">
        <v>22</v>
      </c>
      <c r="B5285" s="3">
        <v>45044</v>
      </c>
      <c r="C5285" s="10" t="str">
        <f>TEXT(data[[#This Row],[Date]],"mmmm")</f>
        <v>April</v>
      </c>
      <c r="D5285" t="s">
        <v>15</v>
      </c>
      <c r="E5285" t="s">
        <v>13</v>
      </c>
      <c r="F5285" t="s">
        <v>20</v>
      </c>
      <c r="G5285" t="s">
        <v>21</v>
      </c>
      <c r="H5285" s="11">
        <v>2101</v>
      </c>
      <c r="I5285" s="11">
        <v>15.757500000000002</v>
      </c>
      <c r="J5285" s="13">
        <f>data[[#This Row],[Clicks]]/data[[#This Row],[Impressions]]</f>
        <v>7.5000000000000006E-3</v>
      </c>
      <c r="K5285" s="1">
        <v>0.4499999999999999</v>
      </c>
      <c r="L5285" s="2">
        <v>7.0908749999999996</v>
      </c>
      <c r="M5285">
        <v>4</v>
      </c>
      <c r="N5285" s="1">
        <f>IF(data[[#This Row],[Conversions]]=0,0,data[[#This Row],[Spend, Dollars]]/data[[#This Row],[Conversions]])</f>
        <v>1.7727187499999999</v>
      </c>
      <c r="O5285" s="13">
        <f>data[[#This Row],[Conversions]]/data[[#This Row],[Clicks]]</f>
        <v>0.25384737426622239</v>
      </c>
      <c r="P5285" s="11">
        <v>348.88</v>
      </c>
      <c r="Q5285" s="11">
        <f>IF(data[[#This Row],[Spend, Dollars]]=0,0,data[[#This Row],[Total conversion value, Dollars]]/data[[#This Row],[Spend, Dollars]])</f>
        <v>49.201262185555379</v>
      </c>
      <c r="R5285" s="2">
        <v>63.599999999999994</v>
      </c>
      <c r="S5285" s="2">
        <v>42</v>
      </c>
      <c r="T5285" s="2">
        <v>8</v>
      </c>
      <c r="U5285" s="2">
        <f t="shared" si="82"/>
        <v>113.6</v>
      </c>
    </row>
    <row r="5286" spans="1:21" x14ac:dyDescent="0.2">
      <c r="A5286" t="s">
        <v>22</v>
      </c>
      <c r="B5286" s="3">
        <v>45045</v>
      </c>
      <c r="C5286" s="10" t="str">
        <f>TEXT(data[[#This Row],[Date]],"mmmm")</f>
        <v>April</v>
      </c>
      <c r="D5286" t="s">
        <v>15</v>
      </c>
      <c r="E5286" t="s">
        <v>13</v>
      </c>
      <c r="F5286" t="s">
        <v>20</v>
      </c>
      <c r="G5286" t="s">
        <v>21</v>
      </c>
      <c r="H5286" s="11">
        <v>2011</v>
      </c>
      <c r="I5286" s="11">
        <v>15.886900000000001</v>
      </c>
      <c r="J5286" s="13">
        <f>data[[#This Row],[Clicks]]/data[[#This Row],[Impressions]]</f>
        <v>7.9000000000000008E-3</v>
      </c>
      <c r="K5286" s="1">
        <v>1.04</v>
      </c>
      <c r="L5286" s="2">
        <v>16.522376000000001</v>
      </c>
      <c r="M5286">
        <v>2</v>
      </c>
      <c r="N5286" s="1">
        <f>IF(data[[#This Row],[Conversions]]=0,0,data[[#This Row],[Spend, Dollars]]/data[[#This Row],[Conversions]])</f>
        <v>8.2611880000000006</v>
      </c>
      <c r="O5286" s="13">
        <f>data[[#This Row],[Conversions]]/data[[#This Row],[Clicks]]</f>
        <v>0.12588988411836166</v>
      </c>
      <c r="P5286" s="11">
        <v>127.12</v>
      </c>
      <c r="Q5286" s="11">
        <f>IF(data[[#This Row],[Spend, Dollars]]=0,0,data[[#This Row],[Total conversion value, Dollars]]/data[[#This Row],[Spend, Dollars]])</f>
        <v>7.6938086870798728</v>
      </c>
      <c r="R5286" s="2">
        <v>61.199999999999996</v>
      </c>
      <c r="S5286" s="2">
        <v>36</v>
      </c>
      <c r="T5286" s="2">
        <v>3</v>
      </c>
      <c r="U5286" s="2">
        <f t="shared" si="82"/>
        <v>100.19999999999999</v>
      </c>
    </row>
    <row r="5287" spans="1:21" x14ac:dyDescent="0.2">
      <c r="A5287" t="s">
        <v>22</v>
      </c>
      <c r="B5287" s="3">
        <v>45046</v>
      </c>
      <c r="C5287" s="10" t="str">
        <f>TEXT(data[[#This Row],[Date]],"mmmm")</f>
        <v>April</v>
      </c>
      <c r="D5287" t="s">
        <v>15</v>
      </c>
      <c r="E5287" t="s">
        <v>13</v>
      </c>
      <c r="F5287" t="s">
        <v>20</v>
      </c>
      <c r="G5287" t="s">
        <v>21</v>
      </c>
      <c r="H5287" s="11">
        <v>2756.6</v>
      </c>
      <c r="I5287" s="11">
        <v>40.522020000000005</v>
      </c>
      <c r="J5287" s="13">
        <f>data[[#This Row],[Clicks]]/data[[#This Row],[Impressions]]</f>
        <v>1.4700000000000003E-2</v>
      </c>
      <c r="K5287" s="1">
        <v>0.69</v>
      </c>
      <c r="L5287" s="2">
        <v>27.960193800000003</v>
      </c>
      <c r="M5287">
        <v>1</v>
      </c>
      <c r="N5287" s="1">
        <f>IF(data[[#This Row],[Conversions]]=0,0,data[[#This Row],[Spend, Dollars]]/data[[#This Row],[Conversions]])</f>
        <v>27.960193800000003</v>
      </c>
      <c r="O5287" s="13">
        <f>data[[#This Row],[Conversions]]/data[[#This Row],[Clicks]]</f>
        <v>2.4677940537021596E-2</v>
      </c>
      <c r="P5287" s="11">
        <v>174.72</v>
      </c>
      <c r="Q5287" s="11">
        <f>IF(data[[#This Row],[Spend, Dollars]]=0,0,data[[#This Row],[Total conversion value, Dollars]]/data[[#This Row],[Spend, Dollars]])</f>
        <v>6.2488837255484251</v>
      </c>
      <c r="R5287" s="2">
        <v>54</v>
      </c>
      <c r="S5287" s="2">
        <v>31.5</v>
      </c>
      <c r="T5287" s="2">
        <v>6</v>
      </c>
      <c r="U5287" s="2">
        <f t="shared" si="82"/>
        <v>91.5</v>
      </c>
    </row>
    <row r="5288" spans="1:21" x14ac:dyDescent="0.2">
      <c r="A5288" t="s">
        <v>22</v>
      </c>
      <c r="B5288" s="3">
        <v>45047</v>
      </c>
      <c r="C5288" s="10" t="str">
        <f>TEXT(data[[#This Row],[Date]],"mmmm")</f>
        <v>May</v>
      </c>
      <c r="D5288" t="s">
        <v>15</v>
      </c>
      <c r="E5288" t="s">
        <v>13</v>
      </c>
      <c r="F5288" t="s">
        <v>20</v>
      </c>
      <c r="G5288" t="s">
        <v>21</v>
      </c>
      <c r="H5288" s="11">
        <v>2433</v>
      </c>
      <c r="I5288" s="11">
        <v>31.3857</v>
      </c>
      <c r="J5288" s="13">
        <f>data[[#This Row],[Clicks]]/data[[#This Row],[Impressions]]</f>
        <v>1.29E-2</v>
      </c>
      <c r="K5288" s="1">
        <v>0.96000000000000008</v>
      </c>
      <c r="L5288" s="2">
        <v>30.130272000000001</v>
      </c>
      <c r="M5288">
        <v>2</v>
      </c>
      <c r="N5288" s="1">
        <f>IF(data[[#This Row],[Conversions]]=0,0,data[[#This Row],[Spend, Dollars]]/data[[#This Row],[Conversions]])</f>
        <v>15.065136000000001</v>
      </c>
      <c r="O5288" s="13">
        <f>data[[#This Row],[Conversions]]/data[[#This Row],[Clicks]]</f>
        <v>6.3723287994213923E-2</v>
      </c>
      <c r="P5288" s="11">
        <v>182.56</v>
      </c>
      <c r="Q5288" s="11">
        <f>IF(data[[#This Row],[Spend, Dollars]]=0,0,data[[#This Row],[Total conversion value, Dollars]]/data[[#This Row],[Spend, Dollars]])</f>
        <v>6.0590226334498407</v>
      </c>
      <c r="R5288" s="2">
        <v>49.199999999999996</v>
      </c>
      <c r="S5288" s="2">
        <v>9</v>
      </c>
      <c r="T5288" s="2">
        <v>5</v>
      </c>
      <c r="U5288" s="2">
        <f t="shared" si="82"/>
        <v>63.199999999999996</v>
      </c>
    </row>
    <row r="5289" spans="1:21" x14ac:dyDescent="0.2">
      <c r="A5289" t="s">
        <v>22</v>
      </c>
      <c r="B5289" s="3">
        <v>45048</v>
      </c>
      <c r="C5289" s="10" t="str">
        <f>TEXT(data[[#This Row],[Date]],"mmmm")</f>
        <v>May</v>
      </c>
      <c r="D5289" t="s">
        <v>15</v>
      </c>
      <c r="E5289" t="s">
        <v>13</v>
      </c>
      <c r="F5289" t="s">
        <v>20</v>
      </c>
      <c r="G5289" t="s">
        <v>21</v>
      </c>
      <c r="H5289" s="11">
        <v>2373.8000000000002</v>
      </c>
      <c r="I5289" s="11">
        <v>28.960360000000001</v>
      </c>
      <c r="J5289" s="13">
        <f>data[[#This Row],[Clicks]]/data[[#This Row],[Impressions]]</f>
        <v>1.2199999999999999E-2</v>
      </c>
      <c r="K5289" s="1">
        <v>0.63000000000000012</v>
      </c>
      <c r="L5289" s="2">
        <v>18.245026800000005</v>
      </c>
      <c r="M5289">
        <v>3</v>
      </c>
      <c r="N5289" s="1">
        <f>IF(data[[#This Row],[Conversions]]=0,0,data[[#This Row],[Spend, Dollars]]/data[[#This Row],[Conversions]])</f>
        <v>6.0816756000000014</v>
      </c>
      <c r="O5289" s="13">
        <f>data[[#This Row],[Conversions]]/data[[#This Row],[Clicks]]</f>
        <v>0.10358987250158493</v>
      </c>
      <c r="P5289" s="11">
        <v>248.64000000000001</v>
      </c>
      <c r="Q5289" s="11">
        <f>IF(data[[#This Row],[Spend, Dollars]]=0,0,data[[#This Row],[Total conversion value, Dollars]]/data[[#This Row],[Spend, Dollars]])</f>
        <v>13.627823226875169</v>
      </c>
      <c r="R5289" s="2">
        <v>84</v>
      </c>
      <c r="S5289" s="2">
        <v>43.5</v>
      </c>
      <c r="T5289" s="2">
        <v>4</v>
      </c>
      <c r="U5289" s="2">
        <f t="shared" si="82"/>
        <v>131.5</v>
      </c>
    </row>
    <row r="5290" spans="1:21" x14ac:dyDescent="0.2">
      <c r="A5290" t="s">
        <v>22</v>
      </c>
      <c r="B5290" s="3">
        <v>45049</v>
      </c>
      <c r="C5290" s="10" t="str">
        <f>TEXT(data[[#This Row],[Date]],"mmmm")</f>
        <v>May</v>
      </c>
      <c r="D5290" t="s">
        <v>15</v>
      </c>
      <c r="E5290" t="s">
        <v>13</v>
      </c>
      <c r="F5290" t="s">
        <v>20</v>
      </c>
      <c r="G5290" t="s">
        <v>21</v>
      </c>
      <c r="H5290" s="11">
        <v>2611</v>
      </c>
      <c r="I5290" s="11">
        <v>32.637500000000003</v>
      </c>
      <c r="J5290" s="13">
        <f>data[[#This Row],[Clicks]]/data[[#This Row],[Impressions]]</f>
        <v>1.2500000000000001E-2</v>
      </c>
      <c r="K5290" s="1">
        <v>1.23</v>
      </c>
      <c r="L5290" s="2">
        <v>40.144125000000003</v>
      </c>
      <c r="M5290">
        <v>2</v>
      </c>
      <c r="N5290" s="1">
        <f>IF(data[[#This Row],[Conversions]]=0,0,data[[#This Row],[Spend, Dollars]]/data[[#This Row],[Conversions]])</f>
        <v>20.072062500000001</v>
      </c>
      <c r="O5290" s="13">
        <f>data[[#This Row],[Conversions]]/data[[#This Row],[Clicks]]</f>
        <v>6.1279203370356181E-2</v>
      </c>
      <c r="P5290" s="11">
        <v>205.52</v>
      </c>
      <c r="Q5290" s="11">
        <f>IF(data[[#This Row],[Spend, Dollars]]=0,0,data[[#This Row],[Total conversion value, Dollars]]/data[[#This Row],[Spend, Dollars]])</f>
        <v>5.1195536084047166</v>
      </c>
      <c r="R5290" s="2">
        <v>85.2</v>
      </c>
      <c r="S5290" s="2">
        <v>42</v>
      </c>
      <c r="T5290" s="2">
        <v>7</v>
      </c>
      <c r="U5290" s="2">
        <f t="shared" si="82"/>
        <v>134.19999999999999</v>
      </c>
    </row>
    <row r="5291" spans="1:21" x14ac:dyDescent="0.2">
      <c r="A5291" t="s">
        <v>22</v>
      </c>
      <c r="B5291" s="3">
        <v>45050</v>
      </c>
      <c r="C5291" s="10" t="str">
        <f>TEXT(data[[#This Row],[Date]],"mmmm")</f>
        <v>May</v>
      </c>
      <c r="D5291" t="s">
        <v>15</v>
      </c>
      <c r="E5291" t="s">
        <v>13</v>
      </c>
      <c r="F5291" t="s">
        <v>20</v>
      </c>
      <c r="G5291" t="s">
        <v>21</v>
      </c>
      <c r="H5291" s="11">
        <v>2825.6</v>
      </c>
      <c r="I5291" s="11">
        <v>49.165439999999997</v>
      </c>
      <c r="J5291" s="13">
        <f>data[[#This Row],[Clicks]]/data[[#This Row],[Impressions]]</f>
        <v>1.7399999999999999E-2</v>
      </c>
      <c r="K5291" s="1">
        <v>0.79</v>
      </c>
      <c r="L5291" s="2">
        <v>38.840697599999999</v>
      </c>
      <c r="M5291">
        <v>4</v>
      </c>
      <c r="N5291" s="1">
        <f>IF(data[[#This Row],[Conversions]]=0,0,data[[#This Row],[Spend, Dollars]]/data[[#This Row],[Conversions]])</f>
        <v>9.7101743999999997</v>
      </c>
      <c r="O5291" s="13">
        <f>data[[#This Row],[Conversions]]/data[[#This Row],[Clicks]]</f>
        <v>8.1357962015594698E-2</v>
      </c>
      <c r="P5291" s="11">
        <v>73.36</v>
      </c>
      <c r="Q5291" s="11">
        <f>IF(data[[#This Row],[Spend, Dollars]]=0,0,data[[#This Row],[Total conversion value, Dollars]]/data[[#This Row],[Spend, Dollars]])</f>
        <v>1.8887405359063376</v>
      </c>
      <c r="R5291" s="2">
        <v>91.2</v>
      </c>
      <c r="S5291" s="2">
        <v>21</v>
      </c>
      <c r="T5291" s="2">
        <v>9</v>
      </c>
      <c r="U5291" s="2">
        <f t="shared" si="82"/>
        <v>121.2</v>
      </c>
    </row>
    <row r="5292" spans="1:21" x14ac:dyDescent="0.2">
      <c r="A5292" t="s">
        <v>22</v>
      </c>
      <c r="B5292" s="3">
        <v>45051</v>
      </c>
      <c r="C5292" s="10" t="str">
        <f>TEXT(data[[#This Row],[Date]],"mmmm")</f>
        <v>May</v>
      </c>
      <c r="D5292" t="s">
        <v>15</v>
      </c>
      <c r="E5292" t="s">
        <v>13</v>
      </c>
      <c r="F5292" t="s">
        <v>20</v>
      </c>
      <c r="G5292" t="s">
        <v>21</v>
      </c>
      <c r="H5292" s="11">
        <v>1823.4</v>
      </c>
      <c r="I5292" s="11">
        <v>26.803980000000003</v>
      </c>
      <c r="J5292" s="13">
        <f>data[[#This Row],[Clicks]]/data[[#This Row],[Impressions]]</f>
        <v>1.4700000000000001E-2</v>
      </c>
      <c r="K5292" s="1">
        <v>0.82000000000000006</v>
      </c>
      <c r="L5292" s="2">
        <v>21.979263600000003</v>
      </c>
      <c r="M5292">
        <v>5</v>
      </c>
      <c r="N5292" s="1">
        <f>IF(data[[#This Row],[Conversions]]=0,0,data[[#This Row],[Spend, Dollars]]/data[[#This Row],[Conversions]])</f>
        <v>4.3958527200000006</v>
      </c>
      <c r="O5292" s="13">
        <f>data[[#This Row],[Conversions]]/data[[#This Row],[Clicks]]</f>
        <v>0.18653946167695989</v>
      </c>
      <c r="P5292" s="11">
        <v>52.08</v>
      </c>
      <c r="Q5292" s="11">
        <f>IF(data[[#This Row],[Spend, Dollars]]=0,0,data[[#This Row],[Total conversion value, Dollars]]/data[[#This Row],[Spend, Dollars]])</f>
        <v>2.3695061375941635</v>
      </c>
      <c r="R5292" s="2">
        <v>82.8</v>
      </c>
      <c r="S5292" s="2">
        <v>10.5</v>
      </c>
      <c r="T5292" s="2">
        <v>7</v>
      </c>
      <c r="U5292" s="2">
        <f t="shared" si="82"/>
        <v>100.3</v>
      </c>
    </row>
    <row r="5293" spans="1:21" x14ac:dyDescent="0.2">
      <c r="A5293" t="s">
        <v>22</v>
      </c>
      <c r="B5293" s="3">
        <v>45052</v>
      </c>
      <c r="C5293" s="10" t="str">
        <f>TEXT(data[[#This Row],[Date]],"mmmm")</f>
        <v>May</v>
      </c>
      <c r="D5293" t="s">
        <v>15</v>
      </c>
      <c r="E5293" t="s">
        <v>13</v>
      </c>
      <c r="F5293" t="s">
        <v>20</v>
      </c>
      <c r="G5293" t="s">
        <v>21</v>
      </c>
      <c r="H5293" s="11">
        <v>1751.8</v>
      </c>
      <c r="I5293" s="11">
        <v>26.977719999999998</v>
      </c>
      <c r="J5293" s="13">
        <f>data[[#This Row],[Clicks]]/data[[#This Row],[Impressions]]</f>
        <v>1.5399999999999999E-2</v>
      </c>
      <c r="K5293" s="1">
        <v>0.24000000000000002</v>
      </c>
      <c r="L5293" s="2">
        <v>6.4746528000000003</v>
      </c>
      <c r="M5293">
        <v>3</v>
      </c>
      <c r="N5293" s="1">
        <f>IF(data[[#This Row],[Conversions]]=0,0,data[[#This Row],[Spend, Dollars]]/data[[#This Row],[Conversions]])</f>
        <v>2.1582176</v>
      </c>
      <c r="O5293" s="13">
        <f>data[[#This Row],[Conversions]]/data[[#This Row],[Clicks]]</f>
        <v>0.11120287407534811</v>
      </c>
      <c r="P5293" s="11">
        <v>60.48</v>
      </c>
      <c r="Q5293" s="11">
        <f>IF(data[[#This Row],[Spend, Dollars]]=0,0,data[[#This Row],[Total conversion value, Dollars]]/data[[#This Row],[Spend, Dollars]])</f>
        <v>9.3410414223292388</v>
      </c>
      <c r="R5293" s="2">
        <v>85.2</v>
      </c>
      <c r="S5293" s="2">
        <v>34.5</v>
      </c>
      <c r="T5293" s="2">
        <v>2</v>
      </c>
      <c r="U5293" s="2">
        <f t="shared" si="82"/>
        <v>121.7</v>
      </c>
    </row>
    <row r="5294" spans="1:21" x14ac:dyDescent="0.2">
      <c r="A5294" t="s">
        <v>22</v>
      </c>
      <c r="B5294" s="3">
        <v>45053</v>
      </c>
      <c r="C5294" s="10" t="str">
        <f>TEXT(data[[#This Row],[Date]],"mmmm")</f>
        <v>May</v>
      </c>
      <c r="D5294" t="s">
        <v>15</v>
      </c>
      <c r="E5294" t="s">
        <v>13</v>
      </c>
      <c r="F5294" t="s">
        <v>20</v>
      </c>
      <c r="G5294" t="s">
        <v>21</v>
      </c>
      <c r="H5294" s="11">
        <v>2120</v>
      </c>
      <c r="I5294" s="11">
        <v>37.524000000000001</v>
      </c>
      <c r="J5294" s="13">
        <f>data[[#This Row],[Clicks]]/data[[#This Row],[Impressions]]</f>
        <v>1.77E-2</v>
      </c>
      <c r="K5294" s="1">
        <v>1.3900000000000001</v>
      </c>
      <c r="L5294" s="2">
        <v>52.158360000000009</v>
      </c>
      <c r="M5294">
        <v>0</v>
      </c>
      <c r="N5294" s="1">
        <f>IF(data[[#This Row],[Conversions]]=0,0,data[[#This Row],[Spend, Dollars]]/data[[#This Row],[Conversions]])</f>
        <v>0</v>
      </c>
      <c r="O5294" s="13">
        <f>data[[#This Row],[Conversions]]/data[[#This Row],[Clicks]]</f>
        <v>0</v>
      </c>
      <c r="P5294" s="11">
        <v>88.48</v>
      </c>
      <c r="Q5294" s="11">
        <f>IF(data[[#This Row],[Spend, Dollars]]=0,0,data[[#This Row],[Total conversion value, Dollars]]/data[[#This Row],[Spend, Dollars]])</f>
        <v>1.6963723552657712</v>
      </c>
      <c r="R5294" s="2">
        <v>61.199999999999996</v>
      </c>
      <c r="S5294" s="2">
        <v>19.5</v>
      </c>
      <c r="T5294" s="2">
        <v>3</v>
      </c>
      <c r="U5294" s="2">
        <f t="shared" si="82"/>
        <v>83.699999999999989</v>
      </c>
    </row>
    <row r="5295" spans="1:21" x14ac:dyDescent="0.2">
      <c r="A5295" t="s">
        <v>22</v>
      </c>
      <c r="B5295" s="3">
        <v>45054</v>
      </c>
      <c r="C5295" s="10" t="str">
        <f>TEXT(data[[#This Row],[Date]],"mmmm")</f>
        <v>May</v>
      </c>
      <c r="D5295" t="s">
        <v>15</v>
      </c>
      <c r="E5295" t="s">
        <v>13</v>
      </c>
      <c r="F5295" t="s">
        <v>20</v>
      </c>
      <c r="G5295" t="s">
        <v>21</v>
      </c>
      <c r="H5295" s="11">
        <v>1442.8</v>
      </c>
      <c r="I5295" s="11">
        <v>15.582239999999997</v>
      </c>
      <c r="J5295" s="13">
        <f>data[[#This Row],[Clicks]]/data[[#This Row],[Impressions]]</f>
        <v>1.0799999999999999E-2</v>
      </c>
      <c r="K5295" s="1">
        <v>0.49</v>
      </c>
      <c r="L5295" s="2">
        <v>7.6352975999999986</v>
      </c>
      <c r="M5295">
        <v>1</v>
      </c>
      <c r="N5295" s="1">
        <f>IF(data[[#This Row],[Conversions]]=0,0,data[[#This Row],[Spend, Dollars]]/data[[#This Row],[Conversions]])</f>
        <v>7.6352975999999986</v>
      </c>
      <c r="O5295" s="13">
        <f>data[[#This Row],[Conversions]]/data[[#This Row],[Clicks]]</f>
        <v>6.4175625583998211E-2</v>
      </c>
      <c r="P5295" s="11">
        <v>108.08</v>
      </c>
      <c r="Q5295" s="11">
        <f>IF(data[[#This Row],[Spend, Dollars]]=0,0,data[[#This Row],[Total conversion value, Dollars]]/data[[#This Row],[Spend, Dollars]])</f>
        <v>14.155309414527604</v>
      </c>
      <c r="R5295" s="2">
        <v>70.8</v>
      </c>
      <c r="S5295" s="2">
        <v>28.5</v>
      </c>
      <c r="T5295" s="2">
        <v>6</v>
      </c>
      <c r="U5295" s="2">
        <f t="shared" si="82"/>
        <v>105.3</v>
      </c>
    </row>
    <row r="5296" spans="1:21" x14ac:dyDescent="0.2">
      <c r="A5296" t="s">
        <v>22</v>
      </c>
      <c r="B5296" s="3">
        <v>45055</v>
      </c>
      <c r="C5296" s="10" t="str">
        <f>TEXT(data[[#This Row],[Date]],"mmmm")</f>
        <v>May</v>
      </c>
      <c r="D5296" t="s">
        <v>15</v>
      </c>
      <c r="E5296" t="s">
        <v>13</v>
      </c>
      <c r="F5296" t="s">
        <v>20</v>
      </c>
      <c r="G5296" t="s">
        <v>21</v>
      </c>
      <c r="H5296" s="11">
        <v>1922.6000000000001</v>
      </c>
      <c r="I5296" s="11">
        <v>20.764080000000003</v>
      </c>
      <c r="J5296" s="13">
        <f>data[[#This Row],[Clicks]]/data[[#This Row],[Impressions]]</f>
        <v>1.0800000000000001E-2</v>
      </c>
      <c r="K5296" s="1">
        <v>1.35</v>
      </c>
      <c r="L5296" s="2">
        <v>28.031508000000006</v>
      </c>
      <c r="M5296">
        <v>4</v>
      </c>
      <c r="N5296" s="1">
        <f>IF(data[[#This Row],[Conversions]]=0,0,data[[#This Row],[Spend, Dollars]]/data[[#This Row],[Conversions]])</f>
        <v>7.0078770000000015</v>
      </c>
      <c r="O5296" s="13">
        <f>data[[#This Row],[Conversions]]/data[[#This Row],[Clicks]]</f>
        <v>0.19264036740370868</v>
      </c>
      <c r="P5296" s="11">
        <v>50.959999999999994</v>
      </c>
      <c r="Q5296" s="11">
        <f>IF(data[[#This Row],[Spend, Dollars]]=0,0,data[[#This Row],[Total conversion value, Dollars]]/data[[#This Row],[Spend, Dollars]])</f>
        <v>1.817954282017221</v>
      </c>
      <c r="R5296" s="2">
        <v>72</v>
      </c>
      <c r="S5296" s="2">
        <v>27</v>
      </c>
      <c r="T5296" s="2">
        <v>2</v>
      </c>
      <c r="U5296" s="2">
        <f t="shared" si="82"/>
        <v>101</v>
      </c>
    </row>
    <row r="5297" spans="1:21" x14ac:dyDescent="0.2">
      <c r="A5297" t="s">
        <v>22</v>
      </c>
      <c r="B5297" s="3">
        <v>45056</v>
      </c>
      <c r="C5297" s="10" t="str">
        <f>TEXT(data[[#This Row],[Date]],"mmmm")</f>
        <v>May</v>
      </c>
      <c r="D5297" t="s">
        <v>15</v>
      </c>
      <c r="E5297" t="s">
        <v>13</v>
      </c>
      <c r="F5297" t="s">
        <v>20</v>
      </c>
      <c r="G5297" t="s">
        <v>21</v>
      </c>
      <c r="H5297" s="11">
        <v>2106.4</v>
      </c>
      <c r="I5297" s="11">
        <v>23.59168</v>
      </c>
      <c r="J5297" s="13">
        <f>data[[#This Row],[Clicks]]/data[[#This Row],[Impressions]]</f>
        <v>1.12E-2</v>
      </c>
      <c r="K5297" s="1">
        <v>0.7</v>
      </c>
      <c r="L5297" s="2">
        <v>16.514175999999999</v>
      </c>
      <c r="M5297">
        <v>3</v>
      </c>
      <c r="N5297" s="1">
        <f>IF(data[[#This Row],[Conversions]]=0,0,data[[#This Row],[Spend, Dollars]]/data[[#This Row],[Conversions]])</f>
        <v>5.504725333333333</v>
      </c>
      <c r="O5297" s="13">
        <f>data[[#This Row],[Conversions]]/data[[#This Row],[Clicks]]</f>
        <v>0.12716347458086918</v>
      </c>
      <c r="P5297" s="11">
        <v>38.400000000000006</v>
      </c>
      <c r="Q5297" s="11">
        <f>IF(data[[#This Row],[Spend, Dollars]]=0,0,data[[#This Row],[Total conversion value, Dollars]]/data[[#This Row],[Spend, Dollars]])</f>
        <v>2.3252749637644654</v>
      </c>
      <c r="R5297" s="2">
        <v>84</v>
      </c>
      <c r="S5297" s="2">
        <v>16.5</v>
      </c>
      <c r="T5297" s="2">
        <v>2</v>
      </c>
      <c r="U5297" s="2">
        <f t="shared" si="82"/>
        <v>102.5</v>
      </c>
    </row>
    <row r="5298" spans="1:21" x14ac:dyDescent="0.2">
      <c r="A5298" t="s">
        <v>22</v>
      </c>
      <c r="B5298" s="3">
        <v>45057</v>
      </c>
      <c r="C5298" s="10" t="str">
        <f>TEXT(data[[#This Row],[Date]],"mmmm")</f>
        <v>May</v>
      </c>
      <c r="D5298" t="s">
        <v>15</v>
      </c>
      <c r="E5298" t="s">
        <v>13</v>
      </c>
      <c r="F5298" t="s">
        <v>20</v>
      </c>
      <c r="G5298" t="s">
        <v>21</v>
      </c>
      <c r="H5298" s="11">
        <v>1883.6000000000001</v>
      </c>
      <c r="I5298" s="11">
        <v>29.949240000000003</v>
      </c>
      <c r="J5298" s="13">
        <f>data[[#This Row],[Clicks]]/data[[#This Row],[Impressions]]</f>
        <v>1.5900000000000001E-2</v>
      </c>
      <c r="K5298" s="1">
        <v>1.0200000000000002</v>
      </c>
      <c r="L5298" s="2">
        <v>30.548224800000011</v>
      </c>
      <c r="M5298">
        <v>3</v>
      </c>
      <c r="N5298" s="1">
        <f>IF(data[[#This Row],[Conversions]]=0,0,data[[#This Row],[Spend, Dollars]]/data[[#This Row],[Conversions]])</f>
        <v>10.182741600000004</v>
      </c>
      <c r="O5298" s="13">
        <f>data[[#This Row],[Conversions]]/data[[#This Row],[Clicks]]</f>
        <v>0.10016948677161756</v>
      </c>
      <c r="P5298" s="11">
        <v>36.96</v>
      </c>
      <c r="Q5298" s="11">
        <f>IF(data[[#This Row],[Spend, Dollars]]=0,0,data[[#This Row],[Total conversion value, Dollars]]/data[[#This Row],[Spend, Dollars]])</f>
        <v>1.2098902715944393</v>
      </c>
      <c r="R5298" s="2">
        <v>46.8</v>
      </c>
      <c r="S5298" s="2">
        <v>40.5</v>
      </c>
      <c r="T5298" s="2">
        <v>5</v>
      </c>
      <c r="U5298" s="2">
        <f t="shared" si="82"/>
        <v>92.3</v>
      </c>
    </row>
    <row r="5299" spans="1:21" x14ac:dyDescent="0.2">
      <c r="A5299" t="s">
        <v>22</v>
      </c>
      <c r="B5299" s="3">
        <v>45058</v>
      </c>
      <c r="C5299" s="10" t="str">
        <f>TEXT(data[[#This Row],[Date]],"mmmm")</f>
        <v>May</v>
      </c>
      <c r="D5299" t="s">
        <v>15</v>
      </c>
      <c r="E5299" t="s">
        <v>13</v>
      </c>
      <c r="F5299" t="s">
        <v>20</v>
      </c>
      <c r="G5299" t="s">
        <v>21</v>
      </c>
      <c r="H5299" s="11">
        <v>2095.6000000000004</v>
      </c>
      <c r="I5299" s="11">
        <v>28.290600000000001</v>
      </c>
      <c r="J5299" s="13">
        <f>data[[#This Row],[Clicks]]/data[[#This Row],[Impressions]]</f>
        <v>1.3499999999999998E-2</v>
      </c>
      <c r="K5299" s="1">
        <v>0.69</v>
      </c>
      <c r="L5299" s="2">
        <v>19.520513999999999</v>
      </c>
      <c r="M5299">
        <v>1</v>
      </c>
      <c r="N5299" s="1">
        <f>IF(data[[#This Row],[Conversions]]=0,0,data[[#This Row],[Spend, Dollars]]/data[[#This Row],[Conversions]])</f>
        <v>19.520513999999999</v>
      </c>
      <c r="O5299" s="13">
        <f>data[[#This Row],[Conversions]]/data[[#This Row],[Clicks]]</f>
        <v>3.5347429888372812E-2</v>
      </c>
      <c r="P5299" s="11">
        <v>253.12</v>
      </c>
      <c r="Q5299" s="11">
        <f>IF(data[[#This Row],[Spend, Dollars]]=0,0,data[[#This Row],[Total conversion value, Dollars]]/data[[#This Row],[Spend, Dollars]])</f>
        <v>12.966871671514388</v>
      </c>
      <c r="R5299" s="2">
        <v>52.8</v>
      </c>
      <c r="S5299" s="2">
        <v>45</v>
      </c>
      <c r="T5299" s="2">
        <v>4</v>
      </c>
      <c r="U5299" s="2">
        <f t="shared" si="82"/>
        <v>101.8</v>
      </c>
    </row>
    <row r="5300" spans="1:21" x14ac:dyDescent="0.2">
      <c r="A5300" t="s">
        <v>22</v>
      </c>
      <c r="B5300" s="3">
        <v>45059</v>
      </c>
      <c r="C5300" s="10" t="str">
        <f>TEXT(data[[#This Row],[Date]],"mmmm")</f>
        <v>May</v>
      </c>
      <c r="D5300" t="s">
        <v>15</v>
      </c>
      <c r="E5300" t="s">
        <v>13</v>
      </c>
      <c r="F5300" t="s">
        <v>20</v>
      </c>
      <c r="G5300" t="s">
        <v>21</v>
      </c>
      <c r="H5300" s="11">
        <v>2292.6000000000004</v>
      </c>
      <c r="I5300" s="11">
        <v>25.906380000000006</v>
      </c>
      <c r="J5300" s="13">
        <f>data[[#This Row],[Clicks]]/data[[#This Row],[Impressions]]</f>
        <v>1.1300000000000001E-2</v>
      </c>
      <c r="K5300" s="1">
        <v>1.0999999999999999</v>
      </c>
      <c r="L5300" s="2">
        <v>28.497018000000004</v>
      </c>
      <c r="M5300">
        <v>0</v>
      </c>
      <c r="N5300" s="1">
        <f>IF(data[[#This Row],[Conversions]]=0,0,data[[#This Row],[Spend, Dollars]]/data[[#This Row],[Conversions]])</f>
        <v>0</v>
      </c>
      <c r="O5300" s="13">
        <f>data[[#This Row],[Conversions]]/data[[#This Row],[Clicks]]</f>
        <v>0</v>
      </c>
      <c r="P5300" s="11">
        <v>148.39999999999998</v>
      </c>
      <c r="Q5300" s="11">
        <f>IF(data[[#This Row],[Spend, Dollars]]=0,0,data[[#This Row],[Total conversion value, Dollars]]/data[[#This Row],[Spend, Dollars]])</f>
        <v>5.2075624193380499</v>
      </c>
      <c r="R5300" s="2">
        <v>52.8</v>
      </c>
      <c r="S5300" s="2">
        <v>30</v>
      </c>
      <c r="T5300" s="2">
        <v>8</v>
      </c>
      <c r="U5300" s="2">
        <f t="shared" si="82"/>
        <v>90.8</v>
      </c>
    </row>
    <row r="5301" spans="1:21" x14ac:dyDescent="0.2">
      <c r="A5301" t="s">
        <v>22</v>
      </c>
      <c r="B5301" s="3">
        <v>45060</v>
      </c>
      <c r="C5301" s="10" t="str">
        <f>TEXT(data[[#This Row],[Date]],"mmmm")</f>
        <v>May</v>
      </c>
      <c r="D5301" t="s">
        <v>15</v>
      </c>
      <c r="E5301" t="s">
        <v>13</v>
      </c>
      <c r="F5301" t="s">
        <v>20</v>
      </c>
      <c r="G5301" t="s">
        <v>21</v>
      </c>
      <c r="H5301" s="11">
        <v>2115.6000000000004</v>
      </c>
      <c r="I5301" s="11">
        <v>23.483160000000009</v>
      </c>
      <c r="J5301" s="13">
        <f>data[[#This Row],[Clicks]]/data[[#This Row],[Impressions]]</f>
        <v>1.1100000000000002E-2</v>
      </c>
      <c r="K5301" s="1">
        <v>1.1799999999999997</v>
      </c>
      <c r="L5301" s="2">
        <v>27.710128800000003</v>
      </c>
      <c r="M5301">
        <v>2</v>
      </c>
      <c r="N5301" s="1">
        <f>IF(data[[#This Row],[Conversions]]=0,0,data[[#This Row],[Spend, Dollars]]/data[[#This Row],[Conversions]])</f>
        <v>13.855064400000002</v>
      </c>
      <c r="O5301" s="13">
        <f>data[[#This Row],[Conversions]]/data[[#This Row],[Clicks]]</f>
        <v>8.5167413584883778E-2</v>
      </c>
      <c r="P5301" s="11">
        <v>150.07999999999998</v>
      </c>
      <c r="Q5301" s="11">
        <f>IF(data[[#This Row],[Spend, Dollars]]=0,0,data[[#This Row],[Total conversion value, Dollars]]/data[[#This Row],[Spend, Dollars]])</f>
        <v>5.4160700978048126</v>
      </c>
      <c r="R5301" s="2">
        <v>30</v>
      </c>
      <c r="S5301" s="2">
        <v>10.5</v>
      </c>
      <c r="T5301" s="2">
        <v>4</v>
      </c>
      <c r="U5301" s="2">
        <f t="shared" si="82"/>
        <v>44.5</v>
      </c>
    </row>
    <row r="5302" spans="1:21" x14ac:dyDescent="0.2">
      <c r="A5302" t="s">
        <v>22</v>
      </c>
      <c r="B5302" s="3">
        <v>45061</v>
      </c>
      <c r="C5302" s="10" t="str">
        <f>TEXT(data[[#This Row],[Date]],"mmmm")</f>
        <v>May</v>
      </c>
      <c r="D5302" t="s">
        <v>15</v>
      </c>
      <c r="E5302" t="s">
        <v>13</v>
      </c>
      <c r="F5302" t="s">
        <v>20</v>
      </c>
      <c r="G5302" t="s">
        <v>21</v>
      </c>
      <c r="H5302" s="11">
        <v>2532.6000000000004</v>
      </c>
      <c r="I5302" s="11">
        <v>40.521600000000007</v>
      </c>
      <c r="J5302" s="13">
        <f>data[[#This Row],[Clicks]]/data[[#This Row],[Impressions]]</f>
        <v>1.6E-2</v>
      </c>
      <c r="K5302" s="1">
        <v>0.30000000000000004</v>
      </c>
      <c r="L5302" s="2">
        <v>12.156480000000004</v>
      </c>
      <c r="M5302">
        <v>2</v>
      </c>
      <c r="N5302" s="1">
        <f>IF(data[[#This Row],[Conversions]]=0,0,data[[#This Row],[Spend, Dollars]]/data[[#This Row],[Conversions]])</f>
        <v>6.0782400000000019</v>
      </c>
      <c r="O5302" s="13">
        <f>data[[#This Row],[Conversions]]/data[[#This Row],[Clicks]]</f>
        <v>4.9356392639974725E-2</v>
      </c>
      <c r="P5302" s="11">
        <v>44.8</v>
      </c>
      <c r="Q5302" s="11">
        <f>IF(data[[#This Row],[Spend, Dollars]]=0,0,data[[#This Row],[Total conversion value, Dollars]]/data[[#This Row],[Spend, Dollars]])</f>
        <v>3.6852773171181119</v>
      </c>
      <c r="R5302" s="2">
        <v>96</v>
      </c>
      <c r="S5302" s="2">
        <v>37.5</v>
      </c>
      <c r="T5302" s="2">
        <v>10</v>
      </c>
      <c r="U5302" s="2">
        <f t="shared" si="82"/>
        <v>143.5</v>
      </c>
    </row>
    <row r="5303" spans="1:21" x14ac:dyDescent="0.2">
      <c r="A5303" t="s">
        <v>22</v>
      </c>
      <c r="B5303" s="3">
        <v>45062</v>
      </c>
      <c r="C5303" s="10" t="str">
        <f>TEXT(data[[#This Row],[Date]],"mmmm")</f>
        <v>May</v>
      </c>
      <c r="D5303" t="s">
        <v>15</v>
      </c>
      <c r="E5303" t="s">
        <v>13</v>
      </c>
      <c r="F5303" t="s">
        <v>20</v>
      </c>
      <c r="G5303" t="s">
        <v>21</v>
      </c>
      <c r="H5303" s="11">
        <v>2672</v>
      </c>
      <c r="I5303" s="11">
        <v>33.400000000000006</v>
      </c>
      <c r="J5303" s="13">
        <f>data[[#This Row],[Clicks]]/data[[#This Row],[Impressions]]</f>
        <v>1.2500000000000002E-2</v>
      </c>
      <c r="K5303" s="1">
        <v>1.2100000000000002</v>
      </c>
      <c r="L5303" s="2">
        <v>40.414000000000016</v>
      </c>
      <c r="M5303">
        <v>4</v>
      </c>
      <c r="N5303" s="1">
        <f>IF(data[[#This Row],[Conversions]]=0,0,data[[#This Row],[Spend, Dollars]]/data[[#This Row],[Conversions]])</f>
        <v>10.103500000000004</v>
      </c>
      <c r="O5303" s="13">
        <f>data[[#This Row],[Conversions]]/data[[#This Row],[Clicks]]</f>
        <v>0.11976047904191615</v>
      </c>
      <c r="P5303" s="11">
        <v>38.400000000000006</v>
      </c>
      <c r="Q5303" s="11">
        <f>IF(data[[#This Row],[Spend, Dollars]]=0,0,data[[#This Row],[Total conversion value, Dollars]]/data[[#This Row],[Spend, Dollars]])</f>
        <v>0.95016578413421071</v>
      </c>
      <c r="R5303" s="2">
        <v>45.6</v>
      </c>
      <c r="S5303" s="2">
        <v>31.5</v>
      </c>
      <c r="T5303" s="2">
        <v>9</v>
      </c>
      <c r="U5303" s="2">
        <f t="shared" si="82"/>
        <v>86.1</v>
      </c>
    </row>
    <row r="5304" spans="1:21" x14ac:dyDescent="0.2">
      <c r="A5304" t="s">
        <v>22</v>
      </c>
      <c r="B5304" s="3">
        <v>45063</v>
      </c>
      <c r="C5304" s="10" t="str">
        <f>TEXT(data[[#This Row],[Date]],"mmmm")</f>
        <v>May</v>
      </c>
      <c r="D5304" t="s">
        <v>15</v>
      </c>
      <c r="E5304" t="s">
        <v>13</v>
      </c>
      <c r="F5304" t="s">
        <v>20</v>
      </c>
      <c r="G5304" t="s">
        <v>21</v>
      </c>
      <c r="H5304" s="11">
        <v>2615</v>
      </c>
      <c r="I5304" s="11">
        <v>25.888500000000008</v>
      </c>
      <c r="J5304" s="13">
        <f>data[[#This Row],[Clicks]]/data[[#This Row],[Impressions]]</f>
        <v>9.9000000000000025E-3</v>
      </c>
      <c r="K5304" s="1">
        <v>1.1300000000000001</v>
      </c>
      <c r="L5304" s="2">
        <v>29.25400500000001</v>
      </c>
      <c r="M5304">
        <v>5</v>
      </c>
      <c r="N5304" s="1">
        <f>IF(data[[#This Row],[Conversions]]=0,0,data[[#This Row],[Spend, Dollars]]/data[[#This Row],[Conversions]])</f>
        <v>5.8508010000000024</v>
      </c>
      <c r="O5304" s="13">
        <f>data[[#This Row],[Conversions]]/data[[#This Row],[Clicks]]</f>
        <v>0.19313594839407452</v>
      </c>
      <c r="P5304" s="11">
        <v>38.08</v>
      </c>
      <c r="Q5304" s="11">
        <f>IF(data[[#This Row],[Spend, Dollars]]=0,0,data[[#This Row],[Total conversion value, Dollars]]/data[[#This Row],[Spend, Dollars]])</f>
        <v>1.3017021088223641</v>
      </c>
      <c r="R5304" s="2">
        <v>42</v>
      </c>
      <c r="S5304" s="2">
        <v>36</v>
      </c>
      <c r="T5304" s="2">
        <v>4</v>
      </c>
      <c r="U5304" s="2">
        <f t="shared" si="82"/>
        <v>82</v>
      </c>
    </row>
    <row r="5305" spans="1:21" x14ac:dyDescent="0.2">
      <c r="A5305" t="s">
        <v>22</v>
      </c>
      <c r="B5305" s="3">
        <v>45064</v>
      </c>
      <c r="C5305" s="10" t="str">
        <f>TEXT(data[[#This Row],[Date]],"mmmm")</f>
        <v>May</v>
      </c>
      <c r="D5305" t="s">
        <v>15</v>
      </c>
      <c r="E5305" t="s">
        <v>13</v>
      </c>
      <c r="F5305" t="s">
        <v>20</v>
      </c>
      <c r="G5305" t="s">
        <v>21</v>
      </c>
      <c r="H5305" s="11">
        <v>2643.4</v>
      </c>
      <c r="I5305" s="11">
        <v>38.064960000000006</v>
      </c>
      <c r="J5305" s="13">
        <f>data[[#This Row],[Clicks]]/data[[#This Row],[Impressions]]</f>
        <v>1.4400000000000001E-2</v>
      </c>
      <c r="K5305" s="1">
        <v>0.73</v>
      </c>
      <c r="L5305" s="2">
        <v>27.787420800000003</v>
      </c>
      <c r="M5305">
        <v>1</v>
      </c>
      <c r="N5305" s="1">
        <f>IF(data[[#This Row],[Conversions]]=0,0,data[[#This Row],[Spend, Dollars]]/data[[#This Row],[Conversions]])</f>
        <v>27.787420800000003</v>
      </c>
      <c r="O5305" s="13">
        <f>data[[#This Row],[Conversions]]/data[[#This Row],[Clicks]]</f>
        <v>2.62708800954999E-2</v>
      </c>
      <c r="P5305" s="11">
        <v>35.839999999999996</v>
      </c>
      <c r="Q5305" s="11">
        <f>IF(data[[#This Row],[Spend, Dollars]]=0,0,data[[#This Row],[Total conversion value, Dollars]]/data[[#This Row],[Spend, Dollars]])</f>
        <v>1.2897922501681045</v>
      </c>
      <c r="R5305" s="2">
        <v>70.8</v>
      </c>
      <c r="S5305" s="2">
        <v>27</v>
      </c>
      <c r="T5305" s="2">
        <v>3</v>
      </c>
      <c r="U5305" s="2">
        <f t="shared" si="82"/>
        <v>100.8</v>
      </c>
    </row>
    <row r="5306" spans="1:21" x14ac:dyDescent="0.2">
      <c r="A5306" t="s">
        <v>22</v>
      </c>
      <c r="B5306" s="3">
        <v>45065</v>
      </c>
      <c r="C5306" s="10" t="str">
        <f>TEXT(data[[#This Row],[Date]],"mmmm")</f>
        <v>May</v>
      </c>
      <c r="D5306" t="s">
        <v>15</v>
      </c>
      <c r="E5306" t="s">
        <v>13</v>
      </c>
      <c r="F5306" t="s">
        <v>20</v>
      </c>
      <c r="G5306" t="s">
        <v>21</v>
      </c>
      <c r="H5306" s="11">
        <v>1722.6000000000001</v>
      </c>
      <c r="I5306" s="11">
        <v>25.322220000000005</v>
      </c>
      <c r="J5306" s="13">
        <f>data[[#This Row],[Clicks]]/data[[#This Row],[Impressions]]</f>
        <v>1.4700000000000001E-2</v>
      </c>
      <c r="K5306" s="1">
        <v>0.79</v>
      </c>
      <c r="L5306" s="2">
        <v>20.004553800000004</v>
      </c>
      <c r="M5306">
        <v>0</v>
      </c>
      <c r="N5306" s="1">
        <f>IF(data[[#This Row],[Conversions]]=0,0,data[[#This Row],[Spend, Dollars]]/data[[#This Row],[Conversions]])</f>
        <v>0</v>
      </c>
      <c r="O5306" s="13">
        <f>data[[#This Row],[Conversions]]/data[[#This Row],[Clicks]]</f>
        <v>0</v>
      </c>
      <c r="P5306" s="11">
        <v>44.800000000000004</v>
      </c>
      <c r="Q5306" s="11">
        <f>IF(data[[#This Row],[Spend, Dollars]]=0,0,data[[#This Row],[Total conversion value, Dollars]]/data[[#This Row],[Spend, Dollars]])</f>
        <v>2.2394900905012936</v>
      </c>
      <c r="R5306" s="2">
        <v>86.399999999999991</v>
      </c>
      <c r="S5306" s="2">
        <v>19.5</v>
      </c>
      <c r="T5306" s="2">
        <v>5</v>
      </c>
      <c r="U5306" s="2">
        <f t="shared" si="82"/>
        <v>110.89999999999999</v>
      </c>
    </row>
    <row r="5307" spans="1:21" x14ac:dyDescent="0.2">
      <c r="A5307" t="s">
        <v>22</v>
      </c>
      <c r="B5307" s="3">
        <v>45066</v>
      </c>
      <c r="C5307" s="10" t="str">
        <f>TEXT(data[[#This Row],[Date]],"mmmm")</f>
        <v>May</v>
      </c>
      <c r="D5307" t="s">
        <v>15</v>
      </c>
      <c r="E5307" t="s">
        <v>13</v>
      </c>
      <c r="F5307" t="s">
        <v>20</v>
      </c>
      <c r="G5307" t="s">
        <v>21</v>
      </c>
      <c r="H5307" s="11">
        <v>2456</v>
      </c>
      <c r="I5307" s="11">
        <v>32.1736</v>
      </c>
      <c r="J5307" s="13">
        <f>data[[#This Row],[Clicks]]/data[[#This Row],[Impressions]]</f>
        <v>1.3100000000000001E-2</v>
      </c>
      <c r="K5307" s="1">
        <v>1.3599999999999999</v>
      </c>
      <c r="L5307" s="2">
        <v>43.756095999999999</v>
      </c>
      <c r="M5307">
        <v>3</v>
      </c>
      <c r="N5307" s="1">
        <f>IF(data[[#This Row],[Conversions]]=0,0,data[[#This Row],[Spend, Dollars]]/data[[#This Row],[Conversions]])</f>
        <v>14.585365333333334</v>
      </c>
      <c r="O5307" s="13">
        <f>data[[#This Row],[Conversions]]/data[[#This Row],[Clicks]]</f>
        <v>9.3244150483626331E-2</v>
      </c>
      <c r="P5307" s="11">
        <v>138.32</v>
      </c>
      <c r="Q5307" s="11">
        <f>IF(data[[#This Row],[Spend, Dollars]]=0,0,data[[#This Row],[Total conversion value, Dollars]]/data[[#This Row],[Spend, Dollars]])</f>
        <v>3.1611595330625475</v>
      </c>
      <c r="R5307" s="2">
        <v>52.8</v>
      </c>
      <c r="S5307" s="2">
        <v>22.5</v>
      </c>
      <c r="T5307" s="2">
        <v>7</v>
      </c>
      <c r="U5307" s="2">
        <f t="shared" si="82"/>
        <v>82.3</v>
      </c>
    </row>
    <row r="5308" spans="1:21" x14ac:dyDescent="0.2">
      <c r="A5308" t="s">
        <v>22</v>
      </c>
      <c r="B5308" s="3">
        <v>45067</v>
      </c>
      <c r="C5308" s="10" t="str">
        <f>TEXT(data[[#This Row],[Date]],"mmmm")</f>
        <v>May</v>
      </c>
      <c r="D5308" t="s">
        <v>15</v>
      </c>
      <c r="E5308" t="s">
        <v>13</v>
      </c>
      <c r="F5308" t="s">
        <v>20</v>
      </c>
      <c r="G5308" t="s">
        <v>21</v>
      </c>
      <c r="H5308" s="11">
        <v>2544</v>
      </c>
      <c r="I5308" s="11">
        <v>29.256000000000004</v>
      </c>
      <c r="J5308" s="13">
        <f>data[[#This Row],[Clicks]]/data[[#This Row],[Impressions]]</f>
        <v>1.1500000000000002E-2</v>
      </c>
      <c r="K5308" s="1">
        <v>0.59999999999999987</v>
      </c>
      <c r="L5308" s="2">
        <v>17.553599999999999</v>
      </c>
      <c r="M5308">
        <v>3</v>
      </c>
      <c r="N5308" s="1">
        <f>IF(data[[#This Row],[Conversions]]=0,0,data[[#This Row],[Spend, Dollars]]/data[[#This Row],[Conversions]])</f>
        <v>5.8511999999999995</v>
      </c>
      <c r="O5308" s="13">
        <f>data[[#This Row],[Conversions]]/data[[#This Row],[Clicks]]</f>
        <v>0.1025430680885972</v>
      </c>
      <c r="P5308" s="11">
        <v>48.720000000000006</v>
      </c>
      <c r="Q5308" s="11">
        <f>IF(data[[#This Row],[Spend, Dollars]]=0,0,data[[#This Row],[Total conversion value, Dollars]]/data[[#This Row],[Spend, Dollars]])</f>
        <v>2.7754990429313651</v>
      </c>
      <c r="R5308" s="2">
        <v>46.8</v>
      </c>
      <c r="S5308" s="2">
        <v>30</v>
      </c>
      <c r="T5308" s="2">
        <v>11</v>
      </c>
      <c r="U5308" s="2">
        <f t="shared" si="82"/>
        <v>87.8</v>
      </c>
    </row>
    <row r="5309" spans="1:21" x14ac:dyDescent="0.2">
      <c r="A5309" t="s">
        <v>22</v>
      </c>
      <c r="B5309" s="3">
        <v>45068</v>
      </c>
      <c r="C5309" s="10" t="str">
        <f>TEXT(data[[#This Row],[Date]],"mmmm")</f>
        <v>May</v>
      </c>
      <c r="D5309" t="s">
        <v>15</v>
      </c>
      <c r="E5309" t="s">
        <v>13</v>
      </c>
      <c r="F5309" t="s">
        <v>20</v>
      </c>
      <c r="G5309" t="s">
        <v>21</v>
      </c>
      <c r="H5309" s="11">
        <v>2563</v>
      </c>
      <c r="I5309" s="11">
        <v>39.726499999999994</v>
      </c>
      <c r="J5309" s="13">
        <f>data[[#This Row],[Clicks]]/data[[#This Row],[Impressions]]</f>
        <v>1.5499999999999998E-2</v>
      </c>
      <c r="K5309" s="1">
        <v>1.0900000000000001</v>
      </c>
      <c r="L5309" s="2">
        <v>43.301884999999999</v>
      </c>
      <c r="M5309">
        <v>2</v>
      </c>
      <c r="N5309" s="1">
        <f>IF(data[[#This Row],[Conversions]]=0,0,data[[#This Row],[Spend, Dollars]]/data[[#This Row],[Conversions]])</f>
        <v>21.650942499999999</v>
      </c>
      <c r="O5309" s="13">
        <f>data[[#This Row],[Conversions]]/data[[#This Row],[Clicks]]</f>
        <v>5.0344228663486597E-2</v>
      </c>
      <c r="P5309" s="11">
        <v>125.99999999999999</v>
      </c>
      <c r="Q5309" s="11">
        <f>IF(data[[#This Row],[Spend, Dollars]]=0,0,data[[#This Row],[Total conversion value, Dollars]]/data[[#This Row],[Spend, Dollars]])</f>
        <v>2.909804042018032</v>
      </c>
      <c r="R5309" s="2">
        <v>48</v>
      </c>
      <c r="S5309" s="2">
        <v>46.5</v>
      </c>
      <c r="T5309" s="2">
        <v>7</v>
      </c>
      <c r="U5309" s="2">
        <f t="shared" si="82"/>
        <v>101.5</v>
      </c>
    </row>
    <row r="5310" spans="1:21" x14ac:dyDescent="0.2">
      <c r="A5310" t="s">
        <v>22</v>
      </c>
      <c r="B5310" s="3">
        <v>45069</v>
      </c>
      <c r="C5310" s="10" t="str">
        <f>TEXT(data[[#This Row],[Date]],"mmmm")</f>
        <v>May</v>
      </c>
      <c r="D5310" t="s">
        <v>15</v>
      </c>
      <c r="E5310" t="s">
        <v>13</v>
      </c>
      <c r="F5310" t="s">
        <v>20</v>
      </c>
      <c r="G5310" t="s">
        <v>21</v>
      </c>
      <c r="H5310" s="11">
        <v>2116.4</v>
      </c>
      <c r="I5310" s="11">
        <v>26.031720000000004</v>
      </c>
      <c r="J5310" s="13">
        <f>data[[#This Row],[Clicks]]/data[[#This Row],[Impressions]]</f>
        <v>1.2300000000000002E-2</v>
      </c>
      <c r="K5310" s="1">
        <v>1.19</v>
      </c>
      <c r="L5310" s="2">
        <v>30.977746800000002</v>
      </c>
      <c r="M5310">
        <v>4</v>
      </c>
      <c r="N5310" s="1">
        <f>IF(data[[#This Row],[Conversions]]=0,0,data[[#This Row],[Spend, Dollars]]/data[[#This Row],[Conversions]])</f>
        <v>7.7444367000000005</v>
      </c>
      <c r="O5310" s="13">
        <f>data[[#This Row],[Conversions]]/data[[#This Row],[Clicks]]</f>
        <v>0.15365869024405607</v>
      </c>
      <c r="P5310" s="11">
        <v>40.32</v>
      </c>
      <c r="Q5310" s="11">
        <f>IF(data[[#This Row],[Spend, Dollars]]=0,0,data[[#This Row],[Total conversion value, Dollars]]/data[[#This Row],[Spend, Dollars]])</f>
        <v>1.3015794938320044</v>
      </c>
      <c r="R5310" s="2">
        <v>75.599999999999994</v>
      </c>
      <c r="S5310" s="2">
        <v>34.5</v>
      </c>
      <c r="T5310" s="2">
        <v>2</v>
      </c>
      <c r="U5310" s="2">
        <f t="shared" si="82"/>
        <v>112.1</v>
      </c>
    </row>
    <row r="5311" spans="1:21" x14ac:dyDescent="0.2">
      <c r="A5311" t="s">
        <v>22</v>
      </c>
      <c r="B5311" s="3">
        <v>45070</v>
      </c>
      <c r="C5311" s="10" t="str">
        <f>TEXT(data[[#This Row],[Date]],"mmmm")</f>
        <v>May</v>
      </c>
      <c r="D5311" t="s">
        <v>15</v>
      </c>
      <c r="E5311" t="s">
        <v>13</v>
      </c>
      <c r="F5311" t="s">
        <v>20</v>
      </c>
      <c r="G5311" t="s">
        <v>21</v>
      </c>
      <c r="H5311" s="11">
        <v>1612.6000000000001</v>
      </c>
      <c r="I5311" s="11">
        <v>18.706160000000004</v>
      </c>
      <c r="J5311" s="13">
        <f>data[[#This Row],[Clicks]]/data[[#This Row],[Impressions]]</f>
        <v>1.1600000000000001E-2</v>
      </c>
      <c r="K5311" s="1">
        <v>0.8</v>
      </c>
      <c r="L5311" s="2">
        <v>14.964928000000004</v>
      </c>
      <c r="M5311">
        <v>2</v>
      </c>
      <c r="N5311" s="1">
        <f>IF(data[[#This Row],[Conversions]]=0,0,data[[#This Row],[Spend, Dollars]]/data[[#This Row],[Conversions]])</f>
        <v>7.482464000000002</v>
      </c>
      <c r="O5311" s="13">
        <f>data[[#This Row],[Conversions]]/data[[#This Row],[Clicks]]</f>
        <v>0.1069166520547242</v>
      </c>
      <c r="P5311" s="11">
        <v>9.6000000000000014</v>
      </c>
      <c r="Q5311" s="11">
        <f>IF(data[[#This Row],[Spend, Dollars]]=0,0,data[[#This Row],[Total conversion value, Dollars]]/data[[#This Row],[Spend, Dollars]])</f>
        <v>0.64149991232834525</v>
      </c>
      <c r="R5311" s="2">
        <v>34.799999999999997</v>
      </c>
      <c r="S5311" s="2">
        <v>19.5</v>
      </c>
      <c r="T5311" s="2">
        <v>9</v>
      </c>
      <c r="U5311" s="2">
        <f t="shared" si="82"/>
        <v>63.3</v>
      </c>
    </row>
    <row r="5312" spans="1:21" x14ac:dyDescent="0.2">
      <c r="A5312" t="s">
        <v>22</v>
      </c>
      <c r="B5312" s="3">
        <v>45071</v>
      </c>
      <c r="C5312" s="10" t="str">
        <f>TEXT(data[[#This Row],[Date]],"mmmm")</f>
        <v>May</v>
      </c>
      <c r="D5312" t="s">
        <v>15</v>
      </c>
      <c r="E5312" t="s">
        <v>13</v>
      </c>
      <c r="F5312" t="s">
        <v>20</v>
      </c>
      <c r="G5312" t="s">
        <v>21</v>
      </c>
      <c r="H5312" s="11">
        <v>2795.4</v>
      </c>
      <c r="I5312" s="11">
        <v>23.760900000000003</v>
      </c>
      <c r="J5312" s="13">
        <f>data[[#This Row],[Clicks]]/data[[#This Row],[Impressions]]</f>
        <v>8.5000000000000006E-3</v>
      </c>
      <c r="K5312" s="1">
        <v>0.56999999999999995</v>
      </c>
      <c r="L5312" s="2">
        <v>13.543713</v>
      </c>
      <c r="M5312">
        <v>1</v>
      </c>
      <c r="N5312" s="1">
        <f>IF(data[[#This Row],[Conversions]]=0,0,data[[#This Row],[Spend, Dollars]]/data[[#This Row],[Conversions]])</f>
        <v>13.543713</v>
      </c>
      <c r="O5312" s="13">
        <f>data[[#This Row],[Conversions]]/data[[#This Row],[Clicks]]</f>
        <v>4.2085947922848033E-2</v>
      </c>
      <c r="P5312" s="11">
        <v>15.200000000000001</v>
      </c>
      <c r="Q5312" s="11">
        <f>IF(data[[#This Row],[Spend, Dollars]]=0,0,data[[#This Row],[Total conversion value, Dollars]]/data[[#This Row],[Spend, Dollars]])</f>
        <v>1.1222919446092812</v>
      </c>
      <c r="R5312" s="2">
        <v>40.799999999999997</v>
      </c>
      <c r="S5312" s="2">
        <v>33</v>
      </c>
      <c r="T5312" s="2">
        <v>10</v>
      </c>
      <c r="U5312" s="2">
        <f t="shared" si="82"/>
        <v>83.8</v>
      </c>
    </row>
    <row r="5313" spans="1:21" x14ac:dyDescent="0.2">
      <c r="A5313" t="s">
        <v>22</v>
      </c>
      <c r="B5313" s="3">
        <v>45072</v>
      </c>
      <c r="C5313" s="10" t="str">
        <f>TEXT(data[[#This Row],[Date]],"mmmm")</f>
        <v>May</v>
      </c>
      <c r="D5313" t="s">
        <v>15</v>
      </c>
      <c r="E5313" t="s">
        <v>13</v>
      </c>
      <c r="F5313" t="s">
        <v>20</v>
      </c>
      <c r="G5313" t="s">
        <v>21</v>
      </c>
      <c r="H5313" s="11">
        <v>2231.8000000000002</v>
      </c>
      <c r="I5313" s="11">
        <v>26.781600000000008</v>
      </c>
      <c r="J5313" s="13">
        <f>data[[#This Row],[Clicks]]/data[[#This Row],[Impressions]]</f>
        <v>1.2000000000000002E-2</v>
      </c>
      <c r="K5313" s="1">
        <v>1.44</v>
      </c>
      <c r="L5313" s="2">
        <v>38.565504000000011</v>
      </c>
      <c r="M5313">
        <v>4</v>
      </c>
      <c r="N5313" s="1">
        <f>IF(data[[#This Row],[Conversions]]=0,0,data[[#This Row],[Spend, Dollars]]/data[[#This Row],[Conversions]])</f>
        <v>9.6413760000000028</v>
      </c>
      <c r="O5313" s="13">
        <f>data[[#This Row],[Conversions]]/data[[#This Row],[Clicks]]</f>
        <v>0.1493562744570899</v>
      </c>
      <c r="P5313" s="11">
        <v>16</v>
      </c>
      <c r="Q5313" s="11">
        <f>IF(data[[#This Row],[Spend, Dollars]]=0,0,data[[#This Row],[Total conversion value, Dollars]]/data[[#This Row],[Spend, Dollars]])</f>
        <v>0.41487854015858305</v>
      </c>
      <c r="R5313" s="2">
        <v>38.4</v>
      </c>
      <c r="S5313" s="2">
        <v>27</v>
      </c>
      <c r="T5313" s="2">
        <v>10</v>
      </c>
      <c r="U5313" s="2">
        <f t="shared" si="82"/>
        <v>75.400000000000006</v>
      </c>
    </row>
    <row r="5314" spans="1:21" x14ac:dyDescent="0.2">
      <c r="A5314" t="s">
        <v>22</v>
      </c>
      <c r="B5314" s="3">
        <v>45073</v>
      </c>
      <c r="C5314" s="10" t="str">
        <f>TEXT(data[[#This Row],[Date]],"mmmm")</f>
        <v>May</v>
      </c>
      <c r="D5314" t="s">
        <v>15</v>
      </c>
      <c r="E5314" t="s">
        <v>13</v>
      </c>
      <c r="F5314" t="s">
        <v>20</v>
      </c>
      <c r="G5314" t="s">
        <v>21</v>
      </c>
      <c r="H5314" s="11">
        <v>1758.6000000000001</v>
      </c>
      <c r="I5314" s="11">
        <v>17.410140000000002</v>
      </c>
      <c r="J5314" s="13">
        <f>data[[#This Row],[Clicks]]/data[[#This Row],[Impressions]]</f>
        <v>9.9000000000000008E-3</v>
      </c>
      <c r="K5314" s="1">
        <v>0.59000000000000008</v>
      </c>
      <c r="L5314" s="2">
        <v>10.271982600000003</v>
      </c>
      <c r="M5314">
        <v>4</v>
      </c>
      <c r="N5314" s="1">
        <f>IF(data[[#This Row],[Conversions]]=0,0,data[[#This Row],[Spend, Dollars]]/data[[#This Row],[Conversions]])</f>
        <v>2.5679956500000007</v>
      </c>
      <c r="O5314" s="13">
        <f>data[[#This Row],[Conversions]]/data[[#This Row],[Clicks]]</f>
        <v>0.22975116799750028</v>
      </c>
      <c r="P5314" s="11">
        <v>26.400000000000002</v>
      </c>
      <c r="Q5314" s="11">
        <f>IF(data[[#This Row],[Spend, Dollars]]=0,0,data[[#This Row],[Total conversion value, Dollars]]/data[[#This Row],[Spend, Dollars]])</f>
        <v>2.5700978114974604</v>
      </c>
      <c r="R5314" s="2">
        <v>102</v>
      </c>
      <c r="S5314" s="2">
        <v>42</v>
      </c>
      <c r="T5314" s="2">
        <v>6</v>
      </c>
      <c r="U5314" s="2">
        <f t="shared" si="82"/>
        <v>150</v>
      </c>
    </row>
    <row r="5315" spans="1:21" x14ac:dyDescent="0.2">
      <c r="A5315" t="s">
        <v>22</v>
      </c>
      <c r="B5315" s="3">
        <v>45074</v>
      </c>
      <c r="C5315" s="10" t="str">
        <f>TEXT(data[[#This Row],[Date]],"mmmm")</f>
        <v>May</v>
      </c>
      <c r="D5315" t="s">
        <v>15</v>
      </c>
      <c r="E5315" t="s">
        <v>13</v>
      </c>
      <c r="F5315" t="s">
        <v>20</v>
      </c>
      <c r="G5315" t="s">
        <v>21</v>
      </c>
      <c r="H5315" s="11">
        <v>2688</v>
      </c>
      <c r="I5315" s="11">
        <v>45.427199999999999</v>
      </c>
      <c r="J5315" s="13">
        <f>data[[#This Row],[Clicks]]/data[[#This Row],[Impressions]]</f>
        <v>1.6899999999999998E-2</v>
      </c>
      <c r="K5315" s="1">
        <v>0.43</v>
      </c>
      <c r="L5315" s="2">
        <v>19.533695999999999</v>
      </c>
      <c r="M5315">
        <v>5</v>
      </c>
      <c r="N5315" s="1">
        <f>IF(data[[#This Row],[Conversions]]=0,0,data[[#This Row],[Spend, Dollars]]/data[[#This Row],[Conversions]])</f>
        <v>3.9067391999999996</v>
      </c>
      <c r="O5315" s="13">
        <f>data[[#This Row],[Conversions]]/data[[#This Row],[Clicks]]</f>
        <v>0.11006621583544661</v>
      </c>
      <c r="P5315" s="11">
        <v>0</v>
      </c>
      <c r="Q5315" s="11">
        <f>IF(data[[#This Row],[Spend, Dollars]]=0,0,data[[#This Row],[Total conversion value, Dollars]]/data[[#This Row],[Spend, Dollars]])</f>
        <v>0</v>
      </c>
      <c r="R5315" s="2">
        <v>57.599999999999994</v>
      </c>
      <c r="S5315" s="2">
        <v>31.5</v>
      </c>
      <c r="T5315" s="2">
        <v>4</v>
      </c>
      <c r="U5315" s="2">
        <f t="shared" ref="U5315:U5378" si="83">SUM(R5315:T5315)</f>
        <v>93.1</v>
      </c>
    </row>
    <row r="5316" spans="1:21" x14ac:dyDescent="0.2">
      <c r="A5316" t="s">
        <v>22</v>
      </c>
      <c r="B5316" s="3">
        <v>45075</v>
      </c>
      <c r="C5316" s="10" t="str">
        <f>TEXT(data[[#This Row],[Date]],"mmmm")</f>
        <v>May</v>
      </c>
      <c r="D5316" t="s">
        <v>15</v>
      </c>
      <c r="E5316" t="s">
        <v>13</v>
      </c>
      <c r="F5316" t="s">
        <v>20</v>
      </c>
      <c r="G5316" t="s">
        <v>21</v>
      </c>
      <c r="H5316" s="11">
        <v>1752.2</v>
      </c>
      <c r="I5316" s="11">
        <v>18.573320000000002</v>
      </c>
      <c r="J5316" s="13">
        <f>data[[#This Row],[Clicks]]/data[[#This Row],[Impressions]]</f>
        <v>1.0600000000000002E-2</v>
      </c>
      <c r="K5316" s="1">
        <v>0.85000000000000009</v>
      </c>
      <c r="L5316" s="2">
        <v>15.787322000000003</v>
      </c>
      <c r="M5316">
        <v>3</v>
      </c>
      <c r="N5316" s="1">
        <f>IF(data[[#This Row],[Conversions]]=0,0,data[[#This Row],[Spend, Dollars]]/data[[#This Row],[Conversions]])</f>
        <v>5.2624406666666674</v>
      </c>
      <c r="O5316" s="13">
        <f>data[[#This Row],[Conversions]]/data[[#This Row],[Clicks]]</f>
        <v>0.16152201114286513</v>
      </c>
      <c r="P5316" s="11">
        <v>96.88</v>
      </c>
      <c r="Q5316" s="11">
        <f>IF(data[[#This Row],[Spend, Dollars]]=0,0,data[[#This Row],[Total conversion value, Dollars]]/data[[#This Row],[Spend, Dollars]])</f>
        <v>6.1365695841257928</v>
      </c>
      <c r="R5316" s="2">
        <v>102</v>
      </c>
      <c r="S5316" s="2">
        <v>18</v>
      </c>
      <c r="T5316" s="2">
        <v>5</v>
      </c>
      <c r="U5316" s="2">
        <f t="shared" si="83"/>
        <v>125</v>
      </c>
    </row>
    <row r="5317" spans="1:21" x14ac:dyDescent="0.2">
      <c r="A5317" t="s">
        <v>22</v>
      </c>
      <c r="B5317" s="3">
        <v>45076</v>
      </c>
      <c r="C5317" s="10" t="str">
        <f>TEXT(data[[#This Row],[Date]],"mmmm")</f>
        <v>May</v>
      </c>
      <c r="D5317" t="s">
        <v>15</v>
      </c>
      <c r="E5317" t="s">
        <v>13</v>
      </c>
      <c r="F5317" t="s">
        <v>20</v>
      </c>
      <c r="G5317" t="s">
        <v>21</v>
      </c>
      <c r="H5317" s="11">
        <v>1718.8000000000002</v>
      </c>
      <c r="I5317" s="11">
        <v>25.438240000000004</v>
      </c>
      <c r="J5317" s="13">
        <f>data[[#This Row],[Clicks]]/data[[#This Row],[Impressions]]</f>
        <v>1.4800000000000001E-2</v>
      </c>
      <c r="K5317" s="1">
        <v>0.49</v>
      </c>
      <c r="L5317" s="2">
        <v>12.464737600000001</v>
      </c>
      <c r="M5317">
        <v>4</v>
      </c>
      <c r="N5317" s="1">
        <f>IF(data[[#This Row],[Conversions]]=0,0,data[[#This Row],[Spend, Dollars]]/data[[#This Row],[Conversions]])</f>
        <v>3.1161844000000003</v>
      </c>
      <c r="O5317" s="13">
        <f>data[[#This Row],[Conversions]]/data[[#This Row],[Clicks]]</f>
        <v>0.15724358288938226</v>
      </c>
      <c r="P5317" s="11">
        <v>44.24</v>
      </c>
      <c r="Q5317" s="11">
        <f>IF(data[[#This Row],[Spend, Dollars]]=0,0,data[[#This Row],[Total conversion value, Dollars]]/data[[#This Row],[Spend, Dollars]])</f>
        <v>3.5492122995031998</v>
      </c>
      <c r="R5317" s="2">
        <v>62.4</v>
      </c>
      <c r="S5317" s="2">
        <v>28.5</v>
      </c>
      <c r="T5317" s="2">
        <v>3</v>
      </c>
      <c r="U5317" s="2">
        <f t="shared" si="83"/>
        <v>93.9</v>
      </c>
    </row>
    <row r="5318" spans="1:21" x14ac:dyDescent="0.2">
      <c r="A5318" t="s">
        <v>22</v>
      </c>
      <c r="B5318" s="3">
        <v>45077</v>
      </c>
      <c r="C5318" s="10" t="str">
        <f>TEXT(data[[#This Row],[Date]],"mmmm")</f>
        <v>May</v>
      </c>
      <c r="D5318" t="s">
        <v>15</v>
      </c>
      <c r="E5318" t="s">
        <v>13</v>
      </c>
      <c r="F5318" t="s">
        <v>20</v>
      </c>
      <c r="G5318" t="s">
        <v>21</v>
      </c>
      <c r="H5318" s="11">
        <v>2147.6000000000004</v>
      </c>
      <c r="I5318" s="11">
        <v>23.408840000000009</v>
      </c>
      <c r="J5318" s="13">
        <f>data[[#This Row],[Clicks]]/data[[#This Row],[Impressions]]</f>
        <v>1.0900000000000002E-2</v>
      </c>
      <c r="K5318" s="1">
        <v>0.41000000000000003</v>
      </c>
      <c r="L5318" s="2">
        <v>9.5976244000000044</v>
      </c>
      <c r="M5318">
        <v>5</v>
      </c>
      <c r="N5318" s="1">
        <f>IF(data[[#This Row],[Conversions]]=0,0,data[[#This Row],[Spend, Dollars]]/data[[#This Row],[Conversions]])</f>
        <v>1.9195248800000009</v>
      </c>
      <c r="O5318" s="13">
        <f>data[[#This Row],[Conversions]]/data[[#This Row],[Clicks]]</f>
        <v>0.21359452241119159</v>
      </c>
      <c r="P5318" s="11">
        <v>117.6</v>
      </c>
      <c r="Q5318" s="11">
        <f>IF(data[[#This Row],[Spend, Dollars]]=0,0,data[[#This Row],[Total conversion value, Dollars]]/data[[#This Row],[Spend, Dollars]])</f>
        <v>12.253032114905428</v>
      </c>
      <c r="R5318" s="2">
        <v>70.8</v>
      </c>
      <c r="S5318" s="2">
        <v>28.5</v>
      </c>
      <c r="T5318" s="2">
        <v>7</v>
      </c>
      <c r="U5318" s="2">
        <f t="shared" si="83"/>
        <v>106.3</v>
      </c>
    </row>
    <row r="5319" spans="1:21" x14ac:dyDescent="0.2">
      <c r="A5319" t="s">
        <v>23</v>
      </c>
      <c r="B5319" s="3">
        <v>45078</v>
      </c>
      <c r="C5319" s="10" t="str">
        <f>TEXT(data[[#This Row],[Date]],"mmmm")</f>
        <v>June</v>
      </c>
      <c r="D5319" t="s">
        <v>15</v>
      </c>
      <c r="E5319" t="s">
        <v>13</v>
      </c>
      <c r="F5319" t="s">
        <v>20</v>
      </c>
      <c r="G5319" t="s">
        <v>21</v>
      </c>
      <c r="H5319" s="11">
        <v>2055.3000000000002</v>
      </c>
      <c r="I5319" s="11">
        <v>23.841480000000008</v>
      </c>
      <c r="J5319" s="13">
        <f>data[[#This Row],[Clicks]]/data[[#This Row],[Impressions]]</f>
        <v>1.1600000000000003E-2</v>
      </c>
      <c r="K5319" s="1">
        <v>1.1099999999999999</v>
      </c>
      <c r="L5319" s="2">
        <v>26.464042800000005</v>
      </c>
      <c r="M5319">
        <v>2</v>
      </c>
      <c r="N5319" s="1">
        <f>IF(data[[#This Row],[Conversions]]=0,0,data[[#This Row],[Spend, Dollars]]/data[[#This Row],[Conversions]])</f>
        <v>13.232021400000002</v>
      </c>
      <c r="O5319" s="13">
        <f>data[[#This Row],[Conversions]]/data[[#This Row],[Clicks]]</f>
        <v>8.3887409674231611E-2</v>
      </c>
      <c r="P5319" s="11">
        <v>52.64</v>
      </c>
      <c r="Q5319" s="11">
        <f>IF(data[[#This Row],[Spend, Dollars]]=0,0,data[[#This Row],[Total conversion value, Dollars]]/data[[#This Row],[Spend, Dollars]])</f>
        <v>1.9891140744376361</v>
      </c>
      <c r="R5319" s="2">
        <v>52.8</v>
      </c>
      <c r="S5319" s="2">
        <v>39</v>
      </c>
      <c r="T5319" s="2">
        <v>4</v>
      </c>
      <c r="U5319" s="2">
        <f t="shared" si="83"/>
        <v>95.8</v>
      </c>
    </row>
    <row r="5320" spans="1:21" x14ac:dyDescent="0.2">
      <c r="A5320" t="s">
        <v>23</v>
      </c>
      <c r="B5320" s="3">
        <v>45079</v>
      </c>
      <c r="C5320" s="10" t="str">
        <f>TEXT(data[[#This Row],[Date]],"mmmm")</f>
        <v>June</v>
      </c>
      <c r="D5320" t="s">
        <v>15</v>
      </c>
      <c r="E5320" t="s">
        <v>13</v>
      </c>
      <c r="F5320" t="s">
        <v>20</v>
      </c>
      <c r="G5320" t="s">
        <v>21</v>
      </c>
      <c r="H5320" s="11">
        <v>1587.3999999999999</v>
      </c>
      <c r="I5320" s="11">
        <v>15.239039999999999</v>
      </c>
      <c r="J5320" s="13">
        <f>data[[#This Row],[Clicks]]/data[[#This Row],[Impressions]]</f>
        <v>9.6000000000000009E-3</v>
      </c>
      <c r="K5320" s="1">
        <v>0.36000000000000004</v>
      </c>
      <c r="L5320" s="2">
        <v>5.4860544000000004</v>
      </c>
      <c r="M5320">
        <v>5</v>
      </c>
      <c r="N5320" s="1">
        <f>IF(data[[#This Row],[Conversions]]=0,0,data[[#This Row],[Spend, Dollars]]/data[[#This Row],[Conversions]])</f>
        <v>1.09721088</v>
      </c>
      <c r="O5320" s="13">
        <f>data[[#This Row],[Conversions]]/data[[#This Row],[Clicks]]</f>
        <v>0.3281046575112343</v>
      </c>
      <c r="P5320" s="11">
        <v>199.35999999999999</v>
      </c>
      <c r="Q5320" s="11">
        <f>IF(data[[#This Row],[Spend, Dollars]]=0,0,data[[#This Row],[Total conversion value, Dollars]]/data[[#This Row],[Spend, Dollars]])</f>
        <v>36.339413623022033</v>
      </c>
      <c r="R5320" s="2">
        <v>57.599999999999994</v>
      </c>
      <c r="S5320" s="2">
        <v>34.5</v>
      </c>
      <c r="T5320" s="2">
        <v>8</v>
      </c>
      <c r="U5320" s="2">
        <f t="shared" si="83"/>
        <v>100.1</v>
      </c>
    </row>
    <row r="5321" spans="1:21" x14ac:dyDescent="0.2">
      <c r="A5321" t="s">
        <v>23</v>
      </c>
      <c r="B5321" s="3">
        <v>45080</v>
      </c>
      <c r="C5321" s="10" t="str">
        <f>TEXT(data[[#This Row],[Date]],"mmmm")</f>
        <v>June</v>
      </c>
      <c r="D5321" t="s">
        <v>15</v>
      </c>
      <c r="E5321" t="s">
        <v>13</v>
      </c>
      <c r="F5321" t="s">
        <v>20</v>
      </c>
      <c r="G5321" t="s">
        <v>21</v>
      </c>
      <c r="H5321" s="11">
        <v>1391.6</v>
      </c>
      <c r="I5321" s="11">
        <v>15.864239999999999</v>
      </c>
      <c r="J5321" s="13">
        <f>data[[#This Row],[Clicks]]/data[[#This Row],[Impressions]]</f>
        <v>1.14E-2</v>
      </c>
      <c r="K5321" s="1">
        <v>0.32999999999999996</v>
      </c>
      <c r="L5321" s="2">
        <v>5.2351991999999994</v>
      </c>
      <c r="M5321">
        <v>3</v>
      </c>
      <c r="N5321" s="1">
        <f>IF(data[[#This Row],[Conversions]]=0,0,data[[#This Row],[Spend, Dollars]]/data[[#This Row],[Conversions]])</f>
        <v>1.7450663999999998</v>
      </c>
      <c r="O5321" s="13">
        <f>data[[#This Row],[Conversions]]/data[[#This Row],[Clicks]]</f>
        <v>0.18910455212477875</v>
      </c>
      <c r="P5321" s="11">
        <v>23.200000000000003</v>
      </c>
      <c r="Q5321" s="11">
        <f>IF(data[[#This Row],[Spend, Dollars]]=0,0,data[[#This Row],[Total conversion value, Dollars]]/data[[#This Row],[Spend, Dollars]])</f>
        <v>4.4315410194897655</v>
      </c>
      <c r="R5321" s="2">
        <v>79.2</v>
      </c>
      <c r="S5321" s="2">
        <v>37.5</v>
      </c>
      <c r="T5321" s="2">
        <v>9</v>
      </c>
      <c r="U5321" s="2">
        <f t="shared" si="83"/>
        <v>125.7</v>
      </c>
    </row>
    <row r="5322" spans="1:21" x14ac:dyDescent="0.2">
      <c r="A5322" t="s">
        <v>23</v>
      </c>
      <c r="B5322" s="3">
        <v>45081</v>
      </c>
      <c r="C5322" s="10" t="str">
        <f>TEXT(data[[#This Row],[Date]],"mmmm")</f>
        <v>June</v>
      </c>
      <c r="D5322" t="s">
        <v>15</v>
      </c>
      <c r="E5322" t="s">
        <v>13</v>
      </c>
      <c r="F5322" t="s">
        <v>20</v>
      </c>
      <c r="G5322" t="s">
        <v>21</v>
      </c>
      <c r="H5322" s="11">
        <v>1493.6</v>
      </c>
      <c r="I5322" s="11">
        <v>16.72832</v>
      </c>
      <c r="J5322" s="13">
        <f>data[[#This Row],[Clicks]]/data[[#This Row],[Impressions]]</f>
        <v>1.12E-2</v>
      </c>
      <c r="K5322" s="1">
        <v>0.6</v>
      </c>
      <c r="L5322" s="2">
        <v>10.036992</v>
      </c>
      <c r="M5322">
        <v>3</v>
      </c>
      <c r="N5322" s="1">
        <f>IF(data[[#This Row],[Conversions]]=0,0,data[[#This Row],[Spend, Dollars]]/data[[#This Row],[Conversions]])</f>
        <v>3.3456639999999997</v>
      </c>
      <c r="O5322" s="13">
        <f>data[[#This Row],[Conversions]]/data[[#This Row],[Clicks]]</f>
        <v>0.17933659805646951</v>
      </c>
      <c r="P5322" s="11">
        <v>94.64</v>
      </c>
      <c r="Q5322" s="11">
        <f>IF(data[[#This Row],[Spend, Dollars]]=0,0,data[[#This Row],[Total conversion value, Dollars]]/data[[#This Row],[Spend, Dollars]])</f>
        <v>9.4291198000357088</v>
      </c>
      <c r="R5322" s="2">
        <v>55.199999999999996</v>
      </c>
      <c r="S5322" s="2">
        <v>27</v>
      </c>
      <c r="T5322" s="2">
        <v>10</v>
      </c>
      <c r="U5322" s="2">
        <f t="shared" si="83"/>
        <v>92.199999999999989</v>
      </c>
    </row>
    <row r="5323" spans="1:21" x14ac:dyDescent="0.2">
      <c r="A5323" t="s">
        <v>23</v>
      </c>
      <c r="B5323" s="3">
        <v>45082</v>
      </c>
      <c r="C5323" s="10" t="str">
        <f>TEXT(data[[#This Row],[Date]],"mmmm")</f>
        <v>June</v>
      </c>
      <c r="D5323" t="s">
        <v>15</v>
      </c>
      <c r="E5323" t="s">
        <v>13</v>
      </c>
      <c r="F5323" t="s">
        <v>20</v>
      </c>
      <c r="G5323" t="s">
        <v>21</v>
      </c>
      <c r="H5323" s="11">
        <v>1365</v>
      </c>
      <c r="I5323" s="11">
        <v>19.246500000000001</v>
      </c>
      <c r="J5323" s="13">
        <f>data[[#This Row],[Clicks]]/data[[#This Row],[Impressions]]</f>
        <v>1.4100000000000001E-2</v>
      </c>
      <c r="K5323" s="1">
        <v>0.31</v>
      </c>
      <c r="L5323" s="2">
        <v>5.9664150000000005</v>
      </c>
      <c r="M5323">
        <v>6</v>
      </c>
      <c r="N5323" s="1">
        <f>IF(data[[#This Row],[Conversions]]=0,0,data[[#This Row],[Spend, Dollars]]/data[[#This Row],[Conversions]])</f>
        <v>0.99440250000000008</v>
      </c>
      <c r="O5323" s="13">
        <f>data[[#This Row],[Conversions]]/data[[#This Row],[Clicks]]</f>
        <v>0.31174499259605642</v>
      </c>
      <c r="P5323" s="11">
        <v>63.839999999999996</v>
      </c>
      <c r="Q5323" s="11">
        <f>IF(data[[#This Row],[Spend, Dollars]]=0,0,data[[#This Row],[Total conversion value, Dollars]]/data[[#This Row],[Spend, Dollars]])</f>
        <v>10.699892649103354</v>
      </c>
      <c r="R5323" s="2">
        <v>104.39999999999999</v>
      </c>
      <c r="S5323" s="2">
        <v>33</v>
      </c>
      <c r="T5323" s="2">
        <v>12</v>
      </c>
      <c r="U5323" s="2">
        <f t="shared" si="83"/>
        <v>149.39999999999998</v>
      </c>
    </row>
    <row r="5324" spans="1:21" x14ac:dyDescent="0.2">
      <c r="A5324" t="s">
        <v>23</v>
      </c>
      <c r="B5324" s="3">
        <v>45083</v>
      </c>
      <c r="C5324" s="10" t="str">
        <f>TEXT(data[[#This Row],[Date]],"mmmm")</f>
        <v>June</v>
      </c>
      <c r="D5324" t="s">
        <v>15</v>
      </c>
      <c r="E5324" t="s">
        <v>13</v>
      </c>
      <c r="F5324" t="s">
        <v>20</v>
      </c>
      <c r="G5324" t="s">
        <v>21</v>
      </c>
      <c r="H5324" s="11">
        <v>2442.6999999999998</v>
      </c>
      <c r="I5324" s="11">
        <v>28.823859999999996</v>
      </c>
      <c r="J5324" s="13">
        <f>data[[#This Row],[Clicks]]/data[[#This Row],[Impressions]]</f>
        <v>1.18E-2</v>
      </c>
      <c r="K5324" s="1">
        <v>1.05</v>
      </c>
      <c r="L5324" s="2">
        <v>30.265052999999998</v>
      </c>
      <c r="M5324">
        <v>3</v>
      </c>
      <c r="N5324" s="1">
        <f>IF(data[[#This Row],[Conversions]]=0,0,data[[#This Row],[Spend, Dollars]]/data[[#This Row],[Conversions]])</f>
        <v>10.088350999999999</v>
      </c>
      <c r="O5324" s="13">
        <f>data[[#This Row],[Conversions]]/data[[#This Row],[Clicks]]</f>
        <v>0.10408043891414961</v>
      </c>
      <c r="P5324" s="11">
        <v>384.16</v>
      </c>
      <c r="Q5324" s="11">
        <f>IF(data[[#This Row],[Spend, Dollars]]=0,0,data[[#This Row],[Total conversion value, Dollars]]/data[[#This Row],[Spend, Dollars]])</f>
        <v>12.693187750241179</v>
      </c>
      <c r="R5324" s="2">
        <v>78</v>
      </c>
      <c r="S5324" s="2">
        <v>37.5</v>
      </c>
      <c r="T5324" s="2">
        <v>9</v>
      </c>
      <c r="U5324" s="2">
        <f t="shared" si="83"/>
        <v>124.5</v>
      </c>
    </row>
    <row r="5325" spans="1:21" x14ac:dyDescent="0.2">
      <c r="A5325" t="s">
        <v>23</v>
      </c>
      <c r="B5325" s="3">
        <v>45084</v>
      </c>
      <c r="C5325" s="10" t="str">
        <f>TEXT(data[[#This Row],[Date]],"mmmm")</f>
        <v>June</v>
      </c>
      <c r="D5325" t="s">
        <v>15</v>
      </c>
      <c r="E5325" t="s">
        <v>13</v>
      </c>
      <c r="F5325" t="s">
        <v>20</v>
      </c>
      <c r="G5325" t="s">
        <v>21</v>
      </c>
      <c r="H5325" s="11">
        <v>1659.6</v>
      </c>
      <c r="I5325" s="11">
        <v>19.251360000000002</v>
      </c>
      <c r="J5325" s="13">
        <f>data[[#This Row],[Clicks]]/data[[#This Row],[Impressions]]</f>
        <v>1.1600000000000001E-2</v>
      </c>
      <c r="K5325" s="1">
        <v>0.84</v>
      </c>
      <c r="L5325" s="2">
        <v>16.171142400000001</v>
      </c>
      <c r="M5325">
        <v>2</v>
      </c>
      <c r="N5325" s="1">
        <f>IF(data[[#This Row],[Conversions]]=0,0,data[[#This Row],[Spend, Dollars]]/data[[#This Row],[Conversions]])</f>
        <v>8.0855712000000004</v>
      </c>
      <c r="O5325" s="13">
        <f>data[[#This Row],[Conversions]]/data[[#This Row],[Clicks]]</f>
        <v>0.10388876422237181</v>
      </c>
      <c r="P5325" s="11">
        <v>90.16</v>
      </c>
      <c r="Q5325" s="11">
        <f>IF(data[[#This Row],[Spend, Dollars]]=0,0,data[[#This Row],[Total conversion value, Dollars]]/data[[#This Row],[Spend, Dollars]])</f>
        <v>5.5753636799339539</v>
      </c>
      <c r="R5325" s="2">
        <v>55.199999999999996</v>
      </c>
      <c r="S5325" s="2">
        <v>31.5</v>
      </c>
      <c r="T5325" s="2">
        <v>9</v>
      </c>
      <c r="U5325" s="2">
        <f t="shared" si="83"/>
        <v>95.699999999999989</v>
      </c>
    </row>
    <row r="5326" spans="1:21" x14ac:dyDescent="0.2">
      <c r="A5326" t="s">
        <v>23</v>
      </c>
      <c r="B5326" s="3">
        <v>45085</v>
      </c>
      <c r="C5326" s="10" t="str">
        <f>TEXT(data[[#This Row],[Date]],"mmmm")</f>
        <v>June</v>
      </c>
      <c r="D5326" t="s">
        <v>15</v>
      </c>
      <c r="E5326" t="s">
        <v>13</v>
      </c>
      <c r="F5326" t="s">
        <v>20</v>
      </c>
      <c r="G5326" t="s">
        <v>21</v>
      </c>
      <c r="H5326" s="11">
        <v>2429.1999999999998</v>
      </c>
      <c r="I5326" s="11">
        <v>25.749520000000004</v>
      </c>
      <c r="J5326" s="13">
        <f>data[[#This Row],[Clicks]]/data[[#This Row],[Impressions]]</f>
        <v>1.0600000000000002E-2</v>
      </c>
      <c r="K5326" s="1">
        <v>1.3199999999999998</v>
      </c>
      <c r="L5326" s="2">
        <v>33.989366400000002</v>
      </c>
      <c r="M5326">
        <v>4</v>
      </c>
      <c r="N5326" s="1">
        <f>IF(data[[#This Row],[Conversions]]=0,0,data[[#This Row],[Spend, Dollars]]/data[[#This Row],[Conversions]])</f>
        <v>8.4973416000000004</v>
      </c>
      <c r="O5326" s="13">
        <f>data[[#This Row],[Conversions]]/data[[#This Row],[Clicks]]</f>
        <v>0.15534270153385382</v>
      </c>
      <c r="P5326" s="11">
        <v>3.2</v>
      </c>
      <c r="Q5326" s="11">
        <f>IF(data[[#This Row],[Spend, Dollars]]=0,0,data[[#This Row],[Total conversion value, Dollars]]/data[[#This Row],[Spend, Dollars]])</f>
        <v>9.4147091838699293E-2</v>
      </c>
      <c r="R5326" s="2">
        <v>55.199999999999996</v>
      </c>
      <c r="S5326" s="2">
        <v>4.5</v>
      </c>
      <c r="T5326" s="2">
        <v>8</v>
      </c>
      <c r="U5326" s="2">
        <f t="shared" si="83"/>
        <v>67.699999999999989</v>
      </c>
    </row>
    <row r="5327" spans="1:21" x14ac:dyDescent="0.2">
      <c r="A5327" t="s">
        <v>23</v>
      </c>
      <c r="B5327" s="3">
        <v>45086</v>
      </c>
      <c r="C5327" s="10" t="str">
        <f>TEXT(data[[#This Row],[Date]],"mmmm")</f>
        <v>June</v>
      </c>
      <c r="D5327" t="s">
        <v>15</v>
      </c>
      <c r="E5327" t="s">
        <v>13</v>
      </c>
      <c r="F5327" t="s">
        <v>20</v>
      </c>
      <c r="G5327" t="s">
        <v>21</v>
      </c>
      <c r="H5327" s="11">
        <v>1712.3999999999999</v>
      </c>
      <c r="I5327" s="11">
        <v>20.377559999999999</v>
      </c>
      <c r="J5327" s="13">
        <f>data[[#This Row],[Clicks]]/data[[#This Row],[Impressions]]</f>
        <v>1.1900000000000001E-2</v>
      </c>
      <c r="K5327" s="1">
        <v>0.48000000000000004</v>
      </c>
      <c r="L5327" s="2">
        <v>9.7812288000000009</v>
      </c>
      <c r="M5327">
        <v>4</v>
      </c>
      <c r="N5327" s="1">
        <f>IF(data[[#This Row],[Conversions]]=0,0,data[[#This Row],[Spend, Dollars]]/data[[#This Row],[Conversions]])</f>
        <v>2.4453072000000002</v>
      </c>
      <c r="O5327" s="13">
        <f>data[[#This Row],[Conversions]]/data[[#This Row],[Clicks]]</f>
        <v>0.19629435516322857</v>
      </c>
      <c r="P5327" s="11">
        <v>53.199999999999996</v>
      </c>
      <c r="Q5327" s="11">
        <f>IF(data[[#This Row],[Spend, Dollars]]=0,0,data[[#This Row],[Total conversion value, Dollars]]/data[[#This Row],[Spend, Dollars]])</f>
        <v>5.4389894243144576</v>
      </c>
      <c r="R5327" s="2">
        <v>34.799999999999997</v>
      </c>
      <c r="S5327" s="2">
        <v>19.5</v>
      </c>
      <c r="T5327" s="2">
        <v>9</v>
      </c>
      <c r="U5327" s="2">
        <f t="shared" si="83"/>
        <v>63.3</v>
      </c>
    </row>
    <row r="5328" spans="1:21" x14ac:dyDescent="0.2">
      <c r="A5328" t="s">
        <v>23</v>
      </c>
      <c r="B5328" s="3">
        <v>45087</v>
      </c>
      <c r="C5328" s="10" t="str">
        <f>TEXT(data[[#This Row],[Date]],"mmmm")</f>
        <v>June</v>
      </c>
      <c r="D5328" t="s">
        <v>15</v>
      </c>
      <c r="E5328" t="s">
        <v>13</v>
      </c>
      <c r="F5328" t="s">
        <v>20</v>
      </c>
      <c r="G5328" t="s">
        <v>21</v>
      </c>
      <c r="H5328" s="11">
        <v>2110.8000000000002</v>
      </c>
      <c r="I5328" s="11">
        <v>26.596080000000008</v>
      </c>
      <c r="J5328" s="13">
        <f>data[[#This Row],[Clicks]]/data[[#This Row],[Impressions]]</f>
        <v>1.2600000000000002E-2</v>
      </c>
      <c r="K5328" s="1">
        <v>1.34</v>
      </c>
      <c r="L5328" s="2">
        <v>35.638747200000012</v>
      </c>
      <c r="M5328">
        <v>4</v>
      </c>
      <c r="N5328" s="1">
        <f>IF(data[[#This Row],[Conversions]]=0,0,data[[#This Row],[Spend, Dollars]]/data[[#This Row],[Conversions]])</f>
        <v>8.9096868000000029</v>
      </c>
      <c r="O5328" s="13">
        <f>data[[#This Row],[Conversions]]/data[[#This Row],[Clicks]]</f>
        <v>0.15039810378070748</v>
      </c>
      <c r="P5328" s="11">
        <v>82.320000000000007</v>
      </c>
      <c r="Q5328" s="11">
        <f>IF(data[[#This Row],[Spend, Dollars]]=0,0,data[[#This Row],[Total conversion value, Dollars]]/data[[#This Row],[Spend, Dollars]])</f>
        <v>2.3098455043335524</v>
      </c>
      <c r="R5328" s="2">
        <v>57.599999999999994</v>
      </c>
      <c r="S5328" s="2">
        <v>16.5</v>
      </c>
      <c r="T5328" s="2">
        <v>8</v>
      </c>
      <c r="U5328" s="2">
        <f t="shared" si="83"/>
        <v>82.1</v>
      </c>
    </row>
    <row r="5329" spans="1:21" x14ac:dyDescent="0.2">
      <c r="A5329" t="s">
        <v>23</v>
      </c>
      <c r="B5329" s="3">
        <v>45088</v>
      </c>
      <c r="C5329" s="10" t="str">
        <f>TEXT(data[[#This Row],[Date]],"mmmm")</f>
        <v>June</v>
      </c>
      <c r="D5329" t="s">
        <v>15</v>
      </c>
      <c r="E5329" t="s">
        <v>13</v>
      </c>
      <c r="F5329" t="s">
        <v>20</v>
      </c>
      <c r="G5329" t="s">
        <v>21</v>
      </c>
      <c r="H5329" s="11">
        <v>2122.6999999999998</v>
      </c>
      <c r="I5329" s="11">
        <v>28.86872</v>
      </c>
      <c r="J5329" s="13">
        <f>data[[#This Row],[Clicks]]/data[[#This Row],[Impressions]]</f>
        <v>1.3600000000000001E-2</v>
      </c>
      <c r="K5329" s="1">
        <v>0.52</v>
      </c>
      <c r="L5329" s="2">
        <v>15.0117344</v>
      </c>
      <c r="M5329">
        <v>2</v>
      </c>
      <c r="N5329" s="1">
        <f>IF(data[[#This Row],[Conversions]]=0,0,data[[#This Row],[Spend, Dollars]]/data[[#This Row],[Conversions]])</f>
        <v>7.5058672</v>
      </c>
      <c r="O5329" s="13">
        <f>data[[#This Row],[Conversions]]/data[[#This Row],[Clicks]]</f>
        <v>6.9279136726533075E-2</v>
      </c>
      <c r="P5329" s="11">
        <v>108.64</v>
      </c>
      <c r="Q5329" s="11">
        <f>IF(data[[#This Row],[Spend, Dollars]]=0,0,data[[#This Row],[Total conversion value, Dollars]]/data[[#This Row],[Spend, Dollars]])</f>
        <v>7.2370052057409167</v>
      </c>
      <c r="R5329" s="2">
        <v>54</v>
      </c>
      <c r="S5329" s="2">
        <v>13.5</v>
      </c>
      <c r="T5329" s="2">
        <v>14</v>
      </c>
      <c r="U5329" s="2">
        <f t="shared" si="83"/>
        <v>81.5</v>
      </c>
    </row>
    <row r="5330" spans="1:21" x14ac:dyDescent="0.2">
      <c r="A5330" t="s">
        <v>23</v>
      </c>
      <c r="B5330" s="3">
        <v>45089</v>
      </c>
      <c r="C5330" s="10" t="str">
        <f>TEXT(data[[#This Row],[Date]],"mmmm")</f>
        <v>June</v>
      </c>
      <c r="D5330" t="s">
        <v>15</v>
      </c>
      <c r="E5330" t="s">
        <v>13</v>
      </c>
      <c r="F5330" t="s">
        <v>20</v>
      </c>
      <c r="G5330" t="s">
        <v>21</v>
      </c>
      <c r="H5330" s="11">
        <v>1646.3</v>
      </c>
      <c r="I5330" s="11">
        <v>19.097079999999998</v>
      </c>
      <c r="J5330" s="13">
        <f>data[[#This Row],[Clicks]]/data[[#This Row],[Impressions]]</f>
        <v>1.1599999999999999E-2</v>
      </c>
      <c r="K5330" s="1">
        <v>0.29000000000000004</v>
      </c>
      <c r="L5330" s="2">
        <v>5.5381532</v>
      </c>
      <c r="M5330">
        <v>4</v>
      </c>
      <c r="N5330" s="1">
        <f>IF(data[[#This Row],[Conversions]]=0,0,data[[#This Row],[Spend, Dollars]]/data[[#This Row],[Conversions]])</f>
        <v>1.3845383</v>
      </c>
      <c r="O5330" s="13">
        <f>data[[#This Row],[Conversions]]/data[[#This Row],[Clicks]]</f>
        <v>0.20945610533128628</v>
      </c>
      <c r="P5330" s="11">
        <v>48.720000000000006</v>
      </c>
      <c r="Q5330" s="11">
        <f>IF(data[[#This Row],[Spend, Dollars]]=0,0,data[[#This Row],[Total conversion value, Dollars]]/data[[#This Row],[Spend, Dollars]])</f>
        <v>8.7971564239140232</v>
      </c>
      <c r="R5330" s="2">
        <v>69.599999999999994</v>
      </c>
      <c r="S5330" s="2">
        <v>6</v>
      </c>
      <c r="T5330" s="2">
        <v>12</v>
      </c>
      <c r="U5330" s="2">
        <f t="shared" si="83"/>
        <v>87.6</v>
      </c>
    </row>
    <row r="5331" spans="1:21" x14ac:dyDescent="0.2">
      <c r="A5331" t="s">
        <v>23</v>
      </c>
      <c r="B5331" s="3">
        <v>45090</v>
      </c>
      <c r="C5331" s="10" t="str">
        <f>TEXT(data[[#This Row],[Date]],"mmmm")</f>
        <v>June</v>
      </c>
      <c r="D5331" t="s">
        <v>15</v>
      </c>
      <c r="E5331" t="s">
        <v>13</v>
      </c>
      <c r="F5331" t="s">
        <v>20</v>
      </c>
      <c r="G5331" t="s">
        <v>21</v>
      </c>
      <c r="H5331" s="11">
        <v>1713.3</v>
      </c>
      <c r="I5331" s="11">
        <v>17.646989999999999</v>
      </c>
      <c r="J5331" s="13">
        <f>data[[#This Row],[Clicks]]/data[[#This Row],[Impressions]]</f>
        <v>1.03E-2</v>
      </c>
      <c r="K5331" s="1">
        <v>0.78</v>
      </c>
      <c r="L5331" s="2">
        <v>13.7646522</v>
      </c>
      <c r="M5331">
        <v>2</v>
      </c>
      <c r="N5331" s="1">
        <f>IF(data[[#This Row],[Conversions]]=0,0,data[[#This Row],[Spend, Dollars]]/data[[#This Row],[Conversions]])</f>
        <v>6.8823261000000002</v>
      </c>
      <c r="O5331" s="13">
        <f>data[[#This Row],[Conversions]]/data[[#This Row],[Clicks]]</f>
        <v>0.11333377533505715</v>
      </c>
      <c r="P5331" s="11">
        <v>44</v>
      </c>
      <c r="Q5331" s="11">
        <f>IF(data[[#This Row],[Spend, Dollars]]=0,0,data[[#This Row],[Total conversion value, Dollars]]/data[[#This Row],[Spend, Dollars]])</f>
        <v>3.1965936632964835</v>
      </c>
      <c r="R5331" s="2">
        <v>86.399999999999991</v>
      </c>
      <c r="S5331" s="2">
        <v>34.5</v>
      </c>
      <c r="T5331" s="2">
        <v>8</v>
      </c>
      <c r="U5331" s="2">
        <f t="shared" si="83"/>
        <v>128.89999999999998</v>
      </c>
    </row>
    <row r="5332" spans="1:21" x14ac:dyDescent="0.2">
      <c r="A5332" t="s">
        <v>23</v>
      </c>
      <c r="B5332" s="3">
        <v>45091</v>
      </c>
      <c r="C5332" s="10" t="str">
        <f>TEXT(data[[#This Row],[Date]],"mmmm")</f>
        <v>June</v>
      </c>
      <c r="D5332" t="s">
        <v>15</v>
      </c>
      <c r="E5332" t="s">
        <v>13</v>
      </c>
      <c r="F5332" t="s">
        <v>20</v>
      </c>
      <c r="G5332" t="s">
        <v>21</v>
      </c>
      <c r="H5332" s="11">
        <v>1628.8</v>
      </c>
      <c r="I5332" s="11">
        <v>18.242560000000001</v>
      </c>
      <c r="J5332" s="13">
        <f>data[[#This Row],[Clicks]]/data[[#This Row],[Impressions]]</f>
        <v>1.1200000000000002E-2</v>
      </c>
      <c r="K5332" s="1">
        <v>0.16999999999999998</v>
      </c>
      <c r="L5332" s="2">
        <v>3.1012352000000001</v>
      </c>
      <c r="M5332">
        <v>5</v>
      </c>
      <c r="N5332" s="1">
        <f>IF(data[[#This Row],[Conversions]]=0,0,data[[#This Row],[Spend, Dollars]]/data[[#This Row],[Conversions]])</f>
        <v>0.62024703999999997</v>
      </c>
      <c r="O5332" s="13">
        <f>data[[#This Row],[Conversions]]/data[[#This Row],[Clicks]]</f>
        <v>0.27408433904013468</v>
      </c>
      <c r="P5332" s="11">
        <v>64.960000000000008</v>
      </c>
      <c r="Q5332" s="11">
        <f>IF(data[[#This Row],[Spend, Dollars]]=0,0,data[[#This Row],[Total conversion value, Dollars]]/data[[#This Row],[Spend, Dollars]])</f>
        <v>20.946492545937826</v>
      </c>
      <c r="R5332" s="2">
        <v>80.399999999999991</v>
      </c>
      <c r="S5332" s="2">
        <v>30</v>
      </c>
      <c r="T5332" s="2">
        <v>10</v>
      </c>
      <c r="U5332" s="2">
        <f t="shared" si="83"/>
        <v>120.39999999999999</v>
      </c>
    </row>
    <row r="5333" spans="1:21" x14ac:dyDescent="0.2">
      <c r="A5333" t="s">
        <v>23</v>
      </c>
      <c r="B5333" s="3">
        <v>45092</v>
      </c>
      <c r="C5333" s="10" t="str">
        <f>TEXT(data[[#This Row],[Date]],"mmmm")</f>
        <v>June</v>
      </c>
      <c r="D5333" t="s">
        <v>15</v>
      </c>
      <c r="E5333" t="s">
        <v>13</v>
      </c>
      <c r="F5333" t="s">
        <v>20</v>
      </c>
      <c r="G5333" t="s">
        <v>21</v>
      </c>
      <c r="H5333" s="11">
        <v>1681.1</v>
      </c>
      <c r="I5333" s="11">
        <v>22.862959999999998</v>
      </c>
      <c r="J5333" s="13">
        <f>data[[#This Row],[Clicks]]/data[[#This Row],[Impressions]]</f>
        <v>1.3599999999999999E-2</v>
      </c>
      <c r="K5333" s="1">
        <v>0.22999999999999998</v>
      </c>
      <c r="L5333" s="2">
        <v>5.2584807999999992</v>
      </c>
      <c r="M5333">
        <v>5</v>
      </c>
      <c r="N5333" s="1">
        <f>IF(data[[#This Row],[Conversions]]=0,0,data[[#This Row],[Spend, Dollars]]/data[[#This Row],[Conversions]])</f>
        <v>1.0516961599999999</v>
      </c>
      <c r="O5333" s="13">
        <f>data[[#This Row],[Conversions]]/data[[#This Row],[Clicks]]</f>
        <v>0.21869434228988724</v>
      </c>
      <c r="P5333" s="11">
        <v>48.800000000000004</v>
      </c>
      <c r="Q5333" s="11">
        <f>IF(data[[#This Row],[Spend, Dollars]]=0,0,data[[#This Row],[Total conversion value, Dollars]]/data[[#This Row],[Spend, Dollars]])</f>
        <v>9.2802468728230423</v>
      </c>
      <c r="R5333" s="2">
        <v>64.8</v>
      </c>
      <c r="S5333" s="2">
        <v>16.5</v>
      </c>
      <c r="T5333" s="2">
        <v>5</v>
      </c>
      <c r="U5333" s="2">
        <f t="shared" si="83"/>
        <v>86.3</v>
      </c>
    </row>
    <row r="5334" spans="1:21" x14ac:dyDescent="0.2">
      <c r="A5334" t="s">
        <v>23</v>
      </c>
      <c r="B5334" s="3">
        <v>45093</v>
      </c>
      <c r="C5334" s="10" t="str">
        <f>TEXT(data[[#This Row],[Date]],"mmmm")</f>
        <v>June</v>
      </c>
      <c r="D5334" t="s">
        <v>15</v>
      </c>
      <c r="E5334" t="s">
        <v>13</v>
      </c>
      <c r="F5334" t="s">
        <v>20</v>
      </c>
      <c r="G5334" t="s">
        <v>21</v>
      </c>
      <c r="H5334" s="11">
        <v>2206.1</v>
      </c>
      <c r="I5334" s="11">
        <v>17.648800000000001</v>
      </c>
      <c r="J5334" s="13">
        <f>data[[#This Row],[Clicks]]/data[[#This Row],[Impressions]]</f>
        <v>8.0000000000000002E-3</v>
      </c>
      <c r="K5334" s="1">
        <v>0.15</v>
      </c>
      <c r="L5334" s="2">
        <v>2.6473200000000001</v>
      </c>
      <c r="M5334">
        <v>5</v>
      </c>
      <c r="N5334" s="1">
        <f>IF(data[[#This Row],[Conversions]]=0,0,data[[#This Row],[Spend, Dollars]]/data[[#This Row],[Conversions]])</f>
        <v>0.52946400000000005</v>
      </c>
      <c r="O5334" s="13">
        <f>data[[#This Row],[Conversions]]/data[[#This Row],[Clicks]]</f>
        <v>0.28330538053578713</v>
      </c>
      <c r="P5334" s="11">
        <v>75.039999999999992</v>
      </c>
      <c r="Q5334" s="11">
        <f>IF(data[[#This Row],[Spend, Dollars]]=0,0,data[[#This Row],[Total conversion value, Dollars]]/data[[#This Row],[Spend, Dollars]])</f>
        <v>28.345647673873952</v>
      </c>
      <c r="R5334" s="2">
        <v>103.2</v>
      </c>
      <c r="S5334" s="2">
        <v>16.5</v>
      </c>
      <c r="T5334" s="2">
        <v>10</v>
      </c>
      <c r="U5334" s="2">
        <f t="shared" si="83"/>
        <v>129.69999999999999</v>
      </c>
    </row>
    <row r="5335" spans="1:21" x14ac:dyDescent="0.2">
      <c r="A5335" t="s">
        <v>23</v>
      </c>
      <c r="B5335" s="3">
        <v>45094</v>
      </c>
      <c r="C5335" s="10" t="str">
        <f>TEXT(data[[#This Row],[Date]],"mmmm")</f>
        <v>June</v>
      </c>
      <c r="D5335" t="s">
        <v>15</v>
      </c>
      <c r="E5335" t="s">
        <v>13</v>
      </c>
      <c r="F5335" t="s">
        <v>20</v>
      </c>
      <c r="G5335" t="s">
        <v>21</v>
      </c>
      <c r="H5335" s="11">
        <v>2098.1999999999998</v>
      </c>
      <c r="I5335" s="11">
        <v>23.290020000000002</v>
      </c>
      <c r="J5335" s="13">
        <f>data[[#This Row],[Clicks]]/data[[#This Row],[Impressions]]</f>
        <v>1.1100000000000002E-2</v>
      </c>
      <c r="K5335" s="1">
        <v>0.44000000000000006</v>
      </c>
      <c r="L5335" s="2">
        <v>10.247608800000002</v>
      </c>
      <c r="M5335">
        <v>6</v>
      </c>
      <c r="N5335" s="1">
        <f>IF(data[[#This Row],[Conversions]]=0,0,data[[#This Row],[Spend, Dollars]]/data[[#This Row],[Conversions]])</f>
        <v>1.7079348000000003</v>
      </c>
      <c r="O5335" s="13">
        <f>data[[#This Row],[Conversions]]/data[[#This Row],[Clicks]]</f>
        <v>0.25762107546494162</v>
      </c>
      <c r="P5335" s="11">
        <v>146.72</v>
      </c>
      <c r="Q5335" s="11">
        <f>IF(data[[#This Row],[Spend, Dollars]]=0,0,data[[#This Row],[Total conversion value, Dollars]]/data[[#This Row],[Spend, Dollars]])</f>
        <v>14.317486436445542</v>
      </c>
      <c r="R5335" s="2">
        <v>55.199999999999996</v>
      </c>
      <c r="S5335" s="2">
        <v>36</v>
      </c>
      <c r="T5335" s="2">
        <v>15</v>
      </c>
      <c r="U5335" s="2">
        <f t="shared" si="83"/>
        <v>106.19999999999999</v>
      </c>
    </row>
    <row r="5336" spans="1:21" x14ac:dyDescent="0.2">
      <c r="A5336" t="s">
        <v>23</v>
      </c>
      <c r="B5336" s="3">
        <v>45095</v>
      </c>
      <c r="C5336" s="10" t="str">
        <f>TEXT(data[[#This Row],[Date]],"mmmm")</f>
        <v>June</v>
      </c>
      <c r="D5336" t="s">
        <v>15</v>
      </c>
      <c r="E5336" t="s">
        <v>13</v>
      </c>
      <c r="F5336" t="s">
        <v>20</v>
      </c>
      <c r="G5336" t="s">
        <v>21</v>
      </c>
      <c r="H5336" s="11">
        <v>2215.1999999999998</v>
      </c>
      <c r="I5336" s="11">
        <v>18.164639999999995</v>
      </c>
      <c r="J5336" s="13">
        <f>data[[#This Row],[Clicks]]/data[[#This Row],[Impressions]]</f>
        <v>8.199999999999999E-3</v>
      </c>
      <c r="K5336" s="1">
        <v>0.35</v>
      </c>
      <c r="L5336" s="2">
        <v>6.3576239999999977</v>
      </c>
      <c r="M5336">
        <v>2</v>
      </c>
      <c r="N5336" s="1">
        <f>IF(data[[#This Row],[Conversions]]=0,0,data[[#This Row],[Spend, Dollars]]/data[[#This Row],[Conversions]])</f>
        <v>3.1788119999999989</v>
      </c>
      <c r="O5336" s="13">
        <f>data[[#This Row],[Conversions]]/data[[#This Row],[Clicks]]</f>
        <v>0.11010402628403318</v>
      </c>
      <c r="P5336" s="11">
        <v>24.8</v>
      </c>
      <c r="Q5336" s="11">
        <f>IF(data[[#This Row],[Spend, Dollars]]=0,0,data[[#This Row],[Total conversion value, Dollars]]/data[[#This Row],[Spend, Dollars]])</f>
        <v>3.9008283597771762</v>
      </c>
      <c r="R5336" s="2">
        <v>99.6</v>
      </c>
      <c r="S5336" s="2">
        <v>40.5</v>
      </c>
      <c r="T5336" s="2">
        <v>4</v>
      </c>
      <c r="U5336" s="2">
        <f t="shared" si="83"/>
        <v>144.1</v>
      </c>
    </row>
    <row r="5337" spans="1:21" x14ac:dyDescent="0.2">
      <c r="A5337" t="s">
        <v>23</v>
      </c>
      <c r="B5337" s="3">
        <v>45096</v>
      </c>
      <c r="C5337" s="10" t="str">
        <f>TEXT(data[[#This Row],[Date]],"mmmm")</f>
        <v>June</v>
      </c>
      <c r="D5337" t="s">
        <v>15</v>
      </c>
      <c r="E5337" t="s">
        <v>13</v>
      </c>
      <c r="F5337" t="s">
        <v>20</v>
      </c>
      <c r="G5337" t="s">
        <v>21</v>
      </c>
      <c r="H5337" s="11">
        <v>1516</v>
      </c>
      <c r="I5337" s="11">
        <v>16.221200000000003</v>
      </c>
      <c r="J5337" s="13">
        <f>data[[#This Row],[Clicks]]/data[[#This Row],[Impressions]]</f>
        <v>1.0700000000000003E-2</v>
      </c>
      <c r="K5337" s="1">
        <v>1.43</v>
      </c>
      <c r="L5337" s="2">
        <v>23.196316000000003</v>
      </c>
      <c r="M5337">
        <v>5</v>
      </c>
      <c r="N5337" s="1">
        <f>IF(data[[#This Row],[Conversions]]=0,0,data[[#This Row],[Spend, Dollars]]/data[[#This Row],[Conversions]])</f>
        <v>4.6392632000000003</v>
      </c>
      <c r="O5337" s="13">
        <f>data[[#This Row],[Conversions]]/data[[#This Row],[Clicks]]</f>
        <v>0.30823860133652253</v>
      </c>
      <c r="P5337" s="11">
        <v>267.68</v>
      </c>
      <c r="Q5337" s="11">
        <f>IF(data[[#This Row],[Spend, Dollars]]=0,0,data[[#This Row],[Total conversion value, Dollars]]/data[[#This Row],[Spend, Dollars]])</f>
        <v>11.539763469337112</v>
      </c>
      <c r="R5337" s="2">
        <v>52.8</v>
      </c>
      <c r="S5337" s="2">
        <v>43.5</v>
      </c>
      <c r="T5337" s="2">
        <v>8</v>
      </c>
      <c r="U5337" s="2">
        <f t="shared" si="83"/>
        <v>104.3</v>
      </c>
    </row>
    <row r="5338" spans="1:21" x14ac:dyDescent="0.2">
      <c r="A5338" t="s">
        <v>23</v>
      </c>
      <c r="B5338" s="3">
        <v>45097</v>
      </c>
      <c r="C5338" s="10" t="str">
        <f>TEXT(data[[#This Row],[Date]],"mmmm")</f>
        <v>June</v>
      </c>
      <c r="D5338" t="s">
        <v>15</v>
      </c>
      <c r="E5338" t="s">
        <v>13</v>
      </c>
      <c r="F5338" t="s">
        <v>20</v>
      </c>
      <c r="G5338" t="s">
        <v>21</v>
      </c>
      <c r="H5338" s="11">
        <v>1875</v>
      </c>
      <c r="I5338" s="11">
        <v>24.750000000000004</v>
      </c>
      <c r="J5338" s="13">
        <f>data[[#This Row],[Clicks]]/data[[#This Row],[Impressions]]</f>
        <v>1.3200000000000002E-2</v>
      </c>
      <c r="K5338" s="1">
        <v>0.21000000000000002</v>
      </c>
      <c r="L5338" s="2">
        <v>5.1975000000000016</v>
      </c>
      <c r="M5338">
        <v>6</v>
      </c>
      <c r="N5338" s="1">
        <f>IF(data[[#This Row],[Conversions]]=0,0,data[[#This Row],[Spend, Dollars]]/data[[#This Row],[Conversions]])</f>
        <v>0.8662500000000003</v>
      </c>
      <c r="O5338" s="13">
        <f>data[[#This Row],[Conversions]]/data[[#This Row],[Clicks]]</f>
        <v>0.2424242424242424</v>
      </c>
      <c r="P5338" s="11">
        <v>35.200000000000003</v>
      </c>
      <c r="Q5338" s="11">
        <f>IF(data[[#This Row],[Spend, Dollars]]=0,0,data[[#This Row],[Total conversion value, Dollars]]/data[[#This Row],[Spend, Dollars]])</f>
        <v>6.7724867724867712</v>
      </c>
      <c r="R5338" s="2">
        <v>61.199999999999996</v>
      </c>
      <c r="S5338" s="2">
        <v>16.5</v>
      </c>
      <c r="T5338" s="2">
        <v>6</v>
      </c>
      <c r="U5338" s="2">
        <f t="shared" si="83"/>
        <v>83.699999999999989</v>
      </c>
    </row>
    <row r="5339" spans="1:21" x14ac:dyDescent="0.2">
      <c r="A5339" t="s">
        <v>23</v>
      </c>
      <c r="B5339" s="3">
        <v>45098</v>
      </c>
      <c r="C5339" s="10" t="str">
        <f>TEXT(data[[#This Row],[Date]],"mmmm")</f>
        <v>June</v>
      </c>
      <c r="D5339" t="s">
        <v>15</v>
      </c>
      <c r="E5339" t="s">
        <v>13</v>
      </c>
      <c r="F5339" t="s">
        <v>20</v>
      </c>
      <c r="G5339" t="s">
        <v>21</v>
      </c>
      <c r="H5339" s="11">
        <v>2053.6999999999998</v>
      </c>
      <c r="I5339" s="11">
        <v>21.563849999999999</v>
      </c>
      <c r="J5339" s="13">
        <f>data[[#This Row],[Clicks]]/data[[#This Row],[Impressions]]</f>
        <v>1.0500000000000001E-2</v>
      </c>
      <c r="K5339" s="1">
        <v>1.05</v>
      </c>
      <c r="L5339" s="2">
        <v>22.642042499999999</v>
      </c>
      <c r="M5339">
        <v>5</v>
      </c>
      <c r="N5339" s="1">
        <f>IF(data[[#This Row],[Conversions]]=0,0,data[[#This Row],[Spend, Dollars]]/data[[#This Row],[Conversions]])</f>
        <v>4.5284084999999994</v>
      </c>
      <c r="O5339" s="13">
        <f>data[[#This Row],[Conversions]]/data[[#This Row],[Clicks]]</f>
        <v>0.23186954092149595</v>
      </c>
      <c r="P5339" s="11">
        <v>126.56</v>
      </c>
      <c r="Q5339" s="11">
        <f>IF(data[[#This Row],[Spend, Dollars]]=0,0,data[[#This Row],[Total conversion value, Dollars]]/data[[#This Row],[Spend, Dollars]])</f>
        <v>5.5896017331475294</v>
      </c>
      <c r="R5339" s="2">
        <v>86.399999999999991</v>
      </c>
      <c r="S5339" s="2">
        <v>19.5</v>
      </c>
      <c r="T5339" s="2">
        <v>10</v>
      </c>
      <c r="U5339" s="2">
        <f t="shared" si="83"/>
        <v>115.89999999999999</v>
      </c>
    </row>
    <row r="5340" spans="1:21" x14ac:dyDescent="0.2">
      <c r="A5340" t="s">
        <v>23</v>
      </c>
      <c r="B5340" s="3">
        <v>45099</v>
      </c>
      <c r="C5340" s="10" t="str">
        <f>TEXT(data[[#This Row],[Date]],"mmmm")</f>
        <v>June</v>
      </c>
      <c r="D5340" t="s">
        <v>15</v>
      </c>
      <c r="E5340" t="s">
        <v>13</v>
      </c>
      <c r="F5340" t="s">
        <v>20</v>
      </c>
      <c r="G5340" t="s">
        <v>21</v>
      </c>
      <c r="H5340" s="11">
        <v>1666.8</v>
      </c>
      <c r="I5340" s="11">
        <v>18.001439999999999</v>
      </c>
      <c r="J5340" s="13">
        <f>data[[#This Row],[Clicks]]/data[[#This Row],[Impressions]]</f>
        <v>1.0799999999999999E-2</v>
      </c>
      <c r="K5340" s="1">
        <v>0.98000000000000009</v>
      </c>
      <c r="L5340" s="2">
        <v>17.6414112</v>
      </c>
      <c r="M5340">
        <v>4</v>
      </c>
      <c r="N5340" s="1">
        <f>IF(data[[#This Row],[Conversions]]=0,0,data[[#This Row],[Spend, Dollars]]/data[[#This Row],[Conversions]])</f>
        <v>4.4103528000000001</v>
      </c>
      <c r="O5340" s="13">
        <f>data[[#This Row],[Conversions]]/data[[#This Row],[Clicks]]</f>
        <v>0.22220444586655291</v>
      </c>
      <c r="P5340" s="11">
        <v>241.35999999999999</v>
      </c>
      <c r="Q5340" s="11">
        <f>IF(data[[#This Row],[Spend, Dollars]]=0,0,data[[#This Row],[Total conversion value, Dollars]]/data[[#This Row],[Spend, Dollars]])</f>
        <v>13.681445166926327</v>
      </c>
      <c r="R5340" s="2">
        <v>90</v>
      </c>
      <c r="S5340" s="2">
        <v>36</v>
      </c>
      <c r="T5340" s="2">
        <v>7</v>
      </c>
      <c r="U5340" s="2">
        <f t="shared" si="83"/>
        <v>133</v>
      </c>
    </row>
    <row r="5341" spans="1:21" x14ac:dyDescent="0.2">
      <c r="A5341" t="s">
        <v>23</v>
      </c>
      <c r="B5341" s="3">
        <v>45100</v>
      </c>
      <c r="C5341" s="10" t="str">
        <f>TEXT(data[[#This Row],[Date]],"mmmm")</f>
        <v>June</v>
      </c>
      <c r="D5341" t="s">
        <v>15</v>
      </c>
      <c r="E5341" t="s">
        <v>13</v>
      </c>
      <c r="F5341" t="s">
        <v>20</v>
      </c>
      <c r="G5341" t="s">
        <v>21</v>
      </c>
      <c r="H5341" s="11">
        <v>1341.5</v>
      </c>
      <c r="I5341" s="11">
        <v>15.829700000000003</v>
      </c>
      <c r="J5341" s="13">
        <f>data[[#This Row],[Clicks]]/data[[#This Row],[Impressions]]</f>
        <v>1.1800000000000001E-2</v>
      </c>
      <c r="K5341" s="1">
        <v>1.2100000000000002</v>
      </c>
      <c r="L5341" s="2">
        <v>19.153937000000006</v>
      </c>
      <c r="M5341">
        <v>7</v>
      </c>
      <c r="N5341" s="1">
        <f>IF(data[[#This Row],[Conversions]]=0,0,data[[#This Row],[Spend, Dollars]]/data[[#This Row],[Conversions]])</f>
        <v>2.7362767142857152</v>
      </c>
      <c r="O5341" s="13">
        <f>data[[#This Row],[Conversions]]/data[[#This Row],[Clicks]]</f>
        <v>0.44220673796723875</v>
      </c>
      <c r="P5341" s="11">
        <v>130.47999999999999</v>
      </c>
      <c r="Q5341" s="11">
        <f>IF(data[[#This Row],[Spend, Dollars]]=0,0,data[[#This Row],[Total conversion value, Dollars]]/data[[#This Row],[Spend, Dollars]])</f>
        <v>6.81217652537961</v>
      </c>
      <c r="R5341" s="2">
        <v>84</v>
      </c>
      <c r="S5341" s="2">
        <v>4.5</v>
      </c>
      <c r="T5341" s="2">
        <v>12</v>
      </c>
      <c r="U5341" s="2">
        <f t="shared" si="83"/>
        <v>100.5</v>
      </c>
    </row>
    <row r="5342" spans="1:21" x14ac:dyDescent="0.2">
      <c r="A5342" t="s">
        <v>23</v>
      </c>
      <c r="B5342" s="3">
        <v>45101</v>
      </c>
      <c r="C5342" s="10" t="str">
        <f>TEXT(data[[#This Row],[Date]],"mmmm")</f>
        <v>June</v>
      </c>
      <c r="D5342" t="s">
        <v>15</v>
      </c>
      <c r="E5342" t="s">
        <v>13</v>
      </c>
      <c r="F5342" t="s">
        <v>20</v>
      </c>
      <c r="G5342" t="s">
        <v>21</v>
      </c>
      <c r="H5342" s="11">
        <v>1906.1</v>
      </c>
      <c r="I5342" s="11">
        <v>23.063809999999997</v>
      </c>
      <c r="J5342" s="13">
        <f>data[[#This Row],[Clicks]]/data[[#This Row],[Impressions]]</f>
        <v>1.21E-2</v>
      </c>
      <c r="K5342" s="1">
        <v>1.2</v>
      </c>
      <c r="L5342" s="2">
        <v>27.676571999999997</v>
      </c>
      <c r="M5342">
        <v>1</v>
      </c>
      <c r="N5342" s="1">
        <f>IF(data[[#This Row],[Conversions]]=0,0,data[[#This Row],[Spend, Dollars]]/data[[#This Row],[Conversions]])</f>
        <v>27.676571999999997</v>
      </c>
      <c r="O5342" s="13">
        <f>data[[#This Row],[Conversions]]/data[[#This Row],[Clicks]]</f>
        <v>4.3357970777594859E-2</v>
      </c>
      <c r="P5342" s="11">
        <v>72.239999999999995</v>
      </c>
      <c r="Q5342" s="11">
        <f>IF(data[[#This Row],[Spend, Dollars]]=0,0,data[[#This Row],[Total conversion value, Dollars]]/data[[#This Row],[Spend, Dollars]])</f>
        <v>2.6101498408112103</v>
      </c>
      <c r="R5342" s="2">
        <v>55.199999999999996</v>
      </c>
      <c r="S5342" s="2">
        <v>25.5</v>
      </c>
      <c r="T5342" s="2">
        <v>12</v>
      </c>
      <c r="U5342" s="2">
        <f t="shared" si="83"/>
        <v>92.699999999999989</v>
      </c>
    </row>
    <row r="5343" spans="1:21" x14ac:dyDescent="0.2">
      <c r="A5343" t="s">
        <v>23</v>
      </c>
      <c r="B5343" s="3">
        <v>45102</v>
      </c>
      <c r="C5343" s="10" t="str">
        <f>TEXT(data[[#This Row],[Date]],"mmmm")</f>
        <v>June</v>
      </c>
      <c r="D5343" t="s">
        <v>15</v>
      </c>
      <c r="E5343" t="s">
        <v>13</v>
      </c>
      <c r="F5343" t="s">
        <v>20</v>
      </c>
      <c r="G5343" t="s">
        <v>21</v>
      </c>
      <c r="H5343" s="11">
        <v>1711.5</v>
      </c>
      <c r="I5343" s="11">
        <v>21.051449999999999</v>
      </c>
      <c r="J5343" s="13">
        <f>data[[#This Row],[Clicks]]/data[[#This Row],[Impressions]]</f>
        <v>1.23E-2</v>
      </c>
      <c r="K5343" s="1">
        <v>1.21</v>
      </c>
      <c r="L5343" s="2">
        <v>25.472254499999998</v>
      </c>
      <c r="M5343">
        <v>5</v>
      </c>
      <c r="N5343" s="1">
        <f>IF(data[[#This Row],[Conversions]]=0,0,data[[#This Row],[Spend, Dollars]]/data[[#This Row],[Conversions]])</f>
        <v>5.0944509</v>
      </c>
      <c r="O5343" s="13">
        <f>data[[#This Row],[Conversions]]/data[[#This Row],[Clicks]]</f>
        <v>0.23751333043567072</v>
      </c>
      <c r="P5343" s="11">
        <v>2.4000000000000004</v>
      </c>
      <c r="Q5343" s="11">
        <f>IF(data[[#This Row],[Spend, Dollars]]=0,0,data[[#This Row],[Total conversion value, Dollars]]/data[[#This Row],[Spend, Dollars]])</f>
        <v>9.4220164139770218E-2</v>
      </c>
      <c r="R5343" s="2">
        <v>98.399999999999991</v>
      </c>
      <c r="S5343" s="2">
        <v>22.5</v>
      </c>
      <c r="T5343" s="2">
        <v>12</v>
      </c>
      <c r="U5343" s="2">
        <f t="shared" si="83"/>
        <v>132.89999999999998</v>
      </c>
    </row>
    <row r="5344" spans="1:21" x14ac:dyDescent="0.2">
      <c r="A5344" t="s">
        <v>23</v>
      </c>
      <c r="B5344" s="3">
        <v>45103</v>
      </c>
      <c r="C5344" s="10" t="str">
        <f>TEXT(data[[#This Row],[Date]],"mmmm")</f>
        <v>June</v>
      </c>
      <c r="D5344" t="s">
        <v>15</v>
      </c>
      <c r="E5344" t="s">
        <v>13</v>
      </c>
      <c r="F5344" t="s">
        <v>20</v>
      </c>
      <c r="G5344" t="s">
        <v>21</v>
      </c>
      <c r="H5344" s="11">
        <v>2048</v>
      </c>
      <c r="I5344" s="11">
        <v>21.299200000000003</v>
      </c>
      <c r="J5344" s="13">
        <f>data[[#This Row],[Clicks]]/data[[#This Row],[Impressions]]</f>
        <v>1.0400000000000001E-2</v>
      </c>
      <c r="K5344" s="1">
        <v>0.33</v>
      </c>
      <c r="L5344" s="2">
        <v>7.0287360000000012</v>
      </c>
      <c r="M5344">
        <v>7</v>
      </c>
      <c r="N5344" s="1">
        <f>IF(data[[#This Row],[Conversions]]=0,0,data[[#This Row],[Spend, Dollars]]/data[[#This Row],[Conversions]])</f>
        <v>1.004105142857143</v>
      </c>
      <c r="O5344" s="13">
        <f>data[[#This Row],[Conversions]]/data[[#This Row],[Clicks]]</f>
        <v>0.3286508413461538</v>
      </c>
      <c r="P5344" s="11">
        <v>96.32</v>
      </c>
      <c r="Q5344" s="11">
        <f>IF(data[[#This Row],[Spend, Dollars]]=0,0,data[[#This Row],[Total conversion value, Dollars]]/data[[#This Row],[Spend, Dollars]])</f>
        <v>13.703744172494169</v>
      </c>
      <c r="R5344" s="2">
        <v>98.399999999999991</v>
      </c>
      <c r="S5344" s="2">
        <v>13.5</v>
      </c>
      <c r="T5344" s="2">
        <v>8</v>
      </c>
      <c r="U5344" s="2">
        <f t="shared" si="83"/>
        <v>119.89999999999999</v>
      </c>
    </row>
    <row r="5345" spans="1:21" x14ac:dyDescent="0.2">
      <c r="A5345" t="s">
        <v>23</v>
      </c>
      <c r="B5345" s="3">
        <v>45104</v>
      </c>
      <c r="C5345" s="10" t="str">
        <f>TEXT(data[[#This Row],[Date]],"mmmm")</f>
        <v>June</v>
      </c>
      <c r="D5345" t="s">
        <v>15</v>
      </c>
      <c r="E5345" t="s">
        <v>13</v>
      </c>
      <c r="F5345" t="s">
        <v>20</v>
      </c>
      <c r="G5345" t="s">
        <v>21</v>
      </c>
      <c r="H5345" s="11">
        <v>2255.6</v>
      </c>
      <c r="I5345" s="11">
        <v>23.00712</v>
      </c>
      <c r="J5345" s="13">
        <f>data[[#This Row],[Clicks]]/data[[#This Row],[Impressions]]</f>
        <v>1.0200000000000001E-2</v>
      </c>
      <c r="K5345" s="1">
        <v>1.08</v>
      </c>
      <c r="L5345" s="2">
        <v>24.847689600000002</v>
      </c>
      <c r="M5345">
        <v>5</v>
      </c>
      <c r="N5345" s="1">
        <f>IF(data[[#This Row],[Conversions]]=0,0,data[[#This Row],[Spend, Dollars]]/data[[#This Row],[Conversions]])</f>
        <v>4.9695379200000005</v>
      </c>
      <c r="O5345" s="13">
        <f>data[[#This Row],[Conversions]]/data[[#This Row],[Clicks]]</f>
        <v>0.21732402838773388</v>
      </c>
      <c r="P5345" s="11">
        <v>43.12</v>
      </c>
      <c r="Q5345" s="11">
        <f>IF(data[[#This Row],[Spend, Dollars]]=0,0,data[[#This Row],[Total conversion value, Dollars]]/data[[#This Row],[Spend, Dollars]])</f>
        <v>1.7353726118664969</v>
      </c>
      <c r="R5345" s="2">
        <v>58.8</v>
      </c>
      <c r="S5345" s="2">
        <v>9</v>
      </c>
      <c r="T5345" s="2">
        <v>14</v>
      </c>
      <c r="U5345" s="2">
        <f t="shared" si="83"/>
        <v>81.8</v>
      </c>
    </row>
    <row r="5346" spans="1:21" x14ac:dyDescent="0.2">
      <c r="A5346" t="s">
        <v>23</v>
      </c>
      <c r="B5346" s="3">
        <v>45105</v>
      </c>
      <c r="C5346" s="10" t="str">
        <f>TEXT(data[[#This Row],[Date]],"mmmm")</f>
        <v>June</v>
      </c>
      <c r="D5346" t="s">
        <v>15</v>
      </c>
      <c r="E5346" t="s">
        <v>13</v>
      </c>
      <c r="F5346" t="s">
        <v>20</v>
      </c>
      <c r="G5346" t="s">
        <v>21</v>
      </c>
      <c r="H5346" s="11">
        <v>1355.3</v>
      </c>
      <c r="I5346" s="11">
        <v>12.46876</v>
      </c>
      <c r="J5346" s="13">
        <f>data[[#This Row],[Clicks]]/data[[#This Row],[Impressions]]</f>
        <v>9.1999999999999998E-3</v>
      </c>
      <c r="K5346" s="1">
        <v>0.16999999999999998</v>
      </c>
      <c r="L5346" s="2">
        <v>2.1196891999999998</v>
      </c>
      <c r="M5346">
        <v>2</v>
      </c>
      <c r="N5346" s="1">
        <f>IF(data[[#This Row],[Conversions]]=0,0,data[[#This Row],[Spend, Dollars]]/data[[#This Row],[Conversions]])</f>
        <v>1.0598445999999999</v>
      </c>
      <c r="O5346" s="13">
        <f>data[[#This Row],[Conversions]]/data[[#This Row],[Clicks]]</f>
        <v>0.16040087386396082</v>
      </c>
      <c r="P5346" s="11">
        <v>190.96</v>
      </c>
      <c r="Q5346" s="11">
        <f>IF(data[[#This Row],[Spend, Dollars]]=0,0,data[[#This Row],[Total conversion value, Dollars]]/data[[#This Row],[Spend, Dollars]])</f>
        <v>90.088679038417524</v>
      </c>
      <c r="R5346" s="2">
        <v>88.8</v>
      </c>
      <c r="S5346" s="2">
        <v>30</v>
      </c>
      <c r="T5346" s="2">
        <v>3</v>
      </c>
      <c r="U5346" s="2">
        <f t="shared" si="83"/>
        <v>121.8</v>
      </c>
    </row>
    <row r="5347" spans="1:21" x14ac:dyDescent="0.2">
      <c r="A5347" t="s">
        <v>23</v>
      </c>
      <c r="B5347" s="3">
        <v>45106</v>
      </c>
      <c r="C5347" s="10" t="str">
        <f>TEXT(data[[#This Row],[Date]],"mmmm")</f>
        <v>June</v>
      </c>
      <c r="D5347" t="s">
        <v>15</v>
      </c>
      <c r="E5347" t="s">
        <v>13</v>
      </c>
      <c r="F5347" t="s">
        <v>20</v>
      </c>
      <c r="G5347" t="s">
        <v>21</v>
      </c>
      <c r="H5347" s="11">
        <v>1893.6999999999998</v>
      </c>
      <c r="I5347" s="11">
        <v>21.020069999999997</v>
      </c>
      <c r="J5347" s="13">
        <f>data[[#This Row],[Clicks]]/data[[#This Row],[Impressions]]</f>
        <v>1.1099999999999999E-2</v>
      </c>
      <c r="K5347" s="1">
        <v>0.76</v>
      </c>
      <c r="L5347" s="2">
        <v>15.975253199999997</v>
      </c>
      <c r="M5347">
        <v>3</v>
      </c>
      <c r="N5347" s="1">
        <f>IF(data[[#This Row],[Conversions]]=0,0,data[[#This Row],[Spend, Dollars]]/data[[#This Row],[Conversions]])</f>
        <v>5.3250843999999988</v>
      </c>
      <c r="O5347" s="13">
        <f>data[[#This Row],[Conversions]]/data[[#This Row],[Clicks]]</f>
        <v>0.14272074260456794</v>
      </c>
      <c r="P5347" s="11">
        <v>62.160000000000004</v>
      </c>
      <c r="Q5347" s="11">
        <f>IF(data[[#This Row],[Spend, Dollars]]=0,0,data[[#This Row],[Total conversion value, Dollars]]/data[[#This Row],[Spend, Dollars]])</f>
        <v>3.8910181404824313</v>
      </c>
      <c r="R5347" s="2">
        <v>112.8</v>
      </c>
      <c r="S5347" s="2">
        <v>36</v>
      </c>
      <c r="T5347" s="2">
        <v>9</v>
      </c>
      <c r="U5347" s="2">
        <f t="shared" si="83"/>
        <v>157.80000000000001</v>
      </c>
    </row>
    <row r="5348" spans="1:21" x14ac:dyDescent="0.2">
      <c r="A5348" t="s">
        <v>23</v>
      </c>
      <c r="B5348" s="3">
        <v>45107</v>
      </c>
      <c r="C5348" s="10" t="str">
        <f>TEXT(data[[#This Row],[Date]],"mmmm")</f>
        <v>June</v>
      </c>
      <c r="D5348" t="s">
        <v>15</v>
      </c>
      <c r="E5348" t="s">
        <v>13</v>
      </c>
      <c r="F5348" t="s">
        <v>20</v>
      </c>
      <c r="G5348" t="s">
        <v>21</v>
      </c>
      <c r="H5348" s="11">
        <v>2317.1999999999998</v>
      </c>
      <c r="I5348" s="11">
        <v>30.355320000000003</v>
      </c>
      <c r="J5348" s="13">
        <f>data[[#This Row],[Clicks]]/data[[#This Row],[Impressions]]</f>
        <v>1.3100000000000002E-2</v>
      </c>
      <c r="K5348" s="1">
        <v>0.62</v>
      </c>
      <c r="L5348" s="2">
        <v>18.820298400000002</v>
      </c>
      <c r="M5348">
        <v>7</v>
      </c>
      <c r="N5348" s="1">
        <f>IF(data[[#This Row],[Conversions]]=0,0,data[[#This Row],[Spend, Dollars]]/data[[#This Row],[Conversions]])</f>
        <v>2.6886140571428574</v>
      </c>
      <c r="O5348" s="13">
        <f>data[[#This Row],[Conversions]]/data[[#This Row],[Clicks]]</f>
        <v>0.23060208227091658</v>
      </c>
      <c r="P5348" s="11">
        <v>40.880000000000003</v>
      </c>
      <c r="Q5348" s="11">
        <f>IF(data[[#This Row],[Spend, Dollars]]=0,0,data[[#This Row],[Total conversion value, Dollars]]/data[[#This Row],[Spend, Dollars]])</f>
        <v>2.1721228394550853</v>
      </c>
      <c r="R5348" s="2">
        <v>68.399999999999991</v>
      </c>
      <c r="S5348" s="2">
        <v>10.5</v>
      </c>
      <c r="T5348" s="2">
        <v>10</v>
      </c>
      <c r="U5348" s="2">
        <f t="shared" si="83"/>
        <v>88.899999999999991</v>
      </c>
    </row>
    <row r="5349" spans="1:21" x14ac:dyDescent="0.2">
      <c r="A5349" t="s">
        <v>23</v>
      </c>
      <c r="B5349" s="3">
        <v>45108</v>
      </c>
      <c r="C5349" s="10" t="str">
        <f>TEXT(data[[#This Row],[Date]],"mmmm")</f>
        <v>July</v>
      </c>
      <c r="D5349" t="s">
        <v>15</v>
      </c>
      <c r="E5349" t="s">
        <v>13</v>
      </c>
      <c r="F5349" t="s">
        <v>20</v>
      </c>
      <c r="G5349" t="s">
        <v>21</v>
      </c>
      <c r="H5349" s="11">
        <v>1813.5</v>
      </c>
      <c r="I5349" s="11">
        <v>16.502850000000002</v>
      </c>
      <c r="J5349" s="13">
        <f>data[[#This Row],[Clicks]]/data[[#This Row],[Impressions]]</f>
        <v>9.1000000000000004E-3</v>
      </c>
      <c r="K5349" s="1">
        <v>0.43000000000000005</v>
      </c>
      <c r="L5349" s="2">
        <v>7.0962255000000019</v>
      </c>
      <c r="M5349">
        <v>6</v>
      </c>
      <c r="N5349" s="1">
        <f>IF(data[[#This Row],[Conversions]]=0,0,data[[#This Row],[Spend, Dollars]]/data[[#This Row],[Conversions]])</f>
        <v>1.1827042500000002</v>
      </c>
      <c r="O5349" s="13">
        <f>data[[#This Row],[Conversions]]/data[[#This Row],[Clicks]]</f>
        <v>0.36357356456612033</v>
      </c>
      <c r="P5349" s="11">
        <v>50.4</v>
      </c>
      <c r="Q5349" s="11">
        <f>IF(data[[#This Row],[Spend, Dollars]]=0,0,data[[#This Row],[Total conversion value, Dollars]]/data[[#This Row],[Spend, Dollars]])</f>
        <v>7.1023673078032799</v>
      </c>
      <c r="R5349" s="2">
        <v>58.8</v>
      </c>
      <c r="S5349" s="2">
        <v>46.5</v>
      </c>
      <c r="T5349" s="2">
        <v>14</v>
      </c>
      <c r="U5349" s="2">
        <f t="shared" si="83"/>
        <v>119.3</v>
      </c>
    </row>
    <row r="5350" spans="1:21" x14ac:dyDescent="0.2">
      <c r="A5350" t="s">
        <v>23</v>
      </c>
      <c r="B5350" s="3">
        <v>45109</v>
      </c>
      <c r="C5350" s="10" t="str">
        <f>TEXT(data[[#This Row],[Date]],"mmmm")</f>
        <v>July</v>
      </c>
      <c r="D5350" t="s">
        <v>15</v>
      </c>
      <c r="E5350" t="s">
        <v>13</v>
      </c>
      <c r="F5350" t="s">
        <v>20</v>
      </c>
      <c r="G5350" t="s">
        <v>21</v>
      </c>
      <c r="H5350" s="11">
        <v>2421.4</v>
      </c>
      <c r="I5350" s="11">
        <v>22.76116</v>
      </c>
      <c r="J5350" s="13">
        <f>data[[#This Row],[Clicks]]/data[[#This Row],[Impressions]]</f>
        <v>9.4000000000000004E-3</v>
      </c>
      <c r="K5350" s="1">
        <v>0.61</v>
      </c>
      <c r="L5350" s="2">
        <v>13.8843076</v>
      </c>
      <c r="M5350">
        <v>6</v>
      </c>
      <c r="N5350" s="1">
        <f>IF(data[[#This Row],[Conversions]]=0,0,data[[#This Row],[Spend, Dollars]]/data[[#This Row],[Conversions]])</f>
        <v>2.3140512666666666</v>
      </c>
      <c r="O5350" s="13">
        <f>data[[#This Row],[Conversions]]/data[[#This Row],[Clicks]]</f>
        <v>0.26360695149104879</v>
      </c>
      <c r="P5350" s="11">
        <v>45.6</v>
      </c>
      <c r="Q5350" s="11">
        <f>IF(data[[#This Row],[Spend, Dollars]]=0,0,data[[#This Row],[Total conversion value, Dollars]]/data[[#This Row],[Spend, Dollars]])</f>
        <v>3.2842833300524115</v>
      </c>
      <c r="R5350" s="2">
        <v>67.2</v>
      </c>
      <c r="S5350" s="2">
        <v>21</v>
      </c>
      <c r="T5350" s="2">
        <v>7</v>
      </c>
      <c r="U5350" s="2">
        <f t="shared" si="83"/>
        <v>95.2</v>
      </c>
    </row>
    <row r="5351" spans="1:21" x14ac:dyDescent="0.2">
      <c r="A5351" t="s">
        <v>23</v>
      </c>
      <c r="B5351" s="3">
        <v>45110</v>
      </c>
      <c r="C5351" s="10" t="str">
        <f>TEXT(data[[#This Row],[Date]],"mmmm")</f>
        <v>July</v>
      </c>
      <c r="D5351" t="s">
        <v>15</v>
      </c>
      <c r="E5351" t="s">
        <v>13</v>
      </c>
      <c r="F5351" t="s">
        <v>20</v>
      </c>
      <c r="G5351" t="s">
        <v>21</v>
      </c>
      <c r="H5351" s="11">
        <v>1486.6</v>
      </c>
      <c r="I5351" s="11">
        <v>19.920439999999999</v>
      </c>
      <c r="J5351" s="13">
        <f>data[[#This Row],[Clicks]]/data[[#This Row],[Impressions]]</f>
        <v>1.34E-2</v>
      </c>
      <c r="K5351" s="1">
        <v>1.3199999999999998</v>
      </c>
      <c r="L5351" s="2">
        <v>26.294980799999998</v>
      </c>
      <c r="M5351">
        <v>5</v>
      </c>
      <c r="N5351" s="1">
        <f>IF(data[[#This Row],[Conversions]]=0,0,data[[#This Row],[Spend, Dollars]]/data[[#This Row],[Conversions]])</f>
        <v>5.2589961599999997</v>
      </c>
      <c r="O5351" s="13">
        <f>data[[#This Row],[Conversions]]/data[[#This Row],[Clicks]]</f>
        <v>0.25099847192130298</v>
      </c>
      <c r="P5351" s="11">
        <v>49.6</v>
      </c>
      <c r="Q5351" s="11">
        <f>IF(data[[#This Row],[Spend, Dollars]]=0,0,data[[#This Row],[Total conversion value, Dollars]]/data[[#This Row],[Spend, Dollars]])</f>
        <v>1.8862915465600951</v>
      </c>
      <c r="R5351" s="2">
        <v>79.2</v>
      </c>
      <c r="S5351" s="2">
        <v>37.5</v>
      </c>
      <c r="T5351" s="2">
        <v>11</v>
      </c>
      <c r="U5351" s="2">
        <f t="shared" si="83"/>
        <v>127.7</v>
      </c>
    </row>
    <row r="5352" spans="1:21" x14ac:dyDescent="0.2">
      <c r="A5352" t="s">
        <v>23</v>
      </c>
      <c r="B5352" s="3">
        <v>45111</v>
      </c>
      <c r="C5352" s="10" t="str">
        <f>TEXT(data[[#This Row],[Date]],"mmmm")</f>
        <v>July</v>
      </c>
      <c r="D5352" t="s">
        <v>15</v>
      </c>
      <c r="E5352" t="s">
        <v>13</v>
      </c>
      <c r="F5352" t="s">
        <v>20</v>
      </c>
      <c r="G5352" t="s">
        <v>21</v>
      </c>
      <c r="H5352" s="11">
        <v>1944.1</v>
      </c>
      <c r="I5352" s="11">
        <v>19.440999999999999</v>
      </c>
      <c r="J5352" s="13">
        <f>data[[#This Row],[Clicks]]/data[[#This Row],[Impressions]]</f>
        <v>0.01</v>
      </c>
      <c r="K5352" s="1">
        <v>1.3699999999999999</v>
      </c>
      <c r="L5352" s="2">
        <v>26.634169999999997</v>
      </c>
      <c r="M5352">
        <v>4</v>
      </c>
      <c r="N5352" s="1">
        <f>IF(data[[#This Row],[Conversions]]=0,0,data[[#This Row],[Spend, Dollars]]/data[[#This Row],[Conversions]])</f>
        <v>6.6585424999999994</v>
      </c>
      <c r="O5352" s="13">
        <f>data[[#This Row],[Conversions]]/data[[#This Row],[Clicks]]</f>
        <v>0.20575073298698629</v>
      </c>
      <c r="P5352" s="11">
        <v>87.92</v>
      </c>
      <c r="Q5352" s="11">
        <f>IF(data[[#This Row],[Spend, Dollars]]=0,0,data[[#This Row],[Total conversion value, Dollars]]/data[[#This Row],[Spend, Dollars]])</f>
        <v>3.3010227087985098</v>
      </c>
      <c r="R5352" s="2">
        <v>104.39999999999999</v>
      </c>
      <c r="S5352" s="2">
        <v>15</v>
      </c>
      <c r="T5352" s="2">
        <v>10</v>
      </c>
      <c r="U5352" s="2">
        <f t="shared" si="83"/>
        <v>129.39999999999998</v>
      </c>
    </row>
    <row r="5353" spans="1:21" x14ac:dyDescent="0.2">
      <c r="A5353" t="s">
        <v>23</v>
      </c>
      <c r="B5353" s="3">
        <v>45112</v>
      </c>
      <c r="C5353" s="10" t="str">
        <f>TEXT(data[[#This Row],[Date]],"mmmm")</f>
        <v>July</v>
      </c>
      <c r="D5353" t="s">
        <v>15</v>
      </c>
      <c r="E5353" t="s">
        <v>13</v>
      </c>
      <c r="F5353" t="s">
        <v>20</v>
      </c>
      <c r="G5353" t="s">
        <v>21</v>
      </c>
      <c r="H5353" s="11">
        <v>1374.5</v>
      </c>
      <c r="I5353" s="11">
        <v>18.9681</v>
      </c>
      <c r="J5353" s="13">
        <f>data[[#This Row],[Clicks]]/data[[#This Row],[Impressions]]</f>
        <v>1.38E-2</v>
      </c>
      <c r="K5353" s="1">
        <v>0.43</v>
      </c>
      <c r="L5353" s="2">
        <v>8.1562830000000002</v>
      </c>
      <c r="M5353">
        <v>5</v>
      </c>
      <c r="N5353" s="1">
        <f>IF(data[[#This Row],[Conversions]]=0,0,data[[#This Row],[Spend, Dollars]]/data[[#This Row],[Conversions]])</f>
        <v>1.6312565999999999</v>
      </c>
      <c r="O5353" s="13">
        <f>data[[#This Row],[Conversions]]/data[[#This Row],[Clicks]]</f>
        <v>0.26360046604562398</v>
      </c>
      <c r="P5353" s="11">
        <v>8.8000000000000007</v>
      </c>
      <c r="Q5353" s="11">
        <f>IF(data[[#This Row],[Spend, Dollars]]=0,0,data[[#This Row],[Total conversion value, Dollars]]/data[[#This Row],[Spend, Dollars]])</f>
        <v>1.0789228377681355</v>
      </c>
      <c r="R5353" s="2">
        <v>76.8</v>
      </c>
      <c r="S5353" s="2">
        <v>28.5</v>
      </c>
      <c r="T5353" s="2">
        <v>12</v>
      </c>
      <c r="U5353" s="2">
        <f t="shared" si="83"/>
        <v>117.3</v>
      </c>
    </row>
    <row r="5354" spans="1:21" x14ac:dyDescent="0.2">
      <c r="A5354" t="s">
        <v>23</v>
      </c>
      <c r="B5354" s="3">
        <v>45113</v>
      </c>
      <c r="C5354" s="10" t="str">
        <f>TEXT(data[[#This Row],[Date]],"mmmm")</f>
        <v>July</v>
      </c>
      <c r="D5354" t="s">
        <v>15</v>
      </c>
      <c r="E5354" t="s">
        <v>13</v>
      </c>
      <c r="F5354" t="s">
        <v>20</v>
      </c>
      <c r="G5354" t="s">
        <v>21</v>
      </c>
      <c r="H5354" s="11">
        <v>1793.8999999999999</v>
      </c>
      <c r="I5354" s="11">
        <v>17.221440000000001</v>
      </c>
      <c r="J5354" s="13">
        <f>data[[#This Row],[Clicks]]/data[[#This Row],[Impressions]]</f>
        <v>9.6000000000000009E-3</v>
      </c>
      <c r="K5354" s="1">
        <v>0.42999999999999994</v>
      </c>
      <c r="L5354" s="2">
        <v>7.4052191999999994</v>
      </c>
      <c r="M5354">
        <v>1</v>
      </c>
      <c r="N5354" s="1">
        <f>IF(data[[#This Row],[Conversions]]=0,0,data[[#This Row],[Spend, Dollars]]/data[[#This Row],[Conversions]])</f>
        <v>7.4052191999999994</v>
      </c>
      <c r="O5354" s="13">
        <f>data[[#This Row],[Conversions]]/data[[#This Row],[Clicks]]</f>
        <v>5.8067153501681623E-2</v>
      </c>
      <c r="P5354" s="11">
        <v>53.199999999999996</v>
      </c>
      <c r="Q5354" s="11">
        <f>IF(data[[#This Row],[Spend, Dollars]]=0,0,data[[#This Row],[Total conversion value, Dollars]]/data[[#This Row],[Spend, Dollars]])</f>
        <v>7.1841222471847965</v>
      </c>
      <c r="R5354" s="2">
        <v>67.2</v>
      </c>
      <c r="S5354" s="2">
        <v>34.5</v>
      </c>
      <c r="T5354" s="2">
        <v>11</v>
      </c>
      <c r="U5354" s="2">
        <f t="shared" si="83"/>
        <v>112.7</v>
      </c>
    </row>
    <row r="5355" spans="1:21" x14ac:dyDescent="0.2">
      <c r="A5355" t="s">
        <v>23</v>
      </c>
      <c r="B5355" s="3">
        <v>45114</v>
      </c>
      <c r="C5355" s="10" t="str">
        <f>TEXT(data[[#This Row],[Date]],"mmmm")</f>
        <v>July</v>
      </c>
      <c r="D5355" t="s">
        <v>15</v>
      </c>
      <c r="E5355" t="s">
        <v>13</v>
      </c>
      <c r="F5355" t="s">
        <v>20</v>
      </c>
      <c r="G5355" t="s">
        <v>21</v>
      </c>
      <c r="H5355" s="11">
        <v>1856.8</v>
      </c>
      <c r="I5355" s="11">
        <v>19.125039999999998</v>
      </c>
      <c r="J5355" s="13">
        <f>data[[#This Row],[Clicks]]/data[[#This Row],[Impressions]]</f>
        <v>1.03E-2</v>
      </c>
      <c r="K5355" s="1">
        <v>0.44</v>
      </c>
      <c r="L5355" s="2">
        <v>8.4150175999999988</v>
      </c>
      <c r="M5355">
        <v>3</v>
      </c>
      <c r="N5355" s="1">
        <f>IF(data[[#This Row],[Conversions]]=0,0,data[[#This Row],[Spend, Dollars]]/data[[#This Row],[Conversions]])</f>
        <v>2.8050058666666664</v>
      </c>
      <c r="O5355" s="13">
        <f>data[[#This Row],[Conversions]]/data[[#This Row],[Clicks]]</f>
        <v>0.1568624170197814</v>
      </c>
      <c r="P5355" s="11">
        <v>64.399999999999991</v>
      </c>
      <c r="Q5355" s="11">
        <f>IF(data[[#This Row],[Spend, Dollars]]=0,0,data[[#This Row],[Total conversion value, Dollars]]/data[[#This Row],[Spend, Dollars]])</f>
        <v>7.6529845879347898</v>
      </c>
      <c r="R5355" s="2">
        <v>55.199999999999996</v>
      </c>
      <c r="S5355" s="2">
        <v>24</v>
      </c>
      <c r="T5355" s="2">
        <v>14</v>
      </c>
      <c r="U5355" s="2">
        <f t="shared" si="83"/>
        <v>93.199999999999989</v>
      </c>
    </row>
    <row r="5356" spans="1:21" x14ac:dyDescent="0.2">
      <c r="A5356" t="s">
        <v>23</v>
      </c>
      <c r="B5356" s="3">
        <v>45115</v>
      </c>
      <c r="C5356" s="10" t="str">
        <f>TEXT(data[[#This Row],[Date]],"mmmm")</f>
        <v>July</v>
      </c>
      <c r="D5356" t="s">
        <v>15</v>
      </c>
      <c r="E5356" t="s">
        <v>13</v>
      </c>
      <c r="F5356" t="s">
        <v>20</v>
      </c>
      <c r="G5356" t="s">
        <v>21</v>
      </c>
      <c r="H5356" s="11">
        <v>1909.3999999999999</v>
      </c>
      <c r="I5356" s="11">
        <v>19.666819999999998</v>
      </c>
      <c r="J5356" s="13">
        <f>data[[#This Row],[Clicks]]/data[[#This Row],[Impressions]]</f>
        <v>1.03E-2</v>
      </c>
      <c r="K5356" s="1">
        <v>0.12000000000000002</v>
      </c>
      <c r="L5356" s="2">
        <v>2.3600184000000004</v>
      </c>
      <c r="M5356">
        <v>7</v>
      </c>
      <c r="N5356" s="1">
        <f>IF(data[[#This Row],[Conversions]]=0,0,data[[#This Row],[Spend, Dollars]]/data[[#This Row],[Conversions]])</f>
        <v>0.33714548571428576</v>
      </c>
      <c r="O5356" s="13">
        <f>data[[#This Row],[Conversions]]/data[[#This Row],[Clicks]]</f>
        <v>0.35592942834682989</v>
      </c>
      <c r="P5356" s="11">
        <v>87.36</v>
      </c>
      <c r="Q5356" s="11">
        <f>IF(data[[#This Row],[Spend, Dollars]]=0,0,data[[#This Row],[Total conversion value, Dollars]]/data[[#This Row],[Spend, Dollars]])</f>
        <v>37.016660548070298</v>
      </c>
      <c r="R5356" s="2">
        <v>81.599999999999994</v>
      </c>
      <c r="S5356" s="2">
        <v>25.5</v>
      </c>
      <c r="T5356" s="2">
        <v>5</v>
      </c>
      <c r="U5356" s="2">
        <f t="shared" si="83"/>
        <v>112.1</v>
      </c>
    </row>
    <row r="5357" spans="1:21" x14ac:dyDescent="0.2">
      <c r="A5357" t="s">
        <v>23</v>
      </c>
      <c r="B5357" s="3">
        <v>45116</v>
      </c>
      <c r="C5357" s="10" t="str">
        <f>TEXT(data[[#This Row],[Date]],"mmmm")</f>
        <v>July</v>
      </c>
      <c r="D5357" t="s">
        <v>15</v>
      </c>
      <c r="E5357" t="s">
        <v>13</v>
      </c>
      <c r="F5357" t="s">
        <v>20</v>
      </c>
      <c r="G5357" t="s">
        <v>21</v>
      </c>
      <c r="H5357" s="11">
        <v>1666.8999999999999</v>
      </c>
      <c r="I5357" s="11">
        <v>20.502870000000001</v>
      </c>
      <c r="J5357" s="13">
        <f>data[[#This Row],[Clicks]]/data[[#This Row],[Impressions]]</f>
        <v>1.2300000000000002E-2</v>
      </c>
      <c r="K5357" s="1">
        <v>1.08</v>
      </c>
      <c r="L5357" s="2">
        <v>22.143099600000003</v>
      </c>
      <c r="M5357">
        <v>5</v>
      </c>
      <c r="N5357" s="1">
        <f>IF(data[[#This Row],[Conversions]]=0,0,data[[#This Row],[Spend, Dollars]]/data[[#This Row],[Conversions]])</f>
        <v>4.4286199200000009</v>
      </c>
      <c r="O5357" s="13">
        <f>data[[#This Row],[Conversions]]/data[[#This Row],[Clicks]]</f>
        <v>0.24386829746274544</v>
      </c>
      <c r="P5357" s="11">
        <v>215.04000000000002</v>
      </c>
      <c r="Q5357" s="11">
        <f>IF(data[[#This Row],[Spend, Dollars]]=0,0,data[[#This Row],[Total conversion value, Dollars]]/data[[#This Row],[Spend, Dollars]])</f>
        <v>9.7113775345164406</v>
      </c>
      <c r="R5357" s="2">
        <v>31.2</v>
      </c>
      <c r="S5357" s="2">
        <v>15</v>
      </c>
      <c r="T5357" s="2">
        <v>8</v>
      </c>
      <c r="U5357" s="2">
        <f t="shared" si="83"/>
        <v>54.2</v>
      </c>
    </row>
    <row r="5358" spans="1:21" x14ac:dyDescent="0.2">
      <c r="A5358" t="s">
        <v>23</v>
      </c>
      <c r="B5358" s="3">
        <v>45117</v>
      </c>
      <c r="C5358" s="10" t="str">
        <f>TEXT(data[[#This Row],[Date]],"mmmm")</f>
        <v>July</v>
      </c>
      <c r="D5358" t="s">
        <v>15</v>
      </c>
      <c r="E5358" t="s">
        <v>13</v>
      </c>
      <c r="F5358" t="s">
        <v>20</v>
      </c>
      <c r="G5358" t="s">
        <v>21</v>
      </c>
      <c r="H5358" s="11">
        <v>1622.3</v>
      </c>
      <c r="I5358" s="11">
        <v>15.57408</v>
      </c>
      <c r="J5358" s="13">
        <f>data[[#This Row],[Clicks]]/data[[#This Row],[Impressions]]</f>
        <v>9.6000000000000009E-3</v>
      </c>
      <c r="K5358" s="1">
        <v>1.19</v>
      </c>
      <c r="L5358" s="2">
        <v>18.533155199999999</v>
      </c>
      <c r="M5358">
        <v>1</v>
      </c>
      <c r="N5358" s="1">
        <f>IF(data[[#This Row],[Conversions]]=0,0,data[[#This Row],[Spend, Dollars]]/data[[#This Row],[Conversions]])</f>
        <v>18.533155199999999</v>
      </c>
      <c r="O5358" s="13">
        <f>data[[#This Row],[Conversions]]/data[[#This Row],[Clicks]]</f>
        <v>6.4209250241426777E-2</v>
      </c>
      <c r="P5358" s="11">
        <v>52.08</v>
      </c>
      <c r="Q5358" s="11">
        <f>IF(data[[#This Row],[Spend, Dollars]]=0,0,data[[#This Row],[Total conversion value, Dollars]]/data[[#This Row],[Spend, Dollars]])</f>
        <v>2.8100989517424426</v>
      </c>
      <c r="R5358" s="2">
        <v>62.4</v>
      </c>
      <c r="S5358" s="2">
        <v>27</v>
      </c>
      <c r="T5358" s="2">
        <v>10</v>
      </c>
      <c r="U5358" s="2">
        <f t="shared" si="83"/>
        <v>99.4</v>
      </c>
    </row>
    <row r="5359" spans="1:21" x14ac:dyDescent="0.2">
      <c r="A5359" t="s">
        <v>23</v>
      </c>
      <c r="B5359" s="3">
        <v>45118</v>
      </c>
      <c r="C5359" s="10" t="str">
        <f>TEXT(data[[#This Row],[Date]],"mmmm")</f>
        <v>July</v>
      </c>
      <c r="D5359" t="s">
        <v>15</v>
      </c>
      <c r="E5359" t="s">
        <v>13</v>
      </c>
      <c r="F5359" t="s">
        <v>20</v>
      </c>
      <c r="G5359" t="s">
        <v>21</v>
      </c>
      <c r="H5359" s="11">
        <v>2330.3000000000002</v>
      </c>
      <c r="I5359" s="11">
        <v>26.79845000000001</v>
      </c>
      <c r="J5359" s="13">
        <f>data[[#This Row],[Clicks]]/data[[#This Row],[Impressions]]</f>
        <v>1.1500000000000003E-2</v>
      </c>
      <c r="K5359" s="1">
        <v>0.25</v>
      </c>
      <c r="L5359" s="2">
        <v>6.6996125000000024</v>
      </c>
      <c r="M5359">
        <v>7</v>
      </c>
      <c r="N5359" s="1">
        <f>IF(data[[#This Row],[Conversions]]=0,0,data[[#This Row],[Spend, Dollars]]/data[[#This Row],[Conversions]])</f>
        <v>0.95708750000000031</v>
      </c>
      <c r="O5359" s="13">
        <f>data[[#This Row],[Conversions]]/data[[#This Row],[Clicks]]</f>
        <v>0.2612091370956155</v>
      </c>
      <c r="P5359" s="11">
        <v>187.6</v>
      </c>
      <c r="Q5359" s="11">
        <f>IF(data[[#This Row],[Spend, Dollars]]=0,0,data[[#This Row],[Total conversion value, Dollars]]/data[[#This Row],[Spend, Dollars]])</f>
        <v>28.001619496649983</v>
      </c>
      <c r="R5359" s="2">
        <v>82.8</v>
      </c>
      <c r="S5359" s="2">
        <v>9</v>
      </c>
      <c r="T5359" s="2">
        <v>11</v>
      </c>
      <c r="U5359" s="2">
        <f t="shared" si="83"/>
        <v>102.8</v>
      </c>
    </row>
    <row r="5360" spans="1:21" x14ac:dyDescent="0.2">
      <c r="A5360" t="s">
        <v>23</v>
      </c>
      <c r="B5360" s="3">
        <v>45119</v>
      </c>
      <c r="C5360" s="10" t="str">
        <f>TEXT(data[[#This Row],[Date]],"mmmm")</f>
        <v>July</v>
      </c>
      <c r="D5360" t="s">
        <v>15</v>
      </c>
      <c r="E5360" t="s">
        <v>13</v>
      </c>
      <c r="F5360" t="s">
        <v>20</v>
      </c>
      <c r="G5360" t="s">
        <v>21</v>
      </c>
      <c r="H5360" s="11">
        <v>1382.6</v>
      </c>
      <c r="I5360" s="11">
        <v>13.964260000000001</v>
      </c>
      <c r="J5360" s="13">
        <f>data[[#This Row],[Clicks]]/data[[#This Row],[Impressions]]</f>
        <v>1.0100000000000001E-2</v>
      </c>
      <c r="K5360" s="1">
        <v>0.48000000000000004</v>
      </c>
      <c r="L5360" s="2">
        <v>6.7028448000000012</v>
      </c>
      <c r="M5360">
        <v>1</v>
      </c>
      <c r="N5360" s="1">
        <f>IF(data[[#This Row],[Conversions]]=0,0,data[[#This Row],[Spend, Dollars]]/data[[#This Row],[Conversions]])</f>
        <v>6.7028448000000012</v>
      </c>
      <c r="O5360" s="13">
        <f>data[[#This Row],[Conversions]]/data[[#This Row],[Clicks]]</f>
        <v>7.1611385064443075E-2</v>
      </c>
      <c r="P5360" s="11">
        <v>20.8</v>
      </c>
      <c r="Q5360" s="11">
        <f>IF(data[[#This Row],[Spend, Dollars]]=0,0,data[[#This Row],[Total conversion value, Dollars]]/data[[#This Row],[Spend, Dollars]])</f>
        <v>3.1031600194591999</v>
      </c>
      <c r="R5360" s="2">
        <v>81.599999999999994</v>
      </c>
      <c r="S5360" s="2">
        <v>45</v>
      </c>
      <c r="T5360" s="2">
        <v>7</v>
      </c>
      <c r="U5360" s="2">
        <f t="shared" si="83"/>
        <v>133.6</v>
      </c>
    </row>
    <row r="5361" spans="1:21" x14ac:dyDescent="0.2">
      <c r="A5361" t="s">
        <v>23</v>
      </c>
      <c r="B5361" s="3">
        <v>45120</v>
      </c>
      <c r="C5361" s="10" t="str">
        <f>TEXT(data[[#This Row],[Date]],"mmmm")</f>
        <v>July</v>
      </c>
      <c r="D5361" t="s">
        <v>15</v>
      </c>
      <c r="E5361" t="s">
        <v>13</v>
      </c>
      <c r="F5361" t="s">
        <v>20</v>
      </c>
      <c r="G5361" t="s">
        <v>21</v>
      </c>
      <c r="H5361" s="11">
        <v>2097.8999999999996</v>
      </c>
      <c r="I5361" s="11">
        <v>21.188790000000001</v>
      </c>
      <c r="J5361" s="13">
        <f>data[[#This Row],[Clicks]]/data[[#This Row],[Impressions]]</f>
        <v>1.0100000000000001E-2</v>
      </c>
      <c r="K5361" s="1">
        <v>0.79</v>
      </c>
      <c r="L5361" s="2">
        <v>16.739144100000001</v>
      </c>
      <c r="M5361">
        <v>5</v>
      </c>
      <c r="N5361" s="1">
        <f>IF(data[[#This Row],[Conversions]]=0,0,data[[#This Row],[Spend, Dollars]]/data[[#This Row],[Conversions]])</f>
        <v>3.3478288200000001</v>
      </c>
      <c r="O5361" s="13">
        <f>data[[#This Row],[Conversions]]/data[[#This Row],[Clicks]]</f>
        <v>0.23597383333356931</v>
      </c>
      <c r="P5361" s="11">
        <v>96.32</v>
      </c>
      <c r="Q5361" s="11">
        <f>IF(data[[#This Row],[Spend, Dollars]]=0,0,data[[#This Row],[Total conversion value, Dollars]]/data[[#This Row],[Spend, Dollars]])</f>
        <v>5.7541771206808594</v>
      </c>
      <c r="R5361" s="2">
        <v>55.199999999999996</v>
      </c>
      <c r="S5361" s="2">
        <v>22.5</v>
      </c>
      <c r="T5361" s="2">
        <v>6</v>
      </c>
      <c r="U5361" s="2">
        <f t="shared" si="83"/>
        <v>83.699999999999989</v>
      </c>
    </row>
    <row r="5362" spans="1:21" x14ac:dyDescent="0.2">
      <c r="A5362" t="s">
        <v>23</v>
      </c>
      <c r="B5362" s="3">
        <v>45121</v>
      </c>
      <c r="C5362" s="10" t="str">
        <f>TEXT(data[[#This Row],[Date]],"mmmm")</f>
        <v>July</v>
      </c>
      <c r="D5362" t="s">
        <v>15</v>
      </c>
      <c r="E5362" t="s">
        <v>13</v>
      </c>
      <c r="F5362" t="s">
        <v>20</v>
      </c>
      <c r="G5362" t="s">
        <v>21</v>
      </c>
      <c r="H5362" s="11">
        <v>1781.3</v>
      </c>
      <c r="I5362" s="11">
        <v>16.38796</v>
      </c>
      <c r="J5362" s="13">
        <f>data[[#This Row],[Clicks]]/data[[#This Row],[Impressions]]</f>
        <v>9.1999999999999998E-3</v>
      </c>
      <c r="K5362" s="1">
        <v>1.19</v>
      </c>
      <c r="L5362" s="2">
        <v>19.5016724</v>
      </c>
      <c r="M5362">
        <v>6</v>
      </c>
      <c r="N5362" s="1">
        <f>IF(data[[#This Row],[Conversions]]=0,0,data[[#This Row],[Spend, Dollars]]/data[[#This Row],[Conversions]])</f>
        <v>3.2502787333333334</v>
      </c>
      <c r="O5362" s="13">
        <f>data[[#This Row],[Conversions]]/data[[#This Row],[Clicks]]</f>
        <v>0.36612244599083721</v>
      </c>
      <c r="P5362" s="11">
        <v>132.72</v>
      </c>
      <c r="Q5362" s="11">
        <f>IF(data[[#This Row],[Spend, Dollars]]=0,0,data[[#This Row],[Total conversion value, Dollars]]/data[[#This Row],[Spend, Dollars]])</f>
        <v>6.8055701725355613</v>
      </c>
      <c r="R5362" s="2">
        <v>66</v>
      </c>
      <c r="S5362" s="2">
        <v>45</v>
      </c>
      <c r="T5362" s="2">
        <v>12</v>
      </c>
      <c r="U5362" s="2">
        <f t="shared" si="83"/>
        <v>123</v>
      </c>
    </row>
    <row r="5363" spans="1:21" x14ac:dyDescent="0.2">
      <c r="A5363" t="s">
        <v>23</v>
      </c>
      <c r="B5363" s="3">
        <v>45122</v>
      </c>
      <c r="C5363" s="10" t="str">
        <f>TEXT(data[[#This Row],[Date]],"mmmm")</f>
        <v>July</v>
      </c>
      <c r="D5363" t="s">
        <v>15</v>
      </c>
      <c r="E5363" t="s">
        <v>13</v>
      </c>
      <c r="F5363" t="s">
        <v>20</v>
      </c>
      <c r="G5363" t="s">
        <v>21</v>
      </c>
      <c r="H5363" s="11">
        <v>1416.1</v>
      </c>
      <c r="I5363" s="11">
        <v>12.320069999999998</v>
      </c>
      <c r="J5363" s="13">
        <f>data[[#This Row],[Clicks]]/data[[#This Row],[Impressions]]</f>
        <v>8.6999999999999994E-3</v>
      </c>
      <c r="K5363" s="1">
        <v>0.54</v>
      </c>
      <c r="L5363" s="2">
        <v>6.6528377999999995</v>
      </c>
      <c r="M5363">
        <v>1</v>
      </c>
      <c r="N5363" s="1">
        <f>IF(data[[#This Row],[Conversions]]=0,0,data[[#This Row],[Spend, Dollars]]/data[[#This Row],[Conversions]])</f>
        <v>6.6528377999999995</v>
      </c>
      <c r="O5363" s="13">
        <f>data[[#This Row],[Conversions]]/data[[#This Row],[Clicks]]</f>
        <v>8.116836998491081E-2</v>
      </c>
      <c r="P5363" s="11">
        <v>155.12</v>
      </c>
      <c r="Q5363" s="11">
        <f>IF(data[[#This Row],[Spend, Dollars]]=0,0,data[[#This Row],[Total conversion value, Dollars]]/data[[#This Row],[Spend, Dollars]])</f>
        <v>23.316365837146972</v>
      </c>
      <c r="R5363" s="2">
        <v>68.399999999999991</v>
      </c>
      <c r="S5363" s="2">
        <v>40.5</v>
      </c>
      <c r="T5363" s="2">
        <v>4</v>
      </c>
      <c r="U5363" s="2">
        <f t="shared" si="83"/>
        <v>112.89999999999999</v>
      </c>
    </row>
    <row r="5364" spans="1:21" x14ac:dyDescent="0.2">
      <c r="A5364" t="s">
        <v>23</v>
      </c>
      <c r="B5364" s="3">
        <v>45123</v>
      </c>
      <c r="C5364" s="10" t="str">
        <f>TEXT(data[[#This Row],[Date]],"mmmm")</f>
        <v>July</v>
      </c>
      <c r="D5364" t="s">
        <v>15</v>
      </c>
      <c r="E5364" t="s">
        <v>13</v>
      </c>
      <c r="F5364" t="s">
        <v>20</v>
      </c>
      <c r="G5364" t="s">
        <v>21</v>
      </c>
      <c r="H5364" s="11">
        <v>2417.4</v>
      </c>
      <c r="I5364" s="11">
        <v>32.151420000000002</v>
      </c>
      <c r="J5364" s="13">
        <f>data[[#This Row],[Clicks]]/data[[#This Row],[Impressions]]</f>
        <v>1.3299999999999999E-2</v>
      </c>
      <c r="K5364" s="1">
        <v>0.21000000000000002</v>
      </c>
      <c r="L5364" s="2">
        <v>6.7517982000000014</v>
      </c>
      <c r="M5364">
        <v>6</v>
      </c>
      <c r="N5364" s="1">
        <f>IF(data[[#This Row],[Conversions]]=0,0,data[[#This Row],[Spend, Dollars]]/data[[#This Row],[Conversions]])</f>
        <v>1.1252997000000002</v>
      </c>
      <c r="O5364" s="13">
        <f>data[[#This Row],[Conversions]]/data[[#This Row],[Clicks]]</f>
        <v>0.18661695191067765</v>
      </c>
      <c r="P5364" s="11">
        <v>132.16</v>
      </c>
      <c r="Q5364" s="11">
        <f>IF(data[[#This Row],[Spend, Dollars]]=0,0,data[[#This Row],[Total conversion value, Dollars]]/data[[#This Row],[Spend, Dollars]])</f>
        <v>19.574044733742184</v>
      </c>
      <c r="R5364" s="2">
        <v>61.199999999999996</v>
      </c>
      <c r="S5364" s="2">
        <v>12</v>
      </c>
      <c r="T5364" s="2">
        <v>4</v>
      </c>
      <c r="U5364" s="2">
        <f t="shared" si="83"/>
        <v>77.199999999999989</v>
      </c>
    </row>
    <row r="5365" spans="1:21" x14ac:dyDescent="0.2">
      <c r="A5365" t="s">
        <v>23</v>
      </c>
      <c r="B5365" s="3">
        <v>45124</v>
      </c>
      <c r="C5365" s="10" t="str">
        <f>TEXT(data[[#This Row],[Date]],"mmmm")</f>
        <v>July</v>
      </c>
      <c r="D5365" t="s">
        <v>15</v>
      </c>
      <c r="E5365" t="s">
        <v>13</v>
      </c>
      <c r="F5365" t="s">
        <v>20</v>
      </c>
      <c r="G5365" t="s">
        <v>21</v>
      </c>
      <c r="H5365" s="11">
        <v>1885</v>
      </c>
      <c r="I5365" s="11">
        <v>26.012999999999998</v>
      </c>
      <c r="J5365" s="13">
        <f>data[[#This Row],[Clicks]]/data[[#This Row],[Impressions]]</f>
        <v>1.38E-2</v>
      </c>
      <c r="K5365" s="1">
        <v>0.8600000000000001</v>
      </c>
      <c r="L5365" s="2">
        <v>22.371180000000003</v>
      </c>
      <c r="M5365">
        <v>6</v>
      </c>
      <c r="N5365" s="1">
        <f>IF(data[[#This Row],[Conversions]]=0,0,data[[#This Row],[Spend, Dollars]]/data[[#This Row],[Conversions]])</f>
        <v>3.7285300000000006</v>
      </c>
      <c r="O5365" s="13">
        <f>data[[#This Row],[Conversions]]/data[[#This Row],[Clicks]]</f>
        <v>0.23065390381732212</v>
      </c>
      <c r="P5365" s="11">
        <v>36.800000000000004</v>
      </c>
      <c r="Q5365" s="11">
        <f>IF(data[[#This Row],[Spend, Dollars]]=0,0,data[[#This Row],[Total conversion value, Dollars]]/data[[#This Row],[Spend, Dollars]])</f>
        <v>1.6449735776119097</v>
      </c>
      <c r="R5365" s="2">
        <v>62.4</v>
      </c>
      <c r="S5365" s="2">
        <v>24</v>
      </c>
      <c r="T5365" s="2">
        <v>8</v>
      </c>
      <c r="U5365" s="2">
        <f t="shared" si="83"/>
        <v>94.4</v>
      </c>
    </row>
    <row r="5366" spans="1:21" x14ac:dyDescent="0.2">
      <c r="A5366" t="s">
        <v>23</v>
      </c>
      <c r="B5366" s="3">
        <v>45125</v>
      </c>
      <c r="C5366" s="10" t="str">
        <f>TEXT(data[[#This Row],[Date]],"mmmm")</f>
        <v>July</v>
      </c>
      <c r="D5366" t="s">
        <v>15</v>
      </c>
      <c r="E5366" t="s">
        <v>13</v>
      </c>
      <c r="F5366" t="s">
        <v>20</v>
      </c>
      <c r="G5366" t="s">
        <v>21</v>
      </c>
      <c r="H5366" s="11">
        <v>2046.8</v>
      </c>
      <c r="I5366" s="11">
        <v>21.082039999999999</v>
      </c>
      <c r="J5366" s="13">
        <f>data[[#This Row],[Clicks]]/data[[#This Row],[Impressions]]</f>
        <v>1.03E-2</v>
      </c>
      <c r="K5366" s="1">
        <v>0.75</v>
      </c>
      <c r="L5366" s="2">
        <v>15.811529999999999</v>
      </c>
      <c r="M5366">
        <v>7</v>
      </c>
      <c r="N5366" s="1">
        <f>IF(data[[#This Row],[Conversions]]=0,0,data[[#This Row],[Spend, Dollars]]/data[[#This Row],[Conversions]])</f>
        <v>2.2587899999999999</v>
      </c>
      <c r="O5366" s="13">
        <f>data[[#This Row],[Conversions]]/data[[#This Row],[Clicks]]</f>
        <v>0.332036178662027</v>
      </c>
      <c r="P5366" s="11">
        <v>42.400000000000006</v>
      </c>
      <c r="Q5366" s="11">
        <f>IF(data[[#This Row],[Spend, Dollars]]=0,0,data[[#This Row],[Total conversion value, Dollars]]/data[[#This Row],[Spend, Dollars]])</f>
        <v>2.6815874238609423</v>
      </c>
      <c r="R5366" s="2">
        <v>52.8</v>
      </c>
      <c r="S5366" s="2">
        <v>1.5</v>
      </c>
      <c r="T5366" s="2">
        <v>13</v>
      </c>
      <c r="U5366" s="2">
        <f t="shared" si="83"/>
        <v>67.3</v>
      </c>
    </row>
    <row r="5367" spans="1:21" x14ac:dyDescent="0.2">
      <c r="A5367" t="s">
        <v>23</v>
      </c>
      <c r="B5367" s="3">
        <v>45126</v>
      </c>
      <c r="C5367" s="10" t="str">
        <f>TEXT(data[[#This Row],[Date]],"mmmm")</f>
        <v>July</v>
      </c>
      <c r="D5367" t="s">
        <v>15</v>
      </c>
      <c r="E5367" t="s">
        <v>13</v>
      </c>
      <c r="F5367" t="s">
        <v>20</v>
      </c>
      <c r="G5367" t="s">
        <v>21</v>
      </c>
      <c r="H5367" s="11">
        <v>1906.3</v>
      </c>
      <c r="I5367" s="11">
        <v>18.109850000000002</v>
      </c>
      <c r="J5367" s="13">
        <f>data[[#This Row],[Clicks]]/data[[#This Row],[Impressions]]</f>
        <v>9.5000000000000015E-3</v>
      </c>
      <c r="K5367" s="1">
        <v>0.2</v>
      </c>
      <c r="L5367" s="2">
        <v>3.6219700000000006</v>
      </c>
      <c r="M5367">
        <v>5</v>
      </c>
      <c r="N5367" s="1">
        <f>IF(data[[#This Row],[Conversions]]=0,0,data[[#This Row],[Spend, Dollars]]/data[[#This Row],[Conversions]])</f>
        <v>0.72439400000000009</v>
      </c>
      <c r="O5367" s="13">
        <f>data[[#This Row],[Conversions]]/data[[#This Row],[Clicks]]</f>
        <v>0.27609284450174904</v>
      </c>
      <c r="P5367" s="11">
        <v>118.72000000000001</v>
      </c>
      <c r="Q5367" s="11">
        <f>IF(data[[#This Row],[Spend, Dollars]]=0,0,data[[#This Row],[Total conversion value, Dollars]]/data[[#This Row],[Spend, Dollars]])</f>
        <v>32.777742499247644</v>
      </c>
      <c r="R5367" s="2">
        <v>26.4</v>
      </c>
      <c r="S5367" s="2">
        <v>7.5</v>
      </c>
      <c r="T5367" s="2">
        <v>8</v>
      </c>
      <c r="U5367" s="2">
        <f t="shared" si="83"/>
        <v>41.9</v>
      </c>
    </row>
    <row r="5368" spans="1:21" x14ac:dyDescent="0.2">
      <c r="A5368" t="s">
        <v>23</v>
      </c>
      <c r="B5368" s="3">
        <v>45127</v>
      </c>
      <c r="C5368" s="10" t="str">
        <f>TEXT(data[[#This Row],[Date]],"mmmm")</f>
        <v>July</v>
      </c>
      <c r="D5368" t="s">
        <v>15</v>
      </c>
      <c r="E5368" t="s">
        <v>13</v>
      </c>
      <c r="F5368" t="s">
        <v>20</v>
      </c>
      <c r="G5368" t="s">
        <v>21</v>
      </c>
      <c r="H5368" s="11">
        <v>2042.6</v>
      </c>
      <c r="I5368" s="11">
        <v>27.370839999999998</v>
      </c>
      <c r="J5368" s="13">
        <f>data[[#This Row],[Clicks]]/data[[#This Row],[Impressions]]</f>
        <v>1.3399999999999999E-2</v>
      </c>
      <c r="K5368" s="1">
        <v>0.15000000000000002</v>
      </c>
      <c r="L5368" s="2">
        <v>4.105626</v>
      </c>
      <c r="M5368">
        <v>7</v>
      </c>
      <c r="N5368" s="1">
        <f>IF(data[[#This Row],[Conversions]]=0,0,data[[#This Row],[Spend, Dollars]]/data[[#This Row],[Conversions]])</f>
        <v>0.58651799999999998</v>
      </c>
      <c r="O5368" s="13">
        <f>data[[#This Row],[Conversions]]/data[[#This Row],[Clicks]]</f>
        <v>0.25574662670199383</v>
      </c>
      <c r="P5368" s="11">
        <v>123.19999999999999</v>
      </c>
      <c r="Q5368" s="11">
        <f>IF(data[[#This Row],[Spend, Dollars]]=0,0,data[[#This Row],[Total conversion value, Dollars]]/data[[#This Row],[Spend, Dollars]])</f>
        <v>30.007604199700602</v>
      </c>
      <c r="R5368" s="2">
        <v>66</v>
      </c>
      <c r="S5368" s="2">
        <v>22.5</v>
      </c>
      <c r="T5368" s="2">
        <v>4</v>
      </c>
      <c r="U5368" s="2">
        <f t="shared" si="83"/>
        <v>92.5</v>
      </c>
    </row>
    <row r="5369" spans="1:21" x14ac:dyDescent="0.2">
      <c r="A5369" t="s">
        <v>23</v>
      </c>
      <c r="B5369" s="3">
        <v>45128</v>
      </c>
      <c r="C5369" s="10" t="str">
        <f>TEXT(data[[#This Row],[Date]],"mmmm")</f>
        <v>July</v>
      </c>
      <c r="D5369" t="s">
        <v>15</v>
      </c>
      <c r="E5369" t="s">
        <v>13</v>
      </c>
      <c r="F5369" t="s">
        <v>20</v>
      </c>
      <c r="G5369" t="s">
        <v>21</v>
      </c>
      <c r="H5369" s="11">
        <v>2018.6</v>
      </c>
      <c r="I5369" s="11">
        <v>17.965540000000004</v>
      </c>
      <c r="J5369" s="13">
        <f>data[[#This Row],[Clicks]]/data[[#This Row],[Impressions]]</f>
        <v>8.9000000000000017E-3</v>
      </c>
      <c r="K5369" s="1">
        <v>0.13</v>
      </c>
      <c r="L5369" s="2">
        <v>2.3355202000000008</v>
      </c>
      <c r="M5369">
        <v>6</v>
      </c>
      <c r="N5369" s="1">
        <f>IF(data[[#This Row],[Conversions]]=0,0,data[[#This Row],[Spend, Dollars]]/data[[#This Row],[Conversions]])</f>
        <v>0.38925336666666682</v>
      </c>
      <c r="O5369" s="13">
        <f>data[[#This Row],[Conversions]]/data[[#This Row],[Clicks]]</f>
        <v>0.33397270552401981</v>
      </c>
      <c r="P5369" s="11">
        <v>0</v>
      </c>
      <c r="Q5369" s="11">
        <f>IF(data[[#This Row],[Spend, Dollars]]=0,0,data[[#This Row],[Total conversion value, Dollars]]/data[[#This Row],[Spend, Dollars]])</f>
        <v>0</v>
      </c>
      <c r="R5369" s="2">
        <v>46.8</v>
      </c>
      <c r="S5369" s="2">
        <v>1.5</v>
      </c>
      <c r="T5369" s="2">
        <v>7</v>
      </c>
      <c r="U5369" s="2">
        <f t="shared" si="83"/>
        <v>55.3</v>
      </c>
    </row>
    <row r="5370" spans="1:21" x14ac:dyDescent="0.2">
      <c r="A5370" t="s">
        <v>23</v>
      </c>
      <c r="B5370" s="3">
        <v>45129</v>
      </c>
      <c r="C5370" s="10" t="str">
        <f>TEXT(data[[#This Row],[Date]],"mmmm")</f>
        <v>July</v>
      </c>
      <c r="D5370" t="s">
        <v>15</v>
      </c>
      <c r="E5370" t="s">
        <v>13</v>
      </c>
      <c r="F5370" t="s">
        <v>20</v>
      </c>
      <c r="G5370" t="s">
        <v>21</v>
      </c>
      <c r="H5370" s="11">
        <v>2106.3999999999996</v>
      </c>
      <c r="I5370" s="11">
        <v>20.221439999999998</v>
      </c>
      <c r="J5370" s="13">
        <f>data[[#This Row],[Clicks]]/data[[#This Row],[Impressions]]</f>
        <v>9.6000000000000009E-3</v>
      </c>
      <c r="K5370" s="1">
        <v>0.58000000000000007</v>
      </c>
      <c r="L5370" s="2">
        <v>11.7284352</v>
      </c>
      <c r="M5370">
        <v>1</v>
      </c>
      <c r="N5370" s="1">
        <f>IF(data[[#This Row],[Conversions]]=0,0,data[[#This Row],[Spend, Dollars]]/data[[#This Row],[Conversions]])</f>
        <v>11.7284352</v>
      </c>
      <c r="O5370" s="13">
        <f>data[[#This Row],[Conversions]]/data[[#This Row],[Clicks]]</f>
        <v>4.9452462337004691E-2</v>
      </c>
      <c r="P5370" s="11">
        <v>147.84</v>
      </c>
      <c r="Q5370" s="11">
        <f>IF(data[[#This Row],[Spend, Dollars]]=0,0,data[[#This Row],[Total conversion value, Dollars]]/data[[#This Row],[Spend, Dollars]])</f>
        <v>12.605262123970299</v>
      </c>
      <c r="R5370" s="2">
        <v>49.199999999999996</v>
      </c>
      <c r="S5370" s="2">
        <v>10.5</v>
      </c>
      <c r="T5370" s="2">
        <v>13</v>
      </c>
      <c r="U5370" s="2">
        <f t="shared" si="83"/>
        <v>72.699999999999989</v>
      </c>
    </row>
    <row r="5371" spans="1:21" x14ac:dyDescent="0.2">
      <c r="A5371" t="s">
        <v>23</v>
      </c>
      <c r="B5371" s="3">
        <v>45130</v>
      </c>
      <c r="C5371" s="10" t="str">
        <f>TEXT(data[[#This Row],[Date]],"mmmm")</f>
        <v>July</v>
      </c>
      <c r="D5371" t="s">
        <v>15</v>
      </c>
      <c r="E5371" t="s">
        <v>13</v>
      </c>
      <c r="F5371" t="s">
        <v>20</v>
      </c>
      <c r="G5371" t="s">
        <v>21</v>
      </c>
      <c r="H5371" s="11">
        <v>1975.3999999999999</v>
      </c>
      <c r="I5371" s="11">
        <v>22.322020000000002</v>
      </c>
      <c r="J5371" s="13">
        <f>data[[#This Row],[Clicks]]/data[[#This Row],[Impressions]]</f>
        <v>1.1300000000000001E-2</v>
      </c>
      <c r="K5371" s="1">
        <v>0.21</v>
      </c>
      <c r="L5371" s="2">
        <v>4.6876242000000001</v>
      </c>
      <c r="M5371">
        <v>3</v>
      </c>
      <c r="N5371" s="1">
        <f>IF(data[[#This Row],[Conversions]]=0,0,data[[#This Row],[Spend, Dollars]]/data[[#This Row],[Conversions]])</f>
        <v>1.5625414</v>
      </c>
      <c r="O5371" s="13">
        <f>data[[#This Row],[Conversions]]/data[[#This Row],[Clicks]]</f>
        <v>0.13439643903195139</v>
      </c>
      <c r="P5371" s="11">
        <v>0</v>
      </c>
      <c r="Q5371" s="11">
        <f>IF(data[[#This Row],[Spend, Dollars]]=0,0,data[[#This Row],[Total conversion value, Dollars]]/data[[#This Row],[Spend, Dollars]])</f>
        <v>0</v>
      </c>
      <c r="R5371" s="2">
        <v>27.599999999999998</v>
      </c>
      <c r="S5371" s="2">
        <v>1.5</v>
      </c>
      <c r="T5371" s="2">
        <v>9</v>
      </c>
      <c r="U5371" s="2">
        <f t="shared" si="83"/>
        <v>38.099999999999994</v>
      </c>
    </row>
    <row r="5372" spans="1:21" x14ac:dyDescent="0.2">
      <c r="A5372" t="s">
        <v>23</v>
      </c>
      <c r="B5372" s="3">
        <v>45131</v>
      </c>
      <c r="C5372" s="10" t="str">
        <f>TEXT(data[[#This Row],[Date]],"mmmm")</f>
        <v>July</v>
      </c>
      <c r="D5372" t="s">
        <v>15</v>
      </c>
      <c r="E5372" t="s">
        <v>13</v>
      </c>
      <c r="F5372" t="s">
        <v>20</v>
      </c>
      <c r="G5372" t="s">
        <v>21</v>
      </c>
      <c r="H5372" s="11">
        <v>1667.1999999999998</v>
      </c>
      <c r="I5372" s="11">
        <v>23.174079999999996</v>
      </c>
      <c r="J5372" s="13">
        <f>data[[#This Row],[Clicks]]/data[[#This Row],[Impressions]]</f>
        <v>1.3899999999999999E-2</v>
      </c>
      <c r="K5372" s="1">
        <v>0.77999999999999992</v>
      </c>
      <c r="L5372" s="2">
        <v>18.075782399999994</v>
      </c>
      <c r="M5372">
        <v>3</v>
      </c>
      <c r="N5372" s="1">
        <f>IF(data[[#This Row],[Conversions]]=0,0,data[[#This Row],[Spend, Dollars]]/data[[#This Row],[Conversions]])</f>
        <v>6.0252607999999981</v>
      </c>
      <c r="O5372" s="13">
        <f>data[[#This Row],[Conversions]]/data[[#This Row],[Clicks]]</f>
        <v>0.12945497728496666</v>
      </c>
      <c r="P5372" s="11">
        <v>38.08</v>
      </c>
      <c r="Q5372" s="11">
        <f>IF(data[[#This Row],[Spend, Dollars]]=0,0,data[[#This Row],[Total conversion value, Dollars]]/data[[#This Row],[Spend, Dollars]])</f>
        <v>2.1066861260733041</v>
      </c>
      <c r="R5372" s="2">
        <v>54</v>
      </c>
      <c r="S5372" s="2">
        <v>6</v>
      </c>
      <c r="T5372" s="2">
        <v>5</v>
      </c>
      <c r="U5372" s="2">
        <f t="shared" si="83"/>
        <v>65</v>
      </c>
    </row>
    <row r="5373" spans="1:21" x14ac:dyDescent="0.2">
      <c r="A5373" t="s">
        <v>23</v>
      </c>
      <c r="B5373" s="3">
        <v>45132</v>
      </c>
      <c r="C5373" s="10" t="str">
        <f>TEXT(data[[#This Row],[Date]],"mmmm")</f>
        <v>July</v>
      </c>
      <c r="D5373" t="s">
        <v>15</v>
      </c>
      <c r="E5373" t="s">
        <v>13</v>
      </c>
      <c r="F5373" t="s">
        <v>20</v>
      </c>
      <c r="G5373" t="s">
        <v>21</v>
      </c>
      <c r="H5373" s="11">
        <v>1910.1</v>
      </c>
      <c r="I5373" s="11">
        <v>17.763929999999998</v>
      </c>
      <c r="J5373" s="13">
        <f>data[[#This Row],[Clicks]]/data[[#This Row],[Impressions]]</f>
        <v>9.2999999999999992E-3</v>
      </c>
      <c r="K5373" s="1">
        <v>0.64999999999999991</v>
      </c>
      <c r="L5373" s="2">
        <v>11.546554499999997</v>
      </c>
      <c r="M5373">
        <v>3</v>
      </c>
      <c r="N5373" s="1">
        <f>IF(data[[#This Row],[Conversions]]=0,0,data[[#This Row],[Spend, Dollars]]/data[[#This Row],[Conversions]])</f>
        <v>3.848851499999999</v>
      </c>
      <c r="O5373" s="13">
        <f>data[[#This Row],[Conversions]]/data[[#This Row],[Clicks]]</f>
        <v>0.1688815481709284</v>
      </c>
      <c r="P5373" s="11">
        <v>160.16</v>
      </c>
      <c r="Q5373" s="11">
        <f>IF(data[[#This Row],[Spend, Dollars]]=0,0,data[[#This Row],[Total conversion value, Dollars]]/data[[#This Row],[Spend, Dollars]])</f>
        <v>13.870804489772254</v>
      </c>
      <c r="R5373" s="2">
        <v>45.6</v>
      </c>
      <c r="S5373" s="2">
        <v>13.5</v>
      </c>
      <c r="T5373" s="2">
        <v>11</v>
      </c>
      <c r="U5373" s="2">
        <f t="shared" si="83"/>
        <v>70.099999999999994</v>
      </c>
    </row>
    <row r="5374" spans="1:21" x14ac:dyDescent="0.2">
      <c r="A5374" t="s">
        <v>23</v>
      </c>
      <c r="B5374" s="3">
        <v>45133</v>
      </c>
      <c r="C5374" s="10" t="str">
        <f>TEXT(data[[#This Row],[Date]],"mmmm")</f>
        <v>July</v>
      </c>
      <c r="D5374" t="s">
        <v>15</v>
      </c>
      <c r="E5374" t="s">
        <v>13</v>
      </c>
      <c r="F5374" t="s">
        <v>20</v>
      </c>
      <c r="G5374" t="s">
        <v>21</v>
      </c>
      <c r="H5374" s="11">
        <v>1600</v>
      </c>
      <c r="I5374" s="11">
        <v>22.560000000000002</v>
      </c>
      <c r="J5374" s="13">
        <f>data[[#This Row],[Clicks]]/data[[#This Row],[Impressions]]</f>
        <v>1.4100000000000001E-2</v>
      </c>
      <c r="K5374" s="1">
        <v>0.39</v>
      </c>
      <c r="L5374" s="2">
        <v>8.7984000000000009</v>
      </c>
      <c r="M5374">
        <v>7</v>
      </c>
      <c r="N5374" s="1">
        <f>IF(data[[#This Row],[Conversions]]=0,0,data[[#This Row],[Spend, Dollars]]/data[[#This Row],[Conversions]])</f>
        <v>1.2569142857142859</v>
      </c>
      <c r="O5374" s="13">
        <f>data[[#This Row],[Conversions]]/data[[#This Row],[Clicks]]</f>
        <v>0.31028368794326239</v>
      </c>
      <c r="P5374" s="11">
        <v>144.47999999999999</v>
      </c>
      <c r="Q5374" s="11">
        <f>IF(data[[#This Row],[Spend, Dollars]]=0,0,data[[#This Row],[Total conversion value, Dollars]]/data[[#This Row],[Spend, Dollars]])</f>
        <v>16.42116748499727</v>
      </c>
      <c r="R5374" s="2">
        <v>21.599999999999998</v>
      </c>
      <c r="S5374" s="2">
        <v>10.5</v>
      </c>
      <c r="T5374" s="2">
        <v>12</v>
      </c>
      <c r="U5374" s="2">
        <f t="shared" si="83"/>
        <v>44.099999999999994</v>
      </c>
    </row>
    <row r="5375" spans="1:21" x14ac:dyDescent="0.2">
      <c r="A5375" t="s">
        <v>23</v>
      </c>
      <c r="B5375" s="3">
        <v>45134</v>
      </c>
      <c r="C5375" s="10" t="str">
        <f>TEXT(data[[#This Row],[Date]],"mmmm")</f>
        <v>July</v>
      </c>
      <c r="D5375" t="s">
        <v>15</v>
      </c>
      <c r="E5375" t="s">
        <v>13</v>
      </c>
      <c r="F5375" t="s">
        <v>20</v>
      </c>
      <c r="G5375" t="s">
        <v>21</v>
      </c>
      <c r="H5375" s="11">
        <v>1927.1</v>
      </c>
      <c r="I5375" s="11">
        <v>21.005389999999998</v>
      </c>
      <c r="J5375" s="13">
        <f>data[[#This Row],[Clicks]]/data[[#This Row],[Impressions]]</f>
        <v>1.09E-2</v>
      </c>
      <c r="K5375" s="1">
        <v>0.56000000000000005</v>
      </c>
      <c r="L5375" s="2">
        <v>11.7630184</v>
      </c>
      <c r="M5375">
        <v>2</v>
      </c>
      <c r="N5375" s="1">
        <f>IF(data[[#This Row],[Conversions]]=0,0,data[[#This Row],[Spend, Dollars]]/data[[#This Row],[Conversions]])</f>
        <v>5.8815092</v>
      </c>
      <c r="O5375" s="13">
        <f>data[[#This Row],[Conversions]]/data[[#This Row],[Clicks]]</f>
        <v>9.521365706611494E-2</v>
      </c>
      <c r="P5375" s="11">
        <v>68.88</v>
      </c>
      <c r="Q5375" s="11">
        <f>IF(data[[#This Row],[Spend, Dollars]]=0,0,data[[#This Row],[Total conversion value, Dollars]]/data[[#This Row],[Spend, Dollars]])</f>
        <v>5.8556399095660678</v>
      </c>
      <c r="R5375" s="2">
        <v>45.6</v>
      </c>
      <c r="S5375" s="2">
        <v>24</v>
      </c>
      <c r="T5375" s="2">
        <v>11</v>
      </c>
      <c r="U5375" s="2">
        <f t="shared" si="83"/>
        <v>80.599999999999994</v>
      </c>
    </row>
    <row r="5376" spans="1:21" x14ac:dyDescent="0.2">
      <c r="A5376" t="s">
        <v>23</v>
      </c>
      <c r="B5376" s="3">
        <v>45135</v>
      </c>
      <c r="C5376" s="10" t="str">
        <f>TEXT(data[[#This Row],[Date]],"mmmm")</f>
        <v>July</v>
      </c>
      <c r="D5376" t="s">
        <v>15</v>
      </c>
      <c r="E5376" t="s">
        <v>13</v>
      </c>
      <c r="F5376" t="s">
        <v>20</v>
      </c>
      <c r="G5376" t="s">
        <v>21</v>
      </c>
      <c r="H5376" s="11">
        <v>1582.6999999999998</v>
      </c>
      <c r="I5376" s="11">
        <v>18.359320000000004</v>
      </c>
      <c r="J5376" s="13">
        <f>data[[#This Row],[Clicks]]/data[[#This Row],[Impressions]]</f>
        <v>1.1600000000000004E-2</v>
      </c>
      <c r="K5376" s="1">
        <v>0.12999999999999998</v>
      </c>
      <c r="L5376" s="2">
        <v>2.3867115999999999</v>
      </c>
      <c r="M5376">
        <v>2</v>
      </c>
      <c r="N5376" s="1">
        <f>IF(data[[#This Row],[Conversions]]=0,0,data[[#This Row],[Spend, Dollars]]/data[[#This Row],[Conversions]])</f>
        <v>1.1933558</v>
      </c>
      <c r="O5376" s="13">
        <f>data[[#This Row],[Conversions]]/data[[#This Row],[Clicks]]</f>
        <v>0.10893649655869606</v>
      </c>
      <c r="P5376" s="11">
        <v>52.64</v>
      </c>
      <c r="Q5376" s="11">
        <f>IF(data[[#This Row],[Spend, Dollars]]=0,0,data[[#This Row],[Total conversion value, Dollars]]/data[[#This Row],[Spend, Dollars]])</f>
        <v>22.055450687883699</v>
      </c>
      <c r="R5376" s="2">
        <v>32.4</v>
      </c>
      <c r="S5376" s="2">
        <v>25.5</v>
      </c>
      <c r="T5376" s="2">
        <v>6</v>
      </c>
      <c r="U5376" s="2">
        <f t="shared" si="83"/>
        <v>63.9</v>
      </c>
    </row>
    <row r="5377" spans="1:21" x14ac:dyDescent="0.2">
      <c r="A5377" t="s">
        <v>23</v>
      </c>
      <c r="B5377" s="3">
        <v>45136</v>
      </c>
      <c r="C5377" s="10" t="str">
        <f>TEXT(data[[#This Row],[Date]],"mmmm")</f>
        <v>July</v>
      </c>
      <c r="D5377" t="s">
        <v>15</v>
      </c>
      <c r="E5377" t="s">
        <v>13</v>
      </c>
      <c r="F5377" t="s">
        <v>20</v>
      </c>
      <c r="G5377" t="s">
        <v>21</v>
      </c>
      <c r="H5377" s="11">
        <v>1894.8999999999999</v>
      </c>
      <c r="I5377" s="11">
        <v>28.044519999999999</v>
      </c>
      <c r="J5377" s="13">
        <f>data[[#This Row],[Clicks]]/data[[#This Row],[Impressions]]</f>
        <v>1.4800000000000001E-2</v>
      </c>
      <c r="K5377" s="1">
        <v>0.96000000000000008</v>
      </c>
      <c r="L5377" s="2">
        <v>26.922739200000002</v>
      </c>
      <c r="M5377">
        <v>2</v>
      </c>
      <c r="N5377" s="1">
        <f>IF(data[[#This Row],[Conversions]]=0,0,data[[#This Row],[Spend, Dollars]]/data[[#This Row],[Conversions]])</f>
        <v>13.461369600000001</v>
      </c>
      <c r="O5377" s="13">
        <f>data[[#This Row],[Conversions]]/data[[#This Row],[Clicks]]</f>
        <v>7.1315180291907296E-2</v>
      </c>
      <c r="P5377" s="11">
        <v>102.48</v>
      </c>
      <c r="Q5377" s="11">
        <f>IF(data[[#This Row],[Spend, Dollars]]=0,0,data[[#This Row],[Total conversion value, Dollars]]/data[[#This Row],[Spend, Dollars]])</f>
        <v>3.8064477480805516</v>
      </c>
      <c r="R5377" s="2">
        <v>32.4</v>
      </c>
      <c r="S5377" s="2">
        <v>30</v>
      </c>
      <c r="T5377" s="2">
        <v>7</v>
      </c>
      <c r="U5377" s="2">
        <f t="shared" si="83"/>
        <v>69.400000000000006</v>
      </c>
    </row>
    <row r="5378" spans="1:21" x14ac:dyDescent="0.2">
      <c r="A5378" t="s">
        <v>23</v>
      </c>
      <c r="B5378" s="3">
        <v>45137</v>
      </c>
      <c r="C5378" s="10" t="str">
        <f>TEXT(data[[#This Row],[Date]],"mmmm")</f>
        <v>July</v>
      </c>
      <c r="D5378" t="s">
        <v>15</v>
      </c>
      <c r="E5378" t="s">
        <v>13</v>
      </c>
      <c r="F5378" t="s">
        <v>20</v>
      </c>
      <c r="G5378" t="s">
        <v>21</v>
      </c>
      <c r="H5378" s="11">
        <v>2420.6</v>
      </c>
      <c r="I5378" s="11">
        <v>29.047200000000004</v>
      </c>
      <c r="J5378" s="13">
        <f>data[[#This Row],[Clicks]]/data[[#This Row],[Impressions]]</f>
        <v>1.2000000000000002E-2</v>
      </c>
      <c r="K5378" s="1">
        <v>0.52</v>
      </c>
      <c r="L5378" s="2">
        <v>15.104544000000002</v>
      </c>
      <c r="M5378">
        <v>4</v>
      </c>
      <c r="N5378" s="1">
        <f>IF(data[[#This Row],[Conversions]]=0,0,data[[#This Row],[Spend, Dollars]]/data[[#This Row],[Conversions]])</f>
        <v>3.7761360000000006</v>
      </c>
      <c r="O5378" s="13">
        <f>data[[#This Row],[Conversions]]/data[[#This Row],[Clicks]]</f>
        <v>0.13770690462419785</v>
      </c>
      <c r="P5378" s="11">
        <v>22.400000000000002</v>
      </c>
      <c r="Q5378" s="11">
        <f>IF(data[[#This Row],[Spend, Dollars]]=0,0,data[[#This Row],[Total conversion value, Dollars]]/data[[#This Row],[Spend, Dollars]])</f>
        <v>1.4829974344144383</v>
      </c>
      <c r="R5378" s="2">
        <v>31.2</v>
      </c>
      <c r="S5378" s="2">
        <v>15</v>
      </c>
      <c r="T5378" s="2">
        <v>9</v>
      </c>
      <c r="U5378" s="2">
        <f t="shared" si="83"/>
        <v>55.2</v>
      </c>
    </row>
    <row r="5379" spans="1:21" x14ac:dyDescent="0.2">
      <c r="A5379" t="s">
        <v>23</v>
      </c>
      <c r="B5379" s="3">
        <v>45138</v>
      </c>
      <c r="C5379" s="10" t="str">
        <f>TEXT(data[[#This Row],[Date]],"mmmm")</f>
        <v>July</v>
      </c>
      <c r="D5379" t="s">
        <v>15</v>
      </c>
      <c r="E5379" t="s">
        <v>13</v>
      </c>
      <c r="F5379" t="s">
        <v>20</v>
      </c>
      <c r="G5379" t="s">
        <v>21</v>
      </c>
      <c r="H5379" s="11">
        <v>2222.6999999999998</v>
      </c>
      <c r="I5379" s="11">
        <v>23.116080000000004</v>
      </c>
      <c r="J5379" s="13">
        <f>data[[#This Row],[Clicks]]/data[[#This Row],[Impressions]]</f>
        <v>1.0400000000000003E-2</v>
      </c>
      <c r="K5379" s="1">
        <v>0.78</v>
      </c>
      <c r="L5379" s="2">
        <v>18.030542400000005</v>
      </c>
      <c r="M5379">
        <v>4</v>
      </c>
      <c r="N5379" s="1">
        <f>IF(data[[#This Row],[Conversions]]=0,0,data[[#This Row],[Spend, Dollars]]/data[[#This Row],[Conversions]])</f>
        <v>4.5076356000000013</v>
      </c>
      <c r="O5379" s="13">
        <f>data[[#This Row],[Conversions]]/data[[#This Row],[Clicks]]</f>
        <v>0.17303971953722255</v>
      </c>
      <c r="P5379" s="11">
        <v>35.200000000000003</v>
      </c>
      <c r="Q5379" s="11">
        <f>IF(data[[#This Row],[Spend, Dollars]]=0,0,data[[#This Row],[Total conversion value, Dollars]]/data[[#This Row],[Spend, Dollars]])</f>
        <v>1.9522429896507159</v>
      </c>
      <c r="R5379" s="2">
        <v>16.8</v>
      </c>
      <c r="S5379" s="2">
        <v>16.5</v>
      </c>
      <c r="T5379" s="2">
        <v>8</v>
      </c>
      <c r="U5379" s="2">
        <f t="shared" ref="U5379:U5442" si="84">SUM(R5379:T5379)</f>
        <v>41.3</v>
      </c>
    </row>
    <row r="5380" spans="1:21" x14ac:dyDescent="0.2">
      <c r="A5380" t="s">
        <v>23</v>
      </c>
      <c r="B5380" s="3">
        <v>45139</v>
      </c>
      <c r="C5380" s="10" t="str">
        <f>TEXT(data[[#This Row],[Date]],"mmmm")</f>
        <v>August</v>
      </c>
      <c r="D5380" t="s">
        <v>15</v>
      </c>
      <c r="E5380" t="s">
        <v>13</v>
      </c>
      <c r="F5380" t="s">
        <v>20</v>
      </c>
      <c r="G5380" t="s">
        <v>21</v>
      </c>
      <c r="H5380" s="11">
        <v>2000.1999999999998</v>
      </c>
      <c r="I5380" s="11">
        <v>26.802679999999999</v>
      </c>
      <c r="J5380" s="13">
        <f>data[[#This Row],[Clicks]]/data[[#This Row],[Impressions]]</f>
        <v>1.34E-2</v>
      </c>
      <c r="K5380" s="1">
        <v>0.8</v>
      </c>
      <c r="L5380" s="2">
        <v>21.442143999999999</v>
      </c>
      <c r="M5380">
        <v>4</v>
      </c>
      <c r="N5380" s="1">
        <f>IF(data[[#This Row],[Conversions]]=0,0,data[[#This Row],[Spend, Dollars]]/data[[#This Row],[Conversions]])</f>
        <v>5.3605359999999997</v>
      </c>
      <c r="O5380" s="13">
        <f>data[[#This Row],[Conversions]]/data[[#This Row],[Clicks]]</f>
        <v>0.14923880746253734</v>
      </c>
      <c r="P5380" s="11">
        <v>40.880000000000003</v>
      </c>
      <c r="Q5380" s="11">
        <f>IF(data[[#This Row],[Spend, Dollars]]=0,0,data[[#This Row],[Total conversion value, Dollars]]/data[[#This Row],[Spend, Dollars]])</f>
        <v>1.9065257653339145</v>
      </c>
      <c r="R5380" s="2">
        <v>52.8</v>
      </c>
      <c r="S5380" s="2">
        <v>0</v>
      </c>
      <c r="T5380" s="2">
        <v>6</v>
      </c>
      <c r="U5380" s="2">
        <f t="shared" si="84"/>
        <v>58.8</v>
      </c>
    </row>
    <row r="5381" spans="1:21" x14ac:dyDescent="0.2">
      <c r="A5381" t="s">
        <v>23</v>
      </c>
      <c r="B5381" s="3">
        <v>45140</v>
      </c>
      <c r="C5381" s="10" t="str">
        <f>TEXT(data[[#This Row],[Date]],"mmmm")</f>
        <v>August</v>
      </c>
      <c r="D5381" t="s">
        <v>15</v>
      </c>
      <c r="E5381" t="s">
        <v>13</v>
      </c>
      <c r="F5381" t="s">
        <v>20</v>
      </c>
      <c r="G5381" t="s">
        <v>21</v>
      </c>
      <c r="H5381" s="11">
        <v>1748.3999999999999</v>
      </c>
      <c r="I5381" s="11">
        <v>21.680160000000001</v>
      </c>
      <c r="J5381" s="13">
        <f>data[[#This Row],[Clicks]]/data[[#This Row],[Impressions]]</f>
        <v>1.2400000000000001E-2</v>
      </c>
      <c r="K5381" s="1">
        <v>0.25</v>
      </c>
      <c r="L5381" s="2">
        <v>5.4200400000000002</v>
      </c>
      <c r="M5381">
        <v>4</v>
      </c>
      <c r="N5381" s="1">
        <f>IF(data[[#This Row],[Conversions]]=0,0,data[[#This Row],[Spend, Dollars]]/data[[#This Row],[Conversions]])</f>
        <v>1.35501</v>
      </c>
      <c r="O5381" s="13">
        <f>data[[#This Row],[Conversions]]/data[[#This Row],[Clicks]]</f>
        <v>0.18450048339126648</v>
      </c>
      <c r="P5381" s="11">
        <v>39.200000000000003</v>
      </c>
      <c r="Q5381" s="11">
        <f>IF(data[[#This Row],[Spend, Dollars]]=0,0,data[[#This Row],[Total conversion value, Dollars]]/data[[#This Row],[Spend, Dollars]])</f>
        <v>7.2324189489376467</v>
      </c>
      <c r="R5381" s="2">
        <v>36</v>
      </c>
      <c r="S5381" s="2">
        <v>7.5</v>
      </c>
      <c r="T5381" s="2">
        <v>13</v>
      </c>
      <c r="U5381" s="2">
        <f t="shared" si="84"/>
        <v>56.5</v>
      </c>
    </row>
    <row r="5382" spans="1:21" x14ac:dyDescent="0.2">
      <c r="A5382" t="s">
        <v>23</v>
      </c>
      <c r="B5382" s="3">
        <v>45141</v>
      </c>
      <c r="C5382" s="10" t="str">
        <f>TEXT(data[[#This Row],[Date]],"mmmm")</f>
        <v>August</v>
      </c>
      <c r="D5382" t="s">
        <v>15</v>
      </c>
      <c r="E5382" t="s">
        <v>13</v>
      </c>
      <c r="F5382" t="s">
        <v>20</v>
      </c>
      <c r="G5382" t="s">
        <v>21</v>
      </c>
      <c r="H5382" s="11">
        <v>2130.6</v>
      </c>
      <c r="I5382" s="11">
        <v>21.732120000000002</v>
      </c>
      <c r="J5382" s="13">
        <f>data[[#This Row],[Clicks]]/data[[#This Row],[Impressions]]</f>
        <v>1.0200000000000001E-2</v>
      </c>
      <c r="K5382" s="1">
        <v>1.0399999999999998</v>
      </c>
      <c r="L5382" s="2">
        <v>22.601404799999997</v>
      </c>
      <c r="M5382">
        <v>5</v>
      </c>
      <c r="N5382" s="1">
        <f>IF(data[[#This Row],[Conversions]]=0,0,data[[#This Row],[Spend, Dollars]]/data[[#This Row],[Conversions]])</f>
        <v>4.5202809599999991</v>
      </c>
      <c r="O5382" s="13">
        <f>data[[#This Row],[Conversions]]/data[[#This Row],[Clicks]]</f>
        <v>0.23007419432618628</v>
      </c>
      <c r="P5382" s="11">
        <v>52.64</v>
      </c>
      <c r="Q5382" s="11">
        <f>IF(data[[#This Row],[Spend, Dollars]]=0,0,data[[#This Row],[Total conversion value, Dollars]]/data[[#This Row],[Spend, Dollars]])</f>
        <v>2.3290587671789327</v>
      </c>
      <c r="R5382" s="2">
        <v>24</v>
      </c>
      <c r="S5382" s="2">
        <v>6</v>
      </c>
      <c r="T5382" s="2">
        <v>2</v>
      </c>
      <c r="U5382" s="2">
        <f t="shared" si="84"/>
        <v>32</v>
      </c>
    </row>
    <row r="5383" spans="1:21" x14ac:dyDescent="0.2">
      <c r="A5383" t="s">
        <v>23</v>
      </c>
      <c r="B5383" s="3">
        <v>45142</v>
      </c>
      <c r="C5383" s="10" t="str">
        <f>TEXT(data[[#This Row],[Date]],"mmmm")</f>
        <v>August</v>
      </c>
      <c r="D5383" t="s">
        <v>15</v>
      </c>
      <c r="E5383" t="s">
        <v>13</v>
      </c>
      <c r="F5383" t="s">
        <v>20</v>
      </c>
      <c r="G5383" t="s">
        <v>21</v>
      </c>
      <c r="H5383" s="11">
        <v>1363.5</v>
      </c>
      <c r="I5383" s="11">
        <v>14.316750000000001</v>
      </c>
      <c r="J5383" s="13">
        <f>data[[#This Row],[Clicks]]/data[[#This Row],[Impressions]]</f>
        <v>1.0500000000000001E-2</v>
      </c>
      <c r="K5383" s="1">
        <v>0.21999999999999997</v>
      </c>
      <c r="L5383" s="2">
        <v>3.1496849999999998</v>
      </c>
      <c r="M5383">
        <v>4</v>
      </c>
      <c r="N5383" s="1">
        <f>IF(data[[#This Row],[Conversions]]=0,0,data[[#This Row],[Spend, Dollars]]/data[[#This Row],[Conversions]])</f>
        <v>0.78742124999999996</v>
      </c>
      <c r="O5383" s="13">
        <f>data[[#This Row],[Conversions]]/data[[#This Row],[Clicks]]</f>
        <v>0.27939301866694605</v>
      </c>
      <c r="P5383" s="11">
        <v>6.4</v>
      </c>
      <c r="Q5383" s="11">
        <f>IF(data[[#This Row],[Spend, Dollars]]=0,0,data[[#This Row],[Total conversion value, Dollars]]/data[[#This Row],[Spend, Dollars]])</f>
        <v>2.0319492266686989</v>
      </c>
      <c r="R5383" s="2">
        <v>16.8</v>
      </c>
      <c r="S5383" s="2">
        <v>18</v>
      </c>
      <c r="T5383" s="2">
        <v>12</v>
      </c>
      <c r="U5383" s="2">
        <f t="shared" si="84"/>
        <v>46.8</v>
      </c>
    </row>
    <row r="5384" spans="1:21" x14ac:dyDescent="0.2">
      <c r="A5384" t="s">
        <v>23</v>
      </c>
      <c r="B5384" s="3">
        <v>45143</v>
      </c>
      <c r="C5384" s="10" t="str">
        <f>TEXT(data[[#This Row],[Date]],"mmmm")</f>
        <v>August</v>
      </c>
      <c r="D5384" t="s">
        <v>15</v>
      </c>
      <c r="E5384" t="s">
        <v>13</v>
      </c>
      <c r="F5384" t="s">
        <v>20</v>
      </c>
      <c r="G5384" t="s">
        <v>21</v>
      </c>
      <c r="H5384" s="11">
        <v>1237.5999999999999</v>
      </c>
      <c r="I5384" s="11">
        <v>13.86112</v>
      </c>
      <c r="J5384" s="13">
        <f>data[[#This Row],[Clicks]]/data[[#This Row],[Impressions]]</f>
        <v>1.12E-2</v>
      </c>
      <c r="K5384" s="1">
        <v>0.91999999999999982</v>
      </c>
      <c r="L5384" s="2">
        <v>12.752230399999997</v>
      </c>
      <c r="M5384">
        <v>6</v>
      </c>
      <c r="N5384" s="1">
        <f>IF(data[[#This Row],[Conversions]]=0,0,data[[#This Row],[Spend, Dollars]]/data[[#This Row],[Conversions]])</f>
        <v>2.1253717333333326</v>
      </c>
      <c r="O5384" s="13">
        <f>data[[#This Row],[Conversions]]/data[[#This Row],[Clicks]]</f>
        <v>0.43286545387385722</v>
      </c>
      <c r="P5384" s="11">
        <v>52.64</v>
      </c>
      <c r="Q5384" s="11">
        <f>IF(data[[#This Row],[Spend, Dollars]]=0,0,data[[#This Row],[Total conversion value, Dollars]]/data[[#This Row],[Spend, Dollars]])</f>
        <v>4.127905342739103</v>
      </c>
      <c r="R5384" s="2">
        <v>14.399999999999999</v>
      </c>
      <c r="S5384" s="2">
        <v>21</v>
      </c>
      <c r="T5384" s="2">
        <v>4</v>
      </c>
      <c r="U5384" s="2">
        <f t="shared" si="84"/>
        <v>39.4</v>
      </c>
    </row>
    <row r="5385" spans="1:21" x14ac:dyDescent="0.2">
      <c r="A5385" t="s">
        <v>23</v>
      </c>
      <c r="B5385" s="3">
        <v>45144</v>
      </c>
      <c r="C5385" s="10" t="str">
        <f>TEXT(data[[#This Row],[Date]],"mmmm")</f>
        <v>August</v>
      </c>
      <c r="D5385" t="s">
        <v>15</v>
      </c>
      <c r="E5385" t="s">
        <v>13</v>
      </c>
      <c r="F5385" t="s">
        <v>20</v>
      </c>
      <c r="G5385" t="s">
        <v>21</v>
      </c>
      <c r="H5385" s="11">
        <v>1754.8</v>
      </c>
      <c r="I5385" s="11">
        <v>20.706640000000004</v>
      </c>
      <c r="J5385" s="13">
        <f>data[[#This Row],[Clicks]]/data[[#This Row],[Impressions]]</f>
        <v>1.1800000000000003E-2</v>
      </c>
      <c r="K5385" s="1">
        <v>0.31</v>
      </c>
      <c r="L5385" s="2">
        <v>6.4190584000000008</v>
      </c>
      <c r="M5385">
        <v>6</v>
      </c>
      <c r="N5385" s="1">
        <f>IF(data[[#This Row],[Conversions]]=0,0,data[[#This Row],[Spend, Dollars]]/data[[#This Row],[Conversions]])</f>
        <v>1.0698430666666667</v>
      </c>
      <c r="O5385" s="13">
        <f>data[[#This Row],[Conversions]]/data[[#This Row],[Clicks]]</f>
        <v>0.28976212461316753</v>
      </c>
      <c r="P5385" s="11">
        <v>100.24000000000001</v>
      </c>
      <c r="Q5385" s="11">
        <f>IF(data[[#This Row],[Spend, Dollars]]=0,0,data[[#This Row],[Total conversion value, Dollars]]/data[[#This Row],[Spend, Dollars]])</f>
        <v>15.615997511410708</v>
      </c>
      <c r="R5385" s="2">
        <v>19.2</v>
      </c>
      <c r="S5385" s="2">
        <v>27</v>
      </c>
      <c r="T5385" s="2">
        <v>7</v>
      </c>
      <c r="U5385" s="2">
        <f t="shared" si="84"/>
        <v>53.2</v>
      </c>
    </row>
    <row r="5386" spans="1:21" x14ac:dyDescent="0.2">
      <c r="A5386" t="s">
        <v>23</v>
      </c>
      <c r="B5386" s="3">
        <v>45145</v>
      </c>
      <c r="C5386" s="10" t="str">
        <f>TEXT(data[[#This Row],[Date]],"mmmm")</f>
        <v>August</v>
      </c>
      <c r="D5386" t="s">
        <v>15</v>
      </c>
      <c r="E5386" t="s">
        <v>13</v>
      </c>
      <c r="F5386" t="s">
        <v>20</v>
      </c>
      <c r="G5386" t="s">
        <v>21</v>
      </c>
      <c r="H5386" s="11">
        <v>2331.3999999999996</v>
      </c>
      <c r="I5386" s="11">
        <v>26.811100000000003</v>
      </c>
      <c r="J5386" s="13">
        <f>data[[#This Row],[Clicks]]/data[[#This Row],[Impressions]]</f>
        <v>1.1500000000000003E-2</v>
      </c>
      <c r="K5386" s="1">
        <v>0.44000000000000006</v>
      </c>
      <c r="L5386" s="2">
        <v>11.796884000000002</v>
      </c>
      <c r="M5386">
        <v>7</v>
      </c>
      <c r="N5386" s="1">
        <f>IF(data[[#This Row],[Conversions]]=0,0,data[[#This Row],[Spend, Dollars]]/data[[#This Row],[Conversions]])</f>
        <v>1.6852691428571431</v>
      </c>
      <c r="O5386" s="13">
        <f>data[[#This Row],[Conversions]]/data[[#This Row],[Clicks]]</f>
        <v>0.26108589352917261</v>
      </c>
      <c r="P5386" s="11">
        <v>49.28</v>
      </c>
      <c r="Q5386" s="11">
        <f>IF(data[[#This Row],[Spend, Dollars]]=0,0,data[[#This Row],[Total conversion value, Dollars]]/data[[#This Row],[Spend, Dollars]])</f>
        <v>4.1773742964667608</v>
      </c>
      <c r="R5386" s="2">
        <v>73.2</v>
      </c>
      <c r="S5386" s="2">
        <v>22.5</v>
      </c>
      <c r="T5386" s="2">
        <v>9</v>
      </c>
      <c r="U5386" s="2">
        <f t="shared" si="84"/>
        <v>104.7</v>
      </c>
    </row>
    <row r="5387" spans="1:21" x14ac:dyDescent="0.2">
      <c r="A5387" t="s">
        <v>23</v>
      </c>
      <c r="B5387" s="3">
        <v>45146</v>
      </c>
      <c r="C5387" s="10" t="str">
        <f>TEXT(data[[#This Row],[Date]],"mmmm")</f>
        <v>August</v>
      </c>
      <c r="D5387" t="s">
        <v>15</v>
      </c>
      <c r="E5387" t="s">
        <v>13</v>
      </c>
      <c r="F5387" t="s">
        <v>20</v>
      </c>
      <c r="G5387" t="s">
        <v>21</v>
      </c>
      <c r="H5387" s="11">
        <v>1790.3</v>
      </c>
      <c r="I5387" s="11">
        <v>15.933670000000003</v>
      </c>
      <c r="J5387" s="13">
        <f>data[[#This Row],[Clicks]]/data[[#This Row],[Impressions]]</f>
        <v>8.9000000000000017E-3</v>
      </c>
      <c r="K5387" s="1">
        <v>1.0600000000000003</v>
      </c>
      <c r="L5387" s="2">
        <v>16.889690200000008</v>
      </c>
      <c r="M5387">
        <v>4</v>
      </c>
      <c r="N5387" s="1">
        <f>IF(data[[#This Row],[Conversions]]=0,0,data[[#This Row],[Spend, Dollars]]/data[[#This Row],[Conversions]])</f>
        <v>4.2224225500000019</v>
      </c>
      <c r="O5387" s="13">
        <f>data[[#This Row],[Conversions]]/data[[#This Row],[Clicks]]</f>
        <v>0.25104072068770089</v>
      </c>
      <c r="P5387" s="11">
        <v>14.4</v>
      </c>
      <c r="Q5387" s="11">
        <f>IF(data[[#This Row],[Spend, Dollars]]=0,0,data[[#This Row],[Total conversion value, Dollars]]/data[[#This Row],[Spend, Dollars]])</f>
        <v>0.85259112686388971</v>
      </c>
      <c r="R5387" s="2">
        <v>34.799999999999997</v>
      </c>
      <c r="S5387" s="2">
        <v>21</v>
      </c>
      <c r="T5387" s="2">
        <v>10</v>
      </c>
      <c r="U5387" s="2">
        <f t="shared" si="84"/>
        <v>65.8</v>
      </c>
    </row>
    <row r="5388" spans="1:21" x14ac:dyDescent="0.2">
      <c r="A5388" t="s">
        <v>23</v>
      </c>
      <c r="B5388" s="3">
        <v>45147</v>
      </c>
      <c r="C5388" s="10" t="str">
        <f>TEXT(data[[#This Row],[Date]],"mmmm")</f>
        <v>August</v>
      </c>
      <c r="D5388" t="s">
        <v>15</v>
      </c>
      <c r="E5388" t="s">
        <v>13</v>
      </c>
      <c r="F5388" t="s">
        <v>20</v>
      </c>
      <c r="G5388" t="s">
        <v>21</v>
      </c>
      <c r="H5388" s="11">
        <v>1536.6999999999998</v>
      </c>
      <c r="I5388" s="11">
        <v>17.518379999999997</v>
      </c>
      <c r="J5388" s="13">
        <f>data[[#This Row],[Clicks]]/data[[#This Row],[Impressions]]</f>
        <v>1.1399999999999999E-2</v>
      </c>
      <c r="K5388" s="1">
        <v>0.82999999999999985</v>
      </c>
      <c r="L5388" s="2">
        <v>14.540255399999994</v>
      </c>
      <c r="M5388">
        <v>2</v>
      </c>
      <c r="N5388" s="1">
        <f>IF(data[[#This Row],[Conversions]]=0,0,data[[#This Row],[Spend, Dollars]]/data[[#This Row],[Conversions]])</f>
        <v>7.2701276999999971</v>
      </c>
      <c r="O5388" s="13">
        <f>data[[#This Row],[Conversions]]/data[[#This Row],[Clicks]]</f>
        <v>0.11416580756896473</v>
      </c>
      <c r="P5388" s="11">
        <v>37.6</v>
      </c>
      <c r="Q5388" s="11">
        <f>IF(data[[#This Row],[Spend, Dollars]]=0,0,data[[#This Row],[Total conversion value, Dollars]]/data[[#This Row],[Spend, Dollars]])</f>
        <v>2.5859243160199248</v>
      </c>
      <c r="R5388" s="2">
        <v>31.2</v>
      </c>
      <c r="S5388" s="2">
        <v>22.5</v>
      </c>
      <c r="T5388" s="2">
        <v>4</v>
      </c>
      <c r="U5388" s="2">
        <f t="shared" si="84"/>
        <v>57.7</v>
      </c>
    </row>
    <row r="5389" spans="1:21" x14ac:dyDescent="0.2">
      <c r="A5389" t="s">
        <v>23</v>
      </c>
      <c r="B5389" s="3">
        <v>45148</v>
      </c>
      <c r="C5389" s="10" t="str">
        <f>TEXT(data[[#This Row],[Date]],"mmmm")</f>
        <v>August</v>
      </c>
      <c r="D5389" t="s">
        <v>15</v>
      </c>
      <c r="E5389" t="s">
        <v>13</v>
      </c>
      <c r="F5389" t="s">
        <v>20</v>
      </c>
      <c r="G5389" t="s">
        <v>21</v>
      </c>
      <c r="H5389" s="11">
        <v>1976.1999999999998</v>
      </c>
      <c r="I5389" s="11">
        <v>21.540580000000006</v>
      </c>
      <c r="J5389" s="13">
        <f>data[[#This Row],[Clicks]]/data[[#This Row],[Impressions]]</f>
        <v>1.0900000000000003E-2</v>
      </c>
      <c r="K5389" s="1">
        <v>0.33999999999999997</v>
      </c>
      <c r="L5389" s="2">
        <v>7.3237972000000013</v>
      </c>
      <c r="M5389">
        <v>6</v>
      </c>
      <c r="N5389" s="1">
        <f>IF(data[[#This Row],[Conversions]]=0,0,data[[#This Row],[Spend, Dollars]]/data[[#This Row],[Conversions]])</f>
        <v>1.2206328666666668</v>
      </c>
      <c r="O5389" s="13">
        <f>data[[#This Row],[Conversions]]/data[[#This Row],[Clicks]]</f>
        <v>0.27854403177630305</v>
      </c>
      <c r="P5389" s="11">
        <v>75.039999999999992</v>
      </c>
      <c r="Q5389" s="11">
        <f>IF(data[[#This Row],[Spend, Dollars]]=0,0,data[[#This Row],[Total conversion value, Dollars]]/data[[#This Row],[Spend, Dollars]])</f>
        <v>10.246051051222443</v>
      </c>
      <c r="R5389" s="2">
        <v>28.799999999999997</v>
      </c>
      <c r="S5389" s="2">
        <v>21</v>
      </c>
      <c r="T5389" s="2">
        <v>16</v>
      </c>
      <c r="U5389" s="2">
        <f t="shared" si="84"/>
        <v>65.8</v>
      </c>
    </row>
    <row r="5390" spans="1:21" x14ac:dyDescent="0.2">
      <c r="A5390" t="s">
        <v>23</v>
      </c>
      <c r="B5390" s="3">
        <v>45149</v>
      </c>
      <c r="C5390" s="10" t="str">
        <f>TEXT(data[[#This Row],[Date]],"mmmm")</f>
        <v>August</v>
      </c>
      <c r="D5390" t="s">
        <v>15</v>
      </c>
      <c r="E5390" t="s">
        <v>13</v>
      </c>
      <c r="F5390" t="s">
        <v>20</v>
      </c>
      <c r="G5390" t="s">
        <v>21</v>
      </c>
      <c r="H5390" s="11">
        <v>1793.6</v>
      </c>
      <c r="I5390" s="11">
        <v>20.447040000000001</v>
      </c>
      <c r="J5390" s="13">
        <f>data[[#This Row],[Clicks]]/data[[#This Row],[Impressions]]</f>
        <v>1.14E-2</v>
      </c>
      <c r="K5390" s="1">
        <v>0.74</v>
      </c>
      <c r="L5390" s="2">
        <v>15.130809600000001</v>
      </c>
      <c r="M5390">
        <v>4</v>
      </c>
      <c r="N5390" s="1">
        <f>IF(data[[#This Row],[Conversions]]=0,0,data[[#This Row],[Spend, Dollars]]/data[[#This Row],[Conversions]])</f>
        <v>3.7827024000000002</v>
      </c>
      <c r="O5390" s="13">
        <f>data[[#This Row],[Conversions]]/data[[#This Row],[Clicks]]</f>
        <v>0.19562733774668606</v>
      </c>
      <c r="P5390" s="11">
        <v>40</v>
      </c>
      <c r="Q5390" s="11">
        <f>IF(data[[#This Row],[Spend, Dollars]]=0,0,data[[#This Row],[Total conversion value, Dollars]]/data[[#This Row],[Spend, Dollars]])</f>
        <v>2.6436126722525142</v>
      </c>
      <c r="R5390" s="2">
        <v>52.8</v>
      </c>
      <c r="S5390" s="2">
        <v>1.5</v>
      </c>
      <c r="T5390" s="2">
        <v>8</v>
      </c>
      <c r="U5390" s="2">
        <f t="shared" si="84"/>
        <v>62.3</v>
      </c>
    </row>
    <row r="5391" spans="1:21" x14ac:dyDescent="0.2">
      <c r="A5391" t="s">
        <v>23</v>
      </c>
      <c r="B5391" s="3">
        <v>45150</v>
      </c>
      <c r="C5391" s="10" t="str">
        <f>TEXT(data[[#This Row],[Date]],"mmmm")</f>
        <v>August</v>
      </c>
      <c r="D5391" t="s">
        <v>15</v>
      </c>
      <c r="E5391" t="s">
        <v>13</v>
      </c>
      <c r="F5391" t="s">
        <v>20</v>
      </c>
      <c r="G5391" t="s">
        <v>21</v>
      </c>
      <c r="H5391" s="11">
        <v>1867.1999999999998</v>
      </c>
      <c r="I5391" s="11">
        <v>20.912639999999996</v>
      </c>
      <c r="J5391" s="13">
        <f>data[[#This Row],[Clicks]]/data[[#This Row],[Impressions]]</f>
        <v>1.1199999999999998E-2</v>
      </c>
      <c r="K5391" s="1">
        <v>0.53</v>
      </c>
      <c r="L5391" s="2">
        <v>11.083699199999998</v>
      </c>
      <c r="M5391">
        <v>5</v>
      </c>
      <c r="N5391" s="1">
        <f>IF(data[[#This Row],[Conversions]]=0,0,data[[#This Row],[Spend, Dollars]]/data[[#This Row],[Conversions]])</f>
        <v>2.2167398399999998</v>
      </c>
      <c r="O5391" s="13">
        <f>data[[#This Row],[Conversions]]/data[[#This Row],[Clicks]]</f>
        <v>0.23908985187905502</v>
      </c>
      <c r="P5391" s="11">
        <v>91.28</v>
      </c>
      <c r="Q5391" s="11">
        <f>IF(data[[#This Row],[Spend, Dollars]]=0,0,data[[#This Row],[Total conversion value, Dollars]]/data[[#This Row],[Spend, Dollars]])</f>
        <v>8.2355176149132614</v>
      </c>
      <c r="R5391" s="2">
        <v>32.4</v>
      </c>
      <c r="S5391" s="2">
        <v>9</v>
      </c>
      <c r="T5391" s="2">
        <v>5</v>
      </c>
      <c r="U5391" s="2">
        <f t="shared" si="84"/>
        <v>46.4</v>
      </c>
    </row>
    <row r="5392" spans="1:21" x14ac:dyDescent="0.2">
      <c r="A5392" t="s">
        <v>23</v>
      </c>
      <c r="B5392" s="3">
        <v>45151</v>
      </c>
      <c r="C5392" s="10" t="str">
        <f>TEXT(data[[#This Row],[Date]],"mmmm")</f>
        <v>August</v>
      </c>
      <c r="D5392" t="s">
        <v>15</v>
      </c>
      <c r="E5392" t="s">
        <v>13</v>
      </c>
      <c r="F5392" t="s">
        <v>20</v>
      </c>
      <c r="G5392" t="s">
        <v>21</v>
      </c>
      <c r="H5392" s="11">
        <v>1841.6</v>
      </c>
      <c r="I5392" s="11">
        <v>16.574400000000001</v>
      </c>
      <c r="J5392" s="13">
        <f>data[[#This Row],[Clicks]]/data[[#This Row],[Impressions]]</f>
        <v>9.0000000000000011E-3</v>
      </c>
      <c r="K5392" s="1">
        <v>0.21999999999999997</v>
      </c>
      <c r="L5392" s="2">
        <v>3.6463679999999998</v>
      </c>
      <c r="M5392">
        <v>6</v>
      </c>
      <c r="N5392" s="1">
        <f>IF(data[[#This Row],[Conversions]]=0,0,data[[#This Row],[Spend, Dollars]]/data[[#This Row],[Conversions]])</f>
        <v>0.60772799999999993</v>
      </c>
      <c r="O5392" s="13">
        <f>data[[#This Row],[Conversions]]/data[[#This Row],[Clicks]]</f>
        <v>0.36200405444540978</v>
      </c>
      <c r="P5392" s="11">
        <v>70</v>
      </c>
      <c r="Q5392" s="11">
        <f>IF(data[[#This Row],[Spend, Dollars]]=0,0,data[[#This Row],[Total conversion value, Dollars]]/data[[#This Row],[Spend, Dollars]])</f>
        <v>19.197184705438399</v>
      </c>
      <c r="R5392" s="2">
        <v>15.6</v>
      </c>
      <c r="S5392" s="2">
        <v>1.5</v>
      </c>
      <c r="T5392" s="2">
        <v>5</v>
      </c>
      <c r="U5392" s="2">
        <f t="shared" si="84"/>
        <v>22.1</v>
      </c>
    </row>
    <row r="5393" spans="1:21" x14ac:dyDescent="0.2">
      <c r="A5393" t="s">
        <v>23</v>
      </c>
      <c r="B5393" s="3">
        <v>45152</v>
      </c>
      <c r="C5393" s="10" t="str">
        <f>TEXT(data[[#This Row],[Date]],"mmmm")</f>
        <v>August</v>
      </c>
      <c r="D5393" t="s">
        <v>15</v>
      </c>
      <c r="E5393" t="s">
        <v>13</v>
      </c>
      <c r="F5393" t="s">
        <v>20</v>
      </c>
      <c r="G5393" t="s">
        <v>21</v>
      </c>
      <c r="H5393" s="11">
        <v>1685.8</v>
      </c>
      <c r="I5393" s="11">
        <v>15.677939999999998</v>
      </c>
      <c r="J5393" s="13">
        <f>data[[#This Row],[Clicks]]/data[[#This Row],[Impressions]]</f>
        <v>9.2999999999999992E-3</v>
      </c>
      <c r="K5393" s="1">
        <v>1.19</v>
      </c>
      <c r="L5393" s="2">
        <v>18.656748599999997</v>
      </c>
      <c r="M5393">
        <v>6</v>
      </c>
      <c r="N5393" s="1">
        <f>IF(data[[#This Row],[Conversions]]=0,0,data[[#This Row],[Spend, Dollars]]/data[[#This Row],[Conversions]])</f>
        <v>3.1094580999999994</v>
      </c>
      <c r="O5393" s="13">
        <f>data[[#This Row],[Conversions]]/data[[#This Row],[Clicks]]</f>
        <v>0.38270333985204696</v>
      </c>
      <c r="P5393" s="11">
        <v>45.6</v>
      </c>
      <c r="Q5393" s="11">
        <f>IF(data[[#This Row],[Spend, Dollars]]=0,0,data[[#This Row],[Total conversion value, Dollars]]/data[[#This Row],[Spend, Dollars]])</f>
        <v>2.4441557839290393</v>
      </c>
      <c r="R5393" s="2">
        <v>55.199999999999996</v>
      </c>
      <c r="S5393" s="2">
        <v>25.5</v>
      </c>
      <c r="T5393" s="2">
        <v>17</v>
      </c>
      <c r="U5393" s="2">
        <f t="shared" si="84"/>
        <v>97.699999999999989</v>
      </c>
    </row>
    <row r="5394" spans="1:21" x14ac:dyDescent="0.2">
      <c r="A5394" t="s">
        <v>23</v>
      </c>
      <c r="B5394" s="3">
        <v>45153</v>
      </c>
      <c r="C5394" s="10" t="str">
        <f>TEXT(data[[#This Row],[Date]],"mmmm")</f>
        <v>August</v>
      </c>
      <c r="D5394" t="s">
        <v>15</v>
      </c>
      <c r="E5394" t="s">
        <v>13</v>
      </c>
      <c r="F5394" t="s">
        <v>20</v>
      </c>
      <c r="G5394" t="s">
        <v>21</v>
      </c>
      <c r="H5394" s="11">
        <v>1524</v>
      </c>
      <c r="I5394" s="11">
        <v>19.507200000000005</v>
      </c>
      <c r="J5394" s="13">
        <f>data[[#This Row],[Clicks]]/data[[#This Row],[Impressions]]</f>
        <v>1.2800000000000002E-2</v>
      </c>
      <c r="K5394" s="1">
        <v>0.53999999999999992</v>
      </c>
      <c r="L5394" s="2">
        <v>10.533888000000001</v>
      </c>
      <c r="M5394">
        <v>6</v>
      </c>
      <c r="N5394" s="1">
        <f>IF(data[[#This Row],[Conversions]]=0,0,data[[#This Row],[Spend, Dollars]]/data[[#This Row],[Conversions]])</f>
        <v>1.7556480000000001</v>
      </c>
      <c r="O5394" s="13">
        <f>data[[#This Row],[Conversions]]/data[[#This Row],[Clicks]]</f>
        <v>0.30757874015748027</v>
      </c>
      <c r="P5394" s="11">
        <v>137.19999999999999</v>
      </c>
      <c r="Q5394" s="11">
        <f>IF(data[[#This Row],[Spend, Dollars]]=0,0,data[[#This Row],[Total conversion value, Dollars]]/data[[#This Row],[Spend, Dollars]])</f>
        <v>13.024630601730337</v>
      </c>
      <c r="R5394" s="2">
        <v>26.4</v>
      </c>
      <c r="S5394" s="2">
        <v>12</v>
      </c>
      <c r="T5394" s="2">
        <v>8</v>
      </c>
      <c r="U5394" s="2">
        <f t="shared" si="84"/>
        <v>46.4</v>
      </c>
    </row>
    <row r="5395" spans="1:21" x14ac:dyDescent="0.2">
      <c r="A5395" t="s">
        <v>23</v>
      </c>
      <c r="B5395" s="3">
        <v>45154</v>
      </c>
      <c r="C5395" s="10" t="str">
        <f>TEXT(data[[#This Row],[Date]],"mmmm")</f>
        <v>August</v>
      </c>
      <c r="D5395" t="s">
        <v>15</v>
      </c>
      <c r="E5395" t="s">
        <v>13</v>
      </c>
      <c r="F5395" t="s">
        <v>20</v>
      </c>
      <c r="G5395" t="s">
        <v>21</v>
      </c>
      <c r="H5395" s="11">
        <v>1559.3999999999999</v>
      </c>
      <c r="I5395" s="11">
        <v>12.631139999999998</v>
      </c>
      <c r="J5395" s="13">
        <f>data[[#This Row],[Clicks]]/data[[#This Row],[Impressions]]</f>
        <v>8.0999999999999996E-3</v>
      </c>
      <c r="K5395" s="1">
        <v>0.42999999999999994</v>
      </c>
      <c r="L5395" s="2">
        <v>5.4313901999999983</v>
      </c>
      <c r="M5395">
        <v>5</v>
      </c>
      <c r="N5395" s="1">
        <f>IF(data[[#This Row],[Conversions]]=0,0,data[[#This Row],[Spend, Dollars]]/data[[#This Row],[Conversions]])</f>
        <v>1.0862780399999996</v>
      </c>
      <c r="O5395" s="13">
        <f>data[[#This Row],[Conversions]]/data[[#This Row],[Clicks]]</f>
        <v>0.3958470890196768</v>
      </c>
      <c r="P5395" s="11">
        <v>4.8000000000000007</v>
      </c>
      <c r="Q5395" s="11">
        <f>IF(data[[#This Row],[Spend, Dollars]]=0,0,data[[#This Row],[Total conversion value, Dollars]]/data[[#This Row],[Spend, Dollars]])</f>
        <v>0.88375164060206945</v>
      </c>
      <c r="R5395" s="2">
        <v>64.8</v>
      </c>
      <c r="S5395" s="2">
        <v>13.5</v>
      </c>
      <c r="T5395" s="2">
        <v>14</v>
      </c>
      <c r="U5395" s="2">
        <f t="shared" si="84"/>
        <v>92.3</v>
      </c>
    </row>
    <row r="5396" spans="1:21" x14ac:dyDescent="0.2">
      <c r="A5396" t="s">
        <v>23</v>
      </c>
      <c r="B5396" s="3">
        <v>45155</v>
      </c>
      <c r="C5396" s="10" t="str">
        <f>TEXT(data[[#This Row],[Date]],"mmmm")</f>
        <v>August</v>
      </c>
      <c r="D5396" t="s">
        <v>15</v>
      </c>
      <c r="E5396" t="s">
        <v>13</v>
      </c>
      <c r="F5396" t="s">
        <v>20</v>
      </c>
      <c r="G5396" t="s">
        <v>21</v>
      </c>
      <c r="H5396" s="11">
        <v>1827.6</v>
      </c>
      <c r="I5396" s="11">
        <v>24.489840000000001</v>
      </c>
      <c r="J5396" s="13">
        <f>data[[#This Row],[Clicks]]/data[[#This Row],[Impressions]]</f>
        <v>1.34E-2</v>
      </c>
      <c r="K5396" s="1">
        <v>0.28999999999999998</v>
      </c>
      <c r="L5396" s="2">
        <v>7.1020535999999996</v>
      </c>
      <c r="M5396">
        <v>6</v>
      </c>
      <c r="N5396" s="1">
        <f>IF(data[[#This Row],[Conversions]]=0,0,data[[#This Row],[Spend, Dollars]]/data[[#This Row],[Conversions]])</f>
        <v>1.1836755999999999</v>
      </c>
      <c r="O5396" s="13">
        <f>data[[#This Row],[Conversions]]/data[[#This Row],[Clicks]]</f>
        <v>0.24499955900079379</v>
      </c>
      <c r="P5396" s="11">
        <v>56</v>
      </c>
      <c r="Q5396" s="11">
        <f>IF(data[[#This Row],[Spend, Dollars]]=0,0,data[[#This Row],[Total conversion value, Dollars]]/data[[#This Row],[Spend, Dollars]])</f>
        <v>7.8850432781864672</v>
      </c>
      <c r="R5396" s="2">
        <v>57.599999999999994</v>
      </c>
      <c r="S5396" s="2">
        <v>7.5</v>
      </c>
      <c r="T5396" s="2">
        <v>10</v>
      </c>
      <c r="U5396" s="2">
        <f t="shared" si="84"/>
        <v>75.099999999999994</v>
      </c>
    </row>
    <row r="5397" spans="1:21" x14ac:dyDescent="0.2">
      <c r="A5397" t="s">
        <v>23</v>
      </c>
      <c r="B5397" s="3">
        <v>45156</v>
      </c>
      <c r="C5397" s="10" t="str">
        <f>TEXT(data[[#This Row],[Date]],"mmmm")</f>
        <v>August</v>
      </c>
      <c r="D5397" t="s">
        <v>15</v>
      </c>
      <c r="E5397" t="s">
        <v>13</v>
      </c>
      <c r="F5397" t="s">
        <v>20</v>
      </c>
      <c r="G5397" t="s">
        <v>21</v>
      </c>
      <c r="H5397" s="11">
        <v>1379.5</v>
      </c>
      <c r="I5397" s="11">
        <v>14.070900000000002</v>
      </c>
      <c r="J5397" s="13">
        <f>data[[#This Row],[Clicks]]/data[[#This Row],[Impressions]]</f>
        <v>1.0200000000000001E-2</v>
      </c>
      <c r="K5397" s="1">
        <v>1.1499999999999999</v>
      </c>
      <c r="L5397" s="2">
        <v>16.181535</v>
      </c>
      <c r="M5397">
        <v>2</v>
      </c>
      <c r="N5397" s="1">
        <f>IF(data[[#This Row],[Conversions]]=0,0,data[[#This Row],[Spend, Dollars]]/data[[#This Row],[Conversions]])</f>
        <v>8.0907675000000001</v>
      </c>
      <c r="O5397" s="13">
        <f>data[[#This Row],[Conversions]]/data[[#This Row],[Clicks]]</f>
        <v>0.14213731886375425</v>
      </c>
      <c r="P5397" s="11">
        <v>79.52</v>
      </c>
      <c r="Q5397" s="11">
        <f>IF(data[[#This Row],[Spend, Dollars]]=0,0,data[[#This Row],[Total conversion value, Dollars]]/data[[#This Row],[Spend, Dollars]])</f>
        <v>4.9142433026285826</v>
      </c>
      <c r="R5397" s="2">
        <v>48</v>
      </c>
      <c r="S5397" s="2">
        <v>9</v>
      </c>
      <c r="T5397" s="2">
        <v>8</v>
      </c>
      <c r="U5397" s="2">
        <f t="shared" si="84"/>
        <v>65</v>
      </c>
    </row>
    <row r="5398" spans="1:21" x14ac:dyDescent="0.2">
      <c r="A5398" t="s">
        <v>23</v>
      </c>
      <c r="B5398" s="3">
        <v>45157</v>
      </c>
      <c r="C5398" s="10" t="str">
        <f>TEXT(data[[#This Row],[Date]],"mmmm")</f>
        <v>August</v>
      </c>
      <c r="D5398" t="s">
        <v>15</v>
      </c>
      <c r="E5398" t="s">
        <v>13</v>
      </c>
      <c r="F5398" t="s">
        <v>20</v>
      </c>
      <c r="G5398" t="s">
        <v>21</v>
      </c>
      <c r="H5398" s="11">
        <v>1859.3999999999999</v>
      </c>
      <c r="I5398" s="11">
        <v>20.453400000000002</v>
      </c>
      <c r="J5398" s="13">
        <f>data[[#This Row],[Clicks]]/data[[#This Row],[Impressions]]</f>
        <v>1.1000000000000001E-2</v>
      </c>
      <c r="K5398" s="1">
        <v>0.63</v>
      </c>
      <c r="L5398" s="2">
        <v>12.885642000000001</v>
      </c>
      <c r="M5398">
        <v>6</v>
      </c>
      <c r="N5398" s="1">
        <f>IF(data[[#This Row],[Conversions]]=0,0,data[[#This Row],[Spend, Dollars]]/data[[#This Row],[Conversions]])</f>
        <v>2.1476070000000003</v>
      </c>
      <c r="O5398" s="13">
        <f>data[[#This Row],[Conversions]]/data[[#This Row],[Clicks]]</f>
        <v>0.2933497609199448</v>
      </c>
      <c r="P5398" s="11">
        <v>108.64</v>
      </c>
      <c r="Q5398" s="11">
        <f>IF(data[[#This Row],[Spend, Dollars]]=0,0,data[[#This Row],[Total conversion value, Dollars]]/data[[#This Row],[Spend, Dollars]])</f>
        <v>8.4310894249584152</v>
      </c>
      <c r="R5398" s="2">
        <v>68.399999999999991</v>
      </c>
      <c r="S5398" s="2">
        <v>18</v>
      </c>
      <c r="T5398" s="2">
        <v>7</v>
      </c>
      <c r="U5398" s="2">
        <f t="shared" si="84"/>
        <v>93.399999999999991</v>
      </c>
    </row>
    <row r="5399" spans="1:21" x14ac:dyDescent="0.2">
      <c r="A5399" t="s">
        <v>23</v>
      </c>
      <c r="B5399" s="3">
        <v>45158</v>
      </c>
      <c r="C5399" s="10" t="str">
        <f>TEXT(data[[#This Row],[Date]],"mmmm")</f>
        <v>August</v>
      </c>
      <c r="D5399" t="s">
        <v>15</v>
      </c>
      <c r="E5399" t="s">
        <v>13</v>
      </c>
      <c r="F5399" t="s">
        <v>20</v>
      </c>
      <c r="G5399" t="s">
        <v>21</v>
      </c>
      <c r="H5399" s="11">
        <v>1537.8</v>
      </c>
      <c r="I5399" s="11">
        <v>16.146900000000002</v>
      </c>
      <c r="J5399" s="13">
        <f>data[[#This Row],[Clicks]]/data[[#This Row],[Impressions]]</f>
        <v>1.0500000000000002E-2</v>
      </c>
      <c r="K5399" s="1">
        <v>0.2</v>
      </c>
      <c r="L5399" s="2">
        <v>3.2293800000000008</v>
      </c>
      <c r="M5399">
        <v>4</v>
      </c>
      <c r="N5399" s="1">
        <f>IF(data[[#This Row],[Conversions]]=0,0,data[[#This Row],[Spend, Dollars]]/data[[#This Row],[Conversions]])</f>
        <v>0.8073450000000002</v>
      </c>
      <c r="O5399" s="13">
        <f>data[[#This Row],[Conversions]]/data[[#This Row],[Clicks]]</f>
        <v>0.24772556961398159</v>
      </c>
      <c r="P5399" s="11">
        <v>20</v>
      </c>
      <c r="Q5399" s="11">
        <f>IF(data[[#This Row],[Spend, Dollars]]=0,0,data[[#This Row],[Total conversion value, Dollars]]/data[[#This Row],[Spend, Dollars]])</f>
        <v>6.1931392403495389</v>
      </c>
      <c r="R5399" s="2">
        <v>67.2</v>
      </c>
      <c r="S5399" s="2">
        <v>10.5</v>
      </c>
      <c r="T5399" s="2">
        <v>9</v>
      </c>
      <c r="U5399" s="2">
        <f t="shared" si="84"/>
        <v>86.7</v>
      </c>
    </row>
    <row r="5400" spans="1:21" x14ac:dyDescent="0.2">
      <c r="A5400" t="s">
        <v>23</v>
      </c>
      <c r="B5400" s="3">
        <v>45159</v>
      </c>
      <c r="C5400" s="10" t="str">
        <f>TEXT(data[[#This Row],[Date]],"mmmm")</f>
        <v>August</v>
      </c>
      <c r="D5400" t="s">
        <v>15</v>
      </c>
      <c r="E5400" t="s">
        <v>13</v>
      </c>
      <c r="F5400" t="s">
        <v>20</v>
      </c>
      <c r="G5400" t="s">
        <v>21</v>
      </c>
      <c r="H5400" s="11">
        <v>1524.6</v>
      </c>
      <c r="I5400" s="11">
        <v>16.618140000000004</v>
      </c>
      <c r="J5400" s="13">
        <f>data[[#This Row],[Clicks]]/data[[#This Row],[Impressions]]</f>
        <v>1.0900000000000003E-2</v>
      </c>
      <c r="K5400" s="1">
        <v>0.24</v>
      </c>
      <c r="L5400" s="2">
        <v>3.9883536000000008</v>
      </c>
      <c r="M5400">
        <v>4</v>
      </c>
      <c r="N5400" s="1">
        <f>IF(data[[#This Row],[Conversions]]=0,0,data[[#This Row],[Spend, Dollars]]/data[[#This Row],[Conversions]])</f>
        <v>0.99708840000000021</v>
      </c>
      <c r="O5400" s="13">
        <f>data[[#This Row],[Conversions]]/data[[#This Row],[Clicks]]</f>
        <v>0.24070082452067434</v>
      </c>
      <c r="P5400" s="11">
        <v>53.760000000000005</v>
      </c>
      <c r="Q5400" s="11">
        <f>IF(data[[#This Row],[Spend, Dollars]]=0,0,data[[#This Row],[Total conversion value, Dollars]]/data[[#This Row],[Spend, Dollars]])</f>
        <v>13.479246173157765</v>
      </c>
      <c r="R5400" s="2">
        <v>31.2</v>
      </c>
      <c r="S5400" s="2">
        <v>10.5</v>
      </c>
      <c r="T5400" s="2">
        <v>10</v>
      </c>
      <c r="U5400" s="2">
        <f t="shared" si="84"/>
        <v>51.7</v>
      </c>
    </row>
    <row r="5401" spans="1:21" x14ac:dyDescent="0.2">
      <c r="A5401" t="s">
        <v>23</v>
      </c>
      <c r="B5401" s="3">
        <v>45160</v>
      </c>
      <c r="C5401" s="10" t="str">
        <f>TEXT(data[[#This Row],[Date]],"mmmm")</f>
        <v>August</v>
      </c>
      <c r="D5401" t="s">
        <v>15</v>
      </c>
      <c r="E5401" t="s">
        <v>13</v>
      </c>
      <c r="F5401" t="s">
        <v>20</v>
      </c>
      <c r="G5401" t="s">
        <v>21</v>
      </c>
      <c r="H5401" s="11">
        <v>2034.1999999999998</v>
      </c>
      <c r="I5401" s="11">
        <v>18.104380000000003</v>
      </c>
      <c r="J5401" s="13">
        <f>data[[#This Row],[Clicks]]/data[[#This Row],[Impressions]]</f>
        <v>8.9000000000000017E-3</v>
      </c>
      <c r="K5401" s="1">
        <v>1.02</v>
      </c>
      <c r="L5401" s="2">
        <v>18.466467600000001</v>
      </c>
      <c r="M5401">
        <v>3</v>
      </c>
      <c r="N5401" s="1">
        <f>IF(data[[#This Row],[Conversions]]=0,0,data[[#This Row],[Spend, Dollars]]/data[[#This Row],[Conversions]])</f>
        <v>6.1554892000000008</v>
      </c>
      <c r="O5401" s="13">
        <f>data[[#This Row],[Conversions]]/data[[#This Row],[Clicks]]</f>
        <v>0.16570575739130528</v>
      </c>
      <c r="P5401" s="11">
        <v>0</v>
      </c>
      <c r="Q5401" s="11">
        <f>IF(data[[#This Row],[Spend, Dollars]]=0,0,data[[#This Row],[Total conversion value, Dollars]]/data[[#This Row],[Spend, Dollars]])</f>
        <v>0</v>
      </c>
      <c r="R5401" s="2">
        <v>56.4</v>
      </c>
      <c r="S5401" s="2">
        <v>24</v>
      </c>
      <c r="T5401" s="2">
        <v>9</v>
      </c>
      <c r="U5401" s="2">
        <f t="shared" si="84"/>
        <v>89.4</v>
      </c>
    </row>
    <row r="5402" spans="1:21" x14ac:dyDescent="0.2">
      <c r="A5402" t="s">
        <v>23</v>
      </c>
      <c r="B5402" s="3">
        <v>45161</v>
      </c>
      <c r="C5402" s="10" t="str">
        <f>TEXT(data[[#This Row],[Date]],"mmmm")</f>
        <v>August</v>
      </c>
      <c r="D5402" t="s">
        <v>15</v>
      </c>
      <c r="E5402" t="s">
        <v>13</v>
      </c>
      <c r="F5402" t="s">
        <v>20</v>
      </c>
      <c r="G5402" t="s">
        <v>21</v>
      </c>
      <c r="H5402" s="11">
        <v>2186.1</v>
      </c>
      <c r="I5402" s="11">
        <v>32.354280000000003</v>
      </c>
      <c r="J5402" s="13">
        <f>data[[#This Row],[Clicks]]/data[[#This Row],[Impressions]]</f>
        <v>1.4800000000000002E-2</v>
      </c>
      <c r="K5402" s="1">
        <v>0.47000000000000003</v>
      </c>
      <c r="L5402" s="2">
        <v>15.206511600000002</v>
      </c>
      <c r="M5402">
        <v>6</v>
      </c>
      <c r="N5402" s="1">
        <f>IF(data[[#This Row],[Conversions]]=0,0,data[[#This Row],[Spend, Dollars]]/data[[#This Row],[Conversions]])</f>
        <v>2.5344186000000004</v>
      </c>
      <c r="O5402" s="13">
        <f>data[[#This Row],[Conversions]]/data[[#This Row],[Clicks]]</f>
        <v>0.18544687132583385</v>
      </c>
      <c r="P5402" s="11">
        <v>36.96</v>
      </c>
      <c r="Q5402" s="11">
        <f>IF(data[[#This Row],[Spend, Dollars]]=0,0,data[[#This Row],[Total conversion value, Dollars]]/data[[#This Row],[Spend, Dollars]])</f>
        <v>2.4305377178024181</v>
      </c>
      <c r="R5402" s="2">
        <v>56.4</v>
      </c>
      <c r="S5402" s="2">
        <v>4.5</v>
      </c>
      <c r="T5402" s="2">
        <v>7</v>
      </c>
      <c r="U5402" s="2">
        <f t="shared" si="84"/>
        <v>67.900000000000006</v>
      </c>
    </row>
    <row r="5403" spans="1:21" x14ac:dyDescent="0.2">
      <c r="A5403" t="s">
        <v>23</v>
      </c>
      <c r="B5403" s="3">
        <v>45162</v>
      </c>
      <c r="C5403" s="10" t="str">
        <f>TEXT(data[[#This Row],[Date]],"mmmm")</f>
        <v>August</v>
      </c>
      <c r="D5403" t="s">
        <v>15</v>
      </c>
      <c r="E5403" t="s">
        <v>13</v>
      </c>
      <c r="F5403" t="s">
        <v>20</v>
      </c>
      <c r="G5403" t="s">
        <v>21</v>
      </c>
      <c r="H5403" s="11">
        <v>2378.9</v>
      </c>
      <c r="I5403" s="11">
        <v>33.542490000000008</v>
      </c>
      <c r="J5403" s="13">
        <f>data[[#This Row],[Clicks]]/data[[#This Row],[Impressions]]</f>
        <v>1.4100000000000003E-2</v>
      </c>
      <c r="K5403" s="1">
        <v>1.1100000000000001</v>
      </c>
      <c r="L5403" s="2">
        <v>37.23216390000001</v>
      </c>
      <c r="M5403">
        <v>4</v>
      </c>
      <c r="N5403" s="1">
        <f>IF(data[[#This Row],[Conversions]]=0,0,data[[#This Row],[Spend, Dollars]]/data[[#This Row],[Conversions]])</f>
        <v>9.3080409750000026</v>
      </c>
      <c r="O5403" s="13">
        <f>data[[#This Row],[Conversions]]/data[[#This Row],[Clicks]]</f>
        <v>0.1192517311624748</v>
      </c>
      <c r="P5403" s="11">
        <v>0</v>
      </c>
      <c r="Q5403" s="11">
        <f>IF(data[[#This Row],[Spend, Dollars]]=0,0,data[[#This Row],[Total conversion value, Dollars]]/data[[#This Row],[Spend, Dollars]])</f>
        <v>0</v>
      </c>
      <c r="R5403" s="2">
        <v>7.1999999999999993</v>
      </c>
      <c r="S5403" s="2">
        <v>0</v>
      </c>
      <c r="T5403" s="2">
        <v>6</v>
      </c>
      <c r="U5403" s="2">
        <f t="shared" si="84"/>
        <v>13.2</v>
      </c>
    </row>
    <row r="5404" spans="1:21" x14ac:dyDescent="0.2">
      <c r="A5404" t="s">
        <v>23</v>
      </c>
      <c r="B5404" s="3">
        <v>45163</v>
      </c>
      <c r="C5404" s="10" t="str">
        <f>TEXT(data[[#This Row],[Date]],"mmmm")</f>
        <v>August</v>
      </c>
      <c r="D5404" t="s">
        <v>15</v>
      </c>
      <c r="E5404" t="s">
        <v>13</v>
      </c>
      <c r="F5404" t="s">
        <v>20</v>
      </c>
      <c r="G5404" t="s">
        <v>21</v>
      </c>
      <c r="H5404" s="11">
        <v>1372.7</v>
      </c>
      <c r="I5404" s="11">
        <v>18.805990000000001</v>
      </c>
      <c r="J5404" s="13">
        <f>data[[#This Row],[Clicks]]/data[[#This Row],[Impressions]]</f>
        <v>1.37E-2</v>
      </c>
      <c r="K5404" s="1">
        <v>0.6</v>
      </c>
      <c r="L5404" s="2">
        <v>11.283594000000001</v>
      </c>
      <c r="M5404">
        <v>3</v>
      </c>
      <c r="N5404" s="1">
        <f>IF(data[[#This Row],[Conversions]]=0,0,data[[#This Row],[Spend, Dollars]]/data[[#This Row],[Conversions]])</f>
        <v>3.7611980000000003</v>
      </c>
      <c r="O5404" s="13">
        <f>data[[#This Row],[Conversions]]/data[[#This Row],[Clicks]]</f>
        <v>0.15952364113774387</v>
      </c>
      <c r="P5404" s="11">
        <v>0</v>
      </c>
      <c r="Q5404" s="11">
        <f>IF(data[[#This Row],[Spend, Dollars]]=0,0,data[[#This Row],[Total conversion value, Dollars]]/data[[#This Row],[Spend, Dollars]])</f>
        <v>0</v>
      </c>
      <c r="R5404" s="2">
        <v>20.399999999999999</v>
      </c>
      <c r="S5404" s="2">
        <v>12</v>
      </c>
      <c r="T5404" s="2">
        <v>13</v>
      </c>
      <c r="U5404" s="2">
        <f t="shared" si="84"/>
        <v>45.4</v>
      </c>
    </row>
    <row r="5405" spans="1:21" x14ac:dyDescent="0.2">
      <c r="A5405" t="s">
        <v>23</v>
      </c>
      <c r="B5405" s="3">
        <v>45164</v>
      </c>
      <c r="C5405" s="10" t="str">
        <f>TEXT(data[[#This Row],[Date]],"mmmm")</f>
        <v>August</v>
      </c>
      <c r="D5405" t="s">
        <v>15</v>
      </c>
      <c r="E5405" t="s">
        <v>13</v>
      </c>
      <c r="F5405" t="s">
        <v>20</v>
      </c>
      <c r="G5405" t="s">
        <v>21</v>
      </c>
      <c r="H5405" s="11">
        <v>1737.1</v>
      </c>
      <c r="I5405" s="11">
        <v>20.150359999999999</v>
      </c>
      <c r="J5405" s="13">
        <f>data[[#This Row],[Clicks]]/data[[#This Row],[Impressions]]</f>
        <v>1.1600000000000001E-2</v>
      </c>
      <c r="K5405" s="1">
        <v>0.30999999999999994</v>
      </c>
      <c r="L5405" s="2">
        <v>6.2466115999999987</v>
      </c>
      <c r="M5405">
        <v>4</v>
      </c>
      <c r="N5405" s="1">
        <f>IF(data[[#This Row],[Conversions]]=0,0,data[[#This Row],[Spend, Dollars]]/data[[#This Row],[Conversions]])</f>
        <v>1.5616528999999997</v>
      </c>
      <c r="O5405" s="13">
        <f>data[[#This Row],[Conversions]]/data[[#This Row],[Clicks]]</f>
        <v>0.19850761971498276</v>
      </c>
      <c r="P5405" s="11">
        <v>41.44</v>
      </c>
      <c r="Q5405" s="11">
        <f>IF(data[[#This Row],[Spend, Dollars]]=0,0,data[[#This Row],[Total conversion value, Dollars]]/data[[#This Row],[Spend, Dollars]])</f>
        <v>6.6339965814426503</v>
      </c>
      <c r="R5405" s="2">
        <v>61.199999999999996</v>
      </c>
      <c r="S5405" s="2">
        <v>22.5</v>
      </c>
      <c r="T5405" s="2">
        <v>4</v>
      </c>
      <c r="U5405" s="2">
        <f t="shared" si="84"/>
        <v>87.699999999999989</v>
      </c>
    </row>
    <row r="5406" spans="1:21" x14ac:dyDescent="0.2">
      <c r="A5406" t="s">
        <v>23</v>
      </c>
      <c r="B5406" s="3">
        <v>45165</v>
      </c>
      <c r="C5406" s="10" t="str">
        <f>TEXT(data[[#This Row],[Date]],"mmmm")</f>
        <v>August</v>
      </c>
      <c r="D5406" t="s">
        <v>15</v>
      </c>
      <c r="E5406" t="s">
        <v>13</v>
      </c>
      <c r="F5406" t="s">
        <v>20</v>
      </c>
      <c r="G5406" t="s">
        <v>21</v>
      </c>
      <c r="H5406" s="11">
        <v>1350.3</v>
      </c>
      <c r="I5406" s="11">
        <v>15.393420000000001</v>
      </c>
      <c r="J5406" s="13">
        <f>data[[#This Row],[Clicks]]/data[[#This Row],[Impressions]]</f>
        <v>1.14E-2</v>
      </c>
      <c r="K5406" s="1">
        <v>1.1200000000000001</v>
      </c>
      <c r="L5406" s="2">
        <v>17.240630400000004</v>
      </c>
      <c r="M5406">
        <v>4</v>
      </c>
      <c r="N5406" s="1">
        <f>IF(data[[#This Row],[Conversions]]=0,0,data[[#This Row],[Spend, Dollars]]/data[[#This Row],[Conversions]])</f>
        <v>4.310157600000001</v>
      </c>
      <c r="O5406" s="13">
        <f>data[[#This Row],[Conversions]]/data[[#This Row],[Clicks]]</f>
        <v>0.25985128710838784</v>
      </c>
      <c r="P5406" s="11">
        <v>0</v>
      </c>
      <c r="Q5406" s="11">
        <f>IF(data[[#This Row],[Spend, Dollars]]=0,0,data[[#This Row],[Total conversion value, Dollars]]/data[[#This Row],[Spend, Dollars]])</f>
        <v>0</v>
      </c>
      <c r="R5406" s="2">
        <v>18</v>
      </c>
      <c r="S5406" s="2">
        <v>27</v>
      </c>
      <c r="T5406" s="2">
        <v>11</v>
      </c>
      <c r="U5406" s="2">
        <f t="shared" si="84"/>
        <v>56</v>
      </c>
    </row>
    <row r="5407" spans="1:21" x14ac:dyDescent="0.2">
      <c r="A5407" t="s">
        <v>23</v>
      </c>
      <c r="B5407" s="3">
        <v>45166</v>
      </c>
      <c r="C5407" s="10" t="str">
        <f>TEXT(data[[#This Row],[Date]],"mmmm")</f>
        <v>August</v>
      </c>
      <c r="D5407" t="s">
        <v>15</v>
      </c>
      <c r="E5407" t="s">
        <v>13</v>
      </c>
      <c r="F5407" t="s">
        <v>20</v>
      </c>
      <c r="G5407" t="s">
        <v>21</v>
      </c>
      <c r="H5407" s="11">
        <v>2286.3999999999996</v>
      </c>
      <c r="I5407" s="11">
        <v>19.205760000000001</v>
      </c>
      <c r="J5407" s="13">
        <f>data[[#This Row],[Clicks]]/data[[#This Row],[Impressions]]</f>
        <v>8.4000000000000012E-3</v>
      </c>
      <c r="K5407" s="1">
        <v>0.40000000000000008</v>
      </c>
      <c r="L5407" s="2">
        <v>7.682304000000002</v>
      </c>
      <c r="M5407">
        <v>5</v>
      </c>
      <c r="N5407" s="1">
        <f>IF(data[[#This Row],[Conversions]]=0,0,data[[#This Row],[Spend, Dollars]]/data[[#This Row],[Conversions]])</f>
        <v>1.5364608000000004</v>
      </c>
      <c r="O5407" s="13">
        <f>data[[#This Row],[Conversions]]/data[[#This Row],[Clicks]]</f>
        <v>0.26033856509713749</v>
      </c>
      <c r="P5407" s="11">
        <v>0</v>
      </c>
      <c r="Q5407" s="11">
        <f>IF(data[[#This Row],[Spend, Dollars]]=0,0,data[[#This Row],[Total conversion value, Dollars]]/data[[#This Row],[Spend, Dollars]])</f>
        <v>0</v>
      </c>
      <c r="R5407" s="2">
        <v>42</v>
      </c>
      <c r="S5407" s="2">
        <v>7.5</v>
      </c>
      <c r="T5407" s="2">
        <v>3</v>
      </c>
      <c r="U5407" s="2">
        <f t="shared" si="84"/>
        <v>52.5</v>
      </c>
    </row>
    <row r="5408" spans="1:21" x14ac:dyDescent="0.2">
      <c r="A5408" t="s">
        <v>23</v>
      </c>
      <c r="B5408" s="3">
        <v>45167</v>
      </c>
      <c r="C5408" s="10" t="str">
        <f>TEXT(data[[#This Row],[Date]],"mmmm")</f>
        <v>August</v>
      </c>
      <c r="D5408" t="s">
        <v>15</v>
      </c>
      <c r="E5408" t="s">
        <v>13</v>
      </c>
      <c r="F5408" t="s">
        <v>20</v>
      </c>
      <c r="G5408" t="s">
        <v>21</v>
      </c>
      <c r="H5408" s="11">
        <v>2360.5</v>
      </c>
      <c r="I5408" s="11">
        <v>22.896850000000001</v>
      </c>
      <c r="J5408" s="13">
        <f>data[[#This Row],[Clicks]]/data[[#This Row],[Impressions]]</f>
        <v>9.7000000000000003E-3</v>
      </c>
      <c r="K5408" s="1">
        <v>1.1099999999999999</v>
      </c>
      <c r="L5408" s="2">
        <v>25.415503499999996</v>
      </c>
      <c r="M5408">
        <v>5</v>
      </c>
      <c r="N5408" s="1">
        <f>IF(data[[#This Row],[Conversions]]=0,0,data[[#This Row],[Spend, Dollars]]/data[[#This Row],[Conversions]])</f>
        <v>5.0831006999999993</v>
      </c>
      <c r="O5408" s="13">
        <f>data[[#This Row],[Conversions]]/data[[#This Row],[Clicks]]</f>
        <v>0.21837064923777724</v>
      </c>
      <c r="P5408" s="11">
        <v>0.8</v>
      </c>
      <c r="Q5408" s="11">
        <f>IF(data[[#This Row],[Spend, Dollars]]=0,0,data[[#This Row],[Total conversion value, Dollars]]/data[[#This Row],[Spend, Dollars]])</f>
        <v>3.1476850340580509E-2</v>
      </c>
      <c r="R5408" s="2">
        <v>20.399999999999999</v>
      </c>
      <c r="S5408" s="2">
        <v>9</v>
      </c>
      <c r="T5408" s="2">
        <v>4</v>
      </c>
      <c r="U5408" s="2">
        <f t="shared" si="84"/>
        <v>33.4</v>
      </c>
    </row>
    <row r="5409" spans="1:21" x14ac:dyDescent="0.2">
      <c r="A5409" t="s">
        <v>23</v>
      </c>
      <c r="B5409" s="3">
        <v>45168</v>
      </c>
      <c r="C5409" s="10" t="str">
        <f>TEXT(data[[#This Row],[Date]],"mmmm")</f>
        <v>August</v>
      </c>
      <c r="D5409" t="s">
        <v>15</v>
      </c>
      <c r="E5409" t="s">
        <v>13</v>
      </c>
      <c r="F5409" t="s">
        <v>20</v>
      </c>
      <c r="G5409" t="s">
        <v>21</v>
      </c>
      <c r="H5409" s="11">
        <v>1753.1</v>
      </c>
      <c r="I5409" s="11">
        <v>22.790300000000006</v>
      </c>
      <c r="J5409" s="13">
        <f>data[[#This Row],[Clicks]]/data[[#This Row],[Impressions]]</f>
        <v>1.3000000000000005E-2</v>
      </c>
      <c r="K5409" s="1">
        <v>0.70000000000000007</v>
      </c>
      <c r="L5409" s="2">
        <v>15.953210000000006</v>
      </c>
      <c r="M5409">
        <v>5</v>
      </c>
      <c r="N5409" s="1">
        <f>IF(data[[#This Row],[Conversions]]=0,0,data[[#This Row],[Spend, Dollars]]/data[[#This Row],[Conversions]])</f>
        <v>3.1906420000000013</v>
      </c>
      <c r="O5409" s="13">
        <f>data[[#This Row],[Conversions]]/data[[#This Row],[Clicks]]</f>
        <v>0.21939158326129971</v>
      </c>
      <c r="P5409" s="11">
        <v>35.28</v>
      </c>
      <c r="Q5409" s="11">
        <f>IF(data[[#This Row],[Spend, Dollars]]=0,0,data[[#This Row],[Total conversion value, Dollars]]/data[[#This Row],[Spend, Dollars]])</f>
        <v>2.211467159273901</v>
      </c>
      <c r="R5409" s="2">
        <v>63.599999999999994</v>
      </c>
      <c r="S5409" s="2">
        <v>25.5</v>
      </c>
      <c r="T5409" s="2">
        <v>5</v>
      </c>
      <c r="U5409" s="2">
        <f t="shared" si="84"/>
        <v>94.1</v>
      </c>
    </row>
    <row r="5410" spans="1:21" x14ac:dyDescent="0.2">
      <c r="A5410" t="s">
        <v>23</v>
      </c>
      <c r="B5410" s="3">
        <v>45169</v>
      </c>
      <c r="C5410" s="10" t="str">
        <f>TEXT(data[[#This Row],[Date]],"mmmm")</f>
        <v>August</v>
      </c>
      <c r="D5410" t="s">
        <v>15</v>
      </c>
      <c r="E5410" t="s">
        <v>13</v>
      </c>
      <c r="F5410" t="s">
        <v>20</v>
      </c>
      <c r="G5410" t="s">
        <v>21</v>
      </c>
      <c r="H5410" s="11">
        <v>2318</v>
      </c>
      <c r="I5410" s="11">
        <v>28.743200000000002</v>
      </c>
      <c r="J5410" s="13">
        <f>data[[#This Row],[Clicks]]/data[[#This Row],[Impressions]]</f>
        <v>1.2400000000000001E-2</v>
      </c>
      <c r="K5410" s="1">
        <v>6.0000000000000026E-2</v>
      </c>
      <c r="L5410" s="2">
        <v>1.7245920000000008</v>
      </c>
      <c r="M5410">
        <v>3</v>
      </c>
      <c r="N5410" s="1">
        <f>IF(data[[#This Row],[Conversions]]=0,0,data[[#This Row],[Spend, Dollars]]/data[[#This Row],[Conversions]])</f>
        <v>0.57486400000000026</v>
      </c>
      <c r="O5410" s="13">
        <f>data[[#This Row],[Conversions]]/data[[#This Row],[Clicks]]</f>
        <v>0.10437251245511982</v>
      </c>
      <c r="P5410" s="11">
        <v>0</v>
      </c>
      <c r="Q5410" s="11">
        <f>IF(data[[#This Row],[Spend, Dollars]]=0,0,data[[#This Row],[Total conversion value, Dollars]]/data[[#This Row],[Spend, Dollars]])</f>
        <v>0</v>
      </c>
      <c r="R5410" s="2">
        <v>51.6</v>
      </c>
      <c r="S5410" s="2">
        <v>16.5</v>
      </c>
      <c r="T5410" s="2">
        <v>5</v>
      </c>
      <c r="U5410" s="2">
        <f t="shared" si="84"/>
        <v>73.099999999999994</v>
      </c>
    </row>
    <row r="5411" spans="1:21" x14ac:dyDescent="0.2">
      <c r="A5411" t="s">
        <v>24</v>
      </c>
      <c r="B5411" s="3">
        <v>45170</v>
      </c>
      <c r="C5411" s="10" t="str">
        <f>TEXT(data[[#This Row],[Date]],"mmmm")</f>
        <v>September</v>
      </c>
      <c r="D5411" t="s">
        <v>15</v>
      </c>
      <c r="E5411" t="s">
        <v>13</v>
      </c>
      <c r="F5411" t="s">
        <v>20</v>
      </c>
      <c r="G5411" t="s">
        <v>21</v>
      </c>
      <c r="H5411" s="11">
        <v>3566</v>
      </c>
      <c r="I5411" s="11">
        <v>39.582599999999992</v>
      </c>
      <c r="J5411" s="13">
        <f>data[[#This Row],[Clicks]]/data[[#This Row],[Impressions]]</f>
        <v>1.1099999999999997E-2</v>
      </c>
      <c r="K5411" s="1">
        <v>0.31000000000000005</v>
      </c>
      <c r="L5411" s="2">
        <v>12.270605999999999</v>
      </c>
      <c r="M5411">
        <v>6</v>
      </c>
      <c r="N5411" s="1">
        <f>IF(data[[#This Row],[Conversions]]=0,0,data[[#This Row],[Spend, Dollars]]/data[[#This Row],[Conversions]])</f>
        <v>2.0451009999999998</v>
      </c>
      <c r="O5411" s="13">
        <f>data[[#This Row],[Conversions]]/data[[#This Row],[Clicks]]</f>
        <v>0.15158175561989362</v>
      </c>
      <c r="P5411" s="11">
        <v>42.400000000000006</v>
      </c>
      <c r="Q5411" s="11">
        <f>IF(data[[#This Row],[Spend, Dollars]]=0,0,data[[#This Row],[Total conversion value, Dollars]]/data[[#This Row],[Spend, Dollars]])</f>
        <v>3.4554120635932741</v>
      </c>
      <c r="R5411" s="2">
        <v>69.599999999999994</v>
      </c>
      <c r="S5411" s="2">
        <v>18</v>
      </c>
      <c r="T5411" s="2">
        <v>15</v>
      </c>
      <c r="U5411" s="2">
        <f t="shared" si="84"/>
        <v>102.6</v>
      </c>
    </row>
    <row r="5412" spans="1:21" x14ac:dyDescent="0.2">
      <c r="A5412" t="s">
        <v>24</v>
      </c>
      <c r="B5412" s="3">
        <v>45171</v>
      </c>
      <c r="C5412" s="10" t="str">
        <f>TEXT(data[[#This Row],[Date]],"mmmm")</f>
        <v>September</v>
      </c>
      <c r="D5412" t="s">
        <v>15</v>
      </c>
      <c r="E5412" t="s">
        <v>13</v>
      </c>
      <c r="F5412" t="s">
        <v>20</v>
      </c>
      <c r="G5412" t="s">
        <v>21</v>
      </c>
      <c r="H5412" s="11">
        <v>3303</v>
      </c>
      <c r="I5412" s="11">
        <v>48.554100000000005</v>
      </c>
      <c r="J5412" s="13">
        <f>data[[#This Row],[Clicks]]/data[[#This Row],[Impressions]]</f>
        <v>1.4700000000000001E-2</v>
      </c>
      <c r="K5412" s="1">
        <v>0.88</v>
      </c>
      <c r="L5412" s="2">
        <v>42.727608000000004</v>
      </c>
      <c r="M5412">
        <v>2</v>
      </c>
      <c r="N5412" s="1">
        <f>IF(data[[#This Row],[Conversions]]=0,0,data[[#This Row],[Spend, Dollars]]/data[[#This Row],[Conversions]])</f>
        <v>21.363804000000002</v>
      </c>
      <c r="O5412" s="13">
        <f>data[[#This Row],[Conversions]]/data[[#This Row],[Clicks]]</f>
        <v>4.1191166142509075E-2</v>
      </c>
      <c r="P5412" s="11">
        <v>35.839999999999996</v>
      </c>
      <c r="Q5412" s="11">
        <f>IF(data[[#This Row],[Spend, Dollars]]=0,0,data[[#This Row],[Total conversion value, Dollars]]/data[[#This Row],[Spend, Dollars]])</f>
        <v>0.83880192872018466</v>
      </c>
      <c r="R5412" s="2">
        <v>37.199999999999996</v>
      </c>
      <c r="S5412" s="2">
        <v>13.5</v>
      </c>
      <c r="T5412" s="2">
        <v>6</v>
      </c>
      <c r="U5412" s="2">
        <f t="shared" si="84"/>
        <v>56.699999999999996</v>
      </c>
    </row>
    <row r="5413" spans="1:21" x14ac:dyDescent="0.2">
      <c r="A5413" t="s">
        <v>24</v>
      </c>
      <c r="B5413" s="3">
        <v>45172</v>
      </c>
      <c r="C5413" s="10" t="str">
        <f>TEXT(data[[#This Row],[Date]],"mmmm")</f>
        <v>September</v>
      </c>
      <c r="D5413" t="s">
        <v>15</v>
      </c>
      <c r="E5413" t="s">
        <v>13</v>
      </c>
      <c r="F5413" t="s">
        <v>20</v>
      </c>
      <c r="G5413" t="s">
        <v>21</v>
      </c>
      <c r="H5413" s="11">
        <v>2816</v>
      </c>
      <c r="I5413" s="11">
        <v>38.860799999999998</v>
      </c>
      <c r="J5413" s="13">
        <f>data[[#This Row],[Clicks]]/data[[#This Row],[Impressions]]</f>
        <v>1.38E-2</v>
      </c>
      <c r="K5413" s="1">
        <v>0.64999999999999991</v>
      </c>
      <c r="L5413" s="2">
        <v>25.259519999999995</v>
      </c>
      <c r="M5413">
        <v>2</v>
      </c>
      <c r="N5413" s="1">
        <f>IF(data[[#This Row],[Conversions]]=0,0,data[[#This Row],[Spend, Dollars]]/data[[#This Row],[Conversions]])</f>
        <v>12.629759999999997</v>
      </c>
      <c r="O5413" s="13">
        <f>data[[#This Row],[Conversions]]/data[[#This Row],[Clicks]]</f>
        <v>5.1465744400527015E-2</v>
      </c>
      <c r="P5413" s="11">
        <v>49.6</v>
      </c>
      <c r="Q5413" s="11">
        <f>IF(data[[#This Row],[Spend, Dollars]]=0,0,data[[#This Row],[Total conversion value, Dollars]]/data[[#This Row],[Spend, Dollars]])</f>
        <v>1.9636160940508771</v>
      </c>
      <c r="R5413" s="2">
        <v>78</v>
      </c>
      <c r="S5413" s="2">
        <v>0</v>
      </c>
      <c r="T5413" s="2">
        <v>12</v>
      </c>
      <c r="U5413" s="2">
        <f t="shared" si="84"/>
        <v>90</v>
      </c>
    </row>
    <row r="5414" spans="1:21" x14ac:dyDescent="0.2">
      <c r="A5414" t="s">
        <v>24</v>
      </c>
      <c r="B5414" s="3">
        <v>45173</v>
      </c>
      <c r="C5414" s="10" t="str">
        <f>TEXT(data[[#This Row],[Date]],"mmmm")</f>
        <v>September</v>
      </c>
      <c r="D5414" t="s">
        <v>15</v>
      </c>
      <c r="E5414" t="s">
        <v>13</v>
      </c>
      <c r="F5414" t="s">
        <v>20</v>
      </c>
      <c r="G5414" t="s">
        <v>21</v>
      </c>
      <c r="H5414" s="11">
        <v>2546</v>
      </c>
      <c r="I5414" s="11">
        <v>35.643999999999998</v>
      </c>
      <c r="J5414" s="13">
        <f>data[[#This Row],[Clicks]]/data[[#This Row],[Impressions]]</f>
        <v>1.3999999999999999E-2</v>
      </c>
      <c r="K5414" s="1">
        <v>0.42000000000000004</v>
      </c>
      <c r="L5414" s="2">
        <v>14.97048</v>
      </c>
      <c r="M5414">
        <v>4</v>
      </c>
      <c r="N5414" s="1">
        <f>IF(data[[#This Row],[Conversions]]=0,0,data[[#This Row],[Spend, Dollars]]/data[[#This Row],[Conversions]])</f>
        <v>3.7426200000000001</v>
      </c>
      <c r="O5414" s="13">
        <f>data[[#This Row],[Conversions]]/data[[#This Row],[Clicks]]</f>
        <v>0.11222085063404781</v>
      </c>
      <c r="P5414" s="11">
        <v>48.800000000000004</v>
      </c>
      <c r="Q5414" s="11">
        <f>IF(data[[#This Row],[Spend, Dollars]]=0,0,data[[#This Row],[Total conversion value, Dollars]]/data[[#This Row],[Spend, Dollars]])</f>
        <v>3.2597485184175792</v>
      </c>
      <c r="R5414" s="2">
        <v>49.199999999999996</v>
      </c>
      <c r="S5414" s="2">
        <v>6</v>
      </c>
      <c r="T5414" s="2">
        <v>10</v>
      </c>
      <c r="U5414" s="2">
        <f t="shared" si="84"/>
        <v>65.199999999999989</v>
      </c>
    </row>
    <row r="5415" spans="1:21" x14ac:dyDescent="0.2">
      <c r="A5415" t="s">
        <v>24</v>
      </c>
      <c r="B5415" s="3">
        <v>45174</v>
      </c>
      <c r="C5415" s="10" t="str">
        <f>TEXT(data[[#This Row],[Date]],"mmmm")</f>
        <v>September</v>
      </c>
      <c r="D5415" t="s">
        <v>15</v>
      </c>
      <c r="E5415" t="s">
        <v>13</v>
      </c>
      <c r="F5415" t="s">
        <v>20</v>
      </c>
      <c r="G5415" t="s">
        <v>21</v>
      </c>
      <c r="H5415" s="11">
        <v>2674</v>
      </c>
      <c r="I5415" s="11">
        <v>40.644800000000004</v>
      </c>
      <c r="J5415" s="13">
        <f>data[[#This Row],[Clicks]]/data[[#This Row],[Impressions]]</f>
        <v>1.5200000000000002E-2</v>
      </c>
      <c r="K5415" s="1">
        <v>0.34</v>
      </c>
      <c r="L5415" s="2">
        <v>13.819232000000003</v>
      </c>
      <c r="M5415">
        <v>5</v>
      </c>
      <c r="N5415" s="1">
        <f>IF(data[[#This Row],[Conversions]]=0,0,data[[#This Row],[Spend, Dollars]]/data[[#This Row],[Conversions]])</f>
        <v>2.7638464000000007</v>
      </c>
      <c r="O5415" s="13">
        <f>data[[#This Row],[Conversions]]/data[[#This Row],[Clicks]]</f>
        <v>0.12301696650001967</v>
      </c>
      <c r="P5415" s="11">
        <v>47.2</v>
      </c>
      <c r="Q5415" s="11">
        <f>IF(data[[#This Row],[Spend, Dollars]]=0,0,data[[#This Row],[Total conversion value, Dollars]]/data[[#This Row],[Spend, Dollars]])</f>
        <v>3.4155298934123106</v>
      </c>
      <c r="R5415" s="2">
        <v>74.399999999999991</v>
      </c>
      <c r="S5415" s="2">
        <v>4.5</v>
      </c>
      <c r="T5415" s="2">
        <v>10</v>
      </c>
      <c r="U5415" s="2">
        <f t="shared" si="84"/>
        <v>88.899999999999991</v>
      </c>
    </row>
    <row r="5416" spans="1:21" x14ac:dyDescent="0.2">
      <c r="A5416" t="s">
        <v>24</v>
      </c>
      <c r="B5416" s="3">
        <v>45175</v>
      </c>
      <c r="C5416" s="10" t="str">
        <f>TEXT(data[[#This Row],[Date]],"mmmm")</f>
        <v>September</v>
      </c>
      <c r="D5416" t="s">
        <v>15</v>
      </c>
      <c r="E5416" t="s">
        <v>13</v>
      </c>
      <c r="F5416" t="s">
        <v>20</v>
      </c>
      <c r="G5416" t="s">
        <v>21</v>
      </c>
      <c r="H5416" s="11">
        <v>2521</v>
      </c>
      <c r="I5416" s="11">
        <v>29.243599999999997</v>
      </c>
      <c r="J5416" s="13">
        <f>data[[#This Row],[Clicks]]/data[[#This Row],[Impressions]]</f>
        <v>1.1599999999999999E-2</v>
      </c>
      <c r="K5416" s="1">
        <v>0.41</v>
      </c>
      <c r="L5416" s="2">
        <v>11.989875999999999</v>
      </c>
      <c r="M5416">
        <v>0</v>
      </c>
      <c r="N5416" s="1">
        <f>IF(data[[#This Row],[Conversions]]=0,0,data[[#This Row],[Spend, Dollars]]/data[[#This Row],[Conversions]])</f>
        <v>0</v>
      </c>
      <c r="O5416" s="13">
        <f>data[[#This Row],[Conversions]]/data[[#This Row],[Clicks]]</f>
        <v>0</v>
      </c>
      <c r="P5416" s="11">
        <v>102.48</v>
      </c>
      <c r="Q5416" s="11">
        <f>IF(data[[#This Row],[Spend, Dollars]]=0,0,data[[#This Row],[Total conversion value, Dollars]]/data[[#This Row],[Spend, Dollars]])</f>
        <v>8.5472109970111454</v>
      </c>
      <c r="R5416" s="2">
        <v>32.4</v>
      </c>
      <c r="S5416" s="2">
        <v>34.5</v>
      </c>
      <c r="T5416" s="2">
        <v>13</v>
      </c>
      <c r="U5416" s="2">
        <f t="shared" si="84"/>
        <v>79.900000000000006</v>
      </c>
    </row>
    <row r="5417" spans="1:21" x14ac:dyDescent="0.2">
      <c r="A5417" t="s">
        <v>24</v>
      </c>
      <c r="B5417" s="3">
        <v>45176</v>
      </c>
      <c r="C5417" s="10" t="str">
        <f>TEXT(data[[#This Row],[Date]],"mmmm")</f>
        <v>September</v>
      </c>
      <c r="D5417" t="s">
        <v>15</v>
      </c>
      <c r="E5417" t="s">
        <v>13</v>
      </c>
      <c r="F5417" t="s">
        <v>20</v>
      </c>
      <c r="G5417" t="s">
        <v>21</v>
      </c>
      <c r="H5417" s="11">
        <v>2348</v>
      </c>
      <c r="I5417" s="11">
        <v>29.819599999999998</v>
      </c>
      <c r="J5417" s="13">
        <f>data[[#This Row],[Clicks]]/data[[#This Row],[Impressions]]</f>
        <v>1.2699999999999999E-2</v>
      </c>
      <c r="K5417" s="1">
        <v>0.52</v>
      </c>
      <c r="L5417" s="2">
        <v>15.506191999999999</v>
      </c>
      <c r="M5417">
        <v>1</v>
      </c>
      <c r="N5417" s="1">
        <f>IF(data[[#This Row],[Conversions]]=0,0,data[[#This Row],[Spend, Dollars]]/data[[#This Row],[Conversions]])</f>
        <v>15.506191999999999</v>
      </c>
      <c r="O5417" s="13">
        <f>data[[#This Row],[Conversions]]/data[[#This Row],[Clicks]]</f>
        <v>3.3534990408992743E-2</v>
      </c>
      <c r="P5417" s="11">
        <v>34.4</v>
      </c>
      <c r="Q5417" s="11">
        <f>IF(data[[#This Row],[Spend, Dollars]]=0,0,data[[#This Row],[Total conversion value, Dollars]]/data[[#This Row],[Spend, Dollars]])</f>
        <v>2.2184685962872122</v>
      </c>
      <c r="R5417" s="2">
        <v>82.8</v>
      </c>
      <c r="S5417" s="2">
        <v>1.5</v>
      </c>
      <c r="T5417" s="2">
        <v>7</v>
      </c>
      <c r="U5417" s="2">
        <f t="shared" si="84"/>
        <v>91.3</v>
      </c>
    </row>
    <row r="5418" spans="1:21" x14ac:dyDescent="0.2">
      <c r="A5418" t="s">
        <v>24</v>
      </c>
      <c r="B5418" s="3">
        <v>45177</v>
      </c>
      <c r="C5418" s="10" t="str">
        <f>TEXT(data[[#This Row],[Date]],"mmmm")</f>
        <v>September</v>
      </c>
      <c r="D5418" t="s">
        <v>15</v>
      </c>
      <c r="E5418" t="s">
        <v>13</v>
      </c>
      <c r="F5418" t="s">
        <v>20</v>
      </c>
      <c r="G5418" t="s">
        <v>21</v>
      </c>
      <c r="H5418" s="11">
        <v>2717</v>
      </c>
      <c r="I5418" s="11">
        <v>30.430400000000006</v>
      </c>
      <c r="J5418" s="13">
        <f>data[[#This Row],[Clicks]]/data[[#This Row],[Impressions]]</f>
        <v>1.1200000000000002E-2</v>
      </c>
      <c r="K5418" s="1">
        <v>1.0400000000000003</v>
      </c>
      <c r="L5418" s="2">
        <v>31.647616000000014</v>
      </c>
      <c r="M5418">
        <v>3</v>
      </c>
      <c r="N5418" s="1">
        <f>IF(data[[#This Row],[Conversions]]=0,0,data[[#This Row],[Spend, Dollars]]/data[[#This Row],[Conversions]])</f>
        <v>10.549205333333338</v>
      </c>
      <c r="O5418" s="13">
        <f>data[[#This Row],[Conversions]]/data[[#This Row],[Clicks]]</f>
        <v>9.8585624901414357E-2</v>
      </c>
      <c r="P5418" s="11">
        <v>44.24</v>
      </c>
      <c r="Q5418" s="11">
        <f>IF(data[[#This Row],[Spend, Dollars]]=0,0,data[[#This Row],[Total conversion value, Dollars]]/data[[#This Row],[Spend, Dollars]])</f>
        <v>1.3978936043713366</v>
      </c>
      <c r="R5418" s="2">
        <v>75.599999999999994</v>
      </c>
      <c r="S5418" s="2">
        <v>25.5</v>
      </c>
      <c r="T5418" s="2">
        <v>10</v>
      </c>
      <c r="U5418" s="2">
        <f t="shared" si="84"/>
        <v>111.1</v>
      </c>
    </row>
    <row r="5419" spans="1:21" x14ac:dyDescent="0.2">
      <c r="A5419" t="s">
        <v>24</v>
      </c>
      <c r="B5419" s="3">
        <v>45178</v>
      </c>
      <c r="C5419" s="10" t="str">
        <f>TEXT(data[[#This Row],[Date]],"mmmm")</f>
        <v>September</v>
      </c>
      <c r="D5419" t="s">
        <v>15</v>
      </c>
      <c r="E5419" t="s">
        <v>13</v>
      </c>
      <c r="F5419" t="s">
        <v>20</v>
      </c>
      <c r="G5419" t="s">
        <v>21</v>
      </c>
      <c r="H5419" s="11">
        <v>2958</v>
      </c>
      <c r="I5419" s="11">
        <v>37.566600000000008</v>
      </c>
      <c r="J5419" s="13">
        <f>data[[#This Row],[Clicks]]/data[[#This Row],[Impressions]]</f>
        <v>1.2700000000000003E-2</v>
      </c>
      <c r="K5419" s="1">
        <v>1</v>
      </c>
      <c r="L5419" s="2">
        <v>37.566600000000008</v>
      </c>
      <c r="M5419">
        <v>1</v>
      </c>
      <c r="N5419" s="1">
        <f>IF(data[[#This Row],[Conversions]]=0,0,data[[#This Row],[Spend, Dollars]]/data[[#This Row],[Conversions]])</f>
        <v>37.566600000000008</v>
      </c>
      <c r="O5419" s="13">
        <f>data[[#This Row],[Conversions]]/data[[#This Row],[Clicks]]</f>
        <v>2.6619390628909716E-2</v>
      </c>
      <c r="P5419" s="11">
        <v>18.400000000000002</v>
      </c>
      <c r="Q5419" s="11">
        <f>IF(data[[#This Row],[Spend, Dollars]]=0,0,data[[#This Row],[Total conversion value, Dollars]]/data[[#This Row],[Spend, Dollars]])</f>
        <v>0.48979678757193884</v>
      </c>
      <c r="R5419" s="2">
        <v>46.8</v>
      </c>
      <c r="S5419" s="2">
        <v>39</v>
      </c>
      <c r="T5419" s="2">
        <v>3</v>
      </c>
      <c r="U5419" s="2">
        <f t="shared" si="84"/>
        <v>88.8</v>
      </c>
    </row>
    <row r="5420" spans="1:21" x14ac:dyDescent="0.2">
      <c r="A5420" t="s">
        <v>24</v>
      </c>
      <c r="B5420" s="3">
        <v>45179</v>
      </c>
      <c r="C5420" s="10" t="str">
        <f>TEXT(data[[#This Row],[Date]],"mmmm")</f>
        <v>September</v>
      </c>
      <c r="D5420" t="s">
        <v>15</v>
      </c>
      <c r="E5420" t="s">
        <v>13</v>
      </c>
      <c r="F5420" t="s">
        <v>20</v>
      </c>
      <c r="G5420" t="s">
        <v>21</v>
      </c>
      <c r="H5420" s="11">
        <v>3496</v>
      </c>
      <c r="I5420" s="11">
        <v>56.635199999999998</v>
      </c>
      <c r="J5420" s="13">
        <f>data[[#This Row],[Clicks]]/data[[#This Row],[Impressions]]</f>
        <v>1.6199999999999999E-2</v>
      </c>
      <c r="K5420" s="1">
        <v>1.08</v>
      </c>
      <c r="L5420" s="2">
        <v>61.166015999999999</v>
      </c>
      <c r="M5420">
        <v>2</v>
      </c>
      <c r="N5420" s="1">
        <f>IF(data[[#This Row],[Conversions]]=0,0,data[[#This Row],[Spend, Dollars]]/data[[#This Row],[Conversions]])</f>
        <v>30.583008</v>
      </c>
      <c r="O5420" s="13">
        <f>data[[#This Row],[Conversions]]/data[[#This Row],[Clicks]]</f>
        <v>3.5313727152018533E-2</v>
      </c>
      <c r="P5420" s="11">
        <v>48</v>
      </c>
      <c r="Q5420" s="11">
        <f>IF(data[[#This Row],[Spend, Dollars]]=0,0,data[[#This Row],[Total conversion value, Dollars]]/data[[#This Row],[Spend, Dollars]])</f>
        <v>0.78474949226707846</v>
      </c>
      <c r="R5420" s="2">
        <v>33.6</v>
      </c>
      <c r="S5420" s="2">
        <v>13.5</v>
      </c>
      <c r="T5420" s="2">
        <v>10</v>
      </c>
      <c r="U5420" s="2">
        <f t="shared" si="84"/>
        <v>57.1</v>
      </c>
    </row>
    <row r="5421" spans="1:21" x14ac:dyDescent="0.2">
      <c r="A5421" t="s">
        <v>24</v>
      </c>
      <c r="B5421" s="3">
        <v>45180</v>
      </c>
      <c r="C5421" s="10" t="str">
        <f>TEXT(data[[#This Row],[Date]],"mmmm")</f>
        <v>September</v>
      </c>
      <c r="D5421" t="s">
        <v>15</v>
      </c>
      <c r="E5421" t="s">
        <v>13</v>
      </c>
      <c r="F5421" t="s">
        <v>20</v>
      </c>
      <c r="G5421" t="s">
        <v>21</v>
      </c>
      <c r="H5421" s="11">
        <v>2439</v>
      </c>
      <c r="I5421" s="11">
        <v>25.121700000000001</v>
      </c>
      <c r="J5421" s="13">
        <f>data[[#This Row],[Clicks]]/data[[#This Row],[Impressions]]</f>
        <v>1.03E-2</v>
      </c>
      <c r="K5421" s="1">
        <v>1.1199999999999999</v>
      </c>
      <c r="L5421" s="2">
        <v>28.136303999999999</v>
      </c>
      <c r="M5421">
        <v>4</v>
      </c>
      <c r="N5421" s="1">
        <f>IF(data[[#This Row],[Conversions]]=0,0,data[[#This Row],[Spend, Dollars]]/data[[#This Row],[Conversions]])</f>
        <v>7.0340759999999998</v>
      </c>
      <c r="O5421" s="13">
        <f>data[[#This Row],[Conversions]]/data[[#This Row],[Clicks]]</f>
        <v>0.15922489321980599</v>
      </c>
      <c r="P5421" s="11">
        <v>22.400000000000002</v>
      </c>
      <c r="Q5421" s="11">
        <f>IF(data[[#This Row],[Spend, Dollars]]=0,0,data[[#This Row],[Total conversion value, Dollars]]/data[[#This Row],[Spend, Dollars]])</f>
        <v>0.79612446609902998</v>
      </c>
      <c r="R5421" s="2">
        <v>22.8</v>
      </c>
      <c r="S5421" s="2">
        <v>25.5</v>
      </c>
      <c r="T5421" s="2">
        <v>8</v>
      </c>
      <c r="U5421" s="2">
        <f t="shared" si="84"/>
        <v>56.3</v>
      </c>
    </row>
    <row r="5422" spans="1:21" x14ac:dyDescent="0.2">
      <c r="A5422" t="s">
        <v>24</v>
      </c>
      <c r="B5422" s="3">
        <v>45181</v>
      </c>
      <c r="C5422" s="10" t="str">
        <f>TEXT(data[[#This Row],[Date]],"mmmm")</f>
        <v>September</v>
      </c>
      <c r="D5422" t="s">
        <v>15</v>
      </c>
      <c r="E5422" t="s">
        <v>13</v>
      </c>
      <c r="F5422" t="s">
        <v>20</v>
      </c>
      <c r="G5422" t="s">
        <v>21</v>
      </c>
      <c r="H5422" s="11">
        <v>3043</v>
      </c>
      <c r="I5422" s="11">
        <v>51.122399999999999</v>
      </c>
      <c r="J5422" s="13">
        <f>data[[#This Row],[Clicks]]/data[[#This Row],[Impressions]]</f>
        <v>1.6799999999999999E-2</v>
      </c>
      <c r="K5422" s="1">
        <v>0.88</v>
      </c>
      <c r="L5422" s="2">
        <v>44.987712000000002</v>
      </c>
      <c r="M5422">
        <v>2</v>
      </c>
      <c r="N5422" s="1">
        <f>IF(data[[#This Row],[Conversions]]=0,0,data[[#This Row],[Spend, Dollars]]/data[[#This Row],[Conversions]])</f>
        <v>22.493856000000001</v>
      </c>
      <c r="O5422" s="13">
        <f>data[[#This Row],[Conversions]]/data[[#This Row],[Clicks]]</f>
        <v>3.9121793968984242E-2</v>
      </c>
      <c r="P5422" s="11">
        <v>47.04</v>
      </c>
      <c r="Q5422" s="11">
        <f>IF(data[[#This Row],[Spend, Dollars]]=0,0,data[[#This Row],[Total conversion value, Dollars]]/data[[#This Row],[Spend, Dollars]])</f>
        <v>1.0456188569892151</v>
      </c>
      <c r="R5422" s="2">
        <v>51.6</v>
      </c>
      <c r="S5422" s="2">
        <v>9</v>
      </c>
      <c r="T5422" s="2">
        <v>13</v>
      </c>
      <c r="U5422" s="2">
        <f t="shared" si="84"/>
        <v>73.599999999999994</v>
      </c>
    </row>
    <row r="5423" spans="1:21" x14ac:dyDescent="0.2">
      <c r="A5423" t="s">
        <v>24</v>
      </c>
      <c r="B5423" s="3">
        <v>45182</v>
      </c>
      <c r="C5423" s="10" t="str">
        <f>TEXT(data[[#This Row],[Date]],"mmmm")</f>
        <v>September</v>
      </c>
      <c r="D5423" t="s">
        <v>15</v>
      </c>
      <c r="E5423" t="s">
        <v>13</v>
      </c>
      <c r="F5423" t="s">
        <v>20</v>
      </c>
      <c r="G5423" t="s">
        <v>21</v>
      </c>
      <c r="H5423" s="11">
        <v>2513</v>
      </c>
      <c r="I5423" s="11">
        <v>37.946300000000008</v>
      </c>
      <c r="J5423" s="13">
        <f>data[[#This Row],[Clicks]]/data[[#This Row],[Impressions]]</f>
        <v>1.5100000000000002E-2</v>
      </c>
      <c r="K5423" s="1">
        <v>1.1800000000000002</v>
      </c>
      <c r="L5423" s="2">
        <v>44.776634000000016</v>
      </c>
      <c r="M5423">
        <v>5</v>
      </c>
      <c r="N5423" s="1">
        <f>IF(data[[#This Row],[Conversions]]=0,0,data[[#This Row],[Spend, Dollars]]/data[[#This Row],[Conversions]])</f>
        <v>8.9553268000000035</v>
      </c>
      <c r="O5423" s="13">
        <f>data[[#This Row],[Conversions]]/data[[#This Row],[Clicks]]</f>
        <v>0.1317651523336926</v>
      </c>
      <c r="P5423" s="11">
        <v>56</v>
      </c>
      <c r="Q5423" s="11">
        <f>IF(data[[#This Row],[Spend, Dollars]]=0,0,data[[#This Row],[Total conversion value, Dollars]]/data[[#This Row],[Spend, Dollars]])</f>
        <v>1.250652293336743</v>
      </c>
      <c r="R5423" s="2">
        <v>50.4</v>
      </c>
      <c r="S5423" s="2">
        <v>22.5</v>
      </c>
      <c r="T5423" s="2">
        <v>5</v>
      </c>
      <c r="U5423" s="2">
        <f t="shared" si="84"/>
        <v>77.900000000000006</v>
      </c>
    </row>
    <row r="5424" spans="1:21" x14ac:dyDescent="0.2">
      <c r="A5424" t="s">
        <v>24</v>
      </c>
      <c r="B5424" s="3">
        <v>45183</v>
      </c>
      <c r="C5424" s="10" t="str">
        <f>TEXT(data[[#This Row],[Date]],"mmmm")</f>
        <v>September</v>
      </c>
      <c r="D5424" t="s">
        <v>15</v>
      </c>
      <c r="E5424" t="s">
        <v>13</v>
      </c>
      <c r="F5424" t="s">
        <v>20</v>
      </c>
      <c r="G5424" t="s">
        <v>21</v>
      </c>
      <c r="H5424" s="11">
        <v>2982</v>
      </c>
      <c r="I5424" s="11">
        <v>36.976800000000004</v>
      </c>
      <c r="J5424" s="13">
        <f>data[[#This Row],[Clicks]]/data[[#This Row],[Impressions]]</f>
        <v>1.2400000000000001E-2</v>
      </c>
      <c r="K5424" s="1">
        <v>0.6399999999999999</v>
      </c>
      <c r="L5424" s="2">
        <v>23.665151999999999</v>
      </c>
      <c r="M5424">
        <v>4</v>
      </c>
      <c r="N5424" s="1">
        <f>IF(data[[#This Row],[Conversions]]=0,0,data[[#This Row],[Spend, Dollars]]/data[[#This Row],[Conversions]])</f>
        <v>5.9162879999999998</v>
      </c>
      <c r="O5424" s="13">
        <f>data[[#This Row],[Conversions]]/data[[#This Row],[Clicks]]</f>
        <v>0.10817593734449708</v>
      </c>
      <c r="P5424" s="11">
        <v>125.44</v>
      </c>
      <c r="Q5424" s="11">
        <f>IF(data[[#This Row],[Spend, Dollars]]=0,0,data[[#This Row],[Total conversion value, Dollars]]/data[[#This Row],[Spend, Dollars]])</f>
        <v>5.3006209298803579</v>
      </c>
      <c r="R5424" s="2">
        <v>81.599999999999994</v>
      </c>
      <c r="S5424" s="2">
        <v>31.5</v>
      </c>
      <c r="T5424" s="2">
        <v>9</v>
      </c>
      <c r="U5424" s="2">
        <f t="shared" si="84"/>
        <v>122.1</v>
      </c>
    </row>
    <row r="5425" spans="1:21" x14ac:dyDescent="0.2">
      <c r="A5425" t="s">
        <v>24</v>
      </c>
      <c r="B5425" s="3">
        <v>45184</v>
      </c>
      <c r="C5425" s="10" t="str">
        <f>TEXT(data[[#This Row],[Date]],"mmmm")</f>
        <v>September</v>
      </c>
      <c r="D5425" t="s">
        <v>15</v>
      </c>
      <c r="E5425" t="s">
        <v>13</v>
      </c>
      <c r="F5425" t="s">
        <v>20</v>
      </c>
      <c r="G5425" t="s">
        <v>21</v>
      </c>
      <c r="H5425" s="11">
        <v>2944</v>
      </c>
      <c r="I5425" s="11">
        <v>37.0944</v>
      </c>
      <c r="J5425" s="13">
        <f>data[[#This Row],[Clicks]]/data[[#This Row],[Impressions]]</f>
        <v>1.26E-2</v>
      </c>
      <c r="K5425" s="1">
        <v>0.48999999999999988</v>
      </c>
      <c r="L5425" s="2">
        <v>18.176255999999995</v>
      </c>
      <c r="M5425">
        <v>3</v>
      </c>
      <c r="N5425" s="1">
        <f>IF(data[[#This Row],[Conversions]]=0,0,data[[#This Row],[Spend, Dollars]]/data[[#This Row],[Conversions]])</f>
        <v>6.0587519999999984</v>
      </c>
      <c r="O5425" s="13">
        <f>data[[#This Row],[Conversions]]/data[[#This Row],[Clicks]]</f>
        <v>8.087474120082816E-2</v>
      </c>
      <c r="P5425" s="11">
        <v>49.6</v>
      </c>
      <c r="Q5425" s="11">
        <f>IF(data[[#This Row],[Spend, Dollars]]=0,0,data[[#This Row],[Total conversion value, Dollars]]/data[[#This Row],[Spend, Dollars]])</f>
        <v>2.7288348051435904</v>
      </c>
      <c r="R5425" s="2">
        <v>63.599999999999994</v>
      </c>
      <c r="S5425" s="2">
        <v>6</v>
      </c>
      <c r="T5425" s="2">
        <v>11</v>
      </c>
      <c r="U5425" s="2">
        <f t="shared" si="84"/>
        <v>80.599999999999994</v>
      </c>
    </row>
    <row r="5426" spans="1:21" x14ac:dyDescent="0.2">
      <c r="A5426" t="s">
        <v>24</v>
      </c>
      <c r="B5426" s="3">
        <v>45185</v>
      </c>
      <c r="C5426" s="10" t="str">
        <f>TEXT(data[[#This Row],[Date]],"mmmm")</f>
        <v>September</v>
      </c>
      <c r="D5426" t="s">
        <v>15</v>
      </c>
      <c r="E5426" t="s">
        <v>13</v>
      </c>
      <c r="F5426" t="s">
        <v>20</v>
      </c>
      <c r="G5426" t="s">
        <v>21</v>
      </c>
      <c r="H5426" s="11">
        <v>2798</v>
      </c>
      <c r="I5426" s="11">
        <v>31.617400000000004</v>
      </c>
      <c r="J5426" s="13">
        <f>data[[#This Row],[Clicks]]/data[[#This Row],[Impressions]]</f>
        <v>1.1300000000000001E-2</v>
      </c>
      <c r="K5426" s="1">
        <v>0.57000000000000006</v>
      </c>
      <c r="L5426" s="2">
        <v>18.021918000000003</v>
      </c>
      <c r="M5426">
        <v>5</v>
      </c>
      <c r="N5426" s="1">
        <f>IF(data[[#This Row],[Conversions]]=0,0,data[[#This Row],[Spend, Dollars]]/data[[#This Row],[Conversions]])</f>
        <v>3.6043836000000007</v>
      </c>
      <c r="O5426" s="13">
        <f>data[[#This Row],[Conversions]]/data[[#This Row],[Clicks]]</f>
        <v>0.15814077058834691</v>
      </c>
      <c r="P5426" s="11">
        <v>151.76</v>
      </c>
      <c r="Q5426" s="11">
        <f>IF(data[[#This Row],[Spend, Dollars]]=0,0,data[[#This Row],[Total conversion value, Dollars]]/data[[#This Row],[Spend, Dollars]])</f>
        <v>8.4208573138552723</v>
      </c>
      <c r="R5426" s="2">
        <v>90</v>
      </c>
      <c r="S5426" s="2">
        <v>13.5</v>
      </c>
      <c r="T5426" s="2">
        <v>9</v>
      </c>
      <c r="U5426" s="2">
        <f t="shared" si="84"/>
        <v>112.5</v>
      </c>
    </row>
    <row r="5427" spans="1:21" x14ac:dyDescent="0.2">
      <c r="A5427" t="s">
        <v>24</v>
      </c>
      <c r="B5427" s="3">
        <v>45186</v>
      </c>
      <c r="C5427" s="10" t="str">
        <f>TEXT(data[[#This Row],[Date]],"mmmm")</f>
        <v>September</v>
      </c>
      <c r="D5427" t="s">
        <v>15</v>
      </c>
      <c r="E5427" t="s">
        <v>13</v>
      </c>
      <c r="F5427" t="s">
        <v>20</v>
      </c>
      <c r="G5427" t="s">
        <v>21</v>
      </c>
      <c r="H5427" s="11">
        <v>2196</v>
      </c>
      <c r="I5427" s="11">
        <v>26.132400000000001</v>
      </c>
      <c r="J5427" s="13">
        <f>data[[#This Row],[Clicks]]/data[[#This Row],[Impressions]]</f>
        <v>1.1900000000000001E-2</v>
      </c>
      <c r="K5427" s="1">
        <v>0.66999999999999993</v>
      </c>
      <c r="L5427" s="2">
        <v>17.508707999999999</v>
      </c>
      <c r="M5427">
        <v>4</v>
      </c>
      <c r="N5427" s="1">
        <f>IF(data[[#This Row],[Conversions]]=0,0,data[[#This Row],[Spend, Dollars]]/data[[#This Row],[Conversions]])</f>
        <v>4.3771769999999997</v>
      </c>
      <c r="O5427" s="13">
        <f>data[[#This Row],[Conversions]]/data[[#This Row],[Clicks]]</f>
        <v>0.15306669115733726</v>
      </c>
      <c r="P5427" s="11">
        <v>54.88</v>
      </c>
      <c r="Q5427" s="11">
        <f>IF(data[[#This Row],[Spend, Dollars]]=0,0,data[[#This Row],[Total conversion value, Dollars]]/data[[#This Row],[Spend, Dollars]])</f>
        <v>3.1344403025054737</v>
      </c>
      <c r="R5427" s="2">
        <v>56.4</v>
      </c>
      <c r="S5427" s="2">
        <v>40.5</v>
      </c>
      <c r="T5427" s="2">
        <v>14</v>
      </c>
      <c r="U5427" s="2">
        <f t="shared" si="84"/>
        <v>110.9</v>
      </c>
    </row>
    <row r="5428" spans="1:21" x14ac:dyDescent="0.2">
      <c r="A5428" t="s">
        <v>24</v>
      </c>
      <c r="B5428" s="3">
        <v>45187</v>
      </c>
      <c r="C5428" s="10" t="str">
        <f>TEXT(data[[#This Row],[Date]],"mmmm")</f>
        <v>September</v>
      </c>
      <c r="D5428" t="s">
        <v>15</v>
      </c>
      <c r="E5428" t="s">
        <v>13</v>
      </c>
      <c r="F5428" t="s">
        <v>20</v>
      </c>
      <c r="G5428" t="s">
        <v>21</v>
      </c>
      <c r="H5428" s="11">
        <v>3240</v>
      </c>
      <c r="I5428" s="11">
        <v>30.456000000000007</v>
      </c>
      <c r="J5428" s="13">
        <f>data[[#This Row],[Clicks]]/data[[#This Row],[Impressions]]</f>
        <v>9.4000000000000021E-3</v>
      </c>
      <c r="K5428" s="1">
        <v>0.56999999999999995</v>
      </c>
      <c r="L5428" s="2">
        <v>17.359920000000002</v>
      </c>
      <c r="M5428">
        <v>2</v>
      </c>
      <c r="N5428" s="1">
        <f>IF(data[[#This Row],[Conversions]]=0,0,data[[#This Row],[Spend, Dollars]]/data[[#This Row],[Conversions]])</f>
        <v>8.6799600000000012</v>
      </c>
      <c r="O5428" s="13">
        <f>data[[#This Row],[Conversions]]/data[[#This Row],[Clicks]]</f>
        <v>6.566850538481743E-2</v>
      </c>
      <c r="P5428" s="11">
        <v>77.28</v>
      </c>
      <c r="Q5428" s="11">
        <f>IF(data[[#This Row],[Spend, Dollars]]=0,0,data[[#This Row],[Total conversion value, Dollars]]/data[[#This Row],[Spend, Dollars]])</f>
        <v>4.4516334176655183</v>
      </c>
      <c r="R5428" s="2">
        <v>31.2</v>
      </c>
      <c r="S5428" s="2">
        <v>13.5</v>
      </c>
      <c r="T5428" s="2">
        <v>14</v>
      </c>
      <c r="U5428" s="2">
        <f t="shared" si="84"/>
        <v>58.7</v>
      </c>
    </row>
    <row r="5429" spans="1:21" x14ac:dyDescent="0.2">
      <c r="A5429" t="s">
        <v>24</v>
      </c>
      <c r="B5429" s="3">
        <v>45188</v>
      </c>
      <c r="C5429" s="10" t="str">
        <f>TEXT(data[[#This Row],[Date]],"mmmm")</f>
        <v>September</v>
      </c>
      <c r="D5429" t="s">
        <v>15</v>
      </c>
      <c r="E5429" t="s">
        <v>13</v>
      </c>
      <c r="F5429" t="s">
        <v>20</v>
      </c>
      <c r="G5429" t="s">
        <v>21</v>
      </c>
      <c r="H5429" s="11">
        <v>3157</v>
      </c>
      <c r="I5429" s="11">
        <v>41.356700000000004</v>
      </c>
      <c r="J5429" s="13">
        <f>data[[#This Row],[Clicks]]/data[[#This Row],[Impressions]]</f>
        <v>1.3100000000000001E-2</v>
      </c>
      <c r="K5429" s="1">
        <v>1.3100000000000003</v>
      </c>
      <c r="L5429" s="2">
        <v>54.177277000000018</v>
      </c>
      <c r="M5429">
        <v>4</v>
      </c>
      <c r="N5429" s="1">
        <f>IF(data[[#This Row],[Conversions]]=0,0,data[[#This Row],[Spend, Dollars]]/data[[#This Row],[Conversions]])</f>
        <v>13.544319250000004</v>
      </c>
      <c r="O5429" s="13">
        <f>data[[#This Row],[Conversions]]/data[[#This Row],[Clicks]]</f>
        <v>9.671951582210378E-2</v>
      </c>
      <c r="P5429" s="11">
        <v>12</v>
      </c>
      <c r="Q5429" s="11">
        <f>IF(data[[#This Row],[Spend, Dollars]]=0,0,data[[#This Row],[Total conversion value, Dollars]]/data[[#This Row],[Spend, Dollars]])</f>
        <v>0.22149507440176433</v>
      </c>
      <c r="R5429" s="2">
        <v>75.599999999999994</v>
      </c>
      <c r="S5429" s="2">
        <v>18</v>
      </c>
      <c r="T5429" s="2">
        <v>10</v>
      </c>
      <c r="U5429" s="2">
        <f t="shared" si="84"/>
        <v>103.6</v>
      </c>
    </row>
    <row r="5430" spans="1:21" x14ac:dyDescent="0.2">
      <c r="A5430" t="s">
        <v>24</v>
      </c>
      <c r="B5430" s="3">
        <v>45189</v>
      </c>
      <c r="C5430" s="10" t="str">
        <f>TEXT(data[[#This Row],[Date]],"mmmm")</f>
        <v>September</v>
      </c>
      <c r="D5430" t="s">
        <v>15</v>
      </c>
      <c r="E5430" t="s">
        <v>13</v>
      </c>
      <c r="F5430" t="s">
        <v>20</v>
      </c>
      <c r="G5430" t="s">
        <v>21</v>
      </c>
      <c r="H5430" s="11">
        <v>2605</v>
      </c>
      <c r="I5430" s="11">
        <v>38.814500000000002</v>
      </c>
      <c r="J5430" s="13">
        <f>data[[#This Row],[Clicks]]/data[[#This Row],[Impressions]]</f>
        <v>1.4900000000000002E-2</v>
      </c>
      <c r="K5430" s="1">
        <v>1.23</v>
      </c>
      <c r="L5430" s="2">
        <v>47.741835000000002</v>
      </c>
      <c r="M5430">
        <v>3</v>
      </c>
      <c r="N5430" s="1">
        <f>IF(data[[#This Row],[Conversions]]=0,0,data[[#This Row],[Spend, Dollars]]/data[[#This Row],[Conversions]])</f>
        <v>15.913945</v>
      </c>
      <c r="O5430" s="13">
        <f>data[[#This Row],[Conversions]]/data[[#This Row],[Clicks]]</f>
        <v>7.7290703216581422E-2</v>
      </c>
      <c r="P5430" s="11">
        <v>104.16</v>
      </c>
      <c r="Q5430" s="11">
        <f>IF(data[[#This Row],[Spend, Dollars]]=0,0,data[[#This Row],[Total conversion value, Dollars]]/data[[#This Row],[Spend, Dollars]])</f>
        <v>2.1817343216908189</v>
      </c>
      <c r="R5430" s="2">
        <v>55.199999999999996</v>
      </c>
      <c r="S5430" s="2">
        <v>22.5</v>
      </c>
      <c r="T5430" s="2">
        <v>9</v>
      </c>
      <c r="U5430" s="2">
        <f t="shared" si="84"/>
        <v>86.699999999999989</v>
      </c>
    </row>
    <row r="5431" spans="1:21" x14ac:dyDescent="0.2">
      <c r="A5431" t="s">
        <v>24</v>
      </c>
      <c r="B5431" s="3">
        <v>45190</v>
      </c>
      <c r="C5431" s="10" t="str">
        <f>TEXT(data[[#This Row],[Date]],"mmmm")</f>
        <v>September</v>
      </c>
      <c r="D5431" t="s">
        <v>15</v>
      </c>
      <c r="E5431" t="s">
        <v>13</v>
      </c>
      <c r="F5431" t="s">
        <v>20</v>
      </c>
      <c r="G5431" t="s">
        <v>21</v>
      </c>
      <c r="H5431" s="11">
        <v>2790</v>
      </c>
      <c r="I5431" s="11">
        <v>30.411000000000008</v>
      </c>
      <c r="J5431" s="13">
        <f>data[[#This Row],[Clicks]]/data[[#This Row],[Impressions]]</f>
        <v>1.0900000000000003E-2</v>
      </c>
      <c r="K5431" s="1">
        <v>1.0600000000000003</v>
      </c>
      <c r="L5431" s="2">
        <v>32.235660000000017</v>
      </c>
      <c r="M5431">
        <v>5</v>
      </c>
      <c r="N5431" s="1">
        <f>IF(data[[#This Row],[Conversions]]=0,0,data[[#This Row],[Spend, Dollars]]/data[[#This Row],[Conversions]])</f>
        <v>6.4471320000000034</v>
      </c>
      <c r="O5431" s="13">
        <f>data[[#This Row],[Conversions]]/data[[#This Row],[Clicks]]</f>
        <v>0.16441419223307352</v>
      </c>
      <c r="P5431" s="11">
        <v>105.28</v>
      </c>
      <c r="Q5431" s="11">
        <f>IF(data[[#This Row],[Spend, Dollars]]=0,0,data[[#This Row],[Total conversion value, Dollars]]/data[[#This Row],[Spend, Dollars]])</f>
        <v>3.265948331754335</v>
      </c>
      <c r="R5431" s="2">
        <v>43.199999999999996</v>
      </c>
      <c r="S5431" s="2">
        <v>6</v>
      </c>
      <c r="T5431" s="2">
        <v>10</v>
      </c>
      <c r="U5431" s="2">
        <f t="shared" si="84"/>
        <v>59.199999999999996</v>
      </c>
    </row>
    <row r="5432" spans="1:21" x14ac:dyDescent="0.2">
      <c r="A5432" t="s">
        <v>24</v>
      </c>
      <c r="B5432" s="3">
        <v>45191</v>
      </c>
      <c r="C5432" s="10" t="str">
        <f>TEXT(data[[#This Row],[Date]],"mmmm")</f>
        <v>September</v>
      </c>
      <c r="D5432" t="s">
        <v>15</v>
      </c>
      <c r="E5432" t="s">
        <v>13</v>
      </c>
      <c r="F5432" t="s">
        <v>20</v>
      </c>
      <c r="G5432" t="s">
        <v>21</v>
      </c>
      <c r="H5432" s="11">
        <v>2914</v>
      </c>
      <c r="I5432" s="11">
        <v>33.511000000000003</v>
      </c>
      <c r="J5432" s="13">
        <f>data[[#This Row],[Clicks]]/data[[#This Row],[Impressions]]</f>
        <v>1.1500000000000002E-2</v>
      </c>
      <c r="K5432" s="1">
        <v>1.23</v>
      </c>
      <c r="L5432" s="2">
        <v>41.218530000000001</v>
      </c>
      <c r="M5432">
        <v>4</v>
      </c>
      <c r="N5432" s="1">
        <f>IF(data[[#This Row],[Conversions]]=0,0,data[[#This Row],[Spend, Dollars]]/data[[#This Row],[Conversions]])</f>
        <v>10.3046325</v>
      </c>
      <c r="O5432" s="13">
        <f>data[[#This Row],[Conversions]]/data[[#This Row],[Clicks]]</f>
        <v>0.11936379099400196</v>
      </c>
      <c r="P5432" s="11">
        <v>189.83999999999997</v>
      </c>
      <c r="Q5432" s="11">
        <f>IF(data[[#This Row],[Spend, Dollars]]=0,0,data[[#This Row],[Total conversion value, Dollars]]/data[[#This Row],[Spend, Dollars]])</f>
        <v>4.6056955451831971</v>
      </c>
      <c r="R5432" s="2">
        <v>76.8</v>
      </c>
      <c r="S5432" s="2">
        <v>27</v>
      </c>
      <c r="T5432" s="2">
        <v>7</v>
      </c>
      <c r="U5432" s="2">
        <f t="shared" si="84"/>
        <v>110.8</v>
      </c>
    </row>
    <row r="5433" spans="1:21" x14ac:dyDescent="0.2">
      <c r="A5433" t="s">
        <v>24</v>
      </c>
      <c r="B5433" s="3">
        <v>45192</v>
      </c>
      <c r="C5433" s="10" t="str">
        <f>TEXT(data[[#This Row],[Date]],"mmmm")</f>
        <v>September</v>
      </c>
      <c r="D5433" t="s">
        <v>15</v>
      </c>
      <c r="E5433" t="s">
        <v>13</v>
      </c>
      <c r="F5433" t="s">
        <v>20</v>
      </c>
      <c r="G5433" t="s">
        <v>21</v>
      </c>
      <c r="H5433" s="11">
        <v>3605</v>
      </c>
      <c r="I5433" s="11">
        <v>49.027999999999999</v>
      </c>
      <c r="J5433" s="13">
        <f>data[[#This Row],[Clicks]]/data[[#This Row],[Impressions]]</f>
        <v>1.3599999999999999E-2</v>
      </c>
      <c r="K5433" s="1">
        <v>0.48000000000000004</v>
      </c>
      <c r="L5433" s="2">
        <v>23.533440000000002</v>
      </c>
      <c r="M5433">
        <v>2</v>
      </c>
      <c r="N5433" s="1">
        <f>IF(data[[#This Row],[Conversions]]=0,0,data[[#This Row],[Spend, Dollars]]/data[[#This Row],[Conversions]])</f>
        <v>11.766720000000001</v>
      </c>
      <c r="O5433" s="13">
        <f>data[[#This Row],[Conversions]]/data[[#This Row],[Clicks]]</f>
        <v>4.0793016235620462E-2</v>
      </c>
      <c r="P5433" s="11">
        <v>55.44</v>
      </c>
      <c r="Q5433" s="11">
        <f>IF(data[[#This Row],[Spend, Dollars]]=0,0,data[[#This Row],[Total conversion value, Dollars]]/data[[#This Row],[Spend, Dollars]])</f>
        <v>2.3557966876070813</v>
      </c>
      <c r="R5433" s="2">
        <v>99.6</v>
      </c>
      <c r="S5433" s="2">
        <v>4.5</v>
      </c>
      <c r="T5433" s="2">
        <v>10</v>
      </c>
      <c r="U5433" s="2">
        <f t="shared" si="84"/>
        <v>114.1</v>
      </c>
    </row>
    <row r="5434" spans="1:21" x14ac:dyDescent="0.2">
      <c r="A5434" t="s">
        <v>24</v>
      </c>
      <c r="B5434" s="3">
        <v>45193</v>
      </c>
      <c r="C5434" s="10" t="str">
        <f>TEXT(data[[#This Row],[Date]],"mmmm")</f>
        <v>September</v>
      </c>
      <c r="D5434" t="s">
        <v>15</v>
      </c>
      <c r="E5434" t="s">
        <v>13</v>
      </c>
      <c r="F5434" t="s">
        <v>20</v>
      </c>
      <c r="G5434" t="s">
        <v>21</v>
      </c>
      <c r="H5434" s="11">
        <v>2454</v>
      </c>
      <c r="I5434" s="11">
        <v>30.184199999999997</v>
      </c>
      <c r="J5434" s="13">
        <f>data[[#This Row],[Clicks]]/data[[#This Row],[Impressions]]</f>
        <v>1.2299999999999998E-2</v>
      </c>
      <c r="K5434" s="1">
        <v>1.17</v>
      </c>
      <c r="L5434" s="2">
        <v>35.315513999999993</v>
      </c>
      <c r="M5434">
        <v>1</v>
      </c>
      <c r="N5434" s="1">
        <f>IF(data[[#This Row],[Conversions]]=0,0,data[[#This Row],[Spend, Dollars]]/data[[#This Row],[Conversions]])</f>
        <v>35.315513999999993</v>
      </c>
      <c r="O5434" s="13">
        <f>data[[#This Row],[Conversions]]/data[[#This Row],[Clicks]]</f>
        <v>3.3129915651234756E-2</v>
      </c>
      <c r="P5434" s="11">
        <v>41.44</v>
      </c>
      <c r="Q5434" s="11">
        <f>IF(data[[#This Row],[Spend, Dollars]]=0,0,data[[#This Row],[Total conversion value, Dollars]]/data[[#This Row],[Spend, Dollars]])</f>
        <v>1.1734219697326225</v>
      </c>
      <c r="R5434" s="2">
        <v>49.199999999999996</v>
      </c>
      <c r="S5434" s="2">
        <v>27</v>
      </c>
      <c r="T5434" s="2">
        <v>8</v>
      </c>
      <c r="U5434" s="2">
        <f t="shared" si="84"/>
        <v>84.199999999999989</v>
      </c>
    </row>
    <row r="5435" spans="1:21" x14ac:dyDescent="0.2">
      <c r="A5435" t="s">
        <v>24</v>
      </c>
      <c r="B5435" s="3">
        <v>45194</v>
      </c>
      <c r="C5435" s="10" t="str">
        <f>TEXT(data[[#This Row],[Date]],"mmmm")</f>
        <v>September</v>
      </c>
      <c r="D5435" t="s">
        <v>15</v>
      </c>
      <c r="E5435" t="s">
        <v>13</v>
      </c>
      <c r="F5435" t="s">
        <v>20</v>
      </c>
      <c r="G5435" t="s">
        <v>21</v>
      </c>
      <c r="H5435" s="11">
        <v>3472</v>
      </c>
      <c r="I5435" s="11">
        <v>58.676800000000007</v>
      </c>
      <c r="J5435" s="13">
        <f>data[[#This Row],[Clicks]]/data[[#This Row],[Impressions]]</f>
        <v>1.6900000000000002E-2</v>
      </c>
      <c r="K5435" s="1">
        <v>0.95000000000000007</v>
      </c>
      <c r="L5435" s="2">
        <v>55.742960000000011</v>
      </c>
      <c r="M5435">
        <v>1</v>
      </c>
      <c r="N5435" s="1">
        <f>IF(data[[#This Row],[Conversions]]=0,0,data[[#This Row],[Spend, Dollars]]/data[[#This Row],[Conversions]])</f>
        <v>55.742960000000011</v>
      </c>
      <c r="O5435" s="13">
        <f>data[[#This Row],[Conversions]]/data[[#This Row],[Clicks]]</f>
        <v>1.7042510839036892E-2</v>
      </c>
      <c r="P5435" s="11">
        <v>0</v>
      </c>
      <c r="Q5435" s="11">
        <f>IF(data[[#This Row],[Spend, Dollars]]=0,0,data[[#This Row],[Total conversion value, Dollars]]/data[[#This Row],[Spend, Dollars]])</f>
        <v>0</v>
      </c>
      <c r="R5435" s="2">
        <v>50.4</v>
      </c>
      <c r="S5435" s="2">
        <v>28.5</v>
      </c>
      <c r="T5435" s="2">
        <v>12</v>
      </c>
      <c r="U5435" s="2">
        <f t="shared" si="84"/>
        <v>90.9</v>
      </c>
    </row>
    <row r="5436" spans="1:21" x14ac:dyDescent="0.2">
      <c r="A5436" t="s">
        <v>24</v>
      </c>
      <c r="B5436" s="3">
        <v>45195</v>
      </c>
      <c r="C5436" s="10" t="str">
        <f>TEXT(data[[#This Row],[Date]],"mmmm")</f>
        <v>September</v>
      </c>
      <c r="D5436" t="s">
        <v>15</v>
      </c>
      <c r="E5436" t="s">
        <v>13</v>
      </c>
      <c r="F5436" t="s">
        <v>20</v>
      </c>
      <c r="G5436" t="s">
        <v>21</v>
      </c>
      <c r="H5436" s="11">
        <v>2945</v>
      </c>
      <c r="I5436" s="11">
        <v>52.715499999999999</v>
      </c>
      <c r="J5436" s="13">
        <f>data[[#This Row],[Clicks]]/data[[#This Row],[Impressions]]</f>
        <v>1.7899999999999999E-2</v>
      </c>
      <c r="K5436" s="1">
        <v>0.84</v>
      </c>
      <c r="L5436" s="2">
        <v>44.281019999999998</v>
      </c>
      <c r="M5436">
        <v>3</v>
      </c>
      <c r="N5436" s="1">
        <f>IF(data[[#This Row],[Conversions]]=0,0,data[[#This Row],[Spend, Dollars]]/data[[#This Row],[Conversions]])</f>
        <v>14.760339999999999</v>
      </c>
      <c r="O5436" s="13">
        <f>data[[#This Row],[Conversions]]/data[[#This Row],[Clicks]]</f>
        <v>5.6909258187819521E-2</v>
      </c>
      <c r="P5436" s="11">
        <v>11.200000000000001</v>
      </c>
      <c r="Q5436" s="11">
        <f>IF(data[[#This Row],[Spend, Dollars]]=0,0,data[[#This Row],[Total conversion value, Dollars]]/data[[#This Row],[Spend, Dollars]])</f>
        <v>0.25293003639030903</v>
      </c>
      <c r="R5436" s="2">
        <v>58.8</v>
      </c>
      <c r="S5436" s="2">
        <v>1.5</v>
      </c>
      <c r="T5436" s="2">
        <v>2</v>
      </c>
      <c r="U5436" s="2">
        <f t="shared" si="84"/>
        <v>62.3</v>
      </c>
    </row>
    <row r="5437" spans="1:21" x14ac:dyDescent="0.2">
      <c r="A5437" t="s">
        <v>24</v>
      </c>
      <c r="B5437" s="3">
        <v>45196</v>
      </c>
      <c r="C5437" s="10" t="str">
        <f>TEXT(data[[#This Row],[Date]],"mmmm")</f>
        <v>September</v>
      </c>
      <c r="D5437" t="s">
        <v>15</v>
      </c>
      <c r="E5437" t="s">
        <v>13</v>
      </c>
      <c r="F5437" t="s">
        <v>20</v>
      </c>
      <c r="G5437" t="s">
        <v>21</v>
      </c>
      <c r="H5437" s="11">
        <v>2526</v>
      </c>
      <c r="I5437" s="11">
        <v>38.395199999999996</v>
      </c>
      <c r="J5437" s="13">
        <f>data[[#This Row],[Clicks]]/data[[#This Row],[Impressions]]</f>
        <v>1.5199999999999998E-2</v>
      </c>
      <c r="K5437" s="1">
        <v>0.66</v>
      </c>
      <c r="L5437" s="2">
        <v>25.340831999999999</v>
      </c>
      <c r="M5437">
        <v>0</v>
      </c>
      <c r="N5437" s="1">
        <f>IF(data[[#This Row],[Conversions]]=0,0,data[[#This Row],[Spend, Dollars]]/data[[#This Row],[Conversions]])</f>
        <v>0</v>
      </c>
      <c r="O5437" s="13">
        <f>data[[#This Row],[Conversions]]/data[[#This Row],[Clicks]]</f>
        <v>0</v>
      </c>
      <c r="P5437" s="11">
        <v>36.800000000000004</v>
      </c>
      <c r="Q5437" s="11">
        <f>IF(data[[#This Row],[Spend, Dollars]]=0,0,data[[#This Row],[Total conversion value, Dollars]]/data[[#This Row],[Spend, Dollars]])</f>
        <v>1.4522017272361067</v>
      </c>
      <c r="R5437" s="2">
        <v>25.2</v>
      </c>
      <c r="S5437" s="2">
        <v>12</v>
      </c>
      <c r="T5437" s="2">
        <v>12</v>
      </c>
      <c r="U5437" s="2">
        <f t="shared" si="84"/>
        <v>49.2</v>
      </c>
    </row>
    <row r="5438" spans="1:21" x14ac:dyDescent="0.2">
      <c r="A5438" t="s">
        <v>24</v>
      </c>
      <c r="B5438" s="3">
        <v>45197</v>
      </c>
      <c r="C5438" s="10" t="str">
        <f>TEXT(data[[#This Row],[Date]],"mmmm")</f>
        <v>September</v>
      </c>
      <c r="D5438" t="s">
        <v>15</v>
      </c>
      <c r="E5438" t="s">
        <v>13</v>
      </c>
      <c r="F5438" t="s">
        <v>20</v>
      </c>
      <c r="G5438" t="s">
        <v>21</v>
      </c>
      <c r="H5438" s="11">
        <v>2363</v>
      </c>
      <c r="I5438" s="11">
        <v>30.955300000000001</v>
      </c>
      <c r="J5438" s="13">
        <f>data[[#This Row],[Clicks]]/data[[#This Row],[Impressions]]</f>
        <v>1.3100000000000001E-2</v>
      </c>
      <c r="K5438" s="1">
        <v>0.94000000000000006</v>
      </c>
      <c r="L5438" s="2">
        <v>29.097982000000002</v>
      </c>
      <c r="M5438">
        <v>1</v>
      </c>
      <c r="N5438" s="1">
        <f>IF(data[[#This Row],[Conversions]]=0,0,data[[#This Row],[Spend, Dollars]]/data[[#This Row],[Conversions]])</f>
        <v>29.097982000000002</v>
      </c>
      <c r="O5438" s="13">
        <f>data[[#This Row],[Conversions]]/data[[#This Row],[Clicks]]</f>
        <v>3.2304645731102588E-2</v>
      </c>
      <c r="P5438" s="11">
        <v>39.200000000000003</v>
      </c>
      <c r="Q5438" s="11">
        <f>IF(data[[#This Row],[Spend, Dollars]]=0,0,data[[#This Row],[Total conversion value, Dollars]]/data[[#This Row],[Spend, Dollars]])</f>
        <v>1.3471724602757675</v>
      </c>
      <c r="R5438" s="2">
        <v>74.399999999999991</v>
      </c>
      <c r="S5438" s="2">
        <v>21</v>
      </c>
      <c r="T5438" s="2">
        <v>14</v>
      </c>
      <c r="U5438" s="2">
        <f t="shared" si="84"/>
        <v>109.39999999999999</v>
      </c>
    </row>
    <row r="5439" spans="1:21" x14ac:dyDescent="0.2">
      <c r="A5439" t="s">
        <v>24</v>
      </c>
      <c r="B5439" s="3">
        <v>45198</v>
      </c>
      <c r="C5439" s="10" t="str">
        <f>TEXT(data[[#This Row],[Date]],"mmmm")</f>
        <v>September</v>
      </c>
      <c r="D5439" t="s">
        <v>15</v>
      </c>
      <c r="E5439" t="s">
        <v>13</v>
      </c>
      <c r="F5439" t="s">
        <v>20</v>
      </c>
      <c r="G5439" t="s">
        <v>21</v>
      </c>
      <c r="H5439" s="11">
        <v>2512</v>
      </c>
      <c r="I5439" s="11">
        <v>39.187200000000004</v>
      </c>
      <c r="J5439" s="13">
        <f>data[[#This Row],[Clicks]]/data[[#This Row],[Impressions]]</f>
        <v>1.5600000000000001E-2</v>
      </c>
      <c r="K5439" s="1">
        <v>0.3</v>
      </c>
      <c r="L5439" s="2">
        <v>11.756160000000001</v>
      </c>
      <c r="M5439">
        <v>1</v>
      </c>
      <c r="N5439" s="1">
        <f>IF(data[[#This Row],[Conversions]]=0,0,data[[#This Row],[Spend, Dollars]]/data[[#This Row],[Conversions]])</f>
        <v>11.756160000000001</v>
      </c>
      <c r="O5439" s="13">
        <f>data[[#This Row],[Conversions]]/data[[#This Row],[Clicks]]</f>
        <v>2.5518536665033478E-2</v>
      </c>
      <c r="P5439" s="11">
        <v>184.79999999999998</v>
      </c>
      <c r="Q5439" s="11">
        <f>IF(data[[#This Row],[Spend, Dollars]]=0,0,data[[#This Row],[Total conversion value, Dollars]]/data[[#This Row],[Spend, Dollars]])</f>
        <v>15.719418585660621</v>
      </c>
      <c r="R5439" s="2">
        <v>84</v>
      </c>
      <c r="S5439" s="2">
        <v>18</v>
      </c>
      <c r="T5439" s="2">
        <v>10</v>
      </c>
      <c r="U5439" s="2">
        <f t="shared" si="84"/>
        <v>112</v>
      </c>
    </row>
    <row r="5440" spans="1:21" x14ac:dyDescent="0.2">
      <c r="A5440" t="s">
        <v>24</v>
      </c>
      <c r="B5440" s="3">
        <v>45199</v>
      </c>
      <c r="C5440" s="10" t="str">
        <f>TEXT(data[[#This Row],[Date]],"mmmm")</f>
        <v>September</v>
      </c>
      <c r="D5440" t="s">
        <v>15</v>
      </c>
      <c r="E5440" t="s">
        <v>13</v>
      </c>
      <c r="F5440" t="s">
        <v>20</v>
      </c>
      <c r="G5440" t="s">
        <v>21</v>
      </c>
      <c r="H5440" s="11">
        <v>2866</v>
      </c>
      <c r="I5440" s="11">
        <v>42.703400000000002</v>
      </c>
      <c r="J5440" s="13">
        <f>data[[#This Row],[Clicks]]/data[[#This Row],[Impressions]]</f>
        <v>1.49E-2</v>
      </c>
      <c r="K5440" s="1">
        <v>0.41</v>
      </c>
      <c r="L5440" s="2">
        <v>17.508393999999999</v>
      </c>
      <c r="M5440">
        <v>3</v>
      </c>
      <c r="N5440" s="1">
        <f>IF(data[[#This Row],[Conversions]]=0,0,data[[#This Row],[Spend, Dollars]]/data[[#This Row],[Conversions]])</f>
        <v>5.8361313333333333</v>
      </c>
      <c r="O5440" s="13">
        <f>data[[#This Row],[Conversions]]/data[[#This Row],[Clicks]]</f>
        <v>7.0252017403766437E-2</v>
      </c>
      <c r="P5440" s="11">
        <v>104.16</v>
      </c>
      <c r="Q5440" s="11">
        <f>IF(data[[#This Row],[Spend, Dollars]]=0,0,data[[#This Row],[Total conversion value, Dollars]]/data[[#This Row],[Spend, Dollars]])</f>
        <v>5.9491464494116366</v>
      </c>
      <c r="R5440" s="2">
        <v>51.6</v>
      </c>
      <c r="S5440" s="2">
        <v>0</v>
      </c>
      <c r="T5440" s="2">
        <v>6</v>
      </c>
      <c r="U5440" s="2">
        <f t="shared" si="84"/>
        <v>57.6</v>
      </c>
    </row>
    <row r="5441" spans="1:21" x14ac:dyDescent="0.2">
      <c r="A5441" t="s">
        <v>24</v>
      </c>
      <c r="B5441" s="3">
        <v>45200</v>
      </c>
      <c r="C5441" s="10" t="str">
        <f>TEXT(data[[#This Row],[Date]],"mmmm")</f>
        <v>October</v>
      </c>
      <c r="D5441" t="s">
        <v>15</v>
      </c>
      <c r="E5441" t="s">
        <v>13</v>
      </c>
      <c r="F5441" t="s">
        <v>20</v>
      </c>
      <c r="G5441" t="s">
        <v>21</v>
      </c>
      <c r="H5441" s="11">
        <v>3440</v>
      </c>
      <c r="I5441" s="11">
        <v>37.496000000000002</v>
      </c>
      <c r="J5441" s="13">
        <f>data[[#This Row],[Clicks]]/data[[#This Row],[Impressions]]</f>
        <v>1.09E-2</v>
      </c>
      <c r="K5441" s="1">
        <v>0.39</v>
      </c>
      <c r="L5441" s="2">
        <v>14.623440000000002</v>
      </c>
      <c r="M5441">
        <v>5</v>
      </c>
      <c r="N5441" s="1">
        <f>IF(data[[#This Row],[Conversions]]=0,0,data[[#This Row],[Spend, Dollars]]/data[[#This Row],[Conversions]])</f>
        <v>2.9246880000000006</v>
      </c>
      <c r="O5441" s="13">
        <f>data[[#This Row],[Conversions]]/data[[#This Row],[Clicks]]</f>
        <v>0.13334755707275442</v>
      </c>
      <c r="P5441" s="11">
        <v>94.64</v>
      </c>
      <c r="Q5441" s="11">
        <f>IF(data[[#This Row],[Spend, Dollars]]=0,0,data[[#This Row],[Total conversion value, Dollars]]/data[[#This Row],[Spend, Dollars]])</f>
        <v>6.4718014365976808</v>
      </c>
      <c r="R5441" s="2">
        <v>12</v>
      </c>
      <c r="S5441" s="2">
        <v>36</v>
      </c>
      <c r="T5441" s="2">
        <v>6</v>
      </c>
      <c r="U5441" s="2">
        <f t="shared" si="84"/>
        <v>54</v>
      </c>
    </row>
    <row r="5442" spans="1:21" x14ac:dyDescent="0.2">
      <c r="A5442" t="s">
        <v>24</v>
      </c>
      <c r="B5442" s="3">
        <v>45201</v>
      </c>
      <c r="C5442" s="10" t="str">
        <f>TEXT(data[[#This Row],[Date]],"mmmm")</f>
        <v>October</v>
      </c>
      <c r="D5442" t="s">
        <v>15</v>
      </c>
      <c r="E5442" t="s">
        <v>13</v>
      </c>
      <c r="F5442" t="s">
        <v>20</v>
      </c>
      <c r="G5442" t="s">
        <v>21</v>
      </c>
      <c r="H5442" s="11">
        <v>2024</v>
      </c>
      <c r="I5442" s="11">
        <v>30.967199999999995</v>
      </c>
      <c r="J5442" s="13">
        <f>data[[#This Row],[Clicks]]/data[[#This Row],[Impressions]]</f>
        <v>1.5299999999999998E-2</v>
      </c>
      <c r="K5442" s="1">
        <v>0.55000000000000004</v>
      </c>
      <c r="L5442" s="2">
        <v>17.031959999999998</v>
      </c>
      <c r="M5442">
        <v>2</v>
      </c>
      <c r="N5442" s="1">
        <f>IF(data[[#This Row],[Conversions]]=0,0,data[[#This Row],[Spend, Dollars]]/data[[#This Row],[Conversions]])</f>
        <v>8.515979999999999</v>
      </c>
      <c r="O5442" s="13">
        <f>data[[#This Row],[Conversions]]/data[[#This Row],[Clicks]]</f>
        <v>6.4584463561445676E-2</v>
      </c>
      <c r="P5442" s="11">
        <v>95.76</v>
      </c>
      <c r="Q5442" s="11">
        <f>IF(data[[#This Row],[Spend, Dollars]]=0,0,data[[#This Row],[Total conversion value, Dollars]]/data[[#This Row],[Spend, Dollars]])</f>
        <v>5.6223711187673064</v>
      </c>
      <c r="R5442" s="2">
        <v>76.8</v>
      </c>
      <c r="S5442" s="2">
        <v>21</v>
      </c>
      <c r="T5442" s="2">
        <v>8</v>
      </c>
      <c r="U5442" s="2">
        <f t="shared" si="84"/>
        <v>105.8</v>
      </c>
    </row>
    <row r="5443" spans="1:21" x14ac:dyDescent="0.2">
      <c r="A5443" t="s">
        <v>24</v>
      </c>
      <c r="B5443" s="3">
        <v>45202</v>
      </c>
      <c r="C5443" s="10" t="str">
        <f>TEXT(data[[#This Row],[Date]],"mmmm")</f>
        <v>October</v>
      </c>
      <c r="D5443" t="s">
        <v>15</v>
      </c>
      <c r="E5443" t="s">
        <v>13</v>
      </c>
      <c r="F5443" t="s">
        <v>20</v>
      </c>
      <c r="G5443" t="s">
        <v>21</v>
      </c>
      <c r="H5443" s="11">
        <v>3561</v>
      </c>
      <c r="I5443" s="11">
        <v>40.2393</v>
      </c>
      <c r="J5443" s="13">
        <f>data[[#This Row],[Clicks]]/data[[#This Row],[Impressions]]</f>
        <v>1.1299999999999999E-2</v>
      </c>
      <c r="K5443" s="1">
        <v>0.94000000000000006</v>
      </c>
      <c r="L5443" s="2">
        <v>37.824942</v>
      </c>
      <c r="M5443">
        <v>1</v>
      </c>
      <c r="N5443" s="1">
        <f>IF(data[[#This Row],[Conversions]]=0,0,data[[#This Row],[Spend, Dollars]]/data[[#This Row],[Conversions]])</f>
        <v>37.824942</v>
      </c>
      <c r="O5443" s="13">
        <f>data[[#This Row],[Conversions]]/data[[#This Row],[Clicks]]</f>
        <v>2.4851326936601779E-2</v>
      </c>
      <c r="P5443" s="11">
        <v>57.120000000000005</v>
      </c>
      <c r="Q5443" s="11">
        <f>IF(data[[#This Row],[Spend, Dollars]]=0,0,data[[#This Row],[Total conversion value, Dollars]]/data[[#This Row],[Spend, Dollars]])</f>
        <v>1.51011467512627</v>
      </c>
      <c r="R5443" s="2">
        <v>76.8</v>
      </c>
      <c r="S5443" s="2">
        <v>37.5</v>
      </c>
      <c r="T5443" s="2">
        <v>16</v>
      </c>
      <c r="U5443" s="2">
        <f t="shared" ref="U5443:U5506" si="85">SUM(R5443:T5443)</f>
        <v>130.30000000000001</v>
      </c>
    </row>
    <row r="5444" spans="1:21" x14ac:dyDescent="0.2">
      <c r="A5444" t="s">
        <v>24</v>
      </c>
      <c r="B5444" s="3">
        <v>45203</v>
      </c>
      <c r="C5444" s="10" t="str">
        <f>TEXT(data[[#This Row],[Date]],"mmmm")</f>
        <v>October</v>
      </c>
      <c r="D5444" t="s">
        <v>15</v>
      </c>
      <c r="E5444" t="s">
        <v>13</v>
      </c>
      <c r="F5444" t="s">
        <v>20</v>
      </c>
      <c r="G5444" t="s">
        <v>21</v>
      </c>
      <c r="H5444" s="11">
        <v>2908</v>
      </c>
      <c r="I5444" s="11">
        <v>38.385599999999997</v>
      </c>
      <c r="J5444" s="13">
        <f>data[[#This Row],[Clicks]]/data[[#This Row],[Impressions]]</f>
        <v>1.3199999999999998E-2</v>
      </c>
      <c r="K5444" s="1">
        <v>0.42999999999999994</v>
      </c>
      <c r="L5444" s="2">
        <v>16.505807999999995</v>
      </c>
      <c r="M5444">
        <v>1</v>
      </c>
      <c r="N5444" s="1">
        <f>IF(data[[#This Row],[Conversions]]=0,0,data[[#This Row],[Spend, Dollars]]/data[[#This Row],[Conversions]])</f>
        <v>16.505807999999995</v>
      </c>
      <c r="O5444" s="13">
        <f>data[[#This Row],[Conversions]]/data[[#This Row],[Clicks]]</f>
        <v>2.6051435955149849E-2</v>
      </c>
      <c r="P5444" s="11">
        <v>17.600000000000001</v>
      </c>
      <c r="Q5444" s="11">
        <f>IF(data[[#This Row],[Spend, Dollars]]=0,0,data[[#This Row],[Total conversion value, Dollars]]/data[[#This Row],[Spend, Dollars]])</f>
        <v>1.0662913321177616</v>
      </c>
      <c r="R5444" s="2">
        <v>44.4</v>
      </c>
      <c r="S5444" s="2">
        <v>9</v>
      </c>
      <c r="T5444" s="2">
        <v>7</v>
      </c>
      <c r="U5444" s="2">
        <f t="shared" si="85"/>
        <v>60.4</v>
      </c>
    </row>
    <row r="5445" spans="1:21" x14ac:dyDescent="0.2">
      <c r="A5445" t="s">
        <v>24</v>
      </c>
      <c r="B5445" s="3">
        <v>45204</v>
      </c>
      <c r="C5445" s="10" t="str">
        <f>TEXT(data[[#This Row],[Date]],"mmmm")</f>
        <v>October</v>
      </c>
      <c r="D5445" t="s">
        <v>15</v>
      </c>
      <c r="E5445" t="s">
        <v>13</v>
      </c>
      <c r="F5445" t="s">
        <v>20</v>
      </c>
      <c r="G5445" t="s">
        <v>21</v>
      </c>
      <c r="H5445" s="11">
        <v>3581</v>
      </c>
      <c r="I5445" s="11">
        <v>44.762500000000003</v>
      </c>
      <c r="J5445" s="13">
        <f>data[[#This Row],[Clicks]]/data[[#This Row],[Impressions]]</f>
        <v>1.2500000000000001E-2</v>
      </c>
      <c r="K5445" s="1">
        <v>1.04</v>
      </c>
      <c r="L5445" s="2">
        <v>46.553000000000004</v>
      </c>
      <c r="M5445">
        <v>1</v>
      </c>
      <c r="N5445" s="1">
        <f>IF(data[[#This Row],[Conversions]]=0,0,data[[#This Row],[Spend, Dollars]]/data[[#This Row],[Conversions]])</f>
        <v>46.553000000000004</v>
      </c>
      <c r="O5445" s="13">
        <f>data[[#This Row],[Conversions]]/data[[#This Row],[Clicks]]</f>
        <v>2.2340128455738618E-2</v>
      </c>
      <c r="P5445" s="11">
        <v>41.6</v>
      </c>
      <c r="Q5445" s="11">
        <f>IF(data[[#This Row],[Spend, Dollars]]=0,0,data[[#This Row],[Total conversion value, Dollars]]/data[[#This Row],[Spend, Dollars]])</f>
        <v>0.89360513822954479</v>
      </c>
      <c r="R5445" s="2">
        <v>38.4</v>
      </c>
      <c r="S5445" s="2">
        <v>1.5</v>
      </c>
      <c r="T5445" s="2">
        <v>14</v>
      </c>
      <c r="U5445" s="2">
        <f t="shared" si="85"/>
        <v>53.9</v>
      </c>
    </row>
    <row r="5446" spans="1:21" x14ac:dyDescent="0.2">
      <c r="A5446" t="s">
        <v>24</v>
      </c>
      <c r="B5446" s="3">
        <v>45205</v>
      </c>
      <c r="C5446" s="10" t="str">
        <f>TEXT(data[[#This Row],[Date]],"mmmm")</f>
        <v>October</v>
      </c>
      <c r="D5446" t="s">
        <v>15</v>
      </c>
      <c r="E5446" t="s">
        <v>13</v>
      </c>
      <c r="F5446" t="s">
        <v>20</v>
      </c>
      <c r="G5446" t="s">
        <v>21</v>
      </c>
      <c r="H5446" s="11">
        <v>3566</v>
      </c>
      <c r="I5446" s="11">
        <v>50.280599999999993</v>
      </c>
      <c r="J5446" s="13">
        <f>data[[#This Row],[Clicks]]/data[[#This Row],[Impressions]]</f>
        <v>1.4099999999999998E-2</v>
      </c>
      <c r="K5446" s="1">
        <v>0.59</v>
      </c>
      <c r="L5446" s="2">
        <v>29.665553999999993</v>
      </c>
      <c r="M5446">
        <v>4</v>
      </c>
      <c r="N5446" s="1">
        <f>IF(data[[#This Row],[Conversions]]=0,0,data[[#This Row],[Spend, Dollars]]/data[[#This Row],[Conversions]])</f>
        <v>7.4163884999999983</v>
      </c>
      <c r="O5446" s="13">
        <f>data[[#This Row],[Conversions]]/data[[#This Row],[Clicks]]</f>
        <v>7.9553545502639197E-2</v>
      </c>
      <c r="P5446" s="11">
        <v>73.92</v>
      </c>
      <c r="Q5446" s="11">
        <f>IF(data[[#This Row],[Spend, Dollars]]=0,0,data[[#This Row],[Total conversion value, Dollars]]/data[[#This Row],[Spend, Dollars]])</f>
        <v>2.4917788489640214</v>
      </c>
      <c r="R5446" s="2">
        <v>48</v>
      </c>
      <c r="S5446" s="2">
        <v>22.5</v>
      </c>
      <c r="T5446" s="2">
        <v>6</v>
      </c>
      <c r="U5446" s="2">
        <f t="shared" si="85"/>
        <v>76.5</v>
      </c>
    </row>
    <row r="5447" spans="1:21" x14ac:dyDescent="0.2">
      <c r="A5447" t="s">
        <v>24</v>
      </c>
      <c r="B5447" s="3">
        <v>45206</v>
      </c>
      <c r="C5447" s="10" t="str">
        <f>TEXT(data[[#This Row],[Date]],"mmmm")</f>
        <v>October</v>
      </c>
      <c r="D5447" t="s">
        <v>15</v>
      </c>
      <c r="E5447" t="s">
        <v>13</v>
      </c>
      <c r="F5447" t="s">
        <v>20</v>
      </c>
      <c r="G5447" t="s">
        <v>21</v>
      </c>
      <c r="H5447" s="11">
        <v>2642</v>
      </c>
      <c r="I5447" s="11">
        <v>44.385600000000004</v>
      </c>
      <c r="J5447" s="13">
        <f>data[[#This Row],[Clicks]]/data[[#This Row],[Impressions]]</f>
        <v>1.6800000000000002E-2</v>
      </c>
      <c r="K5447" s="1">
        <v>0.95000000000000007</v>
      </c>
      <c r="L5447" s="2">
        <v>42.166320000000006</v>
      </c>
      <c r="M5447">
        <v>6</v>
      </c>
      <c r="N5447" s="1">
        <f>IF(data[[#This Row],[Conversions]]=0,0,data[[#This Row],[Spend, Dollars]]/data[[#This Row],[Conversions]])</f>
        <v>7.0277200000000013</v>
      </c>
      <c r="O5447" s="13">
        <f>data[[#This Row],[Conversions]]/data[[#This Row],[Clicks]]</f>
        <v>0.13517897696550232</v>
      </c>
      <c r="P5447" s="11">
        <v>80.64</v>
      </c>
      <c r="Q5447" s="11">
        <f>IF(data[[#This Row],[Spend, Dollars]]=0,0,data[[#This Row],[Total conversion value, Dollars]]/data[[#This Row],[Spend, Dollars]])</f>
        <v>1.9124267899119485</v>
      </c>
      <c r="R5447" s="2">
        <v>37.199999999999996</v>
      </c>
      <c r="S5447" s="2">
        <v>39</v>
      </c>
      <c r="T5447" s="2">
        <v>13</v>
      </c>
      <c r="U5447" s="2">
        <f t="shared" si="85"/>
        <v>89.199999999999989</v>
      </c>
    </row>
    <row r="5448" spans="1:21" x14ac:dyDescent="0.2">
      <c r="A5448" t="s">
        <v>24</v>
      </c>
      <c r="B5448" s="3">
        <v>45207</v>
      </c>
      <c r="C5448" s="10" t="str">
        <f>TEXT(data[[#This Row],[Date]],"mmmm")</f>
        <v>October</v>
      </c>
      <c r="D5448" t="s">
        <v>15</v>
      </c>
      <c r="E5448" t="s">
        <v>13</v>
      </c>
      <c r="F5448" t="s">
        <v>20</v>
      </c>
      <c r="G5448" t="s">
        <v>21</v>
      </c>
      <c r="H5448" s="11">
        <v>2208</v>
      </c>
      <c r="I5448" s="11">
        <v>29.366399999999999</v>
      </c>
      <c r="J5448" s="13">
        <f>data[[#This Row],[Clicks]]/data[[#This Row],[Impressions]]</f>
        <v>1.3299999999999999E-2</v>
      </c>
      <c r="K5448" s="1">
        <v>1.49</v>
      </c>
      <c r="L5448" s="2">
        <v>43.755935999999998</v>
      </c>
      <c r="M5448">
        <v>4</v>
      </c>
      <c r="N5448" s="1">
        <f>IF(data[[#This Row],[Conversions]]=0,0,data[[#This Row],[Spend, Dollars]]/data[[#This Row],[Conversions]])</f>
        <v>10.938984</v>
      </c>
      <c r="O5448" s="13">
        <f>data[[#This Row],[Conversions]]/data[[#This Row],[Clicks]]</f>
        <v>0.13621009044350005</v>
      </c>
      <c r="P5448" s="11">
        <v>20.8</v>
      </c>
      <c r="Q5448" s="11">
        <f>IF(data[[#This Row],[Spend, Dollars]]=0,0,data[[#This Row],[Total conversion value, Dollars]]/data[[#This Row],[Spend, Dollars]])</f>
        <v>0.47536407403100694</v>
      </c>
      <c r="R5448" s="2">
        <v>42</v>
      </c>
      <c r="S5448" s="2">
        <v>25.5</v>
      </c>
      <c r="T5448" s="2">
        <v>7</v>
      </c>
      <c r="U5448" s="2">
        <f t="shared" si="85"/>
        <v>74.5</v>
      </c>
    </row>
    <row r="5449" spans="1:21" x14ac:dyDescent="0.2">
      <c r="A5449" t="s">
        <v>24</v>
      </c>
      <c r="B5449" s="3">
        <v>45208</v>
      </c>
      <c r="C5449" s="10" t="str">
        <f>TEXT(data[[#This Row],[Date]],"mmmm")</f>
        <v>October</v>
      </c>
      <c r="D5449" t="s">
        <v>15</v>
      </c>
      <c r="E5449" t="s">
        <v>13</v>
      </c>
      <c r="F5449" t="s">
        <v>20</v>
      </c>
      <c r="G5449" t="s">
        <v>21</v>
      </c>
      <c r="H5449" s="11">
        <v>2634</v>
      </c>
      <c r="I5449" s="11">
        <v>39.51</v>
      </c>
      <c r="J5449" s="13">
        <f>data[[#This Row],[Clicks]]/data[[#This Row],[Impressions]]</f>
        <v>1.4999999999999999E-2</v>
      </c>
      <c r="K5449" s="1">
        <v>1</v>
      </c>
      <c r="L5449" s="2">
        <v>39.51</v>
      </c>
      <c r="M5449">
        <v>5</v>
      </c>
      <c r="N5449" s="1">
        <f>IF(data[[#This Row],[Conversions]]=0,0,data[[#This Row],[Spend, Dollars]]/data[[#This Row],[Conversions]])</f>
        <v>7.9019999999999992</v>
      </c>
      <c r="O5449" s="13">
        <f>data[[#This Row],[Conversions]]/data[[#This Row],[Clicks]]</f>
        <v>0.12655024044545685</v>
      </c>
      <c r="P5449" s="11">
        <v>39.199999999999996</v>
      </c>
      <c r="Q5449" s="11">
        <f>IF(data[[#This Row],[Spend, Dollars]]=0,0,data[[#This Row],[Total conversion value, Dollars]]/data[[#This Row],[Spend, Dollars]])</f>
        <v>0.99215388509238167</v>
      </c>
      <c r="R5449" s="2">
        <v>32.4</v>
      </c>
      <c r="S5449" s="2">
        <v>0</v>
      </c>
      <c r="T5449" s="2">
        <v>7</v>
      </c>
      <c r="U5449" s="2">
        <f t="shared" si="85"/>
        <v>39.4</v>
      </c>
    </row>
    <row r="5450" spans="1:21" x14ac:dyDescent="0.2">
      <c r="A5450" t="s">
        <v>24</v>
      </c>
      <c r="B5450" s="3">
        <v>45209</v>
      </c>
      <c r="C5450" s="10" t="str">
        <f>TEXT(data[[#This Row],[Date]],"mmmm")</f>
        <v>October</v>
      </c>
      <c r="D5450" t="s">
        <v>15</v>
      </c>
      <c r="E5450" t="s">
        <v>13</v>
      </c>
      <c r="F5450" t="s">
        <v>20</v>
      </c>
      <c r="G5450" t="s">
        <v>21</v>
      </c>
      <c r="H5450" s="11">
        <v>3183</v>
      </c>
      <c r="I5450" s="11">
        <v>42.3339</v>
      </c>
      <c r="J5450" s="13">
        <f>data[[#This Row],[Clicks]]/data[[#This Row],[Impressions]]</f>
        <v>1.3299999999999999E-2</v>
      </c>
      <c r="K5450" s="1">
        <v>0.83999999999999986</v>
      </c>
      <c r="L5450" s="2">
        <v>35.560475999999994</v>
      </c>
      <c r="M5450">
        <v>5</v>
      </c>
      <c r="N5450" s="1">
        <f>IF(data[[#This Row],[Conversions]]=0,0,data[[#This Row],[Spend, Dollars]]/data[[#This Row],[Conversions]])</f>
        <v>7.1120951999999988</v>
      </c>
      <c r="O5450" s="13">
        <f>data[[#This Row],[Conversions]]/data[[#This Row],[Clicks]]</f>
        <v>0.11810865523847319</v>
      </c>
      <c r="P5450" s="11">
        <v>55.44</v>
      </c>
      <c r="Q5450" s="11">
        <f>IF(data[[#This Row],[Spend, Dollars]]=0,0,data[[#This Row],[Total conversion value, Dollars]]/data[[#This Row],[Spend, Dollars]])</f>
        <v>1.5590342491478462</v>
      </c>
      <c r="R5450" s="2">
        <v>58.8</v>
      </c>
      <c r="S5450" s="2">
        <v>22.5</v>
      </c>
      <c r="T5450" s="2">
        <v>10</v>
      </c>
      <c r="U5450" s="2">
        <f t="shared" si="85"/>
        <v>91.3</v>
      </c>
    </row>
    <row r="5451" spans="1:21" x14ac:dyDescent="0.2">
      <c r="A5451" t="s">
        <v>24</v>
      </c>
      <c r="B5451" s="3">
        <v>45210</v>
      </c>
      <c r="C5451" s="10" t="str">
        <f>TEXT(data[[#This Row],[Date]],"mmmm")</f>
        <v>October</v>
      </c>
      <c r="D5451" t="s">
        <v>15</v>
      </c>
      <c r="E5451" t="s">
        <v>13</v>
      </c>
      <c r="F5451" t="s">
        <v>20</v>
      </c>
      <c r="G5451" t="s">
        <v>21</v>
      </c>
      <c r="H5451" s="11">
        <v>3049</v>
      </c>
      <c r="I5451" s="11">
        <v>48.174200000000006</v>
      </c>
      <c r="J5451" s="13">
        <f>data[[#This Row],[Clicks]]/data[[#This Row],[Impressions]]</f>
        <v>1.5800000000000002E-2</v>
      </c>
      <c r="K5451" s="1">
        <v>0.86</v>
      </c>
      <c r="L5451" s="2">
        <v>41.429812000000005</v>
      </c>
      <c r="M5451">
        <v>3</v>
      </c>
      <c r="N5451" s="1">
        <f>IF(data[[#This Row],[Conversions]]=0,0,data[[#This Row],[Spend, Dollars]]/data[[#This Row],[Conversions]])</f>
        <v>13.809937333333336</v>
      </c>
      <c r="O5451" s="13">
        <f>data[[#This Row],[Conversions]]/data[[#This Row],[Clicks]]</f>
        <v>6.2273997284853708E-2</v>
      </c>
      <c r="P5451" s="11">
        <v>73.92</v>
      </c>
      <c r="Q5451" s="11">
        <f>IF(data[[#This Row],[Spend, Dollars]]=0,0,data[[#This Row],[Total conversion value, Dollars]]/data[[#This Row],[Spend, Dollars]])</f>
        <v>1.7842224338358086</v>
      </c>
      <c r="R5451" s="2">
        <v>60</v>
      </c>
      <c r="S5451" s="2">
        <v>3</v>
      </c>
      <c r="T5451" s="2">
        <v>4</v>
      </c>
      <c r="U5451" s="2">
        <f t="shared" si="85"/>
        <v>67</v>
      </c>
    </row>
    <row r="5452" spans="1:21" x14ac:dyDescent="0.2">
      <c r="A5452" t="s">
        <v>24</v>
      </c>
      <c r="B5452" s="3">
        <v>45211</v>
      </c>
      <c r="C5452" s="10" t="str">
        <f>TEXT(data[[#This Row],[Date]],"mmmm")</f>
        <v>October</v>
      </c>
      <c r="D5452" t="s">
        <v>15</v>
      </c>
      <c r="E5452" t="s">
        <v>13</v>
      </c>
      <c r="F5452" t="s">
        <v>20</v>
      </c>
      <c r="G5452" t="s">
        <v>21</v>
      </c>
      <c r="H5452" s="11">
        <v>3151</v>
      </c>
      <c r="I5452" s="11">
        <v>48.210300000000004</v>
      </c>
      <c r="J5452" s="13">
        <f>data[[#This Row],[Clicks]]/data[[#This Row],[Impressions]]</f>
        <v>1.5300000000000001E-2</v>
      </c>
      <c r="K5452" s="1">
        <v>0.38</v>
      </c>
      <c r="L5452" s="2">
        <v>18.319914000000001</v>
      </c>
      <c r="M5452">
        <v>0</v>
      </c>
      <c r="N5452" s="1">
        <f>IF(data[[#This Row],[Conversions]]=0,0,data[[#This Row],[Spend, Dollars]]/data[[#This Row],[Conversions]])</f>
        <v>0</v>
      </c>
      <c r="O5452" s="13">
        <f>data[[#This Row],[Conversions]]/data[[#This Row],[Clicks]]</f>
        <v>0</v>
      </c>
      <c r="P5452" s="11">
        <v>35.28</v>
      </c>
      <c r="Q5452" s="11">
        <f>IF(data[[#This Row],[Spend, Dollars]]=0,0,data[[#This Row],[Total conversion value, Dollars]]/data[[#This Row],[Spend, Dollars]])</f>
        <v>1.9257732323415928</v>
      </c>
      <c r="R5452" s="2">
        <v>40.799999999999997</v>
      </c>
      <c r="S5452" s="2">
        <v>36</v>
      </c>
      <c r="T5452" s="2">
        <v>9</v>
      </c>
      <c r="U5452" s="2">
        <f t="shared" si="85"/>
        <v>85.8</v>
      </c>
    </row>
    <row r="5453" spans="1:21" x14ac:dyDescent="0.2">
      <c r="A5453" t="s">
        <v>24</v>
      </c>
      <c r="B5453" s="3">
        <v>45212</v>
      </c>
      <c r="C5453" s="10" t="str">
        <f>TEXT(data[[#This Row],[Date]],"mmmm")</f>
        <v>October</v>
      </c>
      <c r="D5453" t="s">
        <v>15</v>
      </c>
      <c r="E5453" t="s">
        <v>13</v>
      </c>
      <c r="F5453" t="s">
        <v>20</v>
      </c>
      <c r="G5453" t="s">
        <v>21</v>
      </c>
      <c r="H5453" s="11">
        <v>3564</v>
      </c>
      <c r="I5453" s="11">
        <v>34.927199999999999</v>
      </c>
      <c r="J5453" s="13">
        <f>data[[#This Row],[Clicks]]/data[[#This Row],[Impressions]]</f>
        <v>9.7999999999999997E-3</v>
      </c>
      <c r="K5453" s="1">
        <v>0.83000000000000007</v>
      </c>
      <c r="L5453" s="2">
        <v>28.989576000000003</v>
      </c>
      <c r="M5453">
        <v>2</v>
      </c>
      <c r="N5453" s="1">
        <f>IF(data[[#This Row],[Conversions]]=0,0,data[[#This Row],[Spend, Dollars]]/data[[#This Row],[Conversions]])</f>
        <v>14.494788000000002</v>
      </c>
      <c r="O5453" s="13">
        <f>data[[#This Row],[Conversions]]/data[[#This Row],[Clicks]]</f>
        <v>5.726196202386679E-2</v>
      </c>
      <c r="P5453" s="11">
        <v>36.4</v>
      </c>
      <c r="Q5453" s="11">
        <f>IF(data[[#This Row],[Spend, Dollars]]=0,0,data[[#This Row],[Total conversion value, Dollars]]/data[[#This Row],[Spend, Dollars]])</f>
        <v>1.2556237455835848</v>
      </c>
      <c r="R5453" s="2">
        <v>50.4</v>
      </c>
      <c r="S5453" s="2">
        <v>3</v>
      </c>
      <c r="T5453" s="2">
        <v>10</v>
      </c>
      <c r="U5453" s="2">
        <f t="shared" si="85"/>
        <v>63.4</v>
      </c>
    </row>
    <row r="5454" spans="1:21" x14ac:dyDescent="0.2">
      <c r="A5454" t="s">
        <v>24</v>
      </c>
      <c r="B5454" s="3">
        <v>45213</v>
      </c>
      <c r="C5454" s="10" t="str">
        <f>TEXT(data[[#This Row],[Date]],"mmmm")</f>
        <v>October</v>
      </c>
      <c r="D5454" t="s">
        <v>15</v>
      </c>
      <c r="E5454" t="s">
        <v>13</v>
      </c>
      <c r="F5454" t="s">
        <v>20</v>
      </c>
      <c r="G5454" t="s">
        <v>21</v>
      </c>
      <c r="H5454" s="11">
        <v>3847</v>
      </c>
      <c r="I5454" s="11">
        <v>57.320300000000003</v>
      </c>
      <c r="J5454" s="13">
        <f>data[[#This Row],[Clicks]]/data[[#This Row],[Impressions]]</f>
        <v>1.49E-2</v>
      </c>
      <c r="K5454" s="1">
        <v>1.18</v>
      </c>
      <c r="L5454" s="2">
        <v>67.637953999999993</v>
      </c>
      <c r="M5454">
        <v>4</v>
      </c>
      <c r="N5454" s="1">
        <f>IF(data[[#This Row],[Conversions]]=0,0,data[[#This Row],[Spend, Dollars]]/data[[#This Row],[Conversions]])</f>
        <v>16.909488499999998</v>
      </c>
      <c r="O5454" s="13">
        <f>data[[#This Row],[Conversions]]/data[[#This Row],[Clicks]]</f>
        <v>6.9783305390934802E-2</v>
      </c>
      <c r="P5454" s="11">
        <v>125.44</v>
      </c>
      <c r="Q5454" s="11">
        <f>IF(data[[#This Row],[Spend, Dollars]]=0,0,data[[#This Row],[Total conversion value, Dollars]]/data[[#This Row],[Spend, Dollars]])</f>
        <v>1.8545800483556911</v>
      </c>
      <c r="R5454" s="2">
        <v>73.2</v>
      </c>
      <c r="S5454" s="2">
        <v>1.5</v>
      </c>
      <c r="T5454" s="2">
        <v>13</v>
      </c>
      <c r="U5454" s="2">
        <f t="shared" si="85"/>
        <v>87.7</v>
      </c>
    </row>
    <row r="5455" spans="1:21" x14ac:dyDescent="0.2">
      <c r="A5455" t="s">
        <v>24</v>
      </c>
      <c r="B5455" s="3">
        <v>45214</v>
      </c>
      <c r="C5455" s="10" t="str">
        <f>TEXT(data[[#This Row],[Date]],"mmmm")</f>
        <v>October</v>
      </c>
      <c r="D5455" t="s">
        <v>15</v>
      </c>
      <c r="E5455" t="s">
        <v>13</v>
      </c>
      <c r="F5455" t="s">
        <v>20</v>
      </c>
      <c r="G5455" t="s">
        <v>21</v>
      </c>
      <c r="H5455" s="11">
        <v>1954</v>
      </c>
      <c r="I5455" s="11">
        <v>31.068600000000004</v>
      </c>
      <c r="J5455" s="13">
        <f>data[[#This Row],[Clicks]]/data[[#This Row],[Impressions]]</f>
        <v>1.5900000000000001E-2</v>
      </c>
      <c r="K5455" s="1">
        <v>0.79</v>
      </c>
      <c r="L5455" s="2">
        <v>24.544194000000005</v>
      </c>
      <c r="M5455">
        <v>4</v>
      </c>
      <c r="N5455" s="1">
        <f>IF(data[[#This Row],[Conversions]]=0,0,data[[#This Row],[Spend, Dollars]]/data[[#This Row],[Conversions]])</f>
        <v>6.1360485000000011</v>
      </c>
      <c r="O5455" s="13">
        <f>data[[#This Row],[Conversions]]/data[[#This Row],[Clicks]]</f>
        <v>0.12874735263256148</v>
      </c>
      <c r="P5455" s="11">
        <v>0</v>
      </c>
      <c r="Q5455" s="11">
        <f>IF(data[[#This Row],[Spend, Dollars]]=0,0,data[[#This Row],[Total conversion value, Dollars]]/data[[#This Row],[Spend, Dollars]])</f>
        <v>0</v>
      </c>
      <c r="R5455" s="2">
        <v>46.8</v>
      </c>
      <c r="S5455" s="2">
        <v>16.5</v>
      </c>
      <c r="T5455" s="2">
        <v>8</v>
      </c>
      <c r="U5455" s="2">
        <f t="shared" si="85"/>
        <v>71.3</v>
      </c>
    </row>
    <row r="5456" spans="1:21" x14ac:dyDescent="0.2">
      <c r="A5456" t="s">
        <v>24</v>
      </c>
      <c r="B5456" s="3">
        <v>45215</v>
      </c>
      <c r="C5456" s="10" t="str">
        <f>TEXT(data[[#This Row],[Date]],"mmmm")</f>
        <v>October</v>
      </c>
      <c r="D5456" t="s">
        <v>15</v>
      </c>
      <c r="E5456" t="s">
        <v>13</v>
      </c>
      <c r="F5456" t="s">
        <v>20</v>
      </c>
      <c r="G5456" t="s">
        <v>21</v>
      </c>
      <c r="H5456" s="11">
        <v>3294</v>
      </c>
      <c r="I5456" s="11">
        <v>46.445400000000006</v>
      </c>
      <c r="J5456" s="13">
        <f>data[[#This Row],[Clicks]]/data[[#This Row],[Impressions]]</f>
        <v>1.4100000000000001E-2</v>
      </c>
      <c r="K5456" s="1">
        <v>0.66</v>
      </c>
      <c r="L5456" s="2">
        <v>30.653964000000006</v>
      </c>
      <c r="M5456">
        <v>5</v>
      </c>
      <c r="N5456" s="1">
        <f>IF(data[[#This Row],[Conversions]]=0,0,data[[#This Row],[Spend, Dollars]]/data[[#This Row],[Conversions]])</f>
        <v>6.1307928000000009</v>
      </c>
      <c r="O5456" s="13">
        <f>data[[#This Row],[Conversions]]/data[[#This Row],[Clicks]]</f>
        <v>0.10765328751609415</v>
      </c>
      <c r="P5456" s="11">
        <v>0.8</v>
      </c>
      <c r="Q5456" s="11">
        <f>IF(data[[#This Row],[Spend, Dollars]]=0,0,data[[#This Row],[Total conversion value, Dollars]]/data[[#This Row],[Spend, Dollars]])</f>
        <v>2.6097766670568279E-2</v>
      </c>
      <c r="R5456" s="2">
        <v>67.2</v>
      </c>
      <c r="S5456" s="2">
        <v>9</v>
      </c>
      <c r="T5456" s="2">
        <v>3</v>
      </c>
      <c r="U5456" s="2">
        <f t="shared" si="85"/>
        <v>79.2</v>
      </c>
    </row>
    <row r="5457" spans="1:21" x14ac:dyDescent="0.2">
      <c r="A5457" t="s">
        <v>24</v>
      </c>
      <c r="B5457" s="3">
        <v>45216</v>
      </c>
      <c r="C5457" s="10" t="str">
        <f>TEXT(data[[#This Row],[Date]],"mmmm")</f>
        <v>October</v>
      </c>
      <c r="D5457" t="s">
        <v>15</v>
      </c>
      <c r="E5457" t="s">
        <v>13</v>
      </c>
      <c r="F5457" t="s">
        <v>20</v>
      </c>
      <c r="G5457" t="s">
        <v>21</v>
      </c>
      <c r="H5457" s="11">
        <v>3636</v>
      </c>
      <c r="I5457" s="11">
        <v>53.44919999999999</v>
      </c>
      <c r="J5457" s="13">
        <f>data[[#This Row],[Clicks]]/data[[#This Row],[Impressions]]</f>
        <v>1.4699999999999998E-2</v>
      </c>
      <c r="K5457" s="1">
        <v>0.83000000000000007</v>
      </c>
      <c r="L5457" s="2">
        <v>44.362835999999994</v>
      </c>
      <c r="M5457">
        <v>8</v>
      </c>
      <c r="N5457" s="1">
        <f>IF(data[[#This Row],[Conversions]]=0,0,data[[#This Row],[Spend, Dollars]]/data[[#This Row],[Conversions]])</f>
        <v>5.5453544999999993</v>
      </c>
      <c r="O5457" s="13">
        <f>data[[#This Row],[Conversions]]/data[[#This Row],[Clicks]]</f>
        <v>0.14967483142872112</v>
      </c>
      <c r="P5457" s="11">
        <v>35.839999999999996</v>
      </c>
      <c r="Q5457" s="11">
        <f>IF(data[[#This Row],[Spend, Dollars]]=0,0,data[[#This Row],[Total conversion value, Dollars]]/data[[#This Row],[Spend, Dollars]])</f>
        <v>0.80788342747068742</v>
      </c>
      <c r="R5457" s="2">
        <v>46.8</v>
      </c>
      <c r="S5457" s="2">
        <v>28.5</v>
      </c>
      <c r="T5457" s="2">
        <v>9</v>
      </c>
      <c r="U5457" s="2">
        <f t="shared" si="85"/>
        <v>84.3</v>
      </c>
    </row>
    <row r="5458" spans="1:21" x14ac:dyDescent="0.2">
      <c r="A5458" t="s">
        <v>24</v>
      </c>
      <c r="B5458" s="3">
        <v>45217</v>
      </c>
      <c r="C5458" s="10" t="str">
        <f>TEXT(data[[#This Row],[Date]],"mmmm")</f>
        <v>October</v>
      </c>
      <c r="D5458" t="s">
        <v>15</v>
      </c>
      <c r="E5458" t="s">
        <v>13</v>
      </c>
      <c r="F5458" t="s">
        <v>20</v>
      </c>
      <c r="G5458" t="s">
        <v>21</v>
      </c>
      <c r="H5458" s="11">
        <v>2732</v>
      </c>
      <c r="I5458" s="11">
        <v>39.887200000000007</v>
      </c>
      <c r="J5458" s="13">
        <f>data[[#This Row],[Clicks]]/data[[#This Row],[Impressions]]</f>
        <v>1.4600000000000002E-2</v>
      </c>
      <c r="K5458" s="1">
        <v>0.56999999999999995</v>
      </c>
      <c r="L5458" s="2">
        <v>22.735704000000002</v>
      </c>
      <c r="M5458">
        <v>5</v>
      </c>
      <c r="N5458" s="1">
        <f>IF(data[[#This Row],[Conversions]]=0,0,data[[#This Row],[Spend, Dollars]]/data[[#This Row],[Conversions]])</f>
        <v>4.5471408000000002</v>
      </c>
      <c r="O5458" s="13">
        <f>data[[#This Row],[Conversions]]/data[[#This Row],[Clicks]]</f>
        <v>0.12535349686114841</v>
      </c>
      <c r="P5458" s="11">
        <v>92.960000000000008</v>
      </c>
      <c r="Q5458" s="11">
        <f>IF(data[[#This Row],[Spend, Dollars]]=0,0,data[[#This Row],[Total conversion value, Dollars]]/data[[#This Row],[Spend, Dollars]])</f>
        <v>4.0887231818288976</v>
      </c>
      <c r="R5458" s="2">
        <v>50.4</v>
      </c>
      <c r="S5458" s="2">
        <v>9</v>
      </c>
      <c r="T5458" s="2">
        <v>15</v>
      </c>
      <c r="U5458" s="2">
        <f t="shared" si="85"/>
        <v>74.400000000000006</v>
      </c>
    </row>
    <row r="5459" spans="1:21" x14ac:dyDescent="0.2">
      <c r="A5459" t="s">
        <v>24</v>
      </c>
      <c r="B5459" s="3">
        <v>45218</v>
      </c>
      <c r="C5459" s="10" t="str">
        <f>TEXT(data[[#This Row],[Date]],"mmmm")</f>
        <v>October</v>
      </c>
      <c r="D5459" t="s">
        <v>15</v>
      </c>
      <c r="E5459" t="s">
        <v>13</v>
      </c>
      <c r="F5459" t="s">
        <v>20</v>
      </c>
      <c r="G5459" t="s">
        <v>21</v>
      </c>
      <c r="H5459" s="11">
        <v>3284</v>
      </c>
      <c r="I5459" s="11">
        <v>39.736399999999996</v>
      </c>
      <c r="J5459" s="13">
        <f>data[[#This Row],[Clicks]]/data[[#This Row],[Impressions]]</f>
        <v>1.21E-2</v>
      </c>
      <c r="K5459" s="1">
        <v>0.42</v>
      </c>
      <c r="L5459" s="2">
        <v>16.689287999999998</v>
      </c>
      <c r="M5459">
        <v>3</v>
      </c>
      <c r="N5459" s="1">
        <f>IF(data[[#This Row],[Conversions]]=0,0,data[[#This Row],[Spend, Dollars]]/data[[#This Row],[Conversions]])</f>
        <v>5.5630959999999989</v>
      </c>
      <c r="O5459" s="13">
        <f>data[[#This Row],[Conversions]]/data[[#This Row],[Clicks]]</f>
        <v>7.5497528714226755E-2</v>
      </c>
      <c r="P5459" s="11">
        <v>157.35999999999999</v>
      </c>
      <c r="Q5459" s="11">
        <f>IF(data[[#This Row],[Spend, Dollars]]=0,0,data[[#This Row],[Total conversion value, Dollars]]/data[[#This Row],[Spend, Dollars]])</f>
        <v>9.4288024749767647</v>
      </c>
      <c r="R5459" s="2">
        <v>51.6</v>
      </c>
      <c r="S5459" s="2">
        <v>27</v>
      </c>
      <c r="T5459" s="2">
        <v>8</v>
      </c>
      <c r="U5459" s="2">
        <f t="shared" si="85"/>
        <v>86.6</v>
      </c>
    </row>
    <row r="5460" spans="1:21" x14ac:dyDescent="0.2">
      <c r="A5460" t="s">
        <v>24</v>
      </c>
      <c r="B5460" s="3">
        <v>45219</v>
      </c>
      <c r="C5460" s="10" t="str">
        <f>TEXT(data[[#This Row],[Date]],"mmmm")</f>
        <v>October</v>
      </c>
      <c r="D5460" t="s">
        <v>15</v>
      </c>
      <c r="E5460" t="s">
        <v>13</v>
      </c>
      <c r="F5460" t="s">
        <v>20</v>
      </c>
      <c r="G5460" t="s">
        <v>21</v>
      </c>
      <c r="H5460" s="11">
        <v>3313</v>
      </c>
      <c r="I5460" s="11">
        <v>46.713300000000004</v>
      </c>
      <c r="J5460" s="13">
        <f>data[[#This Row],[Clicks]]/data[[#This Row],[Impressions]]</f>
        <v>1.4100000000000001E-2</v>
      </c>
      <c r="K5460" s="1">
        <v>8.0000000000000016E-2</v>
      </c>
      <c r="L5460" s="2">
        <v>3.7370640000000011</v>
      </c>
      <c r="M5460">
        <v>4</v>
      </c>
      <c r="N5460" s="1">
        <f>IF(data[[#This Row],[Conversions]]=0,0,data[[#This Row],[Spend, Dollars]]/data[[#This Row],[Conversions]])</f>
        <v>0.93426600000000026</v>
      </c>
      <c r="O5460" s="13">
        <f>data[[#This Row],[Conversions]]/data[[#This Row],[Clicks]]</f>
        <v>8.5628718159496325E-2</v>
      </c>
      <c r="P5460" s="11">
        <v>97.440000000000012</v>
      </c>
      <c r="Q5460" s="11">
        <f>IF(data[[#This Row],[Spend, Dollars]]=0,0,data[[#This Row],[Total conversion value, Dollars]]/data[[#This Row],[Spend, Dollars]])</f>
        <v>26.07394467956663</v>
      </c>
      <c r="R5460" s="2">
        <v>66</v>
      </c>
      <c r="S5460" s="2">
        <v>18</v>
      </c>
      <c r="T5460" s="2">
        <v>13</v>
      </c>
      <c r="U5460" s="2">
        <f t="shared" si="85"/>
        <v>97</v>
      </c>
    </row>
    <row r="5461" spans="1:21" x14ac:dyDescent="0.2">
      <c r="A5461" t="s">
        <v>24</v>
      </c>
      <c r="B5461" s="3">
        <v>45220</v>
      </c>
      <c r="C5461" s="10" t="str">
        <f>TEXT(data[[#This Row],[Date]],"mmmm")</f>
        <v>October</v>
      </c>
      <c r="D5461" t="s">
        <v>15</v>
      </c>
      <c r="E5461" t="s">
        <v>13</v>
      </c>
      <c r="F5461" t="s">
        <v>20</v>
      </c>
      <c r="G5461" t="s">
        <v>21</v>
      </c>
      <c r="H5461" s="11">
        <v>2054</v>
      </c>
      <c r="I5461" s="11">
        <v>27.729000000000003</v>
      </c>
      <c r="J5461" s="13">
        <f>data[[#This Row],[Clicks]]/data[[#This Row],[Impressions]]</f>
        <v>1.3500000000000002E-2</v>
      </c>
      <c r="K5461" s="1">
        <v>0.26999999999999996</v>
      </c>
      <c r="L5461" s="2">
        <v>7.4868299999999994</v>
      </c>
      <c r="M5461">
        <v>5</v>
      </c>
      <c r="N5461" s="1">
        <f>IF(data[[#This Row],[Conversions]]=0,0,data[[#This Row],[Spend, Dollars]]/data[[#This Row],[Conversions]])</f>
        <v>1.497366</v>
      </c>
      <c r="O5461" s="13">
        <f>data[[#This Row],[Conversions]]/data[[#This Row],[Clicks]]</f>
        <v>0.18031663601283854</v>
      </c>
      <c r="P5461" s="11">
        <v>49.839999999999996</v>
      </c>
      <c r="Q5461" s="11">
        <f>IF(data[[#This Row],[Spend, Dollars]]=0,0,data[[#This Row],[Total conversion value, Dollars]]/data[[#This Row],[Spend, Dollars]])</f>
        <v>6.6570230658369427</v>
      </c>
      <c r="R5461" s="2">
        <v>74.399999999999991</v>
      </c>
      <c r="S5461" s="2">
        <v>28.5</v>
      </c>
      <c r="T5461" s="2">
        <v>9</v>
      </c>
      <c r="U5461" s="2">
        <f t="shared" si="85"/>
        <v>111.89999999999999</v>
      </c>
    </row>
    <row r="5462" spans="1:21" x14ac:dyDescent="0.2">
      <c r="A5462" t="s">
        <v>24</v>
      </c>
      <c r="B5462" s="3">
        <v>45221</v>
      </c>
      <c r="C5462" s="10" t="str">
        <f>TEXT(data[[#This Row],[Date]],"mmmm")</f>
        <v>October</v>
      </c>
      <c r="D5462" t="s">
        <v>15</v>
      </c>
      <c r="E5462" t="s">
        <v>13</v>
      </c>
      <c r="F5462" t="s">
        <v>20</v>
      </c>
      <c r="G5462" t="s">
        <v>21</v>
      </c>
      <c r="H5462" s="11">
        <v>3262</v>
      </c>
      <c r="I5462" s="11">
        <v>41.753599999999999</v>
      </c>
      <c r="J5462" s="13">
        <f>data[[#This Row],[Clicks]]/data[[#This Row],[Impressions]]</f>
        <v>1.2799999999999999E-2</v>
      </c>
      <c r="K5462" s="1">
        <v>0.44</v>
      </c>
      <c r="L5462" s="2">
        <v>18.371583999999999</v>
      </c>
      <c r="M5462">
        <v>4</v>
      </c>
      <c r="N5462" s="1">
        <f>IF(data[[#This Row],[Conversions]]=0,0,data[[#This Row],[Spend, Dollars]]/data[[#This Row],[Conversions]])</f>
        <v>4.5928959999999996</v>
      </c>
      <c r="O5462" s="13">
        <f>data[[#This Row],[Conversions]]/data[[#This Row],[Clicks]]</f>
        <v>9.5800122624156964E-2</v>
      </c>
      <c r="P5462" s="11">
        <v>53.199999999999996</v>
      </c>
      <c r="Q5462" s="11">
        <f>IF(data[[#This Row],[Spend, Dollars]]=0,0,data[[#This Row],[Total conversion value, Dollars]]/data[[#This Row],[Spend, Dollars]])</f>
        <v>2.8957764338665628</v>
      </c>
      <c r="R5462" s="2">
        <v>45.6</v>
      </c>
      <c r="S5462" s="2">
        <v>31.5</v>
      </c>
      <c r="T5462" s="2">
        <v>9</v>
      </c>
      <c r="U5462" s="2">
        <f t="shared" si="85"/>
        <v>86.1</v>
      </c>
    </row>
    <row r="5463" spans="1:21" x14ac:dyDescent="0.2">
      <c r="A5463" t="s">
        <v>24</v>
      </c>
      <c r="B5463" s="3">
        <v>45222</v>
      </c>
      <c r="C5463" s="10" t="str">
        <f>TEXT(data[[#This Row],[Date]],"mmmm")</f>
        <v>October</v>
      </c>
      <c r="D5463" t="s">
        <v>15</v>
      </c>
      <c r="E5463" t="s">
        <v>13</v>
      </c>
      <c r="F5463" t="s">
        <v>20</v>
      </c>
      <c r="G5463" t="s">
        <v>21</v>
      </c>
      <c r="H5463" s="11">
        <v>2506</v>
      </c>
      <c r="I5463" s="11">
        <v>35.334600000000002</v>
      </c>
      <c r="J5463" s="13">
        <f>data[[#This Row],[Clicks]]/data[[#This Row],[Impressions]]</f>
        <v>1.4100000000000001E-2</v>
      </c>
      <c r="K5463" s="1">
        <v>0.8</v>
      </c>
      <c r="L5463" s="2">
        <v>28.267680000000002</v>
      </c>
      <c r="M5463">
        <v>4</v>
      </c>
      <c r="N5463" s="1">
        <f>IF(data[[#This Row],[Conversions]]=0,0,data[[#This Row],[Spend, Dollars]]/data[[#This Row],[Conversions]])</f>
        <v>7.0669200000000005</v>
      </c>
      <c r="O5463" s="13">
        <f>data[[#This Row],[Conversions]]/data[[#This Row],[Clicks]]</f>
        <v>0.11320348893152886</v>
      </c>
      <c r="P5463" s="11">
        <v>47.04</v>
      </c>
      <c r="Q5463" s="11">
        <f>IF(data[[#This Row],[Spend, Dollars]]=0,0,data[[#This Row],[Total conversion value, Dollars]]/data[[#This Row],[Spend, Dollars]])</f>
        <v>1.6640912872934743</v>
      </c>
      <c r="R5463" s="2">
        <v>44.4</v>
      </c>
      <c r="S5463" s="2">
        <v>16.5</v>
      </c>
      <c r="T5463" s="2">
        <v>12</v>
      </c>
      <c r="U5463" s="2">
        <f t="shared" si="85"/>
        <v>72.900000000000006</v>
      </c>
    </row>
    <row r="5464" spans="1:21" x14ac:dyDescent="0.2">
      <c r="A5464" t="s">
        <v>24</v>
      </c>
      <c r="B5464" s="3">
        <v>45223</v>
      </c>
      <c r="C5464" s="10" t="str">
        <f>TEXT(data[[#This Row],[Date]],"mmmm")</f>
        <v>October</v>
      </c>
      <c r="D5464" t="s">
        <v>15</v>
      </c>
      <c r="E5464" t="s">
        <v>13</v>
      </c>
      <c r="F5464" t="s">
        <v>20</v>
      </c>
      <c r="G5464" t="s">
        <v>21</v>
      </c>
      <c r="H5464" s="11">
        <v>2981</v>
      </c>
      <c r="I5464" s="11">
        <v>40.243500000000004</v>
      </c>
      <c r="J5464" s="13">
        <f>data[[#This Row],[Clicks]]/data[[#This Row],[Impressions]]</f>
        <v>1.3500000000000002E-2</v>
      </c>
      <c r="K5464" s="1">
        <v>0.36</v>
      </c>
      <c r="L5464" s="2">
        <v>14.487660000000002</v>
      </c>
      <c r="M5464">
        <v>6</v>
      </c>
      <c r="N5464" s="1">
        <f>IF(data[[#This Row],[Conversions]]=0,0,data[[#This Row],[Spend, Dollars]]/data[[#This Row],[Conversions]])</f>
        <v>2.4146100000000001</v>
      </c>
      <c r="O5464" s="13">
        <f>data[[#This Row],[Conversions]]/data[[#This Row],[Clicks]]</f>
        <v>0.14909240001490923</v>
      </c>
      <c r="P5464" s="11">
        <v>120.39999999999999</v>
      </c>
      <c r="Q5464" s="11">
        <f>IF(data[[#This Row],[Spend, Dollars]]=0,0,data[[#This Row],[Total conversion value, Dollars]]/data[[#This Row],[Spend, Dollars]])</f>
        <v>8.3105208156458659</v>
      </c>
      <c r="R5464" s="2">
        <v>44.4</v>
      </c>
      <c r="S5464" s="2">
        <v>40.5</v>
      </c>
      <c r="T5464" s="2">
        <v>10</v>
      </c>
      <c r="U5464" s="2">
        <f t="shared" si="85"/>
        <v>94.9</v>
      </c>
    </row>
    <row r="5465" spans="1:21" x14ac:dyDescent="0.2">
      <c r="A5465" t="s">
        <v>24</v>
      </c>
      <c r="B5465" s="3">
        <v>45224</v>
      </c>
      <c r="C5465" s="10" t="str">
        <f>TEXT(data[[#This Row],[Date]],"mmmm")</f>
        <v>October</v>
      </c>
      <c r="D5465" t="s">
        <v>15</v>
      </c>
      <c r="E5465" t="s">
        <v>13</v>
      </c>
      <c r="F5465" t="s">
        <v>20</v>
      </c>
      <c r="G5465" t="s">
        <v>21</v>
      </c>
      <c r="H5465" s="11">
        <v>3642</v>
      </c>
      <c r="I5465" s="11">
        <v>54.629999999999995</v>
      </c>
      <c r="J5465" s="13">
        <f>data[[#This Row],[Clicks]]/data[[#This Row],[Impressions]]</f>
        <v>1.4999999999999999E-2</v>
      </c>
      <c r="K5465" s="1">
        <v>0.63</v>
      </c>
      <c r="L5465" s="2">
        <v>34.416899999999998</v>
      </c>
      <c r="M5465">
        <v>4</v>
      </c>
      <c r="N5465" s="1">
        <f>IF(data[[#This Row],[Conversions]]=0,0,data[[#This Row],[Spend, Dollars]]/data[[#This Row],[Conversions]])</f>
        <v>8.6042249999999996</v>
      </c>
      <c r="O5465" s="13">
        <f>data[[#This Row],[Conversions]]/data[[#This Row],[Clicks]]</f>
        <v>7.3219842577338462E-2</v>
      </c>
      <c r="P5465" s="11">
        <v>38.64</v>
      </c>
      <c r="Q5465" s="11">
        <f>IF(data[[#This Row],[Spend, Dollars]]=0,0,data[[#This Row],[Total conversion value, Dollars]]/data[[#This Row],[Spend, Dollars]])</f>
        <v>1.1227042528525231</v>
      </c>
      <c r="R5465" s="2">
        <v>34.799999999999997</v>
      </c>
      <c r="S5465" s="2">
        <v>6</v>
      </c>
      <c r="T5465" s="2">
        <v>11</v>
      </c>
      <c r="U5465" s="2">
        <f t="shared" si="85"/>
        <v>51.8</v>
      </c>
    </row>
    <row r="5466" spans="1:21" x14ac:dyDescent="0.2">
      <c r="A5466" t="s">
        <v>24</v>
      </c>
      <c r="B5466" s="3">
        <v>45225</v>
      </c>
      <c r="C5466" s="10" t="str">
        <f>TEXT(data[[#This Row],[Date]],"mmmm")</f>
        <v>October</v>
      </c>
      <c r="D5466" t="s">
        <v>15</v>
      </c>
      <c r="E5466" t="s">
        <v>13</v>
      </c>
      <c r="F5466" t="s">
        <v>20</v>
      </c>
      <c r="G5466" t="s">
        <v>21</v>
      </c>
      <c r="H5466" s="11">
        <v>2899</v>
      </c>
      <c r="I5466" s="11">
        <v>52.181999999999995</v>
      </c>
      <c r="J5466" s="13">
        <f>data[[#This Row],[Clicks]]/data[[#This Row],[Impressions]]</f>
        <v>1.7999999999999999E-2</v>
      </c>
      <c r="K5466" s="1">
        <v>0.9</v>
      </c>
      <c r="L5466" s="2">
        <v>46.963799999999999</v>
      </c>
      <c r="M5466">
        <v>5</v>
      </c>
      <c r="N5466" s="1">
        <f>IF(data[[#This Row],[Conversions]]=0,0,data[[#This Row],[Spend, Dollars]]/data[[#This Row],[Conversions]])</f>
        <v>9.3927599999999991</v>
      </c>
      <c r="O5466" s="13">
        <f>data[[#This Row],[Conversions]]/data[[#This Row],[Clicks]]</f>
        <v>9.5818481468705696E-2</v>
      </c>
      <c r="P5466" s="11">
        <v>27.200000000000003</v>
      </c>
      <c r="Q5466" s="11">
        <f>IF(data[[#This Row],[Spend, Dollars]]=0,0,data[[#This Row],[Total conversion value, Dollars]]/data[[#This Row],[Spend, Dollars]])</f>
        <v>0.57916948798862111</v>
      </c>
      <c r="R5466" s="2">
        <v>76.8</v>
      </c>
      <c r="S5466" s="2">
        <v>1.5</v>
      </c>
      <c r="T5466" s="2">
        <v>9</v>
      </c>
      <c r="U5466" s="2">
        <f t="shared" si="85"/>
        <v>87.3</v>
      </c>
    </row>
    <row r="5467" spans="1:21" x14ac:dyDescent="0.2">
      <c r="A5467" t="s">
        <v>24</v>
      </c>
      <c r="B5467" s="3">
        <v>45226</v>
      </c>
      <c r="C5467" s="10" t="str">
        <f>TEXT(data[[#This Row],[Date]],"mmmm")</f>
        <v>October</v>
      </c>
      <c r="D5467" t="s">
        <v>15</v>
      </c>
      <c r="E5467" t="s">
        <v>13</v>
      </c>
      <c r="F5467" t="s">
        <v>20</v>
      </c>
      <c r="G5467" t="s">
        <v>21</v>
      </c>
      <c r="H5467" s="11">
        <v>2214</v>
      </c>
      <c r="I5467" s="11">
        <v>24.1326</v>
      </c>
      <c r="J5467" s="13">
        <f>data[[#This Row],[Clicks]]/data[[#This Row],[Impressions]]</f>
        <v>1.09E-2</v>
      </c>
      <c r="K5467" s="1">
        <v>0.37</v>
      </c>
      <c r="L5467" s="2">
        <v>8.9290620000000001</v>
      </c>
      <c r="M5467">
        <v>4</v>
      </c>
      <c r="N5467" s="1">
        <f>IF(data[[#This Row],[Conversions]]=0,0,data[[#This Row],[Spend, Dollars]]/data[[#This Row],[Conversions]])</f>
        <v>2.2322655</v>
      </c>
      <c r="O5467" s="13">
        <f>data[[#This Row],[Conversions]]/data[[#This Row],[Clicks]]</f>
        <v>0.16575089298293594</v>
      </c>
      <c r="P5467" s="11">
        <v>147.84</v>
      </c>
      <c r="Q5467" s="11">
        <f>IF(data[[#This Row],[Spend, Dollars]]=0,0,data[[#This Row],[Total conversion value, Dollars]]/data[[#This Row],[Spend, Dollars]])</f>
        <v>16.55717028283598</v>
      </c>
      <c r="R5467" s="2">
        <v>54</v>
      </c>
      <c r="S5467" s="2">
        <v>28.5</v>
      </c>
      <c r="T5467" s="2">
        <v>12</v>
      </c>
      <c r="U5467" s="2">
        <f t="shared" si="85"/>
        <v>94.5</v>
      </c>
    </row>
    <row r="5468" spans="1:21" x14ac:dyDescent="0.2">
      <c r="A5468" t="s">
        <v>24</v>
      </c>
      <c r="B5468" s="3">
        <v>45227</v>
      </c>
      <c r="C5468" s="10" t="str">
        <f>TEXT(data[[#This Row],[Date]],"mmmm")</f>
        <v>October</v>
      </c>
      <c r="D5468" t="s">
        <v>15</v>
      </c>
      <c r="E5468" t="s">
        <v>13</v>
      </c>
      <c r="F5468" t="s">
        <v>20</v>
      </c>
      <c r="G5468" t="s">
        <v>21</v>
      </c>
      <c r="H5468" s="11">
        <v>2284</v>
      </c>
      <c r="I5468" s="11">
        <v>36.772400000000005</v>
      </c>
      <c r="J5468" s="13">
        <f>data[[#This Row],[Clicks]]/data[[#This Row],[Impressions]]</f>
        <v>1.6100000000000003E-2</v>
      </c>
      <c r="K5468" s="1">
        <v>0.9</v>
      </c>
      <c r="L5468" s="2">
        <v>33.095160000000007</v>
      </c>
      <c r="M5468">
        <v>5</v>
      </c>
      <c r="N5468" s="1">
        <f>IF(data[[#This Row],[Conversions]]=0,0,data[[#This Row],[Spend, Dollars]]/data[[#This Row],[Conversions]])</f>
        <v>6.6190320000000016</v>
      </c>
      <c r="O5468" s="13">
        <f>data[[#This Row],[Conversions]]/data[[#This Row],[Clicks]]</f>
        <v>0.13597154387529775</v>
      </c>
      <c r="P5468" s="11">
        <v>79.52</v>
      </c>
      <c r="Q5468" s="11">
        <f>IF(data[[#This Row],[Spend, Dollars]]=0,0,data[[#This Row],[Total conversion value, Dollars]]/data[[#This Row],[Spend, Dollars]])</f>
        <v>2.4027682597697058</v>
      </c>
      <c r="R5468" s="2">
        <v>61.199999999999996</v>
      </c>
      <c r="S5468" s="2">
        <v>15</v>
      </c>
      <c r="T5468" s="2">
        <v>8</v>
      </c>
      <c r="U5468" s="2">
        <f t="shared" si="85"/>
        <v>84.199999999999989</v>
      </c>
    </row>
    <row r="5469" spans="1:21" x14ac:dyDescent="0.2">
      <c r="A5469" t="s">
        <v>24</v>
      </c>
      <c r="B5469" s="3">
        <v>45228</v>
      </c>
      <c r="C5469" s="10" t="str">
        <f>TEXT(data[[#This Row],[Date]],"mmmm")</f>
        <v>October</v>
      </c>
      <c r="D5469" t="s">
        <v>15</v>
      </c>
      <c r="E5469" t="s">
        <v>13</v>
      </c>
      <c r="F5469" t="s">
        <v>20</v>
      </c>
      <c r="G5469" t="s">
        <v>21</v>
      </c>
      <c r="H5469" s="11">
        <v>2177</v>
      </c>
      <c r="I5469" s="11">
        <v>36.573600000000006</v>
      </c>
      <c r="J5469" s="13">
        <f>data[[#This Row],[Clicks]]/data[[#This Row],[Impressions]]</f>
        <v>1.6800000000000002E-2</v>
      </c>
      <c r="K5469" s="1">
        <v>0.87</v>
      </c>
      <c r="L5469" s="2">
        <v>31.819032000000004</v>
      </c>
      <c r="M5469">
        <v>4</v>
      </c>
      <c r="N5469" s="1">
        <f>IF(data[[#This Row],[Conversions]]=0,0,data[[#This Row],[Spend, Dollars]]/data[[#This Row],[Conversions]])</f>
        <v>7.9547580000000009</v>
      </c>
      <c r="O5469" s="13">
        <f>data[[#This Row],[Conversions]]/data[[#This Row],[Clicks]]</f>
        <v>0.10936850624494168</v>
      </c>
      <c r="P5469" s="11">
        <v>53.760000000000005</v>
      </c>
      <c r="Q5469" s="11">
        <f>IF(data[[#This Row],[Spend, Dollars]]=0,0,data[[#This Row],[Total conversion value, Dollars]]/data[[#This Row],[Spend, Dollars]])</f>
        <v>1.6895548550942718</v>
      </c>
      <c r="R5469" s="2">
        <v>48</v>
      </c>
      <c r="S5469" s="2">
        <v>1.5</v>
      </c>
      <c r="T5469" s="2">
        <v>6</v>
      </c>
      <c r="U5469" s="2">
        <f t="shared" si="85"/>
        <v>55.5</v>
      </c>
    </row>
    <row r="5470" spans="1:21" x14ac:dyDescent="0.2">
      <c r="A5470" t="s">
        <v>24</v>
      </c>
      <c r="B5470" s="3">
        <v>45229</v>
      </c>
      <c r="C5470" s="10" t="str">
        <f>TEXT(data[[#This Row],[Date]],"mmmm")</f>
        <v>October</v>
      </c>
      <c r="D5470" t="s">
        <v>15</v>
      </c>
      <c r="E5470" t="s">
        <v>13</v>
      </c>
      <c r="F5470" t="s">
        <v>20</v>
      </c>
      <c r="G5470" t="s">
        <v>21</v>
      </c>
      <c r="H5470" s="11">
        <v>2226</v>
      </c>
      <c r="I5470" s="11">
        <v>30.496200000000005</v>
      </c>
      <c r="J5470" s="13">
        <f>data[[#This Row],[Clicks]]/data[[#This Row],[Impressions]]</f>
        <v>1.3700000000000002E-2</v>
      </c>
      <c r="K5470" s="1">
        <v>0.76</v>
      </c>
      <c r="L5470" s="2">
        <v>23.177112000000005</v>
      </c>
      <c r="M5470">
        <v>6</v>
      </c>
      <c r="N5470" s="1">
        <f>IF(data[[#This Row],[Conversions]]=0,0,data[[#This Row],[Spend, Dollars]]/data[[#This Row],[Conversions]])</f>
        <v>3.8628520000000006</v>
      </c>
      <c r="O5470" s="13">
        <f>data[[#This Row],[Conversions]]/data[[#This Row],[Clicks]]</f>
        <v>0.19674582406988408</v>
      </c>
      <c r="P5470" s="11">
        <v>64.960000000000008</v>
      </c>
      <c r="Q5470" s="11">
        <f>IF(data[[#This Row],[Spend, Dollars]]=0,0,data[[#This Row],[Total conversion value, Dollars]]/data[[#This Row],[Spend, Dollars]])</f>
        <v>2.8027650727148403</v>
      </c>
      <c r="R5470" s="2">
        <v>69.599999999999994</v>
      </c>
      <c r="S5470" s="2">
        <v>40.5</v>
      </c>
      <c r="T5470" s="2">
        <v>8</v>
      </c>
      <c r="U5470" s="2">
        <f t="shared" si="85"/>
        <v>118.1</v>
      </c>
    </row>
    <row r="5471" spans="1:21" x14ac:dyDescent="0.2">
      <c r="A5471" t="s">
        <v>24</v>
      </c>
      <c r="B5471" s="3">
        <v>45230</v>
      </c>
      <c r="C5471" s="10" t="str">
        <f>TEXT(data[[#This Row],[Date]],"mmmm")</f>
        <v>October</v>
      </c>
      <c r="D5471" t="s">
        <v>15</v>
      </c>
      <c r="E5471" t="s">
        <v>13</v>
      </c>
      <c r="F5471" t="s">
        <v>20</v>
      </c>
      <c r="G5471" t="s">
        <v>21</v>
      </c>
      <c r="H5471" s="11">
        <v>2692</v>
      </c>
      <c r="I5471" s="11">
        <v>42.533600000000007</v>
      </c>
      <c r="J5471" s="13">
        <f>data[[#This Row],[Clicks]]/data[[#This Row],[Impressions]]</f>
        <v>1.5800000000000002E-2</v>
      </c>
      <c r="K5471" s="1">
        <v>0.8</v>
      </c>
      <c r="L5471" s="2">
        <v>34.026880000000006</v>
      </c>
      <c r="M5471">
        <v>6</v>
      </c>
      <c r="N5471" s="1">
        <f>IF(data[[#This Row],[Conversions]]=0,0,data[[#This Row],[Spend, Dollars]]/data[[#This Row],[Conversions]])</f>
        <v>5.6711466666666679</v>
      </c>
      <c r="O5471" s="13">
        <f>data[[#This Row],[Conversions]]/data[[#This Row],[Clicks]]</f>
        <v>0.14106494630127708</v>
      </c>
      <c r="P5471" s="11">
        <v>39.199999999999996</v>
      </c>
      <c r="Q5471" s="11">
        <f>IF(data[[#This Row],[Spend, Dollars]]=0,0,data[[#This Row],[Total conversion value, Dollars]]/data[[#This Row],[Spend, Dollars]])</f>
        <v>1.1520303947937627</v>
      </c>
      <c r="R5471" s="2">
        <v>38.4</v>
      </c>
      <c r="S5471" s="2">
        <v>4.5</v>
      </c>
      <c r="T5471" s="2">
        <v>7</v>
      </c>
      <c r="U5471" s="2">
        <f t="shared" si="85"/>
        <v>49.9</v>
      </c>
    </row>
    <row r="5472" spans="1:21" x14ac:dyDescent="0.2">
      <c r="A5472" t="s">
        <v>24</v>
      </c>
      <c r="B5472" s="3">
        <v>45231</v>
      </c>
      <c r="C5472" s="10" t="str">
        <f>TEXT(data[[#This Row],[Date]],"mmmm")</f>
        <v>November</v>
      </c>
      <c r="D5472" t="s">
        <v>15</v>
      </c>
      <c r="E5472" t="s">
        <v>13</v>
      </c>
      <c r="F5472" t="s">
        <v>20</v>
      </c>
      <c r="G5472" t="s">
        <v>21</v>
      </c>
      <c r="H5472" s="11">
        <v>2455</v>
      </c>
      <c r="I5472" s="11">
        <v>32.651500000000006</v>
      </c>
      <c r="J5472" s="13">
        <f>data[[#This Row],[Clicks]]/data[[#This Row],[Impressions]]</f>
        <v>1.3300000000000003E-2</v>
      </c>
      <c r="K5472" s="1">
        <v>0.14000000000000001</v>
      </c>
      <c r="L5472" s="2">
        <v>4.5712100000000015</v>
      </c>
      <c r="M5472">
        <v>4</v>
      </c>
      <c r="N5472" s="1">
        <f>IF(data[[#This Row],[Conversions]]=0,0,data[[#This Row],[Spend, Dollars]]/data[[#This Row],[Conversions]])</f>
        <v>1.1428025000000004</v>
      </c>
      <c r="O5472" s="13">
        <f>data[[#This Row],[Conversions]]/data[[#This Row],[Clicks]]</f>
        <v>0.12250585731130267</v>
      </c>
      <c r="P5472" s="11">
        <v>80.64</v>
      </c>
      <c r="Q5472" s="11">
        <f>IF(data[[#This Row],[Spend, Dollars]]=0,0,data[[#This Row],[Total conversion value, Dollars]]/data[[#This Row],[Spend, Dollars]])</f>
        <v>17.640843452827582</v>
      </c>
      <c r="R5472" s="2">
        <v>80.399999999999991</v>
      </c>
      <c r="S5472" s="2">
        <v>0</v>
      </c>
      <c r="T5472" s="2">
        <v>11</v>
      </c>
      <c r="U5472" s="2">
        <f t="shared" si="85"/>
        <v>91.399999999999991</v>
      </c>
    </row>
    <row r="5473" spans="1:21" x14ac:dyDescent="0.2">
      <c r="A5473" t="s">
        <v>24</v>
      </c>
      <c r="B5473" s="3">
        <v>45232</v>
      </c>
      <c r="C5473" s="10" t="str">
        <f>TEXT(data[[#This Row],[Date]],"mmmm")</f>
        <v>November</v>
      </c>
      <c r="D5473" t="s">
        <v>15</v>
      </c>
      <c r="E5473" t="s">
        <v>13</v>
      </c>
      <c r="F5473" t="s">
        <v>20</v>
      </c>
      <c r="G5473" t="s">
        <v>21</v>
      </c>
      <c r="H5473" s="11">
        <v>2107</v>
      </c>
      <c r="I5473" s="11">
        <v>22.755600000000001</v>
      </c>
      <c r="J5473" s="13">
        <f>data[[#This Row],[Clicks]]/data[[#This Row],[Impressions]]</f>
        <v>1.0800000000000001E-2</v>
      </c>
      <c r="K5473" s="1">
        <v>1.1099999999999999</v>
      </c>
      <c r="L5473" s="2">
        <v>25.258716</v>
      </c>
      <c r="M5473">
        <v>5</v>
      </c>
      <c r="N5473" s="1">
        <f>IF(data[[#This Row],[Conversions]]=0,0,data[[#This Row],[Spend, Dollars]]/data[[#This Row],[Conversions]])</f>
        <v>5.0517431999999998</v>
      </c>
      <c r="O5473" s="13">
        <f>data[[#This Row],[Conversions]]/data[[#This Row],[Clicks]]</f>
        <v>0.2197261333473958</v>
      </c>
      <c r="P5473" s="11">
        <v>54.88</v>
      </c>
      <c r="Q5473" s="11">
        <f>IF(data[[#This Row],[Spend, Dollars]]=0,0,data[[#This Row],[Total conversion value, Dollars]]/data[[#This Row],[Spend, Dollars]])</f>
        <v>2.1727153510099249</v>
      </c>
      <c r="R5473" s="2">
        <v>42</v>
      </c>
      <c r="S5473" s="2">
        <v>7.5</v>
      </c>
      <c r="T5473" s="2">
        <v>14</v>
      </c>
      <c r="U5473" s="2">
        <f t="shared" si="85"/>
        <v>63.5</v>
      </c>
    </row>
    <row r="5474" spans="1:21" x14ac:dyDescent="0.2">
      <c r="A5474" t="s">
        <v>24</v>
      </c>
      <c r="B5474" s="3">
        <v>45233</v>
      </c>
      <c r="C5474" s="10" t="str">
        <f>TEXT(data[[#This Row],[Date]],"mmmm")</f>
        <v>November</v>
      </c>
      <c r="D5474" t="s">
        <v>15</v>
      </c>
      <c r="E5474" t="s">
        <v>13</v>
      </c>
      <c r="F5474" t="s">
        <v>20</v>
      </c>
      <c r="G5474" t="s">
        <v>21</v>
      </c>
      <c r="H5474" s="11">
        <v>2926</v>
      </c>
      <c r="I5474" s="11">
        <v>44.182599999999994</v>
      </c>
      <c r="J5474" s="13">
        <f>data[[#This Row],[Clicks]]/data[[#This Row],[Impressions]]</f>
        <v>1.5099999999999997E-2</v>
      </c>
      <c r="K5474" s="1">
        <v>0.54</v>
      </c>
      <c r="L5474" s="2">
        <v>23.858604</v>
      </c>
      <c r="M5474">
        <v>3</v>
      </c>
      <c r="N5474" s="1">
        <f>IF(data[[#This Row],[Conversions]]=0,0,data[[#This Row],[Spend, Dollars]]/data[[#This Row],[Conversions]])</f>
        <v>7.9528679999999996</v>
      </c>
      <c r="O5474" s="13">
        <f>data[[#This Row],[Conversions]]/data[[#This Row],[Clicks]]</f>
        <v>6.7900033044682756E-2</v>
      </c>
      <c r="P5474" s="11">
        <v>115.92</v>
      </c>
      <c r="Q5474" s="11">
        <f>IF(data[[#This Row],[Spend, Dollars]]=0,0,data[[#This Row],[Total conversion value, Dollars]]/data[[#This Row],[Spend, Dollars]])</f>
        <v>4.8586245867528541</v>
      </c>
      <c r="R5474" s="2">
        <v>70.8</v>
      </c>
      <c r="S5474" s="2">
        <v>30</v>
      </c>
      <c r="T5474" s="2">
        <v>6</v>
      </c>
      <c r="U5474" s="2">
        <f t="shared" si="85"/>
        <v>106.8</v>
      </c>
    </row>
    <row r="5475" spans="1:21" x14ac:dyDescent="0.2">
      <c r="A5475" t="s">
        <v>24</v>
      </c>
      <c r="B5475" s="3">
        <v>45234</v>
      </c>
      <c r="C5475" s="10" t="str">
        <f>TEXT(data[[#This Row],[Date]],"mmmm")</f>
        <v>November</v>
      </c>
      <c r="D5475" t="s">
        <v>15</v>
      </c>
      <c r="E5475" t="s">
        <v>13</v>
      </c>
      <c r="F5475" t="s">
        <v>20</v>
      </c>
      <c r="G5475" t="s">
        <v>21</v>
      </c>
      <c r="H5475" s="11">
        <v>3628</v>
      </c>
      <c r="I5475" s="11">
        <v>43.536000000000001</v>
      </c>
      <c r="J5475" s="13">
        <f>data[[#This Row],[Clicks]]/data[[#This Row],[Impressions]]</f>
        <v>1.2E-2</v>
      </c>
      <c r="K5475" s="1">
        <v>1.0999999999999999</v>
      </c>
      <c r="L5475" s="2">
        <v>47.889599999999994</v>
      </c>
      <c r="M5475">
        <v>7</v>
      </c>
      <c r="N5475" s="1">
        <f>IF(data[[#This Row],[Conversions]]=0,0,data[[#This Row],[Spend, Dollars]]/data[[#This Row],[Conversions]])</f>
        <v>6.8413714285714278</v>
      </c>
      <c r="O5475" s="13">
        <f>data[[#This Row],[Conversions]]/data[[#This Row],[Clicks]]</f>
        <v>0.16078647556045572</v>
      </c>
      <c r="P5475" s="11">
        <v>25.6</v>
      </c>
      <c r="Q5475" s="11">
        <f>IF(data[[#This Row],[Spend, Dollars]]=0,0,data[[#This Row],[Total conversion value, Dollars]]/data[[#This Row],[Spend, Dollars]])</f>
        <v>0.53456282783735931</v>
      </c>
      <c r="R5475" s="2">
        <v>36</v>
      </c>
      <c r="S5475" s="2">
        <v>19.5</v>
      </c>
      <c r="T5475" s="2">
        <v>7</v>
      </c>
      <c r="U5475" s="2">
        <f t="shared" si="85"/>
        <v>62.5</v>
      </c>
    </row>
    <row r="5476" spans="1:21" x14ac:dyDescent="0.2">
      <c r="A5476" t="s">
        <v>24</v>
      </c>
      <c r="B5476" s="3">
        <v>45235</v>
      </c>
      <c r="C5476" s="10" t="str">
        <f>TEXT(data[[#This Row],[Date]],"mmmm")</f>
        <v>November</v>
      </c>
      <c r="D5476" t="s">
        <v>15</v>
      </c>
      <c r="E5476" t="s">
        <v>13</v>
      </c>
      <c r="F5476" t="s">
        <v>20</v>
      </c>
      <c r="G5476" t="s">
        <v>21</v>
      </c>
      <c r="H5476" s="11">
        <v>3003</v>
      </c>
      <c r="I5476" s="11">
        <v>40.240200000000009</v>
      </c>
      <c r="J5476" s="13">
        <f>data[[#This Row],[Clicks]]/data[[#This Row],[Impressions]]</f>
        <v>1.3400000000000002E-2</v>
      </c>
      <c r="K5476" s="1">
        <v>1.22</v>
      </c>
      <c r="L5476" s="2">
        <v>49.093044000000006</v>
      </c>
      <c r="M5476">
        <v>4</v>
      </c>
      <c r="N5476" s="1">
        <f>IF(data[[#This Row],[Conversions]]=0,0,data[[#This Row],[Spend, Dollars]]/data[[#This Row],[Conversions]])</f>
        <v>12.273261000000002</v>
      </c>
      <c r="O5476" s="13">
        <f>data[[#This Row],[Conversions]]/data[[#This Row],[Clicks]]</f>
        <v>9.9403084477711318E-2</v>
      </c>
      <c r="P5476" s="11">
        <v>36</v>
      </c>
      <c r="Q5476" s="11">
        <f>IF(data[[#This Row],[Spend, Dollars]]=0,0,data[[#This Row],[Total conversion value, Dollars]]/data[[#This Row],[Spend, Dollars]])</f>
        <v>0.7333014428683623</v>
      </c>
      <c r="R5476" s="2">
        <v>91.2</v>
      </c>
      <c r="S5476" s="2">
        <v>31.5</v>
      </c>
      <c r="T5476" s="2">
        <v>5</v>
      </c>
      <c r="U5476" s="2">
        <f t="shared" si="85"/>
        <v>127.7</v>
      </c>
    </row>
    <row r="5477" spans="1:21" x14ac:dyDescent="0.2">
      <c r="A5477" t="s">
        <v>24</v>
      </c>
      <c r="B5477" s="3">
        <v>45236</v>
      </c>
      <c r="C5477" s="10" t="str">
        <f>TEXT(data[[#This Row],[Date]],"mmmm")</f>
        <v>November</v>
      </c>
      <c r="D5477" t="s">
        <v>15</v>
      </c>
      <c r="E5477" t="s">
        <v>13</v>
      </c>
      <c r="F5477" t="s">
        <v>20</v>
      </c>
      <c r="G5477" t="s">
        <v>21</v>
      </c>
      <c r="H5477" s="11">
        <v>3377</v>
      </c>
      <c r="I5477" s="11">
        <v>46.602600000000002</v>
      </c>
      <c r="J5477" s="13">
        <f>data[[#This Row],[Clicks]]/data[[#This Row],[Impressions]]</f>
        <v>1.3800000000000002E-2</v>
      </c>
      <c r="K5477" s="1">
        <v>0.51</v>
      </c>
      <c r="L5477" s="2">
        <v>23.767326000000001</v>
      </c>
      <c r="M5477">
        <v>2</v>
      </c>
      <c r="N5477" s="1">
        <f>IF(data[[#This Row],[Conversions]]=0,0,data[[#This Row],[Spend, Dollars]]/data[[#This Row],[Conversions]])</f>
        <v>11.883663</v>
      </c>
      <c r="O5477" s="13">
        <f>data[[#This Row],[Conversions]]/data[[#This Row],[Clicks]]</f>
        <v>4.2916060477312425E-2</v>
      </c>
      <c r="P5477" s="11">
        <v>35.200000000000003</v>
      </c>
      <c r="Q5477" s="11">
        <f>IF(data[[#This Row],[Spend, Dollars]]=0,0,data[[#This Row],[Total conversion value, Dollars]]/data[[#This Row],[Spend, Dollars]])</f>
        <v>1.4810248321582329</v>
      </c>
      <c r="R5477" s="2">
        <v>82.8</v>
      </c>
      <c r="S5477" s="2">
        <v>22.5</v>
      </c>
      <c r="T5477" s="2">
        <v>9</v>
      </c>
      <c r="U5477" s="2">
        <f t="shared" si="85"/>
        <v>114.3</v>
      </c>
    </row>
    <row r="5478" spans="1:21" x14ac:dyDescent="0.2">
      <c r="A5478" t="s">
        <v>24</v>
      </c>
      <c r="B5478" s="3">
        <v>45237</v>
      </c>
      <c r="C5478" s="10" t="str">
        <f>TEXT(data[[#This Row],[Date]],"mmmm")</f>
        <v>November</v>
      </c>
      <c r="D5478" t="s">
        <v>15</v>
      </c>
      <c r="E5478" t="s">
        <v>13</v>
      </c>
      <c r="F5478" t="s">
        <v>20</v>
      </c>
      <c r="G5478" t="s">
        <v>21</v>
      </c>
      <c r="H5478" s="11">
        <v>2242</v>
      </c>
      <c r="I5478" s="11">
        <v>35.423599999999993</v>
      </c>
      <c r="J5478" s="13">
        <f>data[[#This Row],[Clicks]]/data[[#This Row],[Impressions]]</f>
        <v>1.5799999999999998E-2</v>
      </c>
      <c r="K5478" s="1">
        <v>1.28</v>
      </c>
      <c r="L5478" s="2">
        <v>45.342207999999992</v>
      </c>
      <c r="M5478">
        <v>7</v>
      </c>
      <c r="N5478" s="1">
        <f>IF(data[[#This Row],[Conversions]]=0,0,data[[#This Row],[Spend, Dollars]]/data[[#This Row],[Conversions]])</f>
        <v>6.4774582857142846</v>
      </c>
      <c r="O5478" s="13">
        <f>data[[#This Row],[Conversions]]/data[[#This Row],[Clicks]]</f>
        <v>0.19760837407829812</v>
      </c>
      <c r="P5478" s="11">
        <v>71.679999999999993</v>
      </c>
      <c r="Q5478" s="11">
        <f>IF(data[[#This Row],[Spend, Dollars]]=0,0,data[[#This Row],[Total conversion value, Dollars]]/data[[#This Row],[Spend, Dollars]])</f>
        <v>1.5808669926263847</v>
      </c>
      <c r="R5478" s="2">
        <v>72</v>
      </c>
      <c r="S5478" s="2">
        <v>1.5</v>
      </c>
      <c r="T5478" s="2">
        <v>11</v>
      </c>
      <c r="U5478" s="2">
        <f t="shared" si="85"/>
        <v>84.5</v>
      </c>
    </row>
    <row r="5479" spans="1:21" x14ac:dyDescent="0.2">
      <c r="A5479" t="s">
        <v>24</v>
      </c>
      <c r="B5479" s="3">
        <v>45238</v>
      </c>
      <c r="C5479" s="10" t="str">
        <f>TEXT(data[[#This Row],[Date]],"mmmm")</f>
        <v>November</v>
      </c>
      <c r="D5479" t="s">
        <v>15</v>
      </c>
      <c r="E5479" t="s">
        <v>13</v>
      </c>
      <c r="F5479" t="s">
        <v>20</v>
      </c>
      <c r="G5479" t="s">
        <v>21</v>
      </c>
      <c r="H5479" s="11">
        <v>2536</v>
      </c>
      <c r="I5479" s="11">
        <v>28.403200000000005</v>
      </c>
      <c r="J5479" s="13">
        <f>data[[#This Row],[Clicks]]/data[[#This Row],[Impressions]]</f>
        <v>1.1200000000000002E-2</v>
      </c>
      <c r="K5479" s="1">
        <v>0.79</v>
      </c>
      <c r="L5479" s="2">
        <v>22.438528000000005</v>
      </c>
      <c r="M5479">
        <v>7</v>
      </c>
      <c r="N5479" s="1">
        <f>IF(data[[#This Row],[Conversions]]=0,0,data[[#This Row],[Spend, Dollars]]/data[[#This Row],[Conversions]])</f>
        <v>3.2055040000000008</v>
      </c>
      <c r="O5479" s="13">
        <f>data[[#This Row],[Conversions]]/data[[#This Row],[Clicks]]</f>
        <v>0.24645110410094634</v>
      </c>
      <c r="P5479" s="11">
        <v>54.88</v>
      </c>
      <c r="Q5479" s="11">
        <f>IF(data[[#This Row],[Spend, Dollars]]=0,0,data[[#This Row],[Total conversion value, Dollars]]/data[[#This Row],[Spend, Dollars]])</f>
        <v>2.4457932356347079</v>
      </c>
      <c r="R5479" s="2">
        <v>70.8</v>
      </c>
      <c r="S5479" s="2">
        <v>4.5</v>
      </c>
      <c r="T5479" s="2">
        <v>11</v>
      </c>
      <c r="U5479" s="2">
        <f t="shared" si="85"/>
        <v>86.3</v>
      </c>
    </row>
    <row r="5480" spans="1:21" x14ac:dyDescent="0.2">
      <c r="A5480" t="s">
        <v>24</v>
      </c>
      <c r="B5480" s="3">
        <v>45239</v>
      </c>
      <c r="C5480" s="10" t="str">
        <f>TEXT(data[[#This Row],[Date]],"mmmm")</f>
        <v>November</v>
      </c>
      <c r="D5480" t="s">
        <v>15</v>
      </c>
      <c r="E5480" t="s">
        <v>13</v>
      </c>
      <c r="F5480" t="s">
        <v>20</v>
      </c>
      <c r="G5480" t="s">
        <v>21</v>
      </c>
      <c r="H5480" s="11">
        <v>3183</v>
      </c>
      <c r="I5480" s="11">
        <v>39.469200000000001</v>
      </c>
      <c r="J5480" s="13">
        <f>data[[#This Row],[Clicks]]/data[[#This Row],[Impressions]]</f>
        <v>1.24E-2</v>
      </c>
      <c r="K5480" s="1">
        <v>0.23</v>
      </c>
      <c r="L5480" s="2">
        <v>9.0779160000000001</v>
      </c>
      <c r="M5480">
        <v>7</v>
      </c>
      <c r="N5480" s="1">
        <f>IF(data[[#This Row],[Conversions]]=0,0,data[[#This Row],[Spend, Dollars]]/data[[#This Row],[Conversions]])</f>
        <v>1.2968451428571428</v>
      </c>
      <c r="O5480" s="13">
        <f>data[[#This Row],[Conversions]]/data[[#This Row],[Clicks]]</f>
        <v>0.17735348068873957</v>
      </c>
      <c r="P5480" s="11">
        <v>54.32</v>
      </c>
      <c r="Q5480" s="11">
        <f>IF(data[[#This Row],[Spend, Dollars]]=0,0,data[[#This Row],[Total conversion value, Dollars]]/data[[#This Row],[Spend, Dollars]])</f>
        <v>5.9837522180200828</v>
      </c>
      <c r="R5480" s="2">
        <v>24</v>
      </c>
      <c r="S5480" s="2">
        <v>10.5</v>
      </c>
      <c r="T5480" s="2">
        <v>9</v>
      </c>
      <c r="U5480" s="2">
        <f t="shared" si="85"/>
        <v>43.5</v>
      </c>
    </row>
    <row r="5481" spans="1:21" x14ac:dyDescent="0.2">
      <c r="A5481" t="s">
        <v>24</v>
      </c>
      <c r="B5481" s="3">
        <v>45240</v>
      </c>
      <c r="C5481" s="10" t="str">
        <f>TEXT(data[[#This Row],[Date]],"mmmm")</f>
        <v>November</v>
      </c>
      <c r="D5481" t="s">
        <v>15</v>
      </c>
      <c r="E5481" t="s">
        <v>13</v>
      </c>
      <c r="F5481" t="s">
        <v>20</v>
      </c>
      <c r="G5481" t="s">
        <v>21</v>
      </c>
      <c r="H5481" s="11">
        <v>3192</v>
      </c>
      <c r="I5481" s="11">
        <v>45.007200000000005</v>
      </c>
      <c r="J5481" s="13">
        <f>data[[#This Row],[Clicks]]/data[[#This Row],[Impressions]]</f>
        <v>1.4100000000000001E-2</v>
      </c>
      <c r="K5481" s="1">
        <v>1.1199999999999999</v>
      </c>
      <c r="L5481" s="2">
        <v>50.408064000000003</v>
      </c>
      <c r="M5481">
        <v>6</v>
      </c>
      <c r="N5481" s="1">
        <f>IF(data[[#This Row],[Conversions]]=0,0,data[[#This Row],[Spend, Dollars]]/data[[#This Row],[Conversions]])</f>
        <v>8.4013439999999999</v>
      </c>
      <c r="O5481" s="13">
        <f>data[[#This Row],[Conversions]]/data[[#This Row],[Clicks]]</f>
        <v>0.13331200341278726</v>
      </c>
      <c r="P5481" s="11">
        <v>41.44</v>
      </c>
      <c r="Q5481" s="11">
        <f>IF(data[[#This Row],[Spend, Dollars]]=0,0,data[[#This Row],[Total conversion value, Dollars]]/data[[#This Row],[Spend, Dollars]])</f>
        <v>0.82209068771218818</v>
      </c>
      <c r="R5481" s="2">
        <v>67.2</v>
      </c>
      <c r="S5481" s="2">
        <v>13.5</v>
      </c>
      <c r="T5481" s="2">
        <v>12</v>
      </c>
      <c r="U5481" s="2">
        <f t="shared" si="85"/>
        <v>92.7</v>
      </c>
    </row>
    <row r="5482" spans="1:21" x14ac:dyDescent="0.2">
      <c r="A5482" t="s">
        <v>24</v>
      </c>
      <c r="B5482" s="3">
        <v>45241</v>
      </c>
      <c r="C5482" s="10" t="str">
        <f>TEXT(data[[#This Row],[Date]],"mmmm")</f>
        <v>November</v>
      </c>
      <c r="D5482" t="s">
        <v>15</v>
      </c>
      <c r="E5482" t="s">
        <v>13</v>
      </c>
      <c r="F5482" t="s">
        <v>20</v>
      </c>
      <c r="G5482" t="s">
        <v>21</v>
      </c>
      <c r="H5482" s="11">
        <v>2482</v>
      </c>
      <c r="I5482" s="11">
        <v>40.208399999999997</v>
      </c>
      <c r="J5482" s="13">
        <f>data[[#This Row],[Clicks]]/data[[#This Row],[Impressions]]</f>
        <v>1.6199999999999999E-2</v>
      </c>
      <c r="K5482" s="1">
        <v>0.48000000000000004</v>
      </c>
      <c r="L5482" s="2">
        <v>19.300032000000002</v>
      </c>
      <c r="M5482">
        <v>6</v>
      </c>
      <c r="N5482" s="1">
        <f>IF(data[[#This Row],[Conversions]]=0,0,data[[#This Row],[Spend, Dollars]]/data[[#This Row],[Conversions]])</f>
        <v>3.2166720000000004</v>
      </c>
      <c r="O5482" s="13">
        <f>data[[#This Row],[Conversions]]/data[[#This Row],[Clicks]]</f>
        <v>0.14922255051183336</v>
      </c>
      <c r="P5482" s="11">
        <v>66.08</v>
      </c>
      <c r="Q5482" s="11">
        <f>IF(data[[#This Row],[Spend, Dollars]]=0,0,data[[#This Row],[Total conversion value, Dollars]]/data[[#This Row],[Spend, Dollars]])</f>
        <v>3.4238285200770648</v>
      </c>
      <c r="R5482" s="2">
        <v>57.599999999999994</v>
      </c>
      <c r="S5482" s="2">
        <v>6</v>
      </c>
      <c r="T5482" s="2">
        <v>11</v>
      </c>
      <c r="U5482" s="2">
        <f t="shared" si="85"/>
        <v>74.599999999999994</v>
      </c>
    </row>
    <row r="5483" spans="1:21" x14ac:dyDescent="0.2">
      <c r="A5483" t="s">
        <v>24</v>
      </c>
      <c r="B5483" s="3">
        <v>45242</v>
      </c>
      <c r="C5483" s="10" t="str">
        <f>TEXT(data[[#This Row],[Date]],"mmmm")</f>
        <v>November</v>
      </c>
      <c r="D5483" t="s">
        <v>15</v>
      </c>
      <c r="E5483" t="s">
        <v>13</v>
      </c>
      <c r="F5483" t="s">
        <v>20</v>
      </c>
      <c r="G5483" t="s">
        <v>21</v>
      </c>
      <c r="H5483" s="11">
        <v>3329</v>
      </c>
      <c r="I5483" s="11">
        <v>44.941499999999998</v>
      </c>
      <c r="J5483" s="13">
        <f>data[[#This Row],[Clicks]]/data[[#This Row],[Impressions]]</f>
        <v>1.35E-2</v>
      </c>
      <c r="K5483" s="1">
        <v>0.3</v>
      </c>
      <c r="L5483" s="2">
        <v>13.482449999999998</v>
      </c>
      <c r="M5483">
        <v>3</v>
      </c>
      <c r="N5483" s="1">
        <f>IF(data[[#This Row],[Conversions]]=0,0,data[[#This Row],[Spend, Dollars]]/data[[#This Row],[Conversions]])</f>
        <v>4.4941499999999994</v>
      </c>
      <c r="O5483" s="13">
        <f>data[[#This Row],[Conversions]]/data[[#This Row],[Clicks]]</f>
        <v>6.6753446146657319E-2</v>
      </c>
      <c r="P5483" s="11">
        <v>23.200000000000003</v>
      </c>
      <c r="Q5483" s="11">
        <f>IF(data[[#This Row],[Spend, Dollars]]=0,0,data[[#This Row],[Total conversion value, Dollars]]/data[[#This Row],[Spend, Dollars]])</f>
        <v>1.7207555006693891</v>
      </c>
      <c r="R5483" s="2">
        <v>91.2</v>
      </c>
      <c r="S5483" s="2">
        <v>10.5</v>
      </c>
      <c r="T5483" s="2">
        <v>11</v>
      </c>
      <c r="U5483" s="2">
        <f t="shared" si="85"/>
        <v>112.7</v>
      </c>
    </row>
    <row r="5484" spans="1:21" x14ac:dyDescent="0.2">
      <c r="A5484" t="s">
        <v>24</v>
      </c>
      <c r="B5484" s="3">
        <v>45243</v>
      </c>
      <c r="C5484" s="10" t="str">
        <f>TEXT(data[[#This Row],[Date]],"mmmm")</f>
        <v>November</v>
      </c>
      <c r="D5484" t="s">
        <v>15</v>
      </c>
      <c r="E5484" t="s">
        <v>13</v>
      </c>
      <c r="F5484" t="s">
        <v>20</v>
      </c>
      <c r="G5484" t="s">
        <v>21</v>
      </c>
      <c r="H5484" s="11">
        <v>3024</v>
      </c>
      <c r="I5484" s="11">
        <v>47.779200000000003</v>
      </c>
      <c r="J5484" s="13">
        <f>data[[#This Row],[Clicks]]/data[[#This Row],[Impressions]]</f>
        <v>1.5800000000000002E-2</v>
      </c>
      <c r="K5484" s="1">
        <v>1.2899999999999998</v>
      </c>
      <c r="L5484" s="2">
        <v>61.635167999999993</v>
      </c>
      <c r="M5484">
        <v>3</v>
      </c>
      <c r="N5484" s="1">
        <f>IF(data[[#This Row],[Conversions]]=0,0,data[[#This Row],[Spend, Dollars]]/data[[#This Row],[Conversions]])</f>
        <v>20.545055999999999</v>
      </c>
      <c r="O5484" s="13">
        <f>data[[#This Row],[Conversions]]/data[[#This Row],[Clicks]]</f>
        <v>6.2788828611613418E-2</v>
      </c>
      <c r="P5484" s="11">
        <v>101.91999999999999</v>
      </c>
      <c r="Q5484" s="11">
        <f>IF(data[[#This Row],[Spend, Dollars]]=0,0,data[[#This Row],[Total conversion value, Dollars]]/data[[#This Row],[Spend, Dollars]])</f>
        <v>1.6536013984743256</v>
      </c>
      <c r="R5484" s="2">
        <v>64.8</v>
      </c>
      <c r="S5484" s="2">
        <v>1.5</v>
      </c>
      <c r="T5484" s="2">
        <v>12</v>
      </c>
      <c r="U5484" s="2">
        <f t="shared" si="85"/>
        <v>78.3</v>
      </c>
    </row>
    <row r="5485" spans="1:21" x14ac:dyDescent="0.2">
      <c r="A5485" t="s">
        <v>24</v>
      </c>
      <c r="B5485" s="3">
        <v>45244</v>
      </c>
      <c r="C5485" s="10" t="str">
        <f>TEXT(data[[#This Row],[Date]],"mmmm")</f>
        <v>November</v>
      </c>
      <c r="D5485" t="s">
        <v>15</v>
      </c>
      <c r="E5485" t="s">
        <v>13</v>
      </c>
      <c r="F5485" t="s">
        <v>20</v>
      </c>
      <c r="G5485" t="s">
        <v>21</v>
      </c>
      <c r="H5485" s="11">
        <v>2153</v>
      </c>
      <c r="I5485" s="11">
        <v>29.496099999999998</v>
      </c>
      <c r="J5485" s="13">
        <f>data[[#This Row],[Clicks]]/data[[#This Row],[Impressions]]</f>
        <v>1.3699999999999999E-2</v>
      </c>
      <c r="K5485" s="1">
        <v>1.05</v>
      </c>
      <c r="L5485" s="2">
        <v>30.970904999999998</v>
      </c>
      <c r="M5485">
        <v>8</v>
      </c>
      <c r="N5485" s="1">
        <f>IF(data[[#This Row],[Conversions]]=0,0,data[[#This Row],[Spend, Dollars]]/data[[#This Row],[Conversions]])</f>
        <v>3.8713631249999998</v>
      </c>
      <c r="O5485" s="13">
        <f>data[[#This Row],[Conversions]]/data[[#This Row],[Clicks]]</f>
        <v>0.27122229718505159</v>
      </c>
      <c r="P5485" s="11">
        <v>22.400000000000002</v>
      </c>
      <c r="Q5485" s="11">
        <f>IF(data[[#This Row],[Spend, Dollars]]=0,0,data[[#This Row],[Total conversion value, Dollars]]/data[[#This Row],[Spend, Dollars]])</f>
        <v>0.72325945916013767</v>
      </c>
      <c r="R5485" s="2">
        <v>46.8</v>
      </c>
      <c r="S5485" s="2">
        <v>12</v>
      </c>
      <c r="T5485" s="2">
        <v>7</v>
      </c>
      <c r="U5485" s="2">
        <f t="shared" si="85"/>
        <v>65.8</v>
      </c>
    </row>
    <row r="5486" spans="1:21" x14ac:dyDescent="0.2">
      <c r="A5486" t="s">
        <v>24</v>
      </c>
      <c r="B5486" s="3">
        <v>45245</v>
      </c>
      <c r="C5486" s="10" t="str">
        <f>TEXT(data[[#This Row],[Date]],"mmmm")</f>
        <v>November</v>
      </c>
      <c r="D5486" t="s">
        <v>15</v>
      </c>
      <c r="E5486" t="s">
        <v>13</v>
      </c>
      <c r="F5486" t="s">
        <v>20</v>
      </c>
      <c r="G5486" t="s">
        <v>21</v>
      </c>
      <c r="H5486" s="11">
        <v>2958</v>
      </c>
      <c r="I5486" s="11">
        <v>39.933</v>
      </c>
      <c r="J5486" s="13">
        <f>data[[#This Row],[Clicks]]/data[[#This Row],[Impressions]]</f>
        <v>1.35E-2</v>
      </c>
      <c r="K5486" s="1">
        <v>0.90999999999999992</v>
      </c>
      <c r="L5486" s="2">
        <v>36.339029999999994</v>
      </c>
      <c r="M5486">
        <v>5</v>
      </c>
      <c r="N5486" s="1">
        <f>IF(data[[#This Row],[Conversions]]=0,0,data[[#This Row],[Spend, Dollars]]/data[[#This Row],[Conversions]])</f>
        <v>7.2678059999999984</v>
      </c>
      <c r="O5486" s="13">
        <f>data[[#This Row],[Conversions]]/data[[#This Row],[Clicks]]</f>
        <v>0.12520972629153831</v>
      </c>
      <c r="P5486" s="11">
        <v>42.56</v>
      </c>
      <c r="Q5486" s="11">
        <f>IF(data[[#This Row],[Spend, Dollars]]=0,0,data[[#This Row],[Total conversion value, Dollars]]/data[[#This Row],[Spend, Dollars]])</f>
        <v>1.1711925166962356</v>
      </c>
      <c r="R5486" s="2">
        <v>70.8</v>
      </c>
      <c r="S5486" s="2">
        <v>4.5</v>
      </c>
      <c r="T5486" s="2">
        <v>12</v>
      </c>
      <c r="U5486" s="2">
        <f t="shared" si="85"/>
        <v>87.3</v>
      </c>
    </row>
    <row r="5487" spans="1:21" x14ac:dyDescent="0.2">
      <c r="A5487" t="s">
        <v>24</v>
      </c>
      <c r="B5487" s="3">
        <v>45246</v>
      </c>
      <c r="C5487" s="10" t="str">
        <f>TEXT(data[[#This Row],[Date]],"mmmm")</f>
        <v>November</v>
      </c>
      <c r="D5487" t="s">
        <v>15</v>
      </c>
      <c r="E5487" t="s">
        <v>13</v>
      </c>
      <c r="F5487" t="s">
        <v>20</v>
      </c>
      <c r="G5487" t="s">
        <v>21</v>
      </c>
      <c r="H5487" s="11">
        <v>3520</v>
      </c>
      <c r="I5487" s="11">
        <v>43.648000000000003</v>
      </c>
      <c r="J5487" s="13">
        <f>data[[#This Row],[Clicks]]/data[[#This Row],[Impressions]]</f>
        <v>1.2400000000000001E-2</v>
      </c>
      <c r="K5487" s="1">
        <v>9.0000000000000024E-2</v>
      </c>
      <c r="L5487" s="2">
        <v>3.9283200000000011</v>
      </c>
      <c r="M5487">
        <v>3</v>
      </c>
      <c r="N5487" s="1">
        <f>IF(data[[#This Row],[Conversions]]=0,0,data[[#This Row],[Spend, Dollars]]/data[[#This Row],[Conversions]])</f>
        <v>1.3094400000000004</v>
      </c>
      <c r="O5487" s="13">
        <f>data[[#This Row],[Conversions]]/data[[#This Row],[Clicks]]</f>
        <v>6.8731671554252194E-2</v>
      </c>
      <c r="P5487" s="11">
        <v>156.24</v>
      </c>
      <c r="Q5487" s="11">
        <f>IF(data[[#This Row],[Spend, Dollars]]=0,0,data[[#This Row],[Total conversion value, Dollars]]/data[[#This Row],[Spend, Dollars]])</f>
        <v>39.772727272727266</v>
      </c>
      <c r="R5487" s="2">
        <v>46.8</v>
      </c>
      <c r="S5487" s="2">
        <v>18</v>
      </c>
      <c r="T5487" s="2">
        <v>13</v>
      </c>
      <c r="U5487" s="2">
        <f t="shared" si="85"/>
        <v>77.8</v>
      </c>
    </row>
    <row r="5488" spans="1:21" x14ac:dyDescent="0.2">
      <c r="A5488" t="s">
        <v>24</v>
      </c>
      <c r="B5488" s="3">
        <v>45247</v>
      </c>
      <c r="C5488" s="10" t="str">
        <f>TEXT(data[[#This Row],[Date]],"mmmm")</f>
        <v>November</v>
      </c>
      <c r="D5488" t="s">
        <v>15</v>
      </c>
      <c r="E5488" t="s">
        <v>13</v>
      </c>
      <c r="F5488" t="s">
        <v>20</v>
      </c>
      <c r="G5488" t="s">
        <v>21</v>
      </c>
      <c r="H5488" s="11">
        <v>3250</v>
      </c>
      <c r="I5488" s="11">
        <v>35.424999999999997</v>
      </c>
      <c r="J5488" s="13">
        <f>data[[#This Row],[Clicks]]/data[[#This Row],[Impressions]]</f>
        <v>1.09E-2</v>
      </c>
      <c r="K5488" s="1">
        <v>1.25</v>
      </c>
      <c r="L5488" s="2">
        <v>44.28125</v>
      </c>
      <c r="M5488">
        <v>4</v>
      </c>
      <c r="N5488" s="1">
        <f>IF(data[[#This Row],[Conversions]]=0,0,data[[#This Row],[Spend, Dollars]]/data[[#This Row],[Conversions]])</f>
        <v>11.0703125</v>
      </c>
      <c r="O5488" s="13">
        <f>data[[#This Row],[Conversions]]/data[[#This Row],[Clicks]]</f>
        <v>0.11291460832745237</v>
      </c>
      <c r="P5488" s="11">
        <v>54.32</v>
      </c>
      <c r="Q5488" s="11">
        <f>IF(data[[#This Row],[Spend, Dollars]]=0,0,data[[#This Row],[Total conversion value, Dollars]]/data[[#This Row],[Spend, Dollars]])</f>
        <v>1.2267043048694426</v>
      </c>
      <c r="R5488" s="2">
        <v>80.399999999999991</v>
      </c>
      <c r="S5488" s="2">
        <v>16.5</v>
      </c>
      <c r="T5488" s="2">
        <v>13</v>
      </c>
      <c r="U5488" s="2">
        <f t="shared" si="85"/>
        <v>109.89999999999999</v>
      </c>
    </row>
    <row r="5489" spans="1:21" x14ac:dyDescent="0.2">
      <c r="A5489" t="s">
        <v>24</v>
      </c>
      <c r="B5489" s="3">
        <v>45248</v>
      </c>
      <c r="C5489" s="10" t="str">
        <f>TEXT(data[[#This Row],[Date]],"mmmm")</f>
        <v>November</v>
      </c>
      <c r="D5489" t="s">
        <v>15</v>
      </c>
      <c r="E5489" t="s">
        <v>13</v>
      </c>
      <c r="F5489" t="s">
        <v>20</v>
      </c>
      <c r="G5489" t="s">
        <v>21</v>
      </c>
      <c r="H5489" s="11">
        <v>3264</v>
      </c>
      <c r="I5489" s="11">
        <v>42.432000000000002</v>
      </c>
      <c r="J5489" s="13">
        <f>data[[#This Row],[Clicks]]/data[[#This Row],[Impressions]]</f>
        <v>1.3000000000000001E-2</v>
      </c>
      <c r="K5489" s="1">
        <v>1.1499999999999999</v>
      </c>
      <c r="L5489" s="2">
        <v>48.796799999999998</v>
      </c>
      <c r="M5489">
        <v>3</v>
      </c>
      <c r="N5489" s="1">
        <f>IF(data[[#This Row],[Conversions]]=0,0,data[[#This Row],[Spend, Dollars]]/data[[#This Row],[Conversions]])</f>
        <v>16.265599999999999</v>
      </c>
      <c r="O5489" s="13">
        <f>data[[#This Row],[Conversions]]/data[[#This Row],[Clicks]]</f>
        <v>7.0701357466063347E-2</v>
      </c>
      <c r="P5489" s="11">
        <v>1.6</v>
      </c>
      <c r="Q5489" s="11">
        <f>IF(data[[#This Row],[Spend, Dollars]]=0,0,data[[#This Row],[Total conversion value, Dollars]]/data[[#This Row],[Spend, Dollars]])</f>
        <v>3.2789035346580106E-2</v>
      </c>
      <c r="R5489" s="2">
        <v>92.399999999999991</v>
      </c>
      <c r="S5489" s="2">
        <v>28.5</v>
      </c>
      <c r="T5489" s="2">
        <v>7</v>
      </c>
      <c r="U5489" s="2">
        <f t="shared" si="85"/>
        <v>127.89999999999999</v>
      </c>
    </row>
    <row r="5490" spans="1:21" x14ac:dyDescent="0.2">
      <c r="A5490" t="s">
        <v>24</v>
      </c>
      <c r="B5490" s="3">
        <v>45249</v>
      </c>
      <c r="C5490" s="10" t="str">
        <f>TEXT(data[[#This Row],[Date]],"mmmm")</f>
        <v>November</v>
      </c>
      <c r="D5490" t="s">
        <v>15</v>
      </c>
      <c r="E5490" t="s">
        <v>13</v>
      </c>
      <c r="F5490" t="s">
        <v>20</v>
      </c>
      <c r="G5490" t="s">
        <v>21</v>
      </c>
      <c r="H5490" s="11">
        <v>3312</v>
      </c>
      <c r="I5490" s="11">
        <v>40.737600000000008</v>
      </c>
      <c r="J5490" s="13">
        <f>data[[#This Row],[Clicks]]/data[[#This Row],[Impressions]]</f>
        <v>1.2300000000000002E-2</v>
      </c>
      <c r="K5490" s="1">
        <v>0.54999999999999993</v>
      </c>
      <c r="L5490" s="2">
        <v>22.40568</v>
      </c>
      <c r="M5490">
        <v>5</v>
      </c>
      <c r="N5490" s="1">
        <f>IF(data[[#This Row],[Conversions]]=0,0,data[[#This Row],[Spend, Dollars]]/data[[#This Row],[Conversions]])</f>
        <v>4.4811360000000002</v>
      </c>
      <c r="O5490" s="13">
        <f>data[[#This Row],[Conversions]]/data[[#This Row],[Clicks]]</f>
        <v>0.12273673461372292</v>
      </c>
      <c r="P5490" s="11">
        <v>65.52</v>
      </c>
      <c r="Q5490" s="11">
        <f>IF(data[[#This Row],[Spend, Dollars]]=0,0,data[[#This Row],[Total conversion value, Dollars]]/data[[#This Row],[Spend, Dollars]])</f>
        <v>2.9242584915967735</v>
      </c>
      <c r="R5490" s="2">
        <v>76.8</v>
      </c>
      <c r="S5490" s="2">
        <v>27</v>
      </c>
      <c r="T5490" s="2">
        <v>12</v>
      </c>
      <c r="U5490" s="2">
        <f t="shared" si="85"/>
        <v>115.8</v>
      </c>
    </row>
    <row r="5491" spans="1:21" x14ac:dyDescent="0.2">
      <c r="A5491" t="s">
        <v>24</v>
      </c>
      <c r="B5491" s="3">
        <v>45250</v>
      </c>
      <c r="C5491" s="10" t="str">
        <f>TEXT(data[[#This Row],[Date]],"mmmm")</f>
        <v>November</v>
      </c>
      <c r="D5491" t="s">
        <v>15</v>
      </c>
      <c r="E5491" t="s">
        <v>13</v>
      </c>
      <c r="F5491" t="s">
        <v>20</v>
      </c>
      <c r="G5491" t="s">
        <v>21</v>
      </c>
      <c r="H5491" s="11">
        <v>2861</v>
      </c>
      <c r="I5491" s="11">
        <v>40.054000000000009</v>
      </c>
      <c r="J5491" s="13">
        <f>data[[#This Row],[Clicks]]/data[[#This Row],[Impressions]]</f>
        <v>1.4000000000000004E-2</v>
      </c>
      <c r="K5491" s="1">
        <v>0.99999999999999989</v>
      </c>
      <c r="L5491" s="2">
        <v>40.054000000000002</v>
      </c>
      <c r="M5491">
        <v>3</v>
      </c>
      <c r="N5491" s="1">
        <f>IF(data[[#This Row],[Conversions]]=0,0,data[[#This Row],[Spend, Dollars]]/data[[#This Row],[Conversions]])</f>
        <v>13.351333333333335</v>
      </c>
      <c r="O5491" s="13">
        <f>data[[#This Row],[Conversions]]/data[[#This Row],[Clicks]]</f>
        <v>7.489888650322063E-2</v>
      </c>
      <c r="P5491" s="11">
        <v>42.400000000000006</v>
      </c>
      <c r="Q5491" s="11">
        <f>IF(data[[#This Row],[Spend, Dollars]]=0,0,data[[#This Row],[Total conversion value, Dollars]]/data[[#This Row],[Spend, Dollars]])</f>
        <v>1.0585709292455185</v>
      </c>
      <c r="R5491" s="2">
        <v>30</v>
      </c>
      <c r="S5491" s="2">
        <v>3</v>
      </c>
      <c r="T5491" s="2">
        <v>13</v>
      </c>
      <c r="U5491" s="2">
        <f t="shared" si="85"/>
        <v>46</v>
      </c>
    </row>
    <row r="5492" spans="1:21" x14ac:dyDescent="0.2">
      <c r="A5492" t="s">
        <v>24</v>
      </c>
      <c r="B5492" s="3">
        <v>45251</v>
      </c>
      <c r="C5492" s="10" t="str">
        <f>TEXT(data[[#This Row],[Date]],"mmmm")</f>
        <v>November</v>
      </c>
      <c r="D5492" t="s">
        <v>15</v>
      </c>
      <c r="E5492" t="s">
        <v>13</v>
      </c>
      <c r="F5492" t="s">
        <v>20</v>
      </c>
      <c r="G5492" t="s">
        <v>21</v>
      </c>
      <c r="H5492" s="11">
        <v>2936</v>
      </c>
      <c r="I5492" s="11">
        <v>39.0488</v>
      </c>
      <c r="J5492" s="13">
        <f>data[[#This Row],[Clicks]]/data[[#This Row],[Impressions]]</f>
        <v>1.3299999999999999E-2</v>
      </c>
      <c r="K5492" s="1">
        <v>1.3599999999999999</v>
      </c>
      <c r="L5492" s="2">
        <v>53.106367999999996</v>
      </c>
      <c r="M5492">
        <v>6</v>
      </c>
      <c r="N5492" s="1">
        <f>IF(data[[#This Row],[Conversions]]=0,0,data[[#This Row],[Spend, Dollars]]/data[[#This Row],[Conversions]])</f>
        <v>8.8510613333333321</v>
      </c>
      <c r="O5492" s="13">
        <f>data[[#This Row],[Conversions]]/data[[#This Row],[Clicks]]</f>
        <v>0.15365388949212266</v>
      </c>
      <c r="P5492" s="11">
        <v>156.24</v>
      </c>
      <c r="Q5492" s="11">
        <f>IF(data[[#This Row],[Spend, Dollars]]=0,0,data[[#This Row],[Total conversion value, Dollars]]/data[[#This Row],[Spend, Dollars]])</f>
        <v>2.9420200605697611</v>
      </c>
      <c r="R5492" s="2">
        <v>49.199999999999996</v>
      </c>
      <c r="S5492" s="2">
        <v>34.5</v>
      </c>
      <c r="T5492" s="2">
        <v>11</v>
      </c>
      <c r="U5492" s="2">
        <f t="shared" si="85"/>
        <v>94.699999999999989</v>
      </c>
    </row>
    <row r="5493" spans="1:21" x14ac:dyDescent="0.2">
      <c r="A5493" t="s">
        <v>24</v>
      </c>
      <c r="B5493" s="3">
        <v>45252</v>
      </c>
      <c r="C5493" s="10" t="str">
        <f>TEXT(data[[#This Row],[Date]],"mmmm")</f>
        <v>November</v>
      </c>
      <c r="D5493" t="s">
        <v>15</v>
      </c>
      <c r="E5493" t="s">
        <v>13</v>
      </c>
      <c r="F5493" t="s">
        <v>20</v>
      </c>
      <c r="G5493" t="s">
        <v>21</v>
      </c>
      <c r="H5493" s="11">
        <v>3358</v>
      </c>
      <c r="I5493" s="11">
        <v>55.071200000000005</v>
      </c>
      <c r="J5493" s="13">
        <f>data[[#This Row],[Clicks]]/data[[#This Row],[Impressions]]</f>
        <v>1.6400000000000001E-2</v>
      </c>
      <c r="K5493" s="1">
        <v>0.60000000000000009</v>
      </c>
      <c r="L5493" s="2">
        <v>33.04272000000001</v>
      </c>
      <c r="M5493">
        <v>3</v>
      </c>
      <c r="N5493" s="1">
        <f>IF(data[[#This Row],[Conversions]]=0,0,data[[#This Row],[Spend, Dollars]]/data[[#This Row],[Conversions]])</f>
        <v>11.014240000000003</v>
      </c>
      <c r="O5493" s="13">
        <f>data[[#This Row],[Conversions]]/data[[#This Row],[Clicks]]</f>
        <v>5.4474934266912647E-2</v>
      </c>
      <c r="P5493" s="11">
        <v>70</v>
      </c>
      <c r="Q5493" s="11">
        <f>IF(data[[#This Row],[Spend, Dollars]]=0,0,data[[#This Row],[Total conversion value, Dollars]]/data[[#This Row],[Spend, Dollars]])</f>
        <v>2.1184696659354914</v>
      </c>
      <c r="R5493" s="2">
        <v>42</v>
      </c>
      <c r="S5493" s="2">
        <v>3</v>
      </c>
      <c r="T5493" s="2">
        <v>14</v>
      </c>
      <c r="U5493" s="2">
        <f t="shared" si="85"/>
        <v>59</v>
      </c>
    </row>
    <row r="5494" spans="1:21" x14ac:dyDescent="0.2">
      <c r="A5494" t="s">
        <v>24</v>
      </c>
      <c r="B5494" s="3">
        <v>45253</v>
      </c>
      <c r="C5494" s="10" t="str">
        <f>TEXT(data[[#This Row],[Date]],"mmmm")</f>
        <v>November</v>
      </c>
      <c r="D5494" t="s">
        <v>15</v>
      </c>
      <c r="E5494" t="s">
        <v>13</v>
      </c>
      <c r="F5494" t="s">
        <v>20</v>
      </c>
      <c r="G5494" t="s">
        <v>21</v>
      </c>
      <c r="H5494" s="11">
        <v>3824</v>
      </c>
      <c r="I5494" s="11">
        <v>44.740800000000007</v>
      </c>
      <c r="J5494" s="13">
        <f>data[[#This Row],[Clicks]]/data[[#This Row],[Impressions]]</f>
        <v>1.1700000000000002E-2</v>
      </c>
      <c r="K5494" s="1">
        <v>0.88</v>
      </c>
      <c r="L5494" s="2">
        <v>39.371904000000008</v>
      </c>
      <c r="M5494">
        <v>6</v>
      </c>
      <c r="N5494" s="1">
        <f>IF(data[[#This Row],[Conversions]]=0,0,data[[#This Row],[Spend, Dollars]]/data[[#This Row],[Conversions]])</f>
        <v>6.5619840000000016</v>
      </c>
      <c r="O5494" s="13">
        <f>data[[#This Row],[Conversions]]/data[[#This Row],[Clicks]]</f>
        <v>0.13410578264134748</v>
      </c>
      <c r="P5494" s="11">
        <v>213.92000000000002</v>
      </c>
      <c r="Q5494" s="11">
        <f>IF(data[[#This Row],[Spend, Dollars]]=0,0,data[[#This Row],[Total conversion value, Dollars]]/data[[#This Row],[Spend, Dollars]])</f>
        <v>5.433316102772169</v>
      </c>
      <c r="R5494" s="2">
        <v>31.2</v>
      </c>
      <c r="S5494" s="2">
        <v>10.5</v>
      </c>
      <c r="T5494" s="2">
        <v>10</v>
      </c>
      <c r="U5494" s="2">
        <f t="shared" si="85"/>
        <v>51.7</v>
      </c>
    </row>
    <row r="5495" spans="1:21" x14ac:dyDescent="0.2">
      <c r="A5495" t="s">
        <v>24</v>
      </c>
      <c r="B5495" s="3">
        <v>45254</v>
      </c>
      <c r="C5495" s="10" t="str">
        <f>TEXT(data[[#This Row],[Date]],"mmmm")</f>
        <v>November</v>
      </c>
      <c r="D5495" t="s">
        <v>15</v>
      </c>
      <c r="E5495" t="s">
        <v>13</v>
      </c>
      <c r="F5495" t="s">
        <v>20</v>
      </c>
      <c r="G5495" t="s">
        <v>21</v>
      </c>
      <c r="H5495" s="11">
        <v>2608</v>
      </c>
      <c r="I5495" s="11">
        <v>33.643200000000007</v>
      </c>
      <c r="J5495" s="13">
        <f>data[[#This Row],[Clicks]]/data[[#This Row],[Impressions]]</f>
        <v>1.2900000000000003E-2</v>
      </c>
      <c r="K5495" s="1">
        <v>0.48</v>
      </c>
      <c r="L5495" s="2">
        <v>16.148736000000003</v>
      </c>
      <c r="M5495">
        <v>7</v>
      </c>
      <c r="N5495" s="1">
        <f>IF(data[[#This Row],[Conversions]]=0,0,data[[#This Row],[Spend, Dollars]]/data[[#This Row],[Conversions]])</f>
        <v>2.306962285714286</v>
      </c>
      <c r="O5495" s="13">
        <f>data[[#This Row],[Conversions]]/data[[#This Row],[Clicks]]</f>
        <v>0.20806582013601554</v>
      </c>
      <c r="P5495" s="11">
        <v>23.200000000000003</v>
      </c>
      <c r="Q5495" s="11">
        <f>IF(data[[#This Row],[Spend, Dollars]]=0,0,data[[#This Row],[Total conversion value, Dollars]]/data[[#This Row],[Spend, Dollars]])</f>
        <v>1.4366449485582029</v>
      </c>
      <c r="R5495" s="2">
        <v>61.199999999999996</v>
      </c>
      <c r="S5495" s="2">
        <v>19.5</v>
      </c>
      <c r="T5495" s="2">
        <v>10</v>
      </c>
      <c r="U5495" s="2">
        <f t="shared" si="85"/>
        <v>90.699999999999989</v>
      </c>
    </row>
    <row r="5496" spans="1:21" x14ac:dyDescent="0.2">
      <c r="A5496" t="s">
        <v>24</v>
      </c>
      <c r="B5496" s="3">
        <v>45255</v>
      </c>
      <c r="C5496" s="10" t="str">
        <f>TEXT(data[[#This Row],[Date]],"mmmm")</f>
        <v>November</v>
      </c>
      <c r="D5496" t="s">
        <v>15</v>
      </c>
      <c r="E5496" t="s">
        <v>13</v>
      </c>
      <c r="F5496" t="s">
        <v>20</v>
      </c>
      <c r="G5496" t="s">
        <v>21</v>
      </c>
      <c r="H5496" s="11">
        <v>2480</v>
      </c>
      <c r="I5496" s="11">
        <v>25.048000000000002</v>
      </c>
      <c r="J5496" s="13">
        <f>data[[#This Row],[Clicks]]/data[[#This Row],[Impressions]]</f>
        <v>1.0100000000000001E-2</v>
      </c>
      <c r="K5496" s="1">
        <v>1.1100000000000001</v>
      </c>
      <c r="L5496" s="2">
        <v>27.803280000000004</v>
      </c>
      <c r="M5496">
        <v>8</v>
      </c>
      <c r="N5496" s="1">
        <f>IF(data[[#This Row],[Conversions]]=0,0,data[[#This Row],[Spend, Dollars]]/data[[#This Row],[Conversions]])</f>
        <v>3.4754100000000006</v>
      </c>
      <c r="O5496" s="13">
        <f>data[[#This Row],[Conversions]]/data[[#This Row],[Clicks]]</f>
        <v>0.31938677738741617</v>
      </c>
      <c r="P5496" s="11">
        <v>45.359999999999992</v>
      </c>
      <c r="Q5496" s="11">
        <f>IF(data[[#This Row],[Spend, Dollars]]=0,0,data[[#This Row],[Total conversion value, Dollars]]/data[[#This Row],[Spend, Dollars]])</f>
        <v>1.6314621871951793</v>
      </c>
      <c r="R5496" s="2">
        <v>34.799999999999997</v>
      </c>
      <c r="S5496" s="2">
        <v>24</v>
      </c>
      <c r="T5496" s="2">
        <v>12</v>
      </c>
      <c r="U5496" s="2">
        <f t="shared" si="85"/>
        <v>70.8</v>
      </c>
    </row>
    <row r="5497" spans="1:21" x14ac:dyDescent="0.2">
      <c r="A5497" t="s">
        <v>24</v>
      </c>
      <c r="B5497" s="3">
        <v>45256</v>
      </c>
      <c r="C5497" s="10" t="str">
        <f>TEXT(data[[#This Row],[Date]],"mmmm")</f>
        <v>November</v>
      </c>
      <c r="D5497" t="s">
        <v>15</v>
      </c>
      <c r="E5497" t="s">
        <v>13</v>
      </c>
      <c r="F5497" t="s">
        <v>20</v>
      </c>
      <c r="G5497" t="s">
        <v>21</v>
      </c>
      <c r="H5497" s="11">
        <v>3247</v>
      </c>
      <c r="I5497" s="11">
        <v>49.029700000000005</v>
      </c>
      <c r="J5497" s="13">
        <f>data[[#This Row],[Clicks]]/data[[#This Row],[Impressions]]</f>
        <v>1.5100000000000002E-2</v>
      </c>
      <c r="K5497" s="1">
        <v>0.49000000000000005</v>
      </c>
      <c r="L5497" s="2">
        <v>24.024553000000004</v>
      </c>
      <c r="M5497">
        <v>4</v>
      </c>
      <c r="N5497" s="1">
        <f>IF(data[[#This Row],[Conversions]]=0,0,data[[#This Row],[Spend, Dollars]]/data[[#This Row],[Conversions]])</f>
        <v>6.0061382500000011</v>
      </c>
      <c r="O5497" s="13">
        <f>data[[#This Row],[Conversions]]/data[[#This Row],[Clicks]]</f>
        <v>8.1583203650032521E-2</v>
      </c>
      <c r="P5497" s="11">
        <v>56.56</v>
      </c>
      <c r="Q5497" s="11">
        <f>IF(data[[#This Row],[Spend, Dollars]]=0,0,data[[#This Row],[Total conversion value, Dollars]]/data[[#This Row],[Spend, Dollars]])</f>
        <v>2.3542581624723669</v>
      </c>
      <c r="R5497" s="2">
        <v>60</v>
      </c>
      <c r="S5497" s="2">
        <v>3</v>
      </c>
      <c r="T5497" s="2">
        <v>5</v>
      </c>
      <c r="U5497" s="2">
        <f t="shared" si="85"/>
        <v>68</v>
      </c>
    </row>
    <row r="5498" spans="1:21" x14ac:dyDescent="0.2">
      <c r="A5498" t="s">
        <v>24</v>
      </c>
      <c r="B5498" s="3">
        <v>45257</v>
      </c>
      <c r="C5498" s="10" t="str">
        <f>TEXT(data[[#This Row],[Date]],"mmmm")</f>
        <v>November</v>
      </c>
      <c r="D5498" t="s">
        <v>15</v>
      </c>
      <c r="E5498" t="s">
        <v>13</v>
      </c>
      <c r="F5498" t="s">
        <v>20</v>
      </c>
      <c r="G5498" t="s">
        <v>21</v>
      </c>
      <c r="H5498" s="11">
        <v>3132</v>
      </c>
      <c r="I5498" s="11">
        <v>37.584000000000003</v>
      </c>
      <c r="J5498" s="13">
        <f>data[[#This Row],[Clicks]]/data[[#This Row],[Impressions]]</f>
        <v>1.2E-2</v>
      </c>
      <c r="K5498" s="1">
        <v>0.59</v>
      </c>
      <c r="L5498" s="2">
        <v>22.17456</v>
      </c>
      <c r="M5498">
        <v>7</v>
      </c>
      <c r="N5498" s="1">
        <f>IF(data[[#This Row],[Conversions]]=0,0,data[[#This Row],[Spend, Dollars]]/data[[#This Row],[Conversions]])</f>
        <v>3.1677942857142858</v>
      </c>
      <c r="O5498" s="13">
        <f>data[[#This Row],[Conversions]]/data[[#This Row],[Clicks]]</f>
        <v>0.18624946785866325</v>
      </c>
      <c r="P5498" s="11">
        <v>46.400000000000006</v>
      </c>
      <c r="Q5498" s="11">
        <f>IF(data[[#This Row],[Spend, Dollars]]=0,0,data[[#This Row],[Total conversion value, Dollars]]/data[[#This Row],[Spend, Dollars]])</f>
        <v>2.0924879681941833</v>
      </c>
      <c r="R5498" s="2">
        <v>76.8</v>
      </c>
      <c r="S5498" s="2">
        <v>40.5</v>
      </c>
      <c r="T5498" s="2">
        <v>14</v>
      </c>
      <c r="U5498" s="2">
        <f t="shared" si="85"/>
        <v>131.30000000000001</v>
      </c>
    </row>
    <row r="5499" spans="1:21" x14ac:dyDescent="0.2">
      <c r="A5499" t="s">
        <v>24</v>
      </c>
      <c r="B5499" s="3">
        <v>45258</v>
      </c>
      <c r="C5499" s="10" t="str">
        <f>TEXT(data[[#This Row],[Date]],"mmmm")</f>
        <v>November</v>
      </c>
      <c r="D5499" t="s">
        <v>15</v>
      </c>
      <c r="E5499" t="s">
        <v>13</v>
      </c>
      <c r="F5499" t="s">
        <v>20</v>
      </c>
      <c r="G5499" t="s">
        <v>21</v>
      </c>
      <c r="H5499" s="11">
        <v>2509</v>
      </c>
      <c r="I5499" s="11">
        <v>35.627800000000001</v>
      </c>
      <c r="J5499" s="13">
        <f>data[[#This Row],[Clicks]]/data[[#This Row],[Impressions]]</f>
        <v>1.4200000000000001E-2</v>
      </c>
      <c r="K5499" s="1">
        <v>0.85</v>
      </c>
      <c r="L5499" s="2">
        <v>30.283629999999999</v>
      </c>
      <c r="M5499">
        <v>4</v>
      </c>
      <c r="N5499" s="1">
        <f>IF(data[[#This Row],[Conversions]]=0,0,data[[#This Row],[Spend, Dollars]]/data[[#This Row],[Conversions]])</f>
        <v>7.5709074999999997</v>
      </c>
      <c r="O5499" s="13">
        <f>data[[#This Row],[Conversions]]/data[[#This Row],[Clicks]]</f>
        <v>0.11227187757874468</v>
      </c>
      <c r="P5499" s="11">
        <v>143.35999999999999</v>
      </c>
      <c r="Q5499" s="11">
        <f>IF(data[[#This Row],[Spend, Dollars]]=0,0,data[[#This Row],[Total conversion value, Dollars]]/data[[#This Row],[Spend, Dollars]])</f>
        <v>4.733910696967305</v>
      </c>
      <c r="R5499" s="2">
        <v>86.399999999999991</v>
      </c>
      <c r="S5499" s="2">
        <v>36</v>
      </c>
      <c r="T5499" s="2">
        <v>14</v>
      </c>
      <c r="U5499" s="2">
        <f t="shared" si="85"/>
        <v>136.39999999999998</v>
      </c>
    </row>
    <row r="5500" spans="1:21" x14ac:dyDescent="0.2">
      <c r="A5500" t="s">
        <v>24</v>
      </c>
      <c r="B5500" s="3">
        <v>45259</v>
      </c>
      <c r="C5500" s="10" t="str">
        <f>TEXT(data[[#This Row],[Date]],"mmmm")</f>
        <v>November</v>
      </c>
      <c r="D5500" t="s">
        <v>15</v>
      </c>
      <c r="E5500" t="s">
        <v>13</v>
      </c>
      <c r="F5500" t="s">
        <v>20</v>
      </c>
      <c r="G5500" t="s">
        <v>21</v>
      </c>
      <c r="H5500" s="11">
        <v>3512</v>
      </c>
      <c r="I5500" s="11">
        <v>44.953599999999994</v>
      </c>
      <c r="J5500" s="13">
        <f>data[[#This Row],[Clicks]]/data[[#This Row],[Impressions]]</f>
        <v>1.2799999999999999E-2</v>
      </c>
      <c r="K5500" s="1">
        <v>0.82</v>
      </c>
      <c r="L5500" s="2">
        <v>36.861951999999995</v>
      </c>
      <c r="M5500">
        <v>5</v>
      </c>
      <c r="N5500" s="1">
        <f>IF(data[[#This Row],[Conversions]]=0,0,data[[#This Row],[Spend, Dollars]]/data[[#This Row],[Conversions]])</f>
        <v>7.3723903999999987</v>
      </c>
      <c r="O5500" s="13">
        <f>data[[#This Row],[Conversions]]/data[[#This Row],[Clicks]]</f>
        <v>0.11122579726651483</v>
      </c>
      <c r="P5500" s="11">
        <v>142.24</v>
      </c>
      <c r="Q5500" s="11">
        <f>IF(data[[#This Row],[Spend, Dollars]]=0,0,data[[#This Row],[Total conversion value, Dollars]]/data[[#This Row],[Spend, Dollars]])</f>
        <v>3.8587213178509923</v>
      </c>
      <c r="R5500" s="2">
        <v>27.599999999999998</v>
      </c>
      <c r="S5500" s="2">
        <v>18</v>
      </c>
      <c r="T5500" s="2">
        <v>7</v>
      </c>
      <c r="U5500" s="2">
        <f t="shared" si="85"/>
        <v>52.599999999999994</v>
      </c>
    </row>
    <row r="5501" spans="1:21" x14ac:dyDescent="0.2">
      <c r="A5501" t="s">
        <v>24</v>
      </c>
      <c r="B5501" s="3">
        <v>45260</v>
      </c>
      <c r="C5501" s="10" t="str">
        <f>TEXT(data[[#This Row],[Date]],"mmmm")</f>
        <v>November</v>
      </c>
      <c r="D5501" t="s">
        <v>15</v>
      </c>
      <c r="E5501" t="s">
        <v>13</v>
      </c>
      <c r="F5501" t="s">
        <v>20</v>
      </c>
      <c r="G5501" t="s">
        <v>21</v>
      </c>
      <c r="H5501" s="11">
        <v>2825</v>
      </c>
      <c r="I5501" s="11">
        <v>38.702499999999993</v>
      </c>
      <c r="J5501" s="13">
        <f>data[[#This Row],[Clicks]]/data[[#This Row],[Impressions]]</f>
        <v>1.3699999999999997E-2</v>
      </c>
      <c r="K5501" s="1">
        <v>1.1099999999999999</v>
      </c>
      <c r="L5501" s="2">
        <v>42.959774999999986</v>
      </c>
      <c r="M5501">
        <v>4</v>
      </c>
      <c r="N5501" s="1">
        <f>IF(data[[#This Row],[Conversions]]=0,0,data[[#This Row],[Spend, Dollars]]/data[[#This Row],[Conversions]])</f>
        <v>10.739943749999997</v>
      </c>
      <c r="O5501" s="13">
        <f>data[[#This Row],[Conversions]]/data[[#This Row],[Clicks]]</f>
        <v>0.10335249660874622</v>
      </c>
      <c r="P5501" s="11">
        <v>204.96</v>
      </c>
      <c r="Q5501" s="11">
        <f>IF(data[[#This Row],[Spend, Dollars]]=0,0,data[[#This Row],[Total conversion value, Dollars]]/data[[#This Row],[Spend, Dollars]])</f>
        <v>4.7709747083172589</v>
      </c>
      <c r="R5501" s="2">
        <v>42</v>
      </c>
      <c r="S5501" s="2">
        <v>28.5</v>
      </c>
      <c r="T5501" s="2">
        <v>11</v>
      </c>
      <c r="U5501" s="2">
        <f t="shared" si="85"/>
        <v>81.5</v>
      </c>
    </row>
    <row r="5502" spans="1:21" x14ac:dyDescent="0.2">
      <c r="A5502" t="s">
        <v>22</v>
      </c>
      <c r="B5502" s="3">
        <v>44986</v>
      </c>
      <c r="C5502" s="10" t="str">
        <f>TEXT(data[[#This Row],[Date]],"mmmm")</f>
        <v>March</v>
      </c>
      <c r="D5502" t="s">
        <v>16</v>
      </c>
      <c r="E5502" t="s">
        <v>13</v>
      </c>
      <c r="F5502" t="s">
        <v>20</v>
      </c>
      <c r="G5502" t="s">
        <v>21</v>
      </c>
      <c r="H5502" s="11">
        <v>1608.4</v>
      </c>
      <c r="I5502" s="11">
        <v>19.300800000000002</v>
      </c>
      <c r="J5502" s="13">
        <f>data[[#This Row],[Clicks]]/data[[#This Row],[Impressions]]</f>
        <v>1.2E-2</v>
      </c>
      <c r="K5502" s="1">
        <v>1.0000000000000002</v>
      </c>
      <c r="L5502" s="2">
        <v>19.300800000000006</v>
      </c>
      <c r="M5502">
        <v>6</v>
      </c>
      <c r="N5502" s="1">
        <f>IF(data[[#This Row],[Conversions]]=0,0,data[[#This Row],[Spend, Dollars]]/data[[#This Row],[Conversions]])</f>
        <v>3.216800000000001</v>
      </c>
      <c r="O5502" s="13">
        <f>data[[#This Row],[Conversions]]/data[[#This Row],[Clicks]]</f>
        <v>0.31086794329768708</v>
      </c>
      <c r="P5502" s="11">
        <v>109.19999999999999</v>
      </c>
      <c r="Q5502" s="11">
        <f>IF(data[[#This Row],[Spend, Dollars]]=0,0,data[[#This Row],[Total conversion value, Dollars]]/data[[#This Row],[Spend, Dollars]])</f>
        <v>5.6577965680179041</v>
      </c>
      <c r="R5502" s="2">
        <v>55.199999999999996</v>
      </c>
      <c r="S5502" s="2">
        <v>7.5</v>
      </c>
      <c r="T5502" s="2">
        <v>0</v>
      </c>
      <c r="U5502" s="2">
        <f t="shared" si="85"/>
        <v>62.699999999999996</v>
      </c>
    </row>
    <row r="5503" spans="1:21" x14ac:dyDescent="0.2">
      <c r="A5503" t="s">
        <v>22</v>
      </c>
      <c r="B5503" s="3">
        <v>44987</v>
      </c>
      <c r="C5503" s="10" t="str">
        <f>TEXT(data[[#This Row],[Date]],"mmmm")</f>
        <v>March</v>
      </c>
      <c r="D5503" t="s">
        <v>16</v>
      </c>
      <c r="E5503" t="s">
        <v>13</v>
      </c>
      <c r="F5503" t="s">
        <v>20</v>
      </c>
      <c r="G5503" t="s">
        <v>21</v>
      </c>
      <c r="H5503" s="11">
        <v>2617.6</v>
      </c>
      <c r="I5503" s="11">
        <v>27.4848</v>
      </c>
      <c r="J5503" s="13">
        <f>data[[#This Row],[Clicks]]/data[[#This Row],[Impressions]]</f>
        <v>1.0500000000000001E-2</v>
      </c>
      <c r="K5503" s="1">
        <v>1.0299999999999998</v>
      </c>
      <c r="L5503" s="2">
        <v>28.309343999999996</v>
      </c>
      <c r="M5503">
        <v>1</v>
      </c>
      <c r="N5503" s="1">
        <f>IF(data[[#This Row],[Conversions]]=0,0,data[[#This Row],[Spend, Dollars]]/data[[#This Row],[Conversions]])</f>
        <v>28.309343999999996</v>
      </c>
      <c r="O5503" s="13">
        <f>data[[#This Row],[Conversions]]/data[[#This Row],[Clicks]]</f>
        <v>3.6383746652695309E-2</v>
      </c>
      <c r="P5503" s="11">
        <v>38.08</v>
      </c>
      <c r="Q5503" s="11">
        <f>IF(data[[#This Row],[Spend, Dollars]]=0,0,data[[#This Row],[Total conversion value, Dollars]]/data[[#This Row],[Spend, Dollars]])</f>
        <v>1.3451389053734344</v>
      </c>
      <c r="R5503" s="2">
        <v>63.599999999999994</v>
      </c>
      <c r="S5503" s="2">
        <v>21</v>
      </c>
      <c r="T5503" s="2">
        <v>8</v>
      </c>
      <c r="U5503" s="2">
        <f t="shared" si="85"/>
        <v>92.6</v>
      </c>
    </row>
    <row r="5504" spans="1:21" x14ac:dyDescent="0.2">
      <c r="A5504" t="s">
        <v>22</v>
      </c>
      <c r="B5504" s="3">
        <v>44988</v>
      </c>
      <c r="C5504" s="10" t="str">
        <f>TEXT(data[[#This Row],[Date]],"mmmm")</f>
        <v>March</v>
      </c>
      <c r="D5504" t="s">
        <v>16</v>
      </c>
      <c r="E5504" t="s">
        <v>13</v>
      </c>
      <c r="F5504" t="s">
        <v>20</v>
      </c>
      <c r="G5504" t="s">
        <v>21</v>
      </c>
      <c r="H5504" s="11">
        <v>1539.2</v>
      </c>
      <c r="I5504" s="11">
        <v>20.163520000000002</v>
      </c>
      <c r="J5504" s="13">
        <f>data[[#This Row],[Clicks]]/data[[#This Row],[Impressions]]</f>
        <v>1.3100000000000001E-2</v>
      </c>
      <c r="K5504" s="1">
        <v>0.21000000000000002</v>
      </c>
      <c r="L5504" s="2">
        <v>4.2343392000000009</v>
      </c>
      <c r="M5504">
        <v>3</v>
      </c>
      <c r="N5504" s="1">
        <f>IF(data[[#This Row],[Conversions]]=0,0,data[[#This Row],[Spend, Dollars]]/data[[#This Row],[Conversions]])</f>
        <v>1.4114464000000002</v>
      </c>
      <c r="O5504" s="13">
        <f>data[[#This Row],[Conversions]]/data[[#This Row],[Clicks]]</f>
        <v>0.1487835457301106</v>
      </c>
      <c r="P5504" s="11">
        <v>48</v>
      </c>
      <c r="Q5504" s="11">
        <f>IF(data[[#This Row],[Spend, Dollars]]=0,0,data[[#This Row],[Total conversion value, Dollars]]/data[[#This Row],[Spend, Dollars]])</f>
        <v>11.335889198484615</v>
      </c>
      <c r="R5504" s="2">
        <v>58.8</v>
      </c>
      <c r="S5504" s="2">
        <v>39</v>
      </c>
      <c r="T5504" s="2">
        <v>8</v>
      </c>
      <c r="U5504" s="2">
        <f t="shared" si="85"/>
        <v>105.8</v>
      </c>
    </row>
    <row r="5505" spans="1:21" x14ac:dyDescent="0.2">
      <c r="A5505" t="s">
        <v>22</v>
      </c>
      <c r="B5505" s="3">
        <v>44989</v>
      </c>
      <c r="C5505" s="10" t="str">
        <f>TEXT(data[[#This Row],[Date]],"mmmm")</f>
        <v>March</v>
      </c>
      <c r="D5505" t="s">
        <v>16</v>
      </c>
      <c r="E5505" t="s">
        <v>13</v>
      </c>
      <c r="F5505" t="s">
        <v>20</v>
      </c>
      <c r="G5505" t="s">
        <v>21</v>
      </c>
      <c r="H5505" s="11">
        <v>1999.2</v>
      </c>
      <c r="I5505" s="11">
        <v>26.389440000000008</v>
      </c>
      <c r="J5505" s="13">
        <f>data[[#This Row],[Clicks]]/data[[#This Row],[Impressions]]</f>
        <v>1.3200000000000003E-2</v>
      </c>
      <c r="K5505" s="1">
        <v>0.93999999999999984</v>
      </c>
      <c r="L5505" s="2">
        <v>24.806073600000001</v>
      </c>
      <c r="M5505">
        <v>1</v>
      </c>
      <c r="N5505" s="1">
        <f>IF(data[[#This Row],[Conversions]]=0,0,data[[#This Row],[Spend, Dollars]]/data[[#This Row],[Conversions]])</f>
        <v>24.806073600000001</v>
      </c>
      <c r="O5505" s="13">
        <f>data[[#This Row],[Conversions]]/data[[#This Row],[Clicks]]</f>
        <v>3.7893945456970654E-2</v>
      </c>
      <c r="P5505" s="11">
        <v>43.2</v>
      </c>
      <c r="Q5505" s="11">
        <f>IF(data[[#This Row],[Spend, Dollars]]=0,0,data[[#This Row],[Total conversion value, Dollars]]/data[[#This Row],[Spend, Dollars]])</f>
        <v>1.7415089827033328</v>
      </c>
      <c r="R5505" s="2">
        <v>84</v>
      </c>
      <c r="S5505" s="2">
        <v>22.5</v>
      </c>
      <c r="T5505" s="2">
        <v>3</v>
      </c>
      <c r="U5505" s="2">
        <f t="shared" si="85"/>
        <v>109.5</v>
      </c>
    </row>
    <row r="5506" spans="1:21" x14ac:dyDescent="0.2">
      <c r="A5506" t="s">
        <v>22</v>
      </c>
      <c r="B5506" s="3">
        <v>44990</v>
      </c>
      <c r="C5506" s="10" t="str">
        <f>TEXT(data[[#This Row],[Date]],"mmmm")</f>
        <v>March</v>
      </c>
      <c r="D5506" t="s">
        <v>16</v>
      </c>
      <c r="E5506" t="s">
        <v>13</v>
      </c>
      <c r="F5506" t="s">
        <v>20</v>
      </c>
      <c r="G5506" t="s">
        <v>21</v>
      </c>
      <c r="H5506" s="11">
        <v>1551.8000000000002</v>
      </c>
      <c r="I5506" s="11">
        <v>15.052460000000002</v>
      </c>
      <c r="J5506" s="13">
        <f>data[[#This Row],[Clicks]]/data[[#This Row],[Impressions]]</f>
        <v>9.7000000000000003E-3</v>
      </c>
      <c r="K5506" s="1">
        <v>0.09</v>
      </c>
      <c r="L5506" s="2">
        <v>1.3547214000000001</v>
      </c>
      <c r="M5506">
        <v>4</v>
      </c>
      <c r="N5506" s="1">
        <f>IF(data[[#This Row],[Conversions]]=0,0,data[[#This Row],[Spend, Dollars]]/data[[#This Row],[Conversions]])</f>
        <v>0.33868035000000002</v>
      </c>
      <c r="O5506" s="13">
        <f>data[[#This Row],[Conversions]]/data[[#This Row],[Clicks]]</f>
        <v>0.26573729476776553</v>
      </c>
      <c r="P5506" s="11">
        <v>126.56</v>
      </c>
      <c r="Q5506" s="11">
        <f>IF(data[[#This Row],[Spend, Dollars]]=0,0,data[[#This Row],[Total conversion value, Dollars]]/data[[#This Row],[Spend, Dollars]])</f>
        <v>93.421422293912229</v>
      </c>
      <c r="R5506" s="2">
        <v>93.6</v>
      </c>
      <c r="S5506" s="2">
        <v>9</v>
      </c>
      <c r="T5506" s="2">
        <v>0</v>
      </c>
      <c r="U5506" s="2">
        <f t="shared" si="85"/>
        <v>102.6</v>
      </c>
    </row>
    <row r="5507" spans="1:21" x14ac:dyDescent="0.2">
      <c r="A5507" t="s">
        <v>22</v>
      </c>
      <c r="B5507" s="3">
        <v>44991</v>
      </c>
      <c r="C5507" s="10" t="str">
        <f>TEXT(data[[#This Row],[Date]],"mmmm")</f>
        <v>March</v>
      </c>
      <c r="D5507" t="s">
        <v>16</v>
      </c>
      <c r="E5507" t="s">
        <v>13</v>
      </c>
      <c r="F5507" t="s">
        <v>20</v>
      </c>
      <c r="G5507" t="s">
        <v>21</v>
      </c>
      <c r="H5507" s="11">
        <v>1881.2</v>
      </c>
      <c r="I5507" s="11">
        <v>19.18824</v>
      </c>
      <c r="J5507" s="13">
        <f>data[[#This Row],[Clicks]]/data[[#This Row],[Impressions]]</f>
        <v>1.0200000000000001E-2</v>
      </c>
      <c r="K5507" s="1">
        <v>0.96</v>
      </c>
      <c r="L5507" s="2">
        <v>18.420710400000001</v>
      </c>
      <c r="M5507">
        <v>1</v>
      </c>
      <c r="N5507" s="1">
        <f>IF(data[[#This Row],[Conversions]]=0,0,data[[#This Row],[Spend, Dollars]]/data[[#This Row],[Conversions]])</f>
        <v>18.420710400000001</v>
      </c>
      <c r="O5507" s="13">
        <f>data[[#This Row],[Conversions]]/data[[#This Row],[Clicks]]</f>
        <v>5.2115253926363229E-2</v>
      </c>
      <c r="P5507" s="11">
        <v>74.48</v>
      </c>
      <c r="Q5507" s="11">
        <f>IF(data[[#This Row],[Spend, Dollars]]=0,0,data[[#This Row],[Total conversion value, Dollars]]/data[[#This Row],[Spend, Dollars]])</f>
        <v>4.0432751171203476</v>
      </c>
      <c r="R5507" s="2">
        <v>72</v>
      </c>
      <c r="S5507" s="2">
        <v>36</v>
      </c>
      <c r="T5507" s="2">
        <v>4</v>
      </c>
      <c r="U5507" s="2">
        <f t="shared" ref="U5507:U5570" si="86">SUM(R5507:T5507)</f>
        <v>112</v>
      </c>
    </row>
    <row r="5508" spans="1:21" x14ac:dyDescent="0.2">
      <c r="A5508" t="s">
        <v>22</v>
      </c>
      <c r="B5508" s="3">
        <v>44992</v>
      </c>
      <c r="C5508" s="10" t="str">
        <f>TEXT(data[[#This Row],[Date]],"mmmm")</f>
        <v>March</v>
      </c>
      <c r="D5508" t="s">
        <v>16</v>
      </c>
      <c r="E5508" t="s">
        <v>13</v>
      </c>
      <c r="F5508" t="s">
        <v>20</v>
      </c>
      <c r="G5508" t="s">
        <v>21</v>
      </c>
      <c r="H5508" s="11">
        <v>2550.2000000000003</v>
      </c>
      <c r="I5508" s="11">
        <v>25.757020000000001</v>
      </c>
      <c r="J5508" s="13">
        <f>data[[#This Row],[Clicks]]/data[[#This Row],[Impressions]]</f>
        <v>1.01E-2</v>
      </c>
      <c r="K5508" s="1">
        <v>1.08</v>
      </c>
      <c r="L5508" s="2">
        <v>27.817581600000004</v>
      </c>
      <c r="M5508">
        <v>1</v>
      </c>
      <c r="N5508" s="1">
        <f>IF(data[[#This Row],[Conversions]]=0,0,data[[#This Row],[Spend, Dollars]]/data[[#This Row],[Conversions]])</f>
        <v>27.817581600000004</v>
      </c>
      <c r="O5508" s="13">
        <f>data[[#This Row],[Conversions]]/data[[#This Row],[Clicks]]</f>
        <v>3.8824367104579642E-2</v>
      </c>
      <c r="P5508" s="11">
        <v>70</v>
      </c>
      <c r="Q5508" s="11">
        <f>IF(data[[#This Row],[Spend, Dollars]]=0,0,data[[#This Row],[Total conversion value, Dollars]]/data[[#This Row],[Spend, Dollars]])</f>
        <v>2.5163941641857175</v>
      </c>
      <c r="R5508" s="2">
        <v>76.8</v>
      </c>
      <c r="S5508" s="2">
        <v>9</v>
      </c>
      <c r="T5508" s="2">
        <v>7</v>
      </c>
      <c r="U5508" s="2">
        <f t="shared" si="86"/>
        <v>92.8</v>
      </c>
    </row>
    <row r="5509" spans="1:21" x14ac:dyDescent="0.2">
      <c r="A5509" t="s">
        <v>22</v>
      </c>
      <c r="B5509" s="3">
        <v>44993</v>
      </c>
      <c r="C5509" s="10" t="str">
        <f>TEXT(data[[#This Row],[Date]],"mmmm")</f>
        <v>March</v>
      </c>
      <c r="D5509" t="s">
        <v>16</v>
      </c>
      <c r="E5509" t="s">
        <v>13</v>
      </c>
      <c r="F5509" t="s">
        <v>20</v>
      </c>
      <c r="G5509" t="s">
        <v>21</v>
      </c>
      <c r="H5509" s="11">
        <v>2297.2000000000003</v>
      </c>
      <c r="I5509" s="11">
        <v>25.498920000000005</v>
      </c>
      <c r="J5509" s="13">
        <f>data[[#This Row],[Clicks]]/data[[#This Row],[Impressions]]</f>
        <v>1.11E-2</v>
      </c>
      <c r="K5509" s="1">
        <v>0.24</v>
      </c>
      <c r="L5509" s="2">
        <v>6.1197408000000006</v>
      </c>
      <c r="M5509">
        <v>3</v>
      </c>
      <c r="N5509" s="1">
        <f>IF(data[[#This Row],[Conversions]]=0,0,data[[#This Row],[Spend, Dollars]]/data[[#This Row],[Conversions]])</f>
        <v>2.0399136000000002</v>
      </c>
      <c r="O5509" s="13">
        <f>data[[#This Row],[Conversions]]/data[[#This Row],[Clicks]]</f>
        <v>0.11765204173353222</v>
      </c>
      <c r="P5509" s="11">
        <v>85.12</v>
      </c>
      <c r="Q5509" s="11">
        <f>IF(data[[#This Row],[Spend, Dollars]]=0,0,data[[#This Row],[Total conversion value, Dollars]]/data[[#This Row],[Spend, Dollars]])</f>
        <v>13.909085822719812</v>
      </c>
      <c r="R5509" s="2">
        <v>82.8</v>
      </c>
      <c r="S5509" s="2">
        <v>39</v>
      </c>
      <c r="T5509" s="2">
        <v>0</v>
      </c>
      <c r="U5509" s="2">
        <f t="shared" si="86"/>
        <v>121.8</v>
      </c>
    </row>
    <row r="5510" spans="1:21" x14ac:dyDescent="0.2">
      <c r="A5510" t="s">
        <v>22</v>
      </c>
      <c r="B5510" s="3">
        <v>44994</v>
      </c>
      <c r="C5510" s="10" t="str">
        <f>TEXT(data[[#This Row],[Date]],"mmmm")</f>
        <v>March</v>
      </c>
      <c r="D5510" t="s">
        <v>16</v>
      </c>
      <c r="E5510" t="s">
        <v>13</v>
      </c>
      <c r="F5510" t="s">
        <v>20</v>
      </c>
      <c r="G5510" t="s">
        <v>21</v>
      </c>
      <c r="H5510" s="11">
        <v>1864.4</v>
      </c>
      <c r="I5510" s="11">
        <v>27.220239999999997</v>
      </c>
      <c r="J5510" s="13">
        <f>data[[#This Row],[Clicks]]/data[[#This Row],[Impressions]]</f>
        <v>1.4599999999999998E-2</v>
      </c>
      <c r="K5510" s="1">
        <v>0.36999999999999994</v>
      </c>
      <c r="L5510" s="2">
        <v>10.071488799999997</v>
      </c>
      <c r="M5510">
        <v>3</v>
      </c>
      <c r="N5510" s="1">
        <f>IF(data[[#This Row],[Conversions]]=0,0,data[[#This Row],[Spend, Dollars]]/data[[#This Row],[Conversions]])</f>
        <v>3.3571629333333326</v>
      </c>
      <c r="O5510" s="13">
        <f>data[[#This Row],[Conversions]]/data[[#This Row],[Clicks]]</f>
        <v>0.11021210687341479</v>
      </c>
      <c r="P5510" s="11">
        <v>33.6</v>
      </c>
      <c r="Q5510" s="11">
        <f>IF(data[[#This Row],[Spend, Dollars]]=0,0,data[[#This Row],[Total conversion value, Dollars]]/data[[#This Row],[Spend, Dollars]])</f>
        <v>3.3361502621141783</v>
      </c>
      <c r="R5510" s="2">
        <v>40.799999999999997</v>
      </c>
      <c r="S5510" s="2">
        <v>24</v>
      </c>
      <c r="T5510" s="2">
        <v>1</v>
      </c>
      <c r="U5510" s="2">
        <f t="shared" si="86"/>
        <v>65.8</v>
      </c>
    </row>
    <row r="5511" spans="1:21" x14ac:dyDescent="0.2">
      <c r="A5511" t="s">
        <v>22</v>
      </c>
      <c r="B5511" s="3">
        <v>44995</v>
      </c>
      <c r="C5511" s="10" t="str">
        <f>TEXT(data[[#This Row],[Date]],"mmmm")</f>
        <v>March</v>
      </c>
      <c r="D5511" t="s">
        <v>16</v>
      </c>
      <c r="E5511" t="s">
        <v>13</v>
      </c>
      <c r="F5511" t="s">
        <v>20</v>
      </c>
      <c r="G5511" t="s">
        <v>21</v>
      </c>
      <c r="H5511" s="11">
        <v>2576.4</v>
      </c>
      <c r="I5511" s="11">
        <v>26.794560000000004</v>
      </c>
      <c r="J5511" s="13">
        <f>data[[#This Row],[Clicks]]/data[[#This Row],[Impressions]]</f>
        <v>1.0400000000000001E-2</v>
      </c>
      <c r="K5511" s="1">
        <v>0.08</v>
      </c>
      <c r="L5511" s="2">
        <v>2.1435648000000005</v>
      </c>
      <c r="M5511">
        <v>2</v>
      </c>
      <c r="N5511" s="1">
        <f>IF(data[[#This Row],[Conversions]]=0,0,data[[#This Row],[Spend, Dollars]]/data[[#This Row],[Conversions]])</f>
        <v>1.0717824000000002</v>
      </c>
      <c r="O5511" s="13">
        <f>data[[#This Row],[Conversions]]/data[[#This Row],[Clicks]]</f>
        <v>7.4642016887009888E-2</v>
      </c>
      <c r="P5511" s="11">
        <v>47.2</v>
      </c>
      <c r="Q5511" s="11">
        <f>IF(data[[#This Row],[Spend, Dollars]]=0,0,data[[#This Row],[Total conversion value, Dollars]]/data[[#This Row],[Spend, Dollars]])</f>
        <v>22.019394981667919</v>
      </c>
      <c r="R5511" s="2">
        <v>63.599999999999994</v>
      </c>
      <c r="S5511" s="2">
        <v>46.5</v>
      </c>
      <c r="T5511" s="2">
        <v>1</v>
      </c>
      <c r="U5511" s="2">
        <f t="shared" si="86"/>
        <v>111.1</v>
      </c>
    </row>
    <row r="5512" spans="1:21" x14ac:dyDescent="0.2">
      <c r="A5512" t="s">
        <v>22</v>
      </c>
      <c r="B5512" s="3">
        <v>44996</v>
      </c>
      <c r="C5512" s="10" t="str">
        <f>TEXT(data[[#This Row],[Date]],"mmmm")</f>
        <v>March</v>
      </c>
      <c r="D5512" t="s">
        <v>16</v>
      </c>
      <c r="E5512" t="s">
        <v>13</v>
      </c>
      <c r="F5512" t="s">
        <v>20</v>
      </c>
      <c r="G5512" t="s">
        <v>21</v>
      </c>
      <c r="H5512" s="11">
        <v>2666.6</v>
      </c>
      <c r="I5512" s="11">
        <v>43.73223999999999</v>
      </c>
      <c r="J5512" s="13">
        <f>data[[#This Row],[Clicks]]/data[[#This Row],[Impressions]]</f>
        <v>1.6399999999999998E-2</v>
      </c>
      <c r="K5512" s="1">
        <v>0.86999999999999988</v>
      </c>
      <c r="L5512" s="2">
        <v>38.047048799999985</v>
      </c>
      <c r="M5512">
        <v>5</v>
      </c>
      <c r="N5512" s="1">
        <f>IF(data[[#This Row],[Conversions]]=0,0,data[[#This Row],[Spend, Dollars]]/data[[#This Row],[Conversions]])</f>
        <v>7.6094097599999966</v>
      </c>
      <c r="O5512" s="13">
        <f>data[[#This Row],[Conversions]]/data[[#This Row],[Clicks]]</f>
        <v>0.11433212659584785</v>
      </c>
      <c r="P5512" s="11">
        <v>75.039999999999992</v>
      </c>
      <c r="Q5512" s="11">
        <f>IF(data[[#This Row],[Spend, Dollars]]=0,0,data[[#This Row],[Total conversion value, Dollars]]/data[[#This Row],[Spend, Dollars]])</f>
        <v>1.9722948918971088</v>
      </c>
      <c r="R5512" s="2">
        <v>78</v>
      </c>
      <c r="S5512" s="2">
        <v>6</v>
      </c>
      <c r="T5512" s="2">
        <v>2</v>
      </c>
      <c r="U5512" s="2">
        <f t="shared" si="86"/>
        <v>86</v>
      </c>
    </row>
    <row r="5513" spans="1:21" x14ac:dyDescent="0.2">
      <c r="A5513" t="s">
        <v>22</v>
      </c>
      <c r="B5513" s="3">
        <v>44997</v>
      </c>
      <c r="C5513" s="10" t="str">
        <f>TEXT(data[[#This Row],[Date]],"mmmm")</f>
        <v>March</v>
      </c>
      <c r="D5513" t="s">
        <v>16</v>
      </c>
      <c r="E5513" t="s">
        <v>13</v>
      </c>
      <c r="F5513" t="s">
        <v>20</v>
      </c>
      <c r="G5513" t="s">
        <v>21</v>
      </c>
      <c r="H5513" s="11">
        <v>1457.4</v>
      </c>
      <c r="I5513" s="11">
        <v>15.448440000000003</v>
      </c>
      <c r="J5513" s="13">
        <f>data[[#This Row],[Clicks]]/data[[#This Row],[Impressions]]</f>
        <v>1.0600000000000002E-2</v>
      </c>
      <c r="K5513" s="1">
        <v>1.1399999999999999</v>
      </c>
      <c r="L5513" s="2">
        <v>17.611221600000004</v>
      </c>
      <c r="M5513">
        <v>6</v>
      </c>
      <c r="N5513" s="1">
        <f>IF(data[[#This Row],[Conversions]]=0,0,data[[#This Row],[Spend, Dollars]]/data[[#This Row],[Conversions]])</f>
        <v>2.9352036000000008</v>
      </c>
      <c r="O5513" s="13">
        <f>data[[#This Row],[Conversions]]/data[[#This Row],[Clicks]]</f>
        <v>0.38838873051259537</v>
      </c>
      <c r="P5513" s="11">
        <v>35.839999999999996</v>
      </c>
      <c r="Q5513" s="11">
        <f>IF(data[[#This Row],[Spend, Dollars]]=0,0,data[[#This Row],[Total conversion value, Dollars]]/data[[#This Row],[Spend, Dollars]])</f>
        <v>2.0350660967209673</v>
      </c>
      <c r="R5513" s="2">
        <v>40.799999999999997</v>
      </c>
      <c r="S5513" s="2">
        <v>9</v>
      </c>
      <c r="T5513" s="2">
        <v>3</v>
      </c>
      <c r="U5513" s="2">
        <f t="shared" si="86"/>
        <v>52.8</v>
      </c>
    </row>
    <row r="5514" spans="1:21" x14ac:dyDescent="0.2">
      <c r="A5514" t="s">
        <v>22</v>
      </c>
      <c r="B5514" s="3">
        <v>44998</v>
      </c>
      <c r="C5514" s="10" t="str">
        <f>TEXT(data[[#This Row],[Date]],"mmmm")</f>
        <v>March</v>
      </c>
      <c r="D5514" t="s">
        <v>16</v>
      </c>
      <c r="E5514" t="s">
        <v>13</v>
      </c>
      <c r="F5514" t="s">
        <v>20</v>
      </c>
      <c r="G5514" t="s">
        <v>21</v>
      </c>
      <c r="H5514" s="11">
        <v>2580.2000000000003</v>
      </c>
      <c r="I5514" s="11">
        <v>32.768540000000002</v>
      </c>
      <c r="J5514" s="13">
        <f>data[[#This Row],[Clicks]]/data[[#This Row],[Impressions]]</f>
        <v>1.2699999999999999E-2</v>
      </c>
      <c r="K5514" s="1">
        <v>0.11000000000000001</v>
      </c>
      <c r="L5514" s="2">
        <v>3.6045394000000006</v>
      </c>
      <c r="M5514">
        <v>2</v>
      </c>
      <c r="N5514" s="1">
        <f>IF(data[[#This Row],[Conversions]]=0,0,data[[#This Row],[Spend, Dollars]]/data[[#This Row],[Conversions]])</f>
        <v>1.8022697000000003</v>
      </c>
      <c r="O5514" s="13">
        <f>data[[#This Row],[Conversions]]/data[[#This Row],[Clicks]]</f>
        <v>6.1034150438194677E-2</v>
      </c>
      <c r="P5514" s="11">
        <v>17.600000000000001</v>
      </c>
      <c r="Q5514" s="11">
        <f>IF(data[[#This Row],[Spend, Dollars]]=0,0,data[[#This Row],[Total conversion value, Dollars]]/data[[#This Row],[Spend, Dollars]])</f>
        <v>4.8827320350555743</v>
      </c>
      <c r="R5514" s="2">
        <v>85.2</v>
      </c>
      <c r="S5514" s="2">
        <v>16.5</v>
      </c>
      <c r="T5514" s="2">
        <v>5</v>
      </c>
      <c r="U5514" s="2">
        <f t="shared" si="86"/>
        <v>106.7</v>
      </c>
    </row>
    <row r="5515" spans="1:21" x14ac:dyDescent="0.2">
      <c r="A5515" t="s">
        <v>22</v>
      </c>
      <c r="B5515" s="3">
        <v>44999</v>
      </c>
      <c r="C5515" s="10" t="str">
        <f>TEXT(data[[#This Row],[Date]],"mmmm")</f>
        <v>March</v>
      </c>
      <c r="D5515" t="s">
        <v>16</v>
      </c>
      <c r="E5515" t="s">
        <v>13</v>
      </c>
      <c r="F5515" t="s">
        <v>20</v>
      </c>
      <c r="G5515" t="s">
        <v>21</v>
      </c>
      <c r="H5515" s="11">
        <v>2564.4</v>
      </c>
      <c r="I5515" s="11">
        <v>32.055</v>
      </c>
      <c r="J5515" s="13">
        <f>data[[#This Row],[Clicks]]/data[[#This Row],[Impressions]]</f>
        <v>1.2499999999999999E-2</v>
      </c>
      <c r="K5515" s="1">
        <v>1.2499999999999998</v>
      </c>
      <c r="L5515" s="2">
        <v>40.068749999999994</v>
      </c>
      <c r="M5515">
        <v>1</v>
      </c>
      <c r="N5515" s="1">
        <f>IF(data[[#This Row],[Conversions]]=0,0,data[[#This Row],[Spend, Dollars]]/data[[#This Row],[Conversions]])</f>
        <v>40.068749999999994</v>
      </c>
      <c r="O5515" s="13">
        <f>data[[#This Row],[Conversions]]/data[[#This Row],[Clicks]]</f>
        <v>3.1196381219778507E-2</v>
      </c>
      <c r="P5515" s="11">
        <v>0.8</v>
      </c>
      <c r="Q5515" s="11">
        <f>IF(data[[#This Row],[Spend, Dollars]]=0,0,data[[#This Row],[Total conversion value, Dollars]]/data[[#This Row],[Spend, Dollars]])</f>
        <v>1.9965683980658247E-2</v>
      </c>
      <c r="R5515" s="2">
        <v>79.2</v>
      </c>
      <c r="S5515" s="2">
        <v>33</v>
      </c>
      <c r="T5515" s="2">
        <v>3</v>
      </c>
      <c r="U5515" s="2">
        <f t="shared" si="86"/>
        <v>115.2</v>
      </c>
    </row>
    <row r="5516" spans="1:21" x14ac:dyDescent="0.2">
      <c r="A5516" t="s">
        <v>22</v>
      </c>
      <c r="B5516" s="3">
        <v>45000</v>
      </c>
      <c r="C5516" s="10" t="str">
        <f>TEXT(data[[#This Row],[Date]],"mmmm")</f>
        <v>March</v>
      </c>
      <c r="D5516" t="s">
        <v>16</v>
      </c>
      <c r="E5516" t="s">
        <v>13</v>
      </c>
      <c r="F5516" t="s">
        <v>20</v>
      </c>
      <c r="G5516" t="s">
        <v>21</v>
      </c>
      <c r="H5516" s="11">
        <v>1593.8000000000002</v>
      </c>
      <c r="I5516" s="11">
        <v>22.313200000000005</v>
      </c>
      <c r="J5516" s="13">
        <f>data[[#This Row],[Clicks]]/data[[#This Row],[Impressions]]</f>
        <v>1.4000000000000002E-2</v>
      </c>
      <c r="K5516" s="1">
        <v>0.91000000000000014</v>
      </c>
      <c r="L5516" s="2">
        <v>20.305012000000008</v>
      </c>
      <c r="M5516">
        <v>2</v>
      </c>
      <c r="N5516" s="1">
        <f>IF(data[[#This Row],[Conversions]]=0,0,data[[#This Row],[Spend, Dollars]]/data[[#This Row],[Conversions]])</f>
        <v>10.152506000000004</v>
      </c>
      <c r="O5516" s="13">
        <f>data[[#This Row],[Conversions]]/data[[#This Row],[Clicks]]</f>
        <v>8.9633042324722564E-2</v>
      </c>
      <c r="P5516" s="11">
        <v>8.8000000000000007</v>
      </c>
      <c r="Q5516" s="11">
        <f>IF(data[[#This Row],[Spend, Dollars]]=0,0,data[[#This Row],[Total conversion value, Dollars]]/data[[#This Row],[Spend, Dollars]])</f>
        <v>0.43339053431733982</v>
      </c>
      <c r="R5516" s="2">
        <v>61.199999999999996</v>
      </c>
      <c r="S5516" s="2">
        <v>37.5</v>
      </c>
      <c r="T5516" s="2">
        <v>8</v>
      </c>
      <c r="U5516" s="2">
        <f t="shared" si="86"/>
        <v>106.69999999999999</v>
      </c>
    </row>
    <row r="5517" spans="1:21" x14ac:dyDescent="0.2">
      <c r="A5517" t="s">
        <v>22</v>
      </c>
      <c r="B5517" s="3">
        <v>45001</v>
      </c>
      <c r="C5517" s="10" t="str">
        <f>TEXT(data[[#This Row],[Date]],"mmmm")</f>
        <v>March</v>
      </c>
      <c r="D5517" t="s">
        <v>16</v>
      </c>
      <c r="E5517" t="s">
        <v>13</v>
      </c>
      <c r="F5517" t="s">
        <v>20</v>
      </c>
      <c r="G5517" t="s">
        <v>21</v>
      </c>
      <c r="H5517" s="11">
        <v>2482.6</v>
      </c>
      <c r="I5517" s="11">
        <v>32.522059999999996</v>
      </c>
      <c r="J5517" s="13">
        <f>data[[#This Row],[Clicks]]/data[[#This Row],[Impressions]]</f>
        <v>1.3099999999999999E-2</v>
      </c>
      <c r="K5517" s="1">
        <v>0.59</v>
      </c>
      <c r="L5517" s="2">
        <v>19.188015399999998</v>
      </c>
      <c r="M5517">
        <v>6</v>
      </c>
      <c r="N5517" s="1">
        <f>IF(data[[#This Row],[Conversions]]=0,0,data[[#This Row],[Spend, Dollars]]/data[[#This Row],[Conversions]])</f>
        <v>3.1980025666666663</v>
      </c>
      <c r="O5517" s="13">
        <f>data[[#This Row],[Conversions]]/data[[#This Row],[Clicks]]</f>
        <v>0.18449015837250163</v>
      </c>
      <c r="P5517" s="11">
        <v>24</v>
      </c>
      <c r="Q5517" s="11">
        <f>IF(data[[#This Row],[Spend, Dollars]]=0,0,data[[#This Row],[Total conversion value, Dollars]]/data[[#This Row],[Spend, Dollars]])</f>
        <v>1.2507807347288247</v>
      </c>
      <c r="R5517" s="2">
        <v>30</v>
      </c>
      <c r="S5517" s="2">
        <v>25.5</v>
      </c>
      <c r="T5517" s="2">
        <v>6</v>
      </c>
      <c r="U5517" s="2">
        <f t="shared" si="86"/>
        <v>61.5</v>
      </c>
    </row>
    <row r="5518" spans="1:21" x14ac:dyDescent="0.2">
      <c r="A5518" t="s">
        <v>22</v>
      </c>
      <c r="B5518" s="3">
        <v>45002</v>
      </c>
      <c r="C5518" s="10" t="str">
        <f>TEXT(data[[#This Row],[Date]],"mmmm")</f>
        <v>March</v>
      </c>
      <c r="D5518" t="s">
        <v>16</v>
      </c>
      <c r="E5518" t="s">
        <v>13</v>
      </c>
      <c r="F5518" t="s">
        <v>20</v>
      </c>
      <c r="G5518" t="s">
        <v>21</v>
      </c>
      <c r="H5518" s="11">
        <v>1501.2</v>
      </c>
      <c r="I5518" s="11">
        <v>16.212960000000002</v>
      </c>
      <c r="J5518" s="13">
        <f>data[[#This Row],[Clicks]]/data[[#This Row],[Impressions]]</f>
        <v>1.0800000000000001E-2</v>
      </c>
      <c r="K5518" s="1">
        <v>1.2</v>
      </c>
      <c r="L5518" s="2">
        <v>19.455552000000001</v>
      </c>
      <c r="M5518">
        <v>3</v>
      </c>
      <c r="N5518" s="1">
        <f>IF(data[[#This Row],[Conversions]]=0,0,data[[#This Row],[Spend, Dollars]]/data[[#This Row],[Conversions]])</f>
        <v>6.4851840000000003</v>
      </c>
      <c r="O5518" s="13">
        <f>data[[#This Row],[Conversions]]/data[[#This Row],[Clicks]]</f>
        <v>0.1850371554608165</v>
      </c>
      <c r="P5518" s="11">
        <v>25.6</v>
      </c>
      <c r="Q5518" s="11">
        <f>IF(data[[#This Row],[Spend, Dollars]]=0,0,data[[#This Row],[Total conversion value, Dollars]]/data[[#This Row],[Spend, Dollars]])</f>
        <v>1.3158197721658065</v>
      </c>
      <c r="R5518" s="2">
        <v>31.2</v>
      </c>
      <c r="S5518" s="2">
        <v>10.5</v>
      </c>
      <c r="T5518" s="2">
        <v>0</v>
      </c>
      <c r="U5518" s="2">
        <f t="shared" si="86"/>
        <v>41.7</v>
      </c>
    </row>
    <row r="5519" spans="1:21" x14ac:dyDescent="0.2">
      <c r="A5519" t="s">
        <v>22</v>
      </c>
      <c r="B5519" s="3">
        <v>45003</v>
      </c>
      <c r="C5519" s="10" t="str">
        <f>TEXT(data[[#This Row],[Date]],"mmmm")</f>
        <v>March</v>
      </c>
      <c r="D5519" t="s">
        <v>16</v>
      </c>
      <c r="E5519" t="s">
        <v>13</v>
      </c>
      <c r="F5519" t="s">
        <v>20</v>
      </c>
      <c r="G5519" t="s">
        <v>21</v>
      </c>
      <c r="H5519" s="11">
        <v>1601.6000000000001</v>
      </c>
      <c r="I5519" s="11">
        <v>16.976960000000002</v>
      </c>
      <c r="J5519" s="13">
        <f>data[[#This Row],[Clicks]]/data[[#This Row],[Impressions]]</f>
        <v>1.06E-2</v>
      </c>
      <c r="K5519" s="1">
        <v>0.46000000000000008</v>
      </c>
      <c r="L5519" s="2">
        <v>7.8094016000000019</v>
      </c>
      <c r="M5519">
        <v>2</v>
      </c>
      <c r="N5519" s="1">
        <f>IF(data[[#This Row],[Conversions]]=0,0,data[[#This Row],[Spend, Dollars]]/data[[#This Row],[Conversions]])</f>
        <v>3.904700800000001</v>
      </c>
      <c r="O5519" s="13">
        <f>data[[#This Row],[Conversions]]/data[[#This Row],[Clicks]]</f>
        <v>0.11780672158030647</v>
      </c>
      <c r="P5519" s="11">
        <v>1.6</v>
      </c>
      <c r="Q5519" s="11">
        <f>IF(data[[#This Row],[Spend, Dollars]]=0,0,data[[#This Row],[Total conversion value, Dollars]]/data[[#This Row],[Spend, Dollars]])</f>
        <v>0.2048812549222721</v>
      </c>
      <c r="R5519" s="2">
        <v>75.599999999999994</v>
      </c>
      <c r="S5519" s="2">
        <v>42</v>
      </c>
      <c r="T5519" s="2">
        <v>6</v>
      </c>
      <c r="U5519" s="2">
        <f t="shared" si="86"/>
        <v>123.6</v>
      </c>
    </row>
    <row r="5520" spans="1:21" x14ac:dyDescent="0.2">
      <c r="A5520" t="s">
        <v>22</v>
      </c>
      <c r="B5520" s="3">
        <v>45004</v>
      </c>
      <c r="C5520" s="10" t="str">
        <f>TEXT(data[[#This Row],[Date]],"mmmm")</f>
        <v>March</v>
      </c>
      <c r="D5520" t="s">
        <v>16</v>
      </c>
      <c r="E5520" t="s">
        <v>13</v>
      </c>
      <c r="F5520" t="s">
        <v>20</v>
      </c>
      <c r="G5520" t="s">
        <v>21</v>
      </c>
      <c r="H5520" s="11">
        <v>1504.8000000000002</v>
      </c>
      <c r="I5520" s="11">
        <v>20.916720000000002</v>
      </c>
      <c r="J5520" s="13">
        <f>data[[#This Row],[Clicks]]/data[[#This Row],[Impressions]]</f>
        <v>1.3899999999999999E-2</v>
      </c>
      <c r="K5520" s="1">
        <v>0.78</v>
      </c>
      <c r="L5520" s="2">
        <v>16.315041600000001</v>
      </c>
      <c r="M5520">
        <v>4</v>
      </c>
      <c r="N5520" s="1">
        <f>IF(data[[#This Row],[Conversions]]=0,0,data[[#This Row],[Spend, Dollars]]/data[[#This Row],[Conversions]])</f>
        <v>4.0787604000000002</v>
      </c>
      <c r="O5520" s="13">
        <f>data[[#This Row],[Conversions]]/data[[#This Row],[Clicks]]</f>
        <v>0.19123457215089171</v>
      </c>
      <c r="P5520" s="11">
        <v>131.04</v>
      </c>
      <c r="Q5520" s="11">
        <f>IF(data[[#This Row],[Spend, Dollars]]=0,0,data[[#This Row],[Total conversion value, Dollars]]/data[[#This Row],[Spend, Dollars]])</f>
        <v>8.0318520303374523</v>
      </c>
      <c r="R5520" s="2">
        <v>61.199999999999996</v>
      </c>
      <c r="S5520" s="2">
        <v>42</v>
      </c>
      <c r="T5520" s="2">
        <v>5</v>
      </c>
      <c r="U5520" s="2">
        <f t="shared" si="86"/>
        <v>108.19999999999999</v>
      </c>
    </row>
    <row r="5521" spans="1:21" x14ac:dyDescent="0.2">
      <c r="A5521" t="s">
        <v>22</v>
      </c>
      <c r="B5521" s="3">
        <v>45005</v>
      </c>
      <c r="C5521" s="10" t="str">
        <f>TEXT(data[[#This Row],[Date]],"mmmm")</f>
        <v>March</v>
      </c>
      <c r="D5521" t="s">
        <v>16</v>
      </c>
      <c r="E5521" t="s">
        <v>13</v>
      </c>
      <c r="F5521" t="s">
        <v>20</v>
      </c>
      <c r="G5521" t="s">
        <v>21</v>
      </c>
      <c r="H5521" s="11">
        <v>1860.2</v>
      </c>
      <c r="I5521" s="11">
        <v>15.06762</v>
      </c>
      <c r="J5521" s="13">
        <f>data[[#This Row],[Clicks]]/data[[#This Row],[Impressions]]</f>
        <v>8.0999999999999996E-3</v>
      </c>
      <c r="K5521" s="1">
        <v>1.0900000000000001</v>
      </c>
      <c r="L5521" s="2">
        <v>16.4237058</v>
      </c>
      <c r="M5521">
        <v>2</v>
      </c>
      <c r="N5521" s="1">
        <f>IF(data[[#This Row],[Conversions]]=0,0,data[[#This Row],[Spend, Dollars]]/data[[#This Row],[Conversions]])</f>
        <v>8.2118529000000002</v>
      </c>
      <c r="O5521" s="13">
        <f>data[[#This Row],[Conversions]]/data[[#This Row],[Clicks]]</f>
        <v>0.13273496411510247</v>
      </c>
      <c r="P5521" s="11">
        <v>43.68</v>
      </c>
      <c r="Q5521" s="11">
        <f>IF(data[[#This Row],[Spend, Dollars]]=0,0,data[[#This Row],[Total conversion value, Dollars]]/data[[#This Row],[Spend, Dollars]])</f>
        <v>2.659570290159484</v>
      </c>
      <c r="R5521" s="2">
        <v>82.8</v>
      </c>
      <c r="S5521" s="2">
        <v>27</v>
      </c>
      <c r="T5521" s="2">
        <v>0</v>
      </c>
      <c r="U5521" s="2">
        <f t="shared" si="86"/>
        <v>109.8</v>
      </c>
    </row>
    <row r="5522" spans="1:21" x14ac:dyDescent="0.2">
      <c r="A5522" t="s">
        <v>22</v>
      </c>
      <c r="B5522" s="3">
        <v>45006</v>
      </c>
      <c r="C5522" s="10" t="str">
        <f>TEXT(data[[#This Row],[Date]],"mmmm")</f>
        <v>March</v>
      </c>
      <c r="D5522" t="s">
        <v>16</v>
      </c>
      <c r="E5522" t="s">
        <v>13</v>
      </c>
      <c r="F5522" t="s">
        <v>20</v>
      </c>
      <c r="G5522" t="s">
        <v>21</v>
      </c>
      <c r="H5522" s="11">
        <v>1978</v>
      </c>
      <c r="I5522" s="11">
        <v>25.120599999999996</v>
      </c>
      <c r="J5522" s="13">
        <f>data[[#This Row],[Clicks]]/data[[#This Row],[Impressions]]</f>
        <v>1.2699999999999998E-2</v>
      </c>
      <c r="K5522" s="1">
        <v>0.56999999999999984</v>
      </c>
      <c r="L5522" s="2">
        <v>14.318741999999993</v>
      </c>
      <c r="M5522">
        <v>3</v>
      </c>
      <c r="N5522" s="1">
        <f>IF(data[[#This Row],[Conversions]]=0,0,data[[#This Row],[Spend, Dollars]]/data[[#This Row],[Conversions]])</f>
        <v>4.7729139999999974</v>
      </c>
      <c r="O5522" s="13">
        <f>data[[#This Row],[Conversions]]/data[[#This Row],[Clicks]]</f>
        <v>0.11942389911069005</v>
      </c>
      <c r="P5522" s="11">
        <v>51.52</v>
      </c>
      <c r="Q5522" s="11">
        <f>IF(data[[#This Row],[Spend, Dollars]]=0,0,data[[#This Row],[Total conversion value, Dollars]]/data[[#This Row],[Spend, Dollars]])</f>
        <v>3.5980814515688619</v>
      </c>
      <c r="R5522" s="2">
        <v>54</v>
      </c>
      <c r="S5522" s="2">
        <v>13.5</v>
      </c>
      <c r="T5522" s="2">
        <v>2</v>
      </c>
      <c r="U5522" s="2">
        <f t="shared" si="86"/>
        <v>69.5</v>
      </c>
    </row>
    <row r="5523" spans="1:21" x14ac:dyDescent="0.2">
      <c r="A5523" t="s">
        <v>22</v>
      </c>
      <c r="B5523" s="3">
        <v>45007</v>
      </c>
      <c r="C5523" s="10" t="str">
        <f>TEXT(data[[#This Row],[Date]],"mmmm")</f>
        <v>March</v>
      </c>
      <c r="D5523" t="s">
        <v>16</v>
      </c>
      <c r="E5523" t="s">
        <v>13</v>
      </c>
      <c r="F5523" t="s">
        <v>20</v>
      </c>
      <c r="G5523" t="s">
        <v>21</v>
      </c>
      <c r="H5523" s="11">
        <v>2047.4</v>
      </c>
      <c r="I5523" s="11">
        <v>28.049380000000003</v>
      </c>
      <c r="J5523" s="13">
        <f>data[[#This Row],[Clicks]]/data[[#This Row],[Impressions]]</f>
        <v>1.37E-2</v>
      </c>
      <c r="K5523" s="1">
        <v>0.69</v>
      </c>
      <c r="L5523" s="2">
        <v>19.354072200000001</v>
      </c>
      <c r="M5523">
        <v>2</v>
      </c>
      <c r="N5523" s="1">
        <f>IF(data[[#This Row],[Conversions]]=0,0,data[[#This Row],[Spend, Dollars]]/data[[#This Row],[Conversions]])</f>
        <v>9.6770361000000005</v>
      </c>
      <c r="O5523" s="13">
        <f>data[[#This Row],[Conversions]]/data[[#This Row],[Clicks]]</f>
        <v>7.1302823805731178E-2</v>
      </c>
      <c r="P5523" s="11">
        <v>5.6000000000000005</v>
      </c>
      <c r="Q5523" s="11">
        <f>IF(data[[#This Row],[Spend, Dollars]]=0,0,data[[#This Row],[Total conversion value, Dollars]]/data[[#This Row],[Spend, Dollars]])</f>
        <v>0.28934479225514104</v>
      </c>
      <c r="R5523" s="2">
        <v>75.599999999999994</v>
      </c>
      <c r="S5523" s="2">
        <v>27</v>
      </c>
      <c r="T5523" s="2">
        <v>8</v>
      </c>
      <c r="U5523" s="2">
        <f t="shared" si="86"/>
        <v>110.6</v>
      </c>
    </row>
    <row r="5524" spans="1:21" x14ac:dyDescent="0.2">
      <c r="A5524" t="s">
        <v>22</v>
      </c>
      <c r="B5524" s="3">
        <v>45008</v>
      </c>
      <c r="C5524" s="10" t="str">
        <f>TEXT(data[[#This Row],[Date]],"mmmm")</f>
        <v>March</v>
      </c>
      <c r="D5524" t="s">
        <v>16</v>
      </c>
      <c r="E5524" t="s">
        <v>13</v>
      </c>
      <c r="F5524" t="s">
        <v>20</v>
      </c>
      <c r="G5524" t="s">
        <v>21</v>
      </c>
      <c r="H5524" s="11">
        <v>2249.4</v>
      </c>
      <c r="I5524" s="11">
        <v>24.518460000000008</v>
      </c>
      <c r="J5524" s="13">
        <f>data[[#This Row],[Clicks]]/data[[#This Row],[Impressions]]</f>
        <v>1.0900000000000003E-2</v>
      </c>
      <c r="K5524" s="1">
        <v>0.92000000000000015</v>
      </c>
      <c r="L5524" s="2">
        <v>22.556983200000012</v>
      </c>
      <c r="M5524">
        <v>3</v>
      </c>
      <c r="N5524" s="1">
        <f>IF(data[[#This Row],[Conversions]]=0,0,data[[#This Row],[Spend, Dollars]]/data[[#This Row],[Conversions]])</f>
        <v>7.518994400000004</v>
      </c>
      <c r="O5524" s="13">
        <f>data[[#This Row],[Conversions]]/data[[#This Row],[Clicks]]</f>
        <v>0.12235678749807284</v>
      </c>
      <c r="P5524" s="11">
        <v>18.400000000000002</v>
      </c>
      <c r="Q5524" s="11">
        <f>IF(data[[#This Row],[Spend, Dollars]]=0,0,data[[#This Row],[Total conversion value, Dollars]]/data[[#This Row],[Spend, Dollars]])</f>
        <v>0.81571191665381881</v>
      </c>
      <c r="R5524" s="2">
        <v>68.399999999999991</v>
      </c>
      <c r="S5524" s="2">
        <v>19.5</v>
      </c>
      <c r="T5524" s="2">
        <v>3</v>
      </c>
      <c r="U5524" s="2">
        <f t="shared" si="86"/>
        <v>90.899999999999991</v>
      </c>
    </row>
    <row r="5525" spans="1:21" x14ac:dyDescent="0.2">
      <c r="A5525" t="s">
        <v>22</v>
      </c>
      <c r="B5525" s="3">
        <v>45009</v>
      </c>
      <c r="C5525" s="10" t="str">
        <f>TEXT(data[[#This Row],[Date]],"mmmm")</f>
        <v>March</v>
      </c>
      <c r="D5525" t="s">
        <v>16</v>
      </c>
      <c r="E5525" t="s">
        <v>13</v>
      </c>
      <c r="F5525" t="s">
        <v>20</v>
      </c>
      <c r="G5525" t="s">
        <v>21</v>
      </c>
      <c r="H5525" s="11">
        <v>1844.8000000000002</v>
      </c>
      <c r="I5525" s="11">
        <v>16.787680000000002</v>
      </c>
      <c r="J5525" s="13">
        <f>data[[#This Row],[Clicks]]/data[[#This Row],[Impressions]]</f>
        <v>9.1000000000000004E-3</v>
      </c>
      <c r="K5525" s="1">
        <v>0.88</v>
      </c>
      <c r="L5525" s="2">
        <v>14.773158400000002</v>
      </c>
      <c r="M5525">
        <v>3</v>
      </c>
      <c r="N5525" s="1">
        <f>IF(data[[#This Row],[Conversions]]=0,0,data[[#This Row],[Spend, Dollars]]/data[[#This Row],[Conversions]])</f>
        <v>4.9243861333333339</v>
      </c>
      <c r="O5525" s="13">
        <f>data[[#This Row],[Conversions]]/data[[#This Row],[Clicks]]</f>
        <v>0.17870247705460193</v>
      </c>
      <c r="P5525" s="11">
        <v>141.68</v>
      </c>
      <c r="Q5525" s="11">
        <f>IF(data[[#This Row],[Spend, Dollars]]=0,0,data[[#This Row],[Total conversion value, Dollars]]/data[[#This Row],[Spend, Dollars]])</f>
        <v>9.5903662685969699</v>
      </c>
      <c r="R5525" s="2">
        <v>36</v>
      </c>
      <c r="S5525" s="2">
        <v>19.5</v>
      </c>
      <c r="T5525" s="2">
        <v>4</v>
      </c>
      <c r="U5525" s="2">
        <f t="shared" si="86"/>
        <v>59.5</v>
      </c>
    </row>
    <row r="5526" spans="1:21" x14ac:dyDescent="0.2">
      <c r="A5526" t="s">
        <v>22</v>
      </c>
      <c r="B5526" s="3">
        <v>45010</v>
      </c>
      <c r="C5526" s="10" t="str">
        <f>TEXT(data[[#This Row],[Date]],"mmmm")</f>
        <v>March</v>
      </c>
      <c r="D5526" t="s">
        <v>16</v>
      </c>
      <c r="E5526" t="s">
        <v>13</v>
      </c>
      <c r="F5526" t="s">
        <v>20</v>
      </c>
      <c r="G5526" t="s">
        <v>21</v>
      </c>
      <c r="H5526" s="11">
        <v>1502.8000000000002</v>
      </c>
      <c r="I5526" s="11">
        <v>21.339760000000005</v>
      </c>
      <c r="J5526" s="13">
        <f>data[[#This Row],[Clicks]]/data[[#This Row],[Impressions]]</f>
        <v>1.4200000000000003E-2</v>
      </c>
      <c r="K5526" s="1">
        <v>0.63</v>
      </c>
      <c r="L5526" s="2">
        <v>13.444048800000003</v>
      </c>
      <c r="M5526">
        <v>4</v>
      </c>
      <c r="N5526" s="1">
        <f>IF(data[[#This Row],[Conversions]]=0,0,data[[#This Row],[Spend, Dollars]]/data[[#This Row],[Conversions]])</f>
        <v>3.3610122000000007</v>
      </c>
      <c r="O5526" s="13">
        <f>data[[#This Row],[Conversions]]/data[[#This Row],[Clicks]]</f>
        <v>0.18744353263579341</v>
      </c>
      <c r="P5526" s="11">
        <v>48.800000000000004</v>
      </c>
      <c r="Q5526" s="11">
        <f>IF(data[[#This Row],[Spend, Dollars]]=0,0,data[[#This Row],[Total conversion value, Dollars]]/data[[#This Row],[Spend, Dollars]])</f>
        <v>3.6298588859629843</v>
      </c>
      <c r="R5526" s="2">
        <v>52.8</v>
      </c>
      <c r="S5526" s="2">
        <v>34.5</v>
      </c>
      <c r="T5526" s="2">
        <v>7</v>
      </c>
      <c r="U5526" s="2">
        <f t="shared" si="86"/>
        <v>94.3</v>
      </c>
    </row>
    <row r="5527" spans="1:21" x14ac:dyDescent="0.2">
      <c r="A5527" t="s">
        <v>22</v>
      </c>
      <c r="B5527" s="3">
        <v>45011</v>
      </c>
      <c r="C5527" s="10" t="str">
        <f>TEXT(data[[#This Row],[Date]],"mmmm")</f>
        <v>March</v>
      </c>
      <c r="D5527" t="s">
        <v>16</v>
      </c>
      <c r="E5527" t="s">
        <v>13</v>
      </c>
      <c r="F5527" t="s">
        <v>20</v>
      </c>
      <c r="G5527" t="s">
        <v>21</v>
      </c>
      <c r="H5527" s="11">
        <v>1668.2</v>
      </c>
      <c r="I5527" s="11">
        <v>22.020240000000005</v>
      </c>
      <c r="J5527" s="13">
        <f>data[[#This Row],[Clicks]]/data[[#This Row],[Impressions]]</f>
        <v>1.3200000000000002E-2</v>
      </c>
      <c r="K5527" s="1">
        <v>0.72000000000000008</v>
      </c>
      <c r="L5527" s="2">
        <v>15.854572800000005</v>
      </c>
      <c r="M5527">
        <v>2</v>
      </c>
      <c r="N5527" s="1">
        <f>IF(data[[#This Row],[Conversions]]=0,0,data[[#This Row],[Spend, Dollars]]/data[[#This Row],[Conversions]])</f>
        <v>7.9272864000000025</v>
      </c>
      <c r="O5527" s="13">
        <f>data[[#This Row],[Conversions]]/data[[#This Row],[Clicks]]</f>
        <v>9.0825531420184319E-2</v>
      </c>
      <c r="P5527" s="11">
        <v>82.320000000000007</v>
      </c>
      <c r="Q5527" s="11">
        <f>IF(data[[#This Row],[Spend, Dollars]]=0,0,data[[#This Row],[Total conversion value, Dollars]]/data[[#This Row],[Spend, Dollars]])</f>
        <v>5.1921928795205368</v>
      </c>
      <c r="R5527" s="2">
        <v>81.599999999999994</v>
      </c>
      <c r="S5527" s="2">
        <v>13.5</v>
      </c>
      <c r="T5527" s="2">
        <v>0</v>
      </c>
      <c r="U5527" s="2">
        <f t="shared" si="86"/>
        <v>95.1</v>
      </c>
    </row>
    <row r="5528" spans="1:21" x14ac:dyDescent="0.2">
      <c r="A5528" t="s">
        <v>22</v>
      </c>
      <c r="B5528" s="3">
        <v>45012</v>
      </c>
      <c r="C5528" s="10" t="str">
        <f>TEXT(data[[#This Row],[Date]],"mmmm")</f>
        <v>March</v>
      </c>
      <c r="D5528" t="s">
        <v>16</v>
      </c>
      <c r="E5528" t="s">
        <v>13</v>
      </c>
      <c r="F5528" t="s">
        <v>20</v>
      </c>
      <c r="G5528" t="s">
        <v>21</v>
      </c>
      <c r="H5528" s="11">
        <v>2293</v>
      </c>
      <c r="I5528" s="11">
        <v>28.891800000000003</v>
      </c>
      <c r="J5528" s="13">
        <f>data[[#This Row],[Clicks]]/data[[#This Row],[Impressions]]</f>
        <v>1.2600000000000002E-2</v>
      </c>
      <c r="K5528" s="1">
        <v>0.86</v>
      </c>
      <c r="L5528" s="2">
        <v>24.846948000000001</v>
      </c>
      <c r="M5528">
        <v>2</v>
      </c>
      <c r="N5528" s="1">
        <f>IF(data[[#This Row],[Conversions]]=0,0,data[[#This Row],[Spend, Dollars]]/data[[#This Row],[Conversions]])</f>
        <v>12.423474000000001</v>
      </c>
      <c r="O5528" s="13">
        <f>data[[#This Row],[Conversions]]/data[[#This Row],[Clicks]]</f>
        <v>6.9223793602336992E-2</v>
      </c>
      <c r="P5528" s="11">
        <v>35.28</v>
      </c>
      <c r="Q5528" s="11">
        <f>IF(data[[#This Row],[Spend, Dollars]]=0,0,data[[#This Row],[Total conversion value, Dollars]]/data[[#This Row],[Spend, Dollars]])</f>
        <v>1.4198926966804937</v>
      </c>
      <c r="R5528" s="2">
        <v>46.8</v>
      </c>
      <c r="S5528" s="2">
        <v>13.5</v>
      </c>
      <c r="T5528" s="2">
        <v>3</v>
      </c>
      <c r="U5528" s="2">
        <f t="shared" si="86"/>
        <v>63.3</v>
      </c>
    </row>
    <row r="5529" spans="1:21" x14ac:dyDescent="0.2">
      <c r="A5529" t="s">
        <v>22</v>
      </c>
      <c r="B5529" s="3">
        <v>45013</v>
      </c>
      <c r="C5529" s="10" t="str">
        <f>TEXT(data[[#This Row],[Date]],"mmmm")</f>
        <v>March</v>
      </c>
      <c r="D5529" t="s">
        <v>16</v>
      </c>
      <c r="E5529" t="s">
        <v>13</v>
      </c>
      <c r="F5529" t="s">
        <v>20</v>
      </c>
      <c r="G5529" t="s">
        <v>21</v>
      </c>
      <c r="H5529" s="11">
        <v>2610.2000000000003</v>
      </c>
      <c r="I5529" s="11">
        <v>26.624040000000004</v>
      </c>
      <c r="J5529" s="13">
        <f>data[[#This Row],[Clicks]]/data[[#This Row],[Impressions]]</f>
        <v>1.0200000000000001E-2</v>
      </c>
      <c r="K5529" s="1">
        <v>0.81</v>
      </c>
      <c r="L5529" s="2">
        <v>21.565472400000004</v>
      </c>
      <c r="M5529">
        <v>1</v>
      </c>
      <c r="N5529" s="1">
        <f>IF(data[[#This Row],[Conversions]]=0,0,data[[#This Row],[Spend, Dollars]]/data[[#This Row],[Conversions]])</f>
        <v>21.565472400000004</v>
      </c>
      <c r="O5529" s="13">
        <f>data[[#This Row],[Conversions]]/data[[#This Row],[Clicks]]</f>
        <v>3.7560039723498008E-2</v>
      </c>
      <c r="P5529" s="11">
        <v>68.320000000000007</v>
      </c>
      <c r="Q5529" s="11">
        <f>IF(data[[#This Row],[Spend, Dollars]]=0,0,data[[#This Row],[Total conversion value, Dollars]]/data[[#This Row],[Spend, Dollars]])</f>
        <v>3.1680270542091158</v>
      </c>
      <c r="R5529" s="2">
        <v>63.599999999999994</v>
      </c>
      <c r="S5529" s="2">
        <v>10.5</v>
      </c>
      <c r="T5529" s="2">
        <v>1</v>
      </c>
      <c r="U5529" s="2">
        <f t="shared" si="86"/>
        <v>75.099999999999994</v>
      </c>
    </row>
    <row r="5530" spans="1:21" x14ac:dyDescent="0.2">
      <c r="A5530" t="s">
        <v>22</v>
      </c>
      <c r="B5530" s="3">
        <v>45014</v>
      </c>
      <c r="C5530" s="10" t="str">
        <f>TEXT(data[[#This Row],[Date]],"mmmm")</f>
        <v>March</v>
      </c>
      <c r="D5530" t="s">
        <v>16</v>
      </c>
      <c r="E5530" t="s">
        <v>13</v>
      </c>
      <c r="F5530" t="s">
        <v>20</v>
      </c>
      <c r="G5530" t="s">
        <v>21</v>
      </c>
      <c r="H5530" s="11">
        <v>2047.8000000000002</v>
      </c>
      <c r="I5530" s="11">
        <v>20.068440000000002</v>
      </c>
      <c r="J5530" s="13">
        <f>data[[#This Row],[Clicks]]/data[[#This Row],[Impressions]]</f>
        <v>9.7999999999999997E-3</v>
      </c>
      <c r="K5530" s="1">
        <v>1.0699999999999998</v>
      </c>
      <c r="L5530" s="2">
        <v>21.4732308</v>
      </c>
      <c r="M5530">
        <v>3</v>
      </c>
      <c r="N5530" s="1">
        <f>IF(data[[#This Row],[Conversions]]=0,0,data[[#This Row],[Spend, Dollars]]/data[[#This Row],[Conversions]])</f>
        <v>7.1577435999999999</v>
      </c>
      <c r="O5530" s="13">
        <f>data[[#This Row],[Conversions]]/data[[#This Row],[Clicks]]</f>
        <v>0.14948845052231263</v>
      </c>
      <c r="P5530" s="11">
        <v>77.84</v>
      </c>
      <c r="Q5530" s="11">
        <f>IF(data[[#This Row],[Spend, Dollars]]=0,0,data[[#This Row],[Total conversion value, Dollars]]/data[[#This Row],[Spend, Dollars]])</f>
        <v>3.6249785011391955</v>
      </c>
      <c r="R5530" s="2">
        <v>69.599999999999994</v>
      </c>
      <c r="S5530" s="2">
        <v>15</v>
      </c>
      <c r="T5530" s="2">
        <v>0</v>
      </c>
      <c r="U5530" s="2">
        <f t="shared" si="86"/>
        <v>84.6</v>
      </c>
    </row>
    <row r="5531" spans="1:21" x14ac:dyDescent="0.2">
      <c r="A5531" t="s">
        <v>22</v>
      </c>
      <c r="B5531" s="3">
        <v>45015</v>
      </c>
      <c r="C5531" s="10" t="str">
        <f>TEXT(data[[#This Row],[Date]],"mmmm")</f>
        <v>March</v>
      </c>
      <c r="D5531" t="s">
        <v>16</v>
      </c>
      <c r="E5531" t="s">
        <v>13</v>
      </c>
      <c r="F5531" t="s">
        <v>20</v>
      </c>
      <c r="G5531" t="s">
        <v>21</v>
      </c>
      <c r="H5531" s="11">
        <v>2140.1999999999998</v>
      </c>
      <c r="I5531" s="11">
        <v>22.044059999999998</v>
      </c>
      <c r="J5531" s="13">
        <f>data[[#This Row],[Clicks]]/data[[#This Row],[Impressions]]</f>
        <v>1.03E-2</v>
      </c>
      <c r="K5531" s="1">
        <v>0.84000000000000008</v>
      </c>
      <c r="L5531" s="2">
        <v>18.5170104</v>
      </c>
      <c r="M5531">
        <v>2</v>
      </c>
      <c r="N5531" s="1">
        <f>IF(data[[#This Row],[Conversions]]=0,0,data[[#This Row],[Spend, Dollars]]/data[[#This Row],[Conversions]])</f>
        <v>9.2585052000000001</v>
      </c>
      <c r="O5531" s="13">
        <f>data[[#This Row],[Conversions]]/data[[#This Row],[Clicks]]</f>
        <v>9.072738869337138E-2</v>
      </c>
      <c r="P5531" s="11">
        <v>133.28</v>
      </c>
      <c r="Q5531" s="11">
        <f>IF(data[[#This Row],[Spend, Dollars]]=0,0,data[[#This Row],[Total conversion value, Dollars]]/data[[#This Row],[Spend, Dollars]])</f>
        <v>7.1977061696741282</v>
      </c>
      <c r="R5531" s="2">
        <v>50.4</v>
      </c>
      <c r="S5531" s="2">
        <v>18</v>
      </c>
      <c r="T5531" s="2">
        <v>3</v>
      </c>
      <c r="U5531" s="2">
        <f t="shared" si="86"/>
        <v>71.400000000000006</v>
      </c>
    </row>
    <row r="5532" spans="1:21" x14ac:dyDescent="0.2">
      <c r="A5532" t="s">
        <v>22</v>
      </c>
      <c r="B5532" s="3">
        <v>45016</v>
      </c>
      <c r="C5532" s="10" t="str">
        <f>TEXT(data[[#This Row],[Date]],"mmmm")</f>
        <v>March</v>
      </c>
      <c r="D5532" t="s">
        <v>16</v>
      </c>
      <c r="E5532" t="s">
        <v>13</v>
      </c>
      <c r="F5532" t="s">
        <v>20</v>
      </c>
      <c r="G5532" t="s">
        <v>21</v>
      </c>
      <c r="H5532" s="11">
        <v>2229</v>
      </c>
      <c r="I5532" s="11">
        <v>19.1694</v>
      </c>
      <c r="J5532" s="13">
        <f>data[[#This Row],[Clicks]]/data[[#This Row],[Impressions]]</f>
        <v>8.6E-3</v>
      </c>
      <c r="K5532" s="1">
        <v>1.2299999999999998</v>
      </c>
      <c r="L5532" s="2">
        <v>23.578361999999995</v>
      </c>
      <c r="M5532">
        <v>2</v>
      </c>
      <c r="N5532" s="1">
        <f>IF(data[[#This Row],[Conversions]]=0,0,data[[#This Row],[Spend, Dollars]]/data[[#This Row],[Conversions]])</f>
        <v>11.789180999999997</v>
      </c>
      <c r="O5532" s="13">
        <f>data[[#This Row],[Conversions]]/data[[#This Row],[Clicks]]</f>
        <v>0.10433294730142832</v>
      </c>
      <c r="P5532" s="11">
        <v>100.8</v>
      </c>
      <c r="Q5532" s="11">
        <f>IF(data[[#This Row],[Spend, Dollars]]=0,0,data[[#This Row],[Total conversion value, Dollars]]/data[[#This Row],[Spend, Dollars]])</f>
        <v>4.2751061333268199</v>
      </c>
      <c r="R5532" s="2">
        <v>80.399999999999991</v>
      </c>
      <c r="S5532" s="2">
        <v>15</v>
      </c>
      <c r="T5532" s="2">
        <v>5</v>
      </c>
      <c r="U5532" s="2">
        <f t="shared" si="86"/>
        <v>100.39999999999999</v>
      </c>
    </row>
    <row r="5533" spans="1:21" x14ac:dyDescent="0.2">
      <c r="A5533" t="s">
        <v>22</v>
      </c>
      <c r="B5533" s="3">
        <v>45017</v>
      </c>
      <c r="C5533" s="10" t="str">
        <f>TEXT(data[[#This Row],[Date]],"mmmm")</f>
        <v>April</v>
      </c>
      <c r="D5533" t="s">
        <v>16</v>
      </c>
      <c r="E5533" t="s">
        <v>13</v>
      </c>
      <c r="F5533" t="s">
        <v>20</v>
      </c>
      <c r="G5533" t="s">
        <v>21</v>
      </c>
      <c r="H5533" s="11">
        <v>1925.2</v>
      </c>
      <c r="I5533" s="11">
        <v>22.524840000000001</v>
      </c>
      <c r="J5533" s="13">
        <f>data[[#This Row],[Clicks]]/data[[#This Row],[Impressions]]</f>
        <v>1.17E-2</v>
      </c>
      <c r="K5533" s="1">
        <v>0.95000000000000007</v>
      </c>
      <c r="L5533" s="2">
        <v>21.398598000000003</v>
      </c>
      <c r="M5533">
        <v>4</v>
      </c>
      <c r="N5533" s="1">
        <f>IF(data[[#This Row],[Conversions]]=0,0,data[[#This Row],[Spend, Dollars]]/data[[#This Row],[Conversions]])</f>
        <v>5.3496495000000008</v>
      </c>
      <c r="O5533" s="13">
        <f>data[[#This Row],[Conversions]]/data[[#This Row],[Clicks]]</f>
        <v>0.17758172755056195</v>
      </c>
      <c r="P5533" s="11">
        <v>49.6</v>
      </c>
      <c r="Q5533" s="11">
        <f>IF(data[[#This Row],[Spend, Dollars]]=0,0,data[[#This Row],[Total conversion value, Dollars]]/data[[#This Row],[Spend, Dollars]])</f>
        <v>2.3179088648704926</v>
      </c>
      <c r="R5533" s="2">
        <v>45.6</v>
      </c>
      <c r="S5533" s="2">
        <v>9</v>
      </c>
      <c r="T5533" s="2">
        <v>4</v>
      </c>
      <c r="U5533" s="2">
        <f t="shared" si="86"/>
        <v>58.6</v>
      </c>
    </row>
    <row r="5534" spans="1:21" x14ac:dyDescent="0.2">
      <c r="A5534" t="s">
        <v>22</v>
      </c>
      <c r="B5534" s="3">
        <v>45018</v>
      </c>
      <c r="C5534" s="10" t="str">
        <f>TEXT(data[[#This Row],[Date]],"mmmm")</f>
        <v>April</v>
      </c>
      <c r="D5534" t="s">
        <v>16</v>
      </c>
      <c r="E5534" t="s">
        <v>13</v>
      </c>
      <c r="F5534" t="s">
        <v>20</v>
      </c>
      <c r="G5534" t="s">
        <v>21</v>
      </c>
      <c r="H5534" s="11">
        <v>1575.8000000000002</v>
      </c>
      <c r="I5534" s="11">
        <v>17.333800000000007</v>
      </c>
      <c r="J5534" s="13">
        <f>data[[#This Row],[Clicks]]/data[[#This Row],[Impressions]]</f>
        <v>1.1000000000000003E-2</v>
      </c>
      <c r="K5534" s="1">
        <v>0.16999999999999998</v>
      </c>
      <c r="L5534" s="2">
        <v>2.946746000000001</v>
      </c>
      <c r="M5534">
        <v>3</v>
      </c>
      <c r="N5534" s="1">
        <f>IF(data[[#This Row],[Conversions]]=0,0,data[[#This Row],[Spend, Dollars]]/data[[#This Row],[Conversions]])</f>
        <v>0.98224866666666699</v>
      </c>
      <c r="O5534" s="13">
        <f>data[[#This Row],[Conversions]]/data[[#This Row],[Clicks]]</f>
        <v>0.17307226343906118</v>
      </c>
      <c r="P5534" s="11">
        <v>117.6</v>
      </c>
      <c r="Q5534" s="11">
        <f>IF(data[[#This Row],[Spend, Dollars]]=0,0,data[[#This Row],[Total conversion value, Dollars]]/data[[#This Row],[Spend, Dollars]])</f>
        <v>39.908427804771755</v>
      </c>
      <c r="R5534" s="2">
        <v>82.8</v>
      </c>
      <c r="S5534" s="2">
        <v>34.5</v>
      </c>
      <c r="T5534" s="2">
        <v>5</v>
      </c>
      <c r="U5534" s="2">
        <f t="shared" si="86"/>
        <v>122.3</v>
      </c>
    </row>
    <row r="5535" spans="1:21" x14ac:dyDescent="0.2">
      <c r="A5535" t="s">
        <v>22</v>
      </c>
      <c r="B5535" s="3">
        <v>45019</v>
      </c>
      <c r="C5535" s="10" t="str">
        <f>TEXT(data[[#This Row],[Date]],"mmmm")</f>
        <v>April</v>
      </c>
      <c r="D5535" t="s">
        <v>16</v>
      </c>
      <c r="E5535" t="s">
        <v>13</v>
      </c>
      <c r="F5535" t="s">
        <v>20</v>
      </c>
      <c r="G5535" t="s">
        <v>21</v>
      </c>
      <c r="H5535" s="11">
        <v>2510.4</v>
      </c>
      <c r="I5535" s="11">
        <v>29.120639999999998</v>
      </c>
      <c r="J5535" s="13">
        <f>data[[#This Row],[Clicks]]/data[[#This Row],[Impressions]]</f>
        <v>1.1599999999999999E-2</v>
      </c>
      <c r="K5535" s="1">
        <v>0.96000000000000008</v>
      </c>
      <c r="L5535" s="2">
        <v>27.955814400000001</v>
      </c>
      <c r="M5535">
        <v>3</v>
      </c>
      <c r="N5535" s="1">
        <f>IF(data[[#This Row],[Conversions]]=0,0,data[[#This Row],[Spend, Dollars]]/data[[#This Row],[Conversions]])</f>
        <v>9.318604800000001</v>
      </c>
      <c r="O5535" s="13">
        <f>data[[#This Row],[Conversions]]/data[[#This Row],[Clicks]]</f>
        <v>0.10301971385244281</v>
      </c>
      <c r="P5535" s="11">
        <v>128.24</v>
      </c>
      <c r="Q5535" s="11">
        <f>IF(data[[#This Row],[Spend, Dollars]]=0,0,data[[#This Row],[Total conversion value, Dollars]]/data[[#This Row],[Spend, Dollars]])</f>
        <v>4.5872389251518282</v>
      </c>
      <c r="R5535" s="2">
        <v>52.8</v>
      </c>
      <c r="S5535" s="2">
        <v>25.5</v>
      </c>
      <c r="T5535" s="2">
        <v>5</v>
      </c>
      <c r="U5535" s="2">
        <f t="shared" si="86"/>
        <v>83.3</v>
      </c>
    </row>
    <row r="5536" spans="1:21" x14ac:dyDescent="0.2">
      <c r="A5536" t="s">
        <v>22</v>
      </c>
      <c r="B5536" s="3">
        <v>45020</v>
      </c>
      <c r="C5536" s="10" t="str">
        <f>TEXT(data[[#This Row],[Date]],"mmmm")</f>
        <v>April</v>
      </c>
      <c r="D5536" t="s">
        <v>16</v>
      </c>
      <c r="E5536" t="s">
        <v>13</v>
      </c>
      <c r="F5536" t="s">
        <v>20</v>
      </c>
      <c r="G5536" t="s">
        <v>21</v>
      </c>
      <c r="H5536" s="11">
        <v>2044.2</v>
      </c>
      <c r="I5536" s="11">
        <v>18.806640000000002</v>
      </c>
      <c r="J5536" s="13">
        <f>data[[#This Row],[Clicks]]/data[[#This Row],[Impressions]]</f>
        <v>9.1999999999999998E-3</v>
      </c>
      <c r="K5536" s="1">
        <v>1.02</v>
      </c>
      <c r="L5536" s="2">
        <v>19.182772800000002</v>
      </c>
      <c r="M5536">
        <v>4</v>
      </c>
      <c r="N5536" s="1">
        <f>IF(data[[#This Row],[Conversions]]=0,0,data[[#This Row],[Spend, Dollars]]/data[[#This Row],[Conversions]])</f>
        <v>4.7956932000000005</v>
      </c>
      <c r="O5536" s="13">
        <f>data[[#This Row],[Conversions]]/data[[#This Row],[Clicks]]</f>
        <v>0.21269083685336668</v>
      </c>
      <c r="P5536" s="11">
        <v>132.16</v>
      </c>
      <c r="Q5536" s="11">
        <f>IF(data[[#This Row],[Spend, Dollars]]=0,0,data[[#This Row],[Total conversion value, Dollars]]/data[[#This Row],[Spend, Dollars]])</f>
        <v>6.8895149506227789</v>
      </c>
      <c r="R5536" s="2">
        <v>36</v>
      </c>
      <c r="S5536" s="2">
        <v>19.5</v>
      </c>
      <c r="T5536" s="2">
        <v>7</v>
      </c>
      <c r="U5536" s="2">
        <f t="shared" si="86"/>
        <v>62.5</v>
      </c>
    </row>
    <row r="5537" spans="1:21" x14ac:dyDescent="0.2">
      <c r="A5537" t="s">
        <v>22</v>
      </c>
      <c r="B5537" s="3">
        <v>45021</v>
      </c>
      <c r="C5537" s="10" t="str">
        <f>TEXT(data[[#This Row],[Date]],"mmmm")</f>
        <v>April</v>
      </c>
      <c r="D5537" t="s">
        <v>16</v>
      </c>
      <c r="E5537" t="s">
        <v>13</v>
      </c>
      <c r="F5537" t="s">
        <v>20</v>
      </c>
      <c r="G5537" t="s">
        <v>21</v>
      </c>
      <c r="H5537" s="11">
        <v>1498.6000000000001</v>
      </c>
      <c r="I5537" s="11">
        <v>19.931380000000004</v>
      </c>
      <c r="J5537" s="13">
        <f>data[[#This Row],[Clicks]]/data[[#This Row],[Impressions]]</f>
        <v>1.3300000000000001E-2</v>
      </c>
      <c r="K5537" s="1">
        <v>0.88999999999999979</v>
      </c>
      <c r="L5537" s="2">
        <v>17.7389282</v>
      </c>
      <c r="M5537">
        <v>5</v>
      </c>
      <c r="N5537" s="1">
        <f>IF(data[[#This Row],[Conversions]]=0,0,data[[#This Row],[Spend, Dollars]]/data[[#This Row],[Conversions]])</f>
        <v>3.5477856399999999</v>
      </c>
      <c r="O5537" s="13">
        <f>data[[#This Row],[Conversions]]/data[[#This Row],[Clicks]]</f>
        <v>0.25086070307224079</v>
      </c>
      <c r="P5537" s="11">
        <v>168.56</v>
      </c>
      <c r="Q5537" s="11">
        <f>IF(data[[#This Row],[Spend, Dollars]]=0,0,data[[#This Row],[Total conversion value, Dollars]]/data[[#This Row],[Spend, Dollars]])</f>
        <v>9.5022651932262736</v>
      </c>
      <c r="R5537" s="2">
        <v>28.799999999999997</v>
      </c>
      <c r="S5537" s="2">
        <v>27</v>
      </c>
      <c r="T5537" s="2">
        <v>5</v>
      </c>
      <c r="U5537" s="2">
        <f t="shared" si="86"/>
        <v>60.8</v>
      </c>
    </row>
    <row r="5538" spans="1:21" x14ac:dyDescent="0.2">
      <c r="A5538" t="s">
        <v>22</v>
      </c>
      <c r="B5538" s="3">
        <v>45022</v>
      </c>
      <c r="C5538" s="10" t="str">
        <f>TEXT(data[[#This Row],[Date]],"mmmm")</f>
        <v>April</v>
      </c>
      <c r="D5538" t="s">
        <v>16</v>
      </c>
      <c r="E5538" t="s">
        <v>13</v>
      </c>
      <c r="F5538" t="s">
        <v>20</v>
      </c>
      <c r="G5538" t="s">
        <v>21</v>
      </c>
      <c r="H5538" s="11">
        <v>1675</v>
      </c>
      <c r="I5538" s="11">
        <v>23.114999999999998</v>
      </c>
      <c r="J5538" s="13">
        <f>data[[#This Row],[Clicks]]/data[[#This Row],[Impressions]]</f>
        <v>1.38E-2</v>
      </c>
      <c r="K5538" s="1">
        <v>0.59</v>
      </c>
      <c r="L5538" s="2">
        <v>13.637849999999998</v>
      </c>
      <c r="M5538">
        <v>3</v>
      </c>
      <c r="N5538" s="1">
        <f>IF(data[[#This Row],[Conversions]]=0,0,data[[#This Row],[Spend, Dollars]]/data[[#This Row],[Conversions]])</f>
        <v>4.5459499999999995</v>
      </c>
      <c r="O5538" s="13">
        <f>data[[#This Row],[Conversions]]/data[[#This Row],[Clicks]]</f>
        <v>0.12978585334198572</v>
      </c>
      <c r="P5538" s="11">
        <v>127.67999999999999</v>
      </c>
      <c r="Q5538" s="11">
        <f>IF(data[[#This Row],[Spend, Dollars]]=0,0,data[[#This Row],[Total conversion value, Dollars]]/data[[#This Row],[Spend, Dollars]])</f>
        <v>9.3621795224320561</v>
      </c>
      <c r="R5538" s="2">
        <v>39.6</v>
      </c>
      <c r="S5538" s="2">
        <v>39</v>
      </c>
      <c r="T5538" s="2">
        <v>0</v>
      </c>
      <c r="U5538" s="2">
        <f t="shared" si="86"/>
        <v>78.599999999999994</v>
      </c>
    </row>
    <row r="5539" spans="1:21" x14ac:dyDescent="0.2">
      <c r="A5539" t="s">
        <v>22</v>
      </c>
      <c r="B5539" s="3">
        <v>45023</v>
      </c>
      <c r="C5539" s="10" t="str">
        <f>TEXT(data[[#This Row],[Date]],"mmmm")</f>
        <v>April</v>
      </c>
      <c r="D5539" t="s">
        <v>16</v>
      </c>
      <c r="E5539" t="s">
        <v>13</v>
      </c>
      <c r="F5539" t="s">
        <v>20</v>
      </c>
      <c r="G5539" t="s">
        <v>21</v>
      </c>
      <c r="H5539" s="11">
        <v>1695.4</v>
      </c>
      <c r="I5539" s="11">
        <v>20.344800000000003</v>
      </c>
      <c r="J5539" s="13">
        <f>data[[#This Row],[Clicks]]/data[[#This Row],[Impressions]]</f>
        <v>1.2E-2</v>
      </c>
      <c r="K5539" s="1">
        <v>0.27</v>
      </c>
      <c r="L5539" s="2">
        <v>5.4930960000000013</v>
      </c>
      <c r="M5539">
        <v>2</v>
      </c>
      <c r="N5539" s="1">
        <f>IF(data[[#This Row],[Conversions]]=0,0,data[[#This Row],[Spend, Dollars]]/data[[#This Row],[Conversions]])</f>
        <v>2.7465480000000007</v>
      </c>
      <c r="O5539" s="13">
        <f>data[[#This Row],[Conversions]]/data[[#This Row],[Clicks]]</f>
        <v>9.8305218040973599E-2</v>
      </c>
      <c r="P5539" s="11">
        <v>58.239999999999995</v>
      </c>
      <c r="Q5539" s="11">
        <f>IF(data[[#This Row],[Spend, Dollars]]=0,0,data[[#This Row],[Total conversion value, Dollars]]/data[[#This Row],[Spend, Dollars]])</f>
        <v>10.602399812419076</v>
      </c>
      <c r="R5539" s="2">
        <v>31.2</v>
      </c>
      <c r="S5539" s="2">
        <v>31.5</v>
      </c>
      <c r="T5539" s="2">
        <v>6</v>
      </c>
      <c r="U5539" s="2">
        <f t="shared" si="86"/>
        <v>68.7</v>
      </c>
    </row>
    <row r="5540" spans="1:21" x14ac:dyDescent="0.2">
      <c r="A5540" t="s">
        <v>22</v>
      </c>
      <c r="B5540" s="3">
        <v>45024</v>
      </c>
      <c r="C5540" s="10" t="str">
        <f>TEXT(data[[#This Row],[Date]],"mmmm")</f>
        <v>April</v>
      </c>
      <c r="D5540" t="s">
        <v>16</v>
      </c>
      <c r="E5540" t="s">
        <v>13</v>
      </c>
      <c r="F5540" t="s">
        <v>20</v>
      </c>
      <c r="G5540" t="s">
        <v>21</v>
      </c>
      <c r="H5540" s="11">
        <v>2234.1999999999998</v>
      </c>
      <c r="I5540" s="11">
        <v>25.469879999999996</v>
      </c>
      <c r="J5540" s="13">
        <f>data[[#This Row],[Clicks]]/data[[#This Row],[Impressions]]</f>
        <v>1.1399999999999999E-2</v>
      </c>
      <c r="K5540" s="1">
        <v>0.38000000000000006</v>
      </c>
      <c r="L5540" s="2">
        <v>9.6785543999999994</v>
      </c>
      <c r="M5540">
        <v>2</v>
      </c>
      <c r="N5540" s="1">
        <f>IF(data[[#This Row],[Conversions]]=0,0,data[[#This Row],[Spend, Dollars]]/data[[#This Row],[Conversions]])</f>
        <v>4.8392771999999997</v>
      </c>
      <c r="O5540" s="13">
        <f>data[[#This Row],[Conversions]]/data[[#This Row],[Clicks]]</f>
        <v>7.8524123395948484E-2</v>
      </c>
      <c r="P5540" s="11">
        <v>129.92000000000002</v>
      </c>
      <c r="Q5540" s="11">
        <f>IF(data[[#This Row],[Spend, Dollars]]=0,0,data[[#This Row],[Total conversion value, Dollars]]/data[[#This Row],[Spend, Dollars]])</f>
        <v>13.423492252107405</v>
      </c>
      <c r="R5540" s="2">
        <v>43.199999999999996</v>
      </c>
      <c r="S5540" s="2">
        <v>24</v>
      </c>
      <c r="T5540" s="2">
        <v>4</v>
      </c>
      <c r="U5540" s="2">
        <f t="shared" si="86"/>
        <v>71.199999999999989</v>
      </c>
    </row>
    <row r="5541" spans="1:21" x14ac:dyDescent="0.2">
      <c r="A5541" t="s">
        <v>22</v>
      </c>
      <c r="B5541" s="3">
        <v>45025</v>
      </c>
      <c r="C5541" s="10" t="str">
        <f>TEXT(data[[#This Row],[Date]],"mmmm")</f>
        <v>April</v>
      </c>
      <c r="D5541" t="s">
        <v>16</v>
      </c>
      <c r="E5541" t="s">
        <v>13</v>
      </c>
      <c r="F5541" t="s">
        <v>20</v>
      </c>
      <c r="G5541" t="s">
        <v>21</v>
      </c>
      <c r="H5541" s="11">
        <v>2060.1999999999998</v>
      </c>
      <c r="I5541" s="11">
        <v>31.727079999999994</v>
      </c>
      <c r="J5541" s="13">
        <f>data[[#This Row],[Clicks]]/data[[#This Row],[Impressions]]</f>
        <v>1.5399999999999999E-2</v>
      </c>
      <c r="K5541" s="1">
        <v>4.9999999999999989E-2</v>
      </c>
      <c r="L5541" s="2">
        <v>1.5863539999999994</v>
      </c>
      <c r="M5541">
        <v>2</v>
      </c>
      <c r="N5541" s="1">
        <f>IF(data[[#This Row],[Conversions]]=0,0,data[[#This Row],[Spend, Dollars]]/data[[#This Row],[Conversions]])</f>
        <v>0.79317699999999969</v>
      </c>
      <c r="O5541" s="13">
        <f>data[[#This Row],[Conversions]]/data[[#This Row],[Clicks]]</f>
        <v>6.3037632205674154E-2</v>
      </c>
      <c r="P5541" s="11">
        <v>96.88</v>
      </c>
      <c r="Q5541" s="11">
        <f>IF(data[[#This Row],[Spend, Dollars]]=0,0,data[[#This Row],[Total conversion value, Dollars]]/data[[#This Row],[Spend, Dollars]])</f>
        <v>61.070858080857128</v>
      </c>
      <c r="R5541" s="2">
        <v>37.199999999999996</v>
      </c>
      <c r="S5541" s="2">
        <v>1.5</v>
      </c>
      <c r="T5541" s="2">
        <v>4</v>
      </c>
      <c r="U5541" s="2">
        <f t="shared" si="86"/>
        <v>42.699999999999996</v>
      </c>
    </row>
    <row r="5542" spans="1:21" x14ac:dyDescent="0.2">
      <c r="A5542" t="s">
        <v>22</v>
      </c>
      <c r="B5542" s="3">
        <v>45026</v>
      </c>
      <c r="C5542" s="10" t="str">
        <f>TEXT(data[[#This Row],[Date]],"mmmm")</f>
        <v>April</v>
      </c>
      <c r="D5542" t="s">
        <v>16</v>
      </c>
      <c r="E5542" t="s">
        <v>13</v>
      </c>
      <c r="F5542" t="s">
        <v>20</v>
      </c>
      <c r="G5542" t="s">
        <v>21</v>
      </c>
      <c r="H5542" s="11">
        <v>2433.8000000000002</v>
      </c>
      <c r="I5542" s="11">
        <v>30.179120000000005</v>
      </c>
      <c r="J5542" s="13">
        <f>data[[#This Row],[Clicks]]/data[[#This Row],[Impressions]]</f>
        <v>1.2400000000000001E-2</v>
      </c>
      <c r="K5542" s="1">
        <v>1.0900000000000003</v>
      </c>
      <c r="L5542" s="2">
        <v>32.895240800000018</v>
      </c>
      <c r="M5542">
        <v>3</v>
      </c>
      <c r="N5542" s="1">
        <f>IF(data[[#This Row],[Conversions]]=0,0,data[[#This Row],[Spend, Dollars]]/data[[#This Row],[Conversions]])</f>
        <v>10.965080266666673</v>
      </c>
      <c r="O5542" s="13">
        <f>data[[#This Row],[Conversions]]/data[[#This Row],[Clicks]]</f>
        <v>9.940647706096134E-2</v>
      </c>
      <c r="P5542" s="11">
        <v>236.32</v>
      </c>
      <c r="Q5542" s="11">
        <f>IF(data[[#This Row],[Spend, Dollars]]=0,0,data[[#This Row],[Total conversion value, Dollars]]/data[[#This Row],[Spend, Dollars]])</f>
        <v>7.1840179385462921</v>
      </c>
      <c r="R5542" s="2">
        <v>31.2</v>
      </c>
      <c r="S5542" s="2">
        <v>33</v>
      </c>
      <c r="T5542" s="2">
        <v>0</v>
      </c>
      <c r="U5542" s="2">
        <f t="shared" si="86"/>
        <v>64.2</v>
      </c>
    </row>
    <row r="5543" spans="1:21" x14ac:dyDescent="0.2">
      <c r="A5543" t="s">
        <v>22</v>
      </c>
      <c r="B5543" s="3">
        <v>45027</v>
      </c>
      <c r="C5543" s="10" t="str">
        <f>TEXT(data[[#This Row],[Date]],"mmmm")</f>
        <v>April</v>
      </c>
      <c r="D5543" t="s">
        <v>16</v>
      </c>
      <c r="E5543" t="s">
        <v>13</v>
      </c>
      <c r="F5543" t="s">
        <v>20</v>
      </c>
      <c r="G5543" t="s">
        <v>21</v>
      </c>
      <c r="H5543" s="11">
        <v>1875.6000000000001</v>
      </c>
      <c r="I5543" s="11">
        <v>21.756960000000003</v>
      </c>
      <c r="J5543" s="13">
        <f>data[[#This Row],[Clicks]]/data[[#This Row],[Impressions]]</f>
        <v>1.1600000000000001E-2</v>
      </c>
      <c r="K5543" s="1">
        <v>0.88</v>
      </c>
      <c r="L5543" s="2">
        <v>19.146124800000003</v>
      </c>
      <c r="M5543">
        <v>4</v>
      </c>
      <c r="N5543" s="1">
        <f>IF(data[[#This Row],[Conversions]]=0,0,data[[#This Row],[Spend, Dollars]]/data[[#This Row],[Conversions]])</f>
        <v>4.7865312000000007</v>
      </c>
      <c r="O5543" s="13">
        <f>data[[#This Row],[Conversions]]/data[[#This Row],[Clicks]]</f>
        <v>0.18384921422845837</v>
      </c>
      <c r="P5543" s="11">
        <v>103.04</v>
      </c>
      <c r="Q5543" s="11">
        <f>IF(data[[#This Row],[Spend, Dollars]]=0,0,data[[#This Row],[Total conversion value, Dollars]]/data[[#This Row],[Spend, Dollars]])</f>
        <v>5.3817679074148721</v>
      </c>
      <c r="R5543" s="2">
        <v>75.599999999999994</v>
      </c>
      <c r="S5543" s="2">
        <v>18</v>
      </c>
      <c r="T5543" s="2">
        <v>2</v>
      </c>
      <c r="U5543" s="2">
        <f t="shared" si="86"/>
        <v>95.6</v>
      </c>
    </row>
    <row r="5544" spans="1:21" x14ac:dyDescent="0.2">
      <c r="A5544" t="s">
        <v>22</v>
      </c>
      <c r="B5544" s="3">
        <v>45028</v>
      </c>
      <c r="C5544" s="10" t="str">
        <f>TEXT(data[[#This Row],[Date]],"mmmm")</f>
        <v>April</v>
      </c>
      <c r="D5544" t="s">
        <v>16</v>
      </c>
      <c r="E5544" t="s">
        <v>13</v>
      </c>
      <c r="F5544" t="s">
        <v>20</v>
      </c>
      <c r="G5544" t="s">
        <v>21</v>
      </c>
      <c r="H5544" s="11">
        <v>1698.4</v>
      </c>
      <c r="I5544" s="11">
        <v>18.003040000000006</v>
      </c>
      <c r="J5544" s="13">
        <f>data[[#This Row],[Clicks]]/data[[#This Row],[Impressions]]</f>
        <v>1.0600000000000004E-2</v>
      </c>
      <c r="K5544" s="1">
        <v>1.1099999999999999</v>
      </c>
      <c r="L5544" s="2">
        <v>19.983374400000002</v>
      </c>
      <c r="M5544">
        <v>3</v>
      </c>
      <c r="N5544" s="1">
        <f>IF(data[[#This Row],[Conversions]]=0,0,data[[#This Row],[Spend, Dollars]]/data[[#This Row],[Conversions]])</f>
        <v>6.6611248000000005</v>
      </c>
      <c r="O5544" s="13">
        <f>data[[#This Row],[Conversions]]/data[[#This Row],[Clicks]]</f>
        <v>0.16663852327162518</v>
      </c>
      <c r="P5544" s="11">
        <v>40.800000000000004</v>
      </c>
      <c r="Q5544" s="11">
        <f>IF(data[[#This Row],[Spend, Dollars]]=0,0,data[[#This Row],[Total conversion value, Dollars]]/data[[#This Row],[Spend, Dollars]])</f>
        <v>2.0416972220667597</v>
      </c>
      <c r="R5544" s="2">
        <v>60</v>
      </c>
      <c r="S5544" s="2">
        <v>21</v>
      </c>
      <c r="T5544" s="2">
        <v>8</v>
      </c>
      <c r="U5544" s="2">
        <f t="shared" si="86"/>
        <v>89</v>
      </c>
    </row>
    <row r="5545" spans="1:21" x14ac:dyDescent="0.2">
      <c r="A5545" t="s">
        <v>22</v>
      </c>
      <c r="B5545" s="3">
        <v>45029</v>
      </c>
      <c r="C5545" s="10" t="str">
        <f>TEXT(data[[#This Row],[Date]],"mmmm")</f>
        <v>April</v>
      </c>
      <c r="D5545" t="s">
        <v>16</v>
      </c>
      <c r="E5545" t="s">
        <v>13</v>
      </c>
      <c r="F5545" t="s">
        <v>20</v>
      </c>
      <c r="G5545" t="s">
        <v>21</v>
      </c>
      <c r="H5545" s="11">
        <v>2301.8000000000002</v>
      </c>
      <c r="I5545" s="11">
        <v>19.795480000000001</v>
      </c>
      <c r="J5545" s="13">
        <f>data[[#This Row],[Clicks]]/data[[#This Row],[Impressions]]</f>
        <v>8.6E-3</v>
      </c>
      <c r="K5545" s="1">
        <v>1.08</v>
      </c>
      <c r="L5545" s="2">
        <v>21.379118400000003</v>
      </c>
      <c r="M5545">
        <v>4</v>
      </c>
      <c r="N5545" s="1">
        <f>IF(data[[#This Row],[Conversions]]=0,0,data[[#This Row],[Spend, Dollars]]/data[[#This Row],[Conversions]])</f>
        <v>5.3447796000000007</v>
      </c>
      <c r="O5545" s="13">
        <f>data[[#This Row],[Conversions]]/data[[#This Row],[Clicks]]</f>
        <v>0.20206633029358215</v>
      </c>
      <c r="P5545" s="11">
        <v>91.28</v>
      </c>
      <c r="Q5545" s="11">
        <f>IF(data[[#This Row],[Spend, Dollars]]=0,0,data[[#This Row],[Total conversion value, Dollars]]/data[[#This Row],[Spend, Dollars]])</f>
        <v>4.2695867197218007</v>
      </c>
      <c r="R5545" s="2">
        <v>37.199999999999996</v>
      </c>
      <c r="S5545" s="2">
        <v>21</v>
      </c>
      <c r="T5545" s="2">
        <v>3</v>
      </c>
      <c r="U5545" s="2">
        <f t="shared" si="86"/>
        <v>61.199999999999996</v>
      </c>
    </row>
    <row r="5546" spans="1:21" x14ac:dyDescent="0.2">
      <c r="A5546" t="s">
        <v>22</v>
      </c>
      <c r="B5546" s="3">
        <v>45030</v>
      </c>
      <c r="C5546" s="10" t="str">
        <f>TEXT(data[[#This Row],[Date]],"mmmm")</f>
        <v>April</v>
      </c>
      <c r="D5546" t="s">
        <v>16</v>
      </c>
      <c r="E5546" t="s">
        <v>13</v>
      </c>
      <c r="F5546" t="s">
        <v>20</v>
      </c>
      <c r="G5546" t="s">
        <v>21</v>
      </c>
      <c r="H5546" s="11">
        <v>2232.6000000000004</v>
      </c>
      <c r="I5546" s="11">
        <v>19.870140000000006</v>
      </c>
      <c r="J5546" s="13">
        <f>data[[#This Row],[Clicks]]/data[[#This Row],[Impressions]]</f>
        <v>8.9000000000000017E-3</v>
      </c>
      <c r="K5546" s="1">
        <v>0.82000000000000006</v>
      </c>
      <c r="L5546" s="2">
        <v>16.293514800000008</v>
      </c>
      <c r="M5546">
        <v>5</v>
      </c>
      <c r="N5546" s="1">
        <f>IF(data[[#This Row],[Conversions]]=0,0,data[[#This Row],[Spend, Dollars]]/data[[#This Row],[Conversions]])</f>
        <v>3.2587029600000017</v>
      </c>
      <c r="O5546" s="13">
        <f>data[[#This Row],[Conversions]]/data[[#This Row],[Clicks]]</f>
        <v>0.25163385864417653</v>
      </c>
      <c r="P5546" s="11">
        <v>104.16</v>
      </c>
      <c r="Q5546" s="11">
        <f>IF(data[[#This Row],[Spend, Dollars]]=0,0,data[[#This Row],[Total conversion value, Dollars]]/data[[#This Row],[Spend, Dollars]])</f>
        <v>6.3927274917993717</v>
      </c>
      <c r="R5546" s="2">
        <v>78</v>
      </c>
      <c r="S5546" s="2">
        <v>24</v>
      </c>
      <c r="T5546" s="2">
        <v>5</v>
      </c>
      <c r="U5546" s="2">
        <f t="shared" si="86"/>
        <v>107</v>
      </c>
    </row>
    <row r="5547" spans="1:21" x14ac:dyDescent="0.2">
      <c r="A5547" t="s">
        <v>22</v>
      </c>
      <c r="B5547" s="3">
        <v>45031</v>
      </c>
      <c r="C5547" s="10" t="str">
        <f>TEXT(data[[#This Row],[Date]],"mmmm")</f>
        <v>April</v>
      </c>
      <c r="D5547" t="s">
        <v>16</v>
      </c>
      <c r="E5547" t="s">
        <v>13</v>
      </c>
      <c r="F5547" t="s">
        <v>20</v>
      </c>
      <c r="G5547" t="s">
        <v>21</v>
      </c>
      <c r="H5547" s="11">
        <v>2007.6000000000001</v>
      </c>
      <c r="I5547" s="11">
        <v>30.91704</v>
      </c>
      <c r="J5547" s="13">
        <f>data[[#This Row],[Clicks]]/data[[#This Row],[Impressions]]</f>
        <v>1.5399999999999999E-2</v>
      </c>
      <c r="K5547" s="1">
        <v>1.0200000000000002</v>
      </c>
      <c r="L5547" s="2">
        <v>31.535380800000006</v>
      </c>
      <c r="M5547">
        <v>1</v>
      </c>
      <c r="N5547" s="1">
        <f>IF(data[[#This Row],[Conversions]]=0,0,data[[#This Row],[Spend, Dollars]]/data[[#This Row],[Conversions]])</f>
        <v>31.535380800000006</v>
      </c>
      <c r="O5547" s="13">
        <f>data[[#This Row],[Conversions]]/data[[#This Row],[Clicks]]</f>
        <v>3.2344622900510531E-2</v>
      </c>
      <c r="P5547" s="11">
        <v>184.79999999999998</v>
      </c>
      <c r="Q5547" s="11">
        <f>IF(data[[#This Row],[Spend, Dollars]]=0,0,data[[#This Row],[Total conversion value, Dollars]]/data[[#This Row],[Spend, Dollars]])</f>
        <v>5.8600846196219054</v>
      </c>
      <c r="R5547" s="2">
        <v>70.8</v>
      </c>
      <c r="S5547" s="2">
        <v>27</v>
      </c>
      <c r="T5547" s="2">
        <v>1</v>
      </c>
      <c r="U5547" s="2">
        <f t="shared" si="86"/>
        <v>98.8</v>
      </c>
    </row>
    <row r="5548" spans="1:21" x14ac:dyDescent="0.2">
      <c r="A5548" t="s">
        <v>22</v>
      </c>
      <c r="B5548" s="3">
        <v>45032</v>
      </c>
      <c r="C5548" s="10" t="str">
        <f>TEXT(data[[#This Row],[Date]],"mmmm")</f>
        <v>April</v>
      </c>
      <c r="D5548" t="s">
        <v>16</v>
      </c>
      <c r="E5548" t="s">
        <v>13</v>
      </c>
      <c r="F5548" t="s">
        <v>20</v>
      </c>
      <c r="G5548" t="s">
        <v>21</v>
      </c>
      <c r="H5548" s="11">
        <v>2246.4</v>
      </c>
      <c r="I5548" s="11">
        <v>24.261120000000002</v>
      </c>
      <c r="J5548" s="13">
        <f>data[[#This Row],[Clicks]]/data[[#This Row],[Impressions]]</f>
        <v>1.0800000000000001E-2</v>
      </c>
      <c r="K5548" s="1">
        <v>1.2599999999999998</v>
      </c>
      <c r="L5548" s="2">
        <v>30.569011199999998</v>
      </c>
      <c r="M5548">
        <v>2</v>
      </c>
      <c r="N5548" s="1">
        <f>IF(data[[#This Row],[Conversions]]=0,0,data[[#This Row],[Spend, Dollars]]/data[[#This Row],[Conversions]])</f>
        <v>15.284505599999999</v>
      </c>
      <c r="O5548" s="13">
        <f>data[[#This Row],[Conversions]]/data[[#This Row],[Clicks]]</f>
        <v>8.2436425029017615E-2</v>
      </c>
      <c r="P5548" s="11">
        <v>19.200000000000003</v>
      </c>
      <c r="Q5548" s="11">
        <f>IF(data[[#This Row],[Spend, Dollars]]=0,0,data[[#This Row],[Total conversion value, Dollars]]/data[[#This Row],[Spend, Dollars]])</f>
        <v>0.62808704784013436</v>
      </c>
      <c r="R5548" s="2">
        <v>43.199999999999996</v>
      </c>
      <c r="S5548" s="2">
        <v>15</v>
      </c>
      <c r="T5548" s="2">
        <v>1</v>
      </c>
      <c r="U5548" s="2">
        <f t="shared" si="86"/>
        <v>59.199999999999996</v>
      </c>
    </row>
    <row r="5549" spans="1:21" x14ac:dyDescent="0.2">
      <c r="A5549" t="s">
        <v>22</v>
      </c>
      <c r="B5549" s="3">
        <v>45033</v>
      </c>
      <c r="C5549" s="10" t="str">
        <f>TEXT(data[[#This Row],[Date]],"mmmm")</f>
        <v>April</v>
      </c>
      <c r="D5549" t="s">
        <v>16</v>
      </c>
      <c r="E5549" t="s">
        <v>13</v>
      </c>
      <c r="F5549" t="s">
        <v>20</v>
      </c>
      <c r="G5549" t="s">
        <v>21</v>
      </c>
      <c r="H5549" s="11">
        <v>1431.6000000000001</v>
      </c>
      <c r="I5549" s="11">
        <v>18.897120000000005</v>
      </c>
      <c r="J5549" s="13">
        <f>data[[#This Row],[Clicks]]/data[[#This Row],[Impressions]]</f>
        <v>1.3200000000000002E-2</v>
      </c>
      <c r="K5549" s="1">
        <v>1.37</v>
      </c>
      <c r="L5549" s="2">
        <v>25.88905440000001</v>
      </c>
      <c r="M5549">
        <v>0</v>
      </c>
      <c r="N5549" s="1">
        <f>IF(data[[#This Row],[Conversions]]=0,0,data[[#This Row],[Spend, Dollars]]/data[[#This Row],[Conversions]])</f>
        <v>0</v>
      </c>
      <c r="O5549" s="13">
        <f>data[[#This Row],[Conversions]]/data[[#This Row],[Clicks]]</f>
        <v>0</v>
      </c>
      <c r="P5549" s="11">
        <v>15.200000000000001</v>
      </c>
      <c r="Q5549" s="11">
        <f>IF(data[[#This Row],[Spend, Dollars]]=0,0,data[[#This Row],[Total conversion value, Dollars]]/data[[#This Row],[Spend, Dollars]])</f>
        <v>0.58712070997849941</v>
      </c>
      <c r="R5549" s="2">
        <v>70.8</v>
      </c>
      <c r="S5549" s="2">
        <v>13.5</v>
      </c>
      <c r="T5549" s="2">
        <v>3</v>
      </c>
      <c r="U5549" s="2">
        <f t="shared" si="86"/>
        <v>87.3</v>
      </c>
    </row>
    <row r="5550" spans="1:21" x14ac:dyDescent="0.2">
      <c r="A5550" t="s">
        <v>22</v>
      </c>
      <c r="B5550" s="3">
        <v>45034</v>
      </c>
      <c r="C5550" s="10" t="str">
        <f>TEXT(data[[#This Row],[Date]],"mmmm")</f>
        <v>April</v>
      </c>
      <c r="D5550" t="s">
        <v>16</v>
      </c>
      <c r="E5550" t="s">
        <v>13</v>
      </c>
      <c r="F5550" t="s">
        <v>20</v>
      </c>
      <c r="G5550" t="s">
        <v>21</v>
      </c>
      <c r="H5550" s="11">
        <v>1566.2</v>
      </c>
      <c r="I5550" s="11">
        <v>20.203980000000005</v>
      </c>
      <c r="J5550" s="13">
        <f>data[[#This Row],[Clicks]]/data[[#This Row],[Impressions]]</f>
        <v>1.2900000000000003E-2</v>
      </c>
      <c r="K5550" s="1">
        <v>0.8</v>
      </c>
      <c r="L5550" s="2">
        <v>16.163184000000005</v>
      </c>
      <c r="M5550">
        <v>3</v>
      </c>
      <c r="N5550" s="1">
        <f>IF(data[[#This Row],[Conversions]]=0,0,data[[#This Row],[Spend, Dollars]]/data[[#This Row],[Conversions]])</f>
        <v>5.3877280000000018</v>
      </c>
      <c r="O5550" s="13">
        <f>data[[#This Row],[Conversions]]/data[[#This Row],[Clicks]]</f>
        <v>0.14848559541238901</v>
      </c>
      <c r="P5550" s="11">
        <v>76.72</v>
      </c>
      <c r="Q5550" s="11">
        <f>IF(data[[#This Row],[Spend, Dollars]]=0,0,data[[#This Row],[Total conversion value, Dollars]]/data[[#This Row],[Spend, Dollars]])</f>
        <v>4.7465895333493684</v>
      </c>
      <c r="R5550" s="2">
        <v>76.8</v>
      </c>
      <c r="S5550" s="2">
        <v>13.5</v>
      </c>
      <c r="T5550" s="2">
        <v>8</v>
      </c>
      <c r="U5550" s="2">
        <f t="shared" si="86"/>
        <v>98.3</v>
      </c>
    </row>
    <row r="5551" spans="1:21" x14ac:dyDescent="0.2">
      <c r="A5551" t="s">
        <v>22</v>
      </c>
      <c r="B5551" s="3">
        <v>45035</v>
      </c>
      <c r="C5551" s="10" t="str">
        <f>TEXT(data[[#This Row],[Date]],"mmmm")</f>
        <v>April</v>
      </c>
      <c r="D5551" t="s">
        <v>16</v>
      </c>
      <c r="E5551" t="s">
        <v>13</v>
      </c>
      <c r="F5551" t="s">
        <v>20</v>
      </c>
      <c r="G5551" t="s">
        <v>21</v>
      </c>
      <c r="H5551" s="11">
        <v>2039.4</v>
      </c>
      <c r="I5551" s="11">
        <v>27.73584</v>
      </c>
      <c r="J5551" s="13">
        <f>data[[#This Row],[Clicks]]/data[[#This Row],[Impressions]]</f>
        <v>1.3599999999999999E-2</v>
      </c>
      <c r="K5551" s="1">
        <v>0.48000000000000004</v>
      </c>
      <c r="L5551" s="2">
        <v>13.3132032</v>
      </c>
      <c r="M5551">
        <v>4</v>
      </c>
      <c r="N5551" s="1">
        <f>IF(data[[#This Row],[Conversions]]=0,0,data[[#This Row],[Spend, Dollars]]/data[[#This Row],[Conversions]])</f>
        <v>3.3283008000000001</v>
      </c>
      <c r="O5551" s="13">
        <f>data[[#This Row],[Conversions]]/data[[#This Row],[Clicks]]</f>
        <v>0.14421773416633496</v>
      </c>
      <c r="P5551" s="11">
        <v>74.48</v>
      </c>
      <c r="Q5551" s="11">
        <f>IF(data[[#This Row],[Spend, Dollars]]=0,0,data[[#This Row],[Total conversion value, Dollars]]/data[[#This Row],[Spend, Dollars]])</f>
        <v>5.5944462712024103</v>
      </c>
      <c r="R5551" s="2">
        <v>85.2</v>
      </c>
      <c r="S5551" s="2">
        <v>10.5</v>
      </c>
      <c r="T5551" s="2">
        <v>3</v>
      </c>
      <c r="U5551" s="2">
        <f t="shared" si="86"/>
        <v>98.7</v>
      </c>
    </row>
    <row r="5552" spans="1:21" x14ac:dyDescent="0.2">
      <c r="A5552" t="s">
        <v>22</v>
      </c>
      <c r="B5552" s="3">
        <v>45036</v>
      </c>
      <c r="C5552" s="10" t="str">
        <f>TEXT(data[[#This Row],[Date]],"mmmm")</f>
        <v>April</v>
      </c>
      <c r="D5552" t="s">
        <v>16</v>
      </c>
      <c r="E5552" t="s">
        <v>13</v>
      </c>
      <c r="F5552" t="s">
        <v>20</v>
      </c>
      <c r="G5552" t="s">
        <v>21</v>
      </c>
      <c r="H5552" s="11">
        <v>2105</v>
      </c>
      <c r="I5552" s="11">
        <v>29.259500000000006</v>
      </c>
      <c r="J5552" s="13">
        <f>data[[#This Row],[Clicks]]/data[[#This Row],[Impressions]]</f>
        <v>1.3900000000000003E-2</v>
      </c>
      <c r="K5552" s="1">
        <v>0.96000000000000008</v>
      </c>
      <c r="L5552" s="2">
        <v>28.089120000000008</v>
      </c>
      <c r="M5552">
        <v>3</v>
      </c>
      <c r="N5552" s="1">
        <f>IF(data[[#This Row],[Conversions]]=0,0,data[[#This Row],[Spend, Dollars]]/data[[#This Row],[Conversions]])</f>
        <v>9.3630400000000034</v>
      </c>
      <c r="O5552" s="13">
        <f>data[[#This Row],[Conversions]]/data[[#This Row],[Clicks]]</f>
        <v>0.10253080196175599</v>
      </c>
      <c r="P5552" s="11">
        <v>43.2</v>
      </c>
      <c r="Q5552" s="11">
        <f>IF(data[[#This Row],[Spend, Dollars]]=0,0,data[[#This Row],[Total conversion value, Dollars]]/data[[#This Row],[Spend, Dollars]])</f>
        <v>1.5379620294263399</v>
      </c>
      <c r="R5552" s="2">
        <v>49.199999999999996</v>
      </c>
      <c r="S5552" s="2">
        <v>34.5</v>
      </c>
      <c r="T5552" s="2">
        <v>7</v>
      </c>
      <c r="U5552" s="2">
        <f t="shared" si="86"/>
        <v>90.699999999999989</v>
      </c>
    </row>
    <row r="5553" spans="1:21" x14ac:dyDescent="0.2">
      <c r="A5553" t="s">
        <v>22</v>
      </c>
      <c r="B5553" s="3">
        <v>45037</v>
      </c>
      <c r="C5553" s="10" t="str">
        <f>TEXT(data[[#This Row],[Date]],"mmmm")</f>
        <v>April</v>
      </c>
      <c r="D5553" t="s">
        <v>16</v>
      </c>
      <c r="E5553" t="s">
        <v>13</v>
      </c>
      <c r="F5553" t="s">
        <v>20</v>
      </c>
      <c r="G5553" t="s">
        <v>21</v>
      </c>
      <c r="H5553" s="11">
        <v>1753.2</v>
      </c>
      <c r="I5553" s="11">
        <v>16.129439999999999</v>
      </c>
      <c r="J5553" s="13">
        <f>data[[#This Row],[Clicks]]/data[[#This Row],[Impressions]]</f>
        <v>9.1999999999999998E-3</v>
      </c>
      <c r="K5553" s="1">
        <v>0.24000000000000002</v>
      </c>
      <c r="L5553" s="2">
        <v>3.8710656000000001</v>
      </c>
      <c r="M5553">
        <v>1</v>
      </c>
      <c r="N5553" s="1">
        <f>IF(data[[#This Row],[Conversions]]=0,0,data[[#This Row],[Spend, Dollars]]/data[[#This Row],[Conversions]])</f>
        <v>3.8710656000000001</v>
      </c>
      <c r="O5553" s="13">
        <f>data[[#This Row],[Conversions]]/data[[#This Row],[Clicks]]</f>
        <v>6.1998432679621865E-2</v>
      </c>
      <c r="P5553" s="11">
        <v>77.84</v>
      </c>
      <c r="Q5553" s="11">
        <f>IF(data[[#This Row],[Spend, Dollars]]=0,0,data[[#This Row],[Total conversion value, Dollars]]/data[[#This Row],[Spend, Dollars]])</f>
        <v>20.108158332424022</v>
      </c>
      <c r="R5553" s="2">
        <v>100.8</v>
      </c>
      <c r="S5553" s="2">
        <v>28.5</v>
      </c>
      <c r="T5553" s="2">
        <v>0</v>
      </c>
      <c r="U5553" s="2">
        <f t="shared" si="86"/>
        <v>129.30000000000001</v>
      </c>
    </row>
    <row r="5554" spans="1:21" x14ac:dyDescent="0.2">
      <c r="A5554" t="s">
        <v>22</v>
      </c>
      <c r="B5554" s="3">
        <v>45038</v>
      </c>
      <c r="C5554" s="10" t="str">
        <f>TEXT(data[[#This Row],[Date]],"mmmm")</f>
        <v>April</v>
      </c>
      <c r="D5554" t="s">
        <v>16</v>
      </c>
      <c r="E5554" t="s">
        <v>13</v>
      </c>
      <c r="F5554" t="s">
        <v>20</v>
      </c>
      <c r="G5554" t="s">
        <v>21</v>
      </c>
      <c r="H5554" s="11">
        <v>1759.6000000000001</v>
      </c>
      <c r="I5554" s="11">
        <v>17.771960000000004</v>
      </c>
      <c r="J5554" s="13">
        <f>data[[#This Row],[Clicks]]/data[[#This Row],[Impressions]]</f>
        <v>1.0100000000000001E-2</v>
      </c>
      <c r="K5554" s="1">
        <v>1.2799999999999998</v>
      </c>
      <c r="L5554" s="2">
        <v>22.748108800000001</v>
      </c>
      <c r="M5554">
        <v>1</v>
      </c>
      <c r="N5554" s="1">
        <f>IF(data[[#This Row],[Conversions]]=0,0,data[[#This Row],[Spend, Dollars]]/data[[#This Row],[Conversions]])</f>
        <v>22.748108800000001</v>
      </c>
      <c r="O5554" s="13">
        <f>data[[#This Row],[Conversions]]/data[[#This Row],[Clicks]]</f>
        <v>5.6268413838428614E-2</v>
      </c>
      <c r="P5554" s="11">
        <v>48</v>
      </c>
      <c r="Q5554" s="11">
        <f>IF(data[[#This Row],[Spend, Dollars]]=0,0,data[[#This Row],[Total conversion value, Dollars]]/data[[#This Row],[Spend, Dollars]])</f>
        <v>2.1100655189410733</v>
      </c>
      <c r="R5554" s="2">
        <v>64.8</v>
      </c>
      <c r="S5554" s="2">
        <v>46.5</v>
      </c>
      <c r="T5554" s="2">
        <v>4</v>
      </c>
      <c r="U5554" s="2">
        <f t="shared" si="86"/>
        <v>115.3</v>
      </c>
    </row>
    <row r="5555" spans="1:21" x14ac:dyDescent="0.2">
      <c r="A5555" t="s">
        <v>22</v>
      </c>
      <c r="B5555" s="3">
        <v>45039</v>
      </c>
      <c r="C5555" s="10" t="str">
        <f>TEXT(data[[#This Row],[Date]],"mmmm")</f>
        <v>April</v>
      </c>
      <c r="D5555" t="s">
        <v>16</v>
      </c>
      <c r="E5555" t="s">
        <v>13</v>
      </c>
      <c r="F5555" t="s">
        <v>20</v>
      </c>
      <c r="G5555" t="s">
        <v>21</v>
      </c>
      <c r="H5555" s="11">
        <v>1912</v>
      </c>
      <c r="I5555" s="11">
        <v>20.458400000000001</v>
      </c>
      <c r="J5555" s="13">
        <f>data[[#This Row],[Clicks]]/data[[#This Row],[Impressions]]</f>
        <v>1.0700000000000001E-2</v>
      </c>
      <c r="K5555" s="1">
        <v>0.6</v>
      </c>
      <c r="L5555" s="2">
        <v>12.275040000000001</v>
      </c>
      <c r="M5555">
        <v>5</v>
      </c>
      <c r="N5555" s="1">
        <f>IF(data[[#This Row],[Conversions]]=0,0,data[[#This Row],[Spend, Dollars]]/data[[#This Row],[Conversions]])</f>
        <v>2.4550080000000003</v>
      </c>
      <c r="O5555" s="13">
        <f>data[[#This Row],[Conversions]]/data[[#This Row],[Clicks]]</f>
        <v>0.24439838892582019</v>
      </c>
      <c r="P5555" s="11">
        <v>110.88</v>
      </c>
      <c r="Q5555" s="11">
        <f>IF(data[[#This Row],[Spend, Dollars]]=0,0,data[[#This Row],[Total conversion value, Dollars]]/data[[#This Row],[Spend, Dollars]])</f>
        <v>9.0329644546983143</v>
      </c>
      <c r="R5555" s="2">
        <v>99.6</v>
      </c>
      <c r="S5555" s="2">
        <v>34.5</v>
      </c>
      <c r="T5555" s="2">
        <v>2</v>
      </c>
      <c r="U5555" s="2">
        <f t="shared" si="86"/>
        <v>136.1</v>
      </c>
    </row>
    <row r="5556" spans="1:21" x14ac:dyDescent="0.2">
      <c r="A5556" t="s">
        <v>22</v>
      </c>
      <c r="B5556" s="3">
        <v>45040</v>
      </c>
      <c r="C5556" s="10" t="str">
        <f>TEXT(data[[#This Row],[Date]],"mmmm")</f>
        <v>April</v>
      </c>
      <c r="D5556" t="s">
        <v>16</v>
      </c>
      <c r="E5556" t="s">
        <v>13</v>
      </c>
      <c r="F5556" t="s">
        <v>20</v>
      </c>
      <c r="G5556" t="s">
        <v>21</v>
      </c>
      <c r="H5556" s="11">
        <v>1819.8000000000002</v>
      </c>
      <c r="I5556" s="11">
        <v>18.743940000000002</v>
      </c>
      <c r="J5556" s="13">
        <f>data[[#This Row],[Clicks]]/data[[#This Row],[Impressions]]</f>
        <v>1.03E-2</v>
      </c>
      <c r="K5556" s="1">
        <v>0.72</v>
      </c>
      <c r="L5556" s="2">
        <v>13.495636800000002</v>
      </c>
      <c r="M5556">
        <v>3</v>
      </c>
      <c r="N5556" s="1">
        <f>IF(data[[#This Row],[Conversions]]=0,0,data[[#This Row],[Spend, Dollars]]/data[[#This Row],[Conversions]])</f>
        <v>4.4985456000000008</v>
      </c>
      <c r="O5556" s="13">
        <f>data[[#This Row],[Conversions]]/data[[#This Row],[Clicks]]</f>
        <v>0.16005172871872186</v>
      </c>
      <c r="P5556" s="11">
        <v>47.04</v>
      </c>
      <c r="Q5556" s="11">
        <f>IF(data[[#This Row],[Spend, Dollars]]=0,0,data[[#This Row],[Total conversion value, Dollars]]/data[[#This Row],[Spend, Dollars]])</f>
        <v>3.4855709809854987</v>
      </c>
      <c r="R5556" s="2">
        <v>79.2</v>
      </c>
      <c r="S5556" s="2">
        <v>30</v>
      </c>
      <c r="T5556" s="2">
        <v>0</v>
      </c>
      <c r="U5556" s="2">
        <f t="shared" si="86"/>
        <v>109.2</v>
      </c>
    </row>
    <row r="5557" spans="1:21" x14ac:dyDescent="0.2">
      <c r="A5557" t="s">
        <v>22</v>
      </c>
      <c r="B5557" s="3">
        <v>45041</v>
      </c>
      <c r="C5557" s="10" t="str">
        <f>TEXT(data[[#This Row],[Date]],"mmmm")</f>
        <v>April</v>
      </c>
      <c r="D5557" t="s">
        <v>16</v>
      </c>
      <c r="E5557" t="s">
        <v>13</v>
      </c>
      <c r="F5557" t="s">
        <v>20</v>
      </c>
      <c r="G5557" t="s">
        <v>21</v>
      </c>
      <c r="H5557" s="11">
        <v>1732</v>
      </c>
      <c r="I5557" s="11">
        <v>18.186000000000003</v>
      </c>
      <c r="J5557" s="13">
        <f>data[[#This Row],[Clicks]]/data[[#This Row],[Impressions]]</f>
        <v>1.0500000000000002E-2</v>
      </c>
      <c r="K5557" s="1">
        <v>1.1300000000000001</v>
      </c>
      <c r="L5557" s="2">
        <v>20.550180000000005</v>
      </c>
      <c r="M5557">
        <v>4</v>
      </c>
      <c r="N5557" s="1">
        <f>IF(data[[#This Row],[Conversions]]=0,0,data[[#This Row],[Spend, Dollars]]/data[[#This Row],[Conversions]])</f>
        <v>5.1375450000000011</v>
      </c>
      <c r="O5557" s="13">
        <f>data[[#This Row],[Conversions]]/data[[#This Row],[Clicks]]</f>
        <v>0.21994941163532383</v>
      </c>
      <c r="P5557" s="11">
        <v>73.92</v>
      </c>
      <c r="Q5557" s="11">
        <f>IF(data[[#This Row],[Spend, Dollars]]=0,0,data[[#This Row],[Total conversion value, Dollars]]/data[[#This Row],[Spend, Dollars]])</f>
        <v>3.5970487849741457</v>
      </c>
      <c r="R5557" s="2">
        <v>98.399999999999991</v>
      </c>
      <c r="S5557" s="2">
        <v>48</v>
      </c>
      <c r="T5557" s="2">
        <v>7</v>
      </c>
      <c r="U5557" s="2">
        <f t="shared" si="86"/>
        <v>153.39999999999998</v>
      </c>
    </row>
    <row r="5558" spans="1:21" x14ac:dyDescent="0.2">
      <c r="A5558" t="s">
        <v>22</v>
      </c>
      <c r="B5558" s="3">
        <v>45042</v>
      </c>
      <c r="C5558" s="10" t="str">
        <f>TEXT(data[[#This Row],[Date]],"mmmm")</f>
        <v>April</v>
      </c>
      <c r="D5558" t="s">
        <v>16</v>
      </c>
      <c r="E5558" t="s">
        <v>13</v>
      </c>
      <c r="F5558" t="s">
        <v>20</v>
      </c>
      <c r="G5558" t="s">
        <v>21</v>
      </c>
      <c r="H5558" s="11">
        <v>2201</v>
      </c>
      <c r="I5558" s="11">
        <v>26.411999999999999</v>
      </c>
      <c r="J5558" s="13">
        <f>data[[#This Row],[Clicks]]/data[[#This Row],[Impressions]]</f>
        <v>1.2E-2</v>
      </c>
      <c r="K5558" s="1">
        <v>1.0099999999999998</v>
      </c>
      <c r="L5558" s="2">
        <v>26.676119999999994</v>
      </c>
      <c r="M5558">
        <v>2</v>
      </c>
      <c r="N5558" s="1">
        <f>IF(data[[#This Row],[Conversions]]=0,0,data[[#This Row],[Spend, Dollars]]/data[[#This Row],[Conversions]])</f>
        <v>13.338059999999997</v>
      </c>
      <c r="O5558" s="13">
        <f>data[[#This Row],[Conversions]]/data[[#This Row],[Clicks]]</f>
        <v>7.5723156141147968E-2</v>
      </c>
      <c r="P5558" s="11">
        <v>7.2</v>
      </c>
      <c r="Q5558" s="11">
        <f>IF(data[[#This Row],[Spend, Dollars]]=0,0,data[[#This Row],[Total conversion value, Dollars]]/data[[#This Row],[Spend, Dollars]])</f>
        <v>0.26990431891894329</v>
      </c>
      <c r="R5558" s="2">
        <v>56.4</v>
      </c>
      <c r="S5558" s="2">
        <v>15</v>
      </c>
      <c r="T5558" s="2">
        <v>2</v>
      </c>
      <c r="U5558" s="2">
        <f t="shared" si="86"/>
        <v>73.400000000000006</v>
      </c>
    </row>
    <row r="5559" spans="1:21" x14ac:dyDescent="0.2">
      <c r="A5559" t="s">
        <v>22</v>
      </c>
      <c r="B5559" s="3">
        <v>45043</v>
      </c>
      <c r="C5559" s="10" t="str">
        <f>TEXT(data[[#This Row],[Date]],"mmmm")</f>
        <v>April</v>
      </c>
      <c r="D5559" t="s">
        <v>16</v>
      </c>
      <c r="E5559" t="s">
        <v>13</v>
      </c>
      <c r="F5559" t="s">
        <v>20</v>
      </c>
      <c r="G5559" t="s">
        <v>21</v>
      </c>
      <c r="H5559" s="11">
        <v>2247.1999999999998</v>
      </c>
      <c r="I5559" s="11">
        <v>20.000080000000001</v>
      </c>
      <c r="J5559" s="13">
        <f>data[[#This Row],[Clicks]]/data[[#This Row],[Impressions]]</f>
        <v>8.9000000000000017E-3</v>
      </c>
      <c r="K5559" s="1">
        <v>0.30000000000000004</v>
      </c>
      <c r="L5559" s="2">
        <v>6.0000240000000007</v>
      </c>
      <c r="M5559">
        <v>1</v>
      </c>
      <c r="N5559" s="1">
        <f>IF(data[[#This Row],[Conversions]]=0,0,data[[#This Row],[Spend, Dollars]]/data[[#This Row],[Conversions]])</f>
        <v>6.0000240000000007</v>
      </c>
      <c r="O5559" s="13">
        <f>data[[#This Row],[Conversions]]/data[[#This Row],[Clicks]]</f>
        <v>4.9999800000799996E-2</v>
      </c>
      <c r="P5559" s="11">
        <v>12.8</v>
      </c>
      <c r="Q5559" s="11">
        <f>IF(data[[#This Row],[Spend, Dollars]]=0,0,data[[#This Row],[Total conversion value, Dollars]]/data[[#This Row],[Spend, Dollars]])</f>
        <v>2.1333248000341332</v>
      </c>
      <c r="R5559" s="2">
        <v>100.8</v>
      </c>
      <c r="S5559" s="2">
        <v>46.5</v>
      </c>
      <c r="T5559" s="2">
        <v>4</v>
      </c>
      <c r="U5559" s="2">
        <f t="shared" si="86"/>
        <v>151.30000000000001</v>
      </c>
    </row>
    <row r="5560" spans="1:21" x14ac:dyDescent="0.2">
      <c r="A5560" t="s">
        <v>22</v>
      </c>
      <c r="B5560" s="3">
        <v>45044</v>
      </c>
      <c r="C5560" s="10" t="str">
        <f>TEXT(data[[#This Row],[Date]],"mmmm")</f>
        <v>April</v>
      </c>
      <c r="D5560" t="s">
        <v>16</v>
      </c>
      <c r="E5560" t="s">
        <v>13</v>
      </c>
      <c r="F5560" t="s">
        <v>20</v>
      </c>
      <c r="G5560" t="s">
        <v>21</v>
      </c>
      <c r="H5560" s="11">
        <v>2141.1999999999998</v>
      </c>
      <c r="I5560" s="11">
        <v>25.266159999999999</v>
      </c>
      <c r="J5560" s="13">
        <f>data[[#This Row],[Clicks]]/data[[#This Row],[Impressions]]</f>
        <v>1.1800000000000001E-2</v>
      </c>
      <c r="K5560" s="1">
        <v>1.2899999999999998</v>
      </c>
      <c r="L5560" s="2">
        <v>32.593346399999994</v>
      </c>
      <c r="M5560">
        <v>5</v>
      </c>
      <c r="N5560" s="1">
        <f>IF(data[[#This Row],[Conversions]]=0,0,data[[#This Row],[Spend, Dollars]]/data[[#This Row],[Conversions]])</f>
        <v>6.5186692799999992</v>
      </c>
      <c r="O5560" s="13">
        <f>data[[#This Row],[Conversions]]/data[[#This Row],[Clicks]]</f>
        <v>0.1978931503639651</v>
      </c>
      <c r="P5560" s="11">
        <v>104.16</v>
      </c>
      <c r="Q5560" s="11">
        <f>IF(data[[#This Row],[Spend, Dollars]]=0,0,data[[#This Row],[Total conversion value, Dollars]]/data[[#This Row],[Spend, Dollars]])</f>
        <v>3.1957442700636598</v>
      </c>
      <c r="R5560" s="2">
        <v>88.8</v>
      </c>
      <c r="S5560" s="2">
        <v>40.5</v>
      </c>
      <c r="T5560" s="2">
        <v>4</v>
      </c>
      <c r="U5560" s="2">
        <f t="shared" si="86"/>
        <v>133.30000000000001</v>
      </c>
    </row>
    <row r="5561" spans="1:21" x14ac:dyDescent="0.2">
      <c r="A5561" t="s">
        <v>22</v>
      </c>
      <c r="B5561" s="3">
        <v>45045</v>
      </c>
      <c r="C5561" s="10" t="str">
        <f>TEXT(data[[#This Row],[Date]],"mmmm")</f>
        <v>April</v>
      </c>
      <c r="D5561" t="s">
        <v>16</v>
      </c>
      <c r="E5561" t="s">
        <v>13</v>
      </c>
      <c r="F5561" t="s">
        <v>20</v>
      </c>
      <c r="G5561" t="s">
        <v>21</v>
      </c>
      <c r="H5561" s="11">
        <v>1740.4</v>
      </c>
      <c r="I5561" s="11">
        <v>22.973280000000003</v>
      </c>
      <c r="J5561" s="13">
        <f>data[[#This Row],[Clicks]]/data[[#This Row],[Impressions]]</f>
        <v>1.3200000000000002E-2</v>
      </c>
      <c r="K5561" s="1">
        <v>0.9900000000000001</v>
      </c>
      <c r="L5561" s="2">
        <v>22.743547200000005</v>
      </c>
      <c r="M5561">
        <v>4</v>
      </c>
      <c r="N5561" s="1">
        <f>IF(data[[#This Row],[Conversions]]=0,0,data[[#This Row],[Spend, Dollars]]/data[[#This Row],[Conversions]])</f>
        <v>5.6858868000000014</v>
      </c>
      <c r="O5561" s="13">
        <f>data[[#This Row],[Conversions]]/data[[#This Row],[Clicks]]</f>
        <v>0.1741153200587813</v>
      </c>
      <c r="P5561" s="11">
        <v>50.4</v>
      </c>
      <c r="Q5561" s="11">
        <f>IF(data[[#This Row],[Spend, Dollars]]=0,0,data[[#This Row],[Total conversion value, Dollars]]/data[[#This Row],[Spend, Dollars]])</f>
        <v>2.2160131643844889</v>
      </c>
      <c r="R5561" s="2">
        <v>46.8</v>
      </c>
      <c r="S5561" s="2">
        <v>31.5</v>
      </c>
      <c r="T5561" s="2">
        <v>6</v>
      </c>
      <c r="U5561" s="2">
        <f t="shared" si="86"/>
        <v>84.3</v>
      </c>
    </row>
    <row r="5562" spans="1:21" x14ac:dyDescent="0.2">
      <c r="A5562" t="s">
        <v>22</v>
      </c>
      <c r="B5562" s="3">
        <v>45046</v>
      </c>
      <c r="C5562" s="10" t="str">
        <f>TEXT(data[[#This Row],[Date]],"mmmm")</f>
        <v>April</v>
      </c>
      <c r="D5562" t="s">
        <v>16</v>
      </c>
      <c r="E5562" t="s">
        <v>13</v>
      </c>
      <c r="F5562" t="s">
        <v>20</v>
      </c>
      <c r="G5562" t="s">
        <v>21</v>
      </c>
      <c r="H5562" s="11">
        <v>1985.2</v>
      </c>
      <c r="I5562" s="11">
        <v>22.234240000000003</v>
      </c>
      <c r="J5562" s="13">
        <f>data[[#This Row],[Clicks]]/data[[#This Row],[Impressions]]</f>
        <v>1.1200000000000002E-2</v>
      </c>
      <c r="K5562" s="1">
        <v>1.02</v>
      </c>
      <c r="L5562" s="2">
        <v>22.678924800000004</v>
      </c>
      <c r="M5562">
        <v>0</v>
      </c>
      <c r="N5562" s="1">
        <f>IF(data[[#This Row],[Conversions]]=0,0,data[[#This Row],[Spend, Dollars]]/data[[#This Row],[Conversions]])</f>
        <v>0</v>
      </c>
      <c r="O5562" s="13">
        <f>data[[#This Row],[Conversions]]/data[[#This Row],[Clicks]]</f>
        <v>0</v>
      </c>
      <c r="P5562" s="11">
        <v>145.04</v>
      </c>
      <c r="Q5562" s="11">
        <f>IF(data[[#This Row],[Spend, Dollars]]=0,0,data[[#This Row],[Total conversion value, Dollars]]/data[[#This Row],[Spend, Dollars]])</f>
        <v>6.3953649160651551</v>
      </c>
      <c r="R5562" s="2">
        <v>79.2</v>
      </c>
      <c r="S5562" s="2">
        <v>45</v>
      </c>
      <c r="T5562" s="2">
        <v>0</v>
      </c>
      <c r="U5562" s="2">
        <f t="shared" si="86"/>
        <v>124.2</v>
      </c>
    </row>
    <row r="5563" spans="1:21" x14ac:dyDescent="0.2">
      <c r="A5563" t="s">
        <v>22</v>
      </c>
      <c r="B5563" s="3">
        <v>45047</v>
      </c>
      <c r="C5563" s="10" t="str">
        <f>TEXT(data[[#This Row],[Date]],"mmmm")</f>
        <v>May</v>
      </c>
      <c r="D5563" t="s">
        <v>16</v>
      </c>
      <c r="E5563" t="s">
        <v>13</v>
      </c>
      <c r="F5563" t="s">
        <v>20</v>
      </c>
      <c r="G5563" t="s">
        <v>21</v>
      </c>
      <c r="H5563" s="11">
        <v>1871.4</v>
      </c>
      <c r="I5563" s="11">
        <v>24.328200000000006</v>
      </c>
      <c r="J5563" s="13">
        <f>data[[#This Row],[Clicks]]/data[[#This Row],[Impressions]]</f>
        <v>1.3000000000000003E-2</v>
      </c>
      <c r="K5563" s="1">
        <v>0.99000000000000021</v>
      </c>
      <c r="L5563" s="2">
        <v>24.084918000000012</v>
      </c>
      <c r="M5563">
        <v>1</v>
      </c>
      <c r="N5563" s="1">
        <f>IF(data[[#This Row],[Conversions]]=0,0,data[[#This Row],[Spend, Dollars]]/data[[#This Row],[Conversions]])</f>
        <v>24.084918000000012</v>
      </c>
      <c r="O5563" s="13">
        <f>data[[#This Row],[Conversions]]/data[[#This Row],[Clicks]]</f>
        <v>4.1104561784266809E-2</v>
      </c>
      <c r="P5563" s="11">
        <v>197.68</v>
      </c>
      <c r="Q5563" s="11">
        <f>IF(data[[#This Row],[Spend, Dollars]]=0,0,data[[#This Row],[Total conversion value, Dollars]]/data[[#This Row],[Spend, Dollars]])</f>
        <v>8.2076260338523852</v>
      </c>
      <c r="R5563" s="2">
        <v>90</v>
      </c>
      <c r="S5563" s="2">
        <v>9</v>
      </c>
      <c r="T5563" s="2">
        <v>8</v>
      </c>
      <c r="U5563" s="2">
        <f t="shared" si="86"/>
        <v>107</v>
      </c>
    </row>
    <row r="5564" spans="1:21" x14ac:dyDescent="0.2">
      <c r="A5564" t="s">
        <v>22</v>
      </c>
      <c r="B5564" s="3">
        <v>45048</v>
      </c>
      <c r="C5564" s="10" t="str">
        <f>TEXT(data[[#This Row],[Date]],"mmmm")</f>
        <v>May</v>
      </c>
      <c r="D5564" t="s">
        <v>16</v>
      </c>
      <c r="E5564" t="s">
        <v>13</v>
      </c>
      <c r="F5564" t="s">
        <v>20</v>
      </c>
      <c r="G5564" t="s">
        <v>21</v>
      </c>
      <c r="H5564" s="11">
        <v>2234.1999999999998</v>
      </c>
      <c r="I5564" s="11">
        <v>23.905939999999998</v>
      </c>
      <c r="J5564" s="13">
        <f>data[[#This Row],[Clicks]]/data[[#This Row],[Impressions]]</f>
        <v>1.0699999999999999E-2</v>
      </c>
      <c r="K5564" s="1">
        <v>0.45999999999999996</v>
      </c>
      <c r="L5564" s="2">
        <v>10.996732399999997</v>
      </c>
      <c r="M5564">
        <v>2</v>
      </c>
      <c r="N5564" s="1">
        <f>IF(data[[#This Row],[Conversions]]=0,0,data[[#This Row],[Spend, Dollars]]/data[[#This Row],[Conversions]])</f>
        <v>5.4983661999999986</v>
      </c>
      <c r="O5564" s="13">
        <f>data[[#This Row],[Conversions]]/data[[#This Row],[Clicks]]</f>
        <v>8.3661215580730156E-2</v>
      </c>
      <c r="P5564" s="11">
        <v>73.36</v>
      </c>
      <c r="Q5564" s="11">
        <f>IF(data[[#This Row],[Spend, Dollars]]=0,0,data[[#This Row],[Total conversion value, Dollars]]/data[[#This Row],[Spend, Dollars]])</f>
        <v>6.6710725815243093</v>
      </c>
      <c r="R5564" s="2">
        <v>54</v>
      </c>
      <c r="S5564" s="2">
        <v>18</v>
      </c>
      <c r="T5564" s="2">
        <v>1</v>
      </c>
      <c r="U5564" s="2">
        <f t="shared" si="86"/>
        <v>73</v>
      </c>
    </row>
    <row r="5565" spans="1:21" x14ac:dyDescent="0.2">
      <c r="A5565" t="s">
        <v>22</v>
      </c>
      <c r="B5565" s="3">
        <v>45049</v>
      </c>
      <c r="C5565" s="10" t="str">
        <f>TEXT(data[[#This Row],[Date]],"mmmm")</f>
        <v>May</v>
      </c>
      <c r="D5565" t="s">
        <v>16</v>
      </c>
      <c r="E5565" t="s">
        <v>13</v>
      </c>
      <c r="F5565" t="s">
        <v>20</v>
      </c>
      <c r="G5565" t="s">
        <v>21</v>
      </c>
      <c r="H5565" s="11">
        <v>1740.6000000000001</v>
      </c>
      <c r="I5565" s="11">
        <v>23.324040000000004</v>
      </c>
      <c r="J5565" s="13">
        <f>data[[#This Row],[Clicks]]/data[[#This Row],[Impressions]]</f>
        <v>1.34E-2</v>
      </c>
      <c r="K5565" s="1">
        <v>1.1100000000000003</v>
      </c>
      <c r="L5565" s="2">
        <v>25.889684400000011</v>
      </c>
      <c r="M5565">
        <v>1</v>
      </c>
      <c r="N5565" s="1">
        <f>IF(data[[#This Row],[Conversions]]=0,0,data[[#This Row],[Spend, Dollars]]/data[[#This Row],[Conversions]])</f>
        <v>25.889684400000011</v>
      </c>
      <c r="O5565" s="13">
        <f>data[[#This Row],[Conversions]]/data[[#This Row],[Clicks]]</f>
        <v>4.2874219046100066E-2</v>
      </c>
      <c r="P5565" s="11">
        <v>36.800000000000004</v>
      </c>
      <c r="Q5565" s="11">
        <f>IF(data[[#This Row],[Spend, Dollars]]=0,0,data[[#This Row],[Total conversion value, Dollars]]/data[[#This Row],[Spend, Dollars]])</f>
        <v>1.4214155503571912</v>
      </c>
      <c r="R5565" s="2">
        <v>80.399999999999991</v>
      </c>
      <c r="S5565" s="2">
        <v>16.5</v>
      </c>
      <c r="T5565" s="2">
        <v>1</v>
      </c>
      <c r="U5565" s="2">
        <f t="shared" si="86"/>
        <v>97.899999999999991</v>
      </c>
    </row>
    <row r="5566" spans="1:21" x14ac:dyDescent="0.2">
      <c r="A5566" t="s">
        <v>22</v>
      </c>
      <c r="B5566" s="3">
        <v>45050</v>
      </c>
      <c r="C5566" s="10" t="str">
        <f>TEXT(data[[#This Row],[Date]],"mmmm")</f>
        <v>May</v>
      </c>
      <c r="D5566" t="s">
        <v>16</v>
      </c>
      <c r="E5566" t="s">
        <v>13</v>
      </c>
      <c r="F5566" t="s">
        <v>20</v>
      </c>
      <c r="G5566" t="s">
        <v>21</v>
      </c>
      <c r="H5566" s="11">
        <v>1772.4</v>
      </c>
      <c r="I5566" s="11">
        <v>18.25572</v>
      </c>
      <c r="J5566" s="13">
        <f>data[[#This Row],[Clicks]]/data[[#This Row],[Impressions]]</f>
        <v>1.03E-2</v>
      </c>
      <c r="K5566" s="1">
        <v>0.64</v>
      </c>
      <c r="L5566" s="2">
        <v>11.6836608</v>
      </c>
      <c r="M5566">
        <v>2</v>
      </c>
      <c r="N5566" s="1">
        <f>IF(data[[#This Row],[Conversions]]=0,0,data[[#This Row],[Spend, Dollars]]/data[[#This Row],[Conversions]])</f>
        <v>5.8418304000000001</v>
      </c>
      <c r="O5566" s="13">
        <f>data[[#This Row],[Conversions]]/data[[#This Row],[Clicks]]</f>
        <v>0.10955470395032352</v>
      </c>
      <c r="P5566" s="11">
        <v>70.56</v>
      </c>
      <c r="Q5566" s="11">
        <f>IF(data[[#This Row],[Spend, Dollars]]=0,0,data[[#This Row],[Total conversion value, Dollars]]/data[[#This Row],[Spend, Dollars]])</f>
        <v>6.0392030552615843</v>
      </c>
      <c r="R5566" s="2">
        <v>72</v>
      </c>
      <c r="S5566" s="2">
        <v>12</v>
      </c>
      <c r="T5566" s="2">
        <v>4</v>
      </c>
      <c r="U5566" s="2">
        <f t="shared" si="86"/>
        <v>88</v>
      </c>
    </row>
    <row r="5567" spans="1:21" x14ac:dyDescent="0.2">
      <c r="A5567" t="s">
        <v>22</v>
      </c>
      <c r="B5567" s="3">
        <v>45051</v>
      </c>
      <c r="C5567" s="10" t="str">
        <f>TEXT(data[[#This Row],[Date]],"mmmm")</f>
        <v>May</v>
      </c>
      <c r="D5567" t="s">
        <v>16</v>
      </c>
      <c r="E5567" t="s">
        <v>13</v>
      </c>
      <c r="F5567" t="s">
        <v>20</v>
      </c>
      <c r="G5567" t="s">
        <v>21</v>
      </c>
      <c r="H5567" s="11">
        <v>2004.8000000000002</v>
      </c>
      <c r="I5567" s="11">
        <v>25.060000000000002</v>
      </c>
      <c r="J5567" s="13">
        <f>data[[#This Row],[Clicks]]/data[[#This Row],[Impressions]]</f>
        <v>1.2500000000000001E-2</v>
      </c>
      <c r="K5567" s="1">
        <v>0.44</v>
      </c>
      <c r="L5567" s="2">
        <v>11.026400000000001</v>
      </c>
      <c r="M5567">
        <v>4</v>
      </c>
      <c r="N5567" s="1">
        <f>IF(data[[#This Row],[Conversions]]=0,0,data[[#This Row],[Spend, Dollars]]/data[[#This Row],[Conversions]])</f>
        <v>2.7566000000000002</v>
      </c>
      <c r="O5567" s="13">
        <f>data[[#This Row],[Conversions]]/data[[#This Row],[Clicks]]</f>
        <v>0.15961691939345568</v>
      </c>
      <c r="P5567" s="11">
        <v>274.39999999999998</v>
      </c>
      <c r="Q5567" s="11">
        <f>IF(data[[#This Row],[Spend, Dollars]]=0,0,data[[#This Row],[Total conversion value, Dollars]]/data[[#This Row],[Spend, Dollars]])</f>
        <v>24.885728796343319</v>
      </c>
      <c r="R5567" s="2">
        <v>115.19999999999999</v>
      </c>
      <c r="S5567" s="2">
        <v>16.5</v>
      </c>
      <c r="T5567" s="2">
        <v>0</v>
      </c>
      <c r="U5567" s="2">
        <f t="shared" si="86"/>
        <v>131.69999999999999</v>
      </c>
    </row>
    <row r="5568" spans="1:21" x14ac:dyDescent="0.2">
      <c r="A5568" t="s">
        <v>22</v>
      </c>
      <c r="B5568" s="3">
        <v>45052</v>
      </c>
      <c r="C5568" s="10" t="str">
        <f>TEXT(data[[#This Row],[Date]],"mmmm")</f>
        <v>May</v>
      </c>
      <c r="D5568" t="s">
        <v>16</v>
      </c>
      <c r="E5568" t="s">
        <v>13</v>
      </c>
      <c r="F5568" t="s">
        <v>20</v>
      </c>
      <c r="G5568" t="s">
        <v>21</v>
      </c>
      <c r="H5568" s="11">
        <v>1917.6000000000001</v>
      </c>
      <c r="I5568" s="11">
        <v>26.462880000000002</v>
      </c>
      <c r="J5568" s="13">
        <f>data[[#This Row],[Clicks]]/data[[#This Row],[Impressions]]</f>
        <v>1.38E-2</v>
      </c>
      <c r="K5568" s="1">
        <v>0.53999999999999992</v>
      </c>
      <c r="L5568" s="2">
        <v>14.2899552</v>
      </c>
      <c r="M5568">
        <v>0</v>
      </c>
      <c r="N5568" s="1">
        <f>IF(data[[#This Row],[Conversions]]=0,0,data[[#This Row],[Spend, Dollars]]/data[[#This Row],[Conversions]])</f>
        <v>0</v>
      </c>
      <c r="O5568" s="13">
        <f>data[[#This Row],[Conversions]]/data[[#This Row],[Clicks]]</f>
        <v>0</v>
      </c>
      <c r="P5568" s="11">
        <v>207.76</v>
      </c>
      <c r="Q5568" s="11">
        <f>IF(data[[#This Row],[Spend, Dollars]]=0,0,data[[#This Row],[Total conversion value, Dollars]]/data[[#This Row],[Spend, Dollars]])</f>
        <v>14.538883928761372</v>
      </c>
      <c r="R5568" s="2">
        <v>84</v>
      </c>
      <c r="S5568" s="2">
        <v>43.5</v>
      </c>
      <c r="T5568" s="2">
        <v>0</v>
      </c>
      <c r="U5568" s="2">
        <f t="shared" si="86"/>
        <v>127.5</v>
      </c>
    </row>
    <row r="5569" spans="1:21" x14ac:dyDescent="0.2">
      <c r="A5569" t="s">
        <v>22</v>
      </c>
      <c r="B5569" s="3">
        <v>45053</v>
      </c>
      <c r="C5569" s="10" t="str">
        <f>TEXT(data[[#This Row],[Date]],"mmmm")</f>
        <v>May</v>
      </c>
      <c r="D5569" t="s">
        <v>16</v>
      </c>
      <c r="E5569" t="s">
        <v>13</v>
      </c>
      <c r="F5569" t="s">
        <v>20</v>
      </c>
      <c r="G5569" t="s">
        <v>21</v>
      </c>
      <c r="H5569" s="11">
        <v>2044</v>
      </c>
      <c r="I5569" s="11">
        <v>29.638000000000002</v>
      </c>
      <c r="J5569" s="13">
        <f>data[[#This Row],[Clicks]]/data[[#This Row],[Impressions]]</f>
        <v>1.4500000000000001E-2</v>
      </c>
      <c r="K5569" s="1">
        <v>0.83</v>
      </c>
      <c r="L5569" s="2">
        <v>24.599540000000001</v>
      </c>
      <c r="M5569">
        <v>2</v>
      </c>
      <c r="N5569" s="1">
        <f>IF(data[[#This Row],[Conversions]]=0,0,data[[#This Row],[Spend, Dollars]]/data[[#This Row],[Conversions]])</f>
        <v>12.299770000000001</v>
      </c>
      <c r="O5569" s="13">
        <f>data[[#This Row],[Conversions]]/data[[#This Row],[Clicks]]</f>
        <v>6.7480936635400501E-2</v>
      </c>
      <c r="P5569" s="11">
        <v>99.679999999999993</v>
      </c>
      <c r="Q5569" s="11">
        <f>IF(data[[#This Row],[Spend, Dollars]]=0,0,data[[#This Row],[Total conversion value, Dollars]]/data[[#This Row],[Spend, Dollars]])</f>
        <v>4.0521082914558564</v>
      </c>
      <c r="R5569" s="2">
        <v>91.2</v>
      </c>
      <c r="S5569" s="2">
        <v>22.5</v>
      </c>
      <c r="T5569" s="2">
        <v>8</v>
      </c>
      <c r="U5569" s="2">
        <f t="shared" si="86"/>
        <v>121.7</v>
      </c>
    </row>
    <row r="5570" spans="1:21" x14ac:dyDescent="0.2">
      <c r="A5570" t="s">
        <v>22</v>
      </c>
      <c r="B5570" s="3">
        <v>45054</v>
      </c>
      <c r="C5570" s="10" t="str">
        <f>TEXT(data[[#This Row],[Date]],"mmmm")</f>
        <v>May</v>
      </c>
      <c r="D5570" t="s">
        <v>16</v>
      </c>
      <c r="E5570" t="s">
        <v>13</v>
      </c>
      <c r="F5570" t="s">
        <v>20</v>
      </c>
      <c r="G5570" t="s">
        <v>21</v>
      </c>
      <c r="H5570" s="11">
        <v>2481.2000000000003</v>
      </c>
      <c r="I5570" s="11">
        <v>31.759360000000008</v>
      </c>
      <c r="J5570" s="13">
        <f>data[[#This Row],[Clicks]]/data[[#This Row],[Impressions]]</f>
        <v>1.2800000000000002E-2</v>
      </c>
      <c r="K5570" s="1">
        <v>0.78999999999999992</v>
      </c>
      <c r="L5570" s="2">
        <v>25.089894400000006</v>
      </c>
      <c r="M5570">
        <v>4</v>
      </c>
      <c r="N5570" s="1">
        <f>IF(data[[#This Row],[Conversions]]=0,0,data[[#This Row],[Spend, Dollars]]/data[[#This Row],[Conversions]])</f>
        <v>6.2724736000000014</v>
      </c>
      <c r="O5570" s="13">
        <f>data[[#This Row],[Conversions]]/data[[#This Row],[Clicks]]</f>
        <v>0.12594712236014829</v>
      </c>
      <c r="P5570" s="11">
        <v>217.28</v>
      </c>
      <c r="Q5570" s="11">
        <f>IF(data[[#This Row],[Spend, Dollars]]=0,0,data[[#This Row],[Total conversion value, Dollars]]/data[[#This Row],[Spend, Dollars]])</f>
        <v>8.660060362788931</v>
      </c>
      <c r="R5570" s="2">
        <v>103.2</v>
      </c>
      <c r="S5570" s="2">
        <v>13.5</v>
      </c>
      <c r="T5570" s="2">
        <v>8</v>
      </c>
      <c r="U5570" s="2">
        <f t="shared" si="86"/>
        <v>124.7</v>
      </c>
    </row>
    <row r="5571" spans="1:21" x14ac:dyDescent="0.2">
      <c r="A5571" t="s">
        <v>22</v>
      </c>
      <c r="B5571" s="3">
        <v>45055</v>
      </c>
      <c r="C5571" s="10" t="str">
        <f>TEXT(data[[#This Row],[Date]],"mmmm")</f>
        <v>May</v>
      </c>
      <c r="D5571" t="s">
        <v>16</v>
      </c>
      <c r="E5571" t="s">
        <v>13</v>
      </c>
      <c r="F5571" t="s">
        <v>20</v>
      </c>
      <c r="G5571" t="s">
        <v>21</v>
      </c>
      <c r="H5571" s="11">
        <v>1945.6000000000001</v>
      </c>
      <c r="I5571" s="11">
        <v>22.374400000000001</v>
      </c>
      <c r="J5571" s="13">
        <f>data[[#This Row],[Clicks]]/data[[#This Row],[Impressions]]</f>
        <v>1.15E-2</v>
      </c>
      <c r="K5571" s="1">
        <v>0.78</v>
      </c>
      <c r="L5571" s="2">
        <v>17.452032000000003</v>
      </c>
      <c r="M5571">
        <v>0</v>
      </c>
      <c r="N5571" s="1">
        <f>IF(data[[#This Row],[Conversions]]=0,0,data[[#This Row],[Spend, Dollars]]/data[[#This Row],[Conversions]])</f>
        <v>0</v>
      </c>
      <c r="O5571" s="13">
        <f>data[[#This Row],[Conversions]]/data[[#This Row],[Clicks]]</f>
        <v>0</v>
      </c>
      <c r="P5571" s="11">
        <v>223.44000000000003</v>
      </c>
      <c r="Q5571" s="11">
        <f>IF(data[[#This Row],[Spend, Dollars]]=0,0,data[[#This Row],[Total conversion value, Dollars]]/data[[#This Row],[Spend, Dollars]])</f>
        <v>12.80309364548495</v>
      </c>
      <c r="R5571" s="2">
        <v>96</v>
      </c>
      <c r="S5571" s="2">
        <v>27</v>
      </c>
      <c r="T5571" s="2">
        <v>5</v>
      </c>
      <c r="U5571" s="2">
        <f t="shared" ref="U5571:U5634" si="87">SUM(R5571:T5571)</f>
        <v>128</v>
      </c>
    </row>
    <row r="5572" spans="1:21" x14ac:dyDescent="0.2">
      <c r="A5572" t="s">
        <v>22</v>
      </c>
      <c r="B5572" s="3">
        <v>45056</v>
      </c>
      <c r="C5572" s="10" t="str">
        <f>TEXT(data[[#This Row],[Date]],"mmmm")</f>
        <v>May</v>
      </c>
      <c r="D5572" t="s">
        <v>16</v>
      </c>
      <c r="E5572" t="s">
        <v>13</v>
      </c>
      <c r="F5572" t="s">
        <v>20</v>
      </c>
      <c r="G5572" t="s">
        <v>21</v>
      </c>
      <c r="H5572" s="11">
        <v>1652</v>
      </c>
      <c r="I5572" s="11">
        <v>16.354800000000001</v>
      </c>
      <c r="J5572" s="13">
        <f>data[[#This Row],[Clicks]]/data[[#This Row],[Impressions]]</f>
        <v>9.9000000000000008E-3</v>
      </c>
      <c r="K5572" s="1">
        <v>1.0699999999999998</v>
      </c>
      <c r="L5572" s="2">
        <v>17.499635999999999</v>
      </c>
      <c r="M5572">
        <v>1</v>
      </c>
      <c r="N5572" s="1">
        <f>IF(data[[#This Row],[Conversions]]=0,0,data[[#This Row],[Spend, Dollars]]/data[[#This Row],[Conversions]])</f>
        <v>17.499635999999999</v>
      </c>
      <c r="O5572" s="13">
        <f>data[[#This Row],[Conversions]]/data[[#This Row],[Clicks]]</f>
        <v>6.1144128940739104E-2</v>
      </c>
      <c r="P5572" s="11">
        <v>322.56</v>
      </c>
      <c r="Q5572" s="11">
        <f>IF(data[[#This Row],[Spend, Dollars]]=0,0,data[[#This Row],[Total conversion value, Dollars]]/data[[#This Row],[Spend, Dollars]])</f>
        <v>18.432383393574586</v>
      </c>
      <c r="R5572" s="2">
        <v>62.4</v>
      </c>
      <c r="S5572" s="2">
        <v>27</v>
      </c>
      <c r="T5572" s="2">
        <v>3</v>
      </c>
      <c r="U5572" s="2">
        <f t="shared" si="87"/>
        <v>92.4</v>
      </c>
    </row>
    <row r="5573" spans="1:21" x14ac:dyDescent="0.2">
      <c r="A5573" t="s">
        <v>22</v>
      </c>
      <c r="B5573" s="3">
        <v>45057</v>
      </c>
      <c r="C5573" s="10" t="str">
        <f>TEXT(data[[#This Row],[Date]],"mmmm")</f>
        <v>May</v>
      </c>
      <c r="D5573" t="s">
        <v>16</v>
      </c>
      <c r="E5573" t="s">
        <v>13</v>
      </c>
      <c r="F5573" t="s">
        <v>20</v>
      </c>
      <c r="G5573" t="s">
        <v>21</v>
      </c>
      <c r="H5573" s="11">
        <v>1543.2</v>
      </c>
      <c r="I5573" s="11">
        <v>19.598640000000003</v>
      </c>
      <c r="J5573" s="13">
        <f>data[[#This Row],[Clicks]]/data[[#This Row],[Impressions]]</f>
        <v>1.2700000000000001E-2</v>
      </c>
      <c r="K5573" s="1">
        <v>0.34</v>
      </c>
      <c r="L5573" s="2">
        <v>6.6635376000000015</v>
      </c>
      <c r="M5573">
        <v>1</v>
      </c>
      <c r="N5573" s="1">
        <f>IF(data[[#This Row],[Conversions]]=0,0,data[[#This Row],[Spend, Dollars]]/data[[#This Row],[Conversions]])</f>
        <v>6.6635376000000015</v>
      </c>
      <c r="O5573" s="13">
        <f>data[[#This Row],[Conversions]]/data[[#This Row],[Clicks]]</f>
        <v>5.102394860051513E-2</v>
      </c>
      <c r="P5573" s="11">
        <v>42.400000000000006</v>
      </c>
      <c r="Q5573" s="11">
        <f>IF(data[[#This Row],[Spend, Dollars]]=0,0,data[[#This Row],[Total conversion value, Dollars]]/data[[#This Row],[Spend, Dollars]])</f>
        <v>6.3629865313583576</v>
      </c>
      <c r="R5573" s="2">
        <v>45.6</v>
      </c>
      <c r="S5573" s="2">
        <v>16.5</v>
      </c>
      <c r="T5573" s="2">
        <v>1</v>
      </c>
      <c r="U5573" s="2">
        <f t="shared" si="87"/>
        <v>63.1</v>
      </c>
    </row>
    <row r="5574" spans="1:21" x14ac:dyDescent="0.2">
      <c r="A5574" t="s">
        <v>22</v>
      </c>
      <c r="B5574" s="3">
        <v>45058</v>
      </c>
      <c r="C5574" s="10" t="str">
        <f>TEXT(data[[#This Row],[Date]],"mmmm")</f>
        <v>May</v>
      </c>
      <c r="D5574" t="s">
        <v>16</v>
      </c>
      <c r="E5574" t="s">
        <v>13</v>
      </c>
      <c r="F5574" t="s">
        <v>20</v>
      </c>
      <c r="G5574" t="s">
        <v>21</v>
      </c>
      <c r="H5574" s="11">
        <v>1569.6000000000001</v>
      </c>
      <c r="I5574" s="11">
        <v>12.870719999999999</v>
      </c>
      <c r="J5574" s="13">
        <f>data[[#This Row],[Clicks]]/data[[#This Row],[Impressions]]</f>
        <v>8.199999999999999E-3</v>
      </c>
      <c r="K5574" s="1">
        <v>0.94000000000000006</v>
      </c>
      <c r="L5574" s="2">
        <v>12.0984768</v>
      </c>
      <c r="M5574">
        <v>1</v>
      </c>
      <c r="N5574" s="1">
        <f>IF(data[[#This Row],[Conversions]]=0,0,data[[#This Row],[Spend, Dollars]]/data[[#This Row],[Conversions]])</f>
        <v>12.0984768</v>
      </c>
      <c r="O5574" s="13">
        <f>data[[#This Row],[Conversions]]/data[[#This Row],[Clicks]]</f>
        <v>7.769573108575123E-2</v>
      </c>
      <c r="P5574" s="11">
        <v>164.64000000000001</v>
      </c>
      <c r="Q5574" s="11">
        <f>IF(data[[#This Row],[Spend, Dollars]]=0,0,data[[#This Row],[Total conversion value, Dollars]]/data[[#This Row],[Spend, Dollars]])</f>
        <v>13.608324644636259</v>
      </c>
      <c r="R5574" s="2">
        <v>76.8</v>
      </c>
      <c r="S5574" s="2">
        <v>18</v>
      </c>
      <c r="T5574" s="2">
        <v>5</v>
      </c>
      <c r="U5574" s="2">
        <f t="shared" si="87"/>
        <v>99.8</v>
      </c>
    </row>
    <row r="5575" spans="1:21" x14ac:dyDescent="0.2">
      <c r="A5575" t="s">
        <v>22</v>
      </c>
      <c r="B5575" s="3">
        <v>45059</v>
      </c>
      <c r="C5575" s="10" t="str">
        <f>TEXT(data[[#This Row],[Date]],"mmmm")</f>
        <v>May</v>
      </c>
      <c r="D5575" t="s">
        <v>16</v>
      </c>
      <c r="E5575" t="s">
        <v>13</v>
      </c>
      <c r="F5575" t="s">
        <v>20</v>
      </c>
      <c r="G5575" t="s">
        <v>21</v>
      </c>
      <c r="H5575" s="11">
        <v>1516.4</v>
      </c>
      <c r="I5575" s="11">
        <v>21.381240000000002</v>
      </c>
      <c r="J5575" s="13">
        <f>data[[#This Row],[Clicks]]/data[[#This Row],[Impressions]]</f>
        <v>1.41E-2</v>
      </c>
      <c r="K5575" s="1">
        <v>1.08</v>
      </c>
      <c r="L5575" s="2">
        <v>23.091739200000003</v>
      </c>
      <c r="M5575">
        <v>0</v>
      </c>
      <c r="N5575" s="1">
        <f>IF(data[[#This Row],[Conversions]]=0,0,data[[#This Row],[Spend, Dollars]]/data[[#This Row],[Conversions]])</f>
        <v>0</v>
      </c>
      <c r="O5575" s="13">
        <f>data[[#This Row],[Conversions]]/data[[#This Row],[Clicks]]</f>
        <v>0</v>
      </c>
      <c r="P5575" s="11">
        <v>191.52</v>
      </c>
      <c r="Q5575" s="11">
        <f>IF(data[[#This Row],[Spend, Dollars]]=0,0,data[[#This Row],[Total conversion value, Dollars]]/data[[#This Row],[Spend, Dollars]])</f>
        <v>8.2938750668031105</v>
      </c>
      <c r="R5575" s="2">
        <v>68.399999999999991</v>
      </c>
      <c r="S5575" s="2">
        <v>37.5</v>
      </c>
      <c r="T5575" s="2">
        <v>1</v>
      </c>
      <c r="U5575" s="2">
        <f t="shared" si="87"/>
        <v>106.89999999999999</v>
      </c>
    </row>
    <row r="5576" spans="1:21" x14ac:dyDescent="0.2">
      <c r="A5576" t="s">
        <v>22</v>
      </c>
      <c r="B5576" s="3">
        <v>45060</v>
      </c>
      <c r="C5576" s="10" t="str">
        <f>TEXT(data[[#This Row],[Date]],"mmmm")</f>
        <v>May</v>
      </c>
      <c r="D5576" t="s">
        <v>16</v>
      </c>
      <c r="E5576" t="s">
        <v>13</v>
      </c>
      <c r="F5576" t="s">
        <v>20</v>
      </c>
      <c r="G5576" t="s">
        <v>21</v>
      </c>
      <c r="H5576" s="11">
        <v>2508.2000000000003</v>
      </c>
      <c r="I5576" s="11">
        <v>23.326260000000001</v>
      </c>
      <c r="J5576" s="13">
        <f>data[[#This Row],[Clicks]]/data[[#This Row],[Impressions]]</f>
        <v>9.2999999999999992E-3</v>
      </c>
      <c r="K5576" s="1">
        <v>0.32999999999999996</v>
      </c>
      <c r="L5576" s="2">
        <v>7.6976657999999993</v>
      </c>
      <c r="M5576">
        <v>3</v>
      </c>
      <c r="N5576" s="1">
        <f>IF(data[[#This Row],[Conversions]]=0,0,data[[#This Row],[Spend, Dollars]]/data[[#This Row],[Conversions]])</f>
        <v>2.5658885999999996</v>
      </c>
      <c r="O5576" s="13">
        <f>data[[#This Row],[Conversions]]/data[[#This Row],[Clicks]]</f>
        <v>0.12861041590036293</v>
      </c>
      <c r="P5576" s="11">
        <v>89.6</v>
      </c>
      <c r="Q5576" s="11">
        <f>IF(data[[#This Row],[Spend, Dollars]]=0,0,data[[#This Row],[Total conversion value, Dollars]]/data[[#This Row],[Spend, Dollars]])</f>
        <v>11.639892186537898</v>
      </c>
      <c r="R5576" s="2">
        <v>44.4</v>
      </c>
      <c r="S5576" s="2">
        <v>31.5</v>
      </c>
      <c r="T5576" s="2">
        <v>3</v>
      </c>
      <c r="U5576" s="2">
        <f t="shared" si="87"/>
        <v>78.900000000000006</v>
      </c>
    </row>
    <row r="5577" spans="1:21" x14ac:dyDescent="0.2">
      <c r="A5577" t="s">
        <v>22</v>
      </c>
      <c r="B5577" s="3">
        <v>45061</v>
      </c>
      <c r="C5577" s="10" t="str">
        <f>TEXT(data[[#This Row],[Date]],"mmmm")</f>
        <v>May</v>
      </c>
      <c r="D5577" t="s">
        <v>16</v>
      </c>
      <c r="E5577" t="s">
        <v>13</v>
      </c>
      <c r="F5577" t="s">
        <v>20</v>
      </c>
      <c r="G5577" t="s">
        <v>21</v>
      </c>
      <c r="H5577" s="11">
        <v>1659</v>
      </c>
      <c r="I5577" s="11">
        <v>20.239800000000002</v>
      </c>
      <c r="J5577" s="13">
        <f>data[[#This Row],[Clicks]]/data[[#This Row],[Impressions]]</f>
        <v>1.2200000000000001E-2</v>
      </c>
      <c r="K5577" s="1">
        <v>0.76</v>
      </c>
      <c r="L5577" s="2">
        <v>15.382248000000002</v>
      </c>
      <c r="M5577">
        <v>3</v>
      </c>
      <c r="N5577" s="1">
        <f>IF(data[[#This Row],[Conversions]]=0,0,data[[#This Row],[Spend, Dollars]]/data[[#This Row],[Conversions]])</f>
        <v>5.1274160000000011</v>
      </c>
      <c r="O5577" s="13">
        <f>data[[#This Row],[Conversions]]/data[[#This Row],[Clicks]]</f>
        <v>0.14822280852577593</v>
      </c>
      <c r="P5577" s="11">
        <v>100.8</v>
      </c>
      <c r="Q5577" s="11">
        <f>IF(data[[#This Row],[Spend, Dollars]]=0,0,data[[#This Row],[Total conversion value, Dollars]]/data[[#This Row],[Spend, Dollars]])</f>
        <v>6.553008376929041</v>
      </c>
      <c r="R5577" s="2">
        <v>99.6</v>
      </c>
      <c r="S5577" s="2">
        <v>13.5</v>
      </c>
      <c r="T5577" s="2">
        <v>8</v>
      </c>
      <c r="U5577" s="2">
        <f t="shared" si="87"/>
        <v>121.1</v>
      </c>
    </row>
    <row r="5578" spans="1:21" x14ac:dyDescent="0.2">
      <c r="A5578" t="s">
        <v>22</v>
      </c>
      <c r="B5578" s="3">
        <v>45062</v>
      </c>
      <c r="C5578" s="10" t="str">
        <f>TEXT(data[[#This Row],[Date]],"mmmm")</f>
        <v>May</v>
      </c>
      <c r="D5578" t="s">
        <v>16</v>
      </c>
      <c r="E5578" t="s">
        <v>13</v>
      </c>
      <c r="F5578" t="s">
        <v>20</v>
      </c>
      <c r="G5578" t="s">
        <v>21</v>
      </c>
      <c r="H5578" s="11">
        <v>1543.6000000000001</v>
      </c>
      <c r="I5578" s="11">
        <v>20.221160000000005</v>
      </c>
      <c r="J5578" s="13">
        <f>data[[#This Row],[Clicks]]/data[[#This Row],[Impressions]]</f>
        <v>1.3100000000000002E-2</v>
      </c>
      <c r="K5578" s="1">
        <v>1.35</v>
      </c>
      <c r="L5578" s="2">
        <v>27.298566000000008</v>
      </c>
      <c r="M5578">
        <v>4</v>
      </c>
      <c r="N5578" s="1">
        <f>IF(data[[#This Row],[Conversions]]=0,0,data[[#This Row],[Spend, Dollars]]/data[[#This Row],[Conversions]])</f>
        <v>6.824641500000002</v>
      </c>
      <c r="O5578" s="13">
        <f>data[[#This Row],[Conversions]]/data[[#This Row],[Clicks]]</f>
        <v>0.19781258839750041</v>
      </c>
      <c r="P5578" s="11">
        <v>125.99999999999999</v>
      </c>
      <c r="Q5578" s="11">
        <f>IF(data[[#This Row],[Spend, Dollars]]=0,0,data[[#This Row],[Total conversion value, Dollars]]/data[[#This Row],[Spend, Dollars]])</f>
        <v>4.6156270626083415</v>
      </c>
      <c r="R5578" s="2">
        <v>72</v>
      </c>
      <c r="S5578" s="2">
        <v>25.5</v>
      </c>
      <c r="T5578" s="2">
        <v>1</v>
      </c>
      <c r="U5578" s="2">
        <f t="shared" si="87"/>
        <v>98.5</v>
      </c>
    </row>
    <row r="5579" spans="1:21" x14ac:dyDescent="0.2">
      <c r="A5579" t="s">
        <v>22</v>
      </c>
      <c r="B5579" s="3">
        <v>45063</v>
      </c>
      <c r="C5579" s="10" t="str">
        <f>TEXT(data[[#This Row],[Date]],"mmmm")</f>
        <v>May</v>
      </c>
      <c r="D5579" t="s">
        <v>16</v>
      </c>
      <c r="E5579" t="s">
        <v>13</v>
      </c>
      <c r="F5579" t="s">
        <v>20</v>
      </c>
      <c r="G5579" t="s">
        <v>21</v>
      </c>
      <c r="H5579" s="11">
        <v>2591.6</v>
      </c>
      <c r="I5579" s="11">
        <v>33.949959999999997</v>
      </c>
      <c r="J5579" s="13">
        <f>data[[#This Row],[Clicks]]/data[[#This Row],[Impressions]]</f>
        <v>1.3099999999999999E-2</v>
      </c>
      <c r="K5579" s="1">
        <v>1.0200000000000002</v>
      </c>
      <c r="L5579" s="2">
        <v>34.628959200000004</v>
      </c>
      <c r="M5579">
        <v>3</v>
      </c>
      <c r="N5579" s="1">
        <f>IF(data[[#This Row],[Conversions]]=0,0,data[[#This Row],[Spend, Dollars]]/data[[#This Row],[Conversions]])</f>
        <v>11.542986400000002</v>
      </c>
      <c r="O5579" s="13">
        <f>data[[#This Row],[Conversions]]/data[[#This Row],[Clicks]]</f>
        <v>8.8365347116756546E-2</v>
      </c>
      <c r="P5579" s="11">
        <v>89.039999999999992</v>
      </c>
      <c r="Q5579" s="11">
        <f>IF(data[[#This Row],[Spend, Dollars]]=0,0,data[[#This Row],[Total conversion value, Dollars]]/data[[#This Row],[Spend, Dollars]])</f>
        <v>2.5712583357111116</v>
      </c>
      <c r="R5579" s="2">
        <v>86.399999999999991</v>
      </c>
      <c r="S5579" s="2">
        <v>27</v>
      </c>
      <c r="T5579" s="2">
        <v>5</v>
      </c>
      <c r="U5579" s="2">
        <f t="shared" si="87"/>
        <v>118.39999999999999</v>
      </c>
    </row>
    <row r="5580" spans="1:21" x14ac:dyDescent="0.2">
      <c r="A5580" t="s">
        <v>22</v>
      </c>
      <c r="B5580" s="3">
        <v>45064</v>
      </c>
      <c r="C5580" s="10" t="str">
        <f>TEXT(data[[#This Row],[Date]],"mmmm")</f>
        <v>May</v>
      </c>
      <c r="D5580" t="s">
        <v>16</v>
      </c>
      <c r="E5580" t="s">
        <v>13</v>
      </c>
      <c r="F5580" t="s">
        <v>20</v>
      </c>
      <c r="G5580" t="s">
        <v>21</v>
      </c>
      <c r="H5580" s="11">
        <v>2718.4</v>
      </c>
      <c r="I5580" s="11">
        <v>33.164480000000005</v>
      </c>
      <c r="J5580" s="13">
        <f>data[[#This Row],[Clicks]]/data[[#This Row],[Impressions]]</f>
        <v>1.2200000000000001E-2</v>
      </c>
      <c r="K5580" s="1">
        <v>0.24999999999999997</v>
      </c>
      <c r="L5580" s="2">
        <v>8.2911199999999994</v>
      </c>
      <c r="M5580">
        <v>0</v>
      </c>
      <c r="N5580" s="1">
        <f>IF(data[[#This Row],[Conversions]]=0,0,data[[#This Row],[Spend, Dollars]]/data[[#This Row],[Conversions]])</f>
        <v>0</v>
      </c>
      <c r="O5580" s="13">
        <f>data[[#This Row],[Conversions]]/data[[#This Row],[Clicks]]</f>
        <v>0</v>
      </c>
      <c r="P5580" s="11">
        <v>49.6</v>
      </c>
      <c r="Q5580" s="11">
        <f>IF(data[[#This Row],[Spend, Dollars]]=0,0,data[[#This Row],[Total conversion value, Dollars]]/data[[#This Row],[Spend, Dollars]])</f>
        <v>5.9823039589343789</v>
      </c>
      <c r="R5580" s="2">
        <v>108</v>
      </c>
      <c r="S5580" s="2">
        <v>18</v>
      </c>
      <c r="T5580" s="2">
        <v>7</v>
      </c>
      <c r="U5580" s="2">
        <f t="shared" si="87"/>
        <v>133</v>
      </c>
    </row>
    <row r="5581" spans="1:21" x14ac:dyDescent="0.2">
      <c r="A5581" t="s">
        <v>22</v>
      </c>
      <c r="B5581" s="3">
        <v>45065</v>
      </c>
      <c r="C5581" s="10" t="str">
        <f>TEXT(data[[#This Row],[Date]],"mmmm")</f>
        <v>May</v>
      </c>
      <c r="D5581" t="s">
        <v>16</v>
      </c>
      <c r="E5581" t="s">
        <v>13</v>
      </c>
      <c r="F5581" t="s">
        <v>20</v>
      </c>
      <c r="G5581" t="s">
        <v>21</v>
      </c>
      <c r="H5581" s="11">
        <v>2193.6000000000004</v>
      </c>
      <c r="I5581" s="11">
        <v>23.032800000000002</v>
      </c>
      <c r="J5581" s="13">
        <f>data[[#This Row],[Clicks]]/data[[#This Row],[Impressions]]</f>
        <v>1.0499999999999999E-2</v>
      </c>
      <c r="K5581" s="1">
        <v>0.69</v>
      </c>
      <c r="L5581" s="2">
        <v>15.892632000000001</v>
      </c>
      <c r="M5581">
        <v>2</v>
      </c>
      <c r="N5581" s="1">
        <f>IF(data[[#This Row],[Conversions]]=0,0,data[[#This Row],[Spend, Dollars]]/data[[#This Row],[Conversions]])</f>
        <v>7.9463160000000004</v>
      </c>
      <c r="O5581" s="13">
        <f>data[[#This Row],[Conversions]]/data[[#This Row],[Clicks]]</f>
        <v>8.6832690771421625E-2</v>
      </c>
      <c r="P5581" s="11">
        <v>48.800000000000004</v>
      </c>
      <c r="Q5581" s="11">
        <f>IF(data[[#This Row],[Spend, Dollars]]=0,0,data[[#This Row],[Total conversion value, Dollars]]/data[[#This Row],[Spend, Dollars]])</f>
        <v>3.0706052968444748</v>
      </c>
      <c r="R5581" s="2">
        <v>52.8</v>
      </c>
      <c r="S5581" s="2">
        <v>30</v>
      </c>
      <c r="T5581" s="2">
        <v>4</v>
      </c>
      <c r="U5581" s="2">
        <f t="shared" si="87"/>
        <v>86.8</v>
      </c>
    </row>
    <row r="5582" spans="1:21" x14ac:dyDescent="0.2">
      <c r="A5582" t="s">
        <v>22</v>
      </c>
      <c r="B5582" s="3">
        <v>45066</v>
      </c>
      <c r="C5582" s="10" t="str">
        <f>TEXT(data[[#This Row],[Date]],"mmmm")</f>
        <v>May</v>
      </c>
      <c r="D5582" t="s">
        <v>16</v>
      </c>
      <c r="E5582" t="s">
        <v>13</v>
      </c>
      <c r="F5582" t="s">
        <v>20</v>
      </c>
      <c r="G5582" t="s">
        <v>21</v>
      </c>
      <c r="H5582" s="11">
        <v>2531.8000000000002</v>
      </c>
      <c r="I5582" s="11">
        <v>26.837080000000007</v>
      </c>
      <c r="J5582" s="13">
        <f>data[[#This Row],[Clicks]]/data[[#This Row],[Impressions]]</f>
        <v>1.0600000000000002E-2</v>
      </c>
      <c r="K5582" s="1">
        <v>0.92</v>
      </c>
      <c r="L5582" s="2">
        <v>24.690113600000007</v>
      </c>
      <c r="M5582">
        <v>2</v>
      </c>
      <c r="N5582" s="1">
        <f>IF(data[[#This Row],[Conversions]]=0,0,data[[#This Row],[Spend, Dollars]]/data[[#This Row],[Conversions]])</f>
        <v>12.345056800000004</v>
      </c>
      <c r="O5582" s="13">
        <f>data[[#This Row],[Conversions]]/data[[#This Row],[Clicks]]</f>
        <v>7.4523755937680236E-2</v>
      </c>
      <c r="P5582" s="11">
        <v>114.24000000000001</v>
      </c>
      <c r="Q5582" s="11">
        <f>IF(data[[#This Row],[Spend, Dollars]]=0,0,data[[#This Row],[Total conversion value, Dollars]]/data[[#This Row],[Spend, Dollars]])</f>
        <v>4.6269531947394515</v>
      </c>
      <c r="R5582" s="2">
        <v>45.6</v>
      </c>
      <c r="S5582" s="2">
        <v>16.5</v>
      </c>
      <c r="T5582" s="2">
        <v>5</v>
      </c>
      <c r="U5582" s="2">
        <f t="shared" si="87"/>
        <v>67.099999999999994</v>
      </c>
    </row>
    <row r="5583" spans="1:21" x14ac:dyDescent="0.2">
      <c r="A5583" t="s">
        <v>22</v>
      </c>
      <c r="B5583" s="3">
        <v>45067</v>
      </c>
      <c r="C5583" s="10" t="str">
        <f>TEXT(data[[#This Row],[Date]],"mmmm")</f>
        <v>May</v>
      </c>
      <c r="D5583" t="s">
        <v>16</v>
      </c>
      <c r="E5583" t="s">
        <v>13</v>
      </c>
      <c r="F5583" t="s">
        <v>20</v>
      </c>
      <c r="G5583" t="s">
        <v>21</v>
      </c>
      <c r="H5583" s="11">
        <v>2573.2000000000003</v>
      </c>
      <c r="I5583" s="11">
        <v>29.591800000000003</v>
      </c>
      <c r="J5583" s="13">
        <f>data[[#This Row],[Clicks]]/data[[#This Row],[Impressions]]</f>
        <v>1.15E-2</v>
      </c>
      <c r="K5583" s="1">
        <v>0.52</v>
      </c>
      <c r="L5583" s="2">
        <v>15.387736000000002</v>
      </c>
      <c r="M5583">
        <v>5</v>
      </c>
      <c r="N5583" s="1">
        <f>IF(data[[#This Row],[Conversions]]=0,0,data[[#This Row],[Spend, Dollars]]/data[[#This Row],[Conversions]])</f>
        <v>3.0775472000000006</v>
      </c>
      <c r="O5583" s="13">
        <f>data[[#This Row],[Conversions]]/data[[#This Row],[Clicks]]</f>
        <v>0.16896572699193693</v>
      </c>
      <c r="P5583" s="11">
        <v>42.56</v>
      </c>
      <c r="Q5583" s="11">
        <f>IF(data[[#This Row],[Spend, Dollars]]=0,0,data[[#This Row],[Total conversion value, Dollars]]/data[[#This Row],[Spend, Dollars]])</f>
        <v>2.7658389772218599</v>
      </c>
      <c r="R5583" s="2">
        <v>62.4</v>
      </c>
      <c r="S5583" s="2">
        <v>28.5</v>
      </c>
      <c r="T5583" s="2">
        <v>2</v>
      </c>
      <c r="U5583" s="2">
        <f t="shared" si="87"/>
        <v>92.9</v>
      </c>
    </row>
    <row r="5584" spans="1:21" x14ac:dyDescent="0.2">
      <c r="A5584" t="s">
        <v>22</v>
      </c>
      <c r="B5584" s="3">
        <v>45068</v>
      </c>
      <c r="C5584" s="10" t="str">
        <f>TEXT(data[[#This Row],[Date]],"mmmm")</f>
        <v>May</v>
      </c>
      <c r="D5584" t="s">
        <v>16</v>
      </c>
      <c r="E5584" t="s">
        <v>13</v>
      </c>
      <c r="F5584" t="s">
        <v>20</v>
      </c>
      <c r="G5584" t="s">
        <v>21</v>
      </c>
      <c r="H5584" s="11">
        <v>2023.4</v>
      </c>
      <c r="I5584" s="11">
        <v>20.234000000000002</v>
      </c>
      <c r="J5584" s="13">
        <f>data[[#This Row],[Clicks]]/data[[#This Row],[Impressions]]</f>
        <v>0.01</v>
      </c>
      <c r="K5584" s="1">
        <v>0.27</v>
      </c>
      <c r="L5584" s="2">
        <v>5.4631800000000013</v>
      </c>
      <c r="M5584">
        <v>1</v>
      </c>
      <c r="N5584" s="1">
        <f>IF(data[[#This Row],[Conversions]]=0,0,data[[#This Row],[Spend, Dollars]]/data[[#This Row],[Conversions]])</f>
        <v>5.4631800000000013</v>
      </c>
      <c r="O5584" s="13">
        <f>data[[#This Row],[Conversions]]/data[[#This Row],[Clicks]]</f>
        <v>4.9421765345458134E-2</v>
      </c>
      <c r="P5584" s="11">
        <v>239.12</v>
      </c>
      <c r="Q5584" s="11">
        <f>IF(data[[#This Row],[Spend, Dollars]]=0,0,data[[#This Row],[Total conversion value, Dollars]]/data[[#This Row],[Spend, Dollars]])</f>
        <v>43.76937973854055</v>
      </c>
      <c r="R5584" s="2">
        <v>62.4</v>
      </c>
      <c r="S5584" s="2">
        <v>25.5</v>
      </c>
      <c r="T5584" s="2">
        <v>8</v>
      </c>
      <c r="U5584" s="2">
        <f t="shared" si="87"/>
        <v>95.9</v>
      </c>
    </row>
    <row r="5585" spans="1:21" x14ac:dyDescent="0.2">
      <c r="A5585" t="s">
        <v>22</v>
      </c>
      <c r="B5585" s="3">
        <v>45069</v>
      </c>
      <c r="C5585" s="10" t="str">
        <f>TEXT(data[[#This Row],[Date]],"mmmm")</f>
        <v>May</v>
      </c>
      <c r="D5585" t="s">
        <v>16</v>
      </c>
      <c r="E5585" t="s">
        <v>13</v>
      </c>
      <c r="F5585" t="s">
        <v>20</v>
      </c>
      <c r="G5585" t="s">
        <v>21</v>
      </c>
      <c r="H5585" s="11">
        <v>1802.2</v>
      </c>
      <c r="I5585" s="11">
        <v>22.887940000000008</v>
      </c>
      <c r="J5585" s="13">
        <f>data[[#This Row],[Clicks]]/data[[#This Row],[Impressions]]</f>
        <v>1.2700000000000005E-2</v>
      </c>
      <c r="K5585" s="1">
        <v>0.76</v>
      </c>
      <c r="L5585" s="2">
        <v>17.394834400000004</v>
      </c>
      <c r="M5585">
        <v>3</v>
      </c>
      <c r="N5585" s="1">
        <f>IF(data[[#This Row],[Conversions]]=0,0,data[[#This Row],[Spend, Dollars]]/data[[#This Row],[Conversions]])</f>
        <v>5.7982781333333344</v>
      </c>
      <c r="O5585" s="13">
        <f>data[[#This Row],[Conversions]]/data[[#This Row],[Clicks]]</f>
        <v>0.1310733949844328</v>
      </c>
      <c r="P5585" s="11">
        <v>28.8</v>
      </c>
      <c r="Q5585" s="11">
        <f>IF(data[[#This Row],[Spend, Dollars]]=0,0,data[[#This Row],[Total conversion value, Dollars]]/data[[#This Row],[Spend, Dollars]])</f>
        <v>1.6556639366454673</v>
      </c>
      <c r="R5585" s="2">
        <v>80.399999999999991</v>
      </c>
      <c r="S5585" s="2">
        <v>39</v>
      </c>
      <c r="T5585" s="2">
        <v>0</v>
      </c>
      <c r="U5585" s="2">
        <f t="shared" si="87"/>
        <v>119.39999999999999</v>
      </c>
    </row>
    <row r="5586" spans="1:21" x14ac:dyDescent="0.2">
      <c r="A5586" t="s">
        <v>22</v>
      </c>
      <c r="B5586" s="3">
        <v>45070</v>
      </c>
      <c r="C5586" s="10" t="str">
        <f>TEXT(data[[#This Row],[Date]],"mmmm")</f>
        <v>May</v>
      </c>
      <c r="D5586" t="s">
        <v>16</v>
      </c>
      <c r="E5586" t="s">
        <v>13</v>
      </c>
      <c r="F5586" t="s">
        <v>20</v>
      </c>
      <c r="G5586" t="s">
        <v>21</v>
      </c>
      <c r="H5586" s="11">
        <v>1537.2</v>
      </c>
      <c r="I5586" s="11">
        <v>23.519160000000003</v>
      </c>
      <c r="J5586" s="13">
        <f>data[[#This Row],[Clicks]]/data[[#This Row],[Impressions]]</f>
        <v>1.5300000000000001E-2</v>
      </c>
      <c r="K5586" s="1">
        <v>1.2799999999999998</v>
      </c>
      <c r="L5586" s="2">
        <v>30.1045248</v>
      </c>
      <c r="M5586">
        <v>3</v>
      </c>
      <c r="N5586" s="1">
        <f>IF(data[[#This Row],[Conversions]]=0,0,data[[#This Row],[Spend, Dollars]]/data[[#This Row],[Conversions]])</f>
        <v>10.0348416</v>
      </c>
      <c r="O5586" s="13">
        <f>data[[#This Row],[Conversions]]/data[[#This Row],[Clicks]]</f>
        <v>0.12755557596444769</v>
      </c>
      <c r="P5586" s="11">
        <v>60.48</v>
      </c>
      <c r="Q5586" s="11">
        <f>IF(data[[#This Row],[Spend, Dollars]]=0,0,data[[#This Row],[Total conversion value, Dollars]]/data[[#This Row],[Spend, Dollars]])</f>
        <v>2.0090003214400514</v>
      </c>
      <c r="R5586" s="2">
        <v>61.199999999999996</v>
      </c>
      <c r="S5586" s="2">
        <v>31.5</v>
      </c>
      <c r="T5586" s="2">
        <v>2</v>
      </c>
      <c r="U5586" s="2">
        <f t="shared" si="87"/>
        <v>94.699999999999989</v>
      </c>
    </row>
    <row r="5587" spans="1:21" x14ac:dyDescent="0.2">
      <c r="A5587" t="s">
        <v>22</v>
      </c>
      <c r="B5587" s="3">
        <v>45071</v>
      </c>
      <c r="C5587" s="10" t="str">
        <f>TEXT(data[[#This Row],[Date]],"mmmm")</f>
        <v>May</v>
      </c>
      <c r="D5587" t="s">
        <v>16</v>
      </c>
      <c r="E5587" t="s">
        <v>13</v>
      </c>
      <c r="F5587" t="s">
        <v>20</v>
      </c>
      <c r="G5587" t="s">
        <v>21</v>
      </c>
      <c r="H5587" s="11">
        <v>1492</v>
      </c>
      <c r="I5587" s="11">
        <v>19.0976</v>
      </c>
      <c r="J5587" s="13">
        <f>data[[#This Row],[Clicks]]/data[[#This Row],[Impressions]]</f>
        <v>1.2800000000000001E-2</v>
      </c>
      <c r="K5587" s="1">
        <v>0.45999999999999996</v>
      </c>
      <c r="L5587" s="2">
        <v>8.7848959999999998</v>
      </c>
      <c r="M5587">
        <v>4</v>
      </c>
      <c r="N5587" s="1">
        <f>IF(data[[#This Row],[Conversions]]=0,0,data[[#This Row],[Spend, Dollars]]/data[[#This Row],[Conversions]])</f>
        <v>2.196224</v>
      </c>
      <c r="O5587" s="13">
        <f>data[[#This Row],[Conversions]]/data[[#This Row],[Clicks]]</f>
        <v>0.20945040214477212</v>
      </c>
      <c r="P5587" s="11">
        <v>221.2</v>
      </c>
      <c r="Q5587" s="11">
        <f>IF(data[[#This Row],[Spend, Dollars]]=0,0,data[[#This Row],[Total conversion value, Dollars]]/data[[#This Row],[Spend, Dollars]])</f>
        <v>25.179580953491083</v>
      </c>
      <c r="R5587" s="2">
        <v>76.8</v>
      </c>
      <c r="S5587" s="2">
        <v>51</v>
      </c>
      <c r="T5587" s="2">
        <v>4</v>
      </c>
      <c r="U5587" s="2">
        <f t="shared" si="87"/>
        <v>131.80000000000001</v>
      </c>
    </row>
    <row r="5588" spans="1:21" x14ac:dyDescent="0.2">
      <c r="A5588" t="s">
        <v>22</v>
      </c>
      <c r="B5588" s="3">
        <v>45072</v>
      </c>
      <c r="C5588" s="10" t="str">
        <f>TEXT(data[[#This Row],[Date]],"mmmm")</f>
        <v>May</v>
      </c>
      <c r="D5588" t="s">
        <v>16</v>
      </c>
      <c r="E5588" t="s">
        <v>13</v>
      </c>
      <c r="F5588" t="s">
        <v>20</v>
      </c>
      <c r="G5588" t="s">
        <v>21</v>
      </c>
      <c r="H5588" s="11">
        <v>2036</v>
      </c>
      <c r="I5588" s="11">
        <v>25.653600000000008</v>
      </c>
      <c r="J5588" s="13">
        <f>data[[#This Row],[Clicks]]/data[[#This Row],[Impressions]]</f>
        <v>1.2600000000000004E-2</v>
      </c>
      <c r="K5588" s="1">
        <v>1.1200000000000001</v>
      </c>
      <c r="L5588" s="2">
        <v>28.732032000000011</v>
      </c>
      <c r="M5588">
        <v>5</v>
      </c>
      <c r="N5588" s="1">
        <f>IF(data[[#This Row],[Conversions]]=0,0,data[[#This Row],[Spend, Dollars]]/data[[#This Row],[Conversions]])</f>
        <v>5.7464064000000024</v>
      </c>
      <c r="O5588" s="13">
        <f>data[[#This Row],[Conversions]]/data[[#This Row],[Clicks]]</f>
        <v>0.19490441887298462</v>
      </c>
      <c r="P5588" s="11">
        <v>109.76</v>
      </c>
      <c r="Q5588" s="11">
        <f>IF(data[[#This Row],[Spend, Dollars]]=0,0,data[[#This Row],[Total conversion value, Dollars]]/data[[#This Row],[Spend, Dollars]])</f>
        <v>3.8201266099104987</v>
      </c>
      <c r="R5588" s="2">
        <v>72</v>
      </c>
      <c r="S5588" s="2">
        <v>30</v>
      </c>
      <c r="T5588" s="2">
        <v>3</v>
      </c>
      <c r="U5588" s="2">
        <f t="shared" si="87"/>
        <v>105</v>
      </c>
    </row>
    <row r="5589" spans="1:21" x14ac:dyDescent="0.2">
      <c r="A5589" t="s">
        <v>22</v>
      </c>
      <c r="B5589" s="3">
        <v>45073</v>
      </c>
      <c r="C5589" s="10" t="str">
        <f>TEXT(data[[#This Row],[Date]],"mmmm")</f>
        <v>May</v>
      </c>
      <c r="D5589" t="s">
        <v>16</v>
      </c>
      <c r="E5589" t="s">
        <v>13</v>
      </c>
      <c r="F5589" t="s">
        <v>20</v>
      </c>
      <c r="G5589" t="s">
        <v>21</v>
      </c>
      <c r="H5589" s="11">
        <v>2330.6</v>
      </c>
      <c r="I5589" s="11">
        <v>21.674579999999999</v>
      </c>
      <c r="J5589" s="13">
        <f>data[[#This Row],[Clicks]]/data[[#This Row],[Impressions]]</f>
        <v>9.2999999999999992E-3</v>
      </c>
      <c r="K5589" s="1">
        <v>1.22</v>
      </c>
      <c r="L5589" s="2">
        <v>26.442987599999999</v>
      </c>
      <c r="M5589">
        <v>4</v>
      </c>
      <c r="N5589" s="1">
        <f>IF(data[[#This Row],[Conversions]]=0,0,data[[#This Row],[Spend, Dollars]]/data[[#This Row],[Conversions]])</f>
        <v>6.6107468999999996</v>
      </c>
      <c r="O5589" s="13">
        <f>data[[#This Row],[Conversions]]/data[[#This Row],[Clicks]]</f>
        <v>0.18454798201395367</v>
      </c>
      <c r="P5589" s="11">
        <v>188.16</v>
      </c>
      <c r="Q5589" s="11">
        <f>IF(data[[#This Row],[Spend, Dollars]]=0,0,data[[#This Row],[Total conversion value, Dollars]]/data[[#This Row],[Spend, Dollars]])</f>
        <v>7.1156861261773612</v>
      </c>
      <c r="R5589" s="2">
        <v>69.599999999999994</v>
      </c>
      <c r="S5589" s="2">
        <v>7.5</v>
      </c>
      <c r="T5589" s="2">
        <v>8</v>
      </c>
      <c r="U5589" s="2">
        <f t="shared" si="87"/>
        <v>85.1</v>
      </c>
    </row>
    <row r="5590" spans="1:21" x14ac:dyDescent="0.2">
      <c r="A5590" t="s">
        <v>22</v>
      </c>
      <c r="B5590" s="3">
        <v>45074</v>
      </c>
      <c r="C5590" s="10" t="str">
        <f>TEXT(data[[#This Row],[Date]],"mmmm")</f>
        <v>May</v>
      </c>
      <c r="D5590" t="s">
        <v>16</v>
      </c>
      <c r="E5590" t="s">
        <v>13</v>
      </c>
      <c r="F5590" t="s">
        <v>20</v>
      </c>
      <c r="G5590" t="s">
        <v>21</v>
      </c>
      <c r="H5590" s="11">
        <v>2258.8000000000002</v>
      </c>
      <c r="I5590" s="11">
        <v>27.557359999999999</v>
      </c>
      <c r="J5590" s="13">
        <f>data[[#This Row],[Clicks]]/data[[#This Row],[Impressions]]</f>
        <v>1.2199999999999999E-2</v>
      </c>
      <c r="K5590" s="1">
        <v>1.21</v>
      </c>
      <c r="L5590" s="2">
        <v>33.344405599999995</v>
      </c>
      <c r="M5590">
        <v>3</v>
      </c>
      <c r="N5590" s="1">
        <f>IF(data[[#This Row],[Conversions]]=0,0,data[[#This Row],[Spend, Dollars]]/data[[#This Row],[Conversions]])</f>
        <v>11.114801866666665</v>
      </c>
      <c r="O5590" s="13">
        <f>data[[#This Row],[Conversions]]/data[[#This Row],[Clicks]]</f>
        <v>0.10886383891635483</v>
      </c>
      <c r="P5590" s="11">
        <v>259.84000000000003</v>
      </c>
      <c r="Q5590" s="11">
        <f>IF(data[[#This Row],[Spend, Dollars]]=0,0,data[[#This Row],[Total conversion value, Dollars]]/data[[#This Row],[Spend, Dollars]])</f>
        <v>7.792611543808718</v>
      </c>
      <c r="R5590" s="2">
        <v>49.199999999999996</v>
      </c>
      <c r="S5590" s="2">
        <v>45</v>
      </c>
      <c r="T5590" s="2">
        <v>3</v>
      </c>
      <c r="U5590" s="2">
        <f t="shared" si="87"/>
        <v>97.199999999999989</v>
      </c>
    </row>
    <row r="5591" spans="1:21" x14ac:dyDescent="0.2">
      <c r="A5591" t="s">
        <v>22</v>
      </c>
      <c r="B5591" s="3">
        <v>45075</v>
      </c>
      <c r="C5591" s="10" t="str">
        <f>TEXT(data[[#This Row],[Date]],"mmmm")</f>
        <v>May</v>
      </c>
      <c r="D5591" t="s">
        <v>16</v>
      </c>
      <c r="E5591" t="s">
        <v>13</v>
      </c>
      <c r="F5591" t="s">
        <v>20</v>
      </c>
      <c r="G5591" t="s">
        <v>21</v>
      </c>
      <c r="H5591" s="11">
        <v>1850.2</v>
      </c>
      <c r="I5591" s="11">
        <v>23.86758</v>
      </c>
      <c r="J5591" s="13">
        <f>data[[#This Row],[Clicks]]/data[[#This Row],[Impressions]]</f>
        <v>1.29E-2</v>
      </c>
      <c r="K5591" s="1">
        <v>1.1099999999999999</v>
      </c>
      <c r="L5591" s="2">
        <v>26.493013799999996</v>
      </c>
      <c r="M5591">
        <v>4</v>
      </c>
      <c r="N5591" s="1">
        <f>IF(data[[#This Row],[Conversions]]=0,0,data[[#This Row],[Spend, Dollars]]/data[[#This Row],[Conversions]])</f>
        <v>6.6232534499999991</v>
      </c>
      <c r="O5591" s="13">
        <f>data[[#This Row],[Conversions]]/data[[#This Row],[Clicks]]</f>
        <v>0.16759135195105662</v>
      </c>
      <c r="P5591" s="11">
        <v>295.68</v>
      </c>
      <c r="Q5591" s="11">
        <f>IF(data[[#This Row],[Spend, Dollars]]=0,0,data[[#This Row],[Total conversion value, Dollars]]/data[[#This Row],[Spend, Dollars]])</f>
        <v>11.160678140740638</v>
      </c>
      <c r="R5591" s="2">
        <v>88.8</v>
      </c>
      <c r="S5591" s="2">
        <v>33</v>
      </c>
      <c r="T5591" s="2">
        <v>1</v>
      </c>
      <c r="U5591" s="2">
        <f t="shared" si="87"/>
        <v>122.8</v>
      </c>
    </row>
    <row r="5592" spans="1:21" x14ac:dyDescent="0.2">
      <c r="A5592" t="s">
        <v>22</v>
      </c>
      <c r="B5592" s="3">
        <v>45076</v>
      </c>
      <c r="C5592" s="10" t="str">
        <f>TEXT(data[[#This Row],[Date]],"mmmm")</f>
        <v>May</v>
      </c>
      <c r="D5592" t="s">
        <v>16</v>
      </c>
      <c r="E5592" t="s">
        <v>13</v>
      </c>
      <c r="F5592" t="s">
        <v>20</v>
      </c>
      <c r="G5592" t="s">
        <v>21</v>
      </c>
      <c r="H5592" s="11">
        <v>2516.4</v>
      </c>
      <c r="I5592" s="11">
        <v>28.183679999999995</v>
      </c>
      <c r="J5592" s="13">
        <f>data[[#This Row],[Clicks]]/data[[#This Row],[Impressions]]</f>
        <v>1.1199999999999998E-2</v>
      </c>
      <c r="K5592" s="1">
        <v>1.1800000000000002</v>
      </c>
      <c r="L5592" s="2">
        <v>33.2567424</v>
      </c>
      <c r="M5592">
        <v>3</v>
      </c>
      <c r="N5592" s="1">
        <f>IF(data[[#This Row],[Conversions]]=0,0,data[[#This Row],[Spend, Dollars]]/data[[#This Row],[Conversions]])</f>
        <v>11.085580800000001</v>
      </c>
      <c r="O5592" s="13">
        <f>data[[#This Row],[Conversions]]/data[[#This Row],[Clicks]]</f>
        <v>0.10644458069350775</v>
      </c>
      <c r="P5592" s="11">
        <v>137.19999999999999</v>
      </c>
      <c r="Q5592" s="11">
        <f>IF(data[[#This Row],[Spend, Dollars]]=0,0,data[[#This Row],[Total conversion value, Dollars]]/data[[#This Row],[Spend, Dollars]])</f>
        <v>4.1254792291382092</v>
      </c>
      <c r="R5592" s="2">
        <v>67.2</v>
      </c>
      <c r="S5592" s="2">
        <v>19.5</v>
      </c>
      <c r="T5592" s="2">
        <v>6</v>
      </c>
      <c r="U5592" s="2">
        <f t="shared" si="87"/>
        <v>92.7</v>
      </c>
    </row>
    <row r="5593" spans="1:21" x14ac:dyDescent="0.2">
      <c r="A5593" t="s">
        <v>22</v>
      </c>
      <c r="B5593" s="3">
        <v>45077</v>
      </c>
      <c r="C5593" s="10" t="str">
        <f>TEXT(data[[#This Row],[Date]],"mmmm")</f>
        <v>May</v>
      </c>
      <c r="D5593" t="s">
        <v>16</v>
      </c>
      <c r="E5593" t="s">
        <v>13</v>
      </c>
      <c r="F5593" t="s">
        <v>20</v>
      </c>
      <c r="G5593" t="s">
        <v>21</v>
      </c>
      <c r="H5593" s="11">
        <v>1905.6000000000001</v>
      </c>
      <c r="I5593" s="11">
        <v>24.391680000000001</v>
      </c>
      <c r="J5593" s="13">
        <f>data[[#This Row],[Clicks]]/data[[#This Row],[Impressions]]</f>
        <v>1.2799999999999999E-2</v>
      </c>
      <c r="K5593" s="1">
        <v>0.32</v>
      </c>
      <c r="L5593" s="2">
        <v>7.8053376000000005</v>
      </c>
      <c r="M5593">
        <v>3</v>
      </c>
      <c r="N5593" s="1">
        <f>IF(data[[#This Row],[Conversions]]=0,0,data[[#This Row],[Spend, Dollars]]/data[[#This Row],[Conversions]])</f>
        <v>2.6017792000000002</v>
      </c>
      <c r="O5593" s="13">
        <f>data[[#This Row],[Conversions]]/data[[#This Row],[Clicks]]</f>
        <v>0.12299275818639797</v>
      </c>
      <c r="P5593" s="11">
        <v>35.839999999999996</v>
      </c>
      <c r="Q5593" s="11">
        <f>IF(data[[#This Row],[Spend, Dollars]]=0,0,data[[#This Row],[Total conversion value, Dollars]]/data[[#This Row],[Spend, Dollars]])</f>
        <v>4.5917296389588573</v>
      </c>
      <c r="R5593" s="2">
        <v>88.8</v>
      </c>
      <c r="S5593" s="2">
        <v>54</v>
      </c>
      <c r="T5593" s="2">
        <v>2</v>
      </c>
      <c r="U5593" s="2">
        <f t="shared" si="87"/>
        <v>144.80000000000001</v>
      </c>
    </row>
    <row r="5594" spans="1:21" x14ac:dyDescent="0.2">
      <c r="A5594" t="s">
        <v>23</v>
      </c>
      <c r="B5594" s="3">
        <v>45078</v>
      </c>
      <c r="C5594" s="10" t="str">
        <f>TEXT(data[[#This Row],[Date]],"mmmm")</f>
        <v>June</v>
      </c>
      <c r="D5594" t="s">
        <v>16</v>
      </c>
      <c r="E5594" t="s">
        <v>13</v>
      </c>
      <c r="F5594" t="s">
        <v>20</v>
      </c>
      <c r="G5594" t="s">
        <v>21</v>
      </c>
      <c r="H5594" s="11">
        <v>1937.1</v>
      </c>
      <c r="I5594" s="11">
        <v>18.596160000000001</v>
      </c>
      <c r="J5594" s="13">
        <f>data[[#This Row],[Clicks]]/data[[#This Row],[Impressions]]</f>
        <v>9.6000000000000009E-3</v>
      </c>
      <c r="K5594" s="1">
        <v>0.56000000000000005</v>
      </c>
      <c r="L5594" s="2">
        <v>10.413849600000002</v>
      </c>
      <c r="M5594">
        <v>1</v>
      </c>
      <c r="N5594" s="1">
        <f>IF(data[[#This Row],[Conversions]]=0,0,data[[#This Row],[Spend, Dollars]]/data[[#This Row],[Conversions]])</f>
        <v>10.413849600000002</v>
      </c>
      <c r="O5594" s="13">
        <f>data[[#This Row],[Conversions]]/data[[#This Row],[Clicks]]</f>
        <v>5.3774542701288862E-2</v>
      </c>
      <c r="P5594" s="11">
        <v>94.08</v>
      </c>
      <c r="Q5594" s="11">
        <f>IF(data[[#This Row],[Spend, Dollars]]=0,0,data[[#This Row],[Total conversion value, Dollars]]/data[[#This Row],[Spend, Dollars]])</f>
        <v>9.0341231738165284</v>
      </c>
      <c r="R5594" s="2">
        <v>63.599999999999994</v>
      </c>
      <c r="S5594" s="2">
        <v>24</v>
      </c>
      <c r="T5594" s="2">
        <v>10</v>
      </c>
      <c r="U5594" s="2">
        <f t="shared" si="87"/>
        <v>97.6</v>
      </c>
    </row>
    <row r="5595" spans="1:21" x14ac:dyDescent="0.2">
      <c r="A5595" t="s">
        <v>23</v>
      </c>
      <c r="B5595" s="3">
        <v>45079</v>
      </c>
      <c r="C5595" s="10" t="str">
        <f>TEXT(data[[#This Row],[Date]],"mmmm")</f>
        <v>June</v>
      </c>
      <c r="D5595" t="s">
        <v>16</v>
      </c>
      <c r="E5595" t="s">
        <v>13</v>
      </c>
      <c r="F5595" t="s">
        <v>20</v>
      </c>
      <c r="G5595" t="s">
        <v>21</v>
      </c>
      <c r="H5595" s="11">
        <v>2184.8999999999996</v>
      </c>
      <c r="I5595" s="11">
        <v>23.815410000000004</v>
      </c>
      <c r="J5595" s="13">
        <f>data[[#This Row],[Clicks]]/data[[#This Row],[Impressions]]</f>
        <v>1.0900000000000003E-2</v>
      </c>
      <c r="K5595" s="1">
        <v>0.53999999999999992</v>
      </c>
      <c r="L5595" s="2">
        <v>12.8603214</v>
      </c>
      <c r="M5595">
        <v>5</v>
      </c>
      <c r="N5595" s="1">
        <f>IF(data[[#This Row],[Conversions]]=0,0,data[[#This Row],[Spend, Dollars]]/data[[#This Row],[Conversions]])</f>
        <v>2.5720642800000002</v>
      </c>
      <c r="O5595" s="13">
        <f>data[[#This Row],[Conversions]]/data[[#This Row],[Clicks]]</f>
        <v>0.20994809663155073</v>
      </c>
      <c r="P5595" s="11">
        <v>58.239999999999995</v>
      </c>
      <c r="Q5595" s="11">
        <f>IF(data[[#This Row],[Spend, Dollars]]=0,0,data[[#This Row],[Total conversion value, Dollars]]/data[[#This Row],[Spend, Dollars]])</f>
        <v>4.5286582028968576</v>
      </c>
      <c r="R5595" s="2">
        <v>67.2</v>
      </c>
      <c r="S5595" s="2">
        <v>37.5</v>
      </c>
      <c r="T5595" s="2">
        <v>5</v>
      </c>
      <c r="U5595" s="2">
        <f t="shared" si="87"/>
        <v>109.7</v>
      </c>
    </row>
    <row r="5596" spans="1:21" x14ac:dyDescent="0.2">
      <c r="A5596" t="s">
        <v>23</v>
      </c>
      <c r="B5596" s="3">
        <v>45080</v>
      </c>
      <c r="C5596" s="10" t="str">
        <f>TEXT(data[[#This Row],[Date]],"mmmm")</f>
        <v>June</v>
      </c>
      <c r="D5596" t="s">
        <v>16</v>
      </c>
      <c r="E5596" t="s">
        <v>13</v>
      </c>
      <c r="F5596" t="s">
        <v>20</v>
      </c>
      <c r="G5596" t="s">
        <v>21</v>
      </c>
      <c r="H5596" s="11">
        <v>1766.6</v>
      </c>
      <c r="I5596" s="11">
        <v>19.432600000000004</v>
      </c>
      <c r="J5596" s="13">
        <f>data[[#This Row],[Clicks]]/data[[#This Row],[Impressions]]</f>
        <v>1.1000000000000003E-2</v>
      </c>
      <c r="K5596" s="1">
        <v>1.1700000000000002</v>
      </c>
      <c r="L5596" s="2">
        <v>22.736142000000008</v>
      </c>
      <c r="M5596">
        <v>3</v>
      </c>
      <c r="N5596" s="1">
        <f>IF(data[[#This Row],[Conversions]]=0,0,data[[#This Row],[Spend, Dollars]]/data[[#This Row],[Conversions]])</f>
        <v>7.5787140000000024</v>
      </c>
      <c r="O5596" s="13">
        <f>data[[#This Row],[Conversions]]/data[[#This Row],[Clicks]]</f>
        <v>0.15437975360991321</v>
      </c>
      <c r="P5596" s="11">
        <v>140.56</v>
      </c>
      <c r="Q5596" s="11">
        <f>IF(data[[#This Row],[Spend, Dollars]]=0,0,data[[#This Row],[Total conversion value, Dollars]]/data[[#This Row],[Spend, Dollars]])</f>
        <v>6.1822273981223352</v>
      </c>
      <c r="R5596" s="2">
        <v>106.8</v>
      </c>
      <c r="S5596" s="2">
        <v>46.5</v>
      </c>
      <c r="T5596" s="2">
        <v>6</v>
      </c>
      <c r="U5596" s="2">
        <f t="shared" si="87"/>
        <v>159.30000000000001</v>
      </c>
    </row>
    <row r="5597" spans="1:21" x14ac:dyDescent="0.2">
      <c r="A5597" t="s">
        <v>23</v>
      </c>
      <c r="B5597" s="3">
        <v>45081</v>
      </c>
      <c r="C5597" s="10" t="str">
        <f>TEXT(data[[#This Row],[Date]],"mmmm")</f>
        <v>June</v>
      </c>
      <c r="D5597" t="s">
        <v>16</v>
      </c>
      <c r="E5597" t="s">
        <v>13</v>
      </c>
      <c r="F5597" t="s">
        <v>20</v>
      </c>
      <c r="G5597" t="s">
        <v>21</v>
      </c>
      <c r="H5597" s="11">
        <v>2125.6999999999998</v>
      </c>
      <c r="I5597" s="11">
        <v>25.295830000000002</v>
      </c>
      <c r="J5597" s="13">
        <f>data[[#This Row],[Clicks]]/data[[#This Row],[Impressions]]</f>
        <v>1.1900000000000003E-2</v>
      </c>
      <c r="K5597" s="1">
        <v>0.2</v>
      </c>
      <c r="L5597" s="2">
        <v>5.0591660000000012</v>
      </c>
      <c r="M5597">
        <v>5</v>
      </c>
      <c r="N5597" s="1">
        <f>IF(data[[#This Row],[Conversions]]=0,0,data[[#This Row],[Spend, Dollars]]/data[[#This Row],[Conversions]])</f>
        <v>1.0118332000000003</v>
      </c>
      <c r="O5597" s="13">
        <f>data[[#This Row],[Conversions]]/data[[#This Row],[Clicks]]</f>
        <v>0.19766103741209518</v>
      </c>
      <c r="P5597" s="11">
        <v>36.800000000000004</v>
      </c>
      <c r="Q5597" s="11">
        <f>IF(data[[#This Row],[Spend, Dollars]]=0,0,data[[#This Row],[Total conversion value, Dollars]]/data[[#This Row],[Spend, Dollars]])</f>
        <v>7.2739261767651024</v>
      </c>
      <c r="R5597" s="2">
        <v>74.399999999999991</v>
      </c>
      <c r="S5597" s="2">
        <v>36</v>
      </c>
      <c r="T5597" s="2">
        <v>7</v>
      </c>
      <c r="U5597" s="2">
        <f t="shared" si="87"/>
        <v>117.39999999999999</v>
      </c>
    </row>
    <row r="5598" spans="1:21" x14ac:dyDescent="0.2">
      <c r="A5598" t="s">
        <v>23</v>
      </c>
      <c r="B5598" s="3">
        <v>45082</v>
      </c>
      <c r="C5598" s="10" t="str">
        <f>TEXT(data[[#This Row],[Date]],"mmmm")</f>
        <v>June</v>
      </c>
      <c r="D5598" t="s">
        <v>16</v>
      </c>
      <c r="E5598" t="s">
        <v>13</v>
      </c>
      <c r="F5598" t="s">
        <v>20</v>
      </c>
      <c r="G5598" t="s">
        <v>21</v>
      </c>
      <c r="H5598" s="11">
        <v>1722.3</v>
      </c>
      <c r="I5598" s="11">
        <v>20.667600000000007</v>
      </c>
      <c r="J5598" s="13">
        <f>data[[#This Row],[Clicks]]/data[[#This Row],[Impressions]]</f>
        <v>1.2000000000000004E-2</v>
      </c>
      <c r="K5598" s="1">
        <v>0.36</v>
      </c>
      <c r="L5598" s="2">
        <v>7.4403360000000021</v>
      </c>
      <c r="M5598">
        <v>6</v>
      </c>
      <c r="N5598" s="1">
        <f>IF(data[[#This Row],[Conversions]]=0,0,data[[#This Row],[Spend, Dollars]]/data[[#This Row],[Conversions]])</f>
        <v>1.2400560000000003</v>
      </c>
      <c r="O5598" s="13">
        <f>data[[#This Row],[Conversions]]/data[[#This Row],[Clicks]]</f>
        <v>0.29030946989490786</v>
      </c>
      <c r="P5598" s="11">
        <v>12.8</v>
      </c>
      <c r="Q5598" s="11">
        <f>IF(data[[#This Row],[Spend, Dollars]]=0,0,data[[#This Row],[Total conversion value, Dollars]]/data[[#This Row],[Spend, Dollars]])</f>
        <v>1.7203524141920468</v>
      </c>
      <c r="R5598" s="2">
        <v>100.8</v>
      </c>
      <c r="S5598" s="2">
        <v>39</v>
      </c>
      <c r="T5598" s="2">
        <v>3</v>
      </c>
      <c r="U5598" s="2">
        <f t="shared" si="87"/>
        <v>142.80000000000001</v>
      </c>
    </row>
    <row r="5599" spans="1:21" x14ac:dyDescent="0.2">
      <c r="A5599" t="s">
        <v>23</v>
      </c>
      <c r="B5599" s="3">
        <v>45083</v>
      </c>
      <c r="C5599" s="10" t="str">
        <f>TEXT(data[[#This Row],[Date]],"mmmm")</f>
        <v>June</v>
      </c>
      <c r="D5599" t="s">
        <v>16</v>
      </c>
      <c r="E5599" t="s">
        <v>13</v>
      </c>
      <c r="F5599" t="s">
        <v>20</v>
      </c>
      <c r="G5599" t="s">
        <v>21</v>
      </c>
      <c r="H5599" s="11">
        <v>2015.9999999999998</v>
      </c>
      <c r="I5599" s="11">
        <v>20.966400000000004</v>
      </c>
      <c r="J5599" s="13">
        <f>data[[#This Row],[Clicks]]/data[[#This Row],[Impressions]]</f>
        <v>1.0400000000000003E-2</v>
      </c>
      <c r="K5599" s="1">
        <v>0.47000000000000003</v>
      </c>
      <c r="L5599" s="2">
        <v>9.8542080000000016</v>
      </c>
      <c r="M5599">
        <v>4</v>
      </c>
      <c r="N5599" s="1">
        <f>IF(data[[#This Row],[Conversions]]=0,0,data[[#This Row],[Spend, Dollars]]/data[[#This Row],[Conversions]])</f>
        <v>2.4635520000000004</v>
      </c>
      <c r="O5599" s="13">
        <f>data[[#This Row],[Conversions]]/data[[#This Row],[Clicks]]</f>
        <v>0.19078144078144074</v>
      </c>
      <c r="P5599" s="11">
        <v>246.95999999999998</v>
      </c>
      <c r="Q5599" s="11">
        <f>IF(data[[#This Row],[Spend, Dollars]]=0,0,data[[#This Row],[Total conversion value, Dollars]]/data[[#This Row],[Spend, Dollars]])</f>
        <v>25.061374795417343</v>
      </c>
      <c r="R5599" s="2">
        <v>78</v>
      </c>
      <c r="S5599" s="2">
        <v>33</v>
      </c>
      <c r="T5599" s="2">
        <v>4</v>
      </c>
      <c r="U5599" s="2">
        <f t="shared" si="87"/>
        <v>115</v>
      </c>
    </row>
    <row r="5600" spans="1:21" x14ac:dyDescent="0.2">
      <c r="A5600" t="s">
        <v>23</v>
      </c>
      <c r="B5600" s="3">
        <v>45084</v>
      </c>
      <c r="C5600" s="10" t="str">
        <f>TEXT(data[[#This Row],[Date]],"mmmm")</f>
        <v>June</v>
      </c>
      <c r="D5600" t="s">
        <v>16</v>
      </c>
      <c r="E5600" t="s">
        <v>13</v>
      </c>
      <c r="F5600" t="s">
        <v>20</v>
      </c>
      <c r="G5600" t="s">
        <v>21</v>
      </c>
      <c r="H5600" s="11">
        <v>2255.5</v>
      </c>
      <c r="I5600" s="11">
        <v>27.517100000000006</v>
      </c>
      <c r="J5600" s="13">
        <f>data[[#This Row],[Clicks]]/data[[#This Row],[Impressions]]</f>
        <v>1.2200000000000003E-2</v>
      </c>
      <c r="K5600" s="1">
        <v>1.38</v>
      </c>
      <c r="L5600" s="2">
        <v>37.973598000000003</v>
      </c>
      <c r="M5600">
        <v>2</v>
      </c>
      <c r="N5600" s="1">
        <f>IF(data[[#This Row],[Conversions]]=0,0,data[[#This Row],[Spend, Dollars]]/data[[#This Row],[Conversions]])</f>
        <v>18.986799000000001</v>
      </c>
      <c r="O5600" s="13">
        <f>data[[#This Row],[Conversions]]/data[[#This Row],[Clicks]]</f>
        <v>7.2682077689872823E-2</v>
      </c>
      <c r="P5600" s="11">
        <v>26.400000000000002</v>
      </c>
      <c r="Q5600" s="11">
        <f>IF(data[[#This Row],[Spend, Dollars]]=0,0,data[[#This Row],[Total conversion value, Dollars]]/data[[#This Row],[Spend, Dollars]])</f>
        <v>0.69521987355530546</v>
      </c>
      <c r="R5600" s="2">
        <v>52.8</v>
      </c>
      <c r="S5600" s="2">
        <v>9</v>
      </c>
      <c r="T5600" s="2">
        <v>9</v>
      </c>
      <c r="U5600" s="2">
        <f t="shared" si="87"/>
        <v>70.8</v>
      </c>
    </row>
    <row r="5601" spans="1:21" x14ac:dyDescent="0.2">
      <c r="A5601" t="s">
        <v>23</v>
      </c>
      <c r="B5601" s="3">
        <v>45085</v>
      </c>
      <c r="C5601" s="10" t="str">
        <f>TEXT(data[[#This Row],[Date]],"mmmm")</f>
        <v>June</v>
      </c>
      <c r="D5601" t="s">
        <v>16</v>
      </c>
      <c r="E5601" t="s">
        <v>13</v>
      </c>
      <c r="F5601" t="s">
        <v>20</v>
      </c>
      <c r="G5601" t="s">
        <v>21</v>
      </c>
      <c r="H5601" s="11">
        <v>1884.8</v>
      </c>
      <c r="I5601" s="11">
        <v>22.99456</v>
      </c>
      <c r="J5601" s="13">
        <f>data[[#This Row],[Clicks]]/data[[#This Row],[Impressions]]</f>
        <v>1.2200000000000001E-2</v>
      </c>
      <c r="K5601" s="1">
        <v>0.83000000000000007</v>
      </c>
      <c r="L5601" s="2">
        <v>19.085484800000003</v>
      </c>
      <c r="M5601">
        <v>4</v>
      </c>
      <c r="N5601" s="1">
        <f>IF(data[[#This Row],[Conversions]]=0,0,data[[#This Row],[Spend, Dollars]]/data[[#This Row],[Conversions]])</f>
        <v>4.7713712000000008</v>
      </c>
      <c r="O5601" s="13">
        <f>data[[#This Row],[Conversions]]/data[[#This Row],[Clicks]]</f>
        <v>0.17395418742519969</v>
      </c>
      <c r="P5601" s="11">
        <v>38.08</v>
      </c>
      <c r="Q5601" s="11">
        <f>IF(data[[#This Row],[Spend, Dollars]]=0,0,data[[#This Row],[Total conversion value, Dollars]]/data[[#This Row],[Spend, Dollars]])</f>
        <v>1.9952335714312057</v>
      </c>
      <c r="R5601" s="2">
        <v>55.199999999999996</v>
      </c>
      <c r="S5601" s="2">
        <v>21</v>
      </c>
      <c r="T5601" s="2">
        <v>12</v>
      </c>
      <c r="U5601" s="2">
        <f t="shared" si="87"/>
        <v>88.199999999999989</v>
      </c>
    </row>
    <row r="5602" spans="1:21" x14ac:dyDescent="0.2">
      <c r="A5602" t="s">
        <v>23</v>
      </c>
      <c r="B5602" s="3">
        <v>45086</v>
      </c>
      <c r="C5602" s="10" t="str">
        <f>TEXT(data[[#This Row],[Date]],"mmmm")</f>
        <v>June</v>
      </c>
      <c r="D5602" t="s">
        <v>16</v>
      </c>
      <c r="E5602" t="s">
        <v>13</v>
      </c>
      <c r="F5602" t="s">
        <v>20</v>
      </c>
      <c r="G5602" t="s">
        <v>21</v>
      </c>
      <c r="H5602" s="11">
        <v>1553.3999999999999</v>
      </c>
      <c r="I5602" s="11">
        <v>13.980600000000001</v>
      </c>
      <c r="J5602" s="13">
        <f>data[[#This Row],[Clicks]]/data[[#This Row],[Impressions]]</f>
        <v>9.0000000000000011E-3</v>
      </c>
      <c r="K5602" s="1">
        <v>1.24</v>
      </c>
      <c r="L5602" s="2">
        <v>17.335944000000001</v>
      </c>
      <c r="M5602">
        <v>3</v>
      </c>
      <c r="N5602" s="1">
        <f>IF(data[[#This Row],[Conversions]]=0,0,data[[#This Row],[Spend, Dollars]]/data[[#This Row],[Conversions]])</f>
        <v>5.7786480000000005</v>
      </c>
      <c r="O5602" s="13">
        <f>data[[#This Row],[Conversions]]/data[[#This Row],[Clicks]]</f>
        <v>0.21458306510450195</v>
      </c>
      <c r="P5602" s="11">
        <v>325.36</v>
      </c>
      <c r="Q5602" s="11">
        <f>IF(data[[#This Row],[Spend, Dollars]]=0,0,data[[#This Row],[Total conversion value, Dollars]]/data[[#This Row],[Spend, Dollars]])</f>
        <v>18.767942489892675</v>
      </c>
      <c r="R5602" s="2">
        <v>90</v>
      </c>
      <c r="S5602" s="2">
        <v>33</v>
      </c>
      <c r="T5602" s="2">
        <v>12</v>
      </c>
      <c r="U5602" s="2">
        <f t="shared" si="87"/>
        <v>135</v>
      </c>
    </row>
    <row r="5603" spans="1:21" x14ac:dyDescent="0.2">
      <c r="A5603" t="s">
        <v>23</v>
      </c>
      <c r="B5603" s="3">
        <v>45087</v>
      </c>
      <c r="C5603" s="10" t="str">
        <f>TEXT(data[[#This Row],[Date]],"mmmm")</f>
        <v>June</v>
      </c>
      <c r="D5603" t="s">
        <v>16</v>
      </c>
      <c r="E5603" t="s">
        <v>13</v>
      </c>
      <c r="F5603" t="s">
        <v>20</v>
      </c>
      <c r="G5603" t="s">
        <v>21</v>
      </c>
      <c r="H5603" s="11">
        <v>2223.3000000000002</v>
      </c>
      <c r="I5603" s="11">
        <v>26.679600000000011</v>
      </c>
      <c r="J5603" s="13">
        <f>data[[#This Row],[Clicks]]/data[[#This Row],[Impressions]]</f>
        <v>1.2000000000000004E-2</v>
      </c>
      <c r="K5603" s="1">
        <v>0.28000000000000003</v>
      </c>
      <c r="L5603" s="2">
        <v>7.4702880000000036</v>
      </c>
      <c r="M5603">
        <v>3</v>
      </c>
      <c r="N5603" s="1">
        <f>IF(data[[#This Row],[Conversions]]=0,0,data[[#This Row],[Spend, Dollars]]/data[[#This Row],[Conversions]])</f>
        <v>2.4900960000000012</v>
      </c>
      <c r="O5603" s="13">
        <f>data[[#This Row],[Conversions]]/data[[#This Row],[Clicks]]</f>
        <v>0.11244546394998421</v>
      </c>
      <c r="P5603" s="11">
        <v>166.32</v>
      </c>
      <c r="Q5603" s="11">
        <f>IF(data[[#This Row],[Spend, Dollars]]=0,0,data[[#This Row],[Total conversion value, Dollars]]/data[[#This Row],[Spend, Dollars]])</f>
        <v>22.264201862096872</v>
      </c>
      <c r="R5603" s="2">
        <v>96</v>
      </c>
      <c r="S5603" s="2">
        <v>33</v>
      </c>
      <c r="T5603" s="2">
        <v>11</v>
      </c>
      <c r="U5603" s="2">
        <f t="shared" si="87"/>
        <v>140</v>
      </c>
    </row>
    <row r="5604" spans="1:21" x14ac:dyDescent="0.2">
      <c r="A5604" t="s">
        <v>23</v>
      </c>
      <c r="B5604" s="3">
        <v>45088</v>
      </c>
      <c r="C5604" s="10" t="str">
        <f>TEXT(data[[#This Row],[Date]],"mmmm")</f>
        <v>June</v>
      </c>
      <c r="D5604" t="s">
        <v>16</v>
      </c>
      <c r="E5604" t="s">
        <v>13</v>
      </c>
      <c r="F5604" t="s">
        <v>20</v>
      </c>
      <c r="G5604" t="s">
        <v>21</v>
      </c>
      <c r="H5604" s="11">
        <v>2208.6</v>
      </c>
      <c r="I5604" s="11">
        <v>21.865140000000004</v>
      </c>
      <c r="J5604" s="13">
        <f>data[[#This Row],[Clicks]]/data[[#This Row],[Impressions]]</f>
        <v>9.9000000000000025E-3</v>
      </c>
      <c r="K5604" s="1">
        <v>0.46</v>
      </c>
      <c r="L5604" s="2">
        <v>10.057964400000003</v>
      </c>
      <c r="M5604">
        <v>7</v>
      </c>
      <c r="N5604" s="1">
        <f>IF(data[[#This Row],[Conversions]]=0,0,data[[#This Row],[Spend, Dollars]]/data[[#This Row],[Conversions]])</f>
        <v>1.4368520571428576</v>
      </c>
      <c r="O5604" s="13">
        <f>data[[#This Row],[Conversions]]/data[[#This Row],[Clicks]]</f>
        <v>0.32014430275772299</v>
      </c>
      <c r="P5604" s="11">
        <v>80.08</v>
      </c>
      <c r="Q5604" s="11">
        <f>IF(data[[#This Row],[Spend, Dollars]]=0,0,data[[#This Row],[Total conversion value, Dollars]]/data[[#This Row],[Spend, Dollars]])</f>
        <v>7.9618496164094568</v>
      </c>
      <c r="R5604" s="2">
        <v>96</v>
      </c>
      <c r="S5604" s="2">
        <v>33</v>
      </c>
      <c r="T5604" s="2">
        <v>5</v>
      </c>
      <c r="U5604" s="2">
        <f t="shared" si="87"/>
        <v>134</v>
      </c>
    </row>
    <row r="5605" spans="1:21" x14ac:dyDescent="0.2">
      <c r="A5605" t="s">
        <v>23</v>
      </c>
      <c r="B5605" s="3">
        <v>45089</v>
      </c>
      <c r="C5605" s="10" t="str">
        <f>TEXT(data[[#This Row],[Date]],"mmmm")</f>
        <v>June</v>
      </c>
      <c r="D5605" t="s">
        <v>16</v>
      </c>
      <c r="E5605" t="s">
        <v>13</v>
      </c>
      <c r="F5605" t="s">
        <v>20</v>
      </c>
      <c r="G5605" t="s">
        <v>21</v>
      </c>
      <c r="H5605" s="11">
        <v>2188.1</v>
      </c>
      <c r="I5605" s="11">
        <v>26.476010000000006</v>
      </c>
      <c r="J5605" s="13">
        <f>data[[#This Row],[Clicks]]/data[[#This Row],[Impressions]]</f>
        <v>1.2100000000000003E-2</v>
      </c>
      <c r="K5605" s="1">
        <v>0.57000000000000006</v>
      </c>
      <c r="L5605" s="2">
        <v>15.091325700000006</v>
      </c>
      <c r="M5605">
        <v>2</v>
      </c>
      <c r="N5605" s="1">
        <f>IF(data[[#This Row],[Conversions]]=0,0,data[[#This Row],[Spend, Dollars]]/data[[#This Row],[Conversions]])</f>
        <v>7.5456628500000029</v>
      </c>
      <c r="O5605" s="13">
        <f>data[[#This Row],[Conversions]]/data[[#This Row],[Clicks]]</f>
        <v>7.5540083267833763E-2</v>
      </c>
      <c r="P5605" s="11">
        <v>236.32</v>
      </c>
      <c r="Q5605" s="11">
        <f>IF(data[[#This Row],[Spend, Dollars]]=0,0,data[[#This Row],[Total conversion value, Dollars]]/data[[#This Row],[Spend, Dollars]])</f>
        <v>15.659326734960064</v>
      </c>
      <c r="R5605" s="2">
        <v>86.399999999999991</v>
      </c>
      <c r="S5605" s="2">
        <v>28.5</v>
      </c>
      <c r="T5605" s="2">
        <v>8</v>
      </c>
      <c r="U5605" s="2">
        <f t="shared" si="87"/>
        <v>122.89999999999999</v>
      </c>
    </row>
    <row r="5606" spans="1:21" x14ac:dyDescent="0.2">
      <c r="A5606" t="s">
        <v>23</v>
      </c>
      <c r="B5606" s="3">
        <v>45090</v>
      </c>
      <c r="C5606" s="10" t="str">
        <f>TEXT(data[[#This Row],[Date]],"mmmm")</f>
        <v>June</v>
      </c>
      <c r="D5606" t="s">
        <v>16</v>
      </c>
      <c r="E5606" t="s">
        <v>13</v>
      </c>
      <c r="F5606" t="s">
        <v>20</v>
      </c>
      <c r="G5606" t="s">
        <v>21</v>
      </c>
      <c r="H5606" s="11">
        <v>1973.1999999999998</v>
      </c>
      <c r="I5606" s="11">
        <v>20.32396</v>
      </c>
      <c r="J5606" s="13">
        <f>data[[#This Row],[Clicks]]/data[[#This Row],[Impressions]]</f>
        <v>1.03E-2</v>
      </c>
      <c r="K5606" s="1">
        <v>1.19</v>
      </c>
      <c r="L5606" s="2">
        <v>24.185512399999997</v>
      </c>
      <c r="M5606">
        <v>5</v>
      </c>
      <c r="N5606" s="1">
        <f>IF(data[[#This Row],[Conversions]]=0,0,data[[#This Row],[Spend, Dollars]]/data[[#This Row],[Conversions]])</f>
        <v>4.8371024799999995</v>
      </c>
      <c r="O5606" s="13">
        <f>data[[#This Row],[Conversions]]/data[[#This Row],[Clicks]]</f>
        <v>0.24601504824847126</v>
      </c>
      <c r="P5606" s="11">
        <v>129.36000000000001</v>
      </c>
      <c r="Q5606" s="11">
        <f>IF(data[[#This Row],[Spend, Dollars]]=0,0,data[[#This Row],[Total conversion value, Dollars]]/data[[#This Row],[Spend, Dollars]])</f>
        <v>5.348656578390294</v>
      </c>
      <c r="R5606" s="2">
        <v>69.599999999999994</v>
      </c>
      <c r="S5606" s="2">
        <v>37.5</v>
      </c>
      <c r="T5606" s="2">
        <v>4</v>
      </c>
      <c r="U5606" s="2">
        <f t="shared" si="87"/>
        <v>111.1</v>
      </c>
    </row>
    <row r="5607" spans="1:21" x14ac:dyDescent="0.2">
      <c r="A5607" t="s">
        <v>23</v>
      </c>
      <c r="B5607" s="3">
        <v>45091</v>
      </c>
      <c r="C5607" s="10" t="str">
        <f>TEXT(data[[#This Row],[Date]],"mmmm")</f>
        <v>June</v>
      </c>
      <c r="D5607" t="s">
        <v>16</v>
      </c>
      <c r="E5607" t="s">
        <v>13</v>
      </c>
      <c r="F5607" t="s">
        <v>20</v>
      </c>
      <c r="G5607" t="s">
        <v>21</v>
      </c>
      <c r="H5607" s="11">
        <v>1949.1</v>
      </c>
      <c r="I5607" s="11">
        <v>16.372440000000001</v>
      </c>
      <c r="J5607" s="13">
        <f>data[[#This Row],[Clicks]]/data[[#This Row],[Impressions]]</f>
        <v>8.4000000000000012E-3</v>
      </c>
      <c r="K5607" s="1">
        <v>1.1000000000000001</v>
      </c>
      <c r="L5607" s="2">
        <v>18.009684000000004</v>
      </c>
      <c r="M5607">
        <v>4</v>
      </c>
      <c r="N5607" s="1">
        <f>IF(data[[#This Row],[Conversions]]=0,0,data[[#This Row],[Spend, Dollars]]/data[[#This Row],[Conversions]])</f>
        <v>4.5024210000000009</v>
      </c>
      <c r="O5607" s="13">
        <f>data[[#This Row],[Conversions]]/data[[#This Row],[Clicks]]</f>
        <v>0.24431300404826647</v>
      </c>
      <c r="P5607" s="11">
        <v>63.839999999999996</v>
      </c>
      <c r="Q5607" s="11">
        <f>IF(data[[#This Row],[Spend, Dollars]]=0,0,data[[#This Row],[Total conversion value, Dollars]]/data[[#This Row],[Spend, Dollars]])</f>
        <v>3.5447595860093926</v>
      </c>
      <c r="R5607" s="2">
        <v>87.6</v>
      </c>
      <c r="S5607" s="2">
        <v>42</v>
      </c>
      <c r="T5607" s="2">
        <v>0</v>
      </c>
      <c r="U5607" s="2">
        <f t="shared" si="87"/>
        <v>129.6</v>
      </c>
    </row>
    <row r="5608" spans="1:21" x14ac:dyDescent="0.2">
      <c r="A5608" t="s">
        <v>23</v>
      </c>
      <c r="B5608" s="3">
        <v>45092</v>
      </c>
      <c r="C5608" s="10" t="str">
        <f>TEXT(data[[#This Row],[Date]],"mmmm")</f>
        <v>June</v>
      </c>
      <c r="D5608" t="s">
        <v>16</v>
      </c>
      <c r="E5608" t="s">
        <v>13</v>
      </c>
      <c r="F5608" t="s">
        <v>20</v>
      </c>
      <c r="G5608" t="s">
        <v>21</v>
      </c>
      <c r="H5608" s="11">
        <v>2072.6999999999998</v>
      </c>
      <c r="I5608" s="11">
        <v>24.872400000000003</v>
      </c>
      <c r="J5608" s="13">
        <f>data[[#This Row],[Clicks]]/data[[#This Row],[Impressions]]</f>
        <v>1.2000000000000002E-2</v>
      </c>
      <c r="K5608" s="1">
        <v>1.0999999999999999</v>
      </c>
      <c r="L5608" s="2">
        <v>27.359639999999999</v>
      </c>
      <c r="M5608">
        <v>5</v>
      </c>
      <c r="N5608" s="1">
        <f>IF(data[[#This Row],[Conversions]]=0,0,data[[#This Row],[Spend, Dollars]]/data[[#This Row],[Conversions]])</f>
        <v>5.4719280000000001</v>
      </c>
      <c r="O5608" s="13">
        <f>data[[#This Row],[Conversions]]/data[[#This Row],[Clicks]]</f>
        <v>0.20102603689229828</v>
      </c>
      <c r="P5608" s="11">
        <v>104.71999999999998</v>
      </c>
      <c r="Q5608" s="11">
        <f>IF(data[[#This Row],[Spend, Dollars]]=0,0,data[[#This Row],[Total conversion value, Dollars]]/data[[#This Row],[Spend, Dollars]])</f>
        <v>3.827535742429359</v>
      </c>
      <c r="R5608" s="2">
        <v>91.2</v>
      </c>
      <c r="S5608" s="2">
        <v>34.5</v>
      </c>
      <c r="T5608" s="2">
        <v>4</v>
      </c>
      <c r="U5608" s="2">
        <f t="shared" si="87"/>
        <v>129.69999999999999</v>
      </c>
    </row>
    <row r="5609" spans="1:21" x14ac:dyDescent="0.2">
      <c r="A5609" t="s">
        <v>23</v>
      </c>
      <c r="B5609" s="3">
        <v>45093</v>
      </c>
      <c r="C5609" s="10" t="str">
        <f>TEXT(data[[#This Row],[Date]],"mmmm")</f>
        <v>June</v>
      </c>
      <c r="D5609" t="s">
        <v>16</v>
      </c>
      <c r="E5609" t="s">
        <v>13</v>
      </c>
      <c r="F5609" t="s">
        <v>20</v>
      </c>
      <c r="G5609" t="s">
        <v>21</v>
      </c>
      <c r="H5609" s="11">
        <v>2070.5</v>
      </c>
      <c r="I5609" s="11">
        <v>22.568450000000002</v>
      </c>
      <c r="J5609" s="13">
        <f>data[[#This Row],[Clicks]]/data[[#This Row],[Impressions]]</f>
        <v>1.0900000000000002E-2</v>
      </c>
      <c r="K5609" s="1">
        <v>0.66999999999999993</v>
      </c>
      <c r="L5609" s="2">
        <v>15.1208615</v>
      </c>
      <c r="M5609">
        <v>2</v>
      </c>
      <c r="N5609" s="1">
        <f>IF(data[[#This Row],[Conversions]]=0,0,data[[#This Row],[Spend, Dollars]]/data[[#This Row],[Conversions]])</f>
        <v>7.5604307500000001</v>
      </c>
      <c r="O5609" s="13">
        <f>data[[#This Row],[Conversions]]/data[[#This Row],[Clicks]]</f>
        <v>8.8619289317609304E-2</v>
      </c>
      <c r="P5609" s="11">
        <v>38.64</v>
      </c>
      <c r="Q5609" s="11">
        <f>IF(data[[#This Row],[Spend, Dollars]]=0,0,data[[#This Row],[Total conversion value, Dollars]]/data[[#This Row],[Spend, Dollars]])</f>
        <v>2.5554099546510627</v>
      </c>
      <c r="R5609" s="2">
        <v>72</v>
      </c>
      <c r="S5609" s="2">
        <v>55.5</v>
      </c>
      <c r="T5609" s="2">
        <v>11</v>
      </c>
      <c r="U5609" s="2">
        <f t="shared" si="87"/>
        <v>138.5</v>
      </c>
    </row>
    <row r="5610" spans="1:21" x14ac:dyDescent="0.2">
      <c r="A5610" t="s">
        <v>23</v>
      </c>
      <c r="B5610" s="3">
        <v>45094</v>
      </c>
      <c r="C5610" s="10" t="str">
        <f>TEXT(data[[#This Row],[Date]],"mmmm")</f>
        <v>June</v>
      </c>
      <c r="D5610" t="s">
        <v>16</v>
      </c>
      <c r="E5610" t="s">
        <v>13</v>
      </c>
      <c r="F5610" t="s">
        <v>20</v>
      </c>
      <c r="G5610" t="s">
        <v>21</v>
      </c>
      <c r="H5610" s="11">
        <v>2064.8000000000002</v>
      </c>
      <c r="I5610" s="11">
        <v>18.789680000000004</v>
      </c>
      <c r="J5610" s="13">
        <f>data[[#This Row],[Clicks]]/data[[#This Row],[Impressions]]</f>
        <v>9.1000000000000004E-3</v>
      </c>
      <c r="K5610" s="1">
        <v>1.1600000000000001</v>
      </c>
      <c r="L5610" s="2">
        <v>21.796028800000009</v>
      </c>
      <c r="M5610">
        <v>4</v>
      </c>
      <c r="N5610" s="1">
        <f>IF(data[[#This Row],[Conversions]]=0,0,data[[#This Row],[Spend, Dollars]]/data[[#This Row],[Conversions]])</f>
        <v>5.4490072000000023</v>
      </c>
      <c r="O5610" s="13">
        <f>data[[#This Row],[Conversions]]/data[[#This Row],[Clicks]]</f>
        <v>0.21288281652481569</v>
      </c>
      <c r="P5610" s="11">
        <v>270.48</v>
      </c>
      <c r="Q5610" s="11">
        <f>IF(data[[#This Row],[Spend, Dollars]]=0,0,data[[#This Row],[Total conversion value, Dollars]]/data[[#This Row],[Spend, Dollars]])</f>
        <v>12.40960004604141</v>
      </c>
      <c r="R5610" s="2">
        <v>82.8</v>
      </c>
      <c r="S5610" s="2">
        <v>27</v>
      </c>
      <c r="T5610" s="2">
        <v>2</v>
      </c>
      <c r="U5610" s="2">
        <f t="shared" si="87"/>
        <v>111.8</v>
      </c>
    </row>
    <row r="5611" spans="1:21" x14ac:dyDescent="0.2">
      <c r="A5611" t="s">
        <v>23</v>
      </c>
      <c r="B5611" s="3">
        <v>45095</v>
      </c>
      <c r="C5611" s="10" t="str">
        <f>TEXT(data[[#This Row],[Date]],"mmmm")</f>
        <v>June</v>
      </c>
      <c r="D5611" t="s">
        <v>16</v>
      </c>
      <c r="E5611" t="s">
        <v>13</v>
      </c>
      <c r="F5611" t="s">
        <v>20</v>
      </c>
      <c r="G5611" t="s">
        <v>21</v>
      </c>
      <c r="H5611" s="11">
        <v>1684.1</v>
      </c>
      <c r="I5611" s="11">
        <v>17.851459999999999</v>
      </c>
      <c r="J5611" s="13">
        <f>data[[#This Row],[Clicks]]/data[[#This Row],[Impressions]]</f>
        <v>1.06E-2</v>
      </c>
      <c r="K5611" s="1">
        <v>1.18</v>
      </c>
      <c r="L5611" s="2">
        <v>21.064722799999998</v>
      </c>
      <c r="M5611">
        <v>5</v>
      </c>
      <c r="N5611" s="1">
        <f>IF(data[[#This Row],[Conversions]]=0,0,data[[#This Row],[Spend, Dollars]]/data[[#This Row],[Conversions]])</f>
        <v>4.2129445599999995</v>
      </c>
      <c r="O5611" s="13">
        <f>data[[#This Row],[Conversions]]/data[[#This Row],[Clicks]]</f>
        <v>0.28008913556650267</v>
      </c>
      <c r="P5611" s="11">
        <v>38.64</v>
      </c>
      <c r="Q5611" s="11">
        <f>IF(data[[#This Row],[Spend, Dollars]]=0,0,data[[#This Row],[Total conversion value, Dollars]]/data[[#This Row],[Spend, Dollars]])</f>
        <v>1.8343464742863838</v>
      </c>
      <c r="R5611" s="2">
        <v>75.599999999999994</v>
      </c>
      <c r="S5611" s="2">
        <v>19.5</v>
      </c>
      <c r="T5611" s="2">
        <v>4</v>
      </c>
      <c r="U5611" s="2">
        <f t="shared" si="87"/>
        <v>99.1</v>
      </c>
    </row>
    <row r="5612" spans="1:21" x14ac:dyDescent="0.2">
      <c r="A5612" t="s">
        <v>23</v>
      </c>
      <c r="B5612" s="3">
        <v>45096</v>
      </c>
      <c r="C5612" s="10" t="str">
        <f>TEXT(data[[#This Row],[Date]],"mmmm")</f>
        <v>June</v>
      </c>
      <c r="D5612" t="s">
        <v>16</v>
      </c>
      <c r="E5612" t="s">
        <v>13</v>
      </c>
      <c r="F5612" t="s">
        <v>20</v>
      </c>
      <c r="G5612" t="s">
        <v>21</v>
      </c>
      <c r="H5612" s="11">
        <v>1923.8</v>
      </c>
      <c r="I5612" s="11">
        <v>23.855120000000003</v>
      </c>
      <c r="J5612" s="13">
        <f>data[[#This Row],[Clicks]]/data[[#This Row],[Impressions]]</f>
        <v>1.2400000000000001E-2</v>
      </c>
      <c r="K5612" s="1">
        <v>0.8</v>
      </c>
      <c r="L5612" s="2">
        <v>19.084096000000002</v>
      </c>
      <c r="M5612">
        <v>4</v>
      </c>
      <c r="N5612" s="1">
        <f>IF(data[[#This Row],[Conversions]]=0,0,data[[#This Row],[Spend, Dollars]]/data[[#This Row],[Conversions]])</f>
        <v>4.7710240000000006</v>
      </c>
      <c r="O5612" s="13">
        <f>data[[#This Row],[Conversions]]/data[[#This Row],[Clicks]]</f>
        <v>0.16767888822189952</v>
      </c>
      <c r="P5612" s="11">
        <v>84.56</v>
      </c>
      <c r="Q5612" s="11">
        <f>IF(data[[#This Row],[Spend, Dollars]]=0,0,data[[#This Row],[Total conversion value, Dollars]]/data[[#This Row],[Spend, Dollars]])</f>
        <v>4.4309146212636952</v>
      </c>
      <c r="R5612" s="2">
        <v>44.4</v>
      </c>
      <c r="S5612" s="2">
        <v>52.5</v>
      </c>
      <c r="T5612" s="2">
        <v>7</v>
      </c>
      <c r="U5612" s="2">
        <f t="shared" si="87"/>
        <v>103.9</v>
      </c>
    </row>
    <row r="5613" spans="1:21" x14ac:dyDescent="0.2">
      <c r="A5613" t="s">
        <v>23</v>
      </c>
      <c r="B5613" s="3">
        <v>45097</v>
      </c>
      <c r="C5613" s="10" t="str">
        <f>TEXT(data[[#This Row],[Date]],"mmmm")</f>
        <v>June</v>
      </c>
      <c r="D5613" t="s">
        <v>16</v>
      </c>
      <c r="E5613" t="s">
        <v>13</v>
      </c>
      <c r="F5613" t="s">
        <v>20</v>
      </c>
      <c r="G5613" t="s">
        <v>21</v>
      </c>
      <c r="H5613" s="11">
        <v>1426.3</v>
      </c>
      <c r="I5613" s="11">
        <v>12.8367</v>
      </c>
      <c r="J5613" s="13">
        <f>data[[#This Row],[Clicks]]/data[[#This Row],[Impressions]]</f>
        <v>9.0000000000000011E-3</v>
      </c>
      <c r="K5613" s="1">
        <v>0.75</v>
      </c>
      <c r="L5613" s="2">
        <v>9.6275250000000003</v>
      </c>
      <c r="M5613">
        <v>6</v>
      </c>
      <c r="N5613" s="1">
        <f>IF(data[[#This Row],[Conversions]]=0,0,data[[#This Row],[Spend, Dollars]]/data[[#This Row],[Conversions]])</f>
        <v>1.6045875000000001</v>
      </c>
      <c r="O5613" s="13">
        <f>data[[#This Row],[Conversions]]/data[[#This Row],[Clicks]]</f>
        <v>0.4674098483255042</v>
      </c>
      <c r="P5613" s="11">
        <v>135.52000000000001</v>
      </c>
      <c r="Q5613" s="11">
        <f>IF(data[[#This Row],[Spend, Dollars]]=0,0,data[[#This Row],[Total conversion value, Dollars]]/data[[#This Row],[Spend, Dollars]])</f>
        <v>14.076307254460518</v>
      </c>
      <c r="R5613" s="2">
        <v>81.599999999999994</v>
      </c>
      <c r="S5613" s="2">
        <v>37.5</v>
      </c>
      <c r="T5613" s="2">
        <v>6</v>
      </c>
      <c r="U5613" s="2">
        <f t="shared" si="87"/>
        <v>125.1</v>
      </c>
    </row>
    <row r="5614" spans="1:21" x14ac:dyDescent="0.2">
      <c r="A5614" t="s">
        <v>23</v>
      </c>
      <c r="B5614" s="3">
        <v>45098</v>
      </c>
      <c r="C5614" s="10" t="str">
        <f>TEXT(data[[#This Row],[Date]],"mmmm")</f>
        <v>June</v>
      </c>
      <c r="D5614" t="s">
        <v>16</v>
      </c>
      <c r="E5614" t="s">
        <v>13</v>
      </c>
      <c r="F5614" t="s">
        <v>20</v>
      </c>
      <c r="G5614" t="s">
        <v>21</v>
      </c>
      <c r="H5614" s="11">
        <v>2355.3000000000002</v>
      </c>
      <c r="I5614" s="11">
        <v>25.672770000000011</v>
      </c>
      <c r="J5614" s="13">
        <f>data[[#This Row],[Clicks]]/data[[#This Row],[Impressions]]</f>
        <v>1.0900000000000003E-2</v>
      </c>
      <c r="K5614" s="1">
        <v>0.7</v>
      </c>
      <c r="L5614" s="2">
        <v>17.970939000000005</v>
      </c>
      <c r="M5614">
        <v>6</v>
      </c>
      <c r="N5614" s="1">
        <f>IF(data[[#This Row],[Conversions]]=0,0,data[[#This Row],[Spend, Dollars]]/data[[#This Row],[Conversions]])</f>
        <v>2.9951565000000007</v>
      </c>
      <c r="O5614" s="13">
        <f>data[[#This Row],[Conversions]]/data[[#This Row],[Clicks]]</f>
        <v>0.2337106591925997</v>
      </c>
      <c r="P5614" s="11">
        <v>41.44</v>
      </c>
      <c r="Q5614" s="11">
        <f>IF(data[[#This Row],[Spend, Dollars]]=0,0,data[[#This Row],[Total conversion value, Dollars]]/data[[#This Row],[Spend, Dollars]])</f>
        <v>2.3059451707003173</v>
      </c>
      <c r="R5614" s="2">
        <v>91.2</v>
      </c>
      <c r="S5614" s="2">
        <v>45</v>
      </c>
      <c r="T5614" s="2">
        <v>5</v>
      </c>
      <c r="U5614" s="2">
        <f t="shared" si="87"/>
        <v>141.19999999999999</v>
      </c>
    </row>
    <row r="5615" spans="1:21" x14ac:dyDescent="0.2">
      <c r="A5615" t="s">
        <v>23</v>
      </c>
      <c r="B5615" s="3">
        <v>45099</v>
      </c>
      <c r="C5615" s="10" t="str">
        <f>TEXT(data[[#This Row],[Date]],"mmmm")</f>
        <v>June</v>
      </c>
      <c r="D5615" t="s">
        <v>16</v>
      </c>
      <c r="E5615" t="s">
        <v>13</v>
      </c>
      <c r="F5615" t="s">
        <v>20</v>
      </c>
      <c r="G5615" t="s">
        <v>21</v>
      </c>
      <c r="H5615" s="11">
        <v>1597.3</v>
      </c>
      <c r="I5615" s="11">
        <v>17.889759999999999</v>
      </c>
      <c r="J5615" s="13">
        <f>data[[#This Row],[Clicks]]/data[[#This Row],[Impressions]]</f>
        <v>1.12E-2</v>
      </c>
      <c r="K5615" s="1">
        <v>0.69</v>
      </c>
      <c r="L5615" s="2">
        <v>12.343934399999998</v>
      </c>
      <c r="M5615">
        <v>3</v>
      </c>
      <c r="N5615" s="1">
        <f>IF(data[[#This Row],[Conversions]]=0,0,data[[#This Row],[Spend, Dollars]]/data[[#This Row],[Conversions]])</f>
        <v>4.1146447999999998</v>
      </c>
      <c r="O5615" s="13">
        <f>data[[#This Row],[Conversions]]/data[[#This Row],[Clicks]]</f>
        <v>0.16769369740007692</v>
      </c>
      <c r="P5615" s="11">
        <v>168</v>
      </c>
      <c r="Q5615" s="11">
        <f>IF(data[[#This Row],[Spend, Dollars]]=0,0,data[[#This Row],[Total conversion value, Dollars]]/data[[#This Row],[Spend, Dollars]])</f>
        <v>13.60992326725262</v>
      </c>
      <c r="R5615" s="2">
        <v>52.8</v>
      </c>
      <c r="S5615" s="2">
        <v>55.5</v>
      </c>
      <c r="T5615" s="2">
        <v>3</v>
      </c>
      <c r="U5615" s="2">
        <f t="shared" si="87"/>
        <v>111.3</v>
      </c>
    </row>
    <row r="5616" spans="1:21" x14ac:dyDescent="0.2">
      <c r="A5616" t="s">
        <v>23</v>
      </c>
      <c r="B5616" s="3">
        <v>45100</v>
      </c>
      <c r="C5616" s="10" t="str">
        <f>TEXT(data[[#This Row],[Date]],"mmmm")</f>
        <v>June</v>
      </c>
      <c r="D5616" t="s">
        <v>16</v>
      </c>
      <c r="E5616" t="s">
        <v>13</v>
      </c>
      <c r="F5616" t="s">
        <v>20</v>
      </c>
      <c r="G5616" t="s">
        <v>21</v>
      </c>
      <c r="H5616" s="11">
        <v>2303.5</v>
      </c>
      <c r="I5616" s="11">
        <v>25.799200000000003</v>
      </c>
      <c r="J5616" s="13">
        <f>data[[#This Row],[Clicks]]/data[[#This Row],[Impressions]]</f>
        <v>1.1200000000000002E-2</v>
      </c>
      <c r="K5616" s="1">
        <v>0.30000000000000004</v>
      </c>
      <c r="L5616" s="2">
        <v>7.7397600000000022</v>
      </c>
      <c r="M5616">
        <v>4</v>
      </c>
      <c r="N5616" s="1">
        <f>IF(data[[#This Row],[Conversions]]=0,0,data[[#This Row],[Spend, Dollars]]/data[[#This Row],[Conversions]])</f>
        <v>1.9349400000000005</v>
      </c>
      <c r="O5616" s="13">
        <f>data[[#This Row],[Conversions]]/data[[#This Row],[Clicks]]</f>
        <v>0.1550435672423951</v>
      </c>
      <c r="P5616" s="11">
        <v>121.52000000000001</v>
      </c>
      <c r="Q5616" s="11">
        <f>IF(data[[#This Row],[Spend, Dollars]]=0,0,data[[#This Row],[Total conversion value, Dollars]]/data[[#This Row],[Spend, Dollars]])</f>
        <v>15.700745242746542</v>
      </c>
      <c r="R5616" s="2">
        <v>104.39999999999999</v>
      </c>
      <c r="S5616" s="2">
        <v>13.5</v>
      </c>
      <c r="T5616" s="2">
        <v>8</v>
      </c>
      <c r="U5616" s="2">
        <f t="shared" si="87"/>
        <v>125.89999999999999</v>
      </c>
    </row>
    <row r="5617" spans="1:21" x14ac:dyDescent="0.2">
      <c r="A5617" t="s">
        <v>23</v>
      </c>
      <c r="B5617" s="3">
        <v>45101</v>
      </c>
      <c r="C5617" s="10" t="str">
        <f>TEXT(data[[#This Row],[Date]],"mmmm")</f>
        <v>June</v>
      </c>
      <c r="D5617" t="s">
        <v>16</v>
      </c>
      <c r="E5617" t="s">
        <v>13</v>
      </c>
      <c r="F5617" t="s">
        <v>20</v>
      </c>
      <c r="G5617" t="s">
        <v>21</v>
      </c>
      <c r="H5617" s="11">
        <v>2044.3</v>
      </c>
      <c r="I5617" s="11">
        <v>21.260720000000003</v>
      </c>
      <c r="J5617" s="13">
        <f>data[[#This Row],[Clicks]]/data[[#This Row],[Impressions]]</f>
        <v>1.0400000000000001E-2</v>
      </c>
      <c r="K5617" s="1">
        <v>0.18999999999999997</v>
      </c>
      <c r="L5617" s="2">
        <v>4.0395367999999996</v>
      </c>
      <c r="M5617">
        <v>2</v>
      </c>
      <c r="N5617" s="1">
        <f>IF(data[[#This Row],[Conversions]]=0,0,data[[#This Row],[Spend, Dollars]]/data[[#This Row],[Conversions]])</f>
        <v>2.0197683999999998</v>
      </c>
      <c r="O5617" s="13">
        <f>data[[#This Row],[Conversions]]/data[[#This Row],[Clicks]]</f>
        <v>9.4070191414025478E-2</v>
      </c>
      <c r="P5617" s="11">
        <v>413.84000000000003</v>
      </c>
      <c r="Q5617" s="11">
        <f>IF(data[[#This Row],[Spend, Dollars]]=0,0,data[[#This Row],[Total conversion value, Dollars]]/data[[#This Row],[Spend, Dollars]])</f>
        <v>102.44738951257978</v>
      </c>
      <c r="R5617" s="2">
        <v>67.2</v>
      </c>
      <c r="S5617" s="2">
        <v>37.5</v>
      </c>
      <c r="T5617" s="2">
        <v>3</v>
      </c>
      <c r="U5617" s="2">
        <f t="shared" si="87"/>
        <v>107.7</v>
      </c>
    </row>
    <row r="5618" spans="1:21" x14ac:dyDescent="0.2">
      <c r="A5618" t="s">
        <v>23</v>
      </c>
      <c r="B5618" s="3">
        <v>45102</v>
      </c>
      <c r="C5618" s="10" t="str">
        <f>TEXT(data[[#This Row],[Date]],"mmmm")</f>
        <v>June</v>
      </c>
      <c r="D5618" t="s">
        <v>16</v>
      </c>
      <c r="E5618" t="s">
        <v>13</v>
      </c>
      <c r="F5618" t="s">
        <v>20</v>
      </c>
      <c r="G5618" t="s">
        <v>21</v>
      </c>
      <c r="H5618" s="11">
        <v>1662.3999999999999</v>
      </c>
      <c r="I5618" s="11">
        <v>20.281280000000002</v>
      </c>
      <c r="J5618" s="13">
        <f>data[[#This Row],[Clicks]]/data[[#This Row],[Impressions]]</f>
        <v>1.2200000000000003E-2</v>
      </c>
      <c r="K5618" s="1">
        <v>1.05</v>
      </c>
      <c r="L5618" s="2">
        <v>21.295344000000004</v>
      </c>
      <c r="M5618">
        <v>2</v>
      </c>
      <c r="N5618" s="1">
        <f>IF(data[[#This Row],[Conversions]]=0,0,data[[#This Row],[Spend, Dollars]]/data[[#This Row],[Conversions]])</f>
        <v>10.647672000000002</v>
      </c>
      <c r="O5618" s="13">
        <f>data[[#This Row],[Conversions]]/data[[#This Row],[Clicks]]</f>
        <v>9.8613105287240238E-2</v>
      </c>
      <c r="P5618" s="11">
        <v>406.56</v>
      </c>
      <c r="Q5618" s="11">
        <f>IF(data[[#This Row],[Spend, Dollars]]=0,0,data[[#This Row],[Total conversion value, Dollars]]/data[[#This Row],[Spend, Dollars]])</f>
        <v>19.091497183609711</v>
      </c>
      <c r="R5618" s="2">
        <v>68.399999999999991</v>
      </c>
      <c r="S5618" s="2">
        <v>48</v>
      </c>
      <c r="T5618" s="2">
        <v>2</v>
      </c>
      <c r="U5618" s="2">
        <f t="shared" si="87"/>
        <v>118.39999999999999</v>
      </c>
    </row>
    <row r="5619" spans="1:21" x14ac:dyDescent="0.2">
      <c r="A5619" t="s">
        <v>23</v>
      </c>
      <c r="B5619" s="3">
        <v>45103</v>
      </c>
      <c r="C5619" s="10" t="str">
        <f>TEXT(data[[#This Row],[Date]],"mmmm")</f>
        <v>June</v>
      </c>
      <c r="D5619" t="s">
        <v>16</v>
      </c>
      <c r="E5619" t="s">
        <v>13</v>
      </c>
      <c r="F5619" t="s">
        <v>20</v>
      </c>
      <c r="G5619" t="s">
        <v>21</v>
      </c>
      <c r="H5619" s="11">
        <v>1611.8999999999999</v>
      </c>
      <c r="I5619" s="11">
        <v>15.47424</v>
      </c>
      <c r="J5619" s="13">
        <f>data[[#This Row],[Clicks]]/data[[#This Row],[Impressions]]</f>
        <v>9.6000000000000009E-3</v>
      </c>
      <c r="K5619" s="1">
        <v>0.4</v>
      </c>
      <c r="L5619" s="2">
        <v>6.1896960000000005</v>
      </c>
      <c r="M5619">
        <v>4</v>
      </c>
      <c r="N5619" s="1">
        <f>IF(data[[#This Row],[Conversions]]=0,0,data[[#This Row],[Spend, Dollars]]/data[[#This Row],[Conversions]])</f>
        <v>1.5474240000000001</v>
      </c>
      <c r="O5619" s="13">
        <f>data[[#This Row],[Conversions]]/data[[#This Row],[Clicks]]</f>
        <v>0.25849411667390448</v>
      </c>
      <c r="P5619" s="11">
        <v>255.35999999999999</v>
      </c>
      <c r="Q5619" s="11">
        <f>IF(data[[#This Row],[Spend, Dollars]]=0,0,data[[#This Row],[Total conversion value, Dollars]]/data[[#This Row],[Spend, Dollars]])</f>
        <v>41.255661021155156</v>
      </c>
      <c r="R5619" s="2">
        <v>94.8</v>
      </c>
      <c r="S5619" s="2">
        <v>57</v>
      </c>
      <c r="T5619" s="2">
        <v>5</v>
      </c>
      <c r="U5619" s="2">
        <f t="shared" si="87"/>
        <v>156.80000000000001</v>
      </c>
    </row>
    <row r="5620" spans="1:21" x14ac:dyDescent="0.2">
      <c r="A5620" t="s">
        <v>23</v>
      </c>
      <c r="B5620" s="3">
        <v>45104</v>
      </c>
      <c r="C5620" s="10" t="str">
        <f>TEXT(data[[#This Row],[Date]],"mmmm")</f>
        <v>June</v>
      </c>
      <c r="D5620" t="s">
        <v>16</v>
      </c>
      <c r="E5620" t="s">
        <v>13</v>
      </c>
      <c r="F5620" t="s">
        <v>20</v>
      </c>
      <c r="G5620" t="s">
        <v>21</v>
      </c>
      <c r="H5620" s="11">
        <v>1646.6</v>
      </c>
      <c r="I5620" s="11">
        <v>20.25318</v>
      </c>
      <c r="J5620" s="13">
        <f>data[[#This Row],[Clicks]]/data[[#This Row],[Impressions]]</f>
        <v>1.23E-2</v>
      </c>
      <c r="K5620" s="1">
        <v>0.14000000000000001</v>
      </c>
      <c r="L5620" s="2">
        <v>2.8354452000000001</v>
      </c>
      <c r="M5620">
        <v>4</v>
      </c>
      <c r="N5620" s="1">
        <f>IF(data[[#This Row],[Conversions]]=0,0,data[[#This Row],[Spend, Dollars]]/data[[#This Row],[Conversions]])</f>
        <v>0.70886130000000003</v>
      </c>
      <c r="O5620" s="13">
        <f>data[[#This Row],[Conversions]]/data[[#This Row],[Clicks]]</f>
        <v>0.19749984940636484</v>
      </c>
      <c r="P5620" s="11">
        <v>165.2</v>
      </c>
      <c r="Q5620" s="11">
        <f>IF(data[[#This Row],[Spend, Dollars]]=0,0,data[[#This Row],[Total conversion value, Dollars]]/data[[#This Row],[Spend, Dollars]])</f>
        <v>58.26245557487762</v>
      </c>
      <c r="R5620" s="2">
        <v>64.8</v>
      </c>
      <c r="S5620" s="2">
        <v>37.5</v>
      </c>
      <c r="T5620" s="2">
        <v>5</v>
      </c>
      <c r="U5620" s="2">
        <f t="shared" si="87"/>
        <v>107.3</v>
      </c>
    </row>
    <row r="5621" spans="1:21" x14ac:dyDescent="0.2">
      <c r="A5621" t="s">
        <v>23</v>
      </c>
      <c r="B5621" s="3">
        <v>45105</v>
      </c>
      <c r="C5621" s="10" t="str">
        <f>TEXT(data[[#This Row],[Date]],"mmmm")</f>
        <v>June</v>
      </c>
      <c r="D5621" t="s">
        <v>16</v>
      </c>
      <c r="E5621" t="s">
        <v>13</v>
      </c>
      <c r="F5621" t="s">
        <v>20</v>
      </c>
      <c r="G5621" t="s">
        <v>21</v>
      </c>
      <c r="H5621" s="11">
        <v>2454.1999999999998</v>
      </c>
      <c r="I5621" s="11">
        <v>23.314900000000002</v>
      </c>
      <c r="J5621" s="13">
        <f>data[[#This Row],[Clicks]]/data[[#This Row],[Impressions]]</f>
        <v>9.5000000000000015E-3</v>
      </c>
      <c r="K5621" s="1">
        <v>0.26</v>
      </c>
      <c r="L5621" s="2">
        <v>6.0618740000000004</v>
      </c>
      <c r="M5621">
        <v>5</v>
      </c>
      <c r="N5621" s="1">
        <f>IF(data[[#This Row],[Conversions]]=0,0,data[[#This Row],[Spend, Dollars]]/data[[#This Row],[Conversions]])</f>
        <v>1.2123748000000001</v>
      </c>
      <c r="O5621" s="13">
        <f>data[[#This Row],[Conversions]]/data[[#This Row],[Clicks]]</f>
        <v>0.21445513384144901</v>
      </c>
      <c r="P5621" s="11">
        <v>95.76</v>
      </c>
      <c r="Q5621" s="11">
        <f>IF(data[[#This Row],[Spend, Dollars]]=0,0,data[[#This Row],[Total conversion value, Dollars]]/data[[#This Row],[Spend, Dollars]])</f>
        <v>15.797095089736276</v>
      </c>
      <c r="R5621" s="2">
        <v>58.8</v>
      </c>
      <c r="S5621" s="2">
        <v>40.5</v>
      </c>
      <c r="T5621" s="2">
        <v>1</v>
      </c>
      <c r="U5621" s="2">
        <f t="shared" si="87"/>
        <v>100.3</v>
      </c>
    </row>
    <row r="5622" spans="1:21" x14ac:dyDescent="0.2">
      <c r="A5622" t="s">
        <v>23</v>
      </c>
      <c r="B5622" s="3">
        <v>45106</v>
      </c>
      <c r="C5622" s="10" t="str">
        <f>TEXT(data[[#This Row],[Date]],"mmmm")</f>
        <v>June</v>
      </c>
      <c r="D5622" t="s">
        <v>16</v>
      </c>
      <c r="E5622" t="s">
        <v>13</v>
      </c>
      <c r="F5622" t="s">
        <v>20</v>
      </c>
      <c r="G5622" t="s">
        <v>21</v>
      </c>
      <c r="H5622" s="11">
        <v>2091.1999999999998</v>
      </c>
      <c r="I5622" s="11">
        <v>19.657280000000004</v>
      </c>
      <c r="J5622" s="13">
        <f>data[[#This Row],[Clicks]]/data[[#This Row],[Impressions]]</f>
        <v>9.4000000000000021E-3</v>
      </c>
      <c r="K5622" s="1">
        <v>0.69000000000000006</v>
      </c>
      <c r="L5622" s="2">
        <v>13.563523200000004</v>
      </c>
      <c r="M5622">
        <v>5</v>
      </c>
      <c r="N5622" s="1">
        <f>IF(data[[#This Row],[Conversions]]=0,0,data[[#This Row],[Spend, Dollars]]/data[[#This Row],[Conversions]])</f>
        <v>2.712704640000001</v>
      </c>
      <c r="O5622" s="13">
        <f>data[[#This Row],[Conversions]]/data[[#This Row],[Clicks]]</f>
        <v>0.25435869052076376</v>
      </c>
      <c r="P5622" s="11">
        <v>253.12</v>
      </c>
      <c r="Q5622" s="11">
        <f>IF(data[[#This Row],[Spend, Dollars]]=0,0,data[[#This Row],[Total conversion value, Dollars]]/data[[#This Row],[Spend, Dollars]])</f>
        <v>18.661817896990062</v>
      </c>
      <c r="R5622" s="2">
        <v>90</v>
      </c>
      <c r="S5622" s="2">
        <v>40.5</v>
      </c>
      <c r="T5622" s="2">
        <v>4</v>
      </c>
      <c r="U5622" s="2">
        <f t="shared" si="87"/>
        <v>134.5</v>
      </c>
    </row>
    <row r="5623" spans="1:21" x14ac:dyDescent="0.2">
      <c r="A5623" t="s">
        <v>23</v>
      </c>
      <c r="B5623" s="3">
        <v>45107</v>
      </c>
      <c r="C5623" s="10" t="str">
        <f>TEXT(data[[#This Row],[Date]],"mmmm")</f>
        <v>June</v>
      </c>
      <c r="D5623" t="s">
        <v>16</v>
      </c>
      <c r="E5623" t="s">
        <v>13</v>
      </c>
      <c r="F5623" t="s">
        <v>20</v>
      </c>
      <c r="G5623" t="s">
        <v>21</v>
      </c>
      <c r="H5623" s="11">
        <v>2001.8999999999999</v>
      </c>
      <c r="I5623" s="11">
        <v>21.019950000000005</v>
      </c>
      <c r="J5623" s="13">
        <f>data[[#This Row],[Clicks]]/data[[#This Row],[Impressions]]</f>
        <v>1.0500000000000002E-2</v>
      </c>
      <c r="K5623" s="1">
        <v>0.55999999999999994</v>
      </c>
      <c r="L5623" s="2">
        <v>11.771172000000002</v>
      </c>
      <c r="M5623">
        <v>2</v>
      </c>
      <c r="N5623" s="1">
        <f>IF(data[[#This Row],[Conversions]]=0,0,data[[#This Row],[Spend, Dollars]]/data[[#This Row],[Conversions]])</f>
        <v>5.8855860000000009</v>
      </c>
      <c r="O5623" s="13">
        <f>data[[#This Row],[Conversions]]/data[[#This Row],[Clicks]]</f>
        <v>9.5147704918422712E-2</v>
      </c>
      <c r="P5623" s="11">
        <v>330.4</v>
      </c>
      <c r="Q5623" s="11">
        <f>IF(data[[#This Row],[Spend, Dollars]]=0,0,data[[#This Row],[Total conversion value, Dollars]]/data[[#This Row],[Spend, Dollars]])</f>
        <v>28.068572950934701</v>
      </c>
      <c r="R5623" s="2">
        <v>44.4</v>
      </c>
      <c r="S5623" s="2">
        <v>49.5</v>
      </c>
      <c r="T5623" s="2">
        <v>11</v>
      </c>
      <c r="U5623" s="2">
        <f t="shared" si="87"/>
        <v>104.9</v>
      </c>
    </row>
    <row r="5624" spans="1:21" x14ac:dyDescent="0.2">
      <c r="A5624" t="s">
        <v>23</v>
      </c>
      <c r="B5624" s="3">
        <v>45108</v>
      </c>
      <c r="C5624" s="10" t="str">
        <f>TEXT(data[[#This Row],[Date]],"mmmm")</f>
        <v>July</v>
      </c>
      <c r="D5624" t="s">
        <v>16</v>
      </c>
      <c r="E5624" t="s">
        <v>13</v>
      </c>
      <c r="F5624" t="s">
        <v>20</v>
      </c>
      <c r="G5624" t="s">
        <v>21</v>
      </c>
      <c r="H5624" s="11">
        <v>2370.1999999999998</v>
      </c>
      <c r="I5624" s="11">
        <v>23.464980000000004</v>
      </c>
      <c r="J5624" s="13">
        <f>data[[#This Row],[Clicks]]/data[[#This Row],[Impressions]]</f>
        <v>9.9000000000000025E-3</v>
      </c>
      <c r="K5624" s="1">
        <v>0.57000000000000006</v>
      </c>
      <c r="L5624" s="2">
        <v>13.375038600000003</v>
      </c>
      <c r="M5624">
        <v>5</v>
      </c>
      <c r="N5624" s="1">
        <f>IF(data[[#This Row],[Conversions]]=0,0,data[[#This Row],[Spend, Dollars]]/data[[#This Row],[Conversions]])</f>
        <v>2.6750077200000009</v>
      </c>
      <c r="O5624" s="13">
        <f>data[[#This Row],[Conversions]]/data[[#This Row],[Clicks]]</f>
        <v>0.21308349719454264</v>
      </c>
      <c r="P5624" s="11">
        <v>212.79999999999998</v>
      </c>
      <c r="Q5624" s="11">
        <f>IF(data[[#This Row],[Spend, Dollars]]=0,0,data[[#This Row],[Total conversion value, Dollars]]/data[[#This Row],[Spend, Dollars]])</f>
        <v>15.910234457192514</v>
      </c>
      <c r="R5624" s="2">
        <v>56.4</v>
      </c>
      <c r="S5624" s="2">
        <v>30</v>
      </c>
      <c r="T5624" s="2">
        <v>6</v>
      </c>
      <c r="U5624" s="2">
        <f t="shared" si="87"/>
        <v>92.4</v>
      </c>
    </row>
    <row r="5625" spans="1:21" x14ac:dyDescent="0.2">
      <c r="A5625" t="s">
        <v>23</v>
      </c>
      <c r="B5625" s="3">
        <v>45109</v>
      </c>
      <c r="C5625" s="10" t="str">
        <f>TEXT(data[[#This Row],[Date]],"mmmm")</f>
        <v>July</v>
      </c>
      <c r="D5625" t="s">
        <v>16</v>
      </c>
      <c r="E5625" t="s">
        <v>13</v>
      </c>
      <c r="F5625" t="s">
        <v>20</v>
      </c>
      <c r="G5625" t="s">
        <v>21</v>
      </c>
      <c r="H5625" s="11">
        <v>1790.3</v>
      </c>
      <c r="I5625" s="11">
        <v>22.199719999999999</v>
      </c>
      <c r="J5625" s="13">
        <f>data[[#This Row],[Clicks]]/data[[#This Row],[Impressions]]</f>
        <v>1.24E-2</v>
      </c>
      <c r="K5625" s="1">
        <v>0.52999999999999992</v>
      </c>
      <c r="L5625" s="2">
        <v>11.765851599999998</v>
      </c>
      <c r="M5625">
        <v>4</v>
      </c>
      <c r="N5625" s="1">
        <f>IF(data[[#This Row],[Conversions]]=0,0,data[[#This Row],[Spend, Dollars]]/data[[#This Row],[Conversions]])</f>
        <v>2.9414628999999994</v>
      </c>
      <c r="O5625" s="13">
        <f>data[[#This Row],[Conversions]]/data[[#This Row],[Clicks]]</f>
        <v>0.18018245275165634</v>
      </c>
      <c r="P5625" s="11">
        <v>240.79999999999998</v>
      </c>
      <c r="Q5625" s="11">
        <f>IF(data[[#This Row],[Spend, Dollars]]=0,0,data[[#This Row],[Total conversion value, Dollars]]/data[[#This Row],[Spend, Dollars]])</f>
        <v>20.466006897452289</v>
      </c>
      <c r="R5625" s="2">
        <v>45.6</v>
      </c>
      <c r="S5625" s="2">
        <v>27</v>
      </c>
      <c r="T5625" s="2">
        <v>3</v>
      </c>
      <c r="U5625" s="2">
        <f t="shared" si="87"/>
        <v>75.599999999999994</v>
      </c>
    </row>
    <row r="5626" spans="1:21" x14ac:dyDescent="0.2">
      <c r="A5626" t="s">
        <v>23</v>
      </c>
      <c r="B5626" s="3">
        <v>45110</v>
      </c>
      <c r="C5626" s="10" t="str">
        <f>TEXT(data[[#This Row],[Date]],"mmmm")</f>
        <v>July</v>
      </c>
      <c r="D5626" t="s">
        <v>16</v>
      </c>
      <c r="E5626" t="s">
        <v>13</v>
      </c>
      <c r="F5626" t="s">
        <v>20</v>
      </c>
      <c r="G5626" t="s">
        <v>21</v>
      </c>
      <c r="H5626" s="11">
        <v>2183</v>
      </c>
      <c r="I5626" s="11">
        <v>26.850899999999999</v>
      </c>
      <c r="J5626" s="13">
        <f>data[[#This Row],[Clicks]]/data[[#This Row],[Impressions]]</f>
        <v>1.23E-2</v>
      </c>
      <c r="K5626" s="1">
        <v>0.54</v>
      </c>
      <c r="L5626" s="2">
        <v>14.499486000000001</v>
      </c>
      <c r="M5626">
        <v>7</v>
      </c>
      <c r="N5626" s="1">
        <f>IF(data[[#This Row],[Conversions]]=0,0,data[[#This Row],[Spend, Dollars]]/data[[#This Row],[Conversions]])</f>
        <v>2.0713551428571431</v>
      </c>
      <c r="O5626" s="13">
        <f>data[[#This Row],[Conversions]]/data[[#This Row],[Clicks]]</f>
        <v>0.26069889649881384</v>
      </c>
      <c r="P5626" s="11">
        <v>293.44</v>
      </c>
      <c r="Q5626" s="11">
        <f>IF(data[[#This Row],[Spend, Dollars]]=0,0,data[[#This Row],[Total conversion value, Dollars]]/data[[#This Row],[Spend, Dollars]])</f>
        <v>20.237958780056065</v>
      </c>
      <c r="R5626" s="2">
        <v>62.4</v>
      </c>
      <c r="S5626" s="2">
        <v>15</v>
      </c>
      <c r="T5626" s="2">
        <v>7</v>
      </c>
      <c r="U5626" s="2">
        <f t="shared" si="87"/>
        <v>84.4</v>
      </c>
    </row>
    <row r="5627" spans="1:21" x14ac:dyDescent="0.2">
      <c r="A5627" t="s">
        <v>23</v>
      </c>
      <c r="B5627" s="3">
        <v>45111</v>
      </c>
      <c r="C5627" s="10" t="str">
        <f>TEXT(data[[#This Row],[Date]],"mmmm")</f>
        <v>July</v>
      </c>
      <c r="D5627" t="s">
        <v>16</v>
      </c>
      <c r="E5627" t="s">
        <v>13</v>
      </c>
      <c r="F5627" t="s">
        <v>20</v>
      </c>
      <c r="G5627" t="s">
        <v>21</v>
      </c>
      <c r="H5627" s="11">
        <v>1734.8</v>
      </c>
      <c r="I5627" s="11">
        <v>15.613200000000001</v>
      </c>
      <c r="J5627" s="13">
        <f>data[[#This Row],[Clicks]]/data[[#This Row],[Impressions]]</f>
        <v>9.0000000000000011E-3</v>
      </c>
      <c r="K5627" s="1">
        <v>1.29</v>
      </c>
      <c r="L5627" s="2">
        <v>20.141028000000002</v>
      </c>
      <c r="M5627">
        <v>7</v>
      </c>
      <c r="N5627" s="1">
        <f>IF(data[[#This Row],[Conversions]]=0,0,data[[#This Row],[Spend, Dollars]]/data[[#This Row],[Conversions]])</f>
        <v>2.8772897142857148</v>
      </c>
      <c r="O5627" s="13">
        <f>data[[#This Row],[Conversions]]/data[[#This Row],[Clicks]]</f>
        <v>0.44833858529961823</v>
      </c>
      <c r="P5627" s="11">
        <v>268.24</v>
      </c>
      <c r="Q5627" s="11">
        <f>IF(data[[#This Row],[Spend, Dollars]]=0,0,data[[#This Row],[Total conversion value, Dollars]]/data[[#This Row],[Spend, Dollars]])</f>
        <v>13.318088828435171</v>
      </c>
      <c r="R5627" s="2">
        <v>105.6</v>
      </c>
      <c r="S5627" s="2">
        <v>25.5</v>
      </c>
      <c r="T5627" s="2">
        <v>3</v>
      </c>
      <c r="U5627" s="2">
        <f t="shared" si="87"/>
        <v>134.1</v>
      </c>
    </row>
    <row r="5628" spans="1:21" x14ac:dyDescent="0.2">
      <c r="A5628" t="s">
        <v>23</v>
      </c>
      <c r="B5628" s="3">
        <v>45112</v>
      </c>
      <c r="C5628" s="10" t="str">
        <f>TEXT(data[[#This Row],[Date]],"mmmm")</f>
        <v>July</v>
      </c>
      <c r="D5628" t="s">
        <v>16</v>
      </c>
      <c r="E5628" t="s">
        <v>13</v>
      </c>
      <c r="F5628" t="s">
        <v>20</v>
      </c>
      <c r="G5628" t="s">
        <v>21</v>
      </c>
      <c r="H5628" s="11">
        <v>1517.1</v>
      </c>
      <c r="I5628" s="11">
        <v>17.446650000000005</v>
      </c>
      <c r="J5628" s="13">
        <f>data[[#This Row],[Clicks]]/data[[#This Row],[Impressions]]</f>
        <v>1.1500000000000005E-2</v>
      </c>
      <c r="K5628" s="1">
        <v>0.38999999999999996</v>
      </c>
      <c r="L5628" s="2">
        <v>6.8041935000000011</v>
      </c>
      <c r="M5628">
        <v>5</v>
      </c>
      <c r="N5628" s="1">
        <f>IF(data[[#This Row],[Conversions]]=0,0,data[[#This Row],[Spend, Dollars]]/data[[#This Row],[Conversions]])</f>
        <v>1.3608387000000002</v>
      </c>
      <c r="O5628" s="13">
        <f>data[[#This Row],[Conversions]]/data[[#This Row],[Clicks]]</f>
        <v>0.2865879696102116</v>
      </c>
      <c r="P5628" s="11">
        <v>284.48</v>
      </c>
      <c r="Q5628" s="11">
        <f>IF(data[[#This Row],[Spend, Dollars]]=0,0,data[[#This Row],[Total conversion value, Dollars]]/data[[#This Row],[Spend, Dollars]])</f>
        <v>41.809510561391292</v>
      </c>
      <c r="R5628" s="2">
        <v>104.39999999999999</v>
      </c>
      <c r="S5628" s="2">
        <v>54</v>
      </c>
      <c r="T5628" s="2">
        <v>7</v>
      </c>
      <c r="U5628" s="2">
        <f t="shared" si="87"/>
        <v>165.39999999999998</v>
      </c>
    </row>
    <row r="5629" spans="1:21" x14ac:dyDescent="0.2">
      <c r="A5629" t="s">
        <v>23</v>
      </c>
      <c r="B5629" s="3">
        <v>45113</v>
      </c>
      <c r="C5629" s="10" t="str">
        <f>TEXT(data[[#This Row],[Date]],"mmmm")</f>
        <v>July</v>
      </c>
      <c r="D5629" t="s">
        <v>16</v>
      </c>
      <c r="E5629" t="s">
        <v>13</v>
      </c>
      <c r="F5629" t="s">
        <v>20</v>
      </c>
      <c r="G5629" t="s">
        <v>21</v>
      </c>
      <c r="H5629" s="11">
        <v>1437.6</v>
      </c>
      <c r="I5629" s="11">
        <v>16.101119999999998</v>
      </c>
      <c r="J5629" s="13">
        <f>data[[#This Row],[Clicks]]/data[[#This Row],[Impressions]]</f>
        <v>1.12E-2</v>
      </c>
      <c r="K5629" s="1">
        <v>0.52999999999999992</v>
      </c>
      <c r="L5629" s="2">
        <v>8.5335935999999979</v>
      </c>
      <c r="M5629">
        <v>4</v>
      </c>
      <c r="N5629" s="1">
        <f>IF(data[[#This Row],[Conversions]]=0,0,data[[#This Row],[Spend, Dollars]]/data[[#This Row],[Conversions]])</f>
        <v>2.1333983999999995</v>
      </c>
      <c r="O5629" s="13">
        <f>data[[#This Row],[Conversions]]/data[[#This Row],[Clicks]]</f>
        <v>0.24842992288735197</v>
      </c>
      <c r="P5629" s="11">
        <v>366.79999999999995</v>
      </c>
      <c r="Q5629" s="11">
        <f>IF(data[[#This Row],[Spend, Dollars]]=0,0,data[[#This Row],[Total conversion value, Dollars]]/data[[#This Row],[Spend, Dollars]])</f>
        <v>42.983064016547502</v>
      </c>
      <c r="R5629" s="2">
        <v>88.8</v>
      </c>
      <c r="S5629" s="2">
        <v>21</v>
      </c>
      <c r="T5629" s="2">
        <v>0</v>
      </c>
      <c r="U5629" s="2">
        <f t="shared" si="87"/>
        <v>109.8</v>
      </c>
    </row>
    <row r="5630" spans="1:21" x14ac:dyDescent="0.2">
      <c r="A5630" t="s">
        <v>23</v>
      </c>
      <c r="B5630" s="3">
        <v>45114</v>
      </c>
      <c r="C5630" s="10" t="str">
        <f>TEXT(data[[#This Row],[Date]],"mmmm")</f>
        <v>July</v>
      </c>
      <c r="D5630" t="s">
        <v>16</v>
      </c>
      <c r="E5630" t="s">
        <v>13</v>
      </c>
      <c r="F5630" t="s">
        <v>20</v>
      </c>
      <c r="G5630" t="s">
        <v>21</v>
      </c>
      <c r="H5630" s="11">
        <v>1481.5</v>
      </c>
      <c r="I5630" s="11">
        <v>14.963149999999999</v>
      </c>
      <c r="J5630" s="13">
        <f>data[[#This Row],[Clicks]]/data[[#This Row],[Impressions]]</f>
        <v>1.01E-2</v>
      </c>
      <c r="K5630" s="1">
        <v>0.91000000000000014</v>
      </c>
      <c r="L5630" s="2">
        <v>13.616466500000001</v>
      </c>
      <c r="M5630">
        <v>3</v>
      </c>
      <c r="N5630" s="1">
        <f>IF(data[[#This Row],[Conversions]]=0,0,data[[#This Row],[Spend, Dollars]]/data[[#This Row],[Conversions]])</f>
        <v>4.5388221666666668</v>
      </c>
      <c r="O5630" s="13">
        <f>data[[#This Row],[Conversions]]/data[[#This Row],[Clicks]]</f>
        <v>0.20049254334815866</v>
      </c>
      <c r="P5630" s="11">
        <v>85.12</v>
      </c>
      <c r="Q5630" s="11">
        <f>IF(data[[#This Row],[Spend, Dollars]]=0,0,data[[#This Row],[Total conversion value, Dollars]]/data[[#This Row],[Spend, Dollars]])</f>
        <v>6.2512546849066899</v>
      </c>
      <c r="R5630" s="2">
        <v>76.8</v>
      </c>
      <c r="S5630" s="2">
        <v>21</v>
      </c>
      <c r="T5630" s="2">
        <v>3</v>
      </c>
      <c r="U5630" s="2">
        <f t="shared" si="87"/>
        <v>100.8</v>
      </c>
    </row>
    <row r="5631" spans="1:21" x14ac:dyDescent="0.2">
      <c r="A5631" t="s">
        <v>23</v>
      </c>
      <c r="B5631" s="3">
        <v>45115</v>
      </c>
      <c r="C5631" s="10" t="str">
        <f>TEXT(data[[#This Row],[Date]],"mmmm")</f>
        <v>July</v>
      </c>
      <c r="D5631" t="s">
        <v>16</v>
      </c>
      <c r="E5631" t="s">
        <v>13</v>
      </c>
      <c r="F5631" t="s">
        <v>20</v>
      </c>
      <c r="G5631" t="s">
        <v>21</v>
      </c>
      <c r="H5631" s="11">
        <v>2141.1999999999998</v>
      </c>
      <c r="I5631" s="11">
        <v>21.626119999999997</v>
      </c>
      <c r="J5631" s="13">
        <f>data[[#This Row],[Clicks]]/data[[#This Row],[Impressions]]</f>
        <v>1.01E-2</v>
      </c>
      <c r="K5631" s="1">
        <v>1.07</v>
      </c>
      <c r="L5631" s="2">
        <v>23.139948399999998</v>
      </c>
      <c r="M5631">
        <v>5</v>
      </c>
      <c r="N5631" s="1">
        <f>IF(data[[#This Row],[Conversions]]=0,0,data[[#This Row],[Spend, Dollars]]/data[[#This Row],[Conversions]])</f>
        <v>4.6279896799999998</v>
      </c>
      <c r="O5631" s="13">
        <f>data[[#This Row],[Conversions]]/data[[#This Row],[Clicks]]</f>
        <v>0.23120189844502856</v>
      </c>
      <c r="P5631" s="11">
        <v>313.04000000000002</v>
      </c>
      <c r="Q5631" s="11">
        <f>IF(data[[#This Row],[Spend, Dollars]]=0,0,data[[#This Row],[Total conversion value, Dollars]]/data[[#This Row],[Spend, Dollars]])</f>
        <v>13.528120054062008</v>
      </c>
      <c r="R5631" s="2">
        <v>62.4</v>
      </c>
      <c r="S5631" s="2">
        <v>24</v>
      </c>
      <c r="T5631" s="2">
        <v>6</v>
      </c>
      <c r="U5631" s="2">
        <f t="shared" si="87"/>
        <v>92.4</v>
      </c>
    </row>
    <row r="5632" spans="1:21" x14ac:dyDescent="0.2">
      <c r="A5632" t="s">
        <v>23</v>
      </c>
      <c r="B5632" s="3">
        <v>45116</v>
      </c>
      <c r="C5632" s="10" t="str">
        <f>TEXT(data[[#This Row],[Date]],"mmmm")</f>
        <v>July</v>
      </c>
      <c r="D5632" t="s">
        <v>16</v>
      </c>
      <c r="E5632" t="s">
        <v>13</v>
      </c>
      <c r="F5632" t="s">
        <v>20</v>
      </c>
      <c r="G5632" t="s">
        <v>21</v>
      </c>
      <c r="H5632" s="11">
        <v>1582.1</v>
      </c>
      <c r="I5632" s="11">
        <v>14.238900000000001</v>
      </c>
      <c r="J5632" s="13">
        <f>data[[#This Row],[Clicks]]/data[[#This Row],[Impressions]]</f>
        <v>9.0000000000000011E-3</v>
      </c>
      <c r="K5632" s="1">
        <v>1.31</v>
      </c>
      <c r="L5632" s="2">
        <v>18.652959000000003</v>
      </c>
      <c r="M5632">
        <v>5</v>
      </c>
      <c r="N5632" s="1">
        <f>IF(data[[#This Row],[Conversions]]=0,0,data[[#This Row],[Spend, Dollars]]/data[[#This Row],[Conversions]])</f>
        <v>3.7305918000000005</v>
      </c>
      <c r="O5632" s="13">
        <f>data[[#This Row],[Conversions]]/data[[#This Row],[Clicks]]</f>
        <v>0.35115072091242999</v>
      </c>
      <c r="P5632" s="11">
        <v>114.8</v>
      </c>
      <c r="Q5632" s="11">
        <f>IF(data[[#This Row],[Spend, Dollars]]=0,0,data[[#This Row],[Total conversion value, Dollars]]/data[[#This Row],[Spend, Dollars]])</f>
        <v>6.154519505457551</v>
      </c>
      <c r="R5632" s="2">
        <v>79.2</v>
      </c>
      <c r="S5632" s="2">
        <v>22.5</v>
      </c>
      <c r="T5632" s="2">
        <v>8</v>
      </c>
      <c r="U5632" s="2">
        <f t="shared" si="87"/>
        <v>109.7</v>
      </c>
    </row>
    <row r="5633" spans="1:21" x14ac:dyDescent="0.2">
      <c r="A5633" t="s">
        <v>23</v>
      </c>
      <c r="B5633" s="3">
        <v>45117</v>
      </c>
      <c r="C5633" s="10" t="str">
        <f>TEXT(data[[#This Row],[Date]],"mmmm")</f>
        <v>July</v>
      </c>
      <c r="D5633" t="s">
        <v>16</v>
      </c>
      <c r="E5633" t="s">
        <v>13</v>
      </c>
      <c r="F5633" t="s">
        <v>20</v>
      </c>
      <c r="G5633" t="s">
        <v>21</v>
      </c>
      <c r="H5633" s="11">
        <v>1325.8</v>
      </c>
      <c r="I5633" s="11">
        <v>11.799620000000003</v>
      </c>
      <c r="J5633" s="13">
        <f>data[[#This Row],[Clicks]]/data[[#This Row],[Impressions]]</f>
        <v>8.9000000000000017E-3</v>
      </c>
      <c r="K5633" s="1">
        <v>0.91</v>
      </c>
      <c r="L5633" s="2">
        <v>10.737654200000003</v>
      </c>
      <c r="M5633">
        <v>2</v>
      </c>
      <c r="N5633" s="1">
        <f>IF(data[[#This Row],[Conversions]]=0,0,data[[#This Row],[Spend, Dollars]]/data[[#This Row],[Conversions]])</f>
        <v>5.3688271000000016</v>
      </c>
      <c r="O5633" s="13">
        <f>data[[#This Row],[Conversions]]/data[[#This Row],[Clicks]]</f>
        <v>0.16949698380117323</v>
      </c>
      <c r="P5633" s="11">
        <v>213.92000000000002</v>
      </c>
      <c r="Q5633" s="11">
        <f>IF(data[[#This Row],[Spend, Dollars]]=0,0,data[[#This Row],[Total conversion value, Dollars]]/data[[#This Row],[Spend, Dollars]])</f>
        <v>19.922414711399437</v>
      </c>
      <c r="R5633" s="2">
        <v>90</v>
      </c>
      <c r="S5633" s="2">
        <v>25.5</v>
      </c>
      <c r="T5633" s="2">
        <v>10</v>
      </c>
      <c r="U5633" s="2">
        <f t="shared" si="87"/>
        <v>125.5</v>
      </c>
    </row>
    <row r="5634" spans="1:21" x14ac:dyDescent="0.2">
      <c r="A5634" t="s">
        <v>23</v>
      </c>
      <c r="B5634" s="3">
        <v>45118</v>
      </c>
      <c r="C5634" s="10" t="str">
        <f>TEXT(data[[#This Row],[Date]],"mmmm")</f>
        <v>July</v>
      </c>
      <c r="D5634" t="s">
        <v>16</v>
      </c>
      <c r="E5634" t="s">
        <v>13</v>
      </c>
      <c r="F5634" t="s">
        <v>20</v>
      </c>
      <c r="G5634" t="s">
        <v>21</v>
      </c>
      <c r="H5634" s="11">
        <v>1525.1</v>
      </c>
      <c r="I5634" s="11">
        <v>15.70853</v>
      </c>
      <c r="J5634" s="13">
        <f>data[[#This Row],[Clicks]]/data[[#This Row],[Impressions]]</f>
        <v>1.03E-2</v>
      </c>
      <c r="K5634" s="1">
        <v>0.69</v>
      </c>
      <c r="L5634" s="2">
        <v>10.838885699999999</v>
      </c>
      <c r="M5634">
        <v>5</v>
      </c>
      <c r="N5634" s="1">
        <f>IF(data[[#This Row],[Conversions]]=0,0,data[[#This Row],[Spend, Dollars]]/data[[#This Row],[Conversions]])</f>
        <v>2.1677771399999997</v>
      </c>
      <c r="O5634" s="13">
        <f>data[[#This Row],[Conversions]]/data[[#This Row],[Clicks]]</f>
        <v>0.31829840220568062</v>
      </c>
      <c r="P5634" s="11">
        <v>105.84</v>
      </c>
      <c r="Q5634" s="11">
        <f>IF(data[[#This Row],[Spend, Dollars]]=0,0,data[[#This Row],[Total conversion value, Dollars]]/data[[#This Row],[Spend, Dollars]])</f>
        <v>9.7648414172316631</v>
      </c>
      <c r="R5634" s="2">
        <v>92.399999999999991</v>
      </c>
      <c r="S5634" s="2">
        <v>39</v>
      </c>
      <c r="T5634" s="2">
        <v>4</v>
      </c>
      <c r="U5634" s="2">
        <f t="shared" si="87"/>
        <v>135.39999999999998</v>
      </c>
    </row>
    <row r="5635" spans="1:21" x14ac:dyDescent="0.2">
      <c r="A5635" t="s">
        <v>23</v>
      </c>
      <c r="B5635" s="3">
        <v>45119</v>
      </c>
      <c r="C5635" s="10" t="str">
        <f>TEXT(data[[#This Row],[Date]],"mmmm")</f>
        <v>July</v>
      </c>
      <c r="D5635" t="s">
        <v>16</v>
      </c>
      <c r="E5635" t="s">
        <v>13</v>
      </c>
      <c r="F5635" t="s">
        <v>20</v>
      </c>
      <c r="G5635" t="s">
        <v>21</v>
      </c>
      <c r="H5635" s="11">
        <v>1403.3999999999999</v>
      </c>
      <c r="I5635" s="11">
        <v>12.490260000000001</v>
      </c>
      <c r="J5635" s="13">
        <f>data[[#This Row],[Clicks]]/data[[#This Row],[Impressions]]</f>
        <v>8.9000000000000017E-3</v>
      </c>
      <c r="K5635" s="1">
        <v>0.43</v>
      </c>
      <c r="L5635" s="2">
        <v>5.3708118000000002</v>
      </c>
      <c r="M5635">
        <v>4</v>
      </c>
      <c r="N5635" s="1">
        <f>IF(data[[#This Row],[Conversions]]=0,0,data[[#This Row],[Spend, Dollars]]/data[[#This Row],[Conversions]])</f>
        <v>1.3427029500000001</v>
      </c>
      <c r="O5635" s="13">
        <f>data[[#This Row],[Conversions]]/data[[#This Row],[Clicks]]</f>
        <v>0.3202495384403527</v>
      </c>
      <c r="P5635" s="11">
        <v>179.76</v>
      </c>
      <c r="Q5635" s="11">
        <f>IF(data[[#This Row],[Spend, Dollars]]=0,0,data[[#This Row],[Total conversion value, Dollars]]/data[[#This Row],[Spend, Dollars]])</f>
        <v>33.469800598859187</v>
      </c>
      <c r="R5635" s="2">
        <v>81.599999999999994</v>
      </c>
      <c r="S5635" s="2">
        <v>46.5</v>
      </c>
      <c r="T5635" s="2">
        <v>5</v>
      </c>
      <c r="U5635" s="2">
        <f t="shared" ref="U5635:U5698" si="88">SUM(R5635:T5635)</f>
        <v>133.1</v>
      </c>
    </row>
    <row r="5636" spans="1:21" x14ac:dyDescent="0.2">
      <c r="A5636" t="s">
        <v>23</v>
      </c>
      <c r="B5636" s="3">
        <v>45120</v>
      </c>
      <c r="C5636" s="10" t="str">
        <f>TEXT(data[[#This Row],[Date]],"mmmm")</f>
        <v>July</v>
      </c>
      <c r="D5636" t="s">
        <v>16</v>
      </c>
      <c r="E5636" t="s">
        <v>13</v>
      </c>
      <c r="F5636" t="s">
        <v>20</v>
      </c>
      <c r="G5636" t="s">
        <v>21</v>
      </c>
      <c r="H5636" s="11">
        <v>2215.1</v>
      </c>
      <c r="I5636" s="11">
        <v>25.473650000000006</v>
      </c>
      <c r="J5636" s="13">
        <f>data[[#This Row],[Clicks]]/data[[#This Row],[Impressions]]</f>
        <v>1.1500000000000003E-2</v>
      </c>
      <c r="K5636" s="1">
        <v>1.1900000000000002</v>
      </c>
      <c r="L5636" s="2">
        <v>30.313643500000012</v>
      </c>
      <c r="M5636">
        <v>6</v>
      </c>
      <c r="N5636" s="1">
        <f>IF(data[[#This Row],[Conversions]]=0,0,data[[#This Row],[Spend, Dollars]]/data[[#This Row],[Conversions]])</f>
        <v>5.0522739166666684</v>
      </c>
      <c r="O5636" s="13">
        <f>data[[#This Row],[Conversions]]/data[[#This Row],[Clicks]]</f>
        <v>0.23553750640367591</v>
      </c>
      <c r="P5636" s="11">
        <v>123.76</v>
      </c>
      <c r="Q5636" s="11">
        <f>IF(data[[#This Row],[Spend, Dollars]]=0,0,data[[#This Row],[Total conversion value, Dollars]]/data[[#This Row],[Spend, Dollars]])</f>
        <v>4.0826501109970481</v>
      </c>
      <c r="R5636" s="2">
        <v>118.8</v>
      </c>
      <c r="S5636" s="2">
        <v>34.5</v>
      </c>
      <c r="T5636" s="2">
        <v>6</v>
      </c>
      <c r="U5636" s="2">
        <f t="shared" si="88"/>
        <v>159.30000000000001</v>
      </c>
    </row>
    <row r="5637" spans="1:21" x14ac:dyDescent="0.2">
      <c r="A5637" t="s">
        <v>23</v>
      </c>
      <c r="B5637" s="3">
        <v>45121</v>
      </c>
      <c r="C5637" s="10" t="str">
        <f>TEXT(data[[#This Row],[Date]],"mmmm")</f>
        <v>July</v>
      </c>
      <c r="D5637" t="s">
        <v>16</v>
      </c>
      <c r="E5637" t="s">
        <v>13</v>
      </c>
      <c r="F5637" t="s">
        <v>20</v>
      </c>
      <c r="G5637" t="s">
        <v>21</v>
      </c>
      <c r="H5637" s="11">
        <v>2074.1999999999998</v>
      </c>
      <c r="I5637" s="11">
        <v>28.416540000000001</v>
      </c>
      <c r="J5637" s="13">
        <f>data[[#This Row],[Clicks]]/data[[#This Row],[Impressions]]</f>
        <v>1.3700000000000002E-2</v>
      </c>
      <c r="K5637" s="1">
        <v>0.38</v>
      </c>
      <c r="L5637" s="2">
        <v>10.7982852</v>
      </c>
      <c r="M5637">
        <v>7</v>
      </c>
      <c r="N5637" s="1">
        <f>IF(data[[#This Row],[Conversions]]=0,0,data[[#This Row],[Spend, Dollars]]/data[[#This Row],[Conversions]])</f>
        <v>1.5426121714285714</v>
      </c>
      <c r="O5637" s="13">
        <f>data[[#This Row],[Conversions]]/data[[#This Row],[Clicks]]</f>
        <v>0.24633540888510705</v>
      </c>
      <c r="P5637" s="11">
        <v>50.4</v>
      </c>
      <c r="Q5637" s="11">
        <f>IF(data[[#This Row],[Spend, Dollars]]=0,0,data[[#This Row],[Total conversion value, Dollars]]/data[[#This Row],[Spend, Dollars]])</f>
        <v>4.6674077472967648</v>
      </c>
      <c r="R5637" s="2">
        <v>103.2</v>
      </c>
      <c r="S5637" s="2">
        <v>37.5</v>
      </c>
      <c r="T5637" s="2">
        <v>4</v>
      </c>
      <c r="U5637" s="2">
        <f t="shared" si="88"/>
        <v>144.69999999999999</v>
      </c>
    </row>
    <row r="5638" spans="1:21" x14ac:dyDescent="0.2">
      <c r="A5638" t="s">
        <v>23</v>
      </c>
      <c r="B5638" s="3">
        <v>45122</v>
      </c>
      <c r="C5638" s="10" t="str">
        <f>TEXT(data[[#This Row],[Date]],"mmmm")</f>
        <v>July</v>
      </c>
      <c r="D5638" t="s">
        <v>16</v>
      </c>
      <c r="E5638" t="s">
        <v>13</v>
      </c>
      <c r="F5638" t="s">
        <v>20</v>
      </c>
      <c r="G5638" t="s">
        <v>21</v>
      </c>
      <c r="H5638" s="11">
        <v>1689.6999999999998</v>
      </c>
      <c r="I5638" s="11">
        <v>13.517599999999998</v>
      </c>
      <c r="J5638" s="13">
        <f>data[[#This Row],[Clicks]]/data[[#This Row],[Impressions]]</f>
        <v>8.0000000000000002E-3</v>
      </c>
      <c r="K5638" s="1">
        <v>0.48</v>
      </c>
      <c r="L5638" s="2">
        <v>6.4884479999999991</v>
      </c>
      <c r="M5638">
        <v>2</v>
      </c>
      <c r="N5638" s="1">
        <f>IF(data[[#This Row],[Conversions]]=0,0,data[[#This Row],[Spend, Dollars]]/data[[#This Row],[Conversions]])</f>
        <v>3.2442239999999996</v>
      </c>
      <c r="O5638" s="13">
        <f>data[[#This Row],[Conversions]]/data[[#This Row],[Clicks]]</f>
        <v>0.14795525832988107</v>
      </c>
      <c r="P5638" s="11">
        <v>123.19999999999999</v>
      </c>
      <c r="Q5638" s="11">
        <f>IF(data[[#This Row],[Spend, Dollars]]=0,0,data[[#This Row],[Total conversion value, Dollars]]/data[[#This Row],[Spend, Dollars]])</f>
        <v>18.987591485668069</v>
      </c>
      <c r="R5638" s="2">
        <v>57.599999999999994</v>
      </c>
      <c r="S5638" s="2">
        <v>34.5</v>
      </c>
      <c r="T5638" s="2">
        <v>5</v>
      </c>
      <c r="U5638" s="2">
        <f t="shared" si="88"/>
        <v>97.1</v>
      </c>
    </row>
    <row r="5639" spans="1:21" x14ac:dyDescent="0.2">
      <c r="A5639" t="s">
        <v>23</v>
      </c>
      <c r="B5639" s="3">
        <v>45123</v>
      </c>
      <c r="C5639" s="10" t="str">
        <f>TEXT(data[[#This Row],[Date]],"mmmm")</f>
        <v>July</v>
      </c>
      <c r="D5639" t="s">
        <v>16</v>
      </c>
      <c r="E5639" t="s">
        <v>13</v>
      </c>
      <c r="F5639" t="s">
        <v>20</v>
      </c>
      <c r="G5639" t="s">
        <v>21</v>
      </c>
      <c r="H5639" s="11">
        <v>2216.7999999999997</v>
      </c>
      <c r="I5639" s="11">
        <v>26.158239999999999</v>
      </c>
      <c r="J5639" s="13">
        <f>data[[#This Row],[Clicks]]/data[[#This Row],[Impressions]]</f>
        <v>1.1800000000000001E-2</v>
      </c>
      <c r="K5639" s="1">
        <v>1.1099999999999999</v>
      </c>
      <c r="L5639" s="2">
        <v>29.035646399999997</v>
      </c>
      <c r="M5639">
        <v>4</v>
      </c>
      <c r="N5639" s="1">
        <f>IF(data[[#This Row],[Conversions]]=0,0,data[[#This Row],[Spend, Dollars]]/data[[#This Row],[Conversions]])</f>
        <v>7.2589115999999994</v>
      </c>
      <c r="O5639" s="13">
        <f>data[[#This Row],[Conversions]]/data[[#This Row],[Clicks]]</f>
        <v>0.15291548666882787</v>
      </c>
      <c r="P5639" s="11">
        <v>324.24</v>
      </c>
      <c r="Q5639" s="11">
        <f>IF(data[[#This Row],[Spend, Dollars]]=0,0,data[[#This Row],[Total conversion value, Dollars]]/data[[#This Row],[Spend, Dollars]])</f>
        <v>11.166963377815485</v>
      </c>
      <c r="R5639" s="2">
        <v>88.8</v>
      </c>
      <c r="S5639" s="2">
        <v>28.5</v>
      </c>
      <c r="T5639" s="2">
        <v>11</v>
      </c>
      <c r="U5639" s="2">
        <f t="shared" si="88"/>
        <v>128.30000000000001</v>
      </c>
    </row>
    <row r="5640" spans="1:21" x14ac:dyDescent="0.2">
      <c r="A5640" t="s">
        <v>23</v>
      </c>
      <c r="B5640" s="3">
        <v>45124</v>
      </c>
      <c r="C5640" s="10" t="str">
        <f>TEXT(data[[#This Row],[Date]],"mmmm")</f>
        <v>July</v>
      </c>
      <c r="D5640" t="s">
        <v>16</v>
      </c>
      <c r="E5640" t="s">
        <v>13</v>
      </c>
      <c r="F5640" t="s">
        <v>20</v>
      </c>
      <c r="G5640" t="s">
        <v>21</v>
      </c>
      <c r="H5640" s="11">
        <v>1499.3</v>
      </c>
      <c r="I5640" s="11">
        <v>16.192440000000001</v>
      </c>
      <c r="J5640" s="13">
        <f>data[[#This Row],[Clicks]]/data[[#This Row],[Impressions]]</f>
        <v>1.0800000000000001E-2</v>
      </c>
      <c r="K5640" s="1">
        <v>1.2000000000000002</v>
      </c>
      <c r="L5640" s="2">
        <v>19.430928000000005</v>
      </c>
      <c r="M5640">
        <v>6</v>
      </c>
      <c r="N5640" s="1">
        <f>IF(data[[#This Row],[Conversions]]=0,0,data[[#This Row],[Spend, Dollars]]/data[[#This Row],[Conversions]])</f>
        <v>3.2384880000000007</v>
      </c>
      <c r="O5640" s="13">
        <f>data[[#This Row],[Conversions]]/data[[#This Row],[Clicks]]</f>
        <v>0.37054329057263757</v>
      </c>
      <c r="P5640" s="11">
        <v>103.6</v>
      </c>
      <c r="Q5640" s="11">
        <f>IF(data[[#This Row],[Spend, Dollars]]=0,0,data[[#This Row],[Total conversion value, Dollars]]/data[[#This Row],[Spend, Dollars]])</f>
        <v>5.3317062365729502</v>
      </c>
      <c r="R5640" s="2">
        <v>55.199999999999996</v>
      </c>
      <c r="S5640" s="2">
        <v>39</v>
      </c>
      <c r="T5640" s="2">
        <v>5</v>
      </c>
      <c r="U5640" s="2">
        <f t="shared" si="88"/>
        <v>99.199999999999989</v>
      </c>
    </row>
    <row r="5641" spans="1:21" x14ac:dyDescent="0.2">
      <c r="A5641" t="s">
        <v>23</v>
      </c>
      <c r="B5641" s="3">
        <v>45125</v>
      </c>
      <c r="C5641" s="10" t="str">
        <f>TEXT(data[[#This Row],[Date]],"mmmm")</f>
        <v>July</v>
      </c>
      <c r="D5641" t="s">
        <v>16</v>
      </c>
      <c r="E5641" t="s">
        <v>13</v>
      </c>
      <c r="F5641" t="s">
        <v>20</v>
      </c>
      <c r="G5641" t="s">
        <v>21</v>
      </c>
      <c r="H5641" s="11">
        <v>2165.3999999999996</v>
      </c>
      <c r="I5641" s="11">
        <v>22.953240000000001</v>
      </c>
      <c r="J5641" s="13">
        <f>data[[#This Row],[Clicks]]/data[[#This Row],[Impressions]]</f>
        <v>1.0600000000000002E-2</v>
      </c>
      <c r="K5641" s="1">
        <v>0.39999999999999991</v>
      </c>
      <c r="L5641" s="2">
        <v>9.1812959999999979</v>
      </c>
      <c r="M5641">
        <v>5</v>
      </c>
      <c r="N5641" s="1">
        <f>IF(data[[#This Row],[Conversions]]=0,0,data[[#This Row],[Spend, Dollars]]/data[[#This Row],[Conversions]])</f>
        <v>1.8362591999999995</v>
      </c>
      <c r="O5641" s="13">
        <f>data[[#This Row],[Conversions]]/data[[#This Row],[Clicks]]</f>
        <v>0.21783417068788544</v>
      </c>
      <c r="P5641" s="11">
        <v>154.56</v>
      </c>
      <c r="Q5641" s="11">
        <f>IF(data[[#This Row],[Spend, Dollars]]=0,0,data[[#This Row],[Total conversion value, Dollars]]/data[[#This Row],[Spend, Dollars]])</f>
        <v>16.834224710759791</v>
      </c>
      <c r="R5641" s="2">
        <v>28.799999999999997</v>
      </c>
      <c r="S5641" s="2">
        <v>39</v>
      </c>
      <c r="T5641" s="2">
        <v>2</v>
      </c>
      <c r="U5641" s="2">
        <f t="shared" si="88"/>
        <v>69.8</v>
      </c>
    </row>
    <row r="5642" spans="1:21" x14ac:dyDescent="0.2">
      <c r="A5642" t="s">
        <v>23</v>
      </c>
      <c r="B5642" s="3">
        <v>45126</v>
      </c>
      <c r="C5642" s="10" t="str">
        <f>TEXT(data[[#This Row],[Date]],"mmmm")</f>
        <v>July</v>
      </c>
      <c r="D5642" t="s">
        <v>16</v>
      </c>
      <c r="E5642" t="s">
        <v>13</v>
      </c>
      <c r="F5642" t="s">
        <v>20</v>
      </c>
      <c r="G5642" t="s">
        <v>21</v>
      </c>
      <c r="H5642" s="11">
        <v>1539.6999999999998</v>
      </c>
      <c r="I5642" s="11">
        <v>15.550969999999998</v>
      </c>
      <c r="J5642" s="13">
        <f>data[[#This Row],[Clicks]]/data[[#This Row],[Impressions]]</f>
        <v>1.01E-2</v>
      </c>
      <c r="K5642" s="1">
        <v>0.18000000000000002</v>
      </c>
      <c r="L5642" s="2">
        <v>2.7991745999999997</v>
      </c>
      <c r="M5642">
        <v>4</v>
      </c>
      <c r="N5642" s="1">
        <f>IF(data[[#This Row],[Conversions]]=0,0,data[[#This Row],[Spend, Dollars]]/data[[#This Row],[Conversions]])</f>
        <v>0.69979364999999993</v>
      </c>
      <c r="O5642" s="13">
        <f>data[[#This Row],[Conversions]]/data[[#This Row],[Clicks]]</f>
        <v>0.25721868153562127</v>
      </c>
      <c r="P5642" s="11">
        <v>38.400000000000006</v>
      </c>
      <c r="Q5642" s="11">
        <f>IF(data[[#This Row],[Spend, Dollars]]=0,0,data[[#This Row],[Total conversion value, Dollars]]/data[[#This Row],[Spend, Dollars]])</f>
        <v>13.718329681899803</v>
      </c>
      <c r="R5642" s="2">
        <v>49.199999999999996</v>
      </c>
      <c r="S5642" s="2">
        <v>27</v>
      </c>
      <c r="T5642" s="2">
        <v>4</v>
      </c>
      <c r="U5642" s="2">
        <f t="shared" si="88"/>
        <v>80.199999999999989</v>
      </c>
    </row>
    <row r="5643" spans="1:21" x14ac:dyDescent="0.2">
      <c r="A5643" t="s">
        <v>23</v>
      </c>
      <c r="B5643" s="3">
        <v>45127</v>
      </c>
      <c r="C5643" s="10" t="str">
        <f>TEXT(data[[#This Row],[Date]],"mmmm")</f>
        <v>July</v>
      </c>
      <c r="D5643" t="s">
        <v>16</v>
      </c>
      <c r="E5643" t="s">
        <v>13</v>
      </c>
      <c r="F5643" t="s">
        <v>20</v>
      </c>
      <c r="G5643" t="s">
        <v>21</v>
      </c>
      <c r="H5643" s="11">
        <v>2091.6999999999998</v>
      </c>
      <c r="I5643" s="11">
        <v>29.283799999999999</v>
      </c>
      <c r="J5643" s="13">
        <f>data[[#This Row],[Clicks]]/data[[#This Row],[Impressions]]</f>
        <v>1.4E-2</v>
      </c>
      <c r="K5643" s="1">
        <v>0.59</v>
      </c>
      <c r="L5643" s="2">
        <v>17.277441999999997</v>
      </c>
      <c r="M5643">
        <v>4</v>
      </c>
      <c r="N5643" s="1">
        <f>IF(data[[#This Row],[Conversions]]=0,0,data[[#This Row],[Spend, Dollars]]/data[[#This Row],[Conversions]])</f>
        <v>4.3193604999999993</v>
      </c>
      <c r="O5643" s="13">
        <f>data[[#This Row],[Conversions]]/data[[#This Row],[Clicks]]</f>
        <v>0.13659429445632057</v>
      </c>
      <c r="P5643" s="11">
        <v>161.28</v>
      </c>
      <c r="Q5643" s="11">
        <f>IF(data[[#This Row],[Spend, Dollars]]=0,0,data[[#This Row],[Total conversion value, Dollars]]/data[[#This Row],[Spend, Dollars]])</f>
        <v>9.3347151736929597</v>
      </c>
      <c r="R5643" s="2">
        <v>82.8</v>
      </c>
      <c r="S5643" s="2">
        <v>24</v>
      </c>
      <c r="T5643" s="2">
        <v>10</v>
      </c>
      <c r="U5643" s="2">
        <f t="shared" si="88"/>
        <v>116.8</v>
      </c>
    </row>
    <row r="5644" spans="1:21" x14ac:dyDescent="0.2">
      <c r="A5644" t="s">
        <v>23</v>
      </c>
      <c r="B5644" s="3">
        <v>45128</v>
      </c>
      <c r="C5644" s="10" t="str">
        <f>TEXT(data[[#This Row],[Date]],"mmmm")</f>
        <v>July</v>
      </c>
      <c r="D5644" t="s">
        <v>16</v>
      </c>
      <c r="E5644" t="s">
        <v>13</v>
      </c>
      <c r="F5644" t="s">
        <v>20</v>
      </c>
      <c r="G5644" t="s">
        <v>21</v>
      </c>
      <c r="H5644" s="11">
        <v>2310.6</v>
      </c>
      <c r="I5644" s="11">
        <v>29.344620000000003</v>
      </c>
      <c r="J5644" s="13">
        <f>data[[#This Row],[Clicks]]/data[[#This Row],[Impressions]]</f>
        <v>1.2700000000000001E-2</v>
      </c>
      <c r="K5644" s="1">
        <v>0.67999999999999994</v>
      </c>
      <c r="L5644" s="2">
        <v>19.954341599999999</v>
      </c>
      <c r="M5644">
        <v>3</v>
      </c>
      <c r="N5644" s="1">
        <f>IF(data[[#This Row],[Conversions]]=0,0,data[[#This Row],[Spend, Dollars]]/data[[#This Row],[Conversions]])</f>
        <v>6.6514471999999998</v>
      </c>
      <c r="O5644" s="13">
        <f>data[[#This Row],[Conversions]]/data[[#This Row],[Clicks]]</f>
        <v>0.10223339065218769</v>
      </c>
      <c r="P5644" s="11">
        <v>109.76</v>
      </c>
      <c r="Q5644" s="11">
        <f>IF(data[[#This Row],[Spend, Dollars]]=0,0,data[[#This Row],[Total conversion value, Dollars]]/data[[#This Row],[Spend, Dollars]])</f>
        <v>5.5005573323451582</v>
      </c>
      <c r="R5644" s="2">
        <v>38.4</v>
      </c>
      <c r="S5644" s="2">
        <v>1.5</v>
      </c>
      <c r="T5644" s="2">
        <v>1</v>
      </c>
      <c r="U5644" s="2">
        <f t="shared" si="88"/>
        <v>40.9</v>
      </c>
    </row>
    <row r="5645" spans="1:21" x14ac:dyDescent="0.2">
      <c r="A5645" t="s">
        <v>23</v>
      </c>
      <c r="B5645" s="3">
        <v>45129</v>
      </c>
      <c r="C5645" s="10" t="str">
        <f>TEXT(data[[#This Row],[Date]],"mmmm")</f>
        <v>July</v>
      </c>
      <c r="D5645" t="s">
        <v>16</v>
      </c>
      <c r="E5645" t="s">
        <v>13</v>
      </c>
      <c r="F5645" t="s">
        <v>20</v>
      </c>
      <c r="G5645" t="s">
        <v>21</v>
      </c>
      <c r="H5645" s="11">
        <v>1582</v>
      </c>
      <c r="I5645" s="11">
        <v>14.554399999999999</v>
      </c>
      <c r="J5645" s="13">
        <f>data[[#This Row],[Clicks]]/data[[#This Row],[Impressions]]</f>
        <v>9.1999999999999998E-3</v>
      </c>
      <c r="K5645" s="1">
        <v>1.22</v>
      </c>
      <c r="L5645" s="2">
        <v>17.756367999999998</v>
      </c>
      <c r="M5645">
        <v>3</v>
      </c>
      <c r="N5645" s="1">
        <f>IF(data[[#This Row],[Conversions]]=0,0,data[[#This Row],[Spend, Dollars]]/data[[#This Row],[Conversions]])</f>
        <v>5.9187893333333328</v>
      </c>
      <c r="O5645" s="13">
        <f>data[[#This Row],[Conversions]]/data[[#This Row],[Clicks]]</f>
        <v>0.20612323421096027</v>
      </c>
      <c r="P5645" s="11">
        <v>25.6</v>
      </c>
      <c r="Q5645" s="11">
        <f>IF(data[[#This Row],[Spend, Dollars]]=0,0,data[[#This Row],[Total conversion value, Dollars]]/data[[#This Row],[Spend, Dollars]])</f>
        <v>1.441736283005624</v>
      </c>
      <c r="R5645" s="2">
        <v>70.8</v>
      </c>
      <c r="S5645" s="2">
        <v>12</v>
      </c>
      <c r="T5645" s="2">
        <v>1</v>
      </c>
      <c r="U5645" s="2">
        <f t="shared" si="88"/>
        <v>83.8</v>
      </c>
    </row>
    <row r="5646" spans="1:21" x14ac:dyDescent="0.2">
      <c r="A5646" t="s">
        <v>23</v>
      </c>
      <c r="B5646" s="3">
        <v>45130</v>
      </c>
      <c r="C5646" s="10" t="str">
        <f>TEXT(data[[#This Row],[Date]],"mmmm")</f>
        <v>July</v>
      </c>
      <c r="D5646" t="s">
        <v>16</v>
      </c>
      <c r="E5646" t="s">
        <v>13</v>
      </c>
      <c r="F5646" t="s">
        <v>20</v>
      </c>
      <c r="G5646" t="s">
        <v>21</v>
      </c>
      <c r="H5646" s="11">
        <v>2299.5</v>
      </c>
      <c r="I5646" s="11">
        <v>23.914800000000003</v>
      </c>
      <c r="J5646" s="13">
        <f>data[[#This Row],[Clicks]]/data[[#This Row],[Impressions]]</f>
        <v>1.0400000000000001E-2</v>
      </c>
      <c r="K5646" s="1">
        <v>1.1299999999999999</v>
      </c>
      <c r="L5646" s="2">
        <v>27.023724000000001</v>
      </c>
      <c r="M5646">
        <v>5</v>
      </c>
      <c r="N5646" s="1">
        <f>IF(data[[#This Row],[Conversions]]=0,0,data[[#This Row],[Spend, Dollars]]/data[[#This Row],[Conversions]])</f>
        <v>5.4047448000000005</v>
      </c>
      <c r="O5646" s="13">
        <f>data[[#This Row],[Conversions]]/data[[#This Row],[Clicks]]</f>
        <v>0.20907555154130494</v>
      </c>
      <c r="P5646" s="11">
        <v>309.68</v>
      </c>
      <c r="Q5646" s="11">
        <f>IF(data[[#This Row],[Spend, Dollars]]=0,0,data[[#This Row],[Total conversion value, Dollars]]/data[[#This Row],[Spend, Dollars]])</f>
        <v>11.459560495807313</v>
      </c>
      <c r="R5646" s="2">
        <v>72</v>
      </c>
      <c r="S5646" s="2">
        <v>36</v>
      </c>
      <c r="T5646" s="2">
        <v>7</v>
      </c>
      <c r="U5646" s="2">
        <f t="shared" si="88"/>
        <v>115</v>
      </c>
    </row>
    <row r="5647" spans="1:21" x14ac:dyDescent="0.2">
      <c r="A5647" t="s">
        <v>23</v>
      </c>
      <c r="B5647" s="3">
        <v>45131</v>
      </c>
      <c r="C5647" s="10" t="str">
        <f>TEXT(data[[#This Row],[Date]],"mmmm")</f>
        <v>July</v>
      </c>
      <c r="D5647" t="s">
        <v>16</v>
      </c>
      <c r="E5647" t="s">
        <v>13</v>
      </c>
      <c r="F5647" t="s">
        <v>20</v>
      </c>
      <c r="G5647" t="s">
        <v>21</v>
      </c>
      <c r="H5647" s="11">
        <v>1949.5</v>
      </c>
      <c r="I5647" s="11">
        <v>21.63945</v>
      </c>
      <c r="J5647" s="13">
        <f>data[[#This Row],[Clicks]]/data[[#This Row],[Impressions]]</f>
        <v>1.11E-2</v>
      </c>
      <c r="K5647" s="1">
        <v>0.11999999999999998</v>
      </c>
      <c r="L5647" s="2">
        <v>2.5967339999999997</v>
      </c>
      <c r="M5647">
        <v>5</v>
      </c>
      <c r="N5647" s="1">
        <f>IF(data[[#This Row],[Conversions]]=0,0,data[[#This Row],[Spend, Dollars]]/data[[#This Row],[Conversions]])</f>
        <v>0.51934679999999989</v>
      </c>
      <c r="O5647" s="13">
        <f>data[[#This Row],[Conversions]]/data[[#This Row],[Clicks]]</f>
        <v>0.23105947701997973</v>
      </c>
      <c r="P5647" s="11">
        <v>98</v>
      </c>
      <c r="Q5647" s="11">
        <f>IF(data[[#This Row],[Spend, Dollars]]=0,0,data[[#This Row],[Total conversion value, Dollars]]/data[[#This Row],[Spend, Dollars]])</f>
        <v>37.739714579930023</v>
      </c>
      <c r="R5647" s="2">
        <v>58.8</v>
      </c>
      <c r="S5647" s="2">
        <v>30</v>
      </c>
      <c r="T5647" s="2">
        <v>3</v>
      </c>
      <c r="U5647" s="2">
        <f t="shared" si="88"/>
        <v>91.8</v>
      </c>
    </row>
    <row r="5648" spans="1:21" x14ac:dyDescent="0.2">
      <c r="A5648" t="s">
        <v>23</v>
      </c>
      <c r="B5648" s="3">
        <v>45132</v>
      </c>
      <c r="C5648" s="10" t="str">
        <f>TEXT(data[[#This Row],[Date]],"mmmm")</f>
        <v>July</v>
      </c>
      <c r="D5648" t="s">
        <v>16</v>
      </c>
      <c r="E5648" t="s">
        <v>13</v>
      </c>
      <c r="F5648" t="s">
        <v>20</v>
      </c>
      <c r="G5648" t="s">
        <v>21</v>
      </c>
      <c r="H5648" s="11">
        <v>1551.8999999999999</v>
      </c>
      <c r="I5648" s="11">
        <v>12.415199999999999</v>
      </c>
      <c r="J5648" s="13">
        <f>data[[#This Row],[Clicks]]/data[[#This Row],[Impressions]]</f>
        <v>8.0000000000000002E-3</v>
      </c>
      <c r="K5648" s="1">
        <v>0.78</v>
      </c>
      <c r="L5648" s="2">
        <v>9.6838559999999987</v>
      </c>
      <c r="M5648">
        <v>6</v>
      </c>
      <c r="N5648" s="1">
        <f>IF(data[[#This Row],[Conversions]]=0,0,data[[#This Row],[Spend, Dollars]]/data[[#This Row],[Conversions]])</f>
        <v>1.6139759999999999</v>
      </c>
      <c r="O5648" s="13">
        <f>data[[#This Row],[Conversions]]/data[[#This Row],[Clicks]]</f>
        <v>0.48327856176300027</v>
      </c>
      <c r="P5648" s="11">
        <v>207.76</v>
      </c>
      <c r="Q5648" s="11">
        <f>IF(data[[#This Row],[Spend, Dollars]]=0,0,data[[#This Row],[Total conversion value, Dollars]]/data[[#This Row],[Spend, Dollars]])</f>
        <v>21.454263673478831</v>
      </c>
      <c r="R5648" s="2">
        <v>73.2</v>
      </c>
      <c r="S5648" s="2">
        <v>15</v>
      </c>
      <c r="T5648" s="2">
        <v>9</v>
      </c>
      <c r="U5648" s="2">
        <f t="shared" si="88"/>
        <v>97.2</v>
      </c>
    </row>
    <row r="5649" spans="1:21" x14ac:dyDescent="0.2">
      <c r="A5649" t="s">
        <v>23</v>
      </c>
      <c r="B5649" s="3">
        <v>45133</v>
      </c>
      <c r="C5649" s="10" t="str">
        <f>TEXT(data[[#This Row],[Date]],"mmmm")</f>
        <v>July</v>
      </c>
      <c r="D5649" t="s">
        <v>16</v>
      </c>
      <c r="E5649" t="s">
        <v>13</v>
      </c>
      <c r="F5649" t="s">
        <v>20</v>
      </c>
      <c r="G5649" t="s">
        <v>21</v>
      </c>
      <c r="H5649" s="11">
        <v>1452.3</v>
      </c>
      <c r="I5649" s="11">
        <v>14.37777</v>
      </c>
      <c r="J5649" s="13">
        <f>data[[#This Row],[Clicks]]/data[[#This Row],[Impressions]]</f>
        <v>9.9000000000000008E-3</v>
      </c>
      <c r="K5649" s="1">
        <v>0.23</v>
      </c>
      <c r="L5649" s="2">
        <v>3.3068871</v>
      </c>
      <c r="M5649">
        <v>2</v>
      </c>
      <c r="N5649" s="1">
        <f>IF(data[[#This Row],[Conversions]]=0,0,data[[#This Row],[Spend, Dollars]]/data[[#This Row],[Conversions]])</f>
        <v>1.65344355</v>
      </c>
      <c r="O5649" s="13">
        <f>data[[#This Row],[Conversions]]/data[[#This Row],[Clicks]]</f>
        <v>0.13910363011788338</v>
      </c>
      <c r="P5649" s="11">
        <v>69.44</v>
      </c>
      <c r="Q5649" s="11">
        <f>IF(data[[#This Row],[Spend, Dollars]]=0,0,data[[#This Row],[Total conversion value, Dollars]]/data[[#This Row],[Spend, Dollars]])</f>
        <v>20.99860016388222</v>
      </c>
      <c r="R5649" s="2">
        <v>44.4</v>
      </c>
      <c r="S5649" s="2">
        <v>22.5</v>
      </c>
      <c r="T5649" s="2">
        <v>7</v>
      </c>
      <c r="U5649" s="2">
        <f t="shared" si="88"/>
        <v>73.900000000000006</v>
      </c>
    </row>
    <row r="5650" spans="1:21" x14ac:dyDescent="0.2">
      <c r="A5650" t="s">
        <v>23</v>
      </c>
      <c r="B5650" s="3">
        <v>45134</v>
      </c>
      <c r="C5650" s="10" t="str">
        <f>TEXT(data[[#This Row],[Date]],"mmmm")</f>
        <v>July</v>
      </c>
      <c r="D5650" t="s">
        <v>16</v>
      </c>
      <c r="E5650" t="s">
        <v>13</v>
      </c>
      <c r="F5650" t="s">
        <v>20</v>
      </c>
      <c r="G5650" t="s">
        <v>21</v>
      </c>
      <c r="H5650" s="11">
        <v>2365</v>
      </c>
      <c r="I5650" s="11">
        <v>23.413500000000003</v>
      </c>
      <c r="J5650" s="13">
        <f>data[[#This Row],[Clicks]]/data[[#This Row],[Impressions]]</f>
        <v>9.9000000000000008E-3</v>
      </c>
      <c r="K5650" s="1">
        <v>0.84000000000000008</v>
      </c>
      <c r="L5650" s="2">
        <v>19.667340000000003</v>
      </c>
      <c r="M5650">
        <v>2</v>
      </c>
      <c r="N5650" s="1">
        <f>IF(data[[#This Row],[Conversions]]=0,0,data[[#This Row],[Spend, Dollars]]/data[[#This Row],[Conversions]])</f>
        <v>9.8336700000000015</v>
      </c>
      <c r="O5650" s="13">
        <f>data[[#This Row],[Conversions]]/data[[#This Row],[Clicks]]</f>
        <v>8.5420804236871886E-2</v>
      </c>
      <c r="P5650" s="11">
        <v>225.12</v>
      </c>
      <c r="Q5650" s="11">
        <f>IF(data[[#This Row],[Spend, Dollars]]=0,0,data[[#This Row],[Total conversion value, Dollars]]/data[[#This Row],[Spend, Dollars]])</f>
        <v>11.446387767740832</v>
      </c>
      <c r="R5650" s="2">
        <v>38.4</v>
      </c>
      <c r="S5650" s="2">
        <v>39</v>
      </c>
      <c r="T5650" s="2">
        <v>8</v>
      </c>
      <c r="U5650" s="2">
        <f t="shared" si="88"/>
        <v>85.4</v>
      </c>
    </row>
    <row r="5651" spans="1:21" x14ac:dyDescent="0.2">
      <c r="A5651" t="s">
        <v>23</v>
      </c>
      <c r="B5651" s="3">
        <v>45135</v>
      </c>
      <c r="C5651" s="10" t="str">
        <f>TEXT(data[[#This Row],[Date]],"mmmm")</f>
        <v>July</v>
      </c>
      <c r="D5651" t="s">
        <v>16</v>
      </c>
      <c r="E5651" t="s">
        <v>13</v>
      </c>
      <c r="F5651" t="s">
        <v>20</v>
      </c>
      <c r="G5651" t="s">
        <v>21</v>
      </c>
      <c r="H5651" s="11">
        <v>1296.7</v>
      </c>
      <c r="I5651" s="11">
        <v>14.652710000000003</v>
      </c>
      <c r="J5651" s="13">
        <f>data[[#This Row],[Clicks]]/data[[#This Row],[Impressions]]</f>
        <v>1.1300000000000001E-2</v>
      </c>
      <c r="K5651" s="1">
        <v>0.84</v>
      </c>
      <c r="L5651" s="2">
        <v>12.308276400000002</v>
      </c>
      <c r="M5651">
        <v>6</v>
      </c>
      <c r="N5651" s="1">
        <f>IF(data[[#This Row],[Conversions]]=0,0,data[[#This Row],[Spend, Dollars]]/data[[#This Row],[Conversions]])</f>
        <v>2.0513794000000005</v>
      </c>
      <c r="O5651" s="13">
        <f>data[[#This Row],[Conversions]]/data[[#This Row],[Clicks]]</f>
        <v>0.4094805670759879</v>
      </c>
      <c r="P5651" s="11">
        <v>47.2</v>
      </c>
      <c r="Q5651" s="11">
        <f>IF(data[[#This Row],[Spend, Dollars]]=0,0,data[[#This Row],[Total conversion value, Dollars]]/data[[#This Row],[Spend, Dollars]])</f>
        <v>3.8348180091243314</v>
      </c>
      <c r="R5651" s="2">
        <v>69.599999999999994</v>
      </c>
      <c r="S5651" s="2">
        <v>28.5</v>
      </c>
      <c r="T5651" s="2">
        <v>7</v>
      </c>
      <c r="U5651" s="2">
        <f t="shared" si="88"/>
        <v>105.1</v>
      </c>
    </row>
    <row r="5652" spans="1:21" x14ac:dyDescent="0.2">
      <c r="A5652" t="s">
        <v>23</v>
      </c>
      <c r="B5652" s="3">
        <v>45136</v>
      </c>
      <c r="C5652" s="10" t="str">
        <f>TEXT(data[[#This Row],[Date]],"mmmm")</f>
        <v>July</v>
      </c>
      <c r="D5652" t="s">
        <v>16</v>
      </c>
      <c r="E5652" t="s">
        <v>13</v>
      </c>
      <c r="F5652" t="s">
        <v>20</v>
      </c>
      <c r="G5652" t="s">
        <v>21</v>
      </c>
      <c r="H5652" s="11">
        <v>1482.3</v>
      </c>
      <c r="I5652" s="11">
        <v>17.194680000000002</v>
      </c>
      <c r="J5652" s="13">
        <f>data[[#This Row],[Clicks]]/data[[#This Row],[Impressions]]</f>
        <v>1.1600000000000001E-2</v>
      </c>
      <c r="K5652" s="1">
        <v>0.21</v>
      </c>
      <c r="L5652" s="2">
        <v>3.6108828000000002</v>
      </c>
      <c r="M5652">
        <v>6</v>
      </c>
      <c r="N5652" s="1">
        <f>IF(data[[#This Row],[Conversions]]=0,0,data[[#This Row],[Spend, Dollars]]/data[[#This Row],[Conversions]])</f>
        <v>0.60181380000000007</v>
      </c>
      <c r="O5652" s="13">
        <f>data[[#This Row],[Conversions]]/data[[#This Row],[Clicks]]</f>
        <v>0.34894513884527073</v>
      </c>
      <c r="P5652" s="11">
        <v>117.6</v>
      </c>
      <c r="Q5652" s="11">
        <f>IF(data[[#This Row],[Spend, Dollars]]=0,0,data[[#This Row],[Total conversion value, Dollars]]/data[[#This Row],[Spend, Dollars]])</f>
        <v>32.568212958891934</v>
      </c>
      <c r="R5652" s="2">
        <v>54</v>
      </c>
      <c r="S5652" s="2">
        <v>1.5</v>
      </c>
      <c r="T5652" s="2">
        <v>10</v>
      </c>
      <c r="U5652" s="2">
        <f t="shared" si="88"/>
        <v>65.5</v>
      </c>
    </row>
    <row r="5653" spans="1:21" x14ac:dyDescent="0.2">
      <c r="A5653" t="s">
        <v>23</v>
      </c>
      <c r="B5653" s="3">
        <v>45137</v>
      </c>
      <c r="C5653" s="10" t="str">
        <f>TEXT(data[[#This Row],[Date]],"mmmm")</f>
        <v>July</v>
      </c>
      <c r="D5653" t="s">
        <v>16</v>
      </c>
      <c r="E5653" t="s">
        <v>13</v>
      </c>
      <c r="F5653" t="s">
        <v>20</v>
      </c>
      <c r="G5653" t="s">
        <v>21</v>
      </c>
      <c r="H5653" s="11">
        <v>2254.8000000000002</v>
      </c>
      <c r="I5653" s="11">
        <v>19.616759999999999</v>
      </c>
      <c r="J5653" s="13">
        <f>data[[#This Row],[Clicks]]/data[[#This Row],[Impressions]]</f>
        <v>8.6999999999999994E-3</v>
      </c>
      <c r="K5653" s="1">
        <v>0.15000000000000002</v>
      </c>
      <c r="L5653" s="2">
        <v>2.9425140000000005</v>
      </c>
      <c r="M5653">
        <v>1</v>
      </c>
      <c r="N5653" s="1">
        <f>IF(data[[#This Row],[Conversions]]=0,0,data[[#This Row],[Spend, Dollars]]/data[[#This Row],[Conversions]])</f>
        <v>2.9425140000000005</v>
      </c>
      <c r="O5653" s="13">
        <f>data[[#This Row],[Conversions]]/data[[#This Row],[Clicks]]</f>
        <v>5.09768177823453E-2</v>
      </c>
      <c r="P5653" s="11">
        <v>134.39999999999998</v>
      </c>
      <c r="Q5653" s="11">
        <f>IF(data[[#This Row],[Spend, Dollars]]=0,0,data[[#This Row],[Total conversion value, Dollars]]/data[[#This Row],[Spend, Dollars]])</f>
        <v>45.675228732981374</v>
      </c>
      <c r="R5653" s="2">
        <v>40.799999999999997</v>
      </c>
      <c r="S5653" s="2">
        <v>13.5</v>
      </c>
      <c r="T5653" s="2">
        <v>10</v>
      </c>
      <c r="U5653" s="2">
        <f t="shared" si="88"/>
        <v>64.3</v>
      </c>
    </row>
    <row r="5654" spans="1:21" x14ac:dyDescent="0.2">
      <c r="A5654" t="s">
        <v>23</v>
      </c>
      <c r="B5654" s="3">
        <v>45138</v>
      </c>
      <c r="C5654" s="10" t="str">
        <f>TEXT(data[[#This Row],[Date]],"mmmm")</f>
        <v>July</v>
      </c>
      <c r="D5654" t="s">
        <v>16</v>
      </c>
      <c r="E5654" t="s">
        <v>13</v>
      </c>
      <c r="F5654" t="s">
        <v>20</v>
      </c>
      <c r="G5654" t="s">
        <v>21</v>
      </c>
      <c r="H5654" s="11">
        <v>2038.1</v>
      </c>
      <c r="I5654" s="11">
        <v>18.546710000000001</v>
      </c>
      <c r="J5654" s="13">
        <f>data[[#This Row],[Clicks]]/data[[#This Row],[Impressions]]</f>
        <v>9.1000000000000004E-3</v>
      </c>
      <c r="K5654" s="1">
        <v>0.06</v>
      </c>
      <c r="L5654" s="2">
        <v>1.1128026</v>
      </c>
      <c r="M5654">
        <v>5</v>
      </c>
      <c r="N5654" s="1">
        <f>IF(data[[#This Row],[Conversions]]=0,0,data[[#This Row],[Spend, Dollars]]/data[[#This Row],[Conversions]])</f>
        <v>0.22256051999999998</v>
      </c>
      <c r="O5654" s="13">
        <f>data[[#This Row],[Conversions]]/data[[#This Row],[Clicks]]</f>
        <v>0.2695895929790243</v>
      </c>
      <c r="P5654" s="11">
        <v>38.400000000000006</v>
      </c>
      <c r="Q5654" s="11">
        <f>IF(data[[#This Row],[Spend, Dollars]]=0,0,data[[#This Row],[Total conversion value, Dollars]]/data[[#This Row],[Spend, Dollars]])</f>
        <v>34.507467901315117</v>
      </c>
      <c r="R5654" s="2">
        <v>28.799999999999997</v>
      </c>
      <c r="S5654" s="2">
        <v>37.5</v>
      </c>
      <c r="T5654" s="2">
        <v>9</v>
      </c>
      <c r="U5654" s="2">
        <f t="shared" si="88"/>
        <v>75.3</v>
      </c>
    </row>
    <row r="5655" spans="1:21" x14ac:dyDescent="0.2">
      <c r="A5655" t="s">
        <v>23</v>
      </c>
      <c r="B5655" s="3">
        <v>45139</v>
      </c>
      <c r="C5655" s="10" t="str">
        <f>TEXT(data[[#This Row],[Date]],"mmmm")</f>
        <v>August</v>
      </c>
      <c r="D5655" t="s">
        <v>16</v>
      </c>
      <c r="E5655" t="s">
        <v>13</v>
      </c>
      <c r="F5655" t="s">
        <v>20</v>
      </c>
      <c r="G5655" t="s">
        <v>21</v>
      </c>
      <c r="H5655" s="11">
        <v>1780.6999999999998</v>
      </c>
      <c r="I5655" s="11">
        <v>24.751729999999998</v>
      </c>
      <c r="J5655" s="13">
        <f>data[[#This Row],[Clicks]]/data[[#This Row],[Impressions]]</f>
        <v>1.3900000000000001E-2</v>
      </c>
      <c r="K5655" s="1">
        <v>0.10999999999999999</v>
      </c>
      <c r="L5655" s="2">
        <v>2.7226902999999996</v>
      </c>
      <c r="M5655">
        <v>5</v>
      </c>
      <c r="N5655" s="1">
        <f>IF(data[[#This Row],[Conversions]]=0,0,data[[#This Row],[Spend, Dollars]]/data[[#This Row],[Conversions]])</f>
        <v>0.54453805999999993</v>
      </c>
      <c r="O5655" s="13">
        <f>data[[#This Row],[Conversions]]/data[[#This Row],[Clicks]]</f>
        <v>0.20200608199911685</v>
      </c>
      <c r="P5655" s="11">
        <v>246.95999999999998</v>
      </c>
      <c r="Q5655" s="11">
        <f>IF(data[[#This Row],[Spend, Dollars]]=0,0,data[[#This Row],[Total conversion value, Dollars]]/data[[#This Row],[Spend, Dollars]])</f>
        <v>90.704403655457995</v>
      </c>
      <c r="R5655" s="2">
        <v>54</v>
      </c>
      <c r="S5655" s="2">
        <v>1.5</v>
      </c>
      <c r="T5655" s="2">
        <v>8</v>
      </c>
      <c r="U5655" s="2">
        <f t="shared" si="88"/>
        <v>63.5</v>
      </c>
    </row>
    <row r="5656" spans="1:21" x14ac:dyDescent="0.2">
      <c r="A5656" t="s">
        <v>23</v>
      </c>
      <c r="B5656" s="3">
        <v>45140</v>
      </c>
      <c r="C5656" s="10" t="str">
        <f>TEXT(data[[#This Row],[Date]],"mmmm")</f>
        <v>August</v>
      </c>
      <c r="D5656" t="s">
        <v>16</v>
      </c>
      <c r="E5656" t="s">
        <v>13</v>
      </c>
      <c r="F5656" t="s">
        <v>20</v>
      </c>
      <c r="G5656" t="s">
        <v>21</v>
      </c>
      <c r="H5656" s="11">
        <v>2276.3000000000002</v>
      </c>
      <c r="I5656" s="11">
        <v>24.584040000000002</v>
      </c>
      <c r="J5656" s="13">
        <f>data[[#This Row],[Clicks]]/data[[#This Row],[Impressions]]</f>
        <v>1.0800000000000001E-2</v>
      </c>
      <c r="K5656" s="1">
        <v>1.1499999999999999</v>
      </c>
      <c r="L5656" s="2">
        <v>28.271646</v>
      </c>
      <c r="M5656">
        <v>4</v>
      </c>
      <c r="N5656" s="1">
        <f>IF(data[[#This Row],[Conversions]]=0,0,data[[#This Row],[Spend, Dollars]]/data[[#This Row],[Conversions]])</f>
        <v>7.0679115000000001</v>
      </c>
      <c r="O5656" s="13">
        <f>data[[#This Row],[Conversions]]/data[[#This Row],[Clicks]]</f>
        <v>0.16270718726458303</v>
      </c>
      <c r="P5656" s="11">
        <v>38.08</v>
      </c>
      <c r="Q5656" s="11">
        <f>IF(data[[#This Row],[Spend, Dollars]]=0,0,data[[#This Row],[Total conversion value, Dollars]]/data[[#This Row],[Spend, Dollars]])</f>
        <v>1.3469325415294178</v>
      </c>
      <c r="R5656" s="2">
        <v>73.2</v>
      </c>
      <c r="S5656" s="2">
        <v>36</v>
      </c>
      <c r="T5656" s="2">
        <v>5</v>
      </c>
      <c r="U5656" s="2">
        <f t="shared" si="88"/>
        <v>114.2</v>
      </c>
    </row>
    <row r="5657" spans="1:21" x14ac:dyDescent="0.2">
      <c r="A5657" t="s">
        <v>23</v>
      </c>
      <c r="B5657" s="3">
        <v>45141</v>
      </c>
      <c r="C5657" s="10" t="str">
        <f>TEXT(data[[#This Row],[Date]],"mmmm")</f>
        <v>August</v>
      </c>
      <c r="D5657" t="s">
        <v>16</v>
      </c>
      <c r="E5657" t="s">
        <v>13</v>
      </c>
      <c r="F5657" t="s">
        <v>20</v>
      </c>
      <c r="G5657" t="s">
        <v>21</v>
      </c>
      <c r="H5657" s="11">
        <v>1562.1</v>
      </c>
      <c r="I5657" s="11">
        <v>14.68374</v>
      </c>
      <c r="J5657" s="13">
        <f>data[[#This Row],[Clicks]]/data[[#This Row],[Impressions]]</f>
        <v>9.4000000000000004E-3</v>
      </c>
      <c r="K5657" s="1">
        <v>0.21000000000000002</v>
      </c>
      <c r="L5657" s="2">
        <v>3.0835854000000005</v>
      </c>
      <c r="M5657">
        <v>5</v>
      </c>
      <c r="N5657" s="1">
        <f>IF(data[[#This Row],[Conversions]]=0,0,data[[#This Row],[Spend, Dollars]]/data[[#This Row],[Conversions]])</f>
        <v>0.61671708000000014</v>
      </c>
      <c r="O5657" s="13">
        <f>data[[#This Row],[Conversions]]/data[[#This Row],[Clicks]]</f>
        <v>0.34051270316690435</v>
      </c>
      <c r="P5657" s="11">
        <v>109.76</v>
      </c>
      <c r="Q5657" s="11">
        <f>IF(data[[#This Row],[Spend, Dollars]]=0,0,data[[#This Row],[Total conversion value, Dollars]]/data[[#This Row],[Spend, Dollars]])</f>
        <v>35.594927904380398</v>
      </c>
      <c r="R5657" s="2">
        <v>52.8</v>
      </c>
      <c r="S5657" s="2">
        <v>16.5</v>
      </c>
      <c r="T5657" s="2">
        <v>3</v>
      </c>
      <c r="U5657" s="2">
        <f t="shared" si="88"/>
        <v>72.3</v>
      </c>
    </row>
    <row r="5658" spans="1:21" x14ac:dyDescent="0.2">
      <c r="A5658" t="s">
        <v>23</v>
      </c>
      <c r="B5658" s="3">
        <v>45142</v>
      </c>
      <c r="C5658" s="10" t="str">
        <f>TEXT(data[[#This Row],[Date]],"mmmm")</f>
        <v>August</v>
      </c>
      <c r="D5658" t="s">
        <v>16</v>
      </c>
      <c r="E5658" t="s">
        <v>13</v>
      </c>
      <c r="F5658" t="s">
        <v>20</v>
      </c>
      <c r="G5658" t="s">
        <v>21</v>
      </c>
      <c r="H5658" s="11">
        <v>1902.6999999999998</v>
      </c>
      <c r="I5658" s="11">
        <v>18.836729999999999</v>
      </c>
      <c r="J5658" s="13">
        <f>data[[#This Row],[Clicks]]/data[[#This Row],[Impressions]]</f>
        <v>9.9000000000000008E-3</v>
      </c>
      <c r="K5658" s="1">
        <v>1.07</v>
      </c>
      <c r="L5658" s="2">
        <v>20.155301099999999</v>
      </c>
      <c r="M5658">
        <v>7</v>
      </c>
      <c r="N5658" s="1">
        <f>IF(data[[#This Row],[Conversions]]=0,0,data[[#This Row],[Spend, Dollars]]/data[[#This Row],[Conversions]])</f>
        <v>2.8793287285714286</v>
      </c>
      <c r="O5658" s="13">
        <f>data[[#This Row],[Conversions]]/data[[#This Row],[Clicks]]</f>
        <v>0.37161439379340261</v>
      </c>
      <c r="P5658" s="11">
        <v>35.839999999999996</v>
      </c>
      <c r="Q5658" s="11">
        <f>IF(data[[#This Row],[Spend, Dollars]]=0,0,data[[#This Row],[Total conversion value, Dollars]]/data[[#This Row],[Spend, Dollars]])</f>
        <v>1.7781922394600196</v>
      </c>
      <c r="R5658" s="2">
        <v>62.4</v>
      </c>
      <c r="S5658" s="2">
        <v>1.5</v>
      </c>
      <c r="T5658" s="2">
        <v>8</v>
      </c>
      <c r="U5658" s="2">
        <f t="shared" si="88"/>
        <v>71.900000000000006</v>
      </c>
    </row>
    <row r="5659" spans="1:21" x14ac:dyDescent="0.2">
      <c r="A5659" t="s">
        <v>23</v>
      </c>
      <c r="B5659" s="3">
        <v>45143</v>
      </c>
      <c r="C5659" s="10" t="str">
        <f>TEXT(data[[#This Row],[Date]],"mmmm")</f>
        <v>August</v>
      </c>
      <c r="D5659" t="s">
        <v>16</v>
      </c>
      <c r="E5659" t="s">
        <v>13</v>
      </c>
      <c r="F5659" t="s">
        <v>20</v>
      </c>
      <c r="G5659" t="s">
        <v>21</v>
      </c>
      <c r="H5659" s="11">
        <v>1575.3999999999999</v>
      </c>
      <c r="I5659" s="11">
        <v>16.541700000000002</v>
      </c>
      <c r="J5659" s="13">
        <f>data[[#This Row],[Clicks]]/data[[#This Row],[Impressions]]</f>
        <v>1.0500000000000002E-2</v>
      </c>
      <c r="K5659" s="1">
        <v>0.39</v>
      </c>
      <c r="L5659" s="2">
        <v>6.4512630000000009</v>
      </c>
      <c r="M5659">
        <v>6</v>
      </c>
      <c r="N5659" s="1">
        <f>IF(data[[#This Row],[Conversions]]=0,0,data[[#This Row],[Spend, Dollars]]/data[[#This Row],[Conversions]])</f>
        <v>1.0752105000000001</v>
      </c>
      <c r="O5659" s="13">
        <f>data[[#This Row],[Conversions]]/data[[#This Row],[Clicks]]</f>
        <v>0.36271967210141637</v>
      </c>
      <c r="P5659" s="11">
        <v>40.800000000000004</v>
      </c>
      <c r="Q5659" s="11">
        <f>IF(data[[#This Row],[Spend, Dollars]]=0,0,data[[#This Row],[Total conversion value, Dollars]]/data[[#This Row],[Spend, Dollars]])</f>
        <v>6.3243430007426449</v>
      </c>
      <c r="R5659" s="2">
        <v>81.599999999999994</v>
      </c>
      <c r="S5659" s="2">
        <v>10.5</v>
      </c>
      <c r="T5659" s="2">
        <v>6</v>
      </c>
      <c r="U5659" s="2">
        <f t="shared" si="88"/>
        <v>98.1</v>
      </c>
    </row>
    <row r="5660" spans="1:21" x14ac:dyDescent="0.2">
      <c r="A5660" t="s">
        <v>23</v>
      </c>
      <c r="B5660" s="3">
        <v>45144</v>
      </c>
      <c r="C5660" s="10" t="str">
        <f>TEXT(data[[#This Row],[Date]],"mmmm")</f>
        <v>August</v>
      </c>
      <c r="D5660" t="s">
        <v>16</v>
      </c>
      <c r="E5660" t="s">
        <v>13</v>
      </c>
      <c r="F5660" t="s">
        <v>20</v>
      </c>
      <c r="G5660" t="s">
        <v>21</v>
      </c>
      <c r="H5660" s="11">
        <v>1418.3</v>
      </c>
      <c r="I5660" s="11">
        <v>19.856200000000001</v>
      </c>
      <c r="J5660" s="13">
        <f>data[[#This Row],[Clicks]]/data[[#This Row],[Impressions]]</f>
        <v>1.4000000000000002E-2</v>
      </c>
      <c r="K5660" s="1">
        <v>1.2699999999999998</v>
      </c>
      <c r="L5660" s="2">
        <v>25.217373999999996</v>
      </c>
      <c r="M5660">
        <v>5</v>
      </c>
      <c r="N5660" s="1">
        <f>IF(data[[#This Row],[Conversions]]=0,0,data[[#This Row],[Spend, Dollars]]/data[[#This Row],[Conversions]])</f>
        <v>5.0434747999999994</v>
      </c>
      <c r="O5660" s="13">
        <f>data[[#This Row],[Conversions]]/data[[#This Row],[Clicks]]</f>
        <v>0.25181051762169998</v>
      </c>
      <c r="P5660" s="11">
        <v>44.800000000000004</v>
      </c>
      <c r="Q5660" s="11">
        <f>IF(data[[#This Row],[Spend, Dollars]]=0,0,data[[#This Row],[Total conversion value, Dollars]]/data[[#This Row],[Spend, Dollars]])</f>
        <v>1.7765529432208131</v>
      </c>
      <c r="R5660" s="2">
        <v>74.399999999999991</v>
      </c>
      <c r="S5660" s="2">
        <v>37.5</v>
      </c>
      <c r="T5660" s="2">
        <v>4</v>
      </c>
      <c r="U5660" s="2">
        <f t="shared" si="88"/>
        <v>115.89999999999999</v>
      </c>
    </row>
    <row r="5661" spans="1:21" x14ac:dyDescent="0.2">
      <c r="A5661" t="s">
        <v>23</v>
      </c>
      <c r="B5661" s="3">
        <v>45145</v>
      </c>
      <c r="C5661" s="10" t="str">
        <f>TEXT(data[[#This Row],[Date]],"mmmm")</f>
        <v>August</v>
      </c>
      <c r="D5661" t="s">
        <v>16</v>
      </c>
      <c r="E5661" t="s">
        <v>13</v>
      </c>
      <c r="F5661" t="s">
        <v>20</v>
      </c>
      <c r="G5661" t="s">
        <v>21</v>
      </c>
      <c r="H5661" s="11">
        <v>1362</v>
      </c>
      <c r="I5661" s="11">
        <v>12.394200000000001</v>
      </c>
      <c r="J5661" s="13">
        <f>data[[#This Row],[Clicks]]/data[[#This Row],[Impressions]]</f>
        <v>9.1000000000000004E-3</v>
      </c>
      <c r="K5661" s="1">
        <v>0.3</v>
      </c>
      <c r="L5661" s="2">
        <v>3.7182600000000003</v>
      </c>
      <c r="M5661">
        <v>3</v>
      </c>
      <c r="N5661" s="1">
        <f>IF(data[[#This Row],[Conversions]]=0,0,data[[#This Row],[Spend, Dollars]]/data[[#This Row],[Conversions]])</f>
        <v>1.2394200000000002</v>
      </c>
      <c r="O5661" s="13">
        <f>data[[#This Row],[Conversions]]/data[[#This Row],[Clicks]]</f>
        <v>0.2420487001984799</v>
      </c>
      <c r="P5661" s="11">
        <v>248.64000000000001</v>
      </c>
      <c r="Q5661" s="11">
        <f>IF(data[[#This Row],[Spend, Dollars]]=0,0,data[[#This Row],[Total conversion value, Dollars]]/data[[#This Row],[Spend, Dollars]])</f>
        <v>66.869987574833388</v>
      </c>
      <c r="R5661" s="2">
        <v>46.8</v>
      </c>
      <c r="S5661" s="2">
        <v>1.5</v>
      </c>
      <c r="T5661" s="2">
        <v>2</v>
      </c>
      <c r="U5661" s="2">
        <f t="shared" si="88"/>
        <v>50.3</v>
      </c>
    </row>
    <row r="5662" spans="1:21" x14ac:dyDescent="0.2">
      <c r="A5662" t="s">
        <v>23</v>
      </c>
      <c r="B5662" s="3">
        <v>45146</v>
      </c>
      <c r="C5662" s="10" t="str">
        <f>TEXT(data[[#This Row],[Date]],"mmmm")</f>
        <v>August</v>
      </c>
      <c r="D5662" t="s">
        <v>16</v>
      </c>
      <c r="E5662" t="s">
        <v>13</v>
      </c>
      <c r="F5662" t="s">
        <v>20</v>
      </c>
      <c r="G5662" t="s">
        <v>21</v>
      </c>
      <c r="H5662" s="11">
        <v>2198.3000000000002</v>
      </c>
      <c r="I5662" s="11">
        <v>18.685550000000003</v>
      </c>
      <c r="J5662" s="13">
        <f>data[[#This Row],[Clicks]]/data[[#This Row],[Impressions]]</f>
        <v>8.5000000000000006E-3</v>
      </c>
      <c r="K5662" s="1">
        <v>0.26</v>
      </c>
      <c r="L5662" s="2">
        <v>4.8582430000000008</v>
      </c>
      <c r="M5662">
        <v>4</v>
      </c>
      <c r="N5662" s="1">
        <f>IF(data[[#This Row],[Conversions]]=0,0,data[[#This Row],[Spend, Dollars]]/data[[#This Row],[Conversions]])</f>
        <v>1.2145607500000002</v>
      </c>
      <c r="O5662" s="13">
        <f>data[[#This Row],[Conversions]]/data[[#This Row],[Clicks]]</f>
        <v>0.21406916039399426</v>
      </c>
      <c r="P5662" s="11">
        <v>187.6</v>
      </c>
      <c r="Q5662" s="11">
        <f>IF(data[[#This Row],[Spend, Dollars]]=0,0,data[[#This Row],[Total conversion value, Dollars]]/data[[#This Row],[Spend, Dollars]])</f>
        <v>38.614783163378192</v>
      </c>
      <c r="R5662" s="2">
        <v>25.2</v>
      </c>
      <c r="S5662" s="2">
        <v>19.5</v>
      </c>
      <c r="T5662" s="2">
        <v>5</v>
      </c>
      <c r="U5662" s="2">
        <f t="shared" si="88"/>
        <v>49.7</v>
      </c>
    </row>
    <row r="5663" spans="1:21" x14ac:dyDescent="0.2">
      <c r="A5663" t="s">
        <v>23</v>
      </c>
      <c r="B5663" s="3">
        <v>45147</v>
      </c>
      <c r="C5663" s="10" t="str">
        <f>TEXT(data[[#This Row],[Date]],"mmmm")</f>
        <v>August</v>
      </c>
      <c r="D5663" t="s">
        <v>16</v>
      </c>
      <c r="E5663" t="s">
        <v>13</v>
      </c>
      <c r="F5663" t="s">
        <v>20</v>
      </c>
      <c r="G5663" t="s">
        <v>21</v>
      </c>
      <c r="H5663" s="11">
        <v>2398.1999999999998</v>
      </c>
      <c r="I5663" s="11">
        <v>24.701459999999997</v>
      </c>
      <c r="J5663" s="13">
        <f>data[[#This Row],[Clicks]]/data[[#This Row],[Impressions]]</f>
        <v>1.03E-2</v>
      </c>
      <c r="K5663" s="1">
        <v>0.55000000000000004</v>
      </c>
      <c r="L5663" s="2">
        <v>13.585803</v>
      </c>
      <c r="M5663">
        <v>5</v>
      </c>
      <c r="N5663" s="1">
        <f>IF(data[[#This Row],[Conversions]]=0,0,data[[#This Row],[Spend, Dollars]]/data[[#This Row],[Conversions]])</f>
        <v>2.7171606000000001</v>
      </c>
      <c r="O5663" s="13">
        <f>data[[#This Row],[Conversions]]/data[[#This Row],[Clicks]]</f>
        <v>0.20241718505707762</v>
      </c>
      <c r="P5663" s="11">
        <v>90.719999999999985</v>
      </c>
      <c r="Q5663" s="11">
        <f>IF(data[[#This Row],[Spend, Dollars]]=0,0,data[[#This Row],[Total conversion value, Dollars]]/data[[#This Row],[Spend, Dollars]])</f>
        <v>6.6775589194102096</v>
      </c>
      <c r="R5663" s="2">
        <v>58.8</v>
      </c>
      <c r="S5663" s="2">
        <v>10.5</v>
      </c>
      <c r="T5663" s="2">
        <v>3</v>
      </c>
      <c r="U5663" s="2">
        <f t="shared" si="88"/>
        <v>72.3</v>
      </c>
    </row>
    <row r="5664" spans="1:21" x14ac:dyDescent="0.2">
      <c r="A5664" t="s">
        <v>23</v>
      </c>
      <c r="B5664" s="3">
        <v>45148</v>
      </c>
      <c r="C5664" s="10" t="str">
        <f>TEXT(data[[#This Row],[Date]],"mmmm")</f>
        <v>August</v>
      </c>
      <c r="D5664" t="s">
        <v>16</v>
      </c>
      <c r="E5664" t="s">
        <v>13</v>
      </c>
      <c r="F5664" t="s">
        <v>20</v>
      </c>
      <c r="G5664" t="s">
        <v>21</v>
      </c>
      <c r="H5664" s="11">
        <v>1510.3</v>
      </c>
      <c r="I5664" s="11">
        <v>15.556089999999999</v>
      </c>
      <c r="J5664" s="13">
        <f>data[[#This Row],[Clicks]]/data[[#This Row],[Impressions]]</f>
        <v>1.03E-2</v>
      </c>
      <c r="K5664" s="1">
        <v>0.64999999999999991</v>
      </c>
      <c r="L5664" s="2">
        <v>10.111458499999998</v>
      </c>
      <c r="M5664">
        <v>5</v>
      </c>
      <c r="N5664" s="1">
        <f>IF(data[[#This Row],[Conversions]]=0,0,data[[#This Row],[Spend, Dollars]]/data[[#This Row],[Conversions]])</f>
        <v>2.0222916999999994</v>
      </c>
      <c r="O5664" s="13">
        <f>data[[#This Row],[Conversions]]/data[[#This Row],[Clicks]]</f>
        <v>0.32141752844063004</v>
      </c>
      <c r="P5664" s="11">
        <v>48.720000000000006</v>
      </c>
      <c r="Q5664" s="11">
        <f>IF(data[[#This Row],[Spend, Dollars]]=0,0,data[[#This Row],[Total conversion value, Dollars]]/data[[#This Row],[Spend, Dollars]])</f>
        <v>4.8182959955776923</v>
      </c>
      <c r="R5664" s="2">
        <v>45.6</v>
      </c>
      <c r="S5664" s="2">
        <v>3</v>
      </c>
      <c r="T5664" s="2">
        <v>9</v>
      </c>
      <c r="U5664" s="2">
        <f t="shared" si="88"/>
        <v>57.6</v>
      </c>
    </row>
    <row r="5665" spans="1:21" x14ac:dyDescent="0.2">
      <c r="A5665" t="s">
        <v>23</v>
      </c>
      <c r="B5665" s="3">
        <v>45149</v>
      </c>
      <c r="C5665" s="10" t="str">
        <f>TEXT(data[[#This Row],[Date]],"mmmm")</f>
        <v>August</v>
      </c>
      <c r="D5665" t="s">
        <v>16</v>
      </c>
      <c r="E5665" t="s">
        <v>13</v>
      </c>
      <c r="F5665" t="s">
        <v>20</v>
      </c>
      <c r="G5665" t="s">
        <v>21</v>
      </c>
      <c r="H5665" s="11">
        <v>2376.1999999999998</v>
      </c>
      <c r="I5665" s="11">
        <v>30.890600000000003</v>
      </c>
      <c r="J5665" s="13">
        <f>data[[#This Row],[Clicks]]/data[[#This Row],[Impressions]]</f>
        <v>1.3000000000000003E-2</v>
      </c>
      <c r="K5665" s="1">
        <v>0.69000000000000006</v>
      </c>
      <c r="L5665" s="2">
        <v>21.314514000000003</v>
      </c>
      <c r="M5665">
        <v>3</v>
      </c>
      <c r="N5665" s="1">
        <f>IF(data[[#This Row],[Conversions]]=0,0,data[[#This Row],[Spend, Dollars]]/data[[#This Row],[Conversions]])</f>
        <v>7.1048380000000009</v>
      </c>
      <c r="O5665" s="13">
        <f>data[[#This Row],[Conversions]]/data[[#This Row],[Clicks]]</f>
        <v>9.7116922299987696E-2</v>
      </c>
      <c r="P5665" s="11">
        <v>37.6</v>
      </c>
      <c r="Q5665" s="11">
        <f>IF(data[[#This Row],[Spend, Dollars]]=0,0,data[[#This Row],[Total conversion value, Dollars]]/data[[#This Row],[Spend, Dollars]])</f>
        <v>1.7640561731785203</v>
      </c>
      <c r="R5665" s="2">
        <v>55.199999999999996</v>
      </c>
      <c r="S5665" s="2">
        <v>37.5</v>
      </c>
      <c r="T5665" s="2">
        <v>4</v>
      </c>
      <c r="U5665" s="2">
        <f t="shared" si="88"/>
        <v>96.699999999999989</v>
      </c>
    </row>
    <row r="5666" spans="1:21" x14ac:dyDescent="0.2">
      <c r="A5666" t="s">
        <v>23</v>
      </c>
      <c r="B5666" s="3">
        <v>45150</v>
      </c>
      <c r="C5666" s="10" t="str">
        <f>TEXT(data[[#This Row],[Date]],"mmmm")</f>
        <v>August</v>
      </c>
      <c r="D5666" t="s">
        <v>16</v>
      </c>
      <c r="E5666" t="s">
        <v>13</v>
      </c>
      <c r="F5666" t="s">
        <v>20</v>
      </c>
      <c r="G5666" t="s">
        <v>21</v>
      </c>
      <c r="H5666" s="11">
        <v>1896.6999999999998</v>
      </c>
      <c r="I5666" s="11">
        <v>19.725680000000001</v>
      </c>
      <c r="J5666" s="13">
        <f>data[[#This Row],[Clicks]]/data[[#This Row],[Impressions]]</f>
        <v>1.0400000000000001E-2</v>
      </c>
      <c r="K5666" s="1">
        <v>4.9999999999999989E-2</v>
      </c>
      <c r="L5666" s="2">
        <v>0.98628399999999983</v>
      </c>
      <c r="M5666">
        <v>7</v>
      </c>
      <c r="N5666" s="1">
        <f>IF(data[[#This Row],[Conversions]]=0,0,data[[#This Row],[Spend, Dollars]]/data[[#This Row],[Conversions]])</f>
        <v>0.14089771428571427</v>
      </c>
      <c r="O5666" s="13">
        <f>data[[#This Row],[Conversions]]/data[[#This Row],[Clicks]]</f>
        <v>0.35486736071963043</v>
      </c>
      <c r="P5666" s="11">
        <v>202.16</v>
      </c>
      <c r="Q5666" s="11">
        <f>IF(data[[#This Row],[Spend, Dollars]]=0,0,data[[#This Row],[Total conversion value, Dollars]]/data[[#This Row],[Spend, Dollars]])</f>
        <v>204.97138755165858</v>
      </c>
      <c r="R5666" s="2">
        <v>74.399999999999991</v>
      </c>
      <c r="S5666" s="2">
        <v>31.5</v>
      </c>
      <c r="T5666" s="2">
        <v>4</v>
      </c>
      <c r="U5666" s="2">
        <f t="shared" si="88"/>
        <v>109.89999999999999</v>
      </c>
    </row>
    <row r="5667" spans="1:21" x14ac:dyDescent="0.2">
      <c r="A5667" t="s">
        <v>23</v>
      </c>
      <c r="B5667" s="3">
        <v>45151</v>
      </c>
      <c r="C5667" s="10" t="str">
        <f>TEXT(data[[#This Row],[Date]],"mmmm")</f>
        <v>August</v>
      </c>
      <c r="D5667" t="s">
        <v>16</v>
      </c>
      <c r="E5667" t="s">
        <v>13</v>
      </c>
      <c r="F5667" t="s">
        <v>20</v>
      </c>
      <c r="G5667" t="s">
        <v>21</v>
      </c>
      <c r="H5667" s="11">
        <v>1434.8999999999999</v>
      </c>
      <c r="I5667" s="11">
        <v>15.066450000000001</v>
      </c>
      <c r="J5667" s="13">
        <f>data[[#This Row],[Clicks]]/data[[#This Row],[Impressions]]</f>
        <v>1.0500000000000002E-2</v>
      </c>
      <c r="K5667" s="1">
        <v>0.09</v>
      </c>
      <c r="L5667" s="2">
        <v>1.3559805</v>
      </c>
      <c r="M5667">
        <v>5</v>
      </c>
      <c r="N5667" s="1">
        <f>IF(data[[#This Row],[Conversions]]=0,0,data[[#This Row],[Spend, Dollars]]/data[[#This Row],[Conversions]])</f>
        <v>0.2711961</v>
      </c>
      <c r="O5667" s="13">
        <f>data[[#This Row],[Conversions]]/data[[#This Row],[Clicks]]</f>
        <v>0.33186317944837701</v>
      </c>
      <c r="P5667" s="11">
        <v>63.839999999999996</v>
      </c>
      <c r="Q5667" s="11">
        <f>IF(data[[#This Row],[Spend, Dollars]]=0,0,data[[#This Row],[Total conversion value, Dollars]]/data[[#This Row],[Spend, Dollars]])</f>
        <v>47.080323057743087</v>
      </c>
      <c r="R5667" s="2">
        <v>22.8</v>
      </c>
      <c r="S5667" s="2">
        <v>18</v>
      </c>
      <c r="T5667" s="2">
        <v>9</v>
      </c>
      <c r="U5667" s="2">
        <f t="shared" si="88"/>
        <v>49.8</v>
      </c>
    </row>
    <row r="5668" spans="1:21" x14ac:dyDescent="0.2">
      <c r="A5668" t="s">
        <v>23</v>
      </c>
      <c r="B5668" s="3">
        <v>45152</v>
      </c>
      <c r="C5668" s="10" t="str">
        <f>TEXT(data[[#This Row],[Date]],"mmmm")</f>
        <v>August</v>
      </c>
      <c r="D5668" t="s">
        <v>16</v>
      </c>
      <c r="E5668" t="s">
        <v>13</v>
      </c>
      <c r="F5668" t="s">
        <v>20</v>
      </c>
      <c r="G5668" t="s">
        <v>21</v>
      </c>
      <c r="H5668" s="11">
        <v>2219.6</v>
      </c>
      <c r="I5668" s="11">
        <v>23.305800000000001</v>
      </c>
      <c r="J5668" s="13">
        <f>data[[#This Row],[Clicks]]/data[[#This Row],[Impressions]]</f>
        <v>1.0500000000000001E-2</v>
      </c>
      <c r="K5668" s="1">
        <v>0.56999999999999995</v>
      </c>
      <c r="L5668" s="2">
        <v>13.284305999999999</v>
      </c>
      <c r="M5668">
        <v>4</v>
      </c>
      <c r="N5668" s="1">
        <f>IF(data[[#This Row],[Conversions]]=0,0,data[[#This Row],[Spend, Dollars]]/data[[#This Row],[Conversions]])</f>
        <v>3.3210764999999998</v>
      </c>
      <c r="O5668" s="13">
        <f>data[[#This Row],[Conversions]]/data[[#This Row],[Clicks]]</f>
        <v>0.17163109612199537</v>
      </c>
      <c r="P5668" s="11">
        <v>112</v>
      </c>
      <c r="Q5668" s="11">
        <f>IF(data[[#This Row],[Spend, Dollars]]=0,0,data[[#This Row],[Total conversion value, Dollars]]/data[[#This Row],[Spend, Dollars]])</f>
        <v>8.4310012130102994</v>
      </c>
      <c r="R5668" s="2">
        <v>49.199999999999996</v>
      </c>
      <c r="S5668" s="2">
        <v>36</v>
      </c>
      <c r="T5668" s="2">
        <v>9</v>
      </c>
      <c r="U5668" s="2">
        <f t="shared" si="88"/>
        <v>94.199999999999989</v>
      </c>
    </row>
    <row r="5669" spans="1:21" x14ac:dyDescent="0.2">
      <c r="A5669" t="s">
        <v>23</v>
      </c>
      <c r="B5669" s="3">
        <v>45153</v>
      </c>
      <c r="C5669" s="10" t="str">
        <f>TEXT(data[[#This Row],[Date]],"mmmm")</f>
        <v>August</v>
      </c>
      <c r="D5669" t="s">
        <v>16</v>
      </c>
      <c r="E5669" t="s">
        <v>13</v>
      </c>
      <c r="F5669" t="s">
        <v>20</v>
      </c>
      <c r="G5669" t="s">
        <v>21</v>
      </c>
      <c r="H5669" s="11">
        <v>2270.3000000000002</v>
      </c>
      <c r="I5669" s="11">
        <v>27.243600000000011</v>
      </c>
      <c r="J5669" s="13">
        <f>data[[#This Row],[Clicks]]/data[[#This Row],[Impressions]]</f>
        <v>1.2000000000000004E-2</v>
      </c>
      <c r="K5669" s="1">
        <v>1.04</v>
      </c>
      <c r="L5669" s="2">
        <v>28.333344000000015</v>
      </c>
      <c r="M5669">
        <v>5</v>
      </c>
      <c r="N5669" s="1">
        <f>IF(data[[#This Row],[Conversions]]=0,0,data[[#This Row],[Spend, Dollars]]/data[[#This Row],[Conversions]])</f>
        <v>5.6666688000000027</v>
      </c>
      <c r="O5669" s="13">
        <f>data[[#This Row],[Conversions]]/data[[#This Row],[Clicks]]</f>
        <v>0.18352934267130622</v>
      </c>
      <c r="P5669" s="11">
        <v>113.67999999999999</v>
      </c>
      <c r="Q5669" s="11">
        <f>IF(data[[#This Row],[Spend, Dollars]]=0,0,data[[#This Row],[Total conversion value, Dollars]]/data[[#This Row],[Spend, Dollars]])</f>
        <v>4.0122337836296325</v>
      </c>
      <c r="R5669" s="2">
        <v>28.799999999999997</v>
      </c>
      <c r="S5669" s="2">
        <v>6</v>
      </c>
      <c r="T5669" s="2">
        <v>5</v>
      </c>
      <c r="U5669" s="2">
        <f t="shared" si="88"/>
        <v>39.799999999999997</v>
      </c>
    </row>
    <row r="5670" spans="1:21" x14ac:dyDescent="0.2">
      <c r="A5670" t="s">
        <v>23</v>
      </c>
      <c r="B5670" s="3">
        <v>45154</v>
      </c>
      <c r="C5670" s="10" t="str">
        <f>TEXT(data[[#This Row],[Date]],"mmmm")</f>
        <v>August</v>
      </c>
      <c r="D5670" t="s">
        <v>16</v>
      </c>
      <c r="E5670" t="s">
        <v>13</v>
      </c>
      <c r="F5670" t="s">
        <v>20</v>
      </c>
      <c r="G5670" t="s">
        <v>21</v>
      </c>
      <c r="H5670" s="11">
        <v>1850</v>
      </c>
      <c r="I5670" s="11">
        <v>25.345000000000002</v>
      </c>
      <c r="J5670" s="13">
        <f>data[[#This Row],[Clicks]]/data[[#This Row],[Impressions]]</f>
        <v>1.3700000000000002E-2</v>
      </c>
      <c r="K5670" s="1">
        <v>1.06</v>
      </c>
      <c r="L5670" s="2">
        <v>26.865700000000004</v>
      </c>
      <c r="M5670">
        <v>5</v>
      </c>
      <c r="N5670" s="1">
        <f>IF(data[[#This Row],[Conversions]]=0,0,data[[#This Row],[Spend, Dollars]]/data[[#This Row],[Conversions]])</f>
        <v>5.3731400000000011</v>
      </c>
      <c r="O5670" s="13">
        <f>data[[#This Row],[Conversions]]/data[[#This Row],[Clicks]]</f>
        <v>0.19727756954034326</v>
      </c>
      <c r="P5670" s="11">
        <v>9.6000000000000014</v>
      </c>
      <c r="Q5670" s="11">
        <f>IF(data[[#This Row],[Spend, Dollars]]=0,0,data[[#This Row],[Total conversion value, Dollars]]/data[[#This Row],[Spend, Dollars]])</f>
        <v>0.35733295614854627</v>
      </c>
      <c r="R5670" s="2">
        <v>76.8</v>
      </c>
      <c r="S5670" s="2">
        <v>36</v>
      </c>
      <c r="T5670" s="2">
        <v>5</v>
      </c>
      <c r="U5670" s="2">
        <f t="shared" si="88"/>
        <v>117.8</v>
      </c>
    </row>
    <row r="5671" spans="1:21" x14ac:dyDescent="0.2">
      <c r="A5671" t="s">
        <v>23</v>
      </c>
      <c r="B5671" s="3">
        <v>45155</v>
      </c>
      <c r="C5671" s="10" t="str">
        <f>TEXT(data[[#This Row],[Date]],"mmmm")</f>
        <v>August</v>
      </c>
      <c r="D5671" t="s">
        <v>16</v>
      </c>
      <c r="E5671" t="s">
        <v>13</v>
      </c>
      <c r="F5671" t="s">
        <v>20</v>
      </c>
      <c r="G5671" t="s">
        <v>21</v>
      </c>
      <c r="H5671" s="11">
        <v>1430.1</v>
      </c>
      <c r="I5671" s="11">
        <v>14.444009999999999</v>
      </c>
      <c r="J5671" s="13">
        <f>data[[#This Row],[Clicks]]/data[[#This Row],[Impressions]]</f>
        <v>1.01E-2</v>
      </c>
      <c r="K5671" s="1">
        <v>8.9999999999999969E-2</v>
      </c>
      <c r="L5671" s="2">
        <v>1.2999608999999994</v>
      </c>
      <c r="M5671">
        <v>4</v>
      </c>
      <c r="N5671" s="1">
        <f>IF(data[[#This Row],[Conversions]]=0,0,data[[#This Row],[Spend, Dollars]]/data[[#This Row],[Conversions]])</f>
        <v>0.32499022499999985</v>
      </c>
      <c r="O5671" s="13">
        <f>data[[#This Row],[Conversions]]/data[[#This Row],[Clicks]]</f>
        <v>0.27693140616767786</v>
      </c>
      <c r="P5671" s="11">
        <v>17.600000000000001</v>
      </c>
      <c r="Q5671" s="11">
        <f>IF(data[[#This Row],[Spend, Dollars]]=0,0,data[[#This Row],[Total conversion value, Dollars]]/data[[#This Row],[Spend, Dollars]])</f>
        <v>13.538868745975368</v>
      </c>
      <c r="R5671" s="2">
        <v>48</v>
      </c>
      <c r="S5671" s="2">
        <v>3</v>
      </c>
      <c r="T5671" s="2">
        <v>7</v>
      </c>
      <c r="U5671" s="2">
        <f t="shared" si="88"/>
        <v>58</v>
      </c>
    </row>
    <row r="5672" spans="1:21" x14ac:dyDescent="0.2">
      <c r="A5672" t="s">
        <v>23</v>
      </c>
      <c r="B5672" s="3">
        <v>45156</v>
      </c>
      <c r="C5672" s="10" t="str">
        <f>TEXT(data[[#This Row],[Date]],"mmmm")</f>
        <v>August</v>
      </c>
      <c r="D5672" t="s">
        <v>16</v>
      </c>
      <c r="E5672" t="s">
        <v>13</v>
      </c>
      <c r="F5672" t="s">
        <v>20</v>
      </c>
      <c r="G5672" t="s">
        <v>21</v>
      </c>
      <c r="H5672" s="11">
        <v>2191.5</v>
      </c>
      <c r="I5672" s="11">
        <v>27.174599999999998</v>
      </c>
      <c r="J5672" s="13">
        <f>data[[#This Row],[Clicks]]/data[[#This Row],[Impressions]]</f>
        <v>1.24E-2</v>
      </c>
      <c r="K5672" s="1">
        <v>0.04</v>
      </c>
      <c r="L5672" s="2">
        <v>1.086984</v>
      </c>
      <c r="M5672">
        <v>5</v>
      </c>
      <c r="N5672" s="1">
        <f>IF(data[[#This Row],[Conversions]]=0,0,data[[#This Row],[Spend, Dollars]]/data[[#This Row],[Conversions]])</f>
        <v>0.2173968</v>
      </c>
      <c r="O5672" s="13">
        <f>data[[#This Row],[Conversions]]/data[[#This Row],[Clicks]]</f>
        <v>0.18399534859758745</v>
      </c>
      <c r="P5672" s="11">
        <v>59.92</v>
      </c>
      <c r="Q5672" s="11">
        <f>IF(data[[#This Row],[Spend, Dollars]]=0,0,data[[#This Row],[Total conversion value, Dollars]]/data[[#This Row],[Spend, Dollars]])</f>
        <v>55.125006439837207</v>
      </c>
      <c r="R5672" s="2">
        <v>37.199999999999996</v>
      </c>
      <c r="S5672" s="2">
        <v>6</v>
      </c>
      <c r="T5672" s="2">
        <v>2</v>
      </c>
      <c r="U5672" s="2">
        <f t="shared" si="88"/>
        <v>45.199999999999996</v>
      </c>
    </row>
    <row r="5673" spans="1:21" x14ac:dyDescent="0.2">
      <c r="A5673" t="s">
        <v>23</v>
      </c>
      <c r="B5673" s="3">
        <v>45157</v>
      </c>
      <c r="C5673" s="10" t="str">
        <f>TEXT(data[[#This Row],[Date]],"mmmm")</f>
        <v>August</v>
      </c>
      <c r="D5673" t="s">
        <v>16</v>
      </c>
      <c r="E5673" t="s">
        <v>13</v>
      </c>
      <c r="F5673" t="s">
        <v>20</v>
      </c>
      <c r="G5673" t="s">
        <v>21</v>
      </c>
      <c r="H5673" s="11">
        <v>1237.2</v>
      </c>
      <c r="I5673" s="11">
        <v>14.351520000000004</v>
      </c>
      <c r="J5673" s="13">
        <f>data[[#This Row],[Clicks]]/data[[#This Row],[Impressions]]</f>
        <v>1.1600000000000003E-2</v>
      </c>
      <c r="K5673" s="1">
        <v>0.91999999999999993</v>
      </c>
      <c r="L5673" s="2">
        <v>13.203398400000003</v>
      </c>
      <c r="M5673">
        <v>1</v>
      </c>
      <c r="N5673" s="1">
        <f>IF(data[[#This Row],[Conversions]]=0,0,data[[#This Row],[Spend, Dollars]]/data[[#This Row],[Conversions]])</f>
        <v>13.203398400000003</v>
      </c>
      <c r="O5673" s="13">
        <f>data[[#This Row],[Conversions]]/data[[#This Row],[Clicks]]</f>
        <v>6.9679030513841028E-2</v>
      </c>
      <c r="P5673" s="11">
        <v>90.16</v>
      </c>
      <c r="Q5673" s="11">
        <f>IF(data[[#This Row],[Spend, Dollars]]=0,0,data[[#This Row],[Total conversion value, Dollars]]/data[[#This Row],[Spend, Dollars]])</f>
        <v>6.8285449903564208</v>
      </c>
      <c r="R5673" s="2">
        <v>33.6</v>
      </c>
      <c r="S5673" s="2">
        <v>22.5</v>
      </c>
      <c r="T5673" s="2">
        <v>10</v>
      </c>
      <c r="U5673" s="2">
        <f t="shared" si="88"/>
        <v>66.099999999999994</v>
      </c>
    </row>
    <row r="5674" spans="1:21" x14ac:dyDescent="0.2">
      <c r="A5674" t="s">
        <v>23</v>
      </c>
      <c r="B5674" s="3">
        <v>45158</v>
      </c>
      <c r="C5674" s="10" t="str">
        <f>TEXT(data[[#This Row],[Date]],"mmmm")</f>
        <v>August</v>
      </c>
      <c r="D5674" t="s">
        <v>16</v>
      </c>
      <c r="E5674" t="s">
        <v>13</v>
      </c>
      <c r="F5674" t="s">
        <v>20</v>
      </c>
      <c r="G5674" t="s">
        <v>21</v>
      </c>
      <c r="H5674" s="11">
        <v>1390.8999999999999</v>
      </c>
      <c r="I5674" s="11">
        <v>14.743540000000001</v>
      </c>
      <c r="J5674" s="13">
        <f>data[[#This Row],[Clicks]]/data[[#This Row],[Impressions]]</f>
        <v>1.0600000000000002E-2</v>
      </c>
      <c r="K5674" s="1">
        <v>0.46</v>
      </c>
      <c r="L5674" s="2">
        <v>6.7820284000000006</v>
      </c>
      <c r="M5674">
        <v>4</v>
      </c>
      <c r="N5674" s="1">
        <f>IF(data[[#This Row],[Conversions]]=0,0,data[[#This Row],[Spend, Dollars]]/data[[#This Row],[Conversions]])</f>
        <v>1.6955071000000002</v>
      </c>
      <c r="O5674" s="13">
        <f>data[[#This Row],[Conversions]]/data[[#This Row],[Clicks]]</f>
        <v>0.27130526318645315</v>
      </c>
      <c r="P5674" s="11">
        <v>16</v>
      </c>
      <c r="Q5674" s="11">
        <f>IF(data[[#This Row],[Spend, Dollars]]=0,0,data[[#This Row],[Total conversion value, Dollars]]/data[[#This Row],[Spend, Dollars]])</f>
        <v>2.3591762016213318</v>
      </c>
      <c r="R5674" s="2">
        <v>28.799999999999997</v>
      </c>
      <c r="S5674" s="2">
        <v>1.5</v>
      </c>
      <c r="T5674" s="2">
        <v>6</v>
      </c>
      <c r="U5674" s="2">
        <f t="shared" si="88"/>
        <v>36.299999999999997</v>
      </c>
    </row>
    <row r="5675" spans="1:21" x14ac:dyDescent="0.2">
      <c r="A5675" t="s">
        <v>23</v>
      </c>
      <c r="B5675" s="3">
        <v>45159</v>
      </c>
      <c r="C5675" s="10" t="str">
        <f>TEXT(data[[#This Row],[Date]],"mmmm")</f>
        <v>August</v>
      </c>
      <c r="D5675" t="s">
        <v>16</v>
      </c>
      <c r="E5675" t="s">
        <v>13</v>
      </c>
      <c r="F5675" t="s">
        <v>20</v>
      </c>
      <c r="G5675" t="s">
        <v>21</v>
      </c>
      <c r="H5675" s="11">
        <v>2096.3999999999996</v>
      </c>
      <c r="I5675" s="11">
        <v>20.754360000000002</v>
      </c>
      <c r="J5675" s="13">
        <f>data[[#This Row],[Clicks]]/data[[#This Row],[Impressions]]</f>
        <v>9.9000000000000025E-3</v>
      </c>
      <c r="K5675" s="1">
        <v>0.88000000000000012</v>
      </c>
      <c r="L5675" s="2">
        <v>18.263836800000004</v>
      </c>
      <c r="M5675">
        <v>5</v>
      </c>
      <c r="N5675" s="1">
        <f>IF(data[[#This Row],[Conversions]]=0,0,data[[#This Row],[Spend, Dollars]]/data[[#This Row],[Conversions]])</f>
        <v>3.6527673600000008</v>
      </c>
      <c r="O5675" s="13">
        <f>data[[#This Row],[Conversions]]/data[[#This Row],[Clicks]]</f>
        <v>0.24091323461672629</v>
      </c>
      <c r="P5675" s="11">
        <v>192.64</v>
      </c>
      <c r="Q5675" s="11">
        <f>IF(data[[#This Row],[Spend, Dollars]]=0,0,data[[#This Row],[Total conversion value, Dollars]]/data[[#This Row],[Spend, Dollars]])</f>
        <v>10.547619435583215</v>
      </c>
      <c r="R5675" s="2">
        <v>39.6</v>
      </c>
      <c r="S5675" s="2">
        <v>15</v>
      </c>
      <c r="T5675" s="2">
        <v>7</v>
      </c>
      <c r="U5675" s="2">
        <f t="shared" si="88"/>
        <v>61.6</v>
      </c>
    </row>
    <row r="5676" spans="1:21" x14ac:dyDescent="0.2">
      <c r="A5676" t="s">
        <v>23</v>
      </c>
      <c r="B5676" s="3">
        <v>45160</v>
      </c>
      <c r="C5676" s="10" t="str">
        <f>TEXT(data[[#This Row],[Date]],"mmmm")</f>
        <v>August</v>
      </c>
      <c r="D5676" t="s">
        <v>16</v>
      </c>
      <c r="E5676" t="s">
        <v>13</v>
      </c>
      <c r="F5676" t="s">
        <v>20</v>
      </c>
      <c r="G5676" t="s">
        <v>21</v>
      </c>
      <c r="H5676" s="11">
        <v>1979</v>
      </c>
      <c r="I5676" s="11">
        <v>23.352200000000003</v>
      </c>
      <c r="J5676" s="13">
        <f>data[[#This Row],[Clicks]]/data[[#This Row],[Impressions]]</f>
        <v>1.1800000000000001E-2</v>
      </c>
      <c r="K5676" s="1">
        <v>1.1599999999999999</v>
      </c>
      <c r="L5676" s="2">
        <v>27.088552000000004</v>
      </c>
      <c r="M5676">
        <v>1</v>
      </c>
      <c r="N5676" s="1">
        <f>IF(data[[#This Row],[Conversions]]=0,0,data[[#This Row],[Spend, Dollars]]/data[[#This Row],[Conversions]])</f>
        <v>27.088552000000004</v>
      </c>
      <c r="O5676" s="13">
        <f>data[[#This Row],[Conversions]]/data[[#This Row],[Clicks]]</f>
        <v>4.2822517792756136E-2</v>
      </c>
      <c r="P5676" s="11">
        <v>26.400000000000002</v>
      </c>
      <c r="Q5676" s="11">
        <f>IF(data[[#This Row],[Spend, Dollars]]=0,0,data[[#This Row],[Total conversion value, Dollars]]/data[[#This Row],[Spend, Dollars]])</f>
        <v>0.97458143942134667</v>
      </c>
      <c r="R5676" s="2">
        <v>16.8</v>
      </c>
      <c r="S5676" s="2">
        <v>9</v>
      </c>
      <c r="T5676" s="2">
        <v>1</v>
      </c>
      <c r="U5676" s="2">
        <f t="shared" si="88"/>
        <v>26.8</v>
      </c>
    </row>
    <row r="5677" spans="1:21" x14ac:dyDescent="0.2">
      <c r="A5677" t="s">
        <v>23</v>
      </c>
      <c r="B5677" s="3">
        <v>45161</v>
      </c>
      <c r="C5677" s="10" t="str">
        <f>TEXT(data[[#This Row],[Date]],"mmmm")</f>
        <v>August</v>
      </c>
      <c r="D5677" t="s">
        <v>16</v>
      </c>
      <c r="E5677" t="s">
        <v>13</v>
      </c>
      <c r="F5677" t="s">
        <v>20</v>
      </c>
      <c r="G5677" t="s">
        <v>21</v>
      </c>
      <c r="H5677" s="11">
        <v>2277.6999999999998</v>
      </c>
      <c r="I5677" s="11">
        <v>21.638150000000003</v>
      </c>
      <c r="J5677" s="13">
        <f>data[[#This Row],[Clicks]]/data[[#This Row],[Impressions]]</f>
        <v>9.5000000000000015E-3</v>
      </c>
      <c r="K5677" s="1">
        <v>0.38</v>
      </c>
      <c r="L5677" s="2">
        <v>8.2224970000000006</v>
      </c>
      <c r="M5677">
        <v>4</v>
      </c>
      <c r="N5677" s="1">
        <f>IF(data[[#This Row],[Conversions]]=0,0,data[[#This Row],[Spend, Dollars]]/data[[#This Row],[Conversions]])</f>
        <v>2.0556242500000002</v>
      </c>
      <c r="O5677" s="13">
        <f>data[[#This Row],[Conversions]]/data[[#This Row],[Clicks]]</f>
        <v>0.18485868708738962</v>
      </c>
      <c r="P5677" s="11">
        <v>57.68</v>
      </c>
      <c r="Q5677" s="11">
        <f>IF(data[[#This Row],[Spend, Dollars]]=0,0,data[[#This Row],[Total conversion value, Dollars]]/data[[#This Row],[Spend, Dollars]])</f>
        <v>7.0149007047372587</v>
      </c>
      <c r="R5677" s="2">
        <v>62.4</v>
      </c>
      <c r="S5677" s="2">
        <v>10.5</v>
      </c>
      <c r="T5677" s="2">
        <v>4</v>
      </c>
      <c r="U5677" s="2">
        <f t="shared" si="88"/>
        <v>76.900000000000006</v>
      </c>
    </row>
    <row r="5678" spans="1:21" x14ac:dyDescent="0.2">
      <c r="A5678" t="s">
        <v>23</v>
      </c>
      <c r="B5678" s="3">
        <v>45162</v>
      </c>
      <c r="C5678" s="10" t="str">
        <f>TEXT(data[[#This Row],[Date]],"mmmm")</f>
        <v>August</v>
      </c>
      <c r="D5678" t="s">
        <v>16</v>
      </c>
      <c r="E5678" t="s">
        <v>13</v>
      </c>
      <c r="F5678" t="s">
        <v>20</v>
      </c>
      <c r="G5678" t="s">
        <v>21</v>
      </c>
      <c r="H5678" s="11">
        <v>2219.1999999999998</v>
      </c>
      <c r="I5678" s="11">
        <v>26.408480000000001</v>
      </c>
      <c r="J5678" s="13">
        <f>data[[#This Row],[Clicks]]/data[[#This Row],[Impressions]]</f>
        <v>1.1900000000000001E-2</v>
      </c>
      <c r="K5678" s="1">
        <v>0.7</v>
      </c>
      <c r="L5678" s="2">
        <v>18.485935999999999</v>
      </c>
      <c r="M5678">
        <v>3</v>
      </c>
      <c r="N5678" s="1">
        <f>IF(data[[#This Row],[Conversions]]=0,0,data[[#This Row],[Spend, Dollars]]/data[[#This Row],[Conversions]])</f>
        <v>6.1619786666666663</v>
      </c>
      <c r="O5678" s="13">
        <f>data[[#This Row],[Conversions]]/data[[#This Row],[Clicks]]</f>
        <v>0.11359987397987313</v>
      </c>
      <c r="P5678" s="11">
        <v>0</v>
      </c>
      <c r="Q5678" s="11">
        <f>IF(data[[#This Row],[Spend, Dollars]]=0,0,data[[#This Row],[Total conversion value, Dollars]]/data[[#This Row],[Spend, Dollars]])</f>
        <v>0</v>
      </c>
      <c r="R5678" s="2">
        <v>70.8</v>
      </c>
      <c r="S5678" s="2">
        <v>7.5</v>
      </c>
      <c r="T5678" s="2">
        <v>4</v>
      </c>
      <c r="U5678" s="2">
        <f t="shared" si="88"/>
        <v>82.3</v>
      </c>
    </row>
    <row r="5679" spans="1:21" x14ac:dyDescent="0.2">
      <c r="A5679" t="s">
        <v>23</v>
      </c>
      <c r="B5679" s="3">
        <v>45163</v>
      </c>
      <c r="C5679" s="10" t="str">
        <f>TEXT(data[[#This Row],[Date]],"mmmm")</f>
        <v>August</v>
      </c>
      <c r="D5679" t="s">
        <v>16</v>
      </c>
      <c r="E5679" t="s">
        <v>13</v>
      </c>
      <c r="F5679" t="s">
        <v>20</v>
      </c>
      <c r="G5679" t="s">
        <v>21</v>
      </c>
      <c r="H5679" s="11">
        <v>1552.8999999999999</v>
      </c>
      <c r="I5679" s="11">
        <v>12.889069999999998</v>
      </c>
      <c r="J5679" s="13">
        <f>data[[#This Row],[Clicks]]/data[[#This Row],[Impressions]]</f>
        <v>8.3000000000000001E-3</v>
      </c>
      <c r="K5679" s="1">
        <v>0.06</v>
      </c>
      <c r="L5679" s="2">
        <v>0.77334419999999993</v>
      </c>
      <c r="M5679">
        <v>5</v>
      </c>
      <c r="N5679" s="1">
        <f>IF(data[[#This Row],[Conversions]]=0,0,data[[#This Row],[Spend, Dollars]]/data[[#This Row],[Conversions]])</f>
        <v>0.15466883999999997</v>
      </c>
      <c r="O5679" s="13">
        <f>data[[#This Row],[Conversions]]/data[[#This Row],[Clicks]]</f>
        <v>0.38792558345947387</v>
      </c>
      <c r="P5679" s="11">
        <v>70</v>
      </c>
      <c r="Q5679" s="11">
        <f>IF(data[[#This Row],[Spend, Dollars]]=0,0,data[[#This Row],[Total conversion value, Dollars]]/data[[#This Row],[Spend, Dollars]])</f>
        <v>90.515969473877234</v>
      </c>
      <c r="R5679" s="2">
        <v>85.2</v>
      </c>
      <c r="S5679" s="2">
        <v>13.5</v>
      </c>
      <c r="T5679" s="2">
        <v>8</v>
      </c>
      <c r="U5679" s="2">
        <f t="shared" si="88"/>
        <v>106.7</v>
      </c>
    </row>
    <row r="5680" spans="1:21" x14ac:dyDescent="0.2">
      <c r="A5680" t="s">
        <v>23</v>
      </c>
      <c r="B5680" s="3">
        <v>45164</v>
      </c>
      <c r="C5680" s="10" t="str">
        <f>TEXT(data[[#This Row],[Date]],"mmmm")</f>
        <v>August</v>
      </c>
      <c r="D5680" t="s">
        <v>16</v>
      </c>
      <c r="E5680" t="s">
        <v>13</v>
      </c>
      <c r="F5680" t="s">
        <v>20</v>
      </c>
      <c r="G5680" t="s">
        <v>21</v>
      </c>
      <c r="H5680" s="11">
        <v>1483.1</v>
      </c>
      <c r="I5680" s="11">
        <v>14.38607</v>
      </c>
      <c r="J5680" s="13">
        <f>data[[#This Row],[Clicks]]/data[[#This Row],[Impressions]]</f>
        <v>9.7000000000000003E-3</v>
      </c>
      <c r="K5680" s="1">
        <v>0.97999999999999987</v>
      </c>
      <c r="L5680" s="2">
        <v>14.098348599999998</v>
      </c>
      <c r="M5680">
        <v>5</v>
      </c>
      <c r="N5680" s="1">
        <f>IF(data[[#This Row],[Conversions]]=0,0,data[[#This Row],[Spend, Dollars]]/data[[#This Row],[Conversions]])</f>
        <v>2.8196697199999994</v>
      </c>
      <c r="O5680" s="13">
        <f>data[[#This Row],[Conversions]]/data[[#This Row],[Clicks]]</f>
        <v>0.34755843673776088</v>
      </c>
      <c r="P5680" s="11">
        <v>147.84</v>
      </c>
      <c r="Q5680" s="11">
        <f>IF(data[[#This Row],[Spend, Dollars]]=0,0,data[[#This Row],[Total conversion value, Dollars]]/data[[#This Row],[Spend, Dollars]])</f>
        <v>10.486334548430731</v>
      </c>
      <c r="R5680" s="2">
        <v>48</v>
      </c>
      <c r="S5680" s="2">
        <v>37.5</v>
      </c>
      <c r="T5680" s="2">
        <v>10</v>
      </c>
      <c r="U5680" s="2">
        <f t="shared" si="88"/>
        <v>95.5</v>
      </c>
    </row>
    <row r="5681" spans="1:21" x14ac:dyDescent="0.2">
      <c r="A5681" t="s">
        <v>23</v>
      </c>
      <c r="B5681" s="3">
        <v>45165</v>
      </c>
      <c r="C5681" s="10" t="str">
        <f>TEXT(data[[#This Row],[Date]],"mmmm")</f>
        <v>August</v>
      </c>
      <c r="D5681" t="s">
        <v>16</v>
      </c>
      <c r="E5681" t="s">
        <v>13</v>
      </c>
      <c r="F5681" t="s">
        <v>20</v>
      </c>
      <c r="G5681" t="s">
        <v>21</v>
      </c>
      <c r="H5681" s="11">
        <v>2030.6</v>
      </c>
      <c r="I5681" s="11">
        <v>22.945779999999999</v>
      </c>
      <c r="J5681" s="13">
        <f>data[[#This Row],[Clicks]]/data[[#This Row],[Impressions]]</f>
        <v>1.1299999999999999E-2</v>
      </c>
      <c r="K5681" s="1">
        <v>0.9800000000000002</v>
      </c>
      <c r="L5681" s="2">
        <v>22.486864400000005</v>
      </c>
      <c r="M5681">
        <v>2</v>
      </c>
      <c r="N5681" s="1">
        <f>IF(data[[#This Row],[Conversions]]=0,0,data[[#This Row],[Spend, Dollars]]/data[[#This Row],[Conversions]])</f>
        <v>11.243432200000003</v>
      </c>
      <c r="O5681" s="13">
        <f>data[[#This Row],[Conversions]]/data[[#This Row],[Clicks]]</f>
        <v>8.7161996672154976E-2</v>
      </c>
      <c r="P5681" s="11">
        <v>61.599999999999994</v>
      </c>
      <c r="Q5681" s="11">
        <f>IF(data[[#This Row],[Spend, Dollars]]=0,0,data[[#This Row],[Total conversion value, Dollars]]/data[[#This Row],[Spend, Dollars]])</f>
        <v>2.7393770382677265</v>
      </c>
      <c r="R5681" s="2">
        <v>34.799999999999997</v>
      </c>
      <c r="S5681" s="2">
        <v>28.5</v>
      </c>
      <c r="T5681" s="2">
        <v>8</v>
      </c>
      <c r="U5681" s="2">
        <f t="shared" si="88"/>
        <v>71.3</v>
      </c>
    </row>
    <row r="5682" spans="1:21" x14ac:dyDescent="0.2">
      <c r="A5682" t="s">
        <v>23</v>
      </c>
      <c r="B5682" s="3">
        <v>45166</v>
      </c>
      <c r="C5682" s="10" t="str">
        <f>TEXT(data[[#This Row],[Date]],"mmmm")</f>
        <v>August</v>
      </c>
      <c r="D5682" t="s">
        <v>16</v>
      </c>
      <c r="E5682" t="s">
        <v>13</v>
      </c>
      <c r="F5682" t="s">
        <v>20</v>
      </c>
      <c r="G5682" t="s">
        <v>21</v>
      </c>
      <c r="H5682" s="11">
        <v>2008.8999999999999</v>
      </c>
      <c r="I5682" s="11">
        <v>16.071199999999997</v>
      </c>
      <c r="J5682" s="13">
        <f>data[[#This Row],[Clicks]]/data[[#This Row],[Impressions]]</f>
        <v>7.9999999999999984E-3</v>
      </c>
      <c r="K5682" s="1">
        <v>1.1000000000000001</v>
      </c>
      <c r="L5682" s="2">
        <v>17.678319999999999</v>
      </c>
      <c r="M5682">
        <v>5</v>
      </c>
      <c r="N5682" s="1">
        <f>IF(data[[#This Row],[Conversions]]=0,0,data[[#This Row],[Spend, Dollars]]/data[[#This Row],[Conversions]])</f>
        <v>3.5356639999999997</v>
      </c>
      <c r="O5682" s="13">
        <f>data[[#This Row],[Conversions]]/data[[#This Row],[Clicks]]</f>
        <v>0.31111553586539903</v>
      </c>
      <c r="P5682" s="11">
        <v>57.68</v>
      </c>
      <c r="Q5682" s="11">
        <f>IF(data[[#This Row],[Spend, Dollars]]=0,0,data[[#This Row],[Total conversion value, Dollars]]/data[[#This Row],[Spend, Dollars]])</f>
        <v>3.262753474312039</v>
      </c>
      <c r="R5682" s="2">
        <v>20.399999999999999</v>
      </c>
      <c r="S5682" s="2">
        <v>7.5</v>
      </c>
      <c r="T5682" s="2">
        <v>10</v>
      </c>
      <c r="U5682" s="2">
        <f t="shared" si="88"/>
        <v>37.9</v>
      </c>
    </row>
    <row r="5683" spans="1:21" x14ac:dyDescent="0.2">
      <c r="A5683" t="s">
        <v>23</v>
      </c>
      <c r="B5683" s="3">
        <v>45167</v>
      </c>
      <c r="C5683" s="10" t="str">
        <f>TEXT(data[[#This Row],[Date]],"mmmm")</f>
        <v>August</v>
      </c>
      <c r="D5683" t="s">
        <v>16</v>
      </c>
      <c r="E5683" t="s">
        <v>13</v>
      </c>
      <c r="F5683" t="s">
        <v>20</v>
      </c>
      <c r="G5683" t="s">
        <v>21</v>
      </c>
      <c r="H5683" s="11">
        <v>2112.1</v>
      </c>
      <c r="I5683" s="11">
        <v>28.513349999999999</v>
      </c>
      <c r="J5683" s="13">
        <f>data[[#This Row],[Clicks]]/data[[#This Row],[Impressions]]</f>
        <v>1.35E-2</v>
      </c>
      <c r="K5683" s="1">
        <v>0.6100000000000001</v>
      </c>
      <c r="L5683" s="2">
        <v>17.393143500000001</v>
      </c>
      <c r="M5683">
        <v>1</v>
      </c>
      <c r="N5683" s="1">
        <f>IF(data[[#This Row],[Conversions]]=0,0,data[[#This Row],[Spend, Dollars]]/data[[#This Row],[Conversions]])</f>
        <v>17.393143500000001</v>
      </c>
      <c r="O5683" s="13">
        <f>data[[#This Row],[Conversions]]/data[[#This Row],[Clicks]]</f>
        <v>3.5071291167119961E-2</v>
      </c>
      <c r="P5683" s="11">
        <v>284.48</v>
      </c>
      <c r="Q5683" s="11">
        <f>IF(data[[#This Row],[Spend, Dollars]]=0,0,data[[#This Row],[Total conversion value, Dollars]]/data[[#This Row],[Spend, Dollars]])</f>
        <v>16.355870346266045</v>
      </c>
      <c r="R5683" s="2">
        <v>67.2</v>
      </c>
      <c r="S5683" s="2">
        <v>34.5</v>
      </c>
      <c r="T5683" s="2">
        <v>6</v>
      </c>
      <c r="U5683" s="2">
        <f t="shared" si="88"/>
        <v>107.7</v>
      </c>
    </row>
    <row r="5684" spans="1:21" x14ac:dyDescent="0.2">
      <c r="A5684" t="s">
        <v>23</v>
      </c>
      <c r="B5684" s="3">
        <v>45168</v>
      </c>
      <c r="C5684" s="10" t="str">
        <f>TEXT(data[[#This Row],[Date]],"mmmm")</f>
        <v>August</v>
      </c>
      <c r="D5684" t="s">
        <v>16</v>
      </c>
      <c r="E5684" t="s">
        <v>13</v>
      </c>
      <c r="F5684" t="s">
        <v>20</v>
      </c>
      <c r="G5684" t="s">
        <v>21</v>
      </c>
      <c r="H5684" s="11">
        <v>1542.5</v>
      </c>
      <c r="I5684" s="11">
        <v>18.972750000000001</v>
      </c>
      <c r="J5684" s="13">
        <f>data[[#This Row],[Clicks]]/data[[#This Row],[Impressions]]</f>
        <v>1.23E-2</v>
      </c>
      <c r="K5684" s="1">
        <v>0.35000000000000003</v>
      </c>
      <c r="L5684" s="2">
        <v>6.6404625000000008</v>
      </c>
      <c r="M5684">
        <v>4</v>
      </c>
      <c r="N5684" s="1">
        <f>IF(data[[#This Row],[Conversions]]=0,0,data[[#This Row],[Spend, Dollars]]/data[[#This Row],[Conversions]])</f>
        <v>1.6601156250000002</v>
      </c>
      <c r="O5684" s="13">
        <f>data[[#This Row],[Conversions]]/data[[#This Row],[Clicks]]</f>
        <v>0.2108286885137895</v>
      </c>
      <c r="P5684" s="11">
        <v>168</v>
      </c>
      <c r="Q5684" s="11">
        <f>IF(data[[#This Row],[Spend, Dollars]]=0,0,data[[#This Row],[Total conversion value, Dollars]]/data[[#This Row],[Spend, Dollars]])</f>
        <v>25.299442621654737</v>
      </c>
      <c r="R5684" s="2">
        <v>79.2</v>
      </c>
      <c r="S5684" s="2">
        <v>31.5</v>
      </c>
      <c r="T5684" s="2">
        <v>2</v>
      </c>
      <c r="U5684" s="2">
        <f t="shared" si="88"/>
        <v>112.7</v>
      </c>
    </row>
    <row r="5685" spans="1:21" x14ac:dyDescent="0.2">
      <c r="A5685" t="s">
        <v>23</v>
      </c>
      <c r="B5685" s="3">
        <v>45169</v>
      </c>
      <c r="C5685" s="10" t="str">
        <f>TEXT(data[[#This Row],[Date]],"mmmm")</f>
        <v>August</v>
      </c>
      <c r="D5685" t="s">
        <v>16</v>
      </c>
      <c r="E5685" t="s">
        <v>13</v>
      </c>
      <c r="F5685" t="s">
        <v>20</v>
      </c>
      <c r="G5685" t="s">
        <v>21</v>
      </c>
      <c r="H5685" s="11">
        <v>1992.3</v>
      </c>
      <c r="I5685" s="11">
        <v>24.106830000000002</v>
      </c>
      <c r="J5685" s="13">
        <f>data[[#This Row],[Clicks]]/data[[#This Row],[Impressions]]</f>
        <v>1.2100000000000001E-2</v>
      </c>
      <c r="K5685" s="1">
        <v>1.1600000000000001</v>
      </c>
      <c r="L5685" s="2">
        <v>27.963922800000006</v>
      </c>
      <c r="M5685">
        <v>7</v>
      </c>
      <c r="N5685" s="1">
        <f>IF(data[[#This Row],[Conversions]]=0,0,data[[#This Row],[Spend, Dollars]]/data[[#This Row],[Conversions]])</f>
        <v>3.994846114285715</v>
      </c>
      <c r="O5685" s="13">
        <f>data[[#This Row],[Conversions]]/data[[#This Row],[Clicks]]</f>
        <v>0.29037413878141588</v>
      </c>
      <c r="P5685" s="11">
        <v>84.56</v>
      </c>
      <c r="Q5685" s="11">
        <f>IF(data[[#This Row],[Spend, Dollars]]=0,0,data[[#This Row],[Total conversion value, Dollars]]/data[[#This Row],[Spend, Dollars]])</f>
        <v>3.0238962038616406</v>
      </c>
      <c r="R5685" s="2">
        <v>46.8</v>
      </c>
      <c r="S5685" s="2">
        <v>33</v>
      </c>
      <c r="T5685" s="2">
        <v>3</v>
      </c>
      <c r="U5685" s="2">
        <f t="shared" si="88"/>
        <v>82.8</v>
      </c>
    </row>
    <row r="5686" spans="1:21" x14ac:dyDescent="0.2">
      <c r="A5686" t="s">
        <v>24</v>
      </c>
      <c r="B5686" s="3">
        <v>45170</v>
      </c>
      <c r="C5686" s="10" t="str">
        <f>TEXT(data[[#This Row],[Date]],"mmmm")</f>
        <v>September</v>
      </c>
      <c r="D5686" t="s">
        <v>16</v>
      </c>
      <c r="E5686" t="s">
        <v>13</v>
      </c>
      <c r="F5686" t="s">
        <v>20</v>
      </c>
      <c r="G5686" t="s">
        <v>21</v>
      </c>
      <c r="H5686" s="11">
        <v>1780</v>
      </c>
      <c r="I5686" s="11">
        <v>19.402000000000001</v>
      </c>
      <c r="J5686" s="13">
        <f>data[[#This Row],[Clicks]]/data[[#This Row],[Impressions]]</f>
        <v>1.09E-2</v>
      </c>
      <c r="K5686" s="1">
        <v>0.27999999999999997</v>
      </c>
      <c r="L5686" s="2">
        <v>5.4325599999999996</v>
      </c>
      <c r="M5686">
        <v>0</v>
      </c>
      <c r="N5686" s="1">
        <f>IF(data[[#This Row],[Conversions]]=0,0,data[[#This Row],[Spend, Dollars]]/data[[#This Row],[Conversions]])</f>
        <v>0</v>
      </c>
      <c r="O5686" s="13">
        <f>data[[#This Row],[Conversions]]/data[[#This Row],[Clicks]]</f>
        <v>0</v>
      </c>
      <c r="P5686" s="11">
        <v>119.28</v>
      </c>
      <c r="Q5686" s="11">
        <f>IF(data[[#This Row],[Spend, Dollars]]=0,0,data[[#This Row],[Total conversion value, Dollars]]/data[[#This Row],[Spend, Dollars]])</f>
        <v>21.956499329965986</v>
      </c>
      <c r="R5686" s="2">
        <v>72</v>
      </c>
      <c r="S5686" s="2">
        <v>21</v>
      </c>
      <c r="T5686" s="2">
        <v>7</v>
      </c>
      <c r="U5686" s="2">
        <f t="shared" si="88"/>
        <v>100</v>
      </c>
    </row>
    <row r="5687" spans="1:21" x14ac:dyDescent="0.2">
      <c r="A5687" t="s">
        <v>24</v>
      </c>
      <c r="B5687" s="3">
        <v>45171</v>
      </c>
      <c r="C5687" s="10" t="str">
        <f>TEXT(data[[#This Row],[Date]],"mmmm")</f>
        <v>September</v>
      </c>
      <c r="D5687" t="s">
        <v>16</v>
      </c>
      <c r="E5687" t="s">
        <v>13</v>
      </c>
      <c r="F5687" t="s">
        <v>20</v>
      </c>
      <c r="G5687" t="s">
        <v>21</v>
      </c>
      <c r="H5687" s="11">
        <v>2567</v>
      </c>
      <c r="I5687" s="11">
        <v>32.344200000000001</v>
      </c>
      <c r="J5687" s="13">
        <f>data[[#This Row],[Clicks]]/data[[#This Row],[Impressions]]</f>
        <v>1.26E-2</v>
      </c>
      <c r="K5687" s="1">
        <v>0.91</v>
      </c>
      <c r="L5687" s="2">
        <v>29.433222000000001</v>
      </c>
      <c r="M5687">
        <v>6</v>
      </c>
      <c r="N5687" s="1">
        <f>IF(data[[#This Row],[Conversions]]=0,0,data[[#This Row],[Spend, Dollars]]/data[[#This Row],[Conversions]])</f>
        <v>4.9055369999999998</v>
      </c>
      <c r="O5687" s="13">
        <f>data[[#This Row],[Conversions]]/data[[#This Row],[Clicks]]</f>
        <v>0.18550466544233588</v>
      </c>
      <c r="P5687" s="11">
        <v>112</v>
      </c>
      <c r="Q5687" s="11">
        <f>IF(data[[#This Row],[Spend, Dollars]]=0,0,data[[#This Row],[Total conversion value, Dollars]]/data[[#This Row],[Spend, Dollars]])</f>
        <v>3.805223906509454</v>
      </c>
      <c r="R5687" s="2">
        <v>75.599999999999994</v>
      </c>
      <c r="S5687" s="2">
        <v>39</v>
      </c>
      <c r="T5687" s="2">
        <v>11</v>
      </c>
      <c r="U5687" s="2">
        <f t="shared" si="88"/>
        <v>125.6</v>
      </c>
    </row>
    <row r="5688" spans="1:21" x14ac:dyDescent="0.2">
      <c r="A5688" t="s">
        <v>24</v>
      </c>
      <c r="B5688" s="3">
        <v>45172</v>
      </c>
      <c r="C5688" s="10" t="str">
        <f>TEXT(data[[#This Row],[Date]],"mmmm")</f>
        <v>September</v>
      </c>
      <c r="D5688" t="s">
        <v>16</v>
      </c>
      <c r="E5688" t="s">
        <v>13</v>
      </c>
      <c r="F5688" t="s">
        <v>20</v>
      </c>
      <c r="G5688" t="s">
        <v>21</v>
      </c>
      <c r="H5688" s="11">
        <v>2870</v>
      </c>
      <c r="I5688" s="11">
        <v>39.606000000000002</v>
      </c>
      <c r="J5688" s="13">
        <f>data[[#This Row],[Clicks]]/data[[#This Row],[Impressions]]</f>
        <v>1.38E-2</v>
      </c>
      <c r="K5688" s="1">
        <v>0.53</v>
      </c>
      <c r="L5688" s="2">
        <v>20.991180000000004</v>
      </c>
      <c r="M5688">
        <v>2</v>
      </c>
      <c r="N5688" s="1">
        <f>IF(data[[#This Row],[Conversions]]=0,0,data[[#This Row],[Spend, Dollars]]/data[[#This Row],[Conversions]])</f>
        <v>10.495590000000002</v>
      </c>
      <c r="O5688" s="13">
        <f>data[[#This Row],[Conversions]]/data[[#This Row],[Clicks]]</f>
        <v>5.0497399383931725E-2</v>
      </c>
      <c r="P5688" s="11">
        <v>240.24</v>
      </c>
      <c r="Q5688" s="11">
        <f>IF(data[[#This Row],[Spend, Dollars]]=0,0,data[[#This Row],[Total conversion value, Dollars]]/data[[#This Row],[Spend, Dollars]])</f>
        <v>11.44480681886392</v>
      </c>
      <c r="R5688" s="2">
        <v>79.2</v>
      </c>
      <c r="S5688" s="2">
        <v>19.5</v>
      </c>
      <c r="T5688" s="2">
        <v>8</v>
      </c>
      <c r="U5688" s="2">
        <f t="shared" si="88"/>
        <v>106.7</v>
      </c>
    </row>
    <row r="5689" spans="1:21" x14ac:dyDescent="0.2">
      <c r="A5689" t="s">
        <v>24</v>
      </c>
      <c r="B5689" s="3">
        <v>45173</v>
      </c>
      <c r="C5689" s="10" t="str">
        <f>TEXT(data[[#This Row],[Date]],"mmmm")</f>
        <v>September</v>
      </c>
      <c r="D5689" t="s">
        <v>16</v>
      </c>
      <c r="E5689" t="s">
        <v>13</v>
      </c>
      <c r="F5689" t="s">
        <v>20</v>
      </c>
      <c r="G5689" t="s">
        <v>21</v>
      </c>
      <c r="H5689" s="11">
        <v>3001</v>
      </c>
      <c r="I5689" s="11">
        <v>37.812600000000003</v>
      </c>
      <c r="J5689" s="13">
        <f>data[[#This Row],[Clicks]]/data[[#This Row],[Impressions]]</f>
        <v>1.2600000000000002E-2</v>
      </c>
      <c r="K5689" s="1">
        <v>0.78</v>
      </c>
      <c r="L5689" s="2">
        <v>29.493828000000004</v>
      </c>
      <c r="M5689">
        <v>5</v>
      </c>
      <c r="N5689" s="1">
        <f>IF(data[[#This Row],[Conversions]]=0,0,data[[#This Row],[Spend, Dollars]]/data[[#This Row],[Conversions]])</f>
        <v>5.8987656000000008</v>
      </c>
      <c r="O5689" s="13">
        <f>data[[#This Row],[Conversions]]/data[[#This Row],[Clicks]]</f>
        <v>0.13223105525671336</v>
      </c>
      <c r="P5689" s="11">
        <v>173.6</v>
      </c>
      <c r="Q5689" s="11">
        <f>IF(data[[#This Row],[Spend, Dollars]]=0,0,data[[#This Row],[Total conversion value, Dollars]]/data[[#This Row],[Spend, Dollars]])</f>
        <v>5.8859772288629326</v>
      </c>
      <c r="R5689" s="2">
        <v>87.6</v>
      </c>
      <c r="S5689" s="2">
        <v>24</v>
      </c>
      <c r="T5689" s="2">
        <v>8</v>
      </c>
      <c r="U5689" s="2">
        <f t="shared" si="88"/>
        <v>119.6</v>
      </c>
    </row>
    <row r="5690" spans="1:21" x14ac:dyDescent="0.2">
      <c r="A5690" t="s">
        <v>24</v>
      </c>
      <c r="B5690" s="3">
        <v>45174</v>
      </c>
      <c r="C5690" s="10" t="str">
        <f>TEXT(data[[#This Row],[Date]],"mmmm")</f>
        <v>September</v>
      </c>
      <c r="D5690" t="s">
        <v>16</v>
      </c>
      <c r="E5690" t="s">
        <v>13</v>
      </c>
      <c r="F5690" t="s">
        <v>20</v>
      </c>
      <c r="G5690" t="s">
        <v>21</v>
      </c>
      <c r="H5690" s="11">
        <v>1880</v>
      </c>
      <c r="I5690" s="11">
        <v>22.936</v>
      </c>
      <c r="J5690" s="13">
        <f>data[[#This Row],[Clicks]]/data[[#This Row],[Impressions]]</f>
        <v>1.2200000000000001E-2</v>
      </c>
      <c r="K5690" s="1">
        <v>0.38</v>
      </c>
      <c r="L5690" s="2">
        <v>8.7156800000000008</v>
      </c>
      <c r="M5690">
        <v>4</v>
      </c>
      <c r="N5690" s="1">
        <f>IF(data[[#This Row],[Conversions]]=0,0,data[[#This Row],[Spend, Dollars]]/data[[#This Row],[Conversions]])</f>
        <v>2.1789200000000002</v>
      </c>
      <c r="O5690" s="13">
        <f>data[[#This Row],[Conversions]]/data[[#This Row],[Clicks]]</f>
        <v>0.17439832577607256</v>
      </c>
      <c r="P5690" s="11">
        <v>64.399999999999991</v>
      </c>
      <c r="Q5690" s="11">
        <f>IF(data[[#This Row],[Spend, Dollars]]=0,0,data[[#This Row],[Total conversion value, Dollars]]/data[[#This Row],[Spend, Dollars]])</f>
        <v>7.3889816973546507</v>
      </c>
      <c r="R5690" s="2">
        <v>24</v>
      </c>
      <c r="S5690" s="2">
        <v>39</v>
      </c>
      <c r="T5690" s="2">
        <v>9</v>
      </c>
      <c r="U5690" s="2">
        <f t="shared" si="88"/>
        <v>72</v>
      </c>
    </row>
    <row r="5691" spans="1:21" x14ac:dyDescent="0.2">
      <c r="A5691" t="s">
        <v>24</v>
      </c>
      <c r="B5691" s="3">
        <v>45175</v>
      </c>
      <c r="C5691" s="10" t="str">
        <f>TEXT(data[[#This Row],[Date]],"mmmm")</f>
        <v>September</v>
      </c>
      <c r="D5691" t="s">
        <v>16</v>
      </c>
      <c r="E5691" t="s">
        <v>13</v>
      </c>
      <c r="F5691" t="s">
        <v>20</v>
      </c>
      <c r="G5691" t="s">
        <v>21</v>
      </c>
      <c r="H5691" s="11">
        <v>1930</v>
      </c>
      <c r="I5691" s="11">
        <v>20.844000000000001</v>
      </c>
      <c r="J5691" s="13">
        <f>data[[#This Row],[Clicks]]/data[[#This Row],[Impressions]]</f>
        <v>1.0800000000000001E-2</v>
      </c>
      <c r="K5691" s="1">
        <v>1.1499999999999999</v>
      </c>
      <c r="L5691" s="2">
        <v>23.970600000000001</v>
      </c>
      <c r="M5691">
        <v>4</v>
      </c>
      <c r="N5691" s="1">
        <f>IF(data[[#This Row],[Conversions]]=0,0,data[[#This Row],[Spend, Dollars]]/data[[#This Row],[Conversions]])</f>
        <v>5.9926500000000003</v>
      </c>
      <c r="O5691" s="13">
        <f>data[[#This Row],[Conversions]]/data[[#This Row],[Clicks]]</f>
        <v>0.19190174630589138</v>
      </c>
      <c r="P5691" s="11">
        <v>119.28</v>
      </c>
      <c r="Q5691" s="11">
        <f>IF(data[[#This Row],[Spend, Dollars]]=0,0,data[[#This Row],[Total conversion value, Dollars]]/data[[#This Row],[Spend, Dollars]])</f>
        <v>4.976095717253636</v>
      </c>
      <c r="R5691" s="2">
        <v>67.2</v>
      </c>
      <c r="S5691" s="2">
        <v>31.5</v>
      </c>
      <c r="T5691" s="2">
        <v>6</v>
      </c>
      <c r="U5691" s="2">
        <f t="shared" si="88"/>
        <v>104.7</v>
      </c>
    </row>
    <row r="5692" spans="1:21" x14ac:dyDescent="0.2">
      <c r="A5692" t="s">
        <v>24</v>
      </c>
      <c r="B5692" s="3">
        <v>45176</v>
      </c>
      <c r="C5692" s="10" t="str">
        <f>TEXT(data[[#This Row],[Date]],"mmmm")</f>
        <v>September</v>
      </c>
      <c r="D5692" t="s">
        <v>16</v>
      </c>
      <c r="E5692" t="s">
        <v>13</v>
      </c>
      <c r="F5692" t="s">
        <v>20</v>
      </c>
      <c r="G5692" t="s">
        <v>21</v>
      </c>
      <c r="H5692" s="11">
        <v>2402</v>
      </c>
      <c r="I5692" s="11">
        <v>34.348599999999998</v>
      </c>
      <c r="J5692" s="13">
        <f>data[[#This Row],[Clicks]]/data[[#This Row],[Impressions]]</f>
        <v>1.4299999999999998E-2</v>
      </c>
      <c r="K5692" s="1">
        <v>0.71</v>
      </c>
      <c r="L5692" s="2">
        <v>24.387505999999998</v>
      </c>
      <c r="M5692">
        <v>5</v>
      </c>
      <c r="N5692" s="1">
        <f>IF(data[[#This Row],[Conversions]]=0,0,data[[#This Row],[Spend, Dollars]]/data[[#This Row],[Conversions]])</f>
        <v>4.8775011999999993</v>
      </c>
      <c r="O5692" s="13">
        <f>data[[#This Row],[Conversions]]/data[[#This Row],[Clicks]]</f>
        <v>0.14556634040397573</v>
      </c>
      <c r="P5692" s="11">
        <v>129.36000000000001</v>
      </c>
      <c r="Q5692" s="11">
        <f>IF(data[[#This Row],[Spend, Dollars]]=0,0,data[[#This Row],[Total conversion value, Dollars]]/data[[#This Row],[Spend, Dollars]])</f>
        <v>5.3043554351150144</v>
      </c>
      <c r="R5692" s="2">
        <v>64.8</v>
      </c>
      <c r="S5692" s="2">
        <v>10.5</v>
      </c>
      <c r="T5692" s="2">
        <v>10</v>
      </c>
      <c r="U5692" s="2">
        <f t="shared" si="88"/>
        <v>85.3</v>
      </c>
    </row>
    <row r="5693" spans="1:21" x14ac:dyDescent="0.2">
      <c r="A5693" t="s">
        <v>24</v>
      </c>
      <c r="B5693" s="3">
        <v>45177</v>
      </c>
      <c r="C5693" s="10" t="str">
        <f>TEXT(data[[#This Row],[Date]],"mmmm")</f>
        <v>September</v>
      </c>
      <c r="D5693" t="s">
        <v>16</v>
      </c>
      <c r="E5693" t="s">
        <v>13</v>
      </c>
      <c r="F5693" t="s">
        <v>20</v>
      </c>
      <c r="G5693" t="s">
        <v>21</v>
      </c>
      <c r="H5693" s="11">
        <v>2678</v>
      </c>
      <c r="I5693" s="11">
        <v>31.064800000000009</v>
      </c>
      <c r="J5693" s="13">
        <f>data[[#This Row],[Clicks]]/data[[#This Row],[Impressions]]</f>
        <v>1.1600000000000003E-2</v>
      </c>
      <c r="K5693" s="1">
        <v>1.38</v>
      </c>
      <c r="L5693" s="2">
        <v>42.869424000000009</v>
      </c>
      <c r="M5693">
        <v>3</v>
      </c>
      <c r="N5693" s="1">
        <f>IF(data[[#This Row],[Conversions]]=0,0,data[[#This Row],[Spend, Dollars]]/data[[#This Row],[Conversions]])</f>
        <v>14.289808000000003</v>
      </c>
      <c r="O5693" s="13">
        <f>data[[#This Row],[Conversions]]/data[[#This Row],[Clicks]]</f>
        <v>9.6572326234194303E-2</v>
      </c>
      <c r="P5693" s="11">
        <v>278.88</v>
      </c>
      <c r="Q5693" s="11">
        <f>IF(data[[#This Row],[Spend, Dollars]]=0,0,data[[#This Row],[Total conversion value, Dollars]]/data[[#This Row],[Spend, Dollars]])</f>
        <v>6.5053358309642775</v>
      </c>
      <c r="R5693" s="2">
        <v>93.6</v>
      </c>
      <c r="S5693" s="2">
        <v>22.5</v>
      </c>
      <c r="T5693" s="2">
        <v>7</v>
      </c>
      <c r="U5693" s="2">
        <f t="shared" si="88"/>
        <v>123.1</v>
      </c>
    </row>
    <row r="5694" spans="1:21" x14ac:dyDescent="0.2">
      <c r="A5694" t="s">
        <v>24</v>
      </c>
      <c r="B5694" s="3">
        <v>45178</v>
      </c>
      <c r="C5694" s="10" t="str">
        <f>TEXT(data[[#This Row],[Date]],"mmmm")</f>
        <v>September</v>
      </c>
      <c r="D5694" t="s">
        <v>16</v>
      </c>
      <c r="E5694" t="s">
        <v>13</v>
      </c>
      <c r="F5694" t="s">
        <v>20</v>
      </c>
      <c r="G5694" t="s">
        <v>21</v>
      </c>
      <c r="H5694" s="11">
        <v>1775</v>
      </c>
      <c r="I5694" s="11">
        <v>27.512499999999999</v>
      </c>
      <c r="J5694" s="13">
        <f>data[[#This Row],[Clicks]]/data[[#This Row],[Impressions]]</f>
        <v>1.55E-2</v>
      </c>
      <c r="K5694" s="1">
        <v>0.20999999999999996</v>
      </c>
      <c r="L5694" s="2">
        <v>5.7776249999999987</v>
      </c>
      <c r="M5694">
        <v>2</v>
      </c>
      <c r="N5694" s="1">
        <f>IF(data[[#This Row],[Conversions]]=0,0,data[[#This Row],[Spend, Dollars]]/data[[#This Row],[Conversions]])</f>
        <v>2.8888124999999993</v>
      </c>
      <c r="O5694" s="13">
        <f>data[[#This Row],[Conversions]]/data[[#This Row],[Clicks]]</f>
        <v>7.2694229895502047E-2</v>
      </c>
      <c r="P5694" s="11">
        <v>112</v>
      </c>
      <c r="Q5694" s="11">
        <f>IF(data[[#This Row],[Spend, Dollars]]=0,0,data[[#This Row],[Total conversion value, Dollars]]/data[[#This Row],[Spend, Dollars]])</f>
        <v>19.385127972133883</v>
      </c>
      <c r="R5694" s="2">
        <v>88.8</v>
      </c>
      <c r="S5694" s="2">
        <v>43.5</v>
      </c>
      <c r="T5694" s="2">
        <v>9</v>
      </c>
      <c r="U5694" s="2">
        <f t="shared" si="88"/>
        <v>141.30000000000001</v>
      </c>
    </row>
    <row r="5695" spans="1:21" x14ac:dyDescent="0.2">
      <c r="A5695" t="s">
        <v>24</v>
      </c>
      <c r="B5695" s="3">
        <v>45179</v>
      </c>
      <c r="C5695" s="10" t="str">
        <f>TEXT(data[[#This Row],[Date]],"mmmm")</f>
        <v>September</v>
      </c>
      <c r="D5695" t="s">
        <v>16</v>
      </c>
      <c r="E5695" t="s">
        <v>13</v>
      </c>
      <c r="F5695" t="s">
        <v>20</v>
      </c>
      <c r="G5695" t="s">
        <v>21</v>
      </c>
      <c r="H5695" s="11">
        <v>2950</v>
      </c>
      <c r="I5695" s="11">
        <v>31.270000000000007</v>
      </c>
      <c r="J5695" s="13">
        <f>data[[#This Row],[Clicks]]/data[[#This Row],[Impressions]]</f>
        <v>1.0600000000000002E-2</v>
      </c>
      <c r="K5695" s="1">
        <v>0.77</v>
      </c>
      <c r="L5695" s="2">
        <v>24.077900000000007</v>
      </c>
      <c r="M5695">
        <v>2</v>
      </c>
      <c r="N5695" s="1">
        <f>IF(data[[#This Row],[Conversions]]=0,0,data[[#This Row],[Spend, Dollars]]/data[[#This Row],[Conversions]])</f>
        <v>12.038950000000003</v>
      </c>
      <c r="O5695" s="13">
        <f>data[[#This Row],[Conversions]]/data[[#This Row],[Clicks]]</f>
        <v>6.3959066197633502E-2</v>
      </c>
      <c r="P5695" s="11">
        <v>148.39999999999998</v>
      </c>
      <c r="Q5695" s="11">
        <f>IF(data[[#This Row],[Spend, Dollars]]=0,0,data[[#This Row],[Total conversion value, Dollars]]/data[[#This Row],[Spend, Dollars]])</f>
        <v>6.1633281972264999</v>
      </c>
      <c r="R5695" s="2">
        <v>42</v>
      </c>
      <c r="S5695" s="2">
        <v>37.5</v>
      </c>
      <c r="T5695" s="2">
        <v>7</v>
      </c>
      <c r="U5695" s="2">
        <f t="shared" si="88"/>
        <v>86.5</v>
      </c>
    </row>
    <row r="5696" spans="1:21" x14ac:dyDescent="0.2">
      <c r="A5696" t="s">
        <v>24</v>
      </c>
      <c r="B5696" s="3">
        <v>45180</v>
      </c>
      <c r="C5696" s="10" t="str">
        <f>TEXT(data[[#This Row],[Date]],"mmmm")</f>
        <v>September</v>
      </c>
      <c r="D5696" t="s">
        <v>16</v>
      </c>
      <c r="E5696" t="s">
        <v>13</v>
      </c>
      <c r="F5696" t="s">
        <v>20</v>
      </c>
      <c r="G5696" t="s">
        <v>21</v>
      </c>
      <c r="H5696" s="11">
        <v>2843</v>
      </c>
      <c r="I5696" s="11">
        <v>37.243300000000005</v>
      </c>
      <c r="J5696" s="13">
        <f>data[[#This Row],[Clicks]]/data[[#This Row],[Impressions]]</f>
        <v>1.3100000000000002E-2</v>
      </c>
      <c r="K5696" s="1">
        <v>0.6399999999999999</v>
      </c>
      <c r="L5696" s="2">
        <v>23.835712000000001</v>
      </c>
      <c r="M5696">
        <v>2</v>
      </c>
      <c r="N5696" s="1">
        <f>IF(data[[#This Row],[Conversions]]=0,0,data[[#This Row],[Spend, Dollars]]/data[[#This Row],[Conversions]])</f>
        <v>11.917856</v>
      </c>
      <c r="O5696" s="13">
        <f>data[[#This Row],[Conversions]]/data[[#This Row],[Clicks]]</f>
        <v>5.3700934127749143E-2</v>
      </c>
      <c r="P5696" s="11">
        <v>399.28</v>
      </c>
      <c r="Q5696" s="11">
        <f>IF(data[[#This Row],[Spend, Dollars]]=0,0,data[[#This Row],[Total conversion value, Dollars]]/data[[#This Row],[Spend, Dollars]])</f>
        <v>16.751335139474751</v>
      </c>
      <c r="R5696" s="2">
        <v>58.8</v>
      </c>
      <c r="S5696" s="2">
        <v>19.5</v>
      </c>
      <c r="T5696" s="2">
        <v>7</v>
      </c>
      <c r="U5696" s="2">
        <f t="shared" si="88"/>
        <v>85.3</v>
      </c>
    </row>
    <row r="5697" spans="1:21" x14ac:dyDescent="0.2">
      <c r="A5697" t="s">
        <v>24</v>
      </c>
      <c r="B5697" s="3">
        <v>45181</v>
      </c>
      <c r="C5697" s="10" t="str">
        <f>TEXT(data[[#This Row],[Date]],"mmmm")</f>
        <v>September</v>
      </c>
      <c r="D5697" t="s">
        <v>16</v>
      </c>
      <c r="E5697" t="s">
        <v>13</v>
      </c>
      <c r="F5697" t="s">
        <v>20</v>
      </c>
      <c r="G5697" t="s">
        <v>21</v>
      </c>
      <c r="H5697" s="11">
        <v>3224</v>
      </c>
      <c r="I5697" s="11">
        <v>50.616799999999998</v>
      </c>
      <c r="J5697" s="13">
        <f>data[[#This Row],[Clicks]]/data[[#This Row],[Impressions]]</f>
        <v>1.5699999999999999E-2</v>
      </c>
      <c r="K5697" s="1">
        <v>1.2700000000000002</v>
      </c>
      <c r="L5697" s="2">
        <v>64.283336000000006</v>
      </c>
      <c r="M5697">
        <v>3</v>
      </c>
      <c r="N5697" s="1">
        <f>IF(data[[#This Row],[Conversions]]=0,0,data[[#This Row],[Spend, Dollars]]/data[[#This Row],[Conversions]])</f>
        <v>21.427778666666669</v>
      </c>
      <c r="O5697" s="13">
        <f>data[[#This Row],[Conversions]]/data[[#This Row],[Clicks]]</f>
        <v>5.9268859351045505E-2</v>
      </c>
      <c r="P5697" s="11">
        <v>142.79999999999998</v>
      </c>
      <c r="Q5697" s="11">
        <f>IF(data[[#This Row],[Spend, Dollars]]=0,0,data[[#This Row],[Total conversion value, Dollars]]/data[[#This Row],[Spend, Dollars]])</f>
        <v>2.2214155158344608</v>
      </c>
      <c r="R5697" s="2">
        <v>82.8</v>
      </c>
      <c r="S5697" s="2">
        <v>36</v>
      </c>
      <c r="T5697" s="2">
        <v>8</v>
      </c>
      <c r="U5697" s="2">
        <f t="shared" si="88"/>
        <v>126.8</v>
      </c>
    </row>
    <row r="5698" spans="1:21" x14ac:dyDescent="0.2">
      <c r="A5698" t="s">
        <v>24</v>
      </c>
      <c r="B5698" s="3">
        <v>45182</v>
      </c>
      <c r="C5698" s="10" t="str">
        <f>TEXT(data[[#This Row],[Date]],"mmmm")</f>
        <v>September</v>
      </c>
      <c r="D5698" t="s">
        <v>16</v>
      </c>
      <c r="E5698" t="s">
        <v>13</v>
      </c>
      <c r="F5698" t="s">
        <v>20</v>
      </c>
      <c r="G5698" t="s">
        <v>21</v>
      </c>
      <c r="H5698" s="11">
        <v>2370</v>
      </c>
      <c r="I5698" s="11">
        <v>30.573</v>
      </c>
      <c r="J5698" s="13">
        <f>data[[#This Row],[Clicks]]/data[[#This Row],[Impressions]]</f>
        <v>1.29E-2</v>
      </c>
      <c r="K5698" s="1">
        <v>1.35</v>
      </c>
      <c r="L5698" s="2">
        <v>41.27355</v>
      </c>
      <c r="M5698">
        <v>2</v>
      </c>
      <c r="N5698" s="1">
        <f>IF(data[[#This Row],[Conversions]]=0,0,data[[#This Row],[Spend, Dollars]]/data[[#This Row],[Conversions]])</f>
        <v>20.636775</v>
      </c>
      <c r="O5698" s="13">
        <f>data[[#This Row],[Conversions]]/data[[#This Row],[Clicks]]</f>
        <v>6.5417198181401889E-2</v>
      </c>
      <c r="P5698" s="11">
        <v>161.84</v>
      </c>
      <c r="Q5698" s="11">
        <f>IF(data[[#This Row],[Spend, Dollars]]=0,0,data[[#This Row],[Total conversion value, Dollars]]/data[[#This Row],[Spend, Dollars]])</f>
        <v>3.9211553161770674</v>
      </c>
      <c r="R5698" s="2">
        <v>58.8</v>
      </c>
      <c r="S5698" s="2">
        <v>36</v>
      </c>
      <c r="T5698" s="2">
        <v>5</v>
      </c>
      <c r="U5698" s="2">
        <f t="shared" si="88"/>
        <v>99.8</v>
      </c>
    </row>
    <row r="5699" spans="1:21" x14ac:dyDescent="0.2">
      <c r="A5699" t="s">
        <v>24</v>
      </c>
      <c r="B5699" s="3">
        <v>45183</v>
      </c>
      <c r="C5699" s="10" t="str">
        <f>TEXT(data[[#This Row],[Date]],"mmmm")</f>
        <v>September</v>
      </c>
      <c r="D5699" t="s">
        <v>16</v>
      </c>
      <c r="E5699" t="s">
        <v>13</v>
      </c>
      <c r="F5699" t="s">
        <v>20</v>
      </c>
      <c r="G5699" t="s">
        <v>21</v>
      </c>
      <c r="H5699" s="11">
        <v>2065</v>
      </c>
      <c r="I5699" s="11">
        <v>24.573500000000003</v>
      </c>
      <c r="J5699" s="13">
        <f>data[[#This Row],[Clicks]]/data[[#This Row],[Impressions]]</f>
        <v>1.1900000000000001E-2</v>
      </c>
      <c r="K5699" s="1">
        <v>0.61</v>
      </c>
      <c r="L5699" s="2">
        <v>14.989835000000001</v>
      </c>
      <c r="M5699">
        <v>2</v>
      </c>
      <c r="N5699" s="1">
        <f>IF(data[[#This Row],[Conversions]]=0,0,data[[#This Row],[Spend, Dollars]]/data[[#This Row],[Conversions]])</f>
        <v>7.4949175000000006</v>
      </c>
      <c r="O5699" s="13">
        <f>data[[#This Row],[Conversions]]/data[[#This Row],[Clicks]]</f>
        <v>8.1388487598429191E-2</v>
      </c>
      <c r="P5699" s="11">
        <v>170.79999999999998</v>
      </c>
      <c r="Q5699" s="11">
        <f>IF(data[[#This Row],[Spend, Dollars]]=0,0,data[[#This Row],[Total conversion value, Dollars]]/data[[#This Row],[Spend, Dollars]])</f>
        <v>11.394388263780087</v>
      </c>
      <c r="R5699" s="2">
        <v>82.8</v>
      </c>
      <c r="S5699" s="2">
        <v>10.5</v>
      </c>
      <c r="T5699" s="2">
        <v>6</v>
      </c>
      <c r="U5699" s="2">
        <f t="shared" ref="U5699:U5762" si="89">SUM(R5699:T5699)</f>
        <v>99.3</v>
      </c>
    </row>
    <row r="5700" spans="1:21" x14ac:dyDescent="0.2">
      <c r="A5700" t="s">
        <v>24</v>
      </c>
      <c r="B5700" s="3">
        <v>45184</v>
      </c>
      <c r="C5700" s="10" t="str">
        <f>TEXT(data[[#This Row],[Date]],"mmmm")</f>
        <v>September</v>
      </c>
      <c r="D5700" t="s">
        <v>16</v>
      </c>
      <c r="E5700" t="s">
        <v>13</v>
      </c>
      <c r="F5700" t="s">
        <v>20</v>
      </c>
      <c r="G5700" t="s">
        <v>21</v>
      </c>
      <c r="H5700" s="11">
        <v>1991</v>
      </c>
      <c r="I5700" s="11">
        <v>27.874000000000002</v>
      </c>
      <c r="J5700" s="13">
        <f>data[[#This Row],[Clicks]]/data[[#This Row],[Impressions]]</f>
        <v>1.4000000000000002E-2</v>
      </c>
      <c r="K5700" s="1">
        <v>0.87000000000000011</v>
      </c>
      <c r="L5700" s="2">
        <v>24.250380000000003</v>
      </c>
      <c r="M5700">
        <v>1</v>
      </c>
      <c r="N5700" s="1">
        <f>IF(data[[#This Row],[Conversions]]=0,0,data[[#This Row],[Spend, Dollars]]/data[[#This Row],[Conversions]])</f>
        <v>24.250380000000003</v>
      </c>
      <c r="O5700" s="13">
        <f>data[[#This Row],[Conversions]]/data[[#This Row],[Clicks]]</f>
        <v>3.5875726483461289E-2</v>
      </c>
      <c r="P5700" s="11">
        <v>66.64</v>
      </c>
      <c r="Q5700" s="11">
        <f>IF(data[[#This Row],[Spend, Dollars]]=0,0,data[[#This Row],[Total conversion value, Dollars]]/data[[#This Row],[Spend, Dollars]])</f>
        <v>2.7479981756986898</v>
      </c>
      <c r="R5700" s="2">
        <v>78</v>
      </c>
      <c r="S5700" s="2">
        <v>43.5</v>
      </c>
      <c r="T5700" s="2">
        <v>8</v>
      </c>
      <c r="U5700" s="2">
        <f t="shared" si="89"/>
        <v>129.5</v>
      </c>
    </row>
    <row r="5701" spans="1:21" x14ac:dyDescent="0.2">
      <c r="A5701" t="s">
        <v>24</v>
      </c>
      <c r="B5701" s="3">
        <v>45185</v>
      </c>
      <c r="C5701" s="10" t="str">
        <f>TEXT(data[[#This Row],[Date]],"mmmm")</f>
        <v>September</v>
      </c>
      <c r="D5701" t="s">
        <v>16</v>
      </c>
      <c r="E5701" t="s">
        <v>13</v>
      </c>
      <c r="F5701" t="s">
        <v>20</v>
      </c>
      <c r="G5701" t="s">
        <v>21</v>
      </c>
      <c r="H5701" s="11">
        <v>2937</v>
      </c>
      <c r="I5701" s="11">
        <v>48.460500000000003</v>
      </c>
      <c r="J5701" s="13">
        <f>data[[#This Row],[Clicks]]/data[[#This Row],[Impressions]]</f>
        <v>1.6500000000000001E-2</v>
      </c>
      <c r="K5701" s="1">
        <v>1.33</v>
      </c>
      <c r="L5701" s="2">
        <v>64.452465000000004</v>
      </c>
      <c r="M5701">
        <v>3</v>
      </c>
      <c r="N5701" s="1">
        <f>IF(data[[#This Row],[Conversions]]=0,0,data[[#This Row],[Spend, Dollars]]/data[[#This Row],[Conversions]])</f>
        <v>21.484155000000001</v>
      </c>
      <c r="O5701" s="13">
        <f>data[[#This Row],[Conversions]]/data[[#This Row],[Clicks]]</f>
        <v>6.1906088463800413E-2</v>
      </c>
      <c r="P5701" s="11">
        <v>40.880000000000003</v>
      </c>
      <c r="Q5701" s="11">
        <f>IF(data[[#This Row],[Spend, Dollars]]=0,0,data[[#This Row],[Total conversion value, Dollars]]/data[[#This Row],[Spend, Dollars]])</f>
        <v>0.63426588882209545</v>
      </c>
      <c r="R5701" s="2">
        <v>46.8</v>
      </c>
      <c r="S5701" s="2">
        <v>1.5</v>
      </c>
      <c r="T5701" s="2">
        <v>12</v>
      </c>
      <c r="U5701" s="2">
        <f t="shared" si="89"/>
        <v>60.3</v>
      </c>
    </row>
    <row r="5702" spans="1:21" x14ac:dyDescent="0.2">
      <c r="A5702" t="s">
        <v>24</v>
      </c>
      <c r="B5702" s="3">
        <v>45186</v>
      </c>
      <c r="C5702" s="10" t="str">
        <f>TEXT(data[[#This Row],[Date]],"mmmm")</f>
        <v>September</v>
      </c>
      <c r="D5702" t="s">
        <v>16</v>
      </c>
      <c r="E5702" t="s">
        <v>13</v>
      </c>
      <c r="F5702" t="s">
        <v>20</v>
      </c>
      <c r="G5702" t="s">
        <v>21</v>
      </c>
      <c r="H5702" s="11">
        <v>3319</v>
      </c>
      <c r="I5702" s="11">
        <v>40.1599</v>
      </c>
      <c r="J5702" s="13">
        <f>data[[#This Row],[Clicks]]/data[[#This Row],[Impressions]]</f>
        <v>1.21E-2</v>
      </c>
      <c r="K5702" s="1">
        <v>1.1200000000000001</v>
      </c>
      <c r="L5702" s="2">
        <v>44.979088000000004</v>
      </c>
      <c r="M5702">
        <v>1</v>
      </c>
      <c r="N5702" s="1">
        <f>IF(data[[#This Row],[Conversions]]=0,0,data[[#This Row],[Spend, Dollars]]/data[[#This Row],[Conversions]])</f>
        <v>44.979088000000004</v>
      </c>
      <c r="O5702" s="13">
        <f>data[[#This Row],[Conversions]]/data[[#This Row],[Clicks]]</f>
        <v>2.4900460409512971E-2</v>
      </c>
      <c r="P5702" s="11">
        <v>97.440000000000012</v>
      </c>
      <c r="Q5702" s="11">
        <f>IF(data[[#This Row],[Spend, Dollars]]=0,0,data[[#This Row],[Total conversion value, Dollars]]/data[[#This Row],[Spend, Dollars]])</f>
        <v>2.1663400556276287</v>
      </c>
      <c r="R5702" s="2">
        <v>49.199999999999996</v>
      </c>
      <c r="S5702" s="2">
        <v>7.5</v>
      </c>
      <c r="T5702" s="2">
        <v>4</v>
      </c>
      <c r="U5702" s="2">
        <f t="shared" si="89"/>
        <v>60.699999999999996</v>
      </c>
    </row>
    <row r="5703" spans="1:21" x14ac:dyDescent="0.2">
      <c r="A5703" t="s">
        <v>24</v>
      </c>
      <c r="B5703" s="3">
        <v>45187</v>
      </c>
      <c r="C5703" s="10" t="str">
        <f>TEXT(data[[#This Row],[Date]],"mmmm")</f>
        <v>September</v>
      </c>
      <c r="D5703" t="s">
        <v>16</v>
      </c>
      <c r="E5703" t="s">
        <v>13</v>
      </c>
      <c r="F5703" t="s">
        <v>20</v>
      </c>
      <c r="G5703" t="s">
        <v>21</v>
      </c>
      <c r="H5703" s="11">
        <v>2494</v>
      </c>
      <c r="I5703" s="11">
        <v>33.419599999999996</v>
      </c>
      <c r="J5703" s="13">
        <f>data[[#This Row],[Clicks]]/data[[#This Row],[Impressions]]</f>
        <v>1.3399999999999999E-2</v>
      </c>
      <c r="K5703" s="1">
        <v>0.47000000000000003</v>
      </c>
      <c r="L5703" s="2">
        <v>15.707211999999998</v>
      </c>
      <c r="M5703">
        <v>2</v>
      </c>
      <c r="N5703" s="1">
        <f>IF(data[[#This Row],[Conversions]]=0,0,data[[#This Row],[Spend, Dollars]]/data[[#This Row],[Conversions]])</f>
        <v>7.8536059999999992</v>
      </c>
      <c r="O5703" s="13">
        <f>data[[#This Row],[Conversions]]/data[[#This Row],[Clicks]]</f>
        <v>5.984512082729896E-2</v>
      </c>
      <c r="P5703" s="11">
        <v>128.79999999999998</v>
      </c>
      <c r="Q5703" s="11">
        <f>IF(data[[#This Row],[Spend, Dollars]]=0,0,data[[#This Row],[Total conversion value, Dollars]]/data[[#This Row],[Spend, Dollars]])</f>
        <v>8.2000548537830902</v>
      </c>
      <c r="R5703" s="2">
        <v>39.6</v>
      </c>
      <c r="S5703" s="2">
        <v>10.5</v>
      </c>
      <c r="T5703" s="2">
        <v>5</v>
      </c>
      <c r="U5703" s="2">
        <f t="shared" si="89"/>
        <v>55.1</v>
      </c>
    </row>
    <row r="5704" spans="1:21" x14ac:dyDescent="0.2">
      <c r="A5704" t="s">
        <v>24</v>
      </c>
      <c r="B5704" s="3">
        <v>45188</v>
      </c>
      <c r="C5704" s="10" t="str">
        <f>TEXT(data[[#This Row],[Date]],"mmmm")</f>
        <v>September</v>
      </c>
      <c r="D5704" t="s">
        <v>16</v>
      </c>
      <c r="E5704" t="s">
        <v>13</v>
      </c>
      <c r="F5704" t="s">
        <v>20</v>
      </c>
      <c r="G5704" t="s">
        <v>21</v>
      </c>
      <c r="H5704" s="11">
        <v>3198</v>
      </c>
      <c r="I5704" s="11">
        <v>43.492800000000003</v>
      </c>
      <c r="J5704" s="13">
        <f>data[[#This Row],[Clicks]]/data[[#This Row],[Impressions]]</f>
        <v>1.3600000000000001E-2</v>
      </c>
      <c r="K5704" s="1">
        <v>1.0099999999999998</v>
      </c>
      <c r="L5704" s="2">
        <v>43.927727999999995</v>
      </c>
      <c r="M5704">
        <v>2</v>
      </c>
      <c r="N5704" s="1">
        <f>IF(data[[#This Row],[Conversions]]=0,0,data[[#This Row],[Spend, Dollars]]/data[[#This Row],[Conversions]])</f>
        <v>21.963863999999997</v>
      </c>
      <c r="O5704" s="13">
        <f>data[[#This Row],[Conversions]]/data[[#This Row],[Clicks]]</f>
        <v>4.5984622742155021E-2</v>
      </c>
      <c r="P5704" s="11">
        <v>95.199999999999989</v>
      </c>
      <c r="Q5704" s="11">
        <f>IF(data[[#This Row],[Spend, Dollars]]=0,0,data[[#This Row],[Total conversion value, Dollars]]/data[[#This Row],[Spend, Dollars]])</f>
        <v>2.1671960817094842</v>
      </c>
      <c r="R5704" s="2">
        <v>32.4</v>
      </c>
      <c r="S5704" s="2">
        <v>1.5</v>
      </c>
      <c r="T5704" s="2">
        <v>6</v>
      </c>
      <c r="U5704" s="2">
        <f t="shared" si="89"/>
        <v>39.9</v>
      </c>
    </row>
    <row r="5705" spans="1:21" x14ac:dyDescent="0.2">
      <c r="A5705" t="s">
        <v>24</v>
      </c>
      <c r="B5705" s="3">
        <v>45189</v>
      </c>
      <c r="C5705" s="10" t="str">
        <f>TEXT(data[[#This Row],[Date]],"mmmm")</f>
        <v>September</v>
      </c>
      <c r="D5705" t="s">
        <v>16</v>
      </c>
      <c r="E5705" t="s">
        <v>13</v>
      </c>
      <c r="F5705" t="s">
        <v>20</v>
      </c>
      <c r="G5705" t="s">
        <v>21</v>
      </c>
      <c r="H5705" s="11">
        <v>2264</v>
      </c>
      <c r="I5705" s="11">
        <v>26.488800000000001</v>
      </c>
      <c r="J5705" s="13">
        <f>data[[#This Row],[Clicks]]/data[[#This Row],[Impressions]]</f>
        <v>1.17E-2</v>
      </c>
      <c r="K5705" s="1">
        <v>0.71000000000000008</v>
      </c>
      <c r="L5705" s="2">
        <v>18.807048000000002</v>
      </c>
      <c r="M5705">
        <v>3</v>
      </c>
      <c r="N5705" s="1">
        <f>IF(data[[#This Row],[Conversions]]=0,0,data[[#This Row],[Spend, Dollars]]/data[[#This Row],[Conversions]])</f>
        <v>6.2690160000000006</v>
      </c>
      <c r="O5705" s="13">
        <f>data[[#This Row],[Conversions]]/data[[#This Row],[Clicks]]</f>
        <v>0.11325541360877049</v>
      </c>
      <c r="P5705" s="11">
        <v>173.04</v>
      </c>
      <c r="Q5705" s="11">
        <f>IF(data[[#This Row],[Spend, Dollars]]=0,0,data[[#This Row],[Total conversion value, Dollars]]/data[[#This Row],[Spend, Dollars]])</f>
        <v>9.2008059957096915</v>
      </c>
      <c r="R5705" s="2">
        <v>63.599999999999994</v>
      </c>
      <c r="S5705" s="2">
        <v>37.5</v>
      </c>
      <c r="T5705" s="2">
        <v>2</v>
      </c>
      <c r="U5705" s="2">
        <f t="shared" si="89"/>
        <v>103.1</v>
      </c>
    </row>
    <row r="5706" spans="1:21" x14ac:dyDescent="0.2">
      <c r="A5706" t="s">
        <v>24</v>
      </c>
      <c r="B5706" s="3">
        <v>45190</v>
      </c>
      <c r="C5706" s="10" t="str">
        <f>TEXT(data[[#This Row],[Date]],"mmmm")</f>
        <v>September</v>
      </c>
      <c r="D5706" t="s">
        <v>16</v>
      </c>
      <c r="E5706" t="s">
        <v>13</v>
      </c>
      <c r="F5706" t="s">
        <v>20</v>
      </c>
      <c r="G5706" t="s">
        <v>21</v>
      </c>
      <c r="H5706" s="11">
        <v>2415</v>
      </c>
      <c r="I5706" s="11">
        <v>37.432499999999997</v>
      </c>
      <c r="J5706" s="13">
        <f>data[[#This Row],[Clicks]]/data[[#This Row],[Impressions]]</f>
        <v>1.5499999999999998E-2</v>
      </c>
      <c r="K5706" s="1">
        <v>0.39999999999999997</v>
      </c>
      <c r="L5706" s="2">
        <v>14.972999999999997</v>
      </c>
      <c r="M5706">
        <v>5</v>
      </c>
      <c r="N5706" s="1">
        <f>IF(data[[#This Row],[Conversions]]=0,0,data[[#This Row],[Spend, Dollars]]/data[[#This Row],[Conversions]])</f>
        <v>2.9945999999999993</v>
      </c>
      <c r="O5706" s="13">
        <f>data[[#This Row],[Conversions]]/data[[#This Row],[Clicks]]</f>
        <v>0.13357376611233554</v>
      </c>
      <c r="P5706" s="11">
        <v>176.39999999999998</v>
      </c>
      <c r="Q5706" s="11">
        <f>IF(data[[#This Row],[Spend, Dollars]]=0,0,data[[#This Row],[Total conversion value, Dollars]]/data[[#This Row],[Spend, Dollars]])</f>
        <v>11.781206171107995</v>
      </c>
      <c r="R5706" s="2">
        <v>78</v>
      </c>
      <c r="S5706" s="2">
        <v>7.5</v>
      </c>
      <c r="T5706" s="2">
        <v>6</v>
      </c>
      <c r="U5706" s="2">
        <f t="shared" si="89"/>
        <v>91.5</v>
      </c>
    </row>
    <row r="5707" spans="1:21" x14ac:dyDescent="0.2">
      <c r="A5707" t="s">
        <v>24</v>
      </c>
      <c r="B5707" s="3">
        <v>45191</v>
      </c>
      <c r="C5707" s="10" t="str">
        <f>TEXT(data[[#This Row],[Date]],"mmmm")</f>
        <v>September</v>
      </c>
      <c r="D5707" t="s">
        <v>16</v>
      </c>
      <c r="E5707" t="s">
        <v>13</v>
      </c>
      <c r="F5707" t="s">
        <v>20</v>
      </c>
      <c r="G5707" t="s">
        <v>21</v>
      </c>
      <c r="H5707" s="11">
        <v>1873</v>
      </c>
      <c r="I5707" s="11">
        <v>23.599800000000005</v>
      </c>
      <c r="J5707" s="13">
        <f>data[[#This Row],[Clicks]]/data[[#This Row],[Impressions]]</f>
        <v>1.2600000000000004E-2</v>
      </c>
      <c r="K5707" s="1">
        <v>0.46999999999999992</v>
      </c>
      <c r="L5707" s="2">
        <v>11.091906</v>
      </c>
      <c r="M5707">
        <v>2</v>
      </c>
      <c r="N5707" s="1">
        <f>IF(data[[#This Row],[Conversions]]=0,0,data[[#This Row],[Spend, Dollars]]/data[[#This Row],[Conversions]])</f>
        <v>5.5459529999999999</v>
      </c>
      <c r="O5707" s="13">
        <f>data[[#This Row],[Conversions]]/data[[#This Row],[Clicks]]</f>
        <v>8.4746480902380503E-2</v>
      </c>
      <c r="P5707" s="11">
        <v>170.79999999999998</v>
      </c>
      <c r="Q5707" s="11">
        <f>IF(data[[#This Row],[Spend, Dollars]]=0,0,data[[#This Row],[Total conversion value, Dollars]]/data[[#This Row],[Spend, Dollars]])</f>
        <v>15.398615891624035</v>
      </c>
      <c r="R5707" s="2">
        <v>58.8</v>
      </c>
      <c r="S5707" s="2">
        <v>42</v>
      </c>
      <c r="T5707" s="2">
        <v>4</v>
      </c>
      <c r="U5707" s="2">
        <f t="shared" si="89"/>
        <v>104.8</v>
      </c>
    </row>
    <row r="5708" spans="1:21" x14ac:dyDescent="0.2">
      <c r="A5708" t="s">
        <v>24</v>
      </c>
      <c r="B5708" s="3">
        <v>45192</v>
      </c>
      <c r="C5708" s="10" t="str">
        <f>TEXT(data[[#This Row],[Date]],"mmmm")</f>
        <v>September</v>
      </c>
      <c r="D5708" t="s">
        <v>16</v>
      </c>
      <c r="E5708" t="s">
        <v>13</v>
      </c>
      <c r="F5708" t="s">
        <v>20</v>
      </c>
      <c r="G5708" t="s">
        <v>21</v>
      </c>
      <c r="H5708" s="11">
        <v>2062</v>
      </c>
      <c r="I5708" s="11">
        <v>24.125399999999999</v>
      </c>
      <c r="J5708" s="13">
        <f>data[[#This Row],[Clicks]]/data[[#This Row],[Impressions]]</f>
        <v>1.17E-2</v>
      </c>
      <c r="K5708" s="1">
        <v>1.46</v>
      </c>
      <c r="L5708" s="2">
        <v>35.223084</v>
      </c>
      <c r="M5708">
        <v>1</v>
      </c>
      <c r="N5708" s="1">
        <f>IF(data[[#This Row],[Conversions]]=0,0,data[[#This Row],[Spend, Dollars]]/data[[#This Row],[Conversions]])</f>
        <v>35.223084</v>
      </c>
      <c r="O5708" s="13">
        <f>data[[#This Row],[Conversions]]/data[[#This Row],[Clicks]]</f>
        <v>4.1450089946695183E-2</v>
      </c>
      <c r="P5708" s="11">
        <v>82.320000000000007</v>
      </c>
      <c r="Q5708" s="11">
        <f>IF(data[[#This Row],[Spend, Dollars]]=0,0,data[[#This Row],[Total conversion value, Dollars]]/data[[#This Row],[Spend, Dollars]])</f>
        <v>2.3371037016520191</v>
      </c>
      <c r="R5708" s="2">
        <v>67.2</v>
      </c>
      <c r="S5708" s="2">
        <v>18</v>
      </c>
      <c r="T5708" s="2">
        <v>10</v>
      </c>
      <c r="U5708" s="2">
        <f t="shared" si="89"/>
        <v>95.2</v>
      </c>
    </row>
    <row r="5709" spans="1:21" x14ac:dyDescent="0.2">
      <c r="A5709" t="s">
        <v>24</v>
      </c>
      <c r="B5709" s="3">
        <v>45193</v>
      </c>
      <c r="C5709" s="10" t="str">
        <f>TEXT(data[[#This Row],[Date]],"mmmm")</f>
        <v>September</v>
      </c>
      <c r="D5709" t="s">
        <v>16</v>
      </c>
      <c r="E5709" t="s">
        <v>13</v>
      </c>
      <c r="F5709" t="s">
        <v>20</v>
      </c>
      <c r="G5709" t="s">
        <v>21</v>
      </c>
      <c r="H5709" s="11">
        <v>3139</v>
      </c>
      <c r="I5709" s="11">
        <v>35.784600000000005</v>
      </c>
      <c r="J5709" s="13">
        <f>data[[#This Row],[Clicks]]/data[[#This Row],[Impressions]]</f>
        <v>1.1400000000000002E-2</v>
      </c>
      <c r="K5709" s="1">
        <v>1.44</v>
      </c>
      <c r="L5709" s="2">
        <v>51.529824000000005</v>
      </c>
      <c r="M5709">
        <v>2</v>
      </c>
      <c r="N5709" s="1">
        <f>IF(data[[#This Row],[Conversions]]=0,0,data[[#This Row],[Spend, Dollars]]/data[[#This Row],[Conversions]])</f>
        <v>25.764912000000002</v>
      </c>
      <c r="O5709" s="13">
        <f>data[[#This Row],[Conversions]]/data[[#This Row],[Clicks]]</f>
        <v>5.5889963839193389E-2</v>
      </c>
      <c r="P5709" s="11">
        <v>33.6</v>
      </c>
      <c r="Q5709" s="11">
        <f>IF(data[[#This Row],[Spend, Dollars]]=0,0,data[[#This Row],[Total conversion value, Dollars]]/data[[#This Row],[Spend, Dollars]])</f>
        <v>0.65204957812392295</v>
      </c>
      <c r="R5709" s="2">
        <v>67.2</v>
      </c>
      <c r="S5709" s="2">
        <v>43.5</v>
      </c>
      <c r="T5709" s="2">
        <v>8</v>
      </c>
      <c r="U5709" s="2">
        <f t="shared" si="89"/>
        <v>118.7</v>
      </c>
    </row>
    <row r="5710" spans="1:21" x14ac:dyDescent="0.2">
      <c r="A5710" t="s">
        <v>24</v>
      </c>
      <c r="B5710" s="3">
        <v>45194</v>
      </c>
      <c r="C5710" s="10" t="str">
        <f>TEXT(data[[#This Row],[Date]],"mmmm")</f>
        <v>September</v>
      </c>
      <c r="D5710" t="s">
        <v>16</v>
      </c>
      <c r="E5710" t="s">
        <v>13</v>
      </c>
      <c r="F5710" t="s">
        <v>20</v>
      </c>
      <c r="G5710" t="s">
        <v>21</v>
      </c>
      <c r="H5710" s="11">
        <v>1727</v>
      </c>
      <c r="I5710" s="11">
        <v>26.768499999999996</v>
      </c>
      <c r="J5710" s="13">
        <f>data[[#This Row],[Clicks]]/data[[#This Row],[Impressions]]</f>
        <v>1.5499999999999998E-2</v>
      </c>
      <c r="K5710" s="1">
        <v>0.4</v>
      </c>
      <c r="L5710" s="2">
        <v>10.7074</v>
      </c>
      <c r="M5710">
        <v>2</v>
      </c>
      <c r="N5710" s="1">
        <f>IF(data[[#This Row],[Conversions]]=0,0,data[[#This Row],[Spend, Dollars]]/data[[#This Row],[Conversions]])</f>
        <v>5.3536999999999999</v>
      </c>
      <c r="O5710" s="13">
        <f>data[[#This Row],[Conversions]]/data[[#This Row],[Clicks]]</f>
        <v>7.4714683303136159E-2</v>
      </c>
      <c r="P5710" s="11">
        <v>44</v>
      </c>
      <c r="Q5710" s="11">
        <f>IF(data[[#This Row],[Spend, Dollars]]=0,0,data[[#This Row],[Total conversion value, Dollars]]/data[[#This Row],[Spend, Dollars]])</f>
        <v>4.1093075816724882</v>
      </c>
      <c r="R5710" s="2">
        <v>46.8</v>
      </c>
      <c r="S5710" s="2">
        <v>34.5</v>
      </c>
      <c r="T5710" s="2">
        <v>6</v>
      </c>
      <c r="U5710" s="2">
        <f t="shared" si="89"/>
        <v>87.3</v>
      </c>
    </row>
    <row r="5711" spans="1:21" x14ac:dyDescent="0.2">
      <c r="A5711" t="s">
        <v>24</v>
      </c>
      <c r="B5711" s="3">
        <v>45195</v>
      </c>
      <c r="C5711" s="10" t="str">
        <f>TEXT(data[[#This Row],[Date]],"mmmm")</f>
        <v>September</v>
      </c>
      <c r="D5711" t="s">
        <v>16</v>
      </c>
      <c r="E5711" t="s">
        <v>13</v>
      </c>
      <c r="F5711" t="s">
        <v>20</v>
      </c>
      <c r="G5711" t="s">
        <v>21</v>
      </c>
      <c r="H5711" s="11">
        <v>2254</v>
      </c>
      <c r="I5711" s="11">
        <v>25.244800000000005</v>
      </c>
      <c r="J5711" s="13">
        <f>data[[#This Row],[Clicks]]/data[[#This Row],[Impressions]]</f>
        <v>1.1200000000000002E-2</v>
      </c>
      <c r="K5711" s="1">
        <v>0.29000000000000004</v>
      </c>
      <c r="L5711" s="2">
        <v>7.3209920000000022</v>
      </c>
      <c r="M5711">
        <v>2</v>
      </c>
      <c r="N5711" s="1">
        <f>IF(data[[#This Row],[Conversions]]=0,0,data[[#This Row],[Spend, Dollars]]/data[[#This Row],[Conversions]])</f>
        <v>3.6604960000000011</v>
      </c>
      <c r="O5711" s="13">
        <f>data[[#This Row],[Conversions]]/data[[#This Row],[Clicks]]</f>
        <v>7.9224236278362267E-2</v>
      </c>
      <c r="P5711" s="11">
        <v>301.84000000000003</v>
      </c>
      <c r="Q5711" s="11">
        <f>IF(data[[#This Row],[Spend, Dollars]]=0,0,data[[#This Row],[Total conversion value, Dollars]]/data[[#This Row],[Spend, Dollars]])</f>
        <v>41.22938530734632</v>
      </c>
      <c r="R5711" s="2">
        <v>36</v>
      </c>
      <c r="S5711" s="2">
        <v>27</v>
      </c>
      <c r="T5711" s="2">
        <v>8</v>
      </c>
      <c r="U5711" s="2">
        <f t="shared" si="89"/>
        <v>71</v>
      </c>
    </row>
    <row r="5712" spans="1:21" x14ac:dyDescent="0.2">
      <c r="A5712" t="s">
        <v>24</v>
      </c>
      <c r="B5712" s="3">
        <v>45196</v>
      </c>
      <c r="C5712" s="10" t="str">
        <f>TEXT(data[[#This Row],[Date]],"mmmm")</f>
        <v>September</v>
      </c>
      <c r="D5712" t="s">
        <v>16</v>
      </c>
      <c r="E5712" t="s">
        <v>13</v>
      </c>
      <c r="F5712" t="s">
        <v>20</v>
      </c>
      <c r="G5712" t="s">
        <v>21</v>
      </c>
      <c r="H5712" s="11">
        <v>1786</v>
      </c>
      <c r="I5712" s="11">
        <v>23.932400000000001</v>
      </c>
      <c r="J5712" s="13">
        <f>data[[#This Row],[Clicks]]/data[[#This Row],[Impressions]]</f>
        <v>1.34E-2</v>
      </c>
      <c r="K5712" s="1">
        <v>1.0100000000000002</v>
      </c>
      <c r="L5712" s="2">
        <v>24.171724000000008</v>
      </c>
      <c r="M5712">
        <v>4</v>
      </c>
      <c r="N5712" s="1">
        <f>IF(data[[#This Row],[Conversions]]=0,0,data[[#This Row],[Spend, Dollars]]/data[[#This Row],[Conversions]])</f>
        <v>6.0429310000000021</v>
      </c>
      <c r="O5712" s="13">
        <f>data[[#This Row],[Conversions]]/data[[#This Row],[Clicks]]</f>
        <v>0.16713743711453927</v>
      </c>
      <c r="P5712" s="11">
        <v>94.08</v>
      </c>
      <c r="Q5712" s="11">
        <f>IF(data[[#This Row],[Spend, Dollars]]=0,0,data[[#This Row],[Total conversion value, Dollars]]/data[[#This Row],[Spend, Dollars]])</f>
        <v>3.8921510108257054</v>
      </c>
      <c r="R5712" s="2">
        <v>45.6</v>
      </c>
      <c r="S5712" s="2">
        <v>37.5</v>
      </c>
      <c r="T5712" s="2">
        <v>7</v>
      </c>
      <c r="U5712" s="2">
        <f t="shared" si="89"/>
        <v>90.1</v>
      </c>
    </row>
    <row r="5713" spans="1:21" x14ac:dyDescent="0.2">
      <c r="A5713" t="s">
        <v>24</v>
      </c>
      <c r="B5713" s="3">
        <v>45197</v>
      </c>
      <c r="C5713" s="10" t="str">
        <f>TEXT(data[[#This Row],[Date]],"mmmm")</f>
        <v>September</v>
      </c>
      <c r="D5713" t="s">
        <v>16</v>
      </c>
      <c r="E5713" t="s">
        <v>13</v>
      </c>
      <c r="F5713" t="s">
        <v>20</v>
      </c>
      <c r="G5713" t="s">
        <v>21</v>
      </c>
      <c r="H5713" s="11">
        <v>2530</v>
      </c>
      <c r="I5713" s="11">
        <v>31.372000000000003</v>
      </c>
      <c r="J5713" s="13">
        <f>data[[#This Row],[Clicks]]/data[[#This Row],[Impressions]]</f>
        <v>1.2400000000000001E-2</v>
      </c>
      <c r="K5713" s="1">
        <v>1.29</v>
      </c>
      <c r="L5713" s="2">
        <v>40.469880000000003</v>
      </c>
      <c r="M5713">
        <v>3</v>
      </c>
      <c r="N5713" s="1">
        <f>IF(data[[#This Row],[Conversions]]=0,0,data[[#This Row],[Spend, Dollars]]/data[[#This Row],[Conversions]])</f>
        <v>13.489960000000002</v>
      </c>
      <c r="O5713" s="13">
        <f>data[[#This Row],[Conversions]]/data[[#This Row],[Clicks]]</f>
        <v>9.5626673466785661E-2</v>
      </c>
      <c r="P5713" s="11">
        <v>72.8</v>
      </c>
      <c r="Q5713" s="11">
        <f>IF(data[[#This Row],[Spend, Dollars]]=0,0,data[[#This Row],[Total conversion value, Dollars]]/data[[#This Row],[Spend, Dollars]])</f>
        <v>1.7988686895043917</v>
      </c>
      <c r="R5713" s="2">
        <v>94.8</v>
      </c>
      <c r="S5713" s="2">
        <v>3</v>
      </c>
      <c r="T5713" s="2">
        <v>8</v>
      </c>
      <c r="U5713" s="2">
        <f t="shared" si="89"/>
        <v>105.8</v>
      </c>
    </row>
    <row r="5714" spans="1:21" x14ac:dyDescent="0.2">
      <c r="A5714" t="s">
        <v>24</v>
      </c>
      <c r="B5714" s="3">
        <v>45198</v>
      </c>
      <c r="C5714" s="10" t="str">
        <f>TEXT(data[[#This Row],[Date]],"mmmm")</f>
        <v>September</v>
      </c>
      <c r="D5714" t="s">
        <v>16</v>
      </c>
      <c r="E5714" t="s">
        <v>13</v>
      </c>
      <c r="F5714" t="s">
        <v>20</v>
      </c>
      <c r="G5714" t="s">
        <v>21</v>
      </c>
      <c r="H5714" s="11">
        <v>1869</v>
      </c>
      <c r="I5714" s="11">
        <v>19.624500000000005</v>
      </c>
      <c r="J5714" s="13">
        <f>data[[#This Row],[Clicks]]/data[[#This Row],[Impressions]]</f>
        <v>1.0500000000000002E-2</v>
      </c>
      <c r="K5714" s="1">
        <v>0.22999999999999998</v>
      </c>
      <c r="L5714" s="2">
        <v>4.5136350000000007</v>
      </c>
      <c r="M5714">
        <v>2</v>
      </c>
      <c r="N5714" s="1">
        <f>IF(data[[#This Row],[Conversions]]=0,0,data[[#This Row],[Spend, Dollars]]/data[[#This Row],[Conversions]])</f>
        <v>2.2568175000000004</v>
      </c>
      <c r="O5714" s="13">
        <f>data[[#This Row],[Conversions]]/data[[#This Row],[Clicks]]</f>
        <v>0.10191342454584827</v>
      </c>
      <c r="P5714" s="11">
        <v>104.16</v>
      </c>
      <c r="Q5714" s="11">
        <f>IF(data[[#This Row],[Spend, Dollars]]=0,0,data[[#This Row],[Total conversion value, Dollars]]/data[[#This Row],[Spend, Dollars]])</f>
        <v>23.076744131946864</v>
      </c>
      <c r="R5714" s="2">
        <v>74.399999999999991</v>
      </c>
      <c r="S5714" s="2">
        <v>42</v>
      </c>
      <c r="T5714" s="2">
        <v>4</v>
      </c>
      <c r="U5714" s="2">
        <f t="shared" si="89"/>
        <v>120.39999999999999</v>
      </c>
    </row>
    <row r="5715" spans="1:21" x14ac:dyDescent="0.2">
      <c r="A5715" t="s">
        <v>24</v>
      </c>
      <c r="B5715" s="3">
        <v>45199</v>
      </c>
      <c r="C5715" s="10" t="str">
        <f>TEXT(data[[#This Row],[Date]],"mmmm")</f>
        <v>September</v>
      </c>
      <c r="D5715" t="s">
        <v>16</v>
      </c>
      <c r="E5715" t="s">
        <v>13</v>
      </c>
      <c r="F5715" t="s">
        <v>20</v>
      </c>
      <c r="G5715" t="s">
        <v>21</v>
      </c>
      <c r="H5715" s="11">
        <v>2045</v>
      </c>
      <c r="I5715" s="11">
        <v>20.654499999999999</v>
      </c>
      <c r="J5715" s="13">
        <f>data[[#This Row],[Clicks]]/data[[#This Row],[Impressions]]</f>
        <v>1.01E-2</v>
      </c>
      <c r="K5715" s="1">
        <v>1.4500000000000002</v>
      </c>
      <c r="L5715" s="2">
        <v>29.949025000000002</v>
      </c>
      <c r="M5715">
        <v>4</v>
      </c>
      <c r="N5715" s="1">
        <f>IF(data[[#This Row],[Conversions]]=0,0,data[[#This Row],[Spend, Dollars]]/data[[#This Row],[Conversions]])</f>
        <v>7.4872562500000006</v>
      </c>
      <c r="O5715" s="13">
        <f>data[[#This Row],[Conversions]]/data[[#This Row],[Clicks]]</f>
        <v>0.19366239802464355</v>
      </c>
      <c r="P5715" s="11">
        <v>162.39999999999998</v>
      </c>
      <c r="Q5715" s="11">
        <f>IF(data[[#This Row],[Spend, Dollars]]=0,0,data[[#This Row],[Total conversion value, Dollars]]/data[[#This Row],[Spend, Dollars]])</f>
        <v>5.422547144690018</v>
      </c>
      <c r="R5715" s="2">
        <v>62.4</v>
      </c>
      <c r="S5715" s="2">
        <v>15</v>
      </c>
      <c r="T5715" s="2">
        <v>7</v>
      </c>
      <c r="U5715" s="2">
        <f t="shared" si="89"/>
        <v>84.4</v>
      </c>
    </row>
    <row r="5716" spans="1:21" x14ac:dyDescent="0.2">
      <c r="A5716" t="s">
        <v>24</v>
      </c>
      <c r="B5716" s="3">
        <v>45200</v>
      </c>
      <c r="C5716" s="10" t="str">
        <f>TEXT(data[[#This Row],[Date]],"mmmm")</f>
        <v>October</v>
      </c>
      <c r="D5716" t="s">
        <v>16</v>
      </c>
      <c r="E5716" t="s">
        <v>13</v>
      </c>
      <c r="F5716" t="s">
        <v>20</v>
      </c>
      <c r="G5716" t="s">
        <v>21</v>
      </c>
      <c r="H5716" s="11">
        <v>2492</v>
      </c>
      <c r="I5716" s="11">
        <v>34.638799999999996</v>
      </c>
      <c r="J5716" s="13">
        <f>data[[#This Row],[Clicks]]/data[[#This Row],[Impressions]]</f>
        <v>1.3899999999999999E-2</v>
      </c>
      <c r="K5716" s="1">
        <v>1.18</v>
      </c>
      <c r="L5716" s="2">
        <v>40.873783999999993</v>
      </c>
      <c r="M5716">
        <v>2</v>
      </c>
      <c r="N5716" s="1">
        <f>IF(data[[#This Row],[Conversions]]=0,0,data[[#This Row],[Spend, Dollars]]/data[[#This Row],[Conversions]])</f>
        <v>20.436891999999997</v>
      </c>
      <c r="O5716" s="13">
        <f>data[[#This Row],[Conversions]]/data[[#This Row],[Clicks]]</f>
        <v>5.773872074090327E-2</v>
      </c>
      <c r="P5716" s="11">
        <v>141.12</v>
      </c>
      <c r="Q5716" s="11">
        <f>IF(data[[#This Row],[Spend, Dollars]]=0,0,data[[#This Row],[Total conversion value, Dollars]]/data[[#This Row],[Spend, Dollars]])</f>
        <v>3.4525797758289283</v>
      </c>
      <c r="R5716" s="2">
        <v>50.4</v>
      </c>
      <c r="S5716" s="2">
        <v>46.5</v>
      </c>
      <c r="T5716" s="2">
        <v>4</v>
      </c>
      <c r="U5716" s="2">
        <f t="shared" si="89"/>
        <v>100.9</v>
      </c>
    </row>
    <row r="5717" spans="1:21" x14ac:dyDescent="0.2">
      <c r="A5717" t="s">
        <v>24</v>
      </c>
      <c r="B5717" s="3">
        <v>45201</v>
      </c>
      <c r="C5717" s="10" t="str">
        <f>TEXT(data[[#This Row],[Date]],"mmmm")</f>
        <v>October</v>
      </c>
      <c r="D5717" t="s">
        <v>16</v>
      </c>
      <c r="E5717" t="s">
        <v>13</v>
      </c>
      <c r="F5717" t="s">
        <v>20</v>
      </c>
      <c r="G5717" t="s">
        <v>21</v>
      </c>
      <c r="H5717" s="11">
        <v>1980</v>
      </c>
      <c r="I5717" s="11">
        <v>23.562000000000001</v>
      </c>
      <c r="J5717" s="13">
        <f>data[[#This Row],[Clicks]]/data[[#This Row],[Impressions]]</f>
        <v>1.1900000000000001E-2</v>
      </c>
      <c r="K5717" s="1">
        <v>1.45</v>
      </c>
      <c r="L5717" s="2">
        <v>34.164900000000003</v>
      </c>
      <c r="M5717">
        <v>4</v>
      </c>
      <c r="N5717" s="1">
        <f>IF(data[[#This Row],[Conversions]]=0,0,data[[#This Row],[Spend, Dollars]]/data[[#This Row],[Conversions]])</f>
        <v>8.5412250000000007</v>
      </c>
      <c r="O5717" s="13">
        <f>data[[#This Row],[Conversions]]/data[[#This Row],[Clicks]]</f>
        <v>0.16976487564722859</v>
      </c>
      <c r="P5717" s="11">
        <v>36.96</v>
      </c>
      <c r="Q5717" s="11">
        <f>IF(data[[#This Row],[Spend, Dollars]]=0,0,data[[#This Row],[Total conversion value, Dollars]]/data[[#This Row],[Spend, Dollars]])</f>
        <v>1.0818120351588911</v>
      </c>
      <c r="R5717" s="2">
        <v>38.4</v>
      </c>
      <c r="S5717" s="2">
        <v>36</v>
      </c>
      <c r="T5717" s="2">
        <v>8</v>
      </c>
      <c r="U5717" s="2">
        <f t="shared" si="89"/>
        <v>82.4</v>
      </c>
    </row>
    <row r="5718" spans="1:21" x14ac:dyDescent="0.2">
      <c r="A5718" t="s">
        <v>24</v>
      </c>
      <c r="B5718" s="3">
        <v>45202</v>
      </c>
      <c r="C5718" s="10" t="str">
        <f>TEXT(data[[#This Row],[Date]],"mmmm")</f>
        <v>October</v>
      </c>
      <c r="D5718" t="s">
        <v>16</v>
      </c>
      <c r="E5718" t="s">
        <v>13</v>
      </c>
      <c r="F5718" t="s">
        <v>20</v>
      </c>
      <c r="G5718" t="s">
        <v>21</v>
      </c>
      <c r="H5718" s="11">
        <v>1719</v>
      </c>
      <c r="I5718" s="11">
        <v>18.393300000000004</v>
      </c>
      <c r="J5718" s="13">
        <f>data[[#This Row],[Clicks]]/data[[#This Row],[Impressions]]</f>
        <v>1.0700000000000003E-2</v>
      </c>
      <c r="K5718" s="1">
        <v>0.51</v>
      </c>
      <c r="L5718" s="2">
        <v>9.3805830000000014</v>
      </c>
      <c r="M5718">
        <v>2</v>
      </c>
      <c r="N5718" s="1">
        <f>IF(data[[#This Row],[Conversions]]=0,0,data[[#This Row],[Spend, Dollars]]/data[[#This Row],[Conversions]])</f>
        <v>4.6902915000000007</v>
      </c>
      <c r="O5718" s="13">
        <f>data[[#This Row],[Conversions]]/data[[#This Row],[Clicks]]</f>
        <v>0.10873524598631021</v>
      </c>
      <c r="P5718" s="11">
        <v>168</v>
      </c>
      <c r="Q5718" s="11">
        <f>IF(data[[#This Row],[Spend, Dollars]]=0,0,data[[#This Row],[Total conversion value, Dollars]]/data[[#This Row],[Spend, Dollars]])</f>
        <v>17.909334633039329</v>
      </c>
      <c r="R5718" s="2">
        <v>102</v>
      </c>
      <c r="S5718" s="2">
        <v>7.5</v>
      </c>
      <c r="T5718" s="2">
        <v>11</v>
      </c>
      <c r="U5718" s="2">
        <f t="shared" si="89"/>
        <v>120.5</v>
      </c>
    </row>
    <row r="5719" spans="1:21" x14ac:dyDescent="0.2">
      <c r="A5719" t="s">
        <v>24</v>
      </c>
      <c r="B5719" s="3">
        <v>45203</v>
      </c>
      <c r="C5719" s="10" t="str">
        <f>TEXT(data[[#This Row],[Date]],"mmmm")</f>
        <v>October</v>
      </c>
      <c r="D5719" t="s">
        <v>16</v>
      </c>
      <c r="E5719" t="s">
        <v>13</v>
      </c>
      <c r="F5719" t="s">
        <v>20</v>
      </c>
      <c r="G5719" t="s">
        <v>21</v>
      </c>
      <c r="H5719" s="11">
        <v>2351</v>
      </c>
      <c r="I5719" s="11">
        <v>28.447099999999999</v>
      </c>
      <c r="J5719" s="13">
        <f>data[[#This Row],[Clicks]]/data[[#This Row],[Impressions]]</f>
        <v>1.21E-2</v>
      </c>
      <c r="K5719" s="1">
        <v>0.35</v>
      </c>
      <c r="L5719" s="2">
        <v>9.9564849999999989</v>
      </c>
      <c r="M5719">
        <v>4</v>
      </c>
      <c r="N5719" s="1">
        <f>IF(data[[#This Row],[Conversions]]=0,0,data[[#This Row],[Spend, Dollars]]/data[[#This Row],[Conversions]])</f>
        <v>2.4891212499999997</v>
      </c>
      <c r="O5719" s="13">
        <f>data[[#This Row],[Conversions]]/data[[#This Row],[Clicks]]</f>
        <v>0.14061187256345989</v>
      </c>
      <c r="P5719" s="11">
        <v>165.76</v>
      </c>
      <c r="Q5719" s="11">
        <f>IF(data[[#This Row],[Spend, Dollars]]=0,0,data[[#This Row],[Total conversion value, Dollars]]/data[[#This Row],[Spend, Dollars]])</f>
        <v>16.648445711513652</v>
      </c>
      <c r="R5719" s="2">
        <v>82.8</v>
      </c>
      <c r="S5719" s="2">
        <v>40.5</v>
      </c>
      <c r="T5719" s="2">
        <v>7</v>
      </c>
      <c r="U5719" s="2">
        <f t="shared" si="89"/>
        <v>130.30000000000001</v>
      </c>
    </row>
    <row r="5720" spans="1:21" x14ac:dyDescent="0.2">
      <c r="A5720" t="s">
        <v>24</v>
      </c>
      <c r="B5720" s="3">
        <v>45204</v>
      </c>
      <c r="C5720" s="10" t="str">
        <f>TEXT(data[[#This Row],[Date]],"mmmm")</f>
        <v>October</v>
      </c>
      <c r="D5720" t="s">
        <v>16</v>
      </c>
      <c r="E5720" t="s">
        <v>13</v>
      </c>
      <c r="F5720" t="s">
        <v>20</v>
      </c>
      <c r="G5720" t="s">
        <v>21</v>
      </c>
      <c r="H5720" s="11">
        <v>2061</v>
      </c>
      <c r="I5720" s="11">
        <v>34.624800000000008</v>
      </c>
      <c r="J5720" s="13">
        <f>data[[#This Row],[Clicks]]/data[[#This Row],[Impressions]]</f>
        <v>1.6800000000000002E-2</v>
      </c>
      <c r="K5720" s="1">
        <v>0.44999999999999996</v>
      </c>
      <c r="L5720" s="2">
        <v>15.581160000000002</v>
      </c>
      <c r="M5720">
        <v>6</v>
      </c>
      <c r="N5720" s="1">
        <f>IF(data[[#This Row],[Conversions]]=0,0,data[[#This Row],[Spend, Dollars]]/data[[#This Row],[Conversions]])</f>
        <v>2.5968600000000004</v>
      </c>
      <c r="O5720" s="13">
        <f>data[[#This Row],[Conversions]]/data[[#This Row],[Clicks]]</f>
        <v>0.1732861994870728</v>
      </c>
      <c r="P5720" s="11">
        <v>24.8</v>
      </c>
      <c r="Q5720" s="11">
        <f>IF(data[[#This Row],[Spend, Dollars]]=0,0,data[[#This Row],[Total conversion value, Dollars]]/data[[#This Row],[Spend, Dollars]])</f>
        <v>1.591665832325706</v>
      </c>
      <c r="R5720" s="2">
        <v>91.2</v>
      </c>
      <c r="S5720" s="2">
        <v>15</v>
      </c>
      <c r="T5720" s="2">
        <v>5</v>
      </c>
      <c r="U5720" s="2">
        <f t="shared" si="89"/>
        <v>111.2</v>
      </c>
    </row>
    <row r="5721" spans="1:21" x14ac:dyDescent="0.2">
      <c r="A5721" t="s">
        <v>24</v>
      </c>
      <c r="B5721" s="3">
        <v>45205</v>
      </c>
      <c r="C5721" s="10" t="str">
        <f>TEXT(data[[#This Row],[Date]],"mmmm")</f>
        <v>October</v>
      </c>
      <c r="D5721" t="s">
        <v>16</v>
      </c>
      <c r="E5721" t="s">
        <v>13</v>
      </c>
      <c r="F5721" t="s">
        <v>20</v>
      </c>
      <c r="G5721" t="s">
        <v>21</v>
      </c>
      <c r="H5721" s="11">
        <v>2569</v>
      </c>
      <c r="I5721" s="11">
        <v>26.203800000000001</v>
      </c>
      <c r="J5721" s="13">
        <f>data[[#This Row],[Clicks]]/data[[#This Row],[Impressions]]</f>
        <v>1.0200000000000001E-2</v>
      </c>
      <c r="K5721" s="1">
        <v>1.0499999999999998</v>
      </c>
      <c r="L5721" s="2">
        <v>27.513989999999996</v>
      </c>
      <c r="M5721">
        <v>3</v>
      </c>
      <c r="N5721" s="1">
        <f>IF(data[[#This Row],[Conversions]]=0,0,data[[#This Row],[Spend, Dollars]]/data[[#This Row],[Conversions]])</f>
        <v>9.1713299999999993</v>
      </c>
      <c r="O5721" s="13">
        <f>data[[#This Row],[Conversions]]/data[[#This Row],[Clicks]]</f>
        <v>0.11448721177844434</v>
      </c>
      <c r="P5721" s="11">
        <v>92.399999999999991</v>
      </c>
      <c r="Q5721" s="11">
        <f>IF(data[[#This Row],[Spend, Dollars]]=0,0,data[[#This Row],[Total conversion value, Dollars]]/data[[#This Row],[Spend, Dollars]])</f>
        <v>3.3582915455010345</v>
      </c>
      <c r="R5721" s="2">
        <v>61.199999999999996</v>
      </c>
      <c r="S5721" s="2">
        <v>43.5</v>
      </c>
      <c r="T5721" s="2">
        <v>4</v>
      </c>
      <c r="U5721" s="2">
        <f t="shared" si="89"/>
        <v>108.69999999999999</v>
      </c>
    </row>
    <row r="5722" spans="1:21" x14ac:dyDescent="0.2">
      <c r="A5722" t="s">
        <v>24</v>
      </c>
      <c r="B5722" s="3">
        <v>45206</v>
      </c>
      <c r="C5722" s="10" t="str">
        <f>TEXT(data[[#This Row],[Date]],"mmmm")</f>
        <v>October</v>
      </c>
      <c r="D5722" t="s">
        <v>16</v>
      </c>
      <c r="E5722" t="s">
        <v>13</v>
      </c>
      <c r="F5722" t="s">
        <v>20</v>
      </c>
      <c r="G5722" t="s">
        <v>21</v>
      </c>
      <c r="H5722" s="11">
        <v>3154</v>
      </c>
      <c r="I5722" s="11">
        <v>41.63280000000001</v>
      </c>
      <c r="J5722" s="13">
        <f>data[[#This Row],[Clicks]]/data[[#This Row],[Impressions]]</f>
        <v>1.3200000000000003E-2</v>
      </c>
      <c r="K5722" s="1">
        <v>0.33999999999999997</v>
      </c>
      <c r="L5722" s="2">
        <v>14.155152000000003</v>
      </c>
      <c r="M5722">
        <v>3</v>
      </c>
      <c r="N5722" s="1">
        <f>IF(data[[#This Row],[Conversions]]=0,0,data[[#This Row],[Spend, Dollars]]/data[[#This Row],[Conversions]])</f>
        <v>4.7183840000000012</v>
      </c>
      <c r="O5722" s="13">
        <f>data[[#This Row],[Conversions]]/data[[#This Row],[Clicks]]</f>
        <v>7.2058569205049841E-2</v>
      </c>
      <c r="P5722" s="11">
        <v>304.64</v>
      </c>
      <c r="Q5722" s="11">
        <f>IF(data[[#This Row],[Spend, Dollars]]=0,0,data[[#This Row],[Total conversion value, Dollars]]/data[[#This Row],[Spend, Dollars]])</f>
        <v>21.521492669241553</v>
      </c>
      <c r="R5722" s="2">
        <v>68.399999999999991</v>
      </c>
      <c r="S5722" s="2">
        <v>42</v>
      </c>
      <c r="T5722" s="2">
        <v>9</v>
      </c>
      <c r="U5722" s="2">
        <f t="shared" si="89"/>
        <v>119.39999999999999</v>
      </c>
    </row>
    <row r="5723" spans="1:21" x14ac:dyDescent="0.2">
      <c r="A5723" t="s">
        <v>24</v>
      </c>
      <c r="B5723" s="3">
        <v>45207</v>
      </c>
      <c r="C5723" s="10" t="str">
        <f>TEXT(data[[#This Row],[Date]],"mmmm")</f>
        <v>October</v>
      </c>
      <c r="D5723" t="s">
        <v>16</v>
      </c>
      <c r="E5723" t="s">
        <v>13</v>
      </c>
      <c r="F5723" t="s">
        <v>20</v>
      </c>
      <c r="G5723" t="s">
        <v>21</v>
      </c>
      <c r="H5723" s="11">
        <v>3034</v>
      </c>
      <c r="I5723" s="11">
        <v>40.958999999999996</v>
      </c>
      <c r="J5723" s="13">
        <f>data[[#This Row],[Clicks]]/data[[#This Row],[Impressions]]</f>
        <v>1.3499999999999998E-2</v>
      </c>
      <c r="K5723" s="1">
        <v>0.32999999999999996</v>
      </c>
      <c r="L5723" s="2">
        <v>13.516469999999996</v>
      </c>
      <c r="M5723">
        <v>3</v>
      </c>
      <c r="N5723" s="1">
        <f>IF(data[[#This Row],[Conversions]]=0,0,data[[#This Row],[Spend, Dollars]]/data[[#This Row],[Conversions]])</f>
        <v>4.5054899999999991</v>
      </c>
      <c r="O5723" s="13">
        <f>data[[#This Row],[Conversions]]/data[[#This Row],[Clicks]]</f>
        <v>7.3243975683000076E-2</v>
      </c>
      <c r="P5723" s="11">
        <v>48.16</v>
      </c>
      <c r="Q5723" s="11">
        <f>IF(data[[#This Row],[Spend, Dollars]]=0,0,data[[#This Row],[Total conversion value, Dollars]]/data[[#This Row],[Spend, Dollars]])</f>
        <v>3.5630604736295801</v>
      </c>
      <c r="R5723" s="2">
        <v>88.8</v>
      </c>
      <c r="S5723" s="2">
        <v>27</v>
      </c>
      <c r="T5723" s="2">
        <v>4</v>
      </c>
      <c r="U5723" s="2">
        <f t="shared" si="89"/>
        <v>119.8</v>
      </c>
    </row>
    <row r="5724" spans="1:21" x14ac:dyDescent="0.2">
      <c r="A5724" t="s">
        <v>24</v>
      </c>
      <c r="B5724" s="3">
        <v>45208</v>
      </c>
      <c r="C5724" s="10" t="str">
        <f>TEXT(data[[#This Row],[Date]],"mmmm")</f>
        <v>October</v>
      </c>
      <c r="D5724" t="s">
        <v>16</v>
      </c>
      <c r="E5724" t="s">
        <v>13</v>
      </c>
      <c r="F5724" t="s">
        <v>20</v>
      </c>
      <c r="G5724" t="s">
        <v>21</v>
      </c>
      <c r="H5724" s="11">
        <v>2500</v>
      </c>
      <c r="I5724" s="11">
        <v>22.75</v>
      </c>
      <c r="J5724" s="13">
        <f>data[[#This Row],[Clicks]]/data[[#This Row],[Impressions]]</f>
        <v>9.1000000000000004E-3</v>
      </c>
      <c r="K5724" s="1">
        <v>1.4000000000000001</v>
      </c>
      <c r="L5724" s="2">
        <v>31.85</v>
      </c>
      <c r="M5724">
        <v>5</v>
      </c>
      <c r="N5724" s="1">
        <f>IF(data[[#This Row],[Conversions]]=0,0,data[[#This Row],[Spend, Dollars]]/data[[#This Row],[Conversions]])</f>
        <v>6.37</v>
      </c>
      <c r="O5724" s="13">
        <f>data[[#This Row],[Conversions]]/data[[#This Row],[Clicks]]</f>
        <v>0.21978021978021978</v>
      </c>
      <c r="P5724" s="11">
        <v>80.64</v>
      </c>
      <c r="Q5724" s="11">
        <f>IF(data[[#This Row],[Spend, Dollars]]=0,0,data[[#This Row],[Total conversion value, Dollars]]/data[[#This Row],[Spend, Dollars]])</f>
        <v>2.5318681318681318</v>
      </c>
      <c r="R5724" s="2">
        <v>56.4</v>
      </c>
      <c r="S5724" s="2">
        <v>42</v>
      </c>
      <c r="T5724" s="2">
        <v>3</v>
      </c>
      <c r="U5724" s="2">
        <f t="shared" si="89"/>
        <v>101.4</v>
      </c>
    </row>
    <row r="5725" spans="1:21" x14ac:dyDescent="0.2">
      <c r="A5725" t="s">
        <v>24</v>
      </c>
      <c r="B5725" s="3">
        <v>45209</v>
      </c>
      <c r="C5725" s="10" t="str">
        <f>TEXT(data[[#This Row],[Date]],"mmmm")</f>
        <v>October</v>
      </c>
      <c r="D5725" t="s">
        <v>16</v>
      </c>
      <c r="E5725" t="s">
        <v>13</v>
      </c>
      <c r="F5725" t="s">
        <v>20</v>
      </c>
      <c r="G5725" t="s">
        <v>21</v>
      </c>
      <c r="H5725" s="11">
        <v>2399</v>
      </c>
      <c r="I5725" s="11">
        <v>32.146600000000007</v>
      </c>
      <c r="J5725" s="13">
        <f>data[[#This Row],[Clicks]]/data[[#This Row],[Impressions]]</f>
        <v>1.3400000000000002E-2</v>
      </c>
      <c r="K5725" s="1">
        <v>0.73</v>
      </c>
      <c r="L5725" s="2">
        <v>23.467018000000003</v>
      </c>
      <c r="M5725">
        <v>6</v>
      </c>
      <c r="N5725" s="1">
        <f>IF(data[[#This Row],[Conversions]]=0,0,data[[#This Row],[Spend, Dollars]]/data[[#This Row],[Conversions]])</f>
        <v>3.9111696666666673</v>
      </c>
      <c r="O5725" s="13">
        <f>data[[#This Row],[Conversions]]/data[[#This Row],[Clicks]]</f>
        <v>0.18664493290114659</v>
      </c>
      <c r="P5725" s="11">
        <v>245.28</v>
      </c>
      <c r="Q5725" s="11">
        <f>IF(data[[#This Row],[Spend, Dollars]]=0,0,data[[#This Row],[Total conversion value, Dollars]]/data[[#This Row],[Spend, Dollars]])</f>
        <v>10.452116242464209</v>
      </c>
      <c r="R5725" s="2">
        <v>48</v>
      </c>
      <c r="S5725" s="2">
        <v>33</v>
      </c>
      <c r="T5725" s="2">
        <v>4</v>
      </c>
      <c r="U5725" s="2">
        <f t="shared" si="89"/>
        <v>85</v>
      </c>
    </row>
    <row r="5726" spans="1:21" x14ac:dyDescent="0.2">
      <c r="A5726" t="s">
        <v>24</v>
      </c>
      <c r="B5726" s="3">
        <v>45210</v>
      </c>
      <c r="C5726" s="10" t="str">
        <f>TEXT(data[[#This Row],[Date]],"mmmm")</f>
        <v>October</v>
      </c>
      <c r="D5726" t="s">
        <v>16</v>
      </c>
      <c r="E5726" t="s">
        <v>13</v>
      </c>
      <c r="F5726" t="s">
        <v>20</v>
      </c>
      <c r="G5726" t="s">
        <v>21</v>
      </c>
      <c r="H5726" s="11">
        <v>2962</v>
      </c>
      <c r="I5726" s="11">
        <v>37.617400000000011</v>
      </c>
      <c r="J5726" s="13">
        <f>data[[#This Row],[Clicks]]/data[[#This Row],[Impressions]]</f>
        <v>1.2700000000000003E-2</v>
      </c>
      <c r="K5726" s="1">
        <v>0.32999999999999996</v>
      </c>
      <c r="L5726" s="2">
        <v>12.413742000000003</v>
      </c>
      <c r="M5726">
        <v>2</v>
      </c>
      <c r="N5726" s="1">
        <f>IF(data[[#This Row],[Conversions]]=0,0,data[[#This Row],[Spend, Dollars]]/data[[#This Row],[Conversions]])</f>
        <v>6.2068710000000014</v>
      </c>
      <c r="O5726" s="13">
        <f>data[[#This Row],[Conversions]]/data[[#This Row],[Clicks]]</f>
        <v>5.3166885537012112E-2</v>
      </c>
      <c r="P5726" s="11">
        <v>164.64000000000001</v>
      </c>
      <c r="Q5726" s="11">
        <f>IF(data[[#This Row],[Spend, Dollars]]=0,0,data[[#This Row],[Total conversion value, Dollars]]/data[[#This Row],[Spend, Dollars]])</f>
        <v>13.262721264869205</v>
      </c>
      <c r="R5726" s="2">
        <v>78</v>
      </c>
      <c r="S5726" s="2">
        <v>19.5</v>
      </c>
      <c r="T5726" s="2">
        <v>9</v>
      </c>
      <c r="U5726" s="2">
        <f t="shared" si="89"/>
        <v>106.5</v>
      </c>
    </row>
    <row r="5727" spans="1:21" x14ac:dyDescent="0.2">
      <c r="A5727" t="s">
        <v>24</v>
      </c>
      <c r="B5727" s="3">
        <v>45211</v>
      </c>
      <c r="C5727" s="10" t="str">
        <f>TEXT(data[[#This Row],[Date]],"mmmm")</f>
        <v>October</v>
      </c>
      <c r="D5727" t="s">
        <v>16</v>
      </c>
      <c r="E5727" t="s">
        <v>13</v>
      </c>
      <c r="F5727" t="s">
        <v>20</v>
      </c>
      <c r="G5727" t="s">
        <v>21</v>
      </c>
      <c r="H5727" s="11">
        <v>2165</v>
      </c>
      <c r="I5727" s="11">
        <v>29.011000000000006</v>
      </c>
      <c r="J5727" s="13">
        <f>data[[#This Row],[Clicks]]/data[[#This Row],[Impressions]]</f>
        <v>1.3400000000000002E-2</v>
      </c>
      <c r="K5727" s="1">
        <v>1.38</v>
      </c>
      <c r="L5727" s="2">
        <v>40.035180000000004</v>
      </c>
      <c r="M5727">
        <v>4</v>
      </c>
      <c r="N5727" s="1">
        <f>IF(data[[#This Row],[Conversions]]=0,0,data[[#This Row],[Spend, Dollars]]/data[[#This Row],[Conversions]])</f>
        <v>10.008795000000001</v>
      </c>
      <c r="O5727" s="13">
        <f>data[[#This Row],[Conversions]]/data[[#This Row],[Clicks]]</f>
        <v>0.13787873565199404</v>
      </c>
      <c r="P5727" s="11">
        <v>95.76</v>
      </c>
      <c r="Q5727" s="11">
        <f>IF(data[[#This Row],[Spend, Dollars]]=0,0,data[[#This Row],[Total conversion value, Dollars]]/data[[#This Row],[Spend, Dollars]])</f>
        <v>2.3918963271802447</v>
      </c>
      <c r="R5727" s="2">
        <v>70.8</v>
      </c>
      <c r="S5727" s="2">
        <v>42</v>
      </c>
      <c r="T5727" s="2">
        <v>6</v>
      </c>
      <c r="U5727" s="2">
        <f t="shared" si="89"/>
        <v>118.8</v>
      </c>
    </row>
    <row r="5728" spans="1:21" x14ac:dyDescent="0.2">
      <c r="A5728" t="s">
        <v>24</v>
      </c>
      <c r="B5728" s="3">
        <v>45212</v>
      </c>
      <c r="C5728" s="10" t="str">
        <f>TEXT(data[[#This Row],[Date]],"mmmm")</f>
        <v>October</v>
      </c>
      <c r="D5728" t="s">
        <v>16</v>
      </c>
      <c r="E5728" t="s">
        <v>13</v>
      </c>
      <c r="F5728" t="s">
        <v>20</v>
      </c>
      <c r="G5728" t="s">
        <v>21</v>
      </c>
      <c r="H5728" s="11">
        <v>2565</v>
      </c>
      <c r="I5728" s="11">
        <v>32.0625</v>
      </c>
      <c r="J5728" s="13">
        <f>data[[#This Row],[Clicks]]/data[[#This Row],[Impressions]]</f>
        <v>1.2500000000000001E-2</v>
      </c>
      <c r="K5728" s="1">
        <v>0.67999999999999994</v>
      </c>
      <c r="L5728" s="2">
        <v>21.802499999999998</v>
      </c>
      <c r="M5728">
        <v>5</v>
      </c>
      <c r="N5728" s="1">
        <f>IF(data[[#This Row],[Conversions]]=0,0,data[[#This Row],[Spend, Dollars]]/data[[#This Row],[Conversions]])</f>
        <v>4.3605</v>
      </c>
      <c r="O5728" s="13">
        <f>data[[#This Row],[Conversions]]/data[[#This Row],[Clicks]]</f>
        <v>0.15594541910331383</v>
      </c>
      <c r="P5728" s="11">
        <v>309.68</v>
      </c>
      <c r="Q5728" s="11">
        <f>IF(data[[#This Row],[Spend, Dollars]]=0,0,data[[#This Row],[Total conversion value, Dollars]]/data[[#This Row],[Spend, Dollars]])</f>
        <v>14.203875702327716</v>
      </c>
      <c r="R5728" s="2">
        <v>88.8</v>
      </c>
      <c r="S5728" s="2">
        <v>43.5</v>
      </c>
      <c r="T5728" s="2">
        <v>5</v>
      </c>
      <c r="U5728" s="2">
        <f t="shared" si="89"/>
        <v>137.30000000000001</v>
      </c>
    </row>
    <row r="5729" spans="1:21" x14ac:dyDescent="0.2">
      <c r="A5729" t="s">
        <v>24</v>
      </c>
      <c r="B5729" s="3">
        <v>45213</v>
      </c>
      <c r="C5729" s="10" t="str">
        <f>TEXT(data[[#This Row],[Date]],"mmmm")</f>
        <v>October</v>
      </c>
      <c r="D5729" t="s">
        <v>16</v>
      </c>
      <c r="E5729" t="s">
        <v>13</v>
      </c>
      <c r="F5729" t="s">
        <v>20</v>
      </c>
      <c r="G5729" t="s">
        <v>21</v>
      </c>
      <c r="H5729" s="11">
        <v>2398</v>
      </c>
      <c r="I5729" s="11">
        <v>33.3322</v>
      </c>
      <c r="J5729" s="13">
        <f>data[[#This Row],[Clicks]]/data[[#This Row],[Impressions]]</f>
        <v>1.3900000000000001E-2</v>
      </c>
      <c r="K5729" s="1">
        <v>0.6</v>
      </c>
      <c r="L5729" s="2">
        <v>19.999320000000001</v>
      </c>
      <c r="M5729">
        <v>3</v>
      </c>
      <c r="N5729" s="1">
        <f>IF(data[[#This Row],[Conversions]]=0,0,data[[#This Row],[Spend, Dollars]]/data[[#This Row],[Conversions]])</f>
        <v>6.6664400000000006</v>
      </c>
      <c r="O5729" s="13">
        <f>data[[#This Row],[Conversions]]/data[[#This Row],[Clicks]]</f>
        <v>9.0003060104043534E-2</v>
      </c>
      <c r="P5729" s="11">
        <v>154</v>
      </c>
      <c r="Q5729" s="11">
        <f>IF(data[[#This Row],[Spend, Dollars]]=0,0,data[[#This Row],[Total conversion value, Dollars]]/data[[#This Row],[Spend, Dollars]])</f>
        <v>7.7002618089015025</v>
      </c>
      <c r="R5729" s="2">
        <v>62.4</v>
      </c>
      <c r="S5729" s="2">
        <v>42</v>
      </c>
      <c r="T5729" s="2">
        <v>3</v>
      </c>
      <c r="U5729" s="2">
        <f t="shared" si="89"/>
        <v>107.4</v>
      </c>
    </row>
    <row r="5730" spans="1:21" x14ac:dyDescent="0.2">
      <c r="A5730" t="s">
        <v>24</v>
      </c>
      <c r="B5730" s="3">
        <v>45214</v>
      </c>
      <c r="C5730" s="10" t="str">
        <f>TEXT(data[[#This Row],[Date]],"mmmm")</f>
        <v>October</v>
      </c>
      <c r="D5730" t="s">
        <v>16</v>
      </c>
      <c r="E5730" t="s">
        <v>13</v>
      </c>
      <c r="F5730" t="s">
        <v>20</v>
      </c>
      <c r="G5730" t="s">
        <v>21</v>
      </c>
      <c r="H5730" s="11">
        <v>2328</v>
      </c>
      <c r="I5730" s="11">
        <v>31.1952</v>
      </c>
      <c r="J5730" s="13">
        <f>data[[#This Row],[Clicks]]/data[[#This Row],[Impressions]]</f>
        <v>1.34E-2</v>
      </c>
      <c r="K5730" s="1">
        <v>1.1499999999999999</v>
      </c>
      <c r="L5730" s="2">
        <v>35.874479999999998</v>
      </c>
      <c r="M5730">
        <v>6</v>
      </c>
      <c r="N5730" s="1">
        <f>IF(data[[#This Row],[Conversions]]=0,0,data[[#This Row],[Spend, Dollars]]/data[[#This Row],[Conversions]])</f>
        <v>5.9790799999999997</v>
      </c>
      <c r="O5730" s="13">
        <f>data[[#This Row],[Conversions]]/data[[#This Row],[Clicks]]</f>
        <v>0.1923372826588706</v>
      </c>
      <c r="P5730" s="11">
        <v>147.84</v>
      </c>
      <c r="Q5730" s="11">
        <f>IF(data[[#This Row],[Spend, Dollars]]=0,0,data[[#This Row],[Total conversion value, Dollars]]/data[[#This Row],[Spend, Dollars]])</f>
        <v>4.1210353432300622</v>
      </c>
      <c r="R5730" s="2">
        <v>80.399999999999991</v>
      </c>
      <c r="S5730" s="2">
        <v>42</v>
      </c>
      <c r="T5730" s="2">
        <v>10</v>
      </c>
      <c r="U5730" s="2">
        <f t="shared" si="89"/>
        <v>132.39999999999998</v>
      </c>
    </row>
    <row r="5731" spans="1:21" x14ac:dyDescent="0.2">
      <c r="A5731" t="s">
        <v>24</v>
      </c>
      <c r="B5731" s="3">
        <v>45215</v>
      </c>
      <c r="C5731" s="10" t="str">
        <f>TEXT(data[[#This Row],[Date]],"mmmm")</f>
        <v>October</v>
      </c>
      <c r="D5731" t="s">
        <v>16</v>
      </c>
      <c r="E5731" t="s">
        <v>13</v>
      </c>
      <c r="F5731" t="s">
        <v>20</v>
      </c>
      <c r="G5731" t="s">
        <v>21</v>
      </c>
      <c r="H5731" s="11">
        <v>2434</v>
      </c>
      <c r="I5731" s="11">
        <v>41.134599999999999</v>
      </c>
      <c r="J5731" s="13">
        <f>data[[#This Row],[Clicks]]/data[[#This Row],[Impressions]]</f>
        <v>1.6899999999999998E-2</v>
      </c>
      <c r="K5731" s="1">
        <v>0.94</v>
      </c>
      <c r="L5731" s="2">
        <v>38.666523999999995</v>
      </c>
      <c r="M5731">
        <v>0</v>
      </c>
      <c r="N5731" s="1">
        <f>IF(data[[#This Row],[Conversions]]=0,0,data[[#This Row],[Spend, Dollars]]/data[[#This Row],[Conversions]])</f>
        <v>0</v>
      </c>
      <c r="O5731" s="13">
        <f>data[[#This Row],[Conversions]]/data[[#This Row],[Clicks]]</f>
        <v>0</v>
      </c>
      <c r="P5731" s="11">
        <v>188.16</v>
      </c>
      <c r="Q5731" s="11">
        <f>IF(data[[#This Row],[Spend, Dollars]]=0,0,data[[#This Row],[Total conversion value, Dollars]]/data[[#This Row],[Spend, Dollars]])</f>
        <v>4.866224851243417</v>
      </c>
      <c r="R5731" s="2">
        <v>79.2</v>
      </c>
      <c r="S5731" s="2">
        <v>9</v>
      </c>
      <c r="T5731" s="2">
        <v>2</v>
      </c>
      <c r="U5731" s="2">
        <f t="shared" si="89"/>
        <v>90.2</v>
      </c>
    </row>
    <row r="5732" spans="1:21" x14ac:dyDescent="0.2">
      <c r="A5732" t="s">
        <v>24</v>
      </c>
      <c r="B5732" s="3">
        <v>45216</v>
      </c>
      <c r="C5732" s="10" t="str">
        <f>TEXT(data[[#This Row],[Date]],"mmmm")</f>
        <v>October</v>
      </c>
      <c r="D5732" t="s">
        <v>16</v>
      </c>
      <c r="E5732" t="s">
        <v>13</v>
      </c>
      <c r="F5732" t="s">
        <v>20</v>
      </c>
      <c r="G5732" t="s">
        <v>21</v>
      </c>
      <c r="H5732" s="11">
        <v>2111</v>
      </c>
      <c r="I5732" s="11">
        <v>30.820599999999999</v>
      </c>
      <c r="J5732" s="13">
        <f>data[[#This Row],[Clicks]]/data[[#This Row],[Impressions]]</f>
        <v>1.46E-2</v>
      </c>
      <c r="K5732" s="1">
        <v>0.81</v>
      </c>
      <c r="L5732" s="2">
        <v>24.964686</v>
      </c>
      <c r="M5732">
        <v>5</v>
      </c>
      <c r="N5732" s="1">
        <f>IF(data[[#This Row],[Conversions]]=0,0,data[[#This Row],[Spend, Dollars]]/data[[#This Row],[Conversions]])</f>
        <v>4.9929372000000001</v>
      </c>
      <c r="O5732" s="13">
        <f>data[[#This Row],[Conversions]]/data[[#This Row],[Clicks]]</f>
        <v>0.16222915842001778</v>
      </c>
      <c r="P5732" s="11">
        <v>99.11999999999999</v>
      </c>
      <c r="Q5732" s="11">
        <f>IF(data[[#This Row],[Spend, Dollars]]=0,0,data[[#This Row],[Total conversion value, Dollars]]/data[[#This Row],[Spend, Dollars]])</f>
        <v>3.9704084401462123</v>
      </c>
      <c r="R5732" s="2">
        <v>78</v>
      </c>
      <c r="S5732" s="2">
        <v>37.5</v>
      </c>
      <c r="T5732" s="2">
        <v>6</v>
      </c>
      <c r="U5732" s="2">
        <f t="shared" si="89"/>
        <v>121.5</v>
      </c>
    </row>
    <row r="5733" spans="1:21" x14ac:dyDescent="0.2">
      <c r="A5733" t="s">
        <v>24</v>
      </c>
      <c r="B5733" s="3">
        <v>45217</v>
      </c>
      <c r="C5733" s="10" t="str">
        <f>TEXT(data[[#This Row],[Date]],"mmmm")</f>
        <v>October</v>
      </c>
      <c r="D5733" t="s">
        <v>16</v>
      </c>
      <c r="E5733" t="s">
        <v>13</v>
      </c>
      <c r="F5733" t="s">
        <v>20</v>
      </c>
      <c r="G5733" t="s">
        <v>21</v>
      </c>
      <c r="H5733" s="11">
        <v>2902</v>
      </c>
      <c r="I5733" s="11">
        <v>39.467199999999998</v>
      </c>
      <c r="J5733" s="13">
        <f>data[[#This Row],[Clicks]]/data[[#This Row],[Impressions]]</f>
        <v>1.3599999999999999E-2</v>
      </c>
      <c r="K5733" s="1">
        <v>0.20999999999999996</v>
      </c>
      <c r="L5733" s="2">
        <v>8.2881119999999981</v>
      </c>
      <c r="M5733">
        <v>4</v>
      </c>
      <c r="N5733" s="1">
        <f>IF(data[[#This Row],[Conversions]]=0,0,data[[#This Row],[Spend, Dollars]]/data[[#This Row],[Conversions]])</f>
        <v>2.0720279999999995</v>
      </c>
      <c r="O5733" s="13">
        <f>data[[#This Row],[Conversions]]/data[[#This Row],[Clicks]]</f>
        <v>0.10134998175700329</v>
      </c>
      <c r="P5733" s="11">
        <v>69.44</v>
      </c>
      <c r="Q5733" s="11">
        <f>IF(data[[#This Row],[Spend, Dollars]]=0,0,data[[#This Row],[Total conversion value, Dollars]]/data[[#This Row],[Spend, Dollars]])</f>
        <v>8.3782651585789392</v>
      </c>
      <c r="R5733" s="2">
        <v>92.399999999999991</v>
      </c>
      <c r="S5733" s="2">
        <v>51</v>
      </c>
      <c r="T5733" s="2">
        <v>8</v>
      </c>
      <c r="U5733" s="2">
        <f t="shared" si="89"/>
        <v>151.39999999999998</v>
      </c>
    </row>
    <row r="5734" spans="1:21" x14ac:dyDescent="0.2">
      <c r="A5734" t="s">
        <v>24</v>
      </c>
      <c r="B5734" s="3">
        <v>45218</v>
      </c>
      <c r="C5734" s="10" t="str">
        <f>TEXT(data[[#This Row],[Date]],"mmmm")</f>
        <v>October</v>
      </c>
      <c r="D5734" t="s">
        <v>16</v>
      </c>
      <c r="E5734" t="s">
        <v>13</v>
      </c>
      <c r="F5734" t="s">
        <v>20</v>
      </c>
      <c r="G5734" t="s">
        <v>21</v>
      </c>
      <c r="H5734" s="11">
        <v>2254</v>
      </c>
      <c r="I5734" s="11">
        <v>32.683</v>
      </c>
      <c r="J5734" s="13">
        <f>data[[#This Row],[Clicks]]/data[[#This Row],[Impressions]]</f>
        <v>1.4500000000000001E-2</v>
      </c>
      <c r="K5734" s="1">
        <v>0.76</v>
      </c>
      <c r="L5734" s="2">
        <v>24.839079999999999</v>
      </c>
      <c r="M5734">
        <v>4</v>
      </c>
      <c r="N5734" s="1">
        <f>IF(data[[#This Row],[Conversions]]=0,0,data[[#This Row],[Spend, Dollars]]/data[[#This Row],[Conversions]])</f>
        <v>6.2097699999999998</v>
      </c>
      <c r="O5734" s="13">
        <f>data[[#This Row],[Conversions]]/data[[#This Row],[Clicks]]</f>
        <v>0.12238778569898724</v>
      </c>
      <c r="P5734" s="11">
        <v>2.4000000000000004</v>
      </c>
      <c r="Q5734" s="11">
        <f>IF(data[[#This Row],[Spend, Dollars]]=0,0,data[[#This Row],[Total conversion value, Dollars]]/data[[#This Row],[Spend, Dollars]])</f>
        <v>9.6621936078147841E-2</v>
      </c>
      <c r="R5734" s="2">
        <v>63.599999999999994</v>
      </c>
      <c r="S5734" s="2">
        <v>37.5</v>
      </c>
      <c r="T5734" s="2">
        <v>8</v>
      </c>
      <c r="U5734" s="2">
        <f t="shared" si="89"/>
        <v>109.1</v>
      </c>
    </row>
    <row r="5735" spans="1:21" x14ac:dyDescent="0.2">
      <c r="A5735" t="s">
        <v>24</v>
      </c>
      <c r="B5735" s="3">
        <v>45219</v>
      </c>
      <c r="C5735" s="10" t="str">
        <f>TEXT(data[[#This Row],[Date]],"mmmm")</f>
        <v>October</v>
      </c>
      <c r="D5735" t="s">
        <v>16</v>
      </c>
      <c r="E5735" t="s">
        <v>13</v>
      </c>
      <c r="F5735" t="s">
        <v>20</v>
      </c>
      <c r="G5735" t="s">
        <v>21</v>
      </c>
      <c r="H5735" s="11">
        <v>2562</v>
      </c>
      <c r="I5735" s="11">
        <v>38.1738</v>
      </c>
      <c r="J5735" s="13">
        <f>data[[#This Row],[Clicks]]/data[[#This Row],[Impressions]]</f>
        <v>1.49E-2</v>
      </c>
      <c r="K5735" s="1">
        <v>1.1099999999999999</v>
      </c>
      <c r="L5735" s="2">
        <v>42.372917999999999</v>
      </c>
      <c r="M5735">
        <v>8</v>
      </c>
      <c r="N5735" s="1">
        <f>IF(data[[#This Row],[Conversions]]=0,0,data[[#This Row],[Spend, Dollars]]/data[[#This Row],[Conversions]])</f>
        <v>5.2966147499999998</v>
      </c>
      <c r="O5735" s="13">
        <f>data[[#This Row],[Conversions]]/data[[#This Row],[Clicks]]</f>
        <v>0.20956781876575034</v>
      </c>
      <c r="P5735" s="11">
        <v>102.48</v>
      </c>
      <c r="Q5735" s="11">
        <f>IF(data[[#This Row],[Spend, Dollars]]=0,0,data[[#This Row],[Total conversion value, Dollars]]/data[[#This Row],[Spend, Dollars]])</f>
        <v>2.4185259084587947</v>
      </c>
      <c r="R5735" s="2">
        <v>52.8</v>
      </c>
      <c r="S5735" s="2">
        <v>33</v>
      </c>
      <c r="T5735" s="2">
        <v>9</v>
      </c>
      <c r="U5735" s="2">
        <f t="shared" si="89"/>
        <v>94.8</v>
      </c>
    </row>
    <row r="5736" spans="1:21" x14ac:dyDescent="0.2">
      <c r="A5736" t="s">
        <v>24</v>
      </c>
      <c r="B5736" s="3">
        <v>45220</v>
      </c>
      <c r="C5736" s="10" t="str">
        <f>TEXT(data[[#This Row],[Date]],"mmmm")</f>
        <v>October</v>
      </c>
      <c r="D5736" t="s">
        <v>16</v>
      </c>
      <c r="E5736" t="s">
        <v>13</v>
      </c>
      <c r="F5736" t="s">
        <v>20</v>
      </c>
      <c r="G5736" t="s">
        <v>21</v>
      </c>
      <c r="H5736" s="11">
        <v>2741</v>
      </c>
      <c r="I5736" s="11">
        <v>36.455300000000001</v>
      </c>
      <c r="J5736" s="13">
        <f>data[[#This Row],[Clicks]]/data[[#This Row],[Impressions]]</f>
        <v>1.3300000000000001E-2</v>
      </c>
      <c r="K5736" s="1">
        <v>1.19</v>
      </c>
      <c r="L5736" s="2">
        <v>43.381807000000002</v>
      </c>
      <c r="M5736">
        <v>3</v>
      </c>
      <c r="N5736" s="1">
        <f>IF(data[[#This Row],[Conversions]]=0,0,data[[#This Row],[Spend, Dollars]]/data[[#This Row],[Conversions]])</f>
        <v>14.460602333333334</v>
      </c>
      <c r="O5736" s="13">
        <f>data[[#This Row],[Conversions]]/data[[#This Row],[Clicks]]</f>
        <v>8.2292561026791708E-2</v>
      </c>
      <c r="P5736" s="11">
        <v>165.2</v>
      </c>
      <c r="Q5736" s="11">
        <f>IF(data[[#This Row],[Spend, Dollars]]=0,0,data[[#This Row],[Total conversion value, Dollars]]/data[[#This Row],[Spend, Dollars]])</f>
        <v>3.8080479220240866</v>
      </c>
      <c r="R5736" s="2">
        <v>61.199999999999996</v>
      </c>
      <c r="S5736" s="2">
        <v>30</v>
      </c>
      <c r="T5736" s="2">
        <v>10</v>
      </c>
      <c r="U5736" s="2">
        <f t="shared" si="89"/>
        <v>101.19999999999999</v>
      </c>
    </row>
    <row r="5737" spans="1:21" x14ac:dyDescent="0.2">
      <c r="A5737" t="s">
        <v>24</v>
      </c>
      <c r="B5737" s="3">
        <v>45221</v>
      </c>
      <c r="C5737" s="10" t="str">
        <f>TEXT(data[[#This Row],[Date]],"mmmm")</f>
        <v>October</v>
      </c>
      <c r="D5737" t="s">
        <v>16</v>
      </c>
      <c r="E5737" t="s">
        <v>13</v>
      </c>
      <c r="F5737" t="s">
        <v>20</v>
      </c>
      <c r="G5737" t="s">
        <v>21</v>
      </c>
      <c r="H5737" s="11">
        <v>2290</v>
      </c>
      <c r="I5737" s="11">
        <v>32.06</v>
      </c>
      <c r="J5737" s="13">
        <f>data[[#This Row],[Clicks]]/data[[#This Row],[Impressions]]</f>
        <v>1.4E-2</v>
      </c>
      <c r="K5737" s="1">
        <v>0.45</v>
      </c>
      <c r="L5737" s="2">
        <v>14.427000000000001</v>
      </c>
      <c r="M5737">
        <v>5</v>
      </c>
      <c r="N5737" s="1">
        <f>IF(data[[#This Row],[Conversions]]=0,0,data[[#This Row],[Spend, Dollars]]/data[[#This Row],[Conversions]])</f>
        <v>2.8854000000000002</v>
      </c>
      <c r="O5737" s="13">
        <f>data[[#This Row],[Conversions]]/data[[#This Row],[Clicks]]</f>
        <v>0.15595757953836556</v>
      </c>
      <c r="P5737" s="11">
        <v>178.64000000000001</v>
      </c>
      <c r="Q5737" s="11">
        <f>IF(data[[#This Row],[Spend, Dollars]]=0,0,data[[#This Row],[Total conversion value, Dollars]]/data[[#This Row],[Spend, Dollars]])</f>
        <v>12.382338670548277</v>
      </c>
      <c r="R5737" s="2">
        <v>90</v>
      </c>
      <c r="S5737" s="2">
        <v>36</v>
      </c>
      <c r="T5737" s="2">
        <v>8</v>
      </c>
      <c r="U5737" s="2">
        <f t="shared" si="89"/>
        <v>134</v>
      </c>
    </row>
    <row r="5738" spans="1:21" x14ac:dyDescent="0.2">
      <c r="A5738" t="s">
        <v>24</v>
      </c>
      <c r="B5738" s="3">
        <v>45222</v>
      </c>
      <c r="C5738" s="10" t="str">
        <f>TEXT(data[[#This Row],[Date]],"mmmm")</f>
        <v>October</v>
      </c>
      <c r="D5738" t="s">
        <v>16</v>
      </c>
      <c r="E5738" t="s">
        <v>13</v>
      </c>
      <c r="F5738" t="s">
        <v>20</v>
      </c>
      <c r="G5738" t="s">
        <v>21</v>
      </c>
      <c r="H5738" s="11">
        <v>2109</v>
      </c>
      <c r="I5738" s="11">
        <v>24.253500000000006</v>
      </c>
      <c r="J5738" s="13">
        <f>data[[#This Row],[Clicks]]/data[[#This Row],[Impressions]]</f>
        <v>1.1500000000000003E-2</v>
      </c>
      <c r="K5738" s="1">
        <v>0.48</v>
      </c>
      <c r="L5738" s="2">
        <v>11.641680000000003</v>
      </c>
      <c r="M5738">
        <v>6</v>
      </c>
      <c r="N5738" s="1">
        <f>IF(data[[#This Row],[Conversions]]=0,0,data[[#This Row],[Spend, Dollars]]/data[[#This Row],[Conversions]])</f>
        <v>1.9402800000000004</v>
      </c>
      <c r="O5738" s="13">
        <f>data[[#This Row],[Conversions]]/data[[#This Row],[Clicks]]</f>
        <v>0.24738697507576221</v>
      </c>
      <c r="P5738" s="11">
        <v>64.399999999999991</v>
      </c>
      <c r="Q5738" s="11">
        <f>IF(data[[#This Row],[Spend, Dollars]]=0,0,data[[#This Row],[Total conversion value, Dollars]]/data[[#This Row],[Spend, Dollars]])</f>
        <v>5.5318476371107934</v>
      </c>
      <c r="R5738" s="2">
        <v>32.4</v>
      </c>
      <c r="S5738" s="2">
        <v>48</v>
      </c>
      <c r="T5738" s="2">
        <v>7</v>
      </c>
      <c r="U5738" s="2">
        <f t="shared" si="89"/>
        <v>87.4</v>
      </c>
    </row>
    <row r="5739" spans="1:21" x14ac:dyDescent="0.2">
      <c r="A5739" t="s">
        <v>24</v>
      </c>
      <c r="B5739" s="3">
        <v>45223</v>
      </c>
      <c r="C5739" s="10" t="str">
        <f>TEXT(data[[#This Row],[Date]],"mmmm")</f>
        <v>October</v>
      </c>
      <c r="D5739" t="s">
        <v>16</v>
      </c>
      <c r="E5739" t="s">
        <v>13</v>
      </c>
      <c r="F5739" t="s">
        <v>20</v>
      </c>
      <c r="G5739" t="s">
        <v>21</v>
      </c>
      <c r="H5739" s="11">
        <v>2977</v>
      </c>
      <c r="I5739" s="11">
        <v>47.036600000000007</v>
      </c>
      <c r="J5739" s="13">
        <f>data[[#This Row],[Clicks]]/data[[#This Row],[Impressions]]</f>
        <v>1.5800000000000002E-2</v>
      </c>
      <c r="K5739" s="1">
        <v>1</v>
      </c>
      <c r="L5739" s="2">
        <v>47.036600000000007</v>
      </c>
      <c r="M5739">
        <v>2</v>
      </c>
      <c r="N5739" s="1">
        <f>IF(data[[#This Row],[Conversions]]=0,0,data[[#This Row],[Spend, Dollars]]/data[[#This Row],[Conversions]])</f>
        <v>23.518300000000004</v>
      </c>
      <c r="O5739" s="13">
        <f>data[[#This Row],[Conversions]]/data[[#This Row],[Clicks]]</f>
        <v>4.252008010783092E-2</v>
      </c>
      <c r="P5739" s="11">
        <v>313.04000000000002</v>
      </c>
      <c r="Q5739" s="11">
        <f>IF(data[[#This Row],[Spend, Dollars]]=0,0,data[[#This Row],[Total conversion value, Dollars]]/data[[#This Row],[Spend, Dollars]])</f>
        <v>6.6552429384776959</v>
      </c>
      <c r="R5739" s="2">
        <v>81.599999999999994</v>
      </c>
      <c r="S5739" s="2">
        <v>24</v>
      </c>
      <c r="T5739" s="2">
        <v>11</v>
      </c>
      <c r="U5739" s="2">
        <f t="shared" si="89"/>
        <v>116.6</v>
      </c>
    </row>
    <row r="5740" spans="1:21" x14ac:dyDescent="0.2">
      <c r="A5740" t="s">
        <v>24</v>
      </c>
      <c r="B5740" s="3">
        <v>45224</v>
      </c>
      <c r="C5740" s="10" t="str">
        <f>TEXT(data[[#This Row],[Date]],"mmmm")</f>
        <v>October</v>
      </c>
      <c r="D5740" t="s">
        <v>16</v>
      </c>
      <c r="E5740" t="s">
        <v>13</v>
      </c>
      <c r="F5740" t="s">
        <v>20</v>
      </c>
      <c r="G5740" t="s">
        <v>21</v>
      </c>
      <c r="H5740" s="11">
        <v>1816</v>
      </c>
      <c r="I5740" s="11">
        <v>26.695199999999996</v>
      </c>
      <c r="J5740" s="13">
        <f>data[[#This Row],[Clicks]]/data[[#This Row],[Impressions]]</f>
        <v>1.4699999999999998E-2</v>
      </c>
      <c r="K5740" s="1">
        <v>0.51</v>
      </c>
      <c r="L5740" s="2">
        <v>13.614551999999998</v>
      </c>
      <c r="M5740">
        <v>3</v>
      </c>
      <c r="N5740" s="1">
        <f>IF(data[[#This Row],[Conversions]]=0,0,data[[#This Row],[Spend, Dollars]]/data[[#This Row],[Conversions]])</f>
        <v>4.5381839999999993</v>
      </c>
      <c r="O5740" s="13">
        <f>data[[#This Row],[Conversions]]/data[[#This Row],[Clicks]]</f>
        <v>0.11237975366357998</v>
      </c>
      <c r="P5740" s="11">
        <v>237.99999999999997</v>
      </c>
      <c r="Q5740" s="11">
        <f>IF(data[[#This Row],[Spend, Dollars]]=0,0,data[[#This Row],[Total conversion value, Dollars]]/data[[#This Row],[Spend, Dollars]])</f>
        <v>17.481295014334663</v>
      </c>
      <c r="R5740" s="2">
        <v>78</v>
      </c>
      <c r="S5740" s="2">
        <v>30</v>
      </c>
      <c r="T5740" s="2">
        <v>3</v>
      </c>
      <c r="U5740" s="2">
        <f t="shared" si="89"/>
        <v>111</v>
      </c>
    </row>
    <row r="5741" spans="1:21" x14ac:dyDescent="0.2">
      <c r="A5741" t="s">
        <v>24</v>
      </c>
      <c r="B5741" s="3">
        <v>45225</v>
      </c>
      <c r="C5741" s="10" t="str">
        <f>TEXT(data[[#This Row],[Date]],"mmmm")</f>
        <v>October</v>
      </c>
      <c r="D5741" t="s">
        <v>16</v>
      </c>
      <c r="E5741" t="s">
        <v>13</v>
      </c>
      <c r="F5741" t="s">
        <v>20</v>
      </c>
      <c r="G5741" t="s">
        <v>21</v>
      </c>
      <c r="H5741" s="11">
        <v>2719</v>
      </c>
      <c r="I5741" s="11">
        <v>36.978400000000001</v>
      </c>
      <c r="J5741" s="13">
        <f>data[[#This Row],[Clicks]]/data[[#This Row],[Impressions]]</f>
        <v>1.3600000000000001E-2</v>
      </c>
      <c r="K5741" s="1">
        <v>0.82000000000000006</v>
      </c>
      <c r="L5741" s="2">
        <v>30.322288000000004</v>
      </c>
      <c r="M5741">
        <v>6</v>
      </c>
      <c r="N5741" s="1">
        <f>IF(data[[#This Row],[Conversions]]=0,0,data[[#This Row],[Spend, Dollars]]/data[[#This Row],[Conversions]])</f>
        <v>5.053714666666667</v>
      </c>
      <c r="O5741" s="13">
        <f>data[[#This Row],[Conversions]]/data[[#This Row],[Clicks]]</f>
        <v>0.16225688510049111</v>
      </c>
      <c r="P5741" s="11">
        <v>70.56</v>
      </c>
      <c r="Q5741" s="11">
        <f>IF(data[[#This Row],[Spend, Dollars]]=0,0,data[[#This Row],[Total conversion value, Dollars]]/data[[#This Row],[Spend, Dollars]])</f>
        <v>2.3270011814411893</v>
      </c>
      <c r="R5741" s="2">
        <v>25.2</v>
      </c>
      <c r="S5741" s="2">
        <v>7.5</v>
      </c>
      <c r="T5741" s="2">
        <v>5</v>
      </c>
      <c r="U5741" s="2">
        <f t="shared" si="89"/>
        <v>37.700000000000003</v>
      </c>
    </row>
    <row r="5742" spans="1:21" x14ac:dyDescent="0.2">
      <c r="A5742" t="s">
        <v>24</v>
      </c>
      <c r="B5742" s="3">
        <v>45226</v>
      </c>
      <c r="C5742" s="10" t="str">
        <f>TEXT(data[[#This Row],[Date]],"mmmm")</f>
        <v>October</v>
      </c>
      <c r="D5742" t="s">
        <v>16</v>
      </c>
      <c r="E5742" t="s">
        <v>13</v>
      </c>
      <c r="F5742" t="s">
        <v>20</v>
      </c>
      <c r="G5742" t="s">
        <v>21</v>
      </c>
      <c r="H5742" s="11">
        <v>3110</v>
      </c>
      <c r="I5742" s="11">
        <v>28.611999999999998</v>
      </c>
      <c r="J5742" s="13">
        <f>data[[#This Row],[Clicks]]/data[[#This Row],[Impressions]]</f>
        <v>9.1999999999999998E-3</v>
      </c>
      <c r="K5742" s="1">
        <v>0.78</v>
      </c>
      <c r="L5742" s="2">
        <v>22.317360000000001</v>
      </c>
      <c r="M5742">
        <v>5</v>
      </c>
      <c r="N5742" s="1">
        <f>IF(data[[#This Row],[Conversions]]=0,0,data[[#This Row],[Spend, Dollars]]/data[[#This Row],[Conversions]])</f>
        <v>4.4634720000000003</v>
      </c>
      <c r="O5742" s="13">
        <f>data[[#This Row],[Conversions]]/data[[#This Row],[Clicks]]</f>
        <v>0.17475185236963514</v>
      </c>
      <c r="P5742" s="11">
        <v>81.760000000000005</v>
      </c>
      <c r="Q5742" s="11">
        <f>IF(data[[#This Row],[Spend, Dollars]]=0,0,data[[#This Row],[Total conversion value, Dollars]]/data[[#This Row],[Spend, Dollars]])</f>
        <v>3.6635157563439402</v>
      </c>
      <c r="R5742" s="2">
        <v>75.599999999999994</v>
      </c>
      <c r="S5742" s="2">
        <v>21</v>
      </c>
      <c r="T5742" s="2">
        <v>10</v>
      </c>
      <c r="U5742" s="2">
        <f t="shared" si="89"/>
        <v>106.6</v>
      </c>
    </row>
    <row r="5743" spans="1:21" x14ac:dyDescent="0.2">
      <c r="A5743" t="s">
        <v>24</v>
      </c>
      <c r="B5743" s="3">
        <v>45227</v>
      </c>
      <c r="C5743" s="10" t="str">
        <f>TEXT(data[[#This Row],[Date]],"mmmm")</f>
        <v>October</v>
      </c>
      <c r="D5743" t="s">
        <v>16</v>
      </c>
      <c r="E5743" t="s">
        <v>13</v>
      </c>
      <c r="F5743" t="s">
        <v>20</v>
      </c>
      <c r="G5743" t="s">
        <v>21</v>
      </c>
      <c r="H5743" s="11">
        <v>2685</v>
      </c>
      <c r="I5743" s="11">
        <v>28.729500000000002</v>
      </c>
      <c r="J5743" s="13">
        <f>data[[#This Row],[Clicks]]/data[[#This Row],[Impressions]]</f>
        <v>1.0700000000000001E-2</v>
      </c>
      <c r="K5743" s="1">
        <v>1.0999999999999999</v>
      </c>
      <c r="L5743" s="2">
        <v>31.602449999999997</v>
      </c>
      <c r="M5743">
        <v>3</v>
      </c>
      <c r="N5743" s="1">
        <f>IF(data[[#This Row],[Conversions]]=0,0,data[[#This Row],[Spend, Dollars]]/data[[#This Row],[Conversions]])</f>
        <v>10.534149999999999</v>
      </c>
      <c r="O5743" s="13">
        <f>data[[#This Row],[Conversions]]/data[[#This Row],[Clicks]]</f>
        <v>0.10442228371534484</v>
      </c>
      <c r="P5743" s="11">
        <v>250.88</v>
      </c>
      <c r="Q5743" s="11">
        <f>IF(data[[#This Row],[Spend, Dollars]]=0,0,data[[#This Row],[Total conversion value, Dollars]]/data[[#This Row],[Spend, Dollars]])</f>
        <v>7.9386250116683996</v>
      </c>
      <c r="R5743" s="2">
        <v>66</v>
      </c>
      <c r="S5743" s="2">
        <v>18</v>
      </c>
      <c r="T5743" s="2">
        <v>2</v>
      </c>
      <c r="U5743" s="2">
        <f t="shared" si="89"/>
        <v>86</v>
      </c>
    </row>
    <row r="5744" spans="1:21" x14ac:dyDescent="0.2">
      <c r="A5744" t="s">
        <v>24</v>
      </c>
      <c r="B5744" s="3">
        <v>45228</v>
      </c>
      <c r="C5744" s="10" t="str">
        <f>TEXT(data[[#This Row],[Date]],"mmmm")</f>
        <v>October</v>
      </c>
      <c r="D5744" t="s">
        <v>16</v>
      </c>
      <c r="E5744" t="s">
        <v>13</v>
      </c>
      <c r="F5744" t="s">
        <v>20</v>
      </c>
      <c r="G5744" t="s">
        <v>21</v>
      </c>
      <c r="H5744" s="11">
        <v>2432</v>
      </c>
      <c r="I5744" s="11">
        <v>34.7776</v>
      </c>
      <c r="J5744" s="13">
        <f>data[[#This Row],[Clicks]]/data[[#This Row],[Impressions]]</f>
        <v>1.43E-2</v>
      </c>
      <c r="K5744" s="1">
        <v>0.78</v>
      </c>
      <c r="L5744" s="2">
        <v>27.126528</v>
      </c>
      <c r="M5744">
        <v>6</v>
      </c>
      <c r="N5744" s="1">
        <f>IF(data[[#This Row],[Conversions]]=0,0,data[[#This Row],[Spend, Dollars]]/data[[#This Row],[Conversions]])</f>
        <v>4.5210879999999998</v>
      </c>
      <c r="O5744" s="13">
        <f>data[[#This Row],[Conversions]]/data[[#This Row],[Clicks]]</f>
        <v>0.17252484357747516</v>
      </c>
      <c r="P5744" s="11">
        <v>72.239999999999995</v>
      </c>
      <c r="Q5744" s="11">
        <f>IF(data[[#This Row],[Spend, Dollars]]=0,0,data[[#This Row],[Total conversion value, Dollars]]/data[[#This Row],[Spend, Dollars]])</f>
        <v>2.6630757906061548</v>
      </c>
      <c r="R5744" s="2">
        <v>88.8</v>
      </c>
      <c r="S5744" s="2">
        <v>19.5</v>
      </c>
      <c r="T5744" s="2">
        <v>12</v>
      </c>
      <c r="U5744" s="2">
        <f t="shared" si="89"/>
        <v>120.3</v>
      </c>
    </row>
    <row r="5745" spans="1:21" x14ac:dyDescent="0.2">
      <c r="A5745" t="s">
        <v>24</v>
      </c>
      <c r="B5745" s="3">
        <v>45229</v>
      </c>
      <c r="C5745" s="10" t="str">
        <f>TEXT(data[[#This Row],[Date]],"mmmm")</f>
        <v>October</v>
      </c>
      <c r="D5745" t="s">
        <v>16</v>
      </c>
      <c r="E5745" t="s">
        <v>13</v>
      </c>
      <c r="F5745" t="s">
        <v>20</v>
      </c>
      <c r="G5745" t="s">
        <v>21</v>
      </c>
      <c r="H5745" s="11">
        <v>1904</v>
      </c>
      <c r="I5745" s="11">
        <v>25.894400000000005</v>
      </c>
      <c r="J5745" s="13">
        <f>data[[#This Row],[Clicks]]/data[[#This Row],[Impressions]]</f>
        <v>1.3600000000000003E-2</v>
      </c>
      <c r="K5745" s="1">
        <v>0.71</v>
      </c>
      <c r="L5745" s="2">
        <v>18.385024000000001</v>
      </c>
      <c r="M5745">
        <v>7</v>
      </c>
      <c r="N5745" s="1">
        <f>IF(data[[#This Row],[Conversions]]=0,0,data[[#This Row],[Spend, Dollars]]/data[[#This Row],[Conversions]])</f>
        <v>2.6264320000000003</v>
      </c>
      <c r="O5745" s="13">
        <f>data[[#This Row],[Conversions]]/data[[#This Row],[Clicks]]</f>
        <v>0.27032871972318334</v>
      </c>
      <c r="P5745" s="11">
        <v>228.48000000000002</v>
      </c>
      <c r="Q5745" s="11">
        <f>IF(data[[#This Row],[Spend, Dollars]]=0,0,data[[#This Row],[Total conversion value, Dollars]]/data[[#This Row],[Spend, Dollars]])</f>
        <v>12.427506213753107</v>
      </c>
      <c r="R5745" s="2">
        <v>66</v>
      </c>
      <c r="S5745" s="2">
        <v>9</v>
      </c>
      <c r="T5745" s="2">
        <v>4</v>
      </c>
      <c r="U5745" s="2">
        <f t="shared" si="89"/>
        <v>79</v>
      </c>
    </row>
    <row r="5746" spans="1:21" x14ac:dyDescent="0.2">
      <c r="A5746" t="s">
        <v>24</v>
      </c>
      <c r="B5746" s="3">
        <v>45230</v>
      </c>
      <c r="C5746" s="10" t="str">
        <f>TEXT(data[[#This Row],[Date]],"mmmm")</f>
        <v>October</v>
      </c>
      <c r="D5746" t="s">
        <v>16</v>
      </c>
      <c r="E5746" t="s">
        <v>13</v>
      </c>
      <c r="F5746" t="s">
        <v>20</v>
      </c>
      <c r="G5746" t="s">
        <v>21</v>
      </c>
      <c r="H5746" s="11">
        <v>2117</v>
      </c>
      <c r="I5746" s="11">
        <v>24.557200000000002</v>
      </c>
      <c r="J5746" s="13">
        <f>data[[#This Row],[Clicks]]/data[[#This Row],[Impressions]]</f>
        <v>1.1600000000000001E-2</v>
      </c>
      <c r="K5746" s="1">
        <v>0.83</v>
      </c>
      <c r="L5746" s="2">
        <v>20.382476</v>
      </c>
      <c r="M5746">
        <v>7</v>
      </c>
      <c r="N5746" s="1">
        <f>IF(data[[#This Row],[Conversions]]=0,0,data[[#This Row],[Spend, Dollars]]/data[[#This Row],[Conversions]])</f>
        <v>2.9117822857142857</v>
      </c>
      <c r="O5746" s="13">
        <f>data[[#This Row],[Conversions]]/data[[#This Row],[Clicks]]</f>
        <v>0.28504878406332967</v>
      </c>
      <c r="P5746" s="11">
        <v>50.4</v>
      </c>
      <c r="Q5746" s="11">
        <f>IF(data[[#This Row],[Spend, Dollars]]=0,0,data[[#This Row],[Total conversion value, Dollars]]/data[[#This Row],[Spend, Dollars]])</f>
        <v>2.4727123436818959</v>
      </c>
      <c r="R5746" s="2">
        <v>92.399999999999991</v>
      </c>
      <c r="S5746" s="2">
        <v>40.5</v>
      </c>
      <c r="T5746" s="2">
        <v>6</v>
      </c>
      <c r="U5746" s="2">
        <f t="shared" si="89"/>
        <v>138.89999999999998</v>
      </c>
    </row>
    <row r="5747" spans="1:21" x14ac:dyDescent="0.2">
      <c r="A5747" t="s">
        <v>24</v>
      </c>
      <c r="B5747" s="3">
        <v>45231</v>
      </c>
      <c r="C5747" s="10" t="str">
        <f>TEXT(data[[#This Row],[Date]],"mmmm")</f>
        <v>November</v>
      </c>
      <c r="D5747" t="s">
        <v>16</v>
      </c>
      <c r="E5747" t="s">
        <v>13</v>
      </c>
      <c r="F5747" t="s">
        <v>20</v>
      </c>
      <c r="G5747" t="s">
        <v>21</v>
      </c>
      <c r="H5747" s="11">
        <v>2503</v>
      </c>
      <c r="I5747" s="11">
        <v>33.540199999999999</v>
      </c>
      <c r="J5747" s="13">
        <f>data[[#This Row],[Clicks]]/data[[#This Row],[Impressions]]</f>
        <v>1.3399999999999999E-2</v>
      </c>
      <c r="K5747" s="1">
        <v>0.6100000000000001</v>
      </c>
      <c r="L5747" s="2">
        <v>20.459522000000003</v>
      </c>
      <c r="M5747">
        <v>5</v>
      </c>
      <c r="N5747" s="1">
        <f>IF(data[[#This Row],[Conversions]]=0,0,data[[#This Row],[Spend, Dollars]]/data[[#This Row],[Conversions]])</f>
        <v>4.0919044000000007</v>
      </c>
      <c r="O5747" s="13">
        <f>data[[#This Row],[Conversions]]/data[[#This Row],[Clicks]]</f>
        <v>0.14907484153344347</v>
      </c>
      <c r="P5747" s="11">
        <v>5.6000000000000005</v>
      </c>
      <c r="Q5747" s="11">
        <f>IF(data[[#This Row],[Spend, Dollars]]=0,0,data[[#This Row],[Total conversion value, Dollars]]/data[[#This Row],[Spend, Dollars]])</f>
        <v>0.27371118445484699</v>
      </c>
      <c r="R5747" s="2">
        <v>85.2</v>
      </c>
      <c r="S5747" s="2">
        <v>40.5</v>
      </c>
      <c r="T5747" s="2">
        <v>7</v>
      </c>
      <c r="U5747" s="2">
        <f t="shared" si="89"/>
        <v>132.69999999999999</v>
      </c>
    </row>
    <row r="5748" spans="1:21" x14ac:dyDescent="0.2">
      <c r="A5748" t="s">
        <v>24</v>
      </c>
      <c r="B5748" s="3">
        <v>45232</v>
      </c>
      <c r="C5748" s="10" t="str">
        <f>TEXT(data[[#This Row],[Date]],"mmmm")</f>
        <v>November</v>
      </c>
      <c r="D5748" t="s">
        <v>16</v>
      </c>
      <c r="E5748" t="s">
        <v>13</v>
      </c>
      <c r="F5748" t="s">
        <v>20</v>
      </c>
      <c r="G5748" t="s">
        <v>21</v>
      </c>
      <c r="H5748" s="11">
        <v>2827</v>
      </c>
      <c r="I5748" s="11">
        <v>34.772099999999995</v>
      </c>
      <c r="J5748" s="13">
        <f>data[[#This Row],[Clicks]]/data[[#This Row],[Impressions]]</f>
        <v>1.2299999999999998E-2</v>
      </c>
      <c r="K5748" s="1">
        <v>1.02</v>
      </c>
      <c r="L5748" s="2">
        <v>35.467541999999995</v>
      </c>
      <c r="M5748">
        <v>3</v>
      </c>
      <c r="N5748" s="1">
        <f>IF(data[[#This Row],[Conversions]]=0,0,data[[#This Row],[Spend, Dollars]]/data[[#This Row],[Conversions]])</f>
        <v>11.822513999999998</v>
      </c>
      <c r="O5748" s="13">
        <f>data[[#This Row],[Conversions]]/data[[#This Row],[Clicks]]</f>
        <v>8.6276066156487544E-2</v>
      </c>
      <c r="P5748" s="11">
        <v>45.6</v>
      </c>
      <c r="Q5748" s="11">
        <f>IF(data[[#This Row],[Spend, Dollars]]=0,0,data[[#This Row],[Total conversion value, Dollars]]/data[[#This Row],[Spend, Dollars]])</f>
        <v>1.285682554488834</v>
      </c>
      <c r="R5748" s="2">
        <v>60</v>
      </c>
      <c r="S5748" s="2">
        <v>45</v>
      </c>
      <c r="T5748" s="2">
        <v>5</v>
      </c>
      <c r="U5748" s="2">
        <f t="shared" si="89"/>
        <v>110</v>
      </c>
    </row>
    <row r="5749" spans="1:21" x14ac:dyDescent="0.2">
      <c r="A5749" t="s">
        <v>24</v>
      </c>
      <c r="B5749" s="3">
        <v>45233</v>
      </c>
      <c r="C5749" s="10" t="str">
        <f>TEXT(data[[#This Row],[Date]],"mmmm")</f>
        <v>November</v>
      </c>
      <c r="D5749" t="s">
        <v>16</v>
      </c>
      <c r="E5749" t="s">
        <v>13</v>
      </c>
      <c r="F5749" t="s">
        <v>20</v>
      </c>
      <c r="G5749" t="s">
        <v>21</v>
      </c>
      <c r="H5749" s="11">
        <v>3147</v>
      </c>
      <c r="I5749" s="11">
        <v>40.596300000000006</v>
      </c>
      <c r="J5749" s="13">
        <f>data[[#This Row],[Clicks]]/data[[#This Row],[Impressions]]</f>
        <v>1.2900000000000002E-2</v>
      </c>
      <c r="K5749" s="1">
        <v>0.58000000000000007</v>
      </c>
      <c r="L5749" s="2">
        <v>23.545854000000006</v>
      </c>
      <c r="M5749">
        <v>6</v>
      </c>
      <c r="N5749" s="1">
        <f>IF(data[[#This Row],[Conversions]]=0,0,data[[#This Row],[Spend, Dollars]]/data[[#This Row],[Conversions]])</f>
        <v>3.9243090000000009</v>
      </c>
      <c r="O5749" s="13">
        <f>data[[#This Row],[Conversions]]/data[[#This Row],[Clicks]]</f>
        <v>0.14779672039077452</v>
      </c>
      <c r="P5749" s="11">
        <v>310.24</v>
      </c>
      <c r="Q5749" s="11">
        <f>IF(data[[#This Row],[Spend, Dollars]]=0,0,data[[#This Row],[Total conversion value, Dollars]]/data[[#This Row],[Spend, Dollars]])</f>
        <v>13.175992682193645</v>
      </c>
      <c r="R5749" s="2">
        <v>87.6</v>
      </c>
      <c r="S5749" s="2">
        <v>28.5</v>
      </c>
      <c r="T5749" s="2">
        <v>9</v>
      </c>
      <c r="U5749" s="2">
        <f t="shared" si="89"/>
        <v>125.1</v>
      </c>
    </row>
    <row r="5750" spans="1:21" x14ac:dyDescent="0.2">
      <c r="A5750" t="s">
        <v>24</v>
      </c>
      <c r="B5750" s="3">
        <v>45234</v>
      </c>
      <c r="C5750" s="10" t="str">
        <f>TEXT(data[[#This Row],[Date]],"mmmm")</f>
        <v>November</v>
      </c>
      <c r="D5750" t="s">
        <v>16</v>
      </c>
      <c r="E5750" t="s">
        <v>13</v>
      </c>
      <c r="F5750" t="s">
        <v>20</v>
      </c>
      <c r="G5750" t="s">
        <v>21</v>
      </c>
      <c r="H5750" s="11">
        <v>2429</v>
      </c>
      <c r="I5750" s="11">
        <v>41.050099999999993</v>
      </c>
      <c r="J5750" s="13">
        <f>data[[#This Row],[Clicks]]/data[[#This Row],[Impressions]]</f>
        <v>1.6899999999999998E-2</v>
      </c>
      <c r="K5750" s="1">
        <v>1.1800000000000002</v>
      </c>
      <c r="L5750" s="2">
        <v>48.439118000000001</v>
      </c>
      <c r="M5750">
        <v>4</v>
      </c>
      <c r="N5750" s="1">
        <f>IF(data[[#This Row],[Conversions]]=0,0,data[[#This Row],[Spend, Dollars]]/data[[#This Row],[Conversions]])</f>
        <v>12.1097795</v>
      </c>
      <c r="O5750" s="13">
        <f>data[[#This Row],[Conversions]]/data[[#This Row],[Clicks]]</f>
        <v>9.7441906353455912E-2</v>
      </c>
      <c r="P5750" s="11">
        <v>80.64</v>
      </c>
      <c r="Q5750" s="11">
        <f>IF(data[[#This Row],[Spend, Dollars]]=0,0,data[[#This Row],[Total conversion value, Dollars]]/data[[#This Row],[Spend, Dollars]])</f>
        <v>1.6647701966827719</v>
      </c>
      <c r="R5750" s="2">
        <v>88.8</v>
      </c>
      <c r="S5750" s="2">
        <v>10.5</v>
      </c>
      <c r="T5750" s="2">
        <v>9</v>
      </c>
      <c r="U5750" s="2">
        <f t="shared" si="89"/>
        <v>108.3</v>
      </c>
    </row>
    <row r="5751" spans="1:21" x14ac:dyDescent="0.2">
      <c r="A5751" t="s">
        <v>24</v>
      </c>
      <c r="B5751" s="3">
        <v>45235</v>
      </c>
      <c r="C5751" s="10" t="str">
        <f>TEXT(data[[#This Row],[Date]],"mmmm")</f>
        <v>November</v>
      </c>
      <c r="D5751" t="s">
        <v>16</v>
      </c>
      <c r="E5751" t="s">
        <v>13</v>
      </c>
      <c r="F5751" t="s">
        <v>20</v>
      </c>
      <c r="G5751" t="s">
        <v>21</v>
      </c>
      <c r="H5751" s="11">
        <v>2304</v>
      </c>
      <c r="I5751" s="11">
        <v>28.339200000000002</v>
      </c>
      <c r="J5751" s="13">
        <f>data[[#This Row],[Clicks]]/data[[#This Row],[Impressions]]</f>
        <v>1.23E-2</v>
      </c>
      <c r="K5751" s="1">
        <v>0.7</v>
      </c>
      <c r="L5751" s="2">
        <v>19.837440000000001</v>
      </c>
      <c r="M5751">
        <v>2</v>
      </c>
      <c r="N5751" s="1">
        <f>IF(data[[#This Row],[Conversions]]=0,0,data[[#This Row],[Spend, Dollars]]/data[[#This Row],[Conversions]])</f>
        <v>9.9187200000000004</v>
      </c>
      <c r="O5751" s="13">
        <f>data[[#This Row],[Conversions]]/data[[#This Row],[Clicks]]</f>
        <v>7.0573622402890696E-2</v>
      </c>
      <c r="P5751" s="11">
        <v>134.39999999999998</v>
      </c>
      <c r="Q5751" s="11">
        <f>IF(data[[#This Row],[Spend, Dollars]]=0,0,data[[#This Row],[Total conversion value, Dollars]]/data[[#This Row],[Spend, Dollars]])</f>
        <v>6.775067750677505</v>
      </c>
      <c r="R5751" s="2">
        <v>52.8</v>
      </c>
      <c r="S5751" s="2">
        <v>30</v>
      </c>
      <c r="T5751" s="2">
        <v>11</v>
      </c>
      <c r="U5751" s="2">
        <f t="shared" si="89"/>
        <v>93.8</v>
      </c>
    </row>
    <row r="5752" spans="1:21" x14ac:dyDescent="0.2">
      <c r="A5752" t="s">
        <v>24</v>
      </c>
      <c r="B5752" s="3">
        <v>45236</v>
      </c>
      <c r="C5752" s="10" t="str">
        <f>TEXT(data[[#This Row],[Date]],"mmmm")</f>
        <v>November</v>
      </c>
      <c r="D5752" t="s">
        <v>16</v>
      </c>
      <c r="E5752" t="s">
        <v>13</v>
      </c>
      <c r="F5752" t="s">
        <v>20</v>
      </c>
      <c r="G5752" t="s">
        <v>21</v>
      </c>
      <c r="H5752" s="11">
        <v>2116</v>
      </c>
      <c r="I5752" s="11">
        <v>28.9892</v>
      </c>
      <c r="J5752" s="13">
        <f>data[[#This Row],[Clicks]]/data[[#This Row],[Impressions]]</f>
        <v>1.37E-2</v>
      </c>
      <c r="K5752" s="1">
        <v>0.44999999999999996</v>
      </c>
      <c r="L5752" s="2">
        <v>13.045139999999998</v>
      </c>
      <c r="M5752">
        <v>5</v>
      </c>
      <c r="N5752" s="1">
        <f>IF(data[[#This Row],[Conversions]]=0,0,data[[#This Row],[Spend, Dollars]]/data[[#This Row],[Conversions]])</f>
        <v>2.6090279999999995</v>
      </c>
      <c r="O5752" s="13">
        <f>data[[#This Row],[Conversions]]/data[[#This Row],[Clicks]]</f>
        <v>0.17247802629944944</v>
      </c>
      <c r="P5752" s="11">
        <v>140.56</v>
      </c>
      <c r="Q5752" s="11">
        <f>IF(data[[#This Row],[Spend, Dollars]]=0,0,data[[#This Row],[Total conversion value, Dollars]]/data[[#This Row],[Spend, Dollars]])</f>
        <v>10.774893945178052</v>
      </c>
      <c r="R5752" s="2">
        <v>51.6</v>
      </c>
      <c r="S5752" s="2">
        <v>16.5</v>
      </c>
      <c r="T5752" s="2">
        <v>4</v>
      </c>
      <c r="U5752" s="2">
        <f t="shared" si="89"/>
        <v>72.099999999999994</v>
      </c>
    </row>
    <row r="5753" spans="1:21" x14ac:dyDescent="0.2">
      <c r="A5753" t="s">
        <v>24</v>
      </c>
      <c r="B5753" s="3">
        <v>45237</v>
      </c>
      <c r="C5753" s="10" t="str">
        <f>TEXT(data[[#This Row],[Date]],"mmmm")</f>
        <v>November</v>
      </c>
      <c r="D5753" t="s">
        <v>16</v>
      </c>
      <c r="E5753" t="s">
        <v>13</v>
      </c>
      <c r="F5753" t="s">
        <v>20</v>
      </c>
      <c r="G5753" t="s">
        <v>21</v>
      </c>
      <c r="H5753" s="11">
        <v>2857</v>
      </c>
      <c r="I5753" s="11">
        <v>35.712500000000006</v>
      </c>
      <c r="J5753" s="13">
        <f>data[[#This Row],[Clicks]]/data[[#This Row],[Impressions]]</f>
        <v>1.2500000000000002E-2</v>
      </c>
      <c r="K5753" s="1">
        <v>1.37</v>
      </c>
      <c r="L5753" s="2">
        <v>48.926125000000013</v>
      </c>
      <c r="M5753">
        <v>7</v>
      </c>
      <c r="N5753" s="1">
        <f>IF(data[[#This Row],[Conversions]]=0,0,data[[#This Row],[Spend, Dollars]]/data[[#This Row],[Conversions]])</f>
        <v>6.9894464285714308</v>
      </c>
      <c r="O5753" s="13">
        <f>data[[#This Row],[Conversions]]/data[[#This Row],[Clicks]]</f>
        <v>0.19600980049002448</v>
      </c>
      <c r="P5753" s="11">
        <v>170.24</v>
      </c>
      <c r="Q5753" s="11">
        <f>IF(data[[#This Row],[Spend, Dollars]]=0,0,data[[#This Row],[Total conversion value, Dollars]]/data[[#This Row],[Spend, Dollars]])</f>
        <v>3.4795316408156167</v>
      </c>
      <c r="R5753" s="2">
        <v>68.399999999999991</v>
      </c>
      <c r="S5753" s="2">
        <v>16.5</v>
      </c>
      <c r="T5753" s="2">
        <v>5</v>
      </c>
      <c r="U5753" s="2">
        <f t="shared" si="89"/>
        <v>89.899999999999991</v>
      </c>
    </row>
    <row r="5754" spans="1:21" x14ac:dyDescent="0.2">
      <c r="A5754" t="s">
        <v>24</v>
      </c>
      <c r="B5754" s="3">
        <v>45238</v>
      </c>
      <c r="C5754" s="10" t="str">
        <f>TEXT(data[[#This Row],[Date]],"mmmm")</f>
        <v>November</v>
      </c>
      <c r="D5754" t="s">
        <v>16</v>
      </c>
      <c r="E5754" t="s">
        <v>13</v>
      </c>
      <c r="F5754" t="s">
        <v>20</v>
      </c>
      <c r="G5754" t="s">
        <v>21</v>
      </c>
      <c r="H5754" s="11">
        <v>1635</v>
      </c>
      <c r="I5754" s="11">
        <v>21.582000000000001</v>
      </c>
      <c r="J5754" s="13">
        <f>data[[#This Row],[Clicks]]/data[[#This Row],[Impressions]]</f>
        <v>1.32E-2</v>
      </c>
      <c r="K5754" s="1">
        <v>0.89</v>
      </c>
      <c r="L5754" s="2">
        <v>19.207980000000003</v>
      </c>
      <c r="M5754">
        <v>4</v>
      </c>
      <c r="N5754" s="1">
        <f>IF(data[[#This Row],[Conversions]]=0,0,data[[#This Row],[Spend, Dollars]]/data[[#This Row],[Conversions]])</f>
        <v>4.8019950000000007</v>
      </c>
      <c r="O5754" s="13">
        <f>data[[#This Row],[Conversions]]/data[[#This Row],[Clicks]]</f>
        <v>0.18533963488091929</v>
      </c>
      <c r="P5754" s="11">
        <v>8.8000000000000007</v>
      </c>
      <c r="Q5754" s="11">
        <f>IF(data[[#This Row],[Spend, Dollars]]=0,0,data[[#This Row],[Total conversion value, Dollars]]/data[[#This Row],[Spend, Dollars]])</f>
        <v>0.45814291768317122</v>
      </c>
      <c r="R5754" s="2">
        <v>52.8</v>
      </c>
      <c r="S5754" s="2">
        <v>40.5</v>
      </c>
      <c r="T5754" s="2">
        <v>6</v>
      </c>
      <c r="U5754" s="2">
        <f t="shared" si="89"/>
        <v>99.3</v>
      </c>
    </row>
    <row r="5755" spans="1:21" x14ac:dyDescent="0.2">
      <c r="A5755" t="s">
        <v>24</v>
      </c>
      <c r="B5755" s="3">
        <v>45239</v>
      </c>
      <c r="C5755" s="10" t="str">
        <f>TEXT(data[[#This Row],[Date]],"mmmm")</f>
        <v>November</v>
      </c>
      <c r="D5755" t="s">
        <v>16</v>
      </c>
      <c r="E5755" t="s">
        <v>13</v>
      </c>
      <c r="F5755" t="s">
        <v>20</v>
      </c>
      <c r="G5755" t="s">
        <v>21</v>
      </c>
      <c r="H5755" s="11">
        <v>2976</v>
      </c>
      <c r="I5755" s="11">
        <v>41.366400000000006</v>
      </c>
      <c r="J5755" s="13">
        <f>data[[#This Row],[Clicks]]/data[[#This Row],[Impressions]]</f>
        <v>1.3900000000000003E-2</v>
      </c>
      <c r="K5755" s="1">
        <v>0.94000000000000006</v>
      </c>
      <c r="L5755" s="2">
        <v>38.884416000000009</v>
      </c>
      <c r="M5755">
        <v>4</v>
      </c>
      <c r="N5755" s="1">
        <f>IF(data[[#This Row],[Conversions]]=0,0,data[[#This Row],[Spend, Dollars]]/data[[#This Row],[Conversions]])</f>
        <v>9.7211040000000022</v>
      </c>
      <c r="O5755" s="13">
        <f>data[[#This Row],[Conversions]]/data[[#This Row],[Clicks]]</f>
        <v>9.6696836079523465E-2</v>
      </c>
      <c r="P5755" s="11">
        <v>178.64000000000001</v>
      </c>
      <c r="Q5755" s="11">
        <f>IF(data[[#This Row],[Spend, Dollars]]=0,0,data[[#This Row],[Total conversion value, Dollars]]/data[[#This Row],[Spend, Dollars]])</f>
        <v>4.5941284035228911</v>
      </c>
      <c r="R5755" s="2">
        <v>45.6</v>
      </c>
      <c r="S5755" s="2">
        <v>18</v>
      </c>
      <c r="T5755" s="2">
        <v>8</v>
      </c>
      <c r="U5755" s="2">
        <f t="shared" si="89"/>
        <v>71.599999999999994</v>
      </c>
    </row>
    <row r="5756" spans="1:21" x14ac:dyDescent="0.2">
      <c r="A5756" t="s">
        <v>24</v>
      </c>
      <c r="B5756" s="3">
        <v>45240</v>
      </c>
      <c r="C5756" s="10" t="str">
        <f>TEXT(data[[#This Row],[Date]],"mmmm")</f>
        <v>November</v>
      </c>
      <c r="D5756" t="s">
        <v>16</v>
      </c>
      <c r="E5756" t="s">
        <v>13</v>
      </c>
      <c r="F5756" t="s">
        <v>20</v>
      </c>
      <c r="G5756" t="s">
        <v>21</v>
      </c>
      <c r="H5756" s="11">
        <v>2452</v>
      </c>
      <c r="I5756" s="11">
        <v>30.404800000000002</v>
      </c>
      <c r="J5756" s="13">
        <f>data[[#This Row],[Clicks]]/data[[#This Row],[Impressions]]</f>
        <v>1.2400000000000001E-2</v>
      </c>
      <c r="K5756" s="1">
        <v>1.1000000000000001</v>
      </c>
      <c r="L5756" s="2">
        <v>33.445280000000004</v>
      </c>
      <c r="M5756">
        <v>3</v>
      </c>
      <c r="N5756" s="1">
        <f>IF(data[[#This Row],[Conversions]]=0,0,data[[#This Row],[Spend, Dollars]]/data[[#This Row],[Conversions]])</f>
        <v>11.148426666666667</v>
      </c>
      <c r="O5756" s="13">
        <f>data[[#This Row],[Conversions]]/data[[#This Row],[Clicks]]</f>
        <v>9.8668631268747031E-2</v>
      </c>
      <c r="P5756" s="11">
        <v>120.39999999999999</v>
      </c>
      <c r="Q5756" s="11">
        <f>IF(data[[#This Row],[Spend, Dollars]]=0,0,data[[#This Row],[Total conversion value, Dollars]]/data[[#This Row],[Spend, Dollars]])</f>
        <v>3.5999100620476185</v>
      </c>
      <c r="R5756" s="2">
        <v>48</v>
      </c>
      <c r="S5756" s="2">
        <v>37.5</v>
      </c>
      <c r="T5756" s="2">
        <v>9</v>
      </c>
      <c r="U5756" s="2">
        <f t="shared" si="89"/>
        <v>94.5</v>
      </c>
    </row>
    <row r="5757" spans="1:21" x14ac:dyDescent="0.2">
      <c r="A5757" t="s">
        <v>24</v>
      </c>
      <c r="B5757" s="3">
        <v>45241</v>
      </c>
      <c r="C5757" s="10" t="str">
        <f>TEXT(data[[#This Row],[Date]],"mmmm")</f>
        <v>November</v>
      </c>
      <c r="D5757" t="s">
        <v>16</v>
      </c>
      <c r="E5757" t="s">
        <v>13</v>
      </c>
      <c r="F5757" t="s">
        <v>20</v>
      </c>
      <c r="G5757" t="s">
        <v>21</v>
      </c>
      <c r="H5757" s="11">
        <v>1983</v>
      </c>
      <c r="I5757" s="11">
        <v>26.770500000000002</v>
      </c>
      <c r="J5757" s="13">
        <f>data[[#This Row],[Clicks]]/data[[#This Row],[Impressions]]</f>
        <v>1.3500000000000002E-2</v>
      </c>
      <c r="K5757" s="1">
        <v>1.24</v>
      </c>
      <c r="L5757" s="2">
        <v>33.195420000000006</v>
      </c>
      <c r="M5757">
        <v>8</v>
      </c>
      <c r="N5757" s="1">
        <f>IF(data[[#This Row],[Conversions]]=0,0,data[[#This Row],[Spend, Dollars]]/data[[#This Row],[Conversions]])</f>
        <v>4.1494275000000007</v>
      </c>
      <c r="O5757" s="13">
        <f>data[[#This Row],[Conversions]]/data[[#This Row],[Clicks]]</f>
        <v>0.29883640574512987</v>
      </c>
      <c r="P5757" s="11">
        <v>152.32</v>
      </c>
      <c r="Q5757" s="11">
        <f>IF(data[[#This Row],[Spend, Dollars]]=0,0,data[[#This Row],[Total conversion value, Dollars]]/data[[#This Row],[Spend, Dollars]])</f>
        <v>4.5885848107961875</v>
      </c>
      <c r="R5757" s="2">
        <v>90</v>
      </c>
      <c r="S5757" s="2">
        <v>6</v>
      </c>
      <c r="T5757" s="2">
        <v>9</v>
      </c>
      <c r="U5757" s="2">
        <f t="shared" si="89"/>
        <v>105</v>
      </c>
    </row>
    <row r="5758" spans="1:21" x14ac:dyDescent="0.2">
      <c r="A5758" t="s">
        <v>24</v>
      </c>
      <c r="B5758" s="3">
        <v>45242</v>
      </c>
      <c r="C5758" s="10" t="str">
        <f>TEXT(data[[#This Row],[Date]],"mmmm")</f>
        <v>November</v>
      </c>
      <c r="D5758" t="s">
        <v>16</v>
      </c>
      <c r="E5758" t="s">
        <v>13</v>
      </c>
      <c r="F5758" t="s">
        <v>20</v>
      </c>
      <c r="G5758" t="s">
        <v>21</v>
      </c>
      <c r="H5758" s="11">
        <v>2263</v>
      </c>
      <c r="I5758" s="11">
        <v>28.513800000000003</v>
      </c>
      <c r="J5758" s="13">
        <f>data[[#This Row],[Clicks]]/data[[#This Row],[Impressions]]</f>
        <v>1.2600000000000002E-2</v>
      </c>
      <c r="K5758" s="1">
        <v>0.88</v>
      </c>
      <c r="L5758" s="2">
        <v>25.092144000000005</v>
      </c>
      <c r="M5758">
        <v>3</v>
      </c>
      <c r="N5758" s="1">
        <f>IF(data[[#This Row],[Conversions]]=0,0,data[[#This Row],[Spend, Dollars]]/data[[#This Row],[Conversions]])</f>
        <v>8.3640480000000021</v>
      </c>
      <c r="O5758" s="13">
        <f>data[[#This Row],[Conversions]]/data[[#This Row],[Clicks]]</f>
        <v>0.10521221303368894</v>
      </c>
      <c r="P5758" s="11">
        <v>99.679999999999993</v>
      </c>
      <c r="Q5758" s="11">
        <f>IF(data[[#This Row],[Spend, Dollars]]=0,0,data[[#This Row],[Total conversion value, Dollars]]/data[[#This Row],[Spend, Dollars]])</f>
        <v>3.9725581042417089</v>
      </c>
      <c r="R5758" s="2">
        <v>90</v>
      </c>
      <c r="S5758" s="2">
        <v>39</v>
      </c>
      <c r="T5758" s="2">
        <v>6</v>
      </c>
      <c r="U5758" s="2">
        <f t="shared" si="89"/>
        <v>135</v>
      </c>
    </row>
    <row r="5759" spans="1:21" x14ac:dyDescent="0.2">
      <c r="A5759" t="s">
        <v>24</v>
      </c>
      <c r="B5759" s="3">
        <v>45243</v>
      </c>
      <c r="C5759" s="10" t="str">
        <f>TEXT(data[[#This Row],[Date]],"mmmm")</f>
        <v>November</v>
      </c>
      <c r="D5759" t="s">
        <v>16</v>
      </c>
      <c r="E5759" t="s">
        <v>13</v>
      </c>
      <c r="F5759" t="s">
        <v>20</v>
      </c>
      <c r="G5759" t="s">
        <v>21</v>
      </c>
      <c r="H5759" s="11">
        <v>2367</v>
      </c>
      <c r="I5759" s="11">
        <v>22.249800000000004</v>
      </c>
      <c r="J5759" s="13">
        <f>data[[#This Row],[Clicks]]/data[[#This Row],[Impressions]]</f>
        <v>9.4000000000000021E-3</v>
      </c>
      <c r="K5759" s="1">
        <v>0.42</v>
      </c>
      <c r="L5759" s="2">
        <v>9.3449160000000013</v>
      </c>
      <c r="M5759">
        <v>3</v>
      </c>
      <c r="N5759" s="1">
        <f>IF(data[[#This Row],[Conversions]]=0,0,data[[#This Row],[Spend, Dollars]]/data[[#This Row],[Conversions]])</f>
        <v>3.1149720000000003</v>
      </c>
      <c r="O5759" s="13">
        <f>data[[#This Row],[Conversions]]/data[[#This Row],[Clicks]]</f>
        <v>0.13483267265323731</v>
      </c>
      <c r="P5759" s="11">
        <v>155.68</v>
      </c>
      <c r="Q5759" s="11">
        <f>IF(data[[#This Row],[Spend, Dollars]]=0,0,data[[#This Row],[Total conversion value, Dollars]]/data[[#This Row],[Spend, Dollars]])</f>
        <v>16.6593257767111</v>
      </c>
      <c r="R5759" s="2">
        <v>75.599999999999994</v>
      </c>
      <c r="S5759" s="2">
        <v>43.5</v>
      </c>
      <c r="T5759" s="2">
        <v>3</v>
      </c>
      <c r="U5759" s="2">
        <f t="shared" si="89"/>
        <v>122.1</v>
      </c>
    </row>
    <row r="5760" spans="1:21" x14ac:dyDescent="0.2">
      <c r="A5760" t="s">
        <v>24</v>
      </c>
      <c r="B5760" s="3">
        <v>45244</v>
      </c>
      <c r="C5760" s="10" t="str">
        <f>TEXT(data[[#This Row],[Date]],"mmmm")</f>
        <v>November</v>
      </c>
      <c r="D5760" t="s">
        <v>16</v>
      </c>
      <c r="E5760" t="s">
        <v>13</v>
      </c>
      <c r="F5760" t="s">
        <v>20</v>
      </c>
      <c r="G5760" t="s">
        <v>21</v>
      </c>
      <c r="H5760" s="11">
        <v>3092</v>
      </c>
      <c r="I5760" s="11">
        <v>39.577600000000004</v>
      </c>
      <c r="J5760" s="13">
        <f>data[[#This Row],[Clicks]]/data[[#This Row],[Impressions]]</f>
        <v>1.2800000000000001E-2</v>
      </c>
      <c r="K5760" s="1">
        <v>0.59</v>
      </c>
      <c r="L5760" s="2">
        <v>23.350784000000001</v>
      </c>
      <c r="M5760">
        <v>7</v>
      </c>
      <c r="N5760" s="1">
        <f>IF(data[[#This Row],[Conversions]]=0,0,data[[#This Row],[Spend, Dollars]]/data[[#This Row],[Conversions]])</f>
        <v>3.335826285714286</v>
      </c>
      <c r="O5760" s="13">
        <f>data[[#This Row],[Conversions]]/data[[#This Row],[Clicks]]</f>
        <v>0.17686772315653296</v>
      </c>
      <c r="P5760" s="11">
        <v>127.67999999999999</v>
      </c>
      <c r="Q5760" s="11">
        <f>IF(data[[#This Row],[Spend, Dollars]]=0,0,data[[#This Row],[Total conversion value, Dollars]]/data[[#This Row],[Spend, Dollars]])</f>
        <v>5.4679106277545104</v>
      </c>
      <c r="R5760" s="2">
        <v>51.6</v>
      </c>
      <c r="S5760" s="2">
        <v>18</v>
      </c>
      <c r="T5760" s="2">
        <v>6</v>
      </c>
      <c r="U5760" s="2">
        <f t="shared" si="89"/>
        <v>75.599999999999994</v>
      </c>
    </row>
    <row r="5761" spans="1:21" x14ac:dyDescent="0.2">
      <c r="A5761" t="s">
        <v>24</v>
      </c>
      <c r="B5761" s="3">
        <v>45245</v>
      </c>
      <c r="C5761" s="10" t="str">
        <f>TEXT(data[[#This Row],[Date]],"mmmm")</f>
        <v>November</v>
      </c>
      <c r="D5761" t="s">
        <v>16</v>
      </c>
      <c r="E5761" t="s">
        <v>13</v>
      </c>
      <c r="F5761" t="s">
        <v>20</v>
      </c>
      <c r="G5761" t="s">
        <v>21</v>
      </c>
      <c r="H5761" s="11">
        <v>2257</v>
      </c>
      <c r="I5761" s="11">
        <v>25.729800000000001</v>
      </c>
      <c r="J5761" s="13">
        <f>data[[#This Row],[Clicks]]/data[[#This Row],[Impressions]]</f>
        <v>1.14E-2</v>
      </c>
      <c r="K5761" s="1">
        <v>0.5</v>
      </c>
      <c r="L5761" s="2">
        <v>12.8649</v>
      </c>
      <c r="M5761">
        <v>7</v>
      </c>
      <c r="N5761" s="1">
        <f>IF(data[[#This Row],[Conversions]]=0,0,data[[#This Row],[Spend, Dollars]]/data[[#This Row],[Conversions]])</f>
        <v>1.8378428571428571</v>
      </c>
      <c r="O5761" s="13">
        <f>data[[#This Row],[Conversions]]/data[[#This Row],[Clicks]]</f>
        <v>0.27205808051364566</v>
      </c>
      <c r="P5761" s="11">
        <v>155.68</v>
      </c>
      <c r="Q5761" s="11">
        <f>IF(data[[#This Row],[Spend, Dollars]]=0,0,data[[#This Row],[Total conversion value, Dollars]]/data[[#This Row],[Spend, Dollars]])</f>
        <v>12.10114342124696</v>
      </c>
      <c r="R5761" s="2">
        <v>67.2</v>
      </c>
      <c r="S5761" s="2">
        <v>10.5</v>
      </c>
      <c r="T5761" s="2">
        <v>9</v>
      </c>
      <c r="U5761" s="2">
        <f t="shared" si="89"/>
        <v>86.7</v>
      </c>
    </row>
    <row r="5762" spans="1:21" x14ac:dyDescent="0.2">
      <c r="A5762" t="s">
        <v>24</v>
      </c>
      <c r="B5762" s="3">
        <v>45246</v>
      </c>
      <c r="C5762" s="10" t="str">
        <f>TEXT(data[[#This Row],[Date]],"mmmm")</f>
        <v>November</v>
      </c>
      <c r="D5762" t="s">
        <v>16</v>
      </c>
      <c r="E5762" t="s">
        <v>13</v>
      </c>
      <c r="F5762" t="s">
        <v>20</v>
      </c>
      <c r="G5762" t="s">
        <v>21</v>
      </c>
      <c r="H5762" s="11">
        <v>2099</v>
      </c>
      <c r="I5762" s="11">
        <v>30.435500000000001</v>
      </c>
      <c r="J5762" s="13">
        <f>data[[#This Row],[Clicks]]/data[[#This Row],[Impressions]]</f>
        <v>1.4500000000000001E-2</v>
      </c>
      <c r="K5762" s="1">
        <v>1.28</v>
      </c>
      <c r="L5762" s="2">
        <v>38.957440000000005</v>
      </c>
      <c r="M5762">
        <v>2</v>
      </c>
      <c r="N5762" s="1">
        <f>IF(data[[#This Row],[Conversions]]=0,0,data[[#This Row],[Spend, Dollars]]/data[[#This Row],[Conversions]])</f>
        <v>19.478720000000003</v>
      </c>
      <c r="O5762" s="13">
        <f>data[[#This Row],[Conversions]]/data[[#This Row],[Clicks]]</f>
        <v>6.5712736771204677E-2</v>
      </c>
      <c r="P5762" s="11">
        <v>284.48</v>
      </c>
      <c r="Q5762" s="11">
        <f>IF(data[[#This Row],[Spend, Dollars]]=0,0,data[[#This Row],[Total conversion value, Dollars]]/data[[#This Row],[Spend, Dollars]])</f>
        <v>7.3023278737001194</v>
      </c>
      <c r="R5762" s="2">
        <v>88.8</v>
      </c>
      <c r="S5762" s="2">
        <v>9</v>
      </c>
      <c r="T5762" s="2">
        <v>4</v>
      </c>
      <c r="U5762" s="2">
        <f t="shared" si="89"/>
        <v>101.8</v>
      </c>
    </row>
    <row r="5763" spans="1:21" x14ac:dyDescent="0.2">
      <c r="A5763" t="s">
        <v>24</v>
      </c>
      <c r="B5763" s="3">
        <v>45247</v>
      </c>
      <c r="C5763" s="10" t="str">
        <f>TEXT(data[[#This Row],[Date]],"mmmm")</f>
        <v>November</v>
      </c>
      <c r="D5763" t="s">
        <v>16</v>
      </c>
      <c r="E5763" t="s">
        <v>13</v>
      </c>
      <c r="F5763" t="s">
        <v>20</v>
      </c>
      <c r="G5763" t="s">
        <v>21</v>
      </c>
      <c r="H5763" s="11">
        <v>2337</v>
      </c>
      <c r="I5763" s="11">
        <v>29.212500000000002</v>
      </c>
      <c r="J5763" s="13">
        <f>data[[#This Row],[Clicks]]/data[[#This Row],[Impressions]]</f>
        <v>1.2500000000000001E-2</v>
      </c>
      <c r="K5763" s="1">
        <v>0.98</v>
      </c>
      <c r="L5763" s="2">
        <v>28.628250000000001</v>
      </c>
      <c r="M5763">
        <v>6</v>
      </c>
      <c r="N5763" s="1">
        <f>IF(data[[#This Row],[Conversions]]=0,0,data[[#This Row],[Spend, Dollars]]/data[[#This Row],[Conversions]])</f>
        <v>4.7713749999999999</v>
      </c>
      <c r="O5763" s="13">
        <f>data[[#This Row],[Conversions]]/data[[#This Row],[Clicks]]</f>
        <v>0.20539152759948651</v>
      </c>
      <c r="P5763" s="11">
        <v>68.320000000000007</v>
      </c>
      <c r="Q5763" s="11">
        <f>IF(data[[#This Row],[Spend, Dollars]]=0,0,data[[#This Row],[Total conversion value, Dollars]]/data[[#This Row],[Spend, Dollars]])</f>
        <v>2.3864539397273674</v>
      </c>
      <c r="R5763" s="2">
        <v>69.599999999999994</v>
      </c>
      <c r="S5763" s="2">
        <v>49.5</v>
      </c>
      <c r="T5763" s="2">
        <v>6</v>
      </c>
      <c r="U5763" s="2">
        <f t="shared" ref="U5763:U5826" si="90">SUM(R5763:T5763)</f>
        <v>125.1</v>
      </c>
    </row>
    <row r="5764" spans="1:21" x14ac:dyDescent="0.2">
      <c r="A5764" t="s">
        <v>24</v>
      </c>
      <c r="B5764" s="3">
        <v>45248</v>
      </c>
      <c r="C5764" s="10" t="str">
        <f>TEXT(data[[#This Row],[Date]],"mmmm")</f>
        <v>November</v>
      </c>
      <c r="D5764" t="s">
        <v>16</v>
      </c>
      <c r="E5764" t="s">
        <v>13</v>
      </c>
      <c r="F5764" t="s">
        <v>20</v>
      </c>
      <c r="G5764" t="s">
        <v>21</v>
      </c>
      <c r="H5764" s="11">
        <v>3321</v>
      </c>
      <c r="I5764" s="11">
        <v>34.206299999999999</v>
      </c>
      <c r="J5764" s="13">
        <f>data[[#This Row],[Clicks]]/data[[#This Row],[Impressions]]</f>
        <v>1.03E-2</v>
      </c>
      <c r="K5764" s="1">
        <v>0.79</v>
      </c>
      <c r="L5764" s="2">
        <v>27.022977000000001</v>
      </c>
      <c r="M5764">
        <v>5</v>
      </c>
      <c r="N5764" s="1">
        <f>IF(data[[#This Row],[Conversions]]=0,0,data[[#This Row],[Spend, Dollars]]/data[[#This Row],[Conversions]])</f>
        <v>5.4045953999999998</v>
      </c>
      <c r="O5764" s="13">
        <f>data[[#This Row],[Conversions]]/data[[#This Row],[Clicks]]</f>
        <v>0.1461719040059872</v>
      </c>
      <c r="P5764" s="11">
        <v>52.08</v>
      </c>
      <c r="Q5764" s="11">
        <f>IF(data[[#This Row],[Spend, Dollars]]=0,0,data[[#This Row],[Total conversion value, Dollars]]/data[[#This Row],[Spend, Dollars]])</f>
        <v>1.9272488001599526</v>
      </c>
      <c r="R5764" s="2">
        <v>63.599999999999994</v>
      </c>
      <c r="S5764" s="2">
        <v>45</v>
      </c>
      <c r="T5764" s="2">
        <v>6</v>
      </c>
      <c r="U5764" s="2">
        <f t="shared" si="90"/>
        <v>114.6</v>
      </c>
    </row>
    <row r="5765" spans="1:21" x14ac:dyDescent="0.2">
      <c r="A5765" t="s">
        <v>24</v>
      </c>
      <c r="B5765" s="3">
        <v>45249</v>
      </c>
      <c r="C5765" s="10" t="str">
        <f>TEXT(data[[#This Row],[Date]],"mmmm")</f>
        <v>November</v>
      </c>
      <c r="D5765" t="s">
        <v>16</v>
      </c>
      <c r="E5765" t="s">
        <v>13</v>
      </c>
      <c r="F5765" t="s">
        <v>20</v>
      </c>
      <c r="G5765" t="s">
        <v>21</v>
      </c>
      <c r="H5765" s="11">
        <v>2682</v>
      </c>
      <c r="I5765" s="11">
        <v>38.620800000000003</v>
      </c>
      <c r="J5765" s="13">
        <f>data[[#This Row],[Clicks]]/data[[#This Row],[Impressions]]</f>
        <v>1.4400000000000001E-2</v>
      </c>
      <c r="K5765" s="1">
        <v>0.15000000000000002</v>
      </c>
      <c r="L5765" s="2">
        <v>5.7931200000000009</v>
      </c>
      <c r="M5765">
        <v>3</v>
      </c>
      <c r="N5765" s="1">
        <f>IF(data[[#This Row],[Conversions]]=0,0,data[[#This Row],[Spend, Dollars]]/data[[#This Row],[Conversions]])</f>
        <v>1.9310400000000003</v>
      </c>
      <c r="O5765" s="13">
        <f>data[[#This Row],[Conversions]]/data[[#This Row],[Clicks]]</f>
        <v>7.7678349490430024E-2</v>
      </c>
      <c r="P5765" s="11">
        <v>133.84</v>
      </c>
      <c r="Q5765" s="11">
        <f>IF(data[[#This Row],[Spend, Dollars]]=0,0,data[[#This Row],[Total conversion value, Dollars]]/data[[#This Row],[Spend, Dollars]])</f>
        <v>23.103267323998118</v>
      </c>
      <c r="R5765" s="2">
        <v>62.4</v>
      </c>
      <c r="S5765" s="2">
        <v>21</v>
      </c>
      <c r="T5765" s="2">
        <v>9</v>
      </c>
      <c r="U5765" s="2">
        <f t="shared" si="90"/>
        <v>92.4</v>
      </c>
    </row>
    <row r="5766" spans="1:21" x14ac:dyDescent="0.2">
      <c r="A5766" t="s">
        <v>24</v>
      </c>
      <c r="B5766" s="3">
        <v>45250</v>
      </c>
      <c r="C5766" s="10" t="str">
        <f>TEXT(data[[#This Row],[Date]],"mmmm")</f>
        <v>November</v>
      </c>
      <c r="D5766" t="s">
        <v>16</v>
      </c>
      <c r="E5766" t="s">
        <v>13</v>
      </c>
      <c r="F5766" t="s">
        <v>20</v>
      </c>
      <c r="G5766" t="s">
        <v>21</v>
      </c>
      <c r="H5766" s="11">
        <v>1793</v>
      </c>
      <c r="I5766" s="11">
        <v>21.336700000000004</v>
      </c>
      <c r="J5766" s="13">
        <f>data[[#This Row],[Clicks]]/data[[#This Row],[Impressions]]</f>
        <v>1.1900000000000003E-2</v>
      </c>
      <c r="K5766" s="1">
        <v>1.0799999999999998</v>
      </c>
      <c r="L5766" s="2">
        <v>23.043635999999999</v>
      </c>
      <c r="M5766">
        <v>3</v>
      </c>
      <c r="N5766" s="1">
        <f>IF(data[[#This Row],[Conversions]]=0,0,data[[#This Row],[Spend, Dollars]]/data[[#This Row],[Conversions]])</f>
        <v>7.6812119999999995</v>
      </c>
      <c r="O5766" s="13">
        <f>data[[#This Row],[Conversions]]/data[[#This Row],[Clicks]]</f>
        <v>0.14060281111887027</v>
      </c>
      <c r="P5766" s="11">
        <v>267.68</v>
      </c>
      <c r="Q5766" s="11">
        <f>IF(data[[#This Row],[Spend, Dollars]]=0,0,data[[#This Row],[Total conversion value, Dollars]]/data[[#This Row],[Spend, Dollars]])</f>
        <v>11.616222370462717</v>
      </c>
      <c r="R5766" s="2">
        <v>48</v>
      </c>
      <c r="S5766" s="2">
        <v>39</v>
      </c>
      <c r="T5766" s="2">
        <v>3</v>
      </c>
      <c r="U5766" s="2">
        <f t="shared" si="90"/>
        <v>90</v>
      </c>
    </row>
    <row r="5767" spans="1:21" x14ac:dyDescent="0.2">
      <c r="A5767" t="s">
        <v>24</v>
      </c>
      <c r="B5767" s="3">
        <v>45251</v>
      </c>
      <c r="C5767" s="10" t="str">
        <f>TEXT(data[[#This Row],[Date]],"mmmm")</f>
        <v>November</v>
      </c>
      <c r="D5767" t="s">
        <v>16</v>
      </c>
      <c r="E5767" t="s">
        <v>13</v>
      </c>
      <c r="F5767" t="s">
        <v>20</v>
      </c>
      <c r="G5767" t="s">
        <v>21</v>
      </c>
      <c r="H5767" s="11">
        <v>2010</v>
      </c>
      <c r="I5767" s="11">
        <v>24.723000000000003</v>
      </c>
      <c r="J5767" s="13">
        <f>data[[#This Row],[Clicks]]/data[[#This Row],[Impressions]]</f>
        <v>1.2300000000000002E-2</v>
      </c>
      <c r="K5767" s="1">
        <v>1.27</v>
      </c>
      <c r="L5767" s="2">
        <v>31.398210000000002</v>
      </c>
      <c r="M5767">
        <v>3</v>
      </c>
      <c r="N5767" s="1">
        <f>IF(data[[#This Row],[Conversions]]=0,0,data[[#This Row],[Spend, Dollars]]/data[[#This Row],[Conversions]])</f>
        <v>10.46607</v>
      </c>
      <c r="O5767" s="13">
        <f>data[[#This Row],[Conversions]]/data[[#This Row],[Clicks]]</f>
        <v>0.12134449702705981</v>
      </c>
      <c r="P5767" s="11">
        <v>206.64</v>
      </c>
      <c r="Q5767" s="11">
        <f>IF(data[[#This Row],[Spend, Dollars]]=0,0,data[[#This Row],[Total conversion value, Dollars]]/data[[#This Row],[Spend, Dollars]])</f>
        <v>6.5812668938770704</v>
      </c>
      <c r="R5767" s="2">
        <v>90</v>
      </c>
      <c r="S5767" s="2">
        <v>22.5</v>
      </c>
      <c r="T5767" s="2">
        <v>3</v>
      </c>
      <c r="U5767" s="2">
        <f t="shared" si="90"/>
        <v>115.5</v>
      </c>
    </row>
    <row r="5768" spans="1:21" x14ac:dyDescent="0.2">
      <c r="A5768" t="s">
        <v>24</v>
      </c>
      <c r="B5768" s="3">
        <v>45252</v>
      </c>
      <c r="C5768" s="10" t="str">
        <f>TEXT(data[[#This Row],[Date]],"mmmm")</f>
        <v>November</v>
      </c>
      <c r="D5768" t="s">
        <v>16</v>
      </c>
      <c r="E5768" t="s">
        <v>13</v>
      </c>
      <c r="F5768" t="s">
        <v>20</v>
      </c>
      <c r="G5768" t="s">
        <v>21</v>
      </c>
      <c r="H5768" s="11">
        <v>3104</v>
      </c>
      <c r="I5768" s="11">
        <v>32.281600000000005</v>
      </c>
      <c r="J5768" s="13">
        <f>data[[#This Row],[Clicks]]/data[[#This Row],[Impressions]]</f>
        <v>1.0400000000000001E-2</v>
      </c>
      <c r="K5768" s="1">
        <v>1.19</v>
      </c>
      <c r="L5768" s="2">
        <v>38.415104000000007</v>
      </c>
      <c r="M5768">
        <v>4</v>
      </c>
      <c r="N5768" s="1">
        <f>IF(data[[#This Row],[Conversions]]=0,0,data[[#This Row],[Spend, Dollars]]/data[[#This Row],[Conversions]])</f>
        <v>9.6037760000000016</v>
      </c>
      <c r="O5768" s="13">
        <f>data[[#This Row],[Conversions]]/data[[#This Row],[Clicks]]</f>
        <v>0.12390959555908007</v>
      </c>
      <c r="P5768" s="11">
        <v>82.88</v>
      </c>
      <c r="Q5768" s="11">
        <f>IF(data[[#This Row],[Spend, Dollars]]=0,0,data[[#This Row],[Total conversion value, Dollars]]/data[[#This Row],[Spend, Dollars]])</f>
        <v>2.157484722675747</v>
      </c>
      <c r="R5768" s="2">
        <v>43.199999999999996</v>
      </c>
      <c r="S5768" s="2">
        <v>42</v>
      </c>
      <c r="T5768" s="2">
        <v>6</v>
      </c>
      <c r="U5768" s="2">
        <f t="shared" si="90"/>
        <v>91.199999999999989</v>
      </c>
    </row>
    <row r="5769" spans="1:21" x14ac:dyDescent="0.2">
      <c r="A5769" t="s">
        <v>24</v>
      </c>
      <c r="B5769" s="3">
        <v>45253</v>
      </c>
      <c r="C5769" s="10" t="str">
        <f>TEXT(data[[#This Row],[Date]],"mmmm")</f>
        <v>November</v>
      </c>
      <c r="D5769" t="s">
        <v>16</v>
      </c>
      <c r="E5769" t="s">
        <v>13</v>
      </c>
      <c r="F5769" t="s">
        <v>20</v>
      </c>
      <c r="G5769" t="s">
        <v>21</v>
      </c>
      <c r="H5769" s="11">
        <v>2570</v>
      </c>
      <c r="I5769" s="11">
        <v>40.606000000000002</v>
      </c>
      <c r="J5769" s="13">
        <f>data[[#This Row],[Clicks]]/data[[#This Row],[Impressions]]</f>
        <v>1.5800000000000002E-2</v>
      </c>
      <c r="K5769" s="1">
        <v>0.62</v>
      </c>
      <c r="L5769" s="2">
        <v>25.175720000000002</v>
      </c>
      <c r="M5769">
        <v>5</v>
      </c>
      <c r="N5769" s="1">
        <f>IF(data[[#This Row],[Conversions]]=0,0,data[[#This Row],[Spend, Dollars]]/data[[#This Row],[Conversions]])</f>
        <v>5.0351440000000007</v>
      </c>
      <c r="O5769" s="13">
        <f>data[[#This Row],[Conversions]]/data[[#This Row],[Clicks]]</f>
        <v>0.1231345121410629</v>
      </c>
      <c r="P5769" s="11">
        <v>110.88</v>
      </c>
      <c r="Q5769" s="11">
        <f>IF(data[[#This Row],[Spend, Dollars]]=0,0,data[[#This Row],[Total conversion value, Dollars]]/data[[#This Row],[Spend, Dollars]])</f>
        <v>4.4042434536132431</v>
      </c>
      <c r="R5769" s="2">
        <v>58.8</v>
      </c>
      <c r="S5769" s="2">
        <v>13.5</v>
      </c>
      <c r="T5769" s="2">
        <v>8</v>
      </c>
      <c r="U5769" s="2">
        <f t="shared" si="90"/>
        <v>80.3</v>
      </c>
    </row>
    <row r="5770" spans="1:21" x14ac:dyDescent="0.2">
      <c r="A5770" t="s">
        <v>24</v>
      </c>
      <c r="B5770" s="3">
        <v>45254</v>
      </c>
      <c r="C5770" s="10" t="str">
        <f>TEXT(data[[#This Row],[Date]],"mmmm")</f>
        <v>November</v>
      </c>
      <c r="D5770" t="s">
        <v>16</v>
      </c>
      <c r="E5770" t="s">
        <v>13</v>
      </c>
      <c r="F5770" t="s">
        <v>20</v>
      </c>
      <c r="G5770" t="s">
        <v>21</v>
      </c>
      <c r="H5770" s="11">
        <v>2350</v>
      </c>
      <c r="I5770" s="11">
        <v>29.61</v>
      </c>
      <c r="J5770" s="13">
        <f>data[[#This Row],[Clicks]]/data[[#This Row],[Impressions]]</f>
        <v>1.26E-2</v>
      </c>
      <c r="K5770" s="1">
        <v>0.87000000000000011</v>
      </c>
      <c r="L5770" s="2">
        <v>25.760700000000003</v>
      </c>
      <c r="M5770">
        <v>6</v>
      </c>
      <c r="N5770" s="1">
        <f>IF(data[[#This Row],[Conversions]]=0,0,data[[#This Row],[Spend, Dollars]]/data[[#This Row],[Conversions]])</f>
        <v>4.2934500000000009</v>
      </c>
      <c r="O5770" s="13">
        <f>data[[#This Row],[Conversions]]/data[[#This Row],[Clicks]]</f>
        <v>0.20263424518743667</v>
      </c>
      <c r="P5770" s="11">
        <v>140.56</v>
      </c>
      <c r="Q5770" s="11">
        <f>IF(data[[#This Row],[Spend, Dollars]]=0,0,data[[#This Row],[Total conversion value, Dollars]]/data[[#This Row],[Spend, Dollars]])</f>
        <v>5.4563734681122789</v>
      </c>
      <c r="R5770" s="2">
        <v>22.8</v>
      </c>
      <c r="S5770" s="2">
        <v>16.5</v>
      </c>
      <c r="T5770" s="2">
        <v>7</v>
      </c>
      <c r="U5770" s="2">
        <f t="shared" si="90"/>
        <v>46.3</v>
      </c>
    </row>
    <row r="5771" spans="1:21" x14ac:dyDescent="0.2">
      <c r="A5771" t="s">
        <v>24</v>
      </c>
      <c r="B5771" s="3">
        <v>45255</v>
      </c>
      <c r="C5771" s="10" t="str">
        <f>TEXT(data[[#This Row],[Date]],"mmmm")</f>
        <v>November</v>
      </c>
      <c r="D5771" t="s">
        <v>16</v>
      </c>
      <c r="E5771" t="s">
        <v>13</v>
      </c>
      <c r="F5771" t="s">
        <v>20</v>
      </c>
      <c r="G5771" t="s">
        <v>21</v>
      </c>
      <c r="H5771" s="11">
        <v>2305</v>
      </c>
      <c r="I5771" s="11">
        <v>33.422499999999999</v>
      </c>
      <c r="J5771" s="13">
        <f>data[[#This Row],[Clicks]]/data[[#This Row],[Impressions]]</f>
        <v>1.4499999999999999E-2</v>
      </c>
      <c r="K5771" s="1">
        <v>0.79</v>
      </c>
      <c r="L5771" s="2">
        <v>26.403775</v>
      </c>
      <c r="M5771">
        <v>6</v>
      </c>
      <c r="N5771" s="1">
        <f>IF(data[[#This Row],[Conversions]]=0,0,data[[#This Row],[Spend, Dollars]]/data[[#This Row],[Conversions]])</f>
        <v>4.4006291666666666</v>
      </c>
      <c r="O5771" s="13">
        <f>data[[#This Row],[Conversions]]/data[[#This Row],[Clicks]]</f>
        <v>0.1795197845762585</v>
      </c>
      <c r="P5771" s="11">
        <v>159.04</v>
      </c>
      <c r="Q5771" s="11">
        <f>IF(data[[#This Row],[Spend, Dollars]]=0,0,data[[#This Row],[Total conversion value, Dollars]]/data[[#This Row],[Spend, Dollars]])</f>
        <v>6.0233811263730281</v>
      </c>
      <c r="R5771" s="2">
        <v>91.2</v>
      </c>
      <c r="S5771" s="2">
        <v>10.5</v>
      </c>
      <c r="T5771" s="2">
        <v>11</v>
      </c>
      <c r="U5771" s="2">
        <f t="shared" si="90"/>
        <v>112.7</v>
      </c>
    </row>
    <row r="5772" spans="1:21" x14ac:dyDescent="0.2">
      <c r="A5772" t="s">
        <v>24</v>
      </c>
      <c r="B5772" s="3">
        <v>45256</v>
      </c>
      <c r="C5772" s="10" t="str">
        <f>TEXT(data[[#This Row],[Date]],"mmmm")</f>
        <v>November</v>
      </c>
      <c r="D5772" t="s">
        <v>16</v>
      </c>
      <c r="E5772" t="s">
        <v>13</v>
      </c>
      <c r="F5772" t="s">
        <v>20</v>
      </c>
      <c r="G5772" t="s">
        <v>21</v>
      </c>
      <c r="H5772" s="11">
        <v>1688</v>
      </c>
      <c r="I5772" s="11">
        <v>16.3736</v>
      </c>
      <c r="J5772" s="13">
        <f>data[[#This Row],[Clicks]]/data[[#This Row],[Impressions]]</f>
        <v>9.7000000000000003E-3</v>
      </c>
      <c r="K5772" s="1">
        <v>0.78999999999999992</v>
      </c>
      <c r="L5772" s="2">
        <v>12.935143999999999</v>
      </c>
      <c r="M5772">
        <v>6</v>
      </c>
      <c r="N5772" s="1">
        <f>IF(data[[#This Row],[Conversions]]=0,0,data[[#This Row],[Spend, Dollars]]/data[[#This Row],[Conversions]])</f>
        <v>2.1558573333333331</v>
      </c>
      <c r="O5772" s="13">
        <f>data[[#This Row],[Conversions]]/data[[#This Row],[Clicks]]</f>
        <v>0.36644354326476769</v>
      </c>
      <c r="P5772" s="11">
        <v>169.12</v>
      </c>
      <c r="Q5772" s="11">
        <f>IF(data[[#This Row],[Spend, Dollars]]=0,0,data[[#This Row],[Total conversion value, Dollars]]/data[[#This Row],[Spend, Dollars]])</f>
        <v>13.074458235640826</v>
      </c>
      <c r="R5772" s="2">
        <v>55.199999999999996</v>
      </c>
      <c r="S5772" s="2">
        <v>34.5</v>
      </c>
      <c r="T5772" s="2">
        <v>5</v>
      </c>
      <c r="U5772" s="2">
        <f t="shared" si="90"/>
        <v>94.699999999999989</v>
      </c>
    </row>
    <row r="5773" spans="1:21" x14ac:dyDescent="0.2">
      <c r="A5773" t="s">
        <v>24</v>
      </c>
      <c r="B5773" s="3">
        <v>45257</v>
      </c>
      <c r="C5773" s="10" t="str">
        <f>TEXT(data[[#This Row],[Date]],"mmmm")</f>
        <v>November</v>
      </c>
      <c r="D5773" t="s">
        <v>16</v>
      </c>
      <c r="E5773" t="s">
        <v>13</v>
      </c>
      <c r="F5773" t="s">
        <v>20</v>
      </c>
      <c r="G5773" t="s">
        <v>21</v>
      </c>
      <c r="H5773" s="11">
        <v>2857</v>
      </c>
      <c r="I5773" s="11">
        <v>29.998500000000003</v>
      </c>
      <c r="J5773" s="13">
        <f>data[[#This Row],[Clicks]]/data[[#This Row],[Impressions]]</f>
        <v>1.0500000000000001E-2</v>
      </c>
      <c r="K5773" s="1">
        <v>1.1600000000000001</v>
      </c>
      <c r="L5773" s="2">
        <v>34.798260000000006</v>
      </c>
      <c r="M5773">
        <v>4</v>
      </c>
      <c r="N5773" s="1">
        <f>IF(data[[#This Row],[Conversions]]=0,0,data[[#This Row],[Spend, Dollars]]/data[[#This Row],[Conversions]])</f>
        <v>8.6995650000000015</v>
      </c>
      <c r="O5773" s="13">
        <f>data[[#This Row],[Conversions]]/data[[#This Row],[Clicks]]</f>
        <v>0.13334000033334997</v>
      </c>
      <c r="P5773" s="11">
        <v>184.79999999999998</v>
      </c>
      <c r="Q5773" s="11">
        <f>IF(data[[#This Row],[Spend, Dollars]]=0,0,data[[#This Row],[Total conversion value, Dollars]]/data[[#This Row],[Spend, Dollars]])</f>
        <v>5.3106103581041104</v>
      </c>
      <c r="R5773" s="2">
        <v>57.599999999999994</v>
      </c>
      <c r="S5773" s="2">
        <v>3</v>
      </c>
      <c r="T5773" s="2">
        <v>7</v>
      </c>
      <c r="U5773" s="2">
        <f t="shared" si="90"/>
        <v>67.599999999999994</v>
      </c>
    </row>
    <row r="5774" spans="1:21" x14ac:dyDescent="0.2">
      <c r="A5774" t="s">
        <v>24</v>
      </c>
      <c r="B5774" s="3">
        <v>45258</v>
      </c>
      <c r="C5774" s="10" t="str">
        <f>TEXT(data[[#This Row],[Date]],"mmmm")</f>
        <v>November</v>
      </c>
      <c r="D5774" t="s">
        <v>16</v>
      </c>
      <c r="E5774" t="s">
        <v>13</v>
      </c>
      <c r="F5774" t="s">
        <v>20</v>
      </c>
      <c r="G5774" t="s">
        <v>21</v>
      </c>
      <c r="H5774" s="11">
        <v>3154</v>
      </c>
      <c r="I5774" s="11">
        <v>45.732999999999997</v>
      </c>
      <c r="J5774" s="13">
        <f>data[[#This Row],[Clicks]]/data[[#This Row],[Impressions]]</f>
        <v>1.4499999999999999E-2</v>
      </c>
      <c r="K5774" s="1">
        <v>0.55000000000000004</v>
      </c>
      <c r="L5774" s="2">
        <v>25.15315</v>
      </c>
      <c r="M5774">
        <v>4</v>
      </c>
      <c r="N5774" s="1">
        <f>IF(data[[#This Row],[Conversions]]=0,0,data[[#This Row],[Spend, Dollars]]/data[[#This Row],[Conversions]])</f>
        <v>6.2882875</v>
      </c>
      <c r="O5774" s="13">
        <f>data[[#This Row],[Conversions]]/data[[#This Row],[Clicks]]</f>
        <v>8.7464194345439839E-2</v>
      </c>
      <c r="P5774" s="11">
        <v>183.12</v>
      </c>
      <c r="Q5774" s="11">
        <f>IF(data[[#This Row],[Spend, Dollars]]=0,0,data[[#This Row],[Total conversion value, Dollars]]/data[[#This Row],[Spend, Dollars]])</f>
        <v>7.2802014856986101</v>
      </c>
      <c r="R5774" s="2">
        <v>88.8</v>
      </c>
      <c r="S5774" s="2">
        <v>28.5</v>
      </c>
      <c r="T5774" s="2">
        <v>3</v>
      </c>
      <c r="U5774" s="2">
        <f t="shared" si="90"/>
        <v>120.3</v>
      </c>
    </row>
    <row r="5775" spans="1:21" x14ac:dyDescent="0.2">
      <c r="A5775" t="s">
        <v>24</v>
      </c>
      <c r="B5775" s="3">
        <v>45259</v>
      </c>
      <c r="C5775" s="10" t="str">
        <f>TEXT(data[[#This Row],[Date]],"mmmm")</f>
        <v>November</v>
      </c>
      <c r="D5775" t="s">
        <v>16</v>
      </c>
      <c r="E5775" t="s">
        <v>13</v>
      </c>
      <c r="F5775" t="s">
        <v>20</v>
      </c>
      <c r="G5775" t="s">
        <v>21</v>
      </c>
      <c r="H5775" s="11">
        <v>2889</v>
      </c>
      <c r="I5775" s="11">
        <v>29.756699999999999</v>
      </c>
      <c r="J5775" s="13">
        <f>data[[#This Row],[Clicks]]/data[[#This Row],[Impressions]]</f>
        <v>1.03E-2</v>
      </c>
      <c r="K5775" s="1">
        <v>0.47</v>
      </c>
      <c r="L5775" s="2">
        <v>13.985648999999999</v>
      </c>
      <c r="M5775">
        <v>6</v>
      </c>
      <c r="N5775" s="1">
        <f>IF(data[[#This Row],[Conversions]]=0,0,data[[#This Row],[Spend, Dollars]]/data[[#This Row],[Conversions]])</f>
        <v>2.3309414999999998</v>
      </c>
      <c r="O5775" s="13">
        <f>data[[#This Row],[Conversions]]/data[[#This Row],[Clicks]]</f>
        <v>0.20163526197461412</v>
      </c>
      <c r="P5775" s="11">
        <v>98.56</v>
      </c>
      <c r="Q5775" s="11">
        <f>IF(data[[#This Row],[Spend, Dollars]]=0,0,data[[#This Row],[Total conversion value, Dollars]]/data[[#This Row],[Spend, Dollars]])</f>
        <v>7.0472239078787124</v>
      </c>
      <c r="R5775" s="2">
        <v>94.8</v>
      </c>
      <c r="S5775" s="2">
        <v>9</v>
      </c>
      <c r="T5775" s="2">
        <v>2</v>
      </c>
      <c r="U5775" s="2">
        <f t="shared" si="90"/>
        <v>105.8</v>
      </c>
    </row>
    <row r="5776" spans="1:21" x14ac:dyDescent="0.2">
      <c r="A5776" t="s">
        <v>24</v>
      </c>
      <c r="B5776" s="3">
        <v>45260</v>
      </c>
      <c r="C5776" s="10" t="str">
        <f>TEXT(data[[#This Row],[Date]],"mmmm")</f>
        <v>November</v>
      </c>
      <c r="D5776" t="s">
        <v>16</v>
      </c>
      <c r="E5776" t="s">
        <v>13</v>
      </c>
      <c r="F5776" t="s">
        <v>20</v>
      </c>
      <c r="G5776" t="s">
        <v>21</v>
      </c>
      <c r="H5776" s="11">
        <v>2977</v>
      </c>
      <c r="I5776" s="11">
        <v>30.96080000000001</v>
      </c>
      <c r="J5776" s="13">
        <f>data[[#This Row],[Clicks]]/data[[#This Row],[Impressions]]</f>
        <v>1.0400000000000003E-2</v>
      </c>
      <c r="K5776" s="1">
        <v>0.43</v>
      </c>
      <c r="L5776" s="2">
        <v>13.313144000000005</v>
      </c>
      <c r="M5776">
        <v>2</v>
      </c>
      <c r="N5776" s="1">
        <f>IF(data[[#This Row],[Conversions]]=0,0,data[[#This Row],[Spend, Dollars]]/data[[#This Row],[Conversions]])</f>
        <v>6.6565720000000024</v>
      </c>
      <c r="O5776" s="13">
        <f>data[[#This Row],[Conversions]]/data[[#This Row],[Clicks]]</f>
        <v>6.4597814009973886E-2</v>
      </c>
      <c r="P5776" s="11">
        <v>192.08</v>
      </c>
      <c r="Q5776" s="11">
        <f>IF(data[[#This Row],[Spend, Dollars]]=0,0,data[[#This Row],[Total conversion value, Dollars]]/data[[#This Row],[Spend, Dollars]])</f>
        <v>14.427846645390446</v>
      </c>
      <c r="R5776" s="2">
        <v>55.199999999999996</v>
      </c>
      <c r="S5776" s="2">
        <v>7.5</v>
      </c>
      <c r="T5776" s="2">
        <v>10</v>
      </c>
      <c r="U5776" s="2">
        <f t="shared" si="90"/>
        <v>72.699999999999989</v>
      </c>
    </row>
    <row r="5777" spans="1:21" x14ac:dyDescent="0.2">
      <c r="A5777" t="s">
        <v>22</v>
      </c>
      <c r="B5777" s="3">
        <v>44986</v>
      </c>
      <c r="C5777" s="10" t="str">
        <f>TEXT(data[[#This Row],[Date]],"mmmm")</f>
        <v>March</v>
      </c>
      <c r="D5777" t="s">
        <v>12</v>
      </c>
      <c r="E5777" t="s">
        <v>13</v>
      </c>
      <c r="F5777" t="s">
        <v>20</v>
      </c>
      <c r="G5777" t="s">
        <v>17</v>
      </c>
      <c r="H5777" s="11">
        <v>1336.4</v>
      </c>
      <c r="I5777" s="11">
        <v>13.364000000000001</v>
      </c>
      <c r="J5777" s="13">
        <f>data[[#This Row],[Clicks]]/data[[#This Row],[Impressions]]</f>
        <v>0.01</v>
      </c>
      <c r="K5777" s="1">
        <v>0.8</v>
      </c>
      <c r="L5777" s="2">
        <v>10.691200000000002</v>
      </c>
      <c r="M5777">
        <v>6</v>
      </c>
      <c r="N5777" s="1">
        <f>IF(data[[#This Row],[Conversions]]=0,0,data[[#This Row],[Spend, Dollars]]/data[[#This Row],[Conversions]])</f>
        <v>1.7818666666666669</v>
      </c>
      <c r="O5777" s="13">
        <f>data[[#This Row],[Conversions]]/data[[#This Row],[Clicks]]</f>
        <v>0.44896737503741391</v>
      </c>
      <c r="P5777" s="11">
        <v>0</v>
      </c>
      <c r="Q5777" s="11">
        <f>IF(data[[#This Row],[Spend, Dollars]]=0,0,data[[#This Row],[Total conversion value, Dollars]]/data[[#This Row],[Spend, Dollars]])</f>
        <v>0</v>
      </c>
      <c r="R5777" s="2">
        <v>75.599999999999994</v>
      </c>
      <c r="S5777" s="2">
        <v>10.5</v>
      </c>
      <c r="T5777" s="2">
        <v>3</v>
      </c>
      <c r="U5777" s="2">
        <f t="shared" si="90"/>
        <v>89.1</v>
      </c>
    </row>
    <row r="5778" spans="1:21" x14ac:dyDescent="0.2">
      <c r="A5778" t="s">
        <v>22</v>
      </c>
      <c r="B5778" s="3">
        <v>44987</v>
      </c>
      <c r="C5778" s="10" t="str">
        <f>TEXT(data[[#This Row],[Date]],"mmmm")</f>
        <v>March</v>
      </c>
      <c r="D5778" t="s">
        <v>12</v>
      </c>
      <c r="E5778" t="s">
        <v>13</v>
      </c>
      <c r="F5778" t="s">
        <v>20</v>
      </c>
      <c r="G5778" t="s">
        <v>17</v>
      </c>
      <c r="H5778" s="11">
        <v>1988.8000000000002</v>
      </c>
      <c r="I5778" s="11">
        <v>19.092479999999998</v>
      </c>
      <c r="J5778" s="13">
        <f>data[[#This Row],[Clicks]]/data[[#This Row],[Impressions]]</f>
        <v>9.5999999999999974E-3</v>
      </c>
      <c r="K5778" s="1">
        <v>1.2800000000000002</v>
      </c>
      <c r="L5778" s="2">
        <v>24.438374400000004</v>
      </c>
      <c r="M5778">
        <v>3</v>
      </c>
      <c r="N5778" s="1">
        <f>IF(data[[#This Row],[Conversions]]=0,0,data[[#This Row],[Spend, Dollars]]/data[[#This Row],[Conversions]])</f>
        <v>8.1461248000000008</v>
      </c>
      <c r="O5778" s="13">
        <f>data[[#This Row],[Conversions]]/data[[#This Row],[Clicks]]</f>
        <v>0.15712992759452937</v>
      </c>
      <c r="P5778" s="11">
        <v>36.800000000000004</v>
      </c>
      <c r="Q5778" s="11">
        <f>IF(data[[#This Row],[Spend, Dollars]]=0,0,data[[#This Row],[Total conversion value, Dollars]]/data[[#This Row],[Spend, Dollars]])</f>
        <v>1.5058284727809064</v>
      </c>
      <c r="R5778" s="2">
        <v>60</v>
      </c>
      <c r="S5778" s="2">
        <v>12</v>
      </c>
      <c r="T5778" s="2">
        <v>5</v>
      </c>
      <c r="U5778" s="2">
        <f t="shared" si="90"/>
        <v>77</v>
      </c>
    </row>
    <row r="5779" spans="1:21" x14ac:dyDescent="0.2">
      <c r="A5779" t="s">
        <v>22</v>
      </c>
      <c r="B5779" s="3">
        <v>44988</v>
      </c>
      <c r="C5779" s="10" t="str">
        <f>TEXT(data[[#This Row],[Date]],"mmmm")</f>
        <v>March</v>
      </c>
      <c r="D5779" t="s">
        <v>12</v>
      </c>
      <c r="E5779" t="s">
        <v>13</v>
      </c>
      <c r="F5779" t="s">
        <v>20</v>
      </c>
      <c r="G5779" t="s">
        <v>17</v>
      </c>
      <c r="H5779" s="11">
        <v>1186</v>
      </c>
      <c r="I5779" s="11">
        <v>10.081000000000001</v>
      </c>
      <c r="J5779" s="13">
        <f>data[[#This Row],[Clicks]]/data[[#This Row],[Impressions]]</f>
        <v>8.5000000000000006E-3</v>
      </c>
      <c r="K5779" s="1">
        <v>0.71</v>
      </c>
      <c r="L5779" s="2">
        <v>7.1575100000000003</v>
      </c>
      <c r="M5779">
        <v>4</v>
      </c>
      <c r="N5779" s="1">
        <f>IF(data[[#This Row],[Conversions]]=0,0,data[[#This Row],[Spend, Dollars]]/data[[#This Row],[Conversions]])</f>
        <v>1.7893775000000001</v>
      </c>
      <c r="O5779" s="13">
        <f>data[[#This Row],[Conversions]]/data[[#This Row],[Clicks]]</f>
        <v>0.39678603313163374</v>
      </c>
      <c r="P5779" s="11">
        <v>43.12</v>
      </c>
      <c r="Q5779" s="11">
        <f>IF(data[[#This Row],[Spend, Dollars]]=0,0,data[[#This Row],[Total conversion value, Dollars]]/data[[#This Row],[Spend, Dollars]])</f>
        <v>6.0244414607873402</v>
      </c>
      <c r="R5779" s="2">
        <v>55.199999999999996</v>
      </c>
      <c r="S5779" s="2">
        <v>4.5</v>
      </c>
      <c r="T5779" s="2">
        <v>1</v>
      </c>
      <c r="U5779" s="2">
        <f t="shared" si="90"/>
        <v>60.699999999999996</v>
      </c>
    </row>
    <row r="5780" spans="1:21" x14ac:dyDescent="0.2">
      <c r="A5780" t="s">
        <v>22</v>
      </c>
      <c r="B5780" s="3">
        <v>44989</v>
      </c>
      <c r="C5780" s="10" t="str">
        <f>TEXT(data[[#This Row],[Date]],"mmmm")</f>
        <v>March</v>
      </c>
      <c r="D5780" t="s">
        <v>12</v>
      </c>
      <c r="E5780" t="s">
        <v>13</v>
      </c>
      <c r="F5780" t="s">
        <v>20</v>
      </c>
      <c r="G5780" t="s">
        <v>17</v>
      </c>
      <c r="H5780" s="11">
        <v>972.8</v>
      </c>
      <c r="I5780" s="11">
        <v>10.408959999999999</v>
      </c>
      <c r="J5780" s="13">
        <f>data[[#This Row],[Clicks]]/data[[#This Row],[Impressions]]</f>
        <v>1.0699999999999999E-2</v>
      </c>
      <c r="K5780" s="1">
        <v>1.8199999999999998</v>
      </c>
      <c r="L5780" s="2">
        <v>18.944307199999997</v>
      </c>
      <c r="M5780">
        <v>5</v>
      </c>
      <c r="N5780" s="1">
        <f>IF(data[[#This Row],[Conversions]]=0,0,data[[#This Row],[Spend, Dollars]]/data[[#This Row],[Conversions]])</f>
        <v>3.7888614399999994</v>
      </c>
      <c r="O5780" s="13">
        <f>data[[#This Row],[Conversions]]/data[[#This Row],[Clicks]]</f>
        <v>0.48035538612887363</v>
      </c>
      <c r="P5780" s="11">
        <v>75.039999999999992</v>
      </c>
      <c r="Q5780" s="11">
        <f>IF(data[[#This Row],[Spend, Dollars]]=0,0,data[[#This Row],[Total conversion value, Dollars]]/data[[#This Row],[Spend, Dollars]])</f>
        <v>3.9610844148473268</v>
      </c>
      <c r="R5780" s="2">
        <v>50.4</v>
      </c>
      <c r="S5780" s="2">
        <v>12</v>
      </c>
      <c r="T5780" s="2">
        <v>4</v>
      </c>
      <c r="U5780" s="2">
        <f t="shared" si="90"/>
        <v>66.400000000000006</v>
      </c>
    </row>
    <row r="5781" spans="1:21" x14ac:dyDescent="0.2">
      <c r="A5781" t="s">
        <v>22</v>
      </c>
      <c r="B5781" s="3">
        <v>44990</v>
      </c>
      <c r="C5781" s="10" t="str">
        <f>TEXT(data[[#This Row],[Date]],"mmmm")</f>
        <v>March</v>
      </c>
      <c r="D5781" t="s">
        <v>12</v>
      </c>
      <c r="E5781" t="s">
        <v>13</v>
      </c>
      <c r="F5781" t="s">
        <v>20</v>
      </c>
      <c r="G5781" t="s">
        <v>17</v>
      </c>
      <c r="H5781" s="11">
        <v>1351.2</v>
      </c>
      <c r="I5781" s="11">
        <v>11.079839999999999</v>
      </c>
      <c r="J5781" s="13">
        <f>data[[#This Row],[Clicks]]/data[[#This Row],[Impressions]]</f>
        <v>8.199999999999999E-3</v>
      </c>
      <c r="K5781" s="1">
        <v>0.39999999999999991</v>
      </c>
      <c r="L5781" s="2">
        <v>4.4319359999999985</v>
      </c>
      <c r="M5781">
        <v>7</v>
      </c>
      <c r="N5781" s="1">
        <f>IF(data[[#This Row],[Conversions]]=0,0,data[[#This Row],[Spend, Dollars]]/data[[#This Row],[Conversions]])</f>
        <v>0.63313371428571408</v>
      </c>
      <c r="O5781" s="13">
        <f>data[[#This Row],[Conversions]]/data[[#This Row],[Clicks]]</f>
        <v>0.63177807621770721</v>
      </c>
      <c r="P5781" s="11">
        <v>76.16</v>
      </c>
      <c r="Q5781" s="11">
        <f>IF(data[[#This Row],[Spend, Dollars]]=0,0,data[[#This Row],[Total conversion value, Dollars]]/data[[#This Row],[Spend, Dollars]])</f>
        <v>17.184363673121638</v>
      </c>
      <c r="R5781" s="2">
        <v>90</v>
      </c>
      <c r="S5781" s="2">
        <v>3</v>
      </c>
      <c r="T5781" s="2">
        <v>4</v>
      </c>
      <c r="U5781" s="2">
        <f t="shared" si="90"/>
        <v>97</v>
      </c>
    </row>
    <row r="5782" spans="1:21" x14ac:dyDescent="0.2">
      <c r="A5782" t="s">
        <v>22</v>
      </c>
      <c r="B5782" s="3">
        <v>44991</v>
      </c>
      <c r="C5782" s="10" t="str">
        <f>TEXT(data[[#This Row],[Date]],"mmmm")</f>
        <v>March</v>
      </c>
      <c r="D5782" t="s">
        <v>12</v>
      </c>
      <c r="E5782" t="s">
        <v>13</v>
      </c>
      <c r="F5782" t="s">
        <v>20</v>
      </c>
      <c r="G5782" t="s">
        <v>17</v>
      </c>
      <c r="H5782" s="11">
        <v>1537.6000000000001</v>
      </c>
      <c r="I5782" s="11">
        <v>9.8406400000000023</v>
      </c>
      <c r="J5782" s="13">
        <f>data[[#This Row],[Clicks]]/data[[#This Row],[Impressions]]</f>
        <v>6.4000000000000012E-3</v>
      </c>
      <c r="K5782" s="1">
        <v>0.5</v>
      </c>
      <c r="L5782" s="2">
        <v>4.9203200000000011</v>
      </c>
      <c r="M5782">
        <v>6</v>
      </c>
      <c r="N5782" s="1">
        <f>IF(data[[#This Row],[Conversions]]=0,0,data[[#This Row],[Spend, Dollars]]/data[[#This Row],[Conversions]])</f>
        <v>0.82005333333333352</v>
      </c>
      <c r="O5782" s="13">
        <f>data[[#This Row],[Conversions]]/data[[#This Row],[Clicks]]</f>
        <v>0.6097164412070758</v>
      </c>
      <c r="P5782" s="11">
        <v>179.2</v>
      </c>
      <c r="Q5782" s="11">
        <f>IF(data[[#This Row],[Spend, Dollars]]=0,0,data[[#This Row],[Total conversion value, Dollars]]/data[[#This Row],[Spend, Dollars]])</f>
        <v>36.420395421435991</v>
      </c>
      <c r="R5782" s="2">
        <v>76.8</v>
      </c>
      <c r="S5782" s="2">
        <v>9</v>
      </c>
      <c r="T5782" s="2">
        <v>6</v>
      </c>
      <c r="U5782" s="2">
        <f t="shared" si="90"/>
        <v>91.8</v>
      </c>
    </row>
    <row r="5783" spans="1:21" x14ac:dyDescent="0.2">
      <c r="A5783" t="s">
        <v>22</v>
      </c>
      <c r="B5783" s="3">
        <v>44992</v>
      </c>
      <c r="C5783" s="10" t="str">
        <f>TEXT(data[[#This Row],[Date]],"mmmm")</f>
        <v>March</v>
      </c>
      <c r="D5783" t="s">
        <v>12</v>
      </c>
      <c r="E5783" t="s">
        <v>13</v>
      </c>
      <c r="F5783" t="s">
        <v>20</v>
      </c>
      <c r="G5783" t="s">
        <v>17</v>
      </c>
      <c r="H5783" s="11">
        <v>1964.6</v>
      </c>
      <c r="I5783" s="11">
        <v>17.877859999999998</v>
      </c>
      <c r="J5783" s="13">
        <f>data[[#This Row],[Clicks]]/data[[#This Row],[Impressions]]</f>
        <v>9.0999999999999987E-3</v>
      </c>
      <c r="K5783" s="1">
        <v>0.74</v>
      </c>
      <c r="L5783" s="2">
        <v>13.229616399999999</v>
      </c>
      <c r="M5783">
        <v>3</v>
      </c>
      <c r="N5783" s="1">
        <f>IF(data[[#This Row],[Conversions]]=0,0,data[[#This Row],[Spend, Dollars]]/data[[#This Row],[Conversions]])</f>
        <v>4.4098721333333328</v>
      </c>
      <c r="O5783" s="13">
        <f>data[[#This Row],[Conversions]]/data[[#This Row],[Clicks]]</f>
        <v>0.16780531898113088</v>
      </c>
      <c r="P5783" s="11">
        <v>100.8</v>
      </c>
      <c r="Q5783" s="11">
        <f>IF(data[[#This Row],[Spend, Dollars]]=0,0,data[[#This Row],[Total conversion value, Dollars]]/data[[#This Row],[Spend, Dollars]])</f>
        <v>7.6192685375216174</v>
      </c>
      <c r="R5783" s="2">
        <v>69.599999999999994</v>
      </c>
      <c r="S5783" s="2">
        <v>6</v>
      </c>
      <c r="T5783" s="2">
        <v>0</v>
      </c>
      <c r="U5783" s="2">
        <f t="shared" si="90"/>
        <v>75.599999999999994</v>
      </c>
    </row>
    <row r="5784" spans="1:21" x14ac:dyDescent="0.2">
      <c r="A5784" t="s">
        <v>22</v>
      </c>
      <c r="B5784" s="3">
        <v>44993</v>
      </c>
      <c r="C5784" s="10" t="str">
        <f>TEXT(data[[#This Row],[Date]],"mmmm")</f>
        <v>March</v>
      </c>
      <c r="D5784" t="s">
        <v>12</v>
      </c>
      <c r="E5784" t="s">
        <v>13</v>
      </c>
      <c r="F5784" t="s">
        <v>20</v>
      </c>
      <c r="G5784" t="s">
        <v>17</v>
      </c>
      <c r="H5784" s="11">
        <v>1512</v>
      </c>
      <c r="I5784" s="11">
        <v>10.735200000000001</v>
      </c>
      <c r="J5784" s="13">
        <f>data[[#This Row],[Clicks]]/data[[#This Row],[Impressions]]</f>
        <v>7.1000000000000004E-3</v>
      </c>
      <c r="K5784" s="1">
        <v>0.94</v>
      </c>
      <c r="L5784" s="2">
        <v>10.091088000000001</v>
      </c>
      <c r="M5784">
        <v>5</v>
      </c>
      <c r="N5784" s="1">
        <f>IF(data[[#This Row],[Conversions]]=0,0,data[[#This Row],[Spend, Dollars]]/data[[#This Row],[Conversions]])</f>
        <v>2.0182176000000003</v>
      </c>
      <c r="O5784" s="13">
        <f>data[[#This Row],[Conversions]]/data[[#This Row],[Clicks]]</f>
        <v>0.46575750801102911</v>
      </c>
      <c r="P5784" s="11">
        <v>134.39999999999998</v>
      </c>
      <c r="Q5784" s="11">
        <f>IF(data[[#This Row],[Spend, Dollars]]=0,0,data[[#This Row],[Total conversion value, Dollars]]/data[[#This Row],[Spend, Dollars]])</f>
        <v>13.31868278227283</v>
      </c>
      <c r="R5784" s="2">
        <v>56.4</v>
      </c>
      <c r="S5784" s="2">
        <v>12</v>
      </c>
      <c r="T5784" s="2">
        <v>1</v>
      </c>
      <c r="U5784" s="2">
        <f t="shared" si="90"/>
        <v>69.400000000000006</v>
      </c>
    </row>
    <row r="5785" spans="1:21" x14ac:dyDescent="0.2">
      <c r="A5785" t="s">
        <v>22</v>
      </c>
      <c r="B5785" s="3">
        <v>44994</v>
      </c>
      <c r="C5785" s="10" t="str">
        <f>TEXT(data[[#This Row],[Date]],"mmmm")</f>
        <v>March</v>
      </c>
      <c r="D5785" t="s">
        <v>12</v>
      </c>
      <c r="E5785" t="s">
        <v>13</v>
      </c>
      <c r="F5785" t="s">
        <v>20</v>
      </c>
      <c r="G5785" t="s">
        <v>17</v>
      </c>
      <c r="H5785" s="11">
        <v>899.40000000000009</v>
      </c>
      <c r="I5785" s="11">
        <v>10.43304</v>
      </c>
      <c r="J5785" s="13">
        <f>data[[#This Row],[Clicks]]/data[[#This Row],[Impressions]]</f>
        <v>1.1599999999999999E-2</v>
      </c>
      <c r="K5785" s="1">
        <v>1.7799999999999998</v>
      </c>
      <c r="L5785" s="2">
        <v>18.570811199999998</v>
      </c>
      <c r="M5785">
        <v>5</v>
      </c>
      <c r="N5785" s="1">
        <f>IF(data[[#This Row],[Conversions]]=0,0,data[[#This Row],[Spend, Dollars]]/data[[#This Row],[Conversions]])</f>
        <v>3.7141622399999994</v>
      </c>
      <c r="O5785" s="13">
        <f>data[[#This Row],[Conversions]]/data[[#This Row],[Clicks]]</f>
        <v>0.47924670086571125</v>
      </c>
      <c r="P5785" s="11">
        <v>42</v>
      </c>
      <c r="Q5785" s="11">
        <f>IF(data[[#This Row],[Spend, Dollars]]=0,0,data[[#This Row],[Total conversion value, Dollars]]/data[[#This Row],[Spend, Dollars]])</f>
        <v>2.2616136445348172</v>
      </c>
      <c r="R5785" s="2">
        <v>90</v>
      </c>
      <c r="S5785" s="2">
        <v>1.5</v>
      </c>
      <c r="T5785" s="2">
        <v>0</v>
      </c>
      <c r="U5785" s="2">
        <f t="shared" si="90"/>
        <v>91.5</v>
      </c>
    </row>
    <row r="5786" spans="1:21" x14ac:dyDescent="0.2">
      <c r="A5786" t="s">
        <v>22</v>
      </c>
      <c r="B5786" s="3">
        <v>44995</v>
      </c>
      <c r="C5786" s="10" t="str">
        <f>TEXT(data[[#This Row],[Date]],"mmmm")</f>
        <v>March</v>
      </c>
      <c r="D5786" t="s">
        <v>12</v>
      </c>
      <c r="E5786" t="s">
        <v>13</v>
      </c>
      <c r="F5786" t="s">
        <v>20</v>
      </c>
      <c r="G5786" t="s">
        <v>17</v>
      </c>
      <c r="H5786" s="11">
        <v>1962</v>
      </c>
      <c r="I5786" s="11">
        <v>14.518800000000001</v>
      </c>
      <c r="J5786" s="13">
        <f>data[[#This Row],[Clicks]]/data[[#This Row],[Impressions]]</f>
        <v>7.4000000000000003E-3</v>
      </c>
      <c r="K5786" s="1">
        <v>1.69</v>
      </c>
      <c r="L5786" s="2">
        <v>24.536771999999999</v>
      </c>
      <c r="M5786">
        <v>4</v>
      </c>
      <c r="N5786" s="1">
        <f>IF(data[[#This Row],[Conversions]]=0,0,data[[#This Row],[Spend, Dollars]]/data[[#This Row],[Conversions]])</f>
        <v>6.1341929999999998</v>
      </c>
      <c r="O5786" s="13">
        <f>data[[#This Row],[Conversions]]/data[[#This Row],[Clicks]]</f>
        <v>0.27550486266082597</v>
      </c>
      <c r="P5786" s="11">
        <v>0</v>
      </c>
      <c r="Q5786" s="11">
        <f>IF(data[[#This Row],[Spend, Dollars]]=0,0,data[[#This Row],[Total conversion value, Dollars]]/data[[#This Row],[Spend, Dollars]])</f>
        <v>0</v>
      </c>
      <c r="R5786" s="2">
        <v>39.6</v>
      </c>
      <c r="S5786" s="2">
        <v>3</v>
      </c>
      <c r="T5786" s="2">
        <v>3</v>
      </c>
      <c r="U5786" s="2">
        <f t="shared" si="90"/>
        <v>45.6</v>
      </c>
    </row>
    <row r="5787" spans="1:21" x14ac:dyDescent="0.2">
      <c r="A5787" t="s">
        <v>22</v>
      </c>
      <c r="B5787" s="3">
        <v>44996</v>
      </c>
      <c r="C5787" s="10" t="str">
        <f>TEXT(data[[#This Row],[Date]],"mmmm")</f>
        <v>March</v>
      </c>
      <c r="D5787" t="s">
        <v>12</v>
      </c>
      <c r="E5787" t="s">
        <v>13</v>
      </c>
      <c r="F5787" t="s">
        <v>20</v>
      </c>
      <c r="G5787" t="s">
        <v>17</v>
      </c>
      <c r="H5787" s="11">
        <v>1689.2</v>
      </c>
      <c r="I5787" s="11">
        <v>12.669</v>
      </c>
      <c r="J5787" s="13">
        <f>data[[#This Row],[Clicks]]/data[[#This Row],[Impressions]]</f>
        <v>7.4999999999999997E-3</v>
      </c>
      <c r="K5787" s="1">
        <v>1.5499999999999998</v>
      </c>
      <c r="L5787" s="2">
        <v>19.636949999999999</v>
      </c>
      <c r="M5787">
        <v>5</v>
      </c>
      <c r="N5787" s="1">
        <f>IF(data[[#This Row],[Conversions]]=0,0,data[[#This Row],[Spend, Dollars]]/data[[#This Row],[Conversions]])</f>
        <v>3.9273899999999999</v>
      </c>
      <c r="O5787" s="13">
        <f>data[[#This Row],[Conversions]]/data[[#This Row],[Clicks]]</f>
        <v>0.39466414081616541</v>
      </c>
      <c r="P5787" s="11">
        <v>215.6</v>
      </c>
      <c r="Q5787" s="11">
        <f>IF(data[[#This Row],[Spend, Dollars]]=0,0,data[[#This Row],[Total conversion value, Dollars]]/data[[#This Row],[Spend, Dollars]])</f>
        <v>10.97930177547939</v>
      </c>
      <c r="R5787" s="2">
        <v>86.399999999999991</v>
      </c>
      <c r="S5787" s="2">
        <v>6</v>
      </c>
      <c r="T5787" s="2">
        <v>6</v>
      </c>
      <c r="U5787" s="2">
        <f t="shared" si="90"/>
        <v>98.399999999999991</v>
      </c>
    </row>
    <row r="5788" spans="1:21" x14ac:dyDescent="0.2">
      <c r="A5788" t="s">
        <v>22</v>
      </c>
      <c r="B5788" s="3">
        <v>44997</v>
      </c>
      <c r="C5788" s="10" t="str">
        <f>TEXT(data[[#This Row],[Date]],"mmmm")</f>
        <v>March</v>
      </c>
      <c r="D5788" t="s">
        <v>12</v>
      </c>
      <c r="E5788" t="s">
        <v>13</v>
      </c>
      <c r="F5788" t="s">
        <v>20</v>
      </c>
      <c r="G5788" t="s">
        <v>17</v>
      </c>
      <c r="H5788" s="11">
        <v>1984.4</v>
      </c>
      <c r="I5788" s="11">
        <v>15.875200000000001</v>
      </c>
      <c r="J5788" s="13">
        <f>data[[#This Row],[Clicks]]/data[[#This Row],[Impressions]]</f>
        <v>8.0000000000000002E-3</v>
      </c>
      <c r="K5788" s="1">
        <v>1.1000000000000001</v>
      </c>
      <c r="L5788" s="2">
        <v>17.462720000000004</v>
      </c>
      <c r="M5788">
        <v>5</v>
      </c>
      <c r="N5788" s="1">
        <f>IF(data[[#This Row],[Conversions]]=0,0,data[[#This Row],[Spend, Dollars]]/data[[#This Row],[Conversions]])</f>
        <v>3.492544000000001</v>
      </c>
      <c r="O5788" s="13">
        <f>data[[#This Row],[Conversions]]/data[[#This Row],[Clicks]]</f>
        <v>0.31495666196331384</v>
      </c>
      <c r="P5788" s="11">
        <v>174.72</v>
      </c>
      <c r="Q5788" s="11">
        <f>IF(data[[#This Row],[Spend, Dollars]]=0,0,data[[#This Row],[Total conversion value, Dollars]]/data[[#This Row],[Spend, Dollars]])</f>
        <v>10.005314177860033</v>
      </c>
      <c r="R5788" s="2">
        <v>63.599999999999994</v>
      </c>
      <c r="S5788" s="2">
        <v>13.5</v>
      </c>
      <c r="T5788" s="2">
        <v>4</v>
      </c>
      <c r="U5788" s="2">
        <f t="shared" si="90"/>
        <v>81.099999999999994</v>
      </c>
    </row>
    <row r="5789" spans="1:21" x14ac:dyDescent="0.2">
      <c r="A5789" t="s">
        <v>22</v>
      </c>
      <c r="B5789" s="3">
        <v>44998</v>
      </c>
      <c r="C5789" s="10" t="str">
        <f>TEXT(data[[#This Row],[Date]],"mmmm")</f>
        <v>March</v>
      </c>
      <c r="D5789" t="s">
        <v>12</v>
      </c>
      <c r="E5789" t="s">
        <v>13</v>
      </c>
      <c r="F5789" t="s">
        <v>20</v>
      </c>
      <c r="G5789" t="s">
        <v>17</v>
      </c>
      <c r="H5789" s="11">
        <v>1097.2</v>
      </c>
      <c r="I5789" s="11">
        <v>10.86228</v>
      </c>
      <c r="J5789" s="13">
        <f>data[[#This Row],[Clicks]]/data[[#This Row],[Impressions]]</f>
        <v>9.8999999999999991E-3</v>
      </c>
      <c r="K5789" s="1">
        <v>0.69000000000000006</v>
      </c>
      <c r="L5789" s="2">
        <v>7.4949732000000004</v>
      </c>
      <c r="M5789">
        <v>4</v>
      </c>
      <c r="N5789" s="1">
        <f>IF(data[[#This Row],[Conversions]]=0,0,data[[#This Row],[Spend, Dollars]]/data[[#This Row],[Conversions]])</f>
        <v>1.8737433000000001</v>
      </c>
      <c r="O5789" s="13">
        <f>data[[#This Row],[Conversions]]/data[[#This Row],[Clicks]]</f>
        <v>0.36824681374444407</v>
      </c>
      <c r="P5789" s="11">
        <v>117.6</v>
      </c>
      <c r="Q5789" s="11">
        <f>IF(data[[#This Row],[Spend, Dollars]]=0,0,data[[#This Row],[Total conversion value, Dollars]]/data[[#This Row],[Spend, Dollars]])</f>
        <v>15.69051641171979</v>
      </c>
      <c r="R5789" s="2">
        <v>48</v>
      </c>
      <c r="S5789" s="2">
        <v>1.5</v>
      </c>
      <c r="T5789" s="2">
        <v>2</v>
      </c>
      <c r="U5789" s="2">
        <f t="shared" si="90"/>
        <v>51.5</v>
      </c>
    </row>
    <row r="5790" spans="1:21" x14ac:dyDescent="0.2">
      <c r="A5790" t="s">
        <v>22</v>
      </c>
      <c r="B5790" s="3">
        <v>44999</v>
      </c>
      <c r="C5790" s="10" t="str">
        <f>TEXT(data[[#This Row],[Date]],"mmmm")</f>
        <v>March</v>
      </c>
      <c r="D5790" t="s">
        <v>12</v>
      </c>
      <c r="E5790" t="s">
        <v>13</v>
      </c>
      <c r="F5790" t="s">
        <v>20</v>
      </c>
      <c r="G5790" t="s">
        <v>17</v>
      </c>
      <c r="H5790" s="11">
        <v>1474.8000000000002</v>
      </c>
      <c r="I5790" s="11">
        <v>12.683280000000002</v>
      </c>
      <c r="J5790" s="13">
        <f>data[[#This Row],[Clicks]]/data[[#This Row],[Impressions]]</f>
        <v>8.6E-3</v>
      </c>
      <c r="K5790" s="1">
        <v>1.7699999999999998</v>
      </c>
      <c r="L5790" s="2">
        <v>22.449405599999999</v>
      </c>
      <c r="M5790">
        <v>1</v>
      </c>
      <c r="N5790" s="1">
        <f>IF(data[[#This Row],[Conversions]]=0,0,data[[#This Row],[Spend, Dollars]]/data[[#This Row],[Conversions]])</f>
        <v>22.449405599999999</v>
      </c>
      <c r="O5790" s="13">
        <f>data[[#This Row],[Conversions]]/data[[#This Row],[Clicks]]</f>
        <v>7.884395834515992E-2</v>
      </c>
      <c r="P5790" s="11">
        <v>0</v>
      </c>
      <c r="Q5790" s="11">
        <f>IF(data[[#This Row],[Spend, Dollars]]=0,0,data[[#This Row],[Total conversion value, Dollars]]/data[[#This Row],[Spend, Dollars]])</f>
        <v>0</v>
      </c>
      <c r="R5790" s="2">
        <v>58.8</v>
      </c>
      <c r="S5790" s="2">
        <v>4.5</v>
      </c>
      <c r="T5790" s="2">
        <v>4</v>
      </c>
      <c r="U5790" s="2">
        <f t="shared" si="90"/>
        <v>67.3</v>
      </c>
    </row>
    <row r="5791" spans="1:21" x14ac:dyDescent="0.2">
      <c r="A5791" t="s">
        <v>22</v>
      </c>
      <c r="B5791" s="3">
        <v>45000</v>
      </c>
      <c r="C5791" s="10" t="str">
        <f>TEXT(data[[#This Row],[Date]],"mmmm")</f>
        <v>March</v>
      </c>
      <c r="D5791" t="s">
        <v>12</v>
      </c>
      <c r="E5791" t="s">
        <v>13</v>
      </c>
      <c r="F5791" t="s">
        <v>20</v>
      </c>
      <c r="G5791" t="s">
        <v>17</v>
      </c>
      <c r="H5791" s="11">
        <v>2145.4</v>
      </c>
      <c r="I5791" s="11">
        <v>13.945100000000002</v>
      </c>
      <c r="J5791" s="13">
        <f>data[[#This Row],[Clicks]]/data[[#This Row],[Impressions]]</f>
        <v>6.5000000000000006E-3</v>
      </c>
      <c r="K5791" s="1">
        <v>1.9600000000000004</v>
      </c>
      <c r="L5791" s="2">
        <v>27.33239600000001</v>
      </c>
      <c r="M5791">
        <v>9</v>
      </c>
      <c r="N5791" s="1">
        <f>IF(data[[#This Row],[Conversions]]=0,0,data[[#This Row],[Spend, Dollars]]/data[[#This Row],[Conversions]])</f>
        <v>3.0369328888888898</v>
      </c>
      <c r="O5791" s="13">
        <f>data[[#This Row],[Conversions]]/data[[#This Row],[Clicks]]</f>
        <v>0.64538798574409639</v>
      </c>
      <c r="P5791" s="11">
        <v>60.48</v>
      </c>
      <c r="Q5791" s="11">
        <f>IF(data[[#This Row],[Spend, Dollars]]=0,0,data[[#This Row],[Total conversion value, Dollars]]/data[[#This Row],[Spend, Dollars]])</f>
        <v>2.2127588082654728</v>
      </c>
      <c r="R5791" s="2">
        <v>85.2</v>
      </c>
      <c r="S5791" s="2">
        <v>10.5</v>
      </c>
      <c r="T5791" s="2">
        <v>1</v>
      </c>
      <c r="U5791" s="2">
        <f t="shared" si="90"/>
        <v>96.7</v>
      </c>
    </row>
    <row r="5792" spans="1:21" x14ac:dyDescent="0.2">
      <c r="A5792" t="s">
        <v>22</v>
      </c>
      <c r="B5792" s="3">
        <v>45001</v>
      </c>
      <c r="C5792" s="10" t="str">
        <f>TEXT(data[[#This Row],[Date]],"mmmm")</f>
        <v>March</v>
      </c>
      <c r="D5792" t="s">
        <v>12</v>
      </c>
      <c r="E5792" t="s">
        <v>13</v>
      </c>
      <c r="F5792" t="s">
        <v>20</v>
      </c>
      <c r="G5792" t="s">
        <v>17</v>
      </c>
      <c r="H5792" s="11">
        <v>1757.2</v>
      </c>
      <c r="I5792" s="11">
        <v>9.1374399999999998</v>
      </c>
      <c r="J5792" s="13">
        <f>data[[#This Row],[Clicks]]/data[[#This Row],[Impressions]]</f>
        <v>5.1999999999999998E-3</v>
      </c>
      <c r="K5792" s="1">
        <v>1.28</v>
      </c>
      <c r="L5792" s="2">
        <v>11.695923199999999</v>
      </c>
      <c r="M5792">
        <v>5</v>
      </c>
      <c r="N5792" s="1">
        <f>IF(data[[#This Row],[Conversions]]=0,0,data[[#This Row],[Spend, Dollars]]/data[[#This Row],[Conversions]])</f>
        <v>2.33918464</v>
      </c>
      <c r="O5792" s="13">
        <f>data[[#This Row],[Conversions]]/data[[#This Row],[Clicks]]</f>
        <v>0.54719921553520467</v>
      </c>
      <c r="P5792" s="11">
        <v>38.08</v>
      </c>
      <c r="Q5792" s="11">
        <f>IF(data[[#This Row],[Spend, Dollars]]=0,0,data[[#This Row],[Total conversion value, Dollars]]/data[[#This Row],[Spend, Dollars]])</f>
        <v>3.2558353324344673</v>
      </c>
      <c r="R5792" s="2">
        <v>60</v>
      </c>
      <c r="S5792" s="2">
        <v>10.5</v>
      </c>
      <c r="T5792" s="2">
        <v>8</v>
      </c>
      <c r="U5792" s="2">
        <f t="shared" si="90"/>
        <v>78.5</v>
      </c>
    </row>
    <row r="5793" spans="1:21" x14ac:dyDescent="0.2">
      <c r="A5793" t="s">
        <v>22</v>
      </c>
      <c r="B5793" s="3">
        <v>45002</v>
      </c>
      <c r="C5793" s="10" t="str">
        <f>TEXT(data[[#This Row],[Date]],"mmmm")</f>
        <v>March</v>
      </c>
      <c r="D5793" t="s">
        <v>12</v>
      </c>
      <c r="E5793" t="s">
        <v>13</v>
      </c>
      <c r="F5793" t="s">
        <v>20</v>
      </c>
      <c r="G5793" t="s">
        <v>17</v>
      </c>
      <c r="H5793" s="11">
        <v>1496.6000000000001</v>
      </c>
      <c r="I5793" s="11">
        <v>15.414980000000003</v>
      </c>
      <c r="J5793" s="13">
        <f>data[[#This Row],[Clicks]]/data[[#This Row],[Impressions]]</f>
        <v>1.0300000000000002E-2</v>
      </c>
      <c r="K5793" s="1">
        <v>0.62000000000000011</v>
      </c>
      <c r="L5793" s="2">
        <v>9.557287600000004</v>
      </c>
      <c r="M5793">
        <v>3</v>
      </c>
      <c r="N5793" s="1">
        <f>IF(data[[#This Row],[Conversions]]=0,0,data[[#This Row],[Spend, Dollars]]/data[[#This Row],[Conversions]])</f>
        <v>3.1857625333333348</v>
      </c>
      <c r="O5793" s="13">
        <f>data[[#This Row],[Conversions]]/data[[#This Row],[Clicks]]</f>
        <v>0.19461588662456905</v>
      </c>
      <c r="P5793" s="11">
        <v>44.8</v>
      </c>
      <c r="Q5793" s="11">
        <f>IF(data[[#This Row],[Spend, Dollars]]=0,0,data[[#This Row],[Total conversion value, Dollars]]/data[[#This Row],[Spend, Dollars]])</f>
        <v>4.6875224305272534</v>
      </c>
      <c r="R5793" s="2">
        <v>36</v>
      </c>
      <c r="S5793" s="2">
        <v>1.5</v>
      </c>
      <c r="T5793" s="2">
        <v>1</v>
      </c>
      <c r="U5793" s="2">
        <f t="shared" si="90"/>
        <v>38.5</v>
      </c>
    </row>
    <row r="5794" spans="1:21" x14ac:dyDescent="0.2">
      <c r="A5794" t="s">
        <v>22</v>
      </c>
      <c r="B5794" s="3">
        <v>45003</v>
      </c>
      <c r="C5794" s="10" t="str">
        <f>TEXT(data[[#This Row],[Date]],"mmmm")</f>
        <v>March</v>
      </c>
      <c r="D5794" t="s">
        <v>12</v>
      </c>
      <c r="E5794" t="s">
        <v>13</v>
      </c>
      <c r="F5794" t="s">
        <v>20</v>
      </c>
      <c r="G5794" t="s">
        <v>17</v>
      </c>
      <c r="H5794" s="11">
        <v>1108.8000000000002</v>
      </c>
      <c r="I5794" s="11">
        <v>8.5377600000000022</v>
      </c>
      <c r="J5794" s="13">
        <f>data[[#This Row],[Clicks]]/data[[#This Row],[Impressions]]</f>
        <v>7.7000000000000011E-3</v>
      </c>
      <c r="K5794" s="1">
        <v>1.3100000000000003</v>
      </c>
      <c r="L5794" s="2">
        <v>11.184465600000005</v>
      </c>
      <c r="M5794">
        <v>8</v>
      </c>
      <c r="N5794" s="1">
        <f>IF(data[[#This Row],[Conversions]]=0,0,data[[#This Row],[Spend, Dollars]]/data[[#This Row],[Conversions]])</f>
        <v>1.3980582000000006</v>
      </c>
      <c r="O5794" s="13">
        <f>data[[#This Row],[Conversions]]/data[[#This Row],[Clicks]]</f>
        <v>0.93701392402691075</v>
      </c>
      <c r="P5794" s="11">
        <v>173.6</v>
      </c>
      <c r="Q5794" s="11">
        <f>IF(data[[#This Row],[Spend, Dollars]]=0,0,data[[#This Row],[Total conversion value, Dollars]]/data[[#This Row],[Spend, Dollars]])</f>
        <v>15.521528359835084</v>
      </c>
      <c r="R5794" s="2">
        <v>54</v>
      </c>
      <c r="S5794" s="2">
        <v>6</v>
      </c>
      <c r="T5794" s="2">
        <v>1</v>
      </c>
      <c r="U5794" s="2">
        <f t="shared" si="90"/>
        <v>61</v>
      </c>
    </row>
    <row r="5795" spans="1:21" x14ac:dyDescent="0.2">
      <c r="A5795" t="s">
        <v>22</v>
      </c>
      <c r="B5795" s="3">
        <v>45004</v>
      </c>
      <c r="C5795" s="10" t="str">
        <f>TEXT(data[[#This Row],[Date]],"mmmm")</f>
        <v>March</v>
      </c>
      <c r="D5795" t="s">
        <v>12</v>
      </c>
      <c r="E5795" t="s">
        <v>13</v>
      </c>
      <c r="F5795" t="s">
        <v>20</v>
      </c>
      <c r="G5795" t="s">
        <v>17</v>
      </c>
      <c r="H5795" s="11">
        <v>1791.8000000000002</v>
      </c>
      <c r="I5795" s="11">
        <v>11.288340000000002</v>
      </c>
      <c r="J5795" s="13">
        <f>data[[#This Row],[Clicks]]/data[[#This Row],[Impressions]]</f>
        <v>6.3E-3</v>
      </c>
      <c r="K5795" s="1">
        <v>0.72</v>
      </c>
      <c r="L5795" s="2">
        <v>8.1276048000000003</v>
      </c>
      <c r="M5795">
        <v>1</v>
      </c>
      <c r="N5795" s="1">
        <f>IF(data[[#This Row],[Conversions]]=0,0,data[[#This Row],[Spend, Dollars]]/data[[#This Row],[Conversions]])</f>
        <v>8.1276048000000003</v>
      </c>
      <c r="O5795" s="13">
        <f>data[[#This Row],[Conversions]]/data[[#This Row],[Clicks]]</f>
        <v>8.8586984445897257E-2</v>
      </c>
      <c r="P5795" s="11">
        <v>0</v>
      </c>
      <c r="Q5795" s="11">
        <f>IF(data[[#This Row],[Spend, Dollars]]=0,0,data[[#This Row],[Total conversion value, Dollars]]/data[[#This Row],[Spend, Dollars]])</f>
        <v>0</v>
      </c>
      <c r="R5795" s="2">
        <v>69.599999999999994</v>
      </c>
      <c r="S5795" s="2">
        <v>9</v>
      </c>
      <c r="T5795" s="2">
        <v>3</v>
      </c>
      <c r="U5795" s="2">
        <f t="shared" si="90"/>
        <v>81.599999999999994</v>
      </c>
    </row>
    <row r="5796" spans="1:21" x14ac:dyDescent="0.2">
      <c r="A5796" t="s">
        <v>22</v>
      </c>
      <c r="B5796" s="3">
        <v>45005</v>
      </c>
      <c r="C5796" s="10" t="str">
        <f>TEXT(data[[#This Row],[Date]],"mmmm")</f>
        <v>March</v>
      </c>
      <c r="D5796" t="s">
        <v>12</v>
      </c>
      <c r="E5796" t="s">
        <v>13</v>
      </c>
      <c r="F5796" t="s">
        <v>20</v>
      </c>
      <c r="G5796" t="s">
        <v>17</v>
      </c>
      <c r="H5796" s="11">
        <v>1875</v>
      </c>
      <c r="I5796" s="11">
        <v>19.3125</v>
      </c>
      <c r="J5796" s="13">
        <f>data[[#This Row],[Clicks]]/data[[#This Row],[Impressions]]</f>
        <v>1.03E-2</v>
      </c>
      <c r="K5796" s="1">
        <v>1.2099999999999997</v>
      </c>
      <c r="L5796" s="2">
        <v>23.368124999999996</v>
      </c>
      <c r="M5796">
        <v>5</v>
      </c>
      <c r="N5796" s="1">
        <f>IF(data[[#This Row],[Conversions]]=0,0,data[[#This Row],[Spend, Dollars]]/data[[#This Row],[Conversions]])</f>
        <v>4.6736249999999995</v>
      </c>
      <c r="O5796" s="13">
        <f>data[[#This Row],[Conversions]]/data[[#This Row],[Clicks]]</f>
        <v>0.25889967637540451</v>
      </c>
      <c r="P5796" s="11">
        <v>190.39999999999998</v>
      </c>
      <c r="Q5796" s="11">
        <f>IF(data[[#This Row],[Spend, Dollars]]=0,0,data[[#This Row],[Total conversion value, Dollars]]/data[[#This Row],[Spend, Dollars]])</f>
        <v>8.1478509722110779</v>
      </c>
      <c r="R5796" s="2">
        <v>62.4</v>
      </c>
      <c r="S5796" s="2">
        <v>7.5</v>
      </c>
      <c r="T5796" s="2">
        <v>1</v>
      </c>
      <c r="U5796" s="2">
        <f t="shared" si="90"/>
        <v>70.900000000000006</v>
      </c>
    </row>
    <row r="5797" spans="1:21" x14ac:dyDescent="0.2">
      <c r="A5797" t="s">
        <v>22</v>
      </c>
      <c r="B5797" s="3">
        <v>45006</v>
      </c>
      <c r="C5797" s="10" t="str">
        <f>TEXT(data[[#This Row],[Date]],"mmmm")</f>
        <v>March</v>
      </c>
      <c r="D5797" t="s">
        <v>12</v>
      </c>
      <c r="E5797" t="s">
        <v>13</v>
      </c>
      <c r="F5797" t="s">
        <v>20</v>
      </c>
      <c r="G5797" t="s">
        <v>17</v>
      </c>
      <c r="H5797" s="11">
        <v>1543.8000000000002</v>
      </c>
      <c r="I5797" s="11">
        <v>14.666100000000004</v>
      </c>
      <c r="J5797" s="13">
        <f>data[[#This Row],[Clicks]]/data[[#This Row],[Impressions]]</f>
        <v>9.5000000000000015E-3</v>
      </c>
      <c r="K5797" s="1">
        <v>1.08</v>
      </c>
      <c r="L5797" s="2">
        <v>15.839388000000005</v>
      </c>
      <c r="M5797">
        <v>2</v>
      </c>
      <c r="N5797" s="1">
        <f>IF(data[[#This Row],[Conversions]]=0,0,data[[#This Row],[Spend, Dollars]]/data[[#This Row],[Conversions]])</f>
        <v>7.9196940000000025</v>
      </c>
      <c r="O5797" s="13">
        <f>data[[#This Row],[Conversions]]/data[[#This Row],[Clicks]]</f>
        <v>0.13636890516224487</v>
      </c>
      <c r="P5797" s="11">
        <v>89.6</v>
      </c>
      <c r="Q5797" s="11">
        <f>IF(data[[#This Row],[Spend, Dollars]]=0,0,data[[#This Row],[Total conversion value, Dollars]]/data[[#This Row],[Spend, Dollars]])</f>
        <v>5.6567842141375646</v>
      </c>
      <c r="R5797" s="2">
        <v>51.6</v>
      </c>
      <c r="S5797" s="2">
        <v>0</v>
      </c>
      <c r="T5797" s="2">
        <v>1</v>
      </c>
      <c r="U5797" s="2">
        <f t="shared" si="90"/>
        <v>52.6</v>
      </c>
    </row>
    <row r="5798" spans="1:21" x14ac:dyDescent="0.2">
      <c r="A5798" t="s">
        <v>22</v>
      </c>
      <c r="B5798" s="3">
        <v>45007</v>
      </c>
      <c r="C5798" s="10" t="str">
        <f>TEXT(data[[#This Row],[Date]],"mmmm")</f>
        <v>March</v>
      </c>
      <c r="D5798" t="s">
        <v>12</v>
      </c>
      <c r="E5798" t="s">
        <v>13</v>
      </c>
      <c r="F5798" t="s">
        <v>20</v>
      </c>
      <c r="G5798" t="s">
        <v>17</v>
      </c>
      <c r="H5798" s="11">
        <v>1640.6000000000001</v>
      </c>
      <c r="I5798" s="11">
        <v>14.437280000000001</v>
      </c>
      <c r="J5798" s="13">
        <f>data[[#This Row],[Clicks]]/data[[#This Row],[Impressions]]</f>
        <v>8.8000000000000005E-3</v>
      </c>
      <c r="K5798" s="1">
        <v>1.89</v>
      </c>
      <c r="L5798" s="2">
        <v>27.286459199999999</v>
      </c>
      <c r="M5798">
        <v>4</v>
      </c>
      <c r="N5798" s="1">
        <f>IF(data[[#This Row],[Conversions]]=0,0,data[[#This Row],[Spend, Dollars]]/data[[#This Row],[Conversions]])</f>
        <v>6.8216147999999999</v>
      </c>
      <c r="O5798" s="13">
        <f>data[[#This Row],[Conversions]]/data[[#This Row],[Clicks]]</f>
        <v>0.27706049893054646</v>
      </c>
      <c r="P5798" s="11">
        <v>120.39999999999999</v>
      </c>
      <c r="Q5798" s="11">
        <f>IF(data[[#This Row],[Spend, Dollars]]=0,0,data[[#This Row],[Total conversion value, Dollars]]/data[[#This Row],[Spend, Dollars]])</f>
        <v>4.4124449829679619</v>
      </c>
      <c r="R5798" s="2">
        <v>43.199999999999996</v>
      </c>
      <c r="S5798" s="2">
        <v>10.5</v>
      </c>
      <c r="T5798" s="2">
        <v>2</v>
      </c>
      <c r="U5798" s="2">
        <f t="shared" si="90"/>
        <v>55.699999999999996</v>
      </c>
    </row>
    <row r="5799" spans="1:21" x14ac:dyDescent="0.2">
      <c r="A5799" t="s">
        <v>22</v>
      </c>
      <c r="B5799" s="3">
        <v>45008</v>
      </c>
      <c r="C5799" s="10" t="str">
        <f>TEXT(data[[#This Row],[Date]],"mmmm")</f>
        <v>March</v>
      </c>
      <c r="D5799" t="s">
        <v>12</v>
      </c>
      <c r="E5799" t="s">
        <v>13</v>
      </c>
      <c r="F5799" t="s">
        <v>20</v>
      </c>
      <c r="G5799" t="s">
        <v>17</v>
      </c>
      <c r="H5799" s="11">
        <v>1251.2</v>
      </c>
      <c r="I5799" s="11">
        <v>10.134720000000002</v>
      </c>
      <c r="J5799" s="13">
        <f>data[[#This Row],[Clicks]]/data[[#This Row],[Impressions]]</f>
        <v>8.1000000000000013E-3</v>
      </c>
      <c r="K5799" s="1">
        <v>1.35</v>
      </c>
      <c r="L5799" s="2">
        <v>13.681872000000004</v>
      </c>
      <c r="M5799">
        <v>4</v>
      </c>
      <c r="N5799" s="1">
        <f>IF(data[[#This Row],[Conversions]]=0,0,data[[#This Row],[Spend, Dollars]]/data[[#This Row],[Conversions]])</f>
        <v>3.420468000000001</v>
      </c>
      <c r="O5799" s="13">
        <f>data[[#This Row],[Conversions]]/data[[#This Row],[Clicks]]</f>
        <v>0.39468283287550121</v>
      </c>
      <c r="P5799" s="11">
        <v>210</v>
      </c>
      <c r="Q5799" s="11">
        <f>IF(data[[#This Row],[Spend, Dollars]]=0,0,data[[#This Row],[Total conversion value, Dollars]]/data[[#This Row],[Spend, Dollars]])</f>
        <v>15.348776834047266</v>
      </c>
      <c r="R5799" s="2">
        <v>58.8</v>
      </c>
      <c r="S5799" s="2">
        <v>6</v>
      </c>
      <c r="T5799" s="2">
        <v>6</v>
      </c>
      <c r="U5799" s="2">
        <f t="shared" si="90"/>
        <v>70.8</v>
      </c>
    </row>
    <row r="5800" spans="1:21" x14ac:dyDescent="0.2">
      <c r="A5800" t="s">
        <v>22</v>
      </c>
      <c r="B5800" s="3">
        <v>45009</v>
      </c>
      <c r="C5800" s="10" t="str">
        <f>TEXT(data[[#This Row],[Date]],"mmmm")</f>
        <v>March</v>
      </c>
      <c r="D5800" t="s">
        <v>12</v>
      </c>
      <c r="E5800" t="s">
        <v>13</v>
      </c>
      <c r="F5800" t="s">
        <v>20</v>
      </c>
      <c r="G5800" t="s">
        <v>17</v>
      </c>
      <c r="H5800" s="11">
        <v>1492</v>
      </c>
      <c r="I5800" s="11">
        <v>14.472399999999999</v>
      </c>
      <c r="J5800" s="13">
        <f>data[[#This Row],[Clicks]]/data[[#This Row],[Impressions]]</f>
        <v>9.6999999999999986E-3</v>
      </c>
      <c r="K5800" s="1">
        <v>0.71000000000000008</v>
      </c>
      <c r="L5800" s="2">
        <v>10.275404</v>
      </c>
      <c r="M5800">
        <v>4</v>
      </c>
      <c r="N5800" s="1">
        <f>IF(data[[#This Row],[Conversions]]=0,0,data[[#This Row],[Spend, Dollars]]/data[[#This Row],[Conversions]])</f>
        <v>2.568851</v>
      </c>
      <c r="O5800" s="13">
        <f>data[[#This Row],[Conversions]]/data[[#This Row],[Clicks]]</f>
        <v>0.27638815953124568</v>
      </c>
      <c r="P5800" s="11">
        <v>52.64</v>
      </c>
      <c r="Q5800" s="11">
        <f>IF(data[[#This Row],[Spend, Dollars]]=0,0,data[[#This Row],[Total conversion value, Dollars]]/data[[#This Row],[Spend, Dollars]])</f>
        <v>5.1229129287763282</v>
      </c>
      <c r="R5800" s="2">
        <v>54</v>
      </c>
      <c r="S5800" s="2">
        <v>6</v>
      </c>
      <c r="T5800" s="2">
        <v>0</v>
      </c>
      <c r="U5800" s="2">
        <f t="shared" si="90"/>
        <v>60</v>
      </c>
    </row>
    <row r="5801" spans="1:21" x14ac:dyDescent="0.2">
      <c r="A5801" t="s">
        <v>22</v>
      </c>
      <c r="B5801" s="3">
        <v>45010</v>
      </c>
      <c r="C5801" s="10" t="str">
        <f>TEXT(data[[#This Row],[Date]],"mmmm")</f>
        <v>March</v>
      </c>
      <c r="D5801" t="s">
        <v>12</v>
      </c>
      <c r="E5801" t="s">
        <v>13</v>
      </c>
      <c r="F5801" t="s">
        <v>20</v>
      </c>
      <c r="G5801" t="s">
        <v>17</v>
      </c>
      <c r="H5801" s="11">
        <v>1809.2000000000003</v>
      </c>
      <c r="I5801" s="11">
        <v>16.101880000000001</v>
      </c>
      <c r="J5801" s="13">
        <f>data[[#This Row],[Clicks]]/data[[#This Row],[Impressions]]</f>
        <v>8.8999999999999999E-3</v>
      </c>
      <c r="K5801" s="1">
        <v>0.37999999999999995</v>
      </c>
      <c r="L5801" s="2">
        <v>6.1187144</v>
      </c>
      <c r="M5801">
        <v>4</v>
      </c>
      <c r="N5801" s="1">
        <f>IF(data[[#This Row],[Conversions]]=0,0,data[[#This Row],[Spend, Dollars]]/data[[#This Row],[Conversions]])</f>
        <v>1.5296786</v>
      </c>
      <c r="O5801" s="13">
        <f>data[[#This Row],[Conversions]]/data[[#This Row],[Clicks]]</f>
        <v>0.24841819712977614</v>
      </c>
      <c r="P5801" s="11">
        <v>32</v>
      </c>
      <c r="Q5801" s="11">
        <f>IF(data[[#This Row],[Spend, Dollars]]=0,0,data[[#This Row],[Total conversion value, Dollars]]/data[[#This Row],[Spend, Dollars]])</f>
        <v>5.2298567816794979</v>
      </c>
      <c r="R5801" s="2">
        <v>74.399999999999991</v>
      </c>
      <c r="S5801" s="2">
        <v>7.5</v>
      </c>
      <c r="T5801" s="2">
        <v>1</v>
      </c>
      <c r="U5801" s="2">
        <f t="shared" si="90"/>
        <v>82.899999999999991</v>
      </c>
    </row>
    <row r="5802" spans="1:21" x14ac:dyDescent="0.2">
      <c r="A5802" t="s">
        <v>22</v>
      </c>
      <c r="B5802" s="3">
        <v>45011</v>
      </c>
      <c r="C5802" s="10" t="str">
        <f>TEXT(data[[#This Row],[Date]],"mmmm")</f>
        <v>March</v>
      </c>
      <c r="D5802" t="s">
        <v>12</v>
      </c>
      <c r="E5802" t="s">
        <v>13</v>
      </c>
      <c r="F5802" t="s">
        <v>20</v>
      </c>
      <c r="G5802" t="s">
        <v>17</v>
      </c>
      <c r="H5802" s="11">
        <v>1745.4</v>
      </c>
      <c r="I5802" s="11">
        <v>13.090500000000004</v>
      </c>
      <c r="J5802" s="13">
        <f>data[[#This Row],[Clicks]]/data[[#This Row],[Impressions]]</f>
        <v>7.5000000000000023E-3</v>
      </c>
      <c r="K5802" s="1">
        <v>1.8999999999999997</v>
      </c>
      <c r="L5802" s="2">
        <v>24.871950000000005</v>
      </c>
      <c r="M5802">
        <v>7</v>
      </c>
      <c r="N5802" s="1">
        <f>IF(data[[#This Row],[Conversions]]=0,0,data[[#This Row],[Spend, Dollars]]/data[[#This Row],[Conversions]])</f>
        <v>3.5531357142857152</v>
      </c>
      <c r="O5802" s="13">
        <f>data[[#This Row],[Conversions]]/data[[#This Row],[Clicks]]</f>
        <v>0.53473893281387253</v>
      </c>
      <c r="P5802" s="11">
        <v>130.47999999999999</v>
      </c>
      <c r="Q5802" s="11">
        <f>IF(data[[#This Row],[Spend, Dollars]]=0,0,data[[#This Row],[Total conversion value, Dollars]]/data[[#This Row],[Spend, Dollars]])</f>
        <v>5.2460703724476758</v>
      </c>
      <c r="R5802" s="2">
        <v>33.6</v>
      </c>
      <c r="S5802" s="2">
        <v>7.5</v>
      </c>
      <c r="T5802" s="2">
        <v>3</v>
      </c>
      <c r="U5802" s="2">
        <f t="shared" si="90"/>
        <v>44.1</v>
      </c>
    </row>
    <row r="5803" spans="1:21" x14ac:dyDescent="0.2">
      <c r="A5803" t="s">
        <v>22</v>
      </c>
      <c r="B5803" s="3">
        <v>45012</v>
      </c>
      <c r="C5803" s="10" t="str">
        <f>TEXT(data[[#This Row],[Date]],"mmmm")</f>
        <v>March</v>
      </c>
      <c r="D5803" t="s">
        <v>12</v>
      </c>
      <c r="E5803" t="s">
        <v>13</v>
      </c>
      <c r="F5803" t="s">
        <v>20</v>
      </c>
      <c r="G5803" t="s">
        <v>17</v>
      </c>
      <c r="H5803" s="11">
        <v>1997.4</v>
      </c>
      <c r="I5803" s="11">
        <v>20.573220000000003</v>
      </c>
      <c r="J5803" s="13">
        <f>data[[#This Row],[Clicks]]/data[[#This Row],[Impressions]]</f>
        <v>1.03E-2</v>
      </c>
      <c r="K5803" s="1">
        <v>1.5100000000000002</v>
      </c>
      <c r="L5803" s="2">
        <v>31.065562200000009</v>
      </c>
      <c r="M5803">
        <v>0</v>
      </c>
      <c r="N5803" s="1">
        <f>IF(data[[#This Row],[Conversions]]=0,0,data[[#This Row],[Spend, Dollars]]/data[[#This Row],[Conversions]])</f>
        <v>0</v>
      </c>
      <c r="O5803" s="13">
        <f>data[[#This Row],[Conversions]]/data[[#This Row],[Clicks]]</f>
        <v>0</v>
      </c>
      <c r="P5803" s="11">
        <v>1.6</v>
      </c>
      <c r="Q5803" s="11">
        <f>IF(data[[#This Row],[Spend, Dollars]]=0,0,data[[#This Row],[Total conversion value, Dollars]]/data[[#This Row],[Spend, Dollars]])</f>
        <v>5.1503976966494419E-2</v>
      </c>
      <c r="R5803" s="2">
        <v>60</v>
      </c>
      <c r="S5803" s="2">
        <v>0</v>
      </c>
      <c r="T5803" s="2">
        <v>3</v>
      </c>
      <c r="U5803" s="2">
        <f t="shared" si="90"/>
        <v>63</v>
      </c>
    </row>
    <row r="5804" spans="1:21" x14ac:dyDescent="0.2">
      <c r="A5804" t="s">
        <v>22</v>
      </c>
      <c r="B5804" s="3">
        <v>45013</v>
      </c>
      <c r="C5804" s="10" t="str">
        <f>TEXT(data[[#This Row],[Date]],"mmmm")</f>
        <v>March</v>
      </c>
      <c r="D5804" t="s">
        <v>12</v>
      </c>
      <c r="E5804" t="s">
        <v>13</v>
      </c>
      <c r="F5804" t="s">
        <v>20</v>
      </c>
      <c r="G5804" t="s">
        <v>17</v>
      </c>
      <c r="H5804" s="11">
        <v>1937.8000000000002</v>
      </c>
      <c r="I5804" s="11">
        <v>12.208140000000002</v>
      </c>
      <c r="J5804" s="13">
        <f>data[[#This Row],[Clicks]]/data[[#This Row],[Impressions]]</f>
        <v>6.3E-3</v>
      </c>
      <c r="K5804" s="1">
        <v>0.80999999999999983</v>
      </c>
      <c r="L5804" s="2">
        <v>9.8885933999999995</v>
      </c>
      <c r="M5804">
        <v>6</v>
      </c>
      <c r="N5804" s="1">
        <f>IF(data[[#This Row],[Conversions]]=0,0,data[[#This Row],[Spend, Dollars]]/data[[#This Row],[Conversions]])</f>
        <v>1.6480988999999999</v>
      </c>
      <c r="O5804" s="13">
        <f>data[[#This Row],[Conversions]]/data[[#This Row],[Clicks]]</f>
        <v>0.4914753598828322</v>
      </c>
      <c r="P5804" s="11">
        <v>22.400000000000002</v>
      </c>
      <c r="Q5804" s="11">
        <f>IF(data[[#This Row],[Spend, Dollars]]=0,0,data[[#This Row],[Total conversion value, Dollars]]/data[[#This Row],[Spend, Dollars]])</f>
        <v>2.2652362266204618</v>
      </c>
      <c r="R5804" s="2">
        <v>51.6</v>
      </c>
      <c r="S5804" s="2">
        <v>6</v>
      </c>
      <c r="T5804" s="2">
        <v>0</v>
      </c>
      <c r="U5804" s="2">
        <f t="shared" si="90"/>
        <v>57.6</v>
      </c>
    </row>
    <row r="5805" spans="1:21" x14ac:dyDescent="0.2">
      <c r="A5805" t="s">
        <v>22</v>
      </c>
      <c r="B5805" s="3">
        <v>45014</v>
      </c>
      <c r="C5805" s="10" t="str">
        <f>TEXT(data[[#This Row],[Date]],"mmmm")</f>
        <v>March</v>
      </c>
      <c r="D5805" t="s">
        <v>12</v>
      </c>
      <c r="E5805" t="s">
        <v>13</v>
      </c>
      <c r="F5805" t="s">
        <v>20</v>
      </c>
      <c r="G5805" t="s">
        <v>17</v>
      </c>
      <c r="H5805" s="11">
        <v>1107.2</v>
      </c>
      <c r="I5805" s="11">
        <v>7.639680000000002</v>
      </c>
      <c r="J5805" s="13">
        <f>data[[#This Row],[Clicks]]/data[[#This Row],[Impressions]]</f>
        <v>6.9000000000000016E-3</v>
      </c>
      <c r="K5805" s="1">
        <v>1.66</v>
      </c>
      <c r="L5805" s="2">
        <v>12.681868800000002</v>
      </c>
      <c r="M5805">
        <v>4</v>
      </c>
      <c r="N5805" s="1">
        <f>IF(data[[#This Row],[Conversions]]=0,0,data[[#This Row],[Spend, Dollars]]/data[[#This Row],[Conversions]])</f>
        <v>3.1704672000000005</v>
      </c>
      <c r="O5805" s="13">
        <f>data[[#This Row],[Conversions]]/data[[#This Row],[Clicks]]</f>
        <v>0.52358213956605504</v>
      </c>
      <c r="P5805" s="11">
        <v>171.35999999999999</v>
      </c>
      <c r="Q5805" s="11">
        <f>IF(data[[#This Row],[Spend, Dollars]]=0,0,data[[#This Row],[Total conversion value, Dollars]]/data[[#This Row],[Spend, Dollars]])</f>
        <v>13.512204131933611</v>
      </c>
      <c r="R5805" s="2">
        <v>46.8</v>
      </c>
      <c r="S5805" s="2">
        <v>4.5</v>
      </c>
      <c r="T5805" s="2">
        <v>4</v>
      </c>
      <c r="U5805" s="2">
        <f t="shared" si="90"/>
        <v>55.3</v>
      </c>
    </row>
    <row r="5806" spans="1:21" x14ac:dyDescent="0.2">
      <c r="A5806" t="s">
        <v>22</v>
      </c>
      <c r="B5806" s="3">
        <v>45015</v>
      </c>
      <c r="C5806" s="10" t="str">
        <f>TEXT(data[[#This Row],[Date]],"mmmm")</f>
        <v>March</v>
      </c>
      <c r="D5806" t="s">
        <v>12</v>
      </c>
      <c r="E5806" t="s">
        <v>13</v>
      </c>
      <c r="F5806" t="s">
        <v>20</v>
      </c>
      <c r="G5806" t="s">
        <v>17</v>
      </c>
      <c r="H5806" s="11">
        <v>1816.6</v>
      </c>
      <c r="I5806" s="11">
        <v>12.897859999999998</v>
      </c>
      <c r="J5806" s="13">
        <f>data[[#This Row],[Clicks]]/data[[#This Row],[Impressions]]</f>
        <v>7.0999999999999995E-3</v>
      </c>
      <c r="K5806" s="1">
        <v>1.18</v>
      </c>
      <c r="L5806" s="2">
        <v>15.219474799999997</v>
      </c>
      <c r="M5806">
        <v>5</v>
      </c>
      <c r="N5806" s="1">
        <f>IF(data[[#This Row],[Conversions]]=0,0,data[[#This Row],[Spend, Dollars]]/data[[#This Row],[Conversions]])</f>
        <v>3.0438949599999994</v>
      </c>
      <c r="O5806" s="13">
        <f>data[[#This Row],[Conversions]]/data[[#This Row],[Clicks]]</f>
        <v>0.38766120891372685</v>
      </c>
      <c r="P5806" s="11">
        <v>72.8</v>
      </c>
      <c r="Q5806" s="11">
        <f>IF(data[[#This Row],[Spend, Dollars]]=0,0,data[[#This Row],[Total conversion value, Dollars]]/data[[#This Row],[Spend, Dollars]])</f>
        <v>4.7833450862575111</v>
      </c>
      <c r="R5806" s="2">
        <v>32.4</v>
      </c>
      <c r="S5806" s="2">
        <v>7.5</v>
      </c>
      <c r="T5806" s="2">
        <v>7</v>
      </c>
      <c r="U5806" s="2">
        <f t="shared" si="90"/>
        <v>46.9</v>
      </c>
    </row>
    <row r="5807" spans="1:21" x14ac:dyDescent="0.2">
      <c r="A5807" t="s">
        <v>22</v>
      </c>
      <c r="B5807" s="3">
        <v>45016</v>
      </c>
      <c r="C5807" s="10" t="str">
        <f>TEXT(data[[#This Row],[Date]],"mmmm")</f>
        <v>March</v>
      </c>
      <c r="D5807" t="s">
        <v>12</v>
      </c>
      <c r="E5807" t="s">
        <v>13</v>
      </c>
      <c r="F5807" t="s">
        <v>20</v>
      </c>
      <c r="G5807" t="s">
        <v>17</v>
      </c>
      <c r="H5807" s="11">
        <v>1437.4</v>
      </c>
      <c r="I5807" s="11">
        <v>7.3307400000000014</v>
      </c>
      <c r="J5807" s="13">
        <f>data[[#This Row],[Clicks]]/data[[#This Row],[Impressions]]</f>
        <v>5.1000000000000004E-3</v>
      </c>
      <c r="K5807" s="1">
        <v>1.84</v>
      </c>
      <c r="L5807" s="2">
        <v>13.488561600000002</v>
      </c>
      <c r="M5807">
        <v>4</v>
      </c>
      <c r="N5807" s="1">
        <f>IF(data[[#This Row],[Conversions]]=0,0,data[[#This Row],[Spend, Dollars]]/data[[#This Row],[Conversions]])</f>
        <v>3.3721404000000006</v>
      </c>
      <c r="O5807" s="13">
        <f>data[[#This Row],[Conversions]]/data[[#This Row],[Clicks]]</f>
        <v>0.54564750625448444</v>
      </c>
      <c r="P5807" s="11">
        <v>82.88</v>
      </c>
      <c r="Q5807" s="11">
        <f>IF(data[[#This Row],[Spend, Dollars]]=0,0,data[[#This Row],[Total conversion value, Dollars]]/data[[#This Row],[Spend, Dollars]])</f>
        <v>6.1444653965178899</v>
      </c>
      <c r="R5807" s="2">
        <v>102</v>
      </c>
      <c r="S5807" s="2">
        <v>6</v>
      </c>
      <c r="T5807" s="2">
        <v>0</v>
      </c>
      <c r="U5807" s="2">
        <f t="shared" si="90"/>
        <v>108</v>
      </c>
    </row>
    <row r="5808" spans="1:21" x14ac:dyDescent="0.2">
      <c r="A5808" t="s">
        <v>22</v>
      </c>
      <c r="B5808" s="3">
        <v>45017</v>
      </c>
      <c r="C5808" s="10" t="str">
        <f>TEXT(data[[#This Row],[Date]],"mmmm")</f>
        <v>April</v>
      </c>
      <c r="D5808" t="s">
        <v>12</v>
      </c>
      <c r="E5808" t="s">
        <v>13</v>
      </c>
      <c r="F5808" t="s">
        <v>20</v>
      </c>
      <c r="G5808" t="s">
        <v>17</v>
      </c>
      <c r="H5808" s="11">
        <v>1881</v>
      </c>
      <c r="I5808" s="11">
        <v>18.998100000000001</v>
      </c>
      <c r="J5808" s="13">
        <f>data[[#This Row],[Clicks]]/data[[#This Row],[Impressions]]</f>
        <v>1.01E-2</v>
      </c>
      <c r="K5808" s="1">
        <v>1.52</v>
      </c>
      <c r="L5808" s="2">
        <v>28.877112</v>
      </c>
      <c r="M5808">
        <v>5</v>
      </c>
      <c r="N5808" s="1">
        <f>IF(data[[#This Row],[Conversions]]=0,0,data[[#This Row],[Spend, Dollars]]/data[[#This Row],[Conversions]])</f>
        <v>5.7754224000000001</v>
      </c>
      <c r="O5808" s="13">
        <f>data[[#This Row],[Conversions]]/data[[#This Row],[Clicks]]</f>
        <v>0.26318421315815793</v>
      </c>
      <c r="P5808" s="11">
        <v>40.880000000000003</v>
      </c>
      <c r="Q5808" s="11">
        <f>IF(data[[#This Row],[Spend, Dollars]]=0,0,data[[#This Row],[Total conversion value, Dollars]]/data[[#This Row],[Spend, Dollars]])</f>
        <v>1.4156540307770389</v>
      </c>
      <c r="R5808" s="2">
        <v>58.8</v>
      </c>
      <c r="S5808" s="2">
        <v>10.5</v>
      </c>
      <c r="T5808" s="2">
        <v>3</v>
      </c>
      <c r="U5808" s="2">
        <f t="shared" si="90"/>
        <v>72.3</v>
      </c>
    </row>
    <row r="5809" spans="1:21" x14ac:dyDescent="0.2">
      <c r="A5809" t="s">
        <v>22</v>
      </c>
      <c r="B5809" s="3">
        <v>45018</v>
      </c>
      <c r="C5809" s="10" t="str">
        <f>TEXT(data[[#This Row],[Date]],"mmmm")</f>
        <v>April</v>
      </c>
      <c r="D5809" t="s">
        <v>12</v>
      </c>
      <c r="E5809" t="s">
        <v>13</v>
      </c>
      <c r="F5809" t="s">
        <v>20</v>
      </c>
      <c r="G5809" t="s">
        <v>17</v>
      </c>
      <c r="H5809" s="11">
        <v>1723.8000000000002</v>
      </c>
      <c r="I5809" s="11">
        <v>12.928500000000003</v>
      </c>
      <c r="J5809" s="13">
        <f>data[[#This Row],[Clicks]]/data[[#This Row],[Impressions]]</f>
        <v>7.5000000000000015E-3</v>
      </c>
      <c r="K5809" s="1">
        <v>0.54</v>
      </c>
      <c r="L5809" s="2">
        <v>6.981390000000002</v>
      </c>
      <c r="M5809">
        <v>9</v>
      </c>
      <c r="N5809" s="1">
        <f>IF(data[[#This Row],[Conversions]]=0,0,data[[#This Row],[Spend, Dollars]]/data[[#This Row],[Conversions]])</f>
        <v>0.77571000000000023</v>
      </c>
      <c r="O5809" s="13">
        <f>data[[#This Row],[Conversions]]/data[[#This Row],[Clicks]]</f>
        <v>0.69613644274277742</v>
      </c>
      <c r="P5809" s="11">
        <v>44.8</v>
      </c>
      <c r="Q5809" s="11">
        <f>IF(data[[#This Row],[Spend, Dollars]]=0,0,data[[#This Row],[Total conversion value, Dollars]]/data[[#This Row],[Spend, Dollars]])</f>
        <v>6.4170602129375363</v>
      </c>
      <c r="R5809" s="2">
        <v>24</v>
      </c>
      <c r="S5809" s="2">
        <v>10.5</v>
      </c>
      <c r="T5809" s="2">
        <v>2</v>
      </c>
      <c r="U5809" s="2">
        <f t="shared" si="90"/>
        <v>36.5</v>
      </c>
    </row>
    <row r="5810" spans="1:21" x14ac:dyDescent="0.2">
      <c r="A5810" t="s">
        <v>22</v>
      </c>
      <c r="B5810" s="3">
        <v>45019</v>
      </c>
      <c r="C5810" s="10" t="str">
        <f>TEXT(data[[#This Row],[Date]],"mmmm")</f>
        <v>April</v>
      </c>
      <c r="D5810" t="s">
        <v>12</v>
      </c>
      <c r="E5810" t="s">
        <v>13</v>
      </c>
      <c r="F5810" t="s">
        <v>20</v>
      </c>
      <c r="G5810" t="s">
        <v>17</v>
      </c>
      <c r="H5810" s="11">
        <v>1098.8000000000002</v>
      </c>
      <c r="I5810" s="11">
        <v>13.515240000000004</v>
      </c>
      <c r="J5810" s="13">
        <f>data[[#This Row],[Clicks]]/data[[#This Row],[Impressions]]</f>
        <v>1.2300000000000002E-2</v>
      </c>
      <c r="K5810" s="1">
        <v>0.39000000000000007</v>
      </c>
      <c r="L5810" s="2">
        <v>5.2709436000000025</v>
      </c>
      <c r="M5810">
        <v>0</v>
      </c>
      <c r="N5810" s="1">
        <f>IF(data[[#This Row],[Conversions]]=0,0,data[[#This Row],[Spend, Dollars]]/data[[#This Row],[Conversions]])</f>
        <v>0</v>
      </c>
      <c r="O5810" s="13">
        <f>data[[#This Row],[Conversions]]/data[[#This Row],[Clicks]]</f>
        <v>0</v>
      </c>
      <c r="P5810" s="11">
        <v>39.200000000000003</v>
      </c>
      <c r="Q5810" s="11">
        <f>IF(data[[#This Row],[Spend, Dollars]]=0,0,data[[#This Row],[Total conversion value, Dollars]]/data[[#This Row],[Spend, Dollars]])</f>
        <v>7.436998567011794</v>
      </c>
      <c r="R5810" s="2">
        <v>97.2</v>
      </c>
      <c r="S5810" s="2">
        <v>7.5</v>
      </c>
      <c r="T5810" s="2">
        <v>1</v>
      </c>
      <c r="U5810" s="2">
        <f t="shared" si="90"/>
        <v>105.7</v>
      </c>
    </row>
    <row r="5811" spans="1:21" x14ac:dyDescent="0.2">
      <c r="A5811" t="s">
        <v>22</v>
      </c>
      <c r="B5811" s="3">
        <v>45020</v>
      </c>
      <c r="C5811" s="10" t="str">
        <f>TEXT(data[[#This Row],[Date]],"mmmm")</f>
        <v>April</v>
      </c>
      <c r="D5811" t="s">
        <v>12</v>
      </c>
      <c r="E5811" t="s">
        <v>13</v>
      </c>
      <c r="F5811" t="s">
        <v>20</v>
      </c>
      <c r="G5811" t="s">
        <v>17</v>
      </c>
      <c r="H5811" s="11">
        <v>1306.2</v>
      </c>
      <c r="I5811" s="11">
        <v>10.057739999999999</v>
      </c>
      <c r="J5811" s="13">
        <f>data[[#This Row],[Clicks]]/data[[#This Row],[Impressions]]</f>
        <v>7.6999999999999994E-3</v>
      </c>
      <c r="K5811" s="1">
        <v>0.74</v>
      </c>
      <c r="L5811" s="2">
        <v>7.4427275999999996</v>
      </c>
      <c r="M5811">
        <v>3</v>
      </c>
      <c r="N5811" s="1">
        <f>IF(data[[#This Row],[Conversions]]=0,0,data[[#This Row],[Spend, Dollars]]/data[[#This Row],[Conversions]])</f>
        <v>2.4809091999999997</v>
      </c>
      <c r="O5811" s="13">
        <f>data[[#This Row],[Conversions]]/data[[#This Row],[Clicks]]</f>
        <v>0.29827774430438653</v>
      </c>
      <c r="P5811" s="11">
        <v>7.2</v>
      </c>
      <c r="Q5811" s="11">
        <f>IF(data[[#This Row],[Spend, Dollars]]=0,0,data[[#This Row],[Total conversion value, Dollars]]/data[[#This Row],[Spend, Dollars]])</f>
        <v>0.96738727882503728</v>
      </c>
      <c r="R5811" s="2">
        <v>61.199999999999996</v>
      </c>
      <c r="S5811" s="2">
        <v>13.5</v>
      </c>
      <c r="T5811" s="2">
        <v>3</v>
      </c>
      <c r="U5811" s="2">
        <f t="shared" si="90"/>
        <v>77.699999999999989</v>
      </c>
    </row>
    <row r="5812" spans="1:21" x14ac:dyDescent="0.2">
      <c r="A5812" t="s">
        <v>22</v>
      </c>
      <c r="B5812" s="3">
        <v>45021</v>
      </c>
      <c r="C5812" s="10" t="str">
        <f>TEXT(data[[#This Row],[Date]],"mmmm")</f>
        <v>April</v>
      </c>
      <c r="D5812" t="s">
        <v>12</v>
      </c>
      <c r="E5812" t="s">
        <v>13</v>
      </c>
      <c r="F5812" t="s">
        <v>20</v>
      </c>
      <c r="G5812" t="s">
        <v>17</v>
      </c>
      <c r="H5812" s="11">
        <v>2073.2000000000003</v>
      </c>
      <c r="I5812" s="11">
        <v>14.512400000000003</v>
      </c>
      <c r="J5812" s="13">
        <f>data[[#This Row],[Clicks]]/data[[#This Row],[Impressions]]</f>
        <v>7.0000000000000001E-3</v>
      </c>
      <c r="K5812" s="1">
        <v>2.0700000000000003</v>
      </c>
      <c r="L5812" s="2">
        <v>30.040668000000011</v>
      </c>
      <c r="M5812">
        <v>2</v>
      </c>
      <c r="N5812" s="1">
        <f>IF(data[[#This Row],[Conversions]]=0,0,data[[#This Row],[Spend, Dollars]]/data[[#This Row],[Conversions]])</f>
        <v>15.020334000000005</v>
      </c>
      <c r="O5812" s="13">
        <f>data[[#This Row],[Conversions]]/data[[#This Row],[Clicks]]</f>
        <v>0.13781318045257845</v>
      </c>
      <c r="P5812" s="11">
        <v>52.64</v>
      </c>
      <c r="Q5812" s="11">
        <f>IF(data[[#This Row],[Spend, Dollars]]=0,0,data[[#This Row],[Total conversion value, Dollars]]/data[[#This Row],[Spend, Dollars]])</f>
        <v>1.7522912606337508</v>
      </c>
      <c r="R5812" s="2">
        <v>82.8</v>
      </c>
      <c r="S5812" s="2">
        <v>15</v>
      </c>
      <c r="T5812" s="2">
        <v>1</v>
      </c>
      <c r="U5812" s="2">
        <f t="shared" si="90"/>
        <v>98.8</v>
      </c>
    </row>
    <row r="5813" spans="1:21" x14ac:dyDescent="0.2">
      <c r="A5813" t="s">
        <v>22</v>
      </c>
      <c r="B5813" s="3">
        <v>45022</v>
      </c>
      <c r="C5813" s="10" t="str">
        <f>TEXT(data[[#This Row],[Date]],"mmmm")</f>
        <v>April</v>
      </c>
      <c r="D5813" t="s">
        <v>12</v>
      </c>
      <c r="E5813" t="s">
        <v>13</v>
      </c>
      <c r="F5813" t="s">
        <v>20</v>
      </c>
      <c r="G5813" t="s">
        <v>17</v>
      </c>
      <c r="H5813" s="11">
        <v>1047.4000000000001</v>
      </c>
      <c r="I5813" s="11">
        <v>13.40672</v>
      </c>
      <c r="J5813" s="13">
        <f>data[[#This Row],[Clicks]]/data[[#This Row],[Impressions]]</f>
        <v>1.2799999999999999E-2</v>
      </c>
      <c r="K5813" s="1">
        <v>1.5099999999999998</v>
      </c>
      <c r="L5813" s="2">
        <v>20.244147199999997</v>
      </c>
      <c r="M5813">
        <v>4</v>
      </c>
      <c r="N5813" s="1">
        <f>IF(data[[#This Row],[Conversions]]=0,0,data[[#This Row],[Spend, Dollars]]/data[[#This Row],[Conversions]])</f>
        <v>5.0610367999999992</v>
      </c>
      <c r="O5813" s="13">
        <f>data[[#This Row],[Conversions]]/data[[#This Row],[Clicks]]</f>
        <v>0.29835783845713193</v>
      </c>
      <c r="P5813" s="11">
        <v>111.44000000000001</v>
      </c>
      <c r="Q5813" s="11">
        <f>IF(data[[#This Row],[Spend, Dollars]]=0,0,data[[#This Row],[Total conversion value, Dollars]]/data[[#This Row],[Spend, Dollars]])</f>
        <v>5.50480091352033</v>
      </c>
      <c r="R5813" s="2">
        <v>50.4</v>
      </c>
      <c r="S5813" s="2">
        <v>4.5</v>
      </c>
      <c r="T5813" s="2">
        <v>3</v>
      </c>
      <c r="U5813" s="2">
        <f t="shared" si="90"/>
        <v>57.9</v>
      </c>
    </row>
    <row r="5814" spans="1:21" x14ac:dyDescent="0.2">
      <c r="A5814" t="s">
        <v>22</v>
      </c>
      <c r="B5814" s="3">
        <v>45023</v>
      </c>
      <c r="C5814" s="10" t="str">
        <f>TEXT(data[[#This Row],[Date]],"mmmm")</f>
        <v>April</v>
      </c>
      <c r="D5814" t="s">
        <v>12</v>
      </c>
      <c r="E5814" t="s">
        <v>13</v>
      </c>
      <c r="F5814" t="s">
        <v>20</v>
      </c>
      <c r="G5814" t="s">
        <v>17</v>
      </c>
      <c r="H5814" s="11">
        <v>2104</v>
      </c>
      <c r="I5814" s="11">
        <v>20.408799999999999</v>
      </c>
      <c r="J5814" s="13">
        <f>data[[#This Row],[Clicks]]/data[[#This Row],[Impressions]]</f>
        <v>9.7000000000000003E-3</v>
      </c>
      <c r="K5814" s="1">
        <v>1.0299999999999998</v>
      </c>
      <c r="L5814" s="2">
        <v>21.021063999999996</v>
      </c>
      <c r="M5814">
        <v>4</v>
      </c>
      <c r="N5814" s="1">
        <f>IF(data[[#This Row],[Conversions]]=0,0,data[[#This Row],[Spend, Dollars]]/data[[#This Row],[Conversions]])</f>
        <v>5.2552659999999989</v>
      </c>
      <c r="O5814" s="13">
        <f>data[[#This Row],[Conversions]]/data[[#This Row],[Clicks]]</f>
        <v>0.19599388499078829</v>
      </c>
      <c r="P5814" s="11">
        <v>6.4</v>
      </c>
      <c r="Q5814" s="11">
        <f>IF(data[[#This Row],[Spend, Dollars]]=0,0,data[[#This Row],[Total conversion value, Dollars]]/data[[#This Row],[Spend, Dollars]])</f>
        <v>0.30445652037404014</v>
      </c>
      <c r="R5814" s="2">
        <v>64.8</v>
      </c>
      <c r="S5814" s="2">
        <v>10.5</v>
      </c>
      <c r="T5814" s="2">
        <v>1</v>
      </c>
      <c r="U5814" s="2">
        <f t="shared" si="90"/>
        <v>76.3</v>
      </c>
    </row>
    <row r="5815" spans="1:21" x14ac:dyDescent="0.2">
      <c r="A5815" t="s">
        <v>22</v>
      </c>
      <c r="B5815" s="3">
        <v>45024</v>
      </c>
      <c r="C5815" s="10" t="str">
        <f>TEXT(data[[#This Row],[Date]],"mmmm")</f>
        <v>April</v>
      </c>
      <c r="D5815" t="s">
        <v>12</v>
      </c>
      <c r="E5815" t="s">
        <v>13</v>
      </c>
      <c r="F5815" t="s">
        <v>20</v>
      </c>
      <c r="G5815" t="s">
        <v>17</v>
      </c>
      <c r="H5815" s="11">
        <v>1992.4</v>
      </c>
      <c r="I5815" s="11">
        <v>19.72476</v>
      </c>
      <c r="J5815" s="13">
        <f>data[[#This Row],[Clicks]]/data[[#This Row],[Impressions]]</f>
        <v>9.8999999999999991E-3</v>
      </c>
      <c r="K5815" s="1">
        <v>1.22</v>
      </c>
      <c r="L5815" s="2">
        <v>24.064207199999998</v>
      </c>
      <c r="M5815">
        <v>2</v>
      </c>
      <c r="N5815" s="1">
        <f>IF(data[[#This Row],[Conversions]]=0,0,data[[#This Row],[Spend, Dollars]]/data[[#This Row],[Conversions]])</f>
        <v>12.032103599999999</v>
      </c>
      <c r="O5815" s="13">
        <f>data[[#This Row],[Conversions]]/data[[#This Row],[Clicks]]</f>
        <v>0.10139540354356656</v>
      </c>
      <c r="P5815" s="11">
        <v>49.839999999999996</v>
      </c>
      <c r="Q5815" s="11">
        <f>IF(data[[#This Row],[Spend, Dollars]]=0,0,data[[#This Row],[Total conversion value, Dollars]]/data[[#This Row],[Spend, Dollars]])</f>
        <v>2.0711257838571138</v>
      </c>
      <c r="R5815" s="2">
        <v>76.8</v>
      </c>
      <c r="S5815" s="2">
        <v>7.5</v>
      </c>
      <c r="T5815" s="2">
        <v>7</v>
      </c>
      <c r="U5815" s="2">
        <f t="shared" si="90"/>
        <v>91.3</v>
      </c>
    </row>
    <row r="5816" spans="1:21" x14ac:dyDescent="0.2">
      <c r="A5816" t="s">
        <v>22</v>
      </c>
      <c r="B5816" s="3">
        <v>45025</v>
      </c>
      <c r="C5816" s="10" t="str">
        <f>TEXT(data[[#This Row],[Date]],"mmmm")</f>
        <v>April</v>
      </c>
      <c r="D5816" t="s">
        <v>12</v>
      </c>
      <c r="E5816" t="s">
        <v>13</v>
      </c>
      <c r="F5816" t="s">
        <v>20</v>
      </c>
      <c r="G5816" t="s">
        <v>17</v>
      </c>
      <c r="H5816" s="11">
        <v>1351.8000000000002</v>
      </c>
      <c r="I5816" s="11">
        <v>10.679220000000003</v>
      </c>
      <c r="J5816" s="13">
        <f>data[[#This Row],[Clicks]]/data[[#This Row],[Impressions]]</f>
        <v>7.9000000000000008E-3</v>
      </c>
      <c r="K5816" s="1">
        <v>1.2999999999999998</v>
      </c>
      <c r="L5816" s="2">
        <v>13.882986000000001</v>
      </c>
      <c r="M5816">
        <v>6</v>
      </c>
      <c r="N5816" s="1">
        <f>IF(data[[#This Row],[Conversions]]=0,0,data[[#This Row],[Spend, Dollars]]/data[[#This Row],[Conversions]])</f>
        <v>2.313831</v>
      </c>
      <c r="O5816" s="13">
        <f>data[[#This Row],[Conversions]]/data[[#This Row],[Clicks]]</f>
        <v>0.56183878597875114</v>
      </c>
      <c r="P5816" s="11">
        <v>92.399999999999991</v>
      </c>
      <c r="Q5816" s="11">
        <f>IF(data[[#This Row],[Spend, Dollars]]=0,0,data[[#This Row],[Total conversion value, Dollars]]/data[[#This Row],[Spend, Dollars]])</f>
        <v>6.6556286954405905</v>
      </c>
      <c r="R5816" s="2">
        <v>58.8</v>
      </c>
      <c r="S5816" s="2">
        <v>4.5</v>
      </c>
      <c r="T5816" s="2">
        <v>7</v>
      </c>
      <c r="U5816" s="2">
        <f t="shared" si="90"/>
        <v>70.3</v>
      </c>
    </row>
    <row r="5817" spans="1:21" x14ac:dyDescent="0.2">
      <c r="A5817" t="s">
        <v>22</v>
      </c>
      <c r="B5817" s="3">
        <v>45026</v>
      </c>
      <c r="C5817" s="10" t="str">
        <f>TEXT(data[[#This Row],[Date]],"mmmm")</f>
        <v>April</v>
      </c>
      <c r="D5817" t="s">
        <v>12</v>
      </c>
      <c r="E5817" t="s">
        <v>13</v>
      </c>
      <c r="F5817" t="s">
        <v>20</v>
      </c>
      <c r="G5817" t="s">
        <v>17</v>
      </c>
      <c r="H5817" s="11">
        <v>1751.6000000000001</v>
      </c>
      <c r="I5817" s="11">
        <v>14.888600000000002</v>
      </c>
      <c r="J5817" s="13">
        <f>data[[#This Row],[Clicks]]/data[[#This Row],[Impressions]]</f>
        <v>8.5000000000000006E-3</v>
      </c>
      <c r="K5817" s="1">
        <v>1.56</v>
      </c>
      <c r="L5817" s="2">
        <v>23.226216000000004</v>
      </c>
      <c r="M5817">
        <v>7</v>
      </c>
      <c r="N5817" s="1">
        <f>IF(data[[#This Row],[Conversions]]=0,0,data[[#This Row],[Spend, Dollars]]/data[[#This Row],[Conversions]])</f>
        <v>3.3180308571428578</v>
      </c>
      <c r="O5817" s="13">
        <f>data[[#This Row],[Conversions]]/data[[#This Row],[Clicks]]</f>
        <v>0.4701583762072995</v>
      </c>
      <c r="P5817" s="11">
        <v>43.2</v>
      </c>
      <c r="Q5817" s="11">
        <f>IF(data[[#This Row],[Spend, Dollars]]=0,0,data[[#This Row],[Total conversion value, Dollars]]/data[[#This Row],[Spend, Dollars]])</f>
        <v>1.8599672025783276</v>
      </c>
      <c r="R5817" s="2">
        <v>37.199999999999996</v>
      </c>
      <c r="S5817" s="2">
        <v>6</v>
      </c>
      <c r="T5817" s="2">
        <v>4</v>
      </c>
      <c r="U5817" s="2">
        <f t="shared" si="90"/>
        <v>47.199999999999996</v>
      </c>
    </row>
    <row r="5818" spans="1:21" x14ac:dyDescent="0.2">
      <c r="A5818" t="s">
        <v>22</v>
      </c>
      <c r="B5818" s="3">
        <v>45027</v>
      </c>
      <c r="C5818" s="10" t="str">
        <f>TEXT(data[[#This Row],[Date]],"mmmm")</f>
        <v>April</v>
      </c>
      <c r="D5818" t="s">
        <v>12</v>
      </c>
      <c r="E5818" t="s">
        <v>13</v>
      </c>
      <c r="F5818" t="s">
        <v>20</v>
      </c>
      <c r="G5818" t="s">
        <v>17</v>
      </c>
      <c r="H5818" s="11">
        <v>1964.8000000000002</v>
      </c>
      <c r="I5818" s="11">
        <v>19.255040000000001</v>
      </c>
      <c r="J5818" s="13">
        <f>data[[#This Row],[Clicks]]/data[[#This Row],[Impressions]]</f>
        <v>9.7999999999999997E-3</v>
      </c>
      <c r="K5818" s="1">
        <v>0.52</v>
      </c>
      <c r="L5818" s="2">
        <v>10.012620800000001</v>
      </c>
      <c r="M5818">
        <v>2</v>
      </c>
      <c r="N5818" s="1">
        <f>IF(data[[#This Row],[Conversions]]=0,0,data[[#This Row],[Spend, Dollars]]/data[[#This Row],[Conversions]])</f>
        <v>5.0063104000000003</v>
      </c>
      <c r="O5818" s="13">
        <f>data[[#This Row],[Conversions]]/data[[#This Row],[Clicks]]</f>
        <v>0.10386890912716877</v>
      </c>
      <c r="P5818" s="11">
        <v>183.12</v>
      </c>
      <c r="Q5818" s="11">
        <f>IF(data[[#This Row],[Spend, Dollars]]=0,0,data[[#This Row],[Total conversion value, Dollars]]/data[[#This Row],[Spend, Dollars]])</f>
        <v>18.288917922468411</v>
      </c>
      <c r="R5818" s="2">
        <v>37.199999999999996</v>
      </c>
      <c r="S5818" s="2">
        <v>6</v>
      </c>
      <c r="T5818" s="2">
        <v>3</v>
      </c>
      <c r="U5818" s="2">
        <f t="shared" si="90"/>
        <v>46.199999999999996</v>
      </c>
    </row>
    <row r="5819" spans="1:21" x14ac:dyDescent="0.2">
      <c r="A5819" t="s">
        <v>22</v>
      </c>
      <c r="B5819" s="3">
        <v>45028</v>
      </c>
      <c r="C5819" s="10" t="str">
        <f>TEXT(data[[#This Row],[Date]],"mmmm")</f>
        <v>April</v>
      </c>
      <c r="D5819" t="s">
        <v>12</v>
      </c>
      <c r="E5819" t="s">
        <v>13</v>
      </c>
      <c r="F5819" t="s">
        <v>20</v>
      </c>
      <c r="G5819" t="s">
        <v>17</v>
      </c>
      <c r="H5819" s="11">
        <v>1618.2</v>
      </c>
      <c r="I5819" s="11">
        <v>20.712959999999999</v>
      </c>
      <c r="J5819" s="13">
        <f>data[[#This Row],[Clicks]]/data[[#This Row],[Impressions]]</f>
        <v>1.2799999999999999E-2</v>
      </c>
      <c r="K5819" s="1">
        <v>1.2</v>
      </c>
      <c r="L5819" s="2">
        <v>24.855551999999999</v>
      </c>
      <c r="M5819">
        <v>1</v>
      </c>
      <c r="N5819" s="1">
        <f>IF(data[[#This Row],[Conversions]]=0,0,data[[#This Row],[Spend, Dollars]]/data[[#This Row],[Conversions]])</f>
        <v>24.855551999999999</v>
      </c>
      <c r="O5819" s="13">
        <f>data[[#This Row],[Conversions]]/data[[#This Row],[Clicks]]</f>
        <v>4.8278951921888517E-2</v>
      </c>
      <c r="P5819" s="11">
        <v>90.719999999999985</v>
      </c>
      <c r="Q5819" s="11">
        <f>IF(data[[#This Row],[Spend, Dollars]]=0,0,data[[#This Row],[Total conversion value, Dollars]]/data[[#This Row],[Spend, Dollars]])</f>
        <v>3.6498887652947714</v>
      </c>
      <c r="R5819" s="2">
        <v>50.4</v>
      </c>
      <c r="S5819" s="2">
        <v>6</v>
      </c>
      <c r="T5819" s="2">
        <v>5</v>
      </c>
      <c r="U5819" s="2">
        <f t="shared" si="90"/>
        <v>61.4</v>
      </c>
    </row>
    <row r="5820" spans="1:21" x14ac:dyDescent="0.2">
      <c r="A5820" t="s">
        <v>22</v>
      </c>
      <c r="B5820" s="3">
        <v>45029</v>
      </c>
      <c r="C5820" s="10" t="str">
        <f>TEXT(data[[#This Row],[Date]],"mmmm")</f>
        <v>April</v>
      </c>
      <c r="D5820" t="s">
        <v>12</v>
      </c>
      <c r="E5820" t="s">
        <v>13</v>
      </c>
      <c r="F5820" t="s">
        <v>20</v>
      </c>
      <c r="G5820" t="s">
        <v>17</v>
      </c>
      <c r="H5820" s="11">
        <v>1635.2</v>
      </c>
      <c r="I5820" s="11">
        <v>16.842560000000002</v>
      </c>
      <c r="J5820" s="13">
        <f>data[[#This Row],[Clicks]]/data[[#This Row],[Impressions]]</f>
        <v>1.0300000000000002E-2</v>
      </c>
      <c r="K5820" s="1">
        <v>0.67</v>
      </c>
      <c r="L5820" s="2">
        <v>11.284515200000003</v>
      </c>
      <c r="M5820">
        <v>1</v>
      </c>
      <c r="N5820" s="1">
        <f>IF(data[[#This Row],[Conversions]]=0,0,data[[#This Row],[Spend, Dollars]]/data[[#This Row],[Conversions]])</f>
        <v>11.284515200000003</v>
      </c>
      <c r="O5820" s="13">
        <f>data[[#This Row],[Conversions]]/data[[#This Row],[Clicks]]</f>
        <v>5.9373396918283194E-2</v>
      </c>
      <c r="P5820" s="11">
        <v>49.28</v>
      </c>
      <c r="Q5820" s="11">
        <f>IF(data[[#This Row],[Spend, Dollars]]=0,0,data[[#This Row],[Total conversion value, Dollars]]/data[[#This Row],[Spend, Dollars]])</f>
        <v>4.3670462688552174</v>
      </c>
      <c r="R5820" s="2">
        <v>43.199999999999996</v>
      </c>
      <c r="S5820" s="2">
        <v>6</v>
      </c>
      <c r="T5820" s="2">
        <v>2</v>
      </c>
      <c r="U5820" s="2">
        <f t="shared" si="90"/>
        <v>51.199999999999996</v>
      </c>
    </row>
    <row r="5821" spans="1:21" x14ac:dyDescent="0.2">
      <c r="A5821" t="s">
        <v>22</v>
      </c>
      <c r="B5821" s="3">
        <v>45030</v>
      </c>
      <c r="C5821" s="10" t="str">
        <f>TEXT(data[[#This Row],[Date]],"mmmm")</f>
        <v>April</v>
      </c>
      <c r="D5821" t="s">
        <v>12</v>
      </c>
      <c r="E5821" t="s">
        <v>13</v>
      </c>
      <c r="F5821" t="s">
        <v>20</v>
      </c>
      <c r="G5821" t="s">
        <v>17</v>
      </c>
      <c r="H5821" s="11">
        <v>1357.6000000000001</v>
      </c>
      <c r="I5821" s="11">
        <v>11.811120000000001</v>
      </c>
      <c r="J5821" s="13">
        <f>data[[#This Row],[Clicks]]/data[[#This Row],[Impressions]]</f>
        <v>8.6999999999999994E-3</v>
      </c>
      <c r="K5821" s="1">
        <v>0.71</v>
      </c>
      <c r="L5821" s="2">
        <v>8.3858952000000002</v>
      </c>
      <c r="M5821">
        <v>1</v>
      </c>
      <c r="N5821" s="1">
        <f>IF(data[[#This Row],[Conversions]]=0,0,data[[#This Row],[Spend, Dollars]]/data[[#This Row],[Conversions]])</f>
        <v>8.3858952000000002</v>
      </c>
      <c r="O5821" s="13">
        <f>data[[#This Row],[Conversions]]/data[[#This Row],[Clicks]]</f>
        <v>8.4665975792304199E-2</v>
      </c>
      <c r="P5821" s="11">
        <v>95.76</v>
      </c>
      <c r="Q5821" s="11">
        <f>IF(data[[#This Row],[Spend, Dollars]]=0,0,data[[#This Row],[Total conversion value, Dollars]]/data[[#This Row],[Spend, Dollars]])</f>
        <v>11.419174425170494</v>
      </c>
      <c r="R5821" s="2">
        <v>58.8</v>
      </c>
      <c r="S5821" s="2">
        <v>3</v>
      </c>
      <c r="T5821" s="2">
        <v>4</v>
      </c>
      <c r="U5821" s="2">
        <f t="shared" si="90"/>
        <v>65.8</v>
      </c>
    </row>
    <row r="5822" spans="1:21" x14ac:dyDescent="0.2">
      <c r="A5822" t="s">
        <v>22</v>
      </c>
      <c r="B5822" s="3">
        <v>45031</v>
      </c>
      <c r="C5822" s="10" t="str">
        <f>TEXT(data[[#This Row],[Date]],"mmmm")</f>
        <v>April</v>
      </c>
      <c r="D5822" t="s">
        <v>12</v>
      </c>
      <c r="E5822" t="s">
        <v>13</v>
      </c>
      <c r="F5822" t="s">
        <v>20</v>
      </c>
      <c r="G5822" t="s">
        <v>17</v>
      </c>
      <c r="H5822" s="11">
        <v>1420.6000000000001</v>
      </c>
      <c r="I5822" s="11">
        <v>12.785400000000003</v>
      </c>
      <c r="J5822" s="13">
        <f>data[[#This Row],[Clicks]]/data[[#This Row],[Impressions]]</f>
        <v>9.0000000000000011E-3</v>
      </c>
      <c r="K5822" s="1">
        <v>0.77</v>
      </c>
      <c r="L5822" s="2">
        <v>9.8447580000000023</v>
      </c>
      <c r="M5822">
        <v>3</v>
      </c>
      <c r="N5822" s="1">
        <f>IF(data[[#This Row],[Conversions]]=0,0,data[[#This Row],[Spend, Dollars]]/data[[#This Row],[Conversions]])</f>
        <v>3.2815860000000008</v>
      </c>
      <c r="O5822" s="13">
        <f>data[[#This Row],[Conversions]]/data[[#This Row],[Clicks]]</f>
        <v>0.23464263926040635</v>
      </c>
      <c r="P5822" s="11">
        <v>14.4</v>
      </c>
      <c r="Q5822" s="11">
        <f>IF(data[[#This Row],[Spend, Dollars]]=0,0,data[[#This Row],[Total conversion value, Dollars]]/data[[#This Row],[Spend, Dollars]])</f>
        <v>1.4627073616233124</v>
      </c>
      <c r="R5822" s="2">
        <v>31.2</v>
      </c>
      <c r="S5822" s="2">
        <v>6</v>
      </c>
      <c r="T5822" s="2">
        <v>6</v>
      </c>
      <c r="U5822" s="2">
        <f t="shared" si="90"/>
        <v>43.2</v>
      </c>
    </row>
    <row r="5823" spans="1:21" x14ac:dyDescent="0.2">
      <c r="A5823" t="s">
        <v>22</v>
      </c>
      <c r="B5823" s="3">
        <v>45032</v>
      </c>
      <c r="C5823" s="10" t="str">
        <f>TEXT(data[[#This Row],[Date]],"mmmm")</f>
        <v>April</v>
      </c>
      <c r="D5823" t="s">
        <v>12</v>
      </c>
      <c r="E5823" t="s">
        <v>13</v>
      </c>
      <c r="F5823" t="s">
        <v>20</v>
      </c>
      <c r="G5823" t="s">
        <v>17</v>
      </c>
      <c r="H5823" s="11">
        <v>1182.6000000000001</v>
      </c>
      <c r="I5823" s="11">
        <v>15.25554</v>
      </c>
      <c r="J5823" s="13">
        <f>data[[#This Row],[Clicks]]/data[[#This Row],[Impressions]]</f>
        <v>1.2899999999999998E-2</v>
      </c>
      <c r="K5823" s="1">
        <v>1.52</v>
      </c>
      <c r="L5823" s="2">
        <v>23.188420799999999</v>
      </c>
      <c r="M5823">
        <v>1</v>
      </c>
      <c r="N5823" s="1">
        <f>IF(data[[#This Row],[Conversions]]=0,0,data[[#This Row],[Spend, Dollars]]/data[[#This Row],[Conversions]])</f>
        <v>23.188420799999999</v>
      </c>
      <c r="O5823" s="13">
        <f>data[[#This Row],[Conversions]]/data[[#This Row],[Clicks]]</f>
        <v>6.5549957589177435E-2</v>
      </c>
      <c r="P5823" s="11">
        <v>186.48000000000002</v>
      </c>
      <c r="Q5823" s="11">
        <f>IF(data[[#This Row],[Spend, Dollars]]=0,0,data[[#This Row],[Total conversion value, Dollars]]/data[[#This Row],[Spend, Dollars]])</f>
        <v>8.041944796861717</v>
      </c>
      <c r="R5823" s="2">
        <v>38.4</v>
      </c>
      <c r="S5823" s="2">
        <v>4.5</v>
      </c>
      <c r="T5823" s="2">
        <v>3</v>
      </c>
      <c r="U5823" s="2">
        <f t="shared" si="90"/>
        <v>45.9</v>
      </c>
    </row>
    <row r="5824" spans="1:21" x14ac:dyDescent="0.2">
      <c r="A5824" t="s">
        <v>22</v>
      </c>
      <c r="B5824" s="3">
        <v>45033</v>
      </c>
      <c r="C5824" s="10" t="str">
        <f>TEXT(data[[#This Row],[Date]],"mmmm")</f>
        <v>April</v>
      </c>
      <c r="D5824" t="s">
        <v>12</v>
      </c>
      <c r="E5824" t="s">
        <v>13</v>
      </c>
      <c r="F5824" t="s">
        <v>20</v>
      </c>
      <c r="G5824" t="s">
        <v>17</v>
      </c>
      <c r="H5824" s="11">
        <v>2061.4</v>
      </c>
      <c r="I5824" s="11">
        <v>18.552599999999998</v>
      </c>
      <c r="J5824" s="13">
        <f>data[[#This Row],[Clicks]]/data[[#This Row],[Impressions]]</f>
        <v>8.9999999999999993E-3</v>
      </c>
      <c r="K5824" s="1">
        <v>1.76</v>
      </c>
      <c r="L5824" s="2">
        <v>32.652575999999996</v>
      </c>
      <c r="M5824">
        <v>3</v>
      </c>
      <c r="N5824" s="1">
        <f>IF(data[[#This Row],[Conversions]]=0,0,data[[#This Row],[Spend, Dollars]]/data[[#This Row],[Conversions]])</f>
        <v>10.884191999999999</v>
      </c>
      <c r="O5824" s="13">
        <f>data[[#This Row],[Conversions]]/data[[#This Row],[Clicks]]</f>
        <v>0.16170240289770707</v>
      </c>
      <c r="P5824" s="11">
        <v>37.6</v>
      </c>
      <c r="Q5824" s="11">
        <f>IF(data[[#This Row],[Spend, Dollars]]=0,0,data[[#This Row],[Total conversion value, Dollars]]/data[[#This Row],[Spend, Dollars]])</f>
        <v>1.1515171115442777</v>
      </c>
      <c r="R5824" s="2">
        <v>75.599999999999994</v>
      </c>
      <c r="S5824" s="2">
        <v>4.5</v>
      </c>
      <c r="T5824" s="2">
        <v>8</v>
      </c>
      <c r="U5824" s="2">
        <f t="shared" si="90"/>
        <v>88.1</v>
      </c>
    </row>
    <row r="5825" spans="1:21" x14ac:dyDescent="0.2">
      <c r="A5825" t="s">
        <v>22</v>
      </c>
      <c r="B5825" s="3">
        <v>45034</v>
      </c>
      <c r="C5825" s="10" t="str">
        <f>TEXT(data[[#This Row],[Date]],"mmmm")</f>
        <v>April</v>
      </c>
      <c r="D5825" t="s">
        <v>12</v>
      </c>
      <c r="E5825" t="s">
        <v>13</v>
      </c>
      <c r="F5825" t="s">
        <v>20</v>
      </c>
      <c r="G5825" t="s">
        <v>17</v>
      </c>
      <c r="H5825" s="11">
        <v>2049.4</v>
      </c>
      <c r="I5825" s="11">
        <v>15.98532</v>
      </c>
      <c r="J5825" s="13">
        <f>data[[#This Row],[Clicks]]/data[[#This Row],[Impressions]]</f>
        <v>7.7999999999999996E-3</v>
      </c>
      <c r="K5825" s="1">
        <v>1.6</v>
      </c>
      <c r="L5825" s="2">
        <v>25.576512000000001</v>
      </c>
      <c r="M5825">
        <v>1</v>
      </c>
      <c r="N5825" s="1">
        <f>IF(data[[#This Row],[Conversions]]=0,0,data[[#This Row],[Spend, Dollars]]/data[[#This Row],[Conversions]])</f>
        <v>25.576512000000001</v>
      </c>
      <c r="O5825" s="13">
        <f>data[[#This Row],[Conversions]]/data[[#This Row],[Clicks]]</f>
        <v>6.2557396411207278E-2</v>
      </c>
      <c r="P5825" s="11">
        <v>45.92</v>
      </c>
      <c r="Q5825" s="11">
        <f>IF(data[[#This Row],[Spend, Dollars]]=0,0,data[[#This Row],[Total conversion value, Dollars]]/data[[#This Row],[Spend, Dollars]])</f>
        <v>1.7953972770016491</v>
      </c>
      <c r="R5825" s="2">
        <v>49.199999999999996</v>
      </c>
      <c r="S5825" s="2">
        <v>13.5</v>
      </c>
      <c r="T5825" s="2">
        <v>1</v>
      </c>
      <c r="U5825" s="2">
        <f t="shared" si="90"/>
        <v>63.699999999999996</v>
      </c>
    </row>
    <row r="5826" spans="1:21" x14ac:dyDescent="0.2">
      <c r="A5826" t="s">
        <v>22</v>
      </c>
      <c r="B5826" s="3">
        <v>45035</v>
      </c>
      <c r="C5826" s="10" t="str">
        <f>TEXT(data[[#This Row],[Date]],"mmmm")</f>
        <v>April</v>
      </c>
      <c r="D5826" t="s">
        <v>12</v>
      </c>
      <c r="E5826" t="s">
        <v>13</v>
      </c>
      <c r="F5826" t="s">
        <v>20</v>
      </c>
      <c r="G5826" t="s">
        <v>17</v>
      </c>
      <c r="H5826" s="11">
        <v>1943</v>
      </c>
      <c r="I5826" s="11">
        <v>20.012900000000002</v>
      </c>
      <c r="J5826" s="13">
        <f>data[[#This Row],[Clicks]]/data[[#This Row],[Impressions]]</f>
        <v>1.03E-2</v>
      </c>
      <c r="K5826" s="1">
        <v>1.6700000000000002</v>
      </c>
      <c r="L5826" s="2">
        <v>33.421543000000007</v>
      </c>
      <c r="M5826">
        <v>4</v>
      </c>
      <c r="N5826" s="1">
        <f>IF(data[[#This Row],[Conversions]]=0,0,data[[#This Row],[Spend, Dollars]]/data[[#This Row],[Conversions]])</f>
        <v>8.3553857500000017</v>
      </c>
      <c r="O5826" s="13">
        <f>data[[#This Row],[Conversions]]/data[[#This Row],[Clicks]]</f>
        <v>0.19987108315136734</v>
      </c>
      <c r="P5826" s="11">
        <v>95.199999999999989</v>
      </c>
      <c r="Q5826" s="11">
        <f>IF(data[[#This Row],[Spend, Dollars]]=0,0,data[[#This Row],[Total conversion value, Dollars]]/data[[#This Row],[Spend, Dollars]])</f>
        <v>2.8484621431152943</v>
      </c>
      <c r="R5826" s="2">
        <v>91.2</v>
      </c>
      <c r="S5826" s="2">
        <v>6</v>
      </c>
      <c r="T5826" s="2">
        <v>2</v>
      </c>
      <c r="U5826" s="2">
        <f t="shared" si="90"/>
        <v>99.2</v>
      </c>
    </row>
    <row r="5827" spans="1:21" x14ac:dyDescent="0.2">
      <c r="A5827" t="s">
        <v>22</v>
      </c>
      <c r="B5827" s="3">
        <v>45036</v>
      </c>
      <c r="C5827" s="10" t="str">
        <f>TEXT(data[[#This Row],[Date]],"mmmm")</f>
        <v>April</v>
      </c>
      <c r="D5827" t="s">
        <v>12</v>
      </c>
      <c r="E5827" t="s">
        <v>13</v>
      </c>
      <c r="F5827" t="s">
        <v>20</v>
      </c>
      <c r="G5827" t="s">
        <v>17</v>
      </c>
      <c r="H5827" s="11">
        <v>1296.4000000000001</v>
      </c>
      <c r="I5827" s="11">
        <v>8.6858800000000009</v>
      </c>
      <c r="J5827" s="13">
        <f>data[[#This Row],[Clicks]]/data[[#This Row],[Impressions]]</f>
        <v>6.7000000000000002E-3</v>
      </c>
      <c r="K5827" s="1">
        <v>1.7799999999999998</v>
      </c>
      <c r="L5827" s="2">
        <v>15.4608664</v>
      </c>
      <c r="M5827">
        <v>3</v>
      </c>
      <c r="N5827" s="1">
        <f>IF(data[[#This Row],[Conversions]]=0,0,data[[#This Row],[Spend, Dollars]]/data[[#This Row],[Conversions]])</f>
        <v>5.1536221333333332</v>
      </c>
      <c r="O5827" s="13">
        <f>data[[#This Row],[Conversions]]/data[[#This Row],[Clicks]]</f>
        <v>0.34538814719982314</v>
      </c>
      <c r="P5827" s="11">
        <v>47.2</v>
      </c>
      <c r="Q5827" s="11">
        <f>IF(data[[#This Row],[Spend, Dollars]]=0,0,data[[#This Row],[Total conversion value, Dollars]]/data[[#This Row],[Spend, Dollars]])</f>
        <v>3.0528690164478753</v>
      </c>
      <c r="R5827" s="2">
        <v>87.6</v>
      </c>
      <c r="S5827" s="2">
        <v>1.5</v>
      </c>
      <c r="T5827" s="2">
        <v>6</v>
      </c>
      <c r="U5827" s="2">
        <f t="shared" ref="U5827:U5890" si="91">SUM(R5827:T5827)</f>
        <v>95.1</v>
      </c>
    </row>
    <row r="5828" spans="1:21" x14ac:dyDescent="0.2">
      <c r="A5828" t="s">
        <v>22</v>
      </c>
      <c r="B5828" s="3">
        <v>45037</v>
      </c>
      <c r="C5828" s="10" t="str">
        <f>TEXT(data[[#This Row],[Date]],"mmmm")</f>
        <v>April</v>
      </c>
      <c r="D5828" t="s">
        <v>12</v>
      </c>
      <c r="E5828" t="s">
        <v>13</v>
      </c>
      <c r="F5828" t="s">
        <v>20</v>
      </c>
      <c r="G5828" t="s">
        <v>17</v>
      </c>
      <c r="H5828" s="11">
        <v>1752</v>
      </c>
      <c r="I5828" s="11">
        <v>14.366399999999999</v>
      </c>
      <c r="J5828" s="13">
        <f>data[[#This Row],[Clicks]]/data[[#This Row],[Impressions]]</f>
        <v>8.199999999999999E-3</v>
      </c>
      <c r="K5828" s="1">
        <v>2.04</v>
      </c>
      <c r="L5828" s="2">
        <v>29.307455999999998</v>
      </c>
      <c r="M5828">
        <v>6</v>
      </c>
      <c r="N5828" s="1">
        <f>IF(data[[#This Row],[Conversions]]=0,0,data[[#This Row],[Spend, Dollars]]/data[[#This Row],[Conversions]])</f>
        <v>4.884576</v>
      </c>
      <c r="O5828" s="13">
        <f>data[[#This Row],[Conversions]]/data[[#This Row],[Clicks]]</f>
        <v>0.41764116271299701</v>
      </c>
      <c r="P5828" s="11">
        <v>85.12</v>
      </c>
      <c r="Q5828" s="11">
        <f>IF(data[[#This Row],[Spend, Dollars]]=0,0,data[[#This Row],[Total conversion value, Dollars]]/data[[#This Row],[Spend, Dollars]])</f>
        <v>2.9043803733766591</v>
      </c>
      <c r="R5828" s="2">
        <v>98.399999999999991</v>
      </c>
      <c r="S5828" s="2">
        <v>12</v>
      </c>
      <c r="T5828" s="2">
        <v>7</v>
      </c>
      <c r="U5828" s="2">
        <f t="shared" si="91"/>
        <v>117.39999999999999</v>
      </c>
    </row>
    <row r="5829" spans="1:21" x14ac:dyDescent="0.2">
      <c r="A5829" t="s">
        <v>22</v>
      </c>
      <c r="B5829" s="3">
        <v>45038</v>
      </c>
      <c r="C5829" s="10" t="str">
        <f>TEXT(data[[#This Row],[Date]],"mmmm")</f>
        <v>April</v>
      </c>
      <c r="D5829" t="s">
        <v>12</v>
      </c>
      <c r="E5829" t="s">
        <v>13</v>
      </c>
      <c r="F5829" t="s">
        <v>20</v>
      </c>
      <c r="G5829" t="s">
        <v>17</v>
      </c>
      <c r="H5829" s="11">
        <v>2108</v>
      </c>
      <c r="I5829" s="11">
        <v>18.550399999999996</v>
      </c>
      <c r="J5829" s="13">
        <f>data[[#This Row],[Clicks]]/data[[#This Row],[Impressions]]</f>
        <v>8.7999999999999988E-3</v>
      </c>
      <c r="K5829" s="1">
        <v>1.88</v>
      </c>
      <c r="L5829" s="2">
        <v>34.874751999999994</v>
      </c>
      <c r="M5829">
        <v>6</v>
      </c>
      <c r="N5829" s="1">
        <f>IF(data[[#This Row],[Conversions]]=0,0,data[[#This Row],[Spend, Dollars]]/data[[#This Row],[Conversions]])</f>
        <v>5.8124586666666653</v>
      </c>
      <c r="O5829" s="13">
        <f>data[[#This Row],[Conversions]]/data[[#This Row],[Clicks]]</f>
        <v>0.32344316025530451</v>
      </c>
      <c r="P5829" s="11">
        <v>152.32</v>
      </c>
      <c r="Q5829" s="11">
        <f>IF(data[[#This Row],[Spend, Dollars]]=0,0,data[[#This Row],[Total conversion value, Dollars]]/data[[#This Row],[Spend, Dollars]])</f>
        <v>4.3676296250078002</v>
      </c>
      <c r="R5829" s="2">
        <v>69.599999999999994</v>
      </c>
      <c r="S5829" s="2">
        <v>1.5</v>
      </c>
      <c r="T5829" s="2">
        <v>4</v>
      </c>
      <c r="U5829" s="2">
        <f t="shared" si="91"/>
        <v>75.099999999999994</v>
      </c>
    </row>
    <row r="5830" spans="1:21" x14ac:dyDescent="0.2">
      <c r="A5830" t="s">
        <v>22</v>
      </c>
      <c r="B5830" s="3">
        <v>45039</v>
      </c>
      <c r="C5830" s="10" t="str">
        <f>TEXT(data[[#This Row],[Date]],"mmmm")</f>
        <v>April</v>
      </c>
      <c r="D5830" t="s">
        <v>12</v>
      </c>
      <c r="E5830" t="s">
        <v>13</v>
      </c>
      <c r="F5830" t="s">
        <v>20</v>
      </c>
      <c r="G5830" t="s">
        <v>17</v>
      </c>
      <c r="H5830" s="11">
        <v>1752.8000000000002</v>
      </c>
      <c r="I5830" s="11">
        <v>9.4651200000000006</v>
      </c>
      <c r="J5830" s="13">
        <f>data[[#This Row],[Clicks]]/data[[#This Row],[Impressions]]</f>
        <v>5.3999999999999994E-3</v>
      </c>
      <c r="K5830" s="1">
        <v>1.2100000000000002</v>
      </c>
      <c r="L5830" s="2">
        <v>11.452795200000002</v>
      </c>
      <c r="M5830">
        <v>5</v>
      </c>
      <c r="N5830" s="1">
        <f>IF(data[[#This Row],[Conversions]]=0,0,data[[#This Row],[Spend, Dollars]]/data[[#This Row],[Conversions]])</f>
        <v>2.2905590400000007</v>
      </c>
      <c r="O5830" s="13">
        <f>data[[#This Row],[Conversions]]/data[[#This Row],[Clicks]]</f>
        <v>0.52825532058758895</v>
      </c>
      <c r="P5830" s="11">
        <v>131.04</v>
      </c>
      <c r="Q5830" s="11">
        <f>IF(data[[#This Row],[Spend, Dollars]]=0,0,data[[#This Row],[Total conversion value, Dollars]]/data[[#This Row],[Spend, Dollars]])</f>
        <v>11.441748299140105</v>
      </c>
      <c r="R5830" s="2">
        <v>102</v>
      </c>
      <c r="S5830" s="2">
        <v>6</v>
      </c>
      <c r="T5830" s="2">
        <v>2</v>
      </c>
      <c r="U5830" s="2">
        <f t="shared" si="91"/>
        <v>110</v>
      </c>
    </row>
    <row r="5831" spans="1:21" x14ac:dyDescent="0.2">
      <c r="A5831" t="s">
        <v>22</v>
      </c>
      <c r="B5831" s="3">
        <v>45040</v>
      </c>
      <c r="C5831" s="10" t="str">
        <f>TEXT(data[[#This Row],[Date]],"mmmm")</f>
        <v>April</v>
      </c>
      <c r="D5831" t="s">
        <v>12</v>
      </c>
      <c r="E5831" t="s">
        <v>13</v>
      </c>
      <c r="F5831" t="s">
        <v>20</v>
      </c>
      <c r="G5831" t="s">
        <v>17</v>
      </c>
      <c r="H5831" s="11">
        <v>1218.8000000000002</v>
      </c>
      <c r="I5831" s="11">
        <v>8.287840000000001</v>
      </c>
      <c r="J5831" s="13">
        <f>data[[#This Row],[Clicks]]/data[[#This Row],[Impressions]]</f>
        <v>6.7999999999999996E-3</v>
      </c>
      <c r="K5831" s="1">
        <v>1.23</v>
      </c>
      <c r="L5831" s="2">
        <v>10.194043200000001</v>
      </c>
      <c r="M5831">
        <v>3</v>
      </c>
      <c r="N5831" s="1">
        <f>IF(data[[#This Row],[Conversions]]=0,0,data[[#This Row],[Spend, Dollars]]/data[[#This Row],[Conversions]])</f>
        <v>3.3980144000000005</v>
      </c>
      <c r="O5831" s="13">
        <f>data[[#This Row],[Conversions]]/data[[#This Row],[Clicks]]</f>
        <v>0.36197609992470892</v>
      </c>
      <c r="P5831" s="11">
        <v>112.56</v>
      </c>
      <c r="Q5831" s="11">
        <f>IF(data[[#This Row],[Spend, Dollars]]=0,0,data[[#This Row],[Total conversion value, Dollars]]/data[[#This Row],[Spend, Dollars]])</f>
        <v>11.041742495264293</v>
      </c>
      <c r="R5831" s="2">
        <v>74.399999999999991</v>
      </c>
      <c r="S5831" s="2">
        <v>6</v>
      </c>
      <c r="T5831" s="2">
        <v>8</v>
      </c>
      <c r="U5831" s="2">
        <f t="shared" si="91"/>
        <v>88.399999999999991</v>
      </c>
    </row>
    <row r="5832" spans="1:21" x14ac:dyDescent="0.2">
      <c r="A5832" t="s">
        <v>22</v>
      </c>
      <c r="B5832" s="3">
        <v>45041</v>
      </c>
      <c r="C5832" s="10" t="str">
        <f>TEXT(data[[#This Row],[Date]],"mmmm")</f>
        <v>April</v>
      </c>
      <c r="D5832" t="s">
        <v>12</v>
      </c>
      <c r="E5832" t="s">
        <v>13</v>
      </c>
      <c r="F5832" t="s">
        <v>20</v>
      </c>
      <c r="G5832" t="s">
        <v>17</v>
      </c>
      <c r="H5832" s="11">
        <v>2005.4</v>
      </c>
      <c r="I5832" s="11">
        <v>16.644819999999996</v>
      </c>
      <c r="J5832" s="13">
        <f>data[[#This Row],[Clicks]]/data[[#This Row],[Impressions]]</f>
        <v>8.2999999999999984E-3</v>
      </c>
      <c r="K5832" s="1">
        <v>2.0399999999999996</v>
      </c>
      <c r="L5832" s="2">
        <v>33.955432799999983</v>
      </c>
      <c r="M5832">
        <v>4</v>
      </c>
      <c r="N5832" s="1">
        <f>IF(data[[#This Row],[Conversions]]=0,0,data[[#This Row],[Spend, Dollars]]/data[[#This Row],[Conversions]])</f>
        <v>8.4888581999999957</v>
      </c>
      <c r="O5832" s="13">
        <f>data[[#This Row],[Conversions]]/data[[#This Row],[Clicks]]</f>
        <v>0.24031500490843405</v>
      </c>
      <c r="P5832" s="11">
        <v>125.99999999999999</v>
      </c>
      <c r="Q5832" s="11">
        <f>IF(data[[#This Row],[Spend, Dollars]]=0,0,data[[#This Row],[Total conversion value, Dollars]]/data[[#This Row],[Spend, Dollars]])</f>
        <v>3.7107463993214083</v>
      </c>
      <c r="R5832" s="2">
        <v>70.8</v>
      </c>
      <c r="S5832" s="2">
        <v>7.5</v>
      </c>
      <c r="T5832" s="2">
        <v>3</v>
      </c>
      <c r="U5832" s="2">
        <f t="shared" si="91"/>
        <v>81.3</v>
      </c>
    </row>
    <row r="5833" spans="1:21" x14ac:dyDescent="0.2">
      <c r="A5833" t="s">
        <v>22</v>
      </c>
      <c r="B5833" s="3">
        <v>45042</v>
      </c>
      <c r="C5833" s="10" t="str">
        <f>TEXT(data[[#This Row],[Date]],"mmmm")</f>
        <v>April</v>
      </c>
      <c r="D5833" t="s">
        <v>12</v>
      </c>
      <c r="E5833" t="s">
        <v>13</v>
      </c>
      <c r="F5833" t="s">
        <v>20</v>
      </c>
      <c r="G5833" t="s">
        <v>17</v>
      </c>
      <c r="H5833" s="11">
        <v>1384.2</v>
      </c>
      <c r="I5833" s="11">
        <v>11.765699999999999</v>
      </c>
      <c r="J5833" s="13">
        <f>data[[#This Row],[Clicks]]/data[[#This Row],[Impressions]]</f>
        <v>8.4999999999999989E-3</v>
      </c>
      <c r="K5833" s="1">
        <v>0.64</v>
      </c>
      <c r="L5833" s="2">
        <v>7.5300479999999999</v>
      </c>
      <c r="M5833">
        <v>0</v>
      </c>
      <c r="N5833" s="1">
        <f>IF(data[[#This Row],[Conversions]]=0,0,data[[#This Row],[Spend, Dollars]]/data[[#This Row],[Conversions]])</f>
        <v>0</v>
      </c>
      <c r="O5833" s="13">
        <f>data[[#This Row],[Conversions]]/data[[#This Row],[Clicks]]</f>
        <v>0</v>
      </c>
      <c r="P5833" s="11">
        <v>167.44</v>
      </c>
      <c r="Q5833" s="11">
        <f>IF(data[[#This Row],[Spend, Dollars]]=0,0,data[[#This Row],[Total conversion value, Dollars]]/data[[#This Row],[Spend, Dollars]])</f>
        <v>22.236246037209856</v>
      </c>
      <c r="R5833" s="2">
        <v>82.8</v>
      </c>
      <c r="S5833" s="2">
        <v>3</v>
      </c>
      <c r="T5833" s="2">
        <v>1</v>
      </c>
      <c r="U5833" s="2">
        <f t="shared" si="91"/>
        <v>86.8</v>
      </c>
    </row>
    <row r="5834" spans="1:21" x14ac:dyDescent="0.2">
      <c r="A5834" t="s">
        <v>22</v>
      </c>
      <c r="B5834" s="3">
        <v>45043</v>
      </c>
      <c r="C5834" s="10" t="str">
        <f>TEXT(data[[#This Row],[Date]],"mmmm")</f>
        <v>April</v>
      </c>
      <c r="D5834" t="s">
        <v>12</v>
      </c>
      <c r="E5834" t="s">
        <v>13</v>
      </c>
      <c r="F5834" t="s">
        <v>20</v>
      </c>
      <c r="G5834" t="s">
        <v>17</v>
      </c>
      <c r="H5834" s="11">
        <v>1717.4</v>
      </c>
      <c r="I5834" s="11">
        <v>14.769640000000001</v>
      </c>
      <c r="J5834" s="13">
        <f>data[[#This Row],[Clicks]]/data[[#This Row],[Impressions]]</f>
        <v>8.6E-3</v>
      </c>
      <c r="K5834" s="1">
        <v>0.53999999999999992</v>
      </c>
      <c r="L5834" s="2">
        <v>7.9756055999999997</v>
      </c>
      <c r="M5834">
        <v>5</v>
      </c>
      <c r="N5834" s="1">
        <f>IF(data[[#This Row],[Conversions]]=0,0,data[[#This Row],[Spend, Dollars]]/data[[#This Row],[Conversions]])</f>
        <v>1.5951211199999999</v>
      </c>
      <c r="O5834" s="13">
        <f>data[[#This Row],[Conversions]]/data[[#This Row],[Clicks]]</f>
        <v>0.33853228650122819</v>
      </c>
      <c r="P5834" s="11">
        <v>45.6</v>
      </c>
      <c r="Q5834" s="11">
        <f>IF(data[[#This Row],[Spend, Dollars]]=0,0,data[[#This Row],[Total conversion value, Dollars]]/data[[#This Row],[Spend, Dollars]])</f>
        <v>5.7174341720207433</v>
      </c>
      <c r="R5834" s="2">
        <v>49.199999999999996</v>
      </c>
      <c r="S5834" s="2">
        <v>1.5</v>
      </c>
      <c r="T5834" s="2">
        <v>1</v>
      </c>
      <c r="U5834" s="2">
        <f t="shared" si="91"/>
        <v>51.699999999999996</v>
      </c>
    </row>
    <row r="5835" spans="1:21" x14ac:dyDescent="0.2">
      <c r="A5835" t="s">
        <v>22</v>
      </c>
      <c r="B5835" s="3">
        <v>45044</v>
      </c>
      <c r="C5835" s="10" t="str">
        <f>TEXT(data[[#This Row],[Date]],"mmmm")</f>
        <v>April</v>
      </c>
      <c r="D5835" t="s">
        <v>12</v>
      </c>
      <c r="E5835" t="s">
        <v>13</v>
      </c>
      <c r="F5835" t="s">
        <v>20</v>
      </c>
      <c r="G5835" t="s">
        <v>17</v>
      </c>
      <c r="H5835" s="11">
        <v>1214.2</v>
      </c>
      <c r="I5835" s="11">
        <v>9.1065000000000023</v>
      </c>
      <c r="J5835" s="13">
        <f>data[[#This Row],[Clicks]]/data[[#This Row],[Impressions]]</f>
        <v>7.5000000000000015E-3</v>
      </c>
      <c r="K5835" s="1">
        <v>0.88000000000000012</v>
      </c>
      <c r="L5835" s="2">
        <v>8.0137200000000028</v>
      </c>
      <c r="M5835">
        <v>4</v>
      </c>
      <c r="N5835" s="1">
        <f>IF(data[[#This Row],[Conversions]]=0,0,data[[#This Row],[Spend, Dollars]]/data[[#This Row],[Conversions]])</f>
        <v>2.0034300000000007</v>
      </c>
      <c r="O5835" s="13">
        <f>data[[#This Row],[Conversions]]/data[[#This Row],[Clicks]]</f>
        <v>0.43924669192335136</v>
      </c>
      <c r="P5835" s="11">
        <v>232.95999999999998</v>
      </c>
      <c r="Q5835" s="11">
        <f>IF(data[[#This Row],[Spend, Dollars]]=0,0,data[[#This Row],[Total conversion value, Dollars]]/data[[#This Row],[Spend, Dollars]])</f>
        <v>29.070144701836337</v>
      </c>
      <c r="R5835" s="2">
        <v>66</v>
      </c>
      <c r="S5835" s="2">
        <v>16.5</v>
      </c>
      <c r="T5835" s="2">
        <v>6</v>
      </c>
      <c r="U5835" s="2">
        <f t="shared" si="91"/>
        <v>88.5</v>
      </c>
    </row>
    <row r="5836" spans="1:21" x14ac:dyDescent="0.2">
      <c r="A5836" t="s">
        <v>22</v>
      </c>
      <c r="B5836" s="3">
        <v>45045</v>
      </c>
      <c r="C5836" s="10" t="str">
        <f>TEXT(data[[#This Row],[Date]],"mmmm")</f>
        <v>April</v>
      </c>
      <c r="D5836" t="s">
        <v>12</v>
      </c>
      <c r="E5836" t="s">
        <v>13</v>
      </c>
      <c r="F5836" t="s">
        <v>20</v>
      </c>
      <c r="G5836" t="s">
        <v>17</v>
      </c>
      <c r="H5836" s="11">
        <v>1275</v>
      </c>
      <c r="I5836" s="11">
        <v>10.072500000000002</v>
      </c>
      <c r="J5836" s="13">
        <f>data[[#This Row],[Clicks]]/data[[#This Row],[Impressions]]</f>
        <v>7.9000000000000008E-3</v>
      </c>
      <c r="K5836" s="1">
        <v>2.1999999999999997</v>
      </c>
      <c r="L5836" s="2">
        <v>22.159500000000001</v>
      </c>
      <c r="M5836">
        <v>6</v>
      </c>
      <c r="N5836" s="1">
        <f>IF(data[[#This Row],[Conversions]]=0,0,data[[#This Row],[Spend, Dollars]]/data[[#This Row],[Conversions]])</f>
        <v>3.6932500000000004</v>
      </c>
      <c r="O5836" s="13">
        <f>data[[#This Row],[Conversions]]/data[[#This Row],[Clicks]]</f>
        <v>0.59568131049888295</v>
      </c>
      <c r="P5836" s="11">
        <v>213.35999999999999</v>
      </c>
      <c r="Q5836" s="11">
        <f>IF(data[[#This Row],[Spend, Dollars]]=0,0,data[[#This Row],[Total conversion value, Dollars]]/data[[#This Row],[Spend, Dollars]])</f>
        <v>9.6283760915183088</v>
      </c>
      <c r="R5836" s="2">
        <v>92.399999999999991</v>
      </c>
      <c r="S5836" s="2">
        <v>13.5</v>
      </c>
      <c r="T5836" s="2">
        <v>2</v>
      </c>
      <c r="U5836" s="2">
        <f t="shared" si="91"/>
        <v>107.89999999999999</v>
      </c>
    </row>
    <row r="5837" spans="1:21" x14ac:dyDescent="0.2">
      <c r="A5837" t="s">
        <v>22</v>
      </c>
      <c r="B5837" s="3">
        <v>45046</v>
      </c>
      <c r="C5837" s="10" t="str">
        <f>TEXT(data[[#This Row],[Date]],"mmmm")</f>
        <v>April</v>
      </c>
      <c r="D5837" t="s">
        <v>12</v>
      </c>
      <c r="E5837" t="s">
        <v>13</v>
      </c>
      <c r="F5837" t="s">
        <v>20</v>
      </c>
      <c r="G5837" t="s">
        <v>17</v>
      </c>
      <c r="H5837" s="11">
        <v>1239.8000000000002</v>
      </c>
      <c r="I5837" s="11">
        <v>9.670440000000001</v>
      </c>
      <c r="J5837" s="13">
        <f>data[[#This Row],[Clicks]]/data[[#This Row],[Impressions]]</f>
        <v>7.7999999999999996E-3</v>
      </c>
      <c r="K5837" s="1">
        <v>1.79</v>
      </c>
      <c r="L5837" s="2">
        <v>17.310087600000003</v>
      </c>
      <c r="M5837">
        <v>4</v>
      </c>
      <c r="N5837" s="1">
        <f>IF(data[[#This Row],[Conversions]]=0,0,data[[#This Row],[Spend, Dollars]]/data[[#This Row],[Conversions]])</f>
        <v>4.3275219000000007</v>
      </c>
      <c r="O5837" s="13">
        <f>data[[#This Row],[Conversions]]/data[[#This Row],[Clicks]]</f>
        <v>0.41363164447532891</v>
      </c>
      <c r="P5837" s="11">
        <v>246.95999999999998</v>
      </c>
      <c r="Q5837" s="11">
        <f>IF(data[[#This Row],[Spend, Dollars]]=0,0,data[[#This Row],[Total conversion value, Dollars]]/data[[#This Row],[Spend, Dollars]])</f>
        <v>14.266825547433967</v>
      </c>
      <c r="R5837" s="2">
        <v>69.599999999999994</v>
      </c>
      <c r="S5837" s="2">
        <v>1.5</v>
      </c>
      <c r="T5837" s="2">
        <v>5</v>
      </c>
      <c r="U5837" s="2">
        <f t="shared" si="91"/>
        <v>76.099999999999994</v>
      </c>
    </row>
    <row r="5838" spans="1:21" x14ac:dyDescent="0.2">
      <c r="A5838" t="s">
        <v>22</v>
      </c>
      <c r="B5838" s="3">
        <v>45047</v>
      </c>
      <c r="C5838" s="10" t="str">
        <f>TEXT(data[[#This Row],[Date]],"mmmm")</f>
        <v>May</v>
      </c>
      <c r="D5838" t="s">
        <v>12</v>
      </c>
      <c r="E5838" t="s">
        <v>13</v>
      </c>
      <c r="F5838" t="s">
        <v>20</v>
      </c>
      <c r="G5838" t="s">
        <v>17</v>
      </c>
      <c r="H5838" s="11">
        <v>1886.6</v>
      </c>
      <c r="I5838" s="11">
        <v>18.865999999999996</v>
      </c>
      <c r="J5838" s="13">
        <f>data[[#This Row],[Clicks]]/data[[#This Row],[Impressions]]</f>
        <v>9.9999999999999985E-3</v>
      </c>
      <c r="K5838" s="1">
        <v>0.91</v>
      </c>
      <c r="L5838" s="2">
        <v>17.168059999999997</v>
      </c>
      <c r="M5838">
        <v>2</v>
      </c>
      <c r="N5838" s="1">
        <f>IF(data[[#This Row],[Conversions]]=0,0,data[[#This Row],[Spend, Dollars]]/data[[#This Row],[Conversions]])</f>
        <v>8.5840299999999985</v>
      </c>
      <c r="O5838" s="13">
        <f>data[[#This Row],[Conversions]]/data[[#This Row],[Clicks]]</f>
        <v>0.10601081310293652</v>
      </c>
      <c r="P5838" s="11">
        <v>73.92</v>
      </c>
      <c r="Q5838" s="11">
        <f>IF(data[[#This Row],[Spend, Dollars]]=0,0,data[[#This Row],[Total conversion value, Dollars]]/data[[#This Row],[Spend, Dollars]])</f>
        <v>4.3056699475654217</v>
      </c>
      <c r="R5838" s="2">
        <v>92.399999999999991</v>
      </c>
      <c r="S5838" s="2">
        <v>7.5</v>
      </c>
      <c r="T5838" s="2">
        <v>8</v>
      </c>
      <c r="U5838" s="2">
        <f t="shared" si="91"/>
        <v>107.89999999999999</v>
      </c>
    </row>
    <row r="5839" spans="1:21" x14ac:dyDescent="0.2">
      <c r="A5839" t="s">
        <v>22</v>
      </c>
      <c r="B5839" s="3">
        <v>45048</v>
      </c>
      <c r="C5839" s="10" t="str">
        <f>TEXT(data[[#This Row],[Date]],"mmmm")</f>
        <v>May</v>
      </c>
      <c r="D5839" t="s">
        <v>12</v>
      </c>
      <c r="E5839" t="s">
        <v>13</v>
      </c>
      <c r="F5839" t="s">
        <v>20</v>
      </c>
      <c r="G5839" t="s">
        <v>17</v>
      </c>
      <c r="H5839" s="11">
        <v>1628.6000000000001</v>
      </c>
      <c r="I5839" s="11">
        <v>13.680239999999998</v>
      </c>
      <c r="J5839" s="13">
        <f>data[[#This Row],[Clicks]]/data[[#This Row],[Impressions]]</f>
        <v>8.3999999999999977E-3</v>
      </c>
      <c r="K5839" s="1">
        <v>1.77</v>
      </c>
      <c r="L5839" s="2">
        <v>24.214024799999997</v>
      </c>
      <c r="M5839">
        <v>1</v>
      </c>
      <c r="N5839" s="1">
        <f>IF(data[[#This Row],[Conversions]]=0,0,data[[#This Row],[Spend, Dollars]]/data[[#This Row],[Conversions]])</f>
        <v>24.214024799999997</v>
      </c>
      <c r="O5839" s="13">
        <f>data[[#This Row],[Conversions]]/data[[#This Row],[Clicks]]</f>
        <v>7.3098132781296246E-2</v>
      </c>
      <c r="P5839" s="11">
        <v>80.64</v>
      </c>
      <c r="Q5839" s="11">
        <f>IF(data[[#This Row],[Spend, Dollars]]=0,0,data[[#This Row],[Total conversion value, Dollars]]/data[[#This Row],[Spend, Dollars]])</f>
        <v>3.330301371459734</v>
      </c>
      <c r="R5839" s="2">
        <v>90</v>
      </c>
      <c r="S5839" s="2">
        <v>4.5</v>
      </c>
      <c r="T5839" s="2">
        <v>5</v>
      </c>
      <c r="U5839" s="2">
        <f t="shared" si="91"/>
        <v>99.5</v>
      </c>
    </row>
    <row r="5840" spans="1:21" x14ac:dyDescent="0.2">
      <c r="A5840" t="s">
        <v>22</v>
      </c>
      <c r="B5840" s="3">
        <v>45049</v>
      </c>
      <c r="C5840" s="10" t="str">
        <f>TEXT(data[[#This Row],[Date]],"mmmm")</f>
        <v>May</v>
      </c>
      <c r="D5840" t="s">
        <v>12</v>
      </c>
      <c r="E5840" t="s">
        <v>13</v>
      </c>
      <c r="F5840" t="s">
        <v>20</v>
      </c>
      <c r="G5840" t="s">
        <v>17</v>
      </c>
      <c r="H5840" s="11">
        <v>1473</v>
      </c>
      <c r="I5840" s="11">
        <v>11.047499999999999</v>
      </c>
      <c r="J5840" s="13">
        <f>data[[#This Row],[Clicks]]/data[[#This Row],[Impressions]]</f>
        <v>7.4999999999999997E-3</v>
      </c>
      <c r="K5840" s="1">
        <v>2.1199999999999997</v>
      </c>
      <c r="L5840" s="2">
        <v>23.420699999999997</v>
      </c>
      <c r="M5840">
        <v>3</v>
      </c>
      <c r="N5840" s="1">
        <f>IF(data[[#This Row],[Conversions]]=0,0,data[[#This Row],[Spend, Dollars]]/data[[#This Row],[Conversions]])</f>
        <v>7.8068999999999988</v>
      </c>
      <c r="O5840" s="13">
        <f>data[[#This Row],[Conversions]]/data[[#This Row],[Clicks]]</f>
        <v>0.27155465037338766</v>
      </c>
      <c r="P5840" s="11">
        <v>112</v>
      </c>
      <c r="Q5840" s="11">
        <f>IF(data[[#This Row],[Spend, Dollars]]=0,0,data[[#This Row],[Total conversion value, Dollars]]/data[[#This Row],[Spend, Dollars]])</f>
        <v>4.7820944719841858</v>
      </c>
      <c r="R5840" s="2">
        <v>126</v>
      </c>
      <c r="S5840" s="2">
        <v>7.5</v>
      </c>
      <c r="T5840" s="2">
        <v>5</v>
      </c>
      <c r="U5840" s="2">
        <f t="shared" si="91"/>
        <v>138.5</v>
      </c>
    </row>
    <row r="5841" spans="1:21" x14ac:dyDescent="0.2">
      <c r="A5841" t="s">
        <v>22</v>
      </c>
      <c r="B5841" s="3">
        <v>45050</v>
      </c>
      <c r="C5841" s="10" t="str">
        <f>TEXT(data[[#This Row],[Date]],"mmmm")</f>
        <v>May</v>
      </c>
      <c r="D5841" t="s">
        <v>12</v>
      </c>
      <c r="E5841" t="s">
        <v>13</v>
      </c>
      <c r="F5841" t="s">
        <v>20</v>
      </c>
      <c r="G5841" t="s">
        <v>17</v>
      </c>
      <c r="H5841" s="11">
        <v>1329.8000000000002</v>
      </c>
      <c r="I5841" s="11">
        <v>11.3033</v>
      </c>
      <c r="J5841" s="13">
        <f>data[[#This Row],[Clicks]]/data[[#This Row],[Impressions]]</f>
        <v>8.4999999999999989E-3</v>
      </c>
      <c r="K5841" s="1">
        <v>2.0799999999999996</v>
      </c>
      <c r="L5841" s="2">
        <v>23.510863999999994</v>
      </c>
      <c r="M5841">
        <v>4</v>
      </c>
      <c r="N5841" s="1">
        <f>IF(data[[#This Row],[Conversions]]=0,0,data[[#This Row],[Spend, Dollars]]/data[[#This Row],[Conversions]])</f>
        <v>5.8777159999999986</v>
      </c>
      <c r="O5841" s="13">
        <f>data[[#This Row],[Conversions]]/data[[#This Row],[Clicks]]</f>
        <v>0.35387895570320171</v>
      </c>
      <c r="P5841" s="11">
        <v>43.12</v>
      </c>
      <c r="Q5841" s="11">
        <f>IF(data[[#This Row],[Spend, Dollars]]=0,0,data[[#This Row],[Total conversion value, Dollars]]/data[[#This Row],[Spend, Dollars]])</f>
        <v>1.8340457415771707</v>
      </c>
      <c r="R5841" s="2">
        <v>86.399999999999991</v>
      </c>
      <c r="S5841" s="2">
        <v>1.5</v>
      </c>
      <c r="T5841" s="2">
        <v>3</v>
      </c>
      <c r="U5841" s="2">
        <f t="shared" si="91"/>
        <v>90.899999999999991</v>
      </c>
    </row>
    <row r="5842" spans="1:21" x14ac:dyDescent="0.2">
      <c r="A5842" t="s">
        <v>22</v>
      </c>
      <c r="B5842" s="3">
        <v>45051</v>
      </c>
      <c r="C5842" s="10" t="str">
        <f>TEXT(data[[#This Row],[Date]],"mmmm")</f>
        <v>May</v>
      </c>
      <c r="D5842" t="s">
        <v>12</v>
      </c>
      <c r="E5842" t="s">
        <v>13</v>
      </c>
      <c r="F5842" t="s">
        <v>20</v>
      </c>
      <c r="G5842" t="s">
        <v>17</v>
      </c>
      <c r="H5842" s="11">
        <v>1009.8000000000002</v>
      </c>
      <c r="I5842" s="11">
        <v>8.9872200000000024</v>
      </c>
      <c r="J5842" s="13">
        <f>data[[#This Row],[Clicks]]/data[[#This Row],[Impressions]]</f>
        <v>8.9000000000000017E-3</v>
      </c>
      <c r="K5842" s="1">
        <v>1.75</v>
      </c>
      <c r="L5842" s="2">
        <v>15.727635000000005</v>
      </c>
      <c r="M5842">
        <v>2</v>
      </c>
      <c r="N5842" s="1">
        <f>IF(data[[#This Row],[Conversions]]=0,0,data[[#This Row],[Spend, Dollars]]/data[[#This Row],[Conversions]])</f>
        <v>7.8638175000000023</v>
      </c>
      <c r="O5842" s="13">
        <f>data[[#This Row],[Conversions]]/data[[#This Row],[Clicks]]</f>
        <v>0.22253822650385763</v>
      </c>
      <c r="P5842" s="11">
        <v>147.28</v>
      </c>
      <c r="Q5842" s="11">
        <f>IF(data[[#This Row],[Spend, Dollars]]=0,0,data[[#This Row],[Total conversion value, Dollars]]/data[[#This Row],[Spend, Dollars]])</f>
        <v>9.3644085712823291</v>
      </c>
      <c r="R5842" s="2">
        <v>54</v>
      </c>
      <c r="S5842" s="2">
        <v>12</v>
      </c>
      <c r="T5842" s="2">
        <v>3</v>
      </c>
      <c r="U5842" s="2">
        <f t="shared" si="91"/>
        <v>69</v>
      </c>
    </row>
    <row r="5843" spans="1:21" x14ac:dyDescent="0.2">
      <c r="A5843" t="s">
        <v>22</v>
      </c>
      <c r="B5843" s="3">
        <v>45052</v>
      </c>
      <c r="C5843" s="10" t="str">
        <f>TEXT(data[[#This Row],[Date]],"mmmm")</f>
        <v>May</v>
      </c>
      <c r="D5843" t="s">
        <v>12</v>
      </c>
      <c r="E5843" t="s">
        <v>13</v>
      </c>
      <c r="F5843" t="s">
        <v>20</v>
      </c>
      <c r="G5843" t="s">
        <v>17</v>
      </c>
      <c r="H5843" s="11">
        <v>2000</v>
      </c>
      <c r="I5843" s="11">
        <v>8.2000000000000011</v>
      </c>
      <c r="J5843" s="13">
        <f>data[[#This Row],[Clicks]]/data[[#This Row],[Impressions]]</f>
        <v>4.1000000000000003E-3</v>
      </c>
      <c r="K5843" s="1">
        <v>1.9899999999999998</v>
      </c>
      <c r="L5843" s="2">
        <v>16.318000000000001</v>
      </c>
      <c r="M5843">
        <v>6</v>
      </c>
      <c r="N5843" s="1">
        <f>IF(data[[#This Row],[Conversions]]=0,0,data[[#This Row],[Spend, Dollars]]/data[[#This Row],[Conversions]])</f>
        <v>2.7196666666666669</v>
      </c>
      <c r="O5843" s="13">
        <f>data[[#This Row],[Conversions]]/data[[#This Row],[Clicks]]</f>
        <v>0.7317073170731706</v>
      </c>
      <c r="P5843" s="11">
        <v>109.19999999999999</v>
      </c>
      <c r="Q5843" s="11">
        <f>IF(data[[#This Row],[Spend, Dollars]]=0,0,data[[#This Row],[Total conversion value, Dollars]]/data[[#This Row],[Spend, Dollars]])</f>
        <v>6.6919965682068865</v>
      </c>
      <c r="R5843" s="2">
        <v>79.2</v>
      </c>
      <c r="S5843" s="2">
        <v>6</v>
      </c>
      <c r="T5843" s="2">
        <v>2</v>
      </c>
      <c r="U5843" s="2">
        <f t="shared" si="91"/>
        <v>87.2</v>
      </c>
    </row>
    <row r="5844" spans="1:21" x14ac:dyDescent="0.2">
      <c r="A5844" t="s">
        <v>22</v>
      </c>
      <c r="B5844" s="3">
        <v>45053</v>
      </c>
      <c r="C5844" s="10" t="str">
        <f>TEXT(data[[#This Row],[Date]],"mmmm")</f>
        <v>May</v>
      </c>
      <c r="D5844" t="s">
        <v>12</v>
      </c>
      <c r="E5844" t="s">
        <v>13</v>
      </c>
      <c r="F5844" t="s">
        <v>20</v>
      </c>
      <c r="G5844" t="s">
        <v>17</v>
      </c>
      <c r="H5844" s="11">
        <v>1170.4000000000001</v>
      </c>
      <c r="I5844" s="11">
        <v>10.76768</v>
      </c>
      <c r="J5844" s="13">
        <f>data[[#This Row],[Clicks]]/data[[#This Row],[Impressions]]</f>
        <v>9.1999999999999998E-3</v>
      </c>
      <c r="K5844" s="1">
        <v>0.9700000000000002</v>
      </c>
      <c r="L5844" s="2">
        <v>10.444649600000002</v>
      </c>
      <c r="M5844">
        <v>1</v>
      </c>
      <c r="N5844" s="1">
        <f>IF(data[[#This Row],[Conversions]]=0,0,data[[#This Row],[Spend, Dollars]]/data[[#This Row],[Conversions]])</f>
        <v>10.444649600000002</v>
      </c>
      <c r="O5844" s="13">
        <f>data[[#This Row],[Conversions]]/data[[#This Row],[Clicks]]</f>
        <v>9.2870516211477308E-2</v>
      </c>
      <c r="P5844" s="11">
        <v>164.64000000000001</v>
      </c>
      <c r="Q5844" s="11">
        <f>IF(data[[#This Row],[Spend, Dollars]]=0,0,data[[#This Row],[Total conversion value, Dollars]]/data[[#This Row],[Spend, Dollars]])</f>
        <v>15.763094627894457</v>
      </c>
      <c r="R5844" s="2">
        <v>74.399999999999991</v>
      </c>
      <c r="S5844" s="2">
        <v>6</v>
      </c>
      <c r="T5844" s="2">
        <v>6</v>
      </c>
      <c r="U5844" s="2">
        <f t="shared" si="91"/>
        <v>86.399999999999991</v>
      </c>
    </row>
    <row r="5845" spans="1:21" x14ac:dyDescent="0.2">
      <c r="A5845" t="s">
        <v>22</v>
      </c>
      <c r="B5845" s="3">
        <v>45054</v>
      </c>
      <c r="C5845" s="10" t="str">
        <f>TEXT(data[[#This Row],[Date]],"mmmm")</f>
        <v>May</v>
      </c>
      <c r="D5845" t="s">
        <v>12</v>
      </c>
      <c r="E5845" t="s">
        <v>13</v>
      </c>
      <c r="F5845" t="s">
        <v>20</v>
      </c>
      <c r="G5845" t="s">
        <v>17</v>
      </c>
      <c r="H5845" s="11">
        <v>1865.6</v>
      </c>
      <c r="I5845" s="11">
        <v>13.245760000000001</v>
      </c>
      <c r="J5845" s="13">
        <f>data[[#This Row],[Clicks]]/data[[#This Row],[Impressions]]</f>
        <v>7.1000000000000004E-3</v>
      </c>
      <c r="K5845" s="1">
        <v>1.1200000000000001</v>
      </c>
      <c r="L5845" s="2">
        <v>14.835251200000002</v>
      </c>
      <c r="M5845">
        <v>1</v>
      </c>
      <c r="N5845" s="1">
        <f>IF(data[[#This Row],[Conversions]]=0,0,data[[#This Row],[Spend, Dollars]]/data[[#This Row],[Conversions]])</f>
        <v>14.835251200000002</v>
      </c>
      <c r="O5845" s="13">
        <f>data[[#This Row],[Conversions]]/data[[#This Row],[Clicks]]</f>
        <v>7.5495856787379509E-2</v>
      </c>
      <c r="P5845" s="11">
        <v>206.64</v>
      </c>
      <c r="Q5845" s="11">
        <f>IF(data[[#This Row],[Spend, Dollars]]=0,0,data[[#This Row],[Total conversion value, Dollars]]/data[[#This Row],[Spend, Dollars]])</f>
        <v>13.928985577271517</v>
      </c>
      <c r="R5845" s="2">
        <v>48</v>
      </c>
      <c r="S5845" s="2">
        <v>18</v>
      </c>
      <c r="T5845" s="2">
        <v>7</v>
      </c>
      <c r="U5845" s="2">
        <f t="shared" si="91"/>
        <v>73</v>
      </c>
    </row>
    <row r="5846" spans="1:21" x14ac:dyDescent="0.2">
      <c r="A5846" t="s">
        <v>22</v>
      </c>
      <c r="B5846" s="3">
        <v>45055</v>
      </c>
      <c r="C5846" s="10" t="str">
        <f>TEXT(data[[#This Row],[Date]],"mmmm")</f>
        <v>May</v>
      </c>
      <c r="D5846" t="s">
        <v>12</v>
      </c>
      <c r="E5846" t="s">
        <v>13</v>
      </c>
      <c r="F5846" t="s">
        <v>20</v>
      </c>
      <c r="G5846" t="s">
        <v>17</v>
      </c>
      <c r="H5846" s="11">
        <v>881</v>
      </c>
      <c r="I5846" s="11">
        <v>6.1669999999999989</v>
      </c>
      <c r="J5846" s="13">
        <f>data[[#This Row],[Clicks]]/data[[#This Row],[Impressions]]</f>
        <v>6.9999999999999984E-3</v>
      </c>
      <c r="K5846" s="1">
        <v>0.91000000000000014</v>
      </c>
      <c r="L5846" s="2">
        <v>5.6119699999999995</v>
      </c>
      <c r="M5846">
        <v>2</v>
      </c>
      <c r="N5846" s="1">
        <f>IF(data[[#This Row],[Conversions]]=0,0,data[[#This Row],[Spend, Dollars]]/data[[#This Row],[Conversions]])</f>
        <v>2.8059849999999997</v>
      </c>
      <c r="O5846" s="13">
        <f>data[[#This Row],[Conversions]]/data[[#This Row],[Clicks]]</f>
        <v>0.3243067942273391</v>
      </c>
      <c r="P5846" s="11">
        <v>78.399999999999991</v>
      </c>
      <c r="Q5846" s="11">
        <f>IF(data[[#This Row],[Spend, Dollars]]=0,0,data[[#This Row],[Total conversion value, Dollars]]/data[[#This Row],[Spend, Dollars]])</f>
        <v>13.970138828254605</v>
      </c>
      <c r="R5846" s="2">
        <v>76.8</v>
      </c>
      <c r="S5846" s="2">
        <v>6</v>
      </c>
      <c r="T5846" s="2">
        <v>1</v>
      </c>
      <c r="U5846" s="2">
        <f t="shared" si="91"/>
        <v>83.8</v>
      </c>
    </row>
    <row r="5847" spans="1:21" x14ac:dyDescent="0.2">
      <c r="A5847" t="s">
        <v>22</v>
      </c>
      <c r="B5847" s="3">
        <v>45056</v>
      </c>
      <c r="C5847" s="10" t="str">
        <f>TEXT(data[[#This Row],[Date]],"mmmm")</f>
        <v>May</v>
      </c>
      <c r="D5847" t="s">
        <v>12</v>
      </c>
      <c r="E5847" t="s">
        <v>13</v>
      </c>
      <c r="F5847" t="s">
        <v>20</v>
      </c>
      <c r="G5847" t="s">
        <v>17</v>
      </c>
      <c r="H5847" s="11">
        <v>1289.4000000000001</v>
      </c>
      <c r="I5847" s="11">
        <v>8.3811000000000018</v>
      </c>
      <c r="J5847" s="13">
        <f>data[[#This Row],[Clicks]]/data[[#This Row],[Impressions]]</f>
        <v>6.5000000000000006E-3</v>
      </c>
      <c r="K5847" s="1">
        <v>0.52</v>
      </c>
      <c r="L5847" s="2">
        <v>4.3581720000000015</v>
      </c>
      <c r="M5847">
        <v>1</v>
      </c>
      <c r="N5847" s="1">
        <f>IF(data[[#This Row],[Conversions]]=0,0,data[[#This Row],[Spend, Dollars]]/data[[#This Row],[Conversions]])</f>
        <v>4.3581720000000015</v>
      </c>
      <c r="O5847" s="13">
        <f>data[[#This Row],[Conversions]]/data[[#This Row],[Clicks]]</f>
        <v>0.11931608022813232</v>
      </c>
      <c r="P5847" s="11">
        <v>0</v>
      </c>
      <c r="Q5847" s="11">
        <f>IF(data[[#This Row],[Spend, Dollars]]=0,0,data[[#This Row],[Total conversion value, Dollars]]/data[[#This Row],[Spend, Dollars]])</f>
        <v>0</v>
      </c>
      <c r="R5847" s="2">
        <v>75.599999999999994</v>
      </c>
      <c r="S5847" s="2">
        <v>7.5</v>
      </c>
      <c r="T5847" s="2">
        <v>1</v>
      </c>
      <c r="U5847" s="2">
        <f t="shared" si="91"/>
        <v>84.1</v>
      </c>
    </row>
    <row r="5848" spans="1:21" x14ac:dyDescent="0.2">
      <c r="A5848" t="s">
        <v>22</v>
      </c>
      <c r="B5848" s="3">
        <v>45057</v>
      </c>
      <c r="C5848" s="10" t="str">
        <f>TEXT(data[[#This Row],[Date]],"mmmm")</f>
        <v>May</v>
      </c>
      <c r="D5848" t="s">
        <v>12</v>
      </c>
      <c r="E5848" t="s">
        <v>13</v>
      </c>
      <c r="F5848" t="s">
        <v>20</v>
      </c>
      <c r="G5848" t="s">
        <v>17</v>
      </c>
      <c r="H5848" s="11">
        <v>1873.8000000000002</v>
      </c>
      <c r="I5848" s="11">
        <v>15.73992</v>
      </c>
      <c r="J5848" s="13">
        <f>data[[#This Row],[Clicks]]/data[[#This Row],[Impressions]]</f>
        <v>8.3999999999999995E-3</v>
      </c>
      <c r="K5848" s="1">
        <v>0.95</v>
      </c>
      <c r="L5848" s="2">
        <v>14.952923999999999</v>
      </c>
      <c r="M5848">
        <v>7</v>
      </c>
      <c r="N5848" s="1">
        <f>IF(data[[#This Row],[Conversions]]=0,0,data[[#This Row],[Spend, Dollars]]/data[[#This Row],[Conversions]])</f>
        <v>2.1361319999999999</v>
      </c>
      <c r="O5848" s="13">
        <f>data[[#This Row],[Conversions]]/data[[#This Row],[Clicks]]</f>
        <v>0.44472907104991638</v>
      </c>
      <c r="P5848" s="11">
        <v>53.760000000000005</v>
      </c>
      <c r="Q5848" s="11">
        <f>IF(data[[#This Row],[Spend, Dollars]]=0,0,data[[#This Row],[Total conversion value, Dollars]]/data[[#This Row],[Spend, Dollars]])</f>
        <v>3.595283437540377</v>
      </c>
      <c r="R5848" s="2">
        <v>61.199999999999996</v>
      </c>
      <c r="S5848" s="2">
        <v>0</v>
      </c>
      <c r="T5848" s="2">
        <v>3</v>
      </c>
      <c r="U5848" s="2">
        <f t="shared" si="91"/>
        <v>64.199999999999989</v>
      </c>
    </row>
    <row r="5849" spans="1:21" x14ac:dyDescent="0.2">
      <c r="A5849" t="s">
        <v>22</v>
      </c>
      <c r="B5849" s="3">
        <v>45058</v>
      </c>
      <c r="C5849" s="10" t="str">
        <f>TEXT(data[[#This Row],[Date]],"mmmm")</f>
        <v>May</v>
      </c>
      <c r="D5849" t="s">
        <v>12</v>
      </c>
      <c r="E5849" t="s">
        <v>13</v>
      </c>
      <c r="F5849" t="s">
        <v>20</v>
      </c>
      <c r="G5849" t="s">
        <v>17</v>
      </c>
      <c r="H5849" s="11">
        <v>2005</v>
      </c>
      <c r="I5849" s="11">
        <v>14.035000000000002</v>
      </c>
      <c r="J5849" s="13">
        <f>data[[#This Row],[Clicks]]/data[[#This Row],[Impressions]]</f>
        <v>7.000000000000001E-3</v>
      </c>
      <c r="K5849" s="1">
        <v>1.24</v>
      </c>
      <c r="L5849" s="2">
        <v>17.403400000000001</v>
      </c>
      <c r="M5849">
        <v>1</v>
      </c>
      <c r="N5849" s="1">
        <f>IF(data[[#This Row],[Conversions]]=0,0,data[[#This Row],[Spend, Dollars]]/data[[#This Row],[Conversions]])</f>
        <v>17.403400000000001</v>
      </c>
      <c r="O5849" s="13">
        <f>data[[#This Row],[Conversions]]/data[[#This Row],[Clicks]]</f>
        <v>7.1250445315283212E-2</v>
      </c>
      <c r="P5849" s="11">
        <v>39.76</v>
      </c>
      <c r="Q5849" s="11">
        <f>IF(data[[#This Row],[Spend, Dollars]]=0,0,data[[#This Row],[Total conversion value, Dollars]]/data[[#This Row],[Spend, Dollars]])</f>
        <v>2.2846110530126293</v>
      </c>
      <c r="R5849" s="2">
        <v>58.8</v>
      </c>
      <c r="S5849" s="2">
        <v>15</v>
      </c>
      <c r="T5849" s="2">
        <v>1</v>
      </c>
      <c r="U5849" s="2">
        <f t="shared" si="91"/>
        <v>74.8</v>
      </c>
    </row>
    <row r="5850" spans="1:21" x14ac:dyDescent="0.2">
      <c r="A5850" t="s">
        <v>22</v>
      </c>
      <c r="B5850" s="3">
        <v>45059</v>
      </c>
      <c r="C5850" s="10" t="str">
        <f>TEXT(data[[#This Row],[Date]],"mmmm")</f>
        <v>May</v>
      </c>
      <c r="D5850" t="s">
        <v>12</v>
      </c>
      <c r="E5850" t="s">
        <v>13</v>
      </c>
      <c r="F5850" t="s">
        <v>20</v>
      </c>
      <c r="G5850" t="s">
        <v>17</v>
      </c>
      <c r="H5850" s="11">
        <v>1929.2000000000003</v>
      </c>
      <c r="I5850" s="11">
        <v>11.961040000000001</v>
      </c>
      <c r="J5850" s="13">
        <f>data[[#This Row],[Clicks]]/data[[#This Row],[Impressions]]</f>
        <v>6.1999999999999998E-3</v>
      </c>
      <c r="K5850" s="1">
        <v>1.0999999999999999</v>
      </c>
      <c r="L5850" s="2">
        <v>13.157143999999999</v>
      </c>
      <c r="M5850">
        <v>2</v>
      </c>
      <c r="N5850" s="1">
        <f>IF(data[[#This Row],[Conversions]]=0,0,data[[#This Row],[Spend, Dollars]]/data[[#This Row],[Conversions]])</f>
        <v>6.5785719999999994</v>
      </c>
      <c r="O5850" s="13">
        <f>data[[#This Row],[Conversions]]/data[[#This Row],[Clicks]]</f>
        <v>0.16720954030753177</v>
      </c>
      <c r="P5850" s="11">
        <v>0</v>
      </c>
      <c r="Q5850" s="11">
        <f>IF(data[[#This Row],[Spend, Dollars]]=0,0,data[[#This Row],[Total conversion value, Dollars]]/data[[#This Row],[Spend, Dollars]])</f>
        <v>0</v>
      </c>
      <c r="R5850" s="2">
        <v>82.8</v>
      </c>
      <c r="S5850" s="2">
        <v>13.5</v>
      </c>
      <c r="T5850" s="2">
        <v>2</v>
      </c>
      <c r="U5850" s="2">
        <f t="shared" si="91"/>
        <v>98.3</v>
      </c>
    </row>
    <row r="5851" spans="1:21" x14ac:dyDescent="0.2">
      <c r="A5851" t="s">
        <v>22</v>
      </c>
      <c r="B5851" s="3">
        <v>45060</v>
      </c>
      <c r="C5851" s="10" t="str">
        <f>TEXT(data[[#This Row],[Date]],"mmmm")</f>
        <v>May</v>
      </c>
      <c r="D5851" t="s">
        <v>12</v>
      </c>
      <c r="E5851" t="s">
        <v>13</v>
      </c>
      <c r="F5851" t="s">
        <v>20</v>
      </c>
      <c r="G5851" t="s">
        <v>17</v>
      </c>
      <c r="H5851" s="11">
        <v>1513.4</v>
      </c>
      <c r="I5851" s="11">
        <v>13.01524</v>
      </c>
      <c r="J5851" s="13">
        <f>data[[#This Row],[Clicks]]/data[[#This Row],[Impressions]]</f>
        <v>8.6E-3</v>
      </c>
      <c r="K5851" s="1">
        <v>1.45</v>
      </c>
      <c r="L5851" s="2">
        <v>18.872098000000001</v>
      </c>
      <c r="M5851">
        <v>6</v>
      </c>
      <c r="N5851" s="1">
        <f>IF(data[[#This Row],[Conversions]]=0,0,data[[#This Row],[Spend, Dollars]]/data[[#This Row],[Conversions]])</f>
        <v>3.1453496666666667</v>
      </c>
      <c r="O5851" s="13">
        <f>data[[#This Row],[Conversions]]/data[[#This Row],[Clicks]]</f>
        <v>0.46099803000175177</v>
      </c>
      <c r="P5851" s="11">
        <v>102.48</v>
      </c>
      <c r="Q5851" s="11">
        <f>IF(data[[#This Row],[Spend, Dollars]]=0,0,data[[#This Row],[Total conversion value, Dollars]]/data[[#This Row],[Spend, Dollars]])</f>
        <v>5.4302388637447727</v>
      </c>
      <c r="R5851" s="2">
        <v>80.399999999999991</v>
      </c>
      <c r="S5851" s="2">
        <v>9</v>
      </c>
      <c r="T5851" s="2">
        <v>1</v>
      </c>
      <c r="U5851" s="2">
        <f t="shared" si="91"/>
        <v>90.399999999999991</v>
      </c>
    </row>
    <row r="5852" spans="1:21" x14ac:dyDescent="0.2">
      <c r="A5852" t="s">
        <v>22</v>
      </c>
      <c r="B5852" s="3">
        <v>45061</v>
      </c>
      <c r="C5852" s="10" t="str">
        <f>TEXT(data[[#This Row],[Date]],"mmmm")</f>
        <v>May</v>
      </c>
      <c r="D5852" t="s">
        <v>12</v>
      </c>
      <c r="E5852" t="s">
        <v>13</v>
      </c>
      <c r="F5852" t="s">
        <v>20</v>
      </c>
      <c r="G5852" t="s">
        <v>17</v>
      </c>
      <c r="H5852" s="11">
        <v>1546.4</v>
      </c>
      <c r="I5852" s="11">
        <v>11.598000000000001</v>
      </c>
      <c r="J5852" s="13">
        <f>data[[#This Row],[Clicks]]/data[[#This Row],[Impressions]]</f>
        <v>7.4999999999999997E-3</v>
      </c>
      <c r="K5852" s="1">
        <v>1.0400000000000003</v>
      </c>
      <c r="L5852" s="2">
        <v>12.061920000000004</v>
      </c>
      <c r="M5852">
        <v>2</v>
      </c>
      <c r="N5852" s="1">
        <f>IF(data[[#This Row],[Conversions]]=0,0,data[[#This Row],[Spend, Dollars]]/data[[#This Row],[Conversions]])</f>
        <v>6.0309600000000021</v>
      </c>
      <c r="O5852" s="13">
        <f>data[[#This Row],[Conversions]]/data[[#This Row],[Clicks]]</f>
        <v>0.17244352474564578</v>
      </c>
      <c r="P5852" s="11">
        <v>87.36</v>
      </c>
      <c r="Q5852" s="11">
        <f>IF(data[[#This Row],[Spend, Dollars]]=0,0,data[[#This Row],[Total conversion value, Dollars]]/data[[#This Row],[Spend, Dollars]])</f>
        <v>7.242628039317121</v>
      </c>
      <c r="R5852" s="2">
        <v>74.399999999999991</v>
      </c>
      <c r="S5852" s="2">
        <v>1.5</v>
      </c>
      <c r="T5852" s="2">
        <v>2</v>
      </c>
      <c r="U5852" s="2">
        <f t="shared" si="91"/>
        <v>77.899999999999991</v>
      </c>
    </row>
    <row r="5853" spans="1:21" x14ac:dyDescent="0.2">
      <c r="A5853" t="s">
        <v>22</v>
      </c>
      <c r="B5853" s="3">
        <v>45062</v>
      </c>
      <c r="C5853" s="10" t="str">
        <f>TEXT(data[[#This Row],[Date]],"mmmm")</f>
        <v>May</v>
      </c>
      <c r="D5853" t="s">
        <v>12</v>
      </c>
      <c r="E5853" t="s">
        <v>13</v>
      </c>
      <c r="F5853" t="s">
        <v>20</v>
      </c>
      <c r="G5853" t="s">
        <v>17</v>
      </c>
      <c r="H5853" s="11">
        <v>1239.4000000000001</v>
      </c>
      <c r="I5853" s="11">
        <v>10.163079999999999</v>
      </c>
      <c r="J5853" s="13">
        <f>data[[#This Row],[Clicks]]/data[[#This Row],[Impressions]]</f>
        <v>8.199999999999999E-3</v>
      </c>
      <c r="K5853" s="1">
        <v>1.0000000000000002</v>
      </c>
      <c r="L5853" s="2">
        <v>10.163080000000001</v>
      </c>
      <c r="M5853">
        <v>3</v>
      </c>
      <c r="N5853" s="1">
        <f>IF(data[[#This Row],[Conversions]]=0,0,data[[#This Row],[Spend, Dollars]]/data[[#This Row],[Conversions]])</f>
        <v>3.3876933333333334</v>
      </c>
      <c r="O5853" s="13">
        <f>data[[#This Row],[Conversions]]/data[[#This Row],[Clicks]]</f>
        <v>0.29518610499966547</v>
      </c>
      <c r="P5853" s="11">
        <v>82.320000000000007</v>
      </c>
      <c r="Q5853" s="11">
        <f>IF(data[[#This Row],[Spend, Dollars]]=0,0,data[[#This Row],[Total conversion value, Dollars]]/data[[#This Row],[Spend, Dollars]])</f>
        <v>8.0999067211908198</v>
      </c>
      <c r="R5853" s="2">
        <v>57.599999999999994</v>
      </c>
      <c r="S5853" s="2">
        <v>12</v>
      </c>
      <c r="T5853" s="2">
        <v>5</v>
      </c>
      <c r="U5853" s="2">
        <f t="shared" si="91"/>
        <v>74.599999999999994</v>
      </c>
    </row>
    <row r="5854" spans="1:21" x14ac:dyDescent="0.2">
      <c r="A5854" t="s">
        <v>22</v>
      </c>
      <c r="B5854" s="3">
        <v>45063</v>
      </c>
      <c r="C5854" s="10" t="str">
        <f>TEXT(data[[#This Row],[Date]],"mmmm")</f>
        <v>May</v>
      </c>
      <c r="D5854" t="s">
        <v>12</v>
      </c>
      <c r="E5854" t="s">
        <v>13</v>
      </c>
      <c r="F5854" t="s">
        <v>20</v>
      </c>
      <c r="G5854" t="s">
        <v>17</v>
      </c>
      <c r="H5854" s="11">
        <v>1151.6000000000001</v>
      </c>
      <c r="I5854" s="11">
        <v>9.7886000000000024</v>
      </c>
      <c r="J5854" s="13">
        <f>data[[#This Row],[Clicks]]/data[[#This Row],[Impressions]]</f>
        <v>8.5000000000000006E-3</v>
      </c>
      <c r="K5854" s="1">
        <v>1.7300000000000002</v>
      </c>
      <c r="L5854" s="2">
        <v>16.934278000000006</v>
      </c>
      <c r="M5854">
        <v>2</v>
      </c>
      <c r="N5854" s="1">
        <f>IF(data[[#This Row],[Conversions]]=0,0,data[[#This Row],[Spend, Dollars]]/data[[#This Row],[Conversions]])</f>
        <v>8.4671390000000031</v>
      </c>
      <c r="O5854" s="13">
        <f>data[[#This Row],[Conversions]]/data[[#This Row],[Clicks]]</f>
        <v>0.20431931021800864</v>
      </c>
      <c r="P5854" s="11">
        <v>0</v>
      </c>
      <c r="Q5854" s="11">
        <f>IF(data[[#This Row],[Spend, Dollars]]=0,0,data[[#This Row],[Total conversion value, Dollars]]/data[[#This Row],[Spend, Dollars]])</f>
        <v>0</v>
      </c>
      <c r="R5854" s="2">
        <v>90</v>
      </c>
      <c r="S5854" s="2">
        <v>7.5</v>
      </c>
      <c r="T5854" s="2">
        <v>0</v>
      </c>
      <c r="U5854" s="2">
        <f t="shared" si="91"/>
        <v>97.5</v>
      </c>
    </row>
    <row r="5855" spans="1:21" x14ac:dyDescent="0.2">
      <c r="A5855" t="s">
        <v>22</v>
      </c>
      <c r="B5855" s="3">
        <v>45064</v>
      </c>
      <c r="C5855" s="10" t="str">
        <f>TEXT(data[[#This Row],[Date]],"mmmm")</f>
        <v>May</v>
      </c>
      <c r="D5855" t="s">
        <v>12</v>
      </c>
      <c r="E5855" t="s">
        <v>13</v>
      </c>
      <c r="F5855" t="s">
        <v>20</v>
      </c>
      <c r="G5855" t="s">
        <v>17</v>
      </c>
      <c r="H5855" s="11">
        <v>1832.8000000000002</v>
      </c>
      <c r="I5855" s="11">
        <v>12.096480000000003</v>
      </c>
      <c r="J5855" s="13">
        <f>data[[#This Row],[Clicks]]/data[[#This Row],[Impressions]]</f>
        <v>6.6000000000000008E-3</v>
      </c>
      <c r="K5855" s="1">
        <v>0.9</v>
      </c>
      <c r="L5855" s="2">
        <v>10.886832000000004</v>
      </c>
      <c r="M5855">
        <v>6</v>
      </c>
      <c r="N5855" s="1">
        <f>IF(data[[#This Row],[Conversions]]=0,0,data[[#This Row],[Spend, Dollars]]/data[[#This Row],[Conversions]])</f>
        <v>1.8144720000000005</v>
      </c>
      <c r="O5855" s="13">
        <f>data[[#This Row],[Conversions]]/data[[#This Row],[Clicks]]</f>
        <v>0.49601206301337236</v>
      </c>
      <c r="P5855" s="11">
        <v>110.88</v>
      </c>
      <c r="Q5855" s="11">
        <f>IF(data[[#This Row],[Spend, Dollars]]=0,0,data[[#This Row],[Total conversion value, Dollars]]/data[[#This Row],[Spend, Dollars]])</f>
        <v>10.184781027207912</v>
      </c>
      <c r="R5855" s="2">
        <v>91.2</v>
      </c>
      <c r="S5855" s="2">
        <v>10.5</v>
      </c>
      <c r="T5855" s="2">
        <v>7</v>
      </c>
      <c r="U5855" s="2">
        <f t="shared" si="91"/>
        <v>108.7</v>
      </c>
    </row>
    <row r="5856" spans="1:21" x14ac:dyDescent="0.2">
      <c r="A5856" t="s">
        <v>22</v>
      </c>
      <c r="B5856" s="3">
        <v>45065</v>
      </c>
      <c r="C5856" s="10" t="str">
        <f>TEXT(data[[#This Row],[Date]],"mmmm")</f>
        <v>May</v>
      </c>
      <c r="D5856" t="s">
        <v>12</v>
      </c>
      <c r="E5856" t="s">
        <v>13</v>
      </c>
      <c r="F5856" t="s">
        <v>20</v>
      </c>
      <c r="G5856" t="s">
        <v>17</v>
      </c>
      <c r="H5856" s="11">
        <v>1550.4</v>
      </c>
      <c r="I5856" s="11">
        <v>12.248160000000002</v>
      </c>
      <c r="J5856" s="13">
        <f>data[[#This Row],[Clicks]]/data[[#This Row],[Impressions]]</f>
        <v>7.9000000000000008E-3</v>
      </c>
      <c r="K5856" s="1">
        <v>0.63</v>
      </c>
      <c r="L5856" s="2">
        <v>7.7163408000000011</v>
      </c>
      <c r="M5856">
        <v>1</v>
      </c>
      <c r="N5856" s="1">
        <f>IF(data[[#This Row],[Conversions]]=0,0,data[[#This Row],[Spend, Dollars]]/data[[#This Row],[Conversions]])</f>
        <v>7.7163408000000011</v>
      </c>
      <c r="O5856" s="13">
        <f>data[[#This Row],[Conversions]]/data[[#This Row],[Clicks]]</f>
        <v>8.1644916460921466E-2</v>
      </c>
      <c r="P5856" s="11">
        <v>0</v>
      </c>
      <c r="Q5856" s="11">
        <f>IF(data[[#This Row],[Spend, Dollars]]=0,0,data[[#This Row],[Total conversion value, Dollars]]/data[[#This Row],[Spend, Dollars]])</f>
        <v>0</v>
      </c>
      <c r="R5856" s="2">
        <v>67.2</v>
      </c>
      <c r="S5856" s="2">
        <v>6</v>
      </c>
      <c r="T5856" s="2">
        <v>8</v>
      </c>
      <c r="U5856" s="2">
        <f t="shared" si="91"/>
        <v>81.2</v>
      </c>
    </row>
    <row r="5857" spans="1:21" x14ac:dyDescent="0.2">
      <c r="A5857" t="s">
        <v>22</v>
      </c>
      <c r="B5857" s="3">
        <v>45066</v>
      </c>
      <c r="C5857" s="10" t="str">
        <f>TEXT(data[[#This Row],[Date]],"mmmm")</f>
        <v>May</v>
      </c>
      <c r="D5857" t="s">
        <v>12</v>
      </c>
      <c r="E5857" t="s">
        <v>13</v>
      </c>
      <c r="F5857" t="s">
        <v>20</v>
      </c>
      <c r="G5857" t="s">
        <v>17</v>
      </c>
      <c r="H5857" s="11">
        <v>1374.6000000000001</v>
      </c>
      <c r="I5857" s="11">
        <v>11.134260000000001</v>
      </c>
      <c r="J5857" s="13">
        <f>data[[#This Row],[Clicks]]/data[[#This Row],[Impressions]]</f>
        <v>8.0999999999999996E-3</v>
      </c>
      <c r="K5857" s="1">
        <v>1</v>
      </c>
      <c r="L5857" s="2">
        <v>11.134260000000001</v>
      </c>
      <c r="M5857">
        <v>5</v>
      </c>
      <c r="N5857" s="1">
        <f>IF(data[[#This Row],[Conversions]]=0,0,data[[#This Row],[Spend, Dollars]]/data[[#This Row],[Conversions]])</f>
        <v>2.2268520000000001</v>
      </c>
      <c r="O5857" s="13">
        <f>data[[#This Row],[Conversions]]/data[[#This Row],[Clicks]]</f>
        <v>0.44906441918906148</v>
      </c>
      <c r="P5857" s="11">
        <v>41.6</v>
      </c>
      <c r="Q5857" s="11">
        <f>IF(data[[#This Row],[Spend, Dollars]]=0,0,data[[#This Row],[Total conversion value, Dollars]]/data[[#This Row],[Spend, Dollars]])</f>
        <v>3.7362159676529916</v>
      </c>
      <c r="R5857" s="2">
        <v>80.399999999999991</v>
      </c>
      <c r="S5857" s="2">
        <v>9</v>
      </c>
      <c r="T5857" s="2">
        <v>1</v>
      </c>
      <c r="U5857" s="2">
        <f t="shared" si="91"/>
        <v>90.399999999999991</v>
      </c>
    </row>
    <row r="5858" spans="1:21" x14ac:dyDescent="0.2">
      <c r="A5858" t="s">
        <v>22</v>
      </c>
      <c r="B5858" s="3">
        <v>45067</v>
      </c>
      <c r="C5858" s="10" t="str">
        <f>TEXT(data[[#This Row],[Date]],"mmmm")</f>
        <v>May</v>
      </c>
      <c r="D5858" t="s">
        <v>12</v>
      </c>
      <c r="E5858" t="s">
        <v>13</v>
      </c>
      <c r="F5858" t="s">
        <v>20</v>
      </c>
      <c r="G5858" t="s">
        <v>17</v>
      </c>
      <c r="H5858" s="11">
        <v>1940.4</v>
      </c>
      <c r="I5858" s="11">
        <v>17.463600000000003</v>
      </c>
      <c r="J5858" s="13">
        <f>data[[#This Row],[Clicks]]/data[[#This Row],[Impressions]]</f>
        <v>9.0000000000000011E-3</v>
      </c>
      <c r="K5858" s="1">
        <v>1.21</v>
      </c>
      <c r="L5858" s="2">
        <v>21.130956000000005</v>
      </c>
      <c r="M5858">
        <v>6</v>
      </c>
      <c r="N5858" s="1">
        <f>IF(data[[#This Row],[Conversions]]=0,0,data[[#This Row],[Spend, Dollars]]/data[[#This Row],[Conversions]])</f>
        <v>3.5218260000000008</v>
      </c>
      <c r="O5858" s="13">
        <f>data[[#This Row],[Conversions]]/data[[#This Row],[Clicks]]</f>
        <v>0.34357177214320067</v>
      </c>
      <c r="P5858" s="11">
        <v>41.44</v>
      </c>
      <c r="Q5858" s="11">
        <f>IF(data[[#This Row],[Spend, Dollars]]=0,0,data[[#This Row],[Total conversion value, Dollars]]/data[[#This Row],[Spend, Dollars]])</f>
        <v>1.9611038894785446</v>
      </c>
      <c r="R5858" s="2">
        <v>46.8</v>
      </c>
      <c r="S5858" s="2">
        <v>15</v>
      </c>
      <c r="T5858" s="2">
        <v>1</v>
      </c>
      <c r="U5858" s="2">
        <f t="shared" si="91"/>
        <v>62.8</v>
      </c>
    </row>
    <row r="5859" spans="1:21" x14ac:dyDescent="0.2">
      <c r="A5859" t="s">
        <v>22</v>
      </c>
      <c r="B5859" s="3">
        <v>45068</v>
      </c>
      <c r="C5859" s="10" t="str">
        <f>TEXT(data[[#This Row],[Date]],"mmmm")</f>
        <v>May</v>
      </c>
      <c r="D5859" t="s">
        <v>12</v>
      </c>
      <c r="E5859" t="s">
        <v>13</v>
      </c>
      <c r="F5859" t="s">
        <v>20</v>
      </c>
      <c r="G5859" t="s">
        <v>17</v>
      </c>
      <c r="H5859" s="11">
        <v>1865.6</v>
      </c>
      <c r="I5859" s="11">
        <v>12.312959999999999</v>
      </c>
      <c r="J5859" s="13">
        <f>data[[#This Row],[Clicks]]/data[[#This Row],[Impressions]]</f>
        <v>6.6E-3</v>
      </c>
      <c r="K5859" s="1">
        <v>2.0300000000000002</v>
      </c>
      <c r="L5859" s="2">
        <v>24.9953088</v>
      </c>
      <c r="M5859">
        <v>1</v>
      </c>
      <c r="N5859" s="1">
        <f>IF(data[[#This Row],[Conversions]]=0,0,data[[#This Row],[Spend, Dollars]]/data[[#This Row],[Conversions]])</f>
        <v>24.9953088</v>
      </c>
      <c r="O5859" s="13">
        <f>data[[#This Row],[Conversions]]/data[[#This Row],[Clicks]]</f>
        <v>8.1215239877332507E-2</v>
      </c>
      <c r="P5859" s="11">
        <v>0</v>
      </c>
      <c r="Q5859" s="11">
        <f>IF(data[[#This Row],[Spend, Dollars]]=0,0,data[[#This Row],[Total conversion value, Dollars]]/data[[#This Row],[Spend, Dollars]])</f>
        <v>0</v>
      </c>
      <c r="R5859" s="2">
        <v>36</v>
      </c>
      <c r="S5859" s="2">
        <v>0</v>
      </c>
      <c r="T5859" s="2">
        <v>3</v>
      </c>
      <c r="U5859" s="2">
        <f t="shared" si="91"/>
        <v>39</v>
      </c>
    </row>
    <row r="5860" spans="1:21" x14ac:dyDescent="0.2">
      <c r="A5860" t="s">
        <v>22</v>
      </c>
      <c r="B5860" s="3">
        <v>45069</v>
      </c>
      <c r="C5860" s="10" t="str">
        <f>TEXT(data[[#This Row],[Date]],"mmmm")</f>
        <v>May</v>
      </c>
      <c r="D5860" t="s">
        <v>12</v>
      </c>
      <c r="E5860" t="s">
        <v>13</v>
      </c>
      <c r="F5860" t="s">
        <v>20</v>
      </c>
      <c r="G5860" t="s">
        <v>17</v>
      </c>
      <c r="H5860" s="11">
        <v>1119.8000000000002</v>
      </c>
      <c r="I5860" s="11">
        <v>13.88552</v>
      </c>
      <c r="J5860" s="13">
        <f>data[[#This Row],[Clicks]]/data[[#This Row],[Impressions]]</f>
        <v>1.2399999999999998E-2</v>
      </c>
      <c r="K5860" s="1">
        <v>0.78</v>
      </c>
      <c r="L5860" s="2">
        <v>10.8307056</v>
      </c>
      <c r="M5860">
        <v>6</v>
      </c>
      <c r="N5860" s="1">
        <f>IF(data[[#This Row],[Conversions]]=0,0,data[[#This Row],[Spend, Dollars]]/data[[#This Row],[Conversions]])</f>
        <v>1.8051176</v>
      </c>
      <c r="O5860" s="13">
        <f>data[[#This Row],[Conversions]]/data[[#This Row],[Clicks]]</f>
        <v>0.43210481134303935</v>
      </c>
      <c r="P5860" s="11">
        <v>0</v>
      </c>
      <c r="Q5860" s="11">
        <f>IF(data[[#This Row],[Spend, Dollars]]=0,0,data[[#This Row],[Total conversion value, Dollars]]/data[[#This Row],[Spend, Dollars]])</f>
        <v>0</v>
      </c>
      <c r="R5860" s="2">
        <v>105.6</v>
      </c>
      <c r="S5860" s="2">
        <v>6</v>
      </c>
      <c r="T5860" s="2">
        <v>2</v>
      </c>
      <c r="U5860" s="2">
        <f t="shared" si="91"/>
        <v>113.6</v>
      </c>
    </row>
    <row r="5861" spans="1:21" x14ac:dyDescent="0.2">
      <c r="A5861" t="s">
        <v>22</v>
      </c>
      <c r="B5861" s="3">
        <v>45070</v>
      </c>
      <c r="C5861" s="10" t="str">
        <f>TEXT(data[[#This Row],[Date]],"mmmm")</f>
        <v>May</v>
      </c>
      <c r="D5861" t="s">
        <v>12</v>
      </c>
      <c r="E5861" t="s">
        <v>13</v>
      </c>
      <c r="F5861" t="s">
        <v>20</v>
      </c>
      <c r="G5861" t="s">
        <v>17</v>
      </c>
      <c r="H5861" s="11">
        <v>1591.2</v>
      </c>
      <c r="I5861" s="11">
        <v>13.525200000000002</v>
      </c>
      <c r="J5861" s="13">
        <f>data[[#This Row],[Clicks]]/data[[#This Row],[Impressions]]</f>
        <v>8.5000000000000006E-3</v>
      </c>
      <c r="K5861" s="1">
        <v>0.82000000000000006</v>
      </c>
      <c r="L5861" s="2">
        <v>11.090664000000002</v>
      </c>
      <c r="M5861">
        <v>4</v>
      </c>
      <c r="N5861" s="1">
        <f>IF(data[[#This Row],[Conversions]]=0,0,data[[#This Row],[Spend, Dollars]]/data[[#This Row],[Conversions]])</f>
        <v>2.7726660000000005</v>
      </c>
      <c r="O5861" s="13">
        <f>data[[#This Row],[Conversions]]/data[[#This Row],[Clicks]]</f>
        <v>0.29574424038091857</v>
      </c>
      <c r="P5861" s="11">
        <v>0</v>
      </c>
      <c r="Q5861" s="11">
        <f>IF(data[[#This Row],[Spend, Dollars]]=0,0,data[[#This Row],[Total conversion value, Dollars]]/data[[#This Row],[Spend, Dollars]])</f>
        <v>0</v>
      </c>
      <c r="R5861" s="2">
        <v>51.6</v>
      </c>
      <c r="S5861" s="2">
        <v>3</v>
      </c>
      <c r="T5861" s="2">
        <v>0</v>
      </c>
      <c r="U5861" s="2">
        <f t="shared" si="91"/>
        <v>54.6</v>
      </c>
    </row>
    <row r="5862" spans="1:21" x14ac:dyDescent="0.2">
      <c r="A5862" t="s">
        <v>22</v>
      </c>
      <c r="B5862" s="3">
        <v>45071</v>
      </c>
      <c r="C5862" s="10" t="str">
        <f>TEXT(data[[#This Row],[Date]],"mmmm")</f>
        <v>May</v>
      </c>
      <c r="D5862" t="s">
        <v>12</v>
      </c>
      <c r="E5862" t="s">
        <v>13</v>
      </c>
      <c r="F5862" t="s">
        <v>20</v>
      </c>
      <c r="G5862" t="s">
        <v>17</v>
      </c>
      <c r="H5862" s="11">
        <v>1830.2000000000003</v>
      </c>
      <c r="I5862" s="11">
        <v>13.726500000000003</v>
      </c>
      <c r="J5862" s="13">
        <f>data[[#This Row],[Clicks]]/data[[#This Row],[Impressions]]</f>
        <v>7.5000000000000006E-3</v>
      </c>
      <c r="K5862" s="1">
        <v>0.9</v>
      </c>
      <c r="L5862" s="2">
        <v>12.353850000000003</v>
      </c>
      <c r="M5862">
        <v>8</v>
      </c>
      <c r="N5862" s="1">
        <f>IF(data[[#This Row],[Conversions]]=0,0,data[[#This Row],[Spend, Dollars]]/data[[#This Row],[Conversions]])</f>
        <v>1.5442312500000004</v>
      </c>
      <c r="O5862" s="13">
        <f>data[[#This Row],[Conversions]]/data[[#This Row],[Clicks]]</f>
        <v>0.58281426437912054</v>
      </c>
      <c r="P5862" s="11">
        <v>0</v>
      </c>
      <c r="Q5862" s="11">
        <f>IF(data[[#This Row],[Spend, Dollars]]=0,0,data[[#This Row],[Total conversion value, Dollars]]/data[[#This Row],[Spend, Dollars]])</f>
        <v>0</v>
      </c>
      <c r="R5862" s="2">
        <v>75.599999999999994</v>
      </c>
      <c r="S5862" s="2">
        <v>7.5</v>
      </c>
      <c r="T5862" s="2">
        <v>5</v>
      </c>
      <c r="U5862" s="2">
        <f t="shared" si="91"/>
        <v>88.1</v>
      </c>
    </row>
    <row r="5863" spans="1:21" x14ac:dyDescent="0.2">
      <c r="A5863" t="s">
        <v>22</v>
      </c>
      <c r="B5863" s="3">
        <v>45072</v>
      </c>
      <c r="C5863" s="10" t="str">
        <f>TEXT(data[[#This Row],[Date]],"mmmm")</f>
        <v>May</v>
      </c>
      <c r="D5863" t="s">
        <v>12</v>
      </c>
      <c r="E5863" t="s">
        <v>13</v>
      </c>
      <c r="F5863" t="s">
        <v>20</v>
      </c>
      <c r="G5863" t="s">
        <v>17</v>
      </c>
      <c r="H5863" s="11">
        <v>1153.4000000000001</v>
      </c>
      <c r="I5863" s="11">
        <v>7.4971000000000014</v>
      </c>
      <c r="J5863" s="13">
        <f>data[[#This Row],[Clicks]]/data[[#This Row],[Impressions]]</f>
        <v>6.5000000000000006E-3</v>
      </c>
      <c r="K5863" s="1">
        <v>1.93</v>
      </c>
      <c r="L5863" s="2">
        <v>14.469403000000002</v>
      </c>
      <c r="M5863">
        <v>2</v>
      </c>
      <c r="N5863" s="1">
        <f>IF(data[[#This Row],[Conversions]]=0,0,data[[#This Row],[Spend, Dollars]]/data[[#This Row],[Conversions]])</f>
        <v>7.2347015000000008</v>
      </c>
      <c r="O5863" s="13">
        <f>data[[#This Row],[Conversions]]/data[[#This Row],[Clicks]]</f>
        <v>0.26676981766282959</v>
      </c>
      <c r="P5863" s="11">
        <v>0</v>
      </c>
      <c r="Q5863" s="11">
        <f>IF(data[[#This Row],[Spend, Dollars]]=0,0,data[[#This Row],[Total conversion value, Dollars]]/data[[#This Row],[Spend, Dollars]])</f>
        <v>0</v>
      </c>
      <c r="R5863" s="2">
        <v>57.599999999999994</v>
      </c>
      <c r="S5863" s="2">
        <v>9</v>
      </c>
      <c r="T5863" s="2">
        <v>6</v>
      </c>
      <c r="U5863" s="2">
        <f t="shared" si="91"/>
        <v>72.599999999999994</v>
      </c>
    </row>
    <row r="5864" spans="1:21" x14ac:dyDescent="0.2">
      <c r="A5864" t="s">
        <v>22</v>
      </c>
      <c r="B5864" s="3">
        <v>45073</v>
      </c>
      <c r="C5864" s="10" t="str">
        <f>TEXT(data[[#This Row],[Date]],"mmmm")</f>
        <v>May</v>
      </c>
      <c r="D5864" t="s">
        <v>12</v>
      </c>
      <c r="E5864" t="s">
        <v>13</v>
      </c>
      <c r="F5864" t="s">
        <v>20</v>
      </c>
      <c r="G5864" t="s">
        <v>17</v>
      </c>
      <c r="H5864" s="11">
        <v>1703.4</v>
      </c>
      <c r="I5864" s="11">
        <v>10.561079999999999</v>
      </c>
      <c r="J5864" s="13">
        <f>data[[#This Row],[Clicks]]/data[[#This Row],[Impressions]]</f>
        <v>6.1999999999999989E-3</v>
      </c>
      <c r="K5864" s="1">
        <v>2.02</v>
      </c>
      <c r="L5864" s="2">
        <v>21.333381599999999</v>
      </c>
      <c r="M5864">
        <v>0</v>
      </c>
      <c r="N5864" s="1">
        <f>IF(data[[#This Row],[Conversions]]=0,0,data[[#This Row],[Spend, Dollars]]/data[[#This Row],[Conversions]])</f>
        <v>0</v>
      </c>
      <c r="O5864" s="13">
        <f>data[[#This Row],[Conversions]]/data[[#This Row],[Clicks]]</f>
        <v>0</v>
      </c>
      <c r="P5864" s="11">
        <v>67.199999999999989</v>
      </c>
      <c r="Q5864" s="11">
        <f>IF(data[[#This Row],[Spend, Dollars]]=0,0,data[[#This Row],[Total conversion value, Dollars]]/data[[#This Row],[Spend, Dollars]])</f>
        <v>3.149992873141124</v>
      </c>
      <c r="R5864" s="2">
        <v>97.2</v>
      </c>
      <c r="S5864" s="2">
        <v>3</v>
      </c>
      <c r="T5864" s="2">
        <v>5</v>
      </c>
      <c r="U5864" s="2">
        <f t="shared" si="91"/>
        <v>105.2</v>
      </c>
    </row>
    <row r="5865" spans="1:21" x14ac:dyDescent="0.2">
      <c r="A5865" t="s">
        <v>22</v>
      </c>
      <c r="B5865" s="3">
        <v>45074</v>
      </c>
      <c r="C5865" s="10" t="str">
        <f>TEXT(data[[#This Row],[Date]],"mmmm")</f>
        <v>May</v>
      </c>
      <c r="D5865" t="s">
        <v>12</v>
      </c>
      <c r="E5865" t="s">
        <v>13</v>
      </c>
      <c r="F5865" t="s">
        <v>20</v>
      </c>
      <c r="G5865" t="s">
        <v>17</v>
      </c>
      <c r="H5865" s="11">
        <v>1171.2</v>
      </c>
      <c r="I5865" s="11">
        <v>12.648960000000001</v>
      </c>
      <c r="J5865" s="13">
        <f>data[[#This Row],[Clicks]]/data[[#This Row],[Impressions]]</f>
        <v>1.0800000000000001E-2</v>
      </c>
      <c r="K5865" s="1">
        <v>1.6799999999999997</v>
      </c>
      <c r="L5865" s="2">
        <v>21.250252799999998</v>
      </c>
      <c r="M5865">
        <v>1</v>
      </c>
      <c r="N5865" s="1">
        <f>IF(data[[#This Row],[Conversions]]=0,0,data[[#This Row],[Spend, Dollars]]/data[[#This Row],[Conversions]])</f>
        <v>21.250252799999998</v>
      </c>
      <c r="O5865" s="13">
        <f>data[[#This Row],[Conversions]]/data[[#This Row],[Clicks]]</f>
        <v>7.9057883019631653E-2</v>
      </c>
      <c r="P5865" s="11">
        <v>40.800000000000004</v>
      </c>
      <c r="Q5865" s="11">
        <f>IF(data[[#This Row],[Spend, Dollars]]=0,0,data[[#This Row],[Total conversion value, Dollars]]/data[[#This Row],[Spend, Dollars]])</f>
        <v>1.9199771590481975</v>
      </c>
      <c r="R5865" s="2">
        <v>55.199999999999996</v>
      </c>
      <c r="S5865" s="2">
        <v>10.5</v>
      </c>
      <c r="T5865" s="2">
        <v>3</v>
      </c>
      <c r="U5865" s="2">
        <f t="shared" si="91"/>
        <v>68.699999999999989</v>
      </c>
    </row>
    <row r="5866" spans="1:21" x14ac:dyDescent="0.2">
      <c r="A5866" t="s">
        <v>22</v>
      </c>
      <c r="B5866" s="3">
        <v>45075</v>
      </c>
      <c r="C5866" s="10" t="str">
        <f>TEXT(data[[#This Row],[Date]],"mmmm")</f>
        <v>May</v>
      </c>
      <c r="D5866" t="s">
        <v>12</v>
      </c>
      <c r="E5866" t="s">
        <v>13</v>
      </c>
      <c r="F5866" t="s">
        <v>20</v>
      </c>
      <c r="G5866" t="s">
        <v>17</v>
      </c>
      <c r="H5866" s="11">
        <v>1396.8000000000002</v>
      </c>
      <c r="I5866" s="11">
        <v>6.0062400000000009</v>
      </c>
      <c r="J5866" s="13">
        <f>data[[#This Row],[Clicks]]/data[[#This Row],[Impressions]]</f>
        <v>4.3E-3</v>
      </c>
      <c r="K5866" s="1">
        <v>1.0700000000000003</v>
      </c>
      <c r="L5866" s="2">
        <v>6.4266768000000027</v>
      </c>
      <c r="M5866">
        <v>7</v>
      </c>
      <c r="N5866" s="1">
        <f>IF(data[[#This Row],[Conversions]]=0,0,data[[#This Row],[Spend, Dollars]]/data[[#This Row],[Conversions]])</f>
        <v>0.91809668571428615</v>
      </c>
      <c r="O5866" s="13">
        <f>data[[#This Row],[Conversions]]/data[[#This Row],[Clicks]]</f>
        <v>1.165454593889022</v>
      </c>
      <c r="P5866" s="11">
        <v>35.28</v>
      </c>
      <c r="Q5866" s="11">
        <f>IF(data[[#This Row],[Spend, Dollars]]=0,0,data[[#This Row],[Total conversion value, Dollars]]/data[[#This Row],[Spend, Dollars]])</f>
        <v>5.4896179001875414</v>
      </c>
      <c r="R5866" s="2">
        <v>116.39999999999999</v>
      </c>
      <c r="S5866" s="2">
        <v>3</v>
      </c>
      <c r="T5866" s="2">
        <v>3</v>
      </c>
      <c r="U5866" s="2">
        <f t="shared" si="91"/>
        <v>122.39999999999999</v>
      </c>
    </row>
    <row r="5867" spans="1:21" x14ac:dyDescent="0.2">
      <c r="A5867" t="s">
        <v>22</v>
      </c>
      <c r="B5867" s="3">
        <v>45076</v>
      </c>
      <c r="C5867" s="10" t="str">
        <f>TEXT(data[[#This Row],[Date]],"mmmm")</f>
        <v>May</v>
      </c>
      <c r="D5867" t="s">
        <v>12</v>
      </c>
      <c r="E5867" t="s">
        <v>13</v>
      </c>
      <c r="F5867" t="s">
        <v>20</v>
      </c>
      <c r="G5867" t="s">
        <v>17</v>
      </c>
      <c r="H5867" s="11">
        <v>1690.8000000000002</v>
      </c>
      <c r="I5867" s="11">
        <v>15.2172</v>
      </c>
      <c r="J5867" s="13">
        <f>data[[#This Row],[Clicks]]/data[[#This Row],[Impressions]]</f>
        <v>8.9999999999999993E-3</v>
      </c>
      <c r="K5867" s="1">
        <v>1.4500000000000002</v>
      </c>
      <c r="L5867" s="2">
        <v>22.064940000000004</v>
      </c>
      <c r="M5867">
        <v>1</v>
      </c>
      <c r="N5867" s="1">
        <f>IF(data[[#This Row],[Conversions]]=0,0,data[[#This Row],[Spend, Dollars]]/data[[#This Row],[Conversions]])</f>
        <v>22.064940000000004</v>
      </c>
      <c r="O5867" s="13">
        <f>data[[#This Row],[Conversions]]/data[[#This Row],[Clicks]]</f>
        <v>6.5715111847120367E-2</v>
      </c>
      <c r="P5867" s="11">
        <v>40.32</v>
      </c>
      <c r="Q5867" s="11">
        <f>IF(data[[#This Row],[Spend, Dollars]]=0,0,data[[#This Row],[Total conversion value, Dollars]]/data[[#This Row],[Spend, Dollars]])</f>
        <v>1.827333317017857</v>
      </c>
      <c r="R5867" s="2">
        <v>75.599999999999994</v>
      </c>
      <c r="S5867" s="2">
        <v>4.5</v>
      </c>
      <c r="T5867" s="2">
        <v>5</v>
      </c>
      <c r="U5867" s="2">
        <f t="shared" si="91"/>
        <v>85.1</v>
      </c>
    </row>
    <row r="5868" spans="1:21" x14ac:dyDescent="0.2">
      <c r="A5868" t="s">
        <v>22</v>
      </c>
      <c r="B5868" s="3">
        <v>45077</v>
      </c>
      <c r="C5868" s="10" t="str">
        <f>TEXT(data[[#This Row],[Date]],"mmmm")</f>
        <v>May</v>
      </c>
      <c r="D5868" t="s">
        <v>12</v>
      </c>
      <c r="E5868" t="s">
        <v>13</v>
      </c>
      <c r="F5868" t="s">
        <v>20</v>
      </c>
      <c r="G5868" t="s">
        <v>17</v>
      </c>
      <c r="H5868" s="11">
        <v>2091.6</v>
      </c>
      <c r="I5868" s="11">
        <v>12.967919999999999</v>
      </c>
      <c r="J5868" s="13">
        <f>data[[#This Row],[Clicks]]/data[[#This Row],[Impressions]]</f>
        <v>6.1999999999999998E-3</v>
      </c>
      <c r="K5868" s="1">
        <v>0.94000000000000006</v>
      </c>
      <c r="L5868" s="2">
        <v>12.189844799999999</v>
      </c>
      <c r="M5868">
        <v>1</v>
      </c>
      <c r="N5868" s="1">
        <f>IF(data[[#This Row],[Conversions]]=0,0,data[[#This Row],[Spend, Dollars]]/data[[#This Row],[Conversions]])</f>
        <v>12.189844799999999</v>
      </c>
      <c r="O5868" s="13">
        <f>data[[#This Row],[Conversions]]/data[[#This Row],[Clicks]]</f>
        <v>7.7113368990555153E-2</v>
      </c>
      <c r="P5868" s="11">
        <v>0</v>
      </c>
      <c r="Q5868" s="11">
        <f>IF(data[[#This Row],[Spend, Dollars]]=0,0,data[[#This Row],[Total conversion value, Dollars]]/data[[#This Row],[Spend, Dollars]])</f>
        <v>0</v>
      </c>
      <c r="R5868" s="2">
        <v>91.2</v>
      </c>
      <c r="S5868" s="2">
        <v>7.5</v>
      </c>
      <c r="T5868" s="2">
        <v>7</v>
      </c>
      <c r="U5868" s="2">
        <f t="shared" si="91"/>
        <v>105.7</v>
      </c>
    </row>
    <row r="5869" spans="1:21" x14ac:dyDescent="0.2">
      <c r="A5869" t="s">
        <v>23</v>
      </c>
      <c r="B5869" s="3">
        <v>45078</v>
      </c>
      <c r="C5869" s="10" t="str">
        <f>TEXT(data[[#This Row],[Date]],"mmmm")</f>
        <v>June</v>
      </c>
      <c r="D5869" t="s">
        <v>12</v>
      </c>
      <c r="E5869" t="s">
        <v>13</v>
      </c>
      <c r="F5869" t="s">
        <v>20</v>
      </c>
      <c r="G5869" t="s">
        <v>17</v>
      </c>
      <c r="H5869" s="11">
        <v>471.79999999999995</v>
      </c>
      <c r="I5869" s="11">
        <v>4.29338</v>
      </c>
      <c r="J5869" s="13">
        <f>data[[#This Row],[Clicks]]/data[[#This Row],[Impressions]]</f>
        <v>9.1000000000000004E-3</v>
      </c>
      <c r="K5869" s="1">
        <v>0.55000000000000004</v>
      </c>
      <c r="L5869" s="2">
        <v>2.3613590000000002</v>
      </c>
      <c r="M5869">
        <v>1</v>
      </c>
      <c r="N5869" s="1">
        <f>IF(data[[#This Row],[Conversions]]=0,0,data[[#This Row],[Spend, Dollars]]/data[[#This Row],[Conversions]])</f>
        <v>2.3613590000000002</v>
      </c>
      <c r="O5869" s="13">
        <f>data[[#This Row],[Conversions]]/data[[#This Row],[Clicks]]</f>
        <v>0.23291672295487473</v>
      </c>
      <c r="P5869" s="11">
        <v>41.6</v>
      </c>
      <c r="Q5869" s="11">
        <f>IF(data[[#This Row],[Spend, Dollars]]=0,0,data[[#This Row],[Total conversion value, Dollars]]/data[[#This Row],[Spend, Dollars]])</f>
        <v>17.616973954405069</v>
      </c>
      <c r="R5869" s="2">
        <v>91.2</v>
      </c>
      <c r="S5869" s="2">
        <v>10.5</v>
      </c>
      <c r="T5869" s="2">
        <v>9</v>
      </c>
      <c r="U5869" s="2">
        <f t="shared" si="91"/>
        <v>110.7</v>
      </c>
    </row>
    <row r="5870" spans="1:21" x14ac:dyDescent="0.2">
      <c r="A5870" t="s">
        <v>23</v>
      </c>
      <c r="B5870" s="3">
        <v>45079</v>
      </c>
      <c r="C5870" s="10" t="str">
        <f>TEXT(data[[#This Row],[Date]],"mmmm")</f>
        <v>June</v>
      </c>
      <c r="D5870" t="s">
        <v>12</v>
      </c>
      <c r="E5870" t="s">
        <v>13</v>
      </c>
      <c r="F5870" t="s">
        <v>20</v>
      </c>
      <c r="G5870" t="s">
        <v>17</v>
      </c>
      <c r="H5870" s="11">
        <v>825.09999999999991</v>
      </c>
      <c r="I5870" s="11">
        <v>7.0958599999999992</v>
      </c>
      <c r="J5870" s="13">
        <f>data[[#This Row],[Clicks]]/data[[#This Row],[Impressions]]</f>
        <v>8.6E-3</v>
      </c>
      <c r="K5870" s="1">
        <v>0.91</v>
      </c>
      <c r="L5870" s="2">
        <v>6.4572325999999993</v>
      </c>
      <c r="M5870">
        <v>10</v>
      </c>
      <c r="N5870" s="1">
        <f>IF(data[[#This Row],[Conversions]]=0,0,data[[#This Row],[Spend, Dollars]]/data[[#This Row],[Conversions]])</f>
        <v>0.64572325999999991</v>
      </c>
      <c r="O5870" s="13">
        <f>data[[#This Row],[Conversions]]/data[[#This Row],[Clicks]]</f>
        <v>1.4092724490054767</v>
      </c>
      <c r="P5870" s="11">
        <v>42.400000000000006</v>
      </c>
      <c r="Q5870" s="11">
        <f>IF(data[[#This Row],[Spend, Dollars]]=0,0,data[[#This Row],[Total conversion value, Dollars]]/data[[#This Row],[Spend, Dollars]])</f>
        <v>6.5662804217398039</v>
      </c>
      <c r="R5870" s="2">
        <v>85.2</v>
      </c>
      <c r="S5870" s="2">
        <v>9</v>
      </c>
      <c r="T5870" s="2">
        <v>5</v>
      </c>
      <c r="U5870" s="2">
        <f t="shared" si="91"/>
        <v>99.2</v>
      </c>
    </row>
    <row r="5871" spans="1:21" x14ac:dyDescent="0.2">
      <c r="A5871" t="s">
        <v>23</v>
      </c>
      <c r="B5871" s="3">
        <v>45080</v>
      </c>
      <c r="C5871" s="10" t="str">
        <f>TEXT(data[[#This Row],[Date]],"mmmm")</f>
        <v>June</v>
      </c>
      <c r="D5871" t="s">
        <v>12</v>
      </c>
      <c r="E5871" t="s">
        <v>13</v>
      </c>
      <c r="F5871" t="s">
        <v>20</v>
      </c>
      <c r="G5871" t="s">
        <v>17</v>
      </c>
      <c r="H5871" s="11">
        <v>1051.3</v>
      </c>
      <c r="I5871" s="11">
        <v>5.5718899999999998</v>
      </c>
      <c r="J5871" s="13">
        <f>data[[#This Row],[Clicks]]/data[[#This Row],[Impressions]]</f>
        <v>5.3E-3</v>
      </c>
      <c r="K5871" s="1">
        <v>0.44000000000000006</v>
      </c>
      <c r="L5871" s="2">
        <v>2.4516316000000002</v>
      </c>
      <c r="M5871">
        <v>3</v>
      </c>
      <c r="N5871" s="1">
        <f>IF(data[[#This Row],[Conversions]]=0,0,data[[#This Row],[Spend, Dollars]]/data[[#This Row],[Conversions]])</f>
        <v>0.81721053333333338</v>
      </c>
      <c r="O5871" s="13">
        <f>data[[#This Row],[Conversions]]/data[[#This Row],[Clicks]]</f>
        <v>0.53841694649391858</v>
      </c>
      <c r="P5871" s="11">
        <v>64.399999999999991</v>
      </c>
      <c r="Q5871" s="11">
        <f>IF(data[[#This Row],[Spend, Dollars]]=0,0,data[[#This Row],[Total conversion value, Dollars]]/data[[#This Row],[Spend, Dollars]])</f>
        <v>26.268220722885111</v>
      </c>
      <c r="R5871" s="2">
        <v>58.8</v>
      </c>
      <c r="S5871" s="2">
        <v>6</v>
      </c>
      <c r="T5871" s="2">
        <v>2</v>
      </c>
      <c r="U5871" s="2">
        <f t="shared" si="91"/>
        <v>66.8</v>
      </c>
    </row>
    <row r="5872" spans="1:21" x14ac:dyDescent="0.2">
      <c r="A5872" t="s">
        <v>23</v>
      </c>
      <c r="B5872" s="3">
        <v>45081</v>
      </c>
      <c r="C5872" s="10" t="str">
        <f>TEXT(data[[#This Row],[Date]],"mmmm")</f>
        <v>June</v>
      </c>
      <c r="D5872" t="s">
        <v>12</v>
      </c>
      <c r="E5872" t="s">
        <v>13</v>
      </c>
      <c r="F5872" t="s">
        <v>20</v>
      </c>
      <c r="G5872" t="s">
        <v>17</v>
      </c>
      <c r="H5872" s="11">
        <v>1297.3999999999999</v>
      </c>
      <c r="I5872" s="11">
        <v>8.8223199999999995</v>
      </c>
      <c r="J5872" s="13">
        <f>data[[#This Row],[Clicks]]/data[[#This Row],[Impressions]]</f>
        <v>6.8000000000000005E-3</v>
      </c>
      <c r="K5872" s="1">
        <v>2.02</v>
      </c>
      <c r="L5872" s="2">
        <v>17.821086399999999</v>
      </c>
      <c r="M5872">
        <v>5</v>
      </c>
      <c r="N5872" s="1">
        <f>IF(data[[#This Row],[Conversions]]=0,0,data[[#This Row],[Spend, Dollars]]/data[[#This Row],[Conversions]])</f>
        <v>3.5642172799999998</v>
      </c>
      <c r="O5872" s="13">
        <f>data[[#This Row],[Conversions]]/data[[#This Row],[Clicks]]</f>
        <v>0.56674434842535748</v>
      </c>
      <c r="P5872" s="11">
        <v>35.839999999999996</v>
      </c>
      <c r="Q5872" s="11">
        <f>IF(data[[#This Row],[Spend, Dollars]]=0,0,data[[#This Row],[Total conversion value, Dollars]]/data[[#This Row],[Spend, Dollars]])</f>
        <v>2.0111007373826548</v>
      </c>
      <c r="R5872" s="2">
        <v>91.2</v>
      </c>
      <c r="S5872" s="2">
        <v>4.5</v>
      </c>
      <c r="T5872" s="2">
        <v>5</v>
      </c>
      <c r="U5872" s="2">
        <f t="shared" si="91"/>
        <v>100.7</v>
      </c>
    </row>
    <row r="5873" spans="1:21" x14ac:dyDescent="0.2">
      <c r="A5873" t="s">
        <v>23</v>
      </c>
      <c r="B5873" s="3">
        <v>45082</v>
      </c>
      <c r="C5873" s="10" t="str">
        <f>TEXT(data[[#This Row],[Date]],"mmmm")</f>
        <v>June</v>
      </c>
      <c r="D5873" t="s">
        <v>12</v>
      </c>
      <c r="E5873" t="s">
        <v>13</v>
      </c>
      <c r="F5873" t="s">
        <v>20</v>
      </c>
      <c r="G5873" t="s">
        <v>17</v>
      </c>
      <c r="H5873" s="11">
        <v>1285.1999999999998</v>
      </c>
      <c r="I5873" s="11">
        <v>9.3819599999999994</v>
      </c>
      <c r="J5873" s="13">
        <f>data[[#This Row],[Clicks]]/data[[#This Row],[Impressions]]</f>
        <v>7.3000000000000009E-3</v>
      </c>
      <c r="K5873" s="1">
        <v>0.86</v>
      </c>
      <c r="L5873" s="2">
        <v>8.0684855999999989</v>
      </c>
      <c r="M5873">
        <v>7</v>
      </c>
      <c r="N5873" s="1">
        <f>IF(data[[#This Row],[Conversions]]=0,0,data[[#This Row],[Spend, Dollars]]/data[[#This Row],[Conversions]])</f>
        <v>1.1526407999999999</v>
      </c>
      <c r="O5873" s="13">
        <f>data[[#This Row],[Conversions]]/data[[#This Row],[Clicks]]</f>
        <v>0.74611275255916676</v>
      </c>
      <c r="P5873" s="11">
        <v>12.8</v>
      </c>
      <c r="Q5873" s="11">
        <f>IF(data[[#This Row],[Spend, Dollars]]=0,0,data[[#This Row],[Total conversion value, Dollars]]/data[[#This Row],[Spend, Dollars]])</f>
        <v>1.5864191416540425</v>
      </c>
      <c r="R5873" s="2">
        <v>92.399999999999991</v>
      </c>
      <c r="S5873" s="2">
        <v>10.5</v>
      </c>
      <c r="T5873" s="2">
        <v>9</v>
      </c>
      <c r="U5873" s="2">
        <f t="shared" si="91"/>
        <v>111.89999999999999</v>
      </c>
    </row>
    <row r="5874" spans="1:21" x14ac:dyDescent="0.2">
      <c r="A5874" t="s">
        <v>23</v>
      </c>
      <c r="B5874" s="3">
        <v>45083</v>
      </c>
      <c r="C5874" s="10" t="str">
        <f>TEXT(data[[#This Row],[Date]],"mmmm")</f>
        <v>June</v>
      </c>
      <c r="D5874" t="s">
        <v>12</v>
      </c>
      <c r="E5874" t="s">
        <v>13</v>
      </c>
      <c r="F5874" t="s">
        <v>20</v>
      </c>
      <c r="G5874" t="s">
        <v>17</v>
      </c>
      <c r="H5874" s="11">
        <v>850.5</v>
      </c>
      <c r="I5874" s="11">
        <v>7.3143000000000002</v>
      </c>
      <c r="J5874" s="13">
        <f>data[[#This Row],[Clicks]]/data[[#This Row],[Impressions]]</f>
        <v>8.6E-3</v>
      </c>
      <c r="K5874" s="1">
        <v>1.19</v>
      </c>
      <c r="L5874" s="2">
        <v>8.7040170000000003</v>
      </c>
      <c r="M5874">
        <v>6</v>
      </c>
      <c r="N5874" s="1">
        <f>IF(data[[#This Row],[Conversions]]=0,0,data[[#This Row],[Spend, Dollars]]/data[[#This Row],[Conversions]])</f>
        <v>1.4506695000000001</v>
      </c>
      <c r="O5874" s="13">
        <f>data[[#This Row],[Conversions]]/data[[#This Row],[Clicks]]</f>
        <v>0.82031089783027766</v>
      </c>
      <c r="P5874" s="11">
        <v>49.6</v>
      </c>
      <c r="Q5874" s="11">
        <f>IF(data[[#This Row],[Spend, Dollars]]=0,0,data[[#This Row],[Total conversion value, Dollars]]/data[[#This Row],[Spend, Dollars]])</f>
        <v>5.6985182818461864</v>
      </c>
      <c r="R5874" s="2">
        <v>69.599999999999994</v>
      </c>
      <c r="S5874" s="2">
        <v>15</v>
      </c>
      <c r="T5874" s="2">
        <v>8</v>
      </c>
      <c r="U5874" s="2">
        <f t="shared" si="91"/>
        <v>92.6</v>
      </c>
    </row>
    <row r="5875" spans="1:21" x14ac:dyDescent="0.2">
      <c r="A5875" t="s">
        <v>23</v>
      </c>
      <c r="B5875" s="3">
        <v>45084</v>
      </c>
      <c r="C5875" s="10" t="str">
        <f>TEXT(data[[#This Row],[Date]],"mmmm")</f>
        <v>June</v>
      </c>
      <c r="D5875" t="s">
        <v>12</v>
      </c>
      <c r="E5875" t="s">
        <v>13</v>
      </c>
      <c r="F5875" t="s">
        <v>20</v>
      </c>
      <c r="G5875" t="s">
        <v>17</v>
      </c>
      <c r="H5875" s="11">
        <v>736.19999999999982</v>
      </c>
      <c r="I5875" s="11">
        <v>6.699419999999999</v>
      </c>
      <c r="J5875" s="13">
        <f>data[[#This Row],[Clicks]]/data[[#This Row],[Impressions]]</f>
        <v>9.1000000000000004E-3</v>
      </c>
      <c r="K5875" s="1">
        <v>1.78</v>
      </c>
      <c r="L5875" s="2">
        <v>11.924967599999999</v>
      </c>
      <c r="M5875">
        <v>8</v>
      </c>
      <c r="N5875" s="1">
        <f>IF(data[[#This Row],[Conversions]]=0,0,data[[#This Row],[Spend, Dollars]]/data[[#This Row],[Conversions]])</f>
        <v>1.4906209499999998</v>
      </c>
      <c r="O5875" s="13">
        <f>data[[#This Row],[Conversions]]/data[[#This Row],[Clicks]]</f>
        <v>1.194133223473077</v>
      </c>
      <c r="P5875" s="11">
        <v>45.6</v>
      </c>
      <c r="Q5875" s="11">
        <f>IF(data[[#This Row],[Spend, Dollars]]=0,0,data[[#This Row],[Total conversion value, Dollars]]/data[[#This Row],[Spend, Dollars]])</f>
        <v>3.8239097605598533</v>
      </c>
      <c r="R5875" s="2">
        <v>100.8</v>
      </c>
      <c r="S5875" s="2">
        <v>4.5</v>
      </c>
      <c r="T5875" s="2">
        <v>7</v>
      </c>
      <c r="U5875" s="2">
        <f t="shared" si="91"/>
        <v>112.3</v>
      </c>
    </row>
    <row r="5876" spans="1:21" x14ac:dyDescent="0.2">
      <c r="A5876" t="s">
        <v>23</v>
      </c>
      <c r="B5876" s="3">
        <v>45085</v>
      </c>
      <c r="C5876" s="10" t="str">
        <f>TEXT(data[[#This Row],[Date]],"mmmm")</f>
        <v>June</v>
      </c>
      <c r="D5876" t="s">
        <v>12</v>
      </c>
      <c r="E5876" t="s">
        <v>13</v>
      </c>
      <c r="F5876" t="s">
        <v>20</v>
      </c>
      <c r="G5876" t="s">
        <v>17</v>
      </c>
      <c r="H5876" s="11">
        <v>1651.2999999999997</v>
      </c>
      <c r="I5876" s="11">
        <v>9.2472799999999999</v>
      </c>
      <c r="J5876" s="13">
        <f>data[[#This Row],[Clicks]]/data[[#This Row],[Impressions]]</f>
        <v>5.6000000000000008E-3</v>
      </c>
      <c r="K5876" s="1">
        <v>1.4100000000000001</v>
      </c>
      <c r="L5876" s="2">
        <v>13.038664800000001</v>
      </c>
      <c r="M5876">
        <v>3</v>
      </c>
      <c r="N5876" s="1">
        <f>IF(data[[#This Row],[Conversions]]=0,0,data[[#This Row],[Spend, Dollars]]/data[[#This Row],[Conversions]])</f>
        <v>4.3462216000000007</v>
      </c>
      <c r="O5876" s="13">
        <f>data[[#This Row],[Conversions]]/data[[#This Row],[Clicks]]</f>
        <v>0.32441972125857549</v>
      </c>
      <c r="P5876" s="11">
        <v>48.800000000000004</v>
      </c>
      <c r="Q5876" s="11">
        <f>IF(data[[#This Row],[Spend, Dollars]]=0,0,data[[#This Row],[Total conversion value, Dollars]]/data[[#This Row],[Spend, Dollars]])</f>
        <v>3.7427145147561429</v>
      </c>
      <c r="R5876" s="2">
        <v>93.6</v>
      </c>
      <c r="S5876" s="2">
        <v>7.5</v>
      </c>
      <c r="T5876" s="2">
        <v>3</v>
      </c>
      <c r="U5876" s="2">
        <f t="shared" si="91"/>
        <v>104.1</v>
      </c>
    </row>
    <row r="5877" spans="1:21" x14ac:dyDescent="0.2">
      <c r="A5877" t="s">
        <v>23</v>
      </c>
      <c r="B5877" s="3">
        <v>45086</v>
      </c>
      <c r="C5877" s="10" t="str">
        <f>TEXT(data[[#This Row],[Date]],"mmmm")</f>
        <v>June</v>
      </c>
      <c r="D5877" t="s">
        <v>12</v>
      </c>
      <c r="E5877" t="s">
        <v>13</v>
      </c>
      <c r="F5877" t="s">
        <v>20</v>
      </c>
      <c r="G5877" t="s">
        <v>17</v>
      </c>
      <c r="H5877" s="11">
        <v>209.79999999999995</v>
      </c>
      <c r="I5877" s="11">
        <v>1.2587999999999997</v>
      </c>
      <c r="J5877" s="13">
        <f>data[[#This Row],[Clicks]]/data[[#This Row],[Impressions]]</f>
        <v>6.0000000000000001E-3</v>
      </c>
      <c r="K5877" s="1">
        <v>0.8600000000000001</v>
      </c>
      <c r="L5877" s="2">
        <v>1.0825679999999998</v>
      </c>
      <c r="M5877">
        <v>7</v>
      </c>
      <c r="N5877" s="1">
        <f>IF(data[[#This Row],[Conversions]]=0,0,data[[#This Row],[Spend, Dollars]]/data[[#This Row],[Conversions]])</f>
        <v>0.15465257142857139</v>
      </c>
      <c r="O5877" s="13">
        <f>data[[#This Row],[Conversions]]/data[[#This Row],[Clicks]]</f>
        <v>5.5608516047028926</v>
      </c>
      <c r="P5877" s="11">
        <v>54.88</v>
      </c>
      <c r="Q5877" s="11">
        <f>IF(data[[#This Row],[Spend, Dollars]]=0,0,data[[#This Row],[Total conversion value, Dollars]]/data[[#This Row],[Spend, Dollars]])</f>
        <v>50.694275094035675</v>
      </c>
      <c r="R5877" s="2">
        <v>58.8</v>
      </c>
      <c r="S5877" s="2">
        <v>4.5</v>
      </c>
      <c r="T5877" s="2">
        <v>5</v>
      </c>
      <c r="U5877" s="2">
        <f t="shared" si="91"/>
        <v>68.3</v>
      </c>
    </row>
    <row r="5878" spans="1:21" x14ac:dyDescent="0.2">
      <c r="A5878" t="s">
        <v>23</v>
      </c>
      <c r="B5878" s="3">
        <v>45087</v>
      </c>
      <c r="C5878" s="10" t="str">
        <f>TEXT(data[[#This Row],[Date]],"mmmm")</f>
        <v>June</v>
      </c>
      <c r="D5878" t="s">
        <v>12</v>
      </c>
      <c r="E5878" t="s">
        <v>13</v>
      </c>
      <c r="F5878" t="s">
        <v>20</v>
      </c>
      <c r="G5878" t="s">
        <v>17</v>
      </c>
      <c r="H5878" s="11">
        <v>1257.5999999999999</v>
      </c>
      <c r="I5878" s="11">
        <v>11.066879999999999</v>
      </c>
      <c r="J5878" s="13">
        <f>data[[#This Row],[Clicks]]/data[[#This Row],[Impressions]]</f>
        <v>8.8000000000000005E-3</v>
      </c>
      <c r="K5878" s="1">
        <v>1.92</v>
      </c>
      <c r="L5878" s="2">
        <v>21.248409599999999</v>
      </c>
      <c r="M5878">
        <v>5</v>
      </c>
      <c r="N5878" s="1">
        <f>IF(data[[#This Row],[Conversions]]=0,0,data[[#This Row],[Spend, Dollars]]/data[[#This Row],[Conversions]])</f>
        <v>4.2496819199999996</v>
      </c>
      <c r="O5878" s="13">
        <f>data[[#This Row],[Conversions]]/data[[#This Row],[Clicks]]</f>
        <v>0.45179851954661115</v>
      </c>
      <c r="P5878" s="11">
        <v>47.2</v>
      </c>
      <c r="Q5878" s="11">
        <f>IF(data[[#This Row],[Spend, Dollars]]=0,0,data[[#This Row],[Total conversion value, Dollars]]/data[[#This Row],[Spend, Dollars]])</f>
        <v>2.2213427211041719</v>
      </c>
      <c r="R5878" s="2">
        <v>87.6</v>
      </c>
      <c r="S5878" s="2">
        <v>4.5</v>
      </c>
      <c r="T5878" s="2">
        <v>8</v>
      </c>
      <c r="U5878" s="2">
        <f t="shared" si="91"/>
        <v>100.1</v>
      </c>
    </row>
    <row r="5879" spans="1:21" x14ac:dyDescent="0.2">
      <c r="A5879" t="s">
        <v>23</v>
      </c>
      <c r="B5879" s="3">
        <v>45088</v>
      </c>
      <c r="C5879" s="10" t="str">
        <f>TEXT(data[[#This Row],[Date]],"mmmm")</f>
        <v>June</v>
      </c>
      <c r="D5879" t="s">
        <v>12</v>
      </c>
      <c r="E5879" t="s">
        <v>13</v>
      </c>
      <c r="F5879" t="s">
        <v>20</v>
      </c>
      <c r="G5879" t="s">
        <v>17</v>
      </c>
      <c r="H5879" s="11">
        <v>1253.9000000000001</v>
      </c>
      <c r="I5879" s="11">
        <v>11.285100000000002</v>
      </c>
      <c r="J5879" s="13">
        <f>data[[#This Row],[Clicks]]/data[[#This Row],[Impressions]]</f>
        <v>9.0000000000000011E-3</v>
      </c>
      <c r="K5879" s="1">
        <v>1.18</v>
      </c>
      <c r="L5879" s="2">
        <v>13.316418000000001</v>
      </c>
      <c r="M5879">
        <v>8</v>
      </c>
      <c r="N5879" s="1">
        <f>IF(data[[#This Row],[Conversions]]=0,0,data[[#This Row],[Spend, Dollars]]/data[[#This Row],[Conversions]])</f>
        <v>1.6645522500000001</v>
      </c>
      <c r="O5879" s="13">
        <f>data[[#This Row],[Conversions]]/data[[#This Row],[Clicks]]</f>
        <v>0.70889934515422981</v>
      </c>
      <c r="P5879" s="11">
        <v>22.400000000000002</v>
      </c>
      <c r="Q5879" s="11">
        <f>IF(data[[#This Row],[Spend, Dollars]]=0,0,data[[#This Row],[Total conversion value, Dollars]]/data[[#This Row],[Spend, Dollars]])</f>
        <v>1.6821340393490203</v>
      </c>
      <c r="R5879" s="2">
        <v>56.4</v>
      </c>
      <c r="S5879" s="2">
        <v>7.5</v>
      </c>
      <c r="T5879" s="2">
        <v>5</v>
      </c>
      <c r="U5879" s="2">
        <f t="shared" si="91"/>
        <v>68.900000000000006</v>
      </c>
    </row>
    <row r="5880" spans="1:21" x14ac:dyDescent="0.2">
      <c r="A5880" t="s">
        <v>23</v>
      </c>
      <c r="B5880" s="3">
        <v>45089</v>
      </c>
      <c r="C5880" s="10" t="str">
        <f>TEXT(data[[#This Row],[Date]],"mmmm")</f>
        <v>June</v>
      </c>
      <c r="D5880" t="s">
        <v>12</v>
      </c>
      <c r="E5880" t="s">
        <v>13</v>
      </c>
      <c r="F5880" t="s">
        <v>20</v>
      </c>
      <c r="G5880" t="s">
        <v>17</v>
      </c>
      <c r="H5880" s="11">
        <v>495.09999999999991</v>
      </c>
      <c r="I5880" s="11">
        <v>2.7725599999999999</v>
      </c>
      <c r="J5880" s="13">
        <f>data[[#This Row],[Clicks]]/data[[#This Row],[Impressions]]</f>
        <v>5.6000000000000008E-3</v>
      </c>
      <c r="K5880" s="1">
        <v>0.87000000000000011</v>
      </c>
      <c r="L5880" s="2">
        <v>2.4121272</v>
      </c>
      <c r="M5880">
        <v>3</v>
      </c>
      <c r="N5880" s="1">
        <f>IF(data[[#This Row],[Conversions]]=0,0,data[[#This Row],[Spend, Dollars]]/data[[#This Row],[Conversions]])</f>
        <v>0.80404240000000005</v>
      </c>
      <c r="O5880" s="13">
        <f>data[[#This Row],[Conversions]]/data[[#This Row],[Clicks]]</f>
        <v>1.0820324898288947</v>
      </c>
      <c r="P5880" s="11">
        <v>134.96</v>
      </c>
      <c r="Q5880" s="11">
        <f>IF(data[[#This Row],[Spend, Dollars]]=0,0,data[[#This Row],[Total conversion value, Dollars]]/data[[#This Row],[Spend, Dollars]])</f>
        <v>55.950614876363076</v>
      </c>
      <c r="R5880" s="2">
        <v>93.6</v>
      </c>
      <c r="S5880" s="2">
        <v>9</v>
      </c>
      <c r="T5880" s="2">
        <v>1</v>
      </c>
      <c r="U5880" s="2">
        <f t="shared" si="91"/>
        <v>103.6</v>
      </c>
    </row>
    <row r="5881" spans="1:21" x14ac:dyDescent="0.2">
      <c r="A5881" t="s">
        <v>23</v>
      </c>
      <c r="B5881" s="3">
        <v>45090</v>
      </c>
      <c r="C5881" s="10" t="str">
        <f>TEXT(data[[#This Row],[Date]],"mmmm")</f>
        <v>June</v>
      </c>
      <c r="D5881" t="s">
        <v>12</v>
      </c>
      <c r="E5881" t="s">
        <v>13</v>
      </c>
      <c r="F5881" t="s">
        <v>20</v>
      </c>
      <c r="G5881" t="s">
        <v>17</v>
      </c>
      <c r="H5881" s="11">
        <v>989.5</v>
      </c>
      <c r="I5881" s="11">
        <v>7.0254499999999993</v>
      </c>
      <c r="J5881" s="13">
        <f>data[[#This Row],[Clicks]]/data[[#This Row],[Impressions]]</f>
        <v>7.0999999999999995E-3</v>
      </c>
      <c r="K5881" s="1">
        <v>1.2799999999999998</v>
      </c>
      <c r="L5881" s="2">
        <v>8.9925759999999979</v>
      </c>
      <c r="M5881">
        <v>8</v>
      </c>
      <c r="N5881" s="1">
        <f>IF(data[[#This Row],[Conversions]]=0,0,data[[#This Row],[Spend, Dollars]]/data[[#This Row],[Conversions]])</f>
        <v>1.1240719999999997</v>
      </c>
      <c r="O5881" s="13">
        <f>data[[#This Row],[Conversions]]/data[[#This Row],[Clicks]]</f>
        <v>1.1387170928552621</v>
      </c>
      <c r="P5881" s="11">
        <v>44.800000000000004</v>
      </c>
      <c r="Q5881" s="11">
        <f>IF(data[[#This Row],[Spend, Dollars]]=0,0,data[[#This Row],[Total conversion value, Dollars]]/data[[#This Row],[Spend, Dollars]])</f>
        <v>4.9818872812417725</v>
      </c>
      <c r="R5881" s="2">
        <v>105.6</v>
      </c>
      <c r="S5881" s="2">
        <v>0</v>
      </c>
      <c r="T5881" s="2">
        <v>8</v>
      </c>
      <c r="U5881" s="2">
        <f t="shared" si="91"/>
        <v>113.6</v>
      </c>
    </row>
    <row r="5882" spans="1:21" x14ac:dyDescent="0.2">
      <c r="A5882" t="s">
        <v>23</v>
      </c>
      <c r="B5882" s="3">
        <v>45091</v>
      </c>
      <c r="C5882" s="10" t="str">
        <f>TEXT(data[[#This Row],[Date]],"mmmm")</f>
        <v>June</v>
      </c>
      <c r="D5882" t="s">
        <v>12</v>
      </c>
      <c r="E5882" t="s">
        <v>13</v>
      </c>
      <c r="F5882" t="s">
        <v>20</v>
      </c>
      <c r="G5882" t="s">
        <v>17</v>
      </c>
      <c r="H5882" s="11">
        <v>374.39999999999986</v>
      </c>
      <c r="I5882" s="11">
        <v>3.6691199999999986</v>
      </c>
      <c r="J5882" s="13">
        <f>data[[#This Row],[Clicks]]/data[[#This Row],[Impressions]]</f>
        <v>9.7999999999999997E-3</v>
      </c>
      <c r="K5882" s="1">
        <v>1.62</v>
      </c>
      <c r="L5882" s="2">
        <v>5.9439743999999983</v>
      </c>
      <c r="M5882">
        <v>2</v>
      </c>
      <c r="N5882" s="1">
        <f>IF(data[[#This Row],[Conversions]]=0,0,data[[#This Row],[Spend, Dollars]]/data[[#This Row],[Conversions]])</f>
        <v>2.9719871999999992</v>
      </c>
      <c r="O5882" s="13">
        <f>data[[#This Row],[Conversions]]/data[[#This Row],[Clicks]]</f>
        <v>0.54508983080411677</v>
      </c>
      <c r="P5882" s="11">
        <v>34.4</v>
      </c>
      <c r="Q5882" s="11">
        <f>IF(data[[#This Row],[Spend, Dollars]]=0,0,data[[#This Row],[Total conversion value, Dollars]]/data[[#This Row],[Spend, Dollars]])</f>
        <v>5.7873735122412384</v>
      </c>
      <c r="R5882" s="2">
        <v>75.599999999999994</v>
      </c>
      <c r="S5882" s="2">
        <v>1.5</v>
      </c>
      <c r="T5882" s="2">
        <v>1</v>
      </c>
      <c r="U5882" s="2">
        <f t="shared" si="91"/>
        <v>78.099999999999994</v>
      </c>
    </row>
    <row r="5883" spans="1:21" x14ac:dyDescent="0.2">
      <c r="A5883" t="s">
        <v>23</v>
      </c>
      <c r="B5883" s="3">
        <v>45092</v>
      </c>
      <c r="C5883" s="10" t="str">
        <f>TEXT(data[[#This Row],[Date]],"mmmm")</f>
        <v>June</v>
      </c>
      <c r="D5883" t="s">
        <v>12</v>
      </c>
      <c r="E5883" t="s">
        <v>13</v>
      </c>
      <c r="F5883" t="s">
        <v>20</v>
      </c>
      <c r="G5883" t="s">
        <v>17</v>
      </c>
      <c r="H5883" s="11">
        <v>580.29999999999995</v>
      </c>
      <c r="I5883" s="11">
        <v>4.2942200000000001</v>
      </c>
      <c r="J5883" s="13">
        <f>data[[#This Row],[Clicks]]/data[[#This Row],[Impressions]]</f>
        <v>7.4000000000000012E-3</v>
      </c>
      <c r="K5883" s="1">
        <v>1.1599999999999999</v>
      </c>
      <c r="L5883" s="2">
        <v>4.9812951999999999</v>
      </c>
      <c r="M5883">
        <v>10</v>
      </c>
      <c r="N5883" s="1">
        <f>IF(data[[#This Row],[Conversions]]=0,0,data[[#This Row],[Spend, Dollars]]/data[[#This Row],[Conversions]])</f>
        <v>0.49812951999999999</v>
      </c>
      <c r="O5883" s="13">
        <f>data[[#This Row],[Conversions]]/data[[#This Row],[Clicks]]</f>
        <v>2.3287116170107724</v>
      </c>
      <c r="P5883" s="11">
        <v>36</v>
      </c>
      <c r="Q5883" s="11">
        <f>IF(data[[#This Row],[Spend, Dollars]]=0,0,data[[#This Row],[Total conversion value, Dollars]]/data[[#This Row],[Spend, Dollars]])</f>
        <v>7.2270360527920534</v>
      </c>
      <c r="R5883" s="2">
        <v>63.599999999999994</v>
      </c>
      <c r="S5883" s="2">
        <v>6</v>
      </c>
      <c r="T5883" s="2">
        <v>10</v>
      </c>
      <c r="U5883" s="2">
        <f t="shared" si="91"/>
        <v>79.599999999999994</v>
      </c>
    </row>
    <row r="5884" spans="1:21" x14ac:dyDescent="0.2">
      <c r="A5884" t="s">
        <v>23</v>
      </c>
      <c r="B5884" s="3">
        <v>45093</v>
      </c>
      <c r="C5884" s="10" t="str">
        <f>TEXT(data[[#This Row],[Date]],"mmmm")</f>
        <v>June</v>
      </c>
      <c r="D5884" t="s">
        <v>12</v>
      </c>
      <c r="E5884" t="s">
        <v>13</v>
      </c>
      <c r="F5884" t="s">
        <v>20</v>
      </c>
      <c r="G5884" t="s">
        <v>17</v>
      </c>
      <c r="H5884" s="11">
        <v>931.5</v>
      </c>
      <c r="I5884" s="11">
        <v>8.4766500000000011</v>
      </c>
      <c r="J5884" s="13">
        <f>data[[#This Row],[Clicks]]/data[[#This Row],[Impressions]]</f>
        <v>9.1000000000000004E-3</v>
      </c>
      <c r="K5884" s="1">
        <v>1.1600000000000001</v>
      </c>
      <c r="L5884" s="2">
        <v>9.8329140000000024</v>
      </c>
      <c r="M5884">
        <v>7</v>
      </c>
      <c r="N5884" s="1">
        <f>IF(data[[#This Row],[Conversions]]=0,0,data[[#This Row],[Spend, Dollars]]/data[[#This Row],[Conversions]])</f>
        <v>1.4047020000000003</v>
      </c>
      <c r="O5884" s="13">
        <f>data[[#This Row],[Conversions]]/data[[#This Row],[Clicks]]</f>
        <v>0.82579792724720247</v>
      </c>
      <c r="P5884" s="11">
        <v>62.160000000000004</v>
      </c>
      <c r="Q5884" s="11">
        <f>IF(data[[#This Row],[Spend, Dollars]]=0,0,data[[#This Row],[Total conversion value, Dollars]]/data[[#This Row],[Spend, Dollars]])</f>
        <v>6.3216255120303089</v>
      </c>
      <c r="R5884" s="2">
        <v>55.199999999999996</v>
      </c>
      <c r="S5884" s="2">
        <v>10.5</v>
      </c>
      <c r="T5884" s="2">
        <v>5</v>
      </c>
      <c r="U5884" s="2">
        <f t="shared" si="91"/>
        <v>70.699999999999989</v>
      </c>
    </row>
    <row r="5885" spans="1:21" x14ac:dyDescent="0.2">
      <c r="A5885" t="s">
        <v>23</v>
      </c>
      <c r="B5885" s="3">
        <v>45094</v>
      </c>
      <c r="C5885" s="10" t="str">
        <f>TEXT(data[[#This Row],[Date]],"mmmm")</f>
        <v>June</v>
      </c>
      <c r="D5885" t="s">
        <v>12</v>
      </c>
      <c r="E5885" t="s">
        <v>13</v>
      </c>
      <c r="F5885" t="s">
        <v>20</v>
      </c>
      <c r="G5885" t="s">
        <v>17</v>
      </c>
      <c r="H5885" s="11">
        <v>1353.2999999999997</v>
      </c>
      <c r="I5885" s="11">
        <v>10.826399999999998</v>
      </c>
      <c r="J5885" s="13">
        <f>data[[#This Row],[Clicks]]/data[[#This Row],[Impressions]]</f>
        <v>8.0000000000000002E-3</v>
      </c>
      <c r="K5885" s="1">
        <v>1.1499999999999999</v>
      </c>
      <c r="L5885" s="2">
        <v>12.450359999999996</v>
      </c>
      <c r="M5885">
        <v>2</v>
      </c>
      <c r="N5885" s="1">
        <f>IF(data[[#This Row],[Conversions]]=0,0,data[[#This Row],[Spend, Dollars]]/data[[#This Row],[Conversions]])</f>
        <v>6.2251799999999982</v>
      </c>
      <c r="O5885" s="13">
        <f>data[[#This Row],[Conversions]]/data[[#This Row],[Clicks]]</f>
        <v>0.18473361412842684</v>
      </c>
      <c r="P5885" s="11">
        <v>36.4</v>
      </c>
      <c r="Q5885" s="11">
        <f>IF(data[[#This Row],[Spend, Dollars]]=0,0,data[[#This Row],[Total conversion value, Dollars]]/data[[#This Row],[Spend, Dollars]])</f>
        <v>2.9236102409890163</v>
      </c>
      <c r="R5885" s="2">
        <v>79.2</v>
      </c>
      <c r="S5885" s="2">
        <v>1.5</v>
      </c>
      <c r="T5885" s="2">
        <v>1</v>
      </c>
      <c r="U5885" s="2">
        <f t="shared" si="91"/>
        <v>81.7</v>
      </c>
    </row>
    <row r="5886" spans="1:21" x14ac:dyDescent="0.2">
      <c r="A5886" t="s">
        <v>23</v>
      </c>
      <c r="B5886" s="3">
        <v>45095</v>
      </c>
      <c r="C5886" s="10" t="str">
        <f>TEXT(data[[#This Row],[Date]],"mmmm")</f>
        <v>June</v>
      </c>
      <c r="D5886" t="s">
        <v>12</v>
      </c>
      <c r="E5886" t="s">
        <v>13</v>
      </c>
      <c r="F5886" t="s">
        <v>20</v>
      </c>
      <c r="G5886" t="s">
        <v>17</v>
      </c>
      <c r="H5886" s="11">
        <v>663</v>
      </c>
      <c r="I5886" s="11">
        <v>5.3703000000000012</v>
      </c>
      <c r="J5886" s="13">
        <f>data[[#This Row],[Clicks]]/data[[#This Row],[Impressions]]</f>
        <v>8.1000000000000013E-3</v>
      </c>
      <c r="K5886" s="1">
        <v>1.48</v>
      </c>
      <c r="L5886" s="2">
        <v>7.9480440000000012</v>
      </c>
      <c r="M5886">
        <v>5</v>
      </c>
      <c r="N5886" s="1">
        <f>IF(data[[#This Row],[Conversions]]=0,0,data[[#This Row],[Spend, Dollars]]/data[[#This Row],[Conversions]])</f>
        <v>1.5896088000000002</v>
      </c>
      <c r="O5886" s="13">
        <f>data[[#This Row],[Conversions]]/data[[#This Row],[Clicks]]</f>
        <v>0.93104668268066937</v>
      </c>
      <c r="P5886" s="11">
        <v>18.400000000000002</v>
      </c>
      <c r="Q5886" s="11">
        <f>IF(data[[#This Row],[Spend, Dollars]]=0,0,data[[#This Row],[Total conversion value, Dollars]]/data[[#This Row],[Spend, Dollars]])</f>
        <v>2.3150349947735567</v>
      </c>
      <c r="R5886" s="2">
        <v>86.399999999999991</v>
      </c>
      <c r="S5886" s="2">
        <v>15</v>
      </c>
      <c r="T5886" s="2">
        <v>8</v>
      </c>
      <c r="U5886" s="2">
        <f t="shared" si="91"/>
        <v>109.39999999999999</v>
      </c>
    </row>
    <row r="5887" spans="1:21" x14ac:dyDescent="0.2">
      <c r="A5887" t="s">
        <v>23</v>
      </c>
      <c r="B5887" s="3">
        <v>45096</v>
      </c>
      <c r="C5887" s="10" t="str">
        <f>TEXT(data[[#This Row],[Date]],"mmmm")</f>
        <v>June</v>
      </c>
      <c r="D5887" t="s">
        <v>12</v>
      </c>
      <c r="E5887" t="s">
        <v>13</v>
      </c>
      <c r="F5887" t="s">
        <v>20</v>
      </c>
      <c r="G5887" t="s">
        <v>17</v>
      </c>
      <c r="H5887" s="11">
        <v>692.39999999999986</v>
      </c>
      <c r="I5887" s="11">
        <v>6.3700799999999989</v>
      </c>
      <c r="J5887" s="13">
        <f>data[[#This Row],[Clicks]]/data[[#This Row],[Impressions]]</f>
        <v>9.1999999999999998E-3</v>
      </c>
      <c r="K5887" s="1">
        <v>0.55000000000000004</v>
      </c>
      <c r="L5887" s="2">
        <v>3.5035439999999998</v>
      </c>
      <c r="M5887">
        <v>2</v>
      </c>
      <c r="N5887" s="1">
        <f>IF(data[[#This Row],[Conversions]]=0,0,data[[#This Row],[Spend, Dollars]]/data[[#This Row],[Conversions]])</f>
        <v>1.7517719999999999</v>
      </c>
      <c r="O5887" s="13">
        <f>data[[#This Row],[Conversions]]/data[[#This Row],[Clicks]]</f>
        <v>0.31396779946248721</v>
      </c>
      <c r="P5887" s="11">
        <v>48</v>
      </c>
      <c r="Q5887" s="11">
        <f>IF(data[[#This Row],[Spend, Dollars]]=0,0,data[[#This Row],[Total conversion value, Dollars]]/data[[#This Row],[Spend, Dollars]])</f>
        <v>13.700413067453985</v>
      </c>
      <c r="R5887" s="2">
        <v>100.8</v>
      </c>
      <c r="S5887" s="2">
        <v>15</v>
      </c>
      <c r="T5887" s="2">
        <v>7</v>
      </c>
      <c r="U5887" s="2">
        <f t="shared" si="91"/>
        <v>122.8</v>
      </c>
    </row>
    <row r="5888" spans="1:21" x14ac:dyDescent="0.2">
      <c r="A5888" t="s">
        <v>23</v>
      </c>
      <c r="B5888" s="3">
        <v>45097</v>
      </c>
      <c r="C5888" s="10" t="str">
        <f>TEXT(data[[#This Row],[Date]],"mmmm")</f>
        <v>June</v>
      </c>
      <c r="D5888" t="s">
        <v>12</v>
      </c>
      <c r="E5888" t="s">
        <v>13</v>
      </c>
      <c r="F5888" t="s">
        <v>20</v>
      </c>
      <c r="G5888" t="s">
        <v>17</v>
      </c>
      <c r="H5888" s="11">
        <v>382.39999999999986</v>
      </c>
      <c r="I5888" s="11">
        <v>2.2943999999999991</v>
      </c>
      <c r="J5888" s="13">
        <f>data[[#This Row],[Clicks]]/data[[#This Row],[Impressions]]</f>
        <v>6.0000000000000001E-3</v>
      </c>
      <c r="K5888" s="1">
        <v>1.5299999999999998</v>
      </c>
      <c r="L5888" s="2">
        <v>3.510431999999998</v>
      </c>
      <c r="M5888">
        <v>1</v>
      </c>
      <c r="N5888" s="1">
        <f>IF(data[[#This Row],[Conversions]]=0,0,data[[#This Row],[Spend, Dollars]]/data[[#This Row],[Conversions]])</f>
        <v>3.510431999999998</v>
      </c>
      <c r="O5888" s="13">
        <f>data[[#This Row],[Conversions]]/data[[#This Row],[Clicks]]</f>
        <v>0.43584379358437952</v>
      </c>
      <c r="P5888" s="11">
        <v>79.52</v>
      </c>
      <c r="Q5888" s="11">
        <f>IF(data[[#This Row],[Spend, Dollars]]=0,0,data[[#This Row],[Total conversion value, Dollars]]/data[[#This Row],[Spend, Dollars]])</f>
        <v>22.652482657405141</v>
      </c>
      <c r="R5888" s="2">
        <v>57.599999999999994</v>
      </c>
      <c r="S5888" s="2">
        <v>16.5</v>
      </c>
      <c r="T5888" s="2">
        <v>7</v>
      </c>
      <c r="U5888" s="2">
        <f t="shared" si="91"/>
        <v>81.099999999999994</v>
      </c>
    </row>
    <row r="5889" spans="1:21" x14ac:dyDescent="0.2">
      <c r="A5889" t="s">
        <v>23</v>
      </c>
      <c r="B5889" s="3">
        <v>45098</v>
      </c>
      <c r="C5889" s="10" t="str">
        <f>TEXT(data[[#This Row],[Date]],"mmmm")</f>
        <v>June</v>
      </c>
      <c r="D5889" t="s">
        <v>12</v>
      </c>
      <c r="E5889" t="s">
        <v>13</v>
      </c>
      <c r="F5889" t="s">
        <v>20</v>
      </c>
      <c r="G5889" t="s">
        <v>17</v>
      </c>
      <c r="H5889" s="11">
        <v>930.69999999999982</v>
      </c>
      <c r="I5889" s="11">
        <v>9.3069999999999986</v>
      </c>
      <c r="J5889" s="13">
        <f>data[[#This Row],[Clicks]]/data[[#This Row],[Impressions]]</f>
        <v>0.01</v>
      </c>
      <c r="K5889" s="1">
        <v>1.55</v>
      </c>
      <c r="L5889" s="2">
        <v>14.425849999999999</v>
      </c>
      <c r="M5889">
        <v>5</v>
      </c>
      <c r="N5889" s="1">
        <f>IF(data[[#This Row],[Conversions]]=0,0,data[[#This Row],[Spend, Dollars]]/data[[#This Row],[Conversions]])</f>
        <v>2.8851699999999996</v>
      </c>
      <c r="O5889" s="13">
        <f>data[[#This Row],[Conversions]]/data[[#This Row],[Clicks]]</f>
        <v>0.5372300419039433</v>
      </c>
      <c r="P5889" s="11">
        <v>42.56</v>
      </c>
      <c r="Q5889" s="11">
        <f>IF(data[[#This Row],[Spend, Dollars]]=0,0,data[[#This Row],[Total conversion value, Dollars]]/data[[#This Row],[Spend, Dollars]])</f>
        <v>2.9502594301202358</v>
      </c>
      <c r="R5889" s="2">
        <v>54</v>
      </c>
      <c r="S5889" s="2">
        <v>12</v>
      </c>
      <c r="T5889" s="2">
        <v>5</v>
      </c>
      <c r="U5889" s="2">
        <f t="shared" si="91"/>
        <v>71</v>
      </c>
    </row>
    <row r="5890" spans="1:21" x14ac:dyDescent="0.2">
      <c r="A5890" t="s">
        <v>23</v>
      </c>
      <c r="B5890" s="3">
        <v>45099</v>
      </c>
      <c r="C5890" s="10" t="str">
        <f>TEXT(data[[#This Row],[Date]],"mmmm")</f>
        <v>June</v>
      </c>
      <c r="D5890" t="s">
        <v>12</v>
      </c>
      <c r="E5890" t="s">
        <v>13</v>
      </c>
      <c r="F5890" t="s">
        <v>20</v>
      </c>
      <c r="G5890" t="s">
        <v>17</v>
      </c>
      <c r="H5890" s="11">
        <v>1218.3</v>
      </c>
      <c r="I5890" s="11">
        <v>12.183</v>
      </c>
      <c r="J5890" s="13">
        <f>data[[#This Row],[Clicks]]/data[[#This Row],[Impressions]]</f>
        <v>0.01</v>
      </c>
      <c r="K5890" s="1">
        <v>1.75</v>
      </c>
      <c r="L5890" s="2">
        <v>21.320250000000001</v>
      </c>
      <c r="M5890">
        <v>5</v>
      </c>
      <c r="N5890" s="1">
        <f>IF(data[[#This Row],[Conversions]]=0,0,data[[#This Row],[Spend, Dollars]]/data[[#This Row],[Conversions]])</f>
        <v>4.2640500000000001</v>
      </c>
      <c r="O5890" s="13">
        <f>data[[#This Row],[Conversions]]/data[[#This Row],[Clicks]]</f>
        <v>0.41040794549782483</v>
      </c>
      <c r="P5890" s="11">
        <v>22.400000000000002</v>
      </c>
      <c r="Q5890" s="11">
        <f>IF(data[[#This Row],[Spend, Dollars]]=0,0,data[[#This Row],[Total conversion value, Dollars]]/data[[#This Row],[Spend, Dollars]])</f>
        <v>1.0506443404744317</v>
      </c>
      <c r="R5890" s="2">
        <v>96</v>
      </c>
      <c r="S5890" s="2">
        <v>13.5</v>
      </c>
      <c r="T5890" s="2">
        <v>0</v>
      </c>
      <c r="U5890" s="2">
        <f t="shared" si="91"/>
        <v>109.5</v>
      </c>
    </row>
    <row r="5891" spans="1:21" x14ac:dyDescent="0.2">
      <c r="A5891" t="s">
        <v>23</v>
      </c>
      <c r="B5891" s="3">
        <v>45100</v>
      </c>
      <c r="C5891" s="10" t="str">
        <f>TEXT(data[[#This Row],[Date]],"mmmm")</f>
        <v>June</v>
      </c>
      <c r="D5891" t="s">
        <v>12</v>
      </c>
      <c r="E5891" t="s">
        <v>13</v>
      </c>
      <c r="F5891" t="s">
        <v>20</v>
      </c>
      <c r="G5891" t="s">
        <v>17</v>
      </c>
      <c r="H5891" s="11">
        <v>780.09999999999991</v>
      </c>
      <c r="I5891" s="11">
        <v>5.8507499999999988</v>
      </c>
      <c r="J5891" s="13">
        <f>data[[#This Row],[Clicks]]/data[[#This Row],[Impressions]]</f>
        <v>7.4999999999999997E-3</v>
      </c>
      <c r="K5891" s="1">
        <v>0.42000000000000004</v>
      </c>
      <c r="L5891" s="2">
        <v>2.4573149999999999</v>
      </c>
      <c r="M5891">
        <v>8</v>
      </c>
      <c r="N5891" s="1">
        <f>IF(data[[#This Row],[Conversions]]=0,0,data[[#This Row],[Spend, Dollars]]/data[[#This Row],[Conversions]])</f>
        <v>0.30716437499999999</v>
      </c>
      <c r="O5891" s="13">
        <f>data[[#This Row],[Conversions]]/data[[#This Row],[Clicks]]</f>
        <v>1.3673460667435802</v>
      </c>
      <c r="P5891" s="11">
        <v>50.4</v>
      </c>
      <c r="Q5891" s="11">
        <f>IF(data[[#This Row],[Spend, Dollars]]=0,0,data[[#This Row],[Total conversion value, Dollars]]/data[[#This Row],[Spend, Dollars]])</f>
        <v>20.5101910011537</v>
      </c>
      <c r="R5891" s="2">
        <v>73.2</v>
      </c>
      <c r="S5891" s="2">
        <v>7.5</v>
      </c>
      <c r="T5891" s="2">
        <v>5</v>
      </c>
      <c r="U5891" s="2">
        <f t="shared" ref="U5891:U5954" si="92">SUM(R5891:T5891)</f>
        <v>85.7</v>
      </c>
    </row>
    <row r="5892" spans="1:21" x14ac:dyDescent="0.2">
      <c r="A5892" t="s">
        <v>23</v>
      </c>
      <c r="B5892" s="3">
        <v>45101</v>
      </c>
      <c r="C5892" s="10" t="str">
        <f>TEXT(data[[#This Row],[Date]],"mmmm")</f>
        <v>June</v>
      </c>
      <c r="D5892" t="s">
        <v>12</v>
      </c>
      <c r="E5892" t="s">
        <v>13</v>
      </c>
      <c r="F5892" t="s">
        <v>20</v>
      </c>
      <c r="G5892" t="s">
        <v>17</v>
      </c>
      <c r="H5892" s="11">
        <v>367.29999999999995</v>
      </c>
      <c r="I5892" s="11">
        <v>3.5995399999999993</v>
      </c>
      <c r="J5892" s="13">
        <f>data[[#This Row],[Clicks]]/data[[#This Row],[Impressions]]</f>
        <v>9.7999999999999997E-3</v>
      </c>
      <c r="K5892" s="1">
        <v>1.7400000000000002</v>
      </c>
      <c r="L5892" s="2">
        <v>6.2631995999999992</v>
      </c>
      <c r="M5892">
        <v>5</v>
      </c>
      <c r="N5892" s="1">
        <f>IF(data[[#This Row],[Conversions]]=0,0,data[[#This Row],[Spend, Dollars]]/data[[#This Row],[Conversions]])</f>
        <v>1.2526399199999998</v>
      </c>
      <c r="O5892" s="13">
        <f>data[[#This Row],[Conversions]]/data[[#This Row],[Clicks]]</f>
        <v>1.3890663807042014</v>
      </c>
      <c r="P5892" s="11">
        <v>114.8</v>
      </c>
      <c r="Q5892" s="11">
        <f>IF(data[[#This Row],[Spend, Dollars]]=0,0,data[[#This Row],[Total conversion value, Dollars]]/data[[#This Row],[Spend, Dollars]])</f>
        <v>18.329289713200264</v>
      </c>
      <c r="R5892" s="2">
        <v>70.8</v>
      </c>
      <c r="S5892" s="2">
        <v>3</v>
      </c>
      <c r="T5892" s="2">
        <v>9</v>
      </c>
      <c r="U5892" s="2">
        <f t="shared" si="92"/>
        <v>82.8</v>
      </c>
    </row>
    <row r="5893" spans="1:21" x14ac:dyDescent="0.2">
      <c r="A5893" t="s">
        <v>23</v>
      </c>
      <c r="B5893" s="3">
        <v>45102</v>
      </c>
      <c r="C5893" s="10" t="str">
        <f>TEXT(data[[#This Row],[Date]],"mmmm")</f>
        <v>June</v>
      </c>
      <c r="D5893" t="s">
        <v>12</v>
      </c>
      <c r="E5893" t="s">
        <v>13</v>
      </c>
      <c r="F5893" t="s">
        <v>20</v>
      </c>
      <c r="G5893" t="s">
        <v>17</v>
      </c>
      <c r="H5893" s="11">
        <v>1146.1999999999998</v>
      </c>
      <c r="I5893" s="11">
        <v>10.659659999999999</v>
      </c>
      <c r="J5893" s="13">
        <f>data[[#This Row],[Clicks]]/data[[#This Row],[Impressions]]</f>
        <v>9.300000000000001E-3</v>
      </c>
      <c r="K5893" s="1">
        <v>0.64</v>
      </c>
      <c r="L5893" s="2">
        <v>6.8221823999999991</v>
      </c>
      <c r="M5893">
        <v>8</v>
      </c>
      <c r="N5893" s="1">
        <f>IF(data[[#This Row],[Conversions]]=0,0,data[[#This Row],[Spend, Dollars]]/data[[#This Row],[Conversions]])</f>
        <v>0.85277279999999989</v>
      </c>
      <c r="O5893" s="13">
        <f>data[[#This Row],[Conversions]]/data[[#This Row],[Clicks]]</f>
        <v>0.75049298007628773</v>
      </c>
      <c r="P5893" s="11">
        <v>140</v>
      </c>
      <c r="Q5893" s="11">
        <f>IF(data[[#This Row],[Spend, Dollars]]=0,0,data[[#This Row],[Total conversion value, Dollars]]/data[[#This Row],[Spend, Dollars]])</f>
        <v>20.521292423960993</v>
      </c>
      <c r="R5893" s="2">
        <v>88.8</v>
      </c>
      <c r="S5893" s="2">
        <v>13.5</v>
      </c>
      <c r="T5893" s="2">
        <v>7</v>
      </c>
      <c r="U5893" s="2">
        <f t="shared" si="92"/>
        <v>109.3</v>
      </c>
    </row>
    <row r="5894" spans="1:21" x14ac:dyDescent="0.2">
      <c r="A5894" t="s">
        <v>23</v>
      </c>
      <c r="B5894" s="3">
        <v>45103</v>
      </c>
      <c r="C5894" s="10" t="str">
        <f>TEXT(data[[#This Row],[Date]],"mmmm")</f>
        <v>June</v>
      </c>
      <c r="D5894" t="s">
        <v>12</v>
      </c>
      <c r="E5894" t="s">
        <v>13</v>
      </c>
      <c r="F5894" t="s">
        <v>20</v>
      </c>
      <c r="G5894" t="s">
        <v>17</v>
      </c>
      <c r="H5894" s="11">
        <v>1006.3</v>
      </c>
      <c r="I5894" s="11">
        <v>5.0315000000000003</v>
      </c>
      <c r="J5894" s="13">
        <f>data[[#This Row],[Clicks]]/data[[#This Row],[Impressions]]</f>
        <v>5.0000000000000001E-3</v>
      </c>
      <c r="K5894" s="1">
        <v>0.92</v>
      </c>
      <c r="L5894" s="2">
        <v>4.6289800000000003</v>
      </c>
      <c r="M5894">
        <v>9</v>
      </c>
      <c r="N5894" s="1">
        <f>IF(data[[#This Row],[Conversions]]=0,0,data[[#This Row],[Spend, Dollars]]/data[[#This Row],[Conversions]])</f>
        <v>0.51433111111111118</v>
      </c>
      <c r="O5894" s="13">
        <f>data[[#This Row],[Conversions]]/data[[#This Row],[Clicks]]</f>
        <v>1.7887309947331809</v>
      </c>
      <c r="P5894" s="11">
        <v>131.04</v>
      </c>
      <c r="Q5894" s="11">
        <f>IF(data[[#This Row],[Spend, Dollars]]=0,0,data[[#This Row],[Total conversion value, Dollars]]/data[[#This Row],[Spend, Dollars]])</f>
        <v>28.308612264472949</v>
      </c>
      <c r="R5894" s="2">
        <v>111.6</v>
      </c>
      <c r="S5894" s="2">
        <v>10.5</v>
      </c>
      <c r="T5894" s="2">
        <v>6</v>
      </c>
      <c r="U5894" s="2">
        <f t="shared" si="92"/>
        <v>128.1</v>
      </c>
    </row>
    <row r="5895" spans="1:21" x14ac:dyDescent="0.2">
      <c r="A5895" t="s">
        <v>23</v>
      </c>
      <c r="B5895" s="3">
        <v>45104</v>
      </c>
      <c r="C5895" s="10" t="str">
        <f>TEXT(data[[#This Row],[Date]],"mmmm")</f>
        <v>June</v>
      </c>
      <c r="D5895" t="s">
        <v>12</v>
      </c>
      <c r="E5895" t="s">
        <v>13</v>
      </c>
      <c r="F5895" t="s">
        <v>20</v>
      </c>
      <c r="G5895" t="s">
        <v>17</v>
      </c>
      <c r="H5895" s="11">
        <v>778.8</v>
      </c>
      <c r="I5895" s="11">
        <v>3.9718800000000001</v>
      </c>
      <c r="J5895" s="13">
        <f>data[[#This Row],[Clicks]]/data[[#This Row],[Impressions]]</f>
        <v>5.1000000000000004E-3</v>
      </c>
      <c r="K5895" s="1">
        <v>1.47</v>
      </c>
      <c r="L5895" s="2">
        <v>5.8386636000000003</v>
      </c>
      <c r="M5895">
        <v>7</v>
      </c>
      <c r="N5895" s="1">
        <f>IF(data[[#This Row],[Conversions]]=0,0,data[[#This Row],[Spend, Dollars]]/data[[#This Row],[Conversions]])</f>
        <v>0.83409480000000003</v>
      </c>
      <c r="O5895" s="13">
        <f>data[[#This Row],[Conversions]]/data[[#This Row],[Clicks]]</f>
        <v>1.7623895988801273</v>
      </c>
      <c r="P5895" s="11">
        <v>84.56</v>
      </c>
      <c r="Q5895" s="11">
        <f>IF(data[[#This Row],[Spend, Dollars]]=0,0,data[[#This Row],[Total conversion value, Dollars]]/data[[#This Row],[Spend, Dollars]])</f>
        <v>14.482766227531931</v>
      </c>
      <c r="R5895" s="2">
        <v>76.8</v>
      </c>
      <c r="S5895" s="2">
        <v>1.5</v>
      </c>
      <c r="T5895" s="2">
        <v>9</v>
      </c>
      <c r="U5895" s="2">
        <f t="shared" si="92"/>
        <v>87.3</v>
      </c>
    </row>
    <row r="5896" spans="1:21" x14ac:dyDescent="0.2">
      <c r="A5896" t="s">
        <v>23</v>
      </c>
      <c r="B5896" s="3">
        <v>45105</v>
      </c>
      <c r="C5896" s="10" t="str">
        <f>TEXT(data[[#This Row],[Date]],"mmmm")</f>
        <v>June</v>
      </c>
      <c r="D5896" t="s">
        <v>12</v>
      </c>
      <c r="E5896" t="s">
        <v>13</v>
      </c>
      <c r="F5896" t="s">
        <v>20</v>
      </c>
      <c r="G5896" t="s">
        <v>17</v>
      </c>
      <c r="H5896" s="11">
        <v>1397.6</v>
      </c>
      <c r="I5896" s="11">
        <v>13.416959999999998</v>
      </c>
      <c r="J5896" s="13">
        <f>data[[#This Row],[Clicks]]/data[[#This Row],[Impressions]]</f>
        <v>9.5999999999999992E-3</v>
      </c>
      <c r="K5896" s="1">
        <v>0.99999999999999989</v>
      </c>
      <c r="L5896" s="2">
        <v>13.416959999999996</v>
      </c>
      <c r="M5896">
        <v>9</v>
      </c>
      <c r="N5896" s="1">
        <f>IF(data[[#This Row],[Conversions]]=0,0,data[[#This Row],[Spend, Dollars]]/data[[#This Row],[Conversions]])</f>
        <v>1.4907733333333328</v>
      </c>
      <c r="O5896" s="13">
        <f>data[[#This Row],[Conversions]]/data[[#This Row],[Clicks]]</f>
        <v>0.67079278763594741</v>
      </c>
      <c r="P5896" s="11">
        <v>169.68</v>
      </c>
      <c r="Q5896" s="11">
        <f>IF(data[[#This Row],[Spend, Dollars]]=0,0,data[[#This Row],[Total conversion value, Dollars]]/data[[#This Row],[Spend, Dollars]])</f>
        <v>12.646680022896398</v>
      </c>
      <c r="R5896" s="2">
        <v>51.6</v>
      </c>
      <c r="S5896" s="2">
        <v>10.5</v>
      </c>
      <c r="T5896" s="2">
        <v>9</v>
      </c>
      <c r="U5896" s="2">
        <f t="shared" si="92"/>
        <v>71.099999999999994</v>
      </c>
    </row>
    <row r="5897" spans="1:21" x14ac:dyDescent="0.2">
      <c r="A5897" t="s">
        <v>23</v>
      </c>
      <c r="B5897" s="3">
        <v>45106</v>
      </c>
      <c r="C5897" s="10" t="str">
        <f>TEXT(data[[#This Row],[Date]],"mmmm")</f>
        <v>June</v>
      </c>
      <c r="D5897" t="s">
        <v>12</v>
      </c>
      <c r="E5897" t="s">
        <v>13</v>
      </c>
      <c r="F5897" t="s">
        <v>20</v>
      </c>
      <c r="G5897" t="s">
        <v>17</v>
      </c>
      <c r="H5897" s="11">
        <v>1071.8</v>
      </c>
      <c r="I5897" s="11">
        <v>8.3600399999999997</v>
      </c>
      <c r="J5897" s="13">
        <f>data[[#This Row],[Clicks]]/data[[#This Row],[Impressions]]</f>
        <v>7.7999999999999996E-3</v>
      </c>
      <c r="K5897" s="1">
        <v>1.7200000000000002</v>
      </c>
      <c r="L5897" s="2">
        <v>14.379268800000002</v>
      </c>
      <c r="M5897">
        <v>3</v>
      </c>
      <c r="N5897" s="1">
        <f>IF(data[[#This Row],[Conversions]]=0,0,data[[#This Row],[Spend, Dollars]]/data[[#This Row],[Conversions]])</f>
        <v>4.7930896000000009</v>
      </c>
      <c r="O5897" s="13">
        <f>data[[#This Row],[Conversions]]/data[[#This Row],[Clicks]]</f>
        <v>0.35884995765570499</v>
      </c>
      <c r="P5897" s="11">
        <v>106.96000000000001</v>
      </c>
      <c r="Q5897" s="11">
        <f>IF(data[[#This Row],[Spend, Dollars]]=0,0,data[[#This Row],[Total conversion value, Dollars]]/data[[#This Row],[Spend, Dollars]])</f>
        <v>7.4384867191577912</v>
      </c>
      <c r="R5897" s="2">
        <v>80.399999999999991</v>
      </c>
      <c r="S5897" s="2">
        <v>12</v>
      </c>
      <c r="T5897" s="2">
        <v>6</v>
      </c>
      <c r="U5897" s="2">
        <f t="shared" si="92"/>
        <v>98.399999999999991</v>
      </c>
    </row>
    <row r="5898" spans="1:21" x14ac:dyDescent="0.2">
      <c r="A5898" t="s">
        <v>23</v>
      </c>
      <c r="B5898" s="3">
        <v>45107</v>
      </c>
      <c r="C5898" s="10" t="str">
        <f>TEXT(data[[#This Row],[Date]],"mmmm")</f>
        <v>June</v>
      </c>
      <c r="D5898" t="s">
        <v>12</v>
      </c>
      <c r="E5898" t="s">
        <v>13</v>
      </c>
      <c r="F5898" t="s">
        <v>20</v>
      </c>
      <c r="G5898" t="s">
        <v>17</v>
      </c>
      <c r="H5898" s="11">
        <v>568</v>
      </c>
      <c r="I5898" s="11">
        <v>2.84</v>
      </c>
      <c r="J5898" s="13">
        <f>data[[#This Row],[Clicks]]/data[[#This Row],[Impressions]]</f>
        <v>5.0000000000000001E-3</v>
      </c>
      <c r="K5898" s="1">
        <v>0.48000000000000004</v>
      </c>
      <c r="L5898" s="2">
        <v>1.3632</v>
      </c>
      <c r="M5898">
        <v>4</v>
      </c>
      <c r="N5898" s="1">
        <f>IF(data[[#This Row],[Conversions]]=0,0,data[[#This Row],[Spend, Dollars]]/data[[#This Row],[Conversions]])</f>
        <v>0.34079999999999999</v>
      </c>
      <c r="O5898" s="13">
        <f>data[[#This Row],[Conversions]]/data[[#This Row],[Clicks]]</f>
        <v>1.4084507042253522</v>
      </c>
      <c r="P5898" s="11">
        <v>49.6</v>
      </c>
      <c r="Q5898" s="11">
        <f>IF(data[[#This Row],[Spend, Dollars]]=0,0,data[[#This Row],[Total conversion value, Dollars]]/data[[#This Row],[Spend, Dollars]])</f>
        <v>36.3849765258216</v>
      </c>
      <c r="R5898" s="2">
        <v>57.599999999999994</v>
      </c>
      <c r="S5898" s="2">
        <v>9</v>
      </c>
      <c r="T5898" s="2">
        <v>6</v>
      </c>
      <c r="U5898" s="2">
        <f t="shared" si="92"/>
        <v>72.599999999999994</v>
      </c>
    </row>
    <row r="5899" spans="1:21" x14ac:dyDescent="0.2">
      <c r="A5899" t="s">
        <v>23</v>
      </c>
      <c r="B5899" s="3">
        <v>45108</v>
      </c>
      <c r="C5899" s="10" t="str">
        <f>TEXT(data[[#This Row],[Date]],"mmmm")</f>
        <v>July</v>
      </c>
      <c r="D5899" t="s">
        <v>12</v>
      </c>
      <c r="E5899" t="s">
        <v>13</v>
      </c>
      <c r="F5899" t="s">
        <v>20</v>
      </c>
      <c r="G5899" t="s">
        <v>17</v>
      </c>
      <c r="H5899" s="11">
        <v>1358.3</v>
      </c>
      <c r="I5899" s="11">
        <v>13.175509999999999</v>
      </c>
      <c r="J5899" s="13">
        <f>data[[#This Row],[Clicks]]/data[[#This Row],[Impressions]]</f>
        <v>9.7000000000000003E-3</v>
      </c>
      <c r="K5899" s="1">
        <v>1.03</v>
      </c>
      <c r="L5899" s="2">
        <v>13.570775299999999</v>
      </c>
      <c r="M5899">
        <v>5</v>
      </c>
      <c r="N5899" s="1">
        <f>IF(data[[#This Row],[Conversions]]=0,0,data[[#This Row],[Spend, Dollars]]/data[[#This Row],[Conversions]])</f>
        <v>2.71415506</v>
      </c>
      <c r="O5899" s="13">
        <f>data[[#This Row],[Conversions]]/data[[#This Row],[Clicks]]</f>
        <v>0.37949195135520375</v>
      </c>
      <c r="P5899" s="11">
        <v>62.160000000000004</v>
      </c>
      <c r="Q5899" s="11">
        <f>IF(data[[#This Row],[Spend, Dollars]]=0,0,data[[#This Row],[Total conversion value, Dollars]]/data[[#This Row],[Spend, Dollars]])</f>
        <v>4.5804310089785369</v>
      </c>
      <c r="R5899" s="2">
        <v>129.6</v>
      </c>
      <c r="S5899" s="2">
        <v>19.5</v>
      </c>
      <c r="T5899" s="2">
        <v>2</v>
      </c>
      <c r="U5899" s="2">
        <f t="shared" si="92"/>
        <v>151.1</v>
      </c>
    </row>
    <row r="5900" spans="1:21" x14ac:dyDescent="0.2">
      <c r="A5900" t="s">
        <v>23</v>
      </c>
      <c r="B5900" s="3">
        <v>45109</v>
      </c>
      <c r="C5900" s="10" t="str">
        <f>TEXT(data[[#This Row],[Date]],"mmmm")</f>
        <v>July</v>
      </c>
      <c r="D5900" t="s">
        <v>12</v>
      </c>
      <c r="E5900" t="s">
        <v>13</v>
      </c>
      <c r="F5900" t="s">
        <v>20</v>
      </c>
      <c r="G5900" t="s">
        <v>17</v>
      </c>
      <c r="H5900" s="11">
        <v>978.8</v>
      </c>
      <c r="I5900" s="11">
        <v>8.5155599999999989</v>
      </c>
      <c r="J5900" s="13">
        <f>data[[#This Row],[Clicks]]/data[[#This Row],[Impressions]]</f>
        <v>8.6999999999999994E-3</v>
      </c>
      <c r="K5900" s="1">
        <v>1.19</v>
      </c>
      <c r="L5900" s="2">
        <v>10.133516399999998</v>
      </c>
      <c r="M5900">
        <v>4</v>
      </c>
      <c r="N5900" s="1">
        <f>IF(data[[#This Row],[Conversions]]=0,0,data[[#This Row],[Spend, Dollars]]/data[[#This Row],[Conversions]])</f>
        <v>2.5333790999999994</v>
      </c>
      <c r="O5900" s="13">
        <f>data[[#This Row],[Conversions]]/data[[#This Row],[Clicks]]</f>
        <v>0.46972835609167224</v>
      </c>
      <c r="P5900" s="11">
        <v>173.6</v>
      </c>
      <c r="Q5900" s="11">
        <f>IF(data[[#This Row],[Spend, Dollars]]=0,0,data[[#This Row],[Total conversion value, Dollars]]/data[[#This Row],[Spend, Dollars]])</f>
        <v>17.131269457460988</v>
      </c>
      <c r="R5900" s="2">
        <v>112.8</v>
      </c>
      <c r="S5900" s="2">
        <v>1.5</v>
      </c>
      <c r="T5900" s="2">
        <v>6</v>
      </c>
      <c r="U5900" s="2">
        <f t="shared" si="92"/>
        <v>120.3</v>
      </c>
    </row>
    <row r="5901" spans="1:21" x14ac:dyDescent="0.2">
      <c r="A5901" t="s">
        <v>23</v>
      </c>
      <c r="B5901" s="3">
        <v>45110</v>
      </c>
      <c r="C5901" s="10" t="str">
        <f>TEXT(data[[#This Row],[Date]],"mmmm")</f>
        <v>July</v>
      </c>
      <c r="D5901" t="s">
        <v>12</v>
      </c>
      <c r="E5901" t="s">
        <v>13</v>
      </c>
      <c r="F5901" t="s">
        <v>20</v>
      </c>
      <c r="G5901" t="s">
        <v>17</v>
      </c>
      <c r="H5901" s="11">
        <v>1255.1999999999998</v>
      </c>
      <c r="I5901" s="11">
        <v>8.2843199999999992</v>
      </c>
      <c r="J5901" s="13">
        <f>data[[#This Row],[Clicks]]/data[[#This Row],[Impressions]]</f>
        <v>6.6E-3</v>
      </c>
      <c r="K5901" s="1">
        <v>0.41999999999999993</v>
      </c>
      <c r="L5901" s="2">
        <v>3.4794143999999991</v>
      </c>
      <c r="M5901">
        <v>8</v>
      </c>
      <c r="N5901" s="1">
        <f>IF(data[[#This Row],[Conversions]]=0,0,data[[#This Row],[Spend, Dollars]]/data[[#This Row],[Conversions]])</f>
        <v>0.43492679999999989</v>
      </c>
      <c r="O5901" s="13">
        <f>data[[#This Row],[Conversions]]/data[[#This Row],[Clicks]]</f>
        <v>0.96567974197037298</v>
      </c>
      <c r="P5901" s="11">
        <v>129.92000000000002</v>
      </c>
      <c r="Q5901" s="11">
        <f>IF(data[[#This Row],[Spend, Dollars]]=0,0,data[[#This Row],[Total conversion value, Dollars]]/data[[#This Row],[Spend, Dollars]])</f>
        <v>37.339616689521101</v>
      </c>
      <c r="R5901" s="2">
        <v>88.8</v>
      </c>
      <c r="S5901" s="2">
        <v>3</v>
      </c>
      <c r="T5901" s="2">
        <v>4</v>
      </c>
      <c r="U5901" s="2">
        <f t="shared" si="92"/>
        <v>95.8</v>
      </c>
    </row>
    <row r="5902" spans="1:21" x14ac:dyDescent="0.2">
      <c r="A5902" t="s">
        <v>23</v>
      </c>
      <c r="B5902" s="3">
        <v>45111</v>
      </c>
      <c r="C5902" s="10" t="str">
        <f>TEXT(data[[#This Row],[Date]],"mmmm")</f>
        <v>July</v>
      </c>
      <c r="D5902" t="s">
        <v>12</v>
      </c>
      <c r="E5902" t="s">
        <v>13</v>
      </c>
      <c r="F5902" t="s">
        <v>20</v>
      </c>
      <c r="G5902" t="s">
        <v>17</v>
      </c>
      <c r="H5902" s="11">
        <v>709.19999999999982</v>
      </c>
      <c r="I5902" s="11">
        <v>4.6807199999999991</v>
      </c>
      <c r="J5902" s="13">
        <f>data[[#This Row],[Clicks]]/data[[#This Row],[Impressions]]</f>
        <v>6.6000000000000008E-3</v>
      </c>
      <c r="K5902" s="1">
        <v>1.3499999999999999</v>
      </c>
      <c r="L5902" s="2">
        <v>6.3189719999999978</v>
      </c>
      <c r="M5902">
        <v>8</v>
      </c>
      <c r="N5902" s="1">
        <f>IF(data[[#This Row],[Conversions]]=0,0,data[[#This Row],[Spend, Dollars]]/data[[#This Row],[Conversions]])</f>
        <v>0.78987149999999973</v>
      </c>
      <c r="O5902" s="13">
        <f>data[[#This Row],[Conversions]]/data[[#This Row],[Clicks]]</f>
        <v>1.7091387649763288</v>
      </c>
      <c r="P5902" s="11">
        <v>54.88</v>
      </c>
      <c r="Q5902" s="11">
        <f>IF(data[[#This Row],[Spend, Dollars]]=0,0,data[[#This Row],[Total conversion value, Dollars]]/data[[#This Row],[Spend, Dollars]])</f>
        <v>8.6849569835093465</v>
      </c>
      <c r="R5902" s="2">
        <v>82.8</v>
      </c>
      <c r="S5902" s="2">
        <v>16.5</v>
      </c>
      <c r="T5902" s="2">
        <v>2</v>
      </c>
      <c r="U5902" s="2">
        <f t="shared" si="92"/>
        <v>101.3</v>
      </c>
    </row>
    <row r="5903" spans="1:21" x14ac:dyDescent="0.2">
      <c r="A5903" t="s">
        <v>23</v>
      </c>
      <c r="B5903" s="3">
        <v>45112</v>
      </c>
      <c r="C5903" s="10" t="str">
        <f>TEXT(data[[#This Row],[Date]],"mmmm")</f>
        <v>July</v>
      </c>
      <c r="D5903" t="s">
        <v>12</v>
      </c>
      <c r="E5903" t="s">
        <v>13</v>
      </c>
      <c r="F5903" t="s">
        <v>20</v>
      </c>
      <c r="G5903" t="s">
        <v>17</v>
      </c>
      <c r="H5903" s="11">
        <v>1200.8</v>
      </c>
      <c r="I5903" s="11">
        <v>9.2461599999999997</v>
      </c>
      <c r="J5903" s="13">
        <f>data[[#This Row],[Clicks]]/data[[#This Row],[Impressions]]</f>
        <v>7.7000000000000002E-3</v>
      </c>
      <c r="K5903" s="1">
        <v>0.36</v>
      </c>
      <c r="L5903" s="2">
        <v>3.3286175999999998</v>
      </c>
      <c r="M5903">
        <v>5</v>
      </c>
      <c r="N5903" s="1">
        <f>IF(data[[#This Row],[Conversions]]=0,0,data[[#This Row],[Spend, Dollars]]/data[[#This Row],[Conversions]])</f>
        <v>0.66572352000000001</v>
      </c>
      <c r="O5903" s="13">
        <f>data[[#This Row],[Conversions]]/data[[#This Row],[Clicks]]</f>
        <v>0.54076503110480456</v>
      </c>
      <c r="P5903" s="11">
        <v>132.72</v>
      </c>
      <c r="Q5903" s="11">
        <f>IF(data[[#This Row],[Spend, Dollars]]=0,0,data[[#This Row],[Total conversion value, Dollars]]/data[[#This Row],[Spend, Dollars]])</f>
        <v>39.872408293460929</v>
      </c>
      <c r="R5903" s="2">
        <v>73.2</v>
      </c>
      <c r="S5903" s="2">
        <v>1.5</v>
      </c>
      <c r="T5903" s="2">
        <v>7</v>
      </c>
      <c r="U5903" s="2">
        <f t="shared" si="92"/>
        <v>81.7</v>
      </c>
    </row>
    <row r="5904" spans="1:21" x14ac:dyDescent="0.2">
      <c r="A5904" t="s">
        <v>23</v>
      </c>
      <c r="B5904" s="3">
        <v>45113</v>
      </c>
      <c r="C5904" s="10" t="str">
        <f>TEXT(data[[#This Row],[Date]],"mmmm")</f>
        <v>July</v>
      </c>
      <c r="D5904" t="s">
        <v>12</v>
      </c>
      <c r="E5904" t="s">
        <v>13</v>
      </c>
      <c r="F5904" t="s">
        <v>20</v>
      </c>
      <c r="G5904" t="s">
        <v>17</v>
      </c>
      <c r="H5904" s="11">
        <v>602.39999999999986</v>
      </c>
      <c r="I5904" s="11">
        <v>3.3734399999999996</v>
      </c>
      <c r="J5904" s="13">
        <f>data[[#This Row],[Clicks]]/data[[#This Row],[Impressions]]</f>
        <v>5.6000000000000008E-3</v>
      </c>
      <c r="K5904" s="1">
        <v>1.5699999999999998</v>
      </c>
      <c r="L5904" s="2">
        <v>5.2963007999999991</v>
      </c>
      <c r="M5904">
        <v>8</v>
      </c>
      <c r="N5904" s="1">
        <f>IF(data[[#This Row],[Conversions]]=0,0,data[[#This Row],[Spend, Dollars]]/data[[#This Row],[Conversions]])</f>
        <v>0.66203759999999989</v>
      </c>
      <c r="O5904" s="13">
        <f>data[[#This Row],[Conversions]]/data[[#This Row],[Clicks]]</f>
        <v>2.37146651489281</v>
      </c>
      <c r="P5904" s="11">
        <v>138.32</v>
      </c>
      <c r="Q5904" s="11">
        <f>IF(data[[#This Row],[Spend, Dollars]]=0,0,data[[#This Row],[Total conversion value, Dollars]]/data[[#This Row],[Spend, Dollars]])</f>
        <v>26.116341428341837</v>
      </c>
      <c r="R5904" s="2">
        <v>49.199999999999996</v>
      </c>
      <c r="S5904" s="2">
        <v>9</v>
      </c>
      <c r="T5904" s="2">
        <v>9</v>
      </c>
      <c r="U5904" s="2">
        <f t="shared" si="92"/>
        <v>67.199999999999989</v>
      </c>
    </row>
    <row r="5905" spans="1:21" x14ac:dyDescent="0.2">
      <c r="A5905" t="s">
        <v>23</v>
      </c>
      <c r="B5905" s="3">
        <v>45114</v>
      </c>
      <c r="C5905" s="10" t="str">
        <f>TEXT(data[[#This Row],[Date]],"mmmm")</f>
        <v>July</v>
      </c>
      <c r="D5905" t="s">
        <v>12</v>
      </c>
      <c r="E5905" t="s">
        <v>13</v>
      </c>
      <c r="F5905" t="s">
        <v>20</v>
      </c>
      <c r="G5905" t="s">
        <v>17</v>
      </c>
      <c r="H5905" s="11">
        <v>1270.0999999999999</v>
      </c>
      <c r="I5905" s="11">
        <v>6.8585399999999996</v>
      </c>
      <c r="J5905" s="13">
        <f>data[[#This Row],[Clicks]]/data[[#This Row],[Impressions]]</f>
        <v>5.4000000000000003E-3</v>
      </c>
      <c r="K5905" s="1">
        <v>0.63</v>
      </c>
      <c r="L5905" s="2">
        <v>4.3208801999999995</v>
      </c>
      <c r="M5905">
        <v>4</v>
      </c>
      <c r="N5905" s="1">
        <f>IF(data[[#This Row],[Conversions]]=0,0,data[[#This Row],[Spend, Dollars]]/data[[#This Row],[Conversions]])</f>
        <v>1.0802200499999999</v>
      </c>
      <c r="O5905" s="13">
        <f>data[[#This Row],[Conversions]]/data[[#This Row],[Clicks]]</f>
        <v>0.58321450337827008</v>
      </c>
      <c r="P5905" s="11">
        <v>202.72</v>
      </c>
      <c r="Q5905" s="11">
        <f>IF(data[[#This Row],[Spend, Dollars]]=0,0,data[[#This Row],[Total conversion value, Dollars]]/data[[#This Row],[Spend, Dollars]])</f>
        <v>46.916366716207506</v>
      </c>
      <c r="R5905" s="2">
        <v>73.2</v>
      </c>
      <c r="S5905" s="2">
        <v>3</v>
      </c>
      <c r="T5905" s="2">
        <v>1</v>
      </c>
      <c r="U5905" s="2">
        <f t="shared" si="92"/>
        <v>77.2</v>
      </c>
    </row>
    <row r="5906" spans="1:21" x14ac:dyDescent="0.2">
      <c r="A5906" t="s">
        <v>23</v>
      </c>
      <c r="B5906" s="3">
        <v>45115</v>
      </c>
      <c r="C5906" s="10" t="str">
        <f>TEXT(data[[#This Row],[Date]],"mmmm")</f>
        <v>July</v>
      </c>
      <c r="D5906" t="s">
        <v>12</v>
      </c>
      <c r="E5906" t="s">
        <v>13</v>
      </c>
      <c r="F5906" t="s">
        <v>20</v>
      </c>
      <c r="G5906" t="s">
        <v>17</v>
      </c>
      <c r="H5906" s="11">
        <v>1437.1</v>
      </c>
      <c r="I5906" s="11">
        <v>10.203409999999998</v>
      </c>
      <c r="J5906" s="13">
        <f>data[[#This Row],[Clicks]]/data[[#This Row],[Impressions]]</f>
        <v>7.0999999999999995E-3</v>
      </c>
      <c r="K5906" s="1">
        <v>0.79</v>
      </c>
      <c r="L5906" s="2">
        <v>8.0606938999999986</v>
      </c>
      <c r="M5906">
        <v>10</v>
      </c>
      <c r="N5906" s="1">
        <f>IF(data[[#This Row],[Conversions]]=0,0,data[[#This Row],[Spend, Dollars]]/data[[#This Row],[Conversions]])</f>
        <v>0.80606938999999989</v>
      </c>
      <c r="O5906" s="13">
        <f>data[[#This Row],[Conversions]]/data[[#This Row],[Clicks]]</f>
        <v>0.9800645078459066</v>
      </c>
      <c r="P5906" s="11">
        <v>69.44</v>
      </c>
      <c r="Q5906" s="11">
        <f>IF(data[[#This Row],[Spend, Dollars]]=0,0,data[[#This Row],[Total conversion value, Dollars]]/data[[#This Row],[Spend, Dollars]])</f>
        <v>8.6146429651670573</v>
      </c>
      <c r="R5906" s="2">
        <v>67.2</v>
      </c>
      <c r="S5906" s="2">
        <v>6</v>
      </c>
      <c r="T5906" s="2">
        <v>7</v>
      </c>
      <c r="U5906" s="2">
        <f t="shared" si="92"/>
        <v>80.2</v>
      </c>
    </row>
    <row r="5907" spans="1:21" x14ac:dyDescent="0.2">
      <c r="A5907" t="s">
        <v>23</v>
      </c>
      <c r="B5907" s="3">
        <v>45116</v>
      </c>
      <c r="C5907" s="10" t="str">
        <f>TEXT(data[[#This Row],[Date]],"mmmm")</f>
        <v>July</v>
      </c>
      <c r="D5907" t="s">
        <v>12</v>
      </c>
      <c r="E5907" t="s">
        <v>13</v>
      </c>
      <c r="F5907" t="s">
        <v>20</v>
      </c>
      <c r="G5907" t="s">
        <v>17</v>
      </c>
      <c r="H5907" s="11">
        <v>824</v>
      </c>
      <c r="I5907" s="11">
        <v>6.0975999999999999</v>
      </c>
      <c r="J5907" s="13">
        <f>data[[#This Row],[Clicks]]/data[[#This Row],[Impressions]]</f>
        <v>7.3999999999999995E-3</v>
      </c>
      <c r="K5907" s="1">
        <v>0.79</v>
      </c>
      <c r="L5907" s="2">
        <v>4.8171040000000005</v>
      </c>
      <c r="M5907">
        <v>4</v>
      </c>
      <c r="N5907" s="1">
        <f>IF(data[[#This Row],[Conversions]]=0,0,data[[#This Row],[Spend, Dollars]]/data[[#This Row],[Conversions]])</f>
        <v>1.2042760000000001</v>
      </c>
      <c r="O5907" s="13">
        <f>data[[#This Row],[Conversions]]/data[[#This Row],[Clicks]]</f>
        <v>0.65599580162686955</v>
      </c>
      <c r="P5907" s="11">
        <v>199.92000000000002</v>
      </c>
      <c r="Q5907" s="11">
        <f>IF(data[[#This Row],[Spend, Dollars]]=0,0,data[[#This Row],[Total conversion value, Dollars]]/data[[#This Row],[Spend, Dollars]])</f>
        <v>41.502114133304985</v>
      </c>
      <c r="R5907" s="2">
        <v>68.399999999999991</v>
      </c>
      <c r="S5907" s="2">
        <v>7.5</v>
      </c>
      <c r="T5907" s="2">
        <v>10</v>
      </c>
      <c r="U5907" s="2">
        <f t="shared" si="92"/>
        <v>85.899999999999991</v>
      </c>
    </row>
    <row r="5908" spans="1:21" x14ac:dyDescent="0.2">
      <c r="A5908" t="s">
        <v>23</v>
      </c>
      <c r="B5908" s="3">
        <v>45117</v>
      </c>
      <c r="C5908" s="10" t="str">
        <f>TEXT(data[[#This Row],[Date]],"mmmm")</f>
        <v>July</v>
      </c>
      <c r="D5908" t="s">
        <v>12</v>
      </c>
      <c r="E5908" t="s">
        <v>13</v>
      </c>
      <c r="F5908" t="s">
        <v>20</v>
      </c>
      <c r="G5908" t="s">
        <v>17</v>
      </c>
      <c r="H5908" s="11">
        <v>1128.8999999999999</v>
      </c>
      <c r="I5908" s="11">
        <v>8.91831</v>
      </c>
      <c r="J5908" s="13">
        <f>data[[#This Row],[Clicks]]/data[[#This Row],[Impressions]]</f>
        <v>7.9000000000000008E-3</v>
      </c>
      <c r="K5908" s="1">
        <v>1.6800000000000002</v>
      </c>
      <c r="L5908" s="2">
        <v>14.982760800000001</v>
      </c>
      <c r="M5908">
        <v>9</v>
      </c>
      <c r="N5908" s="1">
        <f>IF(data[[#This Row],[Conversions]]=0,0,data[[#This Row],[Spend, Dollars]]/data[[#This Row],[Conversions]])</f>
        <v>1.6647512000000002</v>
      </c>
      <c r="O5908" s="13">
        <f>data[[#This Row],[Conversions]]/data[[#This Row],[Clicks]]</f>
        <v>1.0091598071831995</v>
      </c>
      <c r="P5908" s="11">
        <v>134.96</v>
      </c>
      <c r="Q5908" s="11">
        <f>IF(data[[#This Row],[Spend, Dollars]]=0,0,data[[#This Row],[Total conversion value, Dollars]]/data[[#This Row],[Spend, Dollars]])</f>
        <v>9.0076856863389292</v>
      </c>
      <c r="R5908" s="2">
        <v>104.39999999999999</v>
      </c>
      <c r="S5908" s="2">
        <v>15</v>
      </c>
      <c r="T5908" s="2">
        <v>2</v>
      </c>
      <c r="U5908" s="2">
        <f t="shared" si="92"/>
        <v>121.39999999999999</v>
      </c>
    </row>
    <row r="5909" spans="1:21" x14ac:dyDescent="0.2">
      <c r="A5909" t="s">
        <v>23</v>
      </c>
      <c r="B5909" s="3">
        <v>45118</v>
      </c>
      <c r="C5909" s="10" t="str">
        <f>TEXT(data[[#This Row],[Date]],"mmmm")</f>
        <v>July</v>
      </c>
      <c r="D5909" t="s">
        <v>12</v>
      </c>
      <c r="E5909" t="s">
        <v>13</v>
      </c>
      <c r="F5909" t="s">
        <v>20</v>
      </c>
      <c r="G5909" t="s">
        <v>17</v>
      </c>
      <c r="H5909" s="11">
        <v>1517.9</v>
      </c>
      <c r="I5909" s="11">
        <v>12.59857</v>
      </c>
      <c r="J5909" s="13">
        <f>data[[#This Row],[Clicks]]/data[[#This Row],[Impressions]]</f>
        <v>8.3000000000000001E-3</v>
      </c>
      <c r="K5909" s="1">
        <v>1.8</v>
      </c>
      <c r="L5909" s="2">
        <v>22.677426000000001</v>
      </c>
      <c r="M5909">
        <v>8</v>
      </c>
      <c r="N5909" s="1">
        <f>IF(data[[#This Row],[Conversions]]=0,0,data[[#This Row],[Spend, Dollars]]/data[[#This Row],[Conversions]])</f>
        <v>2.8346782500000001</v>
      </c>
      <c r="O5909" s="13">
        <f>data[[#This Row],[Conversions]]/data[[#This Row],[Clicks]]</f>
        <v>0.63499270155263654</v>
      </c>
      <c r="P5909" s="11">
        <v>75.599999999999994</v>
      </c>
      <c r="Q5909" s="11">
        <f>IF(data[[#This Row],[Spend, Dollars]]=0,0,data[[#This Row],[Total conversion value, Dollars]]/data[[#This Row],[Spend, Dollars]])</f>
        <v>3.3337116831513414</v>
      </c>
      <c r="R5909" s="2">
        <v>72</v>
      </c>
      <c r="S5909" s="2">
        <v>6</v>
      </c>
      <c r="T5909" s="2">
        <v>7</v>
      </c>
      <c r="U5909" s="2">
        <f t="shared" si="92"/>
        <v>85</v>
      </c>
    </row>
    <row r="5910" spans="1:21" x14ac:dyDescent="0.2">
      <c r="A5910" t="s">
        <v>23</v>
      </c>
      <c r="B5910" s="3">
        <v>45119</v>
      </c>
      <c r="C5910" s="10" t="str">
        <f>TEXT(data[[#This Row],[Date]],"mmmm")</f>
        <v>July</v>
      </c>
      <c r="D5910" t="s">
        <v>12</v>
      </c>
      <c r="E5910" t="s">
        <v>13</v>
      </c>
      <c r="F5910" t="s">
        <v>20</v>
      </c>
      <c r="G5910" t="s">
        <v>17</v>
      </c>
      <c r="H5910" s="11">
        <v>575.5</v>
      </c>
      <c r="I5910" s="11">
        <v>5.3521500000000009</v>
      </c>
      <c r="J5910" s="13">
        <f>data[[#This Row],[Clicks]]/data[[#This Row],[Impressions]]</f>
        <v>9.300000000000001E-3</v>
      </c>
      <c r="K5910" s="1">
        <v>1.42</v>
      </c>
      <c r="L5910" s="2">
        <v>7.6000530000000008</v>
      </c>
      <c r="M5910">
        <v>5</v>
      </c>
      <c r="N5910" s="1">
        <f>IF(data[[#This Row],[Conversions]]=0,0,data[[#This Row],[Spend, Dollars]]/data[[#This Row],[Conversions]])</f>
        <v>1.5200106000000002</v>
      </c>
      <c r="O5910" s="13">
        <f>data[[#This Row],[Conversions]]/data[[#This Row],[Clicks]]</f>
        <v>0.93420401147202514</v>
      </c>
      <c r="P5910" s="11">
        <v>128.79999999999998</v>
      </c>
      <c r="Q5910" s="11">
        <f>IF(data[[#This Row],[Spend, Dollars]]=0,0,data[[#This Row],[Total conversion value, Dollars]]/data[[#This Row],[Spend, Dollars]])</f>
        <v>16.947250236281242</v>
      </c>
      <c r="R5910" s="2">
        <v>108</v>
      </c>
      <c r="S5910" s="2">
        <v>4.5</v>
      </c>
      <c r="T5910" s="2">
        <v>7</v>
      </c>
      <c r="U5910" s="2">
        <f t="shared" si="92"/>
        <v>119.5</v>
      </c>
    </row>
    <row r="5911" spans="1:21" x14ac:dyDescent="0.2">
      <c r="A5911" t="s">
        <v>23</v>
      </c>
      <c r="B5911" s="3">
        <v>45120</v>
      </c>
      <c r="C5911" s="10" t="str">
        <f>TEXT(data[[#This Row],[Date]],"mmmm")</f>
        <v>July</v>
      </c>
      <c r="D5911" t="s">
        <v>12</v>
      </c>
      <c r="E5911" t="s">
        <v>13</v>
      </c>
      <c r="F5911" t="s">
        <v>20</v>
      </c>
      <c r="G5911" t="s">
        <v>17</v>
      </c>
      <c r="H5911" s="11">
        <v>1420.6</v>
      </c>
      <c r="I5911" s="11">
        <v>9.2339000000000002</v>
      </c>
      <c r="J5911" s="13">
        <f>data[[#This Row],[Clicks]]/data[[#This Row],[Impressions]]</f>
        <v>6.5000000000000006E-3</v>
      </c>
      <c r="K5911" s="1">
        <v>0.53</v>
      </c>
      <c r="L5911" s="2">
        <v>4.893967</v>
      </c>
      <c r="M5911">
        <v>6</v>
      </c>
      <c r="N5911" s="1">
        <f>IF(data[[#This Row],[Conversions]]=0,0,data[[#This Row],[Spend, Dollars]]/data[[#This Row],[Conversions]])</f>
        <v>0.81566116666666666</v>
      </c>
      <c r="O5911" s="13">
        <f>data[[#This Row],[Conversions]]/data[[#This Row],[Clicks]]</f>
        <v>0.64977961641343307</v>
      </c>
      <c r="P5911" s="11">
        <v>59.360000000000007</v>
      </c>
      <c r="Q5911" s="11">
        <f>IF(data[[#This Row],[Spend, Dollars]]=0,0,data[[#This Row],[Total conversion value, Dollars]]/data[[#This Row],[Spend, Dollars]])</f>
        <v>12.129219506384086</v>
      </c>
      <c r="R5911" s="2">
        <v>105.6</v>
      </c>
      <c r="S5911" s="2">
        <v>10.5</v>
      </c>
      <c r="T5911" s="2">
        <v>2</v>
      </c>
      <c r="U5911" s="2">
        <f t="shared" si="92"/>
        <v>118.1</v>
      </c>
    </row>
    <row r="5912" spans="1:21" x14ac:dyDescent="0.2">
      <c r="A5912" t="s">
        <v>23</v>
      </c>
      <c r="B5912" s="3">
        <v>45121</v>
      </c>
      <c r="C5912" s="10" t="str">
        <f>TEXT(data[[#This Row],[Date]],"mmmm")</f>
        <v>July</v>
      </c>
      <c r="D5912" t="s">
        <v>12</v>
      </c>
      <c r="E5912" t="s">
        <v>13</v>
      </c>
      <c r="F5912" t="s">
        <v>20</v>
      </c>
      <c r="G5912" t="s">
        <v>17</v>
      </c>
      <c r="H5912" s="11">
        <v>1359.6</v>
      </c>
      <c r="I5912" s="11">
        <v>6.9339599999999999</v>
      </c>
      <c r="J5912" s="13">
        <f>data[[#This Row],[Clicks]]/data[[#This Row],[Impressions]]</f>
        <v>5.1000000000000004E-3</v>
      </c>
      <c r="K5912" s="1">
        <v>0.58000000000000007</v>
      </c>
      <c r="L5912" s="2">
        <v>4.0216968000000008</v>
      </c>
      <c r="M5912">
        <v>3</v>
      </c>
      <c r="N5912" s="1">
        <f>IF(data[[#This Row],[Conversions]]=0,0,data[[#This Row],[Spend, Dollars]]/data[[#This Row],[Conversions]])</f>
        <v>1.3405656000000004</v>
      </c>
      <c r="O5912" s="13">
        <f>data[[#This Row],[Conversions]]/data[[#This Row],[Clicks]]</f>
        <v>0.43265320249900491</v>
      </c>
      <c r="P5912" s="11">
        <v>204.96</v>
      </c>
      <c r="Q5912" s="11">
        <f>IF(data[[#This Row],[Spend, Dollars]]=0,0,data[[#This Row],[Total conversion value, Dollars]]/data[[#This Row],[Spend, Dollars]])</f>
        <v>50.963563439193123</v>
      </c>
      <c r="R5912" s="2">
        <v>109.2</v>
      </c>
      <c r="S5912" s="2">
        <v>3</v>
      </c>
      <c r="T5912" s="2">
        <v>8</v>
      </c>
      <c r="U5912" s="2">
        <f t="shared" si="92"/>
        <v>120.2</v>
      </c>
    </row>
    <row r="5913" spans="1:21" x14ac:dyDescent="0.2">
      <c r="A5913" t="s">
        <v>23</v>
      </c>
      <c r="B5913" s="3">
        <v>45122</v>
      </c>
      <c r="C5913" s="10" t="str">
        <f>TEXT(data[[#This Row],[Date]],"mmmm")</f>
        <v>July</v>
      </c>
      <c r="D5913" t="s">
        <v>12</v>
      </c>
      <c r="E5913" t="s">
        <v>13</v>
      </c>
      <c r="F5913" t="s">
        <v>20</v>
      </c>
      <c r="G5913" t="s">
        <v>17</v>
      </c>
      <c r="H5913" s="11">
        <v>1341.4999999999998</v>
      </c>
      <c r="I5913" s="11">
        <v>10.463699999999999</v>
      </c>
      <c r="J5913" s="13">
        <f>data[[#This Row],[Clicks]]/data[[#This Row],[Impressions]]</f>
        <v>7.8000000000000005E-3</v>
      </c>
      <c r="K5913" s="1">
        <v>0.91000000000000014</v>
      </c>
      <c r="L5913" s="2">
        <v>9.5219670000000001</v>
      </c>
      <c r="M5913">
        <v>7</v>
      </c>
      <c r="N5913" s="1">
        <f>IF(data[[#This Row],[Conversions]]=0,0,data[[#This Row],[Spend, Dollars]]/data[[#This Row],[Conversions]])</f>
        <v>1.3602810000000001</v>
      </c>
      <c r="O5913" s="13">
        <f>data[[#This Row],[Conversions]]/data[[#This Row],[Clicks]]</f>
        <v>0.66897942410428435</v>
      </c>
      <c r="P5913" s="11">
        <v>222.32</v>
      </c>
      <c r="Q5913" s="11">
        <f>IF(data[[#This Row],[Spend, Dollars]]=0,0,data[[#This Row],[Total conversion value, Dollars]]/data[[#This Row],[Spend, Dollars]])</f>
        <v>23.348117043463812</v>
      </c>
      <c r="R5913" s="2">
        <v>60</v>
      </c>
      <c r="S5913" s="2">
        <v>3</v>
      </c>
      <c r="T5913" s="2">
        <v>4</v>
      </c>
      <c r="U5913" s="2">
        <f t="shared" si="92"/>
        <v>67</v>
      </c>
    </row>
    <row r="5914" spans="1:21" x14ac:dyDescent="0.2">
      <c r="A5914" t="s">
        <v>23</v>
      </c>
      <c r="B5914" s="3">
        <v>45123</v>
      </c>
      <c r="C5914" s="10" t="str">
        <f>TEXT(data[[#This Row],[Date]],"mmmm")</f>
        <v>July</v>
      </c>
      <c r="D5914" t="s">
        <v>12</v>
      </c>
      <c r="E5914" t="s">
        <v>13</v>
      </c>
      <c r="F5914" t="s">
        <v>20</v>
      </c>
      <c r="G5914" t="s">
        <v>17</v>
      </c>
      <c r="H5914" s="11">
        <v>959.5</v>
      </c>
      <c r="I5914" s="11">
        <v>6.1408000000000005</v>
      </c>
      <c r="J5914" s="13">
        <f>data[[#This Row],[Clicks]]/data[[#This Row],[Impressions]]</f>
        <v>6.4000000000000003E-3</v>
      </c>
      <c r="K5914" s="1">
        <v>1.8599999999999999</v>
      </c>
      <c r="L5914" s="2">
        <v>11.421888000000001</v>
      </c>
      <c r="M5914">
        <v>8</v>
      </c>
      <c r="N5914" s="1">
        <f>IF(data[[#This Row],[Conversions]]=0,0,data[[#This Row],[Spend, Dollars]]/data[[#This Row],[Conversions]])</f>
        <v>1.4277360000000001</v>
      </c>
      <c r="O5914" s="13">
        <f>data[[#This Row],[Conversions]]/data[[#This Row],[Clicks]]</f>
        <v>1.3027618551328817</v>
      </c>
      <c r="P5914" s="11">
        <v>55.44</v>
      </c>
      <c r="Q5914" s="11">
        <f>IF(data[[#This Row],[Spend, Dollars]]=0,0,data[[#This Row],[Total conversion value, Dollars]]/data[[#This Row],[Spend, Dollars]])</f>
        <v>4.8538385247692846</v>
      </c>
      <c r="R5914" s="2">
        <v>98.399999999999991</v>
      </c>
      <c r="S5914" s="2">
        <v>4.5</v>
      </c>
      <c r="T5914" s="2">
        <v>6</v>
      </c>
      <c r="U5914" s="2">
        <f t="shared" si="92"/>
        <v>108.89999999999999</v>
      </c>
    </row>
    <row r="5915" spans="1:21" x14ac:dyDescent="0.2">
      <c r="A5915" t="s">
        <v>23</v>
      </c>
      <c r="B5915" s="3">
        <v>45124</v>
      </c>
      <c r="C5915" s="10" t="str">
        <f>TEXT(data[[#This Row],[Date]],"mmmm")</f>
        <v>July</v>
      </c>
      <c r="D5915" t="s">
        <v>12</v>
      </c>
      <c r="E5915" t="s">
        <v>13</v>
      </c>
      <c r="F5915" t="s">
        <v>20</v>
      </c>
      <c r="G5915" t="s">
        <v>17</v>
      </c>
      <c r="H5915" s="11">
        <v>605.59999999999991</v>
      </c>
      <c r="I5915" s="11">
        <v>5.8743199999999991</v>
      </c>
      <c r="J5915" s="13">
        <f>data[[#This Row],[Clicks]]/data[[#This Row],[Impressions]]</f>
        <v>9.7000000000000003E-3</v>
      </c>
      <c r="K5915" s="1">
        <v>0.56000000000000005</v>
      </c>
      <c r="L5915" s="2">
        <v>3.2896191999999997</v>
      </c>
      <c r="M5915">
        <v>7</v>
      </c>
      <c r="N5915" s="1">
        <f>IF(data[[#This Row],[Conversions]]=0,0,data[[#This Row],[Spend, Dollars]]/data[[#This Row],[Conversions]])</f>
        <v>0.46994559999999996</v>
      </c>
      <c r="O5915" s="13">
        <f>data[[#This Row],[Conversions]]/data[[#This Row],[Clicks]]</f>
        <v>1.1916272862220649</v>
      </c>
      <c r="P5915" s="11">
        <v>170.24</v>
      </c>
      <c r="Q5915" s="11">
        <f>IF(data[[#This Row],[Spend, Dollars]]=0,0,data[[#This Row],[Total conversion value, Dollars]]/data[[#This Row],[Spend, Dollars]])</f>
        <v>51.750670715929679</v>
      </c>
      <c r="R5915" s="2">
        <v>55.199999999999996</v>
      </c>
      <c r="S5915" s="2">
        <v>9</v>
      </c>
      <c r="T5915" s="2">
        <v>0</v>
      </c>
      <c r="U5915" s="2">
        <f t="shared" si="92"/>
        <v>64.199999999999989</v>
      </c>
    </row>
    <row r="5916" spans="1:21" x14ac:dyDescent="0.2">
      <c r="A5916" t="s">
        <v>23</v>
      </c>
      <c r="B5916" s="3">
        <v>45125</v>
      </c>
      <c r="C5916" s="10" t="str">
        <f>TEXT(data[[#This Row],[Date]],"mmmm")</f>
        <v>July</v>
      </c>
      <c r="D5916" t="s">
        <v>12</v>
      </c>
      <c r="E5916" t="s">
        <v>13</v>
      </c>
      <c r="F5916" t="s">
        <v>20</v>
      </c>
      <c r="G5916" t="s">
        <v>17</v>
      </c>
      <c r="H5916" s="11">
        <v>1073.5999999999999</v>
      </c>
      <c r="I5916" s="11">
        <v>10.306559999999998</v>
      </c>
      <c r="J5916" s="13">
        <f>data[[#This Row],[Clicks]]/data[[#This Row],[Impressions]]</f>
        <v>9.5999999999999992E-3</v>
      </c>
      <c r="K5916" s="1">
        <v>0.9900000000000001</v>
      </c>
      <c r="L5916" s="2">
        <v>10.203494399999999</v>
      </c>
      <c r="M5916">
        <v>2</v>
      </c>
      <c r="N5916" s="1">
        <f>IF(data[[#This Row],[Conversions]]=0,0,data[[#This Row],[Spend, Dollars]]/data[[#This Row],[Conversions]])</f>
        <v>5.1017471999999993</v>
      </c>
      <c r="O5916" s="13">
        <f>data[[#This Row],[Conversions]]/data[[#This Row],[Clicks]]</f>
        <v>0.19405116741182318</v>
      </c>
      <c r="P5916" s="11">
        <v>41.44</v>
      </c>
      <c r="Q5916" s="11">
        <f>IF(data[[#This Row],[Spend, Dollars]]=0,0,data[[#This Row],[Total conversion value, Dollars]]/data[[#This Row],[Spend, Dollars]])</f>
        <v>4.0613537260333095</v>
      </c>
      <c r="R5916" s="2">
        <v>81.599999999999994</v>
      </c>
      <c r="S5916" s="2">
        <v>19.5</v>
      </c>
      <c r="T5916" s="2">
        <v>6</v>
      </c>
      <c r="U5916" s="2">
        <f t="shared" si="92"/>
        <v>107.1</v>
      </c>
    </row>
    <row r="5917" spans="1:21" x14ac:dyDescent="0.2">
      <c r="A5917" t="s">
        <v>23</v>
      </c>
      <c r="B5917" s="3">
        <v>45126</v>
      </c>
      <c r="C5917" s="10" t="str">
        <f>TEXT(data[[#This Row],[Date]],"mmmm")</f>
        <v>July</v>
      </c>
      <c r="D5917" t="s">
        <v>12</v>
      </c>
      <c r="E5917" t="s">
        <v>13</v>
      </c>
      <c r="F5917" t="s">
        <v>20</v>
      </c>
      <c r="G5917" t="s">
        <v>17</v>
      </c>
      <c r="H5917" s="11">
        <v>911.3</v>
      </c>
      <c r="I5917" s="11">
        <v>5.1032800000000007</v>
      </c>
      <c r="J5917" s="13">
        <f>data[[#This Row],[Clicks]]/data[[#This Row],[Impressions]]</f>
        <v>5.6000000000000008E-3</v>
      </c>
      <c r="K5917" s="1">
        <v>0.77</v>
      </c>
      <c r="L5917" s="2">
        <v>3.9295256000000007</v>
      </c>
      <c r="M5917">
        <v>7</v>
      </c>
      <c r="N5917" s="1">
        <f>IF(data[[#This Row],[Conversions]]=0,0,data[[#This Row],[Spend, Dollars]]/data[[#This Row],[Conversions]])</f>
        <v>0.5613608000000001</v>
      </c>
      <c r="O5917" s="13">
        <f>data[[#This Row],[Conversions]]/data[[#This Row],[Clicks]]</f>
        <v>1.3716668495555797</v>
      </c>
      <c r="P5917" s="11">
        <v>75.599999999999994</v>
      </c>
      <c r="Q5917" s="11">
        <f>IF(data[[#This Row],[Spend, Dollars]]=0,0,data[[#This Row],[Total conversion value, Dollars]]/data[[#This Row],[Spend, Dollars]])</f>
        <v>19.238963604156183</v>
      </c>
      <c r="R5917" s="2">
        <v>114</v>
      </c>
      <c r="S5917" s="2">
        <v>1.5</v>
      </c>
      <c r="T5917" s="2">
        <v>5</v>
      </c>
      <c r="U5917" s="2">
        <f t="shared" si="92"/>
        <v>120.5</v>
      </c>
    </row>
    <row r="5918" spans="1:21" x14ac:dyDescent="0.2">
      <c r="A5918" t="s">
        <v>23</v>
      </c>
      <c r="B5918" s="3">
        <v>45127</v>
      </c>
      <c r="C5918" s="10" t="str">
        <f>TEXT(data[[#This Row],[Date]],"mmmm")</f>
        <v>July</v>
      </c>
      <c r="D5918" t="s">
        <v>12</v>
      </c>
      <c r="E5918" t="s">
        <v>13</v>
      </c>
      <c r="F5918" t="s">
        <v>20</v>
      </c>
      <c r="G5918" t="s">
        <v>17</v>
      </c>
      <c r="H5918" s="11">
        <v>1226.1999999999998</v>
      </c>
      <c r="I5918" s="11">
        <v>8.215539999999999</v>
      </c>
      <c r="J5918" s="13">
        <f>data[[#This Row],[Clicks]]/data[[#This Row],[Impressions]]</f>
        <v>6.7000000000000002E-3</v>
      </c>
      <c r="K5918" s="1">
        <v>0.66999999999999993</v>
      </c>
      <c r="L5918" s="2">
        <v>5.5044117999999989</v>
      </c>
      <c r="M5918">
        <v>1</v>
      </c>
      <c r="N5918" s="1">
        <f>IF(data[[#This Row],[Conversions]]=0,0,data[[#This Row],[Spend, Dollars]]/data[[#This Row],[Conversions]])</f>
        <v>5.5044117999999989</v>
      </c>
      <c r="O5918" s="13">
        <f>data[[#This Row],[Conversions]]/data[[#This Row],[Clicks]]</f>
        <v>0.1217205442368974</v>
      </c>
      <c r="P5918" s="11">
        <v>0</v>
      </c>
      <c r="Q5918" s="11">
        <f>IF(data[[#This Row],[Spend, Dollars]]=0,0,data[[#This Row],[Total conversion value, Dollars]]/data[[#This Row],[Spend, Dollars]])</f>
        <v>0</v>
      </c>
      <c r="R5918" s="2">
        <v>76.8</v>
      </c>
      <c r="S5918" s="2">
        <v>22.5</v>
      </c>
      <c r="T5918" s="2">
        <v>10</v>
      </c>
      <c r="U5918" s="2">
        <f t="shared" si="92"/>
        <v>109.3</v>
      </c>
    </row>
    <row r="5919" spans="1:21" x14ac:dyDescent="0.2">
      <c r="A5919" t="s">
        <v>23</v>
      </c>
      <c r="B5919" s="3">
        <v>45128</v>
      </c>
      <c r="C5919" s="10" t="str">
        <f>TEXT(data[[#This Row],[Date]],"mmmm")</f>
        <v>July</v>
      </c>
      <c r="D5919" t="s">
        <v>12</v>
      </c>
      <c r="E5919" t="s">
        <v>13</v>
      </c>
      <c r="F5919" t="s">
        <v>20</v>
      </c>
      <c r="G5919" t="s">
        <v>17</v>
      </c>
      <c r="H5919" s="11">
        <v>1395.1</v>
      </c>
      <c r="I5919" s="11">
        <v>13.671979999999998</v>
      </c>
      <c r="J5919" s="13">
        <f>data[[#This Row],[Clicks]]/data[[#This Row],[Impressions]]</f>
        <v>9.7999999999999997E-3</v>
      </c>
      <c r="K5919" s="1">
        <v>0.92000000000000015</v>
      </c>
      <c r="L5919" s="2">
        <v>12.578221600000001</v>
      </c>
      <c r="M5919">
        <v>3</v>
      </c>
      <c r="N5919" s="1">
        <f>IF(data[[#This Row],[Conversions]]=0,0,data[[#This Row],[Spend, Dollars]]/data[[#This Row],[Conversions]])</f>
        <v>4.1927405333333336</v>
      </c>
      <c r="O5919" s="13">
        <f>data[[#This Row],[Conversions]]/data[[#This Row],[Clicks]]</f>
        <v>0.21942688623008522</v>
      </c>
      <c r="P5919" s="11">
        <v>150.07999999999998</v>
      </c>
      <c r="Q5919" s="11">
        <f>IF(data[[#This Row],[Spend, Dollars]]=0,0,data[[#This Row],[Total conversion value, Dollars]]/data[[#This Row],[Spend, Dollars]])</f>
        <v>11.931734451235934</v>
      </c>
      <c r="R5919" s="2">
        <v>110.39999999999999</v>
      </c>
      <c r="S5919" s="2">
        <v>13.5</v>
      </c>
      <c r="T5919" s="2">
        <v>6</v>
      </c>
      <c r="U5919" s="2">
        <f t="shared" si="92"/>
        <v>129.89999999999998</v>
      </c>
    </row>
    <row r="5920" spans="1:21" x14ac:dyDescent="0.2">
      <c r="A5920" t="s">
        <v>23</v>
      </c>
      <c r="B5920" s="3">
        <v>45129</v>
      </c>
      <c r="C5920" s="10" t="str">
        <f>TEXT(data[[#This Row],[Date]],"mmmm")</f>
        <v>July</v>
      </c>
      <c r="D5920" t="s">
        <v>12</v>
      </c>
      <c r="E5920" t="s">
        <v>13</v>
      </c>
      <c r="F5920" t="s">
        <v>20</v>
      </c>
      <c r="G5920" t="s">
        <v>17</v>
      </c>
      <c r="H5920" s="11">
        <v>1415.6999999999998</v>
      </c>
      <c r="I5920" s="11">
        <v>9.7683299999999988</v>
      </c>
      <c r="J5920" s="13">
        <f>data[[#This Row],[Clicks]]/data[[#This Row],[Impressions]]</f>
        <v>6.8999999999999999E-3</v>
      </c>
      <c r="K5920" s="1">
        <v>1.07</v>
      </c>
      <c r="L5920" s="2">
        <v>10.4521131</v>
      </c>
      <c r="M5920">
        <v>0</v>
      </c>
      <c r="N5920" s="1">
        <f>IF(data[[#This Row],[Conversions]]=0,0,data[[#This Row],[Spend, Dollars]]/data[[#This Row],[Conversions]])</f>
        <v>0</v>
      </c>
      <c r="O5920" s="13">
        <f>data[[#This Row],[Conversions]]/data[[#This Row],[Clicks]]</f>
        <v>0</v>
      </c>
      <c r="P5920" s="11">
        <v>80.64</v>
      </c>
      <c r="Q5920" s="11">
        <f>IF(data[[#This Row],[Spend, Dollars]]=0,0,data[[#This Row],[Total conversion value, Dollars]]/data[[#This Row],[Spend, Dollars]])</f>
        <v>7.7151863195969437</v>
      </c>
      <c r="R5920" s="2">
        <v>54</v>
      </c>
      <c r="S5920" s="2">
        <v>6</v>
      </c>
      <c r="T5920" s="2">
        <v>8</v>
      </c>
      <c r="U5920" s="2">
        <f t="shared" si="92"/>
        <v>68</v>
      </c>
    </row>
    <row r="5921" spans="1:21" x14ac:dyDescent="0.2">
      <c r="A5921" t="s">
        <v>23</v>
      </c>
      <c r="B5921" s="3">
        <v>45130</v>
      </c>
      <c r="C5921" s="10" t="str">
        <f>TEXT(data[[#This Row],[Date]],"mmmm")</f>
        <v>July</v>
      </c>
      <c r="D5921" t="s">
        <v>12</v>
      </c>
      <c r="E5921" t="s">
        <v>13</v>
      </c>
      <c r="F5921" t="s">
        <v>20</v>
      </c>
      <c r="G5921" t="s">
        <v>17</v>
      </c>
      <c r="H5921" s="11">
        <v>636.69999999999982</v>
      </c>
      <c r="I5921" s="11">
        <v>3.5018499999999992</v>
      </c>
      <c r="J5921" s="13">
        <f>data[[#This Row],[Clicks]]/data[[#This Row],[Impressions]]</f>
        <v>5.5000000000000005E-3</v>
      </c>
      <c r="K5921" s="1">
        <v>1.1499999999999999</v>
      </c>
      <c r="L5921" s="2">
        <v>4.0271274999999989</v>
      </c>
      <c r="M5921">
        <v>8</v>
      </c>
      <c r="N5921" s="1">
        <f>IF(data[[#This Row],[Conversions]]=0,0,data[[#This Row],[Spend, Dollars]]/data[[#This Row],[Conversions]])</f>
        <v>0.50339093749999986</v>
      </c>
      <c r="O5921" s="13">
        <f>data[[#This Row],[Conversions]]/data[[#This Row],[Clicks]]</f>
        <v>2.2845067607121954</v>
      </c>
      <c r="P5921" s="11">
        <v>43.2</v>
      </c>
      <c r="Q5921" s="11">
        <f>IF(data[[#This Row],[Spend, Dollars]]=0,0,data[[#This Row],[Total conversion value, Dollars]]/data[[#This Row],[Spend, Dollars]])</f>
        <v>10.727249137257267</v>
      </c>
      <c r="R5921" s="2">
        <v>61.199999999999996</v>
      </c>
      <c r="S5921" s="2">
        <v>3</v>
      </c>
      <c r="T5921" s="2">
        <v>2</v>
      </c>
      <c r="U5921" s="2">
        <f t="shared" si="92"/>
        <v>66.199999999999989</v>
      </c>
    </row>
    <row r="5922" spans="1:21" x14ac:dyDescent="0.2">
      <c r="A5922" t="s">
        <v>23</v>
      </c>
      <c r="B5922" s="3">
        <v>45131</v>
      </c>
      <c r="C5922" s="10" t="str">
        <f>TEXT(data[[#This Row],[Date]],"mmmm")</f>
        <v>July</v>
      </c>
      <c r="D5922" t="s">
        <v>12</v>
      </c>
      <c r="E5922" t="s">
        <v>13</v>
      </c>
      <c r="F5922" t="s">
        <v>20</v>
      </c>
      <c r="G5922" t="s">
        <v>17</v>
      </c>
      <c r="H5922" s="11">
        <v>937.3</v>
      </c>
      <c r="I5922" s="11">
        <v>5.9049899999999997</v>
      </c>
      <c r="J5922" s="13">
        <f>data[[#This Row],[Clicks]]/data[[#This Row],[Impressions]]</f>
        <v>6.3E-3</v>
      </c>
      <c r="K5922" s="1">
        <v>0.4</v>
      </c>
      <c r="L5922" s="2">
        <v>2.361996</v>
      </c>
      <c r="M5922">
        <v>3</v>
      </c>
      <c r="N5922" s="1">
        <f>IF(data[[#This Row],[Conversions]]=0,0,data[[#This Row],[Spend, Dollars]]/data[[#This Row],[Conversions]])</f>
        <v>0.78733200000000003</v>
      </c>
      <c r="O5922" s="13">
        <f>data[[#This Row],[Conversions]]/data[[#This Row],[Clicks]]</f>
        <v>0.50804489084655524</v>
      </c>
      <c r="P5922" s="11">
        <v>36.800000000000004</v>
      </c>
      <c r="Q5922" s="11">
        <f>IF(data[[#This Row],[Spend, Dollars]]=0,0,data[[#This Row],[Total conversion value, Dollars]]/data[[#This Row],[Spend, Dollars]])</f>
        <v>15.580043319294361</v>
      </c>
      <c r="R5922" s="2">
        <v>69.599999999999994</v>
      </c>
      <c r="S5922" s="2">
        <v>10.5</v>
      </c>
      <c r="T5922" s="2">
        <v>0</v>
      </c>
      <c r="U5922" s="2">
        <f t="shared" si="92"/>
        <v>80.099999999999994</v>
      </c>
    </row>
    <row r="5923" spans="1:21" x14ac:dyDescent="0.2">
      <c r="A5923" t="s">
        <v>23</v>
      </c>
      <c r="B5923" s="3">
        <v>45132</v>
      </c>
      <c r="C5923" s="10" t="str">
        <f>TEXT(data[[#This Row],[Date]],"mmmm")</f>
        <v>July</v>
      </c>
      <c r="D5923" t="s">
        <v>12</v>
      </c>
      <c r="E5923" t="s">
        <v>13</v>
      </c>
      <c r="F5923" t="s">
        <v>20</v>
      </c>
      <c r="G5923" t="s">
        <v>17</v>
      </c>
      <c r="H5923" s="11">
        <v>1195.8999999999999</v>
      </c>
      <c r="I5923" s="11">
        <v>11.002279999999999</v>
      </c>
      <c r="J5923" s="13">
        <f>data[[#This Row],[Clicks]]/data[[#This Row],[Impressions]]</f>
        <v>9.1999999999999998E-3</v>
      </c>
      <c r="K5923" s="1">
        <v>1.0100000000000002</v>
      </c>
      <c r="L5923" s="2">
        <v>11.112302800000002</v>
      </c>
      <c r="M5923">
        <v>2</v>
      </c>
      <c r="N5923" s="1">
        <f>IF(data[[#This Row],[Conversions]]=0,0,data[[#This Row],[Spend, Dollars]]/data[[#This Row],[Conversions]])</f>
        <v>5.556151400000001</v>
      </c>
      <c r="O5923" s="13">
        <f>data[[#This Row],[Conversions]]/data[[#This Row],[Clicks]]</f>
        <v>0.1817805036774196</v>
      </c>
      <c r="P5923" s="11">
        <v>0</v>
      </c>
      <c r="Q5923" s="11">
        <f>IF(data[[#This Row],[Spend, Dollars]]=0,0,data[[#This Row],[Total conversion value, Dollars]]/data[[#This Row],[Spend, Dollars]])</f>
        <v>0</v>
      </c>
      <c r="R5923" s="2">
        <v>96</v>
      </c>
      <c r="S5923" s="2">
        <v>15</v>
      </c>
      <c r="T5923" s="2">
        <v>2</v>
      </c>
      <c r="U5923" s="2">
        <f t="shared" si="92"/>
        <v>113</v>
      </c>
    </row>
    <row r="5924" spans="1:21" x14ac:dyDescent="0.2">
      <c r="A5924" t="s">
        <v>23</v>
      </c>
      <c r="B5924" s="3">
        <v>45133</v>
      </c>
      <c r="C5924" s="10" t="str">
        <f>TEXT(data[[#This Row],[Date]],"mmmm")</f>
        <v>July</v>
      </c>
      <c r="D5924" t="s">
        <v>12</v>
      </c>
      <c r="E5924" t="s">
        <v>13</v>
      </c>
      <c r="F5924" t="s">
        <v>20</v>
      </c>
      <c r="G5924" t="s">
        <v>17</v>
      </c>
      <c r="H5924" s="11">
        <v>1000.4999999999998</v>
      </c>
      <c r="I5924" s="11">
        <v>7.8038999999999987</v>
      </c>
      <c r="J5924" s="13">
        <f>data[[#This Row],[Clicks]]/data[[#This Row],[Impressions]]</f>
        <v>7.8000000000000005E-3</v>
      </c>
      <c r="K5924" s="1">
        <v>1.7599999999999998</v>
      </c>
      <c r="L5924" s="2">
        <v>13.734863999999996</v>
      </c>
      <c r="M5924">
        <v>5</v>
      </c>
      <c r="N5924" s="1">
        <f>IF(data[[#This Row],[Conversions]]=0,0,data[[#This Row],[Spend, Dollars]]/data[[#This Row],[Conversions]])</f>
        <v>2.7469727999999991</v>
      </c>
      <c r="O5924" s="13">
        <f>data[[#This Row],[Conversions]]/data[[#This Row],[Clicks]]</f>
        <v>0.64070528838145036</v>
      </c>
      <c r="P5924" s="11">
        <v>39.200000000000003</v>
      </c>
      <c r="Q5924" s="11">
        <f>IF(data[[#This Row],[Spend, Dollars]]=0,0,data[[#This Row],[Total conversion value, Dollars]]/data[[#This Row],[Spend, Dollars]])</f>
        <v>2.8540508300628251</v>
      </c>
      <c r="R5924" s="2">
        <v>104.39999999999999</v>
      </c>
      <c r="S5924" s="2">
        <v>16.5</v>
      </c>
      <c r="T5924" s="2">
        <v>9</v>
      </c>
      <c r="U5924" s="2">
        <f t="shared" si="92"/>
        <v>129.89999999999998</v>
      </c>
    </row>
    <row r="5925" spans="1:21" x14ac:dyDescent="0.2">
      <c r="A5925" t="s">
        <v>23</v>
      </c>
      <c r="B5925" s="3">
        <v>45134</v>
      </c>
      <c r="C5925" s="10" t="str">
        <f>TEXT(data[[#This Row],[Date]],"mmmm")</f>
        <v>July</v>
      </c>
      <c r="D5925" t="s">
        <v>12</v>
      </c>
      <c r="E5925" t="s">
        <v>13</v>
      </c>
      <c r="F5925" t="s">
        <v>20</v>
      </c>
      <c r="G5925" t="s">
        <v>17</v>
      </c>
      <c r="H5925" s="11">
        <v>1138.3999999999999</v>
      </c>
      <c r="I5925" s="11">
        <v>10.587120000000001</v>
      </c>
      <c r="J5925" s="13">
        <f>data[[#This Row],[Clicks]]/data[[#This Row],[Impressions]]</f>
        <v>9.300000000000001E-3</v>
      </c>
      <c r="K5925" s="1">
        <v>0.47000000000000003</v>
      </c>
      <c r="L5925" s="2">
        <v>4.9759464000000007</v>
      </c>
      <c r="M5925">
        <v>3</v>
      </c>
      <c r="N5925" s="1">
        <f>IF(data[[#This Row],[Conversions]]=0,0,data[[#This Row],[Spend, Dollars]]/data[[#This Row],[Conversions]])</f>
        <v>1.6586488000000001</v>
      </c>
      <c r="O5925" s="13">
        <f>data[[#This Row],[Conversions]]/data[[#This Row],[Clicks]]</f>
        <v>0.28336318092172375</v>
      </c>
      <c r="P5925" s="11">
        <v>190.39999999999998</v>
      </c>
      <c r="Q5925" s="11">
        <f>IF(data[[#This Row],[Spend, Dollars]]=0,0,data[[#This Row],[Total conversion value, Dollars]]/data[[#This Row],[Spend, Dollars]])</f>
        <v>38.264077764181692</v>
      </c>
      <c r="R5925" s="2">
        <v>86.399999999999991</v>
      </c>
      <c r="S5925" s="2">
        <v>10.5</v>
      </c>
      <c r="T5925" s="2">
        <v>8</v>
      </c>
      <c r="U5925" s="2">
        <f t="shared" si="92"/>
        <v>104.89999999999999</v>
      </c>
    </row>
    <row r="5926" spans="1:21" x14ac:dyDescent="0.2">
      <c r="A5926" t="s">
        <v>23</v>
      </c>
      <c r="B5926" s="3">
        <v>45135</v>
      </c>
      <c r="C5926" s="10" t="str">
        <f>TEXT(data[[#This Row],[Date]],"mmmm")</f>
        <v>July</v>
      </c>
      <c r="D5926" t="s">
        <v>12</v>
      </c>
      <c r="E5926" t="s">
        <v>13</v>
      </c>
      <c r="F5926" t="s">
        <v>20</v>
      </c>
      <c r="G5926" t="s">
        <v>17</v>
      </c>
      <c r="H5926" s="11">
        <v>1211.3999999999999</v>
      </c>
      <c r="I5926" s="11">
        <v>6.0569999999999995</v>
      </c>
      <c r="J5926" s="13">
        <f>data[[#This Row],[Clicks]]/data[[#This Row],[Impressions]]</f>
        <v>5.0000000000000001E-3</v>
      </c>
      <c r="K5926" s="1">
        <v>0.78</v>
      </c>
      <c r="L5926" s="2">
        <v>4.7244599999999997</v>
      </c>
      <c r="M5926">
        <v>6</v>
      </c>
      <c r="N5926" s="1">
        <f>IF(data[[#This Row],[Conversions]]=0,0,data[[#This Row],[Spend, Dollars]]/data[[#This Row],[Conversions]])</f>
        <v>0.78740999999999994</v>
      </c>
      <c r="O5926" s="13">
        <f>data[[#This Row],[Conversions]]/data[[#This Row],[Clicks]]</f>
        <v>0.99058940069341261</v>
      </c>
      <c r="P5926" s="11">
        <v>224</v>
      </c>
      <c r="Q5926" s="11">
        <f>IF(data[[#This Row],[Spend, Dollars]]=0,0,data[[#This Row],[Total conversion value, Dollars]]/data[[#This Row],[Spend, Dollars]])</f>
        <v>47.412826016094968</v>
      </c>
      <c r="R5926" s="2">
        <v>54</v>
      </c>
      <c r="S5926" s="2">
        <v>13.5</v>
      </c>
      <c r="T5926" s="2">
        <v>4</v>
      </c>
      <c r="U5926" s="2">
        <f t="shared" si="92"/>
        <v>71.5</v>
      </c>
    </row>
    <row r="5927" spans="1:21" x14ac:dyDescent="0.2">
      <c r="A5927" t="s">
        <v>23</v>
      </c>
      <c r="B5927" s="3">
        <v>45136</v>
      </c>
      <c r="C5927" s="10" t="str">
        <f>TEXT(data[[#This Row],[Date]],"mmmm")</f>
        <v>July</v>
      </c>
      <c r="D5927" t="s">
        <v>12</v>
      </c>
      <c r="E5927" t="s">
        <v>13</v>
      </c>
      <c r="F5927" t="s">
        <v>20</v>
      </c>
      <c r="G5927" t="s">
        <v>17</v>
      </c>
      <c r="H5927" s="11">
        <v>1474.1</v>
      </c>
      <c r="I5927" s="11">
        <v>8.4023699999999977</v>
      </c>
      <c r="J5927" s="13">
        <f>data[[#This Row],[Clicks]]/data[[#This Row],[Impressions]]</f>
        <v>5.6999999999999985E-3</v>
      </c>
      <c r="K5927" s="1">
        <v>1.9500000000000002</v>
      </c>
      <c r="L5927" s="2">
        <v>16.384621499999998</v>
      </c>
      <c r="M5927">
        <v>6</v>
      </c>
      <c r="N5927" s="1">
        <f>IF(data[[#This Row],[Conversions]]=0,0,data[[#This Row],[Spend, Dollars]]/data[[#This Row],[Conversions]])</f>
        <v>2.7307702499999995</v>
      </c>
      <c r="O5927" s="13">
        <f>data[[#This Row],[Conversions]]/data[[#This Row],[Clicks]]</f>
        <v>0.71408424051785413</v>
      </c>
      <c r="P5927" s="11">
        <v>174.72</v>
      </c>
      <c r="Q5927" s="11">
        <f>IF(data[[#This Row],[Spend, Dollars]]=0,0,data[[#This Row],[Total conversion value, Dollars]]/data[[#This Row],[Spend, Dollars]])</f>
        <v>10.663657991733286</v>
      </c>
      <c r="R5927" s="2">
        <v>69.599999999999994</v>
      </c>
      <c r="S5927" s="2">
        <v>16.5</v>
      </c>
      <c r="T5927" s="2">
        <v>1</v>
      </c>
      <c r="U5927" s="2">
        <f t="shared" si="92"/>
        <v>87.1</v>
      </c>
    </row>
    <row r="5928" spans="1:21" x14ac:dyDescent="0.2">
      <c r="A5928" t="s">
        <v>23</v>
      </c>
      <c r="B5928" s="3">
        <v>45137</v>
      </c>
      <c r="C5928" s="10" t="str">
        <f>TEXT(data[[#This Row],[Date]],"mmmm")</f>
        <v>July</v>
      </c>
      <c r="D5928" t="s">
        <v>12</v>
      </c>
      <c r="E5928" t="s">
        <v>13</v>
      </c>
      <c r="F5928" t="s">
        <v>20</v>
      </c>
      <c r="G5928" t="s">
        <v>17</v>
      </c>
      <c r="H5928" s="11">
        <v>768.3</v>
      </c>
      <c r="I5928" s="11">
        <v>6.3768899999999995</v>
      </c>
      <c r="J5928" s="13">
        <f>data[[#This Row],[Clicks]]/data[[#This Row],[Impressions]]</f>
        <v>8.3000000000000001E-3</v>
      </c>
      <c r="K5928" s="1">
        <v>1.6700000000000002</v>
      </c>
      <c r="L5928" s="2">
        <v>10.649406300000001</v>
      </c>
      <c r="M5928">
        <v>4</v>
      </c>
      <c r="N5928" s="1">
        <f>IF(data[[#This Row],[Conversions]]=0,0,data[[#This Row],[Spend, Dollars]]/data[[#This Row],[Conversions]])</f>
        <v>2.6623515750000002</v>
      </c>
      <c r="O5928" s="13">
        <f>data[[#This Row],[Conversions]]/data[[#This Row],[Clicks]]</f>
        <v>0.62726501476425034</v>
      </c>
      <c r="P5928" s="11">
        <v>125.44</v>
      </c>
      <c r="Q5928" s="11">
        <f>IF(data[[#This Row],[Spend, Dollars]]=0,0,data[[#This Row],[Total conversion value, Dollars]]/data[[#This Row],[Spend, Dollars]])</f>
        <v>11.779060397010111</v>
      </c>
      <c r="R5928" s="2">
        <v>56.4</v>
      </c>
      <c r="S5928" s="2">
        <v>21</v>
      </c>
      <c r="T5928" s="2">
        <v>7</v>
      </c>
      <c r="U5928" s="2">
        <f t="shared" si="92"/>
        <v>84.4</v>
      </c>
    </row>
    <row r="5929" spans="1:21" x14ac:dyDescent="0.2">
      <c r="A5929" t="s">
        <v>23</v>
      </c>
      <c r="B5929" s="3">
        <v>45138</v>
      </c>
      <c r="C5929" s="10" t="str">
        <f>TEXT(data[[#This Row],[Date]],"mmmm")</f>
        <v>July</v>
      </c>
      <c r="D5929" t="s">
        <v>12</v>
      </c>
      <c r="E5929" t="s">
        <v>13</v>
      </c>
      <c r="F5929" t="s">
        <v>20</v>
      </c>
      <c r="G5929" t="s">
        <v>17</v>
      </c>
      <c r="H5929" s="11">
        <v>94.5</v>
      </c>
      <c r="I5929" s="11">
        <v>0.73710000000000009</v>
      </c>
      <c r="J5929" s="13">
        <f>data[[#This Row],[Clicks]]/data[[#This Row],[Impressions]]</f>
        <v>7.8000000000000005E-3</v>
      </c>
      <c r="K5929" s="1">
        <v>1.1600000000000001</v>
      </c>
      <c r="L5929" s="2">
        <v>0.85503600000000024</v>
      </c>
      <c r="M5929">
        <v>1</v>
      </c>
      <c r="N5929" s="1">
        <f>IF(data[[#This Row],[Conversions]]=0,0,data[[#This Row],[Spend, Dollars]]/data[[#This Row],[Conversions]])</f>
        <v>0.85503600000000024</v>
      </c>
      <c r="O5929" s="13">
        <f>data[[#This Row],[Conversions]]/data[[#This Row],[Clicks]]</f>
        <v>1.3566680233346899</v>
      </c>
      <c r="P5929" s="11">
        <v>120.96</v>
      </c>
      <c r="Q5929" s="11">
        <f>IF(data[[#This Row],[Spend, Dollars]]=0,0,data[[#This Row],[Total conversion value, Dollars]]/data[[#This Row],[Spend, Dollars]])</f>
        <v>141.46772767462417</v>
      </c>
      <c r="R5929" s="2">
        <v>79.2</v>
      </c>
      <c r="S5929" s="2">
        <v>6</v>
      </c>
      <c r="T5929" s="2">
        <v>12</v>
      </c>
      <c r="U5929" s="2">
        <f t="shared" si="92"/>
        <v>97.2</v>
      </c>
    </row>
    <row r="5930" spans="1:21" x14ac:dyDescent="0.2">
      <c r="A5930" t="s">
        <v>23</v>
      </c>
      <c r="B5930" s="3">
        <v>45139</v>
      </c>
      <c r="C5930" s="10" t="str">
        <f>TEXT(data[[#This Row],[Date]],"mmmm")</f>
        <v>August</v>
      </c>
      <c r="D5930" t="s">
        <v>12</v>
      </c>
      <c r="E5930" t="s">
        <v>13</v>
      </c>
      <c r="F5930" t="s">
        <v>20</v>
      </c>
      <c r="G5930" t="s">
        <v>17</v>
      </c>
      <c r="H5930" s="11">
        <v>1431.3999999999999</v>
      </c>
      <c r="I5930" s="11">
        <v>8.5884</v>
      </c>
      <c r="J5930" s="13">
        <f>data[[#This Row],[Clicks]]/data[[#This Row],[Impressions]]</f>
        <v>6.000000000000001E-3</v>
      </c>
      <c r="K5930" s="1">
        <v>1.52</v>
      </c>
      <c r="L5930" s="2">
        <v>13.054368</v>
      </c>
      <c r="M5930">
        <v>5</v>
      </c>
      <c r="N5930" s="1">
        <f>IF(data[[#This Row],[Conversions]]=0,0,data[[#This Row],[Spend, Dollars]]/data[[#This Row],[Conversions]])</f>
        <v>2.6108736000000001</v>
      </c>
      <c r="O5930" s="13">
        <f>data[[#This Row],[Conversions]]/data[[#This Row],[Clicks]]</f>
        <v>0.5821806157142192</v>
      </c>
      <c r="P5930" s="11">
        <v>116.47999999999999</v>
      </c>
      <c r="Q5930" s="11">
        <f>IF(data[[#This Row],[Spend, Dollars]]=0,0,data[[#This Row],[Total conversion value, Dollars]]/data[[#This Row],[Spend, Dollars]])</f>
        <v>8.9226839629463477</v>
      </c>
      <c r="R5930" s="2">
        <v>76.8</v>
      </c>
      <c r="S5930" s="2">
        <v>4.5</v>
      </c>
      <c r="T5930" s="2">
        <v>8</v>
      </c>
      <c r="U5930" s="2">
        <f t="shared" si="92"/>
        <v>89.3</v>
      </c>
    </row>
    <row r="5931" spans="1:21" x14ac:dyDescent="0.2">
      <c r="A5931" t="s">
        <v>23</v>
      </c>
      <c r="B5931" s="3">
        <v>45140</v>
      </c>
      <c r="C5931" s="10" t="str">
        <f>TEXT(data[[#This Row],[Date]],"mmmm")</f>
        <v>August</v>
      </c>
      <c r="D5931" t="s">
        <v>12</v>
      </c>
      <c r="E5931" t="s">
        <v>13</v>
      </c>
      <c r="F5931" t="s">
        <v>20</v>
      </c>
      <c r="G5931" t="s">
        <v>17</v>
      </c>
      <c r="H5931" s="11">
        <v>857.8</v>
      </c>
      <c r="I5931" s="11">
        <v>5.6614800000000001</v>
      </c>
      <c r="J5931" s="13">
        <f>data[[#This Row],[Clicks]]/data[[#This Row],[Impressions]]</f>
        <v>6.6000000000000008E-3</v>
      </c>
      <c r="K5931" s="1">
        <v>0.32999999999999996</v>
      </c>
      <c r="L5931" s="2">
        <v>1.8682883999999997</v>
      </c>
      <c r="M5931">
        <v>7</v>
      </c>
      <c r="N5931" s="1">
        <f>IF(data[[#This Row],[Conversions]]=0,0,data[[#This Row],[Spend, Dollars]]/data[[#This Row],[Conversions]])</f>
        <v>0.26689834285714281</v>
      </c>
      <c r="O5931" s="13">
        <f>data[[#This Row],[Conversions]]/data[[#This Row],[Clicks]]</f>
        <v>1.2364258109186996</v>
      </c>
      <c r="P5931" s="11">
        <v>40.800000000000004</v>
      </c>
      <c r="Q5931" s="11">
        <f>IF(data[[#This Row],[Spend, Dollars]]=0,0,data[[#This Row],[Total conversion value, Dollars]]/data[[#This Row],[Spend, Dollars]])</f>
        <v>21.838170166875742</v>
      </c>
      <c r="R5931" s="2">
        <v>97.2</v>
      </c>
      <c r="S5931" s="2">
        <v>13.5</v>
      </c>
      <c r="T5931" s="2">
        <v>6</v>
      </c>
      <c r="U5931" s="2">
        <f t="shared" si="92"/>
        <v>116.7</v>
      </c>
    </row>
    <row r="5932" spans="1:21" x14ac:dyDescent="0.2">
      <c r="A5932" t="s">
        <v>23</v>
      </c>
      <c r="B5932" s="3">
        <v>45141</v>
      </c>
      <c r="C5932" s="10" t="str">
        <f>TEXT(data[[#This Row],[Date]],"mmmm")</f>
        <v>August</v>
      </c>
      <c r="D5932" t="s">
        <v>12</v>
      </c>
      <c r="E5932" t="s">
        <v>13</v>
      </c>
      <c r="F5932" t="s">
        <v>20</v>
      </c>
      <c r="G5932" t="s">
        <v>17</v>
      </c>
      <c r="H5932" s="11">
        <v>826.59999999999991</v>
      </c>
      <c r="I5932" s="11">
        <v>7.7700399999999981</v>
      </c>
      <c r="J5932" s="13">
        <f>data[[#This Row],[Clicks]]/data[[#This Row],[Impressions]]</f>
        <v>9.3999999999999986E-3</v>
      </c>
      <c r="K5932" s="1">
        <v>0.87000000000000011</v>
      </c>
      <c r="L5932" s="2">
        <v>6.759934799999999</v>
      </c>
      <c r="M5932">
        <v>3</v>
      </c>
      <c r="N5932" s="1">
        <f>IF(data[[#This Row],[Conversions]]=0,0,data[[#This Row],[Spend, Dollars]]/data[[#This Row],[Conversions]])</f>
        <v>2.2533115999999995</v>
      </c>
      <c r="O5932" s="13">
        <f>data[[#This Row],[Conversions]]/data[[#This Row],[Clicks]]</f>
        <v>0.38609839846384325</v>
      </c>
      <c r="P5932" s="11">
        <v>136.64000000000001</v>
      </c>
      <c r="Q5932" s="11">
        <f>IF(data[[#This Row],[Spend, Dollars]]=0,0,data[[#This Row],[Total conversion value, Dollars]]/data[[#This Row],[Spend, Dollars]])</f>
        <v>20.213212707317833</v>
      </c>
      <c r="R5932" s="2">
        <v>56.4</v>
      </c>
      <c r="S5932" s="2">
        <v>4.5</v>
      </c>
      <c r="T5932" s="2">
        <v>7</v>
      </c>
      <c r="U5932" s="2">
        <f t="shared" si="92"/>
        <v>67.900000000000006</v>
      </c>
    </row>
    <row r="5933" spans="1:21" x14ac:dyDescent="0.2">
      <c r="A5933" t="s">
        <v>23</v>
      </c>
      <c r="B5933" s="3">
        <v>45142</v>
      </c>
      <c r="C5933" s="10" t="str">
        <f>TEXT(data[[#This Row],[Date]],"mmmm")</f>
        <v>August</v>
      </c>
      <c r="D5933" t="s">
        <v>12</v>
      </c>
      <c r="E5933" t="s">
        <v>13</v>
      </c>
      <c r="F5933" t="s">
        <v>20</v>
      </c>
      <c r="G5933" t="s">
        <v>17</v>
      </c>
      <c r="H5933" s="11">
        <v>1264.8999999999999</v>
      </c>
      <c r="I5933" s="11">
        <v>9.6132399999999993</v>
      </c>
      <c r="J5933" s="13">
        <f>data[[#This Row],[Clicks]]/data[[#This Row],[Impressions]]</f>
        <v>7.6E-3</v>
      </c>
      <c r="K5933" s="1">
        <v>0.52000000000000013</v>
      </c>
      <c r="L5933" s="2">
        <v>4.9988848000000008</v>
      </c>
      <c r="M5933">
        <v>1</v>
      </c>
      <c r="N5933" s="1">
        <f>IF(data[[#This Row],[Conversions]]=0,0,data[[#This Row],[Spend, Dollars]]/data[[#This Row],[Conversions]])</f>
        <v>4.9988848000000008</v>
      </c>
      <c r="O5933" s="13">
        <f>data[[#This Row],[Conversions]]/data[[#This Row],[Clicks]]</f>
        <v>0.10402320133482573</v>
      </c>
      <c r="P5933" s="11">
        <v>57.120000000000005</v>
      </c>
      <c r="Q5933" s="11">
        <f>IF(data[[#This Row],[Spend, Dollars]]=0,0,data[[#This Row],[Total conversion value, Dollars]]/data[[#This Row],[Spend, Dollars]])</f>
        <v>11.426548577394701</v>
      </c>
      <c r="R5933" s="2">
        <v>63.599999999999994</v>
      </c>
      <c r="S5933" s="2">
        <v>21</v>
      </c>
      <c r="T5933" s="2">
        <v>6</v>
      </c>
      <c r="U5933" s="2">
        <f t="shared" si="92"/>
        <v>90.6</v>
      </c>
    </row>
    <row r="5934" spans="1:21" x14ac:dyDescent="0.2">
      <c r="A5934" t="s">
        <v>23</v>
      </c>
      <c r="B5934" s="3">
        <v>45143</v>
      </c>
      <c r="C5934" s="10" t="str">
        <f>TEXT(data[[#This Row],[Date]],"mmmm")</f>
        <v>August</v>
      </c>
      <c r="D5934" t="s">
        <v>12</v>
      </c>
      <c r="E5934" t="s">
        <v>13</v>
      </c>
      <c r="F5934" t="s">
        <v>20</v>
      </c>
      <c r="G5934" t="s">
        <v>17</v>
      </c>
      <c r="H5934" s="11">
        <v>1361.6</v>
      </c>
      <c r="I5934" s="11">
        <v>11.709759999999999</v>
      </c>
      <c r="J5934" s="13">
        <f>data[[#This Row],[Clicks]]/data[[#This Row],[Impressions]]</f>
        <v>8.6E-3</v>
      </c>
      <c r="K5934" s="1">
        <v>0.58000000000000007</v>
      </c>
      <c r="L5934" s="2">
        <v>6.7916608000000007</v>
      </c>
      <c r="M5934">
        <v>2</v>
      </c>
      <c r="N5934" s="1">
        <f>IF(data[[#This Row],[Conversions]]=0,0,data[[#This Row],[Spend, Dollars]]/data[[#This Row],[Conversions]])</f>
        <v>3.3958304000000004</v>
      </c>
      <c r="O5934" s="13">
        <f>data[[#This Row],[Conversions]]/data[[#This Row],[Clicks]]</f>
        <v>0.17079769354794633</v>
      </c>
      <c r="P5934" s="11">
        <v>127.67999999999999</v>
      </c>
      <c r="Q5934" s="11">
        <f>IF(data[[#This Row],[Spend, Dollars]]=0,0,data[[#This Row],[Total conversion value, Dollars]]/data[[#This Row],[Spend, Dollars]])</f>
        <v>18.799525441553261</v>
      </c>
      <c r="R5934" s="2">
        <v>86.399999999999991</v>
      </c>
      <c r="S5934" s="2">
        <v>6</v>
      </c>
      <c r="T5934" s="2">
        <v>1</v>
      </c>
      <c r="U5934" s="2">
        <f t="shared" si="92"/>
        <v>93.399999999999991</v>
      </c>
    </row>
    <row r="5935" spans="1:21" x14ac:dyDescent="0.2">
      <c r="A5935" t="s">
        <v>23</v>
      </c>
      <c r="B5935" s="3">
        <v>45144</v>
      </c>
      <c r="C5935" s="10" t="str">
        <f>TEXT(data[[#This Row],[Date]],"mmmm")</f>
        <v>August</v>
      </c>
      <c r="D5935" t="s">
        <v>12</v>
      </c>
      <c r="E5935" t="s">
        <v>13</v>
      </c>
      <c r="F5935" t="s">
        <v>20</v>
      </c>
      <c r="G5935" t="s">
        <v>17</v>
      </c>
      <c r="H5935" s="11">
        <v>811.09999999999991</v>
      </c>
      <c r="I5935" s="11">
        <v>6.8943499999999993</v>
      </c>
      <c r="J5935" s="13">
        <f>data[[#This Row],[Clicks]]/data[[#This Row],[Impressions]]</f>
        <v>8.5000000000000006E-3</v>
      </c>
      <c r="K5935" s="1">
        <v>0.41000000000000003</v>
      </c>
      <c r="L5935" s="2">
        <v>2.8266835000000001</v>
      </c>
      <c r="M5935">
        <v>3</v>
      </c>
      <c r="N5935" s="1">
        <f>IF(data[[#This Row],[Conversions]]=0,0,data[[#This Row],[Spend, Dollars]]/data[[#This Row],[Conversions]])</f>
        <v>0.94222783333333338</v>
      </c>
      <c r="O5935" s="13">
        <f>data[[#This Row],[Conversions]]/data[[#This Row],[Clicks]]</f>
        <v>0.43513891809960337</v>
      </c>
      <c r="P5935" s="11">
        <v>190.39999999999998</v>
      </c>
      <c r="Q5935" s="11">
        <f>IF(data[[#This Row],[Spend, Dollars]]=0,0,data[[#This Row],[Total conversion value, Dollars]]/data[[#This Row],[Spend, Dollars]])</f>
        <v>67.358089435906066</v>
      </c>
      <c r="R5935" s="2">
        <v>106.8</v>
      </c>
      <c r="S5935" s="2">
        <v>27</v>
      </c>
      <c r="T5935" s="2">
        <v>5</v>
      </c>
      <c r="U5935" s="2">
        <f t="shared" si="92"/>
        <v>138.80000000000001</v>
      </c>
    </row>
    <row r="5936" spans="1:21" x14ac:dyDescent="0.2">
      <c r="A5936" t="s">
        <v>23</v>
      </c>
      <c r="B5936" s="3">
        <v>45145</v>
      </c>
      <c r="C5936" s="10" t="str">
        <f>TEXT(data[[#This Row],[Date]],"mmmm")</f>
        <v>August</v>
      </c>
      <c r="D5936" t="s">
        <v>12</v>
      </c>
      <c r="E5936" t="s">
        <v>13</v>
      </c>
      <c r="F5936" t="s">
        <v>20</v>
      </c>
      <c r="G5936" t="s">
        <v>17</v>
      </c>
      <c r="H5936" s="11">
        <v>548.39999999999986</v>
      </c>
      <c r="I5936" s="11">
        <v>3.8936399999999987</v>
      </c>
      <c r="J5936" s="13">
        <f>data[[#This Row],[Clicks]]/data[[#This Row],[Impressions]]</f>
        <v>7.0999999999999995E-3</v>
      </c>
      <c r="K5936" s="1">
        <v>0.22000000000000003</v>
      </c>
      <c r="L5936" s="2">
        <v>0.85660079999999983</v>
      </c>
      <c r="M5936">
        <v>4</v>
      </c>
      <c r="N5936" s="1">
        <f>IF(data[[#This Row],[Conversions]]=0,0,data[[#This Row],[Spend, Dollars]]/data[[#This Row],[Conversions]])</f>
        <v>0.21415019999999996</v>
      </c>
      <c r="O5936" s="13">
        <f>data[[#This Row],[Conversions]]/data[[#This Row],[Clicks]]</f>
        <v>1.0273163415210449</v>
      </c>
      <c r="P5936" s="11">
        <v>88.48</v>
      </c>
      <c r="Q5936" s="11">
        <f>IF(data[[#This Row],[Spend, Dollars]]=0,0,data[[#This Row],[Total conversion value, Dollars]]/data[[#This Row],[Spend, Dollars]])</f>
        <v>103.29198852020687</v>
      </c>
      <c r="R5936" s="2">
        <v>106.8</v>
      </c>
      <c r="S5936" s="2">
        <v>19.5</v>
      </c>
      <c r="T5936" s="2">
        <v>5</v>
      </c>
      <c r="U5936" s="2">
        <f t="shared" si="92"/>
        <v>131.30000000000001</v>
      </c>
    </row>
    <row r="5937" spans="1:21" x14ac:dyDescent="0.2">
      <c r="A5937" t="s">
        <v>23</v>
      </c>
      <c r="B5937" s="3">
        <v>45146</v>
      </c>
      <c r="C5937" s="10" t="str">
        <f>TEXT(data[[#This Row],[Date]],"mmmm")</f>
        <v>August</v>
      </c>
      <c r="D5937" t="s">
        <v>12</v>
      </c>
      <c r="E5937" t="s">
        <v>13</v>
      </c>
      <c r="F5937" t="s">
        <v>20</v>
      </c>
      <c r="G5937" t="s">
        <v>17</v>
      </c>
      <c r="H5937" s="11">
        <v>625.29999999999995</v>
      </c>
      <c r="I5937" s="11">
        <v>4.8148099999999996</v>
      </c>
      <c r="J5937" s="13">
        <f>data[[#This Row],[Clicks]]/data[[#This Row],[Impressions]]</f>
        <v>7.7000000000000002E-3</v>
      </c>
      <c r="K5937" s="1">
        <v>0.64000000000000012</v>
      </c>
      <c r="L5937" s="2">
        <v>3.0814784000000004</v>
      </c>
      <c r="M5937">
        <v>4</v>
      </c>
      <c r="N5937" s="1">
        <f>IF(data[[#This Row],[Conversions]]=0,0,data[[#This Row],[Spend, Dollars]]/data[[#This Row],[Conversions]])</f>
        <v>0.7703696000000001</v>
      </c>
      <c r="O5937" s="13">
        <f>data[[#This Row],[Conversions]]/data[[#This Row],[Clicks]]</f>
        <v>0.83077006153929234</v>
      </c>
      <c r="P5937" s="11">
        <v>124.32000000000001</v>
      </c>
      <c r="Q5937" s="11">
        <f>IF(data[[#This Row],[Spend, Dollars]]=0,0,data[[#This Row],[Total conversion value, Dollars]]/data[[#This Row],[Spend, Dollars]])</f>
        <v>40.344271113501883</v>
      </c>
      <c r="R5937" s="2">
        <v>76.8</v>
      </c>
      <c r="S5937" s="2">
        <v>7.5</v>
      </c>
      <c r="T5937" s="2">
        <v>2</v>
      </c>
      <c r="U5937" s="2">
        <f t="shared" si="92"/>
        <v>86.3</v>
      </c>
    </row>
    <row r="5938" spans="1:21" x14ac:dyDescent="0.2">
      <c r="A5938" t="s">
        <v>23</v>
      </c>
      <c r="B5938" s="3">
        <v>45147</v>
      </c>
      <c r="C5938" s="10" t="str">
        <f>TEXT(data[[#This Row],[Date]],"mmmm")</f>
        <v>August</v>
      </c>
      <c r="D5938" t="s">
        <v>12</v>
      </c>
      <c r="E5938" t="s">
        <v>13</v>
      </c>
      <c r="F5938" t="s">
        <v>20</v>
      </c>
      <c r="G5938" t="s">
        <v>17</v>
      </c>
      <c r="H5938" s="11">
        <v>437.09999999999991</v>
      </c>
      <c r="I5938" s="11">
        <v>3.4530899999999995</v>
      </c>
      <c r="J5938" s="13">
        <f>data[[#This Row],[Clicks]]/data[[#This Row],[Impressions]]</f>
        <v>7.9000000000000008E-3</v>
      </c>
      <c r="K5938" s="1">
        <v>0.41</v>
      </c>
      <c r="L5938" s="2">
        <v>1.4157668999999997</v>
      </c>
      <c r="M5938">
        <v>0</v>
      </c>
      <c r="N5938" s="1">
        <f>IF(data[[#This Row],[Conversions]]=0,0,data[[#This Row],[Spend, Dollars]]/data[[#This Row],[Conversions]])</f>
        <v>0</v>
      </c>
      <c r="O5938" s="13">
        <f>data[[#This Row],[Conversions]]/data[[#This Row],[Clicks]]</f>
        <v>0</v>
      </c>
      <c r="P5938" s="11">
        <v>41.6</v>
      </c>
      <c r="Q5938" s="11">
        <f>IF(data[[#This Row],[Spend, Dollars]]=0,0,data[[#This Row],[Total conversion value, Dollars]]/data[[#This Row],[Spend, Dollars]])</f>
        <v>29.383368123664997</v>
      </c>
      <c r="R5938" s="2">
        <v>85.2</v>
      </c>
      <c r="S5938" s="2">
        <v>9</v>
      </c>
      <c r="T5938" s="2">
        <v>5</v>
      </c>
      <c r="U5938" s="2">
        <f t="shared" si="92"/>
        <v>99.2</v>
      </c>
    </row>
    <row r="5939" spans="1:21" x14ac:dyDescent="0.2">
      <c r="A5939" t="s">
        <v>23</v>
      </c>
      <c r="B5939" s="3">
        <v>45148</v>
      </c>
      <c r="C5939" s="10" t="str">
        <f>TEXT(data[[#This Row],[Date]],"mmmm")</f>
        <v>August</v>
      </c>
      <c r="D5939" t="s">
        <v>12</v>
      </c>
      <c r="E5939" t="s">
        <v>13</v>
      </c>
      <c r="F5939" t="s">
        <v>20</v>
      </c>
      <c r="G5939" t="s">
        <v>17</v>
      </c>
      <c r="H5939" s="11">
        <v>929.59999999999991</v>
      </c>
      <c r="I5939" s="11">
        <v>7.0649599999999992</v>
      </c>
      <c r="J5939" s="13">
        <f>data[[#This Row],[Clicks]]/data[[#This Row],[Impressions]]</f>
        <v>7.6E-3</v>
      </c>
      <c r="K5939" s="1">
        <v>1.46</v>
      </c>
      <c r="L5939" s="2">
        <v>10.314841599999999</v>
      </c>
      <c r="M5939">
        <v>4</v>
      </c>
      <c r="N5939" s="1">
        <f>IF(data[[#This Row],[Conversions]]=0,0,data[[#This Row],[Spend, Dollars]]/data[[#This Row],[Conversions]])</f>
        <v>2.5787103999999998</v>
      </c>
      <c r="O5939" s="13">
        <f>data[[#This Row],[Conversions]]/data[[#This Row],[Clicks]]</f>
        <v>0.56617447232539186</v>
      </c>
      <c r="P5939" s="11">
        <v>46.400000000000006</v>
      </c>
      <c r="Q5939" s="11">
        <f>IF(data[[#This Row],[Spend, Dollars]]=0,0,data[[#This Row],[Total conversion value, Dollars]]/data[[#This Row],[Spend, Dollars]])</f>
        <v>4.4983725198455797</v>
      </c>
      <c r="R5939" s="2">
        <v>67.2</v>
      </c>
      <c r="S5939" s="2">
        <v>12</v>
      </c>
      <c r="T5939" s="2">
        <v>9</v>
      </c>
      <c r="U5939" s="2">
        <f t="shared" si="92"/>
        <v>88.2</v>
      </c>
    </row>
    <row r="5940" spans="1:21" x14ac:dyDescent="0.2">
      <c r="A5940" t="s">
        <v>23</v>
      </c>
      <c r="B5940" s="3">
        <v>45149</v>
      </c>
      <c r="C5940" s="10" t="str">
        <f>TEXT(data[[#This Row],[Date]],"mmmm")</f>
        <v>August</v>
      </c>
      <c r="D5940" t="s">
        <v>12</v>
      </c>
      <c r="E5940" t="s">
        <v>13</v>
      </c>
      <c r="F5940" t="s">
        <v>20</v>
      </c>
      <c r="G5940" t="s">
        <v>17</v>
      </c>
      <c r="H5940" s="11">
        <v>1202.3999999999999</v>
      </c>
      <c r="I5940" s="11">
        <v>11.182320000000001</v>
      </c>
      <c r="J5940" s="13">
        <f>data[[#This Row],[Clicks]]/data[[#This Row],[Impressions]]</f>
        <v>9.300000000000001E-3</v>
      </c>
      <c r="K5940" s="1">
        <v>1.1599999999999999</v>
      </c>
      <c r="L5940" s="2">
        <v>12.971491199999999</v>
      </c>
      <c r="M5940">
        <v>1</v>
      </c>
      <c r="N5940" s="1">
        <f>IF(data[[#This Row],[Conversions]]=0,0,data[[#This Row],[Spend, Dollars]]/data[[#This Row],[Conversions]])</f>
        <v>12.971491199999999</v>
      </c>
      <c r="O5940" s="13">
        <f>data[[#This Row],[Conversions]]/data[[#This Row],[Clicks]]</f>
        <v>8.9426881005015058E-2</v>
      </c>
      <c r="P5940" s="11">
        <v>118.72000000000001</v>
      </c>
      <c r="Q5940" s="11">
        <f>IF(data[[#This Row],[Spend, Dollars]]=0,0,data[[#This Row],[Total conversion value, Dollars]]/data[[#This Row],[Spend, Dollars]])</f>
        <v>9.1523787180305085</v>
      </c>
      <c r="R5940" s="2">
        <v>67.2</v>
      </c>
      <c r="S5940" s="2">
        <v>10.5</v>
      </c>
      <c r="T5940" s="2">
        <v>6</v>
      </c>
      <c r="U5940" s="2">
        <f t="shared" si="92"/>
        <v>83.7</v>
      </c>
    </row>
    <row r="5941" spans="1:21" x14ac:dyDescent="0.2">
      <c r="A5941" t="s">
        <v>23</v>
      </c>
      <c r="B5941" s="3">
        <v>45150</v>
      </c>
      <c r="C5941" s="10" t="str">
        <f>TEXT(data[[#This Row],[Date]],"mmmm")</f>
        <v>August</v>
      </c>
      <c r="D5941" t="s">
        <v>12</v>
      </c>
      <c r="E5941" t="s">
        <v>13</v>
      </c>
      <c r="F5941" t="s">
        <v>20</v>
      </c>
      <c r="G5941" t="s">
        <v>17</v>
      </c>
      <c r="H5941" s="11">
        <v>448.59999999999991</v>
      </c>
      <c r="I5941" s="11">
        <v>2.9158999999999997</v>
      </c>
      <c r="J5941" s="13">
        <f>data[[#This Row],[Clicks]]/data[[#This Row],[Impressions]]</f>
        <v>6.5000000000000006E-3</v>
      </c>
      <c r="K5941" s="1">
        <v>1.3299999999999998</v>
      </c>
      <c r="L5941" s="2">
        <v>3.8781469999999993</v>
      </c>
      <c r="M5941">
        <v>3</v>
      </c>
      <c r="N5941" s="1">
        <f>IF(data[[#This Row],[Conversions]]=0,0,data[[#This Row],[Spend, Dollars]]/data[[#This Row],[Conversions]])</f>
        <v>1.2927156666666664</v>
      </c>
      <c r="O5941" s="13">
        <f>data[[#This Row],[Conversions]]/data[[#This Row],[Clicks]]</f>
        <v>1.0288418670050414</v>
      </c>
      <c r="P5941" s="11">
        <v>80.64</v>
      </c>
      <c r="Q5941" s="11">
        <f>IF(data[[#This Row],[Spend, Dollars]]=0,0,data[[#This Row],[Total conversion value, Dollars]]/data[[#This Row],[Spend, Dollars]])</f>
        <v>20.793435627891366</v>
      </c>
      <c r="R5941" s="2">
        <v>62.4</v>
      </c>
      <c r="S5941" s="2">
        <v>9</v>
      </c>
      <c r="T5941" s="2">
        <v>3</v>
      </c>
      <c r="U5941" s="2">
        <f t="shared" si="92"/>
        <v>74.400000000000006</v>
      </c>
    </row>
    <row r="5942" spans="1:21" x14ac:dyDescent="0.2">
      <c r="A5942" t="s">
        <v>23</v>
      </c>
      <c r="B5942" s="3">
        <v>45151</v>
      </c>
      <c r="C5942" s="10" t="str">
        <f>TEXT(data[[#This Row],[Date]],"mmmm")</f>
        <v>August</v>
      </c>
      <c r="D5942" t="s">
        <v>12</v>
      </c>
      <c r="E5942" t="s">
        <v>13</v>
      </c>
      <c r="F5942" t="s">
        <v>20</v>
      </c>
      <c r="G5942" t="s">
        <v>17</v>
      </c>
      <c r="H5942" s="11">
        <v>534.19999999999982</v>
      </c>
      <c r="I5942" s="11">
        <v>4.6475399999999985</v>
      </c>
      <c r="J5942" s="13">
        <f>data[[#This Row],[Clicks]]/data[[#This Row],[Impressions]]</f>
        <v>8.6999999999999994E-3</v>
      </c>
      <c r="K5942" s="1">
        <v>1.3399999999999999</v>
      </c>
      <c r="L5942" s="2">
        <v>6.2277035999999972</v>
      </c>
      <c r="M5942">
        <v>0</v>
      </c>
      <c r="N5942" s="1">
        <f>IF(data[[#This Row],[Conversions]]=0,0,data[[#This Row],[Spend, Dollars]]/data[[#This Row],[Conversions]])</f>
        <v>0</v>
      </c>
      <c r="O5942" s="13">
        <f>data[[#This Row],[Conversions]]/data[[#This Row],[Clicks]]</f>
        <v>0</v>
      </c>
      <c r="P5942" s="11">
        <v>98.56</v>
      </c>
      <c r="Q5942" s="11">
        <f>IF(data[[#This Row],[Spend, Dollars]]=0,0,data[[#This Row],[Total conversion value, Dollars]]/data[[#This Row],[Spend, Dollars]])</f>
        <v>15.826058260062352</v>
      </c>
      <c r="R5942" s="2">
        <v>109.2</v>
      </c>
      <c r="S5942" s="2">
        <v>4.5</v>
      </c>
      <c r="T5942" s="2">
        <v>4</v>
      </c>
      <c r="U5942" s="2">
        <f t="shared" si="92"/>
        <v>117.7</v>
      </c>
    </row>
    <row r="5943" spans="1:21" x14ac:dyDescent="0.2">
      <c r="A5943" t="s">
        <v>23</v>
      </c>
      <c r="B5943" s="3">
        <v>45152</v>
      </c>
      <c r="C5943" s="10" t="str">
        <f>TEXT(data[[#This Row],[Date]],"mmmm")</f>
        <v>August</v>
      </c>
      <c r="D5943" t="s">
        <v>12</v>
      </c>
      <c r="E5943" t="s">
        <v>13</v>
      </c>
      <c r="F5943" t="s">
        <v>20</v>
      </c>
      <c r="G5943" t="s">
        <v>17</v>
      </c>
      <c r="H5943" s="11">
        <v>1352.6999999999998</v>
      </c>
      <c r="I5943" s="11">
        <v>8.6572800000000001</v>
      </c>
      <c r="J5943" s="13">
        <f>data[[#This Row],[Clicks]]/data[[#This Row],[Impressions]]</f>
        <v>6.4000000000000012E-3</v>
      </c>
      <c r="K5943" s="1">
        <v>1.1299999999999999</v>
      </c>
      <c r="L5943" s="2">
        <v>9.7827263999999996</v>
      </c>
      <c r="M5943">
        <v>2</v>
      </c>
      <c r="N5943" s="1">
        <f>IF(data[[#This Row],[Conversions]]=0,0,data[[#This Row],[Spend, Dollars]]/data[[#This Row],[Conversions]])</f>
        <v>4.8913631999999998</v>
      </c>
      <c r="O5943" s="13">
        <f>data[[#This Row],[Conversions]]/data[[#This Row],[Clicks]]</f>
        <v>0.2310194425962889</v>
      </c>
      <c r="P5943" s="11">
        <v>82.88</v>
      </c>
      <c r="Q5943" s="11">
        <f>IF(data[[#This Row],[Spend, Dollars]]=0,0,data[[#This Row],[Total conversion value, Dollars]]/data[[#This Row],[Spend, Dollars]])</f>
        <v>8.4720758417612494</v>
      </c>
      <c r="R5943" s="2">
        <v>92.399999999999991</v>
      </c>
      <c r="S5943" s="2">
        <v>13.5</v>
      </c>
      <c r="T5943" s="2">
        <v>0</v>
      </c>
      <c r="U5943" s="2">
        <f t="shared" si="92"/>
        <v>105.89999999999999</v>
      </c>
    </row>
    <row r="5944" spans="1:21" x14ac:dyDescent="0.2">
      <c r="A5944" t="s">
        <v>23</v>
      </c>
      <c r="B5944" s="3">
        <v>45153</v>
      </c>
      <c r="C5944" s="10" t="str">
        <f>TEXT(data[[#This Row],[Date]],"mmmm")</f>
        <v>August</v>
      </c>
      <c r="D5944" t="s">
        <v>12</v>
      </c>
      <c r="E5944" t="s">
        <v>13</v>
      </c>
      <c r="F5944" t="s">
        <v>20</v>
      </c>
      <c r="G5944" t="s">
        <v>17</v>
      </c>
      <c r="H5944" s="11">
        <v>1530.1</v>
      </c>
      <c r="I5944" s="11">
        <v>10.863709999999999</v>
      </c>
      <c r="J5944" s="13">
        <f>data[[#This Row],[Clicks]]/data[[#This Row],[Impressions]]</f>
        <v>7.0999999999999995E-3</v>
      </c>
      <c r="K5944" s="1">
        <v>1.27</v>
      </c>
      <c r="L5944" s="2">
        <v>13.796911699999999</v>
      </c>
      <c r="M5944">
        <v>1</v>
      </c>
      <c r="N5944" s="1">
        <f>IF(data[[#This Row],[Conversions]]=0,0,data[[#This Row],[Spend, Dollars]]/data[[#This Row],[Conversions]])</f>
        <v>13.796911699999999</v>
      </c>
      <c r="O5944" s="13">
        <f>data[[#This Row],[Conversions]]/data[[#This Row],[Clicks]]</f>
        <v>9.2049585270593565E-2</v>
      </c>
      <c r="P5944" s="11">
        <v>20.8</v>
      </c>
      <c r="Q5944" s="11">
        <f>IF(data[[#This Row],[Spend, Dollars]]=0,0,data[[#This Row],[Total conversion value, Dollars]]/data[[#This Row],[Spend, Dollars]])</f>
        <v>1.5075837587624774</v>
      </c>
      <c r="R5944" s="2">
        <v>104.39999999999999</v>
      </c>
      <c r="S5944" s="2">
        <v>4.5</v>
      </c>
      <c r="T5944" s="2">
        <v>4</v>
      </c>
      <c r="U5944" s="2">
        <f t="shared" si="92"/>
        <v>112.89999999999999</v>
      </c>
    </row>
    <row r="5945" spans="1:21" x14ac:dyDescent="0.2">
      <c r="A5945" t="s">
        <v>23</v>
      </c>
      <c r="B5945" s="3">
        <v>45154</v>
      </c>
      <c r="C5945" s="10" t="str">
        <f>TEXT(data[[#This Row],[Date]],"mmmm")</f>
        <v>August</v>
      </c>
      <c r="D5945" t="s">
        <v>12</v>
      </c>
      <c r="E5945" t="s">
        <v>13</v>
      </c>
      <c r="F5945" t="s">
        <v>20</v>
      </c>
      <c r="G5945" t="s">
        <v>17</v>
      </c>
      <c r="H5945" s="11">
        <v>700.89999999999986</v>
      </c>
      <c r="I5945" s="11">
        <v>6.3080999999999996</v>
      </c>
      <c r="J5945" s="13">
        <f>data[[#This Row],[Clicks]]/data[[#This Row],[Impressions]]</f>
        <v>9.0000000000000011E-3</v>
      </c>
      <c r="K5945" s="1">
        <v>0.78</v>
      </c>
      <c r="L5945" s="2">
        <v>4.920318</v>
      </c>
      <c r="M5945">
        <v>8</v>
      </c>
      <c r="N5945" s="1">
        <f>IF(data[[#This Row],[Conversions]]=0,0,data[[#This Row],[Spend, Dollars]]/data[[#This Row],[Conversions]])</f>
        <v>0.61503975</v>
      </c>
      <c r="O5945" s="13">
        <f>data[[#This Row],[Conversions]]/data[[#This Row],[Clicks]]</f>
        <v>1.26821071321</v>
      </c>
      <c r="P5945" s="11">
        <v>57.120000000000005</v>
      </c>
      <c r="Q5945" s="11">
        <f>IF(data[[#This Row],[Spend, Dollars]]=0,0,data[[#This Row],[Total conversion value, Dollars]]/data[[#This Row],[Spend, Dollars]])</f>
        <v>11.609005759383846</v>
      </c>
      <c r="R5945" s="2">
        <v>84</v>
      </c>
      <c r="S5945" s="2">
        <v>22.5</v>
      </c>
      <c r="T5945" s="2">
        <v>7</v>
      </c>
      <c r="U5945" s="2">
        <f t="shared" si="92"/>
        <v>113.5</v>
      </c>
    </row>
    <row r="5946" spans="1:21" x14ac:dyDescent="0.2">
      <c r="A5946" t="s">
        <v>23</v>
      </c>
      <c r="B5946" s="3">
        <v>45155</v>
      </c>
      <c r="C5946" s="10" t="str">
        <f>TEXT(data[[#This Row],[Date]],"mmmm")</f>
        <v>August</v>
      </c>
      <c r="D5946" t="s">
        <v>12</v>
      </c>
      <c r="E5946" t="s">
        <v>13</v>
      </c>
      <c r="F5946" t="s">
        <v>20</v>
      </c>
      <c r="G5946" t="s">
        <v>17</v>
      </c>
      <c r="H5946" s="11">
        <v>427.79999999999995</v>
      </c>
      <c r="I5946" s="11">
        <v>2.1817799999999998</v>
      </c>
      <c r="J5946" s="13">
        <f>data[[#This Row],[Clicks]]/data[[#This Row],[Impressions]]</f>
        <v>5.1000000000000004E-3</v>
      </c>
      <c r="K5946" s="1">
        <v>0.45000000000000007</v>
      </c>
      <c r="L5946" s="2">
        <v>0.98180100000000003</v>
      </c>
      <c r="M5946">
        <v>3</v>
      </c>
      <c r="N5946" s="1">
        <f>IF(data[[#This Row],[Conversions]]=0,0,data[[#This Row],[Spend, Dollars]]/data[[#This Row],[Conversions]])</f>
        <v>0.32726700000000003</v>
      </c>
      <c r="O5946" s="13">
        <f>data[[#This Row],[Conversions]]/data[[#This Row],[Clicks]]</f>
        <v>1.3750240629211012</v>
      </c>
      <c r="P5946" s="11">
        <v>39.199999999999996</v>
      </c>
      <c r="Q5946" s="11">
        <f>IF(data[[#This Row],[Spend, Dollars]]=0,0,data[[#This Row],[Total conversion value, Dollars]]/data[[#This Row],[Spend, Dollars]])</f>
        <v>39.926624641857153</v>
      </c>
      <c r="R5946" s="2">
        <v>72</v>
      </c>
      <c r="S5946" s="2">
        <v>6</v>
      </c>
      <c r="T5946" s="2">
        <v>9</v>
      </c>
      <c r="U5946" s="2">
        <f t="shared" si="92"/>
        <v>87</v>
      </c>
    </row>
    <row r="5947" spans="1:21" x14ac:dyDescent="0.2">
      <c r="A5947" t="s">
        <v>23</v>
      </c>
      <c r="B5947" s="3">
        <v>45156</v>
      </c>
      <c r="C5947" s="10" t="str">
        <f>TEXT(data[[#This Row],[Date]],"mmmm")</f>
        <v>August</v>
      </c>
      <c r="D5947" t="s">
        <v>12</v>
      </c>
      <c r="E5947" t="s">
        <v>13</v>
      </c>
      <c r="F5947" t="s">
        <v>20</v>
      </c>
      <c r="G5947" t="s">
        <v>17</v>
      </c>
      <c r="H5947" s="11">
        <v>590.69999999999982</v>
      </c>
      <c r="I5947" s="11">
        <v>4.075829999999999</v>
      </c>
      <c r="J5947" s="13">
        <f>data[[#This Row],[Clicks]]/data[[#This Row],[Impressions]]</f>
        <v>6.9000000000000008E-3</v>
      </c>
      <c r="K5947" s="1">
        <v>1.6899999999999997</v>
      </c>
      <c r="L5947" s="2">
        <v>6.8881526999999974</v>
      </c>
      <c r="M5947">
        <v>5</v>
      </c>
      <c r="N5947" s="1">
        <f>IF(data[[#This Row],[Conversions]]=0,0,data[[#This Row],[Spend, Dollars]]/data[[#This Row],[Conversions]])</f>
        <v>1.3776305399999995</v>
      </c>
      <c r="O5947" s="13">
        <f>data[[#This Row],[Conversions]]/data[[#This Row],[Clicks]]</f>
        <v>1.2267440006084653</v>
      </c>
      <c r="P5947" s="11">
        <v>183.68</v>
      </c>
      <c r="Q5947" s="11">
        <f>IF(data[[#This Row],[Spend, Dollars]]=0,0,data[[#This Row],[Total conversion value, Dollars]]/data[[#This Row],[Spend, Dollars]])</f>
        <v>26.666075506717508</v>
      </c>
      <c r="R5947" s="2">
        <v>72</v>
      </c>
      <c r="S5947" s="2">
        <v>22.5</v>
      </c>
      <c r="T5947" s="2">
        <v>6</v>
      </c>
      <c r="U5947" s="2">
        <f t="shared" si="92"/>
        <v>100.5</v>
      </c>
    </row>
    <row r="5948" spans="1:21" x14ac:dyDescent="0.2">
      <c r="A5948" t="s">
        <v>23</v>
      </c>
      <c r="B5948" s="3">
        <v>45157</v>
      </c>
      <c r="C5948" s="10" t="str">
        <f>TEXT(data[[#This Row],[Date]],"mmmm")</f>
        <v>August</v>
      </c>
      <c r="D5948" t="s">
        <v>12</v>
      </c>
      <c r="E5948" t="s">
        <v>13</v>
      </c>
      <c r="F5948" t="s">
        <v>20</v>
      </c>
      <c r="G5948" t="s">
        <v>17</v>
      </c>
      <c r="H5948" s="11">
        <v>1241.1999999999998</v>
      </c>
      <c r="I5948" s="11">
        <v>11.419039999999999</v>
      </c>
      <c r="J5948" s="13">
        <f>data[[#This Row],[Clicks]]/data[[#This Row],[Impressions]]</f>
        <v>9.1999999999999998E-3</v>
      </c>
      <c r="K5948" s="1">
        <v>0.24999999999999994</v>
      </c>
      <c r="L5948" s="2">
        <v>2.8547599999999993</v>
      </c>
      <c r="M5948">
        <v>0</v>
      </c>
      <c r="N5948" s="1">
        <f>IF(data[[#This Row],[Conversions]]=0,0,data[[#This Row],[Spend, Dollars]]/data[[#This Row],[Conversions]])</f>
        <v>0</v>
      </c>
      <c r="O5948" s="13">
        <f>data[[#This Row],[Conversions]]/data[[#This Row],[Clicks]]</f>
        <v>0</v>
      </c>
      <c r="P5948" s="11">
        <v>55.44</v>
      </c>
      <c r="Q5948" s="11">
        <f>IF(data[[#This Row],[Spend, Dollars]]=0,0,data[[#This Row],[Total conversion value, Dollars]]/data[[#This Row],[Spend, Dollars]])</f>
        <v>19.420196443834161</v>
      </c>
      <c r="R5948" s="2">
        <v>97.2</v>
      </c>
      <c r="S5948" s="2">
        <v>19.5</v>
      </c>
      <c r="T5948" s="2">
        <v>3</v>
      </c>
      <c r="U5948" s="2">
        <f t="shared" si="92"/>
        <v>119.7</v>
      </c>
    </row>
    <row r="5949" spans="1:21" x14ac:dyDescent="0.2">
      <c r="A5949" t="s">
        <v>23</v>
      </c>
      <c r="B5949" s="3">
        <v>45158</v>
      </c>
      <c r="C5949" s="10" t="str">
        <f>TEXT(data[[#This Row],[Date]],"mmmm")</f>
        <v>August</v>
      </c>
      <c r="D5949" t="s">
        <v>12</v>
      </c>
      <c r="E5949" t="s">
        <v>13</v>
      </c>
      <c r="F5949" t="s">
        <v>20</v>
      </c>
      <c r="G5949" t="s">
        <v>17</v>
      </c>
      <c r="H5949" s="11">
        <v>524.79999999999995</v>
      </c>
      <c r="I5949" s="11">
        <v>4.3033599999999987</v>
      </c>
      <c r="J5949" s="13">
        <f>data[[#This Row],[Clicks]]/data[[#This Row],[Impressions]]</f>
        <v>8.199999999999999E-3</v>
      </c>
      <c r="K5949" s="1">
        <v>0.95000000000000007</v>
      </c>
      <c r="L5949" s="2">
        <v>4.0881919999999994</v>
      </c>
      <c r="M5949">
        <v>4</v>
      </c>
      <c r="N5949" s="1">
        <f>IF(data[[#This Row],[Conversions]]=0,0,data[[#This Row],[Spend, Dollars]]/data[[#This Row],[Conversions]])</f>
        <v>1.0220479999999998</v>
      </c>
      <c r="O5949" s="13">
        <f>data[[#This Row],[Conversions]]/data[[#This Row],[Clicks]]</f>
        <v>0.92950624628197531</v>
      </c>
      <c r="P5949" s="11">
        <v>90.16</v>
      </c>
      <c r="Q5949" s="11">
        <f>IF(data[[#This Row],[Spend, Dollars]]=0,0,data[[#This Row],[Total conversion value, Dollars]]/data[[#This Row],[Spend, Dollars]])</f>
        <v>22.05375872757444</v>
      </c>
      <c r="R5949" s="2">
        <v>58.8</v>
      </c>
      <c r="S5949" s="2">
        <v>7.5</v>
      </c>
      <c r="T5949" s="2">
        <v>7</v>
      </c>
      <c r="U5949" s="2">
        <f t="shared" si="92"/>
        <v>73.3</v>
      </c>
    </row>
    <row r="5950" spans="1:21" x14ac:dyDescent="0.2">
      <c r="A5950" t="s">
        <v>23</v>
      </c>
      <c r="B5950" s="3">
        <v>45159</v>
      </c>
      <c r="C5950" s="10" t="str">
        <f>TEXT(data[[#This Row],[Date]],"mmmm")</f>
        <v>August</v>
      </c>
      <c r="D5950" t="s">
        <v>12</v>
      </c>
      <c r="E5950" t="s">
        <v>13</v>
      </c>
      <c r="F5950" t="s">
        <v>20</v>
      </c>
      <c r="G5950" t="s">
        <v>17</v>
      </c>
      <c r="H5950" s="11">
        <v>716.5</v>
      </c>
      <c r="I5950" s="11">
        <v>5.0154999999999994</v>
      </c>
      <c r="J5950" s="13">
        <f>data[[#This Row],[Clicks]]/data[[#This Row],[Impressions]]</f>
        <v>6.9999999999999993E-3</v>
      </c>
      <c r="K5950" s="1">
        <v>1.5599999999999998</v>
      </c>
      <c r="L5950" s="2">
        <v>7.8241799999999984</v>
      </c>
      <c r="M5950">
        <v>7</v>
      </c>
      <c r="N5950" s="1">
        <f>IF(data[[#This Row],[Conversions]]=0,0,data[[#This Row],[Spend, Dollars]]/data[[#This Row],[Conversions]])</f>
        <v>1.1177399999999997</v>
      </c>
      <c r="O5950" s="13">
        <f>data[[#This Row],[Conversions]]/data[[#This Row],[Clicks]]</f>
        <v>1.3956734124214936</v>
      </c>
      <c r="P5950" s="11">
        <v>122.64</v>
      </c>
      <c r="Q5950" s="11">
        <f>IF(data[[#This Row],[Spend, Dollars]]=0,0,data[[#This Row],[Total conversion value, Dollars]]/data[[#This Row],[Spend, Dollars]])</f>
        <v>15.674486016426005</v>
      </c>
      <c r="R5950" s="2">
        <v>104.39999999999999</v>
      </c>
      <c r="S5950" s="2">
        <v>25.5</v>
      </c>
      <c r="T5950" s="2">
        <v>3</v>
      </c>
      <c r="U5950" s="2">
        <f t="shared" si="92"/>
        <v>132.89999999999998</v>
      </c>
    </row>
    <row r="5951" spans="1:21" x14ac:dyDescent="0.2">
      <c r="A5951" t="s">
        <v>23</v>
      </c>
      <c r="B5951" s="3">
        <v>45160</v>
      </c>
      <c r="C5951" s="10" t="str">
        <f>TEXT(data[[#This Row],[Date]],"mmmm")</f>
        <v>August</v>
      </c>
      <c r="D5951" t="s">
        <v>12</v>
      </c>
      <c r="E5951" t="s">
        <v>13</v>
      </c>
      <c r="F5951" t="s">
        <v>20</v>
      </c>
      <c r="G5951" t="s">
        <v>17</v>
      </c>
      <c r="H5951" s="11">
        <v>1436.9</v>
      </c>
      <c r="I5951" s="11">
        <v>9.6272300000000008</v>
      </c>
      <c r="J5951" s="13">
        <f>data[[#This Row],[Clicks]]/data[[#This Row],[Impressions]]</f>
        <v>6.7000000000000002E-3</v>
      </c>
      <c r="K5951" s="1">
        <v>0.53999999999999992</v>
      </c>
      <c r="L5951" s="2">
        <v>5.1987041999999999</v>
      </c>
      <c r="M5951">
        <v>2</v>
      </c>
      <c r="N5951" s="1">
        <f>IF(data[[#This Row],[Conversions]]=0,0,data[[#This Row],[Spend, Dollars]]/data[[#This Row],[Conversions]])</f>
        <v>2.5993520999999999</v>
      </c>
      <c r="O5951" s="13">
        <f>data[[#This Row],[Conversions]]/data[[#This Row],[Clicks]]</f>
        <v>0.2077440759179951</v>
      </c>
      <c r="P5951" s="11">
        <v>41.6</v>
      </c>
      <c r="Q5951" s="11">
        <f>IF(data[[#This Row],[Spend, Dollars]]=0,0,data[[#This Row],[Total conversion value, Dollars]]/data[[#This Row],[Spend, Dollars]])</f>
        <v>8.0019940353598127</v>
      </c>
      <c r="R5951" s="2">
        <v>91.2</v>
      </c>
      <c r="S5951" s="2">
        <v>19.5</v>
      </c>
      <c r="T5951" s="2">
        <v>13</v>
      </c>
      <c r="U5951" s="2">
        <f t="shared" si="92"/>
        <v>123.7</v>
      </c>
    </row>
    <row r="5952" spans="1:21" x14ac:dyDescent="0.2">
      <c r="A5952" t="s">
        <v>23</v>
      </c>
      <c r="B5952" s="3">
        <v>45161</v>
      </c>
      <c r="C5952" s="10" t="str">
        <f>TEXT(data[[#This Row],[Date]],"mmmm")</f>
        <v>August</v>
      </c>
      <c r="D5952" t="s">
        <v>12</v>
      </c>
      <c r="E5952" t="s">
        <v>13</v>
      </c>
      <c r="F5952" t="s">
        <v>20</v>
      </c>
      <c r="G5952" t="s">
        <v>17</v>
      </c>
      <c r="H5952" s="11">
        <v>1481.9</v>
      </c>
      <c r="I5952" s="11">
        <v>9.9287300000000016</v>
      </c>
      <c r="J5952" s="13">
        <f>data[[#This Row],[Clicks]]/data[[#This Row],[Impressions]]</f>
        <v>6.7000000000000011E-3</v>
      </c>
      <c r="K5952" s="1">
        <v>0.35</v>
      </c>
      <c r="L5952" s="2">
        <v>3.4750555000000003</v>
      </c>
      <c r="M5952">
        <v>4</v>
      </c>
      <c r="N5952" s="1">
        <f>IF(data[[#This Row],[Conversions]]=0,0,data[[#This Row],[Spend, Dollars]]/data[[#This Row],[Conversions]])</f>
        <v>0.86876387500000007</v>
      </c>
      <c r="O5952" s="13">
        <f>data[[#This Row],[Conversions]]/data[[#This Row],[Clicks]]</f>
        <v>0.4028712634949283</v>
      </c>
      <c r="P5952" s="11">
        <v>35.28</v>
      </c>
      <c r="Q5952" s="11">
        <f>IF(data[[#This Row],[Spend, Dollars]]=0,0,data[[#This Row],[Total conversion value, Dollars]]/data[[#This Row],[Spend, Dollars]])</f>
        <v>10.152355840072193</v>
      </c>
      <c r="R5952" s="2">
        <v>64.8</v>
      </c>
      <c r="S5952" s="2">
        <v>24</v>
      </c>
      <c r="T5952" s="2">
        <v>9</v>
      </c>
      <c r="U5952" s="2">
        <f t="shared" si="92"/>
        <v>97.8</v>
      </c>
    </row>
    <row r="5953" spans="1:21" x14ac:dyDescent="0.2">
      <c r="A5953" t="s">
        <v>23</v>
      </c>
      <c r="B5953" s="3">
        <v>45162</v>
      </c>
      <c r="C5953" s="10" t="str">
        <f>TEXT(data[[#This Row],[Date]],"mmmm")</f>
        <v>August</v>
      </c>
      <c r="D5953" t="s">
        <v>12</v>
      </c>
      <c r="E5953" t="s">
        <v>13</v>
      </c>
      <c r="F5953" t="s">
        <v>20</v>
      </c>
      <c r="G5953" t="s">
        <v>17</v>
      </c>
      <c r="H5953" s="11">
        <v>768.8</v>
      </c>
      <c r="I5953" s="11">
        <v>7.5342399999999996</v>
      </c>
      <c r="J5953" s="13">
        <f>data[[#This Row],[Clicks]]/data[[#This Row],[Impressions]]</f>
        <v>9.7999999999999997E-3</v>
      </c>
      <c r="K5953" s="1">
        <v>2.0600000000000005</v>
      </c>
      <c r="L5953" s="2">
        <v>15.520534400000003</v>
      </c>
      <c r="M5953">
        <v>2</v>
      </c>
      <c r="N5953" s="1">
        <f>IF(data[[#This Row],[Conversions]]=0,0,data[[#This Row],[Spend, Dollars]]/data[[#This Row],[Conversions]])</f>
        <v>7.7602672000000013</v>
      </c>
      <c r="O5953" s="13">
        <f>data[[#This Row],[Conversions]]/data[[#This Row],[Clicks]]</f>
        <v>0.26545477712416915</v>
      </c>
      <c r="P5953" s="11">
        <v>79.52</v>
      </c>
      <c r="Q5953" s="11">
        <f>IF(data[[#This Row],[Spend, Dollars]]=0,0,data[[#This Row],[Total conversion value, Dollars]]/data[[#This Row],[Spend, Dollars]])</f>
        <v>5.12353492158105</v>
      </c>
      <c r="R5953" s="2">
        <v>72</v>
      </c>
      <c r="S5953" s="2">
        <v>10.5</v>
      </c>
      <c r="T5953" s="2">
        <v>7</v>
      </c>
      <c r="U5953" s="2">
        <f t="shared" si="92"/>
        <v>89.5</v>
      </c>
    </row>
    <row r="5954" spans="1:21" x14ac:dyDescent="0.2">
      <c r="A5954" t="s">
        <v>23</v>
      </c>
      <c r="B5954" s="3">
        <v>45163</v>
      </c>
      <c r="C5954" s="10" t="str">
        <f>TEXT(data[[#This Row],[Date]],"mmmm")</f>
        <v>August</v>
      </c>
      <c r="D5954" t="s">
        <v>12</v>
      </c>
      <c r="E5954" t="s">
        <v>13</v>
      </c>
      <c r="F5954" t="s">
        <v>20</v>
      </c>
      <c r="G5954" t="s">
        <v>17</v>
      </c>
      <c r="H5954" s="11">
        <v>705.19999999999982</v>
      </c>
      <c r="I5954" s="11">
        <v>6.1352399999999978</v>
      </c>
      <c r="J5954" s="13">
        <f>data[[#This Row],[Clicks]]/data[[#This Row],[Impressions]]</f>
        <v>8.6999999999999994E-3</v>
      </c>
      <c r="K5954" s="1">
        <v>0.53</v>
      </c>
      <c r="L5954" s="2">
        <v>3.2516771999999992</v>
      </c>
      <c r="M5954">
        <v>3</v>
      </c>
      <c r="N5954" s="1">
        <f>IF(data[[#This Row],[Conversions]]=0,0,data[[#This Row],[Spend, Dollars]]/data[[#This Row],[Conversions]])</f>
        <v>1.0838923999999996</v>
      </c>
      <c r="O5954" s="13">
        <f>data[[#This Row],[Conversions]]/data[[#This Row],[Clicks]]</f>
        <v>0.48897842627183308</v>
      </c>
      <c r="P5954" s="11">
        <v>36.4</v>
      </c>
      <c r="Q5954" s="11">
        <f>IF(data[[#This Row],[Spend, Dollars]]=0,0,data[[#This Row],[Total conversion value, Dollars]]/data[[#This Row],[Spend, Dollars]])</f>
        <v>11.194223092009258</v>
      </c>
      <c r="R5954" s="2">
        <v>97.2</v>
      </c>
      <c r="S5954" s="2">
        <v>28.5</v>
      </c>
      <c r="T5954" s="2">
        <v>12</v>
      </c>
      <c r="U5954" s="2">
        <f t="shared" si="92"/>
        <v>137.69999999999999</v>
      </c>
    </row>
    <row r="5955" spans="1:21" x14ac:dyDescent="0.2">
      <c r="A5955" t="s">
        <v>23</v>
      </c>
      <c r="B5955" s="3">
        <v>45164</v>
      </c>
      <c r="C5955" s="10" t="str">
        <f>TEXT(data[[#This Row],[Date]],"mmmm")</f>
        <v>August</v>
      </c>
      <c r="D5955" t="s">
        <v>12</v>
      </c>
      <c r="E5955" t="s">
        <v>13</v>
      </c>
      <c r="F5955" t="s">
        <v>20</v>
      </c>
      <c r="G5955" t="s">
        <v>17</v>
      </c>
      <c r="H5955" s="11">
        <v>410.5</v>
      </c>
      <c r="I5955" s="11">
        <v>3.6945000000000006</v>
      </c>
      <c r="J5955" s="13">
        <f>data[[#This Row],[Clicks]]/data[[#This Row],[Impressions]]</f>
        <v>9.0000000000000011E-3</v>
      </c>
      <c r="K5955" s="1">
        <v>0.96</v>
      </c>
      <c r="L5955" s="2">
        <v>3.5467200000000005</v>
      </c>
      <c r="M5955">
        <v>3</v>
      </c>
      <c r="N5955" s="1">
        <f>IF(data[[#This Row],[Conversions]]=0,0,data[[#This Row],[Spend, Dollars]]/data[[#This Row],[Conversions]])</f>
        <v>1.1822400000000002</v>
      </c>
      <c r="O5955" s="13">
        <f>data[[#This Row],[Conversions]]/data[[#This Row],[Clicks]]</f>
        <v>0.81201786439301649</v>
      </c>
      <c r="P5955" s="11">
        <v>54.32</v>
      </c>
      <c r="Q5955" s="11">
        <f>IF(data[[#This Row],[Spend, Dollars]]=0,0,data[[#This Row],[Total conversion value, Dollars]]/data[[#This Row],[Spend, Dollars]])</f>
        <v>15.31555916452384</v>
      </c>
      <c r="R5955" s="2">
        <v>62.4</v>
      </c>
      <c r="S5955" s="2">
        <v>10.5</v>
      </c>
      <c r="T5955" s="2">
        <v>6</v>
      </c>
      <c r="U5955" s="2">
        <f t="shared" ref="U5955:U6018" si="93">SUM(R5955:T5955)</f>
        <v>78.900000000000006</v>
      </c>
    </row>
    <row r="5956" spans="1:21" x14ac:dyDescent="0.2">
      <c r="A5956" t="s">
        <v>23</v>
      </c>
      <c r="B5956" s="3">
        <v>45165</v>
      </c>
      <c r="C5956" s="10" t="str">
        <f>TEXT(data[[#This Row],[Date]],"mmmm")</f>
        <v>August</v>
      </c>
      <c r="D5956" t="s">
        <v>12</v>
      </c>
      <c r="E5956" t="s">
        <v>13</v>
      </c>
      <c r="F5956" t="s">
        <v>20</v>
      </c>
      <c r="G5956" t="s">
        <v>17</v>
      </c>
      <c r="H5956" s="11">
        <v>903.39999999999986</v>
      </c>
      <c r="I5956" s="11">
        <v>6.9561799999999989</v>
      </c>
      <c r="J5956" s="13">
        <f>data[[#This Row],[Clicks]]/data[[#This Row],[Impressions]]</f>
        <v>7.7000000000000002E-3</v>
      </c>
      <c r="K5956" s="1">
        <v>0.59999999999999987</v>
      </c>
      <c r="L5956" s="2">
        <v>4.1737079999999986</v>
      </c>
      <c r="M5956">
        <v>4</v>
      </c>
      <c r="N5956" s="1">
        <f>IF(data[[#This Row],[Conversions]]=0,0,data[[#This Row],[Spend, Dollars]]/data[[#This Row],[Conversions]])</f>
        <v>1.0434269999999997</v>
      </c>
      <c r="O5956" s="13">
        <f>data[[#This Row],[Conversions]]/data[[#This Row],[Clicks]]</f>
        <v>0.57502824826269594</v>
      </c>
      <c r="P5956" s="11">
        <v>168</v>
      </c>
      <c r="Q5956" s="11">
        <f>IF(data[[#This Row],[Spend, Dollars]]=0,0,data[[#This Row],[Total conversion value, Dollars]]/data[[#This Row],[Spend, Dollars]])</f>
        <v>40.251977378388723</v>
      </c>
      <c r="R5956" s="2">
        <v>62.4</v>
      </c>
      <c r="S5956" s="2">
        <v>21</v>
      </c>
      <c r="T5956" s="2">
        <v>8</v>
      </c>
      <c r="U5956" s="2">
        <f t="shared" si="93"/>
        <v>91.4</v>
      </c>
    </row>
    <row r="5957" spans="1:21" x14ac:dyDescent="0.2">
      <c r="A5957" t="s">
        <v>23</v>
      </c>
      <c r="B5957" s="3">
        <v>45166</v>
      </c>
      <c r="C5957" s="10" t="str">
        <f>TEXT(data[[#This Row],[Date]],"mmmm")</f>
        <v>August</v>
      </c>
      <c r="D5957" t="s">
        <v>12</v>
      </c>
      <c r="E5957" t="s">
        <v>13</v>
      </c>
      <c r="F5957" t="s">
        <v>20</v>
      </c>
      <c r="G5957" t="s">
        <v>17</v>
      </c>
      <c r="H5957" s="11">
        <v>551.69999999999982</v>
      </c>
      <c r="I5957" s="11">
        <v>3.3101999999999991</v>
      </c>
      <c r="J5957" s="13">
        <f>data[[#This Row],[Clicks]]/data[[#This Row],[Impressions]]</f>
        <v>6.0000000000000001E-3</v>
      </c>
      <c r="K5957" s="1">
        <v>1.3399999999999999</v>
      </c>
      <c r="L5957" s="2">
        <v>4.4356679999999979</v>
      </c>
      <c r="M5957">
        <v>4</v>
      </c>
      <c r="N5957" s="1">
        <f>IF(data[[#This Row],[Conversions]]=0,0,data[[#This Row],[Spend, Dollars]]/data[[#This Row],[Conversions]])</f>
        <v>1.1089169999999995</v>
      </c>
      <c r="O5957" s="13">
        <f>data[[#This Row],[Conversions]]/data[[#This Row],[Clicks]]</f>
        <v>1.2083862002295938</v>
      </c>
      <c r="P5957" s="11">
        <v>108.64</v>
      </c>
      <c r="Q5957" s="11">
        <f>IF(data[[#This Row],[Spend, Dollars]]=0,0,data[[#This Row],[Total conversion value, Dollars]]/data[[#This Row],[Spend, Dollars]])</f>
        <v>24.492365073310278</v>
      </c>
      <c r="R5957" s="2">
        <v>97.2</v>
      </c>
      <c r="S5957" s="2">
        <v>10.5</v>
      </c>
      <c r="T5957" s="2">
        <v>7</v>
      </c>
      <c r="U5957" s="2">
        <f t="shared" si="93"/>
        <v>114.7</v>
      </c>
    </row>
    <row r="5958" spans="1:21" x14ac:dyDescent="0.2">
      <c r="A5958" t="s">
        <v>23</v>
      </c>
      <c r="B5958" s="3">
        <v>45167</v>
      </c>
      <c r="C5958" s="10" t="str">
        <f>TEXT(data[[#This Row],[Date]],"mmmm")</f>
        <v>August</v>
      </c>
      <c r="D5958" t="s">
        <v>12</v>
      </c>
      <c r="E5958" t="s">
        <v>13</v>
      </c>
      <c r="F5958" t="s">
        <v>20</v>
      </c>
      <c r="G5958" t="s">
        <v>17</v>
      </c>
      <c r="H5958" s="11">
        <v>1505.3999999999999</v>
      </c>
      <c r="I5958" s="11">
        <v>10.387259999999999</v>
      </c>
      <c r="J5958" s="13">
        <f>data[[#This Row],[Clicks]]/data[[#This Row],[Impressions]]</f>
        <v>6.8999999999999999E-3</v>
      </c>
      <c r="K5958" s="1">
        <v>1.4099999999999997</v>
      </c>
      <c r="L5958" s="2">
        <v>14.646036599999997</v>
      </c>
      <c r="M5958">
        <v>7</v>
      </c>
      <c r="N5958" s="1">
        <f>IF(data[[#This Row],[Conversions]]=0,0,data[[#This Row],[Spend, Dollars]]/data[[#This Row],[Conversions]])</f>
        <v>2.0922909428571423</v>
      </c>
      <c r="O5958" s="13">
        <f>data[[#This Row],[Conversions]]/data[[#This Row],[Clicks]]</f>
        <v>0.67390245358256173</v>
      </c>
      <c r="P5958" s="11">
        <v>0</v>
      </c>
      <c r="Q5958" s="11">
        <f>IF(data[[#This Row],[Spend, Dollars]]=0,0,data[[#This Row],[Total conversion value, Dollars]]/data[[#This Row],[Spend, Dollars]])</f>
        <v>0</v>
      </c>
      <c r="R5958" s="2">
        <v>75.599999999999994</v>
      </c>
      <c r="S5958" s="2">
        <v>4.5</v>
      </c>
      <c r="T5958" s="2">
        <v>2</v>
      </c>
      <c r="U5958" s="2">
        <f t="shared" si="93"/>
        <v>82.1</v>
      </c>
    </row>
    <row r="5959" spans="1:21" x14ac:dyDescent="0.2">
      <c r="A5959" t="s">
        <v>23</v>
      </c>
      <c r="B5959" s="3">
        <v>45168</v>
      </c>
      <c r="C5959" s="10" t="str">
        <f>TEXT(data[[#This Row],[Date]],"mmmm")</f>
        <v>August</v>
      </c>
      <c r="D5959" t="s">
        <v>12</v>
      </c>
      <c r="E5959" t="s">
        <v>13</v>
      </c>
      <c r="F5959" t="s">
        <v>20</v>
      </c>
      <c r="G5959" t="s">
        <v>17</v>
      </c>
      <c r="H5959" s="11">
        <v>654.59999999999991</v>
      </c>
      <c r="I5959" s="11">
        <v>4.9749599999999994</v>
      </c>
      <c r="J5959" s="13">
        <f>data[[#This Row],[Clicks]]/data[[#This Row],[Impressions]]</f>
        <v>7.6E-3</v>
      </c>
      <c r="K5959" s="1">
        <v>1.3499999999999999</v>
      </c>
      <c r="L5959" s="2">
        <v>6.7161959999999983</v>
      </c>
      <c r="M5959">
        <v>2</v>
      </c>
      <c r="N5959" s="1">
        <f>IF(data[[#This Row],[Conversions]]=0,0,data[[#This Row],[Spend, Dollars]]/data[[#This Row],[Conversions]])</f>
        <v>3.3580979999999991</v>
      </c>
      <c r="O5959" s="13">
        <f>data[[#This Row],[Conversions]]/data[[#This Row],[Clicks]]</f>
        <v>0.40201328251885449</v>
      </c>
      <c r="P5959" s="11">
        <v>10.4</v>
      </c>
      <c r="Q5959" s="11">
        <f>IF(data[[#This Row],[Spend, Dollars]]=0,0,data[[#This Row],[Total conversion value, Dollars]]/data[[#This Row],[Spend, Dollars]])</f>
        <v>1.5484956067392917</v>
      </c>
      <c r="R5959" s="2">
        <v>99.6</v>
      </c>
      <c r="S5959" s="2">
        <v>16.5</v>
      </c>
      <c r="T5959" s="2">
        <v>4</v>
      </c>
      <c r="U5959" s="2">
        <f t="shared" si="93"/>
        <v>120.1</v>
      </c>
    </row>
    <row r="5960" spans="1:21" x14ac:dyDescent="0.2">
      <c r="A5960" t="s">
        <v>23</v>
      </c>
      <c r="B5960" s="3">
        <v>45169</v>
      </c>
      <c r="C5960" s="10" t="str">
        <f>TEXT(data[[#This Row],[Date]],"mmmm")</f>
        <v>August</v>
      </c>
      <c r="D5960" t="s">
        <v>12</v>
      </c>
      <c r="E5960" t="s">
        <v>13</v>
      </c>
      <c r="F5960" t="s">
        <v>20</v>
      </c>
      <c r="G5960" t="s">
        <v>17</v>
      </c>
      <c r="H5960" s="11">
        <v>1133.4999999999998</v>
      </c>
      <c r="I5960" s="11">
        <v>10.541549999999999</v>
      </c>
      <c r="J5960" s="13">
        <f>data[[#This Row],[Clicks]]/data[[#This Row],[Impressions]]</f>
        <v>9.300000000000001E-3</v>
      </c>
      <c r="K5960" s="1">
        <v>0.52</v>
      </c>
      <c r="L5960" s="2">
        <v>5.4816059999999993</v>
      </c>
      <c r="M5960">
        <v>5</v>
      </c>
      <c r="N5960" s="1">
        <f>IF(data[[#This Row],[Conversions]]=0,0,data[[#This Row],[Spend, Dollars]]/data[[#This Row],[Conversions]])</f>
        <v>1.0963211999999998</v>
      </c>
      <c r="O5960" s="13">
        <f>data[[#This Row],[Conversions]]/data[[#This Row],[Clicks]]</f>
        <v>0.47431354971517475</v>
      </c>
      <c r="P5960" s="11">
        <v>0.8</v>
      </c>
      <c r="Q5960" s="11">
        <f>IF(data[[#This Row],[Spend, Dollars]]=0,0,data[[#This Row],[Total conversion value, Dollars]]/data[[#This Row],[Spend, Dollars]])</f>
        <v>0.14594263068159224</v>
      </c>
      <c r="R5960" s="2">
        <v>114</v>
      </c>
      <c r="S5960" s="2">
        <v>30</v>
      </c>
      <c r="T5960" s="2">
        <v>11</v>
      </c>
      <c r="U5960" s="2">
        <f t="shared" si="93"/>
        <v>155</v>
      </c>
    </row>
    <row r="5961" spans="1:21" x14ac:dyDescent="0.2">
      <c r="A5961" t="s">
        <v>24</v>
      </c>
      <c r="B5961" s="3">
        <v>45170</v>
      </c>
      <c r="C5961" s="10" t="str">
        <f>TEXT(data[[#This Row],[Date]],"mmmm")</f>
        <v>September</v>
      </c>
      <c r="D5961" t="s">
        <v>12</v>
      </c>
      <c r="E5961" t="s">
        <v>13</v>
      </c>
      <c r="F5961" t="s">
        <v>20</v>
      </c>
      <c r="G5961" t="s">
        <v>17</v>
      </c>
      <c r="H5961" s="11">
        <v>1886</v>
      </c>
      <c r="I5961" s="11">
        <v>13.579200000000002</v>
      </c>
      <c r="J5961" s="13">
        <f>data[[#This Row],[Clicks]]/data[[#This Row],[Impressions]]</f>
        <v>7.2000000000000007E-3</v>
      </c>
      <c r="K5961" s="1">
        <v>0.85000000000000009</v>
      </c>
      <c r="L5961" s="2">
        <v>11.542320000000004</v>
      </c>
      <c r="M5961">
        <v>7</v>
      </c>
      <c r="N5961" s="1">
        <f>IF(data[[#This Row],[Conversions]]=0,0,data[[#This Row],[Spend, Dollars]]/data[[#This Row],[Conversions]])</f>
        <v>1.6489028571428577</v>
      </c>
      <c r="O5961" s="13">
        <f>data[[#This Row],[Conversions]]/data[[#This Row],[Clicks]]</f>
        <v>0.51549428537763631</v>
      </c>
      <c r="P5961" s="11">
        <v>114.8</v>
      </c>
      <c r="Q5961" s="11">
        <f>IF(data[[#This Row],[Spend, Dollars]]=0,0,data[[#This Row],[Total conversion value, Dollars]]/data[[#This Row],[Spend, Dollars]])</f>
        <v>9.9460073884626272</v>
      </c>
      <c r="R5961" s="2">
        <v>110.39999999999999</v>
      </c>
      <c r="S5961" s="2">
        <v>19.5</v>
      </c>
      <c r="T5961" s="2">
        <v>5</v>
      </c>
      <c r="U5961" s="2">
        <f t="shared" si="93"/>
        <v>134.89999999999998</v>
      </c>
    </row>
    <row r="5962" spans="1:21" x14ac:dyDescent="0.2">
      <c r="A5962" t="s">
        <v>24</v>
      </c>
      <c r="B5962" s="3">
        <v>45171</v>
      </c>
      <c r="C5962" s="10" t="str">
        <f>TEXT(data[[#This Row],[Date]],"mmmm")</f>
        <v>September</v>
      </c>
      <c r="D5962" t="s">
        <v>12</v>
      </c>
      <c r="E5962" t="s">
        <v>13</v>
      </c>
      <c r="F5962" t="s">
        <v>20</v>
      </c>
      <c r="G5962" t="s">
        <v>17</v>
      </c>
      <c r="H5962" s="11">
        <v>2662</v>
      </c>
      <c r="I5962" s="11">
        <v>34.872199999999999</v>
      </c>
      <c r="J5962" s="13">
        <f>data[[#This Row],[Clicks]]/data[[#This Row],[Impressions]]</f>
        <v>1.3100000000000001E-2</v>
      </c>
      <c r="K5962" s="1">
        <v>1.04</v>
      </c>
      <c r="L5962" s="2">
        <v>36.267088000000001</v>
      </c>
      <c r="M5962">
        <v>5</v>
      </c>
      <c r="N5962" s="1">
        <f>IF(data[[#This Row],[Conversions]]=0,0,data[[#This Row],[Spend, Dollars]]/data[[#This Row],[Conversions]])</f>
        <v>7.2534176000000006</v>
      </c>
      <c r="O5962" s="13">
        <f>data[[#This Row],[Conversions]]/data[[#This Row],[Clicks]]</f>
        <v>0.14338068719495758</v>
      </c>
      <c r="P5962" s="11">
        <v>93.52</v>
      </c>
      <c r="Q5962" s="11">
        <f>IF(data[[#This Row],[Spend, Dollars]]=0,0,data[[#This Row],[Total conversion value, Dollars]]/data[[#This Row],[Spend, Dollars]])</f>
        <v>2.5786465127831599</v>
      </c>
      <c r="R5962" s="2">
        <v>127.19999999999999</v>
      </c>
      <c r="S5962" s="2">
        <v>27</v>
      </c>
      <c r="T5962" s="2">
        <v>6</v>
      </c>
      <c r="U5962" s="2">
        <f t="shared" si="93"/>
        <v>160.19999999999999</v>
      </c>
    </row>
    <row r="5963" spans="1:21" x14ac:dyDescent="0.2">
      <c r="A5963" t="s">
        <v>24</v>
      </c>
      <c r="B5963" s="3">
        <v>45172</v>
      </c>
      <c r="C5963" s="10" t="str">
        <f>TEXT(data[[#This Row],[Date]],"mmmm")</f>
        <v>September</v>
      </c>
      <c r="D5963" t="s">
        <v>12</v>
      </c>
      <c r="E5963" t="s">
        <v>13</v>
      </c>
      <c r="F5963" t="s">
        <v>20</v>
      </c>
      <c r="G5963" t="s">
        <v>17</v>
      </c>
      <c r="H5963" s="11">
        <v>2182</v>
      </c>
      <c r="I5963" s="11">
        <v>20.5108</v>
      </c>
      <c r="J5963" s="13">
        <f>data[[#This Row],[Clicks]]/data[[#This Row],[Impressions]]</f>
        <v>9.4000000000000004E-3</v>
      </c>
      <c r="K5963" s="1">
        <v>1.8000000000000003</v>
      </c>
      <c r="L5963" s="2">
        <v>36.919440000000002</v>
      </c>
      <c r="M5963">
        <v>4</v>
      </c>
      <c r="N5963" s="1">
        <f>IF(data[[#This Row],[Conversions]]=0,0,data[[#This Row],[Spend, Dollars]]/data[[#This Row],[Conversions]])</f>
        <v>9.2298600000000004</v>
      </c>
      <c r="O5963" s="13">
        <f>data[[#This Row],[Conversions]]/data[[#This Row],[Clicks]]</f>
        <v>0.19501920939212514</v>
      </c>
      <c r="P5963" s="11">
        <v>114.24000000000001</v>
      </c>
      <c r="Q5963" s="11">
        <f>IF(data[[#This Row],[Spend, Dollars]]=0,0,data[[#This Row],[Total conversion value, Dollars]]/data[[#This Row],[Spend, Dollars]])</f>
        <v>3.0943047890217188</v>
      </c>
      <c r="R5963" s="2">
        <v>130.79999999999998</v>
      </c>
      <c r="S5963" s="2">
        <v>12</v>
      </c>
      <c r="T5963" s="2">
        <v>6</v>
      </c>
      <c r="U5963" s="2">
        <f t="shared" si="93"/>
        <v>148.79999999999998</v>
      </c>
    </row>
    <row r="5964" spans="1:21" x14ac:dyDescent="0.2">
      <c r="A5964" t="s">
        <v>24</v>
      </c>
      <c r="B5964" s="3">
        <v>45173</v>
      </c>
      <c r="C5964" s="10" t="str">
        <f>TEXT(data[[#This Row],[Date]],"mmmm")</f>
        <v>September</v>
      </c>
      <c r="D5964" t="s">
        <v>12</v>
      </c>
      <c r="E5964" t="s">
        <v>13</v>
      </c>
      <c r="F5964" t="s">
        <v>20</v>
      </c>
      <c r="G5964" t="s">
        <v>17</v>
      </c>
      <c r="H5964" s="11">
        <v>1729</v>
      </c>
      <c r="I5964" s="11">
        <v>14.523600000000002</v>
      </c>
      <c r="J5964" s="13">
        <f>data[[#This Row],[Clicks]]/data[[#This Row],[Impressions]]</f>
        <v>8.4000000000000012E-3</v>
      </c>
      <c r="K5964" s="1">
        <v>2.06</v>
      </c>
      <c r="L5964" s="2">
        <v>29.918616000000004</v>
      </c>
      <c r="M5964">
        <v>0</v>
      </c>
      <c r="N5964" s="1">
        <f>IF(data[[#This Row],[Conversions]]=0,0,data[[#This Row],[Spend, Dollars]]/data[[#This Row],[Conversions]])</f>
        <v>0</v>
      </c>
      <c r="O5964" s="13">
        <f>data[[#This Row],[Conversions]]/data[[#This Row],[Clicks]]</f>
        <v>0</v>
      </c>
      <c r="P5964" s="11">
        <v>125.99999999999999</v>
      </c>
      <c r="Q5964" s="11">
        <f>IF(data[[#This Row],[Spend, Dollars]]=0,0,data[[#This Row],[Total conversion value, Dollars]]/data[[#This Row],[Spend, Dollars]])</f>
        <v>4.2114247530701281</v>
      </c>
      <c r="R5964" s="2">
        <v>97.2</v>
      </c>
      <c r="S5964" s="2">
        <v>16.5</v>
      </c>
      <c r="T5964" s="2">
        <v>5</v>
      </c>
      <c r="U5964" s="2">
        <f t="shared" si="93"/>
        <v>118.7</v>
      </c>
    </row>
    <row r="5965" spans="1:21" x14ac:dyDescent="0.2">
      <c r="A5965" t="s">
        <v>24</v>
      </c>
      <c r="B5965" s="3">
        <v>45174</v>
      </c>
      <c r="C5965" s="10" t="str">
        <f>TEXT(data[[#This Row],[Date]],"mmmm")</f>
        <v>September</v>
      </c>
      <c r="D5965" t="s">
        <v>12</v>
      </c>
      <c r="E5965" t="s">
        <v>13</v>
      </c>
      <c r="F5965" t="s">
        <v>20</v>
      </c>
      <c r="G5965" t="s">
        <v>17</v>
      </c>
      <c r="H5965" s="11">
        <v>2907</v>
      </c>
      <c r="I5965" s="11">
        <v>27.325800000000001</v>
      </c>
      <c r="J5965" s="13">
        <f>data[[#This Row],[Clicks]]/data[[#This Row],[Impressions]]</f>
        <v>9.4000000000000004E-3</v>
      </c>
      <c r="K5965" s="1">
        <v>0.70000000000000007</v>
      </c>
      <c r="L5965" s="2">
        <v>19.128060000000001</v>
      </c>
      <c r="M5965">
        <v>4</v>
      </c>
      <c r="N5965" s="1">
        <f>IF(data[[#This Row],[Conversions]]=0,0,data[[#This Row],[Spend, Dollars]]/data[[#This Row],[Conversions]])</f>
        <v>4.7820150000000003</v>
      </c>
      <c r="O5965" s="13">
        <f>data[[#This Row],[Conversions]]/data[[#This Row],[Clicks]]</f>
        <v>0.1463818076689429</v>
      </c>
      <c r="P5965" s="11">
        <v>213.92000000000002</v>
      </c>
      <c r="Q5965" s="11">
        <f>IF(data[[#This Row],[Spend, Dollars]]=0,0,data[[#This Row],[Total conversion value, Dollars]]/data[[#This Row],[Spend, Dollars]])</f>
        <v>11.183570105907238</v>
      </c>
      <c r="R5965" s="2">
        <v>82.8</v>
      </c>
      <c r="S5965" s="2">
        <v>22.5</v>
      </c>
      <c r="T5965" s="2">
        <v>5</v>
      </c>
      <c r="U5965" s="2">
        <f t="shared" si="93"/>
        <v>110.3</v>
      </c>
    </row>
    <row r="5966" spans="1:21" x14ac:dyDescent="0.2">
      <c r="A5966" t="s">
        <v>24</v>
      </c>
      <c r="B5966" s="3">
        <v>45175</v>
      </c>
      <c r="C5966" s="10" t="str">
        <f>TEXT(data[[#This Row],[Date]],"mmmm")</f>
        <v>September</v>
      </c>
      <c r="D5966" t="s">
        <v>12</v>
      </c>
      <c r="E5966" t="s">
        <v>13</v>
      </c>
      <c r="F5966" t="s">
        <v>20</v>
      </c>
      <c r="G5966" t="s">
        <v>17</v>
      </c>
      <c r="H5966" s="11">
        <v>2964</v>
      </c>
      <c r="I5966" s="11">
        <v>28.750800000000002</v>
      </c>
      <c r="J5966" s="13">
        <f>data[[#This Row],[Clicks]]/data[[#This Row],[Impressions]]</f>
        <v>9.7000000000000003E-3</v>
      </c>
      <c r="K5966" s="1">
        <v>1.7399999999999998</v>
      </c>
      <c r="L5966" s="2">
        <v>50.026391999999994</v>
      </c>
      <c r="M5966">
        <v>1</v>
      </c>
      <c r="N5966" s="1">
        <f>IF(data[[#This Row],[Conversions]]=0,0,data[[#This Row],[Spend, Dollars]]/data[[#This Row],[Conversions]])</f>
        <v>50.026391999999994</v>
      </c>
      <c r="O5966" s="13">
        <f>data[[#This Row],[Conversions]]/data[[#This Row],[Clicks]]</f>
        <v>3.478164085868915E-2</v>
      </c>
      <c r="P5966" s="11">
        <v>214.48000000000002</v>
      </c>
      <c r="Q5966" s="11">
        <f>IF(data[[#This Row],[Spend, Dollars]]=0,0,data[[#This Row],[Total conversion value, Dollars]]/data[[#This Row],[Spend, Dollars]])</f>
        <v>4.2873369720526728</v>
      </c>
      <c r="R5966" s="2">
        <v>102</v>
      </c>
      <c r="S5966" s="2">
        <v>22.5</v>
      </c>
      <c r="T5966" s="2">
        <v>8</v>
      </c>
      <c r="U5966" s="2">
        <f t="shared" si="93"/>
        <v>132.5</v>
      </c>
    </row>
    <row r="5967" spans="1:21" x14ac:dyDescent="0.2">
      <c r="A5967" t="s">
        <v>24</v>
      </c>
      <c r="B5967" s="3">
        <v>45176</v>
      </c>
      <c r="C5967" s="10" t="str">
        <f>TEXT(data[[#This Row],[Date]],"mmmm")</f>
        <v>September</v>
      </c>
      <c r="D5967" t="s">
        <v>12</v>
      </c>
      <c r="E5967" t="s">
        <v>13</v>
      </c>
      <c r="F5967" t="s">
        <v>20</v>
      </c>
      <c r="G5967" t="s">
        <v>17</v>
      </c>
      <c r="H5967" s="11">
        <v>2031</v>
      </c>
      <c r="I5967" s="11">
        <v>23.965799999999998</v>
      </c>
      <c r="J5967" s="13">
        <f>data[[#This Row],[Clicks]]/data[[#This Row],[Impressions]]</f>
        <v>1.18E-2</v>
      </c>
      <c r="K5967" s="1">
        <v>1.77</v>
      </c>
      <c r="L5967" s="2">
        <v>42.419466</v>
      </c>
      <c r="M5967">
        <v>2</v>
      </c>
      <c r="N5967" s="1">
        <f>IF(data[[#This Row],[Conversions]]=0,0,data[[#This Row],[Spend, Dollars]]/data[[#This Row],[Conversions]])</f>
        <v>21.209733</v>
      </c>
      <c r="O5967" s="13">
        <f>data[[#This Row],[Conversions]]/data[[#This Row],[Clicks]]</f>
        <v>8.3452252793564163E-2</v>
      </c>
      <c r="P5967" s="11">
        <v>139.44</v>
      </c>
      <c r="Q5967" s="11">
        <f>IF(data[[#This Row],[Spend, Dollars]]=0,0,data[[#This Row],[Total conversion value, Dollars]]/data[[#This Row],[Spend, Dollars]])</f>
        <v>3.2871700930888661</v>
      </c>
      <c r="R5967" s="2">
        <v>98.399999999999991</v>
      </c>
      <c r="S5967" s="2">
        <v>33</v>
      </c>
      <c r="T5967" s="2">
        <v>5</v>
      </c>
      <c r="U5967" s="2">
        <f t="shared" si="93"/>
        <v>136.39999999999998</v>
      </c>
    </row>
    <row r="5968" spans="1:21" x14ac:dyDescent="0.2">
      <c r="A5968" t="s">
        <v>24</v>
      </c>
      <c r="B5968" s="3">
        <v>45177</v>
      </c>
      <c r="C5968" s="10" t="str">
        <f>TEXT(data[[#This Row],[Date]],"mmmm")</f>
        <v>September</v>
      </c>
      <c r="D5968" t="s">
        <v>12</v>
      </c>
      <c r="E5968" t="s">
        <v>13</v>
      </c>
      <c r="F5968" t="s">
        <v>20</v>
      </c>
      <c r="G5968" t="s">
        <v>17</v>
      </c>
      <c r="H5968" s="11">
        <v>2572</v>
      </c>
      <c r="I5968" s="11">
        <v>20.576000000000001</v>
      </c>
      <c r="J5968" s="13">
        <f>data[[#This Row],[Clicks]]/data[[#This Row],[Impressions]]</f>
        <v>8.0000000000000002E-3</v>
      </c>
      <c r="K5968" s="1">
        <v>2.0499999999999998</v>
      </c>
      <c r="L5968" s="2">
        <v>42.180799999999998</v>
      </c>
      <c r="M5968">
        <v>1</v>
      </c>
      <c r="N5968" s="1">
        <f>IF(data[[#This Row],[Conversions]]=0,0,data[[#This Row],[Spend, Dollars]]/data[[#This Row],[Conversions]])</f>
        <v>42.180799999999998</v>
      </c>
      <c r="O5968" s="13">
        <f>data[[#This Row],[Conversions]]/data[[#This Row],[Clicks]]</f>
        <v>4.8600311041990668E-2</v>
      </c>
      <c r="P5968" s="11">
        <v>152.32</v>
      </c>
      <c r="Q5968" s="11">
        <f>IF(data[[#This Row],[Spend, Dollars]]=0,0,data[[#This Row],[Total conversion value, Dollars]]/data[[#This Row],[Spend, Dollars]])</f>
        <v>3.6111216477639116</v>
      </c>
      <c r="R5968" s="2">
        <v>97.2</v>
      </c>
      <c r="S5968" s="2">
        <v>12</v>
      </c>
      <c r="T5968" s="2">
        <v>3</v>
      </c>
      <c r="U5968" s="2">
        <f t="shared" si="93"/>
        <v>112.2</v>
      </c>
    </row>
    <row r="5969" spans="1:21" x14ac:dyDescent="0.2">
      <c r="A5969" t="s">
        <v>24</v>
      </c>
      <c r="B5969" s="3">
        <v>45178</v>
      </c>
      <c r="C5969" s="10" t="str">
        <f>TEXT(data[[#This Row],[Date]],"mmmm")</f>
        <v>September</v>
      </c>
      <c r="D5969" t="s">
        <v>12</v>
      </c>
      <c r="E5969" t="s">
        <v>13</v>
      </c>
      <c r="F5969" t="s">
        <v>20</v>
      </c>
      <c r="G5969" t="s">
        <v>17</v>
      </c>
      <c r="H5969" s="11">
        <v>1845</v>
      </c>
      <c r="I5969" s="11">
        <v>13.468500000000001</v>
      </c>
      <c r="J5969" s="13">
        <f>data[[#This Row],[Clicks]]/data[[#This Row],[Impressions]]</f>
        <v>7.3000000000000001E-3</v>
      </c>
      <c r="K5969" s="1">
        <v>0.83000000000000007</v>
      </c>
      <c r="L5969" s="2">
        <v>11.178855000000002</v>
      </c>
      <c r="M5969">
        <v>1</v>
      </c>
      <c r="N5969" s="1">
        <f>IF(data[[#This Row],[Conversions]]=0,0,data[[#This Row],[Spend, Dollars]]/data[[#This Row],[Conversions]])</f>
        <v>11.178855000000002</v>
      </c>
      <c r="O5969" s="13">
        <f>data[[#This Row],[Conversions]]/data[[#This Row],[Clicks]]</f>
        <v>7.4247317815643907E-2</v>
      </c>
      <c r="P5969" s="11">
        <v>132.16</v>
      </c>
      <c r="Q5969" s="11">
        <f>IF(data[[#This Row],[Spend, Dollars]]=0,0,data[[#This Row],[Total conversion value, Dollars]]/data[[#This Row],[Spend, Dollars]])</f>
        <v>11.822319906645177</v>
      </c>
      <c r="R5969" s="2">
        <v>106.8</v>
      </c>
      <c r="S5969" s="2">
        <v>31.5</v>
      </c>
      <c r="T5969" s="2">
        <v>6</v>
      </c>
      <c r="U5969" s="2">
        <f t="shared" si="93"/>
        <v>144.30000000000001</v>
      </c>
    </row>
    <row r="5970" spans="1:21" x14ac:dyDescent="0.2">
      <c r="A5970" t="s">
        <v>24</v>
      </c>
      <c r="B5970" s="3">
        <v>45179</v>
      </c>
      <c r="C5970" s="10" t="str">
        <f>TEXT(data[[#This Row],[Date]],"mmmm")</f>
        <v>September</v>
      </c>
      <c r="D5970" t="s">
        <v>12</v>
      </c>
      <c r="E5970" t="s">
        <v>13</v>
      </c>
      <c r="F5970" t="s">
        <v>20</v>
      </c>
      <c r="G5970" t="s">
        <v>17</v>
      </c>
      <c r="H5970" s="11">
        <v>1553</v>
      </c>
      <c r="I5970" s="11">
        <v>15.840600000000002</v>
      </c>
      <c r="J5970" s="13">
        <f>data[[#This Row],[Clicks]]/data[[#This Row],[Impressions]]</f>
        <v>1.0200000000000001E-2</v>
      </c>
      <c r="K5970" s="1">
        <v>0.64</v>
      </c>
      <c r="L5970" s="2">
        <v>10.137984000000001</v>
      </c>
      <c r="M5970">
        <v>2</v>
      </c>
      <c r="N5970" s="1">
        <f>IF(data[[#This Row],[Conversions]]=0,0,data[[#This Row],[Spend, Dollars]]/data[[#This Row],[Conversions]])</f>
        <v>5.0689920000000006</v>
      </c>
      <c r="O5970" s="13">
        <f>data[[#This Row],[Conversions]]/data[[#This Row],[Clicks]]</f>
        <v>0.1262578437685441</v>
      </c>
      <c r="P5970" s="11">
        <v>49.839999999999996</v>
      </c>
      <c r="Q5970" s="11">
        <f>IF(data[[#This Row],[Spend, Dollars]]=0,0,data[[#This Row],[Total conversion value, Dollars]]/data[[#This Row],[Spend, Dollars]])</f>
        <v>4.9161647917376854</v>
      </c>
      <c r="R5970" s="2">
        <v>102</v>
      </c>
      <c r="S5970" s="2">
        <v>18</v>
      </c>
      <c r="T5970" s="2">
        <v>8</v>
      </c>
      <c r="U5970" s="2">
        <f t="shared" si="93"/>
        <v>128</v>
      </c>
    </row>
    <row r="5971" spans="1:21" x14ac:dyDescent="0.2">
      <c r="A5971" t="s">
        <v>24</v>
      </c>
      <c r="B5971" s="3">
        <v>45180</v>
      </c>
      <c r="C5971" s="10" t="str">
        <f>TEXT(data[[#This Row],[Date]],"mmmm")</f>
        <v>September</v>
      </c>
      <c r="D5971" t="s">
        <v>12</v>
      </c>
      <c r="E5971" t="s">
        <v>13</v>
      </c>
      <c r="F5971" t="s">
        <v>20</v>
      </c>
      <c r="G5971" t="s">
        <v>17</v>
      </c>
      <c r="H5971" s="11">
        <v>2987</v>
      </c>
      <c r="I5971" s="11">
        <v>29.272600000000001</v>
      </c>
      <c r="J5971" s="13">
        <f>data[[#This Row],[Clicks]]/data[[#This Row],[Impressions]]</f>
        <v>9.7999999999999997E-3</v>
      </c>
      <c r="K5971" s="1">
        <v>1.75</v>
      </c>
      <c r="L5971" s="2">
        <v>51.227049999999998</v>
      </c>
      <c r="M5971">
        <v>1</v>
      </c>
      <c r="N5971" s="1">
        <f>IF(data[[#This Row],[Conversions]]=0,0,data[[#This Row],[Spend, Dollars]]/data[[#This Row],[Conversions]])</f>
        <v>51.227049999999998</v>
      </c>
      <c r="O5971" s="13">
        <f>data[[#This Row],[Conversions]]/data[[#This Row],[Clicks]]</f>
        <v>3.4161639212095953E-2</v>
      </c>
      <c r="P5971" s="11">
        <v>147.84</v>
      </c>
      <c r="Q5971" s="11">
        <f>IF(data[[#This Row],[Spend, Dollars]]=0,0,data[[#This Row],[Total conversion value, Dollars]]/data[[#This Row],[Spend, Dollars]])</f>
        <v>2.8859752806378665</v>
      </c>
      <c r="R5971" s="2">
        <v>69.599999999999994</v>
      </c>
      <c r="S5971" s="2">
        <v>25.5</v>
      </c>
      <c r="T5971" s="2">
        <v>9</v>
      </c>
      <c r="U5971" s="2">
        <f t="shared" si="93"/>
        <v>104.1</v>
      </c>
    </row>
    <row r="5972" spans="1:21" x14ac:dyDescent="0.2">
      <c r="A5972" t="s">
        <v>24</v>
      </c>
      <c r="B5972" s="3">
        <v>45181</v>
      </c>
      <c r="C5972" s="10" t="str">
        <f>TEXT(data[[#This Row],[Date]],"mmmm")</f>
        <v>September</v>
      </c>
      <c r="D5972" t="s">
        <v>12</v>
      </c>
      <c r="E5972" t="s">
        <v>13</v>
      </c>
      <c r="F5972" t="s">
        <v>20</v>
      </c>
      <c r="G5972" t="s">
        <v>17</v>
      </c>
      <c r="H5972" s="11">
        <v>2729</v>
      </c>
      <c r="I5972" s="11">
        <v>25.925499999999996</v>
      </c>
      <c r="J5972" s="13">
        <f>data[[#This Row],[Clicks]]/data[[#This Row],[Impressions]]</f>
        <v>9.499999999999998E-3</v>
      </c>
      <c r="K5972" s="1">
        <v>1.25</v>
      </c>
      <c r="L5972" s="2">
        <v>32.406874999999992</v>
      </c>
      <c r="M5972">
        <v>4</v>
      </c>
      <c r="N5972" s="1">
        <f>IF(data[[#This Row],[Conversions]]=0,0,data[[#This Row],[Spend, Dollars]]/data[[#This Row],[Conversions]])</f>
        <v>8.1017187499999981</v>
      </c>
      <c r="O5972" s="13">
        <f>data[[#This Row],[Conversions]]/data[[#This Row],[Clicks]]</f>
        <v>0.15428824902123395</v>
      </c>
      <c r="P5972" s="11">
        <v>74.48</v>
      </c>
      <c r="Q5972" s="11">
        <f>IF(data[[#This Row],[Spend, Dollars]]=0,0,data[[#This Row],[Total conversion value, Dollars]]/data[[#This Row],[Spend, Dollars]])</f>
        <v>2.2982777574203013</v>
      </c>
      <c r="R5972" s="2">
        <v>116.39999999999999</v>
      </c>
      <c r="S5972" s="2">
        <v>7.5</v>
      </c>
      <c r="T5972" s="2">
        <v>10</v>
      </c>
      <c r="U5972" s="2">
        <f t="shared" si="93"/>
        <v>133.89999999999998</v>
      </c>
    </row>
    <row r="5973" spans="1:21" x14ac:dyDescent="0.2">
      <c r="A5973" t="s">
        <v>24</v>
      </c>
      <c r="B5973" s="3">
        <v>45182</v>
      </c>
      <c r="C5973" s="10" t="str">
        <f>TEXT(data[[#This Row],[Date]],"mmmm")</f>
        <v>September</v>
      </c>
      <c r="D5973" t="s">
        <v>12</v>
      </c>
      <c r="E5973" t="s">
        <v>13</v>
      </c>
      <c r="F5973" t="s">
        <v>20</v>
      </c>
      <c r="G5973" t="s">
        <v>17</v>
      </c>
      <c r="H5973" s="11">
        <v>2581</v>
      </c>
      <c r="I5973" s="11">
        <v>21.164200000000001</v>
      </c>
      <c r="J5973" s="13">
        <f>data[[#This Row],[Clicks]]/data[[#This Row],[Impressions]]</f>
        <v>8.2000000000000007E-3</v>
      </c>
      <c r="K5973" s="1">
        <v>1</v>
      </c>
      <c r="L5973" s="2">
        <v>21.164200000000001</v>
      </c>
      <c r="M5973">
        <v>7</v>
      </c>
      <c r="N5973" s="1">
        <f>IF(data[[#This Row],[Conversions]]=0,0,data[[#This Row],[Spend, Dollars]]/data[[#This Row],[Conversions]])</f>
        <v>3.0234571428571431</v>
      </c>
      <c r="O5973" s="13">
        <f>data[[#This Row],[Conversions]]/data[[#This Row],[Clicks]]</f>
        <v>0.33074720518611617</v>
      </c>
      <c r="P5973" s="11">
        <v>108.08</v>
      </c>
      <c r="Q5973" s="11">
        <f>IF(data[[#This Row],[Spend, Dollars]]=0,0,data[[#This Row],[Total conversion value, Dollars]]/data[[#This Row],[Spend, Dollars]])</f>
        <v>5.1067368480736333</v>
      </c>
      <c r="R5973" s="2">
        <v>94.8</v>
      </c>
      <c r="S5973" s="2">
        <v>33</v>
      </c>
      <c r="T5973" s="2">
        <v>0</v>
      </c>
      <c r="U5973" s="2">
        <f t="shared" si="93"/>
        <v>127.8</v>
      </c>
    </row>
    <row r="5974" spans="1:21" x14ac:dyDescent="0.2">
      <c r="A5974" t="s">
        <v>24</v>
      </c>
      <c r="B5974" s="3">
        <v>45183</v>
      </c>
      <c r="C5974" s="10" t="str">
        <f>TEXT(data[[#This Row],[Date]],"mmmm")</f>
        <v>September</v>
      </c>
      <c r="D5974" t="s">
        <v>12</v>
      </c>
      <c r="E5974" t="s">
        <v>13</v>
      </c>
      <c r="F5974" t="s">
        <v>20</v>
      </c>
      <c r="G5974" t="s">
        <v>17</v>
      </c>
      <c r="H5974" s="11">
        <v>2177</v>
      </c>
      <c r="I5974" s="11">
        <v>25.688600000000001</v>
      </c>
      <c r="J5974" s="13">
        <f>data[[#This Row],[Clicks]]/data[[#This Row],[Impressions]]</f>
        <v>1.18E-2</v>
      </c>
      <c r="K5974" s="1">
        <v>1.87</v>
      </c>
      <c r="L5974" s="2">
        <v>48.037682000000004</v>
      </c>
      <c r="M5974">
        <v>6</v>
      </c>
      <c r="N5974" s="1">
        <f>IF(data[[#This Row],[Conversions]]=0,0,data[[#This Row],[Spend, Dollars]]/data[[#This Row],[Conversions]])</f>
        <v>8.0062803333333346</v>
      </c>
      <c r="O5974" s="13">
        <f>data[[#This Row],[Conversions]]/data[[#This Row],[Clicks]]</f>
        <v>0.23356664045529923</v>
      </c>
      <c r="P5974" s="11">
        <v>126.56</v>
      </c>
      <c r="Q5974" s="11">
        <f>IF(data[[#This Row],[Spend, Dollars]]=0,0,data[[#This Row],[Total conversion value, Dollars]]/data[[#This Row],[Spend, Dollars]])</f>
        <v>2.6345983971499707</v>
      </c>
      <c r="R5974" s="2">
        <v>102</v>
      </c>
      <c r="S5974" s="2">
        <v>16.5</v>
      </c>
      <c r="T5974" s="2">
        <v>11</v>
      </c>
      <c r="U5974" s="2">
        <f t="shared" si="93"/>
        <v>129.5</v>
      </c>
    </row>
    <row r="5975" spans="1:21" x14ac:dyDescent="0.2">
      <c r="A5975" t="s">
        <v>24</v>
      </c>
      <c r="B5975" s="3">
        <v>45184</v>
      </c>
      <c r="C5975" s="10" t="str">
        <f>TEXT(data[[#This Row],[Date]],"mmmm")</f>
        <v>September</v>
      </c>
      <c r="D5975" t="s">
        <v>12</v>
      </c>
      <c r="E5975" t="s">
        <v>13</v>
      </c>
      <c r="F5975" t="s">
        <v>20</v>
      </c>
      <c r="G5975" t="s">
        <v>17</v>
      </c>
      <c r="H5975" s="11">
        <v>1698</v>
      </c>
      <c r="I5975" s="11">
        <v>13.074600000000002</v>
      </c>
      <c r="J5975" s="13">
        <f>data[[#This Row],[Clicks]]/data[[#This Row],[Impressions]]</f>
        <v>7.7000000000000011E-3</v>
      </c>
      <c r="K5975" s="1">
        <v>2.15</v>
      </c>
      <c r="L5975" s="2">
        <v>28.110390000000002</v>
      </c>
      <c r="M5975">
        <v>3</v>
      </c>
      <c r="N5975" s="1">
        <f>IF(data[[#This Row],[Conversions]]=0,0,data[[#This Row],[Spend, Dollars]]/data[[#This Row],[Conversions]])</f>
        <v>9.3701300000000014</v>
      </c>
      <c r="O5975" s="13">
        <f>data[[#This Row],[Conversions]]/data[[#This Row],[Clicks]]</f>
        <v>0.22945252627231422</v>
      </c>
      <c r="P5975" s="11">
        <v>124.32000000000001</v>
      </c>
      <c r="Q5975" s="11">
        <f>IF(data[[#This Row],[Spend, Dollars]]=0,0,data[[#This Row],[Total conversion value, Dollars]]/data[[#This Row],[Spend, Dollars]])</f>
        <v>4.4225640412673037</v>
      </c>
      <c r="R5975" s="2">
        <v>99.6</v>
      </c>
      <c r="S5975" s="2">
        <v>31.5</v>
      </c>
      <c r="T5975" s="2">
        <v>2</v>
      </c>
      <c r="U5975" s="2">
        <f t="shared" si="93"/>
        <v>133.1</v>
      </c>
    </row>
    <row r="5976" spans="1:21" x14ac:dyDescent="0.2">
      <c r="A5976" t="s">
        <v>24</v>
      </c>
      <c r="B5976" s="3">
        <v>45185</v>
      </c>
      <c r="C5976" s="10" t="str">
        <f>TEXT(data[[#This Row],[Date]],"mmmm")</f>
        <v>September</v>
      </c>
      <c r="D5976" t="s">
        <v>12</v>
      </c>
      <c r="E5976" t="s">
        <v>13</v>
      </c>
      <c r="F5976" t="s">
        <v>20</v>
      </c>
      <c r="G5976" t="s">
        <v>17</v>
      </c>
      <c r="H5976" s="11">
        <v>2364</v>
      </c>
      <c r="I5976" s="11">
        <v>20.8032</v>
      </c>
      <c r="J5976" s="13">
        <f>data[[#This Row],[Clicks]]/data[[#This Row],[Impressions]]</f>
        <v>8.8000000000000005E-3</v>
      </c>
      <c r="K5976" s="1">
        <v>1.9499999999999997</v>
      </c>
      <c r="L5976" s="2">
        <v>40.566239999999993</v>
      </c>
      <c r="M5976">
        <v>3</v>
      </c>
      <c r="N5976" s="1">
        <f>IF(data[[#This Row],[Conversions]]=0,0,data[[#This Row],[Spend, Dollars]]/data[[#This Row],[Conversions]])</f>
        <v>13.522079999999997</v>
      </c>
      <c r="O5976" s="13">
        <f>data[[#This Row],[Conversions]]/data[[#This Row],[Clicks]]</f>
        <v>0.14420858329487771</v>
      </c>
      <c r="P5976" s="11">
        <v>173.6</v>
      </c>
      <c r="Q5976" s="11">
        <f>IF(data[[#This Row],[Spend, Dollars]]=0,0,data[[#This Row],[Total conversion value, Dollars]]/data[[#This Row],[Spend, Dollars]])</f>
        <v>4.2794205230753457</v>
      </c>
      <c r="R5976" s="2">
        <v>117.6</v>
      </c>
      <c r="S5976" s="2">
        <v>22.5</v>
      </c>
      <c r="T5976" s="2">
        <v>7</v>
      </c>
      <c r="U5976" s="2">
        <f t="shared" si="93"/>
        <v>147.1</v>
      </c>
    </row>
    <row r="5977" spans="1:21" x14ac:dyDescent="0.2">
      <c r="A5977" t="s">
        <v>24</v>
      </c>
      <c r="B5977" s="3">
        <v>45186</v>
      </c>
      <c r="C5977" s="10" t="str">
        <f>TEXT(data[[#This Row],[Date]],"mmmm")</f>
        <v>September</v>
      </c>
      <c r="D5977" t="s">
        <v>12</v>
      </c>
      <c r="E5977" t="s">
        <v>13</v>
      </c>
      <c r="F5977" t="s">
        <v>20</v>
      </c>
      <c r="G5977" t="s">
        <v>17</v>
      </c>
      <c r="H5977" s="11">
        <v>2146</v>
      </c>
      <c r="I5977" s="11">
        <v>16.524200000000004</v>
      </c>
      <c r="J5977" s="13">
        <f>data[[#This Row],[Clicks]]/data[[#This Row],[Impressions]]</f>
        <v>7.700000000000002E-3</v>
      </c>
      <c r="K5977" s="1">
        <v>1.97</v>
      </c>
      <c r="L5977" s="2">
        <v>32.55267400000001</v>
      </c>
      <c r="M5977">
        <v>5</v>
      </c>
      <c r="N5977" s="1">
        <f>IF(data[[#This Row],[Conversions]]=0,0,data[[#This Row],[Spend, Dollars]]/data[[#This Row],[Conversions]])</f>
        <v>6.5105348000000021</v>
      </c>
      <c r="O5977" s="13">
        <f>data[[#This Row],[Conversions]]/data[[#This Row],[Clicks]]</f>
        <v>0.30258650948306115</v>
      </c>
      <c r="P5977" s="11">
        <v>105.84</v>
      </c>
      <c r="Q5977" s="11">
        <f>IF(data[[#This Row],[Spend, Dollars]]=0,0,data[[#This Row],[Total conversion value, Dollars]]/data[[#This Row],[Spend, Dollars]])</f>
        <v>3.2513458034200191</v>
      </c>
      <c r="R5977" s="2">
        <v>98.399999999999991</v>
      </c>
      <c r="S5977" s="2">
        <v>10.5</v>
      </c>
      <c r="T5977" s="2">
        <v>5</v>
      </c>
      <c r="U5977" s="2">
        <f t="shared" si="93"/>
        <v>113.89999999999999</v>
      </c>
    </row>
    <row r="5978" spans="1:21" x14ac:dyDescent="0.2">
      <c r="A5978" t="s">
        <v>24</v>
      </c>
      <c r="B5978" s="3">
        <v>45187</v>
      </c>
      <c r="C5978" s="10" t="str">
        <f>TEXT(data[[#This Row],[Date]],"mmmm")</f>
        <v>September</v>
      </c>
      <c r="D5978" t="s">
        <v>12</v>
      </c>
      <c r="E5978" t="s">
        <v>13</v>
      </c>
      <c r="F5978" t="s">
        <v>20</v>
      </c>
      <c r="G5978" t="s">
        <v>17</v>
      </c>
      <c r="H5978" s="11">
        <v>2578</v>
      </c>
      <c r="I5978" s="11">
        <v>19.5928</v>
      </c>
      <c r="J5978" s="13">
        <f>data[[#This Row],[Clicks]]/data[[#This Row],[Impressions]]</f>
        <v>7.6E-3</v>
      </c>
      <c r="K5978" s="1">
        <v>1.73</v>
      </c>
      <c r="L5978" s="2">
        <v>33.895544000000001</v>
      </c>
      <c r="M5978">
        <v>2</v>
      </c>
      <c r="N5978" s="1">
        <f>IF(data[[#This Row],[Conversions]]=0,0,data[[#This Row],[Spend, Dollars]]/data[[#This Row],[Conversions]])</f>
        <v>16.947772000000001</v>
      </c>
      <c r="O5978" s="13">
        <f>data[[#This Row],[Conversions]]/data[[#This Row],[Clicks]]</f>
        <v>0.10207831448287126</v>
      </c>
      <c r="P5978" s="11">
        <v>63.839999999999996</v>
      </c>
      <c r="Q5978" s="11">
        <f>IF(data[[#This Row],[Spend, Dollars]]=0,0,data[[#This Row],[Total conversion value, Dollars]]/data[[#This Row],[Spend, Dollars]])</f>
        <v>1.8834334094180638</v>
      </c>
      <c r="R5978" s="2">
        <v>100.8</v>
      </c>
      <c r="S5978" s="2">
        <v>15</v>
      </c>
      <c r="T5978" s="2">
        <v>5</v>
      </c>
      <c r="U5978" s="2">
        <f t="shared" si="93"/>
        <v>120.8</v>
      </c>
    </row>
    <row r="5979" spans="1:21" x14ac:dyDescent="0.2">
      <c r="A5979" t="s">
        <v>24</v>
      </c>
      <c r="B5979" s="3">
        <v>45188</v>
      </c>
      <c r="C5979" s="10" t="str">
        <f>TEXT(data[[#This Row],[Date]],"mmmm")</f>
        <v>September</v>
      </c>
      <c r="D5979" t="s">
        <v>12</v>
      </c>
      <c r="E5979" t="s">
        <v>13</v>
      </c>
      <c r="F5979" t="s">
        <v>20</v>
      </c>
      <c r="G5979" t="s">
        <v>17</v>
      </c>
      <c r="H5979" s="11">
        <v>1551</v>
      </c>
      <c r="I5979" s="11">
        <v>12.2529</v>
      </c>
      <c r="J5979" s="13">
        <f>data[[#This Row],[Clicks]]/data[[#This Row],[Impressions]]</f>
        <v>7.9000000000000008E-3</v>
      </c>
      <c r="K5979" s="1">
        <v>0.67</v>
      </c>
      <c r="L5979" s="2">
        <v>8.2094430000000003</v>
      </c>
      <c r="M5979">
        <v>5</v>
      </c>
      <c r="N5979" s="1">
        <f>IF(data[[#This Row],[Conversions]]=0,0,data[[#This Row],[Spend, Dollars]]/data[[#This Row],[Conversions]])</f>
        <v>1.6418886000000001</v>
      </c>
      <c r="O5979" s="13">
        <f>data[[#This Row],[Conversions]]/data[[#This Row],[Clicks]]</f>
        <v>0.40806666176986672</v>
      </c>
      <c r="P5979" s="11">
        <v>89.039999999999992</v>
      </c>
      <c r="Q5979" s="11">
        <f>IF(data[[#This Row],[Spend, Dollars]]=0,0,data[[#This Row],[Total conversion value, Dollars]]/data[[#This Row],[Spend, Dollars]])</f>
        <v>10.846046437011621</v>
      </c>
      <c r="R5979" s="2">
        <v>100.8</v>
      </c>
      <c r="S5979" s="2">
        <v>10.5</v>
      </c>
      <c r="T5979" s="2">
        <v>7</v>
      </c>
      <c r="U5979" s="2">
        <f t="shared" si="93"/>
        <v>118.3</v>
      </c>
    </row>
    <row r="5980" spans="1:21" x14ac:dyDescent="0.2">
      <c r="A5980" t="s">
        <v>24</v>
      </c>
      <c r="B5980" s="3">
        <v>45189</v>
      </c>
      <c r="C5980" s="10" t="str">
        <f>TEXT(data[[#This Row],[Date]],"mmmm")</f>
        <v>September</v>
      </c>
      <c r="D5980" t="s">
        <v>12</v>
      </c>
      <c r="E5980" t="s">
        <v>13</v>
      </c>
      <c r="F5980" t="s">
        <v>20</v>
      </c>
      <c r="G5980" t="s">
        <v>17</v>
      </c>
      <c r="H5980" s="11">
        <v>2842</v>
      </c>
      <c r="I5980" s="11">
        <v>31.830400000000004</v>
      </c>
      <c r="J5980" s="13">
        <f>data[[#This Row],[Clicks]]/data[[#This Row],[Impressions]]</f>
        <v>1.1200000000000002E-2</v>
      </c>
      <c r="K5980" s="1">
        <v>1.27</v>
      </c>
      <c r="L5980" s="2">
        <v>40.424608000000006</v>
      </c>
      <c r="M5980">
        <v>0</v>
      </c>
      <c r="N5980" s="1">
        <f>IF(data[[#This Row],[Conversions]]=0,0,data[[#This Row],[Spend, Dollars]]/data[[#This Row],[Conversions]])</f>
        <v>0</v>
      </c>
      <c r="O5980" s="13">
        <f>data[[#This Row],[Conversions]]/data[[#This Row],[Clicks]]</f>
        <v>0</v>
      </c>
      <c r="P5980" s="11">
        <v>27.200000000000003</v>
      </c>
      <c r="Q5980" s="11">
        <f>IF(data[[#This Row],[Spend, Dollars]]=0,0,data[[#This Row],[Total conversion value, Dollars]]/data[[#This Row],[Spend, Dollars]])</f>
        <v>0.67285748324386963</v>
      </c>
      <c r="R5980" s="2">
        <v>94.8</v>
      </c>
      <c r="S5980" s="2">
        <v>22.5</v>
      </c>
      <c r="T5980" s="2">
        <v>8</v>
      </c>
      <c r="U5980" s="2">
        <f t="shared" si="93"/>
        <v>125.3</v>
      </c>
    </row>
    <row r="5981" spans="1:21" x14ac:dyDescent="0.2">
      <c r="A5981" t="s">
        <v>24</v>
      </c>
      <c r="B5981" s="3">
        <v>45190</v>
      </c>
      <c r="C5981" s="10" t="str">
        <f>TEXT(data[[#This Row],[Date]],"mmmm")</f>
        <v>September</v>
      </c>
      <c r="D5981" t="s">
        <v>12</v>
      </c>
      <c r="E5981" t="s">
        <v>13</v>
      </c>
      <c r="F5981" t="s">
        <v>20</v>
      </c>
      <c r="G5981" t="s">
        <v>17</v>
      </c>
      <c r="H5981" s="11">
        <v>1700</v>
      </c>
      <c r="I5981" s="11">
        <v>15.300000000000002</v>
      </c>
      <c r="J5981" s="13">
        <f>data[[#This Row],[Clicks]]/data[[#This Row],[Impressions]]</f>
        <v>9.0000000000000011E-3</v>
      </c>
      <c r="K5981" s="1">
        <v>1.5299999999999998</v>
      </c>
      <c r="L5981" s="2">
        <v>23.409000000000002</v>
      </c>
      <c r="M5981">
        <v>1</v>
      </c>
      <c r="N5981" s="1">
        <f>IF(data[[#This Row],[Conversions]]=0,0,data[[#This Row],[Spend, Dollars]]/data[[#This Row],[Conversions]])</f>
        <v>23.409000000000002</v>
      </c>
      <c r="O5981" s="13">
        <f>data[[#This Row],[Conversions]]/data[[#This Row],[Clicks]]</f>
        <v>6.5359477124182996E-2</v>
      </c>
      <c r="P5981" s="11">
        <v>82.88</v>
      </c>
      <c r="Q5981" s="11">
        <f>IF(data[[#This Row],[Spend, Dollars]]=0,0,data[[#This Row],[Total conversion value, Dollars]]/data[[#This Row],[Spend, Dollars]])</f>
        <v>3.5405186039557428</v>
      </c>
      <c r="R5981" s="2">
        <v>80.399999999999991</v>
      </c>
      <c r="S5981" s="2">
        <v>15</v>
      </c>
      <c r="T5981" s="2">
        <v>5</v>
      </c>
      <c r="U5981" s="2">
        <f t="shared" si="93"/>
        <v>100.39999999999999</v>
      </c>
    </row>
    <row r="5982" spans="1:21" x14ac:dyDescent="0.2">
      <c r="A5982" t="s">
        <v>24</v>
      </c>
      <c r="B5982" s="3">
        <v>45191</v>
      </c>
      <c r="C5982" s="10" t="str">
        <f>TEXT(data[[#This Row],[Date]],"mmmm")</f>
        <v>September</v>
      </c>
      <c r="D5982" t="s">
        <v>12</v>
      </c>
      <c r="E5982" t="s">
        <v>13</v>
      </c>
      <c r="F5982" t="s">
        <v>20</v>
      </c>
      <c r="G5982" t="s">
        <v>17</v>
      </c>
      <c r="H5982" s="11">
        <v>2420</v>
      </c>
      <c r="I5982" s="11">
        <v>23.715999999999998</v>
      </c>
      <c r="J5982" s="13">
        <f>data[[#This Row],[Clicks]]/data[[#This Row],[Impressions]]</f>
        <v>9.7999999999999997E-3</v>
      </c>
      <c r="K5982" s="1">
        <v>2</v>
      </c>
      <c r="L5982" s="2">
        <v>47.431999999999995</v>
      </c>
      <c r="M5982">
        <v>3</v>
      </c>
      <c r="N5982" s="1">
        <f>IF(data[[#This Row],[Conversions]]=0,0,data[[#This Row],[Spend, Dollars]]/data[[#This Row],[Conversions]])</f>
        <v>15.810666666666664</v>
      </c>
      <c r="O5982" s="13">
        <f>data[[#This Row],[Conversions]]/data[[#This Row],[Clicks]]</f>
        <v>0.126496879743633</v>
      </c>
      <c r="P5982" s="11">
        <v>220.08</v>
      </c>
      <c r="Q5982" s="11">
        <f>IF(data[[#This Row],[Spend, Dollars]]=0,0,data[[#This Row],[Total conversion value, Dollars]]/data[[#This Row],[Spend, Dollars]])</f>
        <v>4.6399055489964587</v>
      </c>
      <c r="R5982" s="2">
        <v>133.19999999999999</v>
      </c>
      <c r="S5982" s="2">
        <v>16.5</v>
      </c>
      <c r="T5982" s="2">
        <v>9</v>
      </c>
      <c r="U5982" s="2">
        <f t="shared" si="93"/>
        <v>158.69999999999999</v>
      </c>
    </row>
    <row r="5983" spans="1:21" x14ac:dyDescent="0.2">
      <c r="A5983" t="s">
        <v>24</v>
      </c>
      <c r="B5983" s="3">
        <v>45192</v>
      </c>
      <c r="C5983" s="10" t="str">
        <f>TEXT(data[[#This Row],[Date]],"mmmm")</f>
        <v>September</v>
      </c>
      <c r="D5983" t="s">
        <v>12</v>
      </c>
      <c r="E5983" t="s">
        <v>13</v>
      </c>
      <c r="F5983" t="s">
        <v>20</v>
      </c>
      <c r="G5983" t="s">
        <v>17</v>
      </c>
      <c r="H5983" s="11">
        <v>2915</v>
      </c>
      <c r="I5983" s="11">
        <v>34.105499999999999</v>
      </c>
      <c r="J5983" s="13">
        <f>data[[#This Row],[Clicks]]/data[[#This Row],[Impressions]]</f>
        <v>1.17E-2</v>
      </c>
      <c r="K5983" s="1">
        <v>0.48000000000000004</v>
      </c>
      <c r="L5983" s="2">
        <v>16.370640000000002</v>
      </c>
      <c r="M5983">
        <v>2</v>
      </c>
      <c r="N5983" s="1">
        <f>IF(data[[#This Row],[Conversions]]=0,0,data[[#This Row],[Spend, Dollars]]/data[[#This Row],[Conversions]])</f>
        <v>8.1853200000000008</v>
      </c>
      <c r="O5983" s="13">
        <f>data[[#This Row],[Conversions]]/data[[#This Row],[Clicks]]</f>
        <v>5.8641568075530344E-2</v>
      </c>
      <c r="P5983" s="11">
        <v>119.28</v>
      </c>
      <c r="Q5983" s="11">
        <f>IF(data[[#This Row],[Spend, Dollars]]=0,0,data[[#This Row],[Total conversion value, Dollars]]/data[[#This Row],[Spend, Dollars]])</f>
        <v>7.2862148333846442</v>
      </c>
      <c r="R5983" s="2">
        <v>80.399999999999991</v>
      </c>
      <c r="S5983" s="2">
        <v>15</v>
      </c>
      <c r="T5983" s="2">
        <v>9</v>
      </c>
      <c r="U5983" s="2">
        <f t="shared" si="93"/>
        <v>104.39999999999999</v>
      </c>
    </row>
    <row r="5984" spans="1:21" x14ac:dyDescent="0.2">
      <c r="A5984" t="s">
        <v>24</v>
      </c>
      <c r="B5984" s="3">
        <v>45193</v>
      </c>
      <c r="C5984" s="10" t="str">
        <f>TEXT(data[[#This Row],[Date]],"mmmm")</f>
        <v>September</v>
      </c>
      <c r="D5984" t="s">
        <v>12</v>
      </c>
      <c r="E5984" t="s">
        <v>13</v>
      </c>
      <c r="F5984" t="s">
        <v>20</v>
      </c>
      <c r="G5984" t="s">
        <v>17</v>
      </c>
      <c r="H5984" s="11">
        <v>2258</v>
      </c>
      <c r="I5984" s="11">
        <v>28.902399999999997</v>
      </c>
      <c r="J5984" s="13">
        <f>data[[#This Row],[Clicks]]/data[[#This Row],[Impressions]]</f>
        <v>1.2799999999999999E-2</v>
      </c>
      <c r="K5984" s="1">
        <v>0.8899999999999999</v>
      </c>
      <c r="L5984" s="2">
        <v>25.723135999999993</v>
      </c>
      <c r="M5984">
        <v>3</v>
      </c>
      <c r="N5984" s="1">
        <f>IF(data[[#This Row],[Conversions]]=0,0,data[[#This Row],[Spend, Dollars]]/data[[#This Row],[Conversions]])</f>
        <v>8.5743786666666644</v>
      </c>
      <c r="O5984" s="13">
        <f>data[[#This Row],[Conversions]]/data[[#This Row],[Clicks]]</f>
        <v>0.1037976085031001</v>
      </c>
      <c r="P5984" s="11">
        <v>154.56</v>
      </c>
      <c r="Q5984" s="11">
        <f>IF(data[[#This Row],[Spend, Dollars]]=0,0,data[[#This Row],[Total conversion value, Dollars]]/data[[#This Row],[Spend, Dollars]])</f>
        <v>6.0085986405390095</v>
      </c>
      <c r="R5984" s="2">
        <v>90</v>
      </c>
      <c r="S5984" s="2">
        <v>9</v>
      </c>
      <c r="T5984" s="2">
        <v>8</v>
      </c>
      <c r="U5984" s="2">
        <f t="shared" si="93"/>
        <v>107</v>
      </c>
    </row>
    <row r="5985" spans="1:21" x14ac:dyDescent="0.2">
      <c r="A5985" t="s">
        <v>24</v>
      </c>
      <c r="B5985" s="3">
        <v>45194</v>
      </c>
      <c r="C5985" s="10" t="str">
        <f>TEXT(data[[#This Row],[Date]],"mmmm")</f>
        <v>September</v>
      </c>
      <c r="D5985" t="s">
        <v>12</v>
      </c>
      <c r="E5985" t="s">
        <v>13</v>
      </c>
      <c r="F5985" t="s">
        <v>20</v>
      </c>
      <c r="G5985" t="s">
        <v>17</v>
      </c>
      <c r="H5985" s="11">
        <v>1884</v>
      </c>
      <c r="I5985" s="11">
        <v>19.593599999999999</v>
      </c>
      <c r="J5985" s="13">
        <f>data[[#This Row],[Clicks]]/data[[#This Row],[Impressions]]</f>
        <v>1.04E-2</v>
      </c>
      <c r="K5985" s="1">
        <v>1.54</v>
      </c>
      <c r="L5985" s="2">
        <v>30.174143999999998</v>
      </c>
      <c r="M5985">
        <v>4</v>
      </c>
      <c r="N5985" s="1">
        <f>IF(data[[#This Row],[Conversions]]=0,0,data[[#This Row],[Spend, Dollars]]/data[[#This Row],[Conversions]])</f>
        <v>7.5435359999999996</v>
      </c>
      <c r="O5985" s="13">
        <f>data[[#This Row],[Conversions]]/data[[#This Row],[Clicks]]</f>
        <v>0.20414829332026785</v>
      </c>
      <c r="P5985" s="11">
        <v>33.6</v>
      </c>
      <c r="Q5985" s="11">
        <f>IF(data[[#This Row],[Spend, Dollars]]=0,0,data[[#This Row],[Total conversion value, Dollars]]/data[[#This Row],[Spend, Dollars]])</f>
        <v>1.1135361453832793</v>
      </c>
      <c r="R5985" s="2">
        <v>103.2</v>
      </c>
      <c r="S5985" s="2">
        <v>7.5</v>
      </c>
      <c r="T5985" s="2">
        <v>0</v>
      </c>
      <c r="U5985" s="2">
        <f t="shared" si="93"/>
        <v>110.7</v>
      </c>
    </row>
    <row r="5986" spans="1:21" x14ac:dyDescent="0.2">
      <c r="A5986" t="s">
        <v>24</v>
      </c>
      <c r="B5986" s="3">
        <v>45195</v>
      </c>
      <c r="C5986" s="10" t="str">
        <f>TEXT(data[[#This Row],[Date]],"mmmm")</f>
        <v>September</v>
      </c>
      <c r="D5986" t="s">
        <v>12</v>
      </c>
      <c r="E5986" t="s">
        <v>13</v>
      </c>
      <c r="F5986" t="s">
        <v>20</v>
      </c>
      <c r="G5986" t="s">
        <v>17</v>
      </c>
      <c r="H5986" s="11">
        <v>1508</v>
      </c>
      <c r="I5986" s="11">
        <v>18.699200000000001</v>
      </c>
      <c r="J5986" s="13">
        <f>data[[#This Row],[Clicks]]/data[[#This Row],[Impressions]]</f>
        <v>1.2400000000000001E-2</v>
      </c>
      <c r="K5986" s="1">
        <v>0.48999999999999988</v>
      </c>
      <c r="L5986" s="2">
        <v>9.1626079999999988</v>
      </c>
      <c r="M5986">
        <v>2</v>
      </c>
      <c r="N5986" s="1">
        <f>IF(data[[#This Row],[Conversions]]=0,0,data[[#This Row],[Spend, Dollars]]/data[[#This Row],[Conversions]])</f>
        <v>4.5813039999999994</v>
      </c>
      <c r="O5986" s="13">
        <f>data[[#This Row],[Conversions]]/data[[#This Row],[Clicks]]</f>
        <v>0.10695644733464532</v>
      </c>
      <c r="P5986" s="11">
        <v>53.760000000000005</v>
      </c>
      <c r="Q5986" s="11">
        <f>IF(data[[#This Row],[Spend, Dollars]]=0,0,data[[#This Row],[Total conversion value, Dollars]]/data[[#This Row],[Spend, Dollars]])</f>
        <v>5.8673251109291167</v>
      </c>
      <c r="R5986" s="2">
        <v>81.599999999999994</v>
      </c>
      <c r="S5986" s="2">
        <v>21</v>
      </c>
      <c r="T5986" s="2">
        <v>1</v>
      </c>
      <c r="U5986" s="2">
        <f t="shared" si="93"/>
        <v>103.6</v>
      </c>
    </row>
    <row r="5987" spans="1:21" x14ac:dyDescent="0.2">
      <c r="A5987" t="s">
        <v>24</v>
      </c>
      <c r="B5987" s="3">
        <v>45196</v>
      </c>
      <c r="C5987" s="10" t="str">
        <f>TEXT(data[[#This Row],[Date]],"mmmm")</f>
        <v>September</v>
      </c>
      <c r="D5987" t="s">
        <v>12</v>
      </c>
      <c r="E5987" t="s">
        <v>13</v>
      </c>
      <c r="F5987" t="s">
        <v>20</v>
      </c>
      <c r="G5987" t="s">
        <v>17</v>
      </c>
      <c r="H5987" s="11">
        <v>2155</v>
      </c>
      <c r="I5987" s="11">
        <v>17.671000000000003</v>
      </c>
      <c r="J5987" s="13">
        <f>data[[#This Row],[Clicks]]/data[[#This Row],[Impressions]]</f>
        <v>8.2000000000000007E-3</v>
      </c>
      <c r="K5987" s="1">
        <v>2.0499999999999998</v>
      </c>
      <c r="L5987" s="2">
        <v>36.225550000000005</v>
      </c>
      <c r="M5987">
        <v>2</v>
      </c>
      <c r="N5987" s="1">
        <f>IF(data[[#This Row],[Conversions]]=0,0,data[[#This Row],[Spend, Dollars]]/data[[#This Row],[Conversions]])</f>
        <v>18.112775000000003</v>
      </c>
      <c r="O5987" s="13">
        <f>data[[#This Row],[Conversions]]/data[[#This Row],[Clicks]]</f>
        <v>0.11317978609020427</v>
      </c>
      <c r="P5987" s="11">
        <v>90.719999999999985</v>
      </c>
      <c r="Q5987" s="11">
        <f>IF(data[[#This Row],[Spend, Dollars]]=0,0,data[[#This Row],[Total conversion value, Dollars]]/data[[#This Row],[Spend, Dollars]])</f>
        <v>2.5043098034398366</v>
      </c>
      <c r="R5987" s="2">
        <v>115.19999999999999</v>
      </c>
      <c r="S5987" s="2">
        <v>34.5</v>
      </c>
      <c r="T5987" s="2">
        <v>5</v>
      </c>
      <c r="U5987" s="2">
        <f t="shared" si="93"/>
        <v>154.69999999999999</v>
      </c>
    </row>
    <row r="5988" spans="1:21" x14ac:dyDescent="0.2">
      <c r="A5988" t="s">
        <v>24</v>
      </c>
      <c r="B5988" s="3">
        <v>45197</v>
      </c>
      <c r="C5988" s="10" t="str">
        <f>TEXT(data[[#This Row],[Date]],"mmmm")</f>
        <v>September</v>
      </c>
      <c r="D5988" t="s">
        <v>12</v>
      </c>
      <c r="E5988" t="s">
        <v>13</v>
      </c>
      <c r="F5988" t="s">
        <v>20</v>
      </c>
      <c r="G5988" t="s">
        <v>17</v>
      </c>
      <c r="H5988" s="11">
        <v>1605</v>
      </c>
      <c r="I5988" s="11">
        <v>16.531500000000001</v>
      </c>
      <c r="J5988" s="13">
        <f>data[[#This Row],[Clicks]]/data[[#This Row],[Impressions]]</f>
        <v>1.03E-2</v>
      </c>
      <c r="K5988" s="1">
        <v>0.53</v>
      </c>
      <c r="L5988" s="2">
        <v>8.7616950000000013</v>
      </c>
      <c r="M5988">
        <v>4</v>
      </c>
      <c r="N5988" s="1">
        <f>IF(data[[#This Row],[Conversions]]=0,0,data[[#This Row],[Spend, Dollars]]/data[[#This Row],[Conversions]])</f>
        <v>2.1904237500000003</v>
      </c>
      <c r="O5988" s="13">
        <f>data[[#This Row],[Conversions]]/data[[#This Row],[Clicks]]</f>
        <v>0.24196231436953694</v>
      </c>
      <c r="P5988" s="11">
        <v>87.36</v>
      </c>
      <c r="Q5988" s="11">
        <f>IF(data[[#This Row],[Spend, Dollars]]=0,0,data[[#This Row],[Total conversion value, Dollars]]/data[[#This Row],[Spend, Dollars]])</f>
        <v>9.9706734826994072</v>
      </c>
      <c r="R5988" s="2">
        <v>121.19999999999999</v>
      </c>
      <c r="S5988" s="2">
        <v>30</v>
      </c>
      <c r="T5988" s="2">
        <v>2</v>
      </c>
      <c r="U5988" s="2">
        <f t="shared" si="93"/>
        <v>153.19999999999999</v>
      </c>
    </row>
    <row r="5989" spans="1:21" x14ac:dyDescent="0.2">
      <c r="A5989" t="s">
        <v>24</v>
      </c>
      <c r="B5989" s="3">
        <v>45198</v>
      </c>
      <c r="C5989" s="10" t="str">
        <f>TEXT(data[[#This Row],[Date]],"mmmm")</f>
        <v>September</v>
      </c>
      <c r="D5989" t="s">
        <v>12</v>
      </c>
      <c r="E5989" t="s">
        <v>13</v>
      </c>
      <c r="F5989" t="s">
        <v>20</v>
      </c>
      <c r="G5989" t="s">
        <v>17</v>
      </c>
      <c r="H5989" s="11">
        <v>2796</v>
      </c>
      <c r="I5989" s="11">
        <v>27.680400000000002</v>
      </c>
      <c r="J5989" s="13">
        <f>data[[#This Row],[Clicks]]/data[[#This Row],[Impressions]]</f>
        <v>9.9000000000000008E-3</v>
      </c>
      <c r="K5989" s="1">
        <v>1.77</v>
      </c>
      <c r="L5989" s="2">
        <v>48.994308000000004</v>
      </c>
      <c r="M5989">
        <v>3</v>
      </c>
      <c r="N5989" s="1">
        <f>IF(data[[#This Row],[Conversions]]=0,0,data[[#This Row],[Spend, Dollars]]/data[[#This Row],[Conversions]])</f>
        <v>16.331436</v>
      </c>
      <c r="O5989" s="13">
        <f>data[[#This Row],[Conversions]]/data[[#This Row],[Clicks]]</f>
        <v>0.10837993670611695</v>
      </c>
      <c r="P5989" s="11">
        <v>208.32</v>
      </c>
      <c r="Q5989" s="11">
        <f>IF(data[[#This Row],[Spend, Dollars]]=0,0,data[[#This Row],[Total conversion value, Dollars]]/data[[#This Row],[Spend, Dollars]])</f>
        <v>4.2519224886286784</v>
      </c>
      <c r="R5989" s="2">
        <v>138</v>
      </c>
      <c r="S5989" s="2">
        <v>28.5</v>
      </c>
      <c r="T5989" s="2">
        <v>10</v>
      </c>
      <c r="U5989" s="2">
        <f t="shared" si="93"/>
        <v>176.5</v>
      </c>
    </row>
    <row r="5990" spans="1:21" x14ac:dyDescent="0.2">
      <c r="A5990" t="s">
        <v>24</v>
      </c>
      <c r="B5990" s="3">
        <v>45199</v>
      </c>
      <c r="C5990" s="10" t="str">
        <f>TEXT(data[[#This Row],[Date]],"mmmm")</f>
        <v>September</v>
      </c>
      <c r="D5990" t="s">
        <v>12</v>
      </c>
      <c r="E5990" t="s">
        <v>13</v>
      </c>
      <c r="F5990" t="s">
        <v>20</v>
      </c>
      <c r="G5990" t="s">
        <v>17</v>
      </c>
      <c r="H5990" s="11">
        <v>1570</v>
      </c>
      <c r="I5990" s="11">
        <v>15.542999999999999</v>
      </c>
      <c r="J5990" s="13">
        <f>data[[#This Row],[Clicks]]/data[[#This Row],[Impressions]]</f>
        <v>9.8999999999999991E-3</v>
      </c>
      <c r="K5990" s="1">
        <v>1.3699999999999999</v>
      </c>
      <c r="L5990" s="2">
        <v>21.293909999999997</v>
      </c>
      <c r="M5990">
        <v>2</v>
      </c>
      <c r="N5990" s="1">
        <f>IF(data[[#This Row],[Conversions]]=0,0,data[[#This Row],[Spend, Dollars]]/data[[#This Row],[Conversions]])</f>
        <v>10.646954999999998</v>
      </c>
      <c r="O5990" s="13">
        <f>data[[#This Row],[Conversions]]/data[[#This Row],[Clicks]]</f>
        <v>0.1286752879109567</v>
      </c>
      <c r="P5990" s="11">
        <v>84</v>
      </c>
      <c r="Q5990" s="11">
        <f>IF(data[[#This Row],[Spend, Dollars]]=0,0,data[[#This Row],[Total conversion value, Dollars]]/data[[#This Row],[Spend, Dollars]])</f>
        <v>3.9447898483650965</v>
      </c>
      <c r="R5990" s="2">
        <v>127.19999999999999</v>
      </c>
      <c r="S5990" s="2">
        <v>25.5</v>
      </c>
      <c r="T5990" s="2">
        <v>10</v>
      </c>
      <c r="U5990" s="2">
        <f t="shared" si="93"/>
        <v>162.69999999999999</v>
      </c>
    </row>
    <row r="5991" spans="1:21" x14ac:dyDescent="0.2">
      <c r="A5991" t="s">
        <v>24</v>
      </c>
      <c r="B5991" s="3">
        <v>45200</v>
      </c>
      <c r="C5991" s="10" t="str">
        <f>TEXT(data[[#This Row],[Date]],"mmmm")</f>
        <v>October</v>
      </c>
      <c r="D5991" t="s">
        <v>12</v>
      </c>
      <c r="E5991" t="s">
        <v>13</v>
      </c>
      <c r="F5991" t="s">
        <v>20</v>
      </c>
      <c r="G5991" t="s">
        <v>17</v>
      </c>
      <c r="H5991" s="11">
        <v>2713</v>
      </c>
      <c r="I5991" s="11">
        <v>27.943899999999996</v>
      </c>
      <c r="J5991" s="13">
        <f>data[[#This Row],[Clicks]]/data[[#This Row],[Impressions]]</f>
        <v>1.0299999999999998E-2</v>
      </c>
      <c r="K5991" s="1">
        <v>1.5200000000000002</v>
      </c>
      <c r="L5991" s="2">
        <v>42.474727999999999</v>
      </c>
      <c r="M5991">
        <v>2</v>
      </c>
      <c r="N5991" s="1">
        <f>IF(data[[#This Row],[Conversions]]=0,0,data[[#This Row],[Spend, Dollars]]/data[[#This Row],[Conversions]])</f>
        <v>21.237363999999999</v>
      </c>
      <c r="O5991" s="13">
        <f>data[[#This Row],[Conversions]]/data[[#This Row],[Clicks]]</f>
        <v>7.1571970984722968E-2</v>
      </c>
      <c r="P5991" s="11">
        <v>63.839999999999996</v>
      </c>
      <c r="Q5991" s="11">
        <f>IF(data[[#This Row],[Spend, Dollars]]=0,0,data[[#This Row],[Total conversion value, Dollars]]/data[[#This Row],[Spend, Dollars]])</f>
        <v>1.5030113906791822</v>
      </c>
      <c r="R5991" s="2">
        <v>69.599999999999994</v>
      </c>
      <c r="S5991" s="2">
        <v>21</v>
      </c>
      <c r="T5991" s="2">
        <v>9</v>
      </c>
      <c r="U5991" s="2">
        <f t="shared" si="93"/>
        <v>99.6</v>
      </c>
    </row>
    <row r="5992" spans="1:21" x14ac:dyDescent="0.2">
      <c r="A5992" t="s">
        <v>24</v>
      </c>
      <c r="B5992" s="3">
        <v>45201</v>
      </c>
      <c r="C5992" s="10" t="str">
        <f>TEXT(data[[#This Row],[Date]],"mmmm")</f>
        <v>October</v>
      </c>
      <c r="D5992" t="s">
        <v>12</v>
      </c>
      <c r="E5992" t="s">
        <v>13</v>
      </c>
      <c r="F5992" t="s">
        <v>20</v>
      </c>
      <c r="G5992" t="s">
        <v>17</v>
      </c>
      <c r="H5992" s="11">
        <v>2493</v>
      </c>
      <c r="I5992" s="11">
        <v>16.204500000000003</v>
      </c>
      <c r="J5992" s="13">
        <f>data[[#This Row],[Clicks]]/data[[#This Row],[Impressions]]</f>
        <v>6.5000000000000014E-3</v>
      </c>
      <c r="K5992" s="1">
        <v>1.3699999999999999</v>
      </c>
      <c r="L5992" s="2">
        <v>22.200165000000002</v>
      </c>
      <c r="M5992">
        <v>5</v>
      </c>
      <c r="N5992" s="1">
        <f>IF(data[[#This Row],[Conversions]]=0,0,data[[#This Row],[Spend, Dollars]]/data[[#This Row],[Conversions]])</f>
        <v>4.4400330000000006</v>
      </c>
      <c r="O5992" s="13">
        <f>data[[#This Row],[Conversions]]/data[[#This Row],[Clicks]]</f>
        <v>0.30855626523496554</v>
      </c>
      <c r="P5992" s="11">
        <v>124.32000000000001</v>
      </c>
      <c r="Q5992" s="11">
        <f>IF(data[[#This Row],[Spend, Dollars]]=0,0,data[[#This Row],[Total conversion value, Dollars]]/data[[#This Row],[Spend, Dollars]])</f>
        <v>5.5999583786877256</v>
      </c>
      <c r="R5992" s="2">
        <v>81.599999999999994</v>
      </c>
      <c r="S5992" s="2">
        <v>33</v>
      </c>
      <c r="T5992" s="2">
        <v>1</v>
      </c>
      <c r="U5992" s="2">
        <f t="shared" si="93"/>
        <v>115.6</v>
      </c>
    </row>
    <row r="5993" spans="1:21" x14ac:dyDescent="0.2">
      <c r="A5993" t="s">
        <v>24</v>
      </c>
      <c r="B5993" s="3">
        <v>45202</v>
      </c>
      <c r="C5993" s="10" t="str">
        <f>TEXT(data[[#This Row],[Date]],"mmmm")</f>
        <v>October</v>
      </c>
      <c r="D5993" t="s">
        <v>12</v>
      </c>
      <c r="E5993" t="s">
        <v>13</v>
      </c>
      <c r="F5993" t="s">
        <v>20</v>
      </c>
      <c r="G5993" t="s">
        <v>17</v>
      </c>
      <c r="H5993" s="11">
        <v>2662</v>
      </c>
      <c r="I5993" s="11">
        <v>28.217199999999995</v>
      </c>
      <c r="J5993" s="13">
        <f>data[[#This Row],[Clicks]]/data[[#This Row],[Impressions]]</f>
        <v>1.0599999999999998E-2</v>
      </c>
      <c r="K5993" s="1">
        <v>0.73000000000000009</v>
      </c>
      <c r="L5993" s="2">
        <v>20.598555999999999</v>
      </c>
      <c r="M5993">
        <v>2</v>
      </c>
      <c r="N5993" s="1">
        <f>IF(data[[#This Row],[Conversions]]=0,0,data[[#This Row],[Spend, Dollars]]/data[[#This Row],[Conversions]])</f>
        <v>10.299277999999999</v>
      </c>
      <c r="O5993" s="13">
        <f>data[[#This Row],[Conversions]]/data[[#This Row],[Clicks]]</f>
        <v>7.0878754802035648E-2</v>
      </c>
      <c r="P5993" s="11">
        <v>39.199999999999996</v>
      </c>
      <c r="Q5993" s="11">
        <f>IF(data[[#This Row],[Spend, Dollars]]=0,0,data[[#This Row],[Total conversion value, Dollars]]/data[[#This Row],[Spend, Dollars]])</f>
        <v>1.9030460193423266</v>
      </c>
      <c r="R5993" s="2">
        <v>111.6</v>
      </c>
      <c r="S5993" s="2">
        <v>31.5</v>
      </c>
      <c r="T5993" s="2">
        <v>9</v>
      </c>
      <c r="U5993" s="2">
        <f t="shared" si="93"/>
        <v>152.1</v>
      </c>
    </row>
    <row r="5994" spans="1:21" x14ac:dyDescent="0.2">
      <c r="A5994" t="s">
        <v>24</v>
      </c>
      <c r="B5994" s="3">
        <v>45203</v>
      </c>
      <c r="C5994" s="10" t="str">
        <f>TEXT(data[[#This Row],[Date]],"mmmm")</f>
        <v>October</v>
      </c>
      <c r="D5994" t="s">
        <v>12</v>
      </c>
      <c r="E5994" t="s">
        <v>13</v>
      </c>
      <c r="F5994" t="s">
        <v>20</v>
      </c>
      <c r="G5994" t="s">
        <v>17</v>
      </c>
      <c r="H5994" s="11">
        <v>2035</v>
      </c>
      <c r="I5994" s="11">
        <v>26.6585</v>
      </c>
      <c r="J5994" s="13">
        <f>data[[#This Row],[Clicks]]/data[[#This Row],[Impressions]]</f>
        <v>1.3100000000000001E-2</v>
      </c>
      <c r="K5994" s="1">
        <v>1.3599999999999999</v>
      </c>
      <c r="L5994" s="2">
        <v>36.255559999999996</v>
      </c>
      <c r="M5994">
        <v>2</v>
      </c>
      <c r="N5994" s="1">
        <f>IF(data[[#This Row],[Conversions]]=0,0,data[[#This Row],[Spend, Dollars]]/data[[#This Row],[Conversions]])</f>
        <v>18.127779999999998</v>
      </c>
      <c r="O5994" s="13">
        <f>data[[#This Row],[Conversions]]/data[[#This Row],[Clicks]]</f>
        <v>7.5022975786334559E-2</v>
      </c>
      <c r="P5994" s="11">
        <v>137.19999999999999</v>
      </c>
      <c r="Q5994" s="11">
        <f>IF(data[[#This Row],[Spend, Dollars]]=0,0,data[[#This Row],[Total conversion value, Dollars]]/data[[#This Row],[Spend, Dollars]])</f>
        <v>3.78424716098717</v>
      </c>
      <c r="R5994" s="2">
        <v>79.2</v>
      </c>
      <c r="S5994" s="2">
        <v>27</v>
      </c>
      <c r="T5994" s="2">
        <v>6</v>
      </c>
      <c r="U5994" s="2">
        <f t="shared" si="93"/>
        <v>112.2</v>
      </c>
    </row>
    <row r="5995" spans="1:21" x14ac:dyDescent="0.2">
      <c r="A5995" t="s">
        <v>24</v>
      </c>
      <c r="B5995" s="3">
        <v>45204</v>
      </c>
      <c r="C5995" s="10" t="str">
        <f>TEXT(data[[#This Row],[Date]],"mmmm")</f>
        <v>October</v>
      </c>
      <c r="D5995" t="s">
        <v>12</v>
      </c>
      <c r="E5995" t="s">
        <v>13</v>
      </c>
      <c r="F5995" t="s">
        <v>20</v>
      </c>
      <c r="G5995" t="s">
        <v>17</v>
      </c>
      <c r="H5995" s="11">
        <v>2659</v>
      </c>
      <c r="I5995" s="11">
        <v>30.844399999999997</v>
      </c>
      <c r="J5995" s="13">
        <f>data[[#This Row],[Clicks]]/data[[#This Row],[Impressions]]</f>
        <v>1.1599999999999999E-2</v>
      </c>
      <c r="K5995" s="1">
        <v>1.51</v>
      </c>
      <c r="L5995" s="2">
        <v>46.575043999999998</v>
      </c>
      <c r="M5995">
        <v>3</v>
      </c>
      <c r="N5995" s="1">
        <f>IF(data[[#This Row],[Conversions]]=0,0,data[[#This Row],[Spend, Dollars]]/data[[#This Row],[Conversions]])</f>
        <v>15.525014666666666</v>
      </c>
      <c r="O5995" s="13">
        <f>data[[#This Row],[Conversions]]/data[[#This Row],[Clicks]]</f>
        <v>9.7262387986149848E-2</v>
      </c>
      <c r="P5995" s="11">
        <v>76.16</v>
      </c>
      <c r="Q5995" s="11">
        <f>IF(data[[#This Row],[Spend, Dollars]]=0,0,data[[#This Row],[Total conversion value, Dollars]]/data[[#This Row],[Spend, Dollars]])</f>
        <v>1.6352104788135036</v>
      </c>
      <c r="R5995" s="2">
        <v>84</v>
      </c>
      <c r="S5995" s="2">
        <v>19.5</v>
      </c>
      <c r="T5995" s="2">
        <v>2</v>
      </c>
      <c r="U5995" s="2">
        <f t="shared" si="93"/>
        <v>105.5</v>
      </c>
    </row>
    <row r="5996" spans="1:21" x14ac:dyDescent="0.2">
      <c r="A5996" t="s">
        <v>24</v>
      </c>
      <c r="B5996" s="3">
        <v>45205</v>
      </c>
      <c r="C5996" s="10" t="str">
        <f>TEXT(data[[#This Row],[Date]],"mmmm")</f>
        <v>October</v>
      </c>
      <c r="D5996" t="s">
        <v>12</v>
      </c>
      <c r="E5996" t="s">
        <v>13</v>
      </c>
      <c r="F5996" t="s">
        <v>20</v>
      </c>
      <c r="G5996" t="s">
        <v>17</v>
      </c>
      <c r="H5996" s="11">
        <v>2917</v>
      </c>
      <c r="I5996" s="11">
        <v>24.502800000000004</v>
      </c>
      <c r="J5996" s="13">
        <f>data[[#This Row],[Clicks]]/data[[#This Row],[Impressions]]</f>
        <v>8.4000000000000012E-3</v>
      </c>
      <c r="K5996" s="1">
        <v>1.78</v>
      </c>
      <c r="L5996" s="2">
        <v>43.614984000000007</v>
      </c>
      <c r="M5996">
        <v>2</v>
      </c>
      <c r="N5996" s="1">
        <f>IF(data[[#This Row],[Conversions]]=0,0,data[[#This Row],[Spend, Dollars]]/data[[#This Row],[Conversions]])</f>
        <v>21.807492000000003</v>
      </c>
      <c r="O5996" s="13">
        <f>data[[#This Row],[Conversions]]/data[[#This Row],[Clicks]]</f>
        <v>8.1623324681260906E-2</v>
      </c>
      <c r="P5996" s="11">
        <v>182</v>
      </c>
      <c r="Q5996" s="11">
        <f>IF(data[[#This Row],[Spend, Dollars]]=0,0,data[[#This Row],[Total conversion value, Dollars]]/data[[#This Row],[Spend, Dollars]])</f>
        <v>4.1728778348285065</v>
      </c>
      <c r="R5996" s="2">
        <v>61.199999999999996</v>
      </c>
      <c r="S5996" s="2">
        <v>16.5</v>
      </c>
      <c r="T5996" s="2">
        <v>1</v>
      </c>
      <c r="U5996" s="2">
        <f t="shared" si="93"/>
        <v>78.699999999999989</v>
      </c>
    </row>
    <row r="5997" spans="1:21" x14ac:dyDescent="0.2">
      <c r="A5997" t="s">
        <v>24</v>
      </c>
      <c r="B5997" s="3">
        <v>45206</v>
      </c>
      <c r="C5997" s="10" t="str">
        <f>TEXT(data[[#This Row],[Date]],"mmmm")</f>
        <v>October</v>
      </c>
      <c r="D5997" t="s">
        <v>12</v>
      </c>
      <c r="E5997" t="s">
        <v>13</v>
      </c>
      <c r="F5997" t="s">
        <v>20</v>
      </c>
      <c r="G5997" t="s">
        <v>17</v>
      </c>
      <c r="H5997" s="11">
        <v>2883</v>
      </c>
      <c r="I5997" s="11">
        <v>34.884299999999996</v>
      </c>
      <c r="J5997" s="13">
        <f>data[[#This Row],[Clicks]]/data[[#This Row],[Impressions]]</f>
        <v>1.2099999999999998E-2</v>
      </c>
      <c r="K5997" s="1">
        <v>1.46</v>
      </c>
      <c r="L5997" s="2">
        <v>50.931077999999992</v>
      </c>
      <c r="M5997">
        <v>2</v>
      </c>
      <c r="N5997" s="1">
        <f>IF(data[[#This Row],[Conversions]]=0,0,data[[#This Row],[Spend, Dollars]]/data[[#This Row],[Conversions]])</f>
        <v>25.465538999999996</v>
      </c>
      <c r="O5997" s="13">
        <f>data[[#This Row],[Conversions]]/data[[#This Row],[Clicks]]</f>
        <v>5.7332381615798518E-2</v>
      </c>
      <c r="P5997" s="11">
        <v>82.320000000000007</v>
      </c>
      <c r="Q5997" s="11">
        <f>IF(data[[#This Row],[Spend, Dollars]]=0,0,data[[#This Row],[Total conversion value, Dollars]]/data[[#This Row],[Spend, Dollars]])</f>
        <v>1.616301936511142</v>
      </c>
      <c r="R5997" s="2">
        <v>69.599999999999994</v>
      </c>
      <c r="S5997" s="2">
        <v>12</v>
      </c>
      <c r="T5997" s="2">
        <v>5</v>
      </c>
      <c r="U5997" s="2">
        <f t="shared" si="93"/>
        <v>86.6</v>
      </c>
    </row>
    <row r="5998" spans="1:21" x14ac:dyDescent="0.2">
      <c r="A5998" t="s">
        <v>24</v>
      </c>
      <c r="B5998" s="3">
        <v>45207</v>
      </c>
      <c r="C5998" s="10" t="str">
        <f>TEXT(data[[#This Row],[Date]],"mmmm")</f>
        <v>October</v>
      </c>
      <c r="D5998" t="s">
        <v>12</v>
      </c>
      <c r="E5998" t="s">
        <v>13</v>
      </c>
      <c r="F5998" t="s">
        <v>20</v>
      </c>
      <c r="G5998" t="s">
        <v>17</v>
      </c>
      <c r="H5998" s="11">
        <v>1596</v>
      </c>
      <c r="I5998" s="11">
        <v>16.279199999999999</v>
      </c>
      <c r="J5998" s="13">
        <f>data[[#This Row],[Clicks]]/data[[#This Row],[Impressions]]</f>
        <v>1.0199999999999999E-2</v>
      </c>
      <c r="K5998" s="1">
        <v>0.72</v>
      </c>
      <c r="L5998" s="2">
        <v>11.721024</v>
      </c>
      <c r="M5998">
        <v>6</v>
      </c>
      <c r="N5998" s="1">
        <f>IF(data[[#This Row],[Conversions]]=0,0,data[[#This Row],[Spend, Dollars]]/data[[#This Row],[Conversions]])</f>
        <v>1.9535039999999999</v>
      </c>
      <c r="O5998" s="13">
        <f>data[[#This Row],[Conversions]]/data[[#This Row],[Clicks]]</f>
        <v>0.36856848002358839</v>
      </c>
      <c r="P5998" s="11">
        <v>73.92</v>
      </c>
      <c r="Q5998" s="11">
        <f>IF(data[[#This Row],[Spend, Dollars]]=0,0,data[[#This Row],[Total conversion value, Dollars]]/data[[#This Row],[Spend, Dollars]])</f>
        <v>6.306616213736957</v>
      </c>
      <c r="R5998" s="2">
        <v>115.19999999999999</v>
      </c>
      <c r="S5998" s="2">
        <v>33</v>
      </c>
      <c r="T5998" s="2">
        <v>3</v>
      </c>
      <c r="U5998" s="2">
        <f t="shared" si="93"/>
        <v>151.19999999999999</v>
      </c>
    </row>
    <row r="5999" spans="1:21" x14ac:dyDescent="0.2">
      <c r="A5999" t="s">
        <v>24</v>
      </c>
      <c r="B5999" s="3">
        <v>45208</v>
      </c>
      <c r="C5999" s="10" t="str">
        <f>TEXT(data[[#This Row],[Date]],"mmmm")</f>
        <v>October</v>
      </c>
      <c r="D5999" t="s">
        <v>12</v>
      </c>
      <c r="E5999" t="s">
        <v>13</v>
      </c>
      <c r="F5999" t="s">
        <v>20</v>
      </c>
      <c r="G5999" t="s">
        <v>17</v>
      </c>
      <c r="H5999" s="11">
        <v>2454</v>
      </c>
      <c r="I5999" s="11">
        <v>30.674999999999994</v>
      </c>
      <c r="J5999" s="13">
        <f>data[[#This Row],[Clicks]]/data[[#This Row],[Impressions]]</f>
        <v>1.2499999999999997E-2</v>
      </c>
      <c r="K5999" s="1">
        <v>0.5</v>
      </c>
      <c r="L5999" s="2">
        <v>15.337499999999997</v>
      </c>
      <c r="M5999">
        <v>2</v>
      </c>
      <c r="N5999" s="1">
        <f>IF(data[[#This Row],[Conversions]]=0,0,data[[#This Row],[Spend, Dollars]]/data[[#This Row],[Conversions]])</f>
        <v>7.6687499999999984</v>
      </c>
      <c r="O5999" s="13">
        <f>data[[#This Row],[Conversions]]/data[[#This Row],[Clicks]]</f>
        <v>6.5199674001630001E-2</v>
      </c>
      <c r="P5999" s="11">
        <v>64.960000000000008</v>
      </c>
      <c r="Q5999" s="11">
        <f>IF(data[[#This Row],[Spend, Dollars]]=0,0,data[[#This Row],[Total conversion value, Dollars]]/data[[#This Row],[Spend, Dollars]])</f>
        <v>4.2353708231458853</v>
      </c>
      <c r="R5999" s="2">
        <v>123.6</v>
      </c>
      <c r="S5999" s="2">
        <v>10.5</v>
      </c>
      <c r="T5999" s="2">
        <v>2</v>
      </c>
      <c r="U5999" s="2">
        <f t="shared" si="93"/>
        <v>136.1</v>
      </c>
    </row>
    <row r="6000" spans="1:21" x14ac:dyDescent="0.2">
      <c r="A6000" t="s">
        <v>24</v>
      </c>
      <c r="B6000" s="3">
        <v>45209</v>
      </c>
      <c r="C6000" s="10" t="str">
        <f>TEXT(data[[#This Row],[Date]],"mmmm")</f>
        <v>October</v>
      </c>
      <c r="D6000" t="s">
        <v>12</v>
      </c>
      <c r="E6000" t="s">
        <v>13</v>
      </c>
      <c r="F6000" t="s">
        <v>20</v>
      </c>
      <c r="G6000" t="s">
        <v>17</v>
      </c>
      <c r="H6000" s="11">
        <v>2324</v>
      </c>
      <c r="I6000" s="11">
        <v>19.521600000000003</v>
      </c>
      <c r="J6000" s="13">
        <f>data[[#This Row],[Clicks]]/data[[#This Row],[Impressions]]</f>
        <v>8.4000000000000012E-3</v>
      </c>
      <c r="K6000" s="1">
        <v>1.33</v>
      </c>
      <c r="L6000" s="2">
        <v>25.963728000000007</v>
      </c>
      <c r="M6000">
        <v>1</v>
      </c>
      <c r="N6000" s="1">
        <f>IF(data[[#This Row],[Conversions]]=0,0,data[[#This Row],[Spend, Dollars]]/data[[#This Row],[Conversions]])</f>
        <v>25.963728000000007</v>
      </c>
      <c r="O6000" s="13">
        <f>data[[#This Row],[Conversions]]/data[[#This Row],[Clicks]]</f>
        <v>5.1225309400868772E-2</v>
      </c>
      <c r="P6000" s="11">
        <v>36</v>
      </c>
      <c r="Q6000" s="11">
        <f>IF(data[[#This Row],[Spend, Dollars]]=0,0,data[[#This Row],[Total conversion value, Dollars]]/data[[#This Row],[Spend, Dollars]])</f>
        <v>1.3865497281438162</v>
      </c>
      <c r="R6000" s="2">
        <v>138</v>
      </c>
      <c r="S6000" s="2">
        <v>27</v>
      </c>
      <c r="T6000" s="2">
        <v>7</v>
      </c>
      <c r="U6000" s="2">
        <f t="shared" si="93"/>
        <v>172</v>
      </c>
    </row>
    <row r="6001" spans="1:21" x14ac:dyDescent="0.2">
      <c r="A6001" t="s">
        <v>24</v>
      </c>
      <c r="B6001" s="3">
        <v>45210</v>
      </c>
      <c r="C6001" s="10" t="str">
        <f>TEXT(data[[#This Row],[Date]],"mmmm")</f>
        <v>October</v>
      </c>
      <c r="D6001" t="s">
        <v>12</v>
      </c>
      <c r="E6001" t="s">
        <v>13</v>
      </c>
      <c r="F6001" t="s">
        <v>20</v>
      </c>
      <c r="G6001" t="s">
        <v>17</v>
      </c>
      <c r="H6001" s="11">
        <v>1601</v>
      </c>
      <c r="I6001" s="11">
        <v>20.172599999999999</v>
      </c>
      <c r="J6001" s="13">
        <f>data[[#This Row],[Clicks]]/data[[#This Row],[Impressions]]</f>
        <v>1.26E-2</v>
      </c>
      <c r="K6001" s="1">
        <v>0.51</v>
      </c>
      <c r="L6001" s="2">
        <v>10.288026</v>
      </c>
      <c r="M6001">
        <v>1</v>
      </c>
      <c r="N6001" s="1">
        <f>IF(data[[#This Row],[Conversions]]=0,0,data[[#This Row],[Spend, Dollars]]/data[[#This Row],[Conversions]])</f>
        <v>10.288026</v>
      </c>
      <c r="O6001" s="13">
        <f>data[[#This Row],[Conversions]]/data[[#This Row],[Clicks]]</f>
        <v>4.9572191983185111E-2</v>
      </c>
      <c r="P6001" s="11">
        <v>141.12</v>
      </c>
      <c r="Q6001" s="11">
        <f>IF(data[[#This Row],[Spend, Dollars]]=0,0,data[[#This Row],[Total conversion value, Dollars]]/data[[#This Row],[Spend, Dollars]])</f>
        <v>13.716917122876634</v>
      </c>
      <c r="R6001" s="2">
        <v>76.8</v>
      </c>
      <c r="S6001" s="2">
        <v>19.5</v>
      </c>
      <c r="T6001" s="2">
        <v>1</v>
      </c>
      <c r="U6001" s="2">
        <f t="shared" si="93"/>
        <v>97.3</v>
      </c>
    </row>
    <row r="6002" spans="1:21" x14ac:dyDescent="0.2">
      <c r="A6002" t="s">
        <v>24</v>
      </c>
      <c r="B6002" s="3">
        <v>45211</v>
      </c>
      <c r="C6002" s="10" t="str">
        <f>TEXT(data[[#This Row],[Date]],"mmmm")</f>
        <v>October</v>
      </c>
      <c r="D6002" t="s">
        <v>12</v>
      </c>
      <c r="E6002" t="s">
        <v>13</v>
      </c>
      <c r="F6002" t="s">
        <v>20</v>
      </c>
      <c r="G6002" t="s">
        <v>17</v>
      </c>
      <c r="H6002" s="11">
        <v>2920</v>
      </c>
      <c r="I6002" s="11">
        <v>35.332000000000001</v>
      </c>
      <c r="J6002" s="13">
        <f>data[[#This Row],[Clicks]]/data[[#This Row],[Impressions]]</f>
        <v>1.21E-2</v>
      </c>
      <c r="K6002" s="1">
        <v>1.4</v>
      </c>
      <c r="L6002" s="2">
        <v>49.464799999999997</v>
      </c>
      <c r="M6002">
        <v>4</v>
      </c>
      <c r="N6002" s="1">
        <f>IF(data[[#This Row],[Conversions]]=0,0,data[[#This Row],[Spend, Dollars]]/data[[#This Row],[Conversions]])</f>
        <v>12.366199999999999</v>
      </c>
      <c r="O6002" s="13">
        <f>data[[#This Row],[Conversions]]/data[[#This Row],[Clicks]]</f>
        <v>0.11321181931393637</v>
      </c>
      <c r="P6002" s="11">
        <v>94.08</v>
      </c>
      <c r="Q6002" s="11">
        <f>IF(data[[#This Row],[Spend, Dollars]]=0,0,data[[#This Row],[Total conversion value, Dollars]]/data[[#This Row],[Spend, Dollars]])</f>
        <v>1.9019585644741313</v>
      </c>
      <c r="R6002" s="2">
        <v>79.2</v>
      </c>
      <c r="S6002" s="2">
        <v>28.5</v>
      </c>
      <c r="T6002" s="2">
        <v>4</v>
      </c>
      <c r="U6002" s="2">
        <f t="shared" si="93"/>
        <v>111.7</v>
      </c>
    </row>
    <row r="6003" spans="1:21" x14ac:dyDescent="0.2">
      <c r="A6003" t="s">
        <v>24</v>
      </c>
      <c r="B6003" s="3">
        <v>45212</v>
      </c>
      <c r="C6003" s="10" t="str">
        <f>TEXT(data[[#This Row],[Date]],"mmmm")</f>
        <v>October</v>
      </c>
      <c r="D6003" t="s">
        <v>12</v>
      </c>
      <c r="E6003" t="s">
        <v>13</v>
      </c>
      <c r="F6003" t="s">
        <v>20</v>
      </c>
      <c r="G6003" t="s">
        <v>17</v>
      </c>
      <c r="H6003" s="11">
        <v>2350</v>
      </c>
      <c r="I6003" s="11">
        <v>26.084999999999997</v>
      </c>
      <c r="J6003" s="13">
        <f>data[[#This Row],[Clicks]]/data[[#This Row],[Impressions]]</f>
        <v>1.1099999999999999E-2</v>
      </c>
      <c r="K6003" s="1">
        <v>1.06</v>
      </c>
      <c r="L6003" s="2">
        <v>27.650099999999998</v>
      </c>
      <c r="M6003">
        <v>2</v>
      </c>
      <c r="N6003" s="1">
        <f>IF(data[[#This Row],[Conversions]]=0,0,data[[#This Row],[Spend, Dollars]]/data[[#This Row],[Conversions]])</f>
        <v>13.825049999999999</v>
      </c>
      <c r="O6003" s="13">
        <f>data[[#This Row],[Conversions]]/data[[#This Row],[Clicks]]</f>
        <v>7.6672417097949017E-2</v>
      </c>
      <c r="P6003" s="11">
        <v>258.72000000000003</v>
      </c>
      <c r="Q6003" s="11">
        <f>IF(data[[#This Row],[Spend, Dollars]]=0,0,data[[#This Row],[Total conversion value, Dollars]]/data[[#This Row],[Spend, Dollars]])</f>
        <v>9.3569281847081935</v>
      </c>
      <c r="R6003" s="2">
        <v>85.2</v>
      </c>
      <c r="S6003" s="2">
        <v>31.5</v>
      </c>
      <c r="T6003" s="2">
        <v>5</v>
      </c>
      <c r="U6003" s="2">
        <f t="shared" si="93"/>
        <v>121.7</v>
      </c>
    </row>
    <row r="6004" spans="1:21" x14ac:dyDescent="0.2">
      <c r="A6004" t="s">
        <v>24</v>
      </c>
      <c r="B6004" s="3">
        <v>45213</v>
      </c>
      <c r="C6004" s="10" t="str">
        <f>TEXT(data[[#This Row],[Date]],"mmmm")</f>
        <v>October</v>
      </c>
      <c r="D6004" t="s">
        <v>12</v>
      </c>
      <c r="E6004" t="s">
        <v>13</v>
      </c>
      <c r="F6004" t="s">
        <v>20</v>
      </c>
      <c r="G6004" t="s">
        <v>17</v>
      </c>
      <c r="H6004" s="11">
        <v>1668</v>
      </c>
      <c r="I6004" s="11">
        <v>15.845999999999997</v>
      </c>
      <c r="J6004" s="13">
        <f>data[[#This Row],[Clicks]]/data[[#This Row],[Impressions]]</f>
        <v>9.499999999999998E-3</v>
      </c>
      <c r="K6004" s="1">
        <v>0.62</v>
      </c>
      <c r="L6004" s="2">
        <v>9.8245199999999979</v>
      </c>
      <c r="M6004">
        <v>5</v>
      </c>
      <c r="N6004" s="1">
        <f>IF(data[[#This Row],[Conversions]]=0,0,data[[#This Row],[Spend, Dollars]]/data[[#This Row],[Conversions]])</f>
        <v>1.9649039999999995</v>
      </c>
      <c r="O6004" s="13">
        <f>data[[#This Row],[Conversions]]/data[[#This Row],[Clicks]]</f>
        <v>0.31553704404897143</v>
      </c>
      <c r="P6004" s="11">
        <v>92.399999999999991</v>
      </c>
      <c r="Q6004" s="11">
        <f>IF(data[[#This Row],[Spend, Dollars]]=0,0,data[[#This Row],[Total conversion value, Dollars]]/data[[#This Row],[Spend, Dollars]])</f>
        <v>9.4050396355241794</v>
      </c>
      <c r="R6004" s="2">
        <v>122.39999999999999</v>
      </c>
      <c r="S6004" s="2">
        <v>7.5</v>
      </c>
      <c r="T6004" s="2">
        <v>11</v>
      </c>
      <c r="U6004" s="2">
        <f t="shared" si="93"/>
        <v>140.89999999999998</v>
      </c>
    </row>
    <row r="6005" spans="1:21" x14ac:dyDescent="0.2">
      <c r="A6005" t="s">
        <v>24</v>
      </c>
      <c r="B6005" s="3">
        <v>45214</v>
      </c>
      <c r="C6005" s="10" t="str">
        <f>TEXT(data[[#This Row],[Date]],"mmmm")</f>
        <v>October</v>
      </c>
      <c r="D6005" t="s">
        <v>12</v>
      </c>
      <c r="E6005" t="s">
        <v>13</v>
      </c>
      <c r="F6005" t="s">
        <v>20</v>
      </c>
      <c r="G6005" t="s">
        <v>17</v>
      </c>
      <c r="H6005" s="11">
        <v>2826</v>
      </c>
      <c r="I6005" s="11">
        <v>17.5212</v>
      </c>
      <c r="J6005" s="13">
        <f>data[[#This Row],[Clicks]]/data[[#This Row],[Impressions]]</f>
        <v>6.1999999999999998E-3</v>
      </c>
      <c r="K6005" s="1">
        <v>0.47000000000000003</v>
      </c>
      <c r="L6005" s="2">
        <v>8.2349640000000015</v>
      </c>
      <c r="M6005">
        <v>5</v>
      </c>
      <c r="N6005" s="1">
        <f>IF(data[[#This Row],[Conversions]]=0,0,data[[#This Row],[Spend, Dollars]]/data[[#This Row],[Conversions]])</f>
        <v>1.6469928000000003</v>
      </c>
      <c r="O6005" s="13">
        <f>data[[#This Row],[Conversions]]/data[[#This Row],[Clicks]]</f>
        <v>0.28536858206058946</v>
      </c>
      <c r="P6005" s="11">
        <v>120.96</v>
      </c>
      <c r="Q6005" s="11">
        <f>IF(data[[#This Row],[Spend, Dollars]]=0,0,data[[#This Row],[Total conversion value, Dollars]]/data[[#This Row],[Spend, Dollars]])</f>
        <v>14.688588802573998</v>
      </c>
      <c r="R6005" s="2">
        <v>117.6</v>
      </c>
      <c r="S6005" s="2">
        <v>9</v>
      </c>
      <c r="T6005" s="2">
        <v>7</v>
      </c>
      <c r="U6005" s="2">
        <f t="shared" si="93"/>
        <v>133.6</v>
      </c>
    </row>
    <row r="6006" spans="1:21" x14ac:dyDescent="0.2">
      <c r="A6006" t="s">
        <v>24</v>
      </c>
      <c r="B6006" s="3">
        <v>45215</v>
      </c>
      <c r="C6006" s="10" t="str">
        <f>TEXT(data[[#This Row],[Date]],"mmmm")</f>
        <v>October</v>
      </c>
      <c r="D6006" t="s">
        <v>12</v>
      </c>
      <c r="E6006" t="s">
        <v>13</v>
      </c>
      <c r="F6006" t="s">
        <v>20</v>
      </c>
      <c r="G6006" t="s">
        <v>17</v>
      </c>
      <c r="H6006" s="11">
        <v>2361</v>
      </c>
      <c r="I6006" s="11">
        <v>21.249000000000002</v>
      </c>
      <c r="J6006" s="13">
        <f>data[[#This Row],[Clicks]]/data[[#This Row],[Impressions]]</f>
        <v>9.0000000000000011E-3</v>
      </c>
      <c r="K6006" s="1">
        <v>1.08</v>
      </c>
      <c r="L6006" s="2">
        <v>22.948920000000005</v>
      </c>
      <c r="M6006">
        <v>0</v>
      </c>
      <c r="N6006" s="1">
        <f>IF(data[[#This Row],[Conversions]]=0,0,data[[#This Row],[Spend, Dollars]]/data[[#This Row],[Conversions]])</f>
        <v>0</v>
      </c>
      <c r="O6006" s="13">
        <f>data[[#This Row],[Conversions]]/data[[#This Row],[Clicks]]</f>
        <v>0</v>
      </c>
      <c r="P6006" s="11">
        <v>100.8</v>
      </c>
      <c r="Q6006" s="11">
        <f>IF(data[[#This Row],[Spend, Dollars]]=0,0,data[[#This Row],[Total conversion value, Dollars]]/data[[#This Row],[Spend, Dollars]])</f>
        <v>4.3923635622068478</v>
      </c>
      <c r="R6006" s="2">
        <v>114</v>
      </c>
      <c r="S6006" s="2">
        <v>18</v>
      </c>
      <c r="T6006" s="2">
        <v>2</v>
      </c>
      <c r="U6006" s="2">
        <f t="shared" si="93"/>
        <v>134</v>
      </c>
    </row>
    <row r="6007" spans="1:21" x14ac:dyDescent="0.2">
      <c r="A6007" t="s">
        <v>24</v>
      </c>
      <c r="B6007" s="3">
        <v>45216</v>
      </c>
      <c r="C6007" s="10" t="str">
        <f>TEXT(data[[#This Row],[Date]],"mmmm")</f>
        <v>October</v>
      </c>
      <c r="D6007" t="s">
        <v>12</v>
      </c>
      <c r="E6007" t="s">
        <v>13</v>
      </c>
      <c r="F6007" t="s">
        <v>20</v>
      </c>
      <c r="G6007" t="s">
        <v>17</v>
      </c>
      <c r="H6007" s="11">
        <v>1624</v>
      </c>
      <c r="I6007" s="11">
        <v>13.641600000000002</v>
      </c>
      <c r="J6007" s="13">
        <f>data[[#This Row],[Clicks]]/data[[#This Row],[Impressions]]</f>
        <v>8.4000000000000012E-3</v>
      </c>
      <c r="K6007" s="1">
        <v>0.64</v>
      </c>
      <c r="L6007" s="2">
        <v>8.7306240000000024</v>
      </c>
      <c r="M6007">
        <v>8</v>
      </c>
      <c r="N6007" s="1">
        <f>IF(data[[#This Row],[Conversions]]=0,0,data[[#This Row],[Spend, Dollars]]/data[[#This Row],[Conversions]])</f>
        <v>1.0913280000000003</v>
      </c>
      <c r="O6007" s="13">
        <f>data[[#This Row],[Conversions]]/data[[#This Row],[Clicks]]</f>
        <v>0.58644147314098038</v>
      </c>
      <c r="P6007" s="11">
        <v>153.44</v>
      </c>
      <c r="Q6007" s="11">
        <f>IF(data[[#This Row],[Spend, Dollars]]=0,0,data[[#This Row],[Total conversion value, Dollars]]/data[[#This Row],[Spend, Dollars]])</f>
        <v>17.574917898193757</v>
      </c>
      <c r="R6007" s="2">
        <v>84</v>
      </c>
      <c r="S6007" s="2">
        <v>27</v>
      </c>
      <c r="T6007" s="2">
        <v>7</v>
      </c>
      <c r="U6007" s="2">
        <f t="shared" si="93"/>
        <v>118</v>
      </c>
    </row>
    <row r="6008" spans="1:21" x14ac:dyDescent="0.2">
      <c r="A6008" t="s">
        <v>24</v>
      </c>
      <c r="B6008" s="3">
        <v>45217</v>
      </c>
      <c r="C6008" s="10" t="str">
        <f>TEXT(data[[#This Row],[Date]],"mmmm")</f>
        <v>October</v>
      </c>
      <c r="D6008" t="s">
        <v>12</v>
      </c>
      <c r="E6008" t="s">
        <v>13</v>
      </c>
      <c r="F6008" t="s">
        <v>20</v>
      </c>
      <c r="G6008" t="s">
        <v>17</v>
      </c>
      <c r="H6008" s="11">
        <v>1994</v>
      </c>
      <c r="I6008" s="11">
        <v>18.145400000000002</v>
      </c>
      <c r="J6008" s="13">
        <f>data[[#This Row],[Clicks]]/data[[#This Row],[Impressions]]</f>
        <v>9.1000000000000004E-3</v>
      </c>
      <c r="K6008" s="1">
        <v>1.5799999999999998</v>
      </c>
      <c r="L6008" s="2">
        <v>28.669732</v>
      </c>
      <c r="M6008">
        <v>5</v>
      </c>
      <c r="N6008" s="1">
        <f>IF(data[[#This Row],[Conversions]]=0,0,data[[#This Row],[Spend, Dollars]]/data[[#This Row],[Conversions]])</f>
        <v>5.7339463999999998</v>
      </c>
      <c r="O6008" s="13">
        <f>data[[#This Row],[Conversions]]/data[[#This Row],[Clicks]]</f>
        <v>0.27555193051682519</v>
      </c>
      <c r="P6008" s="11">
        <v>54.32</v>
      </c>
      <c r="Q6008" s="11">
        <f>IF(data[[#This Row],[Spend, Dollars]]=0,0,data[[#This Row],[Total conversion value, Dollars]]/data[[#This Row],[Spend, Dollars]])</f>
        <v>1.8946811222372082</v>
      </c>
      <c r="R6008" s="2">
        <v>138</v>
      </c>
      <c r="S6008" s="2">
        <v>39</v>
      </c>
      <c r="T6008" s="2">
        <v>2</v>
      </c>
      <c r="U6008" s="2">
        <f t="shared" si="93"/>
        <v>179</v>
      </c>
    </row>
    <row r="6009" spans="1:21" x14ac:dyDescent="0.2">
      <c r="A6009" t="s">
        <v>24</v>
      </c>
      <c r="B6009" s="3">
        <v>45218</v>
      </c>
      <c r="C6009" s="10" t="str">
        <f>TEXT(data[[#This Row],[Date]],"mmmm")</f>
        <v>October</v>
      </c>
      <c r="D6009" t="s">
        <v>12</v>
      </c>
      <c r="E6009" t="s">
        <v>13</v>
      </c>
      <c r="F6009" t="s">
        <v>20</v>
      </c>
      <c r="G6009" t="s">
        <v>17</v>
      </c>
      <c r="H6009" s="11">
        <v>2541</v>
      </c>
      <c r="I6009" s="11">
        <v>21.344400000000004</v>
      </c>
      <c r="J6009" s="13">
        <f>data[[#This Row],[Clicks]]/data[[#This Row],[Impressions]]</f>
        <v>8.4000000000000012E-3</v>
      </c>
      <c r="K6009" s="1">
        <v>2.0699999999999998</v>
      </c>
      <c r="L6009" s="2">
        <v>44.182908000000005</v>
      </c>
      <c r="M6009">
        <v>3</v>
      </c>
      <c r="N6009" s="1">
        <f>IF(data[[#This Row],[Conversions]]=0,0,data[[#This Row],[Spend, Dollars]]/data[[#This Row],[Conversions]])</f>
        <v>14.727636000000002</v>
      </c>
      <c r="O6009" s="13">
        <f>data[[#This Row],[Conversions]]/data[[#This Row],[Clicks]]</f>
        <v>0.14055208860403662</v>
      </c>
      <c r="P6009" s="11">
        <v>28</v>
      </c>
      <c r="Q6009" s="11">
        <f>IF(data[[#This Row],[Spend, Dollars]]=0,0,data[[#This Row],[Total conversion value, Dollars]]/data[[#This Row],[Spend, Dollars]])</f>
        <v>0.63372922397955334</v>
      </c>
      <c r="R6009" s="2">
        <v>82.8</v>
      </c>
      <c r="S6009" s="2">
        <v>13.5</v>
      </c>
      <c r="T6009" s="2">
        <v>5</v>
      </c>
      <c r="U6009" s="2">
        <f t="shared" si="93"/>
        <v>101.3</v>
      </c>
    </row>
    <row r="6010" spans="1:21" x14ac:dyDescent="0.2">
      <c r="A6010" t="s">
        <v>24</v>
      </c>
      <c r="B6010" s="3">
        <v>45219</v>
      </c>
      <c r="C6010" s="10" t="str">
        <f>TEXT(data[[#This Row],[Date]],"mmmm")</f>
        <v>October</v>
      </c>
      <c r="D6010" t="s">
        <v>12</v>
      </c>
      <c r="E6010" t="s">
        <v>13</v>
      </c>
      <c r="F6010" t="s">
        <v>20</v>
      </c>
      <c r="G6010" t="s">
        <v>17</v>
      </c>
      <c r="H6010" s="11">
        <v>2146</v>
      </c>
      <c r="I6010" s="11">
        <v>14.807399999999999</v>
      </c>
      <c r="J6010" s="13">
        <f>data[[#This Row],[Clicks]]/data[[#This Row],[Impressions]]</f>
        <v>6.8999999999999999E-3</v>
      </c>
      <c r="K6010" s="1">
        <v>0.48000000000000004</v>
      </c>
      <c r="L6010" s="2">
        <v>7.1075520000000001</v>
      </c>
      <c r="M6010">
        <v>2</v>
      </c>
      <c r="N6010" s="1">
        <f>IF(data[[#This Row],[Conversions]]=0,0,data[[#This Row],[Spend, Dollars]]/data[[#This Row],[Conversions]])</f>
        <v>3.553776</v>
      </c>
      <c r="O6010" s="13">
        <f>data[[#This Row],[Conversions]]/data[[#This Row],[Clicks]]</f>
        <v>0.13506760133446791</v>
      </c>
      <c r="P6010" s="11">
        <v>94.64</v>
      </c>
      <c r="Q6010" s="11">
        <f>IF(data[[#This Row],[Spend, Dollars]]=0,0,data[[#This Row],[Total conversion value, Dollars]]/data[[#This Row],[Spend, Dollars]])</f>
        <v>13.315414364889627</v>
      </c>
      <c r="R6010" s="2">
        <v>92.399999999999991</v>
      </c>
      <c r="S6010" s="2">
        <v>30</v>
      </c>
      <c r="T6010" s="2">
        <v>8</v>
      </c>
      <c r="U6010" s="2">
        <f t="shared" si="93"/>
        <v>130.39999999999998</v>
      </c>
    </row>
    <row r="6011" spans="1:21" x14ac:dyDescent="0.2">
      <c r="A6011" t="s">
        <v>24</v>
      </c>
      <c r="B6011" s="3">
        <v>45220</v>
      </c>
      <c r="C6011" s="10" t="str">
        <f>TEXT(data[[#This Row],[Date]],"mmmm")</f>
        <v>October</v>
      </c>
      <c r="D6011" t="s">
        <v>12</v>
      </c>
      <c r="E6011" t="s">
        <v>13</v>
      </c>
      <c r="F6011" t="s">
        <v>20</v>
      </c>
      <c r="G6011" t="s">
        <v>17</v>
      </c>
      <c r="H6011" s="11">
        <v>2111</v>
      </c>
      <c r="I6011" s="11">
        <v>23.854299999999995</v>
      </c>
      <c r="J6011" s="13">
        <f>data[[#This Row],[Clicks]]/data[[#This Row],[Impressions]]</f>
        <v>1.1299999999999998E-2</v>
      </c>
      <c r="K6011" s="1">
        <v>1.47</v>
      </c>
      <c r="L6011" s="2">
        <v>35.065820999999993</v>
      </c>
      <c r="M6011">
        <v>6</v>
      </c>
      <c r="N6011" s="1">
        <f>IF(data[[#This Row],[Conversions]]=0,0,data[[#This Row],[Spend, Dollars]]/data[[#This Row],[Conversions]])</f>
        <v>5.8443034999999988</v>
      </c>
      <c r="O6011" s="13">
        <f>data[[#This Row],[Conversions]]/data[[#This Row],[Clicks]]</f>
        <v>0.25152697836448779</v>
      </c>
      <c r="P6011" s="11">
        <v>75.039999999999992</v>
      </c>
      <c r="Q6011" s="11">
        <f>IF(data[[#This Row],[Spend, Dollars]]=0,0,data[[#This Row],[Total conversion value, Dollars]]/data[[#This Row],[Spend, Dollars]])</f>
        <v>2.1399755619581815</v>
      </c>
      <c r="R6011" s="2">
        <v>75.599999999999994</v>
      </c>
      <c r="S6011" s="2">
        <v>36</v>
      </c>
      <c r="T6011" s="2">
        <v>2</v>
      </c>
      <c r="U6011" s="2">
        <f t="shared" si="93"/>
        <v>113.6</v>
      </c>
    </row>
    <row r="6012" spans="1:21" x14ac:dyDescent="0.2">
      <c r="A6012" t="s">
        <v>24</v>
      </c>
      <c r="B6012" s="3">
        <v>45221</v>
      </c>
      <c r="C6012" s="10" t="str">
        <f>TEXT(data[[#This Row],[Date]],"mmmm")</f>
        <v>October</v>
      </c>
      <c r="D6012" t="s">
        <v>12</v>
      </c>
      <c r="E6012" t="s">
        <v>13</v>
      </c>
      <c r="F6012" t="s">
        <v>20</v>
      </c>
      <c r="G6012" t="s">
        <v>17</v>
      </c>
      <c r="H6012" s="11">
        <v>2997</v>
      </c>
      <c r="I6012" s="11">
        <v>32.667299999999997</v>
      </c>
      <c r="J6012" s="13">
        <f>data[[#This Row],[Clicks]]/data[[#This Row],[Impressions]]</f>
        <v>1.09E-2</v>
      </c>
      <c r="K6012" s="1">
        <v>1.8</v>
      </c>
      <c r="L6012" s="2">
        <v>58.801139999999997</v>
      </c>
      <c r="M6012">
        <v>1</v>
      </c>
      <c r="N6012" s="1">
        <f>IF(data[[#This Row],[Conversions]]=0,0,data[[#This Row],[Spend, Dollars]]/data[[#This Row],[Conversions]])</f>
        <v>58.801139999999997</v>
      </c>
      <c r="O6012" s="13">
        <f>data[[#This Row],[Conversions]]/data[[#This Row],[Clicks]]</f>
        <v>3.0611651406758443E-2</v>
      </c>
      <c r="P6012" s="11">
        <v>117.6</v>
      </c>
      <c r="Q6012" s="11">
        <f>IF(data[[#This Row],[Spend, Dollars]]=0,0,data[[#This Row],[Total conversion value, Dollars]]/data[[#This Row],[Spend, Dollars]])</f>
        <v>1.9999612252415515</v>
      </c>
      <c r="R6012" s="2">
        <v>104.39999999999999</v>
      </c>
      <c r="S6012" s="2">
        <v>22.5</v>
      </c>
      <c r="T6012" s="2">
        <v>5</v>
      </c>
      <c r="U6012" s="2">
        <f t="shared" si="93"/>
        <v>131.89999999999998</v>
      </c>
    </row>
    <row r="6013" spans="1:21" x14ac:dyDescent="0.2">
      <c r="A6013" t="s">
        <v>24</v>
      </c>
      <c r="B6013" s="3">
        <v>45222</v>
      </c>
      <c r="C6013" s="10" t="str">
        <f>TEXT(data[[#This Row],[Date]],"mmmm")</f>
        <v>October</v>
      </c>
      <c r="D6013" t="s">
        <v>12</v>
      </c>
      <c r="E6013" t="s">
        <v>13</v>
      </c>
      <c r="F6013" t="s">
        <v>20</v>
      </c>
      <c r="G6013" t="s">
        <v>17</v>
      </c>
      <c r="H6013" s="11">
        <v>2464</v>
      </c>
      <c r="I6013" s="11">
        <v>19.958399999999997</v>
      </c>
      <c r="J6013" s="13">
        <f>data[[#This Row],[Clicks]]/data[[#This Row],[Impressions]]</f>
        <v>8.0999999999999996E-3</v>
      </c>
      <c r="K6013" s="1">
        <v>0.6</v>
      </c>
      <c r="L6013" s="2">
        <v>11.975039999999998</v>
      </c>
      <c r="M6013">
        <v>2</v>
      </c>
      <c r="N6013" s="1">
        <f>IF(data[[#This Row],[Conversions]]=0,0,data[[#This Row],[Spend, Dollars]]/data[[#This Row],[Conversions]])</f>
        <v>5.9875199999999991</v>
      </c>
      <c r="O6013" s="13">
        <f>data[[#This Row],[Conversions]]/data[[#This Row],[Clicks]]</f>
        <v>0.10020843354176688</v>
      </c>
      <c r="P6013" s="11">
        <v>97.440000000000012</v>
      </c>
      <c r="Q6013" s="11">
        <f>IF(data[[#This Row],[Spend, Dollars]]=0,0,data[[#This Row],[Total conversion value, Dollars]]/data[[#This Row],[Spend, Dollars]])</f>
        <v>8.136924803591473</v>
      </c>
      <c r="R6013" s="2">
        <v>115.19999999999999</v>
      </c>
      <c r="S6013" s="2">
        <v>25.5</v>
      </c>
      <c r="T6013" s="2">
        <v>7</v>
      </c>
      <c r="U6013" s="2">
        <f t="shared" si="93"/>
        <v>147.69999999999999</v>
      </c>
    </row>
    <row r="6014" spans="1:21" x14ac:dyDescent="0.2">
      <c r="A6014" t="s">
        <v>24</v>
      </c>
      <c r="B6014" s="3">
        <v>45223</v>
      </c>
      <c r="C6014" s="10" t="str">
        <f>TEXT(data[[#This Row],[Date]],"mmmm")</f>
        <v>October</v>
      </c>
      <c r="D6014" t="s">
        <v>12</v>
      </c>
      <c r="E6014" t="s">
        <v>13</v>
      </c>
      <c r="F6014" t="s">
        <v>20</v>
      </c>
      <c r="G6014" t="s">
        <v>17</v>
      </c>
      <c r="H6014" s="11">
        <v>2990</v>
      </c>
      <c r="I6014" s="11">
        <v>21.229000000000003</v>
      </c>
      <c r="J6014" s="13">
        <f>data[[#This Row],[Clicks]]/data[[#This Row],[Impressions]]</f>
        <v>7.1000000000000013E-3</v>
      </c>
      <c r="K6014" s="1">
        <v>1.95</v>
      </c>
      <c r="L6014" s="2">
        <v>41.396550000000005</v>
      </c>
      <c r="M6014">
        <v>5</v>
      </c>
      <c r="N6014" s="1">
        <f>IF(data[[#This Row],[Conversions]]=0,0,data[[#This Row],[Spend, Dollars]]/data[[#This Row],[Conversions]])</f>
        <v>8.2793100000000006</v>
      </c>
      <c r="O6014" s="13">
        <f>data[[#This Row],[Conversions]]/data[[#This Row],[Clicks]]</f>
        <v>0.23552687361627958</v>
      </c>
      <c r="P6014" s="11">
        <v>23.200000000000003</v>
      </c>
      <c r="Q6014" s="11">
        <f>IF(data[[#This Row],[Spend, Dollars]]=0,0,data[[#This Row],[Total conversion value, Dollars]]/data[[#This Row],[Spend, Dollars]])</f>
        <v>0.56043317619463462</v>
      </c>
      <c r="R6014" s="2">
        <v>68.399999999999991</v>
      </c>
      <c r="S6014" s="2">
        <v>16.5</v>
      </c>
      <c r="T6014" s="2">
        <v>5</v>
      </c>
      <c r="U6014" s="2">
        <f t="shared" si="93"/>
        <v>89.899999999999991</v>
      </c>
    </row>
    <row r="6015" spans="1:21" x14ac:dyDescent="0.2">
      <c r="A6015" t="s">
        <v>24</v>
      </c>
      <c r="B6015" s="3">
        <v>45224</v>
      </c>
      <c r="C6015" s="10" t="str">
        <f>TEXT(data[[#This Row],[Date]],"mmmm")</f>
        <v>October</v>
      </c>
      <c r="D6015" t="s">
        <v>12</v>
      </c>
      <c r="E6015" t="s">
        <v>13</v>
      </c>
      <c r="F6015" t="s">
        <v>20</v>
      </c>
      <c r="G6015" t="s">
        <v>17</v>
      </c>
      <c r="H6015" s="11">
        <v>2781</v>
      </c>
      <c r="I6015" s="11">
        <v>25.029000000000003</v>
      </c>
      <c r="J6015" s="13">
        <f>data[[#This Row],[Clicks]]/data[[#This Row],[Impressions]]</f>
        <v>9.0000000000000011E-3</v>
      </c>
      <c r="K6015" s="1">
        <v>0.58000000000000007</v>
      </c>
      <c r="L6015" s="2">
        <v>14.516820000000004</v>
      </c>
      <c r="M6015">
        <v>8</v>
      </c>
      <c r="N6015" s="1">
        <f>IF(data[[#This Row],[Conversions]]=0,0,data[[#This Row],[Spend, Dollars]]/data[[#This Row],[Conversions]])</f>
        <v>1.8146025000000006</v>
      </c>
      <c r="O6015" s="13">
        <f>data[[#This Row],[Conversions]]/data[[#This Row],[Clicks]]</f>
        <v>0.31962923009309196</v>
      </c>
      <c r="P6015" s="11">
        <v>21.6</v>
      </c>
      <c r="Q6015" s="11">
        <f>IF(data[[#This Row],[Spend, Dollars]]=0,0,data[[#This Row],[Total conversion value, Dollars]]/data[[#This Row],[Spend, Dollars]])</f>
        <v>1.4879291745712901</v>
      </c>
      <c r="R6015" s="2">
        <v>73.2</v>
      </c>
      <c r="S6015" s="2">
        <v>27</v>
      </c>
      <c r="T6015" s="2">
        <v>0</v>
      </c>
      <c r="U6015" s="2">
        <f t="shared" si="93"/>
        <v>100.2</v>
      </c>
    </row>
    <row r="6016" spans="1:21" x14ac:dyDescent="0.2">
      <c r="A6016" t="s">
        <v>24</v>
      </c>
      <c r="B6016" s="3">
        <v>45225</v>
      </c>
      <c r="C6016" s="10" t="str">
        <f>TEXT(data[[#This Row],[Date]],"mmmm")</f>
        <v>October</v>
      </c>
      <c r="D6016" t="s">
        <v>12</v>
      </c>
      <c r="E6016" t="s">
        <v>13</v>
      </c>
      <c r="F6016" t="s">
        <v>20</v>
      </c>
      <c r="G6016" t="s">
        <v>17</v>
      </c>
      <c r="H6016" s="11">
        <v>2831</v>
      </c>
      <c r="I6016" s="11">
        <v>29.159299999999995</v>
      </c>
      <c r="J6016" s="13">
        <f>data[[#This Row],[Clicks]]/data[[#This Row],[Impressions]]</f>
        <v>1.0299999999999998E-2</v>
      </c>
      <c r="K6016" s="1">
        <v>0.96</v>
      </c>
      <c r="L6016" s="2">
        <v>27.992927999999996</v>
      </c>
      <c r="M6016">
        <v>1</v>
      </c>
      <c r="N6016" s="1">
        <f>IF(data[[#This Row],[Conversions]]=0,0,data[[#This Row],[Spend, Dollars]]/data[[#This Row],[Conversions]])</f>
        <v>27.992927999999996</v>
      </c>
      <c r="O6016" s="13">
        <f>data[[#This Row],[Conversions]]/data[[#This Row],[Clicks]]</f>
        <v>3.4294376065269062E-2</v>
      </c>
      <c r="P6016" s="11">
        <v>162.96</v>
      </c>
      <c r="Q6016" s="11">
        <f>IF(data[[#This Row],[Spend, Dollars]]=0,0,data[[#This Row],[Total conversion value, Dollars]]/data[[#This Row],[Spend, Dollars]])</f>
        <v>5.8214703370794236</v>
      </c>
      <c r="R6016" s="2">
        <v>128.4</v>
      </c>
      <c r="S6016" s="2">
        <v>4.5</v>
      </c>
      <c r="T6016" s="2">
        <v>11</v>
      </c>
      <c r="U6016" s="2">
        <f t="shared" si="93"/>
        <v>143.9</v>
      </c>
    </row>
    <row r="6017" spans="1:21" x14ac:dyDescent="0.2">
      <c r="A6017" t="s">
        <v>24</v>
      </c>
      <c r="B6017" s="3">
        <v>45226</v>
      </c>
      <c r="C6017" s="10" t="str">
        <f>TEXT(data[[#This Row],[Date]],"mmmm")</f>
        <v>October</v>
      </c>
      <c r="D6017" t="s">
        <v>12</v>
      </c>
      <c r="E6017" t="s">
        <v>13</v>
      </c>
      <c r="F6017" t="s">
        <v>20</v>
      </c>
      <c r="G6017" t="s">
        <v>17</v>
      </c>
      <c r="H6017" s="11">
        <v>2258</v>
      </c>
      <c r="I6017" s="11">
        <v>26.192799999999998</v>
      </c>
      <c r="J6017" s="13">
        <f>data[[#This Row],[Clicks]]/data[[#This Row],[Impressions]]</f>
        <v>1.1599999999999999E-2</v>
      </c>
      <c r="K6017" s="1">
        <v>0.44999999999999996</v>
      </c>
      <c r="L6017" s="2">
        <v>11.786759999999997</v>
      </c>
      <c r="M6017">
        <v>1</v>
      </c>
      <c r="N6017" s="1">
        <f>IF(data[[#This Row],[Conversions]]=0,0,data[[#This Row],[Spend, Dollars]]/data[[#This Row],[Conversions]])</f>
        <v>11.786759999999997</v>
      </c>
      <c r="O6017" s="13">
        <f>data[[#This Row],[Conversions]]/data[[#This Row],[Clicks]]</f>
        <v>3.8178430713783941E-2</v>
      </c>
      <c r="P6017" s="11">
        <v>101.36</v>
      </c>
      <c r="Q6017" s="11">
        <f>IF(data[[#This Row],[Spend, Dollars]]=0,0,data[[#This Row],[Total conversion value, Dollars]]/data[[#This Row],[Spend, Dollars]])</f>
        <v>8.5994794158869805</v>
      </c>
      <c r="R6017" s="2">
        <v>66</v>
      </c>
      <c r="S6017" s="2">
        <v>24</v>
      </c>
      <c r="T6017" s="2">
        <v>7</v>
      </c>
      <c r="U6017" s="2">
        <f t="shared" si="93"/>
        <v>97</v>
      </c>
    </row>
    <row r="6018" spans="1:21" x14ac:dyDescent="0.2">
      <c r="A6018" t="s">
        <v>24</v>
      </c>
      <c r="B6018" s="3">
        <v>45227</v>
      </c>
      <c r="C6018" s="10" t="str">
        <f>TEXT(data[[#This Row],[Date]],"mmmm")</f>
        <v>October</v>
      </c>
      <c r="D6018" t="s">
        <v>12</v>
      </c>
      <c r="E6018" t="s">
        <v>13</v>
      </c>
      <c r="F6018" t="s">
        <v>20</v>
      </c>
      <c r="G6018" t="s">
        <v>17</v>
      </c>
      <c r="H6018" s="11">
        <v>2328</v>
      </c>
      <c r="I6018" s="11">
        <v>20.020800000000001</v>
      </c>
      <c r="J6018" s="13">
        <f>data[[#This Row],[Clicks]]/data[[#This Row],[Impressions]]</f>
        <v>8.6E-3</v>
      </c>
      <c r="K6018" s="1">
        <v>1.5699999999999998</v>
      </c>
      <c r="L6018" s="2">
        <v>31.432655999999998</v>
      </c>
      <c r="M6018">
        <v>7</v>
      </c>
      <c r="N6018" s="1">
        <f>IF(data[[#This Row],[Conversions]]=0,0,data[[#This Row],[Spend, Dollars]]/data[[#This Row],[Conversions]])</f>
        <v>4.490379428571428</v>
      </c>
      <c r="O6018" s="13">
        <f>data[[#This Row],[Conversions]]/data[[#This Row],[Clicks]]</f>
        <v>0.34963637816670662</v>
      </c>
      <c r="P6018" s="11">
        <v>71.679999999999993</v>
      </c>
      <c r="Q6018" s="11">
        <f>IF(data[[#This Row],[Spend, Dollars]]=0,0,data[[#This Row],[Total conversion value, Dollars]]/data[[#This Row],[Spend, Dollars]])</f>
        <v>2.2804308996350802</v>
      </c>
      <c r="R6018" s="2">
        <v>114</v>
      </c>
      <c r="S6018" s="2">
        <v>16.5</v>
      </c>
      <c r="T6018" s="2">
        <v>5</v>
      </c>
      <c r="U6018" s="2">
        <f t="shared" si="93"/>
        <v>135.5</v>
      </c>
    </row>
    <row r="6019" spans="1:21" x14ac:dyDescent="0.2">
      <c r="A6019" t="s">
        <v>24</v>
      </c>
      <c r="B6019" s="3">
        <v>45228</v>
      </c>
      <c r="C6019" s="10" t="str">
        <f>TEXT(data[[#This Row],[Date]],"mmmm")</f>
        <v>October</v>
      </c>
      <c r="D6019" t="s">
        <v>12</v>
      </c>
      <c r="E6019" t="s">
        <v>13</v>
      </c>
      <c r="F6019" t="s">
        <v>20</v>
      </c>
      <c r="G6019" t="s">
        <v>17</v>
      </c>
      <c r="H6019" s="11">
        <v>2069</v>
      </c>
      <c r="I6019" s="11">
        <v>18.2072</v>
      </c>
      <c r="J6019" s="13">
        <f>data[[#This Row],[Clicks]]/data[[#This Row],[Impressions]]</f>
        <v>8.8000000000000005E-3</v>
      </c>
      <c r="K6019" s="1">
        <v>1.4300000000000002</v>
      </c>
      <c r="L6019" s="2">
        <v>26.036296000000004</v>
      </c>
      <c r="M6019">
        <v>1</v>
      </c>
      <c r="N6019" s="1">
        <f>IF(data[[#This Row],[Conversions]]=0,0,data[[#This Row],[Spend, Dollars]]/data[[#This Row],[Conversions]])</f>
        <v>26.036296000000004</v>
      </c>
      <c r="O6019" s="13">
        <f>data[[#This Row],[Conversions]]/data[[#This Row],[Clicks]]</f>
        <v>5.4923327035458498E-2</v>
      </c>
      <c r="P6019" s="11">
        <v>22.400000000000002</v>
      </c>
      <c r="Q6019" s="11">
        <f>IF(data[[#This Row],[Spend, Dollars]]=0,0,data[[#This Row],[Total conversion value, Dollars]]/data[[#This Row],[Spend, Dollars]])</f>
        <v>0.86033743048550371</v>
      </c>
      <c r="R6019" s="2">
        <v>122.39999999999999</v>
      </c>
      <c r="S6019" s="2">
        <v>28.5</v>
      </c>
      <c r="T6019" s="2">
        <v>5</v>
      </c>
      <c r="U6019" s="2">
        <f t="shared" ref="U6019:U6082" si="94">SUM(R6019:T6019)</f>
        <v>155.89999999999998</v>
      </c>
    </row>
    <row r="6020" spans="1:21" x14ac:dyDescent="0.2">
      <c r="A6020" t="s">
        <v>24</v>
      </c>
      <c r="B6020" s="3">
        <v>45229</v>
      </c>
      <c r="C6020" s="10" t="str">
        <f>TEXT(data[[#This Row],[Date]],"mmmm")</f>
        <v>October</v>
      </c>
      <c r="D6020" t="s">
        <v>12</v>
      </c>
      <c r="E6020" t="s">
        <v>13</v>
      </c>
      <c r="F6020" t="s">
        <v>20</v>
      </c>
      <c r="G6020" t="s">
        <v>17</v>
      </c>
      <c r="H6020" s="11">
        <v>2213</v>
      </c>
      <c r="I6020" s="11">
        <v>26.334699999999998</v>
      </c>
      <c r="J6020" s="13">
        <f>data[[#This Row],[Clicks]]/data[[#This Row],[Impressions]]</f>
        <v>1.1899999999999999E-2</v>
      </c>
      <c r="K6020" s="1">
        <v>0.31</v>
      </c>
      <c r="L6020" s="2">
        <v>8.1637569999999986</v>
      </c>
      <c r="M6020">
        <v>3</v>
      </c>
      <c r="N6020" s="1">
        <f>IF(data[[#This Row],[Conversions]]=0,0,data[[#This Row],[Spend, Dollars]]/data[[#This Row],[Conversions]])</f>
        <v>2.7212523333333327</v>
      </c>
      <c r="O6020" s="13">
        <f>data[[#This Row],[Conversions]]/data[[#This Row],[Clicks]]</f>
        <v>0.11391813842572727</v>
      </c>
      <c r="P6020" s="11">
        <v>116.47999999999999</v>
      </c>
      <c r="Q6020" s="11">
        <f>IF(data[[#This Row],[Spend, Dollars]]=0,0,data[[#This Row],[Total conversion value, Dollars]]/data[[#This Row],[Spend, Dollars]])</f>
        <v>14.267940606267434</v>
      </c>
      <c r="R6020" s="2">
        <v>73.2</v>
      </c>
      <c r="S6020" s="2">
        <v>15</v>
      </c>
      <c r="T6020" s="2">
        <v>4</v>
      </c>
      <c r="U6020" s="2">
        <f t="shared" si="94"/>
        <v>92.2</v>
      </c>
    </row>
    <row r="6021" spans="1:21" x14ac:dyDescent="0.2">
      <c r="A6021" t="s">
        <v>24</v>
      </c>
      <c r="B6021" s="3">
        <v>45230</v>
      </c>
      <c r="C6021" s="10" t="str">
        <f>TEXT(data[[#This Row],[Date]],"mmmm")</f>
        <v>October</v>
      </c>
      <c r="D6021" t="s">
        <v>12</v>
      </c>
      <c r="E6021" t="s">
        <v>13</v>
      </c>
      <c r="F6021" t="s">
        <v>20</v>
      </c>
      <c r="G6021" t="s">
        <v>17</v>
      </c>
      <c r="H6021" s="11">
        <v>2468</v>
      </c>
      <c r="I6021" s="11">
        <v>17.029199999999999</v>
      </c>
      <c r="J6021" s="13">
        <f>data[[#This Row],[Clicks]]/data[[#This Row],[Impressions]]</f>
        <v>6.8999999999999999E-3</v>
      </c>
      <c r="K6021" s="1">
        <v>0.84</v>
      </c>
      <c r="L6021" s="2">
        <v>14.304527999999999</v>
      </c>
      <c r="M6021">
        <v>3</v>
      </c>
      <c r="N6021" s="1">
        <f>IF(data[[#This Row],[Conversions]]=0,0,data[[#This Row],[Spend, Dollars]]/data[[#This Row],[Conversions]])</f>
        <v>4.7681759999999995</v>
      </c>
      <c r="O6021" s="13">
        <f>data[[#This Row],[Conversions]]/data[[#This Row],[Clicks]]</f>
        <v>0.17616799379888662</v>
      </c>
      <c r="P6021" s="11">
        <v>40.800000000000004</v>
      </c>
      <c r="Q6021" s="11">
        <f>IF(data[[#This Row],[Spend, Dollars]]=0,0,data[[#This Row],[Total conversion value, Dollars]]/data[[#This Row],[Spend, Dollars]])</f>
        <v>2.8522437091248314</v>
      </c>
      <c r="R6021" s="2">
        <v>116.39999999999999</v>
      </c>
      <c r="S6021" s="2">
        <v>33</v>
      </c>
      <c r="T6021" s="2">
        <v>9</v>
      </c>
      <c r="U6021" s="2">
        <f t="shared" si="94"/>
        <v>158.39999999999998</v>
      </c>
    </row>
    <row r="6022" spans="1:21" x14ac:dyDescent="0.2">
      <c r="A6022" t="s">
        <v>24</v>
      </c>
      <c r="B6022" s="3">
        <v>45231</v>
      </c>
      <c r="C6022" s="10" t="str">
        <f>TEXT(data[[#This Row],[Date]],"mmmm")</f>
        <v>November</v>
      </c>
      <c r="D6022" t="s">
        <v>12</v>
      </c>
      <c r="E6022" t="s">
        <v>13</v>
      </c>
      <c r="F6022" t="s">
        <v>20</v>
      </c>
      <c r="G6022" t="s">
        <v>17</v>
      </c>
      <c r="H6022" s="11">
        <v>2673</v>
      </c>
      <c r="I6022" s="11">
        <v>21.384</v>
      </c>
      <c r="J6022" s="13">
        <f>data[[#This Row],[Clicks]]/data[[#This Row],[Impressions]]</f>
        <v>8.0000000000000002E-3</v>
      </c>
      <c r="K6022" s="1">
        <v>0.75</v>
      </c>
      <c r="L6022" s="2">
        <v>16.038</v>
      </c>
      <c r="M6022">
        <v>2</v>
      </c>
      <c r="N6022" s="1">
        <f>IF(data[[#This Row],[Conversions]]=0,0,data[[#This Row],[Spend, Dollars]]/data[[#This Row],[Conversions]])</f>
        <v>8.0190000000000001</v>
      </c>
      <c r="O6022" s="13">
        <f>data[[#This Row],[Conversions]]/data[[#This Row],[Clicks]]</f>
        <v>9.3527871305649088E-2</v>
      </c>
      <c r="P6022" s="11">
        <v>216.72</v>
      </c>
      <c r="Q6022" s="11">
        <f>IF(data[[#This Row],[Spend, Dollars]]=0,0,data[[#This Row],[Total conversion value, Dollars]]/data[[#This Row],[Spend, Dollars]])</f>
        <v>13.512906846240179</v>
      </c>
      <c r="R6022" s="2">
        <v>79.2</v>
      </c>
      <c r="S6022" s="2">
        <v>16.5</v>
      </c>
      <c r="T6022" s="2">
        <v>4</v>
      </c>
      <c r="U6022" s="2">
        <f t="shared" si="94"/>
        <v>99.7</v>
      </c>
    </row>
    <row r="6023" spans="1:21" x14ac:dyDescent="0.2">
      <c r="A6023" t="s">
        <v>24</v>
      </c>
      <c r="B6023" s="3">
        <v>45232</v>
      </c>
      <c r="C6023" s="10" t="str">
        <f>TEXT(data[[#This Row],[Date]],"mmmm")</f>
        <v>November</v>
      </c>
      <c r="D6023" t="s">
        <v>12</v>
      </c>
      <c r="E6023" t="s">
        <v>13</v>
      </c>
      <c r="F6023" t="s">
        <v>20</v>
      </c>
      <c r="G6023" t="s">
        <v>17</v>
      </c>
      <c r="H6023" s="11">
        <v>2805</v>
      </c>
      <c r="I6023" s="11">
        <v>31.135499999999997</v>
      </c>
      <c r="J6023" s="13">
        <f>data[[#This Row],[Clicks]]/data[[#This Row],[Impressions]]</f>
        <v>1.1099999999999999E-2</v>
      </c>
      <c r="K6023" s="1">
        <v>1.81</v>
      </c>
      <c r="L6023" s="2">
        <v>56.355254999999993</v>
      </c>
      <c r="M6023">
        <v>5</v>
      </c>
      <c r="N6023" s="1">
        <f>IF(data[[#This Row],[Conversions]]=0,0,data[[#This Row],[Spend, Dollars]]/data[[#This Row],[Conversions]])</f>
        <v>11.271050999999998</v>
      </c>
      <c r="O6023" s="13">
        <f>data[[#This Row],[Conversions]]/data[[#This Row],[Clicks]]</f>
        <v>0.16058839588251356</v>
      </c>
      <c r="P6023" s="11">
        <v>124.32000000000001</v>
      </c>
      <c r="Q6023" s="11">
        <f>IF(data[[#This Row],[Spend, Dollars]]=0,0,data[[#This Row],[Total conversion value, Dollars]]/data[[#This Row],[Spend, Dollars]])</f>
        <v>2.2060054559242084</v>
      </c>
      <c r="R6023" s="2">
        <v>116.39999999999999</v>
      </c>
      <c r="S6023" s="2">
        <v>31.5</v>
      </c>
      <c r="T6023" s="2">
        <v>3</v>
      </c>
      <c r="U6023" s="2">
        <f t="shared" si="94"/>
        <v>150.89999999999998</v>
      </c>
    </row>
    <row r="6024" spans="1:21" x14ac:dyDescent="0.2">
      <c r="A6024" t="s">
        <v>24</v>
      </c>
      <c r="B6024" s="3">
        <v>45233</v>
      </c>
      <c r="C6024" s="10" t="str">
        <f>TEXT(data[[#This Row],[Date]],"mmmm")</f>
        <v>November</v>
      </c>
      <c r="D6024" t="s">
        <v>12</v>
      </c>
      <c r="E6024" t="s">
        <v>13</v>
      </c>
      <c r="F6024" t="s">
        <v>20</v>
      </c>
      <c r="G6024" t="s">
        <v>17</v>
      </c>
      <c r="H6024" s="11">
        <v>2943</v>
      </c>
      <c r="I6024" s="11">
        <v>25.309799999999999</v>
      </c>
      <c r="J6024" s="13">
        <f>data[[#This Row],[Clicks]]/data[[#This Row],[Impressions]]</f>
        <v>8.6E-3</v>
      </c>
      <c r="K6024" s="1">
        <v>1.76</v>
      </c>
      <c r="L6024" s="2">
        <v>44.545248000000001</v>
      </c>
      <c r="M6024">
        <v>6</v>
      </c>
      <c r="N6024" s="1">
        <f>IF(data[[#This Row],[Conversions]]=0,0,data[[#This Row],[Spend, Dollars]]/data[[#This Row],[Conversions]])</f>
        <v>7.4242080000000001</v>
      </c>
      <c r="O6024" s="13">
        <f>data[[#This Row],[Conversions]]/data[[#This Row],[Clicks]]</f>
        <v>0.23706232368489677</v>
      </c>
      <c r="P6024" s="11">
        <v>54.32</v>
      </c>
      <c r="Q6024" s="11">
        <f>IF(data[[#This Row],[Spend, Dollars]]=0,0,data[[#This Row],[Total conversion value, Dollars]]/data[[#This Row],[Spend, Dollars]])</f>
        <v>1.2194342256215522</v>
      </c>
      <c r="R6024" s="2">
        <v>109.2</v>
      </c>
      <c r="S6024" s="2">
        <v>12</v>
      </c>
      <c r="T6024" s="2">
        <v>6</v>
      </c>
      <c r="U6024" s="2">
        <f t="shared" si="94"/>
        <v>127.2</v>
      </c>
    </row>
    <row r="6025" spans="1:21" x14ac:dyDescent="0.2">
      <c r="A6025" t="s">
        <v>24</v>
      </c>
      <c r="B6025" s="3">
        <v>45234</v>
      </c>
      <c r="C6025" s="10" t="str">
        <f>TEXT(data[[#This Row],[Date]],"mmmm")</f>
        <v>November</v>
      </c>
      <c r="D6025" t="s">
        <v>12</v>
      </c>
      <c r="E6025" t="s">
        <v>13</v>
      </c>
      <c r="F6025" t="s">
        <v>20</v>
      </c>
      <c r="G6025" t="s">
        <v>17</v>
      </c>
      <c r="H6025" s="11">
        <v>2120</v>
      </c>
      <c r="I6025" s="11">
        <v>22.259999999999998</v>
      </c>
      <c r="J6025" s="13">
        <f>data[[#This Row],[Clicks]]/data[[#This Row],[Impressions]]</f>
        <v>1.0499999999999999E-2</v>
      </c>
      <c r="K6025" s="1">
        <v>1.27</v>
      </c>
      <c r="L6025" s="2">
        <v>28.270199999999999</v>
      </c>
      <c r="M6025">
        <v>5</v>
      </c>
      <c r="N6025" s="1">
        <f>IF(data[[#This Row],[Conversions]]=0,0,data[[#This Row],[Spend, Dollars]]/data[[#This Row],[Conversions]])</f>
        <v>5.6540400000000002</v>
      </c>
      <c r="O6025" s="13">
        <f>data[[#This Row],[Conversions]]/data[[#This Row],[Clicks]]</f>
        <v>0.22461814914645106</v>
      </c>
      <c r="P6025" s="11">
        <v>14.4</v>
      </c>
      <c r="Q6025" s="11">
        <f>IF(data[[#This Row],[Spend, Dollars]]=0,0,data[[#This Row],[Total conversion value, Dollars]]/data[[#This Row],[Spend, Dollars]])</f>
        <v>0.50937029097777875</v>
      </c>
      <c r="R6025" s="2">
        <v>102</v>
      </c>
      <c r="S6025" s="2">
        <v>40.5</v>
      </c>
      <c r="T6025" s="2">
        <v>9</v>
      </c>
      <c r="U6025" s="2">
        <f t="shared" si="94"/>
        <v>151.5</v>
      </c>
    </row>
    <row r="6026" spans="1:21" x14ac:dyDescent="0.2">
      <c r="A6026" t="s">
        <v>24</v>
      </c>
      <c r="B6026" s="3">
        <v>45235</v>
      </c>
      <c r="C6026" s="10" t="str">
        <f>TEXT(data[[#This Row],[Date]],"mmmm")</f>
        <v>November</v>
      </c>
      <c r="D6026" t="s">
        <v>12</v>
      </c>
      <c r="E6026" t="s">
        <v>13</v>
      </c>
      <c r="F6026" t="s">
        <v>20</v>
      </c>
      <c r="G6026" t="s">
        <v>17</v>
      </c>
      <c r="H6026" s="11">
        <v>2124</v>
      </c>
      <c r="I6026" s="11">
        <v>21.24</v>
      </c>
      <c r="J6026" s="13">
        <f>data[[#This Row],[Clicks]]/data[[#This Row],[Impressions]]</f>
        <v>9.9999999999999985E-3</v>
      </c>
      <c r="K6026" s="1">
        <v>0.42</v>
      </c>
      <c r="L6026" s="2">
        <v>8.9207999999999998</v>
      </c>
      <c r="M6026">
        <v>1</v>
      </c>
      <c r="N6026" s="1">
        <f>IF(data[[#This Row],[Conversions]]=0,0,data[[#This Row],[Spend, Dollars]]/data[[#This Row],[Conversions]])</f>
        <v>8.9207999999999998</v>
      </c>
      <c r="O6026" s="13">
        <f>data[[#This Row],[Conversions]]/data[[#This Row],[Clicks]]</f>
        <v>4.708097928436912E-2</v>
      </c>
      <c r="P6026" s="11">
        <v>1.6</v>
      </c>
      <c r="Q6026" s="11">
        <f>IF(data[[#This Row],[Spend, Dollars]]=0,0,data[[#This Row],[Total conversion value, Dollars]]/data[[#This Row],[Spend, Dollars]])</f>
        <v>0.1793561115595014</v>
      </c>
      <c r="R6026" s="2">
        <v>134.4</v>
      </c>
      <c r="S6026" s="2">
        <v>12</v>
      </c>
      <c r="T6026" s="2">
        <v>1</v>
      </c>
      <c r="U6026" s="2">
        <f t="shared" si="94"/>
        <v>147.4</v>
      </c>
    </row>
    <row r="6027" spans="1:21" x14ac:dyDescent="0.2">
      <c r="A6027" t="s">
        <v>24</v>
      </c>
      <c r="B6027" s="3">
        <v>45236</v>
      </c>
      <c r="C6027" s="10" t="str">
        <f>TEXT(data[[#This Row],[Date]],"mmmm")</f>
        <v>November</v>
      </c>
      <c r="D6027" t="s">
        <v>12</v>
      </c>
      <c r="E6027" t="s">
        <v>13</v>
      </c>
      <c r="F6027" t="s">
        <v>20</v>
      </c>
      <c r="G6027" t="s">
        <v>17</v>
      </c>
      <c r="H6027" s="11">
        <v>1962</v>
      </c>
      <c r="I6027" s="11">
        <v>16.284600000000001</v>
      </c>
      <c r="J6027" s="13">
        <f>data[[#This Row],[Clicks]]/data[[#This Row],[Impressions]]</f>
        <v>8.3000000000000001E-3</v>
      </c>
      <c r="K6027" s="1">
        <v>1.25</v>
      </c>
      <c r="L6027" s="2">
        <v>20.35575</v>
      </c>
      <c r="M6027">
        <v>8</v>
      </c>
      <c r="N6027" s="1">
        <f>IF(data[[#This Row],[Conversions]]=0,0,data[[#This Row],[Spend, Dollars]]/data[[#This Row],[Conversions]])</f>
        <v>2.5444687500000001</v>
      </c>
      <c r="O6027" s="13">
        <f>data[[#This Row],[Conversions]]/data[[#This Row],[Clicks]]</f>
        <v>0.49126168281689447</v>
      </c>
      <c r="P6027" s="11">
        <v>142.24</v>
      </c>
      <c r="Q6027" s="11">
        <f>IF(data[[#This Row],[Spend, Dollars]]=0,0,data[[#This Row],[Total conversion value, Dollars]]/data[[#This Row],[Spend, Dollars]])</f>
        <v>6.9877061763875075</v>
      </c>
      <c r="R6027" s="2">
        <v>115.19999999999999</v>
      </c>
      <c r="S6027" s="2">
        <v>24</v>
      </c>
      <c r="T6027" s="2">
        <v>6</v>
      </c>
      <c r="U6027" s="2">
        <f t="shared" si="94"/>
        <v>145.19999999999999</v>
      </c>
    </row>
    <row r="6028" spans="1:21" x14ac:dyDescent="0.2">
      <c r="A6028" t="s">
        <v>24</v>
      </c>
      <c r="B6028" s="3">
        <v>45237</v>
      </c>
      <c r="C6028" s="10" t="str">
        <f>TEXT(data[[#This Row],[Date]],"mmmm")</f>
        <v>November</v>
      </c>
      <c r="D6028" t="s">
        <v>12</v>
      </c>
      <c r="E6028" t="s">
        <v>13</v>
      </c>
      <c r="F6028" t="s">
        <v>20</v>
      </c>
      <c r="G6028" t="s">
        <v>17</v>
      </c>
      <c r="H6028" s="11">
        <v>2089</v>
      </c>
      <c r="I6028" s="11">
        <v>19.218799999999998</v>
      </c>
      <c r="J6028" s="13">
        <f>data[[#This Row],[Clicks]]/data[[#This Row],[Impressions]]</f>
        <v>9.1999999999999998E-3</v>
      </c>
      <c r="K6028" s="1">
        <v>0.57999999999999996</v>
      </c>
      <c r="L6028" s="2">
        <v>11.146903999999997</v>
      </c>
      <c r="M6028">
        <v>3</v>
      </c>
      <c r="N6028" s="1">
        <f>IF(data[[#This Row],[Conversions]]=0,0,data[[#This Row],[Spend, Dollars]]/data[[#This Row],[Conversions]])</f>
        <v>3.715634666666666</v>
      </c>
      <c r="O6028" s="13">
        <f>data[[#This Row],[Conversions]]/data[[#This Row],[Clicks]]</f>
        <v>0.1560971548691906</v>
      </c>
      <c r="P6028" s="11">
        <v>99.679999999999993</v>
      </c>
      <c r="Q6028" s="11">
        <f>IF(data[[#This Row],[Spend, Dollars]]=0,0,data[[#This Row],[Total conversion value, Dollars]]/data[[#This Row],[Spend, Dollars]])</f>
        <v>8.9423933318166213</v>
      </c>
      <c r="R6028" s="2">
        <v>116.39999999999999</v>
      </c>
      <c r="S6028" s="2">
        <v>37.5</v>
      </c>
      <c r="T6028" s="2">
        <v>1</v>
      </c>
      <c r="U6028" s="2">
        <f t="shared" si="94"/>
        <v>154.89999999999998</v>
      </c>
    </row>
    <row r="6029" spans="1:21" x14ac:dyDescent="0.2">
      <c r="A6029" t="s">
        <v>24</v>
      </c>
      <c r="B6029" s="3">
        <v>45238</v>
      </c>
      <c r="C6029" s="10" t="str">
        <f>TEXT(data[[#This Row],[Date]],"mmmm")</f>
        <v>November</v>
      </c>
      <c r="D6029" t="s">
        <v>12</v>
      </c>
      <c r="E6029" t="s">
        <v>13</v>
      </c>
      <c r="F6029" t="s">
        <v>20</v>
      </c>
      <c r="G6029" t="s">
        <v>17</v>
      </c>
      <c r="H6029" s="11">
        <v>1970</v>
      </c>
      <c r="I6029" s="11">
        <v>18.518000000000001</v>
      </c>
      <c r="J6029" s="13">
        <f>data[[#This Row],[Clicks]]/data[[#This Row],[Impressions]]</f>
        <v>9.4000000000000004E-3</v>
      </c>
      <c r="K6029" s="1">
        <v>0.5</v>
      </c>
      <c r="L6029" s="2">
        <v>9.2590000000000003</v>
      </c>
      <c r="M6029">
        <v>4</v>
      </c>
      <c r="N6029" s="1">
        <f>IF(data[[#This Row],[Conversions]]=0,0,data[[#This Row],[Spend, Dollars]]/data[[#This Row],[Conversions]])</f>
        <v>2.3147500000000001</v>
      </c>
      <c r="O6029" s="13">
        <f>data[[#This Row],[Conversions]]/data[[#This Row],[Clicks]]</f>
        <v>0.21600604816934874</v>
      </c>
      <c r="P6029" s="11">
        <v>39.76</v>
      </c>
      <c r="Q6029" s="11">
        <f>IF(data[[#This Row],[Spend, Dollars]]=0,0,data[[#This Row],[Total conversion value, Dollars]]/data[[#This Row],[Spend, Dollars]])</f>
        <v>4.2942002376066526</v>
      </c>
      <c r="R6029" s="2">
        <v>135.6</v>
      </c>
      <c r="S6029" s="2">
        <v>24</v>
      </c>
      <c r="T6029" s="2">
        <v>1</v>
      </c>
      <c r="U6029" s="2">
        <f t="shared" si="94"/>
        <v>160.6</v>
      </c>
    </row>
    <row r="6030" spans="1:21" x14ac:dyDescent="0.2">
      <c r="A6030" t="s">
        <v>24</v>
      </c>
      <c r="B6030" s="3">
        <v>45239</v>
      </c>
      <c r="C6030" s="10" t="str">
        <f>TEXT(data[[#This Row],[Date]],"mmmm")</f>
        <v>November</v>
      </c>
      <c r="D6030" t="s">
        <v>12</v>
      </c>
      <c r="E6030" t="s">
        <v>13</v>
      </c>
      <c r="F6030" t="s">
        <v>20</v>
      </c>
      <c r="G6030" t="s">
        <v>17</v>
      </c>
      <c r="H6030" s="11">
        <v>2110</v>
      </c>
      <c r="I6030" s="11">
        <v>17.724000000000004</v>
      </c>
      <c r="J6030" s="13">
        <f>data[[#This Row],[Clicks]]/data[[#This Row],[Impressions]]</f>
        <v>8.4000000000000012E-3</v>
      </c>
      <c r="K6030" s="1">
        <v>0.62</v>
      </c>
      <c r="L6030" s="2">
        <v>10.988880000000002</v>
      </c>
      <c r="M6030">
        <v>5</v>
      </c>
      <c r="N6030" s="1">
        <f>IF(data[[#This Row],[Conversions]]=0,0,data[[#This Row],[Spend, Dollars]]/data[[#This Row],[Conversions]])</f>
        <v>2.1977760000000002</v>
      </c>
      <c r="O6030" s="13">
        <f>data[[#This Row],[Conversions]]/data[[#This Row],[Clicks]]</f>
        <v>0.28210336267208297</v>
      </c>
      <c r="P6030" s="11">
        <v>84</v>
      </c>
      <c r="Q6030" s="11">
        <f>IF(data[[#This Row],[Spend, Dollars]]=0,0,data[[#This Row],[Total conversion value, Dollars]]/data[[#This Row],[Spend, Dollars]])</f>
        <v>7.6440911175661199</v>
      </c>
      <c r="R6030" s="2">
        <v>116.39999999999999</v>
      </c>
      <c r="S6030" s="2">
        <v>10.5</v>
      </c>
      <c r="T6030" s="2">
        <v>8</v>
      </c>
      <c r="U6030" s="2">
        <f t="shared" si="94"/>
        <v>134.89999999999998</v>
      </c>
    </row>
    <row r="6031" spans="1:21" x14ac:dyDescent="0.2">
      <c r="A6031" t="s">
        <v>24</v>
      </c>
      <c r="B6031" s="3">
        <v>45240</v>
      </c>
      <c r="C6031" s="10" t="str">
        <f>TEXT(data[[#This Row],[Date]],"mmmm")</f>
        <v>November</v>
      </c>
      <c r="D6031" t="s">
        <v>12</v>
      </c>
      <c r="E6031" t="s">
        <v>13</v>
      </c>
      <c r="F6031" t="s">
        <v>20</v>
      </c>
      <c r="G6031" t="s">
        <v>17</v>
      </c>
      <c r="H6031" s="11">
        <v>2535</v>
      </c>
      <c r="I6031" s="11">
        <v>23.321999999999999</v>
      </c>
      <c r="J6031" s="13">
        <f>data[[#This Row],[Clicks]]/data[[#This Row],[Impressions]]</f>
        <v>9.1999999999999998E-3</v>
      </c>
      <c r="K6031" s="1">
        <v>1.48</v>
      </c>
      <c r="L6031" s="2">
        <v>34.516559999999998</v>
      </c>
      <c r="M6031">
        <v>6</v>
      </c>
      <c r="N6031" s="1">
        <f>IF(data[[#This Row],[Conversions]]=0,0,data[[#This Row],[Spend, Dollars]]/data[[#This Row],[Conversions]])</f>
        <v>5.7527599999999994</v>
      </c>
      <c r="O6031" s="13">
        <f>data[[#This Row],[Conversions]]/data[[#This Row],[Clicks]]</f>
        <v>0.25726781579624391</v>
      </c>
      <c r="P6031" s="11">
        <v>203.83999999999997</v>
      </c>
      <c r="Q6031" s="11">
        <f>IF(data[[#This Row],[Spend, Dollars]]=0,0,data[[#This Row],[Total conversion value, Dollars]]/data[[#This Row],[Spend, Dollars]])</f>
        <v>5.905571122962427</v>
      </c>
      <c r="R6031" s="2">
        <v>93.6</v>
      </c>
      <c r="S6031" s="2">
        <v>28.5</v>
      </c>
      <c r="T6031" s="2">
        <v>4</v>
      </c>
      <c r="U6031" s="2">
        <f t="shared" si="94"/>
        <v>126.1</v>
      </c>
    </row>
    <row r="6032" spans="1:21" x14ac:dyDescent="0.2">
      <c r="A6032" t="s">
        <v>24</v>
      </c>
      <c r="B6032" s="3">
        <v>45241</v>
      </c>
      <c r="C6032" s="10" t="str">
        <f>TEXT(data[[#This Row],[Date]],"mmmm")</f>
        <v>November</v>
      </c>
      <c r="D6032" t="s">
        <v>12</v>
      </c>
      <c r="E6032" t="s">
        <v>13</v>
      </c>
      <c r="F6032" t="s">
        <v>20</v>
      </c>
      <c r="G6032" t="s">
        <v>17</v>
      </c>
      <c r="H6032" s="11">
        <v>2267</v>
      </c>
      <c r="I6032" s="11">
        <v>23.350100000000001</v>
      </c>
      <c r="J6032" s="13">
        <f>data[[#This Row],[Clicks]]/data[[#This Row],[Impressions]]</f>
        <v>1.03E-2</v>
      </c>
      <c r="K6032" s="1">
        <v>0.76</v>
      </c>
      <c r="L6032" s="2">
        <v>17.746076000000002</v>
      </c>
      <c r="M6032">
        <v>2</v>
      </c>
      <c r="N6032" s="1">
        <f>IF(data[[#This Row],[Conversions]]=0,0,data[[#This Row],[Spend, Dollars]]/data[[#This Row],[Conversions]])</f>
        <v>8.8730380000000011</v>
      </c>
      <c r="O6032" s="13">
        <f>data[[#This Row],[Conversions]]/data[[#This Row],[Clicks]]</f>
        <v>8.5652738103905335E-2</v>
      </c>
      <c r="P6032" s="11">
        <v>224</v>
      </c>
      <c r="Q6032" s="11">
        <f>IF(data[[#This Row],[Spend, Dollars]]=0,0,data[[#This Row],[Total conversion value, Dollars]]/data[[#This Row],[Spend, Dollars]])</f>
        <v>12.6225087732071</v>
      </c>
      <c r="R6032" s="2">
        <v>91.2</v>
      </c>
      <c r="S6032" s="2">
        <v>16.5</v>
      </c>
      <c r="T6032" s="2">
        <v>2</v>
      </c>
      <c r="U6032" s="2">
        <f t="shared" si="94"/>
        <v>109.7</v>
      </c>
    </row>
    <row r="6033" spans="1:21" x14ac:dyDescent="0.2">
      <c r="A6033" t="s">
        <v>24</v>
      </c>
      <c r="B6033" s="3">
        <v>45242</v>
      </c>
      <c r="C6033" s="10" t="str">
        <f>TEXT(data[[#This Row],[Date]],"mmmm")</f>
        <v>November</v>
      </c>
      <c r="D6033" t="s">
        <v>12</v>
      </c>
      <c r="E6033" t="s">
        <v>13</v>
      </c>
      <c r="F6033" t="s">
        <v>20</v>
      </c>
      <c r="G6033" t="s">
        <v>17</v>
      </c>
      <c r="H6033" s="11">
        <v>1577</v>
      </c>
      <c r="I6033" s="11">
        <v>14.666099999999998</v>
      </c>
      <c r="J6033" s="13">
        <f>data[[#This Row],[Clicks]]/data[[#This Row],[Impressions]]</f>
        <v>9.2999999999999992E-3</v>
      </c>
      <c r="K6033" s="1">
        <v>0.55000000000000004</v>
      </c>
      <c r="L6033" s="2">
        <v>8.0663549999999997</v>
      </c>
      <c r="M6033">
        <v>3</v>
      </c>
      <c r="N6033" s="1">
        <f>IF(data[[#This Row],[Conversions]]=0,0,data[[#This Row],[Spend, Dollars]]/data[[#This Row],[Conversions]])</f>
        <v>2.6887849999999998</v>
      </c>
      <c r="O6033" s="13">
        <f>data[[#This Row],[Conversions]]/data[[#This Row],[Clicks]]</f>
        <v>0.20455335774336739</v>
      </c>
      <c r="P6033" s="11">
        <v>296.79999999999995</v>
      </c>
      <c r="Q6033" s="11">
        <f>IF(data[[#This Row],[Spend, Dollars]]=0,0,data[[#This Row],[Total conversion value, Dollars]]/data[[#This Row],[Spend, Dollars]])</f>
        <v>36.794810047412987</v>
      </c>
      <c r="R6033" s="2">
        <v>79.2</v>
      </c>
      <c r="S6033" s="2">
        <v>28.5</v>
      </c>
      <c r="T6033" s="2">
        <v>7</v>
      </c>
      <c r="U6033" s="2">
        <f t="shared" si="94"/>
        <v>114.7</v>
      </c>
    </row>
    <row r="6034" spans="1:21" x14ac:dyDescent="0.2">
      <c r="A6034" t="s">
        <v>24</v>
      </c>
      <c r="B6034" s="3">
        <v>45243</v>
      </c>
      <c r="C6034" s="10" t="str">
        <f>TEXT(data[[#This Row],[Date]],"mmmm")</f>
        <v>November</v>
      </c>
      <c r="D6034" t="s">
        <v>12</v>
      </c>
      <c r="E6034" t="s">
        <v>13</v>
      </c>
      <c r="F6034" t="s">
        <v>20</v>
      </c>
      <c r="G6034" t="s">
        <v>17</v>
      </c>
      <c r="H6034" s="11">
        <v>2302</v>
      </c>
      <c r="I6034" s="11">
        <v>22.099200000000003</v>
      </c>
      <c r="J6034" s="13">
        <f>data[[#This Row],[Clicks]]/data[[#This Row],[Impressions]]</f>
        <v>9.6000000000000009E-3</v>
      </c>
      <c r="K6034" s="1">
        <v>1.63</v>
      </c>
      <c r="L6034" s="2">
        <v>36.021696000000006</v>
      </c>
      <c r="M6034">
        <v>4</v>
      </c>
      <c r="N6034" s="1">
        <f>IF(data[[#This Row],[Conversions]]=0,0,data[[#This Row],[Spend, Dollars]]/data[[#This Row],[Conversions]])</f>
        <v>9.0054240000000014</v>
      </c>
      <c r="O6034" s="13">
        <f>data[[#This Row],[Conversions]]/data[[#This Row],[Clicks]]</f>
        <v>0.18100202722270486</v>
      </c>
      <c r="P6034" s="11">
        <v>133.84</v>
      </c>
      <c r="Q6034" s="11">
        <f>IF(data[[#This Row],[Spend, Dollars]]=0,0,data[[#This Row],[Total conversion value, Dollars]]/data[[#This Row],[Spend, Dollars]])</f>
        <v>3.7155385465470583</v>
      </c>
      <c r="R6034" s="2">
        <v>97.2</v>
      </c>
      <c r="S6034" s="2">
        <v>22.5</v>
      </c>
      <c r="T6034" s="2">
        <v>1</v>
      </c>
      <c r="U6034" s="2">
        <f t="shared" si="94"/>
        <v>120.7</v>
      </c>
    </row>
    <row r="6035" spans="1:21" x14ac:dyDescent="0.2">
      <c r="A6035" t="s">
        <v>24</v>
      </c>
      <c r="B6035" s="3">
        <v>45244</v>
      </c>
      <c r="C6035" s="10" t="str">
        <f>TEXT(data[[#This Row],[Date]],"mmmm")</f>
        <v>November</v>
      </c>
      <c r="D6035" t="s">
        <v>12</v>
      </c>
      <c r="E6035" t="s">
        <v>13</v>
      </c>
      <c r="F6035" t="s">
        <v>20</v>
      </c>
      <c r="G6035" t="s">
        <v>17</v>
      </c>
      <c r="H6035" s="11">
        <v>1762</v>
      </c>
      <c r="I6035" s="11">
        <v>13.215000000000002</v>
      </c>
      <c r="J6035" s="13">
        <f>data[[#This Row],[Clicks]]/data[[#This Row],[Impressions]]</f>
        <v>7.5000000000000006E-3</v>
      </c>
      <c r="K6035" s="1">
        <v>1.27</v>
      </c>
      <c r="L6035" s="2">
        <v>16.783050000000003</v>
      </c>
      <c r="M6035">
        <v>4</v>
      </c>
      <c r="N6035" s="1">
        <f>IF(data[[#This Row],[Conversions]]=0,0,data[[#This Row],[Spend, Dollars]]/data[[#This Row],[Conversions]])</f>
        <v>4.1957625000000007</v>
      </c>
      <c r="O6035" s="13">
        <f>data[[#This Row],[Conversions]]/data[[#This Row],[Clicks]]</f>
        <v>0.30268634127884975</v>
      </c>
      <c r="P6035" s="11">
        <v>207.76</v>
      </c>
      <c r="Q6035" s="11">
        <f>IF(data[[#This Row],[Spend, Dollars]]=0,0,data[[#This Row],[Total conversion value, Dollars]]/data[[#This Row],[Spend, Dollars]])</f>
        <v>12.379156351199571</v>
      </c>
      <c r="R6035" s="2">
        <v>84</v>
      </c>
      <c r="S6035" s="2">
        <v>25.5</v>
      </c>
      <c r="T6035" s="2">
        <v>7</v>
      </c>
      <c r="U6035" s="2">
        <f t="shared" si="94"/>
        <v>116.5</v>
      </c>
    </row>
    <row r="6036" spans="1:21" x14ac:dyDescent="0.2">
      <c r="A6036" t="s">
        <v>24</v>
      </c>
      <c r="B6036" s="3">
        <v>45245</v>
      </c>
      <c r="C6036" s="10" t="str">
        <f>TEXT(data[[#This Row],[Date]],"mmmm")</f>
        <v>November</v>
      </c>
      <c r="D6036" t="s">
        <v>12</v>
      </c>
      <c r="E6036" t="s">
        <v>13</v>
      </c>
      <c r="F6036" t="s">
        <v>20</v>
      </c>
      <c r="G6036" t="s">
        <v>17</v>
      </c>
      <c r="H6036" s="11">
        <v>2339</v>
      </c>
      <c r="I6036" s="11">
        <v>17.308600000000002</v>
      </c>
      <c r="J6036" s="13">
        <f>data[[#This Row],[Clicks]]/data[[#This Row],[Impressions]]</f>
        <v>7.4000000000000012E-3</v>
      </c>
      <c r="K6036" s="1">
        <v>2.14</v>
      </c>
      <c r="L6036" s="2">
        <v>37.040404000000009</v>
      </c>
      <c r="M6036">
        <v>6</v>
      </c>
      <c r="N6036" s="1">
        <f>IF(data[[#This Row],[Conversions]]=0,0,data[[#This Row],[Spend, Dollars]]/data[[#This Row],[Conversions]])</f>
        <v>6.1734006666666685</v>
      </c>
      <c r="O6036" s="13">
        <f>data[[#This Row],[Conversions]]/data[[#This Row],[Clicks]]</f>
        <v>0.34664848687935473</v>
      </c>
      <c r="P6036" s="11">
        <v>255.35999999999999</v>
      </c>
      <c r="Q6036" s="11">
        <f>IF(data[[#This Row],[Spend, Dollars]]=0,0,data[[#This Row],[Total conversion value, Dollars]]/data[[#This Row],[Spend, Dollars]])</f>
        <v>6.8940932717688481</v>
      </c>
      <c r="R6036" s="2">
        <v>91.2</v>
      </c>
      <c r="S6036" s="2">
        <v>16.5</v>
      </c>
      <c r="T6036" s="2">
        <v>6</v>
      </c>
      <c r="U6036" s="2">
        <f t="shared" si="94"/>
        <v>113.7</v>
      </c>
    </row>
    <row r="6037" spans="1:21" x14ac:dyDescent="0.2">
      <c r="A6037" t="s">
        <v>24</v>
      </c>
      <c r="B6037" s="3">
        <v>45246</v>
      </c>
      <c r="C6037" s="10" t="str">
        <f>TEXT(data[[#This Row],[Date]],"mmmm")</f>
        <v>November</v>
      </c>
      <c r="D6037" t="s">
        <v>12</v>
      </c>
      <c r="E6037" t="s">
        <v>13</v>
      </c>
      <c r="F6037" t="s">
        <v>20</v>
      </c>
      <c r="G6037" t="s">
        <v>17</v>
      </c>
      <c r="H6037" s="11">
        <v>1684</v>
      </c>
      <c r="I6037" s="11">
        <v>18.523999999999997</v>
      </c>
      <c r="J6037" s="13">
        <f>data[[#This Row],[Clicks]]/data[[#This Row],[Impressions]]</f>
        <v>1.0999999999999998E-2</v>
      </c>
      <c r="K6037" s="1">
        <v>0.67</v>
      </c>
      <c r="L6037" s="2">
        <v>12.411079999999998</v>
      </c>
      <c r="M6037">
        <v>3</v>
      </c>
      <c r="N6037" s="1">
        <f>IF(data[[#This Row],[Conversions]]=0,0,data[[#This Row],[Spend, Dollars]]/data[[#This Row],[Conversions]])</f>
        <v>4.1370266666666664</v>
      </c>
      <c r="O6037" s="13">
        <f>data[[#This Row],[Conversions]]/data[[#This Row],[Clicks]]</f>
        <v>0.16195206218959191</v>
      </c>
      <c r="P6037" s="11">
        <v>165.76</v>
      </c>
      <c r="Q6037" s="11">
        <f>IF(data[[#This Row],[Spend, Dollars]]=0,0,data[[#This Row],[Total conversion value, Dollars]]/data[[#This Row],[Spend, Dollars]])</f>
        <v>13.355807874898881</v>
      </c>
      <c r="R6037" s="2">
        <v>124.8</v>
      </c>
      <c r="S6037" s="2">
        <v>28.5</v>
      </c>
      <c r="T6037" s="2">
        <v>6</v>
      </c>
      <c r="U6037" s="2">
        <f t="shared" si="94"/>
        <v>159.30000000000001</v>
      </c>
    </row>
    <row r="6038" spans="1:21" x14ac:dyDescent="0.2">
      <c r="A6038" t="s">
        <v>24</v>
      </c>
      <c r="B6038" s="3">
        <v>45247</v>
      </c>
      <c r="C6038" s="10" t="str">
        <f>TEXT(data[[#This Row],[Date]],"mmmm")</f>
        <v>November</v>
      </c>
      <c r="D6038" t="s">
        <v>12</v>
      </c>
      <c r="E6038" t="s">
        <v>13</v>
      </c>
      <c r="F6038" t="s">
        <v>20</v>
      </c>
      <c r="G6038" t="s">
        <v>17</v>
      </c>
      <c r="H6038" s="11">
        <v>2177</v>
      </c>
      <c r="I6038" s="11">
        <v>20.8992</v>
      </c>
      <c r="J6038" s="13">
        <f>data[[#This Row],[Clicks]]/data[[#This Row],[Impressions]]</f>
        <v>9.6000000000000009E-3</v>
      </c>
      <c r="K6038" s="1">
        <v>1.24</v>
      </c>
      <c r="L6038" s="2">
        <v>25.915008</v>
      </c>
      <c r="M6038">
        <v>5</v>
      </c>
      <c r="N6038" s="1">
        <f>IF(data[[#This Row],[Conversions]]=0,0,data[[#This Row],[Spend, Dollars]]/data[[#This Row],[Conversions]])</f>
        <v>5.1830015999999999</v>
      </c>
      <c r="O6038" s="13">
        <f>data[[#This Row],[Conversions]]/data[[#This Row],[Clicks]]</f>
        <v>0.23924360741080997</v>
      </c>
      <c r="P6038" s="11">
        <v>98.56</v>
      </c>
      <c r="Q6038" s="11">
        <f>IF(data[[#This Row],[Spend, Dollars]]=0,0,data[[#This Row],[Total conversion value, Dollars]]/data[[#This Row],[Spend, Dollars]])</f>
        <v>3.803201604259586</v>
      </c>
      <c r="R6038" s="2">
        <v>67.2</v>
      </c>
      <c r="S6038" s="2">
        <v>28.5</v>
      </c>
      <c r="T6038" s="2">
        <v>1</v>
      </c>
      <c r="U6038" s="2">
        <f t="shared" si="94"/>
        <v>96.7</v>
      </c>
    </row>
    <row r="6039" spans="1:21" x14ac:dyDescent="0.2">
      <c r="A6039" t="s">
        <v>24</v>
      </c>
      <c r="B6039" s="3">
        <v>45248</v>
      </c>
      <c r="C6039" s="10" t="str">
        <f>TEXT(data[[#This Row],[Date]],"mmmm")</f>
        <v>November</v>
      </c>
      <c r="D6039" t="s">
        <v>12</v>
      </c>
      <c r="E6039" t="s">
        <v>13</v>
      </c>
      <c r="F6039" t="s">
        <v>20</v>
      </c>
      <c r="G6039" t="s">
        <v>17</v>
      </c>
      <c r="H6039" s="11">
        <v>2923</v>
      </c>
      <c r="I6039" s="11">
        <v>21.630200000000002</v>
      </c>
      <c r="J6039" s="13">
        <f>data[[#This Row],[Clicks]]/data[[#This Row],[Impressions]]</f>
        <v>7.4000000000000003E-3</v>
      </c>
      <c r="K6039" s="1">
        <v>1.1200000000000001</v>
      </c>
      <c r="L6039" s="2">
        <v>24.225824000000003</v>
      </c>
      <c r="M6039">
        <v>6</v>
      </c>
      <c r="N6039" s="1">
        <f>IF(data[[#This Row],[Conversions]]=0,0,data[[#This Row],[Spend, Dollars]]/data[[#This Row],[Conversions]])</f>
        <v>4.0376373333333335</v>
      </c>
      <c r="O6039" s="13">
        <f>data[[#This Row],[Conversions]]/data[[#This Row],[Clicks]]</f>
        <v>0.27738994553910734</v>
      </c>
      <c r="P6039" s="11">
        <v>206.08</v>
      </c>
      <c r="Q6039" s="11">
        <f>IF(data[[#This Row],[Spend, Dollars]]=0,0,data[[#This Row],[Total conversion value, Dollars]]/data[[#This Row],[Spend, Dollars]])</f>
        <v>8.5066249965326257</v>
      </c>
      <c r="R6039" s="2">
        <v>90</v>
      </c>
      <c r="S6039" s="2">
        <v>27</v>
      </c>
      <c r="T6039" s="2">
        <v>2</v>
      </c>
      <c r="U6039" s="2">
        <f t="shared" si="94"/>
        <v>119</v>
      </c>
    </row>
    <row r="6040" spans="1:21" x14ac:dyDescent="0.2">
      <c r="A6040" t="s">
        <v>24</v>
      </c>
      <c r="B6040" s="3">
        <v>45249</v>
      </c>
      <c r="C6040" s="10" t="str">
        <f>TEXT(data[[#This Row],[Date]],"mmmm")</f>
        <v>November</v>
      </c>
      <c r="D6040" t="s">
        <v>12</v>
      </c>
      <c r="E6040" t="s">
        <v>13</v>
      </c>
      <c r="F6040" t="s">
        <v>20</v>
      </c>
      <c r="G6040" t="s">
        <v>17</v>
      </c>
      <c r="H6040" s="11">
        <v>2503</v>
      </c>
      <c r="I6040" s="11">
        <v>31.037200000000002</v>
      </c>
      <c r="J6040" s="13">
        <f>data[[#This Row],[Clicks]]/data[[#This Row],[Impressions]]</f>
        <v>1.2400000000000001E-2</v>
      </c>
      <c r="K6040" s="1">
        <v>0.38999999999999996</v>
      </c>
      <c r="L6040" s="2">
        <v>12.104507999999999</v>
      </c>
      <c r="M6040">
        <v>4</v>
      </c>
      <c r="N6040" s="1">
        <f>IF(data[[#This Row],[Conversions]]=0,0,data[[#This Row],[Spend, Dollars]]/data[[#This Row],[Conversions]])</f>
        <v>3.0261269999999998</v>
      </c>
      <c r="O6040" s="13">
        <f>data[[#This Row],[Conversions]]/data[[#This Row],[Clicks]]</f>
        <v>0.12887760493858982</v>
      </c>
      <c r="P6040" s="11">
        <v>45.359999999999992</v>
      </c>
      <c r="Q6040" s="11">
        <f>IF(data[[#This Row],[Spend, Dollars]]=0,0,data[[#This Row],[Total conversion value, Dollars]]/data[[#This Row],[Spend, Dollars]])</f>
        <v>3.7473642051374574</v>
      </c>
      <c r="R6040" s="2">
        <v>141.6</v>
      </c>
      <c r="S6040" s="2">
        <v>12</v>
      </c>
      <c r="T6040" s="2">
        <v>5</v>
      </c>
      <c r="U6040" s="2">
        <f t="shared" si="94"/>
        <v>158.6</v>
      </c>
    </row>
    <row r="6041" spans="1:21" x14ac:dyDescent="0.2">
      <c r="A6041" t="s">
        <v>24</v>
      </c>
      <c r="B6041" s="3">
        <v>45250</v>
      </c>
      <c r="C6041" s="10" t="str">
        <f>TEXT(data[[#This Row],[Date]],"mmmm")</f>
        <v>November</v>
      </c>
      <c r="D6041" t="s">
        <v>12</v>
      </c>
      <c r="E6041" t="s">
        <v>13</v>
      </c>
      <c r="F6041" t="s">
        <v>20</v>
      </c>
      <c r="G6041" t="s">
        <v>17</v>
      </c>
      <c r="H6041" s="11">
        <v>2978</v>
      </c>
      <c r="I6041" s="11">
        <v>30.0778</v>
      </c>
      <c r="J6041" s="13">
        <f>data[[#This Row],[Clicks]]/data[[#This Row],[Impressions]]</f>
        <v>1.01E-2</v>
      </c>
      <c r="K6041" s="1">
        <v>1.1099999999999999</v>
      </c>
      <c r="L6041" s="2">
        <v>33.386357999999994</v>
      </c>
      <c r="M6041">
        <v>9</v>
      </c>
      <c r="N6041" s="1">
        <f>IF(data[[#This Row],[Conversions]]=0,0,data[[#This Row],[Spend, Dollars]]/data[[#This Row],[Conversions]])</f>
        <v>3.7095953333333327</v>
      </c>
      <c r="O6041" s="13">
        <f>data[[#This Row],[Conversions]]/data[[#This Row],[Clicks]]</f>
        <v>0.29922401239452356</v>
      </c>
      <c r="P6041" s="11">
        <v>107.52000000000001</v>
      </c>
      <c r="Q6041" s="11">
        <f>IF(data[[#This Row],[Spend, Dollars]]=0,0,data[[#This Row],[Total conversion value, Dollars]]/data[[#This Row],[Spend, Dollars]])</f>
        <v>3.2204770583242421</v>
      </c>
      <c r="R6041" s="2">
        <v>98.399999999999991</v>
      </c>
      <c r="S6041" s="2">
        <v>12</v>
      </c>
      <c r="T6041" s="2">
        <v>2</v>
      </c>
      <c r="U6041" s="2">
        <f t="shared" si="94"/>
        <v>112.39999999999999</v>
      </c>
    </row>
    <row r="6042" spans="1:21" x14ac:dyDescent="0.2">
      <c r="A6042" t="s">
        <v>24</v>
      </c>
      <c r="B6042" s="3">
        <v>45251</v>
      </c>
      <c r="C6042" s="10" t="str">
        <f>TEXT(data[[#This Row],[Date]],"mmmm")</f>
        <v>November</v>
      </c>
      <c r="D6042" t="s">
        <v>12</v>
      </c>
      <c r="E6042" t="s">
        <v>13</v>
      </c>
      <c r="F6042" t="s">
        <v>20</v>
      </c>
      <c r="G6042" t="s">
        <v>17</v>
      </c>
      <c r="H6042" s="11">
        <v>2446</v>
      </c>
      <c r="I6042" s="11">
        <v>27.639799999999994</v>
      </c>
      <c r="J6042" s="13">
        <f>data[[#This Row],[Clicks]]/data[[#This Row],[Impressions]]</f>
        <v>1.1299999999999998E-2</v>
      </c>
      <c r="K6042" s="1">
        <v>1.4500000000000002</v>
      </c>
      <c r="L6042" s="2">
        <v>40.077709999999996</v>
      </c>
      <c r="M6042">
        <v>7</v>
      </c>
      <c r="N6042" s="1">
        <f>IF(data[[#This Row],[Conversions]]=0,0,data[[#This Row],[Spend, Dollars]]/data[[#This Row],[Conversions]])</f>
        <v>5.7253871428571426</v>
      </c>
      <c r="O6042" s="13">
        <f>data[[#This Row],[Conversions]]/data[[#This Row],[Clicks]]</f>
        <v>0.25325798305342301</v>
      </c>
      <c r="P6042" s="11">
        <v>69.44</v>
      </c>
      <c r="Q6042" s="11">
        <f>IF(data[[#This Row],[Spend, Dollars]]=0,0,data[[#This Row],[Total conversion value, Dollars]]/data[[#This Row],[Spend, Dollars]])</f>
        <v>1.732633925441349</v>
      </c>
      <c r="R6042" s="2">
        <v>111.6</v>
      </c>
      <c r="S6042" s="2">
        <v>19.5</v>
      </c>
      <c r="T6042" s="2">
        <v>7</v>
      </c>
      <c r="U6042" s="2">
        <f t="shared" si="94"/>
        <v>138.1</v>
      </c>
    </row>
    <row r="6043" spans="1:21" x14ac:dyDescent="0.2">
      <c r="A6043" t="s">
        <v>24</v>
      </c>
      <c r="B6043" s="3">
        <v>45252</v>
      </c>
      <c r="C6043" s="10" t="str">
        <f>TEXT(data[[#This Row],[Date]],"mmmm")</f>
        <v>November</v>
      </c>
      <c r="D6043" t="s">
        <v>12</v>
      </c>
      <c r="E6043" t="s">
        <v>13</v>
      </c>
      <c r="F6043" t="s">
        <v>20</v>
      </c>
      <c r="G6043" t="s">
        <v>17</v>
      </c>
      <c r="H6043" s="11">
        <v>1506</v>
      </c>
      <c r="I6043" s="11">
        <v>18.071999999999999</v>
      </c>
      <c r="J6043" s="13">
        <f>data[[#This Row],[Clicks]]/data[[#This Row],[Impressions]]</f>
        <v>1.2E-2</v>
      </c>
      <c r="K6043" s="1">
        <v>1.43</v>
      </c>
      <c r="L6043" s="2">
        <v>25.842959999999998</v>
      </c>
      <c r="M6043">
        <v>3</v>
      </c>
      <c r="N6043" s="1">
        <f>IF(data[[#This Row],[Conversions]]=0,0,data[[#This Row],[Spend, Dollars]]/data[[#This Row],[Conversions]])</f>
        <v>8.6143199999999993</v>
      </c>
      <c r="O6043" s="13">
        <f>data[[#This Row],[Conversions]]/data[[#This Row],[Clicks]]</f>
        <v>0.1660026560424967</v>
      </c>
      <c r="P6043" s="11">
        <v>112.56</v>
      </c>
      <c r="Q6043" s="11">
        <f>IF(data[[#This Row],[Spend, Dollars]]=0,0,data[[#This Row],[Total conversion value, Dollars]]/data[[#This Row],[Spend, Dollars]])</f>
        <v>4.355538220080053</v>
      </c>
      <c r="R6043" s="2">
        <v>121.19999999999999</v>
      </c>
      <c r="S6043" s="2">
        <v>6</v>
      </c>
      <c r="T6043" s="2">
        <v>5</v>
      </c>
      <c r="U6043" s="2">
        <f t="shared" si="94"/>
        <v>132.19999999999999</v>
      </c>
    </row>
    <row r="6044" spans="1:21" x14ac:dyDescent="0.2">
      <c r="A6044" t="s">
        <v>24</v>
      </c>
      <c r="B6044" s="3">
        <v>45253</v>
      </c>
      <c r="C6044" s="10" t="str">
        <f>TEXT(data[[#This Row],[Date]],"mmmm")</f>
        <v>November</v>
      </c>
      <c r="D6044" t="s">
        <v>12</v>
      </c>
      <c r="E6044" t="s">
        <v>13</v>
      </c>
      <c r="F6044" t="s">
        <v>20</v>
      </c>
      <c r="G6044" t="s">
        <v>17</v>
      </c>
      <c r="H6044" s="11">
        <v>1986</v>
      </c>
      <c r="I6044" s="11">
        <v>15.4908</v>
      </c>
      <c r="J6044" s="13">
        <f>data[[#This Row],[Clicks]]/data[[#This Row],[Impressions]]</f>
        <v>7.7999999999999996E-3</v>
      </c>
      <c r="K6044" s="1">
        <v>0.34</v>
      </c>
      <c r="L6044" s="2">
        <v>5.2668720000000002</v>
      </c>
      <c r="M6044">
        <v>4</v>
      </c>
      <c r="N6044" s="1">
        <f>IF(data[[#This Row],[Conversions]]=0,0,data[[#This Row],[Spend, Dollars]]/data[[#This Row],[Conversions]])</f>
        <v>1.3167180000000001</v>
      </c>
      <c r="O6044" s="13">
        <f>data[[#This Row],[Conversions]]/data[[#This Row],[Clicks]]</f>
        <v>0.25821778087639113</v>
      </c>
      <c r="P6044" s="11">
        <v>115.36</v>
      </c>
      <c r="Q6044" s="11">
        <f>IF(data[[#This Row],[Spend, Dollars]]=0,0,data[[#This Row],[Total conversion value, Dollars]]/data[[#This Row],[Spend, Dollars]])</f>
        <v>21.902943530809178</v>
      </c>
      <c r="R6044" s="2">
        <v>100.8</v>
      </c>
      <c r="S6044" s="2">
        <v>18</v>
      </c>
      <c r="T6044" s="2">
        <v>6</v>
      </c>
      <c r="U6044" s="2">
        <f t="shared" si="94"/>
        <v>124.8</v>
      </c>
    </row>
    <row r="6045" spans="1:21" x14ac:dyDescent="0.2">
      <c r="A6045" t="s">
        <v>24</v>
      </c>
      <c r="B6045" s="3">
        <v>45254</v>
      </c>
      <c r="C6045" s="10" t="str">
        <f>TEXT(data[[#This Row],[Date]],"mmmm")</f>
        <v>November</v>
      </c>
      <c r="D6045" t="s">
        <v>12</v>
      </c>
      <c r="E6045" t="s">
        <v>13</v>
      </c>
      <c r="F6045" t="s">
        <v>20</v>
      </c>
      <c r="G6045" t="s">
        <v>17</v>
      </c>
      <c r="H6045" s="11">
        <v>1545</v>
      </c>
      <c r="I6045" s="11">
        <v>17.767499999999998</v>
      </c>
      <c r="J6045" s="13">
        <f>data[[#This Row],[Clicks]]/data[[#This Row],[Impressions]]</f>
        <v>1.1499999999999998E-2</v>
      </c>
      <c r="K6045" s="1">
        <v>2.0299999999999998</v>
      </c>
      <c r="L6045" s="2">
        <v>36.068024999999992</v>
      </c>
      <c r="M6045">
        <v>3</v>
      </c>
      <c r="N6045" s="1">
        <f>IF(data[[#This Row],[Conversions]]=0,0,data[[#This Row],[Spend, Dollars]]/data[[#This Row],[Conversions]])</f>
        <v>12.022674999999998</v>
      </c>
      <c r="O6045" s="13">
        <f>data[[#This Row],[Conversions]]/data[[#This Row],[Clicks]]</f>
        <v>0.16884761502743775</v>
      </c>
      <c r="P6045" s="11">
        <v>198.23999999999998</v>
      </c>
      <c r="Q6045" s="11">
        <f>IF(data[[#This Row],[Spend, Dollars]]=0,0,data[[#This Row],[Total conversion value, Dollars]]/data[[#This Row],[Spend, Dollars]])</f>
        <v>5.4962809857207322</v>
      </c>
      <c r="R6045" s="2">
        <v>116.39999999999999</v>
      </c>
      <c r="S6045" s="2">
        <v>30</v>
      </c>
      <c r="T6045" s="2">
        <v>9</v>
      </c>
      <c r="U6045" s="2">
        <f t="shared" si="94"/>
        <v>155.39999999999998</v>
      </c>
    </row>
    <row r="6046" spans="1:21" x14ac:dyDescent="0.2">
      <c r="A6046" t="s">
        <v>24</v>
      </c>
      <c r="B6046" s="3">
        <v>45255</v>
      </c>
      <c r="C6046" s="10" t="str">
        <f>TEXT(data[[#This Row],[Date]],"mmmm")</f>
        <v>November</v>
      </c>
      <c r="D6046" t="s">
        <v>12</v>
      </c>
      <c r="E6046" t="s">
        <v>13</v>
      </c>
      <c r="F6046" t="s">
        <v>20</v>
      </c>
      <c r="G6046" t="s">
        <v>17</v>
      </c>
      <c r="H6046" s="11">
        <v>2170</v>
      </c>
      <c r="I6046" s="11">
        <v>18.661999999999999</v>
      </c>
      <c r="J6046" s="13">
        <f>data[[#This Row],[Clicks]]/data[[#This Row],[Impressions]]</f>
        <v>8.6E-3</v>
      </c>
      <c r="K6046" s="1">
        <v>1.5099999999999998</v>
      </c>
      <c r="L6046" s="2">
        <v>28.179619999999996</v>
      </c>
      <c r="M6046">
        <v>7</v>
      </c>
      <c r="N6046" s="1">
        <f>IF(data[[#This Row],[Conversions]]=0,0,data[[#This Row],[Spend, Dollars]]/data[[#This Row],[Conversions]])</f>
        <v>4.0256599999999993</v>
      </c>
      <c r="O6046" s="13">
        <f>data[[#This Row],[Conversions]]/data[[#This Row],[Clicks]]</f>
        <v>0.37509377344336087</v>
      </c>
      <c r="P6046" s="11">
        <v>188.72</v>
      </c>
      <c r="Q6046" s="11">
        <f>IF(data[[#This Row],[Spend, Dollars]]=0,0,data[[#This Row],[Total conversion value, Dollars]]/data[[#This Row],[Spend, Dollars]])</f>
        <v>6.6970384980351056</v>
      </c>
      <c r="R6046" s="2">
        <v>63.599999999999994</v>
      </c>
      <c r="S6046" s="2">
        <v>27</v>
      </c>
      <c r="T6046" s="2">
        <v>7</v>
      </c>
      <c r="U6046" s="2">
        <f t="shared" si="94"/>
        <v>97.6</v>
      </c>
    </row>
    <row r="6047" spans="1:21" x14ac:dyDescent="0.2">
      <c r="A6047" t="s">
        <v>24</v>
      </c>
      <c r="B6047" s="3">
        <v>45256</v>
      </c>
      <c r="C6047" s="10" t="str">
        <f>TEXT(data[[#This Row],[Date]],"mmmm")</f>
        <v>November</v>
      </c>
      <c r="D6047" t="s">
        <v>12</v>
      </c>
      <c r="E6047" t="s">
        <v>13</v>
      </c>
      <c r="F6047" t="s">
        <v>20</v>
      </c>
      <c r="G6047" t="s">
        <v>17</v>
      </c>
      <c r="H6047" s="11">
        <v>2147</v>
      </c>
      <c r="I6047" s="11">
        <v>17.176000000000002</v>
      </c>
      <c r="J6047" s="13">
        <f>data[[#This Row],[Clicks]]/data[[#This Row],[Impressions]]</f>
        <v>8.0000000000000002E-3</v>
      </c>
      <c r="K6047" s="1">
        <v>1.22</v>
      </c>
      <c r="L6047" s="2">
        <v>20.954720000000002</v>
      </c>
      <c r="M6047">
        <v>8</v>
      </c>
      <c r="N6047" s="1">
        <f>IF(data[[#This Row],[Conversions]]=0,0,data[[#This Row],[Spend, Dollars]]/data[[#This Row],[Conversions]])</f>
        <v>2.6193400000000002</v>
      </c>
      <c r="O6047" s="13">
        <f>data[[#This Row],[Conversions]]/data[[#This Row],[Clicks]]</f>
        <v>0.46576618537494174</v>
      </c>
      <c r="P6047" s="11">
        <v>117.04</v>
      </c>
      <c r="Q6047" s="11">
        <f>IF(data[[#This Row],[Spend, Dollars]]=0,0,data[[#This Row],[Total conversion value, Dollars]]/data[[#This Row],[Spend, Dollars]])</f>
        <v>5.5853764688814742</v>
      </c>
      <c r="R6047" s="2">
        <v>79.2</v>
      </c>
      <c r="S6047" s="2">
        <v>9</v>
      </c>
      <c r="T6047" s="2">
        <v>3</v>
      </c>
      <c r="U6047" s="2">
        <f t="shared" si="94"/>
        <v>91.2</v>
      </c>
    </row>
    <row r="6048" spans="1:21" x14ac:dyDescent="0.2">
      <c r="A6048" t="s">
        <v>24</v>
      </c>
      <c r="B6048" s="3">
        <v>45257</v>
      </c>
      <c r="C6048" s="10" t="str">
        <f>TEXT(data[[#This Row],[Date]],"mmmm")</f>
        <v>November</v>
      </c>
      <c r="D6048" t="s">
        <v>12</v>
      </c>
      <c r="E6048" t="s">
        <v>13</v>
      </c>
      <c r="F6048" t="s">
        <v>20</v>
      </c>
      <c r="G6048" t="s">
        <v>17</v>
      </c>
      <c r="H6048" s="11">
        <v>1816</v>
      </c>
      <c r="I6048" s="11">
        <v>13.801600000000002</v>
      </c>
      <c r="J6048" s="13">
        <f>data[[#This Row],[Clicks]]/data[[#This Row],[Impressions]]</f>
        <v>7.6000000000000009E-3</v>
      </c>
      <c r="K6048" s="1">
        <v>0.55999999999999994</v>
      </c>
      <c r="L6048" s="2">
        <v>7.7288960000000007</v>
      </c>
      <c r="M6048">
        <v>7</v>
      </c>
      <c r="N6048" s="1">
        <f>IF(data[[#This Row],[Conversions]]=0,0,data[[#This Row],[Spend, Dollars]]/data[[#This Row],[Conversions]])</f>
        <v>1.104128</v>
      </c>
      <c r="O6048" s="13">
        <f>data[[#This Row],[Conversions]]/data[[#This Row],[Clicks]]</f>
        <v>0.50718757245536739</v>
      </c>
      <c r="P6048" s="11">
        <v>216.16</v>
      </c>
      <c r="Q6048" s="11">
        <f>IF(data[[#This Row],[Spend, Dollars]]=0,0,data[[#This Row],[Total conversion value, Dollars]]/data[[#This Row],[Spend, Dollars]])</f>
        <v>27.967771852538835</v>
      </c>
      <c r="R6048" s="2">
        <v>100.8</v>
      </c>
      <c r="S6048" s="2">
        <v>25.5</v>
      </c>
      <c r="T6048" s="2">
        <v>3</v>
      </c>
      <c r="U6048" s="2">
        <f t="shared" si="94"/>
        <v>129.30000000000001</v>
      </c>
    </row>
    <row r="6049" spans="1:21" x14ac:dyDescent="0.2">
      <c r="A6049" t="s">
        <v>24</v>
      </c>
      <c r="B6049" s="3">
        <v>45258</v>
      </c>
      <c r="C6049" s="10" t="str">
        <f>TEXT(data[[#This Row],[Date]],"mmmm")</f>
        <v>November</v>
      </c>
      <c r="D6049" t="s">
        <v>12</v>
      </c>
      <c r="E6049" t="s">
        <v>13</v>
      </c>
      <c r="F6049" t="s">
        <v>20</v>
      </c>
      <c r="G6049" t="s">
        <v>17</v>
      </c>
      <c r="H6049" s="11">
        <v>1926</v>
      </c>
      <c r="I6049" s="11">
        <v>19.067399999999999</v>
      </c>
      <c r="J6049" s="13">
        <f>data[[#This Row],[Clicks]]/data[[#This Row],[Impressions]]</f>
        <v>9.8999999999999991E-3</v>
      </c>
      <c r="K6049" s="1">
        <v>1.4100000000000001</v>
      </c>
      <c r="L6049" s="2">
        <v>26.885034000000001</v>
      </c>
      <c r="M6049">
        <v>5</v>
      </c>
      <c r="N6049" s="1">
        <f>IF(data[[#This Row],[Conversions]]=0,0,data[[#This Row],[Spend, Dollars]]/data[[#This Row],[Conversions]])</f>
        <v>5.3770068000000002</v>
      </c>
      <c r="O6049" s="13">
        <f>data[[#This Row],[Conversions]]/data[[#This Row],[Clicks]]</f>
        <v>0.26222767655789464</v>
      </c>
      <c r="P6049" s="11">
        <v>78.960000000000008</v>
      </c>
      <c r="Q6049" s="11">
        <f>IF(data[[#This Row],[Spend, Dollars]]=0,0,data[[#This Row],[Total conversion value, Dollars]]/data[[#This Row],[Spend, Dollars]])</f>
        <v>2.9369499774484198</v>
      </c>
      <c r="R6049" s="2">
        <v>99.6</v>
      </c>
      <c r="S6049" s="2">
        <v>34.5</v>
      </c>
      <c r="T6049" s="2">
        <v>5</v>
      </c>
      <c r="U6049" s="2">
        <f t="shared" si="94"/>
        <v>139.1</v>
      </c>
    </row>
    <row r="6050" spans="1:21" x14ac:dyDescent="0.2">
      <c r="A6050" t="s">
        <v>24</v>
      </c>
      <c r="B6050" s="3">
        <v>45259</v>
      </c>
      <c r="C6050" s="10" t="str">
        <f>TEXT(data[[#This Row],[Date]],"mmmm")</f>
        <v>November</v>
      </c>
      <c r="D6050" t="s">
        <v>12</v>
      </c>
      <c r="E6050" t="s">
        <v>13</v>
      </c>
      <c r="F6050" t="s">
        <v>20</v>
      </c>
      <c r="G6050" t="s">
        <v>17</v>
      </c>
      <c r="H6050" s="11">
        <v>2251</v>
      </c>
      <c r="I6050" s="11">
        <v>28.812799999999996</v>
      </c>
      <c r="J6050" s="13">
        <f>data[[#This Row],[Clicks]]/data[[#This Row],[Impressions]]</f>
        <v>1.2799999999999999E-2</v>
      </c>
      <c r="K6050" s="1">
        <v>0.59</v>
      </c>
      <c r="L6050" s="2">
        <v>16.999551999999998</v>
      </c>
      <c r="M6050">
        <v>3</v>
      </c>
      <c r="N6050" s="1">
        <f>IF(data[[#This Row],[Conversions]]=0,0,data[[#This Row],[Spend, Dollars]]/data[[#This Row],[Conversions]])</f>
        <v>5.6665173333333323</v>
      </c>
      <c r="O6050" s="13">
        <f>data[[#This Row],[Conversions]]/data[[#This Row],[Clicks]]</f>
        <v>0.10412039093736118</v>
      </c>
      <c r="P6050" s="11">
        <v>219.52</v>
      </c>
      <c r="Q6050" s="11">
        <f>IF(data[[#This Row],[Spend, Dollars]]=0,0,data[[#This Row],[Total conversion value, Dollars]]/data[[#This Row],[Spend, Dollars]])</f>
        <v>12.913281479417813</v>
      </c>
      <c r="R6050" s="2">
        <v>69.599999999999994</v>
      </c>
      <c r="S6050" s="2">
        <v>22.5</v>
      </c>
      <c r="T6050" s="2">
        <v>0</v>
      </c>
      <c r="U6050" s="2">
        <f t="shared" si="94"/>
        <v>92.1</v>
      </c>
    </row>
    <row r="6051" spans="1:21" x14ac:dyDescent="0.2">
      <c r="A6051" t="s">
        <v>24</v>
      </c>
      <c r="B6051" s="3">
        <v>45260</v>
      </c>
      <c r="C6051" s="10" t="str">
        <f>TEXT(data[[#This Row],[Date]],"mmmm")</f>
        <v>November</v>
      </c>
      <c r="D6051" t="s">
        <v>12</v>
      </c>
      <c r="E6051" t="s">
        <v>13</v>
      </c>
      <c r="F6051" t="s">
        <v>20</v>
      </c>
      <c r="G6051" t="s">
        <v>17</v>
      </c>
      <c r="H6051" s="11">
        <v>1589</v>
      </c>
      <c r="I6051" s="11">
        <v>20.0214</v>
      </c>
      <c r="J6051" s="13">
        <f>data[[#This Row],[Clicks]]/data[[#This Row],[Impressions]]</f>
        <v>1.26E-2</v>
      </c>
      <c r="K6051" s="1">
        <v>0.75</v>
      </c>
      <c r="L6051" s="2">
        <v>15.01605</v>
      </c>
      <c r="M6051">
        <v>3</v>
      </c>
      <c r="N6051" s="1">
        <f>IF(data[[#This Row],[Conversions]]=0,0,data[[#This Row],[Spend, Dollars]]/data[[#This Row],[Conversions]])</f>
        <v>5.00535</v>
      </c>
      <c r="O6051" s="13">
        <f>data[[#This Row],[Conversions]]/data[[#This Row],[Clicks]]</f>
        <v>0.14983967155143996</v>
      </c>
      <c r="P6051" s="11">
        <v>114.24000000000001</v>
      </c>
      <c r="Q6051" s="11">
        <f>IF(data[[#This Row],[Spend, Dollars]]=0,0,data[[#This Row],[Total conversion value, Dollars]]/data[[#This Row],[Spend, Dollars]])</f>
        <v>7.6078595902384452</v>
      </c>
      <c r="R6051" s="2">
        <v>126</v>
      </c>
      <c r="S6051" s="2">
        <v>21</v>
      </c>
      <c r="T6051" s="2">
        <v>9</v>
      </c>
      <c r="U6051" s="2">
        <f t="shared" si="94"/>
        <v>156</v>
      </c>
    </row>
    <row r="6052" spans="1:21" x14ac:dyDescent="0.2">
      <c r="A6052" t="s">
        <v>22</v>
      </c>
      <c r="B6052" s="3">
        <v>44986</v>
      </c>
      <c r="C6052" s="10" t="str">
        <f>TEXT(data[[#This Row],[Date]],"mmmm")</f>
        <v>March</v>
      </c>
      <c r="D6052" t="s">
        <v>15</v>
      </c>
      <c r="E6052" t="s">
        <v>13</v>
      </c>
      <c r="F6052" t="s">
        <v>20</v>
      </c>
      <c r="G6052" t="s">
        <v>17</v>
      </c>
      <c r="H6052" s="11">
        <v>2039.2</v>
      </c>
      <c r="I6052" s="11">
        <v>12.846960000000001</v>
      </c>
      <c r="J6052" s="13">
        <f>data[[#This Row],[Clicks]]/data[[#This Row],[Impressions]]</f>
        <v>6.3E-3</v>
      </c>
      <c r="K6052" s="1">
        <v>1.8199999999999998</v>
      </c>
      <c r="L6052" s="2">
        <v>23.381467199999999</v>
      </c>
      <c r="M6052">
        <v>7</v>
      </c>
      <c r="N6052" s="1">
        <f>IF(data[[#This Row],[Conversions]]=0,0,data[[#This Row],[Spend, Dollars]]/data[[#This Row],[Conversions]])</f>
        <v>3.3402096000000001</v>
      </c>
      <c r="O6052" s="13">
        <f>data[[#This Row],[Conversions]]/data[[#This Row],[Clicks]]</f>
        <v>0.54487598622553501</v>
      </c>
      <c r="P6052" s="11">
        <v>148.39999999999998</v>
      </c>
      <c r="Q6052" s="11">
        <f>IF(data[[#This Row],[Spend, Dollars]]=0,0,data[[#This Row],[Total conversion value, Dollars]]/data[[#This Row],[Spend, Dollars]])</f>
        <v>6.3469070922974407</v>
      </c>
      <c r="R6052" s="2">
        <v>91.2</v>
      </c>
      <c r="S6052" s="2">
        <v>16.5</v>
      </c>
      <c r="T6052" s="2">
        <v>6</v>
      </c>
      <c r="U6052" s="2">
        <f t="shared" si="94"/>
        <v>113.7</v>
      </c>
    </row>
    <row r="6053" spans="1:21" x14ac:dyDescent="0.2">
      <c r="A6053" t="s">
        <v>22</v>
      </c>
      <c r="B6053" s="3">
        <v>44987</v>
      </c>
      <c r="C6053" s="10" t="str">
        <f>TEXT(data[[#This Row],[Date]],"mmmm")</f>
        <v>March</v>
      </c>
      <c r="D6053" t="s">
        <v>15</v>
      </c>
      <c r="E6053" t="s">
        <v>13</v>
      </c>
      <c r="F6053" t="s">
        <v>20</v>
      </c>
      <c r="G6053" t="s">
        <v>17</v>
      </c>
      <c r="H6053" s="11">
        <v>1832</v>
      </c>
      <c r="I6053" s="11">
        <v>9.8928000000000011</v>
      </c>
      <c r="J6053" s="13">
        <f>data[[#This Row],[Clicks]]/data[[#This Row],[Impressions]]</f>
        <v>5.4000000000000003E-3</v>
      </c>
      <c r="K6053" s="1">
        <v>0.57000000000000006</v>
      </c>
      <c r="L6053" s="2">
        <v>5.6388960000000017</v>
      </c>
      <c r="M6053">
        <v>6</v>
      </c>
      <c r="N6053" s="1">
        <f>IF(data[[#This Row],[Conversions]]=0,0,data[[#This Row],[Spend, Dollars]]/data[[#This Row],[Conversions]])</f>
        <v>0.93981600000000032</v>
      </c>
      <c r="O6053" s="13">
        <f>data[[#This Row],[Conversions]]/data[[#This Row],[Clicks]]</f>
        <v>0.60650169820475486</v>
      </c>
      <c r="P6053" s="11">
        <v>212.79999999999998</v>
      </c>
      <c r="Q6053" s="11">
        <f>IF(data[[#This Row],[Spend, Dollars]]=0,0,data[[#This Row],[Total conversion value, Dollars]]/data[[#This Row],[Spend, Dollars]])</f>
        <v>37.737883443851409</v>
      </c>
      <c r="R6053" s="2">
        <v>69.599999999999994</v>
      </c>
      <c r="S6053" s="2">
        <v>15</v>
      </c>
      <c r="T6053" s="2">
        <v>9</v>
      </c>
      <c r="U6053" s="2">
        <f t="shared" si="94"/>
        <v>93.6</v>
      </c>
    </row>
    <row r="6054" spans="1:21" x14ac:dyDescent="0.2">
      <c r="A6054" t="s">
        <v>22</v>
      </c>
      <c r="B6054" s="3">
        <v>44988</v>
      </c>
      <c r="C6054" s="10" t="str">
        <f>TEXT(data[[#This Row],[Date]],"mmmm")</f>
        <v>March</v>
      </c>
      <c r="D6054" t="s">
        <v>15</v>
      </c>
      <c r="E6054" t="s">
        <v>13</v>
      </c>
      <c r="F6054" t="s">
        <v>20</v>
      </c>
      <c r="G6054" t="s">
        <v>17</v>
      </c>
      <c r="H6054" s="11">
        <v>2319.1999999999998</v>
      </c>
      <c r="I6054" s="11">
        <v>22.728159999999999</v>
      </c>
      <c r="J6054" s="13">
        <f>data[[#This Row],[Clicks]]/data[[#This Row],[Impressions]]</f>
        <v>9.7999999999999997E-3</v>
      </c>
      <c r="K6054" s="1">
        <v>0.57999999999999996</v>
      </c>
      <c r="L6054" s="2">
        <v>13.182332799999999</v>
      </c>
      <c r="M6054">
        <v>5</v>
      </c>
      <c r="N6054" s="1">
        <f>IF(data[[#This Row],[Conversions]]=0,0,data[[#This Row],[Spend, Dollars]]/data[[#This Row],[Conversions]])</f>
        <v>2.6364665599999997</v>
      </c>
      <c r="O6054" s="13">
        <f>data[[#This Row],[Conversions]]/data[[#This Row],[Clicks]]</f>
        <v>0.21999141153529367</v>
      </c>
      <c r="P6054" s="11">
        <v>38.08</v>
      </c>
      <c r="Q6054" s="11">
        <f>IF(data[[#This Row],[Spend, Dollars]]=0,0,data[[#This Row],[Total conversion value, Dollars]]/data[[#This Row],[Spend, Dollars]])</f>
        <v>2.8887148107806837</v>
      </c>
      <c r="R6054" s="2">
        <v>82.8</v>
      </c>
      <c r="S6054" s="2">
        <v>4.5</v>
      </c>
      <c r="T6054" s="2">
        <v>5</v>
      </c>
      <c r="U6054" s="2">
        <f t="shared" si="94"/>
        <v>92.3</v>
      </c>
    </row>
    <row r="6055" spans="1:21" x14ac:dyDescent="0.2">
      <c r="A6055" t="s">
        <v>22</v>
      </c>
      <c r="B6055" s="3">
        <v>44989</v>
      </c>
      <c r="C6055" s="10" t="str">
        <f>TEXT(data[[#This Row],[Date]],"mmmm")</f>
        <v>March</v>
      </c>
      <c r="D6055" t="s">
        <v>15</v>
      </c>
      <c r="E6055" t="s">
        <v>13</v>
      </c>
      <c r="F6055" t="s">
        <v>20</v>
      </c>
      <c r="G6055" t="s">
        <v>17</v>
      </c>
      <c r="H6055" s="11">
        <v>2270</v>
      </c>
      <c r="I6055" s="11">
        <v>20.430000000000003</v>
      </c>
      <c r="J6055" s="13">
        <f>data[[#This Row],[Clicks]]/data[[#This Row],[Impressions]]</f>
        <v>9.0000000000000011E-3</v>
      </c>
      <c r="K6055" s="1">
        <v>1.71</v>
      </c>
      <c r="L6055" s="2">
        <v>34.935300000000005</v>
      </c>
      <c r="M6055">
        <v>5</v>
      </c>
      <c r="N6055" s="1">
        <f>IF(data[[#This Row],[Conversions]]=0,0,data[[#This Row],[Spend, Dollars]]/data[[#This Row],[Conversions]])</f>
        <v>6.9870600000000014</v>
      </c>
      <c r="O6055" s="13">
        <f>data[[#This Row],[Conversions]]/data[[#This Row],[Clicks]]</f>
        <v>0.24473813020068522</v>
      </c>
      <c r="P6055" s="11">
        <v>48</v>
      </c>
      <c r="Q6055" s="11">
        <f>IF(data[[#This Row],[Spend, Dollars]]=0,0,data[[#This Row],[Total conversion value, Dollars]]/data[[#This Row],[Spend, Dollars]])</f>
        <v>1.3739684502494609</v>
      </c>
      <c r="R6055" s="2">
        <v>61.199999999999996</v>
      </c>
      <c r="S6055" s="2">
        <v>13.5</v>
      </c>
      <c r="T6055" s="2">
        <v>10</v>
      </c>
      <c r="U6055" s="2">
        <f t="shared" si="94"/>
        <v>84.699999999999989</v>
      </c>
    </row>
    <row r="6056" spans="1:21" x14ac:dyDescent="0.2">
      <c r="A6056" t="s">
        <v>22</v>
      </c>
      <c r="B6056" s="3">
        <v>44990</v>
      </c>
      <c r="C6056" s="10" t="str">
        <f>TEXT(data[[#This Row],[Date]],"mmmm")</f>
        <v>March</v>
      </c>
      <c r="D6056" t="s">
        <v>15</v>
      </c>
      <c r="E6056" t="s">
        <v>13</v>
      </c>
      <c r="F6056" t="s">
        <v>20</v>
      </c>
      <c r="G6056" t="s">
        <v>17</v>
      </c>
      <c r="H6056" s="11">
        <v>1721</v>
      </c>
      <c r="I6056" s="11">
        <v>17.726300000000002</v>
      </c>
      <c r="J6056" s="13">
        <f>data[[#This Row],[Clicks]]/data[[#This Row],[Impressions]]</f>
        <v>1.0300000000000002E-2</v>
      </c>
      <c r="K6056" s="1">
        <v>0.92999999999999994</v>
      </c>
      <c r="L6056" s="2">
        <v>16.485459000000002</v>
      </c>
      <c r="M6056">
        <v>2</v>
      </c>
      <c r="N6056" s="1">
        <f>IF(data[[#This Row],[Conversions]]=0,0,data[[#This Row],[Spend, Dollars]]/data[[#This Row],[Conversions]])</f>
        <v>8.2427295000000012</v>
      </c>
      <c r="O6056" s="13">
        <f>data[[#This Row],[Conversions]]/data[[#This Row],[Clicks]]</f>
        <v>0.11282670382426112</v>
      </c>
      <c r="P6056" s="11">
        <v>48</v>
      </c>
      <c r="Q6056" s="11">
        <f>IF(data[[#This Row],[Spend, Dollars]]=0,0,data[[#This Row],[Total conversion value, Dollars]]/data[[#This Row],[Spend, Dollars]])</f>
        <v>2.9116568728841576</v>
      </c>
      <c r="R6056" s="2">
        <v>81.599999999999994</v>
      </c>
      <c r="S6056" s="2">
        <v>7.5</v>
      </c>
      <c r="T6056" s="2">
        <v>7</v>
      </c>
      <c r="U6056" s="2">
        <f t="shared" si="94"/>
        <v>96.1</v>
      </c>
    </row>
    <row r="6057" spans="1:21" x14ac:dyDescent="0.2">
      <c r="A6057" t="s">
        <v>22</v>
      </c>
      <c r="B6057" s="3">
        <v>44991</v>
      </c>
      <c r="C6057" s="10" t="str">
        <f>TEXT(data[[#This Row],[Date]],"mmmm")</f>
        <v>March</v>
      </c>
      <c r="D6057" t="s">
        <v>15</v>
      </c>
      <c r="E6057" t="s">
        <v>13</v>
      </c>
      <c r="F6057" t="s">
        <v>20</v>
      </c>
      <c r="G6057" t="s">
        <v>17</v>
      </c>
      <c r="H6057" s="11">
        <v>1800.2</v>
      </c>
      <c r="I6057" s="11">
        <v>15.301700000000002</v>
      </c>
      <c r="J6057" s="13">
        <f>data[[#This Row],[Clicks]]/data[[#This Row],[Impressions]]</f>
        <v>8.5000000000000006E-3</v>
      </c>
      <c r="K6057" s="1">
        <v>0.95</v>
      </c>
      <c r="L6057" s="2">
        <v>14.536615000000001</v>
      </c>
      <c r="M6057">
        <v>8</v>
      </c>
      <c r="N6057" s="1">
        <f>IF(data[[#This Row],[Conversions]]=0,0,data[[#This Row],[Spend, Dollars]]/data[[#This Row],[Conversions]])</f>
        <v>1.8170768750000001</v>
      </c>
      <c r="O6057" s="13">
        <f>data[[#This Row],[Conversions]]/data[[#This Row],[Clicks]]</f>
        <v>0.52281772613500455</v>
      </c>
      <c r="P6057" s="11">
        <v>114.24000000000001</v>
      </c>
      <c r="Q6057" s="11">
        <f>IF(data[[#This Row],[Spend, Dollars]]=0,0,data[[#This Row],[Total conversion value, Dollars]]/data[[#This Row],[Spend, Dollars]])</f>
        <v>7.8587759254819636</v>
      </c>
      <c r="R6057" s="2">
        <v>78</v>
      </c>
      <c r="S6057" s="2">
        <v>13.5</v>
      </c>
      <c r="T6057" s="2">
        <v>9</v>
      </c>
      <c r="U6057" s="2">
        <f t="shared" si="94"/>
        <v>100.5</v>
      </c>
    </row>
    <row r="6058" spans="1:21" x14ac:dyDescent="0.2">
      <c r="A6058" t="s">
        <v>22</v>
      </c>
      <c r="B6058" s="3">
        <v>44992</v>
      </c>
      <c r="C6058" s="10" t="str">
        <f>TEXT(data[[#This Row],[Date]],"mmmm")</f>
        <v>March</v>
      </c>
      <c r="D6058" t="s">
        <v>15</v>
      </c>
      <c r="E6058" t="s">
        <v>13</v>
      </c>
      <c r="F6058" t="s">
        <v>20</v>
      </c>
      <c r="G6058" t="s">
        <v>17</v>
      </c>
      <c r="H6058" s="11">
        <v>2617.2000000000003</v>
      </c>
      <c r="I6058" s="11">
        <v>21.461040000000001</v>
      </c>
      <c r="J6058" s="13">
        <f>data[[#This Row],[Clicks]]/data[[#This Row],[Impressions]]</f>
        <v>8.199999999999999E-3</v>
      </c>
      <c r="K6058" s="1">
        <v>0.8</v>
      </c>
      <c r="L6058" s="2">
        <v>17.168832000000002</v>
      </c>
      <c r="M6058">
        <v>9</v>
      </c>
      <c r="N6058" s="1">
        <f>IF(data[[#This Row],[Conversions]]=0,0,data[[#This Row],[Spend, Dollars]]/data[[#This Row],[Conversions]])</f>
        <v>1.9076480000000002</v>
      </c>
      <c r="O6058" s="13">
        <f>data[[#This Row],[Conversions]]/data[[#This Row],[Clicks]]</f>
        <v>0.41936457879021705</v>
      </c>
      <c r="P6058" s="11">
        <v>43.2</v>
      </c>
      <c r="Q6058" s="11">
        <f>IF(data[[#This Row],[Spend, Dollars]]=0,0,data[[#This Row],[Total conversion value, Dollars]]/data[[#This Row],[Spend, Dollars]])</f>
        <v>2.5161874727413021</v>
      </c>
      <c r="R6058" s="2">
        <v>99.6</v>
      </c>
      <c r="S6058" s="2">
        <v>3</v>
      </c>
      <c r="T6058" s="2">
        <v>4</v>
      </c>
      <c r="U6058" s="2">
        <f t="shared" si="94"/>
        <v>106.6</v>
      </c>
    </row>
    <row r="6059" spans="1:21" x14ac:dyDescent="0.2">
      <c r="A6059" t="s">
        <v>22</v>
      </c>
      <c r="B6059" s="3">
        <v>44993</v>
      </c>
      <c r="C6059" s="10" t="str">
        <f>TEXT(data[[#This Row],[Date]],"mmmm")</f>
        <v>March</v>
      </c>
      <c r="D6059" t="s">
        <v>15</v>
      </c>
      <c r="E6059" t="s">
        <v>13</v>
      </c>
      <c r="F6059" t="s">
        <v>20</v>
      </c>
      <c r="G6059" t="s">
        <v>17</v>
      </c>
      <c r="H6059" s="11">
        <v>1818</v>
      </c>
      <c r="I6059" s="11">
        <v>21.815999999999999</v>
      </c>
      <c r="J6059" s="13">
        <f>data[[#This Row],[Clicks]]/data[[#This Row],[Impressions]]</f>
        <v>1.2E-2</v>
      </c>
      <c r="K6059" s="1">
        <v>1.9300000000000002</v>
      </c>
      <c r="L6059" s="2">
        <v>42.104880000000001</v>
      </c>
      <c r="M6059">
        <v>3</v>
      </c>
      <c r="N6059" s="1">
        <f>IF(data[[#This Row],[Conversions]]=0,0,data[[#This Row],[Spend, Dollars]]/data[[#This Row],[Conversions]])</f>
        <v>14.03496</v>
      </c>
      <c r="O6059" s="13">
        <f>data[[#This Row],[Conversions]]/data[[#This Row],[Clicks]]</f>
        <v>0.13751375137513752</v>
      </c>
      <c r="P6059" s="11">
        <v>42</v>
      </c>
      <c r="Q6059" s="11">
        <f>IF(data[[#This Row],[Spend, Dollars]]=0,0,data[[#This Row],[Total conversion value, Dollars]]/data[[#This Row],[Spend, Dollars]])</f>
        <v>0.99750907733260374</v>
      </c>
      <c r="R6059" s="2">
        <v>81.599999999999994</v>
      </c>
      <c r="S6059" s="2">
        <v>4.5</v>
      </c>
      <c r="T6059" s="2">
        <v>10</v>
      </c>
      <c r="U6059" s="2">
        <f t="shared" si="94"/>
        <v>96.1</v>
      </c>
    </row>
    <row r="6060" spans="1:21" x14ac:dyDescent="0.2">
      <c r="A6060" t="s">
        <v>22</v>
      </c>
      <c r="B6060" s="3">
        <v>44994</v>
      </c>
      <c r="C6060" s="10" t="str">
        <f>TEXT(data[[#This Row],[Date]],"mmmm")</f>
        <v>March</v>
      </c>
      <c r="D6060" t="s">
        <v>15</v>
      </c>
      <c r="E6060" t="s">
        <v>13</v>
      </c>
      <c r="F6060" t="s">
        <v>20</v>
      </c>
      <c r="G6060" t="s">
        <v>17</v>
      </c>
      <c r="H6060" s="11">
        <v>1656.8000000000002</v>
      </c>
      <c r="I6060" s="11">
        <v>20.875680000000003</v>
      </c>
      <c r="J6060" s="13">
        <f>data[[#This Row],[Clicks]]/data[[#This Row],[Impressions]]</f>
        <v>1.26E-2</v>
      </c>
      <c r="K6060" s="1">
        <v>0.93000000000000016</v>
      </c>
      <c r="L6060" s="2">
        <v>19.414382400000004</v>
      </c>
      <c r="M6060">
        <v>7</v>
      </c>
      <c r="N6060" s="1">
        <f>IF(data[[#This Row],[Conversions]]=0,0,data[[#This Row],[Spend, Dollars]]/data[[#This Row],[Conversions]])</f>
        <v>2.7734832000000007</v>
      </c>
      <c r="O6060" s="13">
        <f>data[[#This Row],[Conversions]]/data[[#This Row],[Clicks]]</f>
        <v>0.33531841837008419</v>
      </c>
      <c r="P6060" s="11">
        <v>145.6</v>
      </c>
      <c r="Q6060" s="11">
        <f>IF(data[[#This Row],[Spend, Dollars]]=0,0,data[[#This Row],[Total conversion value, Dollars]]/data[[#This Row],[Spend, Dollars]])</f>
        <v>7.4995947334384407</v>
      </c>
      <c r="R6060" s="2">
        <v>74.399999999999991</v>
      </c>
      <c r="S6060" s="2">
        <v>1.5</v>
      </c>
      <c r="T6060" s="2">
        <v>1</v>
      </c>
      <c r="U6060" s="2">
        <f t="shared" si="94"/>
        <v>76.899999999999991</v>
      </c>
    </row>
    <row r="6061" spans="1:21" x14ac:dyDescent="0.2">
      <c r="A6061" t="s">
        <v>22</v>
      </c>
      <c r="B6061" s="3">
        <v>44995</v>
      </c>
      <c r="C6061" s="10" t="str">
        <f>TEXT(data[[#This Row],[Date]],"mmmm")</f>
        <v>March</v>
      </c>
      <c r="D6061" t="s">
        <v>15</v>
      </c>
      <c r="E6061" t="s">
        <v>13</v>
      </c>
      <c r="F6061" t="s">
        <v>20</v>
      </c>
      <c r="G6061" t="s">
        <v>17</v>
      </c>
      <c r="H6061" s="11">
        <v>2496.4</v>
      </c>
      <c r="I6061" s="11">
        <v>26.212200000000006</v>
      </c>
      <c r="J6061" s="13">
        <f>data[[#This Row],[Clicks]]/data[[#This Row],[Impressions]]</f>
        <v>1.0500000000000002E-2</v>
      </c>
      <c r="K6061" s="1">
        <v>0.83000000000000007</v>
      </c>
      <c r="L6061" s="2">
        <v>21.756126000000005</v>
      </c>
      <c r="M6061">
        <v>9</v>
      </c>
      <c r="N6061" s="1">
        <f>IF(data[[#This Row],[Conversions]]=0,0,data[[#This Row],[Spend, Dollars]]/data[[#This Row],[Conversions]])</f>
        <v>2.4173473333333337</v>
      </c>
      <c r="O6061" s="13">
        <f>data[[#This Row],[Conversions]]/data[[#This Row],[Clicks]]</f>
        <v>0.34335156911667081</v>
      </c>
      <c r="P6061" s="11">
        <v>96.32</v>
      </c>
      <c r="Q6061" s="11">
        <f>IF(data[[#This Row],[Spend, Dollars]]=0,0,data[[#This Row],[Total conversion value, Dollars]]/data[[#This Row],[Spend, Dollars]])</f>
        <v>4.4272587867895217</v>
      </c>
      <c r="R6061" s="2">
        <v>105.6</v>
      </c>
      <c r="S6061" s="2">
        <v>15</v>
      </c>
      <c r="T6061" s="2">
        <v>7</v>
      </c>
      <c r="U6061" s="2">
        <f t="shared" si="94"/>
        <v>127.6</v>
      </c>
    </row>
    <row r="6062" spans="1:21" x14ac:dyDescent="0.2">
      <c r="A6062" t="s">
        <v>22</v>
      </c>
      <c r="B6062" s="3">
        <v>44996</v>
      </c>
      <c r="C6062" s="10" t="str">
        <f>TEXT(data[[#This Row],[Date]],"mmmm")</f>
        <v>March</v>
      </c>
      <c r="D6062" t="s">
        <v>15</v>
      </c>
      <c r="E6062" t="s">
        <v>13</v>
      </c>
      <c r="F6062" t="s">
        <v>20</v>
      </c>
      <c r="G6062" t="s">
        <v>17</v>
      </c>
      <c r="H6062" s="11">
        <v>1662.4</v>
      </c>
      <c r="I6062" s="11">
        <v>16.12528</v>
      </c>
      <c r="J6062" s="13">
        <f>data[[#This Row],[Clicks]]/data[[#This Row],[Impressions]]</f>
        <v>9.7000000000000003E-3</v>
      </c>
      <c r="K6062" s="1">
        <v>0.83000000000000007</v>
      </c>
      <c r="L6062" s="2">
        <v>13.383982400000001</v>
      </c>
      <c r="M6062">
        <v>2</v>
      </c>
      <c r="N6062" s="1">
        <f>IF(data[[#This Row],[Conversions]]=0,0,data[[#This Row],[Spend, Dollars]]/data[[#This Row],[Conversions]])</f>
        <v>6.6919912000000004</v>
      </c>
      <c r="O6062" s="13">
        <f>data[[#This Row],[Conversions]]/data[[#This Row],[Clicks]]</f>
        <v>0.12402885407261145</v>
      </c>
      <c r="P6062" s="11">
        <v>151.19999999999999</v>
      </c>
      <c r="Q6062" s="11">
        <f>IF(data[[#This Row],[Spend, Dollars]]=0,0,data[[#This Row],[Total conversion value, Dollars]]/data[[#This Row],[Spend, Dollars]])</f>
        <v>11.297085985408945</v>
      </c>
      <c r="R6062" s="2">
        <v>55.199999999999996</v>
      </c>
      <c r="S6062" s="2">
        <v>9</v>
      </c>
      <c r="T6062" s="2">
        <v>6</v>
      </c>
      <c r="U6062" s="2">
        <f t="shared" si="94"/>
        <v>70.199999999999989</v>
      </c>
    </row>
    <row r="6063" spans="1:21" x14ac:dyDescent="0.2">
      <c r="A6063" t="s">
        <v>22</v>
      </c>
      <c r="B6063" s="3">
        <v>44997</v>
      </c>
      <c r="C6063" s="10" t="str">
        <f>TEXT(data[[#This Row],[Date]],"mmmm")</f>
        <v>March</v>
      </c>
      <c r="D6063" t="s">
        <v>15</v>
      </c>
      <c r="E6063" t="s">
        <v>13</v>
      </c>
      <c r="F6063" t="s">
        <v>20</v>
      </c>
      <c r="G6063" t="s">
        <v>17</v>
      </c>
      <c r="H6063" s="11">
        <v>1504</v>
      </c>
      <c r="I6063" s="11">
        <v>19.552</v>
      </c>
      <c r="J6063" s="13">
        <f>data[[#This Row],[Clicks]]/data[[#This Row],[Impressions]]</f>
        <v>1.2999999999999999E-2</v>
      </c>
      <c r="K6063" s="1">
        <v>0.87</v>
      </c>
      <c r="L6063" s="2">
        <v>17.01024</v>
      </c>
      <c r="M6063">
        <v>3</v>
      </c>
      <c r="N6063" s="1">
        <f>IF(data[[#This Row],[Conversions]]=0,0,data[[#This Row],[Spend, Dollars]]/data[[#This Row],[Conversions]])</f>
        <v>5.6700799999999996</v>
      </c>
      <c r="O6063" s="13">
        <f>data[[#This Row],[Conversions]]/data[[#This Row],[Clicks]]</f>
        <v>0.15343698854337154</v>
      </c>
      <c r="P6063" s="11">
        <v>94.08</v>
      </c>
      <c r="Q6063" s="11">
        <f>IF(data[[#This Row],[Spend, Dollars]]=0,0,data[[#This Row],[Total conversion value, Dollars]]/data[[#This Row],[Spend, Dollars]])</f>
        <v>5.5307861617472769</v>
      </c>
      <c r="R6063" s="2">
        <v>102</v>
      </c>
      <c r="S6063" s="2">
        <v>19.5</v>
      </c>
      <c r="T6063" s="2">
        <v>5</v>
      </c>
      <c r="U6063" s="2">
        <f t="shared" si="94"/>
        <v>126.5</v>
      </c>
    </row>
    <row r="6064" spans="1:21" x14ac:dyDescent="0.2">
      <c r="A6064" t="s">
        <v>22</v>
      </c>
      <c r="B6064" s="3">
        <v>44998</v>
      </c>
      <c r="C6064" s="10" t="str">
        <f>TEXT(data[[#This Row],[Date]],"mmmm")</f>
        <v>March</v>
      </c>
      <c r="D6064" t="s">
        <v>15</v>
      </c>
      <c r="E6064" t="s">
        <v>13</v>
      </c>
      <c r="F6064" t="s">
        <v>20</v>
      </c>
      <c r="G6064" t="s">
        <v>17</v>
      </c>
      <c r="H6064" s="11">
        <v>2283.8000000000002</v>
      </c>
      <c r="I6064" s="11">
        <v>23.979900000000001</v>
      </c>
      <c r="J6064" s="13">
        <f>data[[#This Row],[Clicks]]/data[[#This Row],[Impressions]]</f>
        <v>1.0499999999999999E-2</v>
      </c>
      <c r="K6064" s="1">
        <v>0.44999999999999996</v>
      </c>
      <c r="L6064" s="2">
        <v>10.790954999999999</v>
      </c>
      <c r="M6064">
        <v>1</v>
      </c>
      <c r="N6064" s="1">
        <f>IF(data[[#This Row],[Conversions]]=0,0,data[[#This Row],[Spend, Dollars]]/data[[#This Row],[Conversions]])</f>
        <v>10.790954999999999</v>
      </c>
      <c r="O6064" s="13">
        <f>data[[#This Row],[Conversions]]/data[[#This Row],[Clicks]]</f>
        <v>4.1701591749757086E-2</v>
      </c>
      <c r="P6064" s="11">
        <v>128.79999999999998</v>
      </c>
      <c r="Q6064" s="11">
        <f>IF(data[[#This Row],[Spend, Dollars]]=0,0,data[[#This Row],[Total conversion value, Dollars]]/data[[#This Row],[Spend, Dollars]])</f>
        <v>11.935922260819362</v>
      </c>
      <c r="R6064" s="2">
        <v>49.199999999999996</v>
      </c>
      <c r="S6064" s="2">
        <v>4.5</v>
      </c>
      <c r="T6064" s="2">
        <v>8</v>
      </c>
      <c r="U6064" s="2">
        <f t="shared" si="94"/>
        <v>61.699999999999996</v>
      </c>
    </row>
    <row r="6065" spans="1:21" x14ac:dyDescent="0.2">
      <c r="A6065" t="s">
        <v>22</v>
      </c>
      <c r="B6065" s="3">
        <v>44999</v>
      </c>
      <c r="C6065" s="10" t="str">
        <f>TEXT(data[[#This Row],[Date]],"mmmm")</f>
        <v>March</v>
      </c>
      <c r="D6065" t="s">
        <v>15</v>
      </c>
      <c r="E6065" t="s">
        <v>13</v>
      </c>
      <c r="F6065" t="s">
        <v>20</v>
      </c>
      <c r="G6065" t="s">
        <v>17</v>
      </c>
      <c r="H6065" s="11">
        <v>1917.2</v>
      </c>
      <c r="I6065" s="11">
        <v>13.228680000000001</v>
      </c>
      <c r="J6065" s="13">
        <f>data[[#This Row],[Clicks]]/data[[#This Row],[Impressions]]</f>
        <v>6.8999999999999999E-3</v>
      </c>
      <c r="K6065" s="1">
        <v>0.82</v>
      </c>
      <c r="L6065" s="2">
        <v>10.8475176</v>
      </c>
      <c r="M6065">
        <v>6</v>
      </c>
      <c r="N6065" s="1">
        <f>IF(data[[#This Row],[Conversions]]=0,0,data[[#This Row],[Spend, Dollars]]/data[[#This Row],[Conversions]])</f>
        <v>1.8079196</v>
      </c>
      <c r="O6065" s="13">
        <f>data[[#This Row],[Conversions]]/data[[#This Row],[Clicks]]</f>
        <v>0.45355999238019212</v>
      </c>
      <c r="P6065" s="11">
        <v>40.32</v>
      </c>
      <c r="Q6065" s="11">
        <f>IF(data[[#This Row],[Spend, Dollars]]=0,0,data[[#This Row],[Total conversion value, Dollars]]/data[[#This Row],[Spend, Dollars]])</f>
        <v>3.7169794497498674</v>
      </c>
      <c r="R6065" s="2">
        <v>80.399999999999991</v>
      </c>
      <c r="S6065" s="2">
        <v>4.5</v>
      </c>
      <c r="T6065" s="2">
        <v>11</v>
      </c>
      <c r="U6065" s="2">
        <f t="shared" si="94"/>
        <v>95.899999999999991</v>
      </c>
    </row>
    <row r="6066" spans="1:21" x14ac:dyDescent="0.2">
      <c r="A6066" t="s">
        <v>22</v>
      </c>
      <c r="B6066" s="3">
        <v>45000</v>
      </c>
      <c r="C6066" s="10" t="str">
        <f>TEXT(data[[#This Row],[Date]],"mmmm")</f>
        <v>March</v>
      </c>
      <c r="D6066" t="s">
        <v>15</v>
      </c>
      <c r="E6066" t="s">
        <v>13</v>
      </c>
      <c r="F6066" t="s">
        <v>20</v>
      </c>
      <c r="G6066" t="s">
        <v>17</v>
      </c>
      <c r="H6066" s="11">
        <v>1561.6000000000001</v>
      </c>
      <c r="I6066" s="11">
        <v>20.300799999999999</v>
      </c>
      <c r="J6066" s="13">
        <f>data[[#This Row],[Clicks]]/data[[#This Row],[Impressions]]</f>
        <v>1.2999999999999998E-2</v>
      </c>
      <c r="K6066" s="1">
        <v>0.97999999999999987</v>
      </c>
      <c r="L6066" s="2">
        <v>19.894783999999998</v>
      </c>
      <c r="M6066">
        <v>5</v>
      </c>
      <c r="N6066" s="1">
        <f>IF(data[[#This Row],[Conversions]]=0,0,data[[#This Row],[Spend, Dollars]]/data[[#This Row],[Conversions]])</f>
        <v>3.9789567999999997</v>
      </c>
      <c r="O6066" s="13">
        <f>data[[#This Row],[Conversions]]/data[[#This Row],[Clicks]]</f>
        <v>0.24629571248423709</v>
      </c>
      <c r="P6066" s="11">
        <v>165.2</v>
      </c>
      <c r="Q6066" s="11">
        <f>IF(data[[#This Row],[Spend, Dollars]]=0,0,data[[#This Row],[Total conversion value, Dollars]]/data[[#This Row],[Spend, Dollars]])</f>
        <v>8.3036840208971352</v>
      </c>
      <c r="R6066" s="2">
        <v>96</v>
      </c>
      <c r="S6066" s="2">
        <v>6</v>
      </c>
      <c r="T6066" s="2">
        <v>5</v>
      </c>
      <c r="U6066" s="2">
        <f t="shared" si="94"/>
        <v>107</v>
      </c>
    </row>
    <row r="6067" spans="1:21" x14ac:dyDescent="0.2">
      <c r="A6067" t="s">
        <v>22</v>
      </c>
      <c r="B6067" s="3">
        <v>45001</v>
      </c>
      <c r="C6067" s="10" t="str">
        <f>TEXT(data[[#This Row],[Date]],"mmmm")</f>
        <v>March</v>
      </c>
      <c r="D6067" t="s">
        <v>15</v>
      </c>
      <c r="E6067" t="s">
        <v>13</v>
      </c>
      <c r="F6067" t="s">
        <v>20</v>
      </c>
      <c r="G6067" t="s">
        <v>17</v>
      </c>
      <c r="H6067" s="11">
        <v>2136</v>
      </c>
      <c r="I6067" s="11">
        <v>25.631999999999998</v>
      </c>
      <c r="J6067" s="13">
        <f>data[[#This Row],[Clicks]]/data[[#This Row],[Impressions]]</f>
        <v>1.1999999999999999E-2</v>
      </c>
      <c r="K6067" s="1">
        <v>0.22</v>
      </c>
      <c r="L6067" s="2">
        <v>5.6390399999999996</v>
      </c>
      <c r="M6067">
        <v>6</v>
      </c>
      <c r="N6067" s="1">
        <f>IF(data[[#This Row],[Conversions]]=0,0,data[[#This Row],[Spend, Dollars]]/data[[#This Row],[Conversions]])</f>
        <v>0.9398399999999999</v>
      </c>
      <c r="O6067" s="13">
        <f>data[[#This Row],[Conversions]]/data[[#This Row],[Clicks]]</f>
        <v>0.23408239700374533</v>
      </c>
      <c r="P6067" s="11">
        <v>40</v>
      </c>
      <c r="Q6067" s="11">
        <f>IF(data[[#This Row],[Spend, Dollars]]=0,0,data[[#This Row],[Total conversion value, Dollars]]/data[[#This Row],[Spend, Dollars]])</f>
        <v>7.0934059698104646</v>
      </c>
      <c r="R6067" s="2">
        <v>91.2</v>
      </c>
      <c r="S6067" s="2">
        <v>15</v>
      </c>
      <c r="T6067" s="2">
        <v>5</v>
      </c>
      <c r="U6067" s="2">
        <f t="shared" si="94"/>
        <v>111.2</v>
      </c>
    </row>
    <row r="6068" spans="1:21" x14ac:dyDescent="0.2">
      <c r="A6068" t="s">
        <v>22</v>
      </c>
      <c r="B6068" s="3">
        <v>45002</v>
      </c>
      <c r="C6068" s="10" t="str">
        <f>TEXT(data[[#This Row],[Date]],"mmmm")</f>
        <v>March</v>
      </c>
      <c r="D6068" t="s">
        <v>15</v>
      </c>
      <c r="E6068" t="s">
        <v>13</v>
      </c>
      <c r="F6068" t="s">
        <v>20</v>
      </c>
      <c r="G6068" t="s">
        <v>17</v>
      </c>
      <c r="H6068" s="11">
        <v>2402.4</v>
      </c>
      <c r="I6068" s="11">
        <v>23.063040000000004</v>
      </c>
      <c r="J6068" s="13">
        <f>data[[#This Row],[Clicks]]/data[[#This Row],[Impressions]]</f>
        <v>9.6000000000000009E-3</v>
      </c>
      <c r="K6068" s="1">
        <v>0.40000000000000008</v>
      </c>
      <c r="L6068" s="2">
        <v>9.2252160000000032</v>
      </c>
      <c r="M6068">
        <v>3</v>
      </c>
      <c r="N6068" s="1">
        <f>IF(data[[#This Row],[Conversions]]=0,0,data[[#This Row],[Spend, Dollars]]/data[[#This Row],[Conversions]])</f>
        <v>3.0750720000000009</v>
      </c>
      <c r="O6068" s="13">
        <f>data[[#This Row],[Conversions]]/data[[#This Row],[Clicks]]</f>
        <v>0.13007825507825505</v>
      </c>
      <c r="P6068" s="11">
        <v>33.6</v>
      </c>
      <c r="Q6068" s="11">
        <f>IF(data[[#This Row],[Spend, Dollars]]=0,0,data[[#This Row],[Total conversion value, Dollars]]/data[[#This Row],[Spend, Dollars]])</f>
        <v>3.642191142191141</v>
      </c>
      <c r="R6068" s="2">
        <v>72</v>
      </c>
      <c r="S6068" s="2">
        <v>10.5</v>
      </c>
      <c r="T6068" s="2">
        <v>6</v>
      </c>
      <c r="U6068" s="2">
        <f t="shared" si="94"/>
        <v>88.5</v>
      </c>
    </row>
    <row r="6069" spans="1:21" x14ac:dyDescent="0.2">
      <c r="A6069" t="s">
        <v>22</v>
      </c>
      <c r="B6069" s="3">
        <v>45003</v>
      </c>
      <c r="C6069" s="10" t="str">
        <f>TEXT(data[[#This Row],[Date]],"mmmm")</f>
        <v>March</v>
      </c>
      <c r="D6069" t="s">
        <v>15</v>
      </c>
      <c r="E6069" t="s">
        <v>13</v>
      </c>
      <c r="F6069" t="s">
        <v>20</v>
      </c>
      <c r="G6069" t="s">
        <v>17</v>
      </c>
      <c r="H6069" s="11">
        <v>2131.8000000000002</v>
      </c>
      <c r="I6069" s="11">
        <v>25.155240000000006</v>
      </c>
      <c r="J6069" s="13">
        <f>data[[#This Row],[Clicks]]/data[[#This Row],[Impressions]]</f>
        <v>1.1800000000000001E-2</v>
      </c>
      <c r="K6069" s="1">
        <v>1.5299999999999998</v>
      </c>
      <c r="L6069" s="2">
        <v>38.487517200000006</v>
      </c>
      <c r="M6069">
        <v>6</v>
      </c>
      <c r="N6069" s="1">
        <f>IF(data[[#This Row],[Conversions]]=0,0,data[[#This Row],[Spend, Dollars]]/data[[#This Row],[Conversions]])</f>
        <v>6.4145862000000013</v>
      </c>
      <c r="O6069" s="13">
        <f>data[[#This Row],[Conversions]]/data[[#This Row],[Clicks]]</f>
        <v>0.23851889308152094</v>
      </c>
      <c r="P6069" s="11">
        <v>24</v>
      </c>
      <c r="Q6069" s="11">
        <f>IF(data[[#This Row],[Spend, Dollars]]=0,0,data[[#This Row],[Total conversion value, Dollars]]/data[[#This Row],[Spend, Dollars]])</f>
        <v>0.62357880544188482</v>
      </c>
      <c r="R6069" s="2">
        <v>42</v>
      </c>
      <c r="S6069" s="2">
        <v>18</v>
      </c>
      <c r="T6069" s="2">
        <v>7</v>
      </c>
      <c r="U6069" s="2">
        <f t="shared" si="94"/>
        <v>67</v>
      </c>
    </row>
    <row r="6070" spans="1:21" x14ac:dyDescent="0.2">
      <c r="A6070" t="s">
        <v>22</v>
      </c>
      <c r="B6070" s="3">
        <v>45004</v>
      </c>
      <c r="C6070" s="10" t="str">
        <f>TEXT(data[[#This Row],[Date]],"mmmm")</f>
        <v>March</v>
      </c>
      <c r="D6070" t="s">
        <v>15</v>
      </c>
      <c r="E6070" t="s">
        <v>13</v>
      </c>
      <c r="F6070" t="s">
        <v>20</v>
      </c>
      <c r="G6070" t="s">
        <v>17</v>
      </c>
      <c r="H6070" s="11">
        <v>1725.2</v>
      </c>
      <c r="I6070" s="11">
        <v>14.491680000000002</v>
      </c>
      <c r="J6070" s="13">
        <f>data[[#This Row],[Clicks]]/data[[#This Row],[Impressions]]</f>
        <v>8.4000000000000012E-3</v>
      </c>
      <c r="K6070" s="1">
        <v>0.96999999999999986</v>
      </c>
      <c r="L6070" s="2">
        <v>14.0569296</v>
      </c>
      <c r="M6070">
        <v>4</v>
      </c>
      <c r="N6070" s="1">
        <f>IF(data[[#This Row],[Conversions]]=0,0,data[[#This Row],[Spend, Dollars]]/data[[#This Row],[Conversions]])</f>
        <v>3.5142324</v>
      </c>
      <c r="O6070" s="13">
        <f>data[[#This Row],[Conversions]]/data[[#This Row],[Clicks]]</f>
        <v>0.2760204475947578</v>
      </c>
      <c r="P6070" s="11">
        <v>47.2</v>
      </c>
      <c r="Q6070" s="11">
        <f>IF(data[[#This Row],[Spend, Dollars]]=0,0,data[[#This Row],[Total conversion value, Dollars]]/data[[#This Row],[Spend, Dollars]])</f>
        <v>3.3577745171321056</v>
      </c>
      <c r="R6070" s="2">
        <v>46.8</v>
      </c>
      <c r="S6070" s="2">
        <v>3</v>
      </c>
      <c r="T6070" s="2">
        <v>5</v>
      </c>
      <c r="U6070" s="2">
        <f t="shared" si="94"/>
        <v>54.8</v>
      </c>
    </row>
    <row r="6071" spans="1:21" x14ac:dyDescent="0.2">
      <c r="A6071" t="s">
        <v>22</v>
      </c>
      <c r="B6071" s="3">
        <v>45005</v>
      </c>
      <c r="C6071" s="10" t="str">
        <f>TEXT(data[[#This Row],[Date]],"mmmm")</f>
        <v>March</v>
      </c>
      <c r="D6071" t="s">
        <v>15</v>
      </c>
      <c r="E6071" t="s">
        <v>13</v>
      </c>
      <c r="F6071" t="s">
        <v>20</v>
      </c>
      <c r="G6071" t="s">
        <v>17</v>
      </c>
      <c r="H6071" s="11">
        <v>1619.4</v>
      </c>
      <c r="I6071" s="11">
        <v>19.270859999999995</v>
      </c>
      <c r="J6071" s="13">
        <f>data[[#This Row],[Clicks]]/data[[#This Row],[Impressions]]</f>
        <v>1.1899999999999996E-2</v>
      </c>
      <c r="K6071" s="1">
        <v>1.2300000000000002</v>
      </c>
      <c r="L6071" s="2">
        <v>23.7031578</v>
      </c>
      <c r="M6071">
        <v>1</v>
      </c>
      <c r="N6071" s="1">
        <f>IF(data[[#This Row],[Conversions]]=0,0,data[[#This Row],[Spend, Dollars]]/data[[#This Row],[Conversions]])</f>
        <v>23.7031578</v>
      </c>
      <c r="O6071" s="13">
        <f>data[[#This Row],[Conversions]]/data[[#This Row],[Clicks]]</f>
        <v>5.1891820084832757E-2</v>
      </c>
      <c r="P6071" s="11">
        <v>84</v>
      </c>
      <c r="Q6071" s="11">
        <f>IF(data[[#This Row],[Spend, Dollars]]=0,0,data[[#This Row],[Total conversion value, Dollars]]/data[[#This Row],[Spend, Dollars]])</f>
        <v>3.5438316155495535</v>
      </c>
      <c r="R6071" s="2">
        <v>88.8</v>
      </c>
      <c r="S6071" s="2">
        <v>0</v>
      </c>
      <c r="T6071" s="2">
        <v>5</v>
      </c>
      <c r="U6071" s="2">
        <f t="shared" si="94"/>
        <v>93.8</v>
      </c>
    </row>
    <row r="6072" spans="1:21" x14ac:dyDescent="0.2">
      <c r="A6072" t="s">
        <v>22</v>
      </c>
      <c r="B6072" s="3">
        <v>45006</v>
      </c>
      <c r="C6072" s="10" t="str">
        <f>TEXT(data[[#This Row],[Date]],"mmmm")</f>
        <v>March</v>
      </c>
      <c r="D6072" t="s">
        <v>15</v>
      </c>
      <c r="E6072" t="s">
        <v>13</v>
      </c>
      <c r="F6072" t="s">
        <v>20</v>
      </c>
      <c r="G6072" t="s">
        <v>17</v>
      </c>
      <c r="H6072" s="11">
        <v>2512.2000000000003</v>
      </c>
      <c r="I6072" s="11">
        <v>32.156160000000007</v>
      </c>
      <c r="J6072" s="13">
        <f>data[[#This Row],[Clicks]]/data[[#This Row],[Impressions]]</f>
        <v>1.2800000000000001E-2</v>
      </c>
      <c r="K6072" s="1">
        <v>1</v>
      </c>
      <c r="L6072" s="2">
        <v>32.156160000000007</v>
      </c>
      <c r="M6072">
        <v>4</v>
      </c>
      <c r="N6072" s="1">
        <f>IF(data[[#This Row],[Conversions]]=0,0,data[[#This Row],[Spend, Dollars]]/data[[#This Row],[Conversions]])</f>
        <v>8.0390400000000017</v>
      </c>
      <c r="O6072" s="13">
        <f>data[[#This Row],[Conversions]]/data[[#This Row],[Clicks]]</f>
        <v>0.12439296234376242</v>
      </c>
      <c r="P6072" s="11">
        <v>154.56</v>
      </c>
      <c r="Q6072" s="11">
        <f>IF(data[[#This Row],[Spend, Dollars]]=0,0,data[[#This Row],[Total conversion value, Dollars]]/data[[#This Row],[Spend, Dollars]])</f>
        <v>4.8065440649629796</v>
      </c>
      <c r="R6072" s="2">
        <v>72</v>
      </c>
      <c r="S6072" s="2">
        <v>7.5</v>
      </c>
      <c r="T6072" s="2">
        <v>7</v>
      </c>
      <c r="U6072" s="2">
        <f t="shared" si="94"/>
        <v>86.5</v>
      </c>
    </row>
    <row r="6073" spans="1:21" x14ac:dyDescent="0.2">
      <c r="A6073" t="s">
        <v>22</v>
      </c>
      <c r="B6073" s="3">
        <v>45007</v>
      </c>
      <c r="C6073" s="10" t="str">
        <f>TEXT(data[[#This Row],[Date]],"mmmm")</f>
        <v>March</v>
      </c>
      <c r="D6073" t="s">
        <v>15</v>
      </c>
      <c r="E6073" t="s">
        <v>13</v>
      </c>
      <c r="F6073" t="s">
        <v>20</v>
      </c>
      <c r="G6073" t="s">
        <v>17</v>
      </c>
      <c r="H6073" s="11">
        <v>1806.4</v>
      </c>
      <c r="I6073" s="11">
        <v>14.993119999999998</v>
      </c>
      <c r="J6073" s="13">
        <f>data[[#This Row],[Clicks]]/data[[#This Row],[Impressions]]</f>
        <v>8.2999999999999984E-3</v>
      </c>
      <c r="K6073" s="1">
        <v>0.51000000000000012</v>
      </c>
      <c r="L6073" s="2">
        <v>7.6464912000000007</v>
      </c>
      <c r="M6073">
        <v>3</v>
      </c>
      <c r="N6073" s="1">
        <f>IF(data[[#This Row],[Conversions]]=0,0,data[[#This Row],[Spend, Dollars]]/data[[#This Row],[Conversions]])</f>
        <v>2.5488304000000004</v>
      </c>
      <c r="O6073" s="13">
        <f>data[[#This Row],[Conversions]]/data[[#This Row],[Clicks]]</f>
        <v>0.20009177542766285</v>
      </c>
      <c r="P6073" s="11">
        <v>54.88</v>
      </c>
      <c r="Q6073" s="11">
        <f>IF(data[[#This Row],[Spend, Dollars]]=0,0,data[[#This Row],[Total conversion value, Dollars]]/data[[#This Row],[Spend, Dollars]])</f>
        <v>7.1771481277582581</v>
      </c>
      <c r="R6073" s="2">
        <v>106.8</v>
      </c>
      <c r="S6073" s="2">
        <v>15</v>
      </c>
      <c r="T6073" s="2">
        <v>5</v>
      </c>
      <c r="U6073" s="2">
        <f t="shared" si="94"/>
        <v>126.8</v>
      </c>
    </row>
    <row r="6074" spans="1:21" x14ac:dyDescent="0.2">
      <c r="A6074" t="s">
        <v>22</v>
      </c>
      <c r="B6074" s="3">
        <v>45008</v>
      </c>
      <c r="C6074" s="10" t="str">
        <f>TEXT(data[[#This Row],[Date]],"mmmm")</f>
        <v>March</v>
      </c>
      <c r="D6074" t="s">
        <v>15</v>
      </c>
      <c r="E6074" t="s">
        <v>13</v>
      </c>
      <c r="F6074" t="s">
        <v>20</v>
      </c>
      <c r="G6074" t="s">
        <v>17</v>
      </c>
      <c r="H6074" s="11">
        <v>1671.6000000000001</v>
      </c>
      <c r="I6074" s="11">
        <v>18.387599999999999</v>
      </c>
      <c r="J6074" s="13">
        <f>data[[#This Row],[Clicks]]/data[[#This Row],[Impressions]]</f>
        <v>1.0999999999999999E-2</v>
      </c>
      <c r="K6074" s="1">
        <v>0.75</v>
      </c>
      <c r="L6074" s="2">
        <v>13.790699999999999</v>
      </c>
      <c r="M6074">
        <v>7</v>
      </c>
      <c r="N6074" s="1">
        <f>IF(data[[#This Row],[Conversions]]=0,0,data[[#This Row],[Spend, Dollars]]/data[[#This Row],[Conversions]])</f>
        <v>1.9701</v>
      </c>
      <c r="O6074" s="13">
        <f>data[[#This Row],[Conversions]]/data[[#This Row],[Clicks]]</f>
        <v>0.38069133546520484</v>
      </c>
      <c r="P6074" s="11">
        <v>35.839999999999996</v>
      </c>
      <c r="Q6074" s="11">
        <f>IF(data[[#This Row],[Spend, Dollars]]=0,0,data[[#This Row],[Total conversion value, Dollars]]/data[[#This Row],[Spend, Dollars]])</f>
        <v>2.5988528501091315</v>
      </c>
      <c r="R6074" s="2">
        <v>42</v>
      </c>
      <c r="S6074" s="2">
        <v>7.5</v>
      </c>
      <c r="T6074" s="2">
        <v>6</v>
      </c>
      <c r="U6074" s="2">
        <f t="shared" si="94"/>
        <v>55.5</v>
      </c>
    </row>
    <row r="6075" spans="1:21" x14ac:dyDescent="0.2">
      <c r="A6075" t="s">
        <v>22</v>
      </c>
      <c r="B6075" s="3">
        <v>45009</v>
      </c>
      <c r="C6075" s="10" t="str">
        <f>TEXT(data[[#This Row],[Date]],"mmmm")</f>
        <v>March</v>
      </c>
      <c r="D6075" t="s">
        <v>15</v>
      </c>
      <c r="E6075" t="s">
        <v>13</v>
      </c>
      <c r="F6075" t="s">
        <v>20</v>
      </c>
      <c r="G6075" t="s">
        <v>17</v>
      </c>
      <c r="H6075" s="11">
        <v>2508.8000000000002</v>
      </c>
      <c r="I6075" s="11">
        <v>25.33888</v>
      </c>
      <c r="J6075" s="13">
        <f>data[[#This Row],[Clicks]]/data[[#This Row],[Impressions]]</f>
        <v>1.01E-2</v>
      </c>
      <c r="K6075" s="1">
        <v>1.5</v>
      </c>
      <c r="L6075" s="2">
        <v>38.008319999999998</v>
      </c>
      <c r="M6075">
        <v>0</v>
      </c>
      <c r="N6075" s="1">
        <f>IF(data[[#This Row],[Conversions]]=0,0,data[[#This Row],[Spend, Dollars]]/data[[#This Row],[Conversions]])</f>
        <v>0</v>
      </c>
      <c r="O6075" s="13">
        <f>data[[#This Row],[Conversions]]/data[[#This Row],[Clicks]]</f>
        <v>0</v>
      </c>
      <c r="P6075" s="11">
        <v>171.92000000000002</v>
      </c>
      <c r="Q6075" s="11">
        <f>IF(data[[#This Row],[Spend, Dollars]]=0,0,data[[#This Row],[Total conversion value, Dollars]]/data[[#This Row],[Spend, Dollars]])</f>
        <v>4.5232201791607736</v>
      </c>
      <c r="R6075" s="2">
        <v>39.6</v>
      </c>
      <c r="S6075" s="2">
        <v>10.5</v>
      </c>
      <c r="T6075" s="2">
        <v>9</v>
      </c>
      <c r="U6075" s="2">
        <f t="shared" si="94"/>
        <v>59.1</v>
      </c>
    </row>
    <row r="6076" spans="1:21" x14ac:dyDescent="0.2">
      <c r="A6076" t="s">
        <v>22</v>
      </c>
      <c r="B6076" s="3">
        <v>45010</v>
      </c>
      <c r="C6076" s="10" t="str">
        <f>TEXT(data[[#This Row],[Date]],"mmmm")</f>
        <v>March</v>
      </c>
      <c r="D6076" t="s">
        <v>15</v>
      </c>
      <c r="E6076" t="s">
        <v>13</v>
      </c>
      <c r="F6076" t="s">
        <v>20</v>
      </c>
      <c r="G6076" t="s">
        <v>17</v>
      </c>
      <c r="H6076" s="11">
        <v>2164</v>
      </c>
      <c r="I6076" s="11">
        <v>28.131999999999994</v>
      </c>
      <c r="J6076" s="13">
        <f>data[[#This Row],[Clicks]]/data[[#This Row],[Impressions]]</f>
        <v>1.2999999999999998E-2</v>
      </c>
      <c r="K6076" s="1">
        <v>0.35</v>
      </c>
      <c r="L6076" s="2">
        <v>9.8461999999999978</v>
      </c>
      <c r="M6076">
        <v>4</v>
      </c>
      <c r="N6076" s="1">
        <f>IF(data[[#This Row],[Conversions]]=0,0,data[[#This Row],[Spend, Dollars]]/data[[#This Row],[Conversions]])</f>
        <v>2.4615499999999995</v>
      </c>
      <c r="O6076" s="13">
        <f>data[[#This Row],[Conversions]]/data[[#This Row],[Clicks]]</f>
        <v>0.14218683349921801</v>
      </c>
      <c r="P6076" s="11">
        <v>17.600000000000001</v>
      </c>
      <c r="Q6076" s="11">
        <f>IF(data[[#This Row],[Spend, Dollars]]=0,0,data[[#This Row],[Total conversion value, Dollars]]/data[[#This Row],[Spend, Dollars]])</f>
        <v>1.7874916211330265</v>
      </c>
      <c r="R6076" s="2">
        <v>97.2</v>
      </c>
      <c r="S6076" s="2">
        <v>12</v>
      </c>
      <c r="T6076" s="2">
        <v>7</v>
      </c>
      <c r="U6076" s="2">
        <f t="shared" si="94"/>
        <v>116.2</v>
      </c>
    </row>
    <row r="6077" spans="1:21" x14ac:dyDescent="0.2">
      <c r="A6077" t="s">
        <v>22</v>
      </c>
      <c r="B6077" s="3">
        <v>45011</v>
      </c>
      <c r="C6077" s="10" t="str">
        <f>TEXT(data[[#This Row],[Date]],"mmmm")</f>
        <v>March</v>
      </c>
      <c r="D6077" t="s">
        <v>15</v>
      </c>
      <c r="E6077" t="s">
        <v>13</v>
      </c>
      <c r="F6077" t="s">
        <v>20</v>
      </c>
      <c r="G6077" t="s">
        <v>17</v>
      </c>
      <c r="H6077" s="11">
        <v>2098.1999999999998</v>
      </c>
      <c r="I6077" s="11">
        <v>25.388219999999997</v>
      </c>
      <c r="J6077" s="13">
        <f>data[[#This Row],[Clicks]]/data[[#This Row],[Impressions]]</f>
        <v>1.21E-2</v>
      </c>
      <c r="K6077" s="1">
        <v>1.79</v>
      </c>
      <c r="L6077" s="2">
        <v>45.444913799999995</v>
      </c>
      <c r="M6077">
        <v>2</v>
      </c>
      <c r="N6077" s="1">
        <f>IF(data[[#This Row],[Conversions]]=0,0,data[[#This Row],[Spend, Dollars]]/data[[#This Row],[Conversions]])</f>
        <v>22.722456899999997</v>
      </c>
      <c r="O6077" s="13">
        <f>data[[#This Row],[Conversions]]/data[[#This Row],[Clicks]]</f>
        <v>7.877669249754414E-2</v>
      </c>
      <c r="P6077" s="11">
        <v>115.36</v>
      </c>
      <c r="Q6077" s="11">
        <f>IF(data[[#This Row],[Spend, Dollars]]=0,0,data[[#This Row],[Total conversion value, Dollars]]/data[[#This Row],[Spend, Dollars]])</f>
        <v>2.5384578900884618</v>
      </c>
      <c r="R6077" s="2">
        <v>79.2</v>
      </c>
      <c r="S6077" s="2">
        <v>16.5</v>
      </c>
      <c r="T6077" s="2">
        <v>4</v>
      </c>
      <c r="U6077" s="2">
        <f t="shared" si="94"/>
        <v>99.7</v>
      </c>
    </row>
    <row r="6078" spans="1:21" x14ac:dyDescent="0.2">
      <c r="A6078" t="s">
        <v>22</v>
      </c>
      <c r="B6078" s="3">
        <v>45012</v>
      </c>
      <c r="C6078" s="10" t="str">
        <f>TEXT(data[[#This Row],[Date]],"mmmm")</f>
        <v>March</v>
      </c>
      <c r="D6078" t="s">
        <v>15</v>
      </c>
      <c r="E6078" t="s">
        <v>13</v>
      </c>
      <c r="F6078" t="s">
        <v>20</v>
      </c>
      <c r="G6078" t="s">
        <v>17</v>
      </c>
      <c r="H6078" s="11">
        <v>2125.6000000000004</v>
      </c>
      <c r="I6078" s="11">
        <v>21.04344</v>
      </c>
      <c r="J6078" s="13">
        <f>data[[#This Row],[Clicks]]/data[[#This Row],[Impressions]]</f>
        <v>9.8999999999999991E-3</v>
      </c>
      <c r="K6078" s="1">
        <v>0.48000000000000009</v>
      </c>
      <c r="L6078" s="2">
        <v>10.100851200000003</v>
      </c>
      <c r="M6078">
        <v>7</v>
      </c>
      <c r="N6078" s="1">
        <f>IF(data[[#This Row],[Conversions]]=0,0,data[[#This Row],[Spend, Dollars]]/data[[#This Row],[Conversions]])</f>
        <v>1.4429787428571432</v>
      </c>
      <c r="O6078" s="13">
        <f>data[[#This Row],[Conversions]]/data[[#This Row],[Clicks]]</f>
        <v>0.33264523290868792</v>
      </c>
      <c r="P6078" s="11">
        <v>0.8</v>
      </c>
      <c r="Q6078" s="11">
        <f>IF(data[[#This Row],[Spend, Dollars]]=0,0,data[[#This Row],[Total conversion value, Dollars]]/data[[#This Row],[Spend, Dollars]])</f>
        <v>7.9201245930639971E-2</v>
      </c>
      <c r="R6078" s="2">
        <v>102</v>
      </c>
      <c r="S6078" s="2">
        <v>16.5</v>
      </c>
      <c r="T6078" s="2">
        <v>3</v>
      </c>
      <c r="U6078" s="2">
        <f t="shared" si="94"/>
        <v>121.5</v>
      </c>
    </row>
    <row r="6079" spans="1:21" x14ac:dyDescent="0.2">
      <c r="A6079" t="s">
        <v>22</v>
      </c>
      <c r="B6079" s="3">
        <v>45013</v>
      </c>
      <c r="C6079" s="10" t="str">
        <f>TEXT(data[[#This Row],[Date]],"mmmm")</f>
        <v>March</v>
      </c>
      <c r="D6079" t="s">
        <v>15</v>
      </c>
      <c r="E6079" t="s">
        <v>13</v>
      </c>
      <c r="F6079" t="s">
        <v>20</v>
      </c>
      <c r="G6079" t="s">
        <v>17</v>
      </c>
      <c r="H6079" s="11">
        <v>1778.4</v>
      </c>
      <c r="I6079" s="11">
        <v>26.320320000000002</v>
      </c>
      <c r="J6079" s="13">
        <f>data[[#This Row],[Clicks]]/data[[#This Row],[Impressions]]</f>
        <v>1.4800000000000001E-2</v>
      </c>
      <c r="K6079" s="1">
        <v>0.72</v>
      </c>
      <c r="L6079" s="2">
        <v>18.950630400000001</v>
      </c>
      <c r="M6079">
        <v>7</v>
      </c>
      <c r="N6079" s="1">
        <f>IF(data[[#This Row],[Conversions]]=0,0,data[[#This Row],[Spend, Dollars]]/data[[#This Row],[Conversions]])</f>
        <v>2.7072329142857146</v>
      </c>
      <c r="O6079" s="13">
        <f>data[[#This Row],[Conversions]]/data[[#This Row],[Clicks]]</f>
        <v>0.26595421332263436</v>
      </c>
      <c r="P6079" s="11">
        <v>4.8000000000000007</v>
      </c>
      <c r="Q6079" s="11">
        <f>IF(data[[#This Row],[Spend, Dollars]]=0,0,data[[#This Row],[Total conversion value, Dollars]]/data[[#This Row],[Spend, Dollars]])</f>
        <v>0.25328972697393753</v>
      </c>
      <c r="R6079" s="2">
        <v>56.4</v>
      </c>
      <c r="S6079" s="2">
        <v>15</v>
      </c>
      <c r="T6079" s="2">
        <v>6</v>
      </c>
      <c r="U6079" s="2">
        <f t="shared" si="94"/>
        <v>77.400000000000006</v>
      </c>
    </row>
    <row r="6080" spans="1:21" x14ac:dyDescent="0.2">
      <c r="A6080" t="s">
        <v>22</v>
      </c>
      <c r="B6080" s="3">
        <v>45014</v>
      </c>
      <c r="C6080" s="10" t="str">
        <f>TEXT(data[[#This Row],[Date]],"mmmm")</f>
        <v>March</v>
      </c>
      <c r="D6080" t="s">
        <v>15</v>
      </c>
      <c r="E6080" t="s">
        <v>13</v>
      </c>
      <c r="F6080" t="s">
        <v>20</v>
      </c>
      <c r="G6080" t="s">
        <v>17</v>
      </c>
      <c r="H6080" s="11">
        <v>1962.6000000000001</v>
      </c>
      <c r="I6080" s="11">
        <v>27.083879999999997</v>
      </c>
      <c r="J6080" s="13">
        <f>data[[#This Row],[Clicks]]/data[[#This Row],[Impressions]]</f>
        <v>1.3799999999999998E-2</v>
      </c>
      <c r="K6080" s="1">
        <v>1.2199999999999998</v>
      </c>
      <c r="L6080" s="2">
        <v>33.042333599999992</v>
      </c>
      <c r="M6080">
        <v>7</v>
      </c>
      <c r="N6080" s="1">
        <f>IF(data[[#This Row],[Conversions]]=0,0,data[[#This Row],[Spend, Dollars]]/data[[#This Row],[Conversions]])</f>
        <v>4.7203333714285707</v>
      </c>
      <c r="O6080" s="13">
        <f>data[[#This Row],[Conversions]]/data[[#This Row],[Clicks]]</f>
        <v>0.25845632162009285</v>
      </c>
      <c r="P6080" s="11">
        <v>8.8000000000000007</v>
      </c>
      <c r="Q6080" s="11">
        <f>IF(data[[#This Row],[Spend, Dollars]]=0,0,data[[#This Row],[Total conversion value, Dollars]]/data[[#This Row],[Spend, Dollars]])</f>
        <v>0.26632501525255475</v>
      </c>
      <c r="R6080" s="2">
        <v>88.8</v>
      </c>
      <c r="S6080" s="2">
        <v>15</v>
      </c>
      <c r="T6080" s="2">
        <v>4</v>
      </c>
      <c r="U6080" s="2">
        <f t="shared" si="94"/>
        <v>107.8</v>
      </c>
    </row>
    <row r="6081" spans="1:21" x14ac:dyDescent="0.2">
      <c r="A6081" t="s">
        <v>22</v>
      </c>
      <c r="B6081" s="3">
        <v>45015</v>
      </c>
      <c r="C6081" s="10" t="str">
        <f>TEXT(data[[#This Row],[Date]],"mmmm")</f>
        <v>March</v>
      </c>
      <c r="D6081" t="s">
        <v>15</v>
      </c>
      <c r="E6081" t="s">
        <v>13</v>
      </c>
      <c r="F6081" t="s">
        <v>20</v>
      </c>
      <c r="G6081" t="s">
        <v>17</v>
      </c>
      <c r="H6081" s="11">
        <v>2379.8000000000002</v>
      </c>
      <c r="I6081" s="11">
        <v>23.560020000000005</v>
      </c>
      <c r="J6081" s="13">
        <f>data[[#This Row],[Clicks]]/data[[#This Row],[Impressions]]</f>
        <v>9.9000000000000008E-3</v>
      </c>
      <c r="K6081" s="1">
        <v>0.8</v>
      </c>
      <c r="L6081" s="2">
        <v>18.848016000000005</v>
      </c>
      <c r="M6081">
        <v>2</v>
      </c>
      <c r="N6081" s="1">
        <f>IF(data[[#This Row],[Conversions]]=0,0,data[[#This Row],[Spend, Dollars]]/data[[#This Row],[Conversions]])</f>
        <v>9.4240080000000024</v>
      </c>
      <c r="O6081" s="13">
        <f>data[[#This Row],[Conversions]]/data[[#This Row],[Clicks]]</f>
        <v>8.4889571401042932E-2</v>
      </c>
      <c r="P6081" s="11">
        <v>72.239999999999995</v>
      </c>
      <c r="Q6081" s="11">
        <f>IF(data[[#This Row],[Spend, Dollars]]=0,0,data[[#This Row],[Total conversion value, Dollars]]/data[[#This Row],[Spend, Dollars]])</f>
        <v>3.832764148757088</v>
      </c>
      <c r="R6081" s="2">
        <v>92.399999999999991</v>
      </c>
      <c r="S6081" s="2">
        <v>13.5</v>
      </c>
      <c r="T6081" s="2">
        <v>6</v>
      </c>
      <c r="U6081" s="2">
        <f t="shared" si="94"/>
        <v>111.89999999999999</v>
      </c>
    </row>
    <row r="6082" spans="1:21" x14ac:dyDescent="0.2">
      <c r="A6082" t="s">
        <v>22</v>
      </c>
      <c r="B6082" s="3">
        <v>45016</v>
      </c>
      <c r="C6082" s="10" t="str">
        <f>TEXT(data[[#This Row],[Date]],"mmmm")</f>
        <v>March</v>
      </c>
      <c r="D6082" t="s">
        <v>15</v>
      </c>
      <c r="E6082" t="s">
        <v>13</v>
      </c>
      <c r="F6082" t="s">
        <v>20</v>
      </c>
      <c r="G6082" t="s">
        <v>17</v>
      </c>
      <c r="H6082" s="11">
        <v>1409</v>
      </c>
      <c r="I6082" s="11">
        <v>14.090000000000003</v>
      </c>
      <c r="J6082" s="13">
        <f>data[[#This Row],[Clicks]]/data[[#This Row],[Impressions]]</f>
        <v>1.0000000000000002E-2</v>
      </c>
      <c r="K6082" s="1">
        <v>1.44</v>
      </c>
      <c r="L6082" s="2">
        <v>20.289600000000004</v>
      </c>
      <c r="M6082">
        <v>0</v>
      </c>
      <c r="N6082" s="1">
        <f>IF(data[[#This Row],[Conversions]]=0,0,data[[#This Row],[Spend, Dollars]]/data[[#This Row],[Conversions]])</f>
        <v>0</v>
      </c>
      <c r="O6082" s="13">
        <f>data[[#This Row],[Conversions]]/data[[#This Row],[Clicks]]</f>
        <v>0</v>
      </c>
      <c r="P6082" s="11">
        <v>24</v>
      </c>
      <c r="Q6082" s="11">
        <f>IF(data[[#This Row],[Spend, Dollars]]=0,0,data[[#This Row],[Total conversion value, Dollars]]/data[[#This Row],[Spend, Dollars]])</f>
        <v>1.1828720132481663</v>
      </c>
      <c r="R6082" s="2">
        <v>69.599999999999994</v>
      </c>
      <c r="S6082" s="2">
        <v>19.5</v>
      </c>
      <c r="T6082" s="2">
        <v>6</v>
      </c>
      <c r="U6082" s="2">
        <f t="shared" si="94"/>
        <v>95.1</v>
      </c>
    </row>
    <row r="6083" spans="1:21" x14ac:dyDescent="0.2">
      <c r="A6083" t="s">
        <v>22</v>
      </c>
      <c r="B6083" s="3">
        <v>45017</v>
      </c>
      <c r="C6083" s="10" t="str">
        <f>TEXT(data[[#This Row],[Date]],"mmmm")</f>
        <v>April</v>
      </c>
      <c r="D6083" t="s">
        <v>15</v>
      </c>
      <c r="E6083" t="s">
        <v>13</v>
      </c>
      <c r="F6083" t="s">
        <v>20</v>
      </c>
      <c r="G6083" t="s">
        <v>17</v>
      </c>
      <c r="H6083" s="11">
        <v>2507</v>
      </c>
      <c r="I6083" s="11">
        <v>30.084</v>
      </c>
      <c r="J6083" s="13">
        <f>data[[#This Row],[Clicks]]/data[[#This Row],[Impressions]]</f>
        <v>1.2E-2</v>
      </c>
      <c r="K6083" s="1">
        <v>1.9200000000000004</v>
      </c>
      <c r="L6083" s="2">
        <v>57.761280000000014</v>
      </c>
      <c r="M6083">
        <v>6</v>
      </c>
      <c r="N6083" s="1">
        <f>IF(data[[#This Row],[Conversions]]=0,0,data[[#This Row],[Spend, Dollars]]/data[[#This Row],[Conversions]])</f>
        <v>9.6268800000000017</v>
      </c>
      <c r="O6083" s="13">
        <f>data[[#This Row],[Conversions]]/data[[#This Row],[Clicks]]</f>
        <v>0.1994415636218588</v>
      </c>
      <c r="P6083" s="11">
        <v>88.48</v>
      </c>
      <c r="Q6083" s="11">
        <f>IF(data[[#This Row],[Spend, Dollars]]=0,0,data[[#This Row],[Total conversion value, Dollars]]/data[[#This Row],[Spend, Dollars]])</f>
        <v>1.531822009484554</v>
      </c>
      <c r="R6083" s="2">
        <v>99.6</v>
      </c>
      <c r="S6083" s="2">
        <v>4.5</v>
      </c>
      <c r="T6083" s="2">
        <v>11</v>
      </c>
      <c r="U6083" s="2">
        <f t="shared" ref="U6083:U6146" si="95">SUM(R6083:T6083)</f>
        <v>115.1</v>
      </c>
    </row>
    <row r="6084" spans="1:21" x14ac:dyDescent="0.2">
      <c r="A6084" t="s">
        <v>22</v>
      </c>
      <c r="B6084" s="3">
        <v>45018</v>
      </c>
      <c r="C6084" s="10" t="str">
        <f>TEXT(data[[#This Row],[Date]],"mmmm")</f>
        <v>April</v>
      </c>
      <c r="D6084" t="s">
        <v>15</v>
      </c>
      <c r="E6084" t="s">
        <v>13</v>
      </c>
      <c r="F6084" t="s">
        <v>20</v>
      </c>
      <c r="G6084" t="s">
        <v>17</v>
      </c>
      <c r="H6084" s="11">
        <v>2150.8000000000002</v>
      </c>
      <c r="I6084" s="11">
        <v>20.432600000000004</v>
      </c>
      <c r="J6084" s="13">
        <f>data[[#This Row],[Clicks]]/data[[#This Row],[Impressions]]</f>
        <v>9.5000000000000015E-3</v>
      </c>
      <c r="K6084" s="1">
        <v>0.90000000000000013</v>
      </c>
      <c r="L6084" s="2">
        <v>18.389340000000008</v>
      </c>
      <c r="M6084">
        <v>6</v>
      </c>
      <c r="N6084" s="1">
        <f>IF(data[[#This Row],[Conversions]]=0,0,data[[#This Row],[Spend, Dollars]]/data[[#This Row],[Conversions]])</f>
        <v>3.0648900000000014</v>
      </c>
      <c r="O6084" s="13">
        <f>data[[#This Row],[Conversions]]/data[[#This Row],[Clicks]]</f>
        <v>0.29364838542329408</v>
      </c>
      <c r="P6084" s="11">
        <v>25.6</v>
      </c>
      <c r="Q6084" s="11">
        <f>IF(data[[#This Row],[Spend, Dollars]]=0,0,data[[#This Row],[Total conversion value, Dollars]]/data[[#This Row],[Spend, Dollars]])</f>
        <v>1.3921108642289495</v>
      </c>
      <c r="R6084" s="2">
        <v>61.199999999999996</v>
      </c>
      <c r="S6084" s="2">
        <v>7.5</v>
      </c>
      <c r="T6084" s="2">
        <v>11</v>
      </c>
      <c r="U6084" s="2">
        <f t="shared" si="95"/>
        <v>79.699999999999989</v>
      </c>
    </row>
    <row r="6085" spans="1:21" x14ac:dyDescent="0.2">
      <c r="A6085" t="s">
        <v>22</v>
      </c>
      <c r="B6085" s="3">
        <v>45019</v>
      </c>
      <c r="C6085" s="10" t="str">
        <f>TEXT(data[[#This Row],[Date]],"mmmm")</f>
        <v>April</v>
      </c>
      <c r="D6085" t="s">
        <v>15</v>
      </c>
      <c r="E6085" t="s">
        <v>13</v>
      </c>
      <c r="F6085" t="s">
        <v>20</v>
      </c>
      <c r="G6085" t="s">
        <v>17</v>
      </c>
      <c r="H6085" s="11">
        <v>1436</v>
      </c>
      <c r="I6085" s="11">
        <v>12.206000000000001</v>
      </c>
      <c r="J6085" s="13">
        <f>data[[#This Row],[Clicks]]/data[[#This Row],[Impressions]]</f>
        <v>8.5000000000000006E-3</v>
      </c>
      <c r="K6085" s="1">
        <v>1.55</v>
      </c>
      <c r="L6085" s="2">
        <v>18.919300000000003</v>
      </c>
      <c r="M6085">
        <v>4</v>
      </c>
      <c r="N6085" s="1">
        <f>IF(data[[#This Row],[Conversions]]=0,0,data[[#This Row],[Spend, Dollars]]/data[[#This Row],[Conversions]])</f>
        <v>4.7298250000000008</v>
      </c>
      <c r="O6085" s="13">
        <f>data[[#This Row],[Conversions]]/data[[#This Row],[Clicks]]</f>
        <v>0.32770768474520723</v>
      </c>
      <c r="P6085" s="11">
        <v>8</v>
      </c>
      <c r="Q6085" s="11">
        <f>IF(data[[#This Row],[Spend, Dollars]]=0,0,data[[#This Row],[Total conversion value, Dollars]]/data[[#This Row],[Spend, Dollars]])</f>
        <v>0.42284862547768676</v>
      </c>
      <c r="R6085" s="2">
        <v>80.399999999999991</v>
      </c>
      <c r="S6085" s="2">
        <v>6</v>
      </c>
      <c r="T6085" s="2">
        <v>6</v>
      </c>
      <c r="U6085" s="2">
        <f t="shared" si="95"/>
        <v>92.399999999999991</v>
      </c>
    </row>
    <row r="6086" spans="1:21" x14ac:dyDescent="0.2">
      <c r="A6086" t="s">
        <v>22</v>
      </c>
      <c r="B6086" s="3">
        <v>45020</v>
      </c>
      <c r="C6086" s="10" t="str">
        <f>TEXT(data[[#This Row],[Date]],"mmmm")</f>
        <v>April</v>
      </c>
      <c r="D6086" t="s">
        <v>15</v>
      </c>
      <c r="E6086" t="s">
        <v>13</v>
      </c>
      <c r="F6086" t="s">
        <v>20</v>
      </c>
      <c r="G6086" t="s">
        <v>17</v>
      </c>
      <c r="H6086" s="11">
        <v>1918</v>
      </c>
      <c r="I6086" s="11">
        <v>18.029200000000003</v>
      </c>
      <c r="J6086" s="13">
        <f>data[[#This Row],[Clicks]]/data[[#This Row],[Impressions]]</f>
        <v>9.4000000000000021E-3</v>
      </c>
      <c r="K6086" s="1">
        <v>0.37000000000000005</v>
      </c>
      <c r="L6086" s="2">
        <v>6.6708040000000022</v>
      </c>
      <c r="M6086">
        <v>2</v>
      </c>
      <c r="N6086" s="1">
        <f>IF(data[[#This Row],[Conversions]]=0,0,data[[#This Row],[Spend, Dollars]]/data[[#This Row],[Conversions]])</f>
        <v>3.3354020000000011</v>
      </c>
      <c r="O6086" s="13">
        <f>data[[#This Row],[Conversions]]/data[[#This Row],[Clicks]]</f>
        <v>0.11093115612450911</v>
      </c>
      <c r="P6086" s="11">
        <v>80.08</v>
      </c>
      <c r="Q6086" s="11">
        <f>IF(data[[#This Row],[Spend, Dollars]]=0,0,data[[#This Row],[Total conversion value, Dollars]]/data[[#This Row],[Spend, Dollars]])</f>
        <v>12.004549976284714</v>
      </c>
      <c r="R6086" s="2">
        <v>99.6</v>
      </c>
      <c r="S6086" s="2">
        <v>1.5</v>
      </c>
      <c r="T6086" s="2">
        <v>9</v>
      </c>
      <c r="U6086" s="2">
        <f t="shared" si="95"/>
        <v>110.1</v>
      </c>
    </row>
    <row r="6087" spans="1:21" x14ac:dyDescent="0.2">
      <c r="A6087" t="s">
        <v>22</v>
      </c>
      <c r="B6087" s="3">
        <v>45021</v>
      </c>
      <c r="C6087" s="10" t="str">
        <f>TEXT(data[[#This Row],[Date]],"mmmm")</f>
        <v>April</v>
      </c>
      <c r="D6087" t="s">
        <v>15</v>
      </c>
      <c r="E6087" t="s">
        <v>13</v>
      </c>
      <c r="F6087" t="s">
        <v>20</v>
      </c>
      <c r="G6087" t="s">
        <v>17</v>
      </c>
      <c r="H6087" s="11">
        <v>2398.4</v>
      </c>
      <c r="I6087" s="11">
        <v>30.699520000000003</v>
      </c>
      <c r="J6087" s="13">
        <f>data[[#This Row],[Clicks]]/data[[#This Row],[Impressions]]</f>
        <v>1.2800000000000001E-2</v>
      </c>
      <c r="K6087" s="1">
        <v>1.23</v>
      </c>
      <c r="L6087" s="2">
        <v>37.760409600000003</v>
      </c>
      <c r="M6087">
        <v>9</v>
      </c>
      <c r="N6087" s="1">
        <f>IF(data[[#This Row],[Conversions]]=0,0,data[[#This Row],[Spend, Dollars]]/data[[#This Row],[Conversions]])</f>
        <v>4.1956010666666668</v>
      </c>
      <c r="O6087" s="13">
        <f>data[[#This Row],[Conversions]]/data[[#This Row],[Clicks]]</f>
        <v>0.29316419279519679</v>
      </c>
      <c r="P6087" s="11">
        <v>72.8</v>
      </c>
      <c r="Q6087" s="11">
        <f>IF(data[[#This Row],[Spend, Dollars]]=0,0,data[[#This Row],[Total conversion value, Dollars]]/data[[#This Row],[Spend, Dollars]])</f>
        <v>1.9279451883911765</v>
      </c>
      <c r="R6087" s="2">
        <v>85.2</v>
      </c>
      <c r="S6087" s="2">
        <v>6</v>
      </c>
      <c r="T6087" s="2">
        <v>3</v>
      </c>
      <c r="U6087" s="2">
        <f t="shared" si="95"/>
        <v>94.2</v>
      </c>
    </row>
    <row r="6088" spans="1:21" x14ac:dyDescent="0.2">
      <c r="A6088" t="s">
        <v>22</v>
      </c>
      <c r="B6088" s="3">
        <v>45022</v>
      </c>
      <c r="C6088" s="10" t="str">
        <f>TEXT(data[[#This Row],[Date]],"mmmm")</f>
        <v>April</v>
      </c>
      <c r="D6088" t="s">
        <v>15</v>
      </c>
      <c r="E6088" t="s">
        <v>13</v>
      </c>
      <c r="F6088" t="s">
        <v>20</v>
      </c>
      <c r="G6088" t="s">
        <v>17</v>
      </c>
      <c r="H6088" s="11">
        <v>1569.8000000000002</v>
      </c>
      <c r="I6088" s="11">
        <v>18.36666</v>
      </c>
      <c r="J6088" s="13">
        <f>data[[#This Row],[Clicks]]/data[[#This Row],[Impressions]]</f>
        <v>1.1699999999999999E-2</v>
      </c>
      <c r="K6088" s="1">
        <v>0.62</v>
      </c>
      <c r="L6088" s="2">
        <v>11.3873292</v>
      </c>
      <c r="M6088">
        <v>2</v>
      </c>
      <c r="N6088" s="1">
        <f>IF(data[[#This Row],[Conversions]]=0,0,data[[#This Row],[Spend, Dollars]]/data[[#This Row],[Conversions]])</f>
        <v>5.6936646</v>
      </c>
      <c r="O6088" s="13">
        <f>data[[#This Row],[Conversions]]/data[[#This Row],[Clicks]]</f>
        <v>0.10889296148564845</v>
      </c>
      <c r="P6088" s="11">
        <v>169.12</v>
      </c>
      <c r="Q6088" s="11">
        <f>IF(data[[#This Row],[Spend, Dollars]]=0,0,data[[#This Row],[Total conversion value, Dollars]]/data[[#This Row],[Spend, Dollars]])</f>
        <v>14.851594876171667</v>
      </c>
      <c r="R6088" s="2">
        <v>78</v>
      </c>
      <c r="S6088" s="2">
        <v>12</v>
      </c>
      <c r="T6088" s="2">
        <v>5</v>
      </c>
      <c r="U6088" s="2">
        <f t="shared" si="95"/>
        <v>95</v>
      </c>
    </row>
    <row r="6089" spans="1:21" x14ac:dyDescent="0.2">
      <c r="A6089" t="s">
        <v>22</v>
      </c>
      <c r="B6089" s="3">
        <v>45023</v>
      </c>
      <c r="C6089" s="10" t="str">
        <f>TEXT(data[[#This Row],[Date]],"mmmm")</f>
        <v>April</v>
      </c>
      <c r="D6089" t="s">
        <v>15</v>
      </c>
      <c r="E6089" t="s">
        <v>13</v>
      </c>
      <c r="F6089" t="s">
        <v>20</v>
      </c>
      <c r="G6089" t="s">
        <v>17</v>
      </c>
      <c r="H6089" s="11">
        <v>1948.4</v>
      </c>
      <c r="I6089" s="11">
        <v>17.535600000000002</v>
      </c>
      <c r="J6089" s="13">
        <f>data[[#This Row],[Clicks]]/data[[#This Row],[Impressions]]</f>
        <v>9.0000000000000011E-3</v>
      </c>
      <c r="K6089" s="1">
        <v>0.53</v>
      </c>
      <c r="L6089" s="2">
        <v>9.2938680000000016</v>
      </c>
      <c r="M6089">
        <v>1</v>
      </c>
      <c r="N6089" s="1">
        <f>IF(data[[#This Row],[Conversions]]=0,0,data[[#This Row],[Spend, Dollars]]/data[[#This Row],[Conversions]])</f>
        <v>9.2938680000000016</v>
      </c>
      <c r="O6089" s="13">
        <f>data[[#This Row],[Conversions]]/data[[#This Row],[Clicks]]</f>
        <v>5.7026848240151459E-2</v>
      </c>
      <c r="P6089" s="11">
        <v>32.800000000000004</v>
      </c>
      <c r="Q6089" s="11">
        <f>IF(data[[#This Row],[Spend, Dollars]]=0,0,data[[#This Row],[Total conversion value, Dollars]]/data[[#This Row],[Spend, Dollars]])</f>
        <v>3.529208721277298</v>
      </c>
      <c r="R6089" s="2">
        <v>84</v>
      </c>
      <c r="S6089" s="2">
        <v>7.5</v>
      </c>
      <c r="T6089" s="2">
        <v>1</v>
      </c>
      <c r="U6089" s="2">
        <f t="shared" si="95"/>
        <v>92.5</v>
      </c>
    </row>
    <row r="6090" spans="1:21" x14ac:dyDescent="0.2">
      <c r="A6090" t="s">
        <v>22</v>
      </c>
      <c r="B6090" s="3">
        <v>45024</v>
      </c>
      <c r="C6090" s="10" t="str">
        <f>TEXT(data[[#This Row],[Date]],"mmmm")</f>
        <v>April</v>
      </c>
      <c r="D6090" t="s">
        <v>15</v>
      </c>
      <c r="E6090" t="s">
        <v>13</v>
      </c>
      <c r="F6090" t="s">
        <v>20</v>
      </c>
      <c r="G6090" t="s">
        <v>17</v>
      </c>
      <c r="H6090" s="11">
        <v>2468</v>
      </c>
      <c r="I6090" s="11">
        <v>23.692800000000002</v>
      </c>
      <c r="J6090" s="13">
        <f>data[[#This Row],[Clicks]]/data[[#This Row],[Impressions]]</f>
        <v>9.6000000000000009E-3</v>
      </c>
      <c r="K6090" s="1">
        <v>0.57000000000000006</v>
      </c>
      <c r="L6090" s="2">
        <v>13.504896000000002</v>
      </c>
      <c r="M6090">
        <v>7</v>
      </c>
      <c r="N6090" s="1">
        <f>IF(data[[#This Row],[Conversions]]=0,0,data[[#This Row],[Spend, Dollars]]/data[[#This Row],[Conversions]])</f>
        <v>1.9292708571428574</v>
      </c>
      <c r="O6090" s="13">
        <f>data[[#This Row],[Conversions]]/data[[#This Row],[Clicks]]</f>
        <v>0.29544840626688273</v>
      </c>
      <c r="P6090" s="11">
        <v>96.32</v>
      </c>
      <c r="Q6090" s="11">
        <f>IF(data[[#This Row],[Spend, Dollars]]=0,0,data[[#This Row],[Total conversion value, Dollars]]/data[[#This Row],[Spend, Dollars]])</f>
        <v>7.1322281933900102</v>
      </c>
      <c r="R6090" s="2">
        <v>93.6</v>
      </c>
      <c r="S6090" s="2">
        <v>16.5</v>
      </c>
      <c r="T6090" s="2">
        <v>6</v>
      </c>
      <c r="U6090" s="2">
        <f t="shared" si="95"/>
        <v>116.1</v>
      </c>
    </row>
    <row r="6091" spans="1:21" x14ac:dyDescent="0.2">
      <c r="A6091" t="s">
        <v>22</v>
      </c>
      <c r="B6091" s="3">
        <v>45025</v>
      </c>
      <c r="C6091" s="10" t="str">
        <f>TEXT(data[[#This Row],[Date]],"mmmm")</f>
        <v>April</v>
      </c>
      <c r="D6091" t="s">
        <v>15</v>
      </c>
      <c r="E6091" t="s">
        <v>13</v>
      </c>
      <c r="F6091" t="s">
        <v>20</v>
      </c>
      <c r="G6091" t="s">
        <v>17</v>
      </c>
      <c r="H6091" s="11">
        <v>1510.2</v>
      </c>
      <c r="I6091" s="11">
        <v>13.893840000000001</v>
      </c>
      <c r="J6091" s="13">
        <f>data[[#This Row],[Clicks]]/data[[#This Row],[Impressions]]</f>
        <v>9.1999999999999998E-3</v>
      </c>
      <c r="K6091" s="1">
        <v>1.59</v>
      </c>
      <c r="L6091" s="2">
        <v>22.091205600000002</v>
      </c>
      <c r="M6091">
        <v>1</v>
      </c>
      <c r="N6091" s="1">
        <f>IF(data[[#This Row],[Conversions]]=0,0,data[[#This Row],[Spend, Dollars]]/data[[#This Row],[Conversions]])</f>
        <v>22.091205600000002</v>
      </c>
      <c r="O6091" s="13">
        <f>data[[#This Row],[Conversions]]/data[[#This Row],[Clicks]]</f>
        <v>7.1974342586354809E-2</v>
      </c>
      <c r="P6091" s="11">
        <v>124.32000000000001</v>
      </c>
      <c r="Q6091" s="11">
        <f>IF(data[[#This Row],[Spend, Dollars]]=0,0,data[[#This Row],[Total conversion value, Dollars]]/data[[#This Row],[Spend, Dollars]])</f>
        <v>5.6275787863746105</v>
      </c>
      <c r="R6091" s="2">
        <v>82.8</v>
      </c>
      <c r="S6091" s="2">
        <v>16.5</v>
      </c>
      <c r="T6091" s="2">
        <v>5</v>
      </c>
      <c r="U6091" s="2">
        <f t="shared" si="95"/>
        <v>104.3</v>
      </c>
    </row>
    <row r="6092" spans="1:21" x14ac:dyDescent="0.2">
      <c r="A6092" t="s">
        <v>22</v>
      </c>
      <c r="B6092" s="3">
        <v>45026</v>
      </c>
      <c r="C6092" s="10" t="str">
        <f>TEXT(data[[#This Row],[Date]],"mmmm")</f>
        <v>April</v>
      </c>
      <c r="D6092" t="s">
        <v>15</v>
      </c>
      <c r="E6092" t="s">
        <v>13</v>
      </c>
      <c r="F6092" t="s">
        <v>20</v>
      </c>
      <c r="G6092" t="s">
        <v>17</v>
      </c>
      <c r="H6092" s="11">
        <v>2219.6000000000004</v>
      </c>
      <c r="I6092" s="11">
        <v>30.852440000000005</v>
      </c>
      <c r="J6092" s="13">
        <f>data[[#This Row],[Clicks]]/data[[#This Row],[Impressions]]</f>
        <v>1.3899999999999999E-2</v>
      </c>
      <c r="K6092" s="1">
        <v>1.3</v>
      </c>
      <c r="L6092" s="2">
        <v>40.10817200000001</v>
      </c>
      <c r="M6092">
        <v>5</v>
      </c>
      <c r="N6092" s="1">
        <f>IF(data[[#This Row],[Conversions]]=0,0,data[[#This Row],[Spend, Dollars]]/data[[#This Row],[Conversions]])</f>
        <v>8.0216344000000017</v>
      </c>
      <c r="O6092" s="13">
        <f>data[[#This Row],[Conversions]]/data[[#This Row],[Clicks]]</f>
        <v>0.1620617364461287</v>
      </c>
      <c r="P6092" s="11">
        <v>51.52</v>
      </c>
      <c r="Q6092" s="11">
        <f>IF(data[[#This Row],[Spend, Dollars]]=0,0,data[[#This Row],[Total conversion value, Dollars]]/data[[#This Row],[Spend, Dollars]])</f>
        <v>1.284526255646854</v>
      </c>
      <c r="R6092" s="2">
        <v>55.199999999999996</v>
      </c>
      <c r="S6092" s="2">
        <v>4.5</v>
      </c>
      <c r="T6092" s="2">
        <v>10</v>
      </c>
      <c r="U6092" s="2">
        <f t="shared" si="95"/>
        <v>69.699999999999989</v>
      </c>
    </row>
    <row r="6093" spans="1:21" x14ac:dyDescent="0.2">
      <c r="A6093" t="s">
        <v>22</v>
      </c>
      <c r="B6093" s="3">
        <v>45027</v>
      </c>
      <c r="C6093" s="10" t="str">
        <f>TEXT(data[[#This Row],[Date]],"mmmm")</f>
        <v>April</v>
      </c>
      <c r="D6093" t="s">
        <v>15</v>
      </c>
      <c r="E6093" t="s">
        <v>13</v>
      </c>
      <c r="F6093" t="s">
        <v>20</v>
      </c>
      <c r="G6093" t="s">
        <v>17</v>
      </c>
      <c r="H6093" s="11">
        <v>1587.8000000000002</v>
      </c>
      <c r="I6093" s="11">
        <v>16.354340000000001</v>
      </c>
      <c r="J6093" s="13">
        <f>data[[#This Row],[Clicks]]/data[[#This Row],[Impressions]]</f>
        <v>1.0299999999999998E-2</v>
      </c>
      <c r="K6093" s="1">
        <v>0.89</v>
      </c>
      <c r="L6093" s="2">
        <v>14.5553626</v>
      </c>
      <c r="M6093">
        <v>7</v>
      </c>
      <c r="N6093" s="1">
        <f>IF(data[[#This Row],[Conversions]]=0,0,data[[#This Row],[Spend, Dollars]]/data[[#This Row],[Conversions]])</f>
        <v>2.0793375142857142</v>
      </c>
      <c r="O6093" s="13">
        <f>data[[#This Row],[Conversions]]/data[[#This Row],[Clicks]]</f>
        <v>0.4280209412302789</v>
      </c>
      <c r="P6093" s="11">
        <v>32.800000000000004</v>
      </c>
      <c r="Q6093" s="11">
        <f>IF(data[[#This Row],[Spend, Dollars]]=0,0,data[[#This Row],[Total conversion value, Dollars]]/data[[#This Row],[Spend, Dollars]])</f>
        <v>2.2534649875366211</v>
      </c>
      <c r="R6093" s="2">
        <v>105.6</v>
      </c>
      <c r="S6093" s="2">
        <v>4.5</v>
      </c>
      <c r="T6093" s="2">
        <v>9</v>
      </c>
      <c r="U6093" s="2">
        <f t="shared" si="95"/>
        <v>119.1</v>
      </c>
    </row>
    <row r="6094" spans="1:21" x14ac:dyDescent="0.2">
      <c r="A6094" t="s">
        <v>22</v>
      </c>
      <c r="B6094" s="3">
        <v>45028</v>
      </c>
      <c r="C6094" s="10" t="str">
        <f>TEXT(data[[#This Row],[Date]],"mmmm")</f>
        <v>April</v>
      </c>
      <c r="D6094" t="s">
        <v>15</v>
      </c>
      <c r="E6094" t="s">
        <v>13</v>
      </c>
      <c r="F6094" t="s">
        <v>20</v>
      </c>
      <c r="G6094" t="s">
        <v>17</v>
      </c>
      <c r="H6094" s="11">
        <v>2153</v>
      </c>
      <c r="I6094" s="11">
        <v>22.391200000000001</v>
      </c>
      <c r="J6094" s="13">
        <f>data[[#This Row],[Clicks]]/data[[#This Row],[Impressions]]</f>
        <v>1.0400000000000001E-2</v>
      </c>
      <c r="K6094" s="1">
        <v>1.1099999999999999</v>
      </c>
      <c r="L6094" s="2">
        <v>24.854232</v>
      </c>
      <c r="M6094">
        <v>4</v>
      </c>
      <c r="N6094" s="1">
        <f>IF(data[[#This Row],[Conversions]]=0,0,data[[#This Row],[Spend, Dollars]]/data[[#This Row],[Conversions]])</f>
        <v>6.2135579999999999</v>
      </c>
      <c r="O6094" s="13">
        <f>data[[#This Row],[Conversions]]/data[[#This Row],[Clicks]]</f>
        <v>0.17864160920361569</v>
      </c>
      <c r="P6094" s="11">
        <v>79.52</v>
      </c>
      <c r="Q6094" s="11">
        <f>IF(data[[#This Row],[Spend, Dollars]]=0,0,data[[#This Row],[Total conversion value, Dollars]]/data[[#This Row],[Spend, Dollars]])</f>
        <v>3.1994551269980902</v>
      </c>
      <c r="R6094" s="2">
        <v>82.8</v>
      </c>
      <c r="S6094" s="2">
        <v>4.5</v>
      </c>
      <c r="T6094" s="2">
        <v>1</v>
      </c>
      <c r="U6094" s="2">
        <f t="shared" si="95"/>
        <v>88.3</v>
      </c>
    </row>
    <row r="6095" spans="1:21" x14ac:dyDescent="0.2">
      <c r="A6095" t="s">
        <v>22</v>
      </c>
      <c r="B6095" s="3">
        <v>45029</v>
      </c>
      <c r="C6095" s="10" t="str">
        <f>TEXT(data[[#This Row],[Date]],"mmmm")</f>
        <v>April</v>
      </c>
      <c r="D6095" t="s">
        <v>15</v>
      </c>
      <c r="E6095" t="s">
        <v>13</v>
      </c>
      <c r="F6095" t="s">
        <v>20</v>
      </c>
      <c r="G6095" t="s">
        <v>17</v>
      </c>
      <c r="H6095" s="11">
        <v>2343</v>
      </c>
      <c r="I6095" s="11">
        <v>14.5266</v>
      </c>
      <c r="J6095" s="13">
        <f>data[[#This Row],[Clicks]]/data[[#This Row],[Impressions]]</f>
        <v>6.1999999999999998E-3</v>
      </c>
      <c r="K6095" s="1">
        <v>1.0699999999999998</v>
      </c>
      <c r="L6095" s="2">
        <v>15.543461999999998</v>
      </c>
      <c r="M6095">
        <v>6</v>
      </c>
      <c r="N6095" s="1">
        <f>IF(data[[#This Row],[Conversions]]=0,0,data[[#This Row],[Spend, Dollars]]/data[[#This Row],[Conversions]])</f>
        <v>2.5905769999999997</v>
      </c>
      <c r="O6095" s="13">
        <f>data[[#This Row],[Conversions]]/data[[#This Row],[Clicks]]</f>
        <v>0.41303539713353432</v>
      </c>
      <c r="P6095" s="11">
        <v>130.47999999999999</v>
      </c>
      <c r="Q6095" s="11">
        <f>IF(data[[#This Row],[Spend, Dollars]]=0,0,data[[#This Row],[Total conversion value, Dollars]]/data[[#This Row],[Spend, Dollars]])</f>
        <v>8.3945262644834209</v>
      </c>
      <c r="R6095" s="2">
        <v>73.2</v>
      </c>
      <c r="S6095" s="2">
        <v>18</v>
      </c>
      <c r="T6095" s="2">
        <v>3</v>
      </c>
      <c r="U6095" s="2">
        <f t="shared" si="95"/>
        <v>94.2</v>
      </c>
    </row>
    <row r="6096" spans="1:21" x14ac:dyDescent="0.2">
      <c r="A6096" t="s">
        <v>22</v>
      </c>
      <c r="B6096" s="3">
        <v>45030</v>
      </c>
      <c r="C6096" s="10" t="str">
        <f>TEXT(data[[#This Row],[Date]],"mmmm")</f>
        <v>April</v>
      </c>
      <c r="D6096" t="s">
        <v>15</v>
      </c>
      <c r="E6096" t="s">
        <v>13</v>
      </c>
      <c r="F6096" t="s">
        <v>20</v>
      </c>
      <c r="G6096" t="s">
        <v>17</v>
      </c>
      <c r="H6096" s="11">
        <v>2492</v>
      </c>
      <c r="I6096" s="11">
        <v>23.175599999999999</v>
      </c>
      <c r="J6096" s="13">
        <f>data[[#This Row],[Clicks]]/data[[#This Row],[Impressions]]</f>
        <v>9.2999999999999992E-3</v>
      </c>
      <c r="K6096" s="1">
        <v>0.51</v>
      </c>
      <c r="L6096" s="2">
        <v>11.819556</v>
      </c>
      <c r="M6096">
        <v>6</v>
      </c>
      <c r="N6096" s="1">
        <f>IF(data[[#This Row],[Conversions]]=0,0,data[[#This Row],[Spend, Dollars]]/data[[#This Row],[Conversions]])</f>
        <v>1.9699260000000001</v>
      </c>
      <c r="O6096" s="13">
        <f>data[[#This Row],[Conversions]]/data[[#This Row],[Clicks]]</f>
        <v>0.25889297364469527</v>
      </c>
      <c r="P6096" s="11">
        <v>70.56</v>
      </c>
      <c r="Q6096" s="11">
        <f>IF(data[[#This Row],[Spend, Dollars]]=0,0,data[[#This Row],[Total conversion value, Dollars]]/data[[#This Row],[Spend, Dollars]])</f>
        <v>5.9697673922776797</v>
      </c>
      <c r="R6096" s="2">
        <v>91.2</v>
      </c>
      <c r="S6096" s="2">
        <v>15</v>
      </c>
      <c r="T6096" s="2">
        <v>4</v>
      </c>
      <c r="U6096" s="2">
        <f t="shared" si="95"/>
        <v>110.2</v>
      </c>
    </row>
    <row r="6097" spans="1:21" x14ac:dyDescent="0.2">
      <c r="A6097" t="s">
        <v>22</v>
      </c>
      <c r="B6097" s="3">
        <v>45031</v>
      </c>
      <c r="C6097" s="10" t="str">
        <f>TEXT(data[[#This Row],[Date]],"mmmm")</f>
        <v>April</v>
      </c>
      <c r="D6097" t="s">
        <v>15</v>
      </c>
      <c r="E6097" t="s">
        <v>13</v>
      </c>
      <c r="F6097" t="s">
        <v>20</v>
      </c>
      <c r="G6097" t="s">
        <v>17</v>
      </c>
      <c r="H6097" s="11">
        <v>2155.6000000000004</v>
      </c>
      <c r="I6097" s="11">
        <v>21.556000000000001</v>
      </c>
      <c r="J6097" s="13">
        <f>data[[#This Row],[Clicks]]/data[[#This Row],[Impressions]]</f>
        <v>9.9999999999999985E-3</v>
      </c>
      <c r="K6097" s="1">
        <v>1.8499999999999999</v>
      </c>
      <c r="L6097" s="2">
        <v>39.878599999999999</v>
      </c>
      <c r="M6097">
        <v>3</v>
      </c>
      <c r="N6097" s="1">
        <f>IF(data[[#This Row],[Conversions]]=0,0,data[[#This Row],[Spend, Dollars]]/data[[#This Row],[Conversions]])</f>
        <v>13.292866666666667</v>
      </c>
      <c r="O6097" s="13">
        <f>data[[#This Row],[Conversions]]/data[[#This Row],[Clicks]]</f>
        <v>0.13917238819818148</v>
      </c>
      <c r="P6097" s="11">
        <v>50.959999999999994</v>
      </c>
      <c r="Q6097" s="11">
        <f>IF(data[[#This Row],[Spend, Dollars]]=0,0,data[[#This Row],[Total conversion value, Dollars]]/data[[#This Row],[Spend, Dollars]])</f>
        <v>1.2778783608251041</v>
      </c>
      <c r="R6097" s="2">
        <v>103.2</v>
      </c>
      <c r="S6097" s="2">
        <v>4.5</v>
      </c>
      <c r="T6097" s="2">
        <v>7</v>
      </c>
      <c r="U6097" s="2">
        <f t="shared" si="95"/>
        <v>114.7</v>
      </c>
    </row>
    <row r="6098" spans="1:21" x14ac:dyDescent="0.2">
      <c r="A6098" t="s">
        <v>22</v>
      </c>
      <c r="B6098" s="3">
        <v>45032</v>
      </c>
      <c r="C6098" s="10" t="str">
        <f>TEXT(data[[#This Row],[Date]],"mmmm")</f>
        <v>April</v>
      </c>
      <c r="D6098" t="s">
        <v>15</v>
      </c>
      <c r="E6098" t="s">
        <v>13</v>
      </c>
      <c r="F6098" t="s">
        <v>20</v>
      </c>
      <c r="G6098" t="s">
        <v>17</v>
      </c>
      <c r="H6098" s="11">
        <v>2146.4</v>
      </c>
      <c r="I6098" s="11">
        <v>19.96152</v>
      </c>
      <c r="J6098" s="13">
        <f>data[[#This Row],[Clicks]]/data[[#This Row],[Impressions]]</f>
        <v>9.2999999999999992E-3</v>
      </c>
      <c r="K6098" s="1">
        <v>1.58</v>
      </c>
      <c r="L6098" s="2">
        <v>31.539201600000002</v>
      </c>
      <c r="M6098">
        <v>7</v>
      </c>
      <c r="N6098" s="1">
        <f>IF(data[[#This Row],[Conversions]]=0,0,data[[#This Row],[Spend, Dollars]]/data[[#This Row],[Conversions]])</f>
        <v>4.5056002285714287</v>
      </c>
      <c r="O6098" s="13">
        <f>data[[#This Row],[Conversions]]/data[[#This Row],[Clicks]]</f>
        <v>0.35067469811918128</v>
      </c>
      <c r="P6098" s="11">
        <v>154</v>
      </c>
      <c r="Q6098" s="11">
        <f>IF(data[[#This Row],[Spend, Dollars]]=0,0,data[[#This Row],[Total conversion value, Dollars]]/data[[#This Row],[Spend, Dollars]])</f>
        <v>4.882812252292398</v>
      </c>
      <c r="R6098" s="2">
        <v>78</v>
      </c>
      <c r="S6098" s="2">
        <v>3</v>
      </c>
      <c r="T6098" s="2">
        <v>3</v>
      </c>
      <c r="U6098" s="2">
        <f t="shared" si="95"/>
        <v>84</v>
      </c>
    </row>
    <row r="6099" spans="1:21" x14ac:dyDescent="0.2">
      <c r="A6099" t="s">
        <v>22</v>
      </c>
      <c r="B6099" s="3">
        <v>45033</v>
      </c>
      <c r="C6099" s="10" t="str">
        <f>TEXT(data[[#This Row],[Date]],"mmmm")</f>
        <v>April</v>
      </c>
      <c r="D6099" t="s">
        <v>15</v>
      </c>
      <c r="E6099" t="s">
        <v>13</v>
      </c>
      <c r="F6099" t="s">
        <v>20</v>
      </c>
      <c r="G6099" t="s">
        <v>17</v>
      </c>
      <c r="H6099" s="11">
        <v>2520.4</v>
      </c>
      <c r="I6099" s="11">
        <v>20.919320000000003</v>
      </c>
      <c r="J6099" s="13">
        <f>data[[#This Row],[Clicks]]/data[[#This Row],[Impressions]]</f>
        <v>8.3000000000000001E-3</v>
      </c>
      <c r="K6099" s="1">
        <v>0.78</v>
      </c>
      <c r="L6099" s="2">
        <v>16.317069600000004</v>
      </c>
      <c r="M6099">
        <v>3</v>
      </c>
      <c r="N6099" s="1">
        <f>IF(data[[#This Row],[Conversions]]=0,0,data[[#This Row],[Spend, Dollars]]/data[[#This Row],[Conversions]])</f>
        <v>5.4390232000000012</v>
      </c>
      <c r="O6099" s="13">
        <f>data[[#This Row],[Conversions]]/data[[#This Row],[Clicks]]</f>
        <v>0.14340810313145932</v>
      </c>
      <c r="P6099" s="11">
        <v>244.72</v>
      </c>
      <c r="Q6099" s="11">
        <f>IF(data[[#This Row],[Spend, Dollars]]=0,0,data[[#This Row],[Total conversion value, Dollars]]/data[[#This Row],[Spend, Dollars]])</f>
        <v>14.997791024927659</v>
      </c>
      <c r="R6099" s="2">
        <v>114</v>
      </c>
      <c r="S6099" s="2">
        <v>9</v>
      </c>
      <c r="T6099" s="2">
        <v>9</v>
      </c>
      <c r="U6099" s="2">
        <f t="shared" si="95"/>
        <v>132</v>
      </c>
    </row>
    <row r="6100" spans="1:21" x14ac:dyDescent="0.2">
      <c r="A6100" t="s">
        <v>22</v>
      </c>
      <c r="B6100" s="3">
        <v>45034</v>
      </c>
      <c r="C6100" s="10" t="str">
        <f>TEXT(data[[#This Row],[Date]],"mmmm")</f>
        <v>April</v>
      </c>
      <c r="D6100" t="s">
        <v>15</v>
      </c>
      <c r="E6100" t="s">
        <v>13</v>
      </c>
      <c r="F6100" t="s">
        <v>20</v>
      </c>
      <c r="G6100" t="s">
        <v>17</v>
      </c>
      <c r="H6100" s="11">
        <v>1379.2</v>
      </c>
      <c r="I6100" s="11">
        <v>15.171199999999999</v>
      </c>
      <c r="J6100" s="13">
        <f>data[[#This Row],[Clicks]]/data[[#This Row],[Impressions]]</f>
        <v>1.0999999999999999E-2</v>
      </c>
      <c r="K6100" s="1">
        <v>0.77</v>
      </c>
      <c r="L6100" s="2">
        <v>11.681823999999999</v>
      </c>
      <c r="M6100">
        <v>6</v>
      </c>
      <c r="N6100" s="1">
        <f>IF(data[[#This Row],[Conversions]]=0,0,data[[#This Row],[Spend, Dollars]]/data[[#This Row],[Conversions]])</f>
        <v>1.9469706666666664</v>
      </c>
      <c r="O6100" s="13">
        <f>data[[#This Row],[Conversions]]/data[[#This Row],[Clicks]]</f>
        <v>0.39548618434929345</v>
      </c>
      <c r="P6100" s="11">
        <v>109.76</v>
      </c>
      <c r="Q6100" s="11">
        <f>IF(data[[#This Row],[Spend, Dollars]]=0,0,data[[#This Row],[Total conversion value, Dollars]]/data[[#This Row],[Spend, Dollars]])</f>
        <v>9.3957929857529106</v>
      </c>
      <c r="R6100" s="2">
        <v>116.39999999999999</v>
      </c>
      <c r="S6100" s="2">
        <v>3</v>
      </c>
      <c r="T6100" s="2">
        <v>5</v>
      </c>
      <c r="U6100" s="2">
        <f t="shared" si="95"/>
        <v>124.39999999999999</v>
      </c>
    </row>
    <row r="6101" spans="1:21" x14ac:dyDescent="0.2">
      <c r="A6101" t="s">
        <v>22</v>
      </c>
      <c r="B6101" s="3">
        <v>45035</v>
      </c>
      <c r="C6101" s="10" t="str">
        <f>TEXT(data[[#This Row],[Date]],"mmmm")</f>
        <v>April</v>
      </c>
      <c r="D6101" t="s">
        <v>15</v>
      </c>
      <c r="E6101" t="s">
        <v>13</v>
      </c>
      <c r="F6101" t="s">
        <v>20</v>
      </c>
      <c r="G6101" t="s">
        <v>17</v>
      </c>
      <c r="H6101" s="11">
        <v>2451.2000000000003</v>
      </c>
      <c r="I6101" s="11">
        <v>26.718080000000004</v>
      </c>
      <c r="J6101" s="13">
        <f>data[[#This Row],[Clicks]]/data[[#This Row],[Impressions]]</f>
        <v>1.09E-2</v>
      </c>
      <c r="K6101" s="1">
        <v>1.18</v>
      </c>
      <c r="L6101" s="2">
        <v>31.527334400000004</v>
      </c>
      <c r="M6101">
        <v>2</v>
      </c>
      <c r="N6101" s="1">
        <f>IF(data[[#This Row],[Conversions]]=0,0,data[[#This Row],[Spend, Dollars]]/data[[#This Row],[Conversions]])</f>
        <v>15.763667200000002</v>
      </c>
      <c r="O6101" s="13">
        <f>data[[#This Row],[Conversions]]/data[[#This Row],[Clicks]]</f>
        <v>7.4855678252329499E-2</v>
      </c>
      <c r="P6101" s="11">
        <v>152.32</v>
      </c>
      <c r="Q6101" s="11">
        <f>IF(data[[#This Row],[Spend, Dollars]]=0,0,data[[#This Row],[Total conversion value, Dollars]]/data[[#This Row],[Spend, Dollars]])</f>
        <v>4.8313630980486559</v>
      </c>
      <c r="R6101" s="2">
        <v>85.2</v>
      </c>
      <c r="S6101" s="2">
        <v>13.5</v>
      </c>
      <c r="T6101" s="2">
        <v>9</v>
      </c>
      <c r="U6101" s="2">
        <f t="shared" si="95"/>
        <v>107.7</v>
      </c>
    </row>
    <row r="6102" spans="1:21" x14ac:dyDescent="0.2">
      <c r="A6102" t="s">
        <v>22</v>
      </c>
      <c r="B6102" s="3">
        <v>45036</v>
      </c>
      <c r="C6102" s="10" t="str">
        <f>TEXT(data[[#This Row],[Date]],"mmmm")</f>
        <v>April</v>
      </c>
      <c r="D6102" t="s">
        <v>15</v>
      </c>
      <c r="E6102" t="s">
        <v>13</v>
      </c>
      <c r="F6102" t="s">
        <v>20</v>
      </c>
      <c r="G6102" t="s">
        <v>17</v>
      </c>
      <c r="H6102" s="11">
        <v>1875.6000000000001</v>
      </c>
      <c r="I6102" s="11">
        <v>25.133040000000001</v>
      </c>
      <c r="J6102" s="13">
        <f>data[[#This Row],[Clicks]]/data[[#This Row],[Impressions]]</f>
        <v>1.34E-2</v>
      </c>
      <c r="K6102" s="1">
        <v>1.9900000000000002</v>
      </c>
      <c r="L6102" s="2">
        <v>50.014749600000009</v>
      </c>
      <c r="M6102">
        <v>0</v>
      </c>
      <c r="N6102" s="1">
        <f>IF(data[[#This Row],[Conversions]]=0,0,data[[#This Row],[Spend, Dollars]]/data[[#This Row],[Conversions]])</f>
        <v>0</v>
      </c>
      <c r="O6102" s="13">
        <f>data[[#This Row],[Conversions]]/data[[#This Row],[Clicks]]</f>
        <v>0</v>
      </c>
      <c r="P6102" s="11">
        <v>96.88</v>
      </c>
      <c r="Q6102" s="11">
        <f>IF(data[[#This Row],[Spend, Dollars]]=0,0,data[[#This Row],[Total conversion value, Dollars]]/data[[#This Row],[Spend, Dollars]])</f>
        <v>1.9370285920615702</v>
      </c>
      <c r="R6102" s="2">
        <v>78</v>
      </c>
      <c r="S6102" s="2">
        <v>6</v>
      </c>
      <c r="T6102" s="2">
        <v>9</v>
      </c>
      <c r="U6102" s="2">
        <f t="shared" si="95"/>
        <v>93</v>
      </c>
    </row>
    <row r="6103" spans="1:21" x14ac:dyDescent="0.2">
      <c r="A6103" t="s">
        <v>22</v>
      </c>
      <c r="B6103" s="3">
        <v>45037</v>
      </c>
      <c r="C6103" s="10" t="str">
        <f>TEXT(data[[#This Row],[Date]],"mmmm")</f>
        <v>April</v>
      </c>
      <c r="D6103" t="s">
        <v>15</v>
      </c>
      <c r="E6103" t="s">
        <v>13</v>
      </c>
      <c r="F6103" t="s">
        <v>20</v>
      </c>
      <c r="G6103" t="s">
        <v>17</v>
      </c>
      <c r="H6103" s="11">
        <v>1636</v>
      </c>
      <c r="I6103" s="11">
        <v>15.378400000000003</v>
      </c>
      <c r="J6103" s="13">
        <f>data[[#This Row],[Clicks]]/data[[#This Row],[Impressions]]</f>
        <v>9.4000000000000021E-3</v>
      </c>
      <c r="K6103" s="1">
        <v>0.87000000000000011</v>
      </c>
      <c r="L6103" s="2">
        <v>13.379208000000004</v>
      </c>
      <c r="M6103">
        <v>5</v>
      </c>
      <c r="N6103" s="1">
        <f>IF(data[[#This Row],[Conversions]]=0,0,data[[#This Row],[Spend, Dollars]]/data[[#This Row],[Conversions]])</f>
        <v>2.6758416000000009</v>
      </c>
      <c r="O6103" s="13">
        <f>data[[#This Row],[Conversions]]/data[[#This Row],[Clicks]]</f>
        <v>0.32513135306663887</v>
      </c>
      <c r="P6103" s="11">
        <v>170.79999999999998</v>
      </c>
      <c r="Q6103" s="11">
        <f>IF(data[[#This Row],[Spend, Dollars]]=0,0,data[[#This Row],[Total conversion value, Dollars]]/data[[#This Row],[Spend, Dollars]])</f>
        <v>12.766077035352163</v>
      </c>
      <c r="R6103" s="2">
        <v>76.8</v>
      </c>
      <c r="S6103" s="2">
        <v>1.5</v>
      </c>
      <c r="T6103" s="2">
        <v>5</v>
      </c>
      <c r="U6103" s="2">
        <f t="shared" si="95"/>
        <v>83.3</v>
      </c>
    </row>
    <row r="6104" spans="1:21" x14ac:dyDescent="0.2">
      <c r="A6104" t="s">
        <v>22</v>
      </c>
      <c r="B6104" s="3">
        <v>45038</v>
      </c>
      <c r="C6104" s="10" t="str">
        <f>TEXT(data[[#This Row],[Date]],"mmmm")</f>
        <v>April</v>
      </c>
      <c r="D6104" t="s">
        <v>15</v>
      </c>
      <c r="E6104" t="s">
        <v>13</v>
      </c>
      <c r="F6104" t="s">
        <v>20</v>
      </c>
      <c r="G6104" t="s">
        <v>17</v>
      </c>
      <c r="H6104" s="11">
        <v>1627.8000000000002</v>
      </c>
      <c r="I6104" s="11">
        <v>16.115220000000004</v>
      </c>
      <c r="J6104" s="13">
        <f>data[[#This Row],[Clicks]]/data[[#This Row],[Impressions]]</f>
        <v>9.9000000000000008E-3</v>
      </c>
      <c r="K6104" s="1">
        <v>1.0100000000000002</v>
      </c>
      <c r="L6104" s="2">
        <v>16.276372200000008</v>
      </c>
      <c r="M6104">
        <v>2</v>
      </c>
      <c r="N6104" s="1">
        <f>IF(data[[#This Row],[Conversions]]=0,0,data[[#This Row],[Spend, Dollars]]/data[[#This Row],[Conversions]])</f>
        <v>8.138186100000004</v>
      </c>
      <c r="O6104" s="13">
        <f>data[[#This Row],[Conversions]]/data[[#This Row],[Clicks]]</f>
        <v>0.12410627965364417</v>
      </c>
      <c r="P6104" s="11">
        <v>35.28</v>
      </c>
      <c r="Q6104" s="11">
        <f>IF(data[[#This Row],[Spend, Dollars]]=0,0,data[[#This Row],[Total conversion value, Dollars]]/data[[#This Row],[Spend, Dollars]])</f>
        <v>2.1675591812775075</v>
      </c>
      <c r="R6104" s="2">
        <v>87.6</v>
      </c>
      <c r="S6104" s="2">
        <v>12</v>
      </c>
      <c r="T6104" s="2">
        <v>8</v>
      </c>
      <c r="U6104" s="2">
        <f t="shared" si="95"/>
        <v>107.6</v>
      </c>
    </row>
    <row r="6105" spans="1:21" x14ac:dyDescent="0.2">
      <c r="A6105" t="s">
        <v>22</v>
      </c>
      <c r="B6105" s="3">
        <v>45039</v>
      </c>
      <c r="C6105" s="10" t="str">
        <f>TEXT(data[[#This Row],[Date]],"mmmm")</f>
        <v>April</v>
      </c>
      <c r="D6105" t="s">
        <v>15</v>
      </c>
      <c r="E6105" t="s">
        <v>13</v>
      </c>
      <c r="F6105" t="s">
        <v>20</v>
      </c>
      <c r="G6105" t="s">
        <v>17</v>
      </c>
      <c r="H6105" s="11">
        <v>2283.6000000000004</v>
      </c>
      <c r="I6105" s="11">
        <v>20.552400000000006</v>
      </c>
      <c r="J6105" s="13">
        <f>data[[#This Row],[Clicks]]/data[[#This Row],[Impressions]]</f>
        <v>9.0000000000000011E-3</v>
      </c>
      <c r="K6105" s="1">
        <v>0.82000000000000006</v>
      </c>
      <c r="L6105" s="2">
        <v>16.852968000000008</v>
      </c>
      <c r="M6105">
        <v>2</v>
      </c>
      <c r="N6105" s="1">
        <f>IF(data[[#This Row],[Conversions]]=0,0,data[[#This Row],[Spend, Dollars]]/data[[#This Row],[Conversions]])</f>
        <v>8.4264840000000039</v>
      </c>
      <c r="O6105" s="13">
        <f>data[[#This Row],[Conversions]]/data[[#This Row],[Clicks]]</f>
        <v>9.7312236040559719E-2</v>
      </c>
      <c r="P6105" s="11">
        <v>95.76</v>
      </c>
      <c r="Q6105" s="11">
        <f>IF(data[[#This Row],[Spend, Dollars]]=0,0,data[[#This Row],[Total conversion value, Dollars]]/data[[#This Row],[Spend, Dollars]])</f>
        <v>5.6820851970999984</v>
      </c>
      <c r="R6105" s="2">
        <v>94.8</v>
      </c>
      <c r="S6105" s="2">
        <v>9</v>
      </c>
      <c r="T6105" s="2">
        <v>4</v>
      </c>
      <c r="U6105" s="2">
        <f t="shared" si="95"/>
        <v>107.8</v>
      </c>
    </row>
    <row r="6106" spans="1:21" x14ac:dyDescent="0.2">
      <c r="A6106" t="s">
        <v>22</v>
      </c>
      <c r="B6106" s="3">
        <v>45040</v>
      </c>
      <c r="C6106" s="10" t="str">
        <f>TEXT(data[[#This Row],[Date]],"mmmm")</f>
        <v>April</v>
      </c>
      <c r="D6106" t="s">
        <v>15</v>
      </c>
      <c r="E6106" t="s">
        <v>13</v>
      </c>
      <c r="F6106" t="s">
        <v>20</v>
      </c>
      <c r="G6106" t="s">
        <v>17</v>
      </c>
      <c r="H6106" s="11">
        <v>2177</v>
      </c>
      <c r="I6106" s="11">
        <v>16.762899999999998</v>
      </c>
      <c r="J6106" s="13">
        <f>data[[#This Row],[Clicks]]/data[[#This Row],[Impressions]]</f>
        <v>7.6999999999999994E-3</v>
      </c>
      <c r="K6106" s="1">
        <v>0.67</v>
      </c>
      <c r="L6106" s="2">
        <v>11.231142999999999</v>
      </c>
      <c r="M6106">
        <v>5</v>
      </c>
      <c r="N6106" s="1">
        <f>IF(data[[#This Row],[Conversions]]=0,0,data[[#This Row],[Spend, Dollars]]/data[[#This Row],[Conversions]])</f>
        <v>2.2462285999999998</v>
      </c>
      <c r="O6106" s="13">
        <f>data[[#This Row],[Conversions]]/data[[#This Row],[Clicks]]</f>
        <v>0.29827774430438653</v>
      </c>
      <c r="P6106" s="11">
        <v>99.11999999999999</v>
      </c>
      <c r="Q6106" s="11">
        <f>IF(data[[#This Row],[Spend, Dollars]]=0,0,data[[#This Row],[Total conversion value, Dollars]]/data[[#This Row],[Spend, Dollars]])</f>
        <v>8.8254597061047129</v>
      </c>
      <c r="R6106" s="2">
        <v>103.2</v>
      </c>
      <c r="S6106" s="2">
        <v>9</v>
      </c>
      <c r="T6106" s="2">
        <v>4</v>
      </c>
      <c r="U6106" s="2">
        <f t="shared" si="95"/>
        <v>116.2</v>
      </c>
    </row>
    <row r="6107" spans="1:21" x14ac:dyDescent="0.2">
      <c r="A6107" t="s">
        <v>22</v>
      </c>
      <c r="B6107" s="3">
        <v>45041</v>
      </c>
      <c r="C6107" s="10" t="str">
        <f>TEXT(data[[#This Row],[Date]],"mmmm")</f>
        <v>April</v>
      </c>
      <c r="D6107" t="s">
        <v>15</v>
      </c>
      <c r="E6107" t="s">
        <v>13</v>
      </c>
      <c r="F6107" t="s">
        <v>20</v>
      </c>
      <c r="G6107" t="s">
        <v>17</v>
      </c>
      <c r="H6107" s="11">
        <v>1816.8000000000002</v>
      </c>
      <c r="I6107" s="11">
        <v>27.070319999999995</v>
      </c>
      <c r="J6107" s="13">
        <f>data[[#This Row],[Clicks]]/data[[#This Row],[Impressions]]</f>
        <v>1.4899999999999997E-2</v>
      </c>
      <c r="K6107" s="1">
        <v>0.77</v>
      </c>
      <c r="L6107" s="2">
        <v>20.844146399999996</v>
      </c>
      <c r="M6107">
        <v>1</v>
      </c>
      <c r="N6107" s="1">
        <f>IF(data[[#This Row],[Conversions]]=0,0,data[[#This Row],[Spend, Dollars]]/data[[#This Row],[Conversions]])</f>
        <v>20.844146399999996</v>
      </c>
      <c r="O6107" s="13">
        <f>data[[#This Row],[Conversions]]/data[[#This Row],[Clicks]]</f>
        <v>3.6940826706149031E-2</v>
      </c>
      <c r="P6107" s="11">
        <v>212.23999999999998</v>
      </c>
      <c r="Q6107" s="11">
        <f>IF(data[[#This Row],[Spend, Dollars]]=0,0,data[[#This Row],[Total conversion value, Dollars]]/data[[#This Row],[Spend, Dollars]])</f>
        <v>10.182235143003986</v>
      </c>
      <c r="R6107" s="2">
        <v>94.8</v>
      </c>
      <c r="S6107" s="2">
        <v>19.5</v>
      </c>
      <c r="T6107" s="2">
        <v>9</v>
      </c>
      <c r="U6107" s="2">
        <f t="shared" si="95"/>
        <v>123.3</v>
      </c>
    </row>
    <row r="6108" spans="1:21" x14ac:dyDescent="0.2">
      <c r="A6108" t="s">
        <v>22</v>
      </c>
      <c r="B6108" s="3">
        <v>45042</v>
      </c>
      <c r="C6108" s="10" t="str">
        <f>TEXT(data[[#This Row],[Date]],"mmmm")</f>
        <v>April</v>
      </c>
      <c r="D6108" t="s">
        <v>15</v>
      </c>
      <c r="E6108" t="s">
        <v>13</v>
      </c>
      <c r="F6108" t="s">
        <v>20</v>
      </c>
      <c r="G6108" t="s">
        <v>17</v>
      </c>
      <c r="H6108" s="11">
        <v>2139</v>
      </c>
      <c r="I6108" s="11">
        <v>29.090399999999995</v>
      </c>
      <c r="J6108" s="13">
        <f>data[[#This Row],[Clicks]]/data[[#This Row],[Impressions]]</f>
        <v>1.3599999999999998E-2</v>
      </c>
      <c r="K6108" s="1">
        <v>0.49000000000000005</v>
      </c>
      <c r="L6108" s="2">
        <v>14.254295999999998</v>
      </c>
      <c r="M6108">
        <v>6</v>
      </c>
      <c r="N6108" s="1">
        <f>IF(data[[#This Row],[Conversions]]=0,0,data[[#This Row],[Spend, Dollars]]/data[[#This Row],[Conversions]])</f>
        <v>2.3757159999999997</v>
      </c>
      <c r="O6108" s="13">
        <f>data[[#This Row],[Conversions]]/data[[#This Row],[Clicks]]</f>
        <v>0.2062536094381652</v>
      </c>
      <c r="P6108" s="11">
        <v>115.92</v>
      </c>
      <c r="Q6108" s="11">
        <f>IF(data[[#This Row],[Spend, Dollars]]=0,0,data[[#This Row],[Total conversion value, Dollars]]/data[[#This Row],[Spend, Dollars]])</f>
        <v>8.1322851721333702</v>
      </c>
      <c r="R6108" s="2">
        <v>79.2</v>
      </c>
      <c r="S6108" s="2">
        <v>9</v>
      </c>
      <c r="T6108" s="2">
        <v>4</v>
      </c>
      <c r="U6108" s="2">
        <f t="shared" si="95"/>
        <v>92.2</v>
      </c>
    </row>
    <row r="6109" spans="1:21" x14ac:dyDescent="0.2">
      <c r="A6109" t="s">
        <v>22</v>
      </c>
      <c r="B6109" s="3">
        <v>45043</v>
      </c>
      <c r="C6109" s="10" t="str">
        <f>TEXT(data[[#This Row],[Date]],"mmmm")</f>
        <v>April</v>
      </c>
      <c r="D6109" t="s">
        <v>15</v>
      </c>
      <c r="E6109" t="s">
        <v>13</v>
      </c>
      <c r="F6109" t="s">
        <v>20</v>
      </c>
      <c r="G6109" t="s">
        <v>17</v>
      </c>
      <c r="H6109" s="11">
        <v>2369.8000000000002</v>
      </c>
      <c r="I6109" s="11">
        <v>25.59384</v>
      </c>
      <c r="J6109" s="13">
        <f>data[[#This Row],[Clicks]]/data[[#This Row],[Impressions]]</f>
        <v>1.0799999999999999E-2</v>
      </c>
      <c r="K6109" s="1">
        <v>1.2899999999999998</v>
      </c>
      <c r="L6109" s="2">
        <v>33.016053599999992</v>
      </c>
      <c r="M6109">
        <v>8</v>
      </c>
      <c r="N6109" s="1">
        <f>IF(data[[#This Row],[Conversions]]=0,0,data[[#This Row],[Spend, Dollars]]/data[[#This Row],[Conversions]])</f>
        <v>4.127006699999999</v>
      </c>
      <c r="O6109" s="13">
        <f>data[[#This Row],[Conversions]]/data[[#This Row],[Clicks]]</f>
        <v>0.31257521341072697</v>
      </c>
      <c r="P6109" s="11">
        <v>89.039999999999992</v>
      </c>
      <c r="Q6109" s="11">
        <f>IF(data[[#This Row],[Spend, Dollars]]=0,0,data[[#This Row],[Total conversion value, Dollars]]/data[[#This Row],[Spend, Dollars]])</f>
        <v>2.6968698645437144</v>
      </c>
      <c r="R6109" s="2">
        <v>69.599999999999994</v>
      </c>
      <c r="S6109" s="2">
        <v>10.5</v>
      </c>
      <c r="T6109" s="2">
        <v>7</v>
      </c>
      <c r="U6109" s="2">
        <f t="shared" si="95"/>
        <v>87.1</v>
      </c>
    </row>
    <row r="6110" spans="1:21" x14ac:dyDescent="0.2">
      <c r="A6110" t="s">
        <v>22</v>
      </c>
      <c r="B6110" s="3">
        <v>45044</v>
      </c>
      <c r="C6110" s="10" t="str">
        <f>TEXT(data[[#This Row],[Date]],"mmmm")</f>
        <v>April</v>
      </c>
      <c r="D6110" t="s">
        <v>15</v>
      </c>
      <c r="E6110" t="s">
        <v>13</v>
      </c>
      <c r="F6110" t="s">
        <v>20</v>
      </c>
      <c r="G6110" t="s">
        <v>17</v>
      </c>
      <c r="H6110" s="11">
        <v>1601</v>
      </c>
      <c r="I6110" s="11">
        <v>13.768599999999999</v>
      </c>
      <c r="J6110" s="13">
        <f>data[[#This Row],[Clicks]]/data[[#This Row],[Impressions]]</f>
        <v>8.6E-3</v>
      </c>
      <c r="K6110" s="1">
        <v>0.86999999999999988</v>
      </c>
      <c r="L6110" s="2">
        <v>11.978681999999997</v>
      </c>
      <c r="M6110">
        <v>1</v>
      </c>
      <c r="N6110" s="1">
        <f>IF(data[[#This Row],[Conversions]]=0,0,data[[#This Row],[Spend, Dollars]]/data[[#This Row],[Conversions]])</f>
        <v>11.978681999999997</v>
      </c>
      <c r="O6110" s="13">
        <f>data[[#This Row],[Conversions]]/data[[#This Row],[Clicks]]</f>
        <v>7.2629025463736327E-2</v>
      </c>
      <c r="P6110" s="11">
        <v>164.64000000000001</v>
      </c>
      <c r="Q6110" s="11">
        <f>IF(data[[#This Row],[Spend, Dollars]]=0,0,data[[#This Row],[Total conversion value, Dollars]]/data[[#This Row],[Spend, Dollars]])</f>
        <v>13.744416956723624</v>
      </c>
      <c r="R6110" s="2">
        <v>104.39999999999999</v>
      </c>
      <c r="S6110" s="2">
        <v>3</v>
      </c>
      <c r="T6110" s="2">
        <v>3</v>
      </c>
      <c r="U6110" s="2">
        <f t="shared" si="95"/>
        <v>110.39999999999999</v>
      </c>
    </row>
    <row r="6111" spans="1:21" x14ac:dyDescent="0.2">
      <c r="A6111" t="s">
        <v>22</v>
      </c>
      <c r="B6111" s="3">
        <v>45045</v>
      </c>
      <c r="C6111" s="10" t="str">
        <f>TEXT(data[[#This Row],[Date]],"mmmm")</f>
        <v>April</v>
      </c>
      <c r="D6111" t="s">
        <v>15</v>
      </c>
      <c r="E6111" t="s">
        <v>13</v>
      </c>
      <c r="F6111" t="s">
        <v>20</v>
      </c>
      <c r="G6111" t="s">
        <v>17</v>
      </c>
      <c r="H6111" s="11">
        <v>2050.1999999999998</v>
      </c>
      <c r="I6111" s="11">
        <v>19.476900000000001</v>
      </c>
      <c r="J6111" s="13">
        <f>data[[#This Row],[Clicks]]/data[[#This Row],[Impressions]]</f>
        <v>9.5000000000000015E-3</v>
      </c>
      <c r="K6111" s="1">
        <v>1.46</v>
      </c>
      <c r="L6111" s="2">
        <v>28.436274000000001</v>
      </c>
      <c r="M6111">
        <v>0</v>
      </c>
      <c r="N6111" s="1">
        <f>IF(data[[#This Row],[Conversions]]=0,0,data[[#This Row],[Spend, Dollars]]/data[[#This Row],[Conversions]])</f>
        <v>0</v>
      </c>
      <c r="O6111" s="13">
        <f>data[[#This Row],[Conversions]]/data[[#This Row],[Clicks]]</f>
        <v>0</v>
      </c>
      <c r="P6111" s="11">
        <v>143.92000000000002</v>
      </c>
      <c r="Q6111" s="11">
        <f>IF(data[[#This Row],[Spend, Dollars]]=0,0,data[[#This Row],[Total conversion value, Dollars]]/data[[#This Row],[Spend, Dollars]])</f>
        <v>5.0611412732905867</v>
      </c>
      <c r="R6111" s="2">
        <v>55.199999999999996</v>
      </c>
      <c r="S6111" s="2">
        <v>21</v>
      </c>
      <c r="T6111" s="2">
        <v>3</v>
      </c>
      <c r="U6111" s="2">
        <f t="shared" si="95"/>
        <v>79.199999999999989</v>
      </c>
    </row>
    <row r="6112" spans="1:21" x14ac:dyDescent="0.2">
      <c r="A6112" t="s">
        <v>22</v>
      </c>
      <c r="B6112" s="3">
        <v>45046</v>
      </c>
      <c r="C6112" s="10" t="str">
        <f>TEXT(data[[#This Row],[Date]],"mmmm")</f>
        <v>April</v>
      </c>
      <c r="D6112" t="s">
        <v>15</v>
      </c>
      <c r="E6112" t="s">
        <v>13</v>
      </c>
      <c r="F6112" t="s">
        <v>20</v>
      </c>
      <c r="G6112" t="s">
        <v>17</v>
      </c>
      <c r="H6112" s="11">
        <v>1685</v>
      </c>
      <c r="I6112" s="11">
        <v>14.827999999999998</v>
      </c>
      <c r="J6112" s="13">
        <f>data[[#This Row],[Clicks]]/data[[#This Row],[Impressions]]</f>
        <v>8.7999999999999988E-3</v>
      </c>
      <c r="K6112" s="1">
        <v>0.87</v>
      </c>
      <c r="L6112" s="2">
        <v>12.900359999999997</v>
      </c>
      <c r="M6112">
        <v>2</v>
      </c>
      <c r="N6112" s="1">
        <f>IF(data[[#This Row],[Conversions]]=0,0,data[[#This Row],[Spend, Dollars]]/data[[#This Row],[Conversions]])</f>
        <v>6.4501799999999987</v>
      </c>
      <c r="O6112" s="13">
        <f>data[[#This Row],[Conversions]]/data[[#This Row],[Clicks]]</f>
        <v>0.13487995683841383</v>
      </c>
      <c r="P6112" s="11">
        <v>129.92000000000002</v>
      </c>
      <c r="Q6112" s="11">
        <f>IF(data[[#This Row],[Spend, Dollars]]=0,0,data[[#This Row],[Total conversion value, Dollars]]/data[[#This Row],[Spend, Dollars]])</f>
        <v>10.071036777268235</v>
      </c>
      <c r="R6112" s="2">
        <v>54</v>
      </c>
      <c r="S6112" s="2">
        <v>24</v>
      </c>
      <c r="T6112" s="2">
        <v>4</v>
      </c>
      <c r="U6112" s="2">
        <f t="shared" si="95"/>
        <v>82</v>
      </c>
    </row>
    <row r="6113" spans="1:21" x14ac:dyDescent="0.2">
      <c r="A6113" t="s">
        <v>22</v>
      </c>
      <c r="B6113" s="3">
        <v>45047</v>
      </c>
      <c r="C6113" s="10" t="str">
        <f>TEXT(data[[#This Row],[Date]],"mmmm")</f>
        <v>May</v>
      </c>
      <c r="D6113" t="s">
        <v>15</v>
      </c>
      <c r="E6113" t="s">
        <v>13</v>
      </c>
      <c r="F6113" t="s">
        <v>20</v>
      </c>
      <c r="G6113" t="s">
        <v>17</v>
      </c>
      <c r="H6113" s="11">
        <v>2238.4</v>
      </c>
      <c r="I6113" s="11">
        <v>23.27936</v>
      </c>
      <c r="J6113" s="13">
        <f>data[[#This Row],[Clicks]]/data[[#This Row],[Impressions]]</f>
        <v>1.04E-2</v>
      </c>
      <c r="K6113" s="1">
        <v>0.57000000000000006</v>
      </c>
      <c r="L6113" s="2">
        <v>13.269235200000002</v>
      </c>
      <c r="M6113">
        <v>3</v>
      </c>
      <c r="N6113" s="1">
        <f>IF(data[[#This Row],[Conversions]]=0,0,data[[#This Row],[Spend, Dollars]]/data[[#This Row],[Conversions]])</f>
        <v>4.4230784000000005</v>
      </c>
      <c r="O6113" s="13">
        <f>data[[#This Row],[Conversions]]/data[[#This Row],[Clicks]]</f>
        <v>0.12886952218617695</v>
      </c>
      <c r="P6113" s="11">
        <v>117.04</v>
      </c>
      <c r="Q6113" s="11">
        <f>IF(data[[#This Row],[Spend, Dollars]]=0,0,data[[#This Row],[Total conversion value, Dollars]]/data[[#This Row],[Spend, Dollars]])</f>
        <v>8.8204028518538866</v>
      </c>
      <c r="R6113" s="2">
        <v>99.6</v>
      </c>
      <c r="S6113" s="2">
        <v>6</v>
      </c>
      <c r="T6113" s="2">
        <v>3</v>
      </c>
      <c r="U6113" s="2">
        <f t="shared" si="95"/>
        <v>108.6</v>
      </c>
    </row>
    <row r="6114" spans="1:21" x14ac:dyDescent="0.2">
      <c r="A6114" t="s">
        <v>22</v>
      </c>
      <c r="B6114" s="3">
        <v>45048</v>
      </c>
      <c r="C6114" s="10" t="str">
        <f>TEXT(data[[#This Row],[Date]],"mmmm")</f>
        <v>May</v>
      </c>
      <c r="D6114" t="s">
        <v>15</v>
      </c>
      <c r="E6114" t="s">
        <v>13</v>
      </c>
      <c r="F6114" t="s">
        <v>20</v>
      </c>
      <c r="G6114" t="s">
        <v>17</v>
      </c>
      <c r="H6114" s="11">
        <v>2438.6</v>
      </c>
      <c r="I6114" s="11">
        <v>26.824599999999997</v>
      </c>
      <c r="J6114" s="13">
        <f>data[[#This Row],[Clicks]]/data[[#This Row],[Impressions]]</f>
        <v>1.0999999999999999E-2</v>
      </c>
      <c r="K6114" s="1">
        <v>1.61</v>
      </c>
      <c r="L6114" s="2">
        <v>43.187605999999995</v>
      </c>
      <c r="M6114">
        <v>4</v>
      </c>
      <c r="N6114" s="1">
        <f>IF(data[[#This Row],[Conversions]]=0,0,data[[#This Row],[Spend, Dollars]]/data[[#This Row],[Conversions]])</f>
        <v>10.796901499999999</v>
      </c>
      <c r="O6114" s="13">
        <f>data[[#This Row],[Conversions]]/data[[#This Row],[Clicks]]</f>
        <v>0.14911685542375283</v>
      </c>
      <c r="P6114" s="11">
        <v>91.84</v>
      </c>
      <c r="Q6114" s="11">
        <f>IF(data[[#This Row],[Spend, Dollars]]=0,0,data[[#This Row],[Total conversion value, Dollars]]/data[[#This Row],[Spend, Dollars]])</f>
        <v>2.126536025173519</v>
      </c>
      <c r="R6114" s="2">
        <v>115.19999999999999</v>
      </c>
      <c r="S6114" s="2">
        <v>16.5</v>
      </c>
      <c r="T6114" s="2">
        <v>10</v>
      </c>
      <c r="U6114" s="2">
        <f t="shared" si="95"/>
        <v>141.69999999999999</v>
      </c>
    </row>
    <row r="6115" spans="1:21" x14ac:dyDescent="0.2">
      <c r="A6115" t="s">
        <v>22</v>
      </c>
      <c r="B6115" s="3">
        <v>45049</v>
      </c>
      <c r="C6115" s="10" t="str">
        <f>TEXT(data[[#This Row],[Date]],"mmmm")</f>
        <v>May</v>
      </c>
      <c r="D6115" t="s">
        <v>15</v>
      </c>
      <c r="E6115" t="s">
        <v>13</v>
      </c>
      <c r="F6115" t="s">
        <v>20</v>
      </c>
      <c r="G6115" t="s">
        <v>17</v>
      </c>
      <c r="H6115" s="11">
        <v>2167</v>
      </c>
      <c r="I6115" s="11">
        <v>29.037799999999997</v>
      </c>
      <c r="J6115" s="13">
        <f>data[[#This Row],[Clicks]]/data[[#This Row],[Impressions]]</f>
        <v>1.3399999999999999E-2</v>
      </c>
      <c r="K6115" s="1">
        <v>1.1599999999999999</v>
      </c>
      <c r="L6115" s="2">
        <v>33.683847999999998</v>
      </c>
      <c r="M6115">
        <v>2</v>
      </c>
      <c r="N6115" s="1">
        <f>IF(data[[#This Row],[Conversions]]=0,0,data[[#This Row],[Spend, Dollars]]/data[[#This Row],[Conversions]])</f>
        <v>16.841923999999999</v>
      </c>
      <c r="O6115" s="13">
        <f>data[[#This Row],[Conversions]]/data[[#This Row],[Clicks]]</f>
        <v>6.8875741275165478E-2</v>
      </c>
      <c r="P6115" s="11">
        <v>119.84</v>
      </c>
      <c r="Q6115" s="11">
        <f>IF(data[[#This Row],[Spend, Dollars]]=0,0,data[[#This Row],[Total conversion value, Dollars]]/data[[#This Row],[Spend, Dollars]])</f>
        <v>3.5577882906964788</v>
      </c>
      <c r="R6115" s="2">
        <v>97.2</v>
      </c>
      <c r="S6115" s="2">
        <v>13.5</v>
      </c>
      <c r="T6115" s="2">
        <v>6</v>
      </c>
      <c r="U6115" s="2">
        <f t="shared" si="95"/>
        <v>116.7</v>
      </c>
    </row>
    <row r="6116" spans="1:21" x14ac:dyDescent="0.2">
      <c r="A6116" t="s">
        <v>22</v>
      </c>
      <c r="B6116" s="3">
        <v>45050</v>
      </c>
      <c r="C6116" s="10" t="str">
        <f>TEXT(data[[#This Row],[Date]],"mmmm")</f>
        <v>May</v>
      </c>
      <c r="D6116" t="s">
        <v>15</v>
      </c>
      <c r="E6116" t="s">
        <v>13</v>
      </c>
      <c r="F6116" t="s">
        <v>20</v>
      </c>
      <c r="G6116" t="s">
        <v>17</v>
      </c>
      <c r="H6116" s="11">
        <v>1658</v>
      </c>
      <c r="I6116" s="11">
        <v>13.429799999999998</v>
      </c>
      <c r="J6116" s="13">
        <f>data[[#This Row],[Clicks]]/data[[#This Row],[Impressions]]</f>
        <v>8.0999999999999996E-3</v>
      </c>
      <c r="K6116" s="1">
        <v>1.4599999999999997</v>
      </c>
      <c r="L6116" s="2">
        <v>19.607507999999996</v>
      </c>
      <c r="M6116">
        <v>4</v>
      </c>
      <c r="N6116" s="1">
        <f>IF(data[[#This Row],[Conversions]]=0,0,data[[#This Row],[Spend, Dollars]]/data[[#This Row],[Conversions]])</f>
        <v>4.9018769999999989</v>
      </c>
      <c r="O6116" s="13">
        <f>data[[#This Row],[Conversions]]/data[[#This Row],[Clicks]]</f>
        <v>0.29784509076829147</v>
      </c>
      <c r="P6116" s="11">
        <v>137.76</v>
      </c>
      <c r="Q6116" s="11">
        <f>IF(data[[#This Row],[Spend, Dollars]]=0,0,data[[#This Row],[Total conversion value, Dollars]]/data[[#This Row],[Spend, Dollars]])</f>
        <v>7.0258800863424371</v>
      </c>
      <c r="R6116" s="2">
        <v>108</v>
      </c>
      <c r="S6116" s="2">
        <v>13.5</v>
      </c>
      <c r="T6116" s="2">
        <v>7</v>
      </c>
      <c r="U6116" s="2">
        <f t="shared" si="95"/>
        <v>128.5</v>
      </c>
    </row>
    <row r="6117" spans="1:21" x14ac:dyDescent="0.2">
      <c r="A6117" t="s">
        <v>22</v>
      </c>
      <c r="B6117" s="3">
        <v>45051</v>
      </c>
      <c r="C6117" s="10" t="str">
        <f>TEXT(data[[#This Row],[Date]],"mmmm")</f>
        <v>May</v>
      </c>
      <c r="D6117" t="s">
        <v>15</v>
      </c>
      <c r="E6117" t="s">
        <v>13</v>
      </c>
      <c r="F6117" t="s">
        <v>20</v>
      </c>
      <c r="G6117" t="s">
        <v>17</v>
      </c>
      <c r="H6117" s="11">
        <v>1550.2</v>
      </c>
      <c r="I6117" s="11">
        <v>16.742160000000002</v>
      </c>
      <c r="J6117" s="13">
        <f>data[[#This Row],[Clicks]]/data[[#This Row],[Impressions]]</f>
        <v>1.0800000000000001E-2</v>
      </c>
      <c r="K6117" s="1">
        <v>2.04</v>
      </c>
      <c r="L6117" s="2">
        <v>34.154006400000007</v>
      </c>
      <c r="M6117">
        <v>7</v>
      </c>
      <c r="N6117" s="1">
        <f>IF(data[[#This Row],[Conversions]]=0,0,data[[#This Row],[Spend, Dollars]]/data[[#This Row],[Conversions]])</f>
        <v>4.8791437714285726</v>
      </c>
      <c r="O6117" s="13">
        <f>data[[#This Row],[Conversions]]/data[[#This Row],[Clicks]]</f>
        <v>0.4181061463992698</v>
      </c>
      <c r="P6117" s="11">
        <v>92.399999999999991</v>
      </c>
      <c r="Q6117" s="11">
        <f>IF(data[[#This Row],[Spend, Dollars]]=0,0,data[[#This Row],[Total conversion value, Dollars]]/data[[#This Row],[Spend, Dollars]])</f>
        <v>2.705392711995275</v>
      </c>
      <c r="R6117" s="2">
        <v>73.2</v>
      </c>
      <c r="S6117" s="2">
        <v>4.5</v>
      </c>
      <c r="T6117" s="2">
        <v>5</v>
      </c>
      <c r="U6117" s="2">
        <f t="shared" si="95"/>
        <v>82.7</v>
      </c>
    </row>
    <row r="6118" spans="1:21" x14ac:dyDescent="0.2">
      <c r="A6118" t="s">
        <v>22</v>
      </c>
      <c r="B6118" s="3">
        <v>45052</v>
      </c>
      <c r="C6118" s="10" t="str">
        <f>TEXT(data[[#This Row],[Date]],"mmmm")</f>
        <v>May</v>
      </c>
      <c r="D6118" t="s">
        <v>15</v>
      </c>
      <c r="E6118" t="s">
        <v>13</v>
      </c>
      <c r="F6118" t="s">
        <v>20</v>
      </c>
      <c r="G6118" t="s">
        <v>17</v>
      </c>
      <c r="H6118" s="11">
        <v>1950.4</v>
      </c>
      <c r="I6118" s="11">
        <v>18.528800000000004</v>
      </c>
      <c r="J6118" s="13">
        <f>data[[#This Row],[Clicks]]/data[[#This Row],[Impressions]]</f>
        <v>9.5000000000000015E-3</v>
      </c>
      <c r="K6118" s="1">
        <v>1.4200000000000002</v>
      </c>
      <c r="L6118" s="2">
        <v>26.310896000000007</v>
      </c>
      <c r="M6118">
        <v>2</v>
      </c>
      <c r="N6118" s="1">
        <f>IF(data[[#This Row],[Conversions]]=0,0,data[[#This Row],[Spend, Dollars]]/data[[#This Row],[Conversions]])</f>
        <v>13.155448000000003</v>
      </c>
      <c r="O6118" s="13">
        <f>data[[#This Row],[Conversions]]/data[[#This Row],[Clicks]]</f>
        <v>0.10794007167220757</v>
      </c>
      <c r="P6118" s="11">
        <v>182</v>
      </c>
      <c r="Q6118" s="11">
        <f>IF(data[[#This Row],[Spend, Dollars]]=0,0,data[[#This Row],[Total conversion value, Dollars]]/data[[#This Row],[Spend, Dollars]])</f>
        <v>6.9172862832189352</v>
      </c>
      <c r="R6118" s="2">
        <v>70.8</v>
      </c>
      <c r="S6118" s="2">
        <v>7.5</v>
      </c>
      <c r="T6118" s="2">
        <v>2</v>
      </c>
      <c r="U6118" s="2">
        <f t="shared" si="95"/>
        <v>80.3</v>
      </c>
    </row>
    <row r="6119" spans="1:21" x14ac:dyDescent="0.2">
      <c r="A6119" t="s">
        <v>22</v>
      </c>
      <c r="B6119" s="3">
        <v>45053</v>
      </c>
      <c r="C6119" s="10" t="str">
        <f>TEXT(data[[#This Row],[Date]],"mmmm")</f>
        <v>May</v>
      </c>
      <c r="D6119" t="s">
        <v>15</v>
      </c>
      <c r="E6119" t="s">
        <v>13</v>
      </c>
      <c r="F6119" t="s">
        <v>20</v>
      </c>
      <c r="G6119" t="s">
        <v>17</v>
      </c>
      <c r="H6119" s="11">
        <v>1557.2</v>
      </c>
      <c r="I6119" s="11">
        <v>13.703359999999998</v>
      </c>
      <c r="J6119" s="13">
        <f>data[[#This Row],[Clicks]]/data[[#This Row],[Impressions]]</f>
        <v>8.7999999999999988E-3</v>
      </c>
      <c r="K6119" s="1">
        <v>0.63000000000000012</v>
      </c>
      <c r="L6119" s="2">
        <v>8.6331167999999998</v>
      </c>
      <c r="M6119">
        <v>6</v>
      </c>
      <c r="N6119" s="1">
        <f>IF(data[[#This Row],[Conversions]]=0,0,data[[#This Row],[Spend, Dollars]]/data[[#This Row],[Conversions]])</f>
        <v>1.4388528</v>
      </c>
      <c r="O6119" s="13">
        <f>data[[#This Row],[Conversions]]/data[[#This Row],[Clicks]]</f>
        <v>0.43784881955958255</v>
      </c>
      <c r="P6119" s="11">
        <v>109.19999999999999</v>
      </c>
      <c r="Q6119" s="11">
        <f>IF(data[[#This Row],[Spend, Dollars]]=0,0,data[[#This Row],[Total conversion value, Dollars]]/data[[#This Row],[Spend, Dollars]])</f>
        <v>12.648965898387937</v>
      </c>
      <c r="R6119" s="2">
        <v>108</v>
      </c>
      <c r="S6119" s="2">
        <v>4.5</v>
      </c>
      <c r="T6119" s="2">
        <v>5</v>
      </c>
      <c r="U6119" s="2">
        <f t="shared" si="95"/>
        <v>117.5</v>
      </c>
    </row>
    <row r="6120" spans="1:21" x14ac:dyDescent="0.2">
      <c r="A6120" t="s">
        <v>22</v>
      </c>
      <c r="B6120" s="3">
        <v>45054</v>
      </c>
      <c r="C6120" s="10" t="str">
        <f>TEXT(data[[#This Row],[Date]],"mmmm")</f>
        <v>May</v>
      </c>
      <c r="D6120" t="s">
        <v>15</v>
      </c>
      <c r="E6120" t="s">
        <v>13</v>
      </c>
      <c r="F6120" t="s">
        <v>20</v>
      </c>
      <c r="G6120" t="s">
        <v>17</v>
      </c>
      <c r="H6120" s="11">
        <v>1822.4</v>
      </c>
      <c r="I6120" s="11">
        <v>20.593120000000003</v>
      </c>
      <c r="J6120" s="13">
        <f>data[[#This Row],[Clicks]]/data[[#This Row],[Impressions]]</f>
        <v>1.1300000000000001E-2</v>
      </c>
      <c r="K6120" s="1">
        <v>1.93</v>
      </c>
      <c r="L6120" s="2">
        <v>39.744721600000005</v>
      </c>
      <c r="M6120">
        <v>5</v>
      </c>
      <c r="N6120" s="1">
        <f>IF(data[[#This Row],[Conversions]]=0,0,data[[#This Row],[Spend, Dollars]]/data[[#This Row],[Conversions]])</f>
        <v>7.9489443200000007</v>
      </c>
      <c r="O6120" s="13">
        <f>data[[#This Row],[Conversions]]/data[[#This Row],[Clicks]]</f>
        <v>0.24279953693272313</v>
      </c>
      <c r="P6120" s="11">
        <v>171.92000000000002</v>
      </c>
      <c r="Q6120" s="11">
        <f>IF(data[[#This Row],[Spend, Dollars]]=0,0,data[[#This Row],[Total conversion value, Dollars]]/data[[#This Row],[Spend, Dollars]])</f>
        <v>4.3256058434687841</v>
      </c>
      <c r="R6120" s="2">
        <v>76.8</v>
      </c>
      <c r="S6120" s="2">
        <v>3</v>
      </c>
      <c r="T6120" s="2">
        <v>10</v>
      </c>
      <c r="U6120" s="2">
        <f t="shared" si="95"/>
        <v>89.8</v>
      </c>
    </row>
    <row r="6121" spans="1:21" x14ac:dyDescent="0.2">
      <c r="A6121" t="s">
        <v>22</v>
      </c>
      <c r="B6121" s="3">
        <v>45055</v>
      </c>
      <c r="C6121" s="10" t="str">
        <f>TEXT(data[[#This Row],[Date]],"mmmm")</f>
        <v>May</v>
      </c>
      <c r="D6121" t="s">
        <v>15</v>
      </c>
      <c r="E6121" t="s">
        <v>13</v>
      </c>
      <c r="F6121" t="s">
        <v>20</v>
      </c>
      <c r="G6121" t="s">
        <v>17</v>
      </c>
      <c r="H6121" s="11">
        <v>2589.6</v>
      </c>
      <c r="I6121" s="11">
        <v>15.537599999999999</v>
      </c>
      <c r="J6121" s="13">
        <f>data[[#This Row],[Clicks]]/data[[#This Row],[Impressions]]</f>
        <v>6.0000000000000001E-3</v>
      </c>
      <c r="K6121" s="1">
        <v>1.6500000000000001</v>
      </c>
      <c r="L6121" s="2">
        <v>25.637040000000002</v>
      </c>
      <c r="M6121">
        <v>2</v>
      </c>
      <c r="N6121" s="1">
        <f>IF(data[[#This Row],[Conversions]]=0,0,data[[#This Row],[Spend, Dollars]]/data[[#This Row],[Conversions]])</f>
        <v>12.818520000000001</v>
      </c>
      <c r="O6121" s="13">
        <f>data[[#This Row],[Conversions]]/data[[#This Row],[Clicks]]</f>
        <v>0.12872000823808052</v>
      </c>
      <c r="P6121" s="11">
        <v>70.56</v>
      </c>
      <c r="Q6121" s="11">
        <f>IF(data[[#This Row],[Spend, Dollars]]=0,0,data[[#This Row],[Total conversion value, Dollars]]/data[[#This Row],[Spend, Dollars]])</f>
        <v>2.7522678125087761</v>
      </c>
      <c r="R6121" s="2">
        <v>93.6</v>
      </c>
      <c r="S6121" s="2">
        <v>6</v>
      </c>
      <c r="T6121" s="2">
        <v>11</v>
      </c>
      <c r="U6121" s="2">
        <f t="shared" si="95"/>
        <v>110.6</v>
      </c>
    </row>
    <row r="6122" spans="1:21" x14ac:dyDescent="0.2">
      <c r="A6122" t="s">
        <v>22</v>
      </c>
      <c r="B6122" s="3">
        <v>45056</v>
      </c>
      <c r="C6122" s="10" t="str">
        <f>TEXT(data[[#This Row],[Date]],"mmmm")</f>
        <v>May</v>
      </c>
      <c r="D6122" t="s">
        <v>15</v>
      </c>
      <c r="E6122" t="s">
        <v>13</v>
      </c>
      <c r="F6122" t="s">
        <v>20</v>
      </c>
      <c r="G6122" t="s">
        <v>17</v>
      </c>
      <c r="H6122" s="11">
        <v>2060</v>
      </c>
      <c r="I6122" s="11">
        <v>17.921999999999997</v>
      </c>
      <c r="J6122" s="13">
        <f>data[[#This Row],[Clicks]]/data[[#This Row],[Impressions]]</f>
        <v>8.6999999999999994E-3</v>
      </c>
      <c r="K6122" s="1">
        <v>1.45</v>
      </c>
      <c r="L6122" s="2">
        <v>25.986899999999995</v>
      </c>
      <c r="M6122">
        <v>6</v>
      </c>
      <c r="N6122" s="1">
        <f>IF(data[[#This Row],[Conversions]]=0,0,data[[#This Row],[Spend, Dollars]]/data[[#This Row],[Conversions]])</f>
        <v>4.3311499999999992</v>
      </c>
      <c r="O6122" s="13">
        <f>data[[#This Row],[Conversions]]/data[[#This Row],[Clicks]]</f>
        <v>0.33478406427854041</v>
      </c>
      <c r="P6122" s="11">
        <v>208.32</v>
      </c>
      <c r="Q6122" s="11">
        <f>IF(data[[#This Row],[Spend, Dollars]]=0,0,data[[#This Row],[Total conversion value, Dollars]]/data[[#This Row],[Spend, Dollars]])</f>
        <v>8.016346697759257</v>
      </c>
      <c r="R6122" s="2">
        <v>58.8</v>
      </c>
      <c r="S6122" s="2">
        <v>24</v>
      </c>
      <c r="T6122" s="2">
        <v>9</v>
      </c>
      <c r="U6122" s="2">
        <f t="shared" si="95"/>
        <v>91.8</v>
      </c>
    </row>
    <row r="6123" spans="1:21" x14ac:dyDescent="0.2">
      <c r="A6123" t="s">
        <v>22</v>
      </c>
      <c r="B6123" s="3">
        <v>45057</v>
      </c>
      <c r="C6123" s="10" t="str">
        <f>TEXT(data[[#This Row],[Date]],"mmmm")</f>
        <v>May</v>
      </c>
      <c r="D6123" t="s">
        <v>15</v>
      </c>
      <c r="E6123" t="s">
        <v>13</v>
      </c>
      <c r="F6123" t="s">
        <v>20</v>
      </c>
      <c r="G6123" t="s">
        <v>17</v>
      </c>
      <c r="H6123" s="11">
        <v>1528.4</v>
      </c>
      <c r="I6123" s="11">
        <v>17.27092</v>
      </c>
      <c r="J6123" s="13">
        <f>data[[#This Row],[Clicks]]/data[[#This Row],[Impressions]]</f>
        <v>1.1299999999999999E-2</v>
      </c>
      <c r="K6123" s="1">
        <v>1.51</v>
      </c>
      <c r="L6123" s="2">
        <v>26.079089200000002</v>
      </c>
      <c r="M6123">
        <v>3</v>
      </c>
      <c r="N6123" s="1">
        <f>IF(data[[#This Row],[Conversions]]=0,0,data[[#This Row],[Spend, Dollars]]/data[[#This Row],[Conversions]])</f>
        <v>8.6930297333333346</v>
      </c>
      <c r="O6123" s="13">
        <f>data[[#This Row],[Conversions]]/data[[#This Row],[Clicks]]</f>
        <v>0.17370238528115467</v>
      </c>
      <c r="P6123" s="11">
        <v>142.79999999999998</v>
      </c>
      <c r="Q6123" s="11">
        <f>IF(data[[#This Row],[Spend, Dollars]]=0,0,data[[#This Row],[Total conversion value, Dollars]]/data[[#This Row],[Spend, Dollars]])</f>
        <v>5.4756513505847426</v>
      </c>
      <c r="R6123" s="2">
        <v>82.8</v>
      </c>
      <c r="S6123" s="2">
        <v>10.5</v>
      </c>
      <c r="T6123" s="2">
        <v>5</v>
      </c>
      <c r="U6123" s="2">
        <f t="shared" si="95"/>
        <v>98.3</v>
      </c>
    </row>
    <row r="6124" spans="1:21" x14ac:dyDescent="0.2">
      <c r="A6124" t="s">
        <v>22</v>
      </c>
      <c r="B6124" s="3">
        <v>45058</v>
      </c>
      <c r="C6124" s="10" t="str">
        <f>TEXT(data[[#This Row],[Date]],"mmmm")</f>
        <v>May</v>
      </c>
      <c r="D6124" t="s">
        <v>15</v>
      </c>
      <c r="E6124" t="s">
        <v>13</v>
      </c>
      <c r="F6124" t="s">
        <v>20</v>
      </c>
      <c r="G6124" t="s">
        <v>17</v>
      </c>
      <c r="H6124" s="11">
        <v>1705.2</v>
      </c>
      <c r="I6124" s="11">
        <v>23.361240000000002</v>
      </c>
      <c r="J6124" s="13">
        <f>data[[#This Row],[Clicks]]/data[[#This Row],[Impressions]]</f>
        <v>1.37E-2</v>
      </c>
      <c r="K6124" s="1">
        <v>1.2799999999999998</v>
      </c>
      <c r="L6124" s="2">
        <v>29.9023872</v>
      </c>
      <c r="M6124">
        <v>1</v>
      </c>
      <c r="N6124" s="1">
        <f>IF(data[[#This Row],[Conversions]]=0,0,data[[#This Row],[Spend, Dollars]]/data[[#This Row],[Conversions]])</f>
        <v>29.9023872</v>
      </c>
      <c r="O6124" s="13">
        <f>data[[#This Row],[Conversions]]/data[[#This Row],[Clicks]]</f>
        <v>4.2805946944597113E-2</v>
      </c>
      <c r="P6124" s="11">
        <v>144.47999999999999</v>
      </c>
      <c r="Q6124" s="11">
        <f>IF(data[[#This Row],[Spend, Dollars]]=0,0,data[[#This Row],[Total conversion value, Dollars]]/data[[#This Row],[Spend, Dollars]])</f>
        <v>4.8317212613713991</v>
      </c>
      <c r="R6124" s="2">
        <v>108</v>
      </c>
      <c r="S6124" s="2">
        <v>4.5</v>
      </c>
      <c r="T6124" s="2">
        <v>7</v>
      </c>
      <c r="U6124" s="2">
        <f t="shared" si="95"/>
        <v>119.5</v>
      </c>
    </row>
    <row r="6125" spans="1:21" x14ac:dyDescent="0.2">
      <c r="A6125" t="s">
        <v>22</v>
      </c>
      <c r="B6125" s="3">
        <v>45059</v>
      </c>
      <c r="C6125" s="10" t="str">
        <f>TEXT(data[[#This Row],[Date]],"mmmm")</f>
        <v>May</v>
      </c>
      <c r="D6125" t="s">
        <v>15</v>
      </c>
      <c r="E6125" t="s">
        <v>13</v>
      </c>
      <c r="F6125" t="s">
        <v>20</v>
      </c>
      <c r="G6125" t="s">
        <v>17</v>
      </c>
      <c r="H6125" s="11">
        <v>1620.2</v>
      </c>
      <c r="I6125" s="11">
        <v>13.285639999999999</v>
      </c>
      <c r="J6125" s="13">
        <f>data[[#This Row],[Clicks]]/data[[#This Row],[Impressions]]</f>
        <v>8.199999999999999E-3</v>
      </c>
      <c r="K6125" s="1">
        <v>0.87000000000000011</v>
      </c>
      <c r="L6125" s="2">
        <v>11.5585068</v>
      </c>
      <c r="M6125">
        <v>0</v>
      </c>
      <c r="N6125" s="1">
        <f>IF(data[[#This Row],[Conversions]]=0,0,data[[#This Row],[Spend, Dollars]]/data[[#This Row],[Conversions]])</f>
        <v>0</v>
      </c>
      <c r="O6125" s="13">
        <f>data[[#This Row],[Conversions]]/data[[#This Row],[Clicks]]</f>
        <v>0</v>
      </c>
      <c r="P6125" s="11">
        <v>73.92</v>
      </c>
      <c r="Q6125" s="11">
        <f>IF(data[[#This Row],[Spend, Dollars]]=0,0,data[[#This Row],[Total conversion value, Dollars]]/data[[#This Row],[Spend, Dollars]])</f>
        <v>6.3952897445195953</v>
      </c>
      <c r="R6125" s="2">
        <v>91.2</v>
      </c>
      <c r="S6125" s="2">
        <v>16.5</v>
      </c>
      <c r="T6125" s="2">
        <v>11</v>
      </c>
      <c r="U6125" s="2">
        <f t="shared" si="95"/>
        <v>118.7</v>
      </c>
    </row>
    <row r="6126" spans="1:21" x14ac:dyDescent="0.2">
      <c r="A6126" t="s">
        <v>22</v>
      </c>
      <c r="B6126" s="3">
        <v>45060</v>
      </c>
      <c r="C6126" s="10" t="str">
        <f>TEXT(data[[#This Row],[Date]],"mmmm")</f>
        <v>May</v>
      </c>
      <c r="D6126" t="s">
        <v>15</v>
      </c>
      <c r="E6126" t="s">
        <v>13</v>
      </c>
      <c r="F6126" t="s">
        <v>20</v>
      </c>
      <c r="G6126" t="s">
        <v>17</v>
      </c>
      <c r="H6126" s="11">
        <v>2210.4</v>
      </c>
      <c r="I6126" s="11">
        <v>31.82976</v>
      </c>
      <c r="J6126" s="13">
        <f>data[[#This Row],[Clicks]]/data[[#This Row],[Impressions]]</f>
        <v>1.44E-2</v>
      </c>
      <c r="K6126" s="1">
        <v>1.85</v>
      </c>
      <c r="L6126" s="2">
        <v>58.885056000000006</v>
      </c>
      <c r="M6126">
        <v>2</v>
      </c>
      <c r="N6126" s="1">
        <f>IF(data[[#This Row],[Conversions]]=0,0,data[[#This Row],[Spend, Dollars]]/data[[#This Row],[Conversions]])</f>
        <v>29.442528000000003</v>
      </c>
      <c r="O6126" s="13">
        <f>data[[#This Row],[Conversions]]/data[[#This Row],[Clicks]]</f>
        <v>6.2834278360879875E-2</v>
      </c>
      <c r="P6126" s="11">
        <v>76.16</v>
      </c>
      <c r="Q6126" s="11">
        <f>IF(data[[#This Row],[Spend, Dollars]]=0,0,data[[#This Row],[Total conversion value, Dollars]]/data[[#This Row],[Spend, Dollars]])</f>
        <v>1.2933671999904355</v>
      </c>
      <c r="R6126" s="2">
        <v>93.6</v>
      </c>
      <c r="S6126" s="2">
        <v>7.5</v>
      </c>
      <c r="T6126" s="2">
        <v>10</v>
      </c>
      <c r="U6126" s="2">
        <f t="shared" si="95"/>
        <v>111.1</v>
      </c>
    </row>
    <row r="6127" spans="1:21" x14ac:dyDescent="0.2">
      <c r="A6127" t="s">
        <v>22</v>
      </c>
      <c r="B6127" s="3">
        <v>45061</v>
      </c>
      <c r="C6127" s="10" t="str">
        <f>TEXT(data[[#This Row],[Date]],"mmmm")</f>
        <v>May</v>
      </c>
      <c r="D6127" t="s">
        <v>15</v>
      </c>
      <c r="E6127" t="s">
        <v>13</v>
      </c>
      <c r="F6127" t="s">
        <v>20</v>
      </c>
      <c r="G6127" t="s">
        <v>17</v>
      </c>
      <c r="H6127" s="11">
        <v>1754.6000000000001</v>
      </c>
      <c r="I6127" s="11">
        <v>17.546000000000003</v>
      </c>
      <c r="J6127" s="13">
        <f>data[[#This Row],[Clicks]]/data[[#This Row],[Impressions]]</f>
        <v>0.01</v>
      </c>
      <c r="K6127" s="1">
        <v>0.86</v>
      </c>
      <c r="L6127" s="2">
        <v>15.089560000000002</v>
      </c>
      <c r="M6127">
        <v>5</v>
      </c>
      <c r="N6127" s="1">
        <f>IF(data[[#This Row],[Conversions]]=0,0,data[[#This Row],[Spend, Dollars]]/data[[#This Row],[Conversions]])</f>
        <v>3.0179120000000004</v>
      </c>
      <c r="O6127" s="13">
        <f>data[[#This Row],[Conversions]]/data[[#This Row],[Clicks]]</f>
        <v>0.2849652342414225</v>
      </c>
      <c r="P6127" s="11">
        <v>207.2</v>
      </c>
      <c r="Q6127" s="11">
        <f>IF(data[[#This Row],[Spend, Dollars]]=0,0,data[[#This Row],[Total conversion value, Dollars]]/data[[#This Row],[Spend, Dollars]])</f>
        <v>13.731348031354125</v>
      </c>
      <c r="R6127" s="2">
        <v>106.8</v>
      </c>
      <c r="S6127" s="2">
        <v>18</v>
      </c>
      <c r="T6127" s="2">
        <v>4</v>
      </c>
      <c r="U6127" s="2">
        <f t="shared" si="95"/>
        <v>128.80000000000001</v>
      </c>
    </row>
    <row r="6128" spans="1:21" x14ac:dyDescent="0.2">
      <c r="A6128" t="s">
        <v>22</v>
      </c>
      <c r="B6128" s="3">
        <v>45062</v>
      </c>
      <c r="C6128" s="10" t="str">
        <f>TEXT(data[[#This Row],[Date]],"mmmm")</f>
        <v>May</v>
      </c>
      <c r="D6128" t="s">
        <v>15</v>
      </c>
      <c r="E6128" t="s">
        <v>13</v>
      </c>
      <c r="F6128" t="s">
        <v>20</v>
      </c>
      <c r="G6128" t="s">
        <v>17</v>
      </c>
      <c r="H6128" s="11">
        <v>2148.4</v>
      </c>
      <c r="I6128" s="11">
        <v>20.194959999999998</v>
      </c>
      <c r="J6128" s="13">
        <f>data[[#This Row],[Clicks]]/data[[#This Row],[Impressions]]</f>
        <v>9.3999999999999986E-3</v>
      </c>
      <c r="K6128" s="1">
        <v>1.3</v>
      </c>
      <c r="L6128" s="2">
        <v>26.253447999999999</v>
      </c>
      <c r="M6128">
        <v>1</v>
      </c>
      <c r="N6128" s="1">
        <f>IF(data[[#This Row],[Conversions]]=0,0,data[[#This Row],[Spend, Dollars]]/data[[#This Row],[Conversions]])</f>
        <v>26.253447999999999</v>
      </c>
      <c r="O6128" s="13">
        <f>data[[#This Row],[Conversions]]/data[[#This Row],[Clicks]]</f>
        <v>4.9517305307858993E-2</v>
      </c>
      <c r="P6128" s="11">
        <v>142.79999999999998</v>
      </c>
      <c r="Q6128" s="11">
        <f>IF(data[[#This Row],[Spend, Dollars]]=0,0,data[[#This Row],[Total conversion value, Dollars]]/data[[#This Row],[Spend, Dollars]])</f>
        <v>5.4392855368940491</v>
      </c>
      <c r="R6128" s="2">
        <v>74.399999999999991</v>
      </c>
      <c r="S6128" s="2">
        <v>18</v>
      </c>
      <c r="T6128" s="2">
        <v>4</v>
      </c>
      <c r="U6128" s="2">
        <f t="shared" si="95"/>
        <v>96.399999999999991</v>
      </c>
    </row>
    <row r="6129" spans="1:21" x14ac:dyDescent="0.2">
      <c r="A6129" t="s">
        <v>22</v>
      </c>
      <c r="B6129" s="3">
        <v>45063</v>
      </c>
      <c r="C6129" s="10" t="str">
        <f>TEXT(data[[#This Row],[Date]],"mmmm")</f>
        <v>May</v>
      </c>
      <c r="D6129" t="s">
        <v>15</v>
      </c>
      <c r="E6129" t="s">
        <v>13</v>
      </c>
      <c r="F6129" t="s">
        <v>20</v>
      </c>
      <c r="G6129" t="s">
        <v>17</v>
      </c>
      <c r="H6129" s="11">
        <v>1785.6000000000001</v>
      </c>
      <c r="I6129" s="11">
        <v>17.320320000000002</v>
      </c>
      <c r="J6129" s="13">
        <f>data[[#This Row],[Clicks]]/data[[#This Row],[Impressions]]</f>
        <v>9.7000000000000003E-3</v>
      </c>
      <c r="K6129" s="1">
        <v>2.19</v>
      </c>
      <c r="L6129" s="2">
        <v>37.931500800000002</v>
      </c>
      <c r="M6129">
        <v>2</v>
      </c>
      <c r="N6129" s="1">
        <f>IF(data[[#This Row],[Conversions]]=0,0,data[[#This Row],[Spend, Dollars]]/data[[#This Row],[Conversions]])</f>
        <v>18.965750400000001</v>
      </c>
      <c r="O6129" s="13">
        <f>data[[#This Row],[Conversions]]/data[[#This Row],[Clicks]]</f>
        <v>0.1154713076894653</v>
      </c>
      <c r="P6129" s="11">
        <v>184.79999999999998</v>
      </c>
      <c r="Q6129" s="11">
        <f>IF(data[[#This Row],[Spend, Dollars]]=0,0,data[[#This Row],[Total conversion value, Dollars]]/data[[#This Row],[Spend, Dollars]])</f>
        <v>4.8719401052541524</v>
      </c>
      <c r="R6129" s="2">
        <v>121.19999999999999</v>
      </c>
      <c r="S6129" s="2">
        <v>25.5</v>
      </c>
      <c r="T6129" s="2">
        <v>6</v>
      </c>
      <c r="U6129" s="2">
        <f t="shared" si="95"/>
        <v>152.69999999999999</v>
      </c>
    </row>
    <row r="6130" spans="1:21" x14ac:dyDescent="0.2">
      <c r="A6130" t="s">
        <v>22</v>
      </c>
      <c r="B6130" s="3">
        <v>45064</v>
      </c>
      <c r="C6130" s="10" t="str">
        <f>TEXT(data[[#This Row],[Date]],"mmmm")</f>
        <v>May</v>
      </c>
      <c r="D6130" t="s">
        <v>15</v>
      </c>
      <c r="E6130" t="s">
        <v>13</v>
      </c>
      <c r="F6130" t="s">
        <v>20</v>
      </c>
      <c r="G6130" t="s">
        <v>17</v>
      </c>
      <c r="H6130" s="11">
        <v>2411.6</v>
      </c>
      <c r="I6130" s="11">
        <v>24.116</v>
      </c>
      <c r="J6130" s="13">
        <f>data[[#This Row],[Clicks]]/data[[#This Row],[Impressions]]</f>
        <v>0.01</v>
      </c>
      <c r="K6130" s="1">
        <v>1.91</v>
      </c>
      <c r="L6130" s="2">
        <v>46.06156</v>
      </c>
      <c r="M6130">
        <v>5</v>
      </c>
      <c r="N6130" s="1">
        <f>IF(data[[#This Row],[Conversions]]=0,0,data[[#This Row],[Spend, Dollars]]/data[[#This Row],[Conversions]])</f>
        <v>9.2123120000000007</v>
      </c>
      <c r="O6130" s="13">
        <f>data[[#This Row],[Conversions]]/data[[#This Row],[Clicks]]</f>
        <v>0.20733123237684525</v>
      </c>
      <c r="P6130" s="11">
        <v>154.56</v>
      </c>
      <c r="Q6130" s="11">
        <f>IF(data[[#This Row],[Spend, Dollars]]=0,0,data[[#This Row],[Total conversion value, Dollars]]/data[[#This Row],[Spend, Dollars]])</f>
        <v>3.3555094530015919</v>
      </c>
      <c r="R6130" s="2">
        <v>103.2</v>
      </c>
      <c r="S6130" s="2">
        <v>9</v>
      </c>
      <c r="T6130" s="2">
        <v>10</v>
      </c>
      <c r="U6130" s="2">
        <f t="shared" si="95"/>
        <v>122.2</v>
      </c>
    </row>
    <row r="6131" spans="1:21" x14ac:dyDescent="0.2">
      <c r="A6131" t="s">
        <v>22</v>
      </c>
      <c r="B6131" s="3">
        <v>45065</v>
      </c>
      <c r="C6131" s="10" t="str">
        <f>TEXT(data[[#This Row],[Date]],"mmmm")</f>
        <v>May</v>
      </c>
      <c r="D6131" t="s">
        <v>15</v>
      </c>
      <c r="E6131" t="s">
        <v>13</v>
      </c>
      <c r="F6131" t="s">
        <v>20</v>
      </c>
      <c r="G6131" t="s">
        <v>17</v>
      </c>
      <c r="H6131" s="11">
        <v>1646</v>
      </c>
      <c r="I6131" s="11">
        <v>16.295399999999997</v>
      </c>
      <c r="J6131" s="13">
        <f>data[[#This Row],[Clicks]]/data[[#This Row],[Impressions]]</f>
        <v>9.8999999999999991E-3</v>
      </c>
      <c r="K6131" s="1">
        <v>1.4799999999999998</v>
      </c>
      <c r="L6131" s="2">
        <v>24.117191999999992</v>
      </c>
      <c r="M6131">
        <v>2</v>
      </c>
      <c r="N6131" s="1">
        <f>IF(data[[#This Row],[Conversions]]=0,0,data[[#This Row],[Spend, Dollars]]/data[[#This Row],[Conversions]])</f>
        <v>12.058595999999996</v>
      </c>
      <c r="O6131" s="13">
        <f>data[[#This Row],[Conversions]]/data[[#This Row],[Clicks]]</f>
        <v>0.12273402309854317</v>
      </c>
      <c r="P6131" s="11">
        <v>33.6</v>
      </c>
      <c r="Q6131" s="11">
        <f>IF(data[[#This Row],[Spend, Dollars]]=0,0,data[[#This Row],[Total conversion value, Dollars]]/data[[#This Row],[Spend, Dollars]])</f>
        <v>1.3931970189564362</v>
      </c>
      <c r="R6131" s="2">
        <v>88.8</v>
      </c>
      <c r="S6131" s="2">
        <v>24</v>
      </c>
      <c r="T6131" s="2">
        <v>9</v>
      </c>
      <c r="U6131" s="2">
        <f t="shared" si="95"/>
        <v>121.8</v>
      </c>
    </row>
    <row r="6132" spans="1:21" x14ac:dyDescent="0.2">
      <c r="A6132" t="s">
        <v>22</v>
      </c>
      <c r="B6132" s="3">
        <v>45066</v>
      </c>
      <c r="C6132" s="10" t="str">
        <f>TEXT(data[[#This Row],[Date]],"mmmm")</f>
        <v>May</v>
      </c>
      <c r="D6132" t="s">
        <v>15</v>
      </c>
      <c r="E6132" t="s">
        <v>13</v>
      </c>
      <c r="F6132" t="s">
        <v>20</v>
      </c>
      <c r="G6132" t="s">
        <v>17</v>
      </c>
      <c r="H6132" s="11">
        <v>2174.1999999999998</v>
      </c>
      <c r="I6132" s="11">
        <v>19.132959999999997</v>
      </c>
      <c r="J6132" s="13">
        <f>data[[#This Row],[Clicks]]/data[[#This Row],[Impressions]]</f>
        <v>8.7999999999999988E-3</v>
      </c>
      <c r="K6132" s="1">
        <v>0.64000000000000012</v>
      </c>
      <c r="L6132" s="2">
        <v>12.245094400000001</v>
      </c>
      <c r="M6132">
        <v>4</v>
      </c>
      <c r="N6132" s="1">
        <f>IF(data[[#This Row],[Conversions]]=0,0,data[[#This Row],[Spend, Dollars]]/data[[#This Row],[Conversions]])</f>
        <v>3.0612736000000003</v>
      </c>
      <c r="O6132" s="13">
        <f>data[[#This Row],[Conversions]]/data[[#This Row],[Clicks]]</f>
        <v>0.20906331273362827</v>
      </c>
      <c r="P6132" s="11">
        <v>258.72000000000003</v>
      </c>
      <c r="Q6132" s="11">
        <f>IF(data[[#This Row],[Spend, Dollars]]=0,0,data[[#This Row],[Total conversion value, Dollars]]/data[[#This Row],[Spend, Dollars]])</f>
        <v>21.128461043142305</v>
      </c>
      <c r="R6132" s="2">
        <v>99.6</v>
      </c>
      <c r="S6132" s="2">
        <v>16.5</v>
      </c>
      <c r="T6132" s="2">
        <v>9</v>
      </c>
      <c r="U6132" s="2">
        <f t="shared" si="95"/>
        <v>125.1</v>
      </c>
    </row>
    <row r="6133" spans="1:21" x14ac:dyDescent="0.2">
      <c r="A6133" t="s">
        <v>22</v>
      </c>
      <c r="B6133" s="3">
        <v>45067</v>
      </c>
      <c r="C6133" s="10" t="str">
        <f>TEXT(data[[#This Row],[Date]],"mmmm")</f>
        <v>May</v>
      </c>
      <c r="D6133" t="s">
        <v>15</v>
      </c>
      <c r="E6133" t="s">
        <v>13</v>
      </c>
      <c r="F6133" t="s">
        <v>20</v>
      </c>
      <c r="G6133" t="s">
        <v>17</v>
      </c>
      <c r="H6133" s="11">
        <v>2347.6</v>
      </c>
      <c r="I6133" s="11">
        <v>26.52788</v>
      </c>
      <c r="J6133" s="13">
        <f>data[[#This Row],[Clicks]]/data[[#This Row],[Impressions]]</f>
        <v>1.1300000000000001E-2</v>
      </c>
      <c r="K6133" s="1">
        <v>1.23</v>
      </c>
      <c r="L6133" s="2">
        <v>32.629292399999997</v>
      </c>
      <c r="M6133">
        <v>5</v>
      </c>
      <c r="N6133" s="1">
        <f>IF(data[[#This Row],[Conversions]]=0,0,data[[#This Row],[Spend, Dollars]]/data[[#This Row],[Conversions]])</f>
        <v>6.5258584799999992</v>
      </c>
      <c r="O6133" s="13">
        <f>data[[#This Row],[Conversions]]/data[[#This Row],[Clicks]]</f>
        <v>0.18848094909958882</v>
      </c>
      <c r="P6133" s="11">
        <v>39.199999999999996</v>
      </c>
      <c r="Q6133" s="11">
        <f>IF(data[[#This Row],[Spend, Dollars]]=0,0,data[[#This Row],[Total conversion value, Dollars]]/data[[#This Row],[Spend, Dollars]])</f>
        <v>1.2013745048298994</v>
      </c>
      <c r="R6133" s="2">
        <v>69.599999999999994</v>
      </c>
      <c r="S6133" s="2">
        <v>25.5</v>
      </c>
      <c r="T6133" s="2">
        <v>8</v>
      </c>
      <c r="U6133" s="2">
        <f t="shared" si="95"/>
        <v>103.1</v>
      </c>
    </row>
    <row r="6134" spans="1:21" x14ac:dyDescent="0.2">
      <c r="A6134" t="s">
        <v>22</v>
      </c>
      <c r="B6134" s="3">
        <v>45068</v>
      </c>
      <c r="C6134" s="10" t="str">
        <f>TEXT(data[[#This Row],[Date]],"mmmm")</f>
        <v>May</v>
      </c>
      <c r="D6134" t="s">
        <v>15</v>
      </c>
      <c r="E6134" t="s">
        <v>13</v>
      </c>
      <c r="F6134" t="s">
        <v>20</v>
      </c>
      <c r="G6134" t="s">
        <v>17</v>
      </c>
      <c r="H6134" s="11">
        <v>2112.4</v>
      </c>
      <c r="I6134" s="11">
        <v>26.193760000000005</v>
      </c>
      <c r="J6134" s="13">
        <f>data[[#This Row],[Clicks]]/data[[#This Row],[Impressions]]</f>
        <v>1.2400000000000001E-2</v>
      </c>
      <c r="K6134" s="1">
        <v>1.1100000000000001</v>
      </c>
      <c r="L6134" s="2">
        <v>29.075073600000007</v>
      </c>
      <c r="M6134">
        <v>5</v>
      </c>
      <c r="N6134" s="1">
        <f>IF(data[[#This Row],[Conversions]]=0,0,data[[#This Row],[Spend, Dollars]]/data[[#This Row],[Conversions]])</f>
        <v>5.8150147200000015</v>
      </c>
      <c r="O6134" s="13">
        <f>data[[#This Row],[Conversions]]/data[[#This Row],[Clicks]]</f>
        <v>0.19088515738099451</v>
      </c>
      <c r="P6134" s="11">
        <v>120.39999999999999</v>
      </c>
      <c r="Q6134" s="11">
        <f>IF(data[[#This Row],[Spend, Dollars]]=0,0,data[[#This Row],[Total conversion value, Dollars]]/data[[#This Row],[Spend, Dollars]])</f>
        <v>4.1410041348958089</v>
      </c>
      <c r="R6134" s="2">
        <v>84</v>
      </c>
      <c r="S6134" s="2">
        <v>4.5</v>
      </c>
      <c r="T6134" s="2">
        <v>8</v>
      </c>
      <c r="U6134" s="2">
        <f t="shared" si="95"/>
        <v>96.5</v>
      </c>
    </row>
    <row r="6135" spans="1:21" x14ac:dyDescent="0.2">
      <c r="A6135" t="s">
        <v>22</v>
      </c>
      <c r="B6135" s="3">
        <v>45069</v>
      </c>
      <c r="C6135" s="10" t="str">
        <f>TEXT(data[[#This Row],[Date]],"mmmm")</f>
        <v>May</v>
      </c>
      <c r="D6135" t="s">
        <v>15</v>
      </c>
      <c r="E6135" t="s">
        <v>13</v>
      </c>
      <c r="F6135" t="s">
        <v>20</v>
      </c>
      <c r="G6135" t="s">
        <v>17</v>
      </c>
      <c r="H6135" s="11">
        <v>1525.2</v>
      </c>
      <c r="I6135" s="11">
        <v>15.709559999999998</v>
      </c>
      <c r="J6135" s="13">
        <f>data[[#This Row],[Clicks]]/data[[#This Row],[Impressions]]</f>
        <v>1.0299999999999998E-2</v>
      </c>
      <c r="K6135" s="1">
        <v>1.67</v>
      </c>
      <c r="L6135" s="2">
        <v>26.234965199999994</v>
      </c>
      <c r="M6135">
        <v>1</v>
      </c>
      <c r="N6135" s="1">
        <f>IF(data[[#This Row],[Conversions]]=0,0,data[[#This Row],[Spend, Dollars]]/data[[#This Row],[Conversions]])</f>
        <v>26.234965199999994</v>
      </c>
      <c r="O6135" s="13">
        <f>data[[#This Row],[Conversions]]/data[[#This Row],[Clicks]]</f>
        <v>6.3655506583252502E-2</v>
      </c>
      <c r="P6135" s="11">
        <v>82.320000000000007</v>
      </c>
      <c r="Q6135" s="11">
        <f>IF(data[[#This Row],[Spend, Dollars]]=0,0,data[[#This Row],[Total conversion value, Dollars]]/data[[#This Row],[Spend, Dollars]])</f>
        <v>3.1377971867864352</v>
      </c>
      <c r="R6135" s="2">
        <v>81.599999999999994</v>
      </c>
      <c r="S6135" s="2">
        <v>18</v>
      </c>
      <c r="T6135" s="2">
        <v>7</v>
      </c>
      <c r="U6135" s="2">
        <f t="shared" si="95"/>
        <v>106.6</v>
      </c>
    </row>
    <row r="6136" spans="1:21" x14ac:dyDescent="0.2">
      <c r="A6136" t="s">
        <v>22</v>
      </c>
      <c r="B6136" s="3">
        <v>45070</v>
      </c>
      <c r="C6136" s="10" t="str">
        <f>TEXT(data[[#This Row],[Date]],"mmmm")</f>
        <v>May</v>
      </c>
      <c r="D6136" t="s">
        <v>15</v>
      </c>
      <c r="E6136" t="s">
        <v>13</v>
      </c>
      <c r="F6136" t="s">
        <v>20</v>
      </c>
      <c r="G6136" t="s">
        <v>17</v>
      </c>
      <c r="H6136" s="11">
        <v>1451.4</v>
      </c>
      <c r="I6136" s="11">
        <v>16.545960000000001</v>
      </c>
      <c r="J6136" s="13">
        <f>data[[#This Row],[Clicks]]/data[[#This Row],[Impressions]]</f>
        <v>1.14E-2</v>
      </c>
      <c r="K6136" s="1">
        <v>1.4000000000000001</v>
      </c>
      <c r="L6136" s="2">
        <v>23.164344000000003</v>
      </c>
      <c r="M6136">
        <v>3</v>
      </c>
      <c r="N6136" s="1">
        <f>IF(data[[#This Row],[Conversions]]=0,0,data[[#This Row],[Spend, Dollars]]/data[[#This Row],[Conversions]])</f>
        <v>7.7214480000000014</v>
      </c>
      <c r="O6136" s="13">
        <f>data[[#This Row],[Conversions]]/data[[#This Row],[Clicks]]</f>
        <v>0.18131314230180659</v>
      </c>
      <c r="P6136" s="11">
        <v>40.800000000000004</v>
      </c>
      <c r="Q6136" s="11">
        <f>IF(data[[#This Row],[Spend, Dollars]]=0,0,data[[#This Row],[Total conversion value, Dollars]]/data[[#This Row],[Spend, Dollars]])</f>
        <v>1.7613276680746925</v>
      </c>
      <c r="R6136" s="2">
        <v>121.19999999999999</v>
      </c>
      <c r="S6136" s="2">
        <v>15</v>
      </c>
      <c r="T6136" s="2">
        <v>7</v>
      </c>
      <c r="U6136" s="2">
        <f t="shared" si="95"/>
        <v>143.19999999999999</v>
      </c>
    </row>
    <row r="6137" spans="1:21" x14ac:dyDescent="0.2">
      <c r="A6137" t="s">
        <v>22</v>
      </c>
      <c r="B6137" s="3">
        <v>45071</v>
      </c>
      <c r="C6137" s="10" t="str">
        <f>TEXT(data[[#This Row],[Date]],"mmmm")</f>
        <v>May</v>
      </c>
      <c r="D6137" t="s">
        <v>15</v>
      </c>
      <c r="E6137" t="s">
        <v>13</v>
      </c>
      <c r="F6137" t="s">
        <v>20</v>
      </c>
      <c r="G6137" t="s">
        <v>17</v>
      </c>
      <c r="H6137" s="11">
        <v>1467.4</v>
      </c>
      <c r="I6137" s="11">
        <v>12.179419999999999</v>
      </c>
      <c r="J6137" s="13">
        <f>data[[#This Row],[Clicks]]/data[[#This Row],[Impressions]]</f>
        <v>8.2999999999999984E-3</v>
      </c>
      <c r="K6137" s="1">
        <v>1.66</v>
      </c>
      <c r="L6137" s="2">
        <v>20.217837199999998</v>
      </c>
      <c r="M6137">
        <v>0</v>
      </c>
      <c r="N6137" s="1">
        <f>IF(data[[#This Row],[Conversions]]=0,0,data[[#This Row],[Spend, Dollars]]/data[[#This Row],[Conversions]])</f>
        <v>0</v>
      </c>
      <c r="O6137" s="13">
        <f>data[[#This Row],[Conversions]]/data[[#This Row],[Clicks]]</f>
        <v>0</v>
      </c>
      <c r="P6137" s="11">
        <v>114.24000000000001</v>
      </c>
      <c r="Q6137" s="11">
        <f>IF(data[[#This Row],[Spend, Dollars]]=0,0,data[[#This Row],[Total conversion value, Dollars]]/data[[#This Row],[Spend, Dollars]])</f>
        <v>5.6504560240498929</v>
      </c>
      <c r="R6137" s="2">
        <v>86.399999999999991</v>
      </c>
      <c r="S6137" s="2">
        <v>21</v>
      </c>
      <c r="T6137" s="2">
        <v>7</v>
      </c>
      <c r="U6137" s="2">
        <f t="shared" si="95"/>
        <v>114.39999999999999</v>
      </c>
    </row>
    <row r="6138" spans="1:21" x14ac:dyDescent="0.2">
      <c r="A6138" t="s">
        <v>22</v>
      </c>
      <c r="B6138" s="3">
        <v>45072</v>
      </c>
      <c r="C6138" s="10" t="str">
        <f>TEXT(data[[#This Row],[Date]],"mmmm")</f>
        <v>May</v>
      </c>
      <c r="D6138" t="s">
        <v>15</v>
      </c>
      <c r="E6138" t="s">
        <v>13</v>
      </c>
      <c r="F6138" t="s">
        <v>20</v>
      </c>
      <c r="G6138" t="s">
        <v>17</v>
      </c>
      <c r="H6138" s="11">
        <v>1643.4</v>
      </c>
      <c r="I6138" s="11">
        <v>13.968900000000001</v>
      </c>
      <c r="J6138" s="13">
        <f>data[[#This Row],[Clicks]]/data[[#This Row],[Impressions]]</f>
        <v>8.5000000000000006E-3</v>
      </c>
      <c r="K6138" s="1">
        <v>1.88</v>
      </c>
      <c r="L6138" s="2">
        <v>26.261532000000003</v>
      </c>
      <c r="M6138">
        <v>2</v>
      </c>
      <c r="N6138" s="1">
        <f>IF(data[[#This Row],[Conversions]]=0,0,data[[#This Row],[Spend, Dollars]]/data[[#This Row],[Conversions]])</f>
        <v>13.130766000000001</v>
      </c>
      <c r="O6138" s="13">
        <f>data[[#This Row],[Conversions]]/data[[#This Row],[Clicks]]</f>
        <v>0.14317519632898795</v>
      </c>
      <c r="P6138" s="11">
        <v>174.72</v>
      </c>
      <c r="Q6138" s="11">
        <f>IF(data[[#This Row],[Spend, Dollars]]=0,0,data[[#This Row],[Total conversion value, Dollars]]/data[[#This Row],[Spend, Dollars]])</f>
        <v>6.6530772081385043</v>
      </c>
      <c r="R6138" s="2">
        <v>74.399999999999991</v>
      </c>
      <c r="S6138" s="2">
        <v>12</v>
      </c>
      <c r="T6138" s="2">
        <v>6</v>
      </c>
      <c r="U6138" s="2">
        <f t="shared" si="95"/>
        <v>92.399999999999991</v>
      </c>
    </row>
    <row r="6139" spans="1:21" x14ac:dyDescent="0.2">
      <c r="A6139" t="s">
        <v>22</v>
      </c>
      <c r="B6139" s="3">
        <v>45073</v>
      </c>
      <c r="C6139" s="10" t="str">
        <f>TEXT(data[[#This Row],[Date]],"mmmm")</f>
        <v>May</v>
      </c>
      <c r="D6139" t="s">
        <v>15</v>
      </c>
      <c r="E6139" t="s">
        <v>13</v>
      </c>
      <c r="F6139" t="s">
        <v>20</v>
      </c>
      <c r="G6139" t="s">
        <v>17</v>
      </c>
      <c r="H6139" s="11">
        <v>1703.8000000000002</v>
      </c>
      <c r="I6139" s="11">
        <v>11.415459999999999</v>
      </c>
      <c r="J6139" s="13">
        <f>data[[#This Row],[Clicks]]/data[[#This Row],[Impressions]]</f>
        <v>6.6999999999999994E-3</v>
      </c>
      <c r="K6139" s="1">
        <v>0.61</v>
      </c>
      <c r="L6139" s="2">
        <v>6.9634305999999997</v>
      </c>
      <c r="M6139">
        <v>1</v>
      </c>
      <c r="N6139" s="1">
        <f>IF(data[[#This Row],[Conversions]]=0,0,data[[#This Row],[Spend, Dollars]]/data[[#This Row],[Conversions]])</f>
        <v>6.9634305999999997</v>
      </c>
      <c r="O6139" s="13">
        <f>data[[#This Row],[Conversions]]/data[[#This Row],[Clicks]]</f>
        <v>8.7600499673250135E-2</v>
      </c>
      <c r="P6139" s="11">
        <v>99.11999999999999</v>
      </c>
      <c r="Q6139" s="11">
        <f>IF(data[[#This Row],[Spend, Dollars]]=0,0,data[[#This Row],[Total conversion value, Dollars]]/data[[#This Row],[Spend, Dollars]])</f>
        <v>14.234363160020578</v>
      </c>
      <c r="R6139" s="2">
        <v>114</v>
      </c>
      <c r="S6139" s="2">
        <v>0</v>
      </c>
      <c r="T6139" s="2">
        <v>7</v>
      </c>
      <c r="U6139" s="2">
        <f t="shared" si="95"/>
        <v>121</v>
      </c>
    </row>
    <row r="6140" spans="1:21" x14ac:dyDescent="0.2">
      <c r="A6140" t="s">
        <v>22</v>
      </c>
      <c r="B6140" s="3">
        <v>45074</v>
      </c>
      <c r="C6140" s="10" t="str">
        <f>TEXT(data[[#This Row],[Date]],"mmmm")</f>
        <v>May</v>
      </c>
      <c r="D6140" t="s">
        <v>15</v>
      </c>
      <c r="E6140" t="s">
        <v>13</v>
      </c>
      <c r="F6140" t="s">
        <v>20</v>
      </c>
      <c r="G6140" t="s">
        <v>17</v>
      </c>
      <c r="H6140" s="11">
        <v>2498</v>
      </c>
      <c r="I6140" s="11">
        <v>25.979199999999999</v>
      </c>
      <c r="J6140" s="13">
        <f>data[[#This Row],[Clicks]]/data[[#This Row],[Impressions]]</f>
        <v>1.04E-2</v>
      </c>
      <c r="K6140" s="1">
        <v>0.52</v>
      </c>
      <c r="L6140" s="2">
        <v>13.509183999999999</v>
      </c>
      <c r="M6140">
        <v>2</v>
      </c>
      <c r="N6140" s="1">
        <f>IF(data[[#This Row],[Conversions]]=0,0,data[[#This Row],[Spend, Dollars]]/data[[#This Row],[Conversions]])</f>
        <v>6.7545919999999997</v>
      </c>
      <c r="O6140" s="13">
        <f>data[[#This Row],[Conversions]]/data[[#This Row],[Clicks]]</f>
        <v>7.6984664654800763E-2</v>
      </c>
      <c r="P6140" s="11">
        <v>182</v>
      </c>
      <c r="Q6140" s="11">
        <f>IF(data[[#This Row],[Spend, Dollars]]=0,0,data[[#This Row],[Total conversion value, Dollars]]/data[[#This Row],[Spend, Dollars]])</f>
        <v>13.472316314590135</v>
      </c>
      <c r="R6140" s="2">
        <v>93.6</v>
      </c>
      <c r="S6140" s="2">
        <v>10.5</v>
      </c>
      <c r="T6140" s="2">
        <v>6</v>
      </c>
      <c r="U6140" s="2">
        <f t="shared" si="95"/>
        <v>110.1</v>
      </c>
    </row>
    <row r="6141" spans="1:21" x14ac:dyDescent="0.2">
      <c r="A6141" t="s">
        <v>22</v>
      </c>
      <c r="B6141" s="3">
        <v>45075</v>
      </c>
      <c r="C6141" s="10" t="str">
        <f>TEXT(data[[#This Row],[Date]],"mmmm")</f>
        <v>May</v>
      </c>
      <c r="D6141" t="s">
        <v>15</v>
      </c>
      <c r="E6141" t="s">
        <v>13</v>
      </c>
      <c r="F6141" t="s">
        <v>20</v>
      </c>
      <c r="G6141" t="s">
        <v>17</v>
      </c>
      <c r="H6141" s="11">
        <v>1628.8000000000002</v>
      </c>
      <c r="I6141" s="11">
        <v>14.822080000000003</v>
      </c>
      <c r="J6141" s="13">
        <f>data[[#This Row],[Clicks]]/data[[#This Row],[Impressions]]</f>
        <v>9.1000000000000004E-3</v>
      </c>
      <c r="K6141" s="1">
        <v>0.64</v>
      </c>
      <c r="L6141" s="2">
        <v>9.4861312000000027</v>
      </c>
      <c r="M6141">
        <v>1</v>
      </c>
      <c r="N6141" s="1">
        <f>IF(data[[#This Row],[Conversions]]=0,0,data[[#This Row],[Spend, Dollars]]/data[[#This Row],[Conversions]])</f>
        <v>9.4861312000000027</v>
      </c>
      <c r="O6141" s="13">
        <f>data[[#This Row],[Conversions]]/data[[#This Row],[Clicks]]</f>
        <v>6.7466914225263921E-2</v>
      </c>
      <c r="P6141" s="11">
        <v>127.67999999999999</v>
      </c>
      <c r="Q6141" s="11">
        <f>IF(data[[#This Row],[Spend, Dollars]]=0,0,data[[#This Row],[Total conversion value, Dollars]]/data[[#This Row],[Spend, Dollars]])</f>
        <v>13.45964938794015</v>
      </c>
      <c r="R6141" s="2">
        <v>54</v>
      </c>
      <c r="S6141" s="2">
        <v>3</v>
      </c>
      <c r="T6141" s="2">
        <v>6</v>
      </c>
      <c r="U6141" s="2">
        <f t="shared" si="95"/>
        <v>63</v>
      </c>
    </row>
    <row r="6142" spans="1:21" x14ac:dyDescent="0.2">
      <c r="A6142" t="s">
        <v>22</v>
      </c>
      <c r="B6142" s="3">
        <v>45076</v>
      </c>
      <c r="C6142" s="10" t="str">
        <f>TEXT(data[[#This Row],[Date]],"mmmm")</f>
        <v>May</v>
      </c>
      <c r="D6142" t="s">
        <v>15</v>
      </c>
      <c r="E6142" t="s">
        <v>13</v>
      </c>
      <c r="F6142" t="s">
        <v>20</v>
      </c>
      <c r="G6142" t="s">
        <v>17</v>
      </c>
      <c r="H6142" s="11">
        <v>1632.4</v>
      </c>
      <c r="I6142" s="11">
        <v>17.466680000000004</v>
      </c>
      <c r="J6142" s="13">
        <f>data[[#This Row],[Clicks]]/data[[#This Row],[Impressions]]</f>
        <v>1.0700000000000001E-2</v>
      </c>
      <c r="K6142" s="1">
        <v>1.7100000000000002</v>
      </c>
      <c r="L6142" s="2">
        <v>29.868022800000009</v>
      </c>
      <c r="M6142">
        <v>2</v>
      </c>
      <c r="N6142" s="1">
        <f>IF(data[[#This Row],[Conversions]]=0,0,data[[#This Row],[Spend, Dollars]]/data[[#This Row],[Conversions]])</f>
        <v>14.934011400000005</v>
      </c>
      <c r="O6142" s="13">
        <f>data[[#This Row],[Conversions]]/data[[#This Row],[Clicks]]</f>
        <v>0.11450372938646609</v>
      </c>
      <c r="P6142" s="11">
        <v>198.23999999999998</v>
      </c>
      <c r="Q6142" s="11">
        <f>IF(data[[#This Row],[Spend, Dollars]]=0,0,data[[#This Row],[Total conversion value, Dollars]]/data[[#This Row],[Spend, Dollars]])</f>
        <v>6.6371986296997179</v>
      </c>
      <c r="R6142" s="2">
        <v>108</v>
      </c>
      <c r="S6142" s="2">
        <v>0</v>
      </c>
      <c r="T6142" s="2">
        <v>5</v>
      </c>
      <c r="U6142" s="2">
        <f t="shared" si="95"/>
        <v>113</v>
      </c>
    </row>
    <row r="6143" spans="1:21" x14ac:dyDescent="0.2">
      <c r="A6143" t="s">
        <v>22</v>
      </c>
      <c r="B6143" s="3">
        <v>45077</v>
      </c>
      <c r="C6143" s="10" t="str">
        <f>TEXT(data[[#This Row],[Date]],"mmmm")</f>
        <v>May</v>
      </c>
      <c r="D6143" t="s">
        <v>15</v>
      </c>
      <c r="E6143" t="s">
        <v>13</v>
      </c>
      <c r="F6143" t="s">
        <v>20</v>
      </c>
      <c r="G6143" t="s">
        <v>17</v>
      </c>
      <c r="H6143" s="11">
        <v>2090.8000000000002</v>
      </c>
      <c r="I6143" s="11">
        <v>14.844680000000002</v>
      </c>
      <c r="J6143" s="13">
        <f>data[[#This Row],[Clicks]]/data[[#This Row],[Impressions]]</f>
        <v>7.1000000000000004E-3</v>
      </c>
      <c r="K6143" s="1">
        <v>0.4499999999999999</v>
      </c>
      <c r="L6143" s="2">
        <v>6.6801059999999994</v>
      </c>
      <c r="M6143">
        <v>7</v>
      </c>
      <c r="N6143" s="1">
        <f>IF(data[[#This Row],[Conversions]]=0,0,data[[#This Row],[Spend, Dollars]]/data[[#This Row],[Conversions]])</f>
        <v>0.95430085714285706</v>
      </c>
      <c r="O6143" s="13">
        <f>data[[#This Row],[Conversions]]/data[[#This Row],[Clicks]]</f>
        <v>0.47154940355736863</v>
      </c>
      <c r="P6143" s="11">
        <v>114.8</v>
      </c>
      <c r="Q6143" s="11">
        <f>IF(data[[#This Row],[Spend, Dollars]]=0,0,data[[#This Row],[Total conversion value, Dollars]]/data[[#This Row],[Spend, Dollars]])</f>
        <v>17.185356040757437</v>
      </c>
      <c r="R6143" s="2">
        <v>75.599999999999994</v>
      </c>
      <c r="S6143" s="2">
        <v>13.5</v>
      </c>
      <c r="T6143" s="2">
        <v>5</v>
      </c>
      <c r="U6143" s="2">
        <f t="shared" si="95"/>
        <v>94.1</v>
      </c>
    </row>
    <row r="6144" spans="1:21" x14ac:dyDescent="0.2">
      <c r="A6144" t="s">
        <v>23</v>
      </c>
      <c r="B6144" s="3">
        <v>45078</v>
      </c>
      <c r="C6144" s="10" t="str">
        <f>TEXT(data[[#This Row],[Date]],"mmmm")</f>
        <v>June</v>
      </c>
      <c r="D6144" t="s">
        <v>15</v>
      </c>
      <c r="E6144" t="s">
        <v>13</v>
      </c>
      <c r="F6144" t="s">
        <v>20</v>
      </c>
      <c r="G6144" t="s">
        <v>17</v>
      </c>
      <c r="H6144" s="11">
        <v>1498.6999999999998</v>
      </c>
      <c r="I6144" s="11">
        <v>11.989599999999999</v>
      </c>
      <c r="J6144" s="13">
        <f>data[[#This Row],[Clicks]]/data[[#This Row],[Impressions]]</f>
        <v>8.0000000000000002E-3</v>
      </c>
      <c r="K6144" s="1">
        <v>0.77</v>
      </c>
      <c r="L6144" s="2">
        <v>9.231992</v>
      </c>
      <c r="M6144">
        <v>5</v>
      </c>
      <c r="N6144" s="1">
        <f>IF(data[[#This Row],[Conversions]]=0,0,data[[#This Row],[Spend, Dollars]]/data[[#This Row],[Conversions]])</f>
        <v>1.8463984</v>
      </c>
      <c r="O6144" s="13">
        <f>data[[#This Row],[Conversions]]/data[[#This Row],[Clicks]]</f>
        <v>0.41702809101221061</v>
      </c>
      <c r="P6144" s="11">
        <v>68.320000000000007</v>
      </c>
      <c r="Q6144" s="11">
        <f>IF(data[[#This Row],[Spend, Dollars]]=0,0,data[[#This Row],[Total conversion value, Dollars]]/data[[#This Row],[Spend, Dollars]])</f>
        <v>7.4003530332348646</v>
      </c>
      <c r="R6144" s="2">
        <v>118.8</v>
      </c>
      <c r="S6144" s="2">
        <v>3</v>
      </c>
      <c r="T6144" s="2">
        <v>8</v>
      </c>
      <c r="U6144" s="2">
        <f t="shared" si="95"/>
        <v>129.80000000000001</v>
      </c>
    </row>
    <row r="6145" spans="1:21" x14ac:dyDescent="0.2">
      <c r="A6145" t="s">
        <v>23</v>
      </c>
      <c r="B6145" s="3">
        <v>45079</v>
      </c>
      <c r="C6145" s="10" t="str">
        <f>TEXT(data[[#This Row],[Date]],"mmmm")</f>
        <v>June</v>
      </c>
      <c r="D6145" t="s">
        <v>15</v>
      </c>
      <c r="E6145" t="s">
        <v>13</v>
      </c>
      <c r="F6145" t="s">
        <v>20</v>
      </c>
      <c r="G6145" t="s">
        <v>17</v>
      </c>
      <c r="H6145" s="11">
        <v>1783.6</v>
      </c>
      <c r="I6145" s="11">
        <v>11.415039999999999</v>
      </c>
      <c r="J6145" s="13">
        <f>data[[#This Row],[Clicks]]/data[[#This Row],[Impressions]]</f>
        <v>6.4000000000000003E-3</v>
      </c>
      <c r="K6145" s="1">
        <v>1.22</v>
      </c>
      <c r="L6145" s="2">
        <v>13.9263488</v>
      </c>
      <c r="M6145">
        <v>2</v>
      </c>
      <c r="N6145" s="1">
        <f>IF(data[[#This Row],[Conversions]]=0,0,data[[#This Row],[Spend, Dollars]]/data[[#This Row],[Conversions]])</f>
        <v>6.9631743999999998</v>
      </c>
      <c r="O6145" s="13">
        <f>data[[#This Row],[Conversions]]/data[[#This Row],[Clicks]]</f>
        <v>0.17520744561560889</v>
      </c>
      <c r="P6145" s="11">
        <v>73.36</v>
      </c>
      <c r="Q6145" s="11">
        <f>IF(data[[#This Row],[Spend, Dollars]]=0,0,data[[#This Row],[Total conversion value, Dollars]]/data[[#This Row],[Spend, Dollars]])</f>
        <v>5.26771238129552</v>
      </c>
      <c r="R6145" s="2">
        <v>72</v>
      </c>
      <c r="S6145" s="2">
        <v>31.5</v>
      </c>
      <c r="T6145" s="2">
        <v>13</v>
      </c>
      <c r="U6145" s="2">
        <f t="shared" si="95"/>
        <v>116.5</v>
      </c>
    </row>
    <row r="6146" spans="1:21" x14ac:dyDescent="0.2">
      <c r="A6146" t="s">
        <v>23</v>
      </c>
      <c r="B6146" s="3">
        <v>45080</v>
      </c>
      <c r="C6146" s="10" t="str">
        <f>TEXT(data[[#This Row],[Date]],"mmmm")</f>
        <v>June</v>
      </c>
      <c r="D6146" t="s">
        <v>15</v>
      </c>
      <c r="E6146" t="s">
        <v>13</v>
      </c>
      <c r="F6146" t="s">
        <v>20</v>
      </c>
      <c r="G6146" t="s">
        <v>17</v>
      </c>
      <c r="H6146" s="11">
        <v>1797.6</v>
      </c>
      <c r="I6146" s="11">
        <v>17.256959999999999</v>
      </c>
      <c r="J6146" s="13">
        <f>data[[#This Row],[Clicks]]/data[[#This Row],[Impressions]]</f>
        <v>9.6000000000000009E-3</v>
      </c>
      <c r="K6146" s="1">
        <v>1.39</v>
      </c>
      <c r="L6146" s="2">
        <v>23.987174399999997</v>
      </c>
      <c r="M6146">
        <v>10</v>
      </c>
      <c r="N6146" s="1">
        <f>IF(data[[#This Row],[Conversions]]=0,0,data[[#This Row],[Spend, Dollars]]/data[[#This Row],[Conversions]])</f>
        <v>2.3987174399999995</v>
      </c>
      <c r="O6146" s="13">
        <f>data[[#This Row],[Conversions]]/data[[#This Row],[Clicks]]</f>
        <v>0.57947633882213323</v>
      </c>
      <c r="P6146" s="11">
        <v>15.200000000000001</v>
      </c>
      <c r="Q6146" s="11">
        <f>IF(data[[#This Row],[Spend, Dollars]]=0,0,data[[#This Row],[Total conversion value, Dollars]]/data[[#This Row],[Spend, Dollars]])</f>
        <v>0.6336719676328364</v>
      </c>
      <c r="R6146" s="2">
        <v>66</v>
      </c>
      <c r="S6146" s="2">
        <v>7.5</v>
      </c>
      <c r="T6146" s="2">
        <v>3</v>
      </c>
      <c r="U6146" s="2">
        <f t="shared" si="95"/>
        <v>76.5</v>
      </c>
    </row>
    <row r="6147" spans="1:21" x14ac:dyDescent="0.2">
      <c r="A6147" t="s">
        <v>23</v>
      </c>
      <c r="B6147" s="3">
        <v>45081</v>
      </c>
      <c r="C6147" s="10" t="str">
        <f>TEXT(data[[#This Row],[Date]],"mmmm")</f>
        <v>June</v>
      </c>
      <c r="D6147" t="s">
        <v>15</v>
      </c>
      <c r="E6147" t="s">
        <v>13</v>
      </c>
      <c r="F6147" t="s">
        <v>20</v>
      </c>
      <c r="G6147" t="s">
        <v>17</v>
      </c>
      <c r="H6147" s="11">
        <v>1933.3999999999999</v>
      </c>
      <c r="I6147" s="11">
        <v>17.207259999999998</v>
      </c>
      <c r="J6147" s="13">
        <f>data[[#This Row],[Clicks]]/data[[#This Row],[Impressions]]</f>
        <v>8.8999999999999999E-3</v>
      </c>
      <c r="K6147" s="1">
        <v>0.45999999999999996</v>
      </c>
      <c r="L6147" s="2">
        <v>7.9153395999999985</v>
      </c>
      <c r="M6147">
        <v>10</v>
      </c>
      <c r="N6147" s="1">
        <f>IF(data[[#This Row],[Conversions]]=0,0,data[[#This Row],[Spend, Dollars]]/data[[#This Row],[Conversions]])</f>
        <v>0.79153395999999987</v>
      </c>
      <c r="O6147" s="13">
        <f>data[[#This Row],[Conversions]]/data[[#This Row],[Clicks]]</f>
        <v>0.58115004945586923</v>
      </c>
      <c r="P6147" s="11">
        <v>24</v>
      </c>
      <c r="Q6147" s="11">
        <f>IF(data[[#This Row],[Spend, Dollars]]=0,0,data[[#This Row],[Total conversion value, Dollars]]/data[[#This Row],[Spend, Dollars]])</f>
        <v>3.0320872145523619</v>
      </c>
      <c r="R6147" s="2">
        <v>112.8</v>
      </c>
      <c r="S6147" s="2">
        <v>16.5</v>
      </c>
      <c r="T6147" s="2">
        <v>12</v>
      </c>
      <c r="U6147" s="2">
        <f t="shared" ref="U6147:U6210" si="96">SUM(R6147:T6147)</f>
        <v>141.30000000000001</v>
      </c>
    </row>
    <row r="6148" spans="1:21" x14ac:dyDescent="0.2">
      <c r="A6148" t="s">
        <v>23</v>
      </c>
      <c r="B6148" s="3">
        <v>45082</v>
      </c>
      <c r="C6148" s="10" t="str">
        <f>TEXT(data[[#This Row],[Date]],"mmmm")</f>
        <v>June</v>
      </c>
      <c r="D6148" t="s">
        <v>15</v>
      </c>
      <c r="E6148" t="s">
        <v>13</v>
      </c>
      <c r="F6148" t="s">
        <v>20</v>
      </c>
      <c r="G6148" t="s">
        <v>17</v>
      </c>
      <c r="H6148" s="11">
        <v>1953.6999999999998</v>
      </c>
      <c r="I6148" s="11">
        <v>16.606449999999999</v>
      </c>
      <c r="J6148" s="13">
        <f>data[[#This Row],[Clicks]]/data[[#This Row],[Impressions]]</f>
        <v>8.5000000000000006E-3</v>
      </c>
      <c r="K6148" s="1">
        <v>1.73</v>
      </c>
      <c r="L6148" s="2">
        <v>28.729158499999997</v>
      </c>
      <c r="M6148">
        <v>9</v>
      </c>
      <c r="N6148" s="1">
        <f>IF(data[[#This Row],[Conversions]]=0,0,data[[#This Row],[Spend, Dollars]]/data[[#This Row],[Conversions]])</f>
        <v>3.1921287222222219</v>
      </c>
      <c r="O6148" s="13">
        <f>data[[#This Row],[Conversions]]/data[[#This Row],[Clicks]]</f>
        <v>0.5419580945957746</v>
      </c>
      <c r="P6148" s="11">
        <v>96.88</v>
      </c>
      <c r="Q6148" s="11">
        <f>IF(data[[#This Row],[Spend, Dollars]]=0,0,data[[#This Row],[Total conversion value, Dollars]]/data[[#This Row],[Spend, Dollars]])</f>
        <v>3.3721836997070418</v>
      </c>
      <c r="R6148" s="2">
        <v>68.399999999999991</v>
      </c>
      <c r="S6148" s="2">
        <v>4.5</v>
      </c>
      <c r="T6148" s="2">
        <v>11</v>
      </c>
      <c r="U6148" s="2">
        <f t="shared" si="96"/>
        <v>83.899999999999991</v>
      </c>
    </row>
    <row r="6149" spans="1:21" x14ac:dyDescent="0.2">
      <c r="A6149" t="s">
        <v>23</v>
      </c>
      <c r="B6149" s="3">
        <v>45083</v>
      </c>
      <c r="C6149" s="10" t="str">
        <f>TEXT(data[[#This Row],[Date]],"mmmm")</f>
        <v>June</v>
      </c>
      <c r="D6149" t="s">
        <v>15</v>
      </c>
      <c r="E6149" t="s">
        <v>13</v>
      </c>
      <c r="F6149" t="s">
        <v>20</v>
      </c>
      <c r="G6149" t="s">
        <v>17</v>
      </c>
      <c r="H6149" s="11">
        <v>1409.8</v>
      </c>
      <c r="I6149" s="11">
        <v>10.71448</v>
      </c>
      <c r="J6149" s="13">
        <f>data[[#This Row],[Clicks]]/data[[#This Row],[Impressions]]</f>
        <v>7.6E-3</v>
      </c>
      <c r="K6149" s="1">
        <v>1.4500000000000002</v>
      </c>
      <c r="L6149" s="2">
        <v>15.535996000000003</v>
      </c>
      <c r="M6149">
        <v>5</v>
      </c>
      <c r="N6149" s="1">
        <f>IF(data[[#This Row],[Conversions]]=0,0,data[[#This Row],[Spend, Dollars]]/data[[#This Row],[Conversions]])</f>
        <v>3.1071992000000006</v>
      </c>
      <c r="O6149" s="13">
        <f>data[[#This Row],[Conversions]]/data[[#This Row],[Clicks]]</f>
        <v>0.46665820459788998</v>
      </c>
      <c r="P6149" s="11">
        <v>91.28</v>
      </c>
      <c r="Q6149" s="11">
        <f>IF(data[[#This Row],[Spend, Dollars]]=0,0,data[[#This Row],[Total conversion value, Dollars]]/data[[#This Row],[Spend, Dollars]])</f>
        <v>5.8753877125097089</v>
      </c>
      <c r="R6149" s="2">
        <v>70.8</v>
      </c>
      <c r="S6149" s="2">
        <v>25.5</v>
      </c>
      <c r="T6149" s="2">
        <v>6</v>
      </c>
      <c r="U6149" s="2">
        <f t="shared" si="96"/>
        <v>102.3</v>
      </c>
    </row>
    <row r="6150" spans="1:21" x14ac:dyDescent="0.2">
      <c r="A6150" t="s">
        <v>23</v>
      </c>
      <c r="B6150" s="3">
        <v>45084</v>
      </c>
      <c r="C6150" s="10" t="str">
        <f>TEXT(data[[#This Row],[Date]],"mmmm")</f>
        <v>June</v>
      </c>
      <c r="D6150" t="s">
        <v>15</v>
      </c>
      <c r="E6150" t="s">
        <v>13</v>
      </c>
      <c r="F6150" t="s">
        <v>20</v>
      </c>
      <c r="G6150" t="s">
        <v>17</v>
      </c>
      <c r="H6150" s="11">
        <v>1754.8999999999999</v>
      </c>
      <c r="I6150" s="11">
        <v>11.23136</v>
      </c>
      <c r="J6150" s="13">
        <f>data[[#This Row],[Clicks]]/data[[#This Row],[Impressions]]</f>
        <v>6.4000000000000012E-3</v>
      </c>
      <c r="K6150" s="1">
        <v>0.54</v>
      </c>
      <c r="L6150" s="2">
        <v>6.0649344000000003</v>
      </c>
      <c r="M6150">
        <v>2</v>
      </c>
      <c r="N6150" s="1">
        <f>IF(data[[#This Row],[Conversions]]=0,0,data[[#This Row],[Spend, Dollars]]/data[[#This Row],[Conversions]])</f>
        <v>3.0324672000000001</v>
      </c>
      <c r="O6150" s="13">
        <f>data[[#This Row],[Conversions]]/data[[#This Row],[Clicks]]</f>
        <v>0.17807282466237392</v>
      </c>
      <c r="P6150" s="11">
        <v>139.44</v>
      </c>
      <c r="Q6150" s="11">
        <f>IF(data[[#This Row],[Spend, Dollars]]=0,0,data[[#This Row],[Total conversion value, Dollars]]/data[[#This Row],[Spend, Dollars]])</f>
        <v>22.991180250853166</v>
      </c>
      <c r="R6150" s="2">
        <v>64.8</v>
      </c>
      <c r="S6150" s="2">
        <v>3</v>
      </c>
      <c r="T6150" s="2">
        <v>9</v>
      </c>
      <c r="U6150" s="2">
        <f t="shared" si="96"/>
        <v>76.8</v>
      </c>
    </row>
    <row r="6151" spans="1:21" x14ac:dyDescent="0.2">
      <c r="A6151" t="s">
        <v>23</v>
      </c>
      <c r="B6151" s="3">
        <v>45085</v>
      </c>
      <c r="C6151" s="10" t="str">
        <f>TEXT(data[[#This Row],[Date]],"mmmm")</f>
        <v>June</v>
      </c>
      <c r="D6151" t="s">
        <v>15</v>
      </c>
      <c r="E6151" t="s">
        <v>13</v>
      </c>
      <c r="F6151" t="s">
        <v>20</v>
      </c>
      <c r="G6151" t="s">
        <v>17</v>
      </c>
      <c r="H6151" s="11">
        <v>1512.6999999999998</v>
      </c>
      <c r="I6151" s="11">
        <v>14.975729999999999</v>
      </c>
      <c r="J6151" s="13">
        <f>data[[#This Row],[Clicks]]/data[[#This Row],[Impressions]]</f>
        <v>9.9000000000000008E-3</v>
      </c>
      <c r="K6151" s="1">
        <v>0.5</v>
      </c>
      <c r="L6151" s="2">
        <v>7.4878649999999993</v>
      </c>
      <c r="M6151">
        <v>7</v>
      </c>
      <c r="N6151" s="1">
        <f>IF(data[[#This Row],[Conversions]]=0,0,data[[#This Row],[Spend, Dollars]]/data[[#This Row],[Conversions]])</f>
        <v>1.0696949999999998</v>
      </c>
      <c r="O6151" s="13">
        <f>data[[#This Row],[Conversions]]/data[[#This Row],[Clicks]]</f>
        <v>0.4674229570111107</v>
      </c>
      <c r="P6151" s="11">
        <v>166.32</v>
      </c>
      <c r="Q6151" s="11">
        <f>IF(data[[#This Row],[Spend, Dollars]]=0,0,data[[#This Row],[Total conversion value, Dollars]]/data[[#This Row],[Spend, Dollars]])</f>
        <v>22.211938917167981</v>
      </c>
      <c r="R6151" s="2">
        <v>73.2</v>
      </c>
      <c r="S6151" s="2">
        <v>16.5</v>
      </c>
      <c r="T6151" s="2">
        <v>13</v>
      </c>
      <c r="U6151" s="2">
        <f t="shared" si="96"/>
        <v>102.7</v>
      </c>
    </row>
    <row r="6152" spans="1:21" x14ac:dyDescent="0.2">
      <c r="A6152" t="s">
        <v>23</v>
      </c>
      <c r="B6152" s="3">
        <v>45086</v>
      </c>
      <c r="C6152" s="10" t="str">
        <f>TEXT(data[[#This Row],[Date]],"mmmm")</f>
        <v>June</v>
      </c>
      <c r="D6152" t="s">
        <v>15</v>
      </c>
      <c r="E6152" t="s">
        <v>13</v>
      </c>
      <c r="F6152" t="s">
        <v>20</v>
      </c>
      <c r="G6152" t="s">
        <v>17</v>
      </c>
      <c r="H6152" s="11">
        <v>2012.4999999999998</v>
      </c>
      <c r="I6152" s="11">
        <v>12.276249999999999</v>
      </c>
      <c r="J6152" s="13">
        <f>data[[#This Row],[Clicks]]/data[[#This Row],[Impressions]]</f>
        <v>6.1000000000000004E-3</v>
      </c>
      <c r="K6152" s="1">
        <v>0.42000000000000004</v>
      </c>
      <c r="L6152" s="2">
        <v>5.1560250000000005</v>
      </c>
      <c r="M6152">
        <v>5</v>
      </c>
      <c r="N6152" s="1">
        <f>IF(data[[#This Row],[Conversions]]=0,0,data[[#This Row],[Spend, Dollars]]/data[[#This Row],[Conversions]])</f>
        <v>1.0312050000000001</v>
      </c>
      <c r="O6152" s="13">
        <f>data[[#This Row],[Conversions]]/data[[#This Row],[Clicks]]</f>
        <v>0.40729049994908872</v>
      </c>
      <c r="P6152" s="11">
        <v>43.2</v>
      </c>
      <c r="Q6152" s="11">
        <f>IF(data[[#This Row],[Spend, Dollars]]=0,0,data[[#This Row],[Total conversion value, Dollars]]/data[[#This Row],[Spend, Dollars]])</f>
        <v>8.3785474275241096</v>
      </c>
      <c r="R6152" s="2">
        <v>104.39999999999999</v>
      </c>
      <c r="S6152" s="2">
        <v>4.5</v>
      </c>
      <c r="T6152" s="2">
        <v>7</v>
      </c>
      <c r="U6152" s="2">
        <f t="shared" si="96"/>
        <v>115.89999999999999</v>
      </c>
    </row>
    <row r="6153" spans="1:21" x14ac:dyDescent="0.2">
      <c r="A6153" t="s">
        <v>23</v>
      </c>
      <c r="B6153" s="3">
        <v>45087</v>
      </c>
      <c r="C6153" s="10" t="str">
        <f>TEXT(data[[#This Row],[Date]],"mmmm")</f>
        <v>June</v>
      </c>
      <c r="D6153" t="s">
        <v>15</v>
      </c>
      <c r="E6153" t="s">
        <v>13</v>
      </c>
      <c r="F6153" t="s">
        <v>20</v>
      </c>
      <c r="G6153" t="s">
        <v>17</v>
      </c>
      <c r="H6153" s="11">
        <v>1621.1999999999998</v>
      </c>
      <c r="I6153" s="11">
        <v>16.698359999999997</v>
      </c>
      <c r="J6153" s="13">
        <f>data[[#This Row],[Clicks]]/data[[#This Row],[Impressions]]</f>
        <v>1.03E-2</v>
      </c>
      <c r="K6153" s="1">
        <v>1.66</v>
      </c>
      <c r="L6153" s="2">
        <v>27.719277599999995</v>
      </c>
      <c r="M6153">
        <v>5</v>
      </c>
      <c r="N6153" s="1">
        <f>IF(data[[#This Row],[Conversions]]=0,0,data[[#This Row],[Spend, Dollars]]/data[[#This Row],[Conversions]])</f>
        <v>5.5438555199999993</v>
      </c>
      <c r="O6153" s="13">
        <f>data[[#This Row],[Conversions]]/data[[#This Row],[Clicks]]</f>
        <v>0.29943060276578065</v>
      </c>
      <c r="P6153" s="11">
        <v>48.800000000000004</v>
      </c>
      <c r="Q6153" s="11">
        <f>IF(data[[#This Row],[Spend, Dollars]]=0,0,data[[#This Row],[Total conversion value, Dollars]]/data[[#This Row],[Spend, Dollars]])</f>
        <v>1.760507640357843</v>
      </c>
      <c r="R6153" s="2">
        <v>62.4</v>
      </c>
      <c r="S6153" s="2">
        <v>13.5</v>
      </c>
      <c r="T6153" s="2">
        <v>3</v>
      </c>
      <c r="U6153" s="2">
        <f t="shared" si="96"/>
        <v>78.900000000000006</v>
      </c>
    </row>
    <row r="6154" spans="1:21" x14ac:dyDescent="0.2">
      <c r="A6154" t="s">
        <v>23</v>
      </c>
      <c r="B6154" s="3">
        <v>45088</v>
      </c>
      <c r="C6154" s="10" t="str">
        <f>TEXT(data[[#This Row],[Date]],"mmmm")</f>
        <v>June</v>
      </c>
      <c r="D6154" t="s">
        <v>15</v>
      </c>
      <c r="E6154" t="s">
        <v>13</v>
      </c>
      <c r="F6154" t="s">
        <v>20</v>
      </c>
      <c r="G6154" t="s">
        <v>17</v>
      </c>
      <c r="H6154" s="11">
        <v>1869.6999999999998</v>
      </c>
      <c r="I6154" s="11">
        <v>19.63185</v>
      </c>
      <c r="J6154" s="13">
        <f>data[[#This Row],[Clicks]]/data[[#This Row],[Impressions]]</f>
        <v>1.0500000000000001E-2</v>
      </c>
      <c r="K6154" s="1">
        <v>0.65</v>
      </c>
      <c r="L6154" s="2">
        <v>12.760702500000001</v>
      </c>
      <c r="M6154">
        <v>7</v>
      </c>
      <c r="N6154" s="1">
        <f>IF(data[[#This Row],[Conversions]]=0,0,data[[#This Row],[Spend, Dollars]]/data[[#This Row],[Conversions]])</f>
        <v>1.8229575</v>
      </c>
      <c r="O6154" s="13">
        <f>data[[#This Row],[Conversions]]/data[[#This Row],[Clicks]]</f>
        <v>0.35656344155033787</v>
      </c>
      <c r="P6154" s="11">
        <v>99.11999999999999</v>
      </c>
      <c r="Q6154" s="11">
        <f>IF(data[[#This Row],[Spend, Dollars]]=0,0,data[[#This Row],[Total conversion value, Dollars]]/data[[#This Row],[Spend, Dollars]])</f>
        <v>7.7675974343888967</v>
      </c>
      <c r="R6154" s="2">
        <v>88.8</v>
      </c>
      <c r="S6154" s="2">
        <v>1.5</v>
      </c>
      <c r="T6154" s="2">
        <v>11</v>
      </c>
      <c r="U6154" s="2">
        <f t="shared" si="96"/>
        <v>101.3</v>
      </c>
    </row>
    <row r="6155" spans="1:21" x14ac:dyDescent="0.2">
      <c r="A6155" t="s">
        <v>23</v>
      </c>
      <c r="B6155" s="3">
        <v>45089</v>
      </c>
      <c r="C6155" s="10" t="str">
        <f>TEXT(data[[#This Row],[Date]],"mmmm")</f>
        <v>June</v>
      </c>
      <c r="D6155" t="s">
        <v>15</v>
      </c>
      <c r="E6155" t="s">
        <v>13</v>
      </c>
      <c r="F6155" t="s">
        <v>20</v>
      </c>
      <c r="G6155" t="s">
        <v>17</v>
      </c>
      <c r="H6155" s="11">
        <v>1864.8</v>
      </c>
      <c r="I6155" s="11">
        <v>17.902080000000002</v>
      </c>
      <c r="J6155" s="13">
        <f>data[[#This Row],[Clicks]]/data[[#This Row],[Impressions]]</f>
        <v>9.6000000000000009E-3</v>
      </c>
      <c r="K6155" s="1">
        <v>0.49</v>
      </c>
      <c r="L6155" s="2">
        <v>8.7720192000000008</v>
      </c>
      <c r="M6155">
        <v>8</v>
      </c>
      <c r="N6155" s="1">
        <f>IF(data[[#This Row],[Conversions]]=0,0,data[[#This Row],[Spend, Dollars]]/data[[#This Row],[Conversions]])</f>
        <v>1.0965024000000001</v>
      </c>
      <c r="O6155" s="13">
        <f>data[[#This Row],[Conversions]]/data[[#This Row],[Clicks]]</f>
        <v>0.44687544687544684</v>
      </c>
      <c r="P6155" s="11">
        <v>28.8</v>
      </c>
      <c r="Q6155" s="11">
        <f>IF(data[[#This Row],[Spend, Dollars]]=0,0,data[[#This Row],[Total conversion value, Dollars]]/data[[#This Row],[Spend, Dollars]])</f>
        <v>3.2831665484726709</v>
      </c>
      <c r="R6155" s="2">
        <v>78</v>
      </c>
      <c r="S6155" s="2">
        <v>10.5</v>
      </c>
      <c r="T6155" s="2">
        <v>10</v>
      </c>
      <c r="U6155" s="2">
        <f t="shared" si="96"/>
        <v>98.5</v>
      </c>
    </row>
    <row r="6156" spans="1:21" x14ac:dyDescent="0.2">
      <c r="A6156" t="s">
        <v>23</v>
      </c>
      <c r="B6156" s="3">
        <v>45090</v>
      </c>
      <c r="C6156" s="10" t="str">
        <f>TEXT(data[[#This Row],[Date]],"mmmm")</f>
        <v>June</v>
      </c>
      <c r="D6156" t="s">
        <v>15</v>
      </c>
      <c r="E6156" t="s">
        <v>13</v>
      </c>
      <c r="F6156" t="s">
        <v>20</v>
      </c>
      <c r="G6156" t="s">
        <v>17</v>
      </c>
      <c r="H6156" s="11">
        <v>1824.8999999999999</v>
      </c>
      <c r="I6156" s="11">
        <v>18.248999999999995</v>
      </c>
      <c r="J6156" s="13">
        <f>data[[#This Row],[Clicks]]/data[[#This Row],[Impressions]]</f>
        <v>9.9999999999999985E-3</v>
      </c>
      <c r="K6156" s="1">
        <v>0.5</v>
      </c>
      <c r="L6156" s="2">
        <v>9.1244999999999976</v>
      </c>
      <c r="M6156">
        <v>6</v>
      </c>
      <c r="N6156" s="1">
        <f>IF(data[[#This Row],[Conversions]]=0,0,data[[#This Row],[Spend, Dollars]]/data[[#This Row],[Conversions]])</f>
        <v>1.5207499999999996</v>
      </c>
      <c r="O6156" s="13">
        <f>data[[#This Row],[Conversions]]/data[[#This Row],[Clicks]]</f>
        <v>0.32878513891172129</v>
      </c>
      <c r="P6156" s="11">
        <v>58.239999999999995</v>
      </c>
      <c r="Q6156" s="11">
        <f>IF(data[[#This Row],[Spend, Dollars]]=0,0,data[[#This Row],[Total conversion value, Dollars]]/data[[#This Row],[Spend, Dollars]])</f>
        <v>6.3828154967395481</v>
      </c>
      <c r="R6156" s="2">
        <v>67.2</v>
      </c>
      <c r="S6156" s="2">
        <v>27</v>
      </c>
      <c r="T6156" s="2">
        <v>2</v>
      </c>
      <c r="U6156" s="2">
        <f t="shared" si="96"/>
        <v>96.2</v>
      </c>
    </row>
    <row r="6157" spans="1:21" x14ac:dyDescent="0.2">
      <c r="A6157" t="s">
        <v>23</v>
      </c>
      <c r="B6157" s="3">
        <v>45091</v>
      </c>
      <c r="C6157" s="10" t="str">
        <f>TEXT(data[[#This Row],[Date]],"mmmm")</f>
        <v>June</v>
      </c>
      <c r="D6157" t="s">
        <v>15</v>
      </c>
      <c r="E6157" t="s">
        <v>13</v>
      </c>
      <c r="F6157" t="s">
        <v>20</v>
      </c>
      <c r="G6157" t="s">
        <v>17</v>
      </c>
      <c r="H6157" s="11">
        <v>1460.8999999999999</v>
      </c>
      <c r="I6157" s="11">
        <v>14.170729999999999</v>
      </c>
      <c r="J6157" s="13">
        <f>data[[#This Row],[Clicks]]/data[[#This Row],[Impressions]]</f>
        <v>9.7000000000000003E-3</v>
      </c>
      <c r="K6157" s="1">
        <v>1.78</v>
      </c>
      <c r="L6157" s="2">
        <v>25.223899399999997</v>
      </c>
      <c r="M6157">
        <v>8</v>
      </c>
      <c r="N6157" s="1">
        <f>IF(data[[#This Row],[Conversions]]=0,0,data[[#This Row],[Spend, Dollars]]/data[[#This Row],[Conversions]])</f>
        <v>3.1529874249999996</v>
      </c>
      <c r="O6157" s="13">
        <f>data[[#This Row],[Conversions]]/data[[#This Row],[Clicks]]</f>
        <v>0.56454395786243905</v>
      </c>
      <c r="P6157" s="11">
        <v>156.79999999999998</v>
      </c>
      <c r="Q6157" s="11">
        <f>IF(data[[#This Row],[Spend, Dollars]]=0,0,data[[#This Row],[Total conversion value, Dollars]]/data[[#This Row],[Spend, Dollars]])</f>
        <v>6.216326727024609</v>
      </c>
      <c r="R6157" s="2">
        <v>86.399999999999991</v>
      </c>
      <c r="S6157" s="2">
        <v>6</v>
      </c>
      <c r="T6157" s="2">
        <v>12</v>
      </c>
      <c r="U6157" s="2">
        <f t="shared" si="96"/>
        <v>104.39999999999999</v>
      </c>
    </row>
    <row r="6158" spans="1:21" x14ac:dyDescent="0.2">
      <c r="A6158" t="s">
        <v>23</v>
      </c>
      <c r="B6158" s="3">
        <v>45092</v>
      </c>
      <c r="C6158" s="10" t="str">
        <f>TEXT(data[[#This Row],[Date]],"mmmm")</f>
        <v>June</v>
      </c>
      <c r="D6158" t="s">
        <v>15</v>
      </c>
      <c r="E6158" t="s">
        <v>13</v>
      </c>
      <c r="F6158" t="s">
        <v>20</v>
      </c>
      <c r="G6158" t="s">
        <v>17</v>
      </c>
      <c r="H6158" s="11">
        <v>1411.1999999999998</v>
      </c>
      <c r="I6158" s="11">
        <v>17.075519999999997</v>
      </c>
      <c r="J6158" s="13">
        <f>data[[#This Row],[Clicks]]/data[[#This Row],[Impressions]]</f>
        <v>1.21E-2</v>
      </c>
      <c r="K6158" s="1">
        <v>1.22</v>
      </c>
      <c r="L6158" s="2">
        <v>20.832134399999997</v>
      </c>
      <c r="M6158">
        <v>9</v>
      </c>
      <c r="N6158" s="1">
        <f>IF(data[[#This Row],[Conversions]]=0,0,data[[#This Row],[Spend, Dollars]]/data[[#This Row],[Conversions]])</f>
        <v>2.3146815999999997</v>
      </c>
      <c r="O6158" s="13">
        <f>data[[#This Row],[Conversions]]/data[[#This Row],[Clicks]]</f>
        <v>0.52707033226513755</v>
      </c>
      <c r="P6158" s="11">
        <v>146.16</v>
      </c>
      <c r="Q6158" s="11">
        <f>IF(data[[#This Row],[Spend, Dollars]]=0,0,data[[#This Row],[Total conversion value, Dollars]]/data[[#This Row],[Spend, Dollars]])</f>
        <v>7.0160837672015024</v>
      </c>
      <c r="R6158" s="2">
        <v>115.19999999999999</v>
      </c>
      <c r="S6158" s="2">
        <v>10.5</v>
      </c>
      <c r="T6158" s="2">
        <v>14</v>
      </c>
      <c r="U6158" s="2">
        <f t="shared" si="96"/>
        <v>139.69999999999999</v>
      </c>
    </row>
    <row r="6159" spans="1:21" x14ac:dyDescent="0.2">
      <c r="A6159" t="s">
        <v>23</v>
      </c>
      <c r="B6159" s="3">
        <v>45093</v>
      </c>
      <c r="C6159" s="10" t="str">
        <f>TEXT(data[[#This Row],[Date]],"mmmm")</f>
        <v>June</v>
      </c>
      <c r="D6159" t="s">
        <v>15</v>
      </c>
      <c r="E6159" t="s">
        <v>13</v>
      </c>
      <c r="F6159" t="s">
        <v>20</v>
      </c>
      <c r="G6159" t="s">
        <v>17</v>
      </c>
      <c r="H6159" s="11">
        <v>1960.6999999999998</v>
      </c>
      <c r="I6159" s="11">
        <v>23.13626</v>
      </c>
      <c r="J6159" s="13">
        <f>data[[#This Row],[Clicks]]/data[[#This Row],[Impressions]]</f>
        <v>1.1800000000000001E-2</v>
      </c>
      <c r="K6159" s="1">
        <v>0.74</v>
      </c>
      <c r="L6159" s="2">
        <v>17.120832400000001</v>
      </c>
      <c r="M6159">
        <v>5</v>
      </c>
      <c r="N6159" s="1">
        <f>IF(data[[#This Row],[Conversions]]=0,0,data[[#This Row],[Spend, Dollars]]/data[[#This Row],[Conversions]])</f>
        <v>3.4241664800000002</v>
      </c>
      <c r="O6159" s="13">
        <f>data[[#This Row],[Conversions]]/data[[#This Row],[Clicks]]</f>
        <v>0.2161109876877248</v>
      </c>
      <c r="P6159" s="11">
        <v>81.199999999999989</v>
      </c>
      <c r="Q6159" s="11">
        <f>IF(data[[#This Row],[Spend, Dollars]]=0,0,data[[#This Row],[Total conversion value, Dollars]]/data[[#This Row],[Spend, Dollars]])</f>
        <v>4.7427600541197972</v>
      </c>
      <c r="R6159" s="2">
        <v>123.6</v>
      </c>
      <c r="S6159" s="2">
        <v>18</v>
      </c>
      <c r="T6159" s="2">
        <v>11</v>
      </c>
      <c r="U6159" s="2">
        <f t="shared" si="96"/>
        <v>152.6</v>
      </c>
    </row>
    <row r="6160" spans="1:21" x14ac:dyDescent="0.2">
      <c r="A6160" t="s">
        <v>23</v>
      </c>
      <c r="B6160" s="3">
        <v>45094</v>
      </c>
      <c r="C6160" s="10" t="str">
        <f>TEXT(data[[#This Row],[Date]],"mmmm")</f>
        <v>June</v>
      </c>
      <c r="D6160" t="s">
        <v>15</v>
      </c>
      <c r="E6160" t="s">
        <v>13</v>
      </c>
      <c r="F6160" t="s">
        <v>20</v>
      </c>
      <c r="G6160" t="s">
        <v>17</v>
      </c>
      <c r="H6160" s="11">
        <v>1631</v>
      </c>
      <c r="I6160" s="11">
        <v>18.756499999999999</v>
      </c>
      <c r="J6160" s="13">
        <f>data[[#This Row],[Clicks]]/data[[#This Row],[Impressions]]</f>
        <v>1.15E-2</v>
      </c>
      <c r="K6160" s="1">
        <v>1</v>
      </c>
      <c r="L6160" s="2">
        <v>18.756499999999999</v>
      </c>
      <c r="M6160">
        <v>6</v>
      </c>
      <c r="N6160" s="1">
        <f>IF(data[[#This Row],[Conversions]]=0,0,data[[#This Row],[Spend, Dollars]]/data[[#This Row],[Conversions]])</f>
        <v>3.1260833333333333</v>
      </c>
      <c r="O6160" s="13">
        <f>data[[#This Row],[Conversions]]/data[[#This Row],[Clicks]]</f>
        <v>0.31988910511022844</v>
      </c>
      <c r="P6160" s="11">
        <v>76.16</v>
      </c>
      <c r="Q6160" s="11">
        <f>IF(data[[#This Row],[Spend, Dollars]]=0,0,data[[#This Row],[Total conversion value, Dollars]]/data[[#This Row],[Spend, Dollars]])</f>
        <v>4.0604590408658332</v>
      </c>
      <c r="R6160" s="2">
        <v>97.2</v>
      </c>
      <c r="S6160" s="2">
        <v>24</v>
      </c>
      <c r="T6160" s="2">
        <v>12</v>
      </c>
      <c r="U6160" s="2">
        <f t="shared" si="96"/>
        <v>133.19999999999999</v>
      </c>
    </row>
    <row r="6161" spans="1:21" x14ac:dyDescent="0.2">
      <c r="A6161" t="s">
        <v>23</v>
      </c>
      <c r="B6161" s="3">
        <v>45095</v>
      </c>
      <c r="C6161" s="10" t="str">
        <f>TEXT(data[[#This Row],[Date]],"mmmm")</f>
        <v>June</v>
      </c>
      <c r="D6161" t="s">
        <v>15</v>
      </c>
      <c r="E6161" t="s">
        <v>13</v>
      </c>
      <c r="F6161" t="s">
        <v>20</v>
      </c>
      <c r="G6161" t="s">
        <v>17</v>
      </c>
      <c r="H6161" s="11">
        <v>1607.8999999999999</v>
      </c>
      <c r="I6161" s="11">
        <v>14.953469999999998</v>
      </c>
      <c r="J6161" s="13">
        <f>data[[#This Row],[Clicks]]/data[[#This Row],[Impressions]]</f>
        <v>9.2999999999999992E-3</v>
      </c>
      <c r="K6161" s="1">
        <v>0.64</v>
      </c>
      <c r="L6161" s="2">
        <v>9.5702207999999995</v>
      </c>
      <c r="M6161">
        <v>8</v>
      </c>
      <c r="N6161" s="1">
        <f>IF(data[[#This Row],[Conversions]]=0,0,data[[#This Row],[Spend, Dollars]]/data[[#This Row],[Conversions]])</f>
        <v>1.1962775999999999</v>
      </c>
      <c r="O6161" s="13">
        <f>data[[#This Row],[Conversions]]/data[[#This Row],[Clicks]]</f>
        <v>0.534992881250974</v>
      </c>
      <c r="P6161" s="11">
        <v>41.6</v>
      </c>
      <c r="Q6161" s="11">
        <f>IF(data[[#This Row],[Spend, Dollars]]=0,0,data[[#This Row],[Total conversion value, Dollars]]/data[[#This Row],[Spend, Dollars]])</f>
        <v>4.3468171601641625</v>
      </c>
      <c r="R6161" s="2">
        <v>117.6</v>
      </c>
      <c r="S6161" s="2">
        <v>15</v>
      </c>
      <c r="T6161" s="2">
        <v>11</v>
      </c>
      <c r="U6161" s="2">
        <f t="shared" si="96"/>
        <v>143.6</v>
      </c>
    </row>
    <row r="6162" spans="1:21" x14ac:dyDescent="0.2">
      <c r="A6162" t="s">
        <v>23</v>
      </c>
      <c r="B6162" s="3">
        <v>45096</v>
      </c>
      <c r="C6162" s="10" t="str">
        <f>TEXT(data[[#This Row],[Date]],"mmmm")</f>
        <v>June</v>
      </c>
      <c r="D6162" t="s">
        <v>15</v>
      </c>
      <c r="E6162" t="s">
        <v>13</v>
      </c>
      <c r="F6162" t="s">
        <v>20</v>
      </c>
      <c r="G6162" t="s">
        <v>17</v>
      </c>
      <c r="H6162" s="11">
        <v>1393</v>
      </c>
      <c r="I6162" s="11">
        <v>12.1191</v>
      </c>
      <c r="J6162" s="13">
        <f>data[[#This Row],[Clicks]]/data[[#This Row],[Impressions]]</f>
        <v>8.6999999999999994E-3</v>
      </c>
      <c r="K6162" s="1">
        <v>0.96000000000000008</v>
      </c>
      <c r="L6162" s="2">
        <v>11.634336000000001</v>
      </c>
      <c r="M6162">
        <v>4</v>
      </c>
      <c r="N6162" s="1">
        <f>IF(data[[#This Row],[Conversions]]=0,0,data[[#This Row],[Spend, Dollars]]/data[[#This Row],[Conversions]])</f>
        <v>2.9085840000000003</v>
      </c>
      <c r="O6162" s="13">
        <f>data[[#This Row],[Conversions]]/data[[#This Row],[Clicks]]</f>
        <v>0.33005751252155691</v>
      </c>
      <c r="P6162" s="11">
        <v>101.36</v>
      </c>
      <c r="Q6162" s="11">
        <f>IF(data[[#This Row],[Spend, Dollars]]=0,0,data[[#This Row],[Total conversion value, Dollars]]/data[[#This Row],[Spend, Dollars]])</f>
        <v>8.7121430909335942</v>
      </c>
      <c r="R6162" s="2">
        <v>82.8</v>
      </c>
      <c r="S6162" s="2">
        <v>18</v>
      </c>
      <c r="T6162" s="2">
        <v>9</v>
      </c>
      <c r="U6162" s="2">
        <f t="shared" si="96"/>
        <v>109.8</v>
      </c>
    </row>
    <row r="6163" spans="1:21" x14ac:dyDescent="0.2">
      <c r="A6163" t="s">
        <v>23</v>
      </c>
      <c r="B6163" s="3">
        <v>45097</v>
      </c>
      <c r="C6163" s="10" t="str">
        <f>TEXT(data[[#This Row],[Date]],"mmmm")</f>
        <v>June</v>
      </c>
      <c r="D6163" t="s">
        <v>15</v>
      </c>
      <c r="E6163" t="s">
        <v>13</v>
      </c>
      <c r="F6163" t="s">
        <v>20</v>
      </c>
      <c r="G6163" t="s">
        <v>17</v>
      </c>
      <c r="H6163" s="11">
        <v>1728.3</v>
      </c>
      <c r="I6163" s="11">
        <v>15.900359999999999</v>
      </c>
      <c r="J6163" s="13">
        <f>data[[#This Row],[Clicks]]/data[[#This Row],[Impressions]]</f>
        <v>9.1999999999999998E-3</v>
      </c>
      <c r="K6163" s="1">
        <v>1.19</v>
      </c>
      <c r="L6163" s="2">
        <v>18.9214284</v>
      </c>
      <c r="M6163">
        <v>3</v>
      </c>
      <c r="N6163" s="1">
        <f>IF(data[[#This Row],[Conversions]]=0,0,data[[#This Row],[Spend, Dollars]]/data[[#This Row],[Conversions]])</f>
        <v>6.3071428000000003</v>
      </c>
      <c r="O6163" s="13">
        <f>data[[#This Row],[Conversions]]/data[[#This Row],[Clicks]]</f>
        <v>0.18867497339682876</v>
      </c>
      <c r="P6163" s="11">
        <v>98</v>
      </c>
      <c r="Q6163" s="11">
        <f>IF(data[[#This Row],[Spend, Dollars]]=0,0,data[[#This Row],[Total conversion value, Dollars]]/data[[#This Row],[Spend, Dollars]])</f>
        <v>5.1793129952070638</v>
      </c>
      <c r="R6163" s="2">
        <v>98.399999999999991</v>
      </c>
      <c r="S6163" s="2">
        <v>19.5</v>
      </c>
      <c r="T6163" s="2">
        <v>11</v>
      </c>
      <c r="U6163" s="2">
        <f t="shared" si="96"/>
        <v>128.89999999999998</v>
      </c>
    </row>
    <row r="6164" spans="1:21" x14ac:dyDescent="0.2">
      <c r="A6164" t="s">
        <v>23</v>
      </c>
      <c r="B6164" s="3">
        <v>45098</v>
      </c>
      <c r="C6164" s="10" t="str">
        <f>TEXT(data[[#This Row],[Date]],"mmmm")</f>
        <v>June</v>
      </c>
      <c r="D6164" t="s">
        <v>15</v>
      </c>
      <c r="E6164" t="s">
        <v>13</v>
      </c>
      <c r="F6164" t="s">
        <v>20</v>
      </c>
      <c r="G6164" t="s">
        <v>17</v>
      </c>
      <c r="H6164" s="11">
        <v>1362.8999999999999</v>
      </c>
      <c r="I6164" s="11">
        <v>14.991899999999998</v>
      </c>
      <c r="J6164" s="13">
        <f>data[[#This Row],[Clicks]]/data[[#This Row],[Impressions]]</f>
        <v>1.0999999999999999E-2</v>
      </c>
      <c r="K6164" s="1">
        <v>1.8999999999999997</v>
      </c>
      <c r="L6164" s="2">
        <v>28.484609999999989</v>
      </c>
      <c r="M6164">
        <v>5</v>
      </c>
      <c r="N6164" s="1">
        <f>IF(data[[#This Row],[Conversions]]=0,0,data[[#This Row],[Spend, Dollars]]/data[[#This Row],[Conversions]])</f>
        <v>5.696921999999998</v>
      </c>
      <c r="O6164" s="13">
        <f>data[[#This Row],[Conversions]]/data[[#This Row],[Clicks]]</f>
        <v>0.33351343058584976</v>
      </c>
      <c r="P6164" s="11">
        <v>7.2</v>
      </c>
      <c r="Q6164" s="11">
        <f>IF(data[[#This Row],[Spend, Dollars]]=0,0,data[[#This Row],[Total conversion value, Dollars]]/data[[#This Row],[Spend, Dollars]])</f>
        <v>0.25276807370717042</v>
      </c>
      <c r="R6164" s="2">
        <v>63.599999999999994</v>
      </c>
      <c r="S6164" s="2">
        <v>10.5</v>
      </c>
      <c r="T6164" s="2">
        <v>8</v>
      </c>
      <c r="U6164" s="2">
        <f t="shared" si="96"/>
        <v>82.1</v>
      </c>
    </row>
    <row r="6165" spans="1:21" x14ac:dyDescent="0.2">
      <c r="A6165" t="s">
        <v>23</v>
      </c>
      <c r="B6165" s="3">
        <v>45099</v>
      </c>
      <c r="C6165" s="10" t="str">
        <f>TEXT(data[[#This Row],[Date]],"mmmm")</f>
        <v>June</v>
      </c>
      <c r="D6165" t="s">
        <v>15</v>
      </c>
      <c r="E6165" t="s">
        <v>13</v>
      </c>
      <c r="F6165" t="s">
        <v>20</v>
      </c>
      <c r="G6165" t="s">
        <v>17</v>
      </c>
      <c r="H6165" s="11">
        <v>1085</v>
      </c>
      <c r="I6165" s="11">
        <v>8.1375000000000011</v>
      </c>
      <c r="J6165" s="13">
        <f>data[[#This Row],[Clicks]]/data[[#This Row],[Impressions]]</f>
        <v>7.5000000000000006E-3</v>
      </c>
      <c r="K6165" s="1">
        <v>1.41</v>
      </c>
      <c r="L6165" s="2">
        <v>11.473875000000001</v>
      </c>
      <c r="M6165">
        <v>3</v>
      </c>
      <c r="N6165" s="1">
        <f>IF(data[[#This Row],[Conversions]]=0,0,data[[#This Row],[Spend, Dollars]]/data[[#This Row],[Conversions]])</f>
        <v>3.8246250000000006</v>
      </c>
      <c r="O6165" s="13">
        <f>data[[#This Row],[Conversions]]/data[[#This Row],[Clicks]]</f>
        <v>0.36866359447004604</v>
      </c>
      <c r="P6165" s="11">
        <v>37.6</v>
      </c>
      <c r="Q6165" s="11">
        <f>IF(data[[#This Row],[Spend, Dollars]]=0,0,data[[#This Row],[Total conversion value, Dollars]]/data[[#This Row],[Spend, Dollars]])</f>
        <v>3.2770097286226316</v>
      </c>
      <c r="R6165" s="2">
        <v>78</v>
      </c>
      <c r="S6165" s="2">
        <v>31.5</v>
      </c>
      <c r="T6165" s="2">
        <v>7</v>
      </c>
      <c r="U6165" s="2">
        <f t="shared" si="96"/>
        <v>116.5</v>
      </c>
    </row>
    <row r="6166" spans="1:21" x14ac:dyDescent="0.2">
      <c r="A6166" t="s">
        <v>23</v>
      </c>
      <c r="B6166" s="3">
        <v>45100</v>
      </c>
      <c r="C6166" s="10" t="str">
        <f>TEXT(data[[#This Row],[Date]],"mmmm")</f>
        <v>June</v>
      </c>
      <c r="D6166" t="s">
        <v>15</v>
      </c>
      <c r="E6166" t="s">
        <v>13</v>
      </c>
      <c r="F6166" t="s">
        <v>20</v>
      </c>
      <c r="G6166" t="s">
        <v>17</v>
      </c>
      <c r="H6166" s="11">
        <v>1985.8999999999999</v>
      </c>
      <c r="I6166" s="11">
        <v>18.27028</v>
      </c>
      <c r="J6166" s="13">
        <f>data[[#This Row],[Clicks]]/data[[#This Row],[Impressions]]</f>
        <v>9.1999999999999998E-3</v>
      </c>
      <c r="K6166" s="1">
        <v>1.44</v>
      </c>
      <c r="L6166" s="2">
        <v>26.309203199999999</v>
      </c>
      <c r="M6166">
        <v>6</v>
      </c>
      <c r="N6166" s="1">
        <f>IF(data[[#This Row],[Conversions]]=0,0,data[[#This Row],[Spend, Dollars]]/data[[#This Row],[Conversions]])</f>
        <v>4.3848671999999995</v>
      </c>
      <c r="O6166" s="13">
        <f>data[[#This Row],[Conversions]]/data[[#This Row],[Clicks]]</f>
        <v>0.32840219197516407</v>
      </c>
      <c r="P6166" s="11">
        <v>59.92</v>
      </c>
      <c r="Q6166" s="11">
        <f>IF(data[[#This Row],[Spend, Dollars]]=0,0,data[[#This Row],[Total conversion value, Dollars]]/data[[#This Row],[Spend, Dollars]])</f>
        <v>2.2775300165684991</v>
      </c>
      <c r="R6166" s="2">
        <v>70.8</v>
      </c>
      <c r="S6166" s="2">
        <v>4.5</v>
      </c>
      <c r="T6166" s="2">
        <v>9</v>
      </c>
      <c r="U6166" s="2">
        <f t="shared" si="96"/>
        <v>84.3</v>
      </c>
    </row>
    <row r="6167" spans="1:21" x14ac:dyDescent="0.2">
      <c r="A6167" t="s">
        <v>23</v>
      </c>
      <c r="B6167" s="3">
        <v>45101</v>
      </c>
      <c r="C6167" s="10" t="str">
        <f>TEXT(data[[#This Row],[Date]],"mmmm")</f>
        <v>June</v>
      </c>
      <c r="D6167" t="s">
        <v>15</v>
      </c>
      <c r="E6167" t="s">
        <v>13</v>
      </c>
      <c r="F6167" t="s">
        <v>20</v>
      </c>
      <c r="G6167" t="s">
        <v>17</v>
      </c>
      <c r="H6167" s="11">
        <v>1898.3999999999999</v>
      </c>
      <c r="I6167" s="11">
        <v>20.882400000000001</v>
      </c>
      <c r="J6167" s="13">
        <f>data[[#This Row],[Clicks]]/data[[#This Row],[Impressions]]</f>
        <v>1.1000000000000001E-2</v>
      </c>
      <c r="K6167" s="1">
        <v>1.35</v>
      </c>
      <c r="L6167" s="2">
        <v>28.191240000000004</v>
      </c>
      <c r="M6167">
        <v>7</v>
      </c>
      <c r="N6167" s="1">
        <f>IF(data[[#This Row],[Conversions]]=0,0,data[[#This Row],[Spend, Dollars]]/data[[#This Row],[Conversions]])</f>
        <v>4.0273200000000005</v>
      </c>
      <c r="O6167" s="13">
        <f>data[[#This Row],[Conversions]]/data[[#This Row],[Clicks]]</f>
        <v>0.33521051220166265</v>
      </c>
      <c r="P6167" s="11">
        <v>114.8</v>
      </c>
      <c r="Q6167" s="11">
        <f>IF(data[[#This Row],[Spend, Dollars]]=0,0,data[[#This Row],[Total conversion value, Dollars]]/data[[#This Row],[Spend, Dollars]])</f>
        <v>4.0721869630424194</v>
      </c>
      <c r="R6167" s="2">
        <v>114</v>
      </c>
      <c r="S6167" s="2">
        <v>6</v>
      </c>
      <c r="T6167" s="2">
        <v>10</v>
      </c>
      <c r="U6167" s="2">
        <f t="shared" si="96"/>
        <v>130</v>
      </c>
    </row>
    <row r="6168" spans="1:21" x14ac:dyDescent="0.2">
      <c r="A6168" t="s">
        <v>23</v>
      </c>
      <c r="B6168" s="3">
        <v>45102</v>
      </c>
      <c r="C6168" s="10" t="str">
        <f>TEXT(data[[#This Row],[Date]],"mmmm")</f>
        <v>June</v>
      </c>
      <c r="D6168" t="s">
        <v>15</v>
      </c>
      <c r="E6168" t="s">
        <v>13</v>
      </c>
      <c r="F6168" t="s">
        <v>20</v>
      </c>
      <c r="G6168" t="s">
        <v>17</v>
      </c>
      <c r="H6168" s="11">
        <v>2005.4999999999998</v>
      </c>
      <c r="I6168" s="11">
        <v>17.046749999999999</v>
      </c>
      <c r="J6168" s="13">
        <f>data[[#This Row],[Clicks]]/data[[#This Row],[Impressions]]</f>
        <v>8.5000000000000006E-3</v>
      </c>
      <c r="K6168" s="1">
        <v>0.82</v>
      </c>
      <c r="L6168" s="2">
        <v>13.978335</v>
      </c>
      <c r="M6168">
        <v>10</v>
      </c>
      <c r="N6168" s="1">
        <f>IF(data[[#This Row],[Conversions]]=0,0,data[[#This Row],[Spend, Dollars]]/data[[#This Row],[Conversions]])</f>
        <v>1.3978335</v>
      </c>
      <c r="O6168" s="13">
        <f>data[[#This Row],[Conversions]]/data[[#This Row],[Clicks]]</f>
        <v>0.58662208338832922</v>
      </c>
      <c r="P6168" s="11">
        <v>136.07999999999998</v>
      </c>
      <c r="Q6168" s="11">
        <f>IF(data[[#This Row],[Spend, Dollars]]=0,0,data[[#This Row],[Total conversion value, Dollars]]/data[[#This Row],[Spend, Dollars]])</f>
        <v>9.7350650131077838</v>
      </c>
      <c r="R6168" s="2">
        <v>63.599999999999994</v>
      </c>
      <c r="S6168" s="2">
        <v>13.5</v>
      </c>
      <c r="T6168" s="2">
        <v>14</v>
      </c>
      <c r="U6168" s="2">
        <f t="shared" si="96"/>
        <v>91.1</v>
      </c>
    </row>
    <row r="6169" spans="1:21" x14ac:dyDescent="0.2">
      <c r="A6169" t="s">
        <v>23</v>
      </c>
      <c r="B6169" s="3">
        <v>45103</v>
      </c>
      <c r="C6169" s="10" t="str">
        <f>TEXT(data[[#This Row],[Date]],"mmmm")</f>
        <v>June</v>
      </c>
      <c r="D6169" t="s">
        <v>15</v>
      </c>
      <c r="E6169" t="s">
        <v>13</v>
      </c>
      <c r="F6169" t="s">
        <v>20</v>
      </c>
      <c r="G6169" t="s">
        <v>17</v>
      </c>
      <c r="H6169" s="11">
        <v>1663.8999999999999</v>
      </c>
      <c r="I6169" s="11">
        <v>14.808710000000001</v>
      </c>
      <c r="J6169" s="13">
        <f>data[[#This Row],[Clicks]]/data[[#This Row],[Impressions]]</f>
        <v>8.9000000000000017E-3</v>
      </c>
      <c r="K6169" s="1">
        <v>1.31</v>
      </c>
      <c r="L6169" s="2">
        <v>19.399410100000004</v>
      </c>
      <c r="M6169">
        <v>8</v>
      </c>
      <c r="N6169" s="1">
        <f>IF(data[[#This Row],[Conversions]]=0,0,data[[#This Row],[Spend, Dollars]]/data[[#This Row],[Conversions]])</f>
        <v>2.4249262625000005</v>
      </c>
      <c r="O6169" s="13">
        <f>data[[#This Row],[Conversions]]/data[[#This Row],[Clicks]]</f>
        <v>0.54022261223293588</v>
      </c>
      <c r="P6169" s="11">
        <v>94.08</v>
      </c>
      <c r="Q6169" s="11">
        <f>IF(data[[#This Row],[Spend, Dollars]]=0,0,data[[#This Row],[Total conversion value, Dollars]]/data[[#This Row],[Spend, Dollars]])</f>
        <v>4.8496319998926145</v>
      </c>
      <c r="R6169" s="2">
        <v>109.2</v>
      </c>
      <c r="S6169" s="2">
        <v>10.5</v>
      </c>
      <c r="T6169" s="2">
        <v>6</v>
      </c>
      <c r="U6169" s="2">
        <f t="shared" si="96"/>
        <v>125.7</v>
      </c>
    </row>
    <row r="6170" spans="1:21" x14ac:dyDescent="0.2">
      <c r="A6170" t="s">
        <v>23</v>
      </c>
      <c r="B6170" s="3">
        <v>45104</v>
      </c>
      <c r="C6170" s="10" t="str">
        <f>TEXT(data[[#This Row],[Date]],"mmmm")</f>
        <v>June</v>
      </c>
      <c r="D6170" t="s">
        <v>15</v>
      </c>
      <c r="E6170" t="s">
        <v>13</v>
      </c>
      <c r="F6170" t="s">
        <v>20</v>
      </c>
      <c r="G6170" t="s">
        <v>17</v>
      </c>
      <c r="H6170" s="11">
        <v>1761.8999999999999</v>
      </c>
      <c r="I6170" s="11">
        <v>14.447579999999997</v>
      </c>
      <c r="J6170" s="13">
        <f>data[[#This Row],[Clicks]]/data[[#This Row],[Impressions]]</f>
        <v>8.199999999999999E-3</v>
      </c>
      <c r="K6170" s="1">
        <v>0.55000000000000004</v>
      </c>
      <c r="L6170" s="2">
        <v>7.9461689999999985</v>
      </c>
      <c r="M6170">
        <v>3</v>
      </c>
      <c r="N6170" s="1">
        <f>IF(data[[#This Row],[Conversions]]=0,0,data[[#This Row],[Spend, Dollars]]/data[[#This Row],[Conversions]])</f>
        <v>2.6487229999999995</v>
      </c>
      <c r="O6170" s="13">
        <f>data[[#This Row],[Conversions]]/data[[#This Row],[Clicks]]</f>
        <v>0.20764723227004112</v>
      </c>
      <c r="P6170" s="11">
        <v>50.4</v>
      </c>
      <c r="Q6170" s="11">
        <f>IF(data[[#This Row],[Spend, Dollars]]=0,0,data[[#This Row],[Total conversion value, Dollars]]/data[[#This Row],[Spend, Dollars]])</f>
        <v>6.3426790947939828</v>
      </c>
      <c r="R6170" s="2">
        <v>117.6</v>
      </c>
      <c r="S6170" s="2">
        <v>13.5</v>
      </c>
      <c r="T6170" s="2">
        <v>10</v>
      </c>
      <c r="U6170" s="2">
        <f t="shared" si="96"/>
        <v>141.1</v>
      </c>
    </row>
    <row r="6171" spans="1:21" x14ac:dyDescent="0.2">
      <c r="A6171" t="s">
        <v>23</v>
      </c>
      <c r="B6171" s="3">
        <v>45105</v>
      </c>
      <c r="C6171" s="10" t="str">
        <f>TEXT(data[[#This Row],[Date]],"mmmm")</f>
        <v>June</v>
      </c>
      <c r="D6171" t="s">
        <v>15</v>
      </c>
      <c r="E6171" t="s">
        <v>13</v>
      </c>
      <c r="F6171" t="s">
        <v>20</v>
      </c>
      <c r="G6171" t="s">
        <v>17</v>
      </c>
      <c r="H6171" s="11">
        <v>1698.1999999999998</v>
      </c>
      <c r="I6171" s="11">
        <v>15.453619999999999</v>
      </c>
      <c r="J6171" s="13">
        <f>data[[#This Row],[Clicks]]/data[[#This Row],[Impressions]]</f>
        <v>9.1000000000000004E-3</v>
      </c>
      <c r="K6171" s="1">
        <v>1.44</v>
      </c>
      <c r="L6171" s="2">
        <v>22.253212799999996</v>
      </c>
      <c r="M6171">
        <v>4</v>
      </c>
      <c r="N6171" s="1">
        <f>IF(data[[#This Row],[Conversions]]=0,0,data[[#This Row],[Spend, Dollars]]/data[[#This Row],[Conversions]])</f>
        <v>5.5633031999999991</v>
      </c>
      <c r="O6171" s="13">
        <f>data[[#This Row],[Conversions]]/data[[#This Row],[Clicks]]</f>
        <v>0.2588390293018723</v>
      </c>
      <c r="P6171" s="11">
        <v>123.76</v>
      </c>
      <c r="Q6171" s="11">
        <f>IF(data[[#This Row],[Spend, Dollars]]=0,0,data[[#This Row],[Total conversion value, Dollars]]/data[[#This Row],[Spend, Dollars]])</f>
        <v>5.5614441434721744</v>
      </c>
      <c r="R6171" s="2">
        <v>102</v>
      </c>
      <c r="S6171" s="2">
        <v>7.5</v>
      </c>
      <c r="T6171" s="2">
        <v>2</v>
      </c>
      <c r="U6171" s="2">
        <f t="shared" si="96"/>
        <v>111.5</v>
      </c>
    </row>
    <row r="6172" spans="1:21" x14ac:dyDescent="0.2">
      <c r="A6172" t="s">
        <v>23</v>
      </c>
      <c r="B6172" s="3">
        <v>45106</v>
      </c>
      <c r="C6172" s="10" t="str">
        <f>TEXT(data[[#This Row],[Date]],"mmmm")</f>
        <v>June</v>
      </c>
      <c r="D6172" t="s">
        <v>15</v>
      </c>
      <c r="E6172" t="s">
        <v>13</v>
      </c>
      <c r="F6172" t="s">
        <v>20</v>
      </c>
      <c r="G6172" t="s">
        <v>17</v>
      </c>
      <c r="H6172" s="11">
        <v>1785.6999999999998</v>
      </c>
      <c r="I6172" s="11">
        <v>13.214179999999999</v>
      </c>
      <c r="J6172" s="13">
        <f>data[[#This Row],[Clicks]]/data[[#This Row],[Impressions]]</f>
        <v>7.4000000000000003E-3</v>
      </c>
      <c r="K6172" s="1">
        <v>0.73</v>
      </c>
      <c r="L6172" s="2">
        <v>9.6463513999999986</v>
      </c>
      <c r="M6172">
        <v>2</v>
      </c>
      <c r="N6172" s="1">
        <f>IF(data[[#This Row],[Conversions]]=0,0,data[[#This Row],[Spend, Dollars]]/data[[#This Row],[Conversions]])</f>
        <v>4.8231756999999993</v>
      </c>
      <c r="O6172" s="13">
        <f>data[[#This Row],[Conversions]]/data[[#This Row],[Clicks]]</f>
        <v>0.15135256217184873</v>
      </c>
      <c r="P6172" s="11">
        <v>180.88000000000002</v>
      </c>
      <c r="Q6172" s="11">
        <f>IF(data[[#This Row],[Spend, Dollars]]=0,0,data[[#This Row],[Total conversion value, Dollars]]/data[[#This Row],[Spend, Dollars]])</f>
        <v>18.751131127153428</v>
      </c>
      <c r="R6172" s="2">
        <v>109.2</v>
      </c>
      <c r="S6172" s="2">
        <v>15</v>
      </c>
      <c r="T6172" s="2">
        <v>8</v>
      </c>
      <c r="U6172" s="2">
        <f t="shared" si="96"/>
        <v>132.19999999999999</v>
      </c>
    </row>
    <row r="6173" spans="1:21" x14ac:dyDescent="0.2">
      <c r="A6173" t="s">
        <v>23</v>
      </c>
      <c r="B6173" s="3">
        <v>45107</v>
      </c>
      <c r="C6173" s="10" t="str">
        <f>TEXT(data[[#This Row],[Date]],"mmmm")</f>
        <v>June</v>
      </c>
      <c r="D6173" t="s">
        <v>15</v>
      </c>
      <c r="E6173" t="s">
        <v>13</v>
      </c>
      <c r="F6173" t="s">
        <v>20</v>
      </c>
      <c r="G6173" t="s">
        <v>17</v>
      </c>
      <c r="H6173" s="11">
        <v>1495.8999999999999</v>
      </c>
      <c r="I6173" s="11">
        <v>11.219250000000001</v>
      </c>
      <c r="J6173" s="13">
        <f>data[[#This Row],[Clicks]]/data[[#This Row],[Impressions]]</f>
        <v>7.5000000000000015E-3</v>
      </c>
      <c r="K6173" s="1">
        <v>0.59</v>
      </c>
      <c r="L6173" s="2">
        <v>6.6193575000000004</v>
      </c>
      <c r="M6173">
        <v>1</v>
      </c>
      <c r="N6173" s="1">
        <f>IF(data[[#This Row],[Conversions]]=0,0,data[[#This Row],[Spend, Dollars]]/data[[#This Row],[Conversions]])</f>
        <v>6.6193575000000004</v>
      </c>
      <c r="O6173" s="13">
        <f>data[[#This Row],[Conversions]]/data[[#This Row],[Clicks]]</f>
        <v>8.9132517770795727E-2</v>
      </c>
      <c r="P6173" s="11">
        <v>176.39999999999998</v>
      </c>
      <c r="Q6173" s="11">
        <f>IF(data[[#This Row],[Spend, Dollars]]=0,0,data[[#This Row],[Total conversion value, Dollars]]/data[[#This Row],[Spend, Dollars]])</f>
        <v>26.649112092827735</v>
      </c>
      <c r="R6173" s="2">
        <v>90</v>
      </c>
      <c r="S6173" s="2">
        <v>1.5</v>
      </c>
      <c r="T6173" s="2">
        <v>12</v>
      </c>
      <c r="U6173" s="2">
        <f t="shared" si="96"/>
        <v>103.5</v>
      </c>
    </row>
    <row r="6174" spans="1:21" x14ac:dyDescent="0.2">
      <c r="A6174" t="s">
        <v>23</v>
      </c>
      <c r="B6174" s="3">
        <v>45108</v>
      </c>
      <c r="C6174" s="10" t="str">
        <f>TEXT(data[[#This Row],[Date]],"mmmm")</f>
        <v>July</v>
      </c>
      <c r="D6174" t="s">
        <v>15</v>
      </c>
      <c r="E6174" t="s">
        <v>13</v>
      </c>
      <c r="F6174" t="s">
        <v>20</v>
      </c>
      <c r="G6174" t="s">
        <v>17</v>
      </c>
      <c r="H6174" s="11">
        <v>1052.8</v>
      </c>
      <c r="I6174" s="11">
        <v>7.6854399999999998</v>
      </c>
      <c r="J6174" s="13">
        <f>data[[#This Row],[Clicks]]/data[[#This Row],[Impressions]]</f>
        <v>7.3000000000000001E-3</v>
      </c>
      <c r="K6174" s="1">
        <v>1.53</v>
      </c>
      <c r="L6174" s="2">
        <v>11.7587232</v>
      </c>
      <c r="M6174">
        <v>4</v>
      </c>
      <c r="N6174" s="1">
        <f>IF(data[[#This Row],[Conversions]]=0,0,data[[#This Row],[Spend, Dollars]]/data[[#This Row],[Conversions]])</f>
        <v>2.9396808000000001</v>
      </c>
      <c r="O6174" s="13">
        <f>data[[#This Row],[Conversions]]/data[[#This Row],[Clicks]]</f>
        <v>0.52046467085814219</v>
      </c>
      <c r="P6174" s="11">
        <v>210.56</v>
      </c>
      <c r="Q6174" s="11">
        <f>IF(data[[#This Row],[Spend, Dollars]]=0,0,data[[#This Row],[Total conversion value, Dollars]]/data[[#This Row],[Spend, Dollars]])</f>
        <v>17.906706061420003</v>
      </c>
      <c r="R6174" s="2">
        <v>57.599999999999994</v>
      </c>
      <c r="S6174" s="2">
        <v>16.5</v>
      </c>
      <c r="T6174" s="2">
        <v>10</v>
      </c>
      <c r="U6174" s="2">
        <f t="shared" si="96"/>
        <v>84.1</v>
      </c>
    </row>
    <row r="6175" spans="1:21" x14ac:dyDescent="0.2">
      <c r="A6175" t="s">
        <v>23</v>
      </c>
      <c r="B6175" s="3">
        <v>45109</v>
      </c>
      <c r="C6175" s="10" t="str">
        <f>TEXT(data[[#This Row],[Date]],"mmmm")</f>
        <v>July</v>
      </c>
      <c r="D6175" t="s">
        <v>15</v>
      </c>
      <c r="E6175" t="s">
        <v>13</v>
      </c>
      <c r="F6175" t="s">
        <v>20</v>
      </c>
      <c r="G6175" t="s">
        <v>17</v>
      </c>
      <c r="H6175" s="11">
        <v>1393</v>
      </c>
      <c r="I6175" s="11">
        <v>15.880199999999999</v>
      </c>
      <c r="J6175" s="13">
        <f>data[[#This Row],[Clicks]]/data[[#This Row],[Impressions]]</f>
        <v>1.1399999999999999E-2</v>
      </c>
      <c r="K6175" s="1">
        <v>1.25</v>
      </c>
      <c r="L6175" s="2">
        <v>19.850249999999999</v>
      </c>
      <c r="M6175">
        <v>9</v>
      </c>
      <c r="N6175" s="1">
        <f>IF(data[[#This Row],[Conversions]]=0,0,data[[#This Row],[Spend, Dollars]]/data[[#This Row],[Conversions]])</f>
        <v>2.2055833333333332</v>
      </c>
      <c r="O6175" s="13">
        <f>data[[#This Row],[Conversions]]/data[[#This Row],[Clicks]]</f>
        <v>0.56674349189556816</v>
      </c>
      <c r="P6175" s="11">
        <v>184.79999999999998</v>
      </c>
      <c r="Q6175" s="11">
        <f>IF(data[[#This Row],[Spend, Dollars]]=0,0,data[[#This Row],[Total conversion value, Dollars]]/data[[#This Row],[Spend, Dollars]])</f>
        <v>9.3097064268711982</v>
      </c>
      <c r="R6175" s="2">
        <v>130.79999999999998</v>
      </c>
      <c r="S6175" s="2">
        <v>18</v>
      </c>
      <c r="T6175" s="2">
        <v>12</v>
      </c>
      <c r="U6175" s="2">
        <f t="shared" si="96"/>
        <v>160.79999999999998</v>
      </c>
    </row>
    <row r="6176" spans="1:21" x14ac:dyDescent="0.2">
      <c r="A6176" t="s">
        <v>23</v>
      </c>
      <c r="B6176" s="3">
        <v>45110</v>
      </c>
      <c r="C6176" s="10" t="str">
        <f>TEXT(data[[#This Row],[Date]],"mmmm")</f>
        <v>July</v>
      </c>
      <c r="D6176" t="s">
        <v>15</v>
      </c>
      <c r="E6176" t="s">
        <v>13</v>
      </c>
      <c r="F6176" t="s">
        <v>20</v>
      </c>
      <c r="G6176" t="s">
        <v>17</v>
      </c>
      <c r="H6176" s="11">
        <v>2014.6</v>
      </c>
      <c r="I6176" s="11">
        <v>15.109500000000001</v>
      </c>
      <c r="J6176" s="13">
        <f>data[[#This Row],[Clicks]]/data[[#This Row],[Impressions]]</f>
        <v>7.5000000000000006E-3</v>
      </c>
      <c r="K6176" s="1">
        <v>2.06</v>
      </c>
      <c r="L6176" s="2">
        <v>31.125570000000003</v>
      </c>
      <c r="M6176">
        <v>5</v>
      </c>
      <c r="N6176" s="1">
        <f>IF(data[[#This Row],[Conversions]]=0,0,data[[#This Row],[Spend, Dollars]]/data[[#This Row],[Conversions]])</f>
        <v>6.2251140000000005</v>
      </c>
      <c r="O6176" s="13">
        <f>data[[#This Row],[Conversions]]/data[[#This Row],[Clicks]]</f>
        <v>0.33091763460074786</v>
      </c>
      <c r="P6176" s="11">
        <v>118.72000000000001</v>
      </c>
      <c r="Q6176" s="11">
        <f>IF(data[[#This Row],[Spend, Dollars]]=0,0,data[[#This Row],[Total conversion value, Dollars]]/data[[#This Row],[Spend, Dollars]])</f>
        <v>3.8142273378447369</v>
      </c>
      <c r="R6176" s="2">
        <v>81.599999999999994</v>
      </c>
      <c r="S6176" s="2">
        <v>7.5</v>
      </c>
      <c r="T6176" s="2">
        <v>10</v>
      </c>
      <c r="U6176" s="2">
        <f t="shared" si="96"/>
        <v>99.1</v>
      </c>
    </row>
    <row r="6177" spans="1:21" x14ac:dyDescent="0.2">
      <c r="A6177" t="s">
        <v>23</v>
      </c>
      <c r="B6177" s="3">
        <v>45111</v>
      </c>
      <c r="C6177" s="10" t="str">
        <f>TEXT(data[[#This Row],[Date]],"mmmm")</f>
        <v>July</v>
      </c>
      <c r="D6177" t="s">
        <v>15</v>
      </c>
      <c r="E6177" t="s">
        <v>13</v>
      </c>
      <c r="F6177" t="s">
        <v>20</v>
      </c>
      <c r="G6177" t="s">
        <v>17</v>
      </c>
      <c r="H6177" s="11">
        <v>2014.6</v>
      </c>
      <c r="I6177" s="11">
        <v>14.706579999999999</v>
      </c>
      <c r="J6177" s="13">
        <f>data[[#This Row],[Clicks]]/data[[#This Row],[Impressions]]</f>
        <v>7.3000000000000001E-3</v>
      </c>
      <c r="K6177" s="1">
        <v>1.1099999999999999</v>
      </c>
      <c r="L6177" s="2">
        <v>16.324303799999996</v>
      </c>
      <c r="M6177">
        <v>1</v>
      </c>
      <c r="N6177" s="1">
        <f>IF(data[[#This Row],[Conversions]]=0,0,data[[#This Row],[Spend, Dollars]]/data[[#This Row],[Conversions]])</f>
        <v>16.324303799999996</v>
      </c>
      <c r="O6177" s="13">
        <f>data[[#This Row],[Conversions]]/data[[#This Row],[Clicks]]</f>
        <v>6.7996774233030396E-2</v>
      </c>
      <c r="P6177" s="11">
        <v>286.71999999999997</v>
      </c>
      <c r="Q6177" s="11">
        <f>IF(data[[#This Row],[Spend, Dollars]]=0,0,data[[#This Row],[Total conversion value, Dollars]]/data[[#This Row],[Spend, Dollars]])</f>
        <v>17.563995592877905</v>
      </c>
      <c r="R6177" s="2">
        <v>87.6</v>
      </c>
      <c r="S6177" s="2">
        <v>9</v>
      </c>
      <c r="T6177" s="2">
        <v>5</v>
      </c>
      <c r="U6177" s="2">
        <f t="shared" si="96"/>
        <v>101.6</v>
      </c>
    </row>
    <row r="6178" spans="1:21" x14ac:dyDescent="0.2">
      <c r="A6178" t="s">
        <v>23</v>
      </c>
      <c r="B6178" s="3">
        <v>45112</v>
      </c>
      <c r="C6178" s="10" t="str">
        <f>TEXT(data[[#This Row],[Date]],"mmmm")</f>
        <v>July</v>
      </c>
      <c r="D6178" t="s">
        <v>15</v>
      </c>
      <c r="E6178" t="s">
        <v>13</v>
      </c>
      <c r="F6178" t="s">
        <v>20</v>
      </c>
      <c r="G6178" t="s">
        <v>17</v>
      </c>
      <c r="H6178" s="11">
        <v>1600.8999999999999</v>
      </c>
      <c r="I6178" s="11">
        <v>12.00675</v>
      </c>
      <c r="J6178" s="13">
        <f>data[[#This Row],[Clicks]]/data[[#This Row],[Impressions]]</f>
        <v>7.5000000000000006E-3</v>
      </c>
      <c r="K6178" s="1">
        <v>0.4</v>
      </c>
      <c r="L6178" s="2">
        <v>4.8027000000000006</v>
      </c>
      <c r="M6178">
        <v>1</v>
      </c>
      <c r="N6178" s="1">
        <f>IF(data[[#This Row],[Conversions]]=0,0,data[[#This Row],[Spend, Dollars]]/data[[#This Row],[Conversions]])</f>
        <v>4.8027000000000006</v>
      </c>
      <c r="O6178" s="13">
        <f>data[[#This Row],[Conversions]]/data[[#This Row],[Clicks]]</f>
        <v>8.3286484685697632E-2</v>
      </c>
      <c r="P6178" s="11">
        <v>100.8</v>
      </c>
      <c r="Q6178" s="11">
        <f>IF(data[[#This Row],[Spend, Dollars]]=0,0,data[[#This Row],[Total conversion value, Dollars]]/data[[#This Row],[Spend, Dollars]])</f>
        <v>20.988194140795798</v>
      </c>
      <c r="R6178" s="2">
        <v>52.8</v>
      </c>
      <c r="S6178" s="2">
        <v>24</v>
      </c>
      <c r="T6178" s="2">
        <v>7</v>
      </c>
      <c r="U6178" s="2">
        <f t="shared" si="96"/>
        <v>83.8</v>
      </c>
    </row>
    <row r="6179" spans="1:21" x14ac:dyDescent="0.2">
      <c r="A6179" t="s">
        <v>23</v>
      </c>
      <c r="B6179" s="3">
        <v>45113</v>
      </c>
      <c r="C6179" s="10" t="str">
        <f>TEXT(data[[#This Row],[Date]],"mmmm")</f>
        <v>July</v>
      </c>
      <c r="D6179" t="s">
        <v>15</v>
      </c>
      <c r="E6179" t="s">
        <v>13</v>
      </c>
      <c r="F6179" t="s">
        <v>20</v>
      </c>
      <c r="G6179" t="s">
        <v>17</v>
      </c>
      <c r="H6179" s="11">
        <v>1556.1</v>
      </c>
      <c r="I6179" s="11">
        <v>16.961489999999998</v>
      </c>
      <c r="J6179" s="13">
        <f>data[[#This Row],[Clicks]]/data[[#This Row],[Impressions]]</f>
        <v>1.09E-2</v>
      </c>
      <c r="K6179" s="1">
        <v>1.08</v>
      </c>
      <c r="L6179" s="2">
        <v>18.318409199999998</v>
      </c>
      <c r="M6179">
        <v>2</v>
      </c>
      <c r="N6179" s="1">
        <f>IF(data[[#This Row],[Conversions]]=0,0,data[[#This Row],[Spend, Dollars]]/data[[#This Row],[Conversions]])</f>
        <v>9.1592045999999989</v>
      </c>
      <c r="O6179" s="13">
        <f>data[[#This Row],[Conversions]]/data[[#This Row],[Clicks]]</f>
        <v>0.11791416909717249</v>
      </c>
      <c r="P6179" s="11">
        <v>76.16</v>
      </c>
      <c r="Q6179" s="11">
        <f>IF(data[[#This Row],[Spend, Dollars]]=0,0,data[[#This Row],[Total conversion value, Dollars]]/data[[#This Row],[Spend, Dollars]])</f>
        <v>4.157566258537341</v>
      </c>
      <c r="R6179" s="2">
        <v>57.599999999999994</v>
      </c>
      <c r="S6179" s="2">
        <v>15</v>
      </c>
      <c r="T6179" s="2">
        <v>6</v>
      </c>
      <c r="U6179" s="2">
        <f t="shared" si="96"/>
        <v>78.599999999999994</v>
      </c>
    </row>
    <row r="6180" spans="1:21" x14ac:dyDescent="0.2">
      <c r="A6180" t="s">
        <v>23</v>
      </c>
      <c r="B6180" s="3">
        <v>45114</v>
      </c>
      <c r="C6180" s="10" t="str">
        <f>TEXT(data[[#This Row],[Date]],"mmmm")</f>
        <v>July</v>
      </c>
      <c r="D6180" t="s">
        <v>15</v>
      </c>
      <c r="E6180" t="s">
        <v>13</v>
      </c>
      <c r="F6180" t="s">
        <v>20</v>
      </c>
      <c r="G6180" t="s">
        <v>17</v>
      </c>
      <c r="H6180" s="11">
        <v>1613.5</v>
      </c>
      <c r="I6180" s="11">
        <v>18.7166</v>
      </c>
      <c r="J6180" s="13">
        <f>data[[#This Row],[Clicks]]/data[[#This Row],[Impressions]]</f>
        <v>1.1599999999999999E-2</v>
      </c>
      <c r="K6180" s="1">
        <v>1.89</v>
      </c>
      <c r="L6180" s="2">
        <v>35.374373999999996</v>
      </c>
      <c r="M6180">
        <v>3</v>
      </c>
      <c r="N6180" s="1">
        <f>IF(data[[#This Row],[Conversions]]=0,0,data[[#This Row],[Spend, Dollars]]/data[[#This Row],[Conversions]])</f>
        <v>11.791457999999999</v>
      </c>
      <c r="O6180" s="13">
        <f>data[[#This Row],[Conversions]]/data[[#This Row],[Clicks]]</f>
        <v>0.16028552194308796</v>
      </c>
      <c r="P6180" s="11">
        <v>127.67999999999999</v>
      </c>
      <c r="Q6180" s="11">
        <f>IF(data[[#This Row],[Spend, Dollars]]=0,0,data[[#This Row],[Total conversion value, Dollars]]/data[[#This Row],[Spend, Dollars]])</f>
        <v>3.6093924941258329</v>
      </c>
      <c r="R6180" s="2">
        <v>76.8</v>
      </c>
      <c r="S6180" s="2">
        <v>3</v>
      </c>
      <c r="T6180" s="2">
        <v>9</v>
      </c>
      <c r="U6180" s="2">
        <f t="shared" si="96"/>
        <v>88.8</v>
      </c>
    </row>
    <row r="6181" spans="1:21" x14ac:dyDescent="0.2">
      <c r="A6181" t="s">
        <v>23</v>
      </c>
      <c r="B6181" s="3">
        <v>45115</v>
      </c>
      <c r="C6181" s="10" t="str">
        <f>TEXT(data[[#This Row],[Date]],"mmmm")</f>
        <v>July</v>
      </c>
      <c r="D6181" t="s">
        <v>15</v>
      </c>
      <c r="E6181" t="s">
        <v>13</v>
      </c>
      <c r="F6181" t="s">
        <v>20</v>
      </c>
      <c r="G6181" t="s">
        <v>17</v>
      </c>
      <c r="H6181" s="11">
        <v>1911.6999999999998</v>
      </c>
      <c r="I6181" s="11">
        <v>16.822959999999995</v>
      </c>
      <c r="J6181" s="13">
        <f>data[[#This Row],[Clicks]]/data[[#This Row],[Impressions]]</f>
        <v>8.7999999999999988E-3</v>
      </c>
      <c r="K6181" s="1">
        <v>0.97000000000000008</v>
      </c>
      <c r="L6181" s="2">
        <v>16.318271199999998</v>
      </c>
      <c r="M6181">
        <v>6</v>
      </c>
      <c r="N6181" s="1">
        <f>IF(data[[#This Row],[Conversions]]=0,0,data[[#This Row],[Spend, Dollars]]/data[[#This Row],[Conversions]])</f>
        <v>2.7197118666666662</v>
      </c>
      <c r="O6181" s="13">
        <f>data[[#This Row],[Conversions]]/data[[#This Row],[Clicks]]</f>
        <v>0.35665542805784489</v>
      </c>
      <c r="P6181" s="11">
        <v>155.12</v>
      </c>
      <c r="Q6181" s="11">
        <f>IF(data[[#This Row],[Spend, Dollars]]=0,0,data[[#This Row],[Total conversion value, Dollars]]/data[[#This Row],[Spend, Dollars]])</f>
        <v>9.5059089347651007</v>
      </c>
      <c r="R6181" s="2">
        <v>70.8</v>
      </c>
      <c r="S6181" s="2">
        <v>28.5</v>
      </c>
      <c r="T6181" s="2">
        <v>12</v>
      </c>
      <c r="U6181" s="2">
        <f t="shared" si="96"/>
        <v>111.3</v>
      </c>
    </row>
    <row r="6182" spans="1:21" x14ac:dyDescent="0.2">
      <c r="A6182" t="s">
        <v>23</v>
      </c>
      <c r="B6182" s="3">
        <v>45116</v>
      </c>
      <c r="C6182" s="10" t="str">
        <f>TEXT(data[[#This Row],[Date]],"mmmm")</f>
        <v>July</v>
      </c>
      <c r="D6182" t="s">
        <v>15</v>
      </c>
      <c r="E6182" t="s">
        <v>13</v>
      </c>
      <c r="F6182" t="s">
        <v>20</v>
      </c>
      <c r="G6182" t="s">
        <v>17</v>
      </c>
      <c r="H6182" s="11">
        <v>2053.1</v>
      </c>
      <c r="I6182" s="11">
        <v>20.120379999999997</v>
      </c>
      <c r="J6182" s="13">
        <f>data[[#This Row],[Clicks]]/data[[#This Row],[Impressions]]</f>
        <v>9.7999999999999997E-3</v>
      </c>
      <c r="K6182" s="1">
        <v>1.42</v>
      </c>
      <c r="L6182" s="2">
        <v>28.570939599999996</v>
      </c>
      <c r="M6182">
        <v>9</v>
      </c>
      <c r="N6182" s="1">
        <f>IF(data[[#This Row],[Conversions]]=0,0,data[[#This Row],[Spend, Dollars]]/data[[#This Row],[Conversions]])</f>
        <v>3.1745488444444439</v>
      </c>
      <c r="O6182" s="13">
        <f>data[[#This Row],[Conversions]]/data[[#This Row],[Clicks]]</f>
        <v>0.44730765522321153</v>
      </c>
      <c r="P6182" s="11">
        <v>300.15999999999997</v>
      </c>
      <c r="Q6182" s="11">
        <f>IF(data[[#This Row],[Spend, Dollars]]=0,0,data[[#This Row],[Total conversion value, Dollars]]/data[[#This Row],[Spend, Dollars]])</f>
        <v>10.505779795915428</v>
      </c>
      <c r="R6182" s="2">
        <v>69.599999999999994</v>
      </c>
      <c r="S6182" s="2">
        <v>12</v>
      </c>
      <c r="T6182" s="2">
        <v>12</v>
      </c>
      <c r="U6182" s="2">
        <f t="shared" si="96"/>
        <v>93.6</v>
      </c>
    </row>
    <row r="6183" spans="1:21" x14ac:dyDescent="0.2">
      <c r="A6183" t="s">
        <v>23</v>
      </c>
      <c r="B6183" s="3">
        <v>45117</v>
      </c>
      <c r="C6183" s="10" t="str">
        <f>TEXT(data[[#This Row],[Date]],"mmmm")</f>
        <v>July</v>
      </c>
      <c r="D6183" t="s">
        <v>15</v>
      </c>
      <c r="E6183" t="s">
        <v>13</v>
      </c>
      <c r="F6183" t="s">
        <v>20</v>
      </c>
      <c r="G6183" t="s">
        <v>17</v>
      </c>
      <c r="H6183" s="11">
        <v>1591.8</v>
      </c>
      <c r="I6183" s="11">
        <v>15.281280000000001</v>
      </c>
      <c r="J6183" s="13">
        <f>data[[#This Row],[Clicks]]/data[[#This Row],[Impressions]]</f>
        <v>9.6000000000000009E-3</v>
      </c>
      <c r="K6183" s="1">
        <v>1.54</v>
      </c>
      <c r="L6183" s="2">
        <v>23.533171200000002</v>
      </c>
      <c r="M6183">
        <v>5</v>
      </c>
      <c r="N6183" s="1">
        <f>IF(data[[#This Row],[Conversions]]=0,0,data[[#This Row],[Spend, Dollars]]/data[[#This Row],[Conversions]])</f>
        <v>4.7066342400000005</v>
      </c>
      <c r="O6183" s="13">
        <f>data[[#This Row],[Conversions]]/data[[#This Row],[Clicks]]</f>
        <v>0.32719772165682454</v>
      </c>
      <c r="P6183" s="11">
        <v>183.68</v>
      </c>
      <c r="Q6183" s="11">
        <f>IF(data[[#This Row],[Spend, Dollars]]=0,0,data[[#This Row],[Total conversion value, Dollars]]/data[[#This Row],[Spend, Dollars]])</f>
        <v>7.8051529238864328</v>
      </c>
      <c r="R6183" s="2">
        <v>111.6</v>
      </c>
      <c r="S6183" s="2">
        <v>10.5</v>
      </c>
      <c r="T6183" s="2">
        <v>9</v>
      </c>
      <c r="U6183" s="2">
        <f t="shared" si="96"/>
        <v>131.1</v>
      </c>
    </row>
    <row r="6184" spans="1:21" x14ac:dyDescent="0.2">
      <c r="A6184" t="s">
        <v>23</v>
      </c>
      <c r="B6184" s="3">
        <v>45118</v>
      </c>
      <c r="C6184" s="10" t="str">
        <f>TEXT(data[[#This Row],[Date]],"mmmm")</f>
        <v>July</v>
      </c>
      <c r="D6184" t="s">
        <v>15</v>
      </c>
      <c r="E6184" t="s">
        <v>13</v>
      </c>
      <c r="F6184" t="s">
        <v>20</v>
      </c>
      <c r="G6184" t="s">
        <v>17</v>
      </c>
      <c r="H6184" s="11">
        <v>1960.6999999999998</v>
      </c>
      <c r="I6184" s="11">
        <v>23.528399999999998</v>
      </c>
      <c r="J6184" s="13">
        <f>data[[#This Row],[Clicks]]/data[[#This Row],[Impressions]]</f>
        <v>1.2E-2</v>
      </c>
      <c r="K6184" s="1">
        <v>1.4</v>
      </c>
      <c r="L6184" s="2">
        <v>32.939759999999993</v>
      </c>
      <c r="M6184">
        <v>10</v>
      </c>
      <c r="N6184" s="1">
        <f>IF(data[[#This Row],[Conversions]]=0,0,data[[#This Row],[Spend, Dollars]]/data[[#This Row],[Conversions]])</f>
        <v>3.2939759999999993</v>
      </c>
      <c r="O6184" s="13">
        <f>data[[#This Row],[Conversions]]/data[[#This Row],[Clicks]]</f>
        <v>0.42501827578585882</v>
      </c>
      <c r="P6184" s="11">
        <v>260.95999999999998</v>
      </c>
      <c r="Q6184" s="11">
        <f>IF(data[[#This Row],[Spend, Dollars]]=0,0,data[[#This Row],[Total conversion value, Dollars]]/data[[#This Row],[Spend, Dollars]])</f>
        <v>7.922340660648409</v>
      </c>
      <c r="R6184" s="2">
        <v>49.199999999999996</v>
      </c>
      <c r="S6184" s="2">
        <v>24</v>
      </c>
      <c r="T6184" s="2">
        <v>13</v>
      </c>
      <c r="U6184" s="2">
        <f t="shared" si="96"/>
        <v>86.199999999999989</v>
      </c>
    </row>
    <row r="6185" spans="1:21" x14ac:dyDescent="0.2">
      <c r="A6185" t="s">
        <v>23</v>
      </c>
      <c r="B6185" s="3">
        <v>45119</v>
      </c>
      <c r="C6185" s="10" t="str">
        <f>TEXT(data[[#This Row],[Date]],"mmmm")</f>
        <v>July</v>
      </c>
      <c r="D6185" t="s">
        <v>15</v>
      </c>
      <c r="E6185" t="s">
        <v>13</v>
      </c>
      <c r="F6185" t="s">
        <v>20</v>
      </c>
      <c r="G6185" t="s">
        <v>17</v>
      </c>
      <c r="H6185" s="11">
        <v>1453.1999999999998</v>
      </c>
      <c r="I6185" s="11">
        <v>12.3522</v>
      </c>
      <c r="J6185" s="13">
        <f>data[[#This Row],[Clicks]]/data[[#This Row],[Impressions]]</f>
        <v>8.5000000000000006E-3</v>
      </c>
      <c r="K6185" s="1">
        <v>1.1299999999999999</v>
      </c>
      <c r="L6185" s="2">
        <v>13.957985999999998</v>
      </c>
      <c r="M6185">
        <v>5</v>
      </c>
      <c r="N6185" s="1">
        <f>IF(data[[#This Row],[Conversions]]=0,0,data[[#This Row],[Spend, Dollars]]/data[[#This Row],[Conversions]])</f>
        <v>2.7915971999999996</v>
      </c>
      <c r="O6185" s="13">
        <f>data[[#This Row],[Conversions]]/data[[#This Row],[Clicks]]</f>
        <v>0.40478619193342075</v>
      </c>
      <c r="P6185" s="11">
        <v>149.52000000000001</v>
      </c>
      <c r="Q6185" s="11">
        <f>IF(data[[#This Row],[Spend, Dollars]]=0,0,data[[#This Row],[Total conversion value, Dollars]]/data[[#This Row],[Spend, Dollars]])</f>
        <v>10.71214715360798</v>
      </c>
      <c r="R6185" s="2">
        <v>79.2</v>
      </c>
      <c r="S6185" s="2">
        <v>19.5</v>
      </c>
      <c r="T6185" s="2">
        <v>7</v>
      </c>
      <c r="U6185" s="2">
        <f t="shared" si="96"/>
        <v>105.7</v>
      </c>
    </row>
    <row r="6186" spans="1:21" x14ac:dyDescent="0.2">
      <c r="A6186" t="s">
        <v>23</v>
      </c>
      <c r="B6186" s="3">
        <v>45120</v>
      </c>
      <c r="C6186" s="10" t="str">
        <f>TEXT(data[[#This Row],[Date]],"mmmm")</f>
        <v>July</v>
      </c>
      <c r="D6186" t="s">
        <v>15</v>
      </c>
      <c r="E6186" t="s">
        <v>13</v>
      </c>
      <c r="F6186" t="s">
        <v>20</v>
      </c>
      <c r="G6186" t="s">
        <v>17</v>
      </c>
      <c r="H6186" s="11">
        <v>1990.1</v>
      </c>
      <c r="I6186" s="11">
        <v>20.49803</v>
      </c>
      <c r="J6186" s="13">
        <f>data[[#This Row],[Clicks]]/data[[#This Row],[Impressions]]</f>
        <v>1.03E-2</v>
      </c>
      <c r="K6186" s="1">
        <v>0.83000000000000007</v>
      </c>
      <c r="L6186" s="2">
        <v>17.013364900000003</v>
      </c>
      <c r="M6186">
        <v>6</v>
      </c>
      <c r="N6186" s="1">
        <f>IF(data[[#This Row],[Conversions]]=0,0,data[[#This Row],[Spend, Dollars]]/data[[#This Row],[Conversions]])</f>
        <v>2.8355608166666673</v>
      </c>
      <c r="O6186" s="13">
        <f>data[[#This Row],[Conversions]]/data[[#This Row],[Clicks]]</f>
        <v>0.29271105564778666</v>
      </c>
      <c r="P6186" s="11">
        <v>144.47999999999999</v>
      </c>
      <c r="Q6186" s="11">
        <f>IF(data[[#This Row],[Spend, Dollars]]=0,0,data[[#This Row],[Total conversion value, Dollars]]/data[[#This Row],[Spend, Dollars]])</f>
        <v>8.4921472530104829</v>
      </c>
      <c r="R6186" s="2">
        <v>82.8</v>
      </c>
      <c r="S6186" s="2">
        <v>15</v>
      </c>
      <c r="T6186" s="2">
        <v>7</v>
      </c>
      <c r="U6186" s="2">
        <f t="shared" si="96"/>
        <v>104.8</v>
      </c>
    </row>
    <row r="6187" spans="1:21" x14ac:dyDescent="0.2">
      <c r="A6187" t="s">
        <v>23</v>
      </c>
      <c r="B6187" s="3">
        <v>45121</v>
      </c>
      <c r="C6187" s="10" t="str">
        <f>TEXT(data[[#This Row],[Date]],"mmmm")</f>
        <v>July</v>
      </c>
      <c r="D6187" t="s">
        <v>15</v>
      </c>
      <c r="E6187" t="s">
        <v>13</v>
      </c>
      <c r="F6187" t="s">
        <v>20</v>
      </c>
      <c r="G6187" t="s">
        <v>17</v>
      </c>
      <c r="H6187" s="11">
        <v>1883.6999999999998</v>
      </c>
      <c r="I6187" s="11">
        <v>17.518409999999996</v>
      </c>
      <c r="J6187" s="13">
        <f>data[[#This Row],[Clicks]]/data[[#This Row],[Impressions]]</f>
        <v>9.2999999999999992E-3</v>
      </c>
      <c r="K6187" s="1">
        <v>0.86</v>
      </c>
      <c r="L6187" s="2">
        <v>15.065832599999997</v>
      </c>
      <c r="M6187">
        <v>5</v>
      </c>
      <c r="N6187" s="1">
        <f>IF(data[[#This Row],[Conversions]]=0,0,data[[#This Row],[Spend, Dollars]]/data[[#This Row],[Conversions]])</f>
        <v>3.0131665199999995</v>
      </c>
      <c r="O6187" s="13">
        <f>data[[#This Row],[Conversions]]/data[[#This Row],[Clicks]]</f>
        <v>0.28541403015456318</v>
      </c>
      <c r="P6187" s="11">
        <v>40.880000000000003</v>
      </c>
      <c r="Q6187" s="11">
        <f>IF(data[[#This Row],[Spend, Dollars]]=0,0,data[[#This Row],[Total conversion value, Dollars]]/data[[#This Row],[Spend, Dollars]])</f>
        <v>2.7134245471438474</v>
      </c>
      <c r="R6187" s="2">
        <v>97.2</v>
      </c>
      <c r="S6187" s="2">
        <v>13.5</v>
      </c>
      <c r="T6187" s="2">
        <v>14</v>
      </c>
      <c r="U6187" s="2">
        <f t="shared" si="96"/>
        <v>124.7</v>
      </c>
    </row>
    <row r="6188" spans="1:21" x14ac:dyDescent="0.2">
      <c r="A6188" t="s">
        <v>23</v>
      </c>
      <c r="B6188" s="3">
        <v>45122</v>
      </c>
      <c r="C6188" s="10" t="str">
        <f>TEXT(data[[#This Row],[Date]],"mmmm")</f>
        <v>July</v>
      </c>
      <c r="D6188" t="s">
        <v>15</v>
      </c>
      <c r="E6188" t="s">
        <v>13</v>
      </c>
      <c r="F6188" t="s">
        <v>20</v>
      </c>
      <c r="G6188" t="s">
        <v>17</v>
      </c>
      <c r="H6188" s="11">
        <v>1220.8</v>
      </c>
      <c r="I6188" s="11">
        <v>10.254720000000001</v>
      </c>
      <c r="J6188" s="13">
        <f>data[[#This Row],[Clicks]]/data[[#This Row],[Impressions]]</f>
        <v>8.4000000000000012E-3</v>
      </c>
      <c r="K6188" s="1">
        <v>0.88000000000000012</v>
      </c>
      <c r="L6188" s="2">
        <v>9.0241536000000018</v>
      </c>
      <c r="M6188">
        <v>7</v>
      </c>
      <c r="N6188" s="1">
        <f>IF(data[[#This Row],[Conversions]]=0,0,data[[#This Row],[Spend, Dollars]]/data[[#This Row],[Conversions]])</f>
        <v>1.2891648000000002</v>
      </c>
      <c r="O6188" s="13">
        <f>data[[#This Row],[Conversions]]/data[[#This Row],[Clicks]]</f>
        <v>0.6826124945391</v>
      </c>
      <c r="P6188" s="11">
        <v>250.88</v>
      </c>
      <c r="Q6188" s="11">
        <f>IF(data[[#This Row],[Spend, Dollars]]=0,0,data[[#This Row],[Total conversion value, Dollars]]/data[[#This Row],[Spend, Dollars]])</f>
        <v>27.800945232137888</v>
      </c>
      <c r="R6188" s="2">
        <v>74.399999999999991</v>
      </c>
      <c r="S6188" s="2">
        <v>13.5</v>
      </c>
      <c r="T6188" s="2">
        <v>9</v>
      </c>
      <c r="U6188" s="2">
        <f t="shared" si="96"/>
        <v>96.899999999999991</v>
      </c>
    </row>
    <row r="6189" spans="1:21" x14ac:dyDescent="0.2">
      <c r="A6189" t="s">
        <v>23</v>
      </c>
      <c r="B6189" s="3">
        <v>45123</v>
      </c>
      <c r="C6189" s="10" t="str">
        <f>TEXT(data[[#This Row],[Date]],"mmmm")</f>
        <v>July</v>
      </c>
      <c r="D6189" t="s">
        <v>15</v>
      </c>
      <c r="E6189" t="s">
        <v>13</v>
      </c>
      <c r="F6189" t="s">
        <v>20</v>
      </c>
      <c r="G6189" t="s">
        <v>17</v>
      </c>
      <c r="H6189" s="11">
        <v>1295.6999999999998</v>
      </c>
      <c r="I6189" s="11">
        <v>12.956999999999995</v>
      </c>
      <c r="J6189" s="13">
        <f>data[[#This Row],[Clicks]]/data[[#This Row],[Impressions]]</f>
        <v>9.9999999999999985E-3</v>
      </c>
      <c r="K6189" s="1">
        <v>0.83</v>
      </c>
      <c r="L6189" s="2">
        <v>10.754309999999995</v>
      </c>
      <c r="M6189">
        <v>5</v>
      </c>
      <c r="N6189" s="1">
        <f>IF(data[[#This Row],[Conversions]]=0,0,data[[#This Row],[Spend, Dollars]]/data[[#This Row],[Conversions]])</f>
        <v>2.1508619999999992</v>
      </c>
      <c r="O6189" s="13">
        <f>data[[#This Row],[Conversions]]/data[[#This Row],[Clicks]]</f>
        <v>0.38589179594041845</v>
      </c>
      <c r="P6189" s="11">
        <v>170.79999999999998</v>
      </c>
      <c r="Q6189" s="11">
        <f>IF(data[[#This Row],[Spend, Dollars]]=0,0,data[[#This Row],[Total conversion value, Dollars]]/data[[#This Row],[Spend, Dollars]])</f>
        <v>15.882004517258668</v>
      </c>
      <c r="R6189" s="2">
        <v>61.199999999999996</v>
      </c>
      <c r="S6189" s="2">
        <v>16.5</v>
      </c>
      <c r="T6189" s="2">
        <v>6</v>
      </c>
      <c r="U6189" s="2">
        <f t="shared" si="96"/>
        <v>83.699999999999989</v>
      </c>
    </row>
    <row r="6190" spans="1:21" x14ac:dyDescent="0.2">
      <c r="A6190" t="s">
        <v>23</v>
      </c>
      <c r="B6190" s="3">
        <v>45124</v>
      </c>
      <c r="C6190" s="10" t="str">
        <f>TEXT(data[[#This Row],[Date]],"mmmm")</f>
        <v>July</v>
      </c>
      <c r="D6190" t="s">
        <v>15</v>
      </c>
      <c r="E6190" t="s">
        <v>13</v>
      </c>
      <c r="F6190" t="s">
        <v>20</v>
      </c>
      <c r="G6190" t="s">
        <v>17</v>
      </c>
      <c r="H6190" s="11">
        <v>1061.8999999999999</v>
      </c>
      <c r="I6190" s="11">
        <v>8.2828199999999992</v>
      </c>
      <c r="J6190" s="13">
        <f>data[[#This Row],[Clicks]]/data[[#This Row],[Impressions]]</f>
        <v>7.8000000000000005E-3</v>
      </c>
      <c r="K6190" s="1">
        <v>0.29000000000000004</v>
      </c>
      <c r="L6190" s="2">
        <v>2.4020177999999999</v>
      </c>
      <c r="M6190">
        <v>6</v>
      </c>
      <c r="N6190" s="1">
        <f>IF(data[[#This Row],[Conversions]]=0,0,data[[#This Row],[Spend, Dollars]]/data[[#This Row],[Conversions]])</f>
        <v>0.40033629999999998</v>
      </c>
      <c r="O6190" s="13">
        <f>data[[#This Row],[Conversions]]/data[[#This Row],[Clicks]]</f>
        <v>0.72439096829340743</v>
      </c>
      <c r="P6190" s="11">
        <v>279.29999999999995</v>
      </c>
      <c r="Q6190" s="11">
        <f>IF(data[[#This Row],[Spend, Dollars]]=0,0,data[[#This Row],[Total conversion value, Dollars]]/data[[#This Row],[Spend, Dollars]])</f>
        <v>116.27723991054519</v>
      </c>
      <c r="R6190" s="2">
        <v>60</v>
      </c>
      <c r="S6190" s="2">
        <v>4.5</v>
      </c>
      <c r="T6190" s="2">
        <v>9</v>
      </c>
      <c r="U6190" s="2">
        <f t="shared" si="96"/>
        <v>73.5</v>
      </c>
    </row>
    <row r="6191" spans="1:21" x14ac:dyDescent="0.2">
      <c r="A6191" t="s">
        <v>23</v>
      </c>
      <c r="B6191" s="3">
        <v>45125</v>
      </c>
      <c r="C6191" s="10" t="str">
        <f>TEXT(data[[#This Row],[Date]],"mmmm")</f>
        <v>July</v>
      </c>
      <c r="D6191" t="s">
        <v>15</v>
      </c>
      <c r="E6191" t="s">
        <v>13</v>
      </c>
      <c r="F6191" t="s">
        <v>20</v>
      </c>
      <c r="G6191" t="s">
        <v>17</v>
      </c>
      <c r="H6191" s="11">
        <v>2051.6999999999998</v>
      </c>
      <c r="I6191" s="11">
        <v>17.849789999999999</v>
      </c>
      <c r="J6191" s="13">
        <f>data[[#This Row],[Clicks]]/data[[#This Row],[Impressions]]</f>
        <v>8.6999999999999994E-3</v>
      </c>
      <c r="K6191" s="1">
        <v>1.0599999999999998</v>
      </c>
      <c r="L6191" s="2">
        <v>18.920777399999995</v>
      </c>
      <c r="M6191">
        <v>2</v>
      </c>
      <c r="N6191" s="1">
        <f>IF(data[[#This Row],[Conversions]]=0,0,data[[#This Row],[Spend, Dollars]]/data[[#This Row],[Conversions]])</f>
        <v>9.4603886999999975</v>
      </c>
      <c r="O6191" s="13">
        <f>data[[#This Row],[Conversions]]/data[[#This Row],[Clicks]]</f>
        <v>0.11204613611700755</v>
      </c>
      <c r="P6191" s="11">
        <v>86.8</v>
      </c>
      <c r="Q6191" s="11">
        <f>IF(data[[#This Row],[Spend, Dollars]]=0,0,data[[#This Row],[Total conversion value, Dollars]]/data[[#This Row],[Spend, Dollars]])</f>
        <v>4.5875493466774797</v>
      </c>
      <c r="R6191" s="2">
        <v>64.8</v>
      </c>
      <c r="S6191" s="2">
        <v>12</v>
      </c>
      <c r="T6191" s="2">
        <v>10</v>
      </c>
      <c r="U6191" s="2">
        <f t="shared" si="96"/>
        <v>86.8</v>
      </c>
    </row>
    <row r="6192" spans="1:21" x14ac:dyDescent="0.2">
      <c r="A6192" t="s">
        <v>23</v>
      </c>
      <c r="B6192" s="3">
        <v>45126</v>
      </c>
      <c r="C6192" s="10" t="str">
        <f>TEXT(data[[#This Row],[Date]],"mmmm")</f>
        <v>July</v>
      </c>
      <c r="D6192" t="s">
        <v>15</v>
      </c>
      <c r="E6192" t="s">
        <v>13</v>
      </c>
      <c r="F6192" t="s">
        <v>20</v>
      </c>
      <c r="G6192" t="s">
        <v>17</v>
      </c>
      <c r="H6192" s="11">
        <v>1110.1999999999998</v>
      </c>
      <c r="I6192" s="11">
        <v>11.990159999999999</v>
      </c>
      <c r="J6192" s="13">
        <f>data[[#This Row],[Clicks]]/data[[#This Row],[Impressions]]</f>
        <v>1.0800000000000001E-2</v>
      </c>
      <c r="K6192" s="1">
        <v>0.49000000000000005</v>
      </c>
      <c r="L6192" s="2">
        <v>5.8751784000000002</v>
      </c>
      <c r="M6192">
        <v>6</v>
      </c>
      <c r="N6192" s="1">
        <f>IF(data[[#This Row],[Conversions]]=0,0,data[[#This Row],[Spend, Dollars]]/data[[#This Row],[Conversions]])</f>
        <v>0.97919640000000008</v>
      </c>
      <c r="O6192" s="13">
        <f>data[[#This Row],[Conversions]]/data[[#This Row],[Clicks]]</f>
        <v>0.50041033647591027</v>
      </c>
      <c r="P6192" s="11">
        <v>403.2</v>
      </c>
      <c r="Q6192" s="11">
        <f>IF(data[[#This Row],[Spend, Dollars]]=0,0,data[[#This Row],[Total conversion value, Dollars]]/data[[#This Row],[Spend, Dollars]])</f>
        <v>68.627703288124835</v>
      </c>
      <c r="R6192" s="2">
        <v>69.599999999999994</v>
      </c>
      <c r="S6192" s="2">
        <v>6</v>
      </c>
      <c r="T6192" s="2">
        <v>12</v>
      </c>
      <c r="U6192" s="2">
        <f t="shared" si="96"/>
        <v>87.6</v>
      </c>
    </row>
    <row r="6193" spans="1:21" x14ac:dyDescent="0.2">
      <c r="A6193" t="s">
        <v>23</v>
      </c>
      <c r="B6193" s="3">
        <v>45127</v>
      </c>
      <c r="C6193" s="10" t="str">
        <f>TEXT(data[[#This Row],[Date]],"mmmm")</f>
        <v>July</v>
      </c>
      <c r="D6193" t="s">
        <v>15</v>
      </c>
      <c r="E6193" t="s">
        <v>13</v>
      </c>
      <c r="F6193" t="s">
        <v>20</v>
      </c>
      <c r="G6193" t="s">
        <v>17</v>
      </c>
      <c r="H6193" s="11">
        <v>1364.3</v>
      </c>
      <c r="I6193" s="11">
        <v>13.642999999999997</v>
      </c>
      <c r="J6193" s="13">
        <f>data[[#This Row],[Clicks]]/data[[#This Row],[Impressions]]</f>
        <v>9.9999999999999985E-3</v>
      </c>
      <c r="K6193" s="1">
        <v>0.79999999999999993</v>
      </c>
      <c r="L6193" s="2">
        <v>10.914399999999997</v>
      </c>
      <c r="M6193">
        <v>4</v>
      </c>
      <c r="N6193" s="1">
        <f>IF(data[[#This Row],[Conversions]]=0,0,data[[#This Row],[Spend, Dollars]]/data[[#This Row],[Conversions]])</f>
        <v>2.7285999999999992</v>
      </c>
      <c r="O6193" s="13">
        <f>data[[#This Row],[Conversions]]/data[[#This Row],[Clicks]]</f>
        <v>0.29319064721835381</v>
      </c>
      <c r="P6193" s="11">
        <v>90.3</v>
      </c>
      <c r="Q6193" s="11">
        <f>IF(data[[#This Row],[Spend, Dollars]]=0,0,data[[#This Row],[Total conversion value, Dollars]]/data[[#This Row],[Spend, Dollars]])</f>
        <v>8.2734735761929219</v>
      </c>
      <c r="R6193" s="2">
        <v>54</v>
      </c>
      <c r="S6193" s="2">
        <v>6</v>
      </c>
      <c r="T6193" s="2">
        <v>7</v>
      </c>
      <c r="U6193" s="2">
        <f t="shared" si="96"/>
        <v>67</v>
      </c>
    </row>
    <row r="6194" spans="1:21" x14ac:dyDescent="0.2">
      <c r="A6194" t="s">
        <v>23</v>
      </c>
      <c r="B6194" s="3">
        <v>45128</v>
      </c>
      <c r="C6194" s="10" t="str">
        <f>TEXT(data[[#This Row],[Date]],"mmmm")</f>
        <v>July</v>
      </c>
      <c r="D6194" t="s">
        <v>15</v>
      </c>
      <c r="E6194" t="s">
        <v>13</v>
      </c>
      <c r="F6194" t="s">
        <v>20</v>
      </c>
      <c r="G6194" t="s">
        <v>17</v>
      </c>
      <c r="H6194" s="11">
        <v>1129.0999999999999</v>
      </c>
      <c r="I6194" s="11">
        <v>9.9360800000000005</v>
      </c>
      <c r="J6194" s="13">
        <f>data[[#This Row],[Clicks]]/data[[#This Row],[Impressions]]</f>
        <v>8.8000000000000005E-3</v>
      </c>
      <c r="K6194" s="1">
        <v>0.73</v>
      </c>
      <c r="L6194" s="2">
        <v>7.2533384000000005</v>
      </c>
      <c r="M6194">
        <v>8</v>
      </c>
      <c r="N6194" s="1">
        <f>IF(data[[#This Row],[Conversions]]=0,0,data[[#This Row],[Spend, Dollars]]/data[[#This Row],[Conversions]])</f>
        <v>0.90666730000000006</v>
      </c>
      <c r="O6194" s="13">
        <f>data[[#This Row],[Conversions]]/data[[#This Row],[Clicks]]</f>
        <v>0.8051464964050209</v>
      </c>
      <c r="P6194" s="11">
        <v>37.099999999999994</v>
      </c>
      <c r="Q6194" s="11">
        <f>IF(data[[#This Row],[Spend, Dollars]]=0,0,data[[#This Row],[Total conversion value, Dollars]]/data[[#This Row],[Spend, Dollars]])</f>
        <v>5.1148861329839503</v>
      </c>
      <c r="R6194" s="2">
        <v>78</v>
      </c>
      <c r="S6194" s="2">
        <v>4.5</v>
      </c>
      <c r="T6194" s="2">
        <v>12</v>
      </c>
      <c r="U6194" s="2">
        <f t="shared" si="96"/>
        <v>94.5</v>
      </c>
    </row>
    <row r="6195" spans="1:21" x14ac:dyDescent="0.2">
      <c r="A6195" t="s">
        <v>23</v>
      </c>
      <c r="B6195" s="3">
        <v>45129</v>
      </c>
      <c r="C6195" s="10" t="str">
        <f>TEXT(data[[#This Row],[Date]],"mmmm")</f>
        <v>July</v>
      </c>
      <c r="D6195" t="s">
        <v>15</v>
      </c>
      <c r="E6195" t="s">
        <v>13</v>
      </c>
      <c r="F6195" t="s">
        <v>20</v>
      </c>
      <c r="G6195" t="s">
        <v>17</v>
      </c>
      <c r="H6195" s="11">
        <v>1280.3</v>
      </c>
      <c r="I6195" s="11">
        <v>12.674969999999998</v>
      </c>
      <c r="J6195" s="13">
        <f>data[[#This Row],[Clicks]]/data[[#This Row],[Impressions]]</f>
        <v>9.8999999999999991E-3</v>
      </c>
      <c r="K6195" s="1">
        <v>1.19</v>
      </c>
      <c r="L6195" s="2">
        <v>15.083214299999998</v>
      </c>
      <c r="M6195">
        <v>8</v>
      </c>
      <c r="N6195" s="1">
        <f>IF(data[[#This Row],[Conversions]]=0,0,data[[#This Row],[Spend, Dollars]]/data[[#This Row],[Conversions]])</f>
        <v>1.8854017874999998</v>
      </c>
      <c r="O6195" s="13">
        <f>data[[#This Row],[Conversions]]/data[[#This Row],[Clicks]]</f>
        <v>0.6311652019689199</v>
      </c>
      <c r="P6195" s="11">
        <v>125.99999999999999</v>
      </c>
      <c r="Q6195" s="11">
        <f>IF(data[[#This Row],[Spend, Dollars]]=0,0,data[[#This Row],[Total conversion value, Dollars]]/data[[#This Row],[Spend, Dollars]])</f>
        <v>8.3536570848827623</v>
      </c>
      <c r="R6195" s="2">
        <v>70.8</v>
      </c>
      <c r="S6195" s="2">
        <v>3</v>
      </c>
      <c r="T6195" s="2">
        <v>10</v>
      </c>
      <c r="U6195" s="2">
        <f t="shared" si="96"/>
        <v>83.8</v>
      </c>
    </row>
    <row r="6196" spans="1:21" x14ac:dyDescent="0.2">
      <c r="A6196" t="s">
        <v>23</v>
      </c>
      <c r="B6196" s="3">
        <v>45130</v>
      </c>
      <c r="C6196" s="10" t="str">
        <f>TEXT(data[[#This Row],[Date]],"mmmm")</f>
        <v>July</v>
      </c>
      <c r="D6196" t="s">
        <v>15</v>
      </c>
      <c r="E6196" t="s">
        <v>13</v>
      </c>
      <c r="F6196" t="s">
        <v>20</v>
      </c>
      <c r="G6196" t="s">
        <v>17</v>
      </c>
      <c r="H6196" s="11">
        <v>1487.5</v>
      </c>
      <c r="I6196" s="11">
        <v>12.7925</v>
      </c>
      <c r="J6196" s="13">
        <f>data[[#This Row],[Clicks]]/data[[#This Row],[Impressions]]</f>
        <v>8.6E-3</v>
      </c>
      <c r="K6196" s="1">
        <v>0.38</v>
      </c>
      <c r="L6196" s="2">
        <v>4.8611500000000003</v>
      </c>
      <c r="M6196">
        <v>4</v>
      </c>
      <c r="N6196" s="1">
        <f>IF(data[[#This Row],[Conversions]]=0,0,data[[#This Row],[Spend, Dollars]]/data[[#This Row],[Conversions]])</f>
        <v>1.2152875000000001</v>
      </c>
      <c r="O6196" s="13">
        <f>data[[#This Row],[Conversions]]/data[[#This Row],[Clicks]]</f>
        <v>0.31268321282001171</v>
      </c>
      <c r="P6196" s="11">
        <v>205.79999999999998</v>
      </c>
      <c r="Q6196" s="11">
        <f>IF(data[[#This Row],[Spend, Dollars]]=0,0,data[[#This Row],[Total conversion value, Dollars]]/data[[#This Row],[Spend, Dollars]])</f>
        <v>42.335661314709476</v>
      </c>
      <c r="R6196" s="2">
        <v>70.8</v>
      </c>
      <c r="S6196" s="2">
        <v>9</v>
      </c>
      <c r="T6196" s="2">
        <v>9</v>
      </c>
      <c r="U6196" s="2">
        <f t="shared" si="96"/>
        <v>88.8</v>
      </c>
    </row>
    <row r="6197" spans="1:21" x14ac:dyDescent="0.2">
      <c r="A6197" t="s">
        <v>23</v>
      </c>
      <c r="B6197" s="3">
        <v>45131</v>
      </c>
      <c r="C6197" s="10" t="str">
        <f>TEXT(data[[#This Row],[Date]],"mmmm")</f>
        <v>July</v>
      </c>
      <c r="D6197" t="s">
        <v>15</v>
      </c>
      <c r="E6197" t="s">
        <v>13</v>
      </c>
      <c r="F6197" t="s">
        <v>20</v>
      </c>
      <c r="G6197" t="s">
        <v>17</v>
      </c>
      <c r="H6197" s="11">
        <v>1171.0999999999999</v>
      </c>
      <c r="I6197" s="11">
        <v>12.530769999999999</v>
      </c>
      <c r="J6197" s="13">
        <f>data[[#This Row],[Clicks]]/data[[#This Row],[Impressions]]</f>
        <v>1.0699999999999999E-2</v>
      </c>
      <c r="K6197" s="1">
        <v>1.0299999999999998</v>
      </c>
      <c r="L6197" s="2">
        <v>12.906693099999996</v>
      </c>
      <c r="M6197">
        <v>8</v>
      </c>
      <c r="N6197" s="1">
        <f>IF(data[[#This Row],[Conversions]]=0,0,data[[#This Row],[Spend, Dollars]]/data[[#This Row],[Conversions]])</f>
        <v>1.6133366374999996</v>
      </c>
      <c r="O6197" s="13">
        <f>data[[#This Row],[Conversions]]/data[[#This Row],[Clicks]]</f>
        <v>0.63842844454091818</v>
      </c>
      <c r="P6197" s="11">
        <v>91</v>
      </c>
      <c r="Q6197" s="11">
        <f>IF(data[[#This Row],[Spend, Dollars]]=0,0,data[[#This Row],[Total conversion value, Dollars]]/data[[#This Row],[Spend, Dollars]])</f>
        <v>7.0506053948086844</v>
      </c>
      <c r="R6197" s="2">
        <v>55.199999999999996</v>
      </c>
      <c r="S6197" s="2">
        <v>1.5</v>
      </c>
      <c r="T6197" s="2">
        <v>5</v>
      </c>
      <c r="U6197" s="2">
        <f t="shared" si="96"/>
        <v>61.699999999999996</v>
      </c>
    </row>
    <row r="6198" spans="1:21" x14ac:dyDescent="0.2">
      <c r="A6198" t="s">
        <v>23</v>
      </c>
      <c r="B6198" s="3">
        <v>45132</v>
      </c>
      <c r="C6198" s="10" t="str">
        <f>TEXT(data[[#This Row],[Date]],"mmmm")</f>
        <v>July</v>
      </c>
      <c r="D6198" t="s">
        <v>15</v>
      </c>
      <c r="E6198" t="s">
        <v>13</v>
      </c>
      <c r="F6198" t="s">
        <v>20</v>
      </c>
      <c r="G6198" t="s">
        <v>17</v>
      </c>
      <c r="H6198" s="11">
        <v>1946.6999999999998</v>
      </c>
      <c r="I6198" s="11">
        <v>15.768269999999998</v>
      </c>
      <c r="J6198" s="13">
        <f>data[[#This Row],[Clicks]]/data[[#This Row],[Impressions]]</f>
        <v>8.0999999999999996E-3</v>
      </c>
      <c r="K6198" s="1">
        <v>0.72</v>
      </c>
      <c r="L6198" s="2">
        <v>11.353154399999998</v>
      </c>
      <c r="M6198">
        <v>2</v>
      </c>
      <c r="N6198" s="1">
        <f>IF(data[[#This Row],[Conversions]]=0,0,data[[#This Row],[Spend, Dollars]]/data[[#This Row],[Conversions]])</f>
        <v>5.6765771999999988</v>
      </c>
      <c r="O6198" s="13">
        <f>data[[#This Row],[Conversions]]/data[[#This Row],[Clicks]]</f>
        <v>0.12683699606868731</v>
      </c>
      <c r="P6198" s="11">
        <v>239.39999999999998</v>
      </c>
      <c r="Q6198" s="11">
        <f>IF(data[[#This Row],[Spend, Dollars]]=0,0,data[[#This Row],[Total conversion value, Dollars]]/data[[#This Row],[Spend, Dollars]])</f>
        <v>21.086650596419268</v>
      </c>
      <c r="R6198" s="2">
        <v>39.6</v>
      </c>
      <c r="S6198" s="2">
        <v>9</v>
      </c>
      <c r="T6198" s="2">
        <v>5</v>
      </c>
      <c r="U6198" s="2">
        <f t="shared" si="96"/>
        <v>53.6</v>
      </c>
    </row>
    <row r="6199" spans="1:21" x14ac:dyDescent="0.2">
      <c r="A6199" t="s">
        <v>23</v>
      </c>
      <c r="B6199" s="3">
        <v>45133</v>
      </c>
      <c r="C6199" s="10" t="str">
        <f>TEXT(data[[#This Row],[Date]],"mmmm")</f>
        <v>July</v>
      </c>
      <c r="D6199" t="s">
        <v>15</v>
      </c>
      <c r="E6199" t="s">
        <v>13</v>
      </c>
      <c r="F6199" t="s">
        <v>20</v>
      </c>
      <c r="G6199" t="s">
        <v>17</v>
      </c>
      <c r="H6199" s="11">
        <v>1619.1</v>
      </c>
      <c r="I6199" s="11">
        <v>16.838639999999998</v>
      </c>
      <c r="J6199" s="13">
        <f>data[[#This Row],[Clicks]]/data[[#This Row],[Impressions]]</f>
        <v>1.04E-2</v>
      </c>
      <c r="K6199" s="1">
        <v>0.39999999999999991</v>
      </c>
      <c r="L6199" s="2">
        <v>6.7354559999999974</v>
      </c>
      <c r="M6199">
        <v>3</v>
      </c>
      <c r="N6199" s="1">
        <f>IF(data[[#This Row],[Conversions]]=0,0,data[[#This Row],[Spend, Dollars]]/data[[#This Row],[Conversions]])</f>
        <v>2.2451519999999991</v>
      </c>
      <c r="O6199" s="13">
        <f>data[[#This Row],[Conversions]]/data[[#This Row],[Clicks]]</f>
        <v>0.17816165676087858</v>
      </c>
      <c r="P6199" s="11">
        <v>100.8</v>
      </c>
      <c r="Q6199" s="11">
        <f>IF(data[[#This Row],[Spend, Dollars]]=0,0,data[[#This Row],[Total conversion value, Dollars]]/data[[#This Row],[Spend, Dollars]])</f>
        <v>14.965579167913804</v>
      </c>
      <c r="R6199" s="2">
        <v>67.2</v>
      </c>
      <c r="S6199" s="2">
        <v>4.5</v>
      </c>
      <c r="T6199" s="2">
        <v>7</v>
      </c>
      <c r="U6199" s="2">
        <f t="shared" si="96"/>
        <v>78.7</v>
      </c>
    </row>
    <row r="6200" spans="1:21" x14ac:dyDescent="0.2">
      <c r="A6200" t="s">
        <v>23</v>
      </c>
      <c r="B6200" s="3">
        <v>45134</v>
      </c>
      <c r="C6200" s="10" t="str">
        <f>TEXT(data[[#This Row],[Date]],"mmmm")</f>
        <v>July</v>
      </c>
      <c r="D6200" t="s">
        <v>15</v>
      </c>
      <c r="E6200" t="s">
        <v>13</v>
      </c>
      <c r="F6200" t="s">
        <v>20</v>
      </c>
      <c r="G6200" t="s">
        <v>17</v>
      </c>
      <c r="H6200" s="11">
        <v>1490.3</v>
      </c>
      <c r="I6200" s="11">
        <v>9.5379199999999997</v>
      </c>
      <c r="J6200" s="13">
        <f>data[[#This Row],[Clicks]]/data[[#This Row],[Impressions]]</f>
        <v>6.4000000000000003E-3</v>
      </c>
      <c r="K6200" s="1">
        <v>0.93999999999999984</v>
      </c>
      <c r="L6200" s="2">
        <v>8.965644799999998</v>
      </c>
      <c r="M6200">
        <v>9</v>
      </c>
      <c r="N6200" s="1">
        <f>IF(data[[#This Row],[Conversions]]=0,0,data[[#This Row],[Spend, Dollars]]/data[[#This Row],[Conversions]])</f>
        <v>0.99618275555555535</v>
      </c>
      <c r="O6200" s="13">
        <f>data[[#This Row],[Conversions]]/data[[#This Row],[Clicks]]</f>
        <v>0.94360195933704627</v>
      </c>
      <c r="P6200" s="11">
        <v>112</v>
      </c>
      <c r="Q6200" s="11">
        <f>IF(data[[#This Row],[Spend, Dollars]]=0,0,data[[#This Row],[Total conversion value, Dollars]]/data[[#This Row],[Spend, Dollars]])</f>
        <v>12.492129958126384</v>
      </c>
      <c r="R6200" s="2">
        <v>39.6</v>
      </c>
      <c r="S6200" s="2">
        <v>7.5</v>
      </c>
      <c r="T6200" s="2">
        <v>9</v>
      </c>
      <c r="U6200" s="2">
        <f t="shared" si="96"/>
        <v>56.1</v>
      </c>
    </row>
    <row r="6201" spans="1:21" x14ac:dyDescent="0.2">
      <c r="A6201" t="s">
        <v>23</v>
      </c>
      <c r="B6201" s="3">
        <v>45135</v>
      </c>
      <c r="C6201" s="10" t="str">
        <f>TEXT(data[[#This Row],[Date]],"mmmm")</f>
        <v>July</v>
      </c>
      <c r="D6201" t="s">
        <v>15</v>
      </c>
      <c r="E6201" t="s">
        <v>13</v>
      </c>
      <c r="F6201" t="s">
        <v>20</v>
      </c>
      <c r="G6201" t="s">
        <v>17</v>
      </c>
      <c r="H6201" s="11">
        <v>1533</v>
      </c>
      <c r="I6201" s="11">
        <v>12.877200000000002</v>
      </c>
      <c r="J6201" s="13">
        <f>data[[#This Row],[Clicks]]/data[[#This Row],[Impressions]]</f>
        <v>8.4000000000000012E-3</v>
      </c>
      <c r="K6201" s="1">
        <v>0.79</v>
      </c>
      <c r="L6201" s="2">
        <v>10.172988000000002</v>
      </c>
      <c r="M6201">
        <v>3</v>
      </c>
      <c r="N6201" s="1">
        <f>IF(data[[#This Row],[Conversions]]=0,0,data[[#This Row],[Spend, Dollars]]/data[[#This Row],[Conversions]])</f>
        <v>3.3909960000000008</v>
      </c>
      <c r="O6201" s="13">
        <f>data[[#This Row],[Conversions]]/data[[#This Row],[Clicks]]</f>
        <v>0.23296990028888265</v>
      </c>
      <c r="P6201" s="11">
        <v>200.89999999999998</v>
      </c>
      <c r="Q6201" s="11">
        <f>IF(data[[#This Row],[Spend, Dollars]]=0,0,data[[#This Row],[Total conversion value, Dollars]]/data[[#This Row],[Spend, Dollars]])</f>
        <v>19.748376779762243</v>
      </c>
      <c r="R6201" s="2">
        <v>57.599999999999994</v>
      </c>
      <c r="S6201" s="2">
        <v>6</v>
      </c>
      <c r="T6201" s="2">
        <v>15</v>
      </c>
      <c r="U6201" s="2">
        <f t="shared" si="96"/>
        <v>78.599999999999994</v>
      </c>
    </row>
    <row r="6202" spans="1:21" x14ac:dyDescent="0.2">
      <c r="A6202" t="s">
        <v>23</v>
      </c>
      <c r="B6202" s="3">
        <v>45136</v>
      </c>
      <c r="C6202" s="10" t="str">
        <f>TEXT(data[[#This Row],[Date]],"mmmm")</f>
        <v>July</v>
      </c>
      <c r="D6202" t="s">
        <v>15</v>
      </c>
      <c r="E6202" t="s">
        <v>13</v>
      </c>
      <c r="F6202" t="s">
        <v>20</v>
      </c>
      <c r="G6202" t="s">
        <v>17</v>
      </c>
      <c r="H6202" s="11">
        <v>1108.0999999999999</v>
      </c>
      <c r="I6202" s="11">
        <v>9.6404699999999988</v>
      </c>
      <c r="J6202" s="13">
        <f>data[[#This Row],[Clicks]]/data[[#This Row],[Impressions]]</f>
        <v>8.6999999999999994E-3</v>
      </c>
      <c r="K6202" s="1">
        <v>1.8699999999999999</v>
      </c>
      <c r="L6202" s="2">
        <v>18.027678899999998</v>
      </c>
      <c r="M6202">
        <v>10</v>
      </c>
      <c r="N6202" s="1">
        <f>IF(data[[#This Row],[Conversions]]=0,0,data[[#This Row],[Spend, Dollars]]/data[[#This Row],[Conversions]])</f>
        <v>1.8027678899999997</v>
      </c>
      <c r="O6202" s="13">
        <f>data[[#This Row],[Conversions]]/data[[#This Row],[Clicks]]</f>
        <v>1.0372938248861312</v>
      </c>
      <c r="P6202" s="11">
        <v>125.99999999999999</v>
      </c>
      <c r="Q6202" s="11">
        <f>IF(data[[#This Row],[Spend, Dollars]]=0,0,data[[#This Row],[Total conversion value, Dollars]]/data[[#This Row],[Spend, Dollars]])</f>
        <v>6.9892525099279421</v>
      </c>
      <c r="R6202" s="2">
        <v>90</v>
      </c>
      <c r="S6202" s="2">
        <v>9</v>
      </c>
      <c r="T6202" s="2">
        <v>11</v>
      </c>
      <c r="U6202" s="2">
        <f t="shared" si="96"/>
        <v>110</v>
      </c>
    </row>
    <row r="6203" spans="1:21" x14ac:dyDescent="0.2">
      <c r="A6203" t="s">
        <v>23</v>
      </c>
      <c r="B6203" s="3">
        <v>45137</v>
      </c>
      <c r="C6203" s="10" t="str">
        <f>TEXT(data[[#This Row],[Date]],"mmmm")</f>
        <v>July</v>
      </c>
      <c r="D6203" t="s">
        <v>15</v>
      </c>
      <c r="E6203" t="s">
        <v>13</v>
      </c>
      <c r="F6203" t="s">
        <v>20</v>
      </c>
      <c r="G6203" t="s">
        <v>17</v>
      </c>
      <c r="H6203" s="11">
        <v>1125.5999999999999</v>
      </c>
      <c r="I6203" s="11">
        <v>10.580639999999997</v>
      </c>
      <c r="J6203" s="13">
        <f>data[[#This Row],[Clicks]]/data[[#This Row],[Impressions]]</f>
        <v>9.3999999999999986E-3</v>
      </c>
      <c r="K6203" s="1">
        <v>1.39</v>
      </c>
      <c r="L6203" s="2">
        <v>14.707089599999994</v>
      </c>
      <c r="M6203">
        <v>8</v>
      </c>
      <c r="N6203" s="1">
        <f>IF(data[[#This Row],[Conversions]]=0,0,data[[#This Row],[Spend, Dollars]]/data[[#This Row],[Conversions]])</f>
        <v>1.8383861999999993</v>
      </c>
      <c r="O6203" s="13">
        <f>data[[#This Row],[Conversions]]/data[[#This Row],[Clicks]]</f>
        <v>0.75609792980386836</v>
      </c>
      <c r="P6203" s="11">
        <v>157.5</v>
      </c>
      <c r="Q6203" s="11">
        <f>IF(data[[#This Row],[Spend, Dollars]]=0,0,data[[#This Row],[Total conversion value, Dollars]]/data[[#This Row],[Spend, Dollars]])</f>
        <v>10.709120858283208</v>
      </c>
      <c r="R6203" s="2">
        <v>79.2</v>
      </c>
      <c r="S6203" s="2">
        <v>4.5</v>
      </c>
      <c r="T6203" s="2">
        <v>13</v>
      </c>
      <c r="U6203" s="2">
        <f t="shared" si="96"/>
        <v>96.7</v>
      </c>
    </row>
    <row r="6204" spans="1:21" x14ac:dyDescent="0.2">
      <c r="A6204" t="s">
        <v>23</v>
      </c>
      <c r="B6204" s="3">
        <v>45138</v>
      </c>
      <c r="C6204" s="10" t="str">
        <f>TEXT(data[[#This Row],[Date]],"mmmm")</f>
        <v>July</v>
      </c>
      <c r="D6204" t="s">
        <v>15</v>
      </c>
      <c r="E6204" t="s">
        <v>13</v>
      </c>
      <c r="F6204" t="s">
        <v>20</v>
      </c>
      <c r="G6204" t="s">
        <v>17</v>
      </c>
      <c r="H6204" s="11">
        <v>1344</v>
      </c>
      <c r="I6204" s="11">
        <v>12.230400000000001</v>
      </c>
      <c r="J6204" s="13">
        <f>data[[#This Row],[Clicks]]/data[[#This Row],[Impressions]]</f>
        <v>9.1000000000000004E-3</v>
      </c>
      <c r="K6204" s="1">
        <v>0.27</v>
      </c>
      <c r="L6204" s="2">
        <v>3.3022080000000007</v>
      </c>
      <c r="M6204">
        <v>7</v>
      </c>
      <c r="N6204" s="1">
        <f>IF(data[[#This Row],[Conversions]]=0,0,data[[#This Row],[Spend, Dollars]]/data[[#This Row],[Conversions]])</f>
        <v>0.47174400000000011</v>
      </c>
      <c r="O6204" s="13">
        <f>data[[#This Row],[Conversions]]/data[[#This Row],[Clicks]]</f>
        <v>0.57234432234432231</v>
      </c>
      <c r="P6204" s="11">
        <v>157.5</v>
      </c>
      <c r="Q6204" s="11">
        <f>IF(data[[#This Row],[Spend, Dollars]]=0,0,data[[#This Row],[Total conversion value, Dollars]]/data[[#This Row],[Spend, Dollars]])</f>
        <v>47.695360195360188</v>
      </c>
      <c r="R6204" s="2">
        <v>75.599999999999994</v>
      </c>
      <c r="S6204" s="2">
        <v>1.5</v>
      </c>
      <c r="T6204" s="2">
        <v>12</v>
      </c>
      <c r="U6204" s="2">
        <f t="shared" si="96"/>
        <v>89.1</v>
      </c>
    </row>
    <row r="6205" spans="1:21" x14ac:dyDescent="0.2">
      <c r="A6205" t="s">
        <v>23</v>
      </c>
      <c r="B6205" s="3">
        <v>45139</v>
      </c>
      <c r="C6205" s="10" t="str">
        <f>TEXT(data[[#This Row],[Date]],"mmmm")</f>
        <v>August</v>
      </c>
      <c r="D6205" t="s">
        <v>15</v>
      </c>
      <c r="E6205" t="s">
        <v>13</v>
      </c>
      <c r="F6205" t="s">
        <v>20</v>
      </c>
      <c r="G6205" t="s">
        <v>17</v>
      </c>
      <c r="H6205" s="11">
        <v>1807.3999999999999</v>
      </c>
      <c r="I6205" s="11">
        <v>16.2666</v>
      </c>
      <c r="J6205" s="13">
        <f>data[[#This Row],[Clicks]]/data[[#This Row],[Impressions]]</f>
        <v>9.0000000000000011E-3</v>
      </c>
      <c r="K6205" s="1">
        <v>1.06</v>
      </c>
      <c r="L6205" s="2">
        <v>17.242596000000002</v>
      </c>
      <c r="M6205">
        <v>7</v>
      </c>
      <c r="N6205" s="1">
        <f>IF(data[[#This Row],[Conversions]]=0,0,data[[#This Row],[Spend, Dollars]]/data[[#This Row],[Conversions]])</f>
        <v>2.4632280000000004</v>
      </c>
      <c r="O6205" s="13">
        <f>data[[#This Row],[Conversions]]/data[[#This Row],[Clicks]]</f>
        <v>0.43032963249849382</v>
      </c>
      <c r="P6205" s="11">
        <v>165.89999999999998</v>
      </c>
      <c r="Q6205" s="11">
        <f>IF(data[[#This Row],[Spend, Dollars]]=0,0,data[[#This Row],[Total conversion value, Dollars]]/data[[#This Row],[Spend, Dollars]])</f>
        <v>9.6215210285040573</v>
      </c>
      <c r="R6205" s="2">
        <v>52.8</v>
      </c>
      <c r="S6205" s="2">
        <v>3</v>
      </c>
      <c r="T6205" s="2">
        <v>4</v>
      </c>
      <c r="U6205" s="2">
        <f t="shared" si="96"/>
        <v>59.8</v>
      </c>
    </row>
    <row r="6206" spans="1:21" x14ac:dyDescent="0.2">
      <c r="A6206" t="s">
        <v>23</v>
      </c>
      <c r="B6206" s="3">
        <v>45140</v>
      </c>
      <c r="C6206" s="10" t="str">
        <f>TEXT(data[[#This Row],[Date]],"mmmm")</f>
        <v>August</v>
      </c>
      <c r="D6206" t="s">
        <v>15</v>
      </c>
      <c r="E6206" t="s">
        <v>13</v>
      </c>
      <c r="F6206" t="s">
        <v>20</v>
      </c>
      <c r="G6206" t="s">
        <v>17</v>
      </c>
      <c r="H6206" s="11">
        <v>1465.1</v>
      </c>
      <c r="I6206" s="11">
        <v>15.823079999999999</v>
      </c>
      <c r="J6206" s="13">
        <f>data[[#This Row],[Clicks]]/data[[#This Row],[Impressions]]</f>
        <v>1.0800000000000001E-2</v>
      </c>
      <c r="K6206" s="1">
        <v>1.39</v>
      </c>
      <c r="L6206" s="2">
        <v>21.994081199999997</v>
      </c>
      <c r="M6206">
        <v>8</v>
      </c>
      <c r="N6206" s="1">
        <f>IF(data[[#This Row],[Conversions]]=0,0,data[[#This Row],[Spend, Dollars]]/data[[#This Row],[Conversions]])</f>
        <v>2.7492601499999996</v>
      </c>
      <c r="O6206" s="13">
        <f>data[[#This Row],[Conversions]]/data[[#This Row],[Clicks]]</f>
        <v>0.50559056770236899</v>
      </c>
      <c r="P6206" s="11">
        <v>111.3</v>
      </c>
      <c r="Q6206" s="11">
        <f>IF(data[[#This Row],[Spend, Dollars]]=0,0,data[[#This Row],[Total conversion value, Dollars]]/data[[#This Row],[Spend, Dollars]])</f>
        <v>5.0604523547907974</v>
      </c>
      <c r="R6206" s="2">
        <v>80.399999999999991</v>
      </c>
      <c r="S6206" s="2">
        <v>15</v>
      </c>
      <c r="T6206" s="2">
        <v>7</v>
      </c>
      <c r="U6206" s="2">
        <f t="shared" si="96"/>
        <v>102.39999999999999</v>
      </c>
    </row>
    <row r="6207" spans="1:21" x14ac:dyDescent="0.2">
      <c r="A6207" t="s">
        <v>23</v>
      </c>
      <c r="B6207" s="3">
        <v>45141</v>
      </c>
      <c r="C6207" s="10" t="str">
        <f>TEXT(data[[#This Row],[Date]],"mmmm")</f>
        <v>August</v>
      </c>
      <c r="D6207" t="s">
        <v>15</v>
      </c>
      <c r="E6207" t="s">
        <v>13</v>
      </c>
      <c r="F6207" t="s">
        <v>20</v>
      </c>
      <c r="G6207" t="s">
        <v>17</v>
      </c>
      <c r="H6207" s="11">
        <v>1420.3</v>
      </c>
      <c r="I6207" s="11">
        <v>13.066759999999999</v>
      </c>
      <c r="J6207" s="13">
        <f>data[[#This Row],[Clicks]]/data[[#This Row],[Impressions]]</f>
        <v>9.1999999999999998E-3</v>
      </c>
      <c r="K6207" s="1">
        <v>1.45</v>
      </c>
      <c r="L6207" s="2">
        <v>18.946801999999998</v>
      </c>
      <c r="M6207">
        <v>9</v>
      </c>
      <c r="N6207" s="1">
        <f>IF(data[[#This Row],[Conversions]]=0,0,data[[#This Row],[Spend, Dollars]]/data[[#This Row],[Conversions]])</f>
        <v>2.1052002222222219</v>
      </c>
      <c r="O6207" s="13">
        <f>data[[#This Row],[Conversions]]/data[[#This Row],[Clicks]]</f>
        <v>0.68877059041415023</v>
      </c>
      <c r="P6207" s="11">
        <v>161.69999999999999</v>
      </c>
      <c r="Q6207" s="11">
        <f>IF(data[[#This Row],[Spend, Dollars]]=0,0,data[[#This Row],[Total conversion value, Dollars]]/data[[#This Row],[Spend, Dollars]])</f>
        <v>8.5344217984649866</v>
      </c>
      <c r="R6207" s="2">
        <v>31.2</v>
      </c>
      <c r="S6207" s="2">
        <v>1.5</v>
      </c>
      <c r="T6207" s="2">
        <v>11</v>
      </c>
      <c r="U6207" s="2">
        <f t="shared" si="96"/>
        <v>43.7</v>
      </c>
    </row>
    <row r="6208" spans="1:21" x14ac:dyDescent="0.2">
      <c r="A6208" t="s">
        <v>23</v>
      </c>
      <c r="B6208" s="3">
        <v>45142</v>
      </c>
      <c r="C6208" s="10" t="str">
        <f>TEXT(data[[#This Row],[Date]],"mmmm")</f>
        <v>August</v>
      </c>
      <c r="D6208" t="s">
        <v>15</v>
      </c>
      <c r="E6208" t="s">
        <v>13</v>
      </c>
      <c r="F6208" t="s">
        <v>20</v>
      </c>
      <c r="G6208" t="s">
        <v>17</v>
      </c>
      <c r="H6208" s="11">
        <v>1854.9999999999998</v>
      </c>
      <c r="I6208" s="11">
        <v>18.735500000000002</v>
      </c>
      <c r="J6208" s="13">
        <f>data[[#This Row],[Clicks]]/data[[#This Row],[Impressions]]</f>
        <v>1.0100000000000003E-2</v>
      </c>
      <c r="K6208" s="1">
        <v>1.0299999999999998</v>
      </c>
      <c r="L6208" s="2">
        <v>19.297564999999999</v>
      </c>
      <c r="M6208">
        <v>6</v>
      </c>
      <c r="N6208" s="1">
        <f>IF(data[[#This Row],[Conversions]]=0,0,data[[#This Row],[Spend, Dollars]]/data[[#This Row],[Conversions]])</f>
        <v>3.2162608333333331</v>
      </c>
      <c r="O6208" s="13">
        <f>data[[#This Row],[Conversions]]/data[[#This Row],[Clicks]]</f>
        <v>0.32024765818899947</v>
      </c>
      <c r="P6208" s="11">
        <v>43.4</v>
      </c>
      <c r="Q6208" s="11">
        <f>IF(data[[#This Row],[Spend, Dollars]]=0,0,data[[#This Row],[Total conversion value, Dollars]]/data[[#This Row],[Spend, Dollars]])</f>
        <v>2.248988408641194</v>
      </c>
      <c r="R6208" s="2">
        <v>57.599999999999994</v>
      </c>
      <c r="S6208" s="2">
        <v>0</v>
      </c>
      <c r="T6208" s="2">
        <v>10</v>
      </c>
      <c r="U6208" s="2">
        <f t="shared" si="96"/>
        <v>67.599999999999994</v>
      </c>
    </row>
    <row r="6209" spans="1:21" x14ac:dyDescent="0.2">
      <c r="A6209" t="s">
        <v>23</v>
      </c>
      <c r="B6209" s="3">
        <v>45143</v>
      </c>
      <c r="C6209" s="10" t="str">
        <f>TEXT(data[[#This Row],[Date]],"mmmm")</f>
        <v>August</v>
      </c>
      <c r="D6209" t="s">
        <v>15</v>
      </c>
      <c r="E6209" t="s">
        <v>13</v>
      </c>
      <c r="F6209" t="s">
        <v>20</v>
      </c>
      <c r="G6209" t="s">
        <v>17</v>
      </c>
      <c r="H6209" s="11">
        <v>1486.8</v>
      </c>
      <c r="I6209" s="11">
        <v>16.800840000000001</v>
      </c>
      <c r="J6209" s="13">
        <f>data[[#This Row],[Clicks]]/data[[#This Row],[Impressions]]</f>
        <v>1.1300000000000001E-2</v>
      </c>
      <c r="K6209" s="1">
        <v>1.36</v>
      </c>
      <c r="L6209" s="2">
        <v>22.849142400000002</v>
      </c>
      <c r="M6209">
        <v>4</v>
      </c>
      <c r="N6209" s="1">
        <f>IF(data[[#This Row],[Conversions]]=0,0,data[[#This Row],[Spend, Dollars]]/data[[#This Row],[Conversions]])</f>
        <v>5.7122856000000004</v>
      </c>
      <c r="O6209" s="13">
        <f>data[[#This Row],[Conversions]]/data[[#This Row],[Clicks]]</f>
        <v>0.23808333392854167</v>
      </c>
      <c r="P6209" s="11">
        <v>133</v>
      </c>
      <c r="Q6209" s="11">
        <f>IF(data[[#This Row],[Spend, Dollars]]=0,0,data[[#This Row],[Total conversion value, Dollars]]/data[[#This Row],[Spend, Dollars]])</f>
        <v>5.8207873920029485</v>
      </c>
      <c r="R6209" s="2">
        <v>60</v>
      </c>
      <c r="S6209" s="2">
        <v>4.5</v>
      </c>
      <c r="T6209" s="2">
        <v>13</v>
      </c>
      <c r="U6209" s="2">
        <f t="shared" si="96"/>
        <v>77.5</v>
      </c>
    </row>
    <row r="6210" spans="1:21" x14ac:dyDescent="0.2">
      <c r="A6210" t="s">
        <v>23</v>
      </c>
      <c r="B6210" s="3">
        <v>45144</v>
      </c>
      <c r="C6210" s="10" t="str">
        <f>TEXT(data[[#This Row],[Date]],"mmmm")</f>
        <v>August</v>
      </c>
      <c r="D6210" t="s">
        <v>15</v>
      </c>
      <c r="E6210" t="s">
        <v>13</v>
      </c>
      <c r="F6210" t="s">
        <v>20</v>
      </c>
      <c r="G6210" t="s">
        <v>17</v>
      </c>
      <c r="H6210" s="11">
        <v>1372.6999999999998</v>
      </c>
      <c r="I6210" s="11">
        <v>15.786049999999998</v>
      </c>
      <c r="J6210" s="13">
        <f>data[[#This Row],[Clicks]]/data[[#This Row],[Impressions]]</f>
        <v>1.15E-2</v>
      </c>
      <c r="K6210" s="1">
        <v>1.5900000000000003</v>
      </c>
      <c r="L6210" s="2">
        <v>25.099819500000002</v>
      </c>
      <c r="M6210">
        <v>6</v>
      </c>
      <c r="N6210" s="1">
        <f>IF(data[[#This Row],[Conversions]]=0,0,data[[#This Row],[Spend, Dollars]]/data[[#This Row],[Conversions]])</f>
        <v>4.1833032500000007</v>
      </c>
      <c r="O6210" s="13">
        <f>data[[#This Row],[Conversions]]/data[[#This Row],[Clicks]]</f>
        <v>0.38008241453688546</v>
      </c>
      <c r="P6210" s="11">
        <v>42.699999999999996</v>
      </c>
      <c r="Q6210" s="11">
        <f>IF(data[[#This Row],[Spend, Dollars]]=0,0,data[[#This Row],[Total conversion value, Dollars]]/data[[#This Row],[Spend, Dollars]])</f>
        <v>1.7012074529061849</v>
      </c>
      <c r="R6210" s="2">
        <v>60</v>
      </c>
      <c r="S6210" s="2">
        <v>1.5</v>
      </c>
      <c r="T6210" s="2">
        <v>6</v>
      </c>
      <c r="U6210" s="2">
        <f t="shared" si="96"/>
        <v>67.5</v>
      </c>
    </row>
    <row r="6211" spans="1:21" x14ac:dyDescent="0.2">
      <c r="A6211" t="s">
        <v>23</v>
      </c>
      <c r="B6211" s="3">
        <v>45145</v>
      </c>
      <c r="C6211" s="10" t="str">
        <f>TEXT(data[[#This Row],[Date]],"mmmm")</f>
        <v>August</v>
      </c>
      <c r="D6211" t="s">
        <v>15</v>
      </c>
      <c r="E6211" t="s">
        <v>13</v>
      </c>
      <c r="F6211" t="s">
        <v>20</v>
      </c>
      <c r="G6211" t="s">
        <v>17</v>
      </c>
      <c r="H6211" s="11">
        <v>1454.6</v>
      </c>
      <c r="I6211" s="11">
        <v>17.746119999999998</v>
      </c>
      <c r="J6211" s="13">
        <f>data[[#This Row],[Clicks]]/data[[#This Row],[Impressions]]</f>
        <v>1.2199999999999999E-2</v>
      </c>
      <c r="K6211" s="1">
        <v>1.2399999999999998</v>
      </c>
      <c r="L6211" s="2">
        <v>22.005188799999992</v>
      </c>
      <c r="M6211">
        <v>4</v>
      </c>
      <c r="N6211" s="1">
        <f>IF(data[[#This Row],[Conversions]]=0,0,data[[#This Row],[Spend, Dollars]]/data[[#This Row],[Conversions]])</f>
        <v>5.501297199999998</v>
      </c>
      <c r="O6211" s="13">
        <f>data[[#This Row],[Conversions]]/data[[#This Row],[Clicks]]</f>
        <v>0.22540138351369204</v>
      </c>
      <c r="P6211" s="11">
        <v>256.2</v>
      </c>
      <c r="Q6211" s="11">
        <f>IF(data[[#This Row],[Spend, Dollars]]=0,0,data[[#This Row],[Total conversion value, Dollars]]/data[[#This Row],[Spend, Dollars]])</f>
        <v>11.642708559719336</v>
      </c>
      <c r="R6211" s="2">
        <v>81.599999999999994</v>
      </c>
      <c r="S6211" s="2">
        <v>13.5</v>
      </c>
      <c r="T6211" s="2">
        <v>5</v>
      </c>
      <c r="U6211" s="2">
        <f t="shared" ref="U6211:U6274" si="97">SUM(R6211:T6211)</f>
        <v>100.1</v>
      </c>
    </row>
    <row r="6212" spans="1:21" x14ac:dyDescent="0.2">
      <c r="A6212" t="s">
        <v>23</v>
      </c>
      <c r="B6212" s="3">
        <v>45146</v>
      </c>
      <c r="C6212" s="10" t="str">
        <f>TEXT(data[[#This Row],[Date]],"mmmm")</f>
        <v>August</v>
      </c>
      <c r="D6212" t="s">
        <v>15</v>
      </c>
      <c r="E6212" t="s">
        <v>13</v>
      </c>
      <c r="F6212" t="s">
        <v>20</v>
      </c>
      <c r="G6212" t="s">
        <v>17</v>
      </c>
      <c r="H6212" s="11">
        <v>1823.4999999999998</v>
      </c>
      <c r="I6212" s="11">
        <v>20.423199999999998</v>
      </c>
      <c r="J6212" s="13">
        <f>data[[#This Row],[Clicks]]/data[[#This Row],[Impressions]]</f>
        <v>1.12E-2</v>
      </c>
      <c r="K6212" s="1">
        <v>1.1299999999999999</v>
      </c>
      <c r="L6212" s="2">
        <v>23.078215999999994</v>
      </c>
      <c r="M6212">
        <v>2</v>
      </c>
      <c r="N6212" s="1">
        <f>IF(data[[#This Row],[Conversions]]=0,0,data[[#This Row],[Spend, Dollars]]/data[[#This Row],[Conversions]])</f>
        <v>11.539107999999997</v>
      </c>
      <c r="O6212" s="13">
        <f>data[[#This Row],[Conversions]]/data[[#This Row],[Clicks]]</f>
        <v>9.7927846762505391E-2</v>
      </c>
      <c r="P6212" s="11">
        <v>142.79999999999998</v>
      </c>
      <c r="Q6212" s="11">
        <f>IF(data[[#This Row],[Spend, Dollars]]=0,0,data[[#This Row],[Total conversion value, Dollars]]/data[[#This Row],[Spend, Dollars]])</f>
        <v>6.1876533264096336</v>
      </c>
      <c r="R6212" s="2">
        <v>44.4</v>
      </c>
      <c r="S6212" s="2">
        <v>3</v>
      </c>
      <c r="T6212" s="2">
        <v>2</v>
      </c>
      <c r="U6212" s="2">
        <f t="shared" si="97"/>
        <v>49.4</v>
      </c>
    </row>
    <row r="6213" spans="1:21" x14ac:dyDescent="0.2">
      <c r="A6213" t="s">
        <v>23</v>
      </c>
      <c r="B6213" s="3">
        <v>45147</v>
      </c>
      <c r="C6213" s="10" t="str">
        <f>TEXT(data[[#This Row],[Date]],"mmmm")</f>
        <v>August</v>
      </c>
      <c r="D6213" t="s">
        <v>15</v>
      </c>
      <c r="E6213" t="s">
        <v>13</v>
      </c>
      <c r="F6213" t="s">
        <v>20</v>
      </c>
      <c r="G6213" t="s">
        <v>17</v>
      </c>
      <c r="H6213" s="11">
        <v>1847.9999999999998</v>
      </c>
      <c r="I6213" s="11">
        <v>16.816799999999997</v>
      </c>
      <c r="J6213" s="13">
        <f>data[[#This Row],[Clicks]]/data[[#This Row],[Impressions]]</f>
        <v>9.0999999999999987E-3</v>
      </c>
      <c r="K6213" s="1">
        <v>0.34000000000000008</v>
      </c>
      <c r="L6213" s="2">
        <v>5.7177120000000006</v>
      </c>
      <c r="M6213">
        <v>3</v>
      </c>
      <c r="N6213" s="1">
        <f>IF(data[[#This Row],[Conversions]]=0,0,data[[#This Row],[Spend, Dollars]]/data[[#This Row],[Conversions]])</f>
        <v>1.9059040000000003</v>
      </c>
      <c r="O6213" s="13">
        <f>data[[#This Row],[Conversions]]/data[[#This Row],[Clicks]]</f>
        <v>0.1783930355358927</v>
      </c>
      <c r="P6213" s="11">
        <v>210.7</v>
      </c>
      <c r="Q6213" s="11">
        <f>IF(data[[#This Row],[Spend, Dollars]]=0,0,data[[#This Row],[Total conversion value, Dollars]]/data[[#This Row],[Spend, Dollars]])</f>
        <v>36.850404497463316</v>
      </c>
      <c r="R6213" s="2">
        <v>92.399999999999991</v>
      </c>
      <c r="S6213" s="2">
        <v>12</v>
      </c>
      <c r="T6213" s="2">
        <v>13</v>
      </c>
      <c r="U6213" s="2">
        <f t="shared" si="97"/>
        <v>117.39999999999999</v>
      </c>
    </row>
    <row r="6214" spans="1:21" x14ac:dyDescent="0.2">
      <c r="A6214" t="s">
        <v>23</v>
      </c>
      <c r="B6214" s="3">
        <v>45148</v>
      </c>
      <c r="C6214" s="10" t="str">
        <f>TEXT(data[[#This Row],[Date]],"mmmm")</f>
        <v>August</v>
      </c>
      <c r="D6214" t="s">
        <v>15</v>
      </c>
      <c r="E6214" t="s">
        <v>13</v>
      </c>
      <c r="F6214" t="s">
        <v>20</v>
      </c>
      <c r="G6214" t="s">
        <v>17</v>
      </c>
      <c r="H6214" s="11">
        <v>1098.3</v>
      </c>
      <c r="I6214" s="11">
        <v>7.3586099999999988</v>
      </c>
      <c r="J6214" s="13">
        <f>data[[#This Row],[Clicks]]/data[[#This Row],[Impressions]]</f>
        <v>6.6999999999999994E-3</v>
      </c>
      <c r="K6214" s="1">
        <v>0.36000000000000004</v>
      </c>
      <c r="L6214" s="2">
        <v>2.6490996</v>
      </c>
      <c r="M6214">
        <v>10</v>
      </c>
      <c r="N6214" s="1">
        <f>IF(data[[#This Row],[Conversions]]=0,0,data[[#This Row],[Spend, Dollars]]/data[[#This Row],[Conversions]])</f>
        <v>0.26490996</v>
      </c>
      <c r="O6214" s="13">
        <f>data[[#This Row],[Conversions]]/data[[#This Row],[Clicks]]</f>
        <v>1.3589523021331475</v>
      </c>
      <c r="P6214" s="11">
        <v>53.199999999999996</v>
      </c>
      <c r="Q6214" s="11">
        <f>IF(data[[#This Row],[Spend, Dollars]]=0,0,data[[#This Row],[Total conversion value, Dollars]]/data[[#This Row],[Spend, Dollars]])</f>
        <v>20.082295131523178</v>
      </c>
      <c r="R6214" s="2">
        <v>49.199999999999996</v>
      </c>
      <c r="S6214" s="2">
        <v>1.5</v>
      </c>
      <c r="T6214" s="2">
        <v>11</v>
      </c>
      <c r="U6214" s="2">
        <f t="shared" si="97"/>
        <v>61.699999999999996</v>
      </c>
    </row>
    <row r="6215" spans="1:21" x14ac:dyDescent="0.2">
      <c r="A6215" t="s">
        <v>23</v>
      </c>
      <c r="B6215" s="3">
        <v>45149</v>
      </c>
      <c r="C6215" s="10" t="str">
        <f>TEXT(data[[#This Row],[Date]],"mmmm")</f>
        <v>August</v>
      </c>
      <c r="D6215" t="s">
        <v>15</v>
      </c>
      <c r="E6215" t="s">
        <v>13</v>
      </c>
      <c r="F6215" t="s">
        <v>20</v>
      </c>
      <c r="G6215" t="s">
        <v>17</v>
      </c>
      <c r="H6215" s="11">
        <v>1384.6</v>
      </c>
      <c r="I6215" s="11">
        <v>13.707539999999998</v>
      </c>
      <c r="J6215" s="13">
        <f>data[[#This Row],[Clicks]]/data[[#This Row],[Impressions]]</f>
        <v>9.8999999999999991E-3</v>
      </c>
      <c r="K6215" s="1">
        <v>0.30000000000000004</v>
      </c>
      <c r="L6215" s="2">
        <v>4.1122620000000003</v>
      </c>
      <c r="M6215">
        <v>9</v>
      </c>
      <c r="N6215" s="1">
        <f>IF(data[[#This Row],[Conversions]]=0,0,data[[#This Row],[Spend, Dollars]]/data[[#This Row],[Conversions]])</f>
        <v>0.45691800000000005</v>
      </c>
      <c r="O6215" s="13">
        <f>data[[#This Row],[Conversions]]/data[[#This Row],[Clicks]]</f>
        <v>0.65657295182067688</v>
      </c>
      <c r="P6215" s="11">
        <v>96.6</v>
      </c>
      <c r="Q6215" s="11">
        <f>IF(data[[#This Row],[Spend, Dollars]]=0,0,data[[#This Row],[Total conversion value, Dollars]]/data[[#This Row],[Spend, Dollars]])</f>
        <v>23.490721165139767</v>
      </c>
      <c r="R6215" s="2">
        <v>52.8</v>
      </c>
      <c r="S6215" s="2">
        <v>3</v>
      </c>
      <c r="T6215" s="2">
        <v>7</v>
      </c>
      <c r="U6215" s="2">
        <f t="shared" si="97"/>
        <v>62.8</v>
      </c>
    </row>
    <row r="6216" spans="1:21" x14ac:dyDescent="0.2">
      <c r="A6216" t="s">
        <v>23</v>
      </c>
      <c r="B6216" s="3">
        <v>45150</v>
      </c>
      <c r="C6216" s="10" t="str">
        <f>TEXT(data[[#This Row],[Date]],"mmmm")</f>
        <v>August</v>
      </c>
      <c r="D6216" t="s">
        <v>15</v>
      </c>
      <c r="E6216" t="s">
        <v>13</v>
      </c>
      <c r="F6216" t="s">
        <v>20</v>
      </c>
      <c r="G6216" t="s">
        <v>17</v>
      </c>
      <c r="H6216" s="11">
        <v>1397.1999999999998</v>
      </c>
      <c r="I6216" s="11">
        <v>11.457039999999997</v>
      </c>
      <c r="J6216" s="13">
        <f>data[[#This Row],[Clicks]]/data[[#This Row],[Impressions]]</f>
        <v>8.199999999999999E-3</v>
      </c>
      <c r="K6216" s="1">
        <v>1.9000000000000001</v>
      </c>
      <c r="L6216" s="2">
        <v>21.768375999999996</v>
      </c>
      <c r="M6216">
        <v>3</v>
      </c>
      <c r="N6216" s="1">
        <f>IF(data[[#This Row],[Conversions]]=0,0,data[[#This Row],[Spend, Dollars]]/data[[#This Row],[Conversions]])</f>
        <v>7.2561253333333324</v>
      </c>
      <c r="O6216" s="13">
        <f>data[[#This Row],[Conversions]]/data[[#This Row],[Clicks]]</f>
        <v>0.26184773728641958</v>
      </c>
      <c r="P6216" s="11">
        <v>298.89999999999998</v>
      </c>
      <c r="Q6216" s="11">
        <f>IF(data[[#This Row],[Spend, Dollars]]=0,0,data[[#This Row],[Total conversion value, Dollars]]/data[[#This Row],[Spend, Dollars]])</f>
        <v>13.73092783770365</v>
      </c>
      <c r="R6216" s="2">
        <v>42</v>
      </c>
      <c r="S6216" s="2">
        <v>9</v>
      </c>
      <c r="T6216" s="2">
        <v>7</v>
      </c>
      <c r="U6216" s="2">
        <f t="shared" si="97"/>
        <v>58</v>
      </c>
    </row>
    <row r="6217" spans="1:21" x14ac:dyDescent="0.2">
      <c r="A6217" t="s">
        <v>23</v>
      </c>
      <c r="B6217" s="3">
        <v>45151</v>
      </c>
      <c r="C6217" s="10" t="str">
        <f>TEXT(data[[#This Row],[Date]],"mmmm")</f>
        <v>August</v>
      </c>
      <c r="D6217" t="s">
        <v>15</v>
      </c>
      <c r="E6217" t="s">
        <v>13</v>
      </c>
      <c r="F6217" t="s">
        <v>20</v>
      </c>
      <c r="G6217" t="s">
        <v>17</v>
      </c>
      <c r="H6217" s="11">
        <v>1871.1</v>
      </c>
      <c r="I6217" s="11">
        <v>14.9688</v>
      </c>
      <c r="J6217" s="13">
        <f>data[[#This Row],[Clicks]]/data[[#This Row],[Impressions]]</f>
        <v>8.0000000000000002E-3</v>
      </c>
      <c r="K6217" s="1">
        <v>1.39</v>
      </c>
      <c r="L6217" s="2">
        <v>20.806631999999997</v>
      </c>
      <c r="M6217">
        <v>4</v>
      </c>
      <c r="N6217" s="1">
        <f>IF(data[[#This Row],[Conversions]]=0,0,data[[#This Row],[Spend, Dollars]]/data[[#This Row],[Conversions]])</f>
        <v>5.2016579999999992</v>
      </c>
      <c r="O6217" s="13">
        <f>data[[#This Row],[Conversions]]/data[[#This Row],[Clicks]]</f>
        <v>0.26722248944471166</v>
      </c>
      <c r="P6217" s="11">
        <v>313.59999999999997</v>
      </c>
      <c r="Q6217" s="11">
        <f>IF(data[[#This Row],[Spend, Dollars]]=0,0,data[[#This Row],[Total conversion value, Dollars]]/data[[#This Row],[Spend, Dollars]])</f>
        <v>15.072117390262875</v>
      </c>
      <c r="R6217" s="2">
        <v>48</v>
      </c>
      <c r="S6217" s="2">
        <v>10.5</v>
      </c>
      <c r="T6217" s="2">
        <v>7</v>
      </c>
      <c r="U6217" s="2">
        <f t="shared" si="97"/>
        <v>65.5</v>
      </c>
    </row>
    <row r="6218" spans="1:21" x14ac:dyDescent="0.2">
      <c r="A6218" t="s">
        <v>23</v>
      </c>
      <c r="B6218" s="3">
        <v>45152</v>
      </c>
      <c r="C6218" s="10" t="str">
        <f>TEXT(data[[#This Row],[Date]],"mmmm")</f>
        <v>August</v>
      </c>
      <c r="D6218" t="s">
        <v>15</v>
      </c>
      <c r="E6218" t="s">
        <v>13</v>
      </c>
      <c r="F6218" t="s">
        <v>20</v>
      </c>
      <c r="G6218" t="s">
        <v>17</v>
      </c>
      <c r="H6218" s="11">
        <v>1309</v>
      </c>
      <c r="I6218" s="11">
        <v>16.493400000000001</v>
      </c>
      <c r="J6218" s="13">
        <f>data[[#This Row],[Clicks]]/data[[#This Row],[Impressions]]</f>
        <v>1.26E-2</v>
      </c>
      <c r="K6218" s="1">
        <v>1.8599999999999999</v>
      </c>
      <c r="L6218" s="2">
        <v>30.677724000000001</v>
      </c>
      <c r="M6218">
        <v>9</v>
      </c>
      <c r="N6218" s="1">
        <f>IF(data[[#This Row],[Conversions]]=0,0,data[[#This Row],[Spend, Dollars]]/data[[#This Row],[Conversions]])</f>
        <v>3.408636</v>
      </c>
      <c r="O6218" s="13">
        <f>data[[#This Row],[Conversions]]/data[[#This Row],[Clicks]]</f>
        <v>0.54567281458037753</v>
      </c>
      <c r="P6218" s="11">
        <v>36</v>
      </c>
      <c r="Q6218" s="11">
        <f>IF(data[[#This Row],[Spend, Dollars]]=0,0,data[[#This Row],[Total conversion value, Dollars]]/data[[#This Row],[Spend, Dollars]])</f>
        <v>1.173489923828769</v>
      </c>
      <c r="R6218" s="2">
        <v>73.2</v>
      </c>
      <c r="S6218" s="2">
        <v>3</v>
      </c>
      <c r="T6218" s="2">
        <v>13</v>
      </c>
      <c r="U6218" s="2">
        <f t="shared" si="97"/>
        <v>89.2</v>
      </c>
    </row>
    <row r="6219" spans="1:21" x14ac:dyDescent="0.2">
      <c r="A6219" t="s">
        <v>23</v>
      </c>
      <c r="B6219" s="3">
        <v>45153</v>
      </c>
      <c r="C6219" s="10" t="str">
        <f>TEXT(data[[#This Row],[Date]],"mmmm")</f>
        <v>August</v>
      </c>
      <c r="D6219" t="s">
        <v>15</v>
      </c>
      <c r="E6219" t="s">
        <v>13</v>
      </c>
      <c r="F6219" t="s">
        <v>20</v>
      </c>
      <c r="G6219" t="s">
        <v>17</v>
      </c>
      <c r="H6219" s="11">
        <v>1794.1</v>
      </c>
      <c r="I6219" s="11">
        <v>17.043950000000002</v>
      </c>
      <c r="J6219" s="13">
        <f>data[[#This Row],[Clicks]]/data[[#This Row],[Impressions]]</f>
        <v>9.5000000000000015E-3</v>
      </c>
      <c r="K6219" s="1">
        <v>0.42</v>
      </c>
      <c r="L6219" s="2">
        <v>7.1584590000000006</v>
      </c>
      <c r="M6219">
        <v>2</v>
      </c>
      <c r="N6219" s="1">
        <f>IF(data[[#This Row],[Conversions]]=0,0,data[[#This Row],[Spend, Dollars]]/data[[#This Row],[Conversions]])</f>
        <v>3.5792295000000003</v>
      </c>
      <c r="O6219" s="13">
        <f>data[[#This Row],[Conversions]]/data[[#This Row],[Clicks]]</f>
        <v>0.11734369086978076</v>
      </c>
      <c r="P6219" s="11">
        <v>165.89999999999998</v>
      </c>
      <c r="Q6219" s="11">
        <f>IF(data[[#This Row],[Spend, Dollars]]=0,0,data[[#This Row],[Total conversion value, Dollars]]/data[[#This Row],[Spend, Dollars]])</f>
        <v>23.175378946781699</v>
      </c>
      <c r="R6219" s="2">
        <v>52.8</v>
      </c>
      <c r="S6219" s="2">
        <v>9</v>
      </c>
      <c r="T6219" s="2">
        <v>11</v>
      </c>
      <c r="U6219" s="2">
        <f t="shared" si="97"/>
        <v>72.8</v>
      </c>
    </row>
    <row r="6220" spans="1:21" x14ac:dyDescent="0.2">
      <c r="A6220" t="s">
        <v>23</v>
      </c>
      <c r="B6220" s="3">
        <v>45154</v>
      </c>
      <c r="C6220" s="10" t="str">
        <f>TEXT(data[[#This Row],[Date]],"mmmm")</f>
        <v>August</v>
      </c>
      <c r="D6220" t="s">
        <v>15</v>
      </c>
      <c r="E6220" t="s">
        <v>13</v>
      </c>
      <c r="F6220" t="s">
        <v>20</v>
      </c>
      <c r="G6220" t="s">
        <v>17</v>
      </c>
      <c r="H6220" s="11">
        <v>1766.1</v>
      </c>
      <c r="I6220" s="11">
        <v>12.009479999999998</v>
      </c>
      <c r="J6220" s="13">
        <f>data[[#This Row],[Clicks]]/data[[#This Row],[Impressions]]</f>
        <v>6.7999999999999996E-3</v>
      </c>
      <c r="K6220" s="1">
        <v>0.92000000000000015</v>
      </c>
      <c r="L6220" s="2">
        <v>11.0487216</v>
      </c>
      <c r="M6220">
        <v>5</v>
      </c>
      <c r="N6220" s="1">
        <f>IF(data[[#This Row],[Conversions]]=0,0,data[[#This Row],[Spend, Dollars]]/data[[#This Row],[Conversions]])</f>
        <v>2.20974432</v>
      </c>
      <c r="O6220" s="13">
        <f>data[[#This Row],[Conversions]]/data[[#This Row],[Clicks]]</f>
        <v>0.41633775983639598</v>
      </c>
      <c r="P6220" s="11">
        <v>75.599999999999994</v>
      </c>
      <c r="Q6220" s="11">
        <f>IF(data[[#This Row],[Spend, Dollars]]=0,0,data[[#This Row],[Total conversion value, Dollars]]/data[[#This Row],[Spend, Dollars]])</f>
        <v>6.8424205747025058</v>
      </c>
      <c r="R6220" s="2">
        <v>44.4</v>
      </c>
      <c r="S6220" s="2">
        <v>9</v>
      </c>
      <c r="T6220" s="2">
        <v>6</v>
      </c>
      <c r="U6220" s="2">
        <f t="shared" si="97"/>
        <v>59.4</v>
      </c>
    </row>
    <row r="6221" spans="1:21" x14ac:dyDescent="0.2">
      <c r="A6221" t="s">
        <v>23</v>
      </c>
      <c r="B6221" s="3">
        <v>45155</v>
      </c>
      <c r="C6221" s="10" t="str">
        <f>TEXT(data[[#This Row],[Date]],"mmmm")</f>
        <v>August</v>
      </c>
      <c r="D6221" t="s">
        <v>15</v>
      </c>
      <c r="E6221" t="s">
        <v>13</v>
      </c>
      <c r="F6221" t="s">
        <v>20</v>
      </c>
      <c r="G6221" t="s">
        <v>17</v>
      </c>
      <c r="H6221" s="11">
        <v>1428.6999999999998</v>
      </c>
      <c r="I6221" s="11">
        <v>11.715339999999998</v>
      </c>
      <c r="J6221" s="13">
        <f>data[[#This Row],[Clicks]]/data[[#This Row],[Impressions]]</f>
        <v>8.199999999999999E-3</v>
      </c>
      <c r="K6221" s="1">
        <v>1.4100000000000001</v>
      </c>
      <c r="L6221" s="2">
        <v>16.518629399999998</v>
      </c>
      <c r="M6221">
        <v>4</v>
      </c>
      <c r="N6221" s="1">
        <f>IF(data[[#This Row],[Conversions]]=0,0,data[[#This Row],[Spend, Dollars]]/data[[#This Row],[Conversions]])</f>
        <v>4.1296573499999996</v>
      </c>
      <c r="O6221" s="13">
        <f>data[[#This Row],[Conversions]]/data[[#This Row],[Clicks]]</f>
        <v>0.34143268569243407</v>
      </c>
      <c r="P6221" s="11">
        <v>45.5</v>
      </c>
      <c r="Q6221" s="11">
        <f>IF(data[[#This Row],[Spend, Dollars]]=0,0,data[[#This Row],[Total conversion value, Dollars]]/data[[#This Row],[Spend, Dollars]])</f>
        <v>2.7544658154265513</v>
      </c>
      <c r="R6221" s="2">
        <v>54</v>
      </c>
      <c r="S6221" s="2">
        <v>4.5</v>
      </c>
      <c r="T6221" s="2">
        <v>11</v>
      </c>
      <c r="U6221" s="2">
        <f t="shared" si="97"/>
        <v>69.5</v>
      </c>
    </row>
    <row r="6222" spans="1:21" x14ac:dyDescent="0.2">
      <c r="A6222" t="s">
        <v>23</v>
      </c>
      <c r="B6222" s="3">
        <v>45156</v>
      </c>
      <c r="C6222" s="10" t="str">
        <f>TEXT(data[[#This Row],[Date]],"mmmm")</f>
        <v>August</v>
      </c>
      <c r="D6222" t="s">
        <v>15</v>
      </c>
      <c r="E6222" t="s">
        <v>13</v>
      </c>
      <c r="F6222" t="s">
        <v>20</v>
      </c>
      <c r="G6222" t="s">
        <v>17</v>
      </c>
      <c r="H6222" s="11">
        <v>1274.6999999999998</v>
      </c>
      <c r="I6222" s="11">
        <v>11.599769999999999</v>
      </c>
      <c r="J6222" s="13">
        <f>data[[#This Row],[Clicks]]/data[[#This Row],[Impressions]]</f>
        <v>9.1000000000000004E-3</v>
      </c>
      <c r="K6222" s="1">
        <v>1.2599999999999998</v>
      </c>
      <c r="L6222" s="2">
        <v>14.615710199999997</v>
      </c>
      <c r="M6222">
        <v>4</v>
      </c>
      <c r="N6222" s="1">
        <f>IF(data[[#This Row],[Conversions]]=0,0,data[[#This Row],[Spend, Dollars]]/data[[#This Row],[Conversions]])</f>
        <v>3.6539275499999992</v>
      </c>
      <c r="O6222" s="13">
        <f>data[[#This Row],[Conversions]]/data[[#This Row],[Clicks]]</f>
        <v>0.34483442344115445</v>
      </c>
      <c r="P6222" s="11">
        <v>276.5</v>
      </c>
      <c r="Q6222" s="11">
        <f>IF(data[[#This Row],[Spend, Dollars]]=0,0,data[[#This Row],[Total conversion value, Dollars]]/data[[#This Row],[Spend, Dollars]])</f>
        <v>18.917999619341117</v>
      </c>
      <c r="R6222" s="2">
        <v>61.199999999999996</v>
      </c>
      <c r="S6222" s="2">
        <v>1.5</v>
      </c>
      <c r="T6222" s="2">
        <v>7</v>
      </c>
      <c r="U6222" s="2">
        <f t="shared" si="97"/>
        <v>69.699999999999989</v>
      </c>
    </row>
    <row r="6223" spans="1:21" x14ac:dyDescent="0.2">
      <c r="A6223" t="s">
        <v>23</v>
      </c>
      <c r="B6223" s="3">
        <v>45157</v>
      </c>
      <c r="C6223" s="10" t="str">
        <f>TEXT(data[[#This Row],[Date]],"mmmm")</f>
        <v>August</v>
      </c>
      <c r="D6223" t="s">
        <v>15</v>
      </c>
      <c r="E6223" t="s">
        <v>13</v>
      </c>
      <c r="F6223" t="s">
        <v>20</v>
      </c>
      <c r="G6223" t="s">
        <v>17</v>
      </c>
      <c r="H6223" s="11">
        <v>1726.8999999999999</v>
      </c>
      <c r="I6223" s="11">
        <v>13.815199999999999</v>
      </c>
      <c r="J6223" s="13">
        <f>data[[#This Row],[Clicks]]/data[[#This Row],[Impressions]]</f>
        <v>8.0000000000000002E-3</v>
      </c>
      <c r="K6223" s="1">
        <v>1.4</v>
      </c>
      <c r="L6223" s="2">
        <v>19.341279999999998</v>
      </c>
      <c r="M6223">
        <v>4</v>
      </c>
      <c r="N6223" s="1">
        <f>IF(data[[#This Row],[Conversions]]=0,0,data[[#This Row],[Spend, Dollars]]/data[[#This Row],[Conversions]])</f>
        <v>4.8353199999999994</v>
      </c>
      <c r="O6223" s="13">
        <f>data[[#This Row],[Conversions]]/data[[#This Row],[Clicks]]</f>
        <v>0.28953616306676705</v>
      </c>
      <c r="P6223" s="11">
        <v>235.2</v>
      </c>
      <c r="Q6223" s="11">
        <f>IF(data[[#This Row],[Spend, Dollars]]=0,0,data[[#This Row],[Total conversion value, Dollars]]/data[[#This Row],[Spend, Dollars]])</f>
        <v>12.160518848804216</v>
      </c>
      <c r="R6223" s="2">
        <v>84</v>
      </c>
      <c r="S6223" s="2">
        <v>3</v>
      </c>
      <c r="T6223" s="2">
        <v>12</v>
      </c>
      <c r="U6223" s="2">
        <f t="shared" si="97"/>
        <v>99</v>
      </c>
    </row>
    <row r="6224" spans="1:21" x14ac:dyDescent="0.2">
      <c r="A6224" t="s">
        <v>23</v>
      </c>
      <c r="B6224" s="3">
        <v>45158</v>
      </c>
      <c r="C6224" s="10" t="str">
        <f>TEXT(data[[#This Row],[Date]],"mmmm")</f>
        <v>August</v>
      </c>
      <c r="D6224" t="s">
        <v>15</v>
      </c>
      <c r="E6224" t="s">
        <v>13</v>
      </c>
      <c r="F6224" t="s">
        <v>20</v>
      </c>
      <c r="G6224" t="s">
        <v>17</v>
      </c>
      <c r="H6224" s="11">
        <v>1916.6</v>
      </c>
      <c r="I6224" s="11">
        <v>13.4162</v>
      </c>
      <c r="J6224" s="13">
        <f>data[[#This Row],[Clicks]]/data[[#This Row],[Impressions]]</f>
        <v>7.0000000000000001E-3</v>
      </c>
      <c r="K6224" s="1">
        <v>1.28</v>
      </c>
      <c r="L6224" s="2">
        <v>17.172736</v>
      </c>
      <c r="M6224">
        <v>10</v>
      </c>
      <c r="N6224" s="1">
        <f>IF(data[[#This Row],[Conversions]]=0,0,data[[#This Row],[Spend, Dollars]]/data[[#This Row],[Conversions]])</f>
        <v>1.7172736</v>
      </c>
      <c r="O6224" s="13">
        <f>data[[#This Row],[Conversions]]/data[[#This Row],[Clicks]]</f>
        <v>0.74536754073433609</v>
      </c>
      <c r="P6224" s="11">
        <v>137.19999999999999</v>
      </c>
      <c r="Q6224" s="11">
        <f>IF(data[[#This Row],[Spend, Dollars]]=0,0,data[[#This Row],[Total conversion value, Dollars]]/data[[#This Row],[Spend, Dollars]])</f>
        <v>7.9894083272461645</v>
      </c>
      <c r="R6224" s="2">
        <v>25.2</v>
      </c>
      <c r="S6224" s="2">
        <v>13.5</v>
      </c>
      <c r="T6224" s="2">
        <v>9</v>
      </c>
      <c r="U6224" s="2">
        <f t="shared" si="97"/>
        <v>47.7</v>
      </c>
    </row>
    <row r="6225" spans="1:21" x14ac:dyDescent="0.2">
      <c r="A6225" t="s">
        <v>23</v>
      </c>
      <c r="B6225" s="3">
        <v>45159</v>
      </c>
      <c r="C6225" s="10" t="str">
        <f>TEXT(data[[#This Row],[Date]],"mmmm")</f>
        <v>August</v>
      </c>
      <c r="D6225" t="s">
        <v>15</v>
      </c>
      <c r="E6225" t="s">
        <v>13</v>
      </c>
      <c r="F6225" t="s">
        <v>20</v>
      </c>
      <c r="G6225" t="s">
        <v>17</v>
      </c>
      <c r="H6225" s="11">
        <v>1335.6</v>
      </c>
      <c r="I6225" s="11">
        <v>8.2807199999999987</v>
      </c>
      <c r="J6225" s="13">
        <f>data[[#This Row],[Clicks]]/data[[#This Row],[Impressions]]</f>
        <v>6.1999999999999998E-3</v>
      </c>
      <c r="K6225" s="1">
        <v>1.98</v>
      </c>
      <c r="L6225" s="2">
        <v>16.395825599999998</v>
      </c>
      <c r="M6225">
        <v>8</v>
      </c>
      <c r="N6225" s="1">
        <f>IF(data[[#This Row],[Conversions]]=0,0,data[[#This Row],[Spend, Dollars]]/data[[#This Row],[Conversions]])</f>
        <v>2.0494781999999998</v>
      </c>
      <c r="O6225" s="13">
        <f>data[[#This Row],[Conversions]]/data[[#This Row],[Clicks]]</f>
        <v>0.96609956622129489</v>
      </c>
      <c r="P6225" s="11">
        <v>54.599999999999994</v>
      </c>
      <c r="Q6225" s="11">
        <f>IF(data[[#This Row],[Spend, Dollars]]=0,0,data[[#This Row],[Total conversion value, Dollars]]/data[[#This Row],[Spend, Dollars]])</f>
        <v>3.3301159290203719</v>
      </c>
      <c r="R6225" s="2">
        <v>52.8</v>
      </c>
      <c r="S6225" s="2">
        <v>3</v>
      </c>
      <c r="T6225" s="2">
        <v>12</v>
      </c>
      <c r="U6225" s="2">
        <f t="shared" si="97"/>
        <v>67.8</v>
      </c>
    </row>
    <row r="6226" spans="1:21" x14ac:dyDescent="0.2">
      <c r="A6226" t="s">
        <v>23</v>
      </c>
      <c r="B6226" s="3">
        <v>45160</v>
      </c>
      <c r="C6226" s="10" t="str">
        <f>TEXT(data[[#This Row],[Date]],"mmmm")</f>
        <v>August</v>
      </c>
      <c r="D6226" t="s">
        <v>15</v>
      </c>
      <c r="E6226" t="s">
        <v>13</v>
      </c>
      <c r="F6226" t="s">
        <v>20</v>
      </c>
      <c r="G6226" t="s">
        <v>17</v>
      </c>
      <c r="H6226" s="11">
        <v>1113.6999999999998</v>
      </c>
      <c r="I6226" s="11">
        <v>8.0186399999999978</v>
      </c>
      <c r="J6226" s="13">
        <f>data[[#This Row],[Clicks]]/data[[#This Row],[Impressions]]</f>
        <v>7.1999999999999989E-3</v>
      </c>
      <c r="K6226" s="1">
        <v>0.87</v>
      </c>
      <c r="L6226" s="2">
        <v>6.9762167999999978</v>
      </c>
      <c r="M6226">
        <v>5</v>
      </c>
      <c r="N6226" s="1">
        <f>IF(data[[#This Row],[Conversions]]=0,0,data[[#This Row],[Spend, Dollars]]/data[[#This Row],[Conversions]])</f>
        <v>1.3952433599999996</v>
      </c>
      <c r="O6226" s="13">
        <f>data[[#This Row],[Conversions]]/data[[#This Row],[Clicks]]</f>
        <v>0.62354713517504234</v>
      </c>
      <c r="P6226" s="11">
        <v>235.2</v>
      </c>
      <c r="Q6226" s="11">
        <f>IF(data[[#This Row],[Spend, Dollars]]=0,0,data[[#This Row],[Total conversion value, Dollars]]/data[[#This Row],[Spend, Dollars]])</f>
        <v>33.714548550154014</v>
      </c>
      <c r="R6226" s="2">
        <v>49.199999999999996</v>
      </c>
      <c r="S6226" s="2">
        <v>7.5</v>
      </c>
      <c r="T6226" s="2">
        <v>9</v>
      </c>
      <c r="U6226" s="2">
        <f t="shared" si="97"/>
        <v>65.699999999999989</v>
      </c>
    </row>
    <row r="6227" spans="1:21" x14ac:dyDescent="0.2">
      <c r="A6227" t="s">
        <v>23</v>
      </c>
      <c r="B6227" s="3">
        <v>45161</v>
      </c>
      <c r="C6227" s="10" t="str">
        <f>TEXT(data[[#This Row],[Date]],"mmmm")</f>
        <v>August</v>
      </c>
      <c r="D6227" t="s">
        <v>15</v>
      </c>
      <c r="E6227" t="s">
        <v>13</v>
      </c>
      <c r="F6227" t="s">
        <v>20</v>
      </c>
      <c r="G6227" t="s">
        <v>17</v>
      </c>
      <c r="H6227" s="11">
        <v>1777.3</v>
      </c>
      <c r="I6227" s="11">
        <v>17.595269999999999</v>
      </c>
      <c r="J6227" s="13">
        <f>data[[#This Row],[Clicks]]/data[[#This Row],[Impressions]]</f>
        <v>9.8999999999999991E-3</v>
      </c>
      <c r="K6227" s="1">
        <v>1.79</v>
      </c>
      <c r="L6227" s="2">
        <v>31.495533299999998</v>
      </c>
      <c r="M6227">
        <v>2</v>
      </c>
      <c r="N6227" s="1">
        <f>IF(data[[#This Row],[Conversions]]=0,0,data[[#This Row],[Spend, Dollars]]/data[[#This Row],[Conversions]])</f>
        <v>15.747766649999999</v>
      </c>
      <c r="O6227" s="13">
        <f>data[[#This Row],[Conversions]]/data[[#This Row],[Clicks]]</f>
        <v>0.11366691161886121</v>
      </c>
      <c r="P6227" s="11">
        <v>285.59999999999997</v>
      </c>
      <c r="Q6227" s="11">
        <f>IF(data[[#This Row],[Spend, Dollars]]=0,0,data[[#This Row],[Total conversion value, Dollars]]/data[[#This Row],[Spend, Dollars]])</f>
        <v>9.0679525023314973</v>
      </c>
      <c r="R6227" s="2">
        <v>54</v>
      </c>
      <c r="S6227" s="2">
        <v>3</v>
      </c>
      <c r="T6227" s="2">
        <v>12</v>
      </c>
      <c r="U6227" s="2">
        <f t="shared" si="97"/>
        <v>69</v>
      </c>
    </row>
    <row r="6228" spans="1:21" x14ac:dyDescent="0.2">
      <c r="A6228" t="s">
        <v>23</v>
      </c>
      <c r="B6228" s="3">
        <v>45162</v>
      </c>
      <c r="C6228" s="10" t="str">
        <f>TEXT(data[[#This Row],[Date]],"mmmm")</f>
        <v>August</v>
      </c>
      <c r="D6228" t="s">
        <v>15</v>
      </c>
      <c r="E6228" t="s">
        <v>13</v>
      </c>
      <c r="F6228" t="s">
        <v>20</v>
      </c>
      <c r="G6228" t="s">
        <v>17</v>
      </c>
      <c r="H6228" s="11">
        <v>1997.1</v>
      </c>
      <c r="I6228" s="11">
        <v>16.975349999999999</v>
      </c>
      <c r="J6228" s="13">
        <f>data[[#This Row],[Clicks]]/data[[#This Row],[Impressions]]</f>
        <v>8.5000000000000006E-3</v>
      </c>
      <c r="K6228" s="1">
        <v>1.2799999999999998</v>
      </c>
      <c r="L6228" s="2">
        <v>21.728447999999997</v>
      </c>
      <c r="M6228">
        <v>7</v>
      </c>
      <c r="N6228" s="1">
        <f>IF(data[[#This Row],[Conversions]]=0,0,data[[#This Row],[Spend, Dollars]]/data[[#This Row],[Conversions]])</f>
        <v>3.1040639999999997</v>
      </c>
      <c r="O6228" s="13">
        <f>data[[#This Row],[Conversions]]/data[[#This Row],[Clicks]]</f>
        <v>0.41236263169831555</v>
      </c>
      <c r="P6228" s="11">
        <v>324.79999999999995</v>
      </c>
      <c r="Q6228" s="11">
        <f>IF(data[[#This Row],[Spend, Dollars]]=0,0,data[[#This Row],[Total conversion value, Dollars]]/data[[#This Row],[Spend, Dollars]])</f>
        <v>14.948145399063938</v>
      </c>
      <c r="R6228" s="2">
        <v>85.2</v>
      </c>
      <c r="S6228" s="2">
        <v>6</v>
      </c>
      <c r="T6228" s="2">
        <v>8</v>
      </c>
      <c r="U6228" s="2">
        <f t="shared" si="97"/>
        <v>99.2</v>
      </c>
    </row>
    <row r="6229" spans="1:21" x14ac:dyDescent="0.2">
      <c r="A6229" t="s">
        <v>23</v>
      </c>
      <c r="B6229" s="3">
        <v>45163</v>
      </c>
      <c r="C6229" s="10" t="str">
        <f>TEXT(data[[#This Row],[Date]],"mmmm")</f>
        <v>August</v>
      </c>
      <c r="D6229" t="s">
        <v>15</v>
      </c>
      <c r="E6229" t="s">
        <v>13</v>
      </c>
      <c r="F6229" t="s">
        <v>20</v>
      </c>
      <c r="G6229" t="s">
        <v>17</v>
      </c>
      <c r="H6229" s="11">
        <v>1485.3999999999999</v>
      </c>
      <c r="I6229" s="11">
        <v>13.962759999999999</v>
      </c>
      <c r="J6229" s="13">
        <f>data[[#This Row],[Clicks]]/data[[#This Row],[Impressions]]</f>
        <v>9.4000000000000004E-3</v>
      </c>
      <c r="K6229" s="1">
        <v>0.67</v>
      </c>
      <c r="L6229" s="2">
        <v>9.3550491999999998</v>
      </c>
      <c r="M6229">
        <v>4</v>
      </c>
      <c r="N6229" s="1">
        <f>IF(data[[#This Row],[Conversions]]=0,0,data[[#This Row],[Spend, Dollars]]/data[[#This Row],[Conversions]])</f>
        <v>2.3387623</v>
      </c>
      <c r="O6229" s="13">
        <f>data[[#This Row],[Conversions]]/data[[#This Row],[Clicks]]</f>
        <v>0.28647631270608392</v>
      </c>
      <c r="P6229" s="11">
        <v>172.2</v>
      </c>
      <c r="Q6229" s="11">
        <f>IF(data[[#This Row],[Spend, Dollars]]=0,0,data[[#This Row],[Total conversion value, Dollars]]/data[[#This Row],[Spend, Dollars]])</f>
        <v>18.407172032831209</v>
      </c>
      <c r="R6229" s="2">
        <v>79.2</v>
      </c>
      <c r="S6229" s="2">
        <v>10.5</v>
      </c>
      <c r="T6229" s="2">
        <v>10</v>
      </c>
      <c r="U6229" s="2">
        <f t="shared" si="97"/>
        <v>99.7</v>
      </c>
    </row>
    <row r="6230" spans="1:21" x14ac:dyDescent="0.2">
      <c r="A6230" t="s">
        <v>23</v>
      </c>
      <c r="B6230" s="3">
        <v>45164</v>
      </c>
      <c r="C6230" s="10" t="str">
        <f>TEXT(data[[#This Row],[Date]],"mmmm")</f>
        <v>August</v>
      </c>
      <c r="D6230" t="s">
        <v>15</v>
      </c>
      <c r="E6230" t="s">
        <v>13</v>
      </c>
      <c r="F6230" t="s">
        <v>20</v>
      </c>
      <c r="G6230" t="s">
        <v>17</v>
      </c>
      <c r="H6230" s="11">
        <v>1407.6999999999998</v>
      </c>
      <c r="I6230" s="11">
        <v>12.106219999999999</v>
      </c>
      <c r="J6230" s="13">
        <f>data[[#This Row],[Clicks]]/data[[#This Row],[Impressions]]</f>
        <v>8.6E-3</v>
      </c>
      <c r="K6230" s="1">
        <v>1.5</v>
      </c>
      <c r="L6230" s="2">
        <v>18.159329999999997</v>
      </c>
      <c r="M6230">
        <v>1</v>
      </c>
      <c r="N6230" s="1">
        <f>IF(data[[#This Row],[Conversions]]=0,0,data[[#This Row],[Spend, Dollars]]/data[[#This Row],[Conversions]])</f>
        <v>18.159329999999997</v>
      </c>
      <c r="O6230" s="13">
        <f>data[[#This Row],[Conversions]]/data[[#This Row],[Clicks]]</f>
        <v>8.2602166489622694E-2</v>
      </c>
      <c r="P6230" s="11">
        <v>369.59999999999997</v>
      </c>
      <c r="Q6230" s="11">
        <f>IF(data[[#This Row],[Spend, Dollars]]=0,0,data[[#This Row],[Total conversion value, Dollars]]/data[[#This Row],[Spend, Dollars]])</f>
        <v>20.353173823043033</v>
      </c>
      <c r="R6230" s="2">
        <v>57.599999999999994</v>
      </c>
      <c r="S6230" s="2">
        <v>4.5</v>
      </c>
      <c r="T6230" s="2">
        <v>5</v>
      </c>
      <c r="U6230" s="2">
        <f t="shared" si="97"/>
        <v>67.099999999999994</v>
      </c>
    </row>
    <row r="6231" spans="1:21" x14ac:dyDescent="0.2">
      <c r="A6231" t="s">
        <v>23</v>
      </c>
      <c r="B6231" s="3">
        <v>45165</v>
      </c>
      <c r="C6231" s="10" t="str">
        <f>TEXT(data[[#This Row],[Date]],"mmmm")</f>
        <v>August</v>
      </c>
      <c r="D6231" t="s">
        <v>15</v>
      </c>
      <c r="E6231" t="s">
        <v>13</v>
      </c>
      <c r="F6231" t="s">
        <v>20</v>
      </c>
      <c r="G6231" t="s">
        <v>17</v>
      </c>
      <c r="H6231" s="11">
        <v>1985.1999999999998</v>
      </c>
      <c r="I6231" s="11">
        <v>14.491959999999999</v>
      </c>
      <c r="J6231" s="13">
        <f>data[[#This Row],[Clicks]]/data[[#This Row],[Impressions]]</f>
        <v>7.3000000000000001E-3</v>
      </c>
      <c r="K6231" s="1">
        <v>0.59</v>
      </c>
      <c r="L6231" s="2">
        <v>8.5502563999999985</v>
      </c>
      <c r="M6231">
        <v>6</v>
      </c>
      <c r="N6231" s="1">
        <f>IF(data[[#This Row],[Conversions]]=0,0,data[[#This Row],[Spend, Dollars]]/data[[#This Row],[Conversions]])</f>
        <v>1.4250427333333331</v>
      </c>
      <c r="O6231" s="13">
        <f>data[[#This Row],[Conversions]]/data[[#This Row],[Clicks]]</f>
        <v>0.41402267188151226</v>
      </c>
      <c r="P6231" s="11">
        <v>176.39999999999998</v>
      </c>
      <c r="Q6231" s="11">
        <f>IF(data[[#This Row],[Spend, Dollars]]=0,0,data[[#This Row],[Total conversion value, Dollars]]/data[[#This Row],[Spend, Dollars]])</f>
        <v>20.630960259858409</v>
      </c>
      <c r="R6231" s="2">
        <v>70.8</v>
      </c>
      <c r="S6231" s="2">
        <v>4.5</v>
      </c>
      <c r="T6231" s="2">
        <v>7</v>
      </c>
      <c r="U6231" s="2">
        <f t="shared" si="97"/>
        <v>82.3</v>
      </c>
    </row>
    <row r="6232" spans="1:21" x14ac:dyDescent="0.2">
      <c r="A6232" t="s">
        <v>23</v>
      </c>
      <c r="B6232" s="3">
        <v>45166</v>
      </c>
      <c r="C6232" s="10" t="str">
        <f>TEXT(data[[#This Row],[Date]],"mmmm")</f>
        <v>August</v>
      </c>
      <c r="D6232" t="s">
        <v>15</v>
      </c>
      <c r="E6232" t="s">
        <v>13</v>
      </c>
      <c r="F6232" t="s">
        <v>20</v>
      </c>
      <c r="G6232" t="s">
        <v>17</v>
      </c>
      <c r="H6232" s="11">
        <v>1503.6</v>
      </c>
      <c r="I6232" s="11">
        <v>15.487079999999999</v>
      </c>
      <c r="J6232" s="13">
        <f>data[[#This Row],[Clicks]]/data[[#This Row],[Impressions]]</f>
        <v>1.03E-2</v>
      </c>
      <c r="K6232" s="1">
        <v>0.87</v>
      </c>
      <c r="L6232" s="2">
        <v>13.473759599999999</v>
      </c>
      <c r="M6232">
        <v>8</v>
      </c>
      <c r="N6232" s="1">
        <f>IF(data[[#This Row],[Conversions]]=0,0,data[[#This Row],[Spend, Dollars]]/data[[#This Row],[Conversions]])</f>
        <v>1.6842199499999999</v>
      </c>
      <c r="O6232" s="13">
        <f>data[[#This Row],[Conversions]]/data[[#This Row],[Clicks]]</f>
        <v>0.51655960968755898</v>
      </c>
      <c r="P6232" s="11">
        <v>171.5</v>
      </c>
      <c r="Q6232" s="11">
        <f>IF(data[[#This Row],[Spend, Dollars]]=0,0,data[[#This Row],[Total conversion value, Dollars]]/data[[#This Row],[Spend, Dollars]])</f>
        <v>12.728444405375914</v>
      </c>
      <c r="R6232" s="2">
        <v>93.6</v>
      </c>
      <c r="S6232" s="2">
        <v>12</v>
      </c>
      <c r="T6232" s="2">
        <v>8</v>
      </c>
      <c r="U6232" s="2">
        <f t="shared" si="97"/>
        <v>113.6</v>
      </c>
    </row>
    <row r="6233" spans="1:21" x14ac:dyDescent="0.2">
      <c r="A6233" t="s">
        <v>23</v>
      </c>
      <c r="B6233" s="3">
        <v>45167</v>
      </c>
      <c r="C6233" s="10" t="str">
        <f>TEXT(data[[#This Row],[Date]],"mmmm")</f>
        <v>August</v>
      </c>
      <c r="D6233" t="s">
        <v>15</v>
      </c>
      <c r="E6233" t="s">
        <v>13</v>
      </c>
      <c r="F6233" t="s">
        <v>20</v>
      </c>
      <c r="G6233" t="s">
        <v>17</v>
      </c>
      <c r="H6233" s="11">
        <v>2089.5</v>
      </c>
      <c r="I6233" s="11">
        <v>13.16385</v>
      </c>
      <c r="J6233" s="13">
        <f>data[[#This Row],[Clicks]]/data[[#This Row],[Impressions]]</f>
        <v>6.3E-3</v>
      </c>
      <c r="K6233" s="1">
        <v>1.6500000000000001</v>
      </c>
      <c r="L6233" s="2">
        <v>21.720352500000001</v>
      </c>
      <c r="M6233">
        <v>6</v>
      </c>
      <c r="N6233" s="1">
        <f>IF(data[[#This Row],[Conversions]]=0,0,data[[#This Row],[Spend, Dollars]]/data[[#This Row],[Conversions]])</f>
        <v>3.6200587500000001</v>
      </c>
      <c r="O6233" s="13">
        <f>data[[#This Row],[Conversions]]/data[[#This Row],[Clicks]]</f>
        <v>0.45579370776786426</v>
      </c>
      <c r="P6233" s="11">
        <v>142.79999999999998</v>
      </c>
      <c r="Q6233" s="11">
        <f>IF(data[[#This Row],[Spend, Dollars]]=0,0,data[[#This Row],[Total conversion value, Dollars]]/data[[#This Row],[Spend, Dollars]])</f>
        <v>6.5744789362879805</v>
      </c>
      <c r="R6233" s="2">
        <v>73.2</v>
      </c>
      <c r="S6233" s="2">
        <v>6</v>
      </c>
      <c r="T6233" s="2">
        <v>7</v>
      </c>
      <c r="U6233" s="2">
        <f t="shared" si="97"/>
        <v>86.2</v>
      </c>
    </row>
    <row r="6234" spans="1:21" x14ac:dyDescent="0.2">
      <c r="A6234" t="s">
        <v>23</v>
      </c>
      <c r="B6234" s="3">
        <v>45168</v>
      </c>
      <c r="C6234" s="10" t="str">
        <f>TEXT(data[[#This Row],[Date]],"mmmm")</f>
        <v>August</v>
      </c>
      <c r="D6234" t="s">
        <v>15</v>
      </c>
      <c r="E6234" t="s">
        <v>13</v>
      </c>
      <c r="F6234" t="s">
        <v>20</v>
      </c>
      <c r="G6234" t="s">
        <v>17</v>
      </c>
      <c r="H6234" s="11">
        <v>1153.5999999999999</v>
      </c>
      <c r="I6234" s="11">
        <v>13.035679999999999</v>
      </c>
      <c r="J6234" s="13">
        <f>data[[#This Row],[Clicks]]/data[[#This Row],[Impressions]]</f>
        <v>1.1300000000000001E-2</v>
      </c>
      <c r="K6234" s="1">
        <v>1.5699999999999998</v>
      </c>
      <c r="L6234" s="2">
        <v>20.466017599999997</v>
      </c>
      <c r="M6234">
        <v>2</v>
      </c>
      <c r="N6234" s="1">
        <f>IF(data[[#This Row],[Conversions]]=0,0,data[[#This Row],[Spend, Dollars]]/data[[#This Row],[Conversions]])</f>
        <v>10.233008799999999</v>
      </c>
      <c r="O6234" s="13">
        <f>data[[#This Row],[Conversions]]/data[[#This Row],[Clicks]]</f>
        <v>0.1534250610631743</v>
      </c>
      <c r="P6234" s="11">
        <v>44.8</v>
      </c>
      <c r="Q6234" s="11">
        <f>IF(data[[#This Row],[Spend, Dollars]]=0,0,data[[#This Row],[Total conversion value, Dollars]]/data[[#This Row],[Spend, Dollars]])</f>
        <v>2.1889945017930601</v>
      </c>
      <c r="R6234" s="2">
        <v>91.2</v>
      </c>
      <c r="S6234" s="2">
        <v>10.5</v>
      </c>
      <c r="T6234" s="2">
        <v>13</v>
      </c>
      <c r="U6234" s="2">
        <f t="shared" si="97"/>
        <v>114.7</v>
      </c>
    </row>
    <row r="6235" spans="1:21" x14ac:dyDescent="0.2">
      <c r="A6235" t="s">
        <v>23</v>
      </c>
      <c r="B6235" s="3">
        <v>45169</v>
      </c>
      <c r="C6235" s="10" t="str">
        <f>TEXT(data[[#This Row],[Date]],"mmmm")</f>
        <v>August</v>
      </c>
      <c r="D6235" t="s">
        <v>15</v>
      </c>
      <c r="E6235" t="s">
        <v>13</v>
      </c>
      <c r="F6235" t="s">
        <v>20</v>
      </c>
      <c r="G6235" t="s">
        <v>17</v>
      </c>
      <c r="H6235" s="11">
        <v>1220.8</v>
      </c>
      <c r="I6235" s="11">
        <v>14.161279999999998</v>
      </c>
      <c r="J6235" s="13">
        <f>data[[#This Row],[Clicks]]/data[[#This Row],[Impressions]]</f>
        <v>1.1599999999999999E-2</v>
      </c>
      <c r="K6235" s="1">
        <v>0.59000000000000008</v>
      </c>
      <c r="L6235" s="2">
        <v>8.3551552000000004</v>
      </c>
      <c r="M6235">
        <v>2</v>
      </c>
      <c r="N6235" s="1">
        <f>IF(data[[#This Row],[Conversions]]=0,0,data[[#This Row],[Spend, Dollars]]/data[[#This Row],[Conversions]])</f>
        <v>4.1775776000000002</v>
      </c>
      <c r="O6235" s="13">
        <f>data[[#This Row],[Conversions]]/data[[#This Row],[Clicks]]</f>
        <v>0.14123017128395177</v>
      </c>
      <c r="P6235" s="11">
        <v>148.39999999999998</v>
      </c>
      <c r="Q6235" s="11">
        <f>IF(data[[#This Row],[Spend, Dollars]]=0,0,data[[#This Row],[Total conversion value, Dollars]]/data[[#This Row],[Spend, Dollars]])</f>
        <v>17.761489337744436</v>
      </c>
      <c r="R6235" s="2">
        <v>39.6</v>
      </c>
      <c r="S6235" s="2">
        <v>10.5</v>
      </c>
      <c r="T6235" s="2">
        <v>13</v>
      </c>
      <c r="U6235" s="2">
        <f t="shared" si="97"/>
        <v>63.1</v>
      </c>
    </row>
    <row r="6236" spans="1:21" x14ac:dyDescent="0.2">
      <c r="A6236" t="s">
        <v>24</v>
      </c>
      <c r="B6236" s="3">
        <v>45170</v>
      </c>
      <c r="C6236" s="10" t="str">
        <f>TEXT(data[[#This Row],[Date]],"mmmm")</f>
        <v>September</v>
      </c>
      <c r="D6236" t="s">
        <v>15</v>
      </c>
      <c r="E6236" t="s">
        <v>13</v>
      </c>
      <c r="F6236" t="s">
        <v>20</v>
      </c>
      <c r="G6236" t="s">
        <v>17</v>
      </c>
      <c r="H6236" s="11">
        <v>3392</v>
      </c>
      <c r="I6236" s="11">
        <v>46.131200000000007</v>
      </c>
      <c r="J6236" s="13">
        <f>data[[#This Row],[Clicks]]/data[[#This Row],[Impressions]]</f>
        <v>1.3600000000000003E-2</v>
      </c>
      <c r="K6236" s="1">
        <v>1.7200000000000002</v>
      </c>
      <c r="L6236" s="2">
        <v>79.345664000000028</v>
      </c>
      <c r="M6236">
        <v>7</v>
      </c>
      <c r="N6236" s="1">
        <f>IF(data[[#This Row],[Conversions]]=0,0,data[[#This Row],[Spend, Dollars]]/data[[#This Row],[Conversions]])</f>
        <v>11.335094857142861</v>
      </c>
      <c r="O6236" s="13">
        <f>data[[#This Row],[Conversions]]/data[[#This Row],[Clicks]]</f>
        <v>0.15174112097669254</v>
      </c>
      <c r="P6236" s="11">
        <v>117.6</v>
      </c>
      <c r="Q6236" s="11">
        <f>IF(data[[#This Row],[Spend, Dollars]]=0,0,data[[#This Row],[Total conversion value, Dollars]]/data[[#This Row],[Spend, Dollars]])</f>
        <v>1.4821225769816477</v>
      </c>
      <c r="R6236" s="2">
        <v>100.8</v>
      </c>
      <c r="S6236" s="2">
        <v>1.5</v>
      </c>
      <c r="T6236" s="2">
        <v>8</v>
      </c>
      <c r="U6236" s="2">
        <f t="shared" si="97"/>
        <v>110.3</v>
      </c>
    </row>
    <row r="6237" spans="1:21" x14ac:dyDescent="0.2">
      <c r="A6237" t="s">
        <v>24</v>
      </c>
      <c r="B6237" s="3">
        <v>45171</v>
      </c>
      <c r="C6237" s="10" t="str">
        <f>TEXT(data[[#This Row],[Date]],"mmmm")</f>
        <v>September</v>
      </c>
      <c r="D6237" t="s">
        <v>15</v>
      </c>
      <c r="E6237" t="s">
        <v>13</v>
      </c>
      <c r="F6237" t="s">
        <v>20</v>
      </c>
      <c r="G6237" t="s">
        <v>17</v>
      </c>
      <c r="H6237" s="11">
        <v>2484</v>
      </c>
      <c r="I6237" s="11">
        <v>20.6172</v>
      </c>
      <c r="J6237" s="13">
        <f>data[[#This Row],[Clicks]]/data[[#This Row],[Impressions]]</f>
        <v>8.3000000000000001E-3</v>
      </c>
      <c r="K6237" s="1">
        <v>1.5599999999999998</v>
      </c>
      <c r="L6237" s="2">
        <v>32.162831999999995</v>
      </c>
      <c r="M6237">
        <v>9</v>
      </c>
      <c r="N6237" s="1">
        <f>IF(data[[#This Row],[Conversions]]=0,0,data[[#This Row],[Spend, Dollars]]/data[[#This Row],[Conversions]])</f>
        <v>3.5736479999999995</v>
      </c>
      <c r="O6237" s="13">
        <f>data[[#This Row],[Conversions]]/data[[#This Row],[Clicks]]</f>
        <v>0.43652872359001221</v>
      </c>
      <c r="P6237" s="11">
        <v>175.7</v>
      </c>
      <c r="Q6237" s="11">
        <f>IF(data[[#This Row],[Spend, Dollars]]=0,0,data[[#This Row],[Total conversion value, Dollars]]/data[[#This Row],[Spend, Dollars]])</f>
        <v>5.4628274027610511</v>
      </c>
      <c r="R6237" s="2">
        <v>99.6</v>
      </c>
      <c r="S6237" s="2">
        <v>7.5</v>
      </c>
      <c r="T6237" s="2">
        <v>10</v>
      </c>
      <c r="U6237" s="2">
        <f t="shared" si="97"/>
        <v>117.1</v>
      </c>
    </row>
    <row r="6238" spans="1:21" x14ac:dyDescent="0.2">
      <c r="A6238" t="s">
        <v>24</v>
      </c>
      <c r="B6238" s="3">
        <v>45172</v>
      </c>
      <c r="C6238" s="10" t="str">
        <f>TEXT(data[[#This Row],[Date]],"mmmm")</f>
        <v>September</v>
      </c>
      <c r="D6238" t="s">
        <v>15</v>
      </c>
      <c r="E6238" t="s">
        <v>13</v>
      </c>
      <c r="F6238" t="s">
        <v>20</v>
      </c>
      <c r="G6238" t="s">
        <v>17</v>
      </c>
      <c r="H6238" s="11">
        <v>3196</v>
      </c>
      <c r="I6238" s="11">
        <v>24.609200000000005</v>
      </c>
      <c r="J6238" s="13">
        <f>data[[#This Row],[Clicks]]/data[[#This Row],[Impressions]]</f>
        <v>7.7000000000000011E-3</v>
      </c>
      <c r="K6238" s="1">
        <v>0.96</v>
      </c>
      <c r="L6238" s="2">
        <v>23.624832000000005</v>
      </c>
      <c r="M6238">
        <v>1</v>
      </c>
      <c r="N6238" s="1">
        <f>IF(data[[#This Row],[Conversions]]=0,0,data[[#This Row],[Spend, Dollars]]/data[[#This Row],[Conversions]])</f>
        <v>23.624832000000005</v>
      </c>
      <c r="O6238" s="13">
        <f>data[[#This Row],[Conversions]]/data[[#This Row],[Clicks]]</f>
        <v>4.0635209596411093E-2</v>
      </c>
      <c r="P6238" s="11">
        <v>72.8</v>
      </c>
      <c r="Q6238" s="11">
        <f>IF(data[[#This Row],[Spend, Dollars]]=0,0,data[[#This Row],[Total conversion value, Dollars]]/data[[#This Row],[Spend, Dollars]])</f>
        <v>3.0815033943945074</v>
      </c>
      <c r="R6238" s="2">
        <v>85.2</v>
      </c>
      <c r="S6238" s="2">
        <v>4.5</v>
      </c>
      <c r="T6238" s="2">
        <v>4</v>
      </c>
      <c r="U6238" s="2">
        <f t="shared" si="97"/>
        <v>93.7</v>
      </c>
    </row>
    <row r="6239" spans="1:21" x14ac:dyDescent="0.2">
      <c r="A6239" t="s">
        <v>24</v>
      </c>
      <c r="B6239" s="3">
        <v>45173</v>
      </c>
      <c r="C6239" s="10" t="str">
        <f>TEXT(data[[#This Row],[Date]],"mmmm")</f>
        <v>September</v>
      </c>
      <c r="D6239" t="s">
        <v>15</v>
      </c>
      <c r="E6239" t="s">
        <v>13</v>
      </c>
      <c r="F6239" t="s">
        <v>20</v>
      </c>
      <c r="G6239" t="s">
        <v>17</v>
      </c>
      <c r="H6239" s="11">
        <v>2892</v>
      </c>
      <c r="I6239" s="11">
        <v>21.69</v>
      </c>
      <c r="J6239" s="13">
        <f>data[[#This Row],[Clicks]]/data[[#This Row],[Impressions]]</f>
        <v>7.5000000000000006E-3</v>
      </c>
      <c r="K6239" s="1">
        <v>1.52</v>
      </c>
      <c r="L6239" s="2">
        <v>32.968800000000002</v>
      </c>
      <c r="M6239">
        <v>4</v>
      </c>
      <c r="N6239" s="1">
        <f>IF(data[[#This Row],[Conversions]]=0,0,data[[#This Row],[Spend, Dollars]]/data[[#This Row],[Conversions]])</f>
        <v>8.2422000000000004</v>
      </c>
      <c r="O6239" s="13">
        <f>data[[#This Row],[Conversions]]/data[[#This Row],[Clicks]]</f>
        <v>0.18441678192715535</v>
      </c>
      <c r="P6239" s="11">
        <v>101.5</v>
      </c>
      <c r="Q6239" s="11">
        <f>IF(data[[#This Row],[Spend, Dollars]]=0,0,data[[#This Row],[Total conversion value, Dollars]]/data[[#This Row],[Spend, Dollars]])</f>
        <v>3.0786683167115574</v>
      </c>
      <c r="R6239" s="2">
        <v>75.599999999999994</v>
      </c>
      <c r="S6239" s="2">
        <v>13.5</v>
      </c>
      <c r="T6239" s="2">
        <v>15</v>
      </c>
      <c r="U6239" s="2">
        <f t="shared" si="97"/>
        <v>104.1</v>
      </c>
    </row>
    <row r="6240" spans="1:21" x14ac:dyDescent="0.2">
      <c r="A6240" t="s">
        <v>24</v>
      </c>
      <c r="B6240" s="3">
        <v>45174</v>
      </c>
      <c r="C6240" s="10" t="str">
        <f>TEXT(data[[#This Row],[Date]],"mmmm")</f>
        <v>September</v>
      </c>
      <c r="D6240" t="s">
        <v>15</v>
      </c>
      <c r="E6240" t="s">
        <v>13</v>
      </c>
      <c r="F6240" t="s">
        <v>20</v>
      </c>
      <c r="G6240" t="s">
        <v>17</v>
      </c>
      <c r="H6240" s="11">
        <v>3154</v>
      </c>
      <c r="I6240" s="11">
        <v>46.679200000000002</v>
      </c>
      <c r="J6240" s="13">
        <f>data[[#This Row],[Clicks]]/data[[#This Row],[Impressions]]</f>
        <v>1.4800000000000001E-2</v>
      </c>
      <c r="K6240" s="1">
        <v>0.59</v>
      </c>
      <c r="L6240" s="2">
        <v>27.540727999999998</v>
      </c>
      <c r="M6240">
        <v>3</v>
      </c>
      <c r="N6240" s="1">
        <f>IF(data[[#This Row],[Conversions]]=0,0,data[[#This Row],[Spend, Dollars]]/data[[#This Row],[Conversions]])</f>
        <v>9.1802426666666666</v>
      </c>
      <c r="O6240" s="13">
        <f>data[[#This Row],[Conversions]]/data[[#This Row],[Clicks]]</f>
        <v>6.4268453615314747E-2</v>
      </c>
      <c r="P6240" s="11">
        <v>175.7</v>
      </c>
      <c r="Q6240" s="11">
        <f>IF(data[[#This Row],[Spend, Dollars]]=0,0,data[[#This Row],[Total conversion value, Dollars]]/data[[#This Row],[Spend, Dollars]])</f>
        <v>6.379642542491978</v>
      </c>
      <c r="R6240" s="2">
        <v>67.2</v>
      </c>
      <c r="S6240" s="2">
        <v>4.5</v>
      </c>
      <c r="T6240" s="2">
        <v>10</v>
      </c>
      <c r="U6240" s="2">
        <f t="shared" si="97"/>
        <v>81.7</v>
      </c>
    </row>
    <row r="6241" spans="1:21" x14ac:dyDescent="0.2">
      <c r="A6241" t="s">
        <v>24</v>
      </c>
      <c r="B6241" s="3">
        <v>45175</v>
      </c>
      <c r="C6241" s="10" t="str">
        <f>TEXT(data[[#This Row],[Date]],"mmmm")</f>
        <v>September</v>
      </c>
      <c r="D6241" t="s">
        <v>15</v>
      </c>
      <c r="E6241" t="s">
        <v>13</v>
      </c>
      <c r="F6241" t="s">
        <v>20</v>
      </c>
      <c r="G6241" t="s">
        <v>17</v>
      </c>
      <c r="H6241" s="11">
        <v>1928</v>
      </c>
      <c r="I6241" s="11">
        <v>21.7864</v>
      </c>
      <c r="J6241" s="13">
        <f>data[[#This Row],[Clicks]]/data[[#This Row],[Impressions]]</f>
        <v>1.1300000000000001E-2</v>
      </c>
      <c r="K6241" s="1">
        <v>1.4100000000000001</v>
      </c>
      <c r="L6241" s="2">
        <v>30.718824000000005</v>
      </c>
      <c r="M6241">
        <v>4</v>
      </c>
      <c r="N6241" s="1">
        <f>IF(data[[#This Row],[Conversions]]=0,0,data[[#This Row],[Spend, Dollars]]/data[[#This Row],[Conversions]])</f>
        <v>7.6797060000000013</v>
      </c>
      <c r="O6241" s="13">
        <f>data[[#This Row],[Conversions]]/data[[#This Row],[Clicks]]</f>
        <v>0.18360077846730069</v>
      </c>
      <c r="P6241" s="11">
        <v>170.79999999999998</v>
      </c>
      <c r="Q6241" s="11">
        <f>IF(data[[#This Row],[Spend, Dollars]]=0,0,data[[#This Row],[Total conversion value, Dollars]]/data[[#This Row],[Spend, Dollars]])</f>
        <v>5.5601086812437854</v>
      </c>
      <c r="R6241" s="2">
        <v>66</v>
      </c>
      <c r="S6241" s="2">
        <v>9</v>
      </c>
      <c r="T6241" s="2">
        <v>9</v>
      </c>
      <c r="U6241" s="2">
        <f t="shared" si="97"/>
        <v>84</v>
      </c>
    </row>
    <row r="6242" spans="1:21" x14ac:dyDescent="0.2">
      <c r="A6242" t="s">
        <v>24</v>
      </c>
      <c r="B6242" s="3">
        <v>45176</v>
      </c>
      <c r="C6242" s="10" t="str">
        <f>TEXT(data[[#This Row],[Date]],"mmmm")</f>
        <v>September</v>
      </c>
      <c r="D6242" t="s">
        <v>15</v>
      </c>
      <c r="E6242" t="s">
        <v>13</v>
      </c>
      <c r="F6242" t="s">
        <v>20</v>
      </c>
      <c r="G6242" t="s">
        <v>17</v>
      </c>
      <c r="H6242" s="11">
        <v>3334</v>
      </c>
      <c r="I6242" s="11">
        <v>28.6724</v>
      </c>
      <c r="J6242" s="13">
        <f>data[[#This Row],[Clicks]]/data[[#This Row],[Impressions]]</f>
        <v>8.6E-3</v>
      </c>
      <c r="K6242" s="1">
        <v>1.8600000000000003</v>
      </c>
      <c r="L6242" s="2">
        <v>53.330664000000006</v>
      </c>
      <c r="M6242">
        <v>1</v>
      </c>
      <c r="N6242" s="1">
        <f>IF(data[[#This Row],[Conversions]]=0,0,data[[#This Row],[Spend, Dollars]]/data[[#This Row],[Conversions]])</f>
        <v>53.330664000000006</v>
      </c>
      <c r="O6242" s="13">
        <f>data[[#This Row],[Conversions]]/data[[#This Row],[Clicks]]</f>
        <v>3.4876745581116336E-2</v>
      </c>
      <c r="P6242" s="11">
        <v>46</v>
      </c>
      <c r="Q6242" s="11">
        <f>IF(data[[#This Row],[Spend, Dollars]]=0,0,data[[#This Row],[Total conversion value, Dollars]]/data[[#This Row],[Spend, Dollars]])</f>
        <v>0.86254317028567273</v>
      </c>
      <c r="R6242" s="2">
        <v>106.8</v>
      </c>
      <c r="S6242" s="2">
        <v>1.5</v>
      </c>
      <c r="T6242" s="2">
        <v>6</v>
      </c>
      <c r="U6242" s="2">
        <f t="shared" si="97"/>
        <v>114.3</v>
      </c>
    </row>
    <row r="6243" spans="1:21" x14ac:dyDescent="0.2">
      <c r="A6243" t="s">
        <v>24</v>
      </c>
      <c r="B6243" s="3">
        <v>45177</v>
      </c>
      <c r="C6243" s="10" t="str">
        <f>TEXT(data[[#This Row],[Date]],"mmmm")</f>
        <v>September</v>
      </c>
      <c r="D6243" t="s">
        <v>15</v>
      </c>
      <c r="E6243" t="s">
        <v>13</v>
      </c>
      <c r="F6243" t="s">
        <v>20</v>
      </c>
      <c r="G6243" t="s">
        <v>17</v>
      </c>
      <c r="H6243" s="11">
        <v>2943</v>
      </c>
      <c r="I6243" s="11">
        <v>24.721200000000003</v>
      </c>
      <c r="J6243" s="13">
        <f>data[[#This Row],[Clicks]]/data[[#This Row],[Impressions]]</f>
        <v>8.4000000000000012E-3</v>
      </c>
      <c r="K6243" s="1">
        <v>2.15</v>
      </c>
      <c r="L6243" s="2">
        <v>53.150580000000005</v>
      </c>
      <c r="M6243">
        <v>5</v>
      </c>
      <c r="N6243" s="1">
        <f>IF(data[[#This Row],[Conversions]]=0,0,data[[#This Row],[Spend, Dollars]]/data[[#This Row],[Conversions]])</f>
        <v>10.630116000000001</v>
      </c>
      <c r="O6243" s="13">
        <f>data[[#This Row],[Conversions]]/data[[#This Row],[Clicks]]</f>
        <v>0.2022555539375111</v>
      </c>
      <c r="P6243" s="11">
        <v>244.99999999999997</v>
      </c>
      <c r="Q6243" s="11">
        <f>IF(data[[#This Row],[Spend, Dollars]]=0,0,data[[#This Row],[Total conversion value, Dollars]]/data[[#This Row],[Spend, Dollars]])</f>
        <v>4.6095451827618801</v>
      </c>
      <c r="R6243" s="2">
        <v>79.2</v>
      </c>
      <c r="S6243" s="2">
        <v>9</v>
      </c>
      <c r="T6243" s="2">
        <v>14</v>
      </c>
      <c r="U6243" s="2">
        <f t="shared" si="97"/>
        <v>102.2</v>
      </c>
    </row>
    <row r="6244" spans="1:21" x14ac:dyDescent="0.2">
      <c r="A6244" t="s">
        <v>24</v>
      </c>
      <c r="B6244" s="3">
        <v>45178</v>
      </c>
      <c r="C6244" s="10" t="str">
        <f>TEXT(data[[#This Row],[Date]],"mmmm")</f>
        <v>September</v>
      </c>
      <c r="D6244" t="s">
        <v>15</v>
      </c>
      <c r="E6244" t="s">
        <v>13</v>
      </c>
      <c r="F6244" t="s">
        <v>20</v>
      </c>
      <c r="G6244" t="s">
        <v>17</v>
      </c>
      <c r="H6244" s="11">
        <v>2424</v>
      </c>
      <c r="I6244" s="11">
        <v>32.4816</v>
      </c>
      <c r="J6244" s="13">
        <f>data[[#This Row],[Clicks]]/data[[#This Row],[Impressions]]</f>
        <v>1.34E-2</v>
      </c>
      <c r="K6244" s="1">
        <v>1.66</v>
      </c>
      <c r="L6244" s="2">
        <v>53.919455999999997</v>
      </c>
      <c r="M6244">
        <v>2</v>
      </c>
      <c r="N6244" s="1">
        <f>IF(data[[#This Row],[Conversions]]=0,0,data[[#This Row],[Spend, Dollars]]/data[[#This Row],[Conversions]])</f>
        <v>26.959727999999998</v>
      </c>
      <c r="O6244" s="13">
        <f>data[[#This Row],[Conversions]]/data[[#This Row],[Clicks]]</f>
        <v>6.1573321511255601E-2</v>
      </c>
      <c r="P6244" s="11">
        <v>16</v>
      </c>
      <c r="Q6244" s="11">
        <f>IF(data[[#This Row],[Spend, Dollars]]=0,0,data[[#This Row],[Total conversion value, Dollars]]/data[[#This Row],[Spend, Dollars]])</f>
        <v>0.29673889884942461</v>
      </c>
      <c r="R6244" s="2">
        <v>39.6</v>
      </c>
      <c r="S6244" s="2">
        <v>16.5</v>
      </c>
      <c r="T6244" s="2">
        <v>8</v>
      </c>
      <c r="U6244" s="2">
        <f t="shared" si="97"/>
        <v>64.099999999999994</v>
      </c>
    </row>
    <row r="6245" spans="1:21" x14ac:dyDescent="0.2">
      <c r="A6245" t="s">
        <v>24</v>
      </c>
      <c r="B6245" s="3">
        <v>45179</v>
      </c>
      <c r="C6245" s="10" t="str">
        <f>TEXT(data[[#This Row],[Date]],"mmmm")</f>
        <v>September</v>
      </c>
      <c r="D6245" t="s">
        <v>15</v>
      </c>
      <c r="E6245" t="s">
        <v>13</v>
      </c>
      <c r="F6245" t="s">
        <v>20</v>
      </c>
      <c r="G6245" t="s">
        <v>17</v>
      </c>
      <c r="H6245" s="11">
        <v>2876</v>
      </c>
      <c r="I6245" s="11">
        <v>37.963200000000001</v>
      </c>
      <c r="J6245" s="13">
        <f>data[[#This Row],[Clicks]]/data[[#This Row],[Impressions]]</f>
        <v>1.32E-2</v>
      </c>
      <c r="K6245" s="1">
        <v>1.1800000000000002</v>
      </c>
      <c r="L6245" s="2">
        <v>44.796576000000009</v>
      </c>
      <c r="M6245">
        <v>6</v>
      </c>
      <c r="N6245" s="1">
        <f>IF(data[[#This Row],[Conversions]]=0,0,data[[#This Row],[Spend, Dollars]]/data[[#This Row],[Conversions]])</f>
        <v>7.4660960000000012</v>
      </c>
      <c r="O6245" s="13">
        <f>data[[#This Row],[Conversions]]/data[[#This Row],[Clicks]]</f>
        <v>0.15804779365280061</v>
      </c>
      <c r="P6245" s="11">
        <v>217.7</v>
      </c>
      <c r="Q6245" s="11">
        <f>IF(data[[#This Row],[Spend, Dollars]]=0,0,data[[#This Row],[Total conversion value, Dollars]]/data[[#This Row],[Spend, Dollars]])</f>
        <v>4.8597464234766505</v>
      </c>
      <c r="R6245" s="2">
        <v>60</v>
      </c>
      <c r="S6245" s="2">
        <v>3</v>
      </c>
      <c r="T6245" s="2">
        <v>9</v>
      </c>
      <c r="U6245" s="2">
        <f t="shared" si="97"/>
        <v>72</v>
      </c>
    </row>
    <row r="6246" spans="1:21" x14ac:dyDescent="0.2">
      <c r="A6246" t="s">
        <v>24</v>
      </c>
      <c r="B6246" s="3">
        <v>45180</v>
      </c>
      <c r="C6246" s="10" t="str">
        <f>TEXT(data[[#This Row],[Date]],"mmmm")</f>
        <v>September</v>
      </c>
      <c r="D6246" t="s">
        <v>15</v>
      </c>
      <c r="E6246" t="s">
        <v>13</v>
      </c>
      <c r="F6246" t="s">
        <v>20</v>
      </c>
      <c r="G6246" t="s">
        <v>17</v>
      </c>
      <c r="H6246" s="11">
        <v>1995</v>
      </c>
      <c r="I6246" s="11">
        <v>20.548500000000001</v>
      </c>
      <c r="J6246" s="13">
        <f>data[[#This Row],[Clicks]]/data[[#This Row],[Impressions]]</f>
        <v>1.03E-2</v>
      </c>
      <c r="K6246" s="1">
        <v>0.77</v>
      </c>
      <c r="L6246" s="2">
        <v>15.822345</v>
      </c>
      <c r="M6246">
        <v>4</v>
      </c>
      <c r="N6246" s="1">
        <f>IF(data[[#This Row],[Conversions]]=0,0,data[[#This Row],[Spend, Dollars]]/data[[#This Row],[Conversions]])</f>
        <v>3.9555862500000001</v>
      </c>
      <c r="O6246" s="13">
        <f>data[[#This Row],[Conversions]]/data[[#This Row],[Clicks]]</f>
        <v>0.19466141080857483</v>
      </c>
      <c r="P6246" s="11">
        <v>308.7</v>
      </c>
      <c r="Q6246" s="11">
        <f>IF(data[[#This Row],[Spend, Dollars]]=0,0,data[[#This Row],[Total conversion value, Dollars]]/data[[#This Row],[Spend, Dollars]])</f>
        <v>19.510382310586703</v>
      </c>
      <c r="R6246" s="2">
        <v>84</v>
      </c>
      <c r="S6246" s="2">
        <v>9</v>
      </c>
      <c r="T6246" s="2">
        <v>10</v>
      </c>
      <c r="U6246" s="2">
        <f t="shared" si="97"/>
        <v>103</v>
      </c>
    </row>
    <row r="6247" spans="1:21" x14ac:dyDescent="0.2">
      <c r="A6247" t="s">
        <v>24</v>
      </c>
      <c r="B6247" s="3">
        <v>45181</v>
      </c>
      <c r="C6247" s="10" t="str">
        <f>TEXT(data[[#This Row],[Date]],"mmmm")</f>
        <v>September</v>
      </c>
      <c r="D6247" t="s">
        <v>15</v>
      </c>
      <c r="E6247" t="s">
        <v>13</v>
      </c>
      <c r="F6247" t="s">
        <v>20</v>
      </c>
      <c r="G6247" t="s">
        <v>17</v>
      </c>
      <c r="H6247" s="11">
        <v>2600</v>
      </c>
      <c r="I6247" s="11">
        <v>34.839999999999996</v>
      </c>
      <c r="J6247" s="13">
        <f>data[[#This Row],[Clicks]]/data[[#This Row],[Impressions]]</f>
        <v>1.3399999999999999E-2</v>
      </c>
      <c r="K6247" s="1">
        <v>1.9000000000000001</v>
      </c>
      <c r="L6247" s="2">
        <v>66.195999999999998</v>
      </c>
      <c r="M6247">
        <v>6</v>
      </c>
      <c r="N6247" s="1">
        <f>IF(data[[#This Row],[Conversions]]=0,0,data[[#This Row],[Spend, Dollars]]/data[[#This Row],[Conversions]])</f>
        <v>11.032666666666666</v>
      </c>
      <c r="O6247" s="13">
        <f>data[[#This Row],[Conversions]]/data[[#This Row],[Clicks]]</f>
        <v>0.17221584385763491</v>
      </c>
      <c r="P6247" s="11">
        <v>61.599999999999994</v>
      </c>
      <c r="Q6247" s="11">
        <f>IF(data[[#This Row],[Spend, Dollars]]=0,0,data[[#This Row],[Total conversion value, Dollars]]/data[[#This Row],[Spend, Dollars]])</f>
        <v>0.9305698229500271</v>
      </c>
      <c r="R6247" s="2">
        <v>76.8</v>
      </c>
      <c r="S6247" s="2">
        <v>15</v>
      </c>
      <c r="T6247" s="2">
        <v>11</v>
      </c>
      <c r="U6247" s="2">
        <f t="shared" si="97"/>
        <v>102.8</v>
      </c>
    </row>
    <row r="6248" spans="1:21" x14ac:dyDescent="0.2">
      <c r="A6248" t="s">
        <v>24</v>
      </c>
      <c r="B6248" s="3">
        <v>45182</v>
      </c>
      <c r="C6248" s="10" t="str">
        <f>TEXT(data[[#This Row],[Date]],"mmmm")</f>
        <v>September</v>
      </c>
      <c r="D6248" t="s">
        <v>15</v>
      </c>
      <c r="E6248" t="s">
        <v>13</v>
      </c>
      <c r="F6248" t="s">
        <v>20</v>
      </c>
      <c r="G6248" t="s">
        <v>17</v>
      </c>
      <c r="H6248" s="11">
        <v>2152</v>
      </c>
      <c r="I6248" s="11">
        <v>23.026400000000002</v>
      </c>
      <c r="J6248" s="13">
        <f>data[[#This Row],[Clicks]]/data[[#This Row],[Impressions]]</f>
        <v>1.0700000000000001E-2</v>
      </c>
      <c r="K6248" s="1">
        <v>2.2000000000000002</v>
      </c>
      <c r="L6248" s="2">
        <v>50.658080000000012</v>
      </c>
      <c r="M6248">
        <v>7</v>
      </c>
      <c r="N6248" s="1">
        <f>IF(data[[#This Row],[Conversions]]=0,0,data[[#This Row],[Spend, Dollars]]/data[[#This Row],[Conversions]])</f>
        <v>7.2368685714285732</v>
      </c>
      <c r="O6248" s="13">
        <f>data[[#This Row],[Conversions]]/data[[#This Row],[Clicks]]</f>
        <v>0.30399888823263727</v>
      </c>
      <c r="P6248" s="11">
        <v>33</v>
      </c>
      <c r="Q6248" s="11">
        <f>IF(data[[#This Row],[Spend, Dollars]]=0,0,data[[#This Row],[Total conversion value, Dollars]]/data[[#This Row],[Spend, Dollars]])</f>
        <v>0.65142618906993699</v>
      </c>
      <c r="R6248" s="2">
        <v>79.2</v>
      </c>
      <c r="S6248" s="2">
        <v>3</v>
      </c>
      <c r="T6248" s="2">
        <v>8</v>
      </c>
      <c r="U6248" s="2">
        <f t="shared" si="97"/>
        <v>90.2</v>
      </c>
    </row>
    <row r="6249" spans="1:21" x14ac:dyDescent="0.2">
      <c r="A6249" t="s">
        <v>24</v>
      </c>
      <c r="B6249" s="3">
        <v>45183</v>
      </c>
      <c r="C6249" s="10" t="str">
        <f>TEXT(data[[#This Row],[Date]],"mmmm")</f>
        <v>September</v>
      </c>
      <c r="D6249" t="s">
        <v>15</v>
      </c>
      <c r="E6249" t="s">
        <v>13</v>
      </c>
      <c r="F6249" t="s">
        <v>20</v>
      </c>
      <c r="G6249" t="s">
        <v>17</v>
      </c>
      <c r="H6249" s="11">
        <v>3219</v>
      </c>
      <c r="I6249" s="11">
        <v>34.443300000000001</v>
      </c>
      <c r="J6249" s="13">
        <f>data[[#This Row],[Clicks]]/data[[#This Row],[Impressions]]</f>
        <v>1.0699999999999999E-2</v>
      </c>
      <c r="K6249" s="1">
        <v>0.63000000000000012</v>
      </c>
      <c r="L6249" s="2">
        <v>21.699279000000004</v>
      </c>
      <c r="M6249">
        <v>6</v>
      </c>
      <c r="N6249" s="1">
        <f>IF(data[[#This Row],[Conversions]]=0,0,data[[#This Row],[Spend, Dollars]]/data[[#This Row],[Conversions]])</f>
        <v>3.6165465000000006</v>
      </c>
      <c r="O6249" s="13">
        <f>data[[#This Row],[Conversions]]/data[[#This Row],[Clicks]]</f>
        <v>0.1741993363005287</v>
      </c>
      <c r="P6249" s="11">
        <v>9</v>
      </c>
      <c r="Q6249" s="11">
        <f>IF(data[[#This Row],[Spend, Dollars]]=0,0,data[[#This Row],[Total conversion value, Dollars]]/data[[#This Row],[Spend, Dollars]])</f>
        <v>0.41476032452506822</v>
      </c>
      <c r="R6249" s="2">
        <v>86.399999999999991</v>
      </c>
      <c r="S6249" s="2">
        <v>10.5</v>
      </c>
      <c r="T6249" s="2">
        <v>6</v>
      </c>
      <c r="U6249" s="2">
        <f t="shared" si="97"/>
        <v>102.89999999999999</v>
      </c>
    </row>
    <row r="6250" spans="1:21" x14ac:dyDescent="0.2">
      <c r="A6250" t="s">
        <v>24</v>
      </c>
      <c r="B6250" s="3">
        <v>45184</v>
      </c>
      <c r="C6250" s="10" t="str">
        <f>TEXT(data[[#This Row],[Date]],"mmmm")</f>
        <v>September</v>
      </c>
      <c r="D6250" t="s">
        <v>15</v>
      </c>
      <c r="E6250" t="s">
        <v>13</v>
      </c>
      <c r="F6250" t="s">
        <v>20</v>
      </c>
      <c r="G6250" t="s">
        <v>17</v>
      </c>
      <c r="H6250" s="11">
        <v>3050</v>
      </c>
      <c r="I6250" s="11">
        <v>34.770000000000003</v>
      </c>
      <c r="J6250" s="13">
        <f>data[[#This Row],[Clicks]]/data[[#This Row],[Impressions]]</f>
        <v>1.14E-2</v>
      </c>
      <c r="K6250" s="1">
        <v>1.9899999999999998</v>
      </c>
      <c r="L6250" s="2">
        <v>69.192300000000003</v>
      </c>
      <c r="M6250">
        <v>2</v>
      </c>
      <c r="N6250" s="1">
        <f>IF(data[[#This Row],[Conversions]]=0,0,data[[#This Row],[Spend, Dollars]]/data[[#This Row],[Conversions]])</f>
        <v>34.596150000000002</v>
      </c>
      <c r="O6250" s="13">
        <f>data[[#This Row],[Conversions]]/data[[#This Row],[Clicks]]</f>
        <v>5.7520851308599359E-2</v>
      </c>
      <c r="P6250" s="11">
        <v>47.599999999999994</v>
      </c>
      <c r="Q6250" s="11">
        <f>IF(data[[#This Row],[Spend, Dollars]]=0,0,data[[#This Row],[Total conversion value, Dollars]]/data[[#This Row],[Spend, Dollars]])</f>
        <v>0.68793781967068579</v>
      </c>
      <c r="R6250" s="2">
        <v>85.2</v>
      </c>
      <c r="S6250" s="2">
        <v>4.5</v>
      </c>
      <c r="T6250" s="2">
        <v>12</v>
      </c>
      <c r="U6250" s="2">
        <f t="shared" si="97"/>
        <v>101.7</v>
      </c>
    </row>
    <row r="6251" spans="1:21" x14ac:dyDescent="0.2">
      <c r="A6251" t="s">
        <v>24</v>
      </c>
      <c r="B6251" s="3">
        <v>45185</v>
      </c>
      <c r="C6251" s="10" t="str">
        <f>TEXT(data[[#This Row],[Date]],"mmmm")</f>
        <v>September</v>
      </c>
      <c r="D6251" t="s">
        <v>15</v>
      </c>
      <c r="E6251" t="s">
        <v>13</v>
      </c>
      <c r="F6251" t="s">
        <v>20</v>
      </c>
      <c r="G6251" t="s">
        <v>17</v>
      </c>
      <c r="H6251" s="11">
        <v>2030</v>
      </c>
      <c r="I6251" s="11">
        <v>20.908999999999999</v>
      </c>
      <c r="J6251" s="13">
        <f>data[[#This Row],[Clicks]]/data[[#This Row],[Impressions]]</f>
        <v>1.03E-2</v>
      </c>
      <c r="K6251" s="1">
        <v>0.90999999999999992</v>
      </c>
      <c r="L6251" s="2">
        <v>19.027189999999997</v>
      </c>
      <c r="M6251">
        <v>5</v>
      </c>
      <c r="N6251" s="1">
        <f>IF(data[[#This Row],[Conversions]]=0,0,data[[#This Row],[Spend, Dollars]]/data[[#This Row],[Conversions]])</f>
        <v>3.8054379999999997</v>
      </c>
      <c r="O6251" s="13">
        <f>data[[#This Row],[Conversions]]/data[[#This Row],[Clicks]]</f>
        <v>0.23913147448467167</v>
      </c>
      <c r="P6251" s="11">
        <v>86.1</v>
      </c>
      <c r="Q6251" s="11">
        <f>IF(data[[#This Row],[Spend, Dollars]]=0,0,data[[#This Row],[Total conversion value, Dollars]]/data[[#This Row],[Spend, Dollars]])</f>
        <v>4.5251032864022491</v>
      </c>
      <c r="R6251" s="2">
        <v>43.199999999999996</v>
      </c>
      <c r="S6251" s="2">
        <v>3</v>
      </c>
      <c r="T6251" s="2">
        <v>13</v>
      </c>
      <c r="U6251" s="2">
        <f t="shared" si="97"/>
        <v>59.199999999999996</v>
      </c>
    </row>
    <row r="6252" spans="1:21" x14ac:dyDescent="0.2">
      <c r="A6252" t="s">
        <v>24</v>
      </c>
      <c r="B6252" s="3">
        <v>45186</v>
      </c>
      <c r="C6252" s="10" t="str">
        <f>TEXT(data[[#This Row],[Date]],"mmmm")</f>
        <v>September</v>
      </c>
      <c r="D6252" t="s">
        <v>15</v>
      </c>
      <c r="E6252" t="s">
        <v>13</v>
      </c>
      <c r="F6252" t="s">
        <v>20</v>
      </c>
      <c r="G6252" t="s">
        <v>17</v>
      </c>
      <c r="H6252" s="11">
        <v>2320</v>
      </c>
      <c r="I6252" s="11">
        <v>22.272000000000002</v>
      </c>
      <c r="J6252" s="13">
        <f>data[[#This Row],[Clicks]]/data[[#This Row],[Impressions]]</f>
        <v>9.6000000000000009E-3</v>
      </c>
      <c r="K6252" s="1">
        <v>0.76</v>
      </c>
      <c r="L6252" s="2">
        <v>16.926720000000003</v>
      </c>
      <c r="M6252">
        <v>4</v>
      </c>
      <c r="N6252" s="1">
        <f>IF(data[[#This Row],[Conversions]]=0,0,data[[#This Row],[Spend, Dollars]]/data[[#This Row],[Conversions]])</f>
        <v>4.2316800000000008</v>
      </c>
      <c r="O6252" s="13">
        <f>data[[#This Row],[Conversions]]/data[[#This Row],[Clicks]]</f>
        <v>0.17959770114942528</v>
      </c>
      <c r="P6252" s="11">
        <v>406.7</v>
      </c>
      <c r="Q6252" s="11">
        <f>IF(data[[#This Row],[Spend, Dollars]]=0,0,data[[#This Row],[Total conversion value, Dollars]]/data[[#This Row],[Spend, Dollars]])</f>
        <v>24.027100347852386</v>
      </c>
      <c r="R6252" s="2">
        <v>92.399999999999991</v>
      </c>
      <c r="S6252" s="2">
        <v>3</v>
      </c>
      <c r="T6252" s="2">
        <v>6</v>
      </c>
      <c r="U6252" s="2">
        <f t="shared" si="97"/>
        <v>101.39999999999999</v>
      </c>
    </row>
    <row r="6253" spans="1:21" x14ac:dyDescent="0.2">
      <c r="A6253" t="s">
        <v>24</v>
      </c>
      <c r="B6253" s="3">
        <v>45187</v>
      </c>
      <c r="C6253" s="10" t="str">
        <f>TEXT(data[[#This Row],[Date]],"mmmm")</f>
        <v>September</v>
      </c>
      <c r="D6253" t="s">
        <v>15</v>
      </c>
      <c r="E6253" t="s">
        <v>13</v>
      </c>
      <c r="F6253" t="s">
        <v>20</v>
      </c>
      <c r="G6253" t="s">
        <v>17</v>
      </c>
      <c r="H6253" s="11">
        <v>2585</v>
      </c>
      <c r="I6253" s="11">
        <v>21.9725</v>
      </c>
      <c r="J6253" s="13">
        <f>data[[#This Row],[Clicks]]/data[[#This Row],[Impressions]]</f>
        <v>8.5000000000000006E-3</v>
      </c>
      <c r="K6253" s="1">
        <v>1.25</v>
      </c>
      <c r="L6253" s="2">
        <v>27.465624999999999</v>
      </c>
      <c r="M6253">
        <v>8</v>
      </c>
      <c r="N6253" s="1">
        <f>IF(data[[#This Row],[Conversions]]=0,0,data[[#This Row],[Spend, Dollars]]/data[[#This Row],[Conversions]])</f>
        <v>3.4332031249999999</v>
      </c>
      <c r="O6253" s="13">
        <f>data[[#This Row],[Conversions]]/data[[#This Row],[Clicks]]</f>
        <v>0.36409147798384345</v>
      </c>
      <c r="P6253" s="11">
        <v>210</v>
      </c>
      <c r="Q6253" s="11">
        <f>IF(data[[#This Row],[Spend, Dollars]]=0,0,data[[#This Row],[Total conversion value, Dollars]]/data[[#This Row],[Spend, Dollars]])</f>
        <v>7.6459210376607123</v>
      </c>
      <c r="R6253" s="2">
        <v>37.199999999999996</v>
      </c>
      <c r="S6253" s="2">
        <v>13.5</v>
      </c>
      <c r="T6253" s="2">
        <v>9</v>
      </c>
      <c r="U6253" s="2">
        <f t="shared" si="97"/>
        <v>59.699999999999996</v>
      </c>
    </row>
    <row r="6254" spans="1:21" x14ac:dyDescent="0.2">
      <c r="A6254" t="s">
        <v>24</v>
      </c>
      <c r="B6254" s="3">
        <v>45188</v>
      </c>
      <c r="C6254" s="10" t="str">
        <f>TEXT(data[[#This Row],[Date]],"mmmm")</f>
        <v>September</v>
      </c>
      <c r="D6254" t="s">
        <v>15</v>
      </c>
      <c r="E6254" t="s">
        <v>13</v>
      </c>
      <c r="F6254" t="s">
        <v>20</v>
      </c>
      <c r="G6254" t="s">
        <v>17</v>
      </c>
      <c r="H6254" s="11">
        <v>3272</v>
      </c>
      <c r="I6254" s="11">
        <v>44.171999999999997</v>
      </c>
      <c r="J6254" s="13">
        <f>data[[#This Row],[Clicks]]/data[[#This Row],[Impressions]]</f>
        <v>1.35E-2</v>
      </c>
      <c r="K6254" s="1">
        <v>1.1000000000000001</v>
      </c>
      <c r="L6254" s="2">
        <v>48.589199999999998</v>
      </c>
      <c r="M6254">
        <v>7</v>
      </c>
      <c r="N6254" s="1">
        <f>IF(data[[#This Row],[Conversions]]=0,0,data[[#This Row],[Spend, Dollars]]/data[[#This Row],[Conversions]])</f>
        <v>6.9413142857142853</v>
      </c>
      <c r="O6254" s="13">
        <f>data[[#This Row],[Conversions]]/data[[#This Row],[Clicks]]</f>
        <v>0.1584714298650729</v>
      </c>
      <c r="P6254" s="11">
        <v>207.89999999999998</v>
      </c>
      <c r="Q6254" s="11">
        <f>IF(data[[#This Row],[Spend, Dollars]]=0,0,data[[#This Row],[Total conversion value, Dollars]]/data[[#This Row],[Spend, Dollars]])</f>
        <v>4.2787286063569683</v>
      </c>
      <c r="R6254" s="2">
        <v>97.2</v>
      </c>
      <c r="S6254" s="2">
        <v>7.5</v>
      </c>
      <c r="T6254" s="2">
        <v>10</v>
      </c>
      <c r="U6254" s="2">
        <f t="shared" si="97"/>
        <v>114.7</v>
      </c>
    </row>
    <row r="6255" spans="1:21" x14ac:dyDescent="0.2">
      <c r="A6255" t="s">
        <v>24</v>
      </c>
      <c r="B6255" s="3">
        <v>45189</v>
      </c>
      <c r="C6255" s="10" t="str">
        <f>TEXT(data[[#This Row],[Date]],"mmmm")</f>
        <v>September</v>
      </c>
      <c r="D6255" t="s">
        <v>15</v>
      </c>
      <c r="E6255" t="s">
        <v>13</v>
      </c>
      <c r="F6255" t="s">
        <v>20</v>
      </c>
      <c r="G6255" t="s">
        <v>17</v>
      </c>
      <c r="H6255" s="11">
        <v>2263</v>
      </c>
      <c r="I6255" s="11">
        <v>26.250799999999998</v>
      </c>
      <c r="J6255" s="13">
        <f>data[[#This Row],[Clicks]]/data[[#This Row],[Impressions]]</f>
        <v>1.1599999999999999E-2</v>
      </c>
      <c r="K6255" s="1">
        <v>0.92</v>
      </c>
      <c r="L6255" s="2">
        <v>24.150735999999998</v>
      </c>
      <c r="M6255">
        <v>4</v>
      </c>
      <c r="N6255" s="1">
        <f>IF(data[[#This Row],[Conversions]]=0,0,data[[#This Row],[Spend, Dollars]]/data[[#This Row],[Conversions]])</f>
        <v>6.0376839999999996</v>
      </c>
      <c r="O6255" s="13">
        <f>data[[#This Row],[Conversions]]/data[[#This Row],[Clicks]]</f>
        <v>0.15237630853154951</v>
      </c>
      <c r="P6255" s="11">
        <v>177.1</v>
      </c>
      <c r="Q6255" s="11">
        <f>IF(data[[#This Row],[Spend, Dollars]]=0,0,data[[#This Row],[Total conversion value, Dollars]]/data[[#This Row],[Spend, Dollars]])</f>
        <v>7.333109848080821</v>
      </c>
      <c r="R6255" s="2">
        <v>97.2</v>
      </c>
      <c r="S6255" s="2">
        <v>16.5</v>
      </c>
      <c r="T6255" s="2">
        <v>6</v>
      </c>
      <c r="U6255" s="2">
        <f t="shared" si="97"/>
        <v>119.7</v>
      </c>
    </row>
    <row r="6256" spans="1:21" x14ac:dyDescent="0.2">
      <c r="A6256" t="s">
        <v>24</v>
      </c>
      <c r="B6256" s="3">
        <v>45190</v>
      </c>
      <c r="C6256" s="10" t="str">
        <f>TEXT(data[[#This Row],[Date]],"mmmm")</f>
        <v>September</v>
      </c>
      <c r="D6256" t="s">
        <v>15</v>
      </c>
      <c r="E6256" t="s">
        <v>13</v>
      </c>
      <c r="F6256" t="s">
        <v>20</v>
      </c>
      <c r="G6256" t="s">
        <v>17</v>
      </c>
      <c r="H6256" s="11">
        <v>2250</v>
      </c>
      <c r="I6256" s="11">
        <v>29.700000000000003</v>
      </c>
      <c r="J6256" s="13">
        <f>data[[#This Row],[Clicks]]/data[[#This Row],[Impressions]]</f>
        <v>1.3200000000000002E-2</v>
      </c>
      <c r="K6256" s="1">
        <v>2.0599999999999996</v>
      </c>
      <c r="L6256" s="2">
        <v>61.181999999999995</v>
      </c>
      <c r="M6256">
        <v>5</v>
      </c>
      <c r="N6256" s="1">
        <f>IF(data[[#This Row],[Conversions]]=0,0,data[[#This Row],[Spend, Dollars]]/data[[#This Row],[Conversions]])</f>
        <v>12.2364</v>
      </c>
      <c r="O6256" s="13">
        <f>data[[#This Row],[Conversions]]/data[[#This Row],[Clicks]]</f>
        <v>0.16835016835016833</v>
      </c>
      <c r="P6256" s="11">
        <v>100.1</v>
      </c>
      <c r="Q6256" s="11">
        <f>IF(data[[#This Row],[Spend, Dollars]]=0,0,data[[#This Row],[Total conversion value, Dollars]]/data[[#This Row],[Spend, Dollars]])</f>
        <v>1.6361021215390148</v>
      </c>
      <c r="R6256" s="2">
        <v>91.2</v>
      </c>
      <c r="S6256" s="2">
        <v>12</v>
      </c>
      <c r="T6256" s="2">
        <v>11</v>
      </c>
      <c r="U6256" s="2">
        <f t="shared" si="97"/>
        <v>114.2</v>
      </c>
    </row>
    <row r="6257" spans="1:21" x14ac:dyDescent="0.2">
      <c r="A6257" t="s">
        <v>24</v>
      </c>
      <c r="B6257" s="3">
        <v>45191</v>
      </c>
      <c r="C6257" s="10" t="str">
        <f>TEXT(data[[#This Row],[Date]],"mmmm")</f>
        <v>September</v>
      </c>
      <c r="D6257" t="s">
        <v>15</v>
      </c>
      <c r="E6257" t="s">
        <v>13</v>
      </c>
      <c r="F6257" t="s">
        <v>20</v>
      </c>
      <c r="G6257" t="s">
        <v>17</v>
      </c>
      <c r="H6257" s="11">
        <v>2284</v>
      </c>
      <c r="I6257" s="11">
        <v>31.519199999999998</v>
      </c>
      <c r="J6257" s="13">
        <f>data[[#This Row],[Clicks]]/data[[#This Row],[Impressions]]</f>
        <v>1.38E-2</v>
      </c>
      <c r="K6257" s="1">
        <v>1.01</v>
      </c>
      <c r="L6257" s="2">
        <v>31.834391999999998</v>
      </c>
      <c r="M6257">
        <v>6</v>
      </c>
      <c r="N6257" s="1">
        <f>IF(data[[#This Row],[Conversions]]=0,0,data[[#This Row],[Spend, Dollars]]/data[[#This Row],[Conversions]])</f>
        <v>5.3057319999999999</v>
      </c>
      <c r="O6257" s="13">
        <f>data[[#This Row],[Conversions]]/data[[#This Row],[Clicks]]</f>
        <v>0.1903601614254169</v>
      </c>
      <c r="P6257" s="11">
        <v>118.99999999999999</v>
      </c>
      <c r="Q6257" s="11">
        <f>IF(data[[#This Row],[Spend, Dollars]]=0,0,data[[#This Row],[Total conversion value, Dollars]]/data[[#This Row],[Spend, Dollars]])</f>
        <v>3.7380955791459751</v>
      </c>
      <c r="R6257" s="2">
        <v>68.399999999999991</v>
      </c>
      <c r="S6257" s="2">
        <v>7.5</v>
      </c>
      <c r="T6257" s="2">
        <v>8</v>
      </c>
      <c r="U6257" s="2">
        <f t="shared" si="97"/>
        <v>83.899999999999991</v>
      </c>
    </row>
    <row r="6258" spans="1:21" x14ac:dyDescent="0.2">
      <c r="A6258" t="s">
        <v>24</v>
      </c>
      <c r="B6258" s="3">
        <v>45192</v>
      </c>
      <c r="C6258" s="10" t="str">
        <f>TEXT(data[[#This Row],[Date]],"mmmm")</f>
        <v>September</v>
      </c>
      <c r="D6258" t="s">
        <v>15</v>
      </c>
      <c r="E6258" t="s">
        <v>13</v>
      </c>
      <c r="F6258" t="s">
        <v>20</v>
      </c>
      <c r="G6258" t="s">
        <v>17</v>
      </c>
      <c r="H6258" s="11">
        <v>2556</v>
      </c>
      <c r="I6258" s="11">
        <v>30.672000000000001</v>
      </c>
      <c r="J6258" s="13">
        <f>data[[#This Row],[Clicks]]/data[[#This Row],[Impressions]]</f>
        <v>1.2E-2</v>
      </c>
      <c r="K6258" s="1">
        <v>0.86</v>
      </c>
      <c r="L6258" s="2">
        <v>26.37792</v>
      </c>
      <c r="M6258">
        <v>4</v>
      </c>
      <c r="N6258" s="1">
        <f>IF(data[[#This Row],[Conversions]]=0,0,data[[#This Row],[Spend, Dollars]]/data[[#This Row],[Conversions]])</f>
        <v>6.5944799999999999</v>
      </c>
      <c r="O6258" s="13">
        <f>data[[#This Row],[Conversions]]/data[[#This Row],[Clicks]]</f>
        <v>0.13041210224308816</v>
      </c>
      <c r="P6258" s="11">
        <v>295.39999999999998</v>
      </c>
      <c r="Q6258" s="11">
        <f>IF(data[[#This Row],[Spend, Dollars]]=0,0,data[[#This Row],[Total conversion value, Dollars]]/data[[#This Row],[Spend, Dollars]])</f>
        <v>11.198760175176814</v>
      </c>
      <c r="R6258" s="2">
        <v>85.2</v>
      </c>
      <c r="S6258" s="2">
        <v>9</v>
      </c>
      <c r="T6258" s="2">
        <v>11</v>
      </c>
      <c r="U6258" s="2">
        <f t="shared" si="97"/>
        <v>105.2</v>
      </c>
    </row>
    <row r="6259" spans="1:21" x14ac:dyDescent="0.2">
      <c r="A6259" t="s">
        <v>24</v>
      </c>
      <c r="B6259" s="3">
        <v>45193</v>
      </c>
      <c r="C6259" s="10" t="str">
        <f>TEXT(data[[#This Row],[Date]],"mmmm")</f>
        <v>September</v>
      </c>
      <c r="D6259" t="s">
        <v>15</v>
      </c>
      <c r="E6259" t="s">
        <v>13</v>
      </c>
      <c r="F6259" t="s">
        <v>20</v>
      </c>
      <c r="G6259" t="s">
        <v>17</v>
      </c>
      <c r="H6259" s="11">
        <v>3239</v>
      </c>
      <c r="I6259" s="11">
        <v>35.305100000000003</v>
      </c>
      <c r="J6259" s="13">
        <f>data[[#This Row],[Clicks]]/data[[#This Row],[Impressions]]</f>
        <v>1.0900000000000002E-2</v>
      </c>
      <c r="K6259" s="1">
        <v>1.3499999999999999</v>
      </c>
      <c r="L6259" s="2">
        <v>47.661884999999998</v>
      </c>
      <c r="M6259">
        <v>9</v>
      </c>
      <c r="N6259" s="1">
        <f>IF(data[[#This Row],[Conversions]]=0,0,data[[#This Row],[Spend, Dollars]]/data[[#This Row],[Conversions]])</f>
        <v>5.2957649999999994</v>
      </c>
      <c r="O6259" s="13">
        <f>data[[#This Row],[Conversions]]/data[[#This Row],[Clicks]]</f>
        <v>0.25492067718261663</v>
      </c>
      <c r="P6259" s="11">
        <v>31</v>
      </c>
      <c r="Q6259" s="11">
        <f>IF(data[[#This Row],[Spend, Dollars]]=0,0,data[[#This Row],[Total conversion value, Dollars]]/data[[#This Row],[Spend, Dollars]])</f>
        <v>0.65041489651531825</v>
      </c>
      <c r="R6259" s="2">
        <v>73.2</v>
      </c>
      <c r="S6259" s="2">
        <v>0</v>
      </c>
      <c r="T6259" s="2">
        <v>9</v>
      </c>
      <c r="U6259" s="2">
        <f t="shared" si="97"/>
        <v>82.2</v>
      </c>
    </row>
    <row r="6260" spans="1:21" x14ac:dyDescent="0.2">
      <c r="A6260" t="s">
        <v>24</v>
      </c>
      <c r="B6260" s="3">
        <v>45194</v>
      </c>
      <c r="C6260" s="10" t="str">
        <f>TEXT(data[[#This Row],[Date]],"mmmm")</f>
        <v>September</v>
      </c>
      <c r="D6260" t="s">
        <v>15</v>
      </c>
      <c r="E6260" t="s">
        <v>13</v>
      </c>
      <c r="F6260" t="s">
        <v>20</v>
      </c>
      <c r="G6260" t="s">
        <v>17</v>
      </c>
      <c r="H6260" s="11">
        <v>2982</v>
      </c>
      <c r="I6260" s="11">
        <v>34.292999999999999</v>
      </c>
      <c r="J6260" s="13">
        <f>data[[#This Row],[Clicks]]/data[[#This Row],[Impressions]]</f>
        <v>1.15E-2</v>
      </c>
      <c r="K6260" s="1">
        <v>1.81</v>
      </c>
      <c r="L6260" s="2">
        <v>62.070329999999998</v>
      </c>
      <c r="M6260">
        <v>4</v>
      </c>
      <c r="N6260" s="1">
        <f>IF(data[[#This Row],[Conversions]]=0,0,data[[#This Row],[Spend, Dollars]]/data[[#This Row],[Conversions]])</f>
        <v>15.5175825</v>
      </c>
      <c r="O6260" s="13">
        <f>data[[#This Row],[Conversions]]/data[[#This Row],[Clicks]]</f>
        <v>0.11664188026710991</v>
      </c>
      <c r="P6260" s="11">
        <v>161.69999999999999</v>
      </c>
      <c r="Q6260" s="11">
        <f>IF(data[[#This Row],[Spend, Dollars]]=0,0,data[[#This Row],[Total conversion value, Dollars]]/data[[#This Row],[Spend, Dollars]])</f>
        <v>2.6051093976784077</v>
      </c>
      <c r="R6260" s="2">
        <v>102</v>
      </c>
      <c r="S6260" s="2">
        <v>16.5</v>
      </c>
      <c r="T6260" s="2">
        <v>12</v>
      </c>
      <c r="U6260" s="2">
        <f t="shared" si="97"/>
        <v>130.5</v>
      </c>
    </row>
    <row r="6261" spans="1:21" x14ac:dyDescent="0.2">
      <c r="A6261" t="s">
        <v>24</v>
      </c>
      <c r="B6261" s="3">
        <v>45195</v>
      </c>
      <c r="C6261" s="10" t="str">
        <f>TEXT(data[[#This Row],[Date]],"mmmm")</f>
        <v>September</v>
      </c>
      <c r="D6261" t="s">
        <v>15</v>
      </c>
      <c r="E6261" t="s">
        <v>13</v>
      </c>
      <c r="F6261" t="s">
        <v>20</v>
      </c>
      <c r="G6261" t="s">
        <v>17</v>
      </c>
      <c r="H6261" s="11">
        <v>2292</v>
      </c>
      <c r="I6261" s="11">
        <v>31.858799999999999</v>
      </c>
      <c r="J6261" s="13">
        <f>data[[#This Row],[Clicks]]/data[[#This Row],[Impressions]]</f>
        <v>1.3899999999999999E-2</v>
      </c>
      <c r="K6261" s="1">
        <v>2.02</v>
      </c>
      <c r="L6261" s="2">
        <v>64.354776000000001</v>
      </c>
      <c r="M6261">
        <v>7</v>
      </c>
      <c r="N6261" s="1">
        <f>IF(data[[#This Row],[Conversions]]=0,0,data[[#This Row],[Spend, Dollars]]/data[[#This Row],[Conversions]])</f>
        <v>9.1935394285714285</v>
      </c>
      <c r="O6261" s="13">
        <f>data[[#This Row],[Conversions]]/data[[#This Row],[Clicks]]</f>
        <v>0.21971951234823661</v>
      </c>
      <c r="P6261" s="11">
        <v>236.6</v>
      </c>
      <c r="Q6261" s="11">
        <f>IF(data[[#This Row],[Spend, Dollars]]=0,0,data[[#This Row],[Total conversion value, Dollars]]/data[[#This Row],[Spend, Dollars]])</f>
        <v>3.6764948105794044</v>
      </c>
      <c r="R6261" s="2">
        <v>63.599999999999994</v>
      </c>
      <c r="S6261" s="2">
        <v>6</v>
      </c>
      <c r="T6261" s="2">
        <v>9</v>
      </c>
      <c r="U6261" s="2">
        <f t="shared" si="97"/>
        <v>78.599999999999994</v>
      </c>
    </row>
    <row r="6262" spans="1:21" x14ac:dyDescent="0.2">
      <c r="A6262" t="s">
        <v>24</v>
      </c>
      <c r="B6262" s="3">
        <v>45196</v>
      </c>
      <c r="C6262" s="10" t="str">
        <f>TEXT(data[[#This Row],[Date]],"mmmm")</f>
        <v>September</v>
      </c>
      <c r="D6262" t="s">
        <v>15</v>
      </c>
      <c r="E6262" t="s">
        <v>13</v>
      </c>
      <c r="F6262" t="s">
        <v>20</v>
      </c>
      <c r="G6262" t="s">
        <v>17</v>
      </c>
      <c r="H6262" s="11">
        <v>2566</v>
      </c>
      <c r="I6262" s="11">
        <v>32.331600000000002</v>
      </c>
      <c r="J6262" s="13">
        <f>data[[#This Row],[Clicks]]/data[[#This Row],[Impressions]]</f>
        <v>1.26E-2</v>
      </c>
      <c r="K6262" s="1">
        <v>0.88</v>
      </c>
      <c r="L6262" s="2">
        <v>28.451808000000003</v>
      </c>
      <c r="M6262">
        <v>3</v>
      </c>
      <c r="N6262" s="1">
        <f>IF(data[[#This Row],[Conversions]]=0,0,data[[#This Row],[Spend, Dollars]]/data[[#This Row],[Conversions]])</f>
        <v>9.4839360000000017</v>
      </c>
      <c r="O6262" s="13">
        <f>data[[#This Row],[Conversions]]/data[[#This Row],[Clicks]]</f>
        <v>9.2788479382399883E-2</v>
      </c>
      <c r="P6262" s="11">
        <v>79.8</v>
      </c>
      <c r="Q6262" s="11">
        <f>IF(data[[#This Row],[Spend, Dollars]]=0,0,data[[#This Row],[Total conversion value, Dollars]]/data[[#This Row],[Spend, Dollars]])</f>
        <v>2.8047426722407232</v>
      </c>
      <c r="R6262" s="2">
        <v>85.2</v>
      </c>
      <c r="S6262" s="2">
        <v>15</v>
      </c>
      <c r="T6262" s="2">
        <v>10</v>
      </c>
      <c r="U6262" s="2">
        <f t="shared" si="97"/>
        <v>110.2</v>
      </c>
    </row>
    <row r="6263" spans="1:21" x14ac:dyDescent="0.2">
      <c r="A6263" t="s">
        <v>24</v>
      </c>
      <c r="B6263" s="3">
        <v>45197</v>
      </c>
      <c r="C6263" s="10" t="str">
        <f>TEXT(data[[#This Row],[Date]],"mmmm")</f>
        <v>September</v>
      </c>
      <c r="D6263" t="s">
        <v>15</v>
      </c>
      <c r="E6263" t="s">
        <v>13</v>
      </c>
      <c r="F6263" t="s">
        <v>20</v>
      </c>
      <c r="G6263" t="s">
        <v>17</v>
      </c>
      <c r="H6263" s="11">
        <v>3174</v>
      </c>
      <c r="I6263" s="11">
        <v>41.5794</v>
      </c>
      <c r="J6263" s="13">
        <f>data[[#This Row],[Clicks]]/data[[#This Row],[Impressions]]</f>
        <v>1.3100000000000001E-2</v>
      </c>
      <c r="K6263" s="1">
        <v>1.96</v>
      </c>
      <c r="L6263" s="2">
        <v>81.495623999999992</v>
      </c>
      <c r="M6263">
        <v>7</v>
      </c>
      <c r="N6263" s="1">
        <f>IF(data[[#This Row],[Conversions]]=0,0,data[[#This Row],[Spend, Dollars]]/data[[#This Row],[Conversions]])</f>
        <v>11.642231999999998</v>
      </c>
      <c r="O6263" s="13">
        <f>data[[#This Row],[Conversions]]/data[[#This Row],[Clicks]]</f>
        <v>0.16835259768058222</v>
      </c>
      <c r="P6263" s="11">
        <v>111.3</v>
      </c>
      <c r="Q6263" s="11">
        <f>IF(data[[#This Row],[Spend, Dollars]]=0,0,data[[#This Row],[Total conversion value, Dollars]]/data[[#This Row],[Spend, Dollars]])</f>
        <v>1.3657175015924783</v>
      </c>
      <c r="R6263" s="2">
        <v>57.599999999999994</v>
      </c>
      <c r="S6263" s="2">
        <v>3</v>
      </c>
      <c r="T6263" s="2">
        <v>7</v>
      </c>
      <c r="U6263" s="2">
        <f t="shared" si="97"/>
        <v>67.599999999999994</v>
      </c>
    </row>
    <row r="6264" spans="1:21" x14ac:dyDescent="0.2">
      <c r="A6264" t="s">
        <v>24</v>
      </c>
      <c r="B6264" s="3">
        <v>45198</v>
      </c>
      <c r="C6264" s="10" t="str">
        <f>TEXT(data[[#This Row],[Date]],"mmmm")</f>
        <v>September</v>
      </c>
      <c r="D6264" t="s">
        <v>15</v>
      </c>
      <c r="E6264" t="s">
        <v>13</v>
      </c>
      <c r="F6264" t="s">
        <v>20</v>
      </c>
      <c r="G6264" t="s">
        <v>17</v>
      </c>
      <c r="H6264" s="11">
        <v>3111</v>
      </c>
      <c r="I6264" s="11">
        <v>44.487299999999991</v>
      </c>
      <c r="J6264" s="13">
        <f>data[[#This Row],[Clicks]]/data[[#This Row],[Impressions]]</f>
        <v>1.4299999999999997E-2</v>
      </c>
      <c r="K6264" s="1">
        <v>1.81</v>
      </c>
      <c r="L6264" s="2">
        <v>80.522012999999987</v>
      </c>
      <c r="M6264">
        <v>2</v>
      </c>
      <c r="N6264" s="1">
        <f>IF(data[[#This Row],[Conversions]]=0,0,data[[#This Row],[Spend, Dollars]]/data[[#This Row],[Conversions]])</f>
        <v>40.261006499999993</v>
      </c>
      <c r="O6264" s="13">
        <f>data[[#This Row],[Conversions]]/data[[#This Row],[Clicks]]</f>
        <v>4.4956650549707454E-2</v>
      </c>
      <c r="P6264" s="11">
        <v>130.9</v>
      </c>
      <c r="Q6264" s="11">
        <f>IF(data[[#This Row],[Spend, Dollars]]=0,0,data[[#This Row],[Total conversion value, Dollars]]/data[[#This Row],[Spend, Dollars]])</f>
        <v>1.6256424190488137</v>
      </c>
      <c r="R6264" s="2">
        <v>75.599999999999994</v>
      </c>
      <c r="S6264" s="2">
        <v>3</v>
      </c>
      <c r="T6264" s="2">
        <v>10</v>
      </c>
      <c r="U6264" s="2">
        <f t="shared" si="97"/>
        <v>88.6</v>
      </c>
    </row>
    <row r="6265" spans="1:21" x14ac:dyDescent="0.2">
      <c r="A6265" t="s">
        <v>24</v>
      </c>
      <c r="B6265" s="3">
        <v>45199</v>
      </c>
      <c r="C6265" s="10" t="str">
        <f>TEXT(data[[#This Row],[Date]],"mmmm")</f>
        <v>September</v>
      </c>
      <c r="D6265" t="s">
        <v>15</v>
      </c>
      <c r="E6265" t="s">
        <v>13</v>
      </c>
      <c r="F6265" t="s">
        <v>20</v>
      </c>
      <c r="G6265" t="s">
        <v>17</v>
      </c>
      <c r="H6265" s="11">
        <v>2125</v>
      </c>
      <c r="I6265" s="11">
        <v>22.3125</v>
      </c>
      <c r="J6265" s="13">
        <f>data[[#This Row],[Clicks]]/data[[#This Row],[Impressions]]</f>
        <v>1.0500000000000001E-2</v>
      </c>
      <c r="K6265" s="1">
        <v>1.84</v>
      </c>
      <c r="L6265" s="2">
        <v>41.055</v>
      </c>
      <c r="M6265">
        <v>4</v>
      </c>
      <c r="N6265" s="1">
        <f>IF(data[[#This Row],[Conversions]]=0,0,data[[#This Row],[Spend, Dollars]]/data[[#This Row],[Conversions]])</f>
        <v>10.26375</v>
      </c>
      <c r="O6265" s="13">
        <f>data[[#This Row],[Conversions]]/data[[#This Row],[Clicks]]</f>
        <v>0.17927170868347339</v>
      </c>
      <c r="P6265" s="11">
        <v>244.99999999999997</v>
      </c>
      <c r="Q6265" s="11">
        <f>IF(data[[#This Row],[Spend, Dollars]]=0,0,data[[#This Row],[Total conversion value, Dollars]]/data[[#This Row],[Spend, Dollars]])</f>
        <v>5.9676044330775779</v>
      </c>
      <c r="R6265" s="2">
        <v>37.199999999999996</v>
      </c>
      <c r="S6265" s="2">
        <v>12</v>
      </c>
      <c r="T6265" s="2">
        <v>9</v>
      </c>
      <c r="U6265" s="2">
        <f t="shared" si="97"/>
        <v>58.199999999999996</v>
      </c>
    </row>
    <row r="6266" spans="1:21" x14ac:dyDescent="0.2">
      <c r="A6266" t="s">
        <v>24</v>
      </c>
      <c r="B6266" s="3">
        <v>45200</v>
      </c>
      <c r="C6266" s="10" t="str">
        <f>TEXT(data[[#This Row],[Date]],"mmmm")</f>
        <v>October</v>
      </c>
      <c r="D6266" t="s">
        <v>15</v>
      </c>
      <c r="E6266" t="s">
        <v>13</v>
      </c>
      <c r="F6266" t="s">
        <v>20</v>
      </c>
      <c r="G6266" t="s">
        <v>17</v>
      </c>
      <c r="H6266" s="11">
        <v>3183</v>
      </c>
      <c r="I6266" s="11">
        <v>33.739800000000002</v>
      </c>
      <c r="J6266" s="13">
        <f>data[[#This Row],[Clicks]]/data[[#This Row],[Impressions]]</f>
        <v>1.06E-2</v>
      </c>
      <c r="K6266" s="1">
        <v>1.92</v>
      </c>
      <c r="L6266" s="2">
        <v>64.780416000000002</v>
      </c>
      <c r="M6266">
        <v>1</v>
      </c>
      <c r="N6266" s="1">
        <f>IF(data[[#This Row],[Conversions]]=0,0,data[[#This Row],[Spend, Dollars]]/data[[#This Row],[Conversions]])</f>
        <v>64.780416000000002</v>
      </c>
      <c r="O6266" s="13">
        <f>data[[#This Row],[Conversions]]/data[[#This Row],[Clicks]]</f>
        <v>2.9638587069277231E-2</v>
      </c>
      <c r="P6266" s="11">
        <v>48.3</v>
      </c>
      <c r="Q6266" s="11">
        <f>IF(data[[#This Row],[Spend, Dollars]]=0,0,data[[#This Row],[Total conversion value, Dollars]]/data[[#This Row],[Spend, Dollars]])</f>
        <v>0.74559570596150537</v>
      </c>
      <c r="R6266" s="2">
        <v>103.2</v>
      </c>
      <c r="S6266" s="2">
        <v>1.5</v>
      </c>
      <c r="T6266" s="2">
        <v>6</v>
      </c>
      <c r="U6266" s="2">
        <f t="shared" si="97"/>
        <v>110.7</v>
      </c>
    </row>
    <row r="6267" spans="1:21" x14ac:dyDescent="0.2">
      <c r="A6267" t="s">
        <v>24</v>
      </c>
      <c r="B6267" s="3">
        <v>45201</v>
      </c>
      <c r="C6267" s="10" t="str">
        <f>TEXT(data[[#This Row],[Date]],"mmmm")</f>
        <v>October</v>
      </c>
      <c r="D6267" t="s">
        <v>15</v>
      </c>
      <c r="E6267" t="s">
        <v>13</v>
      </c>
      <c r="F6267" t="s">
        <v>20</v>
      </c>
      <c r="G6267" t="s">
        <v>17</v>
      </c>
      <c r="H6267" s="11">
        <v>2896</v>
      </c>
      <c r="I6267" s="11">
        <v>30.697600000000005</v>
      </c>
      <c r="J6267" s="13">
        <f>data[[#This Row],[Clicks]]/data[[#This Row],[Impressions]]</f>
        <v>1.0600000000000002E-2</v>
      </c>
      <c r="K6267" s="1">
        <v>1.59</v>
      </c>
      <c r="L6267" s="2">
        <v>48.809184000000009</v>
      </c>
      <c r="M6267">
        <v>4</v>
      </c>
      <c r="N6267" s="1">
        <f>IF(data[[#This Row],[Conversions]]=0,0,data[[#This Row],[Spend, Dollars]]/data[[#This Row],[Conversions]])</f>
        <v>12.202296000000002</v>
      </c>
      <c r="O6267" s="13">
        <f>data[[#This Row],[Conversions]]/data[[#This Row],[Clicks]]</f>
        <v>0.13030334618993014</v>
      </c>
      <c r="P6267" s="11">
        <v>10</v>
      </c>
      <c r="Q6267" s="11">
        <f>IF(data[[#This Row],[Spend, Dollars]]=0,0,data[[#This Row],[Total conversion value, Dollars]]/data[[#This Row],[Spend, Dollars]])</f>
        <v>0.20487947514139959</v>
      </c>
      <c r="R6267" s="2">
        <v>70.8</v>
      </c>
      <c r="S6267" s="2">
        <v>1.5</v>
      </c>
      <c r="T6267" s="2">
        <v>9</v>
      </c>
      <c r="U6267" s="2">
        <f t="shared" si="97"/>
        <v>81.3</v>
      </c>
    </row>
    <row r="6268" spans="1:21" x14ac:dyDescent="0.2">
      <c r="A6268" t="s">
        <v>24</v>
      </c>
      <c r="B6268" s="3">
        <v>45202</v>
      </c>
      <c r="C6268" s="10" t="str">
        <f>TEXT(data[[#This Row],[Date]],"mmmm")</f>
        <v>October</v>
      </c>
      <c r="D6268" t="s">
        <v>15</v>
      </c>
      <c r="E6268" t="s">
        <v>13</v>
      </c>
      <c r="F6268" t="s">
        <v>20</v>
      </c>
      <c r="G6268" t="s">
        <v>17</v>
      </c>
      <c r="H6268" s="11">
        <v>2012</v>
      </c>
      <c r="I6268" s="11">
        <v>27.765599999999999</v>
      </c>
      <c r="J6268" s="13">
        <f>data[[#This Row],[Clicks]]/data[[#This Row],[Impressions]]</f>
        <v>1.38E-2</v>
      </c>
      <c r="K6268" s="1">
        <v>0.7</v>
      </c>
      <c r="L6268" s="2">
        <v>19.435919999999999</v>
      </c>
      <c r="M6268">
        <v>6</v>
      </c>
      <c r="N6268" s="1">
        <f>IF(data[[#This Row],[Conversions]]=0,0,data[[#This Row],[Spend, Dollars]]/data[[#This Row],[Conversions]])</f>
        <v>3.2393199999999998</v>
      </c>
      <c r="O6268" s="13">
        <f>data[[#This Row],[Conversions]]/data[[#This Row],[Clicks]]</f>
        <v>0.21609473593223269</v>
      </c>
      <c r="P6268" s="11">
        <v>338.09999999999997</v>
      </c>
      <c r="Q6268" s="11">
        <f>IF(data[[#This Row],[Spend, Dollars]]=0,0,data[[#This Row],[Total conversion value, Dollars]]/data[[#This Row],[Spend, Dollars]])</f>
        <v>17.395626242544729</v>
      </c>
      <c r="R6268" s="2">
        <v>87.6</v>
      </c>
      <c r="S6268" s="2">
        <v>7.5</v>
      </c>
      <c r="T6268" s="2">
        <v>4</v>
      </c>
      <c r="U6268" s="2">
        <f t="shared" si="97"/>
        <v>99.1</v>
      </c>
    </row>
    <row r="6269" spans="1:21" x14ac:dyDescent="0.2">
      <c r="A6269" t="s">
        <v>24</v>
      </c>
      <c r="B6269" s="3">
        <v>45203</v>
      </c>
      <c r="C6269" s="10" t="str">
        <f>TEXT(data[[#This Row],[Date]],"mmmm")</f>
        <v>October</v>
      </c>
      <c r="D6269" t="s">
        <v>15</v>
      </c>
      <c r="E6269" t="s">
        <v>13</v>
      </c>
      <c r="F6269" t="s">
        <v>20</v>
      </c>
      <c r="G6269" t="s">
        <v>17</v>
      </c>
      <c r="H6269" s="11">
        <v>2202</v>
      </c>
      <c r="I6269" s="11">
        <v>34.791599999999995</v>
      </c>
      <c r="J6269" s="13">
        <f>data[[#This Row],[Clicks]]/data[[#This Row],[Impressions]]</f>
        <v>1.5799999999999998E-2</v>
      </c>
      <c r="K6269" s="1">
        <v>1.83</v>
      </c>
      <c r="L6269" s="2">
        <v>63.668627999999991</v>
      </c>
      <c r="M6269">
        <v>7</v>
      </c>
      <c r="N6269" s="1">
        <f>IF(data[[#This Row],[Conversions]]=0,0,data[[#This Row],[Spend, Dollars]]/data[[#This Row],[Conversions]])</f>
        <v>9.0955182857142844</v>
      </c>
      <c r="O6269" s="13">
        <f>data[[#This Row],[Conversions]]/data[[#This Row],[Clicks]]</f>
        <v>0.20119799031950245</v>
      </c>
      <c r="P6269" s="11">
        <v>123.19999999999999</v>
      </c>
      <c r="Q6269" s="11">
        <f>IF(data[[#This Row],[Spend, Dollars]]=0,0,data[[#This Row],[Total conversion value, Dollars]]/data[[#This Row],[Spend, Dollars]])</f>
        <v>1.9350189232913895</v>
      </c>
      <c r="R6269" s="2">
        <v>79.2</v>
      </c>
      <c r="S6269" s="2">
        <v>13.5</v>
      </c>
      <c r="T6269" s="2">
        <v>4</v>
      </c>
      <c r="U6269" s="2">
        <f t="shared" si="97"/>
        <v>96.7</v>
      </c>
    </row>
    <row r="6270" spans="1:21" x14ac:dyDescent="0.2">
      <c r="A6270" t="s">
        <v>24</v>
      </c>
      <c r="B6270" s="3">
        <v>45204</v>
      </c>
      <c r="C6270" s="10" t="str">
        <f>TEXT(data[[#This Row],[Date]],"mmmm")</f>
        <v>October</v>
      </c>
      <c r="D6270" t="s">
        <v>15</v>
      </c>
      <c r="E6270" t="s">
        <v>13</v>
      </c>
      <c r="F6270" t="s">
        <v>20</v>
      </c>
      <c r="G6270" t="s">
        <v>17</v>
      </c>
      <c r="H6270" s="11">
        <v>2116</v>
      </c>
      <c r="I6270" s="11">
        <v>23.699200000000001</v>
      </c>
      <c r="J6270" s="13">
        <f>data[[#This Row],[Clicks]]/data[[#This Row],[Impressions]]</f>
        <v>1.12E-2</v>
      </c>
      <c r="K6270" s="1">
        <v>0.63</v>
      </c>
      <c r="L6270" s="2">
        <v>14.930496000000002</v>
      </c>
      <c r="M6270">
        <v>7</v>
      </c>
      <c r="N6270" s="1">
        <f>IF(data[[#This Row],[Conversions]]=0,0,data[[#This Row],[Spend, Dollars]]/data[[#This Row],[Conversions]])</f>
        <v>2.1329280000000002</v>
      </c>
      <c r="O6270" s="13">
        <f>data[[#This Row],[Conversions]]/data[[#This Row],[Clicks]]</f>
        <v>0.29536862003780717</v>
      </c>
      <c r="P6270" s="11">
        <v>48.3</v>
      </c>
      <c r="Q6270" s="11">
        <f>IF(data[[#This Row],[Spend, Dollars]]=0,0,data[[#This Row],[Total conversion value, Dollars]]/data[[#This Row],[Spend, Dollars]])</f>
        <v>3.2349896480331259</v>
      </c>
      <c r="R6270" s="2">
        <v>52.8</v>
      </c>
      <c r="S6270" s="2">
        <v>18</v>
      </c>
      <c r="T6270" s="2">
        <v>10</v>
      </c>
      <c r="U6270" s="2">
        <f t="shared" si="97"/>
        <v>80.8</v>
      </c>
    </row>
    <row r="6271" spans="1:21" x14ac:dyDescent="0.2">
      <c r="A6271" t="s">
        <v>24</v>
      </c>
      <c r="B6271" s="3">
        <v>45205</v>
      </c>
      <c r="C6271" s="10" t="str">
        <f>TEXT(data[[#This Row],[Date]],"mmmm")</f>
        <v>October</v>
      </c>
      <c r="D6271" t="s">
        <v>15</v>
      </c>
      <c r="E6271" t="s">
        <v>13</v>
      </c>
      <c r="F6271" t="s">
        <v>20</v>
      </c>
      <c r="G6271" t="s">
        <v>17</v>
      </c>
      <c r="H6271" s="11">
        <v>2305</v>
      </c>
      <c r="I6271" s="11">
        <v>19.362000000000002</v>
      </c>
      <c r="J6271" s="13">
        <f>data[[#This Row],[Clicks]]/data[[#This Row],[Impressions]]</f>
        <v>8.4000000000000012E-3</v>
      </c>
      <c r="K6271" s="1">
        <v>1.17</v>
      </c>
      <c r="L6271" s="2">
        <v>22.65354</v>
      </c>
      <c r="M6271">
        <v>3</v>
      </c>
      <c r="N6271" s="1">
        <f>IF(data[[#This Row],[Conversions]]=0,0,data[[#This Row],[Spend, Dollars]]/data[[#This Row],[Conversions]])</f>
        <v>7.5511799999999996</v>
      </c>
      <c r="O6271" s="13">
        <f>data[[#This Row],[Conversions]]/data[[#This Row],[Clicks]]</f>
        <v>0.15494267121165167</v>
      </c>
      <c r="P6271" s="11">
        <v>42</v>
      </c>
      <c r="Q6271" s="11">
        <f>IF(data[[#This Row],[Spend, Dollars]]=0,0,data[[#This Row],[Total conversion value, Dollars]]/data[[#This Row],[Spend, Dollars]])</f>
        <v>1.8540148691992511</v>
      </c>
      <c r="R6271" s="2">
        <v>98.399999999999991</v>
      </c>
      <c r="S6271" s="2">
        <v>3</v>
      </c>
      <c r="T6271" s="2">
        <v>8</v>
      </c>
      <c r="U6271" s="2">
        <f t="shared" si="97"/>
        <v>109.39999999999999</v>
      </c>
    </row>
    <row r="6272" spans="1:21" x14ac:dyDescent="0.2">
      <c r="A6272" t="s">
        <v>24</v>
      </c>
      <c r="B6272" s="3">
        <v>45206</v>
      </c>
      <c r="C6272" s="10" t="str">
        <f>TEXT(data[[#This Row],[Date]],"mmmm")</f>
        <v>October</v>
      </c>
      <c r="D6272" t="s">
        <v>15</v>
      </c>
      <c r="E6272" t="s">
        <v>13</v>
      </c>
      <c r="F6272" t="s">
        <v>20</v>
      </c>
      <c r="G6272" t="s">
        <v>17</v>
      </c>
      <c r="H6272" s="11">
        <v>2615</v>
      </c>
      <c r="I6272" s="11">
        <v>24.581</v>
      </c>
      <c r="J6272" s="13">
        <f>data[[#This Row],[Clicks]]/data[[#This Row],[Impressions]]</f>
        <v>9.4000000000000004E-3</v>
      </c>
      <c r="K6272" s="1">
        <v>1.1599999999999999</v>
      </c>
      <c r="L6272" s="2">
        <v>28.513959999999997</v>
      </c>
      <c r="M6272">
        <v>1</v>
      </c>
      <c r="N6272" s="1">
        <f>IF(data[[#This Row],[Conversions]]=0,0,data[[#This Row],[Spend, Dollars]]/data[[#This Row],[Conversions]])</f>
        <v>28.513959999999997</v>
      </c>
      <c r="O6272" s="13">
        <f>data[[#This Row],[Conversions]]/data[[#This Row],[Clicks]]</f>
        <v>4.0681827427688055E-2</v>
      </c>
      <c r="P6272" s="11">
        <v>105.69999999999999</v>
      </c>
      <c r="Q6272" s="11">
        <f>IF(data[[#This Row],[Spend, Dollars]]=0,0,data[[#This Row],[Total conversion value, Dollars]]/data[[#This Row],[Spend, Dollars]])</f>
        <v>3.7069561716436441</v>
      </c>
      <c r="R6272" s="2">
        <v>94.8</v>
      </c>
      <c r="S6272" s="2">
        <v>9</v>
      </c>
      <c r="T6272" s="2">
        <v>10</v>
      </c>
      <c r="U6272" s="2">
        <f t="shared" si="97"/>
        <v>113.8</v>
      </c>
    </row>
    <row r="6273" spans="1:21" x14ac:dyDescent="0.2">
      <c r="A6273" t="s">
        <v>24</v>
      </c>
      <c r="B6273" s="3">
        <v>45207</v>
      </c>
      <c r="C6273" s="10" t="str">
        <f>TEXT(data[[#This Row],[Date]],"mmmm")</f>
        <v>October</v>
      </c>
      <c r="D6273" t="s">
        <v>15</v>
      </c>
      <c r="E6273" t="s">
        <v>13</v>
      </c>
      <c r="F6273" t="s">
        <v>20</v>
      </c>
      <c r="G6273" t="s">
        <v>17</v>
      </c>
      <c r="H6273" s="11">
        <v>3355</v>
      </c>
      <c r="I6273" s="11">
        <v>49.654000000000003</v>
      </c>
      <c r="J6273" s="13">
        <f>data[[#This Row],[Clicks]]/data[[#This Row],[Impressions]]</f>
        <v>1.4800000000000001E-2</v>
      </c>
      <c r="K6273" s="1">
        <v>1.25</v>
      </c>
      <c r="L6273" s="2">
        <v>62.067500000000003</v>
      </c>
      <c r="M6273">
        <v>1</v>
      </c>
      <c r="N6273" s="1">
        <f>IF(data[[#This Row],[Conversions]]=0,0,data[[#This Row],[Spend, Dollars]]/data[[#This Row],[Conversions]])</f>
        <v>62.067500000000003</v>
      </c>
      <c r="O6273" s="13">
        <f>data[[#This Row],[Conversions]]/data[[#This Row],[Clicks]]</f>
        <v>2.0139364401659483E-2</v>
      </c>
      <c r="P6273" s="11">
        <v>68.599999999999994</v>
      </c>
      <c r="Q6273" s="11">
        <f>IF(data[[#This Row],[Spend, Dollars]]=0,0,data[[#This Row],[Total conversion value, Dollars]]/data[[#This Row],[Spend, Dollars]])</f>
        <v>1.1052483183630724</v>
      </c>
      <c r="R6273" s="2">
        <v>87.6</v>
      </c>
      <c r="S6273" s="2">
        <v>10.5</v>
      </c>
      <c r="T6273" s="2">
        <v>12</v>
      </c>
      <c r="U6273" s="2">
        <f t="shared" si="97"/>
        <v>110.1</v>
      </c>
    </row>
    <row r="6274" spans="1:21" x14ac:dyDescent="0.2">
      <c r="A6274" t="s">
        <v>24</v>
      </c>
      <c r="B6274" s="3">
        <v>45208</v>
      </c>
      <c r="C6274" s="10" t="str">
        <f>TEXT(data[[#This Row],[Date]],"mmmm")</f>
        <v>October</v>
      </c>
      <c r="D6274" t="s">
        <v>15</v>
      </c>
      <c r="E6274" t="s">
        <v>13</v>
      </c>
      <c r="F6274" t="s">
        <v>20</v>
      </c>
      <c r="G6274" t="s">
        <v>17</v>
      </c>
      <c r="H6274" s="11">
        <v>2048</v>
      </c>
      <c r="I6274" s="11">
        <v>27.852800000000002</v>
      </c>
      <c r="J6274" s="13">
        <f>data[[#This Row],[Clicks]]/data[[#This Row],[Impressions]]</f>
        <v>1.3600000000000001E-2</v>
      </c>
      <c r="K6274" s="1">
        <v>1.0799999999999998</v>
      </c>
      <c r="L6274" s="2">
        <v>30.081023999999999</v>
      </c>
      <c r="M6274">
        <v>7</v>
      </c>
      <c r="N6274" s="1">
        <f>IF(data[[#This Row],[Conversions]]=0,0,data[[#This Row],[Spend, Dollars]]/data[[#This Row],[Conversions]])</f>
        <v>4.2972891428571431</v>
      </c>
      <c r="O6274" s="13">
        <f>data[[#This Row],[Conversions]]/data[[#This Row],[Clicks]]</f>
        <v>0.25132123161764702</v>
      </c>
      <c r="P6274" s="11">
        <v>169.39999999999998</v>
      </c>
      <c r="Q6274" s="11">
        <f>IF(data[[#This Row],[Spend, Dollars]]=0,0,data[[#This Row],[Total conversion value, Dollars]]/data[[#This Row],[Spend, Dollars]])</f>
        <v>5.631457226988017</v>
      </c>
      <c r="R6274" s="2">
        <v>76.8</v>
      </c>
      <c r="S6274" s="2">
        <v>10.5</v>
      </c>
      <c r="T6274" s="2">
        <v>10</v>
      </c>
      <c r="U6274" s="2">
        <f t="shared" si="97"/>
        <v>97.3</v>
      </c>
    </row>
    <row r="6275" spans="1:21" x14ac:dyDescent="0.2">
      <c r="A6275" t="s">
        <v>24</v>
      </c>
      <c r="B6275" s="3">
        <v>45209</v>
      </c>
      <c r="C6275" s="10" t="str">
        <f>TEXT(data[[#This Row],[Date]],"mmmm")</f>
        <v>October</v>
      </c>
      <c r="D6275" t="s">
        <v>15</v>
      </c>
      <c r="E6275" t="s">
        <v>13</v>
      </c>
      <c r="F6275" t="s">
        <v>20</v>
      </c>
      <c r="G6275" t="s">
        <v>17</v>
      </c>
      <c r="H6275" s="11">
        <v>1898</v>
      </c>
      <c r="I6275" s="11">
        <v>17.461600000000001</v>
      </c>
      <c r="J6275" s="13">
        <f>data[[#This Row],[Clicks]]/data[[#This Row],[Impressions]]</f>
        <v>9.1999999999999998E-3</v>
      </c>
      <c r="K6275" s="1">
        <v>1.79</v>
      </c>
      <c r="L6275" s="2">
        <v>31.256264000000002</v>
      </c>
      <c r="M6275">
        <v>3</v>
      </c>
      <c r="N6275" s="1">
        <f>IF(data[[#This Row],[Conversions]]=0,0,data[[#This Row],[Spend, Dollars]]/data[[#This Row],[Conversions]])</f>
        <v>10.418754666666667</v>
      </c>
      <c r="O6275" s="13">
        <f>data[[#This Row],[Conversions]]/data[[#This Row],[Clicks]]</f>
        <v>0.17180556191872451</v>
      </c>
      <c r="P6275" s="11">
        <v>77</v>
      </c>
      <c r="Q6275" s="11">
        <f>IF(data[[#This Row],[Spend, Dollars]]=0,0,data[[#This Row],[Total conversion value, Dollars]]/data[[#This Row],[Spend, Dollars]])</f>
        <v>2.4635061951102024</v>
      </c>
      <c r="R6275" s="2">
        <v>73.2</v>
      </c>
      <c r="S6275" s="2">
        <v>0</v>
      </c>
      <c r="T6275" s="2">
        <v>8</v>
      </c>
      <c r="U6275" s="2">
        <f t="shared" ref="U6275:U6338" si="98">SUM(R6275:T6275)</f>
        <v>81.2</v>
      </c>
    </row>
    <row r="6276" spans="1:21" x14ac:dyDescent="0.2">
      <c r="A6276" t="s">
        <v>24</v>
      </c>
      <c r="B6276" s="3">
        <v>45210</v>
      </c>
      <c r="C6276" s="10" t="str">
        <f>TEXT(data[[#This Row],[Date]],"mmmm")</f>
        <v>October</v>
      </c>
      <c r="D6276" t="s">
        <v>15</v>
      </c>
      <c r="E6276" t="s">
        <v>13</v>
      </c>
      <c r="F6276" t="s">
        <v>20</v>
      </c>
      <c r="G6276" t="s">
        <v>17</v>
      </c>
      <c r="H6276" s="11">
        <v>2322</v>
      </c>
      <c r="I6276" s="11">
        <v>37.3842</v>
      </c>
      <c r="J6276" s="13">
        <f>data[[#This Row],[Clicks]]/data[[#This Row],[Impressions]]</f>
        <v>1.61E-2</v>
      </c>
      <c r="K6276" s="1">
        <v>1.02</v>
      </c>
      <c r="L6276" s="2">
        <v>38.131883999999999</v>
      </c>
      <c r="M6276">
        <v>1</v>
      </c>
      <c r="N6276" s="1">
        <f>IF(data[[#This Row],[Conversions]]=0,0,data[[#This Row],[Spend, Dollars]]/data[[#This Row],[Conversions]])</f>
        <v>38.131883999999999</v>
      </c>
      <c r="O6276" s="13">
        <f>data[[#This Row],[Conversions]]/data[[#This Row],[Clicks]]</f>
        <v>2.6749268407509054E-2</v>
      </c>
      <c r="P6276" s="11">
        <v>51.8</v>
      </c>
      <c r="Q6276" s="11">
        <f>IF(data[[#This Row],[Spend, Dollars]]=0,0,data[[#This Row],[Total conversion value, Dollars]]/data[[#This Row],[Spend, Dollars]])</f>
        <v>1.3584432387342833</v>
      </c>
      <c r="R6276" s="2">
        <v>40.799999999999997</v>
      </c>
      <c r="S6276" s="2">
        <v>13.5</v>
      </c>
      <c r="T6276" s="2">
        <v>14</v>
      </c>
      <c r="U6276" s="2">
        <f t="shared" si="98"/>
        <v>68.3</v>
      </c>
    </row>
    <row r="6277" spans="1:21" x14ac:dyDescent="0.2">
      <c r="A6277" t="s">
        <v>24</v>
      </c>
      <c r="B6277" s="3">
        <v>45211</v>
      </c>
      <c r="C6277" s="10" t="str">
        <f>TEXT(data[[#This Row],[Date]],"mmmm")</f>
        <v>October</v>
      </c>
      <c r="D6277" t="s">
        <v>15</v>
      </c>
      <c r="E6277" t="s">
        <v>13</v>
      </c>
      <c r="F6277" t="s">
        <v>20</v>
      </c>
      <c r="G6277" t="s">
        <v>17</v>
      </c>
      <c r="H6277" s="11">
        <v>2512</v>
      </c>
      <c r="I6277" s="11">
        <v>25.8736</v>
      </c>
      <c r="J6277" s="13">
        <f>data[[#This Row],[Clicks]]/data[[#This Row],[Impressions]]</f>
        <v>1.03E-2</v>
      </c>
      <c r="K6277" s="1">
        <v>1.39</v>
      </c>
      <c r="L6277" s="2">
        <v>35.964303999999998</v>
      </c>
      <c r="M6277">
        <v>1</v>
      </c>
      <c r="N6277" s="1">
        <f>IF(data[[#This Row],[Conversions]]=0,0,data[[#This Row],[Spend, Dollars]]/data[[#This Row],[Conversions]])</f>
        <v>35.964303999999998</v>
      </c>
      <c r="O6277" s="13">
        <f>data[[#This Row],[Conversions]]/data[[#This Row],[Clicks]]</f>
        <v>3.8649434172283718E-2</v>
      </c>
      <c r="P6277" s="11">
        <v>164.5</v>
      </c>
      <c r="Q6277" s="11">
        <f>IF(data[[#This Row],[Spend, Dollars]]=0,0,data[[#This Row],[Total conversion value, Dollars]]/data[[#This Row],[Spend, Dollars]])</f>
        <v>4.573979799525663</v>
      </c>
      <c r="R6277" s="2">
        <v>96</v>
      </c>
      <c r="S6277" s="2">
        <v>6</v>
      </c>
      <c r="T6277" s="2">
        <v>12</v>
      </c>
      <c r="U6277" s="2">
        <f t="shared" si="98"/>
        <v>114</v>
      </c>
    </row>
    <row r="6278" spans="1:21" x14ac:dyDescent="0.2">
      <c r="A6278" t="s">
        <v>24</v>
      </c>
      <c r="B6278" s="3">
        <v>45212</v>
      </c>
      <c r="C6278" s="10" t="str">
        <f>TEXT(data[[#This Row],[Date]],"mmmm")</f>
        <v>October</v>
      </c>
      <c r="D6278" t="s">
        <v>15</v>
      </c>
      <c r="E6278" t="s">
        <v>13</v>
      </c>
      <c r="F6278" t="s">
        <v>20</v>
      </c>
      <c r="G6278" t="s">
        <v>17</v>
      </c>
      <c r="H6278" s="11">
        <v>2707</v>
      </c>
      <c r="I6278" s="11">
        <v>40.334299999999999</v>
      </c>
      <c r="J6278" s="13">
        <f>data[[#This Row],[Clicks]]/data[[#This Row],[Impressions]]</f>
        <v>1.49E-2</v>
      </c>
      <c r="K6278" s="1">
        <v>0.89</v>
      </c>
      <c r="L6278" s="2">
        <v>35.897526999999997</v>
      </c>
      <c r="M6278">
        <v>8</v>
      </c>
      <c r="N6278" s="1">
        <f>IF(data[[#This Row],[Conversions]]=0,0,data[[#This Row],[Spend, Dollars]]/data[[#This Row],[Conversions]])</f>
        <v>4.4871908749999996</v>
      </c>
      <c r="O6278" s="13">
        <f>data[[#This Row],[Conversions]]/data[[#This Row],[Clicks]]</f>
        <v>0.19834235377829787</v>
      </c>
      <c r="P6278" s="11">
        <v>210</v>
      </c>
      <c r="Q6278" s="11">
        <f>IF(data[[#This Row],[Spend, Dollars]]=0,0,data[[#This Row],[Total conversion value, Dollars]]/data[[#This Row],[Spend, Dollars]])</f>
        <v>5.8499851535733933</v>
      </c>
      <c r="R6278" s="2">
        <v>60</v>
      </c>
      <c r="S6278" s="2">
        <v>9</v>
      </c>
      <c r="T6278" s="2">
        <v>8</v>
      </c>
      <c r="U6278" s="2">
        <f t="shared" si="98"/>
        <v>77</v>
      </c>
    </row>
    <row r="6279" spans="1:21" x14ac:dyDescent="0.2">
      <c r="A6279" t="s">
        <v>24</v>
      </c>
      <c r="B6279" s="3">
        <v>45213</v>
      </c>
      <c r="C6279" s="10" t="str">
        <f>TEXT(data[[#This Row],[Date]],"mmmm")</f>
        <v>October</v>
      </c>
      <c r="D6279" t="s">
        <v>15</v>
      </c>
      <c r="E6279" t="s">
        <v>13</v>
      </c>
      <c r="F6279" t="s">
        <v>20</v>
      </c>
      <c r="G6279" t="s">
        <v>17</v>
      </c>
      <c r="H6279" s="11">
        <v>2867</v>
      </c>
      <c r="I6279" s="11">
        <v>32.110399999999991</v>
      </c>
      <c r="J6279" s="13">
        <f>data[[#This Row],[Clicks]]/data[[#This Row],[Impressions]]</f>
        <v>1.1199999999999996E-2</v>
      </c>
      <c r="K6279" s="1">
        <v>1.36</v>
      </c>
      <c r="L6279" s="2">
        <v>43.670143999999993</v>
      </c>
      <c r="M6279">
        <v>6</v>
      </c>
      <c r="N6279" s="1">
        <f>IF(data[[#This Row],[Conversions]]=0,0,data[[#This Row],[Spend, Dollars]]/data[[#This Row],[Conversions]])</f>
        <v>7.2783573333333322</v>
      </c>
      <c r="O6279" s="13">
        <f>data[[#This Row],[Conversions]]/data[[#This Row],[Clicks]]</f>
        <v>0.18685534904579207</v>
      </c>
      <c r="P6279" s="11">
        <v>86.1</v>
      </c>
      <c r="Q6279" s="11">
        <f>IF(data[[#This Row],[Spend, Dollars]]=0,0,data[[#This Row],[Total conversion value, Dollars]]/data[[#This Row],[Spend, Dollars]])</f>
        <v>1.9715987197111144</v>
      </c>
      <c r="R6279" s="2">
        <v>108</v>
      </c>
      <c r="S6279" s="2">
        <v>19.5</v>
      </c>
      <c r="T6279" s="2">
        <v>8</v>
      </c>
      <c r="U6279" s="2">
        <f t="shared" si="98"/>
        <v>135.5</v>
      </c>
    </row>
    <row r="6280" spans="1:21" x14ac:dyDescent="0.2">
      <c r="A6280" t="s">
        <v>24</v>
      </c>
      <c r="B6280" s="3">
        <v>45214</v>
      </c>
      <c r="C6280" s="10" t="str">
        <f>TEXT(data[[#This Row],[Date]],"mmmm")</f>
        <v>October</v>
      </c>
      <c r="D6280" t="s">
        <v>15</v>
      </c>
      <c r="E6280" t="s">
        <v>13</v>
      </c>
      <c r="F6280" t="s">
        <v>20</v>
      </c>
      <c r="G6280" t="s">
        <v>17</v>
      </c>
      <c r="H6280" s="11">
        <v>2366</v>
      </c>
      <c r="I6280" s="11">
        <v>25.316200000000002</v>
      </c>
      <c r="J6280" s="13">
        <f>data[[#This Row],[Clicks]]/data[[#This Row],[Impressions]]</f>
        <v>1.0700000000000001E-2</v>
      </c>
      <c r="K6280" s="1">
        <v>1.7600000000000002</v>
      </c>
      <c r="L6280" s="2">
        <v>44.556512000000012</v>
      </c>
      <c r="M6280">
        <v>6</v>
      </c>
      <c r="N6280" s="1">
        <f>IF(data[[#This Row],[Conversions]]=0,0,data[[#This Row],[Spend, Dollars]]/data[[#This Row],[Conversions]])</f>
        <v>7.4260853333333356</v>
      </c>
      <c r="O6280" s="13">
        <f>data[[#This Row],[Conversions]]/data[[#This Row],[Clicks]]</f>
        <v>0.23700239372417659</v>
      </c>
      <c r="P6280" s="11">
        <v>151.89999999999998</v>
      </c>
      <c r="Q6280" s="11">
        <f>IF(data[[#This Row],[Spend, Dollars]]=0,0,data[[#This Row],[Total conversion value, Dollars]]/data[[#This Row],[Spend, Dollars]])</f>
        <v>3.4091537506346983</v>
      </c>
      <c r="R6280" s="2">
        <v>90</v>
      </c>
      <c r="S6280" s="2">
        <v>16.5</v>
      </c>
      <c r="T6280" s="2">
        <v>11</v>
      </c>
      <c r="U6280" s="2">
        <f t="shared" si="98"/>
        <v>117.5</v>
      </c>
    </row>
    <row r="6281" spans="1:21" x14ac:dyDescent="0.2">
      <c r="A6281" t="s">
        <v>24</v>
      </c>
      <c r="B6281" s="3">
        <v>45215</v>
      </c>
      <c r="C6281" s="10" t="str">
        <f>TEXT(data[[#This Row],[Date]],"mmmm")</f>
        <v>October</v>
      </c>
      <c r="D6281" t="s">
        <v>15</v>
      </c>
      <c r="E6281" t="s">
        <v>13</v>
      </c>
      <c r="F6281" t="s">
        <v>20</v>
      </c>
      <c r="G6281" t="s">
        <v>17</v>
      </c>
      <c r="H6281" s="11">
        <v>2627</v>
      </c>
      <c r="I6281" s="11">
        <v>37.303400000000003</v>
      </c>
      <c r="J6281" s="13">
        <f>data[[#This Row],[Clicks]]/data[[#This Row],[Impressions]]</f>
        <v>1.4200000000000001E-2</v>
      </c>
      <c r="K6281" s="1">
        <v>1.75</v>
      </c>
      <c r="L6281" s="2">
        <v>65.280950000000004</v>
      </c>
      <c r="M6281">
        <v>7</v>
      </c>
      <c r="N6281" s="1">
        <f>IF(data[[#This Row],[Conversions]]=0,0,data[[#This Row],[Spend, Dollars]]/data[[#This Row],[Conversions]])</f>
        <v>9.3258500000000009</v>
      </c>
      <c r="O6281" s="13">
        <f>data[[#This Row],[Conversions]]/data[[#This Row],[Clicks]]</f>
        <v>0.18765045545446257</v>
      </c>
      <c r="P6281" s="11">
        <v>260.39999999999998</v>
      </c>
      <c r="Q6281" s="11">
        <f>IF(data[[#This Row],[Spend, Dollars]]=0,0,data[[#This Row],[Total conversion value, Dollars]]/data[[#This Row],[Spend, Dollars]])</f>
        <v>3.988912538803433</v>
      </c>
      <c r="R6281" s="2">
        <v>40.799999999999997</v>
      </c>
      <c r="S6281" s="2">
        <v>10.5</v>
      </c>
      <c r="T6281" s="2">
        <v>5</v>
      </c>
      <c r="U6281" s="2">
        <f t="shared" si="98"/>
        <v>56.3</v>
      </c>
    </row>
    <row r="6282" spans="1:21" x14ac:dyDescent="0.2">
      <c r="A6282" t="s">
        <v>24</v>
      </c>
      <c r="B6282" s="3">
        <v>45216</v>
      </c>
      <c r="C6282" s="10" t="str">
        <f>TEXT(data[[#This Row],[Date]],"mmmm")</f>
        <v>October</v>
      </c>
      <c r="D6282" t="s">
        <v>15</v>
      </c>
      <c r="E6282" t="s">
        <v>13</v>
      </c>
      <c r="F6282" t="s">
        <v>20</v>
      </c>
      <c r="G6282" t="s">
        <v>17</v>
      </c>
      <c r="H6282" s="11">
        <v>3021</v>
      </c>
      <c r="I6282" s="11">
        <v>36.252000000000002</v>
      </c>
      <c r="J6282" s="13">
        <f>data[[#This Row],[Clicks]]/data[[#This Row],[Impressions]]</f>
        <v>1.2E-2</v>
      </c>
      <c r="K6282" s="1">
        <v>1.88</v>
      </c>
      <c r="L6282" s="2">
        <v>68.153760000000005</v>
      </c>
      <c r="M6282">
        <v>11</v>
      </c>
      <c r="N6282" s="1">
        <f>IF(data[[#This Row],[Conversions]]=0,0,data[[#This Row],[Spend, Dollars]]/data[[#This Row],[Conversions]])</f>
        <v>6.1957963636363642</v>
      </c>
      <c r="O6282" s="13">
        <f>data[[#This Row],[Conversions]]/data[[#This Row],[Clicks]]</f>
        <v>0.30343153481187241</v>
      </c>
      <c r="P6282" s="11">
        <v>517.29999999999995</v>
      </c>
      <c r="Q6282" s="11">
        <f>IF(data[[#This Row],[Spend, Dollars]]=0,0,data[[#This Row],[Total conversion value, Dollars]]/data[[#This Row],[Spend, Dollars]])</f>
        <v>7.5901901817302511</v>
      </c>
      <c r="R6282" s="2">
        <v>75.599999999999994</v>
      </c>
      <c r="S6282" s="2">
        <v>3</v>
      </c>
      <c r="T6282" s="2">
        <v>8</v>
      </c>
      <c r="U6282" s="2">
        <f t="shared" si="98"/>
        <v>86.6</v>
      </c>
    </row>
    <row r="6283" spans="1:21" x14ac:dyDescent="0.2">
      <c r="A6283" t="s">
        <v>24</v>
      </c>
      <c r="B6283" s="3">
        <v>45217</v>
      </c>
      <c r="C6283" s="10" t="str">
        <f>TEXT(data[[#This Row],[Date]],"mmmm")</f>
        <v>October</v>
      </c>
      <c r="D6283" t="s">
        <v>15</v>
      </c>
      <c r="E6283" t="s">
        <v>13</v>
      </c>
      <c r="F6283" t="s">
        <v>20</v>
      </c>
      <c r="G6283" t="s">
        <v>17</v>
      </c>
      <c r="H6283" s="11">
        <v>2205</v>
      </c>
      <c r="I6283" s="11">
        <v>24.254999999999999</v>
      </c>
      <c r="J6283" s="13">
        <f>data[[#This Row],[Clicks]]/data[[#This Row],[Impressions]]</f>
        <v>1.0999999999999999E-2</v>
      </c>
      <c r="K6283" s="1">
        <v>0.94000000000000006</v>
      </c>
      <c r="L6283" s="2">
        <v>22.799700000000001</v>
      </c>
      <c r="M6283">
        <v>5</v>
      </c>
      <c r="N6283" s="1">
        <f>IF(data[[#This Row],[Conversions]]=0,0,data[[#This Row],[Spend, Dollars]]/data[[#This Row],[Conversions]])</f>
        <v>4.5599400000000001</v>
      </c>
      <c r="O6283" s="13">
        <f>data[[#This Row],[Conversions]]/data[[#This Row],[Clicks]]</f>
        <v>0.20614306328592044</v>
      </c>
      <c r="P6283" s="11">
        <v>158.89999999999998</v>
      </c>
      <c r="Q6283" s="11">
        <f>IF(data[[#This Row],[Spend, Dollars]]=0,0,data[[#This Row],[Total conversion value, Dollars]]/data[[#This Row],[Spend, Dollars]])</f>
        <v>6.969389948113351</v>
      </c>
      <c r="R6283" s="2">
        <v>54</v>
      </c>
      <c r="S6283" s="2">
        <v>1.5</v>
      </c>
      <c r="T6283" s="2">
        <v>11</v>
      </c>
      <c r="U6283" s="2">
        <f t="shared" si="98"/>
        <v>66.5</v>
      </c>
    </row>
    <row r="6284" spans="1:21" x14ac:dyDescent="0.2">
      <c r="A6284" t="s">
        <v>24</v>
      </c>
      <c r="B6284" s="3">
        <v>45218</v>
      </c>
      <c r="C6284" s="10" t="str">
        <f>TEXT(data[[#This Row],[Date]],"mmmm")</f>
        <v>October</v>
      </c>
      <c r="D6284" t="s">
        <v>15</v>
      </c>
      <c r="E6284" t="s">
        <v>13</v>
      </c>
      <c r="F6284" t="s">
        <v>20</v>
      </c>
      <c r="G6284" t="s">
        <v>17</v>
      </c>
      <c r="H6284" s="11">
        <v>2765</v>
      </c>
      <c r="I6284" s="11">
        <v>38.433499999999995</v>
      </c>
      <c r="J6284" s="13">
        <f>data[[#This Row],[Clicks]]/data[[#This Row],[Impressions]]</f>
        <v>1.3899999999999997E-2</v>
      </c>
      <c r="K6284" s="1">
        <v>1.9300000000000002</v>
      </c>
      <c r="L6284" s="2">
        <v>74.176654999999997</v>
      </c>
      <c r="M6284">
        <v>5</v>
      </c>
      <c r="N6284" s="1">
        <f>IF(data[[#This Row],[Conversions]]=0,0,data[[#This Row],[Spend, Dollars]]/data[[#This Row],[Conversions]])</f>
        <v>14.835331</v>
      </c>
      <c r="O6284" s="13">
        <f>data[[#This Row],[Conversions]]/data[[#This Row],[Clicks]]</f>
        <v>0.13009483913773143</v>
      </c>
      <c r="P6284" s="11">
        <v>508.2</v>
      </c>
      <c r="Q6284" s="11">
        <f>IF(data[[#This Row],[Spend, Dollars]]=0,0,data[[#This Row],[Total conversion value, Dollars]]/data[[#This Row],[Spend, Dollars]])</f>
        <v>6.851212150237834</v>
      </c>
      <c r="R6284" s="2">
        <v>104.39999999999999</v>
      </c>
      <c r="S6284" s="2">
        <v>7.5</v>
      </c>
      <c r="T6284" s="2">
        <v>5</v>
      </c>
      <c r="U6284" s="2">
        <f t="shared" si="98"/>
        <v>116.89999999999999</v>
      </c>
    </row>
    <row r="6285" spans="1:21" x14ac:dyDescent="0.2">
      <c r="A6285" t="s">
        <v>24</v>
      </c>
      <c r="B6285" s="3">
        <v>45219</v>
      </c>
      <c r="C6285" s="10" t="str">
        <f>TEXT(data[[#This Row],[Date]],"mmmm")</f>
        <v>October</v>
      </c>
      <c r="D6285" t="s">
        <v>15</v>
      </c>
      <c r="E6285" t="s">
        <v>13</v>
      </c>
      <c r="F6285" t="s">
        <v>20</v>
      </c>
      <c r="G6285" t="s">
        <v>17</v>
      </c>
      <c r="H6285" s="11">
        <v>2164</v>
      </c>
      <c r="I6285" s="11">
        <v>24.669600000000003</v>
      </c>
      <c r="J6285" s="13">
        <f>data[[#This Row],[Clicks]]/data[[#This Row],[Impressions]]</f>
        <v>1.14E-2</v>
      </c>
      <c r="K6285" s="1">
        <v>1.81</v>
      </c>
      <c r="L6285" s="2">
        <v>44.651976000000005</v>
      </c>
      <c r="M6285">
        <v>8</v>
      </c>
      <c r="N6285" s="1">
        <f>IF(data[[#This Row],[Conversions]]=0,0,data[[#This Row],[Spend, Dollars]]/data[[#This Row],[Conversions]])</f>
        <v>5.5814970000000006</v>
      </c>
      <c r="O6285" s="13">
        <f>data[[#This Row],[Conversions]]/data[[#This Row],[Clicks]]</f>
        <v>0.32428576061225151</v>
      </c>
      <c r="P6285" s="11">
        <v>181.29999999999998</v>
      </c>
      <c r="Q6285" s="11">
        <f>IF(data[[#This Row],[Spend, Dollars]]=0,0,data[[#This Row],[Total conversion value, Dollars]]/data[[#This Row],[Spend, Dollars]])</f>
        <v>4.0602906352901371</v>
      </c>
      <c r="R6285" s="2">
        <v>86.399999999999991</v>
      </c>
      <c r="S6285" s="2">
        <v>1.5</v>
      </c>
      <c r="T6285" s="2">
        <v>9</v>
      </c>
      <c r="U6285" s="2">
        <f t="shared" si="98"/>
        <v>96.899999999999991</v>
      </c>
    </row>
    <row r="6286" spans="1:21" x14ac:dyDescent="0.2">
      <c r="A6286" t="s">
        <v>24</v>
      </c>
      <c r="B6286" s="3">
        <v>45220</v>
      </c>
      <c r="C6286" s="10" t="str">
        <f>TEXT(data[[#This Row],[Date]],"mmmm")</f>
        <v>October</v>
      </c>
      <c r="D6286" t="s">
        <v>15</v>
      </c>
      <c r="E6286" t="s">
        <v>13</v>
      </c>
      <c r="F6286" t="s">
        <v>20</v>
      </c>
      <c r="G6286" t="s">
        <v>17</v>
      </c>
      <c r="H6286" s="11">
        <v>2030</v>
      </c>
      <c r="I6286" s="11">
        <v>22.33</v>
      </c>
      <c r="J6286" s="13">
        <f>data[[#This Row],[Clicks]]/data[[#This Row],[Impressions]]</f>
        <v>1.0999999999999999E-2</v>
      </c>
      <c r="K6286" s="1">
        <v>1.7</v>
      </c>
      <c r="L6286" s="2">
        <v>37.960999999999999</v>
      </c>
      <c r="M6286">
        <v>7</v>
      </c>
      <c r="N6286" s="1">
        <f>IF(data[[#This Row],[Conversions]]=0,0,data[[#This Row],[Spend, Dollars]]/data[[#This Row],[Conversions]])</f>
        <v>5.423</v>
      </c>
      <c r="O6286" s="13">
        <f>data[[#This Row],[Conversions]]/data[[#This Row],[Clicks]]</f>
        <v>0.31347962382445144</v>
      </c>
      <c r="P6286" s="11">
        <v>319.2</v>
      </c>
      <c r="Q6286" s="11">
        <f>IF(data[[#This Row],[Spend, Dollars]]=0,0,data[[#This Row],[Total conversion value, Dollars]]/data[[#This Row],[Spend, Dollars]])</f>
        <v>8.4086299096441088</v>
      </c>
      <c r="R6286" s="2">
        <v>44.4</v>
      </c>
      <c r="S6286" s="2">
        <v>18</v>
      </c>
      <c r="T6286" s="2">
        <v>11</v>
      </c>
      <c r="U6286" s="2">
        <f t="shared" si="98"/>
        <v>73.400000000000006</v>
      </c>
    </row>
    <row r="6287" spans="1:21" x14ac:dyDescent="0.2">
      <c r="A6287" t="s">
        <v>24</v>
      </c>
      <c r="B6287" s="3">
        <v>45221</v>
      </c>
      <c r="C6287" s="10" t="str">
        <f>TEXT(data[[#This Row],[Date]],"mmmm")</f>
        <v>October</v>
      </c>
      <c r="D6287" t="s">
        <v>15</v>
      </c>
      <c r="E6287" t="s">
        <v>13</v>
      </c>
      <c r="F6287" t="s">
        <v>20</v>
      </c>
      <c r="G6287" t="s">
        <v>17</v>
      </c>
      <c r="H6287" s="11">
        <v>3261</v>
      </c>
      <c r="I6287" s="11">
        <v>37.501500000000007</v>
      </c>
      <c r="J6287" s="13">
        <f>data[[#This Row],[Clicks]]/data[[#This Row],[Impressions]]</f>
        <v>1.1500000000000002E-2</v>
      </c>
      <c r="K6287" s="1">
        <v>0.51</v>
      </c>
      <c r="L6287" s="2">
        <v>19.125765000000005</v>
      </c>
      <c r="M6287">
        <v>5</v>
      </c>
      <c r="N6287" s="1">
        <f>IF(data[[#This Row],[Conversions]]=0,0,data[[#This Row],[Spend, Dollars]]/data[[#This Row],[Conversions]])</f>
        <v>3.8251530000000011</v>
      </c>
      <c r="O6287" s="13">
        <f>data[[#This Row],[Conversions]]/data[[#This Row],[Clicks]]</f>
        <v>0.13332800021332478</v>
      </c>
      <c r="P6287" s="11">
        <v>200.2</v>
      </c>
      <c r="Q6287" s="11">
        <f>IF(data[[#This Row],[Spend, Dollars]]=0,0,data[[#This Row],[Total conversion value, Dollars]]/data[[#This Row],[Spend, Dollars]])</f>
        <v>10.467555154002987</v>
      </c>
      <c r="R6287" s="2">
        <v>74.399999999999991</v>
      </c>
      <c r="S6287" s="2">
        <v>22.5</v>
      </c>
      <c r="T6287" s="2">
        <v>13</v>
      </c>
      <c r="U6287" s="2">
        <f t="shared" si="98"/>
        <v>109.89999999999999</v>
      </c>
    </row>
    <row r="6288" spans="1:21" x14ac:dyDescent="0.2">
      <c r="A6288" t="s">
        <v>24</v>
      </c>
      <c r="B6288" s="3">
        <v>45222</v>
      </c>
      <c r="C6288" s="10" t="str">
        <f>TEXT(data[[#This Row],[Date]],"mmmm")</f>
        <v>October</v>
      </c>
      <c r="D6288" t="s">
        <v>15</v>
      </c>
      <c r="E6288" t="s">
        <v>13</v>
      </c>
      <c r="F6288" t="s">
        <v>20</v>
      </c>
      <c r="G6288" t="s">
        <v>17</v>
      </c>
      <c r="H6288" s="11">
        <v>3042</v>
      </c>
      <c r="I6288" s="11">
        <v>32.245199999999997</v>
      </c>
      <c r="J6288" s="13">
        <f>data[[#This Row],[Clicks]]/data[[#This Row],[Impressions]]</f>
        <v>1.0599999999999998E-2</v>
      </c>
      <c r="K6288" s="1">
        <v>1.8499999999999999</v>
      </c>
      <c r="L6288" s="2">
        <v>59.653619999999989</v>
      </c>
      <c r="M6288">
        <v>9</v>
      </c>
      <c r="N6288" s="1">
        <f>IF(data[[#This Row],[Conversions]]=0,0,data[[#This Row],[Spend, Dollars]]/data[[#This Row],[Conversions]])</f>
        <v>6.6281799999999986</v>
      </c>
      <c r="O6288" s="13">
        <f>data[[#This Row],[Conversions]]/data[[#This Row],[Clicks]]</f>
        <v>0.27911130959026464</v>
      </c>
      <c r="P6288" s="11">
        <v>206.5</v>
      </c>
      <c r="Q6288" s="11">
        <f>IF(data[[#This Row],[Spend, Dollars]]=0,0,data[[#This Row],[Total conversion value, Dollars]]/data[[#This Row],[Spend, Dollars]])</f>
        <v>3.4616507765999791</v>
      </c>
      <c r="R6288" s="2">
        <v>104.39999999999999</v>
      </c>
      <c r="S6288" s="2">
        <v>24</v>
      </c>
      <c r="T6288" s="2">
        <v>6</v>
      </c>
      <c r="U6288" s="2">
        <f t="shared" si="98"/>
        <v>134.39999999999998</v>
      </c>
    </row>
    <row r="6289" spans="1:21" x14ac:dyDescent="0.2">
      <c r="A6289" t="s">
        <v>24</v>
      </c>
      <c r="B6289" s="3">
        <v>45223</v>
      </c>
      <c r="C6289" s="10" t="str">
        <f>TEXT(data[[#This Row],[Date]],"mmmm")</f>
        <v>October</v>
      </c>
      <c r="D6289" t="s">
        <v>15</v>
      </c>
      <c r="E6289" t="s">
        <v>13</v>
      </c>
      <c r="F6289" t="s">
        <v>20</v>
      </c>
      <c r="G6289" t="s">
        <v>17</v>
      </c>
      <c r="H6289" s="11">
        <v>2341</v>
      </c>
      <c r="I6289" s="11">
        <v>32.305799999999998</v>
      </c>
      <c r="J6289" s="13">
        <f>data[[#This Row],[Clicks]]/data[[#This Row],[Impressions]]</f>
        <v>1.38E-2</v>
      </c>
      <c r="K6289" s="1">
        <v>0.39</v>
      </c>
      <c r="L6289" s="2">
        <v>12.599262</v>
      </c>
      <c r="M6289">
        <v>6</v>
      </c>
      <c r="N6289" s="1">
        <f>IF(data[[#This Row],[Conversions]]=0,0,data[[#This Row],[Spend, Dollars]]/data[[#This Row],[Conversions]])</f>
        <v>2.0998769999999998</v>
      </c>
      <c r="O6289" s="13">
        <f>data[[#This Row],[Conversions]]/data[[#This Row],[Clicks]]</f>
        <v>0.18572516390245716</v>
      </c>
      <c r="P6289" s="11">
        <v>291.2</v>
      </c>
      <c r="Q6289" s="11">
        <f>IF(data[[#This Row],[Spend, Dollars]]=0,0,data[[#This Row],[Total conversion value, Dollars]]/data[[#This Row],[Spend, Dollars]])</f>
        <v>23.112464841194665</v>
      </c>
      <c r="R6289" s="2">
        <v>86.399999999999991</v>
      </c>
      <c r="S6289" s="2">
        <v>3</v>
      </c>
      <c r="T6289" s="2">
        <v>11</v>
      </c>
      <c r="U6289" s="2">
        <f t="shared" si="98"/>
        <v>100.39999999999999</v>
      </c>
    </row>
    <row r="6290" spans="1:21" x14ac:dyDescent="0.2">
      <c r="A6290" t="s">
        <v>24</v>
      </c>
      <c r="B6290" s="3">
        <v>45224</v>
      </c>
      <c r="C6290" s="10" t="str">
        <f>TEXT(data[[#This Row],[Date]],"mmmm")</f>
        <v>October</v>
      </c>
      <c r="D6290" t="s">
        <v>15</v>
      </c>
      <c r="E6290" t="s">
        <v>13</v>
      </c>
      <c r="F6290" t="s">
        <v>20</v>
      </c>
      <c r="G6290" t="s">
        <v>17</v>
      </c>
      <c r="H6290" s="11">
        <v>2606</v>
      </c>
      <c r="I6290" s="11">
        <v>31.532599999999999</v>
      </c>
      <c r="J6290" s="13">
        <f>data[[#This Row],[Clicks]]/data[[#This Row],[Impressions]]</f>
        <v>1.21E-2</v>
      </c>
      <c r="K6290" s="1">
        <v>1.2799999999999998</v>
      </c>
      <c r="L6290" s="2">
        <v>40.361727999999992</v>
      </c>
      <c r="M6290">
        <v>5</v>
      </c>
      <c r="N6290" s="1">
        <f>IF(data[[#This Row],[Conversions]]=0,0,data[[#This Row],[Spend, Dollars]]/data[[#This Row],[Conversions]])</f>
        <v>8.0723455999999985</v>
      </c>
      <c r="O6290" s="13">
        <f>data[[#This Row],[Conversions]]/data[[#This Row],[Clicks]]</f>
        <v>0.15856605544737828</v>
      </c>
      <c r="P6290" s="11">
        <v>119.69999999999999</v>
      </c>
      <c r="Q6290" s="11">
        <f>IF(data[[#This Row],[Spend, Dollars]]=0,0,data[[#This Row],[Total conversion value, Dollars]]/data[[#This Row],[Spend, Dollars]])</f>
        <v>2.9656807557892471</v>
      </c>
      <c r="R6290" s="2">
        <v>102</v>
      </c>
      <c r="S6290" s="2">
        <v>18</v>
      </c>
      <c r="T6290" s="2">
        <v>5</v>
      </c>
      <c r="U6290" s="2">
        <f t="shared" si="98"/>
        <v>125</v>
      </c>
    </row>
    <row r="6291" spans="1:21" x14ac:dyDescent="0.2">
      <c r="A6291" t="s">
        <v>24</v>
      </c>
      <c r="B6291" s="3">
        <v>45225</v>
      </c>
      <c r="C6291" s="10" t="str">
        <f>TEXT(data[[#This Row],[Date]],"mmmm")</f>
        <v>October</v>
      </c>
      <c r="D6291" t="s">
        <v>15</v>
      </c>
      <c r="E6291" t="s">
        <v>13</v>
      </c>
      <c r="F6291" t="s">
        <v>20</v>
      </c>
      <c r="G6291" t="s">
        <v>17</v>
      </c>
      <c r="H6291" s="11">
        <v>1996</v>
      </c>
      <c r="I6291" s="11">
        <v>27.744399999999999</v>
      </c>
      <c r="J6291" s="13">
        <f>data[[#This Row],[Clicks]]/data[[#This Row],[Impressions]]</f>
        <v>1.3899999999999999E-2</v>
      </c>
      <c r="K6291" s="1">
        <v>0.48</v>
      </c>
      <c r="L6291" s="2">
        <v>13.317311999999999</v>
      </c>
      <c r="M6291">
        <v>9</v>
      </c>
      <c r="N6291" s="1">
        <f>IF(data[[#This Row],[Conversions]]=0,0,data[[#This Row],[Spend, Dollars]]/data[[#This Row],[Conversions]])</f>
        <v>1.4797013333333333</v>
      </c>
      <c r="O6291" s="13">
        <f>data[[#This Row],[Conversions]]/data[[#This Row],[Clicks]]</f>
        <v>0.32438978676778019</v>
      </c>
      <c r="P6291" s="11">
        <v>179.89999999999998</v>
      </c>
      <c r="Q6291" s="11">
        <f>IF(data[[#This Row],[Spend, Dollars]]=0,0,data[[#This Row],[Total conversion value, Dollars]]/data[[#This Row],[Spend, Dollars]])</f>
        <v>13.508732092482326</v>
      </c>
      <c r="R6291" s="2">
        <v>61.199999999999996</v>
      </c>
      <c r="S6291" s="2">
        <v>7.5</v>
      </c>
      <c r="T6291" s="2">
        <v>8</v>
      </c>
      <c r="U6291" s="2">
        <f t="shared" si="98"/>
        <v>76.699999999999989</v>
      </c>
    </row>
    <row r="6292" spans="1:21" x14ac:dyDescent="0.2">
      <c r="A6292" t="s">
        <v>24</v>
      </c>
      <c r="B6292" s="3">
        <v>45226</v>
      </c>
      <c r="C6292" s="10" t="str">
        <f>TEXT(data[[#This Row],[Date]],"mmmm")</f>
        <v>October</v>
      </c>
      <c r="D6292" t="s">
        <v>15</v>
      </c>
      <c r="E6292" t="s">
        <v>13</v>
      </c>
      <c r="F6292" t="s">
        <v>20</v>
      </c>
      <c r="G6292" t="s">
        <v>17</v>
      </c>
      <c r="H6292" s="11">
        <v>2503</v>
      </c>
      <c r="I6292" s="11">
        <v>28.283899999999996</v>
      </c>
      <c r="J6292" s="13">
        <f>data[[#This Row],[Clicks]]/data[[#This Row],[Impressions]]</f>
        <v>1.1299999999999998E-2</v>
      </c>
      <c r="K6292" s="1">
        <v>1.6199999999999999</v>
      </c>
      <c r="L6292" s="2">
        <v>45.819917999999987</v>
      </c>
      <c r="M6292">
        <v>8</v>
      </c>
      <c r="N6292" s="1">
        <f>IF(data[[#This Row],[Conversions]]=0,0,data[[#This Row],[Spend, Dollars]]/data[[#This Row],[Conversions]])</f>
        <v>5.7274897499999984</v>
      </c>
      <c r="O6292" s="13">
        <f>data[[#This Row],[Conversions]]/data[[#This Row],[Clicks]]</f>
        <v>0.28284642499796708</v>
      </c>
      <c r="P6292" s="11">
        <v>316.39999999999998</v>
      </c>
      <c r="Q6292" s="11">
        <f>IF(data[[#This Row],[Spend, Dollars]]=0,0,data[[#This Row],[Total conversion value, Dollars]]/data[[#This Row],[Spend, Dollars]])</f>
        <v>6.9052938942404927</v>
      </c>
      <c r="R6292" s="2">
        <v>76.8</v>
      </c>
      <c r="S6292" s="2">
        <v>25.5</v>
      </c>
      <c r="T6292" s="2">
        <v>12</v>
      </c>
      <c r="U6292" s="2">
        <f t="shared" si="98"/>
        <v>114.3</v>
      </c>
    </row>
    <row r="6293" spans="1:21" x14ac:dyDescent="0.2">
      <c r="A6293" t="s">
        <v>24</v>
      </c>
      <c r="B6293" s="3">
        <v>45227</v>
      </c>
      <c r="C6293" s="10" t="str">
        <f>TEXT(data[[#This Row],[Date]],"mmmm")</f>
        <v>October</v>
      </c>
      <c r="D6293" t="s">
        <v>15</v>
      </c>
      <c r="E6293" t="s">
        <v>13</v>
      </c>
      <c r="F6293" t="s">
        <v>20</v>
      </c>
      <c r="G6293" t="s">
        <v>17</v>
      </c>
      <c r="H6293" s="11">
        <v>2150</v>
      </c>
      <c r="I6293" s="11">
        <v>23.865000000000002</v>
      </c>
      <c r="J6293" s="13">
        <f>data[[#This Row],[Clicks]]/data[[#This Row],[Impressions]]</f>
        <v>1.11E-2</v>
      </c>
      <c r="K6293" s="1">
        <v>1.21</v>
      </c>
      <c r="L6293" s="2">
        <v>28.876650000000001</v>
      </c>
      <c r="M6293">
        <v>9</v>
      </c>
      <c r="N6293" s="1">
        <f>IF(data[[#This Row],[Conversions]]=0,0,data[[#This Row],[Spend, Dollars]]/data[[#This Row],[Conversions]])</f>
        <v>3.2085166666666667</v>
      </c>
      <c r="O6293" s="13">
        <f>data[[#This Row],[Conversions]]/data[[#This Row],[Clicks]]</f>
        <v>0.37712130735386545</v>
      </c>
      <c r="P6293" s="11">
        <v>183.39999999999998</v>
      </c>
      <c r="Q6293" s="11">
        <f>IF(data[[#This Row],[Spend, Dollars]]=0,0,data[[#This Row],[Total conversion value, Dollars]]/data[[#This Row],[Spend, Dollars]])</f>
        <v>6.3511522285306627</v>
      </c>
      <c r="R6293" s="2">
        <v>54</v>
      </c>
      <c r="S6293" s="2">
        <v>25.5</v>
      </c>
      <c r="T6293" s="2">
        <v>5</v>
      </c>
      <c r="U6293" s="2">
        <f t="shared" si="98"/>
        <v>84.5</v>
      </c>
    </row>
    <row r="6294" spans="1:21" x14ac:dyDescent="0.2">
      <c r="A6294" t="s">
        <v>24</v>
      </c>
      <c r="B6294" s="3">
        <v>45228</v>
      </c>
      <c r="C6294" s="10" t="str">
        <f>TEXT(data[[#This Row],[Date]],"mmmm")</f>
        <v>October</v>
      </c>
      <c r="D6294" t="s">
        <v>15</v>
      </c>
      <c r="E6294" t="s">
        <v>13</v>
      </c>
      <c r="F6294" t="s">
        <v>20</v>
      </c>
      <c r="G6294" t="s">
        <v>17</v>
      </c>
      <c r="H6294" s="11">
        <v>3158</v>
      </c>
      <c r="I6294" s="11">
        <v>42.317199999999993</v>
      </c>
      <c r="J6294" s="13">
        <f>data[[#This Row],[Clicks]]/data[[#This Row],[Impressions]]</f>
        <v>1.3399999999999997E-2</v>
      </c>
      <c r="K6294" s="1">
        <v>1.01</v>
      </c>
      <c r="L6294" s="2">
        <v>42.740371999999994</v>
      </c>
      <c r="M6294">
        <v>4</v>
      </c>
      <c r="N6294" s="1">
        <f>IF(data[[#This Row],[Conversions]]=0,0,data[[#This Row],[Spend, Dollars]]/data[[#This Row],[Conversions]])</f>
        <v>10.685092999999998</v>
      </c>
      <c r="O6294" s="13">
        <f>data[[#This Row],[Conversions]]/data[[#This Row],[Clicks]]</f>
        <v>9.4524212377000386E-2</v>
      </c>
      <c r="P6294" s="11">
        <v>413</v>
      </c>
      <c r="Q6294" s="11">
        <f>IF(data[[#This Row],[Spend, Dollars]]=0,0,data[[#This Row],[Total conversion value, Dollars]]/data[[#This Row],[Spend, Dollars]])</f>
        <v>9.6629949781438516</v>
      </c>
      <c r="R6294" s="2">
        <v>115.19999999999999</v>
      </c>
      <c r="S6294" s="2">
        <v>7.5</v>
      </c>
      <c r="T6294" s="2">
        <v>9</v>
      </c>
      <c r="U6294" s="2">
        <f t="shared" si="98"/>
        <v>131.69999999999999</v>
      </c>
    </row>
    <row r="6295" spans="1:21" x14ac:dyDescent="0.2">
      <c r="A6295" t="s">
        <v>24</v>
      </c>
      <c r="B6295" s="3">
        <v>45229</v>
      </c>
      <c r="C6295" s="10" t="str">
        <f>TEXT(data[[#This Row],[Date]],"mmmm")</f>
        <v>October</v>
      </c>
      <c r="D6295" t="s">
        <v>15</v>
      </c>
      <c r="E6295" t="s">
        <v>13</v>
      </c>
      <c r="F6295" t="s">
        <v>20</v>
      </c>
      <c r="G6295" t="s">
        <v>17</v>
      </c>
      <c r="H6295" s="11">
        <v>2662</v>
      </c>
      <c r="I6295" s="11">
        <v>31.411600000000004</v>
      </c>
      <c r="J6295" s="13">
        <f>data[[#This Row],[Clicks]]/data[[#This Row],[Impressions]]</f>
        <v>1.1800000000000001E-2</v>
      </c>
      <c r="K6295" s="1">
        <v>0.74</v>
      </c>
      <c r="L6295" s="2">
        <v>23.244584000000003</v>
      </c>
      <c r="M6295">
        <v>10</v>
      </c>
      <c r="N6295" s="1">
        <f>IF(data[[#This Row],[Conversions]]=0,0,data[[#This Row],[Spend, Dollars]]/data[[#This Row],[Conversions]])</f>
        <v>2.3244584000000001</v>
      </c>
      <c r="O6295" s="13">
        <f>data[[#This Row],[Conversions]]/data[[#This Row],[Clicks]]</f>
        <v>0.31835372919558375</v>
      </c>
      <c r="P6295" s="11">
        <v>320.59999999999997</v>
      </c>
      <c r="Q6295" s="11">
        <f>IF(data[[#This Row],[Spend, Dollars]]=0,0,data[[#This Row],[Total conversion value, Dollars]]/data[[#This Row],[Spend, Dollars]])</f>
        <v>13.792460213527587</v>
      </c>
      <c r="R6295" s="2">
        <v>63.599999999999994</v>
      </c>
      <c r="S6295" s="2">
        <v>4.5</v>
      </c>
      <c r="T6295" s="2">
        <v>6</v>
      </c>
      <c r="U6295" s="2">
        <f t="shared" si="98"/>
        <v>74.099999999999994</v>
      </c>
    </row>
    <row r="6296" spans="1:21" x14ac:dyDescent="0.2">
      <c r="A6296" t="s">
        <v>24</v>
      </c>
      <c r="B6296" s="3">
        <v>45230</v>
      </c>
      <c r="C6296" s="10" t="str">
        <f>TEXT(data[[#This Row],[Date]],"mmmm")</f>
        <v>October</v>
      </c>
      <c r="D6296" t="s">
        <v>15</v>
      </c>
      <c r="E6296" t="s">
        <v>13</v>
      </c>
      <c r="F6296" t="s">
        <v>20</v>
      </c>
      <c r="G6296" t="s">
        <v>17</v>
      </c>
      <c r="H6296" s="11">
        <v>2778</v>
      </c>
      <c r="I6296" s="11">
        <v>30.558000000000003</v>
      </c>
      <c r="J6296" s="13">
        <f>data[[#This Row],[Clicks]]/data[[#This Row],[Impressions]]</f>
        <v>1.1000000000000001E-2</v>
      </c>
      <c r="K6296" s="1">
        <v>1.1800000000000002</v>
      </c>
      <c r="L6296" s="2">
        <v>36.058440000000012</v>
      </c>
      <c r="M6296">
        <v>5</v>
      </c>
      <c r="N6296" s="1">
        <f>IF(data[[#This Row],[Conversions]]=0,0,data[[#This Row],[Spend, Dollars]]/data[[#This Row],[Conversions]])</f>
        <v>7.2116880000000023</v>
      </c>
      <c r="O6296" s="13">
        <f>data[[#This Row],[Conversions]]/data[[#This Row],[Clicks]]</f>
        <v>0.16362327377446167</v>
      </c>
      <c r="P6296" s="11">
        <v>266</v>
      </c>
      <c r="Q6296" s="11">
        <f>IF(data[[#This Row],[Spend, Dollars]]=0,0,data[[#This Row],[Total conversion value, Dollars]]/data[[#This Row],[Spend, Dollars]])</f>
        <v>7.3769136989842021</v>
      </c>
      <c r="R6296" s="2">
        <v>58.8</v>
      </c>
      <c r="S6296" s="2">
        <v>13.5</v>
      </c>
      <c r="T6296" s="2">
        <v>12</v>
      </c>
      <c r="U6296" s="2">
        <f t="shared" si="98"/>
        <v>84.3</v>
      </c>
    </row>
    <row r="6297" spans="1:21" x14ac:dyDescent="0.2">
      <c r="A6297" t="s">
        <v>24</v>
      </c>
      <c r="B6297" s="3">
        <v>45231</v>
      </c>
      <c r="C6297" s="10" t="str">
        <f>TEXT(data[[#This Row],[Date]],"mmmm")</f>
        <v>November</v>
      </c>
      <c r="D6297" t="s">
        <v>15</v>
      </c>
      <c r="E6297" t="s">
        <v>13</v>
      </c>
      <c r="F6297" t="s">
        <v>20</v>
      </c>
      <c r="G6297" t="s">
        <v>17</v>
      </c>
      <c r="H6297" s="11">
        <v>2774</v>
      </c>
      <c r="I6297" s="11">
        <v>33.288000000000004</v>
      </c>
      <c r="J6297" s="13">
        <f>data[[#This Row],[Clicks]]/data[[#This Row],[Impressions]]</f>
        <v>1.2000000000000002E-2</v>
      </c>
      <c r="K6297" s="1">
        <v>0.6399999999999999</v>
      </c>
      <c r="L6297" s="2">
        <v>21.304320000000001</v>
      </c>
      <c r="M6297">
        <v>10</v>
      </c>
      <c r="N6297" s="1">
        <f>IF(data[[#This Row],[Conversions]]=0,0,data[[#This Row],[Spend, Dollars]]/data[[#This Row],[Conversions]])</f>
        <v>2.1304319999999999</v>
      </c>
      <c r="O6297" s="13">
        <f>data[[#This Row],[Conversions]]/data[[#This Row],[Clicks]]</f>
        <v>0.30040855563566449</v>
      </c>
      <c r="P6297" s="11">
        <v>298.89999999999998</v>
      </c>
      <c r="Q6297" s="11">
        <f>IF(data[[#This Row],[Spend, Dollars]]=0,0,data[[#This Row],[Total conversion value, Dollars]]/data[[#This Row],[Spend, Dollars]])</f>
        <v>14.030018324921892</v>
      </c>
      <c r="R6297" s="2">
        <v>70.8</v>
      </c>
      <c r="S6297" s="2">
        <v>1.5</v>
      </c>
      <c r="T6297" s="2">
        <v>9</v>
      </c>
      <c r="U6297" s="2">
        <f t="shared" si="98"/>
        <v>81.3</v>
      </c>
    </row>
    <row r="6298" spans="1:21" x14ac:dyDescent="0.2">
      <c r="A6298" t="s">
        <v>24</v>
      </c>
      <c r="B6298" s="3">
        <v>45232</v>
      </c>
      <c r="C6298" s="10" t="str">
        <f>TEXT(data[[#This Row],[Date]],"mmmm")</f>
        <v>November</v>
      </c>
      <c r="D6298" t="s">
        <v>15</v>
      </c>
      <c r="E6298" t="s">
        <v>13</v>
      </c>
      <c r="F6298" t="s">
        <v>20</v>
      </c>
      <c r="G6298" t="s">
        <v>17</v>
      </c>
      <c r="H6298" s="11">
        <v>3377</v>
      </c>
      <c r="I6298" s="11">
        <v>37.484699999999997</v>
      </c>
      <c r="J6298" s="13">
        <f>data[[#This Row],[Clicks]]/data[[#This Row],[Impressions]]</f>
        <v>1.1099999999999999E-2</v>
      </c>
      <c r="K6298" s="1">
        <v>0.85</v>
      </c>
      <c r="L6298" s="2">
        <v>31.861994999999997</v>
      </c>
      <c r="M6298">
        <v>10</v>
      </c>
      <c r="N6298" s="1">
        <f>IF(data[[#This Row],[Conversions]]=0,0,data[[#This Row],[Spend, Dollars]]/data[[#This Row],[Conversions]])</f>
        <v>3.1861994999999999</v>
      </c>
      <c r="O6298" s="13">
        <f>data[[#This Row],[Conversions]]/data[[#This Row],[Clicks]]</f>
        <v>0.26677551107518538</v>
      </c>
      <c r="P6298" s="11">
        <v>301</v>
      </c>
      <c r="Q6298" s="11">
        <f>IF(data[[#This Row],[Spend, Dollars]]=0,0,data[[#This Row],[Total conversion value, Dollars]]/data[[#This Row],[Spend, Dollars]])</f>
        <v>9.4469916274859767</v>
      </c>
      <c r="R6298" s="2">
        <v>93.6</v>
      </c>
      <c r="S6298" s="2">
        <v>13.5</v>
      </c>
      <c r="T6298" s="2">
        <v>13</v>
      </c>
      <c r="U6298" s="2">
        <f t="shared" si="98"/>
        <v>120.1</v>
      </c>
    </row>
    <row r="6299" spans="1:21" x14ac:dyDescent="0.2">
      <c r="A6299" t="s">
        <v>24</v>
      </c>
      <c r="B6299" s="3">
        <v>45233</v>
      </c>
      <c r="C6299" s="10" t="str">
        <f>TEXT(data[[#This Row],[Date]],"mmmm")</f>
        <v>November</v>
      </c>
      <c r="D6299" t="s">
        <v>15</v>
      </c>
      <c r="E6299" t="s">
        <v>13</v>
      </c>
      <c r="F6299" t="s">
        <v>20</v>
      </c>
      <c r="G6299" t="s">
        <v>17</v>
      </c>
      <c r="H6299" s="11">
        <v>2105</v>
      </c>
      <c r="I6299" s="11">
        <v>24.2075</v>
      </c>
      <c r="J6299" s="13">
        <f>data[[#This Row],[Clicks]]/data[[#This Row],[Impressions]]</f>
        <v>1.15E-2</v>
      </c>
      <c r="K6299" s="1">
        <v>1.1700000000000002</v>
      </c>
      <c r="L6299" s="2">
        <v>28.322775000000004</v>
      </c>
      <c r="M6299">
        <v>3</v>
      </c>
      <c r="N6299" s="1">
        <f>IF(data[[#This Row],[Conversions]]=0,0,data[[#This Row],[Spend, Dollars]]/data[[#This Row],[Conversions]])</f>
        <v>9.4409250000000018</v>
      </c>
      <c r="O6299" s="13">
        <f>data[[#This Row],[Conversions]]/data[[#This Row],[Clicks]]</f>
        <v>0.123928534545079</v>
      </c>
      <c r="P6299" s="11">
        <v>220.5</v>
      </c>
      <c r="Q6299" s="11">
        <f>IF(data[[#This Row],[Spend, Dollars]]=0,0,data[[#This Row],[Total conversion value, Dollars]]/data[[#This Row],[Spend, Dollars]])</f>
        <v>7.7852540932165004</v>
      </c>
      <c r="R6299" s="2">
        <v>79.2</v>
      </c>
      <c r="S6299" s="2">
        <v>7.5</v>
      </c>
      <c r="T6299" s="2">
        <v>6</v>
      </c>
      <c r="U6299" s="2">
        <f t="shared" si="98"/>
        <v>92.7</v>
      </c>
    </row>
    <row r="6300" spans="1:21" x14ac:dyDescent="0.2">
      <c r="A6300" t="s">
        <v>24</v>
      </c>
      <c r="B6300" s="3">
        <v>45234</v>
      </c>
      <c r="C6300" s="10" t="str">
        <f>TEXT(data[[#This Row],[Date]],"mmmm")</f>
        <v>November</v>
      </c>
      <c r="D6300" t="s">
        <v>15</v>
      </c>
      <c r="E6300" t="s">
        <v>13</v>
      </c>
      <c r="F6300" t="s">
        <v>20</v>
      </c>
      <c r="G6300" t="s">
        <v>17</v>
      </c>
      <c r="H6300" s="11">
        <v>2452</v>
      </c>
      <c r="I6300" s="11">
        <v>36.289599999999993</v>
      </c>
      <c r="J6300" s="13">
        <f>data[[#This Row],[Clicks]]/data[[#This Row],[Impressions]]</f>
        <v>1.4799999999999997E-2</v>
      </c>
      <c r="K6300" s="1">
        <v>1.32</v>
      </c>
      <c r="L6300" s="2">
        <v>47.902271999999996</v>
      </c>
      <c r="M6300">
        <v>8</v>
      </c>
      <c r="N6300" s="1">
        <f>IF(data[[#This Row],[Conversions]]=0,0,data[[#This Row],[Spend, Dollars]]/data[[#This Row],[Conversions]])</f>
        <v>5.9877839999999996</v>
      </c>
      <c r="O6300" s="13">
        <f>data[[#This Row],[Conversions]]/data[[#This Row],[Clicks]]</f>
        <v>0.2204488338256691</v>
      </c>
      <c r="P6300" s="11">
        <v>366.79999999999995</v>
      </c>
      <c r="Q6300" s="11">
        <f>IF(data[[#This Row],[Spend, Dollars]]=0,0,data[[#This Row],[Total conversion value, Dollars]]/data[[#This Row],[Spend, Dollars]])</f>
        <v>7.6572568415961557</v>
      </c>
      <c r="R6300" s="2">
        <v>54</v>
      </c>
      <c r="S6300" s="2">
        <v>10.5</v>
      </c>
      <c r="T6300" s="2">
        <v>9</v>
      </c>
      <c r="U6300" s="2">
        <f t="shared" si="98"/>
        <v>73.5</v>
      </c>
    </row>
    <row r="6301" spans="1:21" x14ac:dyDescent="0.2">
      <c r="A6301" t="s">
        <v>24</v>
      </c>
      <c r="B6301" s="3">
        <v>45235</v>
      </c>
      <c r="C6301" s="10" t="str">
        <f>TEXT(data[[#This Row],[Date]],"mmmm")</f>
        <v>November</v>
      </c>
      <c r="D6301" t="s">
        <v>15</v>
      </c>
      <c r="E6301" t="s">
        <v>13</v>
      </c>
      <c r="F6301" t="s">
        <v>20</v>
      </c>
      <c r="G6301" t="s">
        <v>17</v>
      </c>
      <c r="H6301" s="11">
        <v>2671</v>
      </c>
      <c r="I6301" s="11">
        <v>23.237700000000004</v>
      </c>
      <c r="J6301" s="13">
        <f>data[[#This Row],[Clicks]]/data[[#This Row],[Impressions]]</f>
        <v>8.7000000000000011E-3</v>
      </c>
      <c r="K6301" s="1">
        <v>0.70000000000000007</v>
      </c>
      <c r="L6301" s="2">
        <v>16.266390000000005</v>
      </c>
      <c r="M6301">
        <v>6</v>
      </c>
      <c r="N6301" s="1">
        <f>IF(data[[#This Row],[Conversions]]=0,0,data[[#This Row],[Spend, Dollars]]/data[[#This Row],[Conversions]])</f>
        <v>2.7110650000000009</v>
      </c>
      <c r="O6301" s="13">
        <f>data[[#This Row],[Conversions]]/data[[#This Row],[Clicks]]</f>
        <v>0.25820111284679631</v>
      </c>
      <c r="P6301" s="11">
        <v>269.5</v>
      </c>
      <c r="Q6301" s="11">
        <f>IF(data[[#This Row],[Spend, Dollars]]=0,0,data[[#This Row],[Total conversion value, Dollars]]/data[[#This Row],[Spend, Dollars]])</f>
        <v>16.567904741002764</v>
      </c>
      <c r="R6301" s="2">
        <v>78</v>
      </c>
      <c r="S6301" s="2">
        <v>10.5</v>
      </c>
      <c r="T6301" s="2">
        <v>8</v>
      </c>
      <c r="U6301" s="2">
        <f t="shared" si="98"/>
        <v>96.5</v>
      </c>
    </row>
    <row r="6302" spans="1:21" x14ac:dyDescent="0.2">
      <c r="A6302" t="s">
        <v>24</v>
      </c>
      <c r="B6302" s="3">
        <v>45236</v>
      </c>
      <c r="C6302" s="10" t="str">
        <f>TEXT(data[[#This Row],[Date]],"mmmm")</f>
        <v>November</v>
      </c>
      <c r="D6302" t="s">
        <v>15</v>
      </c>
      <c r="E6302" t="s">
        <v>13</v>
      </c>
      <c r="F6302" t="s">
        <v>20</v>
      </c>
      <c r="G6302" t="s">
        <v>17</v>
      </c>
      <c r="H6302" s="11">
        <v>2925</v>
      </c>
      <c r="I6302" s="11">
        <v>33.052500000000002</v>
      </c>
      <c r="J6302" s="13">
        <f>data[[#This Row],[Clicks]]/data[[#This Row],[Impressions]]</f>
        <v>1.1300000000000001E-2</v>
      </c>
      <c r="K6302" s="1">
        <v>1.7</v>
      </c>
      <c r="L6302" s="2">
        <v>56.189250000000001</v>
      </c>
      <c r="M6302">
        <v>10</v>
      </c>
      <c r="N6302" s="1">
        <f>IF(data[[#This Row],[Conversions]]=0,0,data[[#This Row],[Spend, Dollars]]/data[[#This Row],[Conversions]])</f>
        <v>5.6189249999999999</v>
      </c>
      <c r="O6302" s="13">
        <f>data[[#This Row],[Conversions]]/data[[#This Row],[Clicks]]</f>
        <v>0.30254897511534679</v>
      </c>
      <c r="P6302" s="11">
        <v>335.29999999999995</v>
      </c>
      <c r="Q6302" s="11">
        <f>IF(data[[#This Row],[Spend, Dollars]]=0,0,data[[#This Row],[Total conversion value, Dollars]]/data[[#This Row],[Spend, Dollars]])</f>
        <v>5.9673336091868094</v>
      </c>
      <c r="R6302" s="2">
        <v>61.199999999999996</v>
      </c>
      <c r="S6302" s="2">
        <v>4.5</v>
      </c>
      <c r="T6302" s="2">
        <v>10</v>
      </c>
      <c r="U6302" s="2">
        <f t="shared" si="98"/>
        <v>75.699999999999989</v>
      </c>
    </row>
    <row r="6303" spans="1:21" x14ac:dyDescent="0.2">
      <c r="A6303" t="s">
        <v>24</v>
      </c>
      <c r="B6303" s="3">
        <v>45237</v>
      </c>
      <c r="C6303" s="10" t="str">
        <f>TEXT(data[[#This Row],[Date]],"mmmm")</f>
        <v>November</v>
      </c>
      <c r="D6303" t="s">
        <v>15</v>
      </c>
      <c r="E6303" t="s">
        <v>13</v>
      </c>
      <c r="F6303" t="s">
        <v>20</v>
      </c>
      <c r="G6303" t="s">
        <v>17</v>
      </c>
      <c r="H6303" s="11">
        <v>3278</v>
      </c>
      <c r="I6303" s="11">
        <v>35.4024</v>
      </c>
      <c r="J6303" s="13">
        <f>data[[#This Row],[Clicks]]/data[[#This Row],[Impressions]]</f>
        <v>1.0800000000000001E-2</v>
      </c>
      <c r="K6303" s="1">
        <v>1.0899999999999999</v>
      </c>
      <c r="L6303" s="2">
        <v>38.588615999999995</v>
      </c>
      <c r="M6303">
        <v>3</v>
      </c>
      <c r="N6303" s="1">
        <f>IF(data[[#This Row],[Conversions]]=0,0,data[[#This Row],[Spend, Dollars]]/data[[#This Row],[Conversions]])</f>
        <v>12.862871999999998</v>
      </c>
      <c r="O6303" s="13">
        <f>data[[#This Row],[Conversions]]/data[[#This Row],[Clicks]]</f>
        <v>8.4740017625923661E-2</v>
      </c>
      <c r="P6303" s="11">
        <v>156.1</v>
      </c>
      <c r="Q6303" s="11">
        <f>IF(data[[#This Row],[Spend, Dollars]]=0,0,data[[#This Row],[Total conversion value, Dollars]]/data[[#This Row],[Spend, Dollars]])</f>
        <v>4.0452344805525033</v>
      </c>
      <c r="R6303" s="2">
        <v>73.2</v>
      </c>
      <c r="S6303" s="2">
        <v>15</v>
      </c>
      <c r="T6303" s="2">
        <v>9</v>
      </c>
      <c r="U6303" s="2">
        <f t="shared" si="98"/>
        <v>97.2</v>
      </c>
    </row>
    <row r="6304" spans="1:21" x14ac:dyDescent="0.2">
      <c r="A6304" t="s">
        <v>24</v>
      </c>
      <c r="B6304" s="3">
        <v>45238</v>
      </c>
      <c r="C6304" s="10" t="str">
        <f>TEXT(data[[#This Row],[Date]],"mmmm")</f>
        <v>November</v>
      </c>
      <c r="D6304" t="s">
        <v>15</v>
      </c>
      <c r="E6304" t="s">
        <v>13</v>
      </c>
      <c r="F6304" t="s">
        <v>20</v>
      </c>
      <c r="G6304" t="s">
        <v>17</v>
      </c>
      <c r="H6304" s="11">
        <v>2801</v>
      </c>
      <c r="I6304" s="11">
        <v>38.373699999999999</v>
      </c>
      <c r="J6304" s="13">
        <f>data[[#This Row],[Clicks]]/data[[#This Row],[Impressions]]</f>
        <v>1.37E-2</v>
      </c>
      <c r="K6304" s="1">
        <v>1.78</v>
      </c>
      <c r="L6304" s="2">
        <v>68.305186000000006</v>
      </c>
      <c r="M6304">
        <v>6</v>
      </c>
      <c r="N6304" s="1">
        <f>IF(data[[#This Row],[Conversions]]=0,0,data[[#This Row],[Spend, Dollars]]/data[[#This Row],[Conversions]])</f>
        <v>11.384197666666667</v>
      </c>
      <c r="O6304" s="13">
        <f>data[[#This Row],[Conversions]]/data[[#This Row],[Clicks]]</f>
        <v>0.15635708831830133</v>
      </c>
      <c r="P6304" s="11">
        <v>355.59999999999997</v>
      </c>
      <c r="Q6304" s="11">
        <f>IF(data[[#This Row],[Spend, Dollars]]=0,0,data[[#This Row],[Total conversion value, Dollars]]/data[[#This Row],[Spend, Dollars]])</f>
        <v>5.2060468732198446</v>
      </c>
      <c r="R6304" s="2">
        <v>55.199999999999996</v>
      </c>
      <c r="S6304" s="2">
        <v>16.5</v>
      </c>
      <c r="T6304" s="2">
        <v>9</v>
      </c>
      <c r="U6304" s="2">
        <f t="shared" si="98"/>
        <v>80.699999999999989</v>
      </c>
    </row>
    <row r="6305" spans="1:21" x14ac:dyDescent="0.2">
      <c r="A6305" t="s">
        <v>24</v>
      </c>
      <c r="B6305" s="3">
        <v>45239</v>
      </c>
      <c r="C6305" s="10" t="str">
        <f>TEXT(data[[#This Row],[Date]],"mmmm")</f>
        <v>November</v>
      </c>
      <c r="D6305" t="s">
        <v>15</v>
      </c>
      <c r="E6305" t="s">
        <v>13</v>
      </c>
      <c r="F6305" t="s">
        <v>20</v>
      </c>
      <c r="G6305" t="s">
        <v>17</v>
      </c>
      <c r="H6305" s="11">
        <v>2277</v>
      </c>
      <c r="I6305" s="11">
        <v>22.997700000000002</v>
      </c>
      <c r="J6305" s="13">
        <f>data[[#This Row],[Clicks]]/data[[#This Row],[Impressions]]</f>
        <v>1.0100000000000001E-2</v>
      </c>
      <c r="K6305" s="1">
        <v>0.52</v>
      </c>
      <c r="L6305" s="2">
        <v>11.958804000000001</v>
      </c>
      <c r="M6305">
        <v>4</v>
      </c>
      <c r="N6305" s="1">
        <f>IF(data[[#This Row],[Conversions]]=0,0,data[[#This Row],[Spend, Dollars]]/data[[#This Row],[Conversions]])</f>
        <v>2.9897010000000002</v>
      </c>
      <c r="O6305" s="13">
        <f>data[[#This Row],[Conversions]]/data[[#This Row],[Clicks]]</f>
        <v>0.17393043652191303</v>
      </c>
      <c r="P6305" s="11">
        <v>258.3</v>
      </c>
      <c r="Q6305" s="11">
        <f>IF(data[[#This Row],[Spend, Dollars]]=0,0,data[[#This Row],[Total conversion value, Dollars]]/data[[#This Row],[Spend, Dollars]])</f>
        <v>21.599149881543337</v>
      </c>
      <c r="R6305" s="2">
        <v>90</v>
      </c>
      <c r="S6305" s="2">
        <v>3</v>
      </c>
      <c r="T6305" s="2">
        <v>8</v>
      </c>
      <c r="U6305" s="2">
        <f t="shared" si="98"/>
        <v>101</v>
      </c>
    </row>
    <row r="6306" spans="1:21" x14ac:dyDescent="0.2">
      <c r="A6306" t="s">
        <v>24</v>
      </c>
      <c r="B6306" s="3">
        <v>45240</v>
      </c>
      <c r="C6306" s="10" t="str">
        <f>TEXT(data[[#This Row],[Date]],"mmmm")</f>
        <v>November</v>
      </c>
      <c r="D6306" t="s">
        <v>15</v>
      </c>
      <c r="E6306" t="s">
        <v>13</v>
      </c>
      <c r="F6306" t="s">
        <v>20</v>
      </c>
      <c r="G6306" t="s">
        <v>17</v>
      </c>
      <c r="H6306" s="11">
        <v>2244</v>
      </c>
      <c r="I6306" s="11">
        <v>24.683999999999997</v>
      </c>
      <c r="J6306" s="13">
        <f>data[[#This Row],[Clicks]]/data[[#This Row],[Impressions]]</f>
        <v>1.0999999999999999E-2</v>
      </c>
      <c r="K6306" s="1">
        <v>1.8699999999999997</v>
      </c>
      <c r="L6306" s="2">
        <v>46.159079999999989</v>
      </c>
      <c r="M6306">
        <v>5</v>
      </c>
      <c r="N6306" s="1">
        <f>IF(data[[#This Row],[Conversions]]=0,0,data[[#This Row],[Spend, Dollars]]/data[[#This Row],[Conversions]])</f>
        <v>9.2318159999999985</v>
      </c>
      <c r="O6306" s="13">
        <f>data[[#This Row],[Conversions]]/data[[#This Row],[Clicks]]</f>
        <v>0.20256036298817048</v>
      </c>
      <c r="P6306" s="11">
        <v>458.49999999999994</v>
      </c>
      <c r="Q6306" s="11">
        <f>IF(data[[#This Row],[Spend, Dollars]]=0,0,data[[#This Row],[Total conversion value, Dollars]]/data[[#This Row],[Spend, Dollars]])</f>
        <v>9.9330402599011958</v>
      </c>
      <c r="R6306" s="2">
        <v>44.4</v>
      </c>
      <c r="S6306" s="2">
        <v>12</v>
      </c>
      <c r="T6306" s="2">
        <v>8</v>
      </c>
      <c r="U6306" s="2">
        <f t="shared" si="98"/>
        <v>64.400000000000006</v>
      </c>
    </row>
    <row r="6307" spans="1:21" x14ac:dyDescent="0.2">
      <c r="A6307" t="s">
        <v>24</v>
      </c>
      <c r="B6307" s="3">
        <v>45241</v>
      </c>
      <c r="C6307" s="10" t="str">
        <f>TEXT(data[[#This Row],[Date]],"mmmm")</f>
        <v>November</v>
      </c>
      <c r="D6307" t="s">
        <v>15</v>
      </c>
      <c r="E6307" t="s">
        <v>13</v>
      </c>
      <c r="F6307" t="s">
        <v>20</v>
      </c>
      <c r="G6307" t="s">
        <v>17</v>
      </c>
      <c r="H6307" s="11">
        <v>2382</v>
      </c>
      <c r="I6307" s="11">
        <v>29.060400000000005</v>
      </c>
      <c r="J6307" s="13">
        <f>data[[#This Row],[Clicks]]/data[[#This Row],[Impressions]]</f>
        <v>1.2200000000000003E-2</v>
      </c>
      <c r="K6307" s="1">
        <v>1.75</v>
      </c>
      <c r="L6307" s="2">
        <v>50.855700000000006</v>
      </c>
      <c r="M6307">
        <v>6</v>
      </c>
      <c r="N6307" s="1">
        <f>IF(data[[#This Row],[Conversions]]=0,0,data[[#This Row],[Spend, Dollars]]/data[[#This Row],[Conversions]])</f>
        <v>8.475950000000001</v>
      </c>
      <c r="O6307" s="13">
        <f>data[[#This Row],[Conversions]]/data[[#This Row],[Clicks]]</f>
        <v>0.20646653177519922</v>
      </c>
      <c r="P6307" s="11">
        <v>208.6</v>
      </c>
      <c r="Q6307" s="11">
        <f>IF(data[[#This Row],[Spend, Dollars]]=0,0,data[[#This Row],[Total conversion value, Dollars]]/data[[#This Row],[Spend, Dollars]])</f>
        <v>4.1018017646006246</v>
      </c>
      <c r="R6307" s="2">
        <v>79.2</v>
      </c>
      <c r="S6307" s="2">
        <v>10.5</v>
      </c>
      <c r="T6307" s="2">
        <v>7</v>
      </c>
      <c r="U6307" s="2">
        <f t="shared" si="98"/>
        <v>96.7</v>
      </c>
    </row>
    <row r="6308" spans="1:21" x14ac:dyDescent="0.2">
      <c r="A6308" t="s">
        <v>24</v>
      </c>
      <c r="B6308" s="3">
        <v>45242</v>
      </c>
      <c r="C6308" s="10" t="str">
        <f>TEXT(data[[#This Row],[Date]],"mmmm")</f>
        <v>November</v>
      </c>
      <c r="D6308" t="s">
        <v>15</v>
      </c>
      <c r="E6308" t="s">
        <v>13</v>
      </c>
      <c r="F6308" t="s">
        <v>20</v>
      </c>
      <c r="G6308" t="s">
        <v>17</v>
      </c>
      <c r="H6308" s="11">
        <v>2177</v>
      </c>
      <c r="I6308" s="11">
        <v>27.212500000000002</v>
      </c>
      <c r="J6308" s="13">
        <f>data[[#This Row],[Clicks]]/data[[#This Row],[Impressions]]</f>
        <v>1.2500000000000001E-2</v>
      </c>
      <c r="K6308" s="1">
        <v>1.42</v>
      </c>
      <c r="L6308" s="2">
        <v>38.641750000000002</v>
      </c>
      <c r="M6308">
        <v>9</v>
      </c>
      <c r="N6308" s="1">
        <f>IF(data[[#This Row],[Conversions]]=0,0,data[[#This Row],[Spend, Dollars]]/data[[#This Row],[Conversions]])</f>
        <v>4.2935277777777783</v>
      </c>
      <c r="O6308" s="13">
        <f>data[[#This Row],[Conversions]]/data[[#This Row],[Clicks]]</f>
        <v>0.3307303628847037</v>
      </c>
      <c r="P6308" s="11">
        <v>106.39999999999999</v>
      </c>
      <c r="Q6308" s="11">
        <f>IF(data[[#This Row],[Spend, Dollars]]=0,0,data[[#This Row],[Total conversion value, Dollars]]/data[[#This Row],[Spend, Dollars]])</f>
        <v>2.753498482858566</v>
      </c>
      <c r="R6308" s="2">
        <v>54</v>
      </c>
      <c r="S6308" s="2">
        <v>0</v>
      </c>
      <c r="T6308" s="2">
        <v>9</v>
      </c>
      <c r="U6308" s="2">
        <f t="shared" si="98"/>
        <v>63</v>
      </c>
    </row>
    <row r="6309" spans="1:21" x14ac:dyDescent="0.2">
      <c r="A6309" t="s">
        <v>24</v>
      </c>
      <c r="B6309" s="3">
        <v>45243</v>
      </c>
      <c r="C6309" s="10" t="str">
        <f>TEXT(data[[#This Row],[Date]],"mmmm")</f>
        <v>November</v>
      </c>
      <c r="D6309" t="s">
        <v>15</v>
      </c>
      <c r="E6309" t="s">
        <v>13</v>
      </c>
      <c r="F6309" t="s">
        <v>20</v>
      </c>
      <c r="G6309" t="s">
        <v>17</v>
      </c>
      <c r="H6309" s="11">
        <v>3268</v>
      </c>
      <c r="I6309" s="11">
        <v>27.451200000000004</v>
      </c>
      <c r="J6309" s="13">
        <f>data[[#This Row],[Clicks]]/data[[#This Row],[Impressions]]</f>
        <v>8.4000000000000012E-3</v>
      </c>
      <c r="K6309" s="1">
        <v>0.93</v>
      </c>
      <c r="L6309" s="2">
        <v>25.529616000000004</v>
      </c>
      <c r="M6309">
        <v>10</v>
      </c>
      <c r="N6309" s="1">
        <f>IF(data[[#This Row],[Conversions]]=0,0,data[[#This Row],[Spend, Dollars]]/data[[#This Row],[Conversions]])</f>
        <v>2.5529616000000006</v>
      </c>
      <c r="O6309" s="13">
        <f>data[[#This Row],[Conversions]]/data[[#This Row],[Clicks]]</f>
        <v>0.36428280002331404</v>
      </c>
      <c r="P6309" s="11">
        <v>311.5</v>
      </c>
      <c r="Q6309" s="11">
        <f>IF(data[[#This Row],[Spend, Dollars]]=0,0,data[[#This Row],[Total conversion value, Dollars]]/data[[#This Row],[Spend, Dollars]])</f>
        <v>12.201515291103476</v>
      </c>
      <c r="R6309" s="2">
        <v>98.399999999999991</v>
      </c>
      <c r="S6309" s="2">
        <v>3</v>
      </c>
      <c r="T6309" s="2">
        <v>14</v>
      </c>
      <c r="U6309" s="2">
        <f t="shared" si="98"/>
        <v>115.39999999999999</v>
      </c>
    </row>
    <row r="6310" spans="1:21" x14ac:dyDescent="0.2">
      <c r="A6310" t="s">
        <v>24</v>
      </c>
      <c r="B6310" s="3">
        <v>45244</v>
      </c>
      <c r="C6310" s="10" t="str">
        <f>TEXT(data[[#This Row],[Date]],"mmmm")</f>
        <v>November</v>
      </c>
      <c r="D6310" t="s">
        <v>15</v>
      </c>
      <c r="E6310" t="s">
        <v>13</v>
      </c>
      <c r="F6310" t="s">
        <v>20</v>
      </c>
      <c r="G6310" t="s">
        <v>17</v>
      </c>
      <c r="H6310" s="11">
        <v>2380</v>
      </c>
      <c r="I6310" s="11">
        <v>27.131999999999998</v>
      </c>
      <c r="J6310" s="13">
        <f>data[[#This Row],[Clicks]]/data[[#This Row],[Impressions]]</f>
        <v>1.1399999999999999E-2</v>
      </c>
      <c r="K6310" s="1">
        <v>0.65</v>
      </c>
      <c r="L6310" s="2">
        <v>17.6358</v>
      </c>
      <c r="M6310">
        <v>3</v>
      </c>
      <c r="N6310" s="1">
        <f>IF(data[[#This Row],[Conversions]]=0,0,data[[#This Row],[Spend, Dollars]]/data[[#This Row],[Conversions]])</f>
        <v>5.8785999999999996</v>
      </c>
      <c r="O6310" s="13">
        <f>data[[#This Row],[Conversions]]/data[[#This Row],[Clicks]]</f>
        <v>0.11057054400707653</v>
      </c>
      <c r="P6310" s="11">
        <v>391.29999999999995</v>
      </c>
      <c r="Q6310" s="11">
        <f>IF(data[[#This Row],[Spend, Dollars]]=0,0,data[[#This Row],[Total conversion value, Dollars]]/data[[#This Row],[Spend, Dollars]])</f>
        <v>22.187822497420019</v>
      </c>
      <c r="R6310" s="2">
        <v>99.6</v>
      </c>
      <c r="S6310" s="2">
        <v>4.5</v>
      </c>
      <c r="T6310" s="2">
        <v>6</v>
      </c>
      <c r="U6310" s="2">
        <f t="shared" si="98"/>
        <v>110.1</v>
      </c>
    </row>
    <row r="6311" spans="1:21" x14ac:dyDescent="0.2">
      <c r="A6311" t="s">
        <v>24</v>
      </c>
      <c r="B6311" s="3">
        <v>45245</v>
      </c>
      <c r="C6311" s="10" t="str">
        <f>TEXT(data[[#This Row],[Date]],"mmmm")</f>
        <v>November</v>
      </c>
      <c r="D6311" t="s">
        <v>15</v>
      </c>
      <c r="E6311" t="s">
        <v>13</v>
      </c>
      <c r="F6311" t="s">
        <v>20</v>
      </c>
      <c r="G6311" t="s">
        <v>17</v>
      </c>
      <c r="H6311" s="11">
        <v>3214</v>
      </c>
      <c r="I6311" s="11">
        <v>35.675399999999996</v>
      </c>
      <c r="J6311" s="13">
        <f>data[[#This Row],[Clicks]]/data[[#This Row],[Impressions]]</f>
        <v>1.1099999999999999E-2</v>
      </c>
      <c r="K6311" s="1">
        <v>0.67</v>
      </c>
      <c r="L6311" s="2">
        <v>23.902518000000001</v>
      </c>
      <c r="M6311">
        <v>6</v>
      </c>
      <c r="N6311" s="1">
        <f>IF(data[[#This Row],[Conversions]]=0,0,data[[#This Row],[Spend, Dollars]]/data[[#This Row],[Conversions]])</f>
        <v>3.9837530000000001</v>
      </c>
      <c r="O6311" s="13">
        <f>data[[#This Row],[Conversions]]/data[[#This Row],[Clicks]]</f>
        <v>0.1681831177786374</v>
      </c>
      <c r="P6311" s="11">
        <v>116.89999999999999</v>
      </c>
      <c r="Q6311" s="11">
        <f>IF(data[[#This Row],[Spend, Dollars]]=0,0,data[[#This Row],[Total conversion value, Dollars]]/data[[#This Row],[Spend, Dollars]])</f>
        <v>4.8906981264484344</v>
      </c>
      <c r="R6311" s="2">
        <v>49.199999999999996</v>
      </c>
      <c r="S6311" s="2">
        <v>21</v>
      </c>
      <c r="T6311" s="2">
        <v>10</v>
      </c>
      <c r="U6311" s="2">
        <f t="shared" si="98"/>
        <v>80.199999999999989</v>
      </c>
    </row>
    <row r="6312" spans="1:21" x14ac:dyDescent="0.2">
      <c r="A6312" t="s">
        <v>24</v>
      </c>
      <c r="B6312" s="3">
        <v>45246</v>
      </c>
      <c r="C6312" s="10" t="str">
        <f>TEXT(data[[#This Row],[Date]],"mmmm")</f>
        <v>November</v>
      </c>
      <c r="D6312" t="s">
        <v>15</v>
      </c>
      <c r="E6312" t="s">
        <v>13</v>
      </c>
      <c r="F6312" t="s">
        <v>20</v>
      </c>
      <c r="G6312" t="s">
        <v>17</v>
      </c>
      <c r="H6312" s="11">
        <v>3129</v>
      </c>
      <c r="I6312" s="11">
        <v>35.983499999999999</v>
      </c>
      <c r="J6312" s="13">
        <f>data[[#This Row],[Clicks]]/data[[#This Row],[Impressions]]</f>
        <v>1.15E-2</v>
      </c>
      <c r="K6312" s="1">
        <v>1.89</v>
      </c>
      <c r="L6312" s="2">
        <v>68.008814999999998</v>
      </c>
      <c r="M6312">
        <v>4</v>
      </c>
      <c r="N6312" s="1">
        <f>IF(data[[#This Row],[Conversions]]=0,0,data[[#This Row],[Spend, Dollars]]/data[[#This Row],[Conversions]])</f>
        <v>17.00220375</v>
      </c>
      <c r="O6312" s="13">
        <f>data[[#This Row],[Conversions]]/data[[#This Row],[Clicks]]</f>
        <v>0.11116206038878931</v>
      </c>
      <c r="P6312" s="11">
        <v>143.5</v>
      </c>
      <c r="Q6312" s="11">
        <f>IF(data[[#This Row],[Spend, Dollars]]=0,0,data[[#This Row],[Total conversion value, Dollars]]/data[[#This Row],[Spend, Dollars]])</f>
        <v>2.1100205907131304</v>
      </c>
      <c r="R6312" s="2">
        <v>54</v>
      </c>
      <c r="S6312" s="2">
        <v>15</v>
      </c>
      <c r="T6312" s="2">
        <v>8</v>
      </c>
      <c r="U6312" s="2">
        <f t="shared" si="98"/>
        <v>77</v>
      </c>
    </row>
    <row r="6313" spans="1:21" x14ac:dyDescent="0.2">
      <c r="A6313" t="s">
        <v>24</v>
      </c>
      <c r="B6313" s="3">
        <v>45247</v>
      </c>
      <c r="C6313" s="10" t="str">
        <f>TEXT(data[[#This Row],[Date]],"mmmm")</f>
        <v>November</v>
      </c>
      <c r="D6313" t="s">
        <v>15</v>
      </c>
      <c r="E6313" t="s">
        <v>13</v>
      </c>
      <c r="F6313" t="s">
        <v>20</v>
      </c>
      <c r="G6313" t="s">
        <v>17</v>
      </c>
      <c r="H6313" s="11">
        <v>1932</v>
      </c>
      <c r="I6313" s="11">
        <v>16.615200000000002</v>
      </c>
      <c r="J6313" s="13">
        <f>data[[#This Row],[Clicks]]/data[[#This Row],[Impressions]]</f>
        <v>8.6E-3</v>
      </c>
      <c r="K6313" s="1">
        <v>0.8</v>
      </c>
      <c r="L6313" s="2">
        <v>13.292160000000003</v>
      </c>
      <c r="M6313">
        <v>6</v>
      </c>
      <c r="N6313" s="1">
        <f>IF(data[[#This Row],[Conversions]]=0,0,data[[#This Row],[Spend, Dollars]]/data[[#This Row],[Conversions]])</f>
        <v>2.2153600000000004</v>
      </c>
      <c r="O6313" s="13">
        <f>data[[#This Row],[Conversions]]/data[[#This Row],[Clicks]]</f>
        <v>0.3611151235013722</v>
      </c>
      <c r="P6313" s="11">
        <v>84</v>
      </c>
      <c r="Q6313" s="11">
        <f>IF(data[[#This Row],[Spend, Dollars]]=0,0,data[[#This Row],[Total conversion value, Dollars]]/data[[#This Row],[Spend, Dollars]])</f>
        <v>6.3195146612740132</v>
      </c>
      <c r="R6313" s="2">
        <v>67.2</v>
      </c>
      <c r="S6313" s="2">
        <v>24</v>
      </c>
      <c r="T6313" s="2">
        <v>14</v>
      </c>
      <c r="U6313" s="2">
        <f t="shared" si="98"/>
        <v>105.2</v>
      </c>
    </row>
    <row r="6314" spans="1:21" x14ac:dyDescent="0.2">
      <c r="A6314" t="s">
        <v>24</v>
      </c>
      <c r="B6314" s="3">
        <v>45248</v>
      </c>
      <c r="C6314" s="10" t="str">
        <f>TEXT(data[[#This Row],[Date]],"mmmm")</f>
        <v>November</v>
      </c>
      <c r="D6314" t="s">
        <v>15</v>
      </c>
      <c r="E6314" t="s">
        <v>13</v>
      </c>
      <c r="F6314" t="s">
        <v>20</v>
      </c>
      <c r="G6314" t="s">
        <v>17</v>
      </c>
      <c r="H6314" s="11">
        <v>2311</v>
      </c>
      <c r="I6314" s="11">
        <v>27.2698</v>
      </c>
      <c r="J6314" s="13">
        <f>data[[#This Row],[Clicks]]/data[[#This Row],[Impressions]]</f>
        <v>1.18E-2</v>
      </c>
      <c r="K6314" s="1">
        <v>1.25</v>
      </c>
      <c r="L6314" s="2">
        <v>34.087249999999997</v>
      </c>
      <c r="M6314">
        <v>7</v>
      </c>
      <c r="N6314" s="1">
        <f>IF(data[[#This Row],[Conversions]]=0,0,data[[#This Row],[Spend, Dollars]]/data[[#This Row],[Conversions]])</f>
        <v>4.8696071428571424</v>
      </c>
      <c r="O6314" s="13">
        <f>data[[#This Row],[Conversions]]/data[[#This Row],[Clicks]]</f>
        <v>0.25669421851278706</v>
      </c>
      <c r="P6314" s="11">
        <v>267.39999999999998</v>
      </c>
      <c r="Q6314" s="11">
        <f>IF(data[[#This Row],[Spend, Dollars]]=0,0,data[[#This Row],[Total conversion value, Dollars]]/data[[#This Row],[Spend, Dollars]])</f>
        <v>7.8445753177507722</v>
      </c>
      <c r="R6314" s="2">
        <v>96</v>
      </c>
      <c r="S6314" s="2">
        <v>4.5</v>
      </c>
      <c r="T6314" s="2">
        <v>10</v>
      </c>
      <c r="U6314" s="2">
        <f t="shared" si="98"/>
        <v>110.5</v>
      </c>
    </row>
    <row r="6315" spans="1:21" x14ac:dyDescent="0.2">
      <c r="A6315" t="s">
        <v>24</v>
      </c>
      <c r="B6315" s="3">
        <v>45249</v>
      </c>
      <c r="C6315" s="10" t="str">
        <f>TEXT(data[[#This Row],[Date]],"mmmm")</f>
        <v>November</v>
      </c>
      <c r="D6315" t="s">
        <v>15</v>
      </c>
      <c r="E6315" t="s">
        <v>13</v>
      </c>
      <c r="F6315" t="s">
        <v>20</v>
      </c>
      <c r="G6315" t="s">
        <v>17</v>
      </c>
      <c r="H6315" s="11">
        <v>2000</v>
      </c>
      <c r="I6315" s="11">
        <v>25.599999999999998</v>
      </c>
      <c r="J6315" s="13">
        <f>data[[#This Row],[Clicks]]/data[[#This Row],[Impressions]]</f>
        <v>1.2799999999999999E-2</v>
      </c>
      <c r="K6315" s="1">
        <v>0.77</v>
      </c>
      <c r="L6315" s="2">
        <v>19.712</v>
      </c>
      <c r="M6315">
        <v>6</v>
      </c>
      <c r="N6315" s="1">
        <f>IF(data[[#This Row],[Conversions]]=0,0,data[[#This Row],[Spend, Dollars]]/data[[#This Row],[Conversions]])</f>
        <v>3.2853333333333334</v>
      </c>
      <c r="O6315" s="13">
        <f>data[[#This Row],[Conversions]]/data[[#This Row],[Clicks]]</f>
        <v>0.23437500000000003</v>
      </c>
      <c r="P6315" s="11">
        <v>50.4</v>
      </c>
      <c r="Q6315" s="11">
        <f>IF(data[[#This Row],[Spend, Dollars]]=0,0,data[[#This Row],[Total conversion value, Dollars]]/data[[#This Row],[Spend, Dollars]])</f>
        <v>2.5568181818181817</v>
      </c>
      <c r="R6315" s="2">
        <v>52.8</v>
      </c>
      <c r="S6315" s="2">
        <v>10.5</v>
      </c>
      <c r="T6315" s="2">
        <v>13</v>
      </c>
      <c r="U6315" s="2">
        <f t="shared" si="98"/>
        <v>76.3</v>
      </c>
    </row>
    <row r="6316" spans="1:21" x14ac:dyDescent="0.2">
      <c r="A6316" t="s">
        <v>24</v>
      </c>
      <c r="B6316" s="3">
        <v>45250</v>
      </c>
      <c r="C6316" s="10" t="str">
        <f>TEXT(data[[#This Row],[Date]],"mmmm")</f>
        <v>November</v>
      </c>
      <c r="D6316" t="s">
        <v>15</v>
      </c>
      <c r="E6316" t="s">
        <v>13</v>
      </c>
      <c r="F6316" t="s">
        <v>20</v>
      </c>
      <c r="G6316" t="s">
        <v>17</v>
      </c>
      <c r="H6316" s="11">
        <v>2788</v>
      </c>
      <c r="I6316" s="11">
        <v>40.425999999999995</v>
      </c>
      <c r="J6316" s="13">
        <f>data[[#This Row],[Clicks]]/data[[#This Row],[Impressions]]</f>
        <v>1.4499999999999999E-2</v>
      </c>
      <c r="K6316" s="1">
        <v>0.83000000000000007</v>
      </c>
      <c r="L6316" s="2">
        <v>33.553579999999997</v>
      </c>
      <c r="M6316">
        <v>7</v>
      </c>
      <c r="N6316" s="1">
        <f>IF(data[[#This Row],[Conversions]]=0,0,data[[#This Row],[Spend, Dollars]]/data[[#This Row],[Conversions]])</f>
        <v>4.7933685714285712</v>
      </c>
      <c r="O6316" s="13">
        <f>data[[#This Row],[Conversions]]/data[[#This Row],[Clicks]]</f>
        <v>0.17315588977390789</v>
      </c>
      <c r="P6316" s="11">
        <v>132.29999999999998</v>
      </c>
      <c r="Q6316" s="11">
        <f>IF(data[[#This Row],[Spend, Dollars]]=0,0,data[[#This Row],[Total conversion value, Dollars]]/data[[#This Row],[Spend, Dollars]])</f>
        <v>3.9429473695504322</v>
      </c>
      <c r="R6316" s="2">
        <v>85.2</v>
      </c>
      <c r="S6316" s="2">
        <v>18</v>
      </c>
      <c r="T6316" s="2">
        <v>10</v>
      </c>
      <c r="U6316" s="2">
        <f t="shared" si="98"/>
        <v>113.2</v>
      </c>
    </row>
    <row r="6317" spans="1:21" x14ac:dyDescent="0.2">
      <c r="A6317" t="s">
        <v>24</v>
      </c>
      <c r="B6317" s="3">
        <v>45251</v>
      </c>
      <c r="C6317" s="10" t="str">
        <f>TEXT(data[[#This Row],[Date]],"mmmm")</f>
        <v>November</v>
      </c>
      <c r="D6317" t="s">
        <v>15</v>
      </c>
      <c r="E6317" t="s">
        <v>13</v>
      </c>
      <c r="F6317" t="s">
        <v>20</v>
      </c>
      <c r="G6317" t="s">
        <v>17</v>
      </c>
      <c r="H6317" s="11">
        <v>2127</v>
      </c>
      <c r="I6317" s="11">
        <v>27.012899999999998</v>
      </c>
      <c r="J6317" s="13">
        <f>data[[#This Row],[Clicks]]/data[[#This Row],[Impressions]]</f>
        <v>1.2699999999999999E-2</v>
      </c>
      <c r="K6317" s="1">
        <v>1.69</v>
      </c>
      <c r="L6317" s="2">
        <v>45.651800999999999</v>
      </c>
      <c r="M6317">
        <v>9</v>
      </c>
      <c r="N6317" s="1">
        <f>IF(data[[#This Row],[Conversions]]=0,0,data[[#This Row],[Spend, Dollars]]/data[[#This Row],[Conversions]])</f>
        <v>5.0724223333333329</v>
      </c>
      <c r="O6317" s="13">
        <f>data[[#This Row],[Conversions]]/data[[#This Row],[Clicks]]</f>
        <v>0.33317415012827206</v>
      </c>
      <c r="P6317" s="11">
        <v>116.19999999999999</v>
      </c>
      <c r="Q6317" s="11">
        <f>IF(data[[#This Row],[Spend, Dollars]]=0,0,data[[#This Row],[Total conversion value, Dollars]]/data[[#This Row],[Spend, Dollars]])</f>
        <v>2.545354125240316</v>
      </c>
      <c r="R6317" s="2">
        <v>114</v>
      </c>
      <c r="S6317" s="2">
        <v>7.5</v>
      </c>
      <c r="T6317" s="2">
        <v>6</v>
      </c>
      <c r="U6317" s="2">
        <f t="shared" si="98"/>
        <v>127.5</v>
      </c>
    </row>
    <row r="6318" spans="1:21" x14ac:dyDescent="0.2">
      <c r="A6318" t="s">
        <v>24</v>
      </c>
      <c r="B6318" s="3">
        <v>45252</v>
      </c>
      <c r="C6318" s="10" t="str">
        <f>TEXT(data[[#This Row],[Date]],"mmmm")</f>
        <v>November</v>
      </c>
      <c r="D6318" t="s">
        <v>15</v>
      </c>
      <c r="E6318" t="s">
        <v>13</v>
      </c>
      <c r="F6318" t="s">
        <v>20</v>
      </c>
      <c r="G6318" t="s">
        <v>17</v>
      </c>
      <c r="H6318" s="11">
        <v>2544</v>
      </c>
      <c r="I6318" s="11">
        <v>23.659199999999998</v>
      </c>
      <c r="J6318" s="13">
        <f>data[[#This Row],[Clicks]]/data[[#This Row],[Impressions]]</f>
        <v>9.2999999999999992E-3</v>
      </c>
      <c r="K6318" s="1">
        <v>0.46</v>
      </c>
      <c r="L6318" s="2">
        <v>10.883232</v>
      </c>
      <c r="M6318">
        <v>8</v>
      </c>
      <c r="N6318" s="1">
        <f>IF(data[[#This Row],[Conversions]]=0,0,data[[#This Row],[Spend, Dollars]]/data[[#This Row],[Conversions]])</f>
        <v>1.3604039999999999</v>
      </c>
      <c r="O6318" s="13">
        <f>data[[#This Row],[Conversions]]/data[[#This Row],[Clicks]]</f>
        <v>0.33813484817745321</v>
      </c>
      <c r="P6318" s="11">
        <v>224.7</v>
      </c>
      <c r="Q6318" s="11">
        <f>IF(data[[#This Row],[Spend, Dollars]]=0,0,data[[#This Row],[Total conversion value, Dollars]]/data[[#This Row],[Spend, Dollars]])</f>
        <v>20.6464403221396</v>
      </c>
      <c r="R6318" s="2">
        <v>97.2</v>
      </c>
      <c r="S6318" s="2">
        <v>16.5</v>
      </c>
      <c r="T6318" s="2">
        <v>11</v>
      </c>
      <c r="U6318" s="2">
        <f t="shared" si="98"/>
        <v>124.7</v>
      </c>
    </row>
    <row r="6319" spans="1:21" x14ac:dyDescent="0.2">
      <c r="A6319" t="s">
        <v>24</v>
      </c>
      <c r="B6319" s="3">
        <v>45253</v>
      </c>
      <c r="C6319" s="10" t="str">
        <f>TEXT(data[[#This Row],[Date]],"mmmm")</f>
        <v>November</v>
      </c>
      <c r="D6319" t="s">
        <v>15</v>
      </c>
      <c r="E6319" t="s">
        <v>13</v>
      </c>
      <c r="F6319" t="s">
        <v>20</v>
      </c>
      <c r="G6319" t="s">
        <v>17</v>
      </c>
      <c r="H6319" s="11">
        <v>2370</v>
      </c>
      <c r="I6319" s="11">
        <v>31.757999999999996</v>
      </c>
      <c r="J6319" s="13">
        <f>data[[#This Row],[Clicks]]/data[[#This Row],[Impressions]]</f>
        <v>1.3399999999999999E-2</v>
      </c>
      <c r="K6319" s="1">
        <v>1.2100000000000002</v>
      </c>
      <c r="L6319" s="2">
        <v>38.42718</v>
      </c>
      <c r="M6319">
        <v>7</v>
      </c>
      <c r="N6319" s="1">
        <f>IF(data[[#This Row],[Conversions]]=0,0,data[[#This Row],[Spend, Dollars]]/data[[#This Row],[Conversions]])</f>
        <v>5.4895971428571428</v>
      </c>
      <c r="O6319" s="13">
        <f>data[[#This Row],[Conversions]]/data[[#This Row],[Clicks]]</f>
        <v>0.22041690282763401</v>
      </c>
      <c r="P6319" s="11">
        <v>161</v>
      </c>
      <c r="Q6319" s="11">
        <f>IF(data[[#This Row],[Spend, Dollars]]=0,0,data[[#This Row],[Total conversion value, Dollars]]/data[[#This Row],[Spend, Dollars]])</f>
        <v>4.1897427810211418</v>
      </c>
      <c r="R6319" s="2">
        <v>97.2</v>
      </c>
      <c r="S6319" s="2">
        <v>13.5</v>
      </c>
      <c r="T6319" s="2">
        <v>10</v>
      </c>
      <c r="U6319" s="2">
        <f t="shared" si="98"/>
        <v>120.7</v>
      </c>
    </row>
    <row r="6320" spans="1:21" x14ac:dyDescent="0.2">
      <c r="A6320" t="s">
        <v>24</v>
      </c>
      <c r="B6320" s="3">
        <v>45254</v>
      </c>
      <c r="C6320" s="10" t="str">
        <f>TEXT(data[[#This Row],[Date]],"mmmm")</f>
        <v>November</v>
      </c>
      <c r="D6320" t="s">
        <v>15</v>
      </c>
      <c r="E6320" t="s">
        <v>13</v>
      </c>
      <c r="F6320" t="s">
        <v>20</v>
      </c>
      <c r="G6320" t="s">
        <v>17</v>
      </c>
      <c r="H6320" s="11">
        <v>2616</v>
      </c>
      <c r="I6320" s="11">
        <v>36.1008</v>
      </c>
      <c r="J6320" s="13">
        <f>data[[#This Row],[Clicks]]/data[[#This Row],[Impressions]]</f>
        <v>1.38E-2</v>
      </c>
      <c r="K6320" s="1">
        <v>1.51</v>
      </c>
      <c r="L6320" s="2">
        <v>54.512208000000001</v>
      </c>
      <c r="M6320">
        <v>2</v>
      </c>
      <c r="N6320" s="1">
        <f>IF(data[[#This Row],[Conversions]]=0,0,data[[#This Row],[Spend, Dollars]]/data[[#This Row],[Conversions]])</f>
        <v>27.256104000000001</v>
      </c>
      <c r="O6320" s="13">
        <f>data[[#This Row],[Conversions]]/data[[#This Row],[Clicks]]</f>
        <v>5.5400434339405225E-2</v>
      </c>
      <c r="P6320" s="11">
        <v>154.69999999999999</v>
      </c>
      <c r="Q6320" s="11">
        <f>IF(data[[#This Row],[Spend, Dollars]]=0,0,data[[#This Row],[Total conversion value, Dollars]]/data[[#This Row],[Spend, Dollars]])</f>
        <v>2.8378964212933733</v>
      </c>
      <c r="R6320" s="2">
        <v>85.2</v>
      </c>
      <c r="S6320" s="2">
        <v>10.5</v>
      </c>
      <c r="T6320" s="2">
        <v>8</v>
      </c>
      <c r="U6320" s="2">
        <f t="shared" si="98"/>
        <v>103.7</v>
      </c>
    </row>
    <row r="6321" spans="1:21" x14ac:dyDescent="0.2">
      <c r="A6321" t="s">
        <v>24</v>
      </c>
      <c r="B6321" s="3">
        <v>45255</v>
      </c>
      <c r="C6321" s="10" t="str">
        <f>TEXT(data[[#This Row],[Date]],"mmmm")</f>
        <v>November</v>
      </c>
      <c r="D6321" t="s">
        <v>15</v>
      </c>
      <c r="E6321" t="s">
        <v>13</v>
      </c>
      <c r="F6321" t="s">
        <v>20</v>
      </c>
      <c r="G6321" t="s">
        <v>17</v>
      </c>
      <c r="H6321" s="11">
        <v>2688</v>
      </c>
      <c r="I6321" s="11">
        <v>35.212800000000001</v>
      </c>
      <c r="J6321" s="13">
        <f>data[[#This Row],[Clicks]]/data[[#This Row],[Impressions]]</f>
        <v>1.3100000000000001E-2</v>
      </c>
      <c r="K6321" s="1">
        <v>1.8599999999999999</v>
      </c>
      <c r="L6321" s="2">
        <v>65.495807999999997</v>
      </c>
      <c r="M6321">
        <v>2</v>
      </c>
      <c r="N6321" s="1">
        <f>IF(data[[#This Row],[Conversions]]=0,0,data[[#This Row],[Spend, Dollars]]/data[[#This Row],[Conversions]])</f>
        <v>32.747903999999998</v>
      </c>
      <c r="O6321" s="13">
        <f>data[[#This Row],[Conversions]]/data[[#This Row],[Clicks]]</f>
        <v>5.679752817157397E-2</v>
      </c>
      <c r="P6321" s="11">
        <v>282.09999999999997</v>
      </c>
      <c r="Q6321" s="11">
        <f>IF(data[[#This Row],[Spend, Dollars]]=0,0,data[[#This Row],[Total conversion value, Dollars]]/data[[#This Row],[Spend, Dollars]])</f>
        <v>4.307145886344359</v>
      </c>
      <c r="R6321" s="2">
        <v>103.2</v>
      </c>
      <c r="S6321" s="2">
        <v>0</v>
      </c>
      <c r="T6321" s="2">
        <v>11</v>
      </c>
      <c r="U6321" s="2">
        <f t="shared" si="98"/>
        <v>114.2</v>
      </c>
    </row>
    <row r="6322" spans="1:21" x14ac:dyDescent="0.2">
      <c r="A6322" t="s">
        <v>24</v>
      </c>
      <c r="B6322" s="3">
        <v>45256</v>
      </c>
      <c r="C6322" s="10" t="str">
        <f>TEXT(data[[#This Row],[Date]],"mmmm")</f>
        <v>November</v>
      </c>
      <c r="D6322" t="s">
        <v>15</v>
      </c>
      <c r="E6322" t="s">
        <v>13</v>
      </c>
      <c r="F6322" t="s">
        <v>20</v>
      </c>
      <c r="G6322" t="s">
        <v>17</v>
      </c>
      <c r="H6322" s="11">
        <v>2092</v>
      </c>
      <c r="I6322" s="11">
        <v>32.216799999999999</v>
      </c>
      <c r="J6322" s="13">
        <f>data[[#This Row],[Clicks]]/data[[#This Row],[Impressions]]</f>
        <v>1.5399999999999999E-2</v>
      </c>
      <c r="K6322" s="1">
        <v>1.9299999999999997</v>
      </c>
      <c r="L6322" s="2">
        <v>62.178423999999993</v>
      </c>
      <c r="M6322">
        <v>6</v>
      </c>
      <c r="N6322" s="1">
        <f>IF(data[[#This Row],[Conversions]]=0,0,data[[#This Row],[Spend, Dollars]]/data[[#This Row],[Conversions]])</f>
        <v>10.363070666666665</v>
      </c>
      <c r="O6322" s="13">
        <f>data[[#This Row],[Conversions]]/data[[#This Row],[Clicks]]</f>
        <v>0.18623823595142908</v>
      </c>
      <c r="P6322" s="11">
        <v>62.999999999999993</v>
      </c>
      <c r="Q6322" s="11">
        <f>IF(data[[#This Row],[Spend, Dollars]]=0,0,data[[#This Row],[Total conversion value, Dollars]]/data[[#This Row],[Spend, Dollars]])</f>
        <v>1.0132132007720234</v>
      </c>
      <c r="R6322" s="2">
        <v>104.39999999999999</v>
      </c>
      <c r="S6322" s="2">
        <v>1.5</v>
      </c>
      <c r="T6322" s="2">
        <v>4</v>
      </c>
      <c r="U6322" s="2">
        <f t="shared" si="98"/>
        <v>109.89999999999999</v>
      </c>
    </row>
    <row r="6323" spans="1:21" x14ac:dyDescent="0.2">
      <c r="A6323" t="s">
        <v>24</v>
      </c>
      <c r="B6323" s="3">
        <v>45257</v>
      </c>
      <c r="C6323" s="10" t="str">
        <f>TEXT(data[[#This Row],[Date]],"mmmm")</f>
        <v>November</v>
      </c>
      <c r="D6323" t="s">
        <v>15</v>
      </c>
      <c r="E6323" t="s">
        <v>13</v>
      </c>
      <c r="F6323" t="s">
        <v>20</v>
      </c>
      <c r="G6323" t="s">
        <v>17</v>
      </c>
      <c r="H6323" s="11">
        <v>2626</v>
      </c>
      <c r="I6323" s="11">
        <v>28.885999999999999</v>
      </c>
      <c r="J6323" s="13">
        <f>data[[#This Row],[Clicks]]/data[[#This Row],[Impressions]]</f>
        <v>1.0999999999999999E-2</v>
      </c>
      <c r="K6323" s="1">
        <v>1.71</v>
      </c>
      <c r="L6323" s="2">
        <v>49.395060000000001</v>
      </c>
      <c r="M6323">
        <v>5</v>
      </c>
      <c r="N6323" s="1">
        <f>IF(data[[#This Row],[Conversions]]=0,0,data[[#This Row],[Spend, Dollars]]/data[[#This Row],[Conversions]])</f>
        <v>9.8790119999999995</v>
      </c>
      <c r="O6323" s="13">
        <f>data[[#This Row],[Conversions]]/data[[#This Row],[Clicks]]</f>
        <v>0.17309423250017311</v>
      </c>
      <c r="P6323" s="11">
        <v>448</v>
      </c>
      <c r="Q6323" s="11">
        <f>IF(data[[#This Row],[Spend, Dollars]]=0,0,data[[#This Row],[Total conversion value, Dollars]]/data[[#This Row],[Spend, Dollars]])</f>
        <v>9.0697328842195954</v>
      </c>
      <c r="R6323" s="2">
        <v>57.599999999999994</v>
      </c>
      <c r="S6323" s="2">
        <v>1.5</v>
      </c>
      <c r="T6323" s="2">
        <v>12</v>
      </c>
      <c r="U6323" s="2">
        <f t="shared" si="98"/>
        <v>71.099999999999994</v>
      </c>
    </row>
    <row r="6324" spans="1:21" x14ac:dyDescent="0.2">
      <c r="A6324" t="s">
        <v>24</v>
      </c>
      <c r="B6324" s="3">
        <v>45258</v>
      </c>
      <c r="C6324" s="10" t="str">
        <f>TEXT(data[[#This Row],[Date]],"mmmm")</f>
        <v>November</v>
      </c>
      <c r="D6324" t="s">
        <v>15</v>
      </c>
      <c r="E6324" t="s">
        <v>13</v>
      </c>
      <c r="F6324" t="s">
        <v>20</v>
      </c>
      <c r="G6324" t="s">
        <v>17</v>
      </c>
      <c r="H6324" s="11">
        <v>2584</v>
      </c>
      <c r="I6324" s="11">
        <v>25.84</v>
      </c>
      <c r="J6324" s="13">
        <f>data[[#This Row],[Clicks]]/data[[#This Row],[Impressions]]</f>
        <v>0.01</v>
      </c>
      <c r="K6324" s="1">
        <v>1.9400000000000002</v>
      </c>
      <c r="L6324" s="2">
        <v>50.129600000000003</v>
      </c>
      <c r="M6324">
        <v>8</v>
      </c>
      <c r="N6324" s="1">
        <f>IF(data[[#This Row],[Conversions]]=0,0,data[[#This Row],[Spend, Dollars]]/data[[#This Row],[Conversions]])</f>
        <v>6.2662000000000004</v>
      </c>
      <c r="O6324" s="13">
        <f>data[[#This Row],[Conversions]]/data[[#This Row],[Clicks]]</f>
        <v>0.30959752321981426</v>
      </c>
      <c r="P6324" s="11">
        <v>154</v>
      </c>
      <c r="Q6324" s="11">
        <f>IF(data[[#This Row],[Spend, Dollars]]=0,0,data[[#This Row],[Total conversion value, Dollars]]/data[[#This Row],[Spend, Dollars]])</f>
        <v>3.0720372793718678</v>
      </c>
      <c r="R6324" s="2">
        <v>52.8</v>
      </c>
      <c r="S6324" s="2">
        <v>3</v>
      </c>
      <c r="T6324" s="2">
        <v>8</v>
      </c>
      <c r="U6324" s="2">
        <f t="shared" si="98"/>
        <v>63.8</v>
      </c>
    </row>
    <row r="6325" spans="1:21" x14ac:dyDescent="0.2">
      <c r="A6325" t="s">
        <v>24</v>
      </c>
      <c r="B6325" s="3">
        <v>45259</v>
      </c>
      <c r="C6325" s="10" t="str">
        <f>TEXT(data[[#This Row],[Date]],"mmmm")</f>
        <v>November</v>
      </c>
      <c r="D6325" t="s">
        <v>15</v>
      </c>
      <c r="E6325" t="s">
        <v>13</v>
      </c>
      <c r="F6325" t="s">
        <v>20</v>
      </c>
      <c r="G6325" t="s">
        <v>17</v>
      </c>
      <c r="H6325" s="11">
        <v>3094</v>
      </c>
      <c r="I6325" s="11">
        <v>28.774199999999997</v>
      </c>
      <c r="J6325" s="13">
        <f>data[[#This Row],[Clicks]]/data[[#This Row],[Impressions]]</f>
        <v>9.2999999999999992E-3</v>
      </c>
      <c r="K6325" s="1">
        <v>0.89</v>
      </c>
      <c r="L6325" s="2">
        <v>25.609037999999998</v>
      </c>
      <c r="M6325">
        <v>7</v>
      </c>
      <c r="N6325" s="1">
        <f>IF(data[[#This Row],[Conversions]]=0,0,data[[#This Row],[Spend, Dollars]]/data[[#This Row],[Conversions]])</f>
        <v>3.6584339999999997</v>
      </c>
      <c r="O6325" s="13">
        <f>data[[#This Row],[Conversions]]/data[[#This Row],[Clicks]]</f>
        <v>0.24327348805527177</v>
      </c>
      <c r="P6325" s="11">
        <v>268.09999999999997</v>
      </c>
      <c r="Q6325" s="11">
        <f>IF(data[[#This Row],[Spend, Dollars]]=0,0,data[[#This Row],[Total conversion value, Dollars]]/data[[#This Row],[Spend, Dollars]])</f>
        <v>10.468960216311132</v>
      </c>
      <c r="R6325" s="2">
        <v>68.399999999999991</v>
      </c>
      <c r="S6325" s="2">
        <v>0</v>
      </c>
      <c r="T6325" s="2">
        <v>6</v>
      </c>
      <c r="U6325" s="2">
        <f t="shared" si="98"/>
        <v>74.399999999999991</v>
      </c>
    </row>
    <row r="6326" spans="1:21" x14ac:dyDescent="0.2">
      <c r="A6326" t="s">
        <v>24</v>
      </c>
      <c r="B6326" s="3">
        <v>45260</v>
      </c>
      <c r="C6326" s="10" t="str">
        <f>TEXT(data[[#This Row],[Date]],"mmmm")</f>
        <v>November</v>
      </c>
      <c r="D6326" t="s">
        <v>15</v>
      </c>
      <c r="E6326" t="s">
        <v>13</v>
      </c>
      <c r="F6326" t="s">
        <v>20</v>
      </c>
      <c r="G6326" t="s">
        <v>17</v>
      </c>
      <c r="H6326" s="11">
        <v>2691</v>
      </c>
      <c r="I6326" s="11">
        <v>31.753799999999998</v>
      </c>
      <c r="J6326" s="13">
        <f>data[[#This Row],[Clicks]]/data[[#This Row],[Impressions]]</f>
        <v>1.18E-2</v>
      </c>
      <c r="K6326" s="1">
        <v>1.7</v>
      </c>
      <c r="L6326" s="2">
        <v>53.981459999999998</v>
      </c>
      <c r="M6326">
        <v>10</v>
      </c>
      <c r="N6326" s="1">
        <f>IF(data[[#This Row],[Conversions]]=0,0,data[[#This Row],[Spend, Dollars]]/data[[#This Row],[Conversions]])</f>
        <v>5.3981459999999997</v>
      </c>
      <c r="O6326" s="13">
        <f>data[[#This Row],[Conversions]]/data[[#This Row],[Clicks]]</f>
        <v>0.31492293835698404</v>
      </c>
      <c r="P6326" s="11">
        <v>405.29999999999995</v>
      </c>
      <c r="Q6326" s="11">
        <f>IF(data[[#This Row],[Spend, Dollars]]=0,0,data[[#This Row],[Total conversion value, Dollars]]/data[[#This Row],[Spend, Dollars]])</f>
        <v>7.5081333480050363</v>
      </c>
      <c r="R6326" s="2">
        <v>68.399999999999991</v>
      </c>
      <c r="S6326" s="2">
        <v>9</v>
      </c>
      <c r="T6326" s="2">
        <v>14</v>
      </c>
      <c r="U6326" s="2">
        <f t="shared" si="98"/>
        <v>91.399999999999991</v>
      </c>
    </row>
    <row r="6327" spans="1:21" x14ac:dyDescent="0.2">
      <c r="A6327" t="s">
        <v>22</v>
      </c>
      <c r="B6327" s="3">
        <v>44986</v>
      </c>
      <c r="C6327" s="10" t="str">
        <f>TEXT(data[[#This Row],[Date]],"mmmm")</f>
        <v>March</v>
      </c>
      <c r="D6327" t="s">
        <v>16</v>
      </c>
      <c r="E6327" t="s">
        <v>13</v>
      </c>
      <c r="F6327" t="s">
        <v>20</v>
      </c>
      <c r="G6327" t="s">
        <v>17</v>
      </c>
      <c r="H6327" s="11">
        <v>2172.8000000000002</v>
      </c>
      <c r="I6327" s="11">
        <v>25.856320000000004</v>
      </c>
      <c r="J6327" s="13">
        <f>data[[#This Row],[Clicks]]/data[[#This Row],[Impressions]]</f>
        <v>1.1900000000000001E-2</v>
      </c>
      <c r="K6327" s="1">
        <v>0.65999999999999992</v>
      </c>
      <c r="L6327" s="2">
        <v>17.065171200000002</v>
      </c>
      <c r="M6327">
        <v>4</v>
      </c>
      <c r="N6327" s="1">
        <f>IF(data[[#This Row],[Conversions]]=0,0,data[[#This Row],[Spend, Dollars]]/data[[#This Row],[Conversions]])</f>
        <v>4.2662928000000004</v>
      </c>
      <c r="O6327" s="13">
        <f>data[[#This Row],[Conversions]]/data[[#This Row],[Clicks]]</f>
        <v>0.15470105568000395</v>
      </c>
      <c r="P6327" s="11">
        <v>125.99999999999999</v>
      </c>
      <c r="Q6327" s="11">
        <f>IF(data[[#This Row],[Spend, Dollars]]=0,0,data[[#This Row],[Total conversion value, Dollars]]/data[[#This Row],[Spend, Dollars]])</f>
        <v>7.3834594756365508</v>
      </c>
      <c r="R6327" s="2">
        <v>99.6</v>
      </c>
      <c r="S6327" s="2">
        <v>9</v>
      </c>
      <c r="T6327" s="2">
        <v>0</v>
      </c>
      <c r="U6327" s="2">
        <f t="shared" si="98"/>
        <v>108.6</v>
      </c>
    </row>
    <row r="6328" spans="1:21" x14ac:dyDescent="0.2">
      <c r="A6328" t="s">
        <v>22</v>
      </c>
      <c r="B6328" s="3">
        <v>44987</v>
      </c>
      <c r="C6328" s="10" t="str">
        <f>TEXT(data[[#This Row],[Date]],"mmmm")</f>
        <v>March</v>
      </c>
      <c r="D6328" t="s">
        <v>16</v>
      </c>
      <c r="E6328" t="s">
        <v>13</v>
      </c>
      <c r="F6328" t="s">
        <v>20</v>
      </c>
      <c r="G6328" t="s">
        <v>17</v>
      </c>
      <c r="H6328" s="11">
        <v>1986.4</v>
      </c>
      <c r="I6328" s="11">
        <v>22.843600000000002</v>
      </c>
      <c r="J6328" s="13">
        <f>data[[#This Row],[Clicks]]/data[[#This Row],[Impressions]]</f>
        <v>1.15E-2</v>
      </c>
      <c r="K6328" s="1">
        <v>1.07</v>
      </c>
      <c r="L6328" s="2">
        <v>24.442652000000002</v>
      </c>
      <c r="M6328">
        <v>5</v>
      </c>
      <c r="N6328" s="1">
        <f>IF(data[[#This Row],[Conversions]]=0,0,data[[#This Row],[Spend, Dollars]]/data[[#This Row],[Conversions]])</f>
        <v>4.8885304000000005</v>
      </c>
      <c r="O6328" s="13">
        <f>data[[#This Row],[Conversions]]/data[[#This Row],[Clicks]]</f>
        <v>0.21887968621408183</v>
      </c>
      <c r="P6328" s="11">
        <v>129.5</v>
      </c>
      <c r="Q6328" s="11">
        <f>IF(data[[#This Row],[Spend, Dollars]]=0,0,data[[#This Row],[Total conversion value, Dollars]]/data[[#This Row],[Spend, Dollars]])</f>
        <v>5.2981157691072145</v>
      </c>
      <c r="R6328" s="2">
        <v>54</v>
      </c>
      <c r="S6328" s="2">
        <v>22.5</v>
      </c>
      <c r="T6328" s="2">
        <v>5</v>
      </c>
      <c r="U6328" s="2">
        <f t="shared" si="98"/>
        <v>81.5</v>
      </c>
    </row>
    <row r="6329" spans="1:21" x14ac:dyDescent="0.2">
      <c r="A6329" t="s">
        <v>22</v>
      </c>
      <c r="B6329" s="3">
        <v>44988</v>
      </c>
      <c r="C6329" s="10" t="str">
        <f>TEXT(data[[#This Row],[Date]],"mmmm")</f>
        <v>March</v>
      </c>
      <c r="D6329" t="s">
        <v>16</v>
      </c>
      <c r="E6329" t="s">
        <v>13</v>
      </c>
      <c r="F6329" t="s">
        <v>20</v>
      </c>
      <c r="G6329" t="s">
        <v>17</v>
      </c>
      <c r="H6329" s="11">
        <v>1572</v>
      </c>
      <c r="I6329" s="11">
        <v>17.7636</v>
      </c>
      <c r="J6329" s="13">
        <f>data[[#This Row],[Clicks]]/data[[#This Row],[Impressions]]</f>
        <v>1.1300000000000001E-2</v>
      </c>
      <c r="K6329" s="1">
        <v>1.7</v>
      </c>
      <c r="L6329" s="2">
        <v>30.198119999999999</v>
      </c>
      <c r="M6329">
        <v>5</v>
      </c>
      <c r="N6329" s="1">
        <f>IF(data[[#This Row],[Conversions]]=0,0,data[[#This Row],[Spend, Dollars]]/data[[#This Row],[Conversions]])</f>
        <v>6.0396239999999999</v>
      </c>
      <c r="O6329" s="13">
        <f>data[[#This Row],[Conversions]]/data[[#This Row],[Clicks]]</f>
        <v>0.2814744758945259</v>
      </c>
      <c r="P6329" s="11">
        <v>44</v>
      </c>
      <c r="Q6329" s="11">
        <f>IF(data[[#This Row],[Spend, Dollars]]=0,0,data[[#This Row],[Total conversion value, Dollars]]/data[[#This Row],[Spend, Dollars]])</f>
        <v>1.4570443458069575</v>
      </c>
      <c r="R6329" s="2">
        <v>52.8</v>
      </c>
      <c r="S6329" s="2">
        <v>4.5</v>
      </c>
      <c r="T6329" s="2">
        <v>6</v>
      </c>
      <c r="U6329" s="2">
        <f t="shared" si="98"/>
        <v>63.3</v>
      </c>
    </row>
    <row r="6330" spans="1:21" x14ac:dyDescent="0.2">
      <c r="A6330" t="s">
        <v>22</v>
      </c>
      <c r="B6330" s="3">
        <v>44989</v>
      </c>
      <c r="C6330" s="10" t="str">
        <f>TEXT(data[[#This Row],[Date]],"mmmm")</f>
        <v>March</v>
      </c>
      <c r="D6330" t="s">
        <v>16</v>
      </c>
      <c r="E6330" t="s">
        <v>13</v>
      </c>
      <c r="F6330" t="s">
        <v>20</v>
      </c>
      <c r="G6330" t="s">
        <v>17</v>
      </c>
      <c r="H6330" s="11">
        <v>1592.8000000000002</v>
      </c>
      <c r="I6330" s="11">
        <v>13.379519999999998</v>
      </c>
      <c r="J6330" s="13">
        <f>data[[#This Row],[Clicks]]/data[[#This Row],[Impressions]]</f>
        <v>8.3999999999999977E-3</v>
      </c>
      <c r="K6330" s="1">
        <v>0.74</v>
      </c>
      <c r="L6330" s="2">
        <v>9.900844799999998</v>
      </c>
      <c r="M6330">
        <v>3</v>
      </c>
      <c r="N6330" s="1">
        <f>IF(data[[#This Row],[Conversions]]=0,0,data[[#This Row],[Spend, Dollars]]/data[[#This Row],[Conversions]])</f>
        <v>3.3002815999999995</v>
      </c>
      <c r="O6330" s="13">
        <f>data[[#This Row],[Conversions]]/data[[#This Row],[Clicks]]</f>
        <v>0.22422329052163309</v>
      </c>
      <c r="P6330" s="11">
        <v>193.2</v>
      </c>
      <c r="Q6330" s="11">
        <f>IF(data[[#This Row],[Spend, Dollars]]=0,0,data[[#This Row],[Total conversion value, Dollars]]/data[[#This Row],[Spend, Dollars]])</f>
        <v>19.513486364315096</v>
      </c>
      <c r="R6330" s="2">
        <v>87.6</v>
      </c>
      <c r="S6330" s="2">
        <v>16.5</v>
      </c>
      <c r="T6330" s="2">
        <v>7</v>
      </c>
      <c r="U6330" s="2">
        <f t="shared" si="98"/>
        <v>111.1</v>
      </c>
    </row>
    <row r="6331" spans="1:21" x14ac:dyDescent="0.2">
      <c r="A6331" t="s">
        <v>22</v>
      </c>
      <c r="B6331" s="3">
        <v>44990</v>
      </c>
      <c r="C6331" s="10" t="str">
        <f>TEXT(data[[#This Row],[Date]],"mmmm")</f>
        <v>March</v>
      </c>
      <c r="D6331" t="s">
        <v>16</v>
      </c>
      <c r="E6331" t="s">
        <v>13</v>
      </c>
      <c r="F6331" t="s">
        <v>20</v>
      </c>
      <c r="G6331" t="s">
        <v>17</v>
      </c>
      <c r="H6331" s="11">
        <v>1365.6000000000001</v>
      </c>
      <c r="I6331" s="11">
        <v>15.840960000000003</v>
      </c>
      <c r="J6331" s="13">
        <f>data[[#This Row],[Clicks]]/data[[#This Row],[Impressions]]</f>
        <v>1.1600000000000001E-2</v>
      </c>
      <c r="K6331" s="1">
        <v>0.16999999999999998</v>
      </c>
      <c r="L6331" s="2">
        <v>2.6929632000000003</v>
      </c>
      <c r="M6331">
        <v>8</v>
      </c>
      <c r="N6331" s="1">
        <f>IF(data[[#This Row],[Conversions]]=0,0,data[[#This Row],[Spend, Dollars]]/data[[#This Row],[Conversions]])</f>
        <v>0.33662040000000004</v>
      </c>
      <c r="O6331" s="13">
        <f>data[[#This Row],[Conversions]]/data[[#This Row],[Clicks]]</f>
        <v>0.5050198977839726</v>
      </c>
      <c r="P6331" s="11">
        <v>94.5</v>
      </c>
      <c r="Q6331" s="11">
        <f>IF(data[[#This Row],[Spend, Dollars]]=0,0,data[[#This Row],[Total conversion value, Dollars]]/data[[#This Row],[Spend, Dollars]])</f>
        <v>35.091456132783392</v>
      </c>
      <c r="R6331" s="2">
        <v>78</v>
      </c>
      <c r="S6331" s="2">
        <v>16.5</v>
      </c>
      <c r="T6331" s="2">
        <v>4</v>
      </c>
      <c r="U6331" s="2">
        <f t="shared" si="98"/>
        <v>98.5</v>
      </c>
    </row>
    <row r="6332" spans="1:21" x14ac:dyDescent="0.2">
      <c r="A6332" t="s">
        <v>22</v>
      </c>
      <c r="B6332" s="3">
        <v>44991</v>
      </c>
      <c r="C6332" s="10" t="str">
        <f>TEXT(data[[#This Row],[Date]],"mmmm")</f>
        <v>March</v>
      </c>
      <c r="D6332" t="s">
        <v>16</v>
      </c>
      <c r="E6332" t="s">
        <v>13</v>
      </c>
      <c r="F6332" t="s">
        <v>20</v>
      </c>
      <c r="G6332" t="s">
        <v>17</v>
      </c>
      <c r="H6332" s="11">
        <v>1861.6000000000001</v>
      </c>
      <c r="I6332" s="11">
        <v>13.40352</v>
      </c>
      <c r="J6332" s="13">
        <f>data[[#This Row],[Clicks]]/data[[#This Row],[Impressions]]</f>
        <v>7.1999999999999998E-3</v>
      </c>
      <c r="K6332" s="1">
        <v>1.79</v>
      </c>
      <c r="L6332" s="2">
        <v>23.992300800000002</v>
      </c>
      <c r="M6332">
        <v>6</v>
      </c>
      <c r="N6332" s="1">
        <f>IF(data[[#This Row],[Conversions]]=0,0,data[[#This Row],[Spend, Dollars]]/data[[#This Row],[Conversions]])</f>
        <v>3.9987168000000004</v>
      </c>
      <c r="O6332" s="13">
        <f>data[[#This Row],[Conversions]]/data[[#This Row],[Clicks]]</f>
        <v>0.44764360406818504</v>
      </c>
      <c r="P6332" s="11">
        <v>48</v>
      </c>
      <c r="Q6332" s="11">
        <f>IF(data[[#This Row],[Spend, Dollars]]=0,0,data[[#This Row],[Total conversion value, Dollars]]/data[[#This Row],[Spend, Dollars]])</f>
        <v>2.0006418058913296</v>
      </c>
      <c r="R6332" s="2">
        <v>63.599999999999994</v>
      </c>
      <c r="S6332" s="2">
        <v>12</v>
      </c>
      <c r="T6332" s="2">
        <v>8</v>
      </c>
      <c r="U6332" s="2">
        <f t="shared" si="98"/>
        <v>83.6</v>
      </c>
    </row>
    <row r="6333" spans="1:21" x14ac:dyDescent="0.2">
      <c r="A6333" t="s">
        <v>22</v>
      </c>
      <c r="B6333" s="3">
        <v>44992</v>
      </c>
      <c r="C6333" s="10" t="str">
        <f>TEXT(data[[#This Row],[Date]],"mmmm")</f>
        <v>March</v>
      </c>
      <c r="D6333" t="s">
        <v>16</v>
      </c>
      <c r="E6333" t="s">
        <v>13</v>
      </c>
      <c r="F6333" t="s">
        <v>20</v>
      </c>
      <c r="G6333" t="s">
        <v>17</v>
      </c>
      <c r="H6333" s="11">
        <v>1704</v>
      </c>
      <c r="I6333" s="11">
        <v>11.928000000000001</v>
      </c>
      <c r="J6333" s="13">
        <f>data[[#This Row],[Clicks]]/data[[#This Row],[Impressions]]</f>
        <v>7.0000000000000001E-3</v>
      </c>
      <c r="K6333" s="1">
        <v>0.97999999999999987</v>
      </c>
      <c r="L6333" s="2">
        <v>11.689439999999999</v>
      </c>
      <c r="M6333">
        <v>5</v>
      </c>
      <c r="N6333" s="1">
        <f>IF(data[[#This Row],[Conversions]]=0,0,data[[#This Row],[Spend, Dollars]]/data[[#This Row],[Conversions]])</f>
        <v>2.337888</v>
      </c>
      <c r="O6333" s="13">
        <f>data[[#This Row],[Conversions]]/data[[#This Row],[Clicks]]</f>
        <v>0.41918175720992618</v>
      </c>
      <c r="P6333" s="11">
        <v>147</v>
      </c>
      <c r="Q6333" s="11">
        <f>IF(data[[#This Row],[Spend, Dollars]]=0,0,data[[#This Row],[Total conversion value, Dollars]]/data[[#This Row],[Spend, Dollars]])</f>
        <v>12.575452716297788</v>
      </c>
      <c r="R6333" s="2">
        <v>70.8</v>
      </c>
      <c r="S6333" s="2">
        <v>10.5</v>
      </c>
      <c r="T6333" s="2">
        <v>6</v>
      </c>
      <c r="U6333" s="2">
        <f t="shared" si="98"/>
        <v>87.3</v>
      </c>
    </row>
    <row r="6334" spans="1:21" x14ac:dyDescent="0.2">
      <c r="A6334" t="s">
        <v>22</v>
      </c>
      <c r="B6334" s="3">
        <v>44993</v>
      </c>
      <c r="C6334" s="10" t="str">
        <f>TEXT(data[[#This Row],[Date]],"mmmm")</f>
        <v>March</v>
      </c>
      <c r="D6334" t="s">
        <v>16</v>
      </c>
      <c r="E6334" t="s">
        <v>13</v>
      </c>
      <c r="F6334" t="s">
        <v>20</v>
      </c>
      <c r="G6334" t="s">
        <v>17</v>
      </c>
      <c r="H6334" s="11">
        <v>2348</v>
      </c>
      <c r="I6334" s="11">
        <v>22.540800000000001</v>
      </c>
      <c r="J6334" s="13">
        <f>data[[#This Row],[Clicks]]/data[[#This Row],[Impressions]]</f>
        <v>9.6000000000000009E-3</v>
      </c>
      <c r="K6334" s="1">
        <v>0.79999999999999993</v>
      </c>
      <c r="L6334" s="2">
        <v>18.032640000000001</v>
      </c>
      <c r="M6334">
        <v>7</v>
      </c>
      <c r="N6334" s="1">
        <f>IF(data[[#This Row],[Conversions]]=0,0,data[[#This Row],[Spend, Dollars]]/data[[#This Row],[Conversions]])</f>
        <v>2.5760914285714285</v>
      </c>
      <c r="O6334" s="13">
        <f>data[[#This Row],[Conversions]]/data[[#This Row],[Clicks]]</f>
        <v>0.31054798409994322</v>
      </c>
      <c r="P6334" s="11">
        <v>201.6</v>
      </c>
      <c r="Q6334" s="11">
        <f>IF(data[[#This Row],[Spend, Dollars]]=0,0,data[[#This Row],[Total conversion value, Dollars]]/data[[#This Row],[Spend, Dollars]])</f>
        <v>11.179727427597955</v>
      </c>
      <c r="R6334" s="2">
        <v>69.599999999999994</v>
      </c>
      <c r="S6334" s="2">
        <v>21</v>
      </c>
      <c r="T6334" s="2">
        <v>8</v>
      </c>
      <c r="U6334" s="2">
        <f t="shared" si="98"/>
        <v>98.6</v>
      </c>
    </row>
    <row r="6335" spans="1:21" x14ac:dyDescent="0.2">
      <c r="A6335" t="s">
        <v>22</v>
      </c>
      <c r="B6335" s="3">
        <v>44994</v>
      </c>
      <c r="C6335" s="10" t="str">
        <f>TEXT(data[[#This Row],[Date]],"mmmm")</f>
        <v>March</v>
      </c>
      <c r="D6335" t="s">
        <v>16</v>
      </c>
      <c r="E6335" t="s">
        <v>13</v>
      </c>
      <c r="F6335" t="s">
        <v>20</v>
      </c>
      <c r="G6335" t="s">
        <v>17</v>
      </c>
      <c r="H6335" s="11">
        <v>2369.6</v>
      </c>
      <c r="I6335" s="11">
        <v>30.8048</v>
      </c>
      <c r="J6335" s="13">
        <f>data[[#This Row],[Clicks]]/data[[#This Row],[Impressions]]</f>
        <v>1.3000000000000001E-2</v>
      </c>
      <c r="K6335" s="1">
        <v>1.4399999999999997</v>
      </c>
      <c r="L6335" s="2">
        <v>44.358911999999989</v>
      </c>
      <c r="M6335">
        <v>8</v>
      </c>
      <c r="N6335" s="1">
        <f>IF(data[[#This Row],[Conversions]]=0,0,data[[#This Row],[Spend, Dollars]]/data[[#This Row],[Conversions]])</f>
        <v>5.5448639999999987</v>
      </c>
      <c r="O6335" s="13">
        <f>data[[#This Row],[Conversions]]/data[[#This Row],[Clicks]]</f>
        <v>0.25969978704617463</v>
      </c>
      <c r="P6335" s="11">
        <v>112</v>
      </c>
      <c r="Q6335" s="11">
        <f>IF(data[[#This Row],[Spend, Dollars]]=0,0,data[[#This Row],[Total conversion value, Dollars]]/data[[#This Row],[Spend, Dollars]])</f>
        <v>2.5248590407266982</v>
      </c>
      <c r="R6335" s="2">
        <v>68.399999999999991</v>
      </c>
      <c r="S6335" s="2">
        <v>9</v>
      </c>
      <c r="T6335" s="2">
        <v>3</v>
      </c>
      <c r="U6335" s="2">
        <f t="shared" si="98"/>
        <v>80.399999999999991</v>
      </c>
    </row>
    <row r="6336" spans="1:21" x14ac:dyDescent="0.2">
      <c r="A6336" t="s">
        <v>22</v>
      </c>
      <c r="B6336" s="3">
        <v>44995</v>
      </c>
      <c r="C6336" s="10" t="str">
        <f>TEXT(data[[#This Row],[Date]],"mmmm")</f>
        <v>March</v>
      </c>
      <c r="D6336" t="s">
        <v>16</v>
      </c>
      <c r="E6336" t="s">
        <v>13</v>
      </c>
      <c r="F6336" t="s">
        <v>20</v>
      </c>
      <c r="G6336" t="s">
        <v>17</v>
      </c>
      <c r="H6336" s="11">
        <v>1246.4000000000001</v>
      </c>
      <c r="I6336" s="11">
        <v>6.2320000000000002</v>
      </c>
      <c r="J6336" s="13">
        <f>data[[#This Row],[Clicks]]/data[[#This Row],[Impressions]]</f>
        <v>5.0000000000000001E-3</v>
      </c>
      <c r="K6336" s="1">
        <v>1.34</v>
      </c>
      <c r="L6336" s="2">
        <v>8.3508800000000001</v>
      </c>
      <c r="M6336">
        <v>1</v>
      </c>
      <c r="N6336" s="1">
        <f>IF(data[[#This Row],[Conversions]]=0,0,data[[#This Row],[Spend, Dollars]]/data[[#This Row],[Conversions]])</f>
        <v>8.3508800000000001</v>
      </c>
      <c r="O6336" s="13">
        <f>data[[#This Row],[Conversions]]/data[[#This Row],[Clicks]]</f>
        <v>0.16046213093709885</v>
      </c>
      <c r="P6336" s="11">
        <v>137.19999999999999</v>
      </c>
      <c r="Q6336" s="11">
        <f>IF(data[[#This Row],[Spend, Dollars]]=0,0,data[[#This Row],[Total conversion value, Dollars]]/data[[#This Row],[Spend, Dollars]])</f>
        <v>16.429406242216388</v>
      </c>
      <c r="R6336" s="2">
        <v>102</v>
      </c>
      <c r="S6336" s="2">
        <v>9</v>
      </c>
      <c r="T6336" s="2">
        <v>6</v>
      </c>
      <c r="U6336" s="2">
        <f t="shared" si="98"/>
        <v>117</v>
      </c>
    </row>
    <row r="6337" spans="1:21" x14ac:dyDescent="0.2">
      <c r="A6337" t="s">
        <v>22</v>
      </c>
      <c r="B6337" s="3">
        <v>44996</v>
      </c>
      <c r="C6337" s="10" t="str">
        <f>TEXT(data[[#This Row],[Date]],"mmmm")</f>
        <v>March</v>
      </c>
      <c r="D6337" t="s">
        <v>16</v>
      </c>
      <c r="E6337" t="s">
        <v>13</v>
      </c>
      <c r="F6337" t="s">
        <v>20</v>
      </c>
      <c r="G6337" t="s">
        <v>17</v>
      </c>
      <c r="H6337" s="11">
        <v>1948.8000000000002</v>
      </c>
      <c r="I6337" s="11">
        <v>20.462399999999999</v>
      </c>
      <c r="J6337" s="13">
        <f>data[[#This Row],[Clicks]]/data[[#This Row],[Impressions]]</f>
        <v>1.0499999999999999E-2</v>
      </c>
      <c r="K6337" s="1">
        <v>0.30999999999999994</v>
      </c>
      <c r="L6337" s="2">
        <v>6.3433439999999983</v>
      </c>
      <c r="M6337">
        <v>9</v>
      </c>
      <c r="N6337" s="1">
        <f>IF(data[[#This Row],[Conversions]]=0,0,data[[#This Row],[Spend, Dollars]]/data[[#This Row],[Conversions]])</f>
        <v>0.70481599999999978</v>
      </c>
      <c r="O6337" s="13">
        <f>data[[#This Row],[Conversions]]/data[[#This Row],[Clicks]]</f>
        <v>0.4398311048557354</v>
      </c>
      <c r="P6337" s="11">
        <v>46.9</v>
      </c>
      <c r="Q6337" s="11">
        <f>IF(data[[#This Row],[Spend, Dollars]]=0,0,data[[#This Row],[Total conversion value, Dollars]]/data[[#This Row],[Spend, Dollars]])</f>
        <v>7.3935766371806437</v>
      </c>
      <c r="R6337" s="2">
        <v>56.4</v>
      </c>
      <c r="S6337" s="2">
        <v>4.5</v>
      </c>
      <c r="T6337" s="2">
        <v>5</v>
      </c>
      <c r="U6337" s="2">
        <f t="shared" si="98"/>
        <v>65.900000000000006</v>
      </c>
    </row>
    <row r="6338" spans="1:21" x14ac:dyDescent="0.2">
      <c r="A6338" t="s">
        <v>22</v>
      </c>
      <c r="B6338" s="3">
        <v>44997</v>
      </c>
      <c r="C6338" s="10" t="str">
        <f>TEXT(data[[#This Row],[Date]],"mmmm")</f>
        <v>March</v>
      </c>
      <c r="D6338" t="s">
        <v>16</v>
      </c>
      <c r="E6338" t="s">
        <v>13</v>
      </c>
      <c r="F6338" t="s">
        <v>20</v>
      </c>
      <c r="G6338" t="s">
        <v>17</v>
      </c>
      <c r="H6338" s="11">
        <v>1716.8000000000002</v>
      </c>
      <c r="I6338" s="11">
        <v>18.198080000000001</v>
      </c>
      <c r="J6338" s="13">
        <f>data[[#This Row],[Clicks]]/data[[#This Row],[Impressions]]</f>
        <v>1.06E-2</v>
      </c>
      <c r="K6338" s="1">
        <v>0.36</v>
      </c>
      <c r="L6338" s="2">
        <v>6.5513088000000002</v>
      </c>
      <c r="M6338">
        <v>6</v>
      </c>
      <c r="N6338" s="1">
        <f>IF(data[[#This Row],[Conversions]]=0,0,data[[#This Row],[Spend, Dollars]]/data[[#This Row],[Conversions]])</f>
        <v>1.0918848000000001</v>
      </c>
      <c r="O6338" s="13">
        <f>data[[#This Row],[Conversions]]/data[[#This Row],[Clicks]]</f>
        <v>0.3297051117480525</v>
      </c>
      <c r="P6338" s="11">
        <v>32</v>
      </c>
      <c r="Q6338" s="11">
        <f>IF(data[[#This Row],[Spend, Dollars]]=0,0,data[[#This Row],[Total conversion value, Dollars]]/data[[#This Row],[Spend, Dollars]])</f>
        <v>4.8845201740452229</v>
      </c>
      <c r="R6338" s="2">
        <v>42</v>
      </c>
      <c r="S6338" s="2">
        <v>9</v>
      </c>
      <c r="T6338" s="2">
        <v>8</v>
      </c>
      <c r="U6338" s="2">
        <f t="shared" si="98"/>
        <v>59</v>
      </c>
    </row>
    <row r="6339" spans="1:21" x14ac:dyDescent="0.2">
      <c r="A6339" t="s">
        <v>22</v>
      </c>
      <c r="B6339" s="3">
        <v>44998</v>
      </c>
      <c r="C6339" s="10" t="str">
        <f>TEXT(data[[#This Row],[Date]],"mmmm")</f>
        <v>March</v>
      </c>
      <c r="D6339" t="s">
        <v>16</v>
      </c>
      <c r="E6339" t="s">
        <v>13</v>
      </c>
      <c r="F6339" t="s">
        <v>20</v>
      </c>
      <c r="G6339" t="s">
        <v>17</v>
      </c>
      <c r="H6339" s="11">
        <v>1981.6000000000001</v>
      </c>
      <c r="I6339" s="11">
        <v>17.04176</v>
      </c>
      <c r="J6339" s="13">
        <f>data[[#This Row],[Clicks]]/data[[#This Row],[Impressions]]</f>
        <v>8.6E-3</v>
      </c>
      <c r="K6339" s="1">
        <v>0.86</v>
      </c>
      <c r="L6339" s="2">
        <v>14.6559136</v>
      </c>
      <c r="M6339">
        <v>3</v>
      </c>
      <c r="N6339" s="1">
        <f>IF(data[[#This Row],[Conversions]]=0,0,data[[#This Row],[Spend, Dollars]]/data[[#This Row],[Conversions]])</f>
        <v>4.8853045333333336</v>
      </c>
      <c r="O6339" s="13">
        <f>data[[#This Row],[Conversions]]/data[[#This Row],[Clicks]]</f>
        <v>0.17603815568345055</v>
      </c>
      <c r="P6339" s="11">
        <v>86.8</v>
      </c>
      <c r="Q6339" s="11">
        <f>IF(data[[#This Row],[Spend, Dollars]]=0,0,data[[#This Row],[Total conversion value, Dollars]]/data[[#This Row],[Spend, Dollars]])</f>
        <v>5.9225239974122115</v>
      </c>
      <c r="R6339" s="2">
        <v>88.8</v>
      </c>
      <c r="S6339" s="2">
        <v>6</v>
      </c>
      <c r="T6339" s="2">
        <v>4</v>
      </c>
      <c r="U6339" s="2">
        <f t="shared" ref="U6339:U6402" si="99">SUM(R6339:T6339)</f>
        <v>98.8</v>
      </c>
    </row>
    <row r="6340" spans="1:21" x14ac:dyDescent="0.2">
      <c r="A6340" t="s">
        <v>22</v>
      </c>
      <c r="B6340" s="3">
        <v>44999</v>
      </c>
      <c r="C6340" s="10" t="str">
        <f>TEXT(data[[#This Row],[Date]],"mmmm")</f>
        <v>March</v>
      </c>
      <c r="D6340" t="s">
        <v>16</v>
      </c>
      <c r="E6340" t="s">
        <v>13</v>
      </c>
      <c r="F6340" t="s">
        <v>20</v>
      </c>
      <c r="G6340" t="s">
        <v>17</v>
      </c>
      <c r="H6340" s="11">
        <v>1514.4</v>
      </c>
      <c r="I6340" s="11">
        <v>14.84112</v>
      </c>
      <c r="J6340" s="13">
        <f>data[[#This Row],[Clicks]]/data[[#This Row],[Impressions]]</f>
        <v>9.7999999999999997E-3</v>
      </c>
      <c r="K6340" s="1">
        <v>1.1500000000000001</v>
      </c>
      <c r="L6340" s="2">
        <v>17.067288000000001</v>
      </c>
      <c r="M6340">
        <v>9</v>
      </c>
      <c r="N6340" s="1">
        <f>IF(data[[#This Row],[Conversions]]=0,0,data[[#This Row],[Spend, Dollars]]/data[[#This Row],[Conversions]])</f>
        <v>1.8963653333333335</v>
      </c>
      <c r="O6340" s="13">
        <f>data[[#This Row],[Conversions]]/data[[#This Row],[Clicks]]</f>
        <v>0.60642323490410421</v>
      </c>
      <c r="P6340" s="11">
        <v>387.09999999999997</v>
      </c>
      <c r="Q6340" s="11">
        <f>IF(data[[#This Row],[Spend, Dollars]]=0,0,data[[#This Row],[Total conversion value, Dollars]]/data[[#This Row],[Spend, Dollars]])</f>
        <v>22.680814901582487</v>
      </c>
      <c r="R6340" s="2">
        <v>108</v>
      </c>
      <c r="S6340" s="2">
        <v>10.5</v>
      </c>
      <c r="T6340" s="2">
        <v>3</v>
      </c>
      <c r="U6340" s="2">
        <f t="shared" si="99"/>
        <v>121.5</v>
      </c>
    </row>
    <row r="6341" spans="1:21" x14ac:dyDescent="0.2">
      <c r="A6341" t="s">
        <v>22</v>
      </c>
      <c r="B6341" s="3">
        <v>45000</v>
      </c>
      <c r="C6341" s="10" t="str">
        <f>TEXT(data[[#This Row],[Date]],"mmmm")</f>
        <v>March</v>
      </c>
      <c r="D6341" t="s">
        <v>16</v>
      </c>
      <c r="E6341" t="s">
        <v>13</v>
      </c>
      <c r="F6341" t="s">
        <v>20</v>
      </c>
      <c r="G6341" t="s">
        <v>17</v>
      </c>
      <c r="H6341" s="11">
        <v>1673.6000000000001</v>
      </c>
      <c r="I6341" s="11">
        <v>18.074880000000004</v>
      </c>
      <c r="J6341" s="13">
        <f>data[[#This Row],[Clicks]]/data[[#This Row],[Impressions]]</f>
        <v>1.0800000000000001E-2</v>
      </c>
      <c r="K6341" s="1">
        <v>1.0399999999999998</v>
      </c>
      <c r="L6341" s="2">
        <v>18.7978752</v>
      </c>
      <c r="M6341">
        <v>6</v>
      </c>
      <c r="N6341" s="1">
        <f>IF(data[[#This Row],[Conversions]]=0,0,data[[#This Row],[Spend, Dollars]]/data[[#This Row],[Conversions]])</f>
        <v>3.1329791999999999</v>
      </c>
      <c r="O6341" s="13">
        <f>data[[#This Row],[Conversions]]/data[[#This Row],[Clicks]]</f>
        <v>0.33195241130231562</v>
      </c>
      <c r="P6341" s="11">
        <v>85.399999999999991</v>
      </c>
      <c r="Q6341" s="11">
        <f>IF(data[[#This Row],[Spend, Dollars]]=0,0,data[[#This Row],[Total conversion value, Dollars]]/data[[#This Row],[Spend, Dollars]])</f>
        <v>4.5430666546823328</v>
      </c>
      <c r="R6341" s="2">
        <v>92.399999999999991</v>
      </c>
      <c r="S6341" s="2">
        <v>4.5</v>
      </c>
      <c r="T6341" s="2">
        <v>1</v>
      </c>
      <c r="U6341" s="2">
        <f t="shared" si="99"/>
        <v>97.899999999999991</v>
      </c>
    </row>
    <row r="6342" spans="1:21" x14ac:dyDescent="0.2">
      <c r="A6342" t="s">
        <v>22</v>
      </c>
      <c r="B6342" s="3">
        <v>45001</v>
      </c>
      <c r="C6342" s="10" t="str">
        <f>TEXT(data[[#This Row],[Date]],"mmmm")</f>
        <v>March</v>
      </c>
      <c r="D6342" t="s">
        <v>16</v>
      </c>
      <c r="E6342" t="s">
        <v>13</v>
      </c>
      <c r="F6342" t="s">
        <v>20</v>
      </c>
      <c r="G6342" t="s">
        <v>17</v>
      </c>
      <c r="H6342" s="11">
        <v>1516</v>
      </c>
      <c r="I6342" s="11">
        <v>14.8568</v>
      </c>
      <c r="J6342" s="13">
        <f>data[[#This Row],[Clicks]]/data[[#This Row],[Impressions]]</f>
        <v>9.7999999999999997E-3</v>
      </c>
      <c r="K6342" s="1">
        <v>0.45000000000000007</v>
      </c>
      <c r="L6342" s="2">
        <v>6.6855600000000006</v>
      </c>
      <c r="M6342">
        <v>8</v>
      </c>
      <c r="N6342" s="1">
        <f>IF(data[[#This Row],[Conversions]]=0,0,data[[#This Row],[Spend, Dollars]]/data[[#This Row],[Conversions]])</f>
        <v>0.83569500000000008</v>
      </c>
      <c r="O6342" s="13">
        <f>data[[#This Row],[Conversions]]/data[[#This Row],[Clicks]]</f>
        <v>0.53847396478380272</v>
      </c>
      <c r="P6342" s="11">
        <v>122.49999999999999</v>
      </c>
      <c r="Q6342" s="11">
        <f>IF(data[[#This Row],[Spend, Dollars]]=0,0,data[[#This Row],[Total conversion value, Dollars]]/data[[#This Row],[Spend, Dollars]])</f>
        <v>18.323072412782171</v>
      </c>
      <c r="R6342" s="2">
        <v>64.8</v>
      </c>
      <c r="S6342" s="2">
        <v>21</v>
      </c>
      <c r="T6342" s="2">
        <v>3</v>
      </c>
      <c r="U6342" s="2">
        <f t="shared" si="99"/>
        <v>88.8</v>
      </c>
    </row>
    <row r="6343" spans="1:21" x14ac:dyDescent="0.2">
      <c r="A6343" t="s">
        <v>22</v>
      </c>
      <c r="B6343" s="3">
        <v>45002</v>
      </c>
      <c r="C6343" s="10" t="str">
        <f>TEXT(data[[#This Row],[Date]],"mmmm")</f>
        <v>March</v>
      </c>
      <c r="D6343" t="s">
        <v>16</v>
      </c>
      <c r="E6343" t="s">
        <v>13</v>
      </c>
      <c r="F6343" t="s">
        <v>20</v>
      </c>
      <c r="G6343" t="s">
        <v>17</v>
      </c>
      <c r="H6343" s="11">
        <v>2214.4</v>
      </c>
      <c r="I6343" s="11">
        <v>20.372479999999999</v>
      </c>
      <c r="J6343" s="13">
        <f>data[[#This Row],[Clicks]]/data[[#This Row],[Impressions]]</f>
        <v>9.1999999999999998E-3</v>
      </c>
      <c r="K6343" s="1">
        <v>1.21</v>
      </c>
      <c r="L6343" s="2">
        <v>24.650700799999999</v>
      </c>
      <c r="M6343">
        <v>6</v>
      </c>
      <c r="N6343" s="1">
        <f>IF(data[[#This Row],[Conversions]]=0,0,data[[#This Row],[Spend, Dollars]]/data[[#This Row],[Conversions]])</f>
        <v>4.1084501333333332</v>
      </c>
      <c r="O6343" s="13">
        <f>data[[#This Row],[Conversions]]/data[[#This Row],[Clicks]]</f>
        <v>0.29451495350590601</v>
      </c>
      <c r="P6343" s="11">
        <v>201.6</v>
      </c>
      <c r="Q6343" s="11">
        <f>IF(data[[#This Row],[Spend, Dollars]]=0,0,data[[#This Row],[Total conversion value, Dollars]]/data[[#This Row],[Spend, Dollars]])</f>
        <v>8.1782664775193741</v>
      </c>
      <c r="R6343" s="2">
        <v>105.6</v>
      </c>
      <c r="S6343" s="2">
        <v>15</v>
      </c>
      <c r="T6343" s="2">
        <v>4</v>
      </c>
      <c r="U6343" s="2">
        <f t="shared" si="99"/>
        <v>124.6</v>
      </c>
    </row>
    <row r="6344" spans="1:21" x14ac:dyDescent="0.2">
      <c r="A6344" t="s">
        <v>22</v>
      </c>
      <c r="B6344" s="3">
        <v>45003</v>
      </c>
      <c r="C6344" s="10" t="str">
        <f>TEXT(data[[#This Row],[Date]],"mmmm")</f>
        <v>March</v>
      </c>
      <c r="D6344" t="s">
        <v>16</v>
      </c>
      <c r="E6344" t="s">
        <v>13</v>
      </c>
      <c r="F6344" t="s">
        <v>20</v>
      </c>
      <c r="G6344" t="s">
        <v>17</v>
      </c>
      <c r="H6344" s="11">
        <v>2330.4</v>
      </c>
      <c r="I6344" s="11">
        <v>24.935280000000002</v>
      </c>
      <c r="J6344" s="13">
        <f>data[[#This Row],[Clicks]]/data[[#This Row],[Impressions]]</f>
        <v>1.0700000000000001E-2</v>
      </c>
      <c r="K6344" s="1">
        <v>1.08</v>
      </c>
      <c r="L6344" s="2">
        <v>26.930102400000003</v>
      </c>
      <c r="M6344">
        <v>8</v>
      </c>
      <c r="N6344" s="1">
        <f>IF(data[[#This Row],[Conversions]]=0,0,data[[#This Row],[Spend, Dollars]]/data[[#This Row],[Conversions]])</f>
        <v>3.3662628000000003</v>
      </c>
      <c r="O6344" s="13">
        <f>data[[#This Row],[Conversions]]/data[[#This Row],[Clicks]]</f>
        <v>0.32083056616970007</v>
      </c>
      <c r="P6344" s="11">
        <v>259.7</v>
      </c>
      <c r="Q6344" s="11">
        <f>IF(data[[#This Row],[Spend, Dollars]]=0,0,data[[#This Row],[Total conversion value, Dollars]]/data[[#This Row],[Spend, Dollars]])</f>
        <v>9.6434835687813791</v>
      </c>
      <c r="R6344" s="2">
        <v>85.2</v>
      </c>
      <c r="S6344" s="2">
        <v>9</v>
      </c>
      <c r="T6344" s="2">
        <v>3</v>
      </c>
      <c r="U6344" s="2">
        <f t="shared" si="99"/>
        <v>97.2</v>
      </c>
    </row>
    <row r="6345" spans="1:21" x14ac:dyDescent="0.2">
      <c r="A6345" t="s">
        <v>22</v>
      </c>
      <c r="B6345" s="3">
        <v>45004</v>
      </c>
      <c r="C6345" s="10" t="str">
        <f>TEXT(data[[#This Row],[Date]],"mmmm")</f>
        <v>March</v>
      </c>
      <c r="D6345" t="s">
        <v>16</v>
      </c>
      <c r="E6345" t="s">
        <v>13</v>
      </c>
      <c r="F6345" t="s">
        <v>20</v>
      </c>
      <c r="G6345" t="s">
        <v>17</v>
      </c>
      <c r="H6345" s="11">
        <v>1578.4</v>
      </c>
      <c r="I6345" s="11">
        <v>16.5732</v>
      </c>
      <c r="J6345" s="13">
        <f>data[[#This Row],[Clicks]]/data[[#This Row],[Impressions]]</f>
        <v>1.0499999999999999E-2</v>
      </c>
      <c r="K6345" s="1">
        <v>1.07</v>
      </c>
      <c r="L6345" s="2">
        <v>17.733324</v>
      </c>
      <c r="M6345">
        <v>6</v>
      </c>
      <c r="N6345" s="1">
        <f>IF(data[[#This Row],[Conversions]]=0,0,data[[#This Row],[Spend, Dollars]]/data[[#This Row],[Conversions]])</f>
        <v>2.9555539999999998</v>
      </c>
      <c r="O6345" s="13">
        <f>data[[#This Row],[Conversions]]/data[[#This Row],[Clicks]]</f>
        <v>0.36203026573021507</v>
      </c>
      <c r="P6345" s="11">
        <v>125.99999999999999</v>
      </c>
      <c r="Q6345" s="11">
        <f>IF(data[[#This Row],[Spend, Dollars]]=0,0,data[[#This Row],[Total conversion value, Dollars]]/data[[#This Row],[Spend, Dollars]])</f>
        <v>7.1052668975088924</v>
      </c>
      <c r="R6345" s="2">
        <v>82.8</v>
      </c>
      <c r="S6345" s="2">
        <v>1.5</v>
      </c>
      <c r="T6345" s="2">
        <v>0</v>
      </c>
      <c r="U6345" s="2">
        <f t="shared" si="99"/>
        <v>84.3</v>
      </c>
    </row>
    <row r="6346" spans="1:21" x14ac:dyDescent="0.2">
      <c r="A6346" t="s">
        <v>22</v>
      </c>
      <c r="B6346" s="3">
        <v>45005</v>
      </c>
      <c r="C6346" s="10" t="str">
        <f>TEXT(data[[#This Row],[Date]],"mmmm")</f>
        <v>March</v>
      </c>
      <c r="D6346" t="s">
        <v>16</v>
      </c>
      <c r="E6346" t="s">
        <v>13</v>
      </c>
      <c r="F6346" t="s">
        <v>20</v>
      </c>
      <c r="G6346" t="s">
        <v>17</v>
      </c>
      <c r="H6346" s="11">
        <v>1613.6000000000001</v>
      </c>
      <c r="I6346" s="11">
        <v>13.23152</v>
      </c>
      <c r="J6346" s="13">
        <f>data[[#This Row],[Clicks]]/data[[#This Row],[Impressions]]</f>
        <v>8.199999999999999E-3</v>
      </c>
      <c r="K6346" s="1">
        <v>1.2</v>
      </c>
      <c r="L6346" s="2">
        <v>15.877823999999999</v>
      </c>
      <c r="M6346">
        <v>2</v>
      </c>
      <c r="N6346" s="1">
        <f>IF(data[[#This Row],[Conversions]]=0,0,data[[#This Row],[Spend, Dollars]]/data[[#This Row],[Conversions]])</f>
        <v>7.9389119999999993</v>
      </c>
      <c r="O6346" s="13">
        <f>data[[#This Row],[Conversions]]/data[[#This Row],[Clicks]]</f>
        <v>0.15115421357485762</v>
      </c>
      <c r="P6346" s="11">
        <v>86.8</v>
      </c>
      <c r="Q6346" s="11">
        <f>IF(data[[#This Row],[Spend, Dollars]]=0,0,data[[#This Row],[Total conversion value, Dollars]]/data[[#This Row],[Spend, Dollars]])</f>
        <v>5.4667440576240169</v>
      </c>
      <c r="R6346" s="2">
        <v>105.6</v>
      </c>
      <c r="S6346" s="2">
        <v>21</v>
      </c>
      <c r="T6346" s="2">
        <v>2</v>
      </c>
      <c r="U6346" s="2">
        <f t="shared" si="99"/>
        <v>128.6</v>
      </c>
    </row>
    <row r="6347" spans="1:21" x14ac:dyDescent="0.2">
      <c r="A6347" t="s">
        <v>22</v>
      </c>
      <c r="B6347" s="3">
        <v>45006</v>
      </c>
      <c r="C6347" s="10" t="str">
        <f>TEXT(data[[#This Row],[Date]],"mmmm")</f>
        <v>March</v>
      </c>
      <c r="D6347" t="s">
        <v>16</v>
      </c>
      <c r="E6347" t="s">
        <v>13</v>
      </c>
      <c r="F6347" t="s">
        <v>20</v>
      </c>
      <c r="G6347" t="s">
        <v>17</v>
      </c>
      <c r="H6347" s="11">
        <v>2095.2000000000003</v>
      </c>
      <c r="I6347" s="11">
        <v>15.085440000000002</v>
      </c>
      <c r="J6347" s="13">
        <f>data[[#This Row],[Clicks]]/data[[#This Row],[Impressions]]</f>
        <v>7.1999999999999998E-3</v>
      </c>
      <c r="K6347" s="1">
        <v>0.67999999999999994</v>
      </c>
      <c r="L6347" s="2">
        <v>10.2580992</v>
      </c>
      <c r="M6347">
        <v>5</v>
      </c>
      <c r="N6347" s="1">
        <f>IF(data[[#This Row],[Conversions]]=0,0,data[[#This Row],[Spend, Dollars]]/data[[#This Row],[Conversions]])</f>
        <v>2.0516198399999999</v>
      </c>
      <c r="O6347" s="13">
        <f>data[[#This Row],[Conversions]]/data[[#This Row],[Clicks]]</f>
        <v>0.33144542021976153</v>
      </c>
      <c r="P6347" s="11">
        <v>134.39999999999998</v>
      </c>
      <c r="Q6347" s="11">
        <f>IF(data[[#This Row],[Spend, Dollars]]=0,0,data[[#This Row],[Total conversion value, Dollars]]/data[[#This Row],[Spend, Dollars]])</f>
        <v>13.101842493392926</v>
      </c>
      <c r="R6347" s="2">
        <v>68.399999999999991</v>
      </c>
      <c r="S6347" s="2">
        <v>19.5</v>
      </c>
      <c r="T6347" s="2">
        <v>7</v>
      </c>
      <c r="U6347" s="2">
        <f t="shared" si="99"/>
        <v>94.899999999999991</v>
      </c>
    </row>
    <row r="6348" spans="1:21" x14ac:dyDescent="0.2">
      <c r="A6348" t="s">
        <v>22</v>
      </c>
      <c r="B6348" s="3">
        <v>45007</v>
      </c>
      <c r="C6348" s="10" t="str">
        <f>TEXT(data[[#This Row],[Date]],"mmmm")</f>
        <v>March</v>
      </c>
      <c r="D6348" t="s">
        <v>16</v>
      </c>
      <c r="E6348" t="s">
        <v>13</v>
      </c>
      <c r="F6348" t="s">
        <v>20</v>
      </c>
      <c r="G6348" t="s">
        <v>17</v>
      </c>
      <c r="H6348" s="11">
        <v>1788</v>
      </c>
      <c r="I6348" s="11">
        <v>20.025600000000001</v>
      </c>
      <c r="J6348" s="13">
        <f>data[[#This Row],[Clicks]]/data[[#This Row],[Impressions]]</f>
        <v>1.12E-2</v>
      </c>
      <c r="K6348" s="1">
        <v>1.9300000000000002</v>
      </c>
      <c r="L6348" s="2">
        <v>38.649408000000001</v>
      </c>
      <c r="M6348">
        <v>3</v>
      </c>
      <c r="N6348" s="1">
        <f>IF(data[[#This Row],[Conversions]]=0,0,data[[#This Row],[Spend, Dollars]]/data[[#This Row],[Conversions]])</f>
        <v>12.883136</v>
      </c>
      <c r="O6348" s="13">
        <f>data[[#This Row],[Conversions]]/data[[#This Row],[Clicks]]</f>
        <v>0.14980824544582932</v>
      </c>
      <c r="P6348" s="11">
        <v>281.39999999999998</v>
      </c>
      <c r="Q6348" s="11">
        <f>IF(data[[#This Row],[Spend, Dollars]]=0,0,data[[#This Row],[Total conversion value, Dollars]]/data[[#This Row],[Spend, Dollars]])</f>
        <v>7.2808359703724301</v>
      </c>
      <c r="R6348" s="2">
        <v>106.8</v>
      </c>
      <c r="S6348" s="2">
        <v>15</v>
      </c>
      <c r="T6348" s="2">
        <v>6</v>
      </c>
      <c r="U6348" s="2">
        <f t="shared" si="99"/>
        <v>127.8</v>
      </c>
    </row>
    <row r="6349" spans="1:21" x14ac:dyDescent="0.2">
      <c r="A6349" t="s">
        <v>22</v>
      </c>
      <c r="B6349" s="3">
        <v>45008</v>
      </c>
      <c r="C6349" s="10" t="str">
        <f>TEXT(data[[#This Row],[Date]],"mmmm")</f>
        <v>March</v>
      </c>
      <c r="D6349" t="s">
        <v>16</v>
      </c>
      <c r="E6349" t="s">
        <v>13</v>
      </c>
      <c r="F6349" t="s">
        <v>20</v>
      </c>
      <c r="G6349" t="s">
        <v>17</v>
      </c>
      <c r="H6349" s="11">
        <v>1272.8000000000002</v>
      </c>
      <c r="I6349" s="11">
        <v>13.746240000000002</v>
      </c>
      <c r="J6349" s="13">
        <f>data[[#This Row],[Clicks]]/data[[#This Row],[Impressions]]</f>
        <v>1.0800000000000001E-2</v>
      </c>
      <c r="K6349" s="1">
        <v>1.7399999999999998</v>
      </c>
      <c r="L6349" s="2">
        <v>23.9184576</v>
      </c>
      <c r="M6349">
        <v>3</v>
      </c>
      <c r="N6349" s="1">
        <f>IF(data[[#This Row],[Conversions]]=0,0,data[[#This Row],[Spend, Dollars]]/data[[#This Row],[Conversions]])</f>
        <v>7.9728192</v>
      </c>
      <c r="O6349" s="13">
        <f>data[[#This Row],[Conversions]]/data[[#This Row],[Clicks]]</f>
        <v>0.21824149731126471</v>
      </c>
      <c r="P6349" s="11">
        <v>163.79999999999998</v>
      </c>
      <c r="Q6349" s="11">
        <f>IF(data[[#This Row],[Spend, Dollars]]=0,0,data[[#This Row],[Total conversion value, Dollars]]/data[[#This Row],[Spend, Dollars]])</f>
        <v>6.8482676742500308</v>
      </c>
      <c r="R6349" s="2">
        <v>76.8</v>
      </c>
      <c r="S6349" s="2">
        <v>16.5</v>
      </c>
      <c r="T6349" s="2">
        <v>5</v>
      </c>
      <c r="U6349" s="2">
        <f t="shared" si="99"/>
        <v>98.3</v>
      </c>
    </row>
    <row r="6350" spans="1:21" x14ac:dyDescent="0.2">
      <c r="A6350" t="s">
        <v>22</v>
      </c>
      <c r="B6350" s="3">
        <v>45009</v>
      </c>
      <c r="C6350" s="10" t="str">
        <f>TEXT(data[[#This Row],[Date]],"mmmm")</f>
        <v>March</v>
      </c>
      <c r="D6350" t="s">
        <v>16</v>
      </c>
      <c r="E6350" t="s">
        <v>13</v>
      </c>
      <c r="F6350" t="s">
        <v>20</v>
      </c>
      <c r="G6350" t="s">
        <v>17</v>
      </c>
      <c r="H6350" s="11">
        <v>1404</v>
      </c>
      <c r="I6350" s="11">
        <v>20.358000000000001</v>
      </c>
      <c r="J6350" s="13">
        <f>data[[#This Row],[Clicks]]/data[[#This Row],[Impressions]]</f>
        <v>1.4500000000000001E-2</v>
      </c>
      <c r="K6350" s="1">
        <v>1.1499999999999999</v>
      </c>
      <c r="L6350" s="2">
        <v>23.4117</v>
      </c>
      <c r="M6350">
        <v>5</v>
      </c>
      <c r="N6350" s="1">
        <f>IF(data[[#This Row],[Conversions]]=0,0,data[[#This Row],[Spend, Dollars]]/data[[#This Row],[Conversions]])</f>
        <v>4.6823399999999999</v>
      </c>
      <c r="O6350" s="13">
        <f>data[[#This Row],[Conversions]]/data[[#This Row],[Clicks]]</f>
        <v>0.24560369387955594</v>
      </c>
      <c r="P6350" s="11">
        <v>41.3</v>
      </c>
      <c r="Q6350" s="11">
        <f>IF(data[[#This Row],[Spend, Dollars]]=0,0,data[[#This Row],[Total conversion value, Dollars]]/data[[#This Row],[Spend, Dollars]])</f>
        <v>1.7640752273435931</v>
      </c>
      <c r="R6350" s="2">
        <v>92.399999999999991</v>
      </c>
      <c r="S6350" s="2">
        <v>13.5</v>
      </c>
      <c r="T6350" s="2">
        <v>2</v>
      </c>
      <c r="U6350" s="2">
        <f t="shared" si="99"/>
        <v>107.89999999999999</v>
      </c>
    </row>
    <row r="6351" spans="1:21" x14ac:dyDescent="0.2">
      <c r="A6351" t="s">
        <v>22</v>
      </c>
      <c r="B6351" s="3">
        <v>45010</v>
      </c>
      <c r="C6351" s="10" t="str">
        <f>TEXT(data[[#This Row],[Date]],"mmmm")</f>
        <v>March</v>
      </c>
      <c r="D6351" t="s">
        <v>16</v>
      </c>
      <c r="E6351" t="s">
        <v>13</v>
      </c>
      <c r="F6351" t="s">
        <v>20</v>
      </c>
      <c r="G6351" t="s">
        <v>17</v>
      </c>
      <c r="H6351" s="11">
        <v>1817.6000000000001</v>
      </c>
      <c r="I6351" s="11">
        <v>17.267200000000003</v>
      </c>
      <c r="J6351" s="13">
        <f>data[[#This Row],[Clicks]]/data[[#This Row],[Impressions]]</f>
        <v>9.5000000000000015E-3</v>
      </c>
      <c r="K6351" s="1">
        <v>1.06</v>
      </c>
      <c r="L6351" s="2">
        <v>18.303232000000005</v>
      </c>
      <c r="M6351">
        <v>7</v>
      </c>
      <c r="N6351" s="1">
        <f>IF(data[[#This Row],[Conversions]]=0,0,data[[#This Row],[Spend, Dollars]]/data[[#This Row],[Conversions]])</f>
        <v>2.6147474285714294</v>
      </c>
      <c r="O6351" s="13">
        <f>data[[#This Row],[Conversions]]/data[[#This Row],[Clicks]]</f>
        <v>0.40539288361749437</v>
      </c>
      <c r="P6351" s="11">
        <v>207.2</v>
      </c>
      <c r="Q6351" s="11">
        <f>IF(data[[#This Row],[Spend, Dollars]]=0,0,data[[#This Row],[Total conversion value, Dollars]]/data[[#This Row],[Spend, Dollars]])</f>
        <v>11.320405051960218</v>
      </c>
      <c r="R6351" s="2">
        <v>97.2</v>
      </c>
      <c r="S6351" s="2">
        <v>6</v>
      </c>
      <c r="T6351" s="2">
        <v>6</v>
      </c>
      <c r="U6351" s="2">
        <f t="shared" si="99"/>
        <v>109.2</v>
      </c>
    </row>
    <row r="6352" spans="1:21" x14ac:dyDescent="0.2">
      <c r="A6352" t="s">
        <v>22</v>
      </c>
      <c r="B6352" s="3">
        <v>45011</v>
      </c>
      <c r="C6352" s="10" t="str">
        <f>TEXT(data[[#This Row],[Date]],"mmmm")</f>
        <v>March</v>
      </c>
      <c r="D6352" t="s">
        <v>16</v>
      </c>
      <c r="E6352" t="s">
        <v>13</v>
      </c>
      <c r="F6352" t="s">
        <v>20</v>
      </c>
      <c r="G6352" t="s">
        <v>17</v>
      </c>
      <c r="H6352" s="11">
        <v>1796.8000000000002</v>
      </c>
      <c r="I6352" s="11">
        <v>24.077119999999997</v>
      </c>
      <c r="J6352" s="13">
        <f>data[[#This Row],[Clicks]]/data[[#This Row],[Impressions]]</f>
        <v>1.3399999999999997E-2</v>
      </c>
      <c r="K6352" s="1">
        <v>1.4999999999999998</v>
      </c>
      <c r="L6352" s="2">
        <v>36.11567999999999</v>
      </c>
      <c r="M6352">
        <v>3</v>
      </c>
      <c r="N6352" s="1">
        <f>IF(data[[#This Row],[Conversions]]=0,0,data[[#This Row],[Spend, Dollars]]/data[[#This Row],[Conversions]])</f>
        <v>12.038559999999997</v>
      </c>
      <c r="O6352" s="13">
        <f>data[[#This Row],[Conversions]]/data[[#This Row],[Clicks]]</f>
        <v>0.12459961988809294</v>
      </c>
      <c r="P6352" s="11">
        <v>147</v>
      </c>
      <c r="Q6352" s="11">
        <f>IF(data[[#This Row],[Spend, Dollars]]=0,0,data[[#This Row],[Total conversion value, Dollars]]/data[[#This Row],[Spend, Dollars]])</f>
        <v>4.0702542496777037</v>
      </c>
      <c r="R6352" s="2">
        <v>110.39999999999999</v>
      </c>
      <c r="S6352" s="2">
        <v>18</v>
      </c>
      <c r="T6352" s="2">
        <v>0</v>
      </c>
      <c r="U6352" s="2">
        <f t="shared" si="99"/>
        <v>128.39999999999998</v>
      </c>
    </row>
    <row r="6353" spans="1:21" x14ac:dyDescent="0.2">
      <c r="A6353" t="s">
        <v>22</v>
      </c>
      <c r="B6353" s="3">
        <v>45012</v>
      </c>
      <c r="C6353" s="10" t="str">
        <f>TEXT(data[[#This Row],[Date]],"mmmm")</f>
        <v>March</v>
      </c>
      <c r="D6353" t="s">
        <v>16</v>
      </c>
      <c r="E6353" t="s">
        <v>13</v>
      </c>
      <c r="F6353" t="s">
        <v>20</v>
      </c>
      <c r="G6353" t="s">
        <v>17</v>
      </c>
      <c r="H6353" s="11">
        <v>1418.4</v>
      </c>
      <c r="I6353" s="11">
        <v>10.496160000000001</v>
      </c>
      <c r="J6353" s="13">
        <f>data[[#This Row],[Clicks]]/data[[#This Row],[Impressions]]</f>
        <v>7.4000000000000003E-3</v>
      </c>
      <c r="K6353" s="1">
        <v>0.51</v>
      </c>
      <c r="L6353" s="2">
        <v>5.353041600000001</v>
      </c>
      <c r="M6353">
        <v>7</v>
      </c>
      <c r="N6353" s="1">
        <f>IF(data[[#This Row],[Conversions]]=0,0,data[[#This Row],[Spend, Dollars]]/data[[#This Row],[Conversions]])</f>
        <v>0.76472022857142874</v>
      </c>
      <c r="O6353" s="13">
        <f>data[[#This Row],[Conversions]]/data[[#This Row],[Clicks]]</f>
        <v>0.66691056538772264</v>
      </c>
      <c r="P6353" s="11">
        <v>39.9</v>
      </c>
      <c r="Q6353" s="11">
        <f>IF(data[[#This Row],[Spend, Dollars]]=0,0,data[[#This Row],[Total conversion value, Dollars]]/data[[#This Row],[Spend, Dollars]])</f>
        <v>7.4537063190392523</v>
      </c>
      <c r="R6353" s="2">
        <v>93.6</v>
      </c>
      <c r="S6353" s="2">
        <v>21</v>
      </c>
      <c r="T6353" s="2">
        <v>2</v>
      </c>
      <c r="U6353" s="2">
        <f t="shared" si="99"/>
        <v>116.6</v>
      </c>
    </row>
    <row r="6354" spans="1:21" x14ac:dyDescent="0.2">
      <c r="A6354" t="s">
        <v>22</v>
      </c>
      <c r="B6354" s="3">
        <v>45013</v>
      </c>
      <c r="C6354" s="10" t="str">
        <f>TEXT(data[[#This Row],[Date]],"mmmm")</f>
        <v>March</v>
      </c>
      <c r="D6354" t="s">
        <v>16</v>
      </c>
      <c r="E6354" t="s">
        <v>13</v>
      </c>
      <c r="F6354" t="s">
        <v>20</v>
      </c>
      <c r="G6354" t="s">
        <v>17</v>
      </c>
      <c r="H6354" s="11">
        <v>1441.6000000000001</v>
      </c>
      <c r="I6354" s="11">
        <v>7.2080000000000011</v>
      </c>
      <c r="J6354" s="13">
        <f>data[[#This Row],[Clicks]]/data[[#This Row],[Impressions]]</f>
        <v>5.0000000000000001E-3</v>
      </c>
      <c r="K6354" s="1">
        <v>0.6</v>
      </c>
      <c r="L6354" s="2">
        <v>4.3248000000000006</v>
      </c>
      <c r="M6354">
        <v>7</v>
      </c>
      <c r="N6354" s="1">
        <f>IF(data[[#This Row],[Conversions]]=0,0,data[[#This Row],[Spend, Dollars]]/data[[#This Row],[Conversions]])</f>
        <v>0.6178285714285715</v>
      </c>
      <c r="O6354" s="13">
        <f>data[[#This Row],[Conversions]]/data[[#This Row],[Clicks]]</f>
        <v>0.9711431742508323</v>
      </c>
      <c r="P6354" s="11">
        <v>168</v>
      </c>
      <c r="Q6354" s="11">
        <f>IF(data[[#This Row],[Spend, Dollars]]=0,0,data[[#This Row],[Total conversion value, Dollars]]/data[[#This Row],[Spend, Dollars]])</f>
        <v>38.84572697003329</v>
      </c>
      <c r="R6354" s="2">
        <v>102</v>
      </c>
      <c r="S6354" s="2">
        <v>3</v>
      </c>
      <c r="T6354" s="2">
        <v>6</v>
      </c>
      <c r="U6354" s="2">
        <f t="shared" si="99"/>
        <v>111</v>
      </c>
    </row>
    <row r="6355" spans="1:21" x14ac:dyDescent="0.2">
      <c r="A6355" t="s">
        <v>22</v>
      </c>
      <c r="B6355" s="3">
        <v>45014</v>
      </c>
      <c r="C6355" s="10" t="str">
        <f>TEXT(data[[#This Row],[Date]],"mmmm")</f>
        <v>March</v>
      </c>
      <c r="D6355" t="s">
        <v>16</v>
      </c>
      <c r="E6355" t="s">
        <v>13</v>
      </c>
      <c r="F6355" t="s">
        <v>20</v>
      </c>
      <c r="G6355" t="s">
        <v>17</v>
      </c>
      <c r="H6355" s="11">
        <v>1527.2</v>
      </c>
      <c r="I6355" s="11">
        <v>15.882880000000002</v>
      </c>
      <c r="J6355" s="13">
        <f>data[[#This Row],[Clicks]]/data[[#This Row],[Impressions]]</f>
        <v>1.0400000000000001E-2</v>
      </c>
      <c r="K6355" s="1">
        <v>0.62000000000000011</v>
      </c>
      <c r="L6355" s="2">
        <v>9.8473856000000026</v>
      </c>
      <c r="M6355">
        <v>6</v>
      </c>
      <c r="N6355" s="1">
        <f>IF(data[[#This Row],[Conversions]]=0,0,data[[#This Row],[Spend, Dollars]]/data[[#This Row],[Conversions]])</f>
        <v>1.6412309333333337</v>
      </c>
      <c r="O6355" s="13">
        <f>data[[#This Row],[Conversions]]/data[[#This Row],[Clicks]]</f>
        <v>0.37776524156827979</v>
      </c>
      <c r="P6355" s="11">
        <v>303.79999999999995</v>
      </c>
      <c r="Q6355" s="11">
        <f>IF(data[[#This Row],[Spend, Dollars]]=0,0,data[[#This Row],[Total conversion value, Dollars]]/data[[#This Row],[Spend, Dollars]])</f>
        <v>30.850828061409505</v>
      </c>
      <c r="R6355" s="2">
        <v>73.2</v>
      </c>
      <c r="S6355" s="2">
        <v>9</v>
      </c>
      <c r="T6355" s="2">
        <v>3</v>
      </c>
      <c r="U6355" s="2">
        <f t="shared" si="99"/>
        <v>85.2</v>
      </c>
    </row>
    <row r="6356" spans="1:21" x14ac:dyDescent="0.2">
      <c r="A6356" t="s">
        <v>22</v>
      </c>
      <c r="B6356" s="3">
        <v>45015</v>
      </c>
      <c r="C6356" s="10" t="str">
        <f>TEXT(data[[#This Row],[Date]],"mmmm")</f>
        <v>March</v>
      </c>
      <c r="D6356" t="s">
        <v>16</v>
      </c>
      <c r="E6356" t="s">
        <v>13</v>
      </c>
      <c r="F6356" t="s">
        <v>20</v>
      </c>
      <c r="G6356" t="s">
        <v>17</v>
      </c>
      <c r="H6356" s="11">
        <v>2212.8000000000002</v>
      </c>
      <c r="I6356" s="11">
        <v>18.808800000000002</v>
      </c>
      <c r="J6356" s="13">
        <f>data[[#This Row],[Clicks]]/data[[#This Row],[Impressions]]</f>
        <v>8.5000000000000006E-3</v>
      </c>
      <c r="K6356" s="1">
        <v>0.78</v>
      </c>
      <c r="L6356" s="2">
        <v>14.670864000000002</v>
      </c>
      <c r="M6356">
        <v>3</v>
      </c>
      <c r="N6356" s="1">
        <f>IF(data[[#This Row],[Conversions]]=0,0,data[[#This Row],[Spend, Dollars]]/data[[#This Row],[Conversions]])</f>
        <v>4.8902880000000009</v>
      </c>
      <c r="O6356" s="13">
        <f>data[[#This Row],[Conversions]]/data[[#This Row],[Clicks]]</f>
        <v>0.15949980860022966</v>
      </c>
      <c r="P6356" s="11">
        <v>48</v>
      </c>
      <c r="Q6356" s="11">
        <f>IF(data[[#This Row],[Spend, Dollars]]=0,0,data[[#This Row],[Total conversion value, Dollars]]/data[[#This Row],[Spend, Dollars]])</f>
        <v>3.2717909456457366</v>
      </c>
      <c r="R6356" s="2">
        <v>98.399999999999991</v>
      </c>
      <c r="S6356" s="2">
        <v>15</v>
      </c>
      <c r="T6356" s="2">
        <v>0</v>
      </c>
      <c r="U6356" s="2">
        <f t="shared" si="99"/>
        <v>113.39999999999999</v>
      </c>
    </row>
    <row r="6357" spans="1:21" x14ac:dyDescent="0.2">
      <c r="A6357" t="s">
        <v>22</v>
      </c>
      <c r="B6357" s="3">
        <v>45016</v>
      </c>
      <c r="C6357" s="10" t="str">
        <f>TEXT(data[[#This Row],[Date]],"mmmm")</f>
        <v>March</v>
      </c>
      <c r="D6357" t="s">
        <v>16</v>
      </c>
      <c r="E6357" t="s">
        <v>13</v>
      </c>
      <c r="F6357" t="s">
        <v>20</v>
      </c>
      <c r="G6357" t="s">
        <v>17</v>
      </c>
      <c r="H6357" s="11">
        <v>1569.6000000000001</v>
      </c>
      <c r="I6357" s="11">
        <v>19.306080000000001</v>
      </c>
      <c r="J6357" s="13">
        <f>data[[#This Row],[Clicks]]/data[[#This Row],[Impressions]]</f>
        <v>1.23E-2</v>
      </c>
      <c r="K6357" s="1">
        <v>0.52</v>
      </c>
      <c r="L6357" s="2">
        <v>10.039161600000002</v>
      </c>
      <c r="M6357">
        <v>7</v>
      </c>
      <c r="N6357" s="1">
        <f>IF(data[[#This Row],[Conversions]]=0,0,data[[#This Row],[Spend, Dollars]]/data[[#This Row],[Conversions]])</f>
        <v>1.4341659428571432</v>
      </c>
      <c r="O6357" s="13">
        <f>data[[#This Row],[Conversions]]/data[[#This Row],[Clicks]]</f>
        <v>0.36258007840017237</v>
      </c>
      <c r="P6357" s="11">
        <v>70</v>
      </c>
      <c r="Q6357" s="11">
        <f>IF(data[[#This Row],[Spend, Dollars]]=0,0,data[[#This Row],[Total conversion value, Dollars]]/data[[#This Row],[Spend, Dollars]])</f>
        <v>6.9726938153879292</v>
      </c>
      <c r="R6357" s="2">
        <v>115.19999999999999</v>
      </c>
      <c r="S6357" s="2">
        <v>9</v>
      </c>
      <c r="T6357" s="2">
        <v>4</v>
      </c>
      <c r="U6357" s="2">
        <f t="shared" si="99"/>
        <v>128.19999999999999</v>
      </c>
    </row>
    <row r="6358" spans="1:21" x14ac:dyDescent="0.2">
      <c r="A6358" t="s">
        <v>22</v>
      </c>
      <c r="B6358" s="3">
        <v>45017</v>
      </c>
      <c r="C6358" s="10" t="str">
        <f>TEXT(data[[#This Row],[Date]],"mmmm")</f>
        <v>April</v>
      </c>
      <c r="D6358" t="s">
        <v>16</v>
      </c>
      <c r="E6358" t="s">
        <v>13</v>
      </c>
      <c r="F6358" t="s">
        <v>20</v>
      </c>
      <c r="G6358" t="s">
        <v>17</v>
      </c>
      <c r="H6358" s="11">
        <v>1235.2</v>
      </c>
      <c r="I6358" s="11">
        <v>9.016960000000001</v>
      </c>
      <c r="J6358" s="13">
        <f>data[[#This Row],[Clicks]]/data[[#This Row],[Impressions]]</f>
        <v>7.3000000000000009E-3</v>
      </c>
      <c r="K6358" s="1">
        <v>1.7799999999999998</v>
      </c>
      <c r="L6358" s="2">
        <v>16.050188800000001</v>
      </c>
      <c r="M6358">
        <v>7</v>
      </c>
      <c r="N6358" s="1">
        <f>IF(data[[#This Row],[Conversions]]=0,0,data[[#This Row],[Spend, Dollars]]/data[[#This Row],[Conversions]])</f>
        <v>2.2928841142857146</v>
      </c>
      <c r="O6358" s="13">
        <f>data[[#This Row],[Conversions]]/data[[#This Row],[Clicks]]</f>
        <v>0.77631485556107593</v>
      </c>
      <c r="P6358" s="11">
        <v>308.7</v>
      </c>
      <c r="Q6358" s="11">
        <f>IF(data[[#This Row],[Spend, Dollars]]=0,0,data[[#This Row],[Total conversion value, Dollars]]/data[[#This Row],[Spend, Dollars]])</f>
        <v>19.233418612496319</v>
      </c>
      <c r="R6358" s="2">
        <v>56.4</v>
      </c>
      <c r="S6358" s="2">
        <v>16.5</v>
      </c>
      <c r="T6358" s="2">
        <v>4</v>
      </c>
      <c r="U6358" s="2">
        <f t="shared" si="99"/>
        <v>76.900000000000006</v>
      </c>
    </row>
    <row r="6359" spans="1:21" x14ac:dyDescent="0.2">
      <c r="A6359" t="s">
        <v>22</v>
      </c>
      <c r="B6359" s="3">
        <v>45018</v>
      </c>
      <c r="C6359" s="10" t="str">
        <f>TEXT(data[[#This Row],[Date]],"mmmm")</f>
        <v>April</v>
      </c>
      <c r="D6359" t="s">
        <v>16</v>
      </c>
      <c r="E6359" t="s">
        <v>13</v>
      </c>
      <c r="F6359" t="s">
        <v>20</v>
      </c>
      <c r="G6359" t="s">
        <v>17</v>
      </c>
      <c r="H6359" s="11">
        <v>2345.6</v>
      </c>
      <c r="I6359" s="11">
        <v>30.023679999999995</v>
      </c>
      <c r="J6359" s="13">
        <f>data[[#This Row],[Clicks]]/data[[#This Row],[Impressions]]</f>
        <v>1.2799999999999999E-2</v>
      </c>
      <c r="K6359" s="1">
        <v>1.5</v>
      </c>
      <c r="L6359" s="2">
        <v>45.035519999999991</v>
      </c>
      <c r="M6359">
        <v>3</v>
      </c>
      <c r="N6359" s="1">
        <f>IF(data[[#This Row],[Conversions]]=0,0,data[[#This Row],[Spend, Dollars]]/data[[#This Row],[Conversions]])</f>
        <v>15.011839999999998</v>
      </c>
      <c r="O6359" s="13">
        <f>data[[#This Row],[Conversions]]/data[[#This Row],[Clicks]]</f>
        <v>9.9921128922237396E-2</v>
      </c>
      <c r="P6359" s="11">
        <v>269.5</v>
      </c>
      <c r="Q6359" s="11">
        <f>IF(data[[#This Row],[Spend, Dollars]]=0,0,data[[#This Row],[Total conversion value, Dollars]]/data[[#This Row],[Spend, Dollars]])</f>
        <v>5.9841653876762173</v>
      </c>
      <c r="R6359" s="2">
        <v>103.2</v>
      </c>
      <c r="S6359" s="2">
        <v>22.5</v>
      </c>
      <c r="T6359" s="2">
        <v>0</v>
      </c>
      <c r="U6359" s="2">
        <f t="shared" si="99"/>
        <v>125.7</v>
      </c>
    </row>
    <row r="6360" spans="1:21" x14ac:dyDescent="0.2">
      <c r="A6360" t="s">
        <v>22</v>
      </c>
      <c r="B6360" s="3">
        <v>45019</v>
      </c>
      <c r="C6360" s="10" t="str">
        <f>TEXT(data[[#This Row],[Date]],"mmmm")</f>
        <v>April</v>
      </c>
      <c r="D6360" t="s">
        <v>16</v>
      </c>
      <c r="E6360" t="s">
        <v>13</v>
      </c>
      <c r="F6360" t="s">
        <v>20</v>
      </c>
      <c r="G6360" t="s">
        <v>17</v>
      </c>
      <c r="H6360" s="11">
        <v>1995.2</v>
      </c>
      <c r="I6360" s="11">
        <v>21.548160000000003</v>
      </c>
      <c r="J6360" s="13">
        <f>data[[#This Row],[Clicks]]/data[[#This Row],[Impressions]]</f>
        <v>1.0800000000000001E-2</v>
      </c>
      <c r="K6360" s="1">
        <v>1.32</v>
      </c>
      <c r="L6360" s="2">
        <v>28.443571200000004</v>
      </c>
      <c r="M6360">
        <v>5</v>
      </c>
      <c r="N6360" s="1">
        <f>IF(data[[#This Row],[Conversions]]=0,0,data[[#This Row],[Spend, Dollars]]/data[[#This Row],[Conversions]])</f>
        <v>5.6887142400000013</v>
      </c>
      <c r="O6360" s="13">
        <f>data[[#This Row],[Conversions]]/data[[#This Row],[Clicks]]</f>
        <v>0.23203837357806881</v>
      </c>
      <c r="P6360" s="11">
        <v>47.599999999999994</v>
      </c>
      <c r="Q6360" s="11">
        <f>IF(data[[#This Row],[Spend, Dollars]]=0,0,data[[#This Row],[Total conversion value, Dollars]]/data[[#This Row],[Spend, Dollars]])</f>
        <v>1.6734888761084961</v>
      </c>
      <c r="R6360" s="2">
        <v>78</v>
      </c>
      <c r="S6360" s="2">
        <v>18</v>
      </c>
      <c r="T6360" s="2">
        <v>2</v>
      </c>
      <c r="U6360" s="2">
        <f t="shared" si="99"/>
        <v>98</v>
      </c>
    </row>
    <row r="6361" spans="1:21" x14ac:dyDescent="0.2">
      <c r="A6361" t="s">
        <v>22</v>
      </c>
      <c r="B6361" s="3">
        <v>45020</v>
      </c>
      <c r="C6361" s="10" t="str">
        <f>TEXT(data[[#This Row],[Date]],"mmmm")</f>
        <v>April</v>
      </c>
      <c r="D6361" t="s">
        <v>16</v>
      </c>
      <c r="E6361" t="s">
        <v>13</v>
      </c>
      <c r="F6361" t="s">
        <v>20</v>
      </c>
      <c r="G6361" t="s">
        <v>17</v>
      </c>
      <c r="H6361" s="11">
        <v>2118.4</v>
      </c>
      <c r="I6361" s="11">
        <v>21.39584</v>
      </c>
      <c r="J6361" s="13">
        <f>data[[#This Row],[Clicks]]/data[[#This Row],[Impressions]]</f>
        <v>1.01E-2</v>
      </c>
      <c r="K6361" s="1">
        <v>1.2800000000000002</v>
      </c>
      <c r="L6361" s="2">
        <v>27.386675200000006</v>
      </c>
      <c r="M6361">
        <v>9</v>
      </c>
      <c r="N6361" s="1">
        <f>IF(data[[#This Row],[Conversions]]=0,0,data[[#This Row],[Spend, Dollars]]/data[[#This Row],[Conversions]])</f>
        <v>3.0429639111111118</v>
      </c>
      <c r="O6361" s="13">
        <f>data[[#This Row],[Conversions]]/data[[#This Row],[Clicks]]</f>
        <v>0.42064251742394781</v>
      </c>
      <c r="P6361" s="11">
        <v>111.3</v>
      </c>
      <c r="Q6361" s="11">
        <f>IF(data[[#This Row],[Spend, Dollars]]=0,0,data[[#This Row],[Total conversion value, Dollars]]/data[[#This Row],[Spend, Dollars]])</f>
        <v>4.0640201553199118</v>
      </c>
      <c r="R6361" s="2">
        <v>96</v>
      </c>
      <c r="S6361" s="2">
        <v>12</v>
      </c>
      <c r="T6361" s="2">
        <v>3</v>
      </c>
      <c r="U6361" s="2">
        <f t="shared" si="99"/>
        <v>111</v>
      </c>
    </row>
    <row r="6362" spans="1:21" x14ac:dyDescent="0.2">
      <c r="A6362" t="s">
        <v>22</v>
      </c>
      <c r="B6362" s="3">
        <v>45021</v>
      </c>
      <c r="C6362" s="10" t="str">
        <f>TEXT(data[[#This Row],[Date]],"mmmm")</f>
        <v>April</v>
      </c>
      <c r="D6362" t="s">
        <v>16</v>
      </c>
      <c r="E6362" t="s">
        <v>13</v>
      </c>
      <c r="F6362" t="s">
        <v>20</v>
      </c>
      <c r="G6362" t="s">
        <v>17</v>
      </c>
      <c r="H6362" s="11">
        <v>1468.8000000000002</v>
      </c>
      <c r="I6362" s="11">
        <v>16.744320000000002</v>
      </c>
      <c r="J6362" s="13">
        <f>data[[#This Row],[Clicks]]/data[[#This Row],[Impressions]]</f>
        <v>1.14E-2</v>
      </c>
      <c r="K6362" s="1">
        <v>1.8499999999999996</v>
      </c>
      <c r="L6362" s="2">
        <v>30.976991999999999</v>
      </c>
      <c r="M6362">
        <v>4</v>
      </c>
      <c r="N6362" s="1">
        <f>IF(data[[#This Row],[Conversions]]=0,0,data[[#This Row],[Spend, Dollars]]/data[[#This Row],[Conversions]])</f>
        <v>7.7442479999999998</v>
      </c>
      <c r="O6362" s="13">
        <f>data[[#This Row],[Conversions]]/data[[#This Row],[Clicks]]</f>
        <v>0.23888697779306653</v>
      </c>
      <c r="P6362" s="11">
        <v>137.19999999999999</v>
      </c>
      <c r="Q6362" s="11">
        <f>IF(data[[#This Row],[Spend, Dollars]]=0,0,data[[#This Row],[Total conversion value, Dollars]]/data[[#This Row],[Spend, Dollars]])</f>
        <v>4.4290936963795575</v>
      </c>
      <c r="R6362" s="2">
        <v>116.39999999999999</v>
      </c>
      <c r="S6362" s="2">
        <v>10.5</v>
      </c>
      <c r="T6362" s="2">
        <v>0</v>
      </c>
      <c r="U6362" s="2">
        <f t="shared" si="99"/>
        <v>126.89999999999999</v>
      </c>
    </row>
    <row r="6363" spans="1:21" x14ac:dyDescent="0.2">
      <c r="A6363" t="s">
        <v>22</v>
      </c>
      <c r="B6363" s="3">
        <v>45022</v>
      </c>
      <c r="C6363" s="10" t="str">
        <f>TEXT(data[[#This Row],[Date]],"mmmm")</f>
        <v>April</v>
      </c>
      <c r="D6363" t="s">
        <v>16</v>
      </c>
      <c r="E6363" t="s">
        <v>13</v>
      </c>
      <c r="F6363" t="s">
        <v>20</v>
      </c>
      <c r="G6363" t="s">
        <v>17</v>
      </c>
      <c r="H6363" s="11">
        <v>1518.4</v>
      </c>
      <c r="I6363" s="11">
        <v>12.147200000000002</v>
      </c>
      <c r="J6363" s="13">
        <f>data[[#This Row],[Clicks]]/data[[#This Row],[Impressions]]</f>
        <v>8.0000000000000002E-3</v>
      </c>
      <c r="K6363" s="1">
        <v>1.68</v>
      </c>
      <c r="L6363" s="2">
        <v>20.407296000000002</v>
      </c>
      <c r="M6363">
        <v>7</v>
      </c>
      <c r="N6363" s="1">
        <f>IF(data[[#This Row],[Conversions]]=0,0,data[[#This Row],[Spend, Dollars]]/data[[#This Row],[Conversions]])</f>
        <v>2.9153280000000001</v>
      </c>
      <c r="O6363" s="13">
        <f>data[[#This Row],[Conversions]]/data[[#This Row],[Clicks]]</f>
        <v>0.57626448893572169</v>
      </c>
      <c r="P6363" s="11">
        <v>191.1</v>
      </c>
      <c r="Q6363" s="11">
        <f>IF(data[[#This Row],[Spend, Dollars]]=0,0,data[[#This Row],[Total conversion value, Dollars]]/data[[#This Row],[Spend, Dollars]])</f>
        <v>9.3642979452054789</v>
      </c>
      <c r="R6363" s="2">
        <v>70.8</v>
      </c>
      <c r="S6363" s="2">
        <v>18</v>
      </c>
      <c r="T6363" s="2">
        <v>1</v>
      </c>
      <c r="U6363" s="2">
        <f t="shared" si="99"/>
        <v>89.8</v>
      </c>
    </row>
    <row r="6364" spans="1:21" x14ac:dyDescent="0.2">
      <c r="A6364" t="s">
        <v>22</v>
      </c>
      <c r="B6364" s="3">
        <v>45023</v>
      </c>
      <c r="C6364" s="10" t="str">
        <f>TEXT(data[[#This Row],[Date]],"mmmm")</f>
        <v>April</v>
      </c>
      <c r="D6364" t="s">
        <v>16</v>
      </c>
      <c r="E6364" t="s">
        <v>13</v>
      </c>
      <c r="F6364" t="s">
        <v>20</v>
      </c>
      <c r="G6364" t="s">
        <v>17</v>
      </c>
      <c r="H6364" s="11">
        <v>1929.6000000000001</v>
      </c>
      <c r="I6364" s="11">
        <v>18.331199999999999</v>
      </c>
      <c r="J6364" s="13">
        <f>data[[#This Row],[Clicks]]/data[[#This Row],[Impressions]]</f>
        <v>9.499999999999998E-3</v>
      </c>
      <c r="K6364" s="1">
        <v>0.81</v>
      </c>
      <c r="L6364" s="2">
        <v>14.848272</v>
      </c>
      <c r="M6364">
        <v>8</v>
      </c>
      <c r="N6364" s="1">
        <f>IF(data[[#This Row],[Conversions]]=0,0,data[[#This Row],[Spend, Dollars]]/data[[#This Row],[Conversions]])</f>
        <v>1.856034</v>
      </c>
      <c r="O6364" s="13">
        <f>data[[#This Row],[Conversions]]/data[[#This Row],[Clicks]]</f>
        <v>0.43641441913240814</v>
      </c>
      <c r="P6364" s="11">
        <v>44.8</v>
      </c>
      <c r="Q6364" s="11">
        <f>IF(data[[#This Row],[Spend, Dollars]]=0,0,data[[#This Row],[Total conversion value, Dollars]]/data[[#This Row],[Spend, Dollars]])</f>
        <v>3.0171861075820807</v>
      </c>
      <c r="R6364" s="2">
        <v>79.2</v>
      </c>
      <c r="S6364" s="2">
        <v>21</v>
      </c>
      <c r="T6364" s="2">
        <v>6</v>
      </c>
      <c r="U6364" s="2">
        <f t="shared" si="99"/>
        <v>106.2</v>
      </c>
    </row>
    <row r="6365" spans="1:21" x14ac:dyDescent="0.2">
      <c r="A6365" t="s">
        <v>22</v>
      </c>
      <c r="B6365" s="3">
        <v>45024</v>
      </c>
      <c r="C6365" s="10" t="str">
        <f>TEXT(data[[#This Row],[Date]],"mmmm")</f>
        <v>April</v>
      </c>
      <c r="D6365" t="s">
        <v>16</v>
      </c>
      <c r="E6365" t="s">
        <v>13</v>
      </c>
      <c r="F6365" t="s">
        <v>20</v>
      </c>
      <c r="G6365" t="s">
        <v>17</v>
      </c>
      <c r="H6365" s="11">
        <v>1504.8000000000002</v>
      </c>
      <c r="I6365" s="11">
        <v>10.68408</v>
      </c>
      <c r="J6365" s="13">
        <f>data[[#This Row],[Clicks]]/data[[#This Row],[Impressions]]</f>
        <v>7.0999999999999987E-3</v>
      </c>
      <c r="K6365" s="1">
        <v>0.63</v>
      </c>
      <c r="L6365" s="2">
        <v>6.7309704000000004</v>
      </c>
      <c r="M6365">
        <v>2</v>
      </c>
      <c r="N6365" s="1">
        <f>IF(data[[#This Row],[Conversions]]=0,0,data[[#This Row],[Spend, Dollars]]/data[[#This Row],[Conversions]])</f>
        <v>3.3654852000000002</v>
      </c>
      <c r="O6365" s="13">
        <f>data[[#This Row],[Conversions]]/data[[#This Row],[Clicks]]</f>
        <v>0.18719440513361937</v>
      </c>
      <c r="P6365" s="11">
        <v>51.8</v>
      </c>
      <c r="Q6365" s="11">
        <f>IF(data[[#This Row],[Spend, Dollars]]=0,0,data[[#This Row],[Total conversion value, Dollars]]/data[[#This Row],[Spend, Dollars]])</f>
        <v>7.6957699888265729</v>
      </c>
      <c r="R6365" s="2">
        <v>56.4</v>
      </c>
      <c r="S6365" s="2">
        <v>19.5</v>
      </c>
      <c r="T6365" s="2">
        <v>1</v>
      </c>
      <c r="U6365" s="2">
        <f t="shared" si="99"/>
        <v>76.900000000000006</v>
      </c>
    </row>
    <row r="6366" spans="1:21" x14ac:dyDescent="0.2">
      <c r="A6366" t="s">
        <v>22</v>
      </c>
      <c r="B6366" s="3">
        <v>45025</v>
      </c>
      <c r="C6366" s="10" t="str">
        <f>TEXT(data[[#This Row],[Date]],"mmmm")</f>
        <v>April</v>
      </c>
      <c r="D6366" t="s">
        <v>16</v>
      </c>
      <c r="E6366" t="s">
        <v>13</v>
      </c>
      <c r="F6366" t="s">
        <v>20</v>
      </c>
      <c r="G6366" t="s">
        <v>17</v>
      </c>
      <c r="H6366" s="11">
        <v>2101.6</v>
      </c>
      <c r="I6366" s="11">
        <v>21.856639999999999</v>
      </c>
      <c r="J6366" s="13">
        <f>data[[#This Row],[Clicks]]/data[[#This Row],[Impressions]]</f>
        <v>1.04E-2</v>
      </c>
      <c r="K6366" s="1">
        <v>0.72</v>
      </c>
      <c r="L6366" s="2">
        <v>15.736780799999998</v>
      </c>
      <c r="M6366">
        <v>5</v>
      </c>
      <c r="N6366" s="1">
        <f>IF(data[[#This Row],[Conversions]]=0,0,data[[#This Row],[Spend, Dollars]]/data[[#This Row],[Conversions]])</f>
        <v>3.1473561599999997</v>
      </c>
      <c r="O6366" s="13">
        <f>data[[#This Row],[Conversions]]/data[[#This Row],[Clicks]]</f>
        <v>0.22876343298878513</v>
      </c>
      <c r="P6366" s="11">
        <v>35.699999999999996</v>
      </c>
      <c r="Q6366" s="11">
        <f>IF(data[[#This Row],[Spend, Dollars]]=0,0,data[[#This Row],[Total conversion value, Dollars]]/data[[#This Row],[Spend, Dollars]])</f>
        <v>2.2685707104721189</v>
      </c>
      <c r="R6366" s="2">
        <v>70.8</v>
      </c>
      <c r="S6366" s="2">
        <v>12</v>
      </c>
      <c r="T6366" s="2">
        <v>6</v>
      </c>
      <c r="U6366" s="2">
        <f t="shared" si="99"/>
        <v>88.8</v>
      </c>
    </row>
    <row r="6367" spans="1:21" x14ac:dyDescent="0.2">
      <c r="A6367" t="s">
        <v>22</v>
      </c>
      <c r="B6367" s="3">
        <v>45026</v>
      </c>
      <c r="C6367" s="10" t="str">
        <f>TEXT(data[[#This Row],[Date]],"mmmm")</f>
        <v>April</v>
      </c>
      <c r="D6367" t="s">
        <v>16</v>
      </c>
      <c r="E6367" t="s">
        <v>13</v>
      </c>
      <c r="F6367" t="s">
        <v>20</v>
      </c>
      <c r="G6367" t="s">
        <v>17</v>
      </c>
      <c r="H6367" s="11">
        <v>1651.2</v>
      </c>
      <c r="I6367" s="11">
        <v>21.30048</v>
      </c>
      <c r="J6367" s="13">
        <f>data[[#This Row],[Clicks]]/data[[#This Row],[Impressions]]</f>
        <v>1.29E-2</v>
      </c>
      <c r="K6367" s="1">
        <v>1.53</v>
      </c>
      <c r="L6367" s="2">
        <v>32.589734399999998</v>
      </c>
      <c r="M6367">
        <v>8</v>
      </c>
      <c r="N6367" s="1">
        <f>IF(data[[#This Row],[Conversions]]=0,0,data[[#This Row],[Spend, Dollars]]/data[[#This Row],[Conversions]])</f>
        <v>4.0737167999999997</v>
      </c>
      <c r="O6367" s="13">
        <f>data[[#This Row],[Conversions]]/data[[#This Row],[Clicks]]</f>
        <v>0.37557839072171145</v>
      </c>
      <c r="P6367" s="11">
        <v>92.399999999999991</v>
      </c>
      <c r="Q6367" s="11">
        <f>IF(data[[#This Row],[Spend, Dollars]]=0,0,data[[#This Row],[Total conversion value, Dollars]]/data[[#This Row],[Spend, Dollars]])</f>
        <v>2.8352486358403706</v>
      </c>
      <c r="R6367" s="2">
        <v>91.2</v>
      </c>
      <c r="S6367" s="2">
        <v>25.5</v>
      </c>
      <c r="T6367" s="2">
        <v>3</v>
      </c>
      <c r="U6367" s="2">
        <f t="shared" si="99"/>
        <v>119.7</v>
      </c>
    </row>
    <row r="6368" spans="1:21" x14ac:dyDescent="0.2">
      <c r="A6368" t="s">
        <v>22</v>
      </c>
      <c r="B6368" s="3">
        <v>45027</v>
      </c>
      <c r="C6368" s="10" t="str">
        <f>TEXT(data[[#This Row],[Date]],"mmmm")</f>
        <v>April</v>
      </c>
      <c r="D6368" t="s">
        <v>16</v>
      </c>
      <c r="E6368" t="s">
        <v>13</v>
      </c>
      <c r="F6368" t="s">
        <v>20</v>
      </c>
      <c r="G6368" t="s">
        <v>17</v>
      </c>
      <c r="H6368" s="11">
        <v>1343.2</v>
      </c>
      <c r="I6368" s="11">
        <v>13.969280000000003</v>
      </c>
      <c r="J6368" s="13">
        <f>data[[#This Row],[Clicks]]/data[[#This Row],[Impressions]]</f>
        <v>1.0400000000000001E-2</v>
      </c>
      <c r="K6368" s="1">
        <v>0.73</v>
      </c>
      <c r="L6368" s="2">
        <v>10.197574400000002</v>
      </c>
      <c r="M6368">
        <v>8</v>
      </c>
      <c r="N6368" s="1">
        <f>IF(data[[#This Row],[Conversions]]=0,0,data[[#This Row],[Spend, Dollars]]/data[[#This Row],[Conversions]])</f>
        <v>1.2746968000000003</v>
      </c>
      <c r="O6368" s="13">
        <f>data[[#This Row],[Conversions]]/data[[#This Row],[Clicks]]</f>
        <v>0.57268520639574827</v>
      </c>
      <c r="P6368" s="11">
        <v>39.199999999999996</v>
      </c>
      <c r="Q6368" s="11">
        <f>IF(data[[#This Row],[Spend, Dollars]]=0,0,data[[#This Row],[Total conversion value, Dollars]]/data[[#This Row],[Spend, Dollars]])</f>
        <v>3.844051385396118</v>
      </c>
      <c r="R6368" s="2">
        <v>78</v>
      </c>
      <c r="S6368" s="2">
        <v>16.5</v>
      </c>
      <c r="T6368" s="2">
        <v>3</v>
      </c>
      <c r="U6368" s="2">
        <f t="shared" si="99"/>
        <v>97.5</v>
      </c>
    </row>
    <row r="6369" spans="1:21" x14ac:dyDescent="0.2">
      <c r="A6369" t="s">
        <v>22</v>
      </c>
      <c r="B6369" s="3">
        <v>45028</v>
      </c>
      <c r="C6369" s="10" t="str">
        <f>TEXT(data[[#This Row],[Date]],"mmmm")</f>
        <v>April</v>
      </c>
      <c r="D6369" t="s">
        <v>16</v>
      </c>
      <c r="E6369" t="s">
        <v>13</v>
      </c>
      <c r="F6369" t="s">
        <v>20</v>
      </c>
      <c r="G6369" t="s">
        <v>17</v>
      </c>
      <c r="H6369" s="11">
        <v>1201.6000000000001</v>
      </c>
      <c r="I6369" s="11">
        <v>12.616800000000001</v>
      </c>
      <c r="J6369" s="13">
        <f>data[[#This Row],[Clicks]]/data[[#This Row],[Impressions]]</f>
        <v>1.0500000000000001E-2</v>
      </c>
      <c r="K6369" s="1">
        <v>1.5499999999999998</v>
      </c>
      <c r="L6369" s="2">
        <v>19.556039999999999</v>
      </c>
      <c r="M6369">
        <v>6</v>
      </c>
      <c r="N6369" s="1">
        <f>IF(data[[#This Row],[Conversions]]=0,0,data[[#This Row],[Spend, Dollars]]/data[[#This Row],[Conversions]])</f>
        <v>3.2593399999999999</v>
      </c>
      <c r="O6369" s="13">
        <f>data[[#This Row],[Conversions]]/data[[#This Row],[Clicks]]</f>
        <v>0.47555640098915725</v>
      </c>
      <c r="P6369" s="11">
        <v>347.9</v>
      </c>
      <c r="Q6369" s="11">
        <f>IF(data[[#This Row],[Spend, Dollars]]=0,0,data[[#This Row],[Total conversion value, Dollars]]/data[[#This Row],[Spend, Dollars]])</f>
        <v>17.789900204744928</v>
      </c>
      <c r="R6369" s="2">
        <v>99.6</v>
      </c>
      <c r="S6369" s="2">
        <v>24</v>
      </c>
      <c r="T6369" s="2">
        <v>1</v>
      </c>
      <c r="U6369" s="2">
        <f t="shared" si="99"/>
        <v>124.6</v>
      </c>
    </row>
    <row r="6370" spans="1:21" x14ac:dyDescent="0.2">
      <c r="A6370" t="s">
        <v>22</v>
      </c>
      <c r="B6370" s="3">
        <v>45029</v>
      </c>
      <c r="C6370" s="10" t="str">
        <f>TEXT(data[[#This Row],[Date]],"mmmm")</f>
        <v>April</v>
      </c>
      <c r="D6370" t="s">
        <v>16</v>
      </c>
      <c r="E6370" t="s">
        <v>13</v>
      </c>
      <c r="F6370" t="s">
        <v>20</v>
      </c>
      <c r="G6370" t="s">
        <v>17</v>
      </c>
      <c r="H6370" s="11">
        <v>1237.6000000000001</v>
      </c>
      <c r="I6370" s="11">
        <v>10.272080000000001</v>
      </c>
      <c r="J6370" s="13">
        <f>data[[#This Row],[Clicks]]/data[[#This Row],[Impressions]]</f>
        <v>8.3000000000000001E-3</v>
      </c>
      <c r="K6370" s="1">
        <v>0.55000000000000004</v>
      </c>
      <c r="L6370" s="2">
        <v>5.6496440000000012</v>
      </c>
      <c r="M6370">
        <v>6</v>
      </c>
      <c r="N6370" s="1">
        <f>IF(data[[#This Row],[Conversions]]=0,0,data[[#This Row],[Spend, Dollars]]/data[[#This Row],[Conversions]])</f>
        <v>0.94160733333333357</v>
      </c>
      <c r="O6370" s="13">
        <f>data[[#This Row],[Conversions]]/data[[#This Row],[Clicks]]</f>
        <v>0.58410760040809651</v>
      </c>
      <c r="P6370" s="11">
        <v>310.79999999999995</v>
      </c>
      <c r="Q6370" s="11">
        <f>IF(data[[#This Row],[Spend, Dollars]]=0,0,data[[#This Row],[Total conversion value, Dollars]]/data[[#This Row],[Spend, Dollars]])</f>
        <v>55.012315820253434</v>
      </c>
      <c r="R6370" s="2">
        <v>103.2</v>
      </c>
      <c r="S6370" s="2">
        <v>12</v>
      </c>
      <c r="T6370" s="2">
        <v>2</v>
      </c>
      <c r="U6370" s="2">
        <f t="shared" si="99"/>
        <v>117.2</v>
      </c>
    </row>
    <row r="6371" spans="1:21" x14ac:dyDescent="0.2">
      <c r="A6371" t="s">
        <v>22</v>
      </c>
      <c r="B6371" s="3">
        <v>45030</v>
      </c>
      <c r="C6371" s="10" t="str">
        <f>TEXT(data[[#This Row],[Date]],"mmmm")</f>
        <v>April</v>
      </c>
      <c r="D6371" t="s">
        <v>16</v>
      </c>
      <c r="E6371" t="s">
        <v>13</v>
      </c>
      <c r="F6371" t="s">
        <v>20</v>
      </c>
      <c r="G6371" t="s">
        <v>17</v>
      </c>
      <c r="H6371" s="11">
        <v>1264</v>
      </c>
      <c r="I6371" s="11">
        <v>15.168000000000003</v>
      </c>
      <c r="J6371" s="13">
        <f>data[[#This Row],[Clicks]]/data[[#This Row],[Impressions]]</f>
        <v>1.2000000000000002E-2</v>
      </c>
      <c r="K6371" s="1">
        <v>1.1899999999999997</v>
      </c>
      <c r="L6371" s="2">
        <v>18.04992</v>
      </c>
      <c r="M6371">
        <v>4</v>
      </c>
      <c r="N6371" s="1">
        <f>IF(data[[#This Row],[Conversions]]=0,0,data[[#This Row],[Spend, Dollars]]/data[[#This Row],[Conversions]])</f>
        <v>4.51248</v>
      </c>
      <c r="O6371" s="13">
        <f>data[[#This Row],[Conversions]]/data[[#This Row],[Clicks]]</f>
        <v>0.26371308016877631</v>
      </c>
      <c r="P6371" s="11">
        <v>31</v>
      </c>
      <c r="Q6371" s="11">
        <f>IF(data[[#This Row],[Spend, Dollars]]=0,0,data[[#This Row],[Total conversion value, Dollars]]/data[[#This Row],[Spend, Dollars]])</f>
        <v>1.7174591355529554</v>
      </c>
      <c r="R6371" s="2">
        <v>94.8</v>
      </c>
      <c r="S6371" s="2">
        <v>19.5</v>
      </c>
      <c r="T6371" s="2">
        <v>4</v>
      </c>
      <c r="U6371" s="2">
        <f t="shared" si="99"/>
        <v>118.3</v>
      </c>
    </row>
    <row r="6372" spans="1:21" x14ac:dyDescent="0.2">
      <c r="A6372" t="s">
        <v>22</v>
      </c>
      <c r="B6372" s="3">
        <v>45031</v>
      </c>
      <c r="C6372" s="10" t="str">
        <f>TEXT(data[[#This Row],[Date]],"mmmm")</f>
        <v>April</v>
      </c>
      <c r="D6372" t="s">
        <v>16</v>
      </c>
      <c r="E6372" t="s">
        <v>13</v>
      </c>
      <c r="F6372" t="s">
        <v>20</v>
      </c>
      <c r="G6372" t="s">
        <v>17</v>
      </c>
      <c r="H6372" s="11">
        <v>1823.2</v>
      </c>
      <c r="I6372" s="11">
        <v>19.143599999999999</v>
      </c>
      <c r="J6372" s="13">
        <f>data[[#This Row],[Clicks]]/data[[#This Row],[Impressions]]</f>
        <v>1.0499999999999999E-2</v>
      </c>
      <c r="K6372" s="1">
        <v>1.51</v>
      </c>
      <c r="L6372" s="2">
        <v>28.906835999999998</v>
      </c>
      <c r="M6372">
        <v>5</v>
      </c>
      <c r="N6372" s="1">
        <f>IF(data[[#This Row],[Conversions]]=0,0,data[[#This Row],[Spend, Dollars]]/data[[#This Row],[Conversions]])</f>
        <v>5.7813672</v>
      </c>
      <c r="O6372" s="13">
        <f>data[[#This Row],[Conversions]]/data[[#This Row],[Clicks]]</f>
        <v>0.26118389435633843</v>
      </c>
      <c r="P6372" s="11">
        <v>234.49999999999997</v>
      </c>
      <c r="Q6372" s="11">
        <f>IF(data[[#This Row],[Spend, Dollars]]=0,0,data[[#This Row],[Total conversion value, Dollars]]/data[[#This Row],[Spend, Dollars]])</f>
        <v>8.1122679770279937</v>
      </c>
      <c r="R6372" s="2">
        <v>99.6</v>
      </c>
      <c r="S6372" s="2">
        <v>22.5</v>
      </c>
      <c r="T6372" s="2">
        <v>0</v>
      </c>
      <c r="U6372" s="2">
        <f t="shared" si="99"/>
        <v>122.1</v>
      </c>
    </row>
    <row r="6373" spans="1:21" x14ac:dyDescent="0.2">
      <c r="A6373" t="s">
        <v>22</v>
      </c>
      <c r="B6373" s="3">
        <v>45032</v>
      </c>
      <c r="C6373" s="10" t="str">
        <f>TEXT(data[[#This Row],[Date]],"mmmm")</f>
        <v>April</v>
      </c>
      <c r="D6373" t="s">
        <v>16</v>
      </c>
      <c r="E6373" t="s">
        <v>13</v>
      </c>
      <c r="F6373" t="s">
        <v>20</v>
      </c>
      <c r="G6373" t="s">
        <v>17</v>
      </c>
      <c r="H6373" s="11">
        <v>1242.4000000000001</v>
      </c>
      <c r="I6373" s="11">
        <v>10.560400000000001</v>
      </c>
      <c r="J6373" s="13">
        <f>data[[#This Row],[Clicks]]/data[[#This Row],[Impressions]]</f>
        <v>8.5000000000000006E-3</v>
      </c>
      <c r="K6373" s="1">
        <v>1.78</v>
      </c>
      <c r="L6373" s="2">
        <v>18.797512000000001</v>
      </c>
      <c r="M6373">
        <v>2</v>
      </c>
      <c r="N6373" s="1">
        <f>IF(data[[#This Row],[Conversions]]=0,0,data[[#This Row],[Spend, Dollars]]/data[[#This Row],[Conversions]])</f>
        <v>9.3987560000000006</v>
      </c>
      <c r="O6373" s="13">
        <f>data[[#This Row],[Conversions]]/data[[#This Row],[Clicks]]</f>
        <v>0.18938676565281615</v>
      </c>
      <c r="P6373" s="11">
        <v>18</v>
      </c>
      <c r="Q6373" s="11">
        <f>IF(data[[#This Row],[Spend, Dollars]]=0,0,data[[#This Row],[Total conversion value, Dollars]]/data[[#This Row],[Spend, Dollars]])</f>
        <v>0.95757353419963231</v>
      </c>
      <c r="R6373" s="2">
        <v>76.8</v>
      </c>
      <c r="S6373" s="2">
        <v>4.5</v>
      </c>
      <c r="T6373" s="2">
        <v>3</v>
      </c>
      <c r="U6373" s="2">
        <f t="shared" si="99"/>
        <v>84.3</v>
      </c>
    </row>
    <row r="6374" spans="1:21" x14ac:dyDescent="0.2">
      <c r="A6374" t="s">
        <v>22</v>
      </c>
      <c r="B6374" s="3">
        <v>45033</v>
      </c>
      <c r="C6374" s="10" t="str">
        <f>TEXT(data[[#This Row],[Date]],"mmmm")</f>
        <v>April</v>
      </c>
      <c r="D6374" t="s">
        <v>16</v>
      </c>
      <c r="E6374" t="s">
        <v>13</v>
      </c>
      <c r="F6374" t="s">
        <v>20</v>
      </c>
      <c r="G6374" t="s">
        <v>17</v>
      </c>
      <c r="H6374" s="11">
        <v>2039.2</v>
      </c>
      <c r="I6374" s="11">
        <v>23.654720000000001</v>
      </c>
      <c r="J6374" s="13">
        <f>data[[#This Row],[Clicks]]/data[[#This Row],[Impressions]]</f>
        <v>1.1600000000000001E-2</v>
      </c>
      <c r="K6374" s="1">
        <v>1.9099999999999997</v>
      </c>
      <c r="L6374" s="2">
        <v>45.180515199999995</v>
      </c>
      <c r="M6374">
        <v>1</v>
      </c>
      <c r="N6374" s="1">
        <f>IF(data[[#This Row],[Conversions]]=0,0,data[[#This Row],[Spend, Dollars]]/data[[#This Row],[Conversions]])</f>
        <v>45.180515199999995</v>
      </c>
      <c r="O6374" s="13">
        <f>data[[#This Row],[Conversions]]/data[[#This Row],[Clicks]]</f>
        <v>4.2274861000257027E-2</v>
      </c>
      <c r="P6374" s="11">
        <v>113.39999999999999</v>
      </c>
      <c r="Q6374" s="11">
        <f>IF(data[[#This Row],[Spend, Dollars]]=0,0,data[[#This Row],[Total conversion value, Dollars]]/data[[#This Row],[Spend, Dollars]])</f>
        <v>2.5099315379210196</v>
      </c>
      <c r="R6374" s="2">
        <v>86.399999999999991</v>
      </c>
      <c r="S6374" s="2">
        <v>24</v>
      </c>
      <c r="T6374" s="2">
        <v>8</v>
      </c>
      <c r="U6374" s="2">
        <f t="shared" si="99"/>
        <v>118.39999999999999</v>
      </c>
    </row>
    <row r="6375" spans="1:21" x14ac:dyDescent="0.2">
      <c r="A6375" t="s">
        <v>22</v>
      </c>
      <c r="B6375" s="3">
        <v>45034</v>
      </c>
      <c r="C6375" s="10" t="str">
        <f>TEXT(data[[#This Row],[Date]],"mmmm")</f>
        <v>April</v>
      </c>
      <c r="D6375" t="s">
        <v>16</v>
      </c>
      <c r="E6375" t="s">
        <v>13</v>
      </c>
      <c r="F6375" t="s">
        <v>20</v>
      </c>
      <c r="G6375" t="s">
        <v>17</v>
      </c>
      <c r="H6375" s="11">
        <v>1398.4</v>
      </c>
      <c r="I6375" s="11">
        <v>13.984000000000002</v>
      </c>
      <c r="J6375" s="13">
        <f>data[[#This Row],[Clicks]]/data[[#This Row],[Impressions]]</f>
        <v>0.01</v>
      </c>
      <c r="K6375" s="1">
        <v>1.8</v>
      </c>
      <c r="L6375" s="2">
        <v>25.171200000000002</v>
      </c>
      <c r="M6375">
        <v>2</v>
      </c>
      <c r="N6375" s="1">
        <f>IF(data[[#This Row],[Conversions]]=0,0,data[[#This Row],[Spend, Dollars]]/data[[#This Row],[Conversions]])</f>
        <v>12.585600000000001</v>
      </c>
      <c r="O6375" s="13">
        <f>data[[#This Row],[Conversions]]/data[[#This Row],[Clicks]]</f>
        <v>0.14302059496567504</v>
      </c>
      <c r="P6375" s="11">
        <v>330.4</v>
      </c>
      <c r="Q6375" s="11">
        <f>IF(data[[#This Row],[Spend, Dollars]]=0,0,data[[#This Row],[Total conversion value, Dollars]]/data[[#This Row],[Spend, Dollars]])</f>
        <v>13.126112382405287</v>
      </c>
      <c r="R6375" s="2">
        <v>110.39999999999999</v>
      </c>
      <c r="S6375" s="2">
        <v>30</v>
      </c>
      <c r="T6375" s="2">
        <v>8</v>
      </c>
      <c r="U6375" s="2">
        <f t="shared" si="99"/>
        <v>148.39999999999998</v>
      </c>
    </row>
    <row r="6376" spans="1:21" x14ac:dyDescent="0.2">
      <c r="A6376" t="s">
        <v>22</v>
      </c>
      <c r="B6376" s="3">
        <v>45035</v>
      </c>
      <c r="C6376" s="10" t="str">
        <f>TEXT(data[[#This Row],[Date]],"mmmm")</f>
        <v>April</v>
      </c>
      <c r="D6376" t="s">
        <v>16</v>
      </c>
      <c r="E6376" t="s">
        <v>13</v>
      </c>
      <c r="F6376" t="s">
        <v>20</v>
      </c>
      <c r="G6376" t="s">
        <v>17</v>
      </c>
      <c r="H6376" s="11">
        <v>1600</v>
      </c>
      <c r="I6376" s="11">
        <v>13.440000000000001</v>
      </c>
      <c r="J6376" s="13">
        <f>data[[#This Row],[Clicks]]/data[[#This Row],[Impressions]]</f>
        <v>8.4000000000000012E-3</v>
      </c>
      <c r="K6376" s="1">
        <v>1.7999999999999998</v>
      </c>
      <c r="L6376" s="2">
        <v>24.192</v>
      </c>
      <c r="M6376">
        <v>4</v>
      </c>
      <c r="N6376" s="1">
        <f>IF(data[[#This Row],[Conversions]]=0,0,data[[#This Row],[Spend, Dollars]]/data[[#This Row],[Conversions]])</f>
        <v>6.048</v>
      </c>
      <c r="O6376" s="13">
        <f>data[[#This Row],[Conversions]]/data[[#This Row],[Clicks]]</f>
        <v>0.29761904761904762</v>
      </c>
      <c r="P6376" s="11">
        <v>60.9</v>
      </c>
      <c r="Q6376" s="11">
        <f>IF(data[[#This Row],[Spend, Dollars]]=0,0,data[[#This Row],[Total conversion value, Dollars]]/data[[#This Row],[Spend, Dollars]])</f>
        <v>2.5173611111111112</v>
      </c>
      <c r="R6376" s="2">
        <v>75.599999999999994</v>
      </c>
      <c r="S6376" s="2">
        <v>22.5</v>
      </c>
      <c r="T6376" s="2">
        <v>5</v>
      </c>
      <c r="U6376" s="2">
        <f t="shared" si="99"/>
        <v>103.1</v>
      </c>
    </row>
    <row r="6377" spans="1:21" x14ac:dyDescent="0.2">
      <c r="A6377" t="s">
        <v>22</v>
      </c>
      <c r="B6377" s="3">
        <v>45036</v>
      </c>
      <c r="C6377" s="10" t="str">
        <f>TEXT(data[[#This Row],[Date]],"mmmm")</f>
        <v>April</v>
      </c>
      <c r="D6377" t="s">
        <v>16</v>
      </c>
      <c r="E6377" t="s">
        <v>13</v>
      </c>
      <c r="F6377" t="s">
        <v>20</v>
      </c>
      <c r="G6377" t="s">
        <v>17</v>
      </c>
      <c r="H6377" s="11">
        <v>1647.2</v>
      </c>
      <c r="I6377" s="11">
        <v>15.318959999999999</v>
      </c>
      <c r="J6377" s="13">
        <f>data[[#This Row],[Clicks]]/data[[#This Row],[Impressions]]</f>
        <v>9.2999999999999992E-3</v>
      </c>
      <c r="K6377" s="1">
        <v>1.02</v>
      </c>
      <c r="L6377" s="2">
        <v>15.625339199999999</v>
      </c>
      <c r="M6377">
        <v>3</v>
      </c>
      <c r="N6377" s="1">
        <f>IF(data[[#This Row],[Conversions]]=0,0,data[[#This Row],[Spend, Dollars]]/data[[#This Row],[Conversions]])</f>
        <v>5.2084463999999997</v>
      </c>
      <c r="O6377" s="13">
        <f>data[[#This Row],[Conversions]]/data[[#This Row],[Clicks]]</f>
        <v>0.19583574864089992</v>
      </c>
      <c r="P6377" s="11">
        <v>254.79999999999998</v>
      </c>
      <c r="Q6377" s="11">
        <f>IF(data[[#This Row],[Spend, Dollars]]=0,0,data[[#This Row],[Total conversion value, Dollars]]/data[[#This Row],[Spend, Dollars]])</f>
        <v>16.306845997941601</v>
      </c>
      <c r="R6377" s="2">
        <v>87.6</v>
      </c>
      <c r="S6377" s="2">
        <v>16.5</v>
      </c>
      <c r="T6377" s="2">
        <v>4</v>
      </c>
      <c r="U6377" s="2">
        <f t="shared" si="99"/>
        <v>108.1</v>
      </c>
    </row>
    <row r="6378" spans="1:21" x14ac:dyDescent="0.2">
      <c r="A6378" t="s">
        <v>22</v>
      </c>
      <c r="B6378" s="3">
        <v>45037</v>
      </c>
      <c r="C6378" s="10" t="str">
        <f>TEXT(data[[#This Row],[Date]],"mmmm")</f>
        <v>April</v>
      </c>
      <c r="D6378" t="s">
        <v>16</v>
      </c>
      <c r="E6378" t="s">
        <v>13</v>
      </c>
      <c r="F6378" t="s">
        <v>20</v>
      </c>
      <c r="G6378" t="s">
        <v>17</v>
      </c>
      <c r="H6378" s="11">
        <v>1360.8000000000002</v>
      </c>
      <c r="I6378" s="11">
        <v>10.614240000000002</v>
      </c>
      <c r="J6378" s="13">
        <f>data[[#This Row],[Clicks]]/data[[#This Row],[Impressions]]</f>
        <v>7.8000000000000005E-3</v>
      </c>
      <c r="K6378" s="1">
        <v>0.86</v>
      </c>
      <c r="L6378" s="2">
        <v>9.1282464000000019</v>
      </c>
      <c r="M6378">
        <v>4</v>
      </c>
      <c r="N6378" s="1">
        <f>IF(data[[#This Row],[Conversions]]=0,0,data[[#This Row],[Spend, Dollars]]/data[[#This Row],[Conversions]])</f>
        <v>2.2820616000000005</v>
      </c>
      <c r="O6378" s="13">
        <f>data[[#This Row],[Conversions]]/data[[#This Row],[Clicks]]</f>
        <v>0.37685222870408047</v>
      </c>
      <c r="P6378" s="11">
        <v>47</v>
      </c>
      <c r="Q6378" s="11">
        <f>IF(data[[#This Row],[Spend, Dollars]]=0,0,data[[#This Row],[Total conversion value, Dollars]]/data[[#This Row],[Spend, Dollars]])</f>
        <v>5.1488531247359832</v>
      </c>
      <c r="R6378" s="2">
        <v>79.2</v>
      </c>
      <c r="S6378" s="2">
        <v>33</v>
      </c>
      <c r="T6378" s="2">
        <v>1</v>
      </c>
      <c r="U6378" s="2">
        <f t="shared" si="99"/>
        <v>113.2</v>
      </c>
    </row>
    <row r="6379" spans="1:21" x14ac:dyDescent="0.2">
      <c r="A6379" t="s">
        <v>22</v>
      </c>
      <c r="B6379" s="3">
        <v>45038</v>
      </c>
      <c r="C6379" s="10" t="str">
        <f>TEXT(data[[#This Row],[Date]],"mmmm")</f>
        <v>April</v>
      </c>
      <c r="D6379" t="s">
        <v>16</v>
      </c>
      <c r="E6379" t="s">
        <v>13</v>
      </c>
      <c r="F6379" t="s">
        <v>20</v>
      </c>
      <c r="G6379" t="s">
        <v>17</v>
      </c>
      <c r="H6379" s="11">
        <v>1954.4</v>
      </c>
      <c r="I6379" s="11">
        <v>19.348560000000003</v>
      </c>
      <c r="J6379" s="13">
        <f>data[[#This Row],[Clicks]]/data[[#This Row],[Impressions]]</f>
        <v>9.9000000000000008E-3</v>
      </c>
      <c r="K6379" s="1">
        <v>1.5</v>
      </c>
      <c r="L6379" s="2">
        <v>29.022840000000002</v>
      </c>
      <c r="M6379">
        <v>3</v>
      </c>
      <c r="N6379" s="1">
        <f>IF(data[[#This Row],[Conversions]]=0,0,data[[#This Row],[Spend, Dollars]]/data[[#This Row],[Conversions]])</f>
        <v>9.6742800000000013</v>
      </c>
      <c r="O6379" s="13">
        <f>data[[#This Row],[Conversions]]/data[[#This Row],[Clicks]]</f>
        <v>0.15505029831677394</v>
      </c>
      <c r="P6379" s="11">
        <v>111.3</v>
      </c>
      <c r="Q6379" s="11">
        <f>IF(data[[#This Row],[Spend, Dollars]]=0,0,data[[#This Row],[Total conversion value, Dollars]]/data[[#This Row],[Spend, Dollars]])</f>
        <v>3.8349107117015424</v>
      </c>
      <c r="R6379" s="2">
        <v>106.8</v>
      </c>
      <c r="S6379" s="2">
        <v>21</v>
      </c>
      <c r="T6379" s="2">
        <v>8</v>
      </c>
      <c r="U6379" s="2">
        <f t="shared" si="99"/>
        <v>135.80000000000001</v>
      </c>
    </row>
    <row r="6380" spans="1:21" x14ac:dyDescent="0.2">
      <c r="A6380" t="s">
        <v>22</v>
      </c>
      <c r="B6380" s="3">
        <v>45039</v>
      </c>
      <c r="C6380" s="10" t="str">
        <f>TEXT(data[[#This Row],[Date]],"mmmm")</f>
        <v>April</v>
      </c>
      <c r="D6380" t="s">
        <v>16</v>
      </c>
      <c r="E6380" t="s">
        <v>13</v>
      </c>
      <c r="F6380" t="s">
        <v>20</v>
      </c>
      <c r="G6380" t="s">
        <v>17</v>
      </c>
      <c r="H6380" s="11">
        <v>1999.2</v>
      </c>
      <c r="I6380" s="11">
        <v>18.992399999999996</v>
      </c>
      <c r="J6380" s="13">
        <f>data[[#This Row],[Clicks]]/data[[#This Row],[Impressions]]</f>
        <v>9.499999999999998E-3</v>
      </c>
      <c r="K6380" s="1">
        <v>0.88</v>
      </c>
      <c r="L6380" s="2">
        <v>16.713311999999998</v>
      </c>
      <c r="M6380">
        <v>0</v>
      </c>
      <c r="N6380" s="1">
        <f>IF(data[[#This Row],[Conversions]]=0,0,data[[#This Row],[Spend, Dollars]]/data[[#This Row],[Conversions]])</f>
        <v>0</v>
      </c>
      <c r="O6380" s="13">
        <f>data[[#This Row],[Conversions]]/data[[#This Row],[Clicks]]</f>
        <v>0</v>
      </c>
      <c r="P6380" s="11">
        <v>252.7</v>
      </c>
      <c r="Q6380" s="11">
        <f>IF(data[[#This Row],[Spend, Dollars]]=0,0,data[[#This Row],[Total conversion value, Dollars]]/data[[#This Row],[Spend, Dollars]])</f>
        <v>15.119684237331297</v>
      </c>
      <c r="R6380" s="2">
        <v>72</v>
      </c>
      <c r="S6380" s="2">
        <v>27</v>
      </c>
      <c r="T6380" s="2">
        <v>3</v>
      </c>
      <c r="U6380" s="2">
        <f t="shared" si="99"/>
        <v>102</v>
      </c>
    </row>
    <row r="6381" spans="1:21" x14ac:dyDescent="0.2">
      <c r="A6381" t="s">
        <v>22</v>
      </c>
      <c r="B6381" s="3">
        <v>45040</v>
      </c>
      <c r="C6381" s="10" t="str">
        <f>TEXT(data[[#This Row],[Date]],"mmmm")</f>
        <v>April</v>
      </c>
      <c r="D6381" t="s">
        <v>16</v>
      </c>
      <c r="E6381" t="s">
        <v>13</v>
      </c>
      <c r="F6381" t="s">
        <v>20</v>
      </c>
      <c r="G6381" t="s">
        <v>17</v>
      </c>
      <c r="H6381" s="11">
        <v>2364.8000000000002</v>
      </c>
      <c r="I6381" s="11">
        <v>27.43168</v>
      </c>
      <c r="J6381" s="13">
        <f>data[[#This Row],[Clicks]]/data[[#This Row],[Impressions]]</f>
        <v>1.1599999999999999E-2</v>
      </c>
      <c r="K6381" s="1">
        <v>0.65</v>
      </c>
      <c r="L6381" s="2">
        <v>17.830591999999999</v>
      </c>
      <c r="M6381">
        <v>2</v>
      </c>
      <c r="N6381" s="1">
        <f>IF(data[[#This Row],[Conversions]]=0,0,data[[#This Row],[Spend, Dollars]]/data[[#This Row],[Conversions]])</f>
        <v>8.9152959999999997</v>
      </c>
      <c r="O6381" s="13">
        <f>data[[#This Row],[Conversions]]/data[[#This Row],[Clicks]]</f>
        <v>7.2908403714245715E-2</v>
      </c>
      <c r="P6381" s="11">
        <v>189</v>
      </c>
      <c r="Q6381" s="11">
        <f>IF(data[[#This Row],[Spend, Dollars]]=0,0,data[[#This Row],[Total conversion value, Dollars]]/data[[#This Row],[Spend, Dollars]])</f>
        <v>10.599760232301877</v>
      </c>
      <c r="R6381" s="2">
        <v>87.6</v>
      </c>
      <c r="S6381" s="2">
        <v>13.5</v>
      </c>
      <c r="T6381" s="2">
        <v>3</v>
      </c>
      <c r="U6381" s="2">
        <f t="shared" si="99"/>
        <v>104.1</v>
      </c>
    </row>
    <row r="6382" spans="1:21" x14ac:dyDescent="0.2">
      <c r="A6382" t="s">
        <v>22</v>
      </c>
      <c r="B6382" s="3">
        <v>45041</v>
      </c>
      <c r="C6382" s="10" t="str">
        <f>TEXT(data[[#This Row],[Date]],"mmmm")</f>
        <v>April</v>
      </c>
      <c r="D6382" t="s">
        <v>16</v>
      </c>
      <c r="E6382" t="s">
        <v>13</v>
      </c>
      <c r="F6382" t="s">
        <v>20</v>
      </c>
      <c r="G6382" t="s">
        <v>17</v>
      </c>
      <c r="H6382" s="11">
        <v>1626.4</v>
      </c>
      <c r="I6382" s="11">
        <v>20.817920000000001</v>
      </c>
      <c r="J6382" s="13">
        <f>data[[#This Row],[Clicks]]/data[[#This Row],[Impressions]]</f>
        <v>1.2800000000000001E-2</v>
      </c>
      <c r="K6382" s="1">
        <v>0.85</v>
      </c>
      <c r="L6382" s="2">
        <v>17.695232000000001</v>
      </c>
      <c r="M6382">
        <v>2</v>
      </c>
      <c r="N6382" s="1">
        <f>IF(data[[#This Row],[Conversions]]=0,0,data[[#This Row],[Spend, Dollars]]/data[[#This Row],[Conversions]])</f>
        <v>8.8476160000000004</v>
      </c>
      <c r="O6382" s="13">
        <f>data[[#This Row],[Conversions]]/data[[#This Row],[Clicks]]</f>
        <v>9.6071077225774709E-2</v>
      </c>
      <c r="P6382" s="11">
        <v>79.8</v>
      </c>
      <c r="Q6382" s="11">
        <f>IF(data[[#This Row],[Spend, Dollars]]=0,0,data[[#This Row],[Total conversion value, Dollars]]/data[[#This Row],[Spend, Dollars]])</f>
        <v>4.5096893897746009</v>
      </c>
      <c r="R6382" s="2">
        <v>114</v>
      </c>
      <c r="S6382" s="2">
        <v>13.5</v>
      </c>
      <c r="T6382" s="2">
        <v>1</v>
      </c>
      <c r="U6382" s="2">
        <f t="shared" si="99"/>
        <v>128.5</v>
      </c>
    </row>
    <row r="6383" spans="1:21" x14ac:dyDescent="0.2">
      <c r="A6383" t="s">
        <v>22</v>
      </c>
      <c r="B6383" s="3">
        <v>45042</v>
      </c>
      <c r="C6383" s="10" t="str">
        <f>TEXT(data[[#This Row],[Date]],"mmmm")</f>
        <v>April</v>
      </c>
      <c r="D6383" t="s">
        <v>16</v>
      </c>
      <c r="E6383" t="s">
        <v>13</v>
      </c>
      <c r="F6383" t="s">
        <v>20</v>
      </c>
      <c r="G6383" t="s">
        <v>17</v>
      </c>
      <c r="H6383" s="11">
        <v>2107.2000000000003</v>
      </c>
      <c r="I6383" s="11">
        <v>28.025760000000005</v>
      </c>
      <c r="J6383" s="13">
        <f>data[[#This Row],[Clicks]]/data[[#This Row],[Impressions]]</f>
        <v>1.3300000000000001E-2</v>
      </c>
      <c r="K6383" s="1">
        <v>1.04</v>
      </c>
      <c r="L6383" s="2">
        <v>29.146790400000008</v>
      </c>
      <c r="M6383">
        <v>4</v>
      </c>
      <c r="N6383" s="1">
        <f>IF(data[[#This Row],[Conversions]]=0,0,data[[#This Row],[Spend, Dollars]]/data[[#This Row],[Conversions]])</f>
        <v>7.2866976000000019</v>
      </c>
      <c r="O6383" s="13">
        <f>data[[#This Row],[Conversions]]/data[[#This Row],[Clicks]]</f>
        <v>0.14272583508886108</v>
      </c>
      <c r="P6383" s="11">
        <v>76.3</v>
      </c>
      <c r="Q6383" s="11">
        <f>IF(data[[#This Row],[Spend, Dollars]]=0,0,data[[#This Row],[Total conversion value, Dollars]]/data[[#This Row],[Spend, Dollars]])</f>
        <v>2.6177839464615622</v>
      </c>
      <c r="R6383" s="2">
        <v>114</v>
      </c>
      <c r="S6383" s="2">
        <v>22.5</v>
      </c>
      <c r="T6383" s="2">
        <v>1</v>
      </c>
      <c r="U6383" s="2">
        <f t="shared" si="99"/>
        <v>137.5</v>
      </c>
    </row>
    <row r="6384" spans="1:21" x14ac:dyDescent="0.2">
      <c r="A6384" t="s">
        <v>22</v>
      </c>
      <c r="B6384" s="3">
        <v>45043</v>
      </c>
      <c r="C6384" s="10" t="str">
        <f>TEXT(data[[#This Row],[Date]],"mmmm")</f>
        <v>April</v>
      </c>
      <c r="D6384" t="s">
        <v>16</v>
      </c>
      <c r="E6384" t="s">
        <v>13</v>
      </c>
      <c r="F6384" t="s">
        <v>20</v>
      </c>
      <c r="G6384" t="s">
        <v>17</v>
      </c>
      <c r="H6384" s="11">
        <v>1217.6000000000001</v>
      </c>
      <c r="I6384" s="11">
        <v>11.810720000000002</v>
      </c>
      <c r="J6384" s="13">
        <f>data[[#This Row],[Clicks]]/data[[#This Row],[Impressions]]</f>
        <v>9.7000000000000003E-3</v>
      </c>
      <c r="K6384" s="1">
        <v>0.7</v>
      </c>
      <c r="L6384" s="2">
        <v>8.2675040000000006</v>
      </c>
      <c r="M6384">
        <v>0</v>
      </c>
      <c r="N6384" s="1">
        <f>IF(data[[#This Row],[Conversions]]=0,0,data[[#This Row],[Spend, Dollars]]/data[[#This Row],[Conversions]])</f>
        <v>0</v>
      </c>
      <c r="O6384" s="13">
        <f>data[[#This Row],[Conversions]]/data[[#This Row],[Clicks]]</f>
        <v>0</v>
      </c>
      <c r="P6384" s="11">
        <v>140</v>
      </c>
      <c r="Q6384" s="11">
        <f>IF(data[[#This Row],[Spend, Dollars]]=0,0,data[[#This Row],[Total conversion value, Dollars]]/data[[#This Row],[Spend, Dollars]])</f>
        <v>16.933768644079276</v>
      </c>
      <c r="R6384" s="2">
        <v>112.8</v>
      </c>
      <c r="S6384" s="2">
        <v>25.5</v>
      </c>
      <c r="T6384" s="2">
        <v>1</v>
      </c>
      <c r="U6384" s="2">
        <f t="shared" si="99"/>
        <v>139.30000000000001</v>
      </c>
    </row>
    <row r="6385" spans="1:21" x14ac:dyDescent="0.2">
      <c r="A6385" t="s">
        <v>22</v>
      </c>
      <c r="B6385" s="3">
        <v>45044</v>
      </c>
      <c r="C6385" s="10" t="str">
        <f>TEXT(data[[#This Row],[Date]],"mmmm")</f>
        <v>April</v>
      </c>
      <c r="D6385" t="s">
        <v>16</v>
      </c>
      <c r="E6385" t="s">
        <v>13</v>
      </c>
      <c r="F6385" t="s">
        <v>20</v>
      </c>
      <c r="G6385" t="s">
        <v>17</v>
      </c>
      <c r="H6385" s="11">
        <v>2135.2000000000003</v>
      </c>
      <c r="I6385" s="11">
        <v>28.611679999999996</v>
      </c>
      <c r="J6385" s="13">
        <f>data[[#This Row],[Clicks]]/data[[#This Row],[Impressions]]</f>
        <v>1.3399999999999997E-2</v>
      </c>
      <c r="K6385" s="1">
        <v>1.3100000000000003</v>
      </c>
      <c r="L6385" s="2">
        <v>37.4813008</v>
      </c>
      <c r="M6385">
        <v>3</v>
      </c>
      <c r="N6385" s="1">
        <f>IF(data[[#This Row],[Conversions]]=0,0,data[[#This Row],[Spend, Dollars]]/data[[#This Row],[Conversions]])</f>
        <v>12.493766933333333</v>
      </c>
      <c r="O6385" s="13">
        <f>data[[#This Row],[Conversions]]/data[[#This Row],[Clicks]]</f>
        <v>0.1048522841021569</v>
      </c>
      <c r="P6385" s="11">
        <v>58.8</v>
      </c>
      <c r="Q6385" s="11">
        <f>IF(data[[#This Row],[Spend, Dollars]]=0,0,data[[#This Row],[Total conversion value, Dollars]]/data[[#This Row],[Spend, Dollars]])</f>
        <v>1.568782265955935</v>
      </c>
      <c r="R6385" s="2">
        <v>82.8</v>
      </c>
      <c r="S6385" s="2">
        <v>13.5</v>
      </c>
      <c r="T6385" s="2">
        <v>8</v>
      </c>
      <c r="U6385" s="2">
        <f t="shared" si="99"/>
        <v>104.3</v>
      </c>
    </row>
    <row r="6386" spans="1:21" x14ac:dyDescent="0.2">
      <c r="A6386" t="s">
        <v>22</v>
      </c>
      <c r="B6386" s="3">
        <v>45045</v>
      </c>
      <c r="C6386" s="10" t="str">
        <f>TEXT(data[[#This Row],[Date]],"mmmm")</f>
        <v>April</v>
      </c>
      <c r="D6386" t="s">
        <v>16</v>
      </c>
      <c r="E6386" t="s">
        <v>13</v>
      </c>
      <c r="F6386" t="s">
        <v>20</v>
      </c>
      <c r="G6386" t="s">
        <v>17</v>
      </c>
      <c r="H6386" s="11">
        <v>2096.8000000000002</v>
      </c>
      <c r="I6386" s="11">
        <v>16.984080000000002</v>
      </c>
      <c r="J6386" s="13">
        <f>data[[#This Row],[Clicks]]/data[[#This Row],[Impressions]]</f>
        <v>8.0999999999999996E-3</v>
      </c>
      <c r="K6386" s="1">
        <v>1.0300000000000002</v>
      </c>
      <c r="L6386" s="2">
        <v>17.493602400000007</v>
      </c>
      <c r="M6386">
        <v>4</v>
      </c>
      <c r="N6386" s="1">
        <f>IF(data[[#This Row],[Conversions]]=0,0,data[[#This Row],[Spend, Dollars]]/data[[#This Row],[Conversions]])</f>
        <v>4.3734006000000019</v>
      </c>
      <c r="O6386" s="13">
        <f>data[[#This Row],[Conversions]]/data[[#This Row],[Clicks]]</f>
        <v>0.23551467020880729</v>
      </c>
      <c r="P6386" s="11">
        <v>142.1</v>
      </c>
      <c r="Q6386" s="11">
        <f>IF(data[[#This Row],[Spend, Dollars]]=0,0,data[[#This Row],[Total conversion value, Dollars]]/data[[#This Row],[Spend, Dollars]])</f>
        <v>8.122969572007646</v>
      </c>
      <c r="R6386" s="2">
        <v>91.2</v>
      </c>
      <c r="S6386" s="2">
        <v>24</v>
      </c>
      <c r="T6386" s="2">
        <v>2</v>
      </c>
      <c r="U6386" s="2">
        <f t="shared" si="99"/>
        <v>117.2</v>
      </c>
    </row>
    <row r="6387" spans="1:21" x14ac:dyDescent="0.2">
      <c r="A6387" t="s">
        <v>22</v>
      </c>
      <c r="B6387" s="3">
        <v>45046</v>
      </c>
      <c r="C6387" s="10" t="str">
        <f>TEXT(data[[#This Row],[Date]],"mmmm")</f>
        <v>April</v>
      </c>
      <c r="D6387" t="s">
        <v>16</v>
      </c>
      <c r="E6387" t="s">
        <v>13</v>
      </c>
      <c r="F6387" t="s">
        <v>20</v>
      </c>
      <c r="G6387" t="s">
        <v>17</v>
      </c>
      <c r="H6387" s="11">
        <v>1988.8000000000002</v>
      </c>
      <c r="I6387" s="11">
        <v>24.86</v>
      </c>
      <c r="J6387" s="13">
        <f>data[[#This Row],[Clicks]]/data[[#This Row],[Impressions]]</f>
        <v>1.2499999999999999E-2</v>
      </c>
      <c r="K6387" s="1">
        <v>1.0900000000000003</v>
      </c>
      <c r="L6387" s="2">
        <v>27.097400000000007</v>
      </c>
      <c r="M6387">
        <v>2</v>
      </c>
      <c r="N6387" s="1">
        <f>IF(data[[#This Row],[Conversions]]=0,0,data[[#This Row],[Spend, Dollars]]/data[[#This Row],[Conversions]])</f>
        <v>13.548700000000004</v>
      </c>
      <c r="O6387" s="13">
        <f>data[[#This Row],[Conversions]]/data[[#This Row],[Clicks]]</f>
        <v>8.0450522928399035E-2</v>
      </c>
      <c r="P6387" s="11">
        <v>156.79999999999998</v>
      </c>
      <c r="Q6387" s="11">
        <f>IF(data[[#This Row],[Spend, Dollars]]=0,0,data[[#This Row],[Total conversion value, Dollars]]/data[[#This Row],[Spend, Dollars]])</f>
        <v>5.7865330253086986</v>
      </c>
      <c r="R6387" s="2">
        <v>69.599999999999994</v>
      </c>
      <c r="S6387" s="2">
        <v>25.5</v>
      </c>
      <c r="T6387" s="2">
        <v>2</v>
      </c>
      <c r="U6387" s="2">
        <f t="shared" si="99"/>
        <v>97.1</v>
      </c>
    </row>
    <row r="6388" spans="1:21" x14ac:dyDescent="0.2">
      <c r="A6388" t="s">
        <v>22</v>
      </c>
      <c r="B6388" s="3">
        <v>45047</v>
      </c>
      <c r="C6388" s="10" t="str">
        <f>TEXT(data[[#This Row],[Date]],"mmmm")</f>
        <v>May</v>
      </c>
      <c r="D6388" t="s">
        <v>16</v>
      </c>
      <c r="E6388" t="s">
        <v>13</v>
      </c>
      <c r="F6388" t="s">
        <v>20</v>
      </c>
      <c r="G6388" t="s">
        <v>17</v>
      </c>
      <c r="H6388" s="11">
        <v>1540</v>
      </c>
      <c r="I6388" s="11">
        <v>20.635999999999996</v>
      </c>
      <c r="J6388" s="13">
        <f>data[[#This Row],[Clicks]]/data[[#This Row],[Impressions]]</f>
        <v>1.3399999999999997E-2</v>
      </c>
      <c r="K6388" s="1">
        <v>0.78</v>
      </c>
      <c r="L6388" s="2">
        <v>16.096079999999997</v>
      </c>
      <c r="M6388">
        <v>7</v>
      </c>
      <c r="N6388" s="1">
        <f>IF(data[[#This Row],[Conversions]]=0,0,data[[#This Row],[Spend, Dollars]]/data[[#This Row],[Conversions]])</f>
        <v>2.2994399999999997</v>
      </c>
      <c r="O6388" s="13">
        <f>data[[#This Row],[Conversions]]/data[[#This Row],[Clicks]]</f>
        <v>0.33921302578019003</v>
      </c>
      <c r="P6388" s="11">
        <v>12</v>
      </c>
      <c r="Q6388" s="11">
        <f>IF(data[[#This Row],[Spend, Dollars]]=0,0,data[[#This Row],[Total conversion value, Dollars]]/data[[#This Row],[Spend, Dollars]])</f>
        <v>0.74552313358283517</v>
      </c>
      <c r="R6388" s="2">
        <v>123.6</v>
      </c>
      <c r="S6388" s="2">
        <v>33</v>
      </c>
      <c r="T6388" s="2">
        <v>8</v>
      </c>
      <c r="U6388" s="2">
        <f t="shared" si="99"/>
        <v>164.6</v>
      </c>
    </row>
    <row r="6389" spans="1:21" x14ac:dyDescent="0.2">
      <c r="A6389" t="s">
        <v>22</v>
      </c>
      <c r="B6389" s="3">
        <v>45048</v>
      </c>
      <c r="C6389" s="10" t="str">
        <f>TEXT(data[[#This Row],[Date]],"mmmm")</f>
        <v>May</v>
      </c>
      <c r="D6389" t="s">
        <v>16</v>
      </c>
      <c r="E6389" t="s">
        <v>13</v>
      </c>
      <c r="F6389" t="s">
        <v>20</v>
      </c>
      <c r="G6389" t="s">
        <v>17</v>
      </c>
      <c r="H6389" s="11">
        <v>1502.4</v>
      </c>
      <c r="I6389" s="11">
        <v>9.6153600000000008</v>
      </c>
      <c r="J6389" s="13">
        <f>data[[#This Row],[Clicks]]/data[[#This Row],[Impressions]]</f>
        <v>6.4000000000000003E-3</v>
      </c>
      <c r="K6389" s="1">
        <v>1.33</v>
      </c>
      <c r="L6389" s="2">
        <v>12.788428800000002</v>
      </c>
      <c r="M6389">
        <v>8</v>
      </c>
      <c r="N6389" s="1">
        <f>IF(data[[#This Row],[Conversions]]=0,0,data[[#This Row],[Spend, Dollars]]/data[[#This Row],[Conversions]])</f>
        <v>1.5985536000000002</v>
      </c>
      <c r="O6389" s="13">
        <f>data[[#This Row],[Conversions]]/data[[#This Row],[Clicks]]</f>
        <v>0.83200212992545253</v>
      </c>
      <c r="P6389" s="11">
        <v>74.199999999999989</v>
      </c>
      <c r="Q6389" s="11">
        <f>IF(data[[#This Row],[Spend, Dollars]]=0,0,data[[#This Row],[Total conversion value, Dollars]]/data[[#This Row],[Spend, Dollars]])</f>
        <v>5.8021201165853915</v>
      </c>
      <c r="R6389" s="2">
        <v>76.8</v>
      </c>
      <c r="S6389" s="2">
        <v>22.5</v>
      </c>
      <c r="T6389" s="2">
        <v>2</v>
      </c>
      <c r="U6389" s="2">
        <f t="shared" si="99"/>
        <v>101.3</v>
      </c>
    </row>
    <row r="6390" spans="1:21" x14ac:dyDescent="0.2">
      <c r="A6390" t="s">
        <v>22</v>
      </c>
      <c r="B6390" s="3">
        <v>45049</v>
      </c>
      <c r="C6390" s="10" t="str">
        <f>TEXT(data[[#This Row],[Date]],"mmmm")</f>
        <v>May</v>
      </c>
      <c r="D6390" t="s">
        <v>16</v>
      </c>
      <c r="E6390" t="s">
        <v>13</v>
      </c>
      <c r="F6390" t="s">
        <v>20</v>
      </c>
      <c r="G6390" t="s">
        <v>17</v>
      </c>
      <c r="H6390" s="11">
        <v>1340</v>
      </c>
      <c r="I6390" s="11">
        <v>14.606000000000002</v>
      </c>
      <c r="J6390" s="13">
        <f>data[[#This Row],[Clicks]]/data[[#This Row],[Impressions]]</f>
        <v>1.0900000000000002E-2</v>
      </c>
      <c r="K6390" s="1">
        <v>0.54999999999999993</v>
      </c>
      <c r="L6390" s="2">
        <v>8.0333000000000006</v>
      </c>
      <c r="M6390">
        <v>2</v>
      </c>
      <c r="N6390" s="1">
        <f>IF(data[[#This Row],[Conversions]]=0,0,data[[#This Row],[Spend, Dollars]]/data[[#This Row],[Conversions]])</f>
        <v>4.0166500000000003</v>
      </c>
      <c r="O6390" s="13">
        <f>data[[#This Row],[Conversions]]/data[[#This Row],[Clicks]]</f>
        <v>0.13693002875530602</v>
      </c>
      <c r="P6390" s="11">
        <v>22</v>
      </c>
      <c r="Q6390" s="11">
        <f>IF(data[[#This Row],[Spend, Dollars]]=0,0,data[[#This Row],[Total conversion value, Dollars]]/data[[#This Row],[Spend, Dollars]])</f>
        <v>2.7386005751061204</v>
      </c>
      <c r="R6390" s="2">
        <v>102</v>
      </c>
      <c r="S6390" s="2">
        <v>24</v>
      </c>
      <c r="T6390" s="2">
        <v>5</v>
      </c>
      <c r="U6390" s="2">
        <f t="shared" si="99"/>
        <v>131</v>
      </c>
    </row>
    <row r="6391" spans="1:21" x14ac:dyDescent="0.2">
      <c r="A6391" t="s">
        <v>22</v>
      </c>
      <c r="B6391" s="3">
        <v>45050</v>
      </c>
      <c r="C6391" s="10" t="str">
        <f>TEXT(data[[#This Row],[Date]],"mmmm")</f>
        <v>May</v>
      </c>
      <c r="D6391" t="s">
        <v>16</v>
      </c>
      <c r="E6391" t="s">
        <v>13</v>
      </c>
      <c r="F6391" t="s">
        <v>20</v>
      </c>
      <c r="G6391" t="s">
        <v>17</v>
      </c>
      <c r="H6391" s="11">
        <v>2371.2000000000003</v>
      </c>
      <c r="I6391" s="11">
        <v>29.165760000000009</v>
      </c>
      <c r="J6391" s="13">
        <f>data[[#This Row],[Clicks]]/data[[#This Row],[Impressions]]</f>
        <v>1.2300000000000002E-2</v>
      </c>
      <c r="K6391" s="1">
        <v>0.84</v>
      </c>
      <c r="L6391" s="2">
        <v>24.499238400000007</v>
      </c>
      <c r="M6391">
        <v>7</v>
      </c>
      <c r="N6391" s="1">
        <f>IF(data[[#This Row],[Conversions]]=0,0,data[[#This Row],[Spend, Dollars]]/data[[#This Row],[Conversions]])</f>
        <v>3.4998912000000009</v>
      </c>
      <c r="O6391" s="13">
        <f>data[[#This Row],[Conversions]]/data[[#This Row],[Clicks]]</f>
        <v>0.24000746080335289</v>
      </c>
      <c r="P6391" s="11">
        <v>203</v>
      </c>
      <c r="Q6391" s="11">
        <f>IF(data[[#This Row],[Spend, Dollars]]=0,0,data[[#This Row],[Total conversion value, Dollars]]/data[[#This Row],[Spend, Dollars]])</f>
        <v>8.2859718610681359</v>
      </c>
      <c r="R6391" s="2">
        <v>130.79999999999998</v>
      </c>
      <c r="S6391" s="2">
        <v>24</v>
      </c>
      <c r="T6391" s="2">
        <v>3</v>
      </c>
      <c r="U6391" s="2">
        <f t="shared" si="99"/>
        <v>157.79999999999998</v>
      </c>
    </row>
    <row r="6392" spans="1:21" x14ac:dyDescent="0.2">
      <c r="A6392" t="s">
        <v>22</v>
      </c>
      <c r="B6392" s="3">
        <v>45051</v>
      </c>
      <c r="C6392" s="10" t="str">
        <f>TEXT(data[[#This Row],[Date]],"mmmm")</f>
        <v>May</v>
      </c>
      <c r="D6392" t="s">
        <v>16</v>
      </c>
      <c r="E6392" t="s">
        <v>13</v>
      </c>
      <c r="F6392" t="s">
        <v>20</v>
      </c>
      <c r="G6392" t="s">
        <v>17</v>
      </c>
      <c r="H6392" s="11">
        <v>1505.6000000000001</v>
      </c>
      <c r="I6392" s="11">
        <v>19.271680000000003</v>
      </c>
      <c r="J6392" s="13">
        <f>data[[#This Row],[Clicks]]/data[[#This Row],[Impressions]]</f>
        <v>1.2800000000000001E-2</v>
      </c>
      <c r="K6392" s="1">
        <v>0.62</v>
      </c>
      <c r="L6392" s="2">
        <v>11.948441600000002</v>
      </c>
      <c r="M6392">
        <v>5</v>
      </c>
      <c r="N6392" s="1">
        <f>IF(data[[#This Row],[Conversions]]=0,0,data[[#This Row],[Spend, Dollars]]/data[[#This Row],[Conversions]])</f>
        <v>2.3896883200000003</v>
      </c>
      <c r="O6392" s="13">
        <f>data[[#This Row],[Conversions]]/data[[#This Row],[Clicks]]</f>
        <v>0.25944806057385755</v>
      </c>
      <c r="P6392" s="11">
        <v>74.899999999999991</v>
      </c>
      <c r="Q6392" s="11">
        <f>IF(data[[#This Row],[Spend, Dollars]]=0,0,data[[#This Row],[Total conversion value, Dollars]]/data[[#This Row],[Spend, Dollars]])</f>
        <v>6.2685999151554608</v>
      </c>
      <c r="R6392" s="2">
        <v>99.6</v>
      </c>
      <c r="S6392" s="2">
        <v>28.5</v>
      </c>
      <c r="T6392" s="2">
        <v>4</v>
      </c>
      <c r="U6392" s="2">
        <f t="shared" si="99"/>
        <v>132.1</v>
      </c>
    </row>
    <row r="6393" spans="1:21" x14ac:dyDescent="0.2">
      <c r="A6393" t="s">
        <v>22</v>
      </c>
      <c r="B6393" s="3">
        <v>45052</v>
      </c>
      <c r="C6393" s="10" t="str">
        <f>TEXT(data[[#This Row],[Date]],"mmmm")</f>
        <v>May</v>
      </c>
      <c r="D6393" t="s">
        <v>16</v>
      </c>
      <c r="E6393" t="s">
        <v>13</v>
      </c>
      <c r="F6393" t="s">
        <v>20</v>
      </c>
      <c r="G6393" t="s">
        <v>17</v>
      </c>
      <c r="H6393" s="11">
        <v>1852</v>
      </c>
      <c r="I6393" s="11">
        <v>11.8528</v>
      </c>
      <c r="J6393" s="13">
        <f>data[[#This Row],[Clicks]]/data[[#This Row],[Impressions]]</f>
        <v>6.4000000000000003E-3</v>
      </c>
      <c r="K6393" s="1">
        <v>1.57</v>
      </c>
      <c r="L6393" s="2">
        <v>18.608896000000001</v>
      </c>
      <c r="M6393">
        <v>3</v>
      </c>
      <c r="N6393" s="1">
        <f>IF(data[[#This Row],[Conversions]]=0,0,data[[#This Row],[Spend, Dollars]]/data[[#This Row],[Conversions]])</f>
        <v>6.2029653333333341</v>
      </c>
      <c r="O6393" s="13">
        <f>data[[#This Row],[Conversions]]/data[[#This Row],[Clicks]]</f>
        <v>0.25310475161987039</v>
      </c>
      <c r="P6393" s="11">
        <v>199.5</v>
      </c>
      <c r="Q6393" s="11">
        <f>IF(data[[#This Row],[Spend, Dollars]]=0,0,data[[#This Row],[Total conversion value, Dollars]]/data[[#This Row],[Spend, Dollars]])</f>
        <v>10.720678969886229</v>
      </c>
      <c r="R6393" s="2">
        <v>117.6</v>
      </c>
      <c r="S6393" s="2">
        <v>27</v>
      </c>
      <c r="T6393" s="2">
        <v>8</v>
      </c>
      <c r="U6393" s="2">
        <f t="shared" si="99"/>
        <v>152.6</v>
      </c>
    </row>
    <row r="6394" spans="1:21" x14ac:dyDescent="0.2">
      <c r="A6394" t="s">
        <v>22</v>
      </c>
      <c r="B6394" s="3">
        <v>45053</v>
      </c>
      <c r="C6394" s="10" t="str">
        <f>TEXT(data[[#This Row],[Date]],"mmmm")</f>
        <v>May</v>
      </c>
      <c r="D6394" t="s">
        <v>16</v>
      </c>
      <c r="E6394" t="s">
        <v>13</v>
      </c>
      <c r="F6394" t="s">
        <v>20</v>
      </c>
      <c r="G6394" t="s">
        <v>17</v>
      </c>
      <c r="H6394" s="11">
        <v>2169.6</v>
      </c>
      <c r="I6394" s="11">
        <v>22.563839999999999</v>
      </c>
      <c r="J6394" s="13">
        <f>data[[#This Row],[Clicks]]/data[[#This Row],[Impressions]]</f>
        <v>1.04E-2</v>
      </c>
      <c r="K6394" s="1">
        <v>0.52</v>
      </c>
      <c r="L6394" s="2">
        <v>11.7331968</v>
      </c>
      <c r="M6394">
        <v>1</v>
      </c>
      <c r="N6394" s="1">
        <f>IF(data[[#This Row],[Conversions]]=0,0,data[[#This Row],[Spend, Dollars]]/data[[#This Row],[Conversions]])</f>
        <v>11.7331968</v>
      </c>
      <c r="O6394" s="13">
        <f>data[[#This Row],[Conversions]]/data[[#This Row],[Clicks]]</f>
        <v>4.4318697526662128E-2</v>
      </c>
      <c r="P6394" s="11">
        <v>112.69999999999999</v>
      </c>
      <c r="Q6394" s="11">
        <f>IF(data[[#This Row],[Spend, Dollars]]=0,0,data[[#This Row],[Total conversion value, Dollars]]/data[[#This Row],[Spend, Dollars]])</f>
        <v>9.6052254062592723</v>
      </c>
      <c r="R6394" s="2">
        <v>81.599999999999994</v>
      </c>
      <c r="S6394" s="2">
        <v>15</v>
      </c>
      <c r="T6394" s="2">
        <v>1</v>
      </c>
      <c r="U6394" s="2">
        <f t="shared" si="99"/>
        <v>97.6</v>
      </c>
    </row>
    <row r="6395" spans="1:21" x14ac:dyDescent="0.2">
      <c r="A6395" t="s">
        <v>22</v>
      </c>
      <c r="B6395" s="3">
        <v>45054</v>
      </c>
      <c r="C6395" s="10" t="str">
        <f>TEXT(data[[#This Row],[Date]],"mmmm")</f>
        <v>May</v>
      </c>
      <c r="D6395" t="s">
        <v>16</v>
      </c>
      <c r="E6395" t="s">
        <v>13</v>
      </c>
      <c r="F6395" t="s">
        <v>20</v>
      </c>
      <c r="G6395" t="s">
        <v>17</v>
      </c>
      <c r="H6395" s="11">
        <v>2254.4</v>
      </c>
      <c r="I6395" s="11">
        <v>26.151040000000002</v>
      </c>
      <c r="J6395" s="13">
        <f>data[[#This Row],[Clicks]]/data[[#This Row],[Impressions]]</f>
        <v>1.1600000000000001E-2</v>
      </c>
      <c r="K6395" s="1">
        <v>0.44000000000000006</v>
      </c>
      <c r="L6395" s="2">
        <v>11.506457600000003</v>
      </c>
      <c r="M6395">
        <v>3</v>
      </c>
      <c r="N6395" s="1">
        <f>IF(data[[#This Row],[Conversions]]=0,0,data[[#This Row],[Spend, Dollars]]/data[[#This Row],[Conversions]])</f>
        <v>3.8354858666666676</v>
      </c>
      <c r="O6395" s="13">
        <f>data[[#This Row],[Conversions]]/data[[#This Row],[Clicks]]</f>
        <v>0.11471819094001615</v>
      </c>
      <c r="P6395" s="11">
        <v>142.79999999999998</v>
      </c>
      <c r="Q6395" s="11">
        <f>IF(data[[#This Row],[Spend, Dollars]]=0,0,data[[#This Row],[Total conversion value, Dollars]]/data[[#This Row],[Spend, Dollars]])</f>
        <v>12.410422474419924</v>
      </c>
      <c r="R6395" s="2">
        <v>79.2</v>
      </c>
      <c r="S6395" s="2">
        <v>19.5</v>
      </c>
      <c r="T6395" s="2">
        <v>4</v>
      </c>
      <c r="U6395" s="2">
        <f t="shared" si="99"/>
        <v>102.7</v>
      </c>
    </row>
    <row r="6396" spans="1:21" x14ac:dyDescent="0.2">
      <c r="A6396" t="s">
        <v>22</v>
      </c>
      <c r="B6396" s="3">
        <v>45055</v>
      </c>
      <c r="C6396" s="10" t="str">
        <f>TEXT(data[[#This Row],[Date]],"mmmm")</f>
        <v>May</v>
      </c>
      <c r="D6396" t="s">
        <v>16</v>
      </c>
      <c r="E6396" t="s">
        <v>13</v>
      </c>
      <c r="F6396" t="s">
        <v>20</v>
      </c>
      <c r="G6396" t="s">
        <v>17</v>
      </c>
      <c r="H6396" s="11">
        <v>1980.8000000000002</v>
      </c>
      <c r="I6396" s="11">
        <v>23.769600000000001</v>
      </c>
      <c r="J6396" s="13">
        <f>data[[#This Row],[Clicks]]/data[[#This Row],[Impressions]]</f>
        <v>1.1999999999999999E-2</v>
      </c>
      <c r="K6396" s="1">
        <v>2.16</v>
      </c>
      <c r="L6396" s="2">
        <v>51.342336000000003</v>
      </c>
      <c r="M6396">
        <v>7</v>
      </c>
      <c r="N6396" s="1">
        <f>IF(data[[#This Row],[Conversions]]=0,0,data[[#This Row],[Spend, Dollars]]/data[[#This Row],[Conversions]])</f>
        <v>7.334619428571429</v>
      </c>
      <c r="O6396" s="13">
        <f>data[[#This Row],[Conversions]]/data[[#This Row],[Clicks]]</f>
        <v>0.29449380721593971</v>
      </c>
      <c r="P6396" s="11">
        <v>20</v>
      </c>
      <c r="Q6396" s="11">
        <f>IF(data[[#This Row],[Spend, Dollars]]=0,0,data[[#This Row],[Total conversion value, Dollars]]/data[[#This Row],[Spend, Dollars]])</f>
        <v>0.38954207303695726</v>
      </c>
      <c r="R6396" s="2">
        <v>122.39999999999999</v>
      </c>
      <c r="S6396" s="2">
        <v>28.5</v>
      </c>
      <c r="T6396" s="2">
        <v>6</v>
      </c>
      <c r="U6396" s="2">
        <f t="shared" si="99"/>
        <v>156.89999999999998</v>
      </c>
    </row>
    <row r="6397" spans="1:21" x14ac:dyDescent="0.2">
      <c r="A6397" t="s">
        <v>22</v>
      </c>
      <c r="B6397" s="3">
        <v>45056</v>
      </c>
      <c r="C6397" s="10" t="str">
        <f>TEXT(data[[#This Row],[Date]],"mmmm")</f>
        <v>May</v>
      </c>
      <c r="D6397" t="s">
        <v>16</v>
      </c>
      <c r="E6397" t="s">
        <v>13</v>
      </c>
      <c r="F6397" t="s">
        <v>20</v>
      </c>
      <c r="G6397" t="s">
        <v>17</v>
      </c>
      <c r="H6397" s="11">
        <v>2395.2000000000003</v>
      </c>
      <c r="I6397" s="11">
        <v>22.993919999999996</v>
      </c>
      <c r="J6397" s="13">
        <f>data[[#This Row],[Clicks]]/data[[#This Row],[Impressions]]</f>
        <v>9.5999999999999974E-3</v>
      </c>
      <c r="K6397" s="1">
        <v>1.4</v>
      </c>
      <c r="L6397" s="2">
        <v>32.191487999999993</v>
      </c>
      <c r="M6397">
        <v>6</v>
      </c>
      <c r="N6397" s="1">
        <f>IF(data[[#This Row],[Conversions]]=0,0,data[[#This Row],[Spend, Dollars]]/data[[#This Row],[Conversions]])</f>
        <v>5.3652479999999985</v>
      </c>
      <c r="O6397" s="13">
        <f>data[[#This Row],[Conversions]]/data[[#This Row],[Clicks]]</f>
        <v>0.26093854375417508</v>
      </c>
      <c r="P6397" s="11">
        <v>111.3</v>
      </c>
      <c r="Q6397" s="11">
        <f>IF(data[[#This Row],[Spend, Dollars]]=0,0,data[[#This Row],[Total conversion value, Dollars]]/data[[#This Row],[Spend, Dollars]])</f>
        <v>3.4574357047428195</v>
      </c>
      <c r="R6397" s="2">
        <v>112.8</v>
      </c>
      <c r="S6397" s="2">
        <v>22.5</v>
      </c>
      <c r="T6397" s="2">
        <v>3</v>
      </c>
      <c r="U6397" s="2">
        <f t="shared" si="99"/>
        <v>138.30000000000001</v>
      </c>
    </row>
    <row r="6398" spans="1:21" x14ac:dyDescent="0.2">
      <c r="A6398" t="s">
        <v>22</v>
      </c>
      <c r="B6398" s="3">
        <v>45057</v>
      </c>
      <c r="C6398" s="10" t="str">
        <f>TEXT(data[[#This Row],[Date]],"mmmm")</f>
        <v>May</v>
      </c>
      <c r="D6398" t="s">
        <v>16</v>
      </c>
      <c r="E6398" t="s">
        <v>13</v>
      </c>
      <c r="F6398" t="s">
        <v>20</v>
      </c>
      <c r="G6398" t="s">
        <v>17</v>
      </c>
      <c r="H6398" s="11">
        <v>2083.2000000000003</v>
      </c>
      <c r="I6398" s="11">
        <v>16.873920000000002</v>
      </c>
      <c r="J6398" s="13">
        <f>data[[#This Row],[Clicks]]/data[[#This Row],[Impressions]]</f>
        <v>8.0999999999999996E-3</v>
      </c>
      <c r="K6398" s="1">
        <v>0.73000000000000009</v>
      </c>
      <c r="L6398" s="2">
        <v>12.317961600000002</v>
      </c>
      <c r="M6398">
        <v>6</v>
      </c>
      <c r="N6398" s="1">
        <f>IF(data[[#This Row],[Conversions]]=0,0,data[[#This Row],[Spend, Dollars]]/data[[#This Row],[Conversions]])</f>
        <v>2.0529936000000002</v>
      </c>
      <c r="O6398" s="13">
        <f>data[[#This Row],[Conversions]]/data[[#This Row],[Clicks]]</f>
        <v>0.35557831256755984</v>
      </c>
      <c r="P6398" s="11">
        <v>240.79999999999998</v>
      </c>
      <c r="Q6398" s="11">
        <f>IF(data[[#This Row],[Spend, Dollars]]=0,0,data[[#This Row],[Total conversion value, Dollars]]/data[[#This Row],[Spend, Dollars]])</f>
        <v>19.548688964901462</v>
      </c>
      <c r="R6398" s="2">
        <v>100.8</v>
      </c>
      <c r="S6398" s="2">
        <v>33</v>
      </c>
      <c r="T6398" s="2">
        <v>6</v>
      </c>
      <c r="U6398" s="2">
        <f t="shared" si="99"/>
        <v>139.80000000000001</v>
      </c>
    </row>
    <row r="6399" spans="1:21" x14ac:dyDescent="0.2">
      <c r="A6399" t="s">
        <v>22</v>
      </c>
      <c r="B6399" s="3">
        <v>45058</v>
      </c>
      <c r="C6399" s="10" t="str">
        <f>TEXT(data[[#This Row],[Date]],"mmmm")</f>
        <v>May</v>
      </c>
      <c r="D6399" t="s">
        <v>16</v>
      </c>
      <c r="E6399" t="s">
        <v>13</v>
      </c>
      <c r="F6399" t="s">
        <v>20</v>
      </c>
      <c r="G6399" t="s">
        <v>17</v>
      </c>
      <c r="H6399" s="11">
        <v>2026.4</v>
      </c>
      <c r="I6399" s="11">
        <v>18.642880000000002</v>
      </c>
      <c r="J6399" s="13">
        <f>data[[#This Row],[Clicks]]/data[[#This Row],[Impressions]]</f>
        <v>9.1999999999999998E-3</v>
      </c>
      <c r="K6399" s="1">
        <v>1.28</v>
      </c>
      <c r="L6399" s="2">
        <v>23.862886400000004</v>
      </c>
      <c r="M6399">
        <v>3</v>
      </c>
      <c r="N6399" s="1">
        <f>IF(data[[#This Row],[Conversions]]=0,0,data[[#This Row],[Spend, Dollars]]/data[[#This Row],[Conversions]])</f>
        <v>7.9542954666666681</v>
      </c>
      <c r="O6399" s="13">
        <f>data[[#This Row],[Conversions]]/data[[#This Row],[Clicks]]</f>
        <v>0.16091934293413893</v>
      </c>
      <c r="P6399" s="11">
        <v>41</v>
      </c>
      <c r="Q6399" s="11">
        <f>IF(data[[#This Row],[Spend, Dollars]]=0,0,data[[#This Row],[Total conversion value, Dollars]]/data[[#This Row],[Spend, Dollars]])</f>
        <v>1.7181492344530456</v>
      </c>
      <c r="R6399" s="2">
        <v>120</v>
      </c>
      <c r="S6399" s="2">
        <v>16.5</v>
      </c>
      <c r="T6399" s="2">
        <v>7</v>
      </c>
      <c r="U6399" s="2">
        <f t="shared" si="99"/>
        <v>143.5</v>
      </c>
    </row>
    <row r="6400" spans="1:21" x14ac:dyDescent="0.2">
      <c r="A6400" t="s">
        <v>22</v>
      </c>
      <c r="B6400" s="3">
        <v>45059</v>
      </c>
      <c r="C6400" s="10" t="str">
        <f>TEXT(data[[#This Row],[Date]],"mmmm")</f>
        <v>May</v>
      </c>
      <c r="D6400" t="s">
        <v>16</v>
      </c>
      <c r="E6400" t="s">
        <v>13</v>
      </c>
      <c r="F6400" t="s">
        <v>20</v>
      </c>
      <c r="G6400" t="s">
        <v>17</v>
      </c>
      <c r="H6400" s="11">
        <v>2260.8000000000002</v>
      </c>
      <c r="I6400" s="11">
        <v>21.251520000000003</v>
      </c>
      <c r="J6400" s="13">
        <f>data[[#This Row],[Clicks]]/data[[#This Row],[Impressions]]</f>
        <v>9.4000000000000004E-3</v>
      </c>
      <c r="K6400" s="1">
        <v>1.1099999999999999</v>
      </c>
      <c r="L6400" s="2">
        <v>23.589187200000001</v>
      </c>
      <c r="M6400">
        <v>0</v>
      </c>
      <c r="N6400" s="1">
        <f>IF(data[[#This Row],[Conversions]]=0,0,data[[#This Row],[Spend, Dollars]]/data[[#This Row],[Conversions]])</f>
        <v>0</v>
      </c>
      <c r="O6400" s="13">
        <f>data[[#This Row],[Conversions]]/data[[#This Row],[Clicks]]</f>
        <v>0</v>
      </c>
      <c r="P6400" s="11">
        <v>33</v>
      </c>
      <c r="Q6400" s="11">
        <f>IF(data[[#This Row],[Spend, Dollars]]=0,0,data[[#This Row],[Total conversion value, Dollars]]/data[[#This Row],[Spend, Dollars]])</f>
        <v>1.3989460391411874</v>
      </c>
      <c r="R6400" s="2">
        <v>110.39999999999999</v>
      </c>
      <c r="S6400" s="2">
        <v>30</v>
      </c>
      <c r="T6400" s="2">
        <v>2</v>
      </c>
      <c r="U6400" s="2">
        <f t="shared" si="99"/>
        <v>142.39999999999998</v>
      </c>
    </row>
    <row r="6401" spans="1:21" x14ac:dyDescent="0.2">
      <c r="A6401" t="s">
        <v>22</v>
      </c>
      <c r="B6401" s="3">
        <v>45060</v>
      </c>
      <c r="C6401" s="10" t="str">
        <f>TEXT(data[[#This Row],[Date]],"mmmm")</f>
        <v>May</v>
      </c>
      <c r="D6401" t="s">
        <v>16</v>
      </c>
      <c r="E6401" t="s">
        <v>13</v>
      </c>
      <c r="F6401" t="s">
        <v>20</v>
      </c>
      <c r="G6401" t="s">
        <v>17</v>
      </c>
      <c r="H6401" s="11">
        <v>1393.6000000000001</v>
      </c>
      <c r="I6401" s="11">
        <v>15.050880000000003</v>
      </c>
      <c r="J6401" s="13">
        <f>data[[#This Row],[Clicks]]/data[[#This Row],[Impressions]]</f>
        <v>1.0800000000000001E-2</v>
      </c>
      <c r="K6401" s="1">
        <v>1.7200000000000002</v>
      </c>
      <c r="L6401" s="2">
        <v>25.887513600000009</v>
      </c>
      <c r="M6401">
        <v>8</v>
      </c>
      <c r="N6401" s="1">
        <f>IF(data[[#This Row],[Conversions]]=0,0,data[[#This Row],[Spend, Dollars]]/data[[#This Row],[Conversions]])</f>
        <v>3.2359392000000011</v>
      </c>
      <c r="O6401" s="13">
        <f>data[[#This Row],[Conversions]]/data[[#This Row],[Clicks]]</f>
        <v>0.53153038227665084</v>
      </c>
      <c r="P6401" s="11">
        <v>28</v>
      </c>
      <c r="Q6401" s="11">
        <f>IF(data[[#This Row],[Spend, Dollars]]=0,0,data[[#This Row],[Total conversion value, Dollars]]/data[[#This Row],[Spend, Dollars]])</f>
        <v>1.08160252207458</v>
      </c>
      <c r="R6401" s="2">
        <v>112.8</v>
      </c>
      <c r="S6401" s="2">
        <v>30</v>
      </c>
      <c r="T6401" s="2">
        <v>8</v>
      </c>
      <c r="U6401" s="2">
        <f t="shared" si="99"/>
        <v>150.80000000000001</v>
      </c>
    </row>
    <row r="6402" spans="1:21" x14ac:dyDescent="0.2">
      <c r="A6402" t="s">
        <v>22</v>
      </c>
      <c r="B6402" s="3">
        <v>45061</v>
      </c>
      <c r="C6402" s="10" t="str">
        <f>TEXT(data[[#This Row],[Date]],"mmmm")</f>
        <v>May</v>
      </c>
      <c r="D6402" t="s">
        <v>16</v>
      </c>
      <c r="E6402" t="s">
        <v>13</v>
      </c>
      <c r="F6402" t="s">
        <v>20</v>
      </c>
      <c r="G6402" t="s">
        <v>17</v>
      </c>
      <c r="H6402" s="11">
        <v>2016.8000000000002</v>
      </c>
      <c r="I6402" s="11">
        <v>21.983120000000003</v>
      </c>
      <c r="J6402" s="13">
        <f>data[[#This Row],[Clicks]]/data[[#This Row],[Impressions]]</f>
        <v>1.09E-2</v>
      </c>
      <c r="K6402" s="1">
        <v>1.1100000000000001</v>
      </c>
      <c r="L6402" s="2">
        <v>24.401263200000006</v>
      </c>
      <c r="M6402">
        <v>2</v>
      </c>
      <c r="N6402" s="1">
        <f>IF(data[[#This Row],[Conversions]]=0,0,data[[#This Row],[Spend, Dollars]]/data[[#This Row],[Conversions]])</f>
        <v>12.200631600000003</v>
      </c>
      <c r="O6402" s="13">
        <f>data[[#This Row],[Conversions]]/data[[#This Row],[Clicks]]</f>
        <v>9.0978896535159698E-2</v>
      </c>
      <c r="P6402" s="11">
        <v>72.099999999999994</v>
      </c>
      <c r="Q6402" s="11">
        <f>IF(data[[#This Row],[Spend, Dollars]]=0,0,data[[#This Row],[Total conversion value, Dollars]]/data[[#This Row],[Spend, Dollars]])</f>
        <v>2.954765063146402</v>
      </c>
      <c r="R6402" s="2">
        <v>122.39999999999999</v>
      </c>
      <c r="S6402" s="2">
        <v>30</v>
      </c>
      <c r="T6402" s="2">
        <v>3</v>
      </c>
      <c r="U6402" s="2">
        <f t="shared" si="99"/>
        <v>155.39999999999998</v>
      </c>
    </row>
    <row r="6403" spans="1:21" x14ac:dyDescent="0.2">
      <c r="A6403" t="s">
        <v>22</v>
      </c>
      <c r="B6403" s="3">
        <v>45062</v>
      </c>
      <c r="C6403" s="10" t="str">
        <f>TEXT(data[[#This Row],[Date]],"mmmm")</f>
        <v>May</v>
      </c>
      <c r="D6403" t="s">
        <v>16</v>
      </c>
      <c r="E6403" t="s">
        <v>13</v>
      </c>
      <c r="F6403" t="s">
        <v>20</v>
      </c>
      <c r="G6403" t="s">
        <v>17</v>
      </c>
      <c r="H6403" s="11">
        <v>2091.2000000000003</v>
      </c>
      <c r="I6403" s="11">
        <v>12.756320000000001</v>
      </c>
      <c r="J6403" s="13">
        <f>data[[#This Row],[Clicks]]/data[[#This Row],[Impressions]]</f>
        <v>6.0999999999999995E-3</v>
      </c>
      <c r="K6403" s="1">
        <v>1.79</v>
      </c>
      <c r="L6403" s="2">
        <v>22.8338128</v>
      </c>
      <c r="M6403">
        <v>5</v>
      </c>
      <c r="N6403" s="1">
        <f>IF(data[[#This Row],[Conversions]]=0,0,data[[#This Row],[Spend, Dollars]]/data[[#This Row],[Conversions]])</f>
        <v>4.5667625599999999</v>
      </c>
      <c r="O6403" s="13">
        <f>data[[#This Row],[Conversions]]/data[[#This Row],[Clicks]]</f>
        <v>0.39196257227789832</v>
      </c>
      <c r="P6403" s="11">
        <v>240.1</v>
      </c>
      <c r="Q6403" s="11">
        <f>IF(data[[#This Row],[Spend, Dollars]]=0,0,data[[#This Row],[Total conversion value, Dollars]]/data[[#This Row],[Spend, Dollars]])</f>
        <v>10.515107665242835</v>
      </c>
      <c r="R6403" s="2">
        <v>103.2</v>
      </c>
      <c r="S6403" s="2">
        <v>31.5</v>
      </c>
      <c r="T6403" s="2">
        <v>7</v>
      </c>
      <c r="U6403" s="2">
        <f t="shared" ref="U6403:U6466" si="100">SUM(R6403:T6403)</f>
        <v>141.69999999999999</v>
      </c>
    </row>
    <row r="6404" spans="1:21" x14ac:dyDescent="0.2">
      <c r="A6404" t="s">
        <v>22</v>
      </c>
      <c r="B6404" s="3">
        <v>45063</v>
      </c>
      <c r="C6404" s="10" t="str">
        <f>TEXT(data[[#This Row],[Date]],"mmmm")</f>
        <v>May</v>
      </c>
      <c r="D6404" t="s">
        <v>16</v>
      </c>
      <c r="E6404" t="s">
        <v>13</v>
      </c>
      <c r="F6404" t="s">
        <v>20</v>
      </c>
      <c r="G6404" t="s">
        <v>17</v>
      </c>
      <c r="H6404" s="11">
        <v>1628</v>
      </c>
      <c r="I6404" s="11">
        <v>14.163599999999999</v>
      </c>
      <c r="J6404" s="13">
        <f>data[[#This Row],[Clicks]]/data[[#This Row],[Impressions]]</f>
        <v>8.6999999999999994E-3</v>
      </c>
      <c r="K6404" s="1">
        <v>1.0899999999999999</v>
      </c>
      <c r="L6404" s="2">
        <v>15.438323999999996</v>
      </c>
      <c r="M6404">
        <v>2</v>
      </c>
      <c r="N6404" s="1">
        <f>IF(data[[#This Row],[Conversions]]=0,0,data[[#This Row],[Spend, Dollars]]/data[[#This Row],[Conversions]])</f>
        <v>7.7191619999999981</v>
      </c>
      <c r="O6404" s="13">
        <f>data[[#This Row],[Conversions]]/data[[#This Row],[Clicks]]</f>
        <v>0.14120703775876192</v>
      </c>
      <c r="P6404" s="11">
        <v>0</v>
      </c>
      <c r="Q6404" s="11">
        <f>IF(data[[#This Row],[Spend, Dollars]]=0,0,data[[#This Row],[Total conversion value, Dollars]]/data[[#This Row],[Spend, Dollars]])</f>
        <v>0</v>
      </c>
      <c r="R6404" s="2">
        <v>97.2</v>
      </c>
      <c r="S6404" s="2">
        <v>33</v>
      </c>
      <c r="T6404" s="2">
        <v>5</v>
      </c>
      <c r="U6404" s="2">
        <f t="shared" si="100"/>
        <v>135.19999999999999</v>
      </c>
    </row>
    <row r="6405" spans="1:21" x14ac:dyDescent="0.2">
      <c r="A6405" t="s">
        <v>22</v>
      </c>
      <c r="B6405" s="3">
        <v>45064</v>
      </c>
      <c r="C6405" s="10" t="str">
        <f>TEXT(data[[#This Row],[Date]],"mmmm")</f>
        <v>May</v>
      </c>
      <c r="D6405" t="s">
        <v>16</v>
      </c>
      <c r="E6405" t="s">
        <v>13</v>
      </c>
      <c r="F6405" t="s">
        <v>20</v>
      </c>
      <c r="G6405" t="s">
        <v>17</v>
      </c>
      <c r="H6405" s="11">
        <v>1651.2</v>
      </c>
      <c r="I6405" s="11">
        <v>15.686400000000003</v>
      </c>
      <c r="J6405" s="13">
        <f>data[[#This Row],[Clicks]]/data[[#This Row],[Impressions]]</f>
        <v>9.5000000000000015E-3</v>
      </c>
      <c r="K6405" s="1">
        <v>0.63</v>
      </c>
      <c r="L6405" s="2">
        <v>9.8824320000000014</v>
      </c>
      <c r="M6405">
        <v>4</v>
      </c>
      <c r="N6405" s="1">
        <f>IF(data[[#This Row],[Conversions]]=0,0,data[[#This Row],[Spend, Dollars]]/data[[#This Row],[Conversions]])</f>
        <v>2.4706080000000004</v>
      </c>
      <c r="O6405" s="13">
        <f>data[[#This Row],[Conversions]]/data[[#This Row],[Clicks]]</f>
        <v>0.2549979600163198</v>
      </c>
      <c r="P6405" s="11">
        <v>107.1</v>
      </c>
      <c r="Q6405" s="11">
        <f>IF(data[[#This Row],[Spend, Dollars]]=0,0,data[[#This Row],[Total conversion value, Dollars]]/data[[#This Row],[Spend, Dollars]])</f>
        <v>10.837413300693592</v>
      </c>
      <c r="R6405" s="2">
        <v>85.2</v>
      </c>
      <c r="S6405" s="2">
        <v>13.5</v>
      </c>
      <c r="T6405" s="2">
        <v>3</v>
      </c>
      <c r="U6405" s="2">
        <f t="shared" si="100"/>
        <v>101.7</v>
      </c>
    </row>
    <row r="6406" spans="1:21" x14ac:dyDescent="0.2">
      <c r="A6406" t="s">
        <v>22</v>
      </c>
      <c r="B6406" s="3">
        <v>45065</v>
      </c>
      <c r="C6406" s="10" t="str">
        <f>TEXT(data[[#This Row],[Date]],"mmmm")</f>
        <v>May</v>
      </c>
      <c r="D6406" t="s">
        <v>16</v>
      </c>
      <c r="E6406" t="s">
        <v>13</v>
      </c>
      <c r="F6406" t="s">
        <v>20</v>
      </c>
      <c r="G6406" t="s">
        <v>17</v>
      </c>
      <c r="H6406" s="11">
        <v>1526.4</v>
      </c>
      <c r="I6406" s="11">
        <v>19.843200000000003</v>
      </c>
      <c r="J6406" s="13">
        <f>data[[#This Row],[Clicks]]/data[[#This Row],[Impressions]]</f>
        <v>1.3000000000000001E-2</v>
      </c>
      <c r="K6406" s="1">
        <v>0.95</v>
      </c>
      <c r="L6406" s="2">
        <v>18.851040000000001</v>
      </c>
      <c r="M6406">
        <v>1</v>
      </c>
      <c r="N6406" s="1">
        <f>IF(data[[#This Row],[Conversions]]=0,0,data[[#This Row],[Spend, Dollars]]/data[[#This Row],[Conversions]])</f>
        <v>18.851040000000001</v>
      </c>
      <c r="O6406" s="13">
        <f>data[[#This Row],[Conversions]]/data[[#This Row],[Clicks]]</f>
        <v>5.0395097564908876E-2</v>
      </c>
      <c r="P6406" s="11">
        <v>87.5</v>
      </c>
      <c r="Q6406" s="11">
        <f>IF(data[[#This Row],[Spend, Dollars]]=0,0,data[[#This Row],[Total conversion value, Dollars]]/data[[#This Row],[Spend, Dollars]])</f>
        <v>4.6416537230837127</v>
      </c>
      <c r="R6406" s="2">
        <v>102</v>
      </c>
      <c r="S6406" s="2">
        <v>21</v>
      </c>
      <c r="T6406" s="2">
        <v>5</v>
      </c>
      <c r="U6406" s="2">
        <f t="shared" si="100"/>
        <v>128</v>
      </c>
    </row>
    <row r="6407" spans="1:21" x14ac:dyDescent="0.2">
      <c r="A6407" t="s">
        <v>22</v>
      </c>
      <c r="B6407" s="3">
        <v>45066</v>
      </c>
      <c r="C6407" s="10" t="str">
        <f>TEXT(data[[#This Row],[Date]],"mmmm")</f>
        <v>May</v>
      </c>
      <c r="D6407" t="s">
        <v>16</v>
      </c>
      <c r="E6407" t="s">
        <v>13</v>
      </c>
      <c r="F6407" t="s">
        <v>20</v>
      </c>
      <c r="G6407" t="s">
        <v>17</v>
      </c>
      <c r="H6407" s="11">
        <v>1912.8000000000002</v>
      </c>
      <c r="I6407" s="11">
        <v>11.476800000000001</v>
      </c>
      <c r="J6407" s="13">
        <f>data[[#This Row],[Clicks]]/data[[#This Row],[Impressions]]</f>
        <v>6.0000000000000001E-3</v>
      </c>
      <c r="K6407" s="1">
        <v>1.28</v>
      </c>
      <c r="L6407" s="2">
        <v>14.690304000000001</v>
      </c>
      <c r="M6407">
        <v>6</v>
      </c>
      <c r="N6407" s="1">
        <f>IF(data[[#This Row],[Conversions]]=0,0,data[[#This Row],[Spend, Dollars]]/data[[#This Row],[Conversions]])</f>
        <v>2.4483840000000003</v>
      </c>
      <c r="O6407" s="13">
        <f>data[[#This Row],[Conversions]]/data[[#This Row],[Clicks]]</f>
        <v>0.52279381012128812</v>
      </c>
      <c r="P6407" s="11">
        <v>162.39999999999998</v>
      </c>
      <c r="Q6407" s="11">
        <f>IF(data[[#This Row],[Spend, Dollars]]=0,0,data[[#This Row],[Total conversion value, Dollars]]/data[[#This Row],[Spend, Dollars]])</f>
        <v>11.054910776523069</v>
      </c>
      <c r="R6407" s="2">
        <v>108</v>
      </c>
      <c r="S6407" s="2">
        <v>12</v>
      </c>
      <c r="T6407" s="2">
        <v>1</v>
      </c>
      <c r="U6407" s="2">
        <f t="shared" si="100"/>
        <v>121</v>
      </c>
    </row>
    <row r="6408" spans="1:21" x14ac:dyDescent="0.2">
      <c r="A6408" t="s">
        <v>22</v>
      </c>
      <c r="B6408" s="3">
        <v>45067</v>
      </c>
      <c r="C6408" s="10" t="str">
        <f>TEXT(data[[#This Row],[Date]],"mmmm")</f>
        <v>May</v>
      </c>
      <c r="D6408" t="s">
        <v>16</v>
      </c>
      <c r="E6408" t="s">
        <v>13</v>
      </c>
      <c r="F6408" t="s">
        <v>20</v>
      </c>
      <c r="G6408" t="s">
        <v>17</v>
      </c>
      <c r="H6408" s="11">
        <v>1252</v>
      </c>
      <c r="I6408" s="11">
        <v>13.897199999999998</v>
      </c>
      <c r="J6408" s="13">
        <f>data[[#This Row],[Clicks]]/data[[#This Row],[Impressions]]</f>
        <v>1.1099999999999999E-2</v>
      </c>
      <c r="K6408" s="1">
        <v>1.52</v>
      </c>
      <c r="L6408" s="2">
        <v>21.123743999999999</v>
      </c>
      <c r="M6408">
        <v>6</v>
      </c>
      <c r="N6408" s="1">
        <f>IF(data[[#This Row],[Conversions]]=0,0,data[[#This Row],[Spend, Dollars]]/data[[#This Row],[Conversions]])</f>
        <v>3.5206239999999998</v>
      </c>
      <c r="O6408" s="13">
        <f>data[[#This Row],[Conversions]]/data[[#This Row],[Clicks]]</f>
        <v>0.43174164579915386</v>
      </c>
      <c r="P6408" s="11">
        <v>184.79999999999998</v>
      </c>
      <c r="Q6408" s="11">
        <f>IF(data[[#This Row],[Spend, Dollars]]=0,0,data[[#This Row],[Total conversion value, Dollars]]/data[[#This Row],[Spend, Dollars]])</f>
        <v>8.7484491385618011</v>
      </c>
      <c r="R6408" s="2">
        <v>132</v>
      </c>
      <c r="S6408" s="2">
        <v>7.5</v>
      </c>
      <c r="T6408" s="2">
        <v>0</v>
      </c>
      <c r="U6408" s="2">
        <f t="shared" si="100"/>
        <v>139.5</v>
      </c>
    </row>
    <row r="6409" spans="1:21" x14ac:dyDescent="0.2">
      <c r="A6409" t="s">
        <v>22</v>
      </c>
      <c r="B6409" s="3">
        <v>45068</v>
      </c>
      <c r="C6409" s="10" t="str">
        <f>TEXT(data[[#This Row],[Date]],"mmmm")</f>
        <v>May</v>
      </c>
      <c r="D6409" t="s">
        <v>16</v>
      </c>
      <c r="E6409" t="s">
        <v>13</v>
      </c>
      <c r="F6409" t="s">
        <v>20</v>
      </c>
      <c r="G6409" t="s">
        <v>17</v>
      </c>
      <c r="H6409" s="11">
        <v>2005.6000000000001</v>
      </c>
      <c r="I6409" s="11">
        <v>20.858240000000006</v>
      </c>
      <c r="J6409" s="13">
        <f>data[[#This Row],[Clicks]]/data[[#This Row],[Impressions]]</f>
        <v>1.0400000000000001E-2</v>
      </c>
      <c r="K6409" s="1">
        <v>1.4100000000000001</v>
      </c>
      <c r="L6409" s="2">
        <v>29.410118400000012</v>
      </c>
      <c r="M6409">
        <v>5</v>
      </c>
      <c r="N6409" s="1">
        <f>IF(data[[#This Row],[Conversions]]=0,0,data[[#This Row],[Spend, Dollars]]/data[[#This Row],[Conversions]])</f>
        <v>5.8820236800000023</v>
      </c>
      <c r="O6409" s="13">
        <f>data[[#This Row],[Conversions]]/data[[#This Row],[Clicks]]</f>
        <v>0.23971341781473407</v>
      </c>
      <c r="P6409" s="11">
        <v>13</v>
      </c>
      <c r="Q6409" s="11">
        <f>IF(data[[#This Row],[Spend, Dollars]]=0,0,data[[#This Row],[Total conversion value, Dollars]]/data[[#This Row],[Spend, Dollars]])</f>
        <v>0.44202474206972231</v>
      </c>
      <c r="R6409" s="2">
        <v>120</v>
      </c>
      <c r="S6409" s="2">
        <v>24</v>
      </c>
      <c r="T6409" s="2">
        <v>3</v>
      </c>
      <c r="U6409" s="2">
        <f t="shared" si="100"/>
        <v>147</v>
      </c>
    </row>
    <row r="6410" spans="1:21" x14ac:dyDescent="0.2">
      <c r="A6410" t="s">
        <v>22</v>
      </c>
      <c r="B6410" s="3">
        <v>45069</v>
      </c>
      <c r="C6410" s="10" t="str">
        <f>TEXT(data[[#This Row],[Date]],"mmmm")</f>
        <v>May</v>
      </c>
      <c r="D6410" t="s">
        <v>16</v>
      </c>
      <c r="E6410" t="s">
        <v>13</v>
      </c>
      <c r="F6410" t="s">
        <v>20</v>
      </c>
      <c r="G6410" t="s">
        <v>17</v>
      </c>
      <c r="H6410" s="11">
        <v>1230.4000000000001</v>
      </c>
      <c r="I6410" s="11">
        <v>14.395680000000002</v>
      </c>
      <c r="J6410" s="13">
        <f>data[[#This Row],[Clicks]]/data[[#This Row],[Impressions]]</f>
        <v>1.17E-2</v>
      </c>
      <c r="K6410" s="1">
        <v>1.9799999999999998</v>
      </c>
      <c r="L6410" s="2">
        <v>28.503446400000001</v>
      </c>
      <c r="M6410">
        <v>1</v>
      </c>
      <c r="N6410" s="1">
        <f>IF(data[[#This Row],[Conversions]]=0,0,data[[#This Row],[Spend, Dollars]]/data[[#This Row],[Conversions]])</f>
        <v>28.503446400000001</v>
      </c>
      <c r="O6410" s="13">
        <f>data[[#This Row],[Conversions]]/data[[#This Row],[Clicks]]</f>
        <v>6.9465284029653324E-2</v>
      </c>
      <c r="P6410" s="11">
        <v>77</v>
      </c>
      <c r="Q6410" s="11">
        <f>IF(data[[#This Row],[Spend, Dollars]]=0,0,data[[#This Row],[Total conversion value, Dollars]]/data[[#This Row],[Spend, Dollars]])</f>
        <v>2.7014277122642962</v>
      </c>
      <c r="R6410" s="2">
        <v>97.2</v>
      </c>
      <c r="S6410" s="2">
        <v>31.5</v>
      </c>
      <c r="T6410" s="2">
        <v>8</v>
      </c>
      <c r="U6410" s="2">
        <f t="shared" si="100"/>
        <v>136.69999999999999</v>
      </c>
    </row>
    <row r="6411" spans="1:21" x14ac:dyDescent="0.2">
      <c r="A6411" t="s">
        <v>22</v>
      </c>
      <c r="B6411" s="3">
        <v>45070</v>
      </c>
      <c r="C6411" s="10" t="str">
        <f>TEXT(data[[#This Row],[Date]],"mmmm")</f>
        <v>May</v>
      </c>
      <c r="D6411" t="s">
        <v>16</v>
      </c>
      <c r="E6411" t="s">
        <v>13</v>
      </c>
      <c r="F6411" t="s">
        <v>20</v>
      </c>
      <c r="G6411" t="s">
        <v>17</v>
      </c>
      <c r="H6411" s="11">
        <v>1421.6000000000001</v>
      </c>
      <c r="I6411" s="11">
        <v>12.936560000000002</v>
      </c>
      <c r="J6411" s="13">
        <f>data[[#This Row],[Clicks]]/data[[#This Row],[Impressions]]</f>
        <v>9.1000000000000004E-3</v>
      </c>
      <c r="K6411" s="1">
        <v>0.54999999999999993</v>
      </c>
      <c r="L6411" s="2">
        <v>7.1151080000000002</v>
      </c>
      <c r="M6411">
        <v>2</v>
      </c>
      <c r="N6411" s="1">
        <f>IF(data[[#This Row],[Conversions]]=0,0,data[[#This Row],[Spend, Dollars]]/data[[#This Row],[Conversions]])</f>
        <v>3.5575540000000001</v>
      </c>
      <c r="O6411" s="13">
        <f>data[[#This Row],[Conversions]]/data[[#This Row],[Clicks]]</f>
        <v>0.15460060479756593</v>
      </c>
      <c r="P6411" s="11">
        <v>10</v>
      </c>
      <c r="Q6411" s="11">
        <f>IF(data[[#This Row],[Spend, Dollars]]=0,0,data[[#This Row],[Total conversion value, Dollars]]/data[[#This Row],[Spend, Dollars]])</f>
        <v>1.4054600436142359</v>
      </c>
      <c r="R6411" s="2">
        <v>74.399999999999991</v>
      </c>
      <c r="S6411" s="2">
        <v>16.5</v>
      </c>
      <c r="T6411" s="2">
        <v>6</v>
      </c>
      <c r="U6411" s="2">
        <f t="shared" si="100"/>
        <v>96.899999999999991</v>
      </c>
    </row>
    <row r="6412" spans="1:21" x14ac:dyDescent="0.2">
      <c r="A6412" t="s">
        <v>22</v>
      </c>
      <c r="B6412" s="3">
        <v>45071</v>
      </c>
      <c r="C6412" s="10" t="str">
        <f>TEXT(data[[#This Row],[Date]],"mmmm")</f>
        <v>May</v>
      </c>
      <c r="D6412" t="s">
        <v>16</v>
      </c>
      <c r="E6412" t="s">
        <v>13</v>
      </c>
      <c r="F6412" t="s">
        <v>20</v>
      </c>
      <c r="G6412" t="s">
        <v>17</v>
      </c>
      <c r="H6412" s="11">
        <v>1852</v>
      </c>
      <c r="I6412" s="11">
        <v>18.705200000000001</v>
      </c>
      <c r="J6412" s="13">
        <f>data[[#This Row],[Clicks]]/data[[#This Row],[Impressions]]</f>
        <v>1.0100000000000001E-2</v>
      </c>
      <c r="K6412" s="1">
        <v>0.62000000000000011</v>
      </c>
      <c r="L6412" s="2">
        <v>11.597224000000002</v>
      </c>
      <c r="M6412">
        <v>4</v>
      </c>
      <c r="N6412" s="1">
        <f>IF(data[[#This Row],[Conversions]]=0,0,data[[#This Row],[Spend, Dollars]]/data[[#This Row],[Conversions]])</f>
        <v>2.8993060000000006</v>
      </c>
      <c r="O6412" s="13">
        <f>data[[#This Row],[Conversions]]/data[[#This Row],[Clicks]]</f>
        <v>0.21384427859632613</v>
      </c>
      <c r="P6412" s="11">
        <v>72.099999999999994</v>
      </c>
      <c r="Q6412" s="11">
        <f>IF(data[[#This Row],[Spend, Dollars]]=0,0,data[[#This Row],[Total conversion value, Dollars]]/data[[#This Row],[Spend, Dollars]])</f>
        <v>6.2170050349980288</v>
      </c>
      <c r="R6412" s="2">
        <v>116.39999999999999</v>
      </c>
      <c r="S6412" s="2">
        <v>30</v>
      </c>
      <c r="T6412" s="2">
        <v>8</v>
      </c>
      <c r="U6412" s="2">
        <f t="shared" si="100"/>
        <v>154.39999999999998</v>
      </c>
    </row>
    <row r="6413" spans="1:21" x14ac:dyDescent="0.2">
      <c r="A6413" t="s">
        <v>22</v>
      </c>
      <c r="B6413" s="3">
        <v>45072</v>
      </c>
      <c r="C6413" s="10" t="str">
        <f>TEXT(data[[#This Row],[Date]],"mmmm")</f>
        <v>May</v>
      </c>
      <c r="D6413" t="s">
        <v>16</v>
      </c>
      <c r="E6413" t="s">
        <v>13</v>
      </c>
      <c r="F6413" t="s">
        <v>20</v>
      </c>
      <c r="G6413" t="s">
        <v>17</v>
      </c>
      <c r="H6413" s="11">
        <v>1800.8000000000002</v>
      </c>
      <c r="I6413" s="11">
        <v>18.368160000000003</v>
      </c>
      <c r="J6413" s="13">
        <f>data[[#This Row],[Clicks]]/data[[#This Row],[Impressions]]</f>
        <v>1.0200000000000001E-2</v>
      </c>
      <c r="K6413" s="1">
        <v>0.84</v>
      </c>
      <c r="L6413" s="2">
        <v>15.429254400000001</v>
      </c>
      <c r="M6413">
        <v>7</v>
      </c>
      <c r="N6413" s="1">
        <f>IF(data[[#This Row],[Conversions]]=0,0,data[[#This Row],[Spend, Dollars]]/data[[#This Row],[Conversions]])</f>
        <v>2.2041792</v>
      </c>
      <c r="O6413" s="13">
        <f>data[[#This Row],[Conversions]]/data[[#This Row],[Clicks]]</f>
        <v>0.3810942413393611</v>
      </c>
      <c r="P6413" s="11">
        <v>37.099999999999994</v>
      </c>
      <c r="Q6413" s="11">
        <f>IF(data[[#This Row],[Spend, Dollars]]=0,0,data[[#This Row],[Total conversion value, Dollars]]/data[[#This Row],[Spend, Dollars]])</f>
        <v>2.4045231894031116</v>
      </c>
      <c r="R6413" s="2">
        <v>124.8</v>
      </c>
      <c r="S6413" s="2">
        <v>18</v>
      </c>
      <c r="T6413" s="2">
        <v>8</v>
      </c>
      <c r="U6413" s="2">
        <f t="shared" si="100"/>
        <v>150.80000000000001</v>
      </c>
    </row>
    <row r="6414" spans="1:21" x14ac:dyDescent="0.2">
      <c r="A6414" t="s">
        <v>22</v>
      </c>
      <c r="B6414" s="3">
        <v>45073</v>
      </c>
      <c r="C6414" s="10" t="str">
        <f>TEXT(data[[#This Row],[Date]],"mmmm")</f>
        <v>May</v>
      </c>
      <c r="D6414" t="s">
        <v>16</v>
      </c>
      <c r="E6414" t="s">
        <v>13</v>
      </c>
      <c r="F6414" t="s">
        <v>20</v>
      </c>
      <c r="G6414" t="s">
        <v>17</v>
      </c>
      <c r="H6414" s="11">
        <v>1340</v>
      </c>
      <c r="I6414" s="11">
        <v>11.657999999999999</v>
      </c>
      <c r="J6414" s="13">
        <f>data[[#This Row],[Clicks]]/data[[#This Row],[Impressions]]</f>
        <v>8.6999999999999994E-3</v>
      </c>
      <c r="K6414" s="1">
        <v>0.51999999999999991</v>
      </c>
      <c r="L6414" s="2">
        <v>6.0621599999999987</v>
      </c>
      <c r="M6414">
        <v>6</v>
      </c>
      <c r="N6414" s="1">
        <f>IF(data[[#This Row],[Conversions]]=0,0,data[[#This Row],[Spend, Dollars]]/data[[#This Row],[Conversions]])</f>
        <v>1.0103599999999997</v>
      </c>
      <c r="O6414" s="13">
        <f>data[[#This Row],[Conversions]]/data[[#This Row],[Clicks]]</f>
        <v>0.51466803911477099</v>
      </c>
      <c r="P6414" s="11">
        <v>355.59999999999997</v>
      </c>
      <c r="Q6414" s="11">
        <f>IF(data[[#This Row],[Spend, Dollars]]=0,0,data[[#This Row],[Total conversion value, Dollars]]/data[[#This Row],[Spend, Dollars]])</f>
        <v>58.658959842696341</v>
      </c>
      <c r="R6414" s="2">
        <v>82.8</v>
      </c>
      <c r="S6414" s="2">
        <v>28.5</v>
      </c>
      <c r="T6414" s="2">
        <v>1</v>
      </c>
      <c r="U6414" s="2">
        <f t="shared" si="100"/>
        <v>112.3</v>
      </c>
    </row>
    <row r="6415" spans="1:21" x14ac:dyDescent="0.2">
      <c r="A6415" t="s">
        <v>22</v>
      </c>
      <c r="B6415" s="3">
        <v>45074</v>
      </c>
      <c r="C6415" s="10" t="str">
        <f>TEXT(data[[#This Row],[Date]],"mmmm")</f>
        <v>May</v>
      </c>
      <c r="D6415" t="s">
        <v>16</v>
      </c>
      <c r="E6415" t="s">
        <v>13</v>
      </c>
      <c r="F6415" t="s">
        <v>20</v>
      </c>
      <c r="G6415" t="s">
        <v>17</v>
      </c>
      <c r="H6415" s="11">
        <v>2204.8000000000002</v>
      </c>
      <c r="I6415" s="11">
        <v>27.119040000000005</v>
      </c>
      <c r="J6415" s="13">
        <f>data[[#This Row],[Clicks]]/data[[#This Row],[Impressions]]</f>
        <v>1.2300000000000002E-2</v>
      </c>
      <c r="K6415" s="1">
        <v>1.95</v>
      </c>
      <c r="L6415" s="2">
        <v>52.882128000000009</v>
      </c>
      <c r="M6415">
        <v>2</v>
      </c>
      <c r="N6415" s="1">
        <f>IF(data[[#This Row],[Conversions]]=0,0,data[[#This Row],[Spend, Dollars]]/data[[#This Row],[Conversions]])</f>
        <v>26.441064000000004</v>
      </c>
      <c r="O6415" s="13">
        <f>data[[#This Row],[Conversions]]/data[[#This Row],[Clicks]]</f>
        <v>7.3748923265720301E-2</v>
      </c>
      <c r="P6415" s="11">
        <v>22</v>
      </c>
      <c r="Q6415" s="11">
        <f>IF(data[[#This Row],[Spend, Dollars]]=0,0,data[[#This Row],[Total conversion value, Dollars]]/data[[#This Row],[Spend, Dollars]])</f>
        <v>0.41601956713996069</v>
      </c>
      <c r="R6415" s="2">
        <v>114</v>
      </c>
      <c r="S6415" s="2">
        <v>22.5</v>
      </c>
      <c r="T6415" s="2">
        <v>7</v>
      </c>
      <c r="U6415" s="2">
        <f t="shared" si="100"/>
        <v>143.5</v>
      </c>
    </row>
    <row r="6416" spans="1:21" x14ac:dyDescent="0.2">
      <c r="A6416" t="s">
        <v>22</v>
      </c>
      <c r="B6416" s="3">
        <v>45075</v>
      </c>
      <c r="C6416" s="10" t="str">
        <f>TEXT(data[[#This Row],[Date]],"mmmm")</f>
        <v>May</v>
      </c>
      <c r="D6416" t="s">
        <v>16</v>
      </c>
      <c r="E6416" t="s">
        <v>13</v>
      </c>
      <c r="F6416" t="s">
        <v>20</v>
      </c>
      <c r="G6416" t="s">
        <v>17</v>
      </c>
      <c r="H6416" s="11">
        <v>2080</v>
      </c>
      <c r="I6416" s="11">
        <v>12.895999999999999</v>
      </c>
      <c r="J6416" s="13">
        <f>data[[#This Row],[Clicks]]/data[[#This Row],[Impressions]]</f>
        <v>6.1999999999999998E-3</v>
      </c>
      <c r="K6416" s="1">
        <v>1.7000000000000002</v>
      </c>
      <c r="L6416" s="2">
        <v>21.923200000000001</v>
      </c>
      <c r="M6416">
        <v>0</v>
      </c>
      <c r="N6416" s="1">
        <f>IF(data[[#This Row],[Conversions]]=0,0,data[[#This Row],[Spend, Dollars]]/data[[#This Row],[Conversions]])</f>
        <v>0</v>
      </c>
      <c r="O6416" s="13">
        <f>data[[#This Row],[Conversions]]/data[[#This Row],[Clicks]]</f>
        <v>0</v>
      </c>
      <c r="P6416" s="11">
        <v>210</v>
      </c>
      <c r="Q6416" s="11">
        <f>IF(data[[#This Row],[Spend, Dollars]]=0,0,data[[#This Row],[Total conversion value, Dollars]]/data[[#This Row],[Spend, Dollars]])</f>
        <v>9.5788935921763247</v>
      </c>
      <c r="R6416" s="2">
        <v>121.19999999999999</v>
      </c>
      <c r="S6416" s="2">
        <v>18</v>
      </c>
      <c r="T6416" s="2">
        <v>3</v>
      </c>
      <c r="U6416" s="2">
        <f t="shared" si="100"/>
        <v>142.19999999999999</v>
      </c>
    </row>
    <row r="6417" spans="1:21" x14ac:dyDescent="0.2">
      <c r="A6417" t="s">
        <v>22</v>
      </c>
      <c r="B6417" s="3">
        <v>45076</v>
      </c>
      <c r="C6417" s="10" t="str">
        <f>TEXT(data[[#This Row],[Date]],"mmmm")</f>
        <v>May</v>
      </c>
      <c r="D6417" t="s">
        <v>16</v>
      </c>
      <c r="E6417" t="s">
        <v>13</v>
      </c>
      <c r="F6417" t="s">
        <v>20</v>
      </c>
      <c r="G6417" t="s">
        <v>17</v>
      </c>
      <c r="H6417" s="11">
        <v>2229.6</v>
      </c>
      <c r="I6417" s="11">
        <v>26.086320000000001</v>
      </c>
      <c r="J6417" s="13">
        <f>data[[#This Row],[Clicks]]/data[[#This Row],[Impressions]]</f>
        <v>1.17E-2</v>
      </c>
      <c r="K6417" s="1">
        <v>0.99999999999999989</v>
      </c>
      <c r="L6417" s="2">
        <v>26.086319999999997</v>
      </c>
      <c r="M6417">
        <v>5</v>
      </c>
      <c r="N6417" s="1">
        <f>IF(data[[#This Row],[Conversions]]=0,0,data[[#This Row],[Spend, Dollars]]/data[[#This Row],[Conversions]])</f>
        <v>5.2172639999999992</v>
      </c>
      <c r="O6417" s="13">
        <f>data[[#This Row],[Conversions]]/data[[#This Row],[Clicks]]</f>
        <v>0.19167134344744677</v>
      </c>
      <c r="P6417" s="11">
        <v>237.99999999999997</v>
      </c>
      <c r="Q6417" s="11">
        <f>IF(data[[#This Row],[Spend, Dollars]]=0,0,data[[#This Row],[Total conversion value, Dollars]]/data[[#This Row],[Spend, Dollars]])</f>
        <v>9.1235559480984669</v>
      </c>
      <c r="R6417" s="2">
        <v>80.399999999999991</v>
      </c>
      <c r="S6417" s="2">
        <v>28.5</v>
      </c>
      <c r="T6417" s="2">
        <v>4</v>
      </c>
      <c r="U6417" s="2">
        <f t="shared" si="100"/>
        <v>112.89999999999999</v>
      </c>
    </row>
    <row r="6418" spans="1:21" x14ac:dyDescent="0.2">
      <c r="A6418" t="s">
        <v>22</v>
      </c>
      <c r="B6418" s="3">
        <v>45077</v>
      </c>
      <c r="C6418" s="10" t="str">
        <f>TEXT(data[[#This Row],[Date]],"mmmm")</f>
        <v>May</v>
      </c>
      <c r="D6418" t="s">
        <v>16</v>
      </c>
      <c r="E6418" t="s">
        <v>13</v>
      </c>
      <c r="F6418" t="s">
        <v>20</v>
      </c>
      <c r="G6418" t="s">
        <v>17</v>
      </c>
      <c r="H6418" s="11">
        <v>2375.2000000000003</v>
      </c>
      <c r="I6418" s="11">
        <v>27.789839999999998</v>
      </c>
      <c r="J6418" s="13">
        <f>data[[#This Row],[Clicks]]/data[[#This Row],[Impressions]]</f>
        <v>1.1699999999999999E-2</v>
      </c>
      <c r="K6418" s="1">
        <v>2.0299999999999998</v>
      </c>
      <c r="L6418" s="2">
        <v>56.41337519999999</v>
      </c>
      <c r="M6418">
        <v>3</v>
      </c>
      <c r="N6418" s="1">
        <f>IF(data[[#This Row],[Conversions]]=0,0,data[[#This Row],[Spend, Dollars]]/data[[#This Row],[Conversions]])</f>
        <v>18.804458399999998</v>
      </c>
      <c r="O6418" s="13">
        <f>data[[#This Row],[Conversions]]/data[[#This Row],[Clicks]]</f>
        <v>0.10795312243611335</v>
      </c>
      <c r="P6418" s="11">
        <v>105.69999999999999</v>
      </c>
      <c r="Q6418" s="11">
        <f>IF(data[[#This Row],[Spend, Dollars]]=0,0,data[[#This Row],[Total conversion value, Dollars]]/data[[#This Row],[Spend, Dollars]])</f>
        <v>1.8736691365348408</v>
      </c>
      <c r="R6418" s="2">
        <v>80.399999999999991</v>
      </c>
      <c r="S6418" s="2">
        <v>6</v>
      </c>
      <c r="T6418" s="2">
        <v>2</v>
      </c>
      <c r="U6418" s="2">
        <f t="shared" si="100"/>
        <v>88.399999999999991</v>
      </c>
    </row>
    <row r="6419" spans="1:21" x14ac:dyDescent="0.2">
      <c r="A6419" t="s">
        <v>23</v>
      </c>
      <c r="B6419" s="3">
        <v>45078</v>
      </c>
      <c r="C6419" s="10" t="str">
        <f>TEXT(data[[#This Row],[Date]],"mmmm")</f>
        <v>June</v>
      </c>
      <c r="D6419" t="s">
        <v>16</v>
      </c>
      <c r="E6419" t="s">
        <v>13</v>
      </c>
      <c r="F6419" t="s">
        <v>20</v>
      </c>
      <c r="G6419" t="s">
        <v>17</v>
      </c>
      <c r="H6419" s="11">
        <v>1386.6999999999998</v>
      </c>
      <c r="I6419" s="11">
        <v>8.736209999999998</v>
      </c>
      <c r="J6419" s="13">
        <f>data[[#This Row],[Clicks]]/data[[#This Row],[Impressions]]</f>
        <v>6.2999999999999992E-3</v>
      </c>
      <c r="K6419" s="1">
        <v>1.49</v>
      </c>
      <c r="L6419" s="2">
        <v>13.016952899999996</v>
      </c>
      <c r="M6419">
        <v>1</v>
      </c>
      <c r="N6419" s="1">
        <f>IF(data[[#This Row],[Conversions]]=0,0,data[[#This Row],[Spend, Dollars]]/data[[#This Row],[Conversions]])</f>
        <v>13.016952899999996</v>
      </c>
      <c r="O6419" s="13">
        <f>data[[#This Row],[Conversions]]/data[[#This Row],[Clicks]]</f>
        <v>0.11446611287961259</v>
      </c>
      <c r="P6419" s="11">
        <v>116.19999999999999</v>
      </c>
      <c r="Q6419" s="11">
        <f>IF(data[[#This Row],[Spend, Dollars]]=0,0,data[[#This Row],[Total conversion value, Dollars]]/data[[#This Row],[Spend, Dollars]])</f>
        <v>8.9268203467187792</v>
      </c>
      <c r="R6419" s="2">
        <v>122.39999999999999</v>
      </c>
      <c r="S6419" s="2">
        <v>24</v>
      </c>
      <c r="T6419" s="2">
        <v>3</v>
      </c>
      <c r="U6419" s="2">
        <f t="shared" si="100"/>
        <v>149.39999999999998</v>
      </c>
    </row>
    <row r="6420" spans="1:21" x14ac:dyDescent="0.2">
      <c r="A6420" t="s">
        <v>23</v>
      </c>
      <c r="B6420" s="3">
        <v>45079</v>
      </c>
      <c r="C6420" s="10" t="str">
        <f>TEXT(data[[#This Row],[Date]],"mmmm")</f>
        <v>June</v>
      </c>
      <c r="D6420" t="s">
        <v>16</v>
      </c>
      <c r="E6420" t="s">
        <v>13</v>
      </c>
      <c r="F6420" t="s">
        <v>20</v>
      </c>
      <c r="G6420" t="s">
        <v>17</v>
      </c>
      <c r="H6420" s="11">
        <v>1491</v>
      </c>
      <c r="I6420" s="11">
        <v>14.4627</v>
      </c>
      <c r="J6420" s="13">
        <f>data[[#This Row],[Clicks]]/data[[#This Row],[Impressions]]</f>
        <v>9.7000000000000003E-3</v>
      </c>
      <c r="K6420" s="1">
        <v>1.18</v>
      </c>
      <c r="L6420" s="2">
        <v>17.065985999999999</v>
      </c>
      <c r="M6420">
        <v>7</v>
      </c>
      <c r="N6420" s="1">
        <f>IF(data[[#This Row],[Conversions]]=0,0,data[[#This Row],[Spend, Dollars]]/data[[#This Row],[Conversions]])</f>
        <v>2.4379979999999999</v>
      </c>
      <c r="O6420" s="13">
        <f>data[[#This Row],[Conversions]]/data[[#This Row],[Clicks]]</f>
        <v>0.48400367842795605</v>
      </c>
      <c r="P6420" s="11">
        <v>149.1</v>
      </c>
      <c r="Q6420" s="11">
        <f>IF(data[[#This Row],[Spend, Dollars]]=0,0,data[[#This Row],[Total conversion value, Dollars]]/data[[#This Row],[Spend, Dollars]])</f>
        <v>8.7366765682334435</v>
      </c>
      <c r="R6420" s="2">
        <v>94.8</v>
      </c>
      <c r="S6420" s="2">
        <v>28.5</v>
      </c>
      <c r="T6420" s="2">
        <v>6</v>
      </c>
      <c r="U6420" s="2">
        <f t="shared" si="100"/>
        <v>129.30000000000001</v>
      </c>
    </row>
    <row r="6421" spans="1:21" x14ac:dyDescent="0.2">
      <c r="A6421" t="s">
        <v>23</v>
      </c>
      <c r="B6421" s="3">
        <v>45080</v>
      </c>
      <c r="C6421" s="10" t="str">
        <f>TEXT(data[[#This Row],[Date]],"mmmm")</f>
        <v>June</v>
      </c>
      <c r="D6421" t="s">
        <v>16</v>
      </c>
      <c r="E6421" t="s">
        <v>13</v>
      </c>
      <c r="F6421" t="s">
        <v>20</v>
      </c>
      <c r="G6421" t="s">
        <v>17</v>
      </c>
      <c r="H6421" s="11">
        <v>1424.5</v>
      </c>
      <c r="I6421" s="11">
        <v>9.8290500000000005</v>
      </c>
      <c r="J6421" s="13">
        <f>data[[#This Row],[Clicks]]/data[[#This Row],[Impressions]]</f>
        <v>6.9000000000000008E-3</v>
      </c>
      <c r="K6421" s="1">
        <v>0.62999999999999989</v>
      </c>
      <c r="L6421" s="2">
        <v>6.1923014999999992</v>
      </c>
      <c r="M6421">
        <v>10</v>
      </c>
      <c r="N6421" s="1">
        <f>IF(data[[#This Row],[Conversions]]=0,0,data[[#This Row],[Spend, Dollars]]/data[[#This Row],[Conversions]])</f>
        <v>0.61923014999999992</v>
      </c>
      <c r="O6421" s="13">
        <f>data[[#This Row],[Conversions]]/data[[#This Row],[Clicks]]</f>
        <v>1.0173923217401477</v>
      </c>
      <c r="P6421" s="11">
        <v>365.4</v>
      </c>
      <c r="Q6421" s="11">
        <f>IF(data[[#This Row],[Spend, Dollars]]=0,0,data[[#This Row],[Total conversion value, Dollars]]/data[[#This Row],[Spend, Dollars]])</f>
        <v>59.008754660928581</v>
      </c>
      <c r="R6421" s="2">
        <v>90</v>
      </c>
      <c r="S6421" s="2">
        <v>13.5</v>
      </c>
      <c r="T6421" s="2">
        <v>1</v>
      </c>
      <c r="U6421" s="2">
        <f t="shared" si="100"/>
        <v>104.5</v>
      </c>
    </row>
    <row r="6422" spans="1:21" x14ac:dyDescent="0.2">
      <c r="A6422" t="s">
        <v>23</v>
      </c>
      <c r="B6422" s="3">
        <v>45081</v>
      </c>
      <c r="C6422" s="10" t="str">
        <f>TEXT(data[[#This Row],[Date]],"mmmm")</f>
        <v>June</v>
      </c>
      <c r="D6422" t="s">
        <v>16</v>
      </c>
      <c r="E6422" t="s">
        <v>13</v>
      </c>
      <c r="F6422" t="s">
        <v>20</v>
      </c>
      <c r="G6422" t="s">
        <v>17</v>
      </c>
      <c r="H6422" s="11">
        <v>1845.8999999999999</v>
      </c>
      <c r="I6422" s="11">
        <v>19.197359999999996</v>
      </c>
      <c r="J6422" s="13">
        <f>data[[#This Row],[Clicks]]/data[[#This Row],[Impressions]]</f>
        <v>1.04E-2</v>
      </c>
      <c r="K6422" s="1">
        <v>1.35</v>
      </c>
      <c r="L6422" s="2">
        <v>25.916435999999997</v>
      </c>
      <c r="M6422">
        <v>3</v>
      </c>
      <c r="N6422" s="1">
        <f>IF(data[[#This Row],[Conversions]]=0,0,data[[#This Row],[Spend, Dollars]]/data[[#This Row],[Conversions]])</f>
        <v>8.6388119999999997</v>
      </c>
      <c r="O6422" s="13">
        <f>data[[#This Row],[Conversions]]/data[[#This Row],[Clicks]]</f>
        <v>0.15627148732950782</v>
      </c>
      <c r="P6422" s="11">
        <v>140</v>
      </c>
      <c r="Q6422" s="11">
        <f>IF(data[[#This Row],[Spend, Dollars]]=0,0,data[[#This Row],[Total conversion value, Dollars]]/data[[#This Row],[Spend, Dollars]])</f>
        <v>5.4019773397854554</v>
      </c>
      <c r="R6422" s="2">
        <v>92.399999999999991</v>
      </c>
      <c r="S6422" s="2">
        <v>16.5</v>
      </c>
      <c r="T6422" s="2">
        <v>8</v>
      </c>
      <c r="U6422" s="2">
        <f t="shared" si="100"/>
        <v>116.89999999999999</v>
      </c>
    </row>
    <row r="6423" spans="1:21" x14ac:dyDescent="0.2">
      <c r="A6423" t="s">
        <v>23</v>
      </c>
      <c r="B6423" s="3">
        <v>45082</v>
      </c>
      <c r="C6423" s="10" t="str">
        <f>TEXT(data[[#This Row],[Date]],"mmmm")</f>
        <v>June</v>
      </c>
      <c r="D6423" t="s">
        <v>16</v>
      </c>
      <c r="E6423" t="s">
        <v>13</v>
      </c>
      <c r="F6423" t="s">
        <v>20</v>
      </c>
      <c r="G6423" t="s">
        <v>17</v>
      </c>
      <c r="H6423" s="11">
        <v>1984.4999999999998</v>
      </c>
      <c r="I6423" s="11">
        <v>19.448099999999997</v>
      </c>
      <c r="J6423" s="13">
        <f>data[[#This Row],[Clicks]]/data[[#This Row],[Impressions]]</f>
        <v>9.7999999999999997E-3</v>
      </c>
      <c r="K6423" s="1">
        <v>1.0799999999999998</v>
      </c>
      <c r="L6423" s="2">
        <v>21.003947999999994</v>
      </c>
      <c r="M6423">
        <v>5</v>
      </c>
      <c r="N6423" s="1">
        <f>IF(data[[#This Row],[Conversions]]=0,0,data[[#This Row],[Spend, Dollars]]/data[[#This Row],[Conversions]])</f>
        <v>4.2007895999999985</v>
      </c>
      <c r="O6423" s="13">
        <f>data[[#This Row],[Conversions]]/data[[#This Row],[Clicks]]</f>
        <v>0.25709452337246319</v>
      </c>
      <c r="P6423" s="11">
        <v>144.19999999999999</v>
      </c>
      <c r="Q6423" s="11">
        <f>IF(data[[#This Row],[Spend, Dollars]]=0,0,data[[#This Row],[Total conversion value, Dollars]]/data[[#This Row],[Spend, Dollars]])</f>
        <v>6.8653759759831834</v>
      </c>
      <c r="R6423" s="2">
        <v>62.4</v>
      </c>
      <c r="S6423" s="2">
        <v>16.5</v>
      </c>
      <c r="T6423" s="2">
        <v>9</v>
      </c>
      <c r="U6423" s="2">
        <f t="shared" si="100"/>
        <v>87.9</v>
      </c>
    </row>
    <row r="6424" spans="1:21" x14ac:dyDescent="0.2">
      <c r="A6424" t="s">
        <v>23</v>
      </c>
      <c r="B6424" s="3">
        <v>45083</v>
      </c>
      <c r="C6424" s="10" t="str">
        <f>TEXT(data[[#This Row],[Date]],"mmmm")</f>
        <v>June</v>
      </c>
      <c r="D6424" t="s">
        <v>16</v>
      </c>
      <c r="E6424" t="s">
        <v>13</v>
      </c>
      <c r="F6424" t="s">
        <v>20</v>
      </c>
      <c r="G6424" t="s">
        <v>17</v>
      </c>
      <c r="H6424" s="11">
        <v>1225.6999999999998</v>
      </c>
      <c r="I6424" s="11">
        <v>12.011859999999999</v>
      </c>
      <c r="J6424" s="13">
        <f>data[[#This Row],[Clicks]]/data[[#This Row],[Impressions]]</f>
        <v>9.7999999999999997E-3</v>
      </c>
      <c r="K6424" s="1">
        <v>1.82</v>
      </c>
      <c r="L6424" s="2">
        <v>21.861585199999997</v>
      </c>
      <c r="M6424">
        <v>2</v>
      </c>
      <c r="N6424" s="1">
        <f>IF(data[[#This Row],[Conversions]]=0,0,data[[#This Row],[Spend, Dollars]]/data[[#This Row],[Conversions]])</f>
        <v>10.930792599999998</v>
      </c>
      <c r="O6424" s="13">
        <f>data[[#This Row],[Conversions]]/data[[#This Row],[Clicks]]</f>
        <v>0.16650210708416516</v>
      </c>
      <c r="P6424" s="11">
        <v>300.29999999999995</v>
      </c>
      <c r="Q6424" s="11">
        <f>IF(data[[#This Row],[Spend, Dollars]]=0,0,data[[#This Row],[Total conversion value, Dollars]]/data[[#This Row],[Spend, Dollars]])</f>
        <v>13.736423834443626</v>
      </c>
      <c r="R6424" s="2">
        <v>84</v>
      </c>
      <c r="S6424" s="2">
        <v>16.5</v>
      </c>
      <c r="T6424" s="2">
        <v>5</v>
      </c>
      <c r="U6424" s="2">
        <f t="shared" si="100"/>
        <v>105.5</v>
      </c>
    </row>
    <row r="6425" spans="1:21" x14ac:dyDescent="0.2">
      <c r="A6425" t="s">
        <v>23</v>
      </c>
      <c r="B6425" s="3">
        <v>45084</v>
      </c>
      <c r="C6425" s="10" t="str">
        <f>TEXT(data[[#This Row],[Date]],"mmmm")</f>
        <v>June</v>
      </c>
      <c r="D6425" t="s">
        <v>16</v>
      </c>
      <c r="E6425" t="s">
        <v>13</v>
      </c>
      <c r="F6425" t="s">
        <v>20</v>
      </c>
      <c r="G6425" t="s">
        <v>17</v>
      </c>
      <c r="H6425" s="11">
        <v>1346.1</v>
      </c>
      <c r="I6425" s="11">
        <v>14.67249</v>
      </c>
      <c r="J6425" s="13">
        <f>data[[#This Row],[Clicks]]/data[[#This Row],[Impressions]]</f>
        <v>1.09E-2</v>
      </c>
      <c r="K6425" s="1">
        <v>1.0099999999999998</v>
      </c>
      <c r="L6425" s="2">
        <v>14.819214899999997</v>
      </c>
      <c r="M6425">
        <v>7</v>
      </c>
      <c r="N6425" s="1">
        <f>IF(data[[#This Row],[Conversions]]=0,0,data[[#This Row],[Spend, Dollars]]/data[[#This Row],[Conversions]])</f>
        <v>2.1170306999999995</v>
      </c>
      <c r="O6425" s="13">
        <f>data[[#This Row],[Conversions]]/data[[#This Row],[Clicks]]</f>
        <v>0.47708330351562689</v>
      </c>
      <c r="P6425" s="11">
        <v>92.399999999999991</v>
      </c>
      <c r="Q6425" s="11">
        <f>IF(data[[#This Row],[Spend, Dollars]]=0,0,data[[#This Row],[Total conversion value, Dollars]]/data[[#This Row],[Spend, Dollars]])</f>
        <v>6.235148125154728</v>
      </c>
      <c r="R6425" s="2">
        <v>127.19999999999999</v>
      </c>
      <c r="S6425" s="2">
        <v>9</v>
      </c>
      <c r="T6425" s="2">
        <v>2</v>
      </c>
      <c r="U6425" s="2">
        <f t="shared" si="100"/>
        <v>138.19999999999999</v>
      </c>
    </row>
    <row r="6426" spans="1:21" x14ac:dyDescent="0.2">
      <c r="A6426" t="s">
        <v>23</v>
      </c>
      <c r="B6426" s="3">
        <v>45085</v>
      </c>
      <c r="C6426" s="10" t="str">
        <f>TEXT(data[[#This Row],[Date]],"mmmm")</f>
        <v>June</v>
      </c>
      <c r="D6426" t="s">
        <v>16</v>
      </c>
      <c r="E6426" t="s">
        <v>13</v>
      </c>
      <c r="F6426" t="s">
        <v>20</v>
      </c>
      <c r="G6426" t="s">
        <v>17</v>
      </c>
      <c r="H6426" s="11">
        <v>1460.1999999999998</v>
      </c>
      <c r="I6426" s="11">
        <v>12.119659999999998</v>
      </c>
      <c r="J6426" s="13">
        <f>data[[#This Row],[Clicks]]/data[[#This Row],[Impressions]]</f>
        <v>8.3000000000000001E-3</v>
      </c>
      <c r="K6426" s="1">
        <v>2.04</v>
      </c>
      <c r="L6426" s="2">
        <v>24.724106399999997</v>
      </c>
      <c r="M6426">
        <v>7</v>
      </c>
      <c r="N6426" s="1">
        <f>IF(data[[#This Row],[Conversions]]=0,0,data[[#This Row],[Spend, Dollars]]/data[[#This Row],[Conversions]])</f>
        <v>3.5320151999999996</v>
      </c>
      <c r="O6426" s="13">
        <f>data[[#This Row],[Conversions]]/data[[#This Row],[Clicks]]</f>
        <v>0.57757395834536618</v>
      </c>
      <c r="P6426" s="11">
        <v>217</v>
      </c>
      <c r="Q6426" s="11">
        <f>IF(data[[#This Row],[Spend, Dollars]]=0,0,data[[#This Row],[Total conversion value, Dollars]]/data[[#This Row],[Spend, Dollars]])</f>
        <v>8.7768591709344861</v>
      </c>
      <c r="R6426" s="2">
        <v>132</v>
      </c>
      <c r="S6426" s="2">
        <v>18</v>
      </c>
      <c r="T6426" s="2">
        <v>5</v>
      </c>
      <c r="U6426" s="2">
        <f t="shared" si="100"/>
        <v>155</v>
      </c>
    </row>
    <row r="6427" spans="1:21" x14ac:dyDescent="0.2">
      <c r="A6427" t="s">
        <v>23</v>
      </c>
      <c r="B6427" s="3">
        <v>45086</v>
      </c>
      <c r="C6427" s="10" t="str">
        <f>TEXT(data[[#This Row],[Date]],"mmmm")</f>
        <v>June</v>
      </c>
      <c r="D6427" t="s">
        <v>16</v>
      </c>
      <c r="E6427" t="s">
        <v>13</v>
      </c>
      <c r="F6427" t="s">
        <v>20</v>
      </c>
      <c r="G6427" t="s">
        <v>17</v>
      </c>
      <c r="H6427" s="11">
        <v>1770.3</v>
      </c>
      <c r="I6427" s="11">
        <v>20.53548</v>
      </c>
      <c r="J6427" s="13">
        <f>data[[#This Row],[Clicks]]/data[[#This Row],[Impressions]]</f>
        <v>1.1600000000000001E-2</v>
      </c>
      <c r="K6427" s="1">
        <v>1.0299999999999998</v>
      </c>
      <c r="L6427" s="2">
        <v>21.151544399999995</v>
      </c>
      <c r="M6427">
        <v>6</v>
      </c>
      <c r="N6427" s="1">
        <f>IF(data[[#This Row],[Conversions]]=0,0,data[[#This Row],[Spend, Dollars]]/data[[#This Row],[Conversions]])</f>
        <v>3.5252573999999992</v>
      </c>
      <c r="O6427" s="13">
        <f>data[[#This Row],[Conversions]]/data[[#This Row],[Clicks]]</f>
        <v>0.29217724640475901</v>
      </c>
      <c r="P6427" s="11">
        <v>163.79999999999998</v>
      </c>
      <c r="Q6427" s="11">
        <f>IF(data[[#This Row],[Spend, Dollars]]=0,0,data[[#This Row],[Total conversion value, Dollars]]/data[[#This Row],[Spend, Dollars]])</f>
        <v>7.7441153658737099</v>
      </c>
      <c r="R6427" s="2">
        <v>91.2</v>
      </c>
      <c r="S6427" s="2">
        <v>13.5</v>
      </c>
      <c r="T6427" s="2">
        <v>7</v>
      </c>
      <c r="U6427" s="2">
        <f t="shared" si="100"/>
        <v>111.7</v>
      </c>
    </row>
    <row r="6428" spans="1:21" x14ac:dyDescent="0.2">
      <c r="A6428" t="s">
        <v>23</v>
      </c>
      <c r="B6428" s="3">
        <v>45087</v>
      </c>
      <c r="C6428" s="10" t="str">
        <f>TEXT(data[[#This Row],[Date]],"mmmm")</f>
        <v>June</v>
      </c>
      <c r="D6428" t="s">
        <v>16</v>
      </c>
      <c r="E6428" t="s">
        <v>13</v>
      </c>
      <c r="F6428" t="s">
        <v>20</v>
      </c>
      <c r="G6428" t="s">
        <v>17</v>
      </c>
      <c r="H6428" s="11">
        <v>1334.8999999999999</v>
      </c>
      <c r="I6428" s="11">
        <v>12.81504</v>
      </c>
      <c r="J6428" s="13">
        <f>data[[#This Row],[Clicks]]/data[[#This Row],[Impressions]]</f>
        <v>9.6000000000000009E-3</v>
      </c>
      <c r="K6428" s="1">
        <v>0.69000000000000006</v>
      </c>
      <c r="L6428" s="2">
        <v>8.8423776000000007</v>
      </c>
      <c r="M6428">
        <v>8</v>
      </c>
      <c r="N6428" s="1">
        <f>IF(data[[#This Row],[Conversions]]=0,0,data[[#This Row],[Spend, Dollars]]/data[[#This Row],[Conversions]])</f>
        <v>1.1052972000000001</v>
      </c>
      <c r="O6428" s="13">
        <f>data[[#This Row],[Conversions]]/data[[#This Row],[Clicks]]</f>
        <v>0.62426648687791841</v>
      </c>
      <c r="P6428" s="11">
        <v>80.5</v>
      </c>
      <c r="Q6428" s="11">
        <f>IF(data[[#This Row],[Spend, Dollars]]=0,0,data[[#This Row],[Total conversion value, Dollars]]/data[[#This Row],[Spend, Dollars]])</f>
        <v>9.1038862669696439</v>
      </c>
      <c r="R6428" s="2">
        <v>130.79999999999998</v>
      </c>
      <c r="S6428" s="2">
        <v>25.5</v>
      </c>
      <c r="T6428" s="2">
        <v>8</v>
      </c>
      <c r="U6428" s="2">
        <f t="shared" si="100"/>
        <v>164.29999999999998</v>
      </c>
    </row>
    <row r="6429" spans="1:21" x14ac:dyDescent="0.2">
      <c r="A6429" t="s">
        <v>23</v>
      </c>
      <c r="B6429" s="3">
        <v>45088</v>
      </c>
      <c r="C6429" s="10" t="str">
        <f>TEXT(data[[#This Row],[Date]],"mmmm")</f>
        <v>June</v>
      </c>
      <c r="D6429" t="s">
        <v>16</v>
      </c>
      <c r="E6429" t="s">
        <v>13</v>
      </c>
      <c r="F6429" t="s">
        <v>20</v>
      </c>
      <c r="G6429" t="s">
        <v>17</v>
      </c>
      <c r="H6429" s="11">
        <v>2026.4999999999998</v>
      </c>
      <c r="I6429" s="11">
        <v>20.062349999999995</v>
      </c>
      <c r="J6429" s="13">
        <f>data[[#This Row],[Clicks]]/data[[#This Row],[Impressions]]</f>
        <v>9.8999999999999991E-3</v>
      </c>
      <c r="K6429" s="1">
        <v>0.98</v>
      </c>
      <c r="L6429" s="2">
        <v>19.661102999999994</v>
      </c>
      <c r="M6429">
        <v>2</v>
      </c>
      <c r="N6429" s="1">
        <f>IF(data[[#This Row],[Conversions]]=0,0,data[[#This Row],[Spend, Dollars]]/data[[#This Row],[Conversions]])</f>
        <v>9.8305514999999968</v>
      </c>
      <c r="O6429" s="13">
        <f>data[[#This Row],[Conversions]]/data[[#This Row],[Clicks]]</f>
        <v>9.9689218860203335E-2</v>
      </c>
      <c r="P6429" s="11">
        <v>263.89999999999998</v>
      </c>
      <c r="Q6429" s="11">
        <f>IF(data[[#This Row],[Spend, Dollars]]=0,0,data[[#This Row],[Total conversion value, Dollars]]/data[[#This Row],[Spend, Dollars]])</f>
        <v>13.422441253677379</v>
      </c>
      <c r="R6429" s="2">
        <v>85.2</v>
      </c>
      <c r="S6429" s="2">
        <v>19.5</v>
      </c>
      <c r="T6429" s="2">
        <v>3</v>
      </c>
      <c r="U6429" s="2">
        <f t="shared" si="100"/>
        <v>107.7</v>
      </c>
    </row>
    <row r="6430" spans="1:21" x14ac:dyDescent="0.2">
      <c r="A6430" t="s">
        <v>23</v>
      </c>
      <c r="B6430" s="3">
        <v>45089</v>
      </c>
      <c r="C6430" s="10" t="str">
        <f>TEXT(data[[#This Row],[Date]],"mmmm")</f>
        <v>June</v>
      </c>
      <c r="D6430" t="s">
        <v>16</v>
      </c>
      <c r="E6430" t="s">
        <v>13</v>
      </c>
      <c r="F6430" t="s">
        <v>20</v>
      </c>
      <c r="G6430" t="s">
        <v>17</v>
      </c>
      <c r="H6430" s="11">
        <v>1286.5999999999999</v>
      </c>
      <c r="I6430" s="11">
        <v>12.994660000000001</v>
      </c>
      <c r="J6430" s="13">
        <f>data[[#This Row],[Clicks]]/data[[#This Row],[Impressions]]</f>
        <v>1.0100000000000001E-2</v>
      </c>
      <c r="K6430" s="1">
        <v>1.22</v>
      </c>
      <c r="L6430" s="2">
        <v>15.853485200000001</v>
      </c>
      <c r="M6430">
        <v>4</v>
      </c>
      <c r="N6430" s="1">
        <f>IF(data[[#This Row],[Conversions]]=0,0,data[[#This Row],[Spend, Dollars]]/data[[#This Row],[Conversions]])</f>
        <v>3.9633713000000004</v>
      </c>
      <c r="O6430" s="13">
        <f>data[[#This Row],[Conversions]]/data[[#This Row],[Clicks]]</f>
        <v>0.30781875016352866</v>
      </c>
      <c r="P6430" s="11">
        <v>149.1</v>
      </c>
      <c r="Q6430" s="11">
        <f>IF(data[[#This Row],[Spend, Dollars]]=0,0,data[[#This Row],[Total conversion value, Dollars]]/data[[#This Row],[Spend, Dollars]])</f>
        <v>9.4048720592996151</v>
      </c>
      <c r="R6430" s="2">
        <v>111.6</v>
      </c>
      <c r="S6430" s="2">
        <v>24</v>
      </c>
      <c r="T6430" s="2">
        <v>4</v>
      </c>
      <c r="U6430" s="2">
        <f t="shared" si="100"/>
        <v>139.6</v>
      </c>
    </row>
    <row r="6431" spans="1:21" x14ac:dyDescent="0.2">
      <c r="A6431" t="s">
        <v>23</v>
      </c>
      <c r="B6431" s="3">
        <v>45090</v>
      </c>
      <c r="C6431" s="10" t="str">
        <f>TEXT(data[[#This Row],[Date]],"mmmm")</f>
        <v>June</v>
      </c>
      <c r="D6431" t="s">
        <v>16</v>
      </c>
      <c r="E6431" t="s">
        <v>13</v>
      </c>
      <c r="F6431" t="s">
        <v>20</v>
      </c>
      <c r="G6431" t="s">
        <v>17</v>
      </c>
      <c r="H6431" s="11">
        <v>1219.3999999999999</v>
      </c>
      <c r="I6431" s="11">
        <v>13.413399999999998</v>
      </c>
      <c r="J6431" s="13">
        <f>data[[#This Row],[Clicks]]/data[[#This Row],[Impressions]]</f>
        <v>1.0999999999999999E-2</v>
      </c>
      <c r="K6431" s="1">
        <v>1.63</v>
      </c>
      <c r="L6431" s="2">
        <v>21.863841999999995</v>
      </c>
      <c r="M6431">
        <v>10</v>
      </c>
      <c r="N6431" s="1">
        <f>IF(data[[#This Row],[Conversions]]=0,0,data[[#This Row],[Spend, Dollars]]/data[[#This Row],[Conversions]])</f>
        <v>2.1863841999999996</v>
      </c>
      <c r="O6431" s="13">
        <f>data[[#This Row],[Conversions]]/data[[#This Row],[Clicks]]</f>
        <v>0.74552313358283517</v>
      </c>
      <c r="P6431" s="11">
        <v>302.39999999999998</v>
      </c>
      <c r="Q6431" s="11">
        <f>IF(data[[#This Row],[Spend, Dollars]]=0,0,data[[#This Row],[Total conversion value, Dollars]]/data[[#This Row],[Spend, Dollars]])</f>
        <v>13.831054944506096</v>
      </c>
      <c r="R6431" s="2">
        <v>134.4</v>
      </c>
      <c r="S6431" s="2">
        <v>18</v>
      </c>
      <c r="T6431" s="2">
        <v>3</v>
      </c>
      <c r="U6431" s="2">
        <f t="shared" si="100"/>
        <v>155.4</v>
      </c>
    </row>
    <row r="6432" spans="1:21" x14ac:dyDescent="0.2">
      <c r="A6432" t="s">
        <v>23</v>
      </c>
      <c r="B6432" s="3">
        <v>45091</v>
      </c>
      <c r="C6432" s="10" t="str">
        <f>TEXT(data[[#This Row],[Date]],"mmmm")</f>
        <v>June</v>
      </c>
      <c r="D6432" t="s">
        <v>16</v>
      </c>
      <c r="E6432" t="s">
        <v>13</v>
      </c>
      <c r="F6432" t="s">
        <v>20</v>
      </c>
      <c r="G6432" t="s">
        <v>17</v>
      </c>
      <c r="H6432" s="11">
        <v>1426.6</v>
      </c>
      <c r="I6432" s="11">
        <v>9.1302400000000006</v>
      </c>
      <c r="J6432" s="13">
        <f>data[[#This Row],[Clicks]]/data[[#This Row],[Impressions]]</f>
        <v>6.4000000000000012E-3</v>
      </c>
      <c r="K6432" s="1">
        <v>1.9400000000000002</v>
      </c>
      <c r="L6432" s="2">
        <v>17.712665600000001</v>
      </c>
      <c r="M6432">
        <v>6</v>
      </c>
      <c r="N6432" s="1">
        <f>IF(data[[#This Row],[Conversions]]=0,0,data[[#This Row],[Spend, Dollars]]/data[[#This Row],[Conversions]])</f>
        <v>2.9521109333333335</v>
      </c>
      <c r="O6432" s="13">
        <f>data[[#This Row],[Conversions]]/data[[#This Row],[Clicks]]</f>
        <v>0.65715687648955556</v>
      </c>
      <c r="P6432" s="11">
        <v>161.69999999999999</v>
      </c>
      <c r="Q6432" s="11">
        <f>IF(data[[#This Row],[Spend, Dollars]]=0,0,data[[#This Row],[Total conversion value, Dollars]]/data[[#This Row],[Spend, Dollars]])</f>
        <v>9.1290607326770719</v>
      </c>
      <c r="R6432" s="2">
        <v>80.399999999999991</v>
      </c>
      <c r="S6432" s="2">
        <v>33</v>
      </c>
      <c r="T6432" s="2">
        <v>9</v>
      </c>
      <c r="U6432" s="2">
        <f t="shared" si="100"/>
        <v>122.39999999999999</v>
      </c>
    </row>
    <row r="6433" spans="1:21" x14ac:dyDescent="0.2">
      <c r="A6433" t="s">
        <v>23</v>
      </c>
      <c r="B6433" s="3">
        <v>45092</v>
      </c>
      <c r="C6433" s="10" t="str">
        <f>TEXT(data[[#This Row],[Date]],"mmmm")</f>
        <v>June</v>
      </c>
      <c r="D6433" t="s">
        <v>16</v>
      </c>
      <c r="E6433" t="s">
        <v>13</v>
      </c>
      <c r="F6433" t="s">
        <v>20</v>
      </c>
      <c r="G6433" t="s">
        <v>17</v>
      </c>
      <c r="H6433" s="11">
        <v>1542.1</v>
      </c>
      <c r="I6433" s="11">
        <v>16.192049999999998</v>
      </c>
      <c r="J6433" s="13">
        <f>data[[#This Row],[Clicks]]/data[[#This Row],[Impressions]]</f>
        <v>1.0499999999999999E-2</v>
      </c>
      <c r="K6433" s="1">
        <v>1.45</v>
      </c>
      <c r="L6433" s="2">
        <v>23.478472499999995</v>
      </c>
      <c r="M6433">
        <v>4</v>
      </c>
      <c r="N6433" s="1">
        <f>IF(data[[#This Row],[Conversions]]=0,0,data[[#This Row],[Spend, Dollars]]/data[[#This Row],[Conversions]])</f>
        <v>5.8696181249999988</v>
      </c>
      <c r="O6433" s="13">
        <f>data[[#This Row],[Conversions]]/data[[#This Row],[Clicks]]</f>
        <v>0.24703481029270541</v>
      </c>
      <c r="P6433" s="11">
        <v>170.1</v>
      </c>
      <c r="Q6433" s="11">
        <f>IF(data[[#This Row],[Spend, Dollars]]=0,0,data[[#This Row],[Total conversion value, Dollars]]/data[[#This Row],[Spend, Dollars]])</f>
        <v>7.2449346949636535</v>
      </c>
      <c r="R6433" s="2">
        <v>86.399999999999991</v>
      </c>
      <c r="S6433" s="2">
        <v>24</v>
      </c>
      <c r="T6433" s="2">
        <v>1</v>
      </c>
      <c r="U6433" s="2">
        <f t="shared" si="100"/>
        <v>111.39999999999999</v>
      </c>
    </row>
    <row r="6434" spans="1:21" x14ac:dyDescent="0.2">
      <c r="A6434" t="s">
        <v>23</v>
      </c>
      <c r="B6434" s="3">
        <v>45093</v>
      </c>
      <c r="C6434" s="10" t="str">
        <f>TEXT(data[[#This Row],[Date]],"mmmm")</f>
        <v>June</v>
      </c>
      <c r="D6434" t="s">
        <v>16</v>
      </c>
      <c r="E6434" t="s">
        <v>13</v>
      </c>
      <c r="F6434" t="s">
        <v>20</v>
      </c>
      <c r="G6434" t="s">
        <v>17</v>
      </c>
      <c r="H6434" s="11">
        <v>1393</v>
      </c>
      <c r="I6434" s="11">
        <v>9.4723999999999986</v>
      </c>
      <c r="J6434" s="13">
        <f>data[[#This Row],[Clicks]]/data[[#This Row],[Impressions]]</f>
        <v>6.7999999999999988E-3</v>
      </c>
      <c r="K6434" s="1">
        <v>0.98000000000000009</v>
      </c>
      <c r="L6434" s="2">
        <v>9.2829519999999999</v>
      </c>
      <c r="M6434">
        <v>9</v>
      </c>
      <c r="N6434" s="1">
        <f>IF(data[[#This Row],[Conversions]]=0,0,data[[#This Row],[Spend, Dollars]]/data[[#This Row],[Conversions]])</f>
        <v>1.0314391111111112</v>
      </c>
      <c r="O6434" s="13">
        <f>data[[#This Row],[Conversions]]/data[[#This Row],[Clicks]]</f>
        <v>0.95012879523668781</v>
      </c>
      <c r="P6434" s="11">
        <v>348.59999999999997</v>
      </c>
      <c r="Q6434" s="11">
        <f>IF(data[[#This Row],[Spend, Dollars]]=0,0,data[[#This Row],[Total conversion value, Dollars]]/data[[#This Row],[Spend, Dollars]])</f>
        <v>37.552709526021459</v>
      </c>
      <c r="R6434" s="2">
        <v>120</v>
      </c>
      <c r="S6434" s="2">
        <v>28.5</v>
      </c>
      <c r="T6434" s="2">
        <v>10</v>
      </c>
      <c r="U6434" s="2">
        <f t="shared" si="100"/>
        <v>158.5</v>
      </c>
    </row>
    <row r="6435" spans="1:21" x14ac:dyDescent="0.2">
      <c r="A6435" t="s">
        <v>23</v>
      </c>
      <c r="B6435" s="3">
        <v>45094</v>
      </c>
      <c r="C6435" s="10" t="str">
        <f>TEXT(data[[#This Row],[Date]],"mmmm")</f>
        <v>June</v>
      </c>
      <c r="D6435" t="s">
        <v>16</v>
      </c>
      <c r="E6435" t="s">
        <v>13</v>
      </c>
      <c r="F6435" t="s">
        <v>20</v>
      </c>
      <c r="G6435" t="s">
        <v>17</v>
      </c>
      <c r="H6435" s="11">
        <v>1292.1999999999998</v>
      </c>
      <c r="I6435" s="11">
        <v>9.6914999999999996</v>
      </c>
      <c r="J6435" s="13">
        <f>data[[#This Row],[Clicks]]/data[[#This Row],[Impressions]]</f>
        <v>7.5000000000000006E-3</v>
      </c>
      <c r="K6435" s="1">
        <v>1.3099999999999998</v>
      </c>
      <c r="L6435" s="2">
        <v>12.695864999999998</v>
      </c>
      <c r="M6435">
        <v>10</v>
      </c>
      <c r="N6435" s="1">
        <f>IF(data[[#This Row],[Conversions]]=0,0,data[[#This Row],[Spend, Dollars]]/data[[#This Row],[Conversions]])</f>
        <v>1.2695864999999997</v>
      </c>
      <c r="O6435" s="13">
        <f>data[[#This Row],[Conversions]]/data[[#This Row],[Clicks]]</f>
        <v>1.0318320177475107</v>
      </c>
      <c r="P6435" s="11">
        <v>215.6</v>
      </c>
      <c r="Q6435" s="11">
        <f>IF(data[[#This Row],[Spend, Dollars]]=0,0,data[[#This Row],[Total conversion value, Dollars]]/data[[#This Row],[Spend, Dollars]])</f>
        <v>16.98190710124911</v>
      </c>
      <c r="R6435" s="2">
        <v>112.8</v>
      </c>
      <c r="S6435" s="2">
        <v>34.5</v>
      </c>
      <c r="T6435" s="2">
        <v>4</v>
      </c>
      <c r="U6435" s="2">
        <f t="shared" si="100"/>
        <v>151.30000000000001</v>
      </c>
    </row>
    <row r="6436" spans="1:21" x14ac:dyDescent="0.2">
      <c r="A6436" t="s">
        <v>23</v>
      </c>
      <c r="B6436" s="3">
        <v>45095</v>
      </c>
      <c r="C6436" s="10" t="str">
        <f>TEXT(data[[#This Row],[Date]],"mmmm")</f>
        <v>June</v>
      </c>
      <c r="D6436" t="s">
        <v>16</v>
      </c>
      <c r="E6436" t="s">
        <v>13</v>
      </c>
      <c r="F6436" t="s">
        <v>20</v>
      </c>
      <c r="G6436" t="s">
        <v>17</v>
      </c>
      <c r="H6436" s="11">
        <v>1781.5</v>
      </c>
      <c r="I6436" s="11">
        <v>17.280550000000002</v>
      </c>
      <c r="J6436" s="13">
        <f>data[[#This Row],[Clicks]]/data[[#This Row],[Impressions]]</f>
        <v>9.7000000000000003E-3</v>
      </c>
      <c r="K6436" s="1">
        <v>1.33</v>
      </c>
      <c r="L6436" s="2">
        <v>22.983131500000002</v>
      </c>
      <c r="M6436">
        <v>4</v>
      </c>
      <c r="N6436" s="1">
        <f>IF(data[[#This Row],[Conversions]]=0,0,data[[#This Row],[Spend, Dollars]]/data[[#This Row],[Conversions]])</f>
        <v>5.7457828750000006</v>
      </c>
      <c r="O6436" s="13">
        <f>data[[#This Row],[Conversions]]/data[[#This Row],[Clicks]]</f>
        <v>0.23147411396049314</v>
      </c>
      <c r="P6436" s="11">
        <v>140</v>
      </c>
      <c r="Q6436" s="11">
        <f>IF(data[[#This Row],[Spend, Dollars]]=0,0,data[[#This Row],[Total conversion value, Dollars]]/data[[#This Row],[Spend, Dollars]])</f>
        <v>6.0914240515919245</v>
      </c>
      <c r="R6436" s="2">
        <v>93.6</v>
      </c>
      <c r="S6436" s="2">
        <v>25.5</v>
      </c>
      <c r="T6436" s="2">
        <v>2</v>
      </c>
      <c r="U6436" s="2">
        <f t="shared" si="100"/>
        <v>121.1</v>
      </c>
    </row>
    <row r="6437" spans="1:21" x14ac:dyDescent="0.2">
      <c r="A6437" t="s">
        <v>23</v>
      </c>
      <c r="B6437" s="3">
        <v>45096</v>
      </c>
      <c r="C6437" s="10" t="str">
        <f>TEXT(data[[#This Row],[Date]],"mmmm")</f>
        <v>June</v>
      </c>
      <c r="D6437" t="s">
        <v>16</v>
      </c>
      <c r="E6437" t="s">
        <v>13</v>
      </c>
      <c r="F6437" t="s">
        <v>20</v>
      </c>
      <c r="G6437" t="s">
        <v>17</v>
      </c>
      <c r="H6437" s="11">
        <v>1339.8</v>
      </c>
      <c r="I6437" s="11">
        <v>11.92422</v>
      </c>
      <c r="J6437" s="13">
        <f>data[[#This Row],[Clicks]]/data[[#This Row],[Impressions]]</f>
        <v>8.8999999999999999E-3</v>
      </c>
      <c r="K6437" s="1">
        <v>0.9900000000000001</v>
      </c>
      <c r="L6437" s="2">
        <v>11.804977800000001</v>
      </c>
      <c r="M6437">
        <v>8</v>
      </c>
      <c r="N6437" s="1">
        <f>IF(data[[#This Row],[Conversions]]=0,0,data[[#This Row],[Spend, Dollars]]/data[[#This Row],[Conversions]])</f>
        <v>1.4756222250000002</v>
      </c>
      <c r="O6437" s="13">
        <f>data[[#This Row],[Conversions]]/data[[#This Row],[Clicks]]</f>
        <v>0.67090342177517692</v>
      </c>
      <c r="P6437" s="11">
        <v>363.29999999999995</v>
      </c>
      <c r="Q6437" s="11">
        <f>IF(data[[#This Row],[Spend, Dollars]]=0,0,data[[#This Row],[Total conversion value, Dollars]]/data[[#This Row],[Spend, Dollars]])</f>
        <v>30.775153173096175</v>
      </c>
      <c r="R6437" s="2">
        <v>109.2</v>
      </c>
      <c r="S6437" s="2">
        <v>15</v>
      </c>
      <c r="T6437" s="2">
        <v>5</v>
      </c>
      <c r="U6437" s="2">
        <f t="shared" si="100"/>
        <v>129.19999999999999</v>
      </c>
    </row>
    <row r="6438" spans="1:21" x14ac:dyDescent="0.2">
      <c r="A6438" t="s">
        <v>23</v>
      </c>
      <c r="B6438" s="3">
        <v>45097</v>
      </c>
      <c r="C6438" s="10" t="str">
        <f>TEXT(data[[#This Row],[Date]],"mmmm")</f>
        <v>June</v>
      </c>
      <c r="D6438" t="s">
        <v>16</v>
      </c>
      <c r="E6438" t="s">
        <v>13</v>
      </c>
      <c r="F6438" t="s">
        <v>20</v>
      </c>
      <c r="G6438" t="s">
        <v>17</v>
      </c>
      <c r="H6438" s="11">
        <v>2051</v>
      </c>
      <c r="I6438" s="11">
        <v>19.484500000000004</v>
      </c>
      <c r="J6438" s="13">
        <f>data[[#This Row],[Clicks]]/data[[#This Row],[Impressions]]</f>
        <v>9.5000000000000015E-3</v>
      </c>
      <c r="K6438" s="1">
        <v>1.2799999999999998</v>
      </c>
      <c r="L6438" s="2">
        <v>24.940160000000002</v>
      </c>
      <c r="M6438">
        <v>4</v>
      </c>
      <c r="N6438" s="1">
        <f>IF(data[[#This Row],[Conversions]]=0,0,data[[#This Row],[Spend, Dollars]]/data[[#This Row],[Conversions]])</f>
        <v>6.2350400000000006</v>
      </c>
      <c r="O6438" s="13">
        <f>data[[#This Row],[Conversions]]/data[[#This Row],[Clicks]]</f>
        <v>0.20529138546023759</v>
      </c>
      <c r="P6438" s="11">
        <v>185.5</v>
      </c>
      <c r="Q6438" s="11">
        <f>IF(data[[#This Row],[Spend, Dollars]]=0,0,data[[#This Row],[Total conversion value, Dollars]]/data[[#This Row],[Spend, Dollars]])</f>
        <v>7.4378031255613433</v>
      </c>
      <c r="R6438" s="2">
        <v>118.8</v>
      </c>
      <c r="S6438" s="2">
        <v>16.5</v>
      </c>
      <c r="T6438" s="2">
        <v>13</v>
      </c>
      <c r="U6438" s="2">
        <f t="shared" si="100"/>
        <v>148.30000000000001</v>
      </c>
    </row>
    <row r="6439" spans="1:21" x14ac:dyDescent="0.2">
      <c r="A6439" t="s">
        <v>23</v>
      </c>
      <c r="B6439" s="3">
        <v>45098</v>
      </c>
      <c r="C6439" s="10" t="str">
        <f>TEXT(data[[#This Row],[Date]],"mmmm")</f>
        <v>June</v>
      </c>
      <c r="D6439" t="s">
        <v>16</v>
      </c>
      <c r="E6439" t="s">
        <v>13</v>
      </c>
      <c r="F6439" t="s">
        <v>20</v>
      </c>
      <c r="G6439" t="s">
        <v>17</v>
      </c>
      <c r="H6439" s="11">
        <v>1152.1999999999998</v>
      </c>
      <c r="I6439" s="11">
        <v>9.2175999999999991</v>
      </c>
      <c r="J6439" s="13">
        <f>data[[#This Row],[Clicks]]/data[[#This Row],[Impressions]]</f>
        <v>8.0000000000000002E-3</v>
      </c>
      <c r="K6439" s="1">
        <v>0.44999999999999996</v>
      </c>
      <c r="L6439" s="2">
        <v>4.1479199999999992</v>
      </c>
      <c r="M6439">
        <v>5</v>
      </c>
      <c r="N6439" s="1">
        <f>IF(data[[#This Row],[Conversions]]=0,0,data[[#This Row],[Spend, Dollars]]/data[[#This Row],[Conversions]])</f>
        <v>0.82958399999999988</v>
      </c>
      <c r="O6439" s="13">
        <f>data[[#This Row],[Conversions]]/data[[#This Row],[Clicks]]</f>
        <v>0.54244054851588275</v>
      </c>
      <c r="P6439" s="11">
        <v>441.7</v>
      </c>
      <c r="Q6439" s="11">
        <f>IF(data[[#This Row],[Spend, Dollars]]=0,0,data[[#This Row],[Total conversion value, Dollars]]/data[[#This Row],[Spend, Dollars]])</f>
        <v>106.48710679087351</v>
      </c>
      <c r="R6439" s="2">
        <v>106.8</v>
      </c>
      <c r="S6439" s="2">
        <v>18</v>
      </c>
      <c r="T6439" s="2">
        <v>6</v>
      </c>
      <c r="U6439" s="2">
        <f t="shared" si="100"/>
        <v>130.80000000000001</v>
      </c>
    </row>
    <row r="6440" spans="1:21" x14ac:dyDescent="0.2">
      <c r="A6440" t="s">
        <v>23</v>
      </c>
      <c r="B6440" s="3">
        <v>45099</v>
      </c>
      <c r="C6440" s="10" t="str">
        <f>TEXT(data[[#This Row],[Date]],"mmmm")</f>
        <v>June</v>
      </c>
      <c r="D6440" t="s">
        <v>16</v>
      </c>
      <c r="E6440" t="s">
        <v>13</v>
      </c>
      <c r="F6440" t="s">
        <v>20</v>
      </c>
      <c r="G6440" t="s">
        <v>17</v>
      </c>
      <c r="H6440" s="11">
        <v>1973.3</v>
      </c>
      <c r="I6440" s="11">
        <v>16.970379999999999</v>
      </c>
      <c r="J6440" s="13">
        <f>data[[#This Row],[Clicks]]/data[[#This Row],[Impressions]]</f>
        <v>8.6E-3</v>
      </c>
      <c r="K6440" s="1">
        <v>1.0199999999999998</v>
      </c>
      <c r="L6440" s="2">
        <v>17.309787599999996</v>
      </c>
      <c r="M6440">
        <v>8</v>
      </c>
      <c r="N6440" s="1">
        <f>IF(data[[#This Row],[Conversions]]=0,0,data[[#This Row],[Spend, Dollars]]/data[[#This Row],[Conversions]])</f>
        <v>2.1637234499999995</v>
      </c>
      <c r="O6440" s="13">
        <f>data[[#This Row],[Conversions]]/data[[#This Row],[Clicks]]</f>
        <v>0.47140959719228448</v>
      </c>
      <c r="P6440" s="11">
        <v>499.09999999999997</v>
      </c>
      <c r="Q6440" s="11">
        <f>IF(data[[#This Row],[Spend, Dollars]]=0,0,data[[#This Row],[Total conversion value, Dollars]]/data[[#This Row],[Spend, Dollars]])</f>
        <v>28.833398279248676</v>
      </c>
      <c r="R6440" s="2">
        <v>98.399999999999991</v>
      </c>
      <c r="S6440" s="2">
        <v>34.5</v>
      </c>
      <c r="T6440" s="2">
        <v>5</v>
      </c>
      <c r="U6440" s="2">
        <f t="shared" si="100"/>
        <v>137.89999999999998</v>
      </c>
    </row>
    <row r="6441" spans="1:21" x14ac:dyDescent="0.2">
      <c r="A6441" t="s">
        <v>23</v>
      </c>
      <c r="B6441" s="3">
        <v>45100</v>
      </c>
      <c r="C6441" s="10" t="str">
        <f>TEXT(data[[#This Row],[Date]],"mmmm")</f>
        <v>June</v>
      </c>
      <c r="D6441" t="s">
        <v>16</v>
      </c>
      <c r="E6441" t="s">
        <v>13</v>
      </c>
      <c r="F6441" t="s">
        <v>20</v>
      </c>
      <c r="G6441" t="s">
        <v>17</v>
      </c>
      <c r="H6441" s="11">
        <v>1149.3999999999999</v>
      </c>
      <c r="I6441" s="11">
        <v>9.3101399999999988</v>
      </c>
      <c r="J6441" s="13">
        <f>data[[#This Row],[Clicks]]/data[[#This Row],[Impressions]]</f>
        <v>8.0999999999999996E-3</v>
      </c>
      <c r="K6441" s="1">
        <v>0.48</v>
      </c>
      <c r="L6441" s="2">
        <v>4.4688671999999992</v>
      </c>
      <c r="M6441">
        <v>9</v>
      </c>
      <c r="N6441" s="1">
        <f>IF(data[[#This Row],[Conversions]]=0,0,data[[#This Row],[Spend, Dollars]]/data[[#This Row],[Conversions]])</f>
        <v>0.49654079999999989</v>
      </c>
      <c r="O6441" s="13">
        <f>data[[#This Row],[Conversions]]/data[[#This Row],[Clicks]]</f>
        <v>0.96668793380121043</v>
      </c>
      <c r="P6441" s="11">
        <v>428.4</v>
      </c>
      <c r="Q6441" s="11">
        <f>IF(data[[#This Row],[Spend, Dollars]]=0,0,data[[#This Row],[Total conversion value, Dollars]]/data[[#This Row],[Spend, Dollars]])</f>
        <v>95.863220101953374</v>
      </c>
      <c r="R6441" s="2">
        <v>66</v>
      </c>
      <c r="S6441" s="2">
        <v>24</v>
      </c>
      <c r="T6441" s="2">
        <v>6</v>
      </c>
      <c r="U6441" s="2">
        <f t="shared" si="100"/>
        <v>96</v>
      </c>
    </row>
    <row r="6442" spans="1:21" x14ac:dyDescent="0.2">
      <c r="A6442" t="s">
        <v>23</v>
      </c>
      <c r="B6442" s="3">
        <v>45101</v>
      </c>
      <c r="C6442" s="10" t="str">
        <f>TEXT(data[[#This Row],[Date]],"mmmm")</f>
        <v>June</v>
      </c>
      <c r="D6442" t="s">
        <v>16</v>
      </c>
      <c r="E6442" t="s">
        <v>13</v>
      </c>
      <c r="F6442" t="s">
        <v>20</v>
      </c>
      <c r="G6442" t="s">
        <v>17</v>
      </c>
      <c r="H6442" s="11">
        <v>2027.1999999999998</v>
      </c>
      <c r="I6442" s="11">
        <v>21.488319999999998</v>
      </c>
      <c r="J6442" s="13">
        <f>data[[#This Row],[Clicks]]/data[[#This Row],[Impressions]]</f>
        <v>1.06E-2</v>
      </c>
      <c r="K6442" s="1">
        <v>0.44</v>
      </c>
      <c r="L6442" s="2">
        <v>9.4548607999999987</v>
      </c>
      <c r="M6442">
        <v>6</v>
      </c>
      <c r="N6442" s="1">
        <f>IF(data[[#This Row],[Conversions]]=0,0,data[[#This Row],[Spend, Dollars]]/data[[#This Row],[Conversions]])</f>
        <v>1.5758101333333332</v>
      </c>
      <c r="O6442" s="13">
        <f>data[[#This Row],[Conversions]]/data[[#This Row],[Clicks]]</f>
        <v>0.27922145612127891</v>
      </c>
      <c r="P6442" s="11">
        <v>178.5</v>
      </c>
      <c r="Q6442" s="11">
        <f>IF(data[[#This Row],[Spend, Dollars]]=0,0,data[[#This Row],[Total conversion value, Dollars]]/data[[#This Row],[Spend, Dollars]])</f>
        <v>18.879177999109203</v>
      </c>
      <c r="R6442" s="2">
        <v>70.8</v>
      </c>
      <c r="S6442" s="2">
        <v>16.5</v>
      </c>
      <c r="T6442" s="2">
        <v>1</v>
      </c>
      <c r="U6442" s="2">
        <f t="shared" si="100"/>
        <v>88.3</v>
      </c>
    </row>
    <row r="6443" spans="1:21" x14ac:dyDescent="0.2">
      <c r="A6443" t="s">
        <v>23</v>
      </c>
      <c r="B6443" s="3">
        <v>45102</v>
      </c>
      <c r="C6443" s="10" t="str">
        <f>TEXT(data[[#This Row],[Date]],"mmmm")</f>
        <v>June</v>
      </c>
      <c r="D6443" t="s">
        <v>16</v>
      </c>
      <c r="E6443" t="s">
        <v>13</v>
      </c>
      <c r="F6443" t="s">
        <v>20</v>
      </c>
      <c r="G6443" t="s">
        <v>17</v>
      </c>
      <c r="H6443" s="11">
        <v>1522.5</v>
      </c>
      <c r="I6443" s="11">
        <v>12.789000000000001</v>
      </c>
      <c r="J6443" s="13">
        <f>data[[#This Row],[Clicks]]/data[[#This Row],[Impressions]]</f>
        <v>8.4000000000000012E-3</v>
      </c>
      <c r="K6443" s="1">
        <v>0.47000000000000003</v>
      </c>
      <c r="L6443" s="2">
        <v>6.0108300000000012</v>
      </c>
      <c r="M6443">
        <v>8</v>
      </c>
      <c r="N6443" s="1">
        <f>IF(data[[#This Row],[Conversions]]=0,0,data[[#This Row],[Spend, Dollars]]/data[[#This Row],[Conversions]])</f>
        <v>0.75135375000000015</v>
      </c>
      <c r="O6443" s="13">
        <f>data[[#This Row],[Conversions]]/data[[#This Row],[Clicks]]</f>
        <v>0.62553757135037913</v>
      </c>
      <c r="P6443" s="11">
        <v>196.7</v>
      </c>
      <c r="Q6443" s="11">
        <f>IF(data[[#This Row],[Spend, Dollars]]=0,0,data[[#This Row],[Total conversion value, Dollars]]/data[[#This Row],[Spend, Dollars]])</f>
        <v>32.7242660331435</v>
      </c>
      <c r="R6443" s="2">
        <v>96</v>
      </c>
      <c r="S6443" s="2">
        <v>15</v>
      </c>
      <c r="T6443" s="2">
        <v>0</v>
      </c>
      <c r="U6443" s="2">
        <f t="shared" si="100"/>
        <v>111</v>
      </c>
    </row>
    <row r="6444" spans="1:21" x14ac:dyDescent="0.2">
      <c r="A6444" t="s">
        <v>23</v>
      </c>
      <c r="B6444" s="3">
        <v>45103</v>
      </c>
      <c r="C6444" s="10" t="str">
        <f>TEXT(data[[#This Row],[Date]],"mmmm")</f>
        <v>June</v>
      </c>
      <c r="D6444" t="s">
        <v>16</v>
      </c>
      <c r="E6444" t="s">
        <v>13</v>
      </c>
      <c r="F6444" t="s">
        <v>20</v>
      </c>
      <c r="G6444" t="s">
        <v>17</v>
      </c>
      <c r="H6444" s="11">
        <v>1744.3999999999999</v>
      </c>
      <c r="I6444" s="11">
        <v>19.537279999999999</v>
      </c>
      <c r="J6444" s="13">
        <f>data[[#This Row],[Clicks]]/data[[#This Row],[Impressions]]</f>
        <v>1.12E-2</v>
      </c>
      <c r="K6444" s="1">
        <v>1.5799999999999998</v>
      </c>
      <c r="L6444" s="2">
        <v>30.868902399999996</v>
      </c>
      <c r="M6444">
        <v>6</v>
      </c>
      <c r="N6444" s="1">
        <f>IF(data[[#This Row],[Conversions]]=0,0,data[[#This Row],[Spend, Dollars]]/data[[#This Row],[Conversions]])</f>
        <v>5.1448170666666657</v>
      </c>
      <c r="O6444" s="13">
        <f>data[[#This Row],[Conversions]]/data[[#This Row],[Clicks]]</f>
        <v>0.30710518557342681</v>
      </c>
      <c r="P6444" s="11">
        <v>202.29999999999998</v>
      </c>
      <c r="Q6444" s="11">
        <f>IF(data[[#This Row],[Spend, Dollars]]=0,0,data[[#This Row],[Total conversion value, Dollars]]/data[[#This Row],[Spend, Dollars]])</f>
        <v>6.553520995939266</v>
      </c>
      <c r="R6444" s="2">
        <v>98.399999999999991</v>
      </c>
      <c r="S6444" s="2">
        <v>33</v>
      </c>
      <c r="T6444" s="2">
        <v>6</v>
      </c>
      <c r="U6444" s="2">
        <f t="shared" si="100"/>
        <v>137.39999999999998</v>
      </c>
    </row>
    <row r="6445" spans="1:21" x14ac:dyDescent="0.2">
      <c r="A6445" t="s">
        <v>23</v>
      </c>
      <c r="B6445" s="3">
        <v>45104</v>
      </c>
      <c r="C6445" s="10" t="str">
        <f>TEXT(data[[#This Row],[Date]],"mmmm")</f>
        <v>June</v>
      </c>
      <c r="D6445" t="s">
        <v>16</v>
      </c>
      <c r="E6445" t="s">
        <v>13</v>
      </c>
      <c r="F6445" t="s">
        <v>20</v>
      </c>
      <c r="G6445" t="s">
        <v>17</v>
      </c>
      <c r="H6445" s="11">
        <v>1272.5999999999999</v>
      </c>
      <c r="I6445" s="11">
        <v>11.071619999999998</v>
      </c>
      <c r="J6445" s="13">
        <f>data[[#This Row],[Clicks]]/data[[#This Row],[Impressions]]</f>
        <v>8.6999999999999994E-3</v>
      </c>
      <c r="K6445" s="1">
        <v>0.70000000000000007</v>
      </c>
      <c r="L6445" s="2">
        <v>7.7501339999999992</v>
      </c>
      <c r="M6445">
        <v>3</v>
      </c>
      <c r="N6445" s="1">
        <f>IF(data[[#This Row],[Conversions]]=0,0,data[[#This Row],[Spend, Dollars]]/data[[#This Row],[Conversions]])</f>
        <v>2.5833779999999997</v>
      </c>
      <c r="O6445" s="13">
        <f>data[[#This Row],[Conversions]]/data[[#This Row],[Clicks]]</f>
        <v>0.27096305689682276</v>
      </c>
      <c r="P6445" s="11">
        <v>333.2</v>
      </c>
      <c r="Q6445" s="11">
        <f>IF(data[[#This Row],[Spend, Dollars]]=0,0,data[[#This Row],[Total conversion value, Dollars]]/data[[#This Row],[Spend, Dollars]])</f>
        <v>42.992805027629203</v>
      </c>
      <c r="R6445" s="2">
        <v>100.8</v>
      </c>
      <c r="S6445" s="2">
        <v>28.5</v>
      </c>
      <c r="T6445" s="2">
        <v>3</v>
      </c>
      <c r="U6445" s="2">
        <f t="shared" si="100"/>
        <v>132.30000000000001</v>
      </c>
    </row>
    <row r="6446" spans="1:21" x14ac:dyDescent="0.2">
      <c r="A6446" t="s">
        <v>23</v>
      </c>
      <c r="B6446" s="3">
        <v>45105</v>
      </c>
      <c r="C6446" s="10" t="str">
        <f>TEXT(data[[#This Row],[Date]],"mmmm")</f>
        <v>June</v>
      </c>
      <c r="D6446" t="s">
        <v>16</v>
      </c>
      <c r="E6446" t="s">
        <v>13</v>
      </c>
      <c r="F6446" t="s">
        <v>20</v>
      </c>
      <c r="G6446" t="s">
        <v>17</v>
      </c>
      <c r="H6446" s="11">
        <v>1834.6999999999998</v>
      </c>
      <c r="I6446" s="11">
        <v>11.558609999999998</v>
      </c>
      <c r="J6446" s="13">
        <f>data[[#This Row],[Clicks]]/data[[#This Row],[Impressions]]</f>
        <v>6.2999999999999992E-3</v>
      </c>
      <c r="K6446" s="1">
        <v>1.6</v>
      </c>
      <c r="L6446" s="2">
        <v>18.493775999999997</v>
      </c>
      <c r="M6446">
        <v>6</v>
      </c>
      <c r="N6446" s="1">
        <f>IF(data[[#This Row],[Conversions]]=0,0,data[[#This Row],[Spend, Dollars]]/data[[#This Row],[Conversions]])</f>
        <v>3.0822959999999995</v>
      </c>
      <c r="O6446" s="13">
        <f>data[[#This Row],[Conversions]]/data[[#This Row],[Clicks]]</f>
        <v>0.51909355882757535</v>
      </c>
      <c r="P6446" s="11">
        <v>213.5</v>
      </c>
      <c r="Q6446" s="11">
        <f>IF(data[[#This Row],[Spend, Dollars]]=0,0,data[[#This Row],[Total conversion value, Dollars]]/data[[#This Row],[Spend, Dollars]])</f>
        <v>11.544424459342432</v>
      </c>
      <c r="R6446" s="2">
        <v>104.39999999999999</v>
      </c>
      <c r="S6446" s="2">
        <v>10.5</v>
      </c>
      <c r="T6446" s="2">
        <v>9</v>
      </c>
      <c r="U6446" s="2">
        <f t="shared" si="100"/>
        <v>123.89999999999999</v>
      </c>
    </row>
    <row r="6447" spans="1:21" x14ac:dyDescent="0.2">
      <c r="A6447" t="s">
        <v>23</v>
      </c>
      <c r="B6447" s="3">
        <v>45106</v>
      </c>
      <c r="C6447" s="10" t="str">
        <f>TEXT(data[[#This Row],[Date]],"mmmm")</f>
        <v>June</v>
      </c>
      <c r="D6447" t="s">
        <v>16</v>
      </c>
      <c r="E6447" t="s">
        <v>13</v>
      </c>
      <c r="F6447" t="s">
        <v>20</v>
      </c>
      <c r="G6447" t="s">
        <v>17</v>
      </c>
      <c r="H6447" s="11">
        <v>1434.3</v>
      </c>
      <c r="I6447" s="11">
        <v>11.044109999999998</v>
      </c>
      <c r="J6447" s="13">
        <f>data[[#This Row],[Clicks]]/data[[#This Row],[Impressions]]</f>
        <v>7.6999999999999985E-3</v>
      </c>
      <c r="K6447" s="1">
        <v>1.0499999999999998</v>
      </c>
      <c r="L6447" s="2">
        <v>11.596315499999996</v>
      </c>
      <c r="M6447">
        <v>7</v>
      </c>
      <c r="N6447" s="1">
        <f>IF(data[[#This Row],[Conversions]]=0,0,data[[#This Row],[Spend, Dollars]]/data[[#This Row],[Conversions]])</f>
        <v>1.6566164999999995</v>
      </c>
      <c r="O6447" s="13">
        <f>data[[#This Row],[Conversions]]/data[[#This Row],[Clicks]]</f>
        <v>0.633822010103123</v>
      </c>
      <c r="P6447" s="11">
        <v>198.1</v>
      </c>
      <c r="Q6447" s="11">
        <f>IF(data[[#This Row],[Spend, Dollars]]=0,0,data[[#This Row],[Total conversion value, Dollars]]/data[[#This Row],[Spend, Dollars]])</f>
        <v>17.083012272303222</v>
      </c>
      <c r="R6447" s="2">
        <v>98.399999999999991</v>
      </c>
      <c r="S6447" s="2">
        <v>21</v>
      </c>
      <c r="T6447" s="2">
        <v>4</v>
      </c>
      <c r="U6447" s="2">
        <f t="shared" si="100"/>
        <v>123.39999999999999</v>
      </c>
    </row>
    <row r="6448" spans="1:21" x14ac:dyDescent="0.2">
      <c r="A6448" t="s">
        <v>23</v>
      </c>
      <c r="B6448" s="3">
        <v>45107</v>
      </c>
      <c r="C6448" s="10" t="str">
        <f>TEXT(data[[#This Row],[Date]],"mmmm")</f>
        <v>June</v>
      </c>
      <c r="D6448" t="s">
        <v>16</v>
      </c>
      <c r="E6448" t="s">
        <v>13</v>
      </c>
      <c r="F6448" t="s">
        <v>20</v>
      </c>
      <c r="G6448" t="s">
        <v>17</v>
      </c>
      <c r="H6448" s="11">
        <v>1188.5999999999999</v>
      </c>
      <c r="I6448" s="11">
        <v>9.0333600000000001</v>
      </c>
      <c r="J6448" s="13">
        <f>data[[#This Row],[Clicks]]/data[[#This Row],[Impressions]]</f>
        <v>7.6000000000000009E-3</v>
      </c>
      <c r="K6448" s="1">
        <v>0.83000000000000007</v>
      </c>
      <c r="L6448" s="2">
        <v>7.4976888000000006</v>
      </c>
      <c r="M6448">
        <v>8</v>
      </c>
      <c r="N6448" s="1">
        <f>IF(data[[#This Row],[Conversions]]=0,0,data[[#This Row],[Spend, Dollars]]/data[[#This Row],[Conversions]])</f>
        <v>0.93721110000000007</v>
      </c>
      <c r="O6448" s="13">
        <f>data[[#This Row],[Conversions]]/data[[#This Row],[Clicks]]</f>
        <v>0.8856062417527919</v>
      </c>
      <c r="P6448" s="11">
        <v>83.3</v>
      </c>
      <c r="Q6448" s="11">
        <f>IF(data[[#This Row],[Spend, Dollars]]=0,0,data[[#This Row],[Total conversion value, Dollars]]/data[[#This Row],[Spend, Dollars]])</f>
        <v>11.110090352109571</v>
      </c>
      <c r="R6448" s="2">
        <v>79.2</v>
      </c>
      <c r="S6448" s="2">
        <v>21</v>
      </c>
      <c r="T6448" s="2">
        <v>4</v>
      </c>
      <c r="U6448" s="2">
        <f t="shared" si="100"/>
        <v>104.2</v>
      </c>
    </row>
    <row r="6449" spans="1:21" x14ac:dyDescent="0.2">
      <c r="A6449" t="s">
        <v>23</v>
      </c>
      <c r="B6449" s="3">
        <v>45108</v>
      </c>
      <c r="C6449" s="10" t="str">
        <f>TEXT(data[[#This Row],[Date]],"mmmm")</f>
        <v>July</v>
      </c>
      <c r="D6449" t="s">
        <v>16</v>
      </c>
      <c r="E6449" t="s">
        <v>13</v>
      </c>
      <c r="F6449" t="s">
        <v>20</v>
      </c>
      <c r="G6449" t="s">
        <v>17</v>
      </c>
      <c r="H6449" s="11">
        <v>1145.8999999999999</v>
      </c>
      <c r="I6449" s="11">
        <v>10.542279999999998</v>
      </c>
      <c r="J6449" s="13">
        <f>data[[#This Row],[Clicks]]/data[[#This Row],[Impressions]]</f>
        <v>9.1999999999999998E-3</v>
      </c>
      <c r="K6449" s="1">
        <v>1.79</v>
      </c>
      <c r="L6449" s="2">
        <v>18.870681199999996</v>
      </c>
      <c r="M6449">
        <v>7</v>
      </c>
      <c r="N6449" s="1">
        <f>IF(data[[#This Row],[Conversions]]=0,0,data[[#This Row],[Spend, Dollars]]/data[[#This Row],[Conversions]])</f>
        <v>2.6958115999999994</v>
      </c>
      <c r="O6449" s="13">
        <f>data[[#This Row],[Conversions]]/data[[#This Row],[Clicks]]</f>
        <v>0.6639929882340444</v>
      </c>
      <c r="P6449" s="11">
        <v>310.09999999999997</v>
      </c>
      <c r="Q6449" s="11">
        <f>IF(data[[#This Row],[Spend, Dollars]]=0,0,data[[#This Row],[Total conversion value, Dollars]]/data[[#This Row],[Spend, Dollars]])</f>
        <v>16.43289909428389</v>
      </c>
      <c r="R6449" s="2">
        <v>98.399999999999991</v>
      </c>
      <c r="S6449" s="2">
        <v>25.5</v>
      </c>
      <c r="T6449" s="2">
        <v>2</v>
      </c>
      <c r="U6449" s="2">
        <f t="shared" si="100"/>
        <v>125.89999999999999</v>
      </c>
    </row>
    <row r="6450" spans="1:21" x14ac:dyDescent="0.2">
      <c r="A6450" t="s">
        <v>23</v>
      </c>
      <c r="B6450" s="3">
        <v>45109</v>
      </c>
      <c r="C6450" s="10" t="str">
        <f>TEXT(data[[#This Row],[Date]],"mmmm")</f>
        <v>July</v>
      </c>
      <c r="D6450" t="s">
        <v>16</v>
      </c>
      <c r="E6450" t="s">
        <v>13</v>
      </c>
      <c r="F6450" t="s">
        <v>20</v>
      </c>
      <c r="G6450" t="s">
        <v>17</v>
      </c>
      <c r="H6450" s="11">
        <v>2090.1999999999998</v>
      </c>
      <c r="I6450" s="11">
        <v>22.574159999999999</v>
      </c>
      <c r="J6450" s="13">
        <f>data[[#This Row],[Clicks]]/data[[#This Row],[Impressions]]</f>
        <v>1.0800000000000001E-2</v>
      </c>
      <c r="K6450" s="1">
        <v>0.47</v>
      </c>
      <c r="L6450" s="2">
        <v>10.609855199999998</v>
      </c>
      <c r="M6450">
        <v>8</v>
      </c>
      <c r="N6450" s="1">
        <f>IF(data[[#This Row],[Conversions]]=0,0,data[[#This Row],[Spend, Dollars]]/data[[#This Row],[Conversions]])</f>
        <v>1.3262318999999998</v>
      </c>
      <c r="O6450" s="13">
        <f>data[[#This Row],[Conversions]]/data[[#This Row],[Clicks]]</f>
        <v>0.35438749437409856</v>
      </c>
      <c r="P6450" s="11">
        <v>51.099999999999994</v>
      </c>
      <c r="Q6450" s="11">
        <f>IF(data[[#This Row],[Spend, Dollars]]=0,0,data[[#This Row],[Total conversion value, Dollars]]/data[[#This Row],[Spend, Dollars]])</f>
        <v>4.8162768517330949</v>
      </c>
      <c r="R6450" s="2">
        <v>109.2</v>
      </c>
      <c r="S6450" s="2">
        <v>19.5</v>
      </c>
      <c r="T6450" s="2">
        <v>13</v>
      </c>
      <c r="U6450" s="2">
        <f t="shared" si="100"/>
        <v>141.69999999999999</v>
      </c>
    </row>
    <row r="6451" spans="1:21" x14ac:dyDescent="0.2">
      <c r="A6451" t="s">
        <v>23</v>
      </c>
      <c r="B6451" s="3">
        <v>45110</v>
      </c>
      <c r="C6451" s="10" t="str">
        <f>TEXT(data[[#This Row],[Date]],"mmmm")</f>
        <v>July</v>
      </c>
      <c r="D6451" t="s">
        <v>16</v>
      </c>
      <c r="E6451" t="s">
        <v>13</v>
      </c>
      <c r="F6451" t="s">
        <v>20</v>
      </c>
      <c r="G6451" t="s">
        <v>17</v>
      </c>
      <c r="H6451" s="11">
        <v>1790.6</v>
      </c>
      <c r="I6451" s="11">
        <v>19.51754</v>
      </c>
      <c r="J6451" s="13">
        <f>data[[#This Row],[Clicks]]/data[[#This Row],[Impressions]]</f>
        <v>1.09E-2</v>
      </c>
      <c r="K6451" s="1">
        <v>1.3900000000000001</v>
      </c>
      <c r="L6451" s="2">
        <v>27.129380600000005</v>
      </c>
      <c r="M6451">
        <v>7</v>
      </c>
      <c r="N6451" s="1">
        <f>IF(data[[#This Row],[Conversions]]=0,0,data[[#This Row],[Spend, Dollars]]/data[[#This Row],[Conversions]])</f>
        <v>3.8756258000000008</v>
      </c>
      <c r="O6451" s="13">
        <f>data[[#This Row],[Conversions]]/data[[#This Row],[Clicks]]</f>
        <v>0.35865175631765067</v>
      </c>
      <c r="P6451" s="11">
        <v>197.39999999999998</v>
      </c>
      <c r="Q6451" s="11">
        <f>IF(data[[#This Row],[Spend, Dollars]]=0,0,data[[#This Row],[Total conversion value, Dollars]]/data[[#This Row],[Spend, Dollars]])</f>
        <v>7.2762442648616883</v>
      </c>
      <c r="R6451" s="2">
        <v>94.8</v>
      </c>
      <c r="S6451" s="2">
        <v>19.5</v>
      </c>
      <c r="T6451" s="2">
        <v>6</v>
      </c>
      <c r="U6451" s="2">
        <f t="shared" si="100"/>
        <v>120.3</v>
      </c>
    </row>
    <row r="6452" spans="1:21" x14ac:dyDescent="0.2">
      <c r="A6452" t="s">
        <v>23</v>
      </c>
      <c r="B6452" s="3">
        <v>45111</v>
      </c>
      <c r="C6452" s="10" t="str">
        <f>TEXT(data[[#This Row],[Date]],"mmmm")</f>
        <v>July</v>
      </c>
      <c r="D6452" t="s">
        <v>16</v>
      </c>
      <c r="E6452" t="s">
        <v>13</v>
      </c>
      <c r="F6452" t="s">
        <v>20</v>
      </c>
      <c r="G6452" t="s">
        <v>17</v>
      </c>
      <c r="H6452" s="11">
        <v>1054.8999999999999</v>
      </c>
      <c r="I6452" s="11">
        <v>11.498409999999998</v>
      </c>
      <c r="J6452" s="13">
        <f>data[[#This Row],[Clicks]]/data[[#This Row],[Impressions]]</f>
        <v>1.09E-2</v>
      </c>
      <c r="K6452" s="1">
        <v>1.5499999999999998</v>
      </c>
      <c r="L6452" s="2">
        <v>17.822535499999994</v>
      </c>
      <c r="M6452">
        <v>10</v>
      </c>
      <c r="N6452" s="1">
        <f>IF(data[[#This Row],[Conversions]]=0,0,data[[#This Row],[Spend, Dollars]]/data[[#This Row],[Conversions]])</f>
        <v>1.7822535499999994</v>
      </c>
      <c r="O6452" s="13">
        <f>data[[#This Row],[Conversions]]/data[[#This Row],[Clicks]]</f>
        <v>0.86968546085937115</v>
      </c>
      <c r="P6452" s="11">
        <v>121.8</v>
      </c>
      <c r="Q6452" s="11">
        <f>IF(data[[#This Row],[Spend, Dollars]]=0,0,data[[#This Row],[Total conversion value, Dollars]]/data[[#This Row],[Spend, Dollars]])</f>
        <v>6.8340444601723496</v>
      </c>
      <c r="R6452" s="2">
        <v>128.4</v>
      </c>
      <c r="S6452" s="2">
        <v>33</v>
      </c>
      <c r="T6452" s="2">
        <v>0</v>
      </c>
      <c r="U6452" s="2">
        <f t="shared" si="100"/>
        <v>161.4</v>
      </c>
    </row>
    <row r="6453" spans="1:21" x14ac:dyDescent="0.2">
      <c r="A6453" t="s">
        <v>23</v>
      </c>
      <c r="B6453" s="3">
        <v>45112</v>
      </c>
      <c r="C6453" s="10" t="str">
        <f>TEXT(data[[#This Row],[Date]],"mmmm")</f>
        <v>July</v>
      </c>
      <c r="D6453" t="s">
        <v>16</v>
      </c>
      <c r="E6453" t="s">
        <v>13</v>
      </c>
      <c r="F6453" t="s">
        <v>20</v>
      </c>
      <c r="G6453" t="s">
        <v>17</v>
      </c>
      <c r="H6453" s="11">
        <v>2002.6999999999998</v>
      </c>
      <c r="I6453" s="11">
        <v>15.220519999999999</v>
      </c>
      <c r="J6453" s="13">
        <f>data[[#This Row],[Clicks]]/data[[#This Row],[Impressions]]</f>
        <v>7.6E-3</v>
      </c>
      <c r="K6453" s="1">
        <v>0.83000000000000007</v>
      </c>
      <c r="L6453" s="2">
        <v>12.633031600000001</v>
      </c>
      <c r="M6453">
        <v>3</v>
      </c>
      <c r="N6453" s="1">
        <f>IF(data[[#This Row],[Conversions]]=0,0,data[[#This Row],[Spend, Dollars]]/data[[#This Row],[Conversions]])</f>
        <v>4.2110105333333339</v>
      </c>
      <c r="O6453" s="13">
        <f>data[[#This Row],[Conversions]]/data[[#This Row],[Clicks]]</f>
        <v>0.19710233290321225</v>
      </c>
      <c r="P6453" s="11">
        <v>156.79999999999998</v>
      </c>
      <c r="Q6453" s="11">
        <f>IF(data[[#This Row],[Spend, Dollars]]=0,0,data[[#This Row],[Total conversion value, Dollars]]/data[[#This Row],[Spend, Dollars]])</f>
        <v>12.411905943463323</v>
      </c>
      <c r="R6453" s="2">
        <v>110.39999999999999</v>
      </c>
      <c r="S6453" s="2">
        <v>39</v>
      </c>
      <c r="T6453" s="2">
        <v>7</v>
      </c>
      <c r="U6453" s="2">
        <f t="shared" si="100"/>
        <v>156.39999999999998</v>
      </c>
    </row>
    <row r="6454" spans="1:21" x14ac:dyDescent="0.2">
      <c r="A6454" t="s">
        <v>23</v>
      </c>
      <c r="B6454" s="3">
        <v>45113</v>
      </c>
      <c r="C6454" s="10" t="str">
        <f>TEXT(data[[#This Row],[Date]],"mmmm")</f>
        <v>July</v>
      </c>
      <c r="D6454" t="s">
        <v>16</v>
      </c>
      <c r="E6454" t="s">
        <v>13</v>
      </c>
      <c r="F6454" t="s">
        <v>20</v>
      </c>
      <c r="G6454" t="s">
        <v>17</v>
      </c>
      <c r="H6454" s="11">
        <v>1561</v>
      </c>
      <c r="I6454" s="11">
        <v>13.112400000000003</v>
      </c>
      <c r="J6454" s="13">
        <f>data[[#This Row],[Clicks]]/data[[#This Row],[Impressions]]</f>
        <v>8.4000000000000012E-3</v>
      </c>
      <c r="K6454" s="1">
        <v>1.3</v>
      </c>
      <c r="L6454" s="2">
        <v>17.046120000000005</v>
      </c>
      <c r="M6454">
        <v>8</v>
      </c>
      <c r="N6454" s="1">
        <f>IF(data[[#This Row],[Conversions]]=0,0,data[[#This Row],[Spend, Dollars]]/data[[#This Row],[Conversions]])</f>
        <v>2.1307650000000007</v>
      </c>
      <c r="O6454" s="13">
        <f>data[[#This Row],[Conversions]]/data[[#This Row],[Clicks]]</f>
        <v>0.61010951465788099</v>
      </c>
      <c r="P6454" s="11">
        <v>161</v>
      </c>
      <c r="Q6454" s="11">
        <f>IF(data[[#This Row],[Spend, Dollars]]=0,0,data[[#This Row],[Total conversion value, Dollars]]/data[[#This Row],[Spend, Dollars]])</f>
        <v>9.444964601915272</v>
      </c>
      <c r="R6454" s="2">
        <v>73.2</v>
      </c>
      <c r="S6454" s="2">
        <v>18</v>
      </c>
      <c r="T6454" s="2">
        <v>4</v>
      </c>
      <c r="U6454" s="2">
        <f t="shared" si="100"/>
        <v>95.2</v>
      </c>
    </row>
    <row r="6455" spans="1:21" x14ac:dyDescent="0.2">
      <c r="A6455" t="s">
        <v>23</v>
      </c>
      <c r="B6455" s="3">
        <v>45114</v>
      </c>
      <c r="C6455" s="10" t="str">
        <f>TEXT(data[[#This Row],[Date]],"mmmm")</f>
        <v>July</v>
      </c>
      <c r="D6455" t="s">
        <v>16</v>
      </c>
      <c r="E6455" t="s">
        <v>13</v>
      </c>
      <c r="F6455" t="s">
        <v>20</v>
      </c>
      <c r="G6455" t="s">
        <v>17</v>
      </c>
      <c r="H6455" s="11">
        <v>1205.3999999999999</v>
      </c>
      <c r="I6455" s="11">
        <v>9.8842799999999968</v>
      </c>
      <c r="J6455" s="13">
        <f>data[[#This Row],[Clicks]]/data[[#This Row],[Impressions]]</f>
        <v>8.199999999999999E-3</v>
      </c>
      <c r="K6455" s="1">
        <v>0.71</v>
      </c>
      <c r="L6455" s="2">
        <v>7.0178387999999972</v>
      </c>
      <c r="M6455">
        <v>6</v>
      </c>
      <c r="N6455" s="1">
        <f>IF(data[[#This Row],[Conversions]]=0,0,data[[#This Row],[Spend, Dollars]]/data[[#This Row],[Conversions]])</f>
        <v>1.1696397999999995</v>
      </c>
      <c r="O6455" s="13">
        <f>data[[#This Row],[Conversions]]/data[[#This Row],[Clicks]]</f>
        <v>0.60702448736782066</v>
      </c>
      <c r="P6455" s="11">
        <v>237.29999999999998</v>
      </c>
      <c r="Q6455" s="11">
        <f>IF(data[[#This Row],[Spend, Dollars]]=0,0,data[[#This Row],[Total conversion value, Dollars]]/data[[#This Row],[Spend, Dollars]])</f>
        <v>33.813828838587753</v>
      </c>
      <c r="R6455" s="2">
        <v>84</v>
      </c>
      <c r="S6455" s="2">
        <v>19.5</v>
      </c>
      <c r="T6455" s="2">
        <v>2</v>
      </c>
      <c r="U6455" s="2">
        <f t="shared" si="100"/>
        <v>105.5</v>
      </c>
    </row>
    <row r="6456" spans="1:21" x14ac:dyDescent="0.2">
      <c r="A6456" t="s">
        <v>23</v>
      </c>
      <c r="B6456" s="3">
        <v>45115</v>
      </c>
      <c r="C6456" s="10" t="str">
        <f>TEXT(data[[#This Row],[Date]],"mmmm")</f>
        <v>July</v>
      </c>
      <c r="D6456" t="s">
        <v>16</v>
      </c>
      <c r="E6456" t="s">
        <v>13</v>
      </c>
      <c r="F6456" t="s">
        <v>20</v>
      </c>
      <c r="G6456" t="s">
        <v>17</v>
      </c>
      <c r="H6456" s="11">
        <v>1694</v>
      </c>
      <c r="I6456" s="11">
        <v>15.754199999999999</v>
      </c>
      <c r="J6456" s="13">
        <f>data[[#This Row],[Clicks]]/data[[#This Row],[Impressions]]</f>
        <v>9.2999999999999992E-3</v>
      </c>
      <c r="K6456" s="1">
        <v>0.75</v>
      </c>
      <c r="L6456" s="2">
        <v>11.81565</v>
      </c>
      <c r="M6456">
        <v>4</v>
      </c>
      <c r="N6456" s="1">
        <f>IF(data[[#This Row],[Conversions]]=0,0,data[[#This Row],[Spend, Dollars]]/data[[#This Row],[Conversions]])</f>
        <v>2.9539124999999999</v>
      </c>
      <c r="O6456" s="13">
        <f>data[[#This Row],[Conversions]]/data[[#This Row],[Clicks]]</f>
        <v>0.25390054715567911</v>
      </c>
      <c r="P6456" s="11">
        <v>118.99999999999999</v>
      </c>
      <c r="Q6456" s="11">
        <f>IF(data[[#This Row],[Spend, Dollars]]=0,0,data[[#This Row],[Total conversion value, Dollars]]/data[[#This Row],[Spend, Dollars]])</f>
        <v>10.071388370508604</v>
      </c>
      <c r="R6456" s="2">
        <v>134.4</v>
      </c>
      <c r="S6456" s="2">
        <v>33</v>
      </c>
      <c r="T6456" s="2">
        <v>8</v>
      </c>
      <c r="U6456" s="2">
        <f t="shared" si="100"/>
        <v>175.4</v>
      </c>
    </row>
    <row r="6457" spans="1:21" x14ac:dyDescent="0.2">
      <c r="A6457" t="s">
        <v>23</v>
      </c>
      <c r="B6457" s="3">
        <v>45116</v>
      </c>
      <c r="C6457" s="10" t="str">
        <f>TEXT(data[[#This Row],[Date]],"mmmm")</f>
        <v>July</v>
      </c>
      <c r="D6457" t="s">
        <v>16</v>
      </c>
      <c r="E6457" t="s">
        <v>13</v>
      </c>
      <c r="F6457" t="s">
        <v>20</v>
      </c>
      <c r="G6457" t="s">
        <v>17</v>
      </c>
      <c r="H6457" s="11">
        <v>1850.8</v>
      </c>
      <c r="I6457" s="11">
        <v>21.65436</v>
      </c>
      <c r="J6457" s="13">
        <f>data[[#This Row],[Clicks]]/data[[#This Row],[Impressions]]</f>
        <v>1.17E-2</v>
      </c>
      <c r="K6457" s="1">
        <v>1.1500000000000001</v>
      </c>
      <c r="L6457" s="2">
        <v>24.902514000000004</v>
      </c>
      <c r="M6457">
        <v>5</v>
      </c>
      <c r="N6457" s="1">
        <f>IF(data[[#This Row],[Conversions]]=0,0,data[[#This Row],[Spend, Dollars]]/data[[#This Row],[Conversions]])</f>
        <v>4.9805028000000009</v>
      </c>
      <c r="O6457" s="13">
        <f>data[[#This Row],[Conversions]]/data[[#This Row],[Clicks]]</f>
        <v>0.23090038218631259</v>
      </c>
      <c r="P6457" s="11">
        <v>305.89999999999998</v>
      </c>
      <c r="Q6457" s="11">
        <f>IF(data[[#This Row],[Spend, Dollars]]=0,0,data[[#This Row],[Total conversion value, Dollars]]/data[[#This Row],[Spend, Dollars]])</f>
        <v>12.283900332311827</v>
      </c>
      <c r="R6457" s="2">
        <v>129.6</v>
      </c>
      <c r="S6457" s="2">
        <v>22.5</v>
      </c>
      <c r="T6457" s="2">
        <v>7</v>
      </c>
      <c r="U6457" s="2">
        <f t="shared" si="100"/>
        <v>159.1</v>
      </c>
    </row>
    <row r="6458" spans="1:21" x14ac:dyDescent="0.2">
      <c r="A6458" t="s">
        <v>23</v>
      </c>
      <c r="B6458" s="3">
        <v>45117</v>
      </c>
      <c r="C6458" s="10" t="str">
        <f>TEXT(data[[#This Row],[Date]],"mmmm")</f>
        <v>July</v>
      </c>
      <c r="D6458" t="s">
        <v>16</v>
      </c>
      <c r="E6458" t="s">
        <v>13</v>
      </c>
      <c r="F6458" t="s">
        <v>20</v>
      </c>
      <c r="G6458" t="s">
        <v>17</v>
      </c>
      <c r="H6458" s="11">
        <v>1354.5</v>
      </c>
      <c r="I6458" s="11">
        <v>14.357699999999998</v>
      </c>
      <c r="J6458" s="13">
        <f>data[[#This Row],[Clicks]]/data[[#This Row],[Impressions]]</f>
        <v>1.0599999999999998E-2</v>
      </c>
      <c r="K6458" s="1">
        <v>1.47</v>
      </c>
      <c r="L6458" s="2">
        <v>21.105818999999997</v>
      </c>
      <c r="M6458">
        <v>6</v>
      </c>
      <c r="N6458" s="1">
        <f>IF(data[[#This Row],[Conversions]]=0,0,data[[#This Row],[Spend, Dollars]]/data[[#This Row],[Conversions]])</f>
        <v>3.5176364999999996</v>
      </c>
      <c r="O6458" s="13">
        <f>data[[#This Row],[Conversions]]/data[[#This Row],[Clicks]]</f>
        <v>0.4178942309701415</v>
      </c>
      <c r="P6458" s="11">
        <v>216.29999999999998</v>
      </c>
      <c r="Q6458" s="11">
        <f>IF(data[[#This Row],[Spend, Dollars]]=0,0,data[[#This Row],[Total conversion value, Dollars]]/data[[#This Row],[Spend, Dollars]])</f>
        <v>10.248358521410612</v>
      </c>
      <c r="R6458" s="2">
        <v>134.4</v>
      </c>
      <c r="S6458" s="2">
        <v>10.5</v>
      </c>
      <c r="T6458" s="2">
        <v>9</v>
      </c>
      <c r="U6458" s="2">
        <f t="shared" si="100"/>
        <v>153.9</v>
      </c>
    </row>
    <row r="6459" spans="1:21" x14ac:dyDescent="0.2">
      <c r="A6459" t="s">
        <v>23</v>
      </c>
      <c r="B6459" s="3">
        <v>45118</v>
      </c>
      <c r="C6459" s="10" t="str">
        <f>TEXT(data[[#This Row],[Date]],"mmmm")</f>
        <v>July</v>
      </c>
      <c r="D6459" t="s">
        <v>16</v>
      </c>
      <c r="E6459" t="s">
        <v>13</v>
      </c>
      <c r="F6459" t="s">
        <v>20</v>
      </c>
      <c r="G6459" t="s">
        <v>17</v>
      </c>
      <c r="H6459" s="11">
        <v>1680</v>
      </c>
      <c r="I6459" s="11">
        <v>17.136000000000003</v>
      </c>
      <c r="J6459" s="13">
        <f>data[[#This Row],[Clicks]]/data[[#This Row],[Impressions]]</f>
        <v>1.0200000000000002E-2</v>
      </c>
      <c r="K6459" s="1">
        <v>0.67999999999999994</v>
      </c>
      <c r="L6459" s="2">
        <v>11.652480000000001</v>
      </c>
      <c r="M6459">
        <v>6</v>
      </c>
      <c r="N6459" s="1">
        <f>IF(data[[#This Row],[Conversions]]=0,0,data[[#This Row],[Spend, Dollars]]/data[[#This Row],[Conversions]])</f>
        <v>1.94208</v>
      </c>
      <c r="O6459" s="13">
        <f>data[[#This Row],[Conversions]]/data[[#This Row],[Clicks]]</f>
        <v>0.35014005602240889</v>
      </c>
      <c r="P6459" s="11">
        <v>133.69999999999999</v>
      </c>
      <c r="Q6459" s="11">
        <f>IF(data[[#This Row],[Spend, Dollars]]=0,0,data[[#This Row],[Total conversion value, Dollars]]/data[[#This Row],[Spend, Dollars]])</f>
        <v>11.473952326028449</v>
      </c>
      <c r="R6459" s="2">
        <v>110.39999999999999</v>
      </c>
      <c r="S6459" s="2">
        <v>22.5</v>
      </c>
      <c r="T6459" s="2">
        <v>6</v>
      </c>
      <c r="U6459" s="2">
        <f t="shared" si="100"/>
        <v>138.89999999999998</v>
      </c>
    </row>
    <row r="6460" spans="1:21" x14ac:dyDescent="0.2">
      <c r="A6460" t="s">
        <v>23</v>
      </c>
      <c r="B6460" s="3">
        <v>45119</v>
      </c>
      <c r="C6460" s="10" t="str">
        <f>TEXT(data[[#This Row],[Date]],"mmmm")</f>
        <v>July</v>
      </c>
      <c r="D6460" t="s">
        <v>16</v>
      </c>
      <c r="E6460" t="s">
        <v>13</v>
      </c>
      <c r="F6460" t="s">
        <v>20</v>
      </c>
      <c r="G6460" t="s">
        <v>17</v>
      </c>
      <c r="H6460" s="11">
        <v>1075.8999999999999</v>
      </c>
      <c r="I6460" s="11">
        <v>10.11346</v>
      </c>
      <c r="J6460" s="13">
        <f>data[[#This Row],[Clicks]]/data[[#This Row],[Impressions]]</f>
        <v>9.4000000000000004E-3</v>
      </c>
      <c r="K6460" s="1">
        <v>0.86</v>
      </c>
      <c r="L6460" s="2">
        <v>8.6975756000000004</v>
      </c>
      <c r="M6460">
        <v>3</v>
      </c>
      <c r="N6460" s="1">
        <f>IF(data[[#This Row],[Conversions]]=0,0,data[[#This Row],[Spend, Dollars]]/data[[#This Row],[Conversions]])</f>
        <v>2.899191866666667</v>
      </c>
      <c r="O6460" s="13">
        <f>data[[#This Row],[Conversions]]/data[[#This Row],[Clicks]]</f>
        <v>0.29663438625356703</v>
      </c>
      <c r="P6460" s="11">
        <v>220.5</v>
      </c>
      <c r="Q6460" s="11">
        <f>IF(data[[#This Row],[Spend, Dollars]]=0,0,data[[#This Row],[Total conversion value, Dollars]]/data[[#This Row],[Spend, Dollars]])</f>
        <v>25.3518923135316</v>
      </c>
      <c r="R6460" s="2">
        <v>105.6</v>
      </c>
      <c r="S6460" s="2">
        <v>24</v>
      </c>
      <c r="T6460" s="2">
        <v>4</v>
      </c>
      <c r="U6460" s="2">
        <f t="shared" si="100"/>
        <v>133.6</v>
      </c>
    </row>
    <row r="6461" spans="1:21" x14ac:dyDescent="0.2">
      <c r="A6461" t="s">
        <v>23</v>
      </c>
      <c r="B6461" s="3">
        <v>45120</v>
      </c>
      <c r="C6461" s="10" t="str">
        <f>TEXT(data[[#This Row],[Date]],"mmmm")</f>
        <v>July</v>
      </c>
      <c r="D6461" t="s">
        <v>16</v>
      </c>
      <c r="E6461" t="s">
        <v>13</v>
      </c>
      <c r="F6461" t="s">
        <v>20</v>
      </c>
      <c r="G6461" t="s">
        <v>17</v>
      </c>
      <c r="H6461" s="11">
        <v>2060.1</v>
      </c>
      <c r="I6461" s="11">
        <v>20.188979999999997</v>
      </c>
      <c r="J6461" s="13">
        <f>data[[#This Row],[Clicks]]/data[[#This Row],[Impressions]]</f>
        <v>9.7999999999999997E-3</v>
      </c>
      <c r="K6461" s="1">
        <v>1.1099999999999999</v>
      </c>
      <c r="L6461" s="2">
        <v>22.409767799999994</v>
      </c>
      <c r="M6461">
        <v>5</v>
      </c>
      <c r="N6461" s="1">
        <f>IF(data[[#This Row],[Conversions]]=0,0,data[[#This Row],[Spend, Dollars]]/data[[#This Row],[Conversions]])</f>
        <v>4.4819535599999991</v>
      </c>
      <c r="O6461" s="13">
        <f>data[[#This Row],[Conversions]]/data[[#This Row],[Clicks]]</f>
        <v>0.24765986196429937</v>
      </c>
      <c r="P6461" s="11">
        <v>207.89999999999998</v>
      </c>
      <c r="Q6461" s="11">
        <f>IF(data[[#This Row],[Spend, Dollars]]=0,0,data[[#This Row],[Total conversion value, Dollars]]/data[[#This Row],[Spend, Dollars]])</f>
        <v>9.2772045589869983</v>
      </c>
      <c r="R6461" s="2">
        <v>117.6</v>
      </c>
      <c r="S6461" s="2">
        <v>28.5</v>
      </c>
      <c r="T6461" s="2">
        <v>6</v>
      </c>
      <c r="U6461" s="2">
        <f t="shared" si="100"/>
        <v>152.1</v>
      </c>
    </row>
    <row r="6462" spans="1:21" x14ac:dyDescent="0.2">
      <c r="A6462" t="s">
        <v>23</v>
      </c>
      <c r="B6462" s="3">
        <v>45121</v>
      </c>
      <c r="C6462" s="10" t="str">
        <f>TEXT(data[[#This Row],[Date]],"mmmm")</f>
        <v>July</v>
      </c>
      <c r="D6462" t="s">
        <v>16</v>
      </c>
      <c r="E6462" t="s">
        <v>13</v>
      </c>
      <c r="F6462" t="s">
        <v>20</v>
      </c>
      <c r="G6462" t="s">
        <v>17</v>
      </c>
      <c r="H6462" s="11">
        <v>1283.0999999999999</v>
      </c>
      <c r="I6462" s="11">
        <v>9.2383199999999999</v>
      </c>
      <c r="J6462" s="13">
        <f>data[[#This Row],[Clicks]]/data[[#This Row],[Impressions]]</f>
        <v>7.2000000000000007E-3</v>
      </c>
      <c r="K6462" s="1">
        <v>1.39</v>
      </c>
      <c r="L6462" s="2">
        <v>12.841264799999999</v>
      </c>
      <c r="M6462">
        <v>6</v>
      </c>
      <c r="N6462" s="1">
        <f>IF(data[[#This Row],[Conversions]]=0,0,data[[#This Row],[Spend, Dollars]]/data[[#This Row],[Conversions]])</f>
        <v>2.1402107999999997</v>
      </c>
      <c r="O6462" s="13">
        <f>data[[#This Row],[Conversions]]/data[[#This Row],[Clicks]]</f>
        <v>0.64946873457511756</v>
      </c>
      <c r="P6462" s="11">
        <v>213.5</v>
      </c>
      <c r="Q6462" s="11">
        <f>IF(data[[#This Row],[Spend, Dollars]]=0,0,data[[#This Row],[Total conversion value, Dollars]]/data[[#This Row],[Spend, Dollars]])</f>
        <v>16.62608810932705</v>
      </c>
      <c r="R6462" s="2">
        <v>120</v>
      </c>
      <c r="S6462" s="2">
        <v>16.5</v>
      </c>
      <c r="T6462" s="2">
        <v>10</v>
      </c>
      <c r="U6462" s="2">
        <f t="shared" si="100"/>
        <v>146.5</v>
      </c>
    </row>
    <row r="6463" spans="1:21" x14ac:dyDescent="0.2">
      <c r="A6463" t="s">
        <v>23</v>
      </c>
      <c r="B6463" s="3">
        <v>45122</v>
      </c>
      <c r="C6463" s="10" t="str">
        <f>TEXT(data[[#This Row],[Date]],"mmmm")</f>
        <v>July</v>
      </c>
      <c r="D6463" t="s">
        <v>16</v>
      </c>
      <c r="E6463" t="s">
        <v>13</v>
      </c>
      <c r="F6463" t="s">
        <v>20</v>
      </c>
      <c r="G6463" t="s">
        <v>17</v>
      </c>
      <c r="H6463" s="11">
        <v>1234.8</v>
      </c>
      <c r="I6463" s="11">
        <v>13.582799999999999</v>
      </c>
      <c r="J6463" s="13">
        <f>data[[#This Row],[Clicks]]/data[[#This Row],[Impressions]]</f>
        <v>1.0999999999999999E-2</v>
      </c>
      <c r="K6463" s="1">
        <v>0.83000000000000007</v>
      </c>
      <c r="L6463" s="2">
        <v>11.273724</v>
      </c>
      <c r="M6463">
        <v>7</v>
      </c>
      <c r="N6463" s="1">
        <f>IF(data[[#This Row],[Conversions]]=0,0,data[[#This Row],[Spend, Dollars]]/data[[#This Row],[Conversions]])</f>
        <v>1.6105319999999999</v>
      </c>
      <c r="O6463" s="13">
        <f>data[[#This Row],[Conversions]]/data[[#This Row],[Clicks]]</f>
        <v>0.51535765821480106</v>
      </c>
      <c r="P6463" s="11">
        <v>77</v>
      </c>
      <c r="Q6463" s="11">
        <f>IF(data[[#This Row],[Spend, Dollars]]=0,0,data[[#This Row],[Total conversion value, Dollars]]/data[[#This Row],[Spend, Dollars]])</f>
        <v>6.8300412534491715</v>
      </c>
      <c r="R6463" s="2">
        <v>92.399999999999991</v>
      </c>
      <c r="S6463" s="2">
        <v>21</v>
      </c>
      <c r="T6463" s="2">
        <v>10</v>
      </c>
      <c r="U6463" s="2">
        <f t="shared" si="100"/>
        <v>123.39999999999999</v>
      </c>
    </row>
    <row r="6464" spans="1:21" x14ac:dyDescent="0.2">
      <c r="A6464" t="s">
        <v>23</v>
      </c>
      <c r="B6464" s="3">
        <v>45123</v>
      </c>
      <c r="C6464" s="10" t="str">
        <f>TEXT(data[[#This Row],[Date]],"mmmm")</f>
        <v>July</v>
      </c>
      <c r="D6464" t="s">
        <v>16</v>
      </c>
      <c r="E6464" t="s">
        <v>13</v>
      </c>
      <c r="F6464" t="s">
        <v>20</v>
      </c>
      <c r="G6464" t="s">
        <v>17</v>
      </c>
      <c r="H6464" s="11">
        <v>1558.1999999999998</v>
      </c>
      <c r="I6464" s="11">
        <v>9.3491999999999997</v>
      </c>
      <c r="J6464" s="13">
        <f>data[[#This Row],[Clicks]]/data[[#This Row],[Impressions]]</f>
        <v>6.0000000000000001E-3</v>
      </c>
      <c r="K6464" s="1">
        <v>1.62</v>
      </c>
      <c r="L6464" s="2">
        <v>15.145704</v>
      </c>
      <c r="M6464">
        <v>10</v>
      </c>
      <c r="N6464" s="1">
        <f>IF(data[[#This Row],[Conversions]]=0,0,data[[#This Row],[Spend, Dollars]]/data[[#This Row],[Conversions]])</f>
        <v>1.5145704</v>
      </c>
      <c r="O6464" s="13">
        <f>data[[#This Row],[Conversions]]/data[[#This Row],[Clicks]]</f>
        <v>1.0696102340307192</v>
      </c>
      <c r="P6464" s="11">
        <v>102.89999999999999</v>
      </c>
      <c r="Q6464" s="11">
        <f>IF(data[[#This Row],[Spend, Dollars]]=0,0,data[[#This Row],[Total conversion value, Dollars]]/data[[#This Row],[Spend, Dollars]])</f>
        <v>6.7940057457877154</v>
      </c>
      <c r="R6464" s="2">
        <v>93.6</v>
      </c>
      <c r="S6464" s="2">
        <v>4.5</v>
      </c>
      <c r="T6464" s="2">
        <v>10</v>
      </c>
      <c r="U6464" s="2">
        <f t="shared" si="100"/>
        <v>108.1</v>
      </c>
    </row>
    <row r="6465" spans="1:21" x14ac:dyDescent="0.2">
      <c r="A6465" t="s">
        <v>23</v>
      </c>
      <c r="B6465" s="3">
        <v>45124</v>
      </c>
      <c r="C6465" s="10" t="str">
        <f>TEXT(data[[#This Row],[Date]],"mmmm")</f>
        <v>July</v>
      </c>
      <c r="D6465" t="s">
        <v>16</v>
      </c>
      <c r="E6465" t="s">
        <v>13</v>
      </c>
      <c r="F6465" t="s">
        <v>20</v>
      </c>
      <c r="G6465" t="s">
        <v>17</v>
      </c>
      <c r="H6465" s="11">
        <v>1481.1999999999998</v>
      </c>
      <c r="I6465" s="11">
        <v>12.293959999999998</v>
      </c>
      <c r="J6465" s="13">
        <f>data[[#This Row],[Clicks]]/data[[#This Row],[Impressions]]</f>
        <v>8.3000000000000001E-3</v>
      </c>
      <c r="K6465" s="1">
        <v>0.27</v>
      </c>
      <c r="L6465" s="2">
        <v>3.3193691999999997</v>
      </c>
      <c r="M6465">
        <v>3</v>
      </c>
      <c r="N6465" s="1">
        <f>IF(data[[#This Row],[Conversions]]=0,0,data[[#This Row],[Spend, Dollars]]/data[[#This Row],[Conversions]])</f>
        <v>1.1064563999999999</v>
      </c>
      <c r="O6465" s="13">
        <f>data[[#This Row],[Conversions]]/data[[#This Row],[Clicks]]</f>
        <v>0.24402226784534847</v>
      </c>
      <c r="P6465" s="11">
        <v>259</v>
      </c>
      <c r="Q6465" s="11">
        <f>IF(data[[#This Row],[Spend, Dollars]]=0,0,data[[#This Row],[Total conversion value, Dollars]]/data[[#This Row],[Spend, Dollars]])</f>
        <v>78.026873298697851</v>
      </c>
      <c r="R6465" s="2">
        <v>99.6</v>
      </c>
      <c r="S6465" s="2">
        <v>15</v>
      </c>
      <c r="T6465" s="2">
        <v>4</v>
      </c>
      <c r="U6465" s="2">
        <f t="shared" si="100"/>
        <v>118.6</v>
      </c>
    </row>
    <row r="6466" spans="1:21" x14ac:dyDescent="0.2">
      <c r="A6466" t="s">
        <v>23</v>
      </c>
      <c r="B6466" s="3">
        <v>45125</v>
      </c>
      <c r="C6466" s="10" t="str">
        <f>TEXT(data[[#This Row],[Date]],"mmmm")</f>
        <v>July</v>
      </c>
      <c r="D6466" t="s">
        <v>16</v>
      </c>
      <c r="E6466" t="s">
        <v>13</v>
      </c>
      <c r="F6466" t="s">
        <v>20</v>
      </c>
      <c r="G6466" t="s">
        <v>17</v>
      </c>
      <c r="H6466" s="11">
        <v>1729.6999999999998</v>
      </c>
      <c r="I6466" s="11">
        <v>15.221359999999999</v>
      </c>
      <c r="J6466" s="13">
        <f>data[[#This Row],[Clicks]]/data[[#This Row],[Impressions]]</f>
        <v>8.8000000000000005E-3</v>
      </c>
      <c r="K6466" s="1">
        <v>0.9900000000000001</v>
      </c>
      <c r="L6466" s="2">
        <v>15.069146400000001</v>
      </c>
      <c r="M6466">
        <v>8</v>
      </c>
      <c r="N6466" s="1">
        <f>IF(data[[#This Row],[Conversions]]=0,0,data[[#This Row],[Spend, Dollars]]/data[[#This Row],[Conversions]])</f>
        <v>1.8836433000000001</v>
      </c>
      <c r="O6466" s="13">
        <f>data[[#This Row],[Conversions]]/data[[#This Row],[Clicks]]</f>
        <v>0.52557721517656775</v>
      </c>
      <c r="P6466" s="11">
        <v>42</v>
      </c>
      <c r="Q6466" s="11">
        <f>IF(data[[#This Row],[Spend, Dollars]]=0,0,data[[#This Row],[Total conversion value, Dollars]]/data[[#This Row],[Spend, Dollars]])</f>
        <v>2.7871518986636161</v>
      </c>
      <c r="R6466" s="2">
        <v>96</v>
      </c>
      <c r="S6466" s="2">
        <v>4.5</v>
      </c>
      <c r="T6466" s="2">
        <v>6</v>
      </c>
      <c r="U6466" s="2">
        <f t="shared" si="100"/>
        <v>106.5</v>
      </c>
    </row>
    <row r="6467" spans="1:21" x14ac:dyDescent="0.2">
      <c r="A6467" t="s">
        <v>23</v>
      </c>
      <c r="B6467" s="3">
        <v>45126</v>
      </c>
      <c r="C6467" s="10" t="str">
        <f>TEXT(data[[#This Row],[Date]],"mmmm")</f>
        <v>July</v>
      </c>
      <c r="D6467" t="s">
        <v>16</v>
      </c>
      <c r="E6467" t="s">
        <v>13</v>
      </c>
      <c r="F6467" t="s">
        <v>20</v>
      </c>
      <c r="G6467" t="s">
        <v>17</v>
      </c>
      <c r="H6467" s="11">
        <v>2013.1999999999998</v>
      </c>
      <c r="I6467" s="11">
        <v>14.897679999999999</v>
      </c>
      <c r="J6467" s="13">
        <f>data[[#This Row],[Clicks]]/data[[#This Row],[Impressions]]</f>
        <v>7.4000000000000003E-3</v>
      </c>
      <c r="K6467" s="1">
        <v>0.47</v>
      </c>
      <c r="L6467" s="2">
        <v>7.0019095999999994</v>
      </c>
      <c r="M6467">
        <v>1</v>
      </c>
      <c r="N6467" s="1">
        <f>IF(data[[#This Row],[Conversions]]=0,0,data[[#This Row],[Spend, Dollars]]/data[[#This Row],[Conversions]])</f>
        <v>7.0019095999999994</v>
      </c>
      <c r="O6467" s="13">
        <f>data[[#This Row],[Conversions]]/data[[#This Row],[Clicks]]</f>
        <v>6.712454556682651E-2</v>
      </c>
      <c r="P6467" s="11">
        <v>47.599999999999994</v>
      </c>
      <c r="Q6467" s="11">
        <f>IF(data[[#This Row],[Spend, Dollars]]=0,0,data[[#This Row],[Total conversion value, Dollars]]/data[[#This Row],[Spend, Dollars]])</f>
        <v>6.7981454659168978</v>
      </c>
      <c r="R6467" s="2">
        <v>91.2</v>
      </c>
      <c r="S6467" s="2">
        <v>16.5</v>
      </c>
      <c r="T6467" s="2">
        <v>1</v>
      </c>
      <c r="U6467" s="2">
        <f t="shared" ref="U6467:U6530" si="101">SUM(R6467:T6467)</f>
        <v>108.7</v>
      </c>
    </row>
    <row r="6468" spans="1:21" x14ac:dyDescent="0.2">
      <c r="A6468" t="s">
        <v>23</v>
      </c>
      <c r="B6468" s="3">
        <v>45127</v>
      </c>
      <c r="C6468" s="10" t="str">
        <f>TEXT(data[[#This Row],[Date]],"mmmm")</f>
        <v>July</v>
      </c>
      <c r="D6468" t="s">
        <v>16</v>
      </c>
      <c r="E6468" t="s">
        <v>13</v>
      </c>
      <c r="F6468" t="s">
        <v>20</v>
      </c>
      <c r="G6468" t="s">
        <v>17</v>
      </c>
      <c r="H6468" s="11">
        <v>1428</v>
      </c>
      <c r="I6468" s="11">
        <v>9.9960000000000004</v>
      </c>
      <c r="J6468" s="13">
        <f>data[[#This Row],[Clicks]]/data[[#This Row],[Impressions]]</f>
        <v>7.0000000000000001E-3</v>
      </c>
      <c r="K6468" s="1">
        <v>1.51</v>
      </c>
      <c r="L6468" s="2">
        <v>15.093960000000001</v>
      </c>
      <c r="M6468">
        <v>4</v>
      </c>
      <c r="N6468" s="1">
        <f>IF(data[[#This Row],[Conversions]]=0,0,data[[#This Row],[Spend, Dollars]]/data[[#This Row],[Conversions]])</f>
        <v>3.7734900000000002</v>
      </c>
      <c r="O6468" s="13">
        <f>data[[#This Row],[Conversions]]/data[[#This Row],[Clicks]]</f>
        <v>0.40016006402561022</v>
      </c>
      <c r="P6468" s="11">
        <v>38.5</v>
      </c>
      <c r="Q6468" s="11">
        <f>IF(data[[#This Row],[Spend, Dollars]]=0,0,data[[#This Row],[Total conversion value, Dollars]]/data[[#This Row],[Spend, Dollars]])</f>
        <v>2.550689149832118</v>
      </c>
      <c r="R6468" s="2">
        <v>76.8</v>
      </c>
      <c r="S6468" s="2">
        <v>7.5</v>
      </c>
      <c r="T6468" s="2">
        <v>8</v>
      </c>
      <c r="U6468" s="2">
        <f t="shared" si="101"/>
        <v>92.3</v>
      </c>
    </row>
    <row r="6469" spans="1:21" x14ac:dyDescent="0.2">
      <c r="A6469" t="s">
        <v>23</v>
      </c>
      <c r="B6469" s="3">
        <v>45128</v>
      </c>
      <c r="C6469" s="10" t="str">
        <f>TEXT(data[[#This Row],[Date]],"mmmm")</f>
        <v>July</v>
      </c>
      <c r="D6469" t="s">
        <v>16</v>
      </c>
      <c r="E6469" t="s">
        <v>13</v>
      </c>
      <c r="F6469" t="s">
        <v>20</v>
      </c>
      <c r="G6469" t="s">
        <v>17</v>
      </c>
      <c r="H6469" s="11">
        <v>1183.6999999999998</v>
      </c>
      <c r="I6469" s="11">
        <v>8.5226399999999991</v>
      </c>
      <c r="J6469" s="13">
        <f>data[[#This Row],[Clicks]]/data[[#This Row],[Impressions]]</f>
        <v>7.2000000000000007E-3</v>
      </c>
      <c r="K6469" s="1">
        <v>1.8299999999999998</v>
      </c>
      <c r="L6469" s="2">
        <v>15.596431199999998</v>
      </c>
      <c r="M6469">
        <v>8</v>
      </c>
      <c r="N6469" s="1">
        <f>IF(data[[#This Row],[Conversions]]=0,0,data[[#This Row],[Spend, Dollars]]/data[[#This Row],[Conversions]])</f>
        <v>1.9495538999999997</v>
      </c>
      <c r="O6469" s="13">
        <f>data[[#This Row],[Conversions]]/data[[#This Row],[Clicks]]</f>
        <v>0.93867627871176074</v>
      </c>
      <c r="P6469" s="11">
        <v>156.79999999999998</v>
      </c>
      <c r="Q6469" s="11">
        <f>IF(data[[#This Row],[Spend, Dollars]]=0,0,data[[#This Row],[Total conversion value, Dollars]]/data[[#This Row],[Spend, Dollars]])</f>
        <v>10.053582001503012</v>
      </c>
      <c r="R6469" s="2">
        <v>61.199999999999996</v>
      </c>
      <c r="S6469" s="2">
        <v>6</v>
      </c>
      <c r="T6469" s="2">
        <v>11</v>
      </c>
      <c r="U6469" s="2">
        <f t="shared" si="101"/>
        <v>78.199999999999989</v>
      </c>
    </row>
    <row r="6470" spans="1:21" x14ac:dyDescent="0.2">
      <c r="A6470" t="s">
        <v>23</v>
      </c>
      <c r="B6470" s="3">
        <v>45129</v>
      </c>
      <c r="C6470" s="10" t="str">
        <f>TEXT(data[[#This Row],[Date]],"mmmm")</f>
        <v>July</v>
      </c>
      <c r="D6470" t="s">
        <v>16</v>
      </c>
      <c r="E6470" t="s">
        <v>13</v>
      </c>
      <c r="F6470" t="s">
        <v>20</v>
      </c>
      <c r="G6470" t="s">
        <v>17</v>
      </c>
      <c r="H6470" s="11">
        <v>1804.6</v>
      </c>
      <c r="I6470" s="11">
        <v>11.188519999999999</v>
      </c>
      <c r="J6470" s="13">
        <f>data[[#This Row],[Clicks]]/data[[#This Row],[Impressions]]</f>
        <v>6.1999999999999998E-3</v>
      </c>
      <c r="K6470" s="1">
        <v>0.64</v>
      </c>
      <c r="L6470" s="2">
        <v>7.1606527999999994</v>
      </c>
      <c r="M6470">
        <v>5</v>
      </c>
      <c r="N6470" s="1">
        <f>IF(data[[#This Row],[Conversions]]=0,0,data[[#This Row],[Spend, Dollars]]/data[[#This Row],[Conversions]])</f>
        <v>1.4321305599999998</v>
      </c>
      <c r="O6470" s="13">
        <f>data[[#This Row],[Conversions]]/data[[#This Row],[Clicks]]</f>
        <v>0.44688663022455166</v>
      </c>
      <c r="P6470" s="11">
        <v>377.29999999999995</v>
      </c>
      <c r="Q6470" s="11">
        <f>IF(data[[#This Row],[Spend, Dollars]]=0,0,data[[#This Row],[Total conversion value, Dollars]]/data[[#This Row],[Spend, Dollars]])</f>
        <v>52.690726744913533</v>
      </c>
      <c r="R6470" s="2">
        <v>64.8</v>
      </c>
      <c r="S6470" s="2">
        <v>3</v>
      </c>
      <c r="T6470" s="2">
        <v>7</v>
      </c>
      <c r="U6470" s="2">
        <f t="shared" si="101"/>
        <v>74.8</v>
      </c>
    </row>
    <row r="6471" spans="1:21" x14ac:dyDescent="0.2">
      <c r="A6471" t="s">
        <v>23</v>
      </c>
      <c r="B6471" s="3">
        <v>45130</v>
      </c>
      <c r="C6471" s="10" t="str">
        <f>TEXT(data[[#This Row],[Date]],"mmmm")</f>
        <v>July</v>
      </c>
      <c r="D6471" t="s">
        <v>16</v>
      </c>
      <c r="E6471" t="s">
        <v>13</v>
      </c>
      <c r="F6471" t="s">
        <v>20</v>
      </c>
      <c r="G6471" t="s">
        <v>17</v>
      </c>
      <c r="H6471" s="11">
        <v>1495.8999999999999</v>
      </c>
      <c r="I6471" s="11">
        <v>10.920069999999999</v>
      </c>
      <c r="J6471" s="13">
        <f>data[[#This Row],[Clicks]]/data[[#This Row],[Impressions]]</f>
        <v>7.3000000000000001E-3</v>
      </c>
      <c r="K6471" s="1">
        <v>0.65</v>
      </c>
      <c r="L6471" s="2">
        <v>7.0980454999999996</v>
      </c>
      <c r="M6471">
        <v>9</v>
      </c>
      <c r="N6471" s="1">
        <f>IF(data[[#This Row],[Conversions]]=0,0,data[[#This Row],[Spend, Dollars]]/data[[#This Row],[Conversions]])</f>
        <v>0.78867172222222215</v>
      </c>
      <c r="O6471" s="13">
        <f>data[[#This Row],[Conversions]]/data[[#This Row],[Clicks]]</f>
        <v>0.82417054103133047</v>
      </c>
      <c r="P6471" s="11">
        <v>308</v>
      </c>
      <c r="Q6471" s="11">
        <f>IF(data[[#This Row],[Spend, Dollars]]=0,0,data[[#This Row],[Total conversion value, Dollars]]/data[[#This Row],[Spend, Dollars]])</f>
        <v>43.392226775666629</v>
      </c>
      <c r="R6471" s="2">
        <v>94.8</v>
      </c>
      <c r="S6471" s="2">
        <v>7.5</v>
      </c>
      <c r="T6471" s="2">
        <v>6</v>
      </c>
      <c r="U6471" s="2">
        <f t="shared" si="101"/>
        <v>108.3</v>
      </c>
    </row>
    <row r="6472" spans="1:21" x14ac:dyDescent="0.2">
      <c r="A6472" t="s">
        <v>23</v>
      </c>
      <c r="B6472" s="3">
        <v>45131</v>
      </c>
      <c r="C6472" s="10" t="str">
        <f>TEXT(data[[#This Row],[Date]],"mmmm")</f>
        <v>July</v>
      </c>
      <c r="D6472" t="s">
        <v>16</v>
      </c>
      <c r="E6472" t="s">
        <v>13</v>
      </c>
      <c r="F6472" t="s">
        <v>20</v>
      </c>
      <c r="G6472" t="s">
        <v>17</v>
      </c>
      <c r="H6472" s="11">
        <v>1978.8999999999999</v>
      </c>
      <c r="I6472" s="11">
        <v>18.205879999999997</v>
      </c>
      <c r="J6472" s="13">
        <f>data[[#This Row],[Clicks]]/data[[#This Row],[Impressions]]</f>
        <v>9.1999999999999998E-3</v>
      </c>
      <c r="K6472" s="1">
        <v>0.94999999999999984</v>
      </c>
      <c r="L6472" s="2">
        <v>17.295585999999993</v>
      </c>
      <c r="M6472">
        <v>6</v>
      </c>
      <c r="N6472" s="1">
        <f>IF(data[[#This Row],[Conversions]]=0,0,data[[#This Row],[Spend, Dollars]]/data[[#This Row],[Conversions]])</f>
        <v>2.8825976666666655</v>
      </c>
      <c r="O6472" s="13">
        <f>data[[#This Row],[Conversions]]/data[[#This Row],[Clicks]]</f>
        <v>0.32956385519403625</v>
      </c>
      <c r="P6472" s="11">
        <v>117.6</v>
      </c>
      <c r="Q6472" s="11">
        <f>IF(data[[#This Row],[Spend, Dollars]]=0,0,data[[#This Row],[Total conversion value, Dollars]]/data[[#This Row],[Spend, Dollars]])</f>
        <v>6.7994226966348545</v>
      </c>
      <c r="R6472" s="2">
        <v>52.8</v>
      </c>
      <c r="S6472" s="2">
        <v>9</v>
      </c>
      <c r="T6472" s="2">
        <v>7</v>
      </c>
      <c r="U6472" s="2">
        <f t="shared" si="101"/>
        <v>68.8</v>
      </c>
    </row>
    <row r="6473" spans="1:21" x14ac:dyDescent="0.2">
      <c r="A6473" t="s">
        <v>23</v>
      </c>
      <c r="B6473" s="3">
        <v>45132</v>
      </c>
      <c r="C6473" s="10" t="str">
        <f>TEXT(data[[#This Row],[Date]],"mmmm")</f>
        <v>July</v>
      </c>
      <c r="D6473" t="s">
        <v>16</v>
      </c>
      <c r="E6473" t="s">
        <v>13</v>
      </c>
      <c r="F6473" t="s">
        <v>20</v>
      </c>
      <c r="G6473" t="s">
        <v>17</v>
      </c>
      <c r="H6473" s="11">
        <v>1703.1</v>
      </c>
      <c r="I6473" s="11">
        <v>14.135729999999999</v>
      </c>
      <c r="J6473" s="13">
        <f>data[[#This Row],[Clicks]]/data[[#This Row],[Impressions]]</f>
        <v>8.3000000000000001E-3</v>
      </c>
      <c r="K6473" s="1">
        <v>1.8500000000000003</v>
      </c>
      <c r="L6473" s="2">
        <v>26.151100500000002</v>
      </c>
      <c r="M6473">
        <v>3</v>
      </c>
      <c r="N6473" s="1">
        <f>IF(data[[#This Row],[Conversions]]=0,0,data[[#This Row],[Spend, Dollars]]/data[[#This Row],[Conversions]])</f>
        <v>8.7170335000000012</v>
      </c>
      <c r="O6473" s="13">
        <f>data[[#This Row],[Conversions]]/data[[#This Row],[Clicks]]</f>
        <v>0.21222816225267463</v>
      </c>
      <c r="P6473" s="11">
        <v>263.2</v>
      </c>
      <c r="Q6473" s="11">
        <f>IF(data[[#This Row],[Spend, Dollars]]=0,0,data[[#This Row],[Total conversion value, Dollars]]/data[[#This Row],[Spend, Dollars]])</f>
        <v>10.064586000883594</v>
      </c>
      <c r="R6473" s="2">
        <v>90</v>
      </c>
      <c r="S6473" s="2">
        <v>15</v>
      </c>
      <c r="T6473" s="2">
        <v>1</v>
      </c>
      <c r="U6473" s="2">
        <f t="shared" si="101"/>
        <v>106</v>
      </c>
    </row>
    <row r="6474" spans="1:21" x14ac:dyDescent="0.2">
      <c r="A6474" t="s">
        <v>23</v>
      </c>
      <c r="B6474" s="3">
        <v>45133</v>
      </c>
      <c r="C6474" s="10" t="str">
        <f>TEXT(data[[#This Row],[Date]],"mmmm")</f>
        <v>July</v>
      </c>
      <c r="D6474" t="s">
        <v>16</v>
      </c>
      <c r="E6474" t="s">
        <v>13</v>
      </c>
      <c r="F6474" t="s">
        <v>20</v>
      </c>
      <c r="G6474" t="s">
        <v>17</v>
      </c>
      <c r="H6474" s="11">
        <v>1481.8999999999999</v>
      </c>
      <c r="I6474" s="11">
        <v>15.26357</v>
      </c>
      <c r="J6474" s="13">
        <f>data[[#This Row],[Clicks]]/data[[#This Row],[Impressions]]</f>
        <v>1.03E-2</v>
      </c>
      <c r="K6474" s="1">
        <v>1.8599999999999999</v>
      </c>
      <c r="L6474" s="2">
        <v>28.390240199999997</v>
      </c>
      <c r="M6474">
        <v>1</v>
      </c>
      <c r="N6474" s="1">
        <f>IF(data[[#This Row],[Conversions]]=0,0,data[[#This Row],[Spend, Dollars]]/data[[#This Row],[Conversions]])</f>
        <v>28.390240199999997</v>
      </c>
      <c r="O6474" s="13">
        <f>data[[#This Row],[Conversions]]/data[[#This Row],[Clicks]]</f>
        <v>6.5515472461553884E-2</v>
      </c>
      <c r="P6474" s="11">
        <v>91</v>
      </c>
      <c r="Q6474" s="11">
        <f>IF(data[[#This Row],[Spend, Dollars]]=0,0,data[[#This Row],[Total conversion value, Dollars]]/data[[#This Row],[Spend, Dollars]])</f>
        <v>3.2053268784953786</v>
      </c>
      <c r="R6474" s="2">
        <v>98.399999999999991</v>
      </c>
      <c r="S6474" s="2">
        <v>12</v>
      </c>
      <c r="T6474" s="2">
        <v>3</v>
      </c>
      <c r="U6474" s="2">
        <f t="shared" si="101"/>
        <v>113.39999999999999</v>
      </c>
    </row>
    <row r="6475" spans="1:21" x14ac:dyDescent="0.2">
      <c r="A6475" t="s">
        <v>23</v>
      </c>
      <c r="B6475" s="3">
        <v>45134</v>
      </c>
      <c r="C6475" s="10" t="str">
        <f>TEXT(data[[#This Row],[Date]],"mmmm")</f>
        <v>July</v>
      </c>
      <c r="D6475" t="s">
        <v>16</v>
      </c>
      <c r="E6475" t="s">
        <v>13</v>
      </c>
      <c r="F6475" t="s">
        <v>20</v>
      </c>
      <c r="G6475" t="s">
        <v>17</v>
      </c>
      <c r="H6475" s="11">
        <v>1481.8999999999999</v>
      </c>
      <c r="I6475" s="11">
        <v>11.26244</v>
      </c>
      <c r="J6475" s="13">
        <f>data[[#This Row],[Clicks]]/data[[#This Row],[Impressions]]</f>
        <v>7.6000000000000009E-3</v>
      </c>
      <c r="K6475" s="1">
        <v>1.36</v>
      </c>
      <c r="L6475" s="2">
        <v>15.3169184</v>
      </c>
      <c r="M6475">
        <v>7</v>
      </c>
      <c r="N6475" s="1">
        <f>IF(data[[#This Row],[Conversions]]=0,0,data[[#This Row],[Spend, Dollars]]/data[[#This Row],[Conversions]])</f>
        <v>2.1881311999999999</v>
      </c>
      <c r="O6475" s="13">
        <f>data[[#This Row],[Conversions]]/data[[#This Row],[Clicks]]</f>
        <v>0.62153494269447829</v>
      </c>
      <c r="P6475" s="11">
        <v>92.399999999999991</v>
      </c>
      <c r="Q6475" s="11">
        <f>IF(data[[#This Row],[Spend, Dollars]]=0,0,data[[#This Row],[Total conversion value, Dollars]]/data[[#This Row],[Spend, Dollars]])</f>
        <v>6.0325450320346414</v>
      </c>
      <c r="R6475" s="2">
        <v>45.6</v>
      </c>
      <c r="S6475" s="2">
        <v>4.5</v>
      </c>
      <c r="T6475" s="2">
        <v>10</v>
      </c>
      <c r="U6475" s="2">
        <f t="shared" si="101"/>
        <v>60.1</v>
      </c>
    </row>
    <row r="6476" spans="1:21" x14ac:dyDescent="0.2">
      <c r="A6476" t="s">
        <v>23</v>
      </c>
      <c r="B6476" s="3">
        <v>45135</v>
      </c>
      <c r="C6476" s="10" t="str">
        <f>TEXT(data[[#This Row],[Date]],"mmmm")</f>
        <v>July</v>
      </c>
      <c r="D6476" t="s">
        <v>16</v>
      </c>
      <c r="E6476" t="s">
        <v>13</v>
      </c>
      <c r="F6476" t="s">
        <v>20</v>
      </c>
      <c r="G6476" t="s">
        <v>17</v>
      </c>
      <c r="H6476" s="11">
        <v>1457.3999999999999</v>
      </c>
      <c r="I6476" s="11">
        <v>11.950679999999997</v>
      </c>
      <c r="J6476" s="13">
        <f>data[[#This Row],[Clicks]]/data[[#This Row],[Impressions]]</f>
        <v>8.199999999999999E-3</v>
      </c>
      <c r="K6476" s="1">
        <v>1.8199999999999998</v>
      </c>
      <c r="L6476" s="2">
        <v>21.750237599999991</v>
      </c>
      <c r="M6476">
        <v>5</v>
      </c>
      <c r="N6476" s="1">
        <f>IF(data[[#This Row],[Conversions]]=0,0,data[[#This Row],[Spend, Dollars]]/data[[#This Row],[Conversions]])</f>
        <v>4.3500475199999986</v>
      </c>
      <c r="O6476" s="13">
        <f>data[[#This Row],[Conversions]]/data[[#This Row],[Clicks]]</f>
        <v>0.41838623408877162</v>
      </c>
      <c r="P6476" s="11">
        <v>130.19999999999999</v>
      </c>
      <c r="Q6476" s="11">
        <f>IF(data[[#This Row],[Spend, Dollars]]=0,0,data[[#This Row],[Total conversion value, Dollars]]/data[[#This Row],[Spend, Dollars]])</f>
        <v>5.9861415031162712</v>
      </c>
      <c r="R6476" s="2">
        <v>69.599999999999994</v>
      </c>
      <c r="S6476" s="2">
        <v>10.5</v>
      </c>
      <c r="T6476" s="2">
        <v>8</v>
      </c>
      <c r="U6476" s="2">
        <f t="shared" si="101"/>
        <v>88.1</v>
      </c>
    </row>
    <row r="6477" spans="1:21" x14ac:dyDescent="0.2">
      <c r="A6477" t="s">
        <v>23</v>
      </c>
      <c r="B6477" s="3">
        <v>45136</v>
      </c>
      <c r="C6477" s="10" t="str">
        <f>TEXT(data[[#This Row],[Date]],"mmmm")</f>
        <v>July</v>
      </c>
      <c r="D6477" t="s">
        <v>16</v>
      </c>
      <c r="E6477" t="s">
        <v>13</v>
      </c>
      <c r="F6477" t="s">
        <v>20</v>
      </c>
      <c r="G6477" t="s">
        <v>17</v>
      </c>
      <c r="H6477" s="11">
        <v>1423.8</v>
      </c>
      <c r="I6477" s="11">
        <v>12.529440000000001</v>
      </c>
      <c r="J6477" s="13">
        <f>data[[#This Row],[Clicks]]/data[[#This Row],[Impressions]]</f>
        <v>8.8000000000000005E-3</v>
      </c>
      <c r="K6477" s="1">
        <v>1.67</v>
      </c>
      <c r="L6477" s="2">
        <v>20.9241648</v>
      </c>
      <c r="M6477">
        <v>7</v>
      </c>
      <c r="N6477" s="1">
        <f>IF(data[[#This Row],[Conversions]]=0,0,data[[#This Row],[Spend, Dollars]]/data[[#This Row],[Conversions]])</f>
        <v>2.9891663999999998</v>
      </c>
      <c r="O6477" s="13">
        <f>data[[#This Row],[Conversions]]/data[[#This Row],[Clicks]]</f>
        <v>0.558684187002771</v>
      </c>
      <c r="P6477" s="11">
        <v>273</v>
      </c>
      <c r="Q6477" s="11">
        <f>IF(data[[#This Row],[Spend, Dollars]]=0,0,data[[#This Row],[Total conversion value, Dollars]]/data[[#This Row],[Spend, Dollars]])</f>
        <v>13.047115744376091</v>
      </c>
      <c r="R6477" s="2">
        <v>45.6</v>
      </c>
      <c r="S6477" s="2">
        <v>7.5</v>
      </c>
      <c r="T6477" s="2">
        <v>3</v>
      </c>
      <c r="U6477" s="2">
        <f t="shared" si="101"/>
        <v>56.1</v>
      </c>
    </row>
    <row r="6478" spans="1:21" x14ac:dyDescent="0.2">
      <c r="A6478" t="s">
        <v>23</v>
      </c>
      <c r="B6478" s="3">
        <v>45137</v>
      </c>
      <c r="C6478" s="10" t="str">
        <f>TEXT(data[[#This Row],[Date]],"mmmm")</f>
        <v>July</v>
      </c>
      <c r="D6478" t="s">
        <v>16</v>
      </c>
      <c r="E6478" t="s">
        <v>13</v>
      </c>
      <c r="F6478" t="s">
        <v>20</v>
      </c>
      <c r="G6478" t="s">
        <v>17</v>
      </c>
      <c r="H6478" s="11">
        <v>1832.6</v>
      </c>
      <c r="I6478" s="11">
        <v>21.807939999999999</v>
      </c>
      <c r="J6478" s="13">
        <f>data[[#This Row],[Clicks]]/data[[#This Row],[Impressions]]</f>
        <v>1.1899999999999999E-2</v>
      </c>
      <c r="K6478" s="1">
        <v>0.35000000000000003</v>
      </c>
      <c r="L6478" s="2">
        <v>7.6327790000000002</v>
      </c>
      <c r="M6478">
        <v>8</v>
      </c>
      <c r="N6478" s="1">
        <f>IF(data[[#This Row],[Conversions]]=0,0,data[[#This Row],[Spend, Dollars]]/data[[#This Row],[Conversions]])</f>
        <v>0.95409737500000003</v>
      </c>
      <c r="O6478" s="13">
        <f>data[[#This Row],[Conversions]]/data[[#This Row],[Clicks]]</f>
        <v>0.36683886694479168</v>
      </c>
      <c r="P6478" s="11">
        <v>203</v>
      </c>
      <c r="Q6478" s="11">
        <f>IF(data[[#This Row],[Spend, Dollars]]=0,0,data[[#This Row],[Total conversion value, Dollars]]/data[[#This Row],[Spend, Dollars]])</f>
        <v>26.595817853497394</v>
      </c>
      <c r="R6478" s="2">
        <v>82.8</v>
      </c>
      <c r="S6478" s="2">
        <v>12</v>
      </c>
      <c r="T6478" s="2">
        <v>5</v>
      </c>
      <c r="U6478" s="2">
        <f t="shared" si="101"/>
        <v>99.8</v>
      </c>
    </row>
    <row r="6479" spans="1:21" x14ac:dyDescent="0.2">
      <c r="A6479" t="s">
        <v>23</v>
      </c>
      <c r="B6479" s="3">
        <v>45138</v>
      </c>
      <c r="C6479" s="10" t="str">
        <f>TEXT(data[[#This Row],[Date]],"mmmm")</f>
        <v>July</v>
      </c>
      <c r="D6479" t="s">
        <v>16</v>
      </c>
      <c r="E6479" t="s">
        <v>13</v>
      </c>
      <c r="F6479" t="s">
        <v>20</v>
      </c>
      <c r="G6479" t="s">
        <v>17</v>
      </c>
      <c r="H6479" s="11">
        <v>1361.5</v>
      </c>
      <c r="I6479" s="11">
        <v>11.436600000000002</v>
      </c>
      <c r="J6479" s="13">
        <f>data[[#This Row],[Clicks]]/data[[#This Row],[Impressions]]</f>
        <v>8.4000000000000012E-3</v>
      </c>
      <c r="K6479" s="1">
        <v>0.78</v>
      </c>
      <c r="L6479" s="2">
        <v>8.9205480000000019</v>
      </c>
      <c r="M6479">
        <v>6</v>
      </c>
      <c r="N6479" s="1">
        <f>IF(data[[#This Row],[Conversions]]=0,0,data[[#This Row],[Spend, Dollars]]/data[[#This Row],[Conversions]])</f>
        <v>1.4867580000000002</v>
      </c>
      <c r="O6479" s="13">
        <f>data[[#This Row],[Conversions]]/data[[#This Row],[Clicks]]</f>
        <v>0.52463144640889769</v>
      </c>
      <c r="P6479" s="11">
        <v>112</v>
      </c>
      <c r="Q6479" s="11">
        <f>IF(data[[#This Row],[Spend, Dollars]]=0,0,data[[#This Row],[Total conversion value, Dollars]]/data[[#This Row],[Spend, Dollars]])</f>
        <v>12.555282478161653</v>
      </c>
      <c r="R6479" s="2">
        <v>74.399999999999991</v>
      </c>
      <c r="S6479" s="2">
        <v>12</v>
      </c>
      <c r="T6479" s="2">
        <v>1</v>
      </c>
      <c r="U6479" s="2">
        <f t="shared" si="101"/>
        <v>87.399999999999991</v>
      </c>
    </row>
    <row r="6480" spans="1:21" x14ac:dyDescent="0.2">
      <c r="A6480" t="s">
        <v>23</v>
      </c>
      <c r="B6480" s="3">
        <v>45139</v>
      </c>
      <c r="C6480" s="10" t="str">
        <f>TEXT(data[[#This Row],[Date]],"mmmm")</f>
        <v>August</v>
      </c>
      <c r="D6480" t="s">
        <v>16</v>
      </c>
      <c r="E6480" t="s">
        <v>13</v>
      </c>
      <c r="F6480" t="s">
        <v>20</v>
      </c>
      <c r="G6480" t="s">
        <v>17</v>
      </c>
      <c r="H6480" s="11">
        <v>1538.6</v>
      </c>
      <c r="I6480" s="11">
        <v>14.308979999999998</v>
      </c>
      <c r="J6480" s="13">
        <f>data[[#This Row],[Clicks]]/data[[#This Row],[Impressions]]</f>
        <v>9.2999999999999992E-3</v>
      </c>
      <c r="K6480" s="1">
        <v>1.8199999999999998</v>
      </c>
      <c r="L6480" s="2">
        <v>26.042343599999995</v>
      </c>
      <c r="M6480">
        <v>5</v>
      </c>
      <c r="N6480" s="1">
        <f>IF(data[[#This Row],[Conversions]]=0,0,data[[#This Row],[Spend, Dollars]]/data[[#This Row],[Conversions]])</f>
        <v>5.2084687199999991</v>
      </c>
      <c r="O6480" s="13">
        <f>data[[#This Row],[Conversions]]/data[[#This Row],[Clicks]]</f>
        <v>0.34943091680888511</v>
      </c>
      <c r="P6480" s="11">
        <v>176.39999999999998</v>
      </c>
      <c r="Q6480" s="11">
        <f>IF(data[[#This Row],[Spend, Dollars]]=0,0,data[[#This Row],[Total conversion value, Dollars]]/data[[#This Row],[Spend, Dollars]])</f>
        <v>6.7735839258337718</v>
      </c>
      <c r="R6480" s="2">
        <v>86.399999999999991</v>
      </c>
      <c r="S6480" s="2">
        <v>12</v>
      </c>
      <c r="T6480" s="2">
        <v>7</v>
      </c>
      <c r="U6480" s="2">
        <f t="shared" si="101"/>
        <v>105.39999999999999</v>
      </c>
    </row>
    <row r="6481" spans="1:21" x14ac:dyDescent="0.2">
      <c r="A6481" t="s">
        <v>23</v>
      </c>
      <c r="B6481" s="3">
        <v>45140</v>
      </c>
      <c r="C6481" s="10" t="str">
        <f>TEXT(data[[#This Row],[Date]],"mmmm")</f>
        <v>August</v>
      </c>
      <c r="D6481" t="s">
        <v>16</v>
      </c>
      <c r="E6481" t="s">
        <v>13</v>
      </c>
      <c r="F6481" t="s">
        <v>20</v>
      </c>
      <c r="G6481" t="s">
        <v>17</v>
      </c>
      <c r="H6481" s="11">
        <v>1495.1999999999998</v>
      </c>
      <c r="I6481" s="11">
        <v>12.709199999999999</v>
      </c>
      <c r="J6481" s="13">
        <f>data[[#This Row],[Clicks]]/data[[#This Row],[Impressions]]</f>
        <v>8.5000000000000006E-3</v>
      </c>
      <c r="K6481" s="1">
        <v>1.76</v>
      </c>
      <c r="L6481" s="2">
        <v>22.368191999999997</v>
      </c>
      <c r="M6481">
        <v>9</v>
      </c>
      <c r="N6481" s="1">
        <f>IF(data[[#This Row],[Conversions]]=0,0,data[[#This Row],[Spend, Dollars]]/data[[#This Row],[Conversions]])</f>
        <v>2.4853546666666664</v>
      </c>
      <c r="O6481" s="13">
        <f>data[[#This Row],[Conversions]]/data[[#This Row],[Clicks]]</f>
        <v>0.70814842791049004</v>
      </c>
      <c r="P6481" s="11">
        <v>196</v>
      </c>
      <c r="Q6481" s="11">
        <f>IF(data[[#This Row],[Spend, Dollars]]=0,0,data[[#This Row],[Total conversion value, Dollars]]/data[[#This Row],[Spend, Dollars]])</f>
        <v>8.762442668589399</v>
      </c>
      <c r="R6481" s="2">
        <v>67.2</v>
      </c>
      <c r="S6481" s="2">
        <v>3</v>
      </c>
      <c r="T6481" s="2">
        <v>1</v>
      </c>
      <c r="U6481" s="2">
        <f t="shared" si="101"/>
        <v>71.2</v>
      </c>
    </row>
    <row r="6482" spans="1:21" x14ac:dyDescent="0.2">
      <c r="A6482" t="s">
        <v>23</v>
      </c>
      <c r="B6482" s="3">
        <v>45141</v>
      </c>
      <c r="C6482" s="10" t="str">
        <f>TEXT(data[[#This Row],[Date]],"mmmm")</f>
        <v>August</v>
      </c>
      <c r="D6482" t="s">
        <v>16</v>
      </c>
      <c r="E6482" t="s">
        <v>13</v>
      </c>
      <c r="F6482" t="s">
        <v>20</v>
      </c>
      <c r="G6482" t="s">
        <v>17</v>
      </c>
      <c r="H6482" s="11">
        <v>1948.8</v>
      </c>
      <c r="I6482" s="11">
        <v>22.411199999999997</v>
      </c>
      <c r="J6482" s="13">
        <f>data[[#This Row],[Clicks]]/data[[#This Row],[Impressions]]</f>
        <v>1.1499999999999998E-2</v>
      </c>
      <c r="K6482" s="1">
        <v>1.43</v>
      </c>
      <c r="L6482" s="2">
        <v>32.048015999999997</v>
      </c>
      <c r="M6482">
        <v>8</v>
      </c>
      <c r="N6482" s="1">
        <f>IF(data[[#This Row],[Conversions]]=0,0,data[[#This Row],[Spend, Dollars]]/data[[#This Row],[Conversions]])</f>
        <v>4.0060019999999996</v>
      </c>
      <c r="O6482" s="13">
        <f>data[[#This Row],[Conversions]]/data[[#This Row],[Clicks]]</f>
        <v>0.35696437495537947</v>
      </c>
      <c r="P6482" s="11">
        <v>46.199999999999996</v>
      </c>
      <c r="Q6482" s="11">
        <f>IF(data[[#This Row],[Spend, Dollars]]=0,0,data[[#This Row],[Total conversion value, Dollars]]/data[[#This Row],[Spend, Dollars]])</f>
        <v>1.4415868988582632</v>
      </c>
      <c r="R6482" s="2">
        <v>60</v>
      </c>
      <c r="S6482" s="2">
        <v>7.5</v>
      </c>
      <c r="T6482" s="2">
        <v>10</v>
      </c>
      <c r="U6482" s="2">
        <f t="shared" si="101"/>
        <v>77.5</v>
      </c>
    </row>
    <row r="6483" spans="1:21" x14ac:dyDescent="0.2">
      <c r="A6483" t="s">
        <v>23</v>
      </c>
      <c r="B6483" s="3">
        <v>45142</v>
      </c>
      <c r="C6483" s="10" t="str">
        <f>TEXT(data[[#This Row],[Date]],"mmmm")</f>
        <v>August</v>
      </c>
      <c r="D6483" t="s">
        <v>16</v>
      </c>
      <c r="E6483" t="s">
        <v>13</v>
      </c>
      <c r="F6483" t="s">
        <v>20</v>
      </c>
      <c r="G6483" t="s">
        <v>17</v>
      </c>
      <c r="H6483" s="11">
        <v>1843.8</v>
      </c>
      <c r="I6483" s="11">
        <v>21.203699999999998</v>
      </c>
      <c r="J6483" s="13">
        <f>data[[#This Row],[Clicks]]/data[[#This Row],[Impressions]]</f>
        <v>1.15E-2</v>
      </c>
      <c r="K6483" s="1">
        <v>1.72</v>
      </c>
      <c r="L6483" s="2">
        <v>36.470363999999996</v>
      </c>
      <c r="M6483">
        <v>4</v>
      </c>
      <c r="N6483" s="1">
        <f>IF(data[[#This Row],[Conversions]]=0,0,data[[#This Row],[Spend, Dollars]]/data[[#This Row],[Conversions]])</f>
        <v>9.1175909999999991</v>
      </c>
      <c r="O6483" s="13">
        <f>data[[#This Row],[Conversions]]/data[[#This Row],[Clicks]]</f>
        <v>0.18864632116092947</v>
      </c>
      <c r="P6483" s="11">
        <v>37.799999999999997</v>
      </c>
      <c r="Q6483" s="11">
        <f>IF(data[[#This Row],[Spend, Dollars]]=0,0,data[[#This Row],[Total conversion value, Dollars]]/data[[#This Row],[Spend, Dollars]])</f>
        <v>1.0364579854481299</v>
      </c>
      <c r="R6483" s="2">
        <v>73.2</v>
      </c>
      <c r="S6483" s="2">
        <v>12</v>
      </c>
      <c r="T6483" s="2">
        <v>4</v>
      </c>
      <c r="U6483" s="2">
        <f t="shared" si="101"/>
        <v>89.2</v>
      </c>
    </row>
    <row r="6484" spans="1:21" x14ac:dyDescent="0.2">
      <c r="A6484" t="s">
        <v>23</v>
      </c>
      <c r="B6484" s="3">
        <v>45143</v>
      </c>
      <c r="C6484" s="10" t="str">
        <f>TEXT(data[[#This Row],[Date]],"mmmm")</f>
        <v>August</v>
      </c>
      <c r="D6484" t="s">
        <v>16</v>
      </c>
      <c r="E6484" t="s">
        <v>13</v>
      </c>
      <c r="F6484" t="s">
        <v>20</v>
      </c>
      <c r="G6484" t="s">
        <v>17</v>
      </c>
      <c r="H6484" s="11">
        <v>1394.3999999999999</v>
      </c>
      <c r="I6484" s="11">
        <v>10.179119999999999</v>
      </c>
      <c r="J6484" s="13">
        <f>data[[#This Row],[Clicks]]/data[[#This Row],[Impressions]]</f>
        <v>7.3000000000000001E-3</v>
      </c>
      <c r="K6484" s="1">
        <v>0.35000000000000003</v>
      </c>
      <c r="L6484" s="2">
        <v>3.5626920000000002</v>
      </c>
      <c r="M6484">
        <v>4</v>
      </c>
      <c r="N6484" s="1">
        <f>IF(data[[#This Row],[Conversions]]=0,0,data[[#This Row],[Spend, Dollars]]/data[[#This Row],[Conversions]])</f>
        <v>0.89067300000000005</v>
      </c>
      <c r="O6484" s="13">
        <f>data[[#This Row],[Conversions]]/data[[#This Row],[Clicks]]</f>
        <v>0.39296127759570576</v>
      </c>
      <c r="P6484" s="11">
        <v>210</v>
      </c>
      <c r="Q6484" s="11">
        <f>IF(data[[#This Row],[Spend, Dollars]]=0,0,data[[#This Row],[Total conversion value, Dollars]]/data[[#This Row],[Spend, Dollars]])</f>
        <v>58.944191639355857</v>
      </c>
      <c r="R6484" s="2">
        <v>85.2</v>
      </c>
      <c r="S6484" s="2">
        <v>7.5</v>
      </c>
      <c r="T6484" s="2">
        <v>10</v>
      </c>
      <c r="U6484" s="2">
        <f t="shared" si="101"/>
        <v>102.7</v>
      </c>
    </row>
    <row r="6485" spans="1:21" x14ac:dyDescent="0.2">
      <c r="A6485" t="s">
        <v>23</v>
      </c>
      <c r="B6485" s="3">
        <v>45144</v>
      </c>
      <c r="C6485" s="10" t="str">
        <f>TEXT(data[[#This Row],[Date]],"mmmm")</f>
        <v>August</v>
      </c>
      <c r="D6485" t="s">
        <v>16</v>
      </c>
      <c r="E6485" t="s">
        <v>13</v>
      </c>
      <c r="F6485" t="s">
        <v>20</v>
      </c>
      <c r="G6485" t="s">
        <v>17</v>
      </c>
      <c r="H6485" s="11">
        <v>1481.1999999999998</v>
      </c>
      <c r="I6485" s="11">
        <v>11.553359999999998</v>
      </c>
      <c r="J6485" s="13">
        <f>data[[#This Row],[Clicks]]/data[[#This Row],[Impressions]]</f>
        <v>7.7999999999999996E-3</v>
      </c>
      <c r="K6485" s="1">
        <v>0.72</v>
      </c>
      <c r="L6485" s="2">
        <v>8.3184191999999975</v>
      </c>
      <c r="M6485">
        <v>9</v>
      </c>
      <c r="N6485" s="1">
        <f>IF(data[[#This Row],[Conversions]]=0,0,data[[#This Row],[Spend, Dollars]]/data[[#This Row],[Conversions]])</f>
        <v>0.92426879999999967</v>
      </c>
      <c r="O6485" s="13">
        <f>data[[#This Row],[Conversions]]/data[[#This Row],[Clicks]]</f>
        <v>0.778994162737074</v>
      </c>
      <c r="P6485" s="11">
        <v>54.599999999999994</v>
      </c>
      <c r="Q6485" s="11">
        <f>IF(data[[#This Row],[Spend, Dollars]]=0,0,data[[#This Row],[Total conversion value, Dollars]]/data[[#This Row],[Spend, Dollars]])</f>
        <v>6.5637471119512725</v>
      </c>
      <c r="R6485" s="2">
        <v>105.6</v>
      </c>
      <c r="S6485" s="2">
        <v>3</v>
      </c>
      <c r="T6485" s="2">
        <v>11</v>
      </c>
      <c r="U6485" s="2">
        <f t="shared" si="101"/>
        <v>119.6</v>
      </c>
    </row>
    <row r="6486" spans="1:21" x14ac:dyDescent="0.2">
      <c r="A6486" t="s">
        <v>23</v>
      </c>
      <c r="B6486" s="3">
        <v>45145</v>
      </c>
      <c r="C6486" s="10" t="str">
        <f>TEXT(data[[#This Row],[Date]],"mmmm")</f>
        <v>August</v>
      </c>
      <c r="D6486" t="s">
        <v>16</v>
      </c>
      <c r="E6486" t="s">
        <v>13</v>
      </c>
      <c r="F6486" t="s">
        <v>20</v>
      </c>
      <c r="G6486" t="s">
        <v>17</v>
      </c>
      <c r="H6486" s="11">
        <v>1659</v>
      </c>
      <c r="I6486" s="11">
        <v>16.921799999999998</v>
      </c>
      <c r="J6486" s="13">
        <f>data[[#This Row],[Clicks]]/data[[#This Row],[Impressions]]</f>
        <v>1.0199999999999999E-2</v>
      </c>
      <c r="K6486" s="1">
        <v>1.77</v>
      </c>
      <c r="L6486" s="2">
        <v>29.951585999999995</v>
      </c>
      <c r="M6486">
        <v>7</v>
      </c>
      <c r="N6486" s="1">
        <f>IF(data[[#This Row],[Conversions]]=0,0,data[[#This Row],[Spend, Dollars]]/data[[#This Row],[Conversions]])</f>
        <v>4.2787979999999992</v>
      </c>
      <c r="O6486" s="13">
        <f>data[[#This Row],[Conversions]]/data[[#This Row],[Clicks]]</f>
        <v>0.41366757673533555</v>
      </c>
      <c r="P6486" s="11">
        <v>207.2</v>
      </c>
      <c r="Q6486" s="11">
        <f>IF(data[[#This Row],[Spend, Dollars]]=0,0,data[[#This Row],[Total conversion value, Dollars]]/data[[#This Row],[Spend, Dollars]])</f>
        <v>6.9178306617886616</v>
      </c>
      <c r="R6486" s="2">
        <v>92.399999999999991</v>
      </c>
      <c r="S6486" s="2">
        <v>13.5</v>
      </c>
      <c r="T6486" s="2">
        <v>4</v>
      </c>
      <c r="U6486" s="2">
        <f t="shared" si="101"/>
        <v>109.89999999999999</v>
      </c>
    </row>
    <row r="6487" spans="1:21" x14ac:dyDescent="0.2">
      <c r="A6487" t="s">
        <v>23</v>
      </c>
      <c r="B6487" s="3">
        <v>45146</v>
      </c>
      <c r="C6487" s="10" t="str">
        <f>TEXT(data[[#This Row],[Date]],"mmmm")</f>
        <v>August</v>
      </c>
      <c r="D6487" t="s">
        <v>16</v>
      </c>
      <c r="E6487" t="s">
        <v>13</v>
      </c>
      <c r="F6487" t="s">
        <v>20</v>
      </c>
      <c r="G6487" t="s">
        <v>17</v>
      </c>
      <c r="H6487" s="11">
        <v>1630.3</v>
      </c>
      <c r="I6487" s="11">
        <v>15.650880000000001</v>
      </c>
      <c r="J6487" s="13">
        <f>data[[#This Row],[Clicks]]/data[[#This Row],[Impressions]]</f>
        <v>9.6000000000000009E-3</v>
      </c>
      <c r="K6487" s="1">
        <v>0.59000000000000008</v>
      </c>
      <c r="L6487" s="2">
        <v>9.2340192000000023</v>
      </c>
      <c r="M6487">
        <v>5</v>
      </c>
      <c r="N6487" s="1">
        <f>IF(data[[#This Row],[Conversions]]=0,0,data[[#This Row],[Spend, Dollars]]/data[[#This Row],[Conversions]])</f>
        <v>1.8468038400000004</v>
      </c>
      <c r="O6487" s="13">
        <f>data[[#This Row],[Conversions]]/data[[#This Row],[Clicks]]</f>
        <v>0.31947085403504466</v>
      </c>
      <c r="P6487" s="11">
        <v>39.199999999999996</v>
      </c>
      <c r="Q6487" s="11">
        <f>IF(data[[#This Row],[Spend, Dollars]]=0,0,data[[#This Row],[Total conversion value, Dollars]]/data[[#This Row],[Spend, Dollars]])</f>
        <v>4.2451720264995751</v>
      </c>
      <c r="R6487" s="2">
        <v>73.2</v>
      </c>
      <c r="S6487" s="2">
        <v>4.5</v>
      </c>
      <c r="T6487" s="2">
        <v>6</v>
      </c>
      <c r="U6487" s="2">
        <f t="shared" si="101"/>
        <v>83.7</v>
      </c>
    </row>
    <row r="6488" spans="1:21" x14ac:dyDescent="0.2">
      <c r="A6488" t="s">
        <v>23</v>
      </c>
      <c r="B6488" s="3">
        <v>45147</v>
      </c>
      <c r="C6488" s="10" t="str">
        <f>TEXT(data[[#This Row],[Date]],"mmmm")</f>
        <v>August</v>
      </c>
      <c r="D6488" t="s">
        <v>16</v>
      </c>
      <c r="E6488" t="s">
        <v>13</v>
      </c>
      <c r="F6488" t="s">
        <v>20</v>
      </c>
      <c r="G6488" t="s">
        <v>17</v>
      </c>
      <c r="H6488" s="11">
        <v>1768.8999999999999</v>
      </c>
      <c r="I6488" s="11">
        <v>18.219669999999997</v>
      </c>
      <c r="J6488" s="13">
        <f>data[[#This Row],[Clicks]]/data[[#This Row],[Impressions]]</f>
        <v>1.0299999999999998E-2</v>
      </c>
      <c r="K6488" s="1">
        <v>0.62</v>
      </c>
      <c r="L6488" s="2">
        <v>11.296195399999998</v>
      </c>
      <c r="M6488">
        <v>2</v>
      </c>
      <c r="N6488" s="1">
        <f>IF(data[[#This Row],[Conversions]]=0,0,data[[#This Row],[Spend, Dollars]]/data[[#This Row],[Conversions]])</f>
        <v>5.6480976999999992</v>
      </c>
      <c r="O6488" s="13">
        <f>data[[#This Row],[Conversions]]/data[[#This Row],[Clicks]]</f>
        <v>0.10977147226047455</v>
      </c>
      <c r="P6488" s="11">
        <v>31</v>
      </c>
      <c r="Q6488" s="11">
        <f>IF(data[[#This Row],[Spend, Dollars]]=0,0,data[[#This Row],[Total conversion value, Dollars]]/data[[#This Row],[Spend, Dollars]])</f>
        <v>2.7442868065118637</v>
      </c>
      <c r="R6488" s="2">
        <v>81.599999999999994</v>
      </c>
      <c r="S6488" s="2">
        <v>3</v>
      </c>
      <c r="T6488" s="2">
        <v>12</v>
      </c>
      <c r="U6488" s="2">
        <f t="shared" si="101"/>
        <v>96.6</v>
      </c>
    </row>
    <row r="6489" spans="1:21" x14ac:dyDescent="0.2">
      <c r="A6489" t="s">
        <v>23</v>
      </c>
      <c r="B6489" s="3">
        <v>45148</v>
      </c>
      <c r="C6489" s="10" t="str">
        <f>TEXT(data[[#This Row],[Date]],"mmmm")</f>
        <v>August</v>
      </c>
      <c r="D6489" t="s">
        <v>16</v>
      </c>
      <c r="E6489" t="s">
        <v>13</v>
      </c>
      <c r="F6489" t="s">
        <v>20</v>
      </c>
      <c r="G6489" t="s">
        <v>17</v>
      </c>
      <c r="H6489" s="11">
        <v>1078</v>
      </c>
      <c r="I6489" s="11">
        <v>11.534599999999999</v>
      </c>
      <c r="J6489" s="13">
        <f>data[[#This Row],[Clicks]]/data[[#This Row],[Impressions]]</f>
        <v>1.0699999999999999E-2</v>
      </c>
      <c r="K6489" s="1">
        <v>0.84000000000000008</v>
      </c>
      <c r="L6489" s="2">
        <v>9.6890640000000001</v>
      </c>
      <c r="M6489">
        <v>6</v>
      </c>
      <c r="N6489" s="1">
        <f>IF(data[[#This Row],[Conversions]]=0,0,data[[#This Row],[Spend, Dollars]]/data[[#This Row],[Conversions]])</f>
        <v>1.6148439999999999</v>
      </c>
      <c r="O6489" s="13">
        <f>data[[#This Row],[Conversions]]/data[[#This Row],[Clicks]]</f>
        <v>0.52017408492708894</v>
      </c>
      <c r="P6489" s="11">
        <v>173.6</v>
      </c>
      <c r="Q6489" s="11">
        <f>IF(data[[#This Row],[Spend, Dollars]]=0,0,data[[#This Row],[Total conversion value, Dollars]]/data[[#This Row],[Spend, Dollars]])</f>
        <v>17.917107369710841</v>
      </c>
      <c r="R6489" s="2">
        <v>67.2</v>
      </c>
      <c r="S6489" s="2">
        <v>3</v>
      </c>
      <c r="T6489" s="2">
        <v>2</v>
      </c>
      <c r="U6489" s="2">
        <f t="shared" si="101"/>
        <v>72.2</v>
      </c>
    </row>
    <row r="6490" spans="1:21" x14ac:dyDescent="0.2">
      <c r="A6490" t="s">
        <v>23</v>
      </c>
      <c r="B6490" s="3">
        <v>45149</v>
      </c>
      <c r="C6490" s="10" t="str">
        <f>TEXT(data[[#This Row],[Date]],"mmmm")</f>
        <v>August</v>
      </c>
      <c r="D6490" t="s">
        <v>16</v>
      </c>
      <c r="E6490" t="s">
        <v>13</v>
      </c>
      <c r="F6490" t="s">
        <v>20</v>
      </c>
      <c r="G6490" t="s">
        <v>17</v>
      </c>
      <c r="H6490" s="11">
        <v>1858.4999999999998</v>
      </c>
      <c r="I6490" s="11">
        <v>15.983099999999999</v>
      </c>
      <c r="J6490" s="13">
        <f>data[[#This Row],[Clicks]]/data[[#This Row],[Impressions]]</f>
        <v>8.6E-3</v>
      </c>
      <c r="K6490" s="1">
        <v>1.79</v>
      </c>
      <c r="L6490" s="2">
        <v>28.609748999999997</v>
      </c>
      <c r="M6490">
        <v>2</v>
      </c>
      <c r="N6490" s="1">
        <f>IF(data[[#This Row],[Conversions]]=0,0,data[[#This Row],[Spend, Dollars]]/data[[#This Row],[Conversions]])</f>
        <v>14.304874499999999</v>
      </c>
      <c r="O6490" s="13">
        <f>data[[#This Row],[Conversions]]/data[[#This Row],[Clicks]]</f>
        <v>0.1251321708554661</v>
      </c>
      <c r="P6490" s="11">
        <v>115.49999999999999</v>
      </c>
      <c r="Q6490" s="11">
        <f>IF(data[[#This Row],[Spend, Dollars]]=0,0,data[[#This Row],[Total conversion value, Dollars]]/data[[#This Row],[Spend, Dollars]])</f>
        <v>4.0370854005045622</v>
      </c>
      <c r="R6490" s="2">
        <v>50.4</v>
      </c>
      <c r="S6490" s="2">
        <v>3</v>
      </c>
      <c r="T6490" s="2">
        <v>2</v>
      </c>
      <c r="U6490" s="2">
        <f t="shared" si="101"/>
        <v>55.4</v>
      </c>
    </row>
    <row r="6491" spans="1:21" x14ac:dyDescent="0.2">
      <c r="A6491" t="s">
        <v>23</v>
      </c>
      <c r="B6491" s="3">
        <v>45150</v>
      </c>
      <c r="C6491" s="10" t="str">
        <f>TEXT(data[[#This Row],[Date]],"mmmm")</f>
        <v>August</v>
      </c>
      <c r="D6491" t="s">
        <v>16</v>
      </c>
      <c r="E6491" t="s">
        <v>13</v>
      </c>
      <c r="F6491" t="s">
        <v>20</v>
      </c>
      <c r="G6491" t="s">
        <v>17</v>
      </c>
      <c r="H6491" s="11">
        <v>2086.6999999999998</v>
      </c>
      <c r="I6491" s="11">
        <v>16.276259999999997</v>
      </c>
      <c r="J6491" s="13">
        <f>data[[#This Row],[Clicks]]/data[[#This Row],[Impressions]]</f>
        <v>7.7999999999999996E-3</v>
      </c>
      <c r="K6491" s="1">
        <v>1.41</v>
      </c>
      <c r="L6491" s="2">
        <v>22.949526599999995</v>
      </c>
      <c r="M6491">
        <v>9</v>
      </c>
      <c r="N6491" s="1">
        <f>IF(data[[#This Row],[Conversions]]=0,0,data[[#This Row],[Spend, Dollars]]/data[[#This Row],[Conversions]])</f>
        <v>2.5499473999999993</v>
      </c>
      <c r="O6491" s="13">
        <f>data[[#This Row],[Conversions]]/data[[#This Row],[Clicks]]</f>
        <v>0.55295258247287782</v>
      </c>
      <c r="P6491" s="11">
        <v>193.2</v>
      </c>
      <c r="Q6491" s="11">
        <f>IF(data[[#This Row],[Spend, Dollars]]=0,0,data[[#This Row],[Total conversion value, Dollars]]/data[[#This Row],[Spend, Dollars]])</f>
        <v>8.4184743052608333</v>
      </c>
      <c r="R6491" s="2">
        <v>87.6</v>
      </c>
      <c r="S6491" s="2">
        <v>13.5</v>
      </c>
      <c r="T6491" s="2">
        <v>8</v>
      </c>
      <c r="U6491" s="2">
        <f t="shared" si="101"/>
        <v>109.1</v>
      </c>
    </row>
    <row r="6492" spans="1:21" x14ac:dyDescent="0.2">
      <c r="A6492" t="s">
        <v>23</v>
      </c>
      <c r="B6492" s="3">
        <v>45151</v>
      </c>
      <c r="C6492" s="10" t="str">
        <f>TEXT(data[[#This Row],[Date]],"mmmm")</f>
        <v>August</v>
      </c>
      <c r="D6492" t="s">
        <v>16</v>
      </c>
      <c r="E6492" t="s">
        <v>13</v>
      </c>
      <c r="F6492" t="s">
        <v>20</v>
      </c>
      <c r="G6492" t="s">
        <v>17</v>
      </c>
      <c r="H6492" s="11">
        <v>1214.5</v>
      </c>
      <c r="I6492" s="11">
        <v>11.902099999999999</v>
      </c>
      <c r="J6492" s="13">
        <f>data[[#This Row],[Clicks]]/data[[#This Row],[Impressions]]</f>
        <v>9.7999999999999997E-3</v>
      </c>
      <c r="K6492" s="1">
        <v>0.96999999999999986</v>
      </c>
      <c r="L6492" s="2">
        <v>11.545036999999997</v>
      </c>
      <c r="M6492">
        <v>3</v>
      </c>
      <c r="N6492" s="1">
        <f>IF(data[[#This Row],[Conversions]]=0,0,data[[#This Row],[Spend, Dollars]]/data[[#This Row],[Conversions]])</f>
        <v>3.8483456666666656</v>
      </c>
      <c r="O6492" s="13">
        <f>data[[#This Row],[Conversions]]/data[[#This Row],[Clicks]]</f>
        <v>0.25205635980205177</v>
      </c>
      <c r="P6492" s="11">
        <v>380.79999999999995</v>
      </c>
      <c r="Q6492" s="11">
        <f>IF(data[[#This Row],[Spend, Dollars]]=0,0,data[[#This Row],[Total conversion value, Dollars]]/data[[#This Row],[Spend, Dollars]])</f>
        <v>32.983870038701482</v>
      </c>
      <c r="R6492" s="2">
        <v>84</v>
      </c>
      <c r="S6492" s="2">
        <v>15</v>
      </c>
      <c r="T6492" s="2">
        <v>9</v>
      </c>
      <c r="U6492" s="2">
        <f t="shared" si="101"/>
        <v>108</v>
      </c>
    </row>
    <row r="6493" spans="1:21" x14ac:dyDescent="0.2">
      <c r="A6493" t="s">
        <v>23</v>
      </c>
      <c r="B6493" s="3">
        <v>45152</v>
      </c>
      <c r="C6493" s="10" t="str">
        <f>TEXT(data[[#This Row],[Date]],"mmmm")</f>
        <v>August</v>
      </c>
      <c r="D6493" t="s">
        <v>16</v>
      </c>
      <c r="E6493" t="s">
        <v>13</v>
      </c>
      <c r="F6493" t="s">
        <v>20</v>
      </c>
      <c r="G6493" t="s">
        <v>17</v>
      </c>
      <c r="H6493" s="11">
        <v>1203.3</v>
      </c>
      <c r="I6493" s="11">
        <v>12.754979999999998</v>
      </c>
      <c r="J6493" s="13">
        <f>data[[#This Row],[Clicks]]/data[[#This Row],[Impressions]]</f>
        <v>1.0599999999999998E-2</v>
      </c>
      <c r="K6493" s="1">
        <v>1.6600000000000001</v>
      </c>
      <c r="L6493" s="2">
        <v>21.173266799999997</v>
      </c>
      <c r="M6493">
        <v>4</v>
      </c>
      <c r="N6493" s="1">
        <f>IF(data[[#This Row],[Conversions]]=0,0,data[[#This Row],[Spend, Dollars]]/data[[#This Row],[Conversions]])</f>
        <v>5.2933166999999992</v>
      </c>
      <c r="O6493" s="13">
        <f>data[[#This Row],[Conversions]]/data[[#This Row],[Clicks]]</f>
        <v>0.31360300055350937</v>
      </c>
      <c r="P6493" s="11">
        <v>173.6</v>
      </c>
      <c r="Q6493" s="11">
        <f>IF(data[[#This Row],[Spend, Dollars]]=0,0,data[[#This Row],[Total conversion value, Dollars]]/data[[#This Row],[Spend, Dollars]])</f>
        <v>8.1990182072423519</v>
      </c>
      <c r="R6493" s="2">
        <v>56.4</v>
      </c>
      <c r="S6493" s="2">
        <v>1.5</v>
      </c>
      <c r="T6493" s="2">
        <v>2</v>
      </c>
      <c r="U6493" s="2">
        <f t="shared" si="101"/>
        <v>59.9</v>
      </c>
    </row>
    <row r="6494" spans="1:21" x14ac:dyDescent="0.2">
      <c r="A6494" t="s">
        <v>23</v>
      </c>
      <c r="B6494" s="3">
        <v>45153</v>
      </c>
      <c r="C6494" s="10" t="str">
        <f>TEXT(data[[#This Row],[Date]],"mmmm")</f>
        <v>August</v>
      </c>
      <c r="D6494" t="s">
        <v>16</v>
      </c>
      <c r="E6494" t="s">
        <v>13</v>
      </c>
      <c r="F6494" t="s">
        <v>20</v>
      </c>
      <c r="G6494" t="s">
        <v>17</v>
      </c>
      <c r="H6494" s="11">
        <v>1285.8999999999999</v>
      </c>
      <c r="I6494" s="11">
        <v>12.601819999999998</v>
      </c>
      <c r="J6494" s="13">
        <f>data[[#This Row],[Clicks]]/data[[#This Row],[Impressions]]</f>
        <v>9.7999999999999997E-3</v>
      </c>
      <c r="K6494" s="1">
        <v>1.73</v>
      </c>
      <c r="L6494" s="2">
        <v>21.801148599999998</v>
      </c>
      <c r="M6494">
        <v>5</v>
      </c>
      <c r="N6494" s="1">
        <f>IF(data[[#This Row],[Conversions]]=0,0,data[[#This Row],[Spend, Dollars]]/data[[#This Row],[Conversions]])</f>
        <v>4.3602297199999995</v>
      </c>
      <c r="O6494" s="13">
        <f>data[[#This Row],[Conversions]]/data[[#This Row],[Clicks]]</f>
        <v>0.39676808587965873</v>
      </c>
      <c r="P6494" s="11">
        <v>60.199999999999996</v>
      </c>
      <c r="Q6494" s="11">
        <f>IF(data[[#This Row],[Spend, Dollars]]=0,0,data[[#This Row],[Total conversion value, Dollars]]/data[[#This Row],[Spend, Dollars]])</f>
        <v>2.7613224011509194</v>
      </c>
      <c r="R6494" s="2">
        <v>75.599999999999994</v>
      </c>
      <c r="S6494" s="2">
        <v>1.5</v>
      </c>
      <c r="T6494" s="2">
        <v>5</v>
      </c>
      <c r="U6494" s="2">
        <f t="shared" si="101"/>
        <v>82.1</v>
      </c>
    </row>
    <row r="6495" spans="1:21" x14ac:dyDescent="0.2">
      <c r="A6495" t="s">
        <v>23</v>
      </c>
      <c r="B6495" s="3">
        <v>45154</v>
      </c>
      <c r="C6495" s="10" t="str">
        <f>TEXT(data[[#This Row],[Date]],"mmmm")</f>
        <v>August</v>
      </c>
      <c r="D6495" t="s">
        <v>16</v>
      </c>
      <c r="E6495" t="s">
        <v>13</v>
      </c>
      <c r="F6495" t="s">
        <v>20</v>
      </c>
      <c r="G6495" t="s">
        <v>17</v>
      </c>
      <c r="H6495" s="11">
        <v>1642.1999999999998</v>
      </c>
      <c r="I6495" s="11">
        <v>17.407319999999995</v>
      </c>
      <c r="J6495" s="13">
        <f>data[[#This Row],[Clicks]]/data[[#This Row],[Impressions]]</f>
        <v>1.0599999999999998E-2</v>
      </c>
      <c r="K6495" s="1">
        <v>1.65</v>
      </c>
      <c r="L6495" s="2">
        <v>28.722077999999989</v>
      </c>
      <c r="M6495">
        <v>4</v>
      </c>
      <c r="N6495" s="1">
        <f>IF(data[[#This Row],[Conversions]]=0,0,data[[#This Row],[Spend, Dollars]]/data[[#This Row],[Conversions]])</f>
        <v>7.1805194999999973</v>
      </c>
      <c r="O6495" s="13">
        <f>data[[#This Row],[Conversions]]/data[[#This Row],[Clicks]]</f>
        <v>0.22978838787360725</v>
      </c>
      <c r="P6495" s="11">
        <v>96.6</v>
      </c>
      <c r="Q6495" s="11">
        <f>IF(data[[#This Row],[Spend, Dollars]]=0,0,data[[#This Row],[Total conversion value, Dollars]]/data[[#This Row],[Spend, Dollars]])</f>
        <v>3.3632664043318883</v>
      </c>
      <c r="R6495" s="2">
        <v>62.4</v>
      </c>
      <c r="S6495" s="2">
        <v>7.5</v>
      </c>
      <c r="T6495" s="2">
        <v>11</v>
      </c>
      <c r="U6495" s="2">
        <f t="shared" si="101"/>
        <v>80.900000000000006</v>
      </c>
    </row>
    <row r="6496" spans="1:21" x14ac:dyDescent="0.2">
      <c r="A6496" t="s">
        <v>23</v>
      </c>
      <c r="B6496" s="3">
        <v>45155</v>
      </c>
      <c r="C6496" s="10" t="str">
        <f>TEXT(data[[#This Row],[Date]],"mmmm")</f>
        <v>August</v>
      </c>
      <c r="D6496" t="s">
        <v>16</v>
      </c>
      <c r="E6496" t="s">
        <v>13</v>
      </c>
      <c r="F6496" t="s">
        <v>20</v>
      </c>
      <c r="G6496" t="s">
        <v>17</v>
      </c>
      <c r="H6496" s="11">
        <v>1368.5</v>
      </c>
      <c r="I6496" s="11">
        <v>13.821850000000001</v>
      </c>
      <c r="J6496" s="13">
        <f>data[[#This Row],[Clicks]]/data[[#This Row],[Impressions]]</f>
        <v>1.0100000000000001E-2</v>
      </c>
      <c r="K6496" s="1">
        <v>0.45</v>
      </c>
      <c r="L6496" s="2">
        <v>6.2198325000000008</v>
      </c>
      <c r="M6496">
        <v>3</v>
      </c>
      <c r="N6496" s="1">
        <f>IF(data[[#This Row],[Conversions]]=0,0,data[[#This Row],[Spend, Dollars]]/data[[#This Row],[Conversions]])</f>
        <v>2.0732775000000001</v>
      </c>
      <c r="O6496" s="13">
        <f>data[[#This Row],[Conversions]]/data[[#This Row],[Clicks]]</f>
        <v>0.21704764557566461</v>
      </c>
      <c r="P6496" s="11">
        <v>100.8</v>
      </c>
      <c r="Q6496" s="11">
        <f>IF(data[[#This Row],[Spend, Dollars]]=0,0,data[[#This Row],[Total conversion value, Dollars]]/data[[#This Row],[Spend, Dollars]])</f>
        <v>16.206224202982956</v>
      </c>
      <c r="R6496" s="2">
        <v>55.199999999999996</v>
      </c>
      <c r="S6496" s="2">
        <v>16.5</v>
      </c>
      <c r="T6496" s="2">
        <v>5</v>
      </c>
      <c r="U6496" s="2">
        <f t="shared" si="101"/>
        <v>76.699999999999989</v>
      </c>
    </row>
    <row r="6497" spans="1:21" x14ac:dyDescent="0.2">
      <c r="A6497" t="s">
        <v>23</v>
      </c>
      <c r="B6497" s="3">
        <v>45156</v>
      </c>
      <c r="C6497" s="10" t="str">
        <f>TEXT(data[[#This Row],[Date]],"mmmm")</f>
        <v>August</v>
      </c>
      <c r="D6497" t="s">
        <v>16</v>
      </c>
      <c r="E6497" t="s">
        <v>13</v>
      </c>
      <c r="F6497" t="s">
        <v>20</v>
      </c>
      <c r="G6497" t="s">
        <v>17</v>
      </c>
      <c r="H6497" s="11">
        <v>1106</v>
      </c>
      <c r="I6497" s="11">
        <v>8.8480000000000008</v>
      </c>
      <c r="J6497" s="13">
        <f>data[[#This Row],[Clicks]]/data[[#This Row],[Impressions]]</f>
        <v>8.0000000000000002E-3</v>
      </c>
      <c r="K6497" s="1">
        <v>1.5899999999999999</v>
      </c>
      <c r="L6497" s="2">
        <v>14.06832</v>
      </c>
      <c r="M6497">
        <v>10</v>
      </c>
      <c r="N6497" s="1">
        <f>IF(data[[#This Row],[Conversions]]=0,0,data[[#This Row],[Spend, Dollars]]/data[[#This Row],[Conversions]])</f>
        <v>1.4068320000000001</v>
      </c>
      <c r="O6497" s="13">
        <f>data[[#This Row],[Conversions]]/data[[#This Row],[Clicks]]</f>
        <v>1.1301989150090415</v>
      </c>
      <c r="P6497" s="11">
        <v>82.6</v>
      </c>
      <c r="Q6497" s="11">
        <f>IF(data[[#This Row],[Spend, Dollars]]=0,0,data[[#This Row],[Total conversion value, Dollars]]/data[[#This Row],[Spend, Dollars]])</f>
        <v>5.8713478226255864</v>
      </c>
      <c r="R6497" s="2">
        <v>97.2</v>
      </c>
      <c r="S6497" s="2">
        <v>18</v>
      </c>
      <c r="T6497" s="2">
        <v>10</v>
      </c>
      <c r="U6497" s="2">
        <f t="shared" si="101"/>
        <v>125.2</v>
      </c>
    </row>
    <row r="6498" spans="1:21" x14ac:dyDescent="0.2">
      <c r="A6498" t="s">
        <v>23</v>
      </c>
      <c r="B6498" s="3">
        <v>45157</v>
      </c>
      <c r="C6498" s="10" t="str">
        <f>TEXT(data[[#This Row],[Date]],"mmmm")</f>
        <v>August</v>
      </c>
      <c r="D6498" t="s">
        <v>16</v>
      </c>
      <c r="E6498" t="s">
        <v>13</v>
      </c>
      <c r="F6498" t="s">
        <v>20</v>
      </c>
      <c r="G6498" t="s">
        <v>17</v>
      </c>
      <c r="H6498" s="11">
        <v>1992.1999999999998</v>
      </c>
      <c r="I6498" s="11">
        <v>23.30874</v>
      </c>
      <c r="J6498" s="13">
        <f>data[[#This Row],[Clicks]]/data[[#This Row],[Impressions]]</f>
        <v>1.17E-2</v>
      </c>
      <c r="K6498" s="1">
        <v>1.38</v>
      </c>
      <c r="L6498" s="2">
        <v>32.166061199999994</v>
      </c>
      <c r="M6498">
        <v>3</v>
      </c>
      <c r="N6498" s="1">
        <f>IF(data[[#This Row],[Conversions]]=0,0,data[[#This Row],[Spend, Dollars]]/data[[#This Row],[Conversions]])</f>
        <v>10.722020399999998</v>
      </c>
      <c r="O6498" s="13">
        <f>data[[#This Row],[Conversions]]/data[[#This Row],[Clicks]]</f>
        <v>0.12870708583990384</v>
      </c>
      <c r="P6498" s="11">
        <v>306.59999999999997</v>
      </c>
      <c r="Q6498" s="11">
        <f>IF(data[[#This Row],[Spend, Dollars]]=0,0,data[[#This Row],[Total conversion value, Dollars]]/data[[#This Row],[Spend, Dollars]])</f>
        <v>9.5317856324914292</v>
      </c>
      <c r="R6498" s="2">
        <v>75.599999999999994</v>
      </c>
      <c r="S6498" s="2">
        <v>6</v>
      </c>
      <c r="T6498" s="2">
        <v>4</v>
      </c>
      <c r="U6498" s="2">
        <f t="shared" si="101"/>
        <v>85.6</v>
      </c>
    </row>
    <row r="6499" spans="1:21" x14ac:dyDescent="0.2">
      <c r="A6499" t="s">
        <v>23</v>
      </c>
      <c r="B6499" s="3">
        <v>45158</v>
      </c>
      <c r="C6499" s="10" t="str">
        <f>TEXT(data[[#This Row],[Date]],"mmmm")</f>
        <v>August</v>
      </c>
      <c r="D6499" t="s">
        <v>16</v>
      </c>
      <c r="E6499" t="s">
        <v>13</v>
      </c>
      <c r="F6499" t="s">
        <v>20</v>
      </c>
      <c r="G6499" t="s">
        <v>17</v>
      </c>
      <c r="H6499" s="11">
        <v>1924.9999999999998</v>
      </c>
      <c r="I6499" s="11">
        <v>15.784999999999997</v>
      </c>
      <c r="J6499" s="13">
        <f>data[[#This Row],[Clicks]]/data[[#This Row],[Impressions]]</f>
        <v>8.199999999999999E-3</v>
      </c>
      <c r="K6499" s="1">
        <v>1.08</v>
      </c>
      <c r="L6499" s="2">
        <v>17.047799999999999</v>
      </c>
      <c r="M6499">
        <v>7</v>
      </c>
      <c r="N6499" s="1">
        <f>IF(data[[#This Row],[Conversions]]=0,0,data[[#This Row],[Spend, Dollars]]/data[[#This Row],[Conversions]])</f>
        <v>2.4354</v>
      </c>
      <c r="O6499" s="13">
        <f>data[[#This Row],[Conversions]]/data[[#This Row],[Clicks]]</f>
        <v>0.44345898004434597</v>
      </c>
      <c r="P6499" s="11">
        <v>294</v>
      </c>
      <c r="Q6499" s="11">
        <f>IF(data[[#This Row],[Spend, Dollars]]=0,0,data[[#This Row],[Total conversion value, Dollars]]/data[[#This Row],[Spend, Dollars]])</f>
        <v>17.245627001724564</v>
      </c>
      <c r="R6499" s="2">
        <v>92.399999999999991</v>
      </c>
      <c r="S6499" s="2">
        <v>7.5</v>
      </c>
      <c r="T6499" s="2">
        <v>10</v>
      </c>
      <c r="U6499" s="2">
        <f t="shared" si="101"/>
        <v>109.89999999999999</v>
      </c>
    </row>
    <row r="6500" spans="1:21" x14ac:dyDescent="0.2">
      <c r="A6500" t="s">
        <v>23</v>
      </c>
      <c r="B6500" s="3">
        <v>45159</v>
      </c>
      <c r="C6500" s="10" t="str">
        <f>TEXT(data[[#This Row],[Date]],"mmmm")</f>
        <v>August</v>
      </c>
      <c r="D6500" t="s">
        <v>16</v>
      </c>
      <c r="E6500" t="s">
        <v>13</v>
      </c>
      <c r="F6500" t="s">
        <v>20</v>
      </c>
      <c r="G6500" t="s">
        <v>17</v>
      </c>
      <c r="H6500" s="11">
        <v>1359.3999999999999</v>
      </c>
      <c r="I6500" s="11">
        <v>12.506479999999998</v>
      </c>
      <c r="J6500" s="13">
        <f>data[[#This Row],[Clicks]]/data[[#This Row],[Impressions]]</f>
        <v>9.1999999999999998E-3</v>
      </c>
      <c r="K6500" s="1">
        <v>0.92000000000000015</v>
      </c>
      <c r="L6500" s="2">
        <v>11.505961600000001</v>
      </c>
      <c r="M6500">
        <v>6</v>
      </c>
      <c r="N6500" s="1">
        <f>IF(data[[#This Row],[Conversions]]=0,0,data[[#This Row],[Spend, Dollars]]/data[[#This Row],[Conversions]])</f>
        <v>1.9176602666666669</v>
      </c>
      <c r="O6500" s="13">
        <f>data[[#This Row],[Conversions]]/data[[#This Row],[Clicks]]</f>
        <v>0.47975129692767277</v>
      </c>
      <c r="P6500" s="11">
        <v>205.79999999999998</v>
      </c>
      <c r="Q6500" s="11">
        <f>IF(data[[#This Row],[Spend, Dollars]]=0,0,data[[#This Row],[Total conversion value, Dollars]]/data[[#This Row],[Spend, Dollars]])</f>
        <v>17.886379874586055</v>
      </c>
      <c r="R6500" s="2">
        <v>63.599999999999994</v>
      </c>
      <c r="S6500" s="2">
        <v>4.5</v>
      </c>
      <c r="T6500" s="2">
        <v>4</v>
      </c>
      <c r="U6500" s="2">
        <f t="shared" si="101"/>
        <v>72.099999999999994</v>
      </c>
    </row>
    <row r="6501" spans="1:21" x14ac:dyDescent="0.2">
      <c r="A6501" t="s">
        <v>23</v>
      </c>
      <c r="B6501" s="3">
        <v>45160</v>
      </c>
      <c r="C6501" s="10" t="str">
        <f>TEXT(data[[#This Row],[Date]],"mmmm")</f>
        <v>August</v>
      </c>
      <c r="D6501" t="s">
        <v>16</v>
      </c>
      <c r="E6501" t="s">
        <v>13</v>
      </c>
      <c r="F6501" t="s">
        <v>20</v>
      </c>
      <c r="G6501" t="s">
        <v>17</v>
      </c>
      <c r="H6501" s="11">
        <v>1969.8</v>
      </c>
      <c r="I6501" s="11">
        <v>11.8188</v>
      </c>
      <c r="J6501" s="13">
        <f>data[[#This Row],[Clicks]]/data[[#This Row],[Impressions]]</f>
        <v>6.0000000000000001E-3</v>
      </c>
      <c r="K6501" s="1">
        <v>1.22</v>
      </c>
      <c r="L6501" s="2">
        <v>14.418935999999999</v>
      </c>
      <c r="M6501">
        <v>7</v>
      </c>
      <c r="N6501" s="1">
        <f>IF(data[[#This Row],[Conversions]]=0,0,data[[#This Row],[Spend, Dollars]]/data[[#This Row],[Conversions]])</f>
        <v>2.0598479999999997</v>
      </c>
      <c r="O6501" s="13">
        <f>data[[#This Row],[Conversions]]/data[[#This Row],[Clicks]]</f>
        <v>0.59227671167969675</v>
      </c>
      <c r="P6501" s="11">
        <v>71.399999999999991</v>
      </c>
      <c r="Q6501" s="11">
        <f>IF(data[[#This Row],[Spend, Dollars]]=0,0,data[[#This Row],[Total conversion value, Dollars]]/data[[#This Row],[Spend, Dollars]])</f>
        <v>4.9518216878138581</v>
      </c>
      <c r="R6501" s="2">
        <v>92.399999999999991</v>
      </c>
      <c r="S6501" s="2">
        <v>18</v>
      </c>
      <c r="T6501" s="2">
        <v>4</v>
      </c>
      <c r="U6501" s="2">
        <f t="shared" si="101"/>
        <v>114.39999999999999</v>
      </c>
    </row>
    <row r="6502" spans="1:21" x14ac:dyDescent="0.2">
      <c r="A6502" t="s">
        <v>23</v>
      </c>
      <c r="B6502" s="3">
        <v>45161</v>
      </c>
      <c r="C6502" s="10" t="str">
        <f>TEXT(data[[#This Row],[Date]],"mmmm")</f>
        <v>August</v>
      </c>
      <c r="D6502" t="s">
        <v>16</v>
      </c>
      <c r="E6502" t="s">
        <v>13</v>
      </c>
      <c r="F6502" t="s">
        <v>20</v>
      </c>
      <c r="G6502" t="s">
        <v>17</v>
      </c>
      <c r="H6502" s="11">
        <v>1356.6</v>
      </c>
      <c r="I6502" s="11">
        <v>12.887700000000001</v>
      </c>
      <c r="J6502" s="13">
        <f>data[[#This Row],[Clicks]]/data[[#This Row],[Impressions]]</f>
        <v>9.5000000000000015E-3</v>
      </c>
      <c r="K6502" s="1">
        <v>0.73</v>
      </c>
      <c r="L6502" s="2">
        <v>9.4080209999999997</v>
      </c>
      <c r="M6502">
        <v>8</v>
      </c>
      <c r="N6502" s="1">
        <f>IF(data[[#This Row],[Conversions]]=0,0,data[[#This Row],[Spend, Dollars]]/data[[#This Row],[Conversions]])</f>
        <v>1.176002625</v>
      </c>
      <c r="O6502" s="13">
        <f>data[[#This Row],[Conversions]]/data[[#This Row],[Clicks]]</f>
        <v>0.62074691372393831</v>
      </c>
      <c r="P6502" s="11">
        <v>119.69999999999999</v>
      </c>
      <c r="Q6502" s="11">
        <f>IF(data[[#This Row],[Spend, Dollars]]=0,0,data[[#This Row],[Total conversion value, Dollars]]/data[[#This Row],[Spend, Dollars]])</f>
        <v>12.72318588574579</v>
      </c>
      <c r="R6502" s="2">
        <v>42</v>
      </c>
      <c r="S6502" s="2">
        <v>7.5</v>
      </c>
      <c r="T6502" s="2">
        <v>3</v>
      </c>
      <c r="U6502" s="2">
        <f t="shared" si="101"/>
        <v>52.5</v>
      </c>
    </row>
    <row r="6503" spans="1:21" x14ac:dyDescent="0.2">
      <c r="A6503" t="s">
        <v>23</v>
      </c>
      <c r="B6503" s="3">
        <v>45162</v>
      </c>
      <c r="C6503" s="10" t="str">
        <f>TEXT(data[[#This Row],[Date]],"mmmm")</f>
        <v>August</v>
      </c>
      <c r="D6503" t="s">
        <v>16</v>
      </c>
      <c r="E6503" t="s">
        <v>13</v>
      </c>
      <c r="F6503" t="s">
        <v>20</v>
      </c>
      <c r="G6503" t="s">
        <v>17</v>
      </c>
      <c r="H6503" s="11">
        <v>1097.5999999999999</v>
      </c>
      <c r="I6503" s="11">
        <v>11.415039999999999</v>
      </c>
      <c r="J6503" s="13">
        <f>data[[#This Row],[Clicks]]/data[[#This Row],[Impressions]]</f>
        <v>1.04E-2</v>
      </c>
      <c r="K6503" s="1">
        <v>1.17</v>
      </c>
      <c r="L6503" s="2">
        <v>13.355596799999999</v>
      </c>
      <c r="M6503">
        <v>5</v>
      </c>
      <c r="N6503" s="1">
        <f>IF(data[[#This Row],[Conversions]]=0,0,data[[#This Row],[Spend, Dollars]]/data[[#This Row],[Conversions]])</f>
        <v>2.6711193599999996</v>
      </c>
      <c r="O6503" s="13">
        <f>data[[#This Row],[Conversions]]/data[[#This Row],[Clicks]]</f>
        <v>0.4380186140390222</v>
      </c>
      <c r="P6503" s="11">
        <v>319.2</v>
      </c>
      <c r="Q6503" s="11">
        <f>IF(data[[#This Row],[Spend, Dollars]]=0,0,data[[#This Row],[Total conversion value, Dollars]]/data[[#This Row],[Spend, Dollars]])</f>
        <v>23.900092581411265</v>
      </c>
      <c r="R6503" s="2">
        <v>49.199999999999996</v>
      </c>
      <c r="S6503" s="2">
        <v>3</v>
      </c>
      <c r="T6503" s="2">
        <v>5</v>
      </c>
      <c r="U6503" s="2">
        <f t="shared" si="101"/>
        <v>57.199999999999996</v>
      </c>
    </row>
    <row r="6504" spans="1:21" x14ac:dyDescent="0.2">
      <c r="A6504" t="s">
        <v>23</v>
      </c>
      <c r="B6504" s="3">
        <v>45163</v>
      </c>
      <c r="C6504" s="10" t="str">
        <f>TEXT(data[[#This Row],[Date]],"mmmm")</f>
        <v>August</v>
      </c>
      <c r="D6504" t="s">
        <v>16</v>
      </c>
      <c r="E6504" t="s">
        <v>13</v>
      </c>
      <c r="F6504" t="s">
        <v>20</v>
      </c>
      <c r="G6504" t="s">
        <v>17</v>
      </c>
      <c r="H6504" s="11">
        <v>1062.5999999999999</v>
      </c>
      <c r="I6504" s="11">
        <v>8.0757599999999989</v>
      </c>
      <c r="J6504" s="13">
        <f>data[[#This Row],[Clicks]]/data[[#This Row],[Impressions]]</f>
        <v>7.6E-3</v>
      </c>
      <c r="K6504" s="1">
        <v>1.51</v>
      </c>
      <c r="L6504" s="2">
        <v>12.194397599999999</v>
      </c>
      <c r="M6504">
        <v>4</v>
      </c>
      <c r="N6504" s="1">
        <f>IF(data[[#This Row],[Conversions]]=0,0,data[[#This Row],[Spend, Dollars]]/data[[#This Row],[Conversions]])</f>
        <v>3.0485993999999996</v>
      </c>
      <c r="O6504" s="13">
        <f>data[[#This Row],[Conversions]]/data[[#This Row],[Clicks]]</f>
        <v>0.49530941979454574</v>
      </c>
      <c r="P6504" s="11">
        <v>387.09999999999997</v>
      </c>
      <c r="Q6504" s="11">
        <f>IF(data[[#This Row],[Spend, Dollars]]=0,0,data[[#This Row],[Total conversion value, Dollars]]/data[[#This Row],[Spend, Dollars]])</f>
        <v>31.744085497097455</v>
      </c>
      <c r="R6504" s="2">
        <v>37.199999999999996</v>
      </c>
      <c r="S6504" s="2">
        <v>18</v>
      </c>
      <c r="T6504" s="2">
        <v>8</v>
      </c>
      <c r="U6504" s="2">
        <f t="shared" si="101"/>
        <v>63.199999999999996</v>
      </c>
    </row>
    <row r="6505" spans="1:21" x14ac:dyDescent="0.2">
      <c r="A6505" t="s">
        <v>23</v>
      </c>
      <c r="B6505" s="3">
        <v>45164</v>
      </c>
      <c r="C6505" s="10" t="str">
        <f>TEXT(data[[#This Row],[Date]],"mmmm")</f>
        <v>August</v>
      </c>
      <c r="D6505" t="s">
        <v>16</v>
      </c>
      <c r="E6505" t="s">
        <v>13</v>
      </c>
      <c r="F6505" t="s">
        <v>20</v>
      </c>
      <c r="G6505" t="s">
        <v>17</v>
      </c>
      <c r="H6505" s="11">
        <v>1138.1999999999998</v>
      </c>
      <c r="I6505" s="11">
        <v>12.747839999999998</v>
      </c>
      <c r="J6505" s="13">
        <f>data[[#This Row],[Clicks]]/data[[#This Row],[Impressions]]</f>
        <v>1.12E-2</v>
      </c>
      <c r="K6505" s="1">
        <v>1.4700000000000002</v>
      </c>
      <c r="L6505" s="2">
        <v>18.739324799999999</v>
      </c>
      <c r="M6505">
        <v>10</v>
      </c>
      <c r="N6505" s="1">
        <f>IF(data[[#This Row],[Conversions]]=0,0,data[[#This Row],[Spend, Dollars]]/data[[#This Row],[Conversions]])</f>
        <v>1.8739324799999999</v>
      </c>
      <c r="O6505" s="13">
        <f>data[[#This Row],[Conversions]]/data[[#This Row],[Clicks]]</f>
        <v>0.78444661997640397</v>
      </c>
      <c r="P6505" s="11">
        <v>57.4</v>
      </c>
      <c r="Q6505" s="11">
        <f>IF(data[[#This Row],[Spend, Dollars]]=0,0,data[[#This Row],[Total conversion value, Dollars]]/data[[#This Row],[Spend, Dollars]])</f>
        <v>3.0630772780031008</v>
      </c>
      <c r="R6505" s="2">
        <v>70.8</v>
      </c>
      <c r="S6505" s="2">
        <v>4.5</v>
      </c>
      <c r="T6505" s="2">
        <v>3</v>
      </c>
      <c r="U6505" s="2">
        <f t="shared" si="101"/>
        <v>78.3</v>
      </c>
    </row>
    <row r="6506" spans="1:21" x14ac:dyDescent="0.2">
      <c r="A6506" t="s">
        <v>23</v>
      </c>
      <c r="B6506" s="3">
        <v>45165</v>
      </c>
      <c r="C6506" s="10" t="str">
        <f>TEXT(data[[#This Row],[Date]],"mmmm")</f>
        <v>August</v>
      </c>
      <c r="D6506" t="s">
        <v>16</v>
      </c>
      <c r="E6506" t="s">
        <v>13</v>
      </c>
      <c r="F6506" t="s">
        <v>20</v>
      </c>
      <c r="G6506" t="s">
        <v>17</v>
      </c>
      <c r="H6506" s="11">
        <v>1247.3999999999999</v>
      </c>
      <c r="I6506" s="11">
        <v>11.600819999999997</v>
      </c>
      <c r="J6506" s="13">
        <f>data[[#This Row],[Clicks]]/data[[#This Row],[Impressions]]</f>
        <v>9.2999999999999992E-3</v>
      </c>
      <c r="K6506" s="1">
        <v>1.69</v>
      </c>
      <c r="L6506" s="2">
        <v>19.605385799999993</v>
      </c>
      <c r="M6506">
        <v>8</v>
      </c>
      <c r="N6506" s="1">
        <f>IF(data[[#This Row],[Conversions]]=0,0,data[[#This Row],[Spend, Dollars]]/data[[#This Row],[Conversions]])</f>
        <v>2.4506732249999992</v>
      </c>
      <c r="O6506" s="13">
        <f>data[[#This Row],[Conversions]]/data[[#This Row],[Clicks]]</f>
        <v>0.68960642437344966</v>
      </c>
      <c r="P6506" s="11">
        <v>192.5</v>
      </c>
      <c r="Q6506" s="11">
        <f>IF(data[[#This Row],[Spend, Dollars]]=0,0,data[[#This Row],[Total conversion value, Dollars]]/data[[#This Row],[Spend, Dollars]])</f>
        <v>9.8187305245480072</v>
      </c>
      <c r="R6506" s="2">
        <v>103.2</v>
      </c>
      <c r="S6506" s="2">
        <v>7.5</v>
      </c>
      <c r="T6506" s="2">
        <v>6</v>
      </c>
      <c r="U6506" s="2">
        <f t="shared" si="101"/>
        <v>116.7</v>
      </c>
    </row>
    <row r="6507" spans="1:21" x14ac:dyDescent="0.2">
      <c r="A6507" t="s">
        <v>23</v>
      </c>
      <c r="B6507" s="3">
        <v>45166</v>
      </c>
      <c r="C6507" s="10" t="str">
        <f>TEXT(data[[#This Row],[Date]],"mmmm")</f>
        <v>August</v>
      </c>
      <c r="D6507" t="s">
        <v>16</v>
      </c>
      <c r="E6507" t="s">
        <v>13</v>
      </c>
      <c r="F6507" t="s">
        <v>20</v>
      </c>
      <c r="G6507" t="s">
        <v>17</v>
      </c>
      <c r="H6507" s="11">
        <v>1924.9999999999998</v>
      </c>
      <c r="I6507" s="11">
        <v>15.592499999999998</v>
      </c>
      <c r="J6507" s="13">
        <f>data[[#This Row],[Clicks]]/data[[#This Row],[Impressions]]</f>
        <v>8.0999999999999996E-3</v>
      </c>
      <c r="K6507" s="1">
        <v>0.67999999999999994</v>
      </c>
      <c r="L6507" s="2">
        <v>10.602899999999998</v>
      </c>
      <c r="M6507">
        <v>4</v>
      </c>
      <c r="N6507" s="1">
        <f>IF(data[[#This Row],[Conversions]]=0,0,data[[#This Row],[Spend, Dollars]]/data[[#This Row],[Conversions]])</f>
        <v>2.6507249999999996</v>
      </c>
      <c r="O6507" s="13">
        <f>data[[#This Row],[Conversions]]/data[[#This Row],[Clicks]]</f>
        <v>0.25653358986692326</v>
      </c>
      <c r="P6507" s="11">
        <v>142.79999999999998</v>
      </c>
      <c r="Q6507" s="11">
        <f>IF(data[[#This Row],[Spend, Dollars]]=0,0,data[[#This Row],[Total conversion value, Dollars]]/data[[#This Row],[Spend, Dollars]])</f>
        <v>13.468013468013469</v>
      </c>
      <c r="R6507" s="2">
        <v>103.2</v>
      </c>
      <c r="S6507" s="2">
        <v>4.5</v>
      </c>
      <c r="T6507" s="2">
        <v>9</v>
      </c>
      <c r="U6507" s="2">
        <f t="shared" si="101"/>
        <v>116.7</v>
      </c>
    </row>
    <row r="6508" spans="1:21" x14ac:dyDescent="0.2">
      <c r="A6508" t="s">
        <v>23</v>
      </c>
      <c r="B6508" s="3">
        <v>45167</v>
      </c>
      <c r="C6508" s="10" t="str">
        <f>TEXT(data[[#This Row],[Date]],"mmmm")</f>
        <v>August</v>
      </c>
      <c r="D6508" t="s">
        <v>16</v>
      </c>
      <c r="E6508" t="s">
        <v>13</v>
      </c>
      <c r="F6508" t="s">
        <v>20</v>
      </c>
      <c r="G6508" t="s">
        <v>17</v>
      </c>
      <c r="H6508" s="11">
        <v>1061.8999999999999</v>
      </c>
      <c r="I6508" s="11">
        <v>10.406619999999998</v>
      </c>
      <c r="J6508" s="13">
        <f>data[[#This Row],[Clicks]]/data[[#This Row],[Impressions]]</f>
        <v>9.7999999999999997E-3</v>
      </c>
      <c r="K6508" s="1">
        <v>0.91</v>
      </c>
      <c r="L6508" s="2">
        <v>9.4700241999999992</v>
      </c>
      <c r="M6508">
        <v>2</v>
      </c>
      <c r="N6508" s="1">
        <f>IF(data[[#This Row],[Conversions]]=0,0,data[[#This Row],[Spend, Dollars]]/data[[#This Row],[Conversions]])</f>
        <v>4.7350120999999996</v>
      </c>
      <c r="O6508" s="13">
        <f>data[[#This Row],[Conversions]]/data[[#This Row],[Clicks]]</f>
        <v>0.19218535893498565</v>
      </c>
      <c r="P6508" s="11">
        <v>184.79999999999998</v>
      </c>
      <c r="Q6508" s="11">
        <f>IF(data[[#This Row],[Spend, Dollars]]=0,0,data[[#This Row],[Total conversion value, Dollars]]/data[[#This Row],[Spend, Dollars]])</f>
        <v>19.514205676475463</v>
      </c>
      <c r="R6508" s="2">
        <v>94.8</v>
      </c>
      <c r="S6508" s="2">
        <v>0</v>
      </c>
      <c r="T6508" s="2">
        <v>8</v>
      </c>
      <c r="U6508" s="2">
        <f t="shared" si="101"/>
        <v>102.8</v>
      </c>
    </row>
    <row r="6509" spans="1:21" x14ac:dyDescent="0.2">
      <c r="A6509" t="s">
        <v>23</v>
      </c>
      <c r="B6509" s="3">
        <v>45168</v>
      </c>
      <c r="C6509" s="10" t="str">
        <f>TEXT(data[[#This Row],[Date]],"mmmm")</f>
        <v>August</v>
      </c>
      <c r="D6509" t="s">
        <v>16</v>
      </c>
      <c r="E6509" t="s">
        <v>13</v>
      </c>
      <c r="F6509" t="s">
        <v>20</v>
      </c>
      <c r="G6509" t="s">
        <v>17</v>
      </c>
      <c r="H6509" s="11">
        <v>1169.6999999999998</v>
      </c>
      <c r="I6509" s="11">
        <v>7.7200199999999999</v>
      </c>
      <c r="J6509" s="13">
        <f>data[[#This Row],[Clicks]]/data[[#This Row],[Impressions]]</f>
        <v>6.6000000000000008E-3</v>
      </c>
      <c r="K6509" s="1">
        <v>0.41999999999999993</v>
      </c>
      <c r="L6509" s="2">
        <v>3.2424083999999995</v>
      </c>
      <c r="M6509">
        <v>6</v>
      </c>
      <c r="N6509" s="1">
        <f>IF(data[[#This Row],[Conversions]]=0,0,data[[#This Row],[Spend, Dollars]]/data[[#This Row],[Conversions]])</f>
        <v>0.54040139999999992</v>
      </c>
      <c r="O6509" s="13">
        <f>data[[#This Row],[Conversions]]/data[[#This Row],[Clicks]]</f>
        <v>0.77720005906720446</v>
      </c>
      <c r="P6509" s="11">
        <v>382.2</v>
      </c>
      <c r="Q6509" s="11">
        <f>IF(data[[#This Row],[Spend, Dollars]]=0,0,data[[#This Row],[Total conversion value, Dollars]]/data[[#This Row],[Spend, Dollars]])</f>
        <v>117.87534229185935</v>
      </c>
      <c r="R6509" s="2">
        <v>111.6</v>
      </c>
      <c r="S6509" s="2">
        <v>19.5</v>
      </c>
      <c r="T6509" s="2">
        <v>6</v>
      </c>
      <c r="U6509" s="2">
        <f t="shared" si="101"/>
        <v>137.1</v>
      </c>
    </row>
    <row r="6510" spans="1:21" x14ac:dyDescent="0.2">
      <c r="A6510" t="s">
        <v>23</v>
      </c>
      <c r="B6510" s="3">
        <v>45169</v>
      </c>
      <c r="C6510" s="10" t="str">
        <f>TEXT(data[[#This Row],[Date]],"mmmm")</f>
        <v>August</v>
      </c>
      <c r="D6510" t="s">
        <v>16</v>
      </c>
      <c r="E6510" t="s">
        <v>13</v>
      </c>
      <c r="F6510" t="s">
        <v>20</v>
      </c>
      <c r="G6510" t="s">
        <v>17</v>
      </c>
      <c r="H6510" s="11">
        <v>1174.5999999999999</v>
      </c>
      <c r="I6510" s="11">
        <v>13.860279999999999</v>
      </c>
      <c r="J6510" s="13">
        <f>data[[#This Row],[Clicks]]/data[[#This Row],[Impressions]]</f>
        <v>1.18E-2</v>
      </c>
      <c r="K6510" s="1">
        <v>0.87000000000000011</v>
      </c>
      <c r="L6510" s="2">
        <v>12.0584436</v>
      </c>
      <c r="M6510">
        <v>7</v>
      </c>
      <c r="N6510" s="1">
        <f>IF(data[[#This Row],[Conversions]]=0,0,data[[#This Row],[Spend, Dollars]]/data[[#This Row],[Conversions]])</f>
        <v>1.7226348</v>
      </c>
      <c r="O6510" s="13">
        <f>data[[#This Row],[Conversions]]/data[[#This Row],[Clicks]]</f>
        <v>0.50504030221611684</v>
      </c>
      <c r="P6510" s="11">
        <v>235.2</v>
      </c>
      <c r="Q6510" s="11">
        <f>IF(data[[#This Row],[Spend, Dollars]]=0,0,data[[#This Row],[Total conversion value, Dollars]]/data[[#This Row],[Spend, Dollars]])</f>
        <v>19.505004775243133</v>
      </c>
      <c r="R6510" s="2">
        <v>61.199999999999996</v>
      </c>
      <c r="S6510" s="2">
        <v>16.5</v>
      </c>
      <c r="T6510" s="2">
        <v>9</v>
      </c>
      <c r="U6510" s="2">
        <f t="shared" si="101"/>
        <v>86.699999999999989</v>
      </c>
    </row>
    <row r="6511" spans="1:21" x14ac:dyDescent="0.2">
      <c r="A6511" t="s">
        <v>24</v>
      </c>
      <c r="B6511" s="3">
        <v>45170</v>
      </c>
      <c r="C6511" s="10" t="str">
        <f>TEXT(data[[#This Row],[Date]],"mmmm")</f>
        <v>September</v>
      </c>
      <c r="D6511" t="s">
        <v>16</v>
      </c>
      <c r="E6511" t="s">
        <v>13</v>
      </c>
      <c r="F6511" t="s">
        <v>20</v>
      </c>
      <c r="G6511" t="s">
        <v>17</v>
      </c>
      <c r="H6511" s="11">
        <v>2452</v>
      </c>
      <c r="I6511" s="11">
        <v>24.765200000000004</v>
      </c>
      <c r="J6511" s="13">
        <f>data[[#This Row],[Clicks]]/data[[#This Row],[Impressions]]</f>
        <v>1.0100000000000001E-2</v>
      </c>
      <c r="K6511" s="1">
        <v>1.7299999999999998</v>
      </c>
      <c r="L6511" s="2">
        <v>42.843795999999998</v>
      </c>
      <c r="M6511">
        <v>6</v>
      </c>
      <c r="N6511" s="1">
        <f>IF(data[[#This Row],[Conversions]]=0,0,data[[#This Row],[Spend, Dollars]]/data[[#This Row],[Conversions]])</f>
        <v>7.140632666666666</v>
      </c>
      <c r="O6511" s="13">
        <f>data[[#This Row],[Conversions]]/data[[#This Row],[Clicks]]</f>
        <v>0.24227545103613132</v>
      </c>
      <c r="P6511" s="11">
        <v>118.99999999999999</v>
      </c>
      <c r="Q6511" s="11">
        <f>IF(data[[#This Row],[Spend, Dollars]]=0,0,data[[#This Row],[Total conversion value, Dollars]]/data[[#This Row],[Spend, Dollars]])</f>
        <v>2.7775316640943766</v>
      </c>
      <c r="R6511" s="2">
        <v>104.39999999999999</v>
      </c>
      <c r="S6511" s="2">
        <v>22.5</v>
      </c>
      <c r="T6511" s="2">
        <v>9</v>
      </c>
      <c r="U6511" s="2">
        <f t="shared" si="101"/>
        <v>135.89999999999998</v>
      </c>
    </row>
    <row r="6512" spans="1:21" x14ac:dyDescent="0.2">
      <c r="A6512" t="s">
        <v>24</v>
      </c>
      <c r="B6512" s="3">
        <v>45171</v>
      </c>
      <c r="C6512" s="10" t="str">
        <f>TEXT(data[[#This Row],[Date]],"mmmm")</f>
        <v>September</v>
      </c>
      <c r="D6512" t="s">
        <v>16</v>
      </c>
      <c r="E6512" t="s">
        <v>13</v>
      </c>
      <c r="F6512" t="s">
        <v>20</v>
      </c>
      <c r="G6512" t="s">
        <v>17</v>
      </c>
      <c r="H6512" s="11">
        <v>2997</v>
      </c>
      <c r="I6512" s="11">
        <v>42.257700000000007</v>
      </c>
      <c r="J6512" s="13">
        <f>data[[#This Row],[Clicks]]/data[[#This Row],[Impressions]]</f>
        <v>1.4100000000000003E-2</v>
      </c>
      <c r="K6512" s="1">
        <v>1.0200000000000002</v>
      </c>
      <c r="L6512" s="2">
        <v>43.102854000000015</v>
      </c>
      <c r="M6512">
        <v>5</v>
      </c>
      <c r="N6512" s="1">
        <f>IF(data[[#This Row],[Conversions]]=0,0,data[[#This Row],[Spend, Dollars]]/data[[#This Row],[Conversions]])</f>
        <v>8.620570800000003</v>
      </c>
      <c r="O6512" s="13">
        <f>data[[#This Row],[Conversions]]/data[[#This Row],[Clicks]]</f>
        <v>0.11832163132399537</v>
      </c>
      <c r="P6512" s="11">
        <v>123.89999999999999</v>
      </c>
      <c r="Q6512" s="11">
        <f>IF(data[[#This Row],[Spend, Dollars]]=0,0,data[[#This Row],[Total conversion value, Dollars]]/data[[#This Row],[Spend, Dollars]])</f>
        <v>2.8745196315770634</v>
      </c>
      <c r="R6512" s="2">
        <v>111.6</v>
      </c>
      <c r="S6512" s="2">
        <v>1.5</v>
      </c>
      <c r="T6512" s="2">
        <v>3</v>
      </c>
      <c r="U6512" s="2">
        <f t="shared" si="101"/>
        <v>116.1</v>
      </c>
    </row>
    <row r="6513" spans="1:21" x14ac:dyDescent="0.2">
      <c r="A6513" t="s">
        <v>24</v>
      </c>
      <c r="B6513" s="3">
        <v>45172</v>
      </c>
      <c r="C6513" s="10" t="str">
        <f>TEXT(data[[#This Row],[Date]],"mmmm")</f>
        <v>September</v>
      </c>
      <c r="D6513" t="s">
        <v>16</v>
      </c>
      <c r="E6513" t="s">
        <v>13</v>
      </c>
      <c r="F6513" t="s">
        <v>20</v>
      </c>
      <c r="G6513" t="s">
        <v>17</v>
      </c>
      <c r="H6513" s="11">
        <v>2357</v>
      </c>
      <c r="I6513" s="11">
        <v>26.162700000000005</v>
      </c>
      <c r="J6513" s="13">
        <f>data[[#This Row],[Clicks]]/data[[#This Row],[Impressions]]</f>
        <v>1.1100000000000002E-2</v>
      </c>
      <c r="K6513" s="1">
        <v>0.65999999999999992</v>
      </c>
      <c r="L6513" s="2">
        <v>17.267382000000001</v>
      </c>
      <c r="M6513">
        <v>1</v>
      </c>
      <c r="N6513" s="1">
        <f>IF(data[[#This Row],[Conversions]]=0,0,data[[#This Row],[Spend, Dollars]]/data[[#This Row],[Conversions]])</f>
        <v>17.267382000000001</v>
      </c>
      <c r="O6513" s="13">
        <f>data[[#This Row],[Conversions]]/data[[#This Row],[Clicks]]</f>
        <v>3.8222354726385264E-2</v>
      </c>
      <c r="P6513" s="11">
        <v>207.89999999999998</v>
      </c>
      <c r="Q6513" s="11">
        <f>IF(data[[#This Row],[Spend, Dollars]]=0,0,data[[#This Row],[Total conversion value, Dollars]]/data[[#This Row],[Spend, Dollars]])</f>
        <v>12.040041738811359</v>
      </c>
      <c r="R6513" s="2">
        <v>73.2</v>
      </c>
      <c r="S6513" s="2">
        <v>12</v>
      </c>
      <c r="T6513" s="2">
        <v>7</v>
      </c>
      <c r="U6513" s="2">
        <f t="shared" si="101"/>
        <v>92.2</v>
      </c>
    </row>
    <row r="6514" spans="1:21" x14ac:dyDescent="0.2">
      <c r="A6514" t="s">
        <v>24</v>
      </c>
      <c r="B6514" s="3">
        <v>45173</v>
      </c>
      <c r="C6514" s="10" t="str">
        <f>TEXT(data[[#This Row],[Date]],"mmmm")</f>
        <v>September</v>
      </c>
      <c r="D6514" t="s">
        <v>16</v>
      </c>
      <c r="E6514" t="s">
        <v>13</v>
      </c>
      <c r="F6514" t="s">
        <v>20</v>
      </c>
      <c r="G6514" t="s">
        <v>17</v>
      </c>
      <c r="H6514" s="11">
        <v>2089</v>
      </c>
      <c r="I6514" s="11">
        <v>27.7837</v>
      </c>
      <c r="J6514" s="13">
        <f>data[[#This Row],[Clicks]]/data[[#This Row],[Impressions]]</f>
        <v>1.3299999999999999E-2</v>
      </c>
      <c r="K6514" s="1">
        <v>1.7699999999999998</v>
      </c>
      <c r="L6514" s="2">
        <v>49.177148999999993</v>
      </c>
      <c r="M6514">
        <v>3</v>
      </c>
      <c r="N6514" s="1">
        <f>IF(data[[#This Row],[Conversions]]=0,0,data[[#This Row],[Spend, Dollars]]/data[[#This Row],[Conversions]])</f>
        <v>16.392382999999999</v>
      </c>
      <c r="O6514" s="13">
        <f>data[[#This Row],[Conversions]]/data[[#This Row],[Clicks]]</f>
        <v>0.10797697930801153</v>
      </c>
      <c r="P6514" s="11">
        <v>86.8</v>
      </c>
      <c r="Q6514" s="11">
        <f>IF(data[[#This Row],[Spend, Dollars]]=0,0,data[[#This Row],[Total conversion value, Dollars]]/data[[#This Row],[Spend, Dollars]])</f>
        <v>1.7650474207034654</v>
      </c>
      <c r="R6514" s="2">
        <v>85.2</v>
      </c>
      <c r="S6514" s="2">
        <v>19.5</v>
      </c>
      <c r="T6514" s="2">
        <v>9</v>
      </c>
      <c r="U6514" s="2">
        <f t="shared" si="101"/>
        <v>113.7</v>
      </c>
    </row>
    <row r="6515" spans="1:21" x14ac:dyDescent="0.2">
      <c r="A6515" t="s">
        <v>24</v>
      </c>
      <c r="B6515" s="3">
        <v>45174</v>
      </c>
      <c r="C6515" s="10" t="str">
        <f>TEXT(data[[#This Row],[Date]],"mmmm")</f>
        <v>September</v>
      </c>
      <c r="D6515" t="s">
        <v>16</v>
      </c>
      <c r="E6515" t="s">
        <v>13</v>
      </c>
      <c r="F6515" t="s">
        <v>20</v>
      </c>
      <c r="G6515" t="s">
        <v>17</v>
      </c>
      <c r="H6515" s="11">
        <v>2465</v>
      </c>
      <c r="I6515" s="11">
        <v>20.213000000000001</v>
      </c>
      <c r="J6515" s="13">
        <f>data[[#This Row],[Clicks]]/data[[#This Row],[Impressions]]</f>
        <v>8.2000000000000007E-3</v>
      </c>
      <c r="K6515" s="1">
        <v>0.79</v>
      </c>
      <c r="L6515" s="2">
        <v>15.968270000000002</v>
      </c>
      <c r="M6515">
        <v>9</v>
      </c>
      <c r="N6515" s="1">
        <f>IF(data[[#This Row],[Conversions]]=0,0,data[[#This Row],[Spend, Dollars]]/data[[#This Row],[Conversions]])</f>
        <v>1.7742522222222226</v>
      </c>
      <c r="O6515" s="13">
        <f>data[[#This Row],[Conversions]]/data[[#This Row],[Clicks]]</f>
        <v>0.44525800227576312</v>
      </c>
      <c r="P6515" s="11">
        <v>18</v>
      </c>
      <c r="Q6515" s="11">
        <f>IF(data[[#This Row],[Spend, Dollars]]=0,0,data[[#This Row],[Total conversion value, Dollars]]/data[[#This Row],[Spend, Dollars]])</f>
        <v>1.1272354487994001</v>
      </c>
      <c r="R6515" s="2">
        <v>124.8</v>
      </c>
      <c r="S6515" s="2">
        <v>4.5</v>
      </c>
      <c r="T6515" s="2">
        <v>5</v>
      </c>
      <c r="U6515" s="2">
        <f t="shared" si="101"/>
        <v>134.30000000000001</v>
      </c>
    </row>
    <row r="6516" spans="1:21" x14ac:dyDescent="0.2">
      <c r="A6516" t="s">
        <v>24</v>
      </c>
      <c r="B6516" s="3">
        <v>45175</v>
      </c>
      <c r="C6516" s="10" t="str">
        <f>TEXT(data[[#This Row],[Date]],"mmmm")</f>
        <v>September</v>
      </c>
      <c r="D6516" t="s">
        <v>16</v>
      </c>
      <c r="E6516" t="s">
        <v>13</v>
      </c>
      <c r="F6516" t="s">
        <v>20</v>
      </c>
      <c r="G6516" t="s">
        <v>17</v>
      </c>
      <c r="H6516" s="11">
        <v>2614</v>
      </c>
      <c r="I6516" s="11">
        <v>36.857399999999998</v>
      </c>
      <c r="J6516" s="13">
        <f>data[[#This Row],[Clicks]]/data[[#This Row],[Impressions]]</f>
        <v>1.41E-2</v>
      </c>
      <c r="K6516" s="1">
        <v>1.93</v>
      </c>
      <c r="L6516" s="2">
        <v>71.134782000000001</v>
      </c>
      <c r="M6516">
        <v>4</v>
      </c>
      <c r="N6516" s="1">
        <f>IF(data[[#This Row],[Conversions]]=0,0,data[[#This Row],[Spend, Dollars]]/data[[#This Row],[Conversions]])</f>
        <v>17.7836955</v>
      </c>
      <c r="O6516" s="13">
        <f>data[[#This Row],[Conversions]]/data[[#This Row],[Clicks]]</f>
        <v>0.10852637462219256</v>
      </c>
      <c r="P6516" s="11">
        <v>3</v>
      </c>
      <c r="Q6516" s="11">
        <f>IF(data[[#This Row],[Spend, Dollars]]=0,0,data[[#This Row],[Total conversion value, Dollars]]/data[[#This Row],[Spend, Dollars]])</f>
        <v>4.2173461640748401E-2</v>
      </c>
      <c r="R6516" s="2">
        <v>87.6</v>
      </c>
      <c r="S6516" s="2">
        <v>6</v>
      </c>
      <c r="T6516" s="2">
        <v>9</v>
      </c>
      <c r="U6516" s="2">
        <f t="shared" si="101"/>
        <v>102.6</v>
      </c>
    </row>
    <row r="6517" spans="1:21" x14ac:dyDescent="0.2">
      <c r="A6517" t="s">
        <v>24</v>
      </c>
      <c r="B6517" s="3">
        <v>45176</v>
      </c>
      <c r="C6517" s="10" t="str">
        <f>TEXT(data[[#This Row],[Date]],"mmmm")</f>
        <v>September</v>
      </c>
      <c r="D6517" t="s">
        <v>16</v>
      </c>
      <c r="E6517" t="s">
        <v>13</v>
      </c>
      <c r="F6517" t="s">
        <v>20</v>
      </c>
      <c r="G6517" t="s">
        <v>17</v>
      </c>
      <c r="H6517" s="11">
        <v>1505</v>
      </c>
      <c r="I6517" s="11">
        <v>12.642000000000001</v>
      </c>
      <c r="J6517" s="13">
        <f>data[[#This Row],[Clicks]]/data[[#This Row],[Impressions]]</f>
        <v>8.4000000000000012E-3</v>
      </c>
      <c r="K6517" s="1">
        <v>2.0699999999999998</v>
      </c>
      <c r="L6517" s="2">
        <v>26.168939999999999</v>
      </c>
      <c r="M6517">
        <v>5</v>
      </c>
      <c r="N6517" s="1">
        <f>IF(data[[#This Row],[Conversions]]=0,0,data[[#This Row],[Spend, Dollars]]/data[[#This Row],[Conversions]])</f>
        <v>5.2337879999999997</v>
      </c>
      <c r="O6517" s="13">
        <f>data[[#This Row],[Conversions]]/data[[#This Row],[Clicks]]</f>
        <v>0.3955070400253124</v>
      </c>
      <c r="P6517" s="11">
        <v>19</v>
      </c>
      <c r="Q6517" s="11">
        <f>IF(data[[#This Row],[Spend, Dollars]]=0,0,data[[#This Row],[Total conversion value, Dollars]]/data[[#This Row],[Spend, Dollars]])</f>
        <v>0.72605157106096008</v>
      </c>
      <c r="R6517" s="2">
        <v>96</v>
      </c>
      <c r="S6517" s="2">
        <v>9</v>
      </c>
      <c r="T6517" s="2">
        <v>6</v>
      </c>
      <c r="U6517" s="2">
        <f t="shared" si="101"/>
        <v>111</v>
      </c>
    </row>
    <row r="6518" spans="1:21" x14ac:dyDescent="0.2">
      <c r="A6518" t="s">
        <v>24</v>
      </c>
      <c r="B6518" s="3">
        <v>45177</v>
      </c>
      <c r="C6518" s="10" t="str">
        <f>TEXT(data[[#This Row],[Date]],"mmmm")</f>
        <v>September</v>
      </c>
      <c r="D6518" t="s">
        <v>16</v>
      </c>
      <c r="E6518" t="s">
        <v>13</v>
      </c>
      <c r="F6518" t="s">
        <v>20</v>
      </c>
      <c r="G6518" t="s">
        <v>17</v>
      </c>
      <c r="H6518" s="11">
        <v>2654</v>
      </c>
      <c r="I6518" s="11">
        <v>33.971200000000003</v>
      </c>
      <c r="J6518" s="13">
        <f>data[[#This Row],[Clicks]]/data[[#This Row],[Impressions]]</f>
        <v>1.2800000000000001E-2</v>
      </c>
      <c r="K6518" s="1">
        <v>1.4699999999999998</v>
      </c>
      <c r="L6518" s="2">
        <v>49.937663999999998</v>
      </c>
      <c r="M6518">
        <v>2</v>
      </c>
      <c r="N6518" s="1">
        <f>IF(data[[#This Row],[Conversions]]=0,0,data[[#This Row],[Spend, Dollars]]/data[[#This Row],[Conversions]])</f>
        <v>24.968831999999999</v>
      </c>
      <c r="O6518" s="13">
        <f>data[[#This Row],[Conversions]]/data[[#This Row],[Clicks]]</f>
        <v>5.8873398643556889E-2</v>
      </c>
      <c r="P6518" s="11">
        <v>128.1</v>
      </c>
      <c r="Q6518" s="11">
        <f>IF(data[[#This Row],[Spend, Dollars]]=0,0,data[[#This Row],[Total conversion value, Dollars]]/data[[#This Row],[Spend, Dollars]])</f>
        <v>2.565198083754979</v>
      </c>
      <c r="R6518" s="2">
        <v>66</v>
      </c>
      <c r="S6518" s="2">
        <v>12</v>
      </c>
      <c r="T6518" s="2">
        <v>9</v>
      </c>
      <c r="U6518" s="2">
        <f t="shared" si="101"/>
        <v>87</v>
      </c>
    </row>
    <row r="6519" spans="1:21" x14ac:dyDescent="0.2">
      <c r="A6519" t="s">
        <v>24</v>
      </c>
      <c r="B6519" s="3">
        <v>45178</v>
      </c>
      <c r="C6519" s="10" t="str">
        <f>TEXT(data[[#This Row],[Date]],"mmmm")</f>
        <v>September</v>
      </c>
      <c r="D6519" t="s">
        <v>16</v>
      </c>
      <c r="E6519" t="s">
        <v>13</v>
      </c>
      <c r="F6519" t="s">
        <v>20</v>
      </c>
      <c r="G6519" t="s">
        <v>17</v>
      </c>
      <c r="H6519" s="11">
        <v>2005</v>
      </c>
      <c r="I6519" s="11">
        <v>21.253000000000004</v>
      </c>
      <c r="J6519" s="13">
        <f>data[[#This Row],[Clicks]]/data[[#This Row],[Impressions]]</f>
        <v>1.0600000000000002E-2</v>
      </c>
      <c r="K6519" s="1">
        <v>1.1800000000000002</v>
      </c>
      <c r="L6519" s="2">
        <v>25.078540000000007</v>
      </c>
      <c r="M6519">
        <v>6</v>
      </c>
      <c r="N6519" s="1">
        <f>IF(data[[#This Row],[Conversions]]=0,0,data[[#This Row],[Spend, Dollars]]/data[[#This Row],[Conversions]])</f>
        <v>4.1797566666666679</v>
      </c>
      <c r="O6519" s="13">
        <f>data[[#This Row],[Conversions]]/data[[#This Row],[Clicks]]</f>
        <v>0.2823130852114995</v>
      </c>
      <c r="P6519" s="11">
        <v>116.19999999999999</v>
      </c>
      <c r="Q6519" s="11">
        <f>IF(data[[#This Row],[Spend, Dollars]]=0,0,data[[#This Row],[Total conversion value, Dollars]]/data[[#This Row],[Spend, Dollars]])</f>
        <v>4.6334435736689601</v>
      </c>
      <c r="R6519" s="2">
        <v>105.6</v>
      </c>
      <c r="S6519" s="2">
        <v>4.5</v>
      </c>
      <c r="T6519" s="2">
        <v>3</v>
      </c>
      <c r="U6519" s="2">
        <f t="shared" si="101"/>
        <v>113.1</v>
      </c>
    </row>
    <row r="6520" spans="1:21" x14ac:dyDescent="0.2">
      <c r="A6520" t="s">
        <v>24</v>
      </c>
      <c r="B6520" s="3">
        <v>45179</v>
      </c>
      <c r="C6520" s="10" t="str">
        <f>TEXT(data[[#This Row],[Date]],"mmmm")</f>
        <v>September</v>
      </c>
      <c r="D6520" t="s">
        <v>16</v>
      </c>
      <c r="E6520" t="s">
        <v>13</v>
      </c>
      <c r="F6520" t="s">
        <v>20</v>
      </c>
      <c r="G6520" t="s">
        <v>17</v>
      </c>
      <c r="H6520" s="11">
        <v>2087</v>
      </c>
      <c r="I6520" s="11">
        <v>24.000500000000002</v>
      </c>
      <c r="J6520" s="13">
        <f>data[[#This Row],[Clicks]]/data[[#This Row],[Impressions]]</f>
        <v>1.1500000000000002E-2</v>
      </c>
      <c r="K6520" s="1">
        <v>0.78</v>
      </c>
      <c r="L6520" s="2">
        <v>18.720390000000002</v>
      </c>
      <c r="M6520">
        <v>1</v>
      </c>
      <c r="N6520" s="1">
        <f>IF(data[[#This Row],[Conversions]]=0,0,data[[#This Row],[Spend, Dollars]]/data[[#This Row],[Conversions]])</f>
        <v>18.720390000000002</v>
      </c>
      <c r="O6520" s="13">
        <f>data[[#This Row],[Conversions]]/data[[#This Row],[Clicks]]</f>
        <v>4.1665798629195221E-2</v>
      </c>
      <c r="P6520" s="11">
        <v>206.5</v>
      </c>
      <c r="Q6520" s="11">
        <f>IF(data[[#This Row],[Spend, Dollars]]=0,0,data[[#This Row],[Total conversion value, Dollars]]/data[[#This Row],[Spend, Dollars]])</f>
        <v>11.030753098626683</v>
      </c>
      <c r="R6520" s="2">
        <v>75.599999999999994</v>
      </c>
      <c r="S6520" s="2">
        <v>10.5</v>
      </c>
      <c r="T6520" s="2">
        <v>8</v>
      </c>
      <c r="U6520" s="2">
        <f t="shared" si="101"/>
        <v>94.1</v>
      </c>
    </row>
    <row r="6521" spans="1:21" x14ac:dyDescent="0.2">
      <c r="A6521" t="s">
        <v>24</v>
      </c>
      <c r="B6521" s="3">
        <v>45180</v>
      </c>
      <c r="C6521" s="10" t="str">
        <f>TEXT(data[[#This Row],[Date]],"mmmm")</f>
        <v>September</v>
      </c>
      <c r="D6521" t="s">
        <v>16</v>
      </c>
      <c r="E6521" t="s">
        <v>13</v>
      </c>
      <c r="F6521" t="s">
        <v>20</v>
      </c>
      <c r="G6521" t="s">
        <v>17</v>
      </c>
      <c r="H6521" s="11">
        <v>2125</v>
      </c>
      <c r="I6521" s="11">
        <v>29.537499999999998</v>
      </c>
      <c r="J6521" s="13">
        <f>data[[#This Row],[Clicks]]/data[[#This Row],[Impressions]]</f>
        <v>1.3899999999999999E-2</v>
      </c>
      <c r="K6521" s="1">
        <v>0.84999999999999987</v>
      </c>
      <c r="L6521" s="2">
        <v>25.106874999999995</v>
      </c>
      <c r="M6521">
        <v>4</v>
      </c>
      <c r="N6521" s="1">
        <f>IF(data[[#This Row],[Conversions]]=0,0,data[[#This Row],[Spend, Dollars]]/data[[#This Row],[Conversions]])</f>
        <v>6.2767187499999988</v>
      </c>
      <c r="O6521" s="13">
        <f>data[[#This Row],[Conversions]]/data[[#This Row],[Clicks]]</f>
        <v>0.13542107490478206</v>
      </c>
      <c r="P6521" s="11">
        <v>61.599999999999994</v>
      </c>
      <c r="Q6521" s="11">
        <f>IF(data[[#This Row],[Spend, Dollars]]=0,0,data[[#This Row],[Total conversion value, Dollars]]/data[[#This Row],[Spend, Dollars]])</f>
        <v>2.4535112394513456</v>
      </c>
      <c r="R6521" s="2">
        <v>87.6</v>
      </c>
      <c r="S6521" s="2">
        <v>19.5</v>
      </c>
      <c r="T6521" s="2">
        <v>6</v>
      </c>
      <c r="U6521" s="2">
        <f t="shared" si="101"/>
        <v>113.1</v>
      </c>
    </row>
    <row r="6522" spans="1:21" x14ac:dyDescent="0.2">
      <c r="A6522" t="s">
        <v>24</v>
      </c>
      <c r="B6522" s="3">
        <v>45181</v>
      </c>
      <c r="C6522" s="10" t="str">
        <f>TEXT(data[[#This Row],[Date]],"mmmm")</f>
        <v>September</v>
      </c>
      <c r="D6522" t="s">
        <v>16</v>
      </c>
      <c r="E6522" t="s">
        <v>13</v>
      </c>
      <c r="F6522" t="s">
        <v>20</v>
      </c>
      <c r="G6522" t="s">
        <v>17</v>
      </c>
      <c r="H6522" s="11">
        <v>2040</v>
      </c>
      <c r="I6522" s="11">
        <v>17.544</v>
      </c>
      <c r="J6522" s="13">
        <f>data[[#This Row],[Clicks]]/data[[#This Row],[Impressions]]</f>
        <v>8.6E-3</v>
      </c>
      <c r="K6522" s="1">
        <v>1.37</v>
      </c>
      <c r="L6522" s="2">
        <v>24.035280000000004</v>
      </c>
      <c r="M6522">
        <v>1</v>
      </c>
      <c r="N6522" s="1">
        <f>IF(data[[#This Row],[Conversions]]=0,0,data[[#This Row],[Spend, Dollars]]/data[[#This Row],[Conversions]])</f>
        <v>24.035280000000004</v>
      </c>
      <c r="O6522" s="13">
        <f>data[[#This Row],[Conversions]]/data[[#This Row],[Clicks]]</f>
        <v>5.699954400364797E-2</v>
      </c>
      <c r="P6522" s="11">
        <v>223.29999999999998</v>
      </c>
      <c r="Q6522" s="11">
        <f>IF(data[[#This Row],[Spend, Dollars]]=0,0,data[[#This Row],[Total conversion value, Dollars]]/data[[#This Row],[Spend, Dollars]])</f>
        <v>9.2905096175288975</v>
      </c>
      <c r="R6522" s="2">
        <v>103.2</v>
      </c>
      <c r="S6522" s="2">
        <v>9</v>
      </c>
      <c r="T6522" s="2">
        <v>2</v>
      </c>
      <c r="U6522" s="2">
        <f t="shared" si="101"/>
        <v>114.2</v>
      </c>
    </row>
    <row r="6523" spans="1:21" x14ac:dyDescent="0.2">
      <c r="A6523" t="s">
        <v>24</v>
      </c>
      <c r="B6523" s="3">
        <v>45182</v>
      </c>
      <c r="C6523" s="10" t="str">
        <f>TEXT(data[[#This Row],[Date]],"mmmm")</f>
        <v>September</v>
      </c>
      <c r="D6523" t="s">
        <v>16</v>
      </c>
      <c r="E6523" t="s">
        <v>13</v>
      </c>
      <c r="F6523" t="s">
        <v>20</v>
      </c>
      <c r="G6523" t="s">
        <v>17</v>
      </c>
      <c r="H6523" s="11">
        <v>1505</v>
      </c>
      <c r="I6523" s="11">
        <v>15.5015</v>
      </c>
      <c r="J6523" s="13">
        <f>data[[#This Row],[Clicks]]/data[[#This Row],[Impressions]]</f>
        <v>1.03E-2</v>
      </c>
      <c r="K6523" s="1">
        <v>1.5699999999999998</v>
      </c>
      <c r="L6523" s="2">
        <v>24.337354999999999</v>
      </c>
      <c r="M6523">
        <v>3</v>
      </c>
      <c r="N6523" s="1">
        <f>IF(data[[#This Row],[Conversions]]=0,0,data[[#This Row],[Spend, Dollars]]/data[[#This Row],[Conversions]])</f>
        <v>8.1124516666666668</v>
      </c>
      <c r="O6523" s="13">
        <f>data[[#This Row],[Conversions]]/data[[#This Row],[Clicks]]</f>
        <v>0.19352965842015288</v>
      </c>
      <c r="P6523" s="11">
        <v>373.79999999999995</v>
      </c>
      <c r="Q6523" s="11">
        <f>IF(data[[#This Row],[Spend, Dollars]]=0,0,data[[#This Row],[Total conversion value, Dollars]]/data[[#This Row],[Spend, Dollars]])</f>
        <v>15.359105375255444</v>
      </c>
      <c r="R6523" s="2">
        <v>114</v>
      </c>
      <c r="S6523" s="2">
        <v>4.5</v>
      </c>
      <c r="T6523" s="2">
        <v>10</v>
      </c>
      <c r="U6523" s="2">
        <f t="shared" si="101"/>
        <v>128.5</v>
      </c>
    </row>
    <row r="6524" spans="1:21" x14ac:dyDescent="0.2">
      <c r="A6524" t="s">
        <v>24</v>
      </c>
      <c r="B6524" s="3">
        <v>45183</v>
      </c>
      <c r="C6524" s="10" t="str">
        <f>TEXT(data[[#This Row],[Date]],"mmmm")</f>
        <v>September</v>
      </c>
      <c r="D6524" t="s">
        <v>16</v>
      </c>
      <c r="E6524" t="s">
        <v>13</v>
      </c>
      <c r="F6524" t="s">
        <v>20</v>
      </c>
      <c r="G6524" t="s">
        <v>17</v>
      </c>
      <c r="H6524" s="11">
        <v>2649</v>
      </c>
      <c r="I6524" s="11">
        <v>26.754900000000003</v>
      </c>
      <c r="J6524" s="13">
        <f>data[[#This Row],[Clicks]]/data[[#This Row],[Impressions]]</f>
        <v>1.0100000000000001E-2</v>
      </c>
      <c r="K6524" s="1">
        <v>0.64</v>
      </c>
      <c r="L6524" s="2">
        <v>17.123136000000002</v>
      </c>
      <c r="M6524">
        <v>1</v>
      </c>
      <c r="N6524" s="1">
        <f>IF(data[[#This Row],[Conversions]]=0,0,data[[#This Row],[Spend, Dollars]]/data[[#This Row],[Conversions]])</f>
        <v>17.123136000000002</v>
      </c>
      <c r="O6524" s="13">
        <f>data[[#This Row],[Conversions]]/data[[#This Row],[Clicks]]</f>
        <v>3.7376331064590033E-2</v>
      </c>
      <c r="P6524" s="11">
        <v>80.5</v>
      </c>
      <c r="Q6524" s="11">
        <f>IF(data[[#This Row],[Spend, Dollars]]=0,0,data[[#This Row],[Total conversion value, Dollars]]/data[[#This Row],[Spend, Dollars]])</f>
        <v>4.7012416417179654</v>
      </c>
      <c r="R6524" s="2">
        <v>92.399999999999991</v>
      </c>
      <c r="S6524" s="2">
        <v>13.5</v>
      </c>
      <c r="T6524" s="2">
        <v>8</v>
      </c>
      <c r="U6524" s="2">
        <f t="shared" si="101"/>
        <v>113.89999999999999</v>
      </c>
    </row>
    <row r="6525" spans="1:21" x14ac:dyDescent="0.2">
      <c r="A6525" t="s">
        <v>24</v>
      </c>
      <c r="B6525" s="3">
        <v>45184</v>
      </c>
      <c r="C6525" s="10" t="str">
        <f>TEXT(data[[#This Row],[Date]],"mmmm")</f>
        <v>September</v>
      </c>
      <c r="D6525" t="s">
        <v>16</v>
      </c>
      <c r="E6525" t="s">
        <v>13</v>
      </c>
      <c r="F6525" t="s">
        <v>20</v>
      </c>
      <c r="G6525" t="s">
        <v>17</v>
      </c>
      <c r="H6525" s="11">
        <v>1500</v>
      </c>
      <c r="I6525" s="11">
        <v>21.9</v>
      </c>
      <c r="J6525" s="13">
        <f>data[[#This Row],[Clicks]]/data[[#This Row],[Impressions]]</f>
        <v>1.4599999999999998E-2</v>
      </c>
      <c r="K6525" s="1">
        <v>1.6800000000000002</v>
      </c>
      <c r="L6525" s="2">
        <v>36.792000000000002</v>
      </c>
      <c r="M6525">
        <v>0</v>
      </c>
      <c r="N6525" s="1">
        <f>IF(data[[#This Row],[Conversions]]=0,0,data[[#This Row],[Spend, Dollars]]/data[[#This Row],[Conversions]])</f>
        <v>0</v>
      </c>
      <c r="O6525" s="13">
        <f>data[[#This Row],[Conversions]]/data[[#This Row],[Clicks]]</f>
        <v>0</v>
      </c>
      <c r="P6525" s="11">
        <v>36</v>
      </c>
      <c r="Q6525" s="11">
        <f>IF(data[[#This Row],[Spend, Dollars]]=0,0,data[[#This Row],[Total conversion value, Dollars]]/data[[#This Row],[Spend, Dollars]])</f>
        <v>0.97847358121330719</v>
      </c>
      <c r="R6525" s="2">
        <v>103.2</v>
      </c>
      <c r="S6525" s="2">
        <v>4.5</v>
      </c>
      <c r="T6525" s="2">
        <v>2</v>
      </c>
      <c r="U6525" s="2">
        <f t="shared" si="101"/>
        <v>109.7</v>
      </c>
    </row>
    <row r="6526" spans="1:21" x14ac:dyDescent="0.2">
      <c r="A6526" t="s">
        <v>24</v>
      </c>
      <c r="B6526" s="3">
        <v>45185</v>
      </c>
      <c r="C6526" s="10" t="str">
        <f>TEXT(data[[#This Row],[Date]],"mmmm")</f>
        <v>September</v>
      </c>
      <c r="D6526" t="s">
        <v>16</v>
      </c>
      <c r="E6526" t="s">
        <v>13</v>
      </c>
      <c r="F6526" t="s">
        <v>20</v>
      </c>
      <c r="G6526" t="s">
        <v>17</v>
      </c>
      <c r="H6526" s="11">
        <v>2066</v>
      </c>
      <c r="I6526" s="11">
        <v>26.031600000000001</v>
      </c>
      <c r="J6526" s="13">
        <f>data[[#This Row],[Clicks]]/data[[#This Row],[Impressions]]</f>
        <v>1.26E-2</v>
      </c>
      <c r="K6526" s="1">
        <v>0.64999999999999991</v>
      </c>
      <c r="L6526" s="2">
        <v>16.920539999999999</v>
      </c>
      <c r="M6526">
        <v>2</v>
      </c>
      <c r="N6526" s="1">
        <f>IF(data[[#This Row],[Conversions]]=0,0,data[[#This Row],[Spend, Dollars]]/data[[#This Row],[Conversions]])</f>
        <v>8.4602699999999995</v>
      </c>
      <c r="O6526" s="13">
        <f>data[[#This Row],[Conversions]]/data[[#This Row],[Clicks]]</f>
        <v>7.6829699288556985E-2</v>
      </c>
      <c r="P6526" s="11">
        <v>391.29999999999995</v>
      </c>
      <c r="Q6526" s="11">
        <f>IF(data[[#This Row],[Spend, Dollars]]=0,0,data[[#This Row],[Total conversion value, Dollars]]/data[[#This Row],[Spend, Dollars]])</f>
        <v>23.12573948585565</v>
      </c>
      <c r="R6526" s="2">
        <v>73.2</v>
      </c>
      <c r="S6526" s="2">
        <v>6</v>
      </c>
      <c r="T6526" s="2">
        <v>10</v>
      </c>
      <c r="U6526" s="2">
        <f t="shared" si="101"/>
        <v>89.2</v>
      </c>
    </row>
    <row r="6527" spans="1:21" x14ac:dyDescent="0.2">
      <c r="A6527" t="s">
        <v>24</v>
      </c>
      <c r="B6527" s="3">
        <v>45186</v>
      </c>
      <c r="C6527" s="10" t="str">
        <f>TEXT(data[[#This Row],[Date]],"mmmm")</f>
        <v>September</v>
      </c>
      <c r="D6527" t="s">
        <v>16</v>
      </c>
      <c r="E6527" t="s">
        <v>13</v>
      </c>
      <c r="F6527" t="s">
        <v>20</v>
      </c>
      <c r="G6527" t="s">
        <v>17</v>
      </c>
      <c r="H6527" s="11">
        <v>2554</v>
      </c>
      <c r="I6527" s="11">
        <v>27.327800000000003</v>
      </c>
      <c r="J6527" s="13">
        <f>data[[#This Row],[Clicks]]/data[[#This Row],[Impressions]]</f>
        <v>1.0700000000000001E-2</v>
      </c>
      <c r="K6527" s="1">
        <v>1.31</v>
      </c>
      <c r="L6527" s="2">
        <v>35.799418000000003</v>
      </c>
      <c r="M6527">
        <v>1</v>
      </c>
      <c r="N6527" s="1">
        <f>IF(data[[#This Row],[Conversions]]=0,0,data[[#This Row],[Spend, Dollars]]/data[[#This Row],[Conversions]])</f>
        <v>35.799418000000003</v>
      </c>
      <c r="O6527" s="13">
        <f>data[[#This Row],[Conversions]]/data[[#This Row],[Clicks]]</f>
        <v>3.6592773659057803E-2</v>
      </c>
      <c r="P6527" s="11">
        <v>153.29999999999998</v>
      </c>
      <c r="Q6527" s="11">
        <f>IF(data[[#This Row],[Spend, Dollars]]=0,0,data[[#This Row],[Total conversion value, Dollars]]/data[[#This Row],[Spend, Dollars]])</f>
        <v>4.2821925205599705</v>
      </c>
      <c r="R6527" s="2">
        <v>67.2</v>
      </c>
      <c r="S6527" s="2">
        <v>13.5</v>
      </c>
      <c r="T6527" s="2">
        <v>5</v>
      </c>
      <c r="U6527" s="2">
        <f t="shared" si="101"/>
        <v>85.7</v>
      </c>
    </row>
    <row r="6528" spans="1:21" x14ac:dyDescent="0.2">
      <c r="A6528" t="s">
        <v>24</v>
      </c>
      <c r="B6528" s="3">
        <v>45187</v>
      </c>
      <c r="C6528" s="10" t="str">
        <f>TEXT(data[[#This Row],[Date]],"mmmm")</f>
        <v>September</v>
      </c>
      <c r="D6528" t="s">
        <v>16</v>
      </c>
      <c r="E6528" t="s">
        <v>13</v>
      </c>
      <c r="F6528" t="s">
        <v>20</v>
      </c>
      <c r="G6528" t="s">
        <v>17</v>
      </c>
      <c r="H6528" s="11">
        <v>2344</v>
      </c>
      <c r="I6528" s="11">
        <v>24.612000000000002</v>
      </c>
      <c r="J6528" s="13">
        <f>data[[#This Row],[Clicks]]/data[[#This Row],[Impressions]]</f>
        <v>1.0500000000000001E-2</v>
      </c>
      <c r="K6528" s="1">
        <v>2.0699999999999998</v>
      </c>
      <c r="L6528" s="2">
        <v>50.946840000000002</v>
      </c>
      <c r="M6528">
        <v>3</v>
      </c>
      <c r="N6528" s="1">
        <f>IF(data[[#This Row],[Conversions]]=0,0,data[[#This Row],[Spend, Dollars]]/data[[#This Row],[Conversions]])</f>
        <v>16.982279999999999</v>
      </c>
      <c r="O6528" s="13">
        <f>data[[#This Row],[Conversions]]/data[[#This Row],[Clicks]]</f>
        <v>0.12189176011701608</v>
      </c>
      <c r="P6528" s="11">
        <v>297.5</v>
      </c>
      <c r="Q6528" s="11">
        <f>IF(data[[#This Row],[Spend, Dollars]]=0,0,data[[#This Row],[Total conversion value, Dollars]]/data[[#This Row],[Spend, Dollars]])</f>
        <v>5.8394200700180816</v>
      </c>
      <c r="R6528" s="2">
        <v>87.6</v>
      </c>
      <c r="S6528" s="2">
        <v>19.5</v>
      </c>
      <c r="T6528" s="2">
        <v>3</v>
      </c>
      <c r="U6528" s="2">
        <f t="shared" si="101"/>
        <v>110.1</v>
      </c>
    </row>
    <row r="6529" spans="1:21" x14ac:dyDescent="0.2">
      <c r="A6529" t="s">
        <v>24</v>
      </c>
      <c r="B6529" s="3">
        <v>45188</v>
      </c>
      <c r="C6529" s="10" t="str">
        <f>TEXT(data[[#This Row],[Date]],"mmmm")</f>
        <v>September</v>
      </c>
      <c r="D6529" t="s">
        <v>16</v>
      </c>
      <c r="E6529" t="s">
        <v>13</v>
      </c>
      <c r="F6529" t="s">
        <v>20</v>
      </c>
      <c r="G6529" t="s">
        <v>17</v>
      </c>
      <c r="H6529" s="11">
        <v>2952</v>
      </c>
      <c r="I6529" s="11">
        <v>27.453599999999998</v>
      </c>
      <c r="J6529" s="13">
        <f>data[[#This Row],[Clicks]]/data[[#This Row],[Impressions]]</f>
        <v>9.2999999999999992E-3</v>
      </c>
      <c r="K6529" s="1">
        <v>0.38000000000000006</v>
      </c>
      <c r="L6529" s="2">
        <v>10.432368</v>
      </c>
      <c r="M6529">
        <v>4</v>
      </c>
      <c r="N6529" s="1">
        <f>IF(data[[#This Row],[Conversions]]=0,0,data[[#This Row],[Spend, Dollars]]/data[[#This Row],[Conversions]])</f>
        <v>2.6080920000000001</v>
      </c>
      <c r="O6529" s="13">
        <f>data[[#This Row],[Conversions]]/data[[#This Row],[Clicks]]</f>
        <v>0.14570038173500016</v>
      </c>
      <c r="P6529" s="11">
        <v>105</v>
      </c>
      <c r="Q6529" s="11">
        <f>IF(data[[#This Row],[Spend, Dollars]]=0,0,data[[#This Row],[Total conversion value, Dollars]]/data[[#This Row],[Spend, Dollars]])</f>
        <v>10.064829001430931</v>
      </c>
      <c r="R6529" s="2">
        <v>99.6</v>
      </c>
      <c r="S6529" s="2">
        <v>18</v>
      </c>
      <c r="T6529" s="2">
        <v>4</v>
      </c>
      <c r="U6529" s="2">
        <f t="shared" si="101"/>
        <v>121.6</v>
      </c>
    </row>
    <row r="6530" spans="1:21" x14ac:dyDescent="0.2">
      <c r="A6530" t="s">
        <v>24</v>
      </c>
      <c r="B6530" s="3">
        <v>45189</v>
      </c>
      <c r="C6530" s="10" t="str">
        <f>TEXT(data[[#This Row],[Date]],"mmmm")</f>
        <v>September</v>
      </c>
      <c r="D6530" t="s">
        <v>16</v>
      </c>
      <c r="E6530" t="s">
        <v>13</v>
      </c>
      <c r="F6530" t="s">
        <v>20</v>
      </c>
      <c r="G6530" t="s">
        <v>17</v>
      </c>
      <c r="H6530" s="11">
        <v>1554</v>
      </c>
      <c r="I6530" s="11">
        <v>15.384600000000004</v>
      </c>
      <c r="J6530" s="13">
        <f>data[[#This Row],[Clicks]]/data[[#This Row],[Impressions]]</f>
        <v>9.9000000000000025E-3</v>
      </c>
      <c r="K6530" s="1">
        <v>1.4400000000000002</v>
      </c>
      <c r="L6530" s="2">
        <v>22.153824000000007</v>
      </c>
      <c r="M6530">
        <v>3</v>
      </c>
      <c r="N6530" s="1">
        <f>IF(data[[#This Row],[Conversions]]=0,0,data[[#This Row],[Spend, Dollars]]/data[[#This Row],[Conversions]])</f>
        <v>7.3846080000000027</v>
      </c>
      <c r="O6530" s="13">
        <f>data[[#This Row],[Conversions]]/data[[#This Row],[Clicks]]</f>
        <v>0.19500019500019494</v>
      </c>
      <c r="P6530" s="11">
        <v>88.199999999999989</v>
      </c>
      <c r="Q6530" s="11">
        <f>IF(data[[#This Row],[Spend, Dollars]]=0,0,data[[#This Row],[Total conversion value, Dollars]]/data[[#This Row],[Spend, Dollars]])</f>
        <v>3.9812539812539796</v>
      </c>
      <c r="R6530" s="2">
        <v>82.8</v>
      </c>
      <c r="S6530" s="2">
        <v>18</v>
      </c>
      <c r="T6530" s="2">
        <v>6</v>
      </c>
      <c r="U6530" s="2">
        <f t="shared" si="101"/>
        <v>106.8</v>
      </c>
    </row>
    <row r="6531" spans="1:21" x14ac:dyDescent="0.2">
      <c r="A6531" t="s">
        <v>24</v>
      </c>
      <c r="B6531" s="3">
        <v>45190</v>
      </c>
      <c r="C6531" s="10" t="str">
        <f>TEXT(data[[#This Row],[Date]],"mmmm")</f>
        <v>September</v>
      </c>
      <c r="D6531" t="s">
        <v>16</v>
      </c>
      <c r="E6531" t="s">
        <v>13</v>
      </c>
      <c r="F6531" t="s">
        <v>20</v>
      </c>
      <c r="G6531" t="s">
        <v>17</v>
      </c>
      <c r="H6531" s="11">
        <v>2613</v>
      </c>
      <c r="I6531" s="11">
        <v>31.878600000000002</v>
      </c>
      <c r="J6531" s="13">
        <f>data[[#This Row],[Clicks]]/data[[#This Row],[Impressions]]</f>
        <v>1.2200000000000001E-2</v>
      </c>
      <c r="K6531" s="1">
        <v>0.6</v>
      </c>
      <c r="L6531" s="2">
        <v>19.12716</v>
      </c>
      <c r="M6531">
        <v>3</v>
      </c>
      <c r="N6531" s="1">
        <f>IF(data[[#This Row],[Conversions]]=0,0,data[[#This Row],[Spend, Dollars]]/data[[#This Row],[Conversions]])</f>
        <v>6.3757200000000003</v>
      </c>
      <c r="O6531" s="13">
        <f>data[[#This Row],[Conversions]]/data[[#This Row],[Clicks]]</f>
        <v>9.4107018501439835E-2</v>
      </c>
      <c r="P6531" s="11">
        <v>360.5</v>
      </c>
      <c r="Q6531" s="11">
        <f>IF(data[[#This Row],[Spend, Dollars]]=0,0,data[[#This Row],[Total conversion value, Dollars]]/data[[#This Row],[Spend, Dollars]])</f>
        <v>18.847544538760591</v>
      </c>
      <c r="R6531" s="2">
        <v>104.39999999999999</v>
      </c>
      <c r="S6531" s="2">
        <v>3</v>
      </c>
      <c r="T6531" s="2">
        <v>9</v>
      </c>
      <c r="U6531" s="2">
        <f t="shared" ref="U6531:U6594" si="102">SUM(R6531:T6531)</f>
        <v>116.39999999999999</v>
      </c>
    </row>
    <row r="6532" spans="1:21" x14ac:dyDescent="0.2">
      <c r="A6532" t="s">
        <v>24</v>
      </c>
      <c r="B6532" s="3">
        <v>45191</v>
      </c>
      <c r="C6532" s="10" t="str">
        <f>TEXT(data[[#This Row],[Date]],"mmmm")</f>
        <v>September</v>
      </c>
      <c r="D6532" t="s">
        <v>16</v>
      </c>
      <c r="E6532" t="s">
        <v>13</v>
      </c>
      <c r="F6532" t="s">
        <v>20</v>
      </c>
      <c r="G6532" t="s">
        <v>17</v>
      </c>
      <c r="H6532" s="11">
        <v>2101</v>
      </c>
      <c r="I6532" s="11">
        <v>21.010000000000005</v>
      </c>
      <c r="J6532" s="13">
        <f>data[[#This Row],[Clicks]]/data[[#This Row],[Impressions]]</f>
        <v>1.0000000000000002E-2</v>
      </c>
      <c r="K6532" s="1">
        <v>0.51999999999999991</v>
      </c>
      <c r="L6532" s="2">
        <v>10.9252</v>
      </c>
      <c r="M6532">
        <v>5</v>
      </c>
      <c r="N6532" s="1">
        <f>IF(data[[#This Row],[Conversions]]=0,0,data[[#This Row],[Spend, Dollars]]/data[[#This Row],[Conversions]])</f>
        <v>2.1850399999999999</v>
      </c>
      <c r="O6532" s="13">
        <f>data[[#This Row],[Conversions]]/data[[#This Row],[Clicks]]</f>
        <v>0.23798191337458346</v>
      </c>
      <c r="P6532" s="11">
        <v>102.19999999999999</v>
      </c>
      <c r="Q6532" s="11">
        <f>IF(data[[#This Row],[Spend, Dollars]]=0,0,data[[#This Row],[Total conversion value, Dollars]]/data[[#This Row],[Spend, Dollars]])</f>
        <v>9.3545198257240134</v>
      </c>
      <c r="R6532" s="2">
        <v>118.8</v>
      </c>
      <c r="S6532" s="2">
        <v>10.5</v>
      </c>
      <c r="T6532" s="2">
        <v>3</v>
      </c>
      <c r="U6532" s="2">
        <f t="shared" si="102"/>
        <v>132.30000000000001</v>
      </c>
    </row>
    <row r="6533" spans="1:21" x14ac:dyDescent="0.2">
      <c r="A6533" t="s">
        <v>24</v>
      </c>
      <c r="B6533" s="3">
        <v>45192</v>
      </c>
      <c r="C6533" s="10" t="str">
        <f>TEXT(data[[#This Row],[Date]],"mmmm")</f>
        <v>September</v>
      </c>
      <c r="D6533" t="s">
        <v>16</v>
      </c>
      <c r="E6533" t="s">
        <v>13</v>
      </c>
      <c r="F6533" t="s">
        <v>20</v>
      </c>
      <c r="G6533" t="s">
        <v>17</v>
      </c>
      <c r="H6533" s="11">
        <v>2829</v>
      </c>
      <c r="I6533" s="11">
        <v>33.948</v>
      </c>
      <c r="J6533" s="13">
        <f>data[[#This Row],[Clicks]]/data[[#This Row],[Impressions]]</f>
        <v>1.2E-2</v>
      </c>
      <c r="K6533" s="1">
        <v>1.36</v>
      </c>
      <c r="L6533" s="2">
        <v>46.169280000000001</v>
      </c>
      <c r="M6533">
        <v>0</v>
      </c>
      <c r="N6533" s="1">
        <f>IF(data[[#This Row],[Conversions]]=0,0,data[[#This Row],[Spend, Dollars]]/data[[#This Row],[Conversions]])</f>
        <v>0</v>
      </c>
      <c r="O6533" s="13">
        <f>data[[#This Row],[Conversions]]/data[[#This Row],[Clicks]]</f>
        <v>0</v>
      </c>
      <c r="P6533" s="11">
        <v>224</v>
      </c>
      <c r="Q6533" s="11">
        <f>IF(data[[#This Row],[Spend, Dollars]]=0,0,data[[#This Row],[Total conversion value, Dollars]]/data[[#This Row],[Spend, Dollars]])</f>
        <v>4.8517109212012839</v>
      </c>
      <c r="R6533" s="2">
        <v>66</v>
      </c>
      <c r="S6533" s="2">
        <v>15</v>
      </c>
      <c r="T6533" s="2">
        <v>4</v>
      </c>
      <c r="U6533" s="2">
        <f t="shared" si="102"/>
        <v>85</v>
      </c>
    </row>
    <row r="6534" spans="1:21" x14ac:dyDescent="0.2">
      <c r="A6534" t="s">
        <v>24</v>
      </c>
      <c r="B6534" s="3">
        <v>45193</v>
      </c>
      <c r="C6534" s="10" t="str">
        <f>TEXT(data[[#This Row],[Date]],"mmmm")</f>
        <v>September</v>
      </c>
      <c r="D6534" t="s">
        <v>16</v>
      </c>
      <c r="E6534" t="s">
        <v>13</v>
      </c>
      <c r="F6534" t="s">
        <v>20</v>
      </c>
      <c r="G6534" t="s">
        <v>17</v>
      </c>
      <c r="H6534" s="11">
        <v>1900</v>
      </c>
      <c r="I6534" s="11">
        <v>27.360000000000003</v>
      </c>
      <c r="J6534" s="13">
        <f>data[[#This Row],[Clicks]]/data[[#This Row],[Impressions]]</f>
        <v>1.4400000000000001E-2</v>
      </c>
      <c r="K6534" s="1">
        <v>2.0099999999999998</v>
      </c>
      <c r="L6534" s="2">
        <v>54.993600000000001</v>
      </c>
      <c r="M6534">
        <v>4</v>
      </c>
      <c r="N6534" s="1">
        <f>IF(data[[#This Row],[Conversions]]=0,0,data[[#This Row],[Spend, Dollars]]/data[[#This Row],[Conversions]])</f>
        <v>13.7484</v>
      </c>
      <c r="O6534" s="13">
        <f>data[[#This Row],[Conversions]]/data[[#This Row],[Clicks]]</f>
        <v>0.14619883040935672</v>
      </c>
      <c r="P6534" s="11">
        <v>313.59999999999997</v>
      </c>
      <c r="Q6534" s="11">
        <f>IF(data[[#This Row],[Spend, Dollars]]=0,0,data[[#This Row],[Total conversion value, Dollars]]/data[[#This Row],[Spend, Dollars]])</f>
        <v>5.7024817433301322</v>
      </c>
      <c r="R6534" s="2">
        <v>94.8</v>
      </c>
      <c r="S6534" s="2">
        <v>24</v>
      </c>
      <c r="T6534" s="2">
        <v>11</v>
      </c>
      <c r="U6534" s="2">
        <f t="shared" si="102"/>
        <v>129.80000000000001</v>
      </c>
    </row>
    <row r="6535" spans="1:21" x14ac:dyDescent="0.2">
      <c r="A6535" t="s">
        <v>24</v>
      </c>
      <c r="B6535" s="3">
        <v>45194</v>
      </c>
      <c r="C6535" s="10" t="str">
        <f>TEXT(data[[#This Row],[Date]],"mmmm")</f>
        <v>September</v>
      </c>
      <c r="D6535" t="s">
        <v>16</v>
      </c>
      <c r="E6535" t="s">
        <v>13</v>
      </c>
      <c r="F6535" t="s">
        <v>20</v>
      </c>
      <c r="G6535" t="s">
        <v>17</v>
      </c>
      <c r="H6535" s="11">
        <v>2185</v>
      </c>
      <c r="I6535" s="11">
        <v>30.152999999999999</v>
      </c>
      <c r="J6535" s="13">
        <f>data[[#This Row],[Clicks]]/data[[#This Row],[Impressions]]</f>
        <v>1.38E-2</v>
      </c>
      <c r="K6535" s="1">
        <v>2.04</v>
      </c>
      <c r="L6535" s="2">
        <v>61.512119999999996</v>
      </c>
      <c r="M6535">
        <v>5</v>
      </c>
      <c r="N6535" s="1">
        <f>IF(data[[#This Row],[Conversions]]=0,0,data[[#This Row],[Spend, Dollars]]/data[[#This Row],[Conversions]])</f>
        <v>12.302423999999998</v>
      </c>
      <c r="O6535" s="13">
        <f>data[[#This Row],[Conversions]]/data[[#This Row],[Clicks]]</f>
        <v>0.1658209796703479</v>
      </c>
      <c r="P6535" s="11">
        <v>242.2</v>
      </c>
      <c r="Q6535" s="11">
        <f>IF(data[[#This Row],[Spend, Dollars]]=0,0,data[[#This Row],[Total conversion value, Dollars]]/data[[#This Row],[Spend, Dollars]])</f>
        <v>3.937435419231202</v>
      </c>
      <c r="R6535" s="2">
        <v>75.599999999999994</v>
      </c>
      <c r="S6535" s="2">
        <v>12</v>
      </c>
      <c r="T6535" s="2">
        <v>10</v>
      </c>
      <c r="U6535" s="2">
        <f t="shared" si="102"/>
        <v>97.6</v>
      </c>
    </row>
    <row r="6536" spans="1:21" x14ac:dyDescent="0.2">
      <c r="A6536" t="s">
        <v>24</v>
      </c>
      <c r="B6536" s="3">
        <v>45195</v>
      </c>
      <c r="C6536" s="10" t="str">
        <f>TEXT(data[[#This Row],[Date]],"mmmm")</f>
        <v>September</v>
      </c>
      <c r="D6536" t="s">
        <v>16</v>
      </c>
      <c r="E6536" t="s">
        <v>13</v>
      </c>
      <c r="F6536" t="s">
        <v>20</v>
      </c>
      <c r="G6536" t="s">
        <v>17</v>
      </c>
      <c r="H6536" s="11">
        <v>2653</v>
      </c>
      <c r="I6536" s="11">
        <v>34.489000000000004</v>
      </c>
      <c r="J6536" s="13">
        <f>data[[#This Row],[Clicks]]/data[[#This Row],[Impressions]]</f>
        <v>1.3000000000000001E-2</v>
      </c>
      <c r="K6536" s="1">
        <v>1.06</v>
      </c>
      <c r="L6536" s="2">
        <v>36.558340000000008</v>
      </c>
      <c r="M6536">
        <v>1</v>
      </c>
      <c r="N6536" s="1">
        <f>IF(data[[#This Row],[Conversions]]=0,0,data[[#This Row],[Spend, Dollars]]/data[[#This Row],[Conversions]])</f>
        <v>36.558340000000008</v>
      </c>
      <c r="O6536" s="13">
        <f>data[[#This Row],[Conversions]]/data[[#This Row],[Clicks]]</f>
        <v>2.8994751949897066E-2</v>
      </c>
      <c r="P6536" s="11">
        <v>90.3</v>
      </c>
      <c r="Q6536" s="11">
        <f>IF(data[[#This Row],[Spend, Dollars]]=0,0,data[[#This Row],[Total conversion value, Dollars]]/data[[#This Row],[Spend, Dollars]])</f>
        <v>2.4700246236563252</v>
      </c>
      <c r="R6536" s="2">
        <v>63.599999999999994</v>
      </c>
      <c r="S6536" s="2">
        <v>16.5</v>
      </c>
      <c r="T6536" s="2">
        <v>5</v>
      </c>
      <c r="U6536" s="2">
        <f t="shared" si="102"/>
        <v>85.1</v>
      </c>
    </row>
    <row r="6537" spans="1:21" x14ac:dyDescent="0.2">
      <c r="A6537" t="s">
        <v>24</v>
      </c>
      <c r="B6537" s="3">
        <v>45196</v>
      </c>
      <c r="C6537" s="10" t="str">
        <f>TEXT(data[[#This Row],[Date]],"mmmm")</f>
        <v>September</v>
      </c>
      <c r="D6537" t="s">
        <v>16</v>
      </c>
      <c r="E6537" t="s">
        <v>13</v>
      </c>
      <c r="F6537" t="s">
        <v>20</v>
      </c>
      <c r="G6537" t="s">
        <v>17</v>
      </c>
      <c r="H6537" s="11">
        <v>1871</v>
      </c>
      <c r="I6537" s="11">
        <v>18.148700000000002</v>
      </c>
      <c r="J6537" s="13">
        <f>data[[#This Row],[Clicks]]/data[[#This Row],[Impressions]]</f>
        <v>9.7000000000000003E-3</v>
      </c>
      <c r="K6537" s="1">
        <v>1.0099999999999998</v>
      </c>
      <c r="L6537" s="2">
        <v>18.330186999999999</v>
      </c>
      <c r="M6537">
        <v>1</v>
      </c>
      <c r="N6537" s="1">
        <f>IF(data[[#This Row],[Conversions]]=0,0,data[[#This Row],[Spend, Dollars]]/data[[#This Row],[Conversions]])</f>
        <v>18.330186999999999</v>
      </c>
      <c r="O6537" s="13">
        <f>data[[#This Row],[Conversions]]/data[[#This Row],[Clicks]]</f>
        <v>5.5100365315422034E-2</v>
      </c>
      <c r="P6537" s="11">
        <v>177.79999999999998</v>
      </c>
      <c r="Q6537" s="11">
        <f>IF(data[[#This Row],[Spend, Dollars]]=0,0,data[[#This Row],[Total conversion value, Dollars]]/data[[#This Row],[Spend, Dollars]])</f>
        <v>9.6998464882000377</v>
      </c>
      <c r="R6537" s="2">
        <v>93.6</v>
      </c>
      <c r="S6537" s="2">
        <v>3</v>
      </c>
      <c r="T6537" s="2">
        <v>9</v>
      </c>
      <c r="U6537" s="2">
        <f t="shared" si="102"/>
        <v>105.6</v>
      </c>
    </row>
    <row r="6538" spans="1:21" x14ac:dyDescent="0.2">
      <c r="A6538" t="s">
        <v>24</v>
      </c>
      <c r="B6538" s="3">
        <v>45197</v>
      </c>
      <c r="C6538" s="10" t="str">
        <f>TEXT(data[[#This Row],[Date]],"mmmm")</f>
        <v>September</v>
      </c>
      <c r="D6538" t="s">
        <v>16</v>
      </c>
      <c r="E6538" t="s">
        <v>13</v>
      </c>
      <c r="F6538" t="s">
        <v>20</v>
      </c>
      <c r="G6538" t="s">
        <v>17</v>
      </c>
      <c r="H6538" s="11">
        <v>2298</v>
      </c>
      <c r="I6538" s="11">
        <v>27.116399999999999</v>
      </c>
      <c r="J6538" s="13">
        <f>data[[#This Row],[Clicks]]/data[[#This Row],[Impressions]]</f>
        <v>1.18E-2</v>
      </c>
      <c r="K6538" s="1">
        <v>0.74</v>
      </c>
      <c r="L6538" s="2">
        <v>20.066136</v>
      </c>
      <c r="M6538">
        <v>7</v>
      </c>
      <c r="N6538" s="1">
        <f>IF(data[[#This Row],[Conversions]]=0,0,data[[#This Row],[Spend, Dollars]]/data[[#This Row],[Conversions]])</f>
        <v>2.8665908571428571</v>
      </c>
      <c r="O6538" s="13">
        <f>data[[#This Row],[Conversions]]/data[[#This Row],[Clicks]]</f>
        <v>0.25814636161142335</v>
      </c>
      <c r="P6538" s="11">
        <v>285.59999999999997</v>
      </c>
      <c r="Q6538" s="11">
        <f>IF(data[[#This Row],[Spend, Dollars]]=0,0,data[[#This Row],[Total conversion value, Dollars]]/data[[#This Row],[Spend, Dollars]])</f>
        <v>14.232934532089285</v>
      </c>
      <c r="R6538" s="2">
        <v>79.2</v>
      </c>
      <c r="S6538" s="2">
        <v>24</v>
      </c>
      <c r="T6538" s="2">
        <v>3</v>
      </c>
      <c r="U6538" s="2">
        <f t="shared" si="102"/>
        <v>106.2</v>
      </c>
    </row>
    <row r="6539" spans="1:21" x14ac:dyDescent="0.2">
      <c r="A6539" t="s">
        <v>24</v>
      </c>
      <c r="B6539" s="3">
        <v>45198</v>
      </c>
      <c r="C6539" s="10" t="str">
        <f>TEXT(data[[#This Row],[Date]],"mmmm")</f>
        <v>September</v>
      </c>
      <c r="D6539" t="s">
        <v>16</v>
      </c>
      <c r="E6539" t="s">
        <v>13</v>
      </c>
      <c r="F6539" t="s">
        <v>20</v>
      </c>
      <c r="G6539" t="s">
        <v>17</v>
      </c>
      <c r="H6539" s="11">
        <v>2437</v>
      </c>
      <c r="I6539" s="11">
        <v>23.8826</v>
      </c>
      <c r="J6539" s="13">
        <f>data[[#This Row],[Clicks]]/data[[#This Row],[Impressions]]</f>
        <v>9.7999999999999997E-3</v>
      </c>
      <c r="K6539" s="1">
        <v>1.37</v>
      </c>
      <c r="L6539" s="2">
        <v>32.719162000000004</v>
      </c>
      <c r="M6539">
        <v>1</v>
      </c>
      <c r="N6539" s="1">
        <f>IF(data[[#This Row],[Conversions]]=0,0,data[[#This Row],[Spend, Dollars]]/data[[#This Row],[Conversions]])</f>
        <v>32.719162000000004</v>
      </c>
      <c r="O6539" s="13">
        <f>data[[#This Row],[Conversions]]/data[[#This Row],[Clicks]]</f>
        <v>4.187148802894157E-2</v>
      </c>
      <c r="P6539" s="11">
        <v>102.19999999999999</v>
      </c>
      <c r="Q6539" s="11">
        <f>IF(data[[#This Row],[Spend, Dollars]]=0,0,data[[#This Row],[Total conversion value, Dollars]]/data[[#This Row],[Spend, Dollars]])</f>
        <v>3.1235518806991442</v>
      </c>
      <c r="R6539" s="2">
        <v>62.4</v>
      </c>
      <c r="S6539" s="2">
        <v>12</v>
      </c>
      <c r="T6539" s="2">
        <v>4</v>
      </c>
      <c r="U6539" s="2">
        <f t="shared" si="102"/>
        <v>78.400000000000006</v>
      </c>
    </row>
    <row r="6540" spans="1:21" x14ac:dyDescent="0.2">
      <c r="A6540" t="s">
        <v>24</v>
      </c>
      <c r="B6540" s="3">
        <v>45199</v>
      </c>
      <c r="C6540" s="10" t="str">
        <f>TEXT(data[[#This Row],[Date]],"mmmm")</f>
        <v>September</v>
      </c>
      <c r="D6540" t="s">
        <v>16</v>
      </c>
      <c r="E6540" t="s">
        <v>13</v>
      </c>
      <c r="F6540" t="s">
        <v>20</v>
      </c>
      <c r="G6540" t="s">
        <v>17</v>
      </c>
      <c r="H6540" s="11">
        <v>1546</v>
      </c>
      <c r="I6540" s="11">
        <v>16.387599999999999</v>
      </c>
      <c r="J6540" s="13">
        <f>data[[#This Row],[Clicks]]/data[[#This Row],[Impressions]]</f>
        <v>1.06E-2</v>
      </c>
      <c r="K6540" s="1">
        <v>1.74</v>
      </c>
      <c r="L6540" s="2">
        <v>28.514423999999998</v>
      </c>
      <c r="M6540">
        <v>6</v>
      </c>
      <c r="N6540" s="1">
        <f>IF(data[[#This Row],[Conversions]]=0,0,data[[#This Row],[Spend, Dollars]]/data[[#This Row],[Conversions]])</f>
        <v>4.7524039999999994</v>
      </c>
      <c r="O6540" s="13">
        <f>data[[#This Row],[Conversions]]/data[[#This Row],[Clicks]]</f>
        <v>0.36613048890624622</v>
      </c>
      <c r="P6540" s="11">
        <v>62.999999999999993</v>
      </c>
      <c r="Q6540" s="11">
        <f>IF(data[[#This Row],[Spend, Dollars]]=0,0,data[[#This Row],[Total conversion value, Dollars]]/data[[#This Row],[Spend, Dollars]])</f>
        <v>2.2094081227101063</v>
      </c>
      <c r="R6540" s="2">
        <v>97.2</v>
      </c>
      <c r="S6540" s="2">
        <v>12</v>
      </c>
      <c r="T6540" s="2">
        <v>9</v>
      </c>
      <c r="U6540" s="2">
        <f t="shared" si="102"/>
        <v>118.2</v>
      </c>
    </row>
    <row r="6541" spans="1:21" x14ac:dyDescent="0.2">
      <c r="A6541" t="s">
        <v>24</v>
      </c>
      <c r="B6541" s="3">
        <v>45200</v>
      </c>
      <c r="C6541" s="10" t="str">
        <f>TEXT(data[[#This Row],[Date]],"mmmm")</f>
        <v>October</v>
      </c>
      <c r="D6541" t="s">
        <v>16</v>
      </c>
      <c r="E6541" t="s">
        <v>13</v>
      </c>
      <c r="F6541" t="s">
        <v>20</v>
      </c>
      <c r="G6541" t="s">
        <v>17</v>
      </c>
      <c r="H6541" s="11">
        <v>2342</v>
      </c>
      <c r="I6541" s="11">
        <v>23.654199999999999</v>
      </c>
      <c r="J6541" s="13">
        <f>data[[#This Row],[Clicks]]/data[[#This Row],[Impressions]]</f>
        <v>1.01E-2</v>
      </c>
      <c r="K6541" s="1">
        <v>2.1</v>
      </c>
      <c r="L6541" s="2">
        <v>49.673819999999999</v>
      </c>
      <c r="M6541">
        <v>8</v>
      </c>
      <c r="N6541" s="1">
        <f>IF(data[[#This Row],[Conversions]]=0,0,data[[#This Row],[Spend, Dollars]]/data[[#This Row],[Conversions]])</f>
        <v>6.2092274999999999</v>
      </c>
      <c r="O6541" s="13">
        <f>data[[#This Row],[Conversions]]/data[[#This Row],[Clicks]]</f>
        <v>0.33820632276720414</v>
      </c>
      <c r="P6541" s="11">
        <v>109.89999999999999</v>
      </c>
      <c r="Q6541" s="11">
        <f>IF(data[[#This Row],[Spend, Dollars]]=0,0,data[[#This Row],[Total conversion value, Dollars]]/data[[#This Row],[Spend, Dollars]])</f>
        <v>2.2124330281021267</v>
      </c>
      <c r="R6541" s="2">
        <v>68.399999999999991</v>
      </c>
      <c r="S6541" s="2">
        <v>25.5</v>
      </c>
      <c r="T6541" s="2">
        <v>5</v>
      </c>
      <c r="U6541" s="2">
        <f t="shared" si="102"/>
        <v>98.899999999999991</v>
      </c>
    </row>
    <row r="6542" spans="1:21" x14ac:dyDescent="0.2">
      <c r="A6542" t="s">
        <v>24</v>
      </c>
      <c r="B6542" s="3">
        <v>45201</v>
      </c>
      <c r="C6542" s="10" t="str">
        <f>TEXT(data[[#This Row],[Date]],"mmmm")</f>
        <v>October</v>
      </c>
      <c r="D6542" t="s">
        <v>16</v>
      </c>
      <c r="E6542" t="s">
        <v>13</v>
      </c>
      <c r="F6542" t="s">
        <v>20</v>
      </c>
      <c r="G6542" t="s">
        <v>17</v>
      </c>
      <c r="H6542" s="11">
        <v>2129</v>
      </c>
      <c r="I6542" s="11">
        <v>21.077099999999998</v>
      </c>
      <c r="J6542" s="13">
        <f>data[[#This Row],[Clicks]]/data[[#This Row],[Impressions]]</f>
        <v>9.8999999999999991E-3</v>
      </c>
      <c r="K6542" s="1">
        <v>1.81</v>
      </c>
      <c r="L6542" s="2">
        <v>38.149550999999995</v>
      </c>
      <c r="M6542">
        <v>1</v>
      </c>
      <c r="N6542" s="1">
        <f>IF(data[[#This Row],[Conversions]]=0,0,data[[#This Row],[Spend, Dollars]]/data[[#This Row],[Conversions]])</f>
        <v>38.149550999999995</v>
      </c>
      <c r="O6542" s="13">
        <f>data[[#This Row],[Conversions]]/data[[#This Row],[Clicks]]</f>
        <v>4.7444857214702214E-2</v>
      </c>
      <c r="P6542" s="11">
        <v>7</v>
      </c>
      <c r="Q6542" s="11">
        <f>IF(data[[#This Row],[Spend, Dollars]]=0,0,data[[#This Row],[Total conversion value, Dollars]]/data[[#This Row],[Spend, Dollars]])</f>
        <v>0.18348839806790912</v>
      </c>
      <c r="R6542" s="2">
        <v>64.8</v>
      </c>
      <c r="S6542" s="2">
        <v>15</v>
      </c>
      <c r="T6542" s="2">
        <v>3</v>
      </c>
      <c r="U6542" s="2">
        <f t="shared" si="102"/>
        <v>82.8</v>
      </c>
    </row>
    <row r="6543" spans="1:21" x14ac:dyDescent="0.2">
      <c r="A6543" t="s">
        <v>24</v>
      </c>
      <c r="B6543" s="3">
        <v>45202</v>
      </c>
      <c r="C6543" s="10" t="str">
        <f>TEXT(data[[#This Row],[Date]],"mmmm")</f>
        <v>October</v>
      </c>
      <c r="D6543" t="s">
        <v>16</v>
      </c>
      <c r="E6543" t="s">
        <v>13</v>
      </c>
      <c r="F6543" t="s">
        <v>20</v>
      </c>
      <c r="G6543" t="s">
        <v>17</v>
      </c>
      <c r="H6543" s="11">
        <v>2379</v>
      </c>
      <c r="I6543" s="11">
        <v>32.830199999999998</v>
      </c>
      <c r="J6543" s="13">
        <f>data[[#This Row],[Clicks]]/data[[#This Row],[Impressions]]</f>
        <v>1.38E-2</v>
      </c>
      <c r="K6543" s="1">
        <v>1.5899999999999999</v>
      </c>
      <c r="L6543" s="2">
        <v>52.200017999999993</v>
      </c>
      <c r="M6543">
        <v>6</v>
      </c>
      <c r="N6543" s="1">
        <f>IF(data[[#This Row],[Conversions]]=0,0,data[[#This Row],[Spend, Dollars]]/data[[#This Row],[Conversions]])</f>
        <v>8.7000029999999988</v>
      </c>
      <c r="O6543" s="13">
        <f>data[[#This Row],[Conversions]]/data[[#This Row],[Clicks]]</f>
        <v>0.18275855766946289</v>
      </c>
      <c r="P6543" s="11">
        <v>260.39999999999998</v>
      </c>
      <c r="Q6543" s="11">
        <f>IF(data[[#This Row],[Spend, Dollars]]=0,0,data[[#This Row],[Total conversion value, Dollars]]/data[[#This Row],[Spend, Dollars]])</f>
        <v>4.9885040269526346</v>
      </c>
      <c r="R6543" s="2">
        <v>109.2</v>
      </c>
      <c r="S6543" s="2">
        <v>10.5</v>
      </c>
      <c r="T6543" s="2">
        <v>3</v>
      </c>
      <c r="U6543" s="2">
        <f t="shared" si="102"/>
        <v>122.7</v>
      </c>
    </row>
    <row r="6544" spans="1:21" x14ac:dyDescent="0.2">
      <c r="A6544" t="s">
        <v>24</v>
      </c>
      <c r="B6544" s="3">
        <v>45203</v>
      </c>
      <c r="C6544" s="10" t="str">
        <f>TEXT(data[[#This Row],[Date]],"mmmm")</f>
        <v>October</v>
      </c>
      <c r="D6544" t="s">
        <v>16</v>
      </c>
      <c r="E6544" t="s">
        <v>13</v>
      </c>
      <c r="F6544" t="s">
        <v>20</v>
      </c>
      <c r="G6544" t="s">
        <v>17</v>
      </c>
      <c r="H6544" s="11">
        <v>1590</v>
      </c>
      <c r="I6544" s="11">
        <v>15.105000000000002</v>
      </c>
      <c r="J6544" s="13">
        <f>data[[#This Row],[Clicks]]/data[[#This Row],[Impressions]]</f>
        <v>9.5000000000000015E-3</v>
      </c>
      <c r="K6544" s="1">
        <v>1.7100000000000002</v>
      </c>
      <c r="L6544" s="2">
        <v>25.829550000000008</v>
      </c>
      <c r="M6544">
        <v>1</v>
      </c>
      <c r="N6544" s="1">
        <f>IF(data[[#This Row],[Conversions]]=0,0,data[[#This Row],[Spend, Dollars]]/data[[#This Row],[Conversions]])</f>
        <v>25.829550000000008</v>
      </c>
      <c r="O6544" s="13">
        <f>data[[#This Row],[Conversions]]/data[[#This Row],[Clicks]]</f>
        <v>6.6203243958953981E-2</v>
      </c>
      <c r="P6544" s="11">
        <v>39.9</v>
      </c>
      <c r="Q6544" s="11">
        <f>IF(data[[#This Row],[Spend, Dollars]]=0,0,data[[#This Row],[Total conversion value, Dollars]]/data[[#This Row],[Spend, Dollars]])</f>
        <v>1.5447423590422591</v>
      </c>
      <c r="R6544" s="2">
        <v>92.399999999999991</v>
      </c>
      <c r="S6544" s="2">
        <v>16.5</v>
      </c>
      <c r="T6544" s="2">
        <v>6</v>
      </c>
      <c r="U6544" s="2">
        <f t="shared" si="102"/>
        <v>114.89999999999999</v>
      </c>
    </row>
    <row r="6545" spans="1:21" x14ac:dyDescent="0.2">
      <c r="A6545" t="s">
        <v>24</v>
      </c>
      <c r="B6545" s="3">
        <v>45204</v>
      </c>
      <c r="C6545" s="10" t="str">
        <f>TEXT(data[[#This Row],[Date]],"mmmm")</f>
        <v>October</v>
      </c>
      <c r="D6545" t="s">
        <v>16</v>
      </c>
      <c r="E6545" t="s">
        <v>13</v>
      </c>
      <c r="F6545" t="s">
        <v>20</v>
      </c>
      <c r="G6545" t="s">
        <v>17</v>
      </c>
      <c r="H6545" s="11">
        <v>1966</v>
      </c>
      <c r="I6545" s="11">
        <v>22.019200000000001</v>
      </c>
      <c r="J6545" s="13">
        <f>data[[#This Row],[Clicks]]/data[[#This Row],[Impressions]]</f>
        <v>1.12E-2</v>
      </c>
      <c r="K6545" s="1">
        <v>1.9499999999999997</v>
      </c>
      <c r="L6545" s="2">
        <v>42.937439999999995</v>
      </c>
      <c r="M6545">
        <v>5</v>
      </c>
      <c r="N6545" s="1">
        <f>IF(data[[#This Row],[Conversions]]=0,0,data[[#This Row],[Spend, Dollars]]/data[[#This Row],[Conversions]])</f>
        <v>8.5874879999999987</v>
      </c>
      <c r="O6545" s="13">
        <f>data[[#This Row],[Conversions]]/data[[#This Row],[Clicks]]</f>
        <v>0.22707455311727945</v>
      </c>
      <c r="P6545" s="11">
        <v>155.39999999999998</v>
      </c>
      <c r="Q6545" s="11">
        <f>IF(data[[#This Row],[Spend, Dollars]]=0,0,data[[#This Row],[Total conversion value, Dollars]]/data[[#This Row],[Spend, Dollars]])</f>
        <v>3.6192190312231003</v>
      </c>
      <c r="R6545" s="2">
        <v>94.8</v>
      </c>
      <c r="S6545" s="2">
        <v>3</v>
      </c>
      <c r="T6545" s="2">
        <v>9</v>
      </c>
      <c r="U6545" s="2">
        <f t="shared" si="102"/>
        <v>106.8</v>
      </c>
    </row>
    <row r="6546" spans="1:21" x14ac:dyDescent="0.2">
      <c r="A6546" t="s">
        <v>24</v>
      </c>
      <c r="B6546" s="3">
        <v>45205</v>
      </c>
      <c r="C6546" s="10" t="str">
        <f>TEXT(data[[#This Row],[Date]],"mmmm")</f>
        <v>October</v>
      </c>
      <c r="D6546" t="s">
        <v>16</v>
      </c>
      <c r="E6546" t="s">
        <v>13</v>
      </c>
      <c r="F6546" t="s">
        <v>20</v>
      </c>
      <c r="G6546" t="s">
        <v>17</v>
      </c>
      <c r="H6546" s="11">
        <v>2766</v>
      </c>
      <c r="I6546" s="11">
        <v>21.298200000000001</v>
      </c>
      <c r="J6546" s="13">
        <f>data[[#This Row],[Clicks]]/data[[#This Row],[Impressions]]</f>
        <v>7.7000000000000002E-3</v>
      </c>
      <c r="K6546" s="1">
        <v>1.3900000000000001</v>
      </c>
      <c r="L6546" s="2">
        <v>29.604498000000003</v>
      </c>
      <c r="M6546">
        <v>4</v>
      </c>
      <c r="N6546" s="1">
        <f>IF(data[[#This Row],[Conversions]]=0,0,data[[#This Row],[Spend, Dollars]]/data[[#This Row],[Conversions]])</f>
        <v>7.4011245000000008</v>
      </c>
      <c r="O6546" s="13">
        <f>data[[#This Row],[Conversions]]/data[[#This Row],[Clicks]]</f>
        <v>0.18780929843836566</v>
      </c>
      <c r="P6546" s="11">
        <v>387.79999999999995</v>
      </c>
      <c r="Q6546" s="11">
        <f>IF(data[[#This Row],[Spend, Dollars]]=0,0,data[[#This Row],[Total conversion value, Dollars]]/data[[#This Row],[Spend, Dollars]])</f>
        <v>13.099360779568022</v>
      </c>
      <c r="R6546" s="2">
        <v>109.2</v>
      </c>
      <c r="S6546" s="2">
        <v>1.5</v>
      </c>
      <c r="T6546" s="2">
        <v>9</v>
      </c>
      <c r="U6546" s="2">
        <f t="shared" si="102"/>
        <v>119.7</v>
      </c>
    </row>
    <row r="6547" spans="1:21" x14ac:dyDescent="0.2">
      <c r="A6547" t="s">
        <v>24</v>
      </c>
      <c r="B6547" s="3">
        <v>45206</v>
      </c>
      <c r="C6547" s="10" t="str">
        <f>TEXT(data[[#This Row],[Date]],"mmmm")</f>
        <v>October</v>
      </c>
      <c r="D6547" t="s">
        <v>16</v>
      </c>
      <c r="E6547" t="s">
        <v>13</v>
      </c>
      <c r="F6547" t="s">
        <v>20</v>
      </c>
      <c r="G6547" t="s">
        <v>17</v>
      </c>
      <c r="H6547" s="11">
        <v>2666</v>
      </c>
      <c r="I6547" s="11">
        <v>29.592600000000004</v>
      </c>
      <c r="J6547" s="13">
        <f>data[[#This Row],[Clicks]]/data[[#This Row],[Impressions]]</f>
        <v>1.1100000000000002E-2</v>
      </c>
      <c r="K6547" s="1">
        <v>1.8599999999999999</v>
      </c>
      <c r="L6547" s="2">
        <v>55.042236000000003</v>
      </c>
      <c r="M6547">
        <v>4</v>
      </c>
      <c r="N6547" s="1">
        <f>IF(data[[#This Row],[Conversions]]=0,0,data[[#This Row],[Spend, Dollars]]/data[[#This Row],[Conversions]])</f>
        <v>13.760559000000001</v>
      </c>
      <c r="O6547" s="13">
        <f>data[[#This Row],[Conversions]]/data[[#This Row],[Clicks]]</f>
        <v>0.13516892736697686</v>
      </c>
      <c r="P6547" s="11">
        <v>132.29999999999998</v>
      </c>
      <c r="Q6547" s="11">
        <f>IF(data[[#This Row],[Spend, Dollars]]=0,0,data[[#This Row],[Total conversion value, Dollars]]/data[[#This Row],[Spend, Dollars]])</f>
        <v>2.403608748743419</v>
      </c>
      <c r="R6547" s="2">
        <v>98.399999999999991</v>
      </c>
      <c r="S6547" s="2">
        <v>25.5</v>
      </c>
      <c r="T6547" s="2">
        <v>7</v>
      </c>
      <c r="U6547" s="2">
        <f t="shared" si="102"/>
        <v>130.89999999999998</v>
      </c>
    </row>
    <row r="6548" spans="1:21" x14ac:dyDescent="0.2">
      <c r="A6548" t="s">
        <v>24</v>
      </c>
      <c r="B6548" s="3">
        <v>45207</v>
      </c>
      <c r="C6548" s="10" t="str">
        <f>TEXT(data[[#This Row],[Date]],"mmmm")</f>
        <v>October</v>
      </c>
      <c r="D6548" t="s">
        <v>16</v>
      </c>
      <c r="E6548" t="s">
        <v>13</v>
      </c>
      <c r="F6548" t="s">
        <v>20</v>
      </c>
      <c r="G6548" t="s">
        <v>17</v>
      </c>
      <c r="H6548" s="11">
        <v>2406</v>
      </c>
      <c r="I6548" s="11">
        <v>24.7818</v>
      </c>
      <c r="J6548" s="13">
        <f>data[[#This Row],[Clicks]]/data[[#This Row],[Impressions]]</f>
        <v>1.03E-2</v>
      </c>
      <c r="K6548" s="1">
        <v>0.80999999999999994</v>
      </c>
      <c r="L6548" s="2">
        <v>20.073257999999999</v>
      </c>
      <c r="M6548">
        <v>6</v>
      </c>
      <c r="N6548" s="1">
        <f>IF(data[[#This Row],[Conversions]]=0,0,data[[#This Row],[Spend, Dollars]]/data[[#This Row],[Conversions]])</f>
        <v>3.3455429999999997</v>
      </c>
      <c r="O6548" s="13">
        <f>data[[#This Row],[Conversions]]/data[[#This Row],[Clicks]]</f>
        <v>0.24211316369270997</v>
      </c>
      <c r="P6548" s="11">
        <v>100.8</v>
      </c>
      <c r="Q6548" s="11">
        <f>IF(data[[#This Row],[Spend, Dollars]]=0,0,data[[#This Row],[Total conversion value, Dollars]]/data[[#This Row],[Spend, Dollars]])</f>
        <v>5.021606358071022</v>
      </c>
      <c r="R6548" s="2">
        <v>116.39999999999999</v>
      </c>
      <c r="S6548" s="2">
        <v>15</v>
      </c>
      <c r="T6548" s="2">
        <v>5</v>
      </c>
      <c r="U6548" s="2">
        <f t="shared" si="102"/>
        <v>136.39999999999998</v>
      </c>
    </row>
    <row r="6549" spans="1:21" x14ac:dyDescent="0.2">
      <c r="A6549" t="s">
        <v>24</v>
      </c>
      <c r="B6549" s="3">
        <v>45208</v>
      </c>
      <c r="C6549" s="10" t="str">
        <f>TEXT(data[[#This Row],[Date]],"mmmm")</f>
        <v>October</v>
      </c>
      <c r="D6549" t="s">
        <v>16</v>
      </c>
      <c r="E6549" t="s">
        <v>13</v>
      </c>
      <c r="F6549" t="s">
        <v>20</v>
      </c>
      <c r="G6549" t="s">
        <v>17</v>
      </c>
      <c r="H6549" s="11">
        <v>2214</v>
      </c>
      <c r="I6549" s="11">
        <v>28.560600000000001</v>
      </c>
      <c r="J6549" s="13">
        <f>data[[#This Row],[Clicks]]/data[[#This Row],[Impressions]]</f>
        <v>1.29E-2</v>
      </c>
      <c r="K6549" s="1">
        <v>1.1399999999999999</v>
      </c>
      <c r="L6549" s="2">
        <v>32.559083999999999</v>
      </c>
      <c r="M6549">
        <v>3</v>
      </c>
      <c r="N6549" s="1">
        <f>IF(data[[#This Row],[Conversions]]=0,0,data[[#This Row],[Spend, Dollars]]/data[[#This Row],[Conversions]])</f>
        <v>10.853028</v>
      </c>
      <c r="O6549" s="13">
        <f>data[[#This Row],[Conversions]]/data[[#This Row],[Clicks]]</f>
        <v>0.10503981008802336</v>
      </c>
      <c r="P6549" s="11">
        <v>93.8</v>
      </c>
      <c r="Q6549" s="11">
        <f>IF(data[[#This Row],[Spend, Dollars]]=0,0,data[[#This Row],[Total conversion value, Dollars]]/data[[#This Row],[Spend, Dollars]])</f>
        <v>2.8809164287299973</v>
      </c>
      <c r="R6549" s="2">
        <v>64.8</v>
      </c>
      <c r="S6549" s="2">
        <v>19.5</v>
      </c>
      <c r="T6549" s="2">
        <v>12</v>
      </c>
      <c r="U6549" s="2">
        <f t="shared" si="102"/>
        <v>96.3</v>
      </c>
    </row>
    <row r="6550" spans="1:21" x14ac:dyDescent="0.2">
      <c r="A6550" t="s">
        <v>24</v>
      </c>
      <c r="B6550" s="3">
        <v>45209</v>
      </c>
      <c r="C6550" s="10" t="str">
        <f>TEXT(data[[#This Row],[Date]],"mmmm")</f>
        <v>October</v>
      </c>
      <c r="D6550" t="s">
        <v>16</v>
      </c>
      <c r="E6550" t="s">
        <v>13</v>
      </c>
      <c r="F6550" t="s">
        <v>20</v>
      </c>
      <c r="G6550" t="s">
        <v>17</v>
      </c>
      <c r="H6550" s="11">
        <v>2282</v>
      </c>
      <c r="I6550" s="11">
        <v>27.612199999999998</v>
      </c>
      <c r="J6550" s="13">
        <f>data[[#This Row],[Clicks]]/data[[#This Row],[Impressions]]</f>
        <v>1.21E-2</v>
      </c>
      <c r="K6550" s="1">
        <v>1.1900000000000002</v>
      </c>
      <c r="L6550" s="2">
        <v>32.858518000000004</v>
      </c>
      <c r="M6550">
        <v>1</v>
      </c>
      <c r="N6550" s="1">
        <f>IF(data[[#This Row],[Conversions]]=0,0,data[[#This Row],[Spend, Dollars]]/data[[#This Row],[Conversions]])</f>
        <v>32.858518000000004</v>
      </c>
      <c r="O6550" s="13">
        <f>data[[#This Row],[Conversions]]/data[[#This Row],[Clicks]]</f>
        <v>3.6215875591224168E-2</v>
      </c>
      <c r="P6550" s="11">
        <v>168</v>
      </c>
      <c r="Q6550" s="11">
        <f>IF(data[[#This Row],[Spend, Dollars]]=0,0,data[[#This Row],[Total conversion value, Dollars]]/data[[#This Row],[Spend, Dollars]])</f>
        <v>5.1128294952316464</v>
      </c>
      <c r="R6550" s="2">
        <v>70.8</v>
      </c>
      <c r="S6550" s="2">
        <v>4.5</v>
      </c>
      <c r="T6550" s="2">
        <v>10</v>
      </c>
      <c r="U6550" s="2">
        <f t="shared" si="102"/>
        <v>85.3</v>
      </c>
    </row>
    <row r="6551" spans="1:21" x14ac:dyDescent="0.2">
      <c r="A6551" t="s">
        <v>24</v>
      </c>
      <c r="B6551" s="3">
        <v>45210</v>
      </c>
      <c r="C6551" s="10" t="str">
        <f>TEXT(data[[#This Row],[Date]],"mmmm")</f>
        <v>October</v>
      </c>
      <c r="D6551" t="s">
        <v>16</v>
      </c>
      <c r="E6551" t="s">
        <v>13</v>
      </c>
      <c r="F6551" t="s">
        <v>20</v>
      </c>
      <c r="G6551" t="s">
        <v>17</v>
      </c>
      <c r="H6551" s="11">
        <v>2061</v>
      </c>
      <c r="I6551" s="11">
        <v>20.610000000000003</v>
      </c>
      <c r="J6551" s="13">
        <f>data[[#This Row],[Clicks]]/data[[#This Row],[Impressions]]</f>
        <v>1.0000000000000002E-2</v>
      </c>
      <c r="K6551" s="1">
        <v>1.3299999999999998</v>
      </c>
      <c r="L6551" s="2">
        <v>27.411300000000001</v>
      </c>
      <c r="M6551">
        <v>6</v>
      </c>
      <c r="N6551" s="1">
        <f>IF(data[[#This Row],[Conversions]]=0,0,data[[#This Row],[Spend, Dollars]]/data[[#This Row],[Conversions]])</f>
        <v>4.5685500000000001</v>
      </c>
      <c r="O6551" s="13">
        <f>data[[#This Row],[Conversions]]/data[[#This Row],[Clicks]]</f>
        <v>0.29112081513828236</v>
      </c>
      <c r="P6551" s="11">
        <v>41.3</v>
      </c>
      <c r="Q6551" s="11">
        <f>IF(data[[#This Row],[Spend, Dollars]]=0,0,data[[#This Row],[Total conversion value, Dollars]]/data[[#This Row],[Spend, Dollars]])</f>
        <v>1.5066779029086543</v>
      </c>
      <c r="R6551" s="2">
        <v>82.8</v>
      </c>
      <c r="S6551" s="2">
        <v>18</v>
      </c>
      <c r="T6551" s="2">
        <v>2</v>
      </c>
      <c r="U6551" s="2">
        <f t="shared" si="102"/>
        <v>102.8</v>
      </c>
    </row>
    <row r="6552" spans="1:21" x14ac:dyDescent="0.2">
      <c r="A6552" t="s">
        <v>24</v>
      </c>
      <c r="B6552" s="3">
        <v>45211</v>
      </c>
      <c r="C6552" s="10" t="str">
        <f>TEXT(data[[#This Row],[Date]],"mmmm")</f>
        <v>October</v>
      </c>
      <c r="D6552" t="s">
        <v>16</v>
      </c>
      <c r="E6552" t="s">
        <v>13</v>
      </c>
      <c r="F6552" t="s">
        <v>20</v>
      </c>
      <c r="G6552" t="s">
        <v>17</v>
      </c>
      <c r="H6552" s="11">
        <v>2367</v>
      </c>
      <c r="I6552" s="11">
        <v>20.829600000000003</v>
      </c>
      <c r="J6552" s="13">
        <f>data[[#This Row],[Clicks]]/data[[#This Row],[Impressions]]</f>
        <v>8.8000000000000005E-3</v>
      </c>
      <c r="K6552" s="1">
        <v>0.96999999999999986</v>
      </c>
      <c r="L6552" s="2">
        <v>20.204712000000001</v>
      </c>
      <c r="M6552">
        <v>8</v>
      </c>
      <c r="N6552" s="1">
        <f>IF(data[[#This Row],[Conversions]]=0,0,data[[#This Row],[Spend, Dollars]]/data[[#This Row],[Conversions]])</f>
        <v>2.5255890000000001</v>
      </c>
      <c r="O6552" s="13">
        <f>data[[#This Row],[Conversions]]/data[[#This Row],[Clicks]]</f>
        <v>0.38406882513346385</v>
      </c>
      <c r="P6552" s="11">
        <v>175.7</v>
      </c>
      <c r="Q6552" s="11">
        <f>IF(data[[#This Row],[Spend, Dollars]]=0,0,data[[#This Row],[Total conversion value, Dollars]]/data[[#This Row],[Spend, Dollars]])</f>
        <v>8.6959913113337119</v>
      </c>
      <c r="R6552" s="2">
        <v>68.399999999999991</v>
      </c>
      <c r="S6552" s="2">
        <v>21</v>
      </c>
      <c r="T6552" s="2">
        <v>9</v>
      </c>
      <c r="U6552" s="2">
        <f t="shared" si="102"/>
        <v>98.399999999999991</v>
      </c>
    </row>
    <row r="6553" spans="1:21" x14ac:dyDescent="0.2">
      <c r="A6553" t="s">
        <v>24</v>
      </c>
      <c r="B6553" s="3">
        <v>45212</v>
      </c>
      <c r="C6553" s="10" t="str">
        <f>TEXT(data[[#This Row],[Date]],"mmmm")</f>
        <v>October</v>
      </c>
      <c r="D6553" t="s">
        <v>16</v>
      </c>
      <c r="E6553" t="s">
        <v>13</v>
      </c>
      <c r="F6553" t="s">
        <v>20</v>
      </c>
      <c r="G6553" t="s">
        <v>17</v>
      </c>
      <c r="H6553" s="11">
        <v>2042</v>
      </c>
      <c r="I6553" s="11">
        <v>23.483000000000001</v>
      </c>
      <c r="J6553" s="13">
        <f>data[[#This Row],[Clicks]]/data[[#This Row],[Impressions]]</f>
        <v>1.15E-2</v>
      </c>
      <c r="K6553" s="1">
        <v>1.38</v>
      </c>
      <c r="L6553" s="2">
        <v>32.40654</v>
      </c>
      <c r="M6553">
        <v>5</v>
      </c>
      <c r="N6553" s="1">
        <f>IF(data[[#This Row],[Conversions]]=0,0,data[[#This Row],[Spend, Dollars]]/data[[#This Row],[Conversions]])</f>
        <v>6.4813080000000003</v>
      </c>
      <c r="O6553" s="13">
        <f>data[[#This Row],[Conversions]]/data[[#This Row],[Clicks]]</f>
        <v>0.21291998466976109</v>
      </c>
      <c r="P6553" s="11">
        <v>236.6</v>
      </c>
      <c r="Q6553" s="11">
        <f>IF(data[[#This Row],[Spend, Dollars]]=0,0,data[[#This Row],[Total conversion value, Dollars]]/data[[#This Row],[Spend, Dollars]])</f>
        <v>7.3009954163573152</v>
      </c>
      <c r="R6553" s="2">
        <v>108</v>
      </c>
      <c r="S6553" s="2">
        <v>13.5</v>
      </c>
      <c r="T6553" s="2">
        <v>3</v>
      </c>
      <c r="U6553" s="2">
        <f t="shared" si="102"/>
        <v>124.5</v>
      </c>
    </row>
    <row r="6554" spans="1:21" x14ac:dyDescent="0.2">
      <c r="A6554" t="s">
        <v>24</v>
      </c>
      <c r="B6554" s="3">
        <v>45213</v>
      </c>
      <c r="C6554" s="10" t="str">
        <f>TEXT(data[[#This Row],[Date]],"mmmm")</f>
        <v>October</v>
      </c>
      <c r="D6554" t="s">
        <v>16</v>
      </c>
      <c r="E6554" t="s">
        <v>13</v>
      </c>
      <c r="F6554" t="s">
        <v>20</v>
      </c>
      <c r="G6554" t="s">
        <v>17</v>
      </c>
      <c r="H6554" s="11">
        <v>2350</v>
      </c>
      <c r="I6554" s="11">
        <v>28.435000000000002</v>
      </c>
      <c r="J6554" s="13">
        <f>data[[#This Row],[Clicks]]/data[[#This Row],[Impressions]]</f>
        <v>1.2100000000000001E-2</v>
      </c>
      <c r="K6554" s="1">
        <v>0.75000000000000011</v>
      </c>
      <c r="L6554" s="2">
        <v>21.326250000000005</v>
      </c>
      <c r="M6554">
        <v>7</v>
      </c>
      <c r="N6554" s="1">
        <f>IF(data[[#This Row],[Conversions]]=0,0,data[[#This Row],[Spend, Dollars]]/data[[#This Row],[Conversions]])</f>
        <v>3.0466071428571437</v>
      </c>
      <c r="O6554" s="13">
        <f>data[[#This Row],[Conversions]]/data[[#This Row],[Clicks]]</f>
        <v>0.24617548795498503</v>
      </c>
      <c r="P6554" s="11">
        <v>212.79999999999998</v>
      </c>
      <c r="Q6554" s="11">
        <f>IF(data[[#This Row],[Spend, Dollars]]=0,0,data[[#This Row],[Total conversion value, Dollars]]/data[[#This Row],[Spend, Dollars]])</f>
        <v>9.9783131117753907</v>
      </c>
      <c r="R6554" s="2">
        <v>104.39999999999999</v>
      </c>
      <c r="S6554" s="2">
        <v>12</v>
      </c>
      <c r="T6554" s="2">
        <v>12</v>
      </c>
      <c r="U6554" s="2">
        <f t="shared" si="102"/>
        <v>128.39999999999998</v>
      </c>
    </row>
    <row r="6555" spans="1:21" x14ac:dyDescent="0.2">
      <c r="A6555" t="s">
        <v>24</v>
      </c>
      <c r="B6555" s="3">
        <v>45214</v>
      </c>
      <c r="C6555" s="10" t="str">
        <f>TEXT(data[[#This Row],[Date]],"mmmm")</f>
        <v>October</v>
      </c>
      <c r="D6555" t="s">
        <v>16</v>
      </c>
      <c r="E6555" t="s">
        <v>13</v>
      </c>
      <c r="F6555" t="s">
        <v>20</v>
      </c>
      <c r="G6555" t="s">
        <v>17</v>
      </c>
      <c r="H6555" s="11">
        <v>1903</v>
      </c>
      <c r="I6555" s="11">
        <v>21.1233</v>
      </c>
      <c r="J6555" s="13">
        <f>data[[#This Row],[Clicks]]/data[[#This Row],[Impressions]]</f>
        <v>1.11E-2</v>
      </c>
      <c r="K6555" s="1">
        <v>0.85</v>
      </c>
      <c r="L6555" s="2">
        <v>17.954805</v>
      </c>
      <c r="M6555">
        <v>2</v>
      </c>
      <c r="N6555" s="1">
        <f>IF(data[[#This Row],[Conversions]]=0,0,data[[#This Row],[Spend, Dollars]]/data[[#This Row],[Conversions]])</f>
        <v>8.9774025000000002</v>
      </c>
      <c r="O6555" s="13">
        <f>data[[#This Row],[Conversions]]/data[[#This Row],[Clicks]]</f>
        <v>9.4682175607031099E-2</v>
      </c>
      <c r="P6555" s="11">
        <v>70</v>
      </c>
      <c r="Q6555" s="11">
        <f>IF(data[[#This Row],[Spend, Dollars]]=0,0,data[[#This Row],[Total conversion value, Dollars]]/data[[#This Row],[Spend, Dollars]])</f>
        <v>3.8986778191130451</v>
      </c>
      <c r="R6555" s="2">
        <v>72</v>
      </c>
      <c r="S6555" s="2">
        <v>24</v>
      </c>
      <c r="T6555" s="2">
        <v>2</v>
      </c>
      <c r="U6555" s="2">
        <f t="shared" si="102"/>
        <v>98</v>
      </c>
    </row>
    <row r="6556" spans="1:21" x14ac:dyDescent="0.2">
      <c r="A6556" t="s">
        <v>24</v>
      </c>
      <c r="B6556" s="3">
        <v>45215</v>
      </c>
      <c r="C6556" s="10" t="str">
        <f>TEXT(data[[#This Row],[Date]],"mmmm")</f>
        <v>October</v>
      </c>
      <c r="D6556" t="s">
        <v>16</v>
      </c>
      <c r="E6556" t="s">
        <v>13</v>
      </c>
      <c r="F6556" t="s">
        <v>20</v>
      </c>
      <c r="G6556" t="s">
        <v>17</v>
      </c>
      <c r="H6556" s="11">
        <v>2581</v>
      </c>
      <c r="I6556" s="11">
        <v>28.9072</v>
      </c>
      <c r="J6556" s="13">
        <f>data[[#This Row],[Clicks]]/data[[#This Row],[Impressions]]</f>
        <v>1.12E-2</v>
      </c>
      <c r="K6556" s="1">
        <v>0.52</v>
      </c>
      <c r="L6556" s="2">
        <v>15.031744</v>
      </c>
      <c r="M6556">
        <v>0</v>
      </c>
      <c r="N6556" s="1">
        <f>IF(data[[#This Row],[Conversions]]=0,0,data[[#This Row],[Spend, Dollars]]/data[[#This Row],[Conversions]])</f>
        <v>0</v>
      </c>
      <c r="O6556" s="13">
        <f>data[[#This Row],[Conversions]]/data[[#This Row],[Clicks]]</f>
        <v>0</v>
      </c>
      <c r="P6556" s="11">
        <v>11</v>
      </c>
      <c r="Q6556" s="11">
        <f>IF(data[[#This Row],[Spend, Dollars]]=0,0,data[[#This Row],[Total conversion value, Dollars]]/data[[#This Row],[Spend, Dollars]])</f>
        <v>0.7317846818040542</v>
      </c>
      <c r="R6556" s="2">
        <v>99.6</v>
      </c>
      <c r="S6556" s="2">
        <v>13.5</v>
      </c>
      <c r="T6556" s="2">
        <v>8</v>
      </c>
      <c r="U6556" s="2">
        <f t="shared" si="102"/>
        <v>121.1</v>
      </c>
    </row>
    <row r="6557" spans="1:21" x14ac:dyDescent="0.2">
      <c r="A6557" t="s">
        <v>24</v>
      </c>
      <c r="B6557" s="3">
        <v>45216</v>
      </c>
      <c r="C6557" s="10" t="str">
        <f>TEXT(data[[#This Row],[Date]],"mmmm")</f>
        <v>October</v>
      </c>
      <c r="D6557" t="s">
        <v>16</v>
      </c>
      <c r="E6557" t="s">
        <v>13</v>
      </c>
      <c r="F6557" t="s">
        <v>20</v>
      </c>
      <c r="G6557" t="s">
        <v>17</v>
      </c>
      <c r="H6557" s="11">
        <v>2759</v>
      </c>
      <c r="I6557" s="11">
        <v>30.9008</v>
      </c>
      <c r="J6557" s="13">
        <f>data[[#This Row],[Clicks]]/data[[#This Row],[Impressions]]</f>
        <v>1.12E-2</v>
      </c>
      <c r="K6557" s="1">
        <v>1.5899999999999999</v>
      </c>
      <c r="L6557" s="2">
        <v>49.132271999999993</v>
      </c>
      <c r="M6557">
        <v>9</v>
      </c>
      <c r="N6557" s="1">
        <f>IF(data[[#This Row],[Conversions]]=0,0,data[[#This Row],[Spend, Dollars]]/data[[#This Row],[Conversions]])</f>
        <v>5.4591413333333323</v>
      </c>
      <c r="O6557" s="13">
        <f>data[[#This Row],[Conversions]]/data[[#This Row],[Clicks]]</f>
        <v>0.2912545953502822</v>
      </c>
      <c r="P6557" s="11">
        <v>536.19999999999993</v>
      </c>
      <c r="Q6557" s="11">
        <f>IF(data[[#This Row],[Spend, Dollars]]=0,0,data[[#This Row],[Total conversion value, Dollars]]/data[[#This Row],[Spend, Dollars]])</f>
        <v>10.913397206626227</v>
      </c>
      <c r="R6557" s="2">
        <v>104.39999999999999</v>
      </c>
      <c r="S6557" s="2">
        <v>10.5</v>
      </c>
      <c r="T6557" s="2">
        <v>8</v>
      </c>
      <c r="U6557" s="2">
        <f t="shared" si="102"/>
        <v>122.89999999999999</v>
      </c>
    </row>
    <row r="6558" spans="1:21" x14ac:dyDescent="0.2">
      <c r="A6558" t="s">
        <v>24</v>
      </c>
      <c r="B6558" s="3">
        <v>45217</v>
      </c>
      <c r="C6558" s="10" t="str">
        <f>TEXT(data[[#This Row],[Date]],"mmmm")</f>
        <v>October</v>
      </c>
      <c r="D6558" t="s">
        <v>16</v>
      </c>
      <c r="E6558" t="s">
        <v>13</v>
      </c>
      <c r="F6558" t="s">
        <v>20</v>
      </c>
      <c r="G6558" t="s">
        <v>17</v>
      </c>
      <c r="H6558" s="11">
        <v>1526</v>
      </c>
      <c r="I6558" s="11">
        <v>21.5166</v>
      </c>
      <c r="J6558" s="13">
        <f>data[[#This Row],[Clicks]]/data[[#This Row],[Impressions]]</f>
        <v>1.41E-2</v>
      </c>
      <c r="K6558" s="1">
        <v>1.4100000000000001</v>
      </c>
      <c r="L6558" s="2">
        <v>30.338406000000003</v>
      </c>
      <c r="M6558">
        <v>6</v>
      </c>
      <c r="N6558" s="1">
        <f>IF(data[[#This Row],[Conversions]]=0,0,data[[#This Row],[Spend, Dollars]]/data[[#This Row],[Conversions]])</f>
        <v>5.0564010000000001</v>
      </c>
      <c r="O6558" s="13">
        <f>data[[#This Row],[Conversions]]/data[[#This Row],[Clicks]]</f>
        <v>0.27885446585427065</v>
      </c>
      <c r="P6558" s="11">
        <v>223.29999999999998</v>
      </c>
      <c r="Q6558" s="11">
        <f>IF(data[[#This Row],[Spend, Dollars]]=0,0,data[[#This Row],[Total conversion value, Dollars]]/data[[#This Row],[Spend, Dollars]])</f>
        <v>7.3603075916381355</v>
      </c>
      <c r="R6558" s="2">
        <v>105.6</v>
      </c>
      <c r="S6558" s="2">
        <v>24</v>
      </c>
      <c r="T6558" s="2">
        <v>5</v>
      </c>
      <c r="U6558" s="2">
        <f t="shared" si="102"/>
        <v>134.6</v>
      </c>
    </row>
    <row r="6559" spans="1:21" x14ac:dyDescent="0.2">
      <c r="A6559" t="s">
        <v>24</v>
      </c>
      <c r="B6559" s="3">
        <v>45218</v>
      </c>
      <c r="C6559" s="10" t="str">
        <f>TEXT(data[[#This Row],[Date]],"mmmm")</f>
        <v>October</v>
      </c>
      <c r="D6559" t="s">
        <v>16</v>
      </c>
      <c r="E6559" t="s">
        <v>13</v>
      </c>
      <c r="F6559" t="s">
        <v>20</v>
      </c>
      <c r="G6559" t="s">
        <v>17</v>
      </c>
      <c r="H6559" s="11">
        <v>1924</v>
      </c>
      <c r="I6559" s="11">
        <v>20.586800000000004</v>
      </c>
      <c r="J6559" s="13">
        <f>data[[#This Row],[Clicks]]/data[[#This Row],[Impressions]]</f>
        <v>1.0700000000000001E-2</v>
      </c>
      <c r="K6559" s="1">
        <v>1.1400000000000001</v>
      </c>
      <c r="L6559" s="2">
        <v>23.468952000000005</v>
      </c>
      <c r="M6559">
        <v>5</v>
      </c>
      <c r="N6559" s="1">
        <f>IF(data[[#This Row],[Conversions]]=0,0,data[[#This Row],[Spend, Dollars]]/data[[#This Row],[Conversions]])</f>
        <v>4.693790400000001</v>
      </c>
      <c r="O6559" s="13">
        <f>data[[#This Row],[Conversions]]/data[[#This Row],[Clicks]]</f>
        <v>0.24287407464977553</v>
      </c>
      <c r="P6559" s="11">
        <v>301.7</v>
      </c>
      <c r="Q6559" s="11">
        <f>IF(data[[#This Row],[Spend, Dollars]]=0,0,data[[#This Row],[Total conversion value, Dollars]]/data[[#This Row],[Spend, Dollars]])</f>
        <v>12.855282161725837</v>
      </c>
      <c r="R6559" s="2">
        <v>123.6</v>
      </c>
      <c r="S6559" s="2">
        <v>22.5</v>
      </c>
      <c r="T6559" s="2">
        <v>5</v>
      </c>
      <c r="U6559" s="2">
        <f t="shared" si="102"/>
        <v>151.1</v>
      </c>
    </row>
    <row r="6560" spans="1:21" x14ac:dyDescent="0.2">
      <c r="A6560" t="s">
        <v>24</v>
      </c>
      <c r="B6560" s="3">
        <v>45219</v>
      </c>
      <c r="C6560" s="10" t="str">
        <f>TEXT(data[[#This Row],[Date]],"mmmm")</f>
        <v>October</v>
      </c>
      <c r="D6560" t="s">
        <v>16</v>
      </c>
      <c r="E6560" t="s">
        <v>13</v>
      </c>
      <c r="F6560" t="s">
        <v>20</v>
      </c>
      <c r="G6560" t="s">
        <v>17</v>
      </c>
      <c r="H6560" s="11">
        <v>2858</v>
      </c>
      <c r="I6560" s="11">
        <v>30.580600000000004</v>
      </c>
      <c r="J6560" s="13">
        <f>data[[#This Row],[Clicks]]/data[[#This Row],[Impressions]]</f>
        <v>1.0700000000000001E-2</v>
      </c>
      <c r="K6560" s="1">
        <v>1.7899999999999998</v>
      </c>
      <c r="L6560" s="2">
        <v>54.739274000000002</v>
      </c>
      <c r="M6560">
        <v>10</v>
      </c>
      <c r="N6560" s="1">
        <f>IF(data[[#This Row],[Conversions]]=0,0,data[[#This Row],[Spend, Dollars]]/data[[#This Row],[Conversions]])</f>
        <v>5.4739274</v>
      </c>
      <c r="O6560" s="13">
        <f>data[[#This Row],[Conversions]]/data[[#This Row],[Clicks]]</f>
        <v>0.32700470232761941</v>
      </c>
      <c r="P6560" s="11">
        <v>150.5</v>
      </c>
      <c r="Q6560" s="11">
        <f>IF(data[[#This Row],[Spend, Dollars]]=0,0,data[[#This Row],[Total conversion value, Dollars]]/data[[#This Row],[Spend, Dollars]])</f>
        <v>2.7493970782294261</v>
      </c>
      <c r="R6560" s="2">
        <v>99.6</v>
      </c>
      <c r="S6560" s="2">
        <v>13.5</v>
      </c>
      <c r="T6560" s="2">
        <v>8</v>
      </c>
      <c r="U6560" s="2">
        <f t="shared" si="102"/>
        <v>121.1</v>
      </c>
    </row>
    <row r="6561" spans="1:21" x14ac:dyDescent="0.2">
      <c r="A6561" t="s">
        <v>24</v>
      </c>
      <c r="B6561" s="3">
        <v>45220</v>
      </c>
      <c r="C6561" s="10" t="str">
        <f>TEXT(data[[#This Row],[Date]],"mmmm")</f>
        <v>October</v>
      </c>
      <c r="D6561" t="s">
        <v>16</v>
      </c>
      <c r="E6561" t="s">
        <v>13</v>
      </c>
      <c r="F6561" t="s">
        <v>20</v>
      </c>
      <c r="G6561" t="s">
        <v>17</v>
      </c>
      <c r="H6561" s="11">
        <v>2770</v>
      </c>
      <c r="I6561" s="11">
        <v>37.671999999999997</v>
      </c>
      <c r="J6561" s="13">
        <f>data[[#This Row],[Clicks]]/data[[#This Row],[Impressions]]</f>
        <v>1.3599999999999999E-2</v>
      </c>
      <c r="K6561" s="1">
        <v>0.74</v>
      </c>
      <c r="L6561" s="2">
        <v>27.877279999999999</v>
      </c>
      <c r="M6561">
        <v>2</v>
      </c>
      <c r="N6561" s="1">
        <f>IF(data[[#This Row],[Conversions]]=0,0,data[[#This Row],[Spend, Dollars]]/data[[#This Row],[Conversions]])</f>
        <v>13.938639999999999</v>
      </c>
      <c r="O6561" s="13">
        <f>data[[#This Row],[Conversions]]/data[[#This Row],[Clicks]]</f>
        <v>5.3089827988957318E-2</v>
      </c>
      <c r="P6561" s="11">
        <v>195.29999999999998</v>
      </c>
      <c r="Q6561" s="11">
        <f>IF(data[[#This Row],[Spend, Dollars]]=0,0,data[[#This Row],[Total conversion value, Dollars]]/data[[#This Row],[Spend, Dollars]])</f>
        <v>7.0057050042184885</v>
      </c>
      <c r="R6561" s="2">
        <v>115.19999999999999</v>
      </c>
      <c r="S6561" s="2">
        <v>25.5</v>
      </c>
      <c r="T6561" s="2">
        <v>5</v>
      </c>
      <c r="U6561" s="2">
        <f t="shared" si="102"/>
        <v>145.69999999999999</v>
      </c>
    </row>
    <row r="6562" spans="1:21" x14ac:dyDescent="0.2">
      <c r="A6562" t="s">
        <v>24</v>
      </c>
      <c r="B6562" s="3">
        <v>45221</v>
      </c>
      <c r="C6562" s="10" t="str">
        <f>TEXT(data[[#This Row],[Date]],"mmmm")</f>
        <v>October</v>
      </c>
      <c r="D6562" t="s">
        <v>16</v>
      </c>
      <c r="E6562" t="s">
        <v>13</v>
      </c>
      <c r="F6562" t="s">
        <v>20</v>
      </c>
      <c r="G6562" t="s">
        <v>17</v>
      </c>
      <c r="H6562" s="11">
        <v>2069</v>
      </c>
      <c r="I6562" s="11">
        <v>21.1038</v>
      </c>
      <c r="J6562" s="13">
        <f>data[[#This Row],[Clicks]]/data[[#This Row],[Impressions]]</f>
        <v>1.0199999999999999E-2</v>
      </c>
      <c r="K6562" s="1">
        <v>1.75</v>
      </c>
      <c r="L6562" s="2">
        <v>36.931649999999998</v>
      </c>
      <c r="M6562">
        <v>11</v>
      </c>
      <c r="N6562" s="1">
        <f>IF(data[[#This Row],[Conversions]]=0,0,data[[#This Row],[Spend, Dollars]]/data[[#This Row],[Conversions]])</f>
        <v>3.3574227272727271</v>
      </c>
      <c r="O6562" s="13">
        <f>data[[#This Row],[Conversions]]/data[[#This Row],[Clicks]]</f>
        <v>0.52123314284631206</v>
      </c>
      <c r="P6562" s="11">
        <v>190.39999999999998</v>
      </c>
      <c r="Q6562" s="11">
        <f>IF(data[[#This Row],[Spend, Dollars]]=0,0,data[[#This Row],[Total conversion value, Dollars]]/data[[#This Row],[Spend, Dollars]])</f>
        <v>5.1554696310617043</v>
      </c>
      <c r="R6562" s="2">
        <v>90</v>
      </c>
      <c r="S6562" s="2">
        <v>18</v>
      </c>
      <c r="T6562" s="2">
        <v>8</v>
      </c>
      <c r="U6562" s="2">
        <f t="shared" si="102"/>
        <v>116</v>
      </c>
    </row>
    <row r="6563" spans="1:21" x14ac:dyDescent="0.2">
      <c r="A6563" t="s">
        <v>24</v>
      </c>
      <c r="B6563" s="3">
        <v>45222</v>
      </c>
      <c r="C6563" s="10" t="str">
        <f>TEXT(data[[#This Row],[Date]],"mmmm")</f>
        <v>October</v>
      </c>
      <c r="D6563" t="s">
        <v>16</v>
      </c>
      <c r="E6563" t="s">
        <v>13</v>
      </c>
      <c r="F6563" t="s">
        <v>20</v>
      </c>
      <c r="G6563" t="s">
        <v>17</v>
      </c>
      <c r="H6563" s="11">
        <v>2707</v>
      </c>
      <c r="I6563" s="11">
        <v>26.257899999999999</v>
      </c>
      <c r="J6563" s="13">
        <f>data[[#This Row],[Clicks]]/data[[#This Row],[Impressions]]</f>
        <v>9.7000000000000003E-3</v>
      </c>
      <c r="K6563" s="1">
        <v>0.41999999999999993</v>
      </c>
      <c r="L6563" s="2">
        <v>11.028317999999999</v>
      </c>
      <c r="M6563">
        <v>3</v>
      </c>
      <c r="N6563" s="1">
        <f>IF(data[[#This Row],[Conversions]]=0,0,data[[#This Row],[Spend, Dollars]]/data[[#This Row],[Conversions]])</f>
        <v>3.6761059999999994</v>
      </c>
      <c r="O6563" s="13">
        <f>data[[#This Row],[Conversions]]/data[[#This Row],[Clicks]]</f>
        <v>0.11425133007590096</v>
      </c>
      <c r="P6563" s="11">
        <v>422.09999999999997</v>
      </c>
      <c r="Q6563" s="11">
        <f>IF(data[[#This Row],[Spend, Dollars]]=0,0,data[[#This Row],[Total conversion value, Dollars]]/data[[#This Row],[Spend, Dollars]])</f>
        <v>38.274195575426823</v>
      </c>
      <c r="R6563" s="2">
        <v>73.2</v>
      </c>
      <c r="S6563" s="2">
        <v>15</v>
      </c>
      <c r="T6563" s="2">
        <v>7</v>
      </c>
      <c r="U6563" s="2">
        <f t="shared" si="102"/>
        <v>95.2</v>
      </c>
    </row>
    <row r="6564" spans="1:21" x14ac:dyDescent="0.2">
      <c r="A6564" t="s">
        <v>24</v>
      </c>
      <c r="B6564" s="3">
        <v>45223</v>
      </c>
      <c r="C6564" s="10" t="str">
        <f>TEXT(data[[#This Row],[Date]],"mmmm")</f>
        <v>October</v>
      </c>
      <c r="D6564" t="s">
        <v>16</v>
      </c>
      <c r="E6564" t="s">
        <v>13</v>
      </c>
      <c r="F6564" t="s">
        <v>20</v>
      </c>
      <c r="G6564" t="s">
        <v>17</v>
      </c>
      <c r="H6564" s="11">
        <v>2776</v>
      </c>
      <c r="I6564" s="11">
        <v>31.923999999999999</v>
      </c>
      <c r="J6564" s="13">
        <f>data[[#This Row],[Clicks]]/data[[#This Row],[Impressions]]</f>
        <v>1.15E-2</v>
      </c>
      <c r="K6564" s="1">
        <v>0.88</v>
      </c>
      <c r="L6564" s="2">
        <v>28.093119999999999</v>
      </c>
      <c r="M6564">
        <v>5</v>
      </c>
      <c r="N6564" s="1">
        <f>IF(data[[#This Row],[Conversions]]=0,0,data[[#This Row],[Spend, Dollars]]/data[[#This Row],[Conversions]])</f>
        <v>5.6186239999999996</v>
      </c>
      <c r="O6564" s="13">
        <f>data[[#This Row],[Conversions]]/data[[#This Row],[Clicks]]</f>
        <v>0.15662197719584012</v>
      </c>
      <c r="P6564" s="11">
        <v>124.6</v>
      </c>
      <c r="Q6564" s="11">
        <f>IF(data[[#This Row],[Spend, Dollars]]=0,0,data[[#This Row],[Total conversion value, Dollars]]/data[[#This Row],[Spend, Dollars]])</f>
        <v>4.4352496269549269</v>
      </c>
      <c r="R6564" s="2">
        <v>126</v>
      </c>
      <c r="S6564" s="2">
        <v>13.5</v>
      </c>
      <c r="T6564" s="2">
        <v>11</v>
      </c>
      <c r="U6564" s="2">
        <f t="shared" si="102"/>
        <v>150.5</v>
      </c>
    </row>
    <row r="6565" spans="1:21" x14ac:dyDescent="0.2">
      <c r="A6565" t="s">
        <v>24</v>
      </c>
      <c r="B6565" s="3">
        <v>45224</v>
      </c>
      <c r="C6565" s="10" t="str">
        <f>TEXT(data[[#This Row],[Date]],"mmmm")</f>
        <v>October</v>
      </c>
      <c r="D6565" t="s">
        <v>16</v>
      </c>
      <c r="E6565" t="s">
        <v>13</v>
      </c>
      <c r="F6565" t="s">
        <v>20</v>
      </c>
      <c r="G6565" t="s">
        <v>17</v>
      </c>
      <c r="H6565" s="11">
        <v>1531</v>
      </c>
      <c r="I6565" s="11">
        <v>19.137499999999999</v>
      </c>
      <c r="J6565" s="13">
        <f>data[[#This Row],[Clicks]]/data[[#This Row],[Impressions]]</f>
        <v>1.2499999999999999E-2</v>
      </c>
      <c r="K6565" s="1">
        <v>0.51</v>
      </c>
      <c r="L6565" s="2">
        <v>9.7601250000000004</v>
      </c>
      <c r="M6565">
        <v>8</v>
      </c>
      <c r="N6565" s="1">
        <f>IF(data[[#This Row],[Conversions]]=0,0,data[[#This Row],[Spend, Dollars]]/data[[#This Row],[Conversions]])</f>
        <v>1.220015625</v>
      </c>
      <c r="O6565" s="13">
        <f>data[[#This Row],[Conversions]]/data[[#This Row],[Clicks]]</f>
        <v>0.41802743305029394</v>
      </c>
      <c r="P6565" s="11">
        <v>92.399999999999991</v>
      </c>
      <c r="Q6565" s="11">
        <f>IF(data[[#This Row],[Spend, Dollars]]=0,0,data[[#This Row],[Total conversion value, Dollars]]/data[[#This Row],[Spend, Dollars]])</f>
        <v>9.4670918661390075</v>
      </c>
      <c r="R6565" s="2">
        <v>73.2</v>
      </c>
      <c r="S6565" s="2">
        <v>25.5</v>
      </c>
      <c r="T6565" s="2">
        <v>8</v>
      </c>
      <c r="U6565" s="2">
        <f t="shared" si="102"/>
        <v>106.7</v>
      </c>
    </row>
    <row r="6566" spans="1:21" x14ac:dyDescent="0.2">
      <c r="A6566" t="s">
        <v>24</v>
      </c>
      <c r="B6566" s="3">
        <v>45225</v>
      </c>
      <c r="C6566" s="10" t="str">
        <f>TEXT(data[[#This Row],[Date]],"mmmm")</f>
        <v>October</v>
      </c>
      <c r="D6566" t="s">
        <v>16</v>
      </c>
      <c r="E6566" t="s">
        <v>13</v>
      </c>
      <c r="F6566" t="s">
        <v>20</v>
      </c>
      <c r="G6566" t="s">
        <v>17</v>
      </c>
      <c r="H6566" s="11">
        <v>2119</v>
      </c>
      <c r="I6566" s="11">
        <v>24.368500000000001</v>
      </c>
      <c r="J6566" s="13">
        <f>data[[#This Row],[Clicks]]/data[[#This Row],[Impressions]]</f>
        <v>1.15E-2</v>
      </c>
      <c r="K6566" s="1">
        <v>1.3</v>
      </c>
      <c r="L6566" s="2">
        <v>31.679050000000004</v>
      </c>
      <c r="M6566">
        <v>10</v>
      </c>
      <c r="N6566" s="1">
        <f>IF(data[[#This Row],[Conversions]]=0,0,data[[#This Row],[Spend, Dollars]]/data[[#This Row],[Conversions]])</f>
        <v>3.1679050000000002</v>
      </c>
      <c r="O6566" s="13">
        <f>data[[#This Row],[Conversions]]/data[[#This Row],[Clicks]]</f>
        <v>0.41036584114738289</v>
      </c>
      <c r="P6566" s="11">
        <v>194.6</v>
      </c>
      <c r="Q6566" s="11">
        <f>IF(data[[#This Row],[Spend, Dollars]]=0,0,data[[#This Row],[Total conversion value, Dollars]]/data[[#This Row],[Spend, Dollars]])</f>
        <v>6.1428609759446688</v>
      </c>
      <c r="R6566" s="2">
        <v>81.599999999999994</v>
      </c>
      <c r="S6566" s="2">
        <v>13.5</v>
      </c>
      <c r="T6566" s="2">
        <v>4</v>
      </c>
      <c r="U6566" s="2">
        <f t="shared" si="102"/>
        <v>99.1</v>
      </c>
    </row>
    <row r="6567" spans="1:21" x14ac:dyDescent="0.2">
      <c r="A6567" t="s">
        <v>24</v>
      </c>
      <c r="B6567" s="3">
        <v>45226</v>
      </c>
      <c r="C6567" s="10" t="str">
        <f>TEXT(data[[#This Row],[Date]],"mmmm")</f>
        <v>October</v>
      </c>
      <c r="D6567" t="s">
        <v>16</v>
      </c>
      <c r="E6567" t="s">
        <v>13</v>
      </c>
      <c r="F6567" t="s">
        <v>20</v>
      </c>
      <c r="G6567" t="s">
        <v>17</v>
      </c>
      <c r="H6567" s="11">
        <v>1834</v>
      </c>
      <c r="I6567" s="11">
        <v>22.741599999999998</v>
      </c>
      <c r="J6567" s="13">
        <f>data[[#This Row],[Clicks]]/data[[#This Row],[Impressions]]</f>
        <v>1.24E-2</v>
      </c>
      <c r="K6567" s="1">
        <v>2.0100000000000002</v>
      </c>
      <c r="L6567" s="2">
        <v>45.710616000000002</v>
      </c>
      <c r="M6567">
        <v>5</v>
      </c>
      <c r="N6567" s="1">
        <f>IF(data[[#This Row],[Conversions]]=0,0,data[[#This Row],[Spend, Dollars]]/data[[#This Row],[Conversions]])</f>
        <v>9.1421232000000003</v>
      </c>
      <c r="O6567" s="13">
        <f>data[[#This Row],[Conversions]]/data[[#This Row],[Clicks]]</f>
        <v>0.21986139937383475</v>
      </c>
      <c r="P6567" s="11">
        <v>170.1</v>
      </c>
      <c r="Q6567" s="11">
        <f>IF(data[[#This Row],[Spend, Dollars]]=0,0,data[[#This Row],[Total conversion value, Dollars]]/data[[#This Row],[Spend, Dollars]])</f>
        <v>3.72123622223774</v>
      </c>
      <c r="R6567" s="2">
        <v>87.6</v>
      </c>
      <c r="S6567" s="2">
        <v>7.5</v>
      </c>
      <c r="T6567" s="2">
        <v>8</v>
      </c>
      <c r="U6567" s="2">
        <f t="shared" si="102"/>
        <v>103.1</v>
      </c>
    </row>
    <row r="6568" spans="1:21" x14ac:dyDescent="0.2">
      <c r="A6568" t="s">
        <v>24</v>
      </c>
      <c r="B6568" s="3">
        <v>45227</v>
      </c>
      <c r="C6568" s="10" t="str">
        <f>TEXT(data[[#This Row],[Date]],"mmmm")</f>
        <v>October</v>
      </c>
      <c r="D6568" t="s">
        <v>16</v>
      </c>
      <c r="E6568" t="s">
        <v>13</v>
      </c>
      <c r="F6568" t="s">
        <v>20</v>
      </c>
      <c r="G6568" t="s">
        <v>17</v>
      </c>
      <c r="H6568" s="11">
        <v>1910</v>
      </c>
      <c r="I6568" s="11">
        <v>24.448</v>
      </c>
      <c r="J6568" s="13">
        <f>data[[#This Row],[Clicks]]/data[[#This Row],[Impressions]]</f>
        <v>1.2800000000000001E-2</v>
      </c>
      <c r="K6568" s="1">
        <v>1.66</v>
      </c>
      <c r="L6568" s="2">
        <v>40.583680000000001</v>
      </c>
      <c r="M6568">
        <v>6</v>
      </c>
      <c r="N6568" s="1">
        <f>IF(data[[#This Row],[Conversions]]=0,0,data[[#This Row],[Spend, Dollars]]/data[[#This Row],[Conversions]])</f>
        <v>6.7639466666666666</v>
      </c>
      <c r="O6568" s="13">
        <f>data[[#This Row],[Conversions]]/data[[#This Row],[Clicks]]</f>
        <v>0.24541884816753926</v>
      </c>
      <c r="P6568" s="11">
        <v>159.6</v>
      </c>
      <c r="Q6568" s="11">
        <f>IF(data[[#This Row],[Spend, Dollars]]=0,0,data[[#This Row],[Total conversion value, Dollars]]/data[[#This Row],[Spend, Dollars]])</f>
        <v>3.9326152778653882</v>
      </c>
      <c r="R6568" s="2">
        <v>115.19999999999999</v>
      </c>
      <c r="S6568" s="2">
        <v>22.5</v>
      </c>
      <c r="T6568" s="2">
        <v>2</v>
      </c>
      <c r="U6568" s="2">
        <f t="shared" si="102"/>
        <v>139.69999999999999</v>
      </c>
    </row>
    <row r="6569" spans="1:21" x14ac:dyDescent="0.2">
      <c r="A6569" t="s">
        <v>24</v>
      </c>
      <c r="B6569" s="3">
        <v>45228</v>
      </c>
      <c r="C6569" s="10" t="str">
        <f>TEXT(data[[#This Row],[Date]],"mmmm")</f>
        <v>October</v>
      </c>
      <c r="D6569" t="s">
        <v>16</v>
      </c>
      <c r="E6569" t="s">
        <v>13</v>
      </c>
      <c r="F6569" t="s">
        <v>20</v>
      </c>
      <c r="G6569" t="s">
        <v>17</v>
      </c>
      <c r="H6569" s="11">
        <v>2446</v>
      </c>
      <c r="I6569" s="11">
        <v>28.373600000000003</v>
      </c>
      <c r="J6569" s="13">
        <f>data[[#This Row],[Clicks]]/data[[#This Row],[Impressions]]</f>
        <v>1.1600000000000001E-2</v>
      </c>
      <c r="K6569" s="1">
        <v>1.7000000000000002</v>
      </c>
      <c r="L6569" s="2">
        <v>48.235120000000009</v>
      </c>
      <c r="M6569">
        <v>7</v>
      </c>
      <c r="N6569" s="1">
        <f>IF(data[[#This Row],[Conversions]]=0,0,data[[#This Row],[Spend, Dollars]]/data[[#This Row],[Conversions]])</f>
        <v>6.8907314285714296</v>
      </c>
      <c r="O6569" s="13">
        <f>data[[#This Row],[Conversions]]/data[[#This Row],[Clicks]]</f>
        <v>0.2467082076296275</v>
      </c>
      <c r="P6569" s="11">
        <v>273.7</v>
      </c>
      <c r="Q6569" s="11">
        <f>IF(data[[#This Row],[Spend, Dollars]]=0,0,data[[#This Row],[Total conversion value, Dollars]]/data[[#This Row],[Spend, Dollars]])</f>
        <v>5.6742887754814317</v>
      </c>
      <c r="R6569" s="2">
        <v>97.2</v>
      </c>
      <c r="S6569" s="2">
        <v>19.5</v>
      </c>
      <c r="T6569" s="2">
        <v>11</v>
      </c>
      <c r="U6569" s="2">
        <f t="shared" si="102"/>
        <v>127.7</v>
      </c>
    </row>
    <row r="6570" spans="1:21" x14ac:dyDescent="0.2">
      <c r="A6570" t="s">
        <v>24</v>
      </c>
      <c r="B6570" s="3">
        <v>45229</v>
      </c>
      <c r="C6570" s="10" t="str">
        <f>TEXT(data[[#This Row],[Date]],"mmmm")</f>
        <v>October</v>
      </c>
      <c r="D6570" t="s">
        <v>16</v>
      </c>
      <c r="E6570" t="s">
        <v>13</v>
      </c>
      <c r="F6570" t="s">
        <v>20</v>
      </c>
      <c r="G6570" t="s">
        <v>17</v>
      </c>
      <c r="H6570" s="11">
        <v>2896</v>
      </c>
      <c r="I6570" s="11">
        <v>37.647999999999996</v>
      </c>
      <c r="J6570" s="13">
        <f>data[[#This Row],[Clicks]]/data[[#This Row],[Impressions]]</f>
        <v>1.2999999999999999E-2</v>
      </c>
      <c r="K6570" s="1">
        <v>1.54</v>
      </c>
      <c r="L6570" s="2">
        <v>57.977919999999997</v>
      </c>
      <c r="M6570">
        <v>7</v>
      </c>
      <c r="N6570" s="1">
        <f>IF(data[[#This Row],[Conversions]]=0,0,data[[#This Row],[Spend, Dollars]]/data[[#This Row],[Conversions]])</f>
        <v>8.2825600000000001</v>
      </c>
      <c r="O6570" s="13">
        <f>data[[#This Row],[Conversions]]/data[[#This Row],[Clicks]]</f>
        <v>0.18593285167870804</v>
      </c>
      <c r="P6570" s="11">
        <v>194.6</v>
      </c>
      <c r="Q6570" s="11">
        <f>IF(data[[#This Row],[Spend, Dollars]]=0,0,data[[#This Row],[Total conversion value, Dollars]]/data[[#This Row],[Spend, Dollars]])</f>
        <v>3.3564501796545998</v>
      </c>
      <c r="R6570" s="2">
        <v>64.8</v>
      </c>
      <c r="S6570" s="2">
        <v>12</v>
      </c>
      <c r="T6570" s="2">
        <v>4</v>
      </c>
      <c r="U6570" s="2">
        <f t="shared" si="102"/>
        <v>80.8</v>
      </c>
    </row>
    <row r="6571" spans="1:21" x14ac:dyDescent="0.2">
      <c r="A6571" t="s">
        <v>24</v>
      </c>
      <c r="B6571" s="3">
        <v>45230</v>
      </c>
      <c r="C6571" s="10" t="str">
        <f>TEXT(data[[#This Row],[Date]],"mmmm")</f>
        <v>October</v>
      </c>
      <c r="D6571" t="s">
        <v>16</v>
      </c>
      <c r="E6571" t="s">
        <v>13</v>
      </c>
      <c r="F6571" t="s">
        <v>20</v>
      </c>
      <c r="G6571" t="s">
        <v>17</v>
      </c>
      <c r="H6571" s="11">
        <v>2466</v>
      </c>
      <c r="I6571" s="11">
        <v>28.8522</v>
      </c>
      <c r="J6571" s="13">
        <f>data[[#This Row],[Clicks]]/data[[#This Row],[Impressions]]</f>
        <v>1.17E-2</v>
      </c>
      <c r="K6571" s="1">
        <v>0.75</v>
      </c>
      <c r="L6571" s="2">
        <v>21.639150000000001</v>
      </c>
      <c r="M6571">
        <v>9</v>
      </c>
      <c r="N6571" s="1">
        <f>IF(data[[#This Row],[Conversions]]=0,0,data[[#This Row],[Spend, Dollars]]/data[[#This Row],[Conversions]])</f>
        <v>2.40435</v>
      </c>
      <c r="O6571" s="13">
        <f>data[[#This Row],[Conversions]]/data[[#This Row],[Clicks]]</f>
        <v>0.31193461850396159</v>
      </c>
      <c r="P6571" s="11">
        <v>127.39999999999999</v>
      </c>
      <c r="Q6571" s="11">
        <f>IF(data[[#This Row],[Spend, Dollars]]=0,0,data[[#This Row],[Total conversion value, Dollars]]/data[[#This Row],[Spend, Dollars]])</f>
        <v>5.887477095911807</v>
      </c>
      <c r="R6571" s="2">
        <v>103.2</v>
      </c>
      <c r="S6571" s="2">
        <v>18</v>
      </c>
      <c r="T6571" s="2">
        <v>2</v>
      </c>
      <c r="U6571" s="2">
        <f t="shared" si="102"/>
        <v>123.2</v>
      </c>
    </row>
    <row r="6572" spans="1:21" x14ac:dyDescent="0.2">
      <c r="A6572" t="s">
        <v>24</v>
      </c>
      <c r="B6572" s="3">
        <v>45231</v>
      </c>
      <c r="C6572" s="10" t="str">
        <f>TEXT(data[[#This Row],[Date]],"mmmm")</f>
        <v>November</v>
      </c>
      <c r="D6572" t="s">
        <v>16</v>
      </c>
      <c r="E6572" t="s">
        <v>13</v>
      </c>
      <c r="F6572" t="s">
        <v>20</v>
      </c>
      <c r="G6572" t="s">
        <v>17</v>
      </c>
      <c r="H6572" s="11">
        <v>1746</v>
      </c>
      <c r="I6572" s="11">
        <v>22.523399999999999</v>
      </c>
      <c r="J6572" s="13">
        <f>data[[#This Row],[Clicks]]/data[[#This Row],[Impressions]]</f>
        <v>1.29E-2</v>
      </c>
      <c r="K6572" s="1">
        <v>1.9000000000000001</v>
      </c>
      <c r="L6572" s="2">
        <v>42.794460000000001</v>
      </c>
      <c r="M6572">
        <v>6</v>
      </c>
      <c r="N6572" s="1">
        <f>IF(data[[#This Row],[Conversions]]=0,0,data[[#This Row],[Spend, Dollars]]/data[[#This Row],[Conversions]])</f>
        <v>7.1324100000000001</v>
      </c>
      <c r="O6572" s="13">
        <f>data[[#This Row],[Conversions]]/data[[#This Row],[Clicks]]</f>
        <v>0.26638962146034795</v>
      </c>
      <c r="P6572" s="11">
        <v>355.59999999999997</v>
      </c>
      <c r="Q6572" s="11">
        <f>IF(data[[#This Row],[Spend, Dollars]]=0,0,data[[#This Row],[Total conversion value, Dollars]]/data[[#This Row],[Spend, Dollars]])</f>
        <v>8.3094867887105011</v>
      </c>
      <c r="R6572" s="2">
        <v>88.8</v>
      </c>
      <c r="S6572" s="2">
        <v>3</v>
      </c>
      <c r="T6572" s="2">
        <v>5</v>
      </c>
      <c r="U6572" s="2">
        <f t="shared" si="102"/>
        <v>96.8</v>
      </c>
    </row>
    <row r="6573" spans="1:21" x14ac:dyDescent="0.2">
      <c r="A6573" t="s">
        <v>24</v>
      </c>
      <c r="B6573" s="3">
        <v>45232</v>
      </c>
      <c r="C6573" s="10" t="str">
        <f>TEXT(data[[#This Row],[Date]],"mmmm")</f>
        <v>November</v>
      </c>
      <c r="D6573" t="s">
        <v>16</v>
      </c>
      <c r="E6573" t="s">
        <v>13</v>
      </c>
      <c r="F6573" t="s">
        <v>20</v>
      </c>
      <c r="G6573" t="s">
        <v>17</v>
      </c>
      <c r="H6573" s="11">
        <v>2460</v>
      </c>
      <c r="I6573" s="11">
        <v>21.648</v>
      </c>
      <c r="J6573" s="13">
        <f>data[[#This Row],[Clicks]]/data[[#This Row],[Impressions]]</f>
        <v>8.8000000000000005E-3</v>
      </c>
      <c r="K6573" s="1">
        <v>0.9900000000000001</v>
      </c>
      <c r="L6573" s="2">
        <v>21.431520000000003</v>
      </c>
      <c r="M6573">
        <v>5</v>
      </c>
      <c r="N6573" s="1">
        <f>IF(data[[#This Row],[Conversions]]=0,0,data[[#This Row],[Spend, Dollars]]/data[[#This Row],[Conversions]])</f>
        <v>4.2863040000000003</v>
      </c>
      <c r="O6573" s="13">
        <f>data[[#This Row],[Conversions]]/data[[#This Row],[Clicks]]</f>
        <v>0.23096821877309681</v>
      </c>
      <c r="P6573" s="11">
        <v>503.99999999999994</v>
      </c>
      <c r="Q6573" s="11">
        <f>IF(data[[#This Row],[Spend, Dollars]]=0,0,data[[#This Row],[Total conversion value, Dollars]]/data[[#This Row],[Spend, Dollars]])</f>
        <v>23.516764093260761</v>
      </c>
      <c r="R6573" s="2">
        <v>122.39999999999999</v>
      </c>
      <c r="S6573" s="2">
        <v>25.5</v>
      </c>
      <c r="T6573" s="2">
        <v>6</v>
      </c>
      <c r="U6573" s="2">
        <f t="shared" si="102"/>
        <v>153.89999999999998</v>
      </c>
    </row>
    <row r="6574" spans="1:21" x14ac:dyDescent="0.2">
      <c r="A6574" t="s">
        <v>24</v>
      </c>
      <c r="B6574" s="3">
        <v>45233</v>
      </c>
      <c r="C6574" s="10" t="str">
        <f>TEXT(data[[#This Row],[Date]],"mmmm")</f>
        <v>November</v>
      </c>
      <c r="D6574" t="s">
        <v>16</v>
      </c>
      <c r="E6574" t="s">
        <v>13</v>
      </c>
      <c r="F6574" t="s">
        <v>20</v>
      </c>
      <c r="G6574" t="s">
        <v>17</v>
      </c>
      <c r="H6574" s="11">
        <v>2939</v>
      </c>
      <c r="I6574" s="11">
        <v>39.088699999999996</v>
      </c>
      <c r="J6574" s="13">
        <f>data[[#This Row],[Clicks]]/data[[#This Row],[Impressions]]</f>
        <v>1.3299999999999999E-2</v>
      </c>
      <c r="K6574" s="1">
        <v>0.8</v>
      </c>
      <c r="L6574" s="2">
        <v>31.270959999999999</v>
      </c>
      <c r="M6574">
        <v>5</v>
      </c>
      <c r="N6574" s="1">
        <f>IF(data[[#This Row],[Conversions]]=0,0,data[[#This Row],[Spend, Dollars]]/data[[#This Row],[Conversions]])</f>
        <v>6.2541919999999998</v>
      </c>
      <c r="O6574" s="13">
        <f>data[[#This Row],[Conversions]]/data[[#This Row],[Clicks]]</f>
        <v>0.12791420538416476</v>
      </c>
      <c r="P6574" s="11">
        <v>85.399999999999991</v>
      </c>
      <c r="Q6574" s="11">
        <f>IF(data[[#This Row],[Spend, Dollars]]=0,0,data[[#This Row],[Total conversion value, Dollars]]/data[[#This Row],[Spend, Dollars]])</f>
        <v>2.730968284951917</v>
      </c>
      <c r="R6574" s="2">
        <v>70.8</v>
      </c>
      <c r="S6574" s="2">
        <v>22.5</v>
      </c>
      <c r="T6574" s="2">
        <v>6</v>
      </c>
      <c r="U6574" s="2">
        <f t="shared" si="102"/>
        <v>99.3</v>
      </c>
    </row>
    <row r="6575" spans="1:21" x14ac:dyDescent="0.2">
      <c r="A6575" t="s">
        <v>24</v>
      </c>
      <c r="B6575" s="3">
        <v>45234</v>
      </c>
      <c r="C6575" s="10" t="str">
        <f>TEXT(data[[#This Row],[Date]],"mmmm")</f>
        <v>November</v>
      </c>
      <c r="D6575" t="s">
        <v>16</v>
      </c>
      <c r="E6575" t="s">
        <v>13</v>
      </c>
      <c r="F6575" t="s">
        <v>20</v>
      </c>
      <c r="G6575" t="s">
        <v>17</v>
      </c>
      <c r="H6575" s="11">
        <v>1940</v>
      </c>
      <c r="I6575" s="11">
        <v>25.219999999999995</v>
      </c>
      <c r="J6575" s="13">
        <f>data[[#This Row],[Clicks]]/data[[#This Row],[Impressions]]</f>
        <v>1.2999999999999998E-2</v>
      </c>
      <c r="K6575" s="1">
        <v>1.8499999999999999</v>
      </c>
      <c r="L6575" s="2">
        <v>46.656999999999989</v>
      </c>
      <c r="M6575">
        <v>3</v>
      </c>
      <c r="N6575" s="1">
        <f>IF(data[[#This Row],[Conversions]]=0,0,data[[#This Row],[Spend, Dollars]]/data[[#This Row],[Conversions]])</f>
        <v>15.55233333333333</v>
      </c>
      <c r="O6575" s="13">
        <f>data[[#This Row],[Conversions]]/data[[#This Row],[Clicks]]</f>
        <v>0.11895321173671691</v>
      </c>
      <c r="P6575" s="11">
        <v>57.4</v>
      </c>
      <c r="Q6575" s="11">
        <f>IF(data[[#This Row],[Spend, Dollars]]=0,0,data[[#This Row],[Total conversion value, Dollars]]/data[[#This Row],[Spend, Dollars]])</f>
        <v>1.2302548385022614</v>
      </c>
      <c r="R6575" s="2">
        <v>87.6</v>
      </c>
      <c r="S6575" s="2">
        <v>6</v>
      </c>
      <c r="T6575" s="2">
        <v>5</v>
      </c>
      <c r="U6575" s="2">
        <f t="shared" si="102"/>
        <v>98.6</v>
      </c>
    </row>
    <row r="6576" spans="1:21" x14ac:dyDescent="0.2">
      <c r="A6576" t="s">
        <v>24</v>
      </c>
      <c r="B6576" s="3">
        <v>45235</v>
      </c>
      <c r="C6576" s="10" t="str">
        <f>TEXT(data[[#This Row],[Date]],"mmmm")</f>
        <v>November</v>
      </c>
      <c r="D6576" t="s">
        <v>16</v>
      </c>
      <c r="E6576" t="s">
        <v>13</v>
      </c>
      <c r="F6576" t="s">
        <v>20</v>
      </c>
      <c r="G6576" t="s">
        <v>17</v>
      </c>
      <c r="H6576" s="11">
        <v>1777</v>
      </c>
      <c r="I6576" s="11">
        <v>22.3902</v>
      </c>
      <c r="J6576" s="13">
        <f>data[[#This Row],[Clicks]]/data[[#This Row],[Impressions]]</f>
        <v>1.26E-2</v>
      </c>
      <c r="K6576" s="1">
        <v>0.8899999999999999</v>
      </c>
      <c r="L6576" s="2">
        <v>19.927277999999998</v>
      </c>
      <c r="M6576">
        <v>3</v>
      </c>
      <c r="N6576" s="1">
        <f>IF(data[[#This Row],[Conversions]]=0,0,data[[#This Row],[Spend, Dollars]]/data[[#This Row],[Conversions]])</f>
        <v>6.6424259999999995</v>
      </c>
      <c r="O6576" s="13">
        <f>data[[#This Row],[Conversions]]/data[[#This Row],[Clicks]]</f>
        <v>0.13398719082455718</v>
      </c>
      <c r="P6576" s="11">
        <v>65.099999999999994</v>
      </c>
      <c r="Q6576" s="11">
        <f>IF(data[[#This Row],[Spend, Dollars]]=0,0,data[[#This Row],[Total conversion value, Dollars]]/data[[#This Row],[Spend, Dollars]])</f>
        <v>3.2668786976324613</v>
      </c>
      <c r="R6576" s="2">
        <v>60</v>
      </c>
      <c r="S6576" s="2">
        <v>9</v>
      </c>
      <c r="T6576" s="2">
        <v>3</v>
      </c>
      <c r="U6576" s="2">
        <f t="shared" si="102"/>
        <v>72</v>
      </c>
    </row>
    <row r="6577" spans="1:21" x14ac:dyDescent="0.2">
      <c r="A6577" t="s">
        <v>24</v>
      </c>
      <c r="B6577" s="3">
        <v>45236</v>
      </c>
      <c r="C6577" s="10" t="str">
        <f>TEXT(data[[#This Row],[Date]],"mmmm")</f>
        <v>November</v>
      </c>
      <c r="D6577" t="s">
        <v>16</v>
      </c>
      <c r="E6577" t="s">
        <v>13</v>
      </c>
      <c r="F6577" t="s">
        <v>20</v>
      </c>
      <c r="G6577" t="s">
        <v>17</v>
      </c>
      <c r="H6577" s="11">
        <v>2380</v>
      </c>
      <c r="I6577" s="11">
        <v>29.749999999999996</v>
      </c>
      <c r="J6577" s="13">
        <f>data[[#This Row],[Clicks]]/data[[#This Row],[Impressions]]</f>
        <v>1.2499999999999999E-2</v>
      </c>
      <c r="K6577" s="1">
        <v>1.01</v>
      </c>
      <c r="L6577" s="2">
        <v>30.047499999999996</v>
      </c>
      <c r="M6577">
        <v>4</v>
      </c>
      <c r="N6577" s="1">
        <f>IF(data[[#This Row],[Conversions]]=0,0,data[[#This Row],[Spend, Dollars]]/data[[#This Row],[Conversions]])</f>
        <v>7.511874999999999</v>
      </c>
      <c r="O6577" s="13">
        <f>data[[#This Row],[Conversions]]/data[[#This Row],[Clicks]]</f>
        <v>0.13445378151260506</v>
      </c>
      <c r="P6577" s="11">
        <v>385</v>
      </c>
      <c r="Q6577" s="11">
        <f>IF(data[[#This Row],[Spend, Dollars]]=0,0,data[[#This Row],[Total conversion value, Dollars]]/data[[#This Row],[Spend, Dollars]])</f>
        <v>12.813046010483403</v>
      </c>
      <c r="R6577" s="2">
        <v>100.8</v>
      </c>
      <c r="S6577" s="2">
        <v>16.5</v>
      </c>
      <c r="T6577" s="2">
        <v>1</v>
      </c>
      <c r="U6577" s="2">
        <f t="shared" si="102"/>
        <v>118.3</v>
      </c>
    </row>
    <row r="6578" spans="1:21" x14ac:dyDescent="0.2">
      <c r="A6578" t="s">
        <v>24</v>
      </c>
      <c r="B6578" s="3">
        <v>45237</v>
      </c>
      <c r="C6578" s="10" t="str">
        <f>TEXT(data[[#This Row],[Date]],"mmmm")</f>
        <v>November</v>
      </c>
      <c r="D6578" t="s">
        <v>16</v>
      </c>
      <c r="E6578" t="s">
        <v>13</v>
      </c>
      <c r="F6578" t="s">
        <v>20</v>
      </c>
      <c r="G6578" t="s">
        <v>17</v>
      </c>
      <c r="H6578" s="11">
        <v>2452</v>
      </c>
      <c r="I6578" s="11">
        <v>24.52</v>
      </c>
      <c r="J6578" s="13">
        <f>data[[#This Row],[Clicks]]/data[[#This Row],[Impressions]]</f>
        <v>0.01</v>
      </c>
      <c r="K6578" s="1">
        <v>1.37</v>
      </c>
      <c r="L6578" s="2">
        <v>33.592400000000005</v>
      </c>
      <c r="M6578">
        <v>3</v>
      </c>
      <c r="N6578" s="1">
        <f>IF(data[[#This Row],[Conversions]]=0,0,data[[#This Row],[Spend, Dollars]]/data[[#This Row],[Conversions]])</f>
        <v>11.197466666666669</v>
      </c>
      <c r="O6578" s="13">
        <f>data[[#This Row],[Conversions]]/data[[#This Row],[Clicks]]</f>
        <v>0.12234910277324633</v>
      </c>
      <c r="P6578" s="11">
        <v>167.29999999999998</v>
      </c>
      <c r="Q6578" s="11">
        <f>IF(data[[#This Row],[Spend, Dollars]]=0,0,data[[#This Row],[Total conversion value, Dollars]]/data[[#This Row],[Spend, Dollars]])</f>
        <v>4.9802931615484445</v>
      </c>
      <c r="R6578" s="2">
        <v>84</v>
      </c>
      <c r="S6578" s="2">
        <v>7.5</v>
      </c>
      <c r="T6578" s="2">
        <v>5</v>
      </c>
      <c r="U6578" s="2">
        <f t="shared" si="102"/>
        <v>96.5</v>
      </c>
    </row>
    <row r="6579" spans="1:21" x14ac:dyDescent="0.2">
      <c r="A6579" t="s">
        <v>24</v>
      </c>
      <c r="B6579" s="3">
        <v>45238</v>
      </c>
      <c r="C6579" s="10" t="str">
        <f>TEXT(data[[#This Row],[Date]],"mmmm")</f>
        <v>November</v>
      </c>
      <c r="D6579" t="s">
        <v>16</v>
      </c>
      <c r="E6579" t="s">
        <v>13</v>
      </c>
      <c r="F6579" t="s">
        <v>20</v>
      </c>
      <c r="G6579" t="s">
        <v>17</v>
      </c>
      <c r="H6579" s="11">
        <v>2483</v>
      </c>
      <c r="I6579" s="11">
        <v>31.534100000000002</v>
      </c>
      <c r="J6579" s="13">
        <f>data[[#This Row],[Clicks]]/data[[#This Row],[Impressions]]</f>
        <v>1.2700000000000001E-2</v>
      </c>
      <c r="K6579" s="1">
        <v>0.9</v>
      </c>
      <c r="L6579" s="2">
        <v>28.380690000000001</v>
      </c>
      <c r="M6579">
        <v>7</v>
      </c>
      <c r="N6579" s="1">
        <f>IF(data[[#This Row],[Conversions]]=0,0,data[[#This Row],[Spend, Dollars]]/data[[#This Row],[Conversions]])</f>
        <v>4.0543842857142858</v>
      </c>
      <c r="O6579" s="13">
        <f>data[[#This Row],[Conversions]]/data[[#This Row],[Clicks]]</f>
        <v>0.2219819179871948</v>
      </c>
      <c r="P6579" s="11">
        <v>170.1</v>
      </c>
      <c r="Q6579" s="11">
        <f>IF(data[[#This Row],[Spend, Dollars]]=0,0,data[[#This Row],[Total conversion value, Dollars]]/data[[#This Row],[Spend, Dollars]])</f>
        <v>5.9935117856542597</v>
      </c>
      <c r="R6579" s="2">
        <v>118.8</v>
      </c>
      <c r="S6579" s="2">
        <v>16.5</v>
      </c>
      <c r="T6579" s="2">
        <v>3</v>
      </c>
      <c r="U6579" s="2">
        <f t="shared" si="102"/>
        <v>138.30000000000001</v>
      </c>
    </row>
    <row r="6580" spans="1:21" x14ac:dyDescent="0.2">
      <c r="A6580" t="s">
        <v>24</v>
      </c>
      <c r="B6580" s="3">
        <v>45239</v>
      </c>
      <c r="C6580" s="10" t="str">
        <f>TEXT(data[[#This Row],[Date]],"mmmm")</f>
        <v>November</v>
      </c>
      <c r="D6580" t="s">
        <v>16</v>
      </c>
      <c r="E6580" t="s">
        <v>13</v>
      </c>
      <c r="F6580" t="s">
        <v>20</v>
      </c>
      <c r="G6580" t="s">
        <v>17</v>
      </c>
      <c r="H6580" s="11">
        <v>1644</v>
      </c>
      <c r="I6580" s="11">
        <v>21.043199999999999</v>
      </c>
      <c r="J6580" s="13">
        <f>data[[#This Row],[Clicks]]/data[[#This Row],[Impressions]]</f>
        <v>1.2799999999999999E-2</v>
      </c>
      <c r="K6580" s="1">
        <v>0.92999999999999994</v>
      </c>
      <c r="L6580" s="2">
        <v>19.570175999999996</v>
      </c>
      <c r="M6580">
        <v>10</v>
      </c>
      <c r="N6580" s="1">
        <f>IF(data[[#This Row],[Conversions]]=0,0,data[[#This Row],[Spend, Dollars]]/data[[#This Row],[Conversions]])</f>
        <v>1.9570175999999997</v>
      </c>
      <c r="O6580" s="13">
        <f>data[[#This Row],[Conversions]]/data[[#This Row],[Clicks]]</f>
        <v>0.47521289537712896</v>
      </c>
      <c r="P6580" s="11">
        <v>334.59999999999997</v>
      </c>
      <c r="Q6580" s="11">
        <f>IF(data[[#This Row],[Spend, Dollars]]=0,0,data[[#This Row],[Total conversion value, Dollars]]/data[[#This Row],[Spend, Dollars]])</f>
        <v>17.097444601417997</v>
      </c>
      <c r="R6580" s="2">
        <v>85.2</v>
      </c>
      <c r="S6580" s="2">
        <v>0</v>
      </c>
      <c r="T6580" s="2">
        <v>8</v>
      </c>
      <c r="U6580" s="2">
        <f t="shared" si="102"/>
        <v>93.2</v>
      </c>
    </row>
    <row r="6581" spans="1:21" x14ac:dyDescent="0.2">
      <c r="A6581" t="s">
        <v>24</v>
      </c>
      <c r="B6581" s="3">
        <v>45240</v>
      </c>
      <c r="C6581" s="10" t="str">
        <f>TEXT(data[[#This Row],[Date]],"mmmm")</f>
        <v>November</v>
      </c>
      <c r="D6581" t="s">
        <v>16</v>
      </c>
      <c r="E6581" t="s">
        <v>13</v>
      </c>
      <c r="F6581" t="s">
        <v>20</v>
      </c>
      <c r="G6581" t="s">
        <v>17</v>
      </c>
      <c r="H6581" s="11">
        <v>1661</v>
      </c>
      <c r="I6581" s="11">
        <v>21.0947</v>
      </c>
      <c r="J6581" s="13">
        <f>data[[#This Row],[Clicks]]/data[[#This Row],[Impressions]]</f>
        <v>1.2699999999999999E-2</v>
      </c>
      <c r="K6581" s="1">
        <v>0.65</v>
      </c>
      <c r="L6581" s="2">
        <v>13.711555000000001</v>
      </c>
      <c r="M6581">
        <v>9</v>
      </c>
      <c r="N6581" s="1">
        <f>IF(data[[#This Row],[Conversions]]=0,0,data[[#This Row],[Spend, Dollars]]/data[[#This Row],[Conversions]])</f>
        <v>1.5235061111111112</v>
      </c>
      <c r="O6581" s="13">
        <f>data[[#This Row],[Conversions]]/data[[#This Row],[Clicks]]</f>
        <v>0.42664745172958135</v>
      </c>
      <c r="P6581" s="11">
        <v>155.39999999999998</v>
      </c>
      <c r="Q6581" s="11">
        <f>IF(data[[#This Row],[Spend, Dollars]]=0,0,data[[#This Row],[Total conversion value, Dollars]]/data[[#This Row],[Spend, Dollars]])</f>
        <v>11.333506666457595</v>
      </c>
      <c r="R6581" s="2">
        <v>70.8</v>
      </c>
      <c r="S6581" s="2">
        <v>19.5</v>
      </c>
      <c r="T6581" s="2">
        <v>6</v>
      </c>
      <c r="U6581" s="2">
        <f t="shared" si="102"/>
        <v>96.3</v>
      </c>
    </row>
    <row r="6582" spans="1:21" x14ac:dyDescent="0.2">
      <c r="A6582" t="s">
        <v>24</v>
      </c>
      <c r="B6582" s="3">
        <v>45241</v>
      </c>
      <c r="C6582" s="10" t="str">
        <f>TEXT(data[[#This Row],[Date]],"mmmm")</f>
        <v>November</v>
      </c>
      <c r="D6582" t="s">
        <v>16</v>
      </c>
      <c r="E6582" t="s">
        <v>13</v>
      </c>
      <c r="F6582" t="s">
        <v>20</v>
      </c>
      <c r="G6582" t="s">
        <v>17</v>
      </c>
      <c r="H6582" s="11">
        <v>1607</v>
      </c>
      <c r="I6582" s="11">
        <v>16.070000000000004</v>
      </c>
      <c r="J6582" s="13">
        <f>data[[#This Row],[Clicks]]/data[[#This Row],[Impressions]]</f>
        <v>1.0000000000000002E-2</v>
      </c>
      <c r="K6582" s="1">
        <v>1.43</v>
      </c>
      <c r="L6582" s="2">
        <v>22.980100000000004</v>
      </c>
      <c r="M6582">
        <v>3</v>
      </c>
      <c r="N6582" s="1">
        <f>IF(data[[#This Row],[Conversions]]=0,0,data[[#This Row],[Spend, Dollars]]/data[[#This Row],[Conversions]])</f>
        <v>7.6600333333333346</v>
      </c>
      <c r="O6582" s="13">
        <f>data[[#This Row],[Conversions]]/data[[#This Row],[Clicks]]</f>
        <v>0.18668326073428745</v>
      </c>
      <c r="P6582" s="11">
        <v>258.3</v>
      </c>
      <c r="Q6582" s="11">
        <f>IF(data[[#This Row],[Spend, Dollars]]=0,0,data[[#This Row],[Total conversion value, Dollars]]/data[[#This Row],[Spend, Dollars]])</f>
        <v>11.240159964491015</v>
      </c>
      <c r="R6582" s="2">
        <v>84</v>
      </c>
      <c r="S6582" s="2">
        <v>7.5</v>
      </c>
      <c r="T6582" s="2">
        <v>4</v>
      </c>
      <c r="U6582" s="2">
        <f t="shared" si="102"/>
        <v>95.5</v>
      </c>
    </row>
    <row r="6583" spans="1:21" x14ac:dyDescent="0.2">
      <c r="A6583" t="s">
        <v>24</v>
      </c>
      <c r="B6583" s="3">
        <v>45242</v>
      </c>
      <c r="C6583" s="10" t="str">
        <f>TEXT(data[[#This Row],[Date]],"mmmm")</f>
        <v>November</v>
      </c>
      <c r="D6583" t="s">
        <v>16</v>
      </c>
      <c r="E6583" t="s">
        <v>13</v>
      </c>
      <c r="F6583" t="s">
        <v>20</v>
      </c>
      <c r="G6583" t="s">
        <v>17</v>
      </c>
      <c r="H6583" s="11">
        <v>2246</v>
      </c>
      <c r="I6583" s="11">
        <v>24.930600000000002</v>
      </c>
      <c r="J6583" s="13">
        <f>data[[#This Row],[Clicks]]/data[[#This Row],[Impressions]]</f>
        <v>1.11E-2</v>
      </c>
      <c r="K6583" s="1">
        <v>1.43</v>
      </c>
      <c r="L6583" s="2">
        <v>35.650758000000003</v>
      </c>
      <c r="M6583">
        <v>7</v>
      </c>
      <c r="N6583" s="1">
        <f>IF(data[[#This Row],[Conversions]]=0,0,data[[#This Row],[Spend, Dollars]]/data[[#This Row],[Conversions]])</f>
        <v>5.0929654285714294</v>
      </c>
      <c r="O6583" s="13">
        <f>data[[#This Row],[Conversions]]/data[[#This Row],[Clicks]]</f>
        <v>0.2807794437358106</v>
      </c>
      <c r="P6583" s="11">
        <v>224.7</v>
      </c>
      <c r="Q6583" s="11">
        <f>IF(data[[#This Row],[Spend, Dollars]]=0,0,data[[#This Row],[Total conversion value, Dollars]]/data[[#This Row],[Spend, Dollars]])</f>
        <v>6.3028112894542092</v>
      </c>
      <c r="R6583" s="2">
        <v>110.39999999999999</v>
      </c>
      <c r="S6583" s="2">
        <v>16.5</v>
      </c>
      <c r="T6583" s="2">
        <v>4</v>
      </c>
      <c r="U6583" s="2">
        <f t="shared" si="102"/>
        <v>130.89999999999998</v>
      </c>
    </row>
    <row r="6584" spans="1:21" x14ac:dyDescent="0.2">
      <c r="A6584" t="s">
        <v>24</v>
      </c>
      <c r="B6584" s="3">
        <v>45243</v>
      </c>
      <c r="C6584" s="10" t="str">
        <f>TEXT(data[[#This Row],[Date]],"mmmm")</f>
        <v>November</v>
      </c>
      <c r="D6584" t="s">
        <v>16</v>
      </c>
      <c r="E6584" t="s">
        <v>13</v>
      </c>
      <c r="F6584" t="s">
        <v>20</v>
      </c>
      <c r="G6584" t="s">
        <v>17</v>
      </c>
      <c r="H6584" s="11">
        <v>2570</v>
      </c>
      <c r="I6584" s="11">
        <v>33.409999999999997</v>
      </c>
      <c r="J6584" s="13">
        <f>data[[#This Row],[Clicks]]/data[[#This Row],[Impressions]]</f>
        <v>1.2999999999999999E-2</v>
      </c>
      <c r="K6584" s="1">
        <v>1.92</v>
      </c>
      <c r="L6584" s="2">
        <v>64.147199999999998</v>
      </c>
      <c r="M6584">
        <v>5</v>
      </c>
      <c r="N6584" s="1">
        <f>IF(data[[#This Row],[Conversions]]=0,0,data[[#This Row],[Spend, Dollars]]/data[[#This Row],[Conversions]])</f>
        <v>12.82944</v>
      </c>
      <c r="O6584" s="13">
        <f>data[[#This Row],[Conversions]]/data[[#This Row],[Clicks]]</f>
        <v>0.14965579167913801</v>
      </c>
      <c r="P6584" s="11">
        <v>103.6</v>
      </c>
      <c r="Q6584" s="11">
        <f>IF(data[[#This Row],[Spend, Dollars]]=0,0,data[[#This Row],[Total conversion value, Dollars]]/data[[#This Row],[Spend, Dollars]])</f>
        <v>1.6150354185373641</v>
      </c>
      <c r="R6584" s="2">
        <v>114</v>
      </c>
      <c r="S6584" s="2">
        <v>10.5</v>
      </c>
      <c r="T6584" s="2">
        <v>5</v>
      </c>
      <c r="U6584" s="2">
        <f t="shared" si="102"/>
        <v>129.5</v>
      </c>
    </row>
    <row r="6585" spans="1:21" x14ac:dyDescent="0.2">
      <c r="A6585" t="s">
        <v>24</v>
      </c>
      <c r="B6585" s="3">
        <v>45244</v>
      </c>
      <c r="C6585" s="10" t="str">
        <f>TEXT(data[[#This Row],[Date]],"mmmm")</f>
        <v>November</v>
      </c>
      <c r="D6585" t="s">
        <v>16</v>
      </c>
      <c r="E6585" t="s">
        <v>13</v>
      </c>
      <c r="F6585" t="s">
        <v>20</v>
      </c>
      <c r="G6585" t="s">
        <v>17</v>
      </c>
      <c r="H6585" s="11">
        <v>1776</v>
      </c>
      <c r="I6585" s="11">
        <v>15.628799999999998</v>
      </c>
      <c r="J6585" s="13">
        <f>data[[#This Row],[Clicks]]/data[[#This Row],[Impressions]]</f>
        <v>8.7999999999999988E-3</v>
      </c>
      <c r="K6585" s="1">
        <v>0.62</v>
      </c>
      <c r="L6585" s="2">
        <v>9.6898559999999989</v>
      </c>
      <c r="M6585">
        <v>8</v>
      </c>
      <c r="N6585" s="1">
        <f>IF(data[[#This Row],[Conversions]]=0,0,data[[#This Row],[Spend, Dollars]]/data[[#This Row],[Conversions]])</f>
        <v>1.2112319999999999</v>
      </c>
      <c r="O6585" s="13">
        <f>data[[#This Row],[Conversions]]/data[[#This Row],[Clicks]]</f>
        <v>0.51187551187551195</v>
      </c>
      <c r="P6585" s="11">
        <v>212.79999999999998</v>
      </c>
      <c r="Q6585" s="11">
        <f>IF(data[[#This Row],[Spend, Dollars]]=0,0,data[[#This Row],[Total conversion value, Dollars]]/data[[#This Row],[Spend, Dollars]])</f>
        <v>21.961110670788091</v>
      </c>
      <c r="R6585" s="2">
        <v>115.19999999999999</v>
      </c>
      <c r="S6585" s="2">
        <v>4.5</v>
      </c>
      <c r="T6585" s="2">
        <v>3</v>
      </c>
      <c r="U6585" s="2">
        <f t="shared" si="102"/>
        <v>122.69999999999999</v>
      </c>
    </row>
    <row r="6586" spans="1:21" x14ac:dyDescent="0.2">
      <c r="A6586" t="s">
        <v>24</v>
      </c>
      <c r="B6586" s="3">
        <v>45245</v>
      </c>
      <c r="C6586" s="10" t="str">
        <f>TEXT(data[[#This Row],[Date]],"mmmm")</f>
        <v>November</v>
      </c>
      <c r="D6586" t="s">
        <v>16</v>
      </c>
      <c r="E6586" t="s">
        <v>13</v>
      </c>
      <c r="F6586" t="s">
        <v>20</v>
      </c>
      <c r="G6586" t="s">
        <v>17</v>
      </c>
      <c r="H6586" s="11">
        <v>2711</v>
      </c>
      <c r="I6586" s="11">
        <v>22.772400000000005</v>
      </c>
      <c r="J6586" s="13">
        <f>data[[#This Row],[Clicks]]/data[[#This Row],[Impressions]]</f>
        <v>8.4000000000000012E-3</v>
      </c>
      <c r="K6586" s="1">
        <v>0.75</v>
      </c>
      <c r="L6586" s="2">
        <v>17.079300000000003</v>
      </c>
      <c r="M6586">
        <v>3</v>
      </c>
      <c r="N6586" s="1">
        <f>IF(data[[#This Row],[Conversions]]=0,0,data[[#This Row],[Spend, Dollars]]/data[[#This Row],[Conversions]])</f>
        <v>5.6931000000000012</v>
      </c>
      <c r="O6586" s="13">
        <f>data[[#This Row],[Conversions]]/data[[#This Row],[Clicks]]</f>
        <v>0.13173842019286502</v>
      </c>
      <c r="P6586" s="11">
        <v>138.6</v>
      </c>
      <c r="Q6586" s="11">
        <f>IF(data[[#This Row],[Spend, Dollars]]=0,0,data[[#This Row],[Total conversion value, Dollars]]/data[[#This Row],[Spend, Dollars]])</f>
        <v>8.1150866838804845</v>
      </c>
      <c r="R6586" s="2">
        <v>75.599999999999994</v>
      </c>
      <c r="S6586" s="2">
        <v>12</v>
      </c>
      <c r="T6586" s="2">
        <v>5</v>
      </c>
      <c r="U6586" s="2">
        <f t="shared" si="102"/>
        <v>92.6</v>
      </c>
    </row>
    <row r="6587" spans="1:21" x14ac:dyDescent="0.2">
      <c r="A6587" t="s">
        <v>24</v>
      </c>
      <c r="B6587" s="3">
        <v>45246</v>
      </c>
      <c r="C6587" s="10" t="str">
        <f>TEXT(data[[#This Row],[Date]],"mmmm")</f>
        <v>November</v>
      </c>
      <c r="D6587" t="s">
        <v>16</v>
      </c>
      <c r="E6587" t="s">
        <v>13</v>
      </c>
      <c r="F6587" t="s">
        <v>20</v>
      </c>
      <c r="G6587" t="s">
        <v>17</v>
      </c>
      <c r="H6587" s="11">
        <v>2764</v>
      </c>
      <c r="I6587" s="11">
        <v>32.891599999999997</v>
      </c>
      <c r="J6587" s="13">
        <f>data[[#This Row],[Clicks]]/data[[#This Row],[Impressions]]</f>
        <v>1.1899999999999999E-2</v>
      </c>
      <c r="K6587" s="1">
        <v>0.46</v>
      </c>
      <c r="L6587" s="2">
        <v>15.130135999999998</v>
      </c>
      <c r="M6587">
        <v>3</v>
      </c>
      <c r="N6587" s="1">
        <f>IF(data[[#This Row],[Conversions]]=0,0,data[[#This Row],[Spend, Dollars]]/data[[#This Row],[Conversions]])</f>
        <v>5.0433786666666665</v>
      </c>
      <c r="O6587" s="13">
        <f>data[[#This Row],[Conversions]]/data[[#This Row],[Clicks]]</f>
        <v>9.1208697661409002E-2</v>
      </c>
      <c r="P6587" s="11">
        <v>182</v>
      </c>
      <c r="Q6587" s="11">
        <f>IF(data[[#This Row],[Spend, Dollars]]=0,0,data[[#This Row],[Total conversion value, Dollars]]/data[[#This Row],[Spend, Dollars]])</f>
        <v>12.028973169837998</v>
      </c>
      <c r="R6587" s="2">
        <v>124.8</v>
      </c>
      <c r="S6587" s="2">
        <v>21</v>
      </c>
      <c r="T6587" s="2">
        <v>6</v>
      </c>
      <c r="U6587" s="2">
        <f t="shared" si="102"/>
        <v>151.80000000000001</v>
      </c>
    </row>
    <row r="6588" spans="1:21" x14ac:dyDescent="0.2">
      <c r="A6588" t="s">
        <v>24</v>
      </c>
      <c r="B6588" s="3">
        <v>45247</v>
      </c>
      <c r="C6588" s="10" t="str">
        <f>TEXT(data[[#This Row],[Date]],"mmmm")</f>
        <v>November</v>
      </c>
      <c r="D6588" t="s">
        <v>16</v>
      </c>
      <c r="E6588" t="s">
        <v>13</v>
      </c>
      <c r="F6588" t="s">
        <v>20</v>
      </c>
      <c r="G6588" t="s">
        <v>17</v>
      </c>
      <c r="H6588" s="11">
        <v>2745</v>
      </c>
      <c r="I6588" s="11">
        <v>34.861499999999992</v>
      </c>
      <c r="J6588" s="13">
        <f>data[[#This Row],[Clicks]]/data[[#This Row],[Impressions]]</f>
        <v>1.2699999999999998E-2</v>
      </c>
      <c r="K6588" s="1">
        <v>1.5599999999999998</v>
      </c>
      <c r="L6588" s="2">
        <v>54.383939999999981</v>
      </c>
      <c r="M6588">
        <v>4</v>
      </c>
      <c r="N6588" s="1">
        <f>IF(data[[#This Row],[Conversions]]=0,0,data[[#This Row],[Spend, Dollars]]/data[[#This Row],[Conversions]])</f>
        <v>13.595984999999995</v>
      </c>
      <c r="O6588" s="13">
        <f>data[[#This Row],[Conversions]]/data[[#This Row],[Clicks]]</f>
        <v>0.11473975589116937</v>
      </c>
      <c r="P6588" s="11">
        <v>175.7</v>
      </c>
      <c r="Q6588" s="11">
        <f>IF(data[[#This Row],[Spend, Dollars]]=0,0,data[[#This Row],[Total conversion value, Dollars]]/data[[#This Row],[Spend, Dollars]])</f>
        <v>3.2307331907177019</v>
      </c>
      <c r="R6588" s="2">
        <v>80.399999999999991</v>
      </c>
      <c r="S6588" s="2">
        <v>10.5</v>
      </c>
      <c r="T6588" s="2">
        <v>11</v>
      </c>
      <c r="U6588" s="2">
        <f t="shared" si="102"/>
        <v>101.89999999999999</v>
      </c>
    </row>
    <row r="6589" spans="1:21" x14ac:dyDescent="0.2">
      <c r="A6589" t="s">
        <v>24</v>
      </c>
      <c r="B6589" s="3">
        <v>45248</v>
      </c>
      <c r="C6589" s="10" t="str">
        <f>TEXT(data[[#This Row],[Date]],"mmmm")</f>
        <v>November</v>
      </c>
      <c r="D6589" t="s">
        <v>16</v>
      </c>
      <c r="E6589" t="s">
        <v>13</v>
      </c>
      <c r="F6589" t="s">
        <v>20</v>
      </c>
      <c r="G6589" t="s">
        <v>17</v>
      </c>
      <c r="H6589" s="11">
        <v>1976</v>
      </c>
      <c r="I6589" s="11">
        <v>21.735999999999997</v>
      </c>
      <c r="J6589" s="13">
        <f>data[[#This Row],[Clicks]]/data[[#This Row],[Impressions]]</f>
        <v>1.0999999999999999E-2</v>
      </c>
      <c r="K6589" s="1">
        <v>0.71000000000000008</v>
      </c>
      <c r="L6589" s="2">
        <v>15.432559999999999</v>
      </c>
      <c r="M6589">
        <v>9</v>
      </c>
      <c r="N6589" s="1">
        <f>IF(data[[#This Row],[Conversions]]=0,0,data[[#This Row],[Spend, Dollars]]/data[[#This Row],[Conversions]])</f>
        <v>1.7147288888888887</v>
      </c>
      <c r="O6589" s="13">
        <f>data[[#This Row],[Conversions]]/data[[#This Row],[Clicks]]</f>
        <v>0.41405962458594042</v>
      </c>
      <c r="P6589" s="11">
        <v>482.99999999999994</v>
      </c>
      <c r="Q6589" s="11">
        <f>IF(data[[#This Row],[Spend, Dollars]]=0,0,data[[#This Row],[Total conversion value, Dollars]]/data[[#This Row],[Spend, Dollars]])</f>
        <v>31.297464581378591</v>
      </c>
      <c r="R6589" s="2">
        <v>74.399999999999991</v>
      </c>
      <c r="S6589" s="2">
        <v>9</v>
      </c>
      <c r="T6589" s="2">
        <v>4</v>
      </c>
      <c r="U6589" s="2">
        <f t="shared" si="102"/>
        <v>87.399999999999991</v>
      </c>
    </row>
    <row r="6590" spans="1:21" x14ac:dyDescent="0.2">
      <c r="A6590" t="s">
        <v>24</v>
      </c>
      <c r="B6590" s="3">
        <v>45249</v>
      </c>
      <c r="C6590" s="10" t="str">
        <f>TEXT(data[[#This Row],[Date]],"mmmm")</f>
        <v>November</v>
      </c>
      <c r="D6590" t="s">
        <v>16</v>
      </c>
      <c r="E6590" t="s">
        <v>13</v>
      </c>
      <c r="F6590" t="s">
        <v>20</v>
      </c>
      <c r="G6590" t="s">
        <v>17</v>
      </c>
      <c r="H6590" s="11">
        <v>2646</v>
      </c>
      <c r="I6590" s="11">
        <v>29.899799999999999</v>
      </c>
      <c r="J6590" s="13">
        <f>data[[#This Row],[Clicks]]/data[[#This Row],[Impressions]]</f>
        <v>1.1299999999999999E-2</v>
      </c>
      <c r="K6590" s="1">
        <v>2.0500000000000003</v>
      </c>
      <c r="L6590" s="2">
        <v>61.294590000000007</v>
      </c>
      <c r="M6590">
        <v>3</v>
      </c>
      <c r="N6590" s="1">
        <f>IF(data[[#This Row],[Conversions]]=0,0,data[[#This Row],[Spend, Dollars]]/data[[#This Row],[Conversions]])</f>
        <v>20.431530000000002</v>
      </c>
      <c r="O6590" s="13">
        <f>data[[#This Row],[Conversions]]/data[[#This Row],[Clicks]]</f>
        <v>0.10033511929845684</v>
      </c>
      <c r="P6590" s="11">
        <v>198.79999999999998</v>
      </c>
      <c r="Q6590" s="11">
        <f>IF(data[[#This Row],[Spend, Dollars]]=0,0,data[[#This Row],[Total conversion value, Dollars]]/data[[#This Row],[Spend, Dollars]])</f>
        <v>3.2433531246395475</v>
      </c>
      <c r="R6590" s="2">
        <v>99.6</v>
      </c>
      <c r="S6590" s="2">
        <v>16.5</v>
      </c>
      <c r="T6590" s="2">
        <v>1</v>
      </c>
      <c r="U6590" s="2">
        <f t="shared" si="102"/>
        <v>117.1</v>
      </c>
    </row>
    <row r="6591" spans="1:21" x14ac:dyDescent="0.2">
      <c r="A6591" t="s">
        <v>24</v>
      </c>
      <c r="B6591" s="3">
        <v>45250</v>
      </c>
      <c r="C6591" s="10" t="str">
        <f>TEXT(data[[#This Row],[Date]],"mmmm")</f>
        <v>November</v>
      </c>
      <c r="D6591" t="s">
        <v>16</v>
      </c>
      <c r="E6591" t="s">
        <v>13</v>
      </c>
      <c r="F6591" t="s">
        <v>20</v>
      </c>
      <c r="G6591" t="s">
        <v>17</v>
      </c>
      <c r="H6591" s="11">
        <v>2751</v>
      </c>
      <c r="I6591" s="11">
        <v>26.409600000000001</v>
      </c>
      <c r="J6591" s="13">
        <f>data[[#This Row],[Clicks]]/data[[#This Row],[Impressions]]</f>
        <v>9.6000000000000009E-3</v>
      </c>
      <c r="K6591" s="1">
        <v>0.49</v>
      </c>
      <c r="L6591" s="2">
        <v>12.940704</v>
      </c>
      <c r="M6591">
        <v>8</v>
      </c>
      <c r="N6591" s="1">
        <f>IF(data[[#This Row],[Conversions]]=0,0,data[[#This Row],[Spend, Dollars]]/data[[#This Row],[Conversions]])</f>
        <v>1.617588</v>
      </c>
      <c r="O6591" s="13">
        <f>data[[#This Row],[Conversions]]/data[[#This Row],[Clicks]]</f>
        <v>0.30292015024839453</v>
      </c>
      <c r="P6591" s="11">
        <v>142.79999999999998</v>
      </c>
      <c r="Q6591" s="11">
        <f>IF(data[[#This Row],[Spend, Dollars]]=0,0,data[[#This Row],[Total conversion value, Dollars]]/data[[#This Row],[Spend, Dollars]])</f>
        <v>11.034948330477228</v>
      </c>
      <c r="R6591" s="2">
        <v>104.39999999999999</v>
      </c>
      <c r="S6591" s="2">
        <v>1.5</v>
      </c>
      <c r="T6591" s="2">
        <v>10</v>
      </c>
      <c r="U6591" s="2">
        <f t="shared" si="102"/>
        <v>115.89999999999999</v>
      </c>
    </row>
    <row r="6592" spans="1:21" x14ac:dyDescent="0.2">
      <c r="A6592" t="s">
        <v>24</v>
      </c>
      <c r="B6592" s="3">
        <v>45251</v>
      </c>
      <c r="C6592" s="10" t="str">
        <f>TEXT(data[[#This Row],[Date]],"mmmm")</f>
        <v>November</v>
      </c>
      <c r="D6592" t="s">
        <v>16</v>
      </c>
      <c r="E6592" t="s">
        <v>13</v>
      </c>
      <c r="F6592" t="s">
        <v>20</v>
      </c>
      <c r="G6592" t="s">
        <v>17</v>
      </c>
      <c r="H6592" s="11">
        <v>2328</v>
      </c>
      <c r="I6592" s="11">
        <v>26.771999999999998</v>
      </c>
      <c r="J6592" s="13">
        <f>data[[#This Row],[Clicks]]/data[[#This Row],[Impressions]]</f>
        <v>1.15E-2</v>
      </c>
      <c r="K6592" s="1">
        <v>1.24</v>
      </c>
      <c r="L6592" s="2">
        <v>33.197279999999999</v>
      </c>
      <c r="M6592">
        <v>2</v>
      </c>
      <c r="N6592" s="1">
        <f>IF(data[[#This Row],[Conversions]]=0,0,data[[#This Row],[Spend, Dollars]]/data[[#This Row],[Conversions]])</f>
        <v>16.59864</v>
      </c>
      <c r="O6592" s="13">
        <f>data[[#This Row],[Conversions]]/data[[#This Row],[Clicks]]</f>
        <v>7.47049155834454E-2</v>
      </c>
      <c r="P6592" s="11">
        <v>211.39999999999998</v>
      </c>
      <c r="Q6592" s="11">
        <f>IF(data[[#This Row],[Spend, Dollars]]=0,0,data[[#This Row],[Total conversion value, Dollars]]/data[[#This Row],[Spend, Dollars]])</f>
        <v>6.3679915944920786</v>
      </c>
      <c r="R6592" s="2">
        <v>97.2</v>
      </c>
      <c r="S6592" s="2">
        <v>27</v>
      </c>
      <c r="T6592" s="2">
        <v>5</v>
      </c>
      <c r="U6592" s="2">
        <f t="shared" si="102"/>
        <v>129.19999999999999</v>
      </c>
    </row>
    <row r="6593" spans="1:21" x14ac:dyDescent="0.2">
      <c r="A6593" t="s">
        <v>24</v>
      </c>
      <c r="B6593" s="3">
        <v>45252</v>
      </c>
      <c r="C6593" s="10" t="str">
        <f>TEXT(data[[#This Row],[Date]],"mmmm")</f>
        <v>November</v>
      </c>
      <c r="D6593" t="s">
        <v>16</v>
      </c>
      <c r="E6593" t="s">
        <v>13</v>
      </c>
      <c r="F6593" t="s">
        <v>20</v>
      </c>
      <c r="G6593" t="s">
        <v>17</v>
      </c>
      <c r="H6593" s="11">
        <v>2136</v>
      </c>
      <c r="I6593" s="11">
        <v>25.632000000000001</v>
      </c>
      <c r="J6593" s="13">
        <f>data[[#This Row],[Clicks]]/data[[#This Row],[Impressions]]</f>
        <v>1.2E-2</v>
      </c>
      <c r="K6593" s="1">
        <v>0.73</v>
      </c>
      <c r="L6593" s="2">
        <v>18.711359999999999</v>
      </c>
      <c r="M6593">
        <v>9</v>
      </c>
      <c r="N6593" s="1">
        <f>IF(data[[#This Row],[Conversions]]=0,0,data[[#This Row],[Spend, Dollars]]/data[[#This Row],[Conversions]])</f>
        <v>2.07904</v>
      </c>
      <c r="O6593" s="13">
        <f>data[[#This Row],[Conversions]]/data[[#This Row],[Clicks]]</f>
        <v>0.35112359550561795</v>
      </c>
      <c r="P6593" s="11">
        <v>128.1</v>
      </c>
      <c r="Q6593" s="11">
        <f>IF(data[[#This Row],[Spend, Dollars]]=0,0,data[[#This Row],[Total conversion value, Dollars]]/data[[#This Row],[Spend, Dollars]])</f>
        <v>6.8461084603150173</v>
      </c>
      <c r="R6593" s="2">
        <v>99.6</v>
      </c>
      <c r="S6593" s="2">
        <v>13.5</v>
      </c>
      <c r="T6593" s="2">
        <v>10</v>
      </c>
      <c r="U6593" s="2">
        <f t="shared" si="102"/>
        <v>123.1</v>
      </c>
    </row>
    <row r="6594" spans="1:21" x14ac:dyDescent="0.2">
      <c r="A6594" t="s">
        <v>24</v>
      </c>
      <c r="B6594" s="3">
        <v>45253</v>
      </c>
      <c r="C6594" s="10" t="str">
        <f>TEXT(data[[#This Row],[Date]],"mmmm")</f>
        <v>November</v>
      </c>
      <c r="D6594" t="s">
        <v>16</v>
      </c>
      <c r="E6594" t="s">
        <v>13</v>
      </c>
      <c r="F6594" t="s">
        <v>20</v>
      </c>
      <c r="G6594" t="s">
        <v>17</v>
      </c>
      <c r="H6594" s="11">
        <v>1813</v>
      </c>
      <c r="I6594" s="11">
        <v>22.481199999999998</v>
      </c>
      <c r="J6594" s="13">
        <f>data[[#This Row],[Clicks]]/data[[#This Row],[Impressions]]</f>
        <v>1.2399999999999998E-2</v>
      </c>
      <c r="K6594" s="1">
        <v>1.94</v>
      </c>
      <c r="L6594" s="2">
        <v>43.613527999999995</v>
      </c>
      <c r="M6594">
        <v>6</v>
      </c>
      <c r="N6594" s="1">
        <f>IF(data[[#This Row],[Conversions]]=0,0,data[[#This Row],[Spend, Dollars]]/data[[#This Row],[Conversions]])</f>
        <v>7.2689213333333322</v>
      </c>
      <c r="O6594" s="13">
        <f>data[[#This Row],[Conversions]]/data[[#This Row],[Clicks]]</f>
        <v>0.26688966781132684</v>
      </c>
      <c r="P6594" s="11">
        <v>230.99999999999997</v>
      </c>
      <c r="Q6594" s="11">
        <f>IF(data[[#This Row],[Spend, Dollars]]=0,0,data[[#This Row],[Total conversion value, Dollars]]/data[[#This Row],[Spend, Dollars]])</f>
        <v>5.2965217581113819</v>
      </c>
      <c r="R6594" s="2">
        <v>114</v>
      </c>
      <c r="S6594" s="2">
        <v>24</v>
      </c>
      <c r="T6594" s="2">
        <v>11</v>
      </c>
      <c r="U6594" s="2">
        <f t="shared" si="102"/>
        <v>149</v>
      </c>
    </row>
    <row r="6595" spans="1:21" x14ac:dyDescent="0.2">
      <c r="A6595" t="s">
        <v>24</v>
      </c>
      <c r="B6595" s="3">
        <v>45254</v>
      </c>
      <c r="C6595" s="10" t="str">
        <f>TEXT(data[[#This Row],[Date]],"mmmm")</f>
        <v>November</v>
      </c>
      <c r="D6595" t="s">
        <v>16</v>
      </c>
      <c r="E6595" t="s">
        <v>13</v>
      </c>
      <c r="F6595" t="s">
        <v>20</v>
      </c>
      <c r="G6595" t="s">
        <v>17</v>
      </c>
      <c r="H6595" s="11">
        <v>1708</v>
      </c>
      <c r="I6595" s="11">
        <v>24.253599999999999</v>
      </c>
      <c r="J6595" s="13">
        <f>data[[#This Row],[Clicks]]/data[[#This Row],[Impressions]]</f>
        <v>1.4199999999999999E-2</v>
      </c>
      <c r="K6595" s="1">
        <v>1.48</v>
      </c>
      <c r="L6595" s="2">
        <v>35.895327999999999</v>
      </c>
      <c r="M6595">
        <v>2</v>
      </c>
      <c r="N6595" s="1">
        <f>IF(data[[#This Row],[Conversions]]=0,0,data[[#This Row],[Spend, Dollars]]/data[[#This Row],[Conversions]])</f>
        <v>17.947664</v>
      </c>
      <c r="O6595" s="13">
        <f>data[[#This Row],[Conversions]]/data[[#This Row],[Clicks]]</f>
        <v>8.2461985024903525E-2</v>
      </c>
      <c r="P6595" s="11">
        <v>523.6</v>
      </c>
      <c r="Q6595" s="11">
        <f>IF(data[[#This Row],[Spend, Dollars]]=0,0,data[[#This Row],[Total conversion value, Dollars]]/data[[#This Row],[Spend, Dollars]])</f>
        <v>14.586856540216042</v>
      </c>
      <c r="R6595" s="2">
        <v>102</v>
      </c>
      <c r="S6595" s="2">
        <v>28.5</v>
      </c>
      <c r="T6595" s="2">
        <v>5</v>
      </c>
      <c r="U6595" s="2">
        <f t="shared" ref="U6595:U6658" si="103">SUM(R6595:T6595)</f>
        <v>135.5</v>
      </c>
    </row>
    <row r="6596" spans="1:21" x14ac:dyDescent="0.2">
      <c r="A6596" t="s">
        <v>24</v>
      </c>
      <c r="B6596" s="3">
        <v>45255</v>
      </c>
      <c r="C6596" s="10" t="str">
        <f>TEXT(data[[#This Row],[Date]],"mmmm")</f>
        <v>November</v>
      </c>
      <c r="D6596" t="s">
        <v>16</v>
      </c>
      <c r="E6596" t="s">
        <v>13</v>
      </c>
      <c r="F6596" t="s">
        <v>20</v>
      </c>
      <c r="G6596" t="s">
        <v>17</v>
      </c>
      <c r="H6596" s="11">
        <v>2542</v>
      </c>
      <c r="I6596" s="11">
        <v>25.165800000000008</v>
      </c>
      <c r="J6596" s="13">
        <f>data[[#This Row],[Clicks]]/data[[#This Row],[Impressions]]</f>
        <v>9.9000000000000025E-3</v>
      </c>
      <c r="K6596" s="1">
        <v>1.1800000000000002</v>
      </c>
      <c r="L6596" s="2">
        <v>29.695644000000012</v>
      </c>
      <c r="M6596">
        <v>7</v>
      </c>
      <c r="N6596" s="1">
        <f>IF(data[[#This Row],[Conversions]]=0,0,data[[#This Row],[Spend, Dollars]]/data[[#This Row],[Conversions]])</f>
        <v>4.2422348571428588</v>
      </c>
      <c r="O6596" s="13">
        <f>data[[#This Row],[Conversions]]/data[[#This Row],[Clicks]]</f>
        <v>0.27815527422136382</v>
      </c>
      <c r="P6596" s="11">
        <v>228.89999999999998</v>
      </c>
      <c r="Q6596" s="11">
        <f>IF(data[[#This Row],[Spend, Dollars]]=0,0,data[[#This Row],[Total conversion value, Dollars]]/data[[#This Row],[Spend, Dollars]])</f>
        <v>7.7082012432530469</v>
      </c>
      <c r="R6596" s="2">
        <v>72</v>
      </c>
      <c r="S6596" s="2">
        <v>22.5</v>
      </c>
      <c r="T6596" s="2">
        <v>8</v>
      </c>
      <c r="U6596" s="2">
        <f t="shared" si="103"/>
        <v>102.5</v>
      </c>
    </row>
    <row r="6597" spans="1:21" x14ac:dyDescent="0.2">
      <c r="A6597" t="s">
        <v>24</v>
      </c>
      <c r="B6597" s="3">
        <v>45256</v>
      </c>
      <c r="C6597" s="10" t="str">
        <f>TEXT(data[[#This Row],[Date]],"mmmm")</f>
        <v>November</v>
      </c>
      <c r="D6597" t="s">
        <v>16</v>
      </c>
      <c r="E6597" t="s">
        <v>13</v>
      </c>
      <c r="F6597" t="s">
        <v>20</v>
      </c>
      <c r="G6597" t="s">
        <v>17</v>
      </c>
      <c r="H6597" s="11">
        <v>2833</v>
      </c>
      <c r="I6597" s="11">
        <v>39.095399999999998</v>
      </c>
      <c r="J6597" s="13">
        <f>data[[#This Row],[Clicks]]/data[[#This Row],[Impressions]]</f>
        <v>1.38E-2</v>
      </c>
      <c r="K6597" s="1">
        <v>1.92</v>
      </c>
      <c r="L6597" s="2">
        <v>75.06316799999999</v>
      </c>
      <c r="M6597">
        <v>2</v>
      </c>
      <c r="N6597" s="1">
        <f>IF(data[[#This Row],[Conversions]]=0,0,data[[#This Row],[Spend, Dollars]]/data[[#This Row],[Conversions]])</f>
        <v>37.531583999999995</v>
      </c>
      <c r="O6597" s="13">
        <f>data[[#This Row],[Conversions]]/data[[#This Row],[Clicks]]</f>
        <v>5.1156913601088622E-2</v>
      </c>
      <c r="P6597" s="11">
        <v>171.5</v>
      </c>
      <c r="Q6597" s="11">
        <f>IF(data[[#This Row],[Spend, Dollars]]=0,0,data[[#This Row],[Total conversion value, Dollars]]/data[[#This Row],[Spend, Dollars]])</f>
        <v>2.2847423652569527</v>
      </c>
      <c r="R6597" s="2">
        <v>86.399999999999991</v>
      </c>
      <c r="S6597" s="2">
        <v>30</v>
      </c>
      <c r="T6597" s="2">
        <v>9</v>
      </c>
      <c r="U6597" s="2">
        <f t="shared" si="103"/>
        <v>125.39999999999999</v>
      </c>
    </row>
    <row r="6598" spans="1:21" x14ac:dyDescent="0.2">
      <c r="A6598" t="s">
        <v>24</v>
      </c>
      <c r="B6598" s="3">
        <v>45257</v>
      </c>
      <c r="C6598" s="10" t="str">
        <f>TEXT(data[[#This Row],[Date]],"mmmm")</f>
        <v>November</v>
      </c>
      <c r="D6598" t="s">
        <v>16</v>
      </c>
      <c r="E6598" t="s">
        <v>13</v>
      </c>
      <c r="F6598" t="s">
        <v>20</v>
      </c>
      <c r="G6598" t="s">
        <v>17</v>
      </c>
      <c r="H6598" s="11">
        <v>2905</v>
      </c>
      <c r="I6598" s="11">
        <v>34.279000000000003</v>
      </c>
      <c r="J6598" s="13">
        <f>data[[#This Row],[Clicks]]/data[[#This Row],[Impressions]]</f>
        <v>1.1800000000000001E-2</v>
      </c>
      <c r="K6598" s="1">
        <v>1.43</v>
      </c>
      <c r="L6598" s="2">
        <v>49.018970000000003</v>
      </c>
      <c r="M6598">
        <v>3</v>
      </c>
      <c r="N6598" s="1">
        <f>IF(data[[#This Row],[Conversions]]=0,0,data[[#This Row],[Spend, Dollars]]/data[[#This Row],[Conversions]])</f>
        <v>16.339656666666666</v>
      </c>
      <c r="O6598" s="13">
        <f>data[[#This Row],[Conversions]]/data[[#This Row],[Clicks]]</f>
        <v>8.7517138773009706E-2</v>
      </c>
      <c r="P6598" s="11">
        <v>123.19999999999999</v>
      </c>
      <c r="Q6598" s="11">
        <f>IF(data[[#This Row],[Spend, Dollars]]=0,0,data[[#This Row],[Total conversion value, Dollars]]/data[[#This Row],[Spend, Dollars]])</f>
        <v>2.5133127032248939</v>
      </c>
      <c r="R6598" s="2">
        <v>73.2</v>
      </c>
      <c r="S6598" s="2">
        <v>7.5</v>
      </c>
      <c r="T6598" s="2">
        <v>9</v>
      </c>
      <c r="U6598" s="2">
        <f t="shared" si="103"/>
        <v>89.7</v>
      </c>
    </row>
    <row r="6599" spans="1:21" x14ac:dyDescent="0.2">
      <c r="A6599" t="s">
        <v>24</v>
      </c>
      <c r="B6599" s="3">
        <v>45258</v>
      </c>
      <c r="C6599" s="10" t="str">
        <f>TEXT(data[[#This Row],[Date]],"mmmm")</f>
        <v>November</v>
      </c>
      <c r="D6599" t="s">
        <v>16</v>
      </c>
      <c r="E6599" t="s">
        <v>13</v>
      </c>
      <c r="F6599" t="s">
        <v>20</v>
      </c>
      <c r="G6599" t="s">
        <v>17</v>
      </c>
      <c r="H6599" s="11">
        <v>2634</v>
      </c>
      <c r="I6599" s="11">
        <v>31.871399999999998</v>
      </c>
      <c r="J6599" s="13">
        <f>data[[#This Row],[Clicks]]/data[[#This Row],[Impressions]]</f>
        <v>1.21E-2</v>
      </c>
      <c r="K6599" s="1">
        <v>1.29</v>
      </c>
      <c r="L6599" s="2">
        <v>41.114106</v>
      </c>
      <c r="M6599">
        <v>7</v>
      </c>
      <c r="N6599" s="1">
        <f>IF(data[[#This Row],[Conversions]]=0,0,data[[#This Row],[Spend, Dollars]]/data[[#This Row],[Conversions]])</f>
        <v>5.8734437142857141</v>
      </c>
      <c r="O6599" s="13">
        <f>data[[#This Row],[Conversions]]/data[[#This Row],[Clicks]]</f>
        <v>0.21963264870699123</v>
      </c>
      <c r="P6599" s="11">
        <v>251.29999999999998</v>
      </c>
      <c r="Q6599" s="11">
        <f>IF(data[[#This Row],[Spend, Dollars]]=0,0,data[[#This Row],[Total conversion value, Dollars]]/data[[#This Row],[Spend, Dollars]])</f>
        <v>6.1122574330085149</v>
      </c>
      <c r="R6599" s="2">
        <v>81.599999999999994</v>
      </c>
      <c r="S6599" s="2">
        <v>25.5</v>
      </c>
      <c r="T6599" s="2">
        <v>7</v>
      </c>
      <c r="U6599" s="2">
        <f t="shared" si="103"/>
        <v>114.1</v>
      </c>
    </row>
    <row r="6600" spans="1:21" x14ac:dyDescent="0.2">
      <c r="A6600" t="s">
        <v>24</v>
      </c>
      <c r="B6600" s="3">
        <v>45259</v>
      </c>
      <c r="C6600" s="10" t="str">
        <f>TEXT(data[[#This Row],[Date]],"mmmm")</f>
        <v>November</v>
      </c>
      <c r="D6600" t="s">
        <v>16</v>
      </c>
      <c r="E6600" t="s">
        <v>13</v>
      </c>
      <c r="F6600" t="s">
        <v>20</v>
      </c>
      <c r="G6600" t="s">
        <v>17</v>
      </c>
      <c r="H6600" s="11">
        <v>2987</v>
      </c>
      <c r="I6600" s="11">
        <v>40.921900000000001</v>
      </c>
      <c r="J6600" s="13">
        <f>data[[#This Row],[Clicks]]/data[[#This Row],[Impressions]]</f>
        <v>1.37E-2</v>
      </c>
      <c r="K6600" s="1">
        <v>1.7</v>
      </c>
      <c r="L6600" s="2">
        <v>69.567229999999995</v>
      </c>
      <c r="M6600">
        <v>4</v>
      </c>
      <c r="N6600" s="1">
        <f>IF(data[[#This Row],[Conversions]]=0,0,data[[#This Row],[Spend, Dollars]]/data[[#This Row],[Conversions]])</f>
        <v>17.391807499999999</v>
      </c>
      <c r="O6600" s="13">
        <f>data[[#This Row],[Conversions]]/data[[#This Row],[Clicks]]</f>
        <v>9.7747172052128559E-2</v>
      </c>
      <c r="P6600" s="11">
        <v>240.1</v>
      </c>
      <c r="Q6600" s="11">
        <f>IF(data[[#This Row],[Spend, Dollars]]=0,0,data[[#This Row],[Total conversion value, Dollars]]/data[[#This Row],[Spend, Dollars]])</f>
        <v>3.4513376484876575</v>
      </c>
      <c r="R6600" s="2">
        <v>110.39999999999999</v>
      </c>
      <c r="S6600" s="2">
        <v>4.5</v>
      </c>
      <c r="T6600" s="2">
        <v>8</v>
      </c>
      <c r="U6600" s="2">
        <f t="shared" si="103"/>
        <v>122.89999999999999</v>
      </c>
    </row>
    <row r="6601" spans="1:21" x14ac:dyDescent="0.2">
      <c r="A6601" t="s">
        <v>24</v>
      </c>
      <c r="B6601" s="3">
        <v>45260</v>
      </c>
      <c r="C6601" s="10" t="str">
        <f>TEXT(data[[#This Row],[Date]],"mmmm")</f>
        <v>November</v>
      </c>
      <c r="D6601" t="s">
        <v>16</v>
      </c>
      <c r="E6601" t="s">
        <v>13</v>
      </c>
      <c r="F6601" t="s">
        <v>20</v>
      </c>
      <c r="G6601" t="s">
        <v>17</v>
      </c>
      <c r="H6601" s="11">
        <v>1893</v>
      </c>
      <c r="I6601" s="11">
        <v>16.847700000000003</v>
      </c>
      <c r="J6601" s="13">
        <f>data[[#This Row],[Clicks]]/data[[#This Row],[Impressions]]</f>
        <v>8.9000000000000017E-3</v>
      </c>
      <c r="K6601" s="1">
        <v>1.5699999999999998</v>
      </c>
      <c r="L6601" s="2">
        <v>26.450889000000004</v>
      </c>
      <c r="M6601">
        <v>8</v>
      </c>
      <c r="N6601" s="1">
        <f>IF(data[[#This Row],[Conversions]]=0,0,data[[#This Row],[Spend, Dollars]]/data[[#This Row],[Conversions]])</f>
        <v>3.3063611250000005</v>
      </c>
      <c r="O6601" s="13">
        <f>data[[#This Row],[Conversions]]/data[[#This Row],[Clicks]]</f>
        <v>0.47484226333564811</v>
      </c>
      <c r="P6601" s="11">
        <v>109.19999999999999</v>
      </c>
      <c r="Q6601" s="11">
        <f>IF(data[[#This Row],[Spend, Dollars]]=0,0,data[[#This Row],[Total conversion value, Dollars]]/data[[#This Row],[Spend, Dollars]])</f>
        <v>4.1284056653067491</v>
      </c>
      <c r="R6601" s="2">
        <v>106.8</v>
      </c>
      <c r="S6601" s="2">
        <v>24</v>
      </c>
      <c r="T6601" s="2">
        <v>9</v>
      </c>
      <c r="U6601" s="2">
        <f t="shared" si="103"/>
        <v>139.80000000000001</v>
      </c>
    </row>
    <row r="6602" spans="1:21" x14ac:dyDescent="0.2">
      <c r="A6602" t="s">
        <v>22</v>
      </c>
      <c r="B6602" s="3">
        <v>44986</v>
      </c>
      <c r="C6602" s="10" t="str">
        <f>TEXT(data[[#This Row],[Date]],"mmmm")</f>
        <v>March</v>
      </c>
      <c r="D6602" t="s">
        <v>12</v>
      </c>
      <c r="E6602" t="s">
        <v>18</v>
      </c>
      <c r="F6602" t="s">
        <v>20</v>
      </c>
      <c r="G6602" t="s">
        <v>21</v>
      </c>
      <c r="H6602" s="11">
        <v>856</v>
      </c>
      <c r="I6602" s="11">
        <v>9.6043200000000031</v>
      </c>
      <c r="J6602" s="13">
        <f>data[[#This Row],[Clicks]]/data[[#This Row],[Impressions]]</f>
        <v>1.1220000000000004E-2</v>
      </c>
      <c r="K6602" s="1">
        <v>0.49999999999999972</v>
      </c>
      <c r="L6602" s="2">
        <v>4.8021599999999989</v>
      </c>
      <c r="M6602">
        <v>3</v>
      </c>
      <c r="N6602" s="1">
        <f>IF(data[[#This Row],[Conversions]]=0,0,data[[#This Row],[Spend, Dollars]]/data[[#This Row],[Conversions]])</f>
        <v>1.6007199999999997</v>
      </c>
      <c r="O6602" s="13">
        <f>data[[#This Row],[Conversions]]/data[[#This Row],[Clicks]]</f>
        <v>0.31235943825278617</v>
      </c>
      <c r="P6602" s="11">
        <v>0</v>
      </c>
      <c r="Q6602" s="11">
        <f>IF(data[[#This Row],[Spend, Dollars]]=0,0,data[[#This Row],[Total conversion value, Dollars]]/data[[#This Row],[Spend, Dollars]])</f>
        <v>0</v>
      </c>
      <c r="R6602" s="2">
        <v>118.8</v>
      </c>
      <c r="S6602" s="2">
        <v>13.5</v>
      </c>
      <c r="T6602" s="2">
        <v>1</v>
      </c>
      <c r="U6602" s="2">
        <f t="shared" si="103"/>
        <v>133.30000000000001</v>
      </c>
    </row>
    <row r="6603" spans="1:21" x14ac:dyDescent="0.2">
      <c r="A6603" t="s">
        <v>22</v>
      </c>
      <c r="B6603" s="3">
        <v>44987</v>
      </c>
      <c r="C6603" s="10" t="str">
        <f>TEXT(data[[#This Row],[Date]],"mmmm")</f>
        <v>March</v>
      </c>
      <c r="D6603" t="s">
        <v>12</v>
      </c>
      <c r="E6603" t="s">
        <v>18</v>
      </c>
      <c r="F6603" t="s">
        <v>20</v>
      </c>
      <c r="G6603" t="s">
        <v>21</v>
      </c>
      <c r="H6603" s="11">
        <v>2082</v>
      </c>
      <c r="I6603" s="11">
        <v>27.024360000000005</v>
      </c>
      <c r="J6603" s="13">
        <f>data[[#This Row],[Clicks]]/data[[#This Row],[Impressions]]</f>
        <v>1.2980000000000002E-2</v>
      </c>
      <c r="K6603" s="1">
        <v>0.32999999999999974</v>
      </c>
      <c r="L6603" s="2">
        <v>8.9180387999999944</v>
      </c>
      <c r="M6603">
        <v>5</v>
      </c>
      <c r="N6603" s="1">
        <f>IF(data[[#This Row],[Conversions]]=0,0,data[[#This Row],[Spend, Dollars]]/data[[#This Row],[Conversions]])</f>
        <v>1.7836077599999989</v>
      </c>
      <c r="O6603" s="13">
        <f>data[[#This Row],[Conversions]]/data[[#This Row],[Clicks]]</f>
        <v>0.1850182576016601</v>
      </c>
      <c r="P6603" s="11">
        <v>0</v>
      </c>
      <c r="Q6603" s="11">
        <f>IF(data[[#This Row],[Spend, Dollars]]=0,0,data[[#This Row],[Total conversion value, Dollars]]/data[[#This Row],[Spend, Dollars]])</f>
        <v>0</v>
      </c>
      <c r="R6603" s="2">
        <v>19.2</v>
      </c>
      <c r="S6603" s="2">
        <v>4.5</v>
      </c>
      <c r="T6603" s="2">
        <v>8</v>
      </c>
      <c r="U6603" s="2">
        <f t="shared" si="103"/>
        <v>31.7</v>
      </c>
    </row>
    <row r="6604" spans="1:21" x14ac:dyDescent="0.2">
      <c r="A6604" t="s">
        <v>22</v>
      </c>
      <c r="B6604" s="3">
        <v>44988</v>
      </c>
      <c r="C6604" s="10" t="str">
        <f>TEXT(data[[#This Row],[Date]],"mmmm")</f>
        <v>March</v>
      </c>
      <c r="D6604" t="s">
        <v>12</v>
      </c>
      <c r="E6604" t="s">
        <v>18</v>
      </c>
      <c r="F6604" t="s">
        <v>20</v>
      </c>
      <c r="G6604" t="s">
        <v>21</v>
      </c>
      <c r="H6604" s="11">
        <v>1706</v>
      </c>
      <c r="I6604" s="11">
        <v>19.141320000000007</v>
      </c>
      <c r="J6604" s="13">
        <f>data[[#This Row],[Clicks]]/data[[#This Row],[Impressions]]</f>
        <v>1.1220000000000004E-2</v>
      </c>
      <c r="K6604" s="1">
        <v>1.0399999999999996</v>
      </c>
      <c r="L6604" s="2">
        <v>19.906972799999998</v>
      </c>
      <c r="M6604">
        <v>6</v>
      </c>
      <c r="N6604" s="1">
        <f>IF(data[[#This Row],[Conversions]]=0,0,data[[#This Row],[Spend, Dollars]]/data[[#This Row],[Conversions]])</f>
        <v>3.3178287999999996</v>
      </c>
      <c r="O6604" s="13">
        <f>data[[#This Row],[Conversions]]/data[[#This Row],[Clicks]]</f>
        <v>0.31345800603093193</v>
      </c>
      <c r="P6604" s="11">
        <v>46</v>
      </c>
      <c r="Q6604" s="11">
        <f>IF(data[[#This Row],[Spend, Dollars]]=0,0,data[[#This Row],[Total conversion value, Dollars]]/data[[#This Row],[Spend, Dollars]])</f>
        <v>2.310748121381871</v>
      </c>
      <c r="R6604" s="2">
        <v>12</v>
      </c>
      <c r="S6604" s="2">
        <v>6</v>
      </c>
      <c r="T6604" s="2">
        <v>4</v>
      </c>
      <c r="U6604" s="2">
        <f t="shared" si="103"/>
        <v>22</v>
      </c>
    </row>
    <row r="6605" spans="1:21" x14ac:dyDescent="0.2">
      <c r="A6605" t="s">
        <v>22</v>
      </c>
      <c r="B6605" s="3">
        <v>44989</v>
      </c>
      <c r="C6605" s="10" t="str">
        <f>TEXT(data[[#This Row],[Date]],"mmmm")</f>
        <v>March</v>
      </c>
      <c r="D6605" t="s">
        <v>12</v>
      </c>
      <c r="E6605" t="s">
        <v>18</v>
      </c>
      <c r="F6605" t="s">
        <v>20</v>
      </c>
      <c r="G6605" t="s">
        <v>21</v>
      </c>
      <c r="H6605" s="11">
        <v>1832.2</v>
      </c>
      <c r="I6605" s="11">
        <v>19.348032000000003</v>
      </c>
      <c r="J6605" s="13">
        <f>data[[#This Row],[Clicks]]/data[[#This Row],[Impressions]]</f>
        <v>1.0560000000000002E-2</v>
      </c>
      <c r="K6605" s="1">
        <v>0.68999999999999972</v>
      </c>
      <c r="L6605" s="2">
        <v>13.350142079999998</v>
      </c>
      <c r="M6605">
        <v>6</v>
      </c>
      <c r="N6605" s="1">
        <f>IF(data[[#This Row],[Conversions]]=0,0,data[[#This Row],[Spend, Dollars]]/data[[#This Row],[Conversions]])</f>
        <v>2.2250236799999996</v>
      </c>
      <c r="O6605" s="13">
        <f>data[[#This Row],[Conversions]]/data[[#This Row],[Clicks]]</f>
        <v>0.31010905915392317</v>
      </c>
      <c r="P6605" s="11">
        <v>42</v>
      </c>
      <c r="Q6605" s="11">
        <f>IF(data[[#This Row],[Spend, Dollars]]=0,0,data[[#This Row],[Total conversion value, Dollars]]/data[[#This Row],[Spend, Dollars]])</f>
        <v>3.1460339334455987</v>
      </c>
      <c r="R6605" s="2">
        <v>6</v>
      </c>
      <c r="S6605" s="2">
        <v>1.5</v>
      </c>
      <c r="T6605" s="2">
        <v>3</v>
      </c>
      <c r="U6605" s="2">
        <f t="shared" si="103"/>
        <v>10.5</v>
      </c>
    </row>
    <row r="6606" spans="1:21" x14ac:dyDescent="0.2">
      <c r="A6606" t="s">
        <v>22</v>
      </c>
      <c r="B6606" s="3">
        <v>44990</v>
      </c>
      <c r="C6606" s="10" t="str">
        <f>TEXT(data[[#This Row],[Date]],"mmmm")</f>
        <v>March</v>
      </c>
      <c r="D6606" t="s">
        <v>12</v>
      </c>
      <c r="E6606" t="s">
        <v>18</v>
      </c>
      <c r="F6606" t="s">
        <v>20</v>
      </c>
      <c r="G6606" t="s">
        <v>21</v>
      </c>
      <c r="H6606" s="11">
        <v>1550.2</v>
      </c>
      <c r="I6606" s="11">
        <v>17.563766000000005</v>
      </c>
      <c r="J6606" s="13">
        <f>data[[#This Row],[Clicks]]/data[[#This Row],[Impressions]]</f>
        <v>1.1330000000000003E-2</v>
      </c>
      <c r="K6606" s="1">
        <v>5.9999999999999942E-2</v>
      </c>
      <c r="L6606" s="2">
        <v>1.0538259599999993</v>
      </c>
      <c r="M6606">
        <v>4</v>
      </c>
      <c r="N6606" s="1">
        <f>IF(data[[#This Row],[Conversions]]=0,0,data[[#This Row],[Spend, Dollars]]/data[[#This Row],[Conversions]])</f>
        <v>0.26345648999999982</v>
      </c>
      <c r="O6606" s="13">
        <f>data[[#This Row],[Conversions]]/data[[#This Row],[Clicks]]</f>
        <v>0.22774159027169907</v>
      </c>
      <c r="P6606" s="11">
        <v>53.9</v>
      </c>
      <c r="Q6606" s="11">
        <f>IF(data[[#This Row],[Spend, Dollars]]=0,0,data[[#This Row],[Total conversion value, Dollars]]/data[[#This Row],[Spend, Dollars]])</f>
        <v>51.146965481852462</v>
      </c>
      <c r="R6606" s="2">
        <v>39.6</v>
      </c>
      <c r="S6606" s="2">
        <v>1.5</v>
      </c>
      <c r="T6606" s="2">
        <v>5</v>
      </c>
      <c r="U6606" s="2">
        <f t="shared" si="103"/>
        <v>46.1</v>
      </c>
    </row>
    <row r="6607" spans="1:21" x14ac:dyDescent="0.2">
      <c r="A6607" t="s">
        <v>22</v>
      </c>
      <c r="B6607" s="3">
        <v>44991</v>
      </c>
      <c r="C6607" s="10" t="str">
        <f>TEXT(data[[#This Row],[Date]],"mmmm")</f>
        <v>March</v>
      </c>
      <c r="D6607" t="s">
        <v>12</v>
      </c>
      <c r="E6607" t="s">
        <v>18</v>
      </c>
      <c r="F6607" t="s">
        <v>20</v>
      </c>
      <c r="G6607" t="s">
        <v>21</v>
      </c>
      <c r="H6607" s="11">
        <v>1371.6000000000001</v>
      </c>
      <c r="I6607" s="11">
        <v>20.217384000000003</v>
      </c>
      <c r="J6607" s="13">
        <f>data[[#This Row],[Clicks]]/data[[#This Row],[Impressions]]</f>
        <v>1.474E-2</v>
      </c>
      <c r="K6607" s="1">
        <v>0.58999999999999986</v>
      </c>
      <c r="L6607" s="2">
        <v>11.928256559999999</v>
      </c>
      <c r="M6607">
        <v>7</v>
      </c>
      <c r="N6607" s="1">
        <f>IF(data[[#This Row],[Conversions]]=0,0,data[[#This Row],[Spend, Dollars]]/data[[#This Row],[Conversions]])</f>
        <v>1.7040366514285714</v>
      </c>
      <c r="O6607" s="13">
        <f>data[[#This Row],[Conversions]]/data[[#This Row],[Clicks]]</f>
        <v>0.34623668423174825</v>
      </c>
      <c r="P6607" s="11">
        <v>0</v>
      </c>
      <c r="Q6607" s="11">
        <f>IF(data[[#This Row],[Spend, Dollars]]=0,0,data[[#This Row],[Total conversion value, Dollars]]/data[[#This Row],[Spend, Dollars]])</f>
        <v>0</v>
      </c>
      <c r="R6607" s="2">
        <v>8.4</v>
      </c>
      <c r="S6607" s="2">
        <v>0</v>
      </c>
      <c r="T6607" s="2">
        <v>2</v>
      </c>
      <c r="U6607" s="2">
        <f t="shared" si="103"/>
        <v>10.4</v>
      </c>
    </row>
    <row r="6608" spans="1:21" x14ac:dyDescent="0.2">
      <c r="A6608" t="s">
        <v>22</v>
      </c>
      <c r="B6608" s="3">
        <v>44992</v>
      </c>
      <c r="C6608" s="10" t="str">
        <f>TEXT(data[[#This Row],[Date]],"mmmm")</f>
        <v>March</v>
      </c>
      <c r="D6608" t="s">
        <v>12</v>
      </c>
      <c r="E6608" t="s">
        <v>18</v>
      </c>
      <c r="F6608" t="s">
        <v>20</v>
      </c>
      <c r="G6608" t="s">
        <v>21</v>
      </c>
      <c r="H6608" s="11">
        <v>1219</v>
      </c>
      <c r="I6608" s="11">
        <v>14.615810000000003</v>
      </c>
      <c r="J6608" s="13">
        <f>data[[#This Row],[Clicks]]/data[[#This Row],[Impressions]]</f>
        <v>1.1990000000000002E-2</v>
      </c>
      <c r="K6608" s="1">
        <v>0.96999999999999975</v>
      </c>
      <c r="L6608" s="2">
        <v>14.1773357</v>
      </c>
      <c r="M6608">
        <v>5</v>
      </c>
      <c r="N6608" s="1">
        <f>IF(data[[#This Row],[Conversions]]=0,0,data[[#This Row],[Spend, Dollars]]/data[[#This Row],[Conversions]])</f>
        <v>2.83546714</v>
      </c>
      <c r="O6608" s="13">
        <f>data[[#This Row],[Conversions]]/data[[#This Row],[Clicks]]</f>
        <v>0.34209530638397728</v>
      </c>
      <c r="P6608" s="11">
        <v>93.8</v>
      </c>
      <c r="Q6608" s="11">
        <f>IF(data[[#This Row],[Spend, Dollars]]=0,0,data[[#This Row],[Total conversion value, Dollars]]/data[[#This Row],[Spend, Dollars]])</f>
        <v>6.6161937605808401</v>
      </c>
      <c r="R6608" s="2">
        <v>19.2</v>
      </c>
      <c r="S6608" s="2">
        <v>0</v>
      </c>
      <c r="T6608" s="2">
        <v>6</v>
      </c>
      <c r="U6608" s="2">
        <f t="shared" si="103"/>
        <v>25.2</v>
      </c>
    </row>
    <row r="6609" spans="1:21" x14ac:dyDescent="0.2">
      <c r="A6609" t="s">
        <v>22</v>
      </c>
      <c r="B6609" s="3">
        <v>44993</v>
      </c>
      <c r="C6609" s="10" t="str">
        <f>TEXT(data[[#This Row],[Date]],"mmmm")</f>
        <v>March</v>
      </c>
      <c r="D6609" t="s">
        <v>12</v>
      </c>
      <c r="E6609" t="s">
        <v>18</v>
      </c>
      <c r="F6609" t="s">
        <v>20</v>
      </c>
      <c r="G6609" t="s">
        <v>21</v>
      </c>
      <c r="H6609" s="11">
        <v>1921.2000000000003</v>
      </c>
      <c r="I6609" s="11">
        <v>21.133200000000006</v>
      </c>
      <c r="J6609" s="13">
        <f>data[[#This Row],[Clicks]]/data[[#This Row],[Impressions]]</f>
        <v>1.1000000000000001E-2</v>
      </c>
      <c r="K6609" s="1">
        <v>0.31999999999999973</v>
      </c>
      <c r="L6609" s="2">
        <v>6.7626239999999962</v>
      </c>
      <c r="M6609">
        <v>2</v>
      </c>
      <c r="N6609" s="1">
        <f>IF(data[[#This Row],[Conversions]]=0,0,data[[#This Row],[Spend, Dollars]]/data[[#This Row],[Conversions]])</f>
        <v>3.3813119999999981</v>
      </c>
      <c r="O6609" s="13">
        <f>data[[#This Row],[Conversions]]/data[[#This Row],[Clicks]]</f>
        <v>9.4637821058807914E-2</v>
      </c>
      <c r="P6609" s="11">
        <v>99.399999999999991</v>
      </c>
      <c r="Q6609" s="11">
        <f>IF(data[[#This Row],[Spend, Dollars]]=0,0,data[[#This Row],[Total conversion value, Dollars]]/data[[#This Row],[Spend, Dollars]])</f>
        <v>14.698436583196116</v>
      </c>
      <c r="R6609" s="2">
        <v>26.4</v>
      </c>
      <c r="S6609" s="2">
        <v>1.5</v>
      </c>
      <c r="T6609" s="2">
        <v>5</v>
      </c>
      <c r="U6609" s="2">
        <f t="shared" si="103"/>
        <v>32.9</v>
      </c>
    </row>
    <row r="6610" spans="1:21" x14ac:dyDescent="0.2">
      <c r="A6610" t="s">
        <v>22</v>
      </c>
      <c r="B6610" s="3">
        <v>44994</v>
      </c>
      <c r="C6610" s="10" t="str">
        <f>TEXT(data[[#This Row],[Date]],"mmmm")</f>
        <v>March</v>
      </c>
      <c r="D6610" t="s">
        <v>12</v>
      </c>
      <c r="E6610" t="s">
        <v>18</v>
      </c>
      <c r="F6610" t="s">
        <v>20</v>
      </c>
      <c r="G6610" t="s">
        <v>21</v>
      </c>
      <c r="H6610" s="11">
        <v>1654.8000000000002</v>
      </c>
      <c r="I6610" s="11">
        <v>18.93091200000001</v>
      </c>
      <c r="J6610" s="13">
        <f>data[[#This Row],[Clicks]]/data[[#This Row],[Impressions]]</f>
        <v>1.1440000000000004E-2</v>
      </c>
      <c r="K6610" s="1">
        <v>0.38999999999999979</v>
      </c>
      <c r="L6610" s="2">
        <v>7.38305568</v>
      </c>
      <c r="M6610">
        <v>7</v>
      </c>
      <c r="N6610" s="1">
        <f>IF(data[[#This Row],[Conversions]]=0,0,data[[#This Row],[Spend, Dollars]]/data[[#This Row],[Conversions]])</f>
        <v>1.05472224</v>
      </c>
      <c r="O6610" s="13">
        <f>data[[#This Row],[Conversions]]/data[[#This Row],[Clicks]]</f>
        <v>0.36976559819199395</v>
      </c>
      <c r="P6610" s="11">
        <v>95.199999999999989</v>
      </c>
      <c r="Q6610" s="11">
        <f>IF(data[[#This Row],[Spend, Dollars]]=0,0,data[[#This Row],[Total conversion value, Dollars]]/data[[#This Row],[Spend, Dollars]])</f>
        <v>12.894390090797742</v>
      </c>
      <c r="R6610" s="2">
        <v>13.2</v>
      </c>
      <c r="S6610" s="2">
        <v>1.5</v>
      </c>
      <c r="T6610" s="2">
        <v>4</v>
      </c>
      <c r="U6610" s="2">
        <f t="shared" si="103"/>
        <v>18.7</v>
      </c>
    </row>
    <row r="6611" spans="1:21" x14ac:dyDescent="0.2">
      <c r="A6611" t="s">
        <v>22</v>
      </c>
      <c r="B6611" s="3">
        <v>44995</v>
      </c>
      <c r="C6611" s="10" t="str">
        <f>TEXT(data[[#This Row],[Date]],"mmmm")</f>
        <v>March</v>
      </c>
      <c r="D6611" t="s">
        <v>12</v>
      </c>
      <c r="E6611" t="s">
        <v>18</v>
      </c>
      <c r="F6611" t="s">
        <v>20</v>
      </c>
      <c r="G6611" t="s">
        <v>21</v>
      </c>
      <c r="H6611" s="11">
        <v>1368</v>
      </c>
      <c r="I6611" s="11">
        <v>17.305200000000003</v>
      </c>
      <c r="J6611" s="13">
        <f>data[[#This Row],[Clicks]]/data[[#This Row],[Impressions]]</f>
        <v>1.2650000000000002E-2</v>
      </c>
      <c r="K6611" s="1">
        <v>0.18</v>
      </c>
      <c r="L6611" s="2">
        <v>3.1149360000000006</v>
      </c>
      <c r="M6611">
        <v>6</v>
      </c>
      <c r="N6611" s="1">
        <f>IF(data[[#This Row],[Conversions]]=0,0,data[[#This Row],[Spend, Dollars]]/data[[#This Row],[Conversions]])</f>
        <v>0.51915600000000006</v>
      </c>
      <c r="O6611" s="13">
        <f>data[[#This Row],[Conversions]]/data[[#This Row],[Clicks]]</f>
        <v>0.34671659385618192</v>
      </c>
      <c r="P6611" s="11">
        <v>84</v>
      </c>
      <c r="Q6611" s="11">
        <f>IF(data[[#This Row],[Spend, Dollars]]=0,0,data[[#This Row],[Total conversion value, Dollars]]/data[[#This Row],[Spend, Dollars]])</f>
        <v>26.966846188814149</v>
      </c>
      <c r="R6611" s="2">
        <v>36</v>
      </c>
      <c r="S6611" s="2">
        <v>1.5</v>
      </c>
      <c r="T6611" s="2">
        <v>7</v>
      </c>
      <c r="U6611" s="2">
        <f t="shared" si="103"/>
        <v>44.5</v>
      </c>
    </row>
    <row r="6612" spans="1:21" x14ac:dyDescent="0.2">
      <c r="A6612" t="s">
        <v>22</v>
      </c>
      <c r="B6612" s="3">
        <v>44996</v>
      </c>
      <c r="C6612" s="10" t="str">
        <f>TEXT(data[[#This Row],[Date]],"mmmm")</f>
        <v>March</v>
      </c>
      <c r="D6612" t="s">
        <v>12</v>
      </c>
      <c r="E6612" t="s">
        <v>18</v>
      </c>
      <c r="F6612" t="s">
        <v>20</v>
      </c>
      <c r="G6612" t="s">
        <v>21</v>
      </c>
      <c r="H6612" s="11">
        <v>1573.8000000000002</v>
      </c>
      <c r="I6612" s="11">
        <v>14.715030000000002</v>
      </c>
      <c r="J6612" s="13">
        <f>data[[#This Row],[Clicks]]/data[[#This Row],[Impressions]]</f>
        <v>9.3500000000000007E-3</v>
      </c>
      <c r="K6612" s="1">
        <v>0.11999999999999994</v>
      </c>
      <c r="L6612" s="2">
        <v>1.7658035999999995</v>
      </c>
      <c r="M6612">
        <v>5</v>
      </c>
      <c r="N6612" s="1">
        <f>IF(data[[#This Row],[Conversions]]=0,0,data[[#This Row],[Spend, Dollars]]/data[[#This Row],[Conversions]])</f>
        <v>0.35316071999999987</v>
      </c>
      <c r="O6612" s="13">
        <f>data[[#This Row],[Conversions]]/data[[#This Row],[Clicks]]</f>
        <v>0.33978863787569574</v>
      </c>
      <c r="P6612" s="11">
        <v>224</v>
      </c>
      <c r="Q6612" s="11">
        <f>IF(data[[#This Row],[Spend, Dollars]]=0,0,data[[#This Row],[Total conversion value, Dollars]]/data[[#This Row],[Spend, Dollars]])</f>
        <v>126.85442480692647</v>
      </c>
      <c r="R6612" s="2">
        <v>4.8</v>
      </c>
      <c r="S6612" s="2">
        <v>0</v>
      </c>
      <c r="T6612" s="2">
        <v>4</v>
      </c>
      <c r="U6612" s="2">
        <f t="shared" si="103"/>
        <v>8.8000000000000007</v>
      </c>
    </row>
    <row r="6613" spans="1:21" x14ac:dyDescent="0.2">
      <c r="A6613" t="s">
        <v>22</v>
      </c>
      <c r="B6613" s="3">
        <v>44997</v>
      </c>
      <c r="C6613" s="10" t="str">
        <f>TEXT(data[[#This Row],[Date]],"mmmm")</f>
        <v>March</v>
      </c>
      <c r="D6613" t="s">
        <v>12</v>
      </c>
      <c r="E6613" t="s">
        <v>18</v>
      </c>
      <c r="F6613" t="s">
        <v>20</v>
      </c>
      <c r="G6613" t="s">
        <v>21</v>
      </c>
      <c r="H6613" s="11">
        <v>1049.4000000000001</v>
      </c>
      <c r="I6613" s="11">
        <v>12.351438000000003</v>
      </c>
      <c r="J6613" s="13">
        <f>data[[#This Row],[Clicks]]/data[[#This Row],[Impressions]]</f>
        <v>1.1770000000000003E-2</v>
      </c>
      <c r="K6613" s="1">
        <v>0.22</v>
      </c>
      <c r="L6613" s="2">
        <v>2.7173163600000008</v>
      </c>
      <c r="M6613">
        <v>7</v>
      </c>
      <c r="N6613" s="1">
        <f>IF(data[[#This Row],[Conversions]]=0,0,data[[#This Row],[Spend, Dollars]]/data[[#This Row],[Conversions]])</f>
        <v>0.38818805142857155</v>
      </c>
      <c r="O6613" s="13">
        <f>data[[#This Row],[Conversions]]/data[[#This Row],[Clicks]]</f>
        <v>0.56673563029665031</v>
      </c>
      <c r="P6613" s="11">
        <v>0</v>
      </c>
      <c r="Q6613" s="11">
        <f>IF(data[[#This Row],[Spend, Dollars]]=0,0,data[[#This Row],[Total conversion value, Dollars]]/data[[#This Row],[Spend, Dollars]])</f>
        <v>0</v>
      </c>
      <c r="R6613" s="2">
        <v>27.599999999999998</v>
      </c>
      <c r="S6613" s="2">
        <v>3</v>
      </c>
      <c r="T6613" s="2">
        <v>3</v>
      </c>
      <c r="U6613" s="2">
        <f t="shared" si="103"/>
        <v>33.599999999999994</v>
      </c>
    </row>
    <row r="6614" spans="1:21" x14ac:dyDescent="0.2">
      <c r="A6614" t="s">
        <v>22</v>
      </c>
      <c r="B6614" s="3">
        <v>44998</v>
      </c>
      <c r="C6614" s="10" t="str">
        <f>TEXT(data[[#This Row],[Date]],"mmmm")</f>
        <v>March</v>
      </c>
      <c r="D6614" t="s">
        <v>12</v>
      </c>
      <c r="E6614" t="s">
        <v>18</v>
      </c>
      <c r="F6614" t="s">
        <v>20</v>
      </c>
      <c r="G6614" t="s">
        <v>21</v>
      </c>
      <c r="H6614" s="11">
        <v>1221.2</v>
      </c>
      <c r="I6614" s="11">
        <v>13.298868000000006</v>
      </c>
      <c r="J6614" s="13">
        <f>data[[#This Row],[Clicks]]/data[[#This Row],[Impressions]]</f>
        <v>1.0890000000000004E-2</v>
      </c>
      <c r="K6614" s="1">
        <v>1.0599999999999996</v>
      </c>
      <c r="L6614" s="2">
        <v>14.096800080000001</v>
      </c>
      <c r="M6614">
        <v>5</v>
      </c>
      <c r="N6614" s="1">
        <f>IF(data[[#This Row],[Conversions]]=0,0,data[[#This Row],[Spend, Dollars]]/data[[#This Row],[Conversions]])</f>
        <v>2.8193600160000001</v>
      </c>
      <c r="O6614" s="13">
        <f>data[[#This Row],[Conversions]]/data[[#This Row],[Clicks]]</f>
        <v>0.37597184963411906</v>
      </c>
      <c r="P6614" s="11">
        <v>125.99999999999999</v>
      </c>
      <c r="Q6614" s="11">
        <f>IF(data[[#This Row],[Spend, Dollars]]=0,0,data[[#This Row],[Total conversion value, Dollars]]/data[[#This Row],[Spend, Dollars]])</f>
        <v>8.938198689414909</v>
      </c>
      <c r="R6614" s="2">
        <v>28.799999999999997</v>
      </c>
      <c r="S6614" s="2">
        <v>3</v>
      </c>
      <c r="T6614" s="2">
        <v>6</v>
      </c>
      <c r="U6614" s="2">
        <f t="shared" si="103"/>
        <v>37.799999999999997</v>
      </c>
    </row>
    <row r="6615" spans="1:21" x14ac:dyDescent="0.2">
      <c r="A6615" t="s">
        <v>22</v>
      </c>
      <c r="B6615" s="3">
        <v>44999</v>
      </c>
      <c r="C6615" s="10" t="str">
        <f>TEXT(data[[#This Row],[Date]],"mmmm")</f>
        <v>March</v>
      </c>
      <c r="D6615" t="s">
        <v>12</v>
      </c>
      <c r="E6615" t="s">
        <v>18</v>
      </c>
      <c r="F6615" t="s">
        <v>20</v>
      </c>
      <c r="G6615" t="s">
        <v>21</v>
      </c>
      <c r="H6615" s="11">
        <v>1136.4000000000001</v>
      </c>
      <c r="I6615" s="11">
        <v>11.625372000000002</v>
      </c>
      <c r="J6615" s="13">
        <f>data[[#This Row],[Clicks]]/data[[#This Row],[Impressions]]</f>
        <v>1.0230000000000001E-2</v>
      </c>
      <c r="K6615" s="1">
        <v>0.86999999999999988</v>
      </c>
      <c r="L6615" s="2">
        <v>10.114073640000001</v>
      </c>
      <c r="M6615">
        <v>5</v>
      </c>
      <c r="N6615" s="1">
        <f>IF(data[[#This Row],[Conversions]]=0,0,data[[#This Row],[Spend, Dollars]]/data[[#This Row],[Conversions]])</f>
        <v>2.0228147280000002</v>
      </c>
      <c r="O6615" s="13">
        <f>data[[#This Row],[Conversions]]/data[[#This Row],[Clicks]]</f>
        <v>0.43009376388127613</v>
      </c>
      <c r="P6615" s="11">
        <v>179.2</v>
      </c>
      <c r="Q6615" s="11">
        <f>IF(data[[#This Row],[Spend, Dollars]]=0,0,data[[#This Row],[Total conversion value, Dollars]]/data[[#This Row],[Spend, Dollars]])</f>
        <v>17.717885629316019</v>
      </c>
      <c r="R6615" s="2">
        <v>9.6</v>
      </c>
      <c r="S6615" s="2">
        <v>1.5</v>
      </c>
      <c r="T6615" s="2">
        <v>6</v>
      </c>
      <c r="U6615" s="2">
        <f t="shared" si="103"/>
        <v>17.100000000000001</v>
      </c>
    </row>
    <row r="6616" spans="1:21" x14ac:dyDescent="0.2">
      <c r="A6616" t="s">
        <v>22</v>
      </c>
      <c r="B6616" s="3">
        <v>45000</v>
      </c>
      <c r="C6616" s="10" t="str">
        <f>TEXT(data[[#This Row],[Date]],"mmmm")</f>
        <v>March</v>
      </c>
      <c r="D6616" t="s">
        <v>12</v>
      </c>
      <c r="E6616" t="s">
        <v>18</v>
      </c>
      <c r="F6616" t="s">
        <v>20</v>
      </c>
      <c r="G6616" t="s">
        <v>21</v>
      </c>
      <c r="H6616" s="11">
        <v>1267.8000000000002</v>
      </c>
      <c r="I6616" s="11">
        <v>15.898212000000003</v>
      </c>
      <c r="J6616" s="13">
        <f>data[[#This Row],[Clicks]]/data[[#This Row],[Impressions]]</f>
        <v>1.2540000000000001E-2</v>
      </c>
      <c r="K6616" s="1">
        <v>0.45999999999999985</v>
      </c>
      <c r="L6616" s="2">
        <v>7.3131775199999991</v>
      </c>
      <c r="M6616">
        <v>4</v>
      </c>
      <c r="N6616" s="1">
        <f>IF(data[[#This Row],[Conversions]]=0,0,data[[#This Row],[Spend, Dollars]]/data[[#This Row],[Conversions]])</f>
        <v>1.8282943799999998</v>
      </c>
      <c r="O6616" s="13">
        <f>data[[#This Row],[Conversions]]/data[[#This Row],[Clicks]]</f>
        <v>0.251600620245849</v>
      </c>
      <c r="P6616" s="11">
        <v>168</v>
      </c>
      <c r="Q6616" s="11">
        <f>IF(data[[#This Row],[Spend, Dollars]]=0,0,data[[#This Row],[Total conversion value, Dollars]]/data[[#This Row],[Spend, Dollars]])</f>
        <v>22.972230544186218</v>
      </c>
      <c r="R6616" s="2">
        <v>8.4</v>
      </c>
      <c r="S6616" s="2">
        <v>1.5</v>
      </c>
      <c r="T6616" s="2">
        <v>2</v>
      </c>
      <c r="U6616" s="2">
        <f t="shared" si="103"/>
        <v>11.9</v>
      </c>
    </row>
    <row r="6617" spans="1:21" x14ac:dyDescent="0.2">
      <c r="A6617" t="s">
        <v>22</v>
      </c>
      <c r="B6617" s="3">
        <v>45001</v>
      </c>
      <c r="C6617" s="10" t="str">
        <f>TEXT(data[[#This Row],[Date]],"mmmm")</f>
        <v>March</v>
      </c>
      <c r="D6617" t="s">
        <v>12</v>
      </c>
      <c r="E6617" t="s">
        <v>18</v>
      </c>
      <c r="F6617" t="s">
        <v>20</v>
      </c>
      <c r="G6617" t="s">
        <v>21</v>
      </c>
      <c r="H6617" s="11">
        <v>1294.8000000000002</v>
      </c>
      <c r="I6617" s="11">
        <v>12.676092000000004</v>
      </c>
      <c r="J6617" s="13">
        <f>data[[#This Row],[Clicks]]/data[[#This Row],[Impressions]]</f>
        <v>9.7900000000000018E-3</v>
      </c>
      <c r="K6617" s="1">
        <v>0.2799999999999998</v>
      </c>
      <c r="L6617" s="2">
        <v>3.5493057599999989</v>
      </c>
      <c r="M6617">
        <v>2</v>
      </c>
      <c r="N6617" s="1">
        <f>IF(data[[#This Row],[Conversions]]=0,0,data[[#This Row],[Spend, Dollars]]/data[[#This Row],[Conversions]])</f>
        <v>1.7746528799999994</v>
      </c>
      <c r="O6617" s="13">
        <f>data[[#This Row],[Conversions]]/data[[#This Row],[Clicks]]</f>
        <v>0.15777733389754503</v>
      </c>
      <c r="P6617" s="11">
        <v>137.19999999999999</v>
      </c>
      <c r="Q6617" s="11">
        <f>IF(data[[#This Row],[Spend, Dollars]]=0,0,data[[#This Row],[Total conversion value, Dollars]]/data[[#This Row],[Spend, Dollars]])</f>
        <v>38.655446804898553</v>
      </c>
      <c r="R6617" s="2">
        <v>12</v>
      </c>
      <c r="S6617" s="2">
        <v>3</v>
      </c>
      <c r="T6617" s="2">
        <v>0</v>
      </c>
      <c r="U6617" s="2">
        <f t="shared" si="103"/>
        <v>15</v>
      </c>
    </row>
    <row r="6618" spans="1:21" x14ac:dyDescent="0.2">
      <c r="A6618" t="s">
        <v>22</v>
      </c>
      <c r="B6618" s="3">
        <v>45002</v>
      </c>
      <c r="C6618" s="10" t="str">
        <f>TEXT(data[[#This Row],[Date]],"mmmm")</f>
        <v>March</v>
      </c>
      <c r="D6618" t="s">
        <v>12</v>
      </c>
      <c r="E6618" t="s">
        <v>18</v>
      </c>
      <c r="F6618" t="s">
        <v>20</v>
      </c>
      <c r="G6618" t="s">
        <v>21</v>
      </c>
      <c r="H6618" s="11">
        <v>1427.2</v>
      </c>
      <c r="I6618" s="11">
        <v>18.682048000000005</v>
      </c>
      <c r="J6618" s="13">
        <f>data[[#This Row],[Clicks]]/data[[#This Row],[Impressions]]</f>
        <v>1.3090000000000003E-2</v>
      </c>
      <c r="K6618" s="1">
        <v>0.12999999999999995</v>
      </c>
      <c r="L6618" s="2">
        <v>2.4286662399999996</v>
      </c>
      <c r="M6618">
        <v>2</v>
      </c>
      <c r="N6618" s="1">
        <f>IF(data[[#This Row],[Conversions]]=0,0,data[[#This Row],[Spend, Dollars]]/data[[#This Row],[Conversions]])</f>
        <v>1.2143331199999998</v>
      </c>
      <c r="O6618" s="13">
        <f>data[[#This Row],[Conversions]]/data[[#This Row],[Clicks]]</f>
        <v>0.10705464411610544</v>
      </c>
      <c r="P6618" s="11">
        <v>52.5</v>
      </c>
      <c r="Q6618" s="11">
        <f>IF(data[[#This Row],[Spend, Dollars]]=0,0,data[[#This Row],[Total conversion value, Dollars]]/data[[#This Row],[Spend, Dollars]])</f>
        <v>21.616803138828992</v>
      </c>
      <c r="R6618" s="2">
        <v>1.2</v>
      </c>
      <c r="S6618" s="2">
        <v>4.5</v>
      </c>
      <c r="T6618" s="2">
        <v>9</v>
      </c>
      <c r="U6618" s="2">
        <f t="shared" si="103"/>
        <v>14.7</v>
      </c>
    </row>
    <row r="6619" spans="1:21" x14ac:dyDescent="0.2">
      <c r="A6619" t="s">
        <v>22</v>
      </c>
      <c r="B6619" s="3">
        <v>45003</v>
      </c>
      <c r="C6619" s="10" t="str">
        <f>TEXT(data[[#This Row],[Date]],"mmmm")</f>
        <v>March</v>
      </c>
      <c r="D6619" t="s">
        <v>12</v>
      </c>
      <c r="E6619" t="s">
        <v>18</v>
      </c>
      <c r="F6619" t="s">
        <v>20</v>
      </c>
      <c r="G6619" t="s">
        <v>21</v>
      </c>
      <c r="H6619" s="11">
        <v>2094</v>
      </c>
      <c r="I6619" s="11">
        <v>27.41046</v>
      </c>
      <c r="J6619" s="13">
        <f>data[[#This Row],[Clicks]]/data[[#This Row],[Impressions]]</f>
        <v>1.3090000000000001E-2</v>
      </c>
      <c r="K6619" s="1">
        <v>0.88999999999999968</v>
      </c>
      <c r="L6619" s="2">
        <v>24.395309399999991</v>
      </c>
      <c r="M6619">
        <v>3</v>
      </c>
      <c r="N6619" s="1">
        <f>IF(data[[#This Row],[Conversions]]=0,0,data[[#This Row],[Spend, Dollars]]/data[[#This Row],[Conversions]])</f>
        <v>8.1317697999999972</v>
      </c>
      <c r="O6619" s="13">
        <f>data[[#This Row],[Conversions]]/data[[#This Row],[Clicks]]</f>
        <v>0.10944726940007574</v>
      </c>
      <c r="P6619" s="11">
        <v>92.399999999999991</v>
      </c>
      <c r="Q6619" s="11">
        <f>IF(data[[#This Row],[Spend, Dollars]]=0,0,data[[#This Row],[Total conversion value, Dollars]]/data[[#This Row],[Spend, Dollars]])</f>
        <v>3.787613368002622</v>
      </c>
      <c r="R6619" s="2">
        <v>27.599999999999998</v>
      </c>
      <c r="S6619" s="2">
        <v>3</v>
      </c>
      <c r="T6619" s="2">
        <v>1</v>
      </c>
      <c r="U6619" s="2">
        <f t="shared" si="103"/>
        <v>31.599999999999998</v>
      </c>
    </row>
    <row r="6620" spans="1:21" x14ac:dyDescent="0.2">
      <c r="A6620" t="s">
        <v>22</v>
      </c>
      <c r="B6620" s="3">
        <v>45004</v>
      </c>
      <c r="C6620" s="10" t="str">
        <f>TEXT(data[[#This Row],[Date]],"mmmm")</f>
        <v>March</v>
      </c>
      <c r="D6620" t="s">
        <v>12</v>
      </c>
      <c r="E6620" t="s">
        <v>18</v>
      </c>
      <c r="F6620" t="s">
        <v>20</v>
      </c>
      <c r="G6620" t="s">
        <v>21</v>
      </c>
      <c r="H6620" s="11">
        <v>1350.4</v>
      </c>
      <c r="I6620" s="11">
        <v>12.032064000000005</v>
      </c>
      <c r="J6620" s="13">
        <f>data[[#This Row],[Clicks]]/data[[#This Row],[Impressions]]</f>
        <v>8.910000000000003E-3</v>
      </c>
      <c r="K6620" s="1">
        <v>0.13</v>
      </c>
      <c r="L6620" s="2">
        <v>1.5641683200000007</v>
      </c>
      <c r="M6620">
        <v>7</v>
      </c>
      <c r="N6620" s="1">
        <f>IF(data[[#This Row],[Conversions]]=0,0,data[[#This Row],[Spend, Dollars]]/data[[#This Row],[Conversions]])</f>
        <v>0.22345261714285725</v>
      </c>
      <c r="O6620" s="13">
        <f>data[[#This Row],[Conversions]]/data[[#This Row],[Clicks]]</f>
        <v>0.5817788203254235</v>
      </c>
      <c r="P6620" s="11">
        <v>0</v>
      </c>
      <c r="Q6620" s="11">
        <f>IF(data[[#This Row],[Spend, Dollars]]=0,0,data[[#This Row],[Total conversion value, Dollars]]/data[[#This Row],[Spend, Dollars]])</f>
        <v>0</v>
      </c>
      <c r="R6620" s="2">
        <v>2.4</v>
      </c>
      <c r="S6620" s="2">
        <v>1.5</v>
      </c>
      <c r="T6620" s="2">
        <v>7</v>
      </c>
      <c r="U6620" s="2">
        <f t="shared" si="103"/>
        <v>10.9</v>
      </c>
    </row>
    <row r="6621" spans="1:21" x14ac:dyDescent="0.2">
      <c r="A6621" t="s">
        <v>22</v>
      </c>
      <c r="B6621" s="3">
        <v>45005</v>
      </c>
      <c r="C6621" s="10" t="str">
        <f>TEXT(data[[#This Row],[Date]],"mmmm")</f>
        <v>March</v>
      </c>
      <c r="D6621" t="s">
        <v>12</v>
      </c>
      <c r="E6621" t="s">
        <v>18</v>
      </c>
      <c r="F6621" t="s">
        <v>20</v>
      </c>
      <c r="G6621" t="s">
        <v>21</v>
      </c>
      <c r="H6621" s="11">
        <v>1848.2000000000003</v>
      </c>
      <c r="I6621" s="11">
        <v>23.786334000000007</v>
      </c>
      <c r="J6621" s="13">
        <f>data[[#This Row],[Clicks]]/data[[#This Row],[Impressions]]</f>
        <v>1.2870000000000001E-2</v>
      </c>
      <c r="K6621" s="1">
        <v>0.92999999999999983</v>
      </c>
      <c r="L6621" s="2">
        <v>22.121290620000003</v>
      </c>
      <c r="M6621">
        <v>5</v>
      </c>
      <c r="N6621" s="1">
        <f>IF(data[[#This Row],[Conversions]]=0,0,data[[#This Row],[Spend, Dollars]]/data[[#This Row],[Conversions]])</f>
        <v>4.4242581240000005</v>
      </c>
      <c r="O6621" s="13">
        <f>data[[#This Row],[Conversions]]/data[[#This Row],[Clicks]]</f>
        <v>0.21020473352472047</v>
      </c>
      <c r="P6621" s="11">
        <v>96.6</v>
      </c>
      <c r="Q6621" s="11">
        <f>IF(data[[#This Row],[Spend, Dollars]]=0,0,data[[#This Row],[Total conversion value, Dollars]]/data[[#This Row],[Spend, Dollars]])</f>
        <v>4.3668338190296776</v>
      </c>
      <c r="R6621" s="2">
        <v>40.799999999999997</v>
      </c>
      <c r="S6621" s="2">
        <v>4.5</v>
      </c>
      <c r="T6621" s="2">
        <v>5</v>
      </c>
      <c r="U6621" s="2">
        <f t="shared" si="103"/>
        <v>50.3</v>
      </c>
    </row>
    <row r="6622" spans="1:21" x14ac:dyDescent="0.2">
      <c r="A6622" t="s">
        <v>22</v>
      </c>
      <c r="B6622" s="3">
        <v>45006</v>
      </c>
      <c r="C6622" s="10" t="str">
        <f>TEXT(data[[#This Row],[Date]],"mmmm")</f>
        <v>March</v>
      </c>
      <c r="D6622" t="s">
        <v>12</v>
      </c>
      <c r="E6622" t="s">
        <v>18</v>
      </c>
      <c r="F6622" t="s">
        <v>20</v>
      </c>
      <c r="G6622" t="s">
        <v>21</v>
      </c>
      <c r="H6622" s="11">
        <v>940.40000000000009</v>
      </c>
      <c r="I6622" s="11">
        <v>12.309836000000004</v>
      </c>
      <c r="J6622" s="13">
        <f>data[[#This Row],[Clicks]]/data[[#This Row],[Impressions]]</f>
        <v>1.3090000000000003E-2</v>
      </c>
      <c r="K6622" s="1">
        <v>0.35999999999999982</v>
      </c>
      <c r="L6622" s="2">
        <v>4.4315409599999995</v>
      </c>
      <c r="M6622">
        <v>7</v>
      </c>
      <c r="N6622" s="1">
        <f>IF(data[[#This Row],[Conversions]]=0,0,data[[#This Row],[Spend, Dollars]]/data[[#This Row],[Conversions]])</f>
        <v>0.63307727999999996</v>
      </c>
      <c r="O6622" s="13">
        <f>data[[#This Row],[Conversions]]/data[[#This Row],[Clicks]]</f>
        <v>0.56865095521987441</v>
      </c>
      <c r="P6622" s="11">
        <v>269.5</v>
      </c>
      <c r="Q6622" s="11">
        <f>IF(data[[#This Row],[Spend, Dollars]]=0,0,data[[#This Row],[Total conversion value, Dollars]]/data[[#This Row],[Spend, Dollars]])</f>
        <v>60.814060488792151</v>
      </c>
      <c r="R6622" s="2">
        <v>22.8</v>
      </c>
      <c r="S6622" s="2">
        <v>1.5</v>
      </c>
      <c r="T6622" s="2">
        <v>7</v>
      </c>
      <c r="U6622" s="2">
        <f t="shared" si="103"/>
        <v>31.3</v>
      </c>
    </row>
    <row r="6623" spans="1:21" x14ac:dyDescent="0.2">
      <c r="A6623" t="s">
        <v>22</v>
      </c>
      <c r="B6623" s="3">
        <v>45007</v>
      </c>
      <c r="C6623" s="10" t="str">
        <f>TEXT(data[[#This Row],[Date]],"mmmm")</f>
        <v>March</v>
      </c>
      <c r="D6623" t="s">
        <v>12</v>
      </c>
      <c r="E6623" t="s">
        <v>18</v>
      </c>
      <c r="F6623" t="s">
        <v>20</v>
      </c>
      <c r="G6623" t="s">
        <v>21</v>
      </c>
      <c r="H6623" s="11">
        <v>1540.6000000000001</v>
      </c>
      <c r="I6623" s="11">
        <v>15.082474000000005</v>
      </c>
      <c r="J6623" s="13">
        <f>data[[#This Row],[Clicks]]/data[[#This Row],[Impressions]]</f>
        <v>9.7900000000000018E-3</v>
      </c>
      <c r="K6623" s="1">
        <v>1.0999999999999996</v>
      </c>
      <c r="L6623" s="2">
        <v>16.5907214</v>
      </c>
      <c r="M6623">
        <v>5</v>
      </c>
      <c r="N6623" s="1">
        <f>IF(data[[#This Row],[Conversions]]=0,0,data[[#This Row],[Spend, Dollars]]/data[[#This Row],[Conversions]])</f>
        <v>3.3181442799999998</v>
      </c>
      <c r="O6623" s="13">
        <f>data[[#This Row],[Conversions]]/data[[#This Row],[Clicks]]</f>
        <v>0.33151059965361107</v>
      </c>
      <c r="P6623" s="11">
        <v>182</v>
      </c>
      <c r="Q6623" s="11">
        <f>IF(data[[#This Row],[Spend, Dollars]]=0,0,data[[#This Row],[Total conversion value, Dollars]]/data[[#This Row],[Spend, Dollars]])</f>
        <v>10.969987115810408</v>
      </c>
      <c r="R6623" s="2">
        <v>43.199999999999996</v>
      </c>
      <c r="S6623" s="2">
        <v>6</v>
      </c>
      <c r="T6623" s="2">
        <v>1</v>
      </c>
      <c r="U6623" s="2">
        <f t="shared" si="103"/>
        <v>50.199999999999996</v>
      </c>
    </row>
    <row r="6624" spans="1:21" x14ac:dyDescent="0.2">
      <c r="A6624" t="s">
        <v>22</v>
      </c>
      <c r="B6624" s="3">
        <v>45008</v>
      </c>
      <c r="C6624" s="10" t="str">
        <f>TEXT(data[[#This Row],[Date]],"mmmm")</f>
        <v>March</v>
      </c>
      <c r="D6624" t="s">
        <v>12</v>
      </c>
      <c r="E6624" t="s">
        <v>18</v>
      </c>
      <c r="F6624" t="s">
        <v>20</v>
      </c>
      <c r="G6624" t="s">
        <v>21</v>
      </c>
      <c r="H6624" s="11">
        <v>2077</v>
      </c>
      <c r="I6624" s="11">
        <v>26.959459999999996</v>
      </c>
      <c r="J6624" s="13">
        <f>data[[#This Row],[Clicks]]/data[[#This Row],[Impressions]]</f>
        <v>1.2979999999999998E-2</v>
      </c>
      <c r="K6624" s="1">
        <v>0.53999999999999981</v>
      </c>
      <c r="L6624" s="2">
        <v>14.558108399999993</v>
      </c>
      <c r="M6624">
        <v>4</v>
      </c>
      <c r="N6624" s="1">
        <f>IF(data[[#This Row],[Conversions]]=0,0,data[[#This Row],[Spend, Dollars]]/data[[#This Row],[Conversions]])</f>
        <v>3.6395270999999982</v>
      </c>
      <c r="O6624" s="13">
        <f>data[[#This Row],[Conversions]]/data[[#This Row],[Clicks]]</f>
        <v>0.14837092434344012</v>
      </c>
      <c r="P6624" s="11">
        <v>218.39999999999998</v>
      </c>
      <c r="Q6624" s="11">
        <f>IF(data[[#This Row],[Spend, Dollars]]=0,0,data[[#This Row],[Total conversion value, Dollars]]/data[[#This Row],[Spend, Dollars]])</f>
        <v>15.00194901694784</v>
      </c>
      <c r="R6624" s="2">
        <v>8.4</v>
      </c>
      <c r="S6624" s="2">
        <v>6</v>
      </c>
      <c r="T6624" s="2">
        <v>2</v>
      </c>
      <c r="U6624" s="2">
        <f t="shared" si="103"/>
        <v>16.399999999999999</v>
      </c>
    </row>
    <row r="6625" spans="1:21" x14ac:dyDescent="0.2">
      <c r="A6625" t="s">
        <v>22</v>
      </c>
      <c r="B6625" s="3">
        <v>45009</v>
      </c>
      <c r="C6625" s="10" t="str">
        <f>TEXT(data[[#This Row],[Date]],"mmmm")</f>
        <v>March</v>
      </c>
      <c r="D6625" t="s">
        <v>12</v>
      </c>
      <c r="E6625" t="s">
        <v>18</v>
      </c>
      <c r="F6625" t="s">
        <v>20</v>
      </c>
      <c r="G6625" t="s">
        <v>21</v>
      </c>
      <c r="H6625" s="11">
        <v>1523</v>
      </c>
      <c r="I6625" s="11">
        <v>17.758179999999999</v>
      </c>
      <c r="J6625" s="13">
        <f>data[[#This Row],[Clicks]]/data[[#This Row],[Impressions]]</f>
        <v>1.166E-2</v>
      </c>
      <c r="K6625" s="1">
        <v>0.93999999999999972</v>
      </c>
      <c r="L6625" s="2">
        <v>16.692689199999993</v>
      </c>
      <c r="M6625">
        <v>2</v>
      </c>
      <c r="N6625" s="1">
        <f>IF(data[[#This Row],[Conversions]]=0,0,data[[#This Row],[Spend, Dollars]]/data[[#This Row],[Conversions]])</f>
        <v>8.3463445999999966</v>
      </c>
      <c r="O6625" s="13">
        <f>data[[#This Row],[Conversions]]/data[[#This Row],[Clicks]]</f>
        <v>0.11262415405182288</v>
      </c>
      <c r="P6625" s="11">
        <v>51.8</v>
      </c>
      <c r="Q6625" s="11">
        <f>IF(data[[#This Row],[Spend, Dollars]]=0,0,data[[#This Row],[Total conversion value, Dollars]]/data[[#This Row],[Spend, Dollars]])</f>
        <v>3.1031548829172486</v>
      </c>
      <c r="R6625" s="2">
        <v>13.2</v>
      </c>
      <c r="S6625" s="2">
        <v>1.5</v>
      </c>
      <c r="T6625" s="2">
        <v>7</v>
      </c>
      <c r="U6625" s="2">
        <f t="shared" si="103"/>
        <v>21.7</v>
      </c>
    </row>
    <row r="6626" spans="1:21" x14ac:dyDescent="0.2">
      <c r="A6626" t="s">
        <v>22</v>
      </c>
      <c r="B6626" s="3">
        <v>45010</v>
      </c>
      <c r="C6626" s="10" t="str">
        <f>TEXT(data[[#This Row],[Date]],"mmmm")</f>
        <v>March</v>
      </c>
      <c r="D6626" t="s">
        <v>12</v>
      </c>
      <c r="E6626" t="s">
        <v>18</v>
      </c>
      <c r="F6626" t="s">
        <v>20</v>
      </c>
      <c r="G6626" t="s">
        <v>21</v>
      </c>
      <c r="H6626" s="11">
        <v>2062.6</v>
      </c>
      <c r="I6626" s="11">
        <v>23.369258000000002</v>
      </c>
      <c r="J6626" s="13">
        <f>data[[#This Row],[Clicks]]/data[[#This Row],[Impressions]]</f>
        <v>1.1330000000000002E-2</v>
      </c>
      <c r="K6626" s="1">
        <v>0.53999999999999981</v>
      </c>
      <c r="L6626" s="2">
        <v>12.619399319999998</v>
      </c>
      <c r="M6626">
        <v>3</v>
      </c>
      <c r="N6626" s="1">
        <f>IF(data[[#This Row],[Conversions]]=0,0,data[[#This Row],[Spend, Dollars]]/data[[#This Row],[Conversions]])</f>
        <v>4.2064664399999989</v>
      </c>
      <c r="O6626" s="13">
        <f>data[[#This Row],[Conversions]]/data[[#This Row],[Clicks]]</f>
        <v>0.12837378063094684</v>
      </c>
      <c r="P6626" s="11">
        <v>147</v>
      </c>
      <c r="Q6626" s="11">
        <f>IF(data[[#This Row],[Spend, Dollars]]=0,0,data[[#This Row],[Total conversion value, Dollars]]/data[[#This Row],[Spend, Dollars]])</f>
        <v>11.648731946141476</v>
      </c>
      <c r="R6626" s="2">
        <v>13.2</v>
      </c>
      <c r="S6626" s="2">
        <v>3</v>
      </c>
      <c r="T6626" s="2">
        <v>2</v>
      </c>
      <c r="U6626" s="2">
        <f t="shared" si="103"/>
        <v>18.2</v>
      </c>
    </row>
    <row r="6627" spans="1:21" x14ac:dyDescent="0.2">
      <c r="A6627" t="s">
        <v>22</v>
      </c>
      <c r="B6627" s="3">
        <v>45011</v>
      </c>
      <c r="C6627" s="10" t="str">
        <f>TEXT(data[[#This Row],[Date]],"mmmm")</f>
        <v>March</v>
      </c>
      <c r="D6627" t="s">
        <v>12</v>
      </c>
      <c r="E6627" t="s">
        <v>18</v>
      </c>
      <c r="F6627" t="s">
        <v>20</v>
      </c>
      <c r="G6627" t="s">
        <v>21</v>
      </c>
      <c r="H6627" s="11">
        <v>854</v>
      </c>
      <c r="I6627" s="11">
        <v>5.8242799999999999</v>
      </c>
      <c r="J6627" s="13">
        <f>data[[#This Row],[Clicks]]/data[[#This Row],[Impressions]]</f>
        <v>6.8199999999999997E-3</v>
      </c>
      <c r="K6627" s="1">
        <v>0.79999999999999982</v>
      </c>
      <c r="L6627" s="2">
        <v>4.6594239999999987</v>
      </c>
      <c r="M6627">
        <v>6</v>
      </c>
      <c r="N6627" s="1">
        <f>IF(data[[#This Row],[Conversions]]=0,0,data[[#This Row],[Spend, Dollars]]/data[[#This Row],[Conversions]])</f>
        <v>0.77657066666666641</v>
      </c>
      <c r="O6627" s="13">
        <f>data[[#This Row],[Conversions]]/data[[#This Row],[Clicks]]</f>
        <v>1.0301702528037802</v>
      </c>
      <c r="P6627" s="11">
        <v>0</v>
      </c>
      <c r="Q6627" s="11">
        <f>IF(data[[#This Row],[Spend, Dollars]]=0,0,data[[#This Row],[Total conversion value, Dollars]]/data[[#This Row],[Spend, Dollars]])</f>
        <v>0</v>
      </c>
      <c r="R6627" s="2">
        <v>8.4</v>
      </c>
      <c r="S6627" s="2">
        <v>7.5</v>
      </c>
      <c r="T6627" s="2">
        <v>5</v>
      </c>
      <c r="U6627" s="2">
        <f t="shared" si="103"/>
        <v>20.9</v>
      </c>
    </row>
    <row r="6628" spans="1:21" x14ac:dyDescent="0.2">
      <c r="A6628" t="s">
        <v>22</v>
      </c>
      <c r="B6628" s="3">
        <v>45012</v>
      </c>
      <c r="C6628" s="10" t="str">
        <f>TEXT(data[[#This Row],[Date]],"mmmm")</f>
        <v>March</v>
      </c>
      <c r="D6628" t="s">
        <v>12</v>
      </c>
      <c r="E6628" t="s">
        <v>18</v>
      </c>
      <c r="F6628" t="s">
        <v>20</v>
      </c>
      <c r="G6628" t="s">
        <v>21</v>
      </c>
      <c r="H6628" s="11">
        <v>1801.4</v>
      </c>
      <c r="I6628" s="11">
        <v>19.815400000000004</v>
      </c>
      <c r="J6628" s="13">
        <f>data[[#This Row],[Clicks]]/data[[#This Row],[Impressions]]</f>
        <v>1.1000000000000001E-2</v>
      </c>
      <c r="K6628" s="1">
        <v>0.32999999999999985</v>
      </c>
      <c r="L6628" s="2">
        <v>6.5390819999999987</v>
      </c>
      <c r="M6628">
        <v>3</v>
      </c>
      <c r="N6628" s="1">
        <f>IF(data[[#This Row],[Conversions]]=0,0,data[[#This Row],[Spend, Dollars]]/data[[#This Row],[Conversions]])</f>
        <v>2.1796939999999996</v>
      </c>
      <c r="O6628" s="13">
        <f>data[[#This Row],[Conversions]]/data[[#This Row],[Clicks]]</f>
        <v>0.15139739798338664</v>
      </c>
      <c r="P6628" s="11">
        <v>0</v>
      </c>
      <c r="Q6628" s="11">
        <f>IF(data[[#This Row],[Spend, Dollars]]=0,0,data[[#This Row],[Total conversion value, Dollars]]/data[[#This Row],[Spend, Dollars]])</f>
        <v>0</v>
      </c>
      <c r="R6628" s="2">
        <v>1.2</v>
      </c>
      <c r="S6628" s="2">
        <v>4.5</v>
      </c>
      <c r="T6628" s="2">
        <v>8</v>
      </c>
      <c r="U6628" s="2">
        <f t="shared" si="103"/>
        <v>13.7</v>
      </c>
    </row>
    <row r="6629" spans="1:21" x14ac:dyDescent="0.2">
      <c r="A6629" t="s">
        <v>22</v>
      </c>
      <c r="B6629" s="3">
        <v>45013</v>
      </c>
      <c r="C6629" s="10" t="str">
        <f>TEXT(data[[#This Row],[Date]],"mmmm")</f>
        <v>March</v>
      </c>
      <c r="D6629" t="s">
        <v>12</v>
      </c>
      <c r="E6629" t="s">
        <v>18</v>
      </c>
      <c r="F6629" t="s">
        <v>20</v>
      </c>
      <c r="G6629" t="s">
        <v>21</v>
      </c>
      <c r="H6629" s="11">
        <v>2137</v>
      </c>
      <c r="I6629" s="11">
        <v>24.212210000000006</v>
      </c>
      <c r="J6629" s="13">
        <f>data[[#This Row],[Clicks]]/data[[#This Row],[Impressions]]</f>
        <v>1.1330000000000003E-2</v>
      </c>
      <c r="K6629" s="1">
        <v>0.68999999999999972</v>
      </c>
      <c r="L6629" s="2">
        <v>16.706424899999998</v>
      </c>
      <c r="M6629">
        <v>4</v>
      </c>
      <c r="N6629" s="1">
        <f>IF(data[[#This Row],[Conversions]]=0,0,data[[#This Row],[Spend, Dollars]]/data[[#This Row],[Conversions]])</f>
        <v>4.1766062249999996</v>
      </c>
      <c r="O6629" s="13">
        <f>data[[#This Row],[Conversions]]/data[[#This Row],[Clicks]]</f>
        <v>0.16520590231127183</v>
      </c>
      <c r="P6629" s="11">
        <v>118.99999999999999</v>
      </c>
      <c r="Q6629" s="11">
        <f>IF(data[[#This Row],[Spend, Dollars]]=0,0,data[[#This Row],[Total conversion value, Dollars]]/data[[#This Row],[Spend, Dollars]])</f>
        <v>7.1230081068990412</v>
      </c>
      <c r="R6629" s="2">
        <v>7.1999999999999993</v>
      </c>
      <c r="S6629" s="2">
        <v>3</v>
      </c>
      <c r="T6629" s="2">
        <v>1</v>
      </c>
      <c r="U6629" s="2">
        <f t="shared" si="103"/>
        <v>11.2</v>
      </c>
    </row>
    <row r="6630" spans="1:21" x14ac:dyDescent="0.2">
      <c r="A6630" t="s">
        <v>22</v>
      </c>
      <c r="B6630" s="3">
        <v>45014</v>
      </c>
      <c r="C6630" s="10" t="str">
        <f>TEXT(data[[#This Row],[Date]],"mmmm")</f>
        <v>March</v>
      </c>
      <c r="D6630" t="s">
        <v>12</v>
      </c>
      <c r="E6630" t="s">
        <v>18</v>
      </c>
      <c r="F6630" t="s">
        <v>20</v>
      </c>
      <c r="G6630" t="s">
        <v>21</v>
      </c>
      <c r="H6630" s="11">
        <v>1132.4000000000001</v>
      </c>
      <c r="I6630" s="11">
        <v>12.580964</v>
      </c>
      <c r="J6630" s="13">
        <f>data[[#This Row],[Clicks]]/data[[#This Row],[Impressions]]</f>
        <v>1.1109999999999998E-2</v>
      </c>
      <c r="K6630" s="1">
        <v>1.0599999999999998</v>
      </c>
      <c r="L6630" s="2">
        <v>13.335821839999998</v>
      </c>
      <c r="M6630">
        <v>7</v>
      </c>
      <c r="N6630" s="1">
        <f>IF(data[[#This Row],[Conversions]]=0,0,data[[#This Row],[Spend, Dollars]]/data[[#This Row],[Conversions]])</f>
        <v>1.9051174057142855</v>
      </c>
      <c r="O6630" s="13">
        <f>data[[#This Row],[Conversions]]/data[[#This Row],[Clicks]]</f>
        <v>0.55639615533436071</v>
      </c>
      <c r="P6630" s="11">
        <v>75.599999999999994</v>
      </c>
      <c r="Q6630" s="11">
        <f>IF(data[[#This Row],[Spend, Dollars]]=0,0,data[[#This Row],[Total conversion value, Dollars]]/data[[#This Row],[Spend, Dollars]])</f>
        <v>5.6689419600104678</v>
      </c>
      <c r="R6630" s="2">
        <v>9.6</v>
      </c>
      <c r="S6630" s="2">
        <v>3</v>
      </c>
      <c r="T6630" s="2">
        <v>0</v>
      </c>
      <c r="U6630" s="2">
        <f t="shared" si="103"/>
        <v>12.6</v>
      </c>
    </row>
    <row r="6631" spans="1:21" x14ac:dyDescent="0.2">
      <c r="A6631" t="s">
        <v>22</v>
      </c>
      <c r="B6631" s="3">
        <v>45015</v>
      </c>
      <c r="C6631" s="10" t="str">
        <f>TEXT(data[[#This Row],[Date]],"mmmm")</f>
        <v>March</v>
      </c>
      <c r="D6631" t="s">
        <v>12</v>
      </c>
      <c r="E6631" t="s">
        <v>18</v>
      </c>
      <c r="F6631" t="s">
        <v>20</v>
      </c>
      <c r="G6631" t="s">
        <v>21</v>
      </c>
      <c r="H6631" s="11">
        <v>1574</v>
      </c>
      <c r="I6631" s="11">
        <v>17.833420000000004</v>
      </c>
      <c r="J6631" s="13">
        <f>data[[#This Row],[Clicks]]/data[[#This Row],[Impressions]]</f>
        <v>1.1330000000000003E-2</v>
      </c>
      <c r="K6631" s="1">
        <v>0.35999999999999976</v>
      </c>
      <c r="L6631" s="2">
        <v>6.4200311999999968</v>
      </c>
      <c r="M6631">
        <v>3</v>
      </c>
      <c r="N6631" s="1">
        <f>IF(data[[#This Row],[Conversions]]=0,0,data[[#This Row],[Spend, Dollars]]/data[[#This Row],[Conversions]])</f>
        <v>2.1400103999999991</v>
      </c>
      <c r="O6631" s="13">
        <f>data[[#This Row],[Conversions]]/data[[#This Row],[Clicks]]</f>
        <v>0.16822348153074393</v>
      </c>
      <c r="P6631" s="11">
        <v>204.39999999999998</v>
      </c>
      <c r="Q6631" s="11">
        <f>IF(data[[#This Row],[Spend, Dollars]]=0,0,data[[#This Row],[Total conversion value, Dollars]]/data[[#This Row],[Spend, Dollars]])</f>
        <v>31.837851504522295</v>
      </c>
      <c r="R6631" s="2">
        <v>28.799999999999997</v>
      </c>
      <c r="S6631" s="2">
        <v>4.5</v>
      </c>
      <c r="T6631" s="2">
        <v>9</v>
      </c>
      <c r="U6631" s="2">
        <f t="shared" si="103"/>
        <v>42.3</v>
      </c>
    </row>
    <row r="6632" spans="1:21" x14ac:dyDescent="0.2">
      <c r="A6632" t="s">
        <v>22</v>
      </c>
      <c r="B6632" s="3">
        <v>45016</v>
      </c>
      <c r="C6632" s="10" t="str">
        <f>TEXT(data[[#This Row],[Date]],"mmmm")</f>
        <v>March</v>
      </c>
      <c r="D6632" t="s">
        <v>12</v>
      </c>
      <c r="E6632" t="s">
        <v>18</v>
      </c>
      <c r="F6632" t="s">
        <v>20</v>
      </c>
      <c r="G6632" t="s">
        <v>21</v>
      </c>
      <c r="H6632" s="11">
        <v>1838.6</v>
      </c>
      <c r="I6632" s="11">
        <v>22.853798000000001</v>
      </c>
      <c r="J6632" s="13">
        <f>data[[#This Row],[Clicks]]/data[[#This Row],[Impressions]]</f>
        <v>1.2430000000000002E-2</v>
      </c>
      <c r="K6632" s="1">
        <v>0.33999999999999975</v>
      </c>
      <c r="L6632" s="2">
        <v>7.7702913199999948</v>
      </c>
      <c r="M6632">
        <v>7</v>
      </c>
      <c r="N6632" s="1">
        <f>IF(data[[#This Row],[Conversions]]=0,0,data[[#This Row],[Spend, Dollars]]/data[[#This Row],[Conversions]])</f>
        <v>1.1100416171428564</v>
      </c>
      <c r="O6632" s="13">
        <f>data[[#This Row],[Conversions]]/data[[#This Row],[Clicks]]</f>
        <v>0.30629482241857564</v>
      </c>
      <c r="P6632" s="11">
        <v>47.599999999999994</v>
      </c>
      <c r="Q6632" s="11">
        <f>IF(data[[#This Row],[Spend, Dollars]]=0,0,data[[#This Row],[Total conversion value, Dollars]]/data[[#This Row],[Spend, Dollars]])</f>
        <v>6.1258964483715168</v>
      </c>
      <c r="R6632" s="2">
        <v>63.599999999999994</v>
      </c>
      <c r="S6632" s="2">
        <v>10.5</v>
      </c>
      <c r="T6632" s="2">
        <v>4</v>
      </c>
      <c r="U6632" s="2">
        <f t="shared" si="103"/>
        <v>78.099999999999994</v>
      </c>
    </row>
    <row r="6633" spans="1:21" x14ac:dyDescent="0.2">
      <c r="A6633" t="s">
        <v>22</v>
      </c>
      <c r="B6633" s="3">
        <v>45017</v>
      </c>
      <c r="C6633" s="10" t="str">
        <f>TEXT(data[[#This Row],[Date]],"mmmm")</f>
        <v>April</v>
      </c>
      <c r="D6633" t="s">
        <v>12</v>
      </c>
      <c r="E6633" t="s">
        <v>18</v>
      </c>
      <c r="F6633" t="s">
        <v>20</v>
      </c>
      <c r="G6633" t="s">
        <v>21</v>
      </c>
      <c r="H6633" s="11">
        <v>1589</v>
      </c>
      <c r="I6633" s="11">
        <v>20.450430000000001</v>
      </c>
      <c r="J6633" s="13">
        <f>data[[#This Row],[Clicks]]/data[[#This Row],[Impressions]]</f>
        <v>1.2870000000000001E-2</v>
      </c>
      <c r="K6633" s="1">
        <v>0.25999999999999979</v>
      </c>
      <c r="L6633" s="2">
        <v>5.3171117999999957</v>
      </c>
      <c r="M6633">
        <v>6</v>
      </c>
      <c r="N6633" s="1">
        <f>IF(data[[#This Row],[Conversions]]=0,0,data[[#This Row],[Spend, Dollars]]/data[[#This Row],[Conversions]])</f>
        <v>0.88618529999999929</v>
      </c>
      <c r="O6633" s="13">
        <f>data[[#This Row],[Conversions]]/data[[#This Row],[Clicks]]</f>
        <v>0.29339236387694534</v>
      </c>
      <c r="P6633" s="11">
        <v>0</v>
      </c>
      <c r="Q6633" s="11">
        <f>IF(data[[#This Row],[Spend, Dollars]]=0,0,data[[#This Row],[Total conversion value, Dollars]]/data[[#This Row],[Spend, Dollars]])</f>
        <v>0</v>
      </c>
      <c r="R6633" s="2">
        <v>50.4</v>
      </c>
      <c r="S6633" s="2">
        <v>4.5</v>
      </c>
      <c r="T6633" s="2">
        <v>4</v>
      </c>
      <c r="U6633" s="2">
        <f t="shared" si="103"/>
        <v>58.9</v>
      </c>
    </row>
    <row r="6634" spans="1:21" x14ac:dyDescent="0.2">
      <c r="A6634" t="s">
        <v>22</v>
      </c>
      <c r="B6634" s="3">
        <v>45018</v>
      </c>
      <c r="C6634" s="10" t="str">
        <f>TEXT(data[[#This Row],[Date]],"mmmm")</f>
        <v>April</v>
      </c>
      <c r="D6634" t="s">
        <v>12</v>
      </c>
      <c r="E6634" t="s">
        <v>18</v>
      </c>
      <c r="F6634" t="s">
        <v>20</v>
      </c>
      <c r="G6634" t="s">
        <v>21</v>
      </c>
      <c r="H6634" s="11">
        <v>2175.6</v>
      </c>
      <c r="I6634" s="11">
        <v>30.153815999999999</v>
      </c>
      <c r="J6634" s="13">
        <f>data[[#This Row],[Clicks]]/data[[#This Row],[Impressions]]</f>
        <v>1.3860000000000001E-2</v>
      </c>
      <c r="K6634" s="1">
        <v>0.39999999999999974</v>
      </c>
      <c r="L6634" s="2">
        <v>12.061526399999991</v>
      </c>
      <c r="M6634">
        <v>2</v>
      </c>
      <c r="N6634" s="1">
        <f>IF(data[[#This Row],[Conversions]]=0,0,data[[#This Row],[Spend, Dollars]]/data[[#This Row],[Conversions]])</f>
        <v>6.0307631999999955</v>
      </c>
      <c r="O6634" s="13">
        <f>data[[#This Row],[Conversions]]/data[[#This Row],[Clicks]]</f>
        <v>6.6326596938841839E-2</v>
      </c>
      <c r="P6634" s="11">
        <v>56</v>
      </c>
      <c r="Q6634" s="11">
        <f>IF(data[[#This Row],[Spend, Dollars]]=0,0,data[[#This Row],[Total conversion value, Dollars]]/data[[#This Row],[Spend, Dollars]])</f>
        <v>4.6428617857189316</v>
      </c>
      <c r="R6634" s="2">
        <v>38.4</v>
      </c>
      <c r="S6634" s="2">
        <v>3</v>
      </c>
      <c r="T6634" s="2">
        <v>6</v>
      </c>
      <c r="U6634" s="2">
        <f t="shared" si="103"/>
        <v>47.4</v>
      </c>
    </row>
    <row r="6635" spans="1:21" x14ac:dyDescent="0.2">
      <c r="A6635" t="s">
        <v>22</v>
      </c>
      <c r="B6635" s="3">
        <v>45019</v>
      </c>
      <c r="C6635" s="10" t="str">
        <f>TEXT(data[[#This Row],[Date]],"mmmm")</f>
        <v>April</v>
      </c>
      <c r="D6635" t="s">
        <v>12</v>
      </c>
      <c r="E6635" t="s">
        <v>18</v>
      </c>
      <c r="F6635" t="s">
        <v>20</v>
      </c>
      <c r="G6635" t="s">
        <v>21</v>
      </c>
      <c r="H6635" s="11">
        <v>2269</v>
      </c>
      <c r="I6635" s="11">
        <v>25.957360000000008</v>
      </c>
      <c r="J6635" s="13">
        <f>data[[#This Row],[Clicks]]/data[[#This Row],[Impressions]]</f>
        <v>1.1440000000000004E-2</v>
      </c>
      <c r="K6635" s="1">
        <v>0.37999999999999973</v>
      </c>
      <c r="L6635" s="2">
        <v>9.8637967999999958</v>
      </c>
      <c r="M6635">
        <v>5</v>
      </c>
      <c r="N6635" s="1">
        <f>IF(data[[#This Row],[Conversions]]=0,0,data[[#This Row],[Spend, Dollars]]/data[[#This Row],[Conversions]])</f>
        <v>1.9727593599999991</v>
      </c>
      <c r="O6635" s="13">
        <f>data[[#This Row],[Conversions]]/data[[#This Row],[Clicks]]</f>
        <v>0.19262359500349799</v>
      </c>
      <c r="P6635" s="11">
        <v>0</v>
      </c>
      <c r="Q6635" s="11">
        <f>IF(data[[#This Row],[Spend, Dollars]]=0,0,data[[#This Row],[Total conversion value, Dollars]]/data[[#This Row],[Spend, Dollars]])</f>
        <v>0</v>
      </c>
      <c r="R6635" s="2">
        <v>36</v>
      </c>
      <c r="S6635" s="2">
        <v>7.5</v>
      </c>
      <c r="T6635" s="2">
        <v>6</v>
      </c>
      <c r="U6635" s="2">
        <f t="shared" si="103"/>
        <v>49.5</v>
      </c>
    </row>
    <row r="6636" spans="1:21" x14ac:dyDescent="0.2">
      <c r="A6636" t="s">
        <v>22</v>
      </c>
      <c r="B6636" s="3">
        <v>45020</v>
      </c>
      <c r="C6636" s="10" t="str">
        <f>TEXT(data[[#This Row],[Date]],"mmmm")</f>
        <v>April</v>
      </c>
      <c r="D6636" t="s">
        <v>12</v>
      </c>
      <c r="E6636" t="s">
        <v>18</v>
      </c>
      <c r="F6636" t="s">
        <v>20</v>
      </c>
      <c r="G6636" t="s">
        <v>21</v>
      </c>
      <c r="H6636" s="11">
        <v>1332.6000000000001</v>
      </c>
      <c r="I6636" s="11">
        <v>13.339326000000003</v>
      </c>
      <c r="J6636" s="13">
        <f>data[[#This Row],[Clicks]]/data[[#This Row],[Impressions]]</f>
        <v>1.0010000000000002E-2</v>
      </c>
      <c r="K6636" s="1">
        <v>0.84999999999999987</v>
      </c>
      <c r="L6636" s="2">
        <v>11.338427100000001</v>
      </c>
      <c r="M6636">
        <v>6</v>
      </c>
      <c r="N6636" s="1">
        <f>IF(data[[#This Row],[Conversions]]=0,0,data[[#This Row],[Spend, Dollars]]/data[[#This Row],[Conversions]])</f>
        <v>1.8897378500000002</v>
      </c>
      <c r="O6636" s="13">
        <f>data[[#This Row],[Conversions]]/data[[#This Row],[Clicks]]</f>
        <v>0.4497978383615483</v>
      </c>
      <c r="P6636" s="11">
        <v>217</v>
      </c>
      <c r="Q6636" s="11">
        <f>IF(data[[#This Row],[Spend, Dollars]]=0,0,data[[#This Row],[Total conversion value, Dollars]]/data[[#This Row],[Spend, Dollars]])</f>
        <v>19.13845704401098</v>
      </c>
      <c r="R6636" s="2">
        <v>16.8</v>
      </c>
      <c r="S6636" s="2">
        <v>6</v>
      </c>
      <c r="T6636" s="2">
        <v>10</v>
      </c>
      <c r="U6636" s="2">
        <f t="shared" si="103"/>
        <v>32.799999999999997</v>
      </c>
    </row>
    <row r="6637" spans="1:21" x14ac:dyDescent="0.2">
      <c r="A6637" t="s">
        <v>22</v>
      </c>
      <c r="B6637" s="3">
        <v>45021</v>
      </c>
      <c r="C6637" s="10" t="str">
        <f>TEXT(data[[#This Row],[Date]],"mmmm")</f>
        <v>April</v>
      </c>
      <c r="D6637" t="s">
        <v>12</v>
      </c>
      <c r="E6637" t="s">
        <v>18</v>
      </c>
      <c r="F6637" t="s">
        <v>20</v>
      </c>
      <c r="G6637" t="s">
        <v>21</v>
      </c>
      <c r="H6637" s="11">
        <v>1019</v>
      </c>
      <c r="I6637" s="11">
        <v>7.5100299999999995</v>
      </c>
      <c r="J6637" s="13">
        <f>data[[#This Row],[Clicks]]/data[[#This Row],[Impressions]]</f>
        <v>7.3699999999999998E-3</v>
      </c>
      <c r="K6637" s="1">
        <v>2.9999999999999971E-2</v>
      </c>
      <c r="L6637" s="2">
        <v>0.22530089999999978</v>
      </c>
      <c r="M6637">
        <v>2</v>
      </c>
      <c r="N6637" s="1">
        <f>IF(data[[#This Row],[Conversions]]=0,0,data[[#This Row],[Spend, Dollars]]/data[[#This Row],[Conversions]])</f>
        <v>0.11265044999999989</v>
      </c>
      <c r="O6637" s="13">
        <f>data[[#This Row],[Conversions]]/data[[#This Row],[Clicks]]</f>
        <v>0.26631052073027672</v>
      </c>
      <c r="P6637" s="11">
        <v>150.5</v>
      </c>
      <c r="Q6637" s="11">
        <f>IF(data[[#This Row],[Spend, Dollars]]=0,0,data[[#This Row],[Total conversion value, Dollars]]/data[[#This Row],[Spend, Dollars]])</f>
        <v>667.99555616511145</v>
      </c>
      <c r="R6637" s="2">
        <v>20.399999999999999</v>
      </c>
      <c r="S6637" s="2">
        <v>1.5</v>
      </c>
      <c r="T6637" s="2">
        <v>8</v>
      </c>
      <c r="U6637" s="2">
        <f t="shared" si="103"/>
        <v>29.9</v>
      </c>
    </row>
    <row r="6638" spans="1:21" x14ac:dyDescent="0.2">
      <c r="A6638" t="s">
        <v>22</v>
      </c>
      <c r="B6638" s="3">
        <v>45022</v>
      </c>
      <c r="C6638" s="10" t="str">
        <f>TEXT(data[[#This Row],[Date]],"mmmm")</f>
        <v>April</v>
      </c>
      <c r="D6638" t="s">
        <v>12</v>
      </c>
      <c r="E6638" t="s">
        <v>18</v>
      </c>
      <c r="F6638" t="s">
        <v>20</v>
      </c>
      <c r="G6638" t="s">
        <v>21</v>
      </c>
      <c r="H6638" s="11">
        <v>1589.2000000000003</v>
      </c>
      <c r="I6638" s="11">
        <v>19.229320000000012</v>
      </c>
      <c r="J6638" s="13">
        <f>data[[#This Row],[Clicks]]/data[[#This Row],[Impressions]]</f>
        <v>1.2100000000000005E-2</v>
      </c>
      <c r="K6638" s="1">
        <v>0.06</v>
      </c>
      <c r="L6638" s="2">
        <v>1.1537592000000008</v>
      </c>
      <c r="M6638">
        <v>4</v>
      </c>
      <c r="N6638" s="1">
        <f>IF(data[[#This Row],[Conversions]]=0,0,data[[#This Row],[Spend, Dollars]]/data[[#This Row],[Conversions]])</f>
        <v>0.28843980000000019</v>
      </c>
      <c r="O6638" s="13">
        <f>data[[#This Row],[Conversions]]/data[[#This Row],[Clicks]]</f>
        <v>0.20801567606134785</v>
      </c>
      <c r="P6638" s="11">
        <v>0</v>
      </c>
      <c r="Q6638" s="11">
        <f>IF(data[[#This Row],[Spend, Dollars]]=0,0,data[[#This Row],[Total conversion value, Dollars]]/data[[#This Row],[Spend, Dollars]])</f>
        <v>0</v>
      </c>
      <c r="R6638" s="2">
        <v>34.799999999999997</v>
      </c>
      <c r="S6638" s="2">
        <v>1.5</v>
      </c>
      <c r="T6638" s="2">
        <v>8</v>
      </c>
      <c r="U6638" s="2">
        <f t="shared" si="103"/>
        <v>44.3</v>
      </c>
    </row>
    <row r="6639" spans="1:21" x14ac:dyDescent="0.2">
      <c r="A6639" t="s">
        <v>22</v>
      </c>
      <c r="B6639" s="3">
        <v>45023</v>
      </c>
      <c r="C6639" s="10" t="str">
        <f>TEXT(data[[#This Row],[Date]],"mmmm")</f>
        <v>April</v>
      </c>
      <c r="D6639" t="s">
        <v>12</v>
      </c>
      <c r="E6639" t="s">
        <v>18</v>
      </c>
      <c r="F6639" t="s">
        <v>20</v>
      </c>
      <c r="G6639" t="s">
        <v>21</v>
      </c>
      <c r="H6639" s="11">
        <v>1203.4000000000001</v>
      </c>
      <c r="I6639" s="11">
        <v>13.899270000000003</v>
      </c>
      <c r="J6639" s="13">
        <f>data[[#This Row],[Clicks]]/data[[#This Row],[Impressions]]</f>
        <v>1.1550000000000001E-2</v>
      </c>
      <c r="K6639" s="1">
        <v>6.9999999999999896E-2</v>
      </c>
      <c r="L6639" s="2">
        <v>0.97294889999999878</v>
      </c>
      <c r="M6639">
        <v>4</v>
      </c>
      <c r="N6639" s="1">
        <f>IF(data[[#This Row],[Conversions]]=0,0,data[[#This Row],[Spend, Dollars]]/data[[#This Row],[Conversions]])</f>
        <v>0.2432372249999997</v>
      </c>
      <c r="O6639" s="13">
        <f>data[[#This Row],[Conversions]]/data[[#This Row],[Clicks]]</f>
        <v>0.2877848980557971</v>
      </c>
      <c r="P6639" s="11">
        <v>182</v>
      </c>
      <c r="Q6639" s="11">
        <f>IF(data[[#This Row],[Spend, Dollars]]=0,0,data[[#This Row],[Total conversion value, Dollars]]/data[[#This Row],[Spend, Dollars]])</f>
        <v>187.06018373626839</v>
      </c>
      <c r="R6639" s="2">
        <v>9.6</v>
      </c>
      <c r="S6639" s="2">
        <v>4.5</v>
      </c>
      <c r="T6639" s="2">
        <v>4</v>
      </c>
      <c r="U6639" s="2">
        <f t="shared" si="103"/>
        <v>18.100000000000001</v>
      </c>
    </row>
    <row r="6640" spans="1:21" x14ac:dyDescent="0.2">
      <c r="A6640" t="s">
        <v>22</v>
      </c>
      <c r="B6640" s="3">
        <v>45024</v>
      </c>
      <c r="C6640" s="10" t="str">
        <f>TEXT(data[[#This Row],[Date]],"mmmm")</f>
        <v>April</v>
      </c>
      <c r="D6640" t="s">
        <v>12</v>
      </c>
      <c r="E6640" t="s">
        <v>18</v>
      </c>
      <c r="F6640" t="s">
        <v>20</v>
      </c>
      <c r="G6640" t="s">
        <v>21</v>
      </c>
      <c r="H6640" s="11">
        <v>1196.4000000000001</v>
      </c>
      <c r="I6640" s="11">
        <v>15.529272000000004</v>
      </c>
      <c r="J6640" s="13">
        <f>data[[#This Row],[Clicks]]/data[[#This Row],[Impressions]]</f>
        <v>1.2980000000000002E-2</v>
      </c>
      <c r="K6640" s="1">
        <v>0.22999999999999995</v>
      </c>
      <c r="L6640" s="2">
        <v>3.5717325600000001</v>
      </c>
      <c r="M6640">
        <v>4</v>
      </c>
      <c r="N6640" s="1">
        <f>IF(data[[#This Row],[Conversions]]=0,0,data[[#This Row],[Spend, Dollars]]/data[[#This Row],[Conversions]])</f>
        <v>0.89293314000000001</v>
      </c>
      <c r="O6640" s="13">
        <f>data[[#This Row],[Conversions]]/data[[#This Row],[Clicks]]</f>
        <v>0.2575780757784395</v>
      </c>
      <c r="P6640" s="11">
        <v>237.99999999999997</v>
      </c>
      <c r="Q6640" s="11">
        <f>IF(data[[#This Row],[Spend, Dollars]]=0,0,data[[#This Row],[Total conversion value, Dollars]]/data[[#This Row],[Spend, Dollars]])</f>
        <v>66.634328299205009</v>
      </c>
      <c r="R6640" s="2">
        <v>30</v>
      </c>
      <c r="S6640" s="2">
        <v>10.5</v>
      </c>
      <c r="T6640" s="2">
        <v>4</v>
      </c>
      <c r="U6640" s="2">
        <f t="shared" si="103"/>
        <v>44.5</v>
      </c>
    </row>
    <row r="6641" spans="1:21" x14ac:dyDescent="0.2">
      <c r="A6641" t="s">
        <v>22</v>
      </c>
      <c r="B6641" s="3">
        <v>45025</v>
      </c>
      <c r="C6641" s="10" t="str">
        <f>TEXT(data[[#This Row],[Date]],"mmmm")</f>
        <v>April</v>
      </c>
      <c r="D6641" t="s">
        <v>12</v>
      </c>
      <c r="E6641" t="s">
        <v>18</v>
      </c>
      <c r="F6641" t="s">
        <v>20</v>
      </c>
      <c r="G6641" t="s">
        <v>21</v>
      </c>
      <c r="H6641" s="11">
        <v>2265.8000000000002</v>
      </c>
      <c r="I6641" s="11">
        <v>21.932943999999999</v>
      </c>
      <c r="J6641" s="13">
        <f>data[[#This Row],[Clicks]]/data[[#This Row],[Impressions]]</f>
        <v>9.6799999999999994E-3</v>
      </c>
      <c r="K6641" s="1">
        <v>0.47999999999999965</v>
      </c>
      <c r="L6641" s="2">
        <v>10.527813119999992</v>
      </c>
      <c r="M6641">
        <v>6</v>
      </c>
      <c r="N6641" s="1">
        <f>IF(data[[#This Row],[Conversions]]=0,0,data[[#This Row],[Spend, Dollars]]/data[[#This Row],[Conversions]])</f>
        <v>1.7546355199999988</v>
      </c>
      <c r="O6641" s="13">
        <f>data[[#This Row],[Conversions]]/data[[#This Row],[Clicks]]</f>
        <v>0.27356108692020553</v>
      </c>
      <c r="P6641" s="11">
        <v>0</v>
      </c>
      <c r="Q6641" s="11">
        <f>IF(data[[#This Row],[Spend, Dollars]]=0,0,data[[#This Row],[Total conversion value, Dollars]]/data[[#This Row],[Spend, Dollars]])</f>
        <v>0</v>
      </c>
      <c r="R6641" s="2">
        <v>15.6</v>
      </c>
      <c r="S6641" s="2">
        <v>6</v>
      </c>
      <c r="T6641" s="2">
        <v>0</v>
      </c>
      <c r="U6641" s="2">
        <f t="shared" si="103"/>
        <v>21.6</v>
      </c>
    </row>
    <row r="6642" spans="1:21" x14ac:dyDescent="0.2">
      <c r="A6642" t="s">
        <v>22</v>
      </c>
      <c r="B6642" s="3">
        <v>45026</v>
      </c>
      <c r="C6642" s="10" t="str">
        <f>TEXT(data[[#This Row],[Date]],"mmmm")</f>
        <v>April</v>
      </c>
      <c r="D6642" t="s">
        <v>12</v>
      </c>
      <c r="E6642" t="s">
        <v>18</v>
      </c>
      <c r="F6642" t="s">
        <v>20</v>
      </c>
      <c r="G6642" t="s">
        <v>21</v>
      </c>
      <c r="H6642" s="11">
        <v>1648</v>
      </c>
      <c r="I6642" s="11">
        <v>13.95856</v>
      </c>
      <c r="J6642" s="13">
        <f>data[[#This Row],[Clicks]]/data[[#This Row],[Impressions]]</f>
        <v>8.4700000000000001E-3</v>
      </c>
      <c r="K6642" s="1">
        <v>0.34999999999999981</v>
      </c>
      <c r="L6642" s="2">
        <v>4.8854959999999972</v>
      </c>
      <c r="M6642">
        <v>6</v>
      </c>
      <c r="N6642" s="1">
        <f>IF(data[[#This Row],[Conversions]]=0,0,data[[#This Row],[Spend, Dollars]]/data[[#This Row],[Conversions]])</f>
        <v>0.81424933333333283</v>
      </c>
      <c r="O6642" s="13">
        <f>data[[#This Row],[Conversions]]/data[[#This Row],[Clicks]]</f>
        <v>0.42984376611914121</v>
      </c>
      <c r="P6642" s="11">
        <v>112</v>
      </c>
      <c r="Q6642" s="11">
        <f>IF(data[[#This Row],[Spend, Dollars]]=0,0,data[[#This Row],[Total conversion value, Dollars]]/data[[#This Row],[Spend, Dollars]])</f>
        <v>22.925000859687547</v>
      </c>
      <c r="R6642" s="2">
        <v>16.8</v>
      </c>
      <c r="S6642" s="2">
        <v>9</v>
      </c>
      <c r="T6642" s="2">
        <v>1</v>
      </c>
      <c r="U6642" s="2">
        <f t="shared" si="103"/>
        <v>26.8</v>
      </c>
    </row>
    <row r="6643" spans="1:21" x14ac:dyDescent="0.2">
      <c r="A6643" t="s">
        <v>22</v>
      </c>
      <c r="B6643" s="3">
        <v>45027</v>
      </c>
      <c r="C6643" s="10" t="str">
        <f>TEXT(data[[#This Row],[Date]],"mmmm")</f>
        <v>April</v>
      </c>
      <c r="D6643" t="s">
        <v>12</v>
      </c>
      <c r="E6643" t="s">
        <v>18</v>
      </c>
      <c r="F6643" t="s">
        <v>20</v>
      </c>
      <c r="G6643" t="s">
        <v>21</v>
      </c>
      <c r="H6643" s="11">
        <v>1170.6000000000001</v>
      </c>
      <c r="I6643" s="11">
        <v>13.777962000000004</v>
      </c>
      <c r="J6643" s="13">
        <f>data[[#This Row],[Clicks]]/data[[#This Row],[Impressions]]</f>
        <v>1.1770000000000003E-2</v>
      </c>
      <c r="K6643" s="1">
        <v>0.21999999999999983</v>
      </c>
      <c r="L6643" s="2">
        <v>3.0311516399999987</v>
      </c>
      <c r="M6643">
        <v>5</v>
      </c>
      <c r="N6643" s="1">
        <f>IF(data[[#This Row],[Conversions]]=0,0,data[[#This Row],[Spend, Dollars]]/data[[#This Row],[Conversions]])</f>
        <v>0.60623032799999976</v>
      </c>
      <c r="O6643" s="13">
        <f>data[[#This Row],[Conversions]]/data[[#This Row],[Clicks]]</f>
        <v>0.36289837350400578</v>
      </c>
      <c r="P6643" s="11">
        <v>42</v>
      </c>
      <c r="Q6643" s="11">
        <f>IF(data[[#This Row],[Spend, Dollars]]=0,0,data[[#This Row],[Total conversion value, Dollars]]/data[[#This Row],[Spend, Dollars]])</f>
        <v>13.856119715607504</v>
      </c>
      <c r="R6643" s="2">
        <v>26.4</v>
      </c>
      <c r="S6643" s="2">
        <v>9</v>
      </c>
      <c r="T6643" s="2">
        <v>9</v>
      </c>
      <c r="U6643" s="2">
        <f t="shared" si="103"/>
        <v>44.4</v>
      </c>
    </row>
    <row r="6644" spans="1:21" x14ac:dyDescent="0.2">
      <c r="A6644" t="s">
        <v>22</v>
      </c>
      <c r="B6644" s="3">
        <v>45028</v>
      </c>
      <c r="C6644" s="10" t="str">
        <f>TEXT(data[[#This Row],[Date]],"mmmm")</f>
        <v>April</v>
      </c>
      <c r="D6644" t="s">
        <v>12</v>
      </c>
      <c r="E6644" t="s">
        <v>18</v>
      </c>
      <c r="F6644" t="s">
        <v>20</v>
      </c>
      <c r="G6644" t="s">
        <v>21</v>
      </c>
      <c r="H6644" s="11">
        <v>1623.2</v>
      </c>
      <c r="I6644" s="11">
        <v>19.462168000000005</v>
      </c>
      <c r="J6644" s="13">
        <f>data[[#This Row],[Clicks]]/data[[#This Row],[Impressions]]</f>
        <v>1.1990000000000002E-2</v>
      </c>
      <c r="K6644" s="1">
        <v>1.0699999999999998</v>
      </c>
      <c r="L6644" s="2">
        <v>20.824519760000001</v>
      </c>
      <c r="M6644">
        <v>3</v>
      </c>
      <c r="N6644" s="1">
        <f>IF(data[[#This Row],[Conversions]]=0,0,data[[#This Row],[Spend, Dollars]]/data[[#This Row],[Conversions]])</f>
        <v>6.9415065866666668</v>
      </c>
      <c r="O6644" s="13">
        <f>data[[#This Row],[Conversions]]/data[[#This Row],[Clicks]]</f>
        <v>0.15414521136596906</v>
      </c>
      <c r="P6644" s="11">
        <v>150.5</v>
      </c>
      <c r="Q6644" s="11">
        <f>IF(data[[#This Row],[Spend, Dollars]]=0,0,data[[#This Row],[Total conversion value, Dollars]]/data[[#This Row],[Spend, Dollars]])</f>
        <v>7.2270574176256535</v>
      </c>
      <c r="R6644" s="2">
        <v>16.8</v>
      </c>
      <c r="S6644" s="2">
        <v>3</v>
      </c>
      <c r="T6644" s="2">
        <v>9</v>
      </c>
      <c r="U6644" s="2">
        <f t="shared" si="103"/>
        <v>28.8</v>
      </c>
    </row>
    <row r="6645" spans="1:21" x14ac:dyDescent="0.2">
      <c r="A6645" t="s">
        <v>22</v>
      </c>
      <c r="B6645" s="3">
        <v>45029</v>
      </c>
      <c r="C6645" s="10" t="str">
        <f>TEXT(data[[#This Row],[Date]],"mmmm")</f>
        <v>April</v>
      </c>
      <c r="D6645" t="s">
        <v>12</v>
      </c>
      <c r="E6645" t="s">
        <v>18</v>
      </c>
      <c r="F6645" t="s">
        <v>20</v>
      </c>
      <c r="G6645" t="s">
        <v>21</v>
      </c>
      <c r="H6645" s="11">
        <v>1303.8000000000002</v>
      </c>
      <c r="I6645" s="11">
        <v>17.496996000000006</v>
      </c>
      <c r="J6645" s="13">
        <f>data[[#This Row],[Clicks]]/data[[#This Row],[Impressions]]</f>
        <v>1.3420000000000003E-2</v>
      </c>
      <c r="K6645" s="1">
        <v>0.5199999999999998</v>
      </c>
      <c r="L6645" s="2">
        <v>9.0984379200000003</v>
      </c>
      <c r="M6645">
        <v>6</v>
      </c>
      <c r="N6645" s="1">
        <f>IF(data[[#This Row],[Conversions]]=0,0,data[[#This Row],[Spend, Dollars]]/data[[#This Row],[Conversions]])</f>
        <v>1.51640632</v>
      </c>
      <c r="O6645" s="13">
        <f>data[[#This Row],[Conversions]]/data[[#This Row],[Clicks]]</f>
        <v>0.34291600683911672</v>
      </c>
      <c r="P6645" s="11">
        <v>255.49999999999997</v>
      </c>
      <c r="Q6645" s="11">
        <f>IF(data[[#This Row],[Spend, Dollars]]=0,0,data[[#This Row],[Total conversion value, Dollars]]/data[[#This Row],[Spend, Dollars]])</f>
        <v>28.081743508780239</v>
      </c>
      <c r="R6645" s="2">
        <v>32.4</v>
      </c>
      <c r="S6645" s="2">
        <v>1.5</v>
      </c>
      <c r="T6645" s="2">
        <v>2</v>
      </c>
      <c r="U6645" s="2">
        <f t="shared" si="103"/>
        <v>35.9</v>
      </c>
    </row>
    <row r="6646" spans="1:21" x14ac:dyDescent="0.2">
      <c r="A6646" t="s">
        <v>22</v>
      </c>
      <c r="B6646" s="3">
        <v>45030</v>
      </c>
      <c r="C6646" s="10" t="str">
        <f>TEXT(data[[#This Row],[Date]],"mmmm")</f>
        <v>April</v>
      </c>
      <c r="D6646" t="s">
        <v>12</v>
      </c>
      <c r="E6646" t="s">
        <v>18</v>
      </c>
      <c r="F6646" t="s">
        <v>20</v>
      </c>
      <c r="G6646" t="s">
        <v>21</v>
      </c>
      <c r="H6646" s="11">
        <v>806.60000000000014</v>
      </c>
      <c r="I6646" s="11">
        <v>10.824572000000003</v>
      </c>
      <c r="J6646" s="13">
        <f>data[[#This Row],[Clicks]]/data[[#This Row],[Impressions]]</f>
        <v>1.3420000000000001E-2</v>
      </c>
      <c r="K6646" s="1">
        <v>0.48999999999999988</v>
      </c>
      <c r="L6646" s="2">
        <v>5.3040402800000006</v>
      </c>
      <c r="M6646">
        <v>3</v>
      </c>
      <c r="N6646" s="1">
        <f>IF(data[[#This Row],[Conversions]]=0,0,data[[#This Row],[Spend, Dollars]]/data[[#This Row],[Conversions]])</f>
        <v>1.7680134266666669</v>
      </c>
      <c r="O6646" s="13">
        <f>data[[#This Row],[Conversions]]/data[[#This Row],[Clicks]]</f>
        <v>0.2771472165365983</v>
      </c>
      <c r="P6646" s="11">
        <v>262.5</v>
      </c>
      <c r="Q6646" s="11">
        <f>IF(data[[#This Row],[Spend, Dollars]]=0,0,data[[#This Row],[Total conversion value, Dollars]]/data[[#This Row],[Spend, Dollars]])</f>
        <v>49.490574381535424</v>
      </c>
      <c r="R6646" s="2">
        <v>52.8</v>
      </c>
      <c r="S6646" s="2">
        <v>13.5</v>
      </c>
      <c r="T6646" s="2">
        <v>6</v>
      </c>
      <c r="U6646" s="2">
        <f t="shared" si="103"/>
        <v>72.3</v>
      </c>
    </row>
    <row r="6647" spans="1:21" x14ac:dyDescent="0.2">
      <c r="A6647" t="s">
        <v>22</v>
      </c>
      <c r="B6647" s="3">
        <v>45031</v>
      </c>
      <c r="C6647" s="10" t="str">
        <f>TEXT(data[[#This Row],[Date]],"mmmm")</f>
        <v>April</v>
      </c>
      <c r="D6647" t="s">
        <v>12</v>
      </c>
      <c r="E6647" t="s">
        <v>18</v>
      </c>
      <c r="F6647" t="s">
        <v>20</v>
      </c>
      <c r="G6647" t="s">
        <v>21</v>
      </c>
      <c r="H6647" s="11">
        <v>1182.8000000000002</v>
      </c>
      <c r="I6647" s="11">
        <v>12.230152000000004</v>
      </c>
      <c r="J6647" s="13">
        <f>data[[#This Row],[Clicks]]/data[[#This Row],[Impressions]]</f>
        <v>1.0340000000000002E-2</v>
      </c>
      <c r="K6647" s="1">
        <v>0.36999999999999977</v>
      </c>
      <c r="L6647" s="2">
        <v>4.5251562399999985</v>
      </c>
      <c r="M6647">
        <v>4</v>
      </c>
      <c r="N6647" s="1">
        <f>IF(data[[#This Row],[Conversions]]=0,0,data[[#This Row],[Spend, Dollars]]/data[[#This Row],[Conversions]])</f>
        <v>1.1312890599999996</v>
      </c>
      <c r="O6647" s="13">
        <f>data[[#This Row],[Conversions]]/data[[#This Row],[Clicks]]</f>
        <v>0.32706053040060323</v>
      </c>
      <c r="P6647" s="11">
        <v>148.39999999999998</v>
      </c>
      <c r="Q6647" s="11">
        <f>IF(data[[#This Row],[Spend, Dollars]]=0,0,data[[#This Row],[Total conversion value, Dollars]]/data[[#This Row],[Spend, Dollars]])</f>
        <v>32.79444777800645</v>
      </c>
      <c r="R6647" s="2">
        <v>15.6</v>
      </c>
      <c r="S6647" s="2">
        <v>3</v>
      </c>
      <c r="T6647" s="2">
        <v>10</v>
      </c>
      <c r="U6647" s="2">
        <f t="shared" si="103"/>
        <v>28.6</v>
      </c>
    </row>
    <row r="6648" spans="1:21" x14ac:dyDescent="0.2">
      <c r="A6648" t="s">
        <v>22</v>
      </c>
      <c r="B6648" s="3">
        <v>45032</v>
      </c>
      <c r="C6648" s="10" t="str">
        <f>TEXT(data[[#This Row],[Date]],"mmmm")</f>
        <v>April</v>
      </c>
      <c r="D6648" t="s">
        <v>12</v>
      </c>
      <c r="E6648" t="s">
        <v>18</v>
      </c>
      <c r="F6648" t="s">
        <v>20</v>
      </c>
      <c r="G6648" t="s">
        <v>21</v>
      </c>
      <c r="H6648" s="11">
        <v>1807</v>
      </c>
      <c r="I6648" s="11">
        <v>14.311439999999999</v>
      </c>
      <c r="J6648" s="13">
        <f>data[[#This Row],[Clicks]]/data[[#This Row],[Impressions]]</f>
        <v>7.92E-3</v>
      </c>
      <c r="K6648" s="1">
        <v>4.0000000000000091E-2</v>
      </c>
      <c r="L6648" s="2">
        <v>0.57245760000000123</v>
      </c>
      <c r="M6648">
        <v>5</v>
      </c>
      <c r="N6648" s="1">
        <f>IF(data[[#This Row],[Conversions]]=0,0,data[[#This Row],[Spend, Dollars]]/data[[#This Row],[Conversions]])</f>
        <v>0.11449152000000025</v>
      </c>
      <c r="O6648" s="13">
        <f>data[[#This Row],[Conversions]]/data[[#This Row],[Clicks]]</f>
        <v>0.34937085296797527</v>
      </c>
      <c r="P6648" s="11">
        <v>65.8</v>
      </c>
      <c r="Q6648" s="11">
        <f>IF(data[[#This Row],[Spend, Dollars]]=0,0,data[[#This Row],[Total conversion value, Dollars]]/data[[#This Row],[Spend, Dollars]])</f>
        <v>114.94301062646362</v>
      </c>
      <c r="R6648" s="2">
        <v>42</v>
      </c>
      <c r="S6648" s="2">
        <v>9</v>
      </c>
      <c r="T6648" s="2">
        <v>5</v>
      </c>
      <c r="U6648" s="2">
        <f t="shared" si="103"/>
        <v>56</v>
      </c>
    </row>
    <row r="6649" spans="1:21" x14ac:dyDescent="0.2">
      <c r="A6649" t="s">
        <v>22</v>
      </c>
      <c r="B6649" s="3">
        <v>45033</v>
      </c>
      <c r="C6649" s="10" t="str">
        <f>TEXT(data[[#This Row],[Date]],"mmmm")</f>
        <v>April</v>
      </c>
      <c r="D6649" t="s">
        <v>12</v>
      </c>
      <c r="E6649" t="s">
        <v>18</v>
      </c>
      <c r="F6649" t="s">
        <v>20</v>
      </c>
      <c r="G6649" t="s">
        <v>21</v>
      </c>
      <c r="H6649" s="11">
        <v>1930</v>
      </c>
      <c r="I6649" s="11">
        <v>19.956199999999995</v>
      </c>
      <c r="J6649" s="13">
        <f>data[[#This Row],[Clicks]]/data[[#This Row],[Impressions]]</f>
        <v>1.0339999999999998E-2</v>
      </c>
      <c r="K6649" s="1">
        <v>3.0000000000000027E-2</v>
      </c>
      <c r="L6649" s="2">
        <v>0.59868600000000038</v>
      </c>
      <c r="M6649">
        <v>5</v>
      </c>
      <c r="N6649" s="1">
        <f>IF(data[[#This Row],[Conversions]]=0,0,data[[#This Row],[Spend, Dollars]]/data[[#This Row],[Conversions]])</f>
        <v>0.11973720000000007</v>
      </c>
      <c r="O6649" s="13">
        <f>data[[#This Row],[Conversions]]/data[[#This Row],[Clicks]]</f>
        <v>0.25054870165662807</v>
      </c>
      <c r="P6649" s="11">
        <v>45.5</v>
      </c>
      <c r="Q6649" s="11">
        <f>IF(data[[#This Row],[Spend, Dollars]]=0,0,data[[#This Row],[Total conversion value, Dollars]]/data[[#This Row],[Spend, Dollars]])</f>
        <v>75.999772835843785</v>
      </c>
      <c r="R6649" s="2">
        <v>31.2</v>
      </c>
      <c r="S6649" s="2">
        <v>9</v>
      </c>
      <c r="T6649" s="2">
        <v>0</v>
      </c>
      <c r="U6649" s="2">
        <f t="shared" si="103"/>
        <v>40.200000000000003</v>
      </c>
    </row>
    <row r="6650" spans="1:21" x14ac:dyDescent="0.2">
      <c r="A6650" t="s">
        <v>22</v>
      </c>
      <c r="B6650" s="3">
        <v>45034</v>
      </c>
      <c r="C6650" s="10" t="str">
        <f>TEXT(data[[#This Row],[Date]],"mmmm")</f>
        <v>April</v>
      </c>
      <c r="D6650" t="s">
        <v>12</v>
      </c>
      <c r="E6650" t="s">
        <v>18</v>
      </c>
      <c r="F6650" t="s">
        <v>20</v>
      </c>
      <c r="G6650" t="s">
        <v>21</v>
      </c>
      <c r="H6650" s="11">
        <v>1941.8000000000002</v>
      </c>
      <c r="I6650" s="11">
        <v>24.136574000000007</v>
      </c>
      <c r="J6650" s="13">
        <f>data[[#This Row],[Clicks]]/data[[#This Row],[Impressions]]</f>
        <v>1.2430000000000002E-2</v>
      </c>
      <c r="K6650" s="1">
        <v>0.54999999999999971</v>
      </c>
      <c r="L6650" s="2">
        <v>13.275115699999997</v>
      </c>
      <c r="M6650">
        <v>1</v>
      </c>
      <c r="N6650" s="1">
        <f>IF(data[[#This Row],[Conversions]]=0,0,data[[#This Row],[Spend, Dollars]]/data[[#This Row],[Conversions]])</f>
        <v>13.275115699999997</v>
      </c>
      <c r="O6650" s="13">
        <f>data[[#This Row],[Conversions]]/data[[#This Row],[Clicks]]</f>
        <v>4.1430900673807301E-2</v>
      </c>
      <c r="P6650" s="11">
        <v>40</v>
      </c>
      <c r="Q6650" s="11">
        <f>IF(data[[#This Row],[Spend, Dollars]]=0,0,data[[#This Row],[Total conversion value, Dollars]]/data[[#This Row],[Spend, Dollars]])</f>
        <v>3.0131564126405324</v>
      </c>
      <c r="R6650" s="2">
        <v>54</v>
      </c>
      <c r="S6650" s="2">
        <v>3</v>
      </c>
      <c r="T6650" s="2">
        <v>0</v>
      </c>
      <c r="U6650" s="2">
        <f t="shared" si="103"/>
        <v>57</v>
      </c>
    </row>
    <row r="6651" spans="1:21" x14ac:dyDescent="0.2">
      <c r="A6651" t="s">
        <v>22</v>
      </c>
      <c r="B6651" s="3">
        <v>45035</v>
      </c>
      <c r="C6651" s="10" t="str">
        <f>TEXT(data[[#This Row],[Date]],"mmmm")</f>
        <v>April</v>
      </c>
      <c r="D6651" t="s">
        <v>12</v>
      </c>
      <c r="E6651" t="s">
        <v>18</v>
      </c>
      <c r="F6651" t="s">
        <v>20</v>
      </c>
      <c r="G6651" t="s">
        <v>21</v>
      </c>
      <c r="H6651" s="11">
        <v>1116.6000000000001</v>
      </c>
      <c r="I6651" s="11">
        <v>14.247816000000006</v>
      </c>
      <c r="J6651" s="13">
        <f>data[[#This Row],[Clicks]]/data[[#This Row],[Impressions]]</f>
        <v>1.2760000000000004E-2</v>
      </c>
      <c r="K6651" s="1">
        <v>0.34000000000000008</v>
      </c>
      <c r="L6651" s="2">
        <v>4.8442574400000034</v>
      </c>
      <c r="M6651">
        <v>6</v>
      </c>
      <c r="N6651" s="1">
        <f>IF(data[[#This Row],[Conversions]]=0,0,data[[#This Row],[Spend, Dollars]]/data[[#This Row],[Conversions]])</f>
        <v>0.80737624000000052</v>
      </c>
      <c r="O6651" s="13">
        <f>data[[#This Row],[Conversions]]/data[[#This Row],[Clicks]]</f>
        <v>0.42111717332677495</v>
      </c>
      <c r="P6651" s="11">
        <v>104.3</v>
      </c>
      <c r="Q6651" s="11">
        <f>IF(data[[#This Row],[Spend, Dollars]]=0,0,data[[#This Row],[Total conversion value, Dollars]]/data[[#This Row],[Spend, Dollars]])</f>
        <v>21.530647636265989</v>
      </c>
      <c r="R6651" s="2">
        <v>66</v>
      </c>
      <c r="S6651" s="2">
        <v>1.5</v>
      </c>
      <c r="T6651" s="2">
        <v>10</v>
      </c>
      <c r="U6651" s="2">
        <f t="shared" si="103"/>
        <v>77.5</v>
      </c>
    </row>
    <row r="6652" spans="1:21" x14ac:dyDescent="0.2">
      <c r="A6652" t="s">
        <v>22</v>
      </c>
      <c r="B6652" s="3">
        <v>45036</v>
      </c>
      <c r="C6652" s="10" t="str">
        <f>TEXT(data[[#This Row],[Date]],"mmmm")</f>
        <v>April</v>
      </c>
      <c r="D6652" t="s">
        <v>12</v>
      </c>
      <c r="E6652" t="s">
        <v>18</v>
      </c>
      <c r="F6652" t="s">
        <v>20</v>
      </c>
      <c r="G6652" t="s">
        <v>21</v>
      </c>
      <c r="H6652" s="11">
        <v>1169.6000000000001</v>
      </c>
      <c r="I6652" s="11">
        <v>14.795440000000003</v>
      </c>
      <c r="J6652" s="13">
        <f>data[[#This Row],[Clicks]]/data[[#This Row],[Impressions]]</f>
        <v>1.2650000000000002E-2</v>
      </c>
      <c r="K6652" s="1">
        <v>1.0299999999999998</v>
      </c>
      <c r="L6652" s="2">
        <v>15.2393032</v>
      </c>
      <c r="M6652">
        <v>4</v>
      </c>
      <c r="N6652" s="1">
        <f>IF(data[[#This Row],[Conversions]]=0,0,data[[#This Row],[Spend, Dollars]]/data[[#This Row],[Conversions]])</f>
        <v>3.8098258</v>
      </c>
      <c r="O6652" s="13">
        <f>data[[#This Row],[Conversions]]/data[[#This Row],[Clicks]]</f>
        <v>0.27035356839674923</v>
      </c>
      <c r="P6652" s="11">
        <v>163.1</v>
      </c>
      <c r="Q6652" s="11">
        <f>IF(data[[#This Row],[Spend, Dollars]]=0,0,data[[#This Row],[Total conversion value, Dollars]]/data[[#This Row],[Spend, Dollars]])</f>
        <v>10.702589079007234</v>
      </c>
      <c r="R6652" s="2">
        <v>14.399999999999999</v>
      </c>
      <c r="S6652" s="2">
        <v>10.5</v>
      </c>
      <c r="T6652" s="2">
        <v>7</v>
      </c>
      <c r="U6652" s="2">
        <f t="shared" si="103"/>
        <v>31.9</v>
      </c>
    </row>
    <row r="6653" spans="1:21" x14ac:dyDescent="0.2">
      <c r="A6653" t="s">
        <v>22</v>
      </c>
      <c r="B6653" s="3">
        <v>45037</v>
      </c>
      <c r="C6653" s="10" t="str">
        <f>TEXT(data[[#This Row],[Date]],"mmmm")</f>
        <v>April</v>
      </c>
      <c r="D6653" t="s">
        <v>12</v>
      </c>
      <c r="E6653" t="s">
        <v>18</v>
      </c>
      <c r="F6653" t="s">
        <v>20</v>
      </c>
      <c r="G6653" t="s">
        <v>21</v>
      </c>
      <c r="H6653" s="11">
        <v>2145.2000000000003</v>
      </c>
      <c r="I6653" s="11">
        <v>20.765536000000004</v>
      </c>
      <c r="J6653" s="13">
        <f>data[[#This Row],[Clicks]]/data[[#This Row],[Impressions]]</f>
        <v>9.6800000000000011E-3</v>
      </c>
      <c r="K6653" s="1">
        <v>0.21000000000000002</v>
      </c>
      <c r="L6653" s="2">
        <v>4.3607625600000013</v>
      </c>
      <c r="M6653">
        <v>2</v>
      </c>
      <c r="N6653" s="1">
        <f>IF(data[[#This Row],[Conversions]]=0,0,data[[#This Row],[Spend, Dollars]]/data[[#This Row],[Conversions]])</f>
        <v>2.1803812800000006</v>
      </c>
      <c r="O6653" s="13">
        <f>data[[#This Row],[Conversions]]/data[[#This Row],[Clicks]]</f>
        <v>9.631343009879445E-2</v>
      </c>
      <c r="P6653" s="11">
        <v>10</v>
      </c>
      <c r="Q6653" s="11">
        <f>IF(data[[#This Row],[Spend, Dollars]]=0,0,data[[#This Row],[Total conversion value, Dollars]]/data[[#This Row],[Spend, Dollars]])</f>
        <v>2.2931769071141535</v>
      </c>
      <c r="R6653" s="2">
        <v>9.6</v>
      </c>
      <c r="S6653" s="2">
        <v>3</v>
      </c>
      <c r="T6653" s="2">
        <v>2</v>
      </c>
      <c r="U6653" s="2">
        <f t="shared" si="103"/>
        <v>14.6</v>
      </c>
    </row>
    <row r="6654" spans="1:21" x14ac:dyDescent="0.2">
      <c r="A6654" t="s">
        <v>22</v>
      </c>
      <c r="B6654" s="3">
        <v>45038</v>
      </c>
      <c r="C6654" s="10" t="str">
        <f>TEXT(data[[#This Row],[Date]],"mmmm")</f>
        <v>April</v>
      </c>
      <c r="D6654" t="s">
        <v>12</v>
      </c>
      <c r="E6654" t="s">
        <v>18</v>
      </c>
      <c r="F6654" t="s">
        <v>20</v>
      </c>
      <c r="G6654" t="s">
        <v>21</v>
      </c>
      <c r="H6654" s="11">
        <v>2296</v>
      </c>
      <c r="I6654" s="11">
        <v>32.580240000000003</v>
      </c>
      <c r="J6654" s="13">
        <f>data[[#This Row],[Clicks]]/data[[#This Row],[Impressions]]</f>
        <v>1.4190000000000001E-2</v>
      </c>
      <c r="K6654" s="1">
        <v>0.69999999999999984</v>
      </c>
      <c r="L6654" s="2">
        <v>22.806167999999996</v>
      </c>
      <c r="M6654">
        <v>3</v>
      </c>
      <c r="N6654" s="1">
        <f>IF(data[[#This Row],[Conversions]]=0,0,data[[#This Row],[Spend, Dollars]]/data[[#This Row],[Conversions]])</f>
        <v>7.6020559999999984</v>
      </c>
      <c r="O6654" s="13">
        <f>data[[#This Row],[Conversions]]/data[[#This Row],[Clicks]]</f>
        <v>9.208035299924125E-2</v>
      </c>
      <c r="P6654" s="11">
        <v>2</v>
      </c>
      <c r="Q6654" s="11">
        <f>IF(data[[#This Row],[Spend, Dollars]]=0,0,data[[#This Row],[Total conversion value, Dollars]]/data[[#This Row],[Spend, Dollars]])</f>
        <v>8.7695574284991695E-2</v>
      </c>
      <c r="R6654" s="2">
        <v>74.399999999999991</v>
      </c>
      <c r="S6654" s="2">
        <v>3</v>
      </c>
      <c r="T6654" s="2">
        <v>1</v>
      </c>
      <c r="U6654" s="2">
        <f t="shared" si="103"/>
        <v>78.399999999999991</v>
      </c>
    </row>
    <row r="6655" spans="1:21" x14ac:dyDescent="0.2">
      <c r="A6655" t="s">
        <v>22</v>
      </c>
      <c r="B6655" s="3">
        <v>45039</v>
      </c>
      <c r="C6655" s="10" t="str">
        <f>TEXT(data[[#This Row],[Date]],"mmmm")</f>
        <v>April</v>
      </c>
      <c r="D6655" t="s">
        <v>12</v>
      </c>
      <c r="E6655" t="s">
        <v>18</v>
      </c>
      <c r="F6655" t="s">
        <v>20</v>
      </c>
      <c r="G6655" t="s">
        <v>21</v>
      </c>
      <c r="H6655" s="11">
        <v>2297.4</v>
      </c>
      <c r="I6655" s="11">
        <v>26.282256000000007</v>
      </c>
      <c r="J6655" s="13">
        <f>data[[#This Row],[Clicks]]/data[[#This Row],[Impressions]]</f>
        <v>1.1440000000000002E-2</v>
      </c>
      <c r="K6655" s="1">
        <v>0.83999999999999986</v>
      </c>
      <c r="L6655" s="2">
        <v>22.077095040000003</v>
      </c>
      <c r="M6655">
        <v>3</v>
      </c>
      <c r="N6655" s="1">
        <f>IF(data[[#This Row],[Conversions]]=0,0,data[[#This Row],[Spend, Dollars]]/data[[#This Row],[Conversions]])</f>
        <v>7.3590316800000011</v>
      </c>
      <c r="O6655" s="13">
        <f>data[[#This Row],[Conversions]]/data[[#This Row],[Clicks]]</f>
        <v>0.11414545235386182</v>
      </c>
      <c r="P6655" s="11">
        <v>89.6</v>
      </c>
      <c r="Q6655" s="11">
        <f>IF(data[[#This Row],[Spend, Dollars]]=0,0,data[[#This Row],[Total conversion value, Dollars]]/data[[#This Row],[Spend, Dollars]])</f>
        <v>4.0585049725817539</v>
      </c>
      <c r="R6655" s="2">
        <v>60</v>
      </c>
      <c r="S6655" s="2">
        <v>1.5</v>
      </c>
      <c r="T6655" s="2">
        <v>5</v>
      </c>
      <c r="U6655" s="2">
        <f t="shared" si="103"/>
        <v>66.5</v>
      </c>
    </row>
    <row r="6656" spans="1:21" x14ac:dyDescent="0.2">
      <c r="A6656" t="s">
        <v>22</v>
      </c>
      <c r="B6656" s="3">
        <v>45040</v>
      </c>
      <c r="C6656" s="10" t="str">
        <f>TEXT(data[[#This Row],[Date]],"mmmm")</f>
        <v>April</v>
      </c>
      <c r="D6656" t="s">
        <v>12</v>
      </c>
      <c r="E6656" t="s">
        <v>18</v>
      </c>
      <c r="F6656" t="s">
        <v>20</v>
      </c>
      <c r="G6656" t="s">
        <v>21</v>
      </c>
      <c r="H6656" s="11">
        <v>1016.6000000000001</v>
      </c>
      <c r="I6656" s="11">
        <v>15.320162000000003</v>
      </c>
      <c r="J6656" s="13">
        <f>data[[#This Row],[Clicks]]/data[[#This Row],[Impressions]]</f>
        <v>1.5070000000000002E-2</v>
      </c>
      <c r="K6656" s="1">
        <v>0.29000000000000009</v>
      </c>
      <c r="L6656" s="2">
        <v>4.4428469800000023</v>
      </c>
      <c r="M6656">
        <v>4</v>
      </c>
      <c r="N6656" s="1">
        <f>IF(data[[#This Row],[Conversions]]=0,0,data[[#This Row],[Spend, Dollars]]/data[[#This Row],[Conversions]])</f>
        <v>1.1107117450000006</v>
      </c>
      <c r="O6656" s="13">
        <f>data[[#This Row],[Conversions]]/data[[#This Row],[Clicks]]</f>
        <v>0.26109384483010029</v>
      </c>
      <c r="P6656" s="11">
        <v>28</v>
      </c>
      <c r="Q6656" s="11">
        <f>IF(data[[#This Row],[Spend, Dollars]]=0,0,data[[#This Row],[Total conversion value, Dollars]]/data[[#This Row],[Spend, Dollars]])</f>
        <v>6.3022652200369018</v>
      </c>
      <c r="R6656" s="2">
        <v>26.4</v>
      </c>
      <c r="S6656" s="2">
        <v>1.5</v>
      </c>
      <c r="T6656" s="2">
        <v>3</v>
      </c>
      <c r="U6656" s="2">
        <f t="shared" si="103"/>
        <v>30.9</v>
      </c>
    </row>
    <row r="6657" spans="1:21" x14ac:dyDescent="0.2">
      <c r="A6657" t="s">
        <v>22</v>
      </c>
      <c r="B6657" s="3">
        <v>45041</v>
      </c>
      <c r="C6657" s="10" t="str">
        <f>TEXT(data[[#This Row],[Date]],"mmmm")</f>
        <v>April</v>
      </c>
      <c r="D6657" t="s">
        <v>12</v>
      </c>
      <c r="E6657" t="s">
        <v>18</v>
      </c>
      <c r="F6657" t="s">
        <v>20</v>
      </c>
      <c r="G6657" t="s">
        <v>21</v>
      </c>
      <c r="H6657" s="11">
        <v>1450.4</v>
      </c>
      <c r="I6657" s="11">
        <v>20.581176000000003</v>
      </c>
      <c r="J6657" s="13">
        <f>data[[#This Row],[Clicks]]/data[[#This Row],[Impressions]]</f>
        <v>1.4190000000000001E-2</v>
      </c>
      <c r="K6657" s="1">
        <v>1.2299999999999998</v>
      </c>
      <c r="L6657" s="2">
        <v>25.31484648</v>
      </c>
      <c r="M6657">
        <v>1</v>
      </c>
      <c r="N6657" s="1">
        <f>IF(data[[#This Row],[Conversions]]=0,0,data[[#This Row],[Spend, Dollars]]/data[[#This Row],[Conversions]])</f>
        <v>25.31484648</v>
      </c>
      <c r="O6657" s="13">
        <f>data[[#This Row],[Conversions]]/data[[#This Row],[Clicks]]</f>
        <v>4.8588088455198082E-2</v>
      </c>
      <c r="P6657" s="11">
        <v>132.29999999999998</v>
      </c>
      <c r="Q6657" s="11">
        <f>IF(data[[#This Row],[Spend, Dollars]]=0,0,data[[#This Row],[Total conversion value, Dollars]]/data[[#This Row],[Spend, Dollars]])</f>
        <v>5.2261821972542331</v>
      </c>
      <c r="R6657" s="2">
        <v>48</v>
      </c>
      <c r="S6657" s="2">
        <v>9</v>
      </c>
      <c r="T6657" s="2">
        <v>2</v>
      </c>
      <c r="U6657" s="2">
        <f t="shared" si="103"/>
        <v>59</v>
      </c>
    </row>
    <row r="6658" spans="1:21" x14ac:dyDescent="0.2">
      <c r="A6658" t="s">
        <v>22</v>
      </c>
      <c r="B6658" s="3">
        <v>45042</v>
      </c>
      <c r="C6658" s="10" t="str">
        <f>TEXT(data[[#This Row],[Date]],"mmmm")</f>
        <v>April</v>
      </c>
      <c r="D6658" t="s">
        <v>12</v>
      </c>
      <c r="E6658" t="s">
        <v>18</v>
      </c>
      <c r="F6658" t="s">
        <v>20</v>
      </c>
      <c r="G6658" t="s">
        <v>21</v>
      </c>
      <c r="H6658" s="11">
        <v>1507.2</v>
      </c>
      <c r="I6658" s="11">
        <v>23.045088</v>
      </c>
      <c r="J6658" s="13">
        <f>data[[#This Row],[Clicks]]/data[[#This Row],[Impressions]]</f>
        <v>1.529E-2</v>
      </c>
      <c r="K6658" s="1">
        <v>0.96999999999999975</v>
      </c>
      <c r="L6658" s="2">
        <v>22.353735359999995</v>
      </c>
      <c r="M6658">
        <v>7</v>
      </c>
      <c r="N6658" s="1">
        <f>IF(data[[#This Row],[Conversions]]=0,0,data[[#This Row],[Spend, Dollars]]/data[[#This Row],[Conversions]])</f>
        <v>3.1933907657142848</v>
      </c>
      <c r="O6658" s="13">
        <f>data[[#This Row],[Conversions]]/data[[#This Row],[Clicks]]</f>
        <v>0.3037523657969976</v>
      </c>
      <c r="P6658" s="11">
        <v>214.2</v>
      </c>
      <c r="Q6658" s="11">
        <f>IF(data[[#This Row],[Spend, Dollars]]=0,0,data[[#This Row],[Total conversion value, Dollars]]/data[[#This Row],[Spend, Dollars]])</f>
        <v>9.5822911272042557</v>
      </c>
      <c r="R6658" s="2">
        <v>46.8</v>
      </c>
      <c r="S6658" s="2">
        <v>4.5</v>
      </c>
      <c r="T6658" s="2">
        <v>8</v>
      </c>
      <c r="U6658" s="2">
        <f t="shared" si="103"/>
        <v>59.3</v>
      </c>
    </row>
    <row r="6659" spans="1:21" x14ac:dyDescent="0.2">
      <c r="A6659" t="s">
        <v>22</v>
      </c>
      <c r="B6659" s="3">
        <v>45043</v>
      </c>
      <c r="C6659" s="10" t="str">
        <f>TEXT(data[[#This Row],[Date]],"mmmm")</f>
        <v>April</v>
      </c>
      <c r="D6659" t="s">
        <v>12</v>
      </c>
      <c r="E6659" t="s">
        <v>18</v>
      </c>
      <c r="F6659" t="s">
        <v>20</v>
      </c>
      <c r="G6659" t="s">
        <v>21</v>
      </c>
      <c r="H6659" s="11">
        <v>1438.2</v>
      </c>
      <c r="I6659" s="11">
        <v>12.497958000000002</v>
      </c>
      <c r="J6659" s="13">
        <f>data[[#This Row],[Clicks]]/data[[#This Row],[Impressions]]</f>
        <v>8.6900000000000015E-3</v>
      </c>
      <c r="K6659" s="1">
        <v>0.25000000000000011</v>
      </c>
      <c r="L6659" s="2">
        <v>3.1244895000000019</v>
      </c>
      <c r="M6659">
        <v>1</v>
      </c>
      <c r="N6659" s="1">
        <f>IF(data[[#This Row],[Conversions]]=0,0,data[[#This Row],[Spend, Dollars]]/data[[#This Row],[Conversions]])</f>
        <v>3.1244895000000019</v>
      </c>
      <c r="O6659" s="13">
        <f>data[[#This Row],[Conversions]]/data[[#This Row],[Clicks]]</f>
        <v>8.0013070935267966E-2</v>
      </c>
      <c r="P6659" s="11">
        <v>152.6</v>
      </c>
      <c r="Q6659" s="11">
        <f>IF(data[[#This Row],[Spend, Dollars]]=0,0,data[[#This Row],[Total conversion value, Dollars]]/data[[#This Row],[Spend, Dollars]])</f>
        <v>48.839978498887547</v>
      </c>
      <c r="R6659" s="2">
        <v>18</v>
      </c>
      <c r="S6659" s="2">
        <v>6</v>
      </c>
      <c r="T6659" s="2">
        <v>1</v>
      </c>
      <c r="U6659" s="2">
        <f t="shared" ref="U6659:U6722" si="104">SUM(R6659:T6659)</f>
        <v>25</v>
      </c>
    </row>
    <row r="6660" spans="1:21" x14ac:dyDescent="0.2">
      <c r="A6660" t="s">
        <v>22</v>
      </c>
      <c r="B6660" s="3">
        <v>45044</v>
      </c>
      <c r="C6660" s="10" t="str">
        <f>TEXT(data[[#This Row],[Date]],"mmmm")</f>
        <v>April</v>
      </c>
      <c r="D6660" t="s">
        <v>12</v>
      </c>
      <c r="E6660" t="s">
        <v>18</v>
      </c>
      <c r="F6660" t="s">
        <v>20</v>
      </c>
      <c r="G6660" t="s">
        <v>21</v>
      </c>
      <c r="H6660" s="11">
        <v>851.2</v>
      </c>
      <c r="I6660" s="11">
        <v>12.172160000000002</v>
      </c>
      <c r="J6660" s="13">
        <f>data[[#This Row],[Clicks]]/data[[#This Row],[Impressions]]</f>
        <v>1.4300000000000002E-2</v>
      </c>
      <c r="K6660" s="1">
        <v>0.60999999999999976</v>
      </c>
      <c r="L6660" s="2">
        <v>7.4250175999999986</v>
      </c>
      <c r="M6660">
        <v>2</v>
      </c>
      <c r="N6660" s="1">
        <f>IF(data[[#This Row],[Conversions]]=0,0,data[[#This Row],[Spend, Dollars]]/data[[#This Row],[Conversions]])</f>
        <v>3.7125087999999993</v>
      </c>
      <c r="O6660" s="13">
        <f>data[[#This Row],[Conversions]]/data[[#This Row],[Clicks]]</f>
        <v>0.16430937483569061</v>
      </c>
      <c r="P6660" s="11">
        <v>91</v>
      </c>
      <c r="Q6660" s="11">
        <f>IF(data[[#This Row],[Spend, Dollars]]=0,0,data[[#This Row],[Total conversion value, Dollars]]/data[[#This Row],[Spend, Dollars]])</f>
        <v>12.255863204957254</v>
      </c>
      <c r="R6660" s="2">
        <v>52.8</v>
      </c>
      <c r="S6660" s="2">
        <v>1.5</v>
      </c>
      <c r="T6660" s="2">
        <v>4</v>
      </c>
      <c r="U6660" s="2">
        <f t="shared" si="104"/>
        <v>58.3</v>
      </c>
    </row>
    <row r="6661" spans="1:21" x14ac:dyDescent="0.2">
      <c r="A6661" t="s">
        <v>22</v>
      </c>
      <c r="B6661" s="3">
        <v>45045</v>
      </c>
      <c r="C6661" s="10" t="str">
        <f>TEXT(data[[#This Row],[Date]],"mmmm")</f>
        <v>April</v>
      </c>
      <c r="D6661" t="s">
        <v>12</v>
      </c>
      <c r="E6661" t="s">
        <v>18</v>
      </c>
      <c r="F6661" t="s">
        <v>20</v>
      </c>
      <c r="G6661" t="s">
        <v>21</v>
      </c>
      <c r="H6661" s="11">
        <v>890.60000000000014</v>
      </c>
      <c r="I6661" s="11">
        <v>11.853886000000003</v>
      </c>
      <c r="J6661" s="13">
        <f>data[[#This Row],[Clicks]]/data[[#This Row],[Impressions]]</f>
        <v>1.3310000000000001E-2</v>
      </c>
      <c r="K6661" s="1">
        <v>0.24000000000000005</v>
      </c>
      <c r="L6661" s="2">
        <v>2.844932640000001</v>
      </c>
      <c r="M6661">
        <v>5</v>
      </c>
      <c r="N6661" s="1">
        <f>IF(data[[#This Row],[Conversions]]=0,0,data[[#This Row],[Spend, Dollars]]/data[[#This Row],[Conversions]])</f>
        <v>0.56898652800000016</v>
      </c>
      <c r="O6661" s="13">
        <f>data[[#This Row],[Conversions]]/data[[#This Row],[Clicks]]</f>
        <v>0.42180260549156612</v>
      </c>
      <c r="P6661" s="11">
        <v>116.19999999999999</v>
      </c>
      <c r="Q6661" s="11">
        <f>IF(data[[#This Row],[Spend, Dollars]]=0,0,data[[#This Row],[Total conversion value, Dollars]]/data[[#This Row],[Spend, Dollars]])</f>
        <v>40.844552298433314</v>
      </c>
      <c r="R6661" s="2">
        <v>44.4</v>
      </c>
      <c r="S6661" s="2">
        <v>4.5</v>
      </c>
      <c r="T6661" s="2">
        <v>9</v>
      </c>
      <c r="U6661" s="2">
        <f t="shared" si="104"/>
        <v>57.9</v>
      </c>
    </row>
    <row r="6662" spans="1:21" x14ac:dyDescent="0.2">
      <c r="A6662" t="s">
        <v>22</v>
      </c>
      <c r="B6662" s="3">
        <v>45046</v>
      </c>
      <c r="C6662" s="10" t="str">
        <f>TEXT(data[[#This Row],[Date]],"mmmm")</f>
        <v>April</v>
      </c>
      <c r="D6662" t="s">
        <v>12</v>
      </c>
      <c r="E6662" t="s">
        <v>18</v>
      </c>
      <c r="F6662" t="s">
        <v>20</v>
      </c>
      <c r="G6662" t="s">
        <v>21</v>
      </c>
      <c r="H6662" s="11">
        <v>1984.6</v>
      </c>
      <c r="I6662" s="11">
        <v>18.992622000000001</v>
      </c>
      <c r="J6662" s="13">
        <f>data[[#This Row],[Clicks]]/data[[#This Row],[Impressions]]</f>
        <v>9.5700000000000004E-3</v>
      </c>
      <c r="K6662" s="1">
        <v>1.99999999999999E-2</v>
      </c>
      <c r="L6662" s="2">
        <v>0.37985243999999813</v>
      </c>
      <c r="M6662">
        <v>3</v>
      </c>
      <c r="N6662" s="1">
        <f>IF(data[[#This Row],[Conversions]]=0,0,data[[#This Row],[Spend, Dollars]]/data[[#This Row],[Conversions]])</f>
        <v>0.12661747999999937</v>
      </c>
      <c r="O6662" s="13">
        <f>data[[#This Row],[Conversions]]/data[[#This Row],[Clicks]]</f>
        <v>0.1579560736795583</v>
      </c>
      <c r="P6662" s="11">
        <v>103.6</v>
      </c>
      <c r="Q6662" s="11">
        <f>IF(data[[#This Row],[Spend, Dollars]]=0,0,data[[#This Row],[Total conversion value, Dollars]]/data[[#This Row],[Spend, Dollars]])</f>
        <v>272.73748722003864</v>
      </c>
      <c r="R6662" s="2">
        <v>75.599999999999994</v>
      </c>
      <c r="S6662" s="2">
        <v>1.5</v>
      </c>
      <c r="T6662" s="2">
        <v>1</v>
      </c>
      <c r="U6662" s="2">
        <f t="shared" si="104"/>
        <v>78.099999999999994</v>
      </c>
    </row>
    <row r="6663" spans="1:21" x14ac:dyDescent="0.2">
      <c r="A6663" t="s">
        <v>22</v>
      </c>
      <c r="B6663" s="3">
        <v>45047</v>
      </c>
      <c r="C6663" s="10" t="str">
        <f>TEXT(data[[#This Row],[Date]],"mmmm")</f>
        <v>May</v>
      </c>
      <c r="D6663" t="s">
        <v>12</v>
      </c>
      <c r="E6663" t="s">
        <v>18</v>
      </c>
      <c r="F6663" t="s">
        <v>20</v>
      </c>
      <c r="G6663" t="s">
        <v>21</v>
      </c>
      <c r="H6663" s="11">
        <v>2068.6</v>
      </c>
      <c r="I6663" s="11">
        <v>30.491163999999998</v>
      </c>
      <c r="J6663" s="13">
        <f>data[[#This Row],[Clicks]]/data[[#This Row],[Impressions]]</f>
        <v>1.474E-2</v>
      </c>
      <c r="K6663" s="1">
        <v>0.62999999999999967</v>
      </c>
      <c r="L6663" s="2">
        <v>19.209433319999988</v>
      </c>
      <c r="M6663">
        <v>2</v>
      </c>
      <c r="N6663" s="1">
        <f>IF(data[[#This Row],[Conversions]]=0,0,data[[#This Row],[Spend, Dollars]]/data[[#This Row],[Conversions]])</f>
        <v>9.604716659999994</v>
      </c>
      <c r="O6663" s="13">
        <f>data[[#This Row],[Conversions]]/data[[#This Row],[Clicks]]</f>
        <v>6.5592773040740598E-2</v>
      </c>
      <c r="P6663" s="11">
        <v>92.399999999999991</v>
      </c>
      <c r="Q6663" s="11">
        <f>IF(data[[#This Row],[Spend, Dollars]]=0,0,data[[#This Row],[Total conversion value, Dollars]]/data[[#This Row],[Spend, Dollars]])</f>
        <v>4.8101366896543123</v>
      </c>
      <c r="R6663" s="2">
        <v>67.2</v>
      </c>
      <c r="S6663" s="2">
        <v>1.5</v>
      </c>
      <c r="T6663" s="2">
        <v>5</v>
      </c>
      <c r="U6663" s="2">
        <f t="shared" si="104"/>
        <v>73.7</v>
      </c>
    </row>
    <row r="6664" spans="1:21" x14ac:dyDescent="0.2">
      <c r="A6664" t="s">
        <v>22</v>
      </c>
      <c r="B6664" s="3">
        <v>45048</v>
      </c>
      <c r="C6664" s="10" t="str">
        <f>TEXT(data[[#This Row],[Date]],"mmmm")</f>
        <v>May</v>
      </c>
      <c r="D6664" t="s">
        <v>12</v>
      </c>
      <c r="E6664" t="s">
        <v>18</v>
      </c>
      <c r="F6664" t="s">
        <v>20</v>
      </c>
      <c r="G6664" t="s">
        <v>21</v>
      </c>
      <c r="H6664" s="11">
        <v>2146.8000000000002</v>
      </c>
      <c r="I6664" s="11">
        <v>27.393168000000003</v>
      </c>
      <c r="J6664" s="13">
        <f>data[[#This Row],[Clicks]]/data[[#This Row],[Impressions]]</f>
        <v>1.2760000000000001E-2</v>
      </c>
      <c r="K6664" s="1">
        <v>0.31000000000000005</v>
      </c>
      <c r="L6664" s="2">
        <v>8.4918820800000017</v>
      </c>
      <c r="M6664">
        <v>3</v>
      </c>
      <c r="N6664" s="1">
        <f>IF(data[[#This Row],[Conversions]]=0,0,data[[#This Row],[Spend, Dollars]]/data[[#This Row],[Conversions]])</f>
        <v>2.8306273600000007</v>
      </c>
      <c r="O6664" s="13">
        <f>data[[#This Row],[Conversions]]/data[[#This Row],[Clicks]]</f>
        <v>0.1095163582393975</v>
      </c>
      <c r="P6664" s="11">
        <v>51.099999999999994</v>
      </c>
      <c r="Q6664" s="11">
        <f>IF(data[[#This Row],[Spend, Dollars]]=0,0,data[[#This Row],[Total conversion value, Dollars]]/data[[#This Row],[Spend, Dollars]])</f>
        <v>6.017511726917431</v>
      </c>
      <c r="R6664" s="2">
        <v>12</v>
      </c>
      <c r="S6664" s="2">
        <v>0</v>
      </c>
      <c r="T6664" s="2">
        <v>3</v>
      </c>
      <c r="U6664" s="2">
        <f t="shared" si="104"/>
        <v>15</v>
      </c>
    </row>
    <row r="6665" spans="1:21" x14ac:dyDescent="0.2">
      <c r="A6665" t="s">
        <v>22</v>
      </c>
      <c r="B6665" s="3">
        <v>45049</v>
      </c>
      <c r="C6665" s="10" t="str">
        <f>TEXT(data[[#This Row],[Date]],"mmmm")</f>
        <v>May</v>
      </c>
      <c r="D6665" t="s">
        <v>12</v>
      </c>
      <c r="E6665" t="s">
        <v>18</v>
      </c>
      <c r="F6665" t="s">
        <v>20</v>
      </c>
      <c r="G6665" t="s">
        <v>21</v>
      </c>
      <c r="H6665" s="11">
        <v>2165.4</v>
      </c>
      <c r="I6665" s="11">
        <v>26.677728000000009</v>
      </c>
      <c r="J6665" s="13">
        <f>data[[#This Row],[Clicks]]/data[[#This Row],[Impressions]]</f>
        <v>1.2320000000000003E-2</v>
      </c>
      <c r="K6665" s="1">
        <v>0.65999999999999981</v>
      </c>
      <c r="L6665" s="2">
        <v>17.607300479999999</v>
      </c>
      <c r="M6665">
        <v>4</v>
      </c>
      <c r="N6665" s="1">
        <f>IF(data[[#This Row],[Conversions]]=0,0,data[[#This Row],[Spend, Dollars]]/data[[#This Row],[Conversions]])</f>
        <v>4.4018251199999998</v>
      </c>
      <c r="O6665" s="13">
        <f>data[[#This Row],[Conversions]]/data[[#This Row],[Clicks]]</f>
        <v>0.14993780579815488</v>
      </c>
      <c r="P6665" s="11">
        <v>111.3</v>
      </c>
      <c r="Q6665" s="11">
        <f>IF(data[[#This Row],[Spend, Dollars]]=0,0,data[[#This Row],[Total conversion value, Dollars]]/data[[#This Row],[Spend, Dollars]])</f>
        <v>6.3212415853540316</v>
      </c>
      <c r="R6665" s="2">
        <v>7.1999999999999993</v>
      </c>
      <c r="S6665" s="2">
        <v>3</v>
      </c>
      <c r="T6665" s="2">
        <v>6</v>
      </c>
      <c r="U6665" s="2">
        <f t="shared" si="104"/>
        <v>16.2</v>
      </c>
    </row>
    <row r="6666" spans="1:21" x14ac:dyDescent="0.2">
      <c r="A6666" t="s">
        <v>22</v>
      </c>
      <c r="B6666" s="3">
        <v>45050</v>
      </c>
      <c r="C6666" s="10" t="str">
        <f>TEXT(data[[#This Row],[Date]],"mmmm")</f>
        <v>May</v>
      </c>
      <c r="D6666" t="s">
        <v>12</v>
      </c>
      <c r="E6666" t="s">
        <v>18</v>
      </c>
      <c r="F6666" t="s">
        <v>20</v>
      </c>
      <c r="G6666" t="s">
        <v>21</v>
      </c>
      <c r="H6666" s="11">
        <v>1339.6000000000001</v>
      </c>
      <c r="I6666" s="11">
        <v>9.7254960000000015</v>
      </c>
      <c r="J6666" s="13">
        <f>data[[#This Row],[Clicks]]/data[[#This Row],[Impressions]]</f>
        <v>7.26E-3</v>
      </c>
      <c r="K6666" s="1">
        <v>0.28000000000000003</v>
      </c>
      <c r="L6666" s="2">
        <v>2.7231388800000005</v>
      </c>
      <c r="M6666">
        <v>3</v>
      </c>
      <c r="N6666" s="1">
        <f>IF(data[[#This Row],[Conversions]]=0,0,data[[#This Row],[Spend, Dollars]]/data[[#This Row],[Conversions]])</f>
        <v>0.90771296000000012</v>
      </c>
      <c r="O6666" s="13">
        <f>data[[#This Row],[Conversions]]/data[[#This Row],[Clicks]]</f>
        <v>0.30846755785000574</v>
      </c>
      <c r="P6666" s="11">
        <v>56</v>
      </c>
      <c r="Q6666" s="11">
        <f>IF(data[[#This Row],[Spend, Dollars]]=0,0,data[[#This Row],[Total conversion value, Dollars]]/data[[#This Row],[Spend, Dollars]])</f>
        <v>20.564503856667049</v>
      </c>
      <c r="R6666" s="2">
        <v>46.8</v>
      </c>
      <c r="S6666" s="2">
        <v>1.5</v>
      </c>
      <c r="T6666" s="2">
        <v>6</v>
      </c>
      <c r="U6666" s="2">
        <f t="shared" si="104"/>
        <v>54.3</v>
      </c>
    </row>
    <row r="6667" spans="1:21" x14ac:dyDescent="0.2">
      <c r="A6667" t="s">
        <v>22</v>
      </c>
      <c r="B6667" s="3">
        <v>45051</v>
      </c>
      <c r="C6667" s="10" t="str">
        <f>TEXT(data[[#This Row],[Date]],"mmmm")</f>
        <v>May</v>
      </c>
      <c r="D6667" t="s">
        <v>12</v>
      </c>
      <c r="E6667" t="s">
        <v>18</v>
      </c>
      <c r="F6667" t="s">
        <v>20</v>
      </c>
      <c r="G6667" t="s">
        <v>21</v>
      </c>
      <c r="H6667" s="11">
        <v>1080</v>
      </c>
      <c r="I6667" s="11">
        <v>14.493599999999999</v>
      </c>
      <c r="J6667" s="13">
        <f>data[[#This Row],[Clicks]]/data[[#This Row],[Impressions]]</f>
        <v>1.342E-2</v>
      </c>
      <c r="K6667" s="1">
        <v>0.87999999999999967</v>
      </c>
      <c r="L6667" s="2">
        <v>12.754367999999994</v>
      </c>
      <c r="M6667">
        <v>6</v>
      </c>
      <c r="N6667" s="1">
        <f>IF(data[[#This Row],[Conversions]]=0,0,data[[#This Row],[Spend, Dollars]]/data[[#This Row],[Conversions]])</f>
        <v>2.1257279999999992</v>
      </c>
      <c r="O6667" s="13">
        <f>data[[#This Row],[Conversions]]/data[[#This Row],[Clicks]]</f>
        <v>0.41397582381188941</v>
      </c>
      <c r="P6667" s="11">
        <v>162.39999999999998</v>
      </c>
      <c r="Q6667" s="11">
        <f>IF(data[[#This Row],[Spend, Dollars]]=0,0,data[[#This Row],[Total conversion value, Dollars]]/data[[#This Row],[Spend, Dollars]])</f>
        <v>12.732892762699025</v>
      </c>
      <c r="R6667" s="2">
        <v>2.4</v>
      </c>
      <c r="S6667" s="2">
        <v>1.5</v>
      </c>
      <c r="T6667" s="2">
        <v>6</v>
      </c>
      <c r="U6667" s="2">
        <f t="shared" si="104"/>
        <v>9.9</v>
      </c>
    </row>
    <row r="6668" spans="1:21" x14ac:dyDescent="0.2">
      <c r="A6668" t="s">
        <v>22</v>
      </c>
      <c r="B6668" s="3">
        <v>45052</v>
      </c>
      <c r="C6668" s="10" t="str">
        <f>TEXT(data[[#This Row],[Date]],"mmmm")</f>
        <v>May</v>
      </c>
      <c r="D6668" t="s">
        <v>12</v>
      </c>
      <c r="E6668" t="s">
        <v>18</v>
      </c>
      <c r="F6668" t="s">
        <v>20</v>
      </c>
      <c r="G6668" t="s">
        <v>21</v>
      </c>
      <c r="H6668" s="11">
        <v>1450.8000000000002</v>
      </c>
      <c r="I6668" s="11">
        <v>16.437564000000002</v>
      </c>
      <c r="J6668" s="13">
        <f>data[[#This Row],[Clicks]]/data[[#This Row],[Impressions]]</f>
        <v>1.133E-2</v>
      </c>
      <c r="K6668" s="1">
        <v>1.0499999999999998</v>
      </c>
      <c r="L6668" s="2">
        <v>17.259442199999999</v>
      </c>
      <c r="M6668">
        <v>2</v>
      </c>
      <c r="N6668" s="1">
        <f>IF(data[[#This Row],[Conversions]]=0,0,data[[#This Row],[Spend, Dollars]]/data[[#This Row],[Conversions]])</f>
        <v>8.6297210999999994</v>
      </c>
      <c r="O6668" s="13">
        <f>data[[#This Row],[Conversions]]/data[[#This Row],[Clicks]]</f>
        <v>0.12167253006589053</v>
      </c>
      <c r="P6668" s="11">
        <v>49</v>
      </c>
      <c r="Q6668" s="11">
        <f>IF(data[[#This Row],[Spend, Dollars]]=0,0,data[[#This Row],[Total conversion value, Dollars]]/data[[#This Row],[Spend, Dollars]])</f>
        <v>2.8390257015374463</v>
      </c>
      <c r="R6668" s="2">
        <v>43.199999999999996</v>
      </c>
      <c r="S6668" s="2">
        <v>3</v>
      </c>
      <c r="T6668" s="2">
        <v>6</v>
      </c>
      <c r="U6668" s="2">
        <f t="shared" si="104"/>
        <v>52.199999999999996</v>
      </c>
    </row>
    <row r="6669" spans="1:21" x14ac:dyDescent="0.2">
      <c r="A6669" t="s">
        <v>22</v>
      </c>
      <c r="B6669" s="3">
        <v>45053</v>
      </c>
      <c r="C6669" s="10" t="str">
        <f>TEXT(data[[#This Row],[Date]],"mmmm")</f>
        <v>May</v>
      </c>
      <c r="D6669" t="s">
        <v>12</v>
      </c>
      <c r="E6669" t="s">
        <v>18</v>
      </c>
      <c r="F6669" t="s">
        <v>20</v>
      </c>
      <c r="G6669" t="s">
        <v>21</v>
      </c>
      <c r="H6669" s="11">
        <v>1591.8000000000002</v>
      </c>
      <c r="I6669" s="11">
        <v>22.762740000000004</v>
      </c>
      <c r="J6669" s="13">
        <f>data[[#This Row],[Clicks]]/data[[#This Row],[Impressions]]</f>
        <v>1.4300000000000002E-2</v>
      </c>
      <c r="K6669" s="1">
        <v>0.39999999999999991</v>
      </c>
      <c r="L6669" s="2">
        <v>9.1050959999999996</v>
      </c>
      <c r="M6669">
        <v>8</v>
      </c>
      <c r="N6669" s="1">
        <f>IF(data[[#This Row],[Conversions]]=0,0,data[[#This Row],[Spend, Dollars]]/data[[#This Row],[Conversions]])</f>
        <v>1.138137</v>
      </c>
      <c r="O6669" s="13">
        <f>data[[#This Row],[Conversions]]/data[[#This Row],[Clicks]]</f>
        <v>0.35145153878663105</v>
      </c>
      <c r="P6669" s="11">
        <v>209.29999999999998</v>
      </c>
      <c r="Q6669" s="11">
        <f>IF(data[[#This Row],[Spend, Dollars]]=0,0,data[[#This Row],[Total conversion value, Dollars]]/data[[#This Row],[Spend, Dollars]])</f>
        <v>22.987127208763091</v>
      </c>
      <c r="R6669" s="2">
        <v>16.8</v>
      </c>
      <c r="S6669" s="2">
        <v>1.5</v>
      </c>
      <c r="T6669" s="2">
        <v>2</v>
      </c>
      <c r="U6669" s="2">
        <f t="shared" si="104"/>
        <v>20.3</v>
      </c>
    </row>
    <row r="6670" spans="1:21" x14ac:dyDescent="0.2">
      <c r="A6670" t="s">
        <v>22</v>
      </c>
      <c r="B6670" s="3">
        <v>45054</v>
      </c>
      <c r="C6670" s="10" t="str">
        <f>TEXT(data[[#This Row],[Date]],"mmmm")</f>
        <v>May</v>
      </c>
      <c r="D6670" t="s">
        <v>12</v>
      </c>
      <c r="E6670" t="s">
        <v>18</v>
      </c>
      <c r="F6670" t="s">
        <v>20</v>
      </c>
      <c r="G6670" t="s">
        <v>21</v>
      </c>
      <c r="H6670" s="11">
        <v>1369</v>
      </c>
      <c r="I6670" s="11">
        <v>18.070800000000002</v>
      </c>
      <c r="J6670" s="13">
        <f>data[[#This Row],[Clicks]]/data[[#This Row],[Impressions]]</f>
        <v>1.3200000000000002E-2</v>
      </c>
      <c r="K6670" s="1">
        <v>0.42</v>
      </c>
      <c r="L6670" s="2">
        <v>7.5897360000000003</v>
      </c>
      <c r="M6670">
        <v>6</v>
      </c>
      <c r="N6670" s="1">
        <f>IF(data[[#This Row],[Conversions]]=0,0,data[[#This Row],[Spend, Dollars]]/data[[#This Row],[Conversions]])</f>
        <v>1.264956</v>
      </c>
      <c r="O6670" s="13">
        <f>data[[#This Row],[Conversions]]/data[[#This Row],[Clicks]]</f>
        <v>0.33202735905438602</v>
      </c>
      <c r="P6670" s="11">
        <v>9</v>
      </c>
      <c r="Q6670" s="11">
        <f>IF(data[[#This Row],[Spend, Dollars]]=0,0,data[[#This Row],[Total conversion value, Dollars]]/data[[#This Row],[Spend, Dollars]])</f>
        <v>1.1858119966228073</v>
      </c>
      <c r="R6670" s="2">
        <v>15.6</v>
      </c>
      <c r="S6670" s="2">
        <v>1.5</v>
      </c>
      <c r="T6670" s="2">
        <v>5</v>
      </c>
      <c r="U6670" s="2">
        <f t="shared" si="104"/>
        <v>22.1</v>
      </c>
    </row>
    <row r="6671" spans="1:21" x14ac:dyDescent="0.2">
      <c r="A6671" t="s">
        <v>22</v>
      </c>
      <c r="B6671" s="3">
        <v>45055</v>
      </c>
      <c r="C6671" s="10" t="str">
        <f>TEXT(data[[#This Row],[Date]],"mmmm")</f>
        <v>May</v>
      </c>
      <c r="D6671" t="s">
        <v>12</v>
      </c>
      <c r="E6671" t="s">
        <v>18</v>
      </c>
      <c r="F6671" t="s">
        <v>20</v>
      </c>
      <c r="G6671" t="s">
        <v>21</v>
      </c>
      <c r="H6671" s="11">
        <v>986.8</v>
      </c>
      <c r="I6671" s="11">
        <v>10.420608000000001</v>
      </c>
      <c r="J6671" s="13">
        <f>data[[#This Row],[Clicks]]/data[[#This Row],[Impressions]]</f>
        <v>1.0560000000000002E-2</v>
      </c>
      <c r="K6671" s="1">
        <v>0.42999999999999983</v>
      </c>
      <c r="L6671" s="2">
        <v>4.4808614399999991</v>
      </c>
      <c r="M6671">
        <v>1</v>
      </c>
      <c r="N6671" s="1">
        <f>IF(data[[#This Row],[Conversions]]=0,0,data[[#This Row],[Spend, Dollars]]/data[[#This Row],[Conversions]])</f>
        <v>4.4808614399999991</v>
      </c>
      <c r="O6671" s="13">
        <f>data[[#This Row],[Conversions]]/data[[#This Row],[Clicks]]</f>
        <v>9.5963690410386784E-2</v>
      </c>
      <c r="P6671" s="11">
        <v>193.89999999999998</v>
      </c>
      <c r="Q6671" s="11">
        <f>IF(data[[#This Row],[Spend, Dollars]]=0,0,data[[#This Row],[Total conversion value, Dollars]]/data[[#This Row],[Spend, Dollars]])</f>
        <v>43.272929233893031</v>
      </c>
      <c r="R6671" s="2">
        <v>32.4</v>
      </c>
      <c r="S6671" s="2">
        <v>6</v>
      </c>
      <c r="T6671" s="2">
        <v>3</v>
      </c>
      <c r="U6671" s="2">
        <f t="shared" si="104"/>
        <v>41.4</v>
      </c>
    </row>
    <row r="6672" spans="1:21" x14ac:dyDescent="0.2">
      <c r="A6672" t="s">
        <v>22</v>
      </c>
      <c r="B6672" s="3">
        <v>45056</v>
      </c>
      <c r="C6672" s="10" t="str">
        <f>TEXT(data[[#This Row],[Date]],"mmmm")</f>
        <v>May</v>
      </c>
      <c r="D6672" t="s">
        <v>12</v>
      </c>
      <c r="E6672" t="s">
        <v>18</v>
      </c>
      <c r="F6672" t="s">
        <v>20</v>
      </c>
      <c r="G6672" t="s">
        <v>21</v>
      </c>
      <c r="H6672" s="11">
        <v>1466.4</v>
      </c>
      <c r="I6672" s="11">
        <v>15.969096000000002</v>
      </c>
      <c r="J6672" s="13">
        <f>data[[#This Row],[Clicks]]/data[[#This Row],[Impressions]]</f>
        <v>1.089E-2</v>
      </c>
      <c r="K6672" s="1">
        <v>1.1199999999999999</v>
      </c>
      <c r="L6672" s="2">
        <v>17.885387520000002</v>
      </c>
      <c r="M6672">
        <v>5</v>
      </c>
      <c r="N6672" s="1">
        <f>IF(data[[#This Row],[Conversions]]=0,0,data[[#This Row],[Spend, Dollars]]/data[[#This Row],[Conversions]])</f>
        <v>3.5770775040000005</v>
      </c>
      <c r="O6672" s="13">
        <f>data[[#This Row],[Conversions]]/data[[#This Row],[Clicks]]</f>
        <v>0.31310476184750841</v>
      </c>
      <c r="P6672" s="11">
        <v>65.8</v>
      </c>
      <c r="Q6672" s="11">
        <f>IF(data[[#This Row],[Spend, Dollars]]=0,0,data[[#This Row],[Total conversion value, Dollars]]/data[[#This Row],[Spend, Dollars]])</f>
        <v>3.6789809517082239</v>
      </c>
      <c r="R6672" s="2">
        <v>18</v>
      </c>
      <c r="S6672" s="2">
        <v>3</v>
      </c>
      <c r="T6672" s="2">
        <v>7</v>
      </c>
      <c r="U6672" s="2">
        <f t="shared" si="104"/>
        <v>28</v>
      </c>
    </row>
    <row r="6673" spans="1:21" x14ac:dyDescent="0.2">
      <c r="A6673" t="s">
        <v>22</v>
      </c>
      <c r="B6673" s="3">
        <v>45057</v>
      </c>
      <c r="C6673" s="10" t="str">
        <f>TEXT(data[[#This Row],[Date]],"mmmm")</f>
        <v>May</v>
      </c>
      <c r="D6673" t="s">
        <v>12</v>
      </c>
      <c r="E6673" t="s">
        <v>18</v>
      </c>
      <c r="F6673" t="s">
        <v>20</v>
      </c>
      <c r="G6673" t="s">
        <v>21</v>
      </c>
      <c r="H6673" s="11">
        <v>1094.8000000000002</v>
      </c>
      <c r="I6673" s="11">
        <v>9.7546680000000006</v>
      </c>
      <c r="J6673" s="13">
        <f>data[[#This Row],[Clicks]]/data[[#This Row],[Impressions]]</f>
        <v>8.9099999999999995E-3</v>
      </c>
      <c r="K6673" s="1">
        <v>0.36999999999999983</v>
      </c>
      <c r="L6673" s="2">
        <v>3.6092271599999983</v>
      </c>
      <c r="M6673">
        <v>7</v>
      </c>
      <c r="N6673" s="1">
        <f>IF(data[[#This Row],[Conversions]]=0,0,data[[#This Row],[Spend, Dollars]]/data[[#This Row],[Conversions]])</f>
        <v>0.51560387999999979</v>
      </c>
      <c r="O6673" s="13">
        <f>data[[#This Row],[Conversions]]/data[[#This Row],[Clicks]]</f>
        <v>0.71760515068272945</v>
      </c>
      <c r="P6673" s="11">
        <v>16</v>
      </c>
      <c r="Q6673" s="11">
        <f>IF(data[[#This Row],[Spend, Dollars]]=0,0,data[[#This Row],[Total conversion value, Dollars]]/data[[#This Row],[Spend, Dollars]])</f>
        <v>4.4330820119396437</v>
      </c>
      <c r="R6673" s="2">
        <v>30</v>
      </c>
      <c r="S6673" s="2">
        <v>12</v>
      </c>
      <c r="T6673" s="2">
        <v>9</v>
      </c>
      <c r="U6673" s="2">
        <f t="shared" si="104"/>
        <v>51</v>
      </c>
    </row>
    <row r="6674" spans="1:21" x14ac:dyDescent="0.2">
      <c r="A6674" t="s">
        <v>22</v>
      </c>
      <c r="B6674" s="3">
        <v>45058</v>
      </c>
      <c r="C6674" s="10" t="str">
        <f>TEXT(data[[#This Row],[Date]],"mmmm")</f>
        <v>May</v>
      </c>
      <c r="D6674" t="s">
        <v>12</v>
      </c>
      <c r="E6674" t="s">
        <v>18</v>
      </c>
      <c r="F6674" t="s">
        <v>20</v>
      </c>
      <c r="G6674" t="s">
        <v>21</v>
      </c>
      <c r="H6674" s="11">
        <v>1955.2000000000003</v>
      </c>
      <c r="I6674" s="11">
        <v>19.571552000000004</v>
      </c>
      <c r="J6674" s="13">
        <f>data[[#This Row],[Clicks]]/data[[#This Row],[Impressions]]</f>
        <v>1.0010000000000002E-2</v>
      </c>
      <c r="K6674" s="1">
        <v>0.53999999999999981</v>
      </c>
      <c r="L6674" s="2">
        <v>10.568638079999998</v>
      </c>
      <c r="M6674">
        <v>5</v>
      </c>
      <c r="N6674" s="1">
        <f>IF(data[[#This Row],[Conversions]]=0,0,data[[#This Row],[Spend, Dollars]]/data[[#This Row],[Conversions]])</f>
        <v>2.1137276159999994</v>
      </c>
      <c r="O6674" s="13">
        <f>data[[#This Row],[Conversions]]/data[[#This Row],[Clicks]]</f>
        <v>0.25547284139755494</v>
      </c>
      <c r="P6674" s="11">
        <v>139.29999999999998</v>
      </c>
      <c r="Q6674" s="11">
        <f>IF(data[[#This Row],[Spend, Dollars]]=0,0,data[[#This Row],[Total conversion value, Dollars]]/data[[#This Row],[Spend, Dollars]])</f>
        <v>13.180506224696078</v>
      </c>
      <c r="R6674" s="2">
        <v>56.4</v>
      </c>
      <c r="S6674" s="2">
        <v>12</v>
      </c>
      <c r="T6674" s="2">
        <v>7</v>
      </c>
      <c r="U6674" s="2">
        <f t="shared" si="104"/>
        <v>75.400000000000006</v>
      </c>
    </row>
    <row r="6675" spans="1:21" x14ac:dyDescent="0.2">
      <c r="A6675" t="s">
        <v>22</v>
      </c>
      <c r="B6675" s="3">
        <v>45059</v>
      </c>
      <c r="C6675" s="10" t="str">
        <f>TEXT(data[[#This Row],[Date]],"mmmm")</f>
        <v>May</v>
      </c>
      <c r="D6675" t="s">
        <v>12</v>
      </c>
      <c r="E6675" t="s">
        <v>18</v>
      </c>
      <c r="F6675" t="s">
        <v>20</v>
      </c>
      <c r="G6675" t="s">
        <v>21</v>
      </c>
      <c r="H6675" s="11">
        <v>1262.2</v>
      </c>
      <c r="I6675" s="11">
        <v>16.522198000000003</v>
      </c>
      <c r="J6675" s="13">
        <f>data[[#This Row],[Clicks]]/data[[#This Row],[Impressions]]</f>
        <v>1.3090000000000003E-2</v>
      </c>
      <c r="K6675" s="1">
        <v>0.62999999999999967</v>
      </c>
      <c r="L6675" s="2">
        <v>10.408984739999996</v>
      </c>
      <c r="M6675">
        <v>4</v>
      </c>
      <c r="N6675" s="1">
        <f>IF(data[[#This Row],[Conversions]]=0,0,data[[#This Row],[Spend, Dollars]]/data[[#This Row],[Conversions]])</f>
        <v>2.6022461849999989</v>
      </c>
      <c r="O6675" s="13">
        <f>data[[#This Row],[Conversions]]/data[[#This Row],[Clicks]]</f>
        <v>0.2420985391895194</v>
      </c>
      <c r="P6675" s="11">
        <v>89.6</v>
      </c>
      <c r="Q6675" s="11">
        <f>IF(data[[#This Row],[Spend, Dollars]]=0,0,data[[#This Row],[Total conversion value, Dollars]]/data[[#This Row],[Spend, Dollars]])</f>
        <v>8.6079480600718057</v>
      </c>
      <c r="R6675" s="2">
        <v>79.2</v>
      </c>
      <c r="S6675" s="2">
        <v>9</v>
      </c>
      <c r="T6675" s="2">
        <v>10</v>
      </c>
      <c r="U6675" s="2">
        <f t="shared" si="104"/>
        <v>98.2</v>
      </c>
    </row>
    <row r="6676" spans="1:21" x14ac:dyDescent="0.2">
      <c r="A6676" t="s">
        <v>22</v>
      </c>
      <c r="B6676" s="3">
        <v>45060</v>
      </c>
      <c r="C6676" s="10" t="str">
        <f>TEXT(data[[#This Row],[Date]],"mmmm")</f>
        <v>May</v>
      </c>
      <c r="D6676" t="s">
        <v>12</v>
      </c>
      <c r="E6676" t="s">
        <v>18</v>
      </c>
      <c r="F6676" t="s">
        <v>20</v>
      </c>
      <c r="G6676" t="s">
        <v>21</v>
      </c>
      <c r="H6676" s="11">
        <v>1798.4</v>
      </c>
      <c r="I6676" s="11">
        <v>15.232448000000002</v>
      </c>
      <c r="J6676" s="13">
        <f>data[[#This Row],[Clicks]]/data[[#This Row],[Impressions]]</f>
        <v>8.4700000000000001E-3</v>
      </c>
      <c r="K6676" s="1">
        <v>0.3000000000000001</v>
      </c>
      <c r="L6676" s="2">
        <v>4.5697344000000024</v>
      </c>
      <c r="M6676">
        <v>4</v>
      </c>
      <c r="N6676" s="1">
        <f>IF(data[[#This Row],[Conversions]]=0,0,data[[#This Row],[Spend, Dollars]]/data[[#This Row],[Conversions]])</f>
        <v>1.1424336000000006</v>
      </c>
      <c r="O6676" s="13">
        <f>data[[#This Row],[Conversions]]/data[[#This Row],[Clicks]]</f>
        <v>0.26259731856626062</v>
      </c>
      <c r="P6676" s="11">
        <v>8</v>
      </c>
      <c r="Q6676" s="11">
        <f>IF(data[[#This Row],[Spend, Dollars]]=0,0,data[[#This Row],[Total conversion value, Dollars]]/data[[#This Row],[Spend, Dollars]])</f>
        <v>1.7506487904417367</v>
      </c>
      <c r="R6676" s="2">
        <v>6</v>
      </c>
      <c r="S6676" s="2">
        <v>6</v>
      </c>
      <c r="T6676" s="2">
        <v>0</v>
      </c>
      <c r="U6676" s="2">
        <f t="shared" si="104"/>
        <v>12</v>
      </c>
    </row>
    <row r="6677" spans="1:21" x14ac:dyDescent="0.2">
      <c r="A6677" t="s">
        <v>22</v>
      </c>
      <c r="B6677" s="3">
        <v>45061</v>
      </c>
      <c r="C6677" s="10" t="str">
        <f>TEXT(data[[#This Row],[Date]],"mmmm")</f>
        <v>May</v>
      </c>
      <c r="D6677" t="s">
        <v>12</v>
      </c>
      <c r="E6677" t="s">
        <v>18</v>
      </c>
      <c r="F6677" t="s">
        <v>20</v>
      </c>
      <c r="G6677" t="s">
        <v>21</v>
      </c>
      <c r="H6677" s="11">
        <v>1195.4000000000001</v>
      </c>
      <c r="I6677" s="11">
        <v>13.938364</v>
      </c>
      <c r="J6677" s="13">
        <f>data[[#This Row],[Clicks]]/data[[#This Row],[Impressions]]</f>
        <v>1.1659999999999998E-2</v>
      </c>
      <c r="K6677" s="1">
        <v>1.2499999999999998</v>
      </c>
      <c r="L6677" s="2">
        <v>17.422954999999998</v>
      </c>
      <c r="M6677">
        <v>1</v>
      </c>
      <c r="N6677" s="1">
        <f>IF(data[[#This Row],[Conversions]]=0,0,data[[#This Row],[Spend, Dollars]]/data[[#This Row],[Conversions]])</f>
        <v>17.422954999999998</v>
      </c>
      <c r="O6677" s="13">
        <f>data[[#This Row],[Conversions]]/data[[#This Row],[Clicks]]</f>
        <v>7.1744431412467058E-2</v>
      </c>
      <c r="P6677" s="11">
        <v>105.69999999999999</v>
      </c>
      <c r="Q6677" s="11">
        <f>IF(data[[#This Row],[Spend, Dollars]]=0,0,data[[#This Row],[Total conversion value, Dollars]]/data[[#This Row],[Spend, Dollars]])</f>
        <v>6.0667091202382144</v>
      </c>
      <c r="R6677" s="2">
        <v>16.8</v>
      </c>
      <c r="S6677" s="2">
        <v>1.5</v>
      </c>
      <c r="T6677" s="2">
        <v>1</v>
      </c>
      <c r="U6677" s="2">
        <f t="shared" si="104"/>
        <v>19.3</v>
      </c>
    </row>
    <row r="6678" spans="1:21" x14ac:dyDescent="0.2">
      <c r="A6678" t="s">
        <v>22</v>
      </c>
      <c r="B6678" s="3">
        <v>45062</v>
      </c>
      <c r="C6678" s="10" t="str">
        <f>TEXT(data[[#This Row],[Date]],"mmmm")</f>
        <v>May</v>
      </c>
      <c r="D6678" t="s">
        <v>12</v>
      </c>
      <c r="E6678" t="s">
        <v>18</v>
      </c>
      <c r="F6678" t="s">
        <v>20</v>
      </c>
      <c r="G6678" t="s">
        <v>21</v>
      </c>
      <c r="H6678" s="11">
        <v>1522.6000000000001</v>
      </c>
      <c r="I6678" s="11">
        <v>18.088488000000002</v>
      </c>
      <c r="J6678" s="13">
        <f>data[[#This Row],[Clicks]]/data[[#This Row],[Impressions]]</f>
        <v>1.188E-2</v>
      </c>
      <c r="K6678" s="1">
        <v>0.25999999999999995</v>
      </c>
      <c r="L6678" s="2">
        <v>4.7030068799999993</v>
      </c>
      <c r="M6678">
        <v>7</v>
      </c>
      <c r="N6678" s="1">
        <f>IF(data[[#This Row],[Conversions]]=0,0,data[[#This Row],[Spend, Dollars]]/data[[#This Row],[Conversions]])</f>
        <v>0.6718581257142856</v>
      </c>
      <c r="O6678" s="13">
        <f>data[[#This Row],[Conversions]]/data[[#This Row],[Clicks]]</f>
        <v>0.38698646343464416</v>
      </c>
      <c r="P6678" s="11">
        <v>62.3</v>
      </c>
      <c r="Q6678" s="11">
        <f>IF(data[[#This Row],[Spend, Dollars]]=0,0,data[[#This Row],[Total conversion value, Dollars]]/data[[#This Row],[Spend, Dollars]])</f>
        <v>13.246844325262821</v>
      </c>
      <c r="R6678" s="2">
        <v>16.8</v>
      </c>
      <c r="S6678" s="2">
        <v>0</v>
      </c>
      <c r="T6678" s="2">
        <v>1</v>
      </c>
      <c r="U6678" s="2">
        <f t="shared" si="104"/>
        <v>17.8</v>
      </c>
    </row>
    <row r="6679" spans="1:21" x14ac:dyDescent="0.2">
      <c r="A6679" t="s">
        <v>22</v>
      </c>
      <c r="B6679" s="3">
        <v>45063</v>
      </c>
      <c r="C6679" s="10" t="str">
        <f>TEXT(data[[#This Row],[Date]],"mmmm")</f>
        <v>May</v>
      </c>
      <c r="D6679" t="s">
        <v>12</v>
      </c>
      <c r="E6679" t="s">
        <v>18</v>
      </c>
      <c r="F6679" t="s">
        <v>20</v>
      </c>
      <c r="G6679" t="s">
        <v>21</v>
      </c>
      <c r="H6679" s="11">
        <v>2048.8000000000002</v>
      </c>
      <c r="I6679" s="11">
        <v>26.142688000000007</v>
      </c>
      <c r="J6679" s="13">
        <f>data[[#This Row],[Clicks]]/data[[#This Row],[Impressions]]</f>
        <v>1.2760000000000002E-2</v>
      </c>
      <c r="K6679" s="1">
        <v>0.7799999999999998</v>
      </c>
      <c r="L6679" s="2">
        <v>20.39129664</v>
      </c>
      <c r="M6679">
        <v>7</v>
      </c>
      <c r="N6679" s="1">
        <f>IF(data[[#This Row],[Conversions]]=0,0,data[[#This Row],[Spend, Dollars]]/data[[#This Row],[Conversions]])</f>
        <v>2.9130423771428573</v>
      </c>
      <c r="O6679" s="13">
        <f>data[[#This Row],[Conversions]]/data[[#This Row],[Clicks]]</f>
        <v>0.26776129524247844</v>
      </c>
      <c r="P6679" s="11">
        <v>13</v>
      </c>
      <c r="Q6679" s="11">
        <f>IF(data[[#This Row],[Spend, Dollars]]=0,0,data[[#This Row],[Total conversion value, Dollars]]/data[[#This Row],[Spend, Dollars]])</f>
        <v>0.63752689343447266</v>
      </c>
      <c r="R6679" s="2">
        <v>18</v>
      </c>
      <c r="S6679" s="2">
        <v>4.5</v>
      </c>
      <c r="T6679" s="2">
        <v>7</v>
      </c>
      <c r="U6679" s="2">
        <f t="shared" si="104"/>
        <v>29.5</v>
      </c>
    </row>
    <row r="6680" spans="1:21" x14ac:dyDescent="0.2">
      <c r="A6680" t="s">
        <v>22</v>
      </c>
      <c r="B6680" s="3">
        <v>45064</v>
      </c>
      <c r="C6680" s="10" t="str">
        <f>TEXT(data[[#This Row],[Date]],"mmmm")</f>
        <v>May</v>
      </c>
      <c r="D6680" t="s">
        <v>12</v>
      </c>
      <c r="E6680" t="s">
        <v>18</v>
      </c>
      <c r="F6680" t="s">
        <v>20</v>
      </c>
      <c r="G6680" t="s">
        <v>21</v>
      </c>
      <c r="H6680" s="11">
        <v>2049</v>
      </c>
      <c r="I6680" s="11">
        <v>22.313610000000004</v>
      </c>
      <c r="J6680" s="13">
        <f>data[[#This Row],[Clicks]]/data[[#This Row],[Impressions]]</f>
        <v>1.0890000000000002E-2</v>
      </c>
      <c r="K6680" s="1">
        <v>0.90999999999999992</v>
      </c>
      <c r="L6680" s="2">
        <v>20.305385100000002</v>
      </c>
      <c r="M6680">
        <v>7</v>
      </c>
      <c r="N6680" s="1">
        <f>IF(data[[#This Row],[Conversions]]=0,0,data[[#This Row],[Spend, Dollars]]/data[[#This Row],[Conversions]])</f>
        <v>2.9007693000000003</v>
      </c>
      <c r="O6680" s="13">
        <f>data[[#This Row],[Conversions]]/data[[#This Row],[Clicks]]</f>
        <v>0.3137098837884143</v>
      </c>
      <c r="P6680" s="11">
        <v>115.49999999999999</v>
      </c>
      <c r="Q6680" s="11">
        <f>IF(data[[#This Row],[Spend, Dollars]]=0,0,data[[#This Row],[Total conversion value, Dollars]]/data[[#This Row],[Spend, Dollars]])</f>
        <v>5.6881462445152033</v>
      </c>
      <c r="R6680" s="2">
        <v>16.8</v>
      </c>
      <c r="S6680" s="2">
        <v>6</v>
      </c>
      <c r="T6680" s="2">
        <v>8</v>
      </c>
      <c r="U6680" s="2">
        <f t="shared" si="104"/>
        <v>30.8</v>
      </c>
    </row>
    <row r="6681" spans="1:21" x14ac:dyDescent="0.2">
      <c r="A6681" t="s">
        <v>22</v>
      </c>
      <c r="B6681" s="3">
        <v>45065</v>
      </c>
      <c r="C6681" s="10" t="str">
        <f>TEXT(data[[#This Row],[Date]],"mmmm")</f>
        <v>May</v>
      </c>
      <c r="D6681" t="s">
        <v>12</v>
      </c>
      <c r="E6681" t="s">
        <v>18</v>
      </c>
      <c r="F6681" t="s">
        <v>20</v>
      </c>
      <c r="G6681" t="s">
        <v>21</v>
      </c>
      <c r="H6681" s="11">
        <v>1959</v>
      </c>
      <c r="I6681" s="11">
        <v>25.427820000000001</v>
      </c>
      <c r="J6681" s="13">
        <f>data[[#This Row],[Clicks]]/data[[#This Row],[Impressions]]</f>
        <v>1.298E-2</v>
      </c>
      <c r="K6681" s="1">
        <v>0.85999999999999976</v>
      </c>
      <c r="L6681" s="2">
        <v>21.867925199999995</v>
      </c>
      <c r="M6681">
        <v>4</v>
      </c>
      <c r="N6681" s="1">
        <f>IF(data[[#This Row],[Conversions]]=0,0,data[[#This Row],[Spend, Dollars]]/data[[#This Row],[Conversions]])</f>
        <v>5.4669812999999987</v>
      </c>
      <c r="O6681" s="13">
        <f>data[[#This Row],[Conversions]]/data[[#This Row],[Clicks]]</f>
        <v>0.15730801932686325</v>
      </c>
      <c r="P6681" s="11">
        <v>100.8</v>
      </c>
      <c r="Q6681" s="11">
        <f>IF(data[[#This Row],[Spend, Dollars]]=0,0,data[[#This Row],[Total conversion value, Dollars]]/data[[#This Row],[Spend, Dollars]])</f>
        <v>4.6094907988801799</v>
      </c>
      <c r="R6681" s="2">
        <v>40.799999999999997</v>
      </c>
      <c r="S6681" s="2">
        <v>1.5</v>
      </c>
      <c r="T6681" s="2">
        <v>4</v>
      </c>
      <c r="U6681" s="2">
        <f t="shared" si="104"/>
        <v>46.3</v>
      </c>
    </row>
    <row r="6682" spans="1:21" x14ac:dyDescent="0.2">
      <c r="A6682" t="s">
        <v>22</v>
      </c>
      <c r="B6682" s="3">
        <v>45066</v>
      </c>
      <c r="C6682" s="10" t="str">
        <f>TEXT(data[[#This Row],[Date]],"mmmm")</f>
        <v>May</v>
      </c>
      <c r="D6682" t="s">
        <v>12</v>
      </c>
      <c r="E6682" t="s">
        <v>18</v>
      </c>
      <c r="F6682" t="s">
        <v>20</v>
      </c>
      <c r="G6682" t="s">
        <v>21</v>
      </c>
      <c r="H6682" s="11">
        <v>1576</v>
      </c>
      <c r="I6682" s="11">
        <v>13.695440000000005</v>
      </c>
      <c r="J6682" s="13">
        <f>data[[#This Row],[Clicks]]/data[[#This Row],[Impressions]]</f>
        <v>8.6900000000000033E-3</v>
      </c>
      <c r="K6682" s="1">
        <v>4.0000000000000036E-2</v>
      </c>
      <c r="L6682" s="2">
        <v>0.54781760000000068</v>
      </c>
      <c r="M6682">
        <v>3</v>
      </c>
      <c r="N6682" s="1">
        <f>IF(data[[#This Row],[Conversions]]=0,0,data[[#This Row],[Spend, Dollars]]/data[[#This Row],[Conversions]])</f>
        <v>0.18260586666666689</v>
      </c>
      <c r="O6682" s="13">
        <f>data[[#This Row],[Conversions]]/data[[#This Row],[Clicks]]</f>
        <v>0.21905101259981416</v>
      </c>
      <c r="P6682" s="11">
        <v>37.799999999999997</v>
      </c>
      <c r="Q6682" s="11">
        <f>IF(data[[#This Row],[Spend, Dollars]]=0,0,data[[#This Row],[Total conversion value, Dollars]]/data[[#This Row],[Spend, Dollars]])</f>
        <v>69.001068968941397</v>
      </c>
      <c r="R6682" s="2">
        <v>14.399999999999999</v>
      </c>
      <c r="S6682" s="2">
        <v>1.5</v>
      </c>
      <c r="T6682" s="2">
        <v>2</v>
      </c>
      <c r="U6682" s="2">
        <f t="shared" si="104"/>
        <v>17.899999999999999</v>
      </c>
    </row>
    <row r="6683" spans="1:21" x14ac:dyDescent="0.2">
      <c r="A6683" t="s">
        <v>22</v>
      </c>
      <c r="B6683" s="3">
        <v>45067</v>
      </c>
      <c r="C6683" s="10" t="str">
        <f>TEXT(data[[#This Row],[Date]],"mmmm")</f>
        <v>May</v>
      </c>
      <c r="D6683" t="s">
        <v>12</v>
      </c>
      <c r="E6683" t="s">
        <v>18</v>
      </c>
      <c r="F6683" t="s">
        <v>20</v>
      </c>
      <c r="G6683" t="s">
        <v>21</v>
      </c>
      <c r="H6683" s="11">
        <v>1189</v>
      </c>
      <c r="I6683" s="11">
        <v>13.602160000000005</v>
      </c>
      <c r="J6683" s="13">
        <f>data[[#This Row],[Clicks]]/data[[#This Row],[Impressions]]</f>
        <v>1.1440000000000004E-2</v>
      </c>
      <c r="K6683" s="1">
        <v>0.23000000000000009</v>
      </c>
      <c r="L6683" s="2">
        <v>3.1284968000000024</v>
      </c>
      <c r="M6683">
        <v>8</v>
      </c>
      <c r="N6683" s="1">
        <f>IF(data[[#This Row],[Conversions]]=0,0,data[[#This Row],[Spend, Dollars]]/data[[#This Row],[Conversions]])</f>
        <v>0.3910621000000003</v>
      </c>
      <c r="O6683" s="13">
        <f>data[[#This Row],[Conversions]]/data[[#This Row],[Clicks]]</f>
        <v>0.5881418833479386</v>
      </c>
      <c r="P6683" s="11">
        <v>138.6</v>
      </c>
      <c r="Q6683" s="11">
        <f>IF(data[[#This Row],[Spend, Dollars]]=0,0,data[[#This Row],[Total conversion value, Dollars]]/data[[#This Row],[Spend, Dollars]])</f>
        <v>44.302426647839269</v>
      </c>
      <c r="R6683" s="2">
        <v>27.599999999999998</v>
      </c>
      <c r="S6683" s="2">
        <v>4.5</v>
      </c>
      <c r="T6683" s="2">
        <v>5</v>
      </c>
      <c r="U6683" s="2">
        <f t="shared" si="104"/>
        <v>37.099999999999994</v>
      </c>
    </row>
    <row r="6684" spans="1:21" x14ac:dyDescent="0.2">
      <c r="A6684" t="s">
        <v>22</v>
      </c>
      <c r="B6684" s="3">
        <v>45068</v>
      </c>
      <c r="C6684" s="10" t="str">
        <f>TEXT(data[[#This Row],[Date]],"mmmm")</f>
        <v>May</v>
      </c>
      <c r="D6684" t="s">
        <v>12</v>
      </c>
      <c r="E6684" t="s">
        <v>18</v>
      </c>
      <c r="F6684" t="s">
        <v>20</v>
      </c>
      <c r="G6684" t="s">
        <v>21</v>
      </c>
      <c r="H6684" s="11">
        <v>967.80000000000018</v>
      </c>
      <c r="I6684" s="11">
        <v>11.284548000000003</v>
      </c>
      <c r="J6684" s="13">
        <f>data[[#This Row],[Clicks]]/data[[#This Row],[Impressions]]</f>
        <v>1.166E-2</v>
      </c>
      <c r="K6684" s="1">
        <v>3.0000000000000027E-2</v>
      </c>
      <c r="L6684" s="2">
        <v>0.33853644000000038</v>
      </c>
      <c r="M6684">
        <v>2</v>
      </c>
      <c r="N6684" s="1">
        <f>IF(data[[#This Row],[Conversions]]=0,0,data[[#This Row],[Spend, Dollars]]/data[[#This Row],[Conversions]])</f>
        <v>0.16926822000000019</v>
      </c>
      <c r="O6684" s="13">
        <f>data[[#This Row],[Conversions]]/data[[#This Row],[Clicks]]</f>
        <v>0.17723350549796052</v>
      </c>
      <c r="P6684" s="11">
        <v>228.89999999999998</v>
      </c>
      <c r="Q6684" s="11">
        <f>IF(data[[#This Row],[Spend, Dollars]]=0,0,data[[#This Row],[Total conversion value, Dollars]]/data[[#This Row],[Spend, Dollars]])</f>
        <v>676.14582347471878</v>
      </c>
      <c r="R6684" s="2">
        <v>55.199999999999996</v>
      </c>
      <c r="S6684" s="2">
        <v>7.5</v>
      </c>
      <c r="T6684" s="2">
        <v>4</v>
      </c>
      <c r="U6684" s="2">
        <f t="shared" si="104"/>
        <v>66.699999999999989</v>
      </c>
    </row>
    <row r="6685" spans="1:21" x14ac:dyDescent="0.2">
      <c r="A6685" t="s">
        <v>22</v>
      </c>
      <c r="B6685" s="3">
        <v>45069</v>
      </c>
      <c r="C6685" s="10" t="str">
        <f>TEXT(data[[#This Row],[Date]],"mmmm")</f>
        <v>May</v>
      </c>
      <c r="D6685" t="s">
        <v>12</v>
      </c>
      <c r="E6685" t="s">
        <v>18</v>
      </c>
      <c r="F6685" t="s">
        <v>20</v>
      </c>
      <c r="G6685" t="s">
        <v>21</v>
      </c>
      <c r="H6685" s="11">
        <v>2141.6</v>
      </c>
      <c r="I6685" s="11">
        <v>22.379720000000006</v>
      </c>
      <c r="J6685" s="13">
        <f>data[[#This Row],[Clicks]]/data[[#This Row],[Impressions]]</f>
        <v>1.0450000000000003E-2</v>
      </c>
      <c r="K6685" s="1">
        <v>0.3899999999999999</v>
      </c>
      <c r="L6685" s="2">
        <v>8.7280908000000004</v>
      </c>
      <c r="M6685">
        <v>8</v>
      </c>
      <c r="N6685" s="1">
        <f>IF(data[[#This Row],[Conversions]]=0,0,data[[#This Row],[Spend, Dollars]]/data[[#This Row],[Conversions]])</f>
        <v>1.09101135</v>
      </c>
      <c r="O6685" s="13">
        <f>data[[#This Row],[Conversions]]/data[[#This Row],[Clicks]]</f>
        <v>0.35746649198470748</v>
      </c>
      <c r="P6685" s="11">
        <v>74.899999999999991</v>
      </c>
      <c r="Q6685" s="11">
        <f>IF(data[[#This Row],[Spend, Dollars]]=0,0,data[[#This Row],[Total conversion value, Dollars]]/data[[#This Row],[Spend, Dollars]])</f>
        <v>8.5814872595046783</v>
      </c>
      <c r="R6685" s="2">
        <v>32.4</v>
      </c>
      <c r="S6685" s="2">
        <v>4.5</v>
      </c>
      <c r="T6685" s="2">
        <v>4</v>
      </c>
      <c r="U6685" s="2">
        <f t="shared" si="104"/>
        <v>40.9</v>
      </c>
    </row>
    <row r="6686" spans="1:21" x14ac:dyDescent="0.2">
      <c r="A6686" t="s">
        <v>22</v>
      </c>
      <c r="B6686" s="3">
        <v>45070</v>
      </c>
      <c r="C6686" s="10" t="str">
        <f>TEXT(data[[#This Row],[Date]],"mmmm")</f>
        <v>May</v>
      </c>
      <c r="D6686" t="s">
        <v>12</v>
      </c>
      <c r="E6686" t="s">
        <v>18</v>
      </c>
      <c r="F6686" t="s">
        <v>20</v>
      </c>
      <c r="G6686" t="s">
        <v>21</v>
      </c>
      <c r="H6686" s="11">
        <v>1068.4000000000001</v>
      </c>
      <c r="I6686" s="11">
        <v>13.045164000000005</v>
      </c>
      <c r="J6686" s="13">
        <f>data[[#This Row],[Clicks]]/data[[#This Row],[Impressions]]</f>
        <v>1.2210000000000004E-2</v>
      </c>
      <c r="K6686" s="1">
        <v>1.2899999999999998</v>
      </c>
      <c r="L6686" s="2">
        <v>16.828261560000005</v>
      </c>
      <c r="M6686">
        <v>5</v>
      </c>
      <c r="N6686" s="1">
        <f>IF(data[[#This Row],[Conversions]]=0,0,data[[#This Row],[Spend, Dollars]]/data[[#This Row],[Conversions]])</f>
        <v>3.3656523120000008</v>
      </c>
      <c r="O6686" s="13">
        <f>data[[#This Row],[Conversions]]/data[[#This Row],[Clicks]]</f>
        <v>0.38328379773531385</v>
      </c>
      <c r="P6686" s="11">
        <v>113.39999999999999</v>
      </c>
      <c r="Q6686" s="11">
        <f>IF(data[[#This Row],[Spend, Dollars]]=0,0,data[[#This Row],[Total conversion value, Dollars]]/data[[#This Row],[Spend, Dollars]])</f>
        <v>6.7386639787883089</v>
      </c>
      <c r="R6686" s="2">
        <v>57.599999999999994</v>
      </c>
      <c r="S6686" s="2">
        <v>0</v>
      </c>
      <c r="T6686" s="2">
        <v>0</v>
      </c>
      <c r="U6686" s="2">
        <f t="shared" si="104"/>
        <v>57.599999999999994</v>
      </c>
    </row>
    <row r="6687" spans="1:21" x14ac:dyDescent="0.2">
      <c r="A6687" t="s">
        <v>22</v>
      </c>
      <c r="B6687" s="3">
        <v>45071</v>
      </c>
      <c r="C6687" s="10" t="str">
        <f>TEXT(data[[#This Row],[Date]],"mmmm")</f>
        <v>May</v>
      </c>
      <c r="D6687" t="s">
        <v>12</v>
      </c>
      <c r="E6687" t="s">
        <v>18</v>
      </c>
      <c r="F6687" t="s">
        <v>20</v>
      </c>
      <c r="G6687" t="s">
        <v>21</v>
      </c>
      <c r="H6687" s="11">
        <v>1684.6000000000001</v>
      </c>
      <c r="I6687" s="11">
        <v>24.089780000000005</v>
      </c>
      <c r="J6687" s="13">
        <f>data[[#This Row],[Clicks]]/data[[#This Row],[Impressions]]</f>
        <v>1.4300000000000002E-2</v>
      </c>
      <c r="K6687" s="1">
        <v>8.0000000000000043E-2</v>
      </c>
      <c r="L6687" s="2">
        <v>1.9271824000000015</v>
      </c>
      <c r="M6687">
        <v>3</v>
      </c>
      <c r="N6687" s="1">
        <f>IF(data[[#This Row],[Conversions]]=0,0,data[[#This Row],[Spend, Dollars]]/data[[#This Row],[Conversions]])</f>
        <v>0.64239413333333384</v>
      </c>
      <c r="O6687" s="13">
        <f>data[[#This Row],[Conversions]]/data[[#This Row],[Clicks]]</f>
        <v>0.12453413854339888</v>
      </c>
      <c r="P6687" s="11">
        <v>139.29999999999998</v>
      </c>
      <c r="Q6687" s="11">
        <f>IF(data[[#This Row],[Spend, Dollars]]=0,0,data[[#This Row],[Total conversion value, Dollars]]/data[[#This Row],[Spend, Dollars]])</f>
        <v>72.281689579564386</v>
      </c>
      <c r="R6687" s="2">
        <v>8.4</v>
      </c>
      <c r="S6687" s="2">
        <v>7.5</v>
      </c>
      <c r="T6687" s="2">
        <v>1</v>
      </c>
      <c r="U6687" s="2">
        <f t="shared" si="104"/>
        <v>16.899999999999999</v>
      </c>
    </row>
    <row r="6688" spans="1:21" x14ac:dyDescent="0.2">
      <c r="A6688" t="s">
        <v>22</v>
      </c>
      <c r="B6688" s="3">
        <v>45072</v>
      </c>
      <c r="C6688" s="10" t="str">
        <f>TEXT(data[[#This Row],[Date]],"mmmm")</f>
        <v>May</v>
      </c>
      <c r="D6688" t="s">
        <v>12</v>
      </c>
      <c r="E6688" t="s">
        <v>18</v>
      </c>
      <c r="F6688" t="s">
        <v>20</v>
      </c>
      <c r="G6688" t="s">
        <v>21</v>
      </c>
      <c r="H6688" s="11">
        <v>1698.6000000000001</v>
      </c>
      <c r="I6688" s="11">
        <v>17.750370000000007</v>
      </c>
      <c r="J6688" s="13">
        <f>data[[#This Row],[Clicks]]/data[[#This Row],[Impressions]]</f>
        <v>1.0450000000000003E-2</v>
      </c>
      <c r="K6688" s="1">
        <v>0.98999999999999988</v>
      </c>
      <c r="L6688" s="2">
        <v>17.572866300000005</v>
      </c>
      <c r="M6688">
        <v>3</v>
      </c>
      <c r="N6688" s="1">
        <f>IF(data[[#This Row],[Conversions]]=0,0,data[[#This Row],[Spend, Dollars]]/data[[#This Row],[Conversions]])</f>
        <v>5.8576221000000013</v>
      </c>
      <c r="O6688" s="13">
        <f>data[[#This Row],[Conversions]]/data[[#This Row],[Clicks]]</f>
        <v>0.16901056146998619</v>
      </c>
      <c r="P6688" s="11">
        <v>61.599999999999994</v>
      </c>
      <c r="Q6688" s="11">
        <f>IF(data[[#This Row],[Spend, Dollars]]=0,0,data[[#This Row],[Total conversion value, Dollars]]/data[[#This Row],[Spend, Dollars]])</f>
        <v>3.50540423789601</v>
      </c>
      <c r="R6688" s="2">
        <v>30</v>
      </c>
      <c r="S6688" s="2">
        <v>13.5</v>
      </c>
      <c r="T6688" s="2">
        <v>9</v>
      </c>
      <c r="U6688" s="2">
        <f t="shared" si="104"/>
        <v>52.5</v>
      </c>
    </row>
    <row r="6689" spans="1:21" x14ac:dyDescent="0.2">
      <c r="A6689" t="s">
        <v>22</v>
      </c>
      <c r="B6689" s="3">
        <v>45073</v>
      </c>
      <c r="C6689" s="10" t="str">
        <f>TEXT(data[[#This Row],[Date]],"mmmm")</f>
        <v>May</v>
      </c>
      <c r="D6689" t="s">
        <v>12</v>
      </c>
      <c r="E6689" t="s">
        <v>18</v>
      </c>
      <c r="F6689" t="s">
        <v>20</v>
      </c>
      <c r="G6689" t="s">
        <v>21</v>
      </c>
      <c r="H6689" s="11">
        <v>1509</v>
      </c>
      <c r="I6689" s="11">
        <v>19.586820000000003</v>
      </c>
      <c r="J6689" s="13">
        <f>data[[#This Row],[Clicks]]/data[[#This Row],[Impressions]]</f>
        <v>1.2980000000000002E-2</v>
      </c>
      <c r="K6689" s="1">
        <v>0.95999999999999985</v>
      </c>
      <c r="L6689" s="2">
        <v>18.803347200000001</v>
      </c>
      <c r="M6689">
        <v>2</v>
      </c>
      <c r="N6689" s="1">
        <f>IF(data[[#This Row],[Conversions]]=0,0,data[[#This Row],[Spend, Dollars]]/data[[#This Row],[Conversions]])</f>
        <v>9.4016736000000005</v>
      </c>
      <c r="O6689" s="13">
        <f>data[[#This Row],[Conversions]]/data[[#This Row],[Clicks]]</f>
        <v>0.10210947974198975</v>
      </c>
      <c r="P6689" s="11">
        <v>98.699999999999989</v>
      </c>
      <c r="Q6689" s="11">
        <f>IF(data[[#This Row],[Spend, Dollars]]=0,0,data[[#This Row],[Total conversion value, Dollars]]/data[[#This Row],[Spend, Dollars]])</f>
        <v>5.2490654429866606</v>
      </c>
      <c r="R6689" s="2">
        <v>45.6</v>
      </c>
      <c r="S6689" s="2">
        <v>6</v>
      </c>
      <c r="T6689" s="2">
        <v>2</v>
      </c>
      <c r="U6689" s="2">
        <f t="shared" si="104"/>
        <v>53.6</v>
      </c>
    </row>
    <row r="6690" spans="1:21" x14ac:dyDescent="0.2">
      <c r="A6690" t="s">
        <v>22</v>
      </c>
      <c r="B6690" s="3">
        <v>45074</v>
      </c>
      <c r="C6690" s="10" t="str">
        <f>TEXT(data[[#This Row],[Date]],"mmmm")</f>
        <v>May</v>
      </c>
      <c r="D6690" t="s">
        <v>12</v>
      </c>
      <c r="E6690" t="s">
        <v>18</v>
      </c>
      <c r="F6690" t="s">
        <v>20</v>
      </c>
      <c r="G6690" t="s">
        <v>21</v>
      </c>
      <c r="H6690" s="11">
        <v>1771.6000000000001</v>
      </c>
      <c r="I6690" s="11">
        <v>22.800492000000006</v>
      </c>
      <c r="J6690" s="13">
        <f>data[[#This Row],[Clicks]]/data[[#This Row],[Impressions]]</f>
        <v>1.2870000000000003E-2</v>
      </c>
      <c r="K6690" s="1">
        <v>1.2299999999999998</v>
      </c>
      <c r="L6690" s="2">
        <v>28.04460516</v>
      </c>
      <c r="M6690">
        <v>6</v>
      </c>
      <c r="N6690" s="1">
        <f>IF(data[[#This Row],[Conversions]]=0,0,data[[#This Row],[Spend, Dollars]]/data[[#This Row],[Conversions]])</f>
        <v>4.6741008600000002</v>
      </c>
      <c r="O6690" s="13">
        <f>data[[#This Row],[Conversions]]/data[[#This Row],[Clicks]]</f>
        <v>0.26315221618901902</v>
      </c>
      <c r="P6690" s="11">
        <v>119.69999999999999</v>
      </c>
      <c r="Q6690" s="11">
        <f>IF(data[[#This Row],[Spend, Dollars]]=0,0,data[[#This Row],[Total conversion value, Dollars]]/data[[#This Row],[Spend, Dollars]])</f>
        <v>4.2682005796511628</v>
      </c>
      <c r="R6690" s="2">
        <v>20.399999999999999</v>
      </c>
      <c r="S6690" s="2">
        <v>3</v>
      </c>
      <c r="T6690" s="2">
        <v>7</v>
      </c>
      <c r="U6690" s="2">
        <f t="shared" si="104"/>
        <v>30.4</v>
      </c>
    </row>
    <row r="6691" spans="1:21" x14ac:dyDescent="0.2">
      <c r="A6691" t="s">
        <v>22</v>
      </c>
      <c r="B6691" s="3">
        <v>45075</v>
      </c>
      <c r="C6691" s="10" t="str">
        <f>TEXT(data[[#This Row],[Date]],"mmmm")</f>
        <v>May</v>
      </c>
      <c r="D6691" t="s">
        <v>12</v>
      </c>
      <c r="E6691" t="s">
        <v>18</v>
      </c>
      <c r="F6691" t="s">
        <v>20</v>
      </c>
      <c r="G6691" t="s">
        <v>21</v>
      </c>
      <c r="H6691" s="11">
        <v>1210.4000000000001</v>
      </c>
      <c r="I6691" s="11">
        <v>14.645840000000003</v>
      </c>
      <c r="J6691" s="13">
        <f>data[[#This Row],[Clicks]]/data[[#This Row],[Impressions]]</f>
        <v>1.2100000000000001E-2</v>
      </c>
      <c r="K6691" s="1">
        <v>1.2599999999999998</v>
      </c>
      <c r="L6691" s="2">
        <v>18.453758400000002</v>
      </c>
      <c r="M6691">
        <v>1</v>
      </c>
      <c r="N6691" s="1">
        <f>IF(data[[#This Row],[Conversions]]=0,0,data[[#This Row],[Spend, Dollars]]/data[[#This Row],[Conversions]])</f>
        <v>18.453758400000002</v>
      </c>
      <c r="O6691" s="13">
        <f>data[[#This Row],[Conversions]]/data[[#This Row],[Clicks]]</f>
        <v>6.8278774040956322E-2</v>
      </c>
      <c r="P6691" s="11">
        <v>122.49999999999999</v>
      </c>
      <c r="Q6691" s="11">
        <f>IF(data[[#This Row],[Spend, Dollars]]=0,0,data[[#This Row],[Total conversion value, Dollars]]/data[[#This Row],[Spend, Dollars]])</f>
        <v>6.638214142870754</v>
      </c>
      <c r="R6691" s="2">
        <v>44.4</v>
      </c>
      <c r="S6691" s="2">
        <v>4.5</v>
      </c>
      <c r="T6691" s="2">
        <v>1</v>
      </c>
      <c r="U6691" s="2">
        <f t="shared" si="104"/>
        <v>49.9</v>
      </c>
    </row>
    <row r="6692" spans="1:21" x14ac:dyDescent="0.2">
      <c r="A6692" t="s">
        <v>22</v>
      </c>
      <c r="B6692" s="3">
        <v>45076</v>
      </c>
      <c r="C6692" s="10" t="str">
        <f>TEXT(data[[#This Row],[Date]],"mmmm")</f>
        <v>May</v>
      </c>
      <c r="D6692" t="s">
        <v>12</v>
      </c>
      <c r="E6692" t="s">
        <v>18</v>
      </c>
      <c r="F6692" t="s">
        <v>20</v>
      </c>
      <c r="G6692" t="s">
        <v>21</v>
      </c>
      <c r="H6692" s="11">
        <v>1997.4</v>
      </c>
      <c r="I6692" s="11">
        <v>17.577120000000001</v>
      </c>
      <c r="J6692" s="13">
        <f>data[[#This Row],[Clicks]]/data[[#This Row],[Impressions]]</f>
        <v>8.8000000000000005E-3</v>
      </c>
      <c r="K6692" s="1">
        <v>0.4699999999999997</v>
      </c>
      <c r="L6692" s="2">
        <v>8.2612463999999957</v>
      </c>
      <c r="M6692">
        <v>4</v>
      </c>
      <c r="N6692" s="1">
        <f>IF(data[[#This Row],[Conversions]]=0,0,data[[#This Row],[Spend, Dollars]]/data[[#This Row],[Conversions]])</f>
        <v>2.0653115999999989</v>
      </c>
      <c r="O6692" s="13">
        <f>data[[#This Row],[Conversions]]/data[[#This Row],[Clicks]]</f>
        <v>0.22756856640905904</v>
      </c>
      <c r="P6692" s="11">
        <v>18</v>
      </c>
      <c r="Q6692" s="11">
        <f>IF(data[[#This Row],[Spend, Dollars]]=0,0,data[[#This Row],[Total conversion value, Dollars]]/data[[#This Row],[Spend, Dollars]])</f>
        <v>2.1788479762569497</v>
      </c>
      <c r="R6692" s="2">
        <v>34.799999999999997</v>
      </c>
      <c r="S6692" s="2">
        <v>1.5</v>
      </c>
      <c r="T6692" s="2">
        <v>6</v>
      </c>
      <c r="U6692" s="2">
        <f t="shared" si="104"/>
        <v>42.3</v>
      </c>
    </row>
    <row r="6693" spans="1:21" x14ac:dyDescent="0.2">
      <c r="A6693" t="s">
        <v>22</v>
      </c>
      <c r="B6693" s="3">
        <v>45077</v>
      </c>
      <c r="C6693" s="10" t="str">
        <f>TEXT(data[[#This Row],[Date]],"mmmm")</f>
        <v>May</v>
      </c>
      <c r="D6693" t="s">
        <v>12</v>
      </c>
      <c r="E6693" t="s">
        <v>18</v>
      </c>
      <c r="F6693" t="s">
        <v>20</v>
      </c>
      <c r="G6693" t="s">
        <v>21</v>
      </c>
      <c r="H6693" s="11">
        <v>2126.6</v>
      </c>
      <c r="I6693" s="11">
        <v>24.094377999999999</v>
      </c>
      <c r="J6693" s="13">
        <f>data[[#This Row],[Clicks]]/data[[#This Row],[Impressions]]</f>
        <v>1.133E-2</v>
      </c>
      <c r="K6693" s="1">
        <v>9.000000000000008E-2</v>
      </c>
      <c r="L6693" s="2">
        <v>2.168494020000002</v>
      </c>
      <c r="M6693">
        <v>8</v>
      </c>
      <c r="N6693" s="1">
        <f>IF(data[[#This Row],[Conversions]]=0,0,data[[#This Row],[Spend, Dollars]]/data[[#This Row],[Conversions]])</f>
        <v>0.27106175250000025</v>
      </c>
      <c r="O6693" s="13">
        <f>data[[#This Row],[Conversions]]/data[[#This Row],[Clicks]]</f>
        <v>0.33202766222062258</v>
      </c>
      <c r="P6693" s="11">
        <v>182.7</v>
      </c>
      <c r="Q6693" s="11">
        <f>IF(data[[#This Row],[Spend, Dollars]]=0,0,data[[#This Row],[Total conversion value, Dollars]]/data[[#This Row],[Spend, Dollars]])</f>
        <v>84.252019288482899</v>
      </c>
      <c r="R6693" s="2">
        <v>38.4</v>
      </c>
      <c r="S6693" s="2">
        <v>6</v>
      </c>
      <c r="T6693" s="2">
        <v>4</v>
      </c>
      <c r="U6693" s="2">
        <f t="shared" si="104"/>
        <v>48.4</v>
      </c>
    </row>
    <row r="6694" spans="1:21" x14ac:dyDescent="0.2">
      <c r="A6694" t="s">
        <v>23</v>
      </c>
      <c r="B6694" s="3">
        <v>45078</v>
      </c>
      <c r="C6694" s="10" t="str">
        <f>TEXT(data[[#This Row],[Date]],"mmmm")</f>
        <v>June</v>
      </c>
      <c r="D6694" t="s">
        <v>12</v>
      </c>
      <c r="E6694" t="s">
        <v>18</v>
      </c>
      <c r="F6694" t="s">
        <v>20</v>
      </c>
      <c r="G6694" t="s">
        <v>21</v>
      </c>
      <c r="H6694" s="11">
        <v>1096.3</v>
      </c>
      <c r="I6694" s="11">
        <v>9.1650680000000015</v>
      </c>
      <c r="J6694" s="13">
        <f>data[[#This Row],[Clicks]]/data[[#This Row],[Impressions]]</f>
        <v>8.3600000000000011E-3</v>
      </c>
      <c r="K6694" s="1">
        <v>0.96999999999999986</v>
      </c>
      <c r="L6694" s="2">
        <v>8.890115960000001</v>
      </c>
      <c r="M6694">
        <v>2</v>
      </c>
      <c r="N6694" s="1">
        <f>IF(data[[#This Row],[Conversions]]=0,0,data[[#This Row],[Spend, Dollars]]/data[[#This Row],[Conversions]])</f>
        <v>4.4450579800000005</v>
      </c>
      <c r="O6694" s="13">
        <f>data[[#This Row],[Conversions]]/data[[#This Row],[Clicks]]</f>
        <v>0.21821987572814514</v>
      </c>
      <c r="P6694" s="11">
        <v>233.1</v>
      </c>
      <c r="Q6694" s="11">
        <f>IF(data[[#This Row],[Spend, Dollars]]=0,0,data[[#This Row],[Total conversion value, Dollars]]/data[[#This Row],[Spend, Dollars]])</f>
        <v>26.220130428984863</v>
      </c>
      <c r="R6694" s="2">
        <v>63.599999999999994</v>
      </c>
      <c r="S6694" s="2">
        <v>3</v>
      </c>
      <c r="T6694" s="2">
        <v>3</v>
      </c>
      <c r="U6694" s="2">
        <f t="shared" si="104"/>
        <v>69.599999999999994</v>
      </c>
    </row>
    <row r="6695" spans="1:21" x14ac:dyDescent="0.2">
      <c r="A6695" t="s">
        <v>23</v>
      </c>
      <c r="B6695" s="3">
        <v>45079</v>
      </c>
      <c r="C6695" s="10" t="str">
        <f>TEXT(data[[#This Row],[Date]],"mmmm")</f>
        <v>June</v>
      </c>
      <c r="D6695" t="s">
        <v>12</v>
      </c>
      <c r="E6695" t="s">
        <v>18</v>
      </c>
      <c r="F6695" t="s">
        <v>20</v>
      </c>
      <c r="G6695" t="s">
        <v>21</v>
      </c>
      <c r="H6695" s="11">
        <v>818.09999999999991</v>
      </c>
      <c r="I6695" s="11">
        <v>9.2690730000000006</v>
      </c>
      <c r="J6695" s="13">
        <f>data[[#This Row],[Clicks]]/data[[#This Row],[Impressions]]</f>
        <v>1.1330000000000002E-2</v>
      </c>
      <c r="K6695" s="1">
        <v>0.56999999999999973</v>
      </c>
      <c r="L6695" s="2">
        <v>5.2833716099999979</v>
      </c>
      <c r="M6695">
        <v>5</v>
      </c>
      <c r="N6695" s="1">
        <f>IF(data[[#This Row],[Conversions]]=0,0,data[[#This Row],[Spend, Dollars]]/data[[#This Row],[Conversions]])</f>
        <v>1.0566743219999997</v>
      </c>
      <c r="O6695" s="13">
        <f>data[[#This Row],[Conversions]]/data[[#This Row],[Clicks]]</f>
        <v>0.53942826860895365</v>
      </c>
      <c r="P6695" s="11">
        <v>310.09999999999997</v>
      </c>
      <c r="Q6695" s="11">
        <f>IF(data[[#This Row],[Spend, Dollars]]=0,0,data[[#This Row],[Total conversion value, Dollars]]/data[[#This Row],[Spend, Dollars]])</f>
        <v>58.693581086188274</v>
      </c>
      <c r="R6695" s="2">
        <v>60</v>
      </c>
      <c r="S6695" s="2">
        <v>0</v>
      </c>
      <c r="T6695" s="2">
        <v>13</v>
      </c>
      <c r="U6695" s="2">
        <f t="shared" si="104"/>
        <v>73</v>
      </c>
    </row>
    <row r="6696" spans="1:21" x14ac:dyDescent="0.2">
      <c r="A6696" t="s">
        <v>23</v>
      </c>
      <c r="B6696" s="3">
        <v>45080</v>
      </c>
      <c r="C6696" s="10" t="str">
        <f>TEXT(data[[#This Row],[Date]],"mmmm")</f>
        <v>June</v>
      </c>
      <c r="D6696" t="s">
        <v>12</v>
      </c>
      <c r="E6696" t="s">
        <v>18</v>
      </c>
      <c r="F6696" t="s">
        <v>20</v>
      </c>
      <c r="G6696" t="s">
        <v>21</v>
      </c>
      <c r="H6696" s="11">
        <v>537.89999999999986</v>
      </c>
      <c r="I6696" s="11">
        <v>7.0411109999999999</v>
      </c>
      <c r="J6696" s="13">
        <f>data[[#This Row],[Clicks]]/data[[#This Row],[Impressions]]</f>
        <v>1.3090000000000003E-2</v>
      </c>
      <c r="K6696" s="1">
        <v>1.0899999999999999</v>
      </c>
      <c r="L6696" s="2">
        <v>7.6748109899999992</v>
      </c>
      <c r="M6696">
        <v>6</v>
      </c>
      <c r="N6696" s="1">
        <f>IF(data[[#This Row],[Conversions]]=0,0,data[[#This Row],[Spend, Dollars]]/data[[#This Row],[Conversions]])</f>
        <v>1.2791351649999998</v>
      </c>
      <c r="O6696" s="13">
        <f>data[[#This Row],[Conversions]]/data[[#This Row],[Clicks]]</f>
        <v>0.85213824920527459</v>
      </c>
      <c r="P6696" s="11">
        <v>47</v>
      </c>
      <c r="Q6696" s="11">
        <f>IF(data[[#This Row],[Spend, Dollars]]=0,0,data[[#This Row],[Total conversion value, Dollars]]/data[[#This Row],[Spend, Dollars]])</f>
        <v>6.1239293138605362</v>
      </c>
      <c r="R6696" s="2">
        <v>25.2</v>
      </c>
      <c r="S6696" s="2">
        <v>19.5</v>
      </c>
      <c r="T6696" s="2">
        <v>15</v>
      </c>
      <c r="U6696" s="2">
        <f t="shared" si="104"/>
        <v>59.7</v>
      </c>
    </row>
    <row r="6697" spans="1:21" x14ac:dyDescent="0.2">
      <c r="A6697" t="s">
        <v>23</v>
      </c>
      <c r="B6697" s="3">
        <v>45081</v>
      </c>
      <c r="C6697" s="10" t="str">
        <f>TEXT(data[[#This Row],[Date]],"mmmm")</f>
        <v>June</v>
      </c>
      <c r="D6697" t="s">
        <v>12</v>
      </c>
      <c r="E6697" t="s">
        <v>18</v>
      </c>
      <c r="F6697" t="s">
        <v>20</v>
      </c>
      <c r="G6697" t="s">
        <v>21</v>
      </c>
      <c r="H6697" s="11">
        <v>616.19999999999982</v>
      </c>
      <c r="I6697" s="11">
        <v>6.2359439999999982</v>
      </c>
      <c r="J6697" s="13">
        <f>data[[#This Row],[Clicks]]/data[[#This Row],[Impressions]]</f>
        <v>1.0120000000000001E-2</v>
      </c>
      <c r="K6697" s="1">
        <v>6.0000000000000039E-2</v>
      </c>
      <c r="L6697" s="2">
        <v>0.37415664000000015</v>
      </c>
      <c r="M6697">
        <v>4</v>
      </c>
      <c r="N6697" s="1">
        <f>IF(data[[#This Row],[Conversions]]=0,0,data[[#This Row],[Spend, Dollars]]/data[[#This Row],[Conversions]])</f>
        <v>9.3539160000000038E-2</v>
      </c>
      <c r="O6697" s="13">
        <f>data[[#This Row],[Conversions]]/data[[#This Row],[Clicks]]</f>
        <v>0.64144257870179744</v>
      </c>
      <c r="P6697" s="11">
        <v>251.29999999999998</v>
      </c>
      <c r="Q6697" s="11">
        <f>IF(data[[#This Row],[Spend, Dollars]]=0,0,data[[#This Row],[Total conversion value, Dollars]]/data[[#This Row],[Spend, Dollars]])</f>
        <v>671.64383344900648</v>
      </c>
      <c r="R6697" s="2">
        <v>86.399999999999991</v>
      </c>
      <c r="S6697" s="2">
        <v>1.5</v>
      </c>
      <c r="T6697" s="2">
        <v>9</v>
      </c>
      <c r="U6697" s="2">
        <f t="shared" si="104"/>
        <v>96.899999999999991</v>
      </c>
    </row>
    <row r="6698" spans="1:21" x14ac:dyDescent="0.2">
      <c r="A6698" t="s">
        <v>23</v>
      </c>
      <c r="B6698" s="3">
        <v>45082</v>
      </c>
      <c r="C6698" s="10" t="str">
        <f>TEXT(data[[#This Row],[Date]],"mmmm")</f>
        <v>June</v>
      </c>
      <c r="D6698" t="s">
        <v>12</v>
      </c>
      <c r="E6698" t="s">
        <v>18</v>
      </c>
      <c r="F6698" t="s">
        <v>20</v>
      </c>
      <c r="G6698" t="s">
        <v>21</v>
      </c>
      <c r="H6698" s="11">
        <v>1340.3</v>
      </c>
      <c r="I6698" s="11">
        <v>16.512496000000002</v>
      </c>
      <c r="J6698" s="13">
        <f>data[[#This Row],[Clicks]]/data[[#This Row],[Impressions]]</f>
        <v>1.2320000000000003E-2</v>
      </c>
      <c r="K6698" s="1">
        <v>0.90999999999999992</v>
      </c>
      <c r="L6698" s="2">
        <v>15.026371360000001</v>
      </c>
      <c r="M6698">
        <v>5</v>
      </c>
      <c r="N6698" s="1">
        <f>IF(data[[#This Row],[Conversions]]=0,0,data[[#This Row],[Spend, Dollars]]/data[[#This Row],[Conversions]])</f>
        <v>3.0052742720000003</v>
      </c>
      <c r="O6698" s="13">
        <f>data[[#This Row],[Conversions]]/data[[#This Row],[Clicks]]</f>
        <v>0.30280098175345505</v>
      </c>
      <c r="P6698" s="11">
        <v>57.4</v>
      </c>
      <c r="Q6698" s="11">
        <f>IF(data[[#This Row],[Spend, Dollars]]=0,0,data[[#This Row],[Total conversion value, Dollars]]/data[[#This Row],[Spend, Dollars]])</f>
        <v>3.8199508467358947</v>
      </c>
      <c r="R6698" s="2">
        <v>1.2</v>
      </c>
      <c r="S6698" s="2">
        <v>4.5</v>
      </c>
      <c r="T6698" s="2">
        <v>1</v>
      </c>
      <c r="U6698" s="2">
        <f t="shared" si="104"/>
        <v>6.7</v>
      </c>
    </row>
    <row r="6699" spans="1:21" x14ac:dyDescent="0.2">
      <c r="A6699" t="s">
        <v>23</v>
      </c>
      <c r="B6699" s="3">
        <v>45083</v>
      </c>
      <c r="C6699" s="10" t="str">
        <f>TEXT(data[[#This Row],[Date]],"mmmm")</f>
        <v>June</v>
      </c>
      <c r="D6699" t="s">
        <v>12</v>
      </c>
      <c r="E6699" t="s">
        <v>18</v>
      </c>
      <c r="F6699" t="s">
        <v>20</v>
      </c>
      <c r="G6699" t="s">
        <v>21</v>
      </c>
      <c r="H6699" s="11">
        <v>520.59999999999991</v>
      </c>
      <c r="I6699" s="11">
        <v>4.6958119999999992</v>
      </c>
      <c r="J6699" s="13">
        <f>data[[#This Row],[Clicks]]/data[[#This Row],[Impressions]]</f>
        <v>9.0200000000000002E-3</v>
      </c>
      <c r="K6699" s="1">
        <v>0.16999999999999996</v>
      </c>
      <c r="L6699" s="2">
        <v>0.79828803999999964</v>
      </c>
      <c r="M6699">
        <v>10</v>
      </c>
      <c r="N6699" s="1">
        <f>IF(data[[#This Row],[Conversions]]=0,0,data[[#This Row],[Spend, Dollars]]/data[[#This Row],[Conversions]])</f>
        <v>7.9828803999999962E-2</v>
      </c>
      <c r="O6699" s="13">
        <f>data[[#This Row],[Conversions]]/data[[#This Row],[Clicks]]</f>
        <v>2.1295571458141853</v>
      </c>
      <c r="P6699" s="11">
        <v>259</v>
      </c>
      <c r="Q6699" s="11">
        <f>IF(data[[#This Row],[Spend, Dollars]]=0,0,data[[#This Row],[Total conversion value, Dollars]]/data[[#This Row],[Spend, Dollars]])</f>
        <v>324.4442945681613</v>
      </c>
      <c r="R6699" s="2">
        <v>18</v>
      </c>
      <c r="S6699" s="2">
        <v>6</v>
      </c>
      <c r="T6699" s="2">
        <v>11</v>
      </c>
      <c r="U6699" s="2">
        <f t="shared" si="104"/>
        <v>35</v>
      </c>
    </row>
    <row r="6700" spans="1:21" x14ac:dyDescent="0.2">
      <c r="A6700" t="s">
        <v>23</v>
      </c>
      <c r="B6700" s="3">
        <v>45084</v>
      </c>
      <c r="C6700" s="10" t="str">
        <f>TEXT(data[[#This Row],[Date]],"mmmm")</f>
        <v>June</v>
      </c>
      <c r="D6700" t="s">
        <v>12</v>
      </c>
      <c r="E6700" t="s">
        <v>18</v>
      </c>
      <c r="F6700" t="s">
        <v>20</v>
      </c>
      <c r="G6700" t="s">
        <v>21</v>
      </c>
      <c r="H6700" s="11">
        <v>468.09999999999991</v>
      </c>
      <c r="I6700" s="11">
        <v>3.6043699999999999</v>
      </c>
      <c r="J6700" s="13">
        <f>data[[#This Row],[Clicks]]/data[[#This Row],[Impressions]]</f>
        <v>7.7000000000000011E-3</v>
      </c>
      <c r="K6700" s="1">
        <v>0.12000000000000004</v>
      </c>
      <c r="L6700" s="2">
        <v>0.43252440000000014</v>
      </c>
      <c r="M6700">
        <v>6</v>
      </c>
      <c r="N6700" s="1">
        <f>IF(data[[#This Row],[Conversions]]=0,0,data[[#This Row],[Spend, Dollars]]/data[[#This Row],[Conversions]])</f>
        <v>7.2087400000000024E-2</v>
      </c>
      <c r="O6700" s="13">
        <f>data[[#This Row],[Conversions]]/data[[#This Row],[Clicks]]</f>
        <v>1.6646459714180288</v>
      </c>
      <c r="P6700" s="11">
        <v>118.99999999999999</v>
      </c>
      <c r="Q6700" s="11">
        <f>IF(data[[#This Row],[Spend, Dollars]]=0,0,data[[#This Row],[Total conversion value, Dollars]]/data[[#This Row],[Spend, Dollars]])</f>
        <v>275.12898694270183</v>
      </c>
      <c r="R6700" s="2">
        <v>52.8</v>
      </c>
      <c r="S6700" s="2">
        <v>1.5</v>
      </c>
      <c r="T6700" s="2">
        <v>0</v>
      </c>
      <c r="U6700" s="2">
        <f t="shared" si="104"/>
        <v>54.3</v>
      </c>
    </row>
    <row r="6701" spans="1:21" x14ac:dyDescent="0.2">
      <c r="A6701" t="s">
        <v>23</v>
      </c>
      <c r="B6701" s="3">
        <v>45085</v>
      </c>
      <c r="C6701" s="10" t="str">
        <f>TEXT(data[[#This Row],[Date]],"mmmm")</f>
        <v>June</v>
      </c>
      <c r="D6701" t="s">
        <v>12</v>
      </c>
      <c r="E6701" t="s">
        <v>18</v>
      </c>
      <c r="F6701" t="s">
        <v>20</v>
      </c>
      <c r="G6701" t="s">
        <v>21</v>
      </c>
      <c r="H6701" s="11">
        <v>683</v>
      </c>
      <c r="I6701" s="11">
        <v>8.1891700000000007</v>
      </c>
      <c r="J6701" s="13">
        <f>data[[#This Row],[Clicks]]/data[[#This Row],[Impressions]]</f>
        <v>1.1990000000000001E-2</v>
      </c>
      <c r="K6701" s="1">
        <v>0.39999999999999974</v>
      </c>
      <c r="L6701" s="2">
        <v>3.2756679999999982</v>
      </c>
      <c r="M6701">
        <v>8</v>
      </c>
      <c r="N6701" s="1">
        <f>IF(data[[#This Row],[Conversions]]=0,0,data[[#This Row],[Spend, Dollars]]/data[[#This Row],[Conversions]])</f>
        <v>0.40945849999999978</v>
      </c>
      <c r="O6701" s="13">
        <f>data[[#This Row],[Conversions]]/data[[#This Row],[Clicks]]</f>
        <v>0.97689997887453783</v>
      </c>
      <c r="P6701" s="11">
        <v>45</v>
      </c>
      <c r="Q6701" s="11">
        <f>IF(data[[#This Row],[Spend, Dollars]]=0,0,data[[#This Row],[Total conversion value, Dollars]]/data[[#This Row],[Spend, Dollars]])</f>
        <v>13.737655952923197</v>
      </c>
      <c r="R6701" s="2">
        <v>26.4</v>
      </c>
      <c r="S6701" s="2">
        <v>3</v>
      </c>
      <c r="T6701" s="2">
        <v>2</v>
      </c>
      <c r="U6701" s="2">
        <f t="shared" si="104"/>
        <v>31.4</v>
      </c>
    </row>
    <row r="6702" spans="1:21" x14ac:dyDescent="0.2">
      <c r="A6702" t="s">
        <v>23</v>
      </c>
      <c r="B6702" s="3">
        <v>45086</v>
      </c>
      <c r="C6702" s="10" t="str">
        <f>TEXT(data[[#This Row],[Date]],"mmmm")</f>
        <v>June</v>
      </c>
      <c r="D6702" t="s">
        <v>12</v>
      </c>
      <c r="E6702" t="s">
        <v>18</v>
      </c>
      <c r="F6702" t="s">
        <v>20</v>
      </c>
      <c r="G6702" t="s">
        <v>21</v>
      </c>
      <c r="H6702" s="11">
        <v>1145.5999999999999</v>
      </c>
      <c r="I6702" s="11">
        <v>10.837376000000001</v>
      </c>
      <c r="J6702" s="13">
        <f>data[[#This Row],[Clicks]]/data[[#This Row],[Impressions]]</f>
        <v>9.4600000000000014E-3</v>
      </c>
      <c r="K6702" s="1">
        <v>0.67999999999999994</v>
      </c>
      <c r="L6702" s="2">
        <v>7.3694156799999995</v>
      </c>
      <c r="M6702">
        <v>7</v>
      </c>
      <c r="N6702" s="1">
        <f>IF(data[[#This Row],[Conversions]]=0,0,data[[#This Row],[Spend, Dollars]]/data[[#This Row],[Conversions]])</f>
        <v>1.0527736685714284</v>
      </c>
      <c r="O6702" s="13">
        <f>data[[#This Row],[Conversions]]/data[[#This Row],[Clicks]]</f>
        <v>0.64591281136688439</v>
      </c>
      <c r="P6702" s="11">
        <v>41.3</v>
      </c>
      <c r="Q6702" s="11">
        <f>IF(data[[#This Row],[Spend, Dollars]]=0,0,data[[#This Row],[Total conversion value, Dollars]]/data[[#This Row],[Spend, Dollars]])</f>
        <v>5.6042435103891437</v>
      </c>
      <c r="R6702" s="2">
        <v>7.1999999999999993</v>
      </c>
      <c r="S6702" s="2">
        <v>1.5</v>
      </c>
      <c r="T6702" s="2">
        <v>3</v>
      </c>
      <c r="U6702" s="2">
        <f t="shared" si="104"/>
        <v>11.7</v>
      </c>
    </row>
    <row r="6703" spans="1:21" x14ac:dyDescent="0.2">
      <c r="A6703" t="s">
        <v>23</v>
      </c>
      <c r="B6703" s="3">
        <v>45087</v>
      </c>
      <c r="C6703" s="10" t="str">
        <f>TEXT(data[[#This Row],[Date]],"mmmm")</f>
        <v>June</v>
      </c>
      <c r="D6703" t="s">
        <v>12</v>
      </c>
      <c r="E6703" t="s">
        <v>18</v>
      </c>
      <c r="F6703" t="s">
        <v>20</v>
      </c>
      <c r="G6703" t="s">
        <v>21</v>
      </c>
      <c r="H6703" s="11">
        <v>539.89999999999986</v>
      </c>
      <c r="I6703" s="11">
        <v>4.1572299999999993</v>
      </c>
      <c r="J6703" s="13">
        <f>data[[#This Row],[Clicks]]/data[[#This Row],[Impressions]]</f>
        <v>7.7000000000000002E-3</v>
      </c>
      <c r="K6703" s="1">
        <v>0.02</v>
      </c>
      <c r="L6703" s="2">
        <v>8.3144599999999985E-2</v>
      </c>
      <c r="M6703">
        <v>5</v>
      </c>
      <c r="N6703" s="1">
        <f>IF(data[[#This Row],[Conversions]]=0,0,data[[#This Row],[Spend, Dollars]]/data[[#This Row],[Conversions]])</f>
        <v>1.6628919999999998E-2</v>
      </c>
      <c r="O6703" s="13">
        <f>data[[#This Row],[Conversions]]/data[[#This Row],[Clicks]]</f>
        <v>1.2027239291547498</v>
      </c>
      <c r="P6703" s="11">
        <v>298.89999999999998</v>
      </c>
      <c r="Q6703" s="11">
        <f>IF(data[[#This Row],[Spend, Dollars]]=0,0,data[[#This Row],[Total conversion value, Dollars]]/data[[#This Row],[Spend, Dollars]])</f>
        <v>3594.9418242435472</v>
      </c>
      <c r="R6703" s="2">
        <v>33.6</v>
      </c>
      <c r="S6703" s="2">
        <v>12</v>
      </c>
      <c r="T6703" s="2">
        <v>1</v>
      </c>
      <c r="U6703" s="2">
        <f t="shared" si="104"/>
        <v>46.6</v>
      </c>
    </row>
    <row r="6704" spans="1:21" x14ac:dyDescent="0.2">
      <c r="A6704" t="s">
        <v>23</v>
      </c>
      <c r="B6704" s="3">
        <v>45088</v>
      </c>
      <c r="C6704" s="10" t="str">
        <f>TEXT(data[[#This Row],[Date]],"mmmm")</f>
        <v>June</v>
      </c>
      <c r="D6704" t="s">
        <v>12</v>
      </c>
      <c r="E6704" t="s">
        <v>18</v>
      </c>
      <c r="F6704" t="s">
        <v>20</v>
      </c>
      <c r="G6704" t="s">
        <v>21</v>
      </c>
      <c r="H6704" s="11">
        <v>1276.9999999999998</v>
      </c>
      <c r="I6704" s="11">
        <v>15.73264</v>
      </c>
      <c r="J6704" s="13">
        <f>data[[#This Row],[Clicks]]/data[[#This Row],[Impressions]]</f>
        <v>1.2320000000000003E-2</v>
      </c>
      <c r="K6704" s="1">
        <v>0.30999999999999983</v>
      </c>
      <c r="L6704" s="2">
        <v>4.877118399999997</v>
      </c>
      <c r="M6704">
        <v>6</v>
      </c>
      <c r="N6704" s="1">
        <f>IF(data[[#This Row],[Conversions]]=0,0,data[[#This Row],[Spend, Dollars]]/data[[#This Row],[Conversions]])</f>
        <v>0.81285306666666612</v>
      </c>
      <c r="O6704" s="13">
        <f>data[[#This Row],[Conversions]]/data[[#This Row],[Clicks]]</f>
        <v>0.38137273845966091</v>
      </c>
      <c r="P6704" s="11">
        <v>106.39999999999999</v>
      </c>
      <c r="Q6704" s="11">
        <f>IF(data[[#This Row],[Spend, Dollars]]=0,0,data[[#This Row],[Total conversion value, Dollars]]/data[[#This Row],[Spend, Dollars]])</f>
        <v>21.816160952746205</v>
      </c>
      <c r="R6704" s="2">
        <v>34.799999999999997</v>
      </c>
      <c r="S6704" s="2">
        <v>12</v>
      </c>
      <c r="T6704" s="2">
        <v>12</v>
      </c>
      <c r="U6704" s="2">
        <f t="shared" si="104"/>
        <v>58.8</v>
      </c>
    </row>
    <row r="6705" spans="1:21" x14ac:dyDescent="0.2">
      <c r="A6705" t="s">
        <v>23</v>
      </c>
      <c r="B6705" s="3">
        <v>45089</v>
      </c>
      <c r="C6705" s="10" t="str">
        <f>TEXT(data[[#This Row],[Date]],"mmmm")</f>
        <v>June</v>
      </c>
      <c r="D6705" t="s">
        <v>12</v>
      </c>
      <c r="E6705" t="s">
        <v>18</v>
      </c>
      <c r="F6705" t="s">
        <v>20</v>
      </c>
      <c r="G6705" t="s">
        <v>21</v>
      </c>
      <c r="H6705" s="11">
        <v>534.39999999999986</v>
      </c>
      <c r="I6705" s="11">
        <v>5.2905600000000002</v>
      </c>
      <c r="J6705" s="13">
        <f>data[[#This Row],[Clicks]]/data[[#This Row],[Impressions]]</f>
        <v>9.9000000000000025E-3</v>
      </c>
      <c r="K6705" s="1">
        <v>1.0199999999999998</v>
      </c>
      <c r="L6705" s="2">
        <v>5.396371199999999</v>
      </c>
      <c r="M6705">
        <v>6</v>
      </c>
      <c r="N6705" s="1">
        <f>IF(data[[#This Row],[Conversions]]=0,0,data[[#This Row],[Spend, Dollars]]/data[[#This Row],[Conversions]])</f>
        <v>0.89939519999999984</v>
      </c>
      <c r="O6705" s="13">
        <f>data[[#This Row],[Conversions]]/data[[#This Row],[Clicks]]</f>
        <v>1.134095445472691</v>
      </c>
      <c r="P6705" s="11">
        <v>370.29999999999995</v>
      </c>
      <c r="Q6705" s="11">
        <f>IF(data[[#This Row],[Spend, Dollars]]=0,0,data[[#This Row],[Total conversion value, Dollars]]/data[[#This Row],[Spend, Dollars]])</f>
        <v>68.620186839630307</v>
      </c>
      <c r="R6705" s="2">
        <v>55.199999999999996</v>
      </c>
      <c r="S6705" s="2">
        <v>12</v>
      </c>
      <c r="T6705" s="2">
        <v>8</v>
      </c>
      <c r="U6705" s="2">
        <f t="shared" si="104"/>
        <v>75.199999999999989</v>
      </c>
    </row>
    <row r="6706" spans="1:21" x14ac:dyDescent="0.2">
      <c r="A6706" t="s">
        <v>23</v>
      </c>
      <c r="B6706" s="3">
        <v>45090</v>
      </c>
      <c r="C6706" s="10" t="str">
        <f>TEXT(data[[#This Row],[Date]],"mmmm")</f>
        <v>June</v>
      </c>
      <c r="D6706" t="s">
        <v>12</v>
      </c>
      <c r="E6706" t="s">
        <v>18</v>
      </c>
      <c r="F6706" t="s">
        <v>20</v>
      </c>
      <c r="G6706" t="s">
        <v>21</v>
      </c>
      <c r="H6706" s="11">
        <v>997.19999999999982</v>
      </c>
      <c r="I6706" s="11">
        <v>10.640123999999998</v>
      </c>
      <c r="J6706" s="13">
        <f>data[[#This Row],[Clicks]]/data[[#This Row],[Impressions]]</f>
        <v>1.0670000000000001E-2</v>
      </c>
      <c r="K6706" s="1">
        <v>0.71999999999999964</v>
      </c>
      <c r="L6706" s="2">
        <v>7.6608892799999948</v>
      </c>
      <c r="M6706">
        <v>10</v>
      </c>
      <c r="N6706" s="1">
        <f>IF(data[[#This Row],[Conversions]]=0,0,data[[#This Row],[Spend, Dollars]]/data[[#This Row],[Conversions]])</f>
        <v>0.7660889279999995</v>
      </c>
      <c r="O6706" s="13">
        <f>data[[#This Row],[Conversions]]/data[[#This Row],[Clicks]]</f>
        <v>0.93983867105308183</v>
      </c>
      <c r="P6706" s="11">
        <v>190.39999999999998</v>
      </c>
      <c r="Q6706" s="11">
        <f>IF(data[[#This Row],[Spend, Dollars]]=0,0,data[[#This Row],[Total conversion value, Dollars]]/data[[#This Row],[Spend, Dollars]])</f>
        <v>24.853511523403732</v>
      </c>
      <c r="R6706" s="2">
        <v>16.8</v>
      </c>
      <c r="S6706" s="2">
        <v>1.5</v>
      </c>
      <c r="T6706" s="2">
        <v>4</v>
      </c>
      <c r="U6706" s="2">
        <f t="shared" si="104"/>
        <v>22.3</v>
      </c>
    </row>
    <row r="6707" spans="1:21" x14ac:dyDescent="0.2">
      <c r="A6707" t="s">
        <v>23</v>
      </c>
      <c r="B6707" s="3">
        <v>45091</v>
      </c>
      <c r="C6707" s="10" t="str">
        <f>TEXT(data[[#This Row],[Date]],"mmmm")</f>
        <v>June</v>
      </c>
      <c r="D6707" t="s">
        <v>12</v>
      </c>
      <c r="E6707" t="s">
        <v>18</v>
      </c>
      <c r="F6707" t="s">
        <v>20</v>
      </c>
      <c r="G6707" t="s">
        <v>21</v>
      </c>
      <c r="H6707" s="11">
        <v>966.19999999999982</v>
      </c>
      <c r="I6707" s="11">
        <v>9.2465339999999987</v>
      </c>
      <c r="J6707" s="13">
        <f>data[[#This Row],[Clicks]]/data[[#This Row],[Impressions]]</f>
        <v>9.5700000000000004E-3</v>
      </c>
      <c r="K6707" s="1">
        <v>0.33999999999999975</v>
      </c>
      <c r="L6707" s="2">
        <v>3.143821559999997</v>
      </c>
      <c r="M6707">
        <v>5</v>
      </c>
      <c r="N6707" s="1">
        <f>IF(data[[#This Row],[Conversions]]=0,0,data[[#This Row],[Spend, Dollars]]/data[[#This Row],[Conversions]])</f>
        <v>0.62876431199999938</v>
      </c>
      <c r="O6707" s="13">
        <f>data[[#This Row],[Conversions]]/data[[#This Row],[Clicks]]</f>
        <v>0.54074315846348486</v>
      </c>
      <c r="P6707" s="11">
        <v>135.1</v>
      </c>
      <c r="Q6707" s="11">
        <f>IF(data[[#This Row],[Spend, Dollars]]=0,0,data[[#This Row],[Total conversion value, Dollars]]/data[[#This Row],[Spend, Dollars]])</f>
        <v>42.973176887304035</v>
      </c>
      <c r="R6707" s="2">
        <v>8.4</v>
      </c>
      <c r="S6707" s="2">
        <v>4.5</v>
      </c>
      <c r="T6707" s="2">
        <v>2</v>
      </c>
      <c r="U6707" s="2">
        <f t="shared" si="104"/>
        <v>14.9</v>
      </c>
    </row>
    <row r="6708" spans="1:21" x14ac:dyDescent="0.2">
      <c r="A6708" t="s">
        <v>23</v>
      </c>
      <c r="B6708" s="3">
        <v>45092</v>
      </c>
      <c r="C6708" s="10" t="str">
        <f>TEXT(data[[#This Row],[Date]],"mmmm")</f>
        <v>June</v>
      </c>
      <c r="D6708" t="s">
        <v>12</v>
      </c>
      <c r="E6708" t="s">
        <v>18</v>
      </c>
      <c r="F6708" t="s">
        <v>20</v>
      </c>
      <c r="G6708" t="s">
        <v>21</v>
      </c>
      <c r="H6708" s="11">
        <v>618.29999999999995</v>
      </c>
      <c r="I6708" s="11">
        <v>7.753482</v>
      </c>
      <c r="J6708" s="13">
        <f>data[[#This Row],[Clicks]]/data[[#This Row],[Impressions]]</f>
        <v>1.2540000000000001E-2</v>
      </c>
      <c r="K6708" s="1">
        <v>0.83999999999999975</v>
      </c>
      <c r="L6708" s="2">
        <v>6.5129248799999981</v>
      </c>
      <c r="M6708">
        <v>5</v>
      </c>
      <c r="N6708" s="1">
        <f>IF(data[[#This Row],[Conversions]]=0,0,data[[#This Row],[Spend, Dollars]]/data[[#This Row],[Conversions]])</f>
        <v>1.3025849759999997</v>
      </c>
      <c r="O6708" s="13">
        <f>data[[#This Row],[Conversions]]/data[[#This Row],[Clicks]]</f>
        <v>0.64487155577326416</v>
      </c>
      <c r="P6708" s="11">
        <v>163.79999999999998</v>
      </c>
      <c r="Q6708" s="11">
        <f>IF(data[[#This Row],[Spend, Dollars]]=0,0,data[[#This Row],[Total conversion value, Dollars]]/data[[#This Row],[Spend, Dollars]])</f>
        <v>25.149990675157309</v>
      </c>
      <c r="R6708" s="2">
        <v>34.799999999999997</v>
      </c>
      <c r="S6708" s="2">
        <v>3</v>
      </c>
      <c r="T6708" s="2">
        <v>1</v>
      </c>
      <c r="U6708" s="2">
        <f t="shared" si="104"/>
        <v>38.799999999999997</v>
      </c>
    </row>
    <row r="6709" spans="1:21" x14ac:dyDescent="0.2">
      <c r="A6709" t="s">
        <v>23</v>
      </c>
      <c r="B6709" s="3">
        <v>45093</v>
      </c>
      <c r="C6709" s="10" t="str">
        <f>TEXT(data[[#This Row],[Date]],"mmmm")</f>
        <v>June</v>
      </c>
      <c r="D6709" t="s">
        <v>12</v>
      </c>
      <c r="E6709" t="s">
        <v>18</v>
      </c>
      <c r="F6709" t="s">
        <v>20</v>
      </c>
      <c r="G6709" t="s">
        <v>21</v>
      </c>
      <c r="H6709" s="11">
        <v>1483.9999999999998</v>
      </c>
      <c r="I6709" s="11">
        <v>15.018079999999998</v>
      </c>
      <c r="J6709" s="13">
        <f>data[[#This Row],[Clicks]]/data[[#This Row],[Impressions]]</f>
        <v>1.0120000000000001E-2</v>
      </c>
      <c r="K6709" s="1">
        <v>0.11</v>
      </c>
      <c r="L6709" s="2">
        <v>1.6519887999999998</v>
      </c>
      <c r="M6709">
        <v>6</v>
      </c>
      <c r="N6709" s="1">
        <f>IF(data[[#This Row],[Conversions]]=0,0,data[[#This Row],[Spend, Dollars]]/data[[#This Row],[Conversions]])</f>
        <v>0.27533146666666664</v>
      </c>
      <c r="O6709" s="13">
        <f>data[[#This Row],[Conversions]]/data[[#This Row],[Clicks]]</f>
        <v>0.39951844709843076</v>
      </c>
      <c r="P6709" s="11">
        <v>179.89999999999998</v>
      </c>
      <c r="Q6709" s="11">
        <f>IF(data[[#This Row],[Spend, Dollars]]=0,0,data[[#This Row],[Total conversion value, Dollars]]/data[[#This Row],[Spend, Dollars]])</f>
        <v>108.89904338334497</v>
      </c>
      <c r="R6709" s="2">
        <v>68.399999999999991</v>
      </c>
      <c r="S6709" s="2">
        <v>13.5</v>
      </c>
      <c r="T6709" s="2">
        <v>10</v>
      </c>
      <c r="U6709" s="2">
        <f t="shared" si="104"/>
        <v>91.899999999999991</v>
      </c>
    </row>
    <row r="6710" spans="1:21" x14ac:dyDescent="0.2">
      <c r="A6710" t="s">
        <v>23</v>
      </c>
      <c r="B6710" s="3">
        <v>45094</v>
      </c>
      <c r="C6710" s="10" t="str">
        <f>TEXT(data[[#This Row],[Date]],"mmmm")</f>
        <v>June</v>
      </c>
      <c r="D6710" t="s">
        <v>12</v>
      </c>
      <c r="E6710" t="s">
        <v>18</v>
      </c>
      <c r="F6710" t="s">
        <v>20</v>
      </c>
      <c r="G6710" t="s">
        <v>21</v>
      </c>
      <c r="H6710" s="11">
        <v>724.39999999999986</v>
      </c>
      <c r="I6710" s="11">
        <v>9.0042919999999995</v>
      </c>
      <c r="J6710" s="13">
        <f>data[[#This Row],[Clicks]]/data[[#This Row],[Impressions]]</f>
        <v>1.2430000000000002E-2</v>
      </c>
      <c r="K6710" s="1">
        <v>0.44999999999999984</v>
      </c>
      <c r="L6710" s="2">
        <v>4.0519313999999982</v>
      </c>
      <c r="M6710">
        <v>10</v>
      </c>
      <c r="N6710" s="1">
        <f>IF(data[[#This Row],[Conversions]]=0,0,data[[#This Row],[Spend, Dollars]]/data[[#This Row],[Conversions]])</f>
        <v>0.40519313999999984</v>
      </c>
      <c r="O6710" s="13">
        <f>data[[#This Row],[Conversions]]/data[[#This Row],[Clicks]]</f>
        <v>1.1105814871396886</v>
      </c>
      <c r="P6710" s="11">
        <v>140.69999999999999</v>
      </c>
      <c r="Q6710" s="11">
        <f>IF(data[[#This Row],[Spend, Dollars]]=0,0,data[[#This Row],[Total conversion value, Dollars]]/data[[#This Row],[Spend, Dollars]])</f>
        <v>34.724181164567604</v>
      </c>
      <c r="R6710" s="2">
        <v>79.2</v>
      </c>
      <c r="S6710" s="2">
        <v>1.5</v>
      </c>
      <c r="T6710" s="2">
        <v>11</v>
      </c>
      <c r="U6710" s="2">
        <f t="shared" si="104"/>
        <v>91.7</v>
      </c>
    </row>
    <row r="6711" spans="1:21" x14ac:dyDescent="0.2">
      <c r="A6711" t="s">
        <v>23</v>
      </c>
      <c r="B6711" s="3">
        <v>45095</v>
      </c>
      <c r="C6711" s="10" t="str">
        <f>TEXT(data[[#This Row],[Date]],"mmmm")</f>
        <v>June</v>
      </c>
      <c r="D6711" t="s">
        <v>12</v>
      </c>
      <c r="E6711" t="s">
        <v>18</v>
      </c>
      <c r="F6711" t="s">
        <v>20</v>
      </c>
      <c r="G6711" t="s">
        <v>21</v>
      </c>
      <c r="H6711" s="11">
        <v>1068.5</v>
      </c>
      <c r="I6711" s="11">
        <v>13.163920000000003</v>
      </c>
      <c r="J6711" s="13">
        <f>data[[#This Row],[Clicks]]/data[[#This Row],[Impressions]]</f>
        <v>1.2320000000000003E-2</v>
      </c>
      <c r="K6711" s="1">
        <v>0.88999999999999979</v>
      </c>
      <c r="L6711" s="2">
        <v>11.7158888</v>
      </c>
      <c r="M6711">
        <v>3</v>
      </c>
      <c r="N6711" s="1">
        <f>IF(data[[#This Row],[Conversions]]=0,0,data[[#This Row],[Spend, Dollars]]/data[[#This Row],[Conversions]])</f>
        <v>3.9052962666666668</v>
      </c>
      <c r="O6711" s="13">
        <f>data[[#This Row],[Conversions]]/data[[#This Row],[Clicks]]</f>
        <v>0.22789564202760268</v>
      </c>
      <c r="P6711" s="11">
        <v>233.1</v>
      </c>
      <c r="Q6711" s="11">
        <f>IF(data[[#This Row],[Spend, Dollars]]=0,0,data[[#This Row],[Total conversion value, Dollars]]/data[[#This Row],[Spend, Dollars]])</f>
        <v>19.896057736567112</v>
      </c>
      <c r="R6711" s="2">
        <v>2.4</v>
      </c>
      <c r="S6711" s="2">
        <v>3</v>
      </c>
      <c r="T6711" s="2">
        <v>10</v>
      </c>
      <c r="U6711" s="2">
        <f t="shared" si="104"/>
        <v>15.4</v>
      </c>
    </row>
    <row r="6712" spans="1:21" x14ac:dyDescent="0.2">
      <c r="A6712" t="s">
        <v>23</v>
      </c>
      <c r="B6712" s="3">
        <v>45096</v>
      </c>
      <c r="C6712" s="10" t="str">
        <f>TEXT(data[[#This Row],[Date]],"mmmm")</f>
        <v>June</v>
      </c>
      <c r="D6712" t="s">
        <v>12</v>
      </c>
      <c r="E6712" t="s">
        <v>18</v>
      </c>
      <c r="F6712" t="s">
        <v>20</v>
      </c>
      <c r="G6712" t="s">
        <v>21</v>
      </c>
      <c r="H6712" s="11">
        <v>847.39999999999986</v>
      </c>
      <c r="I6712" s="11">
        <v>7.3639060000000001</v>
      </c>
      <c r="J6712" s="13">
        <f>data[[#This Row],[Clicks]]/data[[#This Row],[Impressions]]</f>
        <v>8.6900000000000015E-3</v>
      </c>
      <c r="K6712" s="1">
        <v>0.71999999999999986</v>
      </c>
      <c r="L6712" s="2">
        <v>5.3020123199999993</v>
      </c>
      <c r="M6712">
        <v>6</v>
      </c>
      <c r="N6712" s="1">
        <f>IF(data[[#This Row],[Conversions]]=0,0,data[[#This Row],[Spend, Dollars]]/data[[#This Row],[Conversions]])</f>
        <v>0.88366871999999985</v>
      </c>
      <c r="O6712" s="13">
        <f>data[[#This Row],[Conversions]]/data[[#This Row],[Clicks]]</f>
        <v>0.81478497960185803</v>
      </c>
      <c r="P6712" s="11">
        <v>157.5</v>
      </c>
      <c r="Q6712" s="11">
        <f>IF(data[[#This Row],[Spend, Dollars]]=0,0,data[[#This Row],[Total conversion value, Dollars]]/data[[#This Row],[Spend, Dollars]])</f>
        <v>29.705702381317746</v>
      </c>
      <c r="R6712" s="2">
        <v>38.4</v>
      </c>
      <c r="S6712" s="2">
        <v>10.5</v>
      </c>
      <c r="T6712" s="2">
        <v>5</v>
      </c>
      <c r="U6712" s="2">
        <f t="shared" si="104"/>
        <v>53.9</v>
      </c>
    </row>
    <row r="6713" spans="1:21" x14ac:dyDescent="0.2">
      <c r="A6713" t="s">
        <v>23</v>
      </c>
      <c r="B6713" s="3">
        <v>45097</v>
      </c>
      <c r="C6713" s="10" t="str">
        <f>TEXT(data[[#This Row],[Date]],"mmmm")</f>
        <v>June</v>
      </c>
      <c r="D6713" t="s">
        <v>12</v>
      </c>
      <c r="E6713" t="s">
        <v>18</v>
      </c>
      <c r="F6713" t="s">
        <v>20</v>
      </c>
      <c r="G6713" t="s">
        <v>21</v>
      </c>
      <c r="H6713" s="11">
        <v>1089.8999999999999</v>
      </c>
      <c r="I6713" s="11">
        <v>11.988900000000001</v>
      </c>
      <c r="J6713" s="13">
        <f>data[[#This Row],[Clicks]]/data[[#This Row],[Impressions]]</f>
        <v>1.1000000000000003E-2</v>
      </c>
      <c r="K6713" s="1">
        <v>0.11</v>
      </c>
      <c r="L6713" s="2">
        <v>1.3187790000000001</v>
      </c>
      <c r="M6713">
        <v>5</v>
      </c>
      <c r="N6713" s="1">
        <f>IF(data[[#This Row],[Conversions]]=0,0,data[[#This Row],[Spend, Dollars]]/data[[#This Row],[Conversions]])</f>
        <v>0.26375580000000004</v>
      </c>
      <c r="O6713" s="13">
        <f>data[[#This Row],[Conversions]]/data[[#This Row],[Clicks]]</f>
        <v>0.41705244017382742</v>
      </c>
      <c r="P6713" s="11">
        <v>174.29999999999998</v>
      </c>
      <c r="Q6713" s="11">
        <f>IF(data[[#This Row],[Spend, Dollars]]=0,0,data[[#This Row],[Total conversion value, Dollars]]/data[[#This Row],[Spend, Dollars]])</f>
        <v>132.16770967690564</v>
      </c>
      <c r="R6713" s="2">
        <v>10.799999999999999</v>
      </c>
      <c r="S6713" s="2">
        <v>19.5</v>
      </c>
      <c r="T6713" s="2">
        <v>9</v>
      </c>
      <c r="U6713" s="2">
        <f t="shared" si="104"/>
        <v>39.299999999999997</v>
      </c>
    </row>
    <row r="6714" spans="1:21" x14ac:dyDescent="0.2">
      <c r="A6714" t="s">
        <v>23</v>
      </c>
      <c r="B6714" s="3">
        <v>45098</v>
      </c>
      <c r="C6714" s="10" t="str">
        <f>TEXT(data[[#This Row],[Date]],"mmmm")</f>
        <v>June</v>
      </c>
      <c r="D6714" t="s">
        <v>12</v>
      </c>
      <c r="E6714" t="s">
        <v>18</v>
      </c>
      <c r="F6714" t="s">
        <v>20</v>
      </c>
      <c r="G6714" t="s">
        <v>21</v>
      </c>
      <c r="H6714" s="11">
        <v>699.89999999999986</v>
      </c>
      <c r="I6714" s="11">
        <v>8.8537349999999986</v>
      </c>
      <c r="J6714" s="13">
        <f>data[[#This Row],[Clicks]]/data[[#This Row],[Impressions]]</f>
        <v>1.265E-2</v>
      </c>
      <c r="K6714" s="1">
        <v>1.0000000000000037E-2</v>
      </c>
      <c r="L6714" s="2">
        <v>8.8537350000000306E-2</v>
      </c>
      <c r="M6714">
        <v>6</v>
      </c>
      <c r="N6714" s="1">
        <f>IF(data[[#This Row],[Conversions]]=0,0,data[[#This Row],[Spend, Dollars]]/data[[#This Row],[Conversions]])</f>
        <v>1.4756225000000052E-2</v>
      </c>
      <c r="O6714" s="13">
        <f>data[[#This Row],[Conversions]]/data[[#This Row],[Clicks]]</f>
        <v>0.6776800977214702</v>
      </c>
      <c r="P6714" s="11">
        <v>209.29999999999998</v>
      </c>
      <c r="Q6714" s="11">
        <f>IF(data[[#This Row],[Spend, Dollars]]=0,0,data[[#This Row],[Total conversion value, Dollars]]/data[[#This Row],[Spend, Dollars]])</f>
        <v>2363.9740742183862</v>
      </c>
      <c r="R6714" s="2">
        <v>38.4</v>
      </c>
      <c r="S6714" s="2">
        <v>18</v>
      </c>
      <c r="T6714" s="2">
        <v>13</v>
      </c>
      <c r="U6714" s="2">
        <f t="shared" si="104"/>
        <v>69.400000000000006</v>
      </c>
    </row>
    <row r="6715" spans="1:21" x14ac:dyDescent="0.2">
      <c r="A6715" t="s">
        <v>23</v>
      </c>
      <c r="B6715" s="3">
        <v>45099</v>
      </c>
      <c r="C6715" s="10" t="str">
        <f>TEXT(data[[#This Row],[Date]],"mmmm")</f>
        <v>June</v>
      </c>
      <c r="D6715" t="s">
        <v>12</v>
      </c>
      <c r="E6715" t="s">
        <v>18</v>
      </c>
      <c r="F6715" t="s">
        <v>20</v>
      </c>
      <c r="G6715" t="s">
        <v>21</v>
      </c>
      <c r="H6715" s="11">
        <v>1247.0999999999999</v>
      </c>
      <c r="I6715" s="11">
        <v>14.678367000000001</v>
      </c>
      <c r="J6715" s="13">
        <f>data[[#This Row],[Clicks]]/data[[#This Row],[Impressions]]</f>
        <v>1.1770000000000003E-2</v>
      </c>
      <c r="K6715" s="1">
        <v>0.34999999999999981</v>
      </c>
      <c r="L6715" s="2">
        <v>5.137428449999998</v>
      </c>
      <c r="M6715">
        <v>4</v>
      </c>
      <c r="N6715" s="1">
        <f>IF(data[[#This Row],[Conversions]]=0,0,data[[#This Row],[Spend, Dollars]]/data[[#This Row],[Conversions]])</f>
        <v>1.2843571124999995</v>
      </c>
      <c r="O6715" s="13">
        <f>data[[#This Row],[Conversions]]/data[[#This Row],[Clicks]]</f>
        <v>0.27250987797212045</v>
      </c>
      <c r="P6715" s="11">
        <v>64.399999999999991</v>
      </c>
      <c r="Q6715" s="11">
        <f>IF(data[[#This Row],[Spend, Dollars]]=0,0,data[[#This Row],[Total conversion value, Dollars]]/data[[#This Row],[Spend, Dollars]])</f>
        <v>12.535454386717545</v>
      </c>
      <c r="R6715" s="2">
        <v>49.199999999999996</v>
      </c>
      <c r="S6715" s="2">
        <v>16.5</v>
      </c>
      <c r="T6715" s="2">
        <v>4</v>
      </c>
      <c r="U6715" s="2">
        <f t="shared" si="104"/>
        <v>69.699999999999989</v>
      </c>
    </row>
    <row r="6716" spans="1:21" x14ac:dyDescent="0.2">
      <c r="A6716" t="s">
        <v>23</v>
      </c>
      <c r="B6716" s="3">
        <v>45100</v>
      </c>
      <c r="C6716" s="10" t="str">
        <f>TEXT(data[[#This Row],[Date]],"mmmm")</f>
        <v>June</v>
      </c>
      <c r="D6716" t="s">
        <v>12</v>
      </c>
      <c r="E6716" t="s">
        <v>18</v>
      </c>
      <c r="F6716" t="s">
        <v>20</v>
      </c>
      <c r="G6716" t="s">
        <v>21</v>
      </c>
      <c r="H6716" s="11">
        <v>1181.1999999999998</v>
      </c>
      <c r="I6716" s="11">
        <v>14.032655999999999</v>
      </c>
      <c r="J6716" s="13">
        <f>data[[#This Row],[Clicks]]/data[[#This Row],[Impressions]]</f>
        <v>1.1880000000000002E-2</v>
      </c>
      <c r="K6716" s="1">
        <v>0.61999999999999977</v>
      </c>
      <c r="L6716" s="2">
        <v>8.7002467199999955</v>
      </c>
      <c r="M6716">
        <v>8</v>
      </c>
      <c r="N6716" s="1">
        <f>IF(data[[#This Row],[Conversions]]=0,0,data[[#This Row],[Spend, Dollars]]/data[[#This Row],[Conversions]])</f>
        <v>1.0875308399999994</v>
      </c>
      <c r="O6716" s="13">
        <f>data[[#This Row],[Conversions]]/data[[#This Row],[Clicks]]</f>
        <v>0.57009877531381092</v>
      </c>
      <c r="P6716" s="11">
        <v>39.9</v>
      </c>
      <c r="Q6716" s="11">
        <f>IF(data[[#This Row],[Spend, Dollars]]=0,0,data[[#This Row],[Total conversion value, Dollars]]/data[[#This Row],[Spend, Dollars]])</f>
        <v>4.5860768417381177</v>
      </c>
      <c r="R6716" s="2">
        <v>30</v>
      </c>
      <c r="S6716" s="2">
        <v>1.5</v>
      </c>
      <c r="T6716" s="2">
        <v>11</v>
      </c>
      <c r="U6716" s="2">
        <f t="shared" si="104"/>
        <v>42.5</v>
      </c>
    </row>
    <row r="6717" spans="1:21" x14ac:dyDescent="0.2">
      <c r="A6717" t="s">
        <v>23</v>
      </c>
      <c r="B6717" s="3">
        <v>45101</v>
      </c>
      <c r="C6717" s="10" t="str">
        <f>TEXT(data[[#This Row],[Date]],"mmmm")</f>
        <v>June</v>
      </c>
      <c r="D6717" t="s">
        <v>12</v>
      </c>
      <c r="E6717" t="s">
        <v>18</v>
      </c>
      <c r="F6717" t="s">
        <v>20</v>
      </c>
      <c r="G6717" t="s">
        <v>21</v>
      </c>
      <c r="H6717" s="11">
        <v>779.39999999999986</v>
      </c>
      <c r="I6717" s="11">
        <v>6.0871139999999997</v>
      </c>
      <c r="J6717" s="13">
        <f>data[[#This Row],[Clicks]]/data[[#This Row],[Impressions]]</f>
        <v>7.810000000000001E-3</v>
      </c>
      <c r="K6717" s="1">
        <v>0.66999999999999982</v>
      </c>
      <c r="L6717" s="2">
        <v>4.0783663799999985</v>
      </c>
      <c r="M6717">
        <v>6</v>
      </c>
      <c r="N6717" s="1">
        <f>IF(data[[#This Row],[Conversions]]=0,0,data[[#This Row],[Spend, Dollars]]/data[[#This Row],[Conversions]])</f>
        <v>0.67972772999999975</v>
      </c>
      <c r="O6717" s="13">
        <f>data[[#This Row],[Conversions]]/data[[#This Row],[Clicks]]</f>
        <v>0.98568878453730291</v>
      </c>
      <c r="P6717" s="11">
        <v>219.79999999999998</v>
      </c>
      <c r="Q6717" s="11">
        <f>IF(data[[#This Row],[Spend, Dollars]]=0,0,data[[#This Row],[Total conversion value, Dollars]]/data[[#This Row],[Spend, Dollars]])</f>
        <v>53.894128069974933</v>
      </c>
      <c r="R6717" s="2">
        <v>55.199999999999996</v>
      </c>
      <c r="S6717" s="2">
        <v>3</v>
      </c>
      <c r="T6717" s="2">
        <v>12</v>
      </c>
      <c r="U6717" s="2">
        <f t="shared" si="104"/>
        <v>70.199999999999989</v>
      </c>
    </row>
    <row r="6718" spans="1:21" x14ac:dyDescent="0.2">
      <c r="A6718" t="s">
        <v>23</v>
      </c>
      <c r="B6718" s="3">
        <v>45102</v>
      </c>
      <c r="C6718" s="10" t="str">
        <f>TEXT(data[[#This Row],[Date]],"mmmm")</f>
        <v>June</v>
      </c>
      <c r="D6718" t="s">
        <v>12</v>
      </c>
      <c r="E6718" t="s">
        <v>18</v>
      </c>
      <c r="F6718" t="s">
        <v>20</v>
      </c>
      <c r="G6718" t="s">
        <v>21</v>
      </c>
      <c r="H6718" s="11">
        <v>82.599999999999909</v>
      </c>
      <c r="I6718" s="11">
        <v>0.66327799999999937</v>
      </c>
      <c r="J6718" s="13">
        <f>data[[#This Row],[Clicks]]/data[[#This Row],[Impressions]]</f>
        <v>8.0300000000000007E-3</v>
      </c>
      <c r="K6718" s="1">
        <v>0.86999999999999977</v>
      </c>
      <c r="L6718" s="2">
        <v>0.57705185999999931</v>
      </c>
      <c r="M6718">
        <v>6</v>
      </c>
      <c r="N6718" s="1">
        <f>IF(data[[#This Row],[Conversions]]=0,0,data[[#This Row],[Spend, Dollars]]/data[[#This Row],[Conversions]])</f>
        <v>9.6175309999999889E-2</v>
      </c>
      <c r="O6718" s="13">
        <f>data[[#This Row],[Conversions]]/data[[#This Row],[Clicks]]</f>
        <v>9.0459807199997666</v>
      </c>
      <c r="P6718" s="11">
        <v>291.2</v>
      </c>
      <c r="Q6718" s="11">
        <f>IF(data[[#This Row],[Spend, Dollars]]=0,0,data[[#This Row],[Total conversion value, Dollars]]/data[[#This Row],[Spend, Dollars]])</f>
        <v>504.63402024213275</v>
      </c>
      <c r="R6718" s="2">
        <v>34.799999999999997</v>
      </c>
      <c r="S6718" s="2">
        <v>4.5</v>
      </c>
      <c r="T6718" s="2">
        <v>3</v>
      </c>
      <c r="U6718" s="2">
        <f t="shared" si="104"/>
        <v>42.3</v>
      </c>
    </row>
    <row r="6719" spans="1:21" x14ac:dyDescent="0.2">
      <c r="A6719" t="s">
        <v>23</v>
      </c>
      <c r="B6719" s="3">
        <v>45103</v>
      </c>
      <c r="C6719" s="10" t="str">
        <f>TEXT(data[[#This Row],[Date]],"mmmm")</f>
        <v>June</v>
      </c>
      <c r="D6719" t="s">
        <v>12</v>
      </c>
      <c r="E6719" t="s">
        <v>18</v>
      </c>
      <c r="F6719" t="s">
        <v>20</v>
      </c>
      <c r="G6719" t="s">
        <v>21</v>
      </c>
      <c r="H6719" s="11">
        <v>863</v>
      </c>
      <c r="I6719" s="11">
        <v>7.1197500000000016</v>
      </c>
      <c r="J6719" s="13">
        <f>data[[#This Row],[Clicks]]/data[[#This Row],[Impressions]]</f>
        <v>8.2500000000000021E-3</v>
      </c>
      <c r="K6719" s="1">
        <v>0.44999999999999973</v>
      </c>
      <c r="L6719" s="2">
        <v>3.2038874999999987</v>
      </c>
      <c r="M6719">
        <v>8</v>
      </c>
      <c r="N6719" s="1">
        <f>IF(data[[#This Row],[Conversions]]=0,0,data[[#This Row],[Spend, Dollars]]/data[[#This Row],[Conversions]])</f>
        <v>0.40048593749999983</v>
      </c>
      <c r="O6719" s="13">
        <f>data[[#This Row],[Conversions]]/data[[#This Row],[Clicks]]</f>
        <v>1.1236349590926644</v>
      </c>
      <c r="P6719" s="11">
        <v>107.1</v>
      </c>
      <c r="Q6719" s="11">
        <f>IF(data[[#This Row],[Spend, Dollars]]=0,0,data[[#This Row],[Total conversion value, Dollars]]/data[[#This Row],[Spend, Dollars]])</f>
        <v>33.428140033006791</v>
      </c>
      <c r="R6719" s="2">
        <v>54</v>
      </c>
      <c r="S6719" s="2">
        <v>16.5</v>
      </c>
      <c r="T6719" s="2">
        <v>8</v>
      </c>
      <c r="U6719" s="2">
        <f t="shared" si="104"/>
        <v>78.5</v>
      </c>
    </row>
    <row r="6720" spans="1:21" x14ac:dyDescent="0.2">
      <c r="A6720" t="s">
        <v>23</v>
      </c>
      <c r="B6720" s="3">
        <v>45104</v>
      </c>
      <c r="C6720" s="10" t="str">
        <f>TEXT(data[[#This Row],[Date]],"mmmm")</f>
        <v>June</v>
      </c>
      <c r="D6720" t="s">
        <v>12</v>
      </c>
      <c r="E6720" t="s">
        <v>18</v>
      </c>
      <c r="F6720" t="s">
        <v>20</v>
      </c>
      <c r="G6720" t="s">
        <v>21</v>
      </c>
      <c r="H6720" s="11">
        <v>753.69999999999982</v>
      </c>
      <c r="I6720" s="11">
        <v>8.7881420000000006</v>
      </c>
      <c r="J6720" s="13">
        <f>data[[#This Row],[Clicks]]/data[[#This Row],[Impressions]]</f>
        <v>1.1660000000000004E-2</v>
      </c>
      <c r="K6720" s="1">
        <v>0.28999999999999981</v>
      </c>
      <c r="L6720" s="2">
        <v>2.5485611799999983</v>
      </c>
      <c r="M6720">
        <v>4</v>
      </c>
      <c r="N6720" s="1">
        <f>IF(data[[#This Row],[Conversions]]=0,0,data[[#This Row],[Spend, Dollars]]/data[[#This Row],[Conversions]])</f>
        <v>0.63714029499999958</v>
      </c>
      <c r="O6720" s="13">
        <f>data[[#This Row],[Conversions]]/data[[#This Row],[Clicks]]</f>
        <v>0.45515878100285584</v>
      </c>
      <c r="P6720" s="11">
        <v>266.7</v>
      </c>
      <c r="Q6720" s="11">
        <f>IF(data[[#This Row],[Spend, Dollars]]=0,0,data[[#This Row],[Total conversion value, Dollars]]/data[[#This Row],[Spend, Dollars]])</f>
        <v>104.6472818047084</v>
      </c>
      <c r="R6720" s="2">
        <v>56.4</v>
      </c>
      <c r="S6720" s="2">
        <v>0</v>
      </c>
      <c r="T6720" s="2">
        <v>6</v>
      </c>
      <c r="U6720" s="2">
        <f t="shared" si="104"/>
        <v>62.4</v>
      </c>
    </row>
    <row r="6721" spans="1:21" x14ac:dyDescent="0.2">
      <c r="A6721" t="s">
        <v>23</v>
      </c>
      <c r="B6721" s="3">
        <v>45105</v>
      </c>
      <c r="C6721" s="10" t="str">
        <f>TEXT(data[[#This Row],[Date]],"mmmm")</f>
        <v>June</v>
      </c>
      <c r="D6721" t="s">
        <v>12</v>
      </c>
      <c r="E6721" t="s">
        <v>18</v>
      </c>
      <c r="F6721" t="s">
        <v>20</v>
      </c>
      <c r="G6721" t="s">
        <v>21</v>
      </c>
      <c r="H6721" s="11">
        <v>944.09999999999991</v>
      </c>
      <c r="I6721" s="11">
        <v>10.385100000000001</v>
      </c>
      <c r="J6721" s="13">
        <f>data[[#This Row],[Clicks]]/data[[#This Row],[Impressions]]</f>
        <v>1.1000000000000003E-2</v>
      </c>
      <c r="K6721" s="1">
        <v>0</v>
      </c>
      <c r="L6721" s="2">
        <v>0</v>
      </c>
      <c r="M6721">
        <v>3</v>
      </c>
      <c r="N6721" s="1">
        <f>IF(data[[#This Row],[Conversions]]=0,0,data[[#This Row],[Spend, Dollars]]/data[[#This Row],[Conversions]])</f>
        <v>0</v>
      </c>
      <c r="O6721" s="13">
        <f>data[[#This Row],[Conversions]]/data[[#This Row],[Clicks]]</f>
        <v>0.28887540803651379</v>
      </c>
      <c r="P6721" s="11">
        <v>191.1</v>
      </c>
      <c r="Q6721" s="11">
        <f>IF(data[[#This Row],[Spend, Dollars]]=0,0,data[[#This Row],[Total conversion value, Dollars]]/data[[#This Row],[Spend, Dollars]])</f>
        <v>0</v>
      </c>
      <c r="R6721" s="2">
        <v>18</v>
      </c>
      <c r="S6721" s="2">
        <v>0</v>
      </c>
      <c r="T6721" s="2">
        <v>5</v>
      </c>
      <c r="U6721" s="2">
        <f t="shared" si="104"/>
        <v>23</v>
      </c>
    </row>
    <row r="6722" spans="1:21" x14ac:dyDescent="0.2">
      <c r="A6722" t="s">
        <v>23</v>
      </c>
      <c r="B6722" s="3">
        <v>45106</v>
      </c>
      <c r="C6722" s="10" t="str">
        <f>TEXT(data[[#This Row],[Date]],"mmmm")</f>
        <v>June</v>
      </c>
      <c r="D6722" t="s">
        <v>12</v>
      </c>
      <c r="E6722" t="s">
        <v>18</v>
      </c>
      <c r="F6722" t="s">
        <v>20</v>
      </c>
      <c r="G6722" t="s">
        <v>21</v>
      </c>
      <c r="H6722" s="11">
        <v>1229.3</v>
      </c>
      <c r="I6722" s="11">
        <v>9.4656100000000016</v>
      </c>
      <c r="J6722" s="13">
        <f>data[[#This Row],[Clicks]]/data[[#This Row],[Impressions]]</f>
        <v>7.700000000000002E-3</v>
      </c>
      <c r="K6722" s="1">
        <v>3.0000000000000027E-2</v>
      </c>
      <c r="L6722" s="2">
        <v>0.28396830000000028</v>
      </c>
      <c r="M6722">
        <v>8</v>
      </c>
      <c r="N6722" s="1">
        <f>IF(data[[#This Row],[Conversions]]=0,0,data[[#This Row],[Spend, Dollars]]/data[[#This Row],[Conversions]])</f>
        <v>3.5496037500000036E-2</v>
      </c>
      <c r="O6722" s="13">
        <f>data[[#This Row],[Conversions]]/data[[#This Row],[Clicks]]</f>
        <v>0.84516475958760173</v>
      </c>
      <c r="P6722" s="11">
        <v>308.7</v>
      </c>
      <c r="Q6722" s="11">
        <f>IF(data[[#This Row],[Spend, Dollars]]=0,0,data[[#This Row],[Total conversion value, Dollars]]/data[[#This Row],[Spend, Dollars]])</f>
        <v>1087.0931720195517</v>
      </c>
      <c r="R6722" s="2">
        <v>57.599999999999994</v>
      </c>
      <c r="S6722" s="2">
        <v>10.5</v>
      </c>
      <c r="T6722" s="2">
        <v>5</v>
      </c>
      <c r="U6722" s="2">
        <f t="shared" si="104"/>
        <v>73.099999999999994</v>
      </c>
    </row>
    <row r="6723" spans="1:21" x14ac:dyDescent="0.2">
      <c r="A6723" t="s">
        <v>23</v>
      </c>
      <c r="B6723" s="3">
        <v>45107</v>
      </c>
      <c r="C6723" s="10" t="str">
        <f>TEXT(data[[#This Row],[Date]],"mmmm")</f>
        <v>June</v>
      </c>
      <c r="D6723" t="s">
        <v>12</v>
      </c>
      <c r="E6723" t="s">
        <v>18</v>
      </c>
      <c r="F6723" t="s">
        <v>20</v>
      </c>
      <c r="G6723" t="s">
        <v>21</v>
      </c>
      <c r="H6723" s="11">
        <v>1432.4999999999998</v>
      </c>
      <c r="I6723" s="11">
        <v>18.751425000000001</v>
      </c>
      <c r="J6723" s="13">
        <f>data[[#This Row],[Clicks]]/data[[#This Row],[Impressions]]</f>
        <v>1.3090000000000003E-2</v>
      </c>
      <c r="K6723" s="1">
        <v>0.93999999999999984</v>
      </c>
      <c r="L6723" s="2">
        <v>17.626339499999997</v>
      </c>
      <c r="M6723">
        <v>6</v>
      </c>
      <c r="N6723" s="1">
        <f>IF(data[[#This Row],[Conversions]]=0,0,data[[#This Row],[Spend, Dollars]]/data[[#This Row],[Conversions]])</f>
        <v>2.9377232499999995</v>
      </c>
      <c r="O6723" s="13">
        <f>data[[#This Row],[Conversions]]/data[[#This Row],[Clicks]]</f>
        <v>0.31997568184817954</v>
      </c>
      <c r="P6723" s="11">
        <v>63.699999999999996</v>
      </c>
      <c r="Q6723" s="11">
        <f>IF(data[[#This Row],[Spend, Dollars]]=0,0,data[[#This Row],[Total conversion value, Dollars]]/data[[#This Row],[Spend, Dollars]])</f>
        <v>3.6139097400228795</v>
      </c>
      <c r="R6723" s="2">
        <v>2.4</v>
      </c>
      <c r="S6723" s="2">
        <v>13.5</v>
      </c>
      <c r="T6723" s="2">
        <v>9</v>
      </c>
      <c r="U6723" s="2">
        <f t="shared" ref="U6723:U6786" si="105">SUM(R6723:T6723)</f>
        <v>24.9</v>
      </c>
    </row>
    <row r="6724" spans="1:21" x14ac:dyDescent="0.2">
      <c r="A6724" t="s">
        <v>23</v>
      </c>
      <c r="B6724" s="3">
        <v>45108</v>
      </c>
      <c r="C6724" s="10" t="str">
        <f>TEXT(data[[#This Row],[Date]],"mmmm")</f>
        <v>July</v>
      </c>
      <c r="D6724" t="s">
        <v>12</v>
      </c>
      <c r="E6724" t="s">
        <v>18</v>
      </c>
      <c r="F6724" t="s">
        <v>20</v>
      </c>
      <c r="G6724" t="s">
        <v>21</v>
      </c>
      <c r="H6724" s="11">
        <v>1048</v>
      </c>
      <c r="I6724" s="11">
        <v>11.412720000000004</v>
      </c>
      <c r="J6724" s="13">
        <f>data[[#This Row],[Clicks]]/data[[#This Row],[Impressions]]</f>
        <v>1.0890000000000004E-2</v>
      </c>
      <c r="K6724" s="1">
        <v>0.5299999999999998</v>
      </c>
      <c r="L6724" s="2">
        <v>6.0487415999999996</v>
      </c>
      <c r="M6724">
        <v>7</v>
      </c>
      <c r="N6724" s="1">
        <f>IF(data[[#This Row],[Conversions]]=0,0,data[[#This Row],[Spend, Dollars]]/data[[#This Row],[Conversions]])</f>
        <v>0.86410594285714282</v>
      </c>
      <c r="O6724" s="13">
        <f>data[[#This Row],[Conversions]]/data[[#This Row],[Clicks]]</f>
        <v>0.61335071744509617</v>
      </c>
      <c r="P6724" s="11">
        <v>92.399999999999991</v>
      </c>
      <c r="Q6724" s="11">
        <f>IF(data[[#This Row],[Spend, Dollars]]=0,0,data[[#This Row],[Total conversion value, Dollars]]/data[[#This Row],[Spend, Dollars]])</f>
        <v>15.275904660896739</v>
      </c>
      <c r="R6724" s="2">
        <v>79.2</v>
      </c>
      <c r="S6724" s="2">
        <v>19.5</v>
      </c>
      <c r="T6724" s="2">
        <v>6</v>
      </c>
      <c r="U6724" s="2">
        <f t="shared" si="105"/>
        <v>104.7</v>
      </c>
    </row>
    <row r="6725" spans="1:21" x14ac:dyDescent="0.2">
      <c r="A6725" t="s">
        <v>23</v>
      </c>
      <c r="B6725" s="3">
        <v>45109</v>
      </c>
      <c r="C6725" s="10" t="str">
        <f>TEXT(data[[#This Row],[Date]],"mmmm")</f>
        <v>July</v>
      </c>
      <c r="D6725" t="s">
        <v>12</v>
      </c>
      <c r="E6725" t="s">
        <v>18</v>
      </c>
      <c r="F6725" t="s">
        <v>20</v>
      </c>
      <c r="G6725" t="s">
        <v>21</v>
      </c>
      <c r="H6725" s="11">
        <v>1197.5999999999999</v>
      </c>
      <c r="I6725" s="11">
        <v>9.353256</v>
      </c>
      <c r="J6725" s="13">
        <f>data[[#This Row],[Clicks]]/data[[#This Row],[Impressions]]</f>
        <v>7.810000000000001E-3</v>
      </c>
      <c r="K6725" s="1">
        <v>0.7899999999999997</v>
      </c>
      <c r="L6725" s="2">
        <v>7.3890722399999973</v>
      </c>
      <c r="M6725">
        <v>5</v>
      </c>
      <c r="N6725" s="1">
        <f>IF(data[[#This Row],[Conversions]]=0,0,data[[#This Row],[Spend, Dollars]]/data[[#This Row],[Conversions]])</f>
        <v>1.4778144479999995</v>
      </c>
      <c r="O6725" s="13">
        <f>data[[#This Row],[Conversions]]/data[[#This Row],[Clicks]]</f>
        <v>0.53457320103288097</v>
      </c>
      <c r="P6725" s="11">
        <v>210.7</v>
      </c>
      <c r="Q6725" s="11">
        <f>IF(data[[#This Row],[Spend, Dollars]]=0,0,data[[#This Row],[Total conversion value, Dollars]]/data[[#This Row],[Spend, Dollars]])</f>
        <v>28.515081888007103</v>
      </c>
      <c r="R6725" s="2">
        <v>4.8</v>
      </c>
      <c r="S6725" s="2">
        <v>12</v>
      </c>
      <c r="T6725" s="2">
        <v>3</v>
      </c>
      <c r="U6725" s="2">
        <f t="shared" si="105"/>
        <v>19.8</v>
      </c>
    </row>
    <row r="6726" spans="1:21" x14ac:dyDescent="0.2">
      <c r="A6726" t="s">
        <v>23</v>
      </c>
      <c r="B6726" s="3">
        <v>45110</v>
      </c>
      <c r="C6726" s="10" t="str">
        <f>TEXT(data[[#This Row],[Date]],"mmmm")</f>
        <v>July</v>
      </c>
      <c r="D6726" t="s">
        <v>12</v>
      </c>
      <c r="E6726" t="s">
        <v>18</v>
      </c>
      <c r="F6726" t="s">
        <v>20</v>
      </c>
      <c r="G6726" t="s">
        <v>21</v>
      </c>
      <c r="H6726" s="11">
        <v>1038</v>
      </c>
      <c r="I6726" s="11">
        <v>13.701600000000001</v>
      </c>
      <c r="J6726" s="13">
        <f>data[[#This Row],[Clicks]]/data[[#This Row],[Impressions]]</f>
        <v>1.3200000000000002E-2</v>
      </c>
      <c r="K6726" s="1">
        <v>0.50999999999999979</v>
      </c>
      <c r="L6726" s="2">
        <v>6.9878159999999978</v>
      </c>
      <c r="M6726">
        <v>8</v>
      </c>
      <c r="N6726" s="1">
        <f>IF(data[[#This Row],[Conversions]]=0,0,data[[#This Row],[Spend, Dollars]]/data[[#This Row],[Conversions]])</f>
        <v>0.87347699999999973</v>
      </c>
      <c r="O6726" s="13">
        <f>data[[#This Row],[Conversions]]/data[[#This Row],[Clicks]]</f>
        <v>0.58387341624335842</v>
      </c>
      <c r="P6726" s="11">
        <v>100.8</v>
      </c>
      <c r="Q6726" s="11">
        <f>IF(data[[#This Row],[Spend, Dollars]]=0,0,data[[#This Row],[Total conversion value, Dollars]]/data[[#This Row],[Spend, Dollars]])</f>
        <v>14.425107930718271</v>
      </c>
      <c r="R6726" s="2">
        <v>67.2</v>
      </c>
      <c r="S6726" s="2">
        <v>6</v>
      </c>
      <c r="T6726" s="2">
        <v>4</v>
      </c>
      <c r="U6726" s="2">
        <f t="shared" si="105"/>
        <v>77.2</v>
      </c>
    </row>
    <row r="6727" spans="1:21" x14ac:dyDescent="0.2">
      <c r="A6727" t="s">
        <v>23</v>
      </c>
      <c r="B6727" s="3">
        <v>45111</v>
      </c>
      <c r="C6727" s="10" t="str">
        <f>TEXT(data[[#This Row],[Date]],"mmmm")</f>
        <v>July</v>
      </c>
      <c r="D6727" t="s">
        <v>12</v>
      </c>
      <c r="E6727" t="s">
        <v>18</v>
      </c>
      <c r="F6727" t="s">
        <v>20</v>
      </c>
      <c r="G6727" t="s">
        <v>21</v>
      </c>
      <c r="H6727" s="11">
        <v>654.5</v>
      </c>
      <c r="I6727" s="11">
        <v>6.5515450000000008</v>
      </c>
      <c r="J6727" s="13">
        <f>data[[#This Row],[Clicks]]/data[[#This Row],[Impressions]]</f>
        <v>1.0010000000000002E-2</v>
      </c>
      <c r="K6727" s="1">
        <v>0.84999999999999976</v>
      </c>
      <c r="L6727" s="2">
        <v>5.5688132499999989</v>
      </c>
      <c r="M6727">
        <v>4</v>
      </c>
      <c r="N6727" s="1">
        <f>IF(data[[#This Row],[Conversions]]=0,0,data[[#This Row],[Spend, Dollars]]/data[[#This Row],[Conversions]])</f>
        <v>1.3922033124999997</v>
      </c>
      <c r="O6727" s="13">
        <f>data[[#This Row],[Conversions]]/data[[#This Row],[Clicks]]</f>
        <v>0.61054300932070216</v>
      </c>
      <c r="P6727" s="11">
        <v>174.29999999999998</v>
      </c>
      <c r="Q6727" s="11">
        <f>IF(data[[#This Row],[Spend, Dollars]]=0,0,data[[#This Row],[Total conversion value, Dollars]]/data[[#This Row],[Spend, Dollars]])</f>
        <v>31.299307801352473</v>
      </c>
      <c r="R6727" s="2">
        <v>46.8</v>
      </c>
      <c r="S6727" s="2">
        <v>1.5</v>
      </c>
      <c r="T6727" s="2">
        <v>0</v>
      </c>
      <c r="U6727" s="2">
        <f t="shared" si="105"/>
        <v>48.3</v>
      </c>
    </row>
    <row r="6728" spans="1:21" x14ac:dyDescent="0.2">
      <c r="A6728" t="s">
        <v>23</v>
      </c>
      <c r="B6728" s="3">
        <v>45112</v>
      </c>
      <c r="C6728" s="10" t="str">
        <f>TEXT(data[[#This Row],[Date]],"mmmm")</f>
        <v>July</v>
      </c>
      <c r="D6728" t="s">
        <v>12</v>
      </c>
      <c r="E6728" t="s">
        <v>18</v>
      </c>
      <c r="F6728" t="s">
        <v>20</v>
      </c>
      <c r="G6728" t="s">
        <v>21</v>
      </c>
      <c r="H6728" s="11">
        <v>325.29999999999995</v>
      </c>
      <c r="I6728" s="11">
        <v>3.6856490000000002</v>
      </c>
      <c r="J6728" s="13">
        <f>data[[#This Row],[Clicks]]/data[[#This Row],[Impressions]]</f>
        <v>1.1330000000000002E-2</v>
      </c>
      <c r="K6728" s="1">
        <v>0.61999999999999977</v>
      </c>
      <c r="L6728" s="2">
        <v>2.2851023799999992</v>
      </c>
      <c r="M6728">
        <v>9</v>
      </c>
      <c r="N6728" s="1">
        <f>IF(data[[#This Row],[Conversions]]=0,0,data[[#This Row],[Spend, Dollars]]/data[[#This Row],[Conversions]])</f>
        <v>0.25390026444444436</v>
      </c>
      <c r="O6728" s="13">
        <f>data[[#This Row],[Conversions]]/data[[#This Row],[Clicks]]</f>
        <v>2.4419037189922315</v>
      </c>
      <c r="P6728" s="11">
        <v>140</v>
      </c>
      <c r="Q6728" s="11">
        <f>IF(data[[#This Row],[Spend, Dollars]]=0,0,data[[#This Row],[Total conversion value, Dollars]]/data[[#This Row],[Spend, Dollars]])</f>
        <v>61.266401551776447</v>
      </c>
      <c r="R6728" s="2">
        <v>9.6</v>
      </c>
      <c r="S6728" s="2">
        <v>7.5</v>
      </c>
      <c r="T6728" s="2">
        <v>9</v>
      </c>
      <c r="U6728" s="2">
        <f t="shared" si="105"/>
        <v>26.1</v>
      </c>
    </row>
    <row r="6729" spans="1:21" x14ac:dyDescent="0.2">
      <c r="A6729" t="s">
        <v>23</v>
      </c>
      <c r="B6729" s="3">
        <v>45113</v>
      </c>
      <c r="C6729" s="10" t="str">
        <f>TEXT(data[[#This Row],[Date]],"mmmm")</f>
        <v>July</v>
      </c>
      <c r="D6729" t="s">
        <v>12</v>
      </c>
      <c r="E6729" t="s">
        <v>18</v>
      </c>
      <c r="F6729" t="s">
        <v>20</v>
      </c>
      <c r="G6729" t="s">
        <v>21</v>
      </c>
      <c r="H6729" s="11">
        <v>1126.0999999999999</v>
      </c>
      <c r="I6729" s="11">
        <v>9.5380669999999999</v>
      </c>
      <c r="J6729" s="13">
        <f>data[[#This Row],[Clicks]]/data[[#This Row],[Impressions]]</f>
        <v>8.4700000000000001E-3</v>
      </c>
      <c r="K6729" s="1">
        <v>0.90999999999999981</v>
      </c>
      <c r="L6729" s="2">
        <v>8.6796409699999977</v>
      </c>
      <c r="M6729">
        <v>4</v>
      </c>
      <c r="N6729" s="1">
        <f>IF(data[[#This Row],[Conversions]]=0,0,data[[#This Row],[Spend, Dollars]]/data[[#This Row],[Conversions]])</f>
        <v>2.1699102424999994</v>
      </c>
      <c r="O6729" s="13">
        <f>data[[#This Row],[Conversions]]/data[[#This Row],[Clicks]]</f>
        <v>0.41937218516078784</v>
      </c>
      <c r="P6729" s="11">
        <v>301.7</v>
      </c>
      <c r="Q6729" s="11">
        <f>IF(data[[#This Row],[Spend, Dollars]]=0,0,data[[#This Row],[Total conversion value, Dollars]]/data[[#This Row],[Spend, Dollars]])</f>
        <v>34.759502270057617</v>
      </c>
      <c r="R6729" s="2">
        <v>44.4</v>
      </c>
      <c r="S6729" s="2">
        <v>1.5</v>
      </c>
      <c r="T6729" s="2">
        <v>5</v>
      </c>
      <c r="U6729" s="2">
        <f t="shared" si="105"/>
        <v>50.9</v>
      </c>
    </row>
    <row r="6730" spans="1:21" x14ac:dyDescent="0.2">
      <c r="A6730" t="s">
        <v>23</v>
      </c>
      <c r="B6730" s="3">
        <v>45114</v>
      </c>
      <c r="C6730" s="10" t="str">
        <f>TEXT(data[[#This Row],[Date]],"mmmm")</f>
        <v>July</v>
      </c>
      <c r="D6730" t="s">
        <v>12</v>
      </c>
      <c r="E6730" t="s">
        <v>18</v>
      </c>
      <c r="F6730" t="s">
        <v>20</v>
      </c>
      <c r="G6730" t="s">
        <v>21</v>
      </c>
      <c r="H6730" s="11">
        <v>868.19999999999982</v>
      </c>
      <c r="I6730" s="11">
        <v>8.8816859999999984</v>
      </c>
      <c r="J6730" s="13">
        <f>data[[#This Row],[Clicks]]/data[[#This Row],[Impressions]]</f>
        <v>1.023E-2</v>
      </c>
      <c r="K6730" s="1">
        <v>0.09</v>
      </c>
      <c r="L6730" s="2">
        <v>0.79935173999999987</v>
      </c>
      <c r="M6730">
        <v>4</v>
      </c>
      <c r="N6730" s="1">
        <f>IF(data[[#This Row],[Conversions]]=0,0,data[[#This Row],[Spend, Dollars]]/data[[#This Row],[Conversions]])</f>
        <v>0.19983793499999997</v>
      </c>
      <c r="O6730" s="13">
        <f>data[[#This Row],[Conversions]]/data[[#This Row],[Clicks]]</f>
        <v>0.45036494197160321</v>
      </c>
      <c r="P6730" s="11">
        <v>53.9</v>
      </c>
      <c r="Q6730" s="11">
        <f>IF(data[[#This Row],[Spend, Dollars]]=0,0,data[[#This Row],[Total conversion value, Dollars]]/data[[#This Row],[Spend, Dollars]])</f>
        <v>67.429639922970594</v>
      </c>
      <c r="R6730" s="2">
        <v>50.4</v>
      </c>
      <c r="S6730" s="2">
        <v>6</v>
      </c>
      <c r="T6730" s="2">
        <v>8</v>
      </c>
      <c r="U6730" s="2">
        <f t="shared" si="105"/>
        <v>64.400000000000006</v>
      </c>
    </row>
    <row r="6731" spans="1:21" x14ac:dyDescent="0.2">
      <c r="A6731" t="s">
        <v>23</v>
      </c>
      <c r="B6731" s="3">
        <v>45115</v>
      </c>
      <c r="C6731" s="10" t="str">
        <f>TEXT(data[[#This Row],[Date]],"mmmm")</f>
        <v>July</v>
      </c>
      <c r="D6731" t="s">
        <v>12</v>
      </c>
      <c r="E6731" t="s">
        <v>18</v>
      </c>
      <c r="F6731" t="s">
        <v>20</v>
      </c>
      <c r="G6731" t="s">
        <v>21</v>
      </c>
      <c r="H6731" s="11">
        <v>1210.3</v>
      </c>
      <c r="I6731" s="11">
        <v>15.443428000000001</v>
      </c>
      <c r="J6731" s="13">
        <f>data[[#This Row],[Clicks]]/data[[#This Row],[Impressions]]</f>
        <v>1.2760000000000001E-2</v>
      </c>
      <c r="K6731" s="1">
        <v>0.66999999999999971</v>
      </c>
      <c r="L6731" s="2">
        <v>10.347096759999996</v>
      </c>
      <c r="M6731">
        <v>6</v>
      </c>
      <c r="N6731" s="1">
        <f>IF(data[[#This Row],[Conversions]]=0,0,data[[#This Row],[Spend, Dollars]]/data[[#This Row],[Conversions]])</f>
        <v>1.724516126666666</v>
      </c>
      <c r="O6731" s="13">
        <f>data[[#This Row],[Conversions]]/data[[#This Row],[Clicks]]</f>
        <v>0.38851477793660838</v>
      </c>
      <c r="P6731" s="11">
        <v>214.2</v>
      </c>
      <c r="Q6731" s="11">
        <f>IF(data[[#This Row],[Spend, Dollars]]=0,0,data[[#This Row],[Total conversion value, Dollars]]/data[[#This Row],[Spend, Dollars]])</f>
        <v>20.701459063189439</v>
      </c>
      <c r="R6731" s="2">
        <v>1.2</v>
      </c>
      <c r="S6731" s="2">
        <v>1.5</v>
      </c>
      <c r="T6731" s="2">
        <v>6</v>
      </c>
      <c r="U6731" s="2">
        <f t="shared" si="105"/>
        <v>8.6999999999999993</v>
      </c>
    </row>
    <row r="6732" spans="1:21" x14ac:dyDescent="0.2">
      <c r="A6732" t="s">
        <v>23</v>
      </c>
      <c r="B6732" s="3">
        <v>45116</v>
      </c>
      <c r="C6732" s="10" t="str">
        <f>TEXT(data[[#This Row],[Date]],"mmmm")</f>
        <v>July</v>
      </c>
      <c r="D6732" t="s">
        <v>12</v>
      </c>
      <c r="E6732" t="s">
        <v>18</v>
      </c>
      <c r="F6732" t="s">
        <v>20</v>
      </c>
      <c r="G6732" t="s">
        <v>21</v>
      </c>
      <c r="H6732" s="11">
        <v>1245.8</v>
      </c>
      <c r="I6732" s="11">
        <v>12.059344000000001</v>
      </c>
      <c r="J6732" s="13">
        <f>data[[#This Row],[Clicks]]/data[[#This Row],[Impressions]]</f>
        <v>9.6800000000000011E-3</v>
      </c>
      <c r="K6732" s="1">
        <v>0.44999999999999979</v>
      </c>
      <c r="L6732" s="2">
        <v>5.4267047999999978</v>
      </c>
      <c r="M6732">
        <v>6</v>
      </c>
      <c r="N6732" s="1">
        <f>IF(data[[#This Row],[Conversions]]=0,0,data[[#This Row],[Spend, Dollars]]/data[[#This Row],[Conversions]])</f>
        <v>0.90445079999999967</v>
      </c>
      <c r="O6732" s="13">
        <f>data[[#This Row],[Conversions]]/data[[#This Row],[Clicks]]</f>
        <v>0.49753950131947472</v>
      </c>
      <c r="P6732" s="11">
        <v>184.1</v>
      </c>
      <c r="Q6732" s="11">
        <f>IF(data[[#This Row],[Spend, Dollars]]=0,0,data[[#This Row],[Total conversion value, Dollars]]/data[[#This Row],[Spend, Dollars]])</f>
        <v>33.924823034413087</v>
      </c>
      <c r="R6732" s="2">
        <v>45.6</v>
      </c>
      <c r="S6732" s="2">
        <v>3</v>
      </c>
      <c r="T6732" s="2">
        <v>12</v>
      </c>
      <c r="U6732" s="2">
        <f t="shared" si="105"/>
        <v>60.6</v>
      </c>
    </row>
    <row r="6733" spans="1:21" x14ac:dyDescent="0.2">
      <c r="A6733" t="s">
        <v>23</v>
      </c>
      <c r="B6733" s="3">
        <v>45117</v>
      </c>
      <c r="C6733" s="10" t="str">
        <f>TEXT(data[[#This Row],[Date]],"mmmm")</f>
        <v>July</v>
      </c>
      <c r="D6733" t="s">
        <v>12</v>
      </c>
      <c r="E6733" t="s">
        <v>18</v>
      </c>
      <c r="F6733" t="s">
        <v>20</v>
      </c>
      <c r="G6733" t="s">
        <v>21</v>
      </c>
      <c r="H6733" s="11">
        <v>546.39999999999986</v>
      </c>
      <c r="I6733" s="11">
        <v>5.2290479999999988</v>
      </c>
      <c r="J6733" s="13">
        <f>data[[#This Row],[Clicks]]/data[[#This Row],[Impressions]]</f>
        <v>9.5700000000000004E-3</v>
      </c>
      <c r="K6733" s="1">
        <v>0.53999999999999981</v>
      </c>
      <c r="L6733" s="2">
        <v>2.8236859199999982</v>
      </c>
      <c r="M6733">
        <v>3</v>
      </c>
      <c r="N6733" s="1">
        <f>IF(data[[#This Row],[Conversions]]=0,0,data[[#This Row],[Spend, Dollars]]/data[[#This Row],[Conversions]])</f>
        <v>0.94122863999999939</v>
      </c>
      <c r="O6733" s="13">
        <f>data[[#This Row],[Conversions]]/data[[#This Row],[Clicks]]</f>
        <v>0.57371819880024066</v>
      </c>
      <c r="P6733" s="11">
        <v>197.39999999999998</v>
      </c>
      <c r="Q6733" s="11">
        <f>IF(data[[#This Row],[Spend, Dollars]]=0,0,data[[#This Row],[Total conversion value, Dollars]]/data[[#This Row],[Spend, Dollars]])</f>
        <v>69.908624964918232</v>
      </c>
      <c r="R6733" s="2">
        <v>52.8</v>
      </c>
      <c r="S6733" s="2">
        <v>9</v>
      </c>
      <c r="T6733" s="2">
        <v>7</v>
      </c>
      <c r="U6733" s="2">
        <f t="shared" si="105"/>
        <v>68.8</v>
      </c>
    </row>
    <row r="6734" spans="1:21" x14ac:dyDescent="0.2">
      <c r="A6734" t="s">
        <v>23</v>
      </c>
      <c r="B6734" s="3">
        <v>45118</v>
      </c>
      <c r="C6734" s="10" t="str">
        <f>TEXT(data[[#This Row],[Date]],"mmmm")</f>
        <v>July</v>
      </c>
      <c r="D6734" t="s">
        <v>12</v>
      </c>
      <c r="E6734" t="s">
        <v>18</v>
      </c>
      <c r="F6734" t="s">
        <v>20</v>
      </c>
      <c r="G6734" t="s">
        <v>21</v>
      </c>
      <c r="H6734" s="11">
        <v>713.5</v>
      </c>
      <c r="I6734" s="11">
        <v>7.456075000000002</v>
      </c>
      <c r="J6734" s="13">
        <f>data[[#This Row],[Clicks]]/data[[#This Row],[Impressions]]</f>
        <v>1.0450000000000003E-2</v>
      </c>
      <c r="K6734" s="1">
        <v>0.69999999999999984</v>
      </c>
      <c r="L6734" s="2">
        <v>5.2192525000000005</v>
      </c>
      <c r="M6734">
        <v>7</v>
      </c>
      <c r="N6734" s="1">
        <f>IF(data[[#This Row],[Conversions]]=0,0,data[[#This Row],[Spend, Dollars]]/data[[#This Row],[Conversions]])</f>
        <v>0.74560750000000009</v>
      </c>
      <c r="O6734" s="13">
        <f>data[[#This Row],[Conversions]]/data[[#This Row],[Clicks]]</f>
        <v>0.93883175799599627</v>
      </c>
      <c r="P6734" s="11">
        <v>136.5</v>
      </c>
      <c r="Q6734" s="11">
        <f>IF(data[[#This Row],[Spend, Dollars]]=0,0,data[[#This Row],[Total conversion value, Dollars]]/data[[#This Row],[Spend, Dollars]])</f>
        <v>26.153170401317045</v>
      </c>
      <c r="R6734" s="2">
        <v>80.399999999999991</v>
      </c>
      <c r="S6734" s="2">
        <v>1.5</v>
      </c>
      <c r="T6734" s="2">
        <v>9</v>
      </c>
      <c r="U6734" s="2">
        <f t="shared" si="105"/>
        <v>90.899999999999991</v>
      </c>
    </row>
    <row r="6735" spans="1:21" x14ac:dyDescent="0.2">
      <c r="A6735" t="s">
        <v>23</v>
      </c>
      <c r="B6735" s="3">
        <v>45119</v>
      </c>
      <c r="C6735" s="10" t="str">
        <f>TEXT(data[[#This Row],[Date]],"mmmm")</f>
        <v>July</v>
      </c>
      <c r="D6735" t="s">
        <v>12</v>
      </c>
      <c r="E6735" t="s">
        <v>18</v>
      </c>
      <c r="F6735" t="s">
        <v>20</v>
      </c>
      <c r="G6735" t="s">
        <v>21</v>
      </c>
      <c r="H6735" s="11">
        <v>542.19999999999982</v>
      </c>
      <c r="I6735" s="11">
        <v>6.5009779999999981</v>
      </c>
      <c r="J6735" s="13">
        <f>data[[#This Row],[Clicks]]/data[[#This Row],[Impressions]]</f>
        <v>1.1990000000000001E-2</v>
      </c>
      <c r="K6735" s="1">
        <v>1.0099999999999998</v>
      </c>
      <c r="L6735" s="2">
        <v>6.5659877799999968</v>
      </c>
      <c r="M6735">
        <v>7</v>
      </c>
      <c r="N6735" s="1">
        <f>IF(data[[#This Row],[Conversions]]=0,0,data[[#This Row],[Spend, Dollars]]/data[[#This Row],[Conversions]])</f>
        <v>0.93799825428571382</v>
      </c>
      <c r="O6735" s="13">
        <f>data[[#This Row],[Conversions]]/data[[#This Row],[Clicks]]</f>
        <v>1.0767610657965621</v>
      </c>
      <c r="P6735" s="11">
        <v>137.89999999999998</v>
      </c>
      <c r="Q6735" s="11">
        <f>IF(data[[#This Row],[Spend, Dollars]]=0,0,data[[#This Row],[Total conversion value, Dollars]]/data[[#This Row],[Spend, Dollars]])</f>
        <v>21.002171283358685</v>
      </c>
      <c r="R6735" s="2">
        <v>12</v>
      </c>
      <c r="S6735" s="2">
        <v>7.5</v>
      </c>
      <c r="T6735" s="2">
        <v>1</v>
      </c>
      <c r="U6735" s="2">
        <f t="shared" si="105"/>
        <v>20.5</v>
      </c>
    </row>
    <row r="6736" spans="1:21" x14ac:dyDescent="0.2">
      <c r="A6736" t="s">
        <v>23</v>
      </c>
      <c r="B6736" s="3">
        <v>45120</v>
      </c>
      <c r="C6736" s="10" t="str">
        <f>TEXT(data[[#This Row],[Date]],"mmmm")</f>
        <v>July</v>
      </c>
      <c r="D6736" t="s">
        <v>12</v>
      </c>
      <c r="E6736" t="s">
        <v>18</v>
      </c>
      <c r="F6736" t="s">
        <v>20</v>
      </c>
      <c r="G6736" t="s">
        <v>21</v>
      </c>
      <c r="H6736" s="11">
        <v>1175.8999999999999</v>
      </c>
      <c r="I6736" s="11">
        <v>14.228390000000005</v>
      </c>
      <c r="J6736" s="13">
        <f>data[[#This Row],[Clicks]]/data[[#This Row],[Impressions]]</f>
        <v>1.2100000000000005E-2</v>
      </c>
      <c r="K6736" s="1">
        <v>1.1199999999999997</v>
      </c>
      <c r="L6736" s="2">
        <v>15.9357968</v>
      </c>
      <c r="M6736">
        <v>4</v>
      </c>
      <c r="N6736" s="1">
        <f>IF(data[[#This Row],[Conversions]]=0,0,data[[#This Row],[Spend, Dollars]]/data[[#This Row],[Conversions]])</f>
        <v>3.9839492000000001</v>
      </c>
      <c r="O6736" s="13">
        <f>data[[#This Row],[Conversions]]/data[[#This Row],[Clicks]]</f>
        <v>0.28112808265727879</v>
      </c>
      <c r="P6736" s="11">
        <v>205.79999999999998</v>
      </c>
      <c r="Q6736" s="11">
        <f>IF(data[[#This Row],[Spend, Dollars]]=0,0,data[[#This Row],[Total conversion value, Dollars]]/data[[#This Row],[Spend, Dollars]])</f>
        <v>12.914321297068746</v>
      </c>
      <c r="R6736" s="2">
        <v>42</v>
      </c>
      <c r="S6736" s="2">
        <v>3</v>
      </c>
      <c r="T6736" s="2">
        <v>4</v>
      </c>
      <c r="U6736" s="2">
        <f t="shared" si="105"/>
        <v>49</v>
      </c>
    </row>
    <row r="6737" spans="1:21" x14ac:dyDescent="0.2">
      <c r="A6737" t="s">
        <v>23</v>
      </c>
      <c r="B6737" s="3">
        <v>45121</v>
      </c>
      <c r="C6737" s="10" t="str">
        <f>TEXT(data[[#This Row],[Date]],"mmmm")</f>
        <v>July</v>
      </c>
      <c r="D6737" t="s">
        <v>12</v>
      </c>
      <c r="E6737" t="s">
        <v>18</v>
      </c>
      <c r="F6737" t="s">
        <v>20</v>
      </c>
      <c r="G6737" t="s">
        <v>21</v>
      </c>
      <c r="H6737" s="11">
        <v>1326.8</v>
      </c>
      <c r="I6737" s="11">
        <v>16.492124</v>
      </c>
      <c r="J6737" s="13">
        <f>data[[#This Row],[Clicks]]/data[[#This Row],[Impressions]]</f>
        <v>1.243E-2</v>
      </c>
      <c r="K6737" s="1">
        <v>0.5299999999999998</v>
      </c>
      <c r="L6737" s="2">
        <v>8.7408257199999966</v>
      </c>
      <c r="M6737">
        <v>7</v>
      </c>
      <c r="N6737" s="1">
        <f>IF(data[[#This Row],[Conversions]]=0,0,data[[#This Row],[Spend, Dollars]]/data[[#This Row],[Conversions]])</f>
        <v>1.2486893885714281</v>
      </c>
      <c r="O6737" s="13">
        <f>data[[#This Row],[Conversions]]/data[[#This Row],[Clicks]]</f>
        <v>0.4244450260015023</v>
      </c>
      <c r="P6737" s="11">
        <v>132.29999999999998</v>
      </c>
      <c r="Q6737" s="11">
        <f>IF(data[[#This Row],[Spend, Dollars]]=0,0,data[[#This Row],[Total conversion value, Dollars]]/data[[#This Row],[Spend, Dollars]])</f>
        <v>15.135869795147915</v>
      </c>
      <c r="R6737" s="2">
        <v>32.4</v>
      </c>
      <c r="S6737" s="2">
        <v>1.5</v>
      </c>
      <c r="T6737" s="2">
        <v>5</v>
      </c>
      <c r="U6737" s="2">
        <f t="shared" si="105"/>
        <v>38.9</v>
      </c>
    </row>
    <row r="6738" spans="1:21" x14ac:dyDescent="0.2">
      <c r="A6738" t="s">
        <v>23</v>
      </c>
      <c r="B6738" s="3">
        <v>45122</v>
      </c>
      <c r="C6738" s="10" t="str">
        <f>TEXT(data[[#This Row],[Date]],"mmmm")</f>
        <v>July</v>
      </c>
      <c r="D6738" t="s">
        <v>12</v>
      </c>
      <c r="E6738" t="s">
        <v>18</v>
      </c>
      <c r="F6738" t="s">
        <v>20</v>
      </c>
      <c r="G6738" t="s">
        <v>21</v>
      </c>
      <c r="H6738" s="11">
        <v>695.19999999999982</v>
      </c>
      <c r="I6738" s="11">
        <v>8.564864</v>
      </c>
      <c r="J6738" s="13">
        <f>data[[#This Row],[Clicks]]/data[[#This Row],[Impressions]]</f>
        <v>1.2320000000000003E-2</v>
      </c>
      <c r="K6738" s="1">
        <v>0.15</v>
      </c>
      <c r="L6738" s="2">
        <v>1.2847295999999999</v>
      </c>
      <c r="M6738">
        <v>3</v>
      </c>
      <c r="N6738" s="1">
        <f>IF(data[[#This Row],[Conversions]]=0,0,data[[#This Row],[Spend, Dollars]]/data[[#This Row],[Conversions]])</f>
        <v>0.42824319999999999</v>
      </c>
      <c r="O6738" s="13">
        <f>data[[#This Row],[Conversions]]/data[[#This Row],[Clicks]]</f>
        <v>0.35026825878379386</v>
      </c>
      <c r="P6738" s="11">
        <v>258.3</v>
      </c>
      <c r="Q6738" s="11">
        <f>IF(data[[#This Row],[Spend, Dollars]]=0,0,data[[#This Row],[Total conversion value, Dollars]]/data[[#This Row],[Spend, Dollars]])</f>
        <v>201.05398054189772</v>
      </c>
      <c r="R6738" s="2">
        <v>62.4</v>
      </c>
      <c r="S6738" s="2">
        <v>0</v>
      </c>
      <c r="T6738" s="2">
        <v>9</v>
      </c>
      <c r="U6738" s="2">
        <f t="shared" si="105"/>
        <v>71.400000000000006</v>
      </c>
    </row>
    <row r="6739" spans="1:21" x14ac:dyDescent="0.2">
      <c r="A6739" t="s">
        <v>23</v>
      </c>
      <c r="B6739" s="3">
        <v>45123</v>
      </c>
      <c r="C6739" s="10" t="str">
        <f>TEXT(data[[#This Row],[Date]],"mmmm")</f>
        <v>July</v>
      </c>
      <c r="D6739" t="s">
        <v>12</v>
      </c>
      <c r="E6739" t="s">
        <v>18</v>
      </c>
      <c r="F6739" t="s">
        <v>20</v>
      </c>
      <c r="G6739" t="s">
        <v>21</v>
      </c>
      <c r="H6739" s="11">
        <v>1407.8999999999999</v>
      </c>
      <c r="I6739" s="11">
        <v>17.500197</v>
      </c>
      <c r="J6739" s="13">
        <f>data[[#This Row],[Clicks]]/data[[#This Row],[Impressions]]</f>
        <v>1.2430000000000002E-2</v>
      </c>
      <c r="K6739" s="1">
        <v>0.58999999999999975</v>
      </c>
      <c r="L6739" s="2">
        <v>10.325116229999995</v>
      </c>
      <c r="M6739">
        <v>2</v>
      </c>
      <c r="N6739" s="1">
        <f>IF(data[[#This Row],[Conversions]]=0,0,data[[#This Row],[Spend, Dollars]]/data[[#This Row],[Conversions]])</f>
        <v>5.1625581149999977</v>
      </c>
      <c r="O6739" s="13">
        <f>data[[#This Row],[Conversions]]/data[[#This Row],[Clicks]]</f>
        <v>0.11428442776958454</v>
      </c>
      <c r="P6739" s="11">
        <v>225.39999999999998</v>
      </c>
      <c r="Q6739" s="11">
        <f>IF(data[[#This Row],[Spend, Dollars]]=0,0,data[[#This Row],[Total conversion value, Dollars]]/data[[#This Row],[Spend, Dollars]])</f>
        <v>21.830262728190139</v>
      </c>
      <c r="R6739" s="2">
        <v>18</v>
      </c>
      <c r="S6739" s="2">
        <v>6</v>
      </c>
      <c r="T6739" s="2">
        <v>7</v>
      </c>
      <c r="U6739" s="2">
        <f t="shared" si="105"/>
        <v>31</v>
      </c>
    </row>
    <row r="6740" spans="1:21" x14ac:dyDescent="0.2">
      <c r="A6740" t="s">
        <v>23</v>
      </c>
      <c r="B6740" s="3">
        <v>45124</v>
      </c>
      <c r="C6740" s="10" t="str">
        <f>TEXT(data[[#This Row],[Date]],"mmmm")</f>
        <v>July</v>
      </c>
      <c r="D6740" t="s">
        <v>12</v>
      </c>
      <c r="E6740" t="s">
        <v>18</v>
      </c>
      <c r="F6740" t="s">
        <v>20</v>
      </c>
      <c r="G6740" t="s">
        <v>21</v>
      </c>
      <c r="H6740" s="11">
        <v>1043.8</v>
      </c>
      <c r="I6740" s="11">
        <v>8.496532000000002</v>
      </c>
      <c r="J6740" s="13">
        <f>data[[#This Row],[Clicks]]/data[[#This Row],[Impressions]]</f>
        <v>8.1400000000000014E-3</v>
      </c>
      <c r="K6740" s="1">
        <v>0.34999999999999976</v>
      </c>
      <c r="L6740" s="2">
        <v>2.9737861999999988</v>
      </c>
      <c r="M6740">
        <v>4</v>
      </c>
      <c r="N6740" s="1">
        <f>IF(data[[#This Row],[Conversions]]=0,0,data[[#This Row],[Spend, Dollars]]/data[[#This Row],[Conversions]])</f>
        <v>0.74344654999999971</v>
      </c>
      <c r="O6740" s="13">
        <f>data[[#This Row],[Conversions]]/data[[#This Row],[Clicks]]</f>
        <v>0.47078031366209167</v>
      </c>
      <c r="P6740" s="11">
        <v>98</v>
      </c>
      <c r="Q6740" s="11">
        <f>IF(data[[#This Row],[Spend, Dollars]]=0,0,data[[#This Row],[Total conversion value, Dollars]]/data[[#This Row],[Spend, Dollars]])</f>
        <v>32.954621956346436</v>
      </c>
      <c r="R6740" s="2">
        <v>68.399999999999991</v>
      </c>
      <c r="S6740" s="2">
        <v>13.5</v>
      </c>
      <c r="T6740" s="2">
        <v>9</v>
      </c>
      <c r="U6740" s="2">
        <f t="shared" si="105"/>
        <v>90.899999999999991</v>
      </c>
    </row>
    <row r="6741" spans="1:21" x14ac:dyDescent="0.2">
      <c r="A6741" t="s">
        <v>23</v>
      </c>
      <c r="B6741" s="3">
        <v>45125</v>
      </c>
      <c r="C6741" s="10" t="str">
        <f>TEXT(data[[#This Row],[Date]],"mmmm")</f>
        <v>July</v>
      </c>
      <c r="D6741" t="s">
        <v>12</v>
      </c>
      <c r="E6741" t="s">
        <v>18</v>
      </c>
      <c r="F6741" t="s">
        <v>20</v>
      </c>
      <c r="G6741" t="s">
        <v>21</v>
      </c>
      <c r="H6741" s="11">
        <v>1017.3999999999999</v>
      </c>
      <c r="I6741" s="11">
        <v>10.184174000000001</v>
      </c>
      <c r="J6741" s="13">
        <f>data[[#This Row],[Clicks]]/data[[#This Row],[Impressions]]</f>
        <v>1.0010000000000002E-2</v>
      </c>
      <c r="K6741" s="1">
        <v>0.47999999999999987</v>
      </c>
      <c r="L6741" s="2">
        <v>4.8884035199999989</v>
      </c>
      <c r="M6741">
        <v>8</v>
      </c>
      <c r="N6741" s="1">
        <f>IF(data[[#This Row],[Conversions]]=0,0,data[[#This Row],[Spend, Dollars]]/data[[#This Row],[Conversions]])</f>
        <v>0.61105043999999986</v>
      </c>
      <c r="O6741" s="13">
        <f>data[[#This Row],[Conversions]]/data[[#This Row],[Clicks]]</f>
        <v>0.78553253312443405</v>
      </c>
      <c r="P6741" s="11">
        <v>179.2</v>
      </c>
      <c r="Q6741" s="11">
        <f>IF(data[[#This Row],[Spend, Dollars]]=0,0,data[[#This Row],[Total conversion value, Dollars]]/data[[#This Row],[Spend, Dollars]])</f>
        <v>36.658184879140265</v>
      </c>
      <c r="R6741" s="2">
        <v>54</v>
      </c>
      <c r="S6741" s="2">
        <v>18</v>
      </c>
      <c r="T6741" s="2">
        <v>10</v>
      </c>
      <c r="U6741" s="2">
        <f t="shared" si="105"/>
        <v>82</v>
      </c>
    </row>
    <row r="6742" spans="1:21" x14ac:dyDescent="0.2">
      <c r="A6742" t="s">
        <v>23</v>
      </c>
      <c r="B6742" s="3">
        <v>45126</v>
      </c>
      <c r="C6742" s="10" t="str">
        <f>TEXT(data[[#This Row],[Date]],"mmmm")</f>
        <v>July</v>
      </c>
      <c r="D6742" t="s">
        <v>12</v>
      </c>
      <c r="E6742" t="s">
        <v>18</v>
      </c>
      <c r="F6742" t="s">
        <v>20</v>
      </c>
      <c r="G6742" t="s">
        <v>21</v>
      </c>
      <c r="H6742" s="11">
        <v>703.39999999999986</v>
      </c>
      <c r="I6742" s="11">
        <v>6.112546</v>
      </c>
      <c r="J6742" s="13">
        <f>data[[#This Row],[Clicks]]/data[[#This Row],[Impressions]]</f>
        <v>8.6900000000000015E-3</v>
      </c>
      <c r="K6742" s="1">
        <v>0.34999999999999981</v>
      </c>
      <c r="L6742" s="2">
        <v>2.1393910999999988</v>
      </c>
      <c r="M6742">
        <v>1</v>
      </c>
      <c r="N6742" s="1">
        <f>IF(data[[#This Row],[Conversions]]=0,0,data[[#This Row],[Spend, Dollars]]/data[[#This Row],[Conversions]])</f>
        <v>2.1393910999999988</v>
      </c>
      <c r="O6742" s="13">
        <f>data[[#This Row],[Conversions]]/data[[#This Row],[Clicks]]</f>
        <v>0.163597950837507</v>
      </c>
      <c r="P6742" s="11">
        <v>0</v>
      </c>
      <c r="Q6742" s="11">
        <f>IF(data[[#This Row],[Spend, Dollars]]=0,0,data[[#This Row],[Total conversion value, Dollars]]/data[[#This Row],[Spend, Dollars]])</f>
        <v>0</v>
      </c>
      <c r="R6742" s="2">
        <v>68.399999999999991</v>
      </c>
      <c r="S6742" s="2">
        <v>10.5</v>
      </c>
      <c r="T6742" s="2">
        <v>9</v>
      </c>
      <c r="U6742" s="2">
        <f t="shared" si="105"/>
        <v>87.899999999999991</v>
      </c>
    </row>
    <row r="6743" spans="1:21" x14ac:dyDescent="0.2">
      <c r="A6743" t="s">
        <v>23</v>
      </c>
      <c r="B6743" s="3">
        <v>45127</v>
      </c>
      <c r="C6743" s="10" t="str">
        <f>TEXT(data[[#This Row],[Date]],"mmmm")</f>
        <v>July</v>
      </c>
      <c r="D6743" t="s">
        <v>12</v>
      </c>
      <c r="E6743" t="s">
        <v>18</v>
      </c>
      <c r="F6743" t="s">
        <v>20</v>
      </c>
      <c r="G6743" t="s">
        <v>21</v>
      </c>
      <c r="H6743" s="11">
        <v>962.69999999999982</v>
      </c>
      <c r="I6743" s="11">
        <v>12.70764</v>
      </c>
      <c r="J6743" s="13">
        <f>data[[#This Row],[Clicks]]/data[[#This Row],[Impressions]]</f>
        <v>1.3200000000000002E-2</v>
      </c>
      <c r="K6743" s="1">
        <v>0.28999999999999998</v>
      </c>
      <c r="L6743" s="2">
        <v>3.6852155999999998</v>
      </c>
      <c r="M6743">
        <v>5</v>
      </c>
      <c r="N6743" s="1">
        <f>IF(data[[#This Row],[Conversions]]=0,0,data[[#This Row],[Spend, Dollars]]/data[[#This Row],[Conversions]])</f>
        <v>0.73704311999999994</v>
      </c>
      <c r="O6743" s="13">
        <f>data[[#This Row],[Conversions]]/data[[#This Row],[Clicks]]</f>
        <v>0.393464089319496</v>
      </c>
      <c r="P6743" s="11">
        <v>44</v>
      </c>
      <c r="Q6743" s="11">
        <f>IF(data[[#This Row],[Spend, Dollars]]=0,0,data[[#This Row],[Total conversion value, Dollars]]/data[[#This Row],[Spend, Dollars]])</f>
        <v>11.939599951764016</v>
      </c>
      <c r="R6743" s="2">
        <v>30</v>
      </c>
      <c r="S6743" s="2">
        <v>3</v>
      </c>
      <c r="T6743" s="2">
        <v>6</v>
      </c>
      <c r="U6743" s="2">
        <f t="shared" si="105"/>
        <v>39</v>
      </c>
    </row>
    <row r="6744" spans="1:21" x14ac:dyDescent="0.2">
      <c r="A6744" t="s">
        <v>23</v>
      </c>
      <c r="B6744" s="3">
        <v>45128</v>
      </c>
      <c r="C6744" s="10" t="str">
        <f>TEXT(data[[#This Row],[Date]],"mmmm")</f>
        <v>July</v>
      </c>
      <c r="D6744" t="s">
        <v>12</v>
      </c>
      <c r="E6744" t="s">
        <v>18</v>
      </c>
      <c r="F6744" t="s">
        <v>20</v>
      </c>
      <c r="G6744" t="s">
        <v>21</v>
      </c>
      <c r="H6744" s="11">
        <v>1146.8</v>
      </c>
      <c r="I6744" s="11">
        <v>10.470284000000001</v>
      </c>
      <c r="J6744" s="13">
        <f>data[[#This Row],[Clicks]]/data[[#This Row],[Impressions]]</f>
        <v>9.130000000000001E-3</v>
      </c>
      <c r="K6744" s="1">
        <v>0.11</v>
      </c>
      <c r="L6744" s="2">
        <v>1.1517312400000002</v>
      </c>
      <c r="M6744">
        <v>6</v>
      </c>
      <c r="N6744" s="1">
        <f>IF(data[[#This Row],[Conversions]]=0,0,data[[#This Row],[Spend, Dollars]]/data[[#This Row],[Conversions]])</f>
        <v>0.19195520666666668</v>
      </c>
      <c r="O6744" s="13">
        <f>data[[#This Row],[Conversions]]/data[[#This Row],[Clicks]]</f>
        <v>0.57305035851940589</v>
      </c>
      <c r="P6744" s="11">
        <v>67.199999999999989</v>
      </c>
      <c r="Q6744" s="11">
        <f>IF(data[[#This Row],[Spend, Dollars]]=0,0,data[[#This Row],[Total conversion value, Dollars]]/data[[#This Row],[Spend, Dollars]])</f>
        <v>58.346945594703136</v>
      </c>
      <c r="R6744" s="2">
        <v>38.4</v>
      </c>
      <c r="S6744" s="2">
        <v>19.5</v>
      </c>
      <c r="T6744" s="2">
        <v>8</v>
      </c>
      <c r="U6744" s="2">
        <f t="shared" si="105"/>
        <v>65.900000000000006</v>
      </c>
    </row>
    <row r="6745" spans="1:21" x14ac:dyDescent="0.2">
      <c r="A6745" t="s">
        <v>23</v>
      </c>
      <c r="B6745" s="3">
        <v>45129</v>
      </c>
      <c r="C6745" s="10" t="str">
        <f>TEXT(data[[#This Row],[Date]],"mmmm")</f>
        <v>July</v>
      </c>
      <c r="D6745" t="s">
        <v>12</v>
      </c>
      <c r="E6745" t="s">
        <v>18</v>
      </c>
      <c r="F6745" t="s">
        <v>20</v>
      </c>
      <c r="G6745" t="s">
        <v>21</v>
      </c>
      <c r="H6745" s="11">
        <v>1496.8</v>
      </c>
      <c r="I6745" s="11">
        <v>19.263816000000006</v>
      </c>
      <c r="J6745" s="13">
        <f>data[[#This Row],[Clicks]]/data[[#This Row],[Impressions]]</f>
        <v>1.2870000000000005E-2</v>
      </c>
      <c r="K6745" s="1">
        <v>0.1</v>
      </c>
      <c r="L6745" s="2">
        <v>1.9263816000000007</v>
      </c>
      <c r="M6745">
        <v>4</v>
      </c>
      <c r="N6745" s="1">
        <f>IF(data[[#This Row],[Conversions]]=0,0,data[[#This Row],[Spend, Dollars]]/data[[#This Row],[Conversions]])</f>
        <v>0.48159540000000017</v>
      </c>
      <c r="O6745" s="13">
        <f>data[[#This Row],[Conversions]]/data[[#This Row],[Clicks]]</f>
        <v>0.20764317931608145</v>
      </c>
      <c r="P6745" s="11">
        <v>55.3</v>
      </c>
      <c r="Q6745" s="11">
        <f>IF(data[[#This Row],[Spend, Dollars]]=0,0,data[[#This Row],[Total conversion value, Dollars]]/data[[#This Row],[Spend, Dollars]])</f>
        <v>28.706669540448257</v>
      </c>
      <c r="R6745" s="2">
        <v>78</v>
      </c>
      <c r="S6745" s="2">
        <v>22.5</v>
      </c>
      <c r="T6745" s="2">
        <v>3</v>
      </c>
      <c r="U6745" s="2">
        <f t="shared" si="105"/>
        <v>103.5</v>
      </c>
    </row>
    <row r="6746" spans="1:21" x14ac:dyDescent="0.2">
      <c r="A6746" t="s">
        <v>23</v>
      </c>
      <c r="B6746" s="3">
        <v>45130</v>
      </c>
      <c r="C6746" s="10" t="str">
        <f>TEXT(data[[#This Row],[Date]],"mmmm")</f>
        <v>July</v>
      </c>
      <c r="D6746" t="s">
        <v>12</v>
      </c>
      <c r="E6746" t="s">
        <v>18</v>
      </c>
      <c r="F6746" t="s">
        <v>20</v>
      </c>
      <c r="G6746" t="s">
        <v>21</v>
      </c>
      <c r="H6746" s="11">
        <v>775.69999999999982</v>
      </c>
      <c r="I6746" s="11">
        <v>7.3381219999999994</v>
      </c>
      <c r="J6746" s="13">
        <f>data[[#This Row],[Clicks]]/data[[#This Row],[Impressions]]</f>
        <v>9.4600000000000014E-3</v>
      </c>
      <c r="K6746" s="1">
        <v>0.72999999999999976</v>
      </c>
      <c r="L6746" s="2">
        <v>5.3568290599999981</v>
      </c>
      <c r="M6746">
        <v>4</v>
      </c>
      <c r="N6746" s="1">
        <f>IF(data[[#This Row],[Conversions]]=0,0,data[[#This Row],[Spend, Dollars]]/data[[#This Row],[Conversions]])</f>
        <v>1.3392072649999995</v>
      </c>
      <c r="O6746" s="13">
        <f>data[[#This Row],[Conversions]]/data[[#This Row],[Clicks]]</f>
        <v>0.54509859607131095</v>
      </c>
      <c r="P6746" s="11">
        <v>49.699999999999996</v>
      </c>
      <c r="Q6746" s="11">
        <f>IF(data[[#This Row],[Spend, Dollars]]=0,0,data[[#This Row],[Total conversion value, Dollars]]/data[[#This Row],[Spend, Dollars]])</f>
        <v>9.2778767892959451</v>
      </c>
      <c r="R6746" s="2">
        <v>40.799999999999997</v>
      </c>
      <c r="S6746" s="2">
        <v>19.5</v>
      </c>
      <c r="T6746" s="2">
        <v>0</v>
      </c>
      <c r="U6746" s="2">
        <f t="shared" si="105"/>
        <v>60.3</v>
      </c>
    </row>
    <row r="6747" spans="1:21" x14ac:dyDescent="0.2">
      <c r="A6747" t="s">
        <v>23</v>
      </c>
      <c r="B6747" s="3">
        <v>45131</v>
      </c>
      <c r="C6747" s="10" t="str">
        <f>TEXT(data[[#This Row],[Date]],"mmmm")</f>
        <v>July</v>
      </c>
      <c r="D6747" t="s">
        <v>12</v>
      </c>
      <c r="E6747" t="s">
        <v>18</v>
      </c>
      <c r="F6747" t="s">
        <v>20</v>
      </c>
      <c r="G6747" t="s">
        <v>21</v>
      </c>
      <c r="H6747" s="11">
        <v>947.09999999999991</v>
      </c>
      <c r="I6747" s="11">
        <v>9.0637469999999993</v>
      </c>
      <c r="J6747" s="13">
        <f>data[[#This Row],[Clicks]]/data[[#This Row],[Impressions]]</f>
        <v>9.5700000000000004E-3</v>
      </c>
      <c r="K6747" s="1">
        <v>0.54999999999999982</v>
      </c>
      <c r="L6747" s="2">
        <v>4.9850608499999982</v>
      </c>
      <c r="M6747">
        <v>8</v>
      </c>
      <c r="N6747" s="1">
        <f>IF(data[[#This Row],[Conversions]]=0,0,data[[#This Row],[Spend, Dollars]]/data[[#This Row],[Conversions]])</f>
        <v>0.62313260624999978</v>
      </c>
      <c r="O6747" s="13">
        <f>data[[#This Row],[Conversions]]/data[[#This Row],[Clicks]]</f>
        <v>0.88263716981508866</v>
      </c>
      <c r="P6747" s="11">
        <v>161.69999999999999</v>
      </c>
      <c r="Q6747" s="11">
        <f>IF(data[[#This Row],[Spend, Dollars]]=0,0,data[[#This Row],[Total conversion value, Dollars]]/data[[#This Row],[Spend, Dollars]])</f>
        <v>32.436915990704513</v>
      </c>
      <c r="R6747" s="2">
        <v>82.8</v>
      </c>
      <c r="S6747" s="2">
        <v>3</v>
      </c>
      <c r="T6747" s="2">
        <v>2</v>
      </c>
      <c r="U6747" s="2">
        <f t="shared" si="105"/>
        <v>87.8</v>
      </c>
    </row>
    <row r="6748" spans="1:21" x14ac:dyDescent="0.2">
      <c r="A6748" t="s">
        <v>23</v>
      </c>
      <c r="B6748" s="3">
        <v>45132</v>
      </c>
      <c r="C6748" s="10" t="str">
        <f>TEXT(data[[#This Row],[Date]],"mmmm")</f>
        <v>July</v>
      </c>
      <c r="D6748" t="s">
        <v>12</v>
      </c>
      <c r="E6748" t="s">
        <v>18</v>
      </c>
      <c r="F6748" t="s">
        <v>20</v>
      </c>
      <c r="G6748" t="s">
        <v>21</v>
      </c>
      <c r="H6748" s="11">
        <v>990.5</v>
      </c>
      <c r="I6748" s="11">
        <v>9.1522200000000016</v>
      </c>
      <c r="J6748" s="13">
        <f>data[[#This Row],[Clicks]]/data[[#This Row],[Impressions]]</f>
        <v>9.2400000000000017E-3</v>
      </c>
      <c r="K6748" s="1">
        <v>0.37999999999999984</v>
      </c>
      <c r="L6748" s="2">
        <v>3.477843599999999</v>
      </c>
      <c r="M6748">
        <v>2</v>
      </c>
      <c r="N6748" s="1">
        <f>IF(data[[#This Row],[Conversions]]=0,0,data[[#This Row],[Spend, Dollars]]/data[[#This Row],[Conversions]])</f>
        <v>1.7389217999999995</v>
      </c>
      <c r="O6748" s="13">
        <f>data[[#This Row],[Conversions]]/data[[#This Row],[Clicks]]</f>
        <v>0.21852621549744211</v>
      </c>
      <c r="P6748" s="11">
        <v>0</v>
      </c>
      <c r="Q6748" s="11">
        <f>IF(data[[#This Row],[Spend, Dollars]]=0,0,data[[#This Row],[Total conversion value, Dollars]]/data[[#This Row],[Spend, Dollars]])</f>
        <v>0</v>
      </c>
      <c r="R6748" s="2">
        <v>28.799999999999997</v>
      </c>
      <c r="S6748" s="2">
        <v>16.5</v>
      </c>
      <c r="T6748" s="2">
        <v>7</v>
      </c>
      <c r="U6748" s="2">
        <f t="shared" si="105"/>
        <v>52.3</v>
      </c>
    </row>
    <row r="6749" spans="1:21" x14ac:dyDescent="0.2">
      <c r="A6749" t="s">
        <v>23</v>
      </c>
      <c r="B6749" s="3">
        <v>45133</v>
      </c>
      <c r="C6749" s="10" t="str">
        <f>TEXT(data[[#This Row],[Date]],"mmmm")</f>
        <v>July</v>
      </c>
      <c r="D6749" t="s">
        <v>12</v>
      </c>
      <c r="E6749" t="s">
        <v>18</v>
      </c>
      <c r="F6749" t="s">
        <v>20</v>
      </c>
      <c r="G6749" t="s">
        <v>21</v>
      </c>
      <c r="H6749" s="11">
        <v>815.59999999999991</v>
      </c>
      <c r="I6749" s="11">
        <v>6.818416</v>
      </c>
      <c r="J6749" s="13">
        <f>data[[#This Row],[Clicks]]/data[[#This Row],[Impressions]]</f>
        <v>8.3600000000000011E-3</v>
      </c>
      <c r="K6749" s="1">
        <v>2.0000000000000046E-2</v>
      </c>
      <c r="L6749" s="2">
        <v>0.13636832000000032</v>
      </c>
      <c r="M6749">
        <v>4</v>
      </c>
      <c r="N6749" s="1">
        <f>IF(data[[#This Row],[Conversions]]=0,0,data[[#This Row],[Spend, Dollars]]/data[[#This Row],[Conversions]])</f>
        <v>3.409208000000008E-2</v>
      </c>
      <c r="O6749" s="13">
        <f>data[[#This Row],[Conversions]]/data[[#This Row],[Clicks]]</f>
        <v>0.5866465173142853</v>
      </c>
      <c r="P6749" s="11">
        <v>145.6</v>
      </c>
      <c r="Q6749" s="11">
        <f>IF(data[[#This Row],[Spend, Dollars]]=0,0,data[[#This Row],[Total conversion value, Dollars]]/data[[#This Row],[Spend, Dollars]])</f>
        <v>1067.6966615119968</v>
      </c>
      <c r="R6749" s="2">
        <v>40.799999999999997</v>
      </c>
      <c r="S6749" s="2">
        <v>10.5</v>
      </c>
      <c r="T6749" s="2">
        <v>3</v>
      </c>
      <c r="U6749" s="2">
        <f t="shared" si="105"/>
        <v>54.3</v>
      </c>
    </row>
    <row r="6750" spans="1:21" x14ac:dyDescent="0.2">
      <c r="A6750" t="s">
        <v>23</v>
      </c>
      <c r="B6750" s="3">
        <v>45134</v>
      </c>
      <c r="C6750" s="10" t="str">
        <f>TEXT(data[[#This Row],[Date]],"mmmm")</f>
        <v>July</v>
      </c>
      <c r="D6750" t="s">
        <v>12</v>
      </c>
      <c r="E6750" t="s">
        <v>18</v>
      </c>
      <c r="F6750" t="s">
        <v>20</v>
      </c>
      <c r="G6750" t="s">
        <v>21</v>
      </c>
      <c r="H6750" s="11">
        <v>1109.5999999999999</v>
      </c>
      <c r="I6750" s="11">
        <v>14.64672</v>
      </c>
      <c r="J6750" s="13">
        <f>data[[#This Row],[Clicks]]/data[[#This Row],[Impressions]]</f>
        <v>1.3200000000000002E-2</v>
      </c>
      <c r="K6750" s="1">
        <v>0.36999999999999977</v>
      </c>
      <c r="L6750" s="2">
        <v>5.4192863999999972</v>
      </c>
      <c r="M6750">
        <v>7</v>
      </c>
      <c r="N6750" s="1">
        <f>IF(data[[#This Row],[Conversions]]=0,0,data[[#This Row],[Spend, Dollars]]/data[[#This Row],[Conversions]])</f>
        <v>0.77418377142857098</v>
      </c>
      <c r="O6750" s="13">
        <f>data[[#This Row],[Conversions]]/data[[#This Row],[Clicks]]</f>
        <v>0.47792270214764809</v>
      </c>
      <c r="P6750" s="11">
        <v>128.1</v>
      </c>
      <c r="Q6750" s="11">
        <f>IF(data[[#This Row],[Spend, Dollars]]=0,0,data[[#This Row],[Total conversion value, Dollars]]/data[[#This Row],[Spend, Dollars]])</f>
        <v>23.637798511626929</v>
      </c>
      <c r="R6750" s="2">
        <v>55.199999999999996</v>
      </c>
      <c r="S6750" s="2">
        <v>10.5</v>
      </c>
      <c r="T6750" s="2">
        <v>3</v>
      </c>
      <c r="U6750" s="2">
        <f t="shared" si="105"/>
        <v>68.699999999999989</v>
      </c>
    </row>
    <row r="6751" spans="1:21" x14ac:dyDescent="0.2">
      <c r="A6751" t="s">
        <v>23</v>
      </c>
      <c r="B6751" s="3">
        <v>45135</v>
      </c>
      <c r="C6751" s="10" t="str">
        <f>TEXT(data[[#This Row],[Date]],"mmmm")</f>
        <v>July</v>
      </c>
      <c r="D6751" t="s">
        <v>12</v>
      </c>
      <c r="E6751" t="s">
        <v>18</v>
      </c>
      <c r="F6751" t="s">
        <v>20</v>
      </c>
      <c r="G6751" t="s">
        <v>21</v>
      </c>
      <c r="H6751" s="11">
        <v>705.09999999999991</v>
      </c>
      <c r="I6751" s="11">
        <v>7.5234169999999994</v>
      </c>
      <c r="J6751" s="13">
        <f>data[[#This Row],[Clicks]]/data[[#This Row],[Impressions]]</f>
        <v>1.0670000000000001E-2</v>
      </c>
      <c r="K6751" s="1">
        <v>0.81999999999999984</v>
      </c>
      <c r="L6751" s="2">
        <v>6.169201939999998</v>
      </c>
      <c r="M6751">
        <v>7</v>
      </c>
      <c r="N6751" s="1">
        <f>IF(data[[#This Row],[Conversions]]=0,0,data[[#This Row],[Spend, Dollars]]/data[[#This Row],[Conversions]])</f>
        <v>0.8813145628571426</v>
      </c>
      <c r="O6751" s="13">
        <f>data[[#This Row],[Conversions]]/data[[#This Row],[Clicks]]</f>
        <v>0.93042828810366363</v>
      </c>
      <c r="P6751" s="11">
        <v>0</v>
      </c>
      <c r="Q6751" s="11">
        <f>IF(data[[#This Row],[Spend, Dollars]]=0,0,data[[#This Row],[Total conversion value, Dollars]]/data[[#This Row],[Spend, Dollars]])</f>
        <v>0</v>
      </c>
      <c r="R6751" s="2">
        <v>27.599999999999998</v>
      </c>
      <c r="S6751" s="2">
        <v>1.5</v>
      </c>
      <c r="T6751" s="2">
        <v>10</v>
      </c>
      <c r="U6751" s="2">
        <f t="shared" si="105"/>
        <v>39.099999999999994</v>
      </c>
    </row>
    <row r="6752" spans="1:21" x14ac:dyDescent="0.2">
      <c r="A6752" t="s">
        <v>23</v>
      </c>
      <c r="B6752" s="3">
        <v>45136</v>
      </c>
      <c r="C6752" s="10" t="str">
        <f>TEXT(data[[#This Row],[Date]],"mmmm")</f>
        <v>July</v>
      </c>
      <c r="D6752" t="s">
        <v>12</v>
      </c>
      <c r="E6752" t="s">
        <v>18</v>
      </c>
      <c r="F6752" t="s">
        <v>20</v>
      </c>
      <c r="G6752" t="s">
        <v>21</v>
      </c>
      <c r="H6752" s="11">
        <v>1452.3</v>
      </c>
      <c r="I6752" s="11">
        <v>16.933818000000006</v>
      </c>
      <c r="J6752" s="13">
        <f>data[[#This Row],[Clicks]]/data[[#This Row],[Impressions]]</f>
        <v>1.1660000000000004E-2</v>
      </c>
      <c r="K6752" s="1">
        <v>0.66999999999999971</v>
      </c>
      <c r="L6752" s="2">
        <v>11.345658059999998</v>
      </c>
      <c r="M6752">
        <v>2</v>
      </c>
      <c r="N6752" s="1">
        <f>IF(data[[#This Row],[Conversions]]=0,0,data[[#This Row],[Spend, Dollars]]/data[[#This Row],[Conversions]])</f>
        <v>5.6728290299999991</v>
      </c>
      <c r="O6752" s="13">
        <f>data[[#This Row],[Conversions]]/data[[#This Row],[Clicks]]</f>
        <v>0.11810685576046698</v>
      </c>
      <c r="P6752" s="11">
        <v>109.19999999999999</v>
      </c>
      <c r="Q6752" s="11">
        <f>IF(data[[#This Row],[Spend, Dollars]]=0,0,data[[#This Row],[Total conversion value, Dollars]]/data[[#This Row],[Spend, Dollars]])</f>
        <v>9.6248273500320884</v>
      </c>
      <c r="R6752" s="2">
        <v>38.4</v>
      </c>
      <c r="S6752" s="2">
        <v>13.5</v>
      </c>
      <c r="T6752" s="2">
        <v>8</v>
      </c>
      <c r="U6752" s="2">
        <f t="shared" si="105"/>
        <v>59.9</v>
      </c>
    </row>
    <row r="6753" spans="1:21" x14ac:dyDescent="0.2">
      <c r="A6753" t="s">
        <v>23</v>
      </c>
      <c r="B6753" s="3">
        <v>45137</v>
      </c>
      <c r="C6753" s="10" t="str">
        <f>TEXT(data[[#This Row],[Date]],"mmmm")</f>
        <v>July</v>
      </c>
      <c r="D6753" t="s">
        <v>12</v>
      </c>
      <c r="E6753" t="s">
        <v>18</v>
      </c>
      <c r="F6753" t="s">
        <v>20</v>
      </c>
      <c r="G6753" t="s">
        <v>21</v>
      </c>
      <c r="H6753" s="11">
        <v>521.09999999999991</v>
      </c>
      <c r="I6753" s="11">
        <v>4.1271119999999994</v>
      </c>
      <c r="J6753" s="13">
        <f>data[[#This Row],[Clicks]]/data[[#This Row],[Impressions]]</f>
        <v>7.92E-3</v>
      </c>
      <c r="K6753" s="1">
        <v>0.29999999999999982</v>
      </c>
      <c r="L6753" s="2">
        <v>1.2381335999999992</v>
      </c>
      <c r="M6753">
        <v>4</v>
      </c>
      <c r="N6753" s="1">
        <f>IF(data[[#This Row],[Conversions]]=0,0,data[[#This Row],[Spend, Dollars]]/data[[#This Row],[Conversions]])</f>
        <v>0.30953339999999979</v>
      </c>
      <c r="O6753" s="13">
        <f>data[[#This Row],[Conversions]]/data[[#This Row],[Clicks]]</f>
        <v>0.96920073891864345</v>
      </c>
      <c r="P6753" s="11">
        <v>0</v>
      </c>
      <c r="Q6753" s="11">
        <f>IF(data[[#This Row],[Spend, Dollars]]=0,0,data[[#This Row],[Total conversion value, Dollars]]/data[[#This Row],[Spend, Dollars]])</f>
        <v>0</v>
      </c>
      <c r="R6753" s="2">
        <v>49.199999999999996</v>
      </c>
      <c r="S6753" s="2">
        <v>3</v>
      </c>
      <c r="T6753" s="2">
        <v>5</v>
      </c>
      <c r="U6753" s="2">
        <f t="shared" si="105"/>
        <v>57.199999999999996</v>
      </c>
    </row>
    <row r="6754" spans="1:21" x14ac:dyDescent="0.2">
      <c r="A6754" t="s">
        <v>23</v>
      </c>
      <c r="B6754" s="3">
        <v>45138</v>
      </c>
      <c r="C6754" s="10" t="str">
        <f>TEXT(data[[#This Row],[Date]],"mmmm")</f>
        <v>July</v>
      </c>
      <c r="D6754" t="s">
        <v>12</v>
      </c>
      <c r="E6754" t="s">
        <v>18</v>
      </c>
      <c r="F6754" t="s">
        <v>20</v>
      </c>
      <c r="G6754" t="s">
        <v>21</v>
      </c>
      <c r="H6754" s="11">
        <v>816.39999999999986</v>
      </c>
      <c r="I6754" s="11">
        <v>10.32746</v>
      </c>
      <c r="J6754" s="13">
        <f>data[[#This Row],[Clicks]]/data[[#This Row],[Impressions]]</f>
        <v>1.2650000000000003E-2</v>
      </c>
      <c r="K6754" s="1">
        <v>0.92999999999999972</v>
      </c>
      <c r="L6754" s="2">
        <v>9.6045377999999975</v>
      </c>
      <c r="M6754">
        <v>7</v>
      </c>
      <c r="N6754" s="1">
        <f>IF(data[[#This Row],[Conversions]]=0,0,data[[#This Row],[Spend, Dollars]]/data[[#This Row],[Conversions]])</f>
        <v>1.3720768285714282</v>
      </c>
      <c r="O6754" s="13">
        <f>data[[#This Row],[Conversions]]/data[[#This Row],[Clicks]]</f>
        <v>0.6778046102333003</v>
      </c>
      <c r="P6754" s="11">
        <v>102.89999999999999</v>
      </c>
      <c r="Q6754" s="11">
        <f>IF(data[[#This Row],[Spend, Dollars]]=0,0,data[[#This Row],[Total conversion value, Dollars]]/data[[#This Row],[Spend, Dollars]])</f>
        <v>10.713685774655394</v>
      </c>
      <c r="R6754" s="2">
        <v>81.599999999999994</v>
      </c>
      <c r="S6754" s="2">
        <v>9</v>
      </c>
      <c r="T6754" s="2">
        <v>6</v>
      </c>
      <c r="U6754" s="2">
        <f t="shared" si="105"/>
        <v>96.6</v>
      </c>
    </row>
    <row r="6755" spans="1:21" x14ac:dyDescent="0.2">
      <c r="A6755" t="s">
        <v>23</v>
      </c>
      <c r="B6755" s="3">
        <v>45139</v>
      </c>
      <c r="C6755" s="10" t="str">
        <f>TEXT(data[[#This Row],[Date]],"mmmm")</f>
        <v>August</v>
      </c>
      <c r="D6755" t="s">
        <v>12</v>
      </c>
      <c r="E6755" t="s">
        <v>18</v>
      </c>
      <c r="F6755" t="s">
        <v>20</v>
      </c>
      <c r="G6755" t="s">
        <v>21</v>
      </c>
      <c r="H6755" s="11">
        <v>295.5</v>
      </c>
      <c r="I6755" s="11">
        <v>2.502885</v>
      </c>
      <c r="J6755" s="13">
        <f>data[[#This Row],[Clicks]]/data[[#This Row],[Impressions]]</f>
        <v>8.4700000000000001E-3</v>
      </c>
      <c r="K6755" s="1">
        <v>0.60999999999999965</v>
      </c>
      <c r="L6755" s="2">
        <v>1.5267598499999993</v>
      </c>
      <c r="M6755">
        <v>8</v>
      </c>
      <c r="N6755" s="1">
        <f>IF(data[[#This Row],[Conversions]]=0,0,data[[#This Row],[Spend, Dollars]]/data[[#This Row],[Conversions]])</f>
        <v>0.19084498124999991</v>
      </c>
      <c r="O6755" s="13">
        <f>data[[#This Row],[Conversions]]/data[[#This Row],[Clicks]]</f>
        <v>3.1963114565791075</v>
      </c>
      <c r="P6755" s="11">
        <v>184.79999999999998</v>
      </c>
      <c r="Q6755" s="11">
        <f>IF(data[[#This Row],[Spend, Dollars]]=0,0,data[[#This Row],[Total conversion value, Dollars]]/data[[#This Row],[Spend, Dollars]])</f>
        <v>121.04064696225807</v>
      </c>
      <c r="R6755" s="2">
        <v>18</v>
      </c>
      <c r="S6755" s="2">
        <v>13.5</v>
      </c>
      <c r="T6755" s="2">
        <v>3</v>
      </c>
      <c r="U6755" s="2">
        <f t="shared" si="105"/>
        <v>34.5</v>
      </c>
    </row>
    <row r="6756" spans="1:21" x14ac:dyDescent="0.2">
      <c r="A6756" t="s">
        <v>23</v>
      </c>
      <c r="B6756" s="3">
        <v>45140</v>
      </c>
      <c r="C6756" s="10" t="str">
        <f>TEXT(data[[#This Row],[Date]],"mmmm")</f>
        <v>August</v>
      </c>
      <c r="D6756" t="s">
        <v>12</v>
      </c>
      <c r="E6756" t="s">
        <v>18</v>
      </c>
      <c r="F6756" t="s">
        <v>20</v>
      </c>
      <c r="G6756" t="s">
        <v>21</v>
      </c>
      <c r="H6756" s="11">
        <v>1304.1999999999998</v>
      </c>
      <c r="I6756" s="11">
        <v>11.046573999999998</v>
      </c>
      <c r="J6756" s="13">
        <f>data[[#This Row],[Clicks]]/data[[#This Row],[Impressions]]</f>
        <v>8.4700000000000001E-3</v>
      </c>
      <c r="K6756" s="1">
        <v>0.7899999999999997</v>
      </c>
      <c r="L6756" s="2">
        <v>8.7267934599999943</v>
      </c>
      <c r="M6756">
        <v>5</v>
      </c>
      <c r="N6756" s="1">
        <f>IF(data[[#This Row],[Conversions]]=0,0,data[[#This Row],[Spend, Dollars]]/data[[#This Row],[Conversions]])</f>
        <v>1.7453586919999988</v>
      </c>
      <c r="O6756" s="13">
        <f>data[[#This Row],[Conversions]]/data[[#This Row],[Clicks]]</f>
        <v>0.45262902326096771</v>
      </c>
      <c r="P6756" s="11">
        <v>0</v>
      </c>
      <c r="Q6756" s="11">
        <f>IF(data[[#This Row],[Spend, Dollars]]=0,0,data[[#This Row],[Total conversion value, Dollars]]/data[[#This Row],[Spend, Dollars]])</f>
        <v>0</v>
      </c>
      <c r="R6756" s="2">
        <v>24</v>
      </c>
      <c r="S6756" s="2">
        <v>15</v>
      </c>
      <c r="T6756" s="2">
        <v>7</v>
      </c>
      <c r="U6756" s="2">
        <f t="shared" si="105"/>
        <v>46</v>
      </c>
    </row>
    <row r="6757" spans="1:21" x14ac:dyDescent="0.2">
      <c r="A6757" t="s">
        <v>23</v>
      </c>
      <c r="B6757" s="3">
        <v>45141</v>
      </c>
      <c r="C6757" s="10" t="str">
        <f>TEXT(data[[#This Row],[Date]],"mmmm")</f>
        <v>August</v>
      </c>
      <c r="D6757" t="s">
        <v>12</v>
      </c>
      <c r="E6757" t="s">
        <v>18</v>
      </c>
      <c r="F6757" t="s">
        <v>20</v>
      </c>
      <c r="G6757" t="s">
        <v>21</v>
      </c>
      <c r="H6757" s="11">
        <v>1352.3999999999999</v>
      </c>
      <c r="I6757" s="11">
        <v>15.025164</v>
      </c>
      <c r="J6757" s="13">
        <f>data[[#This Row],[Clicks]]/data[[#This Row],[Impressions]]</f>
        <v>1.1110000000000002E-2</v>
      </c>
      <c r="K6757" s="1">
        <v>0.36999999999999983</v>
      </c>
      <c r="L6757" s="2">
        <v>5.5593106799999976</v>
      </c>
      <c r="M6757">
        <v>3</v>
      </c>
      <c r="N6757" s="1">
        <f>IF(data[[#This Row],[Conversions]]=0,0,data[[#This Row],[Spend, Dollars]]/data[[#This Row],[Conversions]])</f>
        <v>1.8531035599999992</v>
      </c>
      <c r="O6757" s="13">
        <f>data[[#This Row],[Conversions]]/data[[#This Row],[Clicks]]</f>
        <v>0.1996650419256655</v>
      </c>
      <c r="P6757" s="11">
        <v>0</v>
      </c>
      <c r="Q6757" s="11">
        <f>IF(data[[#This Row],[Spend, Dollars]]=0,0,data[[#This Row],[Total conversion value, Dollars]]/data[[#This Row],[Spend, Dollars]])</f>
        <v>0</v>
      </c>
      <c r="R6757" s="2">
        <v>34.799999999999997</v>
      </c>
      <c r="S6757" s="2">
        <v>6</v>
      </c>
      <c r="T6757" s="2">
        <v>3</v>
      </c>
      <c r="U6757" s="2">
        <f t="shared" si="105"/>
        <v>43.8</v>
      </c>
    </row>
    <row r="6758" spans="1:21" x14ac:dyDescent="0.2">
      <c r="A6758" t="s">
        <v>23</v>
      </c>
      <c r="B6758" s="3">
        <v>45142</v>
      </c>
      <c r="C6758" s="10" t="str">
        <f>TEXT(data[[#This Row],[Date]],"mmmm")</f>
        <v>August</v>
      </c>
      <c r="D6758" t="s">
        <v>12</v>
      </c>
      <c r="E6758" t="s">
        <v>18</v>
      </c>
      <c r="F6758" t="s">
        <v>20</v>
      </c>
      <c r="G6758" t="s">
        <v>21</v>
      </c>
      <c r="H6758" s="11">
        <v>1129.8999999999999</v>
      </c>
      <c r="I6758" s="11">
        <v>14.914680000000001</v>
      </c>
      <c r="J6758" s="13">
        <f>data[[#This Row],[Clicks]]/data[[#This Row],[Impressions]]</f>
        <v>1.3200000000000002E-2</v>
      </c>
      <c r="K6758" s="1">
        <v>0.1</v>
      </c>
      <c r="L6758" s="2">
        <v>1.4914680000000002</v>
      </c>
      <c r="M6758">
        <v>6</v>
      </c>
      <c r="N6758" s="1">
        <f>IF(data[[#This Row],[Conversions]]=0,0,data[[#This Row],[Spend, Dollars]]/data[[#This Row],[Conversions]])</f>
        <v>0.24857800000000005</v>
      </c>
      <c r="O6758" s="13">
        <f>data[[#This Row],[Conversions]]/data[[#This Row],[Clicks]]</f>
        <v>0.40228821536901899</v>
      </c>
      <c r="P6758" s="11">
        <v>138.6</v>
      </c>
      <c r="Q6758" s="11">
        <f>IF(data[[#This Row],[Spend, Dollars]]=0,0,data[[#This Row],[Total conversion value, Dollars]]/data[[#This Row],[Spend, Dollars]])</f>
        <v>92.928577750243363</v>
      </c>
      <c r="R6758" s="2">
        <v>66</v>
      </c>
      <c r="S6758" s="2">
        <v>4.5</v>
      </c>
      <c r="T6758" s="2">
        <v>5</v>
      </c>
      <c r="U6758" s="2">
        <f t="shared" si="105"/>
        <v>75.5</v>
      </c>
    </row>
    <row r="6759" spans="1:21" x14ac:dyDescent="0.2">
      <c r="A6759" t="s">
        <v>23</v>
      </c>
      <c r="B6759" s="3">
        <v>45143</v>
      </c>
      <c r="C6759" s="10" t="str">
        <f>TEXT(data[[#This Row],[Date]],"mmmm")</f>
        <v>August</v>
      </c>
      <c r="D6759" t="s">
        <v>12</v>
      </c>
      <c r="E6759" t="s">
        <v>18</v>
      </c>
      <c r="F6759" t="s">
        <v>20</v>
      </c>
      <c r="G6759" t="s">
        <v>21</v>
      </c>
      <c r="H6759" s="11">
        <v>1086.5999999999999</v>
      </c>
      <c r="I6759" s="11">
        <v>12.669756000000003</v>
      </c>
      <c r="J6759" s="13">
        <f>data[[#This Row],[Clicks]]/data[[#This Row],[Impressions]]</f>
        <v>1.1660000000000004E-2</v>
      </c>
      <c r="K6759" s="1">
        <v>0.50999999999999979</v>
      </c>
      <c r="L6759" s="2">
        <v>6.4615755599999991</v>
      </c>
      <c r="M6759">
        <v>7</v>
      </c>
      <c r="N6759" s="1">
        <f>IF(data[[#This Row],[Conversions]]=0,0,data[[#This Row],[Spend, Dollars]]/data[[#This Row],[Conversions]])</f>
        <v>0.9230822228571427</v>
      </c>
      <c r="O6759" s="13">
        <f>data[[#This Row],[Conversions]]/data[[#This Row],[Clicks]]</f>
        <v>0.55249682787892662</v>
      </c>
      <c r="P6759" s="11">
        <v>51.8</v>
      </c>
      <c r="Q6759" s="11">
        <f>IF(data[[#This Row],[Spend, Dollars]]=0,0,data[[#This Row],[Total conversion value, Dollars]]/data[[#This Row],[Spend, Dollars]])</f>
        <v>8.0166206398118796</v>
      </c>
      <c r="R6759" s="2">
        <v>49.199999999999996</v>
      </c>
      <c r="S6759" s="2">
        <v>1.5</v>
      </c>
      <c r="T6759" s="2">
        <v>8</v>
      </c>
      <c r="U6759" s="2">
        <f t="shared" si="105"/>
        <v>58.699999999999996</v>
      </c>
    </row>
    <row r="6760" spans="1:21" x14ac:dyDescent="0.2">
      <c r="A6760" t="s">
        <v>23</v>
      </c>
      <c r="B6760" s="3">
        <v>45144</v>
      </c>
      <c r="C6760" s="10" t="str">
        <f>TEXT(data[[#This Row],[Date]],"mmmm")</f>
        <v>August</v>
      </c>
      <c r="D6760" t="s">
        <v>12</v>
      </c>
      <c r="E6760" t="s">
        <v>18</v>
      </c>
      <c r="F6760" t="s">
        <v>20</v>
      </c>
      <c r="G6760" t="s">
        <v>21</v>
      </c>
      <c r="H6760" s="11">
        <v>802.3</v>
      </c>
      <c r="I6760" s="11">
        <v>6.442469</v>
      </c>
      <c r="J6760" s="13">
        <f>data[[#This Row],[Clicks]]/data[[#This Row],[Impressions]]</f>
        <v>8.0300000000000007E-3</v>
      </c>
      <c r="K6760" s="1">
        <v>0.82999999999999974</v>
      </c>
      <c r="L6760" s="2">
        <v>5.3472492699999981</v>
      </c>
      <c r="M6760">
        <v>6</v>
      </c>
      <c r="N6760" s="1">
        <f>IF(data[[#This Row],[Conversions]]=0,0,data[[#This Row],[Spend, Dollars]]/data[[#This Row],[Conversions]])</f>
        <v>0.89120821166666631</v>
      </c>
      <c r="O6760" s="13">
        <f>data[[#This Row],[Conversions]]/data[[#This Row],[Clicks]]</f>
        <v>0.93131996444220377</v>
      </c>
      <c r="P6760" s="11">
        <v>0</v>
      </c>
      <c r="Q6760" s="11">
        <f>IF(data[[#This Row],[Spend, Dollars]]=0,0,data[[#This Row],[Total conversion value, Dollars]]/data[[#This Row],[Spend, Dollars]])</f>
        <v>0</v>
      </c>
      <c r="R6760" s="2">
        <v>9.6</v>
      </c>
      <c r="S6760" s="2">
        <v>7.5</v>
      </c>
      <c r="T6760" s="2">
        <v>9</v>
      </c>
      <c r="U6760" s="2">
        <f t="shared" si="105"/>
        <v>26.1</v>
      </c>
    </row>
    <row r="6761" spans="1:21" x14ac:dyDescent="0.2">
      <c r="A6761" t="s">
        <v>23</v>
      </c>
      <c r="B6761" s="3">
        <v>45145</v>
      </c>
      <c r="C6761" s="10" t="str">
        <f>TEXT(data[[#This Row],[Date]],"mmmm")</f>
        <v>August</v>
      </c>
      <c r="D6761" t="s">
        <v>12</v>
      </c>
      <c r="E6761" t="s">
        <v>18</v>
      </c>
      <c r="F6761" t="s">
        <v>20</v>
      </c>
      <c r="G6761" t="s">
        <v>21</v>
      </c>
      <c r="H6761" s="11">
        <v>1121.0999999999999</v>
      </c>
      <c r="I6761" s="11">
        <v>11.222211000000001</v>
      </c>
      <c r="J6761" s="13">
        <f>data[[#This Row],[Clicks]]/data[[#This Row],[Impressions]]</f>
        <v>1.0010000000000002E-2</v>
      </c>
      <c r="K6761" s="1">
        <v>0.71999999999999964</v>
      </c>
      <c r="L6761" s="2">
        <v>8.0799919199999977</v>
      </c>
      <c r="M6761">
        <v>3</v>
      </c>
      <c r="N6761" s="1">
        <f>IF(data[[#This Row],[Conversions]]=0,0,data[[#This Row],[Spend, Dollars]]/data[[#This Row],[Conversions]])</f>
        <v>2.6933306399999992</v>
      </c>
      <c r="O6761" s="13">
        <f>data[[#This Row],[Conversions]]/data[[#This Row],[Clicks]]</f>
        <v>0.26732700000026727</v>
      </c>
      <c r="P6761" s="11">
        <v>47</v>
      </c>
      <c r="Q6761" s="11">
        <f>IF(data[[#This Row],[Spend, Dollars]]=0,0,data[[#This Row],[Total conversion value, Dollars]]/data[[#This Row],[Spend, Dollars]])</f>
        <v>5.8168375000058186</v>
      </c>
      <c r="R6761" s="2">
        <v>69.599999999999994</v>
      </c>
      <c r="S6761" s="2">
        <v>9</v>
      </c>
      <c r="T6761" s="2">
        <v>11</v>
      </c>
      <c r="U6761" s="2">
        <f t="shared" si="105"/>
        <v>89.6</v>
      </c>
    </row>
    <row r="6762" spans="1:21" x14ac:dyDescent="0.2">
      <c r="A6762" t="s">
        <v>23</v>
      </c>
      <c r="B6762" s="3">
        <v>45146</v>
      </c>
      <c r="C6762" s="10" t="str">
        <f>TEXT(data[[#This Row],[Date]],"mmmm")</f>
        <v>August</v>
      </c>
      <c r="D6762" t="s">
        <v>12</v>
      </c>
      <c r="E6762" t="s">
        <v>18</v>
      </c>
      <c r="F6762" t="s">
        <v>20</v>
      </c>
      <c r="G6762" t="s">
        <v>21</v>
      </c>
      <c r="H6762" s="11">
        <v>1035.0999999999999</v>
      </c>
      <c r="I6762" s="11">
        <v>11.499961000000001</v>
      </c>
      <c r="J6762" s="13">
        <f>data[[#This Row],[Clicks]]/data[[#This Row],[Impressions]]</f>
        <v>1.1110000000000002E-2</v>
      </c>
      <c r="K6762" s="1">
        <v>0.93999999999999984</v>
      </c>
      <c r="L6762" s="2">
        <v>10.809963339999999</v>
      </c>
      <c r="M6762">
        <v>2</v>
      </c>
      <c r="N6762" s="1">
        <f>IF(data[[#This Row],[Conversions]]=0,0,data[[#This Row],[Spend, Dollars]]/data[[#This Row],[Conversions]])</f>
        <v>5.4049816699999997</v>
      </c>
      <c r="O6762" s="13">
        <f>data[[#This Row],[Conversions]]/data[[#This Row],[Clicks]]</f>
        <v>0.17391363327232151</v>
      </c>
      <c r="P6762" s="11">
        <v>36.4</v>
      </c>
      <c r="Q6762" s="11">
        <f>IF(data[[#This Row],[Spend, Dollars]]=0,0,data[[#This Row],[Total conversion value, Dollars]]/data[[#This Row],[Spend, Dollars]])</f>
        <v>3.3672639633577148</v>
      </c>
      <c r="R6762" s="2">
        <v>54</v>
      </c>
      <c r="S6762" s="2">
        <v>1.5</v>
      </c>
      <c r="T6762" s="2">
        <v>4</v>
      </c>
      <c r="U6762" s="2">
        <f t="shared" si="105"/>
        <v>59.5</v>
      </c>
    </row>
    <row r="6763" spans="1:21" x14ac:dyDescent="0.2">
      <c r="A6763" t="s">
        <v>23</v>
      </c>
      <c r="B6763" s="3">
        <v>45147</v>
      </c>
      <c r="C6763" s="10" t="str">
        <f>TEXT(data[[#This Row],[Date]],"mmmm")</f>
        <v>August</v>
      </c>
      <c r="D6763" t="s">
        <v>12</v>
      </c>
      <c r="E6763" t="s">
        <v>18</v>
      </c>
      <c r="F6763" t="s">
        <v>20</v>
      </c>
      <c r="G6763" t="s">
        <v>21</v>
      </c>
      <c r="H6763" s="11">
        <v>1192.8</v>
      </c>
      <c r="I6763" s="11">
        <v>9.4469759999999994</v>
      </c>
      <c r="J6763" s="13">
        <f>data[[#This Row],[Clicks]]/data[[#This Row],[Impressions]]</f>
        <v>7.92E-3</v>
      </c>
      <c r="K6763" s="1">
        <v>0.97999999999999965</v>
      </c>
      <c r="L6763" s="2">
        <v>9.2580364799999959</v>
      </c>
      <c r="M6763">
        <v>5</v>
      </c>
      <c r="N6763" s="1">
        <f>IF(data[[#This Row],[Conversions]]=0,0,data[[#This Row],[Spend, Dollars]]/data[[#This Row],[Conversions]])</f>
        <v>1.8516072959999992</v>
      </c>
      <c r="O6763" s="13">
        <f>data[[#This Row],[Conversions]]/data[[#This Row],[Clicks]]</f>
        <v>0.52926989546707859</v>
      </c>
      <c r="P6763" s="11">
        <v>58.8</v>
      </c>
      <c r="Q6763" s="11">
        <f>IF(data[[#This Row],[Spend, Dollars]]=0,0,data[[#This Row],[Total conversion value, Dollars]]/data[[#This Row],[Spend, Dollars]])</f>
        <v>6.3512387456049453</v>
      </c>
      <c r="R6763" s="2">
        <v>51.6</v>
      </c>
      <c r="S6763" s="2">
        <v>9</v>
      </c>
      <c r="T6763" s="2">
        <v>2</v>
      </c>
      <c r="U6763" s="2">
        <f t="shared" si="105"/>
        <v>62.6</v>
      </c>
    </row>
    <row r="6764" spans="1:21" x14ac:dyDescent="0.2">
      <c r="A6764" t="s">
        <v>23</v>
      </c>
      <c r="B6764" s="3">
        <v>45148</v>
      </c>
      <c r="C6764" s="10" t="str">
        <f>TEXT(data[[#This Row],[Date]],"mmmm")</f>
        <v>August</v>
      </c>
      <c r="D6764" t="s">
        <v>12</v>
      </c>
      <c r="E6764" t="s">
        <v>18</v>
      </c>
      <c r="F6764" t="s">
        <v>20</v>
      </c>
      <c r="G6764" t="s">
        <v>21</v>
      </c>
      <c r="H6764" s="11">
        <v>593.39999999999986</v>
      </c>
      <c r="I6764" s="11">
        <v>5.4830160000000001</v>
      </c>
      <c r="J6764" s="13">
        <f>data[[#This Row],[Clicks]]/data[[#This Row],[Impressions]]</f>
        <v>9.2400000000000017E-3</v>
      </c>
      <c r="K6764" s="1">
        <v>0.16</v>
      </c>
      <c r="L6764" s="2">
        <v>0.87728256000000004</v>
      </c>
      <c r="M6764">
        <v>5</v>
      </c>
      <c r="N6764" s="1">
        <f>IF(data[[#This Row],[Conversions]]=0,0,data[[#This Row],[Spend, Dollars]]/data[[#This Row],[Conversions]])</f>
        <v>0.17545651200000001</v>
      </c>
      <c r="O6764" s="13">
        <f>data[[#This Row],[Conversions]]/data[[#This Row],[Clicks]]</f>
        <v>0.9119068775287178</v>
      </c>
      <c r="P6764" s="11">
        <v>51.8</v>
      </c>
      <c r="Q6764" s="11">
        <f>IF(data[[#This Row],[Spend, Dollars]]=0,0,data[[#This Row],[Total conversion value, Dollars]]/data[[#This Row],[Spend, Dollars]])</f>
        <v>59.04597031998447</v>
      </c>
      <c r="R6764" s="2">
        <v>48</v>
      </c>
      <c r="S6764" s="2">
        <v>12</v>
      </c>
      <c r="T6764" s="2">
        <v>12</v>
      </c>
      <c r="U6764" s="2">
        <f t="shared" si="105"/>
        <v>72</v>
      </c>
    </row>
    <row r="6765" spans="1:21" x14ac:dyDescent="0.2">
      <c r="A6765" t="s">
        <v>23</v>
      </c>
      <c r="B6765" s="3">
        <v>45149</v>
      </c>
      <c r="C6765" s="10" t="str">
        <f>TEXT(data[[#This Row],[Date]],"mmmm")</f>
        <v>August</v>
      </c>
      <c r="D6765" t="s">
        <v>12</v>
      </c>
      <c r="E6765" t="s">
        <v>18</v>
      </c>
      <c r="F6765" t="s">
        <v>20</v>
      </c>
      <c r="G6765" t="s">
        <v>21</v>
      </c>
      <c r="H6765" s="11">
        <v>1086.8999999999999</v>
      </c>
      <c r="I6765" s="11">
        <v>10.760310000000002</v>
      </c>
      <c r="J6765" s="13">
        <f>data[[#This Row],[Clicks]]/data[[#This Row],[Impressions]]</f>
        <v>9.9000000000000025E-3</v>
      </c>
      <c r="K6765" s="1">
        <v>0.48999999999999977</v>
      </c>
      <c r="L6765" s="2">
        <v>5.272551899999999</v>
      </c>
      <c r="M6765">
        <v>5</v>
      </c>
      <c r="N6765" s="1">
        <f>IF(data[[#This Row],[Conversions]]=0,0,data[[#This Row],[Spend, Dollars]]/data[[#This Row],[Conversions]])</f>
        <v>1.0545103799999997</v>
      </c>
      <c r="O6765" s="13">
        <f>data[[#This Row],[Conversions]]/data[[#This Row],[Clicks]]</f>
        <v>0.46467062751909555</v>
      </c>
      <c r="P6765" s="11">
        <v>109.19999999999999</v>
      </c>
      <c r="Q6765" s="11">
        <f>IF(data[[#This Row],[Spend, Dollars]]=0,0,data[[#This Row],[Total conversion value, Dollars]]/data[[#This Row],[Spend, Dollars]])</f>
        <v>20.711033683708266</v>
      </c>
      <c r="R6765" s="2">
        <v>68.399999999999991</v>
      </c>
      <c r="S6765" s="2">
        <v>15</v>
      </c>
      <c r="T6765" s="2">
        <v>6</v>
      </c>
      <c r="U6765" s="2">
        <f t="shared" si="105"/>
        <v>89.399999999999991</v>
      </c>
    </row>
    <row r="6766" spans="1:21" x14ac:dyDescent="0.2">
      <c r="A6766" t="s">
        <v>23</v>
      </c>
      <c r="B6766" s="3">
        <v>45150</v>
      </c>
      <c r="C6766" s="10" t="str">
        <f>TEXT(data[[#This Row],[Date]],"mmmm")</f>
        <v>August</v>
      </c>
      <c r="D6766" t="s">
        <v>12</v>
      </c>
      <c r="E6766" t="s">
        <v>18</v>
      </c>
      <c r="F6766" t="s">
        <v>20</v>
      </c>
      <c r="G6766" t="s">
        <v>21</v>
      </c>
      <c r="H6766" s="11">
        <v>424</v>
      </c>
      <c r="I6766" s="11">
        <v>3.4980000000000011</v>
      </c>
      <c r="J6766" s="13">
        <f>data[[#This Row],[Clicks]]/data[[#This Row],[Impressions]]</f>
        <v>8.2500000000000021E-3</v>
      </c>
      <c r="K6766" s="1">
        <v>0.64999999999999969</v>
      </c>
      <c r="L6766" s="2">
        <v>2.2736999999999998</v>
      </c>
      <c r="M6766">
        <v>5</v>
      </c>
      <c r="N6766" s="1">
        <f>IF(data[[#This Row],[Conversions]]=0,0,data[[#This Row],[Spend, Dollars]]/data[[#This Row],[Conversions]])</f>
        <v>0.45473999999999998</v>
      </c>
      <c r="O6766" s="13">
        <f>data[[#This Row],[Conversions]]/data[[#This Row],[Clicks]]</f>
        <v>1.4293882218410516</v>
      </c>
      <c r="P6766" s="11">
        <v>0</v>
      </c>
      <c r="Q6766" s="11">
        <f>IF(data[[#This Row],[Spend, Dollars]]=0,0,data[[#This Row],[Total conversion value, Dollars]]/data[[#This Row],[Spend, Dollars]])</f>
        <v>0</v>
      </c>
      <c r="R6766" s="2">
        <v>37.199999999999996</v>
      </c>
      <c r="S6766" s="2">
        <v>22.5</v>
      </c>
      <c r="T6766" s="2">
        <v>9</v>
      </c>
      <c r="U6766" s="2">
        <f t="shared" si="105"/>
        <v>68.699999999999989</v>
      </c>
    </row>
    <row r="6767" spans="1:21" x14ac:dyDescent="0.2">
      <c r="A6767" t="s">
        <v>23</v>
      </c>
      <c r="B6767" s="3">
        <v>45151</v>
      </c>
      <c r="C6767" s="10" t="str">
        <f>TEXT(data[[#This Row],[Date]],"mmmm")</f>
        <v>August</v>
      </c>
      <c r="D6767" t="s">
        <v>12</v>
      </c>
      <c r="E6767" t="s">
        <v>18</v>
      </c>
      <c r="F6767" t="s">
        <v>20</v>
      </c>
      <c r="G6767" t="s">
        <v>21</v>
      </c>
      <c r="H6767" s="11">
        <v>1249.4999999999998</v>
      </c>
      <c r="I6767" s="11">
        <v>9.7585949999999997</v>
      </c>
      <c r="J6767" s="13">
        <f>data[[#This Row],[Clicks]]/data[[#This Row],[Impressions]]</f>
        <v>7.810000000000001E-3</v>
      </c>
      <c r="K6767" s="1">
        <v>0.61999999999999966</v>
      </c>
      <c r="L6767" s="2">
        <v>6.0503288999999967</v>
      </c>
      <c r="M6767">
        <v>2</v>
      </c>
      <c r="N6767" s="1">
        <f>IF(data[[#This Row],[Conversions]]=0,0,data[[#This Row],[Spend, Dollars]]/data[[#This Row],[Conversions]])</f>
        <v>3.0251644499999983</v>
      </c>
      <c r="O6767" s="13">
        <f>data[[#This Row],[Conversions]]/data[[#This Row],[Clicks]]</f>
        <v>0.2049475359926301</v>
      </c>
      <c r="P6767" s="11">
        <v>156.79999999999998</v>
      </c>
      <c r="Q6767" s="11">
        <f>IF(data[[#This Row],[Spend, Dollars]]=0,0,data[[#This Row],[Total conversion value, Dollars]]/data[[#This Row],[Spend, Dollars]])</f>
        <v>25.915946486810011</v>
      </c>
      <c r="R6767" s="2">
        <v>44.4</v>
      </c>
      <c r="S6767" s="2">
        <v>25.5</v>
      </c>
      <c r="T6767" s="2">
        <v>5</v>
      </c>
      <c r="U6767" s="2">
        <f t="shared" si="105"/>
        <v>74.900000000000006</v>
      </c>
    </row>
    <row r="6768" spans="1:21" x14ac:dyDescent="0.2">
      <c r="A6768" t="s">
        <v>23</v>
      </c>
      <c r="B6768" s="3">
        <v>45152</v>
      </c>
      <c r="C6768" s="10" t="str">
        <f>TEXT(data[[#This Row],[Date]],"mmmm")</f>
        <v>August</v>
      </c>
      <c r="D6768" t="s">
        <v>12</v>
      </c>
      <c r="E6768" t="s">
        <v>18</v>
      </c>
      <c r="F6768" t="s">
        <v>20</v>
      </c>
      <c r="G6768" t="s">
        <v>21</v>
      </c>
      <c r="H6768" s="11">
        <v>365.59999999999991</v>
      </c>
      <c r="I6768" s="11">
        <v>3.6998719999999992</v>
      </c>
      <c r="J6768" s="13">
        <f>data[[#This Row],[Clicks]]/data[[#This Row],[Impressions]]</f>
        <v>1.0120000000000001E-2</v>
      </c>
      <c r="K6768" s="1">
        <v>0.81999999999999984</v>
      </c>
      <c r="L6768" s="2">
        <v>3.0338950399999987</v>
      </c>
      <c r="M6768">
        <v>8</v>
      </c>
      <c r="N6768" s="1">
        <f>IF(data[[#This Row],[Conversions]]=0,0,data[[#This Row],[Spend, Dollars]]/data[[#This Row],[Conversions]])</f>
        <v>0.37923687999999983</v>
      </c>
      <c r="O6768" s="13">
        <f>data[[#This Row],[Conversions]]/data[[#This Row],[Clicks]]</f>
        <v>2.1622369638733452</v>
      </c>
      <c r="P6768" s="11">
        <v>0</v>
      </c>
      <c r="Q6768" s="11">
        <f>IF(data[[#This Row],[Spend, Dollars]]=0,0,data[[#This Row],[Total conversion value, Dollars]]/data[[#This Row],[Spend, Dollars]])</f>
        <v>0</v>
      </c>
      <c r="R6768" s="2">
        <v>15.6</v>
      </c>
      <c r="S6768" s="2">
        <v>16.5</v>
      </c>
      <c r="T6768" s="2">
        <v>3</v>
      </c>
      <c r="U6768" s="2">
        <f t="shared" si="105"/>
        <v>35.1</v>
      </c>
    </row>
    <row r="6769" spans="1:21" x14ac:dyDescent="0.2">
      <c r="A6769" t="s">
        <v>23</v>
      </c>
      <c r="B6769" s="3">
        <v>45153</v>
      </c>
      <c r="C6769" s="10" t="str">
        <f>TEXT(data[[#This Row],[Date]],"mmmm")</f>
        <v>August</v>
      </c>
      <c r="D6769" t="s">
        <v>12</v>
      </c>
      <c r="E6769" t="s">
        <v>18</v>
      </c>
      <c r="F6769" t="s">
        <v>20</v>
      </c>
      <c r="G6769" t="s">
        <v>21</v>
      </c>
      <c r="H6769" s="11">
        <v>156.69999999999982</v>
      </c>
      <c r="I6769" s="11">
        <v>1.3272489999999986</v>
      </c>
      <c r="J6769" s="13">
        <f>data[[#This Row],[Clicks]]/data[[#This Row],[Impressions]]</f>
        <v>8.4700000000000001E-3</v>
      </c>
      <c r="K6769" s="1">
        <v>0.23</v>
      </c>
      <c r="L6769" s="2">
        <v>0.3052672699999997</v>
      </c>
      <c r="M6769">
        <v>4</v>
      </c>
      <c r="N6769" s="1">
        <f>IF(data[[#This Row],[Conversions]]=0,0,data[[#This Row],[Spend, Dollars]]/data[[#This Row],[Conversions]])</f>
        <v>7.6316817499999925E-2</v>
      </c>
      <c r="O6769" s="13">
        <f>data[[#This Row],[Conversions]]/data[[#This Row],[Clicks]]</f>
        <v>3.0137525061235717</v>
      </c>
      <c r="P6769" s="11">
        <v>0</v>
      </c>
      <c r="Q6769" s="11">
        <f>IF(data[[#This Row],[Spend, Dollars]]=0,0,data[[#This Row],[Total conversion value, Dollars]]/data[[#This Row],[Spend, Dollars]])</f>
        <v>0</v>
      </c>
      <c r="R6769" s="2">
        <v>22.8</v>
      </c>
      <c r="S6769" s="2">
        <v>16.5</v>
      </c>
      <c r="T6769" s="2">
        <v>8</v>
      </c>
      <c r="U6769" s="2">
        <f t="shared" si="105"/>
        <v>47.3</v>
      </c>
    </row>
    <row r="6770" spans="1:21" x14ac:dyDescent="0.2">
      <c r="A6770" t="s">
        <v>23</v>
      </c>
      <c r="B6770" s="3">
        <v>45154</v>
      </c>
      <c r="C6770" s="10" t="str">
        <f>TEXT(data[[#This Row],[Date]],"mmmm")</f>
        <v>August</v>
      </c>
      <c r="D6770" t="s">
        <v>12</v>
      </c>
      <c r="E6770" t="s">
        <v>18</v>
      </c>
      <c r="F6770" t="s">
        <v>20</v>
      </c>
      <c r="G6770" t="s">
        <v>21</v>
      </c>
      <c r="H6770" s="11">
        <v>670.19999999999982</v>
      </c>
      <c r="I6770" s="11">
        <v>7.5933659999999987</v>
      </c>
      <c r="J6770" s="13">
        <f>data[[#This Row],[Clicks]]/data[[#This Row],[Impressions]]</f>
        <v>1.1330000000000002E-2</v>
      </c>
      <c r="K6770" s="1">
        <v>2.0000000000000059E-2</v>
      </c>
      <c r="L6770" s="2">
        <v>0.15186732000000042</v>
      </c>
      <c r="M6770">
        <v>2</v>
      </c>
      <c r="N6770" s="1">
        <f>IF(data[[#This Row],[Conversions]]=0,0,data[[#This Row],[Spend, Dollars]]/data[[#This Row],[Conversions]])</f>
        <v>7.5933660000000208E-2</v>
      </c>
      <c r="O6770" s="13">
        <f>data[[#This Row],[Conversions]]/data[[#This Row],[Clicks]]</f>
        <v>0.2633878045651955</v>
      </c>
      <c r="P6770" s="11">
        <v>0</v>
      </c>
      <c r="Q6770" s="11">
        <f>IF(data[[#This Row],[Spend, Dollars]]=0,0,data[[#This Row],[Total conversion value, Dollars]]/data[[#This Row],[Spend, Dollars]])</f>
        <v>0</v>
      </c>
      <c r="R6770" s="2">
        <v>28.799999999999997</v>
      </c>
      <c r="S6770" s="2">
        <v>12</v>
      </c>
      <c r="T6770" s="2">
        <v>4</v>
      </c>
      <c r="U6770" s="2">
        <f t="shared" si="105"/>
        <v>44.8</v>
      </c>
    </row>
    <row r="6771" spans="1:21" x14ac:dyDescent="0.2">
      <c r="A6771" t="s">
        <v>23</v>
      </c>
      <c r="B6771" s="3">
        <v>45155</v>
      </c>
      <c r="C6771" s="10" t="str">
        <f>TEXT(data[[#This Row],[Date]],"mmmm")</f>
        <v>August</v>
      </c>
      <c r="D6771" t="s">
        <v>12</v>
      </c>
      <c r="E6771" t="s">
        <v>18</v>
      </c>
      <c r="F6771" t="s">
        <v>20</v>
      </c>
      <c r="G6771" t="s">
        <v>21</v>
      </c>
      <c r="H6771" s="11">
        <v>902.8</v>
      </c>
      <c r="I6771" s="11">
        <v>7.1501759999999992</v>
      </c>
      <c r="J6771" s="13">
        <f>data[[#This Row],[Clicks]]/data[[#This Row],[Impressions]]</f>
        <v>7.92E-3</v>
      </c>
      <c r="K6771" s="1">
        <v>0.58999999999999964</v>
      </c>
      <c r="L6771" s="2">
        <v>4.2186038399999966</v>
      </c>
      <c r="M6771">
        <v>7</v>
      </c>
      <c r="N6771" s="1">
        <f>IF(data[[#This Row],[Conversions]]=0,0,data[[#This Row],[Spend, Dollars]]/data[[#This Row],[Conversions]])</f>
        <v>0.60265769142857095</v>
      </c>
      <c r="O6771" s="13">
        <f>data[[#This Row],[Conversions]]/data[[#This Row],[Clicks]]</f>
        <v>0.97899688063622503</v>
      </c>
      <c r="P6771" s="11">
        <v>103.6</v>
      </c>
      <c r="Q6771" s="11">
        <f>IF(data[[#This Row],[Spend, Dollars]]=0,0,data[[#This Row],[Total conversion value, Dollars]]/data[[#This Row],[Spend, Dollars]])</f>
        <v>24.557887853247696</v>
      </c>
      <c r="R6771" s="2">
        <v>38.4</v>
      </c>
      <c r="S6771" s="2">
        <v>19.5</v>
      </c>
      <c r="T6771" s="2">
        <v>7</v>
      </c>
      <c r="U6771" s="2">
        <f t="shared" si="105"/>
        <v>64.900000000000006</v>
      </c>
    </row>
    <row r="6772" spans="1:21" x14ac:dyDescent="0.2">
      <c r="A6772" t="s">
        <v>23</v>
      </c>
      <c r="B6772" s="3">
        <v>45156</v>
      </c>
      <c r="C6772" s="10" t="str">
        <f>TEXT(data[[#This Row],[Date]],"mmmm")</f>
        <v>August</v>
      </c>
      <c r="D6772" t="s">
        <v>12</v>
      </c>
      <c r="E6772" t="s">
        <v>18</v>
      </c>
      <c r="F6772" t="s">
        <v>20</v>
      </c>
      <c r="G6772" t="s">
        <v>21</v>
      </c>
      <c r="H6772" s="11">
        <v>615.59999999999991</v>
      </c>
      <c r="I6772" s="11">
        <v>6.7716000000000012</v>
      </c>
      <c r="J6772" s="13">
        <f>data[[#This Row],[Clicks]]/data[[#This Row],[Impressions]]</f>
        <v>1.1000000000000003E-2</v>
      </c>
      <c r="K6772" s="1">
        <v>0.84999999999999987</v>
      </c>
      <c r="L6772" s="2">
        <v>5.7558600000000002</v>
      </c>
      <c r="M6772">
        <v>6</v>
      </c>
      <c r="N6772" s="1">
        <f>IF(data[[#This Row],[Conversions]]=0,0,data[[#This Row],[Spend, Dollars]]/data[[#This Row],[Conversions]])</f>
        <v>0.95931</v>
      </c>
      <c r="O6772" s="13">
        <f>data[[#This Row],[Conversions]]/data[[#This Row],[Clicks]]</f>
        <v>0.88605351763246487</v>
      </c>
      <c r="P6772" s="11">
        <v>0</v>
      </c>
      <c r="Q6772" s="11">
        <f>IF(data[[#This Row],[Spend, Dollars]]=0,0,data[[#This Row],[Total conversion value, Dollars]]/data[[#This Row],[Spend, Dollars]])</f>
        <v>0</v>
      </c>
      <c r="R6772" s="2">
        <v>58.8</v>
      </c>
      <c r="S6772" s="2">
        <v>9</v>
      </c>
      <c r="T6772" s="2">
        <v>5</v>
      </c>
      <c r="U6772" s="2">
        <f t="shared" si="105"/>
        <v>72.8</v>
      </c>
    </row>
    <row r="6773" spans="1:21" x14ac:dyDescent="0.2">
      <c r="A6773" t="s">
        <v>23</v>
      </c>
      <c r="B6773" s="3">
        <v>45157</v>
      </c>
      <c r="C6773" s="10" t="str">
        <f>TEXT(data[[#This Row],[Date]],"mmmm")</f>
        <v>August</v>
      </c>
      <c r="D6773" t="s">
        <v>12</v>
      </c>
      <c r="E6773" t="s">
        <v>18</v>
      </c>
      <c r="F6773" t="s">
        <v>20</v>
      </c>
      <c r="G6773" t="s">
        <v>21</v>
      </c>
      <c r="H6773" s="11">
        <v>819.8</v>
      </c>
      <c r="I6773" s="11">
        <v>9.5588680000000021</v>
      </c>
      <c r="J6773" s="13">
        <f>data[[#This Row],[Clicks]]/data[[#This Row],[Impressions]]</f>
        <v>1.1660000000000004E-2</v>
      </c>
      <c r="K6773" s="1">
        <v>1.99999999999999E-2</v>
      </c>
      <c r="L6773" s="2">
        <v>0.19117735999999907</v>
      </c>
      <c r="M6773">
        <v>5</v>
      </c>
      <c r="N6773" s="1">
        <f>IF(data[[#This Row],[Conversions]]=0,0,data[[#This Row],[Spend, Dollars]]/data[[#This Row],[Conversions]])</f>
        <v>3.8235471999999812E-2</v>
      </c>
      <c r="O6773" s="13">
        <f>data[[#This Row],[Conversions]]/data[[#This Row],[Clicks]]</f>
        <v>0.52307448957345148</v>
      </c>
      <c r="P6773" s="11">
        <v>49</v>
      </c>
      <c r="Q6773" s="11">
        <f>IF(data[[#This Row],[Spend, Dollars]]=0,0,data[[#This Row],[Total conversion value, Dollars]]/data[[#This Row],[Spend, Dollars]])</f>
        <v>256.30649989099254</v>
      </c>
      <c r="R6773" s="2">
        <v>30</v>
      </c>
      <c r="S6773" s="2">
        <v>13.5</v>
      </c>
      <c r="T6773" s="2">
        <v>1</v>
      </c>
      <c r="U6773" s="2">
        <f t="shared" si="105"/>
        <v>44.5</v>
      </c>
    </row>
    <row r="6774" spans="1:21" x14ac:dyDescent="0.2">
      <c r="A6774" t="s">
        <v>23</v>
      </c>
      <c r="B6774" s="3">
        <v>45158</v>
      </c>
      <c r="C6774" s="10" t="str">
        <f>TEXT(data[[#This Row],[Date]],"mmmm")</f>
        <v>August</v>
      </c>
      <c r="D6774" t="s">
        <v>12</v>
      </c>
      <c r="E6774" t="s">
        <v>18</v>
      </c>
      <c r="F6774" t="s">
        <v>20</v>
      </c>
      <c r="G6774" t="s">
        <v>21</v>
      </c>
      <c r="H6774" s="11">
        <v>757.3</v>
      </c>
      <c r="I6774" s="11">
        <v>9.996360000000001</v>
      </c>
      <c r="J6774" s="13">
        <f>data[[#This Row],[Clicks]]/data[[#This Row],[Impressions]]</f>
        <v>1.3200000000000002E-2</v>
      </c>
      <c r="K6774" s="1">
        <v>0.55999999999999983</v>
      </c>
      <c r="L6774" s="2">
        <v>5.5979615999999988</v>
      </c>
      <c r="M6774">
        <v>7</v>
      </c>
      <c r="N6774" s="1">
        <f>IF(data[[#This Row],[Conversions]]=0,0,data[[#This Row],[Spend, Dollars]]/data[[#This Row],[Conversions]])</f>
        <v>0.79970879999999978</v>
      </c>
      <c r="O6774" s="13">
        <f>data[[#This Row],[Conversions]]/data[[#This Row],[Clicks]]</f>
        <v>0.70025489278097219</v>
      </c>
      <c r="P6774" s="11">
        <v>0</v>
      </c>
      <c r="Q6774" s="11">
        <f>IF(data[[#This Row],[Spend, Dollars]]=0,0,data[[#This Row],[Total conversion value, Dollars]]/data[[#This Row],[Spend, Dollars]])</f>
        <v>0</v>
      </c>
      <c r="R6774" s="2">
        <v>30</v>
      </c>
      <c r="S6774" s="2">
        <v>6</v>
      </c>
      <c r="T6774" s="2">
        <v>10</v>
      </c>
      <c r="U6774" s="2">
        <f t="shared" si="105"/>
        <v>46</v>
      </c>
    </row>
    <row r="6775" spans="1:21" x14ac:dyDescent="0.2">
      <c r="A6775" t="s">
        <v>23</v>
      </c>
      <c r="B6775" s="3">
        <v>45159</v>
      </c>
      <c r="C6775" s="10" t="str">
        <f>TEXT(data[[#This Row],[Date]],"mmmm")</f>
        <v>August</v>
      </c>
      <c r="D6775" t="s">
        <v>12</v>
      </c>
      <c r="E6775" t="s">
        <v>18</v>
      </c>
      <c r="F6775" t="s">
        <v>20</v>
      </c>
      <c r="G6775" t="s">
        <v>21</v>
      </c>
      <c r="H6775" s="11">
        <v>1265.3999999999999</v>
      </c>
      <c r="I6775" s="11">
        <v>15.728922000000001</v>
      </c>
      <c r="J6775" s="13">
        <f>data[[#This Row],[Clicks]]/data[[#This Row],[Impressions]]</f>
        <v>1.2430000000000002E-2</v>
      </c>
      <c r="K6775" s="1">
        <v>0.36999999999999983</v>
      </c>
      <c r="L6775" s="2">
        <v>5.8197011399999976</v>
      </c>
      <c r="M6775">
        <v>5</v>
      </c>
      <c r="N6775" s="1">
        <f>IF(data[[#This Row],[Conversions]]=0,0,data[[#This Row],[Spend, Dollars]]/data[[#This Row],[Conversions]])</f>
        <v>1.1639402279999995</v>
      </c>
      <c r="O6775" s="13">
        <f>data[[#This Row],[Conversions]]/data[[#This Row],[Clicks]]</f>
        <v>0.31788573940413717</v>
      </c>
      <c r="P6775" s="11">
        <v>88.199999999999989</v>
      </c>
      <c r="Q6775" s="11">
        <f>IF(data[[#This Row],[Spend, Dollars]]=0,0,data[[#This Row],[Total conversion value, Dollars]]/data[[#This Row],[Spend, Dollars]])</f>
        <v>15.155417413754003</v>
      </c>
      <c r="R6775" s="2">
        <v>19.2</v>
      </c>
      <c r="S6775" s="2">
        <v>3</v>
      </c>
      <c r="T6775" s="2">
        <v>5</v>
      </c>
      <c r="U6775" s="2">
        <f t="shared" si="105"/>
        <v>27.2</v>
      </c>
    </row>
    <row r="6776" spans="1:21" x14ac:dyDescent="0.2">
      <c r="A6776" t="s">
        <v>23</v>
      </c>
      <c r="B6776" s="3">
        <v>45160</v>
      </c>
      <c r="C6776" s="10" t="str">
        <f>TEXT(data[[#This Row],[Date]],"mmmm")</f>
        <v>August</v>
      </c>
      <c r="D6776" t="s">
        <v>12</v>
      </c>
      <c r="E6776" t="s">
        <v>18</v>
      </c>
      <c r="F6776" t="s">
        <v>20</v>
      </c>
      <c r="G6776" t="s">
        <v>21</v>
      </c>
      <c r="H6776" s="11">
        <v>662</v>
      </c>
      <c r="I6776" s="11">
        <v>7.2091800000000026</v>
      </c>
      <c r="J6776" s="13">
        <f>data[[#This Row],[Clicks]]/data[[#This Row],[Impressions]]</f>
        <v>1.0890000000000004E-2</v>
      </c>
      <c r="K6776" s="1">
        <v>0.13</v>
      </c>
      <c r="L6776" s="2">
        <v>0.9371934000000004</v>
      </c>
      <c r="M6776">
        <v>6</v>
      </c>
      <c r="N6776" s="1">
        <f>IF(data[[#This Row],[Conversions]]=0,0,data[[#This Row],[Spend, Dollars]]/data[[#This Row],[Conversions]])</f>
        <v>0.15619890000000006</v>
      </c>
      <c r="O6776" s="13">
        <f>data[[#This Row],[Conversions]]/data[[#This Row],[Clicks]]</f>
        <v>0.8322721862958059</v>
      </c>
      <c r="P6776" s="11">
        <v>84</v>
      </c>
      <c r="Q6776" s="11">
        <f>IF(data[[#This Row],[Spend, Dollars]]=0,0,data[[#This Row],[Total conversion value, Dollars]]/data[[#This Row],[Spend, Dollars]])</f>
        <v>89.62931237031755</v>
      </c>
      <c r="R6776" s="2">
        <v>45.6</v>
      </c>
      <c r="S6776" s="2">
        <v>7.5</v>
      </c>
      <c r="T6776" s="2">
        <v>6</v>
      </c>
      <c r="U6776" s="2">
        <f t="shared" si="105"/>
        <v>59.1</v>
      </c>
    </row>
    <row r="6777" spans="1:21" x14ac:dyDescent="0.2">
      <c r="A6777" t="s">
        <v>23</v>
      </c>
      <c r="B6777" s="3">
        <v>45161</v>
      </c>
      <c r="C6777" s="10" t="str">
        <f>TEXT(data[[#This Row],[Date]],"mmmm")</f>
        <v>August</v>
      </c>
      <c r="D6777" t="s">
        <v>12</v>
      </c>
      <c r="E6777" t="s">
        <v>18</v>
      </c>
      <c r="F6777" t="s">
        <v>20</v>
      </c>
      <c r="G6777" t="s">
        <v>21</v>
      </c>
      <c r="H6777" s="11">
        <v>1213.8999999999999</v>
      </c>
      <c r="I6777" s="11">
        <v>9.747617</v>
      </c>
      <c r="J6777" s="13">
        <f>data[[#This Row],[Clicks]]/data[[#This Row],[Impressions]]</f>
        <v>8.0300000000000007E-3</v>
      </c>
      <c r="K6777" s="1">
        <v>0.04</v>
      </c>
      <c r="L6777" s="2">
        <v>0.38990468</v>
      </c>
      <c r="M6777">
        <v>2</v>
      </c>
      <c r="N6777" s="1">
        <f>IF(data[[#This Row],[Conversions]]=0,0,data[[#This Row],[Spend, Dollars]]/data[[#This Row],[Conversions]])</f>
        <v>0.19495234</v>
      </c>
      <c r="O6777" s="13">
        <f>data[[#This Row],[Conversions]]/data[[#This Row],[Clicks]]</f>
        <v>0.2051783528220282</v>
      </c>
      <c r="P6777" s="11">
        <v>190.39999999999998</v>
      </c>
      <c r="Q6777" s="11">
        <f>IF(data[[#This Row],[Spend, Dollars]]=0,0,data[[#This Row],[Total conversion value, Dollars]]/data[[#This Row],[Spend, Dollars]])</f>
        <v>488.32447971642705</v>
      </c>
      <c r="R6777" s="2">
        <v>51.6</v>
      </c>
      <c r="S6777" s="2">
        <v>16.5</v>
      </c>
      <c r="T6777" s="2">
        <v>1</v>
      </c>
      <c r="U6777" s="2">
        <f t="shared" si="105"/>
        <v>69.099999999999994</v>
      </c>
    </row>
    <row r="6778" spans="1:21" x14ac:dyDescent="0.2">
      <c r="A6778" t="s">
        <v>23</v>
      </c>
      <c r="B6778" s="3">
        <v>45162</v>
      </c>
      <c r="C6778" s="10" t="str">
        <f>TEXT(data[[#This Row],[Date]],"mmmm")</f>
        <v>August</v>
      </c>
      <c r="D6778" t="s">
        <v>12</v>
      </c>
      <c r="E6778" t="s">
        <v>18</v>
      </c>
      <c r="F6778" t="s">
        <v>20</v>
      </c>
      <c r="G6778" t="s">
        <v>21</v>
      </c>
      <c r="H6778" s="11">
        <v>1307.8999999999999</v>
      </c>
      <c r="I6778" s="11">
        <v>13.955292999999999</v>
      </c>
      <c r="J6778" s="13">
        <f>data[[#This Row],[Clicks]]/data[[#This Row],[Impressions]]</f>
        <v>1.0670000000000001E-2</v>
      </c>
      <c r="K6778" s="1">
        <v>0.59999999999999987</v>
      </c>
      <c r="L6778" s="2">
        <v>8.3731757999999985</v>
      </c>
      <c r="M6778">
        <v>3</v>
      </c>
      <c r="N6778" s="1">
        <f>IF(data[[#This Row],[Conversions]]=0,0,data[[#This Row],[Spend, Dollars]]/data[[#This Row],[Conversions]])</f>
        <v>2.7910585999999995</v>
      </c>
      <c r="O6778" s="13">
        <f>data[[#This Row],[Conversions]]/data[[#This Row],[Clicks]]</f>
        <v>0.21497219728743783</v>
      </c>
      <c r="P6778" s="11">
        <v>35.699999999999996</v>
      </c>
      <c r="Q6778" s="11">
        <f>IF(data[[#This Row],[Spend, Dollars]]=0,0,data[[#This Row],[Total conversion value, Dollars]]/data[[#This Row],[Spend, Dollars]])</f>
        <v>4.2636152462008505</v>
      </c>
      <c r="R6778" s="2">
        <v>42</v>
      </c>
      <c r="S6778" s="2">
        <v>6</v>
      </c>
      <c r="T6778" s="2">
        <v>3</v>
      </c>
      <c r="U6778" s="2">
        <f t="shared" si="105"/>
        <v>51</v>
      </c>
    </row>
    <row r="6779" spans="1:21" x14ac:dyDescent="0.2">
      <c r="A6779" t="s">
        <v>23</v>
      </c>
      <c r="B6779" s="3">
        <v>45163</v>
      </c>
      <c r="C6779" s="10" t="str">
        <f>TEXT(data[[#This Row],[Date]],"mmmm")</f>
        <v>August</v>
      </c>
      <c r="D6779" t="s">
        <v>12</v>
      </c>
      <c r="E6779" t="s">
        <v>18</v>
      </c>
      <c r="F6779" t="s">
        <v>20</v>
      </c>
      <c r="G6779" t="s">
        <v>21</v>
      </c>
      <c r="H6779" s="11">
        <v>1073.3999999999999</v>
      </c>
      <c r="I6779" s="11">
        <v>12.515844000000003</v>
      </c>
      <c r="J6779" s="13">
        <f>data[[#This Row],[Clicks]]/data[[#This Row],[Impressions]]</f>
        <v>1.1660000000000004E-2</v>
      </c>
      <c r="K6779" s="1">
        <v>0.19999999999999996</v>
      </c>
      <c r="L6779" s="2">
        <v>2.5031688000000001</v>
      </c>
      <c r="M6779">
        <v>3</v>
      </c>
      <c r="N6779" s="1">
        <f>IF(data[[#This Row],[Conversions]]=0,0,data[[#This Row],[Spend, Dollars]]/data[[#This Row],[Conversions]])</f>
        <v>0.83438960000000006</v>
      </c>
      <c r="O6779" s="13">
        <f>data[[#This Row],[Conversions]]/data[[#This Row],[Clicks]]</f>
        <v>0.23969618029754919</v>
      </c>
      <c r="P6779" s="11">
        <v>184.79999999999998</v>
      </c>
      <c r="Q6779" s="11">
        <f>IF(data[[#This Row],[Spend, Dollars]]=0,0,data[[#This Row],[Total conversion value, Dollars]]/data[[#This Row],[Spend, Dollars]])</f>
        <v>73.826423531645162</v>
      </c>
      <c r="R6779" s="2">
        <v>66</v>
      </c>
      <c r="S6779" s="2">
        <v>25.5</v>
      </c>
      <c r="T6779" s="2">
        <v>1</v>
      </c>
      <c r="U6779" s="2">
        <f t="shared" si="105"/>
        <v>92.5</v>
      </c>
    </row>
    <row r="6780" spans="1:21" x14ac:dyDescent="0.2">
      <c r="A6780" t="s">
        <v>23</v>
      </c>
      <c r="B6780" s="3">
        <v>45164</v>
      </c>
      <c r="C6780" s="10" t="str">
        <f>TEXT(data[[#This Row],[Date]],"mmmm")</f>
        <v>August</v>
      </c>
      <c r="D6780" t="s">
        <v>12</v>
      </c>
      <c r="E6780" t="s">
        <v>18</v>
      </c>
      <c r="F6780" t="s">
        <v>20</v>
      </c>
      <c r="G6780" t="s">
        <v>21</v>
      </c>
      <c r="H6780" s="11">
        <v>1083.5999999999999</v>
      </c>
      <c r="I6780" s="11">
        <v>14.184324000000002</v>
      </c>
      <c r="J6780" s="13">
        <f>data[[#This Row],[Clicks]]/data[[#This Row],[Impressions]]</f>
        <v>1.3090000000000003E-2</v>
      </c>
      <c r="K6780" s="1">
        <v>0.16</v>
      </c>
      <c r="L6780" s="2">
        <v>2.2694918400000001</v>
      </c>
      <c r="M6780">
        <v>1</v>
      </c>
      <c r="N6780" s="1">
        <f>IF(data[[#This Row],[Conversions]]=0,0,data[[#This Row],[Spend, Dollars]]/data[[#This Row],[Conversions]])</f>
        <v>2.2694918400000001</v>
      </c>
      <c r="O6780" s="13">
        <f>data[[#This Row],[Conversions]]/data[[#This Row],[Clicks]]</f>
        <v>7.0500363640875655E-2</v>
      </c>
      <c r="P6780" s="11">
        <v>44.099999999999994</v>
      </c>
      <c r="Q6780" s="11">
        <f>IF(data[[#This Row],[Spend, Dollars]]=0,0,data[[#This Row],[Total conversion value, Dollars]]/data[[#This Row],[Spend, Dollars]])</f>
        <v>19.431662728516351</v>
      </c>
      <c r="R6780" s="2">
        <v>60</v>
      </c>
      <c r="S6780" s="2">
        <v>18</v>
      </c>
      <c r="T6780" s="2">
        <v>11</v>
      </c>
      <c r="U6780" s="2">
        <f t="shared" si="105"/>
        <v>89</v>
      </c>
    </row>
    <row r="6781" spans="1:21" x14ac:dyDescent="0.2">
      <c r="A6781" t="s">
        <v>23</v>
      </c>
      <c r="B6781" s="3">
        <v>45165</v>
      </c>
      <c r="C6781" s="10" t="str">
        <f>TEXT(data[[#This Row],[Date]],"mmmm")</f>
        <v>August</v>
      </c>
      <c r="D6781" t="s">
        <v>12</v>
      </c>
      <c r="E6781" t="s">
        <v>18</v>
      </c>
      <c r="F6781" t="s">
        <v>20</v>
      </c>
      <c r="G6781" t="s">
        <v>21</v>
      </c>
      <c r="H6781" s="11">
        <v>936.09999999999991</v>
      </c>
      <c r="I6781" s="11">
        <v>9.0614480000000004</v>
      </c>
      <c r="J6781" s="13">
        <f>data[[#This Row],[Clicks]]/data[[#This Row],[Impressions]]</f>
        <v>9.6800000000000011E-3</v>
      </c>
      <c r="K6781" s="1">
        <v>0.73999999999999977</v>
      </c>
      <c r="L6781" s="2">
        <v>6.7054715199999979</v>
      </c>
      <c r="M6781">
        <v>3</v>
      </c>
      <c r="N6781" s="1">
        <f>IF(data[[#This Row],[Conversions]]=0,0,data[[#This Row],[Spend, Dollars]]/data[[#This Row],[Conversions]])</f>
        <v>2.2351571733333326</v>
      </c>
      <c r="O6781" s="13">
        <f>data[[#This Row],[Conversions]]/data[[#This Row],[Clicks]]</f>
        <v>0.33107291461585386</v>
      </c>
      <c r="P6781" s="11">
        <v>0</v>
      </c>
      <c r="Q6781" s="11">
        <f>IF(data[[#This Row],[Spend, Dollars]]=0,0,data[[#This Row],[Total conversion value, Dollars]]/data[[#This Row],[Spend, Dollars]])</f>
        <v>0</v>
      </c>
      <c r="R6781" s="2">
        <v>61.199999999999996</v>
      </c>
      <c r="S6781" s="2">
        <v>18</v>
      </c>
      <c r="T6781" s="2">
        <v>2</v>
      </c>
      <c r="U6781" s="2">
        <f t="shared" si="105"/>
        <v>81.199999999999989</v>
      </c>
    </row>
    <row r="6782" spans="1:21" x14ac:dyDescent="0.2">
      <c r="A6782" t="s">
        <v>23</v>
      </c>
      <c r="B6782" s="3">
        <v>45166</v>
      </c>
      <c r="C6782" s="10" t="str">
        <f>TEXT(data[[#This Row],[Date]],"mmmm")</f>
        <v>August</v>
      </c>
      <c r="D6782" t="s">
        <v>12</v>
      </c>
      <c r="E6782" t="s">
        <v>18</v>
      </c>
      <c r="F6782" t="s">
        <v>20</v>
      </c>
      <c r="G6782" t="s">
        <v>21</v>
      </c>
      <c r="H6782" s="11">
        <v>799.89999999999986</v>
      </c>
      <c r="I6782" s="11">
        <v>8.9748780000000004</v>
      </c>
      <c r="J6782" s="13">
        <f>data[[#This Row],[Clicks]]/data[[#This Row],[Impressions]]</f>
        <v>1.1220000000000003E-2</v>
      </c>
      <c r="K6782" s="1">
        <v>9.9999999999999395E-3</v>
      </c>
      <c r="L6782" s="2">
        <v>8.9748779999999459E-2</v>
      </c>
      <c r="M6782">
        <v>3</v>
      </c>
      <c r="N6782" s="1">
        <f>IF(data[[#This Row],[Conversions]]=0,0,data[[#This Row],[Spend, Dollars]]/data[[#This Row],[Conversions]])</f>
        <v>2.991625999999982E-2</v>
      </c>
      <c r="O6782" s="13">
        <f>data[[#This Row],[Conversions]]/data[[#This Row],[Clicks]]</f>
        <v>0.33426638222825983</v>
      </c>
      <c r="P6782" s="11">
        <v>50.4</v>
      </c>
      <c r="Q6782" s="11">
        <f>IF(data[[#This Row],[Spend, Dollars]]=0,0,data[[#This Row],[Total conversion value, Dollars]]/data[[#This Row],[Spend, Dollars]])</f>
        <v>561.56752214347989</v>
      </c>
      <c r="R6782" s="2">
        <v>39.6</v>
      </c>
      <c r="S6782" s="2">
        <v>0</v>
      </c>
      <c r="T6782" s="2">
        <v>0</v>
      </c>
      <c r="U6782" s="2">
        <f t="shared" si="105"/>
        <v>39.6</v>
      </c>
    </row>
    <row r="6783" spans="1:21" x14ac:dyDescent="0.2">
      <c r="A6783" t="s">
        <v>23</v>
      </c>
      <c r="B6783" s="3">
        <v>45167</v>
      </c>
      <c r="C6783" s="10" t="str">
        <f>TEXT(data[[#This Row],[Date]],"mmmm")</f>
        <v>August</v>
      </c>
      <c r="D6783" t="s">
        <v>12</v>
      </c>
      <c r="E6783" t="s">
        <v>18</v>
      </c>
      <c r="F6783" t="s">
        <v>20</v>
      </c>
      <c r="G6783" t="s">
        <v>21</v>
      </c>
      <c r="H6783" s="11">
        <v>716.39999999999986</v>
      </c>
      <c r="I6783" s="11">
        <v>6.6195360000000001</v>
      </c>
      <c r="J6783" s="13">
        <f>data[[#This Row],[Clicks]]/data[[#This Row],[Impressions]]</f>
        <v>9.2400000000000017E-3</v>
      </c>
      <c r="K6783" s="1">
        <v>0.66999999999999971</v>
      </c>
      <c r="L6783" s="2">
        <v>4.435089119999998</v>
      </c>
      <c r="M6783">
        <v>3</v>
      </c>
      <c r="N6783" s="1">
        <f>IF(data[[#This Row],[Conversions]]=0,0,data[[#This Row],[Spend, Dollars]]/data[[#This Row],[Conversions]])</f>
        <v>1.4783630399999994</v>
      </c>
      <c r="O6783" s="13">
        <f>data[[#This Row],[Conversions]]/data[[#This Row],[Clicks]]</f>
        <v>0.45320397079191049</v>
      </c>
      <c r="P6783" s="11">
        <v>130.19999999999999</v>
      </c>
      <c r="Q6783" s="11">
        <f>IF(data[[#This Row],[Spend, Dollars]]=0,0,data[[#This Row],[Total conversion value, Dollars]]/data[[#This Row],[Spend, Dollars]])</f>
        <v>29.356794525923764</v>
      </c>
      <c r="R6783" s="2">
        <v>27.599999999999998</v>
      </c>
      <c r="S6783" s="2">
        <v>3</v>
      </c>
      <c r="T6783" s="2">
        <v>6</v>
      </c>
      <c r="U6783" s="2">
        <f t="shared" si="105"/>
        <v>36.599999999999994</v>
      </c>
    </row>
    <row r="6784" spans="1:21" x14ac:dyDescent="0.2">
      <c r="A6784" t="s">
        <v>23</v>
      </c>
      <c r="B6784" s="3">
        <v>45168</v>
      </c>
      <c r="C6784" s="10" t="str">
        <f>TEXT(data[[#This Row],[Date]],"mmmm")</f>
        <v>August</v>
      </c>
      <c r="D6784" t="s">
        <v>12</v>
      </c>
      <c r="E6784" t="s">
        <v>18</v>
      </c>
      <c r="F6784" t="s">
        <v>20</v>
      </c>
      <c r="G6784" t="s">
        <v>21</v>
      </c>
      <c r="H6784" s="11">
        <v>1140.1999999999998</v>
      </c>
      <c r="I6784" s="11">
        <v>13.043887999999999</v>
      </c>
      <c r="J6784" s="13">
        <f>data[[#This Row],[Clicks]]/data[[#This Row],[Impressions]]</f>
        <v>1.1440000000000001E-2</v>
      </c>
      <c r="K6784" s="1">
        <v>0.6399999999999999</v>
      </c>
      <c r="L6784" s="2">
        <v>8.3480883199999987</v>
      </c>
      <c r="M6784">
        <v>4</v>
      </c>
      <c r="N6784" s="1">
        <f>IF(data[[#This Row],[Conversions]]=0,0,data[[#This Row],[Spend, Dollars]]/data[[#This Row],[Conversions]])</f>
        <v>2.0870220799999997</v>
      </c>
      <c r="O6784" s="13">
        <f>data[[#This Row],[Conversions]]/data[[#This Row],[Clicks]]</f>
        <v>0.30665703354705287</v>
      </c>
      <c r="P6784" s="11">
        <v>0</v>
      </c>
      <c r="Q6784" s="11">
        <f>IF(data[[#This Row],[Spend, Dollars]]=0,0,data[[#This Row],[Total conversion value, Dollars]]/data[[#This Row],[Spend, Dollars]])</f>
        <v>0</v>
      </c>
      <c r="R6784" s="2">
        <v>61.199999999999996</v>
      </c>
      <c r="S6784" s="2">
        <v>4.5</v>
      </c>
      <c r="T6784" s="2">
        <v>1</v>
      </c>
      <c r="U6784" s="2">
        <f t="shared" si="105"/>
        <v>66.699999999999989</v>
      </c>
    </row>
    <row r="6785" spans="1:21" x14ac:dyDescent="0.2">
      <c r="A6785" t="s">
        <v>23</v>
      </c>
      <c r="B6785" s="3">
        <v>45169</v>
      </c>
      <c r="C6785" s="10" t="str">
        <f>TEXT(data[[#This Row],[Date]],"mmmm")</f>
        <v>August</v>
      </c>
      <c r="D6785" t="s">
        <v>12</v>
      </c>
      <c r="E6785" t="s">
        <v>18</v>
      </c>
      <c r="F6785" t="s">
        <v>20</v>
      </c>
      <c r="G6785" t="s">
        <v>21</v>
      </c>
      <c r="H6785" s="11">
        <v>579.59999999999991</v>
      </c>
      <c r="I6785" s="11">
        <v>7.2044280000000001</v>
      </c>
      <c r="J6785" s="13">
        <f>data[[#This Row],[Clicks]]/data[[#This Row],[Impressions]]</f>
        <v>1.2430000000000002E-2</v>
      </c>
      <c r="K6785" s="1">
        <v>0.16999999999999998</v>
      </c>
      <c r="L6785" s="2">
        <v>1.2247527599999999</v>
      </c>
      <c r="M6785">
        <v>7</v>
      </c>
      <c r="N6785" s="1">
        <f>IF(data[[#This Row],[Conversions]]=0,0,data[[#This Row],[Spend, Dollars]]/data[[#This Row],[Conversions]])</f>
        <v>0.17496467999999998</v>
      </c>
      <c r="O6785" s="13">
        <f>data[[#This Row],[Conversions]]/data[[#This Row],[Clicks]]</f>
        <v>0.97162467304829747</v>
      </c>
      <c r="P6785" s="11">
        <v>155.39999999999998</v>
      </c>
      <c r="Q6785" s="11">
        <f>IF(data[[#This Row],[Spend, Dollars]]=0,0,data[[#This Row],[Total conversion value, Dollars]]/data[[#This Row],[Spend, Dollars]])</f>
        <v>126.8827514216012</v>
      </c>
      <c r="R6785" s="2">
        <v>40.799999999999997</v>
      </c>
      <c r="S6785" s="2">
        <v>1.5</v>
      </c>
      <c r="T6785" s="2">
        <v>8</v>
      </c>
      <c r="U6785" s="2">
        <f t="shared" si="105"/>
        <v>50.3</v>
      </c>
    </row>
    <row r="6786" spans="1:21" x14ac:dyDescent="0.2">
      <c r="A6786" t="s">
        <v>24</v>
      </c>
      <c r="B6786" s="3">
        <v>45170</v>
      </c>
      <c r="C6786" s="10" t="str">
        <f>TEXT(data[[#This Row],[Date]],"mmmm")</f>
        <v>September</v>
      </c>
      <c r="D6786" t="s">
        <v>12</v>
      </c>
      <c r="E6786" t="s">
        <v>18</v>
      </c>
      <c r="F6786" t="s">
        <v>20</v>
      </c>
      <c r="G6786" t="s">
        <v>21</v>
      </c>
      <c r="H6786" s="11">
        <v>2639</v>
      </c>
      <c r="I6786" s="11">
        <v>32.512480000000004</v>
      </c>
      <c r="J6786" s="13">
        <f>data[[#This Row],[Clicks]]/data[[#This Row],[Impressions]]</f>
        <v>1.2320000000000001E-2</v>
      </c>
      <c r="K6786" s="1">
        <v>0.82999999999999974</v>
      </c>
      <c r="L6786" s="2">
        <v>26.985358399999996</v>
      </c>
      <c r="M6786">
        <v>3</v>
      </c>
      <c r="N6786" s="1">
        <f>IF(data[[#This Row],[Conversions]]=0,0,data[[#This Row],[Spend, Dollars]]/data[[#This Row],[Conversions]])</f>
        <v>8.9951194666666652</v>
      </c>
      <c r="O6786" s="13">
        <f>data[[#This Row],[Conversions]]/data[[#This Row],[Clicks]]</f>
        <v>9.2272259759944478E-2</v>
      </c>
      <c r="P6786" s="11">
        <v>36.4</v>
      </c>
      <c r="Q6786" s="11">
        <f>IF(data[[#This Row],[Spend, Dollars]]=0,0,data[[#This Row],[Total conversion value, Dollars]]/data[[#This Row],[Spend, Dollars]])</f>
        <v>1.3488796205871405</v>
      </c>
      <c r="R6786" s="2">
        <v>32.4</v>
      </c>
      <c r="S6786" s="2">
        <v>15</v>
      </c>
      <c r="T6786" s="2">
        <v>8</v>
      </c>
      <c r="U6786" s="2">
        <f t="shared" si="105"/>
        <v>55.4</v>
      </c>
    </row>
    <row r="6787" spans="1:21" x14ac:dyDescent="0.2">
      <c r="A6787" t="s">
        <v>24</v>
      </c>
      <c r="B6787" s="3">
        <v>45171</v>
      </c>
      <c r="C6787" s="10" t="str">
        <f>TEXT(data[[#This Row],[Date]],"mmmm")</f>
        <v>September</v>
      </c>
      <c r="D6787" t="s">
        <v>12</v>
      </c>
      <c r="E6787" t="s">
        <v>18</v>
      </c>
      <c r="F6787" t="s">
        <v>20</v>
      </c>
      <c r="G6787" t="s">
        <v>21</v>
      </c>
      <c r="H6787" s="11">
        <v>2872</v>
      </c>
      <c r="I6787" s="11">
        <v>40.75368000000001</v>
      </c>
      <c r="J6787" s="13">
        <f>data[[#This Row],[Clicks]]/data[[#This Row],[Impressions]]</f>
        <v>1.4190000000000003E-2</v>
      </c>
      <c r="K6787" s="1">
        <v>0.8999999999999998</v>
      </c>
      <c r="L6787" s="2">
        <v>36.678311999999998</v>
      </c>
      <c r="M6787">
        <v>2</v>
      </c>
      <c r="N6787" s="1">
        <f>IF(data[[#This Row],[Conversions]]=0,0,data[[#This Row],[Spend, Dollars]]/data[[#This Row],[Conversions]])</f>
        <v>18.339155999999999</v>
      </c>
      <c r="O6787" s="13">
        <f>data[[#This Row],[Conversions]]/data[[#This Row],[Clicks]]</f>
        <v>4.9075322768397836E-2</v>
      </c>
      <c r="P6787" s="11">
        <v>43</v>
      </c>
      <c r="Q6787" s="11">
        <f>IF(data[[#This Row],[Spend, Dollars]]=0,0,data[[#This Row],[Total conversion value, Dollars]]/data[[#This Row],[Spend, Dollars]])</f>
        <v>1.1723549328006153</v>
      </c>
      <c r="R6787" s="2">
        <v>91.2</v>
      </c>
      <c r="S6787" s="2">
        <v>18</v>
      </c>
      <c r="T6787" s="2">
        <v>2</v>
      </c>
      <c r="U6787" s="2">
        <f t="shared" ref="U6787:U6850" si="106">SUM(R6787:T6787)</f>
        <v>111.2</v>
      </c>
    </row>
    <row r="6788" spans="1:21" x14ac:dyDescent="0.2">
      <c r="A6788" t="s">
        <v>24</v>
      </c>
      <c r="B6788" s="3">
        <v>45172</v>
      </c>
      <c r="C6788" s="10" t="str">
        <f>TEXT(data[[#This Row],[Date]],"mmmm")</f>
        <v>September</v>
      </c>
      <c r="D6788" t="s">
        <v>12</v>
      </c>
      <c r="E6788" t="s">
        <v>18</v>
      </c>
      <c r="F6788" t="s">
        <v>20</v>
      </c>
      <c r="G6788" t="s">
        <v>21</v>
      </c>
      <c r="H6788" s="11">
        <v>2365</v>
      </c>
      <c r="I6788" s="11">
        <v>35.900700000000001</v>
      </c>
      <c r="J6788" s="13">
        <f>data[[#This Row],[Clicks]]/data[[#This Row],[Impressions]]</f>
        <v>1.5180000000000001E-2</v>
      </c>
      <c r="K6788" s="1">
        <v>0.19000000000000011</v>
      </c>
      <c r="L6788" s="2">
        <v>6.8211330000000041</v>
      </c>
      <c r="M6788">
        <v>2</v>
      </c>
      <c r="N6788" s="1">
        <f>IF(data[[#This Row],[Conversions]]=0,0,data[[#This Row],[Spend, Dollars]]/data[[#This Row],[Conversions]])</f>
        <v>3.4105665000000021</v>
      </c>
      <c r="O6788" s="13">
        <f>data[[#This Row],[Conversions]]/data[[#This Row],[Clicks]]</f>
        <v>5.5709220154481667E-2</v>
      </c>
      <c r="P6788" s="11">
        <v>37.099999999999994</v>
      </c>
      <c r="Q6788" s="11">
        <f>IF(data[[#This Row],[Spend, Dollars]]=0,0,data[[#This Row],[Total conversion value, Dollars]]/data[[#This Row],[Spend, Dollars]])</f>
        <v>5.4389791256086006</v>
      </c>
      <c r="R6788" s="2">
        <v>48</v>
      </c>
      <c r="S6788" s="2">
        <v>22.5</v>
      </c>
      <c r="T6788" s="2">
        <v>13</v>
      </c>
      <c r="U6788" s="2">
        <f t="shared" si="106"/>
        <v>83.5</v>
      </c>
    </row>
    <row r="6789" spans="1:21" x14ac:dyDescent="0.2">
      <c r="A6789" t="s">
        <v>24</v>
      </c>
      <c r="B6789" s="3">
        <v>45173</v>
      </c>
      <c r="C6789" s="10" t="str">
        <f>TEXT(data[[#This Row],[Date]],"mmmm")</f>
        <v>September</v>
      </c>
      <c r="D6789" t="s">
        <v>12</v>
      </c>
      <c r="E6789" t="s">
        <v>18</v>
      </c>
      <c r="F6789" t="s">
        <v>20</v>
      </c>
      <c r="G6789" t="s">
        <v>21</v>
      </c>
      <c r="H6789" s="11">
        <v>2391</v>
      </c>
      <c r="I6789" s="11">
        <v>32.876250000000006</v>
      </c>
      <c r="J6789" s="13">
        <f>data[[#This Row],[Clicks]]/data[[#This Row],[Impressions]]</f>
        <v>1.3750000000000002E-2</v>
      </c>
      <c r="K6789" s="1">
        <v>0.20000000000000004</v>
      </c>
      <c r="L6789" s="2">
        <v>6.5752500000000023</v>
      </c>
      <c r="M6789">
        <v>2</v>
      </c>
      <c r="N6789" s="1">
        <f>IF(data[[#This Row],[Conversions]]=0,0,data[[#This Row],[Spend, Dollars]]/data[[#This Row],[Conversions]])</f>
        <v>3.2876250000000011</v>
      </c>
      <c r="O6789" s="13">
        <f>data[[#This Row],[Conversions]]/data[[#This Row],[Clicks]]</f>
        <v>6.0834188814113524E-2</v>
      </c>
      <c r="P6789" s="11">
        <v>142.1</v>
      </c>
      <c r="Q6789" s="11">
        <f>IF(data[[#This Row],[Spend, Dollars]]=0,0,data[[#This Row],[Total conversion value, Dollars]]/data[[#This Row],[Spend, Dollars]])</f>
        <v>21.611345576213825</v>
      </c>
      <c r="R6789" s="2">
        <v>51.6</v>
      </c>
      <c r="S6789" s="2">
        <v>18</v>
      </c>
      <c r="T6789" s="2">
        <v>4</v>
      </c>
      <c r="U6789" s="2">
        <f t="shared" si="106"/>
        <v>73.599999999999994</v>
      </c>
    </row>
    <row r="6790" spans="1:21" x14ac:dyDescent="0.2">
      <c r="A6790" t="s">
        <v>24</v>
      </c>
      <c r="B6790" s="3">
        <v>45174</v>
      </c>
      <c r="C6790" s="10" t="str">
        <f>TEXT(data[[#This Row],[Date]],"mmmm")</f>
        <v>September</v>
      </c>
      <c r="D6790" t="s">
        <v>12</v>
      </c>
      <c r="E6790" t="s">
        <v>18</v>
      </c>
      <c r="F6790" t="s">
        <v>20</v>
      </c>
      <c r="G6790" t="s">
        <v>21</v>
      </c>
      <c r="H6790" s="11">
        <v>1449</v>
      </c>
      <c r="I6790" s="11">
        <v>19.923750000000002</v>
      </c>
      <c r="J6790" s="13">
        <f>data[[#This Row],[Clicks]]/data[[#This Row],[Impressions]]</f>
        <v>1.3750000000000002E-2</v>
      </c>
      <c r="K6790" s="1">
        <v>0.55999999999999983</v>
      </c>
      <c r="L6790" s="2">
        <v>11.157299999999998</v>
      </c>
      <c r="M6790">
        <v>5</v>
      </c>
      <c r="N6790" s="1">
        <f>IF(data[[#This Row],[Conversions]]=0,0,data[[#This Row],[Spend, Dollars]]/data[[#This Row],[Conversions]])</f>
        <v>2.2314599999999993</v>
      </c>
      <c r="O6790" s="13">
        <f>data[[#This Row],[Conversions]]/data[[#This Row],[Clicks]]</f>
        <v>0.25095677269590311</v>
      </c>
      <c r="P6790" s="11">
        <v>80.5</v>
      </c>
      <c r="Q6790" s="11">
        <f>IF(data[[#This Row],[Spend, Dollars]]=0,0,data[[#This Row],[Total conversion value, Dollars]]/data[[#This Row],[Spend, Dollars]])</f>
        <v>7.2150072150072164</v>
      </c>
      <c r="R6790" s="2">
        <v>79.2</v>
      </c>
      <c r="S6790" s="2">
        <v>25.5</v>
      </c>
      <c r="T6790" s="2">
        <v>5</v>
      </c>
      <c r="U6790" s="2">
        <f t="shared" si="106"/>
        <v>109.7</v>
      </c>
    </row>
    <row r="6791" spans="1:21" x14ac:dyDescent="0.2">
      <c r="A6791" t="s">
        <v>24</v>
      </c>
      <c r="B6791" s="3">
        <v>45175</v>
      </c>
      <c r="C6791" s="10" t="str">
        <f>TEXT(data[[#This Row],[Date]],"mmmm")</f>
        <v>September</v>
      </c>
      <c r="D6791" t="s">
        <v>12</v>
      </c>
      <c r="E6791" t="s">
        <v>18</v>
      </c>
      <c r="F6791" t="s">
        <v>20</v>
      </c>
      <c r="G6791" t="s">
        <v>21</v>
      </c>
      <c r="H6791" s="11">
        <v>2416</v>
      </c>
      <c r="I6791" s="11">
        <v>37.206400000000002</v>
      </c>
      <c r="J6791" s="13">
        <f>data[[#This Row],[Clicks]]/data[[#This Row],[Impressions]]</f>
        <v>1.54E-2</v>
      </c>
      <c r="K6791" s="1">
        <v>1.2199999999999998</v>
      </c>
      <c r="L6791" s="2">
        <v>45.39180799999999</v>
      </c>
      <c r="M6791">
        <v>4</v>
      </c>
      <c r="N6791" s="1">
        <f>IF(data[[#This Row],[Conversions]]=0,0,data[[#This Row],[Spend, Dollars]]/data[[#This Row],[Conversions]])</f>
        <v>11.347951999999998</v>
      </c>
      <c r="O6791" s="13">
        <f>data[[#This Row],[Conversions]]/data[[#This Row],[Clicks]]</f>
        <v>0.10750838565408101</v>
      </c>
      <c r="P6791" s="11">
        <v>39.9</v>
      </c>
      <c r="Q6791" s="11">
        <f>IF(data[[#This Row],[Spend, Dollars]]=0,0,data[[#This Row],[Total conversion value, Dollars]]/data[[#This Row],[Spend, Dollars]])</f>
        <v>0.8790132351634905</v>
      </c>
      <c r="R6791" s="2">
        <v>56.4</v>
      </c>
      <c r="S6791" s="2">
        <v>10.5</v>
      </c>
      <c r="T6791" s="2">
        <v>12</v>
      </c>
      <c r="U6791" s="2">
        <f t="shared" si="106"/>
        <v>78.900000000000006</v>
      </c>
    </row>
    <row r="6792" spans="1:21" x14ac:dyDescent="0.2">
      <c r="A6792" t="s">
        <v>24</v>
      </c>
      <c r="B6792" s="3">
        <v>45176</v>
      </c>
      <c r="C6792" s="10" t="str">
        <f>TEXT(data[[#This Row],[Date]],"mmmm")</f>
        <v>September</v>
      </c>
      <c r="D6792" t="s">
        <v>12</v>
      </c>
      <c r="E6792" t="s">
        <v>18</v>
      </c>
      <c r="F6792" t="s">
        <v>20</v>
      </c>
      <c r="G6792" t="s">
        <v>21</v>
      </c>
      <c r="H6792" s="11">
        <v>2191</v>
      </c>
      <c r="I6792" s="11">
        <v>22.172920000000001</v>
      </c>
      <c r="J6792" s="13">
        <f>data[[#This Row],[Clicks]]/data[[#This Row],[Impressions]]</f>
        <v>1.0120000000000001E-2</v>
      </c>
      <c r="K6792" s="1">
        <v>0.93999999999999984</v>
      </c>
      <c r="L6792" s="2">
        <v>20.842544799999999</v>
      </c>
      <c r="M6792">
        <v>4</v>
      </c>
      <c r="N6792" s="1">
        <f>IF(data[[#This Row],[Conversions]]=0,0,data[[#This Row],[Spend, Dollars]]/data[[#This Row],[Conversions]])</f>
        <v>5.2106361999999997</v>
      </c>
      <c r="O6792" s="13">
        <f>data[[#This Row],[Conversions]]/data[[#This Row],[Clicks]]</f>
        <v>0.18040023596350863</v>
      </c>
      <c r="P6792" s="11">
        <v>44.8</v>
      </c>
      <c r="Q6792" s="11">
        <f>IF(data[[#This Row],[Spend, Dollars]]=0,0,data[[#This Row],[Total conversion value, Dollars]]/data[[#This Row],[Spend, Dollars]])</f>
        <v>2.1494496199907411</v>
      </c>
      <c r="R6792" s="2">
        <v>43.199999999999996</v>
      </c>
      <c r="S6792" s="2">
        <v>10.5</v>
      </c>
      <c r="T6792" s="2">
        <v>2</v>
      </c>
      <c r="U6792" s="2">
        <f t="shared" si="106"/>
        <v>55.699999999999996</v>
      </c>
    </row>
    <row r="6793" spans="1:21" x14ac:dyDescent="0.2">
      <c r="A6793" t="s">
        <v>24</v>
      </c>
      <c r="B6793" s="3">
        <v>45177</v>
      </c>
      <c r="C6793" s="10" t="str">
        <f>TEXT(data[[#This Row],[Date]],"mmmm")</f>
        <v>September</v>
      </c>
      <c r="D6793" t="s">
        <v>12</v>
      </c>
      <c r="E6793" t="s">
        <v>18</v>
      </c>
      <c r="F6793" t="s">
        <v>20</v>
      </c>
      <c r="G6793" t="s">
        <v>21</v>
      </c>
      <c r="H6793" s="11">
        <v>1930</v>
      </c>
      <c r="I6793" s="11">
        <v>25.688300000000002</v>
      </c>
      <c r="J6793" s="13">
        <f>data[[#This Row],[Clicks]]/data[[#This Row],[Impressions]]</f>
        <v>1.3310000000000001E-2</v>
      </c>
      <c r="K6793" s="1">
        <v>3.0000000000000054E-2</v>
      </c>
      <c r="L6793" s="2">
        <v>0.77064900000000147</v>
      </c>
      <c r="M6793">
        <v>5</v>
      </c>
      <c r="N6793" s="1">
        <f>IF(data[[#This Row],[Conversions]]=0,0,data[[#This Row],[Spend, Dollars]]/data[[#This Row],[Conversions]])</f>
        <v>0.15412980000000029</v>
      </c>
      <c r="O6793" s="13">
        <f>data[[#This Row],[Conversions]]/data[[#This Row],[Clicks]]</f>
        <v>0.19464114012994241</v>
      </c>
      <c r="P6793" s="11">
        <v>116.89999999999999</v>
      </c>
      <c r="Q6793" s="11">
        <f>IF(data[[#This Row],[Spend, Dollars]]=0,0,data[[#This Row],[Total conversion value, Dollars]]/data[[#This Row],[Spend, Dollars]])</f>
        <v>151.69032854126817</v>
      </c>
      <c r="R6793" s="2">
        <v>74.399999999999991</v>
      </c>
      <c r="S6793" s="2">
        <v>9</v>
      </c>
      <c r="T6793" s="2">
        <v>4</v>
      </c>
      <c r="U6793" s="2">
        <f t="shared" si="106"/>
        <v>87.399999999999991</v>
      </c>
    </row>
    <row r="6794" spans="1:21" x14ac:dyDescent="0.2">
      <c r="A6794" t="s">
        <v>24</v>
      </c>
      <c r="B6794" s="3">
        <v>45178</v>
      </c>
      <c r="C6794" s="10" t="str">
        <f>TEXT(data[[#This Row],[Date]],"mmmm")</f>
        <v>September</v>
      </c>
      <c r="D6794" t="s">
        <v>12</v>
      </c>
      <c r="E6794" t="s">
        <v>18</v>
      </c>
      <c r="F6794" t="s">
        <v>20</v>
      </c>
      <c r="G6794" t="s">
        <v>21</v>
      </c>
      <c r="H6794" s="11">
        <v>1976</v>
      </c>
      <c r="I6794" s="11">
        <v>30.430400000000006</v>
      </c>
      <c r="J6794" s="13">
        <f>data[[#This Row],[Clicks]]/data[[#This Row],[Impressions]]</f>
        <v>1.5400000000000002E-2</v>
      </c>
      <c r="K6794" s="1">
        <v>0.51999999999999991</v>
      </c>
      <c r="L6794" s="2">
        <v>15.823808</v>
      </c>
      <c r="M6794">
        <v>2</v>
      </c>
      <c r="N6794" s="1">
        <f>IF(data[[#This Row],[Conversions]]=0,0,data[[#This Row],[Spend, Dollars]]/data[[#This Row],[Conversions]])</f>
        <v>7.9119039999999998</v>
      </c>
      <c r="O6794" s="13">
        <f>data[[#This Row],[Conversions]]/data[[#This Row],[Clicks]]</f>
        <v>6.5723749934276238E-2</v>
      </c>
      <c r="P6794" s="11">
        <v>16</v>
      </c>
      <c r="Q6794" s="11">
        <f>IF(data[[#This Row],[Spend, Dollars]]=0,0,data[[#This Row],[Total conversion value, Dollars]]/data[[#This Row],[Spend, Dollars]])</f>
        <v>1.0111346143734807</v>
      </c>
      <c r="R6794" s="2">
        <v>84</v>
      </c>
      <c r="S6794" s="2">
        <v>9</v>
      </c>
      <c r="T6794" s="2">
        <v>12</v>
      </c>
      <c r="U6794" s="2">
        <f t="shared" si="106"/>
        <v>105</v>
      </c>
    </row>
    <row r="6795" spans="1:21" x14ac:dyDescent="0.2">
      <c r="A6795" t="s">
        <v>24</v>
      </c>
      <c r="B6795" s="3">
        <v>45179</v>
      </c>
      <c r="C6795" s="10" t="str">
        <f>TEXT(data[[#This Row],[Date]],"mmmm")</f>
        <v>September</v>
      </c>
      <c r="D6795" t="s">
        <v>12</v>
      </c>
      <c r="E6795" t="s">
        <v>18</v>
      </c>
      <c r="F6795" t="s">
        <v>20</v>
      </c>
      <c r="G6795" t="s">
        <v>21</v>
      </c>
      <c r="H6795" s="11">
        <v>2825</v>
      </c>
      <c r="I6795" s="11">
        <v>32.007250000000006</v>
      </c>
      <c r="J6795" s="13">
        <f>data[[#This Row],[Clicks]]/data[[#This Row],[Impressions]]</f>
        <v>1.1330000000000002E-2</v>
      </c>
      <c r="K6795" s="1">
        <v>0.70999999999999974</v>
      </c>
      <c r="L6795" s="2">
        <v>22.725147499999995</v>
      </c>
      <c r="M6795">
        <v>1</v>
      </c>
      <c r="N6795" s="1">
        <f>IF(data[[#This Row],[Conversions]]=0,0,data[[#This Row],[Spend, Dollars]]/data[[#This Row],[Conversions]])</f>
        <v>22.725147499999995</v>
      </c>
      <c r="O6795" s="13">
        <f>data[[#This Row],[Conversions]]/data[[#This Row],[Clicks]]</f>
        <v>3.1242921525591851E-2</v>
      </c>
      <c r="P6795" s="11">
        <v>81.899999999999991</v>
      </c>
      <c r="Q6795" s="11">
        <f>IF(data[[#This Row],[Spend, Dollars]]=0,0,data[[#This Row],[Total conversion value, Dollars]]/data[[#This Row],[Spend, Dollars]])</f>
        <v>3.6039370041492584</v>
      </c>
      <c r="R6795" s="2">
        <v>42</v>
      </c>
      <c r="S6795" s="2">
        <v>21</v>
      </c>
      <c r="T6795" s="2">
        <v>6</v>
      </c>
      <c r="U6795" s="2">
        <f t="shared" si="106"/>
        <v>69</v>
      </c>
    </row>
    <row r="6796" spans="1:21" x14ac:dyDescent="0.2">
      <c r="A6796" t="s">
        <v>24</v>
      </c>
      <c r="B6796" s="3">
        <v>45180</v>
      </c>
      <c r="C6796" s="10" t="str">
        <f>TEXT(data[[#This Row],[Date]],"mmmm")</f>
        <v>September</v>
      </c>
      <c r="D6796" t="s">
        <v>12</v>
      </c>
      <c r="E6796" t="s">
        <v>18</v>
      </c>
      <c r="F6796" t="s">
        <v>20</v>
      </c>
      <c r="G6796" t="s">
        <v>21</v>
      </c>
      <c r="H6796" s="11">
        <v>2806</v>
      </c>
      <c r="I6796" s="11">
        <v>30.248680000000004</v>
      </c>
      <c r="J6796" s="13">
        <f>data[[#This Row],[Clicks]]/data[[#This Row],[Impressions]]</f>
        <v>1.0780000000000001E-2</v>
      </c>
      <c r="K6796" s="1">
        <v>1.01</v>
      </c>
      <c r="L6796" s="2">
        <v>30.551166800000004</v>
      </c>
      <c r="M6796">
        <v>2</v>
      </c>
      <c r="N6796" s="1">
        <f>IF(data[[#This Row],[Conversions]]=0,0,data[[#This Row],[Spend, Dollars]]/data[[#This Row],[Conversions]])</f>
        <v>15.275583400000002</v>
      </c>
      <c r="O6796" s="13">
        <f>data[[#This Row],[Conversions]]/data[[#This Row],[Clicks]]</f>
        <v>6.611858765407283E-2</v>
      </c>
      <c r="P6796" s="11">
        <v>43.4</v>
      </c>
      <c r="Q6796" s="11">
        <f>IF(data[[#This Row],[Spend, Dollars]]=0,0,data[[#This Row],[Total conversion value, Dollars]]/data[[#This Row],[Spend, Dollars]])</f>
        <v>1.4205676753399805</v>
      </c>
      <c r="R6796" s="2">
        <v>51.6</v>
      </c>
      <c r="S6796" s="2">
        <v>13.5</v>
      </c>
      <c r="T6796" s="2">
        <v>10</v>
      </c>
      <c r="U6796" s="2">
        <f t="shared" si="106"/>
        <v>75.099999999999994</v>
      </c>
    </row>
    <row r="6797" spans="1:21" x14ac:dyDescent="0.2">
      <c r="A6797" t="s">
        <v>24</v>
      </c>
      <c r="B6797" s="3">
        <v>45181</v>
      </c>
      <c r="C6797" s="10" t="str">
        <f>TEXT(data[[#This Row],[Date]],"mmmm")</f>
        <v>September</v>
      </c>
      <c r="D6797" t="s">
        <v>12</v>
      </c>
      <c r="E6797" t="s">
        <v>18</v>
      </c>
      <c r="F6797" t="s">
        <v>20</v>
      </c>
      <c r="G6797" t="s">
        <v>21</v>
      </c>
      <c r="H6797" s="11">
        <v>1678</v>
      </c>
      <c r="I6797" s="11">
        <v>18.642580000000002</v>
      </c>
      <c r="J6797" s="13">
        <f>data[[#This Row],[Clicks]]/data[[#This Row],[Impressions]]</f>
        <v>1.1110000000000002E-2</v>
      </c>
      <c r="K6797" s="1">
        <v>0.05</v>
      </c>
      <c r="L6797" s="2">
        <v>0.93212900000000021</v>
      </c>
      <c r="M6797">
        <v>4</v>
      </c>
      <c r="N6797" s="1">
        <f>IF(data[[#This Row],[Conversions]]=0,0,data[[#This Row],[Spend, Dollars]]/data[[#This Row],[Conversions]])</f>
        <v>0.23303225000000005</v>
      </c>
      <c r="O6797" s="13">
        <f>data[[#This Row],[Conversions]]/data[[#This Row],[Clicks]]</f>
        <v>0.21456257663907033</v>
      </c>
      <c r="P6797" s="11">
        <v>58.8</v>
      </c>
      <c r="Q6797" s="11">
        <f>IF(data[[#This Row],[Spend, Dollars]]=0,0,data[[#This Row],[Total conversion value, Dollars]]/data[[#This Row],[Spend, Dollars]])</f>
        <v>63.081397531886665</v>
      </c>
      <c r="R6797" s="2">
        <v>25.2</v>
      </c>
      <c r="S6797" s="2">
        <v>9</v>
      </c>
      <c r="T6797" s="2">
        <v>8</v>
      </c>
      <c r="U6797" s="2">
        <f t="shared" si="106"/>
        <v>42.2</v>
      </c>
    </row>
    <row r="6798" spans="1:21" x14ac:dyDescent="0.2">
      <c r="A6798" t="s">
        <v>24</v>
      </c>
      <c r="B6798" s="3">
        <v>45182</v>
      </c>
      <c r="C6798" s="10" t="str">
        <f>TEXT(data[[#This Row],[Date]],"mmmm")</f>
        <v>September</v>
      </c>
      <c r="D6798" t="s">
        <v>12</v>
      </c>
      <c r="E6798" t="s">
        <v>18</v>
      </c>
      <c r="F6798" t="s">
        <v>20</v>
      </c>
      <c r="G6798" t="s">
        <v>21</v>
      </c>
      <c r="H6798" s="11">
        <v>1933</v>
      </c>
      <c r="I6798" s="11">
        <v>24.027190000000004</v>
      </c>
      <c r="J6798" s="13">
        <f>data[[#This Row],[Clicks]]/data[[#This Row],[Impressions]]</f>
        <v>1.2430000000000002E-2</v>
      </c>
      <c r="K6798" s="1">
        <v>0.71999999999999975</v>
      </c>
      <c r="L6798" s="2">
        <v>17.299576799999997</v>
      </c>
      <c r="M6798">
        <v>4</v>
      </c>
      <c r="N6798" s="1">
        <f>IF(data[[#This Row],[Conversions]]=0,0,data[[#This Row],[Spend, Dollars]]/data[[#This Row],[Conversions]])</f>
        <v>4.3248941999999992</v>
      </c>
      <c r="O6798" s="13">
        <f>data[[#This Row],[Conversions]]/data[[#This Row],[Clicks]]</f>
        <v>0.16647806089684225</v>
      </c>
      <c r="P6798" s="11">
        <v>39.9</v>
      </c>
      <c r="Q6798" s="11">
        <f>IF(data[[#This Row],[Spend, Dollars]]=0,0,data[[#This Row],[Total conversion value, Dollars]]/data[[#This Row],[Spend, Dollars]])</f>
        <v>2.3064148020083364</v>
      </c>
      <c r="R6798" s="2">
        <v>73.2</v>
      </c>
      <c r="S6798" s="2">
        <v>3</v>
      </c>
      <c r="T6798" s="2">
        <v>2</v>
      </c>
      <c r="U6798" s="2">
        <f t="shared" si="106"/>
        <v>78.2</v>
      </c>
    </row>
    <row r="6799" spans="1:21" x14ac:dyDescent="0.2">
      <c r="A6799" t="s">
        <v>24</v>
      </c>
      <c r="B6799" s="3">
        <v>45183</v>
      </c>
      <c r="C6799" s="10" t="str">
        <f>TEXT(data[[#This Row],[Date]],"mmmm")</f>
        <v>September</v>
      </c>
      <c r="D6799" t="s">
        <v>12</v>
      </c>
      <c r="E6799" t="s">
        <v>18</v>
      </c>
      <c r="F6799" t="s">
        <v>20</v>
      </c>
      <c r="G6799" t="s">
        <v>21</v>
      </c>
      <c r="H6799" s="11">
        <v>3083</v>
      </c>
      <c r="I6799" s="11">
        <v>38.660820000000008</v>
      </c>
      <c r="J6799" s="13">
        <f>data[[#This Row],[Clicks]]/data[[#This Row],[Impressions]]</f>
        <v>1.2540000000000003E-2</v>
      </c>
      <c r="K6799" s="1">
        <v>0.55999999999999972</v>
      </c>
      <c r="L6799" s="2">
        <v>21.650059199999994</v>
      </c>
      <c r="M6799">
        <v>3</v>
      </c>
      <c r="N6799" s="1">
        <f>IF(data[[#This Row],[Conversions]]=0,0,data[[#This Row],[Spend, Dollars]]/data[[#This Row],[Conversions]])</f>
        <v>7.2166863999999977</v>
      </c>
      <c r="O6799" s="13">
        <f>data[[#This Row],[Conversions]]/data[[#This Row],[Clicks]]</f>
        <v>7.7597940240274249E-2</v>
      </c>
      <c r="P6799" s="11">
        <v>44.8</v>
      </c>
      <c r="Q6799" s="11">
        <f>IF(data[[#This Row],[Spend, Dollars]]=0,0,data[[#This Row],[Total conversion value, Dollars]]/data[[#This Row],[Spend, Dollars]])</f>
        <v>2.0692784064073142</v>
      </c>
      <c r="R6799" s="2">
        <v>92.399999999999991</v>
      </c>
      <c r="S6799" s="2">
        <v>7.5</v>
      </c>
      <c r="T6799" s="2">
        <v>7</v>
      </c>
      <c r="U6799" s="2">
        <f t="shared" si="106"/>
        <v>106.89999999999999</v>
      </c>
    </row>
    <row r="6800" spans="1:21" x14ac:dyDescent="0.2">
      <c r="A6800" t="s">
        <v>24</v>
      </c>
      <c r="B6800" s="3">
        <v>45184</v>
      </c>
      <c r="C6800" s="10" t="str">
        <f>TEXT(data[[#This Row],[Date]],"mmmm")</f>
        <v>September</v>
      </c>
      <c r="D6800" t="s">
        <v>12</v>
      </c>
      <c r="E6800" t="s">
        <v>18</v>
      </c>
      <c r="F6800" t="s">
        <v>20</v>
      </c>
      <c r="G6800" t="s">
        <v>21</v>
      </c>
      <c r="H6800" s="11">
        <v>2963</v>
      </c>
      <c r="I6800" s="11">
        <v>35.852300000000014</v>
      </c>
      <c r="J6800" s="13">
        <f>data[[#This Row],[Clicks]]/data[[#This Row],[Impressions]]</f>
        <v>1.2100000000000005E-2</v>
      </c>
      <c r="K6800" s="1">
        <v>0.60999999999999988</v>
      </c>
      <c r="L6800" s="2">
        <v>21.869903000000004</v>
      </c>
      <c r="M6800">
        <v>2</v>
      </c>
      <c r="N6800" s="1">
        <f>IF(data[[#This Row],[Conversions]]=0,0,data[[#This Row],[Spend, Dollars]]/data[[#This Row],[Conversions]])</f>
        <v>10.934951500000002</v>
      </c>
      <c r="O6800" s="13">
        <f>data[[#This Row],[Conversions]]/data[[#This Row],[Clicks]]</f>
        <v>5.5784426661608856E-2</v>
      </c>
      <c r="P6800" s="11">
        <v>42.699999999999996</v>
      </c>
      <c r="Q6800" s="11">
        <f>IF(data[[#This Row],[Spend, Dollars]]=0,0,data[[#This Row],[Total conversion value, Dollars]]/data[[#This Row],[Spend, Dollars]])</f>
        <v>1.9524549331563101</v>
      </c>
      <c r="R6800" s="2">
        <v>75.599999999999994</v>
      </c>
      <c r="S6800" s="2">
        <v>24</v>
      </c>
      <c r="T6800" s="2">
        <v>3</v>
      </c>
      <c r="U6800" s="2">
        <f t="shared" si="106"/>
        <v>102.6</v>
      </c>
    </row>
    <row r="6801" spans="1:21" x14ac:dyDescent="0.2">
      <c r="A6801" t="s">
        <v>24</v>
      </c>
      <c r="B6801" s="3">
        <v>45185</v>
      </c>
      <c r="C6801" s="10" t="str">
        <f>TEXT(data[[#This Row],[Date]],"mmmm")</f>
        <v>September</v>
      </c>
      <c r="D6801" t="s">
        <v>12</v>
      </c>
      <c r="E6801" t="s">
        <v>18</v>
      </c>
      <c r="F6801" t="s">
        <v>20</v>
      </c>
      <c r="G6801" t="s">
        <v>21</v>
      </c>
      <c r="H6801" s="11">
        <v>2209</v>
      </c>
      <c r="I6801" s="11">
        <v>27.457870000000003</v>
      </c>
      <c r="J6801" s="13">
        <f>data[[#This Row],[Clicks]]/data[[#This Row],[Impressions]]</f>
        <v>1.2430000000000002E-2</v>
      </c>
      <c r="K6801" s="1">
        <v>1.0899999999999999</v>
      </c>
      <c r="L6801" s="2">
        <v>29.9290783</v>
      </c>
      <c r="M6801">
        <v>3</v>
      </c>
      <c r="N6801" s="1">
        <f>IF(data[[#This Row],[Conversions]]=0,0,data[[#This Row],[Spend, Dollars]]/data[[#This Row],[Conversions]])</f>
        <v>9.9763594333333341</v>
      </c>
      <c r="O6801" s="13">
        <f>data[[#This Row],[Conversions]]/data[[#This Row],[Clicks]]</f>
        <v>0.10925829279547174</v>
      </c>
      <c r="P6801" s="11">
        <v>22</v>
      </c>
      <c r="Q6801" s="11">
        <f>IF(data[[#This Row],[Spend, Dollars]]=0,0,data[[#This Row],[Total conversion value, Dollars]]/data[[#This Row],[Spend, Dollars]])</f>
        <v>0.73507108302763868</v>
      </c>
      <c r="R6801" s="2">
        <v>61.199999999999996</v>
      </c>
      <c r="S6801" s="2">
        <v>25.5</v>
      </c>
      <c r="T6801" s="2">
        <v>1</v>
      </c>
      <c r="U6801" s="2">
        <f t="shared" si="106"/>
        <v>87.699999999999989</v>
      </c>
    </row>
    <row r="6802" spans="1:21" x14ac:dyDescent="0.2">
      <c r="A6802" t="s">
        <v>24</v>
      </c>
      <c r="B6802" s="3">
        <v>45186</v>
      </c>
      <c r="C6802" s="10" t="str">
        <f>TEXT(data[[#This Row],[Date]],"mmmm")</f>
        <v>September</v>
      </c>
      <c r="D6802" t="s">
        <v>12</v>
      </c>
      <c r="E6802" t="s">
        <v>18</v>
      </c>
      <c r="F6802" t="s">
        <v>20</v>
      </c>
      <c r="G6802" t="s">
        <v>21</v>
      </c>
      <c r="H6802" s="11">
        <v>2096</v>
      </c>
      <c r="I6802" s="11">
        <v>22.825440000000004</v>
      </c>
      <c r="J6802" s="13">
        <f>data[[#This Row],[Clicks]]/data[[#This Row],[Impressions]]</f>
        <v>1.0890000000000002E-2</v>
      </c>
      <c r="K6802" s="1">
        <v>0.37999999999999995</v>
      </c>
      <c r="L6802" s="2">
        <v>8.6736672000000006</v>
      </c>
      <c r="M6802">
        <v>5</v>
      </c>
      <c r="N6802" s="1">
        <f>IF(data[[#This Row],[Conversions]]=0,0,data[[#This Row],[Spend, Dollars]]/data[[#This Row],[Conversions]])</f>
        <v>1.7347334400000001</v>
      </c>
      <c r="O6802" s="13">
        <f>data[[#This Row],[Conversions]]/data[[#This Row],[Clicks]]</f>
        <v>0.21905382765896295</v>
      </c>
      <c r="P6802" s="11">
        <v>68.599999999999994</v>
      </c>
      <c r="Q6802" s="11">
        <f>IF(data[[#This Row],[Spend, Dollars]]=0,0,data[[#This Row],[Total conversion value, Dollars]]/data[[#This Row],[Spend, Dollars]])</f>
        <v>7.9089960933709778</v>
      </c>
      <c r="R6802" s="2">
        <v>32.4</v>
      </c>
      <c r="S6802" s="2">
        <v>22.5</v>
      </c>
      <c r="T6802" s="2">
        <v>9</v>
      </c>
      <c r="U6802" s="2">
        <f t="shared" si="106"/>
        <v>63.9</v>
      </c>
    </row>
    <row r="6803" spans="1:21" x14ac:dyDescent="0.2">
      <c r="A6803" t="s">
        <v>24</v>
      </c>
      <c r="B6803" s="3">
        <v>45187</v>
      </c>
      <c r="C6803" s="10" t="str">
        <f>TEXT(data[[#This Row],[Date]],"mmmm")</f>
        <v>September</v>
      </c>
      <c r="D6803" t="s">
        <v>12</v>
      </c>
      <c r="E6803" t="s">
        <v>18</v>
      </c>
      <c r="F6803" t="s">
        <v>20</v>
      </c>
      <c r="G6803" t="s">
        <v>21</v>
      </c>
      <c r="H6803" s="11">
        <v>3011</v>
      </c>
      <c r="I6803" s="11">
        <v>40.738830000000014</v>
      </c>
      <c r="J6803" s="13">
        <f>data[[#This Row],[Clicks]]/data[[#This Row],[Impressions]]</f>
        <v>1.3530000000000006E-2</v>
      </c>
      <c r="K6803" s="1">
        <v>4.0000000000000008E-2</v>
      </c>
      <c r="L6803" s="2">
        <v>1.6295532000000008</v>
      </c>
      <c r="M6803">
        <v>4</v>
      </c>
      <c r="N6803" s="1">
        <f>IF(data[[#This Row],[Conversions]]=0,0,data[[#This Row],[Spend, Dollars]]/data[[#This Row],[Conversions]])</f>
        <v>0.4073883000000002</v>
      </c>
      <c r="O6803" s="13">
        <f>data[[#This Row],[Conversions]]/data[[#This Row],[Clicks]]</f>
        <v>9.8186423125062719E-2</v>
      </c>
      <c r="P6803" s="11">
        <v>85.399999999999991</v>
      </c>
      <c r="Q6803" s="11">
        <f>IF(data[[#This Row],[Spend, Dollars]]=0,0,data[[#This Row],[Total conversion value, Dollars]]/data[[#This Row],[Spend, Dollars]])</f>
        <v>52.407003343002209</v>
      </c>
      <c r="R6803" s="2">
        <v>20.399999999999999</v>
      </c>
      <c r="S6803" s="2">
        <v>21</v>
      </c>
      <c r="T6803" s="2">
        <v>4</v>
      </c>
      <c r="U6803" s="2">
        <f t="shared" si="106"/>
        <v>45.4</v>
      </c>
    </row>
    <row r="6804" spans="1:21" x14ac:dyDescent="0.2">
      <c r="A6804" t="s">
        <v>24</v>
      </c>
      <c r="B6804" s="3">
        <v>45188</v>
      </c>
      <c r="C6804" s="10" t="str">
        <f>TEXT(data[[#This Row],[Date]],"mmmm")</f>
        <v>September</v>
      </c>
      <c r="D6804" t="s">
        <v>12</v>
      </c>
      <c r="E6804" t="s">
        <v>18</v>
      </c>
      <c r="F6804" t="s">
        <v>20</v>
      </c>
      <c r="G6804" t="s">
        <v>21</v>
      </c>
      <c r="H6804" s="11">
        <v>2767</v>
      </c>
      <c r="I6804" s="11">
        <v>41.698689999999999</v>
      </c>
      <c r="J6804" s="13">
        <f>data[[#This Row],[Clicks]]/data[[#This Row],[Impressions]]</f>
        <v>1.507E-2</v>
      </c>
      <c r="K6804" s="1">
        <v>0.74999999999999978</v>
      </c>
      <c r="L6804" s="2">
        <v>31.274017499999989</v>
      </c>
      <c r="M6804">
        <v>4</v>
      </c>
      <c r="N6804" s="1">
        <f>IF(data[[#This Row],[Conversions]]=0,0,data[[#This Row],[Spend, Dollars]]/data[[#This Row],[Conversions]])</f>
        <v>7.8185043749999972</v>
      </c>
      <c r="O6804" s="13">
        <f>data[[#This Row],[Conversions]]/data[[#This Row],[Clicks]]</f>
        <v>9.5926274902161199E-2</v>
      </c>
      <c r="P6804" s="11">
        <v>41.3</v>
      </c>
      <c r="Q6804" s="11">
        <f>IF(data[[#This Row],[Spend, Dollars]]=0,0,data[[#This Row],[Total conversion value, Dollars]]/data[[#This Row],[Spend, Dollars]])</f>
        <v>1.3205850511530861</v>
      </c>
      <c r="R6804" s="2">
        <v>45.6</v>
      </c>
      <c r="S6804" s="2">
        <v>13.5</v>
      </c>
      <c r="T6804" s="2">
        <v>5</v>
      </c>
      <c r="U6804" s="2">
        <f t="shared" si="106"/>
        <v>64.099999999999994</v>
      </c>
    </row>
    <row r="6805" spans="1:21" x14ac:dyDescent="0.2">
      <c r="A6805" t="s">
        <v>24</v>
      </c>
      <c r="B6805" s="3">
        <v>45189</v>
      </c>
      <c r="C6805" s="10" t="str">
        <f>TEXT(data[[#This Row],[Date]],"mmmm")</f>
        <v>September</v>
      </c>
      <c r="D6805" t="s">
        <v>12</v>
      </c>
      <c r="E6805" t="s">
        <v>18</v>
      </c>
      <c r="F6805" t="s">
        <v>20</v>
      </c>
      <c r="G6805" t="s">
        <v>21</v>
      </c>
      <c r="H6805" s="11">
        <v>1896</v>
      </c>
      <c r="I6805" s="11">
        <v>19.813200000000005</v>
      </c>
      <c r="J6805" s="13">
        <f>data[[#This Row],[Clicks]]/data[[#This Row],[Impressions]]</f>
        <v>1.0450000000000003E-2</v>
      </c>
      <c r="K6805" s="1">
        <v>0.13000000000000006</v>
      </c>
      <c r="L6805" s="2">
        <v>2.5757160000000021</v>
      </c>
      <c r="M6805">
        <v>3</v>
      </c>
      <c r="N6805" s="1">
        <f>IF(data[[#This Row],[Conversions]]=0,0,data[[#This Row],[Spend, Dollars]]/data[[#This Row],[Conversions]])</f>
        <v>0.85857200000000067</v>
      </c>
      <c r="O6805" s="13">
        <f>data[[#This Row],[Conversions]]/data[[#This Row],[Clicks]]</f>
        <v>0.15141420870934524</v>
      </c>
      <c r="P6805" s="11">
        <v>48.3</v>
      </c>
      <c r="Q6805" s="11">
        <f>IF(data[[#This Row],[Spend, Dollars]]=0,0,data[[#This Row],[Total conversion value, Dollars]]/data[[#This Row],[Spend, Dollars]])</f>
        <v>18.752067386311207</v>
      </c>
      <c r="R6805" s="2">
        <v>62.4</v>
      </c>
      <c r="S6805" s="2">
        <v>10.5</v>
      </c>
      <c r="T6805" s="2">
        <v>10</v>
      </c>
      <c r="U6805" s="2">
        <f t="shared" si="106"/>
        <v>82.9</v>
      </c>
    </row>
    <row r="6806" spans="1:21" x14ac:dyDescent="0.2">
      <c r="A6806" t="s">
        <v>24</v>
      </c>
      <c r="B6806" s="3">
        <v>45190</v>
      </c>
      <c r="C6806" s="10" t="str">
        <f>TEXT(data[[#This Row],[Date]],"mmmm")</f>
        <v>September</v>
      </c>
      <c r="D6806" t="s">
        <v>12</v>
      </c>
      <c r="E6806" t="s">
        <v>18</v>
      </c>
      <c r="F6806" t="s">
        <v>20</v>
      </c>
      <c r="G6806" t="s">
        <v>21</v>
      </c>
      <c r="H6806" s="11">
        <v>1813</v>
      </c>
      <c r="I6806" s="11">
        <v>25.925900000000002</v>
      </c>
      <c r="J6806" s="13">
        <f>data[[#This Row],[Clicks]]/data[[#This Row],[Impressions]]</f>
        <v>1.4300000000000002E-2</v>
      </c>
      <c r="K6806" s="1">
        <v>0.49999999999999983</v>
      </c>
      <c r="L6806" s="2">
        <v>12.962949999999998</v>
      </c>
      <c r="M6806">
        <v>5</v>
      </c>
      <c r="N6806" s="1">
        <f>IF(data[[#This Row],[Conversions]]=0,0,data[[#This Row],[Spend, Dollars]]/data[[#This Row],[Conversions]])</f>
        <v>2.5925899999999995</v>
      </c>
      <c r="O6806" s="13">
        <f>data[[#This Row],[Conversions]]/data[[#This Row],[Clicks]]</f>
        <v>0.19285733571447855</v>
      </c>
      <c r="P6806" s="11">
        <v>28</v>
      </c>
      <c r="Q6806" s="11">
        <f>IF(data[[#This Row],[Spend, Dollars]]=0,0,data[[#This Row],[Total conversion value, Dollars]]/data[[#This Row],[Spend, Dollars]])</f>
        <v>2.1600021600021604</v>
      </c>
      <c r="R6806" s="2">
        <v>48</v>
      </c>
      <c r="S6806" s="2">
        <v>28.5</v>
      </c>
      <c r="T6806" s="2">
        <v>10</v>
      </c>
      <c r="U6806" s="2">
        <f t="shared" si="106"/>
        <v>86.5</v>
      </c>
    </row>
    <row r="6807" spans="1:21" x14ac:dyDescent="0.2">
      <c r="A6807" t="s">
        <v>24</v>
      </c>
      <c r="B6807" s="3">
        <v>45191</v>
      </c>
      <c r="C6807" s="10" t="str">
        <f>TEXT(data[[#This Row],[Date]],"mmmm")</f>
        <v>September</v>
      </c>
      <c r="D6807" t="s">
        <v>12</v>
      </c>
      <c r="E6807" t="s">
        <v>18</v>
      </c>
      <c r="F6807" t="s">
        <v>20</v>
      </c>
      <c r="G6807" t="s">
        <v>21</v>
      </c>
      <c r="H6807" s="11">
        <v>2551</v>
      </c>
      <c r="I6807" s="11">
        <v>38.724180000000004</v>
      </c>
      <c r="J6807" s="13">
        <f>data[[#This Row],[Clicks]]/data[[#This Row],[Impressions]]</f>
        <v>1.5180000000000001E-2</v>
      </c>
      <c r="K6807" s="1">
        <v>0.13000000000000003</v>
      </c>
      <c r="L6807" s="2">
        <v>5.0341434000000014</v>
      </c>
      <c r="M6807">
        <v>6</v>
      </c>
      <c r="N6807" s="1">
        <f>IF(data[[#This Row],[Conversions]]=0,0,data[[#This Row],[Spend, Dollars]]/data[[#This Row],[Conversions]])</f>
        <v>0.83902390000000027</v>
      </c>
      <c r="O6807" s="13">
        <f>data[[#This Row],[Conversions]]/data[[#This Row],[Clicks]]</f>
        <v>0.15494195099805855</v>
      </c>
      <c r="P6807" s="11">
        <v>33</v>
      </c>
      <c r="Q6807" s="11">
        <f>IF(data[[#This Row],[Spend, Dollars]]=0,0,data[[#This Row],[Total conversion value, Dollars]]/data[[#This Row],[Spend, Dollars]])</f>
        <v>6.5552363883793996</v>
      </c>
      <c r="R6807" s="2">
        <v>33.6</v>
      </c>
      <c r="S6807" s="2">
        <v>18</v>
      </c>
      <c r="T6807" s="2">
        <v>5</v>
      </c>
      <c r="U6807" s="2">
        <f t="shared" si="106"/>
        <v>56.6</v>
      </c>
    </row>
    <row r="6808" spans="1:21" x14ac:dyDescent="0.2">
      <c r="A6808" t="s">
        <v>24</v>
      </c>
      <c r="B6808" s="3">
        <v>45192</v>
      </c>
      <c r="C6808" s="10" t="str">
        <f>TEXT(data[[#This Row],[Date]],"mmmm")</f>
        <v>September</v>
      </c>
      <c r="D6808" t="s">
        <v>12</v>
      </c>
      <c r="E6808" t="s">
        <v>18</v>
      </c>
      <c r="F6808" t="s">
        <v>20</v>
      </c>
      <c r="G6808" t="s">
        <v>21</v>
      </c>
      <c r="H6808" s="11">
        <v>2677</v>
      </c>
      <c r="I6808" s="11">
        <v>37.397689999999997</v>
      </c>
      <c r="J6808" s="13">
        <f>data[[#This Row],[Clicks]]/data[[#This Row],[Impressions]]</f>
        <v>1.397E-2</v>
      </c>
      <c r="K6808" s="1">
        <v>0.31999999999999995</v>
      </c>
      <c r="L6808" s="2">
        <v>11.967260799999996</v>
      </c>
      <c r="M6808">
        <v>1</v>
      </c>
      <c r="N6808" s="1">
        <f>IF(data[[#This Row],[Conversions]]=0,0,data[[#This Row],[Spend, Dollars]]/data[[#This Row],[Conversions]])</f>
        <v>11.967260799999996</v>
      </c>
      <c r="O6808" s="13">
        <f>data[[#This Row],[Conversions]]/data[[#This Row],[Clicks]]</f>
        <v>2.6739619479171042E-2</v>
      </c>
      <c r="P6808" s="11">
        <v>168.7</v>
      </c>
      <c r="Q6808" s="11">
        <f>IF(data[[#This Row],[Spend, Dollars]]=0,0,data[[#This Row],[Total conversion value, Dollars]]/data[[#This Row],[Spend, Dollars]])</f>
        <v>14.096793144175486</v>
      </c>
      <c r="R6808" s="2">
        <v>42</v>
      </c>
      <c r="S6808" s="2">
        <v>13.5</v>
      </c>
      <c r="T6808" s="2">
        <v>10</v>
      </c>
      <c r="U6808" s="2">
        <f t="shared" si="106"/>
        <v>65.5</v>
      </c>
    </row>
    <row r="6809" spans="1:21" x14ac:dyDescent="0.2">
      <c r="A6809" t="s">
        <v>24</v>
      </c>
      <c r="B6809" s="3">
        <v>45193</v>
      </c>
      <c r="C6809" s="10" t="str">
        <f>TEXT(data[[#This Row],[Date]],"mmmm")</f>
        <v>September</v>
      </c>
      <c r="D6809" t="s">
        <v>12</v>
      </c>
      <c r="E6809" t="s">
        <v>18</v>
      </c>
      <c r="F6809" t="s">
        <v>20</v>
      </c>
      <c r="G6809" t="s">
        <v>21</v>
      </c>
      <c r="H6809" s="11">
        <v>1671</v>
      </c>
      <c r="I6809" s="11">
        <v>18.013380000000002</v>
      </c>
      <c r="J6809" s="13">
        <f>data[[#This Row],[Clicks]]/data[[#This Row],[Impressions]]</f>
        <v>1.0780000000000001E-2</v>
      </c>
      <c r="K6809" s="1">
        <v>0.75999999999999979</v>
      </c>
      <c r="L6809" s="2">
        <v>13.690168799999997</v>
      </c>
      <c r="M6809">
        <v>3</v>
      </c>
      <c r="N6809" s="1">
        <f>IF(data[[#This Row],[Conversions]]=0,0,data[[#This Row],[Spend, Dollars]]/data[[#This Row],[Conversions]])</f>
        <v>4.5633895999999989</v>
      </c>
      <c r="O6809" s="13">
        <f>data[[#This Row],[Conversions]]/data[[#This Row],[Clicks]]</f>
        <v>0.16654286980011523</v>
      </c>
      <c r="P6809" s="11">
        <v>35.699999999999996</v>
      </c>
      <c r="Q6809" s="11">
        <f>IF(data[[#This Row],[Spend, Dollars]]=0,0,data[[#This Row],[Total conversion value, Dollars]]/data[[#This Row],[Spend, Dollars]])</f>
        <v>2.6077107245018047</v>
      </c>
      <c r="R6809" s="2">
        <v>46.8</v>
      </c>
      <c r="S6809" s="2">
        <v>22.5</v>
      </c>
      <c r="T6809" s="2">
        <v>11</v>
      </c>
      <c r="U6809" s="2">
        <f t="shared" si="106"/>
        <v>80.3</v>
      </c>
    </row>
    <row r="6810" spans="1:21" x14ac:dyDescent="0.2">
      <c r="A6810" t="s">
        <v>24</v>
      </c>
      <c r="B6810" s="3">
        <v>45194</v>
      </c>
      <c r="C6810" s="10" t="str">
        <f>TEXT(data[[#This Row],[Date]],"mmmm")</f>
        <v>September</v>
      </c>
      <c r="D6810" t="s">
        <v>12</v>
      </c>
      <c r="E6810" t="s">
        <v>18</v>
      </c>
      <c r="F6810" t="s">
        <v>20</v>
      </c>
      <c r="G6810" t="s">
        <v>21</v>
      </c>
      <c r="H6810" s="11">
        <v>2531</v>
      </c>
      <c r="I6810" s="11">
        <v>41.483090000000004</v>
      </c>
      <c r="J6810" s="13">
        <f>data[[#This Row],[Clicks]]/data[[#This Row],[Impressions]]</f>
        <v>1.6390000000000002E-2</v>
      </c>
      <c r="K6810" s="1">
        <v>0.94999999999999984</v>
      </c>
      <c r="L6810" s="2">
        <v>39.408935499999998</v>
      </c>
      <c r="M6810">
        <v>6</v>
      </c>
      <c r="N6810" s="1">
        <f>IF(data[[#This Row],[Conversions]]=0,0,data[[#This Row],[Spend, Dollars]]/data[[#This Row],[Conversions]])</f>
        <v>6.5681559166666661</v>
      </c>
      <c r="O6810" s="13">
        <f>data[[#This Row],[Conversions]]/data[[#This Row],[Clicks]]</f>
        <v>0.14463724857526283</v>
      </c>
      <c r="P6810" s="11">
        <v>39.199999999999996</v>
      </c>
      <c r="Q6810" s="11">
        <f>IF(data[[#This Row],[Spend, Dollars]]=0,0,data[[#This Row],[Total conversion value, Dollars]]/data[[#This Row],[Spend, Dollars]])</f>
        <v>0.99469827090356189</v>
      </c>
      <c r="R6810" s="2">
        <v>45.6</v>
      </c>
      <c r="S6810" s="2">
        <v>6</v>
      </c>
      <c r="T6810" s="2">
        <v>3</v>
      </c>
      <c r="U6810" s="2">
        <f t="shared" si="106"/>
        <v>54.6</v>
      </c>
    </row>
    <row r="6811" spans="1:21" x14ac:dyDescent="0.2">
      <c r="A6811" t="s">
        <v>24</v>
      </c>
      <c r="B6811" s="3">
        <v>45195</v>
      </c>
      <c r="C6811" s="10" t="str">
        <f>TEXT(data[[#This Row],[Date]],"mmmm")</f>
        <v>September</v>
      </c>
      <c r="D6811" t="s">
        <v>12</v>
      </c>
      <c r="E6811" t="s">
        <v>18</v>
      </c>
      <c r="F6811" t="s">
        <v>20</v>
      </c>
      <c r="G6811" t="s">
        <v>21</v>
      </c>
      <c r="H6811" s="11">
        <v>2367</v>
      </c>
      <c r="I6811" s="11">
        <v>29.421810000000004</v>
      </c>
      <c r="J6811" s="13">
        <f>data[[#This Row],[Clicks]]/data[[#This Row],[Impressions]]</f>
        <v>1.2430000000000002E-2</v>
      </c>
      <c r="K6811" s="1">
        <v>0.86999999999999988</v>
      </c>
      <c r="L6811" s="2">
        <v>25.596974700000001</v>
      </c>
      <c r="M6811">
        <v>2</v>
      </c>
      <c r="N6811" s="1">
        <f>IF(data[[#This Row],[Conversions]]=0,0,data[[#This Row],[Spend, Dollars]]/data[[#This Row],[Conversions]])</f>
        <v>12.79848735</v>
      </c>
      <c r="O6811" s="13">
        <f>data[[#This Row],[Conversions]]/data[[#This Row],[Clicks]]</f>
        <v>6.7976783209462627E-2</v>
      </c>
      <c r="P6811" s="11">
        <v>39.199999999999996</v>
      </c>
      <c r="Q6811" s="11">
        <f>IF(data[[#This Row],[Spend, Dollars]]=0,0,data[[#This Row],[Total conversion value, Dollars]]/data[[#This Row],[Spend, Dollars]])</f>
        <v>1.5314309780522615</v>
      </c>
      <c r="R6811" s="2">
        <v>72</v>
      </c>
      <c r="S6811" s="2">
        <v>9</v>
      </c>
      <c r="T6811" s="2">
        <v>6</v>
      </c>
      <c r="U6811" s="2">
        <f t="shared" si="106"/>
        <v>87</v>
      </c>
    </row>
    <row r="6812" spans="1:21" x14ac:dyDescent="0.2">
      <c r="A6812" t="s">
        <v>24</v>
      </c>
      <c r="B6812" s="3">
        <v>45196</v>
      </c>
      <c r="C6812" s="10" t="str">
        <f>TEXT(data[[#This Row],[Date]],"mmmm")</f>
        <v>September</v>
      </c>
      <c r="D6812" t="s">
        <v>12</v>
      </c>
      <c r="E6812" t="s">
        <v>18</v>
      </c>
      <c r="F6812" t="s">
        <v>20</v>
      </c>
      <c r="G6812" t="s">
        <v>21</v>
      </c>
      <c r="H6812" s="11">
        <v>2059</v>
      </c>
      <c r="I6812" s="11">
        <v>32.614559999999997</v>
      </c>
      <c r="J6812" s="13">
        <f>data[[#This Row],[Clicks]]/data[[#This Row],[Impressions]]</f>
        <v>1.584E-2</v>
      </c>
      <c r="K6812" s="1">
        <v>0.85999999999999988</v>
      </c>
      <c r="L6812" s="2">
        <v>28.048521599999994</v>
      </c>
      <c r="M6812">
        <v>2</v>
      </c>
      <c r="N6812" s="1">
        <f>IF(data[[#This Row],[Conversions]]=0,0,data[[#This Row],[Spend, Dollars]]/data[[#This Row],[Conversions]])</f>
        <v>14.024260799999997</v>
      </c>
      <c r="O6812" s="13">
        <f>data[[#This Row],[Conversions]]/data[[#This Row],[Clicks]]</f>
        <v>6.1322305129978764E-2</v>
      </c>
      <c r="P6812" s="11">
        <v>43</v>
      </c>
      <c r="Q6812" s="11">
        <f>IF(data[[#This Row],[Spend, Dollars]]=0,0,data[[#This Row],[Total conversion value, Dollars]]/data[[#This Row],[Spend, Dollars]])</f>
        <v>1.5330576282494692</v>
      </c>
      <c r="R6812" s="2">
        <v>80.399999999999991</v>
      </c>
      <c r="S6812" s="2">
        <v>27</v>
      </c>
      <c r="T6812" s="2">
        <v>14</v>
      </c>
      <c r="U6812" s="2">
        <f t="shared" si="106"/>
        <v>121.39999999999999</v>
      </c>
    </row>
    <row r="6813" spans="1:21" x14ac:dyDescent="0.2">
      <c r="A6813" t="s">
        <v>24</v>
      </c>
      <c r="B6813" s="3">
        <v>45197</v>
      </c>
      <c r="C6813" s="10" t="str">
        <f>TEXT(data[[#This Row],[Date]],"mmmm")</f>
        <v>September</v>
      </c>
      <c r="D6813" t="s">
        <v>12</v>
      </c>
      <c r="E6813" t="s">
        <v>18</v>
      </c>
      <c r="F6813" t="s">
        <v>20</v>
      </c>
      <c r="G6813" t="s">
        <v>21</v>
      </c>
      <c r="H6813" s="11">
        <v>2672</v>
      </c>
      <c r="I6813" s="11">
        <v>35.270400000000009</v>
      </c>
      <c r="J6813" s="13">
        <f>data[[#This Row],[Clicks]]/data[[#This Row],[Impressions]]</f>
        <v>1.3200000000000003E-2</v>
      </c>
      <c r="K6813" s="1">
        <v>0.15000000000000008</v>
      </c>
      <c r="L6813" s="2">
        <v>5.2905600000000037</v>
      </c>
      <c r="M6813">
        <v>3</v>
      </c>
      <c r="N6813" s="1">
        <f>IF(data[[#This Row],[Conversions]]=0,0,data[[#This Row],[Spend, Dollars]]/data[[#This Row],[Conversions]])</f>
        <v>1.7635200000000013</v>
      </c>
      <c r="O6813" s="13">
        <f>data[[#This Row],[Conversions]]/data[[#This Row],[Clicks]]</f>
        <v>8.5057158410451805E-2</v>
      </c>
      <c r="P6813" s="11">
        <v>95.199999999999989</v>
      </c>
      <c r="Q6813" s="11">
        <f>IF(data[[#This Row],[Spend, Dollars]]=0,0,data[[#This Row],[Total conversion value, Dollars]]/data[[#This Row],[Spend, Dollars]])</f>
        <v>17.994314401500016</v>
      </c>
      <c r="R6813" s="2">
        <v>39.6</v>
      </c>
      <c r="S6813" s="2">
        <v>7.5</v>
      </c>
      <c r="T6813" s="2">
        <v>8</v>
      </c>
      <c r="U6813" s="2">
        <f t="shared" si="106"/>
        <v>55.1</v>
      </c>
    </row>
    <row r="6814" spans="1:21" x14ac:dyDescent="0.2">
      <c r="A6814" t="s">
        <v>24</v>
      </c>
      <c r="B6814" s="3">
        <v>45198</v>
      </c>
      <c r="C6814" s="10" t="str">
        <f>TEXT(data[[#This Row],[Date]],"mmmm")</f>
        <v>September</v>
      </c>
      <c r="D6814" t="s">
        <v>12</v>
      </c>
      <c r="E6814" t="s">
        <v>18</v>
      </c>
      <c r="F6814" t="s">
        <v>20</v>
      </c>
      <c r="G6814" t="s">
        <v>21</v>
      </c>
      <c r="H6814" s="11">
        <v>1755</v>
      </c>
      <c r="I6814" s="11">
        <v>17.181450000000002</v>
      </c>
      <c r="J6814" s="13">
        <f>data[[#This Row],[Clicks]]/data[[#This Row],[Impressions]]</f>
        <v>9.7900000000000001E-3</v>
      </c>
      <c r="K6814" s="1">
        <v>0.08</v>
      </c>
      <c r="L6814" s="2">
        <v>1.3745160000000001</v>
      </c>
      <c r="M6814">
        <v>3</v>
      </c>
      <c r="N6814" s="1">
        <f>IF(data[[#This Row],[Conversions]]=0,0,data[[#This Row],[Spend, Dollars]]/data[[#This Row],[Conversions]])</f>
        <v>0.45817200000000002</v>
      </c>
      <c r="O6814" s="13">
        <f>data[[#This Row],[Conversions]]/data[[#This Row],[Clicks]]</f>
        <v>0.17460691617994986</v>
      </c>
      <c r="P6814" s="11">
        <v>45</v>
      </c>
      <c r="Q6814" s="11">
        <f>IF(data[[#This Row],[Spend, Dollars]]=0,0,data[[#This Row],[Total conversion value, Dollars]]/data[[#This Row],[Spend, Dollars]])</f>
        <v>32.738796783740604</v>
      </c>
      <c r="R6814" s="2">
        <v>72</v>
      </c>
      <c r="S6814" s="2">
        <v>18</v>
      </c>
      <c r="T6814" s="2">
        <v>5</v>
      </c>
      <c r="U6814" s="2">
        <f t="shared" si="106"/>
        <v>95</v>
      </c>
    </row>
    <row r="6815" spans="1:21" x14ac:dyDescent="0.2">
      <c r="A6815" t="s">
        <v>24</v>
      </c>
      <c r="B6815" s="3">
        <v>45199</v>
      </c>
      <c r="C6815" s="10" t="str">
        <f>TEXT(data[[#This Row],[Date]],"mmmm")</f>
        <v>September</v>
      </c>
      <c r="D6815" t="s">
        <v>12</v>
      </c>
      <c r="E6815" t="s">
        <v>18</v>
      </c>
      <c r="F6815" t="s">
        <v>20</v>
      </c>
      <c r="G6815" t="s">
        <v>21</v>
      </c>
      <c r="H6815" s="11">
        <v>3031</v>
      </c>
      <c r="I6815" s="11">
        <v>46.343989999999998</v>
      </c>
      <c r="J6815" s="13">
        <f>data[[#This Row],[Clicks]]/data[[#This Row],[Impressions]]</f>
        <v>1.529E-2</v>
      </c>
      <c r="K6815" s="1">
        <v>0.32999999999999996</v>
      </c>
      <c r="L6815" s="2">
        <v>15.293516699999998</v>
      </c>
      <c r="M6815">
        <v>6</v>
      </c>
      <c r="N6815" s="1">
        <f>IF(data[[#This Row],[Conversions]]=0,0,data[[#This Row],[Spend, Dollars]]/data[[#This Row],[Conversions]])</f>
        <v>2.5489194499999996</v>
      </c>
      <c r="O6815" s="13">
        <f>data[[#This Row],[Conversions]]/data[[#This Row],[Clicks]]</f>
        <v>0.12946662555382046</v>
      </c>
      <c r="P6815" s="11">
        <v>38</v>
      </c>
      <c r="Q6815" s="11">
        <f>IF(data[[#This Row],[Spend, Dollars]]=0,0,data[[#This Row],[Total conversion value, Dollars]]/data[[#This Row],[Spend, Dollars]])</f>
        <v>2.4847130156793829</v>
      </c>
      <c r="R6815" s="2">
        <v>42</v>
      </c>
      <c r="S6815" s="2">
        <v>30</v>
      </c>
      <c r="T6815" s="2">
        <v>5</v>
      </c>
      <c r="U6815" s="2">
        <f t="shared" si="106"/>
        <v>77</v>
      </c>
    </row>
    <row r="6816" spans="1:21" x14ac:dyDescent="0.2">
      <c r="A6816" t="s">
        <v>24</v>
      </c>
      <c r="B6816" s="3">
        <v>45200</v>
      </c>
      <c r="C6816" s="10" t="str">
        <f>TEXT(data[[#This Row],[Date]],"mmmm")</f>
        <v>October</v>
      </c>
      <c r="D6816" t="s">
        <v>12</v>
      </c>
      <c r="E6816" t="s">
        <v>18</v>
      </c>
      <c r="F6816" t="s">
        <v>20</v>
      </c>
      <c r="G6816" t="s">
        <v>21</v>
      </c>
      <c r="H6816" s="11">
        <v>2020</v>
      </c>
      <c r="I6816" s="11">
        <v>29.774800000000003</v>
      </c>
      <c r="J6816" s="13">
        <f>data[[#This Row],[Clicks]]/data[[#This Row],[Impressions]]</f>
        <v>1.4740000000000001E-2</v>
      </c>
      <c r="K6816" s="1">
        <v>0.8999999999999998</v>
      </c>
      <c r="L6816" s="2">
        <v>26.797319999999996</v>
      </c>
      <c r="M6816">
        <v>2</v>
      </c>
      <c r="N6816" s="1">
        <f>IF(data[[#This Row],[Conversions]]=0,0,data[[#This Row],[Spend, Dollars]]/data[[#This Row],[Conversions]])</f>
        <v>13.398659999999998</v>
      </c>
      <c r="O6816" s="13">
        <f>data[[#This Row],[Conversions]]/data[[#This Row],[Clicks]]</f>
        <v>6.717089619409701E-2</v>
      </c>
      <c r="P6816" s="11">
        <v>77.699999999999989</v>
      </c>
      <c r="Q6816" s="11">
        <f>IF(data[[#This Row],[Spend, Dollars]]=0,0,data[[#This Row],[Total conversion value, Dollars]]/data[[#This Row],[Spend, Dollars]])</f>
        <v>2.8995436857118548</v>
      </c>
      <c r="R6816" s="2">
        <v>55.199999999999996</v>
      </c>
      <c r="S6816" s="2">
        <v>21</v>
      </c>
      <c r="T6816" s="2">
        <v>7</v>
      </c>
      <c r="U6816" s="2">
        <f t="shared" si="106"/>
        <v>83.199999999999989</v>
      </c>
    </row>
    <row r="6817" spans="1:21" x14ac:dyDescent="0.2">
      <c r="A6817" t="s">
        <v>24</v>
      </c>
      <c r="B6817" s="3">
        <v>45201</v>
      </c>
      <c r="C6817" s="10" t="str">
        <f>TEXT(data[[#This Row],[Date]],"mmmm")</f>
        <v>October</v>
      </c>
      <c r="D6817" t="s">
        <v>12</v>
      </c>
      <c r="E6817" t="s">
        <v>18</v>
      </c>
      <c r="F6817" t="s">
        <v>20</v>
      </c>
      <c r="G6817" t="s">
        <v>21</v>
      </c>
      <c r="H6817" s="11">
        <v>2820</v>
      </c>
      <c r="I6817" s="11">
        <v>36.293400000000005</v>
      </c>
      <c r="J6817" s="13">
        <f>data[[#This Row],[Clicks]]/data[[#This Row],[Impressions]]</f>
        <v>1.2870000000000001E-2</v>
      </c>
      <c r="K6817" s="1">
        <v>0.84999999999999987</v>
      </c>
      <c r="L6817" s="2">
        <v>30.84939</v>
      </c>
      <c r="M6817">
        <v>3</v>
      </c>
      <c r="N6817" s="1">
        <f>IF(data[[#This Row],[Conversions]]=0,0,data[[#This Row],[Spend, Dollars]]/data[[#This Row],[Conversions]])</f>
        <v>10.28313</v>
      </c>
      <c r="O6817" s="13">
        <f>data[[#This Row],[Conversions]]/data[[#This Row],[Clicks]]</f>
        <v>8.2659657127742217E-2</v>
      </c>
      <c r="P6817" s="11">
        <v>42</v>
      </c>
      <c r="Q6817" s="11">
        <f>IF(data[[#This Row],[Spend, Dollars]]=0,0,data[[#This Row],[Total conversion value, Dollars]]/data[[#This Row],[Spend, Dollars]])</f>
        <v>1.3614531762216369</v>
      </c>
      <c r="R6817" s="2">
        <v>60</v>
      </c>
      <c r="S6817" s="2">
        <v>15</v>
      </c>
      <c r="T6817" s="2">
        <v>7</v>
      </c>
      <c r="U6817" s="2">
        <f t="shared" si="106"/>
        <v>82</v>
      </c>
    </row>
    <row r="6818" spans="1:21" x14ac:dyDescent="0.2">
      <c r="A6818" t="s">
        <v>24</v>
      </c>
      <c r="B6818" s="3">
        <v>45202</v>
      </c>
      <c r="C6818" s="10" t="str">
        <f>TEXT(data[[#This Row],[Date]],"mmmm")</f>
        <v>October</v>
      </c>
      <c r="D6818" t="s">
        <v>12</v>
      </c>
      <c r="E6818" t="s">
        <v>18</v>
      </c>
      <c r="F6818" t="s">
        <v>20</v>
      </c>
      <c r="G6818" t="s">
        <v>21</v>
      </c>
      <c r="H6818" s="11">
        <v>2318</v>
      </c>
      <c r="I6818" s="11">
        <v>25.752980000000004</v>
      </c>
      <c r="J6818" s="13">
        <f>data[[#This Row],[Clicks]]/data[[#This Row],[Impressions]]</f>
        <v>1.1110000000000002E-2</v>
      </c>
      <c r="K6818" s="1">
        <v>9.0000000000000024E-2</v>
      </c>
      <c r="L6818" s="2">
        <v>2.3177682000000011</v>
      </c>
      <c r="M6818">
        <v>4</v>
      </c>
      <c r="N6818" s="1">
        <f>IF(data[[#This Row],[Conversions]]=0,0,data[[#This Row],[Spend, Dollars]]/data[[#This Row],[Conversions]])</f>
        <v>0.57944205000000026</v>
      </c>
      <c r="O6818" s="13">
        <f>data[[#This Row],[Conversions]]/data[[#This Row],[Clicks]]</f>
        <v>0.15532183071628988</v>
      </c>
      <c r="P6818" s="11">
        <v>45.5</v>
      </c>
      <c r="Q6818" s="11">
        <f>IF(data[[#This Row],[Spend, Dollars]]=0,0,data[[#This Row],[Total conversion value, Dollars]]/data[[#This Row],[Spend, Dollars]])</f>
        <v>19.630953604419968</v>
      </c>
      <c r="R6818" s="2">
        <v>72</v>
      </c>
      <c r="S6818" s="2">
        <v>9</v>
      </c>
      <c r="T6818" s="2">
        <v>6</v>
      </c>
      <c r="U6818" s="2">
        <f t="shared" si="106"/>
        <v>87</v>
      </c>
    </row>
    <row r="6819" spans="1:21" x14ac:dyDescent="0.2">
      <c r="A6819" t="s">
        <v>24</v>
      </c>
      <c r="B6819" s="3">
        <v>45203</v>
      </c>
      <c r="C6819" s="10" t="str">
        <f>TEXT(data[[#This Row],[Date]],"mmmm")</f>
        <v>October</v>
      </c>
      <c r="D6819" t="s">
        <v>12</v>
      </c>
      <c r="E6819" t="s">
        <v>18</v>
      </c>
      <c r="F6819" t="s">
        <v>20</v>
      </c>
      <c r="G6819" t="s">
        <v>21</v>
      </c>
      <c r="H6819" s="11">
        <v>2696</v>
      </c>
      <c r="I6819" s="11">
        <v>44.187440000000002</v>
      </c>
      <c r="J6819" s="13">
        <f>data[[#This Row],[Clicks]]/data[[#This Row],[Impressions]]</f>
        <v>1.6390000000000002E-2</v>
      </c>
      <c r="K6819" s="1">
        <v>0.63999999999999979</v>
      </c>
      <c r="L6819" s="2">
        <v>28.279961599999993</v>
      </c>
      <c r="M6819">
        <v>3</v>
      </c>
      <c r="N6819" s="1">
        <f>IF(data[[#This Row],[Conversions]]=0,0,data[[#This Row],[Spend, Dollars]]/data[[#This Row],[Conversions]])</f>
        <v>9.4266538666666637</v>
      </c>
      <c r="O6819" s="13">
        <f>data[[#This Row],[Conversions]]/data[[#This Row],[Clicks]]</f>
        <v>6.7892595724033791E-2</v>
      </c>
      <c r="P6819" s="11">
        <v>44.8</v>
      </c>
      <c r="Q6819" s="11">
        <f>IF(data[[#This Row],[Spend, Dollars]]=0,0,data[[#This Row],[Total conversion value, Dollars]]/data[[#This Row],[Spend, Dollars]])</f>
        <v>1.5841605668941223</v>
      </c>
      <c r="R6819" s="2">
        <v>87.6</v>
      </c>
      <c r="S6819" s="2">
        <v>28.5</v>
      </c>
      <c r="T6819" s="2">
        <v>6</v>
      </c>
      <c r="U6819" s="2">
        <f t="shared" si="106"/>
        <v>122.1</v>
      </c>
    </row>
    <row r="6820" spans="1:21" x14ac:dyDescent="0.2">
      <c r="A6820" t="s">
        <v>24</v>
      </c>
      <c r="B6820" s="3">
        <v>45204</v>
      </c>
      <c r="C6820" s="10" t="str">
        <f>TEXT(data[[#This Row],[Date]],"mmmm")</f>
        <v>October</v>
      </c>
      <c r="D6820" t="s">
        <v>12</v>
      </c>
      <c r="E6820" t="s">
        <v>18</v>
      </c>
      <c r="F6820" t="s">
        <v>20</v>
      </c>
      <c r="G6820" t="s">
        <v>21</v>
      </c>
      <c r="H6820" s="11">
        <v>2450</v>
      </c>
      <c r="I6820" s="11">
        <v>34.765500000000003</v>
      </c>
      <c r="J6820" s="13">
        <f>data[[#This Row],[Clicks]]/data[[#This Row],[Impressions]]</f>
        <v>1.4190000000000001E-2</v>
      </c>
      <c r="K6820" s="1">
        <v>0.90999999999999981</v>
      </c>
      <c r="L6820" s="2">
        <v>31.636604999999996</v>
      </c>
      <c r="M6820">
        <v>3</v>
      </c>
      <c r="N6820" s="1">
        <f>IF(data[[#This Row],[Conversions]]=0,0,data[[#This Row],[Spend, Dollars]]/data[[#This Row],[Conversions]])</f>
        <v>10.545534999999999</v>
      </c>
      <c r="O6820" s="13">
        <f>data[[#This Row],[Conversions]]/data[[#This Row],[Clicks]]</f>
        <v>8.6292445096431802E-2</v>
      </c>
      <c r="P6820" s="11">
        <v>23</v>
      </c>
      <c r="Q6820" s="11">
        <f>IF(data[[#This Row],[Spend, Dollars]]=0,0,data[[#This Row],[Total conversion value, Dollars]]/data[[#This Row],[Spend, Dollars]])</f>
        <v>0.72700594769887616</v>
      </c>
      <c r="R6820" s="2">
        <v>45.6</v>
      </c>
      <c r="S6820" s="2">
        <v>9</v>
      </c>
      <c r="T6820" s="2">
        <v>2</v>
      </c>
      <c r="U6820" s="2">
        <f t="shared" si="106"/>
        <v>56.6</v>
      </c>
    </row>
    <row r="6821" spans="1:21" x14ac:dyDescent="0.2">
      <c r="A6821" t="s">
        <v>24</v>
      </c>
      <c r="B6821" s="3">
        <v>45205</v>
      </c>
      <c r="C6821" s="10" t="str">
        <f>TEXT(data[[#This Row],[Date]],"mmmm")</f>
        <v>October</v>
      </c>
      <c r="D6821" t="s">
        <v>12</v>
      </c>
      <c r="E6821" t="s">
        <v>18</v>
      </c>
      <c r="F6821" t="s">
        <v>20</v>
      </c>
      <c r="G6821" t="s">
        <v>21</v>
      </c>
      <c r="H6821" s="11">
        <v>1388</v>
      </c>
      <c r="I6821" s="11">
        <v>18.932320000000001</v>
      </c>
      <c r="J6821" s="13">
        <f>data[[#This Row],[Clicks]]/data[[#This Row],[Impressions]]</f>
        <v>1.3640000000000001E-2</v>
      </c>
      <c r="K6821" s="1">
        <v>0.90999999999999981</v>
      </c>
      <c r="L6821" s="2">
        <v>17.228411199999996</v>
      </c>
      <c r="M6821">
        <v>2</v>
      </c>
      <c r="N6821" s="1">
        <f>IF(data[[#This Row],[Conversions]]=0,0,data[[#This Row],[Spend, Dollars]]/data[[#This Row],[Conversions]])</f>
        <v>8.6142055999999982</v>
      </c>
      <c r="O6821" s="13">
        <f>data[[#This Row],[Conversions]]/data[[#This Row],[Clicks]]</f>
        <v>0.10563945675965755</v>
      </c>
      <c r="P6821" s="11">
        <v>35.699999999999996</v>
      </c>
      <c r="Q6821" s="11">
        <f>IF(data[[#This Row],[Spend, Dollars]]=0,0,data[[#This Row],[Total conversion value, Dollars]]/data[[#This Row],[Spend, Dollars]])</f>
        <v>2.0721585749009752</v>
      </c>
      <c r="R6821" s="2">
        <v>67.2</v>
      </c>
      <c r="S6821" s="2">
        <v>19.5</v>
      </c>
      <c r="T6821" s="2">
        <v>13</v>
      </c>
      <c r="U6821" s="2">
        <f t="shared" si="106"/>
        <v>99.7</v>
      </c>
    </row>
    <row r="6822" spans="1:21" x14ac:dyDescent="0.2">
      <c r="A6822" t="s">
        <v>24</v>
      </c>
      <c r="B6822" s="3">
        <v>45206</v>
      </c>
      <c r="C6822" s="10" t="str">
        <f>TEXT(data[[#This Row],[Date]],"mmmm")</f>
        <v>October</v>
      </c>
      <c r="D6822" t="s">
        <v>12</v>
      </c>
      <c r="E6822" t="s">
        <v>18</v>
      </c>
      <c r="F6822" t="s">
        <v>20</v>
      </c>
      <c r="G6822" t="s">
        <v>21</v>
      </c>
      <c r="H6822" s="11">
        <v>1937</v>
      </c>
      <c r="I6822" s="11">
        <v>22.159280000000006</v>
      </c>
      <c r="J6822" s="13">
        <f>data[[#This Row],[Clicks]]/data[[#This Row],[Impressions]]</f>
        <v>1.1440000000000004E-2</v>
      </c>
      <c r="K6822" s="1">
        <v>0.95</v>
      </c>
      <c r="L6822" s="2">
        <v>21.051316000000003</v>
      </c>
      <c r="M6822">
        <v>3</v>
      </c>
      <c r="N6822" s="1">
        <f>IF(data[[#This Row],[Conversions]]=0,0,data[[#This Row],[Spend, Dollars]]/data[[#This Row],[Conversions]])</f>
        <v>7.0171053333333342</v>
      </c>
      <c r="O6822" s="13">
        <f>data[[#This Row],[Conversions]]/data[[#This Row],[Clicks]]</f>
        <v>0.13538346011242239</v>
      </c>
      <c r="P6822" s="11">
        <v>42</v>
      </c>
      <c r="Q6822" s="11">
        <f>IF(data[[#This Row],[Spend, Dollars]]=0,0,data[[#This Row],[Total conversion value, Dollars]]/data[[#This Row],[Spend, Dollars]])</f>
        <v>1.9951246753409617</v>
      </c>
      <c r="R6822" s="2">
        <v>45.6</v>
      </c>
      <c r="S6822" s="2">
        <v>21</v>
      </c>
      <c r="T6822" s="2">
        <v>7</v>
      </c>
      <c r="U6822" s="2">
        <f t="shared" si="106"/>
        <v>73.599999999999994</v>
      </c>
    </row>
    <row r="6823" spans="1:21" x14ac:dyDescent="0.2">
      <c r="A6823" t="s">
        <v>24</v>
      </c>
      <c r="B6823" s="3">
        <v>45207</v>
      </c>
      <c r="C6823" s="10" t="str">
        <f>TEXT(data[[#This Row],[Date]],"mmmm")</f>
        <v>October</v>
      </c>
      <c r="D6823" t="s">
        <v>12</v>
      </c>
      <c r="E6823" t="s">
        <v>18</v>
      </c>
      <c r="F6823" t="s">
        <v>20</v>
      </c>
      <c r="G6823" t="s">
        <v>21</v>
      </c>
      <c r="H6823" s="11">
        <v>2047</v>
      </c>
      <c r="I6823" s="11">
        <v>21.84149</v>
      </c>
      <c r="J6823" s="13">
        <f>data[[#This Row],[Clicks]]/data[[#This Row],[Impressions]]</f>
        <v>1.0670000000000001E-2</v>
      </c>
      <c r="K6823" s="1">
        <v>0.06</v>
      </c>
      <c r="L6823" s="2">
        <v>1.3104894</v>
      </c>
      <c r="M6823">
        <v>5</v>
      </c>
      <c r="N6823" s="1">
        <f>IF(data[[#This Row],[Conversions]]=0,0,data[[#This Row],[Spend, Dollars]]/data[[#This Row],[Conversions]])</f>
        <v>0.26209788000000001</v>
      </c>
      <c r="O6823" s="13">
        <f>data[[#This Row],[Conversions]]/data[[#This Row],[Clicks]]</f>
        <v>0.22892211108308086</v>
      </c>
      <c r="P6823" s="11">
        <v>40.599999999999994</v>
      </c>
      <c r="Q6823" s="11">
        <f>IF(data[[#This Row],[Spend, Dollars]]=0,0,data[[#This Row],[Total conversion value, Dollars]]/data[[#This Row],[Spend, Dollars]])</f>
        <v>30.980792366576939</v>
      </c>
      <c r="R6823" s="2">
        <v>27.599999999999998</v>
      </c>
      <c r="S6823" s="2">
        <v>3</v>
      </c>
      <c r="T6823" s="2">
        <v>8</v>
      </c>
      <c r="U6823" s="2">
        <f t="shared" si="106"/>
        <v>38.599999999999994</v>
      </c>
    </row>
    <row r="6824" spans="1:21" x14ac:dyDescent="0.2">
      <c r="A6824" t="s">
        <v>24</v>
      </c>
      <c r="B6824" s="3">
        <v>45208</v>
      </c>
      <c r="C6824" s="10" t="str">
        <f>TEXT(data[[#This Row],[Date]],"mmmm")</f>
        <v>October</v>
      </c>
      <c r="D6824" t="s">
        <v>12</v>
      </c>
      <c r="E6824" t="s">
        <v>18</v>
      </c>
      <c r="F6824" t="s">
        <v>20</v>
      </c>
      <c r="G6824" t="s">
        <v>21</v>
      </c>
      <c r="H6824" s="11">
        <v>1582</v>
      </c>
      <c r="I6824" s="11">
        <v>18.96818</v>
      </c>
      <c r="J6824" s="13">
        <f>data[[#This Row],[Clicks]]/data[[#This Row],[Impressions]]</f>
        <v>1.1990000000000001E-2</v>
      </c>
      <c r="K6824" s="1">
        <v>0.83999999999999986</v>
      </c>
      <c r="L6824" s="2">
        <v>15.933271199999998</v>
      </c>
      <c r="M6824">
        <v>3</v>
      </c>
      <c r="N6824" s="1">
        <f>IF(data[[#This Row],[Conversions]]=0,0,data[[#This Row],[Spend, Dollars]]/data[[#This Row],[Conversions]])</f>
        <v>5.3110903999999994</v>
      </c>
      <c r="O6824" s="13">
        <f>data[[#This Row],[Conversions]]/data[[#This Row],[Clicks]]</f>
        <v>0.15815961257221303</v>
      </c>
      <c r="P6824" s="11">
        <v>99.399999999999991</v>
      </c>
      <c r="Q6824" s="11">
        <f>IF(data[[#This Row],[Spend, Dollars]]=0,0,data[[#This Row],[Total conversion value, Dollars]]/data[[#This Row],[Spend, Dollars]])</f>
        <v>6.2385180514595149</v>
      </c>
      <c r="R6824" s="2">
        <v>32.4</v>
      </c>
      <c r="S6824" s="2">
        <v>1.5</v>
      </c>
      <c r="T6824" s="2">
        <v>7</v>
      </c>
      <c r="U6824" s="2">
        <f t="shared" si="106"/>
        <v>40.9</v>
      </c>
    </row>
    <row r="6825" spans="1:21" x14ac:dyDescent="0.2">
      <c r="A6825" t="s">
        <v>24</v>
      </c>
      <c r="B6825" s="3">
        <v>45209</v>
      </c>
      <c r="C6825" s="10" t="str">
        <f>TEXT(data[[#This Row],[Date]],"mmmm")</f>
        <v>October</v>
      </c>
      <c r="D6825" t="s">
        <v>12</v>
      </c>
      <c r="E6825" t="s">
        <v>18</v>
      </c>
      <c r="F6825" t="s">
        <v>20</v>
      </c>
      <c r="G6825" t="s">
        <v>21</v>
      </c>
      <c r="H6825" s="11">
        <v>2172</v>
      </c>
      <c r="I6825" s="11">
        <v>25.086600000000008</v>
      </c>
      <c r="J6825" s="13">
        <f>data[[#This Row],[Clicks]]/data[[#This Row],[Impressions]]</f>
        <v>1.1550000000000003E-2</v>
      </c>
      <c r="K6825" s="1">
        <v>0.33999999999999986</v>
      </c>
      <c r="L6825" s="2">
        <v>8.5294439999999998</v>
      </c>
      <c r="M6825">
        <v>4</v>
      </c>
      <c r="N6825" s="1">
        <f>IF(data[[#This Row],[Conversions]]=0,0,data[[#This Row],[Spend, Dollars]]/data[[#This Row],[Conversions]])</f>
        <v>2.132361</v>
      </c>
      <c r="O6825" s="13">
        <f>data[[#This Row],[Conversions]]/data[[#This Row],[Clicks]]</f>
        <v>0.15944767325982789</v>
      </c>
      <c r="P6825" s="11">
        <v>34</v>
      </c>
      <c r="Q6825" s="11">
        <f>IF(data[[#This Row],[Spend, Dollars]]=0,0,data[[#This Row],[Total conversion value, Dollars]]/data[[#This Row],[Spend, Dollars]])</f>
        <v>3.9861918314956988</v>
      </c>
      <c r="R6825" s="2">
        <v>50.4</v>
      </c>
      <c r="S6825" s="2">
        <v>7.5</v>
      </c>
      <c r="T6825" s="2">
        <v>8</v>
      </c>
      <c r="U6825" s="2">
        <f t="shared" si="106"/>
        <v>65.900000000000006</v>
      </c>
    </row>
    <row r="6826" spans="1:21" x14ac:dyDescent="0.2">
      <c r="A6826" t="s">
        <v>24</v>
      </c>
      <c r="B6826" s="3">
        <v>45210</v>
      </c>
      <c r="C6826" s="10" t="str">
        <f>TEXT(data[[#This Row],[Date]],"mmmm")</f>
        <v>October</v>
      </c>
      <c r="D6826" t="s">
        <v>12</v>
      </c>
      <c r="E6826" t="s">
        <v>18</v>
      </c>
      <c r="F6826" t="s">
        <v>20</v>
      </c>
      <c r="G6826" t="s">
        <v>21</v>
      </c>
      <c r="H6826" s="11">
        <v>1604</v>
      </c>
      <c r="I6826" s="11">
        <v>21.702119999999997</v>
      </c>
      <c r="J6826" s="13">
        <f>data[[#This Row],[Clicks]]/data[[#This Row],[Impressions]]</f>
        <v>1.3529999999999999E-2</v>
      </c>
      <c r="K6826" s="1">
        <v>0.44999999999999984</v>
      </c>
      <c r="L6826" s="2">
        <v>9.7659539999999954</v>
      </c>
      <c r="M6826">
        <v>1</v>
      </c>
      <c r="N6826" s="1">
        <f>IF(data[[#This Row],[Conversions]]=0,0,data[[#This Row],[Spend, Dollars]]/data[[#This Row],[Conversions]])</f>
        <v>9.7659539999999954</v>
      </c>
      <c r="O6826" s="13">
        <f>data[[#This Row],[Conversions]]/data[[#This Row],[Clicks]]</f>
        <v>4.6078447635530546E-2</v>
      </c>
      <c r="P6826" s="11">
        <v>53.199999999999996</v>
      </c>
      <c r="Q6826" s="11">
        <f>IF(data[[#This Row],[Spend, Dollars]]=0,0,data[[#This Row],[Total conversion value, Dollars]]/data[[#This Row],[Spend, Dollars]])</f>
        <v>5.4474964760227236</v>
      </c>
      <c r="R6826" s="2">
        <v>39.6</v>
      </c>
      <c r="S6826" s="2">
        <v>6</v>
      </c>
      <c r="T6826" s="2">
        <v>4</v>
      </c>
      <c r="U6826" s="2">
        <f t="shared" si="106"/>
        <v>49.6</v>
      </c>
    </row>
    <row r="6827" spans="1:21" x14ac:dyDescent="0.2">
      <c r="A6827" t="s">
        <v>24</v>
      </c>
      <c r="B6827" s="3">
        <v>45211</v>
      </c>
      <c r="C6827" s="10" t="str">
        <f>TEXT(data[[#This Row],[Date]],"mmmm")</f>
        <v>October</v>
      </c>
      <c r="D6827" t="s">
        <v>12</v>
      </c>
      <c r="E6827" t="s">
        <v>18</v>
      </c>
      <c r="F6827" t="s">
        <v>20</v>
      </c>
      <c r="G6827" t="s">
        <v>21</v>
      </c>
      <c r="H6827" s="11">
        <v>2088</v>
      </c>
      <c r="I6827" s="11">
        <v>28.939680000000006</v>
      </c>
      <c r="J6827" s="13">
        <f>data[[#This Row],[Clicks]]/data[[#This Row],[Impressions]]</f>
        <v>1.3860000000000003E-2</v>
      </c>
      <c r="K6827" s="1">
        <v>0.17000000000000004</v>
      </c>
      <c r="L6827" s="2">
        <v>4.9197456000000024</v>
      </c>
      <c r="M6827">
        <v>5</v>
      </c>
      <c r="N6827" s="1">
        <f>IF(data[[#This Row],[Conversions]]=0,0,data[[#This Row],[Spend, Dollars]]/data[[#This Row],[Conversions]])</f>
        <v>0.98394912000000045</v>
      </c>
      <c r="O6827" s="13">
        <f>data[[#This Row],[Conversions]]/data[[#This Row],[Clicks]]</f>
        <v>0.17277316127890838</v>
      </c>
      <c r="P6827" s="11">
        <v>29</v>
      </c>
      <c r="Q6827" s="11">
        <f>IF(data[[#This Row],[Spend, Dollars]]=0,0,data[[#This Row],[Total conversion value, Dollars]]/data[[#This Row],[Spend, Dollars]])</f>
        <v>5.8946137377509897</v>
      </c>
      <c r="R6827" s="2">
        <v>88.8</v>
      </c>
      <c r="S6827" s="2">
        <v>9</v>
      </c>
      <c r="T6827" s="2">
        <v>12</v>
      </c>
      <c r="U6827" s="2">
        <f t="shared" si="106"/>
        <v>109.8</v>
      </c>
    </row>
    <row r="6828" spans="1:21" x14ac:dyDescent="0.2">
      <c r="A6828" t="s">
        <v>24</v>
      </c>
      <c r="B6828" s="3">
        <v>45212</v>
      </c>
      <c r="C6828" s="10" t="str">
        <f>TEXT(data[[#This Row],[Date]],"mmmm")</f>
        <v>October</v>
      </c>
      <c r="D6828" t="s">
        <v>12</v>
      </c>
      <c r="E6828" t="s">
        <v>18</v>
      </c>
      <c r="F6828" t="s">
        <v>20</v>
      </c>
      <c r="G6828" t="s">
        <v>21</v>
      </c>
      <c r="H6828" s="11">
        <v>2834</v>
      </c>
      <c r="I6828" s="11">
        <v>35.226620000000004</v>
      </c>
      <c r="J6828" s="13">
        <f>data[[#This Row],[Clicks]]/data[[#This Row],[Impressions]]</f>
        <v>1.2430000000000002E-2</v>
      </c>
      <c r="K6828" s="1">
        <v>4.9999999999999899E-2</v>
      </c>
      <c r="L6828" s="2">
        <v>1.7613309999999966</v>
      </c>
      <c r="M6828">
        <v>5</v>
      </c>
      <c r="N6828" s="1">
        <f>IF(data[[#This Row],[Conversions]]=0,0,data[[#This Row],[Spend, Dollars]]/data[[#This Row],[Conversions]])</f>
        <v>0.35226619999999931</v>
      </c>
      <c r="O6828" s="13">
        <f>data[[#This Row],[Conversions]]/data[[#This Row],[Clicks]]</f>
        <v>0.14193811384685784</v>
      </c>
      <c r="P6828" s="11">
        <v>28</v>
      </c>
      <c r="Q6828" s="11">
        <f>IF(data[[#This Row],[Spend, Dollars]]=0,0,data[[#This Row],[Total conversion value, Dollars]]/data[[#This Row],[Spend, Dollars]])</f>
        <v>15.89706875084811</v>
      </c>
      <c r="R6828" s="2">
        <v>67.2</v>
      </c>
      <c r="S6828" s="2">
        <v>16.5</v>
      </c>
      <c r="T6828" s="2">
        <v>8</v>
      </c>
      <c r="U6828" s="2">
        <f t="shared" si="106"/>
        <v>91.7</v>
      </c>
    </row>
    <row r="6829" spans="1:21" x14ac:dyDescent="0.2">
      <c r="A6829" t="s">
        <v>24</v>
      </c>
      <c r="B6829" s="3">
        <v>45213</v>
      </c>
      <c r="C6829" s="10" t="str">
        <f>TEXT(data[[#This Row],[Date]],"mmmm")</f>
        <v>October</v>
      </c>
      <c r="D6829" t="s">
        <v>12</v>
      </c>
      <c r="E6829" t="s">
        <v>18</v>
      </c>
      <c r="F6829" t="s">
        <v>20</v>
      </c>
      <c r="G6829" t="s">
        <v>21</v>
      </c>
      <c r="H6829" s="11">
        <v>3000</v>
      </c>
      <c r="I6829" s="11">
        <v>41.580000000000005</v>
      </c>
      <c r="J6829" s="13">
        <f>data[[#This Row],[Clicks]]/data[[#This Row],[Impressions]]</f>
        <v>1.3860000000000003E-2</v>
      </c>
      <c r="K6829" s="1">
        <v>0.96999999999999953</v>
      </c>
      <c r="L6829" s="2">
        <v>40.332599999999985</v>
      </c>
      <c r="M6829">
        <v>2</v>
      </c>
      <c r="N6829" s="1">
        <f>IF(data[[#This Row],[Conversions]]=0,0,data[[#This Row],[Spend, Dollars]]/data[[#This Row],[Conversions]])</f>
        <v>20.166299999999993</v>
      </c>
      <c r="O6829" s="13">
        <f>data[[#This Row],[Conversions]]/data[[#This Row],[Clicks]]</f>
        <v>4.8100048100048094E-2</v>
      </c>
      <c r="P6829" s="11">
        <v>42</v>
      </c>
      <c r="Q6829" s="11">
        <f>IF(data[[#This Row],[Spend, Dollars]]=0,0,data[[#This Row],[Total conversion value, Dollars]]/data[[#This Row],[Spend, Dollars]])</f>
        <v>1.0413412475268149</v>
      </c>
      <c r="R6829" s="2">
        <v>79.2</v>
      </c>
      <c r="S6829" s="2">
        <v>21</v>
      </c>
      <c r="T6829" s="2">
        <v>11</v>
      </c>
      <c r="U6829" s="2">
        <f t="shared" si="106"/>
        <v>111.2</v>
      </c>
    </row>
    <row r="6830" spans="1:21" x14ac:dyDescent="0.2">
      <c r="A6830" t="s">
        <v>24</v>
      </c>
      <c r="B6830" s="3">
        <v>45214</v>
      </c>
      <c r="C6830" s="10" t="str">
        <f>TEXT(data[[#This Row],[Date]],"mmmm")</f>
        <v>October</v>
      </c>
      <c r="D6830" t="s">
        <v>12</v>
      </c>
      <c r="E6830" t="s">
        <v>18</v>
      </c>
      <c r="F6830" t="s">
        <v>20</v>
      </c>
      <c r="G6830" t="s">
        <v>21</v>
      </c>
      <c r="H6830" s="11">
        <v>2632</v>
      </c>
      <c r="I6830" s="11">
        <v>37.34808000000001</v>
      </c>
      <c r="J6830" s="13">
        <f>data[[#This Row],[Clicks]]/data[[#This Row],[Impressions]]</f>
        <v>1.4190000000000005E-2</v>
      </c>
      <c r="K6830" s="1">
        <v>0.74999999999999978</v>
      </c>
      <c r="L6830" s="2">
        <v>28.011060000000001</v>
      </c>
      <c r="M6830">
        <v>3</v>
      </c>
      <c r="N6830" s="1">
        <f>IF(data[[#This Row],[Conversions]]=0,0,data[[#This Row],[Spend, Dollars]]/data[[#This Row],[Conversions]])</f>
        <v>9.3370200000000008</v>
      </c>
      <c r="O6830" s="13">
        <f>data[[#This Row],[Conversions]]/data[[#This Row],[Clicks]]</f>
        <v>8.0325414318487026E-2</v>
      </c>
      <c r="P6830" s="11">
        <v>62.999999999999993</v>
      </c>
      <c r="Q6830" s="11">
        <f>IF(data[[#This Row],[Spend, Dollars]]=0,0,data[[#This Row],[Total conversion value, Dollars]]/data[[#This Row],[Spend, Dollars]])</f>
        <v>2.2491116009176371</v>
      </c>
      <c r="R6830" s="2">
        <v>58.8</v>
      </c>
      <c r="S6830" s="2">
        <v>19.5</v>
      </c>
      <c r="T6830" s="2">
        <v>8</v>
      </c>
      <c r="U6830" s="2">
        <f t="shared" si="106"/>
        <v>86.3</v>
      </c>
    </row>
    <row r="6831" spans="1:21" x14ac:dyDescent="0.2">
      <c r="A6831" t="s">
        <v>24</v>
      </c>
      <c r="B6831" s="3">
        <v>45215</v>
      </c>
      <c r="C6831" s="10" t="str">
        <f>TEXT(data[[#This Row],[Date]],"mmmm")</f>
        <v>October</v>
      </c>
      <c r="D6831" t="s">
        <v>12</v>
      </c>
      <c r="E6831" t="s">
        <v>18</v>
      </c>
      <c r="F6831" t="s">
        <v>20</v>
      </c>
      <c r="G6831" t="s">
        <v>21</v>
      </c>
      <c r="H6831" s="11">
        <v>1890</v>
      </c>
      <c r="I6831" s="11">
        <v>22.037400000000002</v>
      </c>
      <c r="J6831" s="13">
        <f>data[[#This Row],[Clicks]]/data[[#This Row],[Impressions]]</f>
        <v>1.166E-2</v>
      </c>
      <c r="K6831" s="1">
        <v>1.0799999999999998</v>
      </c>
      <c r="L6831" s="2">
        <v>23.800391999999999</v>
      </c>
      <c r="M6831">
        <v>6</v>
      </c>
      <c r="N6831" s="1">
        <f>IF(data[[#This Row],[Conversions]]=0,0,data[[#This Row],[Spend, Dollars]]/data[[#This Row],[Conversions]])</f>
        <v>3.9667319999999999</v>
      </c>
      <c r="O6831" s="13">
        <f>data[[#This Row],[Conversions]]/data[[#This Row],[Clicks]]</f>
        <v>0.27226442320781941</v>
      </c>
      <c r="P6831" s="11">
        <v>71.399999999999991</v>
      </c>
      <c r="Q6831" s="11">
        <f>IF(data[[#This Row],[Spend, Dollars]]=0,0,data[[#This Row],[Total conversion value, Dollars]]/data[[#This Row],[Spend, Dollars]])</f>
        <v>2.9999505890491212</v>
      </c>
      <c r="R6831" s="2">
        <v>44.4</v>
      </c>
      <c r="S6831" s="2">
        <v>22.5</v>
      </c>
      <c r="T6831" s="2">
        <v>6</v>
      </c>
      <c r="U6831" s="2">
        <f t="shared" si="106"/>
        <v>72.900000000000006</v>
      </c>
    </row>
    <row r="6832" spans="1:21" x14ac:dyDescent="0.2">
      <c r="A6832" t="s">
        <v>24</v>
      </c>
      <c r="B6832" s="3">
        <v>45216</v>
      </c>
      <c r="C6832" s="10" t="str">
        <f>TEXT(data[[#This Row],[Date]],"mmmm")</f>
        <v>October</v>
      </c>
      <c r="D6832" t="s">
        <v>12</v>
      </c>
      <c r="E6832" t="s">
        <v>18</v>
      </c>
      <c r="F6832" t="s">
        <v>20</v>
      </c>
      <c r="G6832" t="s">
        <v>21</v>
      </c>
      <c r="H6832" s="11">
        <v>2260</v>
      </c>
      <c r="I6832" s="11">
        <v>27.8432</v>
      </c>
      <c r="J6832" s="13">
        <f>data[[#This Row],[Clicks]]/data[[#This Row],[Impressions]]</f>
        <v>1.2319999999999999E-2</v>
      </c>
      <c r="K6832" s="1">
        <v>0.34999999999999981</v>
      </c>
      <c r="L6832" s="2">
        <v>9.7451199999999947</v>
      </c>
      <c r="M6832">
        <v>8</v>
      </c>
      <c r="N6832" s="1">
        <f>IF(data[[#This Row],[Conversions]]=0,0,data[[#This Row],[Spend, Dollars]]/data[[#This Row],[Conversions]])</f>
        <v>1.2181399999999993</v>
      </c>
      <c r="O6832" s="13">
        <f>data[[#This Row],[Conversions]]/data[[#This Row],[Clicks]]</f>
        <v>0.28732329617285368</v>
      </c>
      <c r="P6832" s="11">
        <v>143.5</v>
      </c>
      <c r="Q6832" s="11">
        <f>IF(data[[#This Row],[Spend, Dollars]]=0,0,data[[#This Row],[Total conversion value, Dollars]]/data[[#This Row],[Spend, Dollars]])</f>
        <v>14.72531892885876</v>
      </c>
      <c r="R6832" s="2">
        <v>37.199999999999996</v>
      </c>
      <c r="S6832" s="2">
        <v>4.5</v>
      </c>
      <c r="T6832" s="2">
        <v>2</v>
      </c>
      <c r="U6832" s="2">
        <f t="shared" si="106"/>
        <v>43.699999999999996</v>
      </c>
    </row>
    <row r="6833" spans="1:21" x14ac:dyDescent="0.2">
      <c r="A6833" t="s">
        <v>24</v>
      </c>
      <c r="B6833" s="3">
        <v>45217</v>
      </c>
      <c r="C6833" s="10" t="str">
        <f>TEXT(data[[#This Row],[Date]],"mmmm")</f>
        <v>October</v>
      </c>
      <c r="D6833" t="s">
        <v>12</v>
      </c>
      <c r="E6833" t="s">
        <v>18</v>
      </c>
      <c r="F6833" t="s">
        <v>20</v>
      </c>
      <c r="G6833" t="s">
        <v>21</v>
      </c>
      <c r="H6833" s="11">
        <v>2754</v>
      </c>
      <c r="I6833" s="11">
        <v>40.291020000000003</v>
      </c>
      <c r="J6833" s="13">
        <f>data[[#This Row],[Clicks]]/data[[#This Row],[Impressions]]</f>
        <v>1.4630000000000001E-2</v>
      </c>
      <c r="K6833" s="1">
        <v>0.96999999999999986</v>
      </c>
      <c r="L6833" s="2">
        <v>39.082289400000001</v>
      </c>
      <c r="M6833">
        <v>7</v>
      </c>
      <c r="N6833" s="1">
        <f>IF(data[[#This Row],[Conversions]]=0,0,data[[#This Row],[Spend, Dollars]]/data[[#This Row],[Conversions]])</f>
        <v>5.5831841999999998</v>
      </c>
      <c r="O6833" s="13">
        <f>data[[#This Row],[Conversions]]/data[[#This Row],[Clicks]]</f>
        <v>0.17373598384950292</v>
      </c>
      <c r="P6833" s="11">
        <v>37.799999999999997</v>
      </c>
      <c r="Q6833" s="11">
        <f>IF(data[[#This Row],[Spend, Dollars]]=0,0,data[[#This Row],[Total conversion value, Dollars]]/data[[#This Row],[Spend, Dollars]])</f>
        <v>0.96719001318279985</v>
      </c>
      <c r="R6833" s="2">
        <v>28.799999999999997</v>
      </c>
      <c r="S6833" s="2">
        <v>19.5</v>
      </c>
      <c r="T6833" s="2">
        <v>3</v>
      </c>
      <c r="U6833" s="2">
        <f t="shared" si="106"/>
        <v>51.3</v>
      </c>
    </row>
    <row r="6834" spans="1:21" x14ac:dyDescent="0.2">
      <c r="A6834" t="s">
        <v>24</v>
      </c>
      <c r="B6834" s="3">
        <v>45218</v>
      </c>
      <c r="C6834" s="10" t="str">
        <f>TEXT(data[[#This Row],[Date]],"mmmm")</f>
        <v>October</v>
      </c>
      <c r="D6834" t="s">
        <v>12</v>
      </c>
      <c r="E6834" t="s">
        <v>18</v>
      </c>
      <c r="F6834" t="s">
        <v>20</v>
      </c>
      <c r="G6834" t="s">
        <v>21</v>
      </c>
      <c r="H6834" s="11">
        <v>2683</v>
      </c>
      <c r="I6834" s="11">
        <v>35.415600000000005</v>
      </c>
      <c r="J6834" s="13">
        <f>data[[#This Row],[Clicks]]/data[[#This Row],[Impressions]]</f>
        <v>1.3200000000000002E-2</v>
      </c>
      <c r="K6834" s="1">
        <v>0.34999999999999981</v>
      </c>
      <c r="L6834" s="2">
        <v>12.395459999999995</v>
      </c>
      <c r="M6834">
        <v>5</v>
      </c>
      <c r="N6834" s="1">
        <f>IF(data[[#This Row],[Conversions]]=0,0,data[[#This Row],[Spend, Dollars]]/data[[#This Row],[Conversions]])</f>
        <v>2.4790919999999987</v>
      </c>
      <c r="O6834" s="13">
        <f>data[[#This Row],[Conversions]]/data[[#This Row],[Clicks]]</f>
        <v>0.14118072261941064</v>
      </c>
      <c r="P6834" s="11">
        <v>175</v>
      </c>
      <c r="Q6834" s="11">
        <f>IF(data[[#This Row],[Spend, Dollars]]=0,0,data[[#This Row],[Total conversion value, Dollars]]/data[[#This Row],[Spend, Dollars]])</f>
        <v>14.118072261941071</v>
      </c>
      <c r="R6834" s="2">
        <v>63.599999999999994</v>
      </c>
      <c r="S6834" s="2">
        <v>24</v>
      </c>
      <c r="T6834" s="2">
        <v>7</v>
      </c>
      <c r="U6834" s="2">
        <f t="shared" si="106"/>
        <v>94.6</v>
      </c>
    </row>
    <row r="6835" spans="1:21" x14ac:dyDescent="0.2">
      <c r="A6835" t="s">
        <v>24</v>
      </c>
      <c r="B6835" s="3">
        <v>45219</v>
      </c>
      <c r="C6835" s="10" t="str">
        <f>TEXT(data[[#This Row],[Date]],"mmmm")</f>
        <v>October</v>
      </c>
      <c r="D6835" t="s">
        <v>12</v>
      </c>
      <c r="E6835" t="s">
        <v>18</v>
      </c>
      <c r="F6835" t="s">
        <v>20</v>
      </c>
      <c r="G6835" t="s">
        <v>21</v>
      </c>
      <c r="H6835" s="11">
        <v>2239</v>
      </c>
      <c r="I6835" s="11">
        <v>19.949489999999997</v>
      </c>
      <c r="J6835" s="13">
        <f>data[[#This Row],[Clicks]]/data[[#This Row],[Impressions]]</f>
        <v>8.9099999999999995E-3</v>
      </c>
      <c r="K6835" s="1">
        <v>0.06</v>
      </c>
      <c r="L6835" s="2">
        <v>1.1969693999999997</v>
      </c>
      <c r="M6835">
        <v>7</v>
      </c>
      <c r="N6835" s="1">
        <f>IF(data[[#This Row],[Conversions]]=0,0,data[[#This Row],[Spend, Dollars]]/data[[#This Row],[Conversions]])</f>
        <v>0.17099562857142853</v>
      </c>
      <c r="O6835" s="13">
        <f>data[[#This Row],[Conversions]]/data[[#This Row],[Clicks]]</f>
        <v>0.35088616300466835</v>
      </c>
      <c r="P6835" s="11">
        <v>97.3</v>
      </c>
      <c r="Q6835" s="11">
        <f>IF(data[[#This Row],[Spend, Dollars]]=0,0,data[[#This Row],[Total conversion value, Dollars]]/data[[#This Row],[Spend, Dollars]])</f>
        <v>81.288627762748163</v>
      </c>
      <c r="R6835" s="2">
        <v>46.8</v>
      </c>
      <c r="S6835" s="2">
        <v>36</v>
      </c>
      <c r="T6835" s="2">
        <v>4</v>
      </c>
      <c r="U6835" s="2">
        <f t="shared" si="106"/>
        <v>86.8</v>
      </c>
    </row>
    <row r="6836" spans="1:21" x14ac:dyDescent="0.2">
      <c r="A6836" t="s">
        <v>24</v>
      </c>
      <c r="B6836" s="3">
        <v>45220</v>
      </c>
      <c r="C6836" s="10" t="str">
        <f>TEXT(data[[#This Row],[Date]],"mmmm")</f>
        <v>October</v>
      </c>
      <c r="D6836" t="s">
        <v>12</v>
      </c>
      <c r="E6836" t="s">
        <v>18</v>
      </c>
      <c r="F6836" t="s">
        <v>20</v>
      </c>
      <c r="G6836" t="s">
        <v>21</v>
      </c>
      <c r="H6836" s="11">
        <v>2372</v>
      </c>
      <c r="I6836" s="11">
        <v>27.135680000000004</v>
      </c>
      <c r="J6836" s="13">
        <f>data[[#This Row],[Clicks]]/data[[#This Row],[Impressions]]</f>
        <v>1.1440000000000002E-2</v>
      </c>
      <c r="K6836" s="1">
        <v>0.54999999999999971</v>
      </c>
      <c r="L6836" s="2">
        <v>14.924623999999994</v>
      </c>
      <c r="M6836">
        <v>6</v>
      </c>
      <c r="N6836" s="1">
        <f>IF(data[[#This Row],[Conversions]]=0,0,data[[#This Row],[Spend, Dollars]]/data[[#This Row],[Conversions]])</f>
        <v>2.4874373333333324</v>
      </c>
      <c r="O6836" s="13">
        <f>data[[#This Row],[Conversions]]/data[[#This Row],[Clicks]]</f>
        <v>0.2211110980082312</v>
      </c>
      <c r="P6836" s="11">
        <v>163.79999999999998</v>
      </c>
      <c r="Q6836" s="11">
        <f>IF(data[[#This Row],[Spend, Dollars]]=0,0,data[[#This Row],[Total conversion value, Dollars]]/data[[#This Row],[Spend, Dollars]])</f>
        <v>10.975150864772207</v>
      </c>
      <c r="R6836" s="2">
        <v>39.6</v>
      </c>
      <c r="S6836" s="2">
        <v>22.5</v>
      </c>
      <c r="T6836" s="2">
        <v>7</v>
      </c>
      <c r="U6836" s="2">
        <f t="shared" si="106"/>
        <v>69.099999999999994</v>
      </c>
    </row>
    <row r="6837" spans="1:21" x14ac:dyDescent="0.2">
      <c r="A6837" t="s">
        <v>24</v>
      </c>
      <c r="B6837" s="3">
        <v>45221</v>
      </c>
      <c r="C6837" s="10" t="str">
        <f>TEXT(data[[#This Row],[Date]],"mmmm")</f>
        <v>October</v>
      </c>
      <c r="D6837" t="s">
        <v>12</v>
      </c>
      <c r="E6837" t="s">
        <v>18</v>
      </c>
      <c r="F6837" t="s">
        <v>20</v>
      </c>
      <c r="G6837" t="s">
        <v>21</v>
      </c>
      <c r="H6837" s="11">
        <v>2813</v>
      </c>
      <c r="I6837" s="11">
        <v>38.369320000000002</v>
      </c>
      <c r="J6837" s="13">
        <f>data[[#This Row],[Clicks]]/data[[#This Row],[Impressions]]</f>
        <v>1.3640000000000001E-2</v>
      </c>
      <c r="K6837" s="1">
        <v>0.04</v>
      </c>
      <c r="L6837" s="2">
        <v>1.5347728</v>
      </c>
      <c r="M6837">
        <v>3</v>
      </c>
      <c r="N6837" s="1">
        <f>IF(data[[#This Row],[Conversions]]=0,0,data[[#This Row],[Spend, Dollars]]/data[[#This Row],[Conversions]])</f>
        <v>0.51159093333333339</v>
      </c>
      <c r="O6837" s="13">
        <f>data[[#This Row],[Conversions]]/data[[#This Row],[Clicks]]</f>
        <v>7.8187468529543919E-2</v>
      </c>
      <c r="P6837" s="11">
        <v>254.79999999999998</v>
      </c>
      <c r="Q6837" s="11">
        <f>IF(data[[#This Row],[Spend, Dollars]]=0,0,data[[#This Row],[Total conversion value, Dollars]]/data[[#This Row],[Spend, Dollars]])</f>
        <v>166.01805817773158</v>
      </c>
      <c r="R6837" s="2">
        <v>93.6</v>
      </c>
      <c r="S6837" s="2">
        <v>10.5</v>
      </c>
      <c r="T6837" s="2">
        <v>4</v>
      </c>
      <c r="U6837" s="2">
        <f t="shared" si="106"/>
        <v>108.1</v>
      </c>
    </row>
    <row r="6838" spans="1:21" x14ac:dyDescent="0.2">
      <c r="A6838" t="s">
        <v>24</v>
      </c>
      <c r="B6838" s="3">
        <v>45222</v>
      </c>
      <c r="C6838" s="10" t="str">
        <f>TEXT(data[[#This Row],[Date]],"mmmm")</f>
        <v>October</v>
      </c>
      <c r="D6838" t="s">
        <v>12</v>
      </c>
      <c r="E6838" t="s">
        <v>18</v>
      </c>
      <c r="F6838" t="s">
        <v>20</v>
      </c>
      <c r="G6838" t="s">
        <v>21</v>
      </c>
      <c r="H6838" s="11">
        <v>2465</v>
      </c>
      <c r="I6838" s="11">
        <v>29.284200000000006</v>
      </c>
      <c r="J6838" s="13">
        <f>data[[#This Row],[Clicks]]/data[[#This Row],[Impressions]]</f>
        <v>1.1880000000000002E-2</v>
      </c>
      <c r="K6838" s="1">
        <v>0.8899999999999999</v>
      </c>
      <c r="L6838" s="2">
        <v>26.062938000000003</v>
      </c>
      <c r="M6838">
        <v>3</v>
      </c>
      <c r="N6838" s="1">
        <f>IF(data[[#This Row],[Conversions]]=0,0,data[[#This Row],[Spend, Dollars]]/data[[#This Row],[Conversions]])</f>
        <v>8.6876460000000009</v>
      </c>
      <c r="O6838" s="13">
        <f>data[[#This Row],[Conversions]]/data[[#This Row],[Clicks]]</f>
        <v>0.10244432151125861</v>
      </c>
      <c r="P6838" s="11">
        <v>105.69999999999999</v>
      </c>
      <c r="Q6838" s="11">
        <f>IF(data[[#This Row],[Spend, Dollars]]=0,0,data[[#This Row],[Total conversion value, Dollars]]/data[[#This Row],[Spend, Dollars]])</f>
        <v>4.0555673347340955</v>
      </c>
      <c r="R6838" s="2">
        <v>51.6</v>
      </c>
      <c r="S6838" s="2">
        <v>24</v>
      </c>
      <c r="T6838" s="2">
        <v>8</v>
      </c>
      <c r="U6838" s="2">
        <f t="shared" si="106"/>
        <v>83.6</v>
      </c>
    </row>
    <row r="6839" spans="1:21" x14ac:dyDescent="0.2">
      <c r="A6839" t="s">
        <v>24</v>
      </c>
      <c r="B6839" s="3">
        <v>45223</v>
      </c>
      <c r="C6839" s="10" t="str">
        <f>TEXT(data[[#This Row],[Date]],"mmmm")</f>
        <v>October</v>
      </c>
      <c r="D6839" t="s">
        <v>12</v>
      </c>
      <c r="E6839" t="s">
        <v>18</v>
      </c>
      <c r="F6839" t="s">
        <v>20</v>
      </c>
      <c r="G6839" t="s">
        <v>21</v>
      </c>
      <c r="H6839" s="11">
        <v>1673</v>
      </c>
      <c r="I6839" s="11">
        <v>17.298820000000003</v>
      </c>
      <c r="J6839" s="13">
        <f>data[[#This Row],[Clicks]]/data[[#This Row],[Impressions]]</f>
        <v>1.0340000000000002E-2</v>
      </c>
      <c r="K6839" s="1">
        <v>0.12</v>
      </c>
      <c r="L6839" s="2">
        <v>2.0758584000000004</v>
      </c>
      <c r="M6839">
        <v>7</v>
      </c>
      <c r="N6839" s="1">
        <f>IF(data[[#This Row],[Conversions]]=0,0,data[[#This Row],[Spend, Dollars]]/data[[#This Row],[Conversions]])</f>
        <v>0.29655120000000007</v>
      </c>
      <c r="O6839" s="13">
        <f>data[[#This Row],[Conversions]]/data[[#This Row],[Clicks]]</f>
        <v>0.40465187798936569</v>
      </c>
      <c r="P6839" s="11">
        <v>149.1</v>
      </c>
      <c r="Q6839" s="11">
        <f>IF(data[[#This Row],[Spend, Dollars]]=0,0,data[[#This Row],[Total conversion value, Dollars]]/data[[#This Row],[Spend, Dollars]])</f>
        <v>71.825708343112396</v>
      </c>
      <c r="R6839" s="2">
        <v>27.599999999999998</v>
      </c>
      <c r="S6839" s="2">
        <v>16.5</v>
      </c>
      <c r="T6839" s="2">
        <v>10</v>
      </c>
      <c r="U6839" s="2">
        <f t="shared" si="106"/>
        <v>54.099999999999994</v>
      </c>
    </row>
    <row r="6840" spans="1:21" x14ac:dyDescent="0.2">
      <c r="A6840" t="s">
        <v>24</v>
      </c>
      <c r="B6840" s="3">
        <v>45224</v>
      </c>
      <c r="C6840" s="10" t="str">
        <f>TEXT(data[[#This Row],[Date]],"mmmm")</f>
        <v>October</v>
      </c>
      <c r="D6840" t="s">
        <v>12</v>
      </c>
      <c r="E6840" t="s">
        <v>18</v>
      </c>
      <c r="F6840" t="s">
        <v>20</v>
      </c>
      <c r="G6840" t="s">
        <v>21</v>
      </c>
      <c r="H6840" s="11">
        <v>2458</v>
      </c>
      <c r="I6840" s="11">
        <v>40.827379999999998</v>
      </c>
      <c r="J6840" s="13">
        <f>data[[#This Row],[Clicks]]/data[[#This Row],[Impressions]]</f>
        <v>1.661E-2</v>
      </c>
      <c r="K6840" s="1">
        <v>0.04</v>
      </c>
      <c r="L6840" s="2">
        <v>1.6330951999999999</v>
      </c>
      <c r="M6840">
        <v>5</v>
      </c>
      <c r="N6840" s="1">
        <f>IF(data[[#This Row],[Conversions]]=0,0,data[[#This Row],[Spend, Dollars]]/data[[#This Row],[Conversions]])</f>
        <v>0.32661903999999997</v>
      </c>
      <c r="O6840" s="13">
        <f>data[[#This Row],[Conversions]]/data[[#This Row],[Clicks]]</f>
        <v>0.1224668347564796</v>
      </c>
      <c r="P6840" s="11">
        <v>212.1</v>
      </c>
      <c r="Q6840" s="11">
        <f>IF(data[[#This Row],[Spend, Dollars]]=0,0,data[[#This Row],[Total conversion value, Dollars]]/data[[#This Row],[Spend, Dollars]])</f>
        <v>129.87607825924661</v>
      </c>
      <c r="R6840" s="2">
        <v>42</v>
      </c>
      <c r="S6840" s="2">
        <v>19.5</v>
      </c>
      <c r="T6840" s="2">
        <v>3</v>
      </c>
      <c r="U6840" s="2">
        <f t="shared" si="106"/>
        <v>64.5</v>
      </c>
    </row>
    <row r="6841" spans="1:21" x14ac:dyDescent="0.2">
      <c r="A6841" t="s">
        <v>24</v>
      </c>
      <c r="B6841" s="3">
        <v>45225</v>
      </c>
      <c r="C6841" s="10" t="str">
        <f>TEXT(data[[#This Row],[Date]],"mmmm")</f>
        <v>October</v>
      </c>
      <c r="D6841" t="s">
        <v>12</v>
      </c>
      <c r="E6841" t="s">
        <v>18</v>
      </c>
      <c r="F6841" t="s">
        <v>20</v>
      </c>
      <c r="G6841" t="s">
        <v>21</v>
      </c>
      <c r="H6841" s="11">
        <v>2217</v>
      </c>
      <c r="I6841" s="11">
        <v>36.580500000000001</v>
      </c>
      <c r="J6841" s="13">
        <f>data[[#This Row],[Clicks]]/data[[#This Row],[Impressions]]</f>
        <v>1.6500000000000001E-2</v>
      </c>
      <c r="K6841" s="1">
        <v>1.0499999999999998</v>
      </c>
      <c r="L6841" s="2">
        <v>38.409524999999995</v>
      </c>
      <c r="M6841">
        <v>3</v>
      </c>
      <c r="N6841" s="1">
        <f>IF(data[[#This Row],[Conversions]]=0,0,data[[#This Row],[Spend, Dollars]]/data[[#This Row],[Conversions]])</f>
        <v>12.803174999999998</v>
      </c>
      <c r="O6841" s="13">
        <f>data[[#This Row],[Conversions]]/data[[#This Row],[Clicks]]</f>
        <v>8.2010907450690937E-2</v>
      </c>
      <c r="P6841" s="11">
        <v>143.5</v>
      </c>
      <c r="Q6841" s="11">
        <f>IF(data[[#This Row],[Spend, Dollars]]=0,0,data[[#This Row],[Total conversion value, Dollars]]/data[[#This Row],[Spend, Dollars]])</f>
        <v>3.7360524505314769</v>
      </c>
      <c r="R6841" s="2">
        <v>78</v>
      </c>
      <c r="S6841" s="2">
        <v>4.5</v>
      </c>
      <c r="T6841" s="2">
        <v>1</v>
      </c>
      <c r="U6841" s="2">
        <f t="shared" si="106"/>
        <v>83.5</v>
      </c>
    </row>
    <row r="6842" spans="1:21" x14ac:dyDescent="0.2">
      <c r="A6842" t="s">
        <v>24</v>
      </c>
      <c r="B6842" s="3">
        <v>45226</v>
      </c>
      <c r="C6842" s="10" t="str">
        <f>TEXT(data[[#This Row],[Date]],"mmmm")</f>
        <v>October</v>
      </c>
      <c r="D6842" t="s">
        <v>12</v>
      </c>
      <c r="E6842" t="s">
        <v>18</v>
      </c>
      <c r="F6842" t="s">
        <v>20</v>
      </c>
      <c r="G6842" t="s">
        <v>21</v>
      </c>
      <c r="H6842" s="11">
        <v>1896</v>
      </c>
      <c r="I6842" s="11">
        <v>23.358719999999998</v>
      </c>
      <c r="J6842" s="13">
        <f>data[[#This Row],[Clicks]]/data[[#This Row],[Impressions]]</f>
        <v>1.2319999999999999E-2</v>
      </c>
      <c r="K6842" s="1">
        <v>0.5199999999999998</v>
      </c>
      <c r="L6842" s="2">
        <v>12.146534399999995</v>
      </c>
      <c r="M6842">
        <v>4</v>
      </c>
      <c r="N6842" s="1">
        <f>IF(data[[#This Row],[Conversions]]=0,0,data[[#This Row],[Spend, Dollars]]/data[[#This Row],[Conversions]])</f>
        <v>3.0366335999999987</v>
      </c>
      <c r="O6842" s="13">
        <f>data[[#This Row],[Conversions]]/data[[#This Row],[Clicks]]</f>
        <v>0.17124225984985481</v>
      </c>
      <c r="P6842" s="11">
        <v>133.69999999999999</v>
      </c>
      <c r="Q6842" s="11">
        <f>IF(data[[#This Row],[Spend, Dollars]]=0,0,data[[#This Row],[Total conversion value, Dollars]]/data[[#This Row],[Spend, Dollars]])</f>
        <v>11.007254875925765</v>
      </c>
      <c r="R6842" s="2">
        <v>61.199999999999996</v>
      </c>
      <c r="S6842" s="2">
        <v>24</v>
      </c>
      <c r="T6842" s="2">
        <v>7</v>
      </c>
      <c r="U6842" s="2">
        <f t="shared" si="106"/>
        <v>92.199999999999989</v>
      </c>
    </row>
    <row r="6843" spans="1:21" x14ac:dyDescent="0.2">
      <c r="A6843" t="s">
        <v>24</v>
      </c>
      <c r="B6843" s="3">
        <v>45227</v>
      </c>
      <c r="C6843" s="10" t="str">
        <f>TEXT(data[[#This Row],[Date]],"mmmm")</f>
        <v>October</v>
      </c>
      <c r="D6843" t="s">
        <v>12</v>
      </c>
      <c r="E6843" t="s">
        <v>18</v>
      </c>
      <c r="F6843" t="s">
        <v>20</v>
      </c>
      <c r="G6843" t="s">
        <v>21</v>
      </c>
      <c r="H6843" s="11">
        <v>2267</v>
      </c>
      <c r="I6843" s="11">
        <v>30.173770000000001</v>
      </c>
      <c r="J6843" s="13">
        <f>data[[#This Row],[Clicks]]/data[[#This Row],[Impressions]]</f>
        <v>1.3310000000000001E-2</v>
      </c>
      <c r="K6843" s="1">
        <v>0.72999999999999976</v>
      </c>
      <c r="L6843" s="2">
        <v>22.026852099999992</v>
      </c>
      <c r="M6843">
        <v>6</v>
      </c>
      <c r="N6843" s="1">
        <f>IF(data[[#This Row],[Conversions]]=0,0,data[[#This Row],[Spend, Dollars]]/data[[#This Row],[Conversions]])</f>
        <v>3.6711420166666655</v>
      </c>
      <c r="O6843" s="13">
        <f>data[[#This Row],[Conversions]]/data[[#This Row],[Clicks]]</f>
        <v>0.19884820491440081</v>
      </c>
      <c r="P6843" s="11">
        <v>86.8</v>
      </c>
      <c r="Q6843" s="11">
        <f>IF(data[[#This Row],[Spend, Dollars]]=0,0,data[[#This Row],[Total conversion value, Dollars]]/data[[#This Row],[Spend, Dollars]])</f>
        <v>3.940644791454337</v>
      </c>
      <c r="R6843" s="2">
        <v>67.2</v>
      </c>
      <c r="S6843" s="2">
        <v>27</v>
      </c>
      <c r="T6843" s="2">
        <v>9</v>
      </c>
      <c r="U6843" s="2">
        <f t="shared" si="106"/>
        <v>103.2</v>
      </c>
    </row>
    <row r="6844" spans="1:21" x14ac:dyDescent="0.2">
      <c r="A6844" t="s">
        <v>24</v>
      </c>
      <c r="B6844" s="3">
        <v>45228</v>
      </c>
      <c r="C6844" s="10" t="str">
        <f>TEXT(data[[#This Row],[Date]],"mmmm")</f>
        <v>October</v>
      </c>
      <c r="D6844" t="s">
        <v>12</v>
      </c>
      <c r="E6844" t="s">
        <v>18</v>
      </c>
      <c r="F6844" t="s">
        <v>20</v>
      </c>
      <c r="G6844" t="s">
        <v>21</v>
      </c>
      <c r="H6844" s="11">
        <v>3025</v>
      </c>
      <c r="I6844" s="11">
        <v>38.599000000000004</v>
      </c>
      <c r="J6844" s="13">
        <f>data[[#This Row],[Clicks]]/data[[#This Row],[Impressions]]</f>
        <v>1.2760000000000001E-2</v>
      </c>
      <c r="K6844" s="1">
        <v>0.33999999999999991</v>
      </c>
      <c r="L6844" s="2">
        <v>13.123659999999997</v>
      </c>
      <c r="M6844">
        <v>7</v>
      </c>
      <c r="N6844" s="1">
        <f>IF(data[[#This Row],[Conversions]]=0,0,data[[#This Row],[Spend, Dollars]]/data[[#This Row],[Conversions]])</f>
        <v>1.8748085714285712</v>
      </c>
      <c r="O6844" s="13">
        <f>data[[#This Row],[Conversions]]/data[[#This Row],[Clicks]]</f>
        <v>0.18135184849348426</v>
      </c>
      <c r="P6844" s="11">
        <v>43.4</v>
      </c>
      <c r="Q6844" s="11">
        <f>IF(data[[#This Row],[Spend, Dollars]]=0,0,data[[#This Row],[Total conversion value, Dollars]]/data[[#This Row],[Spend, Dollars]])</f>
        <v>3.3070042960576553</v>
      </c>
      <c r="R6844" s="2">
        <v>44.4</v>
      </c>
      <c r="S6844" s="2">
        <v>34.5</v>
      </c>
      <c r="T6844" s="2">
        <v>12</v>
      </c>
      <c r="U6844" s="2">
        <f t="shared" si="106"/>
        <v>90.9</v>
      </c>
    </row>
    <row r="6845" spans="1:21" x14ac:dyDescent="0.2">
      <c r="A6845" t="s">
        <v>24</v>
      </c>
      <c r="B6845" s="3">
        <v>45229</v>
      </c>
      <c r="C6845" s="10" t="str">
        <f>TEXT(data[[#This Row],[Date]],"mmmm")</f>
        <v>October</v>
      </c>
      <c r="D6845" t="s">
        <v>12</v>
      </c>
      <c r="E6845" t="s">
        <v>18</v>
      </c>
      <c r="F6845" t="s">
        <v>20</v>
      </c>
      <c r="G6845" t="s">
        <v>21</v>
      </c>
      <c r="H6845" s="11">
        <v>2134</v>
      </c>
      <c r="I6845" s="11">
        <v>25.117180000000005</v>
      </c>
      <c r="J6845" s="13">
        <f>data[[#This Row],[Clicks]]/data[[#This Row],[Impressions]]</f>
        <v>1.1770000000000003E-2</v>
      </c>
      <c r="K6845" s="1">
        <v>0.34999999999999976</v>
      </c>
      <c r="L6845" s="2">
        <v>8.791012999999996</v>
      </c>
      <c r="M6845">
        <v>4</v>
      </c>
      <c r="N6845" s="1">
        <f>IF(data[[#This Row],[Conversions]]=0,0,data[[#This Row],[Spend, Dollars]]/data[[#This Row],[Conversions]])</f>
        <v>2.197753249999999</v>
      </c>
      <c r="O6845" s="13">
        <f>data[[#This Row],[Conversions]]/data[[#This Row],[Clicks]]</f>
        <v>0.15925354677555359</v>
      </c>
      <c r="P6845" s="11">
        <v>115.49999999999999</v>
      </c>
      <c r="Q6845" s="11">
        <f>IF(data[[#This Row],[Spend, Dollars]]=0,0,data[[#This Row],[Total conversion value, Dollars]]/data[[#This Row],[Spend, Dollars]])</f>
        <v>13.138417608983179</v>
      </c>
      <c r="R6845" s="2">
        <v>85.2</v>
      </c>
      <c r="S6845" s="2">
        <v>21</v>
      </c>
      <c r="T6845" s="2">
        <v>4</v>
      </c>
      <c r="U6845" s="2">
        <f t="shared" si="106"/>
        <v>110.2</v>
      </c>
    </row>
    <row r="6846" spans="1:21" x14ac:dyDescent="0.2">
      <c r="A6846" t="s">
        <v>24</v>
      </c>
      <c r="B6846" s="3">
        <v>45230</v>
      </c>
      <c r="C6846" s="10" t="str">
        <f>TEXT(data[[#This Row],[Date]],"mmmm")</f>
        <v>October</v>
      </c>
      <c r="D6846" t="s">
        <v>12</v>
      </c>
      <c r="E6846" t="s">
        <v>18</v>
      </c>
      <c r="F6846" t="s">
        <v>20</v>
      </c>
      <c r="G6846" t="s">
        <v>21</v>
      </c>
      <c r="H6846" s="11">
        <v>2469</v>
      </c>
      <c r="I6846" s="11">
        <v>32.590800000000009</v>
      </c>
      <c r="J6846" s="13">
        <f>data[[#This Row],[Clicks]]/data[[#This Row],[Impressions]]</f>
        <v>1.3200000000000003E-2</v>
      </c>
      <c r="K6846" s="1">
        <v>0.39999999999999974</v>
      </c>
      <c r="L6846" s="2">
        <v>13.036319999999995</v>
      </c>
      <c r="M6846">
        <v>3</v>
      </c>
      <c r="N6846" s="1">
        <f>IF(data[[#This Row],[Conversions]]=0,0,data[[#This Row],[Spend, Dollars]]/data[[#This Row],[Conversions]])</f>
        <v>4.3454399999999982</v>
      </c>
      <c r="O6846" s="13">
        <f>data[[#This Row],[Conversions]]/data[[#This Row],[Clicks]]</f>
        <v>9.205051732390733E-2</v>
      </c>
      <c r="P6846" s="11">
        <v>77.699999999999989</v>
      </c>
      <c r="Q6846" s="11">
        <f>IF(data[[#This Row],[Spend, Dollars]]=0,0,data[[#This Row],[Total conversion value, Dollars]]/data[[#This Row],[Spend, Dollars]])</f>
        <v>5.9602709967230032</v>
      </c>
      <c r="R6846" s="2">
        <v>61.199999999999996</v>
      </c>
      <c r="S6846" s="2">
        <v>6</v>
      </c>
      <c r="T6846" s="2">
        <v>7</v>
      </c>
      <c r="U6846" s="2">
        <f t="shared" si="106"/>
        <v>74.199999999999989</v>
      </c>
    </row>
    <row r="6847" spans="1:21" x14ac:dyDescent="0.2">
      <c r="A6847" t="s">
        <v>24</v>
      </c>
      <c r="B6847" s="3">
        <v>45231</v>
      </c>
      <c r="C6847" s="10" t="str">
        <f>TEXT(data[[#This Row],[Date]],"mmmm")</f>
        <v>November</v>
      </c>
      <c r="D6847" t="s">
        <v>12</v>
      </c>
      <c r="E6847" t="s">
        <v>18</v>
      </c>
      <c r="F6847" t="s">
        <v>20</v>
      </c>
      <c r="G6847" t="s">
        <v>21</v>
      </c>
      <c r="H6847" s="11">
        <v>2435</v>
      </c>
      <c r="I6847" s="11">
        <v>34.016950000000001</v>
      </c>
      <c r="J6847" s="13">
        <f>data[[#This Row],[Clicks]]/data[[#This Row],[Impressions]]</f>
        <v>1.397E-2</v>
      </c>
      <c r="K6847" s="1">
        <v>0</v>
      </c>
      <c r="L6847" s="2">
        <v>0</v>
      </c>
      <c r="M6847">
        <v>5</v>
      </c>
      <c r="N6847" s="1">
        <f>IF(data[[#This Row],[Conversions]]=0,0,data[[#This Row],[Spend, Dollars]]/data[[#This Row],[Conversions]])</f>
        <v>0</v>
      </c>
      <c r="O6847" s="13">
        <f>data[[#This Row],[Conversions]]/data[[#This Row],[Clicks]]</f>
        <v>0.14698554691117222</v>
      </c>
      <c r="P6847" s="11">
        <v>65.8</v>
      </c>
      <c r="Q6847" s="11">
        <f>IF(data[[#This Row],[Spend, Dollars]]=0,0,data[[#This Row],[Total conversion value, Dollars]]/data[[#This Row],[Spend, Dollars]])</f>
        <v>0</v>
      </c>
      <c r="R6847" s="2">
        <v>27.599999999999998</v>
      </c>
      <c r="S6847" s="2">
        <v>13.5</v>
      </c>
      <c r="T6847" s="2">
        <v>9</v>
      </c>
      <c r="U6847" s="2">
        <f t="shared" si="106"/>
        <v>50.099999999999994</v>
      </c>
    </row>
    <row r="6848" spans="1:21" x14ac:dyDescent="0.2">
      <c r="A6848" t="s">
        <v>24</v>
      </c>
      <c r="B6848" s="3">
        <v>45232</v>
      </c>
      <c r="C6848" s="10" t="str">
        <f>TEXT(data[[#This Row],[Date]],"mmmm")</f>
        <v>November</v>
      </c>
      <c r="D6848" t="s">
        <v>12</v>
      </c>
      <c r="E6848" t="s">
        <v>18</v>
      </c>
      <c r="F6848" t="s">
        <v>20</v>
      </c>
      <c r="G6848" t="s">
        <v>21</v>
      </c>
      <c r="H6848" s="11">
        <v>2018</v>
      </c>
      <c r="I6848" s="11">
        <v>19.53424</v>
      </c>
      <c r="J6848" s="13">
        <f>data[[#This Row],[Clicks]]/data[[#This Row],[Impressions]]</f>
        <v>9.6800000000000011E-3</v>
      </c>
      <c r="K6848" s="1">
        <v>0.11000000000000004</v>
      </c>
      <c r="L6848" s="2">
        <v>2.1487664000000009</v>
      </c>
      <c r="M6848">
        <v>5</v>
      </c>
      <c r="N6848" s="1">
        <f>IF(data[[#This Row],[Conversions]]=0,0,data[[#This Row],[Spend, Dollars]]/data[[#This Row],[Conversions]])</f>
        <v>0.42975328000000018</v>
      </c>
      <c r="O6848" s="13">
        <f>data[[#This Row],[Conversions]]/data[[#This Row],[Clicks]]</f>
        <v>0.25596081547068122</v>
      </c>
      <c r="P6848" s="11">
        <v>217</v>
      </c>
      <c r="Q6848" s="11">
        <f>IF(data[[#This Row],[Spend, Dollars]]=0,0,data[[#This Row],[Total conversion value, Dollars]]/data[[#This Row],[Spend, Dollars]])</f>
        <v>100.98817628570509</v>
      </c>
      <c r="R6848" s="2">
        <v>60</v>
      </c>
      <c r="S6848" s="2">
        <v>27</v>
      </c>
      <c r="T6848" s="2">
        <v>10</v>
      </c>
      <c r="U6848" s="2">
        <f t="shared" si="106"/>
        <v>97</v>
      </c>
    </row>
    <row r="6849" spans="1:21" x14ac:dyDescent="0.2">
      <c r="A6849" t="s">
        <v>24</v>
      </c>
      <c r="B6849" s="3">
        <v>45233</v>
      </c>
      <c r="C6849" s="10" t="str">
        <f>TEXT(data[[#This Row],[Date]],"mmmm")</f>
        <v>November</v>
      </c>
      <c r="D6849" t="s">
        <v>12</v>
      </c>
      <c r="E6849" t="s">
        <v>18</v>
      </c>
      <c r="F6849" t="s">
        <v>20</v>
      </c>
      <c r="G6849" t="s">
        <v>21</v>
      </c>
      <c r="H6849" s="11">
        <v>3044</v>
      </c>
      <c r="I6849" s="11">
        <v>36.497560000000007</v>
      </c>
      <c r="J6849" s="13">
        <f>data[[#This Row],[Clicks]]/data[[#This Row],[Impressions]]</f>
        <v>1.1990000000000002E-2</v>
      </c>
      <c r="K6849" s="1">
        <v>0.16999999999999996</v>
      </c>
      <c r="L6849" s="2">
        <v>6.2045851999999995</v>
      </c>
      <c r="M6849">
        <v>4</v>
      </c>
      <c r="N6849" s="1">
        <f>IF(data[[#This Row],[Conversions]]=0,0,data[[#This Row],[Spend, Dollars]]/data[[#This Row],[Conversions]])</f>
        <v>1.5511462999999999</v>
      </c>
      <c r="O6849" s="13">
        <f>data[[#This Row],[Conversions]]/data[[#This Row],[Clicks]]</f>
        <v>0.1095963675379943</v>
      </c>
      <c r="P6849" s="11">
        <v>81.899999999999991</v>
      </c>
      <c r="Q6849" s="11">
        <f>IF(data[[#This Row],[Spend, Dollars]]=0,0,data[[#This Row],[Total conversion value, Dollars]]/data[[#This Row],[Spend, Dollars]])</f>
        <v>13.199915443179021</v>
      </c>
      <c r="R6849" s="2">
        <v>36</v>
      </c>
      <c r="S6849" s="2">
        <v>9</v>
      </c>
      <c r="T6849" s="2">
        <v>4</v>
      </c>
      <c r="U6849" s="2">
        <f t="shared" si="106"/>
        <v>49</v>
      </c>
    </row>
    <row r="6850" spans="1:21" x14ac:dyDescent="0.2">
      <c r="A6850" t="s">
        <v>24</v>
      </c>
      <c r="B6850" s="3">
        <v>45234</v>
      </c>
      <c r="C6850" s="10" t="str">
        <f>TEXT(data[[#This Row],[Date]],"mmmm")</f>
        <v>November</v>
      </c>
      <c r="D6850" t="s">
        <v>12</v>
      </c>
      <c r="E6850" t="s">
        <v>18</v>
      </c>
      <c r="F6850" t="s">
        <v>20</v>
      </c>
      <c r="G6850" t="s">
        <v>21</v>
      </c>
      <c r="H6850" s="11">
        <v>2614</v>
      </c>
      <c r="I6850" s="11">
        <v>33.642179999999996</v>
      </c>
      <c r="J6850" s="13">
        <f>data[[#This Row],[Clicks]]/data[[#This Row],[Impressions]]</f>
        <v>1.2869999999999998E-2</v>
      </c>
      <c r="K6850" s="1">
        <v>0.08</v>
      </c>
      <c r="L6850" s="2">
        <v>2.6913743999999999</v>
      </c>
      <c r="M6850">
        <v>4</v>
      </c>
      <c r="N6850" s="1">
        <f>IF(data[[#This Row],[Conversions]]=0,0,data[[#This Row],[Spend, Dollars]]/data[[#This Row],[Conversions]])</f>
        <v>0.67284359999999999</v>
      </c>
      <c r="O6850" s="13">
        <f>data[[#This Row],[Conversions]]/data[[#This Row],[Clicks]]</f>
        <v>0.11889835914319466</v>
      </c>
      <c r="P6850" s="11">
        <v>162.39999999999998</v>
      </c>
      <c r="Q6850" s="11">
        <f>IF(data[[#This Row],[Spend, Dollars]]=0,0,data[[#This Row],[Total conversion value, Dollars]]/data[[#This Row],[Spend, Dollars]])</f>
        <v>60.340917265171278</v>
      </c>
      <c r="R6850" s="2">
        <v>50.4</v>
      </c>
      <c r="S6850" s="2">
        <v>30</v>
      </c>
      <c r="T6850" s="2">
        <v>2</v>
      </c>
      <c r="U6850" s="2">
        <f t="shared" si="106"/>
        <v>82.4</v>
      </c>
    </row>
    <row r="6851" spans="1:21" x14ac:dyDescent="0.2">
      <c r="A6851" t="s">
        <v>24</v>
      </c>
      <c r="B6851" s="3">
        <v>45235</v>
      </c>
      <c r="C6851" s="10" t="str">
        <f>TEXT(data[[#This Row],[Date]],"mmmm")</f>
        <v>November</v>
      </c>
      <c r="D6851" t="s">
        <v>12</v>
      </c>
      <c r="E6851" t="s">
        <v>18</v>
      </c>
      <c r="F6851" t="s">
        <v>20</v>
      </c>
      <c r="G6851" t="s">
        <v>21</v>
      </c>
      <c r="H6851" s="11">
        <v>2111</v>
      </c>
      <c r="I6851" s="11">
        <v>29.258460000000003</v>
      </c>
      <c r="J6851" s="13">
        <f>data[[#This Row],[Clicks]]/data[[#This Row],[Impressions]]</f>
        <v>1.3860000000000001E-2</v>
      </c>
      <c r="K6851" s="1">
        <v>0.5199999999999998</v>
      </c>
      <c r="L6851" s="2">
        <v>15.214399199999995</v>
      </c>
      <c r="M6851">
        <v>5</v>
      </c>
      <c r="N6851" s="1">
        <f>IF(data[[#This Row],[Conversions]]=0,0,data[[#This Row],[Spend, Dollars]]/data[[#This Row],[Conversions]])</f>
        <v>3.042879839999999</v>
      </c>
      <c r="O6851" s="13">
        <f>data[[#This Row],[Conversions]]/data[[#This Row],[Clicks]]</f>
        <v>0.17089074407880658</v>
      </c>
      <c r="P6851" s="11">
        <v>60.199999999999996</v>
      </c>
      <c r="Q6851" s="11">
        <f>IF(data[[#This Row],[Spend, Dollars]]=0,0,data[[#This Row],[Total conversion value, Dollars]]/data[[#This Row],[Spend, Dollars]])</f>
        <v>3.9567779975169848</v>
      </c>
      <c r="R6851" s="2">
        <v>58.8</v>
      </c>
      <c r="S6851" s="2">
        <v>10.5</v>
      </c>
      <c r="T6851" s="2">
        <v>6</v>
      </c>
      <c r="U6851" s="2">
        <f t="shared" ref="U6851:U6914" si="107">SUM(R6851:T6851)</f>
        <v>75.3</v>
      </c>
    </row>
    <row r="6852" spans="1:21" x14ac:dyDescent="0.2">
      <c r="A6852" t="s">
        <v>24</v>
      </c>
      <c r="B6852" s="3">
        <v>45236</v>
      </c>
      <c r="C6852" s="10" t="str">
        <f>TEXT(data[[#This Row],[Date]],"mmmm")</f>
        <v>November</v>
      </c>
      <c r="D6852" t="s">
        <v>12</v>
      </c>
      <c r="E6852" t="s">
        <v>18</v>
      </c>
      <c r="F6852" t="s">
        <v>20</v>
      </c>
      <c r="G6852" t="s">
        <v>21</v>
      </c>
      <c r="H6852" s="11">
        <v>2423</v>
      </c>
      <c r="I6852" s="11">
        <v>25.053820000000005</v>
      </c>
      <c r="J6852" s="13">
        <f>data[[#This Row],[Clicks]]/data[[#This Row],[Impressions]]</f>
        <v>1.0340000000000002E-2</v>
      </c>
      <c r="K6852" s="1">
        <v>0.90999999999999981</v>
      </c>
      <c r="L6852" s="2">
        <v>22.798976199999998</v>
      </c>
      <c r="M6852">
        <v>7</v>
      </c>
      <c r="N6852" s="1">
        <f>IF(data[[#This Row],[Conversions]]=0,0,data[[#This Row],[Spend, Dollars]]/data[[#This Row],[Conversions]])</f>
        <v>3.2569965999999999</v>
      </c>
      <c r="O6852" s="13">
        <f>data[[#This Row],[Conversions]]/data[[#This Row],[Clicks]]</f>
        <v>0.27939851088576506</v>
      </c>
      <c r="P6852" s="11">
        <v>68.599999999999994</v>
      </c>
      <c r="Q6852" s="11">
        <f>IF(data[[#This Row],[Spend, Dollars]]=0,0,data[[#This Row],[Total conversion value, Dollars]]/data[[#This Row],[Spend, Dollars]])</f>
        <v>3.0089070403082396</v>
      </c>
      <c r="R6852" s="2">
        <v>21.599999999999998</v>
      </c>
      <c r="S6852" s="2">
        <v>13.5</v>
      </c>
      <c r="T6852" s="2">
        <v>7</v>
      </c>
      <c r="U6852" s="2">
        <f t="shared" si="107"/>
        <v>42.099999999999994</v>
      </c>
    </row>
    <row r="6853" spans="1:21" x14ac:dyDescent="0.2">
      <c r="A6853" t="s">
        <v>24</v>
      </c>
      <c r="B6853" s="3">
        <v>45237</v>
      </c>
      <c r="C6853" s="10" t="str">
        <f>TEXT(data[[#This Row],[Date]],"mmmm")</f>
        <v>November</v>
      </c>
      <c r="D6853" t="s">
        <v>12</v>
      </c>
      <c r="E6853" t="s">
        <v>18</v>
      </c>
      <c r="F6853" t="s">
        <v>20</v>
      </c>
      <c r="G6853" t="s">
        <v>21</v>
      </c>
      <c r="H6853" s="11">
        <v>2793</v>
      </c>
      <c r="I6853" s="11">
        <v>36.560370000000006</v>
      </c>
      <c r="J6853" s="13">
        <f>data[[#This Row],[Clicks]]/data[[#This Row],[Impressions]]</f>
        <v>1.3090000000000003E-2</v>
      </c>
      <c r="K6853" s="1">
        <v>0.73999999999999988</v>
      </c>
      <c r="L6853" s="2">
        <v>27.0546738</v>
      </c>
      <c r="M6853">
        <v>5</v>
      </c>
      <c r="N6853" s="1">
        <f>IF(data[[#This Row],[Conversions]]=0,0,data[[#This Row],[Spend, Dollars]]/data[[#This Row],[Conversions]])</f>
        <v>5.41093476</v>
      </c>
      <c r="O6853" s="13">
        <f>data[[#This Row],[Conversions]]/data[[#This Row],[Clicks]]</f>
        <v>0.13676010390485652</v>
      </c>
      <c r="P6853" s="11">
        <v>74.199999999999989</v>
      </c>
      <c r="Q6853" s="11">
        <f>IF(data[[#This Row],[Spend, Dollars]]=0,0,data[[#This Row],[Total conversion value, Dollars]]/data[[#This Row],[Spend, Dollars]])</f>
        <v>2.7425945161460414</v>
      </c>
      <c r="R6853" s="2">
        <v>45.6</v>
      </c>
      <c r="S6853" s="2">
        <v>24</v>
      </c>
      <c r="T6853" s="2">
        <v>10</v>
      </c>
      <c r="U6853" s="2">
        <f t="shared" si="107"/>
        <v>79.599999999999994</v>
      </c>
    </row>
    <row r="6854" spans="1:21" x14ac:dyDescent="0.2">
      <c r="A6854" t="s">
        <v>24</v>
      </c>
      <c r="B6854" s="3">
        <v>45238</v>
      </c>
      <c r="C6854" s="10" t="str">
        <f>TEXT(data[[#This Row],[Date]],"mmmm")</f>
        <v>November</v>
      </c>
      <c r="D6854" t="s">
        <v>12</v>
      </c>
      <c r="E6854" t="s">
        <v>18</v>
      </c>
      <c r="F6854" t="s">
        <v>20</v>
      </c>
      <c r="G6854" t="s">
        <v>21</v>
      </c>
      <c r="H6854" s="11">
        <v>2026</v>
      </c>
      <c r="I6854" s="11">
        <v>29.19466000000001</v>
      </c>
      <c r="J6854" s="13">
        <f>data[[#This Row],[Clicks]]/data[[#This Row],[Impressions]]</f>
        <v>1.4410000000000004E-2</v>
      </c>
      <c r="K6854" s="1">
        <v>0.40999999999999981</v>
      </c>
      <c r="L6854" s="2">
        <v>11.969810599999999</v>
      </c>
      <c r="M6854">
        <v>5</v>
      </c>
      <c r="N6854" s="1">
        <f>IF(data[[#This Row],[Conversions]]=0,0,data[[#This Row],[Spend, Dollars]]/data[[#This Row],[Conversions]])</f>
        <v>2.3939621199999999</v>
      </c>
      <c r="O6854" s="13">
        <f>data[[#This Row],[Conversions]]/data[[#This Row],[Clicks]]</f>
        <v>0.17126419694560574</v>
      </c>
      <c r="P6854" s="11">
        <v>165.89999999999998</v>
      </c>
      <c r="Q6854" s="11">
        <f>IF(data[[#This Row],[Spend, Dollars]]=0,0,data[[#This Row],[Total conversion value, Dollars]]/data[[#This Row],[Spend, Dollars]])</f>
        <v>13.859868425988294</v>
      </c>
      <c r="R6854" s="2">
        <v>57.599999999999994</v>
      </c>
      <c r="S6854" s="2">
        <v>21</v>
      </c>
      <c r="T6854" s="2">
        <v>10</v>
      </c>
      <c r="U6854" s="2">
        <f t="shared" si="107"/>
        <v>88.6</v>
      </c>
    </row>
    <row r="6855" spans="1:21" x14ac:dyDescent="0.2">
      <c r="A6855" t="s">
        <v>24</v>
      </c>
      <c r="B6855" s="3">
        <v>45239</v>
      </c>
      <c r="C6855" s="10" t="str">
        <f>TEXT(data[[#This Row],[Date]],"mmmm")</f>
        <v>November</v>
      </c>
      <c r="D6855" t="s">
        <v>12</v>
      </c>
      <c r="E6855" t="s">
        <v>18</v>
      </c>
      <c r="F6855" t="s">
        <v>20</v>
      </c>
      <c r="G6855" t="s">
        <v>21</v>
      </c>
      <c r="H6855" s="11">
        <v>2753</v>
      </c>
      <c r="I6855" s="11">
        <v>41.79054</v>
      </c>
      <c r="J6855" s="13">
        <f>data[[#This Row],[Clicks]]/data[[#This Row],[Impressions]]</f>
        <v>1.5180000000000001E-2</v>
      </c>
      <c r="K6855" s="1">
        <v>0.11</v>
      </c>
      <c r="L6855" s="2">
        <v>4.5969594000000003</v>
      </c>
      <c r="M6855">
        <v>4</v>
      </c>
      <c r="N6855" s="1">
        <f>IF(data[[#This Row],[Conversions]]=0,0,data[[#This Row],[Spend, Dollars]]/data[[#This Row],[Conversions]])</f>
        <v>1.1492398500000001</v>
      </c>
      <c r="O6855" s="13">
        <f>data[[#This Row],[Conversions]]/data[[#This Row],[Clicks]]</f>
        <v>9.5715441820086553E-2</v>
      </c>
      <c r="P6855" s="11">
        <v>152.6</v>
      </c>
      <c r="Q6855" s="11">
        <f>IF(data[[#This Row],[Spend, Dollars]]=0,0,data[[#This Row],[Total conversion value, Dollars]]/data[[#This Row],[Spend, Dollars]])</f>
        <v>33.195855503966378</v>
      </c>
      <c r="R6855" s="2">
        <v>70.8</v>
      </c>
      <c r="S6855" s="2">
        <v>24</v>
      </c>
      <c r="T6855" s="2">
        <v>11</v>
      </c>
      <c r="U6855" s="2">
        <f t="shared" si="107"/>
        <v>105.8</v>
      </c>
    </row>
    <row r="6856" spans="1:21" x14ac:dyDescent="0.2">
      <c r="A6856" t="s">
        <v>24</v>
      </c>
      <c r="B6856" s="3">
        <v>45240</v>
      </c>
      <c r="C6856" s="10" t="str">
        <f>TEXT(data[[#This Row],[Date]],"mmmm")</f>
        <v>November</v>
      </c>
      <c r="D6856" t="s">
        <v>12</v>
      </c>
      <c r="E6856" t="s">
        <v>18</v>
      </c>
      <c r="F6856" t="s">
        <v>20</v>
      </c>
      <c r="G6856" t="s">
        <v>21</v>
      </c>
      <c r="H6856" s="11">
        <v>2779</v>
      </c>
      <c r="I6856" s="11">
        <v>27.817790000000006</v>
      </c>
      <c r="J6856" s="13">
        <f>data[[#This Row],[Clicks]]/data[[#This Row],[Impressions]]</f>
        <v>1.0010000000000002E-2</v>
      </c>
      <c r="K6856" s="1">
        <v>0.48999999999999977</v>
      </c>
      <c r="L6856" s="2">
        <v>13.630717099999996</v>
      </c>
      <c r="M6856">
        <v>4</v>
      </c>
      <c r="N6856" s="1">
        <f>IF(data[[#This Row],[Conversions]]=0,0,data[[#This Row],[Spend, Dollars]]/data[[#This Row],[Conversions]])</f>
        <v>3.4076792749999991</v>
      </c>
      <c r="O6856" s="13">
        <f>data[[#This Row],[Conversions]]/data[[#This Row],[Clicks]]</f>
        <v>0.14379287499114773</v>
      </c>
      <c r="P6856" s="11">
        <v>172.89999999999998</v>
      </c>
      <c r="Q6856" s="11">
        <f>IF(data[[#This Row],[Spend, Dollars]]=0,0,data[[#This Row],[Total conversion value, Dollars]]/data[[#This Row],[Spend, Dollars]])</f>
        <v>12.684585758147678</v>
      </c>
      <c r="R6856" s="2">
        <v>74.399999999999991</v>
      </c>
      <c r="S6856" s="2">
        <v>3</v>
      </c>
      <c r="T6856" s="2">
        <v>6</v>
      </c>
      <c r="U6856" s="2">
        <f t="shared" si="107"/>
        <v>83.399999999999991</v>
      </c>
    </row>
    <row r="6857" spans="1:21" x14ac:dyDescent="0.2">
      <c r="A6857" t="s">
        <v>24</v>
      </c>
      <c r="B6857" s="3">
        <v>45241</v>
      </c>
      <c r="C6857" s="10" t="str">
        <f>TEXT(data[[#This Row],[Date]],"mmmm")</f>
        <v>November</v>
      </c>
      <c r="D6857" t="s">
        <v>12</v>
      </c>
      <c r="E6857" t="s">
        <v>18</v>
      </c>
      <c r="F6857" t="s">
        <v>20</v>
      </c>
      <c r="G6857" t="s">
        <v>21</v>
      </c>
      <c r="H6857" s="11">
        <v>2682</v>
      </c>
      <c r="I6857" s="11">
        <v>37.762560000000008</v>
      </c>
      <c r="J6857" s="13">
        <f>data[[#This Row],[Clicks]]/data[[#This Row],[Impressions]]</f>
        <v>1.4080000000000002E-2</v>
      </c>
      <c r="K6857" s="1">
        <v>0.79999999999999982</v>
      </c>
      <c r="L6857" s="2">
        <v>30.210048</v>
      </c>
      <c r="M6857">
        <v>6</v>
      </c>
      <c r="N6857" s="1">
        <f>IF(data[[#This Row],[Conversions]]=0,0,data[[#This Row],[Spend, Dollars]]/data[[#This Row],[Conversions]])</f>
        <v>5.0350080000000004</v>
      </c>
      <c r="O6857" s="13">
        <f>data[[#This Row],[Conversions]]/data[[#This Row],[Clicks]]</f>
        <v>0.15888753304860684</v>
      </c>
      <c r="P6857" s="11">
        <v>235.2</v>
      </c>
      <c r="Q6857" s="11">
        <f>IF(data[[#This Row],[Spend, Dollars]]=0,0,data[[#This Row],[Total conversion value, Dollars]]/data[[#This Row],[Spend, Dollars]])</f>
        <v>7.7854891193817366</v>
      </c>
      <c r="R6857" s="2">
        <v>68.399999999999991</v>
      </c>
      <c r="S6857" s="2">
        <v>19.5</v>
      </c>
      <c r="T6857" s="2">
        <v>5</v>
      </c>
      <c r="U6857" s="2">
        <f t="shared" si="107"/>
        <v>92.899999999999991</v>
      </c>
    </row>
    <row r="6858" spans="1:21" x14ac:dyDescent="0.2">
      <c r="A6858" t="s">
        <v>24</v>
      </c>
      <c r="B6858" s="3">
        <v>45242</v>
      </c>
      <c r="C6858" s="10" t="str">
        <f>TEXT(data[[#This Row],[Date]],"mmmm")</f>
        <v>November</v>
      </c>
      <c r="D6858" t="s">
        <v>12</v>
      </c>
      <c r="E6858" t="s">
        <v>18</v>
      </c>
      <c r="F6858" t="s">
        <v>20</v>
      </c>
      <c r="G6858" t="s">
        <v>21</v>
      </c>
      <c r="H6858" s="11">
        <v>1484</v>
      </c>
      <c r="I6858" s="11">
        <v>22.527120000000004</v>
      </c>
      <c r="J6858" s="13">
        <f>data[[#This Row],[Clicks]]/data[[#This Row],[Impressions]]</f>
        <v>1.5180000000000003E-2</v>
      </c>
      <c r="K6858" s="1">
        <v>0.73999999999999988</v>
      </c>
      <c r="L6858" s="2">
        <v>16.670068799999999</v>
      </c>
      <c r="M6858">
        <v>7</v>
      </c>
      <c r="N6858" s="1">
        <f>IF(data[[#This Row],[Conversions]]=0,0,data[[#This Row],[Spend, Dollars]]/data[[#This Row],[Conversions]])</f>
        <v>2.3814384</v>
      </c>
      <c r="O6858" s="13">
        <f>data[[#This Row],[Conversions]]/data[[#This Row],[Clicks]]</f>
        <v>0.31073656996544602</v>
      </c>
      <c r="P6858" s="11">
        <v>253.39999999999998</v>
      </c>
      <c r="Q6858" s="11">
        <f>IF(data[[#This Row],[Spend, Dollars]]=0,0,data[[#This Row],[Total conversion value, Dollars]]/data[[#This Row],[Spend, Dollars]])</f>
        <v>15.200897071282633</v>
      </c>
      <c r="R6858" s="2">
        <v>66</v>
      </c>
      <c r="S6858" s="2">
        <v>18</v>
      </c>
      <c r="T6858" s="2">
        <v>6</v>
      </c>
      <c r="U6858" s="2">
        <f t="shared" si="107"/>
        <v>90</v>
      </c>
    </row>
    <row r="6859" spans="1:21" x14ac:dyDescent="0.2">
      <c r="A6859" t="s">
        <v>24</v>
      </c>
      <c r="B6859" s="3">
        <v>45243</v>
      </c>
      <c r="C6859" s="10" t="str">
        <f>TEXT(data[[#This Row],[Date]],"mmmm")</f>
        <v>November</v>
      </c>
      <c r="D6859" t="s">
        <v>12</v>
      </c>
      <c r="E6859" t="s">
        <v>18</v>
      </c>
      <c r="F6859" t="s">
        <v>20</v>
      </c>
      <c r="G6859" t="s">
        <v>21</v>
      </c>
      <c r="H6859" s="11">
        <v>2098</v>
      </c>
      <c r="I6859" s="11">
        <v>30.23218000000001</v>
      </c>
      <c r="J6859" s="13">
        <f>data[[#This Row],[Clicks]]/data[[#This Row],[Impressions]]</f>
        <v>1.4410000000000004E-2</v>
      </c>
      <c r="K6859" s="1">
        <v>1.0000000000000023E-2</v>
      </c>
      <c r="L6859" s="2">
        <v>0.30232180000000081</v>
      </c>
      <c r="M6859">
        <v>4</v>
      </c>
      <c r="N6859" s="1">
        <f>IF(data[[#This Row],[Conversions]]=0,0,data[[#This Row],[Spend, Dollars]]/data[[#This Row],[Conversions]])</f>
        <v>7.5580450000000202E-2</v>
      </c>
      <c r="O6859" s="13">
        <f>data[[#This Row],[Conversions]]/data[[#This Row],[Clicks]]</f>
        <v>0.13230934719229637</v>
      </c>
      <c r="P6859" s="11">
        <v>49</v>
      </c>
      <c r="Q6859" s="11">
        <f>IF(data[[#This Row],[Spend, Dollars]]=0,0,data[[#This Row],[Total conversion value, Dollars]]/data[[#This Row],[Spend, Dollars]])</f>
        <v>162.07895031056267</v>
      </c>
      <c r="R6859" s="2">
        <v>36</v>
      </c>
      <c r="S6859" s="2">
        <v>18</v>
      </c>
      <c r="T6859" s="2">
        <v>5</v>
      </c>
      <c r="U6859" s="2">
        <f t="shared" si="107"/>
        <v>59</v>
      </c>
    </row>
    <row r="6860" spans="1:21" x14ac:dyDescent="0.2">
      <c r="A6860" t="s">
        <v>24</v>
      </c>
      <c r="B6860" s="3">
        <v>45244</v>
      </c>
      <c r="C6860" s="10" t="str">
        <f>TEXT(data[[#This Row],[Date]],"mmmm")</f>
        <v>November</v>
      </c>
      <c r="D6860" t="s">
        <v>12</v>
      </c>
      <c r="E6860" t="s">
        <v>18</v>
      </c>
      <c r="F6860" t="s">
        <v>20</v>
      </c>
      <c r="G6860" t="s">
        <v>21</v>
      </c>
      <c r="H6860" s="11">
        <v>2284</v>
      </c>
      <c r="I6860" s="11">
        <v>29.897560000000006</v>
      </c>
      <c r="J6860" s="13">
        <f>data[[#This Row],[Clicks]]/data[[#This Row],[Impressions]]</f>
        <v>1.3090000000000003E-2</v>
      </c>
      <c r="K6860" s="1">
        <v>1.0099999999999998</v>
      </c>
      <c r="L6860" s="2">
        <v>30.196535600000001</v>
      </c>
      <c r="M6860">
        <v>7</v>
      </c>
      <c r="N6860" s="1">
        <f>IF(data[[#This Row],[Conversions]]=0,0,data[[#This Row],[Spend, Dollars]]/data[[#This Row],[Conversions]])</f>
        <v>4.3137908000000005</v>
      </c>
      <c r="O6860" s="13">
        <f>data[[#This Row],[Conversions]]/data[[#This Row],[Clicks]]</f>
        <v>0.23413281886548598</v>
      </c>
      <c r="P6860" s="11">
        <v>86.8</v>
      </c>
      <c r="Q6860" s="11">
        <f>IF(data[[#This Row],[Spend, Dollars]]=0,0,data[[#This Row],[Total conversion value, Dollars]]/data[[#This Row],[Spend, Dollars]])</f>
        <v>2.8745019345861649</v>
      </c>
      <c r="R6860" s="2">
        <v>76.8</v>
      </c>
      <c r="S6860" s="2">
        <v>15</v>
      </c>
      <c r="T6860" s="2">
        <v>11</v>
      </c>
      <c r="U6860" s="2">
        <f t="shared" si="107"/>
        <v>102.8</v>
      </c>
    </row>
    <row r="6861" spans="1:21" x14ac:dyDescent="0.2">
      <c r="A6861" t="s">
        <v>24</v>
      </c>
      <c r="B6861" s="3">
        <v>45245</v>
      </c>
      <c r="C6861" s="10" t="str">
        <f>TEXT(data[[#This Row],[Date]],"mmmm")</f>
        <v>November</v>
      </c>
      <c r="D6861" t="s">
        <v>12</v>
      </c>
      <c r="E6861" t="s">
        <v>18</v>
      </c>
      <c r="F6861" t="s">
        <v>20</v>
      </c>
      <c r="G6861" t="s">
        <v>21</v>
      </c>
      <c r="H6861" s="11">
        <v>2287</v>
      </c>
      <c r="I6861" s="11">
        <v>28.930550000000007</v>
      </c>
      <c r="J6861" s="13">
        <f>data[[#This Row],[Clicks]]/data[[#This Row],[Impressions]]</f>
        <v>1.2650000000000003E-2</v>
      </c>
      <c r="K6861" s="1">
        <v>0.93999999999999984</v>
      </c>
      <c r="L6861" s="2">
        <v>27.194717000000001</v>
      </c>
      <c r="M6861">
        <v>3</v>
      </c>
      <c r="N6861" s="1">
        <f>IF(data[[#This Row],[Conversions]]=0,0,data[[#This Row],[Spend, Dollars]]/data[[#This Row],[Conversions]])</f>
        <v>9.0649056666666663</v>
      </c>
      <c r="O6861" s="13">
        <f>data[[#This Row],[Conversions]]/data[[#This Row],[Clicks]]</f>
        <v>0.10369661136756816</v>
      </c>
      <c r="P6861" s="11">
        <v>121.1</v>
      </c>
      <c r="Q6861" s="11">
        <f>IF(data[[#This Row],[Spend, Dollars]]=0,0,data[[#This Row],[Total conversion value, Dollars]]/data[[#This Row],[Spend, Dollars]])</f>
        <v>4.4530707931250024</v>
      </c>
      <c r="R6861" s="2">
        <v>70.8</v>
      </c>
      <c r="S6861" s="2">
        <v>13.5</v>
      </c>
      <c r="T6861" s="2">
        <v>14</v>
      </c>
      <c r="U6861" s="2">
        <f t="shared" si="107"/>
        <v>98.3</v>
      </c>
    </row>
    <row r="6862" spans="1:21" x14ac:dyDescent="0.2">
      <c r="A6862" t="s">
        <v>24</v>
      </c>
      <c r="B6862" s="3">
        <v>45246</v>
      </c>
      <c r="C6862" s="10" t="str">
        <f>TEXT(data[[#This Row],[Date]],"mmmm")</f>
        <v>November</v>
      </c>
      <c r="D6862" t="s">
        <v>12</v>
      </c>
      <c r="E6862" t="s">
        <v>18</v>
      </c>
      <c r="F6862" t="s">
        <v>20</v>
      </c>
      <c r="G6862" t="s">
        <v>21</v>
      </c>
      <c r="H6862" s="11">
        <v>2101</v>
      </c>
      <c r="I6862" s="11">
        <v>27.502090000000006</v>
      </c>
      <c r="J6862" s="13">
        <f>data[[#This Row],[Clicks]]/data[[#This Row],[Impressions]]</f>
        <v>1.3090000000000003E-2</v>
      </c>
      <c r="K6862" s="1">
        <v>1.1099999999999997</v>
      </c>
      <c r="L6862" s="2">
        <v>30.527319899999998</v>
      </c>
      <c r="M6862">
        <v>2</v>
      </c>
      <c r="N6862" s="1">
        <f>IF(data[[#This Row],[Conversions]]=0,0,data[[#This Row],[Spend, Dollars]]/data[[#This Row],[Conversions]])</f>
        <v>15.263659949999999</v>
      </c>
      <c r="O6862" s="13">
        <f>data[[#This Row],[Conversions]]/data[[#This Row],[Clicks]]</f>
        <v>7.2721745874586241E-2</v>
      </c>
      <c r="P6862" s="11">
        <v>249.89999999999998</v>
      </c>
      <c r="Q6862" s="11">
        <f>IF(data[[#This Row],[Spend, Dollars]]=0,0,data[[#This Row],[Total conversion value, Dollars]]/data[[#This Row],[Spend, Dollars]])</f>
        <v>8.1861100423689663</v>
      </c>
      <c r="R6862" s="2">
        <v>92.399999999999991</v>
      </c>
      <c r="S6862" s="2">
        <v>6</v>
      </c>
      <c r="T6862" s="2">
        <v>12</v>
      </c>
      <c r="U6862" s="2">
        <f t="shared" si="107"/>
        <v>110.39999999999999</v>
      </c>
    </row>
    <row r="6863" spans="1:21" x14ac:dyDescent="0.2">
      <c r="A6863" t="s">
        <v>24</v>
      </c>
      <c r="B6863" s="3">
        <v>45247</v>
      </c>
      <c r="C6863" s="10" t="str">
        <f>TEXT(data[[#This Row],[Date]],"mmmm")</f>
        <v>November</v>
      </c>
      <c r="D6863" t="s">
        <v>12</v>
      </c>
      <c r="E6863" t="s">
        <v>18</v>
      </c>
      <c r="F6863" t="s">
        <v>20</v>
      </c>
      <c r="G6863" t="s">
        <v>21</v>
      </c>
      <c r="H6863" s="11">
        <v>2111</v>
      </c>
      <c r="I6863" s="11">
        <v>30.883930000000007</v>
      </c>
      <c r="J6863" s="13">
        <f>data[[#This Row],[Clicks]]/data[[#This Row],[Impressions]]</f>
        <v>1.4630000000000002E-2</v>
      </c>
      <c r="K6863" s="1">
        <v>0.89999999999999991</v>
      </c>
      <c r="L6863" s="2">
        <v>27.795537000000003</v>
      </c>
      <c r="M6863">
        <v>2</v>
      </c>
      <c r="N6863" s="1">
        <f>IF(data[[#This Row],[Conversions]]=0,0,data[[#This Row],[Spend, Dollars]]/data[[#This Row],[Conversions]])</f>
        <v>13.897768500000002</v>
      </c>
      <c r="O6863" s="13">
        <f>data[[#This Row],[Conversions]]/data[[#This Row],[Clicks]]</f>
        <v>6.4758597756179329E-2</v>
      </c>
      <c r="P6863" s="11">
        <v>205.79999999999998</v>
      </c>
      <c r="Q6863" s="11">
        <f>IF(data[[#This Row],[Spend, Dollars]]=0,0,data[[#This Row],[Total conversion value, Dollars]]/data[[#This Row],[Spend, Dollars]])</f>
        <v>7.4040663434565035</v>
      </c>
      <c r="R6863" s="2">
        <v>40.799999999999997</v>
      </c>
      <c r="S6863" s="2">
        <v>13.5</v>
      </c>
      <c r="T6863" s="2">
        <v>6</v>
      </c>
      <c r="U6863" s="2">
        <f t="shared" si="107"/>
        <v>60.3</v>
      </c>
    </row>
    <row r="6864" spans="1:21" x14ac:dyDescent="0.2">
      <c r="A6864" t="s">
        <v>24</v>
      </c>
      <c r="B6864" s="3">
        <v>45248</v>
      </c>
      <c r="C6864" s="10" t="str">
        <f>TEXT(data[[#This Row],[Date]],"mmmm")</f>
        <v>November</v>
      </c>
      <c r="D6864" t="s">
        <v>12</v>
      </c>
      <c r="E6864" t="s">
        <v>18</v>
      </c>
      <c r="F6864" t="s">
        <v>20</v>
      </c>
      <c r="G6864" t="s">
        <v>21</v>
      </c>
      <c r="H6864" s="11">
        <v>3162</v>
      </c>
      <c r="I6864" s="11">
        <v>36.86892000000001</v>
      </c>
      <c r="J6864" s="13">
        <f>data[[#This Row],[Clicks]]/data[[#This Row],[Impressions]]</f>
        <v>1.1660000000000004E-2</v>
      </c>
      <c r="K6864" s="1">
        <v>0.94</v>
      </c>
      <c r="L6864" s="2">
        <v>34.656784800000004</v>
      </c>
      <c r="M6864">
        <v>3</v>
      </c>
      <c r="N6864" s="1">
        <f>IF(data[[#This Row],[Conversions]]=0,0,data[[#This Row],[Spend, Dollars]]/data[[#This Row],[Conversions]])</f>
        <v>11.552261600000001</v>
      </c>
      <c r="O6864" s="13">
        <f>data[[#This Row],[Conversions]]/data[[#This Row],[Clicks]]</f>
        <v>8.1369348491900473E-2</v>
      </c>
      <c r="P6864" s="11">
        <v>168.7</v>
      </c>
      <c r="Q6864" s="11">
        <f>IF(data[[#This Row],[Spend, Dollars]]=0,0,data[[#This Row],[Total conversion value, Dollars]]/data[[#This Row],[Spend, Dollars]])</f>
        <v>4.8677337200651101</v>
      </c>
      <c r="R6864" s="2">
        <v>76.8</v>
      </c>
      <c r="S6864" s="2">
        <v>19.5</v>
      </c>
      <c r="T6864" s="2">
        <v>2</v>
      </c>
      <c r="U6864" s="2">
        <f t="shared" si="107"/>
        <v>98.3</v>
      </c>
    </row>
    <row r="6865" spans="1:21" x14ac:dyDescent="0.2">
      <c r="A6865" t="s">
        <v>24</v>
      </c>
      <c r="B6865" s="3">
        <v>45249</v>
      </c>
      <c r="C6865" s="10" t="str">
        <f>TEXT(data[[#This Row],[Date]],"mmmm")</f>
        <v>November</v>
      </c>
      <c r="D6865" t="s">
        <v>12</v>
      </c>
      <c r="E6865" t="s">
        <v>18</v>
      </c>
      <c r="F6865" t="s">
        <v>20</v>
      </c>
      <c r="G6865" t="s">
        <v>21</v>
      </c>
      <c r="H6865" s="11">
        <v>2819</v>
      </c>
      <c r="I6865" s="11">
        <v>26.357650000000003</v>
      </c>
      <c r="J6865" s="13">
        <f>data[[#This Row],[Clicks]]/data[[#This Row],[Impressions]]</f>
        <v>9.3500000000000007E-3</v>
      </c>
      <c r="K6865" s="1">
        <v>0.50999999999999979</v>
      </c>
      <c r="L6865" s="2">
        <v>13.442401499999995</v>
      </c>
      <c r="M6865">
        <v>7</v>
      </c>
      <c r="N6865" s="1">
        <f>IF(data[[#This Row],[Conversions]]=0,0,data[[#This Row],[Spend, Dollars]]/data[[#This Row],[Conversions]])</f>
        <v>1.9203430714285707</v>
      </c>
      <c r="O6865" s="13">
        <f>data[[#This Row],[Conversions]]/data[[#This Row],[Clicks]]</f>
        <v>0.26557754579789927</v>
      </c>
      <c r="P6865" s="11">
        <v>113.39999999999999</v>
      </c>
      <c r="Q6865" s="11">
        <f>IF(data[[#This Row],[Spend, Dollars]]=0,0,data[[#This Row],[Total conversion value, Dollars]]/data[[#This Row],[Spend, Dollars]])</f>
        <v>8.435992631227391</v>
      </c>
      <c r="R6865" s="2">
        <v>46.8</v>
      </c>
      <c r="S6865" s="2">
        <v>9</v>
      </c>
      <c r="T6865" s="2">
        <v>4</v>
      </c>
      <c r="U6865" s="2">
        <f t="shared" si="107"/>
        <v>59.8</v>
      </c>
    </row>
    <row r="6866" spans="1:21" x14ac:dyDescent="0.2">
      <c r="A6866" t="s">
        <v>24</v>
      </c>
      <c r="B6866" s="3">
        <v>45250</v>
      </c>
      <c r="C6866" s="10" t="str">
        <f>TEXT(data[[#This Row],[Date]],"mmmm")</f>
        <v>November</v>
      </c>
      <c r="D6866" t="s">
        <v>12</v>
      </c>
      <c r="E6866" t="s">
        <v>18</v>
      </c>
      <c r="F6866" t="s">
        <v>20</v>
      </c>
      <c r="G6866" t="s">
        <v>21</v>
      </c>
      <c r="H6866" s="11">
        <v>2130</v>
      </c>
      <c r="I6866" s="11">
        <v>25.304400000000005</v>
      </c>
      <c r="J6866" s="13">
        <f>data[[#This Row],[Clicks]]/data[[#This Row],[Impressions]]</f>
        <v>1.1880000000000002E-2</v>
      </c>
      <c r="K6866" s="1">
        <v>0.1800000000000001</v>
      </c>
      <c r="L6866" s="2">
        <v>4.5547920000000035</v>
      </c>
      <c r="M6866">
        <v>2</v>
      </c>
      <c r="N6866" s="1">
        <f>IF(data[[#This Row],[Conversions]]=0,0,data[[#This Row],[Spend, Dollars]]/data[[#This Row],[Conversions]])</f>
        <v>2.2773960000000018</v>
      </c>
      <c r="O6866" s="13">
        <f>data[[#This Row],[Conversions]]/data[[#This Row],[Clicks]]</f>
        <v>7.9037637723083712E-2</v>
      </c>
      <c r="P6866" s="11">
        <v>94.5</v>
      </c>
      <c r="Q6866" s="11">
        <f>IF(data[[#This Row],[Spend, Dollars]]=0,0,data[[#This Row],[Total conversion value, Dollars]]/data[[#This Row],[Spend, Dollars]])</f>
        <v>20.747379902309465</v>
      </c>
      <c r="R6866" s="2">
        <v>55.199999999999996</v>
      </c>
      <c r="S6866" s="2">
        <v>24</v>
      </c>
      <c r="T6866" s="2">
        <v>12</v>
      </c>
      <c r="U6866" s="2">
        <f t="shared" si="107"/>
        <v>91.199999999999989</v>
      </c>
    </row>
    <row r="6867" spans="1:21" x14ac:dyDescent="0.2">
      <c r="A6867" t="s">
        <v>24</v>
      </c>
      <c r="B6867" s="3">
        <v>45251</v>
      </c>
      <c r="C6867" s="10" t="str">
        <f>TEXT(data[[#This Row],[Date]],"mmmm")</f>
        <v>November</v>
      </c>
      <c r="D6867" t="s">
        <v>12</v>
      </c>
      <c r="E6867" t="s">
        <v>18</v>
      </c>
      <c r="F6867" t="s">
        <v>20</v>
      </c>
      <c r="G6867" t="s">
        <v>21</v>
      </c>
      <c r="H6867" s="11">
        <v>2798</v>
      </c>
      <c r="I6867" s="11">
        <v>44.628099999999996</v>
      </c>
      <c r="J6867" s="13">
        <f>data[[#This Row],[Clicks]]/data[[#This Row],[Impressions]]</f>
        <v>1.5949999999999999E-2</v>
      </c>
      <c r="K6867" s="1">
        <v>0.10000000000000009</v>
      </c>
      <c r="L6867" s="2">
        <v>4.4628100000000037</v>
      </c>
      <c r="M6867">
        <v>3</v>
      </c>
      <c r="N6867" s="1">
        <f>IF(data[[#This Row],[Conversions]]=0,0,data[[#This Row],[Spend, Dollars]]/data[[#This Row],[Conversions]])</f>
        <v>1.4876033333333345</v>
      </c>
      <c r="O6867" s="13">
        <f>data[[#This Row],[Conversions]]/data[[#This Row],[Clicks]]</f>
        <v>6.7222220977366284E-2</v>
      </c>
      <c r="P6867" s="11">
        <v>110.6</v>
      </c>
      <c r="Q6867" s="11">
        <f>IF(data[[#This Row],[Spend, Dollars]]=0,0,data[[#This Row],[Total conversion value, Dollars]]/data[[#This Row],[Spend, Dollars]])</f>
        <v>24.78259213365568</v>
      </c>
      <c r="R6867" s="2">
        <v>56.4</v>
      </c>
      <c r="S6867" s="2">
        <v>21</v>
      </c>
      <c r="T6867" s="2">
        <v>2</v>
      </c>
      <c r="U6867" s="2">
        <f t="shared" si="107"/>
        <v>79.400000000000006</v>
      </c>
    </row>
    <row r="6868" spans="1:21" x14ac:dyDescent="0.2">
      <c r="A6868" t="s">
        <v>24</v>
      </c>
      <c r="B6868" s="3">
        <v>45252</v>
      </c>
      <c r="C6868" s="10" t="str">
        <f>TEXT(data[[#This Row],[Date]],"mmmm")</f>
        <v>November</v>
      </c>
      <c r="D6868" t="s">
        <v>12</v>
      </c>
      <c r="E6868" t="s">
        <v>18</v>
      </c>
      <c r="F6868" t="s">
        <v>20</v>
      </c>
      <c r="G6868" t="s">
        <v>21</v>
      </c>
      <c r="H6868" s="11">
        <v>2163</v>
      </c>
      <c r="I6868" s="11">
        <v>34.737779999999994</v>
      </c>
      <c r="J6868" s="13">
        <f>data[[#This Row],[Clicks]]/data[[#This Row],[Impressions]]</f>
        <v>1.6059999999999998E-2</v>
      </c>
      <c r="K6868" s="1">
        <v>0.28999999999999981</v>
      </c>
      <c r="L6868" s="2">
        <v>10.073956199999992</v>
      </c>
      <c r="M6868">
        <v>4</v>
      </c>
      <c r="N6868" s="1">
        <f>IF(data[[#This Row],[Conversions]]=0,0,data[[#This Row],[Spend, Dollars]]/data[[#This Row],[Conversions]])</f>
        <v>2.5184890499999981</v>
      </c>
      <c r="O6868" s="13">
        <f>data[[#This Row],[Conversions]]/data[[#This Row],[Clicks]]</f>
        <v>0.11514840614454927</v>
      </c>
      <c r="P6868" s="11">
        <v>161</v>
      </c>
      <c r="Q6868" s="11">
        <f>IF(data[[#This Row],[Spend, Dollars]]=0,0,data[[#This Row],[Total conversion value, Dollars]]/data[[#This Row],[Spend, Dollars]])</f>
        <v>15.98180464592452</v>
      </c>
      <c r="R6868" s="2">
        <v>96</v>
      </c>
      <c r="S6868" s="2">
        <v>15</v>
      </c>
      <c r="T6868" s="2">
        <v>13</v>
      </c>
      <c r="U6868" s="2">
        <f t="shared" si="107"/>
        <v>124</v>
      </c>
    </row>
    <row r="6869" spans="1:21" x14ac:dyDescent="0.2">
      <c r="A6869" t="s">
        <v>24</v>
      </c>
      <c r="B6869" s="3">
        <v>45253</v>
      </c>
      <c r="C6869" s="10" t="str">
        <f>TEXT(data[[#This Row],[Date]],"mmmm")</f>
        <v>November</v>
      </c>
      <c r="D6869" t="s">
        <v>12</v>
      </c>
      <c r="E6869" t="s">
        <v>18</v>
      </c>
      <c r="F6869" t="s">
        <v>20</v>
      </c>
      <c r="G6869" t="s">
        <v>21</v>
      </c>
      <c r="H6869" s="11">
        <v>2202</v>
      </c>
      <c r="I6869" s="11">
        <v>36.332999999999998</v>
      </c>
      <c r="J6869" s="13">
        <f>data[[#This Row],[Clicks]]/data[[#This Row],[Impressions]]</f>
        <v>1.6500000000000001E-2</v>
      </c>
      <c r="K6869" s="1">
        <v>0.44999999999999984</v>
      </c>
      <c r="L6869" s="2">
        <v>16.349849999999993</v>
      </c>
      <c r="M6869">
        <v>4</v>
      </c>
      <c r="N6869" s="1">
        <f>IF(data[[#This Row],[Conversions]]=0,0,data[[#This Row],[Spend, Dollars]]/data[[#This Row],[Conversions]])</f>
        <v>4.0874624999999982</v>
      </c>
      <c r="O6869" s="13">
        <f>data[[#This Row],[Conversions]]/data[[#This Row],[Clicks]]</f>
        <v>0.11009275314452427</v>
      </c>
      <c r="P6869" s="11">
        <v>44.099999999999994</v>
      </c>
      <c r="Q6869" s="11">
        <f>IF(data[[#This Row],[Spend, Dollars]]=0,0,data[[#This Row],[Total conversion value, Dollars]]/data[[#This Row],[Spend, Dollars]])</f>
        <v>2.6972724520408451</v>
      </c>
      <c r="R6869" s="2">
        <v>50.4</v>
      </c>
      <c r="S6869" s="2">
        <v>13.5</v>
      </c>
      <c r="T6869" s="2">
        <v>10</v>
      </c>
      <c r="U6869" s="2">
        <f t="shared" si="107"/>
        <v>73.900000000000006</v>
      </c>
    </row>
    <row r="6870" spans="1:21" x14ac:dyDescent="0.2">
      <c r="A6870" t="s">
        <v>24</v>
      </c>
      <c r="B6870" s="3">
        <v>45254</v>
      </c>
      <c r="C6870" s="10" t="str">
        <f>TEXT(data[[#This Row],[Date]],"mmmm")</f>
        <v>November</v>
      </c>
      <c r="D6870" t="s">
        <v>12</v>
      </c>
      <c r="E6870" t="s">
        <v>18</v>
      </c>
      <c r="F6870" t="s">
        <v>20</v>
      </c>
      <c r="G6870" t="s">
        <v>21</v>
      </c>
      <c r="H6870" s="11">
        <v>1839</v>
      </c>
      <c r="I6870" s="11">
        <v>23.667930000000005</v>
      </c>
      <c r="J6870" s="13">
        <f>data[[#This Row],[Clicks]]/data[[#This Row],[Impressions]]</f>
        <v>1.2870000000000003E-2</v>
      </c>
      <c r="K6870" s="1">
        <v>0.16000000000000003</v>
      </c>
      <c r="L6870" s="2">
        <v>3.7868688000000015</v>
      </c>
      <c r="M6870">
        <v>6</v>
      </c>
      <c r="N6870" s="1">
        <f>IF(data[[#This Row],[Conversions]]=0,0,data[[#This Row],[Spend, Dollars]]/data[[#This Row],[Conversions]])</f>
        <v>0.63114480000000028</v>
      </c>
      <c r="O6870" s="13">
        <f>data[[#This Row],[Conversions]]/data[[#This Row],[Clicks]]</f>
        <v>0.25350759445376081</v>
      </c>
      <c r="P6870" s="11">
        <v>74.199999999999989</v>
      </c>
      <c r="Q6870" s="11">
        <f>IF(data[[#This Row],[Spend, Dollars]]=0,0,data[[#This Row],[Total conversion value, Dollars]]/data[[#This Row],[Spend, Dollars]])</f>
        <v>19.594024487988587</v>
      </c>
      <c r="R6870" s="2">
        <v>73.2</v>
      </c>
      <c r="S6870" s="2">
        <v>12</v>
      </c>
      <c r="T6870" s="2">
        <v>8</v>
      </c>
      <c r="U6870" s="2">
        <f t="shared" si="107"/>
        <v>93.2</v>
      </c>
    </row>
    <row r="6871" spans="1:21" x14ac:dyDescent="0.2">
      <c r="A6871" t="s">
        <v>24</v>
      </c>
      <c r="B6871" s="3">
        <v>45255</v>
      </c>
      <c r="C6871" s="10" t="str">
        <f>TEXT(data[[#This Row],[Date]],"mmmm")</f>
        <v>November</v>
      </c>
      <c r="D6871" t="s">
        <v>12</v>
      </c>
      <c r="E6871" t="s">
        <v>18</v>
      </c>
      <c r="F6871" t="s">
        <v>20</v>
      </c>
      <c r="G6871" t="s">
        <v>21</v>
      </c>
      <c r="H6871" s="11">
        <v>2752</v>
      </c>
      <c r="I6871" s="11">
        <v>41.472640000000006</v>
      </c>
      <c r="J6871" s="13">
        <f>data[[#This Row],[Clicks]]/data[[#This Row],[Impressions]]</f>
        <v>1.5070000000000002E-2</v>
      </c>
      <c r="K6871" s="1">
        <v>1.0000000000000064E-2</v>
      </c>
      <c r="L6871" s="2">
        <v>0.41472640000000272</v>
      </c>
      <c r="M6871">
        <v>6</v>
      </c>
      <c r="N6871" s="1">
        <f>IF(data[[#This Row],[Conversions]]=0,0,data[[#This Row],[Spend, Dollars]]/data[[#This Row],[Conversions]])</f>
        <v>6.9121066666667119E-2</v>
      </c>
      <c r="O6871" s="13">
        <f>data[[#This Row],[Conversions]]/data[[#This Row],[Clicks]]</f>
        <v>0.14467369330720203</v>
      </c>
      <c r="P6871" s="11">
        <v>89.6</v>
      </c>
      <c r="Q6871" s="11">
        <f>IF(data[[#This Row],[Spend, Dollars]]=0,0,data[[#This Row],[Total conversion value, Dollars]]/data[[#This Row],[Spend, Dollars]])</f>
        <v>216.04604867208695</v>
      </c>
      <c r="R6871" s="2">
        <v>51.6</v>
      </c>
      <c r="S6871" s="2">
        <v>19.5</v>
      </c>
      <c r="T6871" s="2">
        <v>12</v>
      </c>
      <c r="U6871" s="2">
        <f t="shared" si="107"/>
        <v>83.1</v>
      </c>
    </row>
    <row r="6872" spans="1:21" x14ac:dyDescent="0.2">
      <c r="A6872" t="s">
        <v>24</v>
      </c>
      <c r="B6872" s="3">
        <v>45256</v>
      </c>
      <c r="C6872" s="10" t="str">
        <f>TEXT(data[[#This Row],[Date]],"mmmm")</f>
        <v>November</v>
      </c>
      <c r="D6872" t="s">
        <v>12</v>
      </c>
      <c r="E6872" t="s">
        <v>18</v>
      </c>
      <c r="F6872" t="s">
        <v>20</v>
      </c>
      <c r="G6872" t="s">
        <v>21</v>
      </c>
      <c r="H6872" s="11">
        <v>1755</v>
      </c>
      <c r="I6872" s="11">
        <v>24.51735</v>
      </c>
      <c r="J6872" s="13">
        <f>data[[#This Row],[Clicks]]/data[[#This Row],[Impressions]]</f>
        <v>1.397E-2</v>
      </c>
      <c r="K6872" s="1">
        <v>0.73999999999999988</v>
      </c>
      <c r="L6872" s="2">
        <v>18.142838999999999</v>
      </c>
      <c r="M6872">
        <v>6</v>
      </c>
      <c r="N6872" s="1">
        <f>IF(data[[#This Row],[Conversions]]=0,0,data[[#This Row],[Spend, Dollars]]/data[[#This Row],[Conversions]])</f>
        <v>3.0238064999999996</v>
      </c>
      <c r="O6872" s="13">
        <f>data[[#This Row],[Conversions]]/data[[#This Row],[Clicks]]</f>
        <v>0.24472465417347306</v>
      </c>
      <c r="P6872" s="11">
        <v>256.2</v>
      </c>
      <c r="Q6872" s="11">
        <f>IF(data[[#This Row],[Spend, Dollars]]=0,0,data[[#This Row],[Total conversion value, Dollars]]/data[[#This Row],[Spend, Dollars]])</f>
        <v>14.12127396379365</v>
      </c>
      <c r="R6872" s="2">
        <v>33.6</v>
      </c>
      <c r="S6872" s="2">
        <v>16.5</v>
      </c>
      <c r="T6872" s="2">
        <v>7</v>
      </c>
      <c r="U6872" s="2">
        <f t="shared" si="107"/>
        <v>57.1</v>
      </c>
    </row>
    <row r="6873" spans="1:21" x14ac:dyDescent="0.2">
      <c r="A6873" t="s">
        <v>24</v>
      </c>
      <c r="B6873" s="3">
        <v>45257</v>
      </c>
      <c r="C6873" s="10" t="str">
        <f>TEXT(data[[#This Row],[Date]],"mmmm")</f>
        <v>November</v>
      </c>
      <c r="D6873" t="s">
        <v>12</v>
      </c>
      <c r="E6873" t="s">
        <v>18</v>
      </c>
      <c r="F6873" t="s">
        <v>20</v>
      </c>
      <c r="G6873" t="s">
        <v>21</v>
      </c>
      <c r="H6873" s="11">
        <v>1700</v>
      </c>
      <c r="I6873" s="11">
        <v>18.513000000000005</v>
      </c>
      <c r="J6873" s="13">
        <f>data[[#This Row],[Clicks]]/data[[#This Row],[Impressions]]</f>
        <v>1.0890000000000004E-2</v>
      </c>
      <c r="K6873" s="1">
        <v>1.0799999999999998</v>
      </c>
      <c r="L6873" s="2">
        <v>19.994040000000002</v>
      </c>
      <c r="M6873">
        <v>8</v>
      </c>
      <c r="N6873" s="1">
        <f>IF(data[[#This Row],[Conversions]]=0,0,data[[#This Row],[Spend, Dollars]]/data[[#This Row],[Conversions]])</f>
        <v>2.4992550000000002</v>
      </c>
      <c r="O6873" s="13">
        <f>data[[#This Row],[Conversions]]/data[[#This Row],[Clicks]]</f>
        <v>0.43212877437476355</v>
      </c>
      <c r="P6873" s="11">
        <v>67.899999999999991</v>
      </c>
      <c r="Q6873" s="11">
        <f>IF(data[[#This Row],[Spend, Dollars]]=0,0,data[[#This Row],[Total conversion value, Dollars]]/data[[#This Row],[Spend, Dollars]])</f>
        <v>3.3960120115794501</v>
      </c>
      <c r="R6873" s="2">
        <v>81.599999999999994</v>
      </c>
      <c r="S6873" s="2">
        <v>33</v>
      </c>
      <c r="T6873" s="2">
        <v>10</v>
      </c>
      <c r="U6873" s="2">
        <f t="shared" si="107"/>
        <v>124.6</v>
      </c>
    </row>
    <row r="6874" spans="1:21" x14ac:dyDescent="0.2">
      <c r="A6874" t="s">
        <v>24</v>
      </c>
      <c r="B6874" s="3">
        <v>45258</v>
      </c>
      <c r="C6874" s="10" t="str">
        <f>TEXT(data[[#This Row],[Date]],"mmmm")</f>
        <v>November</v>
      </c>
      <c r="D6874" t="s">
        <v>12</v>
      </c>
      <c r="E6874" t="s">
        <v>18</v>
      </c>
      <c r="F6874" t="s">
        <v>20</v>
      </c>
      <c r="G6874" t="s">
        <v>21</v>
      </c>
      <c r="H6874" s="11">
        <v>2106</v>
      </c>
      <c r="I6874" s="11">
        <v>29.420819999999999</v>
      </c>
      <c r="J6874" s="13">
        <f>data[[#This Row],[Clicks]]/data[[#This Row],[Impressions]]</f>
        <v>1.397E-2</v>
      </c>
      <c r="K6874" s="1">
        <v>0.30999999999999994</v>
      </c>
      <c r="L6874" s="2">
        <v>9.1204541999999975</v>
      </c>
      <c r="M6874">
        <v>3</v>
      </c>
      <c r="N6874" s="1">
        <f>IF(data[[#This Row],[Conversions]]=0,0,data[[#This Row],[Spend, Dollars]]/data[[#This Row],[Conversions]])</f>
        <v>3.0401513999999992</v>
      </c>
      <c r="O6874" s="13">
        <f>data[[#This Row],[Conversions]]/data[[#This Row],[Clicks]]</f>
        <v>0.10196860590561378</v>
      </c>
      <c r="P6874" s="11">
        <v>277.89999999999998</v>
      </c>
      <c r="Q6874" s="11">
        <f>IF(data[[#This Row],[Spend, Dollars]]=0,0,data[[#This Row],[Total conversion value, Dollars]]/data[[#This Row],[Spend, Dollars]])</f>
        <v>30.469973743193627</v>
      </c>
      <c r="R6874" s="2">
        <v>74.399999999999991</v>
      </c>
      <c r="S6874" s="2">
        <v>27</v>
      </c>
      <c r="T6874" s="2">
        <v>9</v>
      </c>
      <c r="U6874" s="2">
        <f t="shared" si="107"/>
        <v>110.39999999999999</v>
      </c>
    </row>
    <row r="6875" spans="1:21" x14ac:dyDescent="0.2">
      <c r="A6875" t="s">
        <v>24</v>
      </c>
      <c r="B6875" s="3">
        <v>45259</v>
      </c>
      <c r="C6875" s="10" t="str">
        <f>TEXT(data[[#This Row],[Date]],"mmmm")</f>
        <v>November</v>
      </c>
      <c r="D6875" t="s">
        <v>12</v>
      </c>
      <c r="E6875" t="s">
        <v>18</v>
      </c>
      <c r="F6875" t="s">
        <v>20</v>
      </c>
      <c r="G6875" t="s">
        <v>21</v>
      </c>
      <c r="H6875" s="11">
        <v>1938</v>
      </c>
      <c r="I6875" s="11">
        <v>28.99248</v>
      </c>
      <c r="J6875" s="13">
        <f>data[[#This Row],[Clicks]]/data[[#This Row],[Impressions]]</f>
        <v>1.4960000000000001E-2</v>
      </c>
      <c r="K6875" s="1">
        <v>0.1</v>
      </c>
      <c r="L6875" s="2">
        <v>2.899248</v>
      </c>
      <c r="M6875">
        <v>4</v>
      </c>
      <c r="N6875" s="1">
        <f>IF(data[[#This Row],[Conversions]]=0,0,data[[#This Row],[Spend, Dollars]]/data[[#This Row],[Conversions]])</f>
        <v>0.72481200000000001</v>
      </c>
      <c r="O6875" s="13">
        <f>data[[#This Row],[Conversions]]/data[[#This Row],[Clicks]]</f>
        <v>0.13796681070401703</v>
      </c>
      <c r="P6875" s="11">
        <v>98.699999999999989</v>
      </c>
      <c r="Q6875" s="11">
        <f>IF(data[[#This Row],[Spend, Dollars]]=0,0,data[[#This Row],[Total conversion value, Dollars]]/data[[#This Row],[Spend, Dollars]])</f>
        <v>34.043310541216201</v>
      </c>
      <c r="R6875" s="2">
        <v>45.6</v>
      </c>
      <c r="S6875" s="2">
        <v>24</v>
      </c>
      <c r="T6875" s="2">
        <v>8</v>
      </c>
      <c r="U6875" s="2">
        <f t="shared" si="107"/>
        <v>77.599999999999994</v>
      </c>
    </row>
    <row r="6876" spans="1:21" x14ac:dyDescent="0.2">
      <c r="A6876" t="s">
        <v>24</v>
      </c>
      <c r="B6876" s="3">
        <v>45260</v>
      </c>
      <c r="C6876" s="10" t="str">
        <f>TEXT(data[[#This Row],[Date]],"mmmm")</f>
        <v>November</v>
      </c>
      <c r="D6876" t="s">
        <v>12</v>
      </c>
      <c r="E6876" t="s">
        <v>18</v>
      </c>
      <c r="F6876" t="s">
        <v>20</v>
      </c>
      <c r="G6876" t="s">
        <v>21</v>
      </c>
      <c r="H6876" s="11">
        <v>1787</v>
      </c>
      <c r="I6876" s="11">
        <v>23.588400000000004</v>
      </c>
      <c r="J6876" s="13">
        <f>data[[#This Row],[Clicks]]/data[[#This Row],[Impressions]]</f>
        <v>1.3200000000000002E-2</v>
      </c>
      <c r="K6876" s="1">
        <v>0.46999999999999975</v>
      </c>
      <c r="L6876" s="2">
        <v>11.086547999999995</v>
      </c>
      <c r="M6876">
        <v>3</v>
      </c>
      <c r="N6876" s="1">
        <f>IF(data[[#This Row],[Conversions]]=0,0,data[[#This Row],[Spend, Dollars]]/data[[#This Row],[Conversions]])</f>
        <v>3.6955159999999982</v>
      </c>
      <c r="O6876" s="13">
        <f>data[[#This Row],[Conversions]]/data[[#This Row],[Clicks]]</f>
        <v>0.12718115683980261</v>
      </c>
      <c r="P6876" s="11">
        <v>69.3</v>
      </c>
      <c r="Q6876" s="11">
        <f>IF(data[[#This Row],[Spend, Dollars]]=0,0,data[[#This Row],[Total conversion value, Dollars]]/data[[#This Row],[Spend, Dollars]])</f>
        <v>6.2508185595732799</v>
      </c>
      <c r="R6876" s="2">
        <v>74.399999999999991</v>
      </c>
      <c r="S6876" s="2">
        <v>24</v>
      </c>
      <c r="T6876" s="2">
        <v>8</v>
      </c>
      <c r="U6876" s="2">
        <f t="shared" si="107"/>
        <v>106.39999999999999</v>
      </c>
    </row>
    <row r="6877" spans="1:21" x14ac:dyDescent="0.2">
      <c r="A6877" t="s">
        <v>22</v>
      </c>
      <c r="B6877" s="3">
        <v>44986</v>
      </c>
      <c r="C6877" s="10" t="str">
        <f>TEXT(data[[#This Row],[Date]],"mmmm")</f>
        <v>March</v>
      </c>
      <c r="D6877" t="s">
        <v>15</v>
      </c>
      <c r="E6877" t="s">
        <v>18</v>
      </c>
      <c r="F6877" t="s">
        <v>20</v>
      </c>
      <c r="G6877" t="s">
        <v>21</v>
      </c>
      <c r="H6877" s="11">
        <v>2005.4</v>
      </c>
      <c r="I6877" s="11">
        <v>25.588904000000003</v>
      </c>
      <c r="J6877" s="13">
        <f>data[[#This Row],[Clicks]]/data[[#This Row],[Impressions]]</f>
        <v>1.2760000000000001E-2</v>
      </c>
      <c r="K6877" s="1">
        <v>0.1</v>
      </c>
      <c r="L6877" s="2">
        <v>2.5588904000000006</v>
      </c>
      <c r="M6877">
        <v>4</v>
      </c>
      <c r="N6877" s="1">
        <f>IF(data[[#This Row],[Conversions]]=0,0,data[[#This Row],[Spend, Dollars]]/data[[#This Row],[Conversions]])</f>
        <v>0.63972260000000014</v>
      </c>
      <c r="O6877" s="13">
        <f>data[[#This Row],[Conversions]]/data[[#This Row],[Clicks]]</f>
        <v>0.15631775397648917</v>
      </c>
      <c r="P6877" s="11">
        <v>43.4</v>
      </c>
      <c r="Q6877" s="11">
        <f>IF(data[[#This Row],[Spend, Dollars]]=0,0,data[[#This Row],[Total conversion value, Dollars]]/data[[#This Row],[Spend, Dollars]])</f>
        <v>16.96047630644907</v>
      </c>
      <c r="R6877" s="2">
        <v>60</v>
      </c>
      <c r="S6877" s="2">
        <v>15</v>
      </c>
      <c r="T6877" s="2">
        <v>10</v>
      </c>
      <c r="U6877" s="2">
        <f t="shared" si="107"/>
        <v>85</v>
      </c>
    </row>
    <row r="6878" spans="1:21" x14ac:dyDescent="0.2">
      <c r="A6878" t="s">
        <v>22</v>
      </c>
      <c r="B6878" s="3">
        <v>44987</v>
      </c>
      <c r="C6878" s="10" t="str">
        <f>TEXT(data[[#This Row],[Date]],"mmmm")</f>
        <v>March</v>
      </c>
      <c r="D6878" t="s">
        <v>15</v>
      </c>
      <c r="E6878" t="s">
        <v>18</v>
      </c>
      <c r="F6878" t="s">
        <v>20</v>
      </c>
      <c r="G6878" t="s">
        <v>21</v>
      </c>
      <c r="H6878" s="11">
        <v>1547.4</v>
      </c>
      <c r="I6878" s="11">
        <v>22.638462000000004</v>
      </c>
      <c r="J6878" s="13">
        <f>data[[#This Row],[Clicks]]/data[[#This Row],[Impressions]]</f>
        <v>1.4630000000000002E-2</v>
      </c>
      <c r="K6878" s="1">
        <v>0.52999999999999992</v>
      </c>
      <c r="L6878" s="2">
        <v>11.99838486</v>
      </c>
      <c r="M6878">
        <v>6</v>
      </c>
      <c r="N6878" s="1">
        <f>IF(data[[#This Row],[Conversions]]=0,0,data[[#This Row],[Spend, Dollars]]/data[[#This Row],[Conversions]])</f>
        <v>1.99973081</v>
      </c>
      <c r="O6878" s="13">
        <f>data[[#This Row],[Conversions]]/data[[#This Row],[Clicks]]</f>
        <v>0.26503567247633691</v>
      </c>
      <c r="P6878" s="11">
        <v>212.79999999999998</v>
      </c>
      <c r="Q6878" s="11">
        <f>IF(data[[#This Row],[Spend, Dollars]]=0,0,data[[#This Row],[Total conversion value, Dollars]]/data[[#This Row],[Spend, Dollars]])</f>
        <v>17.735720472630344</v>
      </c>
      <c r="R6878" s="2">
        <v>33.6</v>
      </c>
      <c r="S6878" s="2">
        <v>12</v>
      </c>
      <c r="T6878" s="2">
        <v>8</v>
      </c>
      <c r="U6878" s="2">
        <f t="shared" si="107"/>
        <v>53.6</v>
      </c>
    </row>
    <row r="6879" spans="1:21" x14ac:dyDescent="0.2">
      <c r="A6879" t="s">
        <v>22</v>
      </c>
      <c r="B6879" s="3">
        <v>44988</v>
      </c>
      <c r="C6879" s="10" t="str">
        <f>TEXT(data[[#This Row],[Date]],"mmmm")</f>
        <v>March</v>
      </c>
      <c r="D6879" t="s">
        <v>15</v>
      </c>
      <c r="E6879" t="s">
        <v>18</v>
      </c>
      <c r="F6879" t="s">
        <v>20</v>
      </c>
      <c r="G6879" t="s">
        <v>21</v>
      </c>
      <c r="H6879" s="11">
        <v>1949.1999999999998</v>
      </c>
      <c r="I6879" s="11">
        <v>25.943852</v>
      </c>
      <c r="J6879" s="13">
        <f>data[[#This Row],[Clicks]]/data[[#This Row],[Impressions]]</f>
        <v>1.3310000000000001E-2</v>
      </c>
      <c r="K6879" s="1">
        <v>0.14999999999999997</v>
      </c>
      <c r="L6879" s="2">
        <v>3.891577799999999</v>
      </c>
      <c r="M6879">
        <v>6</v>
      </c>
      <c r="N6879" s="1">
        <f>IF(data[[#This Row],[Conversions]]=0,0,data[[#This Row],[Spend, Dollars]]/data[[#This Row],[Conversions]])</f>
        <v>0.64859629999999979</v>
      </c>
      <c r="O6879" s="13">
        <f>data[[#This Row],[Conversions]]/data[[#This Row],[Clicks]]</f>
        <v>0.23126866434483206</v>
      </c>
      <c r="P6879" s="11">
        <v>196</v>
      </c>
      <c r="Q6879" s="11">
        <f>IF(data[[#This Row],[Spend, Dollars]]=0,0,data[[#This Row],[Total conversion value, Dollars]]/data[[#This Row],[Spend, Dollars]])</f>
        <v>50.36517579065233</v>
      </c>
      <c r="R6879" s="2">
        <v>55.199999999999996</v>
      </c>
      <c r="S6879" s="2">
        <v>0</v>
      </c>
      <c r="T6879" s="2">
        <v>12</v>
      </c>
      <c r="U6879" s="2">
        <f t="shared" si="107"/>
        <v>67.199999999999989</v>
      </c>
    </row>
    <row r="6880" spans="1:21" x14ac:dyDescent="0.2">
      <c r="A6880" t="s">
        <v>22</v>
      </c>
      <c r="B6880" s="3">
        <v>44989</v>
      </c>
      <c r="C6880" s="10" t="str">
        <f>TEXT(data[[#This Row],[Date]],"mmmm")</f>
        <v>March</v>
      </c>
      <c r="D6880" t="s">
        <v>15</v>
      </c>
      <c r="E6880" t="s">
        <v>18</v>
      </c>
      <c r="F6880" t="s">
        <v>20</v>
      </c>
      <c r="G6880" t="s">
        <v>21</v>
      </c>
      <c r="H6880" s="11">
        <v>2068.6000000000004</v>
      </c>
      <c r="I6880" s="11">
        <v>22.754600000000011</v>
      </c>
      <c r="J6880" s="13">
        <f>data[[#This Row],[Clicks]]/data[[#This Row],[Impressions]]</f>
        <v>1.1000000000000003E-2</v>
      </c>
      <c r="K6880" s="1">
        <v>0.12</v>
      </c>
      <c r="L6880" s="2">
        <v>2.7305520000000012</v>
      </c>
      <c r="M6880">
        <v>6</v>
      </c>
      <c r="N6880" s="1">
        <f>IF(data[[#This Row],[Conversions]]=0,0,data[[#This Row],[Spend, Dollars]]/data[[#This Row],[Conversions]])</f>
        <v>0.45509200000000022</v>
      </c>
      <c r="O6880" s="13">
        <f>data[[#This Row],[Conversions]]/data[[#This Row],[Clicks]]</f>
        <v>0.26368294762377703</v>
      </c>
      <c r="P6880" s="11">
        <v>51.8</v>
      </c>
      <c r="Q6880" s="11">
        <f>IF(data[[#This Row],[Spend, Dollars]]=0,0,data[[#This Row],[Total conversion value, Dollars]]/data[[#This Row],[Spend, Dollars]])</f>
        <v>18.97052317626618</v>
      </c>
      <c r="R6880" s="2">
        <v>7.1999999999999993</v>
      </c>
      <c r="S6880" s="2">
        <v>3</v>
      </c>
      <c r="T6880" s="2">
        <v>9</v>
      </c>
      <c r="U6880" s="2">
        <f t="shared" si="107"/>
        <v>19.2</v>
      </c>
    </row>
    <row r="6881" spans="1:21" x14ac:dyDescent="0.2">
      <c r="A6881" t="s">
        <v>22</v>
      </c>
      <c r="B6881" s="3">
        <v>44990</v>
      </c>
      <c r="C6881" s="10" t="str">
        <f>TEXT(data[[#This Row],[Date]],"mmmm")</f>
        <v>March</v>
      </c>
      <c r="D6881" t="s">
        <v>15</v>
      </c>
      <c r="E6881" t="s">
        <v>18</v>
      </c>
      <c r="F6881" t="s">
        <v>20</v>
      </c>
      <c r="G6881" t="s">
        <v>21</v>
      </c>
      <c r="H6881" s="11">
        <v>2577</v>
      </c>
      <c r="I6881" s="11">
        <v>41.386619999999994</v>
      </c>
      <c r="J6881" s="13">
        <f>data[[#This Row],[Clicks]]/data[[#This Row],[Impressions]]</f>
        <v>1.6059999999999998E-2</v>
      </c>
      <c r="K6881" s="1">
        <v>0.54999999999999982</v>
      </c>
      <c r="L6881" s="2">
        <v>22.762640999999988</v>
      </c>
      <c r="M6881">
        <v>6</v>
      </c>
      <c r="N6881" s="1">
        <f>IF(data[[#This Row],[Conversions]]=0,0,data[[#This Row],[Spend, Dollars]]/data[[#This Row],[Conversions]])</f>
        <v>3.7937734999999981</v>
      </c>
      <c r="O6881" s="13">
        <f>data[[#This Row],[Conversions]]/data[[#This Row],[Clicks]]</f>
        <v>0.14497439027395811</v>
      </c>
      <c r="P6881" s="11">
        <v>44.8</v>
      </c>
      <c r="Q6881" s="11">
        <f>IF(data[[#This Row],[Spend, Dollars]]=0,0,data[[#This Row],[Total conversion value, Dollars]]/data[[#This Row],[Spend, Dollars]])</f>
        <v>1.9681371770525231</v>
      </c>
      <c r="R6881" s="2">
        <v>64.8</v>
      </c>
      <c r="S6881" s="2">
        <v>7.5</v>
      </c>
      <c r="T6881" s="2">
        <v>3</v>
      </c>
      <c r="U6881" s="2">
        <f t="shared" si="107"/>
        <v>75.3</v>
      </c>
    </row>
    <row r="6882" spans="1:21" x14ac:dyDescent="0.2">
      <c r="A6882" t="s">
        <v>22</v>
      </c>
      <c r="B6882" s="3">
        <v>44991</v>
      </c>
      <c r="C6882" s="10" t="str">
        <f>TEXT(data[[#This Row],[Date]],"mmmm")</f>
        <v>March</v>
      </c>
      <c r="D6882" t="s">
        <v>15</v>
      </c>
      <c r="E6882" t="s">
        <v>18</v>
      </c>
      <c r="F6882" t="s">
        <v>20</v>
      </c>
      <c r="G6882" t="s">
        <v>21</v>
      </c>
      <c r="H6882" s="11">
        <v>2267.4</v>
      </c>
      <c r="I6882" s="11">
        <v>36.165030000000002</v>
      </c>
      <c r="J6882" s="13">
        <f>data[[#This Row],[Clicks]]/data[[#This Row],[Impressions]]</f>
        <v>1.5949999999999999E-2</v>
      </c>
      <c r="K6882" s="1">
        <v>0.45999999999999985</v>
      </c>
      <c r="L6882" s="2">
        <v>16.635913799999994</v>
      </c>
      <c r="M6882">
        <v>5</v>
      </c>
      <c r="N6882" s="1">
        <f>IF(data[[#This Row],[Conversions]]=0,0,data[[#This Row],[Spend, Dollars]]/data[[#This Row],[Conversions]])</f>
        <v>3.3271827599999986</v>
      </c>
      <c r="O6882" s="13">
        <f>data[[#This Row],[Conversions]]/data[[#This Row],[Clicks]]</f>
        <v>0.13825510444758374</v>
      </c>
      <c r="P6882" s="11">
        <v>94.5</v>
      </c>
      <c r="Q6882" s="11">
        <f>IF(data[[#This Row],[Spend, Dollars]]=0,0,data[[#This Row],[Total conversion value, Dollars]]/data[[#This Row],[Spend, Dollars]])</f>
        <v>5.6804814653463787</v>
      </c>
      <c r="R6882" s="2">
        <v>60</v>
      </c>
      <c r="S6882" s="2">
        <v>9</v>
      </c>
      <c r="T6882" s="2">
        <v>10</v>
      </c>
      <c r="U6882" s="2">
        <f t="shared" si="107"/>
        <v>79</v>
      </c>
    </row>
    <row r="6883" spans="1:21" x14ac:dyDescent="0.2">
      <c r="A6883" t="s">
        <v>22</v>
      </c>
      <c r="B6883" s="3">
        <v>44992</v>
      </c>
      <c r="C6883" s="10" t="str">
        <f>TEXT(data[[#This Row],[Date]],"mmmm")</f>
        <v>March</v>
      </c>
      <c r="D6883" t="s">
        <v>15</v>
      </c>
      <c r="E6883" t="s">
        <v>18</v>
      </c>
      <c r="F6883" t="s">
        <v>20</v>
      </c>
      <c r="G6883" t="s">
        <v>21</v>
      </c>
      <c r="H6883" s="11">
        <v>2867.2000000000003</v>
      </c>
      <c r="I6883" s="11">
        <v>46.678016</v>
      </c>
      <c r="J6883" s="13">
        <f>data[[#This Row],[Clicks]]/data[[#This Row],[Impressions]]</f>
        <v>1.6279999999999999E-2</v>
      </c>
      <c r="K6883" s="1">
        <v>0.53999999999999981</v>
      </c>
      <c r="L6883" s="2">
        <v>25.206128639999992</v>
      </c>
      <c r="M6883">
        <v>6</v>
      </c>
      <c r="N6883" s="1">
        <f>IF(data[[#This Row],[Conversions]]=0,0,data[[#This Row],[Spend, Dollars]]/data[[#This Row],[Conversions]])</f>
        <v>4.201021439999999</v>
      </c>
      <c r="O6883" s="13">
        <f>data[[#This Row],[Conversions]]/data[[#This Row],[Clicks]]</f>
        <v>0.12854016760266759</v>
      </c>
      <c r="P6883" s="11">
        <v>86.8</v>
      </c>
      <c r="Q6883" s="11">
        <f>IF(data[[#This Row],[Spend, Dollars]]=0,0,data[[#This Row],[Total conversion value, Dollars]]/data[[#This Row],[Spend, Dollars]])</f>
        <v>3.44360695923196</v>
      </c>
      <c r="R6883" s="2">
        <v>24</v>
      </c>
      <c r="S6883" s="2">
        <v>4.5</v>
      </c>
      <c r="T6883" s="2">
        <v>5</v>
      </c>
      <c r="U6883" s="2">
        <f t="shared" si="107"/>
        <v>33.5</v>
      </c>
    </row>
    <row r="6884" spans="1:21" x14ac:dyDescent="0.2">
      <c r="A6884" t="s">
        <v>22</v>
      </c>
      <c r="B6884" s="3">
        <v>44993</v>
      </c>
      <c r="C6884" s="10" t="str">
        <f>TEXT(data[[#This Row],[Date]],"mmmm")</f>
        <v>March</v>
      </c>
      <c r="D6884" t="s">
        <v>15</v>
      </c>
      <c r="E6884" t="s">
        <v>18</v>
      </c>
      <c r="F6884" t="s">
        <v>20</v>
      </c>
      <c r="G6884" t="s">
        <v>21</v>
      </c>
      <c r="H6884" s="11">
        <v>1741.2</v>
      </c>
      <c r="I6884" s="11">
        <v>24.133032000000004</v>
      </c>
      <c r="J6884" s="13">
        <f>data[[#This Row],[Clicks]]/data[[#This Row],[Impressions]]</f>
        <v>1.3860000000000003E-2</v>
      </c>
      <c r="K6884" s="1">
        <v>0.21999999999999992</v>
      </c>
      <c r="L6884" s="2">
        <v>5.309267039999999</v>
      </c>
      <c r="M6884">
        <v>3</v>
      </c>
      <c r="N6884" s="1">
        <f>IF(data[[#This Row],[Conversions]]=0,0,data[[#This Row],[Spend, Dollars]]/data[[#This Row],[Conversions]])</f>
        <v>1.7697556799999996</v>
      </c>
      <c r="O6884" s="13">
        <f>data[[#This Row],[Conversions]]/data[[#This Row],[Clicks]]</f>
        <v>0.1243109444349968</v>
      </c>
      <c r="P6884" s="11">
        <v>0</v>
      </c>
      <c r="Q6884" s="11">
        <f>IF(data[[#This Row],[Spend, Dollars]]=0,0,data[[#This Row],[Total conversion value, Dollars]]/data[[#This Row],[Spend, Dollars]])</f>
        <v>0</v>
      </c>
      <c r="R6884" s="2">
        <v>39.6</v>
      </c>
      <c r="S6884" s="2">
        <v>16.5</v>
      </c>
      <c r="T6884" s="2">
        <v>3</v>
      </c>
      <c r="U6884" s="2">
        <f t="shared" si="107"/>
        <v>59.1</v>
      </c>
    </row>
    <row r="6885" spans="1:21" x14ac:dyDescent="0.2">
      <c r="A6885" t="s">
        <v>22</v>
      </c>
      <c r="B6885" s="3">
        <v>44994</v>
      </c>
      <c r="C6885" s="10" t="str">
        <f>TEXT(data[[#This Row],[Date]],"mmmm")</f>
        <v>March</v>
      </c>
      <c r="D6885" t="s">
        <v>15</v>
      </c>
      <c r="E6885" t="s">
        <v>18</v>
      </c>
      <c r="F6885" t="s">
        <v>20</v>
      </c>
      <c r="G6885" t="s">
        <v>21</v>
      </c>
      <c r="H6885" s="11">
        <v>2443</v>
      </c>
      <c r="I6885" s="11">
        <v>37.353470000000002</v>
      </c>
      <c r="J6885" s="13">
        <f>data[[#This Row],[Clicks]]/data[[#This Row],[Impressions]]</f>
        <v>1.529E-2</v>
      </c>
      <c r="K6885" s="1">
        <v>0.13999999999999993</v>
      </c>
      <c r="L6885" s="2">
        <v>5.2294857999999973</v>
      </c>
      <c r="M6885">
        <v>7</v>
      </c>
      <c r="N6885" s="1">
        <f>IF(data[[#This Row],[Conversions]]=0,0,data[[#This Row],[Spend, Dollars]]/data[[#This Row],[Conversions]])</f>
        <v>0.74706939999999966</v>
      </c>
      <c r="O6885" s="13">
        <f>data[[#This Row],[Conversions]]/data[[#This Row],[Clicks]]</f>
        <v>0.18739892170660449</v>
      </c>
      <c r="P6885" s="11">
        <v>0</v>
      </c>
      <c r="Q6885" s="11">
        <f>IF(data[[#This Row],[Spend, Dollars]]=0,0,data[[#This Row],[Total conversion value, Dollars]]/data[[#This Row],[Spend, Dollars]])</f>
        <v>0</v>
      </c>
      <c r="R6885" s="2">
        <v>50.4</v>
      </c>
      <c r="S6885" s="2">
        <v>10.5</v>
      </c>
      <c r="T6885" s="2">
        <v>7</v>
      </c>
      <c r="U6885" s="2">
        <f t="shared" si="107"/>
        <v>67.900000000000006</v>
      </c>
    </row>
    <row r="6886" spans="1:21" x14ac:dyDescent="0.2">
      <c r="A6886" t="s">
        <v>22</v>
      </c>
      <c r="B6886" s="3">
        <v>44995</v>
      </c>
      <c r="C6886" s="10" t="str">
        <f>TEXT(data[[#This Row],[Date]],"mmmm")</f>
        <v>March</v>
      </c>
      <c r="D6886" t="s">
        <v>15</v>
      </c>
      <c r="E6886" t="s">
        <v>18</v>
      </c>
      <c r="F6886" t="s">
        <v>20</v>
      </c>
      <c r="G6886" t="s">
        <v>21</v>
      </c>
      <c r="H6886" s="11">
        <v>2532.6</v>
      </c>
      <c r="I6886" s="11">
        <v>44.016588000000006</v>
      </c>
      <c r="J6886" s="13">
        <f>data[[#This Row],[Clicks]]/data[[#This Row],[Impressions]]</f>
        <v>1.7380000000000003E-2</v>
      </c>
      <c r="K6886" s="1">
        <v>0.48999999999999982</v>
      </c>
      <c r="L6886" s="2">
        <v>21.568128119999994</v>
      </c>
      <c r="M6886">
        <v>7</v>
      </c>
      <c r="N6886" s="1">
        <f>IF(data[[#This Row],[Conversions]]=0,0,data[[#This Row],[Spend, Dollars]]/data[[#This Row],[Conversions]])</f>
        <v>3.0811611599999993</v>
      </c>
      <c r="O6886" s="13">
        <f>data[[#This Row],[Conversions]]/data[[#This Row],[Clicks]]</f>
        <v>0.15903095442109233</v>
      </c>
      <c r="P6886" s="11">
        <v>187.6</v>
      </c>
      <c r="Q6886" s="11">
        <f>IF(data[[#This Row],[Spend, Dollars]]=0,0,data[[#This Row],[Total conversion value, Dollars]]/data[[#This Row],[Spend, Dollars]])</f>
        <v>8.6980195479291336</v>
      </c>
      <c r="R6886" s="2">
        <v>44.4</v>
      </c>
      <c r="S6886" s="2">
        <v>0</v>
      </c>
      <c r="T6886" s="2">
        <v>8</v>
      </c>
      <c r="U6886" s="2">
        <f t="shared" si="107"/>
        <v>52.4</v>
      </c>
    </row>
    <row r="6887" spans="1:21" x14ac:dyDescent="0.2">
      <c r="A6887" t="s">
        <v>22</v>
      </c>
      <c r="B6887" s="3">
        <v>44996</v>
      </c>
      <c r="C6887" s="10" t="str">
        <f>TEXT(data[[#This Row],[Date]],"mmmm")</f>
        <v>March</v>
      </c>
      <c r="D6887" t="s">
        <v>15</v>
      </c>
      <c r="E6887" t="s">
        <v>18</v>
      </c>
      <c r="F6887" t="s">
        <v>20</v>
      </c>
      <c r="G6887" t="s">
        <v>21</v>
      </c>
      <c r="H6887" s="11">
        <v>2481.8000000000002</v>
      </c>
      <c r="I6887" s="11">
        <v>33.851752000000012</v>
      </c>
      <c r="J6887" s="13">
        <f>data[[#This Row],[Clicks]]/data[[#This Row],[Impressions]]</f>
        <v>1.3640000000000005E-2</v>
      </c>
      <c r="K6887" s="1">
        <v>0.90999999999999992</v>
      </c>
      <c r="L6887" s="2">
        <v>30.805094320000009</v>
      </c>
      <c r="M6887">
        <v>7</v>
      </c>
      <c r="N6887" s="1">
        <f>IF(data[[#This Row],[Conversions]]=0,0,data[[#This Row],[Spend, Dollars]]/data[[#This Row],[Conversions]])</f>
        <v>4.4007277600000014</v>
      </c>
      <c r="O6887" s="13">
        <f>data[[#This Row],[Conversions]]/data[[#This Row],[Clicks]]</f>
        <v>0.20678397974793145</v>
      </c>
      <c r="P6887" s="11">
        <v>67.199999999999989</v>
      </c>
      <c r="Q6887" s="11">
        <f>IF(data[[#This Row],[Spend, Dollars]]=0,0,data[[#This Row],[Total conversion value, Dollars]]/data[[#This Row],[Spend, Dollars]])</f>
        <v>2.1814573687693866</v>
      </c>
      <c r="R6887" s="2">
        <v>13.2</v>
      </c>
      <c r="S6887" s="2">
        <v>4.5</v>
      </c>
      <c r="T6887" s="2">
        <v>9</v>
      </c>
      <c r="U6887" s="2">
        <f t="shared" si="107"/>
        <v>26.7</v>
      </c>
    </row>
    <row r="6888" spans="1:21" x14ac:dyDescent="0.2">
      <c r="A6888" t="s">
        <v>22</v>
      </c>
      <c r="B6888" s="3">
        <v>44997</v>
      </c>
      <c r="C6888" s="10" t="str">
        <f>TEXT(data[[#This Row],[Date]],"mmmm")</f>
        <v>March</v>
      </c>
      <c r="D6888" t="s">
        <v>15</v>
      </c>
      <c r="E6888" t="s">
        <v>18</v>
      </c>
      <c r="F6888" t="s">
        <v>20</v>
      </c>
      <c r="G6888" t="s">
        <v>21</v>
      </c>
      <c r="H6888" s="11">
        <v>2023</v>
      </c>
      <c r="I6888" s="11">
        <v>16.912280000000003</v>
      </c>
      <c r="J6888" s="13">
        <f>data[[#This Row],[Clicks]]/data[[#This Row],[Impressions]]</f>
        <v>8.3600000000000011E-3</v>
      </c>
      <c r="K6888" s="1">
        <v>0.5199999999999998</v>
      </c>
      <c r="L6888" s="2">
        <v>8.7943855999999982</v>
      </c>
      <c r="M6888">
        <v>5</v>
      </c>
      <c r="N6888" s="1">
        <f>IF(data[[#This Row],[Conversions]]=0,0,data[[#This Row],[Spend, Dollars]]/data[[#This Row],[Conversions]])</f>
        <v>1.7588771199999997</v>
      </c>
      <c r="O6888" s="13">
        <f>data[[#This Row],[Conversions]]/data[[#This Row],[Clicks]]</f>
        <v>0.2956431657943222</v>
      </c>
      <c r="P6888" s="11">
        <v>100.8</v>
      </c>
      <c r="Q6888" s="11">
        <f>IF(data[[#This Row],[Spend, Dollars]]=0,0,data[[#This Row],[Total conversion value, Dollars]]/data[[#This Row],[Spend, Dollars]])</f>
        <v>11.461858120026033</v>
      </c>
      <c r="R6888" s="2">
        <v>39.6</v>
      </c>
      <c r="S6888" s="2">
        <v>9</v>
      </c>
      <c r="T6888" s="2">
        <v>3</v>
      </c>
      <c r="U6888" s="2">
        <f t="shared" si="107"/>
        <v>51.6</v>
      </c>
    </row>
    <row r="6889" spans="1:21" x14ac:dyDescent="0.2">
      <c r="A6889" t="s">
        <v>22</v>
      </c>
      <c r="B6889" s="3">
        <v>44998</v>
      </c>
      <c r="C6889" s="10" t="str">
        <f>TEXT(data[[#This Row],[Date]],"mmmm")</f>
        <v>March</v>
      </c>
      <c r="D6889" t="s">
        <v>15</v>
      </c>
      <c r="E6889" t="s">
        <v>18</v>
      </c>
      <c r="F6889" t="s">
        <v>20</v>
      </c>
      <c r="G6889" t="s">
        <v>21</v>
      </c>
      <c r="H6889" s="11">
        <v>2028.4</v>
      </c>
      <c r="I6889" s="11">
        <v>33.022352000000005</v>
      </c>
      <c r="J6889" s="13">
        <f>data[[#This Row],[Clicks]]/data[[#This Row],[Impressions]]</f>
        <v>1.6280000000000003E-2</v>
      </c>
      <c r="K6889" s="1">
        <v>1.0599999999999996</v>
      </c>
      <c r="L6889" s="2">
        <v>35.003693119999994</v>
      </c>
      <c r="M6889">
        <v>3</v>
      </c>
      <c r="N6889" s="1">
        <f>IF(data[[#This Row],[Conversions]]=0,0,data[[#This Row],[Spend, Dollars]]/data[[#This Row],[Conversions]])</f>
        <v>11.667897706666665</v>
      </c>
      <c r="O6889" s="13">
        <f>data[[#This Row],[Conversions]]/data[[#This Row],[Clicks]]</f>
        <v>9.0847556830597642E-2</v>
      </c>
      <c r="P6889" s="11">
        <v>108.5</v>
      </c>
      <c r="Q6889" s="11">
        <f>IF(data[[#This Row],[Spend, Dollars]]=0,0,data[[#This Row],[Total conversion value, Dollars]]/data[[#This Row],[Spend, Dollars]])</f>
        <v>3.0996729295974359</v>
      </c>
      <c r="R6889" s="2">
        <v>45.6</v>
      </c>
      <c r="S6889" s="2">
        <v>13.5</v>
      </c>
      <c r="T6889" s="2">
        <v>10</v>
      </c>
      <c r="U6889" s="2">
        <f t="shared" si="107"/>
        <v>69.099999999999994</v>
      </c>
    </row>
    <row r="6890" spans="1:21" x14ac:dyDescent="0.2">
      <c r="A6890" t="s">
        <v>22</v>
      </c>
      <c r="B6890" s="3">
        <v>44999</v>
      </c>
      <c r="C6890" s="10" t="str">
        <f>TEXT(data[[#This Row],[Date]],"mmmm")</f>
        <v>March</v>
      </c>
      <c r="D6890" t="s">
        <v>15</v>
      </c>
      <c r="E6890" t="s">
        <v>18</v>
      </c>
      <c r="F6890" t="s">
        <v>20</v>
      </c>
      <c r="G6890" t="s">
        <v>21</v>
      </c>
      <c r="H6890" s="11">
        <v>2598.2000000000003</v>
      </c>
      <c r="I6890" s="11">
        <v>39.154874000000007</v>
      </c>
      <c r="J6890" s="13">
        <f>data[[#This Row],[Clicks]]/data[[#This Row],[Impressions]]</f>
        <v>1.5070000000000002E-2</v>
      </c>
      <c r="K6890" s="1">
        <v>0.5199999999999998</v>
      </c>
      <c r="L6890" s="2">
        <v>20.360534479999995</v>
      </c>
      <c r="M6890">
        <v>4</v>
      </c>
      <c r="N6890" s="1">
        <f>IF(data[[#This Row],[Conversions]]=0,0,data[[#This Row],[Spend, Dollars]]/data[[#This Row],[Conversions]])</f>
        <v>5.0901336199999987</v>
      </c>
      <c r="O6890" s="13">
        <f>data[[#This Row],[Conversions]]/data[[#This Row],[Clicks]]</f>
        <v>0.10215841838745285</v>
      </c>
      <c r="P6890" s="11">
        <v>37.799999999999997</v>
      </c>
      <c r="Q6890" s="11">
        <f>IF(data[[#This Row],[Spend, Dollars]]=0,0,data[[#This Row],[Total conversion value, Dollars]]/data[[#This Row],[Spend, Dollars]])</f>
        <v>1.8565327956950572</v>
      </c>
      <c r="R6890" s="2">
        <v>38.4</v>
      </c>
      <c r="S6890" s="2">
        <v>7.5</v>
      </c>
      <c r="T6890" s="2">
        <v>5</v>
      </c>
      <c r="U6890" s="2">
        <f t="shared" si="107"/>
        <v>50.9</v>
      </c>
    </row>
    <row r="6891" spans="1:21" x14ac:dyDescent="0.2">
      <c r="A6891" t="s">
        <v>22</v>
      </c>
      <c r="B6891" s="3">
        <v>45000</v>
      </c>
      <c r="C6891" s="10" t="str">
        <f>TEXT(data[[#This Row],[Date]],"mmmm")</f>
        <v>March</v>
      </c>
      <c r="D6891" t="s">
        <v>15</v>
      </c>
      <c r="E6891" t="s">
        <v>18</v>
      </c>
      <c r="F6891" t="s">
        <v>20</v>
      </c>
      <c r="G6891" t="s">
        <v>21</v>
      </c>
      <c r="H6891" s="11">
        <v>2074.6000000000004</v>
      </c>
      <c r="I6891" s="11">
        <v>31.948840000000008</v>
      </c>
      <c r="J6891" s="13">
        <f>data[[#This Row],[Clicks]]/data[[#This Row],[Impressions]]</f>
        <v>1.54E-2</v>
      </c>
      <c r="K6891" s="1">
        <v>6.0000000000000039E-2</v>
      </c>
      <c r="L6891" s="2">
        <v>1.9169304000000018</v>
      </c>
      <c r="M6891">
        <v>9</v>
      </c>
      <c r="N6891" s="1">
        <f>IF(data[[#This Row],[Conversions]]=0,0,data[[#This Row],[Spend, Dollars]]/data[[#This Row],[Conversions]])</f>
        <v>0.21299226666666687</v>
      </c>
      <c r="O6891" s="13">
        <f>data[[#This Row],[Conversions]]/data[[#This Row],[Clicks]]</f>
        <v>0.28170036846408186</v>
      </c>
      <c r="P6891" s="11">
        <v>44.099999999999994</v>
      </c>
      <c r="Q6891" s="11">
        <f>IF(data[[#This Row],[Spend, Dollars]]=0,0,data[[#This Row],[Total conversion value, Dollars]]/data[[#This Row],[Spend, Dollars]])</f>
        <v>23.005530091233336</v>
      </c>
      <c r="R6891" s="2">
        <v>1.2</v>
      </c>
      <c r="S6891" s="2">
        <v>0</v>
      </c>
      <c r="T6891" s="2">
        <v>7</v>
      </c>
      <c r="U6891" s="2">
        <f t="shared" si="107"/>
        <v>8.1999999999999993</v>
      </c>
    </row>
    <row r="6892" spans="1:21" x14ac:dyDescent="0.2">
      <c r="A6892" t="s">
        <v>22</v>
      </c>
      <c r="B6892" s="3">
        <v>45001</v>
      </c>
      <c r="C6892" s="10" t="str">
        <f>TEXT(data[[#This Row],[Date]],"mmmm")</f>
        <v>March</v>
      </c>
      <c r="D6892" t="s">
        <v>15</v>
      </c>
      <c r="E6892" t="s">
        <v>18</v>
      </c>
      <c r="F6892" t="s">
        <v>20</v>
      </c>
      <c r="G6892" t="s">
        <v>21</v>
      </c>
      <c r="H6892" s="11">
        <v>1668.2</v>
      </c>
      <c r="I6892" s="11">
        <v>22.203742000000002</v>
      </c>
      <c r="J6892" s="13">
        <f>data[[#This Row],[Clicks]]/data[[#This Row],[Impressions]]</f>
        <v>1.3310000000000001E-2</v>
      </c>
      <c r="K6892" s="1">
        <v>0.60999999999999988</v>
      </c>
      <c r="L6892" s="2">
        <v>13.544282619999999</v>
      </c>
      <c r="M6892">
        <v>8</v>
      </c>
      <c r="N6892" s="1">
        <f>IF(data[[#This Row],[Conversions]]=0,0,data[[#This Row],[Spend, Dollars]]/data[[#This Row],[Conversions]])</f>
        <v>1.6930353274999999</v>
      </c>
      <c r="O6892" s="13">
        <f>data[[#This Row],[Conversions]]/data[[#This Row],[Clicks]]</f>
        <v>0.36029962877428495</v>
      </c>
      <c r="P6892" s="11">
        <v>46</v>
      </c>
      <c r="Q6892" s="11">
        <f>IF(data[[#This Row],[Spend, Dollars]]=0,0,data[[#This Row],[Total conversion value, Dollars]]/data[[#This Row],[Spend, Dollars]])</f>
        <v>3.3962669925444899</v>
      </c>
      <c r="R6892" s="2">
        <v>18</v>
      </c>
      <c r="S6892" s="2">
        <v>1.5</v>
      </c>
      <c r="T6892" s="2">
        <v>3</v>
      </c>
      <c r="U6892" s="2">
        <f t="shared" si="107"/>
        <v>22.5</v>
      </c>
    </row>
    <row r="6893" spans="1:21" x14ac:dyDescent="0.2">
      <c r="A6893" t="s">
        <v>22</v>
      </c>
      <c r="B6893" s="3">
        <v>45002</v>
      </c>
      <c r="C6893" s="10" t="str">
        <f>TEXT(data[[#This Row],[Date]],"mmmm")</f>
        <v>March</v>
      </c>
      <c r="D6893" t="s">
        <v>15</v>
      </c>
      <c r="E6893" t="s">
        <v>18</v>
      </c>
      <c r="F6893" t="s">
        <v>20</v>
      </c>
      <c r="G6893" t="s">
        <v>21</v>
      </c>
      <c r="H6893" s="11">
        <v>2514.8000000000002</v>
      </c>
      <c r="I6893" s="11">
        <v>24.89652000000001</v>
      </c>
      <c r="J6893" s="13">
        <f>data[[#This Row],[Clicks]]/data[[#This Row],[Impressions]]</f>
        <v>9.9000000000000025E-3</v>
      </c>
      <c r="K6893" s="1">
        <v>0.6699999999999996</v>
      </c>
      <c r="L6893" s="2">
        <v>16.680668399999995</v>
      </c>
      <c r="M6893">
        <v>3</v>
      </c>
      <c r="N6893" s="1">
        <f>IF(data[[#This Row],[Conversions]]=0,0,data[[#This Row],[Spend, Dollars]]/data[[#This Row],[Conversions]])</f>
        <v>5.5602227999999982</v>
      </c>
      <c r="O6893" s="13">
        <f>data[[#This Row],[Conversions]]/data[[#This Row],[Clicks]]</f>
        <v>0.12049876850258585</v>
      </c>
      <c r="P6893" s="11">
        <v>92.399999999999991</v>
      </c>
      <c r="Q6893" s="11">
        <f>IF(data[[#This Row],[Spend, Dollars]]=0,0,data[[#This Row],[Total conversion value, Dollars]]/data[[#This Row],[Spend, Dollars]])</f>
        <v>5.5393463729546966</v>
      </c>
      <c r="R6893" s="2">
        <v>6</v>
      </c>
      <c r="S6893" s="2">
        <v>1.5</v>
      </c>
      <c r="T6893" s="2">
        <v>12</v>
      </c>
      <c r="U6893" s="2">
        <f t="shared" si="107"/>
        <v>19.5</v>
      </c>
    </row>
    <row r="6894" spans="1:21" x14ac:dyDescent="0.2">
      <c r="A6894" t="s">
        <v>22</v>
      </c>
      <c r="B6894" s="3">
        <v>45003</v>
      </c>
      <c r="C6894" s="10" t="str">
        <f>TEXT(data[[#This Row],[Date]],"mmmm")</f>
        <v>March</v>
      </c>
      <c r="D6894" t="s">
        <v>15</v>
      </c>
      <c r="E6894" t="s">
        <v>18</v>
      </c>
      <c r="F6894" t="s">
        <v>20</v>
      </c>
      <c r="G6894" t="s">
        <v>21</v>
      </c>
      <c r="H6894" s="11">
        <v>2684.6</v>
      </c>
      <c r="I6894" s="11">
        <v>34.255496000000001</v>
      </c>
      <c r="J6894" s="13">
        <f>data[[#This Row],[Clicks]]/data[[#This Row],[Impressions]]</f>
        <v>1.2760000000000001E-2</v>
      </c>
      <c r="K6894" s="1">
        <v>0.83999999999999986</v>
      </c>
      <c r="L6894" s="2">
        <v>28.774616639999994</v>
      </c>
      <c r="M6894">
        <v>7</v>
      </c>
      <c r="N6894" s="1">
        <f>IF(data[[#This Row],[Conversions]]=0,0,data[[#This Row],[Spend, Dollars]]/data[[#This Row],[Conversions]])</f>
        <v>4.1106595199999996</v>
      </c>
      <c r="O6894" s="13">
        <f>data[[#This Row],[Conversions]]/data[[#This Row],[Clicks]]</f>
        <v>0.20434677109915442</v>
      </c>
      <c r="P6894" s="11">
        <v>0</v>
      </c>
      <c r="Q6894" s="11">
        <f>IF(data[[#This Row],[Spend, Dollars]]=0,0,data[[#This Row],[Total conversion value, Dollars]]/data[[#This Row],[Spend, Dollars]])</f>
        <v>0</v>
      </c>
      <c r="R6894" s="2">
        <v>40.799999999999997</v>
      </c>
      <c r="S6894" s="2">
        <v>4.5</v>
      </c>
      <c r="T6894" s="2">
        <v>9</v>
      </c>
      <c r="U6894" s="2">
        <f t="shared" si="107"/>
        <v>54.3</v>
      </c>
    </row>
    <row r="6895" spans="1:21" x14ac:dyDescent="0.2">
      <c r="A6895" t="s">
        <v>22</v>
      </c>
      <c r="B6895" s="3">
        <v>45004</v>
      </c>
      <c r="C6895" s="10" t="str">
        <f>TEXT(data[[#This Row],[Date]],"mmmm")</f>
        <v>March</v>
      </c>
      <c r="D6895" t="s">
        <v>15</v>
      </c>
      <c r="E6895" t="s">
        <v>18</v>
      </c>
      <c r="F6895" t="s">
        <v>20</v>
      </c>
      <c r="G6895" t="s">
        <v>21</v>
      </c>
      <c r="H6895" s="11">
        <v>2664.2000000000003</v>
      </c>
      <c r="I6895" s="11">
        <v>38.098060000000011</v>
      </c>
      <c r="J6895" s="13">
        <f>data[[#This Row],[Clicks]]/data[[#This Row],[Impressions]]</f>
        <v>1.4300000000000002E-2</v>
      </c>
      <c r="K6895" s="1">
        <v>0.12999999999999995</v>
      </c>
      <c r="L6895" s="2">
        <v>4.9527477999999991</v>
      </c>
      <c r="M6895">
        <v>4</v>
      </c>
      <c r="N6895" s="1">
        <f>IF(data[[#This Row],[Conversions]]=0,0,data[[#This Row],[Spend, Dollars]]/data[[#This Row],[Conversions]])</f>
        <v>1.2381869499999998</v>
      </c>
      <c r="O6895" s="13">
        <f>data[[#This Row],[Conversions]]/data[[#This Row],[Clicks]]</f>
        <v>0.10499222270110338</v>
      </c>
      <c r="P6895" s="11">
        <v>50.4</v>
      </c>
      <c r="Q6895" s="11">
        <f>IF(data[[#This Row],[Spend, Dollars]]=0,0,data[[#This Row],[Total conversion value, Dollars]]/data[[#This Row],[Spend, Dollars]])</f>
        <v>10.17616927718387</v>
      </c>
      <c r="R6895" s="2">
        <v>40.799999999999997</v>
      </c>
      <c r="S6895" s="2">
        <v>7.5</v>
      </c>
      <c r="T6895" s="2">
        <v>3</v>
      </c>
      <c r="U6895" s="2">
        <f t="shared" si="107"/>
        <v>51.3</v>
      </c>
    </row>
    <row r="6896" spans="1:21" x14ac:dyDescent="0.2">
      <c r="A6896" t="s">
        <v>22</v>
      </c>
      <c r="B6896" s="3">
        <v>45005</v>
      </c>
      <c r="C6896" s="10" t="str">
        <f>TEXT(data[[#This Row],[Date]],"mmmm")</f>
        <v>March</v>
      </c>
      <c r="D6896" t="s">
        <v>15</v>
      </c>
      <c r="E6896" t="s">
        <v>18</v>
      </c>
      <c r="F6896" t="s">
        <v>20</v>
      </c>
      <c r="G6896" t="s">
        <v>21</v>
      </c>
      <c r="H6896" s="11">
        <v>2885</v>
      </c>
      <c r="I6896" s="11">
        <v>41.890200000000007</v>
      </c>
      <c r="J6896" s="13">
        <f>data[[#This Row],[Clicks]]/data[[#This Row],[Impressions]]</f>
        <v>1.4520000000000002E-2</v>
      </c>
      <c r="K6896" s="1">
        <v>0.82999999999999985</v>
      </c>
      <c r="L6896" s="2">
        <v>34.768866000000003</v>
      </c>
      <c r="M6896">
        <v>6</v>
      </c>
      <c r="N6896" s="1">
        <f>IF(data[[#This Row],[Conversions]]=0,0,data[[#This Row],[Spend, Dollars]]/data[[#This Row],[Conversions]])</f>
        <v>5.7948110000000002</v>
      </c>
      <c r="O6896" s="13">
        <f>data[[#This Row],[Conversions]]/data[[#This Row],[Clicks]]</f>
        <v>0.14323159115974618</v>
      </c>
      <c r="P6896" s="11">
        <v>49</v>
      </c>
      <c r="Q6896" s="11">
        <f>IF(data[[#This Row],[Spend, Dollars]]=0,0,data[[#This Row],[Total conversion value, Dollars]]/data[[#This Row],[Spend, Dollars]])</f>
        <v>1.409306820648105</v>
      </c>
      <c r="R6896" s="2">
        <v>14.399999999999999</v>
      </c>
      <c r="S6896" s="2">
        <v>10.5</v>
      </c>
      <c r="T6896" s="2">
        <v>1</v>
      </c>
      <c r="U6896" s="2">
        <f t="shared" si="107"/>
        <v>25.9</v>
      </c>
    </row>
    <row r="6897" spans="1:21" x14ac:dyDescent="0.2">
      <c r="A6897" t="s">
        <v>22</v>
      </c>
      <c r="B6897" s="3">
        <v>45006</v>
      </c>
      <c r="C6897" s="10" t="str">
        <f>TEXT(data[[#This Row],[Date]],"mmmm")</f>
        <v>March</v>
      </c>
      <c r="D6897" t="s">
        <v>15</v>
      </c>
      <c r="E6897" t="s">
        <v>18</v>
      </c>
      <c r="F6897" t="s">
        <v>20</v>
      </c>
      <c r="G6897" t="s">
        <v>21</v>
      </c>
      <c r="H6897" s="11">
        <v>2097.8000000000002</v>
      </c>
      <c r="I6897" s="11">
        <v>31.613846000000013</v>
      </c>
      <c r="J6897" s="13">
        <f>data[[#This Row],[Clicks]]/data[[#This Row],[Impressions]]</f>
        <v>1.5070000000000005E-2</v>
      </c>
      <c r="K6897" s="1">
        <v>0.6599999999999997</v>
      </c>
      <c r="L6897" s="2">
        <v>20.86513836</v>
      </c>
      <c r="M6897">
        <v>5</v>
      </c>
      <c r="N6897" s="1">
        <f>IF(data[[#This Row],[Conversions]]=0,0,data[[#This Row],[Spend, Dollars]]/data[[#This Row],[Conversions]])</f>
        <v>4.1730276719999999</v>
      </c>
      <c r="O6897" s="13">
        <f>data[[#This Row],[Conversions]]/data[[#This Row],[Clicks]]</f>
        <v>0.15815854863087514</v>
      </c>
      <c r="P6897" s="11">
        <v>37</v>
      </c>
      <c r="Q6897" s="11">
        <f>IF(data[[#This Row],[Spend, Dollars]]=0,0,data[[#This Row],[Total conversion value, Dollars]]/data[[#This Row],[Spend, Dollars]])</f>
        <v>1.7732928179825405</v>
      </c>
      <c r="R6897" s="2">
        <v>2.4</v>
      </c>
      <c r="S6897" s="2">
        <v>6</v>
      </c>
      <c r="T6897" s="2">
        <v>4</v>
      </c>
      <c r="U6897" s="2">
        <f t="shared" si="107"/>
        <v>12.4</v>
      </c>
    </row>
    <row r="6898" spans="1:21" x14ac:dyDescent="0.2">
      <c r="A6898" t="s">
        <v>22</v>
      </c>
      <c r="B6898" s="3">
        <v>45007</v>
      </c>
      <c r="C6898" s="10" t="str">
        <f>TEXT(data[[#This Row],[Date]],"mmmm")</f>
        <v>March</v>
      </c>
      <c r="D6898" t="s">
        <v>15</v>
      </c>
      <c r="E6898" t="s">
        <v>18</v>
      </c>
      <c r="F6898" t="s">
        <v>20</v>
      </c>
      <c r="G6898" t="s">
        <v>21</v>
      </c>
      <c r="H6898" s="11">
        <v>2214.1999999999998</v>
      </c>
      <c r="I6898" s="11">
        <v>21.920580000000005</v>
      </c>
      <c r="J6898" s="13">
        <f>data[[#This Row],[Clicks]]/data[[#This Row],[Impressions]]</f>
        <v>9.9000000000000025E-3</v>
      </c>
      <c r="K6898" s="1">
        <v>0.12</v>
      </c>
      <c r="L6898" s="2">
        <v>2.6304696000000005</v>
      </c>
      <c r="M6898">
        <v>7</v>
      </c>
      <c r="N6898" s="1">
        <f>IF(data[[#This Row],[Conversions]]=0,0,data[[#This Row],[Spend, Dollars]]/data[[#This Row],[Conversions]])</f>
        <v>0.37578137142857149</v>
      </c>
      <c r="O6898" s="13">
        <f>data[[#This Row],[Conversions]]/data[[#This Row],[Clicks]]</f>
        <v>0.31933461614610553</v>
      </c>
      <c r="P6898" s="11">
        <v>237.99999999999997</v>
      </c>
      <c r="Q6898" s="11">
        <f>IF(data[[#This Row],[Spend, Dollars]]=0,0,data[[#This Row],[Total conversion value, Dollars]]/data[[#This Row],[Spend, Dollars]])</f>
        <v>90.478141241396571</v>
      </c>
      <c r="R6898" s="2">
        <v>60</v>
      </c>
      <c r="S6898" s="2">
        <v>1.5</v>
      </c>
      <c r="T6898" s="2">
        <v>12</v>
      </c>
      <c r="U6898" s="2">
        <f t="shared" si="107"/>
        <v>73.5</v>
      </c>
    </row>
    <row r="6899" spans="1:21" x14ac:dyDescent="0.2">
      <c r="A6899" t="s">
        <v>22</v>
      </c>
      <c r="B6899" s="3">
        <v>45008</v>
      </c>
      <c r="C6899" s="10" t="str">
        <f>TEXT(data[[#This Row],[Date]],"mmmm")</f>
        <v>March</v>
      </c>
      <c r="D6899" t="s">
        <v>15</v>
      </c>
      <c r="E6899" t="s">
        <v>18</v>
      </c>
      <c r="F6899" t="s">
        <v>20</v>
      </c>
      <c r="G6899" t="s">
        <v>21</v>
      </c>
      <c r="H6899" s="11">
        <v>2369.8000000000002</v>
      </c>
      <c r="I6899" s="11">
        <v>35.452208000000006</v>
      </c>
      <c r="J6899" s="13">
        <f>data[[#This Row],[Clicks]]/data[[#This Row],[Impressions]]</f>
        <v>1.4960000000000001E-2</v>
      </c>
      <c r="K6899" s="1">
        <v>0.28000000000000003</v>
      </c>
      <c r="L6899" s="2">
        <v>9.9266182400000034</v>
      </c>
      <c r="M6899">
        <v>7</v>
      </c>
      <c r="N6899" s="1">
        <f>IF(data[[#This Row],[Conversions]]=0,0,data[[#This Row],[Spend, Dollars]]/data[[#This Row],[Conversions]])</f>
        <v>1.4180883200000005</v>
      </c>
      <c r="O6899" s="13">
        <f>data[[#This Row],[Conversions]]/data[[#This Row],[Clicks]]</f>
        <v>0.1974489148884605</v>
      </c>
      <c r="P6899" s="11">
        <v>92.399999999999991</v>
      </c>
      <c r="Q6899" s="11">
        <f>IF(data[[#This Row],[Spend, Dollars]]=0,0,data[[#This Row],[Total conversion value, Dollars]]/data[[#This Row],[Spend, Dollars]])</f>
        <v>9.3083059875988496</v>
      </c>
      <c r="R6899" s="2">
        <v>30</v>
      </c>
      <c r="S6899" s="2">
        <v>10.5</v>
      </c>
      <c r="T6899" s="2">
        <v>2</v>
      </c>
      <c r="U6899" s="2">
        <f t="shared" si="107"/>
        <v>42.5</v>
      </c>
    </row>
    <row r="6900" spans="1:21" x14ac:dyDescent="0.2">
      <c r="A6900" t="s">
        <v>22</v>
      </c>
      <c r="B6900" s="3">
        <v>45009</v>
      </c>
      <c r="C6900" s="10" t="str">
        <f>TEXT(data[[#This Row],[Date]],"mmmm")</f>
        <v>March</v>
      </c>
      <c r="D6900" t="s">
        <v>15</v>
      </c>
      <c r="E6900" t="s">
        <v>18</v>
      </c>
      <c r="F6900" t="s">
        <v>20</v>
      </c>
      <c r="G6900" t="s">
        <v>21</v>
      </c>
      <c r="H6900" s="11">
        <v>2310</v>
      </c>
      <c r="I6900" s="11">
        <v>32.778900000000007</v>
      </c>
      <c r="J6900" s="13">
        <f>data[[#This Row],[Clicks]]/data[[#This Row],[Impressions]]</f>
        <v>1.4190000000000003E-2</v>
      </c>
      <c r="K6900" s="1">
        <v>0.7999999999999996</v>
      </c>
      <c r="L6900" s="2">
        <v>26.223119999999994</v>
      </c>
      <c r="M6900">
        <v>5</v>
      </c>
      <c r="N6900" s="1">
        <f>IF(data[[#This Row],[Conversions]]=0,0,data[[#This Row],[Spend, Dollars]]/data[[#This Row],[Conversions]])</f>
        <v>5.2446239999999991</v>
      </c>
      <c r="O6900" s="13">
        <f>data[[#This Row],[Conversions]]/data[[#This Row],[Clicks]]</f>
        <v>0.15253715042298549</v>
      </c>
      <c r="P6900" s="11">
        <v>280</v>
      </c>
      <c r="Q6900" s="11">
        <f>IF(data[[#This Row],[Spend, Dollars]]=0,0,data[[#This Row],[Total conversion value, Dollars]]/data[[#This Row],[Spend, Dollars]])</f>
        <v>10.677600529608988</v>
      </c>
      <c r="R6900" s="2">
        <v>13.2</v>
      </c>
      <c r="S6900" s="2">
        <v>1.5</v>
      </c>
      <c r="T6900" s="2">
        <v>1</v>
      </c>
      <c r="U6900" s="2">
        <f t="shared" si="107"/>
        <v>15.7</v>
      </c>
    </row>
    <row r="6901" spans="1:21" x14ac:dyDescent="0.2">
      <c r="A6901" t="s">
        <v>22</v>
      </c>
      <c r="B6901" s="3">
        <v>45010</v>
      </c>
      <c r="C6901" s="10" t="str">
        <f>TEXT(data[[#This Row],[Date]],"mmmm")</f>
        <v>March</v>
      </c>
      <c r="D6901" t="s">
        <v>15</v>
      </c>
      <c r="E6901" t="s">
        <v>18</v>
      </c>
      <c r="F6901" t="s">
        <v>20</v>
      </c>
      <c r="G6901" t="s">
        <v>21</v>
      </c>
      <c r="H6901" s="11">
        <v>2423.6</v>
      </c>
      <c r="I6901" s="11">
        <v>31.191732000000002</v>
      </c>
      <c r="J6901" s="13">
        <f>data[[#This Row],[Clicks]]/data[[#This Row],[Impressions]]</f>
        <v>1.2870000000000001E-2</v>
      </c>
      <c r="K6901" s="1">
        <v>0.74999999999999978</v>
      </c>
      <c r="L6901" s="2">
        <v>23.393798999999994</v>
      </c>
      <c r="M6901">
        <v>3</v>
      </c>
      <c r="N6901" s="1">
        <f>IF(data[[#This Row],[Conversions]]=0,0,data[[#This Row],[Spend, Dollars]]/data[[#This Row],[Conversions]])</f>
        <v>7.7979329999999978</v>
      </c>
      <c r="O6901" s="13">
        <f>data[[#This Row],[Conversions]]/data[[#This Row],[Clicks]]</f>
        <v>9.617933367727062E-2</v>
      </c>
      <c r="P6901" s="11">
        <v>120.39999999999999</v>
      </c>
      <c r="Q6901" s="11">
        <f>IF(data[[#This Row],[Spend, Dollars]]=0,0,data[[#This Row],[Total conversion value, Dollars]]/data[[#This Row],[Spend, Dollars]])</f>
        <v>5.1466630109970604</v>
      </c>
      <c r="R6901" s="2">
        <v>49.199999999999996</v>
      </c>
      <c r="S6901" s="2">
        <v>0</v>
      </c>
      <c r="T6901" s="2">
        <v>4</v>
      </c>
      <c r="U6901" s="2">
        <f t="shared" si="107"/>
        <v>53.199999999999996</v>
      </c>
    </row>
    <row r="6902" spans="1:21" x14ac:dyDescent="0.2">
      <c r="A6902" t="s">
        <v>22</v>
      </c>
      <c r="B6902" s="3">
        <v>45011</v>
      </c>
      <c r="C6902" s="10" t="str">
        <f>TEXT(data[[#This Row],[Date]],"mmmm")</f>
        <v>March</v>
      </c>
      <c r="D6902" t="s">
        <v>15</v>
      </c>
      <c r="E6902" t="s">
        <v>18</v>
      </c>
      <c r="F6902" t="s">
        <v>20</v>
      </c>
      <c r="G6902" t="s">
        <v>21</v>
      </c>
      <c r="H6902" s="11">
        <v>2087</v>
      </c>
      <c r="I6902" s="11">
        <v>21.809150000000006</v>
      </c>
      <c r="J6902" s="13">
        <f>data[[#This Row],[Clicks]]/data[[#This Row],[Impressions]]</f>
        <v>1.0450000000000003E-2</v>
      </c>
      <c r="K6902" s="1">
        <v>0.26</v>
      </c>
      <c r="L6902" s="2">
        <v>5.6703790000000014</v>
      </c>
      <c r="M6902">
        <v>5</v>
      </c>
      <c r="N6902" s="1">
        <f>IF(data[[#This Row],[Conversions]]=0,0,data[[#This Row],[Spend, Dollars]]/data[[#This Row],[Conversions]])</f>
        <v>1.1340758000000002</v>
      </c>
      <c r="O6902" s="13">
        <f>data[[#This Row],[Conversions]]/data[[#This Row],[Clicks]]</f>
        <v>0.22926157140466266</v>
      </c>
      <c r="P6902" s="11">
        <v>218.39999999999998</v>
      </c>
      <c r="Q6902" s="11">
        <f>IF(data[[#This Row],[Spend, Dollars]]=0,0,data[[#This Row],[Total conversion value, Dollars]]/data[[#This Row],[Spend, Dollars]])</f>
        <v>38.515943995983321</v>
      </c>
      <c r="R6902" s="2">
        <v>7.1999999999999993</v>
      </c>
      <c r="S6902" s="2">
        <v>0</v>
      </c>
      <c r="T6902" s="2">
        <v>12</v>
      </c>
      <c r="U6902" s="2">
        <f t="shared" si="107"/>
        <v>19.2</v>
      </c>
    </row>
    <row r="6903" spans="1:21" x14ac:dyDescent="0.2">
      <c r="A6903" t="s">
        <v>22</v>
      </c>
      <c r="B6903" s="3">
        <v>45012</v>
      </c>
      <c r="C6903" s="10" t="str">
        <f>TEXT(data[[#This Row],[Date]],"mmmm")</f>
        <v>March</v>
      </c>
      <c r="D6903" t="s">
        <v>15</v>
      </c>
      <c r="E6903" t="s">
        <v>18</v>
      </c>
      <c r="F6903" t="s">
        <v>20</v>
      </c>
      <c r="G6903" t="s">
        <v>21</v>
      </c>
      <c r="H6903" s="11">
        <v>1544.6000000000001</v>
      </c>
      <c r="I6903" s="11">
        <v>18.68966</v>
      </c>
      <c r="J6903" s="13">
        <f>data[[#This Row],[Clicks]]/data[[#This Row],[Impressions]]</f>
        <v>1.21E-2</v>
      </c>
      <c r="K6903" s="1">
        <v>0.15999999999999998</v>
      </c>
      <c r="L6903" s="2">
        <v>2.9903455999999995</v>
      </c>
      <c r="M6903">
        <v>3</v>
      </c>
      <c r="N6903" s="1">
        <f>IF(data[[#This Row],[Conversions]]=0,0,data[[#This Row],[Spend, Dollars]]/data[[#This Row],[Conversions]])</f>
        <v>0.99678186666666646</v>
      </c>
      <c r="O6903" s="13">
        <f>data[[#This Row],[Conversions]]/data[[#This Row],[Clicks]]</f>
        <v>0.16051656370420864</v>
      </c>
      <c r="P6903" s="11">
        <v>154</v>
      </c>
      <c r="Q6903" s="11">
        <f>IF(data[[#This Row],[Spend, Dollars]]=0,0,data[[#This Row],[Total conversion value, Dollars]]/data[[#This Row],[Spend, Dollars]])</f>
        <v>51.499064188433614</v>
      </c>
      <c r="R6903" s="2">
        <v>8.4</v>
      </c>
      <c r="S6903" s="2">
        <v>1.5</v>
      </c>
      <c r="T6903" s="2">
        <v>8</v>
      </c>
      <c r="U6903" s="2">
        <f t="shared" si="107"/>
        <v>17.899999999999999</v>
      </c>
    </row>
    <row r="6904" spans="1:21" x14ac:dyDescent="0.2">
      <c r="A6904" t="s">
        <v>22</v>
      </c>
      <c r="B6904" s="3">
        <v>45013</v>
      </c>
      <c r="C6904" s="10" t="str">
        <f>TEXT(data[[#This Row],[Date]],"mmmm")</f>
        <v>March</v>
      </c>
      <c r="D6904" t="s">
        <v>15</v>
      </c>
      <c r="E6904" t="s">
        <v>18</v>
      </c>
      <c r="F6904" t="s">
        <v>20</v>
      </c>
      <c r="G6904" t="s">
        <v>21</v>
      </c>
      <c r="H6904" s="11">
        <v>1547.2</v>
      </c>
      <c r="I6904" s="11">
        <v>17.019200000000005</v>
      </c>
      <c r="J6904" s="13">
        <f>data[[#This Row],[Clicks]]/data[[#This Row],[Impressions]]</f>
        <v>1.1000000000000003E-2</v>
      </c>
      <c r="K6904" s="1">
        <v>0.25999999999999984</v>
      </c>
      <c r="L6904" s="2">
        <v>4.4249919999999987</v>
      </c>
      <c r="M6904">
        <v>7</v>
      </c>
      <c r="N6904" s="1">
        <f>IF(data[[#This Row],[Conversions]]=0,0,data[[#This Row],[Spend, Dollars]]/data[[#This Row],[Conversions]])</f>
        <v>0.63214171428571408</v>
      </c>
      <c r="O6904" s="13">
        <f>data[[#This Row],[Conversions]]/data[[#This Row],[Clicks]]</f>
        <v>0.41130017862179175</v>
      </c>
      <c r="P6904" s="11">
        <v>156.79999999999998</v>
      </c>
      <c r="Q6904" s="11">
        <f>IF(data[[#This Row],[Spend, Dollars]]=0,0,data[[#This Row],[Total conversion value, Dollars]]/data[[#This Row],[Spend, Dollars]])</f>
        <v>35.435092312031308</v>
      </c>
      <c r="R6904" s="2">
        <v>14.399999999999999</v>
      </c>
      <c r="S6904" s="2">
        <v>12</v>
      </c>
      <c r="T6904" s="2">
        <v>10</v>
      </c>
      <c r="U6904" s="2">
        <f t="shared" si="107"/>
        <v>36.4</v>
      </c>
    </row>
    <row r="6905" spans="1:21" x14ac:dyDescent="0.2">
      <c r="A6905" t="s">
        <v>22</v>
      </c>
      <c r="B6905" s="3">
        <v>45014</v>
      </c>
      <c r="C6905" s="10" t="str">
        <f>TEXT(data[[#This Row],[Date]],"mmmm")</f>
        <v>March</v>
      </c>
      <c r="D6905" t="s">
        <v>15</v>
      </c>
      <c r="E6905" t="s">
        <v>18</v>
      </c>
      <c r="F6905" t="s">
        <v>20</v>
      </c>
      <c r="G6905" t="s">
        <v>21</v>
      </c>
      <c r="H6905" s="11">
        <v>2687.6</v>
      </c>
      <c r="I6905" s="11">
        <v>46.710488000000005</v>
      </c>
      <c r="J6905" s="13">
        <f>data[[#This Row],[Clicks]]/data[[#This Row],[Impressions]]</f>
        <v>1.7380000000000003E-2</v>
      </c>
      <c r="K6905" s="1">
        <v>0.18999999999999992</v>
      </c>
      <c r="L6905" s="2">
        <v>8.8749927199999981</v>
      </c>
      <c r="M6905">
        <v>6</v>
      </c>
      <c r="N6905" s="1">
        <f>IF(data[[#This Row],[Conversions]]=0,0,data[[#This Row],[Spend, Dollars]]/data[[#This Row],[Conversions]])</f>
        <v>1.4791654533333329</v>
      </c>
      <c r="O6905" s="13">
        <f>data[[#This Row],[Conversions]]/data[[#This Row],[Clicks]]</f>
        <v>0.12845080959119928</v>
      </c>
      <c r="P6905" s="11">
        <v>51.099999999999994</v>
      </c>
      <c r="Q6905" s="11">
        <f>IF(data[[#This Row],[Spend, Dollars]]=0,0,data[[#This Row],[Total conversion value, Dollars]]/data[[#This Row],[Spend, Dollars]])</f>
        <v>5.7577512018511277</v>
      </c>
      <c r="R6905" s="2">
        <v>38.4</v>
      </c>
      <c r="S6905" s="2">
        <v>7.5</v>
      </c>
      <c r="T6905" s="2">
        <v>5</v>
      </c>
      <c r="U6905" s="2">
        <f t="shared" si="107"/>
        <v>50.9</v>
      </c>
    </row>
    <row r="6906" spans="1:21" x14ac:dyDescent="0.2">
      <c r="A6906" t="s">
        <v>22</v>
      </c>
      <c r="B6906" s="3">
        <v>45015</v>
      </c>
      <c r="C6906" s="10" t="str">
        <f>TEXT(data[[#This Row],[Date]],"mmmm")</f>
        <v>March</v>
      </c>
      <c r="D6906" t="s">
        <v>15</v>
      </c>
      <c r="E6906" t="s">
        <v>18</v>
      </c>
      <c r="F6906" t="s">
        <v>20</v>
      </c>
      <c r="G6906" t="s">
        <v>21</v>
      </c>
      <c r="H6906" s="11">
        <v>2364.8000000000002</v>
      </c>
      <c r="I6906" s="11">
        <v>32.516000000000012</v>
      </c>
      <c r="J6906" s="13">
        <f>data[[#This Row],[Clicks]]/data[[#This Row],[Impressions]]</f>
        <v>1.3750000000000004E-2</v>
      </c>
      <c r="K6906" s="1">
        <v>0.65999999999999981</v>
      </c>
      <c r="L6906" s="2">
        <v>21.460560000000001</v>
      </c>
      <c r="M6906">
        <v>4</v>
      </c>
      <c r="N6906" s="1">
        <f>IF(data[[#This Row],[Conversions]]=0,0,data[[#This Row],[Spend, Dollars]]/data[[#This Row],[Conversions]])</f>
        <v>5.3651400000000002</v>
      </c>
      <c r="O6906" s="13">
        <f>data[[#This Row],[Conversions]]/data[[#This Row],[Clicks]]</f>
        <v>0.12301636117603637</v>
      </c>
      <c r="P6906" s="11">
        <v>151.19999999999999</v>
      </c>
      <c r="Q6906" s="11">
        <f>IF(data[[#This Row],[Spend, Dollars]]=0,0,data[[#This Row],[Total conversion value, Dollars]]/data[[#This Row],[Spend, Dollars]])</f>
        <v>7.0454825037184481</v>
      </c>
      <c r="R6906" s="2">
        <v>6</v>
      </c>
      <c r="S6906" s="2">
        <v>3</v>
      </c>
      <c r="T6906" s="2">
        <v>6</v>
      </c>
      <c r="U6906" s="2">
        <f t="shared" si="107"/>
        <v>15</v>
      </c>
    </row>
    <row r="6907" spans="1:21" x14ac:dyDescent="0.2">
      <c r="A6907" t="s">
        <v>22</v>
      </c>
      <c r="B6907" s="3">
        <v>45016</v>
      </c>
      <c r="C6907" s="10" t="str">
        <f>TEXT(data[[#This Row],[Date]],"mmmm")</f>
        <v>March</v>
      </c>
      <c r="D6907" t="s">
        <v>15</v>
      </c>
      <c r="E6907" t="s">
        <v>18</v>
      </c>
      <c r="F6907" t="s">
        <v>20</v>
      </c>
      <c r="G6907" t="s">
        <v>21</v>
      </c>
      <c r="H6907" s="11">
        <v>1649</v>
      </c>
      <c r="I6907" s="11">
        <v>24.124870000000008</v>
      </c>
      <c r="J6907" s="13">
        <f>data[[#This Row],[Clicks]]/data[[#This Row],[Impressions]]</f>
        <v>1.4630000000000006E-2</v>
      </c>
      <c r="K6907" s="1">
        <v>0.14000000000000001</v>
      </c>
      <c r="L6907" s="2">
        <v>3.3774818000000013</v>
      </c>
      <c r="M6907">
        <v>6</v>
      </c>
      <c r="N6907" s="1">
        <f>IF(data[[#This Row],[Conversions]]=0,0,data[[#This Row],[Spend, Dollars]]/data[[#This Row],[Conversions]])</f>
        <v>0.56291363333333355</v>
      </c>
      <c r="O6907" s="13">
        <f>data[[#This Row],[Conversions]]/data[[#This Row],[Clicks]]</f>
        <v>0.24870600338986273</v>
      </c>
      <c r="P6907" s="11">
        <v>49</v>
      </c>
      <c r="Q6907" s="11">
        <f>IF(data[[#This Row],[Spend, Dollars]]=0,0,data[[#This Row],[Total conversion value, Dollars]]/data[[#This Row],[Spend, Dollars]])</f>
        <v>14.507850197741993</v>
      </c>
      <c r="R6907" s="2">
        <v>57.599999999999994</v>
      </c>
      <c r="S6907" s="2">
        <v>1.5</v>
      </c>
      <c r="T6907" s="2">
        <v>10</v>
      </c>
      <c r="U6907" s="2">
        <f t="shared" si="107"/>
        <v>69.099999999999994</v>
      </c>
    </row>
    <row r="6908" spans="1:21" x14ac:dyDescent="0.2">
      <c r="A6908" t="s">
        <v>22</v>
      </c>
      <c r="B6908" s="3">
        <v>45017</v>
      </c>
      <c r="C6908" s="10" t="str">
        <f>TEXT(data[[#This Row],[Date]],"mmmm")</f>
        <v>April</v>
      </c>
      <c r="D6908" t="s">
        <v>15</v>
      </c>
      <c r="E6908" t="s">
        <v>18</v>
      </c>
      <c r="F6908" t="s">
        <v>20</v>
      </c>
      <c r="G6908" t="s">
        <v>21</v>
      </c>
      <c r="H6908" s="11">
        <v>2622.6</v>
      </c>
      <c r="I6908" s="11">
        <v>32.598917999999998</v>
      </c>
      <c r="J6908" s="13">
        <f>data[[#This Row],[Clicks]]/data[[#This Row],[Impressions]]</f>
        <v>1.243E-2</v>
      </c>
      <c r="K6908" s="1">
        <v>0.70999999999999974</v>
      </c>
      <c r="L6908" s="2">
        <v>23.145231779999989</v>
      </c>
      <c r="M6908">
        <v>4</v>
      </c>
      <c r="N6908" s="1">
        <f>IF(data[[#This Row],[Conversions]]=0,0,data[[#This Row],[Spend, Dollars]]/data[[#This Row],[Conversions]])</f>
        <v>5.7863079449999972</v>
      </c>
      <c r="O6908" s="13">
        <f>data[[#This Row],[Conversions]]/data[[#This Row],[Clicks]]</f>
        <v>0.12270345905345693</v>
      </c>
      <c r="P6908" s="11">
        <v>145.6</v>
      </c>
      <c r="Q6908" s="11">
        <f>IF(data[[#This Row],[Spend, Dollars]]=0,0,data[[#This Row],[Total conversion value, Dollars]]/data[[#This Row],[Spend, Dollars]])</f>
        <v>6.2907125486561046</v>
      </c>
      <c r="R6908" s="2">
        <v>10.799999999999999</v>
      </c>
      <c r="S6908" s="2">
        <v>15</v>
      </c>
      <c r="T6908" s="2">
        <v>9</v>
      </c>
      <c r="U6908" s="2">
        <f t="shared" si="107"/>
        <v>34.799999999999997</v>
      </c>
    </row>
    <row r="6909" spans="1:21" x14ac:dyDescent="0.2">
      <c r="A6909" t="s">
        <v>22</v>
      </c>
      <c r="B6909" s="3">
        <v>45018</v>
      </c>
      <c r="C6909" s="10" t="str">
        <f>TEXT(data[[#This Row],[Date]],"mmmm")</f>
        <v>April</v>
      </c>
      <c r="D6909" t="s">
        <v>15</v>
      </c>
      <c r="E6909" t="s">
        <v>18</v>
      </c>
      <c r="F6909" t="s">
        <v>20</v>
      </c>
      <c r="G6909" t="s">
        <v>21</v>
      </c>
      <c r="H6909" s="11">
        <v>1977.1999999999998</v>
      </c>
      <c r="I6909" s="11">
        <v>25.011580000000009</v>
      </c>
      <c r="J6909" s="13">
        <f>data[[#This Row],[Clicks]]/data[[#This Row],[Impressions]]</f>
        <v>1.2650000000000005E-2</v>
      </c>
      <c r="K6909" s="1">
        <v>1.0599999999999996</v>
      </c>
      <c r="L6909" s="2">
        <v>26.5122748</v>
      </c>
      <c r="M6909">
        <v>7</v>
      </c>
      <c r="N6909" s="1">
        <f>IF(data[[#This Row],[Conversions]]=0,0,data[[#This Row],[Spend, Dollars]]/data[[#This Row],[Conversions]])</f>
        <v>3.7874678285714287</v>
      </c>
      <c r="O6909" s="13">
        <f>data[[#This Row],[Conversions]]/data[[#This Row],[Clicks]]</f>
        <v>0.27987036404737314</v>
      </c>
      <c r="P6909" s="11">
        <v>0</v>
      </c>
      <c r="Q6909" s="11">
        <f>IF(data[[#This Row],[Spend, Dollars]]=0,0,data[[#This Row],[Total conversion value, Dollars]]/data[[#This Row],[Spend, Dollars]])</f>
        <v>0</v>
      </c>
      <c r="R6909" s="2">
        <v>68.399999999999991</v>
      </c>
      <c r="S6909" s="2">
        <v>1.5</v>
      </c>
      <c r="T6909" s="2">
        <v>10</v>
      </c>
      <c r="U6909" s="2">
        <f t="shared" si="107"/>
        <v>79.899999999999991</v>
      </c>
    </row>
    <row r="6910" spans="1:21" x14ac:dyDescent="0.2">
      <c r="A6910" t="s">
        <v>22</v>
      </c>
      <c r="B6910" s="3">
        <v>45019</v>
      </c>
      <c r="C6910" s="10" t="str">
        <f>TEXT(data[[#This Row],[Date]],"mmmm")</f>
        <v>April</v>
      </c>
      <c r="D6910" t="s">
        <v>15</v>
      </c>
      <c r="E6910" t="s">
        <v>18</v>
      </c>
      <c r="F6910" t="s">
        <v>20</v>
      </c>
      <c r="G6910" t="s">
        <v>21</v>
      </c>
      <c r="H6910" s="11">
        <v>2299.6000000000004</v>
      </c>
      <c r="I6910" s="11">
        <v>30.10176400000001</v>
      </c>
      <c r="J6910" s="13">
        <f>data[[#This Row],[Clicks]]/data[[#This Row],[Impressions]]</f>
        <v>1.3090000000000003E-2</v>
      </c>
      <c r="K6910" s="1">
        <v>0.61999999999999988</v>
      </c>
      <c r="L6910" s="2">
        <v>18.663093680000003</v>
      </c>
      <c r="M6910">
        <v>7</v>
      </c>
      <c r="N6910" s="1">
        <f>IF(data[[#This Row],[Conversions]]=0,0,data[[#This Row],[Spend, Dollars]]/data[[#This Row],[Conversions]])</f>
        <v>2.6661562400000003</v>
      </c>
      <c r="O6910" s="13">
        <f>data[[#This Row],[Conversions]]/data[[#This Row],[Clicks]]</f>
        <v>0.23254451134491647</v>
      </c>
      <c r="P6910" s="11">
        <v>35.699999999999996</v>
      </c>
      <c r="Q6910" s="11">
        <f>IF(data[[#This Row],[Spend, Dollars]]=0,0,data[[#This Row],[Total conversion value, Dollars]]/data[[#This Row],[Spend, Dollars]])</f>
        <v>1.9128661417081838</v>
      </c>
      <c r="R6910" s="2">
        <v>66</v>
      </c>
      <c r="S6910" s="2">
        <v>3</v>
      </c>
      <c r="T6910" s="2">
        <v>4</v>
      </c>
      <c r="U6910" s="2">
        <f t="shared" si="107"/>
        <v>73</v>
      </c>
    </row>
    <row r="6911" spans="1:21" x14ac:dyDescent="0.2">
      <c r="A6911" t="s">
        <v>22</v>
      </c>
      <c r="B6911" s="3">
        <v>45020</v>
      </c>
      <c r="C6911" s="10" t="str">
        <f>TEXT(data[[#This Row],[Date]],"mmmm")</f>
        <v>April</v>
      </c>
      <c r="D6911" t="s">
        <v>15</v>
      </c>
      <c r="E6911" t="s">
        <v>18</v>
      </c>
      <c r="F6911" t="s">
        <v>20</v>
      </c>
      <c r="G6911" t="s">
        <v>21</v>
      </c>
      <c r="H6911" s="11">
        <v>1789.8000000000002</v>
      </c>
      <c r="I6911" s="11">
        <v>19.097166000000001</v>
      </c>
      <c r="J6911" s="13">
        <f>data[[#This Row],[Clicks]]/data[[#This Row],[Impressions]]</f>
        <v>1.0669999999999999E-2</v>
      </c>
      <c r="K6911" s="1">
        <v>0.13</v>
      </c>
      <c r="L6911" s="2">
        <v>2.4826315800000001</v>
      </c>
      <c r="M6911">
        <v>2</v>
      </c>
      <c r="N6911" s="1">
        <f>IF(data[[#This Row],[Conversions]]=0,0,data[[#This Row],[Spend, Dollars]]/data[[#This Row],[Conversions]])</f>
        <v>1.24131579</v>
      </c>
      <c r="O6911" s="13">
        <f>data[[#This Row],[Conversions]]/data[[#This Row],[Clicks]]</f>
        <v>0.10472758104527131</v>
      </c>
      <c r="P6911" s="11">
        <v>190.39999999999998</v>
      </c>
      <c r="Q6911" s="11">
        <f>IF(data[[#This Row],[Spend, Dollars]]=0,0,data[[#This Row],[Total conversion value, Dollars]]/data[[#This Row],[Spend, Dollars]])</f>
        <v>76.692813196229451</v>
      </c>
      <c r="R6911" s="2">
        <v>8.4</v>
      </c>
      <c r="S6911" s="2">
        <v>16.5</v>
      </c>
      <c r="T6911" s="2">
        <v>12</v>
      </c>
      <c r="U6911" s="2">
        <f t="shared" si="107"/>
        <v>36.9</v>
      </c>
    </row>
    <row r="6912" spans="1:21" x14ac:dyDescent="0.2">
      <c r="A6912" t="s">
        <v>22</v>
      </c>
      <c r="B6912" s="3">
        <v>45021</v>
      </c>
      <c r="C6912" s="10" t="str">
        <f>TEXT(data[[#This Row],[Date]],"mmmm")</f>
        <v>April</v>
      </c>
      <c r="D6912" t="s">
        <v>15</v>
      </c>
      <c r="E6912" t="s">
        <v>18</v>
      </c>
      <c r="F6912" t="s">
        <v>20</v>
      </c>
      <c r="G6912" t="s">
        <v>21</v>
      </c>
      <c r="H6912" s="11">
        <v>2076.4</v>
      </c>
      <c r="I6912" s="11">
        <v>29.007308000000002</v>
      </c>
      <c r="J6912" s="13">
        <f>data[[#This Row],[Clicks]]/data[[#This Row],[Impressions]]</f>
        <v>1.397E-2</v>
      </c>
      <c r="K6912" s="1">
        <v>0.1499999999999998</v>
      </c>
      <c r="L6912" s="2">
        <v>4.3510961999999944</v>
      </c>
      <c r="M6912">
        <v>6</v>
      </c>
      <c r="N6912" s="1">
        <f>IF(data[[#This Row],[Conversions]]=0,0,data[[#This Row],[Spend, Dollars]]/data[[#This Row],[Conversions]])</f>
        <v>0.72518269999999907</v>
      </c>
      <c r="O6912" s="13">
        <f>data[[#This Row],[Conversions]]/data[[#This Row],[Clicks]]</f>
        <v>0.20684442692855193</v>
      </c>
      <c r="P6912" s="11">
        <v>170.79999999999998</v>
      </c>
      <c r="Q6912" s="11">
        <f>IF(data[[#This Row],[Spend, Dollars]]=0,0,data[[#This Row],[Total conversion value, Dollars]]/data[[#This Row],[Spend, Dollars]])</f>
        <v>39.254475688218569</v>
      </c>
      <c r="R6912" s="2">
        <v>8.4</v>
      </c>
      <c r="S6912" s="2">
        <v>13.5</v>
      </c>
      <c r="T6912" s="2">
        <v>12</v>
      </c>
      <c r="U6912" s="2">
        <f t="shared" si="107"/>
        <v>33.9</v>
      </c>
    </row>
    <row r="6913" spans="1:21" x14ac:dyDescent="0.2">
      <c r="A6913" t="s">
        <v>22</v>
      </c>
      <c r="B6913" s="3">
        <v>45022</v>
      </c>
      <c r="C6913" s="10" t="str">
        <f>TEXT(data[[#This Row],[Date]],"mmmm")</f>
        <v>April</v>
      </c>
      <c r="D6913" t="s">
        <v>15</v>
      </c>
      <c r="E6913" t="s">
        <v>18</v>
      </c>
      <c r="F6913" t="s">
        <v>20</v>
      </c>
      <c r="G6913" t="s">
        <v>21</v>
      </c>
      <c r="H6913" s="11">
        <v>2326.4</v>
      </c>
      <c r="I6913" s="11">
        <v>28.661248000000001</v>
      </c>
      <c r="J6913" s="13">
        <f>data[[#This Row],[Clicks]]/data[[#This Row],[Impressions]]</f>
        <v>1.2319999999999999E-2</v>
      </c>
      <c r="K6913" s="1">
        <v>0.60999999999999988</v>
      </c>
      <c r="L6913" s="2">
        <v>17.483361279999997</v>
      </c>
      <c r="M6913">
        <v>3</v>
      </c>
      <c r="N6913" s="1">
        <f>IF(data[[#This Row],[Conversions]]=0,0,data[[#This Row],[Spend, Dollars]]/data[[#This Row],[Conversions]])</f>
        <v>5.827787093333332</v>
      </c>
      <c r="O6913" s="13">
        <f>data[[#This Row],[Conversions]]/data[[#This Row],[Clicks]]</f>
        <v>0.10467094803408421</v>
      </c>
      <c r="P6913" s="11">
        <v>47.599999999999994</v>
      </c>
      <c r="Q6913" s="11">
        <f>IF(data[[#This Row],[Spend, Dollars]]=0,0,data[[#This Row],[Total conversion value, Dollars]]/data[[#This Row],[Spend, Dollars]])</f>
        <v>2.7225885936734473</v>
      </c>
      <c r="R6913" s="2">
        <v>56.4</v>
      </c>
      <c r="S6913" s="2">
        <v>10.5</v>
      </c>
      <c r="T6913" s="2">
        <v>5</v>
      </c>
      <c r="U6913" s="2">
        <f t="shared" si="107"/>
        <v>71.900000000000006</v>
      </c>
    </row>
    <row r="6914" spans="1:21" x14ac:dyDescent="0.2">
      <c r="A6914" t="s">
        <v>22</v>
      </c>
      <c r="B6914" s="3">
        <v>45023</v>
      </c>
      <c r="C6914" s="10" t="str">
        <f>TEXT(data[[#This Row],[Date]],"mmmm")</f>
        <v>April</v>
      </c>
      <c r="D6914" t="s">
        <v>15</v>
      </c>
      <c r="E6914" t="s">
        <v>18</v>
      </c>
      <c r="F6914" t="s">
        <v>20</v>
      </c>
      <c r="G6914" t="s">
        <v>21</v>
      </c>
      <c r="H6914" s="11">
        <v>2376.8000000000002</v>
      </c>
      <c r="I6914" s="11">
        <v>33.988240000000019</v>
      </c>
      <c r="J6914" s="13">
        <f>data[[#This Row],[Clicks]]/data[[#This Row],[Impressions]]</f>
        <v>1.4300000000000007E-2</v>
      </c>
      <c r="K6914" s="1">
        <v>0.12999999999999992</v>
      </c>
      <c r="L6914" s="2">
        <v>4.4184711999999999</v>
      </c>
      <c r="M6914">
        <v>4</v>
      </c>
      <c r="N6914" s="1">
        <f>IF(data[[#This Row],[Conversions]]=0,0,data[[#This Row],[Spend, Dollars]]/data[[#This Row],[Conversions]])</f>
        <v>1.1046178</v>
      </c>
      <c r="O6914" s="13">
        <f>data[[#This Row],[Conversions]]/data[[#This Row],[Clicks]]</f>
        <v>0.11768776494458076</v>
      </c>
      <c r="P6914" s="11">
        <v>71.399999999999991</v>
      </c>
      <c r="Q6914" s="11">
        <f>IF(data[[#This Row],[Spend, Dollars]]=0,0,data[[#This Row],[Total conversion value, Dollars]]/data[[#This Row],[Spend, Dollars]])</f>
        <v>16.159435417390519</v>
      </c>
      <c r="R6914" s="2">
        <v>18</v>
      </c>
      <c r="S6914" s="2">
        <v>0</v>
      </c>
      <c r="T6914" s="2">
        <v>7</v>
      </c>
      <c r="U6914" s="2">
        <f t="shared" si="107"/>
        <v>25</v>
      </c>
    </row>
    <row r="6915" spans="1:21" x14ac:dyDescent="0.2">
      <c r="A6915" t="s">
        <v>22</v>
      </c>
      <c r="B6915" s="3">
        <v>45024</v>
      </c>
      <c r="C6915" s="10" t="str">
        <f>TEXT(data[[#This Row],[Date]],"mmmm")</f>
        <v>April</v>
      </c>
      <c r="D6915" t="s">
        <v>15</v>
      </c>
      <c r="E6915" t="s">
        <v>18</v>
      </c>
      <c r="F6915" t="s">
        <v>20</v>
      </c>
      <c r="G6915" t="s">
        <v>21</v>
      </c>
      <c r="H6915" s="11">
        <v>2420</v>
      </c>
      <c r="I6915" s="11">
        <v>37.00180000000001</v>
      </c>
      <c r="J6915" s="13">
        <f>data[[#This Row],[Clicks]]/data[[#This Row],[Impressions]]</f>
        <v>1.5290000000000005E-2</v>
      </c>
      <c r="K6915" s="1">
        <v>0.05</v>
      </c>
      <c r="L6915" s="2">
        <v>1.8500900000000007</v>
      </c>
      <c r="M6915">
        <v>6</v>
      </c>
      <c r="N6915" s="1">
        <f>IF(data[[#This Row],[Conversions]]=0,0,data[[#This Row],[Spend, Dollars]]/data[[#This Row],[Conversions]])</f>
        <v>0.30834833333333345</v>
      </c>
      <c r="O6915" s="13">
        <f>data[[#This Row],[Conversions]]/data[[#This Row],[Clicks]]</f>
        <v>0.16215427357588005</v>
      </c>
      <c r="P6915" s="11">
        <v>42.699999999999996</v>
      </c>
      <c r="Q6915" s="11">
        <f>IF(data[[#This Row],[Spend, Dollars]]=0,0,data[[#This Row],[Total conversion value, Dollars]]/data[[#This Row],[Spend, Dollars]])</f>
        <v>23.079958272300257</v>
      </c>
      <c r="R6915" s="2">
        <v>42</v>
      </c>
      <c r="S6915" s="2">
        <v>13.5</v>
      </c>
      <c r="T6915" s="2">
        <v>11</v>
      </c>
      <c r="U6915" s="2">
        <f t="shared" ref="U6915:U6978" si="108">SUM(R6915:T6915)</f>
        <v>66.5</v>
      </c>
    </row>
    <row r="6916" spans="1:21" x14ac:dyDescent="0.2">
      <c r="A6916" t="s">
        <v>22</v>
      </c>
      <c r="B6916" s="3">
        <v>45025</v>
      </c>
      <c r="C6916" s="10" t="str">
        <f>TEXT(data[[#This Row],[Date]],"mmmm")</f>
        <v>April</v>
      </c>
      <c r="D6916" t="s">
        <v>15</v>
      </c>
      <c r="E6916" t="s">
        <v>18</v>
      </c>
      <c r="F6916" t="s">
        <v>20</v>
      </c>
      <c r="G6916" t="s">
        <v>21</v>
      </c>
      <c r="H6916" s="11">
        <v>2654</v>
      </c>
      <c r="I6916" s="11">
        <v>34.448920000000008</v>
      </c>
      <c r="J6916" s="13">
        <f>data[[#This Row],[Clicks]]/data[[#This Row],[Impressions]]</f>
        <v>1.2980000000000004E-2</v>
      </c>
      <c r="K6916" s="1">
        <v>0.41999999999999982</v>
      </c>
      <c r="L6916" s="2">
        <v>14.468546399999997</v>
      </c>
      <c r="M6916">
        <v>2</v>
      </c>
      <c r="N6916" s="1">
        <f>IF(data[[#This Row],[Conversions]]=0,0,data[[#This Row],[Spend, Dollars]]/data[[#This Row],[Conversions]])</f>
        <v>7.2342731999999987</v>
      </c>
      <c r="O6916" s="13">
        <f>data[[#This Row],[Conversions]]/data[[#This Row],[Clicks]]</f>
        <v>5.8056972468222501E-2</v>
      </c>
      <c r="P6916" s="11">
        <v>159.6</v>
      </c>
      <c r="Q6916" s="11">
        <f>IF(data[[#This Row],[Spend, Dollars]]=0,0,data[[#This Row],[Total conversion value, Dollars]]/data[[#This Row],[Spend, Dollars]])</f>
        <v>11.03082476896228</v>
      </c>
      <c r="R6916" s="2">
        <v>60</v>
      </c>
      <c r="S6916" s="2">
        <v>4.5</v>
      </c>
      <c r="T6916" s="2">
        <v>8</v>
      </c>
      <c r="U6916" s="2">
        <f t="shared" si="108"/>
        <v>72.5</v>
      </c>
    </row>
    <row r="6917" spans="1:21" x14ac:dyDescent="0.2">
      <c r="A6917" t="s">
        <v>22</v>
      </c>
      <c r="B6917" s="3">
        <v>45026</v>
      </c>
      <c r="C6917" s="10" t="str">
        <f>TEXT(data[[#This Row],[Date]],"mmmm")</f>
        <v>April</v>
      </c>
      <c r="D6917" t="s">
        <v>15</v>
      </c>
      <c r="E6917" t="s">
        <v>18</v>
      </c>
      <c r="F6917" t="s">
        <v>20</v>
      </c>
      <c r="G6917" t="s">
        <v>21</v>
      </c>
      <c r="H6917" s="11">
        <v>2556.6</v>
      </c>
      <c r="I6917" s="11">
        <v>33.184667999999995</v>
      </c>
      <c r="J6917" s="13">
        <f>data[[#This Row],[Clicks]]/data[[#This Row],[Impressions]]</f>
        <v>1.2979999999999998E-2</v>
      </c>
      <c r="K6917" s="1">
        <v>0.72999999999999976</v>
      </c>
      <c r="L6917" s="2">
        <v>24.224807639999987</v>
      </c>
      <c r="M6917">
        <v>9</v>
      </c>
      <c r="N6917" s="1">
        <f>IF(data[[#This Row],[Conversions]]=0,0,data[[#This Row],[Spend, Dollars]]/data[[#This Row],[Conversions]])</f>
        <v>2.6916452933333321</v>
      </c>
      <c r="O6917" s="13">
        <f>data[[#This Row],[Conversions]]/data[[#This Row],[Clicks]]</f>
        <v>0.27120958389579192</v>
      </c>
      <c r="P6917" s="11">
        <v>77</v>
      </c>
      <c r="Q6917" s="11">
        <f>IF(data[[#This Row],[Spend, Dollars]]=0,0,data[[#This Row],[Total conversion value, Dollars]]/data[[#This Row],[Spend, Dollars]])</f>
        <v>3.1785598112596629</v>
      </c>
      <c r="R6917" s="2">
        <v>69.599999999999994</v>
      </c>
      <c r="S6917" s="2">
        <v>10.5</v>
      </c>
      <c r="T6917" s="2">
        <v>5</v>
      </c>
      <c r="U6917" s="2">
        <f t="shared" si="108"/>
        <v>85.1</v>
      </c>
    </row>
    <row r="6918" spans="1:21" x14ac:dyDescent="0.2">
      <c r="A6918" t="s">
        <v>22</v>
      </c>
      <c r="B6918" s="3">
        <v>45027</v>
      </c>
      <c r="C6918" s="10" t="str">
        <f>TEXT(data[[#This Row],[Date]],"mmmm")</f>
        <v>April</v>
      </c>
      <c r="D6918" t="s">
        <v>15</v>
      </c>
      <c r="E6918" t="s">
        <v>18</v>
      </c>
      <c r="F6918" t="s">
        <v>20</v>
      </c>
      <c r="G6918" t="s">
        <v>21</v>
      </c>
      <c r="H6918" s="11">
        <v>1950</v>
      </c>
      <c r="I6918" s="11">
        <v>33.676500000000011</v>
      </c>
      <c r="J6918" s="13">
        <f>data[[#This Row],[Clicks]]/data[[#This Row],[Impressions]]</f>
        <v>1.7270000000000008E-2</v>
      </c>
      <c r="K6918" s="1">
        <v>0.50999999999999979</v>
      </c>
      <c r="L6918" s="2">
        <v>17.175014999999998</v>
      </c>
      <c r="M6918">
        <v>5</v>
      </c>
      <c r="N6918" s="1">
        <f>IF(data[[#This Row],[Conversions]]=0,0,data[[#This Row],[Spend, Dollars]]/data[[#This Row],[Conversions]])</f>
        <v>3.4350029999999996</v>
      </c>
      <c r="O6918" s="13">
        <f>data[[#This Row],[Conversions]]/data[[#This Row],[Clicks]]</f>
        <v>0.14847148605110383</v>
      </c>
      <c r="P6918" s="11">
        <v>237.99999999999997</v>
      </c>
      <c r="Q6918" s="11">
        <f>IF(data[[#This Row],[Spend, Dollars]]=0,0,data[[#This Row],[Total conversion value, Dollars]]/data[[#This Row],[Spend, Dollars]])</f>
        <v>13.857338698103028</v>
      </c>
      <c r="R6918" s="2">
        <v>32.4</v>
      </c>
      <c r="S6918" s="2">
        <v>0</v>
      </c>
      <c r="T6918" s="2">
        <v>10</v>
      </c>
      <c r="U6918" s="2">
        <f t="shared" si="108"/>
        <v>42.4</v>
      </c>
    </row>
    <row r="6919" spans="1:21" x14ac:dyDescent="0.2">
      <c r="A6919" t="s">
        <v>22</v>
      </c>
      <c r="B6919" s="3">
        <v>45028</v>
      </c>
      <c r="C6919" s="10" t="str">
        <f>TEXT(data[[#This Row],[Date]],"mmmm")</f>
        <v>April</v>
      </c>
      <c r="D6919" t="s">
        <v>15</v>
      </c>
      <c r="E6919" t="s">
        <v>18</v>
      </c>
      <c r="F6919" t="s">
        <v>20</v>
      </c>
      <c r="G6919" t="s">
        <v>21</v>
      </c>
      <c r="H6919" s="11">
        <v>1652.4</v>
      </c>
      <c r="I6919" s="11">
        <v>29.082240000000002</v>
      </c>
      <c r="J6919" s="13">
        <f>data[[#This Row],[Clicks]]/data[[#This Row],[Impressions]]</f>
        <v>1.7600000000000001E-2</v>
      </c>
      <c r="K6919" s="1">
        <v>0.11999999999999997</v>
      </c>
      <c r="L6919" s="2">
        <v>3.4898687999999995</v>
      </c>
      <c r="M6919">
        <v>8</v>
      </c>
      <c r="N6919" s="1">
        <f>IF(data[[#This Row],[Conversions]]=0,0,data[[#This Row],[Spend, Dollars]]/data[[#This Row],[Conversions]])</f>
        <v>0.43623359999999994</v>
      </c>
      <c r="O6919" s="13">
        <f>data[[#This Row],[Conversions]]/data[[#This Row],[Clicks]]</f>
        <v>0.27508197442837962</v>
      </c>
      <c r="P6919" s="11">
        <v>224</v>
      </c>
      <c r="Q6919" s="11">
        <f>IF(data[[#This Row],[Spend, Dollars]]=0,0,data[[#This Row],[Total conversion value, Dollars]]/data[[#This Row],[Spend, Dollars]])</f>
        <v>64.185794033288602</v>
      </c>
      <c r="R6919" s="2">
        <v>15.6</v>
      </c>
      <c r="S6919" s="2">
        <v>13.5</v>
      </c>
      <c r="T6919" s="2">
        <v>5</v>
      </c>
      <c r="U6919" s="2">
        <f t="shared" si="108"/>
        <v>34.1</v>
      </c>
    </row>
    <row r="6920" spans="1:21" x14ac:dyDescent="0.2">
      <c r="A6920" t="s">
        <v>22</v>
      </c>
      <c r="B6920" s="3">
        <v>45029</v>
      </c>
      <c r="C6920" s="10" t="str">
        <f>TEXT(data[[#This Row],[Date]],"mmmm")</f>
        <v>April</v>
      </c>
      <c r="D6920" t="s">
        <v>15</v>
      </c>
      <c r="E6920" t="s">
        <v>18</v>
      </c>
      <c r="F6920" t="s">
        <v>20</v>
      </c>
      <c r="G6920" t="s">
        <v>21</v>
      </c>
      <c r="H6920" s="11">
        <v>2046.4</v>
      </c>
      <c r="I6920" s="11">
        <v>30.614144000000007</v>
      </c>
      <c r="J6920" s="13">
        <f>data[[#This Row],[Clicks]]/data[[#This Row],[Impressions]]</f>
        <v>1.4960000000000003E-2</v>
      </c>
      <c r="K6920" s="1">
        <v>0.27</v>
      </c>
      <c r="L6920" s="2">
        <v>8.265818880000003</v>
      </c>
      <c r="M6920">
        <v>6</v>
      </c>
      <c r="N6920" s="1">
        <f>IF(data[[#This Row],[Conversions]]=0,0,data[[#This Row],[Spend, Dollars]]/data[[#This Row],[Conversions]])</f>
        <v>1.3776364800000005</v>
      </c>
      <c r="O6920" s="13">
        <f>data[[#This Row],[Conversions]]/data[[#This Row],[Clicks]]</f>
        <v>0.19598784143695144</v>
      </c>
      <c r="P6920" s="11">
        <v>110.6</v>
      </c>
      <c r="Q6920" s="11">
        <f>IF(data[[#This Row],[Spend, Dollars]]=0,0,data[[#This Row],[Total conversion value, Dollars]]/data[[#This Row],[Spend, Dollars]])</f>
        <v>13.380404483288164</v>
      </c>
      <c r="R6920" s="2">
        <v>9.6</v>
      </c>
      <c r="S6920" s="2">
        <v>3</v>
      </c>
      <c r="T6920" s="2">
        <v>6</v>
      </c>
      <c r="U6920" s="2">
        <f t="shared" si="108"/>
        <v>18.600000000000001</v>
      </c>
    </row>
    <row r="6921" spans="1:21" x14ac:dyDescent="0.2">
      <c r="A6921" t="s">
        <v>22</v>
      </c>
      <c r="B6921" s="3">
        <v>45030</v>
      </c>
      <c r="C6921" s="10" t="str">
        <f>TEXT(data[[#This Row],[Date]],"mmmm")</f>
        <v>April</v>
      </c>
      <c r="D6921" t="s">
        <v>15</v>
      </c>
      <c r="E6921" t="s">
        <v>18</v>
      </c>
      <c r="F6921" t="s">
        <v>20</v>
      </c>
      <c r="G6921" t="s">
        <v>21</v>
      </c>
      <c r="H6921" s="11">
        <v>1740</v>
      </c>
      <c r="I6921" s="11">
        <v>27.561599999999999</v>
      </c>
      <c r="J6921" s="13">
        <f>data[[#This Row],[Clicks]]/data[[#This Row],[Impressions]]</f>
        <v>1.584E-2</v>
      </c>
      <c r="K6921" s="1">
        <v>0.72999999999999976</v>
      </c>
      <c r="L6921" s="2">
        <v>20.119967999999993</v>
      </c>
      <c r="M6921">
        <v>9</v>
      </c>
      <c r="N6921" s="1">
        <f>IF(data[[#This Row],[Conversions]]=0,0,data[[#This Row],[Spend, Dollars]]/data[[#This Row],[Conversions]])</f>
        <v>2.2355519999999993</v>
      </c>
      <c r="O6921" s="13">
        <f>data[[#This Row],[Conversions]]/data[[#This Row],[Clicks]]</f>
        <v>0.32654127481713691</v>
      </c>
      <c r="P6921" s="11">
        <v>46</v>
      </c>
      <c r="Q6921" s="11">
        <f>IF(data[[#This Row],[Spend, Dollars]]=0,0,data[[#This Row],[Total conversion value, Dollars]]/data[[#This Row],[Spend, Dollars]])</f>
        <v>2.2862859424030901</v>
      </c>
      <c r="R6921" s="2">
        <v>38.4</v>
      </c>
      <c r="S6921" s="2">
        <v>4.5</v>
      </c>
      <c r="T6921" s="2">
        <v>4</v>
      </c>
      <c r="U6921" s="2">
        <f t="shared" si="108"/>
        <v>46.9</v>
      </c>
    </row>
    <row r="6922" spans="1:21" x14ac:dyDescent="0.2">
      <c r="A6922" t="s">
        <v>22</v>
      </c>
      <c r="B6922" s="3">
        <v>45031</v>
      </c>
      <c r="C6922" s="10" t="str">
        <f>TEXT(data[[#This Row],[Date]],"mmmm")</f>
        <v>April</v>
      </c>
      <c r="D6922" t="s">
        <v>15</v>
      </c>
      <c r="E6922" t="s">
        <v>18</v>
      </c>
      <c r="F6922" t="s">
        <v>20</v>
      </c>
      <c r="G6922" t="s">
        <v>21</v>
      </c>
      <c r="H6922" s="11">
        <v>2300.8000000000002</v>
      </c>
      <c r="I6922" s="11">
        <v>29.61129600000001</v>
      </c>
      <c r="J6922" s="13">
        <f>data[[#This Row],[Clicks]]/data[[#This Row],[Impressions]]</f>
        <v>1.2870000000000003E-2</v>
      </c>
      <c r="K6922" s="1">
        <v>0.70999999999999974</v>
      </c>
      <c r="L6922" s="2">
        <v>21.024020159999999</v>
      </c>
      <c r="M6922">
        <v>8</v>
      </c>
      <c r="N6922" s="1">
        <f>IF(data[[#This Row],[Conversions]]=0,0,data[[#This Row],[Spend, Dollars]]/data[[#This Row],[Conversions]])</f>
        <v>2.6280025199999999</v>
      </c>
      <c r="O6922" s="13">
        <f>data[[#This Row],[Conversions]]/data[[#This Row],[Clicks]]</f>
        <v>0.27016716863726592</v>
      </c>
      <c r="P6922" s="11">
        <v>155.39999999999998</v>
      </c>
      <c r="Q6922" s="11">
        <f>IF(data[[#This Row],[Spend, Dollars]]=0,0,data[[#This Row],[Total conversion value, Dollars]]/data[[#This Row],[Spend, Dollars]])</f>
        <v>7.3915454236322411</v>
      </c>
      <c r="R6922" s="2">
        <v>32.4</v>
      </c>
      <c r="S6922" s="2">
        <v>13.5</v>
      </c>
      <c r="T6922" s="2">
        <v>9</v>
      </c>
      <c r="U6922" s="2">
        <f t="shared" si="108"/>
        <v>54.9</v>
      </c>
    </row>
    <row r="6923" spans="1:21" x14ac:dyDescent="0.2">
      <c r="A6923" t="s">
        <v>22</v>
      </c>
      <c r="B6923" s="3">
        <v>45032</v>
      </c>
      <c r="C6923" s="10" t="str">
        <f>TEXT(data[[#This Row],[Date]],"mmmm")</f>
        <v>April</v>
      </c>
      <c r="D6923" t="s">
        <v>15</v>
      </c>
      <c r="E6923" t="s">
        <v>18</v>
      </c>
      <c r="F6923" t="s">
        <v>20</v>
      </c>
      <c r="G6923" t="s">
        <v>21</v>
      </c>
      <c r="H6923" s="11">
        <v>2226.1999999999998</v>
      </c>
      <c r="I6923" s="11">
        <v>30.610250000000001</v>
      </c>
      <c r="J6923" s="13">
        <f>data[[#This Row],[Clicks]]/data[[#This Row],[Impressions]]</f>
        <v>1.3750000000000002E-2</v>
      </c>
      <c r="K6923" s="1">
        <v>0.01</v>
      </c>
      <c r="L6923" s="2">
        <v>0.3061025</v>
      </c>
      <c r="M6923">
        <v>7</v>
      </c>
      <c r="N6923" s="1">
        <f>IF(data[[#This Row],[Conversions]]=0,0,data[[#This Row],[Spend, Dollars]]/data[[#This Row],[Conversions]])</f>
        <v>4.3728928571428571E-2</v>
      </c>
      <c r="O6923" s="13">
        <f>data[[#This Row],[Conversions]]/data[[#This Row],[Clicks]]</f>
        <v>0.22868156908225185</v>
      </c>
      <c r="P6923" s="11">
        <v>45</v>
      </c>
      <c r="Q6923" s="11">
        <f>IF(data[[#This Row],[Spend, Dollars]]=0,0,data[[#This Row],[Total conversion value, Dollars]]/data[[#This Row],[Spend, Dollars]])</f>
        <v>147.00958012430476</v>
      </c>
      <c r="R6923" s="2">
        <v>32.4</v>
      </c>
      <c r="S6923" s="2">
        <v>7.5</v>
      </c>
      <c r="T6923" s="2">
        <v>8</v>
      </c>
      <c r="U6923" s="2">
        <f t="shared" si="108"/>
        <v>47.9</v>
      </c>
    </row>
    <row r="6924" spans="1:21" x14ac:dyDescent="0.2">
      <c r="A6924" t="s">
        <v>22</v>
      </c>
      <c r="B6924" s="3">
        <v>45033</v>
      </c>
      <c r="C6924" s="10" t="str">
        <f>TEXT(data[[#This Row],[Date]],"mmmm")</f>
        <v>April</v>
      </c>
      <c r="D6924" t="s">
        <v>15</v>
      </c>
      <c r="E6924" t="s">
        <v>18</v>
      </c>
      <c r="F6924" t="s">
        <v>20</v>
      </c>
      <c r="G6924" t="s">
        <v>21</v>
      </c>
      <c r="H6924" s="11">
        <v>1433</v>
      </c>
      <c r="I6924" s="11">
        <v>13.87144</v>
      </c>
      <c r="J6924" s="13">
        <f>data[[#This Row],[Clicks]]/data[[#This Row],[Impressions]]</f>
        <v>9.6799999999999994E-3</v>
      </c>
      <c r="K6924" s="1">
        <v>0.31000000000000011</v>
      </c>
      <c r="L6924" s="2">
        <v>4.3001464000000018</v>
      </c>
      <c r="M6924">
        <v>1</v>
      </c>
      <c r="N6924" s="1">
        <f>IF(data[[#This Row],[Conversions]]=0,0,data[[#This Row],[Spend, Dollars]]/data[[#This Row],[Conversions]])</f>
        <v>4.3001464000000018</v>
      </c>
      <c r="O6924" s="13">
        <f>data[[#This Row],[Conversions]]/data[[#This Row],[Clicks]]</f>
        <v>7.2090568823424239E-2</v>
      </c>
      <c r="P6924" s="11">
        <v>36.4</v>
      </c>
      <c r="Q6924" s="11">
        <f>IF(data[[#This Row],[Spend, Dollars]]=0,0,data[[#This Row],[Total conversion value, Dollars]]/data[[#This Row],[Spend, Dollars]])</f>
        <v>8.464828081202068</v>
      </c>
      <c r="R6924" s="2">
        <v>36</v>
      </c>
      <c r="S6924" s="2">
        <v>3</v>
      </c>
      <c r="T6924" s="2">
        <v>14</v>
      </c>
      <c r="U6924" s="2">
        <f t="shared" si="108"/>
        <v>53</v>
      </c>
    </row>
    <row r="6925" spans="1:21" x14ac:dyDescent="0.2">
      <c r="A6925" t="s">
        <v>22</v>
      </c>
      <c r="B6925" s="3">
        <v>45034</v>
      </c>
      <c r="C6925" s="10" t="str">
        <f>TEXT(data[[#This Row],[Date]],"mmmm")</f>
        <v>April</v>
      </c>
      <c r="D6925" t="s">
        <v>15</v>
      </c>
      <c r="E6925" t="s">
        <v>18</v>
      </c>
      <c r="F6925" t="s">
        <v>20</v>
      </c>
      <c r="G6925" t="s">
        <v>21</v>
      </c>
      <c r="H6925" s="11">
        <v>2035.4</v>
      </c>
      <c r="I6925" s="11">
        <v>29.106220000000004</v>
      </c>
      <c r="J6925" s="13">
        <f>data[[#This Row],[Clicks]]/data[[#This Row],[Impressions]]</f>
        <v>1.4300000000000002E-2</v>
      </c>
      <c r="K6925" s="1">
        <v>0.38000000000000006</v>
      </c>
      <c r="L6925" s="2">
        <v>11.060363600000004</v>
      </c>
      <c r="M6925">
        <v>2</v>
      </c>
      <c r="N6925" s="1">
        <f>IF(data[[#This Row],[Conversions]]=0,0,data[[#This Row],[Spend, Dollars]]/data[[#This Row],[Conversions]])</f>
        <v>5.530181800000002</v>
      </c>
      <c r="O6925" s="13">
        <f>data[[#This Row],[Conversions]]/data[[#This Row],[Clicks]]</f>
        <v>6.8713835049690405E-2</v>
      </c>
      <c r="P6925" s="11">
        <v>22</v>
      </c>
      <c r="Q6925" s="11">
        <f>IF(data[[#This Row],[Spend, Dollars]]=0,0,data[[#This Row],[Total conversion value, Dollars]]/data[[#This Row],[Spend, Dollars]])</f>
        <v>1.9890846988068269</v>
      </c>
      <c r="R6925" s="2">
        <v>52.8</v>
      </c>
      <c r="S6925" s="2">
        <v>3</v>
      </c>
      <c r="T6925" s="2">
        <v>12</v>
      </c>
      <c r="U6925" s="2">
        <f t="shared" si="108"/>
        <v>67.8</v>
      </c>
    </row>
    <row r="6926" spans="1:21" x14ac:dyDescent="0.2">
      <c r="A6926" t="s">
        <v>22</v>
      </c>
      <c r="B6926" s="3">
        <v>45035</v>
      </c>
      <c r="C6926" s="10" t="str">
        <f>TEXT(data[[#This Row],[Date]],"mmmm")</f>
        <v>April</v>
      </c>
      <c r="D6926" t="s">
        <v>15</v>
      </c>
      <c r="E6926" t="s">
        <v>18</v>
      </c>
      <c r="F6926" t="s">
        <v>20</v>
      </c>
      <c r="G6926" t="s">
        <v>21</v>
      </c>
      <c r="H6926" s="11">
        <v>2536.4</v>
      </c>
      <c r="I6926" s="11">
        <v>30.132432000000001</v>
      </c>
      <c r="J6926" s="13">
        <f>data[[#This Row],[Clicks]]/data[[#This Row],[Impressions]]</f>
        <v>1.188E-2</v>
      </c>
      <c r="K6926" s="1">
        <v>0.75999999999999979</v>
      </c>
      <c r="L6926" s="2">
        <v>22.900648319999995</v>
      </c>
      <c r="M6926">
        <v>4</v>
      </c>
      <c r="N6926" s="1">
        <f>IF(data[[#This Row],[Conversions]]=0,0,data[[#This Row],[Spend, Dollars]]/data[[#This Row],[Conversions]])</f>
        <v>5.7251620799999987</v>
      </c>
      <c r="O6926" s="13">
        <f>data[[#This Row],[Conversions]]/data[[#This Row],[Clicks]]</f>
        <v>0.13274733350431189</v>
      </c>
      <c r="P6926" s="11">
        <v>40.599999999999994</v>
      </c>
      <c r="Q6926" s="11">
        <f>IF(data[[#This Row],[Spend, Dollars]]=0,0,data[[#This Row],[Total conversion value, Dollars]]/data[[#This Row],[Spend, Dollars]])</f>
        <v>1.7728755724589025</v>
      </c>
      <c r="R6926" s="2">
        <v>80.399999999999991</v>
      </c>
      <c r="S6926" s="2">
        <v>3</v>
      </c>
      <c r="T6926" s="2">
        <v>6</v>
      </c>
      <c r="U6926" s="2">
        <f t="shared" si="108"/>
        <v>89.399999999999991</v>
      </c>
    </row>
    <row r="6927" spans="1:21" x14ac:dyDescent="0.2">
      <c r="A6927" t="s">
        <v>22</v>
      </c>
      <c r="B6927" s="3">
        <v>45036</v>
      </c>
      <c r="C6927" s="10" t="str">
        <f>TEXT(data[[#This Row],[Date]],"mmmm")</f>
        <v>April</v>
      </c>
      <c r="D6927" t="s">
        <v>15</v>
      </c>
      <c r="E6927" t="s">
        <v>18</v>
      </c>
      <c r="F6927" t="s">
        <v>20</v>
      </c>
      <c r="G6927" t="s">
        <v>21</v>
      </c>
      <c r="H6927" s="11">
        <v>1642.4</v>
      </c>
      <c r="I6927" s="11">
        <v>23.486320000000006</v>
      </c>
      <c r="J6927" s="13">
        <f>data[[#This Row],[Clicks]]/data[[#This Row],[Impressions]]</f>
        <v>1.4300000000000004E-2</v>
      </c>
      <c r="K6927" s="1">
        <v>0.14000000000000007</v>
      </c>
      <c r="L6927" s="2">
        <v>3.2880848000000027</v>
      </c>
      <c r="M6927">
        <v>5</v>
      </c>
      <c r="N6927" s="1">
        <f>IF(data[[#This Row],[Conversions]]=0,0,data[[#This Row],[Spend, Dollars]]/data[[#This Row],[Conversions]])</f>
        <v>0.65761696000000058</v>
      </c>
      <c r="O6927" s="13">
        <f>data[[#This Row],[Conversions]]/data[[#This Row],[Clicks]]</f>
        <v>0.21288988653820601</v>
      </c>
      <c r="P6927" s="11">
        <v>240.1</v>
      </c>
      <c r="Q6927" s="11">
        <f>IF(data[[#This Row],[Spend, Dollars]]=0,0,data[[#This Row],[Total conversion value, Dollars]]/data[[#This Row],[Spend, Dollars]])</f>
        <v>73.021231082604615</v>
      </c>
      <c r="R6927" s="2">
        <v>52.8</v>
      </c>
      <c r="S6927" s="2">
        <v>9</v>
      </c>
      <c r="T6927" s="2">
        <v>5</v>
      </c>
      <c r="U6927" s="2">
        <f t="shared" si="108"/>
        <v>66.8</v>
      </c>
    </row>
    <row r="6928" spans="1:21" x14ac:dyDescent="0.2">
      <c r="A6928" t="s">
        <v>22</v>
      </c>
      <c r="B6928" s="3">
        <v>45037</v>
      </c>
      <c r="C6928" s="10" t="str">
        <f>TEXT(data[[#This Row],[Date]],"mmmm")</f>
        <v>April</v>
      </c>
      <c r="D6928" t="s">
        <v>15</v>
      </c>
      <c r="E6928" t="s">
        <v>18</v>
      </c>
      <c r="F6928" t="s">
        <v>20</v>
      </c>
      <c r="G6928" t="s">
        <v>21</v>
      </c>
      <c r="H6928" s="11">
        <v>1707.6000000000001</v>
      </c>
      <c r="I6928" s="11">
        <v>29.302416000000004</v>
      </c>
      <c r="J6928" s="13">
        <f>data[[#This Row],[Clicks]]/data[[#This Row],[Impressions]]</f>
        <v>1.7160000000000002E-2</v>
      </c>
      <c r="K6928" s="1">
        <v>0.26000000000000006</v>
      </c>
      <c r="L6928" s="2">
        <v>7.6186281600000028</v>
      </c>
      <c r="M6928">
        <v>6</v>
      </c>
      <c r="N6928" s="1">
        <f>IF(data[[#This Row],[Conversions]]=0,0,data[[#This Row],[Spend, Dollars]]/data[[#This Row],[Conversions]])</f>
        <v>1.2697713600000005</v>
      </c>
      <c r="O6928" s="13">
        <f>data[[#This Row],[Conversions]]/data[[#This Row],[Clicks]]</f>
        <v>0.20476127292711971</v>
      </c>
      <c r="P6928" s="11">
        <v>148.39999999999998</v>
      </c>
      <c r="Q6928" s="11">
        <f>IF(data[[#This Row],[Spend, Dollars]]=0,0,data[[#This Row],[Total conversion value, Dollars]]/data[[#This Row],[Spend, Dollars]])</f>
        <v>19.478572373323431</v>
      </c>
      <c r="R6928" s="2">
        <v>44.4</v>
      </c>
      <c r="S6928" s="2">
        <v>21</v>
      </c>
      <c r="T6928" s="2">
        <v>11</v>
      </c>
      <c r="U6928" s="2">
        <f t="shared" si="108"/>
        <v>76.400000000000006</v>
      </c>
    </row>
    <row r="6929" spans="1:21" x14ac:dyDescent="0.2">
      <c r="A6929" t="s">
        <v>22</v>
      </c>
      <c r="B6929" s="3">
        <v>45038</v>
      </c>
      <c r="C6929" s="10" t="str">
        <f>TEXT(data[[#This Row],[Date]],"mmmm")</f>
        <v>April</v>
      </c>
      <c r="D6929" t="s">
        <v>15</v>
      </c>
      <c r="E6929" t="s">
        <v>18</v>
      </c>
      <c r="F6929" t="s">
        <v>20</v>
      </c>
      <c r="G6929" t="s">
        <v>21</v>
      </c>
      <c r="H6929" s="11">
        <v>1543.4</v>
      </c>
      <c r="I6929" s="11">
        <v>16.807626000000003</v>
      </c>
      <c r="J6929" s="13">
        <f>data[[#This Row],[Clicks]]/data[[#This Row],[Impressions]]</f>
        <v>1.089E-2</v>
      </c>
      <c r="K6929" s="1">
        <v>0.32000000000000012</v>
      </c>
      <c r="L6929" s="2">
        <v>5.3784403200000028</v>
      </c>
      <c r="M6929">
        <v>3</v>
      </c>
      <c r="N6929" s="1">
        <f>IF(data[[#This Row],[Conversions]]=0,0,data[[#This Row],[Spend, Dollars]]/data[[#This Row],[Conversions]])</f>
        <v>1.7928134400000009</v>
      </c>
      <c r="O6929" s="13">
        <f>data[[#This Row],[Conversions]]/data[[#This Row],[Clicks]]</f>
        <v>0.17849040667611235</v>
      </c>
      <c r="P6929" s="11">
        <v>54.599999999999994</v>
      </c>
      <c r="Q6929" s="11">
        <f>IF(data[[#This Row],[Spend, Dollars]]=0,0,data[[#This Row],[Total conversion value, Dollars]]/data[[#This Row],[Spend, Dollars]])</f>
        <v>10.151641879703885</v>
      </c>
      <c r="R6929" s="2">
        <v>30</v>
      </c>
      <c r="S6929" s="2">
        <v>7.5</v>
      </c>
      <c r="T6929" s="2">
        <v>9</v>
      </c>
      <c r="U6929" s="2">
        <f t="shared" si="108"/>
        <v>46.5</v>
      </c>
    </row>
    <row r="6930" spans="1:21" x14ac:dyDescent="0.2">
      <c r="A6930" t="s">
        <v>22</v>
      </c>
      <c r="B6930" s="3">
        <v>45039</v>
      </c>
      <c r="C6930" s="10" t="str">
        <f>TEXT(data[[#This Row],[Date]],"mmmm")</f>
        <v>April</v>
      </c>
      <c r="D6930" t="s">
        <v>15</v>
      </c>
      <c r="E6930" t="s">
        <v>18</v>
      </c>
      <c r="F6930" t="s">
        <v>20</v>
      </c>
      <c r="G6930" t="s">
        <v>21</v>
      </c>
      <c r="H6930" s="11">
        <v>1634.4</v>
      </c>
      <c r="I6930" s="11">
        <v>22.113432000000007</v>
      </c>
      <c r="J6930" s="13">
        <f>data[[#This Row],[Clicks]]/data[[#This Row],[Impressions]]</f>
        <v>1.3530000000000004E-2</v>
      </c>
      <c r="K6930" s="1">
        <v>0.51999999999999991</v>
      </c>
      <c r="L6930" s="2">
        <v>11.498984640000002</v>
      </c>
      <c r="M6930">
        <v>3</v>
      </c>
      <c r="N6930" s="1">
        <f>IF(data[[#This Row],[Conversions]]=0,0,data[[#This Row],[Spend, Dollars]]/data[[#This Row],[Conversions]])</f>
        <v>3.8329948800000007</v>
      </c>
      <c r="O6930" s="13">
        <f>data[[#This Row],[Conversions]]/data[[#This Row],[Clicks]]</f>
        <v>0.13566415199594523</v>
      </c>
      <c r="P6930" s="11">
        <v>100.8</v>
      </c>
      <c r="Q6930" s="11">
        <f>IF(data[[#This Row],[Spend, Dollars]]=0,0,data[[#This Row],[Total conversion value, Dollars]]/data[[#This Row],[Spend, Dollars]])</f>
        <v>8.7659913597380008</v>
      </c>
      <c r="R6930" s="2">
        <v>73.2</v>
      </c>
      <c r="S6930" s="2">
        <v>4.5</v>
      </c>
      <c r="T6930" s="2">
        <v>3</v>
      </c>
      <c r="U6930" s="2">
        <f t="shared" si="108"/>
        <v>80.7</v>
      </c>
    </row>
    <row r="6931" spans="1:21" x14ac:dyDescent="0.2">
      <c r="A6931" t="s">
        <v>22</v>
      </c>
      <c r="B6931" s="3">
        <v>45040</v>
      </c>
      <c r="C6931" s="10" t="str">
        <f>TEXT(data[[#This Row],[Date]],"mmmm")</f>
        <v>April</v>
      </c>
      <c r="D6931" t="s">
        <v>15</v>
      </c>
      <c r="E6931" t="s">
        <v>18</v>
      </c>
      <c r="F6931" t="s">
        <v>20</v>
      </c>
      <c r="G6931" t="s">
        <v>21</v>
      </c>
      <c r="H6931" s="11">
        <v>1563.2</v>
      </c>
      <c r="I6931" s="11">
        <v>24.245232000000005</v>
      </c>
      <c r="J6931" s="13">
        <f>data[[#This Row],[Clicks]]/data[[#This Row],[Impressions]]</f>
        <v>1.5510000000000003E-2</v>
      </c>
      <c r="K6931" s="1">
        <v>0.73999999999999977</v>
      </c>
      <c r="L6931" s="2">
        <v>17.941471679999999</v>
      </c>
      <c r="M6931">
        <v>8</v>
      </c>
      <c r="N6931" s="1">
        <f>IF(data[[#This Row],[Conversions]]=0,0,data[[#This Row],[Spend, Dollars]]/data[[#This Row],[Conversions]])</f>
        <v>2.2426839599999999</v>
      </c>
      <c r="O6931" s="13">
        <f>data[[#This Row],[Conversions]]/data[[#This Row],[Clicks]]</f>
        <v>0.32996178382619717</v>
      </c>
      <c r="P6931" s="11">
        <v>22</v>
      </c>
      <c r="Q6931" s="11">
        <f>IF(data[[#This Row],[Spend, Dollars]]=0,0,data[[#This Row],[Total conversion value, Dollars]]/data[[#This Row],[Spend, Dollars]])</f>
        <v>1.2262093317865439</v>
      </c>
      <c r="R6931" s="2">
        <v>22.8</v>
      </c>
      <c r="S6931" s="2">
        <v>18</v>
      </c>
      <c r="T6931" s="2">
        <v>6</v>
      </c>
      <c r="U6931" s="2">
        <f t="shared" si="108"/>
        <v>46.8</v>
      </c>
    </row>
    <row r="6932" spans="1:21" x14ac:dyDescent="0.2">
      <c r="A6932" t="s">
        <v>22</v>
      </c>
      <c r="B6932" s="3">
        <v>45041</v>
      </c>
      <c r="C6932" s="10" t="str">
        <f>TEXT(data[[#This Row],[Date]],"mmmm")</f>
        <v>April</v>
      </c>
      <c r="D6932" t="s">
        <v>15</v>
      </c>
      <c r="E6932" t="s">
        <v>18</v>
      </c>
      <c r="F6932" t="s">
        <v>20</v>
      </c>
      <c r="G6932" t="s">
        <v>21</v>
      </c>
      <c r="H6932" s="11">
        <v>2553.2000000000003</v>
      </c>
      <c r="I6932" s="11">
        <v>41.566096000000009</v>
      </c>
      <c r="J6932" s="13">
        <f>data[[#This Row],[Clicks]]/data[[#This Row],[Impressions]]</f>
        <v>1.6280000000000003E-2</v>
      </c>
      <c r="K6932" s="1">
        <v>0.19999999999999996</v>
      </c>
      <c r="L6932" s="2">
        <v>8.3132192000000007</v>
      </c>
      <c r="M6932">
        <v>4</v>
      </c>
      <c r="N6932" s="1">
        <f>IF(data[[#This Row],[Conversions]]=0,0,data[[#This Row],[Spend, Dollars]]/data[[#This Row],[Conversions]])</f>
        <v>2.0783048000000002</v>
      </c>
      <c r="O6932" s="13">
        <f>data[[#This Row],[Conversions]]/data[[#This Row],[Clicks]]</f>
        <v>9.6232275458344688E-2</v>
      </c>
      <c r="P6932" s="11">
        <v>123.19999999999999</v>
      </c>
      <c r="Q6932" s="11">
        <f>IF(data[[#This Row],[Spend, Dollars]]=0,0,data[[#This Row],[Total conversion value, Dollars]]/data[[#This Row],[Spend, Dollars]])</f>
        <v>14.819770420585082</v>
      </c>
      <c r="R6932" s="2">
        <v>52.8</v>
      </c>
      <c r="S6932" s="2">
        <v>19.5</v>
      </c>
      <c r="T6932" s="2">
        <v>12</v>
      </c>
      <c r="U6932" s="2">
        <f t="shared" si="108"/>
        <v>84.3</v>
      </c>
    </row>
    <row r="6933" spans="1:21" x14ac:dyDescent="0.2">
      <c r="A6933" t="s">
        <v>22</v>
      </c>
      <c r="B6933" s="3">
        <v>45042</v>
      </c>
      <c r="C6933" s="10" t="str">
        <f>TEXT(data[[#This Row],[Date]],"mmmm")</f>
        <v>April</v>
      </c>
      <c r="D6933" t="s">
        <v>15</v>
      </c>
      <c r="E6933" t="s">
        <v>18</v>
      </c>
      <c r="F6933" t="s">
        <v>20</v>
      </c>
      <c r="G6933" t="s">
        <v>21</v>
      </c>
      <c r="H6933" s="11">
        <v>1768.6000000000001</v>
      </c>
      <c r="I6933" s="11">
        <v>30.154630000000008</v>
      </c>
      <c r="J6933" s="13">
        <f>data[[#This Row],[Clicks]]/data[[#This Row],[Impressions]]</f>
        <v>1.7050000000000003E-2</v>
      </c>
      <c r="K6933" s="1">
        <v>1.0299999999999998</v>
      </c>
      <c r="L6933" s="2">
        <v>31.059268900000003</v>
      </c>
      <c r="M6933">
        <v>7</v>
      </c>
      <c r="N6933" s="1">
        <f>IF(data[[#This Row],[Conversions]]=0,0,data[[#This Row],[Spend, Dollars]]/data[[#This Row],[Conversions]])</f>
        <v>4.4370384142857144</v>
      </c>
      <c r="O6933" s="13">
        <f>data[[#This Row],[Conversions]]/data[[#This Row],[Clicks]]</f>
        <v>0.2321368227698366</v>
      </c>
      <c r="P6933" s="11">
        <v>93.8</v>
      </c>
      <c r="Q6933" s="11">
        <f>IF(data[[#This Row],[Spend, Dollars]]=0,0,data[[#This Row],[Total conversion value, Dollars]]/data[[#This Row],[Spend, Dollars]])</f>
        <v>3.0200324515687487</v>
      </c>
      <c r="R6933" s="2">
        <v>76.8</v>
      </c>
      <c r="S6933" s="2">
        <v>6</v>
      </c>
      <c r="T6933" s="2">
        <v>4</v>
      </c>
      <c r="U6933" s="2">
        <f t="shared" si="108"/>
        <v>86.8</v>
      </c>
    </row>
    <row r="6934" spans="1:21" x14ac:dyDescent="0.2">
      <c r="A6934" t="s">
        <v>22</v>
      </c>
      <c r="B6934" s="3">
        <v>45043</v>
      </c>
      <c r="C6934" s="10" t="str">
        <f>TEXT(data[[#This Row],[Date]],"mmmm")</f>
        <v>April</v>
      </c>
      <c r="D6934" t="s">
        <v>15</v>
      </c>
      <c r="E6934" t="s">
        <v>18</v>
      </c>
      <c r="F6934" t="s">
        <v>20</v>
      </c>
      <c r="G6934" t="s">
        <v>21</v>
      </c>
      <c r="H6934" s="11">
        <v>2495.6</v>
      </c>
      <c r="I6934" s="11">
        <v>33.490952</v>
      </c>
      <c r="J6934" s="13">
        <f>data[[#This Row],[Clicks]]/data[[#This Row],[Impressions]]</f>
        <v>1.3420000000000001E-2</v>
      </c>
      <c r="K6934" s="1">
        <v>7.0000000000000007E-2</v>
      </c>
      <c r="L6934" s="2">
        <v>2.3443666400000001</v>
      </c>
      <c r="M6934">
        <v>4</v>
      </c>
      <c r="N6934" s="1">
        <f>IF(data[[#This Row],[Conversions]]=0,0,data[[#This Row],[Spend, Dollars]]/data[[#This Row],[Conversions]])</f>
        <v>0.58609166000000001</v>
      </c>
      <c r="O6934" s="13">
        <f>data[[#This Row],[Conversions]]/data[[#This Row],[Clicks]]</f>
        <v>0.11943524328600752</v>
      </c>
      <c r="P6934" s="11">
        <v>103.6</v>
      </c>
      <c r="Q6934" s="11">
        <f>IF(data[[#This Row],[Spend, Dollars]]=0,0,data[[#This Row],[Total conversion value, Dollars]]/data[[#This Row],[Spend, Dollars]])</f>
        <v>44.191040015822779</v>
      </c>
      <c r="R6934" s="2">
        <v>26.4</v>
      </c>
      <c r="S6934" s="2">
        <v>10.5</v>
      </c>
      <c r="T6934" s="2">
        <v>8</v>
      </c>
      <c r="U6934" s="2">
        <f t="shared" si="108"/>
        <v>44.9</v>
      </c>
    </row>
    <row r="6935" spans="1:21" x14ac:dyDescent="0.2">
      <c r="A6935" t="s">
        <v>22</v>
      </c>
      <c r="B6935" s="3">
        <v>45044</v>
      </c>
      <c r="C6935" s="10" t="str">
        <f>TEXT(data[[#This Row],[Date]],"mmmm")</f>
        <v>April</v>
      </c>
      <c r="D6935" t="s">
        <v>15</v>
      </c>
      <c r="E6935" t="s">
        <v>18</v>
      </c>
      <c r="F6935" t="s">
        <v>20</v>
      </c>
      <c r="G6935" t="s">
        <v>21</v>
      </c>
      <c r="H6935" s="11">
        <v>1567.6000000000001</v>
      </c>
      <c r="I6935" s="11">
        <v>22.071808000000004</v>
      </c>
      <c r="J6935" s="13">
        <f>data[[#This Row],[Clicks]]/data[[#This Row],[Impressions]]</f>
        <v>1.4080000000000002E-2</v>
      </c>
      <c r="K6935" s="1">
        <v>0.29000000000000004</v>
      </c>
      <c r="L6935" s="2">
        <v>6.4008243200000017</v>
      </c>
      <c r="M6935">
        <v>4</v>
      </c>
      <c r="N6935" s="1">
        <f>IF(data[[#This Row],[Conversions]]=0,0,data[[#This Row],[Spend, Dollars]]/data[[#This Row],[Conversions]])</f>
        <v>1.6002060800000004</v>
      </c>
      <c r="O6935" s="13">
        <f>data[[#This Row],[Conversions]]/data[[#This Row],[Clicks]]</f>
        <v>0.18122665800644874</v>
      </c>
      <c r="P6935" s="11">
        <v>227.49999999999997</v>
      </c>
      <c r="Q6935" s="11">
        <f>IF(data[[#This Row],[Spend, Dollars]]=0,0,data[[#This Row],[Total conversion value, Dollars]]/data[[#This Row],[Spend, Dollars]])</f>
        <v>35.542297152126793</v>
      </c>
      <c r="R6935" s="2">
        <v>69.599999999999994</v>
      </c>
      <c r="S6935" s="2">
        <v>10.5</v>
      </c>
      <c r="T6935" s="2">
        <v>13</v>
      </c>
      <c r="U6935" s="2">
        <f t="shared" si="108"/>
        <v>93.1</v>
      </c>
    </row>
    <row r="6936" spans="1:21" x14ac:dyDescent="0.2">
      <c r="A6936" t="s">
        <v>22</v>
      </c>
      <c r="B6936" s="3">
        <v>45045</v>
      </c>
      <c r="C6936" s="10" t="str">
        <f>TEXT(data[[#This Row],[Date]],"mmmm")</f>
        <v>April</v>
      </c>
      <c r="D6936" t="s">
        <v>15</v>
      </c>
      <c r="E6936" t="s">
        <v>18</v>
      </c>
      <c r="F6936" t="s">
        <v>20</v>
      </c>
      <c r="G6936" t="s">
        <v>21</v>
      </c>
      <c r="H6936" s="11">
        <v>1862.4</v>
      </c>
      <c r="I6936" s="11">
        <v>31.344192000000003</v>
      </c>
      <c r="J6936" s="13">
        <f>data[[#This Row],[Clicks]]/data[[#This Row],[Impressions]]</f>
        <v>1.6830000000000001E-2</v>
      </c>
      <c r="K6936" s="1">
        <v>1.0499999999999996</v>
      </c>
      <c r="L6936" s="2">
        <v>32.911401599999991</v>
      </c>
      <c r="M6936">
        <v>4</v>
      </c>
      <c r="N6936" s="1">
        <f>IF(data[[#This Row],[Conversions]]=0,0,data[[#This Row],[Spend, Dollars]]/data[[#This Row],[Conversions]])</f>
        <v>8.2278503999999977</v>
      </c>
      <c r="O6936" s="13">
        <f>data[[#This Row],[Conversions]]/data[[#This Row],[Clicks]]</f>
        <v>0.12761534896161941</v>
      </c>
      <c r="P6936" s="11">
        <v>26</v>
      </c>
      <c r="Q6936" s="11">
        <f>IF(data[[#This Row],[Spend, Dollars]]=0,0,data[[#This Row],[Total conversion value, Dollars]]/data[[#This Row],[Spend, Dollars]])</f>
        <v>0.78999977928621579</v>
      </c>
      <c r="R6936" s="2">
        <v>79.2</v>
      </c>
      <c r="S6936" s="2">
        <v>12</v>
      </c>
      <c r="T6936" s="2">
        <v>11</v>
      </c>
      <c r="U6936" s="2">
        <f t="shared" si="108"/>
        <v>102.2</v>
      </c>
    </row>
    <row r="6937" spans="1:21" x14ac:dyDescent="0.2">
      <c r="A6937" t="s">
        <v>22</v>
      </c>
      <c r="B6937" s="3">
        <v>45046</v>
      </c>
      <c r="C6937" s="10" t="str">
        <f>TEXT(data[[#This Row],[Date]],"mmmm")</f>
        <v>April</v>
      </c>
      <c r="D6937" t="s">
        <v>15</v>
      </c>
      <c r="E6937" t="s">
        <v>18</v>
      </c>
      <c r="F6937" t="s">
        <v>20</v>
      </c>
      <c r="G6937" t="s">
        <v>21</v>
      </c>
      <c r="H6937" s="11">
        <v>2095</v>
      </c>
      <c r="I6937" s="11">
        <v>31.802100000000003</v>
      </c>
      <c r="J6937" s="13">
        <f>data[[#This Row],[Clicks]]/data[[#This Row],[Impressions]]</f>
        <v>1.5180000000000001E-2</v>
      </c>
      <c r="K6937" s="1">
        <v>0.54999999999999982</v>
      </c>
      <c r="L6937" s="2">
        <v>17.491154999999996</v>
      </c>
      <c r="M6937">
        <v>6</v>
      </c>
      <c r="N6937" s="1">
        <f>IF(data[[#This Row],[Conversions]]=0,0,data[[#This Row],[Spend, Dollars]]/data[[#This Row],[Conversions]])</f>
        <v>2.9151924999999994</v>
      </c>
      <c r="O6937" s="13">
        <f>data[[#This Row],[Conversions]]/data[[#This Row],[Clicks]]</f>
        <v>0.18866678615563121</v>
      </c>
      <c r="P6937" s="11">
        <v>11</v>
      </c>
      <c r="Q6937" s="11">
        <f>IF(data[[#This Row],[Spend, Dollars]]=0,0,data[[#This Row],[Total conversion value, Dollars]]/data[[#This Row],[Spend, Dollars]])</f>
        <v>0.62888928718543757</v>
      </c>
      <c r="R6937" s="2">
        <v>42</v>
      </c>
      <c r="S6937" s="2">
        <v>9</v>
      </c>
      <c r="T6937" s="2">
        <v>2</v>
      </c>
      <c r="U6937" s="2">
        <f t="shared" si="108"/>
        <v>53</v>
      </c>
    </row>
    <row r="6938" spans="1:21" x14ac:dyDescent="0.2">
      <c r="A6938" t="s">
        <v>22</v>
      </c>
      <c r="B6938" s="3">
        <v>45047</v>
      </c>
      <c r="C6938" s="10" t="str">
        <f>TEXT(data[[#This Row],[Date]],"mmmm")</f>
        <v>May</v>
      </c>
      <c r="D6938" t="s">
        <v>15</v>
      </c>
      <c r="E6938" t="s">
        <v>18</v>
      </c>
      <c r="F6938" t="s">
        <v>20</v>
      </c>
      <c r="G6938" t="s">
        <v>21</v>
      </c>
      <c r="H6938" s="11">
        <v>2287.6</v>
      </c>
      <c r="I6938" s="11">
        <v>39.758488000000007</v>
      </c>
      <c r="J6938" s="13">
        <f>data[[#This Row],[Clicks]]/data[[#This Row],[Impressions]]</f>
        <v>1.7380000000000003E-2</v>
      </c>
      <c r="K6938" s="1">
        <v>0.69999999999999973</v>
      </c>
      <c r="L6938" s="2">
        <v>27.830941599999996</v>
      </c>
      <c r="M6938">
        <v>6</v>
      </c>
      <c r="N6938" s="1">
        <f>IF(data[[#This Row],[Conversions]]=0,0,data[[#This Row],[Spend, Dollars]]/data[[#This Row],[Conversions]])</f>
        <v>4.6384902666666656</v>
      </c>
      <c r="O6938" s="13">
        <f>data[[#This Row],[Conversions]]/data[[#This Row],[Clicks]]</f>
        <v>0.15091117147110822</v>
      </c>
      <c r="P6938" s="11">
        <v>71.399999999999991</v>
      </c>
      <c r="Q6938" s="11">
        <f>IF(data[[#This Row],[Spend, Dollars]]=0,0,data[[#This Row],[Total conversion value, Dollars]]/data[[#This Row],[Spend, Dollars]])</f>
        <v>2.5654899150088406</v>
      </c>
      <c r="R6938" s="2">
        <v>80.399999999999991</v>
      </c>
      <c r="S6938" s="2">
        <v>9</v>
      </c>
      <c r="T6938" s="2">
        <v>11</v>
      </c>
      <c r="U6938" s="2">
        <f t="shared" si="108"/>
        <v>100.39999999999999</v>
      </c>
    </row>
    <row r="6939" spans="1:21" x14ac:dyDescent="0.2">
      <c r="A6939" t="s">
        <v>22</v>
      </c>
      <c r="B6939" s="3">
        <v>45048</v>
      </c>
      <c r="C6939" s="10" t="str">
        <f>TEXT(data[[#This Row],[Date]],"mmmm")</f>
        <v>May</v>
      </c>
      <c r="D6939" t="s">
        <v>15</v>
      </c>
      <c r="E6939" t="s">
        <v>18</v>
      </c>
      <c r="F6939" t="s">
        <v>20</v>
      </c>
      <c r="G6939" t="s">
        <v>21</v>
      </c>
      <c r="H6939" s="11">
        <v>1572.2</v>
      </c>
      <c r="I6939" s="11">
        <v>19.196562000000007</v>
      </c>
      <c r="J6939" s="13">
        <f>data[[#This Row],[Clicks]]/data[[#This Row],[Impressions]]</f>
        <v>1.2210000000000004E-2</v>
      </c>
      <c r="K6939" s="1">
        <v>0.81999999999999984</v>
      </c>
      <c r="L6939" s="2">
        <v>15.741180840000004</v>
      </c>
      <c r="M6939">
        <v>5</v>
      </c>
      <c r="N6939" s="1">
        <f>IF(data[[#This Row],[Conversions]]=0,0,data[[#This Row],[Spend, Dollars]]/data[[#This Row],[Conversions]])</f>
        <v>3.1482361680000008</v>
      </c>
      <c r="O6939" s="13">
        <f>data[[#This Row],[Conversions]]/data[[#This Row],[Clicks]]</f>
        <v>0.26046330587737526</v>
      </c>
      <c r="P6939" s="11">
        <v>39.199999999999996</v>
      </c>
      <c r="Q6939" s="11">
        <f>IF(data[[#This Row],[Spend, Dollars]]=0,0,data[[#This Row],[Total conversion value, Dollars]]/data[[#This Row],[Spend, Dollars]])</f>
        <v>2.4902833147300267</v>
      </c>
      <c r="R6939" s="2">
        <v>68.399999999999991</v>
      </c>
      <c r="S6939" s="2">
        <v>12</v>
      </c>
      <c r="T6939" s="2">
        <v>10</v>
      </c>
      <c r="U6939" s="2">
        <f t="shared" si="108"/>
        <v>90.399999999999991</v>
      </c>
    </row>
    <row r="6940" spans="1:21" x14ac:dyDescent="0.2">
      <c r="A6940" t="s">
        <v>22</v>
      </c>
      <c r="B6940" s="3">
        <v>45049</v>
      </c>
      <c r="C6940" s="10" t="str">
        <f>TEXT(data[[#This Row],[Date]],"mmmm")</f>
        <v>May</v>
      </c>
      <c r="D6940" t="s">
        <v>15</v>
      </c>
      <c r="E6940" t="s">
        <v>18</v>
      </c>
      <c r="F6940" t="s">
        <v>20</v>
      </c>
      <c r="G6940" t="s">
        <v>21</v>
      </c>
      <c r="H6940" s="11">
        <v>1899</v>
      </c>
      <c r="I6940" s="11">
        <v>24.440130000000003</v>
      </c>
      <c r="J6940" s="13">
        <f>data[[#This Row],[Clicks]]/data[[#This Row],[Impressions]]</f>
        <v>1.2870000000000001E-2</v>
      </c>
      <c r="K6940" s="1">
        <v>1.08</v>
      </c>
      <c r="L6940" s="2">
        <v>26.395340400000006</v>
      </c>
      <c r="M6940">
        <v>6</v>
      </c>
      <c r="N6940" s="1">
        <f>IF(data[[#This Row],[Conversions]]=0,0,data[[#This Row],[Spend, Dollars]]/data[[#This Row],[Conversions]])</f>
        <v>4.3992234000000012</v>
      </c>
      <c r="O6940" s="13">
        <f>data[[#This Row],[Conversions]]/data[[#This Row],[Clicks]]</f>
        <v>0.24549787582962934</v>
      </c>
      <c r="P6940" s="11">
        <v>49</v>
      </c>
      <c r="Q6940" s="11">
        <f>IF(data[[#This Row],[Spend, Dollars]]=0,0,data[[#This Row],[Total conversion value, Dollars]]/data[[#This Row],[Spend, Dollars]])</f>
        <v>1.8563882585882465</v>
      </c>
      <c r="R6940" s="2">
        <v>37.199999999999996</v>
      </c>
      <c r="S6940" s="2">
        <v>6</v>
      </c>
      <c r="T6940" s="2">
        <v>13</v>
      </c>
      <c r="U6940" s="2">
        <f t="shared" si="108"/>
        <v>56.199999999999996</v>
      </c>
    </row>
    <row r="6941" spans="1:21" x14ac:dyDescent="0.2">
      <c r="A6941" t="s">
        <v>22</v>
      </c>
      <c r="B6941" s="3">
        <v>45050</v>
      </c>
      <c r="C6941" s="10" t="str">
        <f>TEXT(data[[#This Row],[Date]],"mmmm")</f>
        <v>May</v>
      </c>
      <c r="D6941" t="s">
        <v>15</v>
      </c>
      <c r="E6941" t="s">
        <v>18</v>
      </c>
      <c r="F6941" t="s">
        <v>20</v>
      </c>
      <c r="G6941" t="s">
        <v>21</v>
      </c>
      <c r="H6941" s="11">
        <v>2828.2000000000003</v>
      </c>
      <c r="I6941" s="11">
        <v>38.576648000000013</v>
      </c>
      <c r="J6941" s="13">
        <f>data[[#This Row],[Clicks]]/data[[#This Row],[Impressions]]</f>
        <v>1.3640000000000003E-2</v>
      </c>
      <c r="K6941" s="1">
        <v>7.0000000000000062E-2</v>
      </c>
      <c r="L6941" s="2">
        <v>2.7003653600000033</v>
      </c>
      <c r="M6941">
        <v>4</v>
      </c>
      <c r="N6941" s="1">
        <f>IF(data[[#This Row],[Conversions]]=0,0,data[[#This Row],[Spend, Dollars]]/data[[#This Row],[Conversions]])</f>
        <v>0.67509134000000082</v>
      </c>
      <c r="O6941" s="13">
        <f>data[[#This Row],[Conversions]]/data[[#This Row],[Clicks]]</f>
        <v>0.10368967257082572</v>
      </c>
      <c r="P6941" s="11">
        <v>36</v>
      </c>
      <c r="Q6941" s="11">
        <f>IF(data[[#This Row],[Spend, Dollars]]=0,0,data[[#This Row],[Total conversion value, Dollars]]/data[[#This Row],[Spend, Dollars]])</f>
        <v>13.331529330534723</v>
      </c>
      <c r="R6941" s="2">
        <v>18</v>
      </c>
      <c r="S6941" s="2">
        <v>19.5</v>
      </c>
      <c r="T6941" s="2">
        <v>9</v>
      </c>
      <c r="U6941" s="2">
        <f t="shared" si="108"/>
        <v>46.5</v>
      </c>
    </row>
    <row r="6942" spans="1:21" x14ac:dyDescent="0.2">
      <c r="A6942" t="s">
        <v>22</v>
      </c>
      <c r="B6942" s="3">
        <v>45051</v>
      </c>
      <c r="C6942" s="10" t="str">
        <f>TEXT(data[[#This Row],[Date]],"mmmm")</f>
        <v>May</v>
      </c>
      <c r="D6942" t="s">
        <v>15</v>
      </c>
      <c r="E6942" t="s">
        <v>18</v>
      </c>
      <c r="F6942" t="s">
        <v>20</v>
      </c>
      <c r="G6942" t="s">
        <v>21</v>
      </c>
      <c r="H6942" s="11">
        <v>2573.2000000000003</v>
      </c>
      <c r="I6942" s="11">
        <v>27.739096000000007</v>
      </c>
      <c r="J6942" s="13">
        <f>data[[#This Row],[Clicks]]/data[[#This Row],[Impressions]]</f>
        <v>1.0780000000000001E-2</v>
      </c>
      <c r="K6942" s="1">
        <v>1.1799999999999997</v>
      </c>
      <c r="L6942" s="2">
        <v>32.732133279999999</v>
      </c>
      <c r="M6942">
        <v>4</v>
      </c>
      <c r="N6942" s="1">
        <f>IF(data[[#This Row],[Conversions]]=0,0,data[[#This Row],[Spend, Dollars]]/data[[#This Row],[Conversions]])</f>
        <v>8.1830333199999998</v>
      </c>
      <c r="O6942" s="13">
        <f>data[[#This Row],[Conversions]]/data[[#This Row],[Clicks]]</f>
        <v>0.14420080596714469</v>
      </c>
      <c r="P6942" s="11">
        <v>229.6</v>
      </c>
      <c r="Q6942" s="11">
        <f>IF(data[[#This Row],[Spend, Dollars]]=0,0,data[[#This Row],[Total conversion value, Dollars]]/data[[#This Row],[Spend, Dollars]])</f>
        <v>7.0145137817916154</v>
      </c>
      <c r="R6942" s="2">
        <v>33.6</v>
      </c>
      <c r="S6942" s="2">
        <v>3</v>
      </c>
      <c r="T6942" s="2">
        <v>5</v>
      </c>
      <c r="U6942" s="2">
        <f t="shared" si="108"/>
        <v>41.6</v>
      </c>
    </row>
    <row r="6943" spans="1:21" x14ac:dyDescent="0.2">
      <c r="A6943" t="s">
        <v>22</v>
      </c>
      <c r="B6943" s="3">
        <v>45052</v>
      </c>
      <c r="C6943" s="10" t="str">
        <f>TEXT(data[[#This Row],[Date]],"mmmm")</f>
        <v>May</v>
      </c>
      <c r="D6943" t="s">
        <v>15</v>
      </c>
      <c r="E6943" t="s">
        <v>18</v>
      </c>
      <c r="F6943" t="s">
        <v>20</v>
      </c>
      <c r="G6943" t="s">
        <v>21</v>
      </c>
      <c r="H6943" s="11">
        <v>2348.4</v>
      </c>
      <c r="I6943" s="11">
        <v>30.740556000000005</v>
      </c>
      <c r="J6943" s="13">
        <f>data[[#This Row],[Clicks]]/data[[#This Row],[Impressions]]</f>
        <v>1.3090000000000001E-2</v>
      </c>
      <c r="K6943" s="1">
        <v>0.18000000000000005</v>
      </c>
      <c r="L6943" s="2">
        <v>5.5333000800000027</v>
      </c>
      <c r="M6943">
        <v>6</v>
      </c>
      <c r="N6943" s="1">
        <f>IF(data[[#This Row],[Conversions]]=0,0,data[[#This Row],[Spend, Dollars]]/data[[#This Row],[Conversions]])</f>
        <v>0.92221668000000045</v>
      </c>
      <c r="O6943" s="13">
        <f>data[[#This Row],[Conversions]]/data[[#This Row],[Clicks]]</f>
        <v>0.1951818958642127</v>
      </c>
      <c r="P6943" s="11">
        <v>64.399999999999991</v>
      </c>
      <c r="Q6943" s="11">
        <f>IF(data[[#This Row],[Spend, Dollars]]=0,0,data[[#This Row],[Total conversion value, Dollars]]/data[[#This Row],[Spend, Dollars]])</f>
        <v>11.638624160791938</v>
      </c>
      <c r="R6943" s="2">
        <v>12</v>
      </c>
      <c r="S6943" s="2">
        <v>15</v>
      </c>
      <c r="T6943" s="2">
        <v>3</v>
      </c>
      <c r="U6943" s="2">
        <f t="shared" si="108"/>
        <v>30</v>
      </c>
    </row>
    <row r="6944" spans="1:21" x14ac:dyDescent="0.2">
      <c r="A6944" t="s">
        <v>22</v>
      </c>
      <c r="B6944" s="3">
        <v>45053</v>
      </c>
      <c r="C6944" s="10" t="str">
        <f>TEXT(data[[#This Row],[Date]],"mmmm")</f>
        <v>May</v>
      </c>
      <c r="D6944" t="s">
        <v>15</v>
      </c>
      <c r="E6944" t="s">
        <v>18</v>
      </c>
      <c r="F6944" t="s">
        <v>20</v>
      </c>
      <c r="G6944" t="s">
        <v>21</v>
      </c>
      <c r="H6944" s="11">
        <v>1443</v>
      </c>
      <c r="I6944" s="11">
        <v>16.349190000000004</v>
      </c>
      <c r="J6944" s="13">
        <f>data[[#This Row],[Clicks]]/data[[#This Row],[Impressions]]</f>
        <v>1.1330000000000003E-2</v>
      </c>
      <c r="K6944" s="1">
        <v>0.18</v>
      </c>
      <c r="L6944" s="2">
        <v>2.9428542000000006</v>
      </c>
      <c r="M6944">
        <v>4</v>
      </c>
      <c r="N6944" s="1">
        <f>IF(data[[#This Row],[Conversions]]=0,0,data[[#This Row],[Spend, Dollars]]/data[[#This Row],[Conversions]])</f>
        <v>0.73571355000000016</v>
      </c>
      <c r="O6944" s="13">
        <f>data[[#This Row],[Conversions]]/data[[#This Row],[Clicks]]</f>
        <v>0.24466043883519606</v>
      </c>
      <c r="P6944" s="11">
        <v>69.3</v>
      </c>
      <c r="Q6944" s="11">
        <f>IF(data[[#This Row],[Spend, Dollars]]=0,0,data[[#This Row],[Total conversion value, Dollars]]/data[[#This Row],[Spend, Dollars]])</f>
        <v>23.548567237887621</v>
      </c>
      <c r="R6944" s="2">
        <v>79.2</v>
      </c>
      <c r="S6944" s="2">
        <v>12</v>
      </c>
      <c r="T6944" s="2">
        <v>6</v>
      </c>
      <c r="U6944" s="2">
        <f t="shared" si="108"/>
        <v>97.2</v>
      </c>
    </row>
    <row r="6945" spans="1:21" x14ac:dyDescent="0.2">
      <c r="A6945" t="s">
        <v>22</v>
      </c>
      <c r="B6945" s="3">
        <v>45054</v>
      </c>
      <c r="C6945" s="10" t="str">
        <f>TEXT(data[[#This Row],[Date]],"mmmm")</f>
        <v>May</v>
      </c>
      <c r="D6945" t="s">
        <v>15</v>
      </c>
      <c r="E6945" t="s">
        <v>18</v>
      </c>
      <c r="F6945" t="s">
        <v>20</v>
      </c>
      <c r="G6945" t="s">
        <v>21</v>
      </c>
      <c r="H6945" s="11">
        <v>1769.8000000000002</v>
      </c>
      <c r="I6945" s="11">
        <v>27.060242000000002</v>
      </c>
      <c r="J6945" s="13">
        <f>data[[#This Row],[Clicks]]/data[[#This Row],[Impressions]]</f>
        <v>1.529E-2</v>
      </c>
      <c r="K6945" s="1">
        <v>1.0599999999999996</v>
      </c>
      <c r="L6945" s="2">
        <v>28.683856519999992</v>
      </c>
      <c r="M6945">
        <v>4</v>
      </c>
      <c r="N6945" s="1">
        <f>IF(data[[#This Row],[Conversions]]=0,0,data[[#This Row],[Spend, Dollars]]/data[[#This Row],[Conversions]])</f>
        <v>7.170964129999998</v>
      </c>
      <c r="O6945" s="13">
        <f>data[[#This Row],[Conversions]]/data[[#This Row],[Clicks]]</f>
        <v>0.14781833806216513</v>
      </c>
      <c r="P6945" s="11">
        <v>62.3</v>
      </c>
      <c r="Q6945" s="11">
        <f>IF(data[[#This Row],[Spend, Dollars]]=0,0,data[[#This Row],[Total conversion value, Dollars]]/data[[#This Row],[Spend, Dollars]])</f>
        <v>2.1719534106775686</v>
      </c>
      <c r="R6945" s="2">
        <v>85.2</v>
      </c>
      <c r="S6945" s="2">
        <v>13.5</v>
      </c>
      <c r="T6945" s="2">
        <v>11</v>
      </c>
      <c r="U6945" s="2">
        <f t="shared" si="108"/>
        <v>109.7</v>
      </c>
    </row>
    <row r="6946" spans="1:21" x14ac:dyDescent="0.2">
      <c r="A6946" t="s">
        <v>22</v>
      </c>
      <c r="B6946" s="3">
        <v>45055</v>
      </c>
      <c r="C6946" s="10" t="str">
        <f>TEXT(data[[#This Row],[Date]],"mmmm")</f>
        <v>May</v>
      </c>
      <c r="D6946" t="s">
        <v>15</v>
      </c>
      <c r="E6946" t="s">
        <v>18</v>
      </c>
      <c r="F6946" t="s">
        <v>20</v>
      </c>
      <c r="G6946" t="s">
        <v>21</v>
      </c>
      <c r="H6946" s="11">
        <v>1824.2</v>
      </c>
      <c r="I6946" s="11">
        <v>18.661566000000001</v>
      </c>
      <c r="J6946" s="13">
        <f>data[[#This Row],[Clicks]]/data[[#This Row],[Impressions]]</f>
        <v>1.023E-2</v>
      </c>
      <c r="K6946" s="1">
        <v>4.0000000000000063E-2</v>
      </c>
      <c r="L6946" s="2">
        <v>0.74646264000000118</v>
      </c>
      <c r="M6946">
        <v>2</v>
      </c>
      <c r="N6946" s="1">
        <f>IF(data[[#This Row],[Conversions]]=0,0,data[[#This Row],[Spend, Dollars]]/data[[#This Row],[Conversions]])</f>
        <v>0.37323132000000059</v>
      </c>
      <c r="O6946" s="13">
        <f>data[[#This Row],[Conversions]]/data[[#This Row],[Clicks]]</f>
        <v>0.10717214193063969</v>
      </c>
      <c r="P6946" s="11">
        <v>112.69999999999999</v>
      </c>
      <c r="Q6946" s="11">
        <f>IF(data[[#This Row],[Spend, Dollars]]=0,0,data[[#This Row],[Total conversion value, Dollars]]/data[[#This Row],[Spend, Dollars]])</f>
        <v>150.97875494478842</v>
      </c>
      <c r="R6946" s="2">
        <v>9.6</v>
      </c>
      <c r="S6946" s="2">
        <v>16.5</v>
      </c>
      <c r="T6946" s="2">
        <v>12</v>
      </c>
      <c r="U6946" s="2">
        <f t="shared" si="108"/>
        <v>38.1</v>
      </c>
    </row>
    <row r="6947" spans="1:21" x14ac:dyDescent="0.2">
      <c r="A6947" t="s">
        <v>22</v>
      </c>
      <c r="B6947" s="3">
        <v>45056</v>
      </c>
      <c r="C6947" s="10" t="str">
        <f>TEXT(data[[#This Row],[Date]],"mmmm")</f>
        <v>May</v>
      </c>
      <c r="D6947" t="s">
        <v>15</v>
      </c>
      <c r="E6947" t="s">
        <v>18</v>
      </c>
      <c r="F6947" t="s">
        <v>20</v>
      </c>
      <c r="G6947" t="s">
        <v>21</v>
      </c>
      <c r="H6947" s="11">
        <v>1685.4</v>
      </c>
      <c r="I6947" s="11">
        <v>29.663040000000002</v>
      </c>
      <c r="J6947" s="13">
        <f>data[[#This Row],[Clicks]]/data[[#This Row],[Impressions]]</f>
        <v>1.7600000000000001E-2</v>
      </c>
      <c r="K6947" s="1">
        <v>0.72999999999999987</v>
      </c>
      <c r="L6947" s="2">
        <v>21.654019199999997</v>
      </c>
      <c r="M6947">
        <v>3</v>
      </c>
      <c r="N6947" s="1">
        <f>IF(data[[#This Row],[Conversions]]=0,0,data[[#This Row],[Spend, Dollars]]/data[[#This Row],[Conversions]])</f>
        <v>7.2180063999999993</v>
      </c>
      <c r="O6947" s="13">
        <f>data[[#This Row],[Conversions]]/data[[#This Row],[Clicks]]</f>
        <v>0.10113595909252726</v>
      </c>
      <c r="P6947" s="11">
        <v>27</v>
      </c>
      <c r="Q6947" s="11">
        <f>IF(data[[#This Row],[Spend, Dollars]]=0,0,data[[#This Row],[Total conversion value, Dollars]]/data[[#This Row],[Spend, Dollars]])</f>
        <v>1.2468816874421171</v>
      </c>
      <c r="R6947" s="2">
        <v>3.5999999999999996</v>
      </c>
      <c r="S6947" s="2">
        <v>4.5</v>
      </c>
      <c r="T6947" s="2">
        <v>12</v>
      </c>
      <c r="U6947" s="2">
        <f t="shared" si="108"/>
        <v>20.100000000000001</v>
      </c>
    </row>
    <row r="6948" spans="1:21" x14ac:dyDescent="0.2">
      <c r="A6948" t="s">
        <v>22</v>
      </c>
      <c r="B6948" s="3">
        <v>45057</v>
      </c>
      <c r="C6948" s="10" t="str">
        <f>TEXT(data[[#This Row],[Date]],"mmmm")</f>
        <v>May</v>
      </c>
      <c r="D6948" t="s">
        <v>15</v>
      </c>
      <c r="E6948" t="s">
        <v>18</v>
      </c>
      <c r="F6948" t="s">
        <v>20</v>
      </c>
      <c r="G6948" t="s">
        <v>21</v>
      </c>
      <c r="H6948" s="11">
        <v>2548.6</v>
      </c>
      <c r="I6948" s="11">
        <v>38.407401999999998</v>
      </c>
      <c r="J6948" s="13">
        <f>data[[#This Row],[Clicks]]/data[[#This Row],[Impressions]]</f>
        <v>1.507E-2</v>
      </c>
      <c r="K6948" s="1">
        <v>0.7799999999999998</v>
      </c>
      <c r="L6948" s="2">
        <v>29.957773559999989</v>
      </c>
      <c r="M6948">
        <v>2</v>
      </c>
      <c r="N6948" s="1">
        <f>IF(data[[#This Row],[Conversions]]=0,0,data[[#This Row],[Spend, Dollars]]/data[[#This Row],[Conversions]])</f>
        <v>14.978886779999995</v>
      </c>
      <c r="O6948" s="13">
        <f>data[[#This Row],[Conversions]]/data[[#This Row],[Clicks]]</f>
        <v>5.2073295663164099E-2</v>
      </c>
      <c r="P6948" s="11">
        <v>153.29999999999998</v>
      </c>
      <c r="Q6948" s="11">
        <f>IF(data[[#This Row],[Spend, Dollars]]=0,0,data[[#This Row],[Total conversion value, Dollars]]/data[[#This Row],[Spend, Dollars]])</f>
        <v>5.1172027084378575</v>
      </c>
      <c r="R6948" s="2">
        <v>28.799999999999997</v>
      </c>
      <c r="S6948" s="2">
        <v>16.5</v>
      </c>
      <c r="T6948" s="2">
        <v>6</v>
      </c>
      <c r="U6948" s="2">
        <f t="shared" si="108"/>
        <v>51.3</v>
      </c>
    </row>
    <row r="6949" spans="1:21" x14ac:dyDescent="0.2">
      <c r="A6949" t="s">
        <v>22</v>
      </c>
      <c r="B6949" s="3">
        <v>45058</v>
      </c>
      <c r="C6949" s="10" t="str">
        <f>TEXT(data[[#This Row],[Date]],"mmmm")</f>
        <v>May</v>
      </c>
      <c r="D6949" t="s">
        <v>15</v>
      </c>
      <c r="E6949" t="s">
        <v>18</v>
      </c>
      <c r="F6949" t="s">
        <v>20</v>
      </c>
      <c r="G6949" t="s">
        <v>21</v>
      </c>
      <c r="H6949" s="11">
        <v>2367.1999999999998</v>
      </c>
      <c r="I6949" s="11">
        <v>33.850960000000001</v>
      </c>
      <c r="J6949" s="13">
        <f>data[[#This Row],[Clicks]]/data[[#This Row],[Impressions]]</f>
        <v>1.4300000000000002E-2</v>
      </c>
      <c r="K6949" s="1">
        <v>0.61999999999999977</v>
      </c>
      <c r="L6949" s="2">
        <v>20.987595199999994</v>
      </c>
      <c r="M6949">
        <v>4</v>
      </c>
      <c r="N6949" s="1">
        <f>IF(data[[#This Row],[Conversions]]=0,0,data[[#This Row],[Spend, Dollars]]/data[[#This Row],[Conversions]])</f>
        <v>5.2468987999999985</v>
      </c>
      <c r="O6949" s="13">
        <f>data[[#This Row],[Conversions]]/data[[#This Row],[Clicks]]</f>
        <v>0.1181650387463162</v>
      </c>
      <c r="P6949" s="11">
        <v>57.4</v>
      </c>
      <c r="Q6949" s="11">
        <f>IF(data[[#This Row],[Spend, Dollars]]=0,0,data[[#This Row],[Total conversion value, Dollars]]/data[[#This Row],[Spend, Dollars]])</f>
        <v>2.7349488806607063</v>
      </c>
      <c r="R6949" s="2">
        <v>34.799999999999997</v>
      </c>
      <c r="S6949" s="2">
        <v>7.5</v>
      </c>
      <c r="T6949" s="2">
        <v>8</v>
      </c>
      <c r="U6949" s="2">
        <f t="shared" si="108"/>
        <v>50.3</v>
      </c>
    </row>
    <row r="6950" spans="1:21" x14ac:dyDescent="0.2">
      <c r="A6950" t="s">
        <v>22</v>
      </c>
      <c r="B6950" s="3">
        <v>45059</v>
      </c>
      <c r="C6950" s="10" t="str">
        <f>TEXT(data[[#This Row],[Date]],"mmmm")</f>
        <v>May</v>
      </c>
      <c r="D6950" t="s">
        <v>15</v>
      </c>
      <c r="E6950" t="s">
        <v>18</v>
      </c>
      <c r="F6950" t="s">
        <v>20</v>
      </c>
      <c r="G6950" t="s">
        <v>21</v>
      </c>
      <c r="H6950" s="11">
        <v>2416.1999999999998</v>
      </c>
      <c r="I6950" s="11">
        <v>39.601517999999999</v>
      </c>
      <c r="J6950" s="13">
        <f>data[[#This Row],[Clicks]]/data[[#This Row],[Impressions]]</f>
        <v>1.6390000000000002E-2</v>
      </c>
      <c r="K6950" s="1">
        <v>1.0999999999999999</v>
      </c>
      <c r="L6950" s="2">
        <v>43.56166979999999</v>
      </c>
      <c r="M6950">
        <v>4</v>
      </c>
      <c r="N6950" s="1">
        <f>IF(data[[#This Row],[Conversions]]=0,0,data[[#This Row],[Spend, Dollars]]/data[[#This Row],[Conversions]])</f>
        <v>10.890417449999998</v>
      </c>
      <c r="O6950" s="13">
        <f>data[[#This Row],[Conversions]]/data[[#This Row],[Clicks]]</f>
        <v>0.101006229104652</v>
      </c>
      <c r="P6950" s="11">
        <v>36.4</v>
      </c>
      <c r="Q6950" s="11">
        <f>IF(data[[#This Row],[Spend, Dollars]]=0,0,data[[#This Row],[Total conversion value, Dollars]]/data[[#This Row],[Spend, Dollars]])</f>
        <v>0.83559698622939393</v>
      </c>
      <c r="R6950" s="2">
        <v>49.199999999999996</v>
      </c>
      <c r="S6950" s="2">
        <v>3</v>
      </c>
      <c r="T6950" s="2">
        <v>11</v>
      </c>
      <c r="U6950" s="2">
        <f t="shared" si="108"/>
        <v>63.199999999999996</v>
      </c>
    </row>
    <row r="6951" spans="1:21" x14ac:dyDescent="0.2">
      <c r="A6951" t="s">
        <v>22</v>
      </c>
      <c r="B6951" s="3">
        <v>45060</v>
      </c>
      <c r="C6951" s="10" t="str">
        <f>TEXT(data[[#This Row],[Date]],"mmmm")</f>
        <v>May</v>
      </c>
      <c r="D6951" t="s">
        <v>15</v>
      </c>
      <c r="E6951" t="s">
        <v>18</v>
      </c>
      <c r="F6951" t="s">
        <v>20</v>
      </c>
      <c r="G6951" t="s">
        <v>21</v>
      </c>
      <c r="H6951" s="11">
        <v>2769.8</v>
      </c>
      <c r="I6951" s="11">
        <v>42.654920000000011</v>
      </c>
      <c r="J6951" s="13">
        <f>data[[#This Row],[Clicks]]/data[[#This Row],[Impressions]]</f>
        <v>1.5400000000000002E-2</v>
      </c>
      <c r="K6951" s="1">
        <v>0.53999999999999981</v>
      </c>
      <c r="L6951" s="2">
        <v>23.033656799999999</v>
      </c>
      <c r="M6951">
        <v>6</v>
      </c>
      <c r="N6951" s="1">
        <f>IF(data[[#This Row],[Conversions]]=0,0,data[[#This Row],[Spend, Dollars]]/data[[#This Row],[Conversions]])</f>
        <v>3.8389427999999999</v>
      </c>
      <c r="O6951" s="13">
        <f>data[[#This Row],[Conversions]]/data[[#This Row],[Clicks]]</f>
        <v>0.1406637264821971</v>
      </c>
      <c r="P6951" s="11">
        <v>12</v>
      </c>
      <c r="Q6951" s="11">
        <f>IF(data[[#This Row],[Spend, Dollars]]=0,0,data[[#This Row],[Total conversion value, Dollars]]/data[[#This Row],[Spend, Dollars]])</f>
        <v>0.52097676474887833</v>
      </c>
      <c r="R6951" s="2">
        <v>74.399999999999991</v>
      </c>
      <c r="S6951" s="2">
        <v>19.5</v>
      </c>
      <c r="T6951" s="2">
        <v>1</v>
      </c>
      <c r="U6951" s="2">
        <f t="shared" si="108"/>
        <v>94.899999999999991</v>
      </c>
    </row>
    <row r="6952" spans="1:21" x14ac:dyDescent="0.2">
      <c r="A6952" t="s">
        <v>22</v>
      </c>
      <c r="B6952" s="3">
        <v>45061</v>
      </c>
      <c r="C6952" s="10" t="str">
        <f>TEXT(data[[#This Row],[Date]],"mmmm")</f>
        <v>May</v>
      </c>
      <c r="D6952" t="s">
        <v>15</v>
      </c>
      <c r="E6952" t="s">
        <v>18</v>
      </c>
      <c r="F6952" t="s">
        <v>20</v>
      </c>
      <c r="G6952" t="s">
        <v>21</v>
      </c>
      <c r="H6952" s="11">
        <v>2197.6000000000004</v>
      </c>
      <c r="I6952" s="11">
        <v>28.766584000000012</v>
      </c>
      <c r="J6952" s="13">
        <f>data[[#This Row],[Clicks]]/data[[#This Row],[Impressions]]</f>
        <v>1.3090000000000003E-2</v>
      </c>
      <c r="K6952" s="1">
        <v>0.32999999999999979</v>
      </c>
      <c r="L6952" s="2">
        <v>9.4929727199999974</v>
      </c>
      <c r="M6952">
        <v>6</v>
      </c>
      <c r="N6952" s="1">
        <f>IF(data[[#This Row],[Conversions]]=0,0,data[[#This Row],[Spend, Dollars]]/data[[#This Row],[Conversions]])</f>
        <v>1.5821621199999996</v>
      </c>
      <c r="O6952" s="13">
        <f>data[[#This Row],[Conversions]]/data[[#This Row],[Clicks]]</f>
        <v>0.20857533866377731</v>
      </c>
      <c r="P6952" s="11">
        <v>44.099999999999994</v>
      </c>
      <c r="Q6952" s="11">
        <f>IF(data[[#This Row],[Spend, Dollars]]=0,0,data[[#This Row],[Total conversion value, Dollars]]/data[[#This Row],[Spend, Dollars]])</f>
        <v>4.6455416338750428</v>
      </c>
      <c r="R6952" s="2">
        <v>45.6</v>
      </c>
      <c r="S6952" s="2">
        <v>9</v>
      </c>
      <c r="T6952" s="2">
        <v>10</v>
      </c>
      <c r="U6952" s="2">
        <f t="shared" si="108"/>
        <v>64.599999999999994</v>
      </c>
    </row>
    <row r="6953" spans="1:21" x14ac:dyDescent="0.2">
      <c r="A6953" t="s">
        <v>22</v>
      </c>
      <c r="B6953" s="3">
        <v>45062</v>
      </c>
      <c r="C6953" s="10" t="str">
        <f>TEXT(data[[#This Row],[Date]],"mmmm")</f>
        <v>May</v>
      </c>
      <c r="D6953" t="s">
        <v>15</v>
      </c>
      <c r="E6953" t="s">
        <v>18</v>
      </c>
      <c r="F6953" t="s">
        <v>20</v>
      </c>
      <c r="G6953" t="s">
        <v>21</v>
      </c>
      <c r="H6953" s="11">
        <v>2391.8000000000002</v>
      </c>
      <c r="I6953" s="11">
        <v>27.62529000000001</v>
      </c>
      <c r="J6953" s="13">
        <f>data[[#This Row],[Clicks]]/data[[#This Row],[Impressions]]</f>
        <v>1.1550000000000003E-2</v>
      </c>
      <c r="K6953" s="1">
        <v>0.43999999999999984</v>
      </c>
      <c r="L6953" s="2">
        <v>12.1551276</v>
      </c>
      <c r="M6953">
        <v>3</v>
      </c>
      <c r="N6953" s="1">
        <f>IF(data[[#This Row],[Conversions]]=0,0,data[[#This Row],[Spend, Dollars]]/data[[#This Row],[Conversions]])</f>
        <v>4.0517092000000003</v>
      </c>
      <c r="O6953" s="13">
        <f>data[[#This Row],[Conversions]]/data[[#This Row],[Clicks]]</f>
        <v>0.10859614505404283</v>
      </c>
      <c r="P6953" s="11">
        <v>35.699999999999996</v>
      </c>
      <c r="Q6953" s="11">
        <f>IF(data[[#This Row],[Spend, Dollars]]=0,0,data[[#This Row],[Total conversion value, Dollars]]/data[[#This Row],[Spend, Dollars]])</f>
        <v>2.9370321048707044</v>
      </c>
      <c r="R6953" s="2">
        <v>24</v>
      </c>
      <c r="S6953" s="2">
        <v>9</v>
      </c>
      <c r="T6953" s="2">
        <v>5</v>
      </c>
      <c r="U6953" s="2">
        <f t="shared" si="108"/>
        <v>38</v>
      </c>
    </row>
    <row r="6954" spans="1:21" x14ac:dyDescent="0.2">
      <c r="A6954" t="s">
        <v>22</v>
      </c>
      <c r="B6954" s="3">
        <v>45063</v>
      </c>
      <c r="C6954" s="10" t="str">
        <f>TEXT(data[[#This Row],[Date]],"mmmm")</f>
        <v>May</v>
      </c>
      <c r="D6954" t="s">
        <v>15</v>
      </c>
      <c r="E6954" t="s">
        <v>18</v>
      </c>
      <c r="F6954" t="s">
        <v>20</v>
      </c>
      <c r="G6954" t="s">
        <v>21</v>
      </c>
      <c r="H6954" s="11">
        <v>1769.6000000000001</v>
      </c>
      <c r="I6954" s="11">
        <v>26.862528000000008</v>
      </c>
      <c r="J6954" s="13">
        <f>data[[#This Row],[Clicks]]/data[[#This Row],[Impressions]]</f>
        <v>1.5180000000000004E-2</v>
      </c>
      <c r="K6954" s="1">
        <v>1.0799999999999996</v>
      </c>
      <c r="L6954" s="2">
        <v>29.011530239999999</v>
      </c>
      <c r="M6954">
        <v>4</v>
      </c>
      <c r="N6954" s="1">
        <f>IF(data[[#This Row],[Conversions]]=0,0,data[[#This Row],[Spend, Dollars]]/data[[#This Row],[Conversions]])</f>
        <v>7.2528825599999998</v>
      </c>
      <c r="O6954" s="13">
        <f>data[[#This Row],[Conversions]]/data[[#This Row],[Clicks]]</f>
        <v>0.14890631291291717</v>
      </c>
      <c r="P6954" s="11">
        <v>99.399999999999991</v>
      </c>
      <c r="Q6954" s="11">
        <f>IF(data[[#This Row],[Spend, Dollars]]=0,0,data[[#This Row],[Total conversion value, Dollars]]/data[[#This Row],[Spend, Dollars]])</f>
        <v>3.4262239591536967</v>
      </c>
      <c r="R6954" s="2">
        <v>32.4</v>
      </c>
      <c r="S6954" s="2">
        <v>3</v>
      </c>
      <c r="T6954" s="2">
        <v>4</v>
      </c>
      <c r="U6954" s="2">
        <f t="shared" si="108"/>
        <v>39.4</v>
      </c>
    </row>
    <row r="6955" spans="1:21" x14ac:dyDescent="0.2">
      <c r="A6955" t="s">
        <v>22</v>
      </c>
      <c r="B6955" s="3">
        <v>45064</v>
      </c>
      <c r="C6955" s="10" t="str">
        <f>TEXT(data[[#This Row],[Date]],"mmmm")</f>
        <v>May</v>
      </c>
      <c r="D6955" t="s">
        <v>15</v>
      </c>
      <c r="E6955" t="s">
        <v>18</v>
      </c>
      <c r="F6955" t="s">
        <v>20</v>
      </c>
      <c r="G6955" t="s">
        <v>21</v>
      </c>
      <c r="H6955" s="11">
        <v>2034.6000000000004</v>
      </c>
      <c r="I6955" s="11">
        <v>29.54239200000001</v>
      </c>
      <c r="J6955" s="13">
        <f>data[[#This Row],[Clicks]]/data[[#This Row],[Impressions]]</f>
        <v>1.4520000000000002E-2</v>
      </c>
      <c r="K6955" s="1">
        <v>0.29000000000000004</v>
      </c>
      <c r="L6955" s="2">
        <v>8.5672936800000041</v>
      </c>
      <c r="M6955">
        <v>8</v>
      </c>
      <c r="N6955" s="1">
        <f>IF(data[[#This Row],[Conversions]]=0,0,data[[#This Row],[Spend, Dollars]]/data[[#This Row],[Conversions]])</f>
        <v>1.0709117100000005</v>
      </c>
      <c r="O6955" s="13">
        <f>data[[#This Row],[Conversions]]/data[[#This Row],[Clicks]]</f>
        <v>0.27079730036755306</v>
      </c>
      <c r="P6955" s="11">
        <v>156.79999999999998</v>
      </c>
      <c r="Q6955" s="11">
        <f>IF(data[[#This Row],[Spend, Dollars]]=0,0,data[[#This Row],[Total conversion value, Dollars]]/data[[#This Row],[Spend, Dollars]])</f>
        <v>18.302162369669102</v>
      </c>
      <c r="R6955" s="2">
        <v>42</v>
      </c>
      <c r="S6955" s="2">
        <v>10.5</v>
      </c>
      <c r="T6955" s="2">
        <v>14</v>
      </c>
      <c r="U6955" s="2">
        <f t="shared" si="108"/>
        <v>66.5</v>
      </c>
    </row>
    <row r="6956" spans="1:21" x14ac:dyDescent="0.2">
      <c r="A6956" t="s">
        <v>22</v>
      </c>
      <c r="B6956" s="3">
        <v>45065</v>
      </c>
      <c r="C6956" s="10" t="str">
        <f>TEXT(data[[#This Row],[Date]],"mmmm")</f>
        <v>May</v>
      </c>
      <c r="D6956" t="s">
        <v>15</v>
      </c>
      <c r="E6956" t="s">
        <v>18</v>
      </c>
      <c r="F6956" t="s">
        <v>20</v>
      </c>
      <c r="G6956" t="s">
        <v>21</v>
      </c>
      <c r="H6956" s="11">
        <v>2208.8000000000002</v>
      </c>
      <c r="I6956" s="11">
        <v>31.342872000000011</v>
      </c>
      <c r="J6956" s="13">
        <f>data[[#This Row],[Clicks]]/data[[#This Row],[Impressions]]</f>
        <v>1.4190000000000003E-2</v>
      </c>
      <c r="K6956" s="1">
        <v>0.06</v>
      </c>
      <c r="L6956" s="2">
        <v>1.8805723200000006</v>
      </c>
      <c r="M6956">
        <v>5</v>
      </c>
      <c r="N6956" s="1">
        <f>IF(data[[#This Row],[Conversions]]=0,0,data[[#This Row],[Spend, Dollars]]/data[[#This Row],[Conversions]])</f>
        <v>0.37611446400000015</v>
      </c>
      <c r="O6956" s="13">
        <f>data[[#This Row],[Conversions]]/data[[#This Row],[Clicks]]</f>
        <v>0.15952590432682742</v>
      </c>
      <c r="P6956" s="11">
        <v>45.5</v>
      </c>
      <c r="Q6956" s="11">
        <f>IF(data[[#This Row],[Spend, Dollars]]=0,0,data[[#This Row],[Total conversion value, Dollars]]/data[[#This Row],[Spend, Dollars]])</f>
        <v>24.194762156235495</v>
      </c>
      <c r="R6956" s="2">
        <v>37.199999999999996</v>
      </c>
      <c r="S6956" s="2">
        <v>18</v>
      </c>
      <c r="T6956" s="2">
        <v>10</v>
      </c>
      <c r="U6956" s="2">
        <f t="shared" si="108"/>
        <v>65.199999999999989</v>
      </c>
    </row>
    <row r="6957" spans="1:21" x14ac:dyDescent="0.2">
      <c r="A6957" t="s">
        <v>22</v>
      </c>
      <c r="B6957" s="3">
        <v>45066</v>
      </c>
      <c r="C6957" s="10" t="str">
        <f>TEXT(data[[#This Row],[Date]],"mmmm")</f>
        <v>May</v>
      </c>
      <c r="D6957" t="s">
        <v>15</v>
      </c>
      <c r="E6957" t="s">
        <v>18</v>
      </c>
      <c r="F6957" t="s">
        <v>20</v>
      </c>
      <c r="G6957" t="s">
        <v>21</v>
      </c>
      <c r="H6957" s="11">
        <v>2099.8000000000002</v>
      </c>
      <c r="I6957" s="11">
        <v>23.559756000000007</v>
      </c>
      <c r="J6957" s="13">
        <f>data[[#This Row],[Clicks]]/data[[#This Row],[Impressions]]</f>
        <v>1.1220000000000003E-2</v>
      </c>
      <c r="K6957" s="1">
        <v>0.13000000000000006</v>
      </c>
      <c r="L6957" s="2">
        <v>3.0627682800000025</v>
      </c>
      <c r="M6957">
        <v>4</v>
      </c>
      <c r="N6957" s="1">
        <f>IF(data[[#This Row],[Conversions]]=0,0,data[[#This Row],[Spend, Dollars]]/data[[#This Row],[Conversions]])</f>
        <v>0.76569207000000061</v>
      </c>
      <c r="O6957" s="13">
        <f>data[[#This Row],[Conversions]]/data[[#This Row],[Clicks]]</f>
        <v>0.16978104527058763</v>
      </c>
      <c r="P6957" s="11">
        <v>57.4</v>
      </c>
      <c r="Q6957" s="11">
        <f>IF(data[[#This Row],[Spend, Dollars]]=0,0,data[[#This Row],[Total conversion value, Dollars]]/data[[#This Row],[Spend, Dollars]])</f>
        <v>18.741215381791779</v>
      </c>
      <c r="R6957" s="2">
        <v>40.799999999999997</v>
      </c>
      <c r="S6957" s="2">
        <v>10.5</v>
      </c>
      <c r="T6957" s="2">
        <v>13</v>
      </c>
      <c r="U6957" s="2">
        <f t="shared" si="108"/>
        <v>64.3</v>
      </c>
    </row>
    <row r="6958" spans="1:21" x14ac:dyDescent="0.2">
      <c r="A6958" t="s">
        <v>22</v>
      </c>
      <c r="B6958" s="3">
        <v>45067</v>
      </c>
      <c r="C6958" s="10" t="str">
        <f>TEXT(data[[#This Row],[Date]],"mmmm")</f>
        <v>May</v>
      </c>
      <c r="D6958" t="s">
        <v>15</v>
      </c>
      <c r="E6958" t="s">
        <v>18</v>
      </c>
      <c r="F6958" t="s">
        <v>20</v>
      </c>
      <c r="G6958" t="s">
        <v>21</v>
      </c>
      <c r="H6958" s="11">
        <v>2082.8000000000002</v>
      </c>
      <c r="I6958" s="11">
        <v>32.762444000000009</v>
      </c>
      <c r="J6958" s="13">
        <f>data[[#This Row],[Clicks]]/data[[#This Row],[Impressions]]</f>
        <v>1.5730000000000004E-2</v>
      </c>
      <c r="K6958" s="1">
        <v>9.9999999999999794E-3</v>
      </c>
      <c r="L6958" s="2">
        <v>0.32762443999999941</v>
      </c>
      <c r="M6958">
        <v>6</v>
      </c>
      <c r="N6958" s="1">
        <f>IF(data[[#This Row],[Conversions]]=0,0,data[[#This Row],[Spend, Dollars]]/data[[#This Row],[Conversions]])</f>
        <v>5.4604073333333232E-2</v>
      </c>
      <c r="O6958" s="13">
        <f>data[[#This Row],[Conversions]]/data[[#This Row],[Clicks]]</f>
        <v>0.18313652058436172</v>
      </c>
      <c r="P6958" s="11">
        <v>67.899999999999991</v>
      </c>
      <c r="Q6958" s="11">
        <f>IF(data[[#This Row],[Spend, Dollars]]=0,0,data[[#This Row],[Total conversion value, Dollars]]/data[[#This Row],[Spend, Dollars]])</f>
        <v>207.24949579463643</v>
      </c>
      <c r="R6958" s="2">
        <v>45.6</v>
      </c>
      <c r="S6958" s="2">
        <v>24</v>
      </c>
      <c r="T6958" s="2">
        <v>8</v>
      </c>
      <c r="U6958" s="2">
        <f t="shared" si="108"/>
        <v>77.599999999999994</v>
      </c>
    </row>
    <row r="6959" spans="1:21" x14ac:dyDescent="0.2">
      <c r="A6959" t="s">
        <v>22</v>
      </c>
      <c r="B6959" s="3">
        <v>45068</v>
      </c>
      <c r="C6959" s="10" t="str">
        <f>TEXT(data[[#This Row],[Date]],"mmmm")</f>
        <v>May</v>
      </c>
      <c r="D6959" t="s">
        <v>15</v>
      </c>
      <c r="E6959" t="s">
        <v>18</v>
      </c>
      <c r="F6959" t="s">
        <v>20</v>
      </c>
      <c r="G6959" t="s">
        <v>21</v>
      </c>
      <c r="H6959" s="11">
        <v>1976.8000000000002</v>
      </c>
      <c r="I6959" s="11">
        <v>36.096368000000005</v>
      </c>
      <c r="J6959" s="13">
        <f>data[[#This Row],[Clicks]]/data[[#This Row],[Impressions]]</f>
        <v>1.8260000000000002E-2</v>
      </c>
      <c r="K6959" s="1">
        <v>0.79999999999999982</v>
      </c>
      <c r="L6959" s="2">
        <v>28.877094399999997</v>
      </c>
      <c r="M6959">
        <v>4</v>
      </c>
      <c r="N6959" s="1">
        <f>IF(data[[#This Row],[Conversions]]=0,0,data[[#This Row],[Spend, Dollars]]/data[[#This Row],[Conversions]])</f>
        <v>7.2192735999999993</v>
      </c>
      <c r="O6959" s="13">
        <f>data[[#This Row],[Conversions]]/data[[#This Row],[Clicks]]</f>
        <v>0.11081447307939678</v>
      </c>
      <c r="P6959" s="11">
        <v>133</v>
      </c>
      <c r="Q6959" s="11">
        <f>IF(data[[#This Row],[Spend, Dollars]]=0,0,data[[#This Row],[Total conversion value, Dollars]]/data[[#This Row],[Spend, Dollars]])</f>
        <v>4.6057265373624299</v>
      </c>
      <c r="R6959" s="2">
        <v>85.2</v>
      </c>
      <c r="S6959" s="2">
        <v>6</v>
      </c>
      <c r="T6959" s="2">
        <v>6</v>
      </c>
      <c r="U6959" s="2">
        <f t="shared" si="108"/>
        <v>97.2</v>
      </c>
    </row>
    <row r="6960" spans="1:21" x14ac:dyDescent="0.2">
      <c r="A6960" t="s">
        <v>22</v>
      </c>
      <c r="B6960" s="3">
        <v>45069</v>
      </c>
      <c r="C6960" s="10" t="str">
        <f>TEXT(data[[#This Row],[Date]],"mmmm")</f>
        <v>May</v>
      </c>
      <c r="D6960" t="s">
        <v>15</v>
      </c>
      <c r="E6960" t="s">
        <v>18</v>
      </c>
      <c r="F6960" t="s">
        <v>20</v>
      </c>
      <c r="G6960" t="s">
        <v>21</v>
      </c>
      <c r="H6960" s="11">
        <v>1753.2</v>
      </c>
      <c r="I6960" s="11">
        <v>29.506355999999997</v>
      </c>
      <c r="J6960" s="13">
        <f>data[[#This Row],[Clicks]]/data[[#This Row],[Impressions]]</f>
        <v>1.6829999999999998E-2</v>
      </c>
      <c r="K6960" s="1">
        <v>0.98999999999999966</v>
      </c>
      <c r="L6960" s="2">
        <v>29.211292439999987</v>
      </c>
      <c r="M6960">
        <v>7</v>
      </c>
      <c r="N6960" s="1">
        <f>IF(data[[#This Row],[Conversions]]=0,0,data[[#This Row],[Spend, Dollars]]/data[[#This Row],[Conversions]])</f>
        <v>4.1730417771428554</v>
      </c>
      <c r="O6960" s="13">
        <f>data[[#This Row],[Conversions]]/data[[#This Row],[Clicks]]</f>
        <v>0.23723702106759645</v>
      </c>
      <c r="P6960" s="11">
        <v>210</v>
      </c>
      <c r="Q6960" s="11">
        <f>IF(data[[#This Row],[Spend, Dollars]]=0,0,data[[#This Row],[Total conversion value, Dollars]]/data[[#This Row],[Spend, Dollars]])</f>
        <v>7.1890006384120158</v>
      </c>
      <c r="R6960" s="2">
        <v>40.799999999999997</v>
      </c>
      <c r="S6960" s="2">
        <v>12</v>
      </c>
      <c r="T6960" s="2">
        <v>2</v>
      </c>
      <c r="U6960" s="2">
        <f t="shared" si="108"/>
        <v>54.8</v>
      </c>
    </row>
    <row r="6961" spans="1:21" x14ac:dyDescent="0.2">
      <c r="A6961" t="s">
        <v>22</v>
      </c>
      <c r="B6961" s="3">
        <v>45070</v>
      </c>
      <c r="C6961" s="10" t="str">
        <f>TEXT(data[[#This Row],[Date]],"mmmm")</f>
        <v>May</v>
      </c>
      <c r="D6961" t="s">
        <v>15</v>
      </c>
      <c r="E6961" t="s">
        <v>18</v>
      </c>
      <c r="F6961" t="s">
        <v>20</v>
      </c>
      <c r="G6961" t="s">
        <v>21</v>
      </c>
      <c r="H6961" s="11">
        <v>2215</v>
      </c>
      <c r="I6961" s="11">
        <v>34.354650000000007</v>
      </c>
      <c r="J6961" s="13">
        <f>data[[#This Row],[Clicks]]/data[[#This Row],[Impressions]]</f>
        <v>1.5510000000000003E-2</v>
      </c>
      <c r="K6961" s="1">
        <v>0.31999999999999995</v>
      </c>
      <c r="L6961" s="2">
        <v>10.993488000000001</v>
      </c>
      <c r="M6961">
        <v>2</v>
      </c>
      <c r="N6961" s="1">
        <f>IF(data[[#This Row],[Conversions]]=0,0,data[[#This Row],[Spend, Dollars]]/data[[#This Row],[Conversions]])</f>
        <v>5.4967440000000005</v>
      </c>
      <c r="O6961" s="13">
        <f>data[[#This Row],[Conversions]]/data[[#This Row],[Clicks]]</f>
        <v>5.8216282220892937E-2</v>
      </c>
      <c r="P6961" s="11">
        <v>92.399999999999991</v>
      </c>
      <c r="Q6961" s="11">
        <f>IF(data[[#This Row],[Spend, Dollars]]=0,0,data[[#This Row],[Total conversion value, Dollars]]/data[[#This Row],[Spend, Dollars]])</f>
        <v>8.4049757456414174</v>
      </c>
      <c r="R6961" s="2">
        <v>8.4</v>
      </c>
      <c r="S6961" s="2">
        <v>15</v>
      </c>
      <c r="T6961" s="2">
        <v>3</v>
      </c>
      <c r="U6961" s="2">
        <f t="shared" si="108"/>
        <v>26.4</v>
      </c>
    </row>
    <row r="6962" spans="1:21" x14ac:dyDescent="0.2">
      <c r="A6962" t="s">
        <v>22</v>
      </c>
      <c r="B6962" s="3">
        <v>45071</v>
      </c>
      <c r="C6962" s="10" t="str">
        <f>TEXT(data[[#This Row],[Date]],"mmmm")</f>
        <v>May</v>
      </c>
      <c r="D6962" t="s">
        <v>15</v>
      </c>
      <c r="E6962" t="s">
        <v>18</v>
      </c>
      <c r="F6962" t="s">
        <v>20</v>
      </c>
      <c r="G6962" t="s">
        <v>21</v>
      </c>
      <c r="H6962" s="11">
        <v>2811.6</v>
      </c>
      <c r="I6962" s="11">
        <v>43.60791600000001</v>
      </c>
      <c r="J6962" s="13">
        <f>data[[#This Row],[Clicks]]/data[[#This Row],[Impressions]]</f>
        <v>1.5510000000000005E-2</v>
      </c>
      <c r="K6962" s="1">
        <v>1.0799999999999998</v>
      </c>
      <c r="L6962" s="2">
        <v>47.096549280000005</v>
      </c>
      <c r="M6962">
        <v>4</v>
      </c>
      <c r="N6962" s="1">
        <f>IF(data[[#This Row],[Conversions]]=0,0,data[[#This Row],[Spend, Dollars]]/data[[#This Row],[Conversions]])</f>
        <v>11.774137320000001</v>
      </c>
      <c r="O6962" s="13">
        <f>data[[#This Row],[Conversions]]/data[[#This Row],[Clicks]]</f>
        <v>9.172646544265034E-2</v>
      </c>
      <c r="P6962" s="11">
        <v>135.79999999999998</v>
      </c>
      <c r="Q6962" s="11">
        <f>IF(data[[#This Row],[Spend, Dollars]]=0,0,data[[#This Row],[Total conversion value, Dollars]]/data[[#This Row],[Spend, Dollars]])</f>
        <v>2.8834384275722029</v>
      </c>
      <c r="R6962" s="2">
        <v>22.8</v>
      </c>
      <c r="S6962" s="2">
        <v>16.5</v>
      </c>
      <c r="T6962" s="2">
        <v>10</v>
      </c>
      <c r="U6962" s="2">
        <f t="shared" si="108"/>
        <v>49.3</v>
      </c>
    </row>
    <row r="6963" spans="1:21" x14ac:dyDescent="0.2">
      <c r="A6963" t="s">
        <v>22</v>
      </c>
      <c r="B6963" s="3">
        <v>45072</v>
      </c>
      <c r="C6963" s="10" t="str">
        <f>TEXT(data[[#This Row],[Date]],"mmmm")</f>
        <v>May</v>
      </c>
      <c r="D6963" t="s">
        <v>15</v>
      </c>
      <c r="E6963" t="s">
        <v>18</v>
      </c>
      <c r="F6963" t="s">
        <v>20</v>
      </c>
      <c r="G6963" t="s">
        <v>21</v>
      </c>
      <c r="H6963" s="11">
        <v>2056.4</v>
      </c>
      <c r="I6963" s="11">
        <v>25.108644000000009</v>
      </c>
      <c r="J6963" s="13">
        <f>data[[#This Row],[Clicks]]/data[[#This Row],[Impressions]]</f>
        <v>1.2210000000000004E-2</v>
      </c>
      <c r="K6963" s="1">
        <v>0.37999999999999989</v>
      </c>
      <c r="L6963" s="2">
        <v>9.5412847200000002</v>
      </c>
      <c r="M6963">
        <v>5</v>
      </c>
      <c r="N6963" s="1">
        <f>IF(data[[#This Row],[Conversions]]=0,0,data[[#This Row],[Spend, Dollars]]/data[[#This Row],[Conversions]])</f>
        <v>1.9082569440000001</v>
      </c>
      <c r="O6963" s="13">
        <f>data[[#This Row],[Conversions]]/data[[#This Row],[Clicks]]</f>
        <v>0.19913460878253714</v>
      </c>
      <c r="P6963" s="11">
        <v>53.199999999999996</v>
      </c>
      <c r="Q6963" s="11">
        <f>IF(data[[#This Row],[Spend, Dollars]]=0,0,data[[#This Row],[Total conversion value, Dollars]]/data[[#This Row],[Spend, Dollars]])</f>
        <v>5.5757690459110414</v>
      </c>
      <c r="R6963" s="2">
        <v>36</v>
      </c>
      <c r="S6963" s="2">
        <v>4.5</v>
      </c>
      <c r="T6963" s="2">
        <v>11</v>
      </c>
      <c r="U6963" s="2">
        <f t="shared" si="108"/>
        <v>51.5</v>
      </c>
    </row>
    <row r="6964" spans="1:21" x14ac:dyDescent="0.2">
      <c r="A6964" t="s">
        <v>22</v>
      </c>
      <c r="B6964" s="3">
        <v>45073</v>
      </c>
      <c r="C6964" s="10" t="str">
        <f>TEXT(data[[#This Row],[Date]],"mmmm")</f>
        <v>May</v>
      </c>
      <c r="D6964" t="s">
        <v>15</v>
      </c>
      <c r="E6964" t="s">
        <v>18</v>
      </c>
      <c r="F6964" t="s">
        <v>20</v>
      </c>
      <c r="G6964" t="s">
        <v>21</v>
      </c>
      <c r="H6964" s="11">
        <v>1952.1999999999998</v>
      </c>
      <c r="I6964" s="11">
        <v>24.265845999999996</v>
      </c>
      <c r="J6964" s="13">
        <f>data[[#This Row],[Clicks]]/data[[#This Row],[Impressions]]</f>
        <v>1.243E-2</v>
      </c>
      <c r="K6964" s="1">
        <v>0.29999999999999993</v>
      </c>
      <c r="L6964" s="2">
        <v>7.2797537999999973</v>
      </c>
      <c r="M6964">
        <v>3</v>
      </c>
      <c r="N6964" s="1">
        <f>IF(data[[#This Row],[Conversions]]=0,0,data[[#This Row],[Spend, Dollars]]/data[[#This Row],[Conversions]])</f>
        <v>2.4265845999999991</v>
      </c>
      <c r="O6964" s="13">
        <f>data[[#This Row],[Conversions]]/data[[#This Row],[Clicks]]</f>
        <v>0.12363055464870257</v>
      </c>
      <c r="P6964" s="11">
        <v>0</v>
      </c>
      <c r="Q6964" s="11">
        <f>IF(data[[#This Row],[Spend, Dollars]]=0,0,data[[#This Row],[Total conversion value, Dollars]]/data[[#This Row],[Spend, Dollars]])</f>
        <v>0</v>
      </c>
      <c r="R6964" s="2">
        <v>33.6</v>
      </c>
      <c r="S6964" s="2">
        <v>12</v>
      </c>
      <c r="T6964" s="2">
        <v>12</v>
      </c>
      <c r="U6964" s="2">
        <f t="shared" si="108"/>
        <v>57.6</v>
      </c>
    </row>
    <row r="6965" spans="1:21" x14ac:dyDescent="0.2">
      <c r="A6965" t="s">
        <v>22</v>
      </c>
      <c r="B6965" s="3">
        <v>45074</v>
      </c>
      <c r="C6965" s="10" t="str">
        <f>TEXT(data[[#This Row],[Date]],"mmmm")</f>
        <v>May</v>
      </c>
      <c r="D6965" t="s">
        <v>15</v>
      </c>
      <c r="E6965" t="s">
        <v>18</v>
      </c>
      <c r="F6965" t="s">
        <v>20</v>
      </c>
      <c r="G6965" t="s">
        <v>21</v>
      </c>
      <c r="H6965" s="11">
        <v>2717.4</v>
      </c>
      <c r="I6965" s="11">
        <v>44.837100000000014</v>
      </c>
      <c r="J6965" s="13">
        <f>data[[#This Row],[Clicks]]/data[[#This Row],[Impressions]]</f>
        <v>1.6500000000000004E-2</v>
      </c>
      <c r="K6965" s="1">
        <v>0.55999999999999983</v>
      </c>
      <c r="L6965" s="2">
        <v>25.108775999999999</v>
      </c>
      <c r="M6965">
        <v>4</v>
      </c>
      <c r="N6965" s="1">
        <f>IF(data[[#This Row],[Conversions]]=0,0,data[[#This Row],[Spend, Dollars]]/data[[#This Row],[Conversions]])</f>
        <v>6.2771939999999997</v>
      </c>
      <c r="O6965" s="13">
        <f>data[[#This Row],[Conversions]]/data[[#This Row],[Clicks]]</f>
        <v>8.9211835734246833E-2</v>
      </c>
      <c r="P6965" s="11">
        <v>49</v>
      </c>
      <c r="Q6965" s="11">
        <f>IF(data[[#This Row],[Spend, Dollars]]=0,0,data[[#This Row],[Total conversion value, Dollars]]/data[[#This Row],[Spend, Dollars]])</f>
        <v>1.9515089066866502</v>
      </c>
      <c r="R6965" s="2">
        <v>78</v>
      </c>
      <c r="S6965" s="2">
        <v>12</v>
      </c>
      <c r="T6965" s="2">
        <v>6</v>
      </c>
      <c r="U6965" s="2">
        <f t="shared" si="108"/>
        <v>96</v>
      </c>
    </row>
    <row r="6966" spans="1:21" x14ac:dyDescent="0.2">
      <c r="A6966" t="s">
        <v>22</v>
      </c>
      <c r="B6966" s="3">
        <v>45075</v>
      </c>
      <c r="C6966" s="10" t="str">
        <f>TEXT(data[[#This Row],[Date]],"mmmm")</f>
        <v>May</v>
      </c>
      <c r="D6966" t="s">
        <v>15</v>
      </c>
      <c r="E6966" t="s">
        <v>18</v>
      </c>
      <c r="F6966" t="s">
        <v>20</v>
      </c>
      <c r="G6966" t="s">
        <v>21</v>
      </c>
      <c r="H6966" s="11">
        <v>2493</v>
      </c>
      <c r="I6966" s="11">
        <v>29.616840000000003</v>
      </c>
      <c r="J6966" s="13">
        <f>data[[#This Row],[Clicks]]/data[[#This Row],[Impressions]]</f>
        <v>1.1880000000000002E-2</v>
      </c>
      <c r="K6966" s="1">
        <v>0.80999999999999983</v>
      </c>
      <c r="L6966" s="2">
        <v>23.989640399999999</v>
      </c>
      <c r="M6966">
        <v>6</v>
      </c>
      <c r="N6966" s="1">
        <f>IF(data[[#This Row],[Conversions]]=0,0,data[[#This Row],[Spend, Dollars]]/data[[#This Row],[Conversions]])</f>
        <v>3.9982734</v>
      </c>
      <c r="O6966" s="13">
        <f>data[[#This Row],[Conversions]]/data[[#This Row],[Clicks]]</f>
        <v>0.20258744687144203</v>
      </c>
      <c r="P6966" s="11">
        <v>13</v>
      </c>
      <c r="Q6966" s="11">
        <f>IF(data[[#This Row],[Spend, Dollars]]=0,0,data[[#This Row],[Total conversion value, Dollars]]/data[[#This Row],[Spend, Dollars]])</f>
        <v>0.54190057805118252</v>
      </c>
      <c r="R6966" s="2">
        <v>19.2</v>
      </c>
      <c r="S6966" s="2">
        <v>15</v>
      </c>
      <c r="T6966" s="2">
        <v>10</v>
      </c>
      <c r="U6966" s="2">
        <f t="shared" si="108"/>
        <v>44.2</v>
      </c>
    </row>
    <row r="6967" spans="1:21" x14ac:dyDescent="0.2">
      <c r="A6967" t="s">
        <v>22</v>
      </c>
      <c r="B6967" s="3">
        <v>45076</v>
      </c>
      <c r="C6967" s="10" t="str">
        <f>TEXT(data[[#This Row],[Date]],"mmmm")</f>
        <v>May</v>
      </c>
      <c r="D6967" t="s">
        <v>15</v>
      </c>
      <c r="E6967" t="s">
        <v>18</v>
      </c>
      <c r="F6967" t="s">
        <v>20</v>
      </c>
      <c r="G6967" t="s">
        <v>21</v>
      </c>
      <c r="H6967" s="11">
        <v>2698.2000000000003</v>
      </c>
      <c r="I6967" s="11">
        <v>40.661874000000005</v>
      </c>
      <c r="J6967" s="13">
        <f>data[[#This Row],[Clicks]]/data[[#This Row],[Impressions]]</f>
        <v>1.507E-2</v>
      </c>
      <c r="K6967" s="1">
        <v>0.48999999999999988</v>
      </c>
      <c r="L6967" s="2">
        <v>19.924318259999996</v>
      </c>
      <c r="M6967">
        <v>6</v>
      </c>
      <c r="N6967" s="1">
        <f>IF(data[[#This Row],[Conversions]]=0,0,data[[#This Row],[Spend, Dollars]]/data[[#This Row],[Conversions]])</f>
        <v>3.3207197099999992</v>
      </c>
      <c r="O6967" s="13">
        <f>data[[#This Row],[Conversions]]/data[[#This Row],[Clicks]]</f>
        <v>0.14755837372374916</v>
      </c>
      <c r="P6967" s="11">
        <v>77</v>
      </c>
      <c r="Q6967" s="11">
        <f>IF(data[[#This Row],[Spend, Dollars]]=0,0,data[[#This Row],[Total conversion value, Dollars]]/data[[#This Row],[Spend, Dollars]])</f>
        <v>3.8646240737172413</v>
      </c>
      <c r="R6967" s="2">
        <v>52.8</v>
      </c>
      <c r="S6967" s="2">
        <v>4.5</v>
      </c>
      <c r="T6967" s="2">
        <v>7</v>
      </c>
      <c r="U6967" s="2">
        <f t="shared" si="108"/>
        <v>64.3</v>
      </c>
    </row>
    <row r="6968" spans="1:21" x14ac:dyDescent="0.2">
      <c r="A6968" t="s">
        <v>22</v>
      </c>
      <c r="B6968" s="3">
        <v>45077</v>
      </c>
      <c r="C6968" s="10" t="str">
        <f>TEXT(data[[#This Row],[Date]],"mmmm")</f>
        <v>May</v>
      </c>
      <c r="D6968" t="s">
        <v>15</v>
      </c>
      <c r="E6968" t="s">
        <v>18</v>
      </c>
      <c r="F6968" t="s">
        <v>20</v>
      </c>
      <c r="G6968" t="s">
        <v>21</v>
      </c>
      <c r="H6968" s="11">
        <v>1477.8000000000002</v>
      </c>
      <c r="I6968" s="11">
        <v>22.10788800000001</v>
      </c>
      <c r="J6968" s="13">
        <f>data[[#This Row],[Clicks]]/data[[#This Row],[Impressions]]</f>
        <v>1.4960000000000005E-2</v>
      </c>
      <c r="K6968" s="1">
        <v>0.70999999999999985</v>
      </c>
      <c r="L6968" s="2">
        <v>15.696600480000004</v>
      </c>
      <c r="M6968">
        <v>8</v>
      </c>
      <c r="N6968" s="1">
        <f>IF(data[[#This Row],[Conversions]]=0,0,data[[#This Row],[Spend, Dollars]]/data[[#This Row],[Conversions]])</f>
        <v>1.9620750600000005</v>
      </c>
      <c r="O6968" s="13">
        <f>data[[#This Row],[Conversions]]/data[[#This Row],[Clicks]]</f>
        <v>0.36186179340152241</v>
      </c>
      <c r="P6968" s="11">
        <v>1</v>
      </c>
      <c r="Q6968" s="11">
        <f>IF(data[[#This Row],[Spend, Dollars]]=0,0,data[[#This Row],[Total conversion value, Dollars]]/data[[#This Row],[Spend, Dollars]])</f>
        <v>6.3708062218577902E-2</v>
      </c>
      <c r="R6968" s="2">
        <v>30</v>
      </c>
      <c r="S6968" s="2">
        <v>13.5</v>
      </c>
      <c r="T6968" s="2">
        <v>11</v>
      </c>
      <c r="U6968" s="2">
        <f t="shared" si="108"/>
        <v>54.5</v>
      </c>
    </row>
    <row r="6969" spans="1:21" x14ac:dyDescent="0.2">
      <c r="A6969" t="s">
        <v>23</v>
      </c>
      <c r="B6969" s="3">
        <v>45078</v>
      </c>
      <c r="C6969" s="10" t="str">
        <f>TEXT(data[[#This Row],[Date]],"mmmm")</f>
        <v>June</v>
      </c>
      <c r="D6969" t="s">
        <v>15</v>
      </c>
      <c r="E6969" t="s">
        <v>18</v>
      </c>
      <c r="F6969" t="s">
        <v>20</v>
      </c>
      <c r="G6969" t="s">
        <v>21</v>
      </c>
      <c r="H6969" s="11">
        <v>1235</v>
      </c>
      <c r="I6969" s="11">
        <v>17.388800000000003</v>
      </c>
      <c r="J6969" s="13">
        <f>data[[#This Row],[Clicks]]/data[[#This Row],[Impressions]]</f>
        <v>1.4080000000000002E-2</v>
      </c>
      <c r="K6969" s="1">
        <v>7.0000000000000034E-2</v>
      </c>
      <c r="L6969" s="2">
        <v>1.2172160000000007</v>
      </c>
      <c r="M6969">
        <v>4</v>
      </c>
      <c r="N6969" s="1">
        <f>IF(data[[#This Row],[Conversions]]=0,0,data[[#This Row],[Spend, Dollars]]/data[[#This Row],[Conversions]])</f>
        <v>0.30430400000000019</v>
      </c>
      <c r="O6969" s="13">
        <f>data[[#This Row],[Conversions]]/data[[#This Row],[Clicks]]</f>
        <v>0.23003312476996682</v>
      </c>
      <c r="P6969" s="11">
        <v>116.89999999999999</v>
      </c>
      <c r="Q6969" s="11">
        <f>IF(data[[#This Row],[Spend, Dollars]]=0,0,data[[#This Row],[Total conversion value, Dollars]]/data[[#This Row],[Spend, Dollars]])</f>
        <v>96.038829591461109</v>
      </c>
      <c r="R6969" s="2">
        <v>22.8</v>
      </c>
      <c r="S6969" s="2">
        <v>19.5</v>
      </c>
      <c r="T6969" s="2">
        <v>11</v>
      </c>
      <c r="U6969" s="2">
        <f t="shared" si="108"/>
        <v>53.3</v>
      </c>
    </row>
    <row r="6970" spans="1:21" x14ac:dyDescent="0.2">
      <c r="A6970" t="s">
        <v>23</v>
      </c>
      <c r="B6970" s="3">
        <v>45079</v>
      </c>
      <c r="C6970" s="10" t="str">
        <f>TEXT(data[[#This Row],[Date]],"mmmm")</f>
        <v>June</v>
      </c>
      <c r="D6970" t="s">
        <v>15</v>
      </c>
      <c r="E6970" t="s">
        <v>18</v>
      </c>
      <c r="F6970" t="s">
        <v>20</v>
      </c>
      <c r="G6970" t="s">
        <v>21</v>
      </c>
      <c r="H6970" s="11">
        <v>2268</v>
      </c>
      <c r="I6970" s="11">
        <v>20.457360000000001</v>
      </c>
      <c r="J6970" s="13">
        <f>data[[#This Row],[Clicks]]/data[[#This Row],[Impressions]]</f>
        <v>9.0200000000000002E-3</v>
      </c>
      <c r="K6970" s="1">
        <v>0.24999999999999994</v>
      </c>
      <c r="L6970" s="2">
        <v>5.1143399999999994</v>
      </c>
      <c r="M6970">
        <v>8</v>
      </c>
      <c r="N6970" s="1">
        <f>IF(data[[#This Row],[Conversions]]=0,0,data[[#This Row],[Spend, Dollars]]/data[[#This Row],[Conversions]])</f>
        <v>0.63929249999999993</v>
      </c>
      <c r="O6970" s="13">
        <f>data[[#This Row],[Conversions]]/data[[#This Row],[Clicks]]</f>
        <v>0.39105730162640728</v>
      </c>
      <c r="P6970" s="11">
        <v>143.5</v>
      </c>
      <c r="Q6970" s="11">
        <f>IF(data[[#This Row],[Spend, Dollars]]=0,0,data[[#This Row],[Total conversion value, Dollars]]/data[[#This Row],[Spend, Dollars]])</f>
        <v>28.058361391694728</v>
      </c>
      <c r="R6970" s="2">
        <v>33.6</v>
      </c>
      <c r="S6970" s="2">
        <v>7.5</v>
      </c>
      <c r="T6970" s="2">
        <v>9</v>
      </c>
      <c r="U6970" s="2">
        <f t="shared" si="108"/>
        <v>50.1</v>
      </c>
    </row>
    <row r="6971" spans="1:21" x14ac:dyDescent="0.2">
      <c r="A6971" t="s">
        <v>23</v>
      </c>
      <c r="B6971" s="3">
        <v>45080</v>
      </c>
      <c r="C6971" s="10" t="str">
        <f>TEXT(data[[#This Row],[Date]],"mmmm")</f>
        <v>June</v>
      </c>
      <c r="D6971" t="s">
        <v>15</v>
      </c>
      <c r="E6971" t="s">
        <v>18</v>
      </c>
      <c r="F6971" t="s">
        <v>20</v>
      </c>
      <c r="G6971" t="s">
        <v>21</v>
      </c>
      <c r="H6971" s="11">
        <v>1460.1999999999998</v>
      </c>
      <c r="I6971" s="11">
        <v>17.025932000000005</v>
      </c>
      <c r="J6971" s="13">
        <f>data[[#This Row],[Clicks]]/data[[#This Row],[Impressions]]</f>
        <v>1.1660000000000004E-2</v>
      </c>
      <c r="K6971" s="1">
        <v>0.40999999999999981</v>
      </c>
      <c r="L6971" s="2">
        <v>6.9806321199999983</v>
      </c>
      <c r="M6971">
        <v>5</v>
      </c>
      <c r="N6971" s="1">
        <f>IF(data[[#This Row],[Conversions]]=0,0,data[[#This Row],[Spend, Dollars]]/data[[#This Row],[Conversions]])</f>
        <v>1.3961264239999998</v>
      </c>
      <c r="O6971" s="13">
        <f>data[[#This Row],[Conversions]]/data[[#This Row],[Clicks]]</f>
        <v>0.29366967987420595</v>
      </c>
      <c r="P6971" s="11">
        <v>291.89999999999998</v>
      </c>
      <c r="Q6971" s="11">
        <f>IF(data[[#This Row],[Spend, Dollars]]=0,0,data[[#This Row],[Total conversion value, Dollars]]/data[[#This Row],[Spend, Dollars]])</f>
        <v>41.815697344039386</v>
      </c>
      <c r="R6971" s="2">
        <v>18</v>
      </c>
      <c r="S6971" s="2">
        <v>10.5</v>
      </c>
      <c r="T6971" s="2">
        <v>9</v>
      </c>
      <c r="U6971" s="2">
        <f t="shared" si="108"/>
        <v>37.5</v>
      </c>
    </row>
    <row r="6972" spans="1:21" x14ac:dyDescent="0.2">
      <c r="A6972" t="s">
        <v>23</v>
      </c>
      <c r="B6972" s="3">
        <v>45081</v>
      </c>
      <c r="C6972" s="10" t="str">
        <f>TEXT(data[[#This Row],[Date]],"mmmm")</f>
        <v>June</v>
      </c>
      <c r="D6972" t="s">
        <v>15</v>
      </c>
      <c r="E6972" t="s">
        <v>18</v>
      </c>
      <c r="F6972" t="s">
        <v>20</v>
      </c>
      <c r="G6972" t="s">
        <v>21</v>
      </c>
      <c r="H6972" s="11">
        <v>1315.8</v>
      </c>
      <c r="I6972" s="11">
        <v>14.763275999999998</v>
      </c>
      <c r="J6972" s="13">
        <f>data[[#This Row],[Clicks]]/data[[#This Row],[Impressions]]</f>
        <v>1.1219999999999999E-2</v>
      </c>
      <c r="K6972" s="1">
        <v>0.65999999999999981</v>
      </c>
      <c r="L6972" s="2">
        <v>9.7437621599999957</v>
      </c>
      <c r="M6972">
        <v>7</v>
      </c>
      <c r="N6972" s="1">
        <f>IF(data[[#This Row],[Conversions]]=0,0,data[[#This Row],[Spend, Dollars]]/data[[#This Row],[Conversions]])</f>
        <v>1.3919660228571422</v>
      </c>
      <c r="O6972" s="13">
        <f>data[[#This Row],[Conversions]]/data[[#This Row],[Clicks]]</f>
        <v>0.47414950448667365</v>
      </c>
      <c r="P6972" s="11">
        <v>116.89999999999999</v>
      </c>
      <c r="Q6972" s="11">
        <f>IF(data[[#This Row],[Spend, Dollars]]=0,0,data[[#This Row],[Total conversion value, Dollars]]/data[[#This Row],[Spend, Dollars]])</f>
        <v>11.997419280193109</v>
      </c>
      <c r="R6972" s="2">
        <v>45.6</v>
      </c>
      <c r="S6972" s="2">
        <v>16.5</v>
      </c>
      <c r="T6972" s="2">
        <v>8</v>
      </c>
      <c r="U6972" s="2">
        <f t="shared" si="108"/>
        <v>70.099999999999994</v>
      </c>
    </row>
    <row r="6973" spans="1:21" x14ac:dyDescent="0.2">
      <c r="A6973" t="s">
        <v>23</v>
      </c>
      <c r="B6973" s="3">
        <v>45082</v>
      </c>
      <c r="C6973" s="10" t="str">
        <f>TEXT(data[[#This Row],[Date]],"mmmm")</f>
        <v>June</v>
      </c>
      <c r="D6973" t="s">
        <v>15</v>
      </c>
      <c r="E6973" t="s">
        <v>18</v>
      </c>
      <c r="F6973" t="s">
        <v>20</v>
      </c>
      <c r="G6973" t="s">
        <v>21</v>
      </c>
      <c r="H6973" s="11">
        <v>1562.8</v>
      </c>
      <c r="I6973" s="11">
        <v>21.488500000000002</v>
      </c>
      <c r="J6973" s="13">
        <f>data[[#This Row],[Clicks]]/data[[#This Row],[Impressions]]</f>
        <v>1.3750000000000002E-2</v>
      </c>
      <c r="K6973" s="1">
        <v>2.9999999999999898E-2</v>
      </c>
      <c r="L6973" s="2">
        <v>0.64465499999999787</v>
      </c>
      <c r="M6973">
        <v>5</v>
      </c>
      <c r="N6973" s="1">
        <f>IF(data[[#This Row],[Conversions]]=0,0,data[[#This Row],[Spend, Dollars]]/data[[#This Row],[Conversions]])</f>
        <v>0.12893099999999957</v>
      </c>
      <c r="O6973" s="13">
        <f>data[[#This Row],[Conversions]]/data[[#This Row],[Clicks]]</f>
        <v>0.23268259766852034</v>
      </c>
      <c r="P6973" s="11">
        <v>232.39999999999998</v>
      </c>
      <c r="Q6973" s="11">
        <f>IF(data[[#This Row],[Spend, Dollars]]=0,0,data[[#This Row],[Total conversion value, Dollars]]/data[[#This Row],[Spend, Dollars]])</f>
        <v>360.50290465442873</v>
      </c>
      <c r="R6973" s="2">
        <v>27.599999999999998</v>
      </c>
      <c r="S6973" s="2">
        <v>18</v>
      </c>
      <c r="T6973" s="2">
        <v>9</v>
      </c>
      <c r="U6973" s="2">
        <f t="shared" si="108"/>
        <v>54.599999999999994</v>
      </c>
    </row>
    <row r="6974" spans="1:21" x14ac:dyDescent="0.2">
      <c r="A6974" t="s">
        <v>23</v>
      </c>
      <c r="B6974" s="3">
        <v>45083</v>
      </c>
      <c r="C6974" s="10" t="str">
        <f>TEXT(data[[#This Row],[Date]],"mmmm")</f>
        <v>June</v>
      </c>
      <c r="D6974" t="s">
        <v>15</v>
      </c>
      <c r="E6974" t="s">
        <v>18</v>
      </c>
      <c r="F6974" t="s">
        <v>20</v>
      </c>
      <c r="G6974" t="s">
        <v>21</v>
      </c>
      <c r="H6974" s="11">
        <v>1400.1999999999998</v>
      </c>
      <c r="I6974" s="11">
        <v>14.478068</v>
      </c>
      <c r="J6974" s="13">
        <f>data[[#This Row],[Clicks]]/data[[#This Row],[Impressions]]</f>
        <v>1.0340000000000002E-2</v>
      </c>
      <c r="K6974" s="1">
        <v>0.20999999999999994</v>
      </c>
      <c r="L6974" s="2">
        <v>3.0403942799999992</v>
      </c>
      <c r="M6974">
        <v>9</v>
      </c>
      <c r="N6974" s="1">
        <f>IF(data[[#This Row],[Conversions]]=0,0,data[[#This Row],[Spend, Dollars]]/data[[#This Row],[Conversions]])</f>
        <v>0.33782158666666656</v>
      </c>
      <c r="O6974" s="13">
        <f>data[[#This Row],[Conversions]]/data[[#This Row],[Clicks]]</f>
        <v>0.62162990255329642</v>
      </c>
      <c r="P6974" s="11">
        <v>142.79999999999998</v>
      </c>
      <c r="Q6974" s="11">
        <f>IF(data[[#This Row],[Spend, Dollars]]=0,0,data[[#This Row],[Total conversion value, Dollars]]/data[[#This Row],[Spend, Dollars]])</f>
        <v>46.967592637360184</v>
      </c>
      <c r="R6974" s="2">
        <v>21.599999999999998</v>
      </c>
      <c r="S6974" s="2">
        <v>12</v>
      </c>
      <c r="T6974" s="2">
        <v>13</v>
      </c>
      <c r="U6974" s="2">
        <f t="shared" si="108"/>
        <v>46.599999999999994</v>
      </c>
    </row>
    <row r="6975" spans="1:21" x14ac:dyDescent="0.2">
      <c r="A6975" t="s">
        <v>23</v>
      </c>
      <c r="B6975" s="3">
        <v>45084</v>
      </c>
      <c r="C6975" s="10" t="str">
        <f>TEXT(data[[#This Row],[Date]],"mmmm")</f>
        <v>June</v>
      </c>
      <c r="D6975" t="s">
        <v>15</v>
      </c>
      <c r="E6975" t="s">
        <v>18</v>
      </c>
      <c r="F6975" t="s">
        <v>20</v>
      </c>
      <c r="G6975" t="s">
        <v>21</v>
      </c>
      <c r="H6975" s="11">
        <v>1435.6</v>
      </c>
      <c r="I6975" s="11">
        <v>18.792004000000006</v>
      </c>
      <c r="J6975" s="13">
        <f>data[[#This Row],[Clicks]]/data[[#This Row],[Impressions]]</f>
        <v>1.3090000000000004E-2</v>
      </c>
      <c r="K6975" s="1">
        <v>0.43999999999999984</v>
      </c>
      <c r="L6975" s="2">
        <v>8.2684817600000002</v>
      </c>
      <c r="M6975">
        <v>8</v>
      </c>
      <c r="N6975" s="1">
        <f>IF(data[[#This Row],[Conversions]]=0,0,data[[#This Row],[Spend, Dollars]]/data[[#This Row],[Conversions]])</f>
        <v>1.03356022</v>
      </c>
      <c r="O6975" s="13">
        <f>data[[#This Row],[Conversions]]/data[[#This Row],[Clicks]]</f>
        <v>0.42571297877544073</v>
      </c>
      <c r="P6975" s="11">
        <v>168</v>
      </c>
      <c r="Q6975" s="11">
        <f>IF(data[[#This Row],[Spend, Dollars]]=0,0,data[[#This Row],[Total conversion value, Dollars]]/data[[#This Row],[Spend, Dollars]])</f>
        <v>20.318119441555133</v>
      </c>
      <c r="R6975" s="2">
        <v>56.4</v>
      </c>
      <c r="S6975" s="2">
        <v>6</v>
      </c>
      <c r="T6975" s="2">
        <v>7</v>
      </c>
      <c r="U6975" s="2">
        <f t="shared" si="108"/>
        <v>69.400000000000006</v>
      </c>
    </row>
    <row r="6976" spans="1:21" x14ac:dyDescent="0.2">
      <c r="A6976" t="s">
        <v>23</v>
      </c>
      <c r="B6976" s="3">
        <v>45085</v>
      </c>
      <c r="C6976" s="10" t="str">
        <f>TEXT(data[[#This Row],[Date]],"mmmm")</f>
        <v>June</v>
      </c>
      <c r="D6976" t="s">
        <v>15</v>
      </c>
      <c r="E6976" t="s">
        <v>18</v>
      </c>
      <c r="F6976" t="s">
        <v>20</v>
      </c>
      <c r="G6976" t="s">
        <v>21</v>
      </c>
      <c r="H6976" s="11">
        <v>2267.6999999999998</v>
      </c>
      <c r="I6976" s="11">
        <v>26.441382000000008</v>
      </c>
      <c r="J6976" s="13">
        <f>data[[#This Row],[Clicks]]/data[[#This Row],[Impressions]]</f>
        <v>1.1660000000000004E-2</v>
      </c>
      <c r="K6976" s="1">
        <v>0.60999999999999976</v>
      </c>
      <c r="L6976" s="2">
        <v>16.129243019999997</v>
      </c>
      <c r="M6976">
        <v>4</v>
      </c>
      <c r="N6976" s="1">
        <f>IF(data[[#This Row],[Conversions]]=0,0,data[[#This Row],[Spend, Dollars]]/data[[#This Row],[Conversions]])</f>
        <v>4.0323107549999992</v>
      </c>
      <c r="O6976" s="13">
        <f>data[[#This Row],[Conversions]]/data[[#This Row],[Clicks]]</f>
        <v>0.15127802321376391</v>
      </c>
      <c r="P6976" s="11">
        <v>157.5</v>
      </c>
      <c r="Q6976" s="11">
        <f>IF(data[[#This Row],[Spend, Dollars]]=0,0,data[[#This Row],[Total conversion value, Dollars]]/data[[#This Row],[Spend, Dollars]])</f>
        <v>9.7648724000687803</v>
      </c>
      <c r="R6976" s="2">
        <v>26.4</v>
      </c>
      <c r="S6976" s="2">
        <v>0</v>
      </c>
      <c r="T6976" s="2">
        <v>8</v>
      </c>
      <c r="U6976" s="2">
        <f t="shared" si="108"/>
        <v>34.4</v>
      </c>
    </row>
    <row r="6977" spans="1:21" x14ac:dyDescent="0.2">
      <c r="A6977" t="s">
        <v>23</v>
      </c>
      <c r="B6977" s="3">
        <v>45086</v>
      </c>
      <c r="C6977" s="10" t="str">
        <f>TEXT(data[[#This Row],[Date]],"mmmm")</f>
        <v>June</v>
      </c>
      <c r="D6977" t="s">
        <v>15</v>
      </c>
      <c r="E6977" t="s">
        <v>18</v>
      </c>
      <c r="F6977" t="s">
        <v>20</v>
      </c>
      <c r="G6977" t="s">
        <v>21</v>
      </c>
      <c r="H6977" s="11">
        <v>1237.5</v>
      </c>
      <c r="I6977" s="11">
        <v>11.298375000000002</v>
      </c>
      <c r="J6977" s="13">
        <f>data[[#This Row],[Clicks]]/data[[#This Row],[Impressions]]</f>
        <v>9.130000000000001E-3</v>
      </c>
      <c r="K6977" s="1">
        <v>1.1299999999999997</v>
      </c>
      <c r="L6977" s="2">
        <v>12.767163749999998</v>
      </c>
      <c r="M6977">
        <v>2</v>
      </c>
      <c r="N6977" s="1">
        <f>IF(data[[#This Row],[Conversions]]=0,0,data[[#This Row],[Spend, Dollars]]/data[[#This Row],[Conversions]])</f>
        <v>6.3835818749999991</v>
      </c>
      <c r="O6977" s="13">
        <f>data[[#This Row],[Conversions]]/data[[#This Row],[Clicks]]</f>
        <v>0.1770166063703851</v>
      </c>
      <c r="P6977" s="11">
        <v>147.69999999999999</v>
      </c>
      <c r="Q6977" s="11">
        <f>IF(data[[#This Row],[Spend, Dollars]]=0,0,data[[#This Row],[Total conversion value, Dollars]]/data[[#This Row],[Spend, Dollars]])</f>
        <v>11.568740159692869</v>
      </c>
      <c r="R6977" s="2">
        <v>34.799999999999997</v>
      </c>
      <c r="S6977" s="2">
        <v>13.5</v>
      </c>
      <c r="T6977" s="2">
        <v>14</v>
      </c>
      <c r="U6977" s="2">
        <f t="shared" si="108"/>
        <v>62.3</v>
      </c>
    </row>
    <row r="6978" spans="1:21" x14ac:dyDescent="0.2">
      <c r="A6978" t="s">
        <v>23</v>
      </c>
      <c r="B6978" s="3">
        <v>45087</v>
      </c>
      <c r="C6978" s="10" t="str">
        <f>TEXT(data[[#This Row],[Date]],"mmmm")</f>
        <v>June</v>
      </c>
      <c r="D6978" t="s">
        <v>15</v>
      </c>
      <c r="E6978" t="s">
        <v>18</v>
      </c>
      <c r="F6978" t="s">
        <v>20</v>
      </c>
      <c r="G6978" t="s">
        <v>21</v>
      </c>
      <c r="H6978" s="11">
        <v>1251.3999999999999</v>
      </c>
      <c r="I6978" s="11">
        <v>18.996252000000002</v>
      </c>
      <c r="J6978" s="13">
        <f>data[[#This Row],[Clicks]]/data[[#This Row],[Impressions]]</f>
        <v>1.5180000000000003E-2</v>
      </c>
      <c r="K6978" s="1">
        <v>9.9999999999999794E-3</v>
      </c>
      <c r="L6978" s="2">
        <v>0.18996251999999964</v>
      </c>
      <c r="M6978">
        <v>7</v>
      </c>
      <c r="N6978" s="1">
        <f>IF(data[[#This Row],[Conversions]]=0,0,data[[#This Row],[Spend, Dollars]]/data[[#This Row],[Conversions]])</f>
        <v>2.7137502857142805E-2</v>
      </c>
      <c r="O6978" s="13">
        <f>data[[#This Row],[Conversions]]/data[[#This Row],[Clicks]]</f>
        <v>0.36849374287096209</v>
      </c>
      <c r="P6978" s="11">
        <v>267.39999999999998</v>
      </c>
      <c r="Q6978" s="11">
        <f>IF(data[[#This Row],[Spend, Dollars]]=0,0,data[[#This Row],[Total conversion value, Dollars]]/data[[#This Row],[Spend, Dollars]])</f>
        <v>1407.6460977670779</v>
      </c>
      <c r="R6978" s="2">
        <v>67.2</v>
      </c>
      <c r="S6978" s="2">
        <v>9</v>
      </c>
      <c r="T6978" s="2">
        <v>9</v>
      </c>
      <c r="U6978" s="2">
        <f t="shared" si="108"/>
        <v>85.2</v>
      </c>
    </row>
    <row r="6979" spans="1:21" x14ac:dyDescent="0.2">
      <c r="A6979" t="s">
        <v>23</v>
      </c>
      <c r="B6979" s="3">
        <v>45088</v>
      </c>
      <c r="C6979" s="10" t="str">
        <f>TEXT(data[[#This Row],[Date]],"mmmm")</f>
        <v>June</v>
      </c>
      <c r="D6979" t="s">
        <v>15</v>
      </c>
      <c r="E6979" t="s">
        <v>18</v>
      </c>
      <c r="F6979" t="s">
        <v>20</v>
      </c>
      <c r="G6979" t="s">
        <v>21</v>
      </c>
      <c r="H6979" s="11">
        <v>1190</v>
      </c>
      <c r="I6979" s="11">
        <v>17.017000000000003</v>
      </c>
      <c r="J6979" s="13">
        <f>data[[#This Row],[Clicks]]/data[[#This Row],[Impressions]]</f>
        <v>1.4300000000000002E-2</v>
      </c>
      <c r="K6979" s="1">
        <v>0.17000000000000004</v>
      </c>
      <c r="L6979" s="2">
        <v>2.8928900000000013</v>
      </c>
      <c r="M6979">
        <v>3</v>
      </c>
      <c r="N6979" s="1">
        <f>IF(data[[#This Row],[Conversions]]=0,0,data[[#This Row],[Spend, Dollars]]/data[[#This Row],[Conversions]])</f>
        <v>0.96429666666666713</v>
      </c>
      <c r="O6979" s="13">
        <f>data[[#This Row],[Conversions]]/data[[#This Row],[Clicks]]</f>
        <v>0.17629429394135274</v>
      </c>
      <c r="P6979" s="11">
        <v>225.39999999999998</v>
      </c>
      <c r="Q6979" s="11">
        <f>IF(data[[#This Row],[Spend, Dollars]]=0,0,data[[#This Row],[Total conversion value, Dollars]]/data[[#This Row],[Spend, Dollars]])</f>
        <v>77.915164420354685</v>
      </c>
      <c r="R6979" s="2">
        <v>46.8</v>
      </c>
      <c r="S6979" s="2">
        <v>1.5</v>
      </c>
      <c r="T6979" s="2">
        <v>11</v>
      </c>
      <c r="U6979" s="2">
        <f t="shared" ref="U6979:U7042" si="109">SUM(R6979:T6979)</f>
        <v>59.3</v>
      </c>
    </row>
    <row r="6980" spans="1:21" x14ac:dyDescent="0.2">
      <c r="A6980" t="s">
        <v>23</v>
      </c>
      <c r="B6980" s="3">
        <v>45089</v>
      </c>
      <c r="C6980" s="10" t="str">
        <f>TEXT(data[[#This Row],[Date]],"mmmm")</f>
        <v>June</v>
      </c>
      <c r="D6980" t="s">
        <v>15</v>
      </c>
      <c r="E6980" t="s">
        <v>18</v>
      </c>
      <c r="F6980" t="s">
        <v>20</v>
      </c>
      <c r="G6980" t="s">
        <v>21</v>
      </c>
      <c r="H6980" s="11">
        <v>1408.1999999999998</v>
      </c>
      <c r="I6980" s="11">
        <v>20.911770000000001</v>
      </c>
      <c r="J6980" s="13">
        <f>data[[#This Row],[Clicks]]/data[[#This Row],[Impressions]]</f>
        <v>1.4850000000000002E-2</v>
      </c>
      <c r="K6980" s="1">
        <v>1.1099999999999997</v>
      </c>
      <c r="L6980" s="2">
        <v>23.212064699999992</v>
      </c>
      <c r="M6980">
        <v>8</v>
      </c>
      <c r="N6980" s="1">
        <f>IF(data[[#This Row],[Conversions]]=0,0,data[[#This Row],[Spend, Dollars]]/data[[#This Row],[Conversions]])</f>
        <v>2.901508087499999</v>
      </c>
      <c r="O6980" s="13">
        <f>data[[#This Row],[Conversions]]/data[[#This Row],[Clicks]]</f>
        <v>0.38255967811428682</v>
      </c>
      <c r="P6980" s="11">
        <v>268.09999999999997</v>
      </c>
      <c r="Q6980" s="11">
        <f>IF(data[[#This Row],[Spend, Dollars]]=0,0,data[[#This Row],[Total conversion value, Dollars]]/data[[#This Row],[Spend, Dollars]])</f>
        <v>11.55002811964418</v>
      </c>
      <c r="R6980" s="2">
        <v>55.199999999999996</v>
      </c>
      <c r="S6980" s="2">
        <v>10.5</v>
      </c>
      <c r="T6980" s="2">
        <v>12</v>
      </c>
      <c r="U6980" s="2">
        <f t="shared" si="109"/>
        <v>77.699999999999989</v>
      </c>
    </row>
    <row r="6981" spans="1:21" x14ac:dyDescent="0.2">
      <c r="A6981" t="s">
        <v>23</v>
      </c>
      <c r="B6981" s="3">
        <v>45090</v>
      </c>
      <c r="C6981" s="10" t="str">
        <f>TEXT(data[[#This Row],[Date]],"mmmm")</f>
        <v>June</v>
      </c>
      <c r="D6981" t="s">
        <v>15</v>
      </c>
      <c r="E6981" t="s">
        <v>18</v>
      </c>
      <c r="F6981" t="s">
        <v>20</v>
      </c>
      <c r="G6981" t="s">
        <v>21</v>
      </c>
      <c r="H6981" s="11">
        <v>1301</v>
      </c>
      <c r="I6981" s="11">
        <v>15.742099999999999</v>
      </c>
      <c r="J6981" s="13">
        <f>data[[#This Row],[Clicks]]/data[[#This Row],[Impressions]]</f>
        <v>1.21E-2</v>
      </c>
      <c r="K6981" s="1">
        <v>0.29999999999999993</v>
      </c>
      <c r="L6981" s="2">
        <v>4.7226299999999988</v>
      </c>
      <c r="M6981">
        <v>6</v>
      </c>
      <c r="N6981" s="1">
        <f>IF(data[[#This Row],[Conversions]]=0,0,data[[#This Row],[Spend, Dollars]]/data[[#This Row],[Conversions]])</f>
        <v>0.78710499999999983</v>
      </c>
      <c r="O6981" s="13">
        <f>data[[#This Row],[Conversions]]/data[[#This Row],[Clicks]]</f>
        <v>0.38114355772101566</v>
      </c>
      <c r="P6981" s="11">
        <v>238.7</v>
      </c>
      <c r="Q6981" s="11">
        <f>IF(data[[#This Row],[Spend, Dollars]]=0,0,data[[#This Row],[Total conversion value, Dollars]]/data[[#This Row],[Spend, Dollars]])</f>
        <v>50.543870682225801</v>
      </c>
      <c r="R6981" s="2">
        <v>40.799999999999997</v>
      </c>
      <c r="S6981" s="2">
        <v>10.5</v>
      </c>
      <c r="T6981" s="2">
        <v>12</v>
      </c>
      <c r="U6981" s="2">
        <f t="shared" si="109"/>
        <v>63.3</v>
      </c>
    </row>
    <row r="6982" spans="1:21" x14ac:dyDescent="0.2">
      <c r="A6982" t="s">
        <v>23</v>
      </c>
      <c r="B6982" s="3">
        <v>45091</v>
      </c>
      <c r="C6982" s="10" t="str">
        <f>TEXT(data[[#This Row],[Date]],"mmmm")</f>
        <v>June</v>
      </c>
      <c r="D6982" t="s">
        <v>15</v>
      </c>
      <c r="E6982" t="s">
        <v>18</v>
      </c>
      <c r="F6982" t="s">
        <v>20</v>
      </c>
      <c r="G6982" t="s">
        <v>21</v>
      </c>
      <c r="H6982" s="11">
        <v>1762.3999999999999</v>
      </c>
      <c r="I6982" s="11">
        <v>22.875951999999998</v>
      </c>
      <c r="J6982" s="13">
        <f>data[[#This Row],[Clicks]]/data[[#This Row],[Impressions]]</f>
        <v>1.298E-2</v>
      </c>
      <c r="K6982" s="1">
        <v>0.69999999999999984</v>
      </c>
      <c r="L6982" s="2">
        <v>16.013166399999996</v>
      </c>
      <c r="M6982">
        <v>3</v>
      </c>
      <c r="N6982" s="1">
        <f>IF(data[[#This Row],[Conversions]]=0,0,data[[#This Row],[Spend, Dollars]]/data[[#This Row],[Conversions]])</f>
        <v>5.3377221333333322</v>
      </c>
      <c r="O6982" s="13">
        <f>data[[#This Row],[Conversions]]/data[[#This Row],[Clicks]]</f>
        <v>0.1311420831797514</v>
      </c>
      <c r="P6982" s="11">
        <v>174.29999999999998</v>
      </c>
      <c r="Q6982" s="11">
        <f>IF(data[[#This Row],[Spend, Dollars]]=0,0,data[[#This Row],[Total conversion value, Dollars]]/data[[#This Row],[Spend, Dollars]])</f>
        <v>10.884792903919367</v>
      </c>
      <c r="R6982" s="2">
        <v>46.8</v>
      </c>
      <c r="S6982" s="2">
        <v>4.5</v>
      </c>
      <c r="T6982" s="2">
        <v>12</v>
      </c>
      <c r="U6982" s="2">
        <f t="shared" si="109"/>
        <v>63.3</v>
      </c>
    </row>
    <row r="6983" spans="1:21" x14ac:dyDescent="0.2">
      <c r="A6983" t="s">
        <v>23</v>
      </c>
      <c r="B6983" s="3">
        <v>45092</v>
      </c>
      <c r="C6983" s="10" t="str">
        <f>TEXT(data[[#This Row],[Date]],"mmmm")</f>
        <v>June</v>
      </c>
      <c r="D6983" t="s">
        <v>15</v>
      </c>
      <c r="E6983" t="s">
        <v>18</v>
      </c>
      <c r="F6983" t="s">
        <v>20</v>
      </c>
      <c r="G6983" t="s">
        <v>21</v>
      </c>
      <c r="H6983" s="11">
        <v>2218.3999999999996</v>
      </c>
      <c r="I6983" s="11">
        <v>31.479096000000002</v>
      </c>
      <c r="J6983" s="13">
        <f>data[[#This Row],[Clicks]]/data[[#This Row],[Impressions]]</f>
        <v>1.4190000000000003E-2</v>
      </c>
      <c r="K6983" s="1">
        <v>1.99999999999999E-2</v>
      </c>
      <c r="L6983" s="2">
        <v>0.62958191999999691</v>
      </c>
      <c r="M6983">
        <v>9</v>
      </c>
      <c r="N6983" s="1">
        <f>IF(data[[#This Row],[Conversions]]=0,0,data[[#This Row],[Spend, Dollars]]/data[[#This Row],[Conversions]])</f>
        <v>6.9953546666666325E-2</v>
      </c>
      <c r="O6983" s="13">
        <f>data[[#This Row],[Conversions]]/data[[#This Row],[Clicks]]</f>
        <v>0.28590401706580137</v>
      </c>
      <c r="P6983" s="11">
        <v>230.99999999999997</v>
      </c>
      <c r="Q6983" s="11">
        <f>IF(data[[#This Row],[Spend, Dollars]]=0,0,data[[#This Row],[Total conversion value, Dollars]]/data[[#This Row],[Spend, Dollars]])</f>
        <v>366.91015523444685</v>
      </c>
      <c r="R6983" s="2">
        <v>90</v>
      </c>
      <c r="S6983" s="2">
        <v>16.5</v>
      </c>
      <c r="T6983" s="2">
        <v>10</v>
      </c>
      <c r="U6983" s="2">
        <f t="shared" si="109"/>
        <v>116.5</v>
      </c>
    </row>
    <row r="6984" spans="1:21" x14ac:dyDescent="0.2">
      <c r="A6984" t="s">
        <v>23</v>
      </c>
      <c r="B6984" s="3">
        <v>45093</v>
      </c>
      <c r="C6984" s="10" t="str">
        <f>TEXT(data[[#This Row],[Date]],"mmmm")</f>
        <v>June</v>
      </c>
      <c r="D6984" t="s">
        <v>15</v>
      </c>
      <c r="E6984" t="s">
        <v>18</v>
      </c>
      <c r="F6984" t="s">
        <v>20</v>
      </c>
      <c r="G6984" t="s">
        <v>21</v>
      </c>
      <c r="H6984" s="11">
        <v>1698.3</v>
      </c>
      <c r="I6984" s="11">
        <v>19.802178000000001</v>
      </c>
      <c r="J6984" s="13">
        <f>data[[#This Row],[Clicks]]/data[[#This Row],[Impressions]]</f>
        <v>1.1660000000000002E-2</v>
      </c>
      <c r="K6984" s="1">
        <v>0.35999999999999988</v>
      </c>
      <c r="L6984" s="2">
        <v>7.1287840799999982</v>
      </c>
      <c r="M6984">
        <v>5</v>
      </c>
      <c r="N6984" s="1">
        <f>IF(data[[#This Row],[Conversions]]=0,0,data[[#This Row],[Spend, Dollars]]/data[[#This Row],[Conversions]])</f>
        <v>1.4257568159999996</v>
      </c>
      <c r="O6984" s="13">
        <f>data[[#This Row],[Conversions]]/data[[#This Row],[Clicks]]</f>
        <v>0.25249747780269421</v>
      </c>
      <c r="P6984" s="11">
        <v>190.39999999999998</v>
      </c>
      <c r="Q6984" s="11">
        <f>IF(data[[#This Row],[Spend, Dollars]]=0,0,data[[#This Row],[Total conversion value, Dollars]]/data[[#This Row],[Spend, Dollars]])</f>
        <v>26.708622096462772</v>
      </c>
      <c r="R6984" s="2">
        <v>45.6</v>
      </c>
      <c r="S6984" s="2">
        <v>1.5</v>
      </c>
      <c r="T6984" s="2">
        <v>15</v>
      </c>
      <c r="U6984" s="2">
        <f t="shared" si="109"/>
        <v>62.1</v>
      </c>
    </row>
    <row r="6985" spans="1:21" x14ac:dyDescent="0.2">
      <c r="A6985" t="s">
        <v>23</v>
      </c>
      <c r="B6985" s="3">
        <v>45094</v>
      </c>
      <c r="C6985" s="10" t="str">
        <f>TEXT(data[[#This Row],[Date]],"mmmm")</f>
        <v>June</v>
      </c>
      <c r="D6985" t="s">
        <v>15</v>
      </c>
      <c r="E6985" t="s">
        <v>18</v>
      </c>
      <c r="F6985" t="s">
        <v>20</v>
      </c>
      <c r="G6985" t="s">
        <v>21</v>
      </c>
      <c r="H6985" s="11">
        <v>1829.1</v>
      </c>
      <c r="I6985" s="11">
        <v>21.528507000000001</v>
      </c>
      <c r="J6985" s="13">
        <f>data[[#This Row],[Clicks]]/data[[#This Row],[Impressions]]</f>
        <v>1.1770000000000001E-2</v>
      </c>
      <c r="K6985" s="1">
        <v>0.21000000000000008</v>
      </c>
      <c r="L6985" s="2">
        <v>4.5209864700000022</v>
      </c>
      <c r="M6985">
        <v>4</v>
      </c>
      <c r="N6985" s="1">
        <f>IF(data[[#This Row],[Conversions]]=0,0,data[[#This Row],[Spend, Dollars]]/data[[#This Row],[Conversions]])</f>
        <v>1.1302466175000005</v>
      </c>
      <c r="O6985" s="13">
        <f>data[[#This Row],[Conversions]]/data[[#This Row],[Clicks]]</f>
        <v>0.18580015790226417</v>
      </c>
      <c r="P6985" s="11">
        <v>223.29999999999998</v>
      </c>
      <c r="Q6985" s="11">
        <f>IF(data[[#This Row],[Spend, Dollars]]=0,0,data[[#This Row],[Total conversion value, Dollars]]/data[[#This Row],[Spend, Dollars]])</f>
        <v>49.391875309018538</v>
      </c>
      <c r="R6985" s="2">
        <v>15.6</v>
      </c>
      <c r="S6985" s="2">
        <v>10.5</v>
      </c>
      <c r="T6985" s="2">
        <v>5</v>
      </c>
      <c r="U6985" s="2">
        <f t="shared" si="109"/>
        <v>31.1</v>
      </c>
    </row>
    <row r="6986" spans="1:21" x14ac:dyDescent="0.2">
      <c r="A6986" t="s">
        <v>23</v>
      </c>
      <c r="B6986" s="3">
        <v>45095</v>
      </c>
      <c r="C6986" s="10" t="str">
        <f>TEXT(data[[#This Row],[Date]],"mmmm")</f>
        <v>June</v>
      </c>
      <c r="D6986" t="s">
        <v>15</v>
      </c>
      <c r="E6986" t="s">
        <v>18</v>
      </c>
      <c r="F6986" t="s">
        <v>20</v>
      </c>
      <c r="G6986" t="s">
        <v>21</v>
      </c>
      <c r="H6986" s="11">
        <v>1596</v>
      </c>
      <c r="I6986" s="11">
        <v>17.380440000000004</v>
      </c>
      <c r="J6986" s="13">
        <f>data[[#This Row],[Clicks]]/data[[#This Row],[Impressions]]</f>
        <v>1.0890000000000002E-2</v>
      </c>
      <c r="K6986" s="1">
        <v>2.9999999999999898E-2</v>
      </c>
      <c r="L6986" s="2">
        <v>0.52141319999999836</v>
      </c>
      <c r="M6986">
        <v>8</v>
      </c>
      <c r="N6986" s="1">
        <f>IF(data[[#This Row],[Conversions]]=0,0,data[[#This Row],[Spend, Dollars]]/data[[#This Row],[Conversions]])</f>
        <v>6.5176649999999794E-2</v>
      </c>
      <c r="O6986" s="13">
        <f>data[[#This Row],[Conversions]]/data[[#This Row],[Clicks]]</f>
        <v>0.46028754162725444</v>
      </c>
      <c r="P6986" s="11">
        <v>165.2</v>
      </c>
      <c r="Q6986" s="11">
        <f>IF(data[[#This Row],[Spend, Dollars]]=0,0,data[[#This Row],[Total conversion value, Dollars]]/data[[#This Row],[Spend, Dollars]])</f>
        <v>316.83125782009455</v>
      </c>
      <c r="R6986" s="2">
        <v>87.6</v>
      </c>
      <c r="S6986" s="2">
        <v>12</v>
      </c>
      <c r="T6986" s="2">
        <v>9</v>
      </c>
      <c r="U6986" s="2">
        <f t="shared" si="109"/>
        <v>108.6</v>
      </c>
    </row>
    <row r="6987" spans="1:21" x14ac:dyDescent="0.2">
      <c r="A6987" t="s">
        <v>23</v>
      </c>
      <c r="B6987" s="3">
        <v>45096</v>
      </c>
      <c r="C6987" s="10" t="str">
        <f>TEXT(data[[#This Row],[Date]],"mmmm")</f>
        <v>June</v>
      </c>
      <c r="D6987" t="s">
        <v>15</v>
      </c>
      <c r="E6987" t="s">
        <v>18</v>
      </c>
      <c r="F6987" t="s">
        <v>20</v>
      </c>
      <c r="G6987" t="s">
        <v>21</v>
      </c>
      <c r="H6987" s="11">
        <v>1072.8</v>
      </c>
      <c r="I6987" s="11">
        <v>11.328768000000002</v>
      </c>
      <c r="J6987" s="13">
        <f>data[[#This Row],[Clicks]]/data[[#This Row],[Impressions]]</f>
        <v>1.0560000000000002E-2</v>
      </c>
      <c r="K6987" s="1">
        <v>0.05</v>
      </c>
      <c r="L6987" s="2">
        <v>0.56643840000000012</v>
      </c>
      <c r="M6987">
        <v>7</v>
      </c>
      <c r="N6987" s="1">
        <f>IF(data[[#This Row],[Conversions]]=0,0,data[[#This Row],[Spend, Dollars]]/data[[#This Row],[Conversions]])</f>
        <v>8.0919771428571444E-2</v>
      </c>
      <c r="O6987" s="13">
        <f>data[[#This Row],[Conversions]]/data[[#This Row],[Clicks]]</f>
        <v>0.61789596185569329</v>
      </c>
      <c r="P6987" s="11">
        <v>144.89999999999998</v>
      </c>
      <c r="Q6987" s="11">
        <f>IF(data[[#This Row],[Spend, Dollars]]=0,0,data[[#This Row],[Total conversion value, Dollars]]/data[[#This Row],[Spend, Dollars]])</f>
        <v>255.80892820825699</v>
      </c>
      <c r="R6987" s="2">
        <v>21.599999999999998</v>
      </c>
      <c r="S6987" s="2">
        <v>0</v>
      </c>
      <c r="T6987" s="2">
        <v>5</v>
      </c>
      <c r="U6987" s="2">
        <f t="shared" si="109"/>
        <v>26.599999999999998</v>
      </c>
    </row>
    <row r="6988" spans="1:21" x14ac:dyDescent="0.2">
      <c r="A6988" t="s">
        <v>23</v>
      </c>
      <c r="B6988" s="3">
        <v>45097</v>
      </c>
      <c r="C6988" s="10" t="str">
        <f>TEXT(data[[#This Row],[Date]],"mmmm")</f>
        <v>June</v>
      </c>
      <c r="D6988" t="s">
        <v>15</v>
      </c>
      <c r="E6988" t="s">
        <v>18</v>
      </c>
      <c r="F6988" t="s">
        <v>20</v>
      </c>
      <c r="G6988" t="s">
        <v>21</v>
      </c>
      <c r="H6988" s="11">
        <v>2046</v>
      </c>
      <c r="I6988" s="11">
        <v>28.582619999999999</v>
      </c>
      <c r="J6988" s="13">
        <f>data[[#This Row],[Clicks]]/data[[#This Row],[Impressions]]</f>
        <v>1.397E-2</v>
      </c>
      <c r="K6988" s="1">
        <v>0.58999999999999975</v>
      </c>
      <c r="L6988" s="2">
        <v>16.863745799999993</v>
      </c>
      <c r="M6988">
        <v>5</v>
      </c>
      <c r="N6988" s="1">
        <f>IF(data[[#This Row],[Conversions]]=0,0,data[[#This Row],[Spend, Dollars]]/data[[#This Row],[Conversions]])</f>
        <v>3.3727491599999988</v>
      </c>
      <c r="O6988" s="13">
        <f>data[[#This Row],[Conversions]]/data[[#This Row],[Clicks]]</f>
        <v>0.1749314793395427</v>
      </c>
      <c r="P6988" s="11">
        <v>62.3</v>
      </c>
      <c r="Q6988" s="11">
        <f>IF(data[[#This Row],[Spend, Dollars]]=0,0,data[[#This Row],[Total conversion value, Dollars]]/data[[#This Row],[Spend, Dollars]])</f>
        <v>3.69431564842492</v>
      </c>
      <c r="R6988" s="2">
        <v>33.6</v>
      </c>
      <c r="S6988" s="2">
        <v>10.5</v>
      </c>
      <c r="T6988" s="2">
        <v>12</v>
      </c>
      <c r="U6988" s="2">
        <f t="shared" si="109"/>
        <v>56.1</v>
      </c>
    </row>
    <row r="6989" spans="1:21" x14ac:dyDescent="0.2">
      <c r="A6989" t="s">
        <v>23</v>
      </c>
      <c r="B6989" s="3">
        <v>45098</v>
      </c>
      <c r="C6989" s="10" t="str">
        <f>TEXT(data[[#This Row],[Date]],"mmmm")</f>
        <v>June</v>
      </c>
      <c r="D6989" t="s">
        <v>15</v>
      </c>
      <c r="E6989" t="s">
        <v>18</v>
      </c>
      <c r="F6989" t="s">
        <v>20</v>
      </c>
      <c r="G6989" t="s">
        <v>21</v>
      </c>
      <c r="H6989" s="11">
        <v>1367.1</v>
      </c>
      <c r="I6989" s="11">
        <v>22.406769000000001</v>
      </c>
      <c r="J6989" s="13">
        <f>data[[#This Row],[Clicks]]/data[[#This Row],[Impressions]]</f>
        <v>1.6390000000000002E-2</v>
      </c>
      <c r="K6989" s="1">
        <v>0.11</v>
      </c>
      <c r="L6989" s="2">
        <v>2.46474459</v>
      </c>
      <c r="M6989">
        <v>4</v>
      </c>
      <c r="N6989" s="1">
        <f>IF(data[[#This Row],[Conversions]]=0,0,data[[#This Row],[Spend, Dollars]]/data[[#This Row],[Conversions]])</f>
        <v>0.6161861475</v>
      </c>
      <c r="O6989" s="13">
        <f>data[[#This Row],[Conversions]]/data[[#This Row],[Clicks]]</f>
        <v>0.17851748281958901</v>
      </c>
      <c r="P6989" s="11">
        <v>121.8</v>
      </c>
      <c r="Q6989" s="11">
        <f>IF(data[[#This Row],[Spend, Dollars]]=0,0,data[[#This Row],[Total conversion value, Dollars]]/data[[#This Row],[Spend, Dollars]])</f>
        <v>49.416885016877146</v>
      </c>
      <c r="R6989" s="2">
        <v>45.6</v>
      </c>
      <c r="S6989" s="2">
        <v>9</v>
      </c>
      <c r="T6989" s="2">
        <v>14</v>
      </c>
      <c r="U6989" s="2">
        <f t="shared" si="109"/>
        <v>68.599999999999994</v>
      </c>
    </row>
    <row r="6990" spans="1:21" x14ac:dyDescent="0.2">
      <c r="A6990" t="s">
        <v>23</v>
      </c>
      <c r="B6990" s="3">
        <v>45099</v>
      </c>
      <c r="C6990" s="10" t="str">
        <f>TEXT(data[[#This Row],[Date]],"mmmm")</f>
        <v>June</v>
      </c>
      <c r="D6990" t="s">
        <v>15</v>
      </c>
      <c r="E6990" t="s">
        <v>18</v>
      </c>
      <c r="F6990" t="s">
        <v>20</v>
      </c>
      <c r="G6990" t="s">
        <v>21</v>
      </c>
      <c r="H6990" s="11">
        <v>1431.8</v>
      </c>
      <c r="I6990" s="11">
        <v>12.914835999999999</v>
      </c>
      <c r="J6990" s="13">
        <f>data[[#This Row],[Clicks]]/data[[#This Row],[Impressions]]</f>
        <v>9.0200000000000002E-3</v>
      </c>
      <c r="K6990" s="1">
        <v>0.51999999999999968</v>
      </c>
      <c r="L6990" s="2">
        <v>6.7157147199999958</v>
      </c>
      <c r="M6990">
        <v>9</v>
      </c>
      <c r="N6990" s="1">
        <f>IF(data[[#This Row],[Conversions]]=0,0,data[[#This Row],[Spend, Dollars]]/data[[#This Row],[Conversions]])</f>
        <v>0.746190524444444</v>
      </c>
      <c r="O6990" s="13">
        <f>data[[#This Row],[Conversions]]/data[[#This Row],[Clicks]]</f>
        <v>0.69687296067871096</v>
      </c>
      <c r="P6990" s="11">
        <v>184.79999999999998</v>
      </c>
      <c r="Q6990" s="11">
        <f>IF(data[[#This Row],[Spend, Dollars]]=0,0,data[[#This Row],[Total conversion value, Dollars]]/data[[#This Row],[Spend, Dollars]])</f>
        <v>27.517547678082444</v>
      </c>
      <c r="R6990" s="2">
        <v>18</v>
      </c>
      <c r="S6990" s="2">
        <v>3</v>
      </c>
      <c r="T6990" s="2">
        <v>9</v>
      </c>
      <c r="U6990" s="2">
        <f t="shared" si="109"/>
        <v>30</v>
      </c>
    </row>
    <row r="6991" spans="1:21" x14ac:dyDescent="0.2">
      <c r="A6991" t="s">
        <v>23</v>
      </c>
      <c r="B6991" s="3">
        <v>45100</v>
      </c>
      <c r="C6991" s="10" t="str">
        <f>TEXT(data[[#This Row],[Date]],"mmmm")</f>
        <v>June</v>
      </c>
      <c r="D6991" t="s">
        <v>15</v>
      </c>
      <c r="E6991" t="s">
        <v>18</v>
      </c>
      <c r="F6991" t="s">
        <v>20</v>
      </c>
      <c r="G6991" t="s">
        <v>21</v>
      </c>
      <c r="H6991" s="11">
        <v>1497.1999999999998</v>
      </c>
      <c r="I6991" s="11">
        <v>18.610196000000002</v>
      </c>
      <c r="J6991" s="13">
        <f>data[[#This Row],[Clicks]]/data[[#This Row],[Impressions]]</f>
        <v>1.2430000000000004E-2</v>
      </c>
      <c r="K6991" s="1">
        <v>9.9999999999999395E-3</v>
      </c>
      <c r="L6991" s="2">
        <v>0.1861019599999989</v>
      </c>
      <c r="M6991">
        <v>8</v>
      </c>
      <c r="N6991" s="1">
        <f>IF(data[[#This Row],[Conversions]]=0,0,data[[#This Row],[Spend, Dollars]]/data[[#This Row],[Conversions]])</f>
        <v>2.3262744999999863E-2</v>
      </c>
      <c r="O6991" s="13">
        <f>data[[#This Row],[Conversions]]/data[[#This Row],[Clicks]]</f>
        <v>0.42987188313331032</v>
      </c>
      <c r="P6991" s="11">
        <v>232.39999999999998</v>
      </c>
      <c r="Q6991" s="11">
        <f>IF(data[[#This Row],[Spend, Dollars]]=0,0,data[[#This Row],[Total conversion value, Dollars]]/data[[#This Row],[Spend, Dollars]])</f>
        <v>1248.7778205022739</v>
      </c>
      <c r="R6991" s="2">
        <v>54</v>
      </c>
      <c r="S6991" s="2">
        <v>3</v>
      </c>
      <c r="T6991" s="2">
        <v>13</v>
      </c>
      <c r="U6991" s="2">
        <f t="shared" si="109"/>
        <v>70</v>
      </c>
    </row>
    <row r="6992" spans="1:21" x14ac:dyDescent="0.2">
      <c r="A6992" t="s">
        <v>23</v>
      </c>
      <c r="B6992" s="3">
        <v>45101</v>
      </c>
      <c r="C6992" s="10" t="str">
        <f>TEXT(data[[#This Row],[Date]],"mmmm")</f>
        <v>June</v>
      </c>
      <c r="D6992" t="s">
        <v>15</v>
      </c>
      <c r="E6992" t="s">
        <v>18</v>
      </c>
      <c r="F6992" t="s">
        <v>20</v>
      </c>
      <c r="G6992" t="s">
        <v>21</v>
      </c>
      <c r="H6992" s="11">
        <v>2121.8999999999996</v>
      </c>
      <c r="I6992" s="11">
        <v>31.977033000000002</v>
      </c>
      <c r="J6992" s="13">
        <f>data[[#This Row],[Clicks]]/data[[#This Row],[Impressions]]</f>
        <v>1.5070000000000004E-2</v>
      </c>
      <c r="K6992" s="1">
        <v>0.21999999999999992</v>
      </c>
      <c r="L6992" s="2">
        <v>7.0349472599999983</v>
      </c>
      <c r="M6992">
        <v>5</v>
      </c>
      <c r="N6992" s="1">
        <f>IF(data[[#This Row],[Conversions]]=0,0,data[[#This Row],[Spend, Dollars]]/data[[#This Row],[Conversions]])</f>
        <v>1.4069894519999997</v>
      </c>
      <c r="O6992" s="13">
        <f>data[[#This Row],[Conversions]]/data[[#This Row],[Clicks]]</f>
        <v>0.15636222410002829</v>
      </c>
      <c r="P6992" s="11">
        <v>93.1</v>
      </c>
      <c r="Q6992" s="11">
        <f>IF(data[[#This Row],[Spend, Dollars]]=0,0,data[[#This Row],[Total conversion value, Dollars]]/data[[#This Row],[Spend, Dollars]])</f>
        <v>13.233930057920579</v>
      </c>
      <c r="R6992" s="2">
        <v>20.399999999999999</v>
      </c>
      <c r="S6992" s="2">
        <v>1.5</v>
      </c>
      <c r="T6992" s="2">
        <v>15</v>
      </c>
      <c r="U6992" s="2">
        <f t="shared" si="109"/>
        <v>36.9</v>
      </c>
    </row>
    <row r="6993" spans="1:21" x14ac:dyDescent="0.2">
      <c r="A6993" t="s">
        <v>23</v>
      </c>
      <c r="B6993" s="3">
        <v>45102</v>
      </c>
      <c r="C6993" s="10" t="str">
        <f>TEXT(data[[#This Row],[Date]],"mmmm")</f>
        <v>June</v>
      </c>
      <c r="D6993" t="s">
        <v>15</v>
      </c>
      <c r="E6993" t="s">
        <v>18</v>
      </c>
      <c r="F6993" t="s">
        <v>20</v>
      </c>
      <c r="G6993" t="s">
        <v>21</v>
      </c>
      <c r="H6993" s="11">
        <v>1539.8999999999999</v>
      </c>
      <c r="I6993" s="11">
        <v>19.140956999999997</v>
      </c>
      <c r="J6993" s="13">
        <f>data[[#This Row],[Clicks]]/data[[#This Row],[Impressions]]</f>
        <v>1.2429999999999998E-2</v>
      </c>
      <c r="K6993" s="1">
        <v>9.000000000000008E-2</v>
      </c>
      <c r="L6993" s="2">
        <v>1.7226861300000011</v>
      </c>
      <c r="M6993">
        <v>9</v>
      </c>
      <c r="N6993" s="1">
        <f>IF(data[[#This Row],[Conversions]]=0,0,data[[#This Row],[Spend, Dollars]]/data[[#This Row],[Conversions]])</f>
        <v>0.19140957000000014</v>
      </c>
      <c r="O6993" s="13">
        <f>data[[#This Row],[Conversions]]/data[[#This Row],[Clicks]]</f>
        <v>0.47019592594038018</v>
      </c>
      <c r="P6993" s="11">
        <v>256.89999999999998</v>
      </c>
      <c r="Q6993" s="11">
        <f>IF(data[[#This Row],[Spend, Dollars]]=0,0,data[[#This Row],[Total conversion value, Dollars]]/data[[#This Row],[Spend, Dollars]])</f>
        <v>149.12757206676983</v>
      </c>
      <c r="R6993" s="2">
        <v>75.599999999999994</v>
      </c>
      <c r="S6993" s="2">
        <v>7.5</v>
      </c>
      <c r="T6993" s="2">
        <v>13</v>
      </c>
      <c r="U6993" s="2">
        <f t="shared" si="109"/>
        <v>96.1</v>
      </c>
    </row>
    <row r="6994" spans="1:21" x14ac:dyDescent="0.2">
      <c r="A6994" t="s">
        <v>23</v>
      </c>
      <c r="B6994" s="3">
        <v>45103</v>
      </c>
      <c r="C6994" s="10" t="str">
        <f>TEXT(data[[#This Row],[Date]],"mmmm")</f>
        <v>June</v>
      </c>
      <c r="D6994" t="s">
        <v>15</v>
      </c>
      <c r="E6994" t="s">
        <v>18</v>
      </c>
      <c r="F6994" t="s">
        <v>20</v>
      </c>
      <c r="G6994" t="s">
        <v>21</v>
      </c>
      <c r="H6994" s="11">
        <v>1199.2</v>
      </c>
      <c r="I6994" s="11">
        <v>18.071944000000006</v>
      </c>
      <c r="J6994" s="13">
        <f>data[[#This Row],[Clicks]]/data[[#This Row],[Impressions]]</f>
        <v>1.5070000000000004E-2</v>
      </c>
      <c r="K6994" s="1">
        <v>0.17999999999999994</v>
      </c>
      <c r="L6994" s="2">
        <v>3.2529499199999998</v>
      </c>
      <c r="M6994">
        <v>6</v>
      </c>
      <c r="N6994" s="1">
        <f>IF(data[[#This Row],[Conversions]]=0,0,data[[#This Row],[Spend, Dollars]]/data[[#This Row],[Conversions]])</f>
        <v>0.54215831999999997</v>
      </c>
      <c r="O6994" s="13">
        <f>data[[#This Row],[Conversions]]/data[[#This Row],[Clicks]]</f>
        <v>0.33200634087843556</v>
      </c>
      <c r="P6994" s="11">
        <v>135.1</v>
      </c>
      <c r="Q6994" s="11">
        <f>IF(data[[#This Row],[Spend, Dollars]]=0,0,data[[#This Row],[Total conversion value, Dollars]]/data[[#This Row],[Spend, Dollars]])</f>
        <v>41.531533937663575</v>
      </c>
      <c r="R6994" s="2">
        <v>55.199999999999996</v>
      </c>
      <c r="S6994" s="2">
        <v>4.5</v>
      </c>
      <c r="T6994" s="2">
        <v>9</v>
      </c>
      <c r="U6994" s="2">
        <f t="shared" si="109"/>
        <v>68.699999999999989</v>
      </c>
    </row>
    <row r="6995" spans="1:21" x14ac:dyDescent="0.2">
      <c r="A6995" t="s">
        <v>23</v>
      </c>
      <c r="B6995" s="3">
        <v>45104</v>
      </c>
      <c r="C6995" s="10" t="str">
        <f>TEXT(data[[#This Row],[Date]],"mmmm")</f>
        <v>June</v>
      </c>
      <c r="D6995" t="s">
        <v>15</v>
      </c>
      <c r="E6995" t="s">
        <v>18</v>
      </c>
      <c r="F6995" t="s">
        <v>20</v>
      </c>
      <c r="G6995" t="s">
        <v>21</v>
      </c>
      <c r="H6995" s="11">
        <v>1166.0999999999999</v>
      </c>
      <c r="I6995" s="11">
        <v>16.290416999999998</v>
      </c>
      <c r="J6995" s="13">
        <f>data[[#This Row],[Clicks]]/data[[#This Row],[Impressions]]</f>
        <v>1.397E-2</v>
      </c>
      <c r="K6995" s="1">
        <v>8.0000000000000043E-2</v>
      </c>
      <c r="L6995" s="2">
        <v>1.3032333600000006</v>
      </c>
      <c r="M6995">
        <v>7</v>
      </c>
      <c r="N6995" s="1">
        <f>IF(data[[#This Row],[Conversions]]=0,0,data[[#This Row],[Spend, Dollars]]/data[[#This Row],[Conversions]])</f>
        <v>0.18617619428571436</v>
      </c>
      <c r="O6995" s="13">
        <f>data[[#This Row],[Conversions]]/data[[#This Row],[Clicks]]</f>
        <v>0.42970047973603137</v>
      </c>
      <c r="P6995" s="11">
        <v>261.8</v>
      </c>
      <c r="Q6995" s="11">
        <f>IF(data[[#This Row],[Spend, Dollars]]=0,0,data[[#This Row],[Total conversion value, Dollars]]/data[[#This Row],[Spend, Dollars]])</f>
        <v>200.88497427659456</v>
      </c>
      <c r="R6995" s="2">
        <v>63.599999999999994</v>
      </c>
      <c r="S6995" s="2">
        <v>12</v>
      </c>
      <c r="T6995" s="2">
        <v>13</v>
      </c>
      <c r="U6995" s="2">
        <f t="shared" si="109"/>
        <v>88.6</v>
      </c>
    </row>
    <row r="6996" spans="1:21" x14ac:dyDescent="0.2">
      <c r="A6996" t="s">
        <v>23</v>
      </c>
      <c r="B6996" s="3">
        <v>45105</v>
      </c>
      <c r="C6996" s="10" t="str">
        <f>TEXT(data[[#This Row],[Date]],"mmmm")</f>
        <v>June</v>
      </c>
      <c r="D6996" t="s">
        <v>15</v>
      </c>
      <c r="E6996" t="s">
        <v>18</v>
      </c>
      <c r="F6996" t="s">
        <v>20</v>
      </c>
      <c r="G6996" t="s">
        <v>21</v>
      </c>
      <c r="H6996" s="11">
        <v>1736.8999999999999</v>
      </c>
      <c r="I6996" s="11">
        <v>19.870136000000006</v>
      </c>
      <c r="J6996" s="13">
        <f>data[[#This Row],[Clicks]]/data[[#This Row],[Impressions]]</f>
        <v>1.1440000000000004E-2</v>
      </c>
      <c r="K6996" s="1">
        <v>0.83999999999999975</v>
      </c>
      <c r="L6996" s="2">
        <v>16.690914240000001</v>
      </c>
      <c r="M6996">
        <v>5</v>
      </c>
      <c r="N6996" s="1">
        <f>IF(data[[#This Row],[Conversions]]=0,0,data[[#This Row],[Spend, Dollars]]/data[[#This Row],[Conversions]])</f>
        <v>3.3381828480000002</v>
      </c>
      <c r="O6996" s="13">
        <f>data[[#This Row],[Conversions]]/data[[#This Row],[Clicks]]</f>
        <v>0.25163390929986584</v>
      </c>
      <c r="P6996" s="11">
        <v>158.19999999999999</v>
      </c>
      <c r="Q6996" s="11">
        <f>IF(data[[#This Row],[Spend, Dollars]]=0,0,data[[#This Row],[Total conversion value, Dollars]]/data[[#This Row],[Spend, Dollars]])</f>
        <v>9.4782105836282806</v>
      </c>
      <c r="R6996" s="2">
        <v>12</v>
      </c>
      <c r="S6996" s="2">
        <v>19.5</v>
      </c>
      <c r="T6996" s="2">
        <v>17</v>
      </c>
      <c r="U6996" s="2">
        <f t="shared" si="109"/>
        <v>48.5</v>
      </c>
    </row>
    <row r="6997" spans="1:21" x14ac:dyDescent="0.2">
      <c r="A6997" t="s">
        <v>23</v>
      </c>
      <c r="B6997" s="3">
        <v>45106</v>
      </c>
      <c r="C6997" s="10" t="str">
        <f>TEXT(data[[#This Row],[Date]],"mmmm")</f>
        <v>June</v>
      </c>
      <c r="D6997" t="s">
        <v>15</v>
      </c>
      <c r="E6997" t="s">
        <v>18</v>
      </c>
      <c r="F6997" t="s">
        <v>20</v>
      </c>
      <c r="G6997" t="s">
        <v>21</v>
      </c>
      <c r="H6997" s="11">
        <v>1680.5</v>
      </c>
      <c r="I6997" s="11">
        <v>23.846295000000001</v>
      </c>
      <c r="J6997" s="13">
        <f>data[[#This Row],[Clicks]]/data[[#This Row],[Impressions]]</f>
        <v>1.4190000000000001E-2</v>
      </c>
      <c r="K6997" s="1">
        <v>0.12999999999999995</v>
      </c>
      <c r="L6997" s="2">
        <v>3.1000183499999991</v>
      </c>
      <c r="M6997">
        <v>8</v>
      </c>
      <c r="N6997" s="1">
        <f>IF(data[[#This Row],[Conversions]]=0,0,data[[#This Row],[Spend, Dollars]]/data[[#This Row],[Conversions]])</f>
        <v>0.38750229374999989</v>
      </c>
      <c r="O6997" s="13">
        <f>data[[#This Row],[Conversions]]/data[[#This Row],[Clicks]]</f>
        <v>0.33548188513142185</v>
      </c>
      <c r="P6997" s="11">
        <v>330.4</v>
      </c>
      <c r="Q6997" s="11">
        <f>IF(data[[#This Row],[Spend, Dollars]]=0,0,data[[#This Row],[Total conversion value, Dollars]]/data[[#This Row],[Spend, Dollars]])</f>
        <v>106.58001427636712</v>
      </c>
      <c r="R6997" s="2">
        <v>51.6</v>
      </c>
      <c r="S6997" s="2">
        <v>6</v>
      </c>
      <c r="T6997" s="2">
        <v>7</v>
      </c>
      <c r="U6997" s="2">
        <f t="shared" si="109"/>
        <v>64.599999999999994</v>
      </c>
    </row>
    <row r="6998" spans="1:21" x14ac:dyDescent="0.2">
      <c r="A6998" t="s">
        <v>23</v>
      </c>
      <c r="B6998" s="3">
        <v>45107</v>
      </c>
      <c r="C6998" s="10" t="str">
        <f>TEXT(data[[#This Row],[Date]],"mmmm")</f>
        <v>June</v>
      </c>
      <c r="D6998" t="s">
        <v>15</v>
      </c>
      <c r="E6998" t="s">
        <v>18</v>
      </c>
      <c r="F6998" t="s">
        <v>20</v>
      </c>
      <c r="G6998" t="s">
        <v>21</v>
      </c>
      <c r="H6998" s="11">
        <v>1073.3</v>
      </c>
      <c r="I6998" s="11">
        <v>15.230127000000003</v>
      </c>
      <c r="J6998" s="13">
        <f>data[[#This Row],[Clicks]]/data[[#This Row],[Impressions]]</f>
        <v>1.4190000000000003E-2</v>
      </c>
      <c r="K6998" s="1">
        <v>9.0000000000000052E-2</v>
      </c>
      <c r="L6998" s="2">
        <v>1.3707114300000012</v>
      </c>
      <c r="M6998">
        <v>6</v>
      </c>
      <c r="N6998" s="1">
        <f>IF(data[[#This Row],[Conversions]]=0,0,data[[#This Row],[Spend, Dollars]]/data[[#This Row],[Conversions]])</f>
        <v>0.2284519050000002</v>
      </c>
      <c r="O6998" s="13">
        <f>data[[#This Row],[Conversions]]/data[[#This Row],[Clicks]]</f>
        <v>0.39395600575096967</v>
      </c>
      <c r="P6998" s="11">
        <v>155.39999999999998</v>
      </c>
      <c r="Q6998" s="11">
        <f>IF(data[[#This Row],[Spend, Dollars]]=0,0,data[[#This Row],[Total conversion value, Dollars]]/data[[#This Row],[Spend, Dollars]])</f>
        <v>113.37178387722341</v>
      </c>
      <c r="R6998" s="2">
        <v>76.8</v>
      </c>
      <c r="S6998" s="2">
        <v>7.5</v>
      </c>
      <c r="T6998" s="2">
        <v>8</v>
      </c>
      <c r="U6998" s="2">
        <f t="shared" si="109"/>
        <v>92.3</v>
      </c>
    </row>
    <row r="6999" spans="1:21" x14ac:dyDescent="0.2">
      <c r="A6999" t="s">
        <v>23</v>
      </c>
      <c r="B6999" s="3">
        <v>45108</v>
      </c>
      <c r="C6999" s="10" t="str">
        <f>TEXT(data[[#This Row],[Date]],"mmmm")</f>
        <v>July</v>
      </c>
      <c r="D6999" t="s">
        <v>15</v>
      </c>
      <c r="E6999" t="s">
        <v>18</v>
      </c>
      <c r="F6999" t="s">
        <v>20</v>
      </c>
      <c r="G6999" t="s">
        <v>21</v>
      </c>
      <c r="H6999" s="11">
        <v>1180.5999999999999</v>
      </c>
      <c r="I6999" s="11">
        <v>17.142312000000004</v>
      </c>
      <c r="J6999" s="13">
        <f>data[[#This Row],[Clicks]]/data[[#This Row],[Impressions]]</f>
        <v>1.4520000000000005E-2</v>
      </c>
      <c r="K6999" s="1">
        <v>7.9999999999999905E-2</v>
      </c>
      <c r="L6999" s="2">
        <v>1.3713849599999988</v>
      </c>
      <c r="M6999">
        <v>6</v>
      </c>
      <c r="N6999" s="1">
        <f>IF(data[[#This Row],[Conversions]]=0,0,data[[#This Row],[Spend, Dollars]]/data[[#This Row],[Conversions]])</f>
        <v>0.22856415999999979</v>
      </c>
      <c r="O6999" s="13">
        <f>data[[#This Row],[Conversions]]/data[[#This Row],[Clicks]]</f>
        <v>0.35001113035394515</v>
      </c>
      <c r="P6999" s="11">
        <v>142.1</v>
      </c>
      <c r="Q6999" s="11">
        <f>IF(data[[#This Row],[Spend, Dollars]]=0,0,data[[#This Row],[Total conversion value, Dollars]]/data[[#This Row],[Spend, Dollars]])</f>
        <v>103.61787838186596</v>
      </c>
      <c r="R6999" s="2">
        <v>72</v>
      </c>
      <c r="S6999" s="2">
        <v>12</v>
      </c>
      <c r="T6999" s="2">
        <v>12</v>
      </c>
      <c r="U6999" s="2">
        <f t="shared" si="109"/>
        <v>96</v>
      </c>
    </row>
    <row r="7000" spans="1:21" x14ac:dyDescent="0.2">
      <c r="A7000" t="s">
        <v>23</v>
      </c>
      <c r="B7000" s="3">
        <v>45109</v>
      </c>
      <c r="C7000" s="10" t="str">
        <f>TEXT(data[[#This Row],[Date]],"mmmm")</f>
        <v>July</v>
      </c>
      <c r="D7000" t="s">
        <v>15</v>
      </c>
      <c r="E7000" t="s">
        <v>18</v>
      </c>
      <c r="F7000" t="s">
        <v>20</v>
      </c>
      <c r="G7000" t="s">
        <v>21</v>
      </c>
      <c r="H7000" s="11">
        <v>1609.3</v>
      </c>
      <c r="I7000" s="11">
        <v>24.075127999999999</v>
      </c>
      <c r="J7000" s="13">
        <f>data[[#This Row],[Clicks]]/data[[#This Row],[Impressions]]</f>
        <v>1.4959999999999999E-2</v>
      </c>
      <c r="K7000" s="1">
        <v>0.91999999999999982</v>
      </c>
      <c r="L7000" s="2">
        <v>22.149117759999996</v>
      </c>
      <c r="M7000">
        <v>4</v>
      </c>
      <c r="N7000" s="1">
        <f>IF(data[[#This Row],[Conversions]]=0,0,data[[#This Row],[Spend, Dollars]]/data[[#This Row],[Conversions]])</f>
        <v>5.5372794399999989</v>
      </c>
      <c r="O7000" s="13">
        <f>data[[#This Row],[Conversions]]/data[[#This Row],[Clicks]]</f>
        <v>0.16614657251251166</v>
      </c>
      <c r="P7000" s="11">
        <v>217</v>
      </c>
      <c r="Q7000" s="11">
        <f>IF(data[[#This Row],[Spend, Dollars]]=0,0,data[[#This Row],[Total conversion value, Dollars]]/data[[#This Row],[Spend, Dollars]])</f>
        <v>9.7972299552214785</v>
      </c>
      <c r="R7000" s="2">
        <v>44.4</v>
      </c>
      <c r="S7000" s="2">
        <v>18</v>
      </c>
      <c r="T7000" s="2">
        <v>15</v>
      </c>
      <c r="U7000" s="2">
        <f t="shared" si="109"/>
        <v>77.400000000000006</v>
      </c>
    </row>
    <row r="7001" spans="1:21" x14ac:dyDescent="0.2">
      <c r="A7001" t="s">
        <v>23</v>
      </c>
      <c r="B7001" s="3">
        <v>45110</v>
      </c>
      <c r="C7001" s="10" t="str">
        <f>TEXT(data[[#This Row],[Date]],"mmmm")</f>
        <v>July</v>
      </c>
      <c r="D7001" t="s">
        <v>15</v>
      </c>
      <c r="E7001" t="s">
        <v>18</v>
      </c>
      <c r="F7001" t="s">
        <v>20</v>
      </c>
      <c r="G7001" t="s">
        <v>21</v>
      </c>
      <c r="H7001" s="11">
        <v>1383.8</v>
      </c>
      <c r="I7001" s="11">
        <v>20.244994000000002</v>
      </c>
      <c r="J7001" s="13">
        <f>data[[#This Row],[Clicks]]/data[[#This Row],[Impressions]]</f>
        <v>1.4630000000000002E-2</v>
      </c>
      <c r="K7001" s="1">
        <v>1.1099999999999997</v>
      </c>
      <c r="L7001" s="2">
        <v>22.471943339999996</v>
      </c>
      <c r="M7001">
        <v>2</v>
      </c>
      <c r="N7001" s="1">
        <f>IF(data[[#This Row],[Conversions]]=0,0,data[[#This Row],[Spend, Dollars]]/data[[#This Row],[Conversions]])</f>
        <v>11.235971669999998</v>
      </c>
      <c r="O7001" s="13">
        <f>data[[#This Row],[Conversions]]/data[[#This Row],[Clicks]]</f>
        <v>9.8789853926358279E-2</v>
      </c>
      <c r="P7001" s="11">
        <v>336.7</v>
      </c>
      <c r="Q7001" s="11">
        <f>IF(data[[#This Row],[Spend, Dollars]]=0,0,data[[#This Row],[Total conversion value, Dollars]]/data[[#This Row],[Spend, Dollars]])</f>
        <v>14.983127845497677</v>
      </c>
      <c r="R7001" s="2">
        <v>32.4</v>
      </c>
      <c r="S7001" s="2">
        <v>12</v>
      </c>
      <c r="T7001" s="2">
        <v>13</v>
      </c>
      <c r="U7001" s="2">
        <f t="shared" si="109"/>
        <v>57.4</v>
      </c>
    </row>
    <row r="7002" spans="1:21" x14ac:dyDescent="0.2">
      <c r="A7002" t="s">
        <v>23</v>
      </c>
      <c r="B7002" s="3">
        <v>45111</v>
      </c>
      <c r="C7002" s="10" t="str">
        <f>TEXT(data[[#This Row],[Date]],"mmmm")</f>
        <v>July</v>
      </c>
      <c r="D7002" t="s">
        <v>15</v>
      </c>
      <c r="E7002" t="s">
        <v>18</v>
      </c>
      <c r="F7002" t="s">
        <v>20</v>
      </c>
      <c r="G7002" t="s">
        <v>21</v>
      </c>
      <c r="H7002" s="11">
        <v>1755.5</v>
      </c>
      <c r="I7002" s="11">
        <v>15.641504999999999</v>
      </c>
      <c r="J7002" s="13">
        <f>data[[#This Row],[Clicks]]/data[[#This Row],[Impressions]]</f>
        <v>8.9099999999999995E-3</v>
      </c>
      <c r="K7002" s="1">
        <v>0.62999999999999989</v>
      </c>
      <c r="L7002" s="2">
        <v>9.8541481499999968</v>
      </c>
      <c r="M7002">
        <v>2</v>
      </c>
      <c r="N7002" s="1">
        <f>IF(data[[#This Row],[Conversions]]=0,0,data[[#This Row],[Spend, Dollars]]/data[[#This Row],[Conversions]])</f>
        <v>4.9270740749999984</v>
      </c>
      <c r="O7002" s="13">
        <f>data[[#This Row],[Conversions]]/data[[#This Row],[Clicks]]</f>
        <v>0.12786493371322005</v>
      </c>
      <c r="P7002" s="11">
        <v>132.29999999999998</v>
      </c>
      <c r="Q7002" s="11">
        <f>IF(data[[#This Row],[Spend, Dollars]]=0,0,data[[#This Row],[Total conversion value, Dollars]]/data[[#This Row],[Spend, Dollars]])</f>
        <v>13.425818039888108</v>
      </c>
      <c r="R7002" s="2">
        <v>50.4</v>
      </c>
      <c r="S7002" s="2">
        <v>6</v>
      </c>
      <c r="T7002" s="2">
        <v>14</v>
      </c>
      <c r="U7002" s="2">
        <f t="shared" si="109"/>
        <v>70.400000000000006</v>
      </c>
    </row>
    <row r="7003" spans="1:21" x14ac:dyDescent="0.2">
      <c r="A7003" t="s">
        <v>23</v>
      </c>
      <c r="B7003" s="3">
        <v>45112</v>
      </c>
      <c r="C7003" s="10" t="str">
        <f>TEXT(data[[#This Row],[Date]],"mmmm")</f>
        <v>July</v>
      </c>
      <c r="D7003" t="s">
        <v>15</v>
      </c>
      <c r="E7003" t="s">
        <v>18</v>
      </c>
      <c r="F7003" t="s">
        <v>20</v>
      </c>
      <c r="G7003" t="s">
        <v>21</v>
      </c>
      <c r="H7003" s="11">
        <v>1588.6999999999998</v>
      </c>
      <c r="I7003" s="11">
        <v>21.145596999999999</v>
      </c>
      <c r="J7003" s="13">
        <f>data[[#This Row],[Clicks]]/data[[#This Row],[Impressions]]</f>
        <v>1.3310000000000001E-2</v>
      </c>
      <c r="K7003" s="1">
        <v>0.73999999999999966</v>
      </c>
      <c r="L7003" s="2">
        <v>15.647741779999992</v>
      </c>
      <c r="M7003">
        <v>7</v>
      </c>
      <c r="N7003" s="1">
        <f>IF(data[[#This Row],[Conversions]]=0,0,data[[#This Row],[Spend, Dollars]]/data[[#This Row],[Conversions]])</f>
        <v>2.2353916828571418</v>
      </c>
      <c r="O7003" s="13">
        <f>data[[#This Row],[Conversions]]/data[[#This Row],[Clicks]]</f>
        <v>0.33103818255876155</v>
      </c>
      <c r="P7003" s="11">
        <v>153.29999999999998</v>
      </c>
      <c r="Q7003" s="11">
        <f>IF(data[[#This Row],[Spend, Dollars]]=0,0,data[[#This Row],[Total conversion value, Dollars]]/data[[#This Row],[Spend, Dollars]])</f>
        <v>9.796940808157947</v>
      </c>
      <c r="R7003" s="2">
        <v>85.2</v>
      </c>
      <c r="S7003" s="2">
        <v>13.5</v>
      </c>
      <c r="T7003" s="2">
        <v>14</v>
      </c>
      <c r="U7003" s="2">
        <f t="shared" si="109"/>
        <v>112.7</v>
      </c>
    </row>
    <row r="7004" spans="1:21" x14ac:dyDescent="0.2">
      <c r="A7004" t="s">
        <v>23</v>
      </c>
      <c r="B7004" s="3">
        <v>45113</v>
      </c>
      <c r="C7004" s="10" t="str">
        <f>TEXT(data[[#This Row],[Date]],"mmmm")</f>
        <v>July</v>
      </c>
      <c r="D7004" t="s">
        <v>15</v>
      </c>
      <c r="E7004" t="s">
        <v>18</v>
      </c>
      <c r="F7004" t="s">
        <v>20</v>
      </c>
      <c r="G7004" t="s">
        <v>21</v>
      </c>
      <c r="H7004" s="11">
        <v>1296.6999999999998</v>
      </c>
      <c r="I7004" s="11">
        <v>14.406337000000001</v>
      </c>
      <c r="J7004" s="13">
        <f>data[[#This Row],[Clicks]]/data[[#This Row],[Impressions]]</f>
        <v>1.1110000000000002E-2</v>
      </c>
      <c r="K7004" s="1">
        <v>0.18000000000000005</v>
      </c>
      <c r="L7004" s="2">
        <v>2.5931406600000009</v>
      </c>
      <c r="M7004">
        <v>9</v>
      </c>
      <c r="N7004" s="1">
        <f>IF(data[[#This Row],[Conversions]]=0,0,data[[#This Row],[Spend, Dollars]]/data[[#This Row],[Conversions]])</f>
        <v>0.2881267400000001</v>
      </c>
      <c r="O7004" s="13">
        <f>data[[#This Row],[Conversions]]/data[[#This Row],[Clicks]]</f>
        <v>0.62472507758217788</v>
      </c>
      <c r="P7004" s="11">
        <v>79.8</v>
      </c>
      <c r="Q7004" s="11">
        <f>IF(data[[#This Row],[Spend, Dollars]]=0,0,data[[#This Row],[Total conversion value, Dollars]]/data[[#This Row],[Spend, Dollars]])</f>
        <v>30.773494562381345</v>
      </c>
      <c r="R7004" s="2">
        <v>50.4</v>
      </c>
      <c r="S7004" s="2">
        <v>10.5</v>
      </c>
      <c r="T7004" s="2">
        <v>14</v>
      </c>
      <c r="U7004" s="2">
        <f t="shared" si="109"/>
        <v>74.900000000000006</v>
      </c>
    </row>
    <row r="7005" spans="1:21" x14ac:dyDescent="0.2">
      <c r="A7005" t="s">
        <v>23</v>
      </c>
      <c r="B7005" s="3">
        <v>45114</v>
      </c>
      <c r="C7005" s="10" t="str">
        <f>TEXT(data[[#This Row],[Date]],"mmmm")</f>
        <v>July</v>
      </c>
      <c r="D7005" t="s">
        <v>15</v>
      </c>
      <c r="E7005" t="s">
        <v>18</v>
      </c>
      <c r="F7005" t="s">
        <v>20</v>
      </c>
      <c r="G7005" t="s">
        <v>21</v>
      </c>
      <c r="H7005" s="11">
        <v>1607.6999999999998</v>
      </c>
      <c r="I7005" s="11">
        <v>21.044793000000002</v>
      </c>
      <c r="J7005" s="13">
        <f>data[[#This Row],[Clicks]]/data[[#This Row],[Impressions]]</f>
        <v>1.3090000000000003E-2</v>
      </c>
      <c r="K7005" s="1">
        <v>1.1199999999999997</v>
      </c>
      <c r="L7005" s="2">
        <v>23.570168159999994</v>
      </c>
      <c r="M7005">
        <v>2</v>
      </c>
      <c r="N7005" s="1">
        <f>IF(data[[#This Row],[Conversions]]=0,0,data[[#This Row],[Spend, Dollars]]/data[[#This Row],[Conversions]])</f>
        <v>11.785084079999997</v>
      </c>
      <c r="O7005" s="13">
        <f>data[[#This Row],[Conversions]]/data[[#This Row],[Clicks]]</f>
        <v>9.5035384762397035E-2</v>
      </c>
      <c r="P7005" s="11">
        <v>172.89999999999998</v>
      </c>
      <c r="Q7005" s="11">
        <f>IF(data[[#This Row],[Spend, Dollars]]=0,0,data[[#This Row],[Total conversion value, Dollars]]/data[[#This Row],[Spend, Dollars]])</f>
        <v>7.3355437613475223</v>
      </c>
      <c r="R7005" s="2">
        <v>62.4</v>
      </c>
      <c r="S7005" s="2">
        <v>9</v>
      </c>
      <c r="T7005" s="2">
        <v>9</v>
      </c>
      <c r="U7005" s="2">
        <f t="shared" si="109"/>
        <v>80.400000000000006</v>
      </c>
    </row>
    <row r="7006" spans="1:21" x14ac:dyDescent="0.2">
      <c r="A7006" t="s">
        <v>23</v>
      </c>
      <c r="B7006" s="3">
        <v>45115</v>
      </c>
      <c r="C7006" s="10" t="str">
        <f>TEXT(data[[#This Row],[Date]],"mmmm")</f>
        <v>July</v>
      </c>
      <c r="D7006" t="s">
        <v>15</v>
      </c>
      <c r="E7006" t="s">
        <v>18</v>
      </c>
      <c r="F7006" t="s">
        <v>20</v>
      </c>
      <c r="G7006" t="s">
        <v>21</v>
      </c>
      <c r="H7006" s="11">
        <v>1396.3999999999999</v>
      </c>
      <c r="I7006" s="11">
        <v>16.128419999999998</v>
      </c>
      <c r="J7006" s="13">
        <f>data[[#This Row],[Clicks]]/data[[#This Row],[Impressions]]</f>
        <v>1.155E-2</v>
      </c>
      <c r="K7006" s="1">
        <v>1.1199999999999997</v>
      </c>
      <c r="L7006" s="2">
        <v>18.063830399999993</v>
      </c>
      <c r="M7006">
        <v>5</v>
      </c>
      <c r="N7006" s="1">
        <f>IF(data[[#This Row],[Conversions]]=0,0,data[[#This Row],[Spend, Dollars]]/data[[#This Row],[Conversions]])</f>
        <v>3.6127660799999988</v>
      </c>
      <c r="O7006" s="13">
        <f>data[[#This Row],[Conversions]]/data[[#This Row],[Clicks]]</f>
        <v>0.3100117680467151</v>
      </c>
      <c r="P7006" s="11">
        <v>111.3</v>
      </c>
      <c r="Q7006" s="11">
        <f>IF(data[[#This Row],[Spend, Dollars]]=0,0,data[[#This Row],[Total conversion value, Dollars]]/data[[#This Row],[Spend, Dollars]])</f>
        <v>6.1614838899284639</v>
      </c>
      <c r="R7006" s="2">
        <v>37.199999999999996</v>
      </c>
      <c r="S7006" s="2">
        <v>15</v>
      </c>
      <c r="T7006" s="2">
        <v>14</v>
      </c>
      <c r="U7006" s="2">
        <f t="shared" si="109"/>
        <v>66.199999999999989</v>
      </c>
    </row>
    <row r="7007" spans="1:21" x14ac:dyDescent="0.2">
      <c r="A7007" t="s">
        <v>23</v>
      </c>
      <c r="B7007" s="3">
        <v>45116</v>
      </c>
      <c r="C7007" s="10" t="str">
        <f>TEXT(data[[#This Row],[Date]],"mmmm")</f>
        <v>July</v>
      </c>
      <c r="D7007" t="s">
        <v>15</v>
      </c>
      <c r="E7007" t="s">
        <v>18</v>
      </c>
      <c r="F7007" t="s">
        <v>20</v>
      </c>
      <c r="G7007" t="s">
        <v>21</v>
      </c>
      <c r="H7007" s="11">
        <v>1559</v>
      </c>
      <c r="I7007" s="11">
        <v>18.520920000000004</v>
      </c>
      <c r="J7007" s="13">
        <f>data[[#This Row],[Clicks]]/data[[#This Row],[Impressions]]</f>
        <v>1.1880000000000002E-2</v>
      </c>
      <c r="K7007" s="1">
        <v>0.10000000000000009</v>
      </c>
      <c r="L7007" s="2">
        <v>1.8520920000000021</v>
      </c>
      <c r="M7007">
        <v>8</v>
      </c>
      <c r="N7007" s="1">
        <f>IF(data[[#This Row],[Conversions]]=0,0,data[[#This Row],[Spend, Dollars]]/data[[#This Row],[Conversions]])</f>
        <v>0.23151150000000026</v>
      </c>
      <c r="O7007" s="13">
        <f>data[[#This Row],[Conversions]]/data[[#This Row],[Clicks]]</f>
        <v>0.43194398550395974</v>
      </c>
      <c r="P7007" s="11">
        <v>247.1</v>
      </c>
      <c r="Q7007" s="11">
        <f>IF(data[[#This Row],[Spend, Dollars]]=0,0,data[[#This Row],[Total conversion value, Dollars]]/data[[#This Row],[Spend, Dollars]])</f>
        <v>133.41669852253546</v>
      </c>
      <c r="R7007" s="2">
        <v>55.199999999999996</v>
      </c>
      <c r="S7007" s="2">
        <v>10.5</v>
      </c>
      <c r="T7007" s="2">
        <v>9</v>
      </c>
      <c r="U7007" s="2">
        <f t="shared" si="109"/>
        <v>74.699999999999989</v>
      </c>
    </row>
    <row r="7008" spans="1:21" x14ac:dyDescent="0.2">
      <c r="A7008" t="s">
        <v>23</v>
      </c>
      <c r="B7008" s="3">
        <v>45117</v>
      </c>
      <c r="C7008" s="10" t="str">
        <f>TEXT(data[[#This Row],[Date]],"mmmm")</f>
        <v>July</v>
      </c>
      <c r="D7008" t="s">
        <v>15</v>
      </c>
      <c r="E7008" t="s">
        <v>18</v>
      </c>
      <c r="F7008" t="s">
        <v>20</v>
      </c>
      <c r="G7008" t="s">
        <v>21</v>
      </c>
      <c r="H7008" s="11">
        <v>1881.1999999999998</v>
      </c>
      <c r="I7008" s="11">
        <v>25.866500000000006</v>
      </c>
      <c r="J7008" s="13">
        <f>data[[#This Row],[Clicks]]/data[[#This Row],[Impressions]]</f>
        <v>1.3750000000000004E-2</v>
      </c>
      <c r="K7008" s="1">
        <v>1.0599999999999998</v>
      </c>
      <c r="L7008" s="2">
        <v>27.418490000000002</v>
      </c>
      <c r="M7008">
        <v>5</v>
      </c>
      <c r="N7008" s="1">
        <f>IF(data[[#This Row],[Conversions]]=0,0,data[[#This Row],[Spend, Dollars]]/data[[#This Row],[Conversions]])</f>
        <v>5.4836980000000004</v>
      </c>
      <c r="O7008" s="13">
        <f>data[[#This Row],[Conversions]]/data[[#This Row],[Clicks]]</f>
        <v>0.19330021456323812</v>
      </c>
      <c r="P7008" s="11">
        <v>34</v>
      </c>
      <c r="Q7008" s="11">
        <f>IF(data[[#This Row],[Spend, Dollars]]=0,0,data[[#This Row],[Total conversion value, Dollars]]/data[[#This Row],[Spend, Dollars]])</f>
        <v>1.2400391122924712</v>
      </c>
      <c r="R7008" s="2">
        <v>72</v>
      </c>
      <c r="S7008" s="2">
        <v>3</v>
      </c>
      <c r="T7008" s="2">
        <v>11</v>
      </c>
      <c r="U7008" s="2">
        <f t="shared" si="109"/>
        <v>86</v>
      </c>
    </row>
    <row r="7009" spans="1:21" x14ac:dyDescent="0.2">
      <c r="A7009" t="s">
        <v>23</v>
      </c>
      <c r="B7009" s="3">
        <v>45118</v>
      </c>
      <c r="C7009" s="10" t="str">
        <f>TEXT(data[[#This Row],[Date]],"mmmm")</f>
        <v>July</v>
      </c>
      <c r="D7009" t="s">
        <v>15</v>
      </c>
      <c r="E7009" t="s">
        <v>18</v>
      </c>
      <c r="F7009" t="s">
        <v>20</v>
      </c>
      <c r="G7009" t="s">
        <v>21</v>
      </c>
      <c r="H7009" s="11">
        <v>1996.6999999999998</v>
      </c>
      <c r="I7009" s="11">
        <v>23.940433000000002</v>
      </c>
      <c r="J7009" s="13">
        <f>data[[#This Row],[Clicks]]/data[[#This Row],[Impressions]]</f>
        <v>1.1990000000000002E-2</v>
      </c>
      <c r="K7009" s="1">
        <v>0.29999999999999982</v>
      </c>
      <c r="L7009" s="2">
        <v>7.1821298999999961</v>
      </c>
      <c r="M7009">
        <v>9</v>
      </c>
      <c r="N7009" s="1">
        <f>IF(data[[#This Row],[Conversions]]=0,0,data[[#This Row],[Spend, Dollars]]/data[[#This Row],[Conversions]])</f>
        <v>0.79801443333333288</v>
      </c>
      <c r="O7009" s="13">
        <f>data[[#This Row],[Conversions]]/data[[#This Row],[Clicks]]</f>
        <v>0.37593305016663647</v>
      </c>
      <c r="P7009" s="11">
        <v>244.99999999999997</v>
      </c>
      <c r="Q7009" s="11">
        <f>IF(data[[#This Row],[Spend, Dollars]]=0,0,data[[#This Row],[Total conversion value, Dollars]]/data[[#This Row],[Spend, Dollars]])</f>
        <v>34.112443441046658</v>
      </c>
      <c r="R7009" s="2">
        <v>62.4</v>
      </c>
      <c r="S7009" s="2">
        <v>22.5</v>
      </c>
      <c r="T7009" s="2">
        <v>13</v>
      </c>
      <c r="U7009" s="2">
        <f t="shared" si="109"/>
        <v>97.9</v>
      </c>
    </row>
    <row r="7010" spans="1:21" x14ac:dyDescent="0.2">
      <c r="A7010" t="s">
        <v>23</v>
      </c>
      <c r="B7010" s="3">
        <v>45119</v>
      </c>
      <c r="C7010" s="10" t="str">
        <f>TEXT(data[[#This Row],[Date]],"mmmm")</f>
        <v>July</v>
      </c>
      <c r="D7010" t="s">
        <v>15</v>
      </c>
      <c r="E7010" t="s">
        <v>18</v>
      </c>
      <c r="F7010" t="s">
        <v>20</v>
      </c>
      <c r="G7010" t="s">
        <v>21</v>
      </c>
      <c r="H7010" s="11">
        <v>1466.6</v>
      </c>
      <c r="I7010" s="11">
        <v>17.423208000000002</v>
      </c>
      <c r="J7010" s="13">
        <f>data[[#This Row],[Clicks]]/data[[#This Row],[Impressions]]</f>
        <v>1.1880000000000002E-2</v>
      </c>
      <c r="K7010" s="1">
        <v>0.57999999999999985</v>
      </c>
      <c r="L7010" s="2">
        <v>10.105460639999999</v>
      </c>
      <c r="M7010">
        <v>7</v>
      </c>
      <c r="N7010" s="1">
        <f>IF(data[[#This Row],[Conversions]]=0,0,data[[#This Row],[Spend, Dollars]]/data[[#This Row],[Conversions]])</f>
        <v>1.443637234285714</v>
      </c>
      <c r="O7010" s="13">
        <f>data[[#This Row],[Conversions]]/data[[#This Row],[Clicks]]</f>
        <v>0.40176298188025988</v>
      </c>
      <c r="P7010" s="11">
        <v>103.6</v>
      </c>
      <c r="Q7010" s="11">
        <f>IF(data[[#This Row],[Spend, Dollars]]=0,0,data[[#This Row],[Total conversion value, Dollars]]/data[[#This Row],[Spend, Dollars]])</f>
        <v>10.251882985910083</v>
      </c>
      <c r="R7010" s="2">
        <v>69.599999999999994</v>
      </c>
      <c r="S7010" s="2">
        <v>0</v>
      </c>
      <c r="T7010" s="2">
        <v>13</v>
      </c>
      <c r="U7010" s="2">
        <f t="shared" si="109"/>
        <v>82.6</v>
      </c>
    </row>
    <row r="7011" spans="1:21" x14ac:dyDescent="0.2">
      <c r="A7011" t="s">
        <v>23</v>
      </c>
      <c r="B7011" s="3">
        <v>45120</v>
      </c>
      <c r="C7011" s="10" t="str">
        <f>TEXT(data[[#This Row],[Date]],"mmmm")</f>
        <v>July</v>
      </c>
      <c r="D7011" t="s">
        <v>15</v>
      </c>
      <c r="E7011" t="s">
        <v>18</v>
      </c>
      <c r="F7011" t="s">
        <v>20</v>
      </c>
      <c r="G7011" t="s">
        <v>21</v>
      </c>
      <c r="H7011" s="11">
        <v>1598.3</v>
      </c>
      <c r="I7011" s="11">
        <v>25.317072</v>
      </c>
      <c r="J7011" s="13">
        <f>data[[#This Row],[Clicks]]/data[[#This Row],[Impressions]]</f>
        <v>1.584E-2</v>
      </c>
      <c r="K7011" s="1">
        <v>0.03</v>
      </c>
      <c r="L7011" s="2">
        <v>0.75951215999999999</v>
      </c>
      <c r="M7011">
        <v>2</v>
      </c>
      <c r="N7011" s="1">
        <f>IF(data[[#This Row],[Conversions]]=0,0,data[[#This Row],[Spend, Dollars]]/data[[#This Row],[Conversions]])</f>
        <v>0.37975608</v>
      </c>
      <c r="O7011" s="13">
        <f>data[[#This Row],[Conversions]]/data[[#This Row],[Clicks]]</f>
        <v>7.8998076870816655E-2</v>
      </c>
      <c r="P7011" s="11">
        <v>319.89999999999998</v>
      </c>
      <c r="Q7011" s="11">
        <f>IF(data[[#This Row],[Spend, Dollars]]=0,0,data[[#This Row],[Total conversion value, Dollars]]/data[[#This Row],[Spend, Dollars]])</f>
        <v>421.19141318290411</v>
      </c>
      <c r="R7011" s="2">
        <v>57.599999999999994</v>
      </c>
      <c r="S7011" s="2">
        <v>16.5</v>
      </c>
      <c r="T7011" s="2">
        <v>7</v>
      </c>
      <c r="U7011" s="2">
        <f t="shared" si="109"/>
        <v>81.099999999999994</v>
      </c>
    </row>
    <row r="7012" spans="1:21" x14ac:dyDescent="0.2">
      <c r="A7012" t="s">
        <v>23</v>
      </c>
      <c r="B7012" s="3">
        <v>45121</v>
      </c>
      <c r="C7012" s="10" t="str">
        <f>TEXT(data[[#This Row],[Date]],"mmmm")</f>
        <v>July</v>
      </c>
      <c r="D7012" t="s">
        <v>15</v>
      </c>
      <c r="E7012" t="s">
        <v>18</v>
      </c>
      <c r="F7012" t="s">
        <v>20</v>
      </c>
      <c r="G7012" t="s">
        <v>21</v>
      </c>
      <c r="H7012" s="11">
        <v>1718.1999999999998</v>
      </c>
      <c r="I7012" s="11">
        <v>17.199182</v>
      </c>
      <c r="J7012" s="13">
        <f>data[[#This Row],[Clicks]]/data[[#This Row],[Impressions]]</f>
        <v>1.0010000000000002E-2</v>
      </c>
      <c r="K7012" s="1">
        <v>0.29999999999999982</v>
      </c>
      <c r="L7012" s="2">
        <v>5.1597545999999967</v>
      </c>
      <c r="M7012">
        <v>6</v>
      </c>
      <c r="N7012" s="1">
        <f>IF(data[[#This Row],[Conversions]]=0,0,data[[#This Row],[Spend, Dollars]]/data[[#This Row],[Conversions]])</f>
        <v>0.85995909999999942</v>
      </c>
      <c r="O7012" s="13">
        <f>data[[#This Row],[Conversions]]/data[[#This Row],[Clicks]]</f>
        <v>0.34885380014002992</v>
      </c>
      <c r="P7012" s="11">
        <v>275.09999999999997</v>
      </c>
      <c r="Q7012" s="11">
        <f>IF(data[[#This Row],[Spend, Dollars]]=0,0,data[[#This Row],[Total conversion value, Dollars]]/data[[#This Row],[Spend, Dollars]])</f>
        <v>53.316489121401268</v>
      </c>
      <c r="R7012" s="2">
        <v>70.8</v>
      </c>
      <c r="S7012" s="2">
        <v>7.5</v>
      </c>
      <c r="T7012" s="2">
        <v>16</v>
      </c>
      <c r="U7012" s="2">
        <f t="shared" si="109"/>
        <v>94.3</v>
      </c>
    </row>
    <row r="7013" spans="1:21" x14ac:dyDescent="0.2">
      <c r="A7013" t="s">
        <v>23</v>
      </c>
      <c r="B7013" s="3">
        <v>45122</v>
      </c>
      <c r="C7013" s="10" t="str">
        <f>TEXT(data[[#This Row],[Date]],"mmmm")</f>
        <v>July</v>
      </c>
      <c r="D7013" t="s">
        <v>15</v>
      </c>
      <c r="E7013" t="s">
        <v>18</v>
      </c>
      <c r="F7013" t="s">
        <v>20</v>
      </c>
      <c r="G7013" t="s">
        <v>21</v>
      </c>
      <c r="H7013" s="11">
        <v>1831.6999999999998</v>
      </c>
      <c r="I7013" s="11">
        <v>20.551673999999995</v>
      </c>
      <c r="J7013" s="13">
        <f>data[[#This Row],[Clicks]]/data[[#This Row],[Impressions]]</f>
        <v>1.1219999999999999E-2</v>
      </c>
      <c r="K7013" s="1">
        <v>1.0699999999999996</v>
      </c>
      <c r="L7013" s="2">
        <v>21.990291179999986</v>
      </c>
      <c r="M7013">
        <v>6</v>
      </c>
      <c r="N7013" s="1">
        <f>IF(data[[#This Row],[Conversions]]=0,0,data[[#This Row],[Spend, Dollars]]/data[[#This Row],[Conversions]])</f>
        <v>3.6650485299999978</v>
      </c>
      <c r="O7013" s="13">
        <f>data[[#This Row],[Conversions]]/data[[#This Row],[Clicks]]</f>
        <v>0.29194702095800085</v>
      </c>
      <c r="P7013" s="11">
        <v>199.5</v>
      </c>
      <c r="Q7013" s="11">
        <f>IF(data[[#This Row],[Spend, Dollars]]=0,0,data[[#This Row],[Total conversion value, Dollars]]/data[[#This Row],[Spend, Dollars]])</f>
        <v>9.0721854643490953</v>
      </c>
      <c r="R7013" s="2">
        <v>21.599999999999998</v>
      </c>
      <c r="S7013" s="2">
        <v>4.5</v>
      </c>
      <c r="T7013" s="2">
        <v>11</v>
      </c>
      <c r="U7013" s="2">
        <f t="shared" si="109"/>
        <v>37.099999999999994</v>
      </c>
    </row>
    <row r="7014" spans="1:21" x14ac:dyDescent="0.2">
      <c r="A7014" t="s">
        <v>23</v>
      </c>
      <c r="B7014" s="3">
        <v>45123</v>
      </c>
      <c r="C7014" s="10" t="str">
        <f>TEXT(data[[#This Row],[Date]],"mmmm")</f>
        <v>July</v>
      </c>
      <c r="D7014" t="s">
        <v>15</v>
      </c>
      <c r="E7014" t="s">
        <v>18</v>
      </c>
      <c r="F7014" t="s">
        <v>20</v>
      </c>
      <c r="G7014" t="s">
        <v>21</v>
      </c>
      <c r="H7014" s="11">
        <v>1650.1999999999998</v>
      </c>
      <c r="I7014" s="11">
        <v>22.145684000000003</v>
      </c>
      <c r="J7014" s="13">
        <f>data[[#This Row],[Clicks]]/data[[#This Row],[Impressions]]</f>
        <v>1.3420000000000003E-2</v>
      </c>
      <c r="K7014" s="1">
        <v>0.2400000000000001</v>
      </c>
      <c r="L7014" s="2">
        <v>5.3149641600000033</v>
      </c>
      <c r="M7014">
        <v>5</v>
      </c>
      <c r="N7014" s="1">
        <f>IF(data[[#This Row],[Conversions]]=0,0,data[[#This Row],[Spend, Dollars]]/data[[#This Row],[Conversions]])</f>
        <v>1.0629928320000006</v>
      </c>
      <c r="O7014" s="13">
        <f>data[[#This Row],[Conversions]]/data[[#This Row],[Clicks]]</f>
        <v>0.22577762782129462</v>
      </c>
      <c r="P7014" s="11">
        <v>149.1</v>
      </c>
      <c r="Q7014" s="11">
        <f>IF(data[[#This Row],[Spend, Dollars]]=0,0,data[[#This Row],[Total conversion value, Dollars]]/data[[#This Row],[Spend, Dollars]])</f>
        <v>28.052870256795842</v>
      </c>
      <c r="R7014" s="2">
        <v>48</v>
      </c>
      <c r="S7014" s="2">
        <v>13.5</v>
      </c>
      <c r="T7014" s="2">
        <v>6</v>
      </c>
      <c r="U7014" s="2">
        <f t="shared" si="109"/>
        <v>67.5</v>
      </c>
    </row>
    <row r="7015" spans="1:21" x14ac:dyDescent="0.2">
      <c r="A7015" t="s">
        <v>23</v>
      </c>
      <c r="B7015" s="3">
        <v>45124</v>
      </c>
      <c r="C7015" s="10" t="str">
        <f>TEXT(data[[#This Row],[Date]],"mmmm")</f>
        <v>July</v>
      </c>
      <c r="D7015" t="s">
        <v>15</v>
      </c>
      <c r="E7015" t="s">
        <v>18</v>
      </c>
      <c r="F7015" t="s">
        <v>20</v>
      </c>
      <c r="G7015" t="s">
        <v>21</v>
      </c>
      <c r="H7015" s="11">
        <v>1671.3999999999999</v>
      </c>
      <c r="I7015" s="11">
        <v>15.076027999999999</v>
      </c>
      <c r="J7015" s="13">
        <f>data[[#This Row],[Clicks]]/data[[#This Row],[Impressions]]</f>
        <v>9.0200000000000002E-3</v>
      </c>
      <c r="K7015" s="1">
        <v>0.3999999999999998</v>
      </c>
      <c r="L7015" s="2">
        <v>6.030411199999997</v>
      </c>
      <c r="M7015">
        <v>9</v>
      </c>
      <c r="N7015" s="1">
        <f>IF(data[[#This Row],[Conversions]]=0,0,data[[#This Row],[Spend, Dollars]]/data[[#This Row],[Conversions]])</f>
        <v>0.6700456888888886</v>
      </c>
      <c r="O7015" s="13">
        <f>data[[#This Row],[Conversions]]/data[[#This Row],[Clicks]]</f>
        <v>0.59697421628561587</v>
      </c>
      <c r="P7015" s="11">
        <v>154</v>
      </c>
      <c r="Q7015" s="11">
        <f>IF(data[[#This Row],[Spend, Dollars]]=0,0,data[[#This Row],[Total conversion value, Dollars]]/data[[#This Row],[Spend, Dollars]])</f>
        <v>25.537230363329133</v>
      </c>
      <c r="R7015" s="2">
        <v>1.2</v>
      </c>
      <c r="S7015" s="2">
        <v>4.5</v>
      </c>
      <c r="T7015" s="2">
        <v>2</v>
      </c>
      <c r="U7015" s="2">
        <f t="shared" si="109"/>
        <v>7.7</v>
      </c>
    </row>
    <row r="7016" spans="1:21" x14ac:dyDescent="0.2">
      <c r="A7016" t="s">
        <v>23</v>
      </c>
      <c r="B7016" s="3">
        <v>45125</v>
      </c>
      <c r="C7016" s="10" t="str">
        <f>TEXT(data[[#This Row],[Date]],"mmmm")</f>
        <v>July</v>
      </c>
      <c r="D7016" t="s">
        <v>15</v>
      </c>
      <c r="E7016" t="s">
        <v>18</v>
      </c>
      <c r="F7016" t="s">
        <v>20</v>
      </c>
      <c r="G7016" t="s">
        <v>21</v>
      </c>
      <c r="H7016" s="11">
        <v>2032</v>
      </c>
      <c r="I7016" s="11">
        <v>28.38704000000001</v>
      </c>
      <c r="J7016" s="13">
        <f>data[[#This Row],[Clicks]]/data[[#This Row],[Impressions]]</f>
        <v>1.3970000000000005E-2</v>
      </c>
      <c r="K7016" s="1">
        <v>0.17</v>
      </c>
      <c r="L7016" s="2">
        <v>4.8257968000000018</v>
      </c>
      <c r="M7016">
        <v>7</v>
      </c>
      <c r="N7016" s="1">
        <f>IF(data[[#This Row],[Conversions]]=0,0,data[[#This Row],[Spend, Dollars]]/data[[#This Row],[Conversions]])</f>
        <v>0.68939954285714311</v>
      </c>
      <c r="O7016" s="13">
        <f>data[[#This Row],[Conversions]]/data[[#This Row],[Clicks]]</f>
        <v>0.24659140227371357</v>
      </c>
      <c r="P7016" s="11">
        <v>193.2</v>
      </c>
      <c r="Q7016" s="11">
        <f>IF(data[[#This Row],[Spend, Dollars]]=0,0,data[[#This Row],[Total conversion value, Dollars]]/data[[#This Row],[Spend, Dollars]])</f>
        <v>40.034839427967611</v>
      </c>
      <c r="R7016" s="2">
        <v>0</v>
      </c>
      <c r="S7016" s="2">
        <v>7.5</v>
      </c>
      <c r="T7016" s="2">
        <v>5</v>
      </c>
      <c r="U7016" s="2">
        <f t="shared" si="109"/>
        <v>12.5</v>
      </c>
    </row>
    <row r="7017" spans="1:21" x14ac:dyDescent="0.2">
      <c r="A7017" t="s">
        <v>23</v>
      </c>
      <c r="B7017" s="3">
        <v>45126</v>
      </c>
      <c r="C7017" s="10" t="str">
        <f>TEXT(data[[#This Row],[Date]],"mmmm")</f>
        <v>July</v>
      </c>
      <c r="D7017" t="s">
        <v>15</v>
      </c>
      <c r="E7017" t="s">
        <v>18</v>
      </c>
      <c r="F7017" t="s">
        <v>20</v>
      </c>
      <c r="G7017" t="s">
        <v>21</v>
      </c>
      <c r="H7017" s="11">
        <v>1532.5</v>
      </c>
      <c r="I7017" s="11">
        <v>21.914750000000005</v>
      </c>
      <c r="J7017" s="13">
        <f>data[[#This Row],[Clicks]]/data[[#This Row],[Impressions]]</f>
        <v>1.4300000000000004E-2</v>
      </c>
      <c r="K7017" s="1">
        <v>0.93999999999999984</v>
      </c>
      <c r="L7017" s="2">
        <v>20.599865000000001</v>
      </c>
      <c r="M7017">
        <v>3</v>
      </c>
      <c r="N7017" s="1">
        <f>IF(data[[#This Row],[Conversions]]=0,0,data[[#This Row],[Spend, Dollars]]/data[[#This Row],[Conversions]])</f>
        <v>6.8666216666666671</v>
      </c>
      <c r="O7017" s="13">
        <f>data[[#This Row],[Conversions]]/data[[#This Row],[Clicks]]</f>
        <v>0.13689410100503083</v>
      </c>
      <c r="P7017" s="11">
        <v>57.4</v>
      </c>
      <c r="Q7017" s="11">
        <f>IF(data[[#This Row],[Spend, Dollars]]=0,0,data[[#This Row],[Total conversion value, Dollars]]/data[[#This Row],[Spend, Dollars]])</f>
        <v>2.7864260275492096</v>
      </c>
      <c r="R7017" s="2">
        <v>16.8</v>
      </c>
      <c r="S7017" s="2">
        <v>16.5</v>
      </c>
      <c r="T7017" s="2">
        <v>5</v>
      </c>
      <c r="U7017" s="2">
        <f t="shared" si="109"/>
        <v>38.299999999999997</v>
      </c>
    </row>
    <row r="7018" spans="1:21" x14ac:dyDescent="0.2">
      <c r="A7018" t="s">
        <v>23</v>
      </c>
      <c r="B7018" s="3">
        <v>45127</v>
      </c>
      <c r="C7018" s="10" t="str">
        <f>TEXT(data[[#This Row],[Date]],"mmmm")</f>
        <v>July</v>
      </c>
      <c r="D7018" t="s">
        <v>15</v>
      </c>
      <c r="E7018" t="s">
        <v>18</v>
      </c>
      <c r="F7018" t="s">
        <v>20</v>
      </c>
      <c r="G7018" t="s">
        <v>21</v>
      </c>
      <c r="H7018" s="11">
        <v>1091.0999999999999</v>
      </c>
      <c r="I7018" s="11">
        <v>12.482184</v>
      </c>
      <c r="J7018" s="13">
        <f>data[[#This Row],[Clicks]]/data[[#This Row],[Impressions]]</f>
        <v>1.1440000000000001E-2</v>
      </c>
      <c r="K7018" s="1">
        <v>0.11</v>
      </c>
      <c r="L7018" s="2">
        <v>1.3730402400000001</v>
      </c>
      <c r="M7018">
        <v>3</v>
      </c>
      <c r="N7018" s="1">
        <f>IF(data[[#This Row],[Conversions]]=0,0,data[[#This Row],[Spend, Dollars]]/data[[#This Row],[Conversions]])</f>
        <v>0.45768008000000004</v>
      </c>
      <c r="O7018" s="13">
        <f>data[[#This Row],[Conversions]]/data[[#This Row],[Clicks]]</f>
        <v>0.24034255543741384</v>
      </c>
      <c r="P7018" s="11">
        <v>42</v>
      </c>
      <c r="Q7018" s="11">
        <f>IF(data[[#This Row],[Spend, Dollars]]=0,0,data[[#This Row],[Total conversion value, Dollars]]/data[[#This Row],[Spend, Dollars]])</f>
        <v>30.589052510216305</v>
      </c>
      <c r="R7018" s="2">
        <v>38.4</v>
      </c>
      <c r="S7018" s="2">
        <v>3</v>
      </c>
      <c r="T7018" s="2">
        <v>11</v>
      </c>
      <c r="U7018" s="2">
        <f t="shared" si="109"/>
        <v>52.4</v>
      </c>
    </row>
    <row r="7019" spans="1:21" x14ac:dyDescent="0.2">
      <c r="A7019" t="s">
        <v>23</v>
      </c>
      <c r="B7019" s="3">
        <v>45128</v>
      </c>
      <c r="C7019" s="10" t="str">
        <f>TEXT(data[[#This Row],[Date]],"mmmm")</f>
        <v>July</v>
      </c>
      <c r="D7019" t="s">
        <v>15</v>
      </c>
      <c r="E7019" t="s">
        <v>18</v>
      </c>
      <c r="F7019" t="s">
        <v>20</v>
      </c>
      <c r="G7019" t="s">
        <v>21</v>
      </c>
      <c r="H7019" s="11">
        <v>1213.6999999999998</v>
      </c>
      <c r="I7019" s="11">
        <v>13.217193</v>
      </c>
      <c r="J7019" s="13">
        <f>data[[#This Row],[Clicks]]/data[[#This Row],[Impressions]]</f>
        <v>1.0890000000000002E-2</v>
      </c>
      <c r="K7019" s="1">
        <v>0.84999999999999976</v>
      </c>
      <c r="L7019" s="2">
        <v>11.234614049999998</v>
      </c>
      <c r="M7019">
        <v>9</v>
      </c>
      <c r="N7019" s="1">
        <f>IF(data[[#This Row],[Conversions]]=0,0,data[[#This Row],[Spend, Dollars]]/data[[#This Row],[Conversions]])</f>
        <v>1.2482904499999998</v>
      </c>
      <c r="O7019" s="13">
        <f>data[[#This Row],[Conversions]]/data[[#This Row],[Clicks]]</f>
        <v>0.68093126884051702</v>
      </c>
      <c r="P7019" s="11">
        <v>41.3</v>
      </c>
      <c r="Q7019" s="11">
        <f>IF(data[[#This Row],[Spend, Dollars]]=0,0,data[[#This Row],[Total conversion value, Dollars]]/data[[#This Row],[Spend, Dollars]])</f>
        <v>3.6761387455050141</v>
      </c>
      <c r="R7019" s="2">
        <v>13.2</v>
      </c>
      <c r="S7019" s="2">
        <v>9</v>
      </c>
      <c r="T7019" s="2">
        <v>12</v>
      </c>
      <c r="U7019" s="2">
        <f t="shared" si="109"/>
        <v>34.200000000000003</v>
      </c>
    </row>
    <row r="7020" spans="1:21" x14ac:dyDescent="0.2">
      <c r="A7020" t="s">
        <v>23</v>
      </c>
      <c r="B7020" s="3">
        <v>45129</v>
      </c>
      <c r="C7020" s="10" t="str">
        <f>TEXT(data[[#This Row],[Date]],"mmmm")</f>
        <v>July</v>
      </c>
      <c r="D7020" t="s">
        <v>15</v>
      </c>
      <c r="E7020" t="s">
        <v>18</v>
      </c>
      <c r="F7020" t="s">
        <v>20</v>
      </c>
      <c r="G7020" t="s">
        <v>21</v>
      </c>
      <c r="H7020" s="11">
        <v>2153.8000000000002</v>
      </c>
      <c r="I7020" s="11">
        <v>31.983930000000004</v>
      </c>
      <c r="J7020" s="13">
        <f>data[[#This Row],[Clicks]]/data[[#This Row],[Impressions]]</f>
        <v>1.485E-2</v>
      </c>
      <c r="K7020" s="1">
        <v>0.28999999999999998</v>
      </c>
      <c r="L7020" s="2">
        <v>9.2753397</v>
      </c>
      <c r="M7020">
        <v>8</v>
      </c>
      <c r="N7020" s="1">
        <f>IF(data[[#This Row],[Conversions]]=0,0,data[[#This Row],[Spend, Dollars]]/data[[#This Row],[Conversions]])</f>
        <v>1.1594174625</v>
      </c>
      <c r="O7020" s="13">
        <f>data[[#This Row],[Conversions]]/data[[#This Row],[Clicks]]</f>
        <v>0.25012560995474914</v>
      </c>
      <c r="P7020" s="11">
        <v>67.199999999999989</v>
      </c>
      <c r="Q7020" s="11">
        <f>IF(data[[#This Row],[Spend, Dollars]]=0,0,data[[#This Row],[Total conversion value, Dollars]]/data[[#This Row],[Spend, Dollars]])</f>
        <v>7.2450176676548015</v>
      </c>
      <c r="R7020" s="2">
        <v>48</v>
      </c>
      <c r="S7020" s="2">
        <v>4.5</v>
      </c>
      <c r="T7020" s="2">
        <v>5</v>
      </c>
      <c r="U7020" s="2">
        <f t="shared" si="109"/>
        <v>57.5</v>
      </c>
    </row>
    <row r="7021" spans="1:21" x14ac:dyDescent="0.2">
      <c r="A7021" t="s">
        <v>23</v>
      </c>
      <c r="B7021" s="3">
        <v>45130</v>
      </c>
      <c r="C7021" s="10" t="str">
        <f>TEXT(data[[#This Row],[Date]],"mmmm")</f>
        <v>July</v>
      </c>
      <c r="D7021" t="s">
        <v>15</v>
      </c>
      <c r="E7021" t="s">
        <v>18</v>
      </c>
      <c r="F7021" t="s">
        <v>20</v>
      </c>
      <c r="G7021" t="s">
        <v>21</v>
      </c>
      <c r="H7021" s="11">
        <v>1450.1999999999998</v>
      </c>
      <c r="I7021" s="11">
        <v>22.811646</v>
      </c>
      <c r="J7021" s="13">
        <f>data[[#This Row],[Clicks]]/data[[#This Row],[Impressions]]</f>
        <v>1.5730000000000001E-2</v>
      </c>
      <c r="K7021" s="1">
        <v>0.62999999999999967</v>
      </c>
      <c r="L7021" s="2">
        <v>14.371336979999992</v>
      </c>
      <c r="M7021">
        <v>8</v>
      </c>
      <c r="N7021" s="1">
        <f>IF(data[[#This Row],[Conversions]]=0,0,data[[#This Row],[Spend, Dollars]]/data[[#This Row],[Conversions]])</f>
        <v>1.796417122499999</v>
      </c>
      <c r="O7021" s="13">
        <f>data[[#This Row],[Conversions]]/data[[#This Row],[Clicks]]</f>
        <v>0.35069806010491306</v>
      </c>
      <c r="P7021" s="11">
        <v>128.1</v>
      </c>
      <c r="Q7021" s="11">
        <f>IF(data[[#This Row],[Spend, Dollars]]=0,0,data[[#This Row],[Total conversion value, Dollars]]/data[[#This Row],[Spend, Dollars]])</f>
        <v>8.913575694333213</v>
      </c>
      <c r="R7021" s="2">
        <v>2.4</v>
      </c>
      <c r="S7021" s="2">
        <v>3</v>
      </c>
      <c r="T7021" s="2">
        <v>11</v>
      </c>
      <c r="U7021" s="2">
        <f t="shared" si="109"/>
        <v>16.399999999999999</v>
      </c>
    </row>
    <row r="7022" spans="1:21" x14ac:dyDescent="0.2">
      <c r="A7022" t="s">
        <v>23</v>
      </c>
      <c r="B7022" s="3">
        <v>45131</v>
      </c>
      <c r="C7022" s="10" t="str">
        <f>TEXT(data[[#This Row],[Date]],"mmmm")</f>
        <v>July</v>
      </c>
      <c r="D7022" t="s">
        <v>15</v>
      </c>
      <c r="E7022" t="s">
        <v>18</v>
      </c>
      <c r="F7022" t="s">
        <v>20</v>
      </c>
      <c r="G7022" t="s">
        <v>21</v>
      </c>
      <c r="H7022" s="11">
        <v>1264</v>
      </c>
      <c r="I7022" s="11">
        <v>16.545760000000005</v>
      </c>
      <c r="J7022" s="13">
        <f>data[[#This Row],[Clicks]]/data[[#This Row],[Impressions]]</f>
        <v>1.3090000000000004E-2</v>
      </c>
      <c r="K7022" s="1">
        <v>0.10000000000000006</v>
      </c>
      <c r="L7022" s="2">
        <v>1.6545760000000016</v>
      </c>
      <c r="M7022">
        <v>3</v>
      </c>
      <c r="N7022" s="1">
        <f>IF(data[[#This Row],[Conversions]]=0,0,data[[#This Row],[Spend, Dollars]]/data[[#This Row],[Conversions]])</f>
        <v>0.55152533333333387</v>
      </c>
      <c r="O7022" s="13">
        <f>data[[#This Row],[Conversions]]/data[[#This Row],[Clicks]]</f>
        <v>0.18131533395866972</v>
      </c>
      <c r="P7022" s="11">
        <v>113.39999999999999</v>
      </c>
      <c r="Q7022" s="11">
        <f>IF(data[[#This Row],[Spend, Dollars]]=0,0,data[[#This Row],[Total conversion value, Dollars]]/data[[#This Row],[Spend, Dollars]])</f>
        <v>68.537196236377099</v>
      </c>
      <c r="R7022" s="2">
        <v>9.6</v>
      </c>
      <c r="S7022" s="2">
        <v>3</v>
      </c>
      <c r="T7022" s="2">
        <v>11</v>
      </c>
      <c r="U7022" s="2">
        <f t="shared" si="109"/>
        <v>23.6</v>
      </c>
    </row>
    <row r="7023" spans="1:21" x14ac:dyDescent="0.2">
      <c r="A7023" t="s">
        <v>23</v>
      </c>
      <c r="B7023" s="3">
        <v>45132</v>
      </c>
      <c r="C7023" s="10" t="str">
        <f>TEXT(data[[#This Row],[Date]],"mmmm")</f>
        <v>July</v>
      </c>
      <c r="D7023" t="s">
        <v>15</v>
      </c>
      <c r="E7023" t="s">
        <v>18</v>
      </c>
      <c r="F7023" t="s">
        <v>20</v>
      </c>
      <c r="G7023" t="s">
        <v>21</v>
      </c>
      <c r="H7023" s="11">
        <v>1351.1999999999998</v>
      </c>
      <c r="I7023" s="11">
        <v>14.565936000000001</v>
      </c>
      <c r="J7023" s="13">
        <f>data[[#This Row],[Clicks]]/data[[#This Row],[Impressions]]</f>
        <v>1.0780000000000001E-2</v>
      </c>
      <c r="K7023" s="1">
        <v>0.44999999999999979</v>
      </c>
      <c r="L7023" s="2">
        <v>6.5546711999999969</v>
      </c>
      <c r="M7023">
        <v>6</v>
      </c>
      <c r="N7023" s="1">
        <f>IF(data[[#This Row],[Conversions]]=0,0,data[[#This Row],[Spend, Dollars]]/data[[#This Row],[Conversions]])</f>
        <v>1.0924451999999996</v>
      </c>
      <c r="O7023" s="13">
        <f>data[[#This Row],[Conversions]]/data[[#This Row],[Clicks]]</f>
        <v>0.41191997548252302</v>
      </c>
      <c r="P7023" s="11">
        <v>162.39999999999998</v>
      </c>
      <c r="Q7023" s="11">
        <f>IF(data[[#This Row],[Spend, Dollars]]=0,0,data[[#This Row],[Total conversion value, Dollars]]/data[[#This Row],[Spend, Dollars]])</f>
        <v>24.776223710504357</v>
      </c>
      <c r="R7023" s="2">
        <v>40.799999999999997</v>
      </c>
      <c r="S7023" s="2">
        <v>3</v>
      </c>
      <c r="T7023" s="2">
        <v>8</v>
      </c>
      <c r="U7023" s="2">
        <f t="shared" si="109"/>
        <v>51.8</v>
      </c>
    </row>
    <row r="7024" spans="1:21" x14ac:dyDescent="0.2">
      <c r="A7024" t="s">
        <v>23</v>
      </c>
      <c r="B7024" s="3">
        <v>45133</v>
      </c>
      <c r="C7024" s="10" t="str">
        <f>TEXT(data[[#This Row],[Date]],"mmmm")</f>
        <v>July</v>
      </c>
      <c r="D7024" t="s">
        <v>15</v>
      </c>
      <c r="E7024" t="s">
        <v>18</v>
      </c>
      <c r="F7024" t="s">
        <v>20</v>
      </c>
      <c r="G7024" t="s">
        <v>21</v>
      </c>
      <c r="H7024" s="11">
        <v>1875.1</v>
      </c>
      <c r="I7024" s="11">
        <v>20.007317</v>
      </c>
      <c r="J7024" s="13">
        <f>data[[#This Row],[Clicks]]/data[[#This Row],[Impressions]]</f>
        <v>1.0670000000000001E-2</v>
      </c>
      <c r="K7024" s="1">
        <v>0.16999999999999996</v>
      </c>
      <c r="L7024" s="2">
        <v>3.401243889999999</v>
      </c>
      <c r="M7024">
        <v>5</v>
      </c>
      <c r="N7024" s="1">
        <f>IF(data[[#This Row],[Conversions]]=0,0,data[[#This Row],[Spend, Dollars]]/data[[#This Row],[Conversions]])</f>
        <v>0.68024877799999983</v>
      </c>
      <c r="O7024" s="13">
        <f>data[[#This Row],[Conversions]]/data[[#This Row],[Clicks]]</f>
        <v>0.24990857094931818</v>
      </c>
      <c r="P7024" s="11">
        <v>109.19999999999999</v>
      </c>
      <c r="Q7024" s="11">
        <f>IF(data[[#This Row],[Spend, Dollars]]=0,0,data[[#This Row],[Total conversion value, Dollars]]/data[[#This Row],[Spend, Dollars]])</f>
        <v>32.105901114900647</v>
      </c>
      <c r="R7024" s="2">
        <v>19.2</v>
      </c>
      <c r="S7024" s="2">
        <v>10.5</v>
      </c>
      <c r="T7024" s="2">
        <v>10</v>
      </c>
      <c r="U7024" s="2">
        <f t="shared" si="109"/>
        <v>39.700000000000003</v>
      </c>
    </row>
    <row r="7025" spans="1:21" x14ac:dyDescent="0.2">
      <c r="A7025" t="s">
        <v>23</v>
      </c>
      <c r="B7025" s="3">
        <v>45134</v>
      </c>
      <c r="C7025" s="10" t="str">
        <f>TEXT(data[[#This Row],[Date]],"mmmm")</f>
        <v>July</v>
      </c>
      <c r="D7025" t="s">
        <v>15</v>
      </c>
      <c r="E7025" t="s">
        <v>18</v>
      </c>
      <c r="F7025" t="s">
        <v>20</v>
      </c>
      <c r="G7025" t="s">
        <v>21</v>
      </c>
      <c r="H7025" s="11">
        <v>1740.1999999999998</v>
      </c>
      <c r="I7025" s="11">
        <v>21.056419999999996</v>
      </c>
      <c r="J7025" s="13">
        <f>data[[#This Row],[Clicks]]/data[[#This Row],[Impressions]]</f>
        <v>1.21E-2</v>
      </c>
      <c r="K7025" s="1">
        <v>0.62999999999999989</v>
      </c>
      <c r="L7025" s="2">
        <v>13.265544599999995</v>
      </c>
      <c r="M7025">
        <v>7</v>
      </c>
      <c r="N7025" s="1">
        <f>IF(data[[#This Row],[Conversions]]=0,0,data[[#This Row],[Spend, Dollars]]/data[[#This Row],[Conversions]])</f>
        <v>1.8950777999999993</v>
      </c>
      <c r="O7025" s="13">
        <f>data[[#This Row],[Conversions]]/data[[#This Row],[Clicks]]</f>
        <v>0.33244017739007875</v>
      </c>
      <c r="P7025" s="11">
        <v>44.099999999999994</v>
      </c>
      <c r="Q7025" s="11">
        <f>IF(data[[#This Row],[Spend, Dollars]]=0,0,data[[#This Row],[Total conversion value, Dollars]]/data[[#This Row],[Spend, Dollars]])</f>
        <v>3.3244017739007874</v>
      </c>
      <c r="R7025" s="2">
        <v>6</v>
      </c>
      <c r="S7025" s="2">
        <v>10.5</v>
      </c>
      <c r="T7025" s="2">
        <v>8</v>
      </c>
      <c r="U7025" s="2">
        <f t="shared" si="109"/>
        <v>24.5</v>
      </c>
    </row>
    <row r="7026" spans="1:21" x14ac:dyDescent="0.2">
      <c r="A7026" t="s">
        <v>23</v>
      </c>
      <c r="B7026" s="3">
        <v>45135</v>
      </c>
      <c r="C7026" s="10" t="str">
        <f>TEXT(data[[#This Row],[Date]],"mmmm")</f>
        <v>July</v>
      </c>
      <c r="D7026" t="s">
        <v>15</v>
      </c>
      <c r="E7026" t="s">
        <v>18</v>
      </c>
      <c r="F7026" t="s">
        <v>20</v>
      </c>
      <c r="G7026" t="s">
        <v>21</v>
      </c>
      <c r="H7026" s="11">
        <v>1827.5</v>
      </c>
      <c r="I7026" s="11">
        <v>25.530175000000007</v>
      </c>
      <c r="J7026" s="13">
        <f>data[[#This Row],[Clicks]]/data[[#This Row],[Impressions]]</f>
        <v>1.3970000000000003E-2</v>
      </c>
      <c r="K7026" s="1">
        <v>0.84999999999999976</v>
      </c>
      <c r="L7026" s="2">
        <v>21.700648749999999</v>
      </c>
      <c r="M7026">
        <v>2</v>
      </c>
      <c r="N7026" s="1">
        <f>IF(data[[#This Row],[Conversions]]=0,0,data[[#This Row],[Spend, Dollars]]/data[[#This Row],[Conversions]])</f>
        <v>10.850324375</v>
      </c>
      <c r="O7026" s="13">
        <f>data[[#This Row],[Conversions]]/data[[#This Row],[Clicks]]</f>
        <v>7.8338671787404487E-2</v>
      </c>
      <c r="P7026" s="11">
        <v>260.39999999999998</v>
      </c>
      <c r="Q7026" s="11">
        <f>IF(data[[#This Row],[Spend, Dollars]]=0,0,data[[#This Row],[Total conversion value, Dollars]]/data[[#This Row],[Spend, Dollars]])</f>
        <v>11.999641254964784</v>
      </c>
      <c r="R7026" s="2">
        <v>43.199999999999996</v>
      </c>
      <c r="S7026" s="2">
        <v>6</v>
      </c>
      <c r="T7026" s="2">
        <v>12</v>
      </c>
      <c r="U7026" s="2">
        <f t="shared" si="109"/>
        <v>61.199999999999996</v>
      </c>
    </row>
    <row r="7027" spans="1:21" x14ac:dyDescent="0.2">
      <c r="A7027" t="s">
        <v>23</v>
      </c>
      <c r="B7027" s="3">
        <v>45136</v>
      </c>
      <c r="C7027" s="10" t="str">
        <f>TEXT(data[[#This Row],[Date]],"mmmm")</f>
        <v>July</v>
      </c>
      <c r="D7027" t="s">
        <v>15</v>
      </c>
      <c r="E7027" t="s">
        <v>18</v>
      </c>
      <c r="F7027" t="s">
        <v>20</v>
      </c>
      <c r="G7027" t="s">
        <v>21</v>
      </c>
      <c r="H7027" s="11">
        <v>2002.8000000000002</v>
      </c>
      <c r="I7027" s="11">
        <v>22.030800000000003</v>
      </c>
      <c r="J7027" s="13">
        <f>data[[#This Row],[Clicks]]/data[[#This Row],[Impressions]]</f>
        <v>1.1000000000000001E-2</v>
      </c>
      <c r="K7027" s="1">
        <v>0.14999999999999986</v>
      </c>
      <c r="L7027" s="2">
        <v>3.3046199999999972</v>
      </c>
      <c r="M7027">
        <v>7</v>
      </c>
      <c r="N7027" s="1">
        <f>IF(data[[#This Row],[Conversions]]=0,0,data[[#This Row],[Spend, Dollars]]/data[[#This Row],[Conversions]])</f>
        <v>0.47208857142857102</v>
      </c>
      <c r="O7027" s="13">
        <f>data[[#This Row],[Conversions]]/data[[#This Row],[Clicks]]</f>
        <v>0.31773698640085696</v>
      </c>
      <c r="P7027" s="11">
        <v>117.6</v>
      </c>
      <c r="Q7027" s="11">
        <f>IF(data[[#This Row],[Spend, Dollars]]=0,0,data[[#This Row],[Total conversion value, Dollars]]/data[[#This Row],[Spend, Dollars]])</f>
        <v>35.586542476896007</v>
      </c>
      <c r="R7027" s="2">
        <v>12</v>
      </c>
      <c r="S7027" s="2">
        <v>3</v>
      </c>
      <c r="T7027" s="2">
        <v>18</v>
      </c>
      <c r="U7027" s="2">
        <f t="shared" si="109"/>
        <v>33</v>
      </c>
    </row>
    <row r="7028" spans="1:21" x14ac:dyDescent="0.2">
      <c r="A7028" t="s">
        <v>23</v>
      </c>
      <c r="B7028" s="3">
        <v>45137</v>
      </c>
      <c r="C7028" s="10" t="str">
        <f>TEXT(data[[#This Row],[Date]],"mmmm")</f>
        <v>July</v>
      </c>
      <c r="D7028" t="s">
        <v>15</v>
      </c>
      <c r="E7028" t="s">
        <v>18</v>
      </c>
      <c r="F7028" t="s">
        <v>20</v>
      </c>
      <c r="G7028" t="s">
        <v>21</v>
      </c>
      <c r="H7028" s="11">
        <v>1941.6999999999998</v>
      </c>
      <c r="I7028" s="11">
        <v>27.552723</v>
      </c>
      <c r="J7028" s="13">
        <f>data[[#This Row],[Clicks]]/data[[#This Row],[Impressions]]</f>
        <v>1.4190000000000001E-2</v>
      </c>
      <c r="K7028" s="1">
        <v>0.80999999999999983</v>
      </c>
      <c r="L7028" s="2">
        <v>22.317705629999995</v>
      </c>
      <c r="M7028">
        <v>5</v>
      </c>
      <c r="N7028" s="1">
        <f>IF(data[[#This Row],[Conversions]]=0,0,data[[#This Row],[Spend, Dollars]]/data[[#This Row],[Conversions]])</f>
        <v>4.4635411259999991</v>
      </c>
      <c r="O7028" s="13">
        <f>data[[#This Row],[Conversions]]/data[[#This Row],[Clicks]]</f>
        <v>0.18147026702224678</v>
      </c>
      <c r="P7028" s="11">
        <v>105</v>
      </c>
      <c r="Q7028" s="11">
        <f>IF(data[[#This Row],[Spend, Dollars]]=0,0,data[[#This Row],[Total conversion value, Dollars]]/data[[#This Row],[Spend, Dollars]])</f>
        <v>4.7047847005767691</v>
      </c>
      <c r="R7028" s="2">
        <v>44.4</v>
      </c>
      <c r="S7028" s="2">
        <v>7.5</v>
      </c>
      <c r="T7028" s="2">
        <v>12</v>
      </c>
      <c r="U7028" s="2">
        <f t="shared" si="109"/>
        <v>63.9</v>
      </c>
    </row>
    <row r="7029" spans="1:21" x14ac:dyDescent="0.2">
      <c r="A7029" t="s">
        <v>23</v>
      </c>
      <c r="B7029" s="3">
        <v>45138</v>
      </c>
      <c r="C7029" s="10" t="str">
        <f>TEXT(data[[#This Row],[Date]],"mmmm")</f>
        <v>July</v>
      </c>
      <c r="D7029" t="s">
        <v>15</v>
      </c>
      <c r="E7029" t="s">
        <v>18</v>
      </c>
      <c r="F7029" t="s">
        <v>20</v>
      </c>
      <c r="G7029" t="s">
        <v>21</v>
      </c>
      <c r="H7029" s="11">
        <v>1931.5</v>
      </c>
      <c r="I7029" s="11">
        <v>27.407985000000004</v>
      </c>
      <c r="J7029" s="13">
        <f>data[[#This Row],[Clicks]]/data[[#This Row],[Impressions]]</f>
        <v>1.4190000000000001E-2</v>
      </c>
      <c r="K7029" s="1">
        <v>0.1</v>
      </c>
      <c r="L7029" s="2">
        <v>2.7407985000000004</v>
      </c>
      <c r="M7029">
        <v>9</v>
      </c>
      <c r="N7029" s="1">
        <f>IF(data[[#This Row],[Conversions]]=0,0,data[[#This Row],[Spend, Dollars]]/data[[#This Row],[Conversions]])</f>
        <v>0.30453316666666669</v>
      </c>
      <c r="O7029" s="13">
        <f>data[[#This Row],[Conversions]]/data[[#This Row],[Clicks]]</f>
        <v>0.32837145817176999</v>
      </c>
      <c r="P7029" s="11">
        <v>155.39999999999998</v>
      </c>
      <c r="Q7029" s="11">
        <f>IF(data[[#This Row],[Spend, Dollars]]=0,0,data[[#This Row],[Total conversion value, Dollars]]/data[[#This Row],[Spend, Dollars]])</f>
        <v>56.698805110992275</v>
      </c>
      <c r="R7029" s="2">
        <v>40.799999999999997</v>
      </c>
      <c r="S7029" s="2">
        <v>6</v>
      </c>
      <c r="T7029" s="2">
        <v>7</v>
      </c>
      <c r="U7029" s="2">
        <f t="shared" si="109"/>
        <v>53.8</v>
      </c>
    </row>
    <row r="7030" spans="1:21" x14ac:dyDescent="0.2">
      <c r="A7030" t="s">
        <v>23</v>
      </c>
      <c r="B7030" s="3">
        <v>45139</v>
      </c>
      <c r="C7030" s="10" t="str">
        <f>TEXT(data[[#This Row],[Date]],"mmmm")</f>
        <v>August</v>
      </c>
      <c r="D7030" t="s">
        <v>15</v>
      </c>
      <c r="E7030" t="s">
        <v>18</v>
      </c>
      <c r="F7030" t="s">
        <v>20</v>
      </c>
      <c r="G7030" t="s">
        <v>21</v>
      </c>
      <c r="H7030" s="11">
        <v>1365.6</v>
      </c>
      <c r="I7030" s="11">
        <v>13.669656000000002</v>
      </c>
      <c r="J7030" s="13">
        <f>data[[#This Row],[Clicks]]/data[[#This Row],[Impressions]]</f>
        <v>1.0010000000000002E-2</v>
      </c>
      <c r="K7030" s="1">
        <v>0.17</v>
      </c>
      <c r="L7030" s="2">
        <v>2.3238415200000002</v>
      </c>
      <c r="M7030">
        <v>6</v>
      </c>
      <c r="N7030" s="1">
        <f>IF(data[[#This Row],[Conversions]]=0,0,data[[#This Row],[Spend, Dollars]]/data[[#This Row],[Conversions]])</f>
        <v>0.38730692000000005</v>
      </c>
      <c r="O7030" s="13">
        <f>data[[#This Row],[Conversions]]/data[[#This Row],[Clicks]]</f>
        <v>0.43892838268936685</v>
      </c>
      <c r="P7030" s="11">
        <v>79.8</v>
      </c>
      <c r="Q7030" s="11">
        <f>IF(data[[#This Row],[Spend, Dollars]]=0,0,data[[#This Row],[Total conversion value, Dollars]]/data[[#This Row],[Spend, Dollars]])</f>
        <v>34.339691116285756</v>
      </c>
      <c r="R7030" s="2">
        <v>27.599999999999998</v>
      </c>
      <c r="S7030" s="2">
        <v>15</v>
      </c>
      <c r="T7030" s="2">
        <v>7</v>
      </c>
      <c r="U7030" s="2">
        <f t="shared" si="109"/>
        <v>49.599999999999994</v>
      </c>
    </row>
    <row r="7031" spans="1:21" x14ac:dyDescent="0.2">
      <c r="A7031" t="s">
        <v>23</v>
      </c>
      <c r="B7031" s="3">
        <v>45140</v>
      </c>
      <c r="C7031" s="10" t="str">
        <f>TEXT(data[[#This Row],[Date]],"mmmm")</f>
        <v>August</v>
      </c>
      <c r="D7031" t="s">
        <v>15</v>
      </c>
      <c r="E7031" t="s">
        <v>18</v>
      </c>
      <c r="F7031" t="s">
        <v>20</v>
      </c>
      <c r="G7031" t="s">
        <v>21</v>
      </c>
      <c r="H7031" s="11">
        <v>1363.6999999999998</v>
      </c>
      <c r="I7031" s="11">
        <v>21.451000999999998</v>
      </c>
      <c r="J7031" s="13">
        <f>data[[#This Row],[Clicks]]/data[[#This Row],[Impressions]]</f>
        <v>1.5730000000000001E-2</v>
      </c>
      <c r="K7031" s="1">
        <v>0.45999999999999974</v>
      </c>
      <c r="L7031" s="2">
        <v>9.8674604599999931</v>
      </c>
      <c r="M7031">
        <v>7</v>
      </c>
      <c r="N7031" s="1">
        <f>IF(data[[#This Row],[Conversions]]=0,0,data[[#This Row],[Spend, Dollars]]/data[[#This Row],[Conversions]])</f>
        <v>1.4096372085714275</v>
      </c>
      <c r="O7031" s="13">
        <f>data[[#This Row],[Conversions]]/data[[#This Row],[Clicks]]</f>
        <v>0.32632509783576069</v>
      </c>
      <c r="P7031" s="11">
        <v>157.5</v>
      </c>
      <c r="Q7031" s="11">
        <f>IF(data[[#This Row],[Spend, Dollars]]=0,0,data[[#This Row],[Total conversion value, Dollars]]/data[[#This Row],[Spend, Dollars]])</f>
        <v>15.961553698488306</v>
      </c>
      <c r="R7031" s="2">
        <v>4.8</v>
      </c>
      <c r="S7031" s="2">
        <v>4.5</v>
      </c>
      <c r="T7031" s="2">
        <v>11</v>
      </c>
      <c r="U7031" s="2">
        <f t="shared" si="109"/>
        <v>20.3</v>
      </c>
    </row>
    <row r="7032" spans="1:21" x14ac:dyDescent="0.2">
      <c r="A7032" t="s">
        <v>23</v>
      </c>
      <c r="B7032" s="3">
        <v>45141</v>
      </c>
      <c r="C7032" s="10" t="str">
        <f>TEXT(data[[#This Row],[Date]],"mmmm")</f>
        <v>August</v>
      </c>
      <c r="D7032" t="s">
        <v>15</v>
      </c>
      <c r="E7032" t="s">
        <v>18</v>
      </c>
      <c r="F7032" t="s">
        <v>20</v>
      </c>
      <c r="G7032" t="s">
        <v>21</v>
      </c>
      <c r="H7032" s="11">
        <v>2062.3999999999996</v>
      </c>
      <c r="I7032" s="11">
        <v>23.140128000000001</v>
      </c>
      <c r="J7032" s="13">
        <f>data[[#This Row],[Clicks]]/data[[#This Row],[Impressions]]</f>
        <v>1.1220000000000003E-2</v>
      </c>
      <c r="K7032" s="1">
        <v>0.30999999999999978</v>
      </c>
      <c r="L7032" s="2">
        <v>7.1734396799999951</v>
      </c>
      <c r="M7032">
        <v>5</v>
      </c>
      <c r="N7032" s="1">
        <f>IF(data[[#This Row],[Conversions]]=0,0,data[[#This Row],[Spend, Dollars]]/data[[#This Row],[Conversions]])</f>
        <v>1.4346879359999991</v>
      </c>
      <c r="O7032" s="13">
        <f>data[[#This Row],[Conversions]]/data[[#This Row],[Clicks]]</f>
        <v>0.21607486354440217</v>
      </c>
      <c r="P7032" s="11">
        <v>155.39999999999998</v>
      </c>
      <c r="Q7032" s="11">
        <f>IF(data[[#This Row],[Spend, Dollars]]=0,0,data[[#This Row],[Total conversion value, Dollars]]/data[[#This Row],[Spend, Dollars]])</f>
        <v>21.663247609548463</v>
      </c>
      <c r="R7032" s="2">
        <v>31.2</v>
      </c>
      <c r="S7032" s="2">
        <v>1.5</v>
      </c>
      <c r="T7032" s="2">
        <v>15</v>
      </c>
      <c r="U7032" s="2">
        <f t="shared" si="109"/>
        <v>47.7</v>
      </c>
    </row>
    <row r="7033" spans="1:21" x14ac:dyDescent="0.2">
      <c r="A7033" t="s">
        <v>23</v>
      </c>
      <c r="B7033" s="3">
        <v>45142</v>
      </c>
      <c r="C7033" s="10" t="str">
        <f>TEXT(data[[#This Row],[Date]],"mmmm")</f>
        <v>August</v>
      </c>
      <c r="D7033" t="s">
        <v>15</v>
      </c>
      <c r="E7033" t="s">
        <v>18</v>
      </c>
      <c r="F7033" t="s">
        <v>20</v>
      </c>
      <c r="G7033" t="s">
        <v>21</v>
      </c>
      <c r="H7033" s="11">
        <v>2036.8999999999996</v>
      </c>
      <c r="I7033" s="11">
        <v>18.372837999999998</v>
      </c>
      <c r="J7033" s="13">
        <f>data[[#This Row],[Clicks]]/data[[#This Row],[Impressions]]</f>
        <v>9.0200000000000002E-3</v>
      </c>
      <c r="K7033" s="1">
        <v>4.9999999999999899E-2</v>
      </c>
      <c r="L7033" s="2">
        <v>0.91864189999999801</v>
      </c>
      <c r="M7033">
        <v>9</v>
      </c>
      <c r="N7033" s="1">
        <f>IF(data[[#This Row],[Conversions]]=0,0,data[[#This Row],[Spend, Dollars]]/data[[#This Row],[Conversions]])</f>
        <v>0.102071322222222</v>
      </c>
      <c r="O7033" s="13">
        <f>data[[#This Row],[Conversions]]/data[[#This Row],[Clicks]]</f>
        <v>0.48985355446991918</v>
      </c>
      <c r="P7033" s="11">
        <v>56</v>
      </c>
      <c r="Q7033" s="11">
        <f>IF(data[[#This Row],[Spend, Dollars]]=0,0,data[[#This Row],[Total conversion value, Dollars]]/data[[#This Row],[Spend, Dollars]])</f>
        <v>60.959553445145623</v>
      </c>
      <c r="R7033" s="2">
        <v>34.799999999999997</v>
      </c>
      <c r="S7033" s="2">
        <v>1.5</v>
      </c>
      <c r="T7033" s="2">
        <v>8</v>
      </c>
      <c r="U7033" s="2">
        <f t="shared" si="109"/>
        <v>44.3</v>
      </c>
    </row>
    <row r="7034" spans="1:21" x14ac:dyDescent="0.2">
      <c r="A7034" t="s">
        <v>23</v>
      </c>
      <c r="B7034" s="3">
        <v>45143</v>
      </c>
      <c r="C7034" s="10" t="str">
        <f>TEXT(data[[#This Row],[Date]],"mmmm")</f>
        <v>August</v>
      </c>
      <c r="D7034" t="s">
        <v>15</v>
      </c>
      <c r="E7034" t="s">
        <v>18</v>
      </c>
      <c r="F7034" t="s">
        <v>20</v>
      </c>
      <c r="G7034" t="s">
        <v>21</v>
      </c>
      <c r="H7034" s="11">
        <v>1970.9</v>
      </c>
      <c r="I7034" s="11">
        <v>27.316674000000003</v>
      </c>
      <c r="J7034" s="13">
        <f>data[[#This Row],[Clicks]]/data[[#This Row],[Impressions]]</f>
        <v>1.3860000000000001E-2</v>
      </c>
      <c r="K7034" s="1">
        <v>0.14999999999999997</v>
      </c>
      <c r="L7034" s="2">
        <v>4.0975010999999997</v>
      </c>
      <c r="M7034">
        <v>9</v>
      </c>
      <c r="N7034" s="1">
        <f>IF(data[[#This Row],[Conversions]]=0,0,data[[#This Row],[Spend, Dollars]]/data[[#This Row],[Conversions]])</f>
        <v>0.45527789999999996</v>
      </c>
      <c r="O7034" s="13">
        <f>data[[#This Row],[Conversions]]/data[[#This Row],[Clicks]]</f>
        <v>0.32946910008151065</v>
      </c>
      <c r="P7034" s="11">
        <v>49</v>
      </c>
      <c r="Q7034" s="11">
        <f>IF(data[[#This Row],[Spend, Dollars]]=0,0,data[[#This Row],[Total conversion value, Dollars]]/data[[#This Row],[Spend, Dollars]])</f>
        <v>11.95850807703261</v>
      </c>
      <c r="R7034" s="2">
        <v>7.1999999999999993</v>
      </c>
      <c r="S7034" s="2">
        <v>9</v>
      </c>
      <c r="T7034" s="2">
        <v>15</v>
      </c>
      <c r="U7034" s="2">
        <f t="shared" si="109"/>
        <v>31.2</v>
      </c>
    </row>
    <row r="7035" spans="1:21" x14ac:dyDescent="0.2">
      <c r="A7035" t="s">
        <v>23</v>
      </c>
      <c r="B7035" s="3">
        <v>45144</v>
      </c>
      <c r="C7035" s="10" t="str">
        <f>TEXT(data[[#This Row],[Date]],"mmmm")</f>
        <v>August</v>
      </c>
      <c r="D7035" t="s">
        <v>15</v>
      </c>
      <c r="E7035" t="s">
        <v>18</v>
      </c>
      <c r="F7035" t="s">
        <v>20</v>
      </c>
      <c r="G7035" t="s">
        <v>21</v>
      </c>
      <c r="H7035" s="11">
        <v>2126.8000000000002</v>
      </c>
      <c r="I7035" s="11">
        <v>31.115084000000003</v>
      </c>
      <c r="J7035" s="13">
        <f>data[[#This Row],[Clicks]]/data[[#This Row],[Impressions]]</f>
        <v>1.4630000000000001E-2</v>
      </c>
      <c r="K7035" s="1">
        <v>8.0000000000000071E-2</v>
      </c>
      <c r="L7035" s="2">
        <v>2.4892067200000025</v>
      </c>
      <c r="M7035">
        <v>8</v>
      </c>
      <c r="N7035" s="1">
        <f>IF(data[[#This Row],[Conversions]]=0,0,data[[#This Row],[Spend, Dollars]]/data[[#This Row],[Conversions]])</f>
        <v>0.31115084000000032</v>
      </c>
      <c r="O7035" s="13">
        <f>data[[#This Row],[Conversions]]/data[[#This Row],[Clicks]]</f>
        <v>0.25711002419276768</v>
      </c>
      <c r="P7035" s="11">
        <v>54.599999999999994</v>
      </c>
      <c r="Q7035" s="11">
        <f>IF(data[[#This Row],[Spend, Dollars]]=0,0,data[[#This Row],[Total conversion value, Dollars]]/data[[#This Row],[Spend, Dollars]])</f>
        <v>21.934698938945473</v>
      </c>
      <c r="R7035" s="2">
        <v>30</v>
      </c>
      <c r="S7035" s="2">
        <v>1.5</v>
      </c>
      <c r="T7035" s="2">
        <v>6</v>
      </c>
      <c r="U7035" s="2">
        <f t="shared" si="109"/>
        <v>37.5</v>
      </c>
    </row>
    <row r="7036" spans="1:21" x14ac:dyDescent="0.2">
      <c r="A7036" t="s">
        <v>23</v>
      </c>
      <c r="B7036" s="3">
        <v>45145</v>
      </c>
      <c r="C7036" s="10" t="str">
        <f>TEXT(data[[#This Row],[Date]],"mmmm")</f>
        <v>August</v>
      </c>
      <c r="D7036" t="s">
        <v>15</v>
      </c>
      <c r="E7036" t="s">
        <v>18</v>
      </c>
      <c r="F7036" t="s">
        <v>20</v>
      </c>
      <c r="G7036" t="s">
        <v>21</v>
      </c>
      <c r="H7036" s="11">
        <v>1240.0999999999999</v>
      </c>
      <c r="I7036" s="11">
        <v>17.051375000000004</v>
      </c>
      <c r="J7036" s="13">
        <f>data[[#This Row],[Clicks]]/data[[#This Row],[Impressions]]</f>
        <v>1.3750000000000004E-2</v>
      </c>
      <c r="K7036" s="1">
        <v>0.25999999999999984</v>
      </c>
      <c r="L7036" s="2">
        <v>4.4333574999999978</v>
      </c>
      <c r="M7036">
        <v>5</v>
      </c>
      <c r="N7036" s="1">
        <f>IF(data[[#This Row],[Conversions]]=0,0,data[[#This Row],[Spend, Dollars]]/data[[#This Row],[Conversions]])</f>
        <v>0.88667149999999961</v>
      </c>
      <c r="O7036" s="13">
        <f>data[[#This Row],[Conversions]]/data[[#This Row],[Clicks]]</f>
        <v>0.29323148426446544</v>
      </c>
      <c r="P7036" s="11">
        <v>171.5</v>
      </c>
      <c r="Q7036" s="11">
        <f>IF(data[[#This Row],[Spend, Dollars]]=0,0,data[[#This Row],[Total conversion value, Dollars]]/data[[#This Row],[Spend, Dollars]])</f>
        <v>38.683999654889121</v>
      </c>
      <c r="R7036" s="2">
        <v>46.8</v>
      </c>
      <c r="S7036" s="2">
        <v>3</v>
      </c>
      <c r="T7036" s="2">
        <v>12</v>
      </c>
      <c r="U7036" s="2">
        <f t="shared" si="109"/>
        <v>61.8</v>
      </c>
    </row>
    <row r="7037" spans="1:21" x14ac:dyDescent="0.2">
      <c r="A7037" t="s">
        <v>23</v>
      </c>
      <c r="B7037" s="3">
        <v>45146</v>
      </c>
      <c r="C7037" s="10" t="str">
        <f>TEXT(data[[#This Row],[Date]],"mmmm")</f>
        <v>August</v>
      </c>
      <c r="D7037" t="s">
        <v>15</v>
      </c>
      <c r="E7037" t="s">
        <v>18</v>
      </c>
      <c r="F7037" t="s">
        <v>20</v>
      </c>
      <c r="G7037" t="s">
        <v>21</v>
      </c>
      <c r="H7037" s="11">
        <v>2021.6999999999998</v>
      </c>
      <c r="I7037" s="11">
        <v>18.235733999999997</v>
      </c>
      <c r="J7037" s="13">
        <f>data[[#This Row],[Clicks]]/data[[#This Row],[Impressions]]</f>
        <v>9.0200000000000002E-3</v>
      </c>
      <c r="K7037" s="1">
        <v>0.67999999999999972</v>
      </c>
      <c r="L7037" s="2">
        <v>12.400299119999993</v>
      </c>
      <c r="M7037">
        <v>5</v>
      </c>
      <c r="N7037" s="1">
        <f>IF(data[[#This Row],[Conversions]]=0,0,data[[#This Row],[Spend, Dollars]]/data[[#This Row],[Conversions]])</f>
        <v>2.4800598239999987</v>
      </c>
      <c r="O7037" s="13">
        <f>data[[#This Row],[Conversions]]/data[[#This Row],[Clicks]]</f>
        <v>0.27418693429066254</v>
      </c>
      <c r="P7037" s="11">
        <v>197.39999999999998</v>
      </c>
      <c r="Q7037" s="11">
        <f>IF(data[[#This Row],[Spend, Dollars]]=0,0,data[[#This Row],[Total conversion value, Dollars]]/data[[#This Row],[Spend, Dollars]])</f>
        <v>15.918970832052</v>
      </c>
      <c r="R7037" s="2">
        <v>44.4</v>
      </c>
      <c r="S7037" s="2">
        <v>0</v>
      </c>
      <c r="T7037" s="2">
        <v>5</v>
      </c>
      <c r="U7037" s="2">
        <f t="shared" si="109"/>
        <v>49.4</v>
      </c>
    </row>
    <row r="7038" spans="1:21" x14ac:dyDescent="0.2">
      <c r="A7038" t="s">
        <v>23</v>
      </c>
      <c r="B7038" s="3">
        <v>45147</v>
      </c>
      <c r="C7038" s="10" t="str">
        <f>TEXT(data[[#This Row],[Date]],"mmmm")</f>
        <v>August</v>
      </c>
      <c r="D7038" t="s">
        <v>15</v>
      </c>
      <c r="E7038" t="s">
        <v>18</v>
      </c>
      <c r="F7038" t="s">
        <v>20</v>
      </c>
      <c r="G7038" t="s">
        <v>21</v>
      </c>
      <c r="H7038" s="11">
        <v>1418.1999999999998</v>
      </c>
      <c r="I7038" s="11">
        <v>17.004218000000005</v>
      </c>
      <c r="J7038" s="13">
        <f>data[[#This Row],[Clicks]]/data[[#This Row],[Impressions]]</f>
        <v>1.1990000000000006E-2</v>
      </c>
      <c r="K7038" s="1">
        <v>0.6799999999999996</v>
      </c>
      <c r="L7038" s="2">
        <v>11.562868239999997</v>
      </c>
      <c r="M7038">
        <v>7</v>
      </c>
      <c r="N7038" s="1">
        <f>IF(data[[#This Row],[Conversions]]=0,0,data[[#This Row],[Spend, Dollars]]/data[[#This Row],[Conversions]])</f>
        <v>1.6518383199999995</v>
      </c>
      <c r="O7038" s="13">
        <f>data[[#This Row],[Conversions]]/data[[#This Row],[Clicks]]</f>
        <v>0.41166256513530924</v>
      </c>
      <c r="P7038" s="11">
        <v>95.199999999999989</v>
      </c>
      <c r="Q7038" s="11">
        <f>IF(data[[#This Row],[Spend, Dollars]]=0,0,data[[#This Row],[Total conversion value, Dollars]]/data[[#This Row],[Spend, Dollars]])</f>
        <v>8.2332513027061882</v>
      </c>
      <c r="R7038" s="2">
        <v>16.8</v>
      </c>
      <c r="S7038" s="2">
        <v>1.5</v>
      </c>
      <c r="T7038" s="2">
        <v>11</v>
      </c>
      <c r="U7038" s="2">
        <f t="shared" si="109"/>
        <v>29.3</v>
      </c>
    </row>
    <row r="7039" spans="1:21" x14ac:dyDescent="0.2">
      <c r="A7039" t="s">
        <v>23</v>
      </c>
      <c r="B7039" s="3">
        <v>45148</v>
      </c>
      <c r="C7039" s="10" t="str">
        <f>TEXT(data[[#This Row],[Date]],"mmmm")</f>
        <v>August</v>
      </c>
      <c r="D7039" t="s">
        <v>15</v>
      </c>
      <c r="E7039" t="s">
        <v>18</v>
      </c>
      <c r="F7039" t="s">
        <v>20</v>
      </c>
      <c r="G7039" t="s">
        <v>21</v>
      </c>
      <c r="H7039" s="11">
        <v>1929.6</v>
      </c>
      <c r="I7039" s="11">
        <v>19.103040000000004</v>
      </c>
      <c r="J7039" s="13">
        <f>data[[#This Row],[Clicks]]/data[[#This Row],[Impressions]]</f>
        <v>9.9000000000000025E-3</v>
      </c>
      <c r="K7039" s="1">
        <v>0.98999999999999966</v>
      </c>
      <c r="L7039" s="2">
        <v>18.912009599999998</v>
      </c>
      <c r="M7039">
        <v>3</v>
      </c>
      <c r="N7039" s="1">
        <f>IF(data[[#This Row],[Conversions]]=0,0,data[[#This Row],[Spend, Dollars]]/data[[#This Row],[Conversions]])</f>
        <v>6.3040031999999995</v>
      </c>
      <c r="O7039" s="13">
        <f>data[[#This Row],[Conversions]]/data[[#This Row],[Clicks]]</f>
        <v>0.15704306749082866</v>
      </c>
      <c r="P7039" s="11">
        <v>93.8</v>
      </c>
      <c r="Q7039" s="11">
        <f>IF(data[[#This Row],[Spend, Dollars]]=0,0,data[[#This Row],[Total conversion value, Dollars]]/data[[#This Row],[Spend, Dollars]])</f>
        <v>4.9598113571177551</v>
      </c>
      <c r="R7039" s="2">
        <v>1.2</v>
      </c>
      <c r="S7039" s="2">
        <v>4.5</v>
      </c>
      <c r="T7039" s="2">
        <v>8</v>
      </c>
      <c r="U7039" s="2">
        <f t="shared" si="109"/>
        <v>13.7</v>
      </c>
    </row>
    <row r="7040" spans="1:21" x14ac:dyDescent="0.2">
      <c r="A7040" t="s">
        <v>23</v>
      </c>
      <c r="B7040" s="3">
        <v>45149</v>
      </c>
      <c r="C7040" s="10" t="str">
        <f>TEXT(data[[#This Row],[Date]],"mmmm")</f>
        <v>August</v>
      </c>
      <c r="D7040" t="s">
        <v>15</v>
      </c>
      <c r="E7040" t="s">
        <v>18</v>
      </c>
      <c r="F7040" t="s">
        <v>20</v>
      </c>
      <c r="G7040" t="s">
        <v>21</v>
      </c>
      <c r="H7040" s="11">
        <v>1693.1</v>
      </c>
      <c r="I7040" s="11">
        <v>24.025089000000005</v>
      </c>
      <c r="J7040" s="13">
        <f>data[[#This Row],[Clicks]]/data[[#This Row],[Impressions]]</f>
        <v>1.4190000000000003E-2</v>
      </c>
      <c r="K7040" s="1">
        <v>0.93999999999999961</v>
      </c>
      <c r="L7040" s="2">
        <v>22.583583659999995</v>
      </c>
      <c r="M7040">
        <v>7</v>
      </c>
      <c r="N7040" s="1">
        <f>IF(data[[#This Row],[Conversions]]=0,0,data[[#This Row],[Spend, Dollars]]/data[[#This Row],[Conversions]])</f>
        <v>3.2262262371428565</v>
      </c>
      <c r="O7040" s="13">
        <f>data[[#This Row],[Conversions]]/data[[#This Row],[Clicks]]</f>
        <v>0.29136208402807579</v>
      </c>
      <c r="P7040" s="11">
        <v>227.49999999999997</v>
      </c>
      <c r="Q7040" s="11">
        <f>IF(data[[#This Row],[Spend, Dollars]]=0,0,data[[#This Row],[Total conversion value, Dollars]]/data[[#This Row],[Spend, Dollars]])</f>
        <v>10.073689075438793</v>
      </c>
      <c r="R7040" s="2">
        <v>43.199999999999996</v>
      </c>
      <c r="S7040" s="2">
        <v>0</v>
      </c>
      <c r="T7040" s="2">
        <v>17</v>
      </c>
      <c r="U7040" s="2">
        <f t="shared" si="109"/>
        <v>60.199999999999996</v>
      </c>
    </row>
    <row r="7041" spans="1:21" x14ac:dyDescent="0.2">
      <c r="A7041" t="s">
        <v>23</v>
      </c>
      <c r="B7041" s="3">
        <v>45150</v>
      </c>
      <c r="C7041" s="10" t="str">
        <f>TEXT(data[[#This Row],[Date]],"mmmm")</f>
        <v>August</v>
      </c>
      <c r="D7041" t="s">
        <v>15</v>
      </c>
      <c r="E7041" t="s">
        <v>18</v>
      </c>
      <c r="F7041" t="s">
        <v>20</v>
      </c>
      <c r="G7041" t="s">
        <v>21</v>
      </c>
      <c r="H7041" s="11">
        <v>1279.6999999999998</v>
      </c>
      <c r="I7041" s="11">
        <v>13.935933000000002</v>
      </c>
      <c r="J7041" s="13">
        <f>data[[#This Row],[Clicks]]/data[[#This Row],[Impressions]]</f>
        <v>1.0890000000000004E-2</v>
      </c>
      <c r="K7041" s="1">
        <v>0.24999999999999986</v>
      </c>
      <c r="L7041" s="2">
        <v>3.4839832499999988</v>
      </c>
      <c r="M7041">
        <v>3</v>
      </c>
      <c r="N7041" s="1">
        <f>IF(data[[#This Row],[Conversions]]=0,0,data[[#This Row],[Spend, Dollars]]/data[[#This Row],[Conversions]])</f>
        <v>1.1613277499999997</v>
      </c>
      <c r="O7041" s="13">
        <f>data[[#This Row],[Conversions]]/data[[#This Row],[Clicks]]</f>
        <v>0.21527083977800407</v>
      </c>
      <c r="P7041" s="11">
        <v>57.4</v>
      </c>
      <c r="Q7041" s="11">
        <f>IF(data[[#This Row],[Spend, Dollars]]=0,0,data[[#This Row],[Total conversion value, Dollars]]/data[[#This Row],[Spend, Dollars]])</f>
        <v>16.475394937676587</v>
      </c>
      <c r="R7041" s="2">
        <v>20.399999999999999</v>
      </c>
      <c r="S7041" s="2">
        <v>4.5</v>
      </c>
      <c r="T7041" s="2">
        <v>9</v>
      </c>
      <c r="U7041" s="2">
        <f t="shared" si="109"/>
        <v>33.9</v>
      </c>
    </row>
    <row r="7042" spans="1:21" x14ac:dyDescent="0.2">
      <c r="A7042" t="s">
        <v>23</v>
      </c>
      <c r="B7042" s="3">
        <v>45151</v>
      </c>
      <c r="C7042" s="10" t="str">
        <f>TEXT(data[[#This Row],[Date]],"mmmm")</f>
        <v>August</v>
      </c>
      <c r="D7042" t="s">
        <v>15</v>
      </c>
      <c r="E7042" t="s">
        <v>18</v>
      </c>
      <c r="F7042" t="s">
        <v>20</v>
      </c>
      <c r="G7042" t="s">
        <v>21</v>
      </c>
      <c r="H7042" s="11">
        <v>2178.1999999999998</v>
      </c>
      <c r="I7042" s="11">
        <v>28.273035999999998</v>
      </c>
      <c r="J7042" s="13">
        <f>data[[#This Row],[Clicks]]/data[[#This Row],[Impressions]]</f>
        <v>1.298E-2</v>
      </c>
      <c r="K7042" s="1">
        <v>0.94999999999999973</v>
      </c>
      <c r="L7042" s="2">
        <v>26.85938419999999</v>
      </c>
      <c r="M7042">
        <v>6</v>
      </c>
      <c r="N7042" s="1">
        <f>IF(data[[#This Row],[Conversions]]=0,0,data[[#This Row],[Spend, Dollars]]/data[[#This Row],[Conversions]])</f>
        <v>4.4765640333333314</v>
      </c>
      <c r="O7042" s="13">
        <f>data[[#This Row],[Conversions]]/data[[#This Row],[Clicks]]</f>
        <v>0.21221633219722141</v>
      </c>
      <c r="P7042" s="11">
        <v>102.89999999999999</v>
      </c>
      <c r="Q7042" s="11">
        <f>IF(data[[#This Row],[Spend, Dollars]]=0,0,data[[#This Row],[Total conversion value, Dollars]]/data[[#This Row],[Spend, Dollars]])</f>
        <v>3.8310632601919457</v>
      </c>
      <c r="R7042" s="2">
        <v>12</v>
      </c>
      <c r="S7042" s="2">
        <v>4.5</v>
      </c>
      <c r="T7042" s="2">
        <v>4</v>
      </c>
      <c r="U7042" s="2">
        <f t="shared" si="109"/>
        <v>20.5</v>
      </c>
    </row>
    <row r="7043" spans="1:21" x14ac:dyDescent="0.2">
      <c r="A7043" t="s">
        <v>23</v>
      </c>
      <c r="B7043" s="3">
        <v>45152</v>
      </c>
      <c r="C7043" s="10" t="str">
        <f>TEXT(data[[#This Row],[Date]],"mmmm")</f>
        <v>August</v>
      </c>
      <c r="D7043" t="s">
        <v>15</v>
      </c>
      <c r="E7043" t="s">
        <v>18</v>
      </c>
      <c r="F7043" t="s">
        <v>20</v>
      </c>
      <c r="G7043" t="s">
        <v>21</v>
      </c>
      <c r="H7043" s="11">
        <v>2191.6</v>
      </c>
      <c r="I7043" s="11">
        <v>22.178992000000001</v>
      </c>
      <c r="J7043" s="13">
        <f>data[[#This Row],[Clicks]]/data[[#This Row],[Impressions]]</f>
        <v>1.0120000000000001E-2</v>
      </c>
      <c r="K7043" s="1">
        <v>0.35999999999999982</v>
      </c>
      <c r="L7043" s="2">
        <v>7.9844371199999964</v>
      </c>
      <c r="M7043">
        <v>5</v>
      </c>
      <c r="N7043" s="1">
        <f>IF(data[[#This Row],[Conversions]]=0,0,data[[#This Row],[Spend, Dollars]]/data[[#This Row],[Conversions]])</f>
        <v>1.5968874239999993</v>
      </c>
      <c r="O7043" s="13">
        <f>data[[#This Row],[Conversions]]/data[[#This Row],[Clicks]]</f>
        <v>0.22543855915543862</v>
      </c>
      <c r="P7043" s="11">
        <v>64.399999999999991</v>
      </c>
      <c r="Q7043" s="11">
        <f>IF(data[[#This Row],[Spend, Dollars]]=0,0,data[[#This Row],[Total conversion value, Dollars]]/data[[#This Row],[Spend, Dollars]])</f>
        <v>8.0656906720056956</v>
      </c>
      <c r="R7043" s="2">
        <v>36</v>
      </c>
      <c r="S7043" s="2">
        <v>9</v>
      </c>
      <c r="T7043" s="2">
        <v>11</v>
      </c>
      <c r="U7043" s="2">
        <f t="shared" ref="U7043:U7106" si="110">SUM(R7043:T7043)</f>
        <v>56</v>
      </c>
    </row>
    <row r="7044" spans="1:21" x14ac:dyDescent="0.2">
      <c r="A7044" t="s">
        <v>23</v>
      </c>
      <c r="B7044" s="3">
        <v>45153</v>
      </c>
      <c r="C7044" s="10" t="str">
        <f>TEXT(data[[#This Row],[Date]],"mmmm")</f>
        <v>August</v>
      </c>
      <c r="D7044" t="s">
        <v>15</v>
      </c>
      <c r="E7044" t="s">
        <v>18</v>
      </c>
      <c r="F7044" t="s">
        <v>20</v>
      </c>
      <c r="G7044" t="s">
        <v>21</v>
      </c>
      <c r="H7044" s="11">
        <v>1725.6</v>
      </c>
      <c r="I7044" s="11">
        <v>19.361232000000005</v>
      </c>
      <c r="J7044" s="13">
        <f>data[[#This Row],[Clicks]]/data[[#This Row],[Impressions]]</f>
        <v>1.1220000000000003E-2</v>
      </c>
      <c r="K7044" s="1">
        <v>0.06</v>
      </c>
      <c r="L7044" s="2">
        <v>1.1616739200000001</v>
      </c>
      <c r="M7044">
        <v>8</v>
      </c>
      <c r="N7044" s="1">
        <f>IF(data[[#This Row],[Conversions]]=0,0,data[[#This Row],[Spend, Dollars]]/data[[#This Row],[Conversions]])</f>
        <v>0.14520924000000002</v>
      </c>
      <c r="O7044" s="13">
        <f>data[[#This Row],[Conversions]]/data[[#This Row],[Clicks]]</f>
        <v>0.41319684615111257</v>
      </c>
      <c r="P7044" s="11">
        <v>92.399999999999991</v>
      </c>
      <c r="Q7044" s="11">
        <f>IF(data[[#This Row],[Spend, Dollars]]=0,0,data[[#This Row],[Total conversion value, Dollars]]/data[[#This Row],[Spend, Dollars]])</f>
        <v>79.540392884089172</v>
      </c>
      <c r="R7044" s="2">
        <v>2.4</v>
      </c>
      <c r="S7044" s="2">
        <v>0</v>
      </c>
      <c r="T7044" s="2">
        <v>7</v>
      </c>
      <c r="U7044" s="2">
        <f t="shared" si="110"/>
        <v>9.4</v>
      </c>
    </row>
    <row r="7045" spans="1:21" x14ac:dyDescent="0.2">
      <c r="A7045" t="s">
        <v>23</v>
      </c>
      <c r="B7045" s="3">
        <v>45154</v>
      </c>
      <c r="C7045" s="10" t="str">
        <f>TEXT(data[[#This Row],[Date]],"mmmm")</f>
        <v>August</v>
      </c>
      <c r="D7045" t="s">
        <v>15</v>
      </c>
      <c r="E7045" t="s">
        <v>18</v>
      </c>
      <c r="F7045" t="s">
        <v>20</v>
      </c>
      <c r="G7045" t="s">
        <v>21</v>
      </c>
      <c r="H7045" s="11">
        <v>1831.6999999999998</v>
      </c>
      <c r="I7045" s="11">
        <v>19.141265000000004</v>
      </c>
      <c r="J7045" s="13">
        <f>data[[#This Row],[Clicks]]/data[[#This Row],[Impressions]]</f>
        <v>1.0450000000000003E-2</v>
      </c>
      <c r="K7045" s="1">
        <v>0.51999999999999968</v>
      </c>
      <c r="L7045" s="2">
        <v>9.9534577999999954</v>
      </c>
      <c r="M7045">
        <v>8</v>
      </c>
      <c r="N7045" s="1">
        <f>IF(data[[#This Row],[Conversions]]=0,0,data[[#This Row],[Spend, Dollars]]/data[[#This Row],[Conversions]])</f>
        <v>1.2441822249999994</v>
      </c>
      <c r="O7045" s="13">
        <f>data[[#This Row],[Conversions]]/data[[#This Row],[Clicks]]</f>
        <v>0.41794520895040105</v>
      </c>
      <c r="P7045" s="11">
        <v>168</v>
      </c>
      <c r="Q7045" s="11">
        <f>IF(data[[#This Row],[Spend, Dollars]]=0,0,data[[#This Row],[Total conversion value, Dollars]]/data[[#This Row],[Spend, Dollars]])</f>
        <v>16.87855651530467</v>
      </c>
      <c r="R7045" s="2">
        <v>8.4</v>
      </c>
      <c r="S7045" s="2">
        <v>1.5</v>
      </c>
      <c r="T7045" s="2">
        <v>8</v>
      </c>
      <c r="U7045" s="2">
        <f t="shared" si="110"/>
        <v>17.899999999999999</v>
      </c>
    </row>
    <row r="7046" spans="1:21" x14ac:dyDescent="0.2">
      <c r="A7046" t="s">
        <v>23</v>
      </c>
      <c r="B7046" s="3">
        <v>45155</v>
      </c>
      <c r="C7046" s="10" t="str">
        <f>TEXT(data[[#This Row],[Date]],"mmmm")</f>
        <v>August</v>
      </c>
      <c r="D7046" t="s">
        <v>15</v>
      </c>
      <c r="E7046" t="s">
        <v>18</v>
      </c>
      <c r="F7046" t="s">
        <v>20</v>
      </c>
      <c r="G7046" t="s">
        <v>21</v>
      </c>
      <c r="H7046" s="11">
        <v>1443.8</v>
      </c>
      <c r="I7046" s="11">
        <v>16.675890000000003</v>
      </c>
      <c r="J7046" s="13">
        <f>data[[#This Row],[Clicks]]/data[[#This Row],[Impressions]]</f>
        <v>1.1550000000000003E-2</v>
      </c>
      <c r="K7046" s="1">
        <v>0.61999999999999988</v>
      </c>
      <c r="L7046" s="2">
        <v>10.3390518</v>
      </c>
      <c r="M7046">
        <v>6</v>
      </c>
      <c r="N7046" s="1">
        <f>IF(data[[#This Row],[Conversions]]=0,0,data[[#This Row],[Spend, Dollars]]/data[[#This Row],[Conversions]])</f>
        <v>1.7231753000000001</v>
      </c>
      <c r="O7046" s="13">
        <f>data[[#This Row],[Conversions]]/data[[#This Row],[Clicks]]</f>
        <v>0.35980088618958261</v>
      </c>
      <c r="P7046" s="11">
        <v>81.199999999999989</v>
      </c>
      <c r="Q7046" s="11">
        <f>IF(data[[#This Row],[Spend, Dollars]]=0,0,data[[#This Row],[Total conversion value, Dollars]]/data[[#This Row],[Spend, Dollars]])</f>
        <v>7.8537182684392768</v>
      </c>
      <c r="R7046" s="2">
        <v>18</v>
      </c>
      <c r="S7046" s="2">
        <v>6</v>
      </c>
      <c r="T7046" s="2">
        <v>16</v>
      </c>
      <c r="U7046" s="2">
        <f t="shared" si="110"/>
        <v>40</v>
      </c>
    </row>
    <row r="7047" spans="1:21" x14ac:dyDescent="0.2">
      <c r="A7047" t="s">
        <v>23</v>
      </c>
      <c r="B7047" s="3">
        <v>45156</v>
      </c>
      <c r="C7047" s="10" t="str">
        <f>TEXT(data[[#This Row],[Date]],"mmmm")</f>
        <v>August</v>
      </c>
      <c r="D7047" t="s">
        <v>15</v>
      </c>
      <c r="E7047" t="s">
        <v>18</v>
      </c>
      <c r="F7047" t="s">
        <v>20</v>
      </c>
      <c r="G7047" t="s">
        <v>21</v>
      </c>
      <c r="H7047" s="11">
        <v>1981.5</v>
      </c>
      <c r="I7047" s="11">
        <v>21.142605</v>
      </c>
      <c r="J7047" s="13">
        <f>data[[#This Row],[Clicks]]/data[[#This Row],[Impressions]]</f>
        <v>1.0670000000000001E-2</v>
      </c>
      <c r="K7047" s="1">
        <v>9.999999999999995E-2</v>
      </c>
      <c r="L7047" s="2">
        <v>2.114260499999999</v>
      </c>
      <c r="M7047">
        <v>9</v>
      </c>
      <c r="N7047" s="1">
        <f>IF(data[[#This Row],[Conversions]]=0,0,data[[#This Row],[Spend, Dollars]]/data[[#This Row],[Conversions]])</f>
        <v>0.23491783333333321</v>
      </c>
      <c r="O7047" s="13">
        <f>data[[#This Row],[Conversions]]/data[[#This Row],[Clicks]]</f>
        <v>0.42568075220626789</v>
      </c>
      <c r="P7047" s="11">
        <v>53.9</v>
      </c>
      <c r="Q7047" s="11">
        <f>IF(data[[#This Row],[Spend, Dollars]]=0,0,data[[#This Row],[Total conversion value, Dollars]]/data[[#This Row],[Spend, Dollars]])</f>
        <v>25.493547271019832</v>
      </c>
      <c r="R7047" s="2">
        <v>0</v>
      </c>
      <c r="S7047" s="2">
        <v>13.5</v>
      </c>
      <c r="T7047" s="2">
        <v>6</v>
      </c>
      <c r="U7047" s="2">
        <f t="shared" si="110"/>
        <v>19.5</v>
      </c>
    </row>
    <row r="7048" spans="1:21" x14ac:dyDescent="0.2">
      <c r="A7048" t="s">
        <v>23</v>
      </c>
      <c r="B7048" s="3">
        <v>45157</v>
      </c>
      <c r="C7048" s="10" t="str">
        <f>TEXT(data[[#This Row],[Date]],"mmmm")</f>
        <v>August</v>
      </c>
      <c r="D7048" t="s">
        <v>15</v>
      </c>
      <c r="E7048" t="s">
        <v>18</v>
      </c>
      <c r="F7048" t="s">
        <v>20</v>
      </c>
      <c r="G7048" t="s">
        <v>21</v>
      </c>
      <c r="H7048" s="11">
        <v>1557</v>
      </c>
      <c r="I7048" s="11">
        <v>24.491610000000001</v>
      </c>
      <c r="J7048" s="13">
        <f>data[[#This Row],[Clicks]]/data[[#This Row],[Impressions]]</f>
        <v>1.5730000000000001E-2</v>
      </c>
      <c r="K7048" s="1">
        <v>0.57999999999999974</v>
      </c>
      <c r="L7048" s="2">
        <v>14.205133799999995</v>
      </c>
      <c r="M7048">
        <v>7</v>
      </c>
      <c r="N7048" s="1">
        <f>IF(data[[#This Row],[Conversions]]=0,0,data[[#This Row],[Spend, Dollars]]/data[[#This Row],[Conversions]])</f>
        <v>2.0293048285714277</v>
      </c>
      <c r="O7048" s="13">
        <f>data[[#This Row],[Conversions]]/data[[#This Row],[Clicks]]</f>
        <v>0.28581216179744817</v>
      </c>
      <c r="P7048" s="11">
        <v>45</v>
      </c>
      <c r="Q7048" s="11">
        <f>IF(data[[#This Row],[Spend, Dollars]]=0,0,data[[#This Row],[Total conversion value, Dollars]]/data[[#This Row],[Spend, Dollars]])</f>
        <v>3.1678687883953627</v>
      </c>
      <c r="R7048" s="2">
        <v>43.199999999999996</v>
      </c>
      <c r="S7048" s="2">
        <v>3</v>
      </c>
      <c r="T7048" s="2">
        <v>7</v>
      </c>
      <c r="U7048" s="2">
        <f t="shared" si="110"/>
        <v>53.199999999999996</v>
      </c>
    </row>
    <row r="7049" spans="1:21" x14ac:dyDescent="0.2">
      <c r="A7049" t="s">
        <v>23</v>
      </c>
      <c r="B7049" s="3">
        <v>45158</v>
      </c>
      <c r="C7049" s="10" t="str">
        <f>TEXT(data[[#This Row],[Date]],"mmmm")</f>
        <v>August</v>
      </c>
      <c r="D7049" t="s">
        <v>15</v>
      </c>
      <c r="E7049" t="s">
        <v>18</v>
      </c>
      <c r="F7049" t="s">
        <v>20</v>
      </c>
      <c r="G7049" t="s">
        <v>21</v>
      </c>
      <c r="H7049" s="11">
        <v>2093.6</v>
      </c>
      <c r="I7049" s="11">
        <v>28.556704000000003</v>
      </c>
      <c r="J7049" s="13">
        <f>data[[#This Row],[Clicks]]/data[[#This Row],[Impressions]]</f>
        <v>1.3640000000000003E-2</v>
      </c>
      <c r="K7049" s="1">
        <v>0.65999999999999981</v>
      </c>
      <c r="L7049" s="2">
        <v>18.847424639999996</v>
      </c>
      <c r="M7049">
        <v>2</v>
      </c>
      <c r="N7049" s="1">
        <f>IF(data[[#This Row],[Conversions]]=0,0,data[[#This Row],[Spend, Dollars]]/data[[#This Row],[Conversions]])</f>
        <v>9.4237123199999981</v>
      </c>
      <c r="O7049" s="13">
        <f>data[[#This Row],[Conversions]]/data[[#This Row],[Clicks]]</f>
        <v>7.0036093801301436E-2</v>
      </c>
      <c r="P7049" s="11">
        <v>36</v>
      </c>
      <c r="Q7049" s="11">
        <f>IF(data[[#This Row],[Spend, Dollars]]=0,0,data[[#This Row],[Total conversion value, Dollars]]/data[[#This Row],[Spend, Dollars]])</f>
        <v>1.9100752854900396</v>
      </c>
      <c r="R7049" s="2">
        <v>39.6</v>
      </c>
      <c r="S7049" s="2">
        <v>9</v>
      </c>
      <c r="T7049" s="2">
        <v>17</v>
      </c>
      <c r="U7049" s="2">
        <f t="shared" si="110"/>
        <v>65.599999999999994</v>
      </c>
    </row>
    <row r="7050" spans="1:21" x14ac:dyDescent="0.2">
      <c r="A7050" t="s">
        <v>23</v>
      </c>
      <c r="B7050" s="3">
        <v>45159</v>
      </c>
      <c r="C7050" s="10" t="str">
        <f>TEXT(data[[#This Row],[Date]],"mmmm")</f>
        <v>August</v>
      </c>
      <c r="D7050" t="s">
        <v>15</v>
      </c>
      <c r="E7050" t="s">
        <v>18</v>
      </c>
      <c r="F7050" t="s">
        <v>20</v>
      </c>
      <c r="G7050" t="s">
        <v>21</v>
      </c>
      <c r="H7050" s="11">
        <v>1837.3</v>
      </c>
      <c r="I7050" s="11">
        <v>26.273390000000003</v>
      </c>
      <c r="J7050" s="13">
        <f>data[[#This Row],[Clicks]]/data[[#This Row],[Impressions]]</f>
        <v>1.4300000000000002E-2</v>
      </c>
      <c r="K7050" s="1">
        <v>0.19999999999999984</v>
      </c>
      <c r="L7050" s="2">
        <v>5.2546779999999966</v>
      </c>
      <c r="M7050">
        <v>10</v>
      </c>
      <c r="N7050" s="1">
        <f>IF(data[[#This Row],[Conversions]]=0,0,data[[#This Row],[Spend, Dollars]]/data[[#This Row],[Conversions]])</f>
        <v>0.52546779999999971</v>
      </c>
      <c r="O7050" s="13">
        <f>data[[#This Row],[Conversions]]/data[[#This Row],[Clicks]]</f>
        <v>0.38061323643427813</v>
      </c>
      <c r="P7050" s="11">
        <v>176.39999999999998</v>
      </c>
      <c r="Q7050" s="11">
        <f>IF(data[[#This Row],[Spend, Dollars]]=0,0,data[[#This Row],[Total conversion value, Dollars]]/data[[#This Row],[Spend, Dollars]])</f>
        <v>33.570087453503355</v>
      </c>
      <c r="R7050" s="2">
        <v>14.399999999999999</v>
      </c>
      <c r="S7050" s="2">
        <v>1.5</v>
      </c>
      <c r="T7050" s="2">
        <v>6</v>
      </c>
      <c r="U7050" s="2">
        <f t="shared" si="110"/>
        <v>21.9</v>
      </c>
    </row>
    <row r="7051" spans="1:21" x14ac:dyDescent="0.2">
      <c r="A7051" t="s">
        <v>23</v>
      </c>
      <c r="B7051" s="3">
        <v>45160</v>
      </c>
      <c r="C7051" s="10" t="str">
        <f>TEXT(data[[#This Row],[Date]],"mmmm")</f>
        <v>August</v>
      </c>
      <c r="D7051" t="s">
        <v>15</v>
      </c>
      <c r="E7051" t="s">
        <v>18</v>
      </c>
      <c r="F7051" t="s">
        <v>20</v>
      </c>
      <c r="G7051" t="s">
        <v>21</v>
      </c>
      <c r="H7051" s="11">
        <v>2020.6999999999998</v>
      </c>
      <c r="I7051" s="11">
        <v>24.005916000000003</v>
      </c>
      <c r="J7051" s="13">
        <f>data[[#This Row],[Clicks]]/data[[#This Row],[Impressions]]</f>
        <v>1.1880000000000002E-2</v>
      </c>
      <c r="K7051" s="1">
        <v>1.0000000000000078E-2</v>
      </c>
      <c r="L7051" s="2">
        <v>0.24005916000000191</v>
      </c>
      <c r="M7051">
        <v>4</v>
      </c>
      <c r="N7051" s="1">
        <f>IF(data[[#This Row],[Conversions]]=0,0,data[[#This Row],[Spend, Dollars]]/data[[#This Row],[Conversions]])</f>
        <v>6.0014790000000477E-2</v>
      </c>
      <c r="O7051" s="13">
        <f>data[[#This Row],[Conversions]]/data[[#This Row],[Clicks]]</f>
        <v>0.16662559345787928</v>
      </c>
      <c r="P7051" s="11">
        <v>118.99999999999999</v>
      </c>
      <c r="Q7051" s="11">
        <f>IF(data[[#This Row],[Spend, Dollars]]=0,0,data[[#This Row],[Total conversion value, Dollars]]/data[[#This Row],[Spend, Dollars]])</f>
        <v>495.71114053718691</v>
      </c>
      <c r="R7051" s="2">
        <v>7.1999999999999993</v>
      </c>
      <c r="S7051" s="2">
        <v>1.5</v>
      </c>
      <c r="T7051" s="2">
        <v>9</v>
      </c>
      <c r="U7051" s="2">
        <f t="shared" si="110"/>
        <v>17.7</v>
      </c>
    </row>
    <row r="7052" spans="1:21" x14ac:dyDescent="0.2">
      <c r="A7052" t="s">
        <v>23</v>
      </c>
      <c r="B7052" s="3">
        <v>45161</v>
      </c>
      <c r="C7052" s="10" t="str">
        <f>TEXT(data[[#This Row],[Date]],"mmmm")</f>
        <v>August</v>
      </c>
      <c r="D7052" t="s">
        <v>15</v>
      </c>
      <c r="E7052" t="s">
        <v>18</v>
      </c>
      <c r="F7052" t="s">
        <v>20</v>
      </c>
      <c r="G7052" t="s">
        <v>21</v>
      </c>
      <c r="H7052" s="11">
        <v>1919.8</v>
      </c>
      <c r="I7052" s="11">
        <v>28.509029999999999</v>
      </c>
      <c r="J7052" s="13">
        <f>data[[#This Row],[Clicks]]/data[[#This Row],[Impressions]]</f>
        <v>1.485E-2</v>
      </c>
      <c r="K7052" s="1">
        <v>0.2799999999999998</v>
      </c>
      <c r="L7052" s="2">
        <v>7.9825283999999943</v>
      </c>
      <c r="M7052">
        <v>7</v>
      </c>
      <c r="N7052" s="1">
        <f>IF(data[[#This Row],[Conversions]]=0,0,data[[#This Row],[Spend, Dollars]]/data[[#This Row],[Conversions]])</f>
        <v>1.1403611999999992</v>
      </c>
      <c r="O7052" s="13">
        <f>data[[#This Row],[Conversions]]/data[[#This Row],[Clicks]]</f>
        <v>0.24553623886887768</v>
      </c>
      <c r="P7052" s="11">
        <v>117.6</v>
      </c>
      <c r="Q7052" s="11">
        <f>IF(data[[#This Row],[Spend, Dollars]]=0,0,data[[#This Row],[Total conversion value, Dollars]]/data[[#This Row],[Spend, Dollars]])</f>
        <v>14.73217433213267</v>
      </c>
      <c r="R7052" s="2">
        <v>21.599999999999998</v>
      </c>
      <c r="S7052" s="2">
        <v>1.5</v>
      </c>
      <c r="T7052" s="2">
        <v>8</v>
      </c>
      <c r="U7052" s="2">
        <f t="shared" si="110"/>
        <v>31.099999999999998</v>
      </c>
    </row>
    <row r="7053" spans="1:21" x14ac:dyDescent="0.2">
      <c r="A7053" t="s">
        <v>23</v>
      </c>
      <c r="B7053" s="3">
        <v>45162</v>
      </c>
      <c r="C7053" s="10" t="str">
        <f>TEXT(data[[#This Row],[Date]],"mmmm")</f>
        <v>August</v>
      </c>
      <c r="D7053" t="s">
        <v>15</v>
      </c>
      <c r="E7053" t="s">
        <v>18</v>
      </c>
      <c r="F7053" t="s">
        <v>20</v>
      </c>
      <c r="G7053" t="s">
        <v>21</v>
      </c>
      <c r="H7053" s="11">
        <v>1952.8999999999996</v>
      </c>
      <c r="I7053" s="11">
        <v>24.489365999999997</v>
      </c>
      <c r="J7053" s="13">
        <f>data[[#This Row],[Clicks]]/data[[#This Row],[Impressions]]</f>
        <v>1.2540000000000001E-2</v>
      </c>
      <c r="K7053" s="1">
        <v>1.0999999999999996</v>
      </c>
      <c r="L7053" s="2">
        <v>26.938302599999989</v>
      </c>
      <c r="M7053">
        <v>7</v>
      </c>
      <c r="N7053" s="1">
        <f>IF(data[[#This Row],[Conversions]]=0,0,data[[#This Row],[Spend, Dollars]]/data[[#This Row],[Conversions]])</f>
        <v>3.8483289428571412</v>
      </c>
      <c r="O7053" s="13">
        <f>data[[#This Row],[Conversions]]/data[[#This Row],[Clicks]]</f>
        <v>0.28583835122558915</v>
      </c>
      <c r="P7053" s="11">
        <v>214.2</v>
      </c>
      <c r="Q7053" s="11">
        <f>IF(data[[#This Row],[Spend, Dollars]]=0,0,data[[#This Row],[Total conversion value, Dollars]]/data[[#This Row],[Spend, Dollars]])</f>
        <v>7.951503225002754</v>
      </c>
      <c r="R7053" s="2">
        <v>26.4</v>
      </c>
      <c r="S7053" s="2">
        <v>0</v>
      </c>
      <c r="T7053" s="2">
        <v>15</v>
      </c>
      <c r="U7053" s="2">
        <f t="shared" si="110"/>
        <v>41.4</v>
      </c>
    </row>
    <row r="7054" spans="1:21" x14ac:dyDescent="0.2">
      <c r="A7054" t="s">
        <v>23</v>
      </c>
      <c r="B7054" s="3">
        <v>45163</v>
      </c>
      <c r="C7054" s="10" t="str">
        <f>TEXT(data[[#This Row],[Date]],"mmmm")</f>
        <v>August</v>
      </c>
      <c r="D7054" t="s">
        <v>15</v>
      </c>
      <c r="E7054" t="s">
        <v>18</v>
      </c>
      <c r="F7054" t="s">
        <v>20</v>
      </c>
      <c r="G7054" t="s">
        <v>21</v>
      </c>
      <c r="H7054" s="11">
        <v>2308.3999999999996</v>
      </c>
      <c r="I7054" s="11">
        <v>22.853160000000003</v>
      </c>
      <c r="J7054" s="13">
        <f>data[[#This Row],[Clicks]]/data[[#This Row],[Impressions]]</f>
        <v>9.9000000000000025E-3</v>
      </c>
      <c r="K7054" s="1">
        <v>0.62999999999999967</v>
      </c>
      <c r="L7054" s="2">
        <v>14.397490799999995</v>
      </c>
      <c r="M7054">
        <v>4</v>
      </c>
      <c r="N7054" s="1">
        <f>IF(data[[#This Row],[Conversions]]=0,0,data[[#This Row],[Spend, Dollars]]/data[[#This Row],[Conversions]])</f>
        <v>3.5993726999999986</v>
      </c>
      <c r="O7054" s="13">
        <f>data[[#This Row],[Conversions]]/data[[#This Row],[Clicks]]</f>
        <v>0.17503049906446197</v>
      </c>
      <c r="P7054" s="11">
        <v>323.39999999999998</v>
      </c>
      <c r="Q7054" s="11">
        <f>IF(data[[#This Row],[Spend, Dollars]]=0,0,data[[#This Row],[Total conversion value, Dollars]]/data[[#This Row],[Spend, Dollars]])</f>
        <v>22.462247379939296</v>
      </c>
      <c r="R7054" s="2">
        <v>9.6</v>
      </c>
      <c r="S7054" s="2">
        <v>1.5</v>
      </c>
      <c r="T7054" s="2">
        <v>11</v>
      </c>
      <c r="U7054" s="2">
        <f t="shared" si="110"/>
        <v>22.1</v>
      </c>
    </row>
    <row r="7055" spans="1:21" x14ac:dyDescent="0.2">
      <c r="A7055" t="s">
        <v>23</v>
      </c>
      <c r="B7055" s="3">
        <v>45164</v>
      </c>
      <c r="C7055" s="10" t="str">
        <f>TEXT(data[[#This Row],[Date]],"mmmm")</f>
        <v>August</v>
      </c>
      <c r="D7055" t="s">
        <v>15</v>
      </c>
      <c r="E7055" t="s">
        <v>18</v>
      </c>
      <c r="F7055" t="s">
        <v>20</v>
      </c>
      <c r="G7055" t="s">
        <v>21</v>
      </c>
      <c r="H7055" s="11">
        <v>1592.6</v>
      </c>
      <c r="I7055" s="11">
        <v>14.89081</v>
      </c>
      <c r="J7055" s="13">
        <f>data[[#This Row],[Clicks]]/data[[#This Row],[Impressions]]</f>
        <v>9.3500000000000007E-3</v>
      </c>
      <c r="K7055" s="1">
        <v>0.14999999999999983</v>
      </c>
      <c r="L7055" s="2">
        <v>2.2336214999999973</v>
      </c>
      <c r="M7055">
        <v>5</v>
      </c>
      <c r="N7055" s="1">
        <f>IF(data[[#This Row],[Conversions]]=0,0,data[[#This Row],[Spend, Dollars]]/data[[#This Row],[Conversions]])</f>
        <v>0.44672429999999946</v>
      </c>
      <c r="O7055" s="13">
        <f>data[[#This Row],[Conversions]]/data[[#This Row],[Clicks]]</f>
        <v>0.33577757019262217</v>
      </c>
      <c r="P7055" s="11">
        <v>193.2</v>
      </c>
      <c r="Q7055" s="11">
        <f>IF(data[[#This Row],[Spend, Dollars]]=0,0,data[[#This Row],[Total conversion value, Dollars]]/data[[#This Row],[Spend, Dollars]])</f>
        <v>86.496302081619575</v>
      </c>
      <c r="R7055" s="2">
        <v>16.8</v>
      </c>
      <c r="S7055" s="2">
        <v>4.5</v>
      </c>
      <c r="T7055" s="2">
        <v>8</v>
      </c>
      <c r="U7055" s="2">
        <f t="shared" si="110"/>
        <v>29.3</v>
      </c>
    </row>
    <row r="7056" spans="1:21" x14ac:dyDescent="0.2">
      <c r="A7056" t="s">
        <v>23</v>
      </c>
      <c r="B7056" s="3">
        <v>45165</v>
      </c>
      <c r="C7056" s="10" t="str">
        <f>TEXT(data[[#This Row],[Date]],"mmmm")</f>
        <v>August</v>
      </c>
      <c r="D7056" t="s">
        <v>15</v>
      </c>
      <c r="E7056" t="s">
        <v>18</v>
      </c>
      <c r="F7056" t="s">
        <v>20</v>
      </c>
      <c r="G7056" t="s">
        <v>21</v>
      </c>
      <c r="H7056" s="11">
        <v>1306</v>
      </c>
      <c r="I7056" s="11">
        <v>17.239200000000007</v>
      </c>
      <c r="J7056" s="13">
        <f>data[[#This Row],[Clicks]]/data[[#This Row],[Impressions]]</f>
        <v>1.3200000000000005E-2</v>
      </c>
      <c r="K7056" s="1">
        <v>0.3</v>
      </c>
      <c r="L7056" s="2">
        <v>5.1717600000000017</v>
      </c>
      <c r="M7056">
        <v>7</v>
      </c>
      <c r="N7056" s="1">
        <f>IF(data[[#This Row],[Conversions]]=0,0,data[[#This Row],[Spend, Dollars]]/data[[#This Row],[Conversions]])</f>
        <v>0.73882285714285734</v>
      </c>
      <c r="O7056" s="13">
        <f>data[[#This Row],[Conversions]]/data[[#This Row],[Clicks]]</f>
        <v>0.40605132488746559</v>
      </c>
      <c r="P7056" s="11">
        <v>115.49999999999999</v>
      </c>
      <c r="Q7056" s="11">
        <f>IF(data[[#This Row],[Spend, Dollars]]=0,0,data[[#This Row],[Total conversion value, Dollars]]/data[[#This Row],[Spend, Dollars]])</f>
        <v>22.332822868810606</v>
      </c>
      <c r="R7056" s="2">
        <v>30</v>
      </c>
      <c r="S7056" s="2">
        <v>7.5</v>
      </c>
      <c r="T7056" s="2">
        <v>15</v>
      </c>
      <c r="U7056" s="2">
        <f t="shared" si="110"/>
        <v>52.5</v>
      </c>
    </row>
    <row r="7057" spans="1:21" x14ac:dyDescent="0.2">
      <c r="A7057" t="s">
        <v>23</v>
      </c>
      <c r="B7057" s="3">
        <v>45166</v>
      </c>
      <c r="C7057" s="10" t="str">
        <f>TEXT(data[[#This Row],[Date]],"mmmm")</f>
        <v>August</v>
      </c>
      <c r="D7057" t="s">
        <v>15</v>
      </c>
      <c r="E7057" t="s">
        <v>18</v>
      </c>
      <c r="F7057" t="s">
        <v>20</v>
      </c>
      <c r="G7057" t="s">
        <v>21</v>
      </c>
      <c r="H7057" s="11">
        <v>1619</v>
      </c>
      <c r="I7057" s="11">
        <v>18.521360000000001</v>
      </c>
      <c r="J7057" s="13">
        <f>data[[#This Row],[Clicks]]/data[[#This Row],[Impressions]]</f>
        <v>1.1440000000000001E-2</v>
      </c>
      <c r="K7057" s="1">
        <v>6.9999999999999896E-2</v>
      </c>
      <c r="L7057" s="2">
        <v>1.2964951999999981</v>
      </c>
      <c r="M7057">
        <v>10</v>
      </c>
      <c r="N7057" s="1">
        <f>IF(data[[#This Row],[Conversions]]=0,0,data[[#This Row],[Spend, Dollars]]/data[[#This Row],[Conversions]])</f>
        <v>0.1296495199999998</v>
      </c>
      <c r="O7057" s="13">
        <f>data[[#This Row],[Conversions]]/data[[#This Row],[Clicks]]</f>
        <v>0.53991715511171967</v>
      </c>
      <c r="P7057" s="11">
        <v>90.3</v>
      </c>
      <c r="Q7057" s="11">
        <f>IF(data[[#This Row],[Spend, Dollars]]=0,0,data[[#This Row],[Total conversion value, Dollars]]/data[[#This Row],[Spend, Dollars]])</f>
        <v>69.649313009411941</v>
      </c>
      <c r="R7057" s="2">
        <v>6</v>
      </c>
      <c r="S7057" s="2">
        <v>1.5</v>
      </c>
      <c r="T7057" s="2">
        <v>15</v>
      </c>
      <c r="U7057" s="2">
        <f t="shared" si="110"/>
        <v>22.5</v>
      </c>
    </row>
    <row r="7058" spans="1:21" x14ac:dyDescent="0.2">
      <c r="A7058" t="s">
        <v>23</v>
      </c>
      <c r="B7058" s="3">
        <v>45167</v>
      </c>
      <c r="C7058" s="10" t="str">
        <f>TEXT(data[[#This Row],[Date]],"mmmm")</f>
        <v>August</v>
      </c>
      <c r="D7058" t="s">
        <v>15</v>
      </c>
      <c r="E7058" t="s">
        <v>18</v>
      </c>
      <c r="F7058" t="s">
        <v>20</v>
      </c>
      <c r="G7058" t="s">
        <v>21</v>
      </c>
      <c r="H7058" s="11">
        <v>2206.1</v>
      </c>
      <c r="I7058" s="11">
        <v>28.877849000000008</v>
      </c>
      <c r="J7058" s="13">
        <f>data[[#This Row],[Clicks]]/data[[#This Row],[Impressions]]</f>
        <v>1.3090000000000004E-2</v>
      </c>
      <c r="K7058" s="1">
        <v>0.96999999999999986</v>
      </c>
      <c r="L7058" s="2">
        <v>28.011513530000006</v>
      </c>
      <c r="M7058">
        <v>4</v>
      </c>
      <c r="N7058" s="1">
        <f>IF(data[[#This Row],[Conversions]]=0,0,data[[#This Row],[Spend, Dollars]]/data[[#This Row],[Conversions]])</f>
        <v>7.0028783825000014</v>
      </c>
      <c r="O7058" s="13">
        <f>data[[#This Row],[Conversions]]/data[[#This Row],[Clicks]]</f>
        <v>0.13851447176692416</v>
      </c>
      <c r="P7058" s="11">
        <v>151.19999999999999</v>
      </c>
      <c r="Q7058" s="11">
        <f>IF(data[[#This Row],[Spend, Dollars]]=0,0,data[[#This Row],[Total conversion value, Dollars]]/data[[#This Row],[Spend, Dollars]])</f>
        <v>5.3977804461749823</v>
      </c>
      <c r="R7058" s="2">
        <v>26.4</v>
      </c>
      <c r="S7058" s="2">
        <v>1.5</v>
      </c>
      <c r="T7058" s="2">
        <v>12</v>
      </c>
      <c r="U7058" s="2">
        <f t="shared" si="110"/>
        <v>39.9</v>
      </c>
    </row>
    <row r="7059" spans="1:21" x14ac:dyDescent="0.2">
      <c r="A7059" t="s">
        <v>23</v>
      </c>
      <c r="B7059" s="3">
        <v>45168</v>
      </c>
      <c r="C7059" s="10" t="str">
        <f>TEXT(data[[#This Row],[Date]],"mmmm")</f>
        <v>August</v>
      </c>
      <c r="D7059" t="s">
        <v>15</v>
      </c>
      <c r="E7059" t="s">
        <v>18</v>
      </c>
      <c r="F7059" t="s">
        <v>20</v>
      </c>
      <c r="G7059" t="s">
        <v>21</v>
      </c>
      <c r="H7059" s="11">
        <v>1257.5999999999999</v>
      </c>
      <c r="I7059" s="11">
        <v>16.600320000000004</v>
      </c>
      <c r="J7059" s="13">
        <f>data[[#This Row],[Clicks]]/data[[#This Row],[Impressions]]</f>
        <v>1.3200000000000003E-2</v>
      </c>
      <c r="K7059" s="1">
        <v>0.75999999999999979</v>
      </c>
      <c r="L7059" s="2">
        <v>12.6162432</v>
      </c>
      <c r="M7059">
        <v>3</v>
      </c>
      <c r="N7059" s="1">
        <f>IF(data[[#This Row],[Conversions]]=0,0,data[[#This Row],[Spend, Dollars]]/data[[#This Row],[Conversions]])</f>
        <v>4.2054143999999996</v>
      </c>
      <c r="O7059" s="13">
        <f>data[[#This Row],[Conversions]]/data[[#This Row],[Clicks]]</f>
        <v>0.18071940781864443</v>
      </c>
      <c r="P7059" s="11">
        <v>61.599999999999994</v>
      </c>
      <c r="Q7059" s="11">
        <f>IF(data[[#This Row],[Spend, Dollars]]=0,0,data[[#This Row],[Total conversion value, Dollars]]/data[[#This Row],[Spend, Dollars]])</f>
        <v>4.8825945270300428</v>
      </c>
      <c r="R7059" s="2">
        <v>39.6</v>
      </c>
      <c r="S7059" s="2">
        <v>3</v>
      </c>
      <c r="T7059" s="2">
        <v>10</v>
      </c>
      <c r="U7059" s="2">
        <f t="shared" si="110"/>
        <v>52.6</v>
      </c>
    </row>
    <row r="7060" spans="1:21" x14ac:dyDescent="0.2">
      <c r="A7060" t="s">
        <v>23</v>
      </c>
      <c r="B7060" s="3">
        <v>45169</v>
      </c>
      <c r="C7060" s="10" t="str">
        <f>TEXT(data[[#This Row],[Date]],"mmmm")</f>
        <v>August</v>
      </c>
      <c r="D7060" t="s">
        <v>15</v>
      </c>
      <c r="E7060" t="s">
        <v>18</v>
      </c>
      <c r="F7060" t="s">
        <v>20</v>
      </c>
      <c r="G7060" t="s">
        <v>21</v>
      </c>
      <c r="H7060" s="11">
        <v>1775.8</v>
      </c>
      <c r="I7060" s="11">
        <v>28.519347999999997</v>
      </c>
      <c r="J7060" s="13">
        <f>data[[#This Row],[Clicks]]/data[[#This Row],[Impressions]]</f>
        <v>1.6059999999999998E-2</v>
      </c>
      <c r="K7060" s="1">
        <v>0.66999999999999971</v>
      </c>
      <c r="L7060" s="2">
        <v>19.10796315999999</v>
      </c>
      <c r="M7060">
        <v>4</v>
      </c>
      <c r="N7060" s="1">
        <f>IF(data[[#This Row],[Conversions]]=0,0,data[[#This Row],[Spend, Dollars]]/data[[#This Row],[Conversions]])</f>
        <v>4.7769907899999975</v>
      </c>
      <c r="O7060" s="13">
        <f>data[[#This Row],[Conversions]]/data[[#This Row],[Clicks]]</f>
        <v>0.14025566082366261</v>
      </c>
      <c r="P7060" s="11">
        <v>125.99999999999999</v>
      </c>
      <c r="Q7060" s="11">
        <f>IF(data[[#This Row],[Spend, Dollars]]=0,0,data[[#This Row],[Total conversion value, Dollars]]/data[[#This Row],[Spend, Dollars]])</f>
        <v>6.5941094267841391</v>
      </c>
      <c r="R7060" s="2">
        <v>18</v>
      </c>
      <c r="S7060" s="2">
        <v>0</v>
      </c>
      <c r="T7060" s="2">
        <v>5</v>
      </c>
      <c r="U7060" s="2">
        <f t="shared" si="110"/>
        <v>23</v>
      </c>
    </row>
    <row r="7061" spans="1:21" x14ac:dyDescent="0.2">
      <c r="A7061" t="s">
        <v>24</v>
      </c>
      <c r="B7061" s="3">
        <v>45170</v>
      </c>
      <c r="C7061" s="10" t="str">
        <f>TEXT(data[[#This Row],[Date]],"mmmm")</f>
        <v>September</v>
      </c>
      <c r="D7061" t="s">
        <v>15</v>
      </c>
      <c r="E7061" t="s">
        <v>18</v>
      </c>
      <c r="F7061" t="s">
        <v>20</v>
      </c>
      <c r="G7061" t="s">
        <v>21</v>
      </c>
      <c r="H7061" s="11">
        <v>2849</v>
      </c>
      <c r="I7061" s="11">
        <v>46.381720000000008</v>
      </c>
      <c r="J7061" s="13">
        <f>data[[#This Row],[Clicks]]/data[[#This Row],[Impressions]]</f>
        <v>1.6280000000000003E-2</v>
      </c>
      <c r="K7061" s="1">
        <v>1.0199999999999998</v>
      </c>
      <c r="L7061" s="2">
        <v>47.309354399999997</v>
      </c>
      <c r="M7061">
        <v>4</v>
      </c>
      <c r="N7061" s="1">
        <f>IF(data[[#This Row],[Conversions]]=0,0,data[[#This Row],[Spend, Dollars]]/data[[#This Row],[Conversions]])</f>
        <v>11.827338599999999</v>
      </c>
      <c r="O7061" s="13">
        <f>data[[#This Row],[Conversions]]/data[[#This Row],[Clicks]]</f>
        <v>8.6240872481658709E-2</v>
      </c>
      <c r="P7061" s="11">
        <v>130.19999999999999</v>
      </c>
      <c r="Q7061" s="11">
        <f>IF(data[[#This Row],[Spend, Dollars]]=0,0,data[[#This Row],[Total conversion value, Dollars]]/data[[#This Row],[Spend, Dollars]])</f>
        <v>2.7520984306646974</v>
      </c>
      <c r="R7061" s="2">
        <v>20.399999999999999</v>
      </c>
      <c r="S7061" s="2">
        <v>1.5</v>
      </c>
      <c r="T7061" s="2">
        <v>7</v>
      </c>
      <c r="U7061" s="2">
        <f t="shared" si="110"/>
        <v>28.9</v>
      </c>
    </row>
    <row r="7062" spans="1:21" x14ac:dyDescent="0.2">
      <c r="A7062" t="s">
        <v>24</v>
      </c>
      <c r="B7062" s="3">
        <v>45171</v>
      </c>
      <c r="C7062" s="10" t="str">
        <f>TEXT(data[[#This Row],[Date]],"mmmm")</f>
        <v>September</v>
      </c>
      <c r="D7062" t="s">
        <v>15</v>
      </c>
      <c r="E7062" t="s">
        <v>18</v>
      </c>
      <c r="F7062" t="s">
        <v>20</v>
      </c>
      <c r="G7062" t="s">
        <v>21</v>
      </c>
      <c r="H7062" s="11">
        <v>2573</v>
      </c>
      <c r="I7062" s="11">
        <v>35.095720000000007</v>
      </c>
      <c r="J7062" s="13">
        <f>data[[#This Row],[Clicks]]/data[[#This Row],[Impressions]]</f>
        <v>1.3640000000000003E-2</v>
      </c>
      <c r="K7062" s="1">
        <v>0.45999999999999985</v>
      </c>
      <c r="L7062" s="2">
        <v>16.144031199999997</v>
      </c>
      <c r="M7062">
        <v>7</v>
      </c>
      <c r="N7062" s="1">
        <f>IF(data[[#This Row],[Conversions]]=0,0,data[[#This Row],[Spend, Dollars]]/data[[#This Row],[Conversions]])</f>
        <v>2.3062901714285711</v>
      </c>
      <c r="O7062" s="13">
        <f>data[[#This Row],[Conversions]]/data[[#This Row],[Clicks]]</f>
        <v>0.19945452038026285</v>
      </c>
      <c r="P7062" s="11">
        <v>191.79999999999998</v>
      </c>
      <c r="Q7062" s="11">
        <f>IF(data[[#This Row],[Spend, Dollars]]=0,0,data[[#This Row],[Total conversion value, Dollars]]/data[[#This Row],[Spend, Dollars]])</f>
        <v>11.880551866128704</v>
      </c>
      <c r="R7062" s="2">
        <v>31.2</v>
      </c>
      <c r="S7062" s="2">
        <v>3</v>
      </c>
      <c r="T7062" s="2">
        <v>12</v>
      </c>
      <c r="U7062" s="2">
        <f t="shared" si="110"/>
        <v>46.2</v>
      </c>
    </row>
    <row r="7063" spans="1:21" x14ac:dyDescent="0.2">
      <c r="A7063" t="s">
        <v>24</v>
      </c>
      <c r="B7063" s="3">
        <v>45172</v>
      </c>
      <c r="C7063" s="10" t="str">
        <f>TEXT(data[[#This Row],[Date]],"mmmm")</f>
        <v>September</v>
      </c>
      <c r="D7063" t="s">
        <v>15</v>
      </c>
      <c r="E7063" t="s">
        <v>18</v>
      </c>
      <c r="F7063" t="s">
        <v>20</v>
      </c>
      <c r="G7063" t="s">
        <v>21</v>
      </c>
      <c r="H7063" s="11">
        <v>1975</v>
      </c>
      <c r="I7063" s="11">
        <v>29.980500000000003</v>
      </c>
      <c r="J7063" s="13">
        <f>data[[#This Row],[Clicks]]/data[[#This Row],[Impressions]]</f>
        <v>1.5180000000000001E-2</v>
      </c>
      <c r="K7063" s="1">
        <v>0.4</v>
      </c>
      <c r="L7063" s="2">
        <v>11.992200000000002</v>
      </c>
      <c r="M7063">
        <v>6</v>
      </c>
      <c r="N7063" s="1">
        <f>IF(data[[#This Row],[Conversions]]=0,0,data[[#This Row],[Spend, Dollars]]/data[[#This Row],[Conversions]])</f>
        <v>1.9987000000000004</v>
      </c>
      <c r="O7063" s="13">
        <f>data[[#This Row],[Conversions]]/data[[#This Row],[Clicks]]</f>
        <v>0.2001300845549607</v>
      </c>
      <c r="P7063" s="11">
        <v>80.5</v>
      </c>
      <c r="Q7063" s="11">
        <f>IF(data[[#This Row],[Spend, Dollars]]=0,0,data[[#This Row],[Total conversion value, Dollars]]/data[[#This Row],[Spend, Dollars]])</f>
        <v>6.7126965861143066</v>
      </c>
      <c r="R7063" s="2">
        <v>18</v>
      </c>
      <c r="S7063" s="2">
        <v>7.5</v>
      </c>
      <c r="T7063" s="2">
        <v>14</v>
      </c>
      <c r="U7063" s="2">
        <f t="shared" si="110"/>
        <v>39.5</v>
      </c>
    </row>
    <row r="7064" spans="1:21" x14ac:dyDescent="0.2">
      <c r="A7064" t="s">
        <v>24</v>
      </c>
      <c r="B7064" s="3">
        <v>45173</v>
      </c>
      <c r="C7064" s="10" t="str">
        <f>TEXT(data[[#This Row],[Date]],"mmmm")</f>
        <v>September</v>
      </c>
      <c r="D7064" t="s">
        <v>15</v>
      </c>
      <c r="E7064" t="s">
        <v>18</v>
      </c>
      <c r="F7064" t="s">
        <v>20</v>
      </c>
      <c r="G7064" t="s">
        <v>21</v>
      </c>
      <c r="H7064" s="11">
        <v>2708</v>
      </c>
      <c r="I7064" s="11">
        <v>42.001080000000009</v>
      </c>
      <c r="J7064" s="13">
        <f>data[[#This Row],[Clicks]]/data[[#This Row],[Impressions]]</f>
        <v>1.5510000000000003E-2</v>
      </c>
      <c r="K7064" s="1">
        <v>0.24000000000000005</v>
      </c>
      <c r="L7064" s="2">
        <v>10.080259200000004</v>
      </c>
      <c r="M7064">
        <v>7</v>
      </c>
      <c r="N7064" s="1">
        <f>IF(data[[#This Row],[Conversions]]=0,0,data[[#This Row],[Spend, Dollars]]/data[[#This Row],[Conversions]])</f>
        <v>1.4400370285714292</v>
      </c>
      <c r="O7064" s="13">
        <f>data[[#This Row],[Conversions]]/data[[#This Row],[Clicks]]</f>
        <v>0.16666238106258216</v>
      </c>
      <c r="P7064" s="11">
        <v>67.899999999999991</v>
      </c>
      <c r="Q7064" s="11">
        <f>IF(data[[#This Row],[Spend, Dollars]]=0,0,data[[#This Row],[Total conversion value, Dollars]]/data[[#This Row],[Spend, Dollars]])</f>
        <v>6.7359379012793603</v>
      </c>
      <c r="R7064" s="2">
        <v>25.2</v>
      </c>
      <c r="S7064" s="2">
        <v>6</v>
      </c>
      <c r="T7064" s="2">
        <v>10</v>
      </c>
      <c r="U7064" s="2">
        <f t="shared" si="110"/>
        <v>41.2</v>
      </c>
    </row>
    <row r="7065" spans="1:21" x14ac:dyDescent="0.2">
      <c r="A7065" t="s">
        <v>24</v>
      </c>
      <c r="B7065" s="3">
        <v>45174</v>
      </c>
      <c r="C7065" s="10" t="str">
        <f>TEXT(data[[#This Row],[Date]],"mmmm")</f>
        <v>September</v>
      </c>
      <c r="D7065" t="s">
        <v>15</v>
      </c>
      <c r="E7065" t="s">
        <v>18</v>
      </c>
      <c r="F7065" t="s">
        <v>20</v>
      </c>
      <c r="G7065" t="s">
        <v>21</v>
      </c>
      <c r="H7065" s="11">
        <v>2890</v>
      </c>
      <c r="I7065" s="11">
        <v>37.194300000000005</v>
      </c>
      <c r="J7065" s="13">
        <f>data[[#This Row],[Clicks]]/data[[#This Row],[Impressions]]</f>
        <v>1.2870000000000001E-2</v>
      </c>
      <c r="K7065" s="1">
        <v>0.80999999999999983</v>
      </c>
      <c r="L7065" s="2">
        <v>30.127382999999998</v>
      </c>
      <c r="M7065">
        <v>4</v>
      </c>
      <c r="N7065" s="1">
        <f>IF(data[[#This Row],[Conversions]]=0,0,data[[#This Row],[Spend, Dollars]]/data[[#This Row],[Conversions]])</f>
        <v>7.5318457499999996</v>
      </c>
      <c r="O7065" s="13">
        <f>data[[#This Row],[Conversions]]/data[[#This Row],[Clicks]]</f>
        <v>0.10754336013851583</v>
      </c>
      <c r="P7065" s="11">
        <v>156.79999999999998</v>
      </c>
      <c r="Q7065" s="11">
        <f>IF(data[[#This Row],[Spend, Dollars]]=0,0,data[[#This Row],[Total conversion value, Dollars]]/data[[#This Row],[Spend, Dollars]])</f>
        <v>5.2045675523824952</v>
      </c>
      <c r="R7065" s="2">
        <v>46.8</v>
      </c>
      <c r="S7065" s="2">
        <v>3</v>
      </c>
      <c r="T7065" s="2">
        <v>4</v>
      </c>
      <c r="U7065" s="2">
        <f t="shared" si="110"/>
        <v>53.8</v>
      </c>
    </row>
    <row r="7066" spans="1:21" x14ac:dyDescent="0.2">
      <c r="A7066" t="s">
        <v>24</v>
      </c>
      <c r="B7066" s="3">
        <v>45175</v>
      </c>
      <c r="C7066" s="10" t="str">
        <f>TEXT(data[[#This Row],[Date]],"mmmm")</f>
        <v>September</v>
      </c>
      <c r="D7066" t="s">
        <v>15</v>
      </c>
      <c r="E7066" t="s">
        <v>18</v>
      </c>
      <c r="F7066" t="s">
        <v>20</v>
      </c>
      <c r="G7066" t="s">
        <v>21</v>
      </c>
      <c r="H7066" s="11">
        <v>3239</v>
      </c>
      <c r="I7066" s="11">
        <v>48.811729999999997</v>
      </c>
      <c r="J7066" s="13">
        <f>data[[#This Row],[Clicks]]/data[[#This Row],[Impressions]]</f>
        <v>1.5069999999999998E-2</v>
      </c>
      <c r="K7066" s="1">
        <v>0.14000000000000004</v>
      </c>
      <c r="L7066" s="2">
        <v>6.8336422000000017</v>
      </c>
      <c r="M7066">
        <v>4</v>
      </c>
      <c r="N7066" s="1">
        <f>IF(data[[#This Row],[Conversions]]=0,0,data[[#This Row],[Spend, Dollars]]/data[[#This Row],[Conversions]])</f>
        <v>1.7084105500000004</v>
      </c>
      <c r="O7066" s="13">
        <f>data[[#This Row],[Conversions]]/data[[#This Row],[Clicks]]</f>
        <v>8.1947515484495234E-2</v>
      </c>
      <c r="P7066" s="11">
        <v>35</v>
      </c>
      <c r="Q7066" s="11">
        <f>IF(data[[#This Row],[Spend, Dollars]]=0,0,data[[#This Row],[Total conversion value, Dollars]]/data[[#This Row],[Spend, Dollars]])</f>
        <v>5.1217197177809499</v>
      </c>
      <c r="R7066" s="2">
        <v>43.199999999999996</v>
      </c>
      <c r="S7066" s="2">
        <v>4.5</v>
      </c>
      <c r="T7066" s="2">
        <v>8</v>
      </c>
      <c r="U7066" s="2">
        <f t="shared" si="110"/>
        <v>55.699999999999996</v>
      </c>
    </row>
    <row r="7067" spans="1:21" x14ac:dyDescent="0.2">
      <c r="A7067" t="s">
        <v>24</v>
      </c>
      <c r="B7067" s="3">
        <v>45176</v>
      </c>
      <c r="C7067" s="10" t="str">
        <f>TEXT(data[[#This Row],[Date]],"mmmm")</f>
        <v>September</v>
      </c>
      <c r="D7067" t="s">
        <v>15</v>
      </c>
      <c r="E7067" t="s">
        <v>18</v>
      </c>
      <c r="F7067" t="s">
        <v>20</v>
      </c>
      <c r="G7067" t="s">
        <v>21</v>
      </c>
      <c r="H7067" s="11">
        <v>2821</v>
      </c>
      <c r="I7067" s="11">
        <v>36.306270000000005</v>
      </c>
      <c r="J7067" s="13">
        <f>data[[#This Row],[Clicks]]/data[[#This Row],[Impressions]]</f>
        <v>1.2870000000000001E-2</v>
      </c>
      <c r="K7067" s="1">
        <v>1.1999999999999997</v>
      </c>
      <c r="L7067" s="2">
        <v>43.567523999999999</v>
      </c>
      <c r="M7067">
        <v>3</v>
      </c>
      <c r="N7067" s="1">
        <f>IF(data[[#This Row],[Conversions]]=0,0,data[[#This Row],[Spend, Dollars]]/data[[#This Row],[Conversions]])</f>
        <v>14.522508</v>
      </c>
      <c r="O7067" s="13">
        <f>data[[#This Row],[Conversions]]/data[[#This Row],[Clicks]]</f>
        <v>8.2630355583209164E-2</v>
      </c>
      <c r="P7067" s="11">
        <v>231.7</v>
      </c>
      <c r="Q7067" s="11">
        <f>IF(data[[#This Row],[Spend, Dollars]]=0,0,data[[#This Row],[Total conversion value, Dollars]]/data[[#This Row],[Spend, Dollars]])</f>
        <v>5.3181814968415466</v>
      </c>
      <c r="R7067" s="2">
        <v>13.2</v>
      </c>
      <c r="S7067" s="2">
        <v>7.5</v>
      </c>
      <c r="T7067" s="2">
        <v>16</v>
      </c>
      <c r="U7067" s="2">
        <f t="shared" si="110"/>
        <v>36.700000000000003</v>
      </c>
    </row>
    <row r="7068" spans="1:21" x14ac:dyDescent="0.2">
      <c r="A7068" t="s">
        <v>24</v>
      </c>
      <c r="B7068" s="3">
        <v>45177</v>
      </c>
      <c r="C7068" s="10" t="str">
        <f>TEXT(data[[#This Row],[Date]],"mmmm")</f>
        <v>September</v>
      </c>
      <c r="D7068" t="s">
        <v>15</v>
      </c>
      <c r="E7068" t="s">
        <v>18</v>
      </c>
      <c r="F7068" t="s">
        <v>20</v>
      </c>
      <c r="G7068" t="s">
        <v>21</v>
      </c>
      <c r="H7068" s="11">
        <v>2548</v>
      </c>
      <c r="I7068" s="11">
        <v>34.754720000000006</v>
      </c>
      <c r="J7068" s="13">
        <f>data[[#This Row],[Clicks]]/data[[#This Row],[Impressions]]</f>
        <v>1.3640000000000003E-2</v>
      </c>
      <c r="K7068" s="1">
        <v>0.48999999999999982</v>
      </c>
      <c r="L7068" s="2">
        <v>17.029812799999998</v>
      </c>
      <c r="M7068">
        <v>3</v>
      </c>
      <c r="N7068" s="1">
        <f>IF(data[[#This Row],[Conversions]]=0,0,data[[#This Row],[Spend, Dollars]]/data[[#This Row],[Conversions]])</f>
        <v>5.6766042666666658</v>
      </c>
      <c r="O7068" s="13">
        <f>data[[#This Row],[Conversions]]/data[[#This Row],[Clicks]]</f>
        <v>8.6319210743173863E-2</v>
      </c>
      <c r="P7068" s="11">
        <v>118.3</v>
      </c>
      <c r="Q7068" s="11">
        <f>IF(data[[#This Row],[Spend, Dollars]]=0,0,data[[#This Row],[Total conversion value, Dollars]]/data[[#This Row],[Spend, Dollars]])</f>
        <v>6.9466412455220885</v>
      </c>
      <c r="R7068" s="2">
        <v>56.4</v>
      </c>
      <c r="S7068" s="2">
        <v>7.5</v>
      </c>
      <c r="T7068" s="2">
        <v>9</v>
      </c>
      <c r="U7068" s="2">
        <f t="shared" si="110"/>
        <v>72.900000000000006</v>
      </c>
    </row>
    <row r="7069" spans="1:21" x14ac:dyDescent="0.2">
      <c r="A7069" t="s">
        <v>24</v>
      </c>
      <c r="B7069" s="3">
        <v>45178</v>
      </c>
      <c r="C7069" s="10" t="str">
        <f>TEXT(data[[#This Row],[Date]],"mmmm")</f>
        <v>September</v>
      </c>
      <c r="D7069" t="s">
        <v>15</v>
      </c>
      <c r="E7069" t="s">
        <v>18</v>
      </c>
      <c r="F7069" t="s">
        <v>20</v>
      </c>
      <c r="G7069" t="s">
        <v>21</v>
      </c>
      <c r="H7069" s="11">
        <v>2647</v>
      </c>
      <c r="I7069" s="11">
        <v>41.054970000000004</v>
      </c>
      <c r="J7069" s="13">
        <f>data[[#This Row],[Clicks]]/data[[#This Row],[Impressions]]</f>
        <v>1.5510000000000001E-2</v>
      </c>
      <c r="K7069" s="1">
        <v>0.54999999999999993</v>
      </c>
      <c r="L7069" s="2">
        <v>22.580233499999999</v>
      </c>
      <c r="M7069">
        <v>8</v>
      </c>
      <c r="N7069" s="1">
        <f>IF(data[[#This Row],[Conversions]]=0,0,data[[#This Row],[Spend, Dollars]]/data[[#This Row],[Conversions]])</f>
        <v>2.8225291874999998</v>
      </c>
      <c r="O7069" s="13">
        <f>data[[#This Row],[Conversions]]/data[[#This Row],[Clicks]]</f>
        <v>0.1948606953068045</v>
      </c>
      <c r="P7069" s="11">
        <v>192.5</v>
      </c>
      <c r="Q7069" s="11">
        <f>IF(data[[#This Row],[Spend, Dollars]]=0,0,data[[#This Row],[Total conversion value, Dollars]]/data[[#This Row],[Spend, Dollars]])</f>
        <v>8.5251554196726982</v>
      </c>
      <c r="R7069" s="2">
        <v>12</v>
      </c>
      <c r="S7069" s="2">
        <v>3</v>
      </c>
      <c r="T7069" s="2">
        <v>15</v>
      </c>
      <c r="U7069" s="2">
        <f t="shared" si="110"/>
        <v>30</v>
      </c>
    </row>
    <row r="7070" spans="1:21" x14ac:dyDescent="0.2">
      <c r="A7070" t="s">
        <v>24</v>
      </c>
      <c r="B7070" s="3">
        <v>45179</v>
      </c>
      <c r="C7070" s="10" t="str">
        <f>TEXT(data[[#This Row],[Date]],"mmmm")</f>
        <v>September</v>
      </c>
      <c r="D7070" t="s">
        <v>15</v>
      </c>
      <c r="E7070" t="s">
        <v>18</v>
      </c>
      <c r="F7070" t="s">
        <v>20</v>
      </c>
      <c r="G7070" t="s">
        <v>21</v>
      </c>
      <c r="H7070" s="11">
        <v>2364</v>
      </c>
      <c r="I7070" s="11">
        <v>34.06524000000001</v>
      </c>
      <c r="J7070" s="13">
        <f>data[[#This Row],[Clicks]]/data[[#This Row],[Impressions]]</f>
        <v>1.4410000000000004E-2</v>
      </c>
      <c r="K7070" s="1">
        <v>0.5199999999999998</v>
      </c>
      <c r="L7070" s="2">
        <v>17.713924799999997</v>
      </c>
      <c r="M7070">
        <v>2</v>
      </c>
      <c r="N7070" s="1">
        <f>IF(data[[#This Row],[Conversions]]=0,0,data[[#This Row],[Spend, Dollars]]/data[[#This Row],[Conversions]])</f>
        <v>8.8569623999999987</v>
      </c>
      <c r="O7070" s="13">
        <f>data[[#This Row],[Conversions]]/data[[#This Row],[Clicks]]</f>
        <v>5.8710873606057069E-2</v>
      </c>
      <c r="P7070" s="11">
        <v>93.8</v>
      </c>
      <c r="Q7070" s="11">
        <f>IF(data[[#This Row],[Spend, Dollars]]=0,0,data[[#This Row],[Total conversion value, Dollars]]/data[[#This Row],[Spend, Dollars]])</f>
        <v>5.2952691771616873</v>
      </c>
      <c r="R7070" s="2">
        <v>16.8</v>
      </c>
      <c r="S7070" s="2">
        <v>12</v>
      </c>
      <c r="T7070" s="2">
        <v>10</v>
      </c>
      <c r="U7070" s="2">
        <f t="shared" si="110"/>
        <v>38.799999999999997</v>
      </c>
    </row>
    <row r="7071" spans="1:21" x14ac:dyDescent="0.2">
      <c r="A7071" t="s">
        <v>24</v>
      </c>
      <c r="B7071" s="3">
        <v>45180</v>
      </c>
      <c r="C7071" s="10" t="str">
        <f>TEXT(data[[#This Row],[Date]],"mmmm")</f>
        <v>September</v>
      </c>
      <c r="D7071" t="s">
        <v>15</v>
      </c>
      <c r="E7071" t="s">
        <v>18</v>
      </c>
      <c r="F7071" t="s">
        <v>20</v>
      </c>
      <c r="G7071" t="s">
        <v>21</v>
      </c>
      <c r="H7071" s="11">
        <v>1925</v>
      </c>
      <c r="I7071" s="11">
        <v>35.362250000000003</v>
      </c>
      <c r="J7071" s="13">
        <f>data[[#This Row],[Clicks]]/data[[#This Row],[Impressions]]</f>
        <v>1.8370000000000001E-2</v>
      </c>
      <c r="K7071" s="1">
        <v>0.63999999999999979</v>
      </c>
      <c r="L7071" s="2">
        <v>22.631839999999993</v>
      </c>
      <c r="M7071">
        <v>7</v>
      </c>
      <c r="N7071" s="1">
        <f>IF(data[[#This Row],[Conversions]]=0,0,data[[#This Row],[Spend, Dollars]]/data[[#This Row],[Conversions]])</f>
        <v>3.2331199999999991</v>
      </c>
      <c r="O7071" s="13">
        <f>data[[#This Row],[Conversions]]/data[[#This Row],[Clicks]]</f>
        <v>0.1979512050279606</v>
      </c>
      <c r="P7071" s="11">
        <v>205.79999999999998</v>
      </c>
      <c r="Q7071" s="11">
        <f>IF(data[[#This Row],[Spend, Dollars]]=0,0,data[[#This Row],[Total conversion value, Dollars]]/data[[#This Row],[Spend, Dollars]])</f>
        <v>9.0933834809719425</v>
      </c>
      <c r="R7071" s="2">
        <v>51.6</v>
      </c>
      <c r="S7071" s="2">
        <v>18</v>
      </c>
      <c r="T7071" s="2">
        <v>12</v>
      </c>
      <c r="U7071" s="2">
        <f t="shared" si="110"/>
        <v>81.599999999999994</v>
      </c>
    </row>
    <row r="7072" spans="1:21" x14ac:dyDescent="0.2">
      <c r="A7072" t="s">
        <v>24</v>
      </c>
      <c r="B7072" s="3">
        <v>45181</v>
      </c>
      <c r="C7072" s="10" t="str">
        <f>TEXT(data[[#This Row],[Date]],"mmmm")</f>
        <v>September</v>
      </c>
      <c r="D7072" t="s">
        <v>15</v>
      </c>
      <c r="E7072" t="s">
        <v>18</v>
      </c>
      <c r="F7072" t="s">
        <v>20</v>
      </c>
      <c r="G7072" t="s">
        <v>21</v>
      </c>
      <c r="H7072" s="11">
        <v>3249</v>
      </c>
      <c r="I7072" s="11">
        <v>41.814630000000001</v>
      </c>
      <c r="J7072" s="13">
        <f>data[[#This Row],[Clicks]]/data[[#This Row],[Impressions]]</f>
        <v>1.2869999999999999E-2</v>
      </c>
      <c r="K7072" s="1">
        <v>0.69999999999999973</v>
      </c>
      <c r="L7072" s="2">
        <v>29.270240999999988</v>
      </c>
      <c r="M7072">
        <v>7</v>
      </c>
      <c r="N7072" s="1">
        <f>IF(data[[#This Row],[Conversions]]=0,0,data[[#This Row],[Spend, Dollars]]/data[[#This Row],[Conversions]])</f>
        <v>4.1814629999999982</v>
      </c>
      <c r="O7072" s="13">
        <f>data[[#This Row],[Conversions]]/data[[#This Row],[Clicks]]</f>
        <v>0.16740552289952104</v>
      </c>
      <c r="P7072" s="11">
        <v>147</v>
      </c>
      <c r="Q7072" s="11">
        <f>IF(data[[#This Row],[Spend, Dollars]]=0,0,data[[#This Row],[Total conversion value, Dollars]]/data[[#This Row],[Spend, Dollars]])</f>
        <v>5.0221656869856339</v>
      </c>
      <c r="R7072" s="2">
        <v>46.8</v>
      </c>
      <c r="S7072" s="2">
        <v>9</v>
      </c>
      <c r="T7072" s="2">
        <v>6</v>
      </c>
      <c r="U7072" s="2">
        <f t="shared" si="110"/>
        <v>61.8</v>
      </c>
    </row>
    <row r="7073" spans="1:21" x14ac:dyDescent="0.2">
      <c r="A7073" t="s">
        <v>24</v>
      </c>
      <c r="B7073" s="3">
        <v>45182</v>
      </c>
      <c r="C7073" s="10" t="str">
        <f>TEXT(data[[#This Row],[Date]],"mmmm")</f>
        <v>September</v>
      </c>
      <c r="D7073" t="s">
        <v>15</v>
      </c>
      <c r="E7073" t="s">
        <v>18</v>
      </c>
      <c r="F7073" t="s">
        <v>20</v>
      </c>
      <c r="G7073" t="s">
        <v>21</v>
      </c>
      <c r="H7073" s="11">
        <v>3283</v>
      </c>
      <c r="I7073" s="11">
        <v>37.557520000000011</v>
      </c>
      <c r="J7073" s="13">
        <f>data[[#This Row],[Clicks]]/data[[#This Row],[Impressions]]</f>
        <v>1.1440000000000004E-2</v>
      </c>
      <c r="K7073" s="1">
        <v>1.0099999999999998</v>
      </c>
      <c r="L7073" s="2">
        <v>37.933095200000004</v>
      </c>
      <c r="M7073">
        <v>6</v>
      </c>
      <c r="N7073" s="1">
        <f>IF(data[[#This Row],[Conversions]]=0,0,data[[#This Row],[Spend, Dollars]]/data[[#This Row],[Conversions]])</f>
        <v>6.3221825333333337</v>
      </c>
      <c r="O7073" s="13">
        <f>data[[#This Row],[Conversions]]/data[[#This Row],[Clicks]]</f>
        <v>0.15975495719632177</v>
      </c>
      <c r="P7073" s="11">
        <v>38</v>
      </c>
      <c r="Q7073" s="11">
        <f>IF(data[[#This Row],[Spend, Dollars]]=0,0,data[[#This Row],[Total conversion value, Dollars]]/data[[#This Row],[Spend, Dollars]])</f>
        <v>1.0017637579967373</v>
      </c>
      <c r="R7073" s="2">
        <v>62.4</v>
      </c>
      <c r="S7073" s="2">
        <v>9</v>
      </c>
      <c r="T7073" s="2">
        <v>3</v>
      </c>
      <c r="U7073" s="2">
        <f t="shared" si="110"/>
        <v>74.400000000000006</v>
      </c>
    </row>
    <row r="7074" spans="1:21" x14ac:dyDescent="0.2">
      <c r="A7074" t="s">
        <v>24</v>
      </c>
      <c r="B7074" s="3">
        <v>45183</v>
      </c>
      <c r="C7074" s="10" t="str">
        <f>TEXT(data[[#This Row],[Date]],"mmmm")</f>
        <v>September</v>
      </c>
      <c r="D7074" t="s">
        <v>15</v>
      </c>
      <c r="E7074" t="s">
        <v>18</v>
      </c>
      <c r="F7074" t="s">
        <v>20</v>
      </c>
      <c r="G7074" t="s">
        <v>21</v>
      </c>
      <c r="H7074" s="11">
        <v>2668</v>
      </c>
      <c r="I7074" s="11">
        <v>35.511080000000007</v>
      </c>
      <c r="J7074" s="13">
        <f>data[[#This Row],[Clicks]]/data[[#This Row],[Impressions]]</f>
        <v>1.3310000000000002E-2</v>
      </c>
      <c r="K7074" s="1">
        <v>0.5299999999999998</v>
      </c>
      <c r="L7074" s="2">
        <v>18.820872399999995</v>
      </c>
      <c r="M7074">
        <v>3</v>
      </c>
      <c r="N7074" s="1">
        <f>IF(data[[#This Row],[Conversions]]=0,0,data[[#This Row],[Spend, Dollars]]/data[[#This Row],[Conversions]])</f>
        <v>6.2736241333333318</v>
      </c>
      <c r="O7074" s="13">
        <f>data[[#This Row],[Conversions]]/data[[#This Row],[Clicks]]</f>
        <v>8.4480674764045458E-2</v>
      </c>
      <c r="P7074" s="11">
        <v>121.8</v>
      </c>
      <c r="Q7074" s="11">
        <f>IF(data[[#This Row],[Spend, Dollars]]=0,0,data[[#This Row],[Total conversion value, Dollars]]/data[[#This Row],[Spend, Dollars]])</f>
        <v>6.4715384819249948</v>
      </c>
      <c r="R7074" s="2">
        <v>76.8</v>
      </c>
      <c r="S7074" s="2">
        <v>0</v>
      </c>
      <c r="T7074" s="2">
        <v>9</v>
      </c>
      <c r="U7074" s="2">
        <f t="shared" si="110"/>
        <v>85.8</v>
      </c>
    </row>
    <row r="7075" spans="1:21" x14ac:dyDescent="0.2">
      <c r="A7075" t="s">
        <v>24</v>
      </c>
      <c r="B7075" s="3">
        <v>45184</v>
      </c>
      <c r="C7075" s="10" t="str">
        <f>TEXT(data[[#This Row],[Date]],"mmmm")</f>
        <v>September</v>
      </c>
      <c r="D7075" t="s">
        <v>15</v>
      </c>
      <c r="E7075" t="s">
        <v>18</v>
      </c>
      <c r="F7075" t="s">
        <v>20</v>
      </c>
      <c r="G7075" t="s">
        <v>21</v>
      </c>
      <c r="H7075" s="11">
        <v>2532</v>
      </c>
      <c r="I7075" s="11">
        <v>46.512840000000004</v>
      </c>
      <c r="J7075" s="13">
        <f>data[[#This Row],[Clicks]]/data[[#This Row],[Impressions]]</f>
        <v>1.8370000000000001E-2</v>
      </c>
      <c r="K7075" s="1">
        <v>0.29000000000000009</v>
      </c>
      <c r="L7075" s="2">
        <v>13.488723600000005</v>
      </c>
      <c r="M7075">
        <v>2</v>
      </c>
      <c r="N7075" s="1">
        <f>IF(data[[#This Row],[Conversions]]=0,0,data[[#This Row],[Spend, Dollars]]/data[[#This Row],[Conversions]])</f>
        <v>6.7443618000000027</v>
      </c>
      <c r="O7075" s="13">
        <f>data[[#This Row],[Conversions]]/data[[#This Row],[Clicks]]</f>
        <v>4.2998879449201548E-2</v>
      </c>
      <c r="P7075" s="11">
        <v>18</v>
      </c>
      <c r="Q7075" s="11">
        <f>IF(data[[#This Row],[Spend, Dollars]]=0,0,data[[#This Row],[Total conversion value, Dollars]]/data[[#This Row],[Spend, Dollars]])</f>
        <v>1.3344479829062545</v>
      </c>
      <c r="R7075" s="2">
        <v>60</v>
      </c>
      <c r="S7075" s="2">
        <v>3</v>
      </c>
      <c r="T7075" s="2">
        <v>8</v>
      </c>
      <c r="U7075" s="2">
        <f t="shared" si="110"/>
        <v>71</v>
      </c>
    </row>
    <row r="7076" spans="1:21" x14ac:dyDescent="0.2">
      <c r="A7076" t="s">
        <v>24</v>
      </c>
      <c r="B7076" s="3">
        <v>45185</v>
      </c>
      <c r="C7076" s="10" t="str">
        <f>TEXT(data[[#This Row],[Date]],"mmmm")</f>
        <v>September</v>
      </c>
      <c r="D7076" t="s">
        <v>15</v>
      </c>
      <c r="E7076" t="s">
        <v>18</v>
      </c>
      <c r="F7076" t="s">
        <v>20</v>
      </c>
      <c r="G7076" t="s">
        <v>21</v>
      </c>
      <c r="H7076" s="11">
        <v>2089</v>
      </c>
      <c r="I7076" s="11">
        <v>21.830050000000007</v>
      </c>
      <c r="J7076" s="13">
        <f>data[[#This Row],[Clicks]]/data[[#This Row],[Impressions]]</f>
        <v>1.0450000000000003E-2</v>
      </c>
      <c r="K7076" s="1">
        <v>0.6499999999999998</v>
      </c>
      <c r="L7076" s="2">
        <v>14.1895325</v>
      </c>
      <c r="M7076">
        <v>4</v>
      </c>
      <c r="N7076" s="1">
        <f>IF(data[[#This Row],[Conversions]]=0,0,data[[#This Row],[Spend, Dollars]]/data[[#This Row],[Conversions]])</f>
        <v>3.5473831250000001</v>
      </c>
      <c r="O7076" s="13">
        <f>data[[#This Row],[Conversions]]/data[[#This Row],[Clicks]]</f>
        <v>0.1832336618560195</v>
      </c>
      <c r="P7076" s="11">
        <v>29</v>
      </c>
      <c r="Q7076" s="11">
        <f>IF(data[[#This Row],[Spend, Dollars]]=0,0,data[[#This Row],[Total conversion value, Dollars]]/data[[#This Row],[Spend, Dollars]])</f>
        <v>2.0437600745479108</v>
      </c>
      <c r="R7076" s="2">
        <v>7.1999999999999993</v>
      </c>
      <c r="S7076" s="2">
        <v>9</v>
      </c>
      <c r="T7076" s="2">
        <v>8</v>
      </c>
      <c r="U7076" s="2">
        <f t="shared" si="110"/>
        <v>24.2</v>
      </c>
    </row>
    <row r="7077" spans="1:21" x14ac:dyDescent="0.2">
      <c r="A7077" t="s">
        <v>24</v>
      </c>
      <c r="B7077" s="3">
        <v>45186</v>
      </c>
      <c r="C7077" s="10" t="str">
        <f>TEXT(data[[#This Row],[Date]],"mmmm")</f>
        <v>September</v>
      </c>
      <c r="D7077" t="s">
        <v>15</v>
      </c>
      <c r="E7077" t="s">
        <v>18</v>
      </c>
      <c r="F7077" t="s">
        <v>20</v>
      </c>
      <c r="G7077" t="s">
        <v>21</v>
      </c>
      <c r="H7077" s="11">
        <v>2865</v>
      </c>
      <c r="I7077" s="11">
        <v>38.44830000000001</v>
      </c>
      <c r="J7077" s="13">
        <f>data[[#This Row],[Clicks]]/data[[#This Row],[Impressions]]</f>
        <v>1.3420000000000003E-2</v>
      </c>
      <c r="K7077" s="1">
        <v>0.37999999999999995</v>
      </c>
      <c r="L7077" s="2">
        <v>14.610354000000003</v>
      </c>
      <c r="M7077">
        <v>7</v>
      </c>
      <c r="N7077" s="1">
        <f>IF(data[[#This Row],[Conversions]]=0,0,data[[#This Row],[Spend, Dollars]]/data[[#This Row],[Conversions]])</f>
        <v>2.0871934285714291</v>
      </c>
      <c r="O7077" s="13">
        <f>data[[#This Row],[Conversions]]/data[[#This Row],[Clicks]]</f>
        <v>0.1820626659696267</v>
      </c>
      <c r="P7077" s="11">
        <v>239.39999999999998</v>
      </c>
      <c r="Q7077" s="11">
        <f>IF(data[[#This Row],[Spend, Dollars]]=0,0,data[[#This Row],[Total conversion value, Dollars]]/data[[#This Row],[Spend, Dollars]])</f>
        <v>16.385639937266401</v>
      </c>
      <c r="R7077" s="2">
        <v>52.8</v>
      </c>
      <c r="S7077" s="2">
        <v>1.5</v>
      </c>
      <c r="T7077" s="2">
        <v>3</v>
      </c>
      <c r="U7077" s="2">
        <f t="shared" si="110"/>
        <v>57.3</v>
      </c>
    </row>
    <row r="7078" spans="1:21" x14ac:dyDescent="0.2">
      <c r="A7078" t="s">
        <v>24</v>
      </c>
      <c r="B7078" s="3">
        <v>45187</v>
      </c>
      <c r="C7078" s="10" t="str">
        <f>TEXT(data[[#This Row],[Date]],"mmmm")</f>
        <v>September</v>
      </c>
      <c r="D7078" t="s">
        <v>15</v>
      </c>
      <c r="E7078" t="s">
        <v>18</v>
      </c>
      <c r="F7078" t="s">
        <v>20</v>
      </c>
      <c r="G7078" t="s">
        <v>21</v>
      </c>
      <c r="H7078" s="11">
        <v>3142</v>
      </c>
      <c r="I7078" s="11">
        <v>47.004320000000007</v>
      </c>
      <c r="J7078" s="13">
        <f>data[[#This Row],[Clicks]]/data[[#This Row],[Impressions]]</f>
        <v>1.4960000000000003E-2</v>
      </c>
      <c r="K7078" s="1">
        <v>0.71999999999999975</v>
      </c>
      <c r="L7078" s="2">
        <v>33.843110399999993</v>
      </c>
      <c r="M7078">
        <v>1</v>
      </c>
      <c r="N7078" s="1">
        <f>IF(data[[#This Row],[Conversions]]=0,0,data[[#This Row],[Spend, Dollars]]/data[[#This Row],[Conversions]])</f>
        <v>33.843110399999993</v>
      </c>
      <c r="O7078" s="13">
        <f>data[[#This Row],[Conversions]]/data[[#This Row],[Clicks]]</f>
        <v>2.1274640288382E-2</v>
      </c>
      <c r="P7078" s="11">
        <v>27</v>
      </c>
      <c r="Q7078" s="11">
        <f>IF(data[[#This Row],[Spend, Dollars]]=0,0,data[[#This Row],[Total conversion value, Dollars]]/data[[#This Row],[Spend, Dollars]])</f>
        <v>0.79779901081432536</v>
      </c>
      <c r="R7078" s="2">
        <v>14.399999999999999</v>
      </c>
      <c r="S7078" s="2">
        <v>12</v>
      </c>
      <c r="T7078" s="2">
        <v>10</v>
      </c>
      <c r="U7078" s="2">
        <f t="shared" si="110"/>
        <v>36.4</v>
      </c>
    </row>
    <row r="7079" spans="1:21" x14ac:dyDescent="0.2">
      <c r="A7079" t="s">
        <v>24</v>
      </c>
      <c r="B7079" s="3">
        <v>45188</v>
      </c>
      <c r="C7079" s="10" t="str">
        <f>TEXT(data[[#This Row],[Date]],"mmmm")</f>
        <v>September</v>
      </c>
      <c r="D7079" t="s">
        <v>15</v>
      </c>
      <c r="E7079" t="s">
        <v>18</v>
      </c>
      <c r="F7079" t="s">
        <v>20</v>
      </c>
      <c r="G7079" t="s">
        <v>21</v>
      </c>
      <c r="H7079" s="11">
        <v>2829</v>
      </c>
      <c r="I7079" s="11">
        <v>40.143510000000006</v>
      </c>
      <c r="J7079" s="13">
        <f>data[[#This Row],[Clicks]]/data[[#This Row],[Impressions]]</f>
        <v>1.4190000000000003E-2</v>
      </c>
      <c r="K7079" s="1">
        <v>0.10000000000000003</v>
      </c>
      <c r="L7079" s="2">
        <v>4.0143510000000022</v>
      </c>
      <c r="M7079">
        <v>7</v>
      </c>
      <c r="N7079" s="1">
        <f>IF(data[[#This Row],[Conversions]]=0,0,data[[#This Row],[Spend, Dollars]]/data[[#This Row],[Conversions]])</f>
        <v>0.57347871428571462</v>
      </c>
      <c r="O7079" s="13">
        <f>data[[#This Row],[Conversions]]/data[[#This Row],[Clicks]]</f>
        <v>0.1743743882884182</v>
      </c>
      <c r="P7079" s="11">
        <v>13</v>
      </c>
      <c r="Q7079" s="11">
        <f>IF(data[[#This Row],[Spend, Dollars]]=0,0,data[[#This Row],[Total conversion value, Dollars]]/data[[#This Row],[Spend, Dollars]])</f>
        <v>3.2383814967849083</v>
      </c>
      <c r="R7079" s="2">
        <v>2.4</v>
      </c>
      <c r="S7079" s="2">
        <v>1.5</v>
      </c>
      <c r="T7079" s="2">
        <v>12</v>
      </c>
      <c r="U7079" s="2">
        <f t="shared" si="110"/>
        <v>15.9</v>
      </c>
    </row>
    <row r="7080" spans="1:21" x14ac:dyDescent="0.2">
      <c r="A7080" t="s">
        <v>24</v>
      </c>
      <c r="B7080" s="3">
        <v>45189</v>
      </c>
      <c r="C7080" s="10" t="str">
        <f>TEXT(data[[#This Row],[Date]],"mmmm")</f>
        <v>September</v>
      </c>
      <c r="D7080" t="s">
        <v>15</v>
      </c>
      <c r="E7080" t="s">
        <v>18</v>
      </c>
      <c r="F7080" t="s">
        <v>20</v>
      </c>
      <c r="G7080" t="s">
        <v>21</v>
      </c>
      <c r="H7080" s="11">
        <v>3072</v>
      </c>
      <c r="I7080" s="11">
        <v>49.336320000000001</v>
      </c>
      <c r="J7080" s="13">
        <f>data[[#This Row],[Clicks]]/data[[#This Row],[Impressions]]</f>
        <v>1.6060000000000001E-2</v>
      </c>
      <c r="K7080" s="1">
        <v>0.81999999999999984</v>
      </c>
      <c r="L7080" s="2">
        <v>40.45578239999999</v>
      </c>
      <c r="M7080">
        <v>4</v>
      </c>
      <c r="N7080" s="1">
        <f>IF(data[[#This Row],[Conversions]]=0,0,data[[#This Row],[Spend, Dollars]]/data[[#This Row],[Conversions]])</f>
        <v>10.113945599999997</v>
      </c>
      <c r="O7080" s="13">
        <f>data[[#This Row],[Conversions]]/data[[#This Row],[Clicks]]</f>
        <v>8.1076172685761727E-2</v>
      </c>
      <c r="P7080" s="11">
        <v>203.7</v>
      </c>
      <c r="Q7080" s="11">
        <f>IF(data[[#This Row],[Spend, Dollars]]=0,0,data[[#This Row],[Total conversion value, Dollars]]/data[[#This Row],[Spend, Dollars]])</f>
        <v>5.0351269439297761</v>
      </c>
      <c r="R7080" s="2">
        <v>1.2</v>
      </c>
      <c r="S7080" s="2">
        <v>15</v>
      </c>
      <c r="T7080" s="2">
        <v>10</v>
      </c>
      <c r="U7080" s="2">
        <f t="shared" si="110"/>
        <v>26.2</v>
      </c>
    </row>
    <row r="7081" spans="1:21" x14ac:dyDescent="0.2">
      <c r="A7081" t="s">
        <v>24</v>
      </c>
      <c r="B7081" s="3">
        <v>45190</v>
      </c>
      <c r="C7081" s="10" t="str">
        <f>TEXT(data[[#This Row],[Date]],"mmmm")</f>
        <v>September</v>
      </c>
      <c r="D7081" t="s">
        <v>15</v>
      </c>
      <c r="E7081" t="s">
        <v>18</v>
      </c>
      <c r="F7081" t="s">
        <v>20</v>
      </c>
      <c r="G7081" t="s">
        <v>21</v>
      </c>
      <c r="H7081" s="11">
        <v>1992</v>
      </c>
      <c r="I7081" s="11">
        <v>26.951760000000004</v>
      </c>
      <c r="J7081" s="13">
        <f>data[[#This Row],[Clicks]]/data[[#This Row],[Impressions]]</f>
        <v>1.3530000000000002E-2</v>
      </c>
      <c r="K7081" s="1">
        <v>0.72999999999999976</v>
      </c>
      <c r="L7081" s="2">
        <v>19.674784799999998</v>
      </c>
      <c r="M7081">
        <v>8</v>
      </c>
      <c r="N7081" s="1">
        <f>IF(data[[#This Row],[Conversions]]=0,0,data[[#This Row],[Spend, Dollars]]/data[[#This Row],[Conversions]])</f>
        <v>2.4593480999999997</v>
      </c>
      <c r="O7081" s="13">
        <f>data[[#This Row],[Conversions]]/data[[#This Row],[Clicks]]</f>
        <v>0.29682662653570674</v>
      </c>
      <c r="P7081" s="11">
        <v>69.3</v>
      </c>
      <c r="Q7081" s="11">
        <f>IF(data[[#This Row],[Spend, Dollars]]=0,0,data[[#This Row],[Total conversion value, Dollars]]/data[[#This Row],[Spend, Dollars]])</f>
        <v>3.5222748662541918</v>
      </c>
      <c r="R7081" s="2">
        <v>60</v>
      </c>
      <c r="S7081" s="2">
        <v>7.5</v>
      </c>
      <c r="T7081" s="2">
        <v>13</v>
      </c>
      <c r="U7081" s="2">
        <f t="shared" si="110"/>
        <v>80.5</v>
      </c>
    </row>
    <row r="7082" spans="1:21" x14ac:dyDescent="0.2">
      <c r="A7082" t="s">
        <v>24</v>
      </c>
      <c r="B7082" s="3">
        <v>45191</v>
      </c>
      <c r="C7082" s="10" t="str">
        <f>TEXT(data[[#This Row],[Date]],"mmmm")</f>
        <v>September</v>
      </c>
      <c r="D7082" t="s">
        <v>15</v>
      </c>
      <c r="E7082" t="s">
        <v>18</v>
      </c>
      <c r="F7082" t="s">
        <v>20</v>
      </c>
      <c r="G7082" t="s">
        <v>21</v>
      </c>
      <c r="H7082" s="11">
        <v>3366</v>
      </c>
      <c r="I7082" s="11">
        <v>48.874320000000004</v>
      </c>
      <c r="J7082" s="13">
        <f>data[[#This Row],[Clicks]]/data[[#This Row],[Impressions]]</f>
        <v>1.4520000000000002E-2</v>
      </c>
      <c r="K7082" s="1">
        <v>1.1299999999999999</v>
      </c>
      <c r="L7082" s="2">
        <v>55.2279816</v>
      </c>
      <c r="M7082">
        <v>4</v>
      </c>
      <c r="N7082" s="1">
        <f>IF(data[[#This Row],[Conversions]]=0,0,data[[#This Row],[Spend, Dollars]]/data[[#This Row],[Conversions]])</f>
        <v>13.8069954</v>
      </c>
      <c r="O7082" s="13">
        <f>data[[#This Row],[Conversions]]/data[[#This Row],[Clicks]]</f>
        <v>8.1842570904311296E-2</v>
      </c>
      <c r="P7082" s="11">
        <v>126.69999999999999</v>
      </c>
      <c r="Q7082" s="11">
        <f>IF(data[[#This Row],[Spend, Dollars]]=0,0,data[[#This Row],[Total conversion value, Dollars]]/data[[#This Row],[Spend, Dollars]])</f>
        <v>2.2941269322071332</v>
      </c>
      <c r="R7082" s="2">
        <v>39.6</v>
      </c>
      <c r="S7082" s="2">
        <v>4.5</v>
      </c>
      <c r="T7082" s="2">
        <v>7</v>
      </c>
      <c r="U7082" s="2">
        <f t="shared" si="110"/>
        <v>51.1</v>
      </c>
    </row>
    <row r="7083" spans="1:21" x14ac:dyDescent="0.2">
      <c r="A7083" t="s">
        <v>24</v>
      </c>
      <c r="B7083" s="3">
        <v>45192</v>
      </c>
      <c r="C7083" s="10" t="str">
        <f>TEXT(data[[#This Row],[Date]],"mmmm")</f>
        <v>September</v>
      </c>
      <c r="D7083" t="s">
        <v>15</v>
      </c>
      <c r="E7083" t="s">
        <v>18</v>
      </c>
      <c r="F7083" t="s">
        <v>20</v>
      </c>
      <c r="G7083" t="s">
        <v>21</v>
      </c>
      <c r="H7083" s="11">
        <v>2410</v>
      </c>
      <c r="I7083" s="11">
        <v>40.030099999999997</v>
      </c>
      <c r="J7083" s="13">
        <f>data[[#This Row],[Clicks]]/data[[#This Row],[Impressions]]</f>
        <v>1.661E-2</v>
      </c>
      <c r="K7083" s="1">
        <v>0.52999999999999969</v>
      </c>
      <c r="L7083" s="2">
        <v>21.215952999999985</v>
      </c>
      <c r="M7083">
        <v>3</v>
      </c>
      <c r="N7083" s="1">
        <f>IF(data[[#This Row],[Conversions]]=0,0,data[[#This Row],[Spend, Dollars]]/data[[#This Row],[Conversions]])</f>
        <v>7.0719843333333285</v>
      </c>
      <c r="O7083" s="13">
        <f>data[[#This Row],[Conversions]]/data[[#This Row],[Clicks]]</f>
        <v>7.4943604937284691E-2</v>
      </c>
      <c r="P7083" s="11">
        <v>224.7</v>
      </c>
      <c r="Q7083" s="11">
        <f>IF(data[[#This Row],[Spend, Dollars]]=0,0,data[[#This Row],[Total conversion value, Dollars]]/data[[#This Row],[Spend, Dollars]])</f>
        <v>10.591086810948353</v>
      </c>
      <c r="R7083" s="2">
        <v>36</v>
      </c>
      <c r="S7083" s="2">
        <v>1.5</v>
      </c>
      <c r="T7083" s="2">
        <v>14</v>
      </c>
      <c r="U7083" s="2">
        <f t="shared" si="110"/>
        <v>51.5</v>
      </c>
    </row>
    <row r="7084" spans="1:21" x14ac:dyDescent="0.2">
      <c r="A7084" t="s">
        <v>24</v>
      </c>
      <c r="B7084" s="3">
        <v>45193</v>
      </c>
      <c r="C7084" s="10" t="str">
        <f>TEXT(data[[#This Row],[Date]],"mmmm")</f>
        <v>September</v>
      </c>
      <c r="D7084" t="s">
        <v>15</v>
      </c>
      <c r="E7084" t="s">
        <v>18</v>
      </c>
      <c r="F7084" t="s">
        <v>20</v>
      </c>
      <c r="G7084" t="s">
        <v>21</v>
      </c>
      <c r="H7084" s="11">
        <v>2944</v>
      </c>
      <c r="I7084" s="11">
        <v>43.394559999999998</v>
      </c>
      <c r="J7084" s="13">
        <f>data[[#This Row],[Clicks]]/data[[#This Row],[Impressions]]</f>
        <v>1.474E-2</v>
      </c>
      <c r="K7084" s="1">
        <v>0.7699999999999998</v>
      </c>
      <c r="L7084" s="2">
        <v>33.413811199999991</v>
      </c>
      <c r="M7084">
        <v>4</v>
      </c>
      <c r="N7084" s="1">
        <f>IF(data[[#This Row],[Conversions]]=0,0,data[[#This Row],[Spend, Dollars]]/data[[#This Row],[Conversions]])</f>
        <v>8.3534527999999977</v>
      </c>
      <c r="O7084" s="13">
        <f>data[[#This Row],[Conversions]]/data[[#This Row],[Clicks]]</f>
        <v>9.2177452657660322E-2</v>
      </c>
      <c r="P7084" s="11">
        <v>89.6</v>
      </c>
      <c r="Q7084" s="11">
        <f>IF(data[[#This Row],[Spend, Dollars]]=0,0,data[[#This Row],[Total conversion value, Dollars]]/data[[#This Row],[Spend, Dollars]])</f>
        <v>2.6815258954955734</v>
      </c>
      <c r="R7084" s="2">
        <v>28.799999999999997</v>
      </c>
      <c r="S7084" s="2">
        <v>12</v>
      </c>
      <c r="T7084" s="2">
        <v>9</v>
      </c>
      <c r="U7084" s="2">
        <f t="shared" si="110"/>
        <v>49.8</v>
      </c>
    </row>
    <row r="7085" spans="1:21" x14ac:dyDescent="0.2">
      <c r="A7085" t="s">
        <v>24</v>
      </c>
      <c r="B7085" s="3">
        <v>45194</v>
      </c>
      <c r="C7085" s="10" t="str">
        <f>TEXT(data[[#This Row],[Date]],"mmmm")</f>
        <v>September</v>
      </c>
      <c r="D7085" t="s">
        <v>15</v>
      </c>
      <c r="E7085" t="s">
        <v>18</v>
      </c>
      <c r="F7085" t="s">
        <v>20</v>
      </c>
      <c r="G7085" t="s">
        <v>21</v>
      </c>
      <c r="H7085" s="11">
        <v>2346</v>
      </c>
      <c r="I7085" s="11">
        <v>43.612139999999997</v>
      </c>
      <c r="J7085" s="13">
        <f>data[[#This Row],[Clicks]]/data[[#This Row],[Impressions]]</f>
        <v>1.8589999999999999E-2</v>
      </c>
      <c r="K7085" s="1">
        <v>0.87999999999999978</v>
      </c>
      <c r="L7085" s="2">
        <v>38.37868319999999</v>
      </c>
      <c r="M7085">
        <v>6</v>
      </c>
      <c r="N7085" s="1">
        <f>IF(data[[#This Row],[Conversions]]=0,0,data[[#This Row],[Spend, Dollars]]/data[[#This Row],[Conversions]])</f>
        <v>6.3964471999999981</v>
      </c>
      <c r="O7085" s="13">
        <f>data[[#This Row],[Conversions]]/data[[#This Row],[Clicks]]</f>
        <v>0.13757637208355289</v>
      </c>
      <c r="P7085" s="11">
        <v>228.89999999999998</v>
      </c>
      <c r="Q7085" s="11">
        <f>IF(data[[#This Row],[Spend, Dollars]]=0,0,data[[#This Row],[Total conversion value, Dollars]]/data[[#This Row],[Spend, Dollars]])</f>
        <v>5.9642484033949357</v>
      </c>
      <c r="R7085" s="2">
        <v>8.4</v>
      </c>
      <c r="S7085" s="2">
        <v>9</v>
      </c>
      <c r="T7085" s="2">
        <v>12</v>
      </c>
      <c r="U7085" s="2">
        <f t="shared" si="110"/>
        <v>29.4</v>
      </c>
    </row>
    <row r="7086" spans="1:21" x14ac:dyDescent="0.2">
      <c r="A7086" t="s">
        <v>24</v>
      </c>
      <c r="B7086" s="3">
        <v>45195</v>
      </c>
      <c r="C7086" s="10" t="str">
        <f>TEXT(data[[#This Row],[Date]],"mmmm")</f>
        <v>September</v>
      </c>
      <c r="D7086" t="s">
        <v>15</v>
      </c>
      <c r="E7086" t="s">
        <v>18</v>
      </c>
      <c r="F7086" t="s">
        <v>20</v>
      </c>
      <c r="G7086" t="s">
        <v>21</v>
      </c>
      <c r="H7086" s="11">
        <v>2253</v>
      </c>
      <c r="I7086" s="11">
        <v>34.696200000000012</v>
      </c>
      <c r="J7086" s="13">
        <f>data[[#This Row],[Clicks]]/data[[#This Row],[Impressions]]</f>
        <v>1.5400000000000006E-2</v>
      </c>
      <c r="K7086" s="1">
        <v>0.57999999999999985</v>
      </c>
      <c r="L7086" s="2">
        <v>20.123796000000002</v>
      </c>
      <c r="M7086">
        <v>2</v>
      </c>
      <c r="N7086" s="1">
        <f>IF(data[[#This Row],[Conversions]]=0,0,data[[#This Row],[Spend, Dollars]]/data[[#This Row],[Conversions]])</f>
        <v>10.061898000000001</v>
      </c>
      <c r="O7086" s="13">
        <f>data[[#This Row],[Conversions]]/data[[#This Row],[Clicks]]</f>
        <v>5.764320011989784E-2</v>
      </c>
      <c r="P7086" s="11">
        <v>28</v>
      </c>
      <c r="Q7086" s="11">
        <f>IF(data[[#This Row],[Spend, Dollars]]=0,0,data[[#This Row],[Total conversion value, Dollars]]/data[[#This Row],[Spend, Dollars]])</f>
        <v>1.3913875891009826</v>
      </c>
      <c r="R7086" s="2">
        <v>49.199999999999996</v>
      </c>
      <c r="S7086" s="2">
        <v>10.5</v>
      </c>
      <c r="T7086" s="2">
        <v>7</v>
      </c>
      <c r="U7086" s="2">
        <f t="shared" si="110"/>
        <v>66.699999999999989</v>
      </c>
    </row>
    <row r="7087" spans="1:21" x14ac:dyDescent="0.2">
      <c r="A7087" t="s">
        <v>24</v>
      </c>
      <c r="B7087" s="3">
        <v>45196</v>
      </c>
      <c r="C7087" s="10" t="str">
        <f>TEXT(data[[#This Row],[Date]],"mmmm")</f>
        <v>September</v>
      </c>
      <c r="D7087" t="s">
        <v>15</v>
      </c>
      <c r="E7087" t="s">
        <v>18</v>
      </c>
      <c r="F7087" t="s">
        <v>20</v>
      </c>
      <c r="G7087" t="s">
        <v>21</v>
      </c>
      <c r="H7087" s="11">
        <v>2714</v>
      </c>
      <c r="I7087" s="11">
        <v>31.943780000000007</v>
      </c>
      <c r="J7087" s="13">
        <f>data[[#This Row],[Clicks]]/data[[#This Row],[Impressions]]</f>
        <v>1.1770000000000003E-2</v>
      </c>
      <c r="K7087" s="1">
        <v>0.15000000000000005</v>
      </c>
      <c r="L7087" s="2">
        <v>4.7915670000000024</v>
      </c>
      <c r="M7087">
        <v>5</v>
      </c>
      <c r="N7087" s="1">
        <f>IF(data[[#This Row],[Conversions]]=0,0,data[[#This Row],[Spend, Dollars]]/data[[#This Row],[Conversions]])</f>
        <v>0.95831340000000043</v>
      </c>
      <c r="O7087" s="13">
        <f>data[[#This Row],[Conversions]]/data[[#This Row],[Clicks]]</f>
        <v>0.15652499485032764</v>
      </c>
      <c r="P7087" s="11">
        <v>62.3</v>
      </c>
      <c r="Q7087" s="11">
        <f>IF(data[[#This Row],[Spend, Dollars]]=0,0,data[[#This Row],[Total conversion value, Dollars]]/data[[#This Row],[Spend, Dollars]])</f>
        <v>13.002009572233877</v>
      </c>
      <c r="R7087" s="2">
        <v>54</v>
      </c>
      <c r="S7087" s="2">
        <v>3</v>
      </c>
      <c r="T7087" s="2">
        <v>15</v>
      </c>
      <c r="U7087" s="2">
        <f t="shared" si="110"/>
        <v>72</v>
      </c>
    </row>
    <row r="7088" spans="1:21" x14ac:dyDescent="0.2">
      <c r="A7088" t="s">
        <v>24</v>
      </c>
      <c r="B7088" s="3">
        <v>45197</v>
      </c>
      <c r="C7088" s="10" t="str">
        <f>TEXT(data[[#This Row],[Date]],"mmmm")</f>
        <v>September</v>
      </c>
      <c r="D7088" t="s">
        <v>15</v>
      </c>
      <c r="E7088" t="s">
        <v>18</v>
      </c>
      <c r="F7088" t="s">
        <v>20</v>
      </c>
      <c r="G7088" t="s">
        <v>21</v>
      </c>
      <c r="H7088" s="11">
        <v>2152</v>
      </c>
      <c r="I7088" s="11">
        <v>26.512639999999998</v>
      </c>
      <c r="J7088" s="13">
        <f>data[[#This Row],[Clicks]]/data[[#This Row],[Impressions]]</f>
        <v>1.2319999999999999E-2</v>
      </c>
      <c r="K7088" s="1">
        <v>0.19000000000000003</v>
      </c>
      <c r="L7088" s="2">
        <v>5.0374015999999999</v>
      </c>
      <c r="M7088">
        <v>4</v>
      </c>
      <c r="N7088" s="1">
        <f>IF(data[[#This Row],[Conversions]]=0,0,data[[#This Row],[Spend, Dollars]]/data[[#This Row],[Conversions]])</f>
        <v>1.2593504</v>
      </c>
      <c r="O7088" s="13">
        <f>data[[#This Row],[Conversions]]/data[[#This Row],[Clicks]]</f>
        <v>0.15087143339931444</v>
      </c>
      <c r="P7088" s="11">
        <v>145.6</v>
      </c>
      <c r="Q7088" s="11">
        <f>IF(data[[#This Row],[Spend, Dollars]]=0,0,data[[#This Row],[Total conversion value, Dollars]]/data[[#This Row],[Spend, Dollars]])</f>
        <v>28.903790398605501</v>
      </c>
      <c r="R7088" s="2">
        <v>16.8</v>
      </c>
      <c r="S7088" s="2">
        <v>4.5</v>
      </c>
      <c r="T7088" s="2">
        <v>11</v>
      </c>
      <c r="U7088" s="2">
        <f t="shared" si="110"/>
        <v>32.299999999999997</v>
      </c>
    </row>
    <row r="7089" spans="1:21" x14ac:dyDescent="0.2">
      <c r="A7089" t="s">
        <v>24</v>
      </c>
      <c r="B7089" s="3">
        <v>45198</v>
      </c>
      <c r="C7089" s="10" t="str">
        <f>TEXT(data[[#This Row],[Date]],"mmmm")</f>
        <v>September</v>
      </c>
      <c r="D7089" t="s">
        <v>15</v>
      </c>
      <c r="E7089" t="s">
        <v>18</v>
      </c>
      <c r="F7089" t="s">
        <v>20</v>
      </c>
      <c r="G7089" t="s">
        <v>21</v>
      </c>
      <c r="H7089" s="11">
        <v>2205</v>
      </c>
      <c r="I7089" s="11">
        <v>34.199550000000009</v>
      </c>
      <c r="J7089" s="13">
        <f>data[[#This Row],[Clicks]]/data[[#This Row],[Impressions]]</f>
        <v>1.5510000000000005E-2</v>
      </c>
      <c r="K7089" s="1">
        <v>0.99999999999999978</v>
      </c>
      <c r="L7089" s="2">
        <v>34.199550000000002</v>
      </c>
      <c r="M7089">
        <v>6</v>
      </c>
      <c r="N7089" s="1">
        <f>IF(data[[#This Row],[Conversions]]=0,0,data[[#This Row],[Spend, Dollars]]/data[[#This Row],[Conversions]])</f>
        <v>5.6999250000000004</v>
      </c>
      <c r="O7089" s="13">
        <f>data[[#This Row],[Conversions]]/data[[#This Row],[Clicks]]</f>
        <v>0.17544090492418754</v>
      </c>
      <c r="P7089" s="11">
        <v>301</v>
      </c>
      <c r="Q7089" s="11">
        <f>IF(data[[#This Row],[Spend, Dollars]]=0,0,data[[#This Row],[Total conversion value, Dollars]]/data[[#This Row],[Spend, Dollars]])</f>
        <v>8.8012853970300782</v>
      </c>
      <c r="R7089" s="2">
        <v>52.8</v>
      </c>
      <c r="S7089" s="2">
        <v>3</v>
      </c>
      <c r="T7089" s="2">
        <v>8</v>
      </c>
      <c r="U7089" s="2">
        <f t="shared" si="110"/>
        <v>63.8</v>
      </c>
    </row>
    <row r="7090" spans="1:21" x14ac:dyDescent="0.2">
      <c r="A7090" t="s">
        <v>24</v>
      </c>
      <c r="B7090" s="3">
        <v>45199</v>
      </c>
      <c r="C7090" s="10" t="str">
        <f>TEXT(data[[#This Row],[Date]],"mmmm")</f>
        <v>September</v>
      </c>
      <c r="D7090" t="s">
        <v>15</v>
      </c>
      <c r="E7090" t="s">
        <v>18</v>
      </c>
      <c r="F7090" t="s">
        <v>20</v>
      </c>
      <c r="G7090" t="s">
        <v>21</v>
      </c>
      <c r="H7090" s="11">
        <v>3126</v>
      </c>
      <c r="I7090" s="11">
        <v>51.235140000000008</v>
      </c>
      <c r="J7090" s="13">
        <f>data[[#This Row],[Clicks]]/data[[#This Row],[Impressions]]</f>
        <v>1.6390000000000002E-2</v>
      </c>
      <c r="K7090" s="1">
        <v>1.0000000000000064E-2</v>
      </c>
      <c r="L7090" s="2">
        <v>0.51235140000000334</v>
      </c>
      <c r="M7090">
        <v>6</v>
      </c>
      <c r="N7090" s="1">
        <f>IF(data[[#This Row],[Conversions]]=0,0,data[[#This Row],[Spend, Dollars]]/data[[#This Row],[Conversions]])</f>
        <v>8.5391900000000562E-2</v>
      </c>
      <c r="O7090" s="13">
        <f>data[[#This Row],[Conversions]]/data[[#This Row],[Clicks]]</f>
        <v>0.11710712608572943</v>
      </c>
      <c r="P7090" s="11">
        <v>35.699999999999996</v>
      </c>
      <c r="Q7090" s="11">
        <f>IF(data[[#This Row],[Spend, Dollars]]=0,0,data[[#This Row],[Total conversion value, Dollars]]/data[[#This Row],[Spend, Dollars]])</f>
        <v>69.678740021008551</v>
      </c>
      <c r="R7090" s="2">
        <v>22.8</v>
      </c>
      <c r="S7090" s="2">
        <v>1.5</v>
      </c>
      <c r="T7090" s="2">
        <v>14</v>
      </c>
      <c r="U7090" s="2">
        <f t="shared" si="110"/>
        <v>38.299999999999997</v>
      </c>
    </row>
    <row r="7091" spans="1:21" x14ac:dyDescent="0.2">
      <c r="A7091" t="s">
        <v>24</v>
      </c>
      <c r="B7091" s="3">
        <v>45200</v>
      </c>
      <c r="C7091" s="10" t="str">
        <f>TEXT(data[[#This Row],[Date]],"mmmm")</f>
        <v>October</v>
      </c>
      <c r="D7091" t="s">
        <v>15</v>
      </c>
      <c r="E7091" t="s">
        <v>18</v>
      </c>
      <c r="F7091" t="s">
        <v>20</v>
      </c>
      <c r="G7091" t="s">
        <v>21</v>
      </c>
      <c r="H7091" s="11">
        <v>2835</v>
      </c>
      <c r="I7091" s="11">
        <v>49.896000000000001</v>
      </c>
      <c r="J7091" s="13">
        <f>data[[#This Row],[Clicks]]/data[[#This Row],[Impressions]]</f>
        <v>1.7600000000000001E-2</v>
      </c>
      <c r="K7091" s="1">
        <v>1.1699999999999997</v>
      </c>
      <c r="L7091" s="2">
        <v>58.378319999999988</v>
      </c>
      <c r="M7091">
        <v>3</v>
      </c>
      <c r="N7091" s="1">
        <f>IF(data[[#This Row],[Conversions]]=0,0,data[[#This Row],[Spend, Dollars]]/data[[#This Row],[Conversions]])</f>
        <v>19.459439999999997</v>
      </c>
      <c r="O7091" s="13">
        <f>data[[#This Row],[Conversions]]/data[[#This Row],[Clicks]]</f>
        <v>6.0125060125060123E-2</v>
      </c>
      <c r="P7091" s="11">
        <v>98</v>
      </c>
      <c r="Q7091" s="11">
        <f>IF(data[[#This Row],[Spend, Dollars]]=0,0,data[[#This Row],[Total conversion value, Dollars]]/data[[#This Row],[Spend, Dollars]])</f>
        <v>1.6787053824090865</v>
      </c>
      <c r="R7091" s="2">
        <v>31.2</v>
      </c>
      <c r="S7091" s="2">
        <v>9</v>
      </c>
      <c r="T7091" s="2">
        <v>10</v>
      </c>
      <c r="U7091" s="2">
        <f t="shared" si="110"/>
        <v>50.2</v>
      </c>
    </row>
    <row r="7092" spans="1:21" x14ac:dyDescent="0.2">
      <c r="A7092" t="s">
        <v>24</v>
      </c>
      <c r="B7092" s="3">
        <v>45201</v>
      </c>
      <c r="C7092" s="10" t="str">
        <f>TEXT(data[[#This Row],[Date]],"mmmm")</f>
        <v>October</v>
      </c>
      <c r="D7092" t="s">
        <v>15</v>
      </c>
      <c r="E7092" t="s">
        <v>18</v>
      </c>
      <c r="F7092" t="s">
        <v>20</v>
      </c>
      <c r="G7092" t="s">
        <v>21</v>
      </c>
      <c r="H7092" s="11">
        <v>2603</v>
      </c>
      <c r="I7092" s="11">
        <v>45.812800000000003</v>
      </c>
      <c r="J7092" s="13">
        <f>data[[#This Row],[Clicks]]/data[[#This Row],[Impressions]]</f>
        <v>1.7600000000000001E-2</v>
      </c>
      <c r="K7092" s="1">
        <v>0.25000000000000006</v>
      </c>
      <c r="L7092" s="2">
        <v>11.453200000000002</v>
      </c>
      <c r="M7092">
        <v>6</v>
      </c>
      <c r="N7092" s="1">
        <f>IF(data[[#This Row],[Conversions]]=0,0,data[[#This Row],[Spend, Dollars]]/data[[#This Row],[Conversions]])</f>
        <v>1.9088666666666672</v>
      </c>
      <c r="O7092" s="13">
        <f>data[[#This Row],[Conversions]]/data[[#This Row],[Clicks]]</f>
        <v>0.13096776446757238</v>
      </c>
      <c r="P7092" s="11">
        <v>270.89999999999998</v>
      </c>
      <c r="Q7092" s="11">
        <f>IF(data[[#This Row],[Spend, Dollars]]=0,0,data[[#This Row],[Total conversion value, Dollars]]/data[[#This Row],[Spend, Dollars]])</f>
        <v>23.652778262843565</v>
      </c>
      <c r="R7092" s="2">
        <v>40.799999999999997</v>
      </c>
      <c r="S7092" s="2">
        <v>1.5</v>
      </c>
      <c r="T7092" s="2">
        <v>8</v>
      </c>
      <c r="U7092" s="2">
        <f t="shared" si="110"/>
        <v>50.3</v>
      </c>
    </row>
    <row r="7093" spans="1:21" x14ac:dyDescent="0.2">
      <c r="A7093" t="s">
        <v>24</v>
      </c>
      <c r="B7093" s="3">
        <v>45202</v>
      </c>
      <c r="C7093" s="10" t="str">
        <f>TEXT(data[[#This Row],[Date]],"mmmm")</f>
        <v>October</v>
      </c>
      <c r="D7093" t="s">
        <v>15</v>
      </c>
      <c r="E7093" t="s">
        <v>18</v>
      </c>
      <c r="F7093" t="s">
        <v>20</v>
      </c>
      <c r="G7093" t="s">
        <v>21</v>
      </c>
      <c r="H7093" s="11">
        <v>2364</v>
      </c>
      <c r="I7093" s="11">
        <v>42.646560000000008</v>
      </c>
      <c r="J7093" s="13">
        <f>data[[#This Row],[Clicks]]/data[[#This Row],[Impressions]]</f>
        <v>1.8040000000000004E-2</v>
      </c>
      <c r="K7093" s="1">
        <v>0.3299999999999999</v>
      </c>
      <c r="L7093" s="2">
        <v>14.073364799999998</v>
      </c>
      <c r="M7093">
        <v>4</v>
      </c>
      <c r="N7093" s="1">
        <f>IF(data[[#This Row],[Conversions]]=0,0,data[[#This Row],[Spend, Dollars]]/data[[#This Row],[Conversions]])</f>
        <v>3.5183411999999996</v>
      </c>
      <c r="O7093" s="13">
        <f>data[[#This Row],[Conversions]]/data[[#This Row],[Clicks]]</f>
        <v>9.3794200516993609E-2</v>
      </c>
      <c r="P7093" s="11">
        <v>163.79999999999998</v>
      </c>
      <c r="Q7093" s="11">
        <f>IF(data[[#This Row],[Spend, Dollars]]=0,0,data[[#This Row],[Total conversion value, Dollars]]/data[[#This Row],[Spend, Dollars]])</f>
        <v>11.639007609608756</v>
      </c>
      <c r="R7093" s="2">
        <v>49.199999999999996</v>
      </c>
      <c r="S7093" s="2">
        <v>7.5</v>
      </c>
      <c r="T7093" s="2">
        <v>12</v>
      </c>
      <c r="U7093" s="2">
        <f t="shared" si="110"/>
        <v>68.699999999999989</v>
      </c>
    </row>
    <row r="7094" spans="1:21" x14ac:dyDescent="0.2">
      <c r="A7094" t="s">
        <v>24</v>
      </c>
      <c r="B7094" s="3">
        <v>45203</v>
      </c>
      <c r="C7094" s="10" t="str">
        <f>TEXT(data[[#This Row],[Date]],"mmmm")</f>
        <v>October</v>
      </c>
      <c r="D7094" t="s">
        <v>15</v>
      </c>
      <c r="E7094" t="s">
        <v>18</v>
      </c>
      <c r="F7094" t="s">
        <v>20</v>
      </c>
      <c r="G7094" t="s">
        <v>21</v>
      </c>
      <c r="H7094" s="11">
        <v>2879</v>
      </c>
      <c r="I7094" s="11">
        <v>48.136880000000005</v>
      </c>
      <c r="J7094" s="13">
        <f>data[[#This Row],[Clicks]]/data[[#This Row],[Impressions]]</f>
        <v>1.6720000000000002E-2</v>
      </c>
      <c r="K7094" s="1">
        <v>0.83999999999999986</v>
      </c>
      <c r="L7094" s="2">
        <v>40.434979200000001</v>
      </c>
      <c r="M7094">
        <v>4</v>
      </c>
      <c r="N7094" s="1">
        <f>IF(data[[#This Row],[Conversions]]=0,0,data[[#This Row],[Spend, Dollars]]/data[[#This Row],[Conversions]])</f>
        <v>10.1087448</v>
      </c>
      <c r="O7094" s="13">
        <f>data[[#This Row],[Conversions]]/data[[#This Row],[Clicks]]</f>
        <v>8.3096370184357601E-2</v>
      </c>
      <c r="P7094" s="11">
        <v>155.39999999999998</v>
      </c>
      <c r="Q7094" s="11">
        <f>IF(data[[#This Row],[Spend, Dollars]]=0,0,data[[#This Row],[Total conversion value, Dollars]]/data[[#This Row],[Spend, Dollars]])</f>
        <v>3.8432071210265386</v>
      </c>
      <c r="R7094" s="2">
        <v>8.4</v>
      </c>
      <c r="S7094" s="2">
        <v>3</v>
      </c>
      <c r="T7094" s="2">
        <v>11</v>
      </c>
      <c r="U7094" s="2">
        <f t="shared" si="110"/>
        <v>22.4</v>
      </c>
    </row>
    <row r="7095" spans="1:21" x14ac:dyDescent="0.2">
      <c r="A7095" t="s">
        <v>24</v>
      </c>
      <c r="B7095" s="3">
        <v>45204</v>
      </c>
      <c r="C7095" s="10" t="str">
        <f>TEXT(data[[#This Row],[Date]],"mmmm")</f>
        <v>October</v>
      </c>
      <c r="D7095" t="s">
        <v>15</v>
      </c>
      <c r="E7095" t="s">
        <v>18</v>
      </c>
      <c r="F7095" t="s">
        <v>20</v>
      </c>
      <c r="G7095" t="s">
        <v>21</v>
      </c>
      <c r="H7095" s="11">
        <v>2394</v>
      </c>
      <c r="I7095" s="11">
        <v>46.874520000000004</v>
      </c>
      <c r="J7095" s="13">
        <f>data[[#This Row],[Clicks]]/data[[#This Row],[Impressions]]</f>
        <v>1.958E-2</v>
      </c>
      <c r="K7095" s="1">
        <v>0.4</v>
      </c>
      <c r="L7095" s="2">
        <v>18.749808000000002</v>
      </c>
      <c r="M7095">
        <v>7</v>
      </c>
      <c r="N7095" s="1">
        <f>IF(data[[#This Row],[Conversions]]=0,0,data[[#This Row],[Spend, Dollars]]/data[[#This Row],[Conversions]])</f>
        <v>2.678544</v>
      </c>
      <c r="O7095" s="13">
        <f>data[[#This Row],[Conversions]]/data[[#This Row],[Clicks]]</f>
        <v>0.14933486252232556</v>
      </c>
      <c r="P7095" s="11">
        <v>121.1</v>
      </c>
      <c r="Q7095" s="11">
        <f>IF(data[[#This Row],[Spend, Dollars]]=0,0,data[[#This Row],[Total conversion value, Dollars]]/data[[#This Row],[Spend, Dollars]])</f>
        <v>6.4587328040905794</v>
      </c>
      <c r="R7095" s="2">
        <v>4.8</v>
      </c>
      <c r="S7095" s="2">
        <v>3</v>
      </c>
      <c r="T7095" s="2">
        <v>10</v>
      </c>
      <c r="U7095" s="2">
        <f t="shared" si="110"/>
        <v>17.8</v>
      </c>
    </row>
    <row r="7096" spans="1:21" x14ac:dyDescent="0.2">
      <c r="A7096" t="s">
        <v>24</v>
      </c>
      <c r="B7096" s="3">
        <v>45205</v>
      </c>
      <c r="C7096" s="10" t="str">
        <f>TEXT(data[[#This Row],[Date]],"mmmm")</f>
        <v>October</v>
      </c>
      <c r="D7096" t="s">
        <v>15</v>
      </c>
      <c r="E7096" t="s">
        <v>18</v>
      </c>
      <c r="F7096" t="s">
        <v>20</v>
      </c>
      <c r="G7096" t="s">
        <v>21</v>
      </c>
      <c r="H7096" s="11">
        <v>2045</v>
      </c>
      <c r="I7096" s="11">
        <v>32.617750000000001</v>
      </c>
      <c r="J7096" s="13">
        <f>data[[#This Row],[Clicks]]/data[[#This Row],[Impressions]]</f>
        <v>1.5949999999999999E-2</v>
      </c>
      <c r="K7096" s="1">
        <v>0.43999999999999984</v>
      </c>
      <c r="L7096" s="2">
        <v>14.351809999999995</v>
      </c>
      <c r="M7096">
        <v>3</v>
      </c>
      <c r="N7096" s="1">
        <f>IF(data[[#This Row],[Conversions]]=0,0,data[[#This Row],[Spend, Dollars]]/data[[#This Row],[Conversions]])</f>
        <v>4.7839366666666647</v>
      </c>
      <c r="O7096" s="13">
        <f>data[[#This Row],[Conversions]]/data[[#This Row],[Clicks]]</f>
        <v>9.1974461757785259E-2</v>
      </c>
      <c r="P7096" s="11">
        <v>67.899999999999991</v>
      </c>
      <c r="Q7096" s="11">
        <f>IF(data[[#This Row],[Spend, Dollars]]=0,0,data[[#This Row],[Total conversion value, Dollars]]/data[[#This Row],[Spend, Dollars]])</f>
        <v>4.7311105707224392</v>
      </c>
      <c r="R7096" s="2">
        <v>28.799999999999997</v>
      </c>
      <c r="S7096" s="2">
        <v>9</v>
      </c>
      <c r="T7096" s="2">
        <v>8</v>
      </c>
      <c r="U7096" s="2">
        <f t="shared" si="110"/>
        <v>45.8</v>
      </c>
    </row>
    <row r="7097" spans="1:21" x14ac:dyDescent="0.2">
      <c r="A7097" t="s">
        <v>24</v>
      </c>
      <c r="B7097" s="3">
        <v>45206</v>
      </c>
      <c r="C7097" s="10" t="str">
        <f>TEXT(data[[#This Row],[Date]],"mmmm")</f>
        <v>October</v>
      </c>
      <c r="D7097" t="s">
        <v>15</v>
      </c>
      <c r="E7097" t="s">
        <v>18</v>
      </c>
      <c r="F7097" t="s">
        <v>20</v>
      </c>
      <c r="G7097" t="s">
        <v>21</v>
      </c>
      <c r="H7097" s="11">
        <v>3121</v>
      </c>
      <c r="I7097" s="11">
        <v>37.764099999999999</v>
      </c>
      <c r="J7097" s="13">
        <f>data[[#This Row],[Clicks]]/data[[#This Row],[Impressions]]</f>
        <v>1.21E-2</v>
      </c>
      <c r="K7097" s="1">
        <v>0.61999999999999977</v>
      </c>
      <c r="L7097" s="2">
        <v>23.413741999999992</v>
      </c>
      <c r="M7097">
        <v>7</v>
      </c>
      <c r="N7097" s="1">
        <f>IF(data[[#This Row],[Conversions]]=0,0,data[[#This Row],[Spend, Dollars]]/data[[#This Row],[Conversions]])</f>
        <v>3.3448202857142846</v>
      </c>
      <c r="O7097" s="13">
        <f>data[[#This Row],[Conversions]]/data[[#This Row],[Clicks]]</f>
        <v>0.18536122931567284</v>
      </c>
      <c r="P7097" s="11">
        <v>114.1</v>
      </c>
      <c r="Q7097" s="11">
        <f>IF(data[[#This Row],[Spend, Dollars]]=0,0,data[[#This Row],[Total conversion value, Dollars]]/data[[#This Row],[Spend, Dollars]])</f>
        <v>4.8732065126539803</v>
      </c>
      <c r="R7097" s="2">
        <v>70.8</v>
      </c>
      <c r="S7097" s="2">
        <v>4.5</v>
      </c>
      <c r="T7097" s="2">
        <v>14</v>
      </c>
      <c r="U7097" s="2">
        <f t="shared" si="110"/>
        <v>89.3</v>
      </c>
    </row>
    <row r="7098" spans="1:21" x14ac:dyDescent="0.2">
      <c r="A7098" t="s">
        <v>24</v>
      </c>
      <c r="B7098" s="3">
        <v>45207</v>
      </c>
      <c r="C7098" s="10" t="str">
        <f>TEXT(data[[#This Row],[Date]],"mmmm")</f>
        <v>October</v>
      </c>
      <c r="D7098" t="s">
        <v>15</v>
      </c>
      <c r="E7098" t="s">
        <v>18</v>
      </c>
      <c r="F7098" t="s">
        <v>20</v>
      </c>
      <c r="G7098" t="s">
        <v>21</v>
      </c>
      <c r="H7098" s="11">
        <v>1880</v>
      </c>
      <c r="I7098" s="11">
        <v>27.917999999999996</v>
      </c>
      <c r="J7098" s="13">
        <f>data[[#This Row],[Clicks]]/data[[#This Row],[Impressions]]</f>
        <v>1.4849999999999997E-2</v>
      </c>
      <c r="K7098" s="1">
        <v>1.0000000000000023E-2</v>
      </c>
      <c r="L7098" s="2">
        <v>0.27918000000000059</v>
      </c>
      <c r="M7098">
        <v>3</v>
      </c>
      <c r="N7098" s="1">
        <f>IF(data[[#This Row],[Conversions]]=0,0,data[[#This Row],[Spend, Dollars]]/data[[#This Row],[Conversions]])</f>
        <v>9.3060000000000198E-2</v>
      </c>
      <c r="O7098" s="13">
        <f>data[[#This Row],[Conversions]]/data[[#This Row],[Clicks]]</f>
        <v>0.10745755426606492</v>
      </c>
      <c r="P7098" s="11">
        <v>18</v>
      </c>
      <c r="Q7098" s="11">
        <f>IF(data[[#This Row],[Spend, Dollars]]=0,0,data[[#This Row],[Total conversion value, Dollars]]/data[[#This Row],[Spend, Dollars]])</f>
        <v>64.474532559638803</v>
      </c>
      <c r="R7098" s="2">
        <v>61.199999999999996</v>
      </c>
      <c r="S7098" s="2">
        <v>4.5</v>
      </c>
      <c r="T7098" s="2">
        <v>6</v>
      </c>
      <c r="U7098" s="2">
        <f t="shared" si="110"/>
        <v>71.699999999999989</v>
      </c>
    </row>
    <row r="7099" spans="1:21" x14ac:dyDescent="0.2">
      <c r="A7099" t="s">
        <v>24</v>
      </c>
      <c r="B7099" s="3">
        <v>45208</v>
      </c>
      <c r="C7099" s="10" t="str">
        <f>TEXT(data[[#This Row],[Date]],"mmmm")</f>
        <v>October</v>
      </c>
      <c r="D7099" t="s">
        <v>15</v>
      </c>
      <c r="E7099" t="s">
        <v>18</v>
      </c>
      <c r="F7099" t="s">
        <v>20</v>
      </c>
      <c r="G7099" t="s">
        <v>21</v>
      </c>
      <c r="H7099" s="11">
        <v>2000</v>
      </c>
      <c r="I7099" s="11">
        <v>32.56</v>
      </c>
      <c r="J7099" s="13">
        <f>data[[#This Row],[Clicks]]/data[[#This Row],[Impressions]]</f>
        <v>1.6280000000000003E-2</v>
      </c>
      <c r="K7099" s="1">
        <v>0.88999999999999979</v>
      </c>
      <c r="L7099" s="2">
        <v>28.978399999999993</v>
      </c>
      <c r="M7099">
        <v>3</v>
      </c>
      <c r="N7099" s="1">
        <f>IF(data[[#This Row],[Conversions]]=0,0,data[[#This Row],[Spend, Dollars]]/data[[#This Row],[Conversions]])</f>
        <v>9.6594666666666651</v>
      </c>
      <c r="O7099" s="13">
        <f>data[[#This Row],[Conversions]]/data[[#This Row],[Clicks]]</f>
        <v>9.2137592137592136E-2</v>
      </c>
      <c r="P7099" s="11">
        <v>37.099999999999994</v>
      </c>
      <c r="Q7099" s="11">
        <f>IF(data[[#This Row],[Spend, Dollars]]=0,0,data[[#This Row],[Total conversion value, Dollars]]/data[[#This Row],[Spend, Dollars]])</f>
        <v>1.280263920713359</v>
      </c>
      <c r="R7099" s="2">
        <v>15.6</v>
      </c>
      <c r="S7099" s="2">
        <v>1.5</v>
      </c>
      <c r="T7099" s="2">
        <v>9</v>
      </c>
      <c r="U7099" s="2">
        <f t="shared" si="110"/>
        <v>26.1</v>
      </c>
    </row>
    <row r="7100" spans="1:21" x14ac:dyDescent="0.2">
      <c r="A7100" t="s">
        <v>24</v>
      </c>
      <c r="B7100" s="3">
        <v>45209</v>
      </c>
      <c r="C7100" s="10" t="str">
        <f>TEXT(data[[#This Row],[Date]],"mmmm")</f>
        <v>October</v>
      </c>
      <c r="D7100" t="s">
        <v>15</v>
      </c>
      <c r="E7100" t="s">
        <v>18</v>
      </c>
      <c r="F7100" t="s">
        <v>20</v>
      </c>
      <c r="G7100" t="s">
        <v>21</v>
      </c>
      <c r="H7100" s="11">
        <v>2541</v>
      </c>
      <c r="I7100" s="11">
        <v>38.851890000000004</v>
      </c>
      <c r="J7100" s="13">
        <f>data[[#This Row],[Clicks]]/data[[#This Row],[Impressions]]</f>
        <v>1.5290000000000002E-2</v>
      </c>
      <c r="K7100" s="1">
        <v>0.08</v>
      </c>
      <c r="L7100" s="2">
        <v>3.1081512000000004</v>
      </c>
      <c r="M7100">
        <v>5</v>
      </c>
      <c r="N7100" s="1">
        <f>IF(data[[#This Row],[Conversions]]=0,0,data[[#This Row],[Spend, Dollars]]/data[[#This Row],[Conversions]])</f>
        <v>0.62163024000000011</v>
      </c>
      <c r="O7100" s="13">
        <f>data[[#This Row],[Conversions]]/data[[#This Row],[Clicks]]</f>
        <v>0.12869386791736515</v>
      </c>
      <c r="P7100" s="11">
        <v>2</v>
      </c>
      <c r="Q7100" s="11">
        <f>IF(data[[#This Row],[Spend, Dollars]]=0,0,data[[#This Row],[Total conversion value, Dollars]]/data[[#This Row],[Spend, Dollars]])</f>
        <v>0.64346933958682562</v>
      </c>
      <c r="R7100" s="2">
        <v>28.799999999999997</v>
      </c>
      <c r="S7100" s="2">
        <v>4.5</v>
      </c>
      <c r="T7100" s="2">
        <v>15</v>
      </c>
      <c r="U7100" s="2">
        <f t="shared" si="110"/>
        <v>48.3</v>
      </c>
    </row>
    <row r="7101" spans="1:21" x14ac:dyDescent="0.2">
      <c r="A7101" t="s">
        <v>24</v>
      </c>
      <c r="B7101" s="3">
        <v>45210</v>
      </c>
      <c r="C7101" s="10" t="str">
        <f>TEXT(data[[#This Row],[Date]],"mmmm")</f>
        <v>October</v>
      </c>
      <c r="D7101" t="s">
        <v>15</v>
      </c>
      <c r="E7101" t="s">
        <v>18</v>
      </c>
      <c r="F7101" t="s">
        <v>20</v>
      </c>
      <c r="G7101" t="s">
        <v>21</v>
      </c>
      <c r="H7101" s="11">
        <v>2167</v>
      </c>
      <c r="I7101" s="11">
        <v>30.27299</v>
      </c>
      <c r="J7101" s="13">
        <f>data[[#This Row],[Clicks]]/data[[#This Row],[Impressions]]</f>
        <v>1.397E-2</v>
      </c>
      <c r="K7101" s="1">
        <v>1.1499999999999999</v>
      </c>
      <c r="L7101" s="2">
        <v>34.813938499999999</v>
      </c>
      <c r="M7101">
        <v>5</v>
      </c>
      <c r="N7101" s="1">
        <f>IF(data[[#This Row],[Conversions]]=0,0,data[[#This Row],[Spend, Dollars]]/data[[#This Row],[Conversions]])</f>
        <v>6.9627876999999998</v>
      </c>
      <c r="O7101" s="13">
        <f>data[[#This Row],[Conversions]]/data[[#This Row],[Clicks]]</f>
        <v>0.16516373176220783</v>
      </c>
      <c r="P7101" s="11">
        <v>116.19999999999999</v>
      </c>
      <c r="Q7101" s="11">
        <f>IF(data[[#This Row],[Spend, Dollars]]=0,0,data[[#This Row],[Total conversion value, Dollars]]/data[[#This Row],[Spend, Dollars]])</f>
        <v>3.3377435879597477</v>
      </c>
      <c r="R7101" s="2">
        <v>21.599999999999998</v>
      </c>
      <c r="S7101" s="2">
        <v>1.5</v>
      </c>
      <c r="T7101" s="2">
        <v>6</v>
      </c>
      <c r="U7101" s="2">
        <f t="shared" si="110"/>
        <v>29.099999999999998</v>
      </c>
    </row>
    <row r="7102" spans="1:21" x14ac:dyDescent="0.2">
      <c r="A7102" t="s">
        <v>24</v>
      </c>
      <c r="B7102" s="3">
        <v>45211</v>
      </c>
      <c r="C7102" s="10" t="str">
        <f>TEXT(data[[#This Row],[Date]],"mmmm")</f>
        <v>October</v>
      </c>
      <c r="D7102" t="s">
        <v>15</v>
      </c>
      <c r="E7102" t="s">
        <v>18</v>
      </c>
      <c r="F7102" t="s">
        <v>20</v>
      </c>
      <c r="G7102" t="s">
        <v>21</v>
      </c>
      <c r="H7102" s="11">
        <v>3082</v>
      </c>
      <c r="I7102" s="11">
        <v>35.936120000000003</v>
      </c>
      <c r="J7102" s="13">
        <f>data[[#This Row],[Clicks]]/data[[#This Row],[Impressions]]</f>
        <v>1.166E-2</v>
      </c>
      <c r="K7102" s="1">
        <v>0.54999999999999971</v>
      </c>
      <c r="L7102" s="2">
        <v>19.764865999999991</v>
      </c>
      <c r="M7102">
        <v>7</v>
      </c>
      <c r="N7102" s="1">
        <f>IF(data[[#This Row],[Conversions]]=0,0,data[[#This Row],[Spend, Dollars]]/data[[#This Row],[Conversions]])</f>
        <v>2.8235522857142845</v>
      </c>
      <c r="O7102" s="13">
        <f>data[[#This Row],[Conversions]]/data[[#This Row],[Clicks]]</f>
        <v>0.19479008863505576</v>
      </c>
      <c r="P7102" s="11">
        <v>177.79999999999998</v>
      </c>
      <c r="Q7102" s="11">
        <f>IF(data[[#This Row],[Spend, Dollars]]=0,0,data[[#This Row],[Total conversion value, Dollars]]/data[[#This Row],[Spend, Dollars]])</f>
        <v>8.9957604569643959</v>
      </c>
      <c r="R7102" s="2">
        <v>32.4</v>
      </c>
      <c r="S7102" s="2">
        <v>4.5</v>
      </c>
      <c r="T7102" s="2">
        <v>10</v>
      </c>
      <c r="U7102" s="2">
        <f t="shared" si="110"/>
        <v>46.9</v>
      </c>
    </row>
    <row r="7103" spans="1:21" x14ac:dyDescent="0.2">
      <c r="A7103" t="s">
        <v>24</v>
      </c>
      <c r="B7103" s="3">
        <v>45212</v>
      </c>
      <c r="C7103" s="10" t="str">
        <f>TEXT(data[[#This Row],[Date]],"mmmm")</f>
        <v>October</v>
      </c>
      <c r="D7103" t="s">
        <v>15</v>
      </c>
      <c r="E7103" t="s">
        <v>18</v>
      </c>
      <c r="F7103" t="s">
        <v>20</v>
      </c>
      <c r="G7103" t="s">
        <v>21</v>
      </c>
      <c r="H7103" s="11">
        <v>2535</v>
      </c>
      <c r="I7103" s="11">
        <v>35.971650000000011</v>
      </c>
      <c r="J7103" s="13">
        <f>data[[#This Row],[Clicks]]/data[[#This Row],[Impressions]]</f>
        <v>1.4190000000000005E-2</v>
      </c>
      <c r="K7103" s="1">
        <v>0.66999999999999971</v>
      </c>
      <c r="L7103" s="2">
        <v>24.101005499999996</v>
      </c>
      <c r="M7103">
        <v>9</v>
      </c>
      <c r="N7103" s="1">
        <f>IF(data[[#This Row],[Conversions]]=0,0,data[[#This Row],[Spend, Dollars]]/data[[#This Row],[Conversions]])</f>
        <v>2.6778894999999996</v>
      </c>
      <c r="O7103" s="13">
        <f>data[[#This Row],[Conversions]]/data[[#This Row],[Clicks]]</f>
        <v>0.25019703016125189</v>
      </c>
      <c r="P7103" s="11">
        <v>38</v>
      </c>
      <c r="Q7103" s="11">
        <f>IF(data[[#This Row],[Spend, Dollars]]=0,0,data[[#This Row],[Total conversion value, Dollars]]/data[[#This Row],[Spend, Dollars]])</f>
        <v>1.5766977025087192</v>
      </c>
      <c r="R7103" s="2">
        <v>28.799999999999997</v>
      </c>
      <c r="S7103" s="2">
        <v>0</v>
      </c>
      <c r="T7103" s="2">
        <v>11</v>
      </c>
      <c r="U7103" s="2">
        <f t="shared" si="110"/>
        <v>39.799999999999997</v>
      </c>
    </row>
    <row r="7104" spans="1:21" x14ac:dyDescent="0.2">
      <c r="A7104" t="s">
        <v>24</v>
      </c>
      <c r="B7104" s="3">
        <v>45213</v>
      </c>
      <c r="C7104" s="10" t="str">
        <f>TEXT(data[[#This Row],[Date]],"mmmm")</f>
        <v>October</v>
      </c>
      <c r="D7104" t="s">
        <v>15</v>
      </c>
      <c r="E7104" t="s">
        <v>18</v>
      </c>
      <c r="F7104" t="s">
        <v>20</v>
      </c>
      <c r="G7104" t="s">
        <v>21</v>
      </c>
      <c r="H7104" s="11">
        <v>2561</v>
      </c>
      <c r="I7104" s="11">
        <v>31.26981</v>
      </c>
      <c r="J7104" s="13">
        <f>data[[#This Row],[Clicks]]/data[[#This Row],[Impressions]]</f>
        <v>1.221E-2</v>
      </c>
      <c r="K7104" s="1">
        <v>9.000000000000008E-2</v>
      </c>
      <c r="L7104" s="2">
        <v>2.8142829000000025</v>
      </c>
      <c r="M7104">
        <v>6</v>
      </c>
      <c r="N7104" s="1">
        <f>IF(data[[#This Row],[Conversions]]=0,0,data[[#This Row],[Spend, Dollars]]/data[[#This Row],[Conversions]])</f>
        <v>0.46904715000000041</v>
      </c>
      <c r="O7104" s="13">
        <f>data[[#This Row],[Conversions]]/data[[#This Row],[Clicks]]</f>
        <v>0.19187836446719694</v>
      </c>
      <c r="P7104" s="11">
        <v>124.6</v>
      </c>
      <c r="Q7104" s="11">
        <f>IF(data[[#This Row],[Spend, Dollars]]=0,0,data[[#This Row],[Total conversion value, Dollars]]/data[[#This Row],[Spend, Dollars]])</f>
        <v>44.274155949282815</v>
      </c>
      <c r="R7104" s="2">
        <v>18</v>
      </c>
      <c r="S7104" s="2">
        <v>4.5</v>
      </c>
      <c r="T7104" s="2">
        <v>6</v>
      </c>
      <c r="U7104" s="2">
        <f t="shared" si="110"/>
        <v>28.5</v>
      </c>
    </row>
    <row r="7105" spans="1:21" x14ac:dyDescent="0.2">
      <c r="A7105" t="s">
        <v>24</v>
      </c>
      <c r="B7105" s="3">
        <v>45214</v>
      </c>
      <c r="C7105" s="10" t="str">
        <f>TEXT(data[[#This Row],[Date]],"mmmm")</f>
        <v>October</v>
      </c>
      <c r="D7105" t="s">
        <v>15</v>
      </c>
      <c r="E7105" t="s">
        <v>18</v>
      </c>
      <c r="F7105" t="s">
        <v>20</v>
      </c>
      <c r="G7105" t="s">
        <v>21</v>
      </c>
      <c r="H7105" s="11">
        <v>3725</v>
      </c>
      <c r="I7105" s="11">
        <v>52.038250000000012</v>
      </c>
      <c r="J7105" s="13">
        <f>data[[#This Row],[Clicks]]/data[[#This Row],[Impressions]]</f>
        <v>1.3970000000000003E-2</v>
      </c>
      <c r="K7105" s="1">
        <v>0.71999999999999975</v>
      </c>
      <c r="L7105" s="2">
        <v>37.467539999999993</v>
      </c>
      <c r="M7105">
        <v>5</v>
      </c>
      <c r="N7105" s="1">
        <f>IF(data[[#This Row],[Conversions]]=0,0,data[[#This Row],[Spend, Dollars]]/data[[#This Row],[Conversions]])</f>
        <v>7.4935079999999985</v>
      </c>
      <c r="O7105" s="13">
        <f>data[[#This Row],[Conversions]]/data[[#This Row],[Clicks]]</f>
        <v>9.6083169591598461E-2</v>
      </c>
      <c r="P7105" s="11">
        <v>1</v>
      </c>
      <c r="Q7105" s="11">
        <f>IF(data[[#This Row],[Spend, Dollars]]=0,0,data[[#This Row],[Total conversion value, Dollars]]/data[[#This Row],[Spend, Dollars]])</f>
        <v>2.6689769330999584E-2</v>
      </c>
      <c r="R7105" s="2">
        <v>70.8</v>
      </c>
      <c r="S7105" s="2">
        <v>3</v>
      </c>
      <c r="T7105" s="2">
        <v>9</v>
      </c>
      <c r="U7105" s="2">
        <f t="shared" si="110"/>
        <v>82.8</v>
      </c>
    </row>
    <row r="7106" spans="1:21" x14ac:dyDescent="0.2">
      <c r="A7106" t="s">
        <v>24</v>
      </c>
      <c r="B7106" s="3">
        <v>45215</v>
      </c>
      <c r="C7106" s="10" t="str">
        <f>TEXT(data[[#This Row],[Date]],"mmmm")</f>
        <v>October</v>
      </c>
      <c r="D7106" t="s">
        <v>15</v>
      </c>
      <c r="E7106" t="s">
        <v>18</v>
      </c>
      <c r="F7106" t="s">
        <v>20</v>
      </c>
      <c r="G7106" t="s">
        <v>21</v>
      </c>
      <c r="H7106" s="11">
        <v>2960</v>
      </c>
      <c r="I7106" s="11">
        <v>39.072000000000003</v>
      </c>
      <c r="J7106" s="13">
        <f>data[[#This Row],[Clicks]]/data[[#This Row],[Impressions]]</f>
        <v>1.3200000000000002E-2</v>
      </c>
      <c r="K7106" s="1">
        <v>1.1099999999999999</v>
      </c>
      <c r="L7106" s="2">
        <v>43.36992</v>
      </c>
      <c r="M7106">
        <v>5</v>
      </c>
      <c r="N7106" s="1">
        <f>IF(data[[#This Row],[Conversions]]=0,0,data[[#This Row],[Spend, Dollars]]/data[[#This Row],[Conversions]])</f>
        <v>8.6739840000000008</v>
      </c>
      <c r="O7106" s="13">
        <f>data[[#This Row],[Conversions]]/data[[#This Row],[Clicks]]</f>
        <v>0.12796887796887796</v>
      </c>
      <c r="P7106" s="11">
        <v>49.699999999999996</v>
      </c>
      <c r="Q7106" s="11">
        <f>IF(data[[#This Row],[Spend, Dollars]]=0,0,data[[#This Row],[Total conversion value, Dollars]]/data[[#This Row],[Spend, Dollars]])</f>
        <v>1.1459555378474295</v>
      </c>
      <c r="R7106" s="2">
        <v>34.799999999999997</v>
      </c>
      <c r="S7106" s="2">
        <v>7.5</v>
      </c>
      <c r="T7106" s="2">
        <v>13</v>
      </c>
      <c r="U7106" s="2">
        <f t="shared" si="110"/>
        <v>55.3</v>
      </c>
    </row>
    <row r="7107" spans="1:21" x14ac:dyDescent="0.2">
      <c r="A7107" t="s">
        <v>24</v>
      </c>
      <c r="B7107" s="3">
        <v>45216</v>
      </c>
      <c r="C7107" s="10" t="str">
        <f>TEXT(data[[#This Row],[Date]],"mmmm")</f>
        <v>October</v>
      </c>
      <c r="D7107" t="s">
        <v>15</v>
      </c>
      <c r="E7107" t="s">
        <v>18</v>
      </c>
      <c r="F7107" t="s">
        <v>20</v>
      </c>
      <c r="G7107" t="s">
        <v>21</v>
      </c>
      <c r="H7107" s="11">
        <v>2006</v>
      </c>
      <c r="I7107" s="11">
        <v>30.230420000000002</v>
      </c>
      <c r="J7107" s="13">
        <f>data[[#This Row],[Clicks]]/data[[#This Row],[Impressions]]</f>
        <v>1.5070000000000002E-2</v>
      </c>
      <c r="K7107" s="1">
        <v>0.60999999999999976</v>
      </c>
      <c r="L7107" s="2">
        <v>18.440556199999993</v>
      </c>
      <c r="M7107">
        <v>4</v>
      </c>
      <c r="N7107" s="1">
        <f>IF(data[[#This Row],[Conversions]]=0,0,data[[#This Row],[Spend, Dollars]]/data[[#This Row],[Conversions]])</f>
        <v>4.6101390499999981</v>
      </c>
      <c r="O7107" s="13">
        <f>data[[#This Row],[Conversions]]/data[[#This Row],[Clicks]]</f>
        <v>0.13231705017661016</v>
      </c>
      <c r="P7107" s="11">
        <v>95.899999999999991</v>
      </c>
      <c r="Q7107" s="11">
        <f>IF(data[[#This Row],[Spend, Dollars]]=0,0,data[[#This Row],[Total conversion value, Dollars]]/data[[#This Row],[Spend, Dollars]])</f>
        <v>5.2004938983348037</v>
      </c>
      <c r="R7107" s="2">
        <v>42</v>
      </c>
      <c r="S7107" s="2">
        <v>6</v>
      </c>
      <c r="T7107" s="2">
        <v>11</v>
      </c>
      <c r="U7107" s="2">
        <f t="shared" ref="U7107:U7170" si="111">SUM(R7107:T7107)</f>
        <v>59</v>
      </c>
    </row>
    <row r="7108" spans="1:21" x14ac:dyDescent="0.2">
      <c r="A7108" t="s">
        <v>24</v>
      </c>
      <c r="B7108" s="3">
        <v>45217</v>
      </c>
      <c r="C7108" s="10" t="str">
        <f>TEXT(data[[#This Row],[Date]],"mmmm")</f>
        <v>October</v>
      </c>
      <c r="D7108" t="s">
        <v>15</v>
      </c>
      <c r="E7108" t="s">
        <v>18</v>
      </c>
      <c r="F7108" t="s">
        <v>20</v>
      </c>
      <c r="G7108" t="s">
        <v>21</v>
      </c>
      <c r="H7108" s="11">
        <v>2500</v>
      </c>
      <c r="I7108" s="11">
        <v>34.100000000000009</v>
      </c>
      <c r="J7108" s="13">
        <f>data[[#This Row],[Clicks]]/data[[#This Row],[Impressions]]</f>
        <v>1.3640000000000003E-2</v>
      </c>
      <c r="K7108" s="1">
        <v>0.65999999999999981</v>
      </c>
      <c r="L7108" s="2">
        <v>22.506</v>
      </c>
      <c r="M7108">
        <v>7</v>
      </c>
      <c r="N7108" s="1">
        <f>IF(data[[#This Row],[Conversions]]=0,0,data[[#This Row],[Spend, Dollars]]/data[[#This Row],[Conversions]])</f>
        <v>3.2151428571428573</v>
      </c>
      <c r="O7108" s="13">
        <f>data[[#This Row],[Conversions]]/data[[#This Row],[Clicks]]</f>
        <v>0.20527859237536653</v>
      </c>
      <c r="P7108" s="11">
        <v>105</v>
      </c>
      <c r="Q7108" s="11">
        <f>IF(data[[#This Row],[Spend, Dollars]]=0,0,data[[#This Row],[Total conversion value, Dollars]]/data[[#This Row],[Spend, Dollars]])</f>
        <v>4.6654225539856036</v>
      </c>
      <c r="R7108" s="2">
        <v>28.799999999999997</v>
      </c>
      <c r="S7108" s="2">
        <v>3</v>
      </c>
      <c r="T7108" s="2">
        <v>6</v>
      </c>
      <c r="U7108" s="2">
        <f t="shared" si="111"/>
        <v>37.799999999999997</v>
      </c>
    </row>
    <row r="7109" spans="1:21" x14ac:dyDescent="0.2">
      <c r="A7109" t="s">
        <v>24</v>
      </c>
      <c r="B7109" s="3">
        <v>45218</v>
      </c>
      <c r="C7109" s="10" t="str">
        <f>TEXT(data[[#This Row],[Date]],"mmmm")</f>
        <v>October</v>
      </c>
      <c r="D7109" t="s">
        <v>15</v>
      </c>
      <c r="E7109" t="s">
        <v>18</v>
      </c>
      <c r="F7109" t="s">
        <v>20</v>
      </c>
      <c r="G7109" t="s">
        <v>21</v>
      </c>
      <c r="H7109" s="11">
        <v>2166</v>
      </c>
      <c r="I7109" s="11">
        <v>35.50074</v>
      </c>
      <c r="J7109" s="13">
        <f>data[[#This Row],[Clicks]]/data[[#This Row],[Impressions]]</f>
        <v>1.6390000000000002E-2</v>
      </c>
      <c r="K7109" s="1">
        <v>0.72999999999999987</v>
      </c>
      <c r="L7109" s="2">
        <v>25.915540199999995</v>
      </c>
      <c r="M7109">
        <v>4</v>
      </c>
      <c r="N7109" s="1">
        <f>IF(data[[#This Row],[Conversions]]=0,0,data[[#This Row],[Spend, Dollars]]/data[[#This Row],[Conversions]])</f>
        <v>6.4788850499999988</v>
      </c>
      <c r="O7109" s="13">
        <f>data[[#This Row],[Conversions]]/data[[#This Row],[Clicks]]</f>
        <v>0.1126737076466575</v>
      </c>
      <c r="P7109" s="11">
        <v>276.5</v>
      </c>
      <c r="Q7109" s="11">
        <f>IF(data[[#This Row],[Spend, Dollars]]=0,0,data[[#This Row],[Total conversion value, Dollars]]/data[[#This Row],[Spend, Dollars]])</f>
        <v>10.66927402887014</v>
      </c>
      <c r="R7109" s="2">
        <v>37.199999999999996</v>
      </c>
      <c r="S7109" s="2">
        <v>3</v>
      </c>
      <c r="T7109" s="2">
        <v>7</v>
      </c>
      <c r="U7109" s="2">
        <f t="shared" si="111"/>
        <v>47.199999999999996</v>
      </c>
    </row>
    <row r="7110" spans="1:21" x14ac:dyDescent="0.2">
      <c r="A7110" t="s">
        <v>24</v>
      </c>
      <c r="B7110" s="3">
        <v>45219</v>
      </c>
      <c r="C7110" s="10" t="str">
        <f>TEXT(data[[#This Row],[Date]],"mmmm")</f>
        <v>October</v>
      </c>
      <c r="D7110" t="s">
        <v>15</v>
      </c>
      <c r="E7110" t="s">
        <v>18</v>
      </c>
      <c r="F7110" t="s">
        <v>20</v>
      </c>
      <c r="G7110" t="s">
        <v>21</v>
      </c>
      <c r="H7110" s="11">
        <v>2611</v>
      </c>
      <c r="I7110" s="11">
        <v>39.634979999999999</v>
      </c>
      <c r="J7110" s="13">
        <f>data[[#This Row],[Clicks]]/data[[#This Row],[Impressions]]</f>
        <v>1.5179999999999999E-2</v>
      </c>
      <c r="K7110" s="1">
        <v>0.97999999999999987</v>
      </c>
      <c r="L7110" s="2">
        <v>38.842280399999993</v>
      </c>
      <c r="M7110">
        <v>6</v>
      </c>
      <c r="N7110" s="1">
        <f>IF(data[[#This Row],[Conversions]]=0,0,data[[#This Row],[Spend, Dollars]]/data[[#This Row],[Conversions]])</f>
        <v>6.4737133999999985</v>
      </c>
      <c r="O7110" s="13">
        <f>data[[#This Row],[Conversions]]/data[[#This Row],[Clicks]]</f>
        <v>0.15138143125087991</v>
      </c>
      <c r="P7110" s="11">
        <v>254.79999999999998</v>
      </c>
      <c r="Q7110" s="11">
        <f>IF(data[[#This Row],[Spend, Dollars]]=0,0,data[[#This Row],[Total conversion value, Dollars]]/data[[#This Row],[Spend, Dollars]])</f>
        <v>6.5598620208714635</v>
      </c>
      <c r="R7110" s="2">
        <v>15.6</v>
      </c>
      <c r="S7110" s="2">
        <v>3</v>
      </c>
      <c r="T7110" s="2">
        <v>7</v>
      </c>
      <c r="U7110" s="2">
        <f t="shared" si="111"/>
        <v>25.6</v>
      </c>
    </row>
    <row r="7111" spans="1:21" x14ac:dyDescent="0.2">
      <c r="A7111" t="s">
        <v>24</v>
      </c>
      <c r="B7111" s="3">
        <v>45220</v>
      </c>
      <c r="C7111" s="10" t="str">
        <f>TEXT(data[[#This Row],[Date]],"mmmm")</f>
        <v>October</v>
      </c>
      <c r="D7111" t="s">
        <v>15</v>
      </c>
      <c r="E7111" t="s">
        <v>18</v>
      </c>
      <c r="F7111" t="s">
        <v>20</v>
      </c>
      <c r="G7111" t="s">
        <v>21</v>
      </c>
      <c r="H7111" s="11">
        <v>3274</v>
      </c>
      <c r="I7111" s="11">
        <v>39.975540000000002</v>
      </c>
      <c r="J7111" s="13">
        <f>data[[#This Row],[Clicks]]/data[[#This Row],[Impressions]]</f>
        <v>1.221E-2</v>
      </c>
      <c r="K7111" s="1">
        <v>0.53999999999999981</v>
      </c>
      <c r="L7111" s="2">
        <v>21.586791599999994</v>
      </c>
      <c r="M7111">
        <v>7</v>
      </c>
      <c r="N7111" s="1">
        <f>IF(data[[#This Row],[Conversions]]=0,0,data[[#This Row],[Spend, Dollars]]/data[[#This Row],[Conversions]])</f>
        <v>3.0838273714285704</v>
      </c>
      <c r="O7111" s="13">
        <f>data[[#This Row],[Conversions]]/data[[#This Row],[Clicks]]</f>
        <v>0.17510707797818365</v>
      </c>
      <c r="P7111" s="11">
        <v>190.39999999999998</v>
      </c>
      <c r="Q7111" s="11">
        <f>IF(data[[#This Row],[Spend, Dollars]]=0,0,data[[#This Row],[Total conversion value, Dollars]]/data[[#This Row],[Spend, Dollars]])</f>
        <v>8.820208372234438</v>
      </c>
      <c r="R7111" s="2">
        <v>78</v>
      </c>
      <c r="S7111" s="2">
        <v>1.5</v>
      </c>
      <c r="T7111" s="2">
        <v>12</v>
      </c>
      <c r="U7111" s="2">
        <f t="shared" si="111"/>
        <v>91.5</v>
      </c>
    </row>
    <row r="7112" spans="1:21" x14ac:dyDescent="0.2">
      <c r="A7112" t="s">
        <v>24</v>
      </c>
      <c r="B7112" s="3">
        <v>45221</v>
      </c>
      <c r="C7112" s="10" t="str">
        <f>TEXT(data[[#This Row],[Date]],"mmmm")</f>
        <v>October</v>
      </c>
      <c r="D7112" t="s">
        <v>15</v>
      </c>
      <c r="E7112" t="s">
        <v>18</v>
      </c>
      <c r="F7112" t="s">
        <v>20</v>
      </c>
      <c r="G7112" t="s">
        <v>21</v>
      </c>
      <c r="H7112" s="11">
        <v>2110</v>
      </c>
      <c r="I7112" s="11">
        <v>37.136000000000003</v>
      </c>
      <c r="J7112" s="13">
        <f>data[[#This Row],[Clicks]]/data[[#This Row],[Impressions]]</f>
        <v>1.7600000000000001E-2</v>
      </c>
      <c r="K7112" s="1">
        <v>0.86999999999999977</v>
      </c>
      <c r="L7112" s="2">
        <v>32.308319999999995</v>
      </c>
      <c r="M7112">
        <v>8</v>
      </c>
      <c r="N7112" s="1">
        <f>IF(data[[#This Row],[Conversions]]=0,0,data[[#This Row],[Spend, Dollars]]/data[[#This Row],[Conversions]])</f>
        <v>4.0385399999999994</v>
      </c>
      <c r="O7112" s="13">
        <f>data[[#This Row],[Conversions]]/data[[#This Row],[Clicks]]</f>
        <v>0.21542438604049977</v>
      </c>
      <c r="P7112" s="11">
        <v>280</v>
      </c>
      <c r="Q7112" s="11">
        <f>IF(data[[#This Row],[Spend, Dollars]]=0,0,data[[#This Row],[Total conversion value, Dollars]]/data[[#This Row],[Spend, Dollars]])</f>
        <v>8.6664982889856255</v>
      </c>
      <c r="R7112" s="2">
        <v>78</v>
      </c>
      <c r="S7112" s="2">
        <v>12</v>
      </c>
      <c r="T7112" s="2">
        <v>7</v>
      </c>
      <c r="U7112" s="2">
        <f t="shared" si="111"/>
        <v>97</v>
      </c>
    </row>
    <row r="7113" spans="1:21" x14ac:dyDescent="0.2">
      <c r="A7113" t="s">
        <v>24</v>
      </c>
      <c r="B7113" s="3">
        <v>45222</v>
      </c>
      <c r="C7113" s="10" t="str">
        <f>TEXT(data[[#This Row],[Date]],"mmmm")</f>
        <v>October</v>
      </c>
      <c r="D7113" t="s">
        <v>15</v>
      </c>
      <c r="E7113" t="s">
        <v>18</v>
      </c>
      <c r="F7113" t="s">
        <v>20</v>
      </c>
      <c r="G7113" t="s">
        <v>21</v>
      </c>
      <c r="H7113" s="11">
        <v>2122</v>
      </c>
      <c r="I7113" s="11">
        <v>29.877760000000006</v>
      </c>
      <c r="J7113" s="13">
        <f>data[[#This Row],[Clicks]]/data[[#This Row],[Impressions]]</f>
        <v>1.4080000000000002E-2</v>
      </c>
      <c r="K7113" s="1">
        <v>0</v>
      </c>
      <c r="L7113" s="2">
        <v>0</v>
      </c>
      <c r="M7113">
        <v>6</v>
      </c>
      <c r="N7113" s="1">
        <f>IF(data[[#This Row],[Conversions]]=0,0,data[[#This Row],[Spend, Dollars]]/data[[#This Row],[Conversions]])</f>
        <v>0</v>
      </c>
      <c r="O7113" s="13">
        <f>data[[#This Row],[Conversions]]/data[[#This Row],[Clicks]]</f>
        <v>0.20081826750064258</v>
      </c>
      <c r="P7113" s="11">
        <v>312.2</v>
      </c>
      <c r="Q7113" s="11">
        <f>IF(data[[#This Row],[Spend, Dollars]]=0,0,data[[#This Row],[Total conversion value, Dollars]]/data[[#This Row],[Spend, Dollars]])</f>
        <v>0</v>
      </c>
      <c r="R7113" s="2">
        <v>10.799999999999999</v>
      </c>
      <c r="S7113" s="2">
        <v>1.5</v>
      </c>
      <c r="T7113" s="2">
        <v>6</v>
      </c>
      <c r="U7113" s="2">
        <f t="shared" si="111"/>
        <v>18.299999999999997</v>
      </c>
    </row>
    <row r="7114" spans="1:21" x14ac:dyDescent="0.2">
      <c r="A7114" t="s">
        <v>24</v>
      </c>
      <c r="B7114" s="3">
        <v>45223</v>
      </c>
      <c r="C7114" s="10" t="str">
        <f>TEXT(data[[#This Row],[Date]],"mmmm")</f>
        <v>October</v>
      </c>
      <c r="D7114" t="s">
        <v>15</v>
      </c>
      <c r="E7114" t="s">
        <v>18</v>
      </c>
      <c r="F7114" t="s">
        <v>20</v>
      </c>
      <c r="G7114" t="s">
        <v>21</v>
      </c>
      <c r="H7114" s="11">
        <v>2738</v>
      </c>
      <c r="I7114" s="11">
        <v>44.875820000000004</v>
      </c>
      <c r="J7114" s="13">
        <f>data[[#This Row],[Clicks]]/data[[#This Row],[Impressions]]</f>
        <v>1.6390000000000002E-2</v>
      </c>
      <c r="K7114" s="1">
        <v>0.76999999999999968</v>
      </c>
      <c r="L7114" s="2">
        <v>34.55438139999999</v>
      </c>
      <c r="M7114">
        <v>7</v>
      </c>
      <c r="N7114" s="1">
        <f>IF(data[[#This Row],[Conversions]]=0,0,data[[#This Row],[Spend, Dollars]]/data[[#This Row],[Conversions]])</f>
        <v>4.9363401999999983</v>
      </c>
      <c r="O7114" s="13">
        <f>data[[#This Row],[Conversions]]/data[[#This Row],[Clicks]]</f>
        <v>0.15598600760944312</v>
      </c>
      <c r="P7114" s="11">
        <v>371</v>
      </c>
      <c r="Q7114" s="11">
        <f>IF(data[[#This Row],[Spend, Dollars]]=0,0,data[[#This Row],[Total conversion value, Dollars]]/data[[#This Row],[Spend, Dollars]])</f>
        <v>10.73669922506557</v>
      </c>
      <c r="R7114" s="2">
        <v>28.799999999999997</v>
      </c>
      <c r="S7114" s="2">
        <v>1.5</v>
      </c>
      <c r="T7114" s="2">
        <v>13</v>
      </c>
      <c r="U7114" s="2">
        <f t="shared" si="111"/>
        <v>43.3</v>
      </c>
    </row>
    <row r="7115" spans="1:21" x14ac:dyDescent="0.2">
      <c r="A7115" t="s">
        <v>24</v>
      </c>
      <c r="B7115" s="3">
        <v>45224</v>
      </c>
      <c r="C7115" s="10" t="str">
        <f>TEXT(data[[#This Row],[Date]],"mmmm")</f>
        <v>October</v>
      </c>
      <c r="D7115" t="s">
        <v>15</v>
      </c>
      <c r="E7115" t="s">
        <v>18</v>
      </c>
      <c r="F7115" t="s">
        <v>20</v>
      </c>
      <c r="G7115" t="s">
        <v>21</v>
      </c>
      <c r="H7115" s="11">
        <v>2556</v>
      </c>
      <c r="I7115" s="11">
        <v>39.362400000000008</v>
      </c>
      <c r="J7115" s="13">
        <f>data[[#This Row],[Clicks]]/data[[#This Row],[Impressions]]</f>
        <v>1.5400000000000004E-2</v>
      </c>
      <c r="K7115" s="1">
        <v>0.43999999999999978</v>
      </c>
      <c r="L7115" s="2">
        <v>17.319455999999995</v>
      </c>
      <c r="M7115">
        <v>5</v>
      </c>
      <c r="N7115" s="1">
        <f>IF(data[[#This Row],[Conversions]]=0,0,data[[#This Row],[Spend, Dollars]]/data[[#This Row],[Conversions]])</f>
        <v>3.4638911999999991</v>
      </c>
      <c r="O7115" s="13">
        <f>data[[#This Row],[Conversions]]/data[[#This Row],[Clicks]]</f>
        <v>0.12702477491209882</v>
      </c>
      <c r="P7115" s="11">
        <v>284.2</v>
      </c>
      <c r="Q7115" s="11">
        <f>IF(data[[#This Row],[Spend, Dollars]]=0,0,data[[#This Row],[Total conversion value, Dollars]]/data[[#This Row],[Spend, Dollars]])</f>
        <v>16.409291377281139</v>
      </c>
      <c r="R7115" s="2">
        <v>19.2</v>
      </c>
      <c r="S7115" s="2">
        <v>7.5</v>
      </c>
      <c r="T7115" s="2">
        <v>12</v>
      </c>
      <c r="U7115" s="2">
        <f t="shared" si="111"/>
        <v>38.700000000000003</v>
      </c>
    </row>
    <row r="7116" spans="1:21" x14ac:dyDescent="0.2">
      <c r="A7116" t="s">
        <v>24</v>
      </c>
      <c r="B7116" s="3">
        <v>45225</v>
      </c>
      <c r="C7116" s="10" t="str">
        <f>TEXT(data[[#This Row],[Date]],"mmmm")</f>
        <v>October</v>
      </c>
      <c r="D7116" t="s">
        <v>15</v>
      </c>
      <c r="E7116" t="s">
        <v>18</v>
      </c>
      <c r="F7116" t="s">
        <v>20</v>
      </c>
      <c r="G7116" t="s">
        <v>21</v>
      </c>
      <c r="H7116" s="11">
        <v>2699</v>
      </c>
      <c r="I7116" s="11">
        <v>40.377040000000008</v>
      </c>
      <c r="J7116" s="13">
        <f>data[[#This Row],[Clicks]]/data[[#This Row],[Impressions]]</f>
        <v>1.4960000000000003E-2</v>
      </c>
      <c r="K7116" s="1">
        <v>0.26999999999999996</v>
      </c>
      <c r="L7116" s="2">
        <v>10.9018008</v>
      </c>
      <c r="M7116">
        <v>10</v>
      </c>
      <c r="N7116" s="1">
        <f>IF(data[[#This Row],[Conversions]]=0,0,data[[#This Row],[Spend, Dollars]]/data[[#This Row],[Conversions]])</f>
        <v>1.0901800800000001</v>
      </c>
      <c r="O7116" s="13">
        <f>data[[#This Row],[Conversions]]/data[[#This Row],[Clicks]]</f>
        <v>0.24766550495033807</v>
      </c>
      <c r="P7116" s="11">
        <v>167.29999999999998</v>
      </c>
      <c r="Q7116" s="11">
        <f>IF(data[[#This Row],[Spend, Dollars]]=0,0,data[[#This Row],[Total conversion value, Dollars]]/data[[#This Row],[Spend, Dollars]])</f>
        <v>15.346088510441319</v>
      </c>
      <c r="R7116" s="2">
        <v>48</v>
      </c>
      <c r="S7116" s="2">
        <v>9</v>
      </c>
      <c r="T7116" s="2">
        <v>13</v>
      </c>
      <c r="U7116" s="2">
        <f t="shared" si="111"/>
        <v>70</v>
      </c>
    </row>
    <row r="7117" spans="1:21" x14ac:dyDescent="0.2">
      <c r="A7117" t="s">
        <v>24</v>
      </c>
      <c r="B7117" s="3">
        <v>45226</v>
      </c>
      <c r="C7117" s="10" t="str">
        <f>TEXT(data[[#This Row],[Date]],"mmmm")</f>
        <v>October</v>
      </c>
      <c r="D7117" t="s">
        <v>15</v>
      </c>
      <c r="E7117" t="s">
        <v>18</v>
      </c>
      <c r="F7117" t="s">
        <v>20</v>
      </c>
      <c r="G7117" t="s">
        <v>21</v>
      </c>
      <c r="H7117" s="11">
        <v>2940</v>
      </c>
      <c r="I7117" s="11">
        <v>43.659000000000006</v>
      </c>
      <c r="J7117" s="13">
        <f>data[[#This Row],[Clicks]]/data[[#This Row],[Impressions]]</f>
        <v>1.4850000000000002E-2</v>
      </c>
      <c r="K7117" s="1">
        <v>0.66999999999999982</v>
      </c>
      <c r="L7117" s="2">
        <v>29.251529999999995</v>
      </c>
      <c r="M7117">
        <v>7</v>
      </c>
      <c r="N7117" s="1">
        <f>IF(data[[#This Row],[Conversions]]=0,0,data[[#This Row],[Spend, Dollars]]/data[[#This Row],[Conversions]])</f>
        <v>4.1787899999999993</v>
      </c>
      <c r="O7117" s="13">
        <f>data[[#This Row],[Conversions]]/data[[#This Row],[Clicks]]</f>
        <v>0.16033349366682698</v>
      </c>
      <c r="P7117" s="11">
        <v>175.7</v>
      </c>
      <c r="Q7117" s="11">
        <f>IF(data[[#This Row],[Spend, Dollars]]=0,0,data[[#This Row],[Total conversion value, Dollars]]/data[[#This Row],[Spend, Dollars]])</f>
        <v>6.0065234194587438</v>
      </c>
      <c r="R7117" s="2">
        <v>27.599999999999998</v>
      </c>
      <c r="S7117" s="2">
        <v>9</v>
      </c>
      <c r="T7117" s="2">
        <v>14</v>
      </c>
      <c r="U7117" s="2">
        <f t="shared" si="111"/>
        <v>50.599999999999994</v>
      </c>
    </row>
    <row r="7118" spans="1:21" x14ac:dyDescent="0.2">
      <c r="A7118" t="s">
        <v>24</v>
      </c>
      <c r="B7118" s="3">
        <v>45227</v>
      </c>
      <c r="C7118" s="10" t="str">
        <f>TEXT(data[[#This Row],[Date]],"mmmm")</f>
        <v>October</v>
      </c>
      <c r="D7118" t="s">
        <v>15</v>
      </c>
      <c r="E7118" t="s">
        <v>18</v>
      </c>
      <c r="F7118" t="s">
        <v>20</v>
      </c>
      <c r="G7118" t="s">
        <v>21</v>
      </c>
      <c r="H7118" s="11">
        <v>2821</v>
      </c>
      <c r="I7118" s="11">
        <v>46.236190000000015</v>
      </c>
      <c r="J7118" s="13">
        <f>data[[#This Row],[Clicks]]/data[[#This Row],[Impressions]]</f>
        <v>1.6390000000000005E-2</v>
      </c>
      <c r="K7118" s="1">
        <v>0.88999999999999979</v>
      </c>
      <c r="L7118" s="2">
        <v>41.150209100000005</v>
      </c>
      <c r="M7118">
        <v>9</v>
      </c>
      <c r="N7118" s="1">
        <f>IF(data[[#This Row],[Conversions]]=0,0,data[[#This Row],[Spend, Dollars]]/data[[#This Row],[Conversions]])</f>
        <v>4.5722454555555565</v>
      </c>
      <c r="O7118" s="13">
        <f>data[[#This Row],[Conversions]]/data[[#This Row],[Clicks]]</f>
        <v>0.1946527168436672</v>
      </c>
      <c r="P7118" s="11">
        <v>259.7</v>
      </c>
      <c r="Q7118" s="11">
        <f>IF(data[[#This Row],[Spend, Dollars]]=0,0,data[[#This Row],[Total conversion value, Dollars]]/data[[#This Row],[Spend, Dollars]])</f>
        <v>6.3110250392384994</v>
      </c>
      <c r="R7118" s="2">
        <v>19.2</v>
      </c>
      <c r="S7118" s="2">
        <v>4.5</v>
      </c>
      <c r="T7118" s="2">
        <v>4</v>
      </c>
      <c r="U7118" s="2">
        <f t="shared" si="111"/>
        <v>27.7</v>
      </c>
    </row>
    <row r="7119" spans="1:21" x14ac:dyDescent="0.2">
      <c r="A7119" t="s">
        <v>24</v>
      </c>
      <c r="B7119" s="3">
        <v>45228</v>
      </c>
      <c r="C7119" s="10" t="str">
        <f>TEXT(data[[#This Row],[Date]],"mmmm")</f>
        <v>October</v>
      </c>
      <c r="D7119" t="s">
        <v>15</v>
      </c>
      <c r="E7119" t="s">
        <v>18</v>
      </c>
      <c r="F7119" t="s">
        <v>20</v>
      </c>
      <c r="G7119" t="s">
        <v>21</v>
      </c>
      <c r="H7119" s="11">
        <v>2841</v>
      </c>
      <c r="I7119" s="11">
        <v>53.126699999999992</v>
      </c>
      <c r="J7119" s="13">
        <f>data[[#This Row],[Clicks]]/data[[#This Row],[Impressions]]</f>
        <v>1.8699999999999998E-2</v>
      </c>
      <c r="K7119" s="1">
        <v>0.44999999999999973</v>
      </c>
      <c r="L7119" s="2">
        <v>23.907014999999983</v>
      </c>
      <c r="M7119">
        <v>5</v>
      </c>
      <c r="N7119" s="1">
        <f>IF(data[[#This Row],[Conversions]]=0,0,data[[#This Row],[Spend, Dollars]]/data[[#This Row],[Conversions]])</f>
        <v>4.7814029999999965</v>
      </c>
      <c r="O7119" s="13">
        <f>data[[#This Row],[Conversions]]/data[[#This Row],[Clicks]]</f>
        <v>9.4114635390491044E-2</v>
      </c>
      <c r="P7119" s="11">
        <v>324.09999999999997</v>
      </c>
      <c r="Q7119" s="11">
        <f>IF(data[[#This Row],[Spend, Dollars]]=0,0,data[[#This Row],[Total conversion value, Dollars]]/data[[#This Row],[Spend, Dollars]])</f>
        <v>13.556690368914738</v>
      </c>
      <c r="R7119" s="2">
        <v>55.199999999999996</v>
      </c>
      <c r="S7119" s="2">
        <v>1.5</v>
      </c>
      <c r="T7119" s="2">
        <v>16</v>
      </c>
      <c r="U7119" s="2">
        <f t="shared" si="111"/>
        <v>72.699999999999989</v>
      </c>
    </row>
    <row r="7120" spans="1:21" x14ac:dyDescent="0.2">
      <c r="A7120" t="s">
        <v>24</v>
      </c>
      <c r="B7120" s="3">
        <v>45229</v>
      </c>
      <c r="C7120" s="10" t="str">
        <f>TEXT(data[[#This Row],[Date]],"mmmm")</f>
        <v>October</v>
      </c>
      <c r="D7120" t="s">
        <v>15</v>
      </c>
      <c r="E7120" t="s">
        <v>18</v>
      </c>
      <c r="F7120" t="s">
        <v>20</v>
      </c>
      <c r="G7120" t="s">
        <v>21</v>
      </c>
      <c r="H7120" s="11">
        <v>2264</v>
      </c>
      <c r="I7120" s="11">
        <v>31.877120000000009</v>
      </c>
      <c r="J7120" s="13">
        <f>data[[#This Row],[Clicks]]/data[[#This Row],[Impressions]]</f>
        <v>1.4080000000000004E-2</v>
      </c>
      <c r="K7120" s="1">
        <v>0.46999999999999981</v>
      </c>
      <c r="L7120" s="2">
        <v>14.982246399999998</v>
      </c>
      <c r="M7120">
        <v>9</v>
      </c>
      <c r="N7120" s="1">
        <f>IF(data[[#This Row],[Conversions]]=0,0,data[[#This Row],[Spend, Dollars]]/data[[#This Row],[Conversions]])</f>
        <v>1.6646940444444442</v>
      </c>
      <c r="O7120" s="13">
        <f>data[[#This Row],[Conversions]]/data[[#This Row],[Clicks]]</f>
        <v>0.28233416318663662</v>
      </c>
      <c r="P7120" s="11">
        <v>319.2</v>
      </c>
      <c r="Q7120" s="11">
        <f>IF(data[[#This Row],[Spend, Dollars]]=0,0,data[[#This Row],[Total conversion value, Dollars]]/data[[#This Row],[Spend, Dollars]])</f>
        <v>21.305216285856844</v>
      </c>
      <c r="R7120" s="2">
        <v>40.799999999999997</v>
      </c>
      <c r="S7120" s="2">
        <v>1.5</v>
      </c>
      <c r="T7120" s="2">
        <v>9</v>
      </c>
      <c r="U7120" s="2">
        <f t="shared" si="111"/>
        <v>51.3</v>
      </c>
    </row>
    <row r="7121" spans="1:21" x14ac:dyDescent="0.2">
      <c r="A7121" t="s">
        <v>24</v>
      </c>
      <c r="B7121" s="3">
        <v>45230</v>
      </c>
      <c r="C7121" s="10" t="str">
        <f>TEXT(data[[#This Row],[Date]],"mmmm")</f>
        <v>October</v>
      </c>
      <c r="D7121" t="s">
        <v>15</v>
      </c>
      <c r="E7121" t="s">
        <v>18</v>
      </c>
      <c r="F7121" t="s">
        <v>20</v>
      </c>
      <c r="G7121" t="s">
        <v>21</v>
      </c>
      <c r="H7121" s="11">
        <v>3318</v>
      </c>
      <c r="I7121" s="11">
        <v>47.082420000000013</v>
      </c>
      <c r="J7121" s="13">
        <f>data[[#This Row],[Clicks]]/data[[#This Row],[Impressions]]</f>
        <v>1.4190000000000005E-2</v>
      </c>
      <c r="K7121" s="1">
        <v>0.57999999999999985</v>
      </c>
      <c r="L7121" s="2">
        <v>27.3078036</v>
      </c>
      <c r="M7121">
        <v>7</v>
      </c>
      <c r="N7121" s="1">
        <f>IF(data[[#This Row],[Conversions]]=0,0,data[[#This Row],[Spend, Dollars]]/data[[#This Row],[Conversions]])</f>
        <v>3.9011147999999998</v>
      </c>
      <c r="O7121" s="13">
        <f>data[[#This Row],[Conversions]]/data[[#This Row],[Clicks]]</f>
        <v>0.14867545041227698</v>
      </c>
      <c r="P7121" s="11">
        <v>116.89999999999999</v>
      </c>
      <c r="Q7121" s="11">
        <f>IF(data[[#This Row],[Spend, Dollars]]=0,0,data[[#This Row],[Total conversion value, Dollars]]/data[[#This Row],[Spend, Dollars]])</f>
        <v>4.2808276239397003</v>
      </c>
      <c r="R7121" s="2">
        <v>30</v>
      </c>
      <c r="S7121" s="2">
        <v>12</v>
      </c>
      <c r="T7121" s="2">
        <v>10</v>
      </c>
      <c r="U7121" s="2">
        <f t="shared" si="111"/>
        <v>52</v>
      </c>
    </row>
    <row r="7122" spans="1:21" x14ac:dyDescent="0.2">
      <c r="A7122" t="s">
        <v>24</v>
      </c>
      <c r="B7122" s="3">
        <v>45231</v>
      </c>
      <c r="C7122" s="10" t="str">
        <f>TEXT(data[[#This Row],[Date]],"mmmm")</f>
        <v>November</v>
      </c>
      <c r="D7122" t="s">
        <v>15</v>
      </c>
      <c r="E7122" t="s">
        <v>18</v>
      </c>
      <c r="F7122" t="s">
        <v>20</v>
      </c>
      <c r="G7122" t="s">
        <v>21</v>
      </c>
      <c r="H7122" s="11">
        <v>2585</v>
      </c>
      <c r="I7122" s="11">
        <v>39.524650000000001</v>
      </c>
      <c r="J7122" s="13">
        <f>data[[#This Row],[Clicks]]/data[[#This Row],[Impressions]]</f>
        <v>1.529E-2</v>
      </c>
      <c r="K7122" s="1">
        <v>5.9999999999999901E-2</v>
      </c>
      <c r="L7122" s="2">
        <v>2.3714789999999963</v>
      </c>
      <c r="M7122">
        <v>8</v>
      </c>
      <c r="N7122" s="1">
        <f>IF(data[[#This Row],[Conversions]]=0,0,data[[#This Row],[Spend, Dollars]]/data[[#This Row],[Conversions]])</f>
        <v>0.29643487499999954</v>
      </c>
      <c r="O7122" s="13">
        <f>data[[#This Row],[Conversions]]/data[[#This Row],[Clicks]]</f>
        <v>0.2024053343925879</v>
      </c>
      <c r="P7122" s="11">
        <v>207.2</v>
      </c>
      <c r="Q7122" s="11">
        <f>IF(data[[#This Row],[Spend, Dollars]]=0,0,data[[#This Row],[Total conversion value, Dollars]]/data[[#This Row],[Spend, Dollars]])</f>
        <v>87.371636012800579</v>
      </c>
      <c r="R7122" s="2">
        <v>79.2</v>
      </c>
      <c r="S7122" s="2">
        <v>1.5</v>
      </c>
      <c r="T7122" s="2">
        <v>15</v>
      </c>
      <c r="U7122" s="2">
        <f t="shared" si="111"/>
        <v>95.7</v>
      </c>
    </row>
    <row r="7123" spans="1:21" x14ac:dyDescent="0.2">
      <c r="A7123" t="s">
        <v>24</v>
      </c>
      <c r="B7123" s="3">
        <v>45232</v>
      </c>
      <c r="C7123" s="10" t="str">
        <f>TEXT(data[[#This Row],[Date]],"mmmm")</f>
        <v>November</v>
      </c>
      <c r="D7123" t="s">
        <v>15</v>
      </c>
      <c r="E7123" t="s">
        <v>18</v>
      </c>
      <c r="F7123" t="s">
        <v>20</v>
      </c>
      <c r="G7123" t="s">
        <v>21</v>
      </c>
      <c r="H7123" s="11">
        <v>2667</v>
      </c>
      <c r="I7123" s="11">
        <v>46.645830000000004</v>
      </c>
      <c r="J7123" s="13">
        <f>data[[#This Row],[Clicks]]/data[[#This Row],[Impressions]]</f>
        <v>1.7490000000000002E-2</v>
      </c>
      <c r="K7123" s="1">
        <v>0.25000000000000006</v>
      </c>
      <c r="L7123" s="2">
        <v>11.661457500000003</v>
      </c>
      <c r="M7123">
        <v>10</v>
      </c>
      <c r="N7123" s="1">
        <f>IF(data[[#This Row],[Conversions]]=0,0,data[[#This Row],[Spend, Dollars]]/data[[#This Row],[Conversions]])</f>
        <v>1.1661457500000003</v>
      </c>
      <c r="O7123" s="13">
        <f>data[[#This Row],[Conversions]]/data[[#This Row],[Clicks]]</f>
        <v>0.21438143559670819</v>
      </c>
      <c r="P7123" s="11">
        <v>125.99999999999999</v>
      </c>
      <c r="Q7123" s="11">
        <f>IF(data[[#This Row],[Spend, Dollars]]=0,0,data[[#This Row],[Total conversion value, Dollars]]/data[[#This Row],[Spend, Dollars]])</f>
        <v>10.804824354074091</v>
      </c>
      <c r="R7123" s="2">
        <v>67.2</v>
      </c>
      <c r="S7123" s="2">
        <v>6</v>
      </c>
      <c r="T7123" s="2">
        <v>12</v>
      </c>
      <c r="U7123" s="2">
        <f t="shared" si="111"/>
        <v>85.2</v>
      </c>
    </row>
    <row r="7124" spans="1:21" x14ac:dyDescent="0.2">
      <c r="A7124" t="s">
        <v>24</v>
      </c>
      <c r="B7124" s="3">
        <v>45233</v>
      </c>
      <c r="C7124" s="10" t="str">
        <f>TEXT(data[[#This Row],[Date]],"mmmm")</f>
        <v>November</v>
      </c>
      <c r="D7124" t="s">
        <v>15</v>
      </c>
      <c r="E7124" t="s">
        <v>18</v>
      </c>
      <c r="F7124" t="s">
        <v>20</v>
      </c>
      <c r="G7124" t="s">
        <v>21</v>
      </c>
      <c r="H7124" s="11">
        <v>2883</v>
      </c>
      <c r="I7124" s="11">
        <v>46.300980000000017</v>
      </c>
      <c r="J7124" s="13">
        <f>data[[#This Row],[Clicks]]/data[[#This Row],[Impressions]]</f>
        <v>1.6060000000000005E-2</v>
      </c>
      <c r="K7124" s="1">
        <v>0.14000000000000001</v>
      </c>
      <c r="L7124" s="2">
        <v>6.482137200000003</v>
      </c>
      <c r="M7124">
        <v>9</v>
      </c>
      <c r="N7124" s="1">
        <f>IF(data[[#This Row],[Conversions]]=0,0,data[[#This Row],[Spend, Dollars]]/data[[#This Row],[Conversions]])</f>
        <v>0.72023746666666699</v>
      </c>
      <c r="O7124" s="13">
        <f>data[[#This Row],[Conversions]]/data[[#This Row],[Clicks]]</f>
        <v>0.19438033493027571</v>
      </c>
      <c r="P7124" s="11">
        <v>123.19999999999999</v>
      </c>
      <c r="Q7124" s="11">
        <f>IF(data[[#This Row],[Spend, Dollars]]=0,0,data[[#This Row],[Total conversion value, Dollars]]/data[[#This Row],[Spend, Dollars]])</f>
        <v>19.006077193182509</v>
      </c>
      <c r="R7124" s="2">
        <v>18</v>
      </c>
      <c r="S7124" s="2">
        <v>6</v>
      </c>
      <c r="T7124" s="2">
        <v>4</v>
      </c>
      <c r="U7124" s="2">
        <f t="shared" si="111"/>
        <v>28</v>
      </c>
    </row>
    <row r="7125" spans="1:21" x14ac:dyDescent="0.2">
      <c r="A7125" t="s">
        <v>24</v>
      </c>
      <c r="B7125" s="3">
        <v>45234</v>
      </c>
      <c r="C7125" s="10" t="str">
        <f>TEXT(data[[#This Row],[Date]],"mmmm")</f>
        <v>November</v>
      </c>
      <c r="D7125" t="s">
        <v>15</v>
      </c>
      <c r="E7125" t="s">
        <v>18</v>
      </c>
      <c r="F7125" t="s">
        <v>20</v>
      </c>
      <c r="G7125" t="s">
        <v>21</v>
      </c>
      <c r="H7125" s="11">
        <v>2152</v>
      </c>
      <c r="I7125" s="11">
        <v>28.406400000000005</v>
      </c>
      <c r="J7125" s="13">
        <f>data[[#This Row],[Clicks]]/data[[#This Row],[Impressions]]</f>
        <v>1.3200000000000002E-2</v>
      </c>
      <c r="K7125" s="1">
        <v>0.79999999999999982</v>
      </c>
      <c r="L7125" s="2">
        <v>22.72512</v>
      </c>
      <c r="M7125">
        <v>9</v>
      </c>
      <c r="N7125" s="1">
        <f>IF(data[[#This Row],[Conversions]]=0,0,data[[#This Row],[Spend, Dollars]]/data[[#This Row],[Conversions]])</f>
        <v>2.5250133333333333</v>
      </c>
      <c r="O7125" s="13">
        <f>data[[#This Row],[Conversions]]/data[[#This Row],[Clicks]]</f>
        <v>0.31683001013856027</v>
      </c>
      <c r="P7125" s="11">
        <v>246.39999999999998</v>
      </c>
      <c r="Q7125" s="11">
        <f>IF(data[[#This Row],[Spend, Dollars]]=0,0,data[[#This Row],[Total conversion value, Dollars]]/data[[#This Row],[Spend, Dollars]])</f>
        <v>10.842627013630731</v>
      </c>
      <c r="R7125" s="2">
        <v>6</v>
      </c>
      <c r="S7125" s="2">
        <v>12</v>
      </c>
      <c r="T7125" s="2">
        <v>6</v>
      </c>
      <c r="U7125" s="2">
        <f t="shared" si="111"/>
        <v>24</v>
      </c>
    </row>
    <row r="7126" spans="1:21" x14ac:dyDescent="0.2">
      <c r="A7126" t="s">
        <v>24</v>
      </c>
      <c r="B7126" s="3">
        <v>45235</v>
      </c>
      <c r="C7126" s="10" t="str">
        <f>TEXT(data[[#This Row],[Date]],"mmmm")</f>
        <v>November</v>
      </c>
      <c r="D7126" t="s">
        <v>15</v>
      </c>
      <c r="E7126" t="s">
        <v>18</v>
      </c>
      <c r="F7126" t="s">
        <v>20</v>
      </c>
      <c r="G7126" t="s">
        <v>21</v>
      </c>
      <c r="H7126" s="11">
        <v>3170</v>
      </c>
      <c r="I7126" s="11">
        <v>51.258900000000011</v>
      </c>
      <c r="J7126" s="13">
        <f>data[[#This Row],[Clicks]]/data[[#This Row],[Impressions]]</f>
        <v>1.6170000000000004E-2</v>
      </c>
      <c r="K7126" s="1">
        <v>0.23999999999999991</v>
      </c>
      <c r="L7126" s="2">
        <v>12.302135999999997</v>
      </c>
      <c r="M7126">
        <v>7</v>
      </c>
      <c r="N7126" s="1">
        <f>IF(data[[#This Row],[Conversions]]=0,0,data[[#This Row],[Spend, Dollars]]/data[[#This Row],[Conversions]])</f>
        <v>1.7574479999999997</v>
      </c>
      <c r="O7126" s="13">
        <f>data[[#This Row],[Conversions]]/data[[#This Row],[Clicks]]</f>
        <v>0.13656165075723431</v>
      </c>
      <c r="P7126" s="11">
        <v>257.59999999999997</v>
      </c>
      <c r="Q7126" s="11">
        <f>IF(data[[#This Row],[Spend, Dollars]]=0,0,data[[#This Row],[Total conversion value, Dollars]]/data[[#This Row],[Spend, Dollars]])</f>
        <v>20.93945311610927</v>
      </c>
      <c r="R7126" s="2">
        <v>32.4</v>
      </c>
      <c r="S7126" s="2">
        <v>3</v>
      </c>
      <c r="T7126" s="2">
        <v>10</v>
      </c>
      <c r="U7126" s="2">
        <f t="shared" si="111"/>
        <v>45.4</v>
      </c>
    </row>
    <row r="7127" spans="1:21" x14ac:dyDescent="0.2">
      <c r="A7127" t="s">
        <v>24</v>
      </c>
      <c r="B7127" s="3">
        <v>45236</v>
      </c>
      <c r="C7127" s="10" t="str">
        <f>TEXT(data[[#This Row],[Date]],"mmmm")</f>
        <v>November</v>
      </c>
      <c r="D7127" t="s">
        <v>15</v>
      </c>
      <c r="E7127" t="s">
        <v>18</v>
      </c>
      <c r="F7127" t="s">
        <v>20</v>
      </c>
      <c r="G7127" t="s">
        <v>21</v>
      </c>
      <c r="H7127" s="11">
        <v>3219</v>
      </c>
      <c r="I7127" s="11">
        <v>51.697140000000005</v>
      </c>
      <c r="J7127" s="13">
        <f>data[[#This Row],[Clicks]]/data[[#This Row],[Impressions]]</f>
        <v>1.6060000000000001E-2</v>
      </c>
      <c r="K7127" s="1">
        <v>1.1099999999999997</v>
      </c>
      <c r="L7127" s="2">
        <v>57.383825399999985</v>
      </c>
      <c r="M7127">
        <v>9</v>
      </c>
      <c r="N7127" s="1">
        <f>IF(data[[#This Row],[Conversions]]=0,0,data[[#This Row],[Spend, Dollars]]/data[[#This Row],[Conversions]])</f>
        <v>6.3759805999999983</v>
      </c>
      <c r="O7127" s="13">
        <f>data[[#This Row],[Conversions]]/data[[#This Row],[Clicks]]</f>
        <v>0.17409086846970642</v>
      </c>
      <c r="P7127" s="11">
        <v>244.99999999999997</v>
      </c>
      <c r="Q7127" s="11">
        <f>IF(data[[#This Row],[Spend, Dollars]]=0,0,data[[#This Row],[Total conversion value, Dollars]]/data[[#This Row],[Spend, Dollars]])</f>
        <v>4.2694957732810899</v>
      </c>
      <c r="R7127" s="2">
        <v>54</v>
      </c>
      <c r="S7127" s="2">
        <v>13.5</v>
      </c>
      <c r="T7127" s="2">
        <v>9</v>
      </c>
      <c r="U7127" s="2">
        <f t="shared" si="111"/>
        <v>76.5</v>
      </c>
    </row>
    <row r="7128" spans="1:21" x14ac:dyDescent="0.2">
      <c r="A7128" t="s">
        <v>24</v>
      </c>
      <c r="B7128" s="3">
        <v>45237</v>
      </c>
      <c r="C7128" s="10" t="str">
        <f>TEXT(data[[#This Row],[Date]],"mmmm")</f>
        <v>November</v>
      </c>
      <c r="D7128" t="s">
        <v>15</v>
      </c>
      <c r="E7128" t="s">
        <v>18</v>
      </c>
      <c r="F7128" t="s">
        <v>20</v>
      </c>
      <c r="G7128" t="s">
        <v>21</v>
      </c>
      <c r="H7128" s="11">
        <v>3293</v>
      </c>
      <c r="I7128" s="11">
        <v>44.554290000000016</v>
      </c>
      <c r="J7128" s="13">
        <f>data[[#This Row],[Clicks]]/data[[#This Row],[Impressions]]</f>
        <v>1.3530000000000006E-2</v>
      </c>
      <c r="K7128" s="1">
        <v>1.0399999999999996</v>
      </c>
      <c r="L7128" s="2">
        <v>46.3364616</v>
      </c>
      <c r="M7128">
        <v>5</v>
      </c>
      <c r="N7128" s="1">
        <f>IF(data[[#This Row],[Conversions]]=0,0,data[[#This Row],[Spend, Dollars]]/data[[#This Row],[Conversions]])</f>
        <v>9.2672923199999993</v>
      </c>
      <c r="O7128" s="13">
        <f>data[[#This Row],[Conversions]]/data[[#This Row],[Clicks]]</f>
        <v>0.11222263894228812</v>
      </c>
      <c r="P7128" s="11">
        <v>56.699999999999996</v>
      </c>
      <c r="Q7128" s="11">
        <f>IF(data[[#This Row],[Spend, Dollars]]=0,0,data[[#This Row],[Total conversion value, Dollars]]/data[[#This Row],[Spend, Dollars]])</f>
        <v>1.2236583900053344</v>
      </c>
      <c r="R7128" s="2">
        <v>46.8</v>
      </c>
      <c r="S7128" s="2">
        <v>12</v>
      </c>
      <c r="T7128" s="2">
        <v>8</v>
      </c>
      <c r="U7128" s="2">
        <f t="shared" si="111"/>
        <v>66.8</v>
      </c>
    </row>
    <row r="7129" spans="1:21" x14ac:dyDescent="0.2">
      <c r="A7129" t="s">
        <v>24</v>
      </c>
      <c r="B7129" s="3">
        <v>45238</v>
      </c>
      <c r="C7129" s="10" t="str">
        <f>TEXT(data[[#This Row],[Date]],"mmmm")</f>
        <v>November</v>
      </c>
      <c r="D7129" t="s">
        <v>15</v>
      </c>
      <c r="E7129" t="s">
        <v>18</v>
      </c>
      <c r="F7129" t="s">
        <v>20</v>
      </c>
      <c r="G7129" t="s">
        <v>21</v>
      </c>
      <c r="H7129" s="11">
        <v>2802</v>
      </c>
      <c r="I7129" s="11">
        <v>29.589120000000005</v>
      </c>
      <c r="J7129" s="13">
        <f>data[[#This Row],[Clicks]]/data[[#This Row],[Impressions]]</f>
        <v>1.0560000000000002E-2</v>
      </c>
      <c r="K7129" s="1">
        <v>0.83999999999999986</v>
      </c>
      <c r="L7129" s="2">
        <v>24.854860800000001</v>
      </c>
      <c r="M7129">
        <v>4</v>
      </c>
      <c r="N7129" s="1">
        <f>IF(data[[#This Row],[Conversions]]=0,0,data[[#This Row],[Spend, Dollars]]/data[[#This Row],[Conversions]])</f>
        <v>6.2137152000000002</v>
      </c>
      <c r="O7129" s="13">
        <f>data[[#This Row],[Conversions]]/data[[#This Row],[Clicks]]</f>
        <v>0.13518482469231932</v>
      </c>
      <c r="P7129" s="11">
        <v>398.29999999999995</v>
      </c>
      <c r="Q7129" s="11">
        <f>IF(data[[#This Row],[Spend, Dollars]]=0,0,data[[#This Row],[Total conversion value, Dollars]]/data[[#This Row],[Spend, Dollars]])</f>
        <v>16.025034427068686</v>
      </c>
      <c r="R7129" s="2">
        <v>8.4</v>
      </c>
      <c r="S7129" s="2">
        <v>12</v>
      </c>
      <c r="T7129" s="2">
        <v>8</v>
      </c>
      <c r="U7129" s="2">
        <f t="shared" si="111"/>
        <v>28.4</v>
      </c>
    </row>
    <row r="7130" spans="1:21" x14ac:dyDescent="0.2">
      <c r="A7130" t="s">
        <v>24</v>
      </c>
      <c r="B7130" s="3">
        <v>45239</v>
      </c>
      <c r="C7130" s="10" t="str">
        <f>TEXT(data[[#This Row],[Date]],"mmmm")</f>
        <v>November</v>
      </c>
      <c r="D7130" t="s">
        <v>15</v>
      </c>
      <c r="E7130" t="s">
        <v>18</v>
      </c>
      <c r="F7130" t="s">
        <v>20</v>
      </c>
      <c r="G7130" t="s">
        <v>21</v>
      </c>
      <c r="H7130" s="11">
        <v>3378</v>
      </c>
      <c r="I7130" s="11">
        <v>58.338059999999999</v>
      </c>
      <c r="J7130" s="13">
        <f>data[[#This Row],[Clicks]]/data[[#This Row],[Impressions]]</f>
        <v>1.7270000000000001E-2</v>
      </c>
      <c r="K7130" s="1">
        <v>0.93999999999999984</v>
      </c>
      <c r="L7130" s="2">
        <v>54.837776399999989</v>
      </c>
      <c r="M7130">
        <v>8</v>
      </c>
      <c r="N7130" s="1">
        <f>IF(data[[#This Row],[Conversions]]=0,0,data[[#This Row],[Spend, Dollars]]/data[[#This Row],[Conversions]])</f>
        <v>6.8547220499999986</v>
      </c>
      <c r="O7130" s="13">
        <f>data[[#This Row],[Conversions]]/data[[#This Row],[Clicks]]</f>
        <v>0.13713174555341745</v>
      </c>
      <c r="P7130" s="11">
        <v>134.39999999999998</v>
      </c>
      <c r="Q7130" s="11">
        <f>IF(data[[#This Row],[Spend, Dollars]]=0,0,data[[#This Row],[Total conversion value, Dollars]]/data[[#This Row],[Spend, Dollars]])</f>
        <v>2.450865239678099</v>
      </c>
      <c r="R7130" s="2">
        <v>30</v>
      </c>
      <c r="S7130" s="2">
        <v>16.5</v>
      </c>
      <c r="T7130" s="2">
        <v>9</v>
      </c>
      <c r="U7130" s="2">
        <f t="shared" si="111"/>
        <v>55.5</v>
      </c>
    </row>
    <row r="7131" spans="1:21" x14ac:dyDescent="0.2">
      <c r="A7131" t="s">
        <v>24</v>
      </c>
      <c r="B7131" s="3">
        <v>45240</v>
      </c>
      <c r="C7131" s="10" t="str">
        <f>TEXT(data[[#This Row],[Date]],"mmmm")</f>
        <v>November</v>
      </c>
      <c r="D7131" t="s">
        <v>15</v>
      </c>
      <c r="E7131" t="s">
        <v>18</v>
      </c>
      <c r="F7131" t="s">
        <v>20</v>
      </c>
      <c r="G7131" t="s">
        <v>21</v>
      </c>
      <c r="H7131" s="11">
        <v>2679</v>
      </c>
      <c r="I7131" s="11">
        <v>45.676950000000005</v>
      </c>
      <c r="J7131" s="13">
        <f>data[[#This Row],[Clicks]]/data[[#This Row],[Impressions]]</f>
        <v>1.7050000000000003E-2</v>
      </c>
      <c r="K7131" s="1">
        <v>0.40999999999999981</v>
      </c>
      <c r="L7131" s="2">
        <v>18.727549499999995</v>
      </c>
      <c r="M7131">
        <v>5</v>
      </c>
      <c r="N7131" s="1">
        <f>IF(data[[#This Row],[Conversions]]=0,0,data[[#This Row],[Spend, Dollars]]/data[[#This Row],[Conversions]])</f>
        <v>3.7455098999999992</v>
      </c>
      <c r="O7131" s="13">
        <f>data[[#This Row],[Conversions]]/data[[#This Row],[Clicks]]</f>
        <v>0.10946440162926814</v>
      </c>
      <c r="P7131" s="11">
        <v>49.699999999999996</v>
      </c>
      <c r="Q7131" s="11">
        <f>IF(data[[#This Row],[Spend, Dollars]]=0,0,data[[#This Row],[Total conversion value, Dollars]]/data[[#This Row],[Spend, Dollars]])</f>
        <v>2.6538442736461603</v>
      </c>
      <c r="R7131" s="2">
        <v>15.6</v>
      </c>
      <c r="S7131" s="2">
        <v>9</v>
      </c>
      <c r="T7131" s="2">
        <v>12</v>
      </c>
      <c r="U7131" s="2">
        <f t="shared" si="111"/>
        <v>36.6</v>
      </c>
    </row>
    <row r="7132" spans="1:21" x14ac:dyDescent="0.2">
      <c r="A7132" t="s">
        <v>24</v>
      </c>
      <c r="B7132" s="3">
        <v>45241</v>
      </c>
      <c r="C7132" s="10" t="str">
        <f>TEXT(data[[#This Row],[Date]],"mmmm")</f>
        <v>November</v>
      </c>
      <c r="D7132" t="s">
        <v>15</v>
      </c>
      <c r="E7132" t="s">
        <v>18</v>
      </c>
      <c r="F7132" t="s">
        <v>20</v>
      </c>
      <c r="G7132" t="s">
        <v>21</v>
      </c>
      <c r="H7132" s="11">
        <v>2692</v>
      </c>
      <c r="I7132" s="11">
        <v>27.539159999999999</v>
      </c>
      <c r="J7132" s="13">
        <f>data[[#This Row],[Clicks]]/data[[#This Row],[Impressions]]</f>
        <v>1.023E-2</v>
      </c>
      <c r="K7132" s="1">
        <v>0.35999999999999976</v>
      </c>
      <c r="L7132" s="2">
        <v>9.9140975999999927</v>
      </c>
      <c r="M7132">
        <v>7</v>
      </c>
      <c r="N7132" s="1">
        <f>IF(data[[#This Row],[Conversions]]=0,0,data[[#This Row],[Spend, Dollars]]/data[[#This Row],[Conversions]])</f>
        <v>1.4162996571428561</v>
      </c>
      <c r="O7132" s="13">
        <f>data[[#This Row],[Conversions]]/data[[#This Row],[Clicks]]</f>
        <v>0.25418349724537714</v>
      </c>
      <c r="P7132" s="11">
        <v>86.8</v>
      </c>
      <c r="Q7132" s="11">
        <f>IF(data[[#This Row],[Spend, Dollars]]=0,0,data[[#This Row],[Total conversion value, Dollars]]/data[[#This Row],[Spend, Dollars]])</f>
        <v>8.7552093495629961</v>
      </c>
      <c r="R7132" s="2">
        <v>25.2</v>
      </c>
      <c r="S7132" s="2">
        <v>9</v>
      </c>
      <c r="T7132" s="2">
        <v>6</v>
      </c>
      <c r="U7132" s="2">
        <f t="shared" si="111"/>
        <v>40.200000000000003</v>
      </c>
    </row>
    <row r="7133" spans="1:21" x14ac:dyDescent="0.2">
      <c r="A7133" t="s">
        <v>24</v>
      </c>
      <c r="B7133" s="3">
        <v>45242</v>
      </c>
      <c r="C7133" s="10" t="str">
        <f>TEXT(data[[#This Row],[Date]],"mmmm")</f>
        <v>November</v>
      </c>
      <c r="D7133" t="s">
        <v>15</v>
      </c>
      <c r="E7133" t="s">
        <v>18</v>
      </c>
      <c r="F7133" t="s">
        <v>20</v>
      </c>
      <c r="G7133" t="s">
        <v>21</v>
      </c>
      <c r="H7133" s="11">
        <v>3284</v>
      </c>
      <c r="I7133" s="11">
        <v>36.485239999999997</v>
      </c>
      <c r="J7133" s="13">
        <f>data[[#This Row],[Clicks]]/data[[#This Row],[Impressions]]</f>
        <v>1.111E-2</v>
      </c>
      <c r="K7133" s="1">
        <v>0.65999999999999981</v>
      </c>
      <c r="L7133" s="2">
        <v>24.080258399999991</v>
      </c>
      <c r="M7133">
        <v>7</v>
      </c>
      <c r="N7133" s="1">
        <f>IF(data[[#This Row],[Conversions]]=0,0,data[[#This Row],[Spend, Dollars]]/data[[#This Row],[Conversions]])</f>
        <v>3.440036914285713</v>
      </c>
      <c r="O7133" s="13">
        <f>data[[#This Row],[Conversions]]/data[[#This Row],[Clicks]]</f>
        <v>0.19185840630348056</v>
      </c>
      <c r="P7133" s="11">
        <v>61.599999999999994</v>
      </c>
      <c r="Q7133" s="11">
        <f>IF(data[[#This Row],[Spend, Dollars]]=0,0,data[[#This Row],[Total conversion value, Dollars]]/data[[#This Row],[Spend, Dollars]])</f>
        <v>2.558112084046408</v>
      </c>
      <c r="R7133" s="2">
        <v>46.8</v>
      </c>
      <c r="S7133" s="2">
        <v>1.5</v>
      </c>
      <c r="T7133" s="2">
        <v>13</v>
      </c>
      <c r="U7133" s="2">
        <f t="shared" si="111"/>
        <v>61.3</v>
      </c>
    </row>
    <row r="7134" spans="1:21" x14ac:dyDescent="0.2">
      <c r="A7134" t="s">
        <v>24</v>
      </c>
      <c r="B7134" s="3">
        <v>45243</v>
      </c>
      <c r="C7134" s="10" t="str">
        <f>TEXT(data[[#This Row],[Date]],"mmmm")</f>
        <v>November</v>
      </c>
      <c r="D7134" t="s">
        <v>15</v>
      </c>
      <c r="E7134" t="s">
        <v>18</v>
      </c>
      <c r="F7134" t="s">
        <v>20</v>
      </c>
      <c r="G7134" t="s">
        <v>21</v>
      </c>
      <c r="H7134" s="11">
        <v>3013</v>
      </c>
      <c r="I7134" s="11">
        <v>46.73163000000001</v>
      </c>
      <c r="J7134" s="13">
        <f>data[[#This Row],[Clicks]]/data[[#This Row],[Impressions]]</f>
        <v>1.5510000000000003E-2</v>
      </c>
      <c r="K7134" s="1">
        <v>0.29999999999999982</v>
      </c>
      <c r="L7134" s="2">
        <v>14.019488999999995</v>
      </c>
      <c r="M7134">
        <v>6</v>
      </c>
      <c r="N7134" s="1">
        <f>IF(data[[#This Row],[Conversions]]=0,0,data[[#This Row],[Spend, Dollars]]/data[[#This Row],[Conversions]])</f>
        <v>2.336581499999999</v>
      </c>
      <c r="O7134" s="13">
        <f>data[[#This Row],[Conversions]]/data[[#This Row],[Clicks]]</f>
        <v>0.12839269676662249</v>
      </c>
      <c r="P7134" s="11">
        <v>140.69999999999999</v>
      </c>
      <c r="Q7134" s="11">
        <f>IF(data[[#This Row],[Spend, Dollars]]=0,0,data[[#This Row],[Total conversion value, Dollars]]/data[[#This Row],[Spend, Dollars]])</f>
        <v>10.036029130590997</v>
      </c>
      <c r="R7134" s="2">
        <v>37.199999999999996</v>
      </c>
      <c r="S7134" s="2">
        <v>3</v>
      </c>
      <c r="T7134" s="2">
        <v>16</v>
      </c>
      <c r="U7134" s="2">
        <f t="shared" si="111"/>
        <v>56.199999999999996</v>
      </c>
    </row>
    <row r="7135" spans="1:21" x14ac:dyDescent="0.2">
      <c r="A7135" t="s">
        <v>24</v>
      </c>
      <c r="B7135" s="3">
        <v>45244</v>
      </c>
      <c r="C7135" s="10" t="str">
        <f>TEXT(data[[#This Row],[Date]],"mmmm")</f>
        <v>November</v>
      </c>
      <c r="D7135" t="s">
        <v>15</v>
      </c>
      <c r="E7135" t="s">
        <v>18</v>
      </c>
      <c r="F7135" t="s">
        <v>20</v>
      </c>
      <c r="G7135" t="s">
        <v>21</v>
      </c>
      <c r="H7135" s="11">
        <v>3155</v>
      </c>
      <c r="I7135" s="11">
        <v>31.928600000000003</v>
      </c>
      <c r="J7135" s="13">
        <f>data[[#This Row],[Clicks]]/data[[#This Row],[Impressions]]</f>
        <v>1.0120000000000001E-2</v>
      </c>
      <c r="K7135" s="1">
        <v>0.26999999999999996</v>
      </c>
      <c r="L7135" s="2">
        <v>8.6207219999999989</v>
      </c>
      <c r="M7135">
        <v>6</v>
      </c>
      <c r="N7135" s="1">
        <f>IF(data[[#This Row],[Conversions]]=0,0,data[[#This Row],[Spend, Dollars]]/data[[#This Row],[Conversions]])</f>
        <v>1.4367869999999998</v>
      </c>
      <c r="O7135" s="13">
        <f>data[[#This Row],[Conversions]]/data[[#This Row],[Clicks]]</f>
        <v>0.18791929492680542</v>
      </c>
      <c r="P7135" s="11">
        <v>145.6</v>
      </c>
      <c r="Q7135" s="11">
        <f>IF(data[[#This Row],[Spend, Dollars]]=0,0,data[[#This Row],[Total conversion value, Dollars]]/data[[#This Row],[Spend, Dollars]])</f>
        <v>16.889536630458565</v>
      </c>
      <c r="R7135" s="2">
        <v>75.599999999999994</v>
      </c>
      <c r="S7135" s="2">
        <v>1.5</v>
      </c>
      <c r="T7135" s="2">
        <v>8</v>
      </c>
      <c r="U7135" s="2">
        <f t="shared" si="111"/>
        <v>85.1</v>
      </c>
    </row>
    <row r="7136" spans="1:21" x14ac:dyDescent="0.2">
      <c r="A7136" t="s">
        <v>24</v>
      </c>
      <c r="B7136" s="3">
        <v>45245</v>
      </c>
      <c r="C7136" s="10" t="str">
        <f>TEXT(data[[#This Row],[Date]],"mmmm")</f>
        <v>November</v>
      </c>
      <c r="D7136" t="s">
        <v>15</v>
      </c>
      <c r="E7136" t="s">
        <v>18</v>
      </c>
      <c r="F7136" t="s">
        <v>20</v>
      </c>
      <c r="G7136" t="s">
        <v>21</v>
      </c>
      <c r="H7136" s="11">
        <v>2471</v>
      </c>
      <c r="I7136" s="11">
        <v>37.237970000000004</v>
      </c>
      <c r="J7136" s="13">
        <f>data[[#This Row],[Clicks]]/data[[#This Row],[Impressions]]</f>
        <v>1.5070000000000002E-2</v>
      </c>
      <c r="K7136" s="1">
        <v>0.75999999999999968</v>
      </c>
      <c r="L7136" s="2">
        <v>28.300857199999992</v>
      </c>
      <c r="M7136">
        <v>5</v>
      </c>
      <c r="N7136" s="1">
        <f>IF(data[[#This Row],[Conversions]]=0,0,data[[#This Row],[Spend, Dollars]]/data[[#This Row],[Conversions]])</f>
        <v>5.6601714399999983</v>
      </c>
      <c r="O7136" s="13">
        <f>data[[#This Row],[Conversions]]/data[[#This Row],[Clicks]]</f>
        <v>0.13427155132248078</v>
      </c>
      <c r="P7136" s="11">
        <v>144.19999999999999</v>
      </c>
      <c r="Q7136" s="11">
        <f>IF(data[[#This Row],[Spend, Dollars]]=0,0,data[[#This Row],[Total conversion value, Dollars]]/data[[#This Row],[Spend, Dollars]])</f>
        <v>5.0952520265004564</v>
      </c>
      <c r="R7136" s="2">
        <v>16.8</v>
      </c>
      <c r="S7136" s="2">
        <v>7.5</v>
      </c>
      <c r="T7136" s="2">
        <v>11</v>
      </c>
      <c r="U7136" s="2">
        <f t="shared" si="111"/>
        <v>35.299999999999997</v>
      </c>
    </row>
    <row r="7137" spans="1:21" x14ac:dyDescent="0.2">
      <c r="A7137" t="s">
        <v>24</v>
      </c>
      <c r="B7137" s="3">
        <v>45246</v>
      </c>
      <c r="C7137" s="10" t="str">
        <f>TEXT(data[[#This Row],[Date]],"mmmm")</f>
        <v>November</v>
      </c>
      <c r="D7137" t="s">
        <v>15</v>
      </c>
      <c r="E7137" t="s">
        <v>18</v>
      </c>
      <c r="F7137" t="s">
        <v>20</v>
      </c>
      <c r="G7137" t="s">
        <v>21</v>
      </c>
      <c r="H7137" s="11">
        <v>3544</v>
      </c>
      <c r="I7137" s="11">
        <v>44.831600000000009</v>
      </c>
      <c r="J7137" s="13">
        <f>data[[#This Row],[Clicks]]/data[[#This Row],[Impressions]]</f>
        <v>1.2650000000000003E-2</v>
      </c>
      <c r="K7137" s="1">
        <v>1.0499999999999998</v>
      </c>
      <c r="L7137" s="2">
        <v>47.073180000000001</v>
      </c>
      <c r="M7137">
        <v>10</v>
      </c>
      <c r="N7137" s="1">
        <f>IF(data[[#This Row],[Conversions]]=0,0,data[[#This Row],[Spend, Dollars]]/data[[#This Row],[Conversions]])</f>
        <v>4.7073179999999999</v>
      </c>
      <c r="O7137" s="13">
        <f>data[[#This Row],[Conversions]]/data[[#This Row],[Clicks]]</f>
        <v>0.22305695090070393</v>
      </c>
      <c r="P7137" s="11">
        <v>212.79999999999998</v>
      </c>
      <c r="Q7137" s="11">
        <f>IF(data[[#This Row],[Spend, Dollars]]=0,0,data[[#This Row],[Total conversion value, Dollars]]/data[[#This Row],[Spend, Dollars]])</f>
        <v>4.5206208715876004</v>
      </c>
      <c r="R7137" s="2">
        <v>57.599999999999994</v>
      </c>
      <c r="S7137" s="2">
        <v>15</v>
      </c>
      <c r="T7137" s="2">
        <v>13</v>
      </c>
      <c r="U7137" s="2">
        <f t="shared" si="111"/>
        <v>85.6</v>
      </c>
    </row>
    <row r="7138" spans="1:21" x14ac:dyDescent="0.2">
      <c r="A7138" t="s">
        <v>24</v>
      </c>
      <c r="B7138" s="3">
        <v>45247</v>
      </c>
      <c r="C7138" s="10" t="str">
        <f>TEXT(data[[#This Row],[Date]],"mmmm")</f>
        <v>November</v>
      </c>
      <c r="D7138" t="s">
        <v>15</v>
      </c>
      <c r="E7138" t="s">
        <v>18</v>
      </c>
      <c r="F7138" t="s">
        <v>20</v>
      </c>
      <c r="G7138" t="s">
        <v>21</v>
      </c>
      <c r="H7138" s="11">
        <v>3434</v>
      </c>
      <c r="I7138" s="11">
        <v>61.571620000000003</v>
      </c>
      <c r="J7138" s="13">
        <f>data[[#This Row],[Clicks]]/data[[#This Row],[Impressions]]</f>
        <v>1.7930000000000001E-2</v>
      </c>
      <c r="K7138" s="1">
        <v>0.66999999999999982</v>
      </c>
      <c r="L7138" s="2">
        <v>41.252985399999993</v>
      </c>
      <c r="M7138">
        <v>6</v>
      </c>
      <c r="N7138" s="1">
        <f>IF(data[[#This Row],[Conversions]]=0,0,data[[#This Row],[Spend, Dollars]]/data[[#This Row],[Conversions]])</f>
        <v>6.8754975666666658</v>
      </c>
      <c r="O7138" s="13">
        <f>data[[#This Row],[Conversions]]/data[[#This Row],[Clicks]]</f>
        <v>9.7447492854662587E-2</v>
      </c>
      <c r="P7138" s="11">
        <v>247.79999999999998</v>
      </c>
      <c r="Q7138" s="11">
        <f>IF(data[[#This Row],[Spend, Dollars]]=0,0,data[[#This Row],[Total conversion value, Dollars]]/data[[#This Row],[Spend, Dollars]])</f>
        <v>6.0068379923844253</v>
      </c>
      <c r="R7138" s="2">
        <v>26.4</v>
      </c>
      <c r="S7138" s="2">
        <v>1.5</v>
      </c>
      <c r="T7138" s="2">
        <v>12</v>
      </c>
      <c r="U7138" s="2">
        <f t="shared" si="111"/>
        <v>39.9</v>
      </c>
    </row>
    <row r="7139" spans="1:21" x14ac:dyDescent="0.2">
      <c r="A7139" t="s">
        <v>24</v>
      </c>
      <c r="B7139" s="3">
        <v>45248</v>
      </c>
      <c r="C7139" s="10" t="str">
        <f>TEXT(data[[#This Row],[Date]],"mmmm")</f>
        <v>November</v>
      </c>
      <c r="D7139" t="s">
        <v>15</v>
      </c>
      <c r="E7139" t="s">
        <v>18</v>
      </c>
      <c r="F7139" t="s">
        <v>20</v>
      </c>
      <c r="G7139" t="s">
        <v>21</v>
      </c>
      <c r="H7139" s="11">
        <v>3135</v>
      </c>
      <c r="I7139" s="11">
        <v>37.933500000000002</v>
      </c>
      <c r="J7139" s="13">
        <f>data[[#This Row],[Clicks]]/data[[#This Row],[Impressions]]</f>
        <v>1.2100000000000001E-2</v>
      </c>
      <c r="K7139" s="1">
        <v>1.0899999999999999</v>
      </c>
      <c r="L7139" s="2">
        <v>41.347514999999994</v>
      </c>
      <c r="M7139">
        <v>6</v>
      </c>
      <c r="N7139" s="1">
        <f>IF(data[[#This Row],[Conversions]]=0,0,data[[#This Row],[Spend, Dollars]]/data[[#This Row],[Conversions]])</f>
        <v>6.8912524999999993</v>
      </c>
      <c r="O7139" s="13">
        <f>data[[#This Row],[Conversions]]/data[[#This Row],[Clicks]]</f>
        <v>0.15817153703191109</v>
      </c>
      <c r="P7139" s="11">
        <v>173.6</v>
      </c>
      <c r="Q7139" s="11">
        <f>IF(data[[#This Row],[Spend, Dollars]]=0,0,data[[#This Row],[Total conversion value, Dollars]]/data[[#This Row],[Spend, Dollars]])</f>
        <v>4.1985594539357445</v>
      </c>
      <c r="R7139" s="2">
        <v>78</v>
      </c>
      <c r="S7139" s="2">
        <v>3</v>
      </c>
      <c r="T7139" s="2">
        <v>14</v>
      </c>
      <c r="U7139" s="2">
        <f t="shared" si="111"/>
        <v>95</v>
      </c>
    </row>
    <row r="7140" spans="1:21" x14ac:dyDescent="0.2">
      <c r="A7140" t="s">
        <v>24</v>
      </c>
      <c r="B7140" s="3">
        <v>45249</v>
      </c>
      <c r="C7140" s="10" t="str">
        <f>TEXT(data[[#This Row],[Date]],"mmmm")</f>
        <v>November</v>
      </c>
      <c r="D7140" t="s">
        <v>15</v>
      </c>
      <c r="E7140" t="s">
        <v>18</v>
      </c>
      <c r="F7140" t="s">
        <v>20</v>
      </c>
      <c r="G7140" t="s">
        <v>21</v>
      </c>
      <c r="H7140" s="11">
        <v>2432</v>
      </c>
      <c r="I7140" s="11">
        <v>30.229760000000006</v>
      </c>
      <c r="J7140" s="13">
        <f>data[[#This Row],[Clicks]]/data[[#This Row],[Impressions]]</f>
        <v>1.2430000000000002E-2</v>
      </c>
      <c r="K7140" s="1">
        <v>0.27999999999999992</v>
      </c>
      <c r="L7140" s="2">
        <v>8.4643327999999993</v>
      </c>
      <c r="M7140">
        <v>6</v>
      </c>
      <c r="N7140" s="1">
        <f>IF(data[[#This Row],[Conversions]]=0,0,data[[#This Row],[Spend, Dollars]]/data[[#This Row],[Conversions]])</f>
        <v>1.4107221333333333</v>
      </c>
      <c r="O7140" s="13">
        <f>data[[#This Row],[Conversions]]/data[[#This Row],[Clicks]]</f>
        <v>0.19847990854045811</v>
      </c>
      <c r="P7140" s="11">
        <v>235.89999999999998</v>
      </c>
      <c r="Q7140" s="11">
        <f>IF(data[[#This Row],[Spend, Dollars]]=0,0,data[[#This Row],[Total conversion value, Dollars]]/data[[#This Row],[Spend, Dollars]])</f>
        <v>27.869887157555997</v>
      </c>
      <c r="R7140" s="2">
        <v>79.2</v>
      </c>
      <c r="S7140" s="2">
        <v>10.5</v>
      </c>
      <c r="T7140" s="2">
        <v>15</v>
      </c>
      <c r="U7140" s="2">
        <f t="shared" si="111"/>
        <v>104.7</v>
      </c>
    </row>
    <row r="7141" spans="1:21" x14ac:dyDescent="0.2">
      <c r="A7141" t="s">
        <v>24</v>
      </c>
      <c r="B7141" s="3">
        <v>45250</v>
      </c>
      <c r="C7141" s="10" t="str">
        <f>TEXT(data[[#This Row],[Date]],"mmmm")</f>
        <v>November</v>
      </c>
      <c r="D7141" t="s">
        <v>15</v>
      </c>
      <c r="E7141" t="s">
        <v>18</v>
      </c>
      <c r="F7141" t="s">
        <v>20</v>
      </c>
      <c r="G7141" t="s">
        <v>21</v>
      </c>
      <c r="H7141" s="11">
        <v>2046</v>
      </c>
      <c r="I7141" s="11">
        <v>36.234659999999998</v>
      </c>
      <c r="J7141" s="13">
        <f>data[[#This Row],[Clicks]]/data[[#This Row],[Impressions]]</f>
        <v>1.771E-2</v>
      </c>
      <c r="K7141" s="1">
        <v>0.94999999999999984</v>
      </c>
      <c r="L7141" s="2">
        <v>34.422926999999994</v>
      </c>
      <c r="M7141">
        <v>8</v>
      </c>
      <c r="N7141" s="1">
        <f>IF(data[[#This Row],[Conversions]]=0,0,data[[#This Row],[Spend, Dollars]]/data[[#This Row],[Conversions]])</f>
        <v>4.3028658749999993</v>
      </c>
      <c r="O7141" s="13">
        <f>data[[#This Row],[Conversions]]/data[[#This Row],[Clicks]]</f>
        <v>0.22078308448319925</v>
      </c>
      <c r="P7141" s="11">
        <v>275.79999999999995</v>
      </c>
      <c r="Q7141" s="11">
        <f>IF(data[[#This Row],[Spend, Dollars]]=0,0,data[[#This Row],[Total conversion value, Dollars]]/data[[#This Row],[Spend, Dollars]])</f>
        <v>8.0121019342718878</v>
      </c>
      <c r="R7141" s="2">
        <v>49.199999999999996</v>
      </c>
      <c r="S7141" s="2">
        <v>6</v>
      </c>
      <c r="T7141" s="2">
        <v>10</v>
      </c>
      <c r="U7141" s="2">
        <f t="shared" si="111"/>
        <v>65.199999999999989</v>
      </c>
    </row>
    <row r="7142" spans="1:21" x14ac:dyDescent="0.2">
      <c r="A7142" t="s">
        <v>24</v>
      </c>
      <c r="B7142" s="3">
        <v>45251</v>
      </c>
      <c r="C7142" s="10" t="str">
        <f>TEXT(data[[#This Row],[Date]],"mmmm")</f>
        <v>November</v>
      </c>
      <c r="D7142" t="s">
        <v>15</v>
      </c>
      <c r="E7142" t="s">
        <v>18</v>
      </c>
      <c r="F7142" t="s">
        <v>20</v>
      </c>
      <c r="G7142" t="s">
        <v>21</v>
      </c>
      <c r="H7142" s="11">
        <v>2234</v>
      </c>
      <c r="I7142" s="11">
        <v>31.700460000000007</v>
      </c>
      <c r="J7142" s="13">
        <f>data[[#This Row],[Clicks]]/data[[#This Row],[Impressions]]</f>
        <v>1.4190000000000003E-2</v>
      </c>
      <c r="K7142" s="1">
        <v>0.42999999999999983</v>
      </c>
      <c r="L7142" s="2">
        <v>13.631197799999997</v>
      </c>
      <c r="M7142">
        <v>5</v>
      </c>
      <c r="N7142" s="1">
        <f>IF(data[[#This Row],[Conversions]]=0,0,data[[#This Row],[Spend, Dollars]]/data[[#This Row],[Conversions]])</f>
        <v>2.7262395599999993</v>
      </c>
      <c r="O7142" s="13">
        <f>data[[#This Row],[Conversions]]/data[[#This Row],[Clicks]]</f>
        <v>0.15772641785008795</v>
      </c>
      <c r="P7142" s="11">
        <v>146.29999999999998</v>
      </c>
      <c r="Q7142" s="11">
        <f>IF(data[[#This Row],[Spend, Dollars]]=0,0,data[[#This Row],[Total conversion value, Dollars]]/data[[#This Row],[Spend, Dollars]])</f>
        <v>10.732732526264128</v>
      </c>
      <c r="R7142" s="2">
        <v>18</v>
      </c>
      <c r="S7142" s="2">
        <v>3</v>
      </c>
      <c r="T7142" s="2">
        <v>6</v>
      </c>
      <c r="U7142" s="2">
        <f t="shared" si="111"/>
        <v>27</v>
      </c>
    </row>
    <row r="7143" spans="1:21" x14ac:dyDescent="0.2">
      <c r="A7143" t="s">
        <v>24</v>
      </c>
      <c r="B7143" s="3">
        <v>45252</v>
      </c>
      <c r="C7143" s="10" t="str">
        <f>TEXT(data[[#This Row],[Date]],"mmmm")</f>
        <v>November</v>
      </c>
      <c r="D7143" t="s">
        <v>15</v>
      </c>
      <c r="E7143" t="s">
        <v>18</v>
      </c>
      <c r="F7143" t="s">
        <v>20</v>
      </c>
      <c r="G7143" t="s">
        <v>21</v>
      </c>
      <c r="H7143" s="11">
        <v>2231</v>
      </c>
      <c r="I7143" s="11">
        <v>27.731330000000003</v>
      </c>
      <c r="J7143" s="13">
        <f>data[[#This Row],[Clicks]]/data[[#This Row],[Impressions]]</f>
        <v>1.2430000000000002E-2</v>
      </c>
      <c r="K7143" s="1">
        <v>1.0099999999999998</v>
      </c>
      <c r="L7143" s="2">
        <v>28.008643299999999</v>
      </c>
      <c r="M7143">
        <v>6</v>
      </c>
      <c r="N7143" s="1">
        <f>IF(data[[#This Row],[Conversions]]=0,0,data[[#This Row],[Spend, Dollars]]/data[[#This Row],[Conversions]])</f>
        <v>4.6681072166666668</v>
      </c>
      <c r="O7143" s="13">
        <f>data[[#This Row],[Conversions]]/data[[#This Row],[Clicks]]</f>
        <v>0.21636178286436314</v>
      </c>
      <c r="P7143" s="11">
        <v>186.2</v>
      </c>
      <c r="Q7143" s="11">
        <f>IF(data[[#This Row],[Spend, Dollars]]=0,0,data[[#This Row],[Total conversion value, Dollars]]/data[[#This Row],[Spend, Dollars]])</f>
        <v>6.6479478497268021</v>
      </c>
      <c r="R7143" s="2">
        <v>43.199999999999996</v>
      </c>
      <c r="S7143" s="2">
        <v>12</v>
      </c>
      <c r="T7143" s="2">
        <v>6</v>
      </c>
      <c r="U7143" s="2">
        <f t="shared" si="111"/>
        <v>61.199999999999996</v>
      </c>
    </row>
    <row r="7144" spans="1:21" x14ac:dyDescent="0.2">
      <c r="A7144" t="s">
        <v>24</v>
      </c>
      <c r="B7144" s="3">
        <v>45253</v>
      </c>
      <c r="C7144" s="10" t="str">
        <f>TEXT(data[[#This Row],[Date]],"mmmm")</f>
        <v>November</v>
      </c>
      <c r="D7144" t="s">
        <v>15</v>
      </c>
      <c r="E7144" t="s">
        <v>18</v>
      </c>
      <c r="F7144" t="s">
        <v>20</v>
      </c>
      <c r="G7144" t="s">
        <v>21</v>
      </c>
      <c r="H7144" s="11">
        <v>2911</v>
      </c>
      <c r="I7144" s="11">
        <v>51.553810000000013</v>
      </c>
      <c r="J7144" s="13">
        <f>data[[#This Row],[Clicks]]/data[[#This Row],[Impressions]]</f>
        <v>1.7710000000000004E-2</v>
      </c>
      <c r="K7144" s="1">
        <v>0.43999999999999972</v>
      </c>
      <c r="L7144" s="2">
        <v>22.683676399999992</v>
      </c>
      <c r="M7144">
        <v>8</v>
      </c>
      <c r="N7144" s="1">
        <f>IF(data[[#This Row],[Conversions]]=0,0,data[[#This Row],[Spend, Dollars]]/data[[#This Row],[Conversions]])</f>
        <v>2.8354595499999991</v>
      </c>
      <c r="O7144" s="13">
        <f>data[[#This Row],[Conversions]]/data[[#This Row],[Clicks]]</f>
        <v>0.1551776677611218</v>
      </c>
      <c r="P7144" s="11">
        <v>270.2</v>
      </c>
      <c r="Q7144" s="11">
        <f>IF(data[[#This Row],[Spend, Dollars]]=0,0,data[[#This Row],[Total conversion value, Dollars]]/data[[#This Row],[Spend, Dollars]])</f>
        <v>11.911649383254298</v>
      </c>
      <c r="R7144" s="2">
        <v>57.599999999999994</v>
      </c>
      <c r="S7144" s="2">
        <v>1.5</v>
      </c>
      <c r="T7144" s="2">
        <v>13</v>
      </c>
      <c r="U7144" s="2">
        <f t="shared" si="111"/>
        <v>72.099999999999994</v>
      </c>
    </row>
    <row r="7145" spans="1:21" x14ac:dyDescent="0.2">
      <c r="A7145" t="s">
        <v>24</v>
      </c>
      <c r="B7145" s="3">
        <v>45254</v>
      </c>
      <c r="C7145" s="10" t="str">
        <f>TEXT(data[[#This Row],[Date]],"mmmm")</f>
        <v>November</v>
      </c>
      <c r="D7145" t="s">
        <v>15</v>
      </c>
      <c r="E7145" t="s">
        <v>18</v>
      </c>
      <c r="F7145" t="s">
        <v>20</v>
      </c>
      <c r="G7145" t="s">
        <v>21</v>
      </c>
      <c r="H7145" s="11">
        <v>2018</v>
      </c>
      <c r="I7145" s="11">
        <v>35.960760000000001</v>
      </c>
      <c r="J7145" s="13">
        <f>data[[#This Row],[Clicks]]/data[[#This Row],[Impressions]]</f>
        <v>1.7819999999999999E-2</v>
      </c>
      <c r="K7145" s="1">
        <v>0.29999999999999982</v>
      </c>
      <c r="L7145" s="2">
        <v>10.788227999999993</v>
      </c>
      <c r="M7145">
        <v>9</v>
      </c>
      <c r="N7145" s="1">
        <f>IF(data[[#This Row],[Conversions]]=0,0,data[[#This Row],[Spend, Dollars]]/data[[#This Row],[Conversions]])</f>
        <v>1.1986919999999992</v>
      </c>
      <c r="O7145" s="13">
        <f>data[[#This Row],[Conversions]]/data[[#This Row],[Clicks]]</f>
        <v>0.25027279734911051</v>
      </c>
      <c r="P7145" s="11">
        <v>82.6</v>
      </c>
      <c r="Q7145" s="11">
        <f>IF(data[[#This Row],[Spend, Dollars]]=0,0,data[[#This Row],[Total conversion value, Dollars]]/data[[#This Row],[Spend, Dollars]])</f>
        <v>7.6564937263098303</v>
      </c>
      <c r="R7145" s="2">
        <v>58.8</v>
      </c>
      <c r="S7145" s="2">
        <v>9</v>
      </c>
      <c r="T7145" s="2">
        <v>11</v>
      </c>
      <c r="U7145" s="2">
        <f t="shared" si="111"/>
        <v>78.8</v>
      </c>
    </row>
    <row r="7146" spans="1:21" x14ac:dyDescent="0.2">
      <c r="A7146" t="s">
        <v>24</v>
      </c>
      <c r="B7146" s="3">
        <v>45255</v>
      </c>
      <c r="C7146" s="10" t="str">
        <f>TEXT(data[[#This Row],[Date]],"mmmm")</f>
        <v>November</v>
      </c>
      <c r="D7146" t="s">
        <v>15</v>
      </c>
      <c r="E7146" t="s">
        <v>18</v>
      </c>
      <c r="F7146" t="s">
        <v>20</v>
      </c>
      <c r="G7146" t="s">
        <v>21</v>
      </c>
      <c r="H7146" s="11">
        <v>2686</v>
      </c>
      <c r="I7146" s="11">
        <v>32.500600000000013</v>
      </c>
      <c r="J7146" s="13">
        <f>data[[#This Row],[Clicks]]/data[[#This Row],[Impressions]]</f>
        <v>1.2100000000000005E-2</v>
      </c>
      <c r="K7146" s="1">
        <v>0.63999999999999979</v>
      </c>
      <c r="L7146" s="2">
        <v>20.800384000000001</v>
      </c>
      <c r="M7146">
        <v>8</v>
      </c>
      <c r="N7146" s="1">
        <f>IF(data[[#This Row],[Conversions]]=0,0,data[[#This Row],[Spend, Dollars]]/data[[#This Row],[Conversions]])</f>
        <v>2.6000480000000001</v>
      </c>
      <c r="O7146" s="13">
        <f>data[[#This Row],[Conversions]]/data[[#This Row],[Clicks]]</f>
        <v>0.24614930185904252</v>
      </c>
      <c r="P7146" s="11">
        <v>98.699999999999989</v>
      </c>
      <c r="Q7146" s="11">
        <f>IF(data[[#This Row],[Spend, Dollars]]=0,0,data[[#This Row],[Total conversion value, Dollars]]/data[[#This Row],[Spend, Dollars]])</f>
        <v>4.7451047057592772</v>
      </c>
      <c r="R7146" s="2">
        <v>19.2</v>
      </c>
      <c r="S7146" s="2">
        <v>3</v>
      </c>
      <c r="T7146" s="2">
        <v>7</v>
      </c>
      <c r="U7146" s="2">
        <f t="shared" si="111"/>
        <v>29.2</v>
      </c>
    </row>
    <row r="7147" spans="1:21" x14ac:dyDescent="0.2">
      <c r="A7147" t="s">
        <v>24</v>
      </c>
      <c r="B7147" s="3">
        <v>45256</v>
      </c>
      <c r="C7147" s="10" t="str">
        <f>TEXT(data[[#This Row],[Date]],"mmmm")</f>
        <v>November</v>
      </c>
      <c r="D7147" t="s">
        <v>15</v>
      </c>
      <c r="E7147" t="s">
        <v>18</v>
      </c>
      <c r="F7147" t="s">
        <v>20</v>
      </c>
      <c r="G7147" t="s">
        <v>21</v>
      </c>
      <c r="H7147" s="11">
        <v>3496</v>
      </c>
      <c r="I7147" s="11">
        <v>43.839840000000002</v>
      </c>
      <c r="J7147" s="13">
        <f>data[[#This Row],[Clicks]]/data[[#This Row],[Impressions]]</f>
        <v>1.2540000000000001E-2</v>
      </c>
      <c r="K7147" s="1">
        <v>0.62999999999999978</v>
      </c>
      <c r="L7147" s="2">
        <v>27.61909919999999</v>
      </c>
      <c r="M7147">
        <v>9</v>
      </c>
      <c r="N7147" s="1">
        <f>IF(data[[#This Row],[Conversions]]=0,0,data[[#This Row],[Spend, Dollars]]/data[[#This Row],[Conversions]])</f>
        <v>3.0687887999999988</v>
      </c>
      <c r="O7147" s="13">
        <f>data[[#This Row],[Conversions]]/data[[#This Row],[Clicks]]</f>
        <v>0.20529272004642352</v>
      </c>
      <c r="P7147" s="11">
        <v>322.7</v>
      </c>
      <c r="Q7147" s="11">
        <f>IF(data[[#This Row],[Spend, Dollars]]=0,0,data[[#This Row],[Total conversion value, Dollars]]/data[[#This Row],[Spend, Dollars]])</f>
        <v>11.683943696469294</v>
      </c>
      <c r="R7147" s="2">
        <v>54</v>
      </c>
      <c r="S7147" s="2">
        <v>1.5</v>
      </c>
      <c r="T7147" s="2">
        <v>10</v>
      </c>
      <c r="U7147" s="2">
        <f t="shared" si="111"/>
        <v>65.5</v>
      </c>
    </row>
    <row r="7148" spans="1:21" x14ac:dyDescent="0.2">
      <c r="A7148" t="s">
        <v>24</v>
      </c>
      <c r="B7148" s="3">
        <v>45257</v>
      </c>
      <c r="C7148" s="10" t="str">
        <f>TEXT(data[[#This Row],[Date]],"mmmm")</f>
        <v>November</v>
      </c>
      <c r="D7148" t="s">
        <v>15</v>
      </c>
      <c r="E7148" t="s">
        <v>18</v>
      </c>
      <c r="F7148" t="s">
        <v>20</v>
      </c>
      <c r="G7148" t="s">
        <v>21</v>
      </c>
      <c r="H7148" s="11">
        <v>3602</v>
      </c>
      <c r="I7148" s="11">
        <v>60.621660000000006</v>
      </c>
      <c r="J7148" s="13">
        <f>data[[#This Row],[Clicks]]/data[[#This Row],[Impressions]]</f>
        <v>1.6830000000000001E-2</v>
      </c>
      <c r="K7148" s="1">
        <v>8.0000000000000043E-2</v>
      </c>
      <c r="L7148" s="2">
        <v>4.8497328000000035</v>
      </c>
      <c r="M7148">
        <v>3</v>
      </c>
      <c r="N7148" s="1">
        <f>IF(data[[#This Row],[Conversions]]=0,0,data[[#This Row],[Spend, Dollars]]/data[[#This Row],[Conversions]])</f>
        <v>1.6165776000000012</v>
      </c>
      <c r="O7148" s="13">
        <f>data[[#This Row],[Conversions]]/data[[#This Row],[Clicks]]</f>
        <v>4.9487262473511935E-2</v>
      </c>
      <c r="P7148" s="11">
        <v>274.39999999999998</v>
      </c>
      <c r="Q7148" s="11">
        <f>IF(data[[#This Row],[Spend, Dollars]]=0,0,data[[#This Row],[Total conversion value, Dollars]]/data[[#This Row],[Spend, Dollars]])</f>
        <v>56.580436761381939</v>
      </c>
      <c r="R7148" s="2">
        <v>61.199999999999996</v>
      </c>
      <c r="S7148" s="2">
        <v>3</v>
      </c>
      <c r="T7148" s="2">
        <v>4</v>
      </c>
      <c r="U7148" s="2">
        <f t="shared" si="111"/>
        <v>68.199999999999989</v>
      </c>
    </row>
    <row r="7149" spans="1:21" x14ac:dyDescent="0.2">
      <c r="A7149" t="s">
        <v>24</v>
      </c>
      <c r="B7149" s="3">
        <v>45258</v>
      </c>
      <c r="C7149" s="10" t="str">
        <f>TEXT(data[[#This Row],[Date]],"mmmm")</f>
        <v>November</v>
      </c>
      <c r="D7149" t="s">
        <v>15</v>
      </c>
      <c r="E7149" t="s">
        <v>18</v>
      </c>
      <c r="F7149" t="s">
        <v>20</v>
      </c>
      <c r="G7149" t="s">
        <v>21</v>
      </c>
      <c r="H7149" s="11">
        <v>2714</v>
      </c>
      <c r="I7149" s="11">
        <v>36.123339999999999</v>
      </c>
      <c r="J7149" s="13">
        <f>data[[#This Row],[Clicks]]/data[[#This Row],[Impressions]]</f>
        <v>1.3309999999999999E-2</v>
      </c>
      <c r="K7149" s="1">
        <v>0.72999999999999976</v>
      </c>
      <c r="L7149" s="2">
        <v>26.370038199999989</v>
      </c>
      <c r="M7149">
        <v>9</v>
      </c>
      <c r="N7149" s="1">
        <f>IF(data[[#This Row],[Conversions]]=0,0,data[[#This Row],[Spend, Dollars]]/data[[#This Row],[Conversions]])</f>
        <v>2.9300042444444432</v>
      </c>
      <c r="O7149" s="13">
        <f>data[[#This Row],[Conversions]]/data[[#This Row],[Clicks]]</f>
        <v>0.24914639676176123</v>
      </c>
      <c r="P7149" s="11">
        <v>225.39999999999998</v>
      </c>
      <c r="Q7149" s="11">
        <f>IF(data[[#This Row],[Spend, Dollars]]=0,0,data[[#This Row],[Total conversion value, Dollars]]/data[[#This Row],[Spend, Dollars]])</f>
        <v>8.5475795784019795</v>
      </c>
      <c r="R7149" s="2">
        <v>33.6</v>
      </c>
      <c r="S7149" s="2">
        <v>16.5</v>
      </c>
      <c r="T7149" s="2">
        <v>13</v>
      </c>
      <c r="U7149" s="2">
        <f t="shared" si="111"/>
        <v>63.1</v>
      </c>
    </row>
    <row r="7150" spans="1:21" x14ac:dyDescent="0.2">
      <c r="A7150" t="s">
        <v>24</v>
      </c>
      <c r="B7150" s="3">
        <v>45259</v>
      </c>
      <c r="C7150" s="10" t="str">
        <f>TEXT(data[[#This Row],[Date]],"mmmm")</f>
        <v>November</v>
      </c>
      <c r="D7150" t="s">
        <v>15</v>
      </c>
      <c r="E7150" t="s">
        <v>18</v>
      </c>
      <c r="F7150" t="s">
        <v>20</v>
      </c>
      <c r="G7150" t="s">
        <v>21</v>
      </c>
      <c r="H7150" s="11">
        <v>2409</v>
      </c>
      <c r="I7150" s="11">
        <v>30.473850000000002</v>
      </c>
      <c r="J7150" s="13">
        <f>data[[#This Row],[Clicks]]/data[[#This Row],[Impressions]]</f>
        <v>1.2650000000000002E-2</v>
      </c>
      <c r="K7150" s="1">
        <v>3.0000000000000027E-2</v>
      </c>
      <c r="L7150" s="2">
        <v>0.91421550000000085</v>
      </c>
      <c r="M7150">
        <v>8</v>
      </c>
      <c r="N7150" s="1">
        <f>IF(data[[#This Row],[Conversions]]=0,0,data[[#This Row],[Spend, Dollars]]/data[[#This Row],[Conversions]])</f>
        <v>0.11427693750000011</v>
      </c>
      <c r="O7150" s="13">
        <f>data[[#This Row],[Conversions]]/data[[#This Row],[Clicks]]</f>
        <v>0.26252016072796841</v>
      </c>
      <c r="P7150" s="11">
        <v>142.79999999999998</v>
      </c>
      <c r="Q7150" s="11">
        <f>IF(data[[#This Row],[Spend, Dollars]]=0,0,data[[#This Row],[Total conversion value, Dollars]]/data[[#This Row],[Spend, Dollars]])</f>
        <v>156.19949563314103</v>
      </c>
      <c r="R7150" s="2">
        <v>9.6</v>
      </c>
      <c r="S7150" s="2">
        <v>3</v>
      </c>
      <c r="T7150" s="2">
        <v>14</v>
      </c>
      <c r="U7150" s="2">
        <f t="shared" si="111"/>
        <v>26.6</v>
      </c>
    </row>
    <row r="7151" spans="1:21" x14ac:dyDescent="0.2">
      <c r="A7151" t="s">
        <v>24</v>
      </c>
      <c r="B7151" s="3">
        <v>45260</v>
      </c>
      <c r="C7151" s="10" t="str">
        <f>TEXT(data[[#This Row],[Date]],"mmmm")</f>
        <v>November</v>
      </c>
      <c r="D7151" t="s">
        <v>15</v>
      </c>
      <c r="E7151" t="s">
        <v>18</v>
      </c>
      <c r="F7151" t="s">
        <v>20</v>
      </c>
      <c r="G7151" t="s">
        <v>21</v>
      </c>
      <c r="H7151" s="11">
        <v>2327</v>
      </c>
      <c r="I7151" s="11">
        <v>34.299980000000005</v>
      </c>
      <c r="J7151" s="13">
        <f>data[[#This Row],[Clicks]]/data[[#This Row],[Impressions]]</f>
        <v>1.4740000000000001E-2</v>
      </c>
      <c r="K7151" s="1">
        <v>0.71999999999999986</v>
      </c>
      <c r="L7151" s="2">
        <v>24.6959856</v>
      </c>
      <c r="M7151">
        <v>11</v>
      </c>
      <c r="N7151" s="1">
        <f>IF(data[[#This Row],[Conversions]]=0,0,data[[#This Row],[Spend, Dollars]]/data[[#This Row],[Conversions]])</f>
        <v>2.2450896</v>
      </c>
      <c r="O7151" s="13">
        <f>data[[#This Row],[Conversions]]/data[[#This Row],[Clicks]]</f>
        <v>0.32069989545183403</v>
      </c>
      <c r="P7151" s="11">
        <v>134.39999999999998</v>
      </c>
      <c r="Q7151" s="11">
        <f>IF(data[[#This Row],[Spend, Dollars]]=0,0,data[[#This Row],[Total conversion value, Dollars]]/data[[#This Row],[Spend, Dollars]])</f>
        <v>5.4421800440311232</v>
      </c>
      <c r="R7151" s="2">
        <v>9.6</v>
      </c>
      <c r="S7151" s="2">
        <v>3</v>
      </c>
      <c r="T7151" s="2">
        <v>11</v>
      </c>
      <c r="U7151" s="2">
        <f t="shared" si="111"/>
        <v>23.6</v>
      </c>
    </row>
    <row r="7152" spans="1:21" x14ac:dyDescent="0.2">
      <c r="A7152" t="s">
        <v>22</v>
      </c>
      <c r="B7152" s="3">
        <v>44986</v>
      </c>
      <c r="C7152" s="10" t="str">
        <f>TEXT(data[[#This Row],[Date]],"mmmm")</f>
        <v>March</v>
      </c>
      <c r="D7152" t="s">
        <v>16</v>
      </c>
      <c r="E7152" t="s">
        <v>18</v>
      </c>
      <c r="F7152" t="s">
        <v>20</v>
      </c>
      <c r="G7152" t="s">
        <v>21</v>
      </c>
      <c r="H7152" s="11">
        <v>2235.2000000000003</v>
      </c>
      <c r="I7152" s="11">
        <v>26.800048000000011</v>
      </c>
      <c r="J7152" s="13">
        <f>data[[#This Row],[Clicks]]/data[[#This Row],[Impressions]]</f>
        <v>1.1990000000000004E-2</v>
      </c>
      <c r="K7152" s="1">
        <v>0.89999999999999958</v>
      </c>
      <c r="L7152" s="2">
        <v>24.120043199999998</v>
      </c>
      <c r="M7152">
        <v>6</v>
      </c>
      <c r="N7152" s="1">
        <f>IF(data[[#This Row],[Conversions]]=0,0,data[[#This Row],[Spend, Dollars]]/data[[#This Row],[Conversions]])</f>
        <v>4.0200071999999993</v>
      </c>
      <c r="O7152" s="13">
        <f>data[[#This Row],[Conversions]]/data[[#This Row],[Clicks]]</f>
        <v>0.22388019603546969</v>
      </c>
      <c r="P7152" s="11">
        <v>185.5</v>
      </c>
      <c r="Q7152" s="11">
        <f>IF(data[[#This Row],[Spend, Dollars]]=0,0,data[[#This Row],[Total conversion value, Dollars]]/data[[#This Row],[Spend, Dollars]])</f>
        <v>7.6906993267740091</v>
      </c>
      <c r="R7152" s="2">
        <v>54</v>
      </c>
      <c r="S7152" s="2">
        <v>4.5</v>
      </c>
      <c r="T7152" s="2">
        <v>3</v>
      </c>
      <c r="U7152" s="2">
        <f t="shared" si="111"/>
        <v>61.5</v>
      </c>
    </row>
    <row r="7153" spans="1:21" x14ac:dyDescent="0.2">
      <c r="A7153" t="s">
        <v>22</v>
      </c>
      <c r="B7153" s="3">
        <v>44987</v>
      </c>
      <c r="C7153" s="10" t="str">
        <f>TEXT(data[[#This Row],[Date]],"mmmm")</f>
        <v>March</v>
      </c>
      <c r="D7153" t="s">
        <v>16</v>
      </c>
      <c r="E7153" t="s">
        <v>18</v>
      </c>
      <c r="F7153" t="s">
        <v>20</v>
      </c>
      <c r="G7153" t="s">
        <v>21</v>
      </c>
      <c r="H7153" s="11">
        <v>1397.6000000000001</v>
      </c>
      <c r="I7153" s="11">
        <v>17.372168000000006</v>
      </c>
      <c r="J7153" s="13">
        <f>data[[#This Row],[Clicks]]/data[[#This Row],[Impressions]]</f>
        <v>1.2430000000000004E-2</v>
      </c>
      <c r="K7153" s="1">
        <v>0.36999999999999972</v>
      </c>
      <c r="L7153" s="2">
        <v>6.4277021599999973</v>
      </c>
      <c r="M7153">
        <v>7</v>
      </c>
      <c r="N7153" s="1">
        <f>IF(data[[#This Row],[Conversions]]=0,0,data[[#This Row],[Spend, Dollars]]/data[[#This Row],[Conversions]])</f>
        <v>0.91824316571428533</v>
      </c>
      <c r="O7153" s="13">
        <f>data[[#This Row],[Conversions]]/data[[#This Row],[Clicks]]</f>
        <v>0.40294337471293151</v>
      </c>
      <c r="P7153" s="11">
        <v>192.5</v>
      </c>
      <c r="Q7153" s="11">
        <f>IF(data[[#This Row],[Spend, Dollars]]=0,0,data[[#This Row],[Total conversion value, Dollars]]/data[[#This Row],[Spend, Dollars]])</f>
        <v>29.948494066501688</v>
      </c>
      <c r="R7153" s="2">
        <v>28.799999999999997</v>
      </c>
      <c r="S7153" s="2">
        <v>18</v>
      </c>
      <c r="T7153" s="2">
        <v>8</v>
      </c>
      <c r="U7153" s="2">
        <f t="shared" si="111"/>
        <v>54.8</v>
      </c>
    </row>
    <row r="7154" spans="1:21" x14ac:dyDescent="0.2">
      <c r="A7154" t="s">
        <v>22</v>
      </c>
      <c r="B7154" s="3">
        <v>44988</v>
      </c>
      <c r="C7154" s="10" t="str">
        <f>TEXT(data[[#This Row],[Date]],"mmmm")</f>
        <v>March</v>
      </c>
      <c r="D7154" t="s">
        <v>16</v>
      </c>
      <c r="E7154" t="s">
        <v>18</v>
      </c>
      <c r="F7154" t="s">
        <v>20</v>
      </c>
      <c r="G7154" t="s">
        <v>21</v>
      </c>
      <c r="H7154" s="11">
        <v>1697</v>
      </c>
      <c r="I7154" s="11">
        <v>21.840390000000006</v>
      </c>
      <c r="J7154" s="13">
        <f>data[[#This Row],[Clicks]]/data[[#This Row],[Impressions]]</f>
        <v>1.2870000000000003E-2</v>
      </c>
      <c r="K7154" s="1">
        <v>0.33999999999999975</v>
      </c>
      <c r="L7154" s="2">
        <v>7.4257325999999964</v>
      </c>
      <c r="M7154">
        <v>4</v>
      </c>
      <c r="N7154" s="1">
        <f>IF(data[[#This Row],[Conversions]]=0,0,data[[#This Row],[Spend, Dollars]]/data[[#This Row],[Conversions]])</f>
        <v>1.8564331499999991</v>
      </c>
      <c r="O7154" s="13">
        <f>data[[#This Row],[Conversions]]/data[[#This Row],[Clicks]]</f>
        <v>0.1831469126695997</v>
      </c>
      <c r="P7154" s="11">
        <v>266</v>
      </c>
      <c r="Q7154" s="11">
        <f>IF(data[[#This Row],[Spend, Dollars]]=0,0,data[[#This Row],[Total conversion value, Dollars]]/data[[#This Row],[Spend, Dollars]])</f>
        <v>35.821381448612911</v>
      </c>
      <c r="R7154" s="2">
        <v>60</v>
      </c>
      <c r="S7154" s="2">
        <v>4.5</v>
      </c>
      <c r="T7154" s="2">
        <v>6</v>
      </c>
      <c r="U7154" s="2">
        <f t="shared" si="111"/>
        <v>70.5</v>
      </c>
    </row>
    <row r="7155" spans="1:21" x14ac:dyDescent="0.2">
      <c r="A7155" t="s">
        <v>22</v>
      </c>
      <c r="B7155" s="3">
        <v>44989</v>
      </c>
      <c r="C7155" s="10" t="str">
        <f>TEXT(data[[#This Row],[Date]],"mmmm")</f>
        <v>March</v>
      </c>
      <c r="D7155" t="s">
        <v>16</v>
      </c>
      <c r="E7155" t="s">
        <v>18</v>
      </c>
      <c r="F7155" t="s">
        <v>20</v>
      </c>
      <c r="G7155" t="s">
        <v>21</v>
      </c>
      <c r="H7155" s="11">
        <v>1393.4</v>
      </c>
      <c r="I7155" s="11">
        <v>14.407756000000006</v>
      </c>
      <c r="J7155" s="13">
        <f>data[[#This Row],[Clicks]]/data[[#This Row],[Impressions]]</f>
        <v>1.0340000000000004E-2</v>
      </c>
      <c r="K7155" s="1">
        <v>0.3399999999999998</v>
      </c>
      <c r="L7155" s="2">
        <v>4.8986370399999997</v>
      </c>
      <c r="M7155">
        <v>2</v>
      </c>
      <c r="N7155" s="1">
        <f>IF(data[[#This Row],[Conversions]]=0,0,data[[#This Row],[Spend, Dollars]]/data[[#This Row],[Conversions]])</f>
        <v>2.4493185199999998</v>
      </c>
      <c r="O7155" s="13">
        <f>data[[#This Row],[Conversions]]/data[[#This Row],[Clicks]]</f>
        <v>0.13881412206036797</v>
      </c>
      <c r="P7155" s="11">
        <v>157.5</v>
      </c>
      <c r="Q7155" s="11">
        <f>IF(data[[#This Row],[Spend, Dollars]]=0,0,data[[#This Row],[Total conversion value, Dollars]]/data[[#This Row],[Spend, Dollars]])</f>
        <v>32.151800330158778</v>
      </c>
      <c r="R7155" s="2">
        <v>34.799999999999997</v>
      </c>
      <c r="S7155" s="2">
        <v>12</v>
      </c>
      <c r="T7155" s="2">
        <v>3</v>
      </c>
      <c r="U7155" s="2">
        <f t="shared" si="111"/>
        <v>49.8</v>
      </c>
    </row>
    <row r="7156" spans="1:21" x14ac:dyDescent="0.2">
      <c r="A7156" t="s">
        <v>22</v>
      </c>
      <c r="B7156" s="3">
        <v>44990</v>
      </c>
      <c r="C7156" s="10" t="str">
        <f>TEXT(data[[#This Row],[Date]],"mmmm")</f>
        <v>March</v>
      </c>
      <c r="D7156" t="s">
        <v>16</v>
      </c>
      <c r="E7156" t="s">
        <v>18</v>
      </c>
      <c r="F7156" t="s">
        <v>20</v>
      </c>
      <c r="G7156" t="s">
        <v>21</v>
      </c>
      <c r="H7156" s="11">
        <v>1673.6000000000001</v>
      </c>
      <c r="I7156" s="11">
        <v>24.852959999999999</v>
      </c>
      <c r="J7156" s="13">
        <f>data[[#This Row],[Clicks]]/data[[#This Row],[Impressions]]</f>
        <v>1.4849999999999999E-2</v>
      </c>
      <c r="K7156" s="1">
        <v>0.93999999999999961</v>
      </c>
      <c r="L7156" s="2">
        <v>23.361782399999989</v>
      </c>
      <c r="M7156">
        <v>6</v>
      </c>
      <c r="N7156" s="1">
        <f>IF(data[[#This Row],[Conversions]]=0,0,data[[#This Row],[Spend, Dollars]]/data[[#This Row],[Conversions]])</f>
        <v>3.8936303999999979</v>
      </c>
      <c r="O7156" s="13">
        <f>data[[#This Row],[Conversions]]/data[[#This Row],[Clicks]]</f>
        <v>0.24141993549259325</v>
      </c>
      <c r="P7156" s="11">
        <v>47.599999999999994</v>
      </c>
      <c r="Q7156" s="11">
        <f>IF(data[[#This Row],[Spend, Dollars]]=0,0,data[[#This Row],[Total conversion value, Dollars]]/data[[#This Row],[Spend, Dollars]])</f>
        <v>2.0375157676325251</v>
      </c>
      <c r="R7156" s="2">
        <v>44.4</v>
      </c>
      <c r="S7156" s="2">
        <v>7.5</v>
      </c>
      <c r="T7156" s="2">
        <v>6</v>
      </c>
      <c r="U7156" s="2">
        <f t="shared" si="111"/>
        <v>57.9</v>
      </c>
    </row>
    <row r="7157" spans="1:21" x14ac:dyDescent="0.2">
      <c r="A7157" t="s">
        <v>22</v>
      </c>
      <c r="B7157" s="3">
        <v>44991</v>
      </c>
      <c r="C7157" s="10" t="str">
        <f>TEXT(data[[#This Row],[Date]],"mmmm")</f>
        <v>March</v>
      </c>
      <c r="D7157" t="s">
        <v>16</v>
      </c>
      <c r="E7157" t="s">
        <v>18</v>
      </c>
      <c r="F7157" t="s">
        <v>20</v>
      </c>
      <c r="G7157" t="s">
        <v>21</v>
      </c>
      <c r="H7157" s="11">
        <v>1896.2</v>
      </c>
      <c r="I7157" s="11">
        <v>28.158569999999997</v>
      </c>
      <c r="J7157" s="13">
        <f>data[[#This Row],[Clicks]]/data[[#This Row],[Impressions]]</f>
        <v>1.4849999999999999E-2</v>
      </c>
      <c r="K7157" s="1">
        <v>0.8899999999999999</v>
      </c>
      <c r="L7157" s="2">
        <v>25.061127299999995</v>
      </c>
      <c r="M7157">
        <v>5</v>
      </c>
      <c r="N7157" s="1">
        <f>IF(data[[#This Row],[Conversions]]=0,0,data[[#This Row],[Spend, Dollars]]/data[[#This Row],[Conversions]])</f>
        <v>5.0122254599999989</v>
      </c>
      <c r="O7157" s="13">
        <f>data[[#This Row],[Conversions]]/data[[#This Row],[Clicks]]</f>
        <v>0.17756583519688679</v>
      </c>
      <c r="P7157" s="11">
        <v>280</v>
      </c>
      <c r="Q7157" s="11">
        <f>IF(data[[#This Row],[Spend, Dollars]]=0,0,data[[#This Row],[Total conversion value, Dollars]]/data[[#This Row],[Spend, Dollars]])</f>
        <v>11.172681765197373</v>
      </c>
      <c r="R7157" s="2">
        <v>15.6</v>
      </c>
      <c r="S7157" s="2">
        <v>4.5</v>
      </c>
      <c r="T7157" s="2">
        <v>7</v>
      </c>
      <c r="U7157" s="2">
        <f t="shared" si="111"/>
        <v>27.1</v>
      </c>
    </row>
    <row r="7158" spans="1:21" x14ac:dyDescent="0.2">
      <c r="A7158" t="s">
        <v>22</v>
      </c>
      <c r="B7158" s="3">
        <v>44992</v>
      </c>
      <c r="C7158" s="10" t="str">
        <f>TEXT(data[[#This Row],[Date]],"mmmm")</f>
        <v>March</v>
      </c>
      <c r="D7158" t="s">
        <v>16</v>
      </c>
      <c r="E7158" t="s">
        <v>18</v>
      </c>
      <c r="F7158" t="s">
        <v>20</v>
      </c>
      <c r="G7158" t="s">
        <v>21</v>
      </c>
      <c r="H7158" s="11">
        <v>1365.2</v>
      </c>
      <c r="I7158" s="11">
        <v>18.621328000000005</v>
      </c>
      <c r="J7158" s="13">
        <f>data[[#This Row],[Clicks]]/data[[#This Row],[Impressions]]</f>
        <v>1.3640000000000003E-2</v>
      </c>
      <c r="K7158" s="1">
        <v>0.50999999999999979</v>
      </c>
      <c r="L7158" s="2">
        <v>9.4968772799999996</v>
      </c>
      <c r="M7158">
        <v>7</v>
      </c>
      <c r="N7158" s="1">
        <f>IF(data[[#This Row],[Conversions]]=0,0,data[[#This Row],[Spend, Dollars]]/data[[#This Row],[Conversions]])</f>
        <v>1.3566967542857142</v>
      </c>
      <c r="O7158" s="13">
        <f>data[[#This Row],[Conversions]]/data[[#This Row],[Clicks]]</f>
        <v>0.37591303907003831</v>
      </c>
      <c r="P7158" s="11">
        <v>42</v>
      </c>
      <c r="Q7158" s="11">
        <f>IF(data[[#This Row],[Spend, Dollars]]=0,0,data[[#This Row],[Total conversion value, Dollars]]/data[[#This Row],[Spend, Dollars]])</f>
        <v>4.4225063420004522</v>
      </c>
      <c r="R7158" s="2">
        <v>25.2</v>
      </c>
      <c r="S7158" s="2">
        <v>7.5</v>
      </c>
      <c r="T7158" s="2">
        <v>7</v>
      </c>
      <c r="U7158" s="2">
        <f t="shared" si="111"/>
        <v>39.700000000000003</v>
      </c>
    </row>
    <row r="7159" spans="1:21" x14ac:dyDescent="0.2">
      <c r="A7159" t="s">
        <v>22</v>
      </c>
      <c r="B7159" s="3">
        <v>44993</v>
      </c>
      <c r="C7159" s="10" t="str">
        <f>TEXT(data[[#This Row],[Date]],"mmmm")</f>
        <v>March</v>
      </c>
      <c r="D7159" t="s">
        <v>16</v>
      </c>
      <c r="E7159" t="s">
        <v>18</v>
      </c>
      <c r="F7159" t="s">
        <v>20</v>
      </c>
      <c r="G7159" t="s">
        <v>21</v>
      </c>
      <c r="H7159" s="11">
        <v>1281.4000000000001</v>
      </c>
      <c r="I7159" s="11">
        <v>11.558228000000002</v>
      </c>
      <c r="J7159" s="13">
        <f>data[[#This Row],[Clicks]]/data[[#This Row],[Impressions]]</f>
        <v>9.0200000000000002E-3</v>
      </c>
      <c r="K7159" s="1">
        <v>1.0299999999999996</v>
      </c>
      <c r="L7159" s="2">
        <v>11.904974839999996</v>
      </c>
      <c r="M7159">
        <v>5</v>
      </c>
      <c r="N7159" s="1">
        <f>IF(data[[#This Row],[Conversions]]=0,0,data[[#This Row],[Spend, Dollars]]/data[[#This Row],[Conversions]])</f>
        <v>2.3809949679999991</v>
      </c>
      <c r="O7159" s="13">
        <f>data[[#This Row],[Conversions]]/data[[#This Row],[Clicks]]</f>
        <v>0.43259226241254278</v>
      </c>
      <c r="P7159" s="11">
        <v>92.399999999999991</v>
      </c>
      <c r="Q7159" s="11">
        <f>IF(data[[#This Row],[Spend, Dollars]]=0,0,data[[#This Row],[Total conversion value, Dollars]]/data[[#This Row],[Spend, Dollars]])</f>
        <v>7.7614611741590229</v>
      </c>
      <c r="R7159" s="2">
        <v>28.799999999999997</v>
      </c>
      <c r="S7159" s="2">
        <v>22.5</v>
      </c>
      <c r="T7159" s="2">
        <v>9</v>
      </c>
      <c r="U7159" s="2">
        <f t="shared" si="111"/>
        <v>60.3</v>
      </c>
    </row>
    <row r="7160" spans="1:21" x14ac:dyDescent="0.2">
      <c r="A7160" t="s">
        <v>22</v>
      </c>
      <c r="B7160" s="3">
        <v>44994</v>
      </c>
      <c r="C7160" s="10" t="str">
        <f>TEXT(data[[#This Row],[Date]],"mmmm")</f>
        <v>March</v>
      </c>
      <c r="D7160" t="s">
        <v>16</v>
      </c>
      <c r="E7160" t="s">
        <v>18</v>
      </c>
      <c r="F7160" t="s">
        <v>20</v>
      </c>
      <c r="G7160" t="s">
        <v>21</v>
      </c>
      <c r="H7160" s="11">
        <v>1779.4</v>
      </c>
      <c r="I7160" s="11">
        <v>24.66248400000001</v>
      </c>
      <c r="J7160" s="13">
        <f>data[[#This Row],[Clicks]]/data[[#This Row],[Impressions]]</f>
        <v>1.3860000000000004E-2</v>
      </c>
      <c r="K7160" s="1">
        <v>0.99999999999999967</v>
      </c>
      <c r="L7160" s="2">
        <v>24.662484000000003</v>
      </c>
      <c r="M7160">
        <v>6</v>
      </c>
      <c r="N7160" s="1">
        <f>IF(data[[#This Row],[Conversions]]=0,0,data[[#This Row],[Spend, Dollars]]/data[[#This Row],[Conversions]])</f>
        <v>4.1104140000000005</v>
      </c>
      <c r="O7160" s="13">
        <f>data[[#This Row],[Conversions]]/data[[#This Row],[Clicks]]</f>
        <v>0.2432844964035252</v>
      </c>
      <c r="P7160" s="11">
        <v>42</v>
      </c>
      <c r="Q7160" s="11">
        <f>IF(data[[#This Row],[Spend, Dollars]]=0,0,data[[#This Row],[Total conversion value, Dollars]]/data[[#This Row],[Spend, Dollars]])</f>
        <v>1.7029914748246768</v>
      </c>
      <c r="R7160" s="2">
        <v>22.8</v>
      </c>
      <c r="S7160" s="2">
        <v>6</v>
      </c>
      <c r="T7160" s="2">
        <v>3</v>
      </c>
      <c r="U7160" s="2">
        <f t="shared" si="111"/>
        <v>31.8</v>
      </c>
    </row>
    <row r="7161" spans="1:21" x14ac:dyDescent="0.2">
      <c r="A7161" t="s">
        <v>22</v>
      </c>
      <c r="B7161" s="3">
        <v>44995</v>
      </c>
      <c r="C7161" s="10" t="str">
        <f>TEXT(data[[#This Row],[Date]],"mmmm")</f>
        <v>March</v>
      </c>
      <c r="D7161" t="s">
        <v>16</v>
      </c>
      <c r="E7161" t="s">
        <v>18</v>
      </c>
      <c r="F7161" t="s">
        <v>20</v>
      </c>
      <c r="G7161" t="s">
        <v>21</v>
      </c>
      <c r="H7161" s="11">
        <v>2353.4</v>
      </c>
      <c r="I7161" s="11">
        <v>30.806006000000007</v>
      </c>
      <c r="J7161" s="13">
        <f>data[[#This Row],[Clicks]]/data[[#This Row],[Impressions]]</f>
        <v>1.3090000000000003E-2</v>
      </c>
      <c r="K7161" s="1">
        <v>0.81999999999999984</v>
      </c>
      <c r="L7161" s="2">
        <v>25.260924920000001</v>
      </c>
      <c r="M7161">
        <v>6</v>
      </c>
      <c r="N7161" s="1">
        <f>IF(data[[#This Row],[Conversions]]=0,0,data[[#This Row],[Spend, Dollars]]/data[[#This Row],[Conversions]])</f>
        <v>4.2101541533333338</v>
      </c>
      <c r="O7161" s="13">
        <f>data[[#This Row],[Conversions]]/data[[#This Row],[Clicks]]</f>
        <v>0.19476721519823109</v>
      </c>
      <c r="P7161" s="11">
        <v>98</v>
      </c>
      <c r="Q7161" s="11">
        <f>IF(data[[#This Row],[Spend, Dollars]]=0,0,data[[#This Row],[Total conversion value, Dollars]]/data[[#This Row],[Spend, Dollars]])</f>
        <v>3.8795095710216772</v>
      </c>
      <c r="R7161" s="2">
        <v>63.599999999999994</v>
      </c>
      <c r="S7161" s="2">
        <v>18</v>
      </c>
      <c r="T7161" s="2">
        <v>5</v>
      </c>
      <c r="U7161" s="2">
        <f t="shared" si="111"/>
        <v>86.6</v>
      </c>
    </row>
    <row r="7162" spans="1:21" x14ac:dyDescent="0.2">
      <c r="A7162" t="s">
        <v>22</v>
      </c>
      <c r="B7162" s="3">
        <v>44996</v>
      </c>
      <c r="C7162" s="10" t="str">
        <f>TEXT(data[[#This Row],[Date]],"mmmm")</f>
        <v>March</v>
      </c>
      <c r="D7162" t="s">
        <v>16</v>
      </c>
      <c r="E7162" t="s">
        <v>18</v>
      </c>
      <c r="F7162" t="s">
        <v>20</v>
      </c>
      <c r="G7162" t="s">
        <v>21</v>
      </c>
      <c r="H7162" s="11">
        <v>1205.4000000000001</v>
      </c>
      <c r="I7162" s="11">
        <v>18.165378000000004</v>
      </c>
      <c r="J7162" s="13">
        <f>data[[#This Row],[Clicks]]/data[[#This Row],[Impressions]]</f>
        <v>1.5070000000000002E-2</v>
      </c>
      <c r="K7162" s="1">
        <v>0.82999999999999985</v>
      </c>
      <c r="L7162" s="2">
        <v>15.077263740000001</v>
      </c>
      <c r="M7162">
        <v>2</v>
      </c>
      <c r="N7162" s="1">
        <f>IF(data[[#This Row],[Conversions]]=0,0,data[[#This Row],[Spend, Dollars]]/data[[#This Row],[Conversions]])</f>
        <v>7.5386318700000006</v>
      </c>
      <c r="O7162" s="13">
        <f>data[[#This Row],[Conversions]]/data[[#This Row],[Clicks]]</f>
        <v>0.11009955311692383</v>
      </c>
      <c r="P7162" s="11">
        <v>142.79999999999998</v>
      </c>
      <c r="Q7162" s="11">
        <f>IF(data[[#This Row],[Spend, Dollars]]=0,0,data[[#This Row],[Total conversion value, Dollars]]/data[[#This Row],[Spend, Dollars]])</f>
        <v>9.4712145693353751</v>
      </c>
      <c r="R7162" s="2">
        <v>43.199999999999996</v>
      </c>
      <c r="S7162" s="2">
        <v>7.5</v>
      </c>
      <c r="T7162" s="2">
        <v>9</v>
      </c>
      <c r="U7162" s="2">
        <f t="shared" si="111"/>
        <v>59.699999999999996</v>
      </c>
    </row>
    <row r="7163" spans="1:21" x14ac:dyDescent="0.2">
      <c r="A7163" t="s">
        <v>22</v>
      </c>
      <c r="B7163" s="3">
        <v>44997</v>
      </c>
      <c r="C7163" s="10" t="str">
        <f>TEXT(data[[#This Row],[Date]],"mmmm")</f>
        <v>March</v>
      </c>
      <c r="D7163" t="s">
        <v>16</v>
      </c>
      <c r="E7163" t="s">
        <v>18</v>
      </c>
      <c r="F7163" t="s">
        <v>20</v>
      </c>
      <c r="G7163" t="s">
        <v>21</v>
      </c>
      <c r="H7163" s="11">
        <v>1756.6000000000001</v>
      </c>
      <c r="I7163" s="11">
        <v>23.766798000000005</v>
      </c>
      <c r="J7163" s="13">
        <f>data[[#This Row],[Clicks]]/data[[#This Row],[Impressions]]</f>
        <v>1.3530000000000002E-2</v>
      </c>
      <c r="K7163" s="1">
        <v>0.22999999999999984</v>
      </c>
      <c r="L7163" s="2">
        <v>5.466363539999997</v>
      </c>
      <c r="M7163">
        <v>7</v>
      </c>
      <c r="N7163" s="1">
        <f>IF(data[[#This Row],[Conversions]]=0,0,data[[#This Row],[Spend, Dollars]]/data[[#This Row],[Conversions]])</f>
        <v>0.78090907714285673</v>
      </c>
      <c r="O7163" s="13">
        <f>data[[#This Row],[Conversions]]/data[[#This Row],[Clicks]]</f>
        <v>0.29452852672875829</v>
      </c>
      <c r="P7163" s="11">
        <v>227.49999999999997</v>
      </c>
      <c r="Q7163" s="11">
        <f>IF(data[[#This Row],[Spend, Dollars]]=0,0,data[[#This Row],[Total conversion value, Dollars]]/data[[#This Row],[Spend, Dollars]])</f>
        <v>41.618161385585431</v>
      </c>
      <c r="R7163" s="2">
        <v>31.2</v>
      </c>
      <c r="S7163" s="2">
        <v>21</v>
      </c>
      <c r="T7163" s="2">
        <v>2</v>
      </c>
      <c r="U7163" s="2">
        <f t="shared" si="111"/>
        <v>54.2</v>
      </c>
    </row>
    <row r="7164" spans="1:21" x14ac:dyDescent="0.2">
      <c r="A7164" t="s">
        <v>22</v>
      </c>
      <c r="B7164" s="3">
        <v>44998</v>
      </c>
      <c r="C7164" s="10" t="str">
        <f>TEXT(data[[#This Row],[Date]],"mmmm")</f>
        <v>March</v>
      </c>
      <c r="D7164" t="s">
        <v>16</v>
      </c>
      <c r="E7164" t="s">
        <v>18</v>
      </c>
      <c r="F7164" t="s">
        <v>20</v>
      </c>
      <c r="G7164" t="s">
        <v>21</v>
      </c>
      <c r="H7164" s="11">
        <v>2391.6</v>
      </c>
      <c r="I7164" s="11">
        <v>31.306044000000004</v>
      </c>
      <c r="J7164" s="13">
        <f>data[[#This Row],[Clicks]]/data[[#This Row],[Impressions]]</f>
        <v>1.3090000000000003E-2</v>
      </c>
      <c r="K7164" s="1">
        <v>0.31</v>
      </c>
      <c r="L7164" s="2">
        <v>9.7048736400000006</v>
      </c>
      <c r="M7164">
        <v>3</v>
      </c>
      <c r="N7164" s="1">
        <f>IF(data[[#This Row],[Conversions]]=0,0,data[[#This Row],[Spend, Dollars]]/data[[#This Row],[Conversions]])</f>
        <v>3.2349578800000001</v>
      </c>
      <c r="O7164" s="13">
        <f>data[[#This Row],[Conversions]]/data[[#This Row],[Clicks]]</f>
        <v>9.5828141045224358E-2</v>
      </c>
      <c r="P7164" s="11">
        <v>37.799999999999997</v>
      </c>
      <c r="Q7164" s="11">
        <f>IF(data[[#This Row],[Spend, Dollars]]=0,0,data[[#This Row],[Total conversion value, Dollars]]/data[[#This Row],[Spend, Dollars]])</f>
        <v>3.8949502489349253</v>
      </c>
      <c r="R7164" s="2">
        <v>54</v>
      </c>
      <c r="S7164" s="2">
        <v>12</v>
      </c>
      <c r="T7164" s="2">
        <v>4</v>
      </c>
      <c r="U7164" s="2">
        <f t="shared" si="111"/>
        <v>70</v>
      </c>
    </row>
    <row r="7165" spans="1:21" x14ac:dyDescent="0.2">
      <c r="A7165" t="s">
        <v>22</v>
      </c>
      <c r="B7165" s="3">
        <v>44999</v>
      </c>
      <c r="C7165" s="10" t="str">
        <f>TEXT(data[[#This Row],[Date]],"mmmm")</f>
        <v>March</v>
      </c>
      <c r="D7165" t="s">
        <v>16</v>
      </c>
      <c r="E7165" t="s">
        <v>18</v>
      </c>
      <c r="F7165" t="s">
        <v>20</v>
      </c>
      <c r="G7165" t="s">
        <v>21</v>
      </c>
      <c r="H7165" s="11">
        <v>1988</v>
      </c>
      <c r="I7165" s="11">
        <v>29.521799999999999</v>
      </c>
      <c r="J7165" s="13">
        <f>data[[#This Row],[Clicks]]/data[[#This Row],[Impressions]]</f>
        <v>1.4849999999999999E-2</v>
      </c>
      <c r="K7165" s="1">
        <v>0.26</v>
      </c>
      <c r="L7165" s="2">
        <v>7.6756679999999999</v>
      </c>
      <c r="M7165">
        <v>2</v>
      </c>
      <c r="N7165" s="1">
        <f>IF(data[[#This Row],[Conversions]]=0,0,data[[#This Row],[Spend, Dollars]]/data[[#This Row],[Conversions]])</f>
        <v>3.837834</v>
      </c>
      <c r="O7165" s="13">
        <f>data[[#This Row],[Conversions]]/data[[#This Row],[Clicks]]</f>
        <v>6.7746546619786061E-2</v>
      </c>
      <c r="P7165" s="11">
        <v>35.699999999999996</v>
      </c>
      <c r="Q7165" s="11">
        <f>IF(data[[#This Row],[Spend, Dollars]]=0,0,data[[#This Row],[Total conversion value, Dollars]]/data[[#This Row],[Spend, Dollars]])</f>
        <v>4.6510609890891574</v>
      </c>
      <c r="R7165" s="2">
        <v>30</v>
      </c>
      <c r="S7165" s="2">
        <v>18</v>
      </c>
      <c r="T7165" s="2">
        <v>8</v>
      </c>
      <c r="U7165" s="2">
        <f t="shared" si="111"/>
        <v>56</v>
      </c>
    </row>
    <row r="7166" spans="1:21" x14ac:dyDescent="0.2">
      <c r="A7166" t="s">
        <v>22</v>
      </c>
      <c r="B7166" s="3">
        <v>45000</v>
      </c>
      <c r="C7166" s="10" t="str">
        <f>TEXT(data[[#This Row],[Date]],"mmmm")</f>
        <v>March</v>
      </c>
      <c r="D7166" t="s">
        <v>16</v>
      </c>
      <c r="E7166" t="s">
        <v>18</v>
      </c>
      <c r="F7166" t="s">
        <v>20</v>
      </c>
      <c r="G7166" t="s">
        <v>21</v>
      </c>
      <c r="H7166" s="11">
        <v>1927.8000000000002</v>
      </c>
      <c r="I7166" s="11">
        <v>30.748410000000007</v>
      </c>
      <c r="J7166" s="13">
        <f>data[[#This Row],[Clicks]]/data[[#This Row],[Impressions]]</f>
        <v>1.5950000000000002E-2</v>
      </c>
      <c r="K7166" s="1">
        <v>0.42999999999999977</v>
      </c>
      <c r="L7166" s="2">
        <v>13.221816299999995</v>
      </c>
      <c r="M7166">
        <v>6</v>
      </c>
      <c r="N7166" s="1">
        <f>IF(data[[#This Row],[Conversions]]=0,0,data[[#This Row],[Spend, Dollars]]/data[[#This Row],[Conversions]])</f>
        <v>2.2036360499999992</v>
      </c>
      <c r="O7166" s="13">
        <f>data[[#This Row],[Conversions]]/data[[#This Row],[Clicks]]</f>
        <v>0.19513204097382592</v>
      </c>
      <c r="P7166" s="11">
        <v>52.5</v>
      </c>
      <c r="Q7166" s="11">
        <f>IF(data[[#This Row],[Spend, Dollars]]=0,0,data[[#This Row],[Total conversion value, Dollars]]/data[[#This Row],[Spend, Dollars]])</f>
        <v>3.9707101360952972</v>
      </c>
      <c r="R7166" s="2">
        <v>55.199999999999996</v>
      </c>
      <c r="S7166" s="2">
        <v>18</v>
      </c>
      <c r="T7166" s="2">
        <v>6</v>
      </c>
      <c r="U7166" s="2">
        <f t="shared" si="111"/>
        <v>79.199999999999989</v>
      </c>
    </row>
    <row r="7167" spans="1:21" x14ac:dyDescent="0.2">
      <c r="A7167" t="s">
        <v>22</v>
      </c>
      <c r="B7167" s="3">
        <v>45001</v>
      </c>
      <c r="C7167" s="10" t="str">
        <f>TEXT(data[[#This Row],[Date]],"mmmm")</f>
        <v>March</v>
      </c>
      <c r="D7167" t="s">
        <v>16</v>
      </c>
      <c r="E7167" t="s">
        <v>18</v>
      </c>
      <c r="F7167" t="s">
        <v>20</v>
      </c>
      <c r="G7167" t="s">
        <v>21</v>
      </c>
      <c r="H7167" s="11">
        <v>1399</v>
      </c>
      <c r="I7167" s="11">
        <v>15.850670000000003</v>
      </c>
      <c r="J7167" s="13">
        <f>data[[#This Row],[Clicks]]/data[[#This Row],[Impressions]]</f>
        <v>1.1330000000000002E-2</v>
      </c>
      <c r="K7167" s="1">
        <v>2.0000000000000018E-2</v>
      </c>
      <c r="L7167" s="2">
        <v>0.31701340000000033</v>
      </c>
      <c r="M7167">
        <v>6</v>
      </c>
      <c r="N7167" s="1">
        <f>IF(data[[#This Row],[Conversions]]=0,0,data[[#This Row],[Spend, Dollars]]/data[[#This Row],[Conversions]])</f>
        <v>5.2835566666666722E-2</v>
      </c>
      <c r="O7167" s="13">
        <f>data[[#This Row],[Conversions]]/data[[#This Row],[Clicks]]</f>
        <v>0.37853289482400421</v>
      </c>
      <c r="P7167" s="11">
        <v>161.69999999999999</v>
      </c>
      <c r="Q7167" s="11">
        <f>IF(data[[#This Row],[Spend, Dollars]]=0,0,data[[#This Row],[Total conversion value, Dollars]]/data[[#This Row],[Spend, Dollars]])</f>
        <v>510.07307577534522</v>
      </c>
      <c r="R7167" s="2">
        <v>19.2</v>
      </c>
      <c r="S7167" s="2">
        <v>12</v>
      </c>
      <c r="T7167" s="2">
        <v>3</v>
      </c>
      <c r="U7167" s="2">
        <f t="shared" si="111"/>
        <v>34.200000000000003</v>
      </c>
    </row>
    <row r="7168" spans="1:21" x14ac:dyDescent="0.2">
      <c r="A7168" t="s">
        <v>22</v>
      </c>
      <c r="B7168" s="3">
        <v>45002</v>
      </c>
      <c r="C7168" s="10" t="str">
        <f>TEXT(data[[#This Row],[Date]],"mmmm")</f>
        <v>March</v>
      </c>
      <c r="D7168" t="s">
        <v>16</v>
      </c>
      <c r="E7168" t="s">
        <v>18</v>
      </c>
      <c r="F7168" t="s">
        <v>20</v>
      </c>
      <c r="G7168" t="s">
        <v>21</v>
      </c>
      <c r="H7168" s="11">
        <v>1442.8000000000002</v>
      </c>
      <c r="I7168" s="11">
        <v>16.664340000000003</v>
      </c>
      <c r="J7168" s="13">
        <f>data[[#This Row],[Clicks]]/data[[#This Row],[Impressions]]</f>
        <v>1.1550000000000001E-2</v>
      </c>
      <c r="K7168" s="1">
        <v>0.72999999999999976</v>
      </c>
      <c r="L7168" s="2">
        <v>12.164968199999999</v>
      </c>
      <c r="M7168">
        <v>3</v>
      </c>
      <c r="N7168" s="1">
        <f>IF(data[[#This Row],[Conversions]]=0,0,data[[#This Row],[Spend, Dollars]]/data[[#This Row],[Conversions]])</f>
        <v>4.0549893999999993</v>
      </c>
      <c r="O7168" s="13">
        <f>data[[#This Row],[Conversions]]/data[[#This Row],[Clicks]]</f>
        <v>0.18002513150835853</v>
      </c>
      <c r="P7168" s="11">
        <v>182</v>
      </c>
      <c r="Q7168" s="11">
        <f>IF(data[[#This Row],[Spend, Dollars]]=0,0,data[[#This Row],[Total conversion value, Dollars]]/data[[#This Row],[Spend, Dollars]])</f>
        <v>14.96099266416496</v>
      </c>
      <c r="R7168" s="2">
        <v>70.8</v>
      </c>
      <c r="S7168" s="2">
        <v>4.5</v>
      </c>
      <c r="T7168" s="2">
        <v>9</v>
      </c>
      <c r="U7168" s="2">
        <f t="shared" si="111"/>
        <v>84.3</v>
      </c>
    </row>
    <row r="7169" spans="1:21" x14ac:dyDescent="0.2">
      <c r="A7169" t="s">
        <v>22</v>
      </c>
      <c r="B7169" s="3">
        <v>45003</v>
      </c>
      <c r="C7169" s="10" t="str">
        <f>TEXT(data[[#This Row],[Date]],"mmmm")</f>
        <v>March</v>
      </c>
      <c r="D7169" t="s">
        <v>16</v>
      </c>
      <c r="E7169" t="s">
        <v>18</v>
      </c>
      <c r="F7169" t="s">
        <v>20</v>
      </c>
      <c r="G7169" t="s">
        <v>21</v>
      </c>
      <c r="H7169" s="11">
        <v>1392.2</v>
      </c>
      <c r="I7169" s="11">
        <v>15.926768000000006</v>
      </c>
      <c r="J7169" s="13">
        <f>data[[#This Row],[Clicks]]/data[[#This Row],[Impressions]]</f>
        <v>1.1440000000000004E-2</v>
      </c>
      <c r="K7169" s="1">
        <v>0.70999999999999974</v>
      </c>
      <c r="L7169" s="2">
        <v>11.30800528</v>
      </c>
      <c r="M7169">
        <v>2</v>
      </c>
      <c r="N7169" s="1">
        <f>IF(data[[#This Row],[Conversions]]=0,0,data[[#This Row],[Spend, Dollars]]/data[[#This Row],[Conversions]])</f>
        <v>5.6540026399999999</v>
      </c>
      <c r="O7169" s="13">
        <f>data[[#This Row],[Conversions]]/data[[#This Row],[Clicks]]</f>
        <v>0.12557475565664039</v>
      </c>
      <c r="P7169" s="11">
        <v>79.8</v>
      </c>
      <c r="Q7169" s="11">
        <f>IF(data[[#This Row],[Spend, Dollars]]=0,0,data[[#This Row],[Total conversion value, Dollars]]/data[[#This Row],[Spend, Dollars]])</f>
        <v>7.0569475361971179</v>
      </c>
      <c r="R7169" s="2">
        <v>31.2</v>
      </c>
      <c r="S7169" s="2">
        <v>18</v>
      </c>
      <c r="T7169" s="2">
        <v>0</v>
      </c>
      <c r="U7169" s="2">
        <f t="shared" si="111"/>
        <v>49.2</v>
      </c>
    </row>
    <row r="7170" spans="1:21" x14ac:dyDescent="0.2">
      <c r="A7170" t="s">
        <v>22</v>
      </c>
      <c r="B7170" s="3">
        <v>45004</v>
      </c>
      <c r="C7170" s="10" t="str">
        <f>TEXT(data[[#This Row],[Date]],"mmmm")</f>
        <v>March</v>
      </c>
      <c r="D7170" t="s">
        <v>16</v>
      </c>
      <c r="E7170" t="s">
        <v>18</v>
      </c>
      <c r="F7170" t="s">
        <v>20</v>
      </c>
      <c r="G7170" t="s">
        <v>21</v>
      </c>
      <c r="H7170" s="11">
        <v>1714.8000000000002</v>
      </c>
      <c r="I7170" s="11">
        <v>23.389872000000008</v>
      </c>
      <c r="J7170" s="13">
        <f>data[[#This Row],[Clicks]]/data[[#This Row],[Impressions]]</f>
        <v>1.3640000000000003E-2</v>
      </c>
      <c r="K7170" s="1">
        <v>0.54999999999999982</v>
      </c>
      <c r="L7170" s="2">
        <v>12.864429599999999</v>
      </c>
      <c r="M7170">
        <v>7</v>
      </c>
      <c r="N7170" s="1">
        <f>IF(data[[#This Row],[Conversions]]=0,0,data[[#This Row],[Spend, Dollars]]/data[[#This Row],[Conversions]])</f>
        <v>1.837775657142857</v>
      </c>
      <c r="O7170" s="13">
        <f>data[[#This Row],[Conversions]]/data[[#This Row],[Clicks]]</f>
        <v>0.29927483143131345</v>
      </c>
      <c r="P7170" s="11">
        <v>120.39999999999999</v>
      </c>
      <c r="Q7170" s="11">
        <f>IF(data[[#This Row],[Spend, Dollars]]=0,0,data[[#This Row],[Total conversion value, Dollars]]/data[[#This Row],[Spend, Dollars]])</f>
        <v>9.3591401829428946</v>
      </c>
      <c r="R7170" s="2">
        <v>16.8</v>
      </c>
      <c r="S7170" s="2">
        <v>3</v>
      </c>
      <c r="T7170" s="2">
        <v>10</v>
      </c>
      <c r="U7170" s="2">
        <f t="shared" si="111"/>
        <v>29.8</v>
      </c>
    </row>
    <row r="7171" spans="1:21" x14ac:dyDescent="0.2">
      <c r="A7171" t="s">
        <v>22</v>
      </c>
      <c r="B7171" s="3">
        <v>45005</v>
      </c>
      <c r="C7171" s="10" t="str">
        <f>TEXT(data[[#This Row],[Date]],"mmmm")</f>
        <v>March</v>
      </c>
      <c r="D7171" t="s">
        <v>16</v>
      </c>
      <c r="E7171" t="s">
        <v>18</v>
      </c>
      <c r="F7171" t="s">
        <v>20</v>
      </c>
      <c r="G7171" t="s">
        <v>21</v>
      </c>
      <c r="H7171" s="11">
        <v>1790.6000000000001</v>
      </c>
      <c r="I7171" s="11">
        <v>22.651090000000007</v>
      </c>
      <c r="J7171" s="13">
        <f>data[[#This Row],[Clicks]]/data[[#This Row],[Impressions]]</f>
        <v>1.2650000000000003E-2</v>
      </c>
      <c r="K7171" s="1">
        <v>2.0000000000000073E-2</v>
      </c>
      <c r="L7171" s="2">
        <v>0.45302180000000181</v>
      </c>
      <c r="M7171">
        <v>8</v>
      </c>
      <c r="N7171" s="1">
        <f>IF(data[[#This Row],[Conversions]]=0,0,data[[#This Row],[Spend, Dollars]]/data[[#This Row],[Conversions]])</f>
        <v>5.6627725000000226E-2</v>
      </c>
      <c r="O7171" s="13">
        <f>data[[#This Row],[Conversions]]/data[[#This Row],[Clicks]]</f>
        <v>0.35318388651495347</v>
      </c>
      <c r="P7171" s="11">
        <v>151.19999999999999</v>
      </c>
      <c r="Q7171" s="11">
        <f>IF(data[[#This Row],[Spend, Dollars]]=0,0,data[[#This Row],[Total conversion value, Dollars]]/data[[#This Row],[Spend, Dollars]])</f>
        <v>333.75877275662981</v>
      </c>
      <c r="R7171" s="2">
        <v>19.2</v>
      </c>
      <c r="S7171" s="2">
        <v>10.5</v>
      </c>
      <c r="T7171" s="2">
        <v>10</v>
      </c>
      <c r="U7171" s="2">
        <f t="shared" ref="U7171:U7234" si="112">SUM(R7171:T7171)</f>
        <v>39.700000000000003</v>
      </c>
    </row>
    <row r="7172" spans="1:21" x14ac:dyDescent="0.2">
      <c r="A7172" t="s">
        <v>22</v>
      </c>
      <c r="B7172" s="3">
        <v>45006</v>
      </c>
      <c r="C7172" s="10" t="str">
        <f>TEXT(data[[#This Row],[Date]],"mmmm")</f>
        <v>March</v>
      </c>
      <c r="D7172" t="s">
        <v>16</v>
      </c>
      <c r="E7172" t="s">
        <v>18</v>
      </c>
      <c r="F7172" t="s">
        <v>20</v>
      </c>
      <c r="G7172" t="s">
        <v>21</v>
      </c>
      <c r="H7172" s="11">
        <v>2294.4</v>
      </c>
      <c r="I7172" s="11">
        <v>25.995552000000004</v>
      </c>
      <c r="J7172" s="13">
        <f>data[[#This Row],[Clicks]]/data[[#This Row],[Impressions]]</f>
        <v>1.1330000000000002E-2</v>
      </c>
      <c r="K7172" s="1">
        <v>0.82999999999999963</v>
      </c>
      <c r="L7172" s="2">
        <v>21.576308159999993</v>
      </c>
      <c r="M7172">
        <v>3</v>
      </c>
      <c r="N7172" s="1">
        <f>IF(data[[#This Row],[Conversions]]=0,0,data[[#This Row],[Spend, Dollars]]/data[[#This Row],[Conversions]])</f>
        <v>7.1921027199999976</v>
      </c>
      <c r="O7172" s="13">
        <f>data[[#This Row],[Conversions]]/data[[#This Row],[Clicks]]</f>
        <v>0.11540435840716133</v>
      </c>
      <c r="P7172" s="11">
        <v>189</v>
      </c>
      <c r="Q7172" s="11">
        <f>IF(data[[#This Row],[Spend, Dollars]]=0,0,data[[#This Row],[Total conversion value, Dollars]]/data[[#This Row],[Spend, Dollars]])</f>
        <v>8.7596079272905634</v>
      </c>
      <c r="R7172" s="2">
        <v>50.4</v>
      </c>
      <c r="S7172" s="2">
        <v>4.5</v>
      </c>
      <c r="T7172" s="2">
        <v>5</v>
      </c>
      <c r="U7172" s="2">
        <f t="shared" si="112"/>
        <v>59.9</v>
      </c>
    </row>
    <row r="7173" spans="1:21" x14ac:dyDescent="0.2">
      <c r="A7173" t="s">
        <v>22</v>
      </c>
      <c r="B7173" s="3">
        <v>45007</v>
      </c>
      <c r="C7173" s="10" t="str">
        <f>TEXT(data[[#This Row],[Date]],"mmmm")</f>
        <v>March</v>
      </c>
      <c r="D7173" t="s">
        <v>16</v>
      </c>
      <c r="E7173" t="s">
        <v>18</v>
      </c>
      <c r="F7173" t="s">
        <v>20</v>
      </c>
      <c r="G7173" t="s">
        <v>21</v>
      </c>
      <c r="H7173" s="11">
        <v>2082.1999999999998</v>
      </c>
      <c r="I7173" s="11">
        <v>21.988032</v>
      </c>
      <c r="J7173" s="13">
        <f>data[[#This Row],[Clicks]]/data[[#This Row],[Impressions]]</f>
        <v>1.0560000000000002E-2</v>
      </c>
      <c r="K7173" s="1">
        <v>0.12</v>
      </c>
      <c r="L7173" s="2">
        <v>2.6385638399999998</v>
      </c>
      <c r="M7173">
        <v>4</v>
      </c>
      <c r="N7173" s="1">
        <f>IF(data[[#This Row],[Conversions]]=0,0,data[[#This Row],[Spend, Dollars]]/data[[#This Row],[Conversions]])</f>
        <v>0.65964095999999994</v>
      </c>
      <c r="O7173" s="13">
        <f>data[[#This Row],[Conversions]]/data[[#This Row],[Clicks]]</f>
        <v>0.18191714474492304</v>
      </c>
      <c r="P7173" s="11">
        <v>151.19999999999999</v>
      </c>
      <c r="Q7173" s="11">
        <f>IF(data[[#This Row],[Spend, Dollars]]=0,0,data[[#This Row],[Total conversion value, Dollars]]/data[[#This Row],[Spend, Dollars]])</f>
        <v>57.303900594650763</v>
      </c>
      <c r="R7173" s="2">
        <v>58.8</v>
      </c>
      <c r="S7173" s="2">
        <v>21</v>
      </c>
      <c r="T7173" s="2">
        <v>7</v>
      </c>
      <c r="U7173" s="2">
        <f t="shared" si="112"/>
        <v>86.8</v>
      </c>
    </row>
    <row r="7174" spans="1:21" x14ac:dyDescent="0.2">
      <c r="A7174" t="s">
        <v>22</v>
      </c>
      <c r="B7174" s="3">
        <v>45008</v>
      </c>
      <c r="C7174" s="10" t="str">
        <f>TEXT(data[[#This Row],[Date]],"mmmm")</f>
        <v>March</v>
      </c>
      <c r="D7174" t="s">
        <v>16</v>
      </c>
      <c r="E7174" t="s">
        <v>18</v>
      </c>
      <c r="F7174" t="s">
        <v>20</v>
      </c>
      <c r="G7174" t="s">
        <v>21</v>
      </c>
      <c r="H7174" s="11">
        <v>2265.6000000000004</v>
      </c>
      <c r="I7174" s="11">
        <v>20.186496000000002</v>
      </c>
      <c r="J7174" s="13">
        <f>data[[#This Row],[Clicks]]/data[[#This Row],[Impressions]]</f>
        <v>8.9099999999999995E-3</v>
      </c>
      <c r="K7174" s="1">
        <v>0.83999999999999975</v>
      </c>
      <c r="L7174" s="2">
        <v>16.956656639999995</v>
      </c>
      <c r="M7174">
        <v>4</v>
      </c>
      <c r="N7174" s="1">
        <f>IF(data[[#This Row],[Conversions]]=0,0,data[[#This Row],[Spend, Dollars]]/data[[#This Row],[Conversions]])</f>
        <v>4.2391641599999987</v>
      </c>
      <c r="O7174" s="13">
        <f>data[[#This Row],[Conversions]]/data[[#This Row],[Clicks]]</f>
        <v>0.19815226971535821</v>
      </c>
      <c r="P7174" s="11">
        <v>117.6</v>
      </c>
      <c r="Q7174" s="11">
        <f>IF(data[[#This Row],[Spend, Dollars]]=0,0,data[[#This Row],[Total conversion value, Dollars]]/data[[#This Row],[Spend, Dollars]])</f>
        <v>6.93532944003754</v>
      </c>
      <c r="R7174" s="2">
        <v>66</v>
      </c>
      <c r="S7174" s="2">
        <v>18</v>
      </c>
      <c r="T7174" s="2">
        <v>3</v>
      </c>
      <c r="U7174" s="2">
        <f t="shared" si="112"/>
        <v>87</v>
      </c>
    </row>
    <row r="7175" spans="1:21" x14ac:dyDescent="0.2">
      <c r="A7175" t="s">
        <v>22</v>
      </c>
      <c r="B7175" s="3">
        <v>45009</v>
      </c>
      <c r="C7175" s="10" t="str">
        <f>TEXT(data[[#This Row],[Date]],"mmmm")</f>
        <v>March</v>
      </c>
      <c r="D7175" t="s">
        <v>16</v>
      </c>
      <c r="E7175" t="s">
        <v>18</v>
      </c>
      <c r="F7175" t="s">
        <v>20</v>
      </c>
      <c r="G7175" t="s">
        <v>21</v>
      </c>
      <c r="H7175" s="11">
        <v>1587.8000000000002</v>
      </c>
      <c r="I7175" s="11">
        <v>19.212380000000003</v>
      </c>
      <c r="J7175" s="13">
        <f>data[[#This Row],[Clicks]]/data[[#This Row],[Impressions]]</f>
        <v>1.2100000000000001E-2</v>
      </c>
      <c r="K7175" s="1">
        <v>0.6599999999999997</v>
      </c>
      <c r="L7175" s="2">
        <v>12.680170799999996</v>
      </c>
      <c r="M7175">
        <v>7</v>
      </c>
      <c r="N7175" s="1">
        <f>IF(data[[#This Row],[Conversions]]=0,0,data[[#This Row],[Spend, Dollars]]/data[[#This Row],[Conversions]])</f>
        <v>1.8114529714285708</v>
      </c>
      <c r="O7175" s="13">
        <f>data[[#This Row],[Conversions]]/data[[#This Row],[Clicks]]</f>
        <v>0.36434840451833655</v>
      </c>
      <c r="P7175" s="11">
        <v>92.399999999999991</v>
      </c>
      <c r="Q7175" s="11">
        <f>IF(data[[#This Row],[Spend, Dollars]]=0,0,data[[#This Row],[Total conversion value, Dollars]]/data[[#This Row],[Spend, Dollars]])</f>
        <v>7.2869680903667344</v>
      </c>
      <c r="R7175" s="2">
        <v>28.799999999999997</v>
      </c>
      <c r="S7175" s="2">
        <v>15</v>
      </c>
      <c r="T7175" s="2">
        <v>6</v>
      </c>
      <c r="U7175" s="2">
        <f t="shared" si="112"/>
        <v>49.8</v>
      </c>
    </row>
    <row r="7176" spans="1:21" x14ac:dyDescent="0.2">
      <c r="A7176" t="s">
        <v>22</v>
      </c>
      <c r="B7176" s="3">
        <v>45010</v>
      </c>
      <c r="C7176" s="10" t="str">
        <f>TEXT(data[[#This Row],[Date]],"mmmm")</f>
        <v>March</v>
      </c>
      <c r="D7176" t="s">
        <v>16</v>
      </c>
      <c r="E7176" t="s">
        <v>18</v>
      </c>
      <c r="F7176" t="s">
        <v>20</v>
      </c>
      <c r="G7176" t="s">
        <v>21</v>
      </c>
      <c r="H7176" s="11">
        <v>1997.8000000000002</v>
      </c>
      <c r="I7176" s="11">
        <v>24.832654000000005</v>
      </c>
      <c r="J7176" s="13">
        <f>data[[#This Row],[Clicks]]/data[[#This Row],[Impressions]]</f>
        <v>1.2430000000000002E-2</v>
      </c>
      <c r="K7176" s="1">
        <v>0.75999999999999979</v>
      </c>
      <c r="L7176" s="2">
        <v>18.872817039999997</v>
      </c>
      <c r="M7176">
        <v>9</v>
      </c>
      <c r="N7176" s="1">
        <f>IF(data[[#This Row],[Conversions]]=0,0,data[[#This Row],[Spend, Dollars]]/data[[#This Row],[Conversions]])</f>
        <v>2.0969796711111108</v>
      </c>
      <c r="O7176" s="13">
        <f>data[[#This Row],[Conversions]]/data[[#This Row],[Clicks]]</f>
        <v>0.36242602180177752</v>
      </c>
      <c r="P7176" s="11">
        <v>161</v>
      </c>
      <c r="Q7176" s="11">
        <f>IF(data[[#This Row],[Spend, Dollars]]=0,0,data[[#This Row],[Total conversion value, Dollars]]/data[[#This Row],[Spend, Dollars]])</f>
        <v>8.5307879400710824</v>
      </c>
      <c r="R7176" s="2">
        <v>28.799999999999997</v>
      </c>
      <c r="S7176" s="2">
        <v>1.5</v>
      </c>
      <c r="T7176" s="2">
        <v>9</v>
      </c>
      <c r="U7176" s="2">
        <f t="shared" si="112"/>
        <v>39.299999999999997</v>
      </c>
    </row>
    <row r="7177" spans="1:21" x14ac:dyDescent="0.2">
      <c r="A7177" t="s">
        <v>22</v>
      </c>
      <c r="B7177" s="3">
        <v>45011</v>
      </c>
      <c r="C7177" s="10" t="str">
        <f>TEXT(data[[#This Row],[Date]],"mmmm")</f>
        <v>March</v>
      </c>
      <c r="D7177" t="s">
        <v>16</v>
      </c>
      <c r="E7177" t="s">
        <v>18</v>
      </c>
      <c r="F7177" t="s">
        <v>20</v>
      </c>
      <c r="G7177" t="s">
        <v>21</v>
      </c>
      <c r="H7177" s="11">
        <v>2086.1999999999998</v>
      </c>
      <c r="I7177" s="11">
        <v>33.504371999999996</v>
      </c>
      <c r="J7177" s="13">
        <f>data[[#This Row],[Clicks]]/data[[#This Row],[Impressions]]</f>
        <v>1.6060000000000001E-2</v>
      </c>
      <c r="K7177" s="1">
        <v>4.0000000000000063E-2</v>
      </c>
      <c r="L7177" s="2">
        <v>1.340174880000002</v>
      </c>
      <c r="M7177">
        <v>5</v>
      </c>
      <c r="N7177" s="1">
        <f>IF(data[[#This Row],[Conversions]]=0,0,data[[#This Row],[Spend, Dollars]]/data[[#This Row],[Conversions]])</f>
        <v>0.26803497600000037</v>
      </c>
      <c r="O7177" s="13">
        <f>data[[#This Row],[Conversions]]/data[[#This Row],[Clicks]]</f>
        <v>0.14923425515929684</v>
      </c>
      <c r="P7177" s="11">
        <v>82.6</v>
      </c>
      <c r="Q7177" s="11">
        <f>IF(data[[#This Row],[Spend, Dollars]]=0,0,data[[#This Row],[Total conversion value, Dollars]]/data[[#This Row],[Spend, Dollars]])</f>
        <v>61.633747380789494</v>
      </c>
      <c r="R7177" s="2">
        <v>37.199999999999996</v>
      </c>
      <c r="S7177" s="2">
        <v>18</v>
      </c>
      <c r="T7177" s="2">
        <v>8</v>
      </c>
      <c r="U7177" s="2">
        <f t="shared" si="112"/>
        <v>63.199999999999996</v>
      </c>
    </row>
    <row r="7178" spans="1:21" x14ac:dyDescent="0.2">
      <c r="A7178" t="s">
        <v>22</v>
      </c>
      <c r="B7178" s="3">
        <v>45012</v>
      </c>
      <c r="C7178" s="10" t="str">
        <f>TEXT(data[[#This Row],[Date]],"mmmm")</f>
        <v>March</v>
      </c>
      <c r="D7178" t="s">
        <v>16</v>
      </c>
      <c r="E7178" t="s">
        <v>18</v>
      </c>
      <c r="F7178" t="s">
        <v>20</v>
      </c>
      <c r="G7178" t="s">
        <v>21</v>
      </c>
      <c r="H7178" s="11">
        <v>2342.6</v>
      </c>
      <c r="I7178" s="11">
        <v>27.314716000000001</v>
      </c>
      <c r="J7178" s="13">
        <f>data[[#This Row],[Clicks]]/data[[#This Row],[Impressions]]</f>
        <v>1.166E-2</v>
      </c>
      <c r="K7178" s="1">
        <v>0.17999999999999994</v>
      </c>
      <c r="L7178" s="2">
        <v>4.9166488799999986</v>
      </c>
      <c r="M7178">
        <v>5</v>
      </c>
      <c r="N7178" s="1">
        <f>IF(data[[#This Row],[Conversions]]=0,0,data[[#This Row],[Spend, Dollars]]/data[[#This Row],[Conversions]])</f>
        <v>0.98332977599999971</v>
      </c>
      <c r="O7178" s="13">
        <f>data[[#This Row],[Conversions]]/data[[#This Row],[Clicks]]</f>
        <v>0.1830515096697326</v>
      </c>
      <c r="P7178" s="11">
        <v>50.4</v>
      </c>
      <c r="Q7178" s="11">
        <f>IF(data[[#This Row],[Spend, Dollars]]=0,0,data[[#This Row],[Total conversion value, Dollars]]/data[[#This Row],[Spend, Dollars]])</f>
        <v>10.250884541505028</v>
      </c>
      <c r="R7178" s="2">
        <v>19.2</v>
      </c>
      <c r="S7178" s="2">
        <v>4.5</v>
      </c>
      <c r="T7178" s="2">
        <v>9</v>
      </c>
      <c r="U7178" s="2">
        <f t="shared" si="112"/>
        <v>32.700000000000003</v>
      </c>
    </row>
    <row r="7179" spans="1:21" x14ac:dyDescent="0.2">
      <c r="A7179" t="s">
        <v>22</v>
      </c>
      <c r="B7179" s="3">
        <v>45013</v>
      </c>
      <c r="C7179" s="10" t="str">
        <f>TEXT(data[[#This Row],[Date]],"mmmm")</f>
        <v>March</v>
      </c>
      <c r="D7179" t="s">
        <v>16</v>
      </c>
      <c r="E7179" t="s">
        <v>18</v>
      </c>
      <c r="F7179" t="s">
        <v>20</v>
      </c>
      <c r="G7179" t="s">
        <v>21</v>
      </c>
      <c r="H7179" s="11">
        <v>1271.4000000000001</v>
      </c>
      <c r="I7179" s="11">
        <v>14.125254000000004</v>
      </c>
      <c r="J7179" s="13">
        <f>data[[#This Row],[Clicks]]/data[[#This Row],[Impressions]]</f>
        <v>1.1110000000000002E-2</v>
      </c>
      <c r="K7179" s="1">
        <v>0.98999999999999977</v>
      </c>
      <c r="L7179" s="2">
        <v>13.98400146</v>
      </c>
      <c r="M7179">
        <v>8</v>
      </c>
      <c r="N7179" s="1">
        <f>IF(data[[#This Row],[Conversions]]=0,0,data[[#This Row],[Spend, Dollars]]/data[[#This Row],[Conversions]])</f>
        <v>1.7480001825</v>
      </c>
      <c r="O7179" s="13">
        <f>data[[#This Row],[Conversions]]/data[[#This Row],[Clicks]]</f>
        <v>0.56636149693308158</v>
      </c>
      <c r="P7179" s="11">
        <v>43.4</v>
      </c>
      <c r="Q7179" s="11">
        <f>IF(data[[#This Row],[Spend, Dollars]]=0,0,data[[#This Row],[Total conversion value, Dollars]]/data[[#This Row],[Spend, Dollars]])</f>
        <v>3.1035465867292609</v>
      </c>
      <c r="R7179" s="2">
        <v>19.2</v>
      </c>
      <c r="S7179" s="2">
        <v>15</v>
      </c>
      <c r="T7179" s="2">
        <v>4</v>
      </c>
      <c r="U7179" s="2">
        <f t="shared" si="112"/>
        <v>38.200000000000003</v>
      </c>
    </row>
    <row r="7180" spans="1:21" x14ac:dyDescent="0.2">
      <c r="A7180" t="s">
        <v>22</v>
      </c>
      <c r="B7180" s="3">
        <v>45014</v>
      </c>
      <c r="C7180" s="10" t="str">
        <f>TEXT(data[[#This Row],[Date]],"mmmm")</f>
        <v>March</v>
      </c>
      <c r="D7180" t="s">
        <v>16</v>
      </c>
      <c r="E7180" t="s">
        <v>18</v>
      </c>
      <c r="F7180" t="s">
        <v>20</v>
      </c>
      <c r="G7180" t="s">
        <v>21</v>
      </c>
      <c r="H7180" s="11">
        <v>1952.6000000000004</v>
      </c>
      <c r="I7180" s="11">
        <v>29.855254000000006</v>
      </c>
      <c r="J7180" s="13">
        <f>data[[#This Row],[Clicks]]/data[[#This Row],[Impressions]]</f>
        <v>1.529E-2</v>
      </c>
      <c r="K7180" s="1">
        <v>0.43999999999999984</v>
      </c>
      <c r="L7180" s="2">
        <v>13.136311759999998</v>
      </c>
      <c r="M7180">
        <v>7</v>
      </c>
      <c r="N7180" s="1">
        <f>IF(data[[#This Row],[Conversions]]=0,0,data[[#This Row],[Spend, Dollars]]/data[[#This Row],[Conversions]])</f>
        <v>1.8766159657142854</v>
      </c>
      <c r="O7180" s="13">
        <f>data[[#This Row],[Conversions]]/data[[#This Row],[Clicks]]</f>
        <v>0.23446459373616446</v>
      </c>
      <c r="P7180" s="11">
        <v>206.5</v>
      </c>
      <c r="Q7180" s="11">
        <f>IF(data[[#This Row],[Spend, Dollars]]=0,0,data[[#This Row],[Total conversion value, Dollars]]/data[[#This Row],[Spend, Dollars]])</f>
        <v>15.719785261856485</v>
      </c>
      <c r="R7180" s="2">
        <v>46.8</v>
      </c>
      <c r="S7180" s="2">
        <v>9</v>
      </c>
      <c r="T7180" s="2">
        <v>4</v>
      </c>
      <c r="U7180" s="2">
        <f t="shared" si="112"/>
        <v>59.8</v>
      </c>
    </row>
    <row r="7181" spans="1:21" x14ac:dyDescent="0.2">
      <c r="A7181" t="s">
        <v>22</v>
      </c>
      <c r="B7181" s="3">
        <v>45015</v>
      </c>
      <c r="C7181" s="10" t="str">
        <f>TEXT(data[[#This Row],[Date]],"mmmm")</f>
        <v>March</v>
      </c>
      <c r="D7181" t="s">
        <v>16</v>
      </c>
      <c r="E7181" t="s">
        <v>18</v>
      </c>
      <c r="F7181" t="s">
        <v>20</v>
      </c>
      <c r="G7181" t="s">
        <v>21</v>
      </c>
      <c r="H7181" s="11">
        <v>2224.8000000000002</v>
      </c>
      <c r="I7181" s="11">
        <v>27.164808000000008</v>
      </c>
      <c r="J7181" s="13">
        <f>data[[#This Row],[Clicks]]/data[[#This Row],[Impressions]]</f>
        <v>1.2210000000000002E-2</v>
      </c>
      <c r="K7181" s="1">
        <v>0.86999999999999977</v>
      </c>
      <c r="L7181" s="2">
        <v>23.633382960000002</v>
      </c>
      <c r="M7181">
        <v>5</v>
      </c>
      <c r="N7181" s="1">
        <f>IF(data[[#This Row],[Conversions]]=0,0,data[[#This Row],[Spend, Dollars]]/data[[#This Row],[Conversions]])</f>
        <v>4.7266765920000005</v>
      </c>
      <c r="O7181" s="13">
        <f>data[[#This Row],[Conversions]]/data[[#This Row],[Clicks]]</f>
        <v>0.18406167273481183</v>
      </c>
      <c r="P7181" s="11">
        <v>72.8</v>
      </c>
      <c r="Q7181" s="11">
        <f>IF(data[[#This Row],[Spend, Dollars]]=0,0,data[[#This Row],[Total conversion value, Dollars]]/data[[#This Row],[Spend, Dollars]])</f>
        <v>3.0803884540446678</v>
      </c>
      <c r="R7181" s="2">
        <v>40.799999999999997</v>
      </c>
      <c r="S7181" s="2">
        <v>7.5</v>
      </c>
      <c r="T7181" s="2">
        <v>8</v>
      </c>
      <c r="U7181" s="2">
        <f t="shared" si="112"/>
        <v>56.3</v>
      </c>
    </row>
    <row r="7182" spans="1:21" x14ac:dyDescent="0.2">
      <c r="A7182" t="s">
        <v>22</v>
      </c>
      <c r="B7182" s="3">
        <v>45016</v>
      </c>
      <c r="C7182" s="10" t="str">
        <f>TEXT(data[[#This Row],[Date]],"mmmm")</f>
        <v>March</v>
      </c>
      <c r="D7182" t="s">
        <v>16</v>
      </c>
      <c r="E7182" t="s">
        <v>18</v>
      </c>
      <c r="F7182" t="s">
        <v>20</v>
      </c>
      <c r="G7182" t="s">
        <v>21</v>
      </c>
      <c r="H7182" s="11">
        <v>2323</v>
      </c>
      <c r="I7182" s="11">
        <v>36.540790000000001</v>
      </c>
      <c r="J7182" s="13">
        <f>data[[#This Row],[Clicks]]/data[[#This Row],[Impressions]]</f>
        <v>1.5730000000000001E-2</v>
      </c>
      <c r="K7182" s="1">
        <v>0.28999999999999987</v>
      </c>
      <c r="L7182" s="2">
        <v>10.596829099999995</v>
      </c>
      <c r="M7182">
        <v>2</v>
      </c>
      <c r="N7182" s="1">
        <f>IF(data[[#This Row],[Conversions]]=0,0,data[[#This Row],[Spend, Dollars]]/data[[#This Row],[Conversions]])</f>
        <v>5.2984145499999977</v>
      </c>
      <c r="O7182" s="13">
        <f>data[[#This Row],[Conversions]]/data[[#This Row],[Clicks]]</f>
        <v>5.4733354150252357E-2</v>
      </c>
      <c r="P7182" s="11">
        <v>50</v>
      </c>
      <c r="Q7182" s="11">
        <f>IF(data[[#This Row],[Spend, Dollars]]=0,0,data[[#This Row],[Total conversion value, Dollars]]/data[[#This Row],[Spend, Dollars]])</f>
        <v>4.7183925991596887</v>
      </c>
      <c r="R7182" s="2">
        <v>57.599999999999994</v>
      </c>
      <c r="S7182" s="2">
        <v>18</v>
      </c>
      <c r="T7182" s="2">
        <v>1</v>
      </c>
      <c r="U7182" s="2">
        <f t="shared" si="112"/>
        <v>76.599999999999994</v>
      </c>
    </row>
    <row r="7183" spans="1:21" x14ac:dyDescent="0.2">
      <c r="A7183" t="s">
        <v>22</v>
      </c>
      <c r="B7183" s="3">
        <v>45017</v>
      </c>
      <c r="C7183" s="10" t="str">
        <f>TEXT(data[[#This Row],[Date]],"mmmm")</f>
        <v>April</v>
      </c>
      <c r="D7183" t="s">
        <v>16</v>
      </c>
      <c r="E7183" t="s">
        <v>18</v>
      </c>
      <c r="F7183" t="s">
        <v>20</v>
      </c>
      <c r="G7183" t="s">
        <v>21</v>
      </c>
      <c r="H7183" s="11">
        <v>1861.6000000000004</v>
      </c>
      <c r="I7183" s="11">
        <v>21.501480000000011</v>
      </c>
      <c r="J7183" s="13">
        <f>data[[#This Row],[Clicks]]/data[[#This Row],[Impressions]]</f>
        <v>1.1550000000000005E-2</v>
      </c>
      <c r="K7183" s="1">
        <v>0.14000000000000001</v>
      </c>
      <c r="L7183" s="2">
        <v>3.0102072000000017</v>
      </c>
      <c r="M7183">
        <v>3</v>
      </c>
      <c r="N7183" s="1">
        <f>IF(data[[#This Row],[Conversions]]=0,0,data[[#This Row],[Spend, Dollars]]/data[[#This Row],[Conversions]])</f>
        <v>1.0034024000000006</v>
      </c>
      <c r="O7183" s="13">
        <f>data[[#This Row],[Conversions]]/data[[#This Row],[Clicks]]</f>
        <v>0.13952527919008359</v>
      </c>
      <c r="P7183" s="11">
        <v>41.3</v>
      </c>
      <c r="Q7183" s="11">
        <f>IF(data[[#This Row],[Spend, Dollars]]=0,0,data[[#This Row],[Total conversion value, Dollars]]/data[[#This Row],[Spend, Dollars]])</f>
        <v>13.719985787024884</v>
      </c>
      <c r="R7183" s="2">
        <v>28.799999999999997</v>
      </c>
      <c r="S7183" s="2">
        <v>7.5</v>
      </c>
      <c r="T7183" s="2">
        <v>5</v>
      </c>
      <c r="U7183" s="2">
        <f t="shared" si="112"/>
        <v>41.3</v>
      </c>
    </row>
    <row r="7184" spans="1:21" x14ac:dyDescent="0.2">
      <c r="A7184" t="s">
        <v>22</v>
      </c>
      <c r="B7184" s="3">
        <v>45018</v>
      </c>
      <c r="C7184" s="10" t="str">
        <f>TEXT(data[[#This Row],[Date]],"mmmm")</f>
        <v>April</v>
      </c>
      <c r="D7184" t="s">
        <v>16</v>
      </c>
      <c r="E7184" t="s">
        <v>18</v>
      </c>
      <c r="F7184" t="s">
        <v>20</v>
      </c>
      <c r="G7184" t="s">
        <v>21</v>
      </c>
      <c r="H7184" s="11">
        <v>1809.6000000000001</v>
      </c>
      <c r="I7184" s="11">
        <v>18.114096000000004</v>
      </c>
      <c r="J7184" s="13">
        <f>data[[#This Row],[Clicks]]/data[[#This Row],[Impressions]]</f>
        <v>1.0010000000000002E-2</v>
      </c>
      <c r="K7184" s="1">
        <v>0.7899999999999997</v>
      </c>
      <c r="L7184" s="2">
        <v>14.310135839999997</v>
      </c>
      <c r="M7184">
        <v>6</v>
      </c>
      <c r="N7184" s="1">
        <f>IF(data[[#This Row],[Conversions]]=0,0,data[[#This Row],[Spend, Dollars]]/data[[#This Row],[Conversions]])</f>
        <v>2.3850226399999994</v>
      </c>
      <c r="O7184" s="13">
        <f>data[[#This Row],[Conversions]]/data[[#This Row],[Clicks]]</f>
        <v>0.33123375298441604</v>
      </c>
      <c r="P7184" s="11">
        <v>42</v>
      </c>
      <c r="Q7184" s="11">
        <f>IF(data[[#This Row],[Spend, Dollars]]=0,0,data[[#This Row],[Total conversion value, Dollars]]/data[[#This Row],[Spend, Dollars]])</f>
        <v>2.9349826213809029</v>
      </c>
      <c r="R7184" s="2">
        <v>76.8</v>
      </c>
      <c r="S7184" s="2">
        <v>16.5</v>
      </c>
      <c r="T7184" s="2">
        <v>8</v>
      </c>
      <c r="U7184" s="2">
        <f t="shared" si="112"/>
        <v>101.3</v>
      </c>
    </row>
    <row r="7185" spans="1:21" x14ac:dyDescent="0.2">
      <c r="A7185" t="s">
        <v>22</v>
      </c>
      <c r="B7185" s="3">
        <v>45019</v>
      </c>
      <c r="C7185" s="10" t="str">
        <f>TEXT(data[[#This Row],[Date]],"mmmm")</f>
        <v>April</v>
      </c>
      <c r="D7185" t="s">
        <v>16</v>
      </c>
      <c r="E7185" t="s">
        <v>18</v>
      </c>
      <c r="F7185" t="s">
        <v>20</v>
      </c>
      <c r="G7185" t="s">
        <v>21</v>
      </c>
      <c r="H7185" s="11">
        <v>1939.6000000000004</v>
      </c>
      <c r="I7185" s="11">
        <v>23.469160000000006</v>
      </c>
      <c r="J7185" s="13">
        <f>data[[#This Row],[Clicks]]/data[[#This Row],[Impressions]]</f>
        <v>1.2100000000000001E-2</v>
      </c>
      <c r="K7185" s="1">
        <v>0.44999999999999973</v>
      </c>
      <c r="L7185" s="2">
        <v>10.561121999999996</v>
      </c>
      <c r="M7185">
        <v>4</v>
      </c>
      <c r="N7185" s="1">
        <f>IF(data[[#This Row],[Conversions]]=0,0,data[[#This Row],[Spend, Dollars]]/data[[#This Row],[Conversions]])</f>
        <v>2.6402804999999989</v>
      </c>
      <c r="O7185" s="13">
        <f>data[[#This Row],[Conversions]]/data[[#This Row],[Clicks]]</f>
        <v>0.17043643658315846</v>
      </c>
      <c r="P7185" s="11">
        <v>123.19999999999999</v>
      </c>
      <c r="Q7185" s="11">
        <f>IF(data[[#This Row],[Spend, Dollars]]=0,0,data[[#This Row],[Total conversion value, Dollars]]/data[[#This Row],[Spend, Dollars]])</f>
        <v>11.665427215025074</v>
      </c>
      <c r="R7185" s="2">
        <v>48</v>
      </c>
      <c r="S7185" s="2">
        <v>3</v>
      </c>
      <c r="T7185" s="2">
        <v>1</v>
      </c>
      <c r="U7185" s="2">
        <f t="shared" si="112"/>
        <v>52</v>
      </c>
    </row>
    <row r="7186" spans="1:21" x14ac:dyDescent="0.2">
      <c r="A7186" t="s">
        <v>22</v>
      </c>
      <c r="B7186" s="3">
        <v>45020</v>
      </c>
      <c r="C7186" s="10" t="str">
        <f>TEXT(data[[#This Row],[Date]],"mmmm")</f>
        <v>April</v>
      </c>
      <c r="D7186" t="s">
        <v>16</v>
      </c>
      <c r="E7186" t="s">
        <v>18</v>
      </c>
      <c r="F7186" t="s">
        <v>20</v>
      </c>
      <c r="G7186" t="s">
        <v>21</v>
      </c>
      <c r="H7186" s="11">
        <v>1519.4</v>
      </c>
      <c r="I7186" s="11">
        <v>13.537853999999999</v>
      </c>
      <c r="J7186" s="13">
        <f>data[[#This Row],[Clicks]]/data[[#This Row],[Impressions]]</f>
        <v>8.9099999999999995E-3</v>
      </c>
      <c r="K7186" s="1">
        <v>0.85999999999999988</v>
      </c>
      <c r="L7186" s="2">
        <v>11.642554439999998</v>
      </c>
      <c r="M7186">
        <v>4</v>
      </c>
      <c r="N7186" s="1">
        <f>IF(data[[#This Row],[Conversions]]=0,0,data[[#This Row],[Spend, Dollars]]/data[[#This Row],[Conversions]])</f>
        <v>2.9106386099999995</v>
      </c>
      <c r="O7186" s="13">
        <f>data[[#This Row],[Conversions]]/data[[#This Row],[Clicks]]</f>
        <v>0.29546780457227567</v>
      </c>
      <c r="P7186" s="11">
        <v>30</v>
      </c>
      <c r="Q7186" s="11">
        <f>IF(data[[#This Row],[Spend, Dollars]]=0,0,data[[#This Row],[Total conversion value, Dollars]]/data[[#This Row],[Spend, Dollars]])</f>
        <v>2.5767541096419393</v>
      </c>
      <c r="R7186" s="2">
        <v>54</v>
      </c>
      <c r="S7186" s="2">
        <v>0</v>
      </c>
      <c r="T7186" s="2">
        <v>0</v>
      </c>
      <c r="U7186" s="2">
        <f t="shared" si="112"/>
        <v>54</v>
      </c>
    </row>
    <row r="7187" spans="1:21" x14ac:dyDescent="0.2">
      <c r="A7187" t="s">
        <v>22</v>
      </c>
      <c r="B7187" s="3">
        <v>45021</v>
      </c>
      <c r="C7187" s="10" t="str">
        <f>TEXT(data[[#This Row],[Date]],"mmmm")</f>
        <v>April</v>
      </c>
      <c r="D7187" t="s">
        <v>16</v>
      </c>
      <c r="E7187" t="s">
        <v>18</v>
      </c>
      <c r="F7187" t="s">
        <v>20</v>
      </c>
      <c r="G7187" t="s">
        <v>21</v>
      </c>
      <c r="H7187" s="11">
        <v>2534.6</v>
      </c>
      <c r="I7187" s="11">
        <v>25.092540000000007</v>
      </c>
      <c r="J7187" s="13">
        <f>data[[#This Row],[Clicks]]/data[[#This Row],[Impressions]]</f>
        <v>9.9000000000000025E-3</v>
      </c>
      <c r="K7187" s="1">
        <v>0.23</v>
      </c>
      <c r="L7187" s="2">
        <v>5.771284200000002</v>
      </c>
      <c r="M7187">
        <v>6</v>
      </c>
      <c r="N7187" s="1">
        <f>IF(data[[#This Row],[Conversions]]=0,0,data[[#This Row],[Spend, Dollars]]/data[[#This Row],[Conversions]])</f>
        <v>0.96188070000000037</v>
      </c>
      <c r="O7187" s="13">
        <f>data[[#This Row],[Conversions]]/data[[#This Row],[Clicks]]</f>
        <v>0.23911489231460817</v>
      </c>
      <c r="P7187" s="11">
        <v>36</v>
      </c>
      <c r="Q7187" s="11">
        <f>IF(data[[#This Row],[Spend, Dollars]]=0,0,data[[#This Row],[Total conversion value, Dollars]]/data[[#This Row],[Spend, Dollars]])</f>
        <v>6.2377797995115172</v>
      </c>
      <c r="R7187" s="2">
        <v>18</v>
      </c>
      <c r="S7187" s="2">
        <v>4.5</v>
      </c>
      <c r="T7187" s="2">
        <v>7</v>
      </c>
      <c r="U7187" s="2">
        <f t="shared" si="112"/>
        <v>29.5</v>
      </c>
    </row>
    <row r="7188" spans="1:21" x14ac:dyDescent="0.2">
      <c r="A7188" t="s">
        <v>22</v>
      </c>
      <c r="B7188" s="3">
        <v>45022</v>
      </c>
      <c r="C7188" s="10" t="str">
        <f>TEXT(data[[#This Row],[Date]],"mmmm")</f>
        <v>April</v>
      </c>
      <c r="D7188" t="s">
        <v>16</v>
      </c>
      <c r="E7188" t="s">
        <v>18</v>
      </c>
      <c r="F7188" t="s">
        <v>20</v>
      </c>
      <c r="G7188" t="s">
        <v>21</v>
      </c>
      <c r="H7188" s="11">
        <v>1438.4</v>
      </c>
      <c r="I7188" s="11">
        <v>19.619776000000005</v>
      </c>
      <c r="J7188" s="13">
        <f>data[[#This Row],[Clicks]]/data[[#This Row],[Impressions]]</f>
        <v>1.3640000000000003E-2</v>
      </c>
      <c r="K7188" s="1">
        <v>0.98999999999999988</v>
      </c>
      <c r="L7188" s="2">
        <v>19.423578240000001</v>
      </c>
      <c r="M7188">
        <v>5</v>
      </c>
      <c r="N7188" s="1">
        <f>IF(data[[#This Row],[Conversions]]=0,0,data[[#This Row],[Spend, Dollars]]/data[[#This Row],[Conversions]])</f>
        <v>3.8847156480000002</v>
      </c>
      <c r="O7188" s="13">
        <f>data[[#This Row],[Conversions]]/data[[#This Row],[Clicks]]</f>
        <v>0.25484490750556982</v>
      </c>
      <c r="P7188" s="11">
        <v>41.3</v>
      </c>
      <c r="Q7188" s="11">
        <f>IF(data[[#This Row],[Spend, Dollars]]=0,0,data[[#This Row],[Total conversion value, Dollars]]/data[[#This Row],[Spend, Dollars]])</f>
        <v>2.1262817535313201</v>
      </c>
      <c r="R7188" s="2">
        <v>51.6</v>
      </c>
      <c r="S7188" s="2">
        <v>12</v>
      </c>
      <c r="T7188" s="2">
        <v>0</v>
      </c>
      <c r="U7188" s="2">
        <f t="shared" si="112"/>
        <v>63.6</v>
      </c>
    </row>
    <row r="7189" spans="1:21" x14ac:dyDescent="0.2">
      <c r="A7189" t="s">
        <v>22</v>
      </c>
      <c r="B7189" s="3">
        <v>45023</v>
      </c>
      <c r="C7189" s="10" t="str">
        <f>TEXT(data[[#This Row],[Date]],"mmmm")</f>
        <v>April</v>
      </c>
      <c r="D7189" t="s">
        <v>16</v>
      </c>
      <c r="E7189" t="s">
        <v>18</v>
      </c>
      <c r="F7189" t="s">
        <v>20</v>
      </c>
      <c r="G7189" t="s">
        <v>21</v>
      </c>
      <c r="H7189" s="11">
        <v>1444</v>
      </c>
      <c r="I7189" s="11">
        <v>16.360520000000001</v>
      </c>
      <c r="J7189" s="13">
        <f>data[[#This Row],[Clicks]]/data[[#This Row],[Impressions]]</f>
        <v>1.1330000000000002E-2</v>
      </c>
      <c r="K7189" s="1">
        <v>0.04</v>
      </c>
      <c r="L7189" s="2">
        <v>0.65442080000000002</v>
      </c>
      <c r="M7189">
        <v>5</v>
      </c>
      <c r="N7189" s="1">
        <f>IF(data[[#This Row],[Conversions]]=0,0,data[[#This Row],[Spend, Dollars]]/data[[#This Row],[Conversions]])</f>
        <v>0.13088416</v>
      </c>
      <c r="O7189" s="13">
        <f>data[[#This Row],[Conversions]]/data[[#This Row],[Clicks]]</f>
        <v>0.30561375799791202</v>
      </c>
      <c r="P7189" s="11">
        <v>39</v>
      </c>
      <c r="Q7189" s="11">
        <f>IF(data[[#This Row],[Spend, Dollars]]=0,0,data[[#This Row],[Total conversion value, Dollars]]/data[[#This Row],[Spend, Dollars]])</f>
        <v>59.594682809592847</v>
      </c>
      <c r="R7189" s="2">
        <v>39.6</v>
      </c>
      <c r="S7189" s="2">
        <v>16.5</v>
      </c>
      <c r="T7189" s="2">
        <v>2</v>
      </c>
      <c r="U7189" s="2">
        <f t="shared" si="112"/>
        <v>58.1</v>
      </c>
    </row>
    <row r="7190" spans="1:21" x14ac:dyDescent="0.2">
      <c r="A7190" t="s">
        <v>22</v>
      </c>
      <c r="B7190" s="3">
        <v>45024</v>
      </c>
      <c r="C7190" s="10" t="str">
        <f>TEXT(data[[#This Row],[Date]],"mmmm")</f>
        <v>April</v>
      </c>
      <c r="D7190" t="s">
        <v>16</v>
      </c>
      <c r="E7190" t="s">
        <v>18</v>
      </c>
      <c r="F7190" t="s">
        <v>20</v>
      </c>
      <c r="G7190" t="s">
        <v>21</v>
      </c>
      <c r="H7190" s="11">
        <v>1743.2</v>
      </c>
      <c r="I7190" s="11">
        <v>26.078272000000005</v>
      </c>
      <c r="J7190" s="13">
        <f>data[[#This Row],[Clicks]]/data[[#This Row],[Impressions]]</f>
        <v>1.4960000000000003E-2</v>
      </c>
      <c r="K7190" s="1">
        <v>0.87999999999999978</v>
      </c>
      <c r="L7190" s="2">
        <v>22.948879359999999</v>
      </c>
      <c r="M7190">
        <v>8</v>
      </c>
      <c r="N7190" s="1">
        <f>IF(data[[#This Row],[Conversions]]=0,0,data[[#This Row],[Spend, Dollars]]/data[[#This Row],[Conversions]])</f>
        <v>2.8686099199999999</v>
      </c>
      <c r="O7190" s="13">
        <f>data[[#This Row],[Conversions]]/data[[#This Row],[Clicks]]</f>
        <v>0.30676879204266289</v>
      </c>
      <c r="P7190" s="11">
        <v>105</v>
      </c>
      <c r="Q7190" s="11">
        <f>IF(data[[#This Row],[Spend, Dollars]]=0,0,data[[#This Row],[Total conversion value, Dollars]]/data[[#This Row],[Spend, Dollars]])</f>
        <v>4.5753868131363085</v>
      </c>
      <c r="R7190" s="2">
        <v>16.8</v>
      </c>
      <c r="S7190" s="2">
        <v>15</v>
      </c>
      <c r="T7190" s="2">
        <v>7</v>
      </c>
      <c r="U7190" s="2">
        <f t="shared" si="112"/>
        <v>38.799999999999997</v>
      </c>
    </row>
    <row r="7191" spans="1:21" x14ac:dyDescent="0.2">
      <c r="A7191" t="s">
        <v>22</v>
      </c>
      <c r="B7191" s="3">
        <v>45025</v>
      </c>
      <c r="C7191" s="10" t="str">
        <f>TEXT(data[[#This Row],[Date]],"mmmm")</f>
        <v>April</v>
      </c>
      <c r="D7191" t="s">
        <v>16</v>
      </c>
      <c r="E7191" t="s">
        <v>18</v>
      </c>
      <c r="F7191" t="s">
        <v>20</v>
      </c>
      <c r="G7191" t="s">
        <v>21</v>
      </c>
      <c r="H7191" s="11">
        <v>2086</v>
      </c>
      <c r="I7191" s="11">
        <v>22.257620000000003</v>
      </c>
      <c r="J7191" s="13">
        <f>data[[#This Row],[Clicks]]/data[[#This Row],[Impressions]]</f>
        <v>1.0670000000000001E-2</v>
      </c>
      <c r="K7191" s="1">
        <v>0.31999999999999984</v>
      </c>
      <c r="L7191" s="2">
        <v>7.1224383999999974</v>
      </c>
      <c r="M7191">
        <v>5</v>
      </c>
      <c r="N7191" s="1">
        <f>IF(data[[#This Row],[Conversions]]=0,0,data[[#This Row],[Spend, Dollars]]/data[[#This Row],[Conversions]])</f>
        <v>1.4244876799999995</v>
      </c>
      <c r="O7191" s="13">
        <f>data[[#This Row],[Conversions]]/data[[#This Row],[Clicks]]</f>
        <v>0.22464216749140292</v>
      </c>
      <c r="P7191" s="11">
        <v>56</v>
      </c>
      <c r="Q7191" s="11">
        <f>IF(data[[#This Row],[Spend, Dollars]]=0,0,data[[#This Row],[Total conversion value, Dollars]]/data[[#This Row],[Spend, Dollars]])</f>
        <v>7.8624758621991058</v>
      </c>
      <c r="R7191" s="2">
        <v>51.6</v>
      </c>
      <c r="S7191" s="2">
        <v>3</v>
      </c>
      <c r="T7191" s="2">
        <v>0</v>
      </c>
      <c r="U7191" s="2">
        <f t="shared" si="112"/>
        <v>54.6</v>
      </c>
    </row>
    <row r="7192" spans="1:21" x14ac:dyDescent="0.2">
      <c r="A7192" t="s">
        <v>22</v>
      </c>
      <c r="B7192" s="3">
        <v>45026</v>
      </c>
      <c r="C7192" s="10" t="str">
        <f>TEXT(data[[#This Row],[Date]],"mmmm")</f>
        <v>April</v>
      </c>
      <c r="D7192" t="s">
        <v>16</v>
      </c>
      <c r="E7192" t="s">
        <v>18</v>
      </c>
      <c r="F7192" t="s">
        <v>20</v>
      </c>
      <c r="G7192" t="s">
        <v>21</v>
      </c>
      <c r="H7192" s="11">
        <v>1863.6000000000001</v>
      </c>
      <c r="I7192" s="11">
        <v>28.084452000000002</v>
      </c>
      <c r="J7192" s="13">
        <f>data[[#This Row],[Clicks]]/data[[#This Row],[Impressions]]</f>
        <v>1.507E-2</v>
      </c>
      <c r="K7192" s="1">
        <v>0.60999999999999988</v>
      </c>
      <c r="L7192" s="2">
        <v>17.131515719999999</v>
      </c>
      <c r="M7192">
        <v>4</v>
      </c>
      <c r="N7192" s="1">
        <f>IF(data[[#This Row],[Conversions]]=0,0,data[[#This Row],[Spend, Dollars]]/data[[#This Row],[Conversions]])</f>
        <v>4.2828789299999999</v>
      </c>
      <c r="O7192" s="13">
        <f>data[[#This Row],[Conversions]]/data[[#This Row],[Clicks]]</f>
        <v>0.1424275609864134</v>
      </c>
      <c r="P7192" s="11">
        <v>193.2</v>
      </c>
      <c r="Q7192" s="11">
        <f>IF(data[[#This Row],[Spend, Dollars]]=0,0,data[[#This Row],[Total conversion value, Dollars]]/data[[#This Row],[Spend, Dollars]])</f>
        <v>11.277460976465193</v>
      </c>
      <c r="R7192" s="2">
        <v>19.2</v>
      </c>
      <c r="S7192" s="2">
        <v>1.5</v>
      </c>
      <c r="T7192" s="2">
        <v>0</v>
      </c>
      <c r="U7192" s="2">
        <f t="shared" si="112"/>
        <v>20.7</v>
      </c>
    </row>
    <row r="7193" spans="1:21" x14ac:dyDescent="0.2">
      <c r="A7193" t="s">
        <v>22</v>
      </c>
      <c r="B7193" s="3">
        <v>45027</v>
      </c>
      <c r="C7193" s="10" t="str">
        <f>TEXT(data[[#This Row],[Date]],"mmmm")</f>
        <v>April</v>
      </c>
      <c r="D7193" t="s">
        <v>16</v>
      </c>
      <c r="E7193" t="s">
        <v>18</v>
      </c>
      <c r="F7193" t="s">
        <v>20</v>
      </c>
      <c r="G7193" t="s">
        <v>21</v>
      </c>
      <c r="H7193" s="11">
        <v>2063.8000000000002</v>
      </c>
      <c r="I7193" s="11">
        <v>30.193394000000009</v>
      </c>
      <c r="J7193" s="13">
        <f>data[[#This Row],[Clicks]]/data[[#This Row],[Impressions]]</f>
        <v>1.4630000000000002E-2</v>
      </c>
      <c r="K7193" s="1">
        <v>0.69999999999999973</v>
      </c>
      <c r="L7193" s="2">
        <v>21.135375799999998</v>
      </c>
      <c r="M7193">
        <v>3</v>
      </c>
      <c r="N7193" s="1">
        <f>IF(data[[#This Row],[Conversions]]=0,0,data[[#This Row],[Spend, Dollars]]/data[[#This Row],[Conversions]])</f>
        <v>7.0451252666666662</v>
      </c>
      <c r="O7193" s="13">
        <f>data[[#This Row],[Conversions]]/data[[#This Row],[Clicks]]</f>
        <v>9.9359482408635444E-2</v>
      </c>
      <c r="P7193" s="11">
        <v>266</v>
      </c>
      <c r="Q7193" s="11">
        <f>IF(data[[#This Row],[Spend, Dollars]]=0,0,data[[#This Row],[Total conversion value, Dollars]]/data[[#This Row],[Spend, Dollars]])</f>
        <v>12.585534438427162</v>
      </c>
      <c r="R7193" s="2">
        <v>43.199999999999996</v>
      </c>
      <c r="S7193" s="2">
        <v>9</v>
      </c>
      <c r="T7193" s="2">
        <v>5</v>
      </c>
      <c r="U7193" s="2">
        <f t="shared" si="112"/>
        <v>57.199999999999996</v>
      </c>
    </row>
    <row r="7194" spans="1:21" x14ac:dyDescent="0.2">
      <c r="A7194" t="s">
        <v>22</v>
      </c>
      <c r="B7194" s="3">
        <v>45028</v>
      </c>
      <c r="C7194" s="10" t="str">
        <f>TEXT(data[[#This Row],[Date]],"mmmm")</f>
        <v>April</v>
      </c>
      <c r="D7194" t="s">
        <v>16</v>
      </c>
      <c r="E7194" t="s">
        <v>18</v>
      </c>
      <c r="F7194" t="s">
        <v>20</v>
      </c>
      <c r="G7194" t="s">
        <v>21</v>
      </c>
      <c r="H7194" s="11">
        <v>2186.8000000000002</v>
      </c>
      <c r="I7194" s="11">
        <v>26.460280000000012</v>
      </c>
      <c r="J7194" s="13">
        <f>data[[#This Row],[Clicks]]/data[[#This Row],[Impressions]]</f>
        <v>1.2100000000000005E-2</v>
      </c>
      <c r="K7194" s="1">
        <v>0.66999999999999993</v>
      </c>
      <c r="L7194" s="2">
        <v>17.728387600000005</v>
      </c>
      <c r="M7194">
        <v>5</v>
      </c>
      <c r="N7194" s="1">
        <f>IF(data[[#This Row],[Conversions]]=0,0,data[[#This Row],[Spend, Dollars]]/data[[#This Row],[Conversions]])</f>
        <v>3.5456775200000008</v>
      </c>
      <c r="O7194" s="13">
        <f>data[[#This Row],[Conversions]]/data[[#This Row],[Clicks]]</f>
        <v>0.18896247507584946</v>
      </c>
      <c r="P7194" s="11">
        <v>68.599999999999994</v>
      </c>
      <c r="Q7194" s="11">
        <f>IF(data[[#This Row],[Spend, Dollars]]=0,0,data[[#This Row],[Total conversion value, Dollars]]/data[[#This Row],[Spend, Dollars]])</f>
        <v>3.8695002358815742</v>
      </c>
      <c r="R7194" s="2">
        <v>64.8</v>
      </c>
      <c r="S7194" s="2">
        <v>3</v>
      </c>
      <c r="T7194" s="2">
        <v>4</v>
      </c>
      <c r="U7194" s="2">
        <f t="shared" si="112"/>
        <v>71.8</v>
      </c>
    </row>
    <row r="7195" spans="1:21" x14ac:dyDescent="0.2">
      <c r="A7195" t="s">
        <v>22</v>
      </c>
      <c r="B7195" s="3">
        <v>45029</v>
      </c>
      <c r="C7195" s="10" t="str">
        <f>TEXT(data[[#This Row],[Date]],"mmmm")</f>
        <v>April</v>
      </c>
      <c r="D7195" t="s">
        <v>16</v>
      </c>
      <c r="E7195" t="s">
        <v>18</v>
      </c>
      <c r="F7195" t="s">
        <v>20</v>
      </c>
      <c r="G7195" t="s">
        <v>21</v>
      </c>
      <c r="H7195" s="11">
        <v>1491.2</v>
      </c>
      <c r="I7195" s="11">
        <v>22.964480000000009</v>
      </c>
      <c r="J7195" s="13">
        <f>data[[#This Row],[Clicks]]/data[[#This Row],[Impressions]]</f>
        <v>1.5400000000000006E-2</v>
      </c>
      <c r="K7195" s="1">
        <v>0.37999999999999978</v>
      </c>
      <c r="L7195" s="2">
        <v>8.7265023999999976</v>
      </c>
      <c r="M7195">
        <v>5</v>
      </c>
      <c r="N7195" s="1">
        <f>IF(data[[#This Row],[Conversions]]=0,0,data[[#This Row],[Spend, Dollars]]/data[[#This Row],[Conversions]])</f>
        <v>1.7453004799999996</v>
      </c>
      <c r="O7195" s="13">
        <f>data[[#This Row],[Conversions]]/data[[#This Row],[Clicks]]</f>
        <v>0.21772755141853845</v>
      </c>
      <c r="P7195" s="11">
        <v>107.1</v>
      </c>
      <c r="Q7195" s="11">
        <f>IF(data[[#This Row],[Spend, Dollars]]=0,0,data[[#This Row],[Total conversion value, Dollars]]/data[[#This Row],[Spend, Dollars]])</f>
        <v>12.272958293118675</v>
      </c>
      <c r="R7195" s="2">
        <v>43.199999999999996</v>
      </c>
      <c r="S7195" s="2">
        <v>0</v>
      </c>
      <c r="T7195" s="2">
        <v>8</v>
      </c>
      <c r="U7195" s="2">
        <f t="shared" si="112"/>
        <v>51.199999999999996</v>
      </c>
    </row>
    <row r="7196" spans="1:21" x14ac:dyDescent="0.2">
      <c r="A7196" t="s">
        <v>22</v>
      </c>
      <c r="B7196" s="3">
        <v>45030</v>
      </c>
      <c r="C7196" s="10" t="str">
        <f>TEXT(data[[#This Row],[Date]],"mmmm")</f>
        <v>April</v>
      </c>
      <c r="D7196" t="s">
        <v>16</v>
      </c>
      <c r="E7196" t="s">
        <v>18</v>
      </c>
      <c r="F7196" t="s">
        <v>20</v>
      </c>
      <c r="G7196" t="s">
        <v>21</v>
      </c>
      <c r="H7196" s="11">
        <v>2119.8000000000002</v>
      </c>
      <c r="I7196" s="11">
        <v>31.94538600000001</v>
      </c>
      <c r="J7196" s="13">
        <f>data[[#This Row],[Clicks]]/data[[#This Row],[Impressions]]</f>
        <v>1.5070000000000004E-2</v>
      </c>
      <c r="K7196" s="1">
        <v>0.38999999999999979</v>
      </c>
      <c r="L7196" s="2">
        <v>12.458700539999997</v>
      </c>
      <c r="M7196">
        <v>7</v>
      </c>
      <c r="N7196" s="1">
        <f>IF(data[[#This Row],[Conversions]]=0,0,data[[#This Row],[Spend, Dollars]]/data[[#This Row],[Conversions]])</f>
        <v>1.7798143628571423</v>
      </c>
      <c r="O7196" s="13">
        <f>data[[#This Row],[Conversions]]/data[[#This Row],[Clicks]]</f>
        <v>0.21912397615104723</v>
      </c>
      <c r="P7196" s="11">
        <v>44.8</v>
      </c>
      <c r="Q7196" s="11">
        <f>IF(data[[#This Row],[Spend, Dollars]]=0,0,data[[#This Row],[Total conversion value, Dollars]]/data[[#This Row],[Spend, Dollars]])</f>
        <v>3.5958806342735974</v>
      </c>
      <c r="R7196" s="2">
        <v>40.799999999999997</v>
      </c>
      <c r="S7196" s="2">
        <v>21</v>
      </c>
      <c r="T7196" s="2">
        <v>0</v>
      </c>
      <c r="U7196" s="2">
        <f t="shared" si="112"/>
        <v>61.8</v>
      </c>
    </row>
    <row r="7197" spans="1:21" x14ac:dyDescent="0.2">
      <c r="A7197" t="s">
        <v>22</v>
      </c>
      <c r="B7197" s="3">
        <v>45031</v>
      </c>
      <c r="C7197" s="10" t="str">
        <f>TEXT(data[[#This Row],[Date]],"mmmm")</f>
        <v>April</v>
      </c>
      <c r="D7197" t="s">
        <v>16</v>
      </c>
      <c r="E7197" t="s">
        <v>18</v>
      </c>
      <c r="F7197" t="s">
        <v>20</v>
      </c>
      <c r="G7197" t="s">
        <v>21</v>
      </c>
      <c r="H7197" s="11">
        <v>2267.2000000000003</v>
      </c>
      <c r="I7197" s="11">
        <v>22.694672000000008</v>
      </c>
      <c r="J7197" s="13">
        <f>data[[#This Row],[Clicks]]/data[[#This Row],[Impressions]]</f>
        <v>1.0010000000000002E-2</v>
      </c>
      <c r="K7197" s="1">
        <v>0.03</v>
      </c>
      <c r="L7197" s="2">
        <v>0.68084016000000025</v>
      </c>
      <c r="M7197">
        <v>4</v>
      </c>
      <c r="N7197" s="1">
        <f>IF(data[[#This Row],[Conversions]]=0,0,data[[#This Row],[Spend, Dollars]]/data[[#This Row],[Conversions]])</f>
        <v>0.17021004000000006</v>
      </c>
      <c r="O7197" s="13">
        <f>data[[#This Row],[Conversions]]/data[[#This Row],[Clicks]]</f>
        <v>0.17625282268895531</v>
      </c>
      <c r="P7197" s="11">
        <v>182</v>
      </c>
      <c r="Q7197" s="11">
        <f>IF(data[[#This Row],[Spend, Dollars]]=0,0,data[[#This Row],[Total conversion value, Dollars]]/data[[#This Row],[Spend, Dollars]])</f>
        <v>267.31678107824888</v>
      </c>
      <c r="R7197" s="2">
        <v>34.799999999999997</v>
      </c>
      <c r="S7197" s="2">
        <v>16.5</v>
      </c>
      <c r="T7197" s="2">
        <v>3</v>
      </c>
      <c r="U7197" s="2">
        <f t="shared" si="112"/>
        <v>54.3</v>
      </c>
    </row>
    <row r="7198" spans="1:21" x14ac:dyDescent="0.2">
      <c r="A7198" t="s">
        <v>22</v>
      </c>
      <c r="B7198" s="3">
        <v>45032</v>
      </c>
      <c r="C7198" s="10" t="str">
        <f>TEXT(data[[#This Row],[Date]],"mmmm")</f>
        <v>April</v>
      </c>
      <c r="D7198" t="s">
        <v>16</v>
      </c>
      <c r="E7198" t="s">
        <v>18</v>
      </c>
      <c r="F7198" t="s">
        <v>20</v>
      </c>
      <c r="G7198" t="s">
        <v>21</v>
      </c>
      <c r="H7198" s="11">
        <v>2263.2000000000003</v>
      </c>
      <c r="I7198" s="11">
        <v>37.342800000000011</v>
      </c>
      <c r="J7198" s="13">
        <f>data[[#This Row],[Clicks]]/data[[#This Row],[Impressions]]</f>
        <v>1.6500000000000004E-2</v>
      </c>
      <c r="K7198" s="1">
        <v>1.0000000000000064E-2</v>
      </c>
      <c r="L7198" s="2">
        <v>0.37342800000000254</v>
      </c>
      <c r="M7198">
        <v>4</v>
      </c>
      <c r="N7198" s="1">
        <f>IF(data[[#This Row],[Conversions]]=0,0,data[[#This Row],[Spend, Dollars]]/data[[#This Row],[Conversions]])</f>
        <v>9.3357000000000634E-2</v>
      </c>
      <c r="O7198" s="13">
        <f>data[[#This Row],[Conversions]]/data[[#This Row],[Clicks]]</f>
        <v>0.10711569566288545</v>
      </c>
      <c r="P7198" s="11">
        <v>214.89999999999998</v>
      </c>
      <c r="Q7198" s="11">
        <f>IF(data[[#This Row],[Spend, Dollars]]=0,0,data[[#This Row],[Total conversion value, Dollars]]/data[[#This Row],[Spend, Dollars]])</f>
        <v>575.47907494884828</v>
      </c>
      <c r="R7198" s="2">
        <v>33.6</v>
      </c>
      <c r="S7198" s="2">
        <v>7.5</v>
      </c>
      <c r="T7198" s="2">
        <v>3</v>
      </c>
      <c r="U7198" s="2">
        <f t="shared" si="112"/>
        <v>44.1</v>
      </c>
    </row>
    <row r="7199" spans="1:21" x14ac:dyDescent="0.2">
      <c r="A7199" t="s">
        <v>22</v>
      </c>
      <c r="B7199" s="3">
        <v>45033</v>
      </c>
      <c r="C7199" s="10" t="str">
        <f>TEXT(data[[#This Row],[Date]],"mmmm")</f>
        <v>April</v>
      </c>
      <c r="D7199" t="s">
        <v>16</v>
      </c>
      <c r="E7199" t="s">
        <v>18</v>
      </c>
      <c r="F7199" t="s">
        <v>20</v>
      </c>
      <c r="G7199" t="s">
        <v>21</v>
      </c>
      <c r="H7199" s="11">
        <v>1803.4</v>
      </c>
      <c r="I7199" s="11">
        <v>28.565856</v>
      </c>
      <c r="J7199" s="13">
        <f>data[[#This Row],[Clicks]]/data[[#This Row],[Impressions]]</f>
        <v>1.584E-2</v>
      </c>
      <c r="K7199" s="1">
        <v>0.87999999999999989</v>
      </c>
      <c r="L7199" s="2">
        <v>25.137953279999998</v>
      </c>
      <c r="M7199">
        <v>8</v>
      </c>
      <c r="N7199" s="1">
        <f>IF(data[[#This Row],[Conversions]]=0,0,data[[#This Row],[Spend, Dollars]]/data[[#This Row],[Conversions]])</f>
        <v>3.1422441599999997</v>
      </c>
      <c r="O7199" s="13">
        <f>data[[#This Row],[Conversions]]/data[[#This Row],[Clicks]]</f>
        <v>0.28005462185344632</v>
      </c>
      <c r="P7199" s="11">
        <v>71.399999999999991</v>
      </c>
      <c r="Q7199" s="11">
        <f>IF(data[[#This Row],[Spend, Dollars]]=0,0,data[[#This Row],[Total conversion value, Dollars]]/data[[#This Row],[Spend, Dollars]])</f>
        <v>2.840326704593191</v>
      </c>
      <c r="R7199" s="2">
        <v>45.6</v>
      </c>
      <c r="S7199" s="2">
        <v>16.5</v>
      </c>
      <c r="T7199" s="2">
        <v>0</v>
      </c>
      <c r="U7199" s="2">
        <f t="shared" si="112"/>
        <v>62.1</v>
      </c>
    </row>
    <row r="7200" spans="1:21" x14ac:dyDescent="0.2">
      <c r="A7200" t="s">
        <v>22</v>
      </c>
      <c r="B7200" s="3">
        <v>45034</v>
      </c>
      <c r="C7200" s="10" t="str">
        <f>TEXT(data[[#This Row],[Date]],"mmmm")</f>
        <v>April</v>
      </c>
      <c r="D7200" t="s">
        <v>16</v>
      </c>
      <c r="E7200" t="s">
        <v>18</v>
      </c>
      <c r="F7200" t="s">
        <v>20</v>
      </c>
      <c r="G7200" t="s">
        <v>21</v>
      </c>
      <c r="H7200" s="11">
        <v>1408.8000000000002</v>
      </c>
      <c r="I7200" s="11">
        <v>16.271640000000005</v>
      </c>
      <c r="J7200" s="13">
        <f>data[[#This Row],[Clicks]]/data[[#This Row],[Impressions]]</f>
        <v>1.1550000000000001E-2</v>
      </c>
      <c r="K7200" s="1">
        <v>1.0399999999999998</v>
      </c>
      <c r="L7200" s="2">
        <v>16.922505600000001</v>
      </c>
      <c r="M7200">
        <v>5</v>
      </c>
      <c r="N7200" s="1">
        <f>IF(data[[#This Row],[Conversions]]=0,0,data[[#This Row],[Spend, Dollars]]/data[[#This Row],[Conversions]])</f>
        <v>3.3845011200000004</v>
      </c>
      <c r="O7200" s="13">
        <f>data[[#This Row],[Conversions]]/data[[#This Row],[Clicks]]</f>
        <v>0.307283101150222</v>
      </c>
      <c r="P7200" s="11">
        <v>22</v>
      </c>
      <c r="Q7200" s="11">
        <f>IF(data[[#This Row],[Spend, Dollars]]=0,0,data[[#This Row],[Total conversion value, Dollars]]/data[[#This Row],[Spend, Dollars]])</f>
        <v>1.3000438894817088</v>
      </c>
      <c r="R7200" s="2">
        <v>57.599999999999994</v>
      </c>
      <c r="S7200" s="2">
        <v>0</v>
      </c>
      <c r="T7200" s="2">
        <v>1</v>
      </c>
      <c r="U7200" s="2">
        <f t="shared" si="112"/>
        <v>58.599999999999994</v>
      </c>
    </row>
    <row r="7201" spans="1:21" x14ac:dyDescent="0.2">
      <c r="A7201" t="s">
        <v>22</v>
      </c>
      <c r="B7201" s="3">
        <v>45035</v>
      </c>
      <c r="C7201" s="10" t="str">
        <f>TEXT(data[[#This Row],[Date]],"mmmm")</f>
        <v>April</v>
      </c>
      <c r="D7201" t="s">
        <v>16</v>
      </c>
      <c r="E7201" t="s">
        <v>18</v>
      </c>
      <c r="F7201" t="s">
        <v>20</v>
      </c>
      <c r="G7201" t="s">
        <v>21</v>
      </c>
      <c r="H7201" s="11">
        <v>1813.6000000000001</v>
      </c>
      <c r="I7201" s="11">
        <v>22.942040000000006</v>
      </c>
      <c r="J7201" s="13">
        <f>data[[#This Row],[Clicks]]/data[[#This Row],[Impressions]]</f>
        <v>1.2650000000000002E-2</v>
      </c>
      <c r="K7201" s="1">
        <v>1.0999999999999996</v>
      </c>
      <c r="L7201" s="2">
        <v>25.236243999999999</v>
      </c>
      <c r="M7201">
        <v>2</v>
      </c>
      <c r="N7201" s="1">
        <f>IF(data[[#This Row],[Conversions]]=0,0,data[[#This Row],[Spend, Dollars]]/data[[#This Row],[Conversions]])</f>
        <v>12.618122</v>
      </c>
      <c r="O7201" s="13">
        <f>data[[#This Row],[Conversions]]/data[[#This Row],[Clicks]]</f>
        <v>8.7176205777690197E-2</v>
      </c>
      <c r="P7201" s="11">
        <v>100.1</v>
      </c>
      <c r="Q7201" s="11">
        <f>IF(data[[#This Row],[Spend, Dollars]]=0,0,data[[#This Row],[Total conversion value, Dollars]]/data[[#This Row],[Spend, Dollars]])</f>
        <v>3.9665173628849044</v>
      </c>
      <c r="R7201" s="2">
        <v>73.2</v>
      </c>
      <c r="S7201" s="2">
        <v>9</v>
      </c>
      <c r="T7201" s="2">
        <v>7</v>
      </c>
      <c r="U7201" s="2">
        <f t="shared" si="112"/>
        <v>89.2</v>
      </c>
    </row>
    <row r="7202" spans="1:21" x14ac:dyDescent="0.2">
      <c r="A7202" t="s">
        <v>22</v>
      </c>
      <c r="B7202" s="3">
        <v>45036</v>
      </c>
      <c r="C7202" s="10" t="str">
        <f>TEXT(data[[#This Row],[Date]],"mmmm")</f>
        <v>April</v>
      </c>
      <c r="D7202" t="s">
        <v>16</v>
      </c>
      <c r="E7202" t="s">
        <v>18</v>
      </c>
      <c r="F7202" t="s">
        <v>20</v>
      </c>
      <c r="G7202" t="s">
        <v>21</v>
      </c>
      <c r="H7202" s="11">
        <v>1194.8000000000002</v>
      </c>
      <c r="I7202" s="11">
        <v>19.451344000000002</v>
      </c>
      <c r="J7202" s="13">
        <f>data[[#This Row],[Clicks]]/data[[#This Row],[Impressions]]</f>
        <v>1.6279999999999999E-2</v>
      </c>
      <c r="K7202" s="1">
        <v>1.0799999999999998</v>
      </c>
      <c r="L7202" s="2">
        <v>21.00745152</v>
      </c>
      <c r="M7202">
        <v>5</v>
      </c>
      <c r="N7202" s="1">
        <f>IF(data[[#This Row],[Conversions]]=0,0,data[[#This Row],[Spend, Dollars]]/data[[#This Row],[Conversions]])</f>
        <v>4.201490304</v>
      </c>
      <c r="O7202" s="13">
        <f>data[[#This Row],[Conversions]]/data[[#This Row],[Clicks]]</f>
        <v>0.25705164640551315</v>
      </c>
      <c r="P7202" s="11">
        <v>144.19999999999999</v>
      </c>
      <c r="Q7202" s="11">
        <f>IF(data[[#This Row],[Spend, Dollars]]=0,0,data[[#This Row],[Total conversion value, Dollars]]/data[[#This Row],[Spend, Dollars]])</f>
        <v>6.8642310021620361</v>
      </c>
      <c r="R7202" s="2">
        <v>54</v>
      </c>
      <c r="S7202" s="2">
        <v>4.5</v>
      </c>
      <c r="T7202" s="2">
        <v>3</v>
      </c>
      <c r="U7202" s="2">
        <f t="shared" si="112"/>
        <v>61.5</v>
      </c>
    </row>
    <row r="7203" spans="1:21" x14ac:dyDescent="0.2">
      <c r="A7203" t="s">
        <v>22</v>
      </c>
      <c r="B7203" s="3">
        <v>45037</v>
      </c>
      <c r="C7203" s="10" t="str">
        <f>TEXT(data[[#This Row],[Date]],"mmmm")</f>
        <v>April</v>
      </c>
      <c r="D7203" t="s">
        <v>16</v>
      </c>
      <c r="E7203" t="s">
        <v>18</v>
      </c>
      <c r="F7203" t="s">
        <v>20</v>
      </c>
      <c r="G7203" t="s">
        <v>21</v>
      </c>
      <c r="H7203" s="11">
        <v>2277.2000000000003</v>
      </c>
      <c r="I7203" s="11">
        <v>33.064944000000011</v>
      </c>
      <c r="J7203" s="13">
        <f>data[[#This Row],[Clicks]]/data[[#This Row],[Impressions]]</f>
        <v>1.4520000000000003E-2</v>
      </c>
      <c r="K7203" s="1">
        <v>1.2199999999999998</v>
      </c>
      <c r="L7203" s="2">
        <v>40.339231680000005</v>
      </c>
      <c r="M7203">
        <v>3</v>
      </c>
      <c r="N7203" s="1">
        <f>IF(data[[#This Row],[Conversions]]=0,0,data[[#This Row],[Spend, Dollars]]/data[[#This Row],[Conversions]])</f>
        <v>13.446410560000002</v>
      </c>
      <c r="O7203" s="13">
        <f>data[[#This Row],[Conversions]]/data[[#This Row],[Clicks]]</f>
        <v>9.0730533219714485E-2</v>
      </c>
      <c r="P7203" s="11">
        <v>21</v>
      </c>
      <c r="Q7203" s="11">
        <f>IF(data[[#This Row],[Spend, Dollars]]=0,0,data[[#This Row],[Total conversion value, Dollars]]/data[[#This Row],[Spend, Dollars]])</f>
        <v>0.520585026670493</v>
      </c>
      <c r="R7203" s="2">
        <v>79.2</v>
      </c>
      <c r="S7203" s="2">
        <v>15</v>
      </c>
      <c r="T7203" s="2">
        <v>5</v>
      </c>
      <c r="U7203" s="2">
        <f t="shared" si="112"/>
        <v>99.2</v>
      </c>
    </row>
    <row r="7204" spans="1:21" x14ac:dyDescent="0.2">
      <c r="A7204" t="s">
        <v>22</v>
      </c>
      <c r="B7204" s="3">
        <v>45038</v>
      </c>
      <c r="C7204" s="10" t="str">
        <f>TEXT(data[[#This Row],[Date]],"mmmm")</f>
        <v>April</v>
      </c>
      <c r="D7204" t="s">
        <v>16</v>
      </c>
      <c r="E7204" t="s">
        <v>18</v>
      </c>
      <c r="F7204" t="s">
        <v>20</v>
      </c>
      <c r="G7204" t="s">
        <v>21</v>
      </c>
      <c r="H7204" s="11">
        <v>2453.6</v>
      </c>
      <c r="I7204" s="11">
        <v>21.861575999999999</v>
      </c>
      <c r="J7204" s="13">
        <f>data[[#This Row],[Clicks]]/data[[#This Row],[Impressions]]</f>
        <v>8.9099999999999995E-3</v>
      </c>
      <c r="K7204" s="1">
        <v>1.2199999999999998</v>
      </c>
      <c r="L7204" s="2">
        <v>26.671122719999993</v>
      </c>
      <c r="M7204">
        <v>3</v>
      </c>
      <c r="N7204" s="1">
        <f>IF(data[[#This Row],[Conversions]]=0,0,data[[#This Row],[Spend, Dollars]]/data[[#This Row],[Conversions]])</f>
        <v>8.8903742399999981</v>
      </c>
      <c r="O7204" s="13">
        <f>data[[#This Row],[Conversions]]/data[[#This Row],[Clicks]]</f>
        <v>0.1372270690823022</v>
      </c>
      <c r="P7204" s="11">
        <v>1</v>
      </c>
      <c r="Q7204" s="11">
        <f>IF(data[[#This Row],[Spend, Dollars]]=0,0,data[[#This Row],[Total conversion value, Dollars]]/data[[#This Row],[Spend, Dollars]])</f>
        <v>3.7493734721940508E-2</v>
      </c>
      <c r="R7204" s="2">
        <v>56.4</v>
      </c>
      <c r="S7204" s="2">
        <v>21</v>
      </c>
      <c r="T7204" s="2">
        <v>0</v>
      </c>
      <c r="U7204" s="2">
        <f t="shared" si="112"/>
        <v>77.400000000000006</v>
      </c>
    </row>
    <row r="7205" spans="1:21" x14ac:dyDescent="0.2">
      <c r="A7205" t="s">
        <v>22</v>
      </c>
      <c r="B7205" s="3">
        <v>45039</v>
      </c>
      <c r="C7205" s="10" t="str">
        <f>TEXT(data[[#This Row],[Date]],"mmmm")</f>
        <v>April</v>
      </c>
      <c r="D7205" t="s">
        <v>16</v>
      </c>
      <c r="E7205" t="s">
        <v>18</v>
      </c>
      <c r="F7205" t="s">
        <v>20</v>
      </c>
      <c r="G7205" t="s">
        <v>21</v>
      </c>
      <c r="H7205" s="11">
        <v>1635.4</v>
      </c>
      <c r="I7205" s="11">
        <v>24.825372000000002</v>
      </c>
      <c r="J7205" s="13">
        <f>data[[#This Row],[Clicks]]/data[[#This Row],[Impressions]]</f>
        <v>1.5180000000000001E-2</v>
      </c>
      <c r="K7205" s="1">
        <v>1.0599999999999998</v>
      </c>
      <c r="L7205" s="2">
        <v>26.314894319999997</v>
      </c>
      <c r="M7205">
        <v>2</v>
      </c>
      <c r="N7205" s="1">
        <f>IF(data[[#This Row],[Conversions]]=0,0,data[[#This Row],[Spend, Dollars]]/data[[#This Row],[Conversions]])</f>
        <v>13.157447159999998</v>
      </c>
      <c r="O7205" s="13">
        <f>data[[#This Row],[Conversions]]/data[[#This Row],[Clicks]]</f>
        <v>8.0562740409287723E-2</v>
      </c>
      <c r="P7205" s="11">
        <v>171.5</v>
      </c>
      <c r="Q7205" s="11">
        <f>IF(data[[#This Row],[Spend, Dollars]]=0,0,data[[#This Row],[Total conversion value, Dollars]]/data[[#This Row],[Spend, Dollars]])</f>
        <v>6.5172216887702108</v>
      </c>
      <c r="R7205" s="2">
        <v>42</v>
      </c>
      <c r="S7205" s="2">
        <v>21</v>
      </c>
      <c r="T7205" s="2">
        <v>0</v>
      </c>
      <c r="U7205" s="2">
        <f t="shared" si="112"/>
        <v>63</v>
      </c>
    </row>
    <row r="7206" spans="1:21" x14ac:dyDescent="0.2">
      <c r="A7206" t="s">
        <v>22</v>
      </c>
      <c r="B7206" s="3">
        <v>45040</v>
      </c>
      <c r="C7206" s="10" t="str">
        <f>TEXT(data[[#This Row],[Date]],"mmmm")</f>
        <v>April</v>
      </c>
      <c r="D7206" t="s">
        <v>16</v>
      </c>
      <c r="E7206" t="s">
        <v>18</v>
      </c>
      <c r="F7206" t="s">
        <v>20</v>
      </c>
      <c r="G7206" t="s">
        <v>21</v>
      </c>
      <c r="H7206" s="11">
        <v>2177</v>
      </c>
      <c r="I7206" s="11">
        <v>26.820640000000001</v>
      </c>
      <c r="J7206" s="13">
        <f>data[[#This Row],[Clicks]]/data[[#This Row],[Impressions]]</f>
        <v>1.2320000000000001E-2</v>
      </c>
      <c r="K7206" s="1">
        <v>0.88999999999999968</v>
      </c>
      <c r="L7206" s="2">
        <v>23.870369599999993</v>
      </c>
      <c r="M7206">
        <v>6</v>
      </c>
      <c r="N7206" s="1">
        <f>IF(data[[#This Row],[Conversions]]=0,0,data[[#This Row],[Spend, Dollars]]/data[[#This Row],[Conversions]])</f>
        <v>3.9783949333333322</v>
      </c>
      <c r="O7206" s="13">
        <f>data[[#This Row],[Conversions]]/data[[#This Row],[Clicks]]</f>
        <v>0.22370830822828985</v>
      </c>
      <c r="P7206" s="11">
        <v>6</v>
      </c>
      <c r="Q7206" s="11">
        <f>IF(data[[#This Row],[Spend, Dollars]]=0,0,data[[#This Row],[Total conversion value, Dollars]]/data[[#This Row],[Spend, Dollars]])</f>
        <v>0.25135764969470775</v>
      </c>
      <c r="R7206" s="2">
        <v>72</v>
      </c>
      <c r="S7206" s="2">
        <v>4.5</v>
      </c>
      <c r="T7206" s="2">
        <v>4</v>
      </c>
      <c r="U7206" s="2">
        <f t="shared" si="112"/>
        <v>80.5</v>
      </c>
    </row>
    <row r="7207" spans="1:21" x14ac:dyDescent="0.2">
      <c r="A7207" t="s">
        <v>22</v>
      </c>
      <c r="B7207" s="3">
        <v>45041</v>
      </c>
      <c r="C7207" s="10" t="str">
        <f>TEXT(data[[#This Row],[Date]],"mmmm")</f>
        <v>April</v>
      </c>
      <c r="D7207" t="s">
        <v>16</v>
      </c>
      <c r="E7207" t="s">
        <v>18</v>
      </c>
      <c r="F7207" t="s">
        <v>20</v>
      </c>
      <c r="G7207" t="s">
        <v>21</v>
      </c>
      <c r="H7207" s="11">
        <v>2237.4</v>
      </c>
      <c r="I7207" s="11">
        <v>29.779794000000003</v>
      </c>
      <c r="J7207" s="13">
        <f>data[[#This Row],[Clicks]]/data[[#This Row],[Impressions]]</f>
        <v>1.3310000000000001E-2</v>
      </c>
      <c r="K7207" s="1">
        <v>0.25999999999999995</v>
      </c>
      <c r="L7207" s="2">
        <v>7.7427464399999995</v>
      </c>
      <c r="M7207">
        <v>4</v>
      </c>
      <c r="N7207" s="1">
        <f>IF(data[[#This Row],[Conversions]]=0,0,data[[#This Row],[Spend, Dollars]]/data[[#This Row],[Conversions]])</f>
        <v>1.9356866099999999</v>
      </c>
      <c r="O7207" s="13">
        <f>data[[#This Row],[Conversions]]/data[[#This Row],[Clicks]]</f>
        <v>0.13431926359195095</v>
      </c>
      <c r="P7207" s="11">
        <v>92.399999999999991</v>
      </c>
      <c r="Q7207" s="11">
        <f>IF(data[[#This Row],[Spend, Dollars]]=0,0,data[[#This Row],[Total conversion value, Dollars]]/data[[#This Row],[Spend, Dollars]])</f>
        <v>11.933749957592568</v>
      </c>
      <c r="R7207" s="2">
        <v>64.8</v>
      </c>
      <c r="S7207" s="2">
        <v>21</v>
      </c>
      <c r="T7207" s="2">
        <v>6</v>
      </c>
      <c r="U7207" s="2">
        <f t="shared" si="112"/>
        <v>91.8</v>
      </c>
    </row>
    <row r="7208" spans="1:21" x14ac:dyDescent="0.2">
      <c r="A7208" t="s">
        <v>22</v>
      </c>
      <c r="B7208" s="3">
        <v>45042</v>
      </c>
      <c r="C7208" s="10" t="str">
        <f>TEXT(data[[#This Row],[Date]],"mmmm")</f>
        <v>April</v>
      </c>
      <c r="D7208" t="s">
        <v>16</v>
      </c>
      <c r="E7208" t="s">
        <v>18</v>
      </c>
      <c r="F7208" t="s">
        <v>20</v>
      </c>
      <c r="G7208" t="s">
        <v>21</v>
      </c>
      <c r="H7208" s="11">
        <v>1249.6000000000001</v>
      </c>
      <c r="I7208" s="11">
        <v>18.968928000000002</v>
      </c>
      <c r="J7208" s="13">
        <f>data[[#This Row],[Clicks]]/data[[#This Row],[Impressions]]</f>
        <v>1.5179999999999999E-2</v>
      </c>
      <c r="K7208" s="1">
        <v>0.43999999999999984</v>
      </c>
      <c r="L7208" s="2">
        <v>8.3463283199999978</v>
      </c>
      <c r="M7208">
        <v>7</v>
      </c>
      <c r="N7208" s="1">
        <f>IF(data[[#This Row],[Conversions]]=0,0,data[[#This Row],[Spend, Dollars]]/data[[#This Row],[Conversions]])</f>
        <v>1.1923326171428568</v>
      </c>
      <c r="O7208" s="13">
        <f>data[[#This Row],[Conversions]]/data[[#This Row],[Clicks]]</f>
        <v>0.36902454371696702</v>
      </c>
      <c r="P7208" s="11">
        <v>11</v>
      </c>
      <c r="Q7208" s="11">
        <f>IF(data[[#This Row],[Spend, Dollars]]=0,0,data[[#This Row],[Total conversion value, Dollars]]/data[[#This Row],[Spend, Dollars]])</f>
        <v>1.3179447989891684</v>
      </c>
      <c r="R7208" s="2">
        <v>63.599999999999994</v>
      </c>
      <c r="S7208" s="2">
        <v>13.5</v>
      </c>
      <c r="T7208" s="2">
        <v>6</v>
      </c>
      <c r="U7208" s="2">
        <f t="shared" si="112"/>
        <v>83.1</v>
      </c>
    </row>
    <row r="7209" spans="1:21" x14ac:dyDescent="0.2">
      <c r="A7209" t="s">
        <v>22</v>
      </c>
      <c r="B7209" s="3">
        <v>45043</v>
      </c>
      <c r="C7209" s="10" t="str">
        <f>TEXT(data[[#This Row],[Date]],"mmmm")</f>
        <v>April</v>
      </c>
      <c r="D7209" t="s">
        <v>16</v>
      </c>
      <c r="E7209" t="s">
        <v>18</v>
      </c>
      <c r="F7209" t="s">
        <v>20</v>
      </c>
      <c r="G7209" t="s">
        <v>21</v>
      </c>
      <c r="H7209" s="11">
        <v>1848</v>
      </c>
      <c r="I7209" s="11">
        <v>28.865760000000002</v>
      </c>
      <c r="J7209" s="13">
        <f>data[[#This Row],[Clicks]]/data[[#This Row],[Impressions]]</f>
        <v>1.562E-2</v>
      </c>
      <c r="K7209" s="1">
        <v>7.0000000000000034E-2</v>
      </c>
      <c r="L7209" s="2">
        <v>2.0206032000000009</v>
      </c>
      <c r="M7209">
        <v>4</v>
      </c>
      <c r="N7209" s="1">
        <f>IF(data[[#This Row],[Conversions]]=0,0,data[[#This Row],[Spend, Dollars]]/data[[#This Row],[Conversions]])</f>
        <v>0.50515080000000023</v>
      </c>
      <c r="O7209" s="13">
        <f>data[[#This Row],[Conversions]]/data[[#This Row],[Clicks]]</f>
        <v>0.13857248172228964</v>
      </c>
      <c r="P7209" s="11">
        <v>125.99999999999999</v>
      </c>
      <c r="Q7209" s="11">
        <f>IF(data[[#This Row],[Spend, Dollars]]=0,0,data[[#This Row],[Total conversion value, Dollars]]/data[[#This Row],[Spend, Dollars]])</f>
        <v>62.357616775030309</v>
      </c>
      <c r="R7209" s="2">
        <v>27.599999999999998</v>
      </c>
      <c r="S7209" s="2">
        <v>6</v>
      </c>
      <c r="T7209" s="2">
        <v>2</v>
      </c>
      <c r="U7209" s="2">
        <f t="shared" si="112"/>
        <v>35.599999999999994</v>
      </c>
    </row>
    <row r="7210" spans="1:21" x14ac:dyDescent="0.2">
      <c r="A7210" t="s">
        <v>22</v>
      </c>
      <c r="B7210" s="3">
        <v>45044</v>
      </c>
      <c r="C7210" s="10" t="str">
        <f>TEXT(data[[#This Row],[Date]],"mmmm")</f>
        <v>April</v>
      </c>
      <c r="D7210" t="s">
        <v>16</v>
      </c>
      <c r="E7210" t="s">
        <v>18</v>
      </c>
      <c r="F7210" t="s">
        <v>20</v>
      </c>
      <c r="G7210" t="s">
        <v>21</v>
      </c>
      <c r="H7210" s="11">
        <v>2439.2000000000003</v>
      </c>
      <c r="I7210" s="11">
        <v>34.075624000000005</v>
      </c>
      <c r="J7210" s="13">
        <f>data[[#This Row],[Clicks]]/data[[#This Row],[Impressions]]</f>
        <v>1.397E-2</v>
      </c>
      <c r="K7210" s="1">
        <v>0.72999999999999976</v>
      </c>
      <c r="L7210" s="2">
        <v>24.875205519999994</v>
      </c>
      <c r="M7210">
        <v>7</v>
      </c>
      <c r="N7210" s="1">
        <f>IF(data[[#This Row],[Conversions]]=0,0,data[[#This Row],[Spend, Dollars]]/data[[#This Row],[Conversions]])</f>
        <v>3.5536007885714276</v>
      </c>
      <c r="O7210" s="13">
        <f>data[[#This Row],[Conversions]]/data[[#This Row],[Clicks]]</f>
        <v>0.20542543843070926</v>
      </c>
      <c r="P7210" s="11">
        <v>90.3</v>
      </c>
      <c r="Q7210" s="11">
        <f>IF(data[[#This Row],[Spend, Dollars]]=0,0,data[[#This Row],[Total conversion value, Dollars]]/data[[#This Row],[Spend, Dollars]])</f>
        <v>3.630120761309795</v>
      </c>
      <c r="R7210" s="2">
        <v>48</v>
      </c>
      <c r="S7210" s="2">
        <v>16.5</v>
      </c>
      <c r="T7210" s="2">
        <v>10</v>
      </c>
      <c r="U7210" s="2">
        <f t="shared" si="112"/>
        <v>74.5</v>
      </c>
    </row>
    <row r="7211" spans="1:21" x14ac:dyDescent="0.2">
      <c r="A7211" t="s">
        <v>22</v>
      </c>
      <c r="B7211" s="3">
        <v>45045</v>
      </c>
      <c r="C7211" s="10" t="str">
        <f>TEXT(data[[#This Row],[Date]],"mmmm")</f>
        <v>April</v>
      </c>
      <c r="D7211" t="s">
        <v>16</v>
      </c>
      <c r="E7211" t="s">
        <v>18</v>
      </c>
      <c r="F7211" t="s">
        <v>20</v>
      </c>
      <c r="G7211" t="s">
        <v>21</v>
      </c>
      <c r="H7211" s="11">
        <v>1857.4</v>
      </c>
      <c r="I7211" s="11">
        <v>24.313366000000009</v>
      </c>
      <c r="J7211" s="13">
        <f>data[[#This Row],[Clicks]]/data[[#This Row],[Impressions]]</f>
        <v>1.3090000000000004E-2</v>
      </c>
      <c r="K7211" s="1">
        <v>0.33999999999999986</v>
      </c>
      <c r="L7211" s="2">
        <v>8.2665444399999988</v>
      </c>
      <c r="M7211">
        <v>1</v>
      </c>
      <c r="N7211" s="1">
        <f>IF(data[[#This Row],[Conversions]]=0,0,data[[#This Row],[Spend, Dollars]]/data[[#This Row],[Conversions]])</f>
        <v>8.2665444399999988</v>
      </c>
      <c r="O7211" s="13">
        <f>data[[#This Row],[Conversions]]/data[[#This Row],[Clicks]]</f>
        <v>4.1129640379698955E-2</v>
      </c>
      <c r="P7211" s="11">
        <v>16</v>
      </c>
      <c r="Q7211" s="11">
        <f>IF(data[[#This Row],[Spend, Dollars]]=0,0,data[[#This Row],[Total conversion value, Dollars]]/data[[#This Row],[Spend, Dollars]])</f>
        <v>1.9355124884564223</v>
      </c>
      <c r="R7211" s="2">
        <v>34.799999999999997</v>
      </c>
      <c r="S7211" s="2">
        <v>19.5</v>
      </c>
      <c r="T7211" s="2">
        <v>0</v>
      </c>
      <c r="U7211" s="2">
        <f t="shared" si="112"/>
        <v>54.3</v>
      </c>
    </row>
    <row r="7212" spans="1:21" x14ac:dyDescent="0.2">
      <c r="A7212" t="s">
        <v>22</v>
      </c>
      <c r="B7212" s="3">
        <v>45046</v>
      </c>
      <c r="C7212" s="10" t="str">
        <f>TEXT(data[[#This Row],[Date]],"mmmm")</f>
        <v>April</v>
      </c>
      <c r="D7212" t="s">
        <v>16</v>
      </c>
      <c r="E7212" t="s">
        <v>18</v>
      </c>
      <c r="F7212" t="s">
        <v>20</v>
      </c>
      <c r="G7212" t="s">
        <v>21</v>
      </c>
      <c r="H7212" s="11">
        <v>2490.6</v>
      </c>
      <c r="I7212" s="11">
        <v>35.88954600000001</v>
      </c>
      <c r="J7212" s="13">
        <f>data[[#This Row],[Clicks]]/data[[#This Row],[Impressions]]</f>
        <v>1.4410000000000004E-2</v>
      </c>
      <c r="K7212" s="1">
        <v>0.69999999999999973</v>
      </c>
      <c r="L7212" s="2">
        <v>25.122682199999996</v>
      </c>
      <c r="M7212">
        <v>3</v>
      </c>
      <c r="N7212" s="1">
        <f>IF(data[[#This Row],[Conversions]]=0,0,data[[#This Row],[Spend, Dollars]]/data[[#This Row],[Conversions]])</f>
        <v>8.3742273999999988</v>
      </c>
      <c r="O7212" s="13">
        <f>data[[#This Row],[Conversions]]/data[[#This Row],[Clicks]]</f>
        <v>8.3589800773740605E-2</v>
      </c>
      <c r="P7212" s="11">
        <v>30</v>
      </c>
      <c r="Q7212" s="11">
        <f>IF(data[[#This Row],[Spend, Dollars]]=0,0,data[[#This Row],[Total conversion value, Dollars]]/data[[#This Row],[Spend, Dollars]])</f>
        <v>1.1941400110534377</v>
      </c>
      <c r="R7212" s="2">
        <v>37.199999999999996</v>
      </c>
      <c r="S7212" s="2">
        <v>15</v>
      </c>
      <c r="T7212" s="2">
        <v>7</v>
      </c>
      <c r="U7212" s="2">
        <f t="shared" si="112"/>
        <v>59.199999999999996</v>
      </c>
    </row>
    <row r="7213" spans="1:21" x14ac:dyDescent="0.2">
      <c r="A7213" t="s">
        <v>22</v>
      </c>
      <c r="B7213" s="3">
        <v>45047</v>
      </c>
      <c r="C7213" s="10" t="str">
        <f>TEXT(data[[#This Row],[Date]],"mmmm")</f>
        <v>May</v>
      </c>
      <c r="D7213" t="s">
        <v>16</v>
      </c>
      <c r="E7213" t="s">
        <v>18</v>
      </c>
      <c r="F7213" t="s">
        <v>20</v>
      </c>
      <c r="G7213" t="s">
        <v>21</v>
      </c>
      <c r="H7213" s="11">
        <v>2373.8000000000002</v>
      </c>
      <c r="I7213" s="11">
        <v>32.37863200000001</v>
      </c>
      <c r="J7213" s="13">
        <f>data[[#This Row],[Clicks]]/data[[#This Row],[Impressions]]</f>
        <v>1.3640000000000003E-2</v>
      </c>
      <c r="K7213" s="1">
        <v>0.25000000000000011</v>
      </c>
      <c r="L7213" s="2">
        <v>8.0946580000000061</v>
      </c>
      <c r="M7213">
        <v>4</v>
      </c>
      <c r="N7213" s="1">
        <f>IF(data[[#This Row],[Conversions]]=0,0,data[[#This Row],[Spend, Dollars]]/data[[#This Row],[Conversions]])</f>
        <v>2.0236645000000015</v>
      </c>
      <c r="O7213" s="13">
        <f>data[[#This Row],[Conversions]]/data[[#This Row],[Clicks]]</f>
        <v>0.12353826437139157</v>
      </c>
      <c r="P7213" s="11">
        <v>37</v>
      </c>
      <c r="Q7213" s="11">
        <f>IF(data[[#This Row],[Spend, Dollars]]=0,0,data[[#This Row],[Total conversion value, Dollars]]/data[[#This Row],[Spend, Dollars]])</f>
        <v>4.5709157817414861</v>
      </c>
      <c r="R7213" s="2">
        <v>20.399999999999999</v>
      </c>
      <c r="S7213" s="2">
        <v>10.5</v>
      </c>
      <c r="T7213" s="2">
        <v>3</v>
      </c>
      <c r="U7213" s="2">
        <f t="shared" si="112"/>
        <v>33.9</v>
      </c>
    </row>
    <row r="7214" spans="1:21" x14ac:dyDescent="0.2">
      <c r="A7214" t="s">
        <v>22</v>
      </c>
      <c r="B7214" s="3">
        <v>45048</v>
      </c>
      <c r="C7214" s="10" t="str">
        <f>TEXT(data[[#This Row],[Date]],"mmmm")</f>
        <v>May</v>
      </c>
      <c r="D7214" t="s">
        <v>16</v>
      </c>
      <c r="E7214" t="s">
        <v>18</v>
      </c>
      <c r="F7214" t="s">
        <v>20</v>
      </c>
      <c r="G7214" t="s">
        <v>21</v>
      </c>
      <c r="H7214" s="11">
        <v>1511</v>
      </c>
      <c r="I7214" s="11">
        <v>14.958900000000003</v>
      </c>
      <c r="J7214" s="13">
        <f>data[[#This Row],[Clicks]]/data[[#This Row],[Impressions]]</f>
        <v>9.9000000000000025E-3</v>
      </c>
      <c r="K7214" s="1">
        <v>0.20000000000000009</v>
      </c>
      <c r="L7214" s="2">
        <v>2.9917800000000021</v>
      </c>
      <c r="M7214">
        <v>5</v>
      </c>
      <c r="N7214" s="1">
        <f>IF(data[[#This Row],[Conversions]]=0,0,data[[#This Row],[Spend, Dollars]]/data[[#This Row],[Conversions]])</f>
        <v>0.59835600000000044</v>
      </c>
      <c r="O7214" s="13">
        <f>data[[#This Row],[Conversions]]/data[[#This Row],[Clicks]]</f>
        <v>0.33424917607578092</v>
      </c>
      <c r="P7214" s="11">
        <v>110.6</v>
      </c>
      <c r="Q7214" s="11">
        <f>IF(data[[#This Row],[Spend, Dollars]]=0,0,data[[#This Row],[Total conversion value, Dollars]]/data[[#This Row],[Spend, Dollars]])</f>
        <v>36.967958873981345</v>
      </c>
      <c r="R7214" s="2">
        <v>50.4</v>
      </c>
      <c r="S7214" s="2">
        <v>24</v>
      </c>
      <c r="T7214" s="2">
        <v>5</v>
      </c>
      <c r="U7214" s="2">
        <f t="shared" si="112"/>
        <v>79.400000000000006</v>
      </c>
    </row>
    <row r="7215" spans="1:21" x14ac:dyDescent="0.2">
      <c r="A7215" t="s">
        <v>22</v>
      </c>
      <c r="B7215" s="3">
        <v>45049</v>
      </c>
      <c r="C7215" s="10" t="str">
        <f>TEXT(data[[#This Row],[Date]],"mmmm")</f>
        <v>May</v>
      </c>
      <c r="D7215" t="s">
        <v>16</v>
      </c>
      <c r="E7215" t="s">
        <v>18</v>
      </c>
      <c r="F7215" t="s">
        <v>20</v>
      </c>
      <c r="G7215" t="s">
        <v>21</v>
      </c>
      <c r="H7215" s="11">
        <v>1670.4</v>
      </c>
      <c r="I7215" s="11">
        <v>22.784256000000006</v>
      </c>
      <c r="J7215" s="13">
        <f>data[[#This Row],[Clicks]]/data[[#This Row],[Impressions]]</f>
        <v>1.3640000000000003E-2</v>
      </c>
      <c r="K7215" s="1">
        <v>0.05</v>
      </c>
      <c r="L7215" s="2">
        <v>1.1392128000000004</v>
      </c>
      <c r="M7215">
        <v>4</v>
      </c>
      <c r="N7215" s="1">
        <f>IF(data[[#This Row],[Conversions]]=0,0,data[[#This Row],[Spend, Dollars]]/data[[#This Row],[Conversions]])</f>
        <v>0.28480320000000009</v>
      </c>
      <c r="O7215" s="13">
        <f>data[[#This Row],[Conversions]]/data[[#This Row],[Clicks]]</f>
        <v>0.17555982517050364</v>
      </c>
      <c r="P7215" s="11">
        <v>97.3</v>
      </c>
      <c r="Q7215" s="11">
        <f>IF(data[[#This Row],[Spend, Dollars]]=0,0,data[[#This Row],[Total conversion value, Dollars]]/data[[#This Row],[Spend, Dollars]])</f>
        <v>85.409854945450022</v>
      </c>
      <c r="R7215" s="2">
        <v>78</v>
      </c>
      <c r="S7215" s="2">
        <v>13.5</v>
      </c>
      <c r="T7215" s="2">
        <v>7</v>
      </c>
      <c r="U7215" s="2">
        <f t="shared" si="112"/>
        <v>98.5</v>
      </c>
    </row>
    <row r="7216" spans="1:21" x14ac:dyDescent="0.2">
      <c r="A7216" t="s">
        <v>22</v>
      </c>
      <c r="B7216" s="3">
        <v>45050</v>
      </c>
      <c r="C7216" s="10" t="str">
        <f>TEXT(data[[#This Row],[Date]],"mmmm")</f>
        <v>May</v>
      </c>
      <c r="D7216" t="s">
        <v>16</v>
      </c>
      <c r="E7216" t="s">
        <v>18</v>
      </c>
      <c r="F7216" t="s">
        <v>20</v>
      </c>
      <c r="G7216" t="s">
        <v>21</v>
      </c>
      <c r="H7216" s="11">
        <v>2207.2000000000003</v>
      </c>
      <c r="I7216" s="11">
        <v>28.40666400000001</v>
      </c>
      <c r="J7216" s="13">
        <f>data[[#This Row],[Clicks]]/data[[#This Row],[Impressions]]</f>
        <v>1.2870000000000003E-2</v>
      </c>
      <c r="K7216" s="1">
        <v>0.50999999999999979</v>
      </c>
      <c r="L7216" s="2">
        <v>14.487398639999999</v>
      </c>
      <c r="M7216">
        <v>2</v>
      </c>
      <c r="N7216" s="1">
        <f>IF(data[[#This Row],[Conversions]]=0,0,data[[#This Row],[Spend, Dollars]]/data[[#This Row],[Conversions]])</f>
        <v>7.2436993199999993</v>
      </c>
      <c r="O7216" s="13">
        <f>data[[#This Row],[Conversions]]/data[[#This Row],[Clicks]]</f>
        <v>7.0406014588689447E-2</v>
      </c>
      <c r="P7216" s="11">
        <v>32</v>
      </c>
      <c r="Q7216" s="11">
        <f>IF(data[[#This Row],[Spend, Dollars]]=0,0,data[[#This Row],[Total conversion value, Dollars]]/data[[#This Row],[Spend, Dollars]])</f>
        <v>2.2088161439588854</v>
      </c>
      <c r="R7216" s="2">
        <v>44.4</v>
      </c>
      <c r="S7216" s="2">
        <v>21</v>
      </c>
      <c r="T7216" s="2">
        <v>4</v>
      </c>
      <c r="U7216" s="2">
        <f t="shared" si="112"/>
        <v>69.400000000000006</v>
      </c>
    </row>
    <row r="7217" spans="1:21" x14ac:dyDescent="0.2">
      <c r="A7217" t="s">
        <v>22</v>
      </c>
      <c r="B7217" s="3">
        <v>45051</v>
      </c>
      <c r="C7217" s="10" t="str">
        <f>TEXT(data[[#This Row],[Date]],"mmmm")</f>
        <v>May</v>
      </c>
      <c r="D7217" t="s">
        <v>16</v>
      </c>
      <c r="E7217" t="s">
        <v>18</v>
      </c>
      <c r="F7217" t="s">
        <v>20</v>
      </c>
      <c r="G7217" t="s">
        <v>21</v>
      </c>
      <c r="H7217" s="11">
        <v>2037.4</v>
      </c>
      <c r="I7217" s="11">
        <v>22.411400000000004</v>
      </c>
      <c r="J7217" s="13">
        <f>data[[#This Row],[Clicks]]/data[[#This Row],[Impressions]]</f>
        <v>1.1000000000000001E-2</v>
      </c>
      <c r="K7217" s="1">
        <v>0.56999999999999984</v>
      </c>
      <c r="L7217" s="2">
        <v>12.774497999999999</v>
      </c>
      <c r="M7217">
        <v>3</v>
      </c>
      <c r="N7217" s="1">
        <f>IF(data[[#This Row],[Conversions]]=0,0,data[[#This Row],[Spend, Dollars]]/data[[#This Row],[Conversions]])</f>
        <v>4.2581660000000001</v>
      </c>
      <c r="O7217" s="13">
        <f>data[[#This Row],[Conversions]]/data[[#This Row],[Clicks]]</f>
        <v>0.13386044602300612</v>
      </c>
      <c r="P7217" s="11">
        <v>28</v>
      </c>
      <c r="Q7217" s="11">
        <f>IF(data[[#This Row],[Spend, Dollars]]=0,0,data[[#This Row],[Total conversion value, Dollars]]/data[[#This Row],[Spend, Dollars]])</f>
        <v>2.1918669524234926</v>
      </c>
      <c r="R7217" s="2">
        <v>39.6</v>
      </c>
      <c r="S7217" s="2">
        <v>25.5</v>
      </c>
      <c r="T7217" s="2">
        <v>1</v>
      </c>
      <c r="U7217" s="2">
        <f t="shared" si="112"/>
        <v>66.099999999999994</v>
      </c>
    </row>
    <row r="7218" spans="1:21" x14ac:dyDescent="0.2">
      <c r="A7218" t="s">
        <v>22</v>
      </c>
      <c r="B7218" s="3">
        <v>45052</v>
      </c>
      <c r="C7218" s="10" t="str">
        <f>TEXT(data[[#This Row],[Date]],"mmmm")</f>
        <v>May</v>
      </c>
      <c r="D7218" t="s">
        <v>16</v>
      </c>
      <c r="E7218" t="s">
        <v>18</v>
      </c>
      <c r="F7218" t="s">
        <v>20</v>
      </c>
      <c r="G7218" t="s">
        <v>21</v>
      </c>
      <c r="H7218" s="11">
        <v>2393.2000000000003</v>
      </c>
      <c r="I7218" s="11">
        <v>31.590240000000012</v>
      </c>
      <c r="J7218" s="13">
        <f>data[[#This Row],[Clicks]]/data[[#This Row],[Impressions]]</f>
        <v>1.3200000000000003E-2</v>
      </c>
      <c r="K7218" s="1">
        <v>0.74999999999999978</v>
      </c>
      <c r="L7218" s="2">
        <v>23.692680000000003</v>
      </c>
      <c r="M7218">
        <v>6</v>
      </c>
      <c r="N7218" s="1">
        <f>IF(data[[#This Row],[Conversions]]=0,0,data[[#This Row],[Spend, Dollars]]/data[[#This Row],[Conversions]])</f>
        <v>3.9487800000000006</v>
      </c>
      <c r="O7218" s="13">
        <f>data[[#This Row],[Conversions]]/data[[#This Row],[Clicks]]</f>
        <v>0.18993208028808892</v>
      </c>
      <c r="P7218" s="11">
        <v>10</v>
      </c>
      <c r="Q7218" s="11">
        <f>IF(data[[#This Row],[Spend, Dollars]]=0,0,data[[#This Row],[Total conversion value, Dollars]]/data[[#This Row],[Spend, Dollars]])</f>
        <v>0.42207128952908657</v>
      </c>
      <c r="R7218" s="2">
        <v>72</v>
      </c>
      <c r="S7218" s="2">
        <v>19.5</v>
      </c>
      <c r="T7218" s="2">
        <v>9</v>
      </c>
      <c r="U7218" s="2">
        <f t="shared" si="112"/>
        <v>100.5</v>
      </c>
    </row>
    <row r="7219" spans="1:21" x14ac:dyDescent="0.2">
      <c r="A7219" t="s">
        <v>22</v>
      </c>
      <c r="B7219" s="3">
        <v>45053</v>
      </c>
      <c r="C7219" s="10" t="str">
        <f>TEXT(data[[#This Row],[Date]],"mmmm")</f>
        <v>May</v>
      </c>
      <c r="D7219" t="s">
        <v>16</v>
      </c>
      <c r="E7219" t="s">
        <v>18</v>
      </c>
      <c r="F7219" t="s">
        <v>20</v>
      </c>
      <c r="G7219" t="s">
        <v>21</v>
      </c>
      <c r="H7219" s="11">
        <v>1616.8000000000002</v>
      </c>
      <c r="I7219" s="11">
        <v>25.610112000000004</v>
      </c>
      <c r="J7219" s="13">
        <f>data[[#This Row],[Clicks]]/data[[#This Row],[Impressions]]</f>
        <v>1.584E-2</v>
      </c>
      <c r="K7219" s="1">
        <v>0.06</v>
      </c>
      <c r="L7219" s="2">
        <v>1.5366067200000002</v>
      </c>
      <c r="M7219">
        <v>3</v>
      </c>
      <c r="N7219" s="1">
        <f>IF(data[[#This Row],[Conversions]]=0,0,data[[#This Row],[Spend, Dollars]]/data[[#This Row],[Conversions]])</f>
        <v>0.51220224000000003</v>
      </c>
      <c r="O7219" s="13">
        <f>data[[#This Row],[Conversions]]/data[[#This Row],[Clicks]]</f>
        <v>0.11714122921446027</v>
      </c>
      <c r="P7219" s="11">
        <v>124.6</v>
      </c>
      <c r="Q7219" s="11">
        <f>IF(data[[#This Row],[Spend, Dollars]]=0,0,data[[#This Row],[Total conversion value, Dollars]]/data[[#This Row],[Spend, Dollars]])</f>
        <v>81.087762000676392</v>
      </c>
      <c r="R7219" s="2">
        <v>74.399999999999991</v>
      </c>
      <c r="S7219" s="2">
        <v>0</v>
      </c>
      <c r="T7219" s="2">
        <v>10</v>
      </c>
      <c r="U7219" s="2">
        <f t="shared" si="112"/>
        <v>84.399999999999991</v>
      </c>
    </row>
    <row r="7220" spans="1:21" x14ac:dyDescent="0.2">
      <c r="A7220" t="s">
        <v>22</v>
      </c>
      <c r="B7220" s="3">
        <v>45054</v>
      </c>
      <c r="C7220" s="10" t="str">
        <f>TEXT(data[[#This Row],[Date]],"mmmm")</f>
        <v>May</v>
      </c>
      <c r="D7220" t="s">
        <v>16</v>
      </c>
      <c r="E7220" t="s">
        <v>18</v>
      </c>
      <c r="F7220" t="s">
        <v>20</v>
      </c>
      <c r="G7220" t="s">
        <v>21</v>
      </c>
      <c r="H7220" s="11">
        <v>1477</v>
      </c>
      <c r="I7220" s="11">
        <v>20.79616</v>
      </c>
      <c r="J7220" s="13">
        <f>data[[#This Row],[Clicks]]/data[[#This Row],[Impressions]]</f>
        <v>1.4080000000000001E-2</v>
      </c>
      <c r="K7220" s="1">
        <v>0.85</v>
      </c>
      <c r="L7220" s="2">
        <v>17.676735999999998</v>
      </c>
      <c r="M7220">
        <v>7</v>
      </c>
      <c r="N7220" s="1">
        <f>IF(data[[#This Row],[Conversions]]=0,0,data[[#This Row],[Spend, Dollars]]/data[[#This Row],[Conversions]])</f>
        <v>2.5252479999999999</v>
      </c>
      <c r="O7220" s="13">
        <f>data[[#This Row],[Conversions]]/data[[#This Row],[Clicks]]</f>
        <v>0.33660060318828089</v>
      </c>
      <c r="P7220" s="11">
        <v>100.1</v>
      </c>
      <c r="Q7220" s="11">
        <f>IF(data[[#This Row],[Spend, Dollars]]=0,0,data[[#This Row],[Total conversion value, Dollars]]/data[[#This Row],[Spend, Dollars]])</f>
        <v>5.6628101477557848</v>
      </c>
      <c r="R7220" s="2">
        <v>22.8</v>
      </c>
      <c r="S7220" s="2">
        <v>9</v>
      </c>
      <c r="T7220" s="2">
        <v>9</v>
      </c>
      <c r="U7220" s="2">
        <f t="shared" si="112"/>
        <v>40.799999999999997</v>
      </c>
    </row>
    <row r="7221" spans="1:21" x14ac:dyDescent="0.2">
      <c r="A7221" t="s">
        <v>22</v>
      </c>
      <c r="B7221" s="3">
        <v>45055</v>
      </c>
      <c r="C7221" s="10" t="str">
        <f>TEXT(data[[#This Row],[Date]],"mmmm")</f>
        <v>May</v>
      </c>
      <c r="D7221" t="s">
        <v>16</v>
      </c>
      <c r="E7221" t="s">
        <v>18</v>
      </c>
      <c r="F7221" t="s">
        <v>20</v>
      </c>
      <c r="G7221" t="s">
        <v>21</v>
      </c>
      <c r="H7221" s="11">
        <v>1914.1999999999998</v>
      </c>
      <c r="I7221" s="11">
        <v>29.057556000000002</v>
      </c>
      <c r="J7221" s="13">
        <f>data[[#This Row],[Clicks]]/data[[#This Row],[Impressions]]</f>
        <v>1.5180000000000003E-2</v>
      </c>
      <c r="K7221" s="1">
        <v>0.29000000000000004</v>
      </c>
      <c r="L7221" s="2">
        <v>8.426691240000002</v>
      </c>
      <c r="M7221">
        <v>5</v>
      </c>
      <c r="N7221" s="1">
        <f>IF(data[[#This Row],[Conversions]]=0,0,data[[#This Row],[Spend, Dollars]]/data[[#This Row],[Conversions]])</f>
        <v>1.6853382480000003</v>
      </c>
      <c r="O7221" s="13">
        <f>data[[#This Row],[Conversions]]/data[[#This Row],[Clicks]]</f>
        <v>0.17207228302338984</v>
      </c>
      <c r="P7221" s="11">
        <v>244.99999999999997</v>
      </c>
      <c r="Q7221" s="11">
        <f>IF(data[[#This Row],[Spend, Dollars]]=0,0,data[[#This Row],[Total conversion value, Dollars]]/data[[#This Row],[Spend, Dollars]])</f>
        <v>29.074282303952067</v>
      </c>
      <c r="R7221" s="2">
        <v>15.6</v>
      </c>
      <c r="S7221" s="2">
        <v>18</v>
      </c>
      <c r="T7221" s="2">
        <v>0</v>
      </c>
      <c r="U7221" s="2">
        <f t="shared" si="112"/>
        <v>33.6</v>
      </c>
    </row>
    <row r="7222" spans="1:21" x14ac:dyDescent="0.2">
      <c r="A7222" t="s">
        <v>22</v>
      </c>
      <c r="B7222" s="3">
        <v>45056</v>
      </c>
      <c r="C7222" s="10" t="str">
        <f>TEXT(data[[#This Row],[Date]],"mmmm")</f>
        <v>May</v>
      </c>
      <c r="D7222" t="s">
        <v>16</v>
      </c>
      <c r="E7222" t="s">
        <v>18</v>
      </c>
      <c r="F7222" t="s">
        <v>20</v>
      </c>
      <c r="G7222" t="s">
        <v>21</v>
      </c>
      <c r="H7222" s="11">
        <v>2294.8000000000002</v>
      </c>
      <c r="I7222" s="11">
        <v>20.446667999999999</v>
      </c>
      <c r="J7222" s="13">
        <f>data[[#This Row],[Clicks]]/data[[#This Row],[Impressions]]</f>
        <v>8.9099999999999995E-3</v>
      </c>
      <c r="K7222" s="1">
        <v>0.56999999999999984</v>
      </c>
      <c r="L7222" s="2">
        <v>11.654600759999996</v>
      </c>
      <c r="M7222">
        <v>4</v>
      </c>
      <c r="N7222" s="1">
        <f>IF(data[[#This Row],[Conversions]]=0,0,data[[#This Row],[Spend, Dollars]]/data[[#This Row],[Conversions]])</f>
        <v>2.9136501899999989</v>
      </c>
      <c r="O7222" s="13">
        <f>data[[#This Row],[Conversions]]/data[[#This Row],[Clicks]]</f>
        <v>0.19563089692657992</v>
      </c>
      <c r="P7222" s="11">
        <v>91</v>
      </c>
      <c r="Q7222" s="11">
        <f>IF(data[[#This Row],[Spend, Dollars]]=0,0,data[[#This Row],[Total conversion value, Dollars]]/data[[#This Row],[Spend, Dollars]])</f>
        <v>7.8080752720696402</v>
      </c>
      <c r="R7222" s="2">
        <v>52.8</v>
      </c>
      <c r="S7222" s="2">
        <v>1.5</v>
      </c>
      <c r="T7222" s="2">
        <v>8</v>
      </c>
      <c r="U7222" s="2">
        <f t="shared" si="112"/>
        <v>62.3</v>
      </c>
    </row>
    <row r="7223" spans="1:21" x14ac:dyDescent="0.2">
      <c r="A7223" t="s">
        <v>22</v>
      </c>
      <c r="B7223" s="3">
        <v>45057</v>
      </c>
      <c r="C7223" s="10" t="str">
        <f>TEXT(data[[#This Row],[Date]],"mmmm")</f>
        <v>May</v>
      </c>
      <c r="D7223" t="s">
        <v>16</v>
      </c>
      <c r="E7223" t="s">
        <v>18</v>
      </c>
      <c r="F7223" t="s">
        <v>20</v>
      </c>
      <c r="G7223" t="s">
        <v>21</v>
      </c>
      <c r="H7223" s="11">
        <v>1644.2</v>
      </c>
      <c r="I7223" s="11">
        <v>27.129300000000001</v>
      </c>
      <c r="J7223" s="13">
        <f>data[[#This Row],[Clicks]]/data[[#This Row],[Impressions]]</f>
        <v>1.6500000000000001E-2</v>
      </c>
      <c r="K7223" s="1">
        <v>0.36</v>
      </c>
      <c r="L7223" s="2">
        <v>9.7665480000000002</v>
      </c>
      <c r="M7223">
        <v>4</v>
      </c>
      <c r="N7223" s="1">
        <f>IF(data[[#This Row],[Conversions]]=0,0,data[[#This Row],[Spend, Dollars]]/data[[#This Row],[Conversions]])</f>
        <v>2.4416370000000001</v>
      </c>
      <c r="O7223" s="13">
        <f>data[[#This Row],[Conversions]]/data[[#This Row],[Clicks]]</f>
        <v>0.14744206448378691</v>
      </c>
      <c r="P7223" s="11">
        <v>74.199999999999989</v>
      </c>
      <c r="Q7223" s="11">
        <f>IF(data[[#This Row],[Spend, Dollars]]=0,0,data[[#This Row],[Total conversion value, Dollars]]/data[[#This Row],[Spend, Dollars]])</f>
        <v>7.5973619338173517</v>
      </c>
      <c r="R7223" s="2">
        <v>49.199999999999996</v>
      </c>
      <c r="S7223" s="2">
        <v>15</v>
      </c>
      <c r="T7223" s="2">
        <v>1</v>
      </c>
      <c r="U7223" s="2">
        <f t="shared" si="112"/>
        <v>65.199999999999989</v>
      </c>
    </row>
    <row r="7224" spans="1:21" x14ac:dyDescent="0.2">
      <c r="A7224" t="s">
        <v>22</v>
      </c>
      <c r="B7224" s="3">
        <v>45058</v>
      </c>
      <c r="C7224" s="10" t="str">
        <f>TEXT(data[[#This Row],[Date]],"mmmm")</f>
        <v>May</v>
      </c>
      <c r="D7224" t="s">
        <v>16</v>
      </c>
      <c r="E7224" t="s">
        <v>18</v>
      </c>
      <c r="F7224" t="s">
        <v>20</v>
      </c>
      <c r="G7224" t="s">
        <v>21</v>
      </c>
      <c r="H7224" s="11">
        <v>2546.2000000000003</v>
      </c>
      <c r="I7224" s="11">
        <v>26.887872000000009</v>
      </c>
      <c r="J7224" s="13">
        <f>data[[#This Row],[Clicks]]/data[[#This Row],[Impressions]]</f>
        <v>1.0560000000000002E-2</v>
      </c>
      <c r="K7224" s="1">
        <v>0.18000000000000005</v>
      </c>
      <c r="L7224" s="2">
        <v>4.8398169600000029</v>
      </c>
      <c r="M7224">
        <v>4</v>
      </c>
      <c r="N7224" s="1">
        <f>IF(data[[#This Row],[Conversions]]=0,0,data[[#This Row],[Spend, Dollars]]/data[[#This Row],[Conversions]])</f>
        <v>1.2099542400000007</v>
      </c>
      <c r="O7224" s="13">
        <f>data[[#This Row],[Conversions]]/data[[#This Row],[Clicks]]</f>
        <v>0.14876595663650879</v>
      </c>
      <c r="P7224" s="11">
        <v>211.39999999999998</v>
      </c>
      <c r="Q7224" s="11">
        <f>IF(data[[#This Row],[Spend, Dollars]]=0,0,data[[#This Row],[Total conversion value, Dollars]]/data[[#This Row],[Spend, Dollars]])</f>
        <v>43.6793378235527</v>
      </c>
      <c r="R7224" s="2">
        <v>64.8</v>
      </c>
      <c r="S7224" s="2">
        <v>10.5</v>
      </c>
      <c r="T7224" s="2">
        <v>9</v>
      </c>
      <c r="U7224" s="2">
        <f t="shared" si="112"/>
        <v>84.3</v>
      </c>
    </row>
    <row r="7225" spans="1:21" x14ac:dyDescent="0.2">
      <c r="A7225" t="s">
        <v>22</v>
      </c>
      <c r="B7225" s="3">
        <v>45059</v>
      </c>
      <c r="C7225" s="10" t="str">
        <f>TEXT(data[[#This Row],[Date]],"mmmm")</f>
        <v>May</v>
      </c>
      <c r="D7225" t="s">
        <v>16</v>
      </c>
      <c r="E7225" t="s">
        <v>18</v>
      </c>
      <c r="F7225" t="s">
        <v>20</v>
      </c>
      <c r="G7225" t="s">
        <v>21</v>
      </c>
      <c r="H7225" s="11">
        <v>2188.6</v>
      </c>
      <c r="I7225" s="11">
        <v>29.130266000000002</v>
      </c>
      <c r="J7225" s="13">
        <f>data[[#This Row],[Clicks]]/data[[#This Row],[Impressions]]</f>
        <v>1.3310000000000002E-2</v>
      </c>
      <c r="K7225" s="1">
        <v>1.2899999999999996</v>
      </c>
      <c r="L7225" s="2">
        <v>37.578043139999991</v>
      </c>
      <c r="M7225">
        <v>1</v>
      </c>
      <c r="N7225" s="1">
        <f>IF(data[[#This Row],[Conversions]]=0,0,data[[#This Row],[Spend, Dollars]]/data[[#This Row],[Conversions]])</f>
        <v>37.578043139999991</v>
      </c>
      <c r="O7225" s="13">
        <f>data[[#This Row],[Conversions]]/data[[#This Row],[Clicks]]</f>
        <v>3.4328557109639848E-2</v>
      </c>
      <c r="P7225" s="11">
        <v>47</v>
      </c>
      <c r="Q7225" s="11">
        <f>IF(data[[#This Row],[Spend, Dollars]]=0,0,data[[#This Row],[Total conversion value, Dollars]]/data[[#This Row],[Spend, Dollars]])</f>
        <v>1.2507303753124599</v>
      </c>
      <c r="R7225" s="2">
        <v>52.8</v>
      </c>
      <c r="S7225" s="2">
        <v>10.5</v>
      </c>
      <c r="T7225" s="2">
        <v>0</v>
      </c>
      <c r="U7225" s="2">
        <f t="shared" si="112"/>
        <v>63.3</v>
      </c>
    </row>
    <row r="7226" spans="1:21" x14ac:dyDescent="0.2">
      <c r="A7226" t="s">
        <v>22</v>
      </c>
      <c r="B7226" s="3">
        <v>45060</v>
      </c>
      <c r="C7226" s="10" t="str">
        <f>TEXT(data[[#This Row],[Date]],"mmmm")</f>
        <v>May</v>
      </c>
      <c r="D7226" t="s">
        <v>16</v>
      </c>
      <c r="E7226" t="s">
        <v>18</v>
      </c>
      <c r="F7226" t="s">
        <v>20</v>
      </c>
      <c r="G7226" t="s">
        <v>21</v>
      </c>
      <c r="H7226" s="11">
        <v>1727.4</v>
      </c>
      <c r="I7226" s="11">
        <v>26.79197400000001</v>
      </c>
      <c r="J7226" s="13">
        <f>data[[#This Row],[Clicks]]/data[[#This Row],[Impressions]]</f>
        <v>1.5510000000000005E-2</v>
      </c>
      <c r="K7226" s="1">
        <v>0.99999999999999989</v>
      </c>
      <c r="L7226" s="2">
        <v>26.791974000000007</v>
      </c>
      <c r="M7226">
        <v>1</v>
      </c>
      <c r="N7226" s="1">
        <f>IF(data[[#This Row],[Conversions]]=0,0,data[[#This Row],[Spend, Dollars]]/data[[#This Row],[Conversions]])</f>
        <v>26.791974000000007</v>
      </c>
      <c r="O7226" s="13">
        <f>data[[#This Row],[Conversions]]/data[[#This Row],[Clicks]]</f>
        <v>3.7324610721106238E-2</v>
      </c>
      <c r="P7226" s="11">
        <v>41</v>
      </c>
      <c r="Q7226" s="11">
        <f>IF(data[[#This Row],[Spend, Dollars]]=0,0,data[[#This Row],[Total conversion value, Dollars]]/data[[#This Row],[Spend, Dollars]])</f>
        <v>1.530309039565356</v>
      </c>
      <c r="R7226" s="2">
        <v>75.599999999999994</v>
      </c>
      <c r="S7226" s="2">
        <v>24</v>
      </c>
      <c r="T7226" s="2">
        <v>3</v>
      </c>
      <c r="U7226" s="2">
        <f t="shared" si="112"/>
        <v>102.6</v>
      </c>
    </row>
    <row r="7227" spans="1:21" x14ac:dyDescent="0.2">
      <c r="A7227" t="s">
        <v>22</v>
      </c>
      <c r="B7227" s="3">
        <v>45061</v>
      </c>
      <c r="C7227" s="10" t="str">
        <f>TEXT(data[[#This Row],[Date]],"mmmm")</f>
        <v>May</v>
      </c>
      <c r="D7227" t="s">
        <v>16</v>
      </c>
      <c r="E7227" t="s">
        <v>18</v>
      </c>
      <c r="F7227" t="s">
        <v>20</v>
      </c>
      <c r="G7227" t="s">
        <v>21</v>
      </c>
      <c r="H7227" s="11">
        <v>1634</v>
      </c>
      <c r="I7227" s="11">
        <v>24.085160000000002</v>
      </c>
      <c r="J7227" s="13">
        <f>data[[#This Row],[Clicks]]/data[[#This Row],[Impressions]]</f>
        <v>1.4740000000000001E-2</v>
      </c>
      <c r="K7227" s="1">
        <v>0.28999999999999992</v>
      </c>
      <c r="L7227" s="2">
        <v>6.9846963999999989</v>
      </c>
      <c r="M7227">
        <v>2</v>
      </c>
      <c r="N7227" s="1">
        <f>IF(data[[#This Row],[Conversions]]=0,0,data[[#This Row],[Spend, Dollars]]/data[[#This Row],[Conversions]])</f>
        <v>3.4923481999999995</v>
      </c>
      <c r="O7227" s="13">
        <f>data[[#This Row],[Conversions]]/data[[#This Row],[Clicks]]</f>
        <v>8.3038684401515281E-2</v>
      </c>
      <c r="P7227" s="11">
        <v>225.39999999999998</v>
      </c>
      <c r="Q7227" s="11">
        <f>IF(data[[#This Row],[Spend, Dollars]]=0,0,data[[#This Row],[Total conversion value, Dollars]]/data[[#This Row],[Spend, Dollars]])</f>
        <v>32.27055080017508</v>
      </c>
      <c r="R7227" s="2">
        <v>58.8</v>
      </c>
      <c r="S7227" s="2">
        <v>21</v>
      </c>
      <c r="T7227" s="2">
        <v>10</v>
      </c>
      <c r="U7227" s="2">
        <f t="shared" si="112"/>
        <v>89.8</v>
      </c>
    </row>
    <row r="7228" spans="1:21" x14ac:dyDescent="0.2">
      <c r="A7228" t="s">
        <v>22</v>
      </c>
      <c r="B7228" s="3">
        <v>45062</v>
      </c>
      <c r="C7228" s="10" t="str">
        <f>TEXT(data[[#This Row],[Date]],"mmmm")</f>
        <v>May</v>
      </c>
      <c r="D7228" t="s">
        <v>16</v>
      </c>
      <c r="E7228" t="s">
        <v>18</v>
      </c>
      <c r="F7228" t="s">
        <v>20</v>
      </c>
      <c r="G7228" t="s">
        <v>21</v>
      </c>
      <c r="H7228" s="11">
        <v>1537.2</v>
      </c>
      <c r="I7228" s="11">
        <v>22.32014400000001</v>
      </c>
      <c r="J7228" s="13">
        <f>data[[#This Row],[Clicks]]/data[[#This Row],[Impressions]]</f>
        <v>1.4520000000000005E-2</v>
      </c>
      <c r="K7228" s="1">
        <v>0.21000000000000005</v>
      </c>
      <c r="L7228" s="2">
        <v>4.6872302400000034</v>
      </c>
      <c r="M7228">
        <v>6</v>
      </c>
      <c r="N7228" s="1">
        <f>IF(data[[#This Row],[Conversions]]=0,0,data[[#This Row],[Spend, Dollars]]/data[[#This Row],[Conversions]])</f>
        <v>0.78120504000000057</v>
      </c>
      <c r="O7228" s="13">
        <f>data[[#This Row],[Conversions]]/data[[#This Row],[Clicks]]</f>
        <v>0.26881547000772027</v>
      </c>
      <c r="P7228" s="11">
        <v>120.39999999999999</v>
      </c>
      <c r="Q7228" s="11">
        <f>IF(data[[#This Row],[Spend, Dollars]]=0,0,data[[#This Row],[Total conversion value, Dollars]]/data[[#This Row],[Spend, Dollars]])</f>
        <v>25.686811578515481</v>
      </c>
      <c r="R7228" s="2">
        <v>51.6</v>
      </c>
      <c r="S7228" s="2">
        <v>19.5</v>
      </c>
      <c r="T7228" s="2">
        <v>1</v>
      </c>
      <c r="U7228" s="2">
        <f t="shared" si="112"/>
        <v>72.099999999999994</v>
      </c>
    </row>
    <row r="7229" spans="1:21" x14ac:dyDescent="0.2">
      <c r="A7229" t="s">
        <v>22</v>
      </c>
      <c r="B7229" s="3">
        <v>45063</v>
      </c>
      <c r="C7229" s="10" t="str">
        <f>TEXT(data[[#This Row],[Date]],"mmmm")</f>
        <v>May</v>
      </c>
      <c r="D7229" t="s">
        <v>16</v>
      </c>
      <c r="E7229" t="s">
        <v>18</v>
      </c>
      <c r="F7229" t="s">
        <v>20</v>
      </c>
      <c r="G7229" t="s">
        <v>21</v>
      </c>
      <c r="H7229" s="11">
        <v>1340</v>
      </c>
      <c r="I7229" s="11">
        <v>18.572400000000002</v>
      </c>
      <c r="J7229" s="13">
        <f>data[[#This Row],[Clicks]]/data[[#This Row],[Impressions]]</f>
        <v>1.3860000000000001E-2</v>
      </c>
      <c r="K7229" s="1">
        <v>1.0900000000000001</v>
      </c>
      <c r="L7229" s="2">
        <v>20.243916000000002</v>
      </c>
      <c r="M7229">
        <v>5</v>
      </c>
      <c r="N7229" s="1">
        <f>IF(data[[#This Row],[Conversions]]=0,0,data[[#This Row],[Spend, Dollars]]/data[[#This Row],[Conversions]])</f>
        <v>4.0487832000000008</v>
      </c>
      <c r="O7229" s="13">
        <f>data[[#This Row],[Conversions]]/data[[#This Row],[Clicks]]</f>
        <v>0.26921668712713487</v>
      </c>
      <c r="P7229" s="11">
        <v>86.8</v>
      </c>
      <c r="Q7229" s="11">
        <f>IF(data[[#This Row],[Spend, Dollars]]=0,0,data[[#This Row],[Total conversion value, Dollars]]/data[[#This Row],[Spend, Dollars]])</f>
        <v>4.2877079711257444</v>
      </c>
      <c r="R7229" s="2">
        <v>84</v>
      </c>
      <c r="S7229" s="2">
        <v>22.5</v>
      </c>
      <c r="T7229" s="2">
        <v>5</v>
      </c>
      <c r="U7229" s="2">
        <f t="shared" si="112"/>
        <v>111.5</v>
      </c>
    </row>
    <row r="7230" spans="1:21" x14ac:dyDescent="0.2">
      <c r="A7230" t="s">
        <v>22</v>
      </c>
      <c r="B7230" s="3">
        <v>45064</v>
      </c>
      <c r="C7230" s="10" t="str">
        <f>TEXT(data[[#This Row],[Date]],"mmmm")</f>
        <v>May</v>
      </c>
      <c r="D7230" t="s">
        <v>16</v>
      </c>
      <c r="E7230" t="s">
        <v>18</v>
      </c>
      <c r="F7230" t="s">
        <v>20</v>
      </c>
      <c r="G7230" t="s">
        <v>21</v>
      </c>
      <c r="H7230" s="11">
        <v>1938</v>
      </c>
      <c r="I7230" s="11">
        <v>24.515700000000006</v>
      </c>
      <c r="J7230" s="13">
        <f>data[[#This Row],[Clicks]]/data[[#This Row],[Impressions]]</f>
        <v>1.2650000000000003E-2</v>
      </c>
      <c r="K7230" s="1">
        <v>0.58999999999999986</v>
      </c>
      <c r="L7230" s="2">
        <v>14.464263000000001</v>
      </c>
      <c r="M7230">
        <v>3</v>
      </c>
      <c r="N7230" s="1">
        <f>IF(data[[#This Row],[Conversions]]=0,0,data[[#This Row],[Spend, Dollars]]/data[[#This Row],[Conversions]])</f>
        <v>4.821421</v>
      </c>
      <c r="O7230" s="13">
        <f>data[[#This Row],[Conversions]]/data[[#This Row],[Clicks]]</f>
        <v>0.12237056253747595</v>
      </c>
      <c r="P7230" s="11">
        <v>155.39999999999998</v>
      </c>
      <c r="Q7230" s="11">
        <f>IF(data[[#This Row],[Spend, Dollars]]=0,0,data[[#This Row],[Total conversion value, Dollars]]/data[[#This Row],[Spend, Dollars]])</f>
        <v>10.743720575324161</v>
      </c>
      <c r="R7230" s="2">
        <v>39.6</v>
      </c>
      <c r="S7230" s="2">
        <v>9</v>
      </c>
      <c r="T7230" s="2">
        <v>1</v>
      </c>
      <c r="U7230" s="2">
        <f t="shared" si="112"/>
        <v>49.6</v>
      </c>
    </row>
    <row r="7231" spans="1:21" x14ac:dyDescent="0.2">
      <c r="A7231" t="s">
        <v>22</v>
      </c>
      <c r="B7231" s="3">
        <v>45065</v>
      </c>
      <c r="C7231" s="10" t="str">
        <f>TEXT(data[[#This Row],[Date]],"mmmm")</f>
        <v>May</v>
      </c>
      <c r="D7231" t="s">
        <v>16</v>
      </c>
      <c r="E7231" t="s">
        <v>18</v>
      </c>
      <c r="F7231" t="s">
        <v>20</v>
      </c>
      <c r="G7231" t="s">
        <v>21</v>
      </c>
      <c r="H7231" s="11">
        <v>2332.4</v>
      </c>
      <c r="I7231" s="11">
        <v>33.353320000000011</v>
      </c>
      <c r="J7231" s="13">
        <f>data[[#This Row],[Clicks]]/data[[#This Row],[Impressions]]</f>
        <v>1.4300000000000004E-2</v>
      </c>
      <c r="K7231" s="1">
        <v>0.37</v>
      </c>
      <c r="L7231" s="2">
        <v>12.340728400000003</v>
      </c>
      <c r="M7231">
        <v>4</v>
      </c>
      <c r="N7231" s="1">
        <f>IF(data[[#This Row],[Conversions]]=0,0,data[[#This Row],[Spend, Dollars]]/data[[#This Row],[Conversions]])</f>
        <v>3.0851821000000008</v>
      </c>
      <c r="O7231" s="13">
        <f>data[[#This Row],[Conversions]]/data[[#This Row],[Clicks]]</f>
        <v>0.11992809111656647</v>
      </c>
      <c r="P7231" s="11">
        <v>8</v>
      </c>
      <c r="Q7231" s="11">
        <f>IF(data[[#This Row],[Spend, Dollars]]=0,0,data[[#This Row],[Total conversion value, Dollars]]/data[[#This Row],[Spend, Dollars]])</f>
        <v>0.64825995198144037</v>
      </c>
      <c r="R7231" s="2">
        <v>51.6</v>
      </c>
      <c r="S7231" s="2">
        <v>18</v>
      </c>
      <c r="T7231" s="2">
        <v>1</v>
      </c>
      <c r="U7231" s="2">
        <f t="shared" si="112"/>
        <v>70.599999999999994</v>
      </c>
    </row>
    <row r="7232" spans="1:21" x14ac:dyDescent="0.2">
      <c r="A7232" t="s">
        <v>22</v>
      </c>
      <c r="B7232" s="3">
        <v>45066</v>
      </c>
      <c r="C7232" s="10" t="str">
        <f>TEXT(data[[#This Row],[Date]],"mmmm")</f>
        <v>May</v>
      </c>
      <c r="D7232" t="s">
        <v>16</v>
      </c>
      <c r="E7232" t="s">
        <v>18</v>
      </c>
      <c r="F7232" t="s">
        <v>20</v>
      </c>
      <c r="G7232" t="s">
        <v>21</v>
      </c>
      <c r="H7232" s="11">
        <v>2160.6000000000004</v>
      </c>
      <c r="I7232" s="11">
        <v>30.183582000000012</v>
      </c>
      <c r="J7232" s="13">
        <f>data[[#This Row],[Clicks]]/data[[#This Row],[Impressions]]</f>
        <v>1.3970000000000003E-2</v>
      </c>
      <c r="K7232" s="1">
        <v>0.37999999999999978</v>
      </c>
      <c r="L7232" s="2">
        <v>11.469761159999997</v>
      </c>
      <c r="M7232">
        <v>8</v>
      </c>
      <c r="N7232" s="1">
        <f>IF(data[[#This Row],[Conversions]]=0,0,data[[#This Row],[Spend, Dollars]]/data[[#This Row],[Conversions]])</f>
        <v>1.4337201449999997</v>
      </c>
      <c r="O7232" s="13">
        <f>data[[#This Row],[Conversions]]/data[[#This Row],[Clicks]]</f>
        <v>0.26504475181242559</v>
      </c>
      <c r="P7232" s="11">
        <v>64.399999999999991</v>
      </c>
      <c r="Q7232" s="11">
        <f>IF(data[[#This Row],[Spend, Dollars]]=0,0,data[[#This Row],[Total conversion value, Dollars]]/data[[#This Row],[Spend, Dollars]])</f>
        <v>5.6147638212895448</v>
      </c>
      <c r="R7232" s="2">
        <v>75.599999999999994</v>
      </c>
      <c r="S7232" s="2">
        <v>6</v>
      </c>
      <c r="T7232" s="2">
        <v>8</v>
      </c>
      <c r="U7232" s="2">
        <f t="shared" si="112"/>
        <v>89.6</v>
      </c>
    </row>
    <row r="7233" spans="1:21" x14ac:dyDescent="0.2">
      <c r="A7233" t="s">
        <v>22</v>
      </c>
      <c r="B7233" s="3">
        <v>45067</v>
      </c>
      <c r="C7233" s="10" t="str">
        <f>TEXT(data[[#This Row],[Date]],"mmmm")</f>
        <v>May</v>
      </c>
      <c r="D7233" t="s">
        <v>16</v>
      </c>
      <c r="E7233" t="s">
        <v>18</v>
      </c>
      <c r="F7233" t="s">
        <v>20</v>
      </c>
      <c r="G7233" t="s">
        <v>21</v>
      </c>
      <c r="H7233" s="11">
        <v>1654</v>
      </c>
      <c r="I7233" s="11">
        <v>20.741160000000001</v>
      </c>
      <c r="J7233" s="13">
        <f>data[[#This Row],[Clicks]]/data[[#This Row],[Impressions]]</f>
        <v>1.2540000000000001E-2</v>
      </c>
      <c r="K7233" s="1">
        <v>0.25000000000000011</v>
      </c>
      <c r="L7233" s="2">
        <v>5.1852900000000028</v>
      </c>
      <c r="M7233">
        <v>7</v>
      </c>
      <c r="N7233" s="1">
        <f>IF(data[[#This Row],[Conversions]]=0,0,data[[#This Row],[Spend, Dollars]]/data[[#This Row],[Conversions]])</f>
        <v>0.74075571428571474</v>
      </c>
      <c r="O7233" s="13">
        <f>data[[#This Row],[Conversions]]/data[[#This Row],[Clicks]]</f>
        <v>0.33749317781647697</v>
      </c>
      <c r="P7233" s="11">
        <v>45.5</v>
      </c>
      <c r="Q7233" s="11">
        <f>IF(data[[#This Row],[Spend, Dollars]]=0,0,data[[#This Row],[Total conversion value, Dollars]]/data[[#This Row],[Spend, Dollars]])</f>
        <v>8.7748226232283972</v>
      </c>
      <c r="R7233" s="2">
        <v>28.799999999999997</v>
      </c>
      <c r="S7233" s="2">
        <v>10.5</v>
      </c>
      <c r="T7233" s="2">
        <v>8</v>
      </c>
      <c r="U7233" s="2">
        <f t="shared" si="112"/>
        <v>47.3</v>
      </c>
    </row>
    <row r="7234" spans="1:21" x14ac:dyDescent="0.2">
      <c r="A7234" t="s">
        <v>22</v>
      </c>
      <c r="B7234" s="3">
        <v>45068</v>
      </c>
      <c r="C7234" s="10" t="str">
        <f>TEXT(data[[#This Row],[Date]],"mmmm")</f>
        <v>May</v>
      </c>
      <c r="D7234" t="s">
        <v>16</v>
      </c>
      <c r="E7234" t="s">
        <v>18</v>
      </c>
      <c r="F7234" t="s">
        <v>20</v>
      </c>
      <c r="G7234" t="s">
        <v>21</v>
      </c>
      <c r="H7234" s="11">
        <v>1500.6000000000001</v>
      </c>
      <c r="I7234" s="11">
        <v>17.827128000000005</v>
      </c>
      <c r="J7234" s="13">
        <f>data[[#This Row],[Clicks]]/data[[#This Row],[Impressions]]</f>
        <v>1.1880000000000002E-2</v>
      </c>
      <c r="K7234" s="1">
        <v>5.0000000000000086E-2</v>
      </c>
      <c r="L7234" s="2">
        <v>0.89135640000000183</v>
      </c>
      <c r="M7234">
        <v>2</v>
      </c>
      <c r="N7234" s="1">
        <f>IF(data[[#This Row],[Conversions]]=0,0,data[[#This Row],[Spend, Dollars]]/data[[#This Row],[Conversions]])</f>
        <v>0.44567820000000091</v>
      </c>
      <c r="O7234" s="13">
        <f>data[[#This Row],[Conversions]]/data[[#This Row],[Clicks]]</f>
        <v>0.11218857013872338</v>
      </c>
      <c r="P7234" s="11">
        <v>41</v>
      </c>
      <c r="Q7234" s="11">
        <f>IF(data[[#This Row],[Spend, Dollars]]=0,0,data[[#This Row],[Total conversion value, Dollars]]/data[[#This Row],[Spend, Dollars]])</f>
        <v>45.997313756876501</v>
      </c>
      <c r="R7234" s="2">
        <v>74.399999999999991</v>
      </c>
      <c r="S7234" s="2">
        <v>15</v>
      </c>
      <c r="T7234" s="2">
        <v>5</v>
      </c>
      <c r="U7234" s="2">
        <f t="shared" si="112"/>
        <v>94.399999999999991</v>
      </c>
    </row>
    <row r="7235" spans="1:21" x14ac:dyDescent="0.2">
      <c r="A7235" t="s">
        <v>22</v>
      </c>
      <c r="B7235" s="3">
        <v>45069</v>
      </c>
      <c r="C7235" s="10" t="str">
        <f>TEXT(data[[#This Row],[Date]],"mmmm")</f>
        <v>May</v>
      </c>
      <c r="D7235" t="s">
        <v>16</v>
      </c>
      <c r="E7235" t="s">
        <v>18</v>
      </c>
      <c r="F7235" t="s">
        <v>20</v>
      </c>
      <c r="G7235" t="s">
        <v>21</v>
      </c>
      <c r="H7235" s="11">
        <v>1234</v>
      </c>
      <c r="I7235" s="11">
        <v>15.338620000000002</v>
      </c>
      <c r="J7235" s="13">
        <f>data[[#This Row],[Clicks]]/data[[#This Row],[Impressions]]</f>
        <v>1.2430000000000002E-2</v>
      </c>
      <c r="K7235" s="1">
        <v>4.0000000000000022E-2</v>
      </c>
      <c r="L7235" s="2">
        <v>0.61354480000000045</v>
      </c>
      <c r="M7235">
        <v>5</v>
      </c>
      <c r="N7235" s="1">
        <f>IF(data[[#This Row],[Conversions]]=0,0,data[[#This Row],[Spend, Dollars]]/data[[#This Row],[Conversions]])</f>
        <v>0.12270896000000009</v>
      </c>
      <c r="O7235" s="13">
        <f>data[[#This Row],[Conversions]]/data[[#This Row],[Clicks]]</f>
        <v>0.32597456616044984</v>
      </c>
      <c r="P7235" s="11">
        <v>21</v>
      </c>
      <c r="Q7235" s="11">
        <f>IF(data[[#This Row],[Spend, Dollars]]=0,0,data[[#This Row],[Total conversion value, Dollars]]/data[[#This Row],[Spend, Dollars]])</f>
        <v>34.227329446847214</v>
      </c>
      <c r="R7235" s="2">
        <v>30</v>
      </c>
      <c r="S7235" s="2">
        <v>7.5</v>
      </c>
      <c r="T7235" s="2">
        <v>2</v>
      </c>
      <c r="U7235" s="2">
        <f t="shared" ref="U7235:U7298" si="113">SUM(R7235:T7235)</f>
        <v>39.5</v>
      </c>
    </row>
    <row r="7236" spans="1:21" x14ac:dyDescent="0.2">
      <c r="A7236" t="s">
        <v>22</v>
      </c>
      <c r="B7236" s="3">
        <v>45070</v>
      </c>
      <c r="C7236" s="10" t="str">
        <f>TEXT(data[[#This Row],[Date]],"mmmm")</f>
        <v>May</v>
      </c>
      <c r="D7236" t="s">
        <v>16</v>
      </c>
      <c r="E7236" t="s">
        <v>18</v>
      </c>
      <c r="F7236" t="s">
        <v>20</v>
      </c>
      <c r="G7236" t="s">
        <v>21</v>
      </c>
      <c r="H7236" s="11">
        <v>1489.8000000000002</v>
      </c>
      <c r="I7236" s="11">
        <v>19.337604000000006</v>
      </c>
      <c r="J7236" s="13">
        <f>data[[#This Row],[Clicks]]/data[[#This Row],[Impressions]]</f>
        <v>1.2980000000000002E-2</v>
      </c>
      <c r="K7236" s="1">
        <v>0.26000000000000006</v>
      </c>
      <c r="L7236" s="2">
        <v>5.0277770400000028</v>
      </c>
      <c r="M7236">
        <v>5</v>
      </c>
      <c r="N7236" s="1">
        <f>IF(data[[#This Row],[Conversions]]=0,0,data[[#This Row],[Spend, Dollars]]/data[[#This Row],[Conversions]])</f>
        <v>1.0055554080000007</v>
      </c>
      <c r="O7236" s="13">
        <f>data[[#This Row],[Conversions]]/data[[#This Row],[Clicks]]</f>
        <v>0.25856357385330669</v>
      </c>
      <c r="P7236" s="11">
        <v>99.399999999999991</v>
      </c>
      <c r="Q7236" s="11">
        <f>IF(data[[#This Row],[Spend, Dollars]]=0,0,data[[#This Row],[Total conversion value, Dollars]]/data[[#This Row],[Spend, Dollars]])</f>
        <v>19.770168646937442</v>
      </c>
      <c r="R7236" s="2">
        <v>42</v>
      </c>
      <c r="S7236" s="2">
        <v>3</v>
      </c>
      <c r="T7236" s="2">
        <v>2</v>
      </c>
      <c r="U7236" s="2">
        <f t="shared" si="113"/>
        <v>47</v>
      </c>
    </row>
    <row r="7237" spans="1:21" x14ac:dyDescent="0.2">
      <c r="A7237" t="s">
        <v>22</v>
      </c>
      <c r="B7237" s="3">
        <v>45071</v>
      </c>
      <c r="C7237" s="10" t="str">
        <f>TEXT(data[[#This Row],[Date]],"mmmm")</f>
        <v>May</v>
      </c>
      <c r="D7237" t="s">
        <v>16</v>
      </c>
      <c r="E7237" t="s">
        <v>18</v>
      </c>
      <c r="F7237" t="s">
        <v>20</v>
      </c>
      <c r="G7237" t="s">
        <v>21</v>
      </c>
      <c r="H7237" s="11">
        <v>2069.6000000000004</v>
      </c>
      <c r="I7237" s="11">
        <v>25.952784000000005</v>
      </c>
      <c r="J7237" s="13">
        <f>data[[#This Row],[Clicks]]/data[[#This Row],[Impressions]]</f>
        <v>1.2540000000000001E-2</v>
      </c>
      <c r="K7237" s="1">
        <v>0.67999999999999972</v>
      </c>
      <c r="L7237" s="2">
        <v>17.647893119999996</v>
      </c>
      <c r="M7237">
        <v>3</v>
      </c>
      <c r="N7237" s="1">
        <f>IF(data[[#This Row],[Conversions]]=0,0,data[[#This Row],[Spend, Dollars]]/data[[#This Row],[Conversions]])</f>
        <v>5.8826310399999988</v>
      </c>
      <c r="O7237" s="13">
        <f>data[[#This Row],[Conversions]]/data[[#This Row],[Clicks]]</f>
        <v>0.11559453506028484</v>
      </c>
      <c r="P7237" s="11">
        <v>86.8</v>
      </c>
      <c r="Q7237" s="11">
        <f>IF(data[[#This Row],[Spend, Dollars]]=0,0,data[[#This Row],[Total conversion value, Dollars]]/data[[#This Row],[Spend, Dollars]])</f>
        <v>4.9184341388395723</v>
      </c>
      <c r="R7237" s="2">
        <v>54</v>
      </c>
      <c r="S7237" s="2">
        <v>21</v>
      </c>
      <c r="T7237" s="2">
        <v>3</v>
      </c>
      <c r="U7237" s="2">
        <f t="shared" si="113"/>
        <v>78</v>
      </c>
    </row>
    <row r="7238" spans="1:21" x14ac:dyDescent="0.2">
      <c r="A7238" t="s">
        <v>22</v>
      </c>
      <c r="B7238" s="3">
        <v>45072</v>
      </c>
      <c r="C7238" s="10" t="str">
        <f>TEXT(data[[#This Row],[Date]],"mmmm")</f>
        <v>May</v>
      </c>
      <c r="D7238" t="s">
        <v>16</v>
      </c>
      <c r="E7238" t="s">
        <v>18</v>
      </c>
      <c r="F7238" t="s">
        <v>20</v>
      </c>
      <c r="G7238" t="s">
        <v>21</v>
      </c>
      <c r="H7238" s="11">
        <v>1775</v>
      </c>
      <c r="I7238" s="11">
        <v>16.986750000000001</v>
      </c>
      <c r="J7238" s="13">
        <f>data[[#This Row],[Clicks]]/data[[#This Row],[Impressions]]</f>
        <v>9.5700000000000004E-3</v>
      </c>
      <c r="K7238" s="1">
        <v>1.0299999999999998</v>
      </c>
      <c r="L7238" s="2">
        <v>17.496352499999997</v>
      </c>
      <c r="M7238">
        <v>2</v>
      </c>
      <c r="N7238" s="1">
        <f>IF(data[[#This Row],[Conversions]]=0,0,data[[#This Row],[Spend, Dollars]]/data[[#This Row],[Conversions]])</f>
        <v>8.7481762499999984</v>
      </c>
      <c r="O7238" s="13">
        <f>data[[#This Row],[Conversions]]/data[[#This Row],[Clicks]]</f>
        <v>0.11773882584955921</v>
      </c>
      <c r="P7238" s="11">
        <v>163.1</v>
      </c>
      <c r="Q7238" s="11">
        <f>IF(data[[#This Row],[Spend, Dollars]]=0,0,data[[#This Row],[Total conversion value, Dollars]]/data[[#This Row],[Spend, Dollars]])</f>
        <v>9.3219429592539367</v>
      </c>
      <c r="R7238" s="2">
        <v>46.8</v>
      </c>
      <c r="S7238" s="2">
        <v>6</v>
      </c>
      <c r="T7238" s="2">
        <v>1</v>
      </c>
      <c r="U7238" s="2">
        <f t="shared" si="113"/>
        <v>53.8</v>
      </c>
    </row>
    <row r="7239" spans="1:21" x14ac:dyDescent="0.2">
      <c r="A7239" t="s">
        <v>22</v>
      </c>
      <c r="B7239" s="3">
        <v>45073</v>
      </c>
      <c r="C7239" s="10" t="str">
        <f>TEXT(data[[#This Row],[Date]],"mmmm")</f>
        <v>May</v>
      </c>
      <c r="D7239" t="s">
        <v>16</v>
      </c>
      <c r="E7239" t="s">
        <v>18</v>
      </c>
      <c r="F7239" t="s">
        <v>20</v>
      </c>
      <c r="G7239" t="s">
        <v>21</v>
      </c>
      <c r="H7239" s="11">
        <v>2187.6</v>
      </c>
      <c r="I7239" s="11">
        <v>33.689040000000006</v>
      </c>
      <c r="J7239" s="13">
        <f>data[[#This Row],[Clicks]]/data[[#This Row],[Impressions]]</f>
        <v>1.5400000000000004E-2</v>
      </c>
      <c r="K7239" s="1">
        <v>0.31999999999999995</v>
      </c>
      <c r="L7239" s="2">
        <v>10.780492799999999</v>
      </c>
      <c r="M7239">
        <v>2</v>
      </c>
      <c r="N7239" s="1">
        <f>IF(data[[#This Row],[Conversions]]=0,0,data[[#This Row],[Spend, Dollars]]/data[[#This Row],[Conversions]])</f>
        <v>5.3902463999999997</v>
      </c>
      <c r="O7239" s="13">
        <f>data[[#This Row],[Conversions]]/data[[#This Row],[Clicks]]</f>
        <v>5.9366488329735713E-2</v>
      </c>
      <c r="P7239" s="11">
        <v>46</v>
      </c>
      <c r="Q7239" s="11">
        <f>IF(data[[#This Row],[Spend, Dollars]]=0,0,data[[#This Row],[Total conversion value, Dollars]]/data[[#This Row],[Spend, Dollars]])</f>
        <v>4.2669663486997553</v>
      </c>
      <c r="R7239" s="2">
        <v>27.599999999999998</v>
      </c>
      <c r="S7239" s="2">
        <v>18</v>
      </c>
      <c r="T7239" s="2">
        <v>4</v>
      </c>
      <c r="U7239" s="2">
        <f t="shared" si="113"/>
        <v>49.599999999999994</v>
      </c>
    </row>
    <row r="7240" spans="1:21" x14ac:dyDescent="0.2">
      <c r="A7240" t="s">
        <v>22</v>
      </c>
      <c r="B7240" s="3">
        <v>45074</v>
      </c>
      <c r="C7240" s="10" t="str">
        <f>TEXT(data[[#This Row],[Date]],"mmmm")</f>
        <v>May</v>
      </c>
      <c r="D7240" t="s">
        <v>16</v>
      </c>
      <c r="E7240" t="s">
        <v>18</v>
      </c>
      <c r="F7240" t="s">
        <v>20</v>
      </c>
      <c r="G7240" t="s">
        <v>21</v>
      </c>
      <c r="H7240" s="11">
        <v>1444.6000000000001</v>
      </c>
      <c r="I7240" s="11">
        <v>20.657780000000006</v>
      </c>
      <c r="J7240" s="13">
        <f>data[[#This Row],[Clicks]]/data[[#This Row],[Impressions]]</f>
        <v>1.4300000000000004E-2</v>
      </c>
      <c r="K7240" s="1">
        <v>0.34999999999999992</v>
      </c>
      <c r="L7240" s="2">
        <v>7.2302230000000005</v>
      </c>
      <c r="M7240">
        <v>4</v>
      </c>
      <c r="N7240" s="1">
        <f>IF(data[[#This Row],[Conversions]]=0,0,data[[#This Row],[Spend, Dollars]]/data[[#This Row],[Conversions]])</f>
        <v>1.8075557500000001</v>
      </c>
      <c r="O7240" s="13">
        <f>data[[#This Row],[Conversions]]/data[[#This Row],[Clicks]]</f>
        <v>0.19363164870571759</v>
      </c>
      <c r="P7240" s="11">
        <v>88.199999999999989</v>
      </c>
      <c r="Q7240" s="11">
        <f>IF(data[[#This Row],[Spend, Dollars]]=0,0,data[[#This Row],[Total conversion value, Dollars]]/data[[#This Row],[Spend, Dollars]])</f>
        <v>12.198793868460209</v>
      </c>
      <c r="R7240" s="2">
        <v>32.4</v>
      </c>
      <c r="S7240" s="2">
        <v>19.5</v>
      </c>
      <c r="T7240" s="2">
        <v>10</v>
      </c>
      <c r="U7240" s="2">
        <f t="shared" si="113"/>
        <v>61.9</v>
      </c>
    </row>
    <row r="7241" spans="1:21" x14ac:dyDescent="0.2">
      <c r="A7241" t="s">
        <v>22</v>
      </c>
      <c r="B7241" s="3">
        <v>45075</v>
      </c>
      <c r="C7241" s="10" t="str">
        <f>TEXT(data[[#This Row],[Date]],"mmmm")</f>
        <v>May</v>
      </c>
      <c r="D7241" t="s">
        <v>16</v>
      </c>
      <c r="E7241" t="s">
        <v>18</v>
      </c>
      <c r="F7241" t="s">
        <v>20</v>
      </c>
      <c r="G7241" t="s">
        <v>21</v>
      </c>
      <c r="H7241" s="11">
        <v>1490.4</v>
      </c>
      <c r="I7241" s="11">
        <v>15.410736000000007</v>
      </c>
      <c r="J7241" s="13">
        <f>data[[#This Row],[Clicks]]/data[[#This Row],[Impressions]]</f>
        <v>1.0340000000000004E-2</v>
      </c>
      <c r="K7241" s="1">
        <v>0.11000000000000004</v>
      </c>
      <c r="L7241" s="2">
        <v>1.6951809600000014</v>
      </c>
      <c r="M7241">
        <v>3</v>
      </c>
      <c r="N7241" s="1">
        <f>IF(data[[#This Row],[Conversions]]=0,0,data[[#This Row],[Spend, Dollars]]/data[[#This Row],[Conversions]])</f>
        <v>0.5650603200000005</v>
      </c>
      <c r="O7241" s="13">
        <f>data[[#This Row],[Conversions]]/data[[#This Row],[Clicks]]</f>
        <v>0.19466948236605952</v>
      </c>
      <c r="P7241" s="11">
        <v>137.89999999999998</v>
      </c>
      <c r="Q7241" s="11">
        <f>IF(data[[#This Row],[Spend, Dollars]]=0,0,data[[#This Row],[Total conversion value, Dollars]]/data[[#This Row],[Spend, Dollars]])</f>
        <v>81.348247328119982</v>
      </c>
      <c r="R7241" s="2">
        <v>26.4</v>
      </c>
      <c r="S7241" s="2">
        <v>10.5</v>
      </c>
      <c r="T7241" s="2">
        <v>9</v>
      </c>
      <c r="U7241" s="2">
        <f t="shared" si="113"/>
        <v>45.9</v>
      </c>
    </row>
    <row r="7242" spans="1:21" x14ac:dyDescent="0.2">
      <c r="A7242" t="s">
        <v>22</v>
      </c>
      <c r="B7242" s="3">
        <v>45076</v>
      </c>
      <c r="C7242" s="10" t="str">
        <f>TEXT(data[[#This Row],[Date]],"mmmm")</f>
        <v>May</v>
      </c>
      <c r="D7242" t="s">
        <v>16</v>
      </c>
      <c r="E7242" t="s">
        <v>18</v>
      </c>
      <c r="F7242" t="s">
        <v>20</v>
      </c>
      <c r="G7242" t="s">
        <v>21</v>
      </c>
      <c r="H7242" s="11">
        <v>1610</v>
      </c>
      <c r="I7242" s="11">
        <v>21.074900000000003</v>
      </c>
      <c r="J7242" s="13">
        <f>data[[#This Row],[Clicks]]/data[[#This Row],[Impressions]]</f>
        <v>1.3090000000000003E-2</v>
      </c>
      <c r="K7242" s="1">
        <v>0.56999999999999984</v>
      </c>
      <c r="L7242" s="2">
        <v>12.012692999999999</v>
      </c>
      <c r="M7242">
        <v>6</v>
      </c>
      <c r="N7242" s="1">
        <f>IF(data[[#This Row],[Conversions]]=0,0,data[[#This Row],[Spend, Dollars]]/data[[#This Row],[Conversions]])</f>
        <v>2.0021154999999999</v>
      </c>
      <c r="O7242" s="13">
        <f>data[[#This Row],[Conversions]]/data[[#This Row],[Clicks]]</f>
        <v>0.28469885978106652</v>
      </c>
      <c r="P7242" s="11">
        <v>63.699999999999996</v>
      </c>
      <c r="Q7242" s="11">
        <f>IF(data[[#This Row],[Spend, Dollars]]=0,0,data[[#This Row],[Total conversion value, Dollars]]/data[[#This Row],[Spend, Dollars]])</f>
        <v>5.3027243766239591</v>
      </c>
      <c r="R7242" s="2">
        <v>52.8</v>
      </c>
      <c r="S7242" s="2">
        <v>6</v>
      </c>
      <c r="T7242" s="2">
        <v>5</v>
      </c>
      <c r="U7242" s="2">
        <f t="shared" si="113"/>
        <v>63.8</v>
      </c>
    </row>
    <row r="7243" spans="1:21" x14ac:dyDescent="0.2">
      <c r="A7243" t="s">
        <v>22</v>
      </c>
      <c r="B7243" s="3">
        <v>45077</v>
      </c>
      <c r="C7243" s="10" t="str">
        <f>TEXT(data[[#This Row],[Date]],"mmmm")</f>
        <v>May</v>
      </c>
      <c r="D7243" t="s">
        <v>16</v>
      </c>
      <c r="E7243" t="s">
        <v>18</v>
      </c>
      <c r="F7243" t="s">
        <v>20</v>
      </c>
      <c r="G7243" t="s">
        <v>21</v>
      </c>
      <c r="H7243" s="11">
        <v>1528.2</v>
      </c>
      <c r="I7243" s="11">
        <v>23.029974000000006</v>
      </c>
      <c r="J7243" s="13">
        <f>data[[#This Row],[Clicks]]/data[[#This Row],[Impressions]]</f>
        <v>1.5070000000000004E-2</v>
      </c>
      <c r="K7243" s="1">
        <v>1.1599999999999997</v>
      </c>
      <c r="L7243" s="2">
        <v>26.714769839999999</v>
      </c>
      <c r="M7243">
        <v>3</v>
      </c>
      <c r="N7243" s="1">
        <f>IF(data[[#This Row],[Conversions]]=0,0,data[[#This Row],[Spend, Dollars]]/data[[#This Row],[Conversions]])</f>
        <v>8.9049232800000002</v>
      </c>
      <c r="O7243" s="13">
        <f>data[[#This Row],[Conversions]]/data[[#This Row],[Clicks]]</f>
        <v>0.13026501897049467</v>
      </c>
      <c r="P7243" s="11">
        <v>21</v>
      </c>
      <c r="Q7243" s="11">
        <f>IF(data[[#This Row],[Spend, Dollars]]=0,0,data[[#This Row],[Total conversion value, Dollars]]/data[[#This Row],[Spend, Dollars]])</f>
        <v>0.78608201102884745</v>
      </c>
      <c r="R7243" s="2">
        <v>42</v>
      </c>
      <c r="S7243" s="2">
        <v>13.5</v>
      </c>
      <c r="T7243" s="2">
        <v>2</v>
      </c>
      <c r="U7243" s="2">
        <f t="shared" si="113"/>
        <v>57.5</v>
      </c>
    </row>
    <row r="7244" spans="1:21" x14ac:dyDescent="0.2">
      <c r="A7244" t="s">
        <v>23</v>
      </c>
      <c r="B7244" s="3">
        <v>45078</v>
      </c>
      <c r="C7244" s="10" t="str">
        <f>TEXT(data[[#This Row],[Date]],"mmmm")</f>
        <v>June</v>
      </c>
      <c r="D7244" t="s">
        <v>16</v>
      </c>
      <c r="E7244" t="s">
        <v>18</v>
      </c>
      <c r="F7244" t="s">
        <v>20</v>
      </c>
      <c r="G7244" t="s">
        <v>21</v>
      </c>
      <c r="H7244" s="11">
        <v>1601.1999999999998</v>
      </c>
      <c r="I7244" s="11">
        <v>20.783576</v>
      </c>
      <c r="J7244" s="13">
        <f>data[[#This Row],[Clicks]]/data[[#This Row],[Impressions]]</f>
        <v>1.2980000000000002E-2</v>
      </c>
      <c r="K7244" s="1">
        <v>0.43999999999999972</v>
      </c>
      <c r="L7244" s="2">
        <v>9.1447734399999945</v>
      </c>
      <c r="M7244">
        <v>8</v>
      </c>
      <c r="N7244" s="1">
        <f>IF(data[[#This Row],[Conversions]]=0,0,data[[#This Row],[Spend, Dollars]]/data[[#This Row],[Conversions]])</f>
        <v>1.1430966799999993</v>
      </c>
      <c r="O7244" s="13">
        <f>data[[#This Row],[Conversions]]/data[[#This Row],[Clicks]]</f>
        <v>0.38491932283453051</v>
      </c>
      <c r="P7244" s="11">
        <v>192.5</v>
      </c>
      <c r="Q7244" s="11">
        <f>IF(data[[#This Row],[Spend, Dollars]]=0,0,data[[#This Row],[Total conversion value, Dollars]]/data[[#This Row],[Spend, Dollars]])</f>
        <v>21.050275467513398</v>
      </c>
      <c r="R7244" s="2">
        <v>52.8</v>
      </c>
      <c r="S7244" s="2">
        <v>22.5</v>
      </c>
      <c r="T7244" s="2">
        <v>10</v>
      </c>
      <c r="U7244" s="2">
        <f t="shared" si="113"/>
        <v>85.3</v>
      </c>
    </row>
    <row r="7245" spans="1:21" x14ac:dyDescent="0.2">
      <c r="A7245" t="s">
        <v>23</v>
      </c>
      <c r="B7245" s="3">
        <v>45079</v>
      </c>
      <c r="C7245" s="10" t="str">
        <f>TEXT(data[[#This Row],[Date]],"mmmm")</f>
        <v>June</v>
      </c>
      <c r="D7245" t="s">
        <v>16</v>
      </c>
      <c r="E7245" t="s">
        <v>18</v>
      </c>
      <c r="F7245" t="s">
        <v>20</v>
      </c>
      <c r="G7245" t="s">
        <v>21</v>
      </c>
      <c r="H7245" s="11">
        <v>2135.8000000000002</v>
      </c>
      <c r="I7245" s="11">
        <v>27.252808000000012</v>
      </c>
      <c r="J7245" s="13">
        <f>data[[#This Row],[Clicks]]/data[[#This Row],[Impressions]]</f>
        <v>1.2760000000000004E-2</v>
      </c>
      <c r="K7245" s="1">
        <v>1.0399999999999998</v>
      </c>
      <c r="L7245" s="2">
        <v>28.342920320000008</v>
      </c>
      <c r="M7245">
        <v>6</v>
      </c>
      <c r="N7245" s="1">
        <f>IF(data[[#This Row],[Conversions]]=0,0,data[[#This Row],[Spend, Dollars]]/data[[#This Row],[Conversions]])</f>
        <v>4.723820053333335</v>
      </c>
      <c r="O7245" s="13">
        <f>data[[#This Row],[Conversions]]/data[[#This Row],[Clicks]]</f>
        <v>0.22016079957705634</v>
      </c>
      <c r="P7245" s="11">
        <v>141.39999999999998</v>
      </c>
      <c r="Q7245" s="11">
        <f>IF(data[[#This Row],[Spend, Dollars]]=0,0,data[[#This Row],[Total conversion value, Dollars]]/data[[#This Row],[Spend, Dollars]])</f>
        <v>4.9889001699031672</v>
      </c>
      <c r="R7245" s="2">
        <v>82.8</v>
      </c>
      <c r="S7245" s="2">
        <v>3</v>
      </c>
      <c r="T7245" s="2">
        <v>2</v>
      </c>
      <c r="U7245" s="2">
        <f t="shared" si="113"/>
        <v>87.8</v>
      </c>
    </row>
    <row r="7246" spans="1:21" x14ac:dyDescent="0.2">
      <c r="A7246" t="s">
        <v>23</v>
      </c>
      <c r="B7246" s="3">
        <v>45080</v>
      </c>
      <c r="C7246" s="10" t="str">
        <f>TEXT(data[[#This Row],[Date]],"mmmm")</f>
        <v>June</v>
      </c>
      <c r="D7246" t="s">
        <v>16</v>
      </c>
      <c r="E7246" t="s">
        <v>18</v>
      </c>
      <c r="F7246" t="s">
        <v>20</v>
      </c>
      <c r="G7246" t="s">
        <v>21</v>
      </c>
      <c r="H7246" s="11">
        <v>2164.6999999999998</v>
      </c>
      <c r="I7246" s="11">
        <v>25.954753000000004</v>
      </c>
      <c r="J7246" s="13">
        <f>data[[#This Row],[Clicks]]/data[[#This Row],[Impressions]]</f>
        <v>1.1990000000000002E-2</v>
      </c>
      <c r="K7246" s="1">
        <v>3.0000000000000041E-2</v>
      </c>
      <c r="L7246" s="2">
        <v>0.77864259000000113</v>
      </c>
      <c r="M7246">
        <v>6</v>
      </c>
      <c r="N7246" s="1">
        <f>IF(data[[#This Row],[Conversions]]=0,0,data[[#This Row],[Spend, Dollars]]/data[[#This Row],[Conversions]])</f>
        <v>0.12977376500000018</v>
      </c>
      <c r="O7246" s="13">
        <f>data[[#This Row],[Conversions]]/data[[#This Row],[Clicks]]</f>
        <v>0.23117153147248209</v>
      </c>
      <c r="P7246" s="11">
        <v>305.89999999999998</v>
      </c>
      <c r="Q7246" s="11">
        <f>IF(data[[#This Row],[Spend, Dollars]]=0,0,data[[#This Row],[Total conversion value, Dollars]]/data[[#This Row],[Spend, Dollars]])</f>
        <v>392.86317487462321</v>
      </c>
      <c r="R7246" s="2">
        <v>37.199999999999996</v>
      </c>
      <c r="S7246" s="2">
        <v>12</v>
      </c>
      <c r="T7246" s="2">
        <v>11</v>
      </c>
      <c r="U7246" s="2">
        <f t="shared" si="113"/>
        <v>60.199999999999996</v>
      </c>
    </row>
    <row r="7247" spans="1:21" x14ac:dyDescent="0.2">
      <c r="A7247" t="s">
        <v>23</v>
      </c>
      <c r="B7247" s="3">
        <v>45081</v>
      </c>
      <c r="C7247" s="10" t="str">
        <f>TEXT(data[[#This Row],[Date]],"mmmm")</f>
        <v>June</v>
      </c>
      <c r="D7247" t="s">
        <v>16</v>
      </c>
      <c r="E7247" t="s">
        <v>18</v>
      </c>
      <c r="F7247" t="s">
        <v>20</v>
      </c>
      <c r="G7247" t="s">
        <v>21</v>
      </c>
      <c r="H7247" s="11">
        <v>1647.5</v>
      </c>
      <c r="I7247" s="11">
        <v>18.303725000000004</v>
      </c>
      <c r="J7247" s="13">
        <f>data[[#This Row],[Clicks]]/data[[#This Row],[Impressions]]</f>
        <v>1.1110000000000002E-2</v>
      </c>
      <c r="K7247" s="1">
        <v>0.5299999999999998</v>
      </c>
      <c r="L7247" s="2">
        <v>9.700974249999998</v>
      </c>
      <c r="M7247">
        <v>8</v>
      </c>
      <c r="N7247" s="1">
        <f>IF(data[[#This Row],[Conversions]]=0,0,data[[#This Row],[Spend, Dollars]]/data[[#This Row],[Conversions]])</f>
        <v>1.2126217812499998</v>
      </c>
      <c r="O7247" s="13">
        <f>data[[#This Row],[Conversions]]/data[[#This Row],[Clicks]]</f>
        <v>0.43706950361196961</v>
      </c>
      <c r="P7247" s="11">
        <v>50.4</v>
      </c>
      <c r="Q7247" s="11">
        <f>IF(data[[#This Row],[Spend, Dollars]]=0,0,data[[#This Row],[Total conversion value, Dollars]]/data[[#This Row],[Spend, Dollars]])</f>
        <v>5.1953544768969993</v>
      </c>
      <c r="R7247" s="2">
        <v>52.8</v>
      </c>
      <c r="S7247" s="2">
        <v>13.5</v>
      </c>
      <c r="T7247" s="2">
        <v>9</v>
      </c>
      <c r="U7247" s="2">
        <f t="shared" si="113"/>
        <v>75.3</v>
      </c>
    </row>
    <row r="7248" spans="1:21" x14ac:dyDescent="0.2">
      <c r="A7248" t="s">
        <v>23</v>
      </c>
      <c r="B7248" s="3">
        <v>45082</v>
      </c>
      <c r="C7248" s="10" t="str">
        <f>TEXT(data[[#This Row],[Date]],"mmmm")</f>
        <v>June</v>
      </c>
      <c r="D7248" t="s">
        <v>16</v>
      </c>
      <c r="E7248" t="s">
        <v>18</v>
      </c>
      <c r="F7248" t="s">
        <v>20</v>
      </c>
      <c r="G7248" t="s">
        <v>21</v>
      </c>
      <c r="H7248" s="11">
        <v>1805.1999999999998</v>
      </c>
      <c r="I7248" s="11">
        <v>23.431496000000003</v>
      </c>
      <c r="J7248" s="13">
        <f>data[[#This Row],[Clicks]]/data[[#This Row],[Impressions]]</f>
        <v>1.2980000000000004E-2</v>
      </c>
      <c r="K7248" s="1">
        <v>5.0000000000000044E-2</v>
      </c>
      <c r="L7248" s="2">
        <v>1.1715748000000012</v>
      </c>
      <c r="M7248">
        <v>9</v>
      </c>
      <c r="N7248" s="1">
        <f>IF(data[[#This Row],[Conversions]]=0,0,data[[#This Row],[Spend, Dollars]]/data[[#This Row],[Conversions]])</f>
        <v>0.13017497777777792</v>
      </c>
      <c r="O7248" s="13">
        <f>data[[#This Row],[Conversions]]/data[[#This Row],[Clicks]]</f>
        <v>0.38409839474184659</v>
      </c>
      <c r="P7248" s="11">
        <v>137.19999999999999</v>
      </c>
      <c r="Q7248" s="11">
        <f>IF(data[[#This Row],[Spend, Dollars]]=0,0,data[[#This Row],[Total conversion value, Dollars]]/data[[#This Row],[Spend, Dollars]])</f>
        <v>117.10733279684732</v>
      </c>
      <c r="R7248" s="2">
        <v>49.199999999999996</v>
      </c>
      <c r="S7248" s="2">
        <v>22.5</v>
      </c>
      <c r="T7248" s="2">
        <v>14</v>
      </c>
      <c r="U7248" s="2">
        <f t="shared" si="113"/>
        <v>85.699999999999989</v>
      </c>
    </row>
    <row r="7249" spans="1:21" x14ac:dyDescent="0.2">
      <c r="A7249" t="s">
        <v>23</v>
      </c>
      <c r="B7249" s="3">
        <v>45083</v>
      </c>
      <c r="C7249" s="10" t="str">
        <f>TEXT(data[[#This Row],[Date]],"mmmm")</f>
        <v>June</v>
      </c>
      <c r="D7249" t="s">
        <v>16</v>
      </c>
      <c r="E7249" t="s">
        <v>18</v>
      </c>
      <c r="F7249" t="s">
        <v>20</v>
      </c>
      <c r="G7249" t="s">
        <v>21</v>
      </c>
      <c r="H7249" s="11">
        <v>1876.8000000000002</v>
      </c>
      <c r="I7249" s="11">
        <v>26.218896000000008</v>
      </c>
      <c r="J7249" s="13">
        <f>data[[#This Row],[Clicks]]/data[[#This Row],[Impressions]]</f>
        <v>1.3970000000000003E-2</v>
      </c>
      <c r="K7249" s="1">
        <v>0.66999999999999982</v>
      </c>
      <c r="L7249" s="2">
        <v>17.56666032</v>
      </c>
      <c r="M7249">
        <v>6</v>
      </c>
      <c r="N7249" s="1">
        <f>IF(data[[#This Row],[Conversions]]=0,0,data[[#This Row],[Spend, Dollars]]/data[[#This Row],[Conversions]])</f>
        <v>2.9277767200000002</v>
      </c>
      <c r="O7249" s="13">
        <f>data[[#This Row],[Conversions]]/data[[#This Row],[Clicks]]</f>
        <v>0.22884258742244518</v>
      </c>
      <c r="P7249" s="11">
        <v>112.69999999999999</v>
      </c>
      <c r="Q7249" s="11">
        <f>IF(data[[#This Row],[Spend, Dollars]]=0,0,data[[#This Row],[Total conversion value, Dollars]]/data[[#This Row],[Spend, Dollars]])</f>
        <v>6.4155620901765111</v>
      </c>
      <c r="R7249" s="2">
        <v>70.8</v>
      </c>
      <c r="S7249" s="2">
        <v>9</v>
      </c>
      <c r="T7249" s="2">
        <v>8</v>
      </c>
      <c r="U7249" s="2">
        <f t="shared" si="113"/>
        <v>87.8</v>
      </c>
    </row>
    <row r="7250" spans="1:21" x14ac:dyDescent="0.2">
      <c r="A7250" t="s">
        <v>23</v>
      </c>
      <c r="B7250" s="3">
        <v>45084</v>
      </c>
      <c r="C7250" s="10" t="str">
        <f>TEXT(data[[#This Row],[Date]],"mmmm")</f>
        <v>June</v>
      </c>
      <c r="D7250" t="s">
        <v>16</v>
      </c>
      <c r="E7250" t="s">
        <v>18</v>
      </c>
      <c r="F7250" t="s">
        <v>20</v>
      </c>
      <c r="G7250" t="s">
        <v>21</v>
      </c>
      <c r="H7250" s="11">
        <v>1927.5</v>
      </c>
      <c r="I7250" s="11">
        <v>22.898700000000002</v>
      </c>
      <c r="J7250" s="13">
        <f>data[[#This Row],[Clicks]]/data[[#This Row],[Impressions]]</f>
        <v>1.1880000000000002E-2</v>
      </c>
      <c r="K7250" s="1">
        <v>0.14000000000000001</v>
      </c>
      <c r="L7250" s="2">
        <v>3.2058180000000007</v>
      </c>
      <c r="M7250">
        <v>7</v>
      </c>
      <c r="N7250" s="1">
        <f>IF(data[[#This Row],[Conversions]]=0,0,data[[#This Row],[Spend, Dollars]]/data[[#This Row],[Conversions]])</f>
        <v>0.4579740000000001</v>
      </c>
      <c r="O7250" s="13">
        <f>data[[#This Row],[Conversions]]/data[[#This Row],[Clicks]]</f>
        <v>0.30569420971496197</v>
      </c>
      <c r="P7250" s="11">
        <v>190.39999999999998</v>
      </c>
      <c r="Q7250" s="11">
        <f>IF(data[[#This Row],[Spend, Dollars]]=0,0,data[[#This Row],[Total conversion value, Dollars]]/data[[#This Row],[Spend, Dollars]])</f>
        <v>59.39201788747831</v>
      </c>
      <c r="R7250" s="2">
        <v>78</v>
      </c>
      <c r="S7250" s="2">
        <v>9</v>
      </c>
      <c r="T7250" s="2">
        <v>10</v>
      </c>
      <c r="U7250" s="2">
        <f t="shared" si="113"/>
        <v>97</v>
      </c>
    </row>
    <row r="7251" spans="1:21" x14ac:dyDescent="0.2">
      <c r="A7251" t="s">
        <v>23</v>
      </c>
      <c r="B7251" s="3">
        <v>45085</v>
      </c>
      <c r="C7251" s="10" t="str">
        <f>TEXT(data[[#This Row],[Date]],"mmmm")</f>
        <v>June</v>
      </c>
      <c r="D7251" t="s">
        <v>16</v>
      </c>
      <c r="E7251" t="s">
        <v>18</v>
      </c>
      <c r="F7251" t="s">
        <v>20</v>
      </c>
      <c r="G7251" t="s">
        <v>21</v>
      </c>
      <c r="H7251" s="11">
        <v>1196.6999999999998</v>
      </c>
      <c r="I7251" s="11">
        <v>16.454625</v>
      </c>
      <c r="J7251" s="13">
        <f>data[[#This Row],[Clicks]]/data[[#This Row],[Impressions]]</f>
        <v>1.3750000000000002E-2</v>
      </c>
      <c r="K7251" s="1">
        <v>0.53999999999999981</v>
      </c>
      <c r="L7251" s="2">
        <v>8.8854974999999978</v>
      </c>
      <c r="M7251">
        <v>5</v>
      </c>
      <c r="N7251" s="1">
        <f>IF(data[[#This Row],[Conversions]]=0,0,data[[#This Row],[Spend, Dollars]]/data[[#This Row],[Conversions]])</f>
        <v>1.7770994999999996</v>
      </c>
      <c r="O7251" s="13">
        <f>data[[#This Row],[Conversions]]/data[[#This Row],[Clicks]]</f>
        <v>0.30386593434976489</v>
      </c>
      <c r="P7251" s="11">
        <v>140.69999999999999</v>
      </c>
      <c r="Q7251" s="11">
        <f>IF(data[[#This Row],[Spend, Dollars]]=0,0,data[[#This Row],[Total conversion value, Dollars]]/data[[#This Row],[Spend, Dollars]])</f>
        <v>15.834791467782194</v>
      </c>
      <c r="R7251" s="2">
        <v>44.4</v>
      </c>
      <c r="S7251" s="2">
        <v>30</v>
      </c>
      <c r="T7251" s="2">
        <v>3</v>
      </c>
      <c r="U7251" s="2">
        <f t="shared" si="113"/>
        <v>77.400000000000006</v>
      </c>
    </row>
    <row r="7252" spans="1:21" x14ac:dyDescent="0.2">
      <c r="A7252" t="s">
        <v>23</v>
      </c>
      <c r="B7252" s="3">
        <v>45086</v>
      </c>
      <c r="C7252" s="10" t="str">
        <f>TEXT(data[[#This Row],[Date]],"mmmm")</f>
        <v>June</v>
      </c>
      <c r="D7252" t="s">
        <v>16</v>
      </c>
      <c r="E7252" t="s">
        <v>18</v>
      </c>
      <c r="F7252" t="s">
        <v>20</v>
      </c>
      <c r="G7252" t="s">
        <v>21</v>
      </c>
      <c r="H7252" s="11">
        <v>1722.5</v>
      </c>
      <c r="I7252" s="11">
        <v>18.189600000000002</v>
      </c>
      <c r="J7252" s="13">
        <f>data[[#This Row],[Clicks]]/data[[#This Row],[Impressions]]</f>
        <v>1.0560000000000002E-2</v>
      </c>
      <c r="K7252" s="1">
        <v>0.18000000000000008</v>
      </c>
      <c r="L7252" s="2">
        <v>3.2741280000000019</v>
      </c>
      <c r="M7252">
        <v>5</v>
      </c>
      <c r="N7252" s="1">
        <f>IF(data[[#This Row],[Conversions]]=0,0,data[[#This Row],[Spend, Dollars]]/data[[#This Row],[Conversions]])</f>
        <v>0.65482560000000034</v>
      </c>
      <c r="O7252" s="13">
        <f>data[[#This Row],[Conversions]]/data[[#This Row],[Clicks]]</f>
        <v>0.27488235035404845</v>
      </c>
      <c r="P7252" s="11">
        <v>121.1</v>
      </c>
      <c r="Q7252" s="11">
        <f>IF(data[[#This Row],[Spend, Dollars]]=0,0,data[[#This Row],[Total conversion value, Dollars]]/data[[#This Row],[Spend, Dollars]])</f>
        <v>36.986947364305834</v>
      </c>
      <c r="R7252" s="2">
        <v>80.399999999999991</v>
      </c>
      <c r="S7252" s="2">
        <v>4.5</v>
      </c>
      <c r="T7252" s="2">
        <v>9</v>
      </c>
      <c r="U7252" s="2">
        <f t="shared" si="113"/>
        <v>93.899999999999991</v>
      </c>
    </row>
    <row r="7253" spans="1:21" x14ac:dyDescent="0.2">
      <c r="A7253" t="s">
        <v>23</v>
      </c>
      <c r="B7253" s="3">
        <v>45087</v>
      </c>
      <c r="C7253" s="10" t="str">
        <f>TEXT(data[[#This Row],[Date]],"mmmm")</f>
        <v>June</v>
      </c>
      <c r="D7253" t="s">
        <v>16</v>
      </c>
      <c r="E7253" t="s">
        <v>18</v>
      </c>
      <c r="F7253" t="s">
        <v>20</v>
      </c>
      <c r="G7253" t="s">
        <v>21</v>
      </c>
      <c r="H7253" s="11">
        <v>1544.8</v>
      </c>
      <c r="I7253" s="11">
        <v>21.750784000000007</v>
      </c>
      <c r="J7253" s="13">
        <f>data[[#This Row],[Clicks]]/data[[#This Row],[Impressions]]</f>
        <v>1.4080000000000004E-2</v>
      </c>
      <c r="K7253" s="1">
        <v>0.67999999999999983</v>
      </c>
      <c r="L7253" s="2">
        <v>14.790533120000001</v>
      </c>
      <c r="M7253">
        <v>9</v>
      </c>
      <c r="N7253" s="1">
        <f>IF(data[[#This Row],[Conversions]]=0,0,data[[#This Row],[Spend, Dollars]]/data[[#This Row],[Conversions]])</f>
        <v>1.6433925688888891</v>
      </c>
      <c r="O7253" s="13">
        <f>data[[#This Row],[Conversions]]/data[[#This Row],[Clicks]]</f>
        <v>0.41377818840920849</v>
      </c>
      <c r="P7253" s="11">
        <v>293.29999999999995</v>
      </c>
      <c r="Q7253" s="11">
        <f>IF(data[[#This Row],[Spend, Dollars]]=0,0,data[[#This Row],[Total conversion value, Dollars]]/data[[#This Row],[Spend, Dollars]])</f>
        <v>19.830252068696218</v>
      </c>
      <c r="R7253" s="2">
        <v>49.199999999999996</v>
      </c>
      <c r="S7253" s="2">
        <v>13.5</v>
      </c>
      <c r="T7253" s="2">
        <v>13</v>
      </c>
      <c r="U7253" s="2">
        <f t="shared" si="113"/>
        <v>75.699999999999989</v>
      </c>
    </row>
    <row r="7254" spans="1:21" x14ac:dyDescent="0.2">
      <c r="A7254" t="s">
        <v>23</v>
      </c>
      <c r="B7254" s="3">
        <v>45088</v>
      </c>
      <c r="C7254" s="10" t="str">
        <f>TEXT(data[[#This Row],[Date]],"mmmm")</f>
        <v>June</v>
      </c>
      <c r="D7254" t="s">
        <v>16</v>
      </c>
      <c r="E7254" t="s">
        <v>18</v>
      </c>
      <c r="F7254" t="s">
        <v>20</v>
      </c>
      <c r="G7254" t="s">
        <v>21</v>
      </c>
      <c r="H7254" s="11">
        <v>1817</v>
      </c>
      <c r="I7254" s="11">
        <v>21.386090000000006</v>
      </c>
      <c r="J7254" s="13">
        <f>data[[#This Row],[Clicks]]/data[[#This Row],[Impressions]]</f>
        <v>1.1770000000000004E-2</v>
      </c>
      <c r="K7254" s="1">
        <v>0.17999999999999994</v>
      </c>
      <c r="L7254" s="2">
        <v>3.8494961999999999</v>
      </c>
      <c r="M7254">
        <v>3</v>
      </c>
      <c r="N7254" s="1">
        <f>IF(data[[#This Row],[Conversions]]=0,0,data[[#This Row],[Spend, Dollars]]/data[[#This Row],[Conversions]])</f>
        <v>1.2831653999999999</v>
      </c>
      <c r="O7254" s="13">
        <f>data[[#This Row],[Conversions]]/data[[#This Row],[Clicks]]</f>
        <v>0.14027809665067337</v>
      </c>
      <c r="P7254" s="11">
        <v>213.5</v>
      </c>
      <c r="Q7254" s="11">
        <f>IF(data[[#This Row],[Spend, Dollars]]=0,0,data[[#This Row],[Total conversion value, Dollars]]/data[[#This Row],[Spend, Dollars]])</f>
        <v>55.461803027627354</v>
      </c>
      <c r="R7254" s="2">
        <v>61.199999999999996</v>
      </c>
      <c r="S7254" s="2">
        <v>15</v>
      </c>
      <c r="T7254" s="2">
        <v>11</v>
      </c>
      <c r="U7254" s="2">
        <f t="shared" si="113"/>
        <v>87.199999999999989</v>
      </c>
    </row>
    <row r="7255" spans="1:21" x14ac:dyDescent="0.2">
      <c r="A7255" t="s">
        <v>23</v>
      </c>
      <c r="B7255" s="3">
        <v>45089</v>
      </c>
      <c r="C7255" s="10" t="str">
        <f>TEXT(data[[#This Row],[Date]],"mmmm")</f>
        <v>June</v>
      </c>
      <c r="D7255" t="s">
        <v>16</v>
      </c>
      <c r="E7255" t="s">
        <v>18</v>
      </c>
      <c r="F7255" t="s">
        <v>20</v>
      </c>
      <c r="G7255" t="s">
        <v>21</v>
      </c>
      <c r="H7255" s="11">
        <v>1847.6</v>
      </c>
      <c r="I7255" s="11">
        <v>21.339780000000005</v>
      </c>
      <c r="J7255" s="13">
        <f>data[[#This Row],[Clicks]]/data[[#This Row],[Impressions]]</f>
        <v>1.1550000000000003E-2</v>
      </c>
      <c r="K7255" s="1">
        <v>0.71999999999999964</v>
      </c>
      <c r="L7255" s="2">
        <v>15.364641599999995</v>
      </c>
      <c r="M7255">
        <v>5</v>
      </c>
      <c r="N7255" s="1">
        <f>IF(data[[#This Row],[Conversions]]=0,0,data[[#This Row],[Spend, Dollars]]/data[[#This Row],[Conversions]])</f>
        <v>3.072928319999999</v>
      </c>
      <c r="O7255" s="13">
        <f>data[[#This Row],[Conversions]]/data[[#This Row],[Clicks]]</f>
        <v>0.23430419620071055</v>
      </c>
      <c r="P7255" s="11">
        <v>177.79999999999998</v>
      </c>
      <c r="Q7255" s="11">
        <f>IF(data[[#This Row],[Spend, Dollars]]=0,0,data[[#This Row],[Total conversion value, Dollars]]/data[[#This Row],[Spend, Dollars]])</f>
        <v>11.57202391235732</v>
      </c>
      <c r="R7255" s="2">
        <v>61.199999999999996</v>
      </c>
      <c r="S7255" s="2">
        <v>13.5</v>
      </c>
      <c r="T7255" s="2">
        <v>7</v>
      </c>
      <c r="U7255" s="2">
        <f t="shared" si="113"/>
        <v>81.699999999999989</v>
      </c>
    </row>
    <row r="7256" spans="1:21" x14ac:dyDescent="0.2">
      <c r="A7256" t="s">
        <v>23</v>
      </c>
      <c r="B7256" s="3">
        <v>45090</v>
      </c>
      <c r="C7256" s="10" t="str">
        <f>TEXT(data[[#This Row],[Date]],"mmmm")</f>
        <v>June</v>
      </c>
      <c r="D7256" t="s">
        <v>16</v>
      </c>
      <c r="E7256" t="s">
        <v>18</v>
      </c>
      <c r="F7256" t="s">
        <v>20</v>
      </c>
      <c r="G7256" t="s">
        <v>21</v>
      </c>
      <c r="H7256" s="11">
        <v>1610.1</v>
      </c>
      <c r="I7256" s="11">
        <v>24.618429000000003</v>
      </c>
      <c r="J7256" s="13">
        <f>data[[#This Row],[Clicks]]/data[[#This Row],[Impressions]]</f>
        <v>1.5290000000000003E-2</v>
      </c>
      <c r="K7256" s="1">
        <v>1.1299999999999997</v>
      </c>
      <c r="L7256" s="2">
        <v>27.818824769999996</v>
      </c>
      <c r="M7256">
        <v>8</v>
      </c>
      <c r="N7256" s="1">
        <f>IF(data[[#This Row],[Conversions]]=0,0,data[[#This Row],[Spend, Dollars]]/data[[#This Row],[Conversions]])</f>
        <v>3.4773530962499994</v>
      </c>
      <c r="O7256" s="13">
        <f>data[[#This Row],[Conversions]]/data[[#This Row],[Clicks]]</f>
        <v>0.32495980958005077</v>
      </c>
      <c r="P7256" s="11">
        <v>44.099999999999994</v>
      </c>
      <c r="Q7256" s="11">
        <f>IF(data[[#This Row],[Spend, Dollars]]=0,0,data[[#This Row],[Total conversion value, Dollars]]/data[[#This Row],[Spend, Dollars]])</f>
        <v>1.5852574781504689</v>
      </c>
      <c r="R7256" s="2">
        <v>79.2</v>
      </c>
      <c r="S7256" s="2">
        <v>19.5</v>
      </c>
      <c r="T7256" s="2">
        <v>10</v>
      </c>
      <c r="U7256" s="2">
        <f t="shared" si="113"/>
        <v>108.7</v>
      </c>
    </row>
    <row r="7257" spans="1:21" x14ac:dyDescent="0.2">
      <c r="A7257" t="s">
        <v>23</v>
      </c>
      <c r="B7257" s="3">
        <v>45091</v>
      </c>
      <c r="C7257" s="10" t="str">
        <f>TEXT(data[[#This Row],[Date]],"mmmm")</f>
        <v>June</v>
      </c>
      <c r="D7257" t="s">
        <v>16</v>
      </c>
      <c r="E7257" t="s">
        <v>18</v>
      </c>
      <c r="F7257" t="s">
        <v>20</v>
      </c>
      <c r="G7257" t="s">
        <v>21</v>
      </c>
      <c r="H7257" s="11">
        <v>1913</v>
      </c>
      <c r="I7257" s="11">
        <v>19.780420000000003</v>
      </c>
      <c r="J7257" s="13">
        <f>data[[#This Row],[Clicks]]/data[[#This Row],[Impressions]]</f>
        <v>1.0340000000000002E-2</v>
      </c>
      <c r="K7257" s="1">
        <v>0.05</v>
      </c>
      <c r="L7257" s="2">
        <v>0.98902100000000015</v>
      </c>
      <c r="M7257">
        <v>6</v>
      </c>
      <c r="N7257" s="1">
        <f>IF(data[[#This Row],[Conversions]]=0,0,data[[#This Row],[Spend, Dollars]]/data[[#This Row],[Conversions]])</f>
        <v>0.16483683333333335</v>
      </c>
      <c r="O7257" s="13">
        <f>data[[#This Row],[Conversions]]/data[[#This Row],[Clicks]]</f>
        <v>0.30333026295700494</v>
      </c>
      <c r="P7257" s="11">
        <v>100.1</v>
      </c>
      <c r="Q7257" s="11">
        <f>IF(data[[#This Row],[Spend, Dollars]]=0,0,data[[#This Row],[Total conversion value, Dollars]]/data[[#This Row],[Spend, Dollars]])</f>
        <v>101.2111977399873</v>
      </c>
      <c r="R7257" s="2">
        <v>96</v>
      </c>
      <c r="S7257" s="2">
        <v>9</v>
      </c>
      <c r="T7257" s="2">
        <v>5</v>
      </c>
      <c r="U7257" s="2">
        <f t="shared" si="113"/>
        <v>110</v>
      </c>
    </row>
    <row r="7258" spans="1:21" x14ac:dyDescent="0.2">
      <c r="A7258" t="s">
        <v>23</v>
      </c>
      <c r="B7258" s="3">
        <v>45092</v>
      </c>
      <c r="C7258" s="10" t="str">
        <f>TEXT(data[[#This Row],[Date]],"mmmm")</f>
        <v>June</v>
      </c>
      <c r="D7258" t="s">
        <v>16</v>
      </c>
      <c r="E7258" t="s">
        <v>18</v>
      </c>
      <c r="F7258" t="s">
        <v>20</v>
      </c>
      <c r="G7258" t="s">
        <v>21</v>
      </c>
      <c r="H7258" s="11">
        <v>1438.8999999999999</v>
      </c>
      <c r="I7258" s="11">
        <v>20.259712</v>
      </c>
      <c r="J7258" s="13">
        <f>data[[#This Row],[Clicks]]/data[[#This Row],[Impressions]]</f>
        <v>1.4080000000000002E-2</v>
      </c>
      <c r="K7258" s="1">
        <v>0.1</v>
      </c>
      <c r="L7258" s="2">
        <v>2.0259712000000003</v>
      </c>
      <c r="M7258">
        <v>7</v>
      </c>
      <c r="N7258" s="1">
        <f>IF(data[[#This Row],[Conversions]]=0,0,data[[#This Row],[Spend, Dollars]]/data[[#This Row],[Conversions]])</f>
        <v>0.28942445714285719</v>
      </c>
      <c r="O7258" s="13">
        <f>data[[#This Row],[Conversions]]/data[[#This Row],[Clicks]]</f>
        <v>0.34551330245958084</v>
      </c>
      <c r="P7258" s="11">
        <v>119.69999999999999</v>
      </c>
      <c r="Q7258" s="11">
        <f>IF(data[[#This Row],[Spend, Dollars]]=0,0,data[[#This Row],[Total conversion value, Dollars]]/data[[#This Row],[Spend, Dollars]])</f>
        <v>59.082774720588311</v>
      </c>
      <c r="R7258" s="2">
        <v>82.8</v>
      </c>
      <c r="S7258" s="2">
        <v>33</v>
      </c>
      <c r="T7258" s="2">
        <v>0</v>
      </c>
      <c r="U7258" s="2">
        <f t="shared" si="113"/>
        <v>115.8</v>
      </c>
    </row>
    <row r="7259" spans="1:21" x14ac:dyDescent="0.2">
      <c r="A7259" t="s">
        <v>23</v>
      </c>
      <c r="B7259" s="3">
        <v>45093</v>
      </c>
      <c r="C7259" s="10" t="str">
        <f>TEXT(data[[#This Row],[Date]],"mmmm")</f>
        <v>June</v>
      </c>
      <c r="D7259" t="s">
        <v>16</v>
      </c>
      <c r="E7259" t="s">
        <v>18</v>
      </c>
      <c r="F7259" t="s">
        <v>20</v>
      </c>
      <c r="G7259" t="s">
        <v>21</v>
      </c>
      <c r="H7259" s="11">
        <v>1164.3</v>
      </c>
      <c r="I7259" s="11">
        <v>14.728395000000003</v>
      </c>
      <c r="J7259" s="13">
        <f>data[[#This Row],[Clicks]]/data[[#This Row],[Impressions]]</f>
        <v>1.2650000000000003E-2</v>
      </c>
      <c r="K7259" s="1">
        <v>0.18000000000000008</v>
      </c>
      <c r="L7259" s="2">
        <v>2.6511111000000014</v>
      </c>
      <c r="M7259">
        <v>7</v>
      </c>
      <c r="N7259" s="1">
        <f>IF(data[[#This Row],[Conversions]]=0,0,data[[#This Row],[Spend, Dollars]]/data[[#This Row],[Conversions]])</f>
        <v>0.37873015714285735</v>
      </c>
      <c r="O7259" s="13">
        <f>data[[#This Row],[Conversions]]/data[[#This Row],[Clicks]]</f>
        <v>0.47527242445629675</v>
      </c>
      <c r="P7259" s="11">
        <v>284.89999999999998</v>
      </c>
      <c r="Q7259" s="11">
        <f>IF(data[[#This Row],[Spend, Dollars]]=0,0,data[[#This Row],[Total conversion value, Dollars]]/data[[#This Row],[Spend, Dollars]])</f>
        <v>107.46437597428483</v>
      </c>
      <c r="R7259" s="2">
        <v>84</v>
      </c>
      <c r="S7259" s="2">
        <v>27</v>
      </c>
      <c r="T7259" s="2">
        <v>13</v>
      </c>
      <c r="U7259" s="2">
        <f t="shared" si="113"/>
        <v>124</v>
      </c>
    </row>
    <row r="7260" spans="1:21" x14ac:dyDescent="0.2">
      <c r="A7260" t="s">
        <v>23</v>
      </c>
      <c r="B7260" s="3">
        <v>45094</v>
      </c>
      <c r="C7260" s="10" t="str">
        <f>TEXT(data[[#This Row],[Date]],"mmmm")</f>
        <v>June</v>
      </c>
      <c r="D7260" t="s">
        <v>16</v>
      </c>
      <c r="E7260" t="s">
        <v>18</v>
      </c>
      <c r="F7260" t="s">
        <v>20</v>
      </c>
      <c r="G7260" t="s">
        <v>21</v>
      </c>
      <c r="H7260" s="11">
        <v>1716.6999999999998</v>
      </c>
      <c r="I7260" s="11">
        <v>22.282766000000002</v>
      </c>
      <c r="J7260" s="13">
        <f>data[[#This Row],[Clicks]]/data[[#This Row],[Impressions]]</f>
        <v>1.2980000000000002E-2</v>
      </c>
      <c r="K7260" s="1">
        <v>0.85999999999999988</v>
      </c>
      <c r="L7260" s="2">
        <v>19.163178760000001</v>
      </c>
      <c r="M7260">
        <v>6</v>
      </c>
      <c r="N7260" s="1">
        <f>IF(data[[#This Row],[Conversions]]=0,0,data[[#This Row],[Spend, Dollars]]/data[[#This Row],[Conversions]])</f>
        <v>3.1938631266666668</v>
      </c>
      <c r="O7260" s="13">
        <f>data[[#This Row],[Conversions]]/data[[#This Row],[Clicks]]</f>
        <v>0.26926639179355022</v>
      </c>
      <c r="P7260" s="11">
        <v>123.89999999999999</v>
      </c>
      <c r="Q7260" s="11">
        <f>IF(data[[#This Row],[Spend, Dollars]]=0,0,data[[#This Row],[Total conversion value, Dollars]]/data[[#This Row],[Spend, Dollars]])</f>
        <v>6.4655244076009435</v>
      </c>
      <c r="R7260" s="2">
        <v>52.8</v>
      </c>
      <c r="S7260" s="2">
        <v>15</v>
      </c>
      <c r="T7260" s="2">
        <v>6</v>
      </c>
      <c r="U7260" s="2">
        <f t="shared" si="113"/>
        <v>73.8</v>
      </c>
    </row>
    <row r="7261" spans="1:21" x14ac:dyDescent="0.2">
      <c r="A7261" t="s">
        <v>23</v>
      </c>
      <c r="B7261" s="3">
        <v>45095</v>
      </c>
      <c r="C7261" s="10" t="str">
        <f>TEXT(data[[#This Row],[Date]],"mmmm")</f>
        <v>June</v>
      </c>
      <c r="D7261" t="s">
        <v>16</v>
      </c>
      <c r="E7261" t="s">
        <v>18</v>
      </c>
      <c r="F7261" t="s">
        <v>20</v>
      </c>
      <c r="G7261" t="s">
        <v>21</v>
      </c>
      <c r="H7261" s="11">
        <v>1310</v>
      </c>
      <c r="I7261" s="11">
        <v>15.274600000000005</v>
      </c>
      <c r="J7261" s="13">
        <f>data[[#This Row],[Clicks]]/data[[#This Row],[Impressions]]</f>
        <v>1.1660000000000004E-2</v>
      </c>
      <c r="K7261" s="1">
        <v>0.68999999999999984</v>
      </c>
      <c r="L7261" s="2">
        <v>10.539474</v>
      </c>
      <c r="M7261">
        <v>7</v>
      </c>
      <c r="N7261" s="1">
        <f>IF(data[[#This Row],[Conversions]]=0,0,data[[#This Row],[Spend, Dollars]]/data[[#This Row],[Conversions]])</f>
        <v>1.505639142857143</v>
      </c>
      <c r="O7261" s="13">
        <f>data[[#This Row],[Conversions]]/data[[#This Row],[Clicks]]</f>
        <v>0.45827713982690205</v>
      </c>
      <c r="P7261" s="11">
        <v>161.69999999999999</v>
      </c>
      <c r="Q7261" s="11">
        <f>IF(data[[#This Row],[Spend, Dollars]]=0,0,data[[#This Row],[Total conversion value, Dollars]]/data[[#This Row],[Spend, Dollars]])</f>
        <v>15.342321637683245</v>
      </c>
      <c r="R7261" s="2">
        <v>75.599999999999994</v>
      </c>
      <c r="S7261" s="2">
        <v>22.5</v>
      </c>
      <c r="T7261" s="2">
        <v>4</v>
      </c>
      <c r="U7261" s="2">
        <f t="shared" si="113"/>
        <v>102.1</v>
      </c>
    </row>
    <row r="7262" spans="1:21" x14ac:dyDescent="0.2">
      <c r="A7262" t="s">
        <v>23</v>
      </c>
      <c r="B7262" s="3">
        <v>45096</v>
      </c>
      <c r="C7262" s="10" t="str">
        <f>TEXT(data[[#This Row],[Date]],"mmmm")</f>
        <v>June</v>
      </c>
      <c r="D7262" t="s">
        <v>16</v>
      </c>
      <c r="E7262" t="s">
        <v>18</v>
      </c>
      <c r="F7262" t="s">
        <v>20</v>
      </c>
      <c r="G7262" t="s">
        <v>21</v>
      </c>
      <c r="H7262" s="11">
        <v>1432.8999999999999</v>
      </c>
      <c r="I7262" s="11">
        <v>16.392376000000002</v>
      </c>
      <c r="J7262" s="13">
        <f>data[[#This Row],[Clicks]]/data[[#This Row],[Impressions]]</f>
        <v>1.1440000000000002E-2</v>
      </c>
      <c r="K7262" s="1">
        <v>0.96999999999999986</v>
      </c>
      <c r="L7262" s="2">
        <v>15.90060472</v>
      </c>
      <c r="M7262">
        <v>8</v>
      </c>
      <c r="N7262" s="1">
        <f>IF(data[[#This Row],[Conversions]]=0,0,data[[#This Row],[Spend, Dollars]]/data[[#This Row],[Conversions]])</f>
        <v>1.9875755900000001</v>
      </c>
      <c r="O7262" s="13">
        <f>data[[#This Row],[Conversions]]/data[[#This Row],[Clicks]]</f>
        <v>0.48803175329799653</v>
      </c>
      <c r="P7262" s="11">
        <v>265.3</v>
      </c>
      <c r="Q7262" s="11">
        <f>IF(data[[#This Row],[Spend, Dollars]]=0,0,data[[#This Row],[Total conversion value, Dollars]]/data[[#This Row],[Spend, Dollars]])</f>
        <v>16.684900019324548</v>
      </c>
      <c r="R7262" s="2">
        <v>31.2</v>
      </c>
      <c r="S7262" s="2">
        <v>33</v>
      </c>
      <c r="T7262" s="2">
        <v>11</v>
      </c>
      <c r="U7262" s="2">
        <f t="shared" si="113"/>
        <v>75.2</v>
      </c>
    </row>
    <row r="7263" spans="1:21" x14ac:dyDescent="0.2">
      <c r="A7263" t="s">
        <v>23</v>
      </c>
      <c r="B7263" s="3">
        <v>45097</v>
      </c>
      <c r="C7263" s="10" t="str">
        <f>TEXT(data[[#This Row],[Date]],"mmmm")</f>
        <v>June</v>
      </c>
      <c r="D7263" t="s">
        <v>16</v>
      </c>
      <c r="E7263" t="s">
        <v>18</v>
      </c>
      <c r="F7263" t="s">
        <v>20</v>
      </c>
      <c r="G7263" t="s">
        <v>21</v>
      </c>
      <c r="H7263" s="11">
        <v>2349.6</v>
      </c>
      <c r="I7263" s="11">
        <v>23.519496000000004</v>
      </c>
      <c r="J7263" s="13">
        <f>data[[#This Row],[Clicks]]/data[[#This Row],[Impressions]]</f>
        <v>1.0010000000000002E-2</v>
      </c>
      <c r="K7263" s="1">
        <v>0.29999999999999993</v>
      </c>
      <c r="L7263" s="2">
        <v>7.0558487999999997</v>
      </c>
      <c r="M7263">
        <v>5</v>
      </c>
      <c r="N7263" s="1">
        <f>IF(data[[#This Row],[Conversions]]=0,0,data[[#This Row],[Spend, Dollars]]/data[[#This Row],[Conversions]])</f>
        <v>1.4111697599999999</v>
      </c>
      <c r="O7263" s="13">
        <f>data[[#This Row],[Conversions]]/data[[#This Row],[Clicks]]</f>
        <v>0.21258958950480908</v>
      </c>
      <c r="P7263" s="11">
        <v>154</v>
      </c>
      <c r="Q7263" s="11">
        <f>IF(data[[#This Row],[Spend, Dollars]]=0,0,data[[#This Row],[Total conversion value, Dollars]]/data[[#This Row],[Spend, Dollars]])</f>
        <v>21.825864522493738</v>
      </c>
      <c r="R7263" s="2">
        <v>55.199999999999996</v>
      </c>
      <c r="S7263" s="2">
        <v>12</v>
      </c>
      <c r="T7263" s="2">
        <v>12</v>
      </c>
      <c r="U7263" s="2">
        <f t="shared" si="113"/>
        <v>79.199999999999989</v>
      </c>
    </row>
    <row r="7264" spans="1:21" x14ac:dyDescent="0.2">
      <c r="A7264" t="s">
        <v>23</v>
      </c>
      <c r="B7264" s="3">
        <v>45098</v>
      </c>
      <c r="C7264" s="10" t="str">
        <f>TEXT(data[[#This Row],[Date]],"mmmm")</f>
        <v>June</v>
      </c>
      <c r="D7264" t="s">
        <v>16</v>
      </c>
      <c r="E7264" t="s">
        <v>18</v>
      </c>
      <c r="F7264" t="s">
        <v>20</v>
      </c>
      <c r="G7264" t="s">
        <v>21</v>
      </c>
      <c r="H7264" s="11">
        <v>1799.1999999999998</v>
      </c>
      <c r="I7264" s="11">
        <v>21.770320000000002</v>
      </c>
      <c r="J7264" s="13">
        <f>data[[#This Row],[Clicks]]/data[[#This Row],[Impressions]]</f>
        <v>1.2100000000000001E-2</v>
      </c>
      <c r="K7264" s="1">
        <v>0.48999999999999977</v>
      </c>
      <c r="L7264" s="2">
        <v>10.667456799999997</v>
      </c>
      <c r="M7264">
        <v>7</v>
      </c>
      <c r="N7264" s="1">
        <f>IF(data[[#This Row],[Conversions]]=0,0,data[[#This Row],[Spend, Dollars]]/data[[#This Row],[Conversions]])</f>
        <v>1.5239223999999996</v>
      </c>
      <c r="O7264" s="13">
        <f>data[[#This Row],[Conversions]]/data[[#This Row],[Clicks]]</f>
        <v>0.32153868202212921</v>
      </c>
      <c r="P7264" s="11">
        <v>144.89999999999998</v>
      </c>
      <c r="Q7264" s="11">
        <f>IF(data[[#This Row],[Spend, Dollars]]=0,0,data[[#This Row],[Total conversion value, Dollars]]/data[[#This Row],[Spend, Dollars]])</f>
        <v>13.583368811955257</v>
      </c>
      <c r="R7264" s="2">
        <v>45.6</v>
      </c>
      <c r="S7264" s="2">
        <v>24</v>
      </c>
      <c r="T7264" s="2">
        <v>6</v>
      </c>
      <c r="U7264" s="2">
        <f t="shared" si="113"/>
        <v>75.599999999999994</v>
      </c>
    </row>
    <row r="7265" spans="1:21" x14ac:dyDescent="0.2">
      <c r="A7265" t="s">
        <v>23</v>
      </c>
      <c r="B7265" s="3">
        <v>45099</v>
      </c>
      <c r="C7265" s="10" t="str">
        <f>TEXT(data[[#This Row],[Date]],"mmmm")</f>
        <v>June</v>
      </c>
      <c r="D7265" t="s">
        <v>16</v>
      </c>
      <c r="E7265" t="s">
        <v>18</v>
      </c>
      <c r="F7265" t="s">
        <v>20</v>
      </c>
      <c r="G7265" t="s">
        <v>21</v>
      </c>
      <c r="H7265" s="11">
        <v>1950.1</v>
      </c>
      <c r="I7265" s="11">
        <v>22.952677000000005</v>
      </c>
      <c r="J7265" s="13">
        <f>data[[#This Row],[Clicks]]/data[[#This Row],[Impressions]]</f>
        <v>1.1770000000000003E-2</v>
      </c>
      <c r="K7265" s="1">
        <v>0.66999999999999971</v>
      </c>
      <c r="L7265" s="2">
        <v>15.378293589999997</v>
      </c>
      <c r="M7265">
        <v>5</v>
      </c>
      <c r="N7265" s="1">
        <f>IF(data[[#This Row],[Conversions]]=0,0,data[[#This Row],[Spend, Dollars]]/data[[#This Row],[Conversions]])</f>
        <v>3.0756587179999992</v>
      </c>
      <c r="O7265" s="13">
        <f>data[[#This Row],[Conversions]]/data[[#This Row],[Clicks]]</f>
        <v>0.21783951388328249</v>
      </c>
      <c r="P7265" s="11">
        <v>102.19999999999999</v>
      </c>
      <c r="Q7265" s="11">
        <f>IF(data[[#This Row],[Spend, Dollars]]=0,0,data[[#This Row],[Total conversion value, Dollars]]/data[[#This Row],[Spend, Dollars]])</f>
        <v>6.6457308414541725</v>
      </c>
      <c r="R7265" s="2">
        <v>39.6</v>
      </c>
      <c r="S7265" s="2">
        <v>22.5</v>
      </c>
      <c r="T7265" s="2">
        <v>11</v>
      </c>
      <c r="U7265" s="2">
        <f t="shared" si="113"/>
        <v>73.099999999999994</v>
      </c>
    </row>
    <row r="7266" spans="1:21" x14ac:dyDescent="0.2">
      <c r="A7266" t="s">
        <v>23</v>
      </c>
      <c r="B7266" s="3">
        <v>45100</v>
      </c>
      <c r="C7266" s="10" t="str">
        <f>TEXT(data[[#This Row],[Date]],"mmmm")</f>
        <v>June</v>
      </c>
      <c r="D7266" t="s">
        <v>16</v>
      </c>
      <c r="E7266" t="s">
        <v>18</v>
      </c>
      <c r="F7266" t="s">
        <v>20</v>
      </c>
      <c r="G7266" t="s">
        <v>21</v>
      </c>
      <c r="H7266" s="11">
        <v>1166.0999999999999</v>
      </c>
      <c r="I7266" s="11">
        <v>11.929202999999999</v>
      </c>
      <c r="J7266" s="13">
        <f>data[[#This Row],[Clicks]]/data[[#This Row],[Impressions]]</f>
        <v>1.023E-2</v>
      </c>
      <c r="K7266" s="1">
        <v>0.66999999999999993</v>
      </c>
      <c r="L7266" s="2">
        <v>7.9925660099999991</v>
      </c>
      <c r="M7266">
        <v>9</v>
      </c>
      <c r="N7266" s="1">
        <f>IF(data[[#This Row],[Conversions]]=0,0,data[[#This Row],[Spend, Dollars]]/data[[#This Row],[Conversions]])</f>
        <v>0.88806288999999994</v>
      </c>
      <c r="O7266" s="13">
        <f>data[[#This Row],[Conversions]]/data[[#This Row],[Clicks]]</f>
        <v>0.75445107271625778</v>
      </c>
      <c r="P7266" s="11">
        <v>111.3</v>
      </c>
      <c r="Q7266" s="11">
        <f>IF(data[[#This Row],[Spend, Dollars]]=0,0,data[[#This Row],[Total conversion value, Dollars]]/data[[#This Row],[Spend, Dollars]])</f>
        <v>13.925440197897096</v>
      </c>
      <c r="R7266" s="2">
        <v>38.4</v>
      </c>
      <c r="S7266" s="2">
        <v>28.5</v>
      </c>
      <c r="T7266" s="2">
        <v>13</v>
      </c>
      <c r="U7266" s="2">
        <f t="shared" si="113"/>
        <v>79.900000000000006</v>
      </c>
    </row>
    <row r="7267" spans="1:21" x14ac:dyDescent="0.2">
      <c r="A7267" t="s">
        <v>23</v>
      </c>
      <c r="B7267" s="3">
        <v>45101</v>
      </c>
      <c r="C7267" s="10" t="str">
        <f>TEXT(data[[#This Row],[Date]],"mmmm")</f>
        <v>June</v>
      </c>
      <c r="D7267" t="s">
        <v>16</v>
      </c>
      <c r="E7267" t="s">
        <v>18</v>
      </c>
      <c r="F7267" t="s">
        <v>20</v>
      </c>
      <c r="G7267" t="s">
        <v>21</v>
      </c>
      <c r="H7267" s="11">
        <v>1461.6999999999998</v>
      </c>
      <c r="I7267" s="11">
        <v>16.239487</v>
      </c>
      <c r="J7267" s="13">
        <f>data[[#This Row],[Clicks]]/data[[#This Row],[Impressions]]</f>
        <v>1.1110000000000002E-2</v>
      </c>
      <c r="K7267" s="1">
        <v>0.18999999999999995</v>
      </c>
      <c r="L7267" s="2">
        <v>3.0855025299999994</v>
      </c>
      <c r="M7267">
        <v>4</v>
      </c>
      <c r="N7267" s="1">
        <f>IF(data[[#This Row],[Conversions]]=0,0,data[[#This Row],[Spend, Dollars]]/data[[#This Row],[Conversions]])</f>
        <v>0.77137563249999985</v>
      </c>
      <c r="O7267" s="13">
        <f>data[[#This Row],[Conversions]]/data[[#This Row],[Clicks]]</f>
        <v>0.24631319942557298</v>
      </c>
      <c r="P7267" s="11">
        <v>240.79999999999998</v>
      </c>
      <c r="Q7267" s="11">
        <f>IF(data[[#This Row],[Spend, Dollars]]=0,0,data[[#This Row],[Total conversion value, Dollars]]/data[[#This Row],[Spend, Dollars]])</f>
        <v>78.042392660102607</v>
      </c>
      <c r="R7267" s="2">
        <v>39.6</v>
      </c>
      <c r="S7267" s="2">
        <v>16.5</v>
      </c>
      <c r="T7267" s="2">
        <v>7</v>
      </c>
      <c r="U7267" s="2">
        <f t="shared" si="113"/>
        <v>63.1</v>
      </c>
    </row>
    <row r="7268" spans="1:21" x14ac:dyDescent="0.2">
      <c r="A7268" t="s">
        <v>23</v>
      </c>
      <c r="B7268" s="3">
        <v>45102</v>
      </c>
      <c r="C7268" s="10" t="str">
        <f>TEXT(data[[#This Row],[Date]],"mmmm")</f>
        <v>June</v>
      </c>
      <c r="D7268" t="s">
        <v>16</v>
      </c>
      <c r="E7268" t="s">
        <v>18</v>
      </c>
      <c r="F7268" t="s">
        <v>20</v>
      </c>
      <c r="G7268" t="s">
        <v>21</v>
      </c>
      <c r="H7268" s="11">
        <v>1305.0999999999999</v>
      </c>
      <c r="I7268" s="11">
        <v>17.083759000000001</v>
      </c>
      <c r="J7268" s="13">
        <f>data[[#This Row],[Clicks]]/data[[#This Row],[Impressions]]</f>
        <v>1.3090000000000001E-2</v>
      </c>
      <c r="K7268" s="1">
        <v>0.24999999999999992</v>
      </c>
      <c r="L7268" s="2">
        <v>4.2709397499999984</v>
      </c>
      <c r="M7268">
        <v>6</v>
      </c>
      <c r="N7268" s="1">
        <f>IF(data[[#This Row],[Conversions]]=0,0,data[[#This Row],[Spend, Dollars]]/data[[#This Row],[Conversions]])</f>
        <v>0.71182329166666636</v>
      </c>
      <c r="O7268" s="13">
        <f>data[[#This Row],[Conversions]]/data[[#This Row],[Clicks]]</f>
        <v>0.3512107610508905</v>
      </c>
      <c r="P7268" s="11">
        <v>205.79999999999998</v>
      </c>
      <c r="Q7268" s="11">
        <f>IF(data[[#This Row],[Spend, Dollars]]=0,0,data[[#This Row],[Total conversion value, Dollars]]/data[[#This Row],[Spend, Dollars]])</f>
        <v>48.186116416182188</v>
      </c>
      <c r="R7268" s="2">
        <v>58.8</v>
      </c>
      <c r="S7268" s="2">
        <v>12</v>
      </c>
      <c r="T7268" s="2">
        <v>11</v>
      </c>
      <c r="U7268" s="2">
        <f t="shared" si="113"/>
        <v>81.8</v>
      </c>
    </row>
    <row r="7269" spans="1:21" x14ac:dyDescent="0.2">
      <c r="A7269" t="s">
        <v>23</v>
      </c>
      <c r="B7269" s="3">
        <v>45103</v>
      </c>
      <c r="C7269" s="10" t="str">
        <f>TEXT(data[[#This Row],[Date]],"mmmm")</f>
        <v>June</v>
      </c>
      <c r="D7269" t="s">
        <v>16</v>
      </c>
      <c r="E7269" t="s">
        <v>18</v>
      </c>
      <c r="F7269" t="s">
        <v>20</v>
      </c>
      <c r="G7269" t="s">
        <v>21</v>
      </c>
      <c r="H7269" s="11">
        <v>1838.3</v>
      </c>
      <c r="I7269" s="11">
        <v>25.276625000000003</v>
      </c>
      <c r="J7269" s="13">
        <f>data[[#This Row],[Clicks]]/data[[#This Row],[Impressions]]</f>
        <v>1.3750000000000002E-2</v>
      </c>
      <c r="K7269" s="1">
        <v>0.93999999999999972</v>
      </c>
      <c r="L7269" s="2">
        <v>23.760027499999996</v>
      </c>
      <c r="M7269">
        <v>7</v>
      </c>
      <c r="N7269" s="1">
        <f>IF(data[[#This Row],[Conversions]]=0,0,data[[#This Row],[Spend, Dollars]]/data[[#This Row],[Conversions]])</f>
        <v>3.3942896428571423</v>
      </c>
      <c r="O7269" s="13">
        <f>data[[#This Row],[Conversions]]/data[[#This Row],[Clicks]]</f>
        <v>0.27693570640858894</v>
      </c>
      <c r="P7269" s="11">
        <v>120.39999999999999</v>
      </c>
      <c r="Q7269" s="11">
        <f>IF(data[[#This Row],[Spend, Dollars]]=0,0,data[[#This Row],[Total conversion value, Dollars]]/data[[#This Row],[Spend, Dollars]])</f>
        <v>5.0673342023699259</v>
      </c>
      <c r="R7269" s="2">
        <v>92.399999999999991</v>
      </c>
      <c r="S7269" s="2">
        <v>19.5</v>
      </c>
      <c r="T7269" s="2">
        <v>8</v>
      </c>
      <c r="U7269" s="2">
        <f t="shared" si="113"/>
        <v>119.89999999999999</v>
      </c>
    </row>
    <row r="7270" spans="1:21" x14ac:dyDescent="0.2">
      <c r="A7270" t="s">
        <v>23</v>
      </c>
      <c r="B7270" s="3">
        <v>45104</v>
      </c>
      <c r="C7270" s="10" t="str">
        <f>TEXT(data[[#This Row],[Date]],"mmmm")</f>
        <v>June</v>
      </c>
      <c r="D7270" t="s">
        <v>16</v>
      </c>
      <c r="E7270" t="s">
        <v>18</v>
      </c>
      <c r="F7270" t="s">
        <v>20</v>
      </c>
      <c r="G7270" t="s">
        <v>21</v>
      </c>
      <c r="H7270" s="11">
        <v>1537.8999999999999</v>
      </c>
      <c r="I7270" s="11">
        <v>18.777759000000003</v>
      </c>
      <c r="J7270" s="13">
        <f>data[[#This Row],[Clicks]]/data[[#This Row],[Impressions]]</f>
        <v>1.2210000000000004E-2</v>
      </c>
      <c r="K7270" s="1">
        <v>1.0899999999999996</v>
      </c>
      <c r="L7270" s="2">
        <v>20.467757309999996</v>
      </c>
      <c r="M7270">
        <v>7</v>
      </c>
      <c r="N7270" s="1">
        <f>IF(data[[#This Row],[Conversions]]=0,0,data[[#This Row],[Spend, Dollars]]/data[[#This Row],[Conversions]])</f>
        <v>2.9239653299999993</v>
      </c>
      <c r="O7270" s="13">
        <f>data[[#This Row],[Conversions]]/data[[#This Row],[Clicks]]</f>
        <v>0.37278143787019519</v>
      </c>
      <c r="P7270" s="11">
        <v>179.89999999999998</v>
      </c>
      <c r="Q7270" s="11">
        <f>IF(data[[#This Row],[Spend, Dollars]]=0,0,data[[#This Row],[Total conversion value, Dollars]]/data[[#This Row],[Spend, Dollars]])</f>
        <v>8.7894339020770822</v>
      </c>
      <c r="R7270" s="2">
        <v>49.199999999999996</v>
      </c>
      <c r="S7270" s="2">
        <v>16.5</v>
      </c>
      <c r="T7270" s="2">
        <v>13</v>
      </c>
      <c r="U7270" s="2">
        <f t="shared" si="113"/>
        <v>78.699999999999989</v>
      </c>
    </row>
    <row r="7271" spans="1:21" x14ac:dyDescent="0.2">
      <c r="A7271" t="s">
        <v>23</v>
      </c>
      <c r="B7271" s="3">
        <v>45105</v>
      </c>
      <c r="C7271" s="10" t="str">
        <f>TEXT(data[[#This Row],[Date]],"mmmm")</f>
        <v>June</v>
      </c>
      <c r="D7271" t="s">
        <v>16</v>
      </c>
      <c r="E7271" t="s">
        <v>18</v>
      </c>
      <c r="F7271" t="s">
        <v>20</v>
      </c>
      <c r="G7271" t="s">
        <v>21</v>
      </c>
      <c r="H7271" s="11">
        <v>1879.6999999999998</v>
      </c>
      <c r="I7271" s="11">
        <v>28.947380000000003</v>
      </c>
      <c r="J7271" s="13">
        <f>data[[#This Row],[Clicks]]/data[[#This Row],[Impressions]]</f>
        <v>1.5400000000000002E-2</v>
      </c>
      <c r="K7271" s="1">
        <v>0.28999999999999998</v>
      </c>
      <c r="L7271" s="2">
        <v>8.3947401999999993</v>
      </c>
      <c r="M7271">
        <v>6</v>
      </c>
      <c r="N7271" s="1">
        <f>IF(data[[#This Row],[Conversions]]=0,0,data[[#This Row],[Spend, Dollars]]/data[[#This Row],[Conversions]])</f>
        <v>1.3991233666666665</v>
      </c>
      <c r="O7271" s="13">
        <f>data[[#This Row],[Conversions]]/data[[#This Row],[Clicks]]</f>
        <v>0.20727264436366952</v>
      </c>
      <c r="P7271" s="11">
        <v>238.7</v>
      </c>
      <c r="Q7271" s="11">
        <f>IF(data[[#This Row],[Spend, Dollars]]=0,0,data[[#This Row],[Total conversion value, Dollars]]/data[[#This Row],[Spend, Dollars]])</f>
        <v>28.434471384832136</v>
      </c>
      <c r="R7271" s="2">
        <v>24</v>
      </c>
      <c r="S7271" s="2">
        <v>12</v>
      </c>
      <c r="T7271" s="2">
        <v>12</v>
      </c>
      <c r="U7271" s="2">
        <f t="shared" si="113"/>
        <v>48</v>
      </c>
    </row>
    <row r="7272" spans="1:21" x14ac:dyDescent="0.2">
      <c r="A7272" t="s">
        <v>23</v>
      </c>
      <c r="B7272" s="3">
        <v>45106</v>
      </c>
      <c r="C7272" s="10" t="str">
        <f>TEXT(data[[#This Row],[Date]],"mmmm")</f>
        <v>June</v>
      </c>
      <c r="D7272" t="s">
        <v>16</v>
      </c>
      <c r="E7272" t="s">
        <v>18</v>
      </c>
      <c r="F7272" t="s">
        <v>20</v>
      </c>
      <c r="G7272" t="s">
        <v>21</v>
      </c>
      <c r="H7272" s="11">
        <v>2017.1</v>
      </c>
      <c r="I7272" s="11">
        <v>28.622649000000003</v>
      </c>
      <c r="J7272" s="13">
        <f>data[[#This Row],[Clicks]]/data[[#This Row],[Impressions]]</f>
        <v>1.4190000000000001E-2</v>
      </c>
      <c r="K7272" s="1">
        <v>1.0399999999999996</v>
      </c>
      <c r="L7272" s="2">
        <v>29.767554959999991</v>
      </c>
      <c r="M7272">
        <v>9</v>
      </c>
      <c r="N7272" s="1">
        <f>IF(data[[#This Row],[Conversions]]=0,0,data[[#This Row],[Spend, Dollars]]/data[[#This Row],[Conversions]])</f>
        <v>3.3075061066666658</v>
      </c>
      <c r="O7272" s="13">
        <f>data[[#This Row],[Conversions]]/data[[#This Row],[Clicks]]</f>
        <v>0.3144363053189102</v>
      </c>
      <c r="P7272" s="11">
        <v>162.39999999999998</v>
      </c>
      <c r="Q7272" s="11">
        <f>IF(data[[#This Row],[Spend, Dollars]]=0,0,data[[#This Row],[Total conversion value, Dollars]]/data[[#This Row],[Spend, Dollars]])</f>
        <v>5.4556042717725459</v>
      </c>
      <c r="R7272" s="2">
        <v>51.6</v>
      </c>
      <c r="S7272" s="2">
        <v>21</v>
      </c>
      <c r="T7272" s="2">
        <v>2</v>
      </c>
      <c r="U7272" s="2">
        <f t="shared" si="113"/>
        <v>74.599999999999994</v>
      </c>
    </row>
    <row r="7273" spans="1:21" x14ac:dyDescent="0.2">
      <c r="A7273" t="s">
        <v>23</v>
      </c>
      <c r="B7273" s="3">
        <v>45107</v>
      </c>
      <c r="C7273" s="10" t="str">
        <f>TEXT(data[[#This Row],[Date]],"mmmm")</f>
        <v>June</v>
      </c>
      <c r="D7273" t="s">
        <v>16</v>
      </c>
      <c r="E7273" t="s">
        <v>18</v>
      </c>
      <c r="F7273" t="s">
        <v>20</v>
      </c>
      <c r="G7273" t="s">
        <v>21</v>
      </c>
      <c r="H7273" s="11">
        <v>1332.8999999999999</v>
      </c>
      <c r="I7273" s="11">
        <v>20.52666</v>
      </c>
      <c r="J7273" s="13">
        <f>data[[#This Row],[Clicks]]/data[[#This Row],[Impressions]]</f>
        <v>1.54E-2</v>
      </c>
      <c r="K7273" s="1">
        <v>4.9999999999999899E-2</v>
      </c>
      <c r="L7273" s="2">
        <v>1.0263329999999979</v>
      </c>
      <c r="M7273">
        <v>4</v>
      </c>
      <c r="N7273" s="1">
        <f>IF(data[[#This Row],[Conversions]]=0,0,data[[#This Row],[Spend, Dollars]]/data[[#This Row],[Conversions]])</f>
        <v>0.25658324999999949</v>
      </c>
      <c r="O7273" s="13">
        <f>data[[#This Row],[Conversions]]/data[[#This Row],[Clicks]]</f>
        <v>0.19486852707649466</v>
      </c>
      <c r="P7273" s="11">
        <v>140.69999999999999</v>
      </c>
      <c r="Q7273" s="11">
        <f>IF(data[[#This Row],[Spend, Dollars]]=0,0,data[[#This Row],[Total conversion value, Dollars]]/data[[#This Row],[Spend, Dollars]])</f>
        <v>137.09000879831427</v>
      </c>
      <c r="R7273" s="2">
        <v>64.8</v>
      </c>
      <c r="S7273" s="2">
        <v>18</v>
      </c>
      <c r="T7273" s="2">
        <v>7</v>
      </c>
      <c r="U7273" s="2">
        <f t="shared" si="113"/>
        <v>89.8</v>
      </c>
    </row>
    <row r="7274" spans="1:21" x14ac:dyDescent="0.2">
      <c r="A7274" t="s">
        <v>23</v>
      </c>
      <c r="B7274" s="3">
        <v>45108</v>
      </c>
      <c r="C7274" s="10" t="str">
        <f>TEXT(data[[#This Row],[Date]],"mmmm")</f>
        <v>July</v>
      </c>
      <c r="D7274" t="s">
        <v>16</v>
      </c>
      <c r="E7274" t="s">
        <v>18</v>
      </c>
      <c r="F7274" t="s">
        <v>20</v>
      </c>
      <c r="G7274" t="s">
        <v>21</v>
      </c>
      <c r="H7274" s="11">
        <v>1325.6</v>
      </c>
      <c r="I7274" s="11">
        <v>18.956080000000004</v>
      </c>
      <c r="J7274" s="13">
        <f>data[[#This Row],[Clicks]]/data[[#This Row],[Impressions]]</f>
        <v>1.4300000000000004E-2</v>
      </c>
      <c r="K7274" s="1">
        <v>0.70999999999999974</v>
      </c>
      <c r="L7274" s="2">
        <v>13.458816799999997</v>
      </c>
      <c r="M7274">
        <v>5</v>
      </c>
      <c r="N7274" s="1">
        <f>IF(data[[#This Row],[Conversions]]=0,0,data[[#This Row],[Spend, Dollars]]/data[[#This Row],[Conversions]])</f>
        <v>2.6917633599999995</v>
      </c>
      <c r="O7274" s="13">
        <f>data[[#This Row],[Conversions]]/data[[#This Row],[Clicks]]</f>
        <v>0.26376761440128965</v>
      </c>
      <c r="P7274" s="11">
        <v>146.29999999999998</v>
      </c>
      <c r="Q7274" s="11">
        <f>IF(data[[#This Row],[Spend, Dollars]]=0,0,data[[#This Row],[Total conversion value, Dollars]]/data[[#This Row],[Spend, Dollars]])</f>
        <v>10.870197742791181</v>
      </c>
      <c r="R7274" s="2">
        <v>43.199999999999996</v>
      </c>
      <c r="S7274" s="2">
        <v>21</v>
      </c>
      <c r="T7274" s="2">
        <v>1</v>
      </c>
      <c r="U7274" s="2">
        <f t="shared" si="113"/>
        <v>65.199999999999989</v>
      </c>
    </row>
    <row r="7275" spans="1:21" x14ac:dyDescent="0.2">
      <c r="A7275" t="s">
        <v>23</v>
      </c>
      <c r="B7275" s="3">
        <v>45109</v>
      </c>
      <c r="C7275" s="10" t="str">
        <f>TEXT(data[[#This Row],[Date]],"mmmm")</f>
        <v>July</v>
      </c>
      <c r="D7275" t="s">
        <v>16</v>
      </c>
      <c r="E7275" t="s">
        <v>18</v>
      </c>
      <c r="F7275" t="s">
        <v>20</v>
      </c>
      <c r="G7275" t="s">
        <v>21</v>
      </c>
      <c r="H7275" s="11">
        <v>1996.6999999999998</v>
      </c>
      <c r="I7275" s="11">
        <v>29.650994999999998</v>
      </c>
      <c r="J7275" s="13">
        <f>data[[#This Row],[Clicks]]/data[[#This Row],[Impressions]]</f>
        <v>1.485E-2</v>
      </c>
      <c r="K7275" s="1">
        <v>0.86999999999999977</v>
      </c>
      <c r="L7275" s="2">
        <v>25.796365649999991</v>
      </c>
      <c r="M7275">
        <v>5</v>
      </c>
      <c r="N7275" s="1">
        <f>IF(data[[#This Row],[Conversions]]=0,0,data[[#This Row],[Spend, Dollars]]/data[[#This Row],[Conversions]])</f>
        <v>5.1592731299999981</v>
      </c>
      <c r="O7275" s="13">
        <f>data[[#This Row],[Conversions]]/data[[#This Row],[Clicks]]</f>
        <v>0.16862840521877934</v>
      </c>
      <c r="P7275" s="11">
        <v>130.9</v>
      </c>
      <c r="Q7275" s="11">
        <f>IF(data[[#This Row],[Spend, Dollars]]=0,0,data[[#This Row],[Total conversion value, Dollars]]/data[[#This Row],[Spend, Dollars]])</f>
        <v>5.0743582168133843</v>
      </c>
      <c r="R7275" s="2">
        <v>38.4</v>
      </c>
      <c r="S7275" s="2">
        <v>0</v>
      </c>
      <c r="T7275" s="2">
        <v>10</v>
      </c>
      <c r="U7275" s="2">
        <f t="shared" si="113"/>
        <v>48.4</v>
      </c>
    </row>
    <row r="7276" spans="1:21" x14ac:dyDescent="0.2">
      <c r="A7276" t="s">
        <v>23</v>
      </c>
      <c r="B7276" s="3">
        <v>45110</v>
      </c>
      <c r="C7276" s="10" t="str">
        <f>TEXT(data[[#This Row],[Date]],"mmmm")</f>
        <v>July</v>
      </c>
      <c r="D7276" t="s">
        <v>16</v>
      </c>
      <c r="E7276" t="s">
        <v>18</v>
      </c>
      <c r="F7276" t="s">
        <v>20</v>
      </c>
      <c r="G7276" t="s">
        <v>21</v>
      </c>
      <c r="H7276" s="11">
        <v>1296.3999999999999</v>
      </c>
      <c r="I7276" s="11">
        <v>18.253312000000001</v>
      </c>
      <c r="J7276" s="13">
        <f>data[[#This Row],[Clicks]]/data[[#This Row],[Impressions]]</f>
        <v>1.4080000000000002E-2</v>
      </c>
      <c r="K7276" s="1">
        <v>0.92999999999999983</v>
      </c>
      <c r="L7276" s="2">
        <v>16.975580159999996</v>
      </c>
      <c r="M7276">
        <v>9</v>
      </c>
      <c r="N7276" s="1">
        <f>IF(data[[#This Row],[Conversions]]=0,0,data[[#This Row],[Spend, Dollars]]/data[[#This Row],[Conversions]])</f>
        <v>1.886175573333333</v>
      </c>
      <c r="O7276" s="13">
        <f>data[[#This Row],[Conversions]]/data[[#This Row],[Clicks]]</f>
        <v>0.49306120445429297</v>
      </c>
      <c r="P7276" s="11">
        <v>114.8</v>
      </c>
      <c r="Q7276" s="11">
        <f>IF(data[[#This Row],[Spend, Dollars]]=0,0,data[[#This Row],[Total conversion value, Dollars]]/data[[#This Row],[Spend, Dollars]])</f>
        <v>6.7626554685009372</v>
      </c>
      <c r="R7276" s="2">
        <v>46.8</v>
      </c>
      <c r="S7276" s="2">
        <v>7.5</v>
      </c>
      <c r="T7276" s="2">
        <v>5</v>
      </c>
      <c r="U7276" s="2">
        <f t="shared" si="113"/>
        <v>59.3</v>
      </c>
    </row>
    <row r="7277" spans="1:21" x14ac:dyDescent="0.2">
      <c r="A7277" t="s">
        <v>23</v>
      </c>
      <c r="B7277" s="3">
        <v>45111</v>
      </c>
      <c r="C7277" s="10" t="str">
        <f>TEXT(data[[#This Row],[Date]],"mmmm")</f>
        <v>July</v>
      </c>
      <c r="D7277" t="s">
        <v>16</v>
      </c>
      <c r="E7277" t="s">
        <v>18</v>
      </c>
      <c r="F7277" t="s">
        <v>20</v>
      </c>
      <c r="G7277" t="s">
        <v>21</v>
      </c>
      <c r="H7277" s="11">
        <v>1078.8999999999999</v>
      </c>
      <c r="I7277" s="11">
        <v>13.885443000000002</v>
      </c>
      <c r="J7277" s="13">
        <f>data[[#This Row],[Clicks]]/data[[#This Row],[Impressions]]</f>
        <v>1.2870000000000003E-2</v>
      </c>
      <c r="K7277" s="1">
        <v>0.03</v>
      </c>
      <c r="L7277" s="2">
        <v>0.41656329000000003</v>
      </c>
      <c r="M7277">
        <v>6</v>
      </c>
      <c r="N7277" s="1">
        <f>IF(data[[#This Row],[Conversions]]=0,0,data[[#This Row],[Spend, Dollars]]/data[[#This Row],[Conversions]])</f>
        <v>6.9427215E-2</v>
      </c>
      <c r="O7277" s="13">
        <f>data[[#This Row],[Conversions]]/data[[#This Row],[Clicks]]</f>
        <v>0.43210720752661613</v>
      </c>
      <c r="P7277" s="11">
        <v>105.69999999999999</v>
      </c>
      <c r="Q7277" s="11">
        <f>IF(data[[#This Row],[Spend, Dollars]]=0,0,data[[#This Row],[Total conversion value, Dollars]]/data[[#This Row],[Spend, Dollars]])</f>
        <v>253.74295464201845</v>
      </c>
      <c r="R7277" s="2">
        <v>42</v>
      </c>
      <c r="S7277" s="2">
        <v>12</v>
      </c>
      <c r="T7277" s="2">
        <v>10</v>
      </c>
      <c r="U7277" s="2">
        <f t="shared" si="113"/>
        <v>64</v>
      </c>
    </row>
    <row r="7278" spans="1:21" x14ac:dyDescent="0.2">
      <c r="A7278" t="s">
        <v>23</v>
      </c>
      <c r="B7278" s="3">
        <v>45112</v>
      </c>
      <c r="C7278" s="10" t="str">
        <f>TEXT(data[[#This Row],[Date]],"mmmm")</f>
        <v>July</v>
      </c>
      <c r="D7278" t="s">
        <v>16</v>
      </c>
      <c r="E7278" t="s">
        <v>18</v>
      </c>
      <c r="F7278" t="s">
        <v>20</v>
      </c>
      <c r="G7278" t="s">
        <v>21</v>
      </c>
      <c r="H7278" s="11">
        <v>2130.3000000000002</v>
      </c>
      <c r="I7278" s="11">
        <v>23.667633000000006</v>
      </c>
      <c r="J7278" s="13">
        <f>data[[#This Row],[Clicks]]/data[[#This Row],[Impressions]]</f>
        <v>1.1110000000000002E-2</v>
      </c>
      <c r="K7278" s="1">
        <v>0.48999999999999977</v>
      </c>
      <c r="L7278" s="2">
        <v>11.597140169999998</v>
      </c>
      <c r="M7278">
        <v>5</v>
      </c>
      <c r="N7278" s="1">
        <f>IF(data[[#This Row],[Conversions]]=0,0,data[[#This Row],[Spend, Dollars]]/data[[#This Row],[Conversions]])</f>
        <v>2.3194280339999995</v>
      </c>
      <c r="O7278" s="13">
        <f>data[[#This Row],[Conversions]]/data[[#This Row],[Clicks]]</f>
        <v>0.21125897972137725</v>
      </c>
      <c r="P7278" s="11">
        <v>149.79999999999998</v>
      </c>
      <c r="Q7278" s="11">
        <f>IF(data[[#This Row],[Spend, Dollars]]=0,0,data[[#This Row],[Total conversion value, Dollars]]/data[[#This Row],[Spend, Dollars]])</f>
        <v>12.916977617249927</v>
      </c>
      <c r="R7278" s="2">
        <v>58.8</v>
      </c>
      <c r="S7278" s="2">
        <v>36</v>
      </c>
      <c r="T7278" s="2">
        <v>7</v>
      </c>
      <c r="U7278" s="2">
        <f t="shared" si="113"/>
        <v>101.8</v>
      </c>
    </row>
    <row r="7279" spans="1:21" x14ac:dyDescent="0.2">
      <c r="A7279" t="s">
        <v>23</v>
      </c>
      <c r="B7279" s="3">
        <v>45113</v>
      </c>
      <c r="C7279" s="10" t="str">
        <f>TEXT(data[[#This Row],[Date]],"mmmm")</f>
        <v>July</v>
      </c>
      <c r="D7279" t="s">
        <v>16</v>
      </c>
      <c r="E7279" t="s">
        <v>18</v>
      </c>
      <c r="F7279" t="s">
        <v>20</v>
      </c>
      <c r="G7279" t="s">
        <v>21</v>
      </c>
      <c r="H7279" s="11">
        <v>1529.6999999999998</v>
      </c>
      <c r="I7279" s="11">
        <v>18.341103000000004</v>
      </c>
      <c r="J7279" s="13">
        <f>data[[#This Row],[Clicks]]/data[[#This Row],[Impressions]]</f>
        <v>1.1990000000000004E-2</v>
      </c>
      <c r="K7279" s="1">
        <v>1.0099999999999998</v>
      </c>
      <c r="L7279" s="2">
        <v>18.524514029999999</v>
      </c>
      <c r="M7279">
        <v>7</v>
      </c>
      <c r="N7279" s="1">
        <f>IF(data[[#This Row],[Conversions]]=0,0,data[[#This Row],[Spend, Dollars]]/data[[#This Row],[Conversions]])</f>
        <v>2.6463591471428569</v>
      </c>
      <c r="O7279" s="13">
        <f>data[[#This Row],[Conversions]]/data[[#This Row],[Clicks]]</f>
        <v>0.38165643582068093</v>
      </c>
      <c r="P7279" s="11">
        <v>125.3</v>
      </c>
      <c r="Q7279" s="11">
        <f>IF(data[[#This Row],[Spend, Dollars]]=0,0,data[[#This Row],[Total conversion value, Dollars]]/data[[#This Row],[Spend, Dollars]])</f>
        <v>6.7640101001883073</v>
      </c>
      <c r="R7279" s="2">
        <v>40.799999999999997</v>
      </c>
      <c r="S7279" s="2">
        <v>13.5</v>
      </c>
      <c r="T7279" s="2">
        <v>11</v>
      </c>
      <c r="U7279" s="2">
        <f t="shared" si="113"/>
        <v>65.3</v>
      </c>
    </row>
    <row r="7280" spans="1:21" x14ac:dyDescent="0.2">
      <c r="A7280" t="s">
        <v>23</v>
      </c>
      <c r="B7280" s="3">
        <v>45114</v>
      </c>
      <c r="C7280" s="10" t="str">
        <f>TEXT(data[[#This Row],[Date]],"mmmm")</f>
        <v>July</v>
      </c>
      <c r="D7280" t="s">
        <v>16</v>
      </c>
      <c r="E7280" t="s">
        <v>18</v>
      </c>
      <c r="F7280" t="s">
        <v>20</v>
      </c>
      <c r="G7280" t="s">
        <v>21</v>
      </c>
      <c r="H7280" s="11">
        <v>1552</v>
      </c>
      <c r="I7280" s="11">
        <v>17.413440000000005</v>
      </c>
      <c r="J7280" s="13">
        <f>data[[#This Row],[Clicks]]/data[[#This Row],[Impressions]]</f>
        <v>1.1220000000000003E-2</v>
      </c>
      <c r="K7280" s="1">
        <v>0.34999999999999976</v>
      </c>
      <c r="L7280" s="2">
        <v>6.0947039999999975</v>
      </c>
      <c r="M7280">
        <v>7</v>
      </c>
      <c r="N7280" s="1">
        <f>IF(data[[#This Row],[Conversions]]=0,0,data[[#This Row],[Spend, Dollars]]/data[[#This Row],[Conversions]])</f>
        <v>0.87067199999999967</v>
      </c>
      <c r="O7280" s="13">
        <f>data[[#This Row],[Conversions]]/data[[#This Row],[Clicks]]</f>
        <v>0.40198834922910109</v>
      </c>
      <c r="P7280" s="11">
        <v>172.2</v>
      </c>
      <c r="Q7280" s="11">
        <f>IF(data[[#This Row],[Spend, Dollars]]=0,0,data[[#This Row],[Total conversion value, Dollars]]/data[[#This Row],[Spend, Dollars]])</f>
        <v>28.254038260102551</v>
      </c>
      <c r="R7280" s="2">
        <v>73.2</v>
      </c>
      <c r="S7280" s="2">
        <v>27</v>
      </c>
      <c r="T7280" s="2">
        <v>12</v>
      </c>
      <c r="U7280" s="2">
        <f t="shared" si="113"/>
        <v>112.2</v>
      </c>
    </row>
    <row r="7281" spans="1:21" x14ac:dyDescent="0.2">
      <c r="A7281" t="s">
        <v>23</v>
      </c>
      <c r="B7281" s="3">
        <v>45115</v>
      </c>
      <c r="C7281" s="10" t="str">
        <f>TEXT(data[[#This Row],[Date]],"mmmm")</f>
        <v>July</v>
      </c>
      <c r="D7281" t="s">
        <v>16</v>
      </c>
      <c r="E7281" t="s">
        <v>18</v>
      </c>
      <c r="F7281" t="s">
        <v>20</v>
      </c>
      <c r="G7281" t="s">
        <v>21</v>
      </c>
      <c r="H7281" s="11">
        <v>1381.8999999999999</v>
      </c>
      <c r="I7281" s="11">
        <v>13.072774000000001</v>
      </c>
      <c r="J7281" s="13">
        <f>data[[#This Row],[Clicks]]/data[[#This Row],[Impressions]]</f>
        <v>9.4600000000000014E-3</v>
      </c>
      <c r="K7281" s="1">
        <v>1.0199999999999998</v>
      </c>
      <c r="L7281" s="2">
        <v>13.334229479999998</v>
      </c>
      <c r="M7281">
        <v>5</v>
      </c>
      <c r="N7281" s="1">
        <f>IF(data[[#This Row],[Conversions]]=0,0,data[[#This Row],[Spend, Dollars]]/data[[#This Row],[Conversions]])</f>
        <v>2.6668458959999994</v>
      </c>
      <c r="O7281" s="13">
        <f>data[[#This Row],[Conversions]]/data[[#This Row],[Clicks]]</f>
        <v>0.38247429352025819</v>
      </c>
      <c r="P7281" s="11">
        <v>121.8</v>
      </c>
      <c r="Q7281" s="11">
        <f>IF(data[[#This Row],[Spend, Dollars]]=0,0,data[[#This Row],[Total conversion value, Dollars]]/data[[#This Row],[Spend, Dollars]])</f>
        <v>9.1343860687779319</v>
      </c>
      <c r="R7281" s="2">
        <v>72</v>
      </c>
      <c r="S7281" s="2">
        <v>27</v>
      </c>
      <c r="T7281" s="2">
        <v>6</v>
      </c>
      <c r="U7281" s="2">
        <f t="shared" si="113"/>
        <v>105</v>
      </c>
    </row>
    <row r="7282" spans="1:21" x14ac:dyDescent="0.2">
      <c r="A7282" t="s">
        <v>23</v>
      </c>
      <c r="B7282" s="3">
        <v>45116</v>
      </c>
      <c r="C7282" s="10" t="str">
        <f>TEXT(data[[#This Row],[Date]],"mmmm")</f>
        <v>July</v>
      </c>
      <c r="D7282" t="s">
        <v>16</v>
      </c>
      <c r="E7282" t="s">
        <v>18</v>
      </c>
      <c r="F7282" t="s">
        <v>20</v>
      </c>
      <c r="G7282" t="s">
        <v>21</v>
      </c>
      <c r="H7282" s="11">
        <v>1422.3</v>
      </c>
      <c r="I7282" s="11">
        <v>14.237223000000002</v>
      </c>
      <c r="J7282" s="13">
        <f>data[[#This Row],[Clicks]]/data[[#This Row],[Impressions]]</f>
        <v>1.0010000000000002E-2</v>
      </c>
      <c r="K7282" s="1">
        <v>9.000000000000008E-2</v>
      </c>
      <c r="L7282" s="2">
        <v>1.2813500700000013</v>
      </c>
      <c r="M7282">
        <v>8</v>
      </c>
      <c r="N7282" s="1">
        <f>IF(data[[#This Row],[Conversions]]=0,0,data[[#This Row],[Spend, Dollars]]/data[[#This Row],[Conversions]])</f>
        <v>0.16016875875000017</v>
      </c>
      <c r="O7282" s="13">
        <f>data[[#This Row],[Conversions]]/data[[#This Row],[Clicks]]</f>
        <v>0.56190733263080861</v>
      </c>
      <c r="P7282" s="11">
        <v>115.49999999999999</v>
      </c>
      <c r="Q7282" s="11">
        <f>IF(data[[#This Row],[Spend, Dollars]]=0,0,data[[#This Row],[Total conversion value, Dollars]]/data[[#This Row],[Spend, Dollars]])</f>
        <v>90.139301276192128</v>
      </c>
      <c r="R7282" s="2">
        <v>88.8</v>
      </c>
      <c r="S7282" s="2">
        <v>16.5</v>
      </c>
      <c r="T7282" s="2">
        <v>11</v>
      </c>
      <c r="U7282" s="2">
        <f t="shared" si="113"/>
        <v>116.3</v>
      </c>
    </row>
    <row r="7283" spans="1:21" x14ac:dyDescent="0.2">
      <c r="A7283" t="s">
        <v>23</v>
      </c>
      <c r="B7283" s="3">
        <v>45117</v>
      </c>
      <c r="C7283" s="10" t="str">
        <f>TEXT(data[[#This Row],[Date]],"mmmm")</f>
        <v>July</v>
      </c>
      <c r="D7283" t="s">
        <v>16</v>
      </c>
      <c r="E7283" t="s">
        <v>18</v>
      </c>
      <c r="F7283" t="s">
        <v>20</v>
      </c>
      <c r="G7283" t="s">
        <v>21</v>
      </c>
      <c r="H7283" s="11">
        <v>1828.1999999999998</v>
      </c>
      <c r="I7283" s="11">
        <v>25.942157999999999</v>
      </c>
      <c r="J7283" s="13">
        <f>data[[#This Row],[Clicks]]/data[[#This Row],[Impressions]]</f>
        <v>1.4190000000000001E-2</v>
      </c>
      <c r="K7283" s="1">
        <v>0.48999999999999977</v>
      </c>
      <c r="L7283" s="2">
        <v>12.711657419999993</v>
      </c>
      <c r="M7283">
        <v>5</v>
      </c>
      <c r="N7283" s="1">
        <f>IF(data[[#This Row],[Conversions]]=0,0,data[[#This Row],[Spend, Dollars]]/data[[#This Row],[Conversions]])</f>
        <v>2.5423314839999986</v>
      </c>
      <c r="O7283" s="13">
        <f>data[[#This Row],[Conversions]]/data[[#This Row],[Clicks]]</f>
        <v>0.19273647165359181</v>
      </c>
      <c r="P7283" s="11">
        <v>271.59999999999997</v>
      </c>
      <c r="Q7283" s="11">
        <f>IF(data[[#This Row],[Spend, Dollars]]=0,0,data[[#This Row],[Total conversion value, Dollars]]/data[[#This Row],[Spend, Dollars]])</f>
        <v>21.366214571883901</v>
      </c>
      <c r="R7283" s="2">
        <v>21.599999999999998</v>
      </c>
      <c r="S7283" s="2">
        <v>28.5</v>
      </c>
      <c r="T7283" s="2">
        <v>10</v>
      </c>
      <c r="U7283" s="2">
        <f t="shared" si="113"/>
        <v>60.099999999999994</v>
      </c>
    </row>
    <row r="7284" spans="1:21" x14ac:dyDescent="0.2">
      <c r="A7284" t="s">
        <v>23</v>
      </c>
      <c r="B7284" s="3">
        <v>45118</v>
      </c>
      <c r="C7284" s="10" t="str">
        <f>TEXT(data[[#This Row],[Date]],"mmmm")</f>
        <v>July</v>
      </c>
      <c r="D7284" t="s">
        <v>16</v>
      </c>
      <c r="E7284" t="s">
        <v>18</v>
      </c>
      <c r="F7284" t="s">
        <v>20</v>
      </c>
      <c r="G7284" t="s">
        <v>21</v>
      </c>
      <c r="H7284" s="11">
        <v>1840.5</v>
      </c>
      <c r="I7284" s="11">
        <v>22.270050000000001</v>
      </c>
      <c r="J7284" s="13">
        <f>data[[#This Row],[Clicks]]/data[[#This Row],[Impressions]]</f>
        <v>1.2100000000000001E-2</v>
      </c>
      <c r="K7284" s="1">
        <v>0.45999999999999974</v>
      </c>
      <c r="L7284" s="2">
        <v>10.244222999999995</v>
      </c>
      <c r="M7284">
        <v>9</v>
      </c>
      <c r="N7284" s="1">
        <f>IF(data[[#This Row],[Conversions]]=0,0,data[[#This Row],[Spend, Dollars]]/data[[#This Row],[Conversions]])</f>
        <v>1.1382469999999993</v>
      </c>
      <c r="O7284" s="13">
        <f>data[[#This Row],[Conversions]]/data[[#This Row],[Clicks]]</f>
        <v>0.40413021075390487</v>
      </c>
      <c r="P7284" s="11">
        <v>227.49999999999997</v>
      </c>
      <c r="Q7284" s="11">
        <f>IF(data[[#This Row],[Spend, Dollars]]=0,0,data[[#This Row],[Total conversion value, Dollars]]/data[[#This Row],[Spend, Dollars]])</f>
        <v>22.207638392877634</v>
      </c>
      <c r="R7284" s="2">
        <v>39.6</v>
      </c>
      <c r="S7284" s="2">
        <v>21</v>
      </c>
      <c r="T7284" s="2">
        <v>11</v>
      </c>
      <c r="U7284" s="2">
        <f t="shared" si="113"/>
        <v>71.599999999999994</v>
      </c>
    </row>
    <row r="7285" spans="1:21" x14ac:dyDescent="0.2">
      <c r="A7285" t="s">
        <v>23</v>
      </c>
      <c r="B7285" s="3">
        <v>45119</v>
      </c>
      <c r="C7285" s="10" t="str">
        <f>TEXT(data[[#This Row],[Date]],"mmmm")</f>
        <v>July</v>
      </c>
      <c r="D7285" t="s">
        <v>16</v>
      </c>
      <c r="E7285" t="s">
        <v>18</v>
      </c>
      <c r="F7285" t="s">
        <v>20</v>
      </c>
      <c r="G7285" t="s">
        <v>21</v>
      </c>
      <c r="H7285" s="11">
        <v>2010.6</v>
      </c>
      <c r="I7285" s="11">
        <v>27.203418000000003</v>
      </c>
      <c r="J7285" s="13">
        <f>data[[#This Row],[Clicks]]/data[[#This Row],[Impressions]]</f>
        <v>1.3530000000000002E-2</v>
      </c>
      <c r="K7285" s="1">
        <v>0.85999999999999976</v>
      </c>
      <c r="L7285" s="2">
        <v>23.394939479999994</v>
      </c>
      <c r="M7285">
        <v>8</v>
      </c>
      <c r="N7285" s="1">
        <f>IF(data[[#This Row],[Conversions]]=0,0,data[[#This Row],[Spend, Dollars]]/data[[#This Row],[Conversions]])</f>
        <v>2.9243674349999993</v>
      </c>
      <c r="O7285" s="13">
        <f>data[[#This Row],[Conversions]]/data[[#This Row],[Clicks]]</f>
        <v>0.29408069236005563</v>
      </c>
      <c r="P7285" s="11">
        <v>154</v>
      </c>
      <c r="Q7285" s="11">
        <f>IF(data[[#This Row],[Spend, Dollars]]=0,0,data[[#This Row],[Total conversion value, Dollars]]/data[[#This Row],[Spend, Dollars]])</f>
        <v>6.5826201487570613</v>
      </c>
      <c r="R7285" s="2">
        <v>21.599999999999998</v>
      </c>
      <c r="S7285" s="2">
        <v>13.5</v>
      </c>
      <c r="T7285" s="2">
        <v>11</v>
      </c>
      <c r="U7285" s="2">
        <f t="shared" si="113"/>
        <v>46.099999999999994</v>
      </c>
    </row>
    <row r="7286" spans="1:21" x14ac:dyDescent="0.2">
      <c r="A7286" t="s">
        <v>23</v>
      </c>
      <c r="B7286" s="3">
        <v>45120</v>
      </c>
      <c r="C7286" s="10" t="str">
        <f>TEXT(data[[#This Row],[Date]],"mmmm")</f>
        <v>July</v>
      </c>
      <c r="D7286" t="s">
        <v>16</v>
      </c>
      <c r="E7286" t="s">
        <v>18</v>
      </c>
      <c r="F7286" t="s">
        <v>20</v>
      </c>
      <c r="G7286" t="s">
        <v>21</v>
      </c>
      <c r="H7286" s="11">
        <v>1761.8999999999999</v>
      </c>
      <c r="I7286" s="11">
        <v>20.543754000000003</v>
      </c>
      <c r="J7286" s="13">
        <f>data[[#This Row],[Clicks]]/data[[#This Row],[Impressions]]</f>
        <v>1.1660000000000004E-2</v>
      </c>
      <c r="K7286" s="1">
        <v>1.0599999999999996</v>
      </c>
      <c r="L7286" s="2">
        <v>21.776379239999997</v>
      </c>
      <c r="M7286">
        <v>8</v>
      </c>
      <c r="N7286" s="1">
        <f>IF(data[[#This Row],[Conversions]]=0,0,data[[#This Row],[Spend, Dollars]]/data[[#This Row],[Conversions]])</f>
        <v>2.7220474049999996</v>
      </c>
      <c r="O7286" s="13">
        <f>data[[#This Row],[Conversions]]/data[[#This Row],[Clicks]]</f>
        <v>0.38941276263335312</v>
      </c>
      <c r="P7286" s="11">
        <v>136.5</v>
      </c>
      <c r="Q7286" s="11">
        <f>IF(data[[#This Row],[Spend, Dollars]]=0,0,data[[#This Row],[Total conversion value, Dollars]]/data[[#This Row],[Spend, Dollars]])</f>
        <v>6.2682596815392353</v>
      </c>
      <c r="R7286" s="2">
        <v>56.4</v>
      </c>
      <c r="S7286" s="2">
        <v>10.5</v>
      </c>
      <c r="T7286" s="2">
        <v>9</v>
      </c>
      <c r="U7286" s="2">
        <f t="shared" si="113"/>
        <v>75.900000000000006</v>
      </c>
    </row>
    <row r="7287" spans="1:21" x14ac:dyDescent="0.2">
      <c r="A7287" t="s">
        <v>23</v>
      </c>
      <c r="B7287" s="3">
        <v>45121</v>
      </c>
      <c r="C7287" s="10" t="str">
        <f>TEXT(data[[#This Row],[Date]],"mmmm")</f>
        <v>July</v>
      </c>
      <c r="D7287" t="s">
        <v>16</v>
      </c>
      <c r="E7287" t="s">
        <v>18</v>
      </c>
      <c r="F7287" t="s">
        <v>20</v>
      </c>
      <c r="G7287" t="s">
        <v>21</v>
      </c>
      <c r="H7287" s="11">
        <v>1332.1999999999998</v>
      </c>
      <c r="I7287" s="11">
        <v>19.636627999999998</v>
      </c>
      <c r="J7287" s="13">
        <f>data[[#This Row],[Clicks]]/data[[#This Row],[Impressions]]</f>
        <v>1.4740000000000001E-2</v>
      </c>
      <c r="K7287" s="1">
        <v>0.84999999999999964</v>
      </c>
      <c r="L7287" s="2">
        <v>16.691133799999992</v>
      </c>
      <c r="M7287">
        <v>5</v>
      </c>
      <c r="N7287" s="1">
        <f>IF(data[[#This Row],[Conversions]]=0,0,data[[#This Row],[Spend, Dollars]]/data[[#This Row],[Conversions]])</f>
        <v>3.3382267599999986</v>
      </c>
      <c r="O7287" s="13">
        <f>data[[#This Row],[Conversions]]/data[[#This Row],[Clicks]]</f>
        <v>0.25462620160650801</v>
      </c>
      <c r="P7287" s="11">
        <v>130.19999999999999</v>
      </c>
      <c r="Q7287" s="11">
        <f>IF(data[[#This Row],[Spend, Dollars]]=0,0,data[[#This Row],[Total conversion value, Dollars]]/data[[#This Row],[Spend, Dollars]])</f>
        <v>7.8005485762746716</v>
      </c>
      <c r="R7287" s="2">
        <v>36</v>
      </c>
      <c r="S7287" s="2">
        <v>7.5</v>
      </c>
      <c r="T7287" s="2">
        <v>9</v>
      </c>
      <c r="U7287" s="2">
        <f t="shared" si="113"/>
        <v>52.5</v>
      </c>
    </row>
    <row r="7288" spans="1:21" x14ac:dyDescent="0.2">
      <c r="A7288" t="s">
        <v>23</v>
      </c>
      <c r="B7288" s="3">
        <v>45122</v>
      </c>
      <c r="C7288" s="10" t="str">
        <f>TEXT(data[[#This Row],[Date]],"mmmm")</f>
        <v>July</v>
      </c>
      <c r="D7288" t="s">
        <v>16</v>
      </c>
      <c r="E7288" t="s">
        <v>18</v>
      </c>
      <c r="F7288" t="s">
        <v>20</v>
      </c>
      <c r="G7288" t="s">
        <v>21</v>
      </c>
      <c r="H7288" s="11">
        <v>1647.3999999999999</v>
      </c>
      <c r="I7288" s="11">
        <v>19.752326000000004</v>
      </c>
      <c r="J7288" s="13">
        <f>data[[#This Row],[Clicks]]/data[[#This Row],[Impressions]]</f>
        <v>1.1990000000000002E-2</v>
      </c>
      <c r="K7288" s="1">
        <v>0.7899999999999997</v>
      </c>
      <c r="L7288" s="2">
        <v>15.604337539999998</v>
      </c>
      <c r="M7288">
        <v>6</v>
      </c>
      <c r="N7288" s="1">
        <f>IF(data[[#This Row],[Conversions]]=0,0,data[[#This Row],[Spend, Dollars]]/data[[#This Row],[Conversions]])</f>
        <v>2.6007229233333331</v>
      </c>
      <c r="O7288" s="13">
        <f>data[[#This Row],[Conversions]]/data[[#This Row],[Clicks]]</f>
        <v>0.30376169368610051</v>
      </c>
      <c r="P7288" s="11">
        <v>214.89999999999998</v>
      </c>
      <c r="Q7288" s="11">
        <f>IF(data[[#This Row],[Spend, Dollars]]=0,0,data[[#This Row],[Total conversion value, Dollars]]/data[[#This Row],[Spend, Dollars]])</f>
        <v>13.77181180867996</v>
      </c>
      <c r="R7288" s="2">
        <v>49.199999999999996</v>
      </c>
      <c r="S7288" s="2">
        <v>19.5</v>
      </c>
      <c r="T7288" s="2">
        <v>8</v>
      </c>
      <c r="U7288" s="2">
        <f t="shared" si="113"/>
        <v>76.699999999999989</v>
      </c>
    </row>
    <row r="7289" spans="1:21" x14ac:dyDescent="0.2">
      <c r="A7289" t="s">
        <v>23</v>
      </c>
      <c r="B7289" s="3">
        <v>45123</v>
      </c>
      <c r="C7289" s="10" t="str">
        <f>TEXT(data[[#This Row],[Date]],"mmmm")</f>
        <v>July</v>
      </c>
      <c r="D7289" t="s">
        <v>16</v>
      </c>
      <c r="E7289" t="s">
        <v>18</v>
      </c>
      <c r="F7289" t="s">
        <v>20</v>
      </c>
      <c r="G7289" t="s">
        <v>21</v>
      </c>
      <c r="H7289" s="11">
        <v>1504.6</v>
      </c>
      <c r="I7289" s="11">
        <v>17.543635999999999</v>
      </c>
      <c r="J7289" s="13">
        <f>data[[#This Row],[Clicks]]/data[[#This Row],[Impressions]]</f>
        <v>1.166E-2</v>
      </c>
      <c r="K7289" s="1">
        <v>1.1799999999999997</v>
      </c>
      <c r="L7289" s="2">
        <v>20.701490479999993</v>
      </c>
      <c r="M7289">
        <v>10</v>
      </c>
      <c r="N7289" s="1">
        <f>IF(data[[#This Row],[Conversions]]=0,0,data[[#This Row],[Spend, Dollars]]/data[[#This Row],[Conversions]])</f>
        <v>2.0701490479999993</v>
      </c>
      <c r="O7289" s="13">
        <f>data[[#This Row],[Conversions]]/data[[#This Row],[Clicks]]</f>
        <v>0.57000726645263278</v>
      </c>
      <c r="P7289" s="11">
        <v>188.29999999999998</v>
      </c>
      <c r="Q7289" s="11">
        <f>IF(data[[#This Row],[Spend, Dollars]]=0,0,data[[#This Row],[Total conversion value, Dollars]]/data[[#This Row],[Spend, Dollars]])</f>
        <v>9.0959634129687092</v>
      </c>
      <c r="R7289" s="2">
        <v>80.399999999999991</v>
      </c>
      <c r="S7289" s="2">
        <v>21</v>
      </c>
      <c r="T7289" s="2">
        <v>14</v>
      </c>
      <c r="U7289" s="2">
        <f t="shared" si="113"/>
        <v>115.39999999999999</v>
      </c>
    </row>
    <row r="7290" spans="1:21" x14ac:dyDescent="0.2">
      <c r="A7290" t="s">
        <v>23</v>
      </c>
      <c r="B7290" s="3">
        <v>45124</v>
      </c>
      <c r="C7290" s="10" t="str">
        <f>TEXT(data[[#This Row],[Date]],"mmmm")</f>
        <v>July</v>
      </c>
      <c r="D7290" t="s">
        <v>16</v>
      </c>
      <c r="E7290" t="s">
        <v>18</v>
      </c>
      <c r="F7290" t="s">
        <v>20</v>
      </c>
      <c r="G7290" t="s">
        <v>21</v>
      </c>
      <c r="H7290" s="11">
        <v>1590.8</v>
      </c>
      <c r="I7290" s="11">
        <v>22.573452000000003</v>
      </c>
      <c r="J7290" s="13">
        <f>data[[#This Row],[Clicks]]/data[[#This Row],[Impressions]]</f>
        <v>1.4190000000000003E-2</v>
      </c>
      <c r="K7290" s="1">
        <v>0.5399999999999997</v>
      </c>
      <c r="L7290" s="2">
        <v>12.189664079999995</v>
      </c>
      <c r="M7290">
        <v>3</v>
      </c>
      <c r="N7290" s="1">
        <f>IF(data[[#This Row],[Conversions]]=0,0,data[[#This Row],[Spend, Dollars]]/data[[#This Row],[Conversions]])</f>
        <v>4.0632213599999982</v>
      </c>
      <c r="O7290" s="13">
        <f>data[[#This Row],[Conversions]]/data[[#This Row],[Clicks]]</f>
        <v>0.13289947855560591</v>
      </c>
      <c r="P7290" s="11">
        <v>88.199999999999989</v>
      </c>
      <c r="Q7290" s="11">
        <f>IF(data[[#This Row],[Spend, Dollars]]=0,0,data[[#This Row],[Total conversion value, Dollars]]/data[[#This Row],[Spend, Dollars]])</f>
        <v>7.2356382769163252</v>
      </c>
      <c r="R7290" s="2">
        <v>32.4</v>
      </c>
      <c r="S7290" s="2">
        <v>1.5</v>
      </c>
      <c r="T7290" s="2">
        <v>7</v>
      </c>
      <c r="U7290" s="2">
        <f t="shared" si="113"/>
        <v>40.9</v>
      </c>
    </row>
    <row r="7291" spans="1:21" x14ac:dyDescent="0.2">
      <c r="A7291" t="s">
        <v>23</v>
      </c>
      <c r="B7291" s="3">
        <v>45125</v>
      </c>
      <c r="C7291" s="10" t="str">
        <f>TEXT(data[[#This Row],[Date]],"mmmm")</f>
        <v>July</v>
      </c>
      <c r="D7291" t="s">
        <v>16</v>
      </c>
      <c r="E7291" t="s">
        <v>18</v>
      </c>
      <c r="F7291" t="s">
        <v>20</v>
      </c>
      <c r="G7291" t="s">
        <v>21</v>
      </c>
      <c r="H7291" s="11">
        <v>1807</v>
      </c>
      <c r="I7291" s="11">
        <v>21.06962</v>
      </c>
      <c r="J7291" s="13">
        <f>data[[#This Row],[Clicks]]/data[[#This Row],[Impressions]]</f>
        <v>1.166E-2</v>
      </c>
      <c r="K7291" s="1">
        <v>0.22999999999999993</v>
      </c>
      <c r="L7291" s="2">
        <v>4.846012599999999</v>
      </c>
      <c r="M7291">
        <v>9</v>
      </c>
      <c r="N7291" s="1">
        <f>IF(data[[#This Row],[Conversions]]=0,0,data[[#This Row],[Spend, Dollars]]/data[[#This Row],[Conversions]])</f>
        <v>0.53844584444444432</v>
      </c>
      <c r="O7291" s="13">
        <f>data[[#This Row],[Conversions]]/data[[#This Row],[Clicks]]</f>
        <v>0.42715530702499616</v>
      </c>
      <c r="P7291" s="11">
        <v>123.89999999999999</v>
      </c>
      <c r="Q7291" s="11">
        <f>IF(data[[#This Row],[Spend, Dollars]]=0,0,data[[#This Row],[Total conversion value, Dollars]]/data[[#This Row],[Spend, Dollars]])</f>
        <v>25.567411855264268</v>
      </c>
      <c r="R7291" s="2">
        <v>8.4</v>
      </c>
      <c r="S7291" s="2">
        <v>15</v>
      </c>
      <c r="T7291" s="2">
        <v>9</v>
      </c>
      <c r="U7291" s="2">
        <f t="shared" si="113"/>
        <v>32.4</v>
      </c>
    </row>
    <row r="7292" spans="1:21" x14ac:dyDescent="0.2">
      <c r="A7292" t="s">
        <v>23</v>
      </c>
      <c r="B7292" s="3">
        <v>45126</v>
      </c>
      <c r="C7292" s="10" t="str">
        <f>TEXT(data[[#This Row],[Date]],"mmmm")</f>
        <v>July</v>
      </c>
      <c r="D7292" t="s">
        <v>16</v>
      </c>
      <c r="E7292" t="s">
        <v>18</v>
      </c>
      <c r="F7292" t="s">
        <v>20</v>
      </c>
      <c r="G7292" t="s">
        <v>21</v>
      </c>
      <c r="H7292" s="11">
        <v>1689</v>
      </c>
      <c r="I7292" s="11">
        <v>23.409540000000003</v>
      </c>
      <c r="J7292" s="13">
        <f>data[[#This Row],[Clicks]]/data[[#This Row],[Impressions]]</f>
        <v>1.3860000000000003E-2</v>
      </c>
      <c r="K7292" s="1">
        <v>2.9999999999999898E-2</v>
      </c>
      <c r="L7292" s="2">
        <v>0.70228619999999775</v>
      </c>
      <c r="M7292">
        <v>6</v>
      </c>
      <c r="N7292" s="1">
        <f>IF(data[[#This Row],[Conversions]]=0,0,data[[#This Row],[Spend, Dollars]]/data[[#This Row],[Conversions]])</f>
        <v>0.11704769999999963</v>
      </c>
      <c r="O7292" s="13">
        <f>data[[#This Row],[Conversions]]/data[[#This Row],[Clicks]]</f>
        <v>0.25630576252245874</v>
      </c>
      <c r="P7292" s="11">
        <v>260.39999999999998</v>
      </c>
      <c r="Q7292" s="11">
        <f>IF(data[[#This Row],[Spend, Dollars]]=0,0,data[[#This Row],[Total conversion value, Dollars]]/data[[#This Row],[Spend, Dollars]])</f>
        <v>370.78900311582487</v>
      </c>
      <c r="R7292" s="2">
        <v>19.2</v>
      </c>
      <c r="S7292" s="2">
        <v>9</v>
      </c>
      <c r="T7292" s="2">
        <v>4</v>
      </c>
      <c r="U7292" s="2">
        <f t="shared" si="113"/>
        <v>32.200000000000003</v>
      </c>
    </row>
    <row r="7293" spans="1:21" x14ac:dyDescent="0.2">
      <c r="A7293" t="s">
        <v>23</v>
      </c>
      <c r="B7293" s="3">
        <v>45127</v>
      </c>
      <c r="C7293" s="10" t="str">
        <f>TEXT(data[[#This Row],[Date]],"mmmm")</f>
        <v>July</v>
      </c>
      <c r="D7293" t="s">
        <v>16</v>
      </c>
      <c r="E7293" t="s">
        <v>18</v>
      </c>
      <c r="F7293" t="s">
        <v>20</v>
      </c>
      <c r="G7293" t="s">
        <v>21</v>
      </c>
      <c r="H7293" s="11">
        <v>2225</v>
      </c>
      <c r="I7293" s="11">
        <v>32.307000000000009</v>
      </c>
      <c r="J7293" s="13">
        <f>data[[#This Row],[Clicks]]/data[[#This Row],[Impressions]]</f>
        <v>1.4520000000000003E-2</v>
      </c>
      <c r="K7293" s="1">
        <v>0.42999999999999977</v>
      </c>
      <c r="L7293" s="2">
        <v>13.892009999999997</v>
      </c>
      <c r="M7293">
        <v>8</v>
      </c>
      <c r="N7293" s="1">
        <f>IF(data[[#This Row],[Conversions]]=0,0,data[[#This Row],[Spend, Dollars]]/data[[#This Row],[Conversions]])</f>
        <v>1.7365012499999997</v>
      </c>
      <c r="O7293" s="13">
        <f>data[[#This Row],[Conversions]]/data[[#This Row],[Clicks]]</f>
        <v>0.2476243538552016</v>
      </c>
      <c r="P7293" s="11">
        <v>161</v>
      </c>
      <c r="Q7293" s="11">
        <f>IF(data[[#This Row],[Spend, Dollars]]=0,0,data[[#This Row],[Total conversion value, Dollars]]/data[[#This Row],[Spend, Dollars]])</f>
        <v>11.589395631013801</v>
      </c>
      <c r="R7293" s="2">
        <v>45.6</v>
      </c>
      <c r="S7293" s="2">
        <v>1.5</v>
      </c>
      <c r="T7293" s="2">
        <v>7</v>
      </c>
      <c r="U7293" s="2">
        <f t="shared" si="113"/>
        <v>54.1</v>
      </c>
    </row>
    <row r="7294" spans="1:21" x14ac:dyDescent="0.2">
      <c r="A7294" t="s">
        <v>23</v>
      </c>
      <c r="B7294" s="3">
        <v>45128</v>
      </c>
      <c r="C7294" s="10" t="str">
        <f>TEXT(data[[#This Row],[Date]],"mmmm")</f>
        <v>July</v>
      </c>
      <c r="D7294" t="s">
        <v>16</v>
      </c>
      <c r="E7294" t="s">
        <v>18</v>
      </c>
      <c r="F7294" t="s">
        <v>20</v>
      </c>
      <c r="G7294" t="s">
        <v>21</v>
      </c>
      <c r="H7294" s="11">
        <v>1719.3999999999999</v>
      </c>
      <c r="I7294" s="11">
        <v>21.750410000000006</v>
      </c>
      <c r="J7294" s="13">
        <f>data[[#This Row],[Clicks]]/data[[#This Row],[Impressions]]</f>
        <v>1.2650000000000005E-2</v>
      </c>
      <c r="K7294" s="1">
        <v>0.50999999999999968</v>
      </c>
      <c r="L7294" s="2">
        <v>11.092709099999995</v>
      </c>
      <c r="M7294">
        <v>7</v>
      </c>
      <c r="N7294" s="1">
        <f>IF(data[[#This Row],[Conversions]]=0,0,data[[#This Row],[Spend, Dollars]]/data[[#This Row],[Conversions]])</f>
        <v>1.5846727285714279</v>
      </c>
      <c r="O7294" s="13">
        <f>data[[#This Row],[Conversions]]/data[[#This Row],[Clicks]]</f>
        <v>0.32183301372249984</v>
      </c>
      <c r="P7294" s="11">
        <v>178.5</v>
      </c>
      <c r="Q7294" s="11">
        <f>IF(data[[#This Row],[Spend, Dollars]]=0,0,data[[#This Row],[Total conversion value, Dollars]]/data[[#This Row],[Spend, Dollars]])</f>
        <v>16.091650686125003</v>
      </c>
      <c r="R7294" s="2">
        <v>50.4</v>
      </c>
      <c r="S7294" s="2">
        <v>12</v>
      </c>
      <c r="T7294" s="2">
        <v>15</v>
      </c>
      <c r="U7294" s="2">
        <f t="shared" si="113"/>
        <v>77.400000000000006</v>
      </c>
    </row>
    <row r="7295" spans="1:21" x14ac:dyDescent="0.2">
      <c r="A7295" t="s">
        <v>23</v>
      </c>
      <c r="B7295" s="3">
        <v>45129</v>
      </c>
      <c r="C7295" s="10" t="str">
        <f>TEXT(data[[#This Row],[Date]],"mmmm")</f>
        <v>July</v>
      </c>
      <c r="D7295" t="s">
        <v>16</v>
      </c>
      <c r="E7295" t="s">
        <v>18</v>
      </c>
      <c r="F7295" t="s">
        <v>20</v>
      </c>
      <c r="G7295" t="s">
        <v>21</v>
      </c>
      <c r="H7295" s="11">
        <v>1865.6999999999998</v>
      </c>
      <c r="I7295" s="11">
        <v>22.369743000000003</v>
      </c>
      <c r="J7295" s="13">
        <f>data[[#This Row],[Clicks]]/data[[#This Row],[Impressions]]</f>
        <v>1.1990000000000002E-2</v>
      </c>
      <c r="K7295" s="1">
        <v>0.35999999999999982</v>
      </c>
      <c r="L7295" s="2">
        <v>8.0531074799999978</v>
      </c>
      <c r="M7295">
        <v>4</v>
      </c>
      <c r="N7295" s="1">
        <f>IF(data[[#This Row],[Conversions]]=0,0,data[[#This Row],[Spend, Dollars]]/data[[#This Row],[Conversions]])</f>
        <v>2.0132768699999994</v>
      </c>
      <c r="O7295" s="13">
        <f>data[[#This Row],[Conversions]]/data[[#This Row],[Clicks]]</f>
        <v>0.17881296177609191</v>
      </c>
      <c r="P7295" s="11">
        <v>41</v>
      </c>
      <c r="Q7295" s="11">
        <f>IF(data[[#This Row],[Spend, Dollars]]=0,0,data[[#This Row],[Total conversion value, Dollars]]/data[[#This Row],[Spend, Dollars]])</f>
        <v>5.091202383902619</v>
      </c>
      <c r="R7295" s="2">
        <v>54</v>
      </c>
      <c r="S7295" s="2">
        <v>10.5</v>
      </c>
      <c r="T7295" s="2">
        <v>9</v>
      </c>
      <c r="U7295" s="2">
        <f t="shared" si="113"/>
        <v>73.5</v>
      </c>
    </row>
    <row r="7296" spans="1:21" x14ac:dyDescent="0.2">
      <c r="A7296" t="s">
        <v>23</v>
      </c>
      <c r="B7296" s="3">
        <v>45130</v>
      </c>
      <c r="C7296" s="10" t="str">
        <f>TEXT(data[[#This Row],[Date]],"mmmm")</f>
        <v>July</v>
      </c>
      <c r="D7296" t="s">
        <v>16</v>
      </c>
      <c r="E7296" t="s">
        <v>18</v>
      </c>
      <c r="F7296" t="s">
        <v>20</v>
      </c>
      <c r="G7296" t="s">
        <v>21</v>
      </c>
      <c r="H7296" s="11">
        <v>2215.1999999999998</v>
      </c>
      <c r="I7296" s="11">
        <v>22.905168000000007</v>
      </c>
      <c r="J7296" s="13">
        <f>data[[#This Row],[Clicks]]/data[[#This Row],[Impressions]]</f>
        <v>1.0340000000000004E-2</v>
      </c>
      <c r="K7296" s="1">
        <v>0.48999999999999982</v>
      </c>
      <c r="L7296" s="2">
        <v>11.223532319999999</v>
      </c>
      <c r="M7296">
        <v>9</v>
      </c>
      <c r="N7296" s="1">
        <f>IF(data[[#This Row],[Conversions]]=0,0,data[[#This Row],[Spend, Dollars]]/data[[#This Row],[Conversions]])</f>
        <v>1.2470591466666665</v>
      </c>
      <c r="O7296" s="13">
        <f>data[[#This Row],[Conversions]]/data[[#This Row],[Clicks]]</f>
        <v>0.39292442648750697</v>
      </c>
      <c r="P7296" s="11">
        <v>180.6</v>
      </c>
      <c r="Q7296" s="11">
        <f>IF(data[[#This Row],[Spend, Dollars]]=0,0,data[[#This Row],[Total conversion value, Dollars]]/data[[#This Row],[Spend, Dollars]])</f>
        <v>16.091190799012196</v>
      </c>
      <c r="R7296" s="2">
        <v>19.2</v>
      </c>
      <c r="S7296" s="2">
        <v>0</v>
      </c>
      <c r="T7296" s="2">
        <v>5</v>
      </c>
      <c r="U7296" s="2">
        <f t="shared" si="113"/>
        <v>24.2</v>
      </c>
    </row>
    <row r="7297" spans="1:21" x14ac:dyDescent="0.2">
      <c r="A7297" t="s">
        <v>23</v>
      </c>
      <c r="B7297" s="3">
        <v>45131</v>
      </c>
      <c r="C7297" s="10" t="str">
        <f>TEXT(data[[#This Row],[Date]],"mmmm")</f>
        <v>July</v>
      </c>
      <c r="D7297" t="s">
        <v>16</v>
      </c>
      <c r="E7297" t="s">
        <v>18</v>
      </c>
      <c r="F7297" t="s">
        <v>20</v>
      </c>
      <c r="G7297" t="s">
        <v>21</v>
      </c>
      <c r="H7297" s="11">
        <v>1465.8999999999999</v>
      </c>
      <c r="I7297" s="11">
        <v>20.156124999999999</v>
      </c>
      <c r="J7297" s="13">
        <f>data[[#This Row],[Clicks]]/data[[#This Row],[Impressions]]</f>
        <v>1.375E-2</v>
      </c>
      <c r="K7297" s="1">
        <v>7.0000000000000062E-2</v>
      </c>
      <c r="L7297" s="2">
        <v>1.4109287500000012</v>
      </c>
      <c r="M7297">
        <v>4</v>
      </c>
      <c r="N7297" s="1">
        <f>IF(data[[#This Row],[Conversions]]=0,0,data[[#This Row],[Spend, Dollars]]/data[[#This Row],[Conversions]])</f>
        <v>0.35273218750000029</v>
      </c>
      <c r="O7297" s="13">
        <f>data[[#This Row],[Conversions]]/data[[#This Row],[Clicks]]</f>
        <v>0.19845084310600378</v>
      </c>
      <c r="P7297" s="11">
        <v>45.5</v>
      </c>
      <c r="Q7297" s="11">
        <f>IF(data[[#This Row],[Spend, Dollars]]=0,0,data[[#This Row],[Total conversion value, Dollars]]/data[[#This Row],[Spend, Dollars]])</f>
        <v>32.248262004725582</v>
      </c>
      <c r="R7297" s="2">
        <v>15.6</v>
      </c>
      <c r="S7297" s="2">
        <v>6</v>
      </c>
      <c r="T7297" s="2">
        <v>2</v>
      </c>
      <c r="U7297" s="2">
        <f t="shared" si="113"/>
        <v>23.6</v>
      </c>
    </row>
    <row r="7298" spans="1:21" x14ac:dyDescent="0.2">
      <c r="A7298" t="s">
        <v>23</v>
      </c>
      <c r="B7298" s="3">
        <v>45132</v>
      </c>
      <c r="C7298" s="10" t="str">
        <f>TEXT(data[[#This Row],[Date]],"mmmm")</f>
        <v>July</v>
      </c>
      <c r="D7298" t="s">
        <v>16</v>
      </c>
      <c r="E7298" t="s">
        <v>18</v>
      </c>
      <c r="F7298" t="s">
        <v>20</v>
      </c>
      <c r="G7298" t="s">
        <v>21</v>
      </c>
      <c r="H7298" s="11">
        <v>1715.3</v>
      </c>
      <c r="I7298" s="11">
        <v>22.075911000000001</v>
      </c>
      <c r="J7298" s="13">
        <f>data[[#This Row],[Clicks]]/data[[#This Row],[Impressions]]</f>
        <v>1.2870000000000001E-2</v>
      </c>
      <c r="K7298" s="1">
        <v>0.48999999999999982</v>
      </c>
      <c r="L7298" s="2">
        <v>10.817196389999998</v>
      </c>
      <c r="M7298">
        <v>7</v>
      </c>
      <c r="N7298" s="1">
        <f>IF(data[[#This Row],[Conversions]]=0,0,data[[#This Row],[Spend, Dollars]]/data[[#This Row],[Conversions]])</f>
        <v>1.5453137699999997</v>
      </c>
      <c r="O7298" s="13">
        <f>data[[#This Row],[Conversions]]/data[[#This Row],[Clicks]]</f>
        <v>0.31708770704864681</v>
      </c>
      <c r="P7298" s="11">
        <v>92.399999999999991</v>
      </c>
      <c r="Q7298" s="11">
        <f>IF(data[[#This Row],[Spend, Dollars]]=0,0,data[[#This Row],[Total conversion value, Dollars]]/data[[#This Row],[Spend, Dollars]])</f>
        <v>8.5419545572288538</v>
      </c>
      <c r="R7298" s="2">
        <v>28.799999999999997</v>
      </c>
      <c r="S7298" s="2">
        <v>7.5</v>
      </c>
      <c r="T7298" s="2">
        <v>11</v>
      </c>
      <c r="U7298" s="2">
        <f t="shared" si="113"/>
        <v>47.3</v>
      </c>
    </row>
    <row r="7299" spans="1:21" x14ac:dyDescent="0.2">
      <c r="A7299" t="s">
        <v>23</v>
      </c>
      <c r="B7299" s="3">
        <v>45133</v>
      </c>
      <c r="C7299" s="10" t="str">
        <f>TEXT(data[[#This Row],[Date]],"mmmm")</f>
        <v>July</v>
      </c>
      <c r="D7299" t="s">
        <v>16</v>
      </c>
      <c r="E7299" t="s">
        <v>18</v>
      </c>
      <c r="F7299" t="s">
        <v>20</v>
      </c>
      <c r="G7299" t="s">
        <v>21</v>
      </c>
      <c r="H7299" s="11">
        <v>1429.3</v>
      </c>
      <c r="I7299" s="11">
        <v>19.023983000000001</v>
      </c>
      <c r="J7299" s="13">
        <f>data[[#This Row],[Clicks]]/data[[#This Row],[Impressions]]</f>
        <v>1.3310000000000001E-2</v>
      </c>
      <c r="K7299" s="1">
        <v>0.70999999999999974</v>
      </c>
      <c r="L7299" s="2">
        <v>13.507027929999996</v>
      </c>
      <c r="M7299">
        <v>8</v>
      </c>
      <c r="N7299" s="1">
        <f>IF(data[[#This Row],[Conversions]]=0,0,data[[#This Row],[Spend, Dollars]]/data[[#This Row],[Conversions]])</f>
        <v>1.6883784912499995</v>
      </c>
      <c r="O7299" s="13">
        <f>data[[#This Row],[Conversions]]/data[[#This Row],[Clicks]]</f>
        <v>0.42052182237547203</v>
      </c>
      <c r="P7299" s="11">
        <v>125.99999999999999</v>
      </c>
      <c r="Q7299" s="11">
        <f>IF(data[[#This Row],[Spend, Dollars]]=0,0,data[[#This Row],[Total conversion value, Dollars]]/data[[#This Row],[Spend, Dollars]])</f>
        <v>9.328477045653079</v>
      </c>
      <c r="R7299" s="2">
        <v>43.199999999999996</v>
      </c>
      <c r="S7299" s="2">
        <v>1.5</v>
      </c>
      <c r="T7299" s="2">
        <v>3</v>
      </c>
      <c r="U7299" s="2">
        <f t="shared" ref="U7299:U7362" si="114">SUM(R7299:T7299)</f>
        <v>47.699999999999996</v>
      </c>
    </row>
    <row r="7300" spans="1:21" x14ac:dyDescent="0.2">
      <c r="A7300" t="s">
        <v>23</v>
      </c>
      <c r="B7300" s="3">
        <v>45134</v>
      </c>
      <c r="C7300" s="10" t="str">
        <f>TEXT(data[[#This Row],[Date]],"mmmm")</f>
        <v>July</v>
      </c>
      <c r="D7300" t="s">
        <v>16</v>
      </c>
      <c r="E7300" t="s">
        <v>18</v>
      </c>
      <c r="F7300" t="s">
        <v>20</v>
      </c>
      <c r="G7300" t="s">
        <v>21</v>
      </c>
      <c r="H7300" s="11">
        <v>1746.6999999999998</v>
      </c>
      <c r="I7300" s="11">
        <v>17.100193000000001</v>
      </c>
      <c r="J7300" s="13">
        <f>data[[#This Row],[Clicks]]/data[[#This Row],[Impressions]]</f>
        <v>9.7900000000000018E-3</v>
      </c>
      <c r="K7300" s="1">
        <v>0.49999999999999978</v>
      </c>
      <c r="L7300" s="2">
        <v>8.5500964999999969</v>
      </c>
      <c r="M7300">
        <v>9</v>
      </c>
      <c r="N7300" s="1">
        <f>IF(data[[#This Row],[Conversions]]=0,0,data[[#This Row],[Spend, Dollars]]/data[[#This Row],[Conversions]])</f>
        <v>0.95001072222222183</v>
      </c>
      <c r="O7300" s="13">
        <f>data[[#This Row],[Conversions]]/data[[#This Row],[Clicks]]</f>
        <v>0.526309849251409</v>
      </c>
      <c r="P7300" s="11">
        <v>95.199999999999989</v>
      </c>
      <c r="Q7300" s="11">
        <f>IF(data[[#This Row],[Spend, Dollars]]=0,0,data[[#This Row],[Total conversion value, Dollars]]/data[[#This Row],[Spend, Dollars]])</f>
        <v>11.134377255274256</v>
      </c>
      <c r="R7300" s="2">
        <v>10.799999999999999</v>
      </c>
      <c r="S7300" s="2">
        <v>1.5</v>
      </c>
      <c r="T7300" s="2">
        <v>9</v>
      </c>
      <c r="U7300" s="2">
        <f t="shared" si="114"/>
        <v>21.299999999999997</v>
      </c>
    </row>
    <row r="7301" spans="1:21" x14ac:dyDescent="0.2">
      <c r="A7301" t="s">
        <v>23</v>
      </c>
      <c r="B7301" s="3">
        <v>45135</v>
      </c>
      <c r="C7301" s="10" t="str">
        <f>TEXT(data[[#This Row],[Date]],"mmmm")</f>
        <v>July</v>
      </c>
      <c r="D7301" t="s">
        <v>16</v>
      </c>
      <c r="E7301" t="s">
        <v>18</v>
      </c>
      <c r="F7301" t="s">
        <v>20</v>
      </c>
      <c r="G7301" t="s">
        <v>21</v>
      </c>
      <c r="H7301" s="11">
        <v>1733.6999999999998</v>
      </c>
      <c r="I7301" s="11">
        <v>16.019388000000003</v>
      </c>
      <c r="J7301" s="13">
        <f>data[[#This Row],[Clicks]]/data[[#This Row],[Impressions]]</f>
        <v>9.2400000000000034E-3</v>
      </c>
      <c r="K7301" s="1">
        <v>0.31999999999999978</v>
      </c>
      <c r="L7301" s="2">
        <v>5.1262041599999977</v>
      </c>
      <c r="M7301">
        <v>5</v>
      </c>
      <c r="N7301" s="1">
        <f>IF(data[[#This Row],[Conversions]]=0,0,data[[#This Row],[Spend, Dollars]]/data[[#This Row],[Conversions]])</f>
        <v>1.0252408319999995</v>
      </c>
      <c r="O7301" s="13">
        <f>data[[#This Row],[Conversions]]/data[[#This Row],[Clicks]]</f>
        <v>0.31212178642529909</v>
      </c>
      <c r="P7301" s="11">
        <v>217</v>
      </c>
      <c r="Q7301" s="11">
        <f>IF(data[[#This Row],[Spend, Dollars]]=0,0,data[[#This Row],[Total conversion value, Dollars]]/data[[#This Row],[Spend, Dollars]])</f>
        <v>42.331517283931213</v>
      </c>
      <c r="R7301" s="2">
        <v>42</v>
      </c>
      <c r="S7301" s="2">
        <v>3</v>
      </c>
      <c r="T7301" s="2">
        <v>14</v>
      </c>
      <c r="U7301" s="2">
        <f t="shared" si="114"/>
        <v>59</v>
      </c>
    </row>
    <row r="7302" spans="1:21" x14ac:dyDescent="0.2">
      <c r="A7302" t="s">
        <v>23</v>
      </c>
      <c r="B7302" s="3">
        <v>45136</v>
      </c>
      <c r="C7302" s="10" t="str">
        <f>TEXT(data[[#This Row],[Date]],"mmmm")</f>
        <v>July</v>
      </c>
      <c r="D7302" t="s">
        <v>16</v>
      </c>
      <c r="E7302" t="s">
        <v>18</v>
      </c>
      <c r="F7302" t="s">
        <v>20</v>
      </c>
      <c r="G7302" t="s">
        <v>21</v>
      </c>
      <c r="H7302" s="11">
        <v>2138.2999999999997</v>
      </c>
      <c r="I7302" s="11">
        <v>23.5213</v>
      </c>
      <c r="J7302" s="13">
        <f>data[[#This Row],[Clicks]]/data[[#This Row],[Impressions]]</f>
        <v>1.1000000000000001E-2</v>
      </c>
      <c r="K7302" s="1">
        <v>0.68999999999999972</v>
      </c>
      <c r="L7302" s="2">
        <v>16.229696999999994</v>
      </c>
      <c r="M7302">
        <v>5</v>
      </c>
      <c r="N7302" s="1">
        <f>IF(data[[#This Row],[Conversions]]=0,0,data[[#This Row],[Spend, Dollars]]/data[[#This Row],[Conversions]])</f>
        <v>3.2459393999999988</v>
      </c>
      <c r="O7302" s="13">
        <f>data[[#This Row],[Conversions]]/data[[#This Row],[Clicks]]</f>
        <v>0.21257328463987959</v>
      </c>
      <c r="P7302" s="11">
        <v>259</v>
      </c>
      <c r="Q7302" s="11">
        <f>IF(data[[#This Row],[Spend, Dollars]]=0,0,data[[#This Row],[Total conversion value, Dollars]]/data[[#This Row],[Spend, Dollars]])</f>
        <v>15.958400209196764</v>
      </c>
      <c r="R7302" s="2">
        <v>39.6</v>
      </c>
      <c r="S7302" s="2">
        <v>13.5</v>
      </c>
      <c r="T7302" s="2">
        <v>1</v>
      </c>
      <c r="U7302" s="2">
        <f t="shared" si="114"/>
        <v>54.1</v>
      </c>
    </row>
    <row r="7303" spans="1:21" x14ac:dyDescent="0.2">
      <c r="A7303" t="s">
        <v>23</v>
      </c>
      <c r="B7303" s="3">
        <v>45137</v>
      </c>
      <c r="C7303" s="10" t="str">
        <f>TEXT(data[[#This Row],[Date]],"mmmm")</f>
        <v>July</v>
      </c>
      <c r="D7303" t="s">
        <v>16</v>
      </c>
      <c r="E7303" t="s">
        <v>18</v>
      </c>
      <c r="F7303" t="s">
        <v>20</v>
      </c>
      <c r="G7303" t="s">
        <v>21</v>
      </c>
      <c r="H7303" s="11">
        <v>1873.3999999999996</v>
      </c>
      <c r="I7303" s="11">
        <v>20.195252</v>
      </c>
      <c r="J7303" s="13">
        <f>data[[#This Row],[Clicks]]/data[[#This Row],[Impressions]]</f>
        <v>1.0780000000000001E-2</v>
      </c>
      <c r="K7303" s="1">
        <v>8.99999999999999E-2</v>
      </c>
      <c r="L7303" s="2">
        <v>1.8175726799999981</v>
      </c>
      <c r="M7303">
        <v>6</v>
      </c>
      <c r="N7303" s="1">
        <f>IF(data[[#This Row],[Conversions]]=0,0,data[[#This Row],[Spend, Dollars]]/data[[#This Row],[Conversions]])</f>
        <v>0.30292877999999968</v>
      </c>
      <c r="O7303" s="13">
        <f>data[[#This Row],[Conversions]]/data[[#This Row],[Clicks]]</f>
        <v>0.29709953606917111</v>
      </c>
      <c r="P7303" s="11">
        <v>294</v>
      </c>
      <c r="Q7303" s="11">
        <f>IF(data[[#This Row],[Spend, Dollars]]=0,0,data[[#This Row],[Total conversion value, Dollars]]/data[[#This Row],[Spend, Dollars]])</f>
        <v>161.75419185988221</v>
      </c>
      <c r="R7303" s="2">
        <v>36</v>
      </c>
      <c r="S7303" s="2">
        <v>10.5</v>
      </c>
      <c r="T7303" s="2">
        <v>7</v>
      </c>
      <c r="U7303" s="2">
        <f t="shared" si="114"/>
        <v>53.5</v>
      </c>
    </row>
    <row r="7304" spans="1:21" x14ac:dyDescent="0.2">
      <c r="A7304" t="s">
        <v>23</v>
      </c>
      <c r="B7304" s="3">
        <v>45138</v>
      </c>
      <c r="C7304" s="10" t="str">
        <f>TEXT(data[[#This Row],[Date]],"mmmm")</f>
        <v>July</v>
      </c>
      <c r="D7304" t="s">
        <v>16</v>
      </c>
      <c r="E7304" t="s">
        <v>18</v>
      </c>
      <c r="F7304" t="s">
        <v>20</v>
      </c>
      <c r="G7304" t="s">
        <v>21</v>
      </c>
      <c r="H7304" s="11">
        <v>1904.3000000000002</v>
      </c>
      <c r="I7304" s="11">
        <v>19.690462000000007</v>
      </c>
      <c r="J7304" s="13">
        <f>data[[#This Row],[Clicks]]/data[[#This Row],[Impressions]]</f>
        <v>1.0340000000000002E-2</v>
      </c>
      <c r="K7304" s="1">
        <v>4.0000000000000036E-2</v>
      </c>
      <c r="L7304" s="2">
        <v>0.78761848000000101</v>
      </c>
      <c r="M7304">
        <v>5</v>
      </c>
      <c r="N7304" s="1">
        <f>IF(data[[#This Row],[Conversions]]=0,0,data[[#This Row],[Spend, Dollars]]/data[[#This Row],[Conversions]])</f>
        <v>0.15752369600000021</v>
      </c>
      <c r="O7304" s="13">
        <f>data[[#This Row],[Conversions]]/data[[#This Row],[Clicks]]</f>
        <v>0.25393004999070101</v>
      </c>
      <c r="P7304" s="11">
        <v>178.5</v>
      </c>
      <c r="Q7304" s="11">
        <f>IF(data[[#This Row],[Spend, Dollars]]=0,0,data[[#This Row],[Total conversion value, Dollars]]/data[[#This Row],[Spend, Dollars]])</f>
        <v>226.63256961670044</v>
      </c>
      <c r="R7304" s="2">
        <v>50.4</v>
      </c>
      <c r="S7304" s="2">
        <v>1.5</v>
      </c>
      <c r="T7304" s="2">
        <v>9</v>
      </c>
      <c r="U7304" s="2">
        <f t="shared" si="114"/>
        <v>60.9</v>
      </c>
    </row>
    <row r="7305" spans="1:21" x14ac:dyDescent="0.2">
      <c r="A7305" t="s">
        <v>23</v>
      </c>
      <c r="B7305" s="3">
        <v>45139</v>
      </c>
      <c r="C7305" s="10" t="str">
        <f>TEXT(data[[#This Row],[Date]],"mmmm")</f>
        <v>August</v>
      </c>
      <c r="D7305" t="s">
        <v>16</v>
      </c>
      <c r="E7305" t="s">
        <v>18</v>
      </c>
      <c r="F7305" t="s">
        <v>20</v>
      </c>
      <c r="G7305" t="s">
        <v>21</v>
      </c>
      <c r="H7305" s="11">
        <v>1789.6999999999998</v>
      </c>
      <c r="I7305" s="11">
        <v>20.277301000000001</v>
      </c>
      <c r="J7305" s="13">
        <f>data[[#This Row],[Clicks]]/data[[#This Row],[Impressions]]</f>
        <v>1.1330000000000002E-2</v>
      </c>
      <c r="K7305" s="1">
        <v>0.32999999999999974</v>
      </c>
      <c r="L7305" s="2">
        <v>6.6915093299999953</v>
      </c>
      <c r="M7305">
        <v>4</v>
      </c>
      <c r="N7305" s="1">
        <f>IF(data[[#This Row],[Conversions]]=0,0,data[[#This Row],[Spend, Dollars]]/data[[#This Row],[Conversions]])</f>
        <v>1.6728773324999988</v>
      </c>
      <c r="O7305" s="13">
        <f>data[[#This Row],[Conversions]]/data[[#This Row],[Clicks]]</f>
        <v>0.19726491213007094</v>
      </c>
      <c r="P7305" s="11">
        <v>106.39999999999999</v>
      </c>
      <c r="Q7305" s="11">
        <f>IF(data[[#This Row],[Spend, Dollars]]=0,0,data[[#This Row],[Total conversion value, Dollars]]/data[[#This Row],[Spend, Dollars]])</f>
        <v>15.900747462605731</v>
      </c>
      <c r="R7305" s="2">
        <v>18</v>
      </c>
      <c r="S7305" s="2">
        <v>9</v>
      </c>
      <c r="T7305" s="2">
        <v>5</v>
      </c>
      <c r="U7305" s="2">
        <f t="shared" si="114"/>
        <v>32</v>
      </c>
    </row>
    <row r="7306" spans="1:21" x14ac:dyDescent="0.2">
      <c r="A7306" t="s">
        <v>23</v>
      </c>
      <c r="B7306" s="3">
        <v>45140</v>
      </c>
      <c r="C7306" s="10" t="str">
        <f>TEXT(data[[#This Row],[Date]],"mmmm")</f>
        <v>August</v>
      </c>
      <c r="D7306" t="s">
        <v>16</v>
      </c>
      <c r="E7306" t="s">
        <v>18</v>
      </c>
      <c r="F7306" t="s">
        <v>20</v>
      </c>
      <c r="G7306" t="s">
        <v>21</v>
      </c>
      <c r="H7306" s="11">
        <v>1566.3999999999999</v>
      </c>
      <c r="I7306" s="11">
        <v>19.987264000000003</v>
      </c>
      <c r="J7306" s="13">
        <f>data[[#This Row],[Clicks]]/data[[#This Row],[Impressions]]</f>
        <v>1.2760000000000004E-2</v>
      </c>
      <c r="K7306" s="1">
        <v>0.84999999999999987</v>
      </c>
      <c r="L7306" s="2">
        <v>16.9891744</v>
      </c>
      <c r="M7306">
        <v>7</v>
      </c>
      <c r="N7306" s="1">
        <f>IF(data[[#This Row],[Conversions]]=0,0,data[[#This Row],[Spend, Dollars]]/data[[#This Row],[Conversions]])</f>
        <v>2.4270249142857141</v>
      </c>
      <c r="O7306" s="13">
        <f>data[[#This Row],[Conversions]]/data[[#This Row],[Clicks]]</f>
        <v>0.35022302202042255</v>
      </c>
      <c r="P7306" s="11">
        <v>230.99999999999997</v>
      </c>
      <c r="Q7306" s="11">
        <f>IF(data[[#This Row],[Spend, Dollars]]=0,0,data[[#This Row],[Total conversion value, Dollars]]/data[[#This Row],[Spend, Dollars]])</f>
        <v>13.596893796086993</v>
      </c>
      <c r="R7306" s="2">
        <v>63.599999999999994</v>
      </c>
      <c r="S7306" s="2">
        <v>1.5</v>
      </c>
      <c r="T7306" s="2">
        <v>10</v>
      </c>
      <c r="U7306" s="2">
        <f t="shared" si="114"/>
        <v>75.099999999999994</v>
      </c>
    </row>
    <row r="7307" spans="1:21" x14ac:dyDescent="0.2">
      <c r="A7307" t="s">
        <v>23</v>
      </c>
      <c r="B7307" s="3">
        <v>45141</v>
      </c>
      <c r="C7307" s="10" t="str">
        <f>TEXT(data[[#This Row],[Date]],"mmmm")</f>
        <v>August</v>
      </c>
      <c r="D7307" t="s">
        <v>16</v>
      </c>
      <c r="E7307" t="s">
        <v>18</v>
      </c>
      <c r="F7307" t="s">
        <v>20</v>
      </c>
      <c r="G7307" t="s">
        <v>21</v>
      </c>
      <c r="H7307" s="11">
        <v>2317.6</v>
      </c>
      <c r="I7307" s="11">
        <v>32.886744</v>
      </c>
      <c r="J7307" s="13">
        <f>data[[#This Row],[Clicks]]/data[[#This Row],[Impressions]]</f>
        <v>1.4190000000000001E-2</v>
      </c>
      <c r="K7307" s="1">
        <v>0.83999999999999986</v>
      </c>
      <c r="L7307" s="2">
        <v>27.624864959999996</v>
      </c>
      <c r="M7307">
        <v>9</v>
      </c>
      <c r="N7307" s="1">
        <f>IF(data[[#This Row],[Conversions]]=0,0,data[[#This Row],[Spend, Dollars]]/data[[#This Row],[Conversions]])</f>
        <v>3.0694294399999995</v>
      </c>
      <c r="O7307" s="13">
        <f>data[[#This Row],[Conversions]]/data[[#This Row],[Clicks]]</f>
        <v>0.2736664961420322</v>
      </c>
      <c r="P7307" s="11">
        <v>251.99999999999997</v>
      </c>
      <c r="Q7307" s="11">
        <f>IF(data[[#This Row],[Spend, Dollars]]=0,0,data[[#This Row],[Total conversion value, Dollars]]/data[[#This Row],[Spend, Dollars]])</f>
        <v>9.1222165380677396</v>
      </c>
      <c r="R7307" s="2">
        <v>15.6</v>
      </c>
      <c r="S7307" s="2">
        <v>12</v>
      </c>
      <c r="T7307" s="2">
        <v>8</v>
      </c>
      <c r="U7307" s="2">
        <f t="shared" si="114"/>
        <v>35.6</v>
      </c>
    </row>
    <row r="7308" spans="1:21" x14ac:dyDescent="0.2">
      <c r="A7308" t="s">
        <v>23</v>
      </c>
      <c r="B7308" s="3">
        <v>45142</v>
      </c>
      <c r="C7308" s="10" t="str">
        <f>TEXT(data[[#This Row],[Date]],"mmmm")</f>
        <v>August</v>
      </c>
      <c r="D7308" t="s">
        <v>16</v>
      </c>
      <c r="E7308" t="s">
        <v>18</v>
      </c>
      <c r="F7308" t="s">
        <v>20</v>
      </c>
      <c r="G7308" t="s">
        <v>21</v>
      </c>
      <c r="H7308" s="11">
        <v>1518.1999999999998</v>
      </c>
      <c r="I7308" s="11">
        <v>14.028168000000001</v>
      </c>
      <c r="J7308" s="13">
        <f>data[[#This Row],[Clicks]]/data[[#This Row],[Impressions]]</f>
        <v>9.2400000000000017E-3</v>
      </c>
      <c r="K7308" s="1">
        <v>0.42999999999999977</v>
      </c>
      <c r="L7308" s="2">
        <v>6.0321122399999973</v>
      </c>
      <c r="M7308">
        <v>7</v>
      </c>
      <c r="N7308" s="1">
        <f>IF(data[[#This Row],[Conversions]]=0,0,data[[#This Row],[Spend, Dollars]]/data[[#This Row],[Conversions]])</f>
        <v>0.86173031999999961</v>
      </c>
      <c r="O7308" s="13">
        <f>data[[#This Row],[Conversions]]/data[[#This Row],[Clicks]]</f>
        <v>0.4989960200077444</v>
      </c>
      <c r="P7308" s="11">
        <v>193.2</v>
      </c>
      <c r="Q7308" s="11">
        <f>IF(data[[#This Row],[Spend, Dollars]]=0,0,data[[#This Row],[Total conversion value, Dollars]]/data[[#This Row],[Spend, Dollars]])</f>
        <v>32.028581749334307</v>
      </c>
      <c r="R7308" s="2">
        <v>51.6</v>
      </c>
      <c r="S7308" s="2">
        <v>0</v>
      </c>
      <c r="T7308" s="2">
        <v>5</v>
      </c>
      <c r="U7308" s="2">
        <f t="shared" si="114"/>
        <v>56.6</v>
      </c>
    </row>
    <row r="7309" spans="1:21" x14ac:dyDescent="0.2">
      <c r="A7309" t="s">
        <v>23</v>
      </c>
      <c r="B7309" s="3">
        <v>45143</v>
      </c>
      <c r="C7309" s="10" t="str">
        <f>TEXT(data[[#This Row],[Date]],"mmmm")</f>
        <v>August</v>
      </c>
      <c r="D7309" t="s">
        <v>16</v>
      </c>
      <c r="E7309" t="s">
        <v>18</v>
      </c>
      <c r="F7309" t="s">
        <v>20</v>
      </c>
      <c r="G7309" t="s">
        <v>21</v>
      </c>
      <c r="H7309" s="11">
        <v>1717.8999999999999</v>
      </c>
      <c r="I7309" s="11">
        <v>17.574116999999998</v>
      </c>
      <c r="J7309" s="13">
        <f>data[[#This Row],[Clicks]]/data[[#This Row],[Impressions]]</f>
        <v>1.023E-2</v>
      </c>
      <c r="K7309" s="1">
        <v>0.65999999999999992</v>
      </c>
      <c r="L7309" s="2">
        <v>11.598917219999997</v>
      </c>
      <c r="M7309">
        <v>8</v>
      </c>
      <c r="N7309" s="1">
        <f>IF(data[[#This Row],[Conversions]]=0,0,data[[#This Row],[Spend, Dollars]]/data[[#This Row],[Conversions]])</f>
        <v>1.4498646524999996</v>
      </c>
      <c r="O7309" s="13">
        <f>data[[#This Row],[Conversions]]/data[[#This Row],[Clicks]]</f>
        <v>0.45521490496506889</v>
      </c>
      <c r="P7309" s="11">
        <v>273</v>
      </c>
      <c r="Q7309" s="11">
        <f>IF(data[[#This Row],[Spend, Dollars]]=0,0,data[[#This Row],[Total conversion value, Dollars]]/data[[#This Row],[Spend, Dollars]])</f>
        <v>23.536679745352995</v>
      </c>
      <c r="R7309" s="2">
        <v>62.4</v>
      </c>
      <c r="S7309" s="2">
        <v>15</v>
      </c>
      <c r="T7309" s="2">
        <v>12</v>
      </c>
      <c r="U7309" s="2">
        <f t="shared" si="114"/>
        <v>89.4</v>
      </c>
    </row>
    <row r="7310" spans="1:21" x14ac:dyDescent="0.2">
      <c r="A7310" t="s">
        <v>23</v>
      </c>
      <c r="B7310" s="3">
        <v>45144</v>
      </c>
      <c r="C7310" s="10" t="str">
        <f>TEXT(data[[#This Row],[Date]],"mmmm")</f>
        <v>August</v>
      </c>
      <c r="D7310" t="s">
        <v>16</v>
      </c>
      <c r="E7310" t="s">
        <v>18</v>
      </c>
      <c r="F7310" t="s">
        <v>20</v>
      </c>
      <c r="G7310" t="s">
        <v>21</v>
      </c>
      <c r="H7310" s="11">
        <v>1412.6999999999998</v>
      </c>
      <c r="I7310" s="11">
        <v>20.512404000000004</v>
      </c>
      <c r="J7310" s="13">
        <f>data[[#This Row],[Clicks]]/data[[#This Row],[Impressions]]</f>
        <v>1.4520000000000005E-2</v>
      </c>
      <c r="K7310" s="1">
        <v>0.48999999999999977</v>
      </c>
      <c r="L7310" s="2">
        <v>10.051077959999997</v>
      </c>
      <c r="M7310">
        <v>4</v>
      </c>
      <c r="N7310" s="1">
        <f>IF(data[[#This Row],[Conversions]]=0,0,data[[#This Row],[Spend, Dollars]]/data[[#This Row],[Conversions]])</f>
        <v>2.5127694899999993</v>
      </c>
      <c r="O7310" s="13">
        <f>data[[#This Row],[Conversions]]/data[[#This Row],[Clicks]]</f>
        <v>0.19500395955539873</v>
      </c>
      <c r="P7310" s="11">
        <v>42</v>
      </c>
      <c r="Q7310" s="11">
        <f>IF(data[[#This Row],[Spend, Dollars]]=0,0,data[[#This Row],[Total conversion value, Dollars]]/data[[#This Row],[Spend, Dollars]])</f>
        <v>4.1786562761871178</v>
      </c>
      <c r="R7310" s="2">
        <v>4.8</v>
      </c>
      <c r="S7310" s="2">
        <v>16.5</v>
      </c>
      <c r="T7310" s="2">
        <v>9</v>
      </c>
      <c r="U7310" s="2">
        <f t="shared" si="114"/>
        <v>30.3</v>
      </c>
    </row>
    <row r="7311" spans="1:21" x14ac:dyDescent="0.2">
      <c r="A7311" t="s">
        <v>23</v>
      </c>
      <c r="B7311" s="3">
        <v>45145</v>
      </c>
      <c r="C7311" s="10" t="str">
        <f>TEXT(data[[#This Row],[Date]],"mmmm")</f>
        <v>August</v>
      </c>
      <c r="D7311" t="s">
        <v>16</v>
      </c>
      <c r="E7311" t="s">
        <v>18</v>
      </c>
      <c r="F7311" t="s">
        <v>20</v>
      </c>
      <c r="G7311" t="s">
        <v>21</v>
      </c>
      <c r="H7311" s="11">
        <v>1997.3000000000002</v>
      </c>
      <c r="I7311" s="11">
        <v>22.629409000000006</v>
      </c>
      <c r="J7311" s="13">
        <f>data[[#This Row],[Clicks]]/data[[#This Row],[Impressions]]</f>
        <v>1.1330000000000002E-2</v>
      </c>
      <c r="K7311" s="1">
        <v>0.31999999999999978</v>
      </c>
      <c r="L7311" s="2">
        <v>7.2414108799999974</v>
      </c>
      <c r="M7311">
        <v>5</v>
      </c>
      <c r="N7311" s="1">
        <f>IF(data[[#This Row],[Conversions]]=0,0,data[[#This Row],[Spend, Dollars]]/data[[#This Row],[Conversions]])</f>
        <v>1.4482821759999995</v>
      </c>
      <c r="O7311" s="13">
        <f>data[[#This Row],[Conversions]]/data[[#This Row],[Clicks]]</f>
        <v>0.22095141768837173</v>
      </c>
      <c r="P7311" s="11">
        <v>39.199999999999996</v>
      </c>
      <c r="Q7311" s="11">
        <f>IF(data[[#This Row],[Spend, Dollars]]=0,0,data[[#This Row],[Total conversion value, Dollars]]/data[[#This Row],[Spend, Dollars]])</f>
        <v>5.4133097333651108</v>
      </c>
      <c r="R7311" s="2">
        <v>14.399999999999999</v>
      </c>
      <c r="S7311" s="2">
        <v>4.5</v>
      </c>
      <c r="T7311" s="2">
        <v>9</v>
      </c>
      <c r="U7311" s="2">
        <f t="shared" si="114"/>
        <v>27.9</v>
      </c>
    </row>
    <row r="7312" spans="1:21" x14ac:dyDescent="0.2">
      <c r="A7312" t="s">
        <v>23</v>
      </c>
      <c r="B7312" s="3">
        <v>45146</v>
      </c>
      <c r="C7312" s="10" t="str">
        <f>TEXT(data[[#This Row],[Date]],"mmmm")</f>
        <v>August</v>
      </c>
      <c r="D7312" t="s">
        <v>16</v>
      </c>
      <c r="E7312" t="s">
        <v>18</v>
      </c>
      <c r="F7312" t="s">
        <v>20</v>
      </c>
      <c r="G7312" t="s">
        <v>21</v>
      </c>
      <c r="H7312" s="11">
        <v>2106.1</v>
      </c>
      <c r="I7312" s="11">
        <v>25.252139000000003</v>
      </c>
      <c r="J7312" s="13">
        <f>data[[#This Row],[Clicks]]/data[[#This Row],[Impressions]]</f>
        <v>1.1990000000000002E-2</v>
      </c>
      <c r="K7312" s="1">
        <v>0.45999999999999974</v>
      </c>
      <c r="L7312" s="2">
        <v>11.615983939999994</v>
      </c>
      <c r="M7312">
        <v>5</v>
      </c>
      <c r="N7312" s="1">
        <f>IF(data[[#This Row],[Conversions]]=0,0,data[[#This Row],[Spend, Dollars]]/data[[#This Row],[Conversions]])</f>
        <v>2.3231967879999988</v>
      </c>
      <c r="O7312" s="13">
        <f>data[[#This Row],[Conversions]]/data[[#This Row],[Clicks]]</f>
        <v>0.19800302857512384</v>
      </c>
      <c r="P7312" s="11">
        <v>323.39999999999998</v>
      </c>
      <c r="Q7312" s="11">
        <f>IF(data[[#This Row],[Spend, Dollars]]=0,0,data[[#This Row],[Total conversion value, Dollars]]/data[[#This Row],[Spend, Dollars]])</f>
        <v>27.840947583128298</v>
      </c>
      <c r="R7312" s="2">
        <v>16.8</v>
      </c>
      <c r="S7312" s="2">
        <v>10.5</v>
      </c>
      <c r="T7312" s="2">
        <v>15</v>
      </c>
      <c r="U7312" s="2">
        <f t="shared" si="114"/>
        <v>42.3</v>
      </c>
    </row>
    <row r="7313" spans="1:21" x14ac:dyDescent="0.2">
      <c r="A7313" t="s">
        <v>23</v>
      </c>
      <c r="B7313" s="3">
        <v>45147</v>
      </c>
      <c r="C7313" s="10" t="str">
        <f>TEXT(data[[#This Row],[Date]],"mmmm")</f>
        <v>August</v>
      </c>
      <c r="D7313" t="s">
        <v>16</v>
      </c>
      <c r="E7313" t="s">
        <v>18</v>
      </c>
      <c r="F7313" t="s">
        <v>20</v>
      </c>
      <c r="G7313" t="s">
        <v>21</v>
      </c>
      <c r="H7313" s="11">
        <v>1562.6</v>
      </c>
      <c r="I7313" s="11">
        <v>21.657636000000004</v>
      </c>
      <c r="J7313" s="13">
        <f>data[[#This Row],[Clicks]]/data[[#This Row],[Impressions]]</f>
        <v>1.3860000000000003E-2</v>
      </c>
      <c r="K7313" s="1">
        <v>0.95999999999999963</v>
      </c>
      <c r="L7313" s="2">
        <v>20.791330559999995</v>
      </c>
      <c r="M7313">
        <v>10</v>
      </c>
      <c r="N7313" s="1">
        <f>IF(data[[#This Row],[Conversions]]=0,0,data[[#This Row],[Spend, Dollars]]/data[[#This Row],[Conversions]])</f>
        <v>2.0791330559999994</v>
      </c>
      <c r="O7313" s="13">
        <f>data[[#This Row],[Conversions]]/data[[#This Row],[Clicks]]</f>
        <v>0.46173091098215885</v>
      </c>
      <c r="P7313" s="11">
        <v>67.199999999999989</v>
      </c>
      <c r="Q7313" s="11">
        <f>IF(data[[#This Row],[Spend, Dollars]]=0,0,data[[#This Row],[Total conversion value, Dollars]]/data[[#This Row],[Spend, Dollars]])</f>
        <v>3.2321163768751124</v>
      </c>
      <c r="R7313" s="2">
        <v>40.799999999999997</v>
      </c>
      <c r="S7313" s="2">
        <v>1.5</v>
      </c>
      <c r="T7313" s="2">
        <v>9</v>
      </c>
      <c r="U7313" s="2">
        <f t="shared" si="114"/>
        <v>51.3</v>
      </c>
    </row>
    <row r="7314" spans="1:21" x14ac:dyDescent="0.2">
      <c r="A7314" t="s">
        <v>23</v>
      </c>
      <c r="B7314" s="3">
        <v>45148</v>
      </c>
      <c r="C7314" s="10" t="str">
        <f>TEXT(data[[#This Row],[Date]],"mmmm")</f>
        <v>August</v>
      </c>
      <c r="D7314" t="s">
        <v>16</v>
      </c>
      <c r="E7314" t="s">
        <v>18</v>
      </c>
      <c r="F7314" t="s">
        <v>20</v>
      </c>
      <c r="G7314" t="s">
        <v>21</v>
      </c>
      <c r="H7314" s="11">
        <v>1575.6999999999998</v>
      </c>
      <c r="I7314" s="11">
        <v>17.679353999999996</v>
      </c>
      <c r="J7314" s="13">
        <f>data[[#This Row],[Clicks]]/data[[#This Row],[Impressions]]</f>
        <v>1.1219999999999999E-2</v>
      </c>
      <c r="K7314" s="1">
        <v>0.05</v>
      </c>
      <c r="L7314" s="2">
        <v>0.88396769999999991</v>
      </c>
      <c r="M7314">
        <v>3</v>
      </c>
      <c r="N7314" s="1">
        <f>IF(data[[#This Row],[Conversions]]=0,0,data[[#This Row],[Spend, Dollars]]/data[[#This Row],[Conversions]])</f>
        <v>0.29465589999999997</v>
      </c>
      <c r="O7314" s="13">
        <f>data[[#This Row],[Conversions]]/data[[#This Row],[Clicks]]</f>
        <v>0.16968945811029071</v>
      </c>
      <c r="P7314" s="11">
        <v>49</v>
      </c>
      <c r="Q7314" s="11">
        <f>IF(data[[#This Row],[Spend, Dollars]]=0,0,data[[#This Row],[Total conversion value, Dollars]]/data[[#This Row],[Spend, Dollars]])</f>
        <v>55.431889649361629</v>
      </c>
      <c r="R7314" s="2">
        <v>46.8</v>
      </c>
      <c r="S7314" s="2">
        <v>1.5</v>
      </c>
      <c r="T7314" s="2">
        <v>0</v>
      </c>
      <c r="U7314" s="2">
        <f t="shared" si="114"/>
        <v>48.3</v>
      </c>
    </row>
    <row r="7315" spans="1:21" x14ac:dyDescent="0.2">
      <c r="A7315" t="s">
        <v>23</v>
      </c>
      <c r="B7315" s="3">
        <v>45149</v>
      </c>
      <c r="C7315" s="10" t="str">
        <f>TEXT(data[[#This Row],[Date]],"mmmm")</f>
        <v>August</v>
      </c>
      <c r="D7315" t="s">
        <v>16</v>
      </c>
      <c r="E7315" t="s">
        <v>18</v>
      </c>
      <c r="F7315" t="s">
        <v>20</v>
      </c>
      <c r="G7315" t="s">
        <v>21</v>
      </c>
      <c r="H7315" s="11">
        <v>1266.5999999999999</v>
      </c>
      <c r="I7315" s="11">
        <v>12.678666000000002</v>
      </c>
      <c r="J7315" s="13">
        <f>data[[#This Row],[Clicks]]/data[[#This Row],[Impressions]]</f>
        <v>1.0010000000000002E-2</v>
      </c>
      <c r="K7315" s="1">
        <v>1.0399999999999996</v>
      </c>
      <c r="L7315" s="2">
        <v>13.185812639999996</v>
      </c>
      <c r="M7315">
        <v>6</v>
      </c>
      <c r="N7315" s="1">
        <f>IF(data[[#This Row],[Conversions]]=0,0,data[[#This Row],[Spend, Dollars]]/data[[#This Row],[Conversions]])</f>
        <v>2.1976354399999996</v>
      </c>
      <c r="O7315" s="13">
        <f>data[[#This Row],[Conversions]]/data[[#This Row],[Clicks]]</f>
        <v>0.47323590667977211</v>
      </c>
      <c r="P7315" s="11">
        <v>68.599999999999994</v>
      </c>
      <c r="Q7315" s="11">
        <f>IF(data[[#This Row],[Spend, Dollars]]=0,0,data[[#This Row],[Total conversion value, Dollars]]/data[[#This Row],[Spend, Dollars]])</f>
        <v>5.2025614099731374</v>
      </c>
      <c r="R7315" s="2">
        <v>54</v>
      </c>
      <c r="S7315" s="2">
        <v>10.5</v>
      </c>
      <c r="T7315" s="2">
        <v>12</v>
      </c>
      <c r="U7315" s="2">
        <f t="shared" si="114"/>
        <v>76.5</v>
      </c>
    </row>
    <row r="7316" spans="1:21" x14ac:dyDescent="0.2">
      <c r="A7316" t="s">
        <v>23</v>
      </c>
      <c r="B7316" s="3">
        <v>45150</v>
      </c>
      <c r="C7316" s="10" t="str">
        <f>TEXT(data[[#This Row],[Date]],"mmmm")</f>
        <v>August</v>
      </c>
      <c r="D7316" t="s">
        <v>16</v>
      </c>
      <c r="E7316" t="s">
        <v>18</v>
      </c>
      <c r="F7316" t="s">
        <v>20</v>
      </c>
      <c r="G7316" t="s">
        <v>21</v>
      </c>
      <c r="H7316" s="11">
        <v>1153</v>
      </c>
      <c r="I7316" s="11">
        <v>13.824470000000003</v>
      </c>
      <c r="J7316" s="13">
        <f>data[[#This Row],[Clicks]]/data[[#This Row],[Impressions]]</f>
        <v>1.1990000000000002E-2</v>
      </c>
      <c r="K7316" s="1">
        <v>1.0599999999999996</v>
      </c>
      <c r="L7316" s="2">
        <v>14.653938199999999</v>
      </c>
      <c r="M7316">
        <v>8</v>
      </c>
      <c r="N7316" s="1">
        <f>IF(data[[#This Row],[Conversions]]=0,0,data[[#This Row],[Spend, Dollars]]/data[[#This Row],[Conversions]])</f>
        <v>1.8317422749999999</v>
      </c>
      <c r="O7316" s="13">
        <f>data[[#This Row],[Conversions]]/data[[#This Row],[Clicks]]</f>
        <v>0.57868402911648675</v>
      </c>
      <c r="P7316" s="11">
        <v>150.5</v>
      </c>
      <c r="Q7316" s="11">
        <f>IF(data[[#This Row],[Spend, Dollars]]=0,0,data[[#This Row],[Total conversion value, Dollars]]/data[[#This Row],[Spend, Dollars]])</f>
        <v>10.270276695994255</v>
      </c>
      <c r="R7316" s="2">
        <v>4.8</v>
      </c>
      <c r="S7316" s="2">
        <v>1.5</v>
      </c>
      <c r="T7316" s="2">
        <v>13</v>
      </c>
      <c r="U7316" s="2">
        <f t="shared" si="114"/>
        <v>19.3</v>
      </c>
    </row>
    <row r="7317" spans="1:21" x14ac:dyDescent="0.2">
      <c r="A7317" t="s">
        <v>23</v>
      </c>
      <c r="B7317" s="3">
        <v>45151</v>
      </c>
      <c r="C7317" s="10" t="str">
        <f>TEXT(data[[#This Row],[Date]],"mmmm")</f>
        <v>August</v>
      </c>
      <c r="D7317" t="s">
        <v>16</v>
      </c>
      <c r="E7317" t="s">
        <v>18</v>
      </c>
      <c r="F7317" t="s">
        <v>20</v>
      </c>
      <c r="G7317" t="s">
        <v>21</v>
      </c>
      <c r="H7317" s="11">
        <v>1979.3000000000002</v>
      </c>
      <c r="I7317" s="11">
        <v>21.990023000000001</v>
      </c>
      <c r="J7317" s="13">
        <f>data[[#This Row],[Clicks]]/data[[#This Row],[Impressions]]</f>
        <v>1.111E-2</v>
      </c>
      <c r="K7317" s="1">
        <v>0.80999999999999983</v>
      </c>
      <c r="L7317" s="2">
        <v>17.811918629999997</v>
      </c>
      <c r="M7317">
        <v>5</v>
      </c>
      <c r="N7317" s="1">
        <f>IF(data[[#This Row],[Conversions]]=0,0,data[[#This Row],[Spend, Dollars]]/data[[#This Row],[Conversions]])</f>
        <v>3.5623837259999993</v>
      </c>
      <c r="O7317" s="13">
        <f>data[[#This Row],[Conversions]]/data[[#This Row],[Clicks]]</f>
        <v>0.22737584221717275</v>
      </c>
      <c r="P7317" s="11">
        <v>159.6</v>
      </c>
      <c r="Q7317" s="11">
        <f>IF(data[[#This Row],[Spend, Dollars]]=0,0,data[[#This Row],[Total conversion value, Dollars]]/data[[#This Row],[Spend, Dollars]])</f>
        <v>8.9602924488545135</v>
      </c>
      <c r="R7317" s="2">
        <v>45.6</v>
      </c>
      <c r="S7317" s="2">
        <v>1.5</v>
      </c>
      <c r="T7317" s="2">
        <v>6</v>
      </c>
      <c r="U7317" s="2">
        <f t="shared" si="114"/>
        <v>53.1</v>
      </c>
    </row>
    <row r="7318" spans="1:21" x14ac:dyDescent="0.2">
      <c r="A7318" t="s">
        <v>23</v>
      </c>
      <c r="B7318" s="3">
        <v>45152</v>
      </c>
      <c r="C7318" s="10" t="str">
        <f>TEXT(data[[#This Row],[Date]],"mmmm")</f>
        <v>August</v>
      </c>
      <c r="D7318" t="s">
        <v>16</v>
      </c>
      <c r="E7318" t="s">
        <v>18</v>
      </c>
      <c r="F7318" t="s">
        <v>20</v>
      </c>
      <c r="G7318" t="s">
        <v>21</v>
      </c>
      <c r="H7318" s="11">
        <v>1397.3999999999999</v>
      </c>
      <c r="I7318" s="11">
        <v>15.217686000000004</v>
      </c>
      <c r="J7318" s="13">
        <f>data[[#This Row],[Clicks]]/data[[#This Row],[Impressions]]</f>
        <v>1.0890000000000004E-2</v>
      </c>
      <c r="K7318" s="1">
        <v>0.56999999999999984</v>
      </c>
      <c r="L7318" s="2">
        <v>8.6740810199999991</v>
      </c>
      <c r="M7318">
        <v>8</v>
      </c>
      <c r="N7318" s="1">
        <f>IF(data[[#This Row],[Conversions]]=0,0,data[[#This Row],[Spend, Dollars]]/data[[#This Row],[Conversions]])</f>
        <v>1.0842601274999999</v>
      </c>
      <c r="O7318" s="13">
        <f>data[[#This Row],[Conversions]]/data[[#This Row],[Clicks]]</f>
        <v>0.52570410507878784</v>
      </c>
      <c r="P7318" s="11">
        <v>102.89999999999999</v>
      </c>
      <c r="Q7318" s="11">
        <f>IF(data[[#This Row],[Spend, Dollars]]=0,0,data[[#This Row],[Total conversion value, Dollars]]/data[[#This Row],[Spend, Dollars]])</f>
        <v>11.862928160659491</v>
      </c>
      <c r="R7318" s="2">
        <v>60</v>
      </c>
      <c r="S7318" s="2">
        <v>4.5</v>
      </c>
      <c r="T7318" s="2">
        <v>9</v>
      </c>
      <c r="U7318" s="2">
        <f t="shared" si="114"/>
        <v>73.5</v>
      </c>
    </row>
    <row r="7319" spans="1:21" x14ac:dyDescent="0.2">
      <c r="A7319" t="s">
        <v>23</v>
      </c>
      <c r="B7319" s="3">
        <v>45153</v>
      </c>
      <c r="C7319" s="10" t="str">
        <f>TEXT(data[[#This Row],[Date]],"mmmm")</f>
        <v>August</v>
      </c>
      <c r="D7319" t="s">
        <v>16</v>
      </c>
      <c r="E7319" t="s">
        <v>18</v>
      </c>
      <c r="F7319" t="s">
        <v>20</v>
      </c>
      <c r="G7319" t="s">
        <v>21</v>
      </c>
      <c r="H7319" s="11">
        <v>1673.3</v>
      </c>
      <c r="I7319" s="11">
        <v>15.829418000000002</v>
      </c>
      <c r="J7319" s="13">
        <f>data[[#This Row],[Clicks]]/data[[#This Row],[Impressions]]</f>
        <v>9.4600000000000014E-3</v>
      </c>
      <c r="K7319" s="1">
        <v>2.0000000000000073E-2</v>
      </c>
      <c r="L7319" s="2">
        <v>0.31658836000000118</v>
      </c>
      <c r="M7319">
        <v>8</v>
      </c>
      <c r="N7319" s="1">
        <f>IF(data[[#This Row],[Conversions]]=0,0,data[[#This Row],[Spend, Dollars]]/data[[#This Row],[Conversions]])</f>
        <v>3.9573545000000147E-2</v>
      </c>
      <c r="O7319" s="13">
        <f>data[[#This Row],[Conversions]]/data[[#This Row],[Clicks]]</f>
        <v>0.50538813240006664</v>
      </c>
      <c r="P7319" s="11">
        <v>46</v>
      </c>
      <c r="Q7319" s="11">
        <f>IF(data[[#This Row],[Spend, Dollars]]=0,0,data[[#This Row],[Total conversion value, Dollars]]/data[[#This Row],[Spend, Dollars]])</f>
        <v>145.29908806501865</v>
      </c>
      <c r="R7319" s="2">
        <v>4.8</v>
      </c>
      <c r="S7319" s="2">
        <v>3</v>
      </c>
      <c r="T7319" s="2">
        <v>7</v>
      </c>
      <c r="U7319" s="2">
        <f t="shared" si="114"/>
        <v>14.8</v>
      </c>
    </row>
    <row r="7320" spans="1:21" x14ac:dyDescent="0.2">
      <c r="A7320" t="s">
        <v>23</v>
      </c>
      <c r="B7320" s="3">
        <v>45154</v>
      </c>
      <c r="C7320" s="10" t="str">
        <f>TEXT(data[[#This Row],[Date]],"mmmm")</f>
        <v>August</v>
      </c>
      <c r="D7320" t="s">
        <v>16</v>
      </c>
      <c r="E7320" t="s">
        <v>18</v>
      </c>
      <c r="F7320" t="s">
        <v>20</v>
      </c>
      <c r="G7320" t="s">
        <v>21</v>
      </c>
      <c r="H7320" s="11">
        <v>1571.6999999999998</v>
      </c>
      <c r="I7320" s="11">
        <v>22.993971000000002</v>
      </c>
      <c r="J7320" s="13">
        <f>data[[#This Row],[Clicks]]/data[[#This Row],[Impressions]]</f>
        <v>1.4630000000000002E-2</v>
      </c>
      <c r="K7320" s="1">
        <v>2.0000000000000073E-2</v>
      </c>
      <c r="L7320" s="2">
        <v>0.4598794200000017</v>
      </c>
      <c r="M7320">
        <v>4</v>
      </c>
      <c r="N7320" s="1">
        <f>IF(data[[#This Row],[Conversions]]=0,0,data[[#This Row],[Spend, Dollars]]/data[[#This Row],[Conversions]])</f>
        <v>0.11496985500000043</v>
      </c>
      <c r="O7320" s="13">
        <f>data[[#This Row],[Conversions]]/data[[#This Row],[Clicks]]</f>
        <v>0.17395864333307196</v>
      </c>
      <c r="P7320" s="11">
        <v>35.699999999999996</v>
      </c>
      <c r="Q7320" s="11">
        <f>IF(data[[#This Row],[Spend, Dollars]]=0,0,data[[#This Row],[Total conversion value, Dollars]]/data[[#This Row],[Spend, Dollars]])</f>
        <v>77.629044587383063</v>
      </c>
      <c r="R7320" s="2">
        <v>48</v>
      </c>
      <c r="S7320" s="2">
        <v>16.5</v>
      </c>
      <c r="T7320" s="2">
        <v>5</v>
      </c>
      <c r="U7320" s="2">
        <f t="shared" si="114"/>
        <v>69.5</v>
      </c>
    </row>
    <row r="7321" spans="1:21" x14ac:dyDescent="0.2">
      <c r="A7321" t="s">
        <v>23</v>
      </c>
      <c r="B7321" s="3">
        <v>45155</v>
      </c>
      <c r="C7321" s="10" t="str">
        <f>TEXT(data[[#This Row],[Date]],"mmmm")</f>
        <v>August</v>
      </c>
      <c r="D7321" t="s">
        <v>16</v>
      </c>
      <c r="E7321" t="s">
        <v>18</v>
      </c>
      <c r="F7321" t="s">
        <v>20</v>
      </c>
      <c r="G7321" t="s">
        <v>21</v>
      </c>
      <c r="H7321" s="11">
        <v>1724.3</v>
      </c>
      <c r="I7321" s="11">
        <v>24.847163000000005</v>
      </c>
      <c r="J7321" s="13">
        <f>data[[#This Row],[Clicks]]/data[[#This Row],[Impressions]]</f>
        <v>1.4410000000000003E-2</v>
      </c>
      <c r="K7321" s="1">
        <v>2.9999999999999898E-2</v>
      </c>
      <c r="L7321" s="2">
        <v>0.74541488999999761</v>
      </c>
      <c r="M7321">
        <v>8</v>
      </c>
      <c r="N7321" s="1">
        <f>IF(data[[#This Row],[Conversions]]=0,0,data[[#This Row],[Spend, Dollars]]/data[[#This Row],[Conversions]])</f>
        <v>9.3176861249999701E-2</v>
      </c>
      <c r="O7321" s="13">
        <f>data[[#This Row],[Conversions]]/data[[#This Row],[Clicks]]</f>
        <v>0.32196834705032518</v>
      </c>
      <c r="P7321" s="11">
        <v>149.1</v>
      </c>
      <c r="Q7321" s="11">
        <f>IF(data[[#This Row],[Spend, Dollars]]=0,0,data[[#This Row],[Total conversion value, Dollars]]/data[[#This Row],[Spend, Dollars]])</f>
        <v>200.02283560501519</v>
      </c>
      <c r="R7321" s="2">
        <v>70.8</v>
      </c>
      <c r="S7321" s="2">
        <v>12</v>
      </c>
      <c r="T7321" s="2">
        <v>7</v>
      </c>
      <c r="U7321" s="2">
        <f t="shared" si="114"/>
        <v>89.8</v>
      </c>
    </row>
    <row r="7322" spans="1:21" x14ac:dyDescent="0.2">
      <c r="A7322" t="s">
        <v>23</v>
      </c>
      <c r="B7322" s="3">
        <v>45156</v>
      </c>
      <c r="C7322" s="10" t="str">
        <f>TEXT(data[[#This Row],[Date]],"mmmm")</f>
        <v>August</v>
      </c>
      <c r="D7322" t="s">
        <v>16</v>
      </c>
      <c r="E7322" t="s">
        <v>18</v>
      </c>
      <c r="F7322" t="s">
        <v>20</v>
      </c>
      <c r="G7322" t="s">
        <v>21</v>
      </c>
      <c r="H7322" s="11">
        <v>1397.3</v>
      </c>
      <c r="I7322" s="11">
        <v>12.911052000000002</v>
      </c>
      <c r="J7322" s="13">
        <f>data[[#This Row],[Clicks]]/data[[#This Row],[Impressions]]</f>
        <v>9.2400000000000017E-3</v>
      </c>
      <c r="K7322" s="1">
        <v>0.43999999999999978</v>
      </c>
      <c r="L7322" s="2">
        <v>5.6808628799999976</v>
      </c>
      <c r="M7322">
        <v>8</v>
      </c>
      <c r="N7322" s="1">
        <f>IF(data[[#This Row],[Conversions]]=0,0,data[[#This Row],[Spend, Dollars]]/data[[#This Row],[Conversions]])</f>
        <v>0.7101078599999997</v>
      </c>
      <c r="O7322" s="13">
        <f>data[[#This Row],[Conversions]]/data[[#This Row],[Clicks]]</f>
        <v>0.61962417934650094</v>
      </c>
      <c r="P7322" s="11">
        <v>142.79999999999998</v>
      </c>
      <c r="Q7322" s="11">
        <f>IF(data[[#This Row],[Spend, Dollars]]=0,0,data[[#This Row],[Total conversion value, Dollars]]/data[[#This Row],[Spend, Dollars]])</f>
        <v>25.137026366670558</v>
      </c>
      <c r="R7322" s="2">
        <v>45.6</v>
      </c>
      <c r="S7322" s="2">
        <v>3</v>
      </c>
      <c r="T7322" s="2">
        <v>10</v>
      </c>
      <c r="U7322" s="2">
        <f t="shared" si="114"/>
        <v>58.6</v>
      </c>
    </row>
    <row r="7323" spans="1:21" x14ac:dyDescent="0.2">
      <c r="A7323" t="s">
        <v>23</v>
      </c>
      <c r="B7323" s="3">
        <v>45157</v>
      </c>
      <c r="C7323" s="10" t="str">
        <f>TEXT(data[[#This Row],[Date]],"mmmm")</f>
        <v>August</v>
      </c>
      <c r="D7323" t="s">
        <v>16</v>
      </c>
      <c r="E7323" t="s">
        <v>18</v>
      </c>
      <c r="F7323" t="s">
        <v>20</v>
      </c>
      <c r="G7323" t="s">
        <v>21</v>
      </c>
      <c r="H7323" s="11">
        <v>1595.6999999999998</v>
      </c>
      <c r="I7323" s="11">
        <v>19.834551000000001</v>
      </c>
      <c r="J7323" s="13">
        <f>data[[#This Row],[Clicks]]/data[[#This Row],[Impressions]]</f>
        <v>1.2430000000000002E-2</v>
      </c>
      <c r="K7323" s="1">
        <v>0.93999999999999961</v>
      </c>
      <c r="L7323" s="2">
        <v>18.644477939999994</v>
      </c>
      <c r="M7323">
        <v>5</v>
      </c>
      <c r="N7323" s="1">
        <f>IF(data[[#This Row],[Conversions]]=0,0,data[[#This Row],[Spend, Dollars]]/data[[#This Row],[Conversions]])</f>
        <v>3.728895587999999</v>
      </c>
      <c r="O7323" s="13">
        <f>data[[#This Row],[Conversions]]/data[[#This Row],[Clicks]]</f>
        <v>0.25208536356583011</v>
      </c>
      <c r="P7323" s="11">
        <v>95.199999999999989</v>
      </c>
      <c r="Q7323" s="11">
        <f>IF(data[[#This Row],[Spend, Dollars]]=0,0,data[[#This Row],[Total conversion value, Dollars]]/data[[#This Row],[Spend, Dollars]])</f>
        <v>5.1060694918014971</v>
      </c>
      <c r="R7323" s="2">
        <v>30</v>
      </c>
      <c r="S7323" s="2">
        <v>0</v>
      </c>
      <c r="T7323" s="2">
        <v>0</v>
      </c>
      <c r="U7323" s="2">
        <f t="shared" si="114"/>
        <v>30</v>
      </c>
    </row>
    <row r="7324" spans="1:21" x14ac:dyDescent="0.2">
      <c r="A7324" t="s">
        <v>23</v>
      </c>
      <c r="B7324" s="3">
        <v>45158</v>
      </c>
      <c r="C7324" s="10" t="str">
        <f>TEXT(data[[#This Row],[Date]],"mmmm")</f>
        <v>August</v>
      </c>
      <c r="D7324" t="s">
        <v>16</v>
      </c>
      <c r="E7324" t="s">
        <v>18</v>
      </c>
      <c r="F7324" t="s">
        <v>20</v>
      </c>
      <c r="G7324" t="s">
        <v>21</v>
      </c>
      <c r="H7324" s="11">
        <v>1204</v>
      </c>
      <c r="I7324" s="11">
        <v>15.760360000000004</v>
      </c>
      <c r="J7324" s="13">
        <f>data[[#This Row],[Clicks]]/data[[#This Row],[Impressions]]</f>
        <v>1.3090000000000003E-2</v>
      </c>
      <c r="K7324" s="1">
        <v>0.50999999999999979</v>
      </c>
      <c r="L7324" s="2">
        <v>8.0377835999999991</v>
      </c>
      <c r="M7324">
        <v>6</v>
      </c>
      <c r="N7324" s="1">
        <f>IF(data[[#This Row],[Conversions]]=0,0,data[[#This Row],[Spend, Dollars]]/data[[#This Row],[Conversions]])</f>
        <v>1.3396305999999998</v>
      </c>
      <c r="O7324" s="13">
        <f>data[[#This Row],[Conversions]]/data[[#This Row],[Clicks]]</f>
        <v>0.38070196366072845</v>
      </c>
      <c r="P7324" s="11">
        <v>218.39999999999998</v>
      </c>
      <c r="Q7324" s="11">
        <f>IF(data[[#This Row],[Spend, Dollars]]=0,0,data[[#This Row],[Total conversion value, Dollars]]/data[[#This Row],[Spend, Dollars]])</f>
        <v>27.171669563236314</v>
      </c>
      <c r="R7324" s="2">
        <v>42</v>
      </c>
      <c r="S7324" s="2">
        <v>3</v>
      </c>
      <c r="T7324" s="2">
        <v>7</v>
      </c>
      <c r="U7324" s="2">
        <f t="shared" si="114"/>
        <v>52</v>
      </c>
    </row>
    <row r="7325" spans="1:21" x14ac:dyDescent="0.2">
      <c r="A7325" t="s">
        <v>23</v>
      </c>
      <c r="B7325" s="3">
        <v>45159</v>
      </c>
      <c r="C7325" s="10" t="str">
        <f>TEXT(data[[#This Row],[Date]],"mmmm")</f>
        <v>August</v>
      </c>
      <c r="D7325" t="s">
        <v>16</v>
      </c>
      <c r="E7325" t="s">
        <v>18</v>
      </c>
      <c r="F7325" t="s">
        <v>20</v>
      </c>
      <c r="G7325" t="s">
        <v>21</v>
      </c>
      <c r="H7325" s="11">
        <v>2090.6</v>
      </c>
      <c r="I7325" s="11">
        <v>19.54711</v>
      </c>
      <c r="J7325" s="13">
        <f>data[[#This Row],[Clicks]]/data[[#This Row],[Impressions]]</f>
        <v>9.3500000000000007E-3</v>
      </c>
      <c r="K7325" s="1">
        <v>0.26999999999999991</v>
      </c>
      <c r="L7325" s="2">
        <v>5.2777196999999978</v>
      </c>
      <c r="M7325">
        <v>6</v>
      </c>
      <c r="N7325" s="1">
        <f>IF(data[[#This Row],[Conversions]]=0,0,data[[#This Row],[Spend, Dollars]]/data[[#This Row],[Conversions]])</f>
        <v>0.8796199499999996</v>
      </c>
      <c r="O7325" s="13">
        <f>data[[#This Row],[Conversions]]/data[[#This Row],[Clicks]]</f>
        <v>0.30695074617168472</v>
      </c>
      <c r="P7325" s="11">
        <v>46</v>
      </c>
      <c r="Q7325" s="11">
        <f>IF(data[[#This Row],[Spend, Dollars]]=0,0,data[[#This Row],[Total conversion value, Dollars]]/data[[#This Row],[Spend, Dollars]])</f>
        <v>8.7158853851219149</v>
      </c>
      <c r="R7325" s="2">
        <v>9.6</v>
      </c>
      <c r="S7325" s="2">
        <v>0</v>
      </c>
      <c r="T7325" s="2">
        <v>11</v>
      </c>
      <c r="U7325" s="2">
        <f t="shared" si="114"/>
        <v>20.6</v>
      </c>
    </row>
    <row r="7326" spans="1:21" x14ac:dyDescent="0.2">
      <c r="A7326" t="s">
        <v>23</v>
      </c>
      <c r="B7326" s="3">
        <v>45160</v>
      </c>
      <c r="C7326" s="10" t="str">
        <f>TEXT(data[[#This Row],[Date]],"mmmm")</f>
        <v>August</v>
      </c>
      <c r="D7326" t="s">
        <v>16</v>
      </c>
      <c r="E7326" t="s">
        <v>18</v>
      </c>
      <c r="F7326" t="s">
        <v>20</v>
      </c>
      <c r="G7326" t="s">
        <v>21</v>
      </c>
      <c r="H7326" s="11">
        <v>2311.6</v>
      </c>
      <c r="I7326" s="11">
        <v>28.478912000000001</v>
      </c>
      <c r="J7326" s="13">
        <f>data[[#This Row],[Clicks]]/data[[#This Row],[Impressions]]</f>
        <v>1.2320000000000001E-2</v>
      </c>
      <c r="K7326" s="1">
        <v>0.24</v>
      </c>
      <c r="L7326" s="2">
        <v>6.8349388800000002</v>
      </c>
      <c r="M7326">
        <v>7</v>
      </c>
      <c r="N7326" s="1">
        <f>IF(data[[#This Row],[Conversions]]=0,0,data[[#This Row],[Spend, Dollars]]/data[[#This Row],[Conversions]])</f>
        <v>0.97641984000000004</v>
      </c>
      <c r="O7326" s="13">
        <f>data[[#This Row],[Conversions]]/data[[#This Row],[Clicks]]</f>
        <v>0.24579590680992305</v>
      </c>
      <c r="P7326" s="11">
        <v>123.89999999999999</v>
      </c>
      <c r="Q7326" s="11">
        <f>IF(data[[#This Row],[Spend, Dollars]]=0,0,data[[#This Row],[Total conversion value, Dollars]]/data[[#This Row],[Spend, Dollars]])</f>
        <v>18.127448127231826</v>
      </c>
      <c r="R7326" s="2">
        <v>73.2</v>
      </c>
      <c r="S7326" s="2">
        <v>3</v>
      </c>
      <c r="T7326" s="2">
        <v>5</v>
      </c>
      <c r="U7326" s="2">
        <f t="shared" si="114"/>
        <v>81.2</v>
      </c>
    </row>
    <row r="7327" spans="1:21" x14ac:dyDescent="0.2">
      <c r="A7327" t="s">
        <v>23</v>
      </c>
      <c r="B7327" s="3">
        <v>45161</v>
      </c>
      <c r="C7327" s="10" t="str">
        <f>TEXT(data[[#This Row],[Date]],"mmmm")</f>
        <v>August</v>
      </c>
      <c r="D7327" t="s">
        <v>16</v>
      </c>
      <c r="E7327" t="s">
        <v>18</v>
      </c>
      <c r="F7327" t="s">
        <v>20</v>
      </c>
      <c r="G7327" t="s">
        <v>21</v>
      </c>
      <c r="H7327" s="11">
        <v>1873.1999999999998</v>
      </c>
      <c r="I7327" s="11">
        <v>22.665720000000007</v>
      </c>
      <c r="J7327" s="13">
        <f>data[[#This Row],[Clicks]]/data[[#This Row],[Impressions]]</f>
        <v>1.2100000000000005E-2</v>
      </c>
      <c r="K7327" s="1">
        <v>0.17999999999999977</v>
      </c>
      <c r="L7327" s="2">
        <v>4.0798295999999965</v>
      </c>
      <c r="M7327">
        <v>10</v>
      </c>
      <c r="N7327" s="1">
        <f>IF(data[[#This Row],[Conversions]]=0,0,data[[#This Row],[Spend, Dollars]]/data[[#This Row],[Conversions]])</f>
        <v>0.40798295999999967</v>
      </c>
      <c r="O7327" s="13">
        <f>data[[#This Row],[Conversions]]/data[[#This Row],[Clicks]]</f>
        <v>0.44119489696334363</v>
      </c>
      <c r="P7327" s="11">
        <v>151.19999999999999</v>
      </c>
      <c r="Q7327" s="11">
        <f>IF(data[[#This Row],[Spend, Dollars]]=0,0,data[[#This Row],[Total conversion value, Dollars]]/data[[#This Row],[Spend, Dollars]])</f>
        <v>37.060371344920902</v>
      </c>
      <c r="R7327" s="2">
        <v>19.2</v>
      </c>
      <c r="S7327" s="2">
        <v>12</v>
      </c>
      <c r="T7327" s="2">
        <v>7</v>
      </c>
      <c r="U7327" s="2">
        <f t="shared" si="114"/>
        <v>38.200000000000003</v>
      </c>
    </row>
    <row r="7328" spans="1:21" x14ac:dyDescent="0.2">
      <c r="A7328" t="s">
        <v>23</v>
      </c>
      <c r="B7328" s="3">
        <v>45162</v>
      </c>
      <c r="C7328" s="10" t="str">
        <f>TEXT(data[[#This Row],[Date]],"mmmm")</f>
        <v>August</v>
      </c>
      <c r="D7328" t="s">
        <v>16</v>
      </c>
      <c r="E7328" t="s">
        <v>18</v>
      </c>
      <c r="F7328" t="s">
        <v>20</v>
      </c>
      <c r="G7328" t="s">
        <v>21</v>
      </c>
      <c r="H7328" s="11">
        <v>1230.5</v>
      </c>
      <c r="I7328" s="11">
        <v>11.640530000000002</v>
      </c>
      <c r="J7328" s="13">
        <f>data[[#This Row],[Clicks]]/data[[#This Row],[Impressions]]</f>
        <v>9.4600000000000014E-3</v>
      </c>
      <c r="K7328" s="1">
        <v>1.9999999999999934E-2</v>
      </c>
      <c r="L7328" s="2">
        <v>0.23281059999999928</v>
      </c>
      <c r="M7328">
        <v>5</v>
      </c>
      <c r="N7328" s="1">
        <f>IF(data[[#This Row],[Conversions]]=0,0,data[[#This Row],[Spend, Dollars]]/data[[#This Row],[Conversions]])</f>
        <v>4.656211999999986E-2</v>
      </c>
      <c r="O7328" s="13">
        <f>data[[#This Row],[Conversions]]/data[[#This Row],[Clicks]]</f>
        <v>0.42953370679857356</v>
      </c>
      <c r="P7328" s="11">
        <v>227.49999999999997</v>
      </c>
      <c r="Q7328" s="11">
        <f>IF(data[[#This Row],[Spend, Dollars]]=0,0,data[[#This Row],[Total conversion value, Dollars]]/data[[#This Row],[Spend, Dollars]])</f>
        <v>977.18918296675781</v>
      </c>
      <c r="R7328" s="2">
        <v>32.4</v>
      </c>
      <c r="S7328" s="2">
        <v>12</v>
      </c>
      <c r="T7328" s="2">
        <v>10</v>
      </c>
      <c r="U7328" s="2">
        <f t="shared" si="114"/>
        <v>54.4</v>
      </c>
    </row>
    <row r="7329" spans="1:21" x14ac:dyDescent="0.2">
      <c r="A7329" t="s">
        <v>23</v>
      </c>
      <c r="B7329" s="3">
        <v>45163</v>
      </c>
      <c r="C7329" s="10" t="str">
        <f>TEXT(data[[#This Row],[Date]],"mmmm")</f>
        <v>August</v>
      </c>
      <c r="D7329" t="s">
        <v>16</v>
      </c>
      <c r="E7329" t="s">
        <v>18</v>
      </c>
      <c r="F7329" t="s">
        <v>20</v>
      </c>
      <c r="G7329" t="s">
        <v>21</v>
      </c>
      <c r="H7329" s="11">
        <v>1323.1</v>
      </c>
      <c r="I7329" s="11">
        <v>12.225444000000001</v>
      </c>
      <c r="J7329" s="13">
        <f>data[[#This Row],[Clicks]]/data[[#This Row],[Impressions]]</f>
        <v>9.2400000000000017E-3</v>
      </c>
      <c r="K7329" s="1">
        <v>0.20999999999999983</v>
      </c>
      <c r="L7329" s="2">
        <v>2.5673432399999983</v>
      </c>
      <c r="M7329">
        <v>7</v>
      </c>
      <c r="N7329" s="1">
        <f>IF(data[[#This Row],[Conversions]]=0,0,data[[#This Row],[Spend, Dollars]]/data[[#This Row],[Conversions]])</f>
        <v>0.36676331999999973</v>
      </c>
      <c r="O7329" s="13">
        <f>data[[#This Row],[Conversions]]/data[[#This Row],[Clicks]]</f>
        <v>0.57257634160362592</v>
      </c>
      <c r="P7329" s="11">
        <v>172.2</v>
      </c>
      <c r="Q7329" s="11">
        <f>IF(data[[#This Row],[Spend, Dollars]]=0,0,data[[#This Row],[Total conversion value, Dollars]]/data[[#This Row],[Spend, Dollars]])</f>
        <v>67.073228587853379</v>
      </c>
      <c r="R7329" s="2">
        <v>20.399999999999999</v>
      </c>
      <c r="S7329" s="2">
        <v>1.5</v>
      </c>
      <c r="T7329" s="2">
        <v>12</v>
      </c>
      <c r="U7329" s="2">
        <f t="shared" si="114"/>
        <v>33.9</v>
      </c>
    </row>
    <row r="7330" spans="1:21" x14ac:dyDescent="0.2">
      <c r="A7330" t="s">
        <v>23</v>
      </c>
      <c r="B7330" s="3">
        <v>45164</v>
      </c>
      <c r="C7330" s="10" t="str">
        <f>TEXT(data[[#This Row],[Date]],"mmmm")</f>
        <v>August</v>
      </c>
      <c r="D7330" t="s">
        <v>16</v>
      </c>
      <c r="E7330" t="s">
        <v>18</v>
      </c>
      <c r="F7330" t="s">
        <v>20</v>
      </c>
      <c r="G7330" t="s">
        <v>21</v>
      </c>
      <c r="H7330" s="11">
        <v>1259.6999999999998</v>
      </c>
      <c r="I7330" s="11">
        <v>17.043741000000001</v>
      </c>
      <c r="J7330" s="13">
        <f>data[[#This Row],[Clicks]]/data[[#This Row],[Impressions]]</f>
        <v>1.3530000000000002E-2</v>
      </c>
      <c r="K7330" s="1">
        <v>7.0000000000000007E-2</v>
      </c>
      <c r="L7330" s="2">
        <v>1.1930618700000002</v>
      </c>
      <c r="M7330">
        <v>8</v>
      </c>
      <c r="N7330" s="1">
        <f>IF(data[[#This Row],[Conversions]]=0,0,data[[#This Row],[Spend, Dollars]]/data[[#This Row],[Conversions]])</f>
        <v>0.14913273375000002</v>
      </c>
      <c r="O7330" s="13">
        <f>data[[#This Row],[Conversions]]/data[[#This Row],[Clicks]]</f>
        <v>0.46938051921816926</v>
      </c>
      <c r="P7330" s="11">
        <v>159.6</v>
      </c>
      <c r="Q7330" s="11">
        <f>IF(data[[#This Row],[Spend, Dollars]]=0,0,data[[#This Row],[Total conversion value, Dollars]]/data[[#This Row],[Spend, Dollars]])</f>
        <v>133.77344797717822</v>
      </c>
      <c r="R7330" s="2">
        <v>56.4</v>
      </c>
      <c r="S7330" s="2">
        <v>1.5</v>
      </c>
      <c r="T7330" s="2">
        <v>7</v>
      </c>
      <c r="U7330" s="2">
        <f t="shared" si="114"/>
        <v>64.900000000000006</v>
      </c>
    </row>
    <row r="7331" spans="1:21" x14ac:dyDescent="0.2">
      <c r="A7331" t="s">
        <v>23</v>
      </c>
      <c r="B7331" s="3">
        <v>45165</v>
      </c>
      <c r="C7331" s="10" t="str">
        <f>TEXT(data[[#This Row],[Date]],"mmmm")</f>
        <v>August</v>
      </c>
      <c r="D7331" t="s">
        <v>16</v>
      </c>
      <c r="E7331" t="s">
        <v>18</v>
      </c>
      <c r="F7331" t="s">
        <v>20</v>
      </c>
      <c r="G7331" t="s">
        <v>21</v>
      </c>
      <c r="H7331" s="11">
        <v>1472.6</v>
      </c>
      <c r="I7331" s="11">
        <v>20.734208000000006</v>
      </c>
      <c r="J7331" s="13">
        <f>data[[#This Row],[Clicks]]/data[[#This Row],[Impressions]]</f>
        <v>1.4080000000000006E-2</v>
      </c>
      <c r="K7331" s="1">
        <v>0.47999999999999982</v>
      </c>
      <c r="L7331" s="2">
        <v>9.9524198399999992</v>
      </c>
      <c r="M7331">
        <v>8</v>
      </c>
      <c r="N7331" s="1">
        <f>IF(data[[#This Row],[Conversions]]=0,0,data[[#This Row],[Spend, Dollars]]/data[[#This Row],[Conversions]])</f>
        <v>1.2440524799999999</v>
      </c>
      <c r="O7331" s="13">
        <f>data[[#This Row],[Conversions]]/data[[#This Row],[Clicks]]</f>
        <v>0.38583581297149128</v>
      </c>
      <c r="P7331" s="11">
        <v>114.8</v>
      </c>
      <c r="Q7331" s="11">
        <f>IF(data[[#This Row],[Spend, Dollars]]=0,0,data[[#This Row],[Total conversion value, Dollars]]/data[[#This Row],[Spend, Dollars]])</f>
        <v>11.534883158626878</v>
      </c>
      <c r="R7331" s="2">
        <v>43.199999999999996</v>
      </c>
      <c r="S7331" s="2">
        <v>4.5</v>
      </c>
      <c r="T7331" s="2">
        <v>7</v>
      </c>
      <c r="U7331" s="2">
        <f t="shared" si="114"/>
        <v>54.699999999999996</v>
      </c>
    </row>
    <row r="7332" spans="1:21" x14ac:dyDescent="0.2">
      <c r="A7332" t="s">
        <v>23</v>
      </c>
      <c r="B7332" s="3">
        <v>45166</v>
      </c>
      <c r="C7332" s="10" t="str">
        <f>TEXT(data[[#This Row],[Date]],"mmmm")</f>
        <v>August</v>
      </c>
      <c r="D7332" t="s">
        <v>16</v>
      </c>
      <c r="E7332" t="s">
        <v>18</v>
      </c>
      <c r="F7332" t="s">
        <v>20</v>
      </c>
      <c r="G7332" t="s">
        <v>21</v>
      </c>
      <c r="H7332" s="11">
        <v>1494.8</v>
      </c>
      <c r="I7332" s="11">
        <v>20.224644000000001</v>
      </c>
      <c r="J7332" s="13">
        <f>data[[#This Row],[Clicks]]/data[[#This Row],[Impressions]]</f>
        <v>1.3530000000000002E-2</v>
      </c>
      <c r="K7332" s="1">
        <v>0.3999999999999998</v>
      </c>
      <c r="L7332" s="2">
        <v>8.0898575999999967</v>
      </c>
      <c r="M7332">
        <v>9</v>
      </c>
      <c r="N7332" s="1">
        <f>IF(data[[#This Row],[Conversions]]=0,0,data[[#This Row],[Spend, Dollars]]/data[[#This Row],[Conversions]])</f>
        <v>0.89887306666666633</v>
      </c>
      <c r="O7332" s="13">
        <f>data[[#This Row],[Conversions]]/data[[#This Row],[Clicks]]</f>
        <v>0.44500165243946938</v>
      </c>
      <c r="P7332" s="11">
        <v>247.79999999999998</v>
      </c>
      <c r="Q7332" s="11">
        <f>IF(data[[#This Row],[Spend, Dollars]]=0,0,data[[#This Row],[Total conversion value, Dollars]]/data[[#This Row],[Spend, Dollars]])</f>
        <v>30.630947076250155</v>
      </c>
      <c r="R7332" s="2">
        <v>51.6</v>
      </c>
      <c r="S7332" s="2">
        <v>9</v>
      </c>
      <c r="T7332" s="2">
        <v>11</v>
      </c>
      <c r="U7332" s="2">
        <f t="shared" si="114"/>
        <v>71.599999999999994</v>
      </c>
    </row>
    <row r="7333" spans="1:21" x14ac:dyDescent="0.2">
      <c r="A7333" t="s">
        <v>23</v>
      </c>
      <c r="B7333" s="3">
        <v>45167</v>
      </c>
      <c r="C7333" s="10" t="str">
        <f>TEXT(data[[#This Row],[Date]],"mmmm")</f>
        <v>August</v>
      </c>
      <c r="D7333" t="s">
        <v>16</v>
      </c>
      <c r="E7333" t="s">
        <v>18</v>
      </c>
      <c r="F7333" t="s">
        <v>20</v>
      </c>
      <c r="G7333" t="s">
        <v>21</v>
      </c>
      <c r="H7333" s="11">
        <v>1835.8999999999996</v>
      </c>
      <c r="I7333" s="11">
        <v>26.051420999999998</v>
      </c>
      <c r="J7333" s="13">
        <f>data[[#This Row],[Clicks]]/data[[#This Row],[Impressions]]</f>
        <v>1.4190000000000001E-2</v>
      </c>
      <c r="K7333" s="1">
        <v>0.63999999999999968</v>
      </c>
      <c r="L7333" s="2">
        <v>16.672909439999991</v>
      </c>
      <c r="M7333">
        <v>8</v>
      </c>
      <c r="N7333" s="1">
        <f>IF(data[[#This Row],[Conversions]]=0,0,data[[#This Row],[Spend, Dollars]]/data[[#This Row],[Conversions]])</f>
        <v>2.0841136799999989</v>
      </c>
      <c r="O7333" s="13">
        <f>data[[#This Row],[Conversions]]/data[[#This Row],[Clicks]]</f>
        <v>0.3070849762859385</v>
      </c>
      <c r="P7333" s="11">
        <v>43.4</v>
      </c>
      <c r="Q7333" s="11">
        <f>IF(data[[#This Row],[Spend, Dollars]]=0,0,data[[#This Row],[Total conversion value, Dollars]]/data[[#This Row],[Spend, Dollars]])</f>
        <v>2.6030249942987767</v>
      </c>
      <c r="R7333" s="2">
        <v>20.399999999999999</v>
      </c>
      <c r="S7333" s="2">
        <v>0</v>
      </c>
      <c r="T7333" s="2">
        <v>5</v>
      </c>
      <c r="U7333" s="2">
        <f t="shared" si="114"/>
        <v>25.4</v>
      </c>
    </row>
    <row r="7334" spans="1:21" x14ac:dyDescent="0.2">
      <c r="A7334" t="s">
        <v>23</v>
      </c>
      <c r="B7334" s="3">
        <v>45168</v>
      </c>
      <c r="C7334" s="10" t="str">
        <f>TEXT(data[[#This Row],[Date]],"mmmm")</f>
        <v>August</v>
      </c>
      <c r="D7334" t="s">
        <v>16</v>
      </c>
      <c r="E7334" t="s">
        <v>18</v>
      </c>
      <c r="F7334" t="s">
        <v>20</v>
      </c>
      <c r="G7334" t="s">
        <v>21</v>
      </c>
      <c r="H7334" s="11">
        <v>1460.8</v>
      </c>
      <c r="I7334" s="11">
        <v>20.728752000000004</v>
      </c>
      <c r="J7334" s="13">
        <f>data[[#This Row],[Clicks]]/data[[#This Row],[Impressions]]</f>
        <v>1.4190000000000003E-2</v>
      </c>
      <c r="K7334" s="1">
        <v>0.21999999999999992</v>
      </c>
      <c r="L7334" s="2">
        <v>4.5603254399999988</v>
      </c>
      <c r="M7334">
        <v>9</v>
      </c>
      <c r="N7334" s="1">
        <f>IF(data[[#This Row],[Conversions]]=0,0,data[[#This Row],[Spend, Dollars]]/data[[#This Row],[Conversions]])</f>
        <v>0.50670282666666655</v>
      </c>
      <c r="O7334" s="13">
        <f>data[[#This Row],[Conversions]]/data[[#This Row],[Clicks]]</f>
        <v>0.43417953960759426</v>
      </c>
      <c r="P7334" s="11">
        <v>143.5</v>
      </c>
      <c r="Q7334" s="11">
        <f>IF(data[[#This Row],[Spend, Dollars]]=0,0,data[[#This Row],[Total conversion value, Dollars]]/data[[#This Row],[Spend, Dollars]])</f>
        <v>31.467052491762527</v>
      </c>
      <c r="R7334" s="2">
        <v>44.4</v>
      </c>
      <c r="S7334" s="2">
        <v>10.5</v>
      </c>
      <c r="T7334" s="2">
        <v>2</v>
      </c>
      <c r="U7334" s="2">
        <f t="shared" si="114"/>
        <v>56.9</v>
      </c>
    </row>
    <row r="7335" spans="1:21" x14ac:dyDescent="0.2">
      <c r="A7335" t="s">
        <v>23</v>
      </c>
      <c r="B7335" s="3">
        <v>45169</v>
      </c>
      <c r="C7335" s="10" t="str">
        <f>TEXT(data[[#This Row],[Date]],"mmmm")</f>
        <v>August</v>
      </c>
      <c r="D7335" t="s">
        <v>16</v>
      </c>
      <c r="E7335" t="s">
        <v>18</v>
      </c>
      <c r="F7335" t="s">
        <v>20</v>
      </c>
      <c r="G7335" t="s">
        <v>21</v>
      </c>
      <c r="H7335" s="11">
        <v>1370.6</v>
      </c>
      <c r="I7335" s="11">
        <v>18.393452000000003</v>
      </c>
      <c r="J7335" s="13">
        <f>data[[#This Row],[Clicks]]/data[[#This Row],[Impressions]]</f>
        <v>1.3420000000000003E-2</v>
      </c>
      <c r="K7335" s="1">
        <v>0.36999999999999977</v>
      </c>
      <c r="L7335" s="2">
        <v>6.8055772399999972</v>
      </c>
      <c r="M7335">
        <v>4</v>
      </c>
      <c r="N7335" s="1">
        <f>IF(data[[#This Row],[Conversions]]=0,0,data[[#This Row],[Spend, Dollars]]/data[[#This Row],[Conversions]])</f>
        <v>1.7013943099999993</v>
      </c>
      <c r="O7335" s="13">
        <f>data[[#This Row],[Conversions]]/data[[#This Row],[Clicks]]</f>
        <v>0.21746869483770634</v>
      </c>
      <c r="P7335" s="11">
        <v>210</v>
      </c>
      <c r="Q7335" s="11">
        <f>IF(data[[#This Row],[Spend, Dollars]]=0,0,data[[#This Row],[Total conversion value, Dollars]]/data[[#This Row],[Spend, Dollars]])</f>
        <v>30.857044537782674</v>
      </c>
      <c r="R7335" s="2">
        <v>67.2</v>
      </c>
      <c r="S7335" s="2">
        <v>9</v>
      </c>
      <c r="T7335" s="2">
        <v>11</v>
      </c>
      <c r="U7335" s="2">
        <f t="shared" si="114"/>
        <v>87.2</v>
      </c>
    </row>
    <row r="7336" spans="1:21" x14ac:dyDescent="0.2">
      <c r="A7336" t="s">
        <v>24</v>
      </c>
      <c r="B7336" s="3">
        <v>45170</v>
      </c>
      <c r="C7336" s="10" t="str">
        <f>TEXT(data[[#This Row],[Date]],"mmmm")</f>
        <v>September</v>
      </c>
      <c r="D7336" t="s">
        <v>16</v>
      </c>
      <c r="E7336" t="s">
        <v>18</v>
      </c>
      <c r="F7336" t="s">
        <v>20</v>
      </c>
      <c r="G7336" t="s">
        <v>21</v>
      </c>
      <c r="H7336" s="11">
        <v>2341</v>
      </c>
      <c r="I7336" s="11">
        <v>38.368990000000004</v>
      </c>
      <c r="J7336" s="13">
        <f>data[[#This Row],[Clicks]]/data[[#This Row],[Impressions]]</f>
        <v>1.6390000000000002E-2</v>
      </c>
      <c r="K7336" s="1">
        <v>0.59999999999999964</v>
      </c>
      <c r="L7336" s="2">
        <v>23.02139399999999</v>
      </c>
      <c r="M7336">
        <v>8</v>
      </c>
      <c r="N7336" s="1">
        <f>IF(data[[#This Row],[Conversions]]=0,0,data[[#This Row],[Spend, Dollars]]/data[[#This Row],[Conversions]])</f>
        <v>2.8776742499999988</v>
      </c>
      <c r="O7336" s="13">
        <f>data[[#This Row],[Conversions]]/data[[#This Row],[Clicks]]</f>
        <v>0.20850170932307571</v>
      </c>
      <c r="P7336" s="11">
        <v>85.399999999999991</v>
      </c>
      <c r="Q7336" s="11">
        <f>IF(data[[#This Row],[Spend, Dollars]]=0,0,data[[#This Row],[Total conversion value, Dollars]]/data[[#This Row],[Spend, Dollars]])</f>
        <v>3.7095929117063906</v>
      </c>
      <c r="R7336" s="2">
        <v>31.2</v>
      </c>
      <c r="S7336" s="2">
        <v>6</v>
      </c>
      <c r="T7336" s="2">
        <v>6</v>
      </c>
      <c r="U7336" s="2">
        <f t="shared" si="114"/>
        <v>43.2</v>
      </c>
    </row>
    <row r="7337" spans="1:21" x14ac:dyDescent="0.2">
      <c r="A7337" t="s">
        <v>24</v>
      </c>
      <c r="B7337" s="3">
        <v>45171</v>
      </c>
      <c r="C7337" s="10" t="str">
        <f>TEXT(data[[#This Row],[Date]],"mmmm")</f>
        <v>September</v>
      </c>
      <c r="D7337" t="s">
        <v>16</v>
      </c>
      <c r="E7337" t="s">
        <v>18</v>
      </c>
      <c r="F7337" t="s">
        <v>20</v>
      </c>
      <c r="G7337" t="s">
        <v>21</v>
      </c>
      <c r="H7337" s="11">
        <v>2098</v>
      </c>
      <c r="I7337" s="11">
        <v>31.847640000000006</v>
      </c>
      <c r="J7337" s="13">
        <f>data[[#This Row],[Clicks]]/data[[#This Row],[Impressions]]</f>
        <v>1.5180000000000003E-2</v>
      </c>
      <c r="K7337" s="1">
        <v>1.1799999999999997</v>
      </c>
      <c r="L7337" s="2">
        <v>37.580215199999998</v>
      </c>
      <c r="M7337">
        <v>7</v>
      </c>
      <c r="N7337" s="1">
        <f>IF(data[[#This Row],[Conversions]]=0,0,data[[#This Row],[Spend, Dollars]]/data[[#This Row],[Conversions]])</f>
        <v>5.368602171428571</v>
      </c>
      <c r="O7337" s="13">
        <f>data[[#This Row],[Conversions]]/data[[#This Row],[Clicks]]</f>
        <v>0.21979650611473875</v>
      </c>
      <c r="P7337" s="11">
        <v>270.2</v>
      </c>
      <c r="Q7337" s="11">
        <f>IF(data[[#This Row],[Spend, Dollars]]=0,0,data[[#This Row],[Total conversion value, Dollars]]/data[[#This Row],[Spend, Dollars]])</f>
        <v>7.1899535051092522</v>
      </c>
      <c r="R7337" s="2">
        <v>32.4</v>
      </c>
      <c r="S7337" s="2">
        <v>0</v>
      </c>
      <c r="T7337" s="2">
        <v>6</v>
      </c>
      <c r="U7337" s="2">
        <f t="shared" si="114"/>
        <v>38.4</v>
      </c>
    </row>
    <row r="7338" spans="1:21" x14ac:dyDescent="0.2">
      <c r="A7338" t="s">
        <v>24</v>
      </c>
      <c r="B7338" s="3">
        <v>45172</v>
      </c>
      <c r="C7338" s="10" t="str">
        <f>TEXT(data[[#This Row],[Date]],"mmmm")</f>
        <v>September</v>
      </c>
      <c r="D7338" t="s">
        <v>16</v>
      </c>
      <c r="E7338" t="s">
        <v>18</v>
      </c>
      <c r="F7338" t="s">
        <v>20</v>
      </c>
      <c r="G7338" t="s">
        <v>21</v>
      </c>
      <c r="H7338" s="11">
        <v>2609</v>
      </c>
      <c r="I7338" s="11">
        <v>32.716860000000018</v>
      </c>
      <c r="J7338" s="13">
        <f>data[[#This Row],[Clicks]]/data[[#This Row],[Impressions]]</f>
        <v>1.2540000000000008E-2</v>
      </c>
      <c r="K7338" s="1">
        <v>0.3999999999999998</v>
      </c>
      <c r="L7338" s="2">
        <v>13.086744000000001</v>
      </c>
      <c r="M7338">
        <v>7</v>
      </c>
      <c r="N7338" s="1">
        <f>IF(data[[#This Row],[Conversions]]=0,0,data[[#This Row],[Spend, Dollars]]/data[[#This Row],[Conversions]])</f>
        <v>1.8695348571428574</v>
      </c>
      <c r="O7338" s="13">
        <f>data[[#This Row],[Conversions]]/data[[#This Row],[Clicks]]</f>
        <v>0.21395696286257287</v>
      </c>
      <c r="P7338" s="11">
        <v>91.699999999999989</v>
      </c>
      <c r="Q7338" s="11">
        <f>IF(data[[#This Row],[Spend, Dollars]]=0,0,data[[#This Row],[Total conversion value, Dollars]]/data[[#This Row],[Spend, Dollars]])</f>
        <v>7.0070905337492642</v>
      </c>
      <c r="R7338" s="2">
        <v>31.2</v>
      </c>
      <c r="S7338" s="2">
        <v>19.5</v>
      </c>
      <c r="T7338" s="2">
        <v>12</v>
      </c>
      <c r="U7338" s="2">
        <f t="shared" si="114"/>
        <v>62.7</v>
      </c>
    </row>
    <row r="7339" spans="1:21" x14ac:dyDescent="0.2">
      <c r="A7339" t="s">
        <v>24</v>
      </c>
      <c r="B7339" s="3">
        <v>45173</v>
      </c>
      <c r="C7339" s="10" t="str">
        <f>TEXT(data[[#This Row],[Date]],"mmmm")</f>
        <v>September</v>
      </c>
      <c r="D7339" t="s">
        <v>16</v>
      </c>
      <c r="E7339" t="s">
        <v>18</v>
      </c>
      <c r="F7339" t="s">
        <v>20</v>
      </c>
      <c r="G7339" t="s">
        <v>21</v>
      </c>
      <c r="H7339" s="11">
        <v>2536</v>
      </c>
      <c r="I7339" s="11">
        <v>42.122960000000006</v>
      </c>
      <c r="J7339" s="13">
        <f>data[[#This Row],[Clicks]]/data[[#This Row],[Impressions]]</f>
        <v>1.6610000000000003E-2</v>
      </c>
      <c r="K7339" s="1">
        <v>0.77999999999999992</v>
      </c>
      <c r="L7339" s="2">
        <v>32.855908800000002</v>
      </c>
      <c r="M7339">
        <v>3</v>
      </c>
      <c r="N7339" s="1">
        <f>IF(data[[#This Row],[Conversions]]=0,0,data[[#This Row],[Spend, Dollars]]/data[[#This Row],[Conversions]])</f>
        <v>10.9519696</v>
      </c>
      <c r="O7339" s="13">
        <f>data[[#This Row],[Conversions]]/data[[#This Row],[Clicks]]</f>
        <v>7.1220066206173535E-2</v>
      </c>
      <c r="P7339" s="11">
        <v>192.5</v>
      </c>
      <c r="Q7339" s="11">
        <f>IF(data[[#This Row],[Spend, Dollars]]=0,0,data[[#This Row],[Total conversion value, Dollars]]/data[[#This Row],[Spend, Dollars]])</f>
        <v>5.8589157028582939</v>
      </c>
      <c r="R7339" s="2">
        <v>72</v>
      </c>
      <c r="S7339" s="2">
        <v>1.5</v>
      </c>
      <c r="T7339" s="2">
        <v>8</v>
      </c>
      <c r="U7339" s="2">
        <f t="shared" si="114"/>
        <v>81.5</v>
      </c>
    </row>
    <row r="7340" spans="1:21" x14ac:dyDescent="0.2">
      <c r="A7340" t="s">
        <v>24</v>
      </c>
      <c r="B7340" s="3">
        <v>45174</v>
      </c>
      <c r="C7340" s="10" t="str">
        <f>TEXT(data[[#This Row],[Date]],"mmmm")</f>
        <v>September</v>
      </c>
      <c r="D7340" t="s">
        <v>16</v>
      </c>
      <c r="E7340" t="s">
        <v>18</v>
      </c>
      <c r="F7340" t="s">
        <v>20</v>
      </c>
      <c r="G7340" t="s">
        <v>21</v>
      </c>
      <c r="H7340" s="11">
        <v>1773</v>
      </c>
      <c r="I7340" s="11">
        <v>26.329050000000002</v>
      </c>
      <c r="J7340" s="13">
        <f>data[[#This Row],[Clicks]]/data[[#This Row],[Impressions]]</f>
        <v>1.4850000000000002E-2</v>
      </c>
      <c r="K7340" s="1">
        <v>1.0099999999999998</v>
      </c>
      <c r="L7340" s="2">
        <v>26.592340499999995</v>
      </c>
      <c r="M7340">
        <v>6</v>
      </c>
      <c r="N7340" s="1">
        <f>IF(data[[#This Row],[Conversions]]=0,0,data[[#This Row],[Spend, Dollars]]/data[[#This Row],[Conversions]])</f>
        <v>4.4320567499999992</v>
      </c>
      <c r="O7340" s="13">
        <f>data[[#This Row],[Conversions]]/data[[#This Row],[Clicks]]</f>
        <v>0.22788516866351044</v>
      </c>
      <c r="P7340" s="11">
        <v>19</v>
      </c>
      <c r="Q7340" s="11">
        <f>IF(data[[#This Row],[Spend, Dollars]]=0,0,data[[#This Row],[Total conversion value, Dollars]]/data[[#This Row],[Spend, Dollars]])</f>
        <v>0.71449145290539595</v>
      </c>
      <c r="R7340" s="2">
        <v>56.4</v>
      </c>
      <c r="S7340" s="2">
        <v>6</v>
      </c>
      <c r="T7340" s="2">
        <v>10</v>
      </c>
      <c r="U7340" s="2">
        <f t="shared" si="114"/>
        <v>72.400000000000006</v>
      </c>
    </row>
    <row r="7341" spans="1:21" x14ac:dyDescent="0.2">
      <c r="A7341" t="s">
        <v>24</v>
      </c>
      <c r="B7341" s="3">
        <v>45175</v>
      </c>
      <c r="C7341" s="10" t="str">
        <f>TEXT(data[[#This Row],[Date]],"mmmm")</f>
        <v>September</v>
      </c>
      <c r="D7341" t="s">
        <v>16</v>
      </c>
      <c r="E7341" t="s">
        <v>18</v>
      </c>
      <c r="F7341" t="s">
        <v>20</v>
      </c>
      <c r="G7341" t="s">
        <v>21</v>
      </c>
      <c r="H7341" s="11">
        <v>2802</v>
      </c>
      <c r="I7341" s="11">
        <v>48.698760000000007</v>
      </c>
      <c r="J7341" s="13">
        <f>data[[#This Row],[Clicks]]/data[[#This Row],[Impressions]]</f>
        <v>1.7380000000000003E-2</v>
      </c>
      <c r="K7341" s="1">
        <v>0.67999999999999972</v>
      </c>
      <c r="L7341" s="2">
        <v>33.115156799999994</v>
      </c>
      <c r="M7341">
        <v>4</v>
      </c>
      <c r="N7341" s="1">
        <f>IF(data[[#This Row],[Conversions]]=0,0,data[[#This Row],[Spend, Dollars]]/data[[#This Row],[Conversions]])</f>
        <v>8.2787891999999985</v>
      </c>
      <c r="O7341" s="13">
        <f>data[[#This Row],[Conversions]]/data[[#This Row],[Clicks]]</f>
        <v>8.2137615002928197E-2</v>
      </c>
      <c r="P7341" s="11">
        <v>86.1</v>
      </c>
      <c r="Q7341" s="11">
        <f>IF(data[[#This Row],[Spend, Dollars]]=0,0,data[[#This Row],[Total conversion value, Dollars]]/data[[#This Row],[Spend, Dollars]])</f>
        <v>2.6000178866735735</v>
      </c>
      <c r="R7341" s="2">
        <v>54</v>
      </c>
      <c r="S7341" s="2">
        <v>9</v>
      </c>
      <c r="T7341" s="2">
        <v>11</v>
      </c>
      <c r="U7341" s="2">
        <f t="shared" si="114"/>
        <v>74</v>
      </c>
    </row>
    <row r="7342" spans="1:21" x14ac:dyDescent="0.2">
      <c r="A7342" t="s">
        <v>24</v>
      </c>
      <c r="B7342" s="3">
        <v>45176</v>
      </c>
      <c r="C7342" s="10" t="str">
        <f>TEXT(data[[#This Row],[Date]],"mmmm")</f>
        <v>September</v>
      </c>
      <c r="D7342" t="s">
        <v>16</v>
      </c>
      <c r="E7342" t="s">
        <v>18</v>
      </c>
      <c r="F7342" t="s">
        <v>20</v>
      </c>
      <c r="G7342" t="s">
        <v>21</v>
      </c>
      <c r="H7342" s="11">
        <v>1856</v>
      </c>
      <c r="I7342" s="11">
        <v>22.45760000000001</v>
      </c>
      <c r="J7342" s="13">
        <f>data[[#This Row],[Clicks]]/data[[#This Row],[Impressions]]</f>
        <v>1.2100000000000005E-2</v>
      </c>
      <c r="K7342" s="1">
        <v>0.48999999999999966</v>
      </c>
      <c r="L7342" s="2">
        <v>11.004223999999997</v>
      </c>
      <c r="M7342">
        <v>5</v>
      </c>
      <c r="N7342" s="1">
        <f>IF(data[[#This Row],[Conversions]]=0,0,data[[#This Row],[Spend, Dollars]]/data[[#This Row],[Conversions]])</f>
        <v>2.2008447999999996</v>
      </c>
      <c r="O7342" s="13">
        <f>data[[#This Row],[Conversions]]/data[[#This Row],[Clicks]]</f>
        <v>0.22264177828441142</v>
      </c>
      <c r="P7342" s="11">
        <v>30</v>
      </c>
      <c r="Q7342" s="11">
        <f>IF(data[[#This Row],[Spend, Dollars]]=0,0,data[[#This Row],[Total conversion value, Dollars]]/data[[#This Row],[Spend, Dollars]])</f>
        <v>2.7262258565438153</v>
      </c>
      <c r="R7342" s="2">
        <v>63.599999999999994</v>
      </c>
      <c r="S7342" s="2">
        <v>15</v>
      </c>
      <c r="T7342" s="2">
        <v>8</v>
      </c>
      <c r="U7342" s="2">
        <f t="shared" si="114"/>
        <v>86.6</v>
      </c>
    </row>
    <row r="7343" spans="1:21" x14ac:dyDescent="0.2">
      <c r="A7343" t="s">
        <v>24</v>
      </c>
      <c r="B7343" s="3">
        <v>45177</v>
      </c>
      <c r="C7343" s="10" t="str">
        <f>TEXT(data[[#This Row],[Date]],"mmmm")</f>
        <v>September</v>
      </c>
      <c r="D7343" t="s">
        <v>16</v>
      </c>
      <c r="E7343" t="s">
        <v>18</v>
      </c>
      <c r="F7343" t="s">
        <v>20</v>
      </c>
      <c r="G7343" t="s">
        <v>21</v>
      </c>
      <c r="H7343" s="11">
        <v>1939</v>
      </c>
      <c r="I7343" s="11">
        <v>34.126400000000004</v>
      </c>
      <c r="J7343" s="13">
        <f>data[[#This Row],[Clicks]]/data[[#This Row],[Impressions]]</f>
        <v>1.7600000000000001E-2</v>
      </c>
      <c r="K7343" s="1">
        <v>3.0000000000000027E-2</v>
      </c>
      <c r="L7343" s="2">
        <v>1.0237920000000009</v>
      </c>
      <c r="M7343">
        <v>8</v>
      </c>
      <c r="N7343" s="1">
        <f>IF(data[[#This Row],[Conversions]]=0,0,data[[#This Row],[Spend, Dollars]]/data[[#This Row],[Conversions]])</f>
        <v>0.12797400000000012</v>
      </c>
      <c r="O7343" s="13">
        <f>data[[#This Row],[Conversions]]/data[[#This Row],[Clicks]]</f>
        <v>0.2344226170940972</v>
      </c>
      <c r="P7343" s="11">
        <v>116.19999999999999</v>
      </c>
      <c r="Q7343" s="11">
        <f>IF(data[[#This Row],[Spend, Dollars]]=0,0,data[[#This Row],[Total conversion value, Dollars]]/data[[#This Row],[Spend, Dollars]])</f>
        <v>113.49961710972529</v>
      </c>
      <c r="R7343" s="2">
        <v>37.199999999999996</v>
      </c>
      <c r="S7343" s="2">
        <v>4.5</v>
      </c>
      <c r="T7343" s="2">
        <v>4</v>
      </c>
      <c r="U7343" s="2">
        <f t="shared" si="114"/>
        <v>45.699999999999996</v>
      </c>
    </row>
    <row r="7344" spans="1:21" x14ac:dyDescent="0.2">
      <c r="A7344" t="s">
        <v>24</v>
      </c>
      <c r="B7344" s="3">
        <v>45178</v>
      </c>
      <c r="C7344" s="10" t="str">
        <f>TEXT(data[[#This Row],[Date]],"mmmm")</f>
        <v>September</v>
      </c>
      <c r="D7344" t="s">
        <v>16</v>
      </c>
      <c r="E7344" t="s">
        <v>18</v>
      </c>
      <c r="F7344" t="s">
        <v>20</v>
      </c>
      <c r="G7344" t="s">
        <v>21</v>
      </c>
      <c r="H7344" s="11">
        <v>3009</v>
      </c>
      <c r="I7344" s="11">
        <v>40.711770000000008</v>
      </c>
      <c r="J7344" s="13">
        <f>data[[#This Row],[Clicks]]/data[[#This Row],[Impressions]]</f>
        <v>1.3530000000000002E-2</v>
      </c>
      <c r="K7344" s="1">
        <v>0.3399999999999998</v>
      </c>
      <c r="L7344" s="2">
        <v>13.842001799999995</v>
      </c>
      <c r="M7344">
        <v>2</v>
      </c>
      <c r="N7344" s="1">
        <f>IF(data[[#This Row],[Conversions]]=0,0,data[[#This Row],[Spend, Dollars]]/data[[#This Row],[Conversions]])</f>
        <v>6.9210008999999975</v>
      </c>
      <c r="O7344" s="13">
        <f>data[[#This Row],[Conversions]]/data[[#This Row],[Clicks]]</f>
        <v>4.9125842477494824E-2</v>
      </c>
      <c r="P7344" s="11">
        <v>121.1</v>
      </c>
      <c r="Q7344" s="11">
        <f>IF(data[[#This Row],[Spend, Dollars]]=0,0,data[[#This Row],[Total conversion value, Dollars]]/data[[#This Row],[Spend, Dollars]])</f>
        <v>8.7487345941538628</v>
      </c>
      <c r="R7344" s="2">
        <v>64.8</v>
      </c>
      <c r="S7344" s="2">
        <v>7.5</v>
      </c>
      <c r="T7344" s="2">
        <v>4</v>
      </c>
      <c r="U7344" s="2">
        <f t="shared" si="114"/>
        <v>76.3</v>
      </c>
    </row>
    <row r="7345" spans="1:21" x14ac:dyDescent="0.2">
      <c r="A7345" t="s">
        <v>24</v>
      </c>
      <c r="B7345" s="3">
        <v>45179</v>
      </c>
      <c r="C7345" s="10" t="str">
        <f>TEXT(data[[#This Row],[Date]],"mmmm")</f>
        <v>September</v>
      </c>
      <c r="D7345" t="s">
        <v>16</v>
      </c>
      <c r="E7345" t="s">
        <v>18</v>
      </c>
      <c r="F7345" t="s">
        <v>20</v>
      </c>
      <c r="G7345" t="s">
        <v>21</v>
      </c>
      <c r="H7345" s="11">
        <v>2398</v>
      </c>
      <c r="I7345" s="11">
        <v>32.181160000000006</v>
      </c>
      <c r="J7345" s="13">
        <f>data[[#This Row],[Clicks]]/data[[#This Row],[Impressions]]</f>
        <v>1.3420000000000003E-2</v>
      </c>
      <c r="K7345" s="1">
        <v>1.1199999999999999</v>
      </c>
      <c r="L7345" s="2">
        <v>36.042899200000001</v>
      </c>
      <c r="M7345">
        <v>4</v>
      </c>
      <c r="N7345" s="1">
        <f>IF(data[[#This Row],[Conversions]]=0,0,data[[#This Row],[Spend, Dollars]]/data[[#This Row],[Conversions]])</f>
        <v>9.0107248000000002</v>
      </c>
      <c r="O7345" s="13">
        <f>data[[#This Row],[Conversions]]/data[[#This Row],[Clicks]]</f>
        <v>0.1242963274164138</v>
      </c>
      <c r="P7345" s="11">
        <v>92.399999999999991</v>
      </c>
      <c r="Q7345" s="11">
        <f>IF(data[[#This Row],[Spend, Dollars]]=0,0,data[[#This Row],[Total conversion value, Dollars]]/data[[#This Row],[Spend, Dollars]])</f>
        <v>2.5636117529635349</v>
      </c>
      <c r="R7345" s="2">
        <v>43.199999999999996</v>
      </c>
      <c r="S7345" s="2">
        <v>25.5</v>
      </c>
      <c r="T7345" s="2">
        <v>5</v>
      </c>
      <c r="U7345" s="2">
        <f t="shared" si="114"/>
        <v>73.699999999999989</v>
      </c>
    </row>
    <row r="7346" spans="1:21" x14ac:dyDescent="0.2">
      <c r="A7346" t="s">
        <v>24</v>
      </c>
      <c r="B7346" s="3">
        <v>45180</v>
      </c>
      <c r="C7346" s="10" t="str">
        <f>TEXT(data[[#This Row],[Date]],"mmmm")</f>
        <v>September</v>
      </c>
      <c r="D7346" t="s">
        <v>16</v>
      </c>
      <c r="E7346" t="s">
        <v>18</v>
      </c>
      <c r="F7346" t="s">
        <v>20</v>
      </c>
      <c r="G7346" t="s">
        <v>21</v>
      </c>
      <c r="H7346" s="11">
        <v>2204</v>
      </c>
      <c r="I7346" s="11">
        <v>38.063079999999999</v>
      </c>
      <c r="J7346" s="13">
        <f>data[[#This Row],[Clicks]]/data[[#This Row],[Impressions]]</f>
        <v>1.7270000000000001E-2</v>
      </c>
      <c r="K7346" s="1">
        <v>0.63999999999999979</v>
      </c>
      <c r="L7346" s="2">
        <v>24.360371199999992</v>
      </c>
      <c r="M7346">
        <v>2</v>
      </c>
      <c r="N7346" s="1">
        <f>IF(data[[#This Row],[Conversions]]=0,0,data[[#This Row],[Spend, Dollars]]/data[[#This Row],[Conversions]])</f>
        <v>12.180185599999996</v>
      </c>
      <c r="O7346" s="13">
        <f>data[[#This Row],[Conversions]]/data[[#This Row],[Clicks]]</f>
        <v>5.2544355317541307E-2</v>
      </c>
      <c r="P7346" s="11">
        <v>114.1</v>
      </c>
      <c r="Q7346" s="11">
        <f>IF(data[[#This Row],[Spend, Dollars]]=0,0,data[[#This Row],[Total conversion value, Dollars]]/data[[#This Row],[Spend, Dollars]])</f>
        <v>4.6838366732277068</v>
      </c>
      <c r="R7346" s="2">
        <v>94.8</v>
      </c>
      <c r="S7346" s="2">
        <v>3</v>
      </c>
      <c r="T7346" s="2">
        <v>13</v>
      </c>
      <c r="U7346" s="2">
        <f t="shared" si="114"/>
        <v>110.8</v>
      </c>
    </row>
    <row r="7347" spans="1:21" x14ac:dyDescent="0.2">
      <c r="A7347" t="s">
        <v>24</v>
      </c>
      <c r="B7347" s="3">
        <v>45181</v>
      </c>
      <c r="C7347" s="10" t="str">
        <f>TEXT(data[[#This Row],[Date]],"mmmm")</f>
        <v>September</v>
      </c>
      <c r="D7347" t="s">
        <v>16</v>
      </c>
      <c r="E7347" t="s">
        <v>18</v>
      </c>
      <c r="F7347" t="s">
        <v>20</v>
      </c>
      <c r="G7347" t="s">
        <v>21</v>
      </c>
      <c r="H7347" s="11">
        <v>1836</v>
      </c>
      <c r="I7347" s="11">
        <v>18.58032</v>
      </c>
      <c r="J7347" s="13">
        <f>data[[#This Row],[Clicks]]/data[[#This Row],[Impressions]]</f>
        <v>1.0120000000000001E-2</v>
      </c>
      <c r="K7347" s="1">
        <v>0.7699999999999998</v>
      </c>
      <c r="L7347" s="2">
        <v>14.306846399999996</v>
      </c>
      <c r="M7347">
        <v>7</v>
      </c>
      <c r="N7347" s="1">
        <f>IF(data[[#This Row],[Conversions]]=0,0,data[[#This Row],[Spend, Dollars]]/data[[#This Row],[Conversions]])</f>
        <v>2.0438351999999993</v>
      </c>
      <c r="O7347" s="13">
        <f>data[[#This Row],[Conversions]]/data[[#This Row],[Clicks]]</f>
        <v>0.37674270410843302</v>
      </c>
      <c r="P7347" s="11">
        <v>54.599999999999994</v>
      </c>
      <c r="Q7347" s="11">
        <f>IF(data[[#This Row],[Spend, Dollars]]=0,0,data[[#This Row],[Total conversion value, Dollars]]/data[[#This Row],[Spend, Dollars]])</f>
        <v>3.8163546649945168</v>
      </c>
      <c r="R7347" s="2">
        <v>36</v>
      </c>
      <c r="S7347" s="2">
        <v>1.5</v>
      </c>
      <c r="T7347" s="2">
        <v>1</v>
      </c>
      <c r="U7347" s="2">
        <f t="shared" si="114"/>
        <v>38.5</v>
      </c>
    </row>
    <row r="7348" spans="1:21" x14ac:dyDescent="0.2">
      <c r="A7348" t="s">
        <v>24</v>
      </c>
      <c r="B7348" s="3">
        <v>45182</v>
      </c>
      <c r="C7348" s="10" t="str">
        <f>TEXT(data[[#This Row],[Date]],"mmmm")</f>
        <v>September</v>
      </c>
      <c r="D7348" t="s">
        <v>16</v>
      </c>
      <c r="E7348" t="s">
        <v>18</v>
      </c>
      <c r="F7348" t="s">
        <v>20</v>
      </c>
      <c r="G7348" t="s">
        <v>21</v>
      </c>
      <c r="H7348" s="11">
        <v>1761</v>
      </c>
      <c r="I7348" s="11">
        <v>28.087949999999999</v>
      </c>
      <c r="J7348" s="13">
        <f>data[[#This Row],[Clicks]]/data[[#This Row],[Impressions]]</f>
        <v>1.5949999999999999E-2</v>
      </c>
      <c r="K7348" s="1">
        <v>0.84999999999999987</v>
      </c>
      <c r="L7348" s="2">
        <v>23.874757499999994</v>
      </c>
      <c r="M7348">
        <v>6</v>
      </c>
      <c r="N7348" s="1">
        <f>IF(data[[#This Row],[Conversions]]=0,0,data[[#This Row],[Spend, Dollars]]/data[[#This Row],[Conversions]])</f>
        <v>3.9791262499999989</v>
      </c>
      <c r="O7348" s="13">
        <f>data[[#This Row],[Conversions]]/data[[#This Row],[Clicks]]</f>
        <v>0.21361473514443027</v>
      </c>
      <c r="P7348" s="11">
        <v>174.29999999999998</v>
      </c>
      <c r="Q7348" s="11">
        <f>IF(data[[#This Row],[Spend, Dollars]]=0,0,data[[#This Row],[Total conversion value, Dollars]]/data[[#This Row],[Spend, Dollars]])</f>
        <v>7.3005977128772939</v>
      </c>
      <c r="R7348" s="2">
        <v>32.4</v>
      </c>
      <c r="S7348" s="2">
        <v>4.5</v>
      </c>
      <c r="T7348" s="2">
        <v>12</v>
      </c>
      <c r="U7348" s="2">
        <f t="shared" si="114"/>
        <v>48.9</v>
      </c>
    </row>
    <row r="7349" spans="1:21" x14ac:dyDescent="0.2">
      <c r="A7349" t="s">
        <v>24</v>
      </c>
      <c r="B7349" s="3">
        <v>45183</v>
      </c>
      <c r="C7349" s="10" t="str">
        <f>TEXT(data[[#This Row],[Date]],"mmmm")</f>
        <v>September</v>
      </c>
      <c r="D7349" t="s">
        <v>16</v>
      </c>
      <c r="E7349" t="s">
        <v>18</v>
      </c>
      <c r="F7349" t="s">
        <v>20</v>
      </c>
      <c r="G7349" t="s">
        <v>21</v>
      </c>
      <c r="H7349" s="11">
        <v>2188</v>
      </c>
      <c r="I7349" s="11">
        <v>38.027440000000006</v>
      </c>
      <c r="J7349" s="13">
        <f>data[[#This Row],[Clicks]]/data[[#This Row],[Impressions]]</f>
        <v>1.7380000000000003E-2</v>
      </c>
      <c r="K7349" s="1">
        <v>0.80999999999999983</v>
      </c>
      <c r="L7349" s="2">
        <v>30.802226399999999</v>
      </c>
      <c r="M7349">
        <v>7</v>
      </c>
      <c r="N7349" s="1">
        <f>IF(data[[#This Row],[Conversions]]=0,0,data[[#This Row],[Spend, Dollars]]/data[[#This Row],[Conversions]])</f>
        <v>4.4003180571428571</v>
      </c>
      <c r="O7349" s="13">
        <f>data[[#This Row],[Conversions]]/data[[#This Row],[Clicks]]</f>
        <v>0.18407760290989872</v>
      </c>
      <c r="P7349" s="11">
        <v>94.5</v>
      </c>
      <c r="Q7349" s="11">
        <f>IF(data[[#This Row],[Spend, Dollars]]=0,0,data[[#This Row],[Total conversion value, Dollars]]/data[[#This Row],[Spend, Dollars]])</f>
        <v>3.0679600484983127</v>
      </c>
      <c r="R7349" s="2">
        <v>36</v>
      </c>
      <c r="S7349" s="2">
        <v>10.5</v>
      </c>
      <c r="T7349" s="2">
        <v>3</v>
      </c>
      <c r="U7349" s="2">
        <f t="shared" si="114"/>
        <v>49.5</v>
      </c>
    </row>
    <row r="7350" spans="1:21" x14ac:dyDescent="0.2">
      <c r="A7350" t="s">
        <v>24</v>
      </c>
      <c r="B7350" s="3">
        <v>45184</v>
      </c>
      <c r="C7350" s="10" t="str">
        <f>TEXT(data[[#This Row],[Date]],"mmmm")</f>
        <v>September</v>
      </c>
      <c r="D7350" t="s">
        <v>16</v>
      </c>
      <c r="E7350" t="s">
        <v>18</v>
      </c>
      <c r="F7350" t="s">
        <v>20</v>
      </c>
      <c r="G7350" t="s">
        <v>21</v>
      </c>
      <c r="H7350" s="11">
        <v>2093</v>
      </c>
      <c r="I7350" s="11">
        <v>31.771740000000005</v>
      </c>
      <c r="J7350" s="13">
        <f>data[[#This Row],[Clicks]]/data[[#This Row],[Impressions]]</f>
        <v>1.5180000000000003E-2</v>
      </c>
      <c r="K7350" s="1">
        <v>0.16999999999999998</v>
      </c>
      <c r="L7350" s="2">
        <v>5.4011958</v>
      </c>
      <c r="M7350">
        <v>2</v>
      </c>
      <c r="N7350" s="1">
        <f>IF(data[[#This Row],[Conversions]]=0,0,data[[#This Row],[Spend, Dollars]]/data[[#This Row],[Conversions]])</f>
        <v>2.7005979</v>
      </c>
      <c r="O7350" s="13">
        <f>data[[#This Row],[Conversions]]/data[[#This Row],[Clicks]]</f>
        <v>6.2949023251480704E-2</v>
      </c>
      <c r="P7350" s="11">
        <v>207.89999999999998</v>
      </c>
      <c r="Q7350" s="11">
        <f>IF(data[[#This Row],[Spend, Dollars]]=0,0,data[[#This Row],[Total conversion value, Dollars]]/data[[#This Row],[Spend, Dollars]])</f>
        <v>38.491476276420116</v>
      </c>
      <c r="R7350" s="2">
        <v>48</v>
      </c>
      <c r="S7350" s="2">
        <v>21</v>
      </c>
      <c r="T7350" s="2">
        <v>1</v>
      </c>
      <c r="U7350" s="2">
        <f t="shared" si="114"/>
        <v>70</v>
      </c>
    </row>
    <row r="7351" spans="1:21" x14ac:dyDescent="0.2">
      <c r="A7351" t="s">
        <v>24</v>
      </c>
      <c r="B7351" s="3">
        <v>45185</v>
      </c>
      <c r="C7351" s="10" t="str">
        <f>TEXT(data[[#This Row],[Date]],"mmmm")</f>
        <v>September</v>
      </c>
      <c r="D7351" t="s">
        <v>16</v>
      </c>
      <c r="E7351" t="s">
        <v>18</v>
      </c>
      <c r="F7351" t="s">
        <v>20</v>
      </c>
      <c r="G7351" t="s">
        <v>21</v>
      </c>
      <c r="H7351" s="11">
        <v>2506</v>
      </c>
      <c r="I7351" s="11">
        <v>32.527880000000003</v>
      </c>
      <c r="J7351" s="13">
        <f>data[[#This Row],[Clicks]]/data[[#This Row],[Impressions]]</f>
        <v>1.2980000000000002E-2</v>
      </c>
      <c r="K7351" s="1">
        <v>0.59999999999999976</v>
      </c>
      <c r="L7351" s="2">
        <v>19.516727999999993</v>
      </c>
      <c r="M7351">
        <v>8</v>
      </c>
      <c r="N7351" s="1">
        <f>IF(data[[#This Row],[Conversions]]=0,0,data[[#This Row],[Spend, Dollars]]/data[[#This Row],[Conversions]])</f>
        <v>2.4395909999999992</v>
      </c>
      <c r="O7351" s="13">
        <f>data[[#This Row],[Conversions]]/data[[#This Row],[Clicks]]</f>
        <v>0.24594286501302881</v>
      </c>
      <c r="P7351" s="11">
        <v>62.999999999999993</v>
      </c>
      <c r="Q7351" s="11">
        <f>IF(data[[#This Row],[Spend, Dollars]]=0,0,data[[#This Row],[Total conversion value, Dollars]]/data[[#This Row],[Spend, Dollars]])</f>
        <v>3.228000103296004</v>
      </c>
      <c r="R7351" s="2">
        <v>44.4</v>
      </c>
      <c r="S7351" s="2">
        <v>12</v>
      </c>
      <c r="T7351" s="2">
        <v>11</v>
      </c>
      <c r="U7351" s="2">
        <f t="shared" si="114"/>
        <v>67.400000000000006</v>
      </c>
    </row>
    <row r="7352" spans="1:21" x14ac:dyDescent="0.2">
      <c r="A7352" t="s">
        <v>24</v>
      </c>
      <c r="B7352" s="3">
        <v>45186</v>
      </c>
      <c r="C7352" s="10" t="str">
        <f>TEXT(data[[#This Row],[Date]],"mmmm")</f>
        <v>September</v>
      </c>
      <c r="D7352" t="s">
        <v>16</v>
      </c>
      <c r="E7352" t="s">
        <v>18</v>
      </c>
      <c r="F7352" t="s">
        <v>20</v>
      </c>
      <c r="G7352" t="s">
        <v>21</v>
      </c>
      <c r="H7352" s="11">
        <v>1848</v>
      </c>
      <c r="I7352" s="11">
        <v>27.849360000000004</v>
      </c>
      <c r="J7352" s="13">
        <f>data[[#This Row],[Clicks]]/data[[#This Row],[Impressions]]</f>
        <v>1.5070000000000002E-2</v>
      </c>
      <c r="K7352" s="1">
        <v>3.0000000000000027E-2</v>
      </c>
      <c r="L7352" s="2">
        <v>0.83548080000000091</v>
      </c>
      <c r="M7352">
        <v>2</v>
      </c>
      <c r="N7352" s="1">
        <f>IF(data[[#This Row],[Conversions]]=0,0,data[[#This Row],[Spend, Dollars]]/data[[#This Row],[Conversions]])</f>
        <v>0.41774040000000046</v>
      </c>
      <c r="O7352" s="13">
        <f>data[[#This Row],[Conversions]]/data[[#This Row],[Clicks]]</f>
        <v>7.1814935783084413E-2</v>
      </c>
      <c r="P7352" s="11">
        <v>37.799999999999997</v>
      </c>
      <c r="Q7352" s="11">
        <f>IF(data[[#This Row],[Spend, Dollars]]=0,0,data[[#This Row],[Total conversion value, Dollars]]/data[[#This Row],[Spend, Dollars]])</f>
        <v>45.243409543343134</v>
      </c>
      <c r="R7352" s="2">
        <v>64.8</v>
      </c>
      <c r="S7352" s="2">
        <v>13.5</v>
      </c>
      <c r="T7352" s="2">
        <v>5</v>
      </c>
      <c r="U7352" s="2">
        <f t="shared" si="114"/>
        <v>83.3</v>
      </c>
    </row>
    <row r="7353" spans="1:21" x14ac:dyDescent="0.2">
      <c r="A7353" t="s">
        <v>24</v>
      </c>
      <c r="B7353" s="3">
        <v>45187</v>
      </c>
      <c r="C7353" s="10" t="str">
        <f>TEXT(data[[#This Row],[Date]],"mmmm")</f>
        <v>September</v>
      </c>
      <c r="D7353" t="s">
        <v>16</v>
      </c>
      <c r="E7353" t="s">
        <v>18</v>
      </c>
      <c r="F7353" t="s">
        <v>20</v>
      </c>
      <c r="G7353" t="s">
        <v>21</v>
      </c>
      <c r="H7353" s="11">
        <v>1749</v>
      </c>
      <c r="I7353" s="11">
        <v>19.43139</v>
      </c>
      <c r="J7353" s="13">
        <f>data[[#This Row],[Clicks]]/data[[#This Row],[Impressions]]</f>
        <v>1.111E-2</v>
      </c>
      <c r="K7353" s="1">
        <v>0.22000000000000003</v>
      </c>
      <c r="L7353" s="2">
        <v>4.2749058000000009</v>
      </c>
      <c r="M7353">
        <v>5</v>
      </c>
      <c r="N7353" s="1">
        <f>IF(data[[#This Row],[Conversions]]=0,0,data[[#This Row],[Spend, Dollars]]/data[[#This Row],[Conversions]])</f>
        <v>0.85498116000000013</v>
      </c>
      <c r="O7353" s="13">
        <f>data[[#This Row],[Conversions]]/data[[#This Row],[Clicks]]</f>
        <v>0.25731561149253862</v>
      </c>
      <c r="P7353" s="11">
        <v>16</v>
      </c>
      <c r="Q7353" s="11">
        <f>IF(data[[#This Row],[Spend, Dollars]]=0,0,data[[#This Row],[Total conversion value, Dollars]]/data[[#This Row],[Spend, Dollars]])</f>
        <v>3.7427725308005608</v>
      </c>
      <c r="R7353" s="2">
        <v>63.599999999999994</v>
      </c>
      <c r="S7353" s="2">
        <v>19.5</v>
      </c>
      <c r="T7353" s="2">
        <v>7</v>
      </c>
      <c r="U7353" s="2">
        <f t="shared" si="114"/>
        <v>90.1</v>
      </c>
    </row>
    <row r="7354" spans="1:21" x14ac:dyDescent="0.2">
      <c r="A7354" t="s">
        <v>24</v>
      </c>
      <c r="B7354" s="3">
        <v>45188</v>
      </c>
      <c r="C7354" s="10" t="str">
        <f>TEXT(data[[#This Row],[Date]],"mmmm")</f>
        <v>September</v>
      </c>
      <c r="D7354" t="s">
        <v>16</v>
      </c>
      <c r="E7354" t="s">
        <v>18</v>
      </c>
      <c r="F7354" t="s">
        <v>20</v>
      </c>
      <c r="G7354" t="s">
        <v>21</v>
      </c>
      <c r="H7354" s="11">
        <v>2569</v>
      </c>
      <c r="I7354" s="11">
        <v>29.106770000000004</v>
      </c>
      <c r="J7354" s="13">
        <f>data[[#This Row],[Clicks]]/data[[#This Row],[Impressions]]</f>
        <v>1.1330000000000002E-2</v>
      </c>
      <c r="K7354" s="1">
        <v>1.0499999999999998</v>
      </c>
      <c r="L7354" s="2">
        <v>30.562108500000001</v>
      </c>
      <c r="M7354">
        <v>5</v>
      </c>
      <c r="N7354" s="1">
        <f>IF(data[[#This Row],[Conversions]]=0,0,data[[#This Row],[Spend, Dollars]]/data[[#This Row],[Conversions]])</f>
        <v>6.1124217000000005</v>
      </c>
      <c r="O7354" s="13">
        <f>data[[#This Row],[Conversions]]/data[[#This Row],[Clicks]]</f>
        <v>0.17178134159166406</v>
      </c>
      <c r="P7354" s="11">
        <v>42.699999999999996</v>
      </c>
      <c r="Q7354" s="11">
        <f>IF(data[[#This Row],[Spend, Dollars]]=0,0,data[[#This Row],[Total conversion value, Dollars]]/data[[#This Row],[Spend, Dollars]])</f>
        <v>1.3971549116122008</v>
      </c>
      <c r="R7354" s="2">
        <v>45.6</v>
      </c>
      <c r="S7354" s="2">
        <v>7.5</v>
      </c>
      <c r="T7354" s="2">
        <v>4</v>
      </c>
      <c r="U7354" s="2">
        <f t="shared" si="114"/>
        <v>57.1</v>
      </c>
    </row>
    <row r="7355" spans="1:21" x14ac:dyDescent="0.2">
      <c r="A7355" t="s">
        <v>24</v>
      </c>
      <c r="B7355" s="3">
        <v>45189</v>
      </c>
      <c r="C7355" s="10" t="str">
        <f>TEXT(data[[#This Row],[Date]],"mmmm")</f>
        <v>September</v>
      </c>
      <c r="D7355" t="s">
        <v>16</v>
      </c>
      <c r="E7355" t="s">
        <v>18</v>
      </c>
      <c r="F7355" t="s">
        <v>20</v>
      </c>
      <c r="G7355" t="s">
        <v>21</v>
      </c>
      <c r="H7355" s="11">
        <v>1699</v>
      </c>
      <c r="I7355" s="11">
        <v>30.463070000000009</v>
      </c>
      <c r="J7355" s="13">
        <f>data[[#This Row],[Clicks]]/data[[#This Row],[Impressions]]</f>
        <v>1.7930000000000005E-2</v>
      </c>
      <c r="K7355" s="1">
        <v>0.67999999999999972</v>
      </c>
      <c r="L7355" s="2">
        <v>20.714887599999997</v>
      </c>
      <c r="M7355">
        <v>3</v>
      </c>
      <c r="N7355" s="1">
        <f>IF(data[[#This Row],[Conversions]]=0,0,data[[#This Row],[Spend, Dollars]]/data[[#This Row],[Conversions]])</f>
        <v>6.9049625333333324</v>
      </c>
      <c r="O7355" s="13">
        <f>data[[#This Row],[Conversions]]/data[[#This Row],[Clicks]]</f>
        <v>9.8479897134464756E-2</v>
      </c>
      <c r="P7355" s="11">
        <v>10</v>
      </c>
      <c r="Q7355" s="11">
        <f>IF(data[[#This Row],[Spend, Dollars]]=0,0,data[[#This Row],[Total conversion value, Dollars]]/data[[#This Row],[Spend, Dollars]])</f>
        <v>0.48274459379639606</v>
      </c>
      <c r="R7355" s="2">
        <v>69.599999999999994</v>
      </c>
      <c r="S7355" s="2">
        <v>0</v>
      </c>
      <c r="T7355" s="2">
        <v>10</v>
      </c>
      <c r="U7355" s="2">
        <f t="shared" si="114"/>
        <v>79.599999999999994</v>
      </c>
    </row>
    <row r="7356" spans="1:21" x14ac:dyDescent="0.2">
      <c r="A7356" t="s">
        <v>24</v>
      </c>
      <c r="B7356" s="3">
        <v>45190</v>
      </c>
      <c r="C7356" s="10" t="str">
        <f>TEXT(data[[#This Row],[Date]],"mmmm")</f>
        <v>September</v>
      </c>
      <c r="D7356" t="s">
        <v>16</v>
      </c>
      <c r="E7356" t="s">
        <v>18</v>
      </c>
      <c r="F7356" t="s">
        <v>20</v>
      </c>
      <c r="G7356" t="s">
        <v>21</v>
      </c>
      <c r="H7356" s="11">
        <v>1873</v>
      </c>
      <c r="I7356" s="11">
        <v>22.457270000000005</v>
      </c>
      <c r="J7356" s="13">
        <f>data[[#This Row],[Clicks]]/data[[#This Row],[Impressions]]</f>
        <v>1.1990000000000002E-2</v>
      </c>
      <c r="K7356" s="1">
        <v>0.17000000000000004</v>
      </c>
      <c r="L7356" s="2">
        <v>3.8177359000000015</v>
      </c>
      <c r="M7356">
        <v>7</v>
      </c>
      <c r="N7356" s="1">
        <f>IF(data[[#This Row],[Conversions]]=0,0,data[[#This Row],[Spend, Dollars]]/data[[#This Row],[Conversions]])</f>
        <v>0.54539084285714312</v>
      </c>
      <c r="O7356" s="13">
        <f>data[[#This Row],[Conversions]]/data[[#This Row],[Clicks]]</f>
        <v>0.3117030698744771</v>
      </c>
      <c r="P7356" s="11">
        <v>123.89999999999999</v>
      </c>
      <c r="Q7356" s="11">
        <f>IF(data[[#This Row],[Spend, Dollars]]=0,0,data[[#This Row],[Total conversion value, Dollars]]/data[[#This Row],[Spend, Dollars]])</f>
        <v>32.453790216342611</v>
      </c>
      <c r="R7356" s="2">
        <v>45.6</v>
      </c>
      <c r="S7356" s="2">
        <v>6</v>
      </c>
      <c r="T7356" s="2">
        <v>5</v>
      </c>
      <c r="U7356" s="2">
        <f t="shared" si="114"/>
        <v>56.6</v>
      </c>
    </row>
    <row r="7357" spans="1:21" x14ac:dyDescent="0.2">
      <c r="A7357" t="s">
        <v>24</v>
      </c>
      <c r="B7357" s="3">
        <v>45191</v>
      </c>
      <c r="C7357" s="10" t="str">
        <f>TEXT(data[[#This Row],[Date]],"mmmm")</f>
        <v>September</v>
      </c>
      <c r="D7357" t="s">
        <v>16</v>
      </c>
      <c r="E7357" t="s">
        <v>18</v>
      </c>
      <c r="F7357" t="s">
        <v>20</v>
      </c>
      <c r="G7357" t="s">
        <v>21</v>
      </c>
      <c r="H7357" s="11">
        <v>2600</v>
      </c>
      <c r="I7357" s="11">
        <v>37.466000000000015</v>
      </c>
      <c r="J7357" s="13">
        <f>data[[#This Row],[Clicks]]/data[[#This Row],[Impressions]]</f>
        <v>1.4410000000000006E-2</v>
      </c>
      <c r="K7357" s="1">
        <v>0.11</v>
      </c>
      <c r="L7357" s="2">
        <v>4.1212600000000021</v>
      </c>
      <c r="M7357">
        <v>6</v>
      </c>
      <c r="N7357" s="1">
        <f>IF(data[[#This Row],[Conversions]]=0,0,data[[#This Row],[Spend, Dollars]]/data[[#This Row],[Conversions]])</f>
        <v>0.68687666666666702</v>
      </c>
      <c r="O7357" s="13">
        <f>data[[#This Row],[Conversions]]/data[[#This Row],[Clicks]]</f>
        <v>0.16014519831313717</v>
      </c>
      <c r="P7357" s="11">
        <v>20</v>
      </c>
      <c r="Q7357" s="11">
        <f>IF(data[[#This Row],[Spend, Dollars]]=0,0,data[[#This Row],[Total conversion value, Dollars]]/data[[#This Row],[Spend, Dollars]])</f>
        <v>4.8528847973677927</v>
      </c>
      <c r="R7357" s="2">
        <v>48</v>
      </c>
      <c r="S7357" s="2">
        <v>9</v>
      </c>
      <c r="T7357" s="2">
        <v>4</v>
      </c>
      <c r="U7357" s="2">
        <f t="shared" si="114"/>
        <v>61</v>
      </c>
    </row>
    <row r="7358" spans="1:21" x14ac:dyDescent="0.2">
      <c r="A7358" t="s">
        <v>24</v>
      </c>
      <c r="B7358" s="3">
        <v>45192</v>
      </c>
      <c r="C7358" s="10" t="str">
        <f>TEXT(data[[#This Row],[Date]],"mmmm")</f>
        <v>September</v>
      </c>
      <c r="D7358" t="s">
        <v>16</v>
      </c>
      <c r="E7358" t="s">
        <v>18</v>
      </c>
      <c r="F7358" t="s">
        <v>20</v>
      </c>
      <c r="G7358" t="s">
        <v>21</v>
      </c>
      <c r="H7358" s="11">
        <v>2846</v>
      </c>
      <c r="I7358" s="11">
        <v>40.384740000000001</v>
      </c>
      <c r="J7358" s="13">
        <f>data[[#This Row],[Clicks]]/data[[#This Row],[Impressions]]</f>
        <v>1.4189999999999999E-2</v>
      </c>
      <c r="K7358" s="1">
        <v>0.95999999999999974</v>
      </c>
      <c r="L7358" s="2">
        <v>38.769350399999993</v>
      </c>
      <c r="M7358">
        <v>4</v>
      </c>
      <c r="N7358" s="1">
        <f>IF(data[[#This Row],[Conversions]]=0,0,data[[#This Row],[Spend, Dollars]]/data[[#This Row],[Conversions]])</f>
        <v>9.6923375999999983</v>
      </c>
      <c r="O7358" s="13">
        <f>data[[#This Row],[Conversions]]/data[[#This Row],[Clicks]]</f>
        <v>9.9047313415909083E-2</v>
      </c>
      <c r="P7358" s="11">
        <v>36</v>
      </c>
      <c r="Q7358" s="11">
        <f>IF(data[[#This Row],[Spend, Dollars]]=0,0,data[[#This Row],[Total conversion value, Dollars]]/data[[#This Row],[Spend, Dollars]])</f>
        <v>0.92856856327414772</v>
      </c>
      <c r="R7358" s="2">
        <v>37.199999999999996</v>
      </c>
      <c r="S7358" s="2">
        <v>7.5</v>
      </c>
      <c r="T7358" s="2">
        <v>4</v>
      </c>
      <c r="U7358" s="2">
        <f t="shared" si="114"/>
        <v>48.699999999999996</v>
      </c>
    </row>
    <row r="7359" spans="1:21" x14ac:dyDescent="0.2">
      <c r="A7359" t="s">
        <v>24</v>
      </c>
      <c r="B7359" s="3">
        <v>45193</v>
      </c>
      <c r="C7359" s="10" t="str">
        <f>TEXT(data[[#This Row],[Date]],"mmmm")</f>
        <v>September</v>
      </c>
      <c r="D7359" t="s">
        <v>16</v>
      </c>
      <c r="E7359" t="s">
        <v>18</v>
      </c>
      <c r="F7359" t="s">
        <v>20</v>
      </c>
      <c r="G7359" t="s">
        <v>21</v>
      </c>
      <c r="H7359" s="11">
        <v>1725</v>
      </c>
      <c r="I7359" s="11">
        <v>25.995750000000001</v>
      </c>
      <c r="J7359" s="13">
        <f>data[[#This Row],[Clicks]]/data[[#This Row],[Impressions]]</f>
        <v>1.507E-2</v>
      </c>
      <c r="K7359" s="1">
        <v>0.33000000000000007</v>
      </c>
      <c r="L7359" s="2">
        <v>8.5785975000000025</v>
      </c>
      <c r="M7359">
        <v>1</v>
      </c>
      <c r="N7359" s="1">
        <f>IF(data[[#This Row],[Conversions]]=0,0,data[[#This Row],[Spend, Dollars]]/data[[#This Row],[Conversions]])</f>
        <v>8.5785975000000025</v>
      </c>
      <c r="O7359" s="13">
        <f>data[[#This Row],[Conversions]]/data[[#This Row],[Clicks]]</f>
        <v>3.8467826471634783E-2</v>
      </c>
      <c r="P7359" s="11">
        <v>30</v>
      </c>
      <c r="Q7359" s="11">
        <f>IF(data[[#This Row],[Spend, Dollars]]=0,0,data[[#This Row],[Total conversion value, Dollars]]/data[[#This Row],[Spend, Dollars]])</f>
        <v>3.4970751337849797</v>
      </c>
      <c r="R7359" s="2">
        <v>22.8</v>
      </c>
      <c r="S7359" s="2">
        <v>7.5</v>
      </c>
      <c r="T7359" s="2">
        <v>9</v>
      </c>
      <c r="U7359" s="2">
        <f t="shared" si="114"/>
        <v>39.299999999999997</v>
      </c>
    </row>
    <row r="7360" spans="1:21" x14ac:dyDescent="0.2">
      <c r="A7360" t="s">
        <v>24</v>
      </c>
      <c r="B7360" s="3">
        <v>45194</v>
      </c>
      <c r="C7360" s="10" t="str">
        <f>TEXT(data[[#This Row],[Date]],"mmmm")</f>
        <v>September</v>
      </c>
      <c r="D7360" t="s">
        <v>16</v>
      </c>
      <c r="E7360" t="s">
        <v>18</v>
      </c>
      <c r="F7360" t="s">
        <v>20</v>
      </c>
      <c r="G7360" t="s">
        <v>21</v>
      </c>
      <c r="H7360" s="11">
        <v>3224</v>
      </c>
      <c r="I7360" s="11">
        <v>48.231040000000014</v>
      </c>
      <c r="J7360" s="13">
        <f>data[[#This Row],[Clicks]]/data[[#This Row],[Impressions]]</f>
        <v>1.4960000000000005E-2</v>
      </c>
      <c r="K7360" s="1">
        <v>0.23999999999999994</v>
      </c>
      <c r="L7360" s="2">
        <v>11.575449600000001</v>
      </c>
      <c r="M7360">
        <v>6</v>
      </c>
      <c r="N7360" s="1">
        <f>IF(data[[#This Row],[Conversions]]=0,0,data[[#This Row],[Spend, Dollars]]/data[[#This Row],[Conversions]])</f>
        <v>1.9292416000000001</v>
      </c>
      <c r="O7360" s="13">
        <f>data[[#This Row],[Conversions]]/data[[#This Row],[Clicks]]</f>
        <v>0.12440121548280937</v>
      </c>
      <c r="P7360" s="11">
        <v>72.8</v>
      </c>
      <c r="Q7360" s="11">
        <f>IF(data[[#This Row],[Spend, Dollars]]=0,0,data[[#This Row],[Total conversion value, Dollars]]/data[[#This Row],[Spend, Dollars]])</f>
        <v>6.2891725605198081</v>
      </c>
      <c r="R7360" s="2">
        <v>78</v>
      </c>
      <c r="S7360" s="2">
        <v>1.5</v>
      </c>
      <c r="T7360" s="2">
        <v>11</v>
      </c>
      <c r="U7360" s="2">
        <f t="shared" si="114"/>
        <v>90.5</v>
      </c>
    </row>
    <row r="7361" spans="1:21" x14ac:dyDescent="0.2">
      <c r="A7361" t="s">
        <v>24</v>
      </c>
      <c r="B7361" s="3">
        <v>45195</v>
      </c>
      <c r="C7361" s="10" t="str">
        <f>TEXT(data[[#This Row],[Date]],"mmmm")</f>
        <v>September</v>
      </c>
      <c r="D7361" t="s">
        <v>16</v>
      </c>
      <c r="E7361" t="s">
        <v>18</v>
      </c>
      <c r="F7361" t="s">
        <v>20</v>
      </c>
      <c r="G7361" t="s">
        <v>21</v>
      </c>
      <c r="H7361" s="11">
        <v>2018</v>
      </c>
      <c r="I7361" s="11">
        <v>29.079380000000008</v>
      </c>
      <c r="J7361" s="13">
        <f>data[[#This Row],[Clicks]]/data[[#This Row],[Impressions]]</f>
        <v>1.4410000000000004E-2</v>
      </c>
      <c r="K7361" s="1">
        <v>0.20000000000000007</v>
      </c>
      <c r="L7361" s="2">
        <v>5.8158760000000038</v>
      </c>
      <c r="M7361">
        <v>6</v>
      </c>
      <c r="N7361" s="1">
        <f>IF(data[[#This Row],[Conversions]]=0,0,data[[#This Row],[Spend, Dollars]]/data[[#This Row],[Conversions]])</f>
        <v>0.96931266666666727</v>
      </c>
      <c r="O7361" s="13">
        <f>data[[#This Row],[Conversions]]/data[[#This Row],[Clicks]]</f>
        <v>0.20633177186033536</v>
      </c>
      <c r="P7361" s="11">
        <v>81.199999999999989</v>
      </c>
      <c r="Q7361" s="11">
        <f>IF(data[[#This Row],[Spend, Dollars]]=0,0,data[[#This Row],[Total conversion value, Dollars]]/data[[#This Row],[Spend, Dollars]])</f>
        <v>13.961783229216017</v>
      </c>
      <c r="R7361" s="2">
        <v>54</v>
      </c>
      <c r="S7361" s="2">
        <v>19.5</v>
      </c>
      <c r="T7361" s="2">
        <v>13</v>
      </c>
      <c r="U7361" s="2">
        <f t="shared" si="114"/>
        <v>86.5</v>
      </c>
    </row>
    <row r="7362" spans="1:21" x14ac:dyDescent="0.2">
      <c r="A7362" t="s">
        <v>24</v>
      </c>
      <c r="B7362" s="3">
        <v>45196</v>
      </c>
      <c r="C7362" s="10" t="str">
        <f>TEXT(data[[#This Row],[Date]],"mmmm")</f>
        <v>September</v>
      </c>
      <c r="D7362" t="s">
        <v>16</v>
      </c>
      <c r="E7362" t="s">
        <v>18</v>
      </c>
      <c r="F7362" t="s">
        <v>20</v>
      </c>
      <c r="G7362" t="s">
        <v>21</v>
      </c>
      <c r="H7362" s="11">
        <v>2875</v>
      </c>
      <c r="I7362" s="11">
        <v>40.480000000000004</v>
      </c>
      <c r="J7362" s="13">
        <f>data[[#This Row],[Clicks]]/data[[#This Row],[Impressions]]</f>
        <v>1.4080000000000002E-2</v>
      </c>
      <c r="K7362" s="1">
        <v>0.54999999999999982</v>
      </c>
      <c r="L7362" s="2">
        <v>22.263999999999996</v>
      </c>
      <c r="M7362">
        <v>3</v>
      </c>
      <c r="N7362" s="1">
        <f>IF(data[[#This Row],[Conversions]]=0,0,data[[#This Row],[Spend, Dollars]]/data[[#This Row],[Conversions]])</f>
        <v>7.4213333333333322</v>
      </c>
      <c r="O7362" s="13">
        <f>data[[#This Row],[Conversions]]/data[[#This Row],[Clicks]]</f>
        <v>7.4110671936758882E-2</v>
      </c>
      <c r="P7362" s="11">
        <v>196</v>
      </c>
      <c r="Q7362" s="11">
        <f>IF(data[[#This Row],[Spend, Dollars]]=0,0,data[[#This Row],[Total conversion value, Dollars]]/data[[#This Row],[Spend, Dollars]])</f>
        <v>8.8034495149119678</v>
      </c>
      <c r="R7362" s="2">
        <v>80.399999999999991</v>
      </c>
      <c r="S7362" s="2">
        <v>1.5</v>
      </c>
      <c r="T7362" s="2">
        <v>3</v>
      </c>
      <c r="U7362" s="2">
        <f t="shared" si="114"/>
        <v>84.899999999999991</v>
      </c>
    </row>
    <row r="7363" spans="1:21" x14ac:dyDescent="0.2">
      <c r="A7363" t="s">
        <v>24</v>
      </c>
      <c r="B7363" s="3">
        <v>45197</v>
      </c>
      <c r="C7363" s="10" t="str">
        <f>TEXT(data[[#This Row],[Date]],"mmmm")</f>
        <v>September</v>
      </c>
      <c r="D7363" t="s">
        <v>16</v>
      </c>
      <c r="E7363" t="s">
        <v>18</v>
      </c>
      <c r="F7363" t="s">
        <v>20</v>
      </c>
      <c r="G7363" t="s">
        <v>21</v>
      </c>
      <c r="H7363" s="11">
        <v>2169</v>
      </c>
      <c r="I7363" s="11">
        <v>34.356960000000008</v>
      </c>
      <c r="J7363" s="13">
        <f>data[[#This Row],[Clicks]]/data[[#This Row],[Impressions]]</f>
        <v>1.5840000000000003E-2</v>
      </c>
      <c r="K7363" s="1">
        <v>0.74999999999999989</v>
      </c>
      <c r="L7363" s="2">
        <v>25.767720000000001</v>
      </c>
      <c r="M7363">
        <v>4</v>
      </c>
      <c r="N7363" s="1">
        <f>IF(data[[#This Row],[Conversions]]=0,0,data[[#This Row],[Spend, Dollars]]/data[[#This Row],[Conversions]])</f>
        <v>6.4419300000000002</v>
      </c>
      <c r="O7363" s="13">
        <f>data[[#This Row],[Conversions]]/data[[#This Row],[Clicks]]</f>
        <v>0.11642473606512331</v>
      </c>
      <c r="P7363" s="11">
        <v>105.69999999999999</v>
      </c>
      <c r="Q7363" s="11">
        <f>IF(data[[#This Row],[Spend, Dollars]]=0,0,data[[#This Row],[Total conversion value, Dollars]]/data[[#This Row],[Spend, Dollars]])</f>
        <v>4.1020315340278453</v>
      </c>
      <c r="R7363" s="2">
        <v>44.4</v>
      </c>
      <c r="S7363" s="2">
        <v>16.5</v>
      </c>
      <c r="T7363" s="2">
        <v>10</v>
      </c>
      <c r="U7363" s="2">
        <f t="shared" ref="U7363:U7426" si="115">SUM(R7363:T7363)</f>
        <v>70.900000000000006</v>
      </c>
    </row>
    <row r="7364" spans="1:21" x14ac:dyDescent="0.2">
      <c r="A7364" t="s">
        <v>24</v>
      </c>
      <c r="B7364" s="3">
        <v>45198</v>
      </c>
      <c r="C7364" s="10" t="str">
        <f>TEXT(data[[#This Row],[Date]],"mmmm")</f>
        <v>September</v>
      </c>
      <c r="D7364" t="s">
        <v>16</v>
      </c>
      <c r="E7364" t="s">
        <v>18</v>
      </c>
      <c r="F7364" t="s">
        <v>20</v>
      </c>
      <c r="G7364" t="s">
        <v>21</v>
      </c>
      <c r="H7364" s="11">
        <v>2298</v>
      </c>
      <c r="I7364" s="11">
        <v>33.619740000000007</v>
      </c>
      <c r="J7364" s="13">
        <f>data[[#This Row],[Clicks]]/data[[#This Row],[Impressions]]</f>
        <v>1.4630000000000002E-2</v>
      </c>
      <c r="K7364" s="1">
        <v>0.92999999999999972</v>
      </c>
      <c r="L7364" s="2">
        <v>31.266358199999996</v>
      </c>
      <c r="M7364">
        <v>3</v>
      </c>
      <c r="N7364" s="1">
        <f>IF(data[[#This Row],[Conversions]]=0,0,data[[#This Row],[Spend, Dollars]]/data[[#This Row],[Conversions]])</f>
        <v>10.422119399999998</v>
      </c>
      <c r="O7364" s="13">
        <f>data[[#This Row],[Conversions]]/data[[#This Row],[Clicks]]</f>
        <v>8.9233289727999071E-2</v>
      </c>
      <c r="P7364" s="11">
        <v>182.7</v>
      </c>
      <c r="Q7364" s="11">
        <f>IF(data[[#This Row],[Spend, Dollars]]=0,0,data[[#This Row],[Total conversion value, Dollars]]/data[[#This Row],[Spend, Dollars]])</f>
        <v>5.8433412305754242</v>
      </c>
      <c r="R7364" s="2">
        <v>34.799999999999997</v>
      </c>
      <c r="S7364" s="2">
        <v>16.5</v>
      </c>
      <c r="T7364" s="2">
        <v>14</v>
      </c>
      <c r="U7364" s="2">
        <f t="shared" si="115"/>
        <v>65.3</v>
      </c>
    </row>
    <row r="7365" spans="1:21" x14ac:dyDescent="0.2">
      <c r="A7365" t="s">
        <v>24</v>
      </c>
      <c r="B7365" s="3">
        <v>45199</v>
      </c>
      <c r="C7365" s="10" t="str">
        <f>TEXT(data[[#This Row],[Date]],"mmmm")</f>
        <v>September</v>
      </c>
      <c r="D7365" t="s">
        <v>16</v>
      </c>
      <c r="E7365" t="s">
        <v>18</v>
      </c>
      <c r="F7365" t="s">
        <v>20</v>
      </c>
      <c r="G7365" t="s">
        <v>21</v>
      </c>
      <c r="H7365" s="11">
        <v>1932</v>
      </c>
      <c r="I7365" s="11">
        <v>35.703360000000004</v>
      </c>
      <c r="J7365" s="13">
        <f>data[[#This Row],[Clicks]]/data[[#This Row],[Impressions]]</f>
        <v>1.8480000000000003E-2</v>
      </c>
      <c r="K7365" s="1">
        <v>1.0799999999999996</v>
      </c>
      <c r="L7365" s="2">
        <v>38.559628799999992</v>
      </c>
      <c r="M7365">
        <v>3</v>
      </c>
      <c r="N7365" s="1">
        <f>IF(data[[#This Row],[Conversions]]=0,0,data[[#This Row],[Spend, Dollars]]/data[[#This Row],[Conversions]])</f>
        <v>12.853209599999998</v>
      </c>
      <c r="O7365" s="13">
        <f>data[[#This Row],[Conversions]]/data[[#This Row],[Clicks]]</f>
        <v>8.4025705143717558E-2</v>
      </c>
      <c r="P7365" s="11">
        <v>302.39999999999998</v>
      </c>
      <c r="Q7365" s="11">
        <f>IF(data[[#This Row],[Spend, Dollars]]=0,0,data[[#This Row],[Total conversion value, Dollars]]/data[[#This Row],[Spend, Dollars]])</f>
        <v>7.842399146746974</v>
      </c>
      <c r="R7365" s="2">
        <v>51.6</v>
      </c>
      <c r="S7365" s="2">
        <v>9</v>
      </c>
      <c r="T7365" s="2">
        <v>11</v>
      </c>
      <c r="U7365" s="2">
        <f t="shared" si="115"/>
        <v>71.599999999999994</v>
      </c>
    </row>
    <row r="7366" spans="1:21" x14ac:dyDescent="0.2">
      <c r="A7366" t="s">
        <v>24</v>
      </c>
      <c r="B7366" s="3">
        <v>45200</v>
      </c>
      <c r="C7366" s="10" t="str">
        <f>TEXT(data[[#This Row],[Date]],"mmmm")</f>
        <v>October</v>
      </c>
      <c r="D7366" t="s">
        <v>16</v>
      </c>
      <c r="E7366" t="s">
        <v>18</v>
      </c>
      <c r="F7366" t="s">
        <v>20</v>
      </c>
      <c r="G7366" t="s">
        <v>21</v>
      </c>
      <c r="H7366" s="11">
        <v>1853</v>
      </c>
      <c r="I7366" s="11">
        <v>22.013640000000002</v>
      </c>
      <c r="J7366" s="13">
        <f>data[[#This Row],[Clicks]]/data[[#This Row],[Impressions]]</f>
        <v>1.1880000000000002E-2</v>
      </c>
      <c r="K7366" s="1">
        <v>0.44999999999999968</v>
      </c>
      <c r="L7366" s="2">
        <v>9.9061379999999932</v>
      </c>
      <c r="M7366">
        <v>4</v>
      </c>
      <c r="N7366" s="1">
        <f>IF(data[[#This Row],[Conversions]]=0,0,data[[#This Row],[Spend, Dollars]]/data[[#This Row],[Conversions]])</f>
        <v>2.4765344999999983</v>
      </c>
      <c r="O7366" s="13">
        <f>data[[#This Row],[Conversions]]/data[[#This Row],[Clicks]]</f>
        <v>0.18170552439305809</v>
      </c>
      <c r="P7366" s="11">
        <v>101.5</v>
      </c>
      <c r="Q7366" s="11">
        <f>IF(data[[#This Row],[Spend, Dollars]]=0,0,data[[#This Row],[Total conversion value, Dollars]]/data[[#This Row],[Spend, Dollars]])</f>
        <v>10.246172625497451</v>
      </c>
      <c r="R7366" s="2">
        <v>25.2</v>
      </c>
      <c r="S7366" s="2">
        <v>9</v>
      </c>
      <c r="T7366" s="2">
        <v>11</v>
      </c>
      <c r="U7366" s="2">
        <f t="shared" si="115"/>
        <v>45.2</v>
      </c>
    </row>
    <row r="7367" spans="1:21" x14ac:dyDescent="0.2">
      <c r="A7367" t="s">
        <v>24</v>
      </c>
      <c r="B7367" s="3">
        <v>45201</v>
      </c>
      <c r="C7367" s="10" t="str">
        <f>TEXT(data[[#This Row],[Date]],"mmmm")</f>
        <v>October</v>
      </c>
      <c r="D7367" t="s">
        <v>16</v>
      </c>
      <c r="E7367" t="s">
        <v>18</v>
      </c>
      <c r="F7367" t="s">
        <v>20</v>
      </c>
      <c r="G7367" t="s">
        <v>21</v>
      </c>
      <c r="H7367" s="11">
        <v>2266</v>
      </c>
      <c r="I7367" s="11">
        <v>22.682660000000002</v>
      </c>
      <c r="J7367" s="13">
        <f>data[[#This Row],[Clicks]]/data[[#This Row],[Impressions]]</f>
        <v>1.0010000000000002E-2</v>
      </c>
      <c r="K7367" s="1">
        <v>1.0999999999999999</v>
      </c>
      <c r="L7367" s="2">
        <v>24.950925999999999</v>
      </c>
      <c r="M7367">
        <v>5</v>
      </c>
      <c r="N7367" s="1">
        <f>IF(data[[#This Row],[Conversions]]=0,0,data[[#This Row],[Spend, Dollars]]/data[[#This Row],[Conversions]])</f>
        <v>4.9901852</v>
      </c>
      <c r="O7367" s="13">
        <f>data[[#This Row],[Conversions]]/data[[#This Row],[Clicks]]</f>
        <v>0.22043270057391856</v>
      </c>
      <c r="P7367" s="11">
        <v>30</v>
      </c>
      <c r="Q7367" s="11">
        <f>IF(data[[#This Row],[Spend, Dollars]]=0,0,data[[#This Row],[Total conversion value, Dollars]]/data[[#This Row],[Spend, Dollars]])</f>
        <v>1.2023601849486469</v>
      </c>
      <c r="R7367" s="2">
        <v>58.8</v>
      </c>
      <c r="S7367" s="2">
        <v>10.5</v>
      </c>
      <c r="T7367" s="2">
        <v>6</v>
      </c>
      <c r="U7367" s="2">
        <f t="shared" si="115"/>
        <v>75.3</v>
      </c>
    </row>
    <row r="7368" spans="1:21" x14ac:dyDescent="0.2">
      <c r="A7368" t="s">
        <v>24</v>
      </c>
      <c r="B7368" s="3">
        <v>45202</v>
      </c>
      <c r="C7368" s="10" t="str">
        <f>TEXT(data[[#This Row],[Date]],"mmmm")</f>
        <v>October</v>
      </c>
      <c r="D7368" t="s">
        <v>16</v>
      </c>
      <c r="E7368" t="s">
        <v>18</v>
      </c>
      <c r="F7368" t="s">
        <v>20</v>
      </c>
      <c r="G7368" t="s">
        <v>21</v>
      </c>
      <c r="H7368" s="11">
        <v>2602</v>
      </c>
      <c r="I7368" s="11">
        <v>29.194440000000007</v>
      </c>
      <c r="J7368" s="13">
        <f>data[[#This Row],[Clicks]]/data[[#This Row],[Impressions]]</f>
        <v>1.1220000000000003E-2</v>
      </c>
      <c r="K7368" s="1">
        <v>0.61999999999999966</v>
      </c>
      <c r="L7368" s="2">
        <v>18.100552799999996</v>
      </c>
      <c r="M7368">
        <v>5</v>
      </c>
      <c r="N7368" s="1">
        <f>IF(data[[#This Row],[Conversions]]=0,0,data[[#This Row],[Spend, Dollars]]/data[[#This Row],[Conversions]])</f>
        <v>3.6201105599999992</v>
      </c>
      <c r="O7368" s="13">
        <f>data[[#This Row],[Conversions]]/data[[#This Row],[Clicks]]</f>
        <v>0.17126548753803802</v>
      </c>
      <c r="P7368" s="11">
        <v>95.199999999999989</v>
      </c>
      <c r="Q7368" s="11">
        <f>IF(data[[#This Row],[Spend, Dollars]]=0,0,data[[#This Row],[Total conversion value, Dollars]]/data[[#This Row],[Spend, Dollars]])</f>
        <v>5.2595078753616855</v>
      </c>
      <c r="R7368" s="2">
        <v>22.8</v>
      </c>
      <c r="S7368" s="2">
        <v>13.5</v>
      </c>
      <c r="T7368" s="2">
        <v>4</v>
      </c>
      <c r="U7368" s="2">
        <f t="shared" si="115"/>
        <v>40.299999999999997</v>
      </c>
    </row>
    <row r="7369" spans="1:21" x14ac:dyDescent="0.2">
      <c r="A7369" t="s">
        <v>24</v>
      </c>
      <c r="B7369" s="3">
        <v>45203</v>
      </c>
      <c r="C7369" s="10" t="str">
        <f>TEXT(data[[#This Row],[Date]],"mmmm")</f>
        <v>October</v>
      </c>
      <c r="D7369" t="s">
        <v>16</v>
      </c>
      <c r="E7369" t="s">
        <v>18</v>
      </c>
      <c r="F7369" t="s">
        <v>20</v>
      </c>
      <c r="G7369" t="s">
        <v>21</v>
      </c>
      <c r="H7369" s="11">
        <v>3067</v>
      </c>
      <c r="I7369" s="11">
        <v>52.629720000000006</v>
      </c>
      <c r="J7369" s="13">
        <f>data[[#This Row],[Clicks]]/data[[#This Row],[Impressions]]</f>
        <v>1.7160000000000002E-2</v>
      </c>
      <c r="K7369" s="1">
        <v>0.24000000000000007</v>
      </c>
      <c r="L7369" s="2">
        <v>12.631132800000005</v>
      </c>
      <c r="M7369">
        <v>6</v>
      </c>
      <c r="N7369" s="1">
        <f>IF(data[[#This Row],[Conversions]]=0,0,data[[#This Row],[Spend, Dollars]]/data[[#This Row],[Conversions]])</f>
        <v>2.105188800000001</v>
      </c>
      <c r="O7369" s="13">
        <f>data[[#This Row],[Conversions]]/data[[#This Row],[Clicks]]</f>
        <v>0.11400402662222028</v>
      </c>
      <c r="P7369" s="11">
        <v>67.199999999999989</v>
      </c>
      <c r="Q7369" s="11">
        <f>IF(data[[#This Row],[Spend, Dollars]]=0,0,data[[#This Row],[Total conversion value, Dollars]]/data[[#This Row],[Spend, Dollars]])</f>
        <v>5.3201879090369442</v>
      </c>
      <c r="R7369" s="2">
        <v>38.4</v>
      </c>
      <c r="S7369" s="2">
        <v>19.5</v>
      </c>
      <c r="T7369" s="2">
        <v>8</v>
      </c>
      <c r="U7369" s="2">
        <f t="shared" si="115"/>
        <v>65.900000000000006</v>
      </c>
    </row>
    <row r="7370" spans="1:21" x14ac:dyDescent="0.2">
      <c r="A7370" t="s">
        <v>24</v>
      </c>
      <c r="B7370" s="3">
        <v>45204</v>
      </c>
      <c r="C7370" s="10" t="str">
        <f>TEXT(data[[#This Row],[Date]],"mmmm")</f>
        <v>October</v>
      </c>
      <c r="D7370" t="s">
        <v>16</v>
      </c>
      <c r="E7370" t="s">
        <v>18</v>
      </c>
      <c r="F7370" t="s">
        <v>20</v>
      </c>
      <c r="G7370" t="s">
        <v>21</v>
      </c>
      <c r="H7370" s="11">
        <v>1989</v>
      </c>
      <c r="I7370" s="11">
        <v>28.661490000000008</v>
      </c>
      <c r="J7370" s="13">
        <f>data[[#This Row],[Clicks]]/data[[#This Row],[Impressions]]</f>
        <v>1.4410000000000004E-2</v>
      </c>
      <c r="K7370" s="1">
        <v>0.75999999999999979</v>
      </c>
      <c r="L7370" s="2">
        <v>21.7827324</v>
      </c>
      <c r="M7370">
        <v>6</v>
      </c>
      <c r="N7370" s="1">
        <f>IF(data[[#This Row],[Conversions]]=0,0,data[[#This Row],[Spend, Dollars]]/data[[#This Row],[Conversions]])</f>
        <v>3.6304554000000002</v>
      </c>
      <c r="O7370" s="13">
        <f>data[[#This Row],[Conversions]]/data[[#This Row],[Clicks]]</f>
        <v>0.20934012851390485</v>
      </c>
      <c r="P7370" s="11">
        <v>36.4</v>
      </c>
      <c r="Q7370" s="11">
        <f>IF(data[[#This Row],[Spend, Dollars]]=0,0,data[[#This Row],[Total conversion value, Dollars]]/data[[#This Row],[Spend, Dollars]])</f>
        <v>1.6710483942776617</v>
      </c>
      <c r="R7370" s="2">
        <v>7.1999999999999993</v>
      </c>
      <c r="S7370" s="2">
        <v>21</v>
      </c>
      <c r="T7370" s="2">
        <v>4</v>
      </c>
      <c r="U7370" s="2">
        <f t="shared" si="115"/>
        <v>32.200000000000003</v>
      </c>
    </row>
    <row r="7371" spans="1:21" x14ac:dyDescent="0.2">
      <c r="A7371" t="s">
        <v>24</v>
      </c>
      <c r="B7371" s="3">
        <v>45205</v>
      </c>
      <c r="C7371" s="10" t="str">
        <f>TEXT(data[[#This Row],[Date]],"mmmm")</f>
        <v>October</v>
      </c>
      <c r="D7371" t="s">
        <v>16</v>
      </c>
      <c r="E7371" t="s">
        <v>18</v>
      </c>
      <c r="F7371" t="s">
        <v>20</v>
      </c>
      <c r="G7371" t="s">
        <v>21</v>
      </c>
      <c r="H7371" s="11">
        <v>2732</v>
      </c>
      <c r="I7371" s="11">
        <v>40.870720000000006</v>
      </c>
      <c r="J7371" s="13">
        <f>data[[#This Row],[Clicks]]/data[[#This Row],[Impressions]]</f>
        <v>1.4960000000000003E-2</v>
      </c>
      <c r="K7371" s="1">
        <v>1.1399999999999997</v>
      </c>
      <c r="L7371" s="2">
        <v>46.592620799999992</v>
      </c>
      <c r="M7371">
        <v>2</v>
      </c>
      <c r="N7371" s="1">
        <f>IF(data[[#This Row],[Conversions]]=0,0,data[[#This Row],[Spend, Dollars]]/data[[#This Row],[Conversions]])</f>
        <v>23.296310399999996</v>
      </c>
      <c r="O7371" s="13">
        <f>data[[#This Row],[Conversions]]/data[[#This Row],[Clicks]]</f>
        <v>4.8934787544726389E-2</v>
      </c>
      <c r="P7371" s="11">
        <v>119.69999999999999</v>
      </c>
      <c r="Q7371" s="11">
        <f>IF(data[[#This Row],[Spend, Dollars]]=0,0,data[[#This Row],[Total conversion value, Dollars]]/data[[#This Row],[Spend, Dollars]])</f>
        <v>2.5690763460981358</v>
      </c>
      <c r="R7371" s="2">
        <v>6</v>
      </c>
      <c r="S7371" s="2">
        <v>6</v>
      </c>
      <c r="T7371" s="2">
        <v>4</v>
      </c>
      <c r="U7371" s="2">
        <f t="shared" si="115"/>
        <v>16</v>
      </c>
    </row>
    <row r="7372" spans="1:21" x14ac:dyDescent="0.2">
      <c r="A7372" t="s">
        <v>24</v>
      </c>
      <c r="B7372" s="3">
        <v>45206</v>
      </c>
      <c r="C7372" s="10" t="str">
        <f>TEXT(data[[#This Row],[Date]],"mmmm")</f>
        <v>October</v>
      </c>
      <c r="D7372" t="s">
        <v>16</v>
      </c>
      <c r="E7372" t="s">
        <v>18</v>
      </c>
      <c r="F7372" t="s">
        <v>20</v>
      </c>
      <c r="G7372" t="s">
        <v>21</v>
      </c>
      <c r="H7372" s="11">
        <v>2098</v>
      </c>
      <c r="I7372" s="11">
        <v>30.232180000000003</v>
      </c>
      <c r="J7372" s="13">
        <f>data[[#This Row],[Clicks]]/data[[#This Row],[Impressions]]</f>
        <v>1.4410000000000001E-2</v>
      </c>
      <c r="K7372" s="1">
        <v>1.1399999999999997</v>
      </c>
      <c r="L7372" s="2">
        <v>34.464685199999991</v>
      </c>
      <c r="M7372">
        <v>3</v>
      </c>
      <c r="N7372" s="1">
        <f>IF(data[[#This Row],[Conversions]]=0,0,data[[#This Row],[Spend, Dollars]]/data[[#This Row],[Conversions]])</f>
        <v>11.488228399999997</v>
      </c>
      <c r="O7372" s="13">
        <f>data[[#This Row],[Conversions]]/data[[#This Row],[Clicks]]</f>
        <v>9.9232010394222303E-2</v>
      </c>
      <c r="P7372" s="11">
        <v>126.69999999999999</v>
      </c>
      <c r="Q7372" s="11">
        <f>IF(data[[#This Row],[Spend, Dollars]]=0,0,data[[#This Row],[Total conversion value, Dollars]]/data[[#This Row],[Spend, Dollars]])</f>
        <v>3.6762268178210435</v>
      </c>
      <c r="R7372" s="2">
        <v>62.4</v>
      </c>
      <c r="S7372" s="2">
        <v>6</v>
      </c>
      <c r="T7372" s="2">
        <v>13</v>
      </c>
      <c r="U7372" s="2">
        <f t="shared" si="115"/>
        <v>81.400000000000006</v>
      </c>
    </row>
    <row r="7373" spans="1:21" x14ac:dyDescent="0.2">
      <c r="A7373" t="s">
        <v>24</v>
      </c>
      <c r="B7373" s="3">
        <v>45207</v>
      </c>
      <c r="C7373" s="10" t="str">
        <f>TEXT(data[[#This Row],[Date]],"mmmm")</f>
        <v>October</v>
      </c>
      <c r="D7373" t="s">
        <v>16</v>
      </c>
      <c r="E7373" t="s">
        <v>18</v>
      </c>
      <c r="F7373" t="s">
        <v>20</v>
      </c>
      <c r="G7373" t="s">
        <v>21</v>
      </c>
      <c r="H7373" s="11">
        <v>2788</v>
      </c>
      <c r="I7373" s="11">
        <v>37.721640000000008</v>
      </c>
      <c r="J7373" s="13">
        <f>data[[#This Row],[Clicks]]/data[[#This Row],[Impressions]]</f>
        <v>1.3530000000000002E-2</v>
      </c>
      <c r="K7373" s="1">
        <v>0.03</v>
      </c>
      <c r="L7373" s="2">
        <v>1.1316492000000002</v>
      </c>
      <c r="M7373">
        <v>4</v>
      </c>
      <c r="N7373" s="1">
        <f>IF(data[[#This Row],[Conversions]]=0,0,data[[#This Row],[Spend, Dollars]]/data[[#This Row],[Conversions]])</f>
        <v>0.28291230000000006</v>
      </c>
      <c r="O7373" s="13">
        <f>data[[#This Row],[Conversions]]/data[[#This Row],[Clicks]]</f>
        <v>0.10603992827459249</v>
      </c>
      <c r="P7373" s="11">
        <v>166.6</v>
      </c>
      <c r="Q7373" s="11">
        <f>IF(data[[#This Row],[Spend, Dollars]]=0,0,data[[#This Row],[Total conversion value, Dollars]]/data[[#This Row],[Spend, Dollars]])</f>
        <v>147.21876708789256</v>
      </c>
      <c r="R7373" s="2">
        <v>75.599999999999994</v>
      </c>
      <c r="S7373" s="2">
        <v>6</v>
      </c>
      <c r="T7373" s="2">
        <v>3</v>
      </c>
      <c r="U7373" s="2">
        <f t="shared" si="115"/>
        <v>84.6</v>
      </c>
    </row>
    <row r="7374" spans="1:21" x14ac:dyDescent="0.2">
      <c r="A7374" t="s">
        <v>24</v>
      </c>
      <c r="B7374" s="3">
        <v>45208</v>
      </c>
      <c r="C7374" s="10" t="str">
        <f>TEXT(data[[#This Row],[Date]],"mmmm")</f>
        <v>October</v>
      </c>
      <c r="D7374" t="s">
        <v>16</v>
      </c>
      <c r="E7374" t="s">
        <v>18</v>
      </c>
      <c r="F7374" t="s">
        <v>20</v>
      </c>
      <c r="G7374" t="s">
        <v>21</v>
      </c>
      <c r="H7374" s="11">
        <v>1877</v>
      </c>
      <c r="I7374" s="11">
        <v>28.286390000000004</v>
      </c>
      <c r="J7374" s="13">
        <f>data[[#This Row],[Clicks]]/data[[#This Row],[Impressions]]</f>
        <v>1.5070000000000002E-2</v>
      </c>
      <c r="K7374" s="1">
        <v>0.19000000000000003</v>
      </c>
      <c r="L7374" s="2">
        <v>5.3744141000000019</v>
      </c>
      <c r="M7374">
        <v>5</v>
      </c>
      <c r="N7374" s="1">
        <f>IF(data[[#This Row],[Conversions]]=0,0,data[[#This Row],[Spend, Dollars]]/data[[#This Row],[Conversions]])</f>
        <v>1.0748828200000005</v>
      </c>
      <c r="O7374" s="13">
        <f>data[[#This Row],[Conversions]]/data[[#This Row],[Clicks]]</f>
        <v>0.17676345408516247</v>
      </c>
      <c r="P7374" s="11">
        <v>122.49999999999999</v>
      </c>
      <c r="Q7374" s="11">
        <f>IF(data[[#This Row],[Spend, Dollars]]=0,0,data[[#This Row],[Total conversion value, Dollars]]/data[[#This Row],[Spend, Dollars]])</f>
        <v>22.793182237297259</v>
      </c>
      <c r="R7374" s="2">
        <v>30</v>
      </c>
      <c r="S7374" s="2">
        <v>21</v>
      </c>
      <c r="T7374" s="2">
        <v>4</v>
      </c>
      <c r="U7374" s="2">
        <f t="shared" si="115"/>
        <v>55</v>
      </c>
    </row>
    <row r="7375" spans="1:21" x14ac:dyDescent="0.2">
      <c r="A7375" t="s">
        <v>24</v>
      </c>
      <c r="B7375" s="3">
        <v>45209</v>
      </c>
      <c r="C7375" s="10" t="str">
        <f>TEXT(data[[#This Row],[Date]],"mmmm")</f>
        <v>October</v>
      </c>
      <c r="D7375" t="s">
        <v>16</v>
      </c>
      <c r="E7375" t="s">
        <v>18</v>
      </c>
      <c r="F7375" t="s">
        <v>20</v>
      </c>
      <c r="G7375" t="s">
        <v>21</v>
      </c>
      <c r="H7375" s="11">
        <v>2341</v>
      </c>
      <c r="I7375" s="11">
        <v>31.158710000000003</v>
      </c>
      <c r="J7375" s="13">
        <f>data[[#This Row],[Clicks]]/data[[#This Row],[Impressions]]</f>
        <v>1.3310000000000001E-2</v>
      </c>
      <c r="K7375" s="1">
        <v>0.06</v>
      </c>
      <c r="L7375" s="2">
        <v>1.8695226</v>
      </c>
      <c r="M7375">
        <v>8</v>
      </c>
      <c r="N7375" s="1">
        <f>IF(data[[#This Row],[Conversions]]=0,0,data[[#This Row],[Spend, Dollars]]/data[[#This Row],[Conversions]])</f>
        <v>0.233690325</v>
      </c>
      <c r="O7375" s="13">
        <f>data[[#This Row],[Conversions]]/data[[#This Row],[Clicks]]</f>
        <v>0.25675003875320895</v>
      </c>
      <c r="P7375" s="11">
        <v>86.8</v>
      </c>
      <c r="Q7375" s="11">
        <f>IF(data[[#This Row],[Spend, Dollars]]=0,0,data[[#This Row],[Total conversion value, Dollars]]/data[[#This Row],[Spend, Dollars]])</f>
        <v>46.428965341205284</v>
      </c>
      <c r="R7375" s="2">
        <v>12</v>
      </c>
      <c r="S7375" s="2">
        <v>3</v>
      </c>
      <c r="T7375" s="2">
        <v>10</v>
      </c>
      <c r="U7375" s="2">
        <f t="shared" si="115"/>
        <v>25</v>
      </c>
    </row>
    <row r="7376" spans="1:21" x14ac:dyDescent="0.2">
      <c r="A7376" t="s">
        <v>24</v>
      </c>
      <c r="B7376" s="3">
        <v>45210</v>
      </c>
      <c r="C7376" s="10" t="str">
        <f>TEXT(data[[#This Row],[Date]],"mmmm")</f>
        <v>October</v>
      </c>
      <c r="D7376" t="s">
        <v>16</v>
      </c>
      <c r="E7376" t="s">
        <v>18</v>
      </c>
      <c r="F7376" t="s">
        <v>20</v>
      </c>
      <c r="G7376" t="s">
        <v>21</v>
      </c>
      <c r="H7376" s="11">
        <v>1636</v>
      </c>
      <c r="I7376" s="11">
        <v>18.895800000000005</v>
      </c>
      <c r="J7376" s="13">
        <f>data[[#This Row],[Clicks]]/data[[#This Row],[Impressions]]</f>
        <v>1.1550000000000003E-2</v>
      </c>
      <c r="K7376" s="1">
        <v>1.1099999999999999</v>
      </c>
      <c r="L7376" s="2">
        <v>20.974338000000003</v>
      </c>
      <c r="M7376">
        <v>2</v>
      </c>
      <c r="N7376" s="1">
        <f>IF(data[[#This Row],[Conversions]]=0,0,data[[#This Row],[Spend, Dollars]]/data[[#This Row],[Conversions]])</f>
        <v>10.487169000000002</v>
      </c>
      <c r="O7376" s="13">
        <f>data[[#This Row],[Conversions]]/data[[#This Row],[Clicks]]</f>
        <v>0.10584362662602269</v>
      </c>
      <c r="P7376" s="11">
        <v>9</v>
      </c>
      <c r="Q7376" s="11">
        <f>IF(data[[#This Row],[Spend, Dollars]]=0,0,data[[#This Row],[Total conversion value, Dollars]]/data[[#This Row],[Spend, Dollars]])</f>
        <v>0.42909578361901096</v>
      </c>
      <c r="R7376" s="2">
        <v>63.599999999999994</v>
      </c>
      <c r="S7376" s="2">
        <v>1.5</v>
      </c>
      <c r="T7376" s="2">
        <v>11</v>
      </c>
      <c r="U7376" s="2">
        <f t="shared" si="115"/>
        <v>76.099999999999994</v>
      </c>
    </row>
    <row r="7377" spans="1:21" x14ac:dyDescent="0.2">
      <c r="A7377" t="s">
        <v>24</v>
      </c>
      <c r="B7377" s="3">
        <v>45211</v>
      </c>
      <c r="C7377" s="10" t="str">
        <f>TEXT(data[[#This Row],[Date]],"mmmm")</f>
        <v>October</v>
      </c>
      <c r="D7377" t="s">
        <v>16</v>
      </c>
      <c r="E7377" t="s">
        <v>18</v>
      </c>
      <c r="F7377" t="s">
        <v>20</v>
      </c>
      <c r="G7377" t="s">
        <v>21</v>
      </c>
      <c r="H7377" s="11">
        <v>1753</v>
      </c>
      <c r="I7377" s="11">
        <v>29.117330000000006</v>
      </c>
      <c r="J7377" s="13">
        <f>data[[#This Row],[Clicks]]/data[[#This Row],[Impressions]]</f>
        <v>1.6610000000000003E-2</v>
      </c>
      <c r="K7377" s="1">
        <v>0.33999999999999997</v>
      </c>
      <c r="L7377" s="2">
        <v>9.8998922000000018</v>
      </c>
      <c r="M7377">
        <v>7</v>
      </c>
      <c r="N7377" s="1">
        <f>IF(data[[#This Row],[Conversions]]=0,0,data[[#This Row],[Spend, Dollars]]/data[[#This Row],[Conversions]])</f>
        <v>1.4142703142857145</v>
      </c>
      <c r="O7377" s="13">
        <f>data[[#This Row],[Conversions]]/data[[#This Row],[Clicks]]</f>
        <v>0.24040665816542928</v>
      </c>
      <c r="P7377" s="11">
        <v>51.099999999999994</v>
      </c>
      <c r="Q7377" s="11">
        <f>IF(data[[#This Row],[Spend, Dollars]]=0,0,data[[#This Row],[Total conversion value, Dollars]]/data[[#This Row],[Spend, Dollars]])</f>
        <v>5.1616723664930397</v>
      </c>
      <c r="R7377" s="2">
        <v>39.6</v>
      </c>
      <c r="S7377" s="2">
        <v>3</v>
      </c>
      <c r="T7377" s="2">
        <v>5</v>
      </c>
      <c r="U7377" s="2">
        <f t="shared" si="115"/>
        <v>47.6</v>
      </c>
    </row>
    <row r="7378" spans="1:21" x14ac:dyDescent="0.2">
      <c r="A7378" t="s">
        <v>24</v>
      </c>
      <c r="B7378" s="3">
        <v>45212</v>
      </c>
      <c r="C7378" s="10" t="str">
        <f>TEXT(data[[#This Row],[Date]],"mmmm")</f>
        <v>October</v>
      </c>
      <c r="D7378" t="s">
        <v>16</v>
      </c>
      <c r="E7378" t="s">
        <v>18</v>
      </c>
      <c r="F7378" t="s">
        <v>20</v>
      </c>
      <c r="G7378" t="s">
        <v>21</v>
      </c>
      <c r="H7378" s="11">
        <v>2085</v>
      </c>
      <c r="I7378" s="11">
        <v>26.604600000000008</v>
      </c>
      <c r="J7378" s="13">
        <f>data[[#This Row],[Clicks]]/data[[#This Row],[Impressions]]</f>
        <v>1.2760000000000004E-2</v>
      </c>
      <c r="K7378" s="1">
        <v>0.22000000000000003</v>
      </c>
      <c r="L7378" s="2">
        <v>5.8530120000000023</v>
      </c>
      <c r="M7378">
        <v>7</v>
      </c>
      <c r="N7378" s="1">
        <f>IF(data[[#This Row],[Conversions]]=0,0,data[[#This Row],[Spend, Dollars]]/data[[#This Row],[Conversions]])</f>
        <v>0.83614457142857179</v>
      </c>
      <c r="O7378" s="13">
        <f>data[[#This Row],[Conversions]]/data[[#This Row],[Clicks]]</f>
        <v>0.26311239409726128</v>
      </c>
      <c r="P7378" s="11">
        <v>47</v>
      </c>
      <c r="Q7378" s="11">
        <f>IF(data[[#This Row],[Spend, Dollars]]=0,0,data[[#This Row],[Total conversion value, Dollars]]/data[[#This Row],[Spend, Dollars]])</f>
        <v>8.0300535860852467</v>
      </c>
      <c r="R7378" s="2">
        <v>42</v>
      </c>
      <c r="S7378" s="2">
        <v>21</v>
      </c>
      <c r="T7378" s="2">
        <v>3</v>
      </c>
      <c r="U7378" s="2">
        <f t="shared" si="115"/>
        <v>66</v>
      </c>
    </row>
    <row r="7379" spans="1:21" x14ac:dyDescent="0.2">
      <c r="A7379" t="s">
        <v>24</v>
      </c>
      <c r="B7379" s="3">
        <v>45213</v>
      </c>
      <c r="C7379" s="10" t="str">
        <f>TEXT(data[[#This Row],[Date]],"mmmm")</f>
        <v>October</v>
      </c>
      <c r="D7379" t="s">
        <v>16</v>
      </c>
      <c r="E7379" t="s">
        <v>18</v>
      </c>
      <c r="F7379" t="s">
        <v>20</v>
      </c>
      <c r="G7379" t="s">
        <v>21</v>
      </c>
      <c r="H7379" s="11">
        <v>2756</v>
      </c>
      <c r="I7379" s="11">
        <v>41.836080000000003</v>
      </c>
      <c r="J7379" s="13">
        <f>data[[#This Row],[Clicks]]/data[[#This Row],[Impressions]]</f>
        <v>1.5180000000000001E-2</v>
      </c>
      <c r="K7379" s="1">
        <v>0.16000000000000006</v>
      </c>
      <c r="L7379" s="2">
        <v>6.6937728000000032</v>
      </c>
      <c r="M7379">
        <v>8</v>
      </c>
      <c r="N7379" s="1">
        <f>IF(data[[#This Row],[Conversions]]=0,0,data[[#This Row],[Spend, Dollars]]/data[[#This Row],[Conversions]])</f>
        <v>0.8367216000000004</v>
      </c>
      <c r="O7379" s="13">
        <f>data[[#This Row],[Conversions]]/data[[#This Row],[Clicks]]</f>
        <v>0.19122250459412066</v>
      </c>
      <c r="P7379" s="11">
        <v>128.79999999999998</v>
      </c>
      <c r="Q7379" s="11">
        <f>IF(data[[#This Row],[Spend, Dollars]]=0,0,data[[#This Row],[Total conversion value, Dollars]]/data[[#This Row],[Spend, Dollars]])</f>
        <v>19.241764524783381</v>
      </c>
      <c r="R7379" s="2">
        <v>45.6</v>
      </c>
      <c r="S7379" s="2">
        <v>9</v>
      </c>
      <c r="T7379" s="2">
        <v>6</v>
      </c>
      <c r="U7379" s="2">
        <f t="shared" si="115"/>
        <v>60.6</v>
      </c>
    </row>
    <row r="7380" spans="1:21" x14ac:dyDescent="0.2">
      <c r="A7380" t="s">
        <v>24</v>
      </c>
      <c r="B7380" s="3">
        <v>45214</v>
      </c>
      <c r="C7380" s="10" t="str">
        <f>TEXT(data[[#This Row],[Date]],"mmmm")</f>
        <v>October</v>
      </c>
      <c r="D7380" t="s">
        <v>16</v>
      </c>
      <c r="E7380" t="s">
        <v>18</v>
      </c>
      <c r="F7380" t="s">
        <v>20</v>
      </c>
      <c r="G7380" t="s">
        <v>21</v>
      </c>
      <c r="H7380" s="11">
        <v>2939</v>
      </c>
      <c r="I7380" s="11">
        <v>42.35099000000001</v>
      </c>
      <c r="J7380" s="13">
        <f>data[[#This Row],[Clicks]]/data[[#This Row],[Impressions]]</f>
        <v>1.4410000000000003E-2</v>
      </c>
      <c r="K7380" s="1">
        <v>4.0000000000000036E-2</v>
      </c>
      <c r="L7380" s="2">
        <v>1.694039600000002</v>
      </c>
      <c r="M7380">
        <v>3</v>
      </c>
      <c r="N7380" s="1">
        <f>IF(data[[#This Row],[Conversions]]=0,0,data[[#This Row],[Spend, Dollars]]/data[[#This Row],[Conversions]])</f>
        <v>0.56467986666666736</v>
      </c>
      <c r="O7380" s="13">
        <f>data[[#This Row],[Conversions]]/data[[#This Row],[Clicks]]</f>
        <v>7.0836596735991283E-2</v>
      </c>
      <c r="P7380" s="11">
        <v>74.899999999999991</v>
      </c>
      <c r="Q7380" s="11">
        <f>IF(data[[#This Row],[Spend, Dollars]]=0,0,data[[#This Row],[Total conversion value, Dollars]]/data[[#This Row],[Spend, Dollars]])</f>
        <v>44.21384246271451</v>
      </c>
      <c r="R7380" s="2">
        <v>24</v>
      </c>
      <c r="S7380" s="2">
        <v>1.5</v>
      </c>
      <c r="T7380" s="2">
        <v>4</v>
      </c>
      <c r="U7380" s="2">
        <f t="shared" si="115"/>
        <v>29.5</v>
      </c>
    </row>
    <row r="7381" spans="1:21" x14ac:dyDescent="0.2">
      <c r="A7381" t="s">
        <v>24</v>
      </c>
      <c r="B7381" s="3">
        <v>45215</v>
      </c>
      <c r="C7381" s="10" t="str">
        <f>TEXT(data[[#This Row],[Date]],"mmmm")</f>
        <v>October</v>
      </c>
      <c r="D7381" t="s">
        <v>16</v>
      </c>
      <c r="E7381" t="s">
        <v>18</v>
      </c>
      <c r="F7381" t="s">
        <v>20</v>
      </c>
      <c r="G7381" t="s">
        <v>21</v>
      </c>
      <c r="H7381" s="11">
        <v>2520</v>
      </c>
      <c r="I7381" s="11">
        <v>38.530800000000006</v>
      </c>
      <c r="J7381" s="13">
        <f>data[[#This Row],[Clicks]]/data[[#This Row],[Impressions]]</f>
        <v>1.5290000000000003E-2</v>
      </c>
      <c r="K7381" s="1">
        <v>0.51999999999999991</v>
      </c>
      <c r="L7381" s="2">
        <v>20.036016</v>
      </c>
      <c r="M7381">
        <v>7</v>
      </c>
      <c r="N7381" s="1">
        <f>IF(data[[#This Row],[Conversions]]=0,0,data[[#This Row],[Spend, Dollars]]/data[[#This Row],[Conversions]])</f>
        <v>2.8622879999999999</v>
      </c>
      <c r="O7381" s="13">
        <f>data[[#This Row],[Conversions]]/data[[#This Row],[Clicks]]</f>
        <v>0.18167284354334712</v>
      </c>
      <c r="P7381" s="11">
        <v>155.39999999999998</v>
      </c>
      <c r="Q7381" s="11">
        <f>IF(data[[#This Row],[Spend, Dollars]]=0,0,data[[#This Row],[Total conversion value, Dollars]]/data[[#This Row],[Spend, Dollars]])</f>
        <v>7.7560329358890501</v>
      </c>
      <c r="R7381" s="2">
        <v>12</v>
      </c>
      <c r="S7381" s="2">
        <v>9</v>
      </c>
      <c r="T7381" s="2">
        <v>6</v>
      </c>
      <c r="U7381" s="2">
        <f t="shared" si="115"/>
        <v>27</v>
      </c>
    </row>
    <row r="7382" spans="1:21" x14ac:dyDescent="0.2">
      <c r="A7382" t="s">
        <v>24</v>
      </c>
      <c r="B7382" s="3">
        <v>45216</v>
      </c>
      <c r="C7382" s="10" t="str">
        <f>TEXT(data[[#This Row],[Date]],"mmmm")</f>
        <v>October</v>
      </c>
      <c r="D7382" t="s">
        <v>16</v>
      </c>
      <c r="E7382" t="s">
        <v>18</v>
      </c>
      <c r="F7382" t="s">
        <v>20</v>
      </c>
      <c r="G7382" t="s">
        <v>21</v>
      </c>
      <c r="H7382" s="11">
        <v>1788</v>
      </c>
      <c r="I7382" s="11">
        <v>27.338520000000003</v>
      </c>
      <c r="J7382" s="13">
        <f>data[[#This Row],[Clicks]]/data[[#This Row],[Impressions]]</f>
        <v>1.5290000000000002E-2</v>
      </c>
      <c r="K7382" s="1">
        <v>1.0099999999999998</v>
      </c>
      <c r="L7382" s="2">
        <v>27.611905199999995</v>
      </c>
      <c r="M7382">
        <v>7</v>
      </c>
      <c r="N7382" s="1">
        <f>IF(data[[#This Row],[Conversions]]=0,0,data[[#This Row],[Spend, Dollars]]/data[[#This Row],[Conversions]])</f>
        <v>3.9445578857142851</v>
      </c>
      <c r="O7382" s="13">
        <f>data[[#This Row],[Conversions]]/data[[#This Row],[Clicks]]</f>
        <v>0.25604897412149596</v>
      </c>
      <c r="P7382" s="11">
        <v>143.5</v>
      </c>
      <c r="Q7382" s="11">
        <f>IF(data[[#This Row],[Spend, Dollars]]=0,0,data[[#This Row],[Total conversion value, Dollars]]/data[[#This Row],[Spend, Dollars]])</f>
        <v>5.1970336331590774</v>
      </c>
      <c r="R7382" s="2">
        <v>84</v>
      </c>
      <c r="S7382" s="2">
        <v>21</v>
      </c>
      <c r="T7382" s="2">
        <v>7</v>
      </c>
      <c r="U7382" s="2">
        <f t="shared" si="115"/>
        <v>112</v>
      </c>
    </row>
    <row r="7383" spans="1:21" x14ac:dyDescent="0.2">
      <c r="A7383" t="s">
        <v>24</v>
      </c>
      <c r="B7383" s="3">
        <v>45217</v>
      </c>
      <c r="C7383" s="10" t="str">
        <f>TEXT(data[[#This Row],[Date]],"mmmm")</f>
        <v>October</v>
      </c>
      <c r="D7383" t="s">
        <v>16</v>
      </c>
      <c r="E7383" t="s">
        <v>18</v>
      </c>
      <c r="F7383" t="s">
        <v>20</v>
      </c>
      <c r="G7383" t="s">
        <v>21</v>
      </c>
      <c r="H7383" s="11">
        <v>2542</v>
      </c>
      <c r="I7383" s="11">
        <v>46.13730000000001</v>
      </c>
      <c r="J7383" s="13">
        <f>data[[#This Row],[Clicks]]/data[[#This Row],[Impressions]]</f>
        <v>1.8150000000000003E-2</v>
      </c>
      <c r="K7383" s="1">
        <v>0.37999999999999973</v>
      </c>
      <c r="L7383" s="2">
        <v>17.532173999999991</v>
      </c>
      <c r="M7383">
        <v>10</v>
      </c>
      <c r="N7383" s="1">
        <f>IF(data[[#This Row],[Conversions]]=0,0,data[[#This Row],[Spend, Dollars]]/data[[#This Row],[Conversions]])</f>
        <v>1.7532173999999991</v>
      </c>
      <c r="O7383" s="13">
        <f>data[[#This Row],[Conversions]]/data[[#This Row],[Clicks]]</f>
        <v>0.21674436952314066</v>
      </c>
      <c r="P7383" s="11">
        <v>314.29999999999995</v>
      </c>
      <c r="Q7383" s="11">
        <f>IF(data[[#This Row],[Spend, Dollars]]=0,0,data[[#This Row],[Total conversion value, Dollars]]/data[[#This Row],[Spend, Dollars]])</f>
        <v>17.927040879242934</v>
      </c>
      <c r="R7383" s="2">
        <v>46.8</v>
      </c>
      <c r="S7383" s="2">
        <v>24</v>
      </c>
      <c r="T7383" s="2">
        <v>10</v>
      </c>
      <c r="U7383" s="2">
        <f t="shared" si="115"/>
        <v>80.8</v>
      </c>
    </row>
    <row r="7384" spans="1:21" x14ac:dyDescent="0.2">
      <c r="A7384" t="s">
        <v>24</v>
      </c>
      <c r="B7384" s="3">
        <v>45218</v>
      </c>
      <c r="C7384" s="10" t="str">
        <f>TEXT(data[[#This Row],[Date]],"mmmm")</f>
        <v>October</v>
      </c>
      <c r="D7384" t="s">
        <v>16</v>
      </c>
      <c r="E7384" t="s">
        <v>18</v>
      </c>
      <c r="F7384" t="s">
        <v>20</v>
      </c>
      <c r="G7384" t="s">
        <v>21</v>
      </c>
      <c r="H7384" s="11">
        <v>2263</v>
      </c>
      <c r="I7384" s="11">
        <v>32.111970000000007</v>
      </c>
      <c r="J7384" s="13">
        <f>data[[#This Row],[Clicks]]/data[[#This Row],[Impressions]]</f>
        <v>1.4190000000000003E-2</v>
      </c>
      <c r="K7384" s="1">
        <v>1.0999999999999996</v>
      </c>
      <c r="L7384" s="2">
        <v>35.323166999999998</v>
      </c>
      <c r="M7384">
        <v>5</v>
      </c>
      <c r="N7384" s="1">
        <f>IF(data[[#This Row],[Conversions]]=0,0,data[[#This Row],[Spend, Dollars]]/data[[#This Row],[Conversions]])</f>
        <v>7.0646334</v>
      </c>
      <c r="O7384" s="13">
        <f>data[[#This Row],[Conversions]]/data[[#This Row],[Clicks]]</f>
        <v>0.15570517785112525</v>
      </c>
      <c r="P7384" s="11">
        <v>170.1</v>
      </c>
      <c r="Q7384" s="11">
        <f>IF(data[[#This Row],[Spend, Dollars]]=0,0,data[[#This Row],[Total conversion value, Dollars]]/data[[#This Row],[Spend, Dollars]])</f>
        <v>4.8155365004502571</v>
      </c>
      <c r="R7384" s="2">
        <v>64.8</v>
      </c>
      <c r="S7384" s="2">
        <v>0</v>
      </c>
      <c r="T7384" s="2">
        <v>6</v>
      </c>
      <c r="U7384" s="2">
        <f t="shared" si="115"/>
        <v>70.8</v>
      </c>
    </row>
    <row r="7385" spans="1:21" x14ac:dyDescent="0.2">
      <c r="A7385" t="s">
        <v>24</v>
      </c>
      <c r="B7385" s="3">
        <v>45219</v>
      </c>
      <c r="C7385" s="10" t="str">
        <f>TEXT(data[[#This Row],[Date]],"mmmm")</f>
        <v>October</v>
      </c>
      <c r="D7385" t="s">
        <v>16</v>
      </c>
      <c r="E7385" t="s">
        <v>18</v>
      </c>
      <c r="F7385" t="s">
        <v>20</v>
      </c>
      <c r="G7385" t="s">
        <v>21</v>
      </c>
      <c r="H7385" s="11">
        <v>2673</v>
      </c>
      <c r="I7385" s="11">
        <v>34.989570000000015</v>
      </c>
      <c r="J7385" s="13">
        <f>data[[#This Row],[Clicks]]/data[[#This Row],[Impressions]]</f>
        <v>1.3090000000000006E-2</v>
      </c>
      <c r="K7385" s="1">
        <v>7.0000000000000062E-2</v>
      </c>
      <c r="L7385" s="2">
        <v>2.4492699000000031</v>
      </c>
      <c r="M7385">
        <v>9</v>
      </c>
      <c r="N7385" s="1">
        <f>IF(data[[#This Row],[Conversions]]=0,0,data[[#This Row],[Spend, Dollars]]/data[[#This Row],[Conversions]])</f>
        <v>0.27214110000000036</v>
      </c>
      <c r="O7385" s="13">
        <f>data[[#This Row],[Conversions]]/data[[#This Row],[Clicks]]</f>
        <v>0.25721950855640685</v>
      </c>
      <c r="P7385" s="11">
        <v>268.79999999999995</v>
      </c>
      <c r="Q7385" s="11">
        <f>IF(data[[#This Row],[Spend, Dollars]]=0,0,data[[#This Row],[Total conversion value, Dollars]]/data[[#This Row],[Spend, Dollars]])</f>
        <v>109.74699031740015</v>
      </c>
      <c r="R7385" s="2">
        <v>38.4</v>
      </c>
      <c r="S7385" s="2">
        <v>0</v>
      </c>
      <c r="T7385" s="2">
        <v>11</v>
      </c>
      <c r="U7385" s="2">
        <f t="shared" si="115"/>
        <v>49.4</v>
      </c>
    </row>
    <row r="7386" spans="1:21" x14ac:dyDescent="0.2">
      <c r="A7386" t="s">
        <v>24</v>
      </c>
      <c r="B7386" s="3">
        <v>45220</v>
      </c>
      <c r="C7386" s="10" t="str">
        <f>TEXT(data[[#This Row],[Date]],"mmmm")</f>
        <v>October</v>
      </c>
      <c r="D7386" t="s">
        <v>16</v>
      </c>
      <c r="E7386" t="s">
        <v>18</v>
      </c>
      <c r="F7386" t="s">
        <v>20</v>
      </c>
      <c r="G7386" t="s">
        <v>21</v>
      </c>
      <c r="H7386" s="11">
        <v>2335</v>
      </c>
      <c r="I7386" s="11">
        <v>37.50010000000001</v>
      </c>
      <c r="J7386" s="13">
        <f>data[[#This Row],[Clicks]]/data[[#This Row],[Impressions]]</f>
        <v>1.6060000000000005E-2</v>
      </c>
      <c r="K7386" s="1">
        <v>0.62999999999999967</v>
      </c>
      <c r="L7386" s="2">
        <v>23.625062999999994</v>
      </c>
      <c r="M7386">
        <v>8</v>
      </c>
      <c r="N7386" s="1">
        <f>IF(data[[#This Row],[Conversions]]=0,0,data[[#This Row],[Spend, Dollars]]/data[[#This Row],[Conversions]])</f>
        <v>2.9531328749999992</v>
      </c>
      <c r="O7386" s="13">
        <f>data[[#This Row],[Conversions]]/data[[#This Row],[Clicks]]</f>
        <v>0.21333276444596141</v>
      </c>
      <c r="P7386" s="11">
        <v>117.6</v>
      </c>
      <c r="Q7386" s="11">
        <f>IF(data[[#This Row],[Spend, Dollars]]=0,0,data[[#This Row],[Total conversion value, Dollars]]/data[[#This Row],[Spend, Dollars]])</f>
        <v>4.9777645037391025</v>
      </c>
      <c r="R7386" s="2">
        <v>45.6</v>
      </c>
      <c r="S7386" s="2">
        <v>18</v>
      </c>
      <c r="T7386" s="2">
        <v>6</v>
      </c>
      <c r="U7386" s="2">
        <f t="shared" si="115"/>
        <v>69.599999999999994</v>
      </c>
    </row>
    <row r="7387" spans="1:21" x14ac:dyDescent="0.2">
      <c r="A7387" t="s">
        <v>24</v>
      </c>
      <c r="B7387" s="3">
        <v>45221</v>
      </c>
      <c r="C7387" s="10" t="str">
        <f>TEXT(data[[#This Row],[Date]],"mmmm")</f>
        <v>October</v>
      </c>
      <c r="D7387" t="s">
        <v>16</v>
      </c>
      <c r="E7387" t="s">
        <v>18</v>
      </c>
      <c r="F7387" t="s">
        <v>20</v>
      </c>
      <c r="G7387" t="s">
        <v>21</v>
      </c>
      <c r="H7387" s="11">
        <v>1743</v>
      </c>
      <c r="I7387" s="11">
        <v>21.857220000000002</v>
      </c>
      <c r="J7387" s="13">
        <f>data[[#This Row],[Clicks]]/data[[#This Row],[Impressions]]</f>
        <v>1.2540000000000001E-2</v>
      </c>
      <c r="K7387" s="1">
        <v>1.0799999999999996</v>
      </c>
      <c r="L7387" s="2">
        <v>23.605797599999995</v>
      </c>
      <c r="M7387">
        <v>7</v>
      </c>
      <c r="N7387" s="1">
        <f>IF(data[[#This Row],[Conversions]]=0,0,data[[#This Row],[Spend, Dollars]]/data[[#This Row],[Conversions]])</f>
        <v>3.3722567999999993</v>
      </c>
      <c r="O7387" s="13">
        <f>data[[#This Row],[Conversions]]/data[[#This Row],[Clicks]]</f>
        <v>0.32026030757799939</v>
      </c>
      <c r="P7387" s="11">
        <v>316.39999999999998</v>
      </c>
      <c r="Q7387" s="11">
        <f>IF(data[[#This Row],[Spend, Dollars]]=0,0,data[[#This Row],[Total conversion value, Dollars]]/data[[#This Row],[Spend, Dollars]])</f>
        <v>13.403486946782939</v>
      </c>
      <c r="R7387" s="2">
        <v>39.6</v>
      </c>
      <c r="S7387" s="2">
        <v>13.5</v>
      </c>
      <c r="T7387" s="2">
        <v>4</v>
      </c>
      <c r="U7387" s="2">
        <f t="shared" si="115"/>
        <v>57.1</v>
      </c>
    </row>
    <row r="7388" spans="1:21" x14ac:dyDescent="0.2">
      <c r="A7388" t="s">
        <v>24</v>
      </c>
      <c r="B7388" s="3">
        <v>45222</v>
      </c>
      <c r="C7388" s="10" t="str">
        <f>TEXT(data[[#This Row],[Date]],"mmmm")</f>
        <v>October</v>
      </c>
      <c r="D7388" t="s">
        <v>16</v>
      </c>
      <c r="E7388" t="s">
        <v>18</v>
      </c>
      <c r="F7388" t="s">
        <v>20</v>
      </c>
      <c r="G7388" t="s">
        <v>21</v>
      </c>
      <c r="H7388" s="11">
        <v>2928</v>
      </c>
      <c r="I7388" s="11">
        <v>44.124960000000009</v>
      </c>
      <c r="J7388" s="13">
        <f>data[[#This Row],[Clicks]]/data[[#This Row],[Impressions]]</f>
        <v>1.5070000000000004E-2</v>
      </c>
      <c r="K7388" s="1">
        <v>0.72999999999999987</v>
      </c>
      <c r="L7388" s="2">
        <v>32.2112208</v>
      </c>
      <c r="M7388">
        <v>10</v>
      </c>
      <c r="N7388" s="1">
        <f>IF(data[[#This Row],[Conversions]]=0,0,data[[#This Row],[Spend, Dollars]]/data[[#This Row],[Conversions]])</f>
        <v>3.2211220799999998</v>
      </c>
      <c r="O7388" s="13">
        <f>data[[#This Row],[Conversions]]/data[[#This Row],[Clicks]]</f>
        <v>0.22662910062694669</v>
      </c>
      <c r="P7388" s="11">
        <v>62.999999999999993</v>
      </c>
      <c r="Q7388" s="11">
        <f>IF(data[[#This Row],[Spend, Dollars]]=0,0,data[[#This Row],[Total conversion value, Dollars]]/data[[#This Row],[Spend, Dollars]])</f>
        <v>1.9558401834928278</v>
      </c>
      <c r="R7388" s="2">
        <v>30</v>
      </c>
      <c r="S7388" s="2">
        <v>3</v>
      </c>
      <c r="T7388" s="2">
        <v>7</v>
      </c>
      <c r="U7388" s="2">
        <f t="shared" si="115"/>
        <v>40</v>
      </c>
    </row>
    <row r="7389" spans="1:21" x14ac:dyDescent="0.2">
      <c r="A7389" t="s">
        <v>24</v>
      </c>
      <c r="B7389" s="3">
        <v>45223</v>
      </c>
      <c r="C7389" s="10" t="str">
        <f>TEXT(data[[#This Row],[Date]],"mmmm")</f>
        <v>October</v>
      </c>
      <c r="D7389" t="s">
        <v>16</v>
      </c>
      <c r="E7389" t="s">
        <v>18</v>
      </c>
      <c r="F7389" t="s">
        <v>20</v>
      </c>
      <c r="G7389" t="s">
        <v>21</v>
      </c>
      <c r="H7389" s="11">
        <v>2807</v>
      </c>
      <c r="I7389" s="11">
        <v>45.080420000000011</v>
      </c>
      <c r="J7389" s="13">
        <f>data[[#This Row],[Clicks]]/data[[#This Row],[Impressions]]</f>
        <v>1.6060000000000005E-2</v>
      </c>
      <c r="K7389" s="1">
        <v>0.18000000000000005</v>
      </c>
      <c r="L7389" s="2">
        <v>8.114475600000004</v>
      </c>
      <c r="M7389">
        <v>10</v>
      </c>
      <c r="N7389" s="1">
        <f>IF(data[[#This Row],[Conversions]]=0,0,data[[#This Row],[Spend, Dollars]]/data[[#This Row],[Conversions]])</f>
        <v>0.8114475600000004</v>
      </c>
      <c r="O7389" s="13">
        <f>data[[#This Row],[Conversions]]/data[[#This Row],[Clicks]]</f>
        <v>0.22182579487946202</v>
      </c>
      <c r="P7389" s="11">
        <v>410.2</v>
      </c>
      <c r="Q7389" s="11">
        <f>IF(data[[#This Row],[Spend, Dollars]]=0,0,data[[#This Row],[Total conversion value, Dollars]]/data[[#This Row],[Spend, Dollars]])</f>
        <v>50.551633921975167</v>
      </c>
      <c r="R7389" s="2">
        <v>34.799999999999997</v>
      </c>
      <c r="S7389" s="2">
        <v>13.5</v>
      </c>
      <c r="T7389" s="2">
        <v>8</v>
      </c>
      <c r="U7389" s="2">
        <f t="shared" si="115"/>
        <v>56.3</v>
      </c>
    </row>
    <row r="7390" spans="1:21" x14ac:dyDescent="0.2">
      <c r="A7390" t="s">
        <v>24</v>
      </c>
      <c r="B7390" s="3">
        <v>45224</v>
      </c>
      <c r="C7390" s="10" t="str">
        <f>TEXT(data[[#This Row],[Date]],"mmmm")</f>
        <v>October</v>
      </c>
      <c r="D7390" t="s">
        <v>16</v>
      </c>
      <c r="E7390" t="s">
        <v>18</v>
      </c>
      <c r="F7390" t="s">
        <v>20</v>
      </c>
      <c r="G7390" t="s">
        <v>21</v>
      </c>
      <c r="H7390" s="11">
        <v>2367</v>
      </c>
      <c r="I7390" s="11">
        <v>40.87809</v>
      </c>
      <c r="J7390" s="13">
        <f>data[[#This Row],[Clicks]]/data[[#This Row],[Impressions]]</f>
        <v>1.7270000000000001E-2</v>
      </c>
      <c r="K7390" s="1">
        <v>0.31999999999999984</v>
      </c>
      <c r="L7390" s="2">
        <v>13.080988799999993</v>
      </c>
      <c r="M7390">
        <v>3</v>
      </c>
      <c r="N7390" s="1">
        <f>IF(data[[#This Row],[Conversions]]=0,0,data[[#This Row],[Spend, Dollars]]/data[[#This Row],[Conversions]])</f>
        <v>4.3603295999999974</v>
      </c>
      <c r="O7390" s="13">
        <f>data[[#This Row],[Conversions]]/data[[#This Row],[Clicks]]</f>
        <v>7.3388947477731961E-2</v>
      </c>
      <c r="P7390" s="11">
        <v>154.69999999999999</v>
      </c>
      <c r="Q7390" s="11">
        <f>IF(data[[#This Row],[Spend, Dollars]]=0,0,data[[#This Row],[Total conversion value, Dollars]]/data[[#This Row],[Spend, Dollars]])</f>
        <v>11.826323098755353</v>
      </c>
      <c r="R7390" s="2">
        <v>69.599999999999994</v>
      </c>
      <c r="S7390" s="2">
        <v>6</v>
      </c>
      <c r="T7390" s="2">
        <v>7</v>
      </c>
      <c r="U7390" s="2">
        <f t="shared" si="115"/>
        <v>82.6</v>
      </c>
    </row>
    <row r="7391" spans="1:21" x14ac:dyDescent="0.2">
      <c r="A7391" t="s">
        <v>24</v>
      </c>
      <c r="B7391" s="3">
        <v>45225</v>
      </c>
      <c r="C7391" s="10" t="str">
        <f>TEXT(data[[#This Row],[Date]],"mmmm")</f>
        <v>October</v>
      </c>
      <c r="D7391" t="s">
        <v>16</v>
      </c>
      <c r="E7391" t="s">
        <v>18</v>
      </c>
      <c r="F7391" t="s">
        <v>20</v>
      </c>
      <c r="G7391" t="s">
        <v>21</v>
      </c>
      <c r="H7391" s="11">
        <v>2637</v>
      </c>
      <c r="I7391" s="11">
        <v>38.57931</v>
      </c>
      <c r="J7391" s="13">
        <f>data[[#This Row],[Clicks]]/data[[#This Row],[Impressions]]</f>
        <v>1.4630000000000001E-2</v>
      </c>
      <c r="K7391" s="1">
        <v>0.04</v>
      </c>
      <c r="L7391" s="2">
        <v>1.5431724</v>
      </c>
      <c r="M7391">
        <v>7</v>
      </c>
      <c r="N7391" s="1">
        <f>IF(data[[#This Row],[Conversions]]=0,0,data[[#This Row],[Spend, Dollars]]/data[[#This Row],[Conversions]])</f>
        <v>0.22045319999999999</v>
      </c>
      <c r="O7391" s="13">
        <f>data[[#This Row],[Conversions]]/data[[#This Row],[Clicks]]</f>
        <v>0.18144440634111911</v>
      </c>
      <c r="P7391" s="11">
        <v>289.79999999999995</v>
      </c>
      <c r="Q7391" s="11">
        <f>IF(data[[#This Row],[Spend, Dollars]]=0,0,data[[#This Row],[Total conversion value, Dollars]]/data[[#This Row],[Spend, Dollars]])</f>
        <v>187.79496056305825</v>
      </c>
      <c r="R7391" s="2">
        <v>79.2</v>
      </c>
      <c r="S7391" s="2">
        <v>1.5</v>
      </c>
      <c r="T7391" s="2">
        <v>10</v>
      </c>
      <c r="U7391" s="2">
        <f t="shared" si="115"/>
        <v>90.7</v>
      </c>
    </row>
    <row r="7392" spans="1:21" x14ac:dyDescent="0.2">
      <c r="A7392" t="s">
        <v>24</v>
      </c>
      <c r="B7392" s="3">
        <v>45226</v>
      </c>
      <c r="C7392" s="10" t="str">
        <f>TEXT(data[[#This Row],[Date]],"mmmm")</f>
        <v>October</v>
      </c>
      <c r="D7392" t="s">
        <v>16</v>
      </c>
      <c r="E7392" t="s">
        <v>18</v>
      </c>
      <c r="F7392" t="s">
        <v>20</v>
      </c>
      <c r="G7392" t="s">
        <v>21</v>
      </c>
      <c r="H7392" s="11">
        <v>2969</v>
      </c>
      <c r="I7392" s="11">
        <v>53.560760000000002</v>
      </c>
      <c r="J7392" s="13">
        <f>data[[#This Row],[Clicks]]/data[[#This Row],[Impressions]]</f>
        <v>1.804E-2</v>
      </c>
      <c r="K7392" s="1">
        <v>0.34999999999999981</v>
      </c>
      <c r="L7392" s="2">
        <v>18.746265999999991</v>
      </c>
      <c r="M7392">
        <v>4</v>
      </c>
      <c r="N7392" s="1">
        <f>IF(data[[#This Row],[Conversions]]=0,0,data[[#This Row],[Spend, Dollars]]/data[[#This Row],[Conversions]])</f>
        <v>4.6865664999999979</v>
      </c>
      <c r="O7392" s="13">
        <f>data[[#This Row],[Conversions]]/data[[#This Row],[Clicks]]</f>
        <v>7.4681539246269094E-2</v>
      </c>
      <c r="P7392" s="11">
        <v>226.1</v>
      </c>
      <c r="Q7392" s="11">
        <f>IF(data[[#This Row],[Spend, Dollars]]=0,0,data[[#This Row],[Total conversion value, Dollars]]/data[[#This Row],[Spend, Dollars]])</f>
        <v>12.061068588272464</v>
      </c>
      <c r="R7392" s="2">
        <v>96</v>
      </c>
      <c r="S7392" s="2">
        <v>15</v>
      </c>
      <c r="T7392" s="2">
        <v>8</v>
      </c>
      <c r="U7392" s="2">
        <f t="shared" si="115"/>
        <v>119</v>
      </c>
    </row>
    <row r="7393" spans="1:21" x14ac:dyDescent="0.2">
      <c r="A7393" t="s">
        <v>24</v>
      </c>
      <c r="B7393" s="3">
        <v>45227</v>
      </c>
      <c r="C7393" s="10" t="str">
        <f>TEXT(data[[#This Row],[Date]],"mmmm")</f>
        <v>October</v>
      </c>
      <c r="D7393" t="s">
        <v>16</v>
      </c>
      <c r="E7393" t="s">
        <v>18</v>
      </c>
      <c r="F7393" t="s">
        <v>20</v>
      </c>
      <c r="G7393" t="s">
        <v>21</v>
      </c>
      <c r="H7393" s="11">
        <v>1979</v>
      </c>
      <c r="I7393" s="11">
        <v>25.687419999999999</v>
      </c>
      <c r="J7393" s="13">
        <f>data[[#This Row],[Clicks]]/data[[#This Row],[Impressions]]</f>
        <v>1.298E-2</v>
      </c>
      <c r="K7393" s="1">
        <v>4.9999999999999899E-2</v>
      </c>
      <c r="L7393" s="2">
        <v>1.2843709999999973</v>
      </c>
      <c r="M7393">
        <v>6</v>
      </c>
      <c r="N7393" s="1">
        <f>IF(data[[#This Row],[Conversions]]=0,0,data[[#This Row],[Spend, Dollars]]/data[[#This Row],[Conversions]])</f>
        <v>0.21406183333333287</v>
      </c>
      <c r="O7393" s="13">
        <f>data[[#This Row],[Conversions]]/data[[#This Row],[Clicks]]</f>
        <v>0.23357736977866989</v>
      </c>
      <c r="P7393" s="11">
        <v>323.39999999999998</v>
      </c>
      <c r="Q7393" s="11">
        <f>IF(data[[#This Row],[Spend, Dollars]]=0,0,data[[#This Row],[Total conversion value, Dollars]]/data[[#This Row],[Spend, Dollars]])</f>
        <v>251.79640462140665</v>
      </c>
      <c r="R7393" s="2">
        <v>18</v>
      </c>
      <c r="S7393" s="2">
        <v>10.5</v>
      </c>
      <c r="T7393" s="2">
        <v>6</v>
      </c>
      <c r="U7393" s="2">
        <f t="shared" si="115"/>
        <v>34.5</v>
      </c>
    </row>
    <row r="7394" spans="1:21" x14ac:dyDescent="0.2">
      <c r="A7394" t="s">
        <v>24</v>
      </c>
      <c r="B7394" s="3">
        <v>45228</v>
      </c>
      <c r="C7394" s="10" t="str">
        <f>TEXT(data[[#This Row],[Date]],"mmmm")</f>
        <v>October</v>
      </c>
      <c r="D7394" t="s">
        <v>16</v>
      </c>
      <c r="E7394" t="s">
        <v>18</v>
      </c>
      <c r="F7394" t="s">
        <v>20</v>
      </c>
      <c r="G7394" t="s">
        <v>21</v>
      </c>
      <c r="H7394" s="11">
        <v>2231</v>
      </c>
      <c r="I7394" s="11">
        <v>32.639530000000001</v>
      </c>
      <c r="J7394" s="13">
        <f>data[[#This Row],[Clicks]]/data[[#This Row],[Impressions]]</f>
        <v>1.4630000000000001E-2</v>
      </c>
      <c r="K7394" s="1">
        <v>1.0699999999999996</v>
      </c>
      <c r="L7394" s="2">
        <v>34.92429709999999</v>
      </c>
      <c r="M7394">
        <v>4</v>
      </c>
      <c r="N7394" s="1">
        <f>IF(data[[#This Row],[Conversions]]=0,0,data[[#This Row],[Spend, Dollars]]/data[[#This Row],[Conversions]])</f>
        <v>8.7310742749999974</v>
      </c>
      <c r="O7394" s="13">
        <f>data[[#This Row],[Conversions]]/data[[#This Row],[Clicks]]</f>
        <v>0.12255078427906284</v>
      </c>
      <c r="P7394" s="11">
        <v>220.5</v>
      </c>
      <c r="Q7394" s="11">
        <f>IF(data[[#This Row],[Spend, Dollars]]=0,0,data[[#This Row],[Total conversion value, Dollars]]/data[[#This Row],[Spend, Dollars]])</f>
        <v>6.3136560592367674</v>
      </c>
      <c r="R7394" s="2">
        <v>38.4</v>
      </c>
      <c r="S7394" s="2">
        <v>7.5</v>
      </c>
      <c r="T7394" s="2">
        <v>10</v>
      </c>
      <c r="U7394" s="2">
        <f t="shared" si="115"/>
        <v>55.9</v>
      </c>
    </row>
    <row r="7395" spans="1:21" x14ac:dyDescent="0.2">
      <c r="A7395" t="s">
        <v>24</v>
      </c>
      <c r="B7395" s="3">
        <v>45229</v>
      </c>
      <c r="C7395" s="10" t="str">
        <f>TEXT(data[[#This Row],[Date]],"mmmm")</f>
        <v>October</v>
      </c>
      <c r="D7395" t="s">
        <v>16</v>
      </c>
      <c r="E7395" t="s">
        <v>18</v>
      </c>
      <c r="F7395" t="s">
        <v>20</v>
      </c>
      <c r="G7395" t="s">
        <v>21</v>
      </c>
      <c r="H7395" s="11">
        <v>2779</v>
      </c>
      <c r="I7395" s="11">
        <v>40.962460000000007</v>
      </c>
      <c r="J7395" s="13">
        <f>data[[#This Row],[Clicks]]/data[[#This Row],[Impressions]]</f>
        <v>1.4740000000000003E-2</v>
      </c>
      <c r="K7395" s="1">
        <v>0.72999999999999976</v>
      </c>
      <c r="L7395" s="2">
        <v>29.902595799999997</v>
      </c>
      <c r="M7395">
        <v>8</v>
      </c>
      <c r="N7395" s="1">
        <f>IF(data[[#This Row],[Conversions]]=0,0,data[[#This Row],[Spend, Dollars]]/data[[#This Row],[Conversions]])</f>
        <v>3.7378244749999996</v>
      </c>
      <c r="O7395" s="13">
        <f>data[[#This Row],[Conversions]]/data[[#This Row],[Clicks]]</f>
        <v>0.19530077051036482</v>
      </c>
      <c r="P7395" s="11">
        <v>363.29999999999995</v>
      </c>
      <c r="Q7395" s="11">
        <f>IF(data[[#This Row],[Spend, Dollars]]=0,0,data[[#This Row],[Total conversion value, Dollars]]/data[[#This Row],[Spend, Dollars]])</f>
        <v>12.149446905208142</v>
      </c>
      <c r="R7395" s="2">
        <v>72</v>
      </c>
      <c r="S7395" s="2">
        <v>22.5</v>
      </c>
      <c r="T7395" s="2">
        <v>11</v>
      </c>
      <c r="U7395" s="2">
        <f t="shared" si="115"/>
        <v>105.5</v>
      </c>
    </row>
    <row r="7396" spans="1:21" x14ac:dyDescent="0.2">
      <c r="A7396" t="s">
        <v>24</v>
      </c>
      <c r="B7396" s="3">
        <v>45230</v>
      </c>
      <c r="C7396" s="10" t="str">
        <f>TEXT(data[[#This Row],[Date]],"mmmm")</f>
        <v>October</v>
      </c>
      <c r="D7396" t="s">
        <v>16</v>
      </c>
      <c r="E7396" t="s">
        <v>18</v>
      </c>
      <c r="F7396" t="s">
        <v>20</v>
      </c>
      <c r="G7396" t="s">
        <v>21</v>
      </c>
      <c r="H7396" s="11">
        <v>1780</v>
      </c>
      <c r="I7396" s="11">
        <v>21.538000000000004</v>
      </c>
      <c r="J7396" s="13">
        <f>data[[#This Row],[Clicks]]/data[[#This Row],[Impressions]]</f>
        <v>1.2100000000000001E-2</v>
      </c>
      <c r="K7396" s="1">
        <v>0.20000000000000009</v>
      </c>
      <c r="L7396" s="2">
        <v>4.3076000000000025</v>
      </c>
      <c r="M7396">
        <v>11</v>
      </c>
      <c r="N7396" s="1">
        <f>IF(data[[#This Row],[Conversions]]=0,0,data[[#This Row],[Spend, Dollars]]/data[[#This Row],[Conversions]])</f>
        <v>0.39160000000000023</v>
      </c>
      <c r="O7396" s="13">
        <f>data[[#This Row],[Conversions]]/data[[#This Row],[Clicks]]</f>
        <v>0.51072522982635338</v>
      </c>
      <c r="P7396" s="11">
        <v>263.2</v>
      </c>
      <c r="Q7396" s="11">
        <f>IF(data[[#This Row],[Spend, Dollars]]=0,0,data[[#This Row],[Total conversion value, Dollars]]/data[[#This Row],[Spend, Dollars]])</f>
        <v>61.101309313770969</v>
      </c>
      <c r="R7396" s="2">
        <v>78</v>
      </c>
      <c r="S7396" s="2">
        <v>10.5</v>
      </c>
      <c r="T7396" s="2">
        <v>8</v>
      </c>
      <c r="U7396" s="2">
        <f t="shared" si="115"/>
        <v>96.5</v>
      </c>
    </row>
    <row r="7397" spans="1:21" x14ac:dyDescent="0.2">
      <c r="A7397" t="s">
        <v>24</v>
      </c>
      <c r="B7397" s="3">
        <v>45231</v>
      </c>
      <c r="C7397" s="10" t="str">
        <f>TEXT(data[[#This Row],[Date]],"mmmm")</f>
        <v>November</v>
      </c>
      <c r="D7397" t="s">
        <v>16</v>
      </c>
      <c r="E7397" t="s">
        <v>18</v>
      </c>
      <c r="F7397" t="s">
        <v>20</v>
      </c>
      <c r="G7397" t="s">
        <v>21</v>
      </c>
      <c r="H7397" s="11">
        <v>2163</v>
      </c>
      <c r="I7397" s="11">
        <v>25.220580000000002</v>
      </c>
      <c r="J7397" s="13">
        <f>data[[#This Row],[Clicks]]/data[[#This Row],[Impressions]]</f>
        <v>1.166E-2</v>
      </c>
      <c r="K7397" s="1">
        <v>0.28999999999999981</v>
      </c>
      <c r="L7397" s="2">
        <v>7.3139681999999961</v>
      </c>
      <c r="M7397">
        <v>5</v>
      </c>
      <c r="N7397" s="1">
        <f>IF(data[[#This Row],[Conversions]]=0,0,data[[#This Row],[Spend, Dollars]]/data[[#This Row],[Conversions]])</f>
        <v>1.4627936399999992</v>
      </c>
      <c r="O7397" s="13">
        <f>data[[#This Row],[Conversions]]/data[[#This Row],[Clicks]]</f>
        <v>0.19825079359792677</v>
      </c>
      <c r="P7397" s="11">
        <v>222.6</v>
      </c>
      <c r="Q7397" s="11">
        <f>IF(data[[#This Row],[Spend, Dollars]]=0,0,data[[#This Row],[Total conversion value, Dollars]]/data[[#This Row],[Spend, Dollars]])</f>
        <v>30.434914934412774</v>
      </c>
      <c r="R7397" s="2">
        <v>37.199999999999996</v>
      </c>
      <c r="S7397" s="2">
        <v>4.5</v>
      </c>
      <c r="T7397" s="2">
        <v>7</v>
      </c>
      <c r="U7397" s="2">
        <f t="shared" si="115"/>
        <v>48.699999999999996</v>
      </c>
    </row>
    <row r="7398" spans="1:21" x14ac:dyDescent="0.2">
      <c r="A7398" t="s">
        <v>24</v>
      </c>
      <c r="B7398" s="3">
        <v>45232</v>
      </c>
      <c r="C7398" s="10" t="str">
        <f>TEXT(data[[#This Row],[Date]],"mmmm")</f>
        <v>November</v>
      </c>
      <c r="D7398" t="s">
        <v>16</v>
      </c>
      <c r="E7398" t="s">
        <v>18</v>
      </c>
      <c r="F7398" t="s">
        <v>20</v>
      </c>
      <c r="G7398" t="s">
        <v>21</v>
      </c>
      <c r="H7398" s="11">
        <v>2781</v>
      </c>
      <c r="I7398" s="11">
        <v>46.19241000000001</v>
      </c>
      <c r="J7398" s="13">
        <f>data[[#This Row],[Clicks]]/data[[#This Row],[Impressions]]</f>
        <v>1.6610000000000003E-2</v>
      </c>
      <c r="K7398" s="1">
        <v>0.30999999999999983</v>
      </c>
      <c r="L7398" s="2">
        <v>14.319647099999996</v>
      </c>
      <c r="M7398">
        <v>9</v>
      </c>
      <c r="N7398" s="1">
        <f>IF(data[[#This Row],[Conversions]]=0,0,data[[#This Row],[Spend, Dollars]]/data[[#This Row],[Conversions]])</f>
        <v>1.5910718999999995</v>
      </c>
      <c r="O7398" s="13">
        <f>data[[#This Row],[Conversions]]/data[[#This Row],[Clicks]]</f>
        <v>0.19483720377438626</v>
      </c>
      <c r="P7398" s="11">
        <v>230.99999999999997</v>
      </c>
      <c r="Q7398" s="11">
        <f>IF(data[[#This Row],[Spend, Dollars]]=0,0,data[[#This Row],[Total conversion value, Dollars]]/data[[#This Row],[Spend, Dollars]])</f>
        <v>16.13168246304059</v>
      </c>
      <c r="R7398" s="2">
        <v>64.8</v>
      </c>
      <c r="S7398" s="2">
        <v>6</v>
      </c>
      <c r="T7398" s="2">
        <v>6</v>
      </c>
      <c r="U7398" s="2">
        <f t="shared" si="115"/>
        <v>76.8</v>
      </c>
    </row>
    <row r="7399" spans="1:21" x14ac:dyDescent="0.2">
      <c r="A7399" t="s">
        <v>24</v>
      </c>
      <c r="B7399" s="3">
        <v>45233</v>
      </c>
      <c r="C7399" s="10" t="str">
        <f>TEXT(data[[#This Row],[Date]],"mmmm")</f>
        <v>November</v>
      </c>
      <c r="D7399" t="s">
        <v>16</v>
      </c>
      <c r="E7399" t="s">
        <v>18</v>
      </c>
      <c r="F7399" t="s">
        <v>20</v>
      </c>
      <c r="G7399" t="s">
        <v>21</v>
      </c>
      <c r="H7399" s="11">
        <v>2972</v>
      </c>
      <c r="I7399" s="11">
        <v>44.134200000000007</v>
      </c>
      <c r="J7399" s="13">
        <f>data[[#This Row],[Clicks]]/data[[#This Row],[Impressions]]</f>
        <v>1.4850000000000002E-2</v>
      </c>
      <c r="K7399" s="1">
        <v>0.33999999999999991</v>
      </c>
      <c r="L7399" s="2">
        <v>15.005627999999998</v>
      </c>
      <c r="M7399">
        <v>5</v>
      </c>
      <c r="N7399" s="1">
        <f>IF(data[[#This Row],[Conversions]]=0,0,data[[#This Row],[Spend, Dollars]]/data[[#This Row],[Conversions]])</f>
        <v>3.0011255999999995</v>
      </c>
      <c r="O7399" s="13">
        <f>data[[#This Row],[Conversions]]/data[[#This Row],[Clicks]]</f>
        <v>0.1132908266151873</v>
      </c>
      <c r="P7399" s="11">
        <v>213.5</v>
      </c>
      <c r="Q7399" s="11">
        <f>IF(data[[#This Row],[Spend, Dollars]]=0,0,data[[#This Row],[Total conversion value, Dollars]]/data[[#This Row],[Spend, Dollars]])</f>
        <v>14.227994989613233</v>
      </c>
      <c r="R7399" s="2">
        <v>14.399999999999999</v>
      </c>
      <c r="S7399" s="2">
        <v>9</v>
      </c>
      <c r="T7399" s="2">
        <v>9</v>
      </c>
      <c r="U7399" s="2">
        <f t="shared" si="115"/>
        <v>32.4</v>
      </c>
    </row>
    <row r="7400" spans="1:21" x14ac:dyDescent="0.2">
      <c r="A7400" t="s">
        <v>24</v>
      </c>
      <c r="B7400" s="3">
        <v>45234</v>
      </c>
      <c r="C7400" s="10" t="str">
        <f>TEXT(data[[#This Row],[Date]],"mmmm")</f>
        <v>November</v>
      </c>
      <c r="D7400" t="s">
        <v>16</v>
      </c>
      <c r="E7400" t="s">
        <v>18</v>
      </c>
      <c r="F7400" t="s">
        <v>20</v>
      </c>
      <c r="G7400" t="s">
        <v>21</v>
      </c>
      <c r="H7400" s="11">
        <v>2052</v>
      </c>
      <c r="I7400" s="11">
        <v>27.763560000000005</v>
      </c>
      <c r="J7400" s="13">
        <f>data[[#This Row],[Clicks]]/data[[#This Row],[Impressions]]</f>
        <v>1.3530000000000002E-2</v>
      </c>
      <c r="K7400" s="1">
        <v>0.58999999999999986</v>
      </c>
      <c r="L7400" s="2">
        <v>16.380500399999999</v>
      </c>
      <c r="M7400">
        <v>10</v>
      </c>
      <c r="N7400" s="1">
        <f>IF(data[[#This Row],[Conversions]]=0,0,data[[#This Row],[Spend, Dollars]]/data[[#This Row],[Conversions]])</f>
        <v>1.63805004</v>
      </c>
      <c r="O7400" s="13">
        <f>data[[#This Row],[Conversions]]/data[[#This Row],[Clicks]]</f>
        <v>0.36018435676116456</v>
      </c>
      <c r="P7400" s="11">
        <v>148.39999999999998</v>
      </c>
      <c r="Q7400" s="11">
        <f>IF(data[[#This Row],[Spend, Dollars]]=0,0,data[[#This Row],[Total conversion value, Dollars]]/data[[#This Row],[Spend, Dollars]])</f>
        <v>9.0595522954842078</v>
      </c>
      <c r="R7400" s="2">
        <v>43.199999999999996</v>
      </c>
      <c r="S7400" s="2">
        <v>19.5</v>
      </c>
      <c r="T7400" s="2">
        <v>7</v>
      </c>
      <c r="U7400" s="2">
        <f t="shared" si="115"/>
        <v>69.699999999999989</v>
      </c>
    </row>
    <row r="7401" spans="1:21" x14ac:dyDescent="0.2">
      <c r="A7401" t="s">
        <v>24</v>
      </c>
      <c r="B7401" s="3">
        <v>45235</v>
      </c>
      <c r="C7401" s="10" t="str">
        <f>TEXT(data[[#This Row],[Date]],"mmmm")</f>
        <v>November</v>
      </c>
      <c r="D7401" t="s">
        <v>16</v>
      </c>
      <c r="E7401" t="s">
        <v>18</v>
      </c>
      <c r="F7401" t="s">
        <v>20</v>
      </c>
      <c r="G7401" t="s">
        <v>21</v>
      </c>
      <c r="H7401" s="11">
        <v>1841</v>
      </c>
      <c r="I7401" s="11">
        <v>24.706220000000002</v>
      </c>
      <c r="J7401" s="13">
        <f>data[[#This Row],[Clicks]]/data[[#This Row],[Impressions]]</f>
        <v>1.3420000000000001E-2</v>
      </c>
      <c r="K7401" s="1">
        <v>0.83999999999999964</v>
      </c>
      <c r="L7401" s="2">
        <v>20.753224799999991</v>
      </c>
      <c r="M7401">
        <v>7</v>
      </c>
      <c r="N7401" s="1">
        <f>IF(data[[#This Row],[Conversions]]=0,0,data[[#This Row],[Spend, Dollars]]/data[[#This Row],[Conversions]])</f>
        <v>2.9647463999999988</v>
      </c>
      <c r="O7401" s="13">
        <f>data[[#This Row],[Conversions]]/data[[#This Row],[Clicks]]</f>
        <v>0.28332946116403074</v>
      </c>
      <c r="P7401" s="11">
        <v>71.399999999999991</v>
      </c>
      <c r="Q7401" s="11">
        <f>IF(data[[#This Row],[Spend, Dollars]]=0,0,data[[#This Row],[Total conversion value, Dollars]]/data[[#This Row],[Spend, Dollars]])</f>
        <v>3.4404291712775175</v>
      </c>
      <c r="R7401" s="2">
        <v>24</v>
      </c>
      <c r="S7401" s="2">
        <v>15</v>
      </c>
      <c r="T7401" s="2">
        <v>11</v>
      </c>
      <c r="U7401" s="2">
        <f t="shared" si="115"/>
        <v>50</v>
      </c>
    </row>
    <row r="7402" spans="1:21" x14ac:dyDescent="0.2">
      <c r="A7402" t="s">
        <v>24</v>
      </c>
      <c r="B7402" s="3">
        <v>45236</v>
      </c>
      <c r="C7402" s="10" t="str">
        <f>TEXT(data[[#This Row],[Date]],"mmmm")</f>
        <v>November</v>
      </c>
      <c r="D7402" t="s">
        <v>16</v>
      </c>
      <c r="E7402" t="s">
        <v>18</v>
      </c>
      <c r="F7402" t="s">
        <v>20</v>
      </c>
      <c r="G7402" t="s">
        <v>21</v>
      </c>
      <c r="H7402" s="11">
        <v>2304</v>
      </c>
      <c r="I7402" s="11">
        <v>31.680000000000003</v>
      </c>
      <c r="J7402" s="13">
        <f>data[[#This Row],[Clicks]]/data[[#This Row],[Impressions]]</f>
        <v>1.3750000000000002E-2</v>
      </c>
      <c r="K7402" s="1">
        <v>0.95999999999999985</v>
      </c>
      <c r="L7402" s="2">
        <v>30.412799999999997</v>
      </c>
      <c r="M7402">
        <v>5</v>
      </c>
      <c r="N7402" s="1">
        <f>IF(data[[#This Row],[Conversions]]=0,0,data[[#This Row],[Spend, Dollars]]/data[[#This Row],[Conversions]])</f>
        <v>6.0825599999999991</v>
      </c>
      <c r="O7402" s="13">
        <f>data[[#This Row],[Conversions]]/data[[#This Row],[Clicks]]</f>
        <v>0.15782828282828282</v>
      </c>
      <c r="P7402" s="11">
        <v>358.4</v>
      </c>
      <c r="Q7402" s="11">
        <f>IF(data[[#This Row],[Spend, Dollars]]=0,0,data[[#This Row],[Total conversion value, Dollars]]/data[[#This Row],[Spend, Dollars]])</f>
        <v>11.784511784511785</v>
      </c>
      <c r="R7402" s="2">
        <v>79.2</v>
      </c>
      <c r="S7402" s="2">
        <v>16.5</v>
      </c>
      <c r="T7402" s="2">
        <v>6</v>
      </c>
      <c r="U7402" s="2">
        <f t="shared" si="115"/>
        <v>101.7</v>
      </c>
    </row>
    <row r="7403" spans="1:21" x14ac:dyDescent="0.2">
      <c r="A7403" t="s">
        <v>24</v>
      </c>
      <c r="B7403" s="3">
        <v>45237</v>
      </c>
      <c r="C7403" s="10" t="str">
        <f>TEXT(data[[#This Row],[Date]],"mmmm")</f>
        <v>November</v>
      </c>
      <c r="D7403" t="s">
        <v>16</v>
      </c>
      <c r="E7403" t="s">
        <v>18</v>
      </c>
      <c r="F7403" t="s">
        <v>20</v>
      </c>
      <c r="G7403" t="s">
        <v>21</v>
      </c>
      <c r="H7403" s="11">
        <v>2619</v>
      </c>
      <c r="I7403" s="11">
        <v>30.825630000000007</v>
      </c>
      <c r="J7403" s="13">
        <f>data[[#This Row],[Clicks]]/data[[#This Row],[Impressions]]</f>
        <v>1.1770000000000003E-2</v>
      </c>
      <c r="K7403" s="1">
        <v>2.0000000000000018E-2</v>
      </c>
      <c r="L7403" s="2">
        <v>0.61651260000000074</v>
      </c>
      <c r="M7403">
        <v>9</v>
      </c>
      <c r="N7403" s="1">
        <f>IF(data[[#This Row],[Conversions]]=0,0,data[[#This Row],[Spend, Dollars]]/data[[#This Row],[Conversions]])</f>
        <v>6.8501400000000087E-2</v>
      </c>
      <c r="O7403" s="13">
        <f>data[[#This Row],[Conversions]]/data[[#This Row],[Clicks]]</f>
        <v>0.29196483575518156</v>
      </c>
      <c r="P7403" s="11">
        <v>207.2</v>
      </c>
      <c r="Q7403" s="11">
        <f>IF(data[[#This Row],[Spend, Dollars]]=0,0,data[[#This Row],[Total conversion value, Dollars]]/data[[#This Row],[Spend, Dollars]])</f>
        <v>336.08396649151979</v>
      </c>
      <c r="R7403" s="2">
        <v>32.4</v>
      </c>
      <c r="S7403" s="2">
        <v>15</v>
      </c>
      <c r="T7403" s="2">
        <v>7</v>
      </c>
      <c r="U7403" s="2">
        <f t="shared" si="115"/>
        <v>54.4</v>
      </c>
    </row>
    <row r="7404" spans="1:21" x14ac:dyDescent="0.2">
      <c r="A7404" t="s">
        <v>24</v>
      </c>
      <c r="B7404" s="3">
        <v>45238</v>
      </c>
      <c r="C7404" s="10" t="str">
        <f>TEXT(data[[#This Row],[Date]],"mmmm")</f>
        <v>November</v>
      </c>
      <c r="D7404" t="s">
        <v>16</v>
      </c>
      <c r="E7404" t="s">
        <v>18</v>
      </c>
      <c r="F7404" t="s">
        <v>20</v>
      </c>
      <c r="G7404" t="s">
        <v>21</v>
      </c>
      <c r="H7404" s="11">
        <v>2600</v>
      </c>
      <c r="I7404" s="11">
        <v>39.182000000000009</v>
      </c>
      <c r="J7404" s="13">
        <f>data[[#This Row],[Clicks]]/data[[#This Row],[Impressions]]</f>
        <v>1.5070000000000004E-2</v>
      </c>
      <c r="K7404" s="1">
        <v>0.86999999999999977</v>
      </c>
      <c r="L7404" s="2">
        <v>34.088340000000002</v>
      </c>
      <c r="M7404">
        <v>7</v>
      </c>
      <c r="N7404" s="1">
        <f>IF(data[[#This Row],[Conversions]]=0,0,data[[#This Row],[Spend, Dollars]]/data[[#This Row],[Conversions]])</f>
        <v>4.8697628571428577</v>
      </c>
      <c r="O7404" s="13">
        <f>data[[#This Row],[Conversions]]/data[[#This Row],[Clicks]]</f>
        <v>0.17865346332499613</v>
      </c>
      <c r="P7404" s="11">
        <v>125.99999999999999</v>
      </c>
      <c r="Q7404" s="11">
        <f>IF(data[[#This Row],[Spend, Dollars]]=0,0,data[[#This Row],[Total conversion value, Dollars]]/data[[#This Row],[Spend, Dollars]])</f>
        <v>3.6962785515516443</v>
      </c>
      <c r="R7404" s="2">
        <v>60</v>
      </c>
      <c r="S7404" s="2">
        <v>7.5</v>
      </c>
      <c r="T7404" s="2">
        <v>2</v>
      </c>
      <c r="U7404" s="2">
        <f t="shared" si="115"/>
        <v>69.5</v>
      </c>
    </row>
    <row r="7405" spans="1:21" x14ac:dyDescent="0.2">
      <c r="A7405" t="s">
        <v>24</v>
      </c>
      <c r="B7405" s="3">
        <v>45239</v>
      </c>
      <c r="C7405" s="10" t="str">
        <f>TEXT(data[[#This Row],[Date]],"mmmm")</f>
        <v>November</v>
      </c>
      <c r="D7405" t="s">
        <v>16</v>
      </c>
      <c r="E7405" t="s">
        <v>18</v>
      </c>
      <c r="F7405" t="s">
        <v>20</v>
      </c>
      <c r="G7405" t="s">
        <v>21</v>
      </c>
      <c r="H7405" s="11">
        <v>2774</v>
      </c>
      <c r="I7405" s="11">
        <v>39.668200000000006</v>
      </c>
      <c r="J7405" s="13">
        <f>data[[#This Row],[Clicks]]/data[[#This Row],[Impressions]]</f>
        <v>1.4300000000000002E-2</v>
      </c>
      <c r="K7405" s="1">
        <v>0.66999999999999982</v>
      </c>
      <c r="L7405" s="2">
        <v>26.577693999999997</v>
      </c>
      <c r="M7405">
        <v>10</v>
      </c>
      <c r="N7405" s="1">
        <f>IF(data[[#This Row],[Conversions]]=0,0,data[[#This Row],[Spend, Dollars]]/data[[#This Row],[Conversions]])</f>
        <v>2.6577693999999998</v>
      </c>
      <c r="O7405" s="13">
        <f>data[[#This Row],[Conversions]]/data[[#This Row],[Clicks]]</f>
        <v>0.25209109563831983</v>
      </c>
      <c r="P7405" s="11">
        <v>127.39999999999999</v>
      </c>
      <c r="Q7405" s="11">
        <f>IF(data[[#This Row],[Spend, Dollars]]=0,0,data[[#This Row],[Total conversion value, Dollars]]/data[[#This Row],[Spend, Dollars]])</f>
        <v>4.7934933707943213</v>
      </c>
      <c r="R7405" s="2">
        <v>79.2</v>
      </c>
      <c r="S7405" s="2">
        <v>3</v>
      </c>
      <c r="T7405" s="2">
        <v>13</v>
      </c>
      <c r="U7405" s="2">
        <f t="shared" si="115"/>
        <v>95.2</v>
      </c>
    </row>
    <row r="7406" spans="1:21" x14ac:dyDescent="0.2">
      <c r="A7406" t="s">
        <v>24</v>
      </c>
      <c r="B7406" s="3">
        <v>45240</v>
      </c>
      <c r="C7406" s="10" t="str">
        <f>TEXT(data[[#This Row],[Date]],"mmmm")</f>
        <v>November</v>
      </c>
      <c r="D7406" t="s">
        <v>16</v>
      </c>
      <c r="E7406" t="s">
        <v>18</v>
      </c>
      <c r="F7406" t="s">
        <v>20</v>
      </c>
      <c r="G7406" t="s">
        <v>21</v>
      </c>
      <c r="H7406" s="11">
        <v>1658</v>
      </c>
      <c r="I7406" s="11">
        <v>27.721760000000003</v>
      </c>
      <c r="J7406" s="13">
        <f>data[[#This Row],[Clicks]]/data[[#This Row],[Impressions]]</f>
        <v>1.6720000000000002E-2</v>
      </c>
      <c r="K7406" s="1">
        <v>0.53999999999999981</v>
      </c>
      <c r="L7406" s="2">
        <v>14.969750399999997</v>
      </c>
      <c r="M7406">
        <v>5</v>
      </c>
      <c r="N7406" s="1">
        <f>IF(data[[#This Row],[Conversions]]=0,0,data[[#This Row],[Spend, Dollars]]/data[[#This Row],[Conversions]])</f>
        <v>2.9939500799999994</v>
      </c>
      <c r="O7406" s="13">
        <f>data[[#This Row],[Conversions]]/data[[#This Row],[Clicks]]</f>
        <v>0.18036372870986545</v>
      </c>
      <c r="P7406" s="11">
        <v>95.199999999999989</v>
      </c>
      <c r="Q7406" s="11">
        <f>IF(data[[#This Row],[Spend, Dollars]]=0,0,data[[#This Row],[Total conversion value, Dollars]]/data[[#This Row],[Spend, Dollars]])</f>
        <v>6.359491471547849</v>
      </c>
      <c r="R7406" s="2">
        <v>51.6</v>
      </c>
      <c r="S7406" s="2">
        <v>24</v>
      </c>
      <c r="T7406" s="2">
        <v>5</v>
      </c>
      <c r="U7406" s="2">
        <f t="shared" si="115"/>
        <v>80.599999999999994</v>
      </c>
    </row>
    <row r="7407" spans="1:21" x14ac:dyDescent="0.2">
      <c r="A7407" t="s">
        <v>24</v>
      </c>
      <c r="B7407" s="3">
        <v>45241</v>
      </c>
      <c r="C7407" s="10" t="str">
        <f>TEXT(data[[#This Row],[Date]],"mmmm")</f>
        <v>November</v>
      </c>
      <c r="D7407" t="s">
        <v>16</v>
      </c>
      <c r="E7407" t="s">
        <v>18</v>
      </c>
      <c r="F7407" t="s">
        <v>20</v>
      </c>
      <c r="G7407" t="s">
        <v>21</v>
      </c>
      <c r="H7407" s="11">
        <v>3291</v>
      </c>
      <c r="I7407" s="11">
        <v>41.631150000000012</v>
      </c>
      <c r="J7407" s="13">
        <f>data[[#This Row],[Clicks]]/data[[#This Row],[Impressions]]</f>
        <v>1.2650000000000003E-2</v>
      </c>
      <c r="K7407" s="1">
        <v>5.0000000000000017E-2</v>
      </c>
      <c r="L7407" s="2">
        <v>2.0815575000000015</v>
      </c>
      <c r="M7407">
        <v>8</v>
      </c>
      <c r="N7407" s="1">
        <f>IF(data[[#This Row],[Conversions]]=0,0,data[[#This Row],[Spend, Dollars]]/data[[#This Row],[Conversions]])</f>
        <v>0.26019468750000019</v>
      </c>
      <c r="O7407" s="13">
        <f>data[[#This Row],[Conversions]]/data[[#This Row],[Clicks]]</f>
        <v>0.19216380042348091</v>
      </c>
      <c r="P7407" s="11">
        <v>156.1</v>
      </c>
      <c r="Q7407" s="11">
        <f>IF(data[[#This Row],[Spend, Dollars]]=0,0,data[[#This Row],[Total conversion value, Dollars]]/data[[#This Row],[Spend, Dollars]])</f>
        <v>74.99192311526339</v>
      </c>
      <c r="R7407" s="2">
        <v>30</v>
      </c>
      <c r="S7407" s="2">
        <v>13.5</v>
      </c>
      <c r="T7407" s="2">
        <v>11</v>
      </c>
      <c r="U7407" s="2">
        <f t="shared" si="115"/>
        <v>54.5</v>
      </c>
    </row>
    <row r="7408" spans="1:21" x14ac:dyDescent="0.2">
      <c r="A7408" t="s">
        <v>24</v>
      </c>
      <c r="B7408" s="3">
        <v>45242</v>
      </c>
      <c r="C7408" s="10" t="str">
        <f>TEXT(data[[#This Row],[Date]],"mmmm")</f>
        <v>November</v>
      </c>
      <c r="D7408" t="s">
        <v>16</v>
      </c>
      <c r="E7408" t="s">
        <v>18</v>
      </c>
      <c r="F7408" t="s">
        <v>20</v>
      </c>
      <c r="G7408" t="s">
        <v>21</v>
      </c>
      <c r="H7408" s="11">
        <v>1865</v>
      </c>
      <c r="I7408" s="11">
        <v>26.464350000000003</v>
      </c>
      <c r="J7408" s="13">
        <f>data[[#This Row],[Clicks]]/data[[#This Row],[Impressions]]</f>
        <v>1.4190000000000001E-2</v>
      </c>
      <c r="K7408" s="1">
        <v>0</v>
      </c>
      <c r="L7408" s="2">
        <v>0</v>
      </c>
      <c r="M7408">
        <v>9</v>
      </c>
      <c r="N7408" s="1">
        <f>IF(data[[#This Row],[Conversions]]=0,0,data[[#This Row],[Spend, Dollars]]/data[[#This Row],[Conversions]])</f>
        <v>0</v>
      </c>
      <c r="O7408" s="13">
        <f>data[[#This Row],[Conversions]]/data[[#This Row],[Clicks]]</f>
        <v>0.34008014555430227</v>
      </c>
      <c r="P7408" s="11">
        <v>159.6</v>
      </c>
      <c r="Q7408" s="11">
        <f>IF(data[[#This Row],[Spend, Dollars]]=0,0,data[[#This Row],[Total conversion value, Dollars]]/data[[#This Row],[Spend, Dollars]])</f>
        <v>0</v>
      </c>
      <c r="R7408" s="2">
        <v>81.599999999999994</v>
      </c>
      <c r="S7408" s="2">
        <v>12</v>
      </c>
      <c r="T7408" s="2">
        <v>6</v>
      </c>
      <c r="U7408" s="2">
        <f t="shared" si="115"/>
        <v>99.6</v>
      </c>
    </row>
    <row r="7409" spans="1:21" x14ac:dyDescent="0.2">
      <c r="A7409" t="s">
        <v>24</v>
      </c>
      <c r="B7409" s="3">
        <v>45243</v>
      </c>
      <c r="C7409" s="10" t="str">
        <f>TEXT(data[[#This Row],[Date]],"mmmm")</f>
        <v>November</v>
      </c>
      <c r="D7409" t="s">
        <v>16</v>
      </c>
      <c r="E7409" t="s">
        <v>18</v>
      </c>
      <c r="F7409" t="s">
        <v>20</v>
      </c>
      <c r="G7409" t="s">
        <v>21</v>
      </c>
      <c r="H7409" s="11">
        <v>1865</v>
      </c>
      <c r="I7409" s="11">
        <v>25.848900000000004</v>
      </c>
      <c r="J7409" s="13">
        <f>data[[#This Row],[Clicks]]/data[[#This Row],[Impressions]]</f>
        <v>1.3860000000000003E-2</v>
      </c>
      <c r="K7409" s="1">
        <v>0.09</v>
      </c>
      <c r="L7409" s="2">
        <v>2.3264010000000002</v>
      </c>
      <c r="M7409">
        <v>8</v>
      </c>
      <c r="N7409" s="1">
        <f>IF(data[[#This Row],[Conversions]]=0,0,data[[#This Row],[Spend, Dollars]]/data[[#This Row],[Conversions]])</f>
        <v>0.29080012500000002</v>
      </c>
      <c r="O7409" s="13">
        <f>data[[#This Row],[Conversions]]/data[[#This Row],[Clicks]]</f>
        <v>0.30949092611290996</v>
      </c>
      <c r="P7409" s="11">
        <v>385.7</v>
      </c>
      <c r="Q7409" s="11">
        <f>IF(data[[#This Row],[Spend, Dollars]]=0,0,data[[#This Row],[Total conversion value, Dollars]]/data[[#This Row],[Spend, Dollars]])</f>
        <v>165.79256972465191</v>
      </c>
      <c r="R7409" s="2">
        <v>49.199999999999996</v>
      </c>
      <c r="S7409" s="2">
        <v>9</v>
      </c>
      <c r="T7409" s="2">
        <v>2</v>
      </c>
      <c r="U7409" s="2">
        <f t="shared" si="115"/>
        <v>60.199999999999996</v>
      </c>
    </row>
    <row r="7410" spans="1:21" x14ac:dyDescent="0.2">
      <c r="A7410" t="s">
        <v>24</v>
      </c>
      <c r="B7410" s="3">
        <v>45244</v>
      </c>
      <c r="C7410" s="10" t="str">
        <f>TEXT(data[[#This Row],[Date]],"mmmm")</f>
        <v>November</v>
      </c>
      <c r="D7410" t="s">
        <v>16</v>
      </c>
      <c r="E7410" t="s">
        <v>18</v>
      </c>
      <c r="F7410" t="s">
        <v>20</v>
      </c>
      <c r="G7410" t="s">
        <v>21</v>
      </c>
      <c r="H7410" s="11">
        <v>1972</v>
      </c>
      <c r="I7410" s="11">
        <v>27.982680000000006</v>
      </c>
      <c r="J7410" s="13">
        <f>data[[#This Row],[Clicks]]/data[[#This Row],[Impressions]]</f>
        <v>1.4190000000000003E-2</v>
      </c>
      <c r="K7410" s="1">
        <v>0.70999999999999974</v>
      </c>
      <c r="L7410" s="2">
        <v>19.867702799999996</v>
      </c>
      <c r="M7410">
        <v>8</v>
      </c>
      <c r="N7410" s="1">
        <f>IF(data[[#This Row],[Conversions]]=0,0,data[[#This Row],[Spend, Dollars]]/data[[#This Row],[Conversions]])</f>
        <v>2.4834628499999996</v>
      </c>
      <c r="O7410" s="13">
        <f>data[[#This Row],[Conversions]]/data[[#This Row],[Clicks]]</f>
        <v>0.28589112979886122</v>
      </c>
      <c r="P7410" s="11">
        <v>193.89999999999998</v>
      </c>
      <c r="Q7410" s="11">
        <f>IF(data[[#This Row],[Spend, Dollars]]=0,0,data[[#This Row],[Total conversion value, Dollars]]/data[[#This Row],[Spend, Dollars]])</f>
        <v>9.7595581105632405</v>
      </c>
      <c r="R7410" s="2">
        <v>38.4</v>
      </c>
      <c r="S7410" s="2">
        <v>18</v>
      </c>
      <c r="T7410" s="2">
        <v>10</v>
      </c>
      <c r="U7410" s="2">
        <f t="shared" si="115"/>
        <v>66.400000000000006</v>
      </c>
    </row>
    <row r="7411" spans="1:21" x14ac:dyDescent="0.2">
      <c r="A7411" t="s">
        <v>24</v>
      </c>
      <c r="B7411" s="3">
        <v>45245</v>
      </c>
      <c r="C7411" s="10" t="str">
        <f>TEXT(data[[#This Row],[Date]],"mmmm")</f>
        <v>November</v>
      </c>
      <c r="D7411" t="s">
        <v>16</v>
      </c>
      <c r="E7411" t="s">
        <v>18</v>
      </c>
      <c r="F7411" t="s">
        <v>20</v>
      </c>
      <c r="G7411" t="s">
        <v>21</v>
      </c>
      <c r="H7411" s="11">
        <v>2024</v>
      </c>
      <c r="I7411" s="11">
        <v>33.396000000000001</v>
      </c>
      <c r="J7411" s="13">
        <f>data[[#This Row],[Clicks]]/data[[#This Row],[Impressions]]</f>
        <v>1.6500000000000001E-2</v>
      </c>
      <c r="K7411" s="1">
        <v>0.66999999999999982</v>
      </c>
      <c r="L7411" s="2">
        <v>22.375319999999995</v>
      </c>
      <c r="M7411">
        <v>6</v>
      </c>
      <c r="N7411" s="1">
        <f>IF(data[[#This Row],[Conversions]]=0,0,data[[#This Row],[Spend, Dollars]]/data[[#This Row],[Conversions]])</f>
        <v>3.7292199999999993</v>
      </c>
      <c r="O7411" s="13">
        <f>data[[#This Row],[Conversions]]/data[[#This Row],[Clicks]]</f>
        <v>0.17966223499820339</v>
      </c>
      <c r="P7411" s="11">
        <v>273.7</v>
      </c>
      <c r="Q7411" s="11">
        <f>IF(data[[#This Row],[Spend, Dollars]]=0,0,data[[#This Row],[Total conversion value, Dollars]]/data[[#This Row],[Spend, Dollars]])</f>
        <v>12.232227293285639</v>
      </c>
      <c r="R7411" s="2">
        <v>14.399999999999999</v>
      </c>
      <c r="S7411" s="2">
        <v>15</v>
      </c>
      <c r="T7411" s="2">
        <v>9</v>
      </c>
      <c r="U7411" s="2">
        <f t="shared" si="115"/>
        <v>38.4</v>
      </c>
    </row>
    <row r="7412" spans="1:21" x14ac:dyDescent="0.2">
      <c r="A7412" t="s">
        <v>24</v>
      </c>
      <c r="B7412" s="3">
        <v>45246</v>
      </c>
      <c r="C7412" s="10" t="str">
        <f>TEXT(data[[#This Row],[Date]],"mmmm")</f>
        <v>November</v>
      </c>
      <c r="D7412" t="s">
        <v>16</v>
      </c>
      <c r="E7412" t="s">
        <v>18</v>
      </c>
      <c r="F7412" t="s">
        <v>20</v>
      </c>
      <c r="G7412" t="s">
        <v>21</v>
      </c>
      <c r="H7412" s="11">
        <v>3010</v>
      </c>
      <c r="I7412" s="11">
        <v>44.698500000000003</v>
      </c>
      <c r="J7412" s="13">
        <f>data[[#This Row],[Clicks]]/data[[#This Row],[Impressions]]</f>
        <v>1.485E-2</v>
      </c>
      <c r="K7412" s="1">
        <v>0.12</v>
      </c>
      <c r="L7412" s="2">
        <v>5.3638200000000005</v>
      </c>
      <c r="M7412">
        <v>6</v>
      </c>
      <c r="N7412" s="1">
        <f>IF(data[[#This Row],[Conversions]]=0,0,data[[#This Row],[Spend, Dollars]]/data[[#This Row],[Conversions]])</f>
        <v>0.89397000000000004</v>
      </c>
      <c r="O7412" s="13">
        <f>data[[#This Row],[Conversions]]/data[[#This Row],[Clicks]]</f>
        <v>0.13423269237222724</v>
      </c>
      <c r="P7412" s="11">
        <v>375.2</v>
      </c>
      <c r="Q7412" s="11">
        <f>IF(data[[#This Row],[Spend, Dollars]]=0,0,data[[#This Row],[Total conversion value, Dollars]]/data[[#This Row],[Spend, Dollars]])</f>
        <v>69.950147469527309</v>
      </c>
      <c r="R7412" s="2">
        <v>52.8</v>
      </c>
      <c r="S7412" s="2">
        <v>13.5</v>
      </c>
      <c r="T7412" s="2">
        <v>4</v>
      </c>
      <c r="U7412" s="2">
        <f t="shared" si="115"/>
        <v>70.3</v>
      </c>
    </row>
    <row r="7413" spans="1:21" x14ac:dyDescent="0.2">
      <c r="A7413" t="s">
        <v>24</v>
      </c>
      <c r="B7413" s="3">
        <v>45247</v>
      </c>
      <c r="C7413" s="10" t="str">
        <f>TEXT(data[[#This Row],[Date]],"mmmm")</f>
        <v>November</v>
      </c>
      <c r="D7413" t="s">
        <v>16</v>
      </c>
      <c r="E7413" t="s">
        <v>18</v>
      </c>
      <c r="F7413" t="s">
        <v>20</v>
      </c>
      <c r="G7413" t="s">
        <v>21</v>
      </c>
      <c r="H7413" s="11">
        <v>1969</v>
      </c>
      <c r="I7413" s="11">
        <v>33.788040000000002</v>
      </c>
      <c r="J7413" s="13">
        <f>data[[#This Row],[Clicks]]/data[[#This Row],[Impressions]]</f>
        <v>1.7160000000000002E-2</v>
      </c>
      <c r="K7413" s="1">
        <v>9.0000000000000024E-2</v>
      </c>
      <c r="L7413" s="2">
        <v>3.0409236000000011</v>
      </c>
      <c r="M7413">
        <v>5</v>
      </c>
      <c r="N7413" s="1">
        <f>IF(data[[#This Row],[Conversions]]=0,0,data[[#This Row],[Spend, Dollars]]/data[[#This Row],[Conversions]])</f>
        <v>0.60818472000000023</v>
      </c>
      <c r="O7413" s="13">
        <f>data[[#This Row],[Conversions]]/data[[#This Row],[Clicks]]</f>
        <v>0.14798135671675539</v>
      </c>
      <c r="P7413" s="11">
        <v>76.3</v>
      </c>
      <c r="Q7413" s="11">
        <f>IF(data[[#This Row],[Spend, Dollars]]=0,0,data[[#This Row],[Total conversion value, Dollars]]/data[[#This Row],[Spend, Dollars]])</f>
        <v>25.091061149974294</v>
      </c>
      <c r="R7413" s="2">
        <v>60</v>
      </c>
      <c r="S7413" s="2">
        <v>19.5</v>
      </c>
      <c r="T7413" s="2">
        <v>10</v>
      </c>
      <c r="U7413" s="2">
        <f t="shared" si="115"/>
        <v>89.5</v>
      </c>
    </row>
    <row r="7414" spans="1:21" x14ac:dyDescent="0.2">
      <c r="A7414" t="s">
        <v>24</v>
      </c>
      <c r="B7414" s="3">
        <v>45248</v>
      </c>
      <c r="C7414" s="10" t="str">
        <f>TEXT(data[[#This Row],[Date]],"mmmm")</f>
        <v>November</v>
      </c>
      <c r="D7414" t="s">
        <v>16</v>
      </c>
      <c r="E7414" t="s">
        <v>18</v>
      </c>
      <c r="F7414" t="s">
        <v>20</v>
      </c>
      <c r="G7414" t="s">
        <v>21</v>
      </c>
      <c r="H7414" s="11">
        <v>1840</v>
      </c>
      <c r="I7414" s="11">
        <v>22.668800000000001</v>
      </c>
      <c r="J7414" s="13">
        <f>data[[#This Row],[Clicks]]/data[[#This Row],[Impressions]]</f>
        <v>1.2320000000000001E-2</v>
      </c>
      <c r="K7414" s="1">
        <v>0.13</v>
      </c>
      <c r="L7414" s="2">
        <v>2.9469440000000002</v>
      </c>
      <c r="M7414">
        <v>7</v>
      </c>
      <c r="N7414" s="1">
        <f>IF(data[[#This Row],[Conversions]]=0,0,data[[#This Row],[Spend, Dollars]]/data[[#This Row],[Conversions]])</f>
        <v>0.42099200000000003</v>
      </c>
      <c r="O7414" s="13">
        <f>data[[#This Row],[Conversions]]/data[[#This Row],[Clicks]]</f>
        <v>0.30879446640316205</v>
      </c>
      <c r="P7414" s="11">
        <v>229.6</v>
      </c>
      <c r="Q7414" s="11">
        <f>IF(data[[#This Row],[Spend, Dollars]]=0,0,data[[#This Row],[Total conversion value, Dollars]]/data[[#This Row],[Spend, Dollars]])</f>
        <v>77.91121921556703</v>
      </c>
      <c r="R7414" s="2">
        <v>80.399999999999991</v>
      </c>
      <c r="S7414" s="2">
        <v>13.5</v>
      </c>
      <c r="T7414" s="2">
        <v>3</v>
      </c>
      <c r="U7414" s="2">
        <f t="shared" si="115"/>
        <v>96.899999999999991</v>
      </c>
    </row>
    <row r="7415" spans="1:21" x14ac:dyDescent="0.2">
      <c r="A7415" t="s">
        <v>24</v>
      </c>
      <c r="B7415" s="3">
        <v>45249</v>
      </c>
      <c r="C7415" s="10" t="str">
        <f>TEXT(data[[#This Row],[Date]],"mmmm")</f>
        <v>November</v>
      </c>
      <c r="D7415" t="s">
        <v>16</v>
      </c>
      <c r="E7415" t="s">
        <v>18</v>
      </c>
      <c r="F7415" t="s">
        <v>20</v>
      </c>
      <c r="G7415" t="s">
        <v>21</v>
      </c>
      <c r="H7415" s="11">
        <v>2261</v>
      </c>
      <c r="I7415" s="11">
        <v>31.33746</v>
      </c>
      <c r="J7415" s="13">
        <f>data[[#This Row],[Clicks]]/data[[#This Row],[Impressions]]</f>
        <v>1.3860000000000001E-2</v>
      </c>
      <c r="K7415" s="1">
        <v>0.96999999999999975</v>
      </c>
      <c r="L7415" s="2">
        <v>30.397336199999991</v>
      </c>
      <c r="M7415">
        <v>8</v>
      </c>
      <c r="N7415" s="1">
        <f>IF(data[[#This Row],[Conversions]]=0,0,data[[#This Row],[Spend, Dollars]]/data[[#This Row],[Conversions]])</f>
        <v>3.7996670249999989</v>
      </c>
      <c r="O7415" s="13">
        <f>data[[#This Row],[Conversions]]/data[[#This Row],[Clicks]]</f>
        <v>0.25528552728906556</v>
      </c>
      <c r="P7415" s="11">
        <v>219.1</v>
      </c>
      <c r="Q7415" s="11">
        <f>IF(data[[#This Row],[Spend, Dollars]]=0,0,data[[#This Row],[Total conversion value, Dollars]]/data[[#This Row],[Spend, Dollars]])</f>
        <v>7.207868431576582</v>
      </c>
      <c r="R7415" s="2">
        <v>54</v>
      </c>
      <c r="S7415" s="2">
        <v>18</v>
      </c>
      <c r="T7415" s="2">
        <v>5</v>
      </c>
      <c r="U7415" s="2">
        <f t="shared" si="115"/>
        <v>77</v>
      </c>
    </row>
    <row r="7416" spans="1:21" x14ac:dyDescent="0.2">
      <c r="A7416" t="s">
        <v>24</v>
      </c>
      <c r="B7416" s="3">
        <v>45250</v>
      </c>
      <c r="C7416" s="10" t="str">
        <f>TEXT(data[[#This Row],[Date]],"mmmm")</f>
        <v>November</v>
      </c>
      <c r="D7416" t="s">
        <v>16</v>
      </c>
      <c r="E7416" t="s">
        <v>18</v>
      </c>
      <c r="F7416" t="s">
        <v>20</v>
      </c>
      <c r="G7416" t="s">
        <v>21</v>
      </c>
      <c r="H7416" s="11">
        <v>2597</v>
      </c>
      <c r="I7416" s="11">
        <v>34.566070000000011</v>
      </c>
      <c r="J7416" s="13">
        <f>data[[#This Row],[Clicks]]/data[[#This Row],[Impressions]]</f>
        <v>1.3310000000000004E-2</v>
      </c>
      <c r="K7416" s="1">
        <v>0.55999999999999983</v>
      </c>
      <c r="L7416" s="2">
        <v>19.356999200000001</v>
      </c>
      <c r="M7416">
        <v>7</v>
      </c>
      <c r="N7416" s="1">
        <f>IF(data[[#This Row],[Conversions]]=0,0,data[[#This Row],[Spend, Dollars]]/data[[#This Row],[Conversions]])</f>
        <v>2.7652855999999999</v>
      </c>
      <c r="O7416" s="13">
        <f>data[[#This Row],[Conversions]]/data[[#This Row],[Clicks]]</f>
        <v>0.20251072800581604</v>
      </c>
      <c r="P7416" s="11">
        <v>326.2</v>
      </c>
      <c r="Q7416" s="11">
        <f>IF(data[[#This Row],[Spend, Dollars]]=0,0,data[[#This Row],[Total conversion value, Dollars]]/data[[#This Row],[Spend, Dollars]])</f>
        <v>16.85178558048398</v>
      </c>
      <c r="R7416" s="2">
        <v>28.799999999999997</v>
      </c>
      <c r="S7416" s="2">
        <v>21</v>
      </c>
      <c r="T7416" s="2">
        <v>7</v>
      </c>
      <c r="U7416" s="2">
        <f t="shared" si="115"/>
        <v>56.8</v>
      </c>
    </row>
    <row r="7417" spans="1:21" x14ac:dyDescent="0.2">
      <c r="A7417" t="s">
        <v>24</v>
      </c>
      <c r="B7417" s="3">
        <v>45251</v>
      </c>
      <c r="C7417" s="10" t="str">
        <f>TEXT(data[[#This Row],[Date]],"mmmm")</f>
        <v>November</v>
      </c>
      <c r="D7417" t="s">
        <v>16</v>
      </c>
      <c r="E7417" t="s">
        <v>18</v>
      </c>
      <c r="F7417" t="s">
        <v>20</v>
      </c>
      <c r="G7417" t="s">
        <v>21</v>
      </c>
      <c r="H7417" s="11">
        <v>2072</v>
      </c>
      <c r="I7417" s="11">
        <v>32.136720000000004</v>
      </c>
      <c r="J7417" s="13">
        <f>data[[#This Row],[Clicks]]/data[[#This Row],[Impressions]]</f>
        <v>1.5510000000000001E-2</v>
      </c>
      <c r="K7417" s="1">
        <v>0.71999999999999964</v>
      </c>
      <c r="L7417" s="2">
        <v>23.138438399999991</v>
      </c>
      <c r="M7417">
        <v>9</v>
      </c>
      <c r="N7417" s="1">
        <f>IF(data[[#This Row],[Conversions]]=0,0,data[[#This Row],[Spend, Dollars]]/data[[#This Row],[Conversions]])</f>
        <v>2.5709375999999988</v>
      </c>
      <c r="O7417" s="13">
        <f>data[[#This Row],[Conversions]]/data[[#This Row],[Clicks]]</f>
        <v>0.28005347154283322</v>
      </c>
      <c r="P7417" s="11">
        <v>191.1</v>
      </c>
      <c r="Q7417" s="11">
        <f>IF(data[[#This Row],[Spend, Dollars]]=0,0,data[[#This Row],[Total conversion value, Dollars]]/data[[#This Row],[Spend, Dollars]])</f>
        <v>8.2589843228141131</v>
      </c>
      <c r="R7417" s="2">
        <v>19.2</v>
      </c>
      <c r="S7417" s="2">
        <v>3</v>
      </c>
      <c r="T7417" s="2">
        <v>7</v>
      </c>
      <c r="U7417" s="2">
        <f t="shared" si="115"/>
        <v>29.2</v>
      </c>
    </row>
    <row r="7418" spans="1:21" x14ac:dyDescent="0.2">
      <c r="A7418" t="s">
        <v>24</v>
      </c>
      <c r="B7418" s="3">
        <v>45252</v>
      </c>
      <c r="C7418" s="10" t="str">
        <f>TEXT(data[[#This Row],[Date]],"mmmm")</f>
        <v>November</v>
      </c>
      <c r="D7418" t="s">
        <v>16</v>
      </c>
      <c r="E7418" t="s">
        <v>18</v>
      </c>
      <c r="F7418" t="s">
        <v>20</v>
      </c>
      <c r="G7418" t="s">
        <v>21</v>
      </c>
      <c r="H7418" s="11">
        <v>1508</v>
      </c>
      <c r="I7418" s="11">
        <v>17.251519999999999</v>
      </c>
      <c r="J7418" s="13">
        <f>data[[#This Row],[Clicks]]/data[[#This Row],[Impressions]]</f>
        <v>1.1439999999999999E-2</v>
      </c>
      <c r="K7418" s="1">
        <v>0.06</v>
      </c>
      <c r="L7418" s="2">
        <v>1.0350911999999999</v>
      </c>
      <c r="M7418">
        <v>8</v>
      </c>
      <c r="N7418" s="1">
        <f>IF(data[[#This Row],[Conversions]]=0,0,data[[#This Row],[Spend, Dollars]]/data[[#This Row],[Conversions]])</f>
        <v>0.12938639999999998</v>
      </c>
      <c r="O7418" s="13">
        <f>data[[#This Row],[Conversions]]/data[[#This Row],[Clicks]]</f>
        <v>0.46372725417818256</v>
      </c>
      <c r="P7418" s="11">
        <v>186.89999999999998</v>
      </c>
      <c r="Q7418" s="11">
        <f>IF(data[[#This Row],[Spend, Dollars]]=0,0,data[[#This Row],[Total conversion value, Dollars]]/data[[#This Row],[Spend, Dollars]])</f>
        <v>180.56379959562983</v>
      </c>
      <c r="R7418" s="2">
        <v>27.599999999999998</v>
      </c>
      <c r="S7418" s="2">
        <v>1.5</v>
      </c>
      <c r="T7418" s="2">
        <v>2</v>
      </c>
      <c r="U7418" s="2">
        <f t="shared" si="115"/>
        <v>31.099999999999998</v>
      </c>
    </row>
    <row r="7419" spans="1:21" x14ac:dyDescent="0.2">
      <c r="A7419" t="s">
        <v>24</v>
      </c>
      <c r="B7419" s="3">
        <v>45253</v>
      </c>
      <c r="C7419" s="10" t="str">
        <f>TEXT(data[[#This Row],[Date]],"mmmm")</f>
        <v>November</v>
      </c>
      <c r="D7419" t="s">
        <v>16</v>
      </c>
      <c r="E7419" t="s">
        <v>18</v>
      </c>
      <c r="F7419" t="s">
        <v>20</v>
      </c>
      <c r="G7419" t="s">
        <v>21</v>
      </c>
      <c r="H7419" s="11">
        <v>2082</v>
      </c>
      <c r="I7419" s="11">
        <v>25.192200000000003</v>
      </c>
      <c r="J7419" s="13">
        <f>data[[#This Row],[Clicks]]/data[[#This Row],[Impressions]]</f>
        <v>1.2100000000000001E-2</v>
      </c>
      <c r="K7419" s="1">
        <v>1.0499999999999998</v>
      </c>
      <c r="L7419" s="2">
        <v>26.451809999999998</v>
      </c>
      <c r="M7419">
        <v>6</v>
      </c>
      <c r="N7419" s="1">
        <f>IF(data[[#This Row],[Conversions]]=0,0,data[[#This Row],[Spend, Dollars]]/data[[#This Row],[Conversions]])</f>
        <v>4.4086349999999994</v>
      </c>
      <c r="O7419" s="13">
        <f>data[[#This Row],[Conversions]]/data[[#This Row],[Clicks]]</f>
        <v>0.23816895705813701</v>
      </c>
      <c r="P7419" s="11">
        <v>224</v>
      </c>
      <c r="Q7419" s="11">
        <f>IF(data[[#This Row],[Spend, Dollars]]=0,0,data[[#This Row],[Total conversion value, Dollars]]/data[[#This Row],[Spend, Dollars]])</f>
        <v>8.4682295842893183</v>
      </c>
      <c r="R7419" s="2">
        <v>93.6</v>
      </c>
      <c r="S7419" s="2">
        <v>6</v>
      </c>
      <c r="T7419" s="2">
        <v>8</v>
      </c>
      <c r="U7419" s="2">
        <f t="shared" si="115"/>
        <v>107.6</v>
      </c>
    </row>
    <row r="7420" spans="1:21" x14ac:dyDescent="0.2">
      <c r="A7420" t="s">
        <v>24</v>
      </c>
      <c r="B7420" s="3">
        <v>45254</v>
      </c>
      <c r="C7420" s="10" t="str">
        <f>TEXT(data[[#This Row],[Date]],"mmmm")</f>
        <v>November</v>
      </c>
      <c r="D7420" t="s">
        <v>16</v>
      </c>
      <c r="E7420" t="s">
        <v>18</v>
      </c>
      <c r="F7420" t="s">
        <v>20</v>
      </c>
      <c r="G7420" t="s">
        <v>21</v>
      </c>
      <c r="H7420" s="11">
        <v>2430</v>
      </c>
      <c r="I7420" s="11">
        <v>34.481700000000011</v>
      </c>
      <c r="J7420" s="13">
        <f>data[[#This Row],[Clicks]]/data[[#This Row],[Impressions]]</f>
        <v>1.4190000000000005E-2</v>
      </c>
      <c r="K7420" s="1">
        <v>9.0000000000000052E-2</v>
      </c>
      <c r="L7420" s="2">
        <v>3.1033530000000029</v>
      </c>
      <c r="M7420">
        <v>8</v>
      </c>
      <c r="N7420" s="1">
        <f>IF(data[[#This Row],[Conversions]]=0,0,data[[#This Row],[Spend, Dollars]]/data[[#This Row],[Conversions]])</f>
        <v>0.38791912500000036</v>
      </c>
      <c r="O7420" s="13">
        <f>data[[#This Row],[Conversions]]/data[[#This Row],[Clicks]]</f>
        <v>0.23200712261866432</v>
      </c>
      <c r="P7420" s="11">
        <v>180.6</v>
      </c>
      <c r="Q7420" s="11">
        <f>IF(data[[#This Row],[Spend, Dollars]]=0,0,data[[#This Row],[Total conversion value, Dollars]]/data[[#This Row],[Spend, Dollars]])</f>
        <v>58.19511992351493</v>
      </c>
      <c r="R7420" s="2">
        <v>26.4</v>
      </c>
      <c r="S7420" s="2">
        <v>27</v>
      </c>
      <c r="T7420" s="2">
        <v>3</v>
      </c>
      <c r="U7420" s="2">
        <f t="shared" si="115"/>
        <v>56.4</v>
      </c>
    </row>
    <row r="7421" spans="1:21" x14ac:dyDescent="0.2">
      <c r="A7421" t="s">
        <v>24</v>
      </c>
      <c r="B7421" s="3">
        <v>45255</v>
      </c>
      <c r="C7421" s="10" t="str">
        <f>TEXT(data[[#This Row],[Date]],"mmmm")</f>
        <v>November</v>
      </c>
      <c r="D7421" t="s">
        <v>16</v>
      </c>
      <c r="E7421" t="s">
        <v>18</v>
      </c>
      <c r="F7421" t="s">
        <v>20</v>
      </c>
      <c r="G7421" t="s">
        <v>21</v>
      </c>
      <c r="H7421" s="11">
        <v>2508</v>
      </c>
      <c r="I7421" s="11">
        <v>46.623719999999999</v>
      </c>
      <c r="J7421" s="13">
        <f>data[[#This Row],[Clicks]]/data[[#This Row],[Impressions]]</f>
        <v>1.8589999999999999E-2</v>
      </c>
      <c r="K7421" s="1">
        <v>0.06</v>
      </c>
      <c r="L7421" s="2">
        <v>2.7974231999999999</v>
      </c>
      <c r="M7421">
        <v>5</v>
      </c>
      <c r="N7421" s="1">
        <f>IF(data[[#This Row],[Conversions]]=0,0,data[[#This Row],[Spend, Dollars]]/data[[#This Row],[Conversions]])</f>
        <v>0.55948463999999998</v>
      </c>
      <c r="O7421" s="13">
        <f>data[[#This Row],[Conversions]]/data[[#This Row],[Clicks]]</f>
        <v>0.10724155000930857</v>
      </c>
      <c r="P7421" s="11">
        <v>100.1</v>
      </c>
      <c r="Q7421" s="11">
        <f>IF(data[[#This Row],[Spend, Dollars]]=0,0,data[[#This Row],[Total conversion value, Dollars]]/data[[#This Row],[Spend, Dollars]])</f>
        <v>35.782930519772627</v>
      </c>
      <c r="R7421" s="2">
        <v>43.199999999999996</v>
      </c>
      <c r="S7421" s="2">
        <v>18</v>
      </c>
      <c r="T7421" s="2">
        <v>4</v>
      </c>
      <c r="U7421" s="2">
        <f t="shared" si="115"/>
        <v>65.199999999999989</v>
      </c>
    </row>
    <row r="7422" spans="1:21" x14ac:dyDescent="0.2">
      <c r="A7422" t="s">
        <v>24</v>
      </c>
      <c r="B7422" s="3">
        <v>45256</v>
      </c>
      <c r="C7422" s="10" t="str">
        <f>TEXT(data[[#This Row],[Date]],"mmmm")</f>
        <v>November</v>
      </c>
      <c r="D7422" t="s">
        <v>16</v>
      </c>
      <c r="E7422" t="s">
        <v>18</v>
      </c>
      <c r="F7422" t="s">
        <v>20</v>
      </c>
      <c r="G7422" t="s">
        <v>21</v>
      </c>
      <c r="H7422" s="11">
        <v>1798</v>
      </c>
      <c r="I7422" s="11">
        <v>25.513620000000003</v>
      </c>
      <c r="J7422" s="13">
        <f>data[[#This Row],[Clicks]]/data[[#This Row],[Impressions]]</f>
        <v>1.4190000000000001E-2</v>
      </c>
      <c r="K7422" s="1">
        <v>0.20999999999999994</v>
      </c>
      <c r="L7422" s="2">
        <v>5.3578601999999993</v>
      </c>
      <c r="M7422">
        <v>10</v>
      </c>
      <c r="N7422" s="1">
        <f>IF(data[[#This Row],[Conversions]]=0,0,data[[#This Row],[Spend, Dollars]]/data[[#This Row],[Conversions]])</f>
        <v>0.53578601999999997</v>
      </c>
      <c r="O7422" s="13">
        <f>data[[#This Row],[Conversions]]/data[[#This Row],[Clicks]]</f>
        <v>0.39194751665972916</v>
      </c>
      <c r="P7422" s="11">
        <v>51.099999999999994</v>
      </c>
      <c r="Q7422" s="11">
        <f>IF(data[[#This Row],[Spend, Dollars]]=0,0,data[[#This Row],[Total conversion value, Dollars]]/data[[#This Row],[Spend, Dollars]])</f>
        <v>9.5373895720534101</v>
      </c>
      <c r="R7422" s="2">
        <v>22.8</v>
      </c>
      <c r="S7422" s="2">
        <v>10.5</v>
      </c>
      <c r="T7422" s="2">
        <v>10</v>
      </c>
      <c r="U7422" s="2">
        <f t="shared" si="115"/>
        <v>43.3</v>
      </c>
    </row>
    <row r="7423" spans="1:21" x14ac:dyDescent="0.2">
      <c r="A7423" t="s">
        <v>24</v>
      </c>
      <c r="B7423" s="3">
        <v>45257</v>
      </c>
      <c r="C7423" s="10" t="str">
        <f>TEXT(data[[#This Row],[Date]],"mmmm")</f>
        <v>November</v>
      </c>
      <c r="D7423" t="s">
        <v>16</v>
      </c>
      <c r="E7423" t="s">
        <v>18</v>
      </c>
      <c r="F7423" t="s">
        <v>20</v>
      </c>
      <c r="G7423" t="s">
        <v>21</v>
      </c>
      <c r="H7423" s="11">
        <v>2717</v>
      </c>
      <c r="I7423" s="11">
        <v>45.42824000000001</v>
      </c>
      <c r="J7423" s="13">
        <f>data[[#This Row],[Clicks]]/data[[#This Row],[Impressions]]</f>
        <v>1.6720000000000002E-2</v>
      </c>
      <c r="K7423" s="1">
        <v>0.77999999999999969</v>
      </c>
      <c r="L7423" s="2">
        <v>35.434027199999996</v>
      </c>
      <c r="M7423">
        <v>11</v>
      </c>
      <c r="N7423" s="1">
        <f>IF(data[[#This Row],[Conversions]]=0,0,data[[#This Row],[Spend, Dollars]]/data[[#This Row],[Conversions]])</f>
        <v>3.2212751999999996</v>
      </c>
      <c r="O7423" s="13">
        <f>data[[#This Row],[Conversions]]/data[[#This Row],[Clicks]]</f>
        <v>0.24214013133680717</v>
      </c>
      <c r="P7423" s="11">
        <v>183.39999999999998</v>
      </c>
      <c r="Q7423" s="11">
        <f>IF(data[[#This Row],[Spend, Dollars]]=0,0,data[[#This Row],[Total conversion value, Dollars]]/data[[#This Row],[Spend, Dollars]])</f>
        <v>5.1758158609755762</v>
      </c>
      <c r="R7423" s="2">
        <v>68.399999999999991</v>
      </c>
      <c r="S7423" s="2">
        <v>16.5</v>
      </c>
      <c r="T7423" s="2">
        <v>9</v>
      </c>
      <c r="U7423" s="2">
        <f t="shared" si="115"/>
        <v>93.899999999999991</v>
      </c>
    </row>
    <row r="7424" spans="1:21" x14ac:dyDescent="0.2">
      <c r="A7424" t="s">
        <v>24</v>
      </c>
      <c r="B7424" s="3">
        <v>45258</v>
      </c>
      <c r="C7424" s="10" t="str">
        <f>TEXT(data[[#This Row],[Date]],"mmmm")</f>
        <v>November</v>
      </c>
      <c r="D7424" t="s">
        <v>16</v>
      </c>
      <c r="E7424" t="s">
        <v>18</v>
      </c>
      <c r="F7424" t="s">
        <v>20</v>
      </c>
      <c r="G7424" t="s">
        <v>21</v>
      </c>
      <c r="H7424" s="11">
        <v>1833</v>
      </c>
      <c r="I7424" s="11">
        <v>27.824940000000002</v>
      </c>
      <c r="J7424" s="13">
        <f>data[[#This Row],[Clicks]]/data[[#This Row],[Impressions]]</f>
        <v>1.5180000000000001E-2</v>
      </c>
      <c r="K7424" s="1">
        <v>0.99999999999999967</v>
      </c>
      <c r="L7424" s="2">
        <v>27.824939999999991</v>
      </c>
      <c r="M7424">
        <v>7</v>
      </c>
      <c r="N7424" s="1">
        <f>IF(data[[#This Row],[Conversions]]=0,0,data[[#This Row],[Spend, Dollars]]/data[[#This Row],[Conversions]])</f>
        <v>3.9749914285714274</v>
      </c>
      <c r="O7424" s="13">
        <f>data[[#This Row],[Conversions]]/data[[#This Row],[Clicks]]</f>
        <v>0.25157286951921548</v>
      </c>
      <c r="P7424" s="11">
        <v>313.59999999999997</v>
      </c>
      <c r="Q7424" s="11">
        <f>IF(data[[#This Row],[Spend, Dollars]]=0,0,data[[#This Row],[Total conversion value, Dollars]]/data[[#This Row],[Spend, Dollars]])</f>
        <v>11.270464554460856</v>
      </c>
      <c r="R7424" s="2">
        <v>49.199999999999996</v>
      </c>
      <c r="S7424" s="2">
        <v>1.5</v>
      </c>
      <c r="T7424" s="2">
        <v>1</v>
      </c>
      <c r="U7424" s="2">
        <f t="shared" si="115"/>
        <v>51.699999999999996</v>
      </c>
    </row>
    <row r="7425" spans="1:21" x14ac:dyDescent="0.2">
      <c r="A7425" t="s">
        <v>24</v>
      </c>
      <c r="B7425" s="3">
        <v>45259</v>
      </c>
      <c r="C7425" s="10" t="str">
        <f>TEXT(data[[#This Row],[Date]],"mmmm")</f>
        <v>November</v>
      </c>
      <c r="D7425" t="s">
        <v>16</v>
      </c>
      <c r="E7425" t="s">
        <v>18</v>
      </c>
      <c r="F7425" t="s">
        <v>20</v>
      </c>
      <c r="G7425" t="s">
        <v>21</v>
      </c>
      <c r="H7425" s="11">
        <v>2180</v>
      </c>
      <c r="I7425" s="11">
        <v>25.179000000000006</v>
      </c>
      <c r="J7425" s="13">
        <f>data[[#This Row],[Clicks]]/data[[#This Row],[Impressions]]</f>
        <v>1.1550000000000003E-2</v>
      </c>
      <c r="K7425" s="1">
        <v>0.70999999999999985</v>
      </c>
      <c r="L7425" s="2">
        <v>17.877089999999999</v>
      </c>
      <c r="M7425">
        <v>7</v>
      </c>
      <c r="N7425" s="1">
        <f>IF(data[[#This Row],[Conversions]]=0,0,data[[#This Row],[Spend, Dollars]]/data[[#This Row],[Conversions]])</f>
        <v>2.5538699999999999</v>
      </c>
      <c r="O7425" s="13">
        <f>data[[#This Row],[Conversions]]/data[[#This Row],[Clicks]]</f>
        <v>0.27800945232137886</v>
      </c>
      <c r="P7425" s="11">
        <v>238.7</v>
      </c>
      <c r="Q7425" s="11">
        <f>IF(data[[#This Row],[Spend, Dollars]]=0,0,data[[#This Row],[Total conversion value, Dollars]]/data[[#This Row],[Spend, Dollars]])</f>
        <v>13.352284963604255</v>
      </c>
      <c r="R7425" s="2">
        <v>25.2</v>
      </c>
      <c r="S7425" s="2">
        <v>7.5</v>
      </c>
      <c r="T7425" s="2">
        <v>2</v>
      </c>
      <c r="U7425" s="2">
        <f t="shared" si="115"/>
        <v>34.700000000000003</v>
      </c>
    </row>
    <row r="7426" spans="1:21" x14ac:dyDescent="0.2">
      <c r="A7426" t="s">
        <v>24</v>
      </c>
      <c r="B7426" s="3">
        <v>45260</v>
      </c>
      <c r="C7426" s="10" t="str">
        <f>TEXT(data[[#This Row],[Date]],"mmmm")</f>
        <v>November</v>
      </c>
      <c r="D7426" t="s">
        <v>16</v>
      </c>
      <c r="E7426" t="s">
        <v>18</v>
      </c>
      <c r="F7426" t="s">
        <v>20</v>
      </c>
      <c r="G7426" t="s">
        <v>21</v>
      </c>
      <c r="H7426" s="11">
        <v>3010</v>
      </c>
      <c r="I7426" s="11">
        <v>38.076500000000003</v>
      </c>
      <c r="J7426" s="13">
        <f>data[[#This Row],[Clicks]]/data[[#This Row],[Impressions]]</f>
        <v>1.2650000000000002E-2</v>
      </c>
      <c r="K7426" s="1">
        <v>0.7899999999999997</v>
      </c>
      <c r="L7426" s="2">
        <v>30.080434999999991</v>
      </c>
      <c r="M7426">
        <v>7</v>
      </c>
      <c r="N7426" s="1">
        <f>IF(data[[#This Row],[Conversions]]=0,0,data[[#This Row],[Spend, Dollars]]/data[[#This Row],[Conversions]])</f>
        <v>4.2972049999999991</v>
      </c>
      <c r="O7426" s="13">
        <f>data[[#This Row],[Conversions]]/data[[#This Row],[Clicks]]</f>
        <v>0.18384042650978949</v>
      </c>
      <c r="P7426" s="11">
        <v>213.5</v>
      </c>
      <c r="Q7426" s="11">
        <f>IF(data[[#This Row],[Spend, Dollars]]=0,0,data[[#This Row],[Total conversion value, Dollars]]/data[[#This Row],[Spend, Dollars]])</f>
        <v>7.0976367196817485</v>
      </c>
      <c r="R7426" s="2">
        <v>75.599999999999994</v>
      </c>
      <c r="S7426" s="2">
        <v>12</v>
      </c>
      <c r="T7426" s="2">
        <v>8</v>
      </c>
      <c r="U7426" s="2">
        <f t="shared" si="115"/>
        <v>95.6</v>
      </c>
    </row>
    <row r="7427" spans="1:21" x14ac:dyDescent="0.2">
      <c r="A7427" t="s">
        <v>22</v>
      </c>
      <c r="B7427" s="3">
        <v>44986</v>
      </c>
      <c r="C7427" s="10" t="str">
        <f>TEXT(data[[#This Row],[Date]],"mmmm")</f>
        <v>March</v>
      </c>
      <c r="D7427" t="s">
        <v>12</v>
      </c>
      <c r="E7427" t="s">
        <v>18</v>
      </c>
      <c r="F7427" t="s">
        <v>20</v>
      </c>
      <c r="G7427" t="s">
        <v>17</v>
      </c>
      <c r="H7427" s="11">
        <v>767.40000000000009</v>
      </c>
      <c r="I7427" s="11">
        <v>8.8634700000000013</v>
      </c>
      <c r="J7427" s="13">
        <f>data[[#This Row],[Clicks]]/data[[#This Row],[Impressions]]</f>
        <v>1.155E-2</v>
      </c>
      <c r="K7427" s="1">
        <v>1.91</v>
      </c>
      <c r="L7427" s="2">
        <v>16.929227700000002</v>
      </c>
      <c r="M7427">
        <v>7</v>
      </c>
      <c r="N7427" s="1">
        <f>IF(data[[#This Row],[Conversions]]=0,0,data[[#This Row],[Spend, Dollars]]/data[[#This Row],[Conversions]])</f>
        <v>2.4184611000000005</v>
      </c>
      <c r="O7427" s="13">
        <f>data[[#This Row],[Conversions]]/data[[#This Row],[Clicks]]</f>
        <v>0.78975841290149329</v>
      </c>
      <c r="P7427" s="11">
        <v>190</v>
      </c>
      <c r="Q7427" s="11">
        <f>IF(data[[#This Row],[Spend, Dollars]]=0,0,data[[#This Row],[Total conversion value, Dollars]]/data[[#This Row],[Spend, Dollars]])</f>
        <v>11.223193601442313</v>
      </c>
      <c r="R7427" s="2">
        <v>61.199999999999996</v>
      </c>
      <c r="S7427" s="2">
        <v>12</v>
      </c>
      <c r="T7427" s="2">
        <v>2</v>
      </c>
      <c r="U7427" s="2">
        <f t="shared" ref="U7427:U7490" si="116">SUM(R7427:T7427)</f>
        <v>75.199999999999989</v>
      </c>
    </row>
    <row r="7428" spans="1:21" x14ac:dyDescent="0.2">
      <c r="A7428" t="s">
        <v>22</v>
      </c>
      <c r="B7428" s="3">
        <v>44987</v>
      </c>
      <c r="C7428" s="10" t="str">
        <f>TEXT(data[[#This Row],[Date]],"mmmm")</f>
        <v>March</v>
      </c>
      <c r="D7428" t="s">
        <v>12</v>
      </c>
      <c r="E7428" t="s">
        <v>18</v>
      </c>
      <c r="F7428" t="s">
        <v>20</v>
      </c>
      <c r="G7428" t="s">
        <v>17</v>
      </c>
      <c r="H7428" s="11">
        <v>1012.4000000000001</v>
      </c>
      <c r="I7428" s="11">
        <v>8.3523000000000032</v>
      </c>
      <c r="J7428" s="13">
        <f>data[[#This Row],[Clicks]]/data[[#This Row],[Impressions]]</f>
        <v>8.2500000000000021E-3</v>
      </c>
      <c r="K7428" s="1">
        <v>0.49000000000000005</v>
      </c>
      <c r="L7428" s="2">
        <v>4.092627000000002</v>
      </c>
      <c r="M7428">
        <v>7</v>
      </c>
      <c r="N7428" s="1">
        <f>IF(data[[#This Row],[Conversions]]=0,0,data[[#This Row],[Spend, Dollars]]/data[[#This Row],[Conversions]])</f>
        <v>0.58466100000000032</v>
      </c>
      <c r="O7428" s="13">
        <f>data[[#This Row],[Conversions]]/data[[#This Row],[Clicks]]</f>
        <v>0.83809250146666159</v>
      </c>
      <c r="P7428" s="11">
        <v>399</v>
      </c>
      <c r="Q7428" s="11">
        <f>IF(data[[#This Row],[Spend, Dollars]]=0,0,data[[#This Row],[Total conversion value, Dollars]]/data[[#This Row],[Spend, Dollars]])</f>
        <v>97.492393027754503</v>
      </c>
      <c r="R7428" s="2">
        <v>58.8</v>
      </c>
      <c r="S7428" s="2">
        <v>16.5</v>
      </c>
      <c r="T7428" s="2">
        <v>1</v>
      </c>
      <c r="U7428" s="2">
        <f t="shared" si="116"/>
        <v>76.3</v>
      </c>
    </row>
    <row r="7429" spans="1:21" x14ac:dyDescent="0.2">
      <c r="A7429" t="s">
        <v>22</v>
      </c>
      <c r="B7429" s="3">
        <v>44988</v>
      </c>
      <c r="C7429" s="10" t="str">
        <f>TEXT(data[[#This Row],[Date]],"mmmm")</f>
        <v>March</v>
      </c>
      <c r="D7429" t="s">
        <v>12</v>
      </c>
      <c r="E7429" t="s">
        <v>18</v>
      </c>
      <c r="F7429" t="s">
        <v>20</v>
      </c>
      <c r="G7429" t="s">
        <v>17</v>
      </c>
      <c r="H7429" s="11">
        <v>797.80000000000018</v>
      </c>
      <c r="I7429" s="11">
        <v>9.565622000000003</v>
      </c>
      <c r="J7429" s="13">
        <f>data[[#This Row],[Clicks]]/data[[#This Row],[Impressions]]</f>
        <v>1.1990000000000001E-2</v>
      </c>
      <c r="K7429" s="1">
        <v>0.80999999999999994</v>
      </c>
      <c r="L7429" s="2">
        <v>7.7481538200000015</v>
      </c>
      <c r="M7429">
        <v>6</v>
      </c>
      <c r="N7429" s="1">
        <f>IF(data[[#This Row],[Conversions]]=0,0,data[[#This Row],[Spend, Dollars]]/data[[#This Row],[Conversions]])</f>
        <v>1.2913589700000003</v>
      </c>
      <c r="O7429" s="13">
        <f>data[[#This Row],[Conversions]]/data[[#This Row],[Clicks]]</f>
        <v>0.62724619475868881</v>
      </c>
      <c r="P7429" s="11">
        <v>378</v>
      </c>
      <c r="Q7429" s="11">
        <f>IF(data[[#This Row],[Spend, Dollars]]=0,0,data[[#This Row],[Total conversion value, Dollars]]/data[[#This Row],[Spend, Dollars]])</f>
        <v>48.78581514789802</v>
      </c>
      <c r="R7429" s="2">
        <v>102</v>
      </c>
      <c r="S7429" s="2">
        <v>18</v>
      </c>
      <c r="T7429" s="2">
        <v>4</v>
      </c>
      <c r="U7429" s="2">
        <f t="shared" si="116"/>
        <v>124</v>
      </c>
    </row>
    <row r="7430" spans="1:21" x14ac:dyDescent="0.2">
      <c r="A7430" t="s">
        <v>22</v>
      </c>
      <c r="B7430" s="3">
        <v>44989</v>
      </c>
      <c r="C7430" s="10" t="str">
        <f>TEXT(data[[#This Row],[Date]],"mmmm")</f>
        <v>March</v>
      </c>
      <c r="D7430" t="s">
        <v>12</v>
      </c>
      <c r="E7430" t="s">
        <v>18</v>
      </c>
      <c r="F7430" t="s">
        <v>20</v>
      </c>
      <c r="G7430" t="s">
        <v>17</v>
      </c>
      <c r="H7430" s="11">
        <v>1840.8000000000002</v>
      </c>
      <c r="I7430" s="11">
        <v>19.641336000000003</v>
      </c>
      <c r="J7430" s="13">
        <f>data[[#This Row],[Clicks]]/data[[#This Row],[Impressions]]</f>
        <v>1.0670000000000001E-2</v>
      </c>
      <c r="K7430" s="1">
        <v>1.1499999999999999</v>
      </c>
      <c r="L7430" s="2">
        <v>22.587536400000001</v>
      </c>
      <c r="M7430">
        <v>2</v>
      </c>
      <c r="N7430" s="1">
        <f>IF(data[[#This Row],[Conversions]]=0,0,data[[#This Row],[Spend, Dollars]]/data[[#This Row],[Conversions]])</f>
        <v>11.293768200000001</v>
      </c>
      <c r="O7430" s="13">
        <f>data[[#This Row],[Conversions]]/data[[#This Row],[Clicks]]</f>
        <v>0.101826067228828</v>
      </c>
      <c r="P7430" s="11">
        <v>124</v>
      </c>
      <c r="Q7430" s="11">
        <f>IF(data[[#This Row],[Spend, Dollars]]=0,0,data[[#This Row],[Total conversion value, Dollars]]/data[[#This Row],[Spend, Dollars]])</f>
        <v>5.4897531897281189</v>
      </c>
      <c r="R7430" s="2">
        <v>72</v>
      </c>
      <c r="S7430" s="2">
        <v>6</v>
      </c>
      <c r="T7430" s="2">
        <v>3</v>
      </c>
      <c r="U7430" s="2">
        <f t="shared" si="116"/>
        <v>81</v>
      </c>
    </row>
    <row r="7431" spans="1:21" x14ac:dyDescent="0.2">
      <c r="A7431" t="s">
        <v>22</v>
      </c>
      <c r="B7431" s="3">
        <v>44990</v>
      </c>
      <c r="C7431" s="10" t="str">
        <f>TEXT(data[[#This Row],[Date]],"mmmm")</f>
        <v>March</v>
      </c>
      <c r="D7431" t="s">
        <v>12</v>
      </c>
      <c r="E7431" t="s">
        <v>18</v>
      </c>
      <c r="F7431" t="s">
        <v>20</v>
      </c>
      <c r="G7431" t="s">
        <v>17</v>
      </c>
      <c r="H7431" s="11">
        <v>1432.4</v>
      </c>
      <c r="I7431" s="11">
        <v>16.701784</v>
      </c>
      <c r="J7431" s="13">
        <f>data[[#This Row],[Clicks]]/data[[#This Row],[Impressions]]</f>
        <v>1.1659999999999998E-2</v>
      </c>
      <c r="K7431" s="1">
        <v>1.1599999999999999</v>
      </c>
      <c r="L7431" s="2">
        <v>19.37406944</v>
      </c>
      <c r="M7431">
        <v>3</v>
      </c>
      <c r="N7431" s="1">
        <f>IF(data[[#This Row],[Conversions]]=0,0,data[[#This Row],[Spend, Dollars]]/data[[#This Row],[Conversions]])</f>
        <v>6.4580231466666662</v>
      </c>
      <c r="O7431" s="13">
        <f>data[[#This Row],[Conversions]]/data[[#This Row],[Clicks]]</f>
        <v>0.17962153025090014</v>
      </c>
      <c r="P7431" s="11">
        <v>237</v>
      </c>
      <c r="Q7431" s="11">
        <f>IF(data[[#This Row],[Spend, Dollars]]=0,0,data[[#This Row],[Total conversion value, Dollars]]/data[[#This Row],[Spend, Dollars]])</f>
        <v>12.232845594673373</v>
      </c>
      <c r="R7431" s="2">
        <v>68.399999999999991</v>
      </c>
      <c r="S7431" s="2">
        <v>1.5</v>
      </c>
      <c r="T7431" s="2">
        <v>1</v>
      </c>
      <c r="U7431" s="2">
        <f t="shared" si="116"/>
        <v>70.899999999999991</v>
      </c>
    </row>
    <row r="7432" spans="1:21" x14ac:dyDescent="0.2">
      <c r="A7432" t="s">
        <v>22</v>
      </c>
      <c r="B7432" s="3">
        <v>44991</v>
      </c>
      <c r="C7432" s="10" t="str">
        <f>TEXT(data[[#This Row],[Date]],"mmmm")</f>
        <v>March</v>
      </c>
      <c r="D7432" t="s">
        <v>12</v>
      </c>
      <c r="E7432" t="s">
        <v>18</v>
      </c>
      <c r="F7432" t="s">
        <v>20</v>
      </c>
      <c r="G7432" t="s">
        <v>17</v>
      </c>
      <c r="H7432" s="11">
        <v>1651.8000000000002</v>
      </c>
      <c r="I7432" s="11">
        <v>10.356786</v>
      </c>
      <c r="J7432" s="13">
        <f>data[[#This Row],[Clicks]]/data[[#This Row],[Impressions]]</f>
        <v>6.2699999999999987E-3</v>
      </c>
      <c r="K7432" s="1">
        <v>0.54</v>
      </c>
      <c r="L7432" s="2">
        <v>5.5926644400000001</v>
      </c>
      <c r="M7432">
        <v>8</v>
      </c>
      <c r="N7432" s="1">
        <f>IF(data[[#This Row],[Conversions]]=0,0,data[[#This Row],[Spend, Dollars]]/data[[#This Row],[Conversions]])</f>
        <v>0.69908305500000001</v>
      </c>
      <c r="O7432" s="13">
        <f>data[[#This Row],[Conversions]]/data[[#This Row],[Clicks]]</f>
        <v>0.77244040767087396</v>
      </c>
      <c r="P7432" s="11">
        <v>576</v>
      </c>
      <c r="Q7432" s="11">
        <f>IF(data[[#This Row],[Spend, Dollars]]=0,0,data[[#This Row],[Total conversion value, Dollars]]/data[[#This Row],[Spend, Dollars]])</f>
        <v>102.99205435611653</v>
      </c>
      <c r="R7432" s="2">
        <v>50.4</v>
      </c>
      <c r="S7432" s="2">
        <v>4.5</v>
      </c>
      <c r="T7432" s="2">
        <v>8</v>
      </c>
      <c r="U7432" s="2">
        <f t="shared" si="116"/>
        <v>62.9</v>
      </c>
    </row>
    <row r="7433" spans="1:21" x14ac:dyDescent="0.2">
      <c r="A7433" t="s">
        <v>22</v>
      </c>
      <c r="B7433" s="3">
        <v>44992</v>
      </c>
      <c r="C7433" s="10" t="str">
        <f>TEXT(data[[#This Row],[Date]],"mmmm")</f>
        <v>March</v>
      </c>
      <c r="D7433" t="s">
        <v>12</v>
      </c>
      <c r="E7433" t="s">
        <v>18</v>
      </c>
      <c r="F7433" t="s">
        <v>20</v>
      </c>
      <c r="G7433" t="s">
        <v>17</v>
      </c>
      <c r="H7433" s="11">
        <v>655.40000000000009</v>
      </c>
      <c r="I7433" s="11">
        <v>4.9744860000000015</v>
      </c>
      <c r="J7433" s="13">
        <f>data[[#This Row],[Clicks]]/data[[#This Row],[Impressions]]</f>
        <v>7.5900000000000013E-3</v>
      </c>
      <c r="K7433" s="1">
        <v>2.0300000000000002</v>
      </c>
      <c r="L7433" s="2">
        <v>10.098206580000005</v>
      </c>
      <c r="M7433">
        <v>5</v>
      </c>
      <c r="N7433" s="1">
        <f>IF(data[[#This Row],[Conversions]]=0,0,data[[#This Row],[Spend, Dollars]]/data[[#This Row],[Conversions]])</f>
        <v>2.0196413160000009</v>
      </c>
      <c r="O7433" s="13">
        <f>data[[#This Row],[Conversions]]/data[[#This Row],[Clicks]]</f>
        <v>1.0051289721189283</v>
      </c>
      <c r="P7433" s="11">
        <v>390</v>
      </c>
      <c r="Q7433" s="11">
        <f>IF(data[[#This Row],[Spend, Dollars]]=0,0,data[[#This Row],[Total conversion value, Dollars]]/data[[#This Row],[Spend, Dollars]])</f>
        <v>38.620719125751911</v>
      </c>
      <c r="R7433" s="2">
        <v>51.6</v>
      </c>
      <c r="S7433" s="2">
        <v>7.5</v>
      </c>
      <c r="T7433" s="2">
        <v>5</v>
      </c>
      <c r="U7433" s="2">
        <f t="shared" si="116"/>
        <v>64.099999999999994</v>
      </c>
    </row>
    <row r="7434" spans="1:21" x14ac:dyDescent="0.2">
      <c r="A7434" t="s">
        <v>22</v>
      </c>
      <c r="B7434" s="3">
        <v>44993</v>
      </c>
      <c r="C7434" s="10" t="str">
        <f>TEXT(data[[#This Row],[Date]],"mmmm")</f>
        <v>March</v>
      </c>
      <c r="D7434" t="s">
        <v>12</v>
      </c>
      <c r="E7434" t="s">
        <v>18</v>
      </c>
      <c r="F7434" t="s">
        <v>20</v>
      </c>
      <c r="G7434" t="s">
        <v>17</v>
      </c>
      <c r="H7434" s="11">
        <v>910</v>
      </c>
      <c r="I7434" s="11">
        <v>10.8108</v>
      </c>
      <c r="J7434" s="13">
        <f>data[[#This Row],[Clicks]]/data[[#This Row],[Impressions]]</f>
        <v>1.188E-2</v>
      </c>
      <c r="K7434" s="1">
        <v>0.90999999999999992</v>
      </c>
      <c r="L7434" s="2">
        <v>9.837828</v>
      </c>
      <c r="M7434">
        <v>3</v>
      </c>
      <c r="N7434" s="1">
        <f>IF(data[[#This Row],[Conversions]]=0,0,data[[#This Row],[Spend, Dollars]]/data[[#This Row],[Conversions]])</f>
        <v>3.2792759999999999</v>
      </c>
      <c r="O7434" s="13">
        <f>data[[#This Row],[Conversions]]/data[[#This Row],[Clicks]]</f>
        <v>0.2775002775002775</v>
      </c>
      <c r="P7434" s="11">
        <v>129</v>
      </c>
      <c r="Q7434" s="11">
        <f>IF(data[[#This Row],[Spend, Dollars]]=0,0,data[[#This Row],[Total conversion value, Dollars]]/data[[#This Row],[Spend, Dollars]])</f>
        <v>13.112650475287838</v>
      </c>
      <c r="R7434" s="2">
        <v>61.199999999999996</v>
      </c>
      <c r="S7434" s="2">
        <v>3</v>
      </c>
      <c r="T7434" s="2">
        <v>1</v>
      </c>
      <c r="U7434" s="2">
        <f t="shared" si="116"/>
        <v>65.199999999999989</v>
      </c>
    </row>
    <row r="7435" spans="1:21" x14ac:dyDescent="0.2">
      <c r="A7435" t="s">
        <v>22</v>
      </c>
      <c r="B7435" s="3">
        <v>44994</v>
      </c>
      <c r="C7435" s="10" t="str">
        <f>TEXT(data[[#This Row],[Date]],"mmmm")</f>
        <v>March</v>
      </c>
      <c r="D7435" t="s">
        <v>12</v>
      </c>
      <c r="E7435" t="s">
        <v>18</v>
      </c>
      <c r="F7435" t="s">
        <v>20</v>
      </c>
      <c r="G7435" t="s">
        <v>17</v>
      </c>
      <c r="H7435" s="11">
        <v>687</v>
      </c>
      <c r="I7435" s="11">
        <v>8.5394100000000019</v>
      </c>
      <c r="J7435" s="13">
        <f>data[[#This Row],[Clicks]]/data[[#This Row],[Impressions]]</f>
        <v>1.2430000000000004E-2</v>
      </c>
      <c r="K7435" s="1">
        <v>1.55</v>
      </c>
      <c r="L7435" s="2">
        <v>13.236085500000003</v>
      </c>
      <c r="M7435">
        <v>7</v>
      </c>
      <c r="N7435" s="1">
        <f>IF(data[[#This Row],[Conversions]]=0,0,data[[#This Row],[Spend, Dollars]]/data[[#This Row],[Conversions]])</f>
        <v>1.8908693571428576</v>
      </c>
      <c r="O7435" s="13">
        <f>data[[#This Row],[Conversions]]/data[[#This Row],[Clicks]]</f>
        <v>0.81972876346258094</v>
      </c>
      <c r="P7435" s="11">
        <v>315</v>
      </c>
      <c r="Q7435" s="11">
        <f>IF(data[[#This Row],[Spend, Dollars]]=0,0,data[[#This Row],[Total conversion value, Dollars]]/data[[#This Row],[Spend, Dollars]])</f>
        <v>23.798577003752349</v>
      </c>
      <c r="R7435" s="2">
        <v>103.2</v>
      </c>
      <c r="S7435" s="2">
        <v>1.5</v>
      </c>
      <c r="T7435" s="2">
        <v>2</v>
      </c>
      <c r="U7435" s="2">
        <f t="shared" si="116"/>
        <v>106.7</v>
      </c>
    </row>
    <row r="7436" spans="1:21" x14ac:dyDescent="0.2">
      <c r="A7436" t="s">
        <v>22</v>
      </c>
      <c r="B7436" s="3">
        <v>44995</v>
      </c>
      <c r="C7436" s="10" t="str">
        <f>TEXT(data[[#This Row],[Date]],"mmmm")</f>
        <v>March</v>
      </c>
      <c r="D7436" t="s">
        <v>12</v>
      </c>
      <c r="E7436" t="s">
        <v>18</v>
      </c>
      <c r="F7436" t="s">
        <v>20</v>
      </c>
      <c r="G7436" t="s">
        <v>17</v>
      </c>
      <c r="H7436" s="11">
        <v>1444.2</v>
      </c>
      <c r="I7436" s="11">
        <v>13.662132000000003</v>
      </c>
      <c r="J7436" s="13">
        <f>data[[#This Row],[Clicks]]/data[[#This Row],[Impressions]]</f>
        <v>9.4600000000000014E-3</v>
      </c>
      <c r="K7436" s="1">
        <v>0.78</v>
      </c>
      <c r="L7436" s="2">
        <v>10.656462960000002</v>
      </c>
      <c r="M7436">
        <v>1</v>
      </c>
      <c r="N7436" s="1">
        <f>IF(data[[#This Row],[Conversions]]=0,0,data[[#This Row],[Spend, Dollars]]/data[[#This Row],[Conversions]])</f>
        <v>10.656462960000002</v>
      </c>
      <c r="O7436" s="13">
        <f>data[[#This Row],[Conversions]]/data[[#This Row],[Clicks]]</f>
        <v>7.319501817139519E-2</v>
      </c>
      <c r="P7436" s="11">
        <v>53</v>
      </c>
      <c r="Q7436" s="11">
        <f>IF(data[[#This Row],[Spend, Dollars]]=0,0,data[[#This Row],[Total conversion value, Dollars]]/data[[#This Row],[Spend, Dollars]])</f>
        <v>4.9735076449794171</v>
      </c>
      <c r="R7436" s="2">
        <v>80.399999999999991</v>
      </c>
      <c r="S7436" s="2">
        <v>6</v>
      </c>
      <c r="T7436" s="2">
        <v>5</v>
      </c>
      <c r="U7436" s="2">
        <f t="shared" si="116"/>
        <v>91.399999999999991</v>
      </c>
    </row>
    <row r="7437" spans="1:21" x14ac:dyDescent="0.2">
      <c r="A7437" t="s">
        <v>22</v>
      </c>
      <c r="B7437" s="3">
        <v>44996</v>
      </c>
      <c r="C7437" s="10" t="str">
        <f>TEXT(data[[#This Row],[Date]],"mmmm")</f>
        <v>March</v>
      </c>
      <c r="D7437" t="s">
        <v>12</v>
      </c>
      <c r="E7437" t="s">
        <v>18</v>
      </c>
      <c r="F7437" t="s">
        <v>20</v>
      </c>
      <c r="G7437" t="s">
        <v>17</v>
      </c>
      <c r="H7437" s="11">
        <v>1174</v>
      </c>
      <c r="I7437" s="11">
        <v>12.397440000000001</v>
      </c>
      <c r="J7437" s="13">
        <f>data[[#This Row],[Clicks]]/data[[#This Row],[Impressions]]</f>
        <v>1.0560000000000002E-2</v>
      </c>
      <c r="K7437" s="1">
        <v>0.54</v>
      </c>
      <c r="L7437" s="2">
        <v>6.6946176000000008</v>
      </c>
      <c r="M7437">
        <v>2</v>
      </c>
      <c r="N7437" s="1">
        <f>IF(data[[#This Row],[Conversions]]=0,0,data[[#This Row],[Spend, Dollars]]/data[[#This Row],[Conversions]])</f>
        <v>3.3473088000000004</v>
      </c>
      <c r="O7437" s="13">
        <f>data[[#This Row],[Conversions]]/data[[#This Row],[Clicks]]</f>
        <v>0.16132362810386658</v>
      </c>
      <c r="P7437" s="11">
        <v>92</v>
      </c>
      <c r="Q7437" s="11">
        <f>IF(data[[#This Row],[Spend, Dollars]]=0,0,data[[#This Row],[Total conversion value, Dollars]]/data[[#This Row],[Spend, Dollars]])</f>
        <v>13.742383134773821</v>
      </c>
      <c r="R7437" s="2">
        <v>80.399999999999991</v>
      </c>
      <c r="S7437" s="2">
        <v>1.5</v>
      </c>
      <c r="T7437" s="2">
        <v>2</v>
      </c>
      <c r="U7437" s="2">
        <f t="shared" si="116"/>
        <v>83.899999999999991</v>
      </c>
    </row>
    <row r="7438" spans="1:21" x14ac:dyDescent="0.2">
      <c r="A7438" t="s">
        <v>22</v>
      </c>
      <c r="B7438" s="3">
        <v>44997</v>
      </c>
      <c r="C7438" s="10" t="str">
        <f>TEXT(data[[#This Row],[Date]],"mmmm")</f>
        <v>March</v>
      </c>
      <c r="D7438" t="s">
        <v>12</v>
      </c>
      <c r="E7438" t="s">
        <v>18</v>
      </c>
      <c r="F7438" t="s">
        <v>20</v>
      </c>
      <c r="G7438" t="s">
        <v>17</v>
      </c>
      <c r="H7438" s="11">
        <v>1365.8000000000002</v>
      </c>
      <c r="I7438" s="11">
        <v>11.718564000000002</v>
      </c>
      <c r="J7438" s="13">
        <f>data[[#This Row],[Clicks]]/data[[#This Row],[Impressions]]</f>
        <v>8.5800000000000008E-3</v>
      </c>
      <c r="K7438" s="1">
        <v>1.3299999999999998</v>
      </c>
      <c r="L7438" s="2">
        <v>15.585690120000001</v>
      </c>
      <c r="M7438">
        <v>4</v>
      </c>
      <c r="N7438" s="1">
        <f>IF(data[[#This Row],[Conversions]]=0,0,data[[#This Row],[Spend, Dollars]]/data[[#This Row],[Conversions]])</f>
        <v>3.8964225300000002</v>
      </c>
      <c r="O7438" s="13">
        <f>data[[#This Row],[Conversions]]/data[[#This Row],[Clicks]]</f>
        <v>0.34133875106199013</v>
      </c>
      <c r="P7438" s="11">
        <v>180</v>
      </c>
      <c r="Q7438" s="11">
        <f>IF(data[[#This Row],[Spend, Dollars]]=0,0,data[[#This Row],[Total conversion value, Dollars]]/data[[#This Row],[Spend, Dollars]])</f>
        <v>11.549055487059817</v>
      </c>
      <c r="R7438" s="2">
        <v>48</v>
      </c>
      <c r="S7438" s="2">
        <v>10.5</v>
      </c>
      <c r="T7438" s="2">
        <v>3</v>
      </c>
      <c r="U7438" s="2">
        <f t="shared" si="116"/>
        <v>61.5</v>
      </c>
    </row>
    <row r="7439" spans="1:21" x14ac:dyDescent="0.2">
      <c r="A7439" t="s">
        <v>22</v>
      </c>
      <c r="B7439" s="3">
        <v>44998</v>
      </c>
      <c r="C7439" s="10" t="str">
        <f>TEXT(data[[#This Row],[Date]],"mmmm")</f>
        <v>March</v>
      </c>
      <c r="D7439" t="s">
        <v>12</v>
      </c>
      <c r="E7439" t="s">
        <v>18</v>
      </c>
      <c r="F7439" t="s">
        <v>20</v>
      </c>
      <c r="G7439" t="s">
        <v>17</v>
      </c>
      <c r="H7439" s="11">
        <v>1151.6000000000001</v>
      </c>
      <c r="I7439" s="11">
        <v>15.707824</v>
      </c>
      <c r="J7439" s="13">
        <f>data[[#This Row],[Clicks]]/data[[#This Row],[Impressions]]</f>
        <v>1.3639999999999999E-2</v>
      </c>
      <c r="K7439" s="1">
        <v>0.8</v>
      </c>
      <c r="L7439" s="2">
        <v>12.566259200000001</v>
      </c>
      <c r="M7439">
        <v>5</v>
      </c>
      <c r="N7439" s="1">
        <f>IF(data[[#This Row],[Conversions]]=0,0,data[[#This Row],[Spend, Dollars]]/data[[#This Row],[Conversions]])</f>
        <v>2.5132518400000001</v>
      </c>
      <c r="O7439" s="13">
        <f>data[[#This Row],[Conversions]]/data[[#This Row],[Clicks]]</f>
        <v>0.31831270836749886</v>
      </c>
      <c r="P7439" s="11">
        <v>270</v>
      </c>
      <c r="Q7439" s="11">
        <f>IF(data[[#This Row],[Spend, Dollars]]=0,0,data[[#This Row],[Total conversion value, Dollars]]/data[[#This Row],[Spend, Dollars]])</f>
        <v>21.486107814806175</v>
      </c>
      <c r="R7439" s="2">
        <v>94.8</v>
      </c>
      <c r="S7439" s="2">
        <v>4.5</v>
      </c>
      <c r="T7439" s="2">
        <v>3</v>
      </c>
      <c r="U7439" s="2">
        <f t="shared" si="116"/>
        <v>102.3</v>
      </c>
    </row>
    <row r="7440" spans="1:21" x14ac:dyDescent="0.2">
      <c r="A7440" t="s">
        <v>22</v>
      </c>
      <c r="B7440" s="3">
        <v>44999</v>
      </c>
      <c r="C7440" s="10" t="str">
        <f>TEXT(data[[#This Row],[Date]],"mmmm")</f>
        <v>March</v>
      </c>
      <c r="D7440" t="s">
        <v>12</v>
      </c>
      <c r="E7440" t="s">
        <v>18</v>
      </c>
      <c r="F7440" t="s">
        <v>20</v>
      </c>
      <c r="G7440" t="s">
        <v>17</v>
      </c>
      <c r="H7440" s="11">
        <v>1053.2</v>
      </c>
      <c r="I7440" s="11">
        <v>11.932756000000001</v>
      </c>
      <c r="J7440" s="13">
        <f>data[[#This Row],[Clicks]]/data[[#This Row],[Impressions]]</f>
        <v>1.1330000000000002E-2</v>
      </c>
      <c r="K7440" s="1">
        <v>0.51</v>
      </c>
      <c r="L7440" s="2">
        <v>6.085705560000001</v>
      </c>
      <c r="M7440">
        <v>6</v>
      </c>
      <c r="N7440" s="1">
        <f>IF(data[[#This Row],[Conversions]]=0,0,data[[#This Row],[Spend, Dollars]]/data[[#This Row],[Conversions]])</f>
        <v>1.0142842600000002</v>
      </c>
      <c r="O7440" s="13">
        <f>data[[#This Row],[Conversions]]/data[[#This Row],[Clicks]]</f>
        <v>0.50281762234977401</v>
      </c>
      <c r="P7440" s="11">
        <v>294</v>
      </c>
      <c r="Q7440" s="11">
        <f>IF(data[[#This Row],[Spend, Dollars]]=0,0,data[[#This Row],[Total conversion value, Dollars]]/data[[#This Row],[Spend, Dollars]])</f>
        <v>48.309928421841022</v>
      </c>
      <c r="R7440" s="2">
        <v>52.8</v>
      </c>
      <c r="S7440" s="2">
        <v>7.5</v>
      </c>
      <c r="T7440" s="2">
        <v>8</v>
      </c>
      <c r="U7440" s="2">
        <f t="shared" si="116"/>
        <v>68.3</v>
      </c>
    </row>
    <row r="7441" spans="1:21" x14ac:dyDescent="0.2">
      <c r="A7441" t="s">
        <v>22</v>
      </c>
      <c r="B7441" s="3">
        <v>45000</v>
      </c>
      <c r="C7441" s="10" t="str">
        <f>TEXT(data[[#This Row],[Date]],"mmmm")</f>
        <v>March</v>
      </c>
      <c r="D7441" t="s">
        <v>12</v>
      </c>
      <c r="E7441" t="s">
        <v>18</v>
      </c>
      <c r="F7441" t="s">
        <v>20</v>
      </c>
      <c r="G7441" t="s">
        <v>17</v>
      </c>
      <c r="H7441" s="11">
        <v>1441.6</v>
      </c>
      <c r="I7441" s="11">
        <v>6.6601919999999994</v>
      </c>
      <c r="J7441" s="13">
        <f>data[[#This Row],[Clicks]]/data[[#This Row],[Impressions]]</f>
        <v>4.62E-3</v>
      </c>
      <c r="K7441" s="1">
        <v>1.3599999999999999</v>
      </c>
      <c r="L7441" s="2">
        <v>9.0578611199999983</v>
      </c>
      <c r="M7441">
        <v>3</v>
      </c>
      <c r="N7441" s="1">
        <f>IF(data[[#This Row],[Conversions]]=0,0,data[[#This Row],[Spend, Dollars]]/data[[#This Row],[Conversions]])</f>
        <v>3.0192870399999996</v>
      </c>
      <c r="O7441" s="13">
        <f>data[[#This Row],[Conversions]]/data[[#This Row],[Clicks]]</f>
        <v>0.45043746486587777</v>
      </c>
      <c r="P7441" s="11">
        <v>117</v>
      </c>
      <c r="Q7441" s="11">
        <f>IF(data[[#This Row],[Spend, Dollars]]=0,0,data[[#This Row],[Total conversion value, Dollars]]/data[[#This Row],[Spend, Dollars]])</f>
        <v>12.916956713065614</v>
      </c>
      <c r="R7441" s="2">
        <v>80.399999999999991</v>
      </c>
      <c r="S7441" s="2">
        <v>16.5</v>
      </c>
      <c r="T7441" s="2">
        <v>9</v>
      </c>
      <c r="U7441" s="2">
        <f t="shared" si="116"/>
        <v>105.89999999999999</v>
      </c>
    </row>
    <row r="7442" spans="1:21" x14ac:dyDescent="0.2">
      <c r="A7442" t="s">
        <v>22</v>
      </c>
      <c r="B7442" s="3">
        <v>45001</v>
      </c>
      <c r="C7442" s="10" t="str">
        <f>TEXT(data[[#This Row],[Date]],"mmmm")</f>
        <v>March</v>
      </c>
      <c r="D7442" t="s">
        <v>12</v>
      </c>
      <c r="E7442" t="s">
        <v>18</v>
      </c>
      <c r="F7442" t="s">
        <v>20</v>
      </c>
      <c r="G7442" t="s">
        <v>17</v>
      </c>
      <c r="H7442" s="11">
        <v>804.80000000000018</v>
      </c>
      <c r="I7442" s="11">
        <v>6.4625440000000003</v>
      </c>
      <c r="J7442" s="13">
        <f>data[[#This Row],[Clicks]]/data[[#This Row],[Impressions]]</f>
        <v>8.0299999999999989E-3</v>
      </c>
      <c r="K7442" s="1">
        <v>1.0999999999999999</v>
      </c>
      <c r="L7442" s="2">
        <v>7.1087983999999995</v>
      </c>
      <c r="M7442">
        <v>2</v>
      </c>
      <c r="N7442" s="1">
        <f>IF(data[[#This Row],[Conversions]]=0,0,data[[#This Row],[Spend, Dollars]]/data[[#This Row],[Conversions]])</f>
        <v>3.5543991999999998</v>
      </c>
      <c r="O7442" s="13">
        <f>data[[#This Row],[Conversions]]/data[[#This Row],[Clicks]]</f>
        <v>0.3094756492180169</v>
      </c>
      <c r="P7442" s="11">
        <v>130</v>
      </c>
      <c r="Q7442" s="11">
        <f>IF(data[[#This Row],[Spend, Dollars]]=0,0,data[[#This Row],[Total conversion value, Dollars]]/data[[#This Row],[Spend, Dollars]])</f>
        <v>18.287197453791912</v>
      </c>
      <c r="R7442" s="2">
        <v>76.8</v>
      </c>
      <c r="S7442" s="2">
        <v>1.5</v>
      </c>
      <c r="T7442" s="2">
        <v>2</v>
      </c>
      <c r="U7442" s="2">
        <f t="shared" si="116"/>
        <v>80.3</v>
      </c>
    </row>
    <row r="7443" spans="1:21" x14ac:dyDescent="0.2">
      <c r="A7443" t="s">
        <v>22</v>
      </c>
      <c r="B7443" s="3">
        <v>45002</v>
      </c>
      <c r="C7443" s="10" t="str">
        <f>TEXT(data[[#This Row],[Date]],"mmmm")</f>
        <v>March</v>
      </c>
      <c r="D7443" t="s">
        <v>12</v>
      </c>
      <c r="E7443" t="s">
        <v>18</v>
      </c>
      <c r="F7443" t="s">
        <v>20</v>
      </c>
      <c r="G7443" t="s">
        <v>17</v>
      </c>
      <c r="H7443" s="11">
        <v>590.60000000000014</v>
      </c>
      <c r="I7443" s="11">
        <v>5.6520420000000016</v>
      </c>
      <c r="J7443" s="13">
        <f>data[[#This Row],[Clicks]]/data[[#This Row],[Impressions]]</f>
        <v>9.5700000000000004E-3</v>
      </c>
      <c r="K7443" s="1">
        <v>2.09</v>
      </c>
      <c r="L7443" s="2">
        <v>11.812767780000003</v>
      </c>
      <c r="M7443">
        <v>2</v>
      </c>
      <c r="N7443" s="1">
        <f>IF(data[[#This Row],[Conversions]]=0,0,data[[#This Row],[Spend, Dollars]]/data[[#This Row],[Conversions]])</f>
        <v>5.9063838900000016</v>
      </c>
      <c r="O7443" s="13">
        <f>data[[#This Row],[Conversions]]/data[[#This Row],[Clicks]]</f>
        <v>0.35385441226374459</v>
      </c>
      <c r="P7443" s="11">
        <v>96</v>
      </c>
      <c r="Q7443" s="11">
        <f>IF(data[[#This Row],[Spend, Dollars]]=0,0,data[[#This Row],[Total conversion value, Dollars]]/data[[#This Row],[Spend, Dollars]])</f>
        <v>8.1267998988802574</v>
      </c>
      <c r="R7443" s="2">
        <v>73.2</v>
      </c>
      <c r="S7443" s="2">
        <v>3</v>
      </c>
      <c r="T7443" s="2">
        <v>5</v>
      </c>
      <c r="U7443" s="2">
        <f t="shared" si="116"/>
        <v>81.2</v>
      </c>
    </row>
    <row r="7444" spans="1:21" x14ac:dyDescent="0.2">
      <c r="A7444" t="s">
        <v>22</v>
      </c>
      <c r="B7444" s="3">
        <v>45003</v>
      </c>
      <c r="C7444" s="10" t="str">
        <f>TEXT(data[[#This Row],[Date]],"mmmm")</f>
        <v>March</v>
      </c>
      <c r="D7444" t="s">
        <v>12</v>
      </c>
      <c r="E7444" t="s">
        <v>18</v>
      </c>
      <c r="F7444" t="s">
        <v>20</v>
      </c>
      <c r="G7444" t="s">
        <v>17</v>
      </c>
      <c r="H7444" s="11">
        <v>1905.2000000000003</v>
      </c>
      <c r="I7444" s="11">
        <v>15.508328000000002</v>
      </c>
      <c r="J7444" s="13">
        <f>data[[#This Row],[Clicks]]/data[[#This Row],[Impressions]]</f>
        <v>8.1399999999999997E-3</v>
      </c>
      <c r="K7444" s="1">
        <v>0.79</v>
      </c>
      <c r="L7444" s="2">
        <v>12.251579120000002</v>
      </c>
      <c r="M7444">
        <v>6</v>
      </c>
      <c r="N7444" s="1">
        <f>IF(data[[#This Row],[Conversions]]=0,0,data[[#This Row],[Spend, Dollars]]/data[[#This Row],[Conversions]])</f>
        <v>2.0419298533333339</v>
      </c>
      <c r="O7444" s="13">
        <f>data[[#This Row],[Conversions]]/data[[#This Row],[Clicks]]</f>
        <v>0.38688890253030495</v>
      </c>
      <c r="P7444" s="11">
        <v>342</v>
      </c>
      <c r="Q7444" s="11">
        <f>IF(data[[#This Row],[Spend, Dollars]]=0,0,data[[#This Row],[Total conversion value, Dollars]]/data[[#This Row],[Spend, Dollars]])</f>
        <v>27.914768916743519</v>
      </c>
      <c r="R7444" s="2">
        <v>93.6</v>
      </c>
      <c r="S7444" s="2">
        <v>0</v>
      </c>
      <c r="T7444" s="2">
        <v>0</v>
      </c>
      <c r="U7444" s="2">
        <f t="shared" si="116"/>
        <v>93.6</v>
      </c>
    </row>
    <row r="7445" spans="1:21" x14ac:dyDescent="0.2">
      <c r="A7445" t="s">
        <v>22</v>
      </c>
      <c r="B7445" s="3">
        <v>45004</v>
      </c>
      <c r="C7445" s="10" t="str">
        <f>TEXT(data[[#This Row],[Date]],"mmmm")</f>
        <v>March</v>
      </c>
      <c r="D7445" t="s">
        <v>12</v>
      </c>
      <c r="E7445" t="s">
        <v>18</v>
      </c>
      <c r="F7445" t="s">
        <v>20</v>
      </c>
      <c r="G7445" t="s">
        <v>17</v>
      </c>
      <c r="H7445" s="11">
        <v>891.2</v>
      </c>
      <c r="I7445" s="11">
        <v>9.3130399999999991</v>
      </c>
      <c r="J7445" s="13">
        <f>data[[#This Row],[Clicks]]/data[[#This Row],[Impressions]]</f>
        <v>1.0449999999999999E-2</v>
      </c>
      <c r="K7445" s="1">
        <v>1.8199999999999998</v>
      </c>
      <c r="L7445" s="2">
        <v>16.949732799999996</v>
      </c>
      <c r="M7445">
        <v>1</v>
      </c>
      <c r="N7445" s="1">
        <f>IF(data[[#This Row],[Conversions]]=0,0,data[[#This Row],[Spend, Dollars]]/data[[#This Row],[Conversions]])</f>
        <v>16.949732799999996</v>
      </c>
      <c r="O7445" s="13">
        <f>data[[#This Row],[Conversions]]/data[[#This Row],[Clicks]]</f>
        <v>0.10737632395007432</v>
      </c>
      <c r="P7445" s="11">
        <v>43</v>
      </c>
      <c r="Q7445" s="11">
        <f>IF(data[[#This Row],[Spend, Dollars]]=0,0,data[[#This Row],[Total conversion value, Dollars]]/data[[#This Row],[Spend, Dollars]])</f>
        <v>2.5369131482709868</v>
      </c>
      <c r="R7445" s="2">
        <v>45.6</v>
      </c>
      <c r="S7445" s="2">
        <v>6</v>
      </c>
      <c r="T7445" s="2">
        <v>10</v>
      </c>
      <c r="U7445" s="2">
        <f t="shared" si="116"/>
        <v>61.6</v>
      </c>
    </row>
    <row r="7446" spans="1:21" x14ac:dyDescent="0.2">
      <c r="A7446" t="s">
        <v>22</v>
      </c>
      <c r="B7446" s="3">
        <v>45005</v>
      </c>
      <c r="C7446" s="10" t="str">
        <f>TEXT(data[[#This Row],[Date]],"mmmm")</f>
        <v>March</v>
      </c>
      <c r="D7446" t="s">
        <v>12</v>
      </c>
      <c r="E7446" t="s">
        <v>18</v>
      </c>
      <c r="F7446" t="s">
        <v>20</v>
      </c>
      <c r="G7446" t="s">
        <v>17</v>
      </c>
      <c r="H7446" s="11">
        <v>1121.8000000000002</v>
      </c>
      <c r="I7446" s="11">
        <v>7.4038800000000018</v>
      </c>
      <c r="J7446" s="13">
        <f>data[[#This Row],[Clicks]]/data[[#This Row],[Impressions]]</f>
        <v>6.6000000000000008E-3</v>
      </c>
      <c r="K7446" s="1">
        <v>0.55999999999999994</v>
      </c>
      <c r="L7446" s="2">
        <v>4.1461728000000004</v>
      </c>
      <c r="M7446">
        <v>4</v>
      </c>
      <c r="N7446" s="1">
        <f>IF(data[[#This Row],[Conversions]]=0,0,data[[#This Row],[Spend, Dollars]]/data[[#This Row],[Conversions]])</f>
        <v>1.0365432000000001</v>
      </c>
      <c r="O7446" s="13">
        <f>data[[#This Row],[Conversions]]/data[[#This Row],[Clicks]]</f>
        <v>0.54025727051221784</v>
      </c>
      <c r="P7446" s="11">
        <v>144</v>
      </c>
      <c r="Q7446" s="11">
        <f>IF(data[[#This Row],[Spend, Dollars]]=0,0,data[[#This Row],[Total conversion value, Dollars]]/data[[#This Row],[Spend, Dollars]])</f>
        <v>34.730824532928288</v>
      </c>
      <c r="R7446" s="2">
        <v>97.2</v>
      </c>
      <c r="S7446" s="2">
        <v>12</v>
      </c>
      <c r="T7446" s="2">
        <v>5</v>
      </c>
      <c r="U7446" s="2">
        <f t="shared" si="116"/>
        <v>114.2</v>
      </c>
    </row>
    <row r="7447" spans="1:21" x14ac:dyDescent="0.2">
      <c r="A7447" t="s">
        <v>22</v>
      </c>
      <c r="B7447" s="3">
        <v>45006</v>
      </c>
      <c r="C7447" s="10" t="str">
        <f>TEXT(data[[#This Row],[Date]],"mmmm")</f>
        <v>March</v>
      </c>
      <c r="D7447" t="s">
        <v>12</v>
      </c>
      <c r="E7447" t="s">
        <v>18</v>
      </c>
      <c r="F7447" t="s">
        <v>20</v>
      </c>
      <c r="G7447" t="s">
        <v>17</v>
      </c>
      <c r="H7447" s="11">
        <v>1512</v>
      </c>
      <c r="I7447" s="11">
        <v>14.636160000000002</v>
      </c>
      <c r="J7447" s="13">
        <f>data[[#This Row],[Clicks]]/data[[#This Row],[Impressions]]</f>
        <v>9.6800000000000011E-3</v>
      </c>
      <c r="K7447" s="1">
        <v>1.0599999999999998</v>
      </c>
      <c r="L7447" s="2">
        <v>15.5143296</v>
      </c>
      <c r="M7447">
        <v>2</v>
      </c>
      <c r="N7447" s="1">
        <f>IF(data[[#This Row],[Conversions]]=0,0,data[[#This Row],[Spend, Dollars]]/data[[#This Row],[Conversions]])</f>
        <v>7.7571648</v>
      </c>
      <c r="O7447" s="13">
        <f>data[[#This Row],[Conversions]]/data[[#This Row],[Clicks]]</f>
        <v>0.13664786392059117</v>
      </c>
      <c r="P7447" s="11">
        <v>138</v>
      </c>
      <c r="Q7447" s="11">
        <f>IF(data[[#This Row],[Spend, Dollars]]=0,0,data[[#This Row],[Total conversion value, Dollars]]/data[[#This Row],[Spend, Dollars]])</f>
        <v>8.895002462755464</v>
      </c>
      <c r="R7447" s="2">
        <v>42</v>
      </c>
      <c r="S7447" s="2">
        <v>10.5</v>
      </c>
      <c r="T7447" s="2">
        <v>8</v>
      </c>
      <c r="U7447" s="2">
        <f t="shared" si="116"/>
        <v>60.5</v>
      </c>
    </row>
    <row r="7448" spans="1:21" x14ac:dyDescent="0.2">
      <c r="A7448" t="s">
        <v>22</v>
      </c>
      <c r="B7448" s="3">
        <v>45007</v>
      </c>
      <c r="C7448" s="10" t="str">
        <f>TEXT(data[[#This Row],[Date]],"mmmm")</f>
        <v>March</v>
      </c>
      <c r="D7448" t="s">
        <v>12</v>
      </c>
      <c r="E7448" t="s">
        <v>18</v>
      </c>
      <c r="F7448" t="s">
        <v>20</v>
      </c>
      <c r="G7448" t="s">
        <v>17</v>
      </c>
      <c r="H7448" s="11">
        <v>1371.8000000000002</v>
      </c>
      <c r="I7448" s="11">
        <v>12.675432000000004</v>
      </c>
      <c r="J7448" s="13">
        <f>data[[#This Row],[Clicks]]/data[[#This Row],[Impressions]]</f>
        <v>9.2400000000000017E-3</v>
      </c>
      <c r="K7448" s="1">
        <v>1.0899999999999999</v>
      </c>
      <c r="L7448" s="2">
        <v>13.816220880000003</v>
      </c>
      <c r="M7448">
        <v>5</v>
      </c>
      <c r="N7448" s="1">
        <f>IF(data[[#This Row],[Conversions]]=0,0,data[[#This Row],[Spend, Dollars]]/data[[#This Row],[Conversions]])</f>
        <v>2.7632441760000006</v>
      </c>
      <c r="O7448" s="13">
        <f>data[[#This Row],[Conversions]]/data[[#This Row],[Clicks]]</f>
        <v>0.3944638731050743</v>
      </c>
      <c r="P7448" s="11">
        <v>160</v>
      </c>
      <c r="Q7448" s="11">
        <f>IF(data[[#This Row],[Spend, Dollars]]=0,0,data[[#This Row],[Total conversion value, Dollars]]/data[[#This Row],[Spend, Dollars]])</f>
        <v>11.580590770057229</v>
      </c>
      <c r="R7448" s="2">
        <v>64.8</v>
      </c>
      <c r="S7448" s="2">
        <v>13.5</v>
      </c>
      <c r="T7448" s="2">
        <v>1</v>
      </c>
      <c r="U7448" s="2">
        <f t="shared" si="116"/>
        <v>79.3</v>
      </c>
    </row>
    <row r="7449" spans="1:21" x14ac:dyDescent="0.2">
      <c r="A7449" t="s">
        <v>22</v>
      </c>
      <c r="B7449" s="3">
        <v>45008</v>
      </c>
      <c r="C7449" s="10" t="str">
        <f>TEXT(data[[#This Row],[Date]],"mmmm")</f>
        <v>March</v>
      </c>
      <c r="D7449" t="s">
        <v>12</v>
      </c>
      <c r="E7449" t="s">
        <v>18</v>
      </c>
      <c r="F7449" t="s">
        <v>20</v>
      </c>
      <c r="G7449" t="s">
        <v>17</v>
      </c>
      <c r="H7449" s="11">
        <v>1172.2</v>
      </c>
      <c r="I7449" s="11">
        <v>12.378431999999998</v>
      </c>
      <c r="J7449" s="13">
        <f>data[[#This Row],[Clicks]]/data[[#This Row],[Impressions]]</f>
        <v>1.0559999999999998E-2</v>
      </c>
      <c r="K7449" s="1">
        <v>0.63</v>
      </c>
      <c r="L7449" s="2">
        <v>7.7984121599999989</v>
      </c>
      <c r="M7449">
        <v>2</v>
      </c>
      <c r="N7449" s="1">
        <f>IF(data[[#This Row],[Conversions]]=0,0,data[[#This Row],[Spend, Dollars]]/data[[#This Row],[Conversions]])</f>
        <v>3.8992060799999995</v>
      </c>
      <c r="O7449" s="13">
        <f>data[[#This Row],[Conversions]]/data[[#This Row],[Clicks]]</f>
        <v>0.16157135249440319</v>
      </c>
      <c r="P7449" s="11">
        <v>64</v>
      </c>
      <c r="Q7449" s="11">
        <f>IF(data[[#This Row],[Spend, Dollars]]=0,0,data[[#This Row],[Total conversion value, Dollars]]/data[[#This Row],[Spend, Dollars]])</f>
        <v>8.2067988568585744</v>
      </c>
      <c r="R7449" s="2">
        <v>106.8</v>
      </c>
      <c r="S7449" s="2">
        <v>12</v>
      </c>
      <c r="T7449" s="2">
        <v>9</v>
      </c>
      <c r="U7449" s="2">
        <f t="shared" si="116"/>
        <v>127.8</v>
      </c>
    </row>
    <row r="7450" spans="1:21" x14ac:dyDescent="0.2">
      <c r="A7450" t="s">
        <v>22</v>
      </c>
      <c r="B7450" s="3">
        <v>45009</v>
      </c>
      <c r="C7450" s="10" t="str">
        <f>TEXT(data[[#This Row],[Date]],"mmmm")</f>
        <v>March</v>
      </c>
      <c r="D7450" t="s">
        <v>12</v>
      </c>
      <c r="E7450" t="s">
        <v>18</v>
      </c>
      <c r="F7450" t="s">
        <v>20</v>
      </c>
      <c r="G7450" t="s">
        <v>17</v>
      </c>
      <c r="H7450" s="11">
        <v>1412.8000000000002</v>
      </c>
      <c r="I7450" s="11">
        <v>7.7704000000000022</v>
      </c>
      <c r="J7450" s="13">
        <f>data[[#This Row],[Clicks]]/data[[#This Row],[Impressions]]</f>
        <v>5.5000000000000005E-3</v>
      </c>
      <c r="K7450" s="1">
        <v>0.88</v>
      </c>
      <c r="L7450" s="2">
        <v>6.8379520000000023</v>
      </c>
      <c r="M7450">
        <v>7</v>
      </c>
      <c r="N7450" s="1">
        <f>IF(data[[#This Row],[Conversions]]=0,0,data[[#This Row],[Spend, Dollars]]/data[[#This Row],[Conversions]])</f>
        <v>0.976850285714286</v>
      </c>
      <c r="O7450" s="13">
        <f>data[[#This Row],[Conversions]]/data[[#This Row],[Clicks]]</f>
        <v>0.90085452486358464</v>
      </c>
      <c r="P7450" s="11">
        <v>287</v>
      </c>
      <c r="Q7450" s="11">
        <f>IF(data[[#This Row],[Spend, Dollars]]=0,0,data[[#This Row],[Total conversion value, Dollars]]/data[[#This Row],[Spend, Dollars]])</f>
        <v>41.971631272053372</v>
      </c>
      <c r="R7450" s="2">
        <v>62.4</v>
      </c>
      <c r="S7450" s="2">
        <v>4.5</v>
      </c>
      <c r="T7450" s="2">
        <v>5</v>
      </c>
      <c r="U7450" s="2">
        <f t="shared" si="116"/>
        <v>71.900000000000006</v>
      </c>
    </row>
    <row r="7451" spans="1:21" x14ac:dyDescent="0.2">
      <c r="A7451" t="s">
        <v>22</v>
      </c>
      <c r="B7451" s="3">
        <v>45010</v>
      </c>
      <c r="C7451" s="10" t="str">
        <f>TEXT(data[[#This Row],[Date]],"mmmm")</f>
        <v>March</v>
      </c>
      <c r="D7451" t="s">
        <v>12</v>
      </c>
      <c r="E7451" t="s">
        <v>18</v>
      </c>
      <c r="F7451" t="s">
        <v>20</v>
      </c>
      <c r="G7451" t="s">
        <v>17</v>
      </c>
      <c r="H7451" s="11">
        <v>1451.8000000000002</v>
      </c>
      <c r="I7451" s="11">
        <v>12.456444000000003</v>
      </c>
      <c r="J7451" s="13">
        <f>data[[#This Row],[Clicks]]/data[[#This Row],[Impressions]]</f>
        <v>8.5800000000000008E-3</v>
      </c>
      <c r="K7451" s="1">
        <v>1.52</v>
      </c>
      <c r="L7451" s="2">
        <v>18.933794880000004</v>
      </c>
      <c r="M7451">
        <v>6</v>
      </c>
      <c r="N7451" s="1">
        <f>IF(data[[#This Row],[Conversions]]=0,0,data[[#This Row],[Spend, Dollars]]/data[[#This Row],[Conversions]])</f>
        <v>3.1556324800000009</v>
      </c>
      <c r="O7451" s="13">
        <f>data[[#This Row],[Conversions]]/data[[#This Row],[Clicks]]</f>
        <v>0.48167839874686535</v>
      </c>
      <c r="P7451" s="11">
        <v>240</v>
      </c>
      <c r="Q7451" s="11">
        <f>IF(data[[#This Row],[Spend, Dollars]]=0,0,data[[#This Row],[Total conversion value, Dollars]]/data[[#This Row],[Spend, Dollars]])</f>
        <v>12.675747335443825</v>
      </c>
      <c r="R7451" s="2">
        <v>56.4</v>
      </c>
      <c r="S7451" s="2">
        <v>6</v>
      </c>
      <c r="T7451" s="2">
        <v>2</v>
      </c>
      <c r="U7451" s="2">
        <f t="shared" si="116"/>
        <v>64.400000000000006</v>
      </c>
    </row>
    <row r="7452" spans="1:21" x14ac:dyDescent="0.2">
      <c r="A7452" t="s">
        <v>22</v>
      </c>
      <c r="B7452" s="3">
        <v>45011</v>
      </c>
      <c r="C7452" s="10" t="str">
        <f>TEXT(data[[#This Row],[Date]],"mmmm")</f>
        <v>March</v>
      </c>
      <c r="D7452" t="s">
        <v>12</v>
      </c>
      <c r="E7452" t="s">
        <v>18</v>
      </c>
      <c r="F7452" t="s">
        <v>20</v>
      </c>
      <c r="G7452" t="s">
        <v>17</v>
      </c>
      <c r="H7452" s="11">
        <v>1133.8000000000002</v>
      </c>
      <c r="I7452" s="11">
        <v>11.723492</v>
      </c>
      <c r="J7452" s="13">
        <f>data[[#This Row],[Clicks]]/data[[#This Row],[Impressions]]</f>
        <v>1.0339999999999998E-2</v>
      </c>
      <c r="K7452" s="1">
        <v>1.98</v>
      </c>
      <c r="L7452" s="2">
        <v>23.212514160000001</v>
      </c>
      <c r="M7452">
        <v>3</v>
      </c>
      <c r="N7452" s="1">
        <f>IF(data[[#This Row],[Conversions]]=0,0,data[[#This Row],[Spend, Dollars]]/data[[#This Row],[Conversions]])</f>
        <v>7.7375047200000004</v>
      </c>
      <c r="O7452" s="13">
        <f>data[[#This Row],[Conversions]]/data[[#This Row],[Clicks]]</f>
        <v>0.25589645133037153</v>
      </c>
      <c r="P7452" s="11">
        <v>180</v>
      </c>
      <c r="Q7452" s="11">
        <f>IF(data[[#This Row],[Spend, Dollars]]=0,0,data[[#This Row],[Total conversion value, Dollars]]/data[[#This Row],[Spend, Dollars]])</f>
        <v>7.7544379191021671</v>
      </c>
      <c r="R7452" s="2">
        <v>62.4</v>
      </c>
      <c r="S7452" s="2">
        <v>1.5</v>
      </c>
      <c r="T7452" s="2">
        <v>8</v>
      </c>
      <c r="U7452" s="2">
        <f t="shared" si="116"/>
        <v>71.900000000000006</v>
      </c>
    </row>
    <row r="7453" spans="1:21" x14ac:dyDescent="0.2">
      <c r="A7453" t="s">
        <v>22</v>
      </c>
      <c r="B7453" s="3">
        <v>45012</v>
      </c>
      <c r="C7453" s="10" t="str">
        <f>TEXT(data[[#This Row],[Date]],"mmmm")</f>
        <v>March</v>
      </c>
      <c r="D7453" t="s">
        <v>12</v>
      </c>
      <c r="E7453" t="s">
        <v>18</v>
      </c>
      <c r="F7453" t="s">
        <v>20</v>
      </c>
      <c r="G7453" t="s">
        <v>17</v>
      </c>
      <c r="H7453" s="11">
        <v>1481.2000000000003</v>
      </c>
      <c r="I7453" s="11">
        <v>16.456132000000007</v>
      </c>
      <c r="J7453" s="13">
        <f>data[[#This Row],[Clicks]]/data[[#This Row],[Impressions]]</f>
        <v>1.1110000000000004E-2</v>
      </c>
      <c r="K7453" s="1">
        <v>1.64</v>
      </c>
      <c r="L7453" s="2">
        <v>26.988056480000012</v>
      </c>
      <c r="M7453">
        <v>7</v>
      </c>
      <c r="N7453" s="1">
        <f>IF(data[[#This Row],[Conversions]]=0,0,data[[#This Row],[Spend, Dollars]]/data[[#This Row],[Conversions]])</f>
        <v>3.8554366400000015</v>
      </c>
      <c r="O7453" s="13">
        <f>data[[#This Row],[Conversions]]/data[[#This Row],[Clicks]]</f>
        <v>0.4253733501894611</v>
      </c>
      <c r="P7453" s="11">
        <v>462</v>
      </c>
      <c r="Q7453" s="11">
        <f>IF(data[[#This Row],[Spend, Dollars]]=0,0,data[[#This Row],[Total conversion value, Dollars]]/data[[#This Row],[Spend, Dollars]])</f>
        <v>17.11868360518563</v>
      </c>
      <c r="R7453" s="2">
        <v>86.399999999999991</v>
      </c>
      <c r="S7453" s="2">
        <v>18</v>
      </c>
      <c r="T7453" s="2">
        <v>4</v>
      </c>
      <c r="U7453" s="2">
        <f t="shared" si="116"/>
        <v>108.39999999999999</v>
      </c>
    </row>
    <row r="7454" spans="1:21" x14ac:dyDescent="0.2">
      <c r="A7454" t="s">
        <v>22</v>
      </c>
      <c r="B7454" s="3">
        <v>45013</v>
      </c>
      <c r="C7454" s="10" t="str">
        <f>TEXT(data[[#This Row],[Date]],"mmmm")</f>
        <v>March</v>
      </c>
      <c r="D7454" t="s">
        <v>12</v>
      </c>
      <c r="E7454" t="s">
        <v>18</v>
      </c>
      <c r="F7454" t="s">
        <v>20</v>
      </c>
      <c r="G7454" t="s">
        <v>17</v>
      </c>
      <c r="H7454" s="11">
        <v>1319</v>
      </c>
      <c r="I7454" s="11">
        <v>7.5446800000000005</v>
      </c>
      <c r="J7454" s="13">
        <f>data[[#This Row],[Clicks]]/data[[#This Row],[Impressions]]</f>
        <v>5.7200000000000003E-3</v>
      </c>
      <c r="K7454" s="1">
        <v>1.5899999999999999</v>
      </c>
      <c r="L7454" s="2">
        <v>11.996041200000001</v>
      </c>
      <c r="M7454">
        <v>3</v>
      </c>
      <c r="N7454" s="1">
        <f>IF(data[[#This Row],[Conversions]]=0,0,data[[#This Row],[Spend, Dollars]]/data[[#This Row],[Conversions]])</f>
        <v>3.9986804</v>
      </c>
      <c r="O7454" s="13">
        <f>data[[#This Row],[Conversions]]/data[[#This Row],[Clicks]]</f>
        <v>0.39763117852579566</v>
      </c>
      <c r="P7454" s="11">
        <v>225</v>
      </c>
      <c r="Q7454" s="11">
        <f>IF(data[[#This Row],[Spend, Dollars]]=0,0,data[[#This Row],[Total conversion value, Dollars]]/data[[#This Row],[Spend, Dollars]])</f>
        <v>18.756187666311114</v>
      </c>
      <c r="R7454" s="2">
        <v>52.8</v>
      </c>
      <c r="S7454" s="2">
        <v>3</v>
      </c>
      <c r="T7454" s="2">
        <v>1</v>
      </c>
      <c r="U7454" s="2">
        <f t="shared" si="116"/>
        <v>56.8</v>
      </c>
    </row>
    <row r="7455" spans="1:21" x14ac:dyDescent="0.2">
      <c r="A7455" t="s">
        <v>22</v>
      </c>
      <c r="B7455" s="3">
        <v>45014</v>
      </c>
      <c r="C7455" s="10" t="str">
        <f>TEXT(data[[#This Row],[Date]],"mmmm")</f>
        <v>March</v>
      </c>
      <c r="D7455" t="s">
        <v>12</v>
      </c>
      <c r="E7455" t="s">
        <v>18</v>
      </c>
      <c r="F7455" t="s">
        <v>20</v>
      </c>
      <c r="G7455" t="s">
        <v>17</v>
      </c>
      <c r="H7455" s="11">
        <v>1715.2000000000003</v>
      </c>
      <c r="I7455" s="11">
        <v>15.282432000000002</v>
      </c>
      <c r="J7455" s="13">
        <f>data[[#This Row],[Clicks]]/data[[#This Row],[Impressions]]</f>
        <v>8.9099999999999995E-3</v>
      </c>
      <c r="K7455" s="1">
        <v>0.9</v>
      </c>
      <c r="L7455" s="2">
        <v>13.754188800000001</v>
      </c>
      <c r="M7455">
        <v>1</v>
      </c>
      <c r="N7455" s="1">
        <f>IF(data[[#This Row],[Conversions]]=0,0,data[[#This Row],[Spend, Dollars]]/data[[#This Row],[Conversions]])</f>
        <v>13.754188800000001</v>
      </c>
      <c r="O7455" s="13">
        <f>data[[#This Row],[Conversions]]/data[[#This Row],[Clicks]]</f>
        <v>6.5434611454511946E-2</v>
      </c>
      <c r="P7455" s="11">
        <v>45</v>
      </c>
      <c r="Q7455" s="11">
        <f>IF(data[[#This Row],[Spend, Dollars]]=0,0,data[[#This Row],[Total conversion value, Dollars]]/data[[#This Row],[Spend, Dollars]])</f>
        <v>3.2717305727255974</v>
      </c>
      <c r="R7455" s="2">
        <v>100.8</v>
      </c>
      <c r="S7455" s="2">
        <v>10.5</v>
      </c>
      <c r="T7455" s="2">
        <v>1</v>
      </c>
      <c r="U7455" s="2">
        <f t="shared" si="116"/>
        <v>112.3</v>
      </c>
    </row>
    <row r="7456" spans="1:21" x14ac:dyDescent="0.2">
      <c r="A7456" t="s">
        <v>22</v>
      </c>
      <c r="B7456" s="3">
        <v>45015</v>
      </c>
      <c r="C7456" s="10" t="str">
        <f>TEXT(data[[#This Row],[Date]],"mmmm")</f>
        <v>March</v>
      </c>
      <c r="D7456" t="s">
        <v>12</v>
      </c>
      <c r="E7456" t="s">
        <v>18</v>
      </c>
      <c r="F7456" t="s">
        <v>20</v>
      </c>
      <c r="G7456" t="s">
        <v>17</v>
      </c>
      <c r="H7456" s="11">
        <v>677.60000000000014</v>
      </c>
      <c r="I7456" s="11">
        <v>7.9753520000000035</v>
      </c>
      <c r="J7456" s="13">
        <f>data[[#This Row],[Clicks]]/data[[#This Row],[Impressions]]</f>
        <v>1.1770000000000003E-2</v>
      </c>
      <c r="K7456" s="1">
        <v>0.44</v>
      </c>
      <c r="L7456" s="2">
        <v>3.5091548800000014</v>
      </c>
      <c r="M7456">
        <v>5</v>
      </c>
      <c r="N7456" s="1">
        <f>IF(data[[#This Row],[Conversions]]=0,0,data[[#This Row],[Spend, Dollars]]/data[[#This Row],[Conversions]])</f>
        <v>0.70183097600000033</v>
      </c>
      <c r="O7456" s="13">
        <f>data[[#This Row],[Conversions]]/data[[#This Row],[Clicks]]</f>
        <v>0.62693157618622952</v>
      </c>
      <c r="P7456" s="11">
        <v>225</v>
      </c>
      <c r="Q7456" s="11">
        <f>IF(data[[#This Row],[Spend, Dollars]]=0,0,data[[#This Row],[Total conversion value, Dollars]]/data[[#This Row],[Spend, Dollars]])</f>
        <v>64.118002109955299</v>
      </c>
      <c r="R7456" s="2">
        <v>72</v>
      </c>
      <c r="S7456" s="2">
        <v>3</v>
      </c>
      <c r="T7456" s="2">
        <v>2</v>
      </c>
      <c r="U7456" s="2">
        <f t="shared" si="116"/>
        <v>77</v>
      </c>
    </row>
    <row r="7457" spans="1:21" x14ac:dyDescent="0.2">
      <c r="A7457" t="s">
        <v>22</v>
      </c>
      <c r="B7457" s="3">
        <v>45016</v>
      </c>
      <c r="C7457" s="10" t="str">
        <f>TEXT(data[[#This Row],[Date]],"mmmm")</f>
        <v>March</v>
      </c>
      <c r="D7457" t="s">
        <v>12</v>
      </c>
      <c r="E7457" t="s">
        <v>18</v>
      </c>
      <c r="F7457" t="s">
        <v>20</v>
      </c>
      <c r="G7457" t="s">
        <v>17</v>
      </c>
      <c r="H7457" s="11">
        <v>973.2</v>
      </c>
      <c r="I7457" s="11">
        <v>10.062887999999999</v>
      </c>
      <c r="J7457" s="13">
        <f>data[[#This Row],[Clicks]]/data[[#This Row],[Impressions]]</f>
        <v>1.0339999999999998E-2</v>
      </c>
      <c r="K7457" s="1">
        <v>1.0699999999999998</v>
      </c>
      <c r="L7457" s="2">
        <v>10.767290159999998</v>
      </c>
      <c r="M7457">
        <v>3</v>
      </c>
      <c r="N7457" s="1">
        <f>IF(data[[#This Row],[Conversions]]=0,0,data[[#This Row],[Spend, Dollars]]/data[[#This Row],[Conversions]])</f>
        <v>3.5890967199999992</v>
      </c>
      <c r="O7457" s="13">
        <f>data[[#This Row],[Conversions]]/data[[#This Row],[Clicks]]</f>
        <v>0.29812515055320105</v>
      </c>
      <c r="P7457" s="11">
        <v>240</v>
      </c>
      <c r="Q7457" s="11">
        <f>IF(data[[#This Row],[Spend, Dollars]]=0,0,data[[#This Row],[Total conversion value, Dollars]]/data[[#This Row],[Spend, Dollars]])</f>
        <v>22.289730882482324</v>
      </c>
      <c r="R7457" s="2">
        <v>82.8</v>
      </c>
      <c r="S7457" s="2">
        <v>0</v>
      </c>
      <c r="T7457" s="2">
        <v>7</v>
      </c>
      <c r="U7457" s="2">
        <f t="shared" si="116"/>
        <v>89.8</v>
      </c>
    </row>
    <row r="7458" spans="1:21" x14ac:dyDescent="0.2">
      <c r="A7458" t="s">
        <v>22</v>
      </c>
      <c r="B7458" s="3">
        <v>45017</v>
      </c>
      <c r="C7458" s="10" t="str">
        <f>TEXT(data[[#This Row],[Date]],"mmmm")</f>
        <v>April</v>
      </c>
      <c r="D7458" t="s">
        <v>12</v>
      </c>
      <c r="E7458" t="s">
        <v>18</v>
      </c>
      <c r="F7458" t="s">
        <v>20</v>
      </c>
      <c r="G7458" t="s">
        <v>17</v>
      </c>
      <c r="H7458" s="11">
        <v>1251.8000000000002</v>
      </c>
      <c r="I7458" s="11">
        <v>11.153538000000001</v>
      </c>
      <c r="J7458" s="13">
        <f>data[[#This Row],[Clicks]]/data[[#This Row],[Impressions]]</f>
        <v>8.9099999999999995E-3</v>
      </c>
      <c r="K7458" s="1">
        <v>1.22</v>
      </c>
      <c r="L7458" s="2">
        <v>13.60731636</v>
      </c>
      <c r="M7458">
        <v>3</v>
      </c>
      <c r="N7458" s="1">
        <f>IF(data[[#This Row],[Conversions]]=0,0,data[[#This Row],[Spend, Dollars]]/data[[#This Row],[Conversions]])</f>
        <v>4.5357721199999999</v>
      </c>
      <c r="O7458" s="13">
        <f>data[[#This Row],[Conversions]]/data[[#This Row],[Clicks]]</f>
        <v>0.26897294831469615</v>
      </c>
      <c r="P7458" s="11">
        <v>237</v>
      </c>
      <c r="Q7458" s="11">
        <f>IF(data[[#This Row],[Spend, Dollars]]=0,0,data[[#This Row],[Total conversion value, Dollars]]/data[[#This Row],[Spend, Dollars]])</f>
        <v>17.41710075152541</v>
      </c>
      <c r="R7458" s="2">
        <v>64.8</v>
      </c>
      <c r="S7458" s="2">
        <v>0</v>
      </c>
      <c r="T7458" s="2">
        <v>6</v>
      </c>
      <c r="U7458" s="2">
        <f t="shared" si="116"/>
        <v>70.8</v>
      </c>
    </row>
    <row r="7459" spans="1:21" x14ac:dyDescent="0.2">
      <c r="A7459" t="s">
        <v>22</v>
      </c>
      <c r="B7459" s="3">
        <v>45018</v>
      </c>
      <c r="C7459" s="10" t="str">
        <f>TEXT(data[[#This Row],[Date]],"mmmm")</f>
        <v>April</v>
      </c>
      <c r="D7459" t="s">
        <v>12</v>
      </c>
      <c r="E7459" t="s">
        <v>18</v>
      </c>
      <c r="F7459" t="s">
        <v>20</v>
      </c>
      <c r="G7459" t="s">
        <v>17</v>
      </c>
      <c r="H7459" s="11">
        <v>1250</v>
      </c>
      <c r="I7459" s="11">
        <v>14.987500000000001</v>
      </c>
      <c r="J7459" s="13">
        <f>data[[#This Row],[Clicks]]/data[[#This Row],[Impressions]]</f>
        <v>1.1990000000000001E-2</v>
      </c>
      <c r="K7459" s="1">
        <v>1.5899999999999999</v>
      </c>
      <c r="L7459" s="2">
        <v>23.830124999999999</v>
      </c>
      <c r="M7459">
        <v>7</v>
      </c>
      <c r="N7459" s="1">
        <f>IF(data[[#This Row],[Conversions]]=0,0,data[[#This Row],[Spend, Dollars]]/data[[#This Row],[Conversions]])</f>
        <v>3.4043035714285712</v>
      </c>
      <c r="O7459" s="13">
        <f>data[[#This Row],[Conversions]]/data[[#This Row],[Clicks]]</f>
        <v>0.46705587989991659</v>
      </c>
      <c r="P7459" s="11">
        <v>273</v>
      </c>
      <c r="Q7459" s="11">
        <f>IF(data[[#This Row],[Spend, Dollars]]=0,0,data[[#This Row],[Total conversion value, Dollars]]/data[[#This Row],[Spend, Dollars]])</f>
        <v>11.456087620186635</v>
      </c>
      <c r="R7459" s="2">
        <v>76.8</v>
      </c>
      <c r="S7459" s="2">
        <v>4.5</v>
      </c>
      <c r="T7459" s="2">
        <v>7</v>
      </c>
      <c r="U7459" s="2">
        <f t="shared" si="116"/>
        <v>88.3</v>
      </c>
    </row>
    <row r="7460" spans="1:21" x14ac:dyDescent="0.2">
      <c r="A7460" t="s">
        <v>22</v>
      </c>
      <c r="B7460" s="3">
        <v>45019</v>
      </c>
      <c r="C7460" s="10" t="str">
        <f>TEXT(data[[#This Row],[Date]],"mmmm")</f>
        <v>April</v>
      </c>
      <c r="D7460" t="s">
        <v>12</v>
      </c>
      <c r="E7460" t="s">
        <v>18</v>
      </c>
      <c r="F7460" t="s">
        <v>20</v>
      </c>
      <c r="G7460" t="s">
        <v>17</v>
      </c>
      <c r="H7460" s="11">
        <v>780.40000000000009</v>
      </c>
      <c r="I7460" s="11">
        <v>5.6657040000000016</v>
      </c>
      <c r="J7460" s="13">
        <f>data[[#This Row],[Clicks]]/data[[#This Row],[Impressions]]</f>
        <v>7.2600000000000008E-3</v>
      </c>
      <c r="K7460" s="1">
        <v>1.5699999999999998</v>
      </c>
      <c r="L7460" s="2">
        <v>8.8951552800000009</v>
      </c>
      <c r="M7460">
        <v>3</v>
      </c>
      <c r="N7460" s="1">
        <f>IF(data[[#This Row],[Conversions]]=0,0,data[[#This Row],[Spend, Dollars]]/data[[#This Row],[Conversions]])</f>
        <v>2.9650517600000001</v>
      </c>
      <c r="O7460" s="13">
        <f>data[[#This Row],[Conversions]]/data[[#This Row],[Clicks]]</f>
        <v>0.52950171770357213</v>
      </c>
      <c r="P7460" s="11">
        <v>159</v>
      </c>
      <c r="Q7460" s="11">
        <f>IF(data[[#This Row],[Spend, Dollars]]=0,0,data[[#This Row],[Total conversion value, Dollars]]/data[[#This Row],[Spend, Dollars]])</f>
        <v>17.874898750502755</v>
      </c>
      <c r="R7460" s="2">
        <v>94.8</v>
      </c>
      <c r="S7460" s="2">
        <v>3</v>
      </c>
      <c r="T7460" s="2">
        <v>2</v>
      </c>
      <c r="U7460" s="2">
        <f t="shared" si="116"/>
        <v>99.8</v>
      </c>
    </row>
    <row r="7461" spans="1:21" x14ac:dyDescent="0.2">
      <c r="A7461" t="s">
        <v>22</v>
      </c>
      <c r="B7461" s="3">
        <v>45020</v>
      </c>
      <c r="C7461" s="10" t="str">
        <f>TEXT(data[[#This Row],[Date]],"mmmm")</f>
        <v>April</v>
      </c>
      <c r="D7461" t="s">
        <v>12</v>
      </c>
      <c r="E7461" t="s">
        <v>18</v>
      </c>
      <c r="F7461" t="s">
        <v>20</v>
      </c>
      <c r="G7461" t="s">
        <v>17</v>
      </c>
      <c r="H7461" s="11">
        <v>1412.2</v>
      </c>
      <c r="I7461" s="11">
        <v>15.223516000000002</v>
      </c>
      <c r="J7461" s="13">
        <f>data[[#This Row],[Clicks]]/data[[#This Row],[Impressions]]</f>
        <v>1.0780000000000001E-2</v>
      </c>
      <c r="K7461" s="1">
        <v>0.77</v>
      </c>
      <c r="L7461" s="2">
        <v>11.722107320000001</v>
      </c>
      <c r="M7461">
        <v>5</v>
      </c>
      <c r="N7461" s="1">
        <f>IF(data[[#This Row],[Conversions]]=0,0,data[[#This Row],[Spend, Dollars]]/data[[#This Row],[Conversions]])</f>
        <v>2.3444214640000003</v>
      </c>
      <c r="O7461" s="13">
        <f>data[[#This Row],[Conversions]]/data[[#This Row],[Clicks]]</f>
        <v>0.32843923834677874</v>
      </c>
      <c r="P7461" s="11">
        <v>370</v>
      </c>
      <c r="Q7461" s="11">
        <f>IF(data[[#This Row],[Spend, Dollars]]=0,0,data[[#This Row],[Total conversion value, Dollars]]/data[[#This Row],[Spend, Dollars]])</f>
        <v>31.564290438521592</v>
      </c>
      <c r="R7461" s="2">
        <v>56.4</v>
      </c>
      <c r="S7461" s="2">
        <v>10.5</v>
      </c>
      <c r="T7461" s="2">
        <v>2</v>
      </c>
      <c r="U7461" s="2">
        <f t="shared" si="116"/>
        <v>68.900000000000006</v>
      </c>
    </row>
    <row r="7462" spans="1:21" x14ac:dyDescent="0.2">
      <c r="A7462" t="s">
        <v>22</v>
      </c>
      <c r="B7462" s="3">
        <v>45021</v>
      </c>
      <c r="C7462" s="10" t="str">
        <f>TEXT(data[[#This Row],[Date]],"mmmm")</f>
        <v>April</v>
      </c>
      <c r="D7462" t="s">
        <v>12</v>
      </c>
      <c r="E7462" t="s">
        <v>18</v>
      </c>
      <c r="F7462" t="s">
        <v>20</v>
      </c>
      <c r="G7462" t="s">
        <v>17</v>
      </c>
      <c r="H7462" s="11">
        <v>956.40000000000009</v>
      </c>
      <c r="I7462" s="11">
        <v>10.309992000000003</v>
      </c>
      <c r="J7462" s="13">
        <f>data[[#This Row],[Clicks]]/data[[#This Row],[Impressions]]</f>
        <v>1.0780000000000001E-2</v>
      </c>
      <c r="K7462" s="1">
        <v>1.54</v>
      </c>
      <c r="L7462" s="2">
        <v>15.877387680000005</v>
      </c>
      <c r="M7462">
        <v>7</v>
      </c>
      <c r="N7462" s="1">
        <f>IF(data[[#This Row],[Conversions]]=0,0,data[[#This Row],[Spend, Dollars]]/data[[#This Row],[Conversions]])</f>
        <v>2.2681982400000007</v>
      </c>
      <c r="O7462" s="13">
        <f>data[[#This Row],[Conversions]]/data[[#This Row],[Clicks]]</f>
        <v>0.67895300015751692</v>
      </c>
      <c r="P7462" s="11">
        <v>231</v>
      </c>
      <c r="Q7462" s="11">
        <f>IF(data[[#This Row],[Spend, Dollars]]=0,0,data[[#This Row],[Total conversion value, Dollars]]/data[[#This Row],[Spend, Dollars]])</f>
        <v>14.548992860518219</v>
      </c>
      <c r="R7462" s="2">
        <v>57.599999999999994</v>
      </c>
      <c r="S7462" s="2">
        <v>6</v>
      </c>
      <c r="T7462" s="2">
        <v>2</v>
      </c>
      <c r="U7462" s="2">
        <f t="shared" si="116"/>
        <v>65.599999999999994</v>
      </c>
    </row>
    <row r="7463" spans="1:21" x14ac:dyDescent="0.2">
      <c r="A7463" t="s">
        <v>22</v>
      </c>
      <c r="B7463" s="3">
        <v>45022</v>
      </c>
      <c r="C7463" s="10" t="str">
        <f>TEXT(data[[#This Row],[Date]],"mmmm")</f>
        <v>April</v>
      </c>
      <c r="D7463" t="s">
        <v>12</v>
      </c>
      <c r="E7463" t="s">
        <v>18</v>
      </c>
      <c r="F7463" t="s">
        <v>20</v>
      </c>
      <c r="G7463" t="s">
        <v>17</v>
      </c>
      <c r="H7463" s="11">
        <v>1492.2</v>
      </c>
      <c r="I7463" s="11">
        <v>12.638934000000001</v>
      </c>
      <c r="J7463" s="13">
        <f>data[[#This Row],[Clicks]]/data[[#This Row],[Impressions]]</f>
        <v>8.4700000000000001E-3</v>
      </c>
      <c r="K7463" s="1">
        <v>0.98</v>
      </c>
      <c r="L7463" s="2">
        <v>12.38615532</v>
      </c>
      <c r="M7463">
        <v>8</v>
      </c>
      <c r="N7463" s="1">
        <f>IF(data[[#This Row],[Conversions]]=0,0,data[[#This Row],[Spend, Dollars]]/data[[#This Row],[Conversions]])</f>
        <v>1.548269415</v>
      </c>
      <c r="O7463" s="13">
        <f>data[[#This Row],[Conversions]]/data[[#This Row],[Clicks]]</f>
        <v>0.63296477376968652</v>
      </c>
      <c r="P7463" s="11">
        <v>344</v>
      </c>
      <c r="Q7463" s="11">
        <f>IF(data[[#This Row],[Spend, Dollars]]=0,0,data[[#This Row],[Total conversion value, Dollars]]/data[[#This Row],[Spend, Dollars]])</f>
        <v>27.772944155200534</v>
      </c>
      <c r="R7463" s="2">
        <v>92.399999999999991</v>
      </c>
      <c r="S7463" s="2">
        <v>4.5</v>
      </c>
      <c r="T7463" s="2">
        <v>2</v>
      </c>
      <c r="U7463" s="2">
        <f t="shared" si="116"/>
        <v>98.899999999999991</v>
      </c>
    </row>
    <row r="7464" spans="1:21" x14ac:dyDescent="0.2">
      <c r="A7464" t="s">
        <v>22</v>
      </c>
      <c r="B7464" s="3">
        <v>45023</v>
      </c>
      <c r="C7464" s="10" t="str">
        <f>TEXT(data[[#This Row],[Date]],"mmmm")</f>
        <v>April</v>
      </c>
      <c r="D7464" t="s">
        <v>12</v>
      </c>
      <c r="E7464" t="s">
        <v>18</v>
      </c>
      <c r="F7464" t="s">
        <v>20</v>
      </c>
      <c r="G7464" t="s">
        <v>17</v>
      </c>
      <c r="H7464" s="11">
        <v>879.80000000000018</v>
      </c>
      <c r="I7464" s="11">
        <v>7.4519060000000019</v>
      </c>
      <c r="J7464" s="13">
        <f>data[[#This Row],[Clicks]]/data[[#This Row],[Impressions]]</f>
        <v>8.4700000000000001E-3</v>
      </c>
      <c r="K7464" s="1">
        <v>1.17</v>
      </c>
      <c r="L7464" s="2">
        <v>8.7187300200000024</v>
      </c>
      <c r="M7464">
        <v>1</v>
      </c>
      <c r="N7464" s="1">
        <f>IF(data[[#This Row],[Conversions]]=0,0,data[[#This Row],[Spend, Dollars]]/data[[#This Row],[Conversions]])</f>
        <v>8.7187300200000024</v>
      </c>
      <c r="O7464" s="13">
        <f>data[[#This Row],[Conversions]]/data[[#This Row],[Clicks]]</f>
        <v>0.13419385590746846</v>
      </c>
      <c r="P7464" s="11">
        <v>62</v>
      </c>
      <c r="Q7464" s="11">
        <f>IF(data[[#This Row],[Spend, Dollars]]=0,0,data[[#This Row],[Total conversion value, Dollars]]/data[[#This Row],[Spend, Dollars]])</f>
        <v>7.1111274070624315</v>
      </c>
      <c r="R7464" s="2">
        <v>97.2</v>
      </c>
      <c r="S7464" s="2">
        <v>9</v>
      </c>
      <c r="T7464" s="2">
        <v>2</v>
      </c>
      <c r="U7464" s="2">
        <f t="shared" si="116"/>
        <v>108.2</v>
      </c>
    </row>
    <row r="7465" spans="1:21" x14ac:dyDescent="0.2">
      <c r="A7465" t="s">
        <v>22</v>
      </c>
      <c r="B7465" s="3">
        <v>45024</v>
      </c>
      <c r="C7465" s="10" t="str">
        <f>TEXT(data[[#This Row],[Date]],"mmmm")</f>
        <v>April</v>
      </c>
      <c r="D7465" t="s">
        <v>12</v>
      </c>
      <c r="E7465" t="s">
        <v>18</v>
      </c>
      <c r="F7465" t="s">
        <v>20</v>
      </c>
      <c r="G7465" t="s">
        <v>17</v>
      </c>
      <c r="H7465" s="11">
        <v>2007</v>
      </c>
      <c r="I7465" s="11">
        <v>26.492400000000004</v>
      </c>
      <c r="J7465" s="13">
        <f>data[[#This Row],[Clicks]]/data[[#This Row],[Impressions]]</f>
        <v>1.3200000000000002E-2</v>
      </c>
      <c r="K7465" s="1">
        <v>1.31</v>
      </c>
      <c r="L7465" s="2">
        <v>34.705044000000008</v>
      </c>
      <c r="M7465">
        <v>2</v>
      </c>
      <c r="N7465" s="1">
        <f>IF(data[[#This Row],[Conversions]]=0,0,data[[#This Row],[Spend, Dollars]]/data[[#This Row],[Conversions]])</f>
        <v>17.352522000000004</v>
      </c>
      <c r="O7465" s="13">
        <f>data[[#This Row],[Conversions]]/data[[#This Row],[Clicks]]</f>
        <v>7.5493349035949925E-2</v>
      </c>
      <c r="P7465" s="11">
        <v>82</v>
      </c>
      <c r="Q7465" s="11">
        <f>IF(data[[#This Row],[Spend, Dollars]]=0,0,data[[#This Row],[Total conversion value, Dollars]]/data[[#This Row],[Spend, Dollars]])</f>
        <v>2.3627689392930891</v>
      </c>
      <c r="R7465" s="2">
        <v>64.8</v>
      </c>
      <c r="S7465" s="2">
        <v>9</v>
      </c>
      <c r="T7465" s="2">
        <v>1</v>
      </c>
      <c r="U7465" s="2">
        <f t="shared" si="116"/>
        <v>74.8</v>
      </c>
    </row>
    <row r="7466" spans="1:21" x14ac:dyDescent="0.2">
      <c r="A7466" t="s">
        <v>22</v>
      </c>
      <c r="B7466" s="3">
        <v>45025</v>
      </c>
      <c r="C7466" s="10" t="str">
        <f>TEXT(data[[#This Row],[Date]],"mmmm")</f>
        <v>April</v>
      </c>
      <c r="D7466" t="s">
        <v>12</v>
      </c>
      <c r="E7466" t="s">
        <v>18</v>
      </c>
      <c r="F7466" t="s">
        <v>20</v>
      </c>
      <c r="G7466" t="s">
        <v>17</v>
      </c>
      <c r="H7466" s="11">
        <v>1012</v>
      </c>
      <c r="I7466" s="11">
        <v>7.4584399999999995</v>
      </c>
      <c r="J7466" s="13">
        <f>data[[#This Row],[Clicks]]/data[[#This Row],[Impressions]]</f>
        <v>7.3699999999999998E-3</v>
      </c>
      <c r="K7466" s="1">
        <v>1.51</v>
      </c>
      <c r="L7466" s="2">
        <v>11.2622444</v>
      </c>
      <c r="M7466">
        <v>5</v>
      </c>
      <c r="N7466" s="1">
        <f>IF(data[[#This Row],[Conversions]]=0,0,data[[#This Row],[Spend, Dollars]]/data[[#This Row],[Conversions]])</f>
        <v>2.2524488800000002</v>
      </c>
      <c r="O7466" s="13">
        <f>data[[#This Row],[Conversions]]/data[[#This Row],[Clicks]]</f>
        <v>0.67038147387389324</v>
      </c>
      <c r="P7466" s="11">
        <v>190</v>
      </c>
      <c r="Q7466" s="11">
        <f>IF(data[[#This Row],[Spend, Dollars]]=0,0,data[[#This Row],[Total conversion value, Dollars]]/data[[#This Row],[Spend, Dollars]])</f>
        <v>16.870527157091352</v>
      </c>
      <c r="R7466" s="2">
        <v>70.8</v>
      </c>
      <c r="S7466" s="2">
        <v>3</v>
      </c>
      <c r="T7466" s="2">
        <v>1</v>
      </c>
      <c r="U7466" s="2">
        <f t="shared" si="116"/>
        <v>74.8</v>
      </c>
    </row>
    <row r="7467" spans="1:21" x14ac:dyDescent="0.2">
      <c r="A7467" t="s">
        <v>22</v>
      </c>
      <c r="B7467" s="3">
        <v>45026</v>
      </c>
      <c r="C7467" s="10" t="str">
        <f>TEXT(data[[#This Row],[Date]],"mmmm")</f>
        <v>April</v>
      </c>
      <c r="D7467" t="s">
        <v>12</v>
      </c>
      <c r="E7467" t="s">
        <v>18</v>
      </c>
      <c r="F7467" t="s">
        <v>20</v>
      </c>
      <c r="G7467" t="s">
        <v>17</v>
      </c>
      <c r="H7467" s="11">
        <v>862.2</v>
      </c>
      <c r="I7467" s="11">
        <v>7.8718859999999999</v>
      </c>
      <c r="J7467" s="13">
        <f>data[[#This Row],[Clicks]]/data[[#This Row],[Impressions]]</f>
        <v>9.1299999999999992E-3</v>
      </c>
      <c r="K7467" s="1">
        <v>1.76</v>
      </c>
      <c r="L7467" s="2">
        <v>13.854519359999999</v>
      </c>
      <c r="M7467">
        <v>1</v>
      </c>
      <c r="N7467" s="1">
        <f>IF(data[[#This Row],[Conversions]]=0,0,data[[#This Row],[Spend, Dollars]]/data[[#This Row],[Conversions]])</f>
        <v>13.854519359999999</v>
      </c>
      <c r="O7467" s="13">
        <f>data[[#This Row],[Conversions]]/data[[#This Row],[Clicks]]</f>
        <v>0.12703435999962398</v>
      </c>
      <c r="P7467" s="11">
        <v>52</v>
      </c>
      <c r="Q7467" s="11">
        <f>IF(data[[#This Row],[Spend, Dollars]]=0,0,data[[#This Row],[Total conversion value, Dollars]]/data[[#This Row],[Spend, Dollars]])</f>
        <v>3.7532879090797997</v>
      </c>
      <c r="R7467" s="2">
        <v>67.2</v>
      </c>
      <c r="S7467" s="2">
        <v>3</v>
      </c>
      <c r="T7467" s="2">
        <v>5</v>
      </c>
      <c r="U7467" s="2">
        <f t="shared" si="116"/>
        <v>75.2</v>
      </c>
    </row>
    <row r="7468" spans="1:21" x14ac:dyDescent="0.2">
      <c r="A7468" t="s">
        <v>22</v>
      </c>
      <c r="B7468" s="3">
        <v>45027</v>
      </c>
      <c r="C7468" s="10" t="str">
        <f>TEXT(data[[#This Row],[Date]],"mmmm")</f>
        <v>April</v>
      </c>
      <c r="D7468" t="s">
        <v>12</v>
      </c>
      <c r="E7468" t="s">
        <v>18</v>
      </c>
      <c r="F7468" t="s">
        <v>20</v>
      </c>
      <c r="G7468" t="s">
        <v>17</v>
      </c>
      <c r="H7468" s="11">
        <v>1453.8000000000002</v>
      </c>
      <c r="I7468" s="11">
        <v>13.752948000000004</v>
      </c>
      <c r="J7468" s="13">
        <f>data[[#This Row],[Clicks]]/data[[#This Row],[Impressions]]</f>
        <v>9.4600000000000014E-3</v>
      </c>
      <c r="K7468" s="1">
        <v>1.7200000000000002</v>
      </c>
      <c r="L7468" s="2">
        <v>23.655070560000009</v>
      </c>
      <c r="M7468">
        <v>1</v>
      </c>
      <c r="N7468" s="1">
        <f>IF(data[[#This Row],[Conversions]]=0,0,data[[#This Row],[Spend, Dollars]]/data[[#This Row],[Conversions]])</f>
        <v>23.655070560000009</v>
      </c>
      <c r="O7468" s="13">
        <f>data[[#This Row],[Conversions]]/data[[#This Row],[Clicks]]</f>
        <v>7.2711683342364108E-2</v>
      </c>
      <c r="P7468" s="11">
        <v>61</v>
      </c>
      <c r="Q7468" s="11">
        <f>IF(data[[#This Row],[Spend, Dollars]]=0,0,data[[#This Row],[Total conversion value, Dollars]]/data[[#This Row],[Spend, Dollars]])</f>
        <v>2.5787283045838429</v>
      </c>
      <c r="R7468" s="2">
        <v>82.8</v>
      </c>
      <c r="S7468" s="2">
        <v>9</v>
      </c>
      <c r="T7468" s="2">
        <v>2</v>
      </c>
      <c r="U7468" s="2">
        <f t="shared" si="116"/>
        <v>93.8</v>
      </c>
    </row>
    <row r="7469" spans="1:21" x14ac:dyDescent="0.2">
      <c r="A7469" t="s">
        <v>22</v>
      </c>
      <c r="B7469" s="3">
        <v>45028</v>
      </c>
      <c r="C7469" s="10" t="str">
        <f>TEXT(data[[#This Row],[Date]],"mmmm")</f>
        <v>April</v>
      </c>
      <c r="D7469" t="s">
        <v>12</v>
      </c>
      <c r="E7469" t="s">
        <v>18</v>
      </c>
      <c r="F7469" t="s">
        <v>20</v>
      </c>
      <c r="G7469" t="s">
        <v>17</v>
      </c>
      <c r="H7469" s="11">
        <v>1412</v>
      </c>
      <c r="I7469" s="11">
        <v>16.153280000000002</v>
      </c>
      <c r="J7469" s="13">
        <f>data[[#This Row],[Clicks]]/data[[#This Row],[Impressions]]</f>
        <v>1.1440000000000002E-2</v>
      </c>
      <c r="K7469" s="1">
        <v>1.1199999999999999</v>
      </c>
      <c r="L7469" s="2">
        <v>18.0916736</v>
      </c>
      <c r="M7469">
        <v>6</v>
      </c>
      <c r="N7469" s="1">
        <f>IF(data[[#This Row],[Conversions]]=0,0,data[[#This Row],[Spend, Dollars]]/data[[#This Row],[Conversions]])</f>
        <v>3.0152789333333332</v>
      </c>
      <c r="O7469" s="13">
        <f>data[[#This Row],[Conversions]]/data[[#This Row],[Clicks]]</f>
        <v>0.37144158957190115</v>
      </c>
      <c r="P7469" s="11">
        <v>408</v>
      </c>
      <c r="Q7469" s="11">
        <f>IF(data[[#This Row],[Spend, Dollars]]=0,0,data[[#This Row],[Total conversion value, Dollars]]/data[[#This Row],[Spend, Dollars]])</f>
        <v>22.551810795436857</v>
      </c>
      <c r="R7469" s="2">
        <v>88.8</v>
      </c>
      <c r="S7469" s="2">
        <v>1.5</v>
      </c>
      <c r="T7469" s="2">
        <v>3</v>
      </c>
      <c r="U7469" s="2">
        <f t="shared" si="116"/>
        <v>93.3</v>
      </c>
    </row>
    <row r="7470" spans="1:21" x14ac:dyDescent="0.2">
      <c r="A7470" t="s">
        <v>22</v>
      </c>
      <c r="B7470" s="3">
        <v>45029</v>
      </c>
      <c r="C7470" s="10" t="str">
        <f>TEXT(data[[#This Row],[Date]],"mmmm")</f>
        <v>April</v>
      </c>
      <c r="D7470" t="s">
        <v>12</v>
      </c>
      <c r="E7470" t="s">
        <v>18</v>
      </c>
      <c r="F7470" t="s">
        <v>20</v>
      </c>
      <c r="G7470" t="s">
        <v>17</v>
      </c>
      <c r="H7470" s="11">
        <v>873.80000000000018</v>
      </c>
      <c r="I7470" s="11">
        <v>7.4972040000000026</v>
      </c>
      <c r="J7470" s="13">
        <f>data[[#This Row],[Clicks]]/data[[#This Row],[Impressions]]</f>
        <v>8.5800000000000008E-3</v>
      </c>
      <c r="K7470" s="1">
        <v>1.3399999999999999</v>
      </c>
      <c r="L7470" s="2">
        <v>10.046253360000003</v>
      </c>
      <c r="M7470">
        <v>6</v>
      </c>
      <c r="N7470" s="1">
        <f>IF(data[[#This Row],[Conversions]]=0,0,data[[#This Row],[Spend, Dollars]]/data[[#This Row],[Conversions]])</f>
        <v>1.6743755600000005</v>
      </c>
      <c r="O7470" s="13">
        <f>data[[#This Row],[Conversions]]/data[[#This Row],[Clicks]]</f>
        <v>0.80029835122533655</v>
      </c>
      <c r="P7470" s="11">
        <v>366</v>
      </c>
      <c r="Q7470" s="11">
        <f>IF(data[[#This Row],[Spend, Dollars]]=0,0,data[[#This Row],[Total conversion value, Dollars]]/data[[#This Row],[Spend, Dollars]])</f>
        <v>36.43149210801905</v>
      </c>
      <c r="R7470" s="2">
        <v>85.2</v>
      </c>
      <c r="S7470" s="2">
        <v>3</v>
      </c>
      <c r="T7470" s="2">
        <v>7</v>
      </c>
      <c r="U7470" s="2">
        <f t="shared" si="116"/>
        <v>95.2</v>
      </c>
    </row>
    <row r="7471" spans="1:21" x14ac:dyDescent="0.2">
      <c r="A7471" t="s">
        <v>22</v>
      </c>
      <c r="B7471" s="3">
        <v>45030</v>
      </c>
      <c r="C7471" s="10" t="str">
        <f>TEXT(data[[#This Row],[Date]],"mmmm")</f>
        <v>April</v>
      </c>
      <c r="D7471" t="s">
        <v>12</v>
      </c>
      <c r="E7471" t="s">
        <v>18</v>
      </c>
      <c r="F7471" t="s">
        <v>20</v>
      </c>
      <c r="G7471" t="s">
        <v>17</v>
      </c>
      <c r="H7471" s="11">
        <v>1171.8000000000002</v>
      </c>
      <c r="I7471" s="11">
        <v>10.311840000000002</v>
      </c>
      <c r="J7471" s="13">
        <f>data[[#This Row],[Clicks]]/data[[#This Row],[Impressions]]</f>
        <v>8.8000000000000005E-3</v>
      </c>
      <c r="K7471" s="1">
        <v>1.52</v>
      </c>
      <c r="L7471" s="2">
        <v>15.673996800000003</v>
      </c>
      <c r="M7471">
        <v>3</v>
      </c>
      <c r="N7471" s="1">
        <f>IF(data[[#This Row],[Conversions]]=0,0,data[[#This Row],[Spend, Dollars]]/data[[#This Row],[Conversions]])</f>
        <v>5.2246656000000007</v>
      </c>
      <c r="O7471" s="13">
        <f>data[[#This Row],[Conversions]]/data[[#This Row],[Clicks]]</f>
        <v>0.29092771028254893</v>
      </c>
      <c r="P7471" s="11">
        <v>180</v>
      </c>
      <c r="Q7471" s="11">
        <f>IF(data[[#This Row],[Spend, Dollars]]=0,0,data[[#This Row],[Total conversion value, Dollars]]/data[[#This Row],[Spend, Dollars]])</f>
        <v>11.483988563784827</v>
      </c>
      <c r="R7471" s="2">
        <v>55.199999999999996</v>
      </c>
      <c r="S7471" s="2">
        <v>3</v>
      </c>
      <c r="T7471" s="2">
        <v>6</v>
      </c>
      <c r="U7471" s="2">
        <f t="shared" si="116"/>
        <v>64.199999999999989</v>
      </c>
    </row>
    <row r="7472" spans="1:21" x14ac:dyDescent="0.2">
      <c r="A7472" t="s">
        <v>22</v>
      </c>
      <c r="B7472" s="3">
        <v>45031</v>
      </c>
      <c r="C7472" s="10" t="str">
        <f>TEXT(data[[#This Row],[Date]],"mmmm")</f>
        <v>April</v>
      </c>
      <c r="D7472" t="s">
        <v>12</v>
      </c>
      <c r="E7472" t="s">
        <v>18</v>
      </c>
      <c r="F7472" t="s">
        <v>20</v>
      </c>
      <c r="G7472" t="s">
        <v>17</v>
      </c>
      <c r="H7472" s="11">
        <v>1547.6000000000001</v>
      </c>
      <c r="I7472" s="11">
        <v>13.278408000000002</v>
      </c>
      <c r="J7472" s="13">
        <f>data[[#This Row],[Clicks]]/data[[#This Row],[Impressions]]</f>
        <v>8.5800000000000008E-3</v>
      </c>
      <c r="K7472" s="1">
        <v>1.2999999999999998</v>
      </c>
      <c r="L7472" s="2">
        <v>17.261930400000001</v>
      </c>
      <c r="M7472">
        <v>6</v>
      </c>
      <c r="N7472" s="1">
        <f>IF(data[[#This Row],[Conversions]]=0,0,data[[#This Row],[Spend, Dollars]]/data[[#This Row],[Conversions]])</f>
        <v>2.8769884000000001</v>
      </c>
      <c r="O7472" s="13">
        <f>data[[#This Row],[Conversions]]/data[[#This Row],[Clicks]]</f>
        <v>0.45186139784227136</v>
      </c>
      <c r="P7472" s="11">
        <v>204</v>
      </c>
      <c r="Q7472" s="11">
        <f>IF(data[[#This Row],[Spend, Dollars]]=0,0,data[[#This Row],[Total conversion value, Dollars]]/data[[#This Row],[Spend, Dollars]])</f>
        <v>11.817913482028638</v>
      </c>
      <c r="R7472" s="2">
        <v>92.399999999999991</v>
      </c>
      <c r="S7472" s="2">
        <v>7.5</v>
      </c>
      <c r="T7472" s="2">
        <v>2</v>
      </c>
      <c r="U7472" s="2">
        <f t="shared" si="116"/>
        <v>101.89999999999999</v>
      </c>
    </row>
    <row r="7473" spans="1:21" x14ac:dyDescent="0.2">
      <c r="A7473" t="s">
        <v>22</v>
      </c>
      <c r="B7473" s="3">
        <v>45032</v>
      </c>
      <c r="C7473" s="10" t="str">
        <f>TEXT(data[[#This Row],[Date]],"mmmm")</f>
        <v>April</v>
      </c>
      <c r="D7473" t="s">
        <v>12</v>
      </c>
      <c r="E7473" t="s">
        <v>18</v>
      </c>
      <c r="F7473" t="s">
        <v>20</v>
      </c>
      <c r="G7473" t="s">
        <v>17</v>
      </c>
      <c r="H7473" s="11">
        <v>833</v>
      </c>
      <c r="I7473" s="11">
        <v>10.903970000000003</v>
      </c>
      <c r="J7473" s="13">
        <f>data[[#This Row],[Clicks]]/data[[#This Row],[Impressions]]</f>
        <v>1.3090000000000003E-2</v>
      </c>
      <c r="K7473" s="1">
        <v>0.89</v>
      </c>
      <c r="L7473" s="2">
        <v>9.7045333000000031</v>
      </c>
      <c r="M7473">
        <v>5</v>
      </c>
      <c r="N7473" s="1">
        <f>IF(data[[#This Row],[Conversions]]=0,0,data[[#This Row],[Spend, Dollars]]/data[[#This Row],[Conversions]])</f>
        <v>1.9409066600000007</v>
      </c>
      <c r="O7473" s="13">
        <f>data[[#This Row],[Conversions]]/data[[#This Row],[Clicks]]</f>
        <v>0.45854858368098944</v>
      </c>
      <c r="P7473" s="11">
        <v>235</v>
      </c>
      <c r="Q7473" s="11">
        <f>IF(data[[#This Row],[Spend, Dollars]]=0,0,data[[#This Row],[Total conversion value, Dollars]]/data[[#This Row],[Spend, Dollars]])</f>
        <v>24.215487003378094</v>
      </c>
      <c r="R7473" s="2">
        <v>87.6</v>
      </c>
      <c r="S7473" s="2">
        <v>0</v>
      </c>
      <c r="T7473" s="2">
        <v>1</v>
      </c>
      <c r="U7473" s="2">
        <f t="shared" si="116"/>
        <v>88.6</v>
      </c>
    </row>
    <row r="7474" spans="1:21" x14ac:dyDescent="0.2">
      <c r="A7474" t="s">
        <v>22</v>
      </c>
      <c r="B7474" s="3">
        <v>45033</v>
      </c>
      <c r="C7474" s="10" t="str">
        <f>TEXT(data[[#This Row],[Date]],"mmmm")</f>
        <v>April</v>
      </c>
      <c r="D7474" t="s">
        <v>12</v>
      </c>
      <c r="E7474" t="s">
        <v>18</v>
      </c>
      <c r="F7474" t="s">
        <v>20</v>
      </c>
      <c r="G7474" t="s">
        <v>17</v>
      </c>
      <c r="H7474" s="11">
        <v>1129.2</v>
      </c>
      <c r="I7474" s="11">
        <v>12.296988000000001</v>
      </c>
      <c r="J7474" s="13">
        <f>data[[#This Row],[Clicks]]/data[[#This Row],[Impressions]]</f>
        <v>1.089E-2</v>
      </c>
      <c r="K7474" s="1">
        <v>0.43000000000000005</v>
      </c>
      <c r="L7474" s="2">
        <v>5.2877048400000008</v>
      </c>
      <c r="M7474">
        <v>7</v>
      </c>
      <c r="N7474" s="1">
        <f>IF(data[[#This Row],[Conversions]]=0,0,data[[#This Row],[Spend, Dollars]]/data[[#This Row],[Conversions]])</f>
        <v>0.75538640571428584</v>
      </c>
      <c r="O7474" s="13">
        <f>data[[#This Row],[Conversions]]/data[[#This Row],[Clicks]]</f>
        <v>0.56924508668301532</v>
      </c>
      <c r="P7474" s="11">
        <v>301</v>
      </c>
      <c r="Q7474" s="11">
        <f>IF(data[[#This Row],[Spend, Dollars]]=0,0,data[[#This Row],[Total conversion value, Dollars]]/data[[#This Row],[Spend, Dollars]])</f>
        <v>56.924508668301527</v>
      </c>
      <c r="R7474" s="2">
        <v>58.8</v>
      </c>
      <c r="S7474" s="2">
        <v>3</v>
      </c>
      <c r="T7474" s="2">
        <v>2</v>
      </c>
      <c r="U7474" s="2">
        <f t="shared" si="116"/>
        <v>63.8</v>
      </c>
    </row>
    <row r="7475" spans="1:21" x14ac:dyDescent="0.2">
      <c r="A7475" t="s">
        <v>22</v>
      </c>
      <c r="B7475" s="3">
        <v>45034</v>
      </c>
      <c r="C7475" s="10" t="str">
        <f>TEXT(data[[#This Row],[Date]],"mmmm")</f>
        <v>April</v>
      </c>
      <c r="D7475" t="s">
        <v>12</v>
      </c>
      <c r="E7475" t="s">
        <v>18</v>
      </c>
      <c r="F7475" t="s">
        <v>20</v>
      </c>
      <c r="G7475" t="s">
        <v>17</v>
      </c>
      <c r="H7475" s="11">
        <v>1938.6</v>
      </c>
      <c r="I7475" s="11">
        <v>19.405386000000004</v>
      </c>
      <c r="J7475" s="13">
        <f>data[[#This Row],[Clicks]]/data[[#This Row],[Impressions]]</f>
        <v>1.0010000000000002E-2</v>
      </c>
      <c r="K7475" s="1">
        <v>0.92</v>
      </c>
      <c r="L7475" s="2">
        <v>17.852955120000004</v>
      </c>
      <c r="M7475">
        <v>7</v>
      </c>
      <c r="N7475" s="1">
        <f>IF(data[[#This Row],[Conversions]]=0,0,data[[#This Row],[Spend, Dollars]]/data[[#This Row],[Conversions]])</f>
        <v>2.5504221600000005</v>
      </c>
      <c r="O7475" s="13">
        <f>data[[#This Row],[Conversions]]/data[[#This Row],[Clicks]]</f>
        <v>0.36072459470788154</v>
      </c>
      <c r="P7475" s="11">
        <v>217</v>
      </c>
      <c r="Q7475" s="11">
        <f>IF(data[[#This Row],[Spend, Dollars]]=0,0,data[[#This Row],[Total conversion value, Dollars]]/data[[#This Row],[Spend, Dollars]])</f>
        <v>12.15485047385253</v>
      </c>
      <c r="R7475" s="2">
        <v>55.199999999999996</v>
      </c>
      <c r="S7475" s="2">
        <v>16.5</v>
      </c>
      <c r="T7475" s="2">
        <v>2</v>
      </c>
      <c r="U7475" s="2">
        <f t="shared" si="116"/>
        <v>73.699999999999989</v>
      </c>
    </row>
    <row r="7476" spans="1:21" x14ac:dyDescent="0.2">
      <c r="A7476" t="s">
        <v>22</v>
      </c>
      <c r="B7476" s="3">
        <v>45035</v>
      </c>
      <c r="C7476" s="10" t="str">
        <f>TEXT(data[[#This Row],[Date]],"mmmm")</f>
        <v>April</v>
      </c>
      <c r="D7476" t="s">
        <v>12</v>
      </c>
      <c r="E7476" t="s">
        <v>18</v>
      </c>
      <c r="F7476" t="s">
        <v>20</v>
      </c>
      <c r="G7476" t="s">
        <v>17</v>
      </c>
      <c r="H7476" s="11">
        <v>1095.6000000000001</v>
      </c>
      <c r="I7476" s="11">
        <v>11.328504000000001</v>
      </c>
      <c r="J7476" s="13">
        <f>data[[#This Row],[Clicks]]/data[[#This Row],[Impressions]]</f>
        <v>1.0339999999999998E-2</v>
      </c>
      <c r="K7476" s="1">
        <v>0.44000000000000006</v>
      </c>
      <c r="L7476" s="2">
        <v>4.9845417600000008</v>
      </c>
      <c r="M7476">
        <v>2</v>
      </c>
      <c r="N7476" s="1">
        <f>IF(data[[#This Row],[Conversions]]=0,0,data[[#This Row],[Spend, Dollars]]/data[[#This Row],[Conversions]])</f>
        <v>2.4922708800000004</v>
      </c>
      <c r="O7476" s="13">
        <f>data[[#This Row],[Conversions]]/data[[#This Row],[Clicks]]</f>
        <v>0.17654581752365536</v>
      </c>
      <c r="P7476" s="11">
        <v>76</v>
      </c>
      <c r="Q7476" s="11">
        <f>IF(data[[#This Row],[Spend, Dollars]]=0,0,data[[#This Row],[Total conversion value, Dollars]]/data[[#This Row],[Spend, Dollars]])</f>
        <v>15.247138786133871</v>
      </c>
      <c r="R7476" s="2">
        <v>70.8</v>
      </c>
      <c r="S7476" s="2">
        <v>1.5</v>
      </c>
      <c r="T7476" s="2">
        <v>2</v>
      </c>
      <c r="U7476" s="2">
        <f t="shared" si="116"/>
        <v>74.3</v>
      </c>
    </row>
    <row r="7477" spans="1:21" x14ac:dyDescent="0.2">
      <c r="A7477" t="s">
        <v>22</v>
      </c>
      <c r="B7477" s="3">
        <v>45036</v>
      </c>
      <c r="C7477" s="10" t="str">
        <f>TEXT(data[[#This Row],[Date]],"mmmm")</f>
        <v>April</v>
      </c>
      <c r="D7477" t="s">
        <v>12</v>
      </c>
      <c r="E7477" t="s">
        <v>18</v>
      </c>
      <c r="F7477" t="s">
        <v>20</v>
      </c>
      <c r="G7477" t="s">
        <v>17</v>
      </c>
      <c r="H7477" s="11">
        <v>1120.6000000000001</v>
      </c>
      <c r="I7477" s="11">
        <v>9.3682160000000021</v>
      </c>
      <c r="J7477" s="13">
        <f>data[[#This Row],[Clicks]]/data[[#This Row],[Impressions]]</f>
        <v>8.3600000000000011E-3</v>
      </c>
      <c r="K7477" s="1">
        <v>1.72</v>
      </c>
      <c r="L7477" s="2">
        <v>16.113331520000003</v>
      </c>
      <c r="M7477">
        <v>2</v>
      </c>
      <c r="N7477" s="1">
        <f>IF(data[[#This Row],[Conversions]]=0,0,data[[#This Row],[Spend, Dollars]]/data[[#This Row],[Conversions]])</f>
        <v>8.0566657600000013</v>
      </c>
      <c r="O7477" s="13">
        <f>data[[#This Row],[Conversions]]/data[[#This Row],[Clicks]]</f>
        <v>0.21348781881203419</v>
      </c>
      <c r="P7477" s="11">
        <v>144</v>
      </c>
      <c r="Q7477" s="11">
        <f>IF(data[[#This Row],[Spend, Dollars]]=0,0,data[[#This Row],[Total conversion value, Dollars]]/data[[#This Row],[Spend, Dollars]])</f>
        <v>8.9366993921316631</v>
      </c>
      <c r="R7477" s="2">
        <v>91.2</v>
      </c>
      <c r="S7477" s="2">
        <v>6</v>
      </c>
      <c r="T7477" s="2">
        <v>5</v>
      </c>
      <c r="U7477" s="2">
        <f t="shared" si="116"/>
        <v>102.2</v>
      </c>
    </row>
    <row r="7478" spans="1:21" x14ac:dyDescent="0.2">
      <c r="A7478" t="s">
        <v>22</v>
      </c>
      <c r="B7478" s="3">
        <v>45037</v>
      </c>
      <c r="C7478" s="10" t="str">
        <f>TEXT(data[[#This Row],[Date]],"mmmm")</f>
        <v>April</v>
      </c>
      <c r="D7478" t="s">
        <v>12</v>
      </c>
      <c r="E7478" t="s">
        <v>18</v>
      </c>
      <c r="F7478" t="s">
        <v>20</v>
      </c>
      <c r="G7478" t="s">
        <v>17</v>
      </c>
      <c r="H7478" s="11">
        <v>1328.6000000000001</v>
      </c>
      <c r="I7478" s="11">
        <v>6.7227160000000019</v>
      </c>
      <c r="J7478" s="13">
        <f>data[[#This Row],[Clicks]]/data[[#This Row],[Impressions]]</f>
        <v>5.0600000000000011E-3</v>
      </c>
      <c r="K7478" s="1">
        <v>0.46000000000000008</v>
      </c>
      <c r="L7478" s="2">
        <v>3.0924493600000016</v>
      </c>
      <c r="M7478">
        <v>3</v>
      </c>
      <c r="N7478" s="1">
        <f>IF(data[[#This Row],[Conversions]]=0,0,data[[#This Row],[Spend, Dollars]]/data[[#This Row],[Conversions]])</f>
        <v>1.0308164533333339</v>
      </c>
      <c r="O7478" s="13">
        <f>data[[#This Row],[Conversions]]/data[[#This Row],[Clicks]]</f>
        <v>0.4462482127759077</v>
      </c>
      <c r="P7478" s="11">
        <v>138</v>
      </c>
      <c r="Q7478" s="11">
        <f>IF(data[[#This Row],[Spend, Dollars]]=0,0,data[[#This Row],[Total conversion value, Dollars]]/data[[#This Row],[Spend, Dollars]])</f>
        <v>44.624821277590762</v>
      </c>
      <c r="R7478" s="2">
        <v>52.8</v>
      </c>
      <c r="S7478" s="2">
        <v>9</v>
      </c>
      <c r="T7478" s="2">
        <v>4</v>
      </c>
      <c r="U7478" s="2">
        <f t="shared" si="116"/>
        <v>65.8</v>
      </c>
    </row>
    <row r="7479" spans="1:21" x14ac:dyDescent="0.2">
      <c r="A7479" t="s">
        <v>22</v>
      </c>
      <c r="B7479" s="3">
        <v>45038</v>
      </c>
      <c r="C7479" s="10" t="str">
        <f>TEXT(data[[#This Row],[Date]],"mmmm")</f>
        <v>April</v>
      </c>
      <c r="D7479" t="s">
        <v>12</v>
      </c>
      <c r="E7479" t="s">
        <v>18</v>
      </c>
      <c r="F7479" t="s">
        <v>20</v>
      </c>
      <c r="G7479" t="s">
        <v>17</v>
      </c>
      <c r="H7479" s="11">
        <v>844.2</v>
      </c>
      <c r="I7479" s="11">
        <v>6.2217540000000007</v>
      </c>
      <c r="J7479" s="13">
        <f>data[[#This Row],[Clicks]]/data[[#This Row],[Impressions]]</f>
        <v>7.3700000000000007E-3</v>
      </c>
      <c r="K7479" s="1">
        <v>0.72</v>
      </c>
      <c r="L7479" s="2">
        <v>4.4796628800000002</v>
      </c>
      <c r="M7479">
        <v>8</v>
      </c>
      <c r="N7479" s="1">
        <f>IF(data[[#This Row],[Conversions]]=0,0,data[[#This Row],[Spend, Dollars]]/data[[#This Row],[Conversions]])</f>
        <v>0.55995786000000003</v>
      </c>
      <c r="O7479" s="13">
        <f>data[[#This Row],[Conversions]]/data[[#This Row],[Clicks]]</f>
        <v>1.2858110429952709</v>
      </c>
      <c r="P7479" s="11">
        <v>600</v>
      </c>
      <c r="Q7479" s="11">
        <f>IF(data[[#This Row],[Spend, Dollars]]=0,0,data[[#This Row],[Total conversion value, Dollars]]/data[[#This Row],[Spend, Dollars]])</f>
        <v>133.93865031200741</v>
      </c>
      <c r="R7479" s="2">
        <v>86.399999999999991</v>
      </c>
      <c r="S7479" s="2">
        <v>10.5</v>
      </c>
      <c r="T7479" s="2">
        <v>5</v>
      </c>
      <c r="U7479" s="2">
        <f t="shared" si="116"/>
        <v>101.89999999999999</v>
      </c>
    </row>
    <row r="7480" spans="1:21" x14ac:dyDescent="0.2">
      <c r="A7480" t="s">
        <v>22</v>
      </c>
      <c r="B7480" s="3">
        <v>45039</v>
      </c>
      <c r="C7480" s="10" t="str">
        <f>TEXT(data[[#This Row],[Date]],"mmmm")</f>
        <v>April</v>
      </c>
      <c r="D7480" t="s">
        <v>12</v>
      </c>
      <c r="E7480" t="s">
        <v>18</v>
      </c>
      <c r="F7480" t="s">
        <v>20</v>
      </c>
      <c r="G7480" t="s">
        <v>17</v>
      </c>
      <c r="H7480" s="11">
        <v>627.60000000000014</v>
      </c>
      <c r="I7480" s="11">
        <v>4.9015560000000011</v>
      </c>
      <c r="J7480" s="13">
        <f>data[[#This Row],[Clicks]]/data[[#This Row],[Impressions]]</f>
        <v>7.8100000000000001E-3</v>
      </c>
      <c r="K7480" s="1">
        <v>2.06</v>
      </c>
      <c r="L7480" s="2">
        <v>10.097205360000002</v>
      </c>
      <c r="M7480">
        <v>7</v>
      </c>
      <c r="N7480" s="1">
        <f>IF(data[[#This Row],[Conversions]]=0,0,data[[#This Row],[Spend, Dollars]]/data[[#This Row],[Conversions]])</f>
        <v>1.4424579085714289</v>
      </c>
      <c r="O7480" s="13">
        <f>data[[#This Row],[Conversions]]/data[[#This Row],[Clicks]]</f>
        <v>1.4281179282660441</v>
      </c>
      <c r="P7480" s="11">
        <v>427</v>
      </c>
      <c r="Q7480" s="11">
        <f>IF(data[[#This Row],[Spend, Dollars]]=0,0,data[[#This Row],[Total conversion value, Dollars]]/data[[#This Row],[Spend, Dollars]])</f>
        <v>42.288928943800336</v>
      </c>
      <c r="R7480" s="2">
        <v>69.599999999999994</v>
      </c>
      <c r="S7480" s="2">
        <v>10.5</v>
      </c>
      <c r="T7480" s="2">
        <v>2</v>
      </c>
      <c r="U7480" s="2">
        <f t="shared" si="116"/>
        <v>82.1</v>
      </c>
    </row>
    <row r="7481" spans="1:21" x14ac:dyDescent="0.2">
      <c r="A7481" t="s">
        <v>22</v>
      </c>
      <c r="B7481" s="3">
        <v>45040</v>
      </c>
      <c r="C7481" s="10" t="str">
        <f>TEXT(data[[#This Row],[Date]],"mmmm")</f>
        <v>April</v>
      </c>
      <c r="D7481" t="s">
        <v>12</v>
      </c>
      <c r="E7481" t="s">
        <v>18</v>
      </c>
      <c r="F7481" t="s">
        <v>20</v>
      </c>
      <c r="G7481" t="s">
        <v>17</v>
      </c>
      <c r="H7481" s="11">
        <v>1300.4000000000001</v>
      </c>
      <c r="I7481" s="11">
        <v>12.587872000000003</v>
      </c>
      <c r="J7481" s="13">
        <f>data[[#This Row],[Clicks]]/data[[#This Row],[Impressions]]</f>
        <v>9.6800000000000011E-3</v>
      </c>
      <c r="K7481" s="1">
        <v>1.66</v>
      </c>
      <c r="L7481" s="2">
        <v>20.895867520000003</v>
      </c>
      <c r="M7481">
        <v>6</v>
      </c>
      <c r="N7481" s="1">
        <f>IF(data[[#This Row],[Conversions]]=0,0,data[[#This Row],[Spend, Dollars]]/data[[#This Row],[Conversions]])</f>
        <v>3.4826445866666673</v>
      </c>
      <c r="O7481" s="13">
        <f>data[[#This Row],[Conversions]]/data[[#This Row],[Clicks]]</f>
        <v>0.47664927002753116</v>
      </c>
      <c r="P7481" s="11">
        <v>192</v>
      </c>
      <c r="Q7481" s="11">
        <f>IF(data[[#This Row],[Spend, Dollars]]=0,0,data[[#This Row],[Total conversion value, Dollars]]/data[[#This Row],[Spend, Dollars]])</f>
        <v>9.1884196631813246</v>
      </c>
      <c r="R7481" s="2">
        <v>90</v>
      </c>
      <c r="S7481" s="2">
        <v>4.5</v>
      </c>
      <c r="T7481" s="2">
        <v>10</v>
      </c>
      <c r="U7481" s="2">
        <f t="shared" si="116"/>
        <v>104.5</v>
      </c>
    </row>
    <row r="7482" spans="1:21" x14ac:dyDescent="0.2">
      <c r="A7482" t="s">
        <v>22</v>
      </c>
      <c r="B7482" s="3">
        <v>45041</v>
      </c>
      <c r="C7482" s="10" t="str">
        <f>TEXT(data[[#This Row],[Date]],"mmmm")</f>
        <v>April</v>
      </c>
      <c r="D7482" t="s">
        <v>12</v>
      </c>
      <c r="E7482" t="s">
        <v>18</v>
      </c>
      <c r="F7482" t="s">
        <v>20</v>
      </c>
      <c r="G7482" t="s">
        <v>17</v>
      </c>
      <c r="H7482" s="11">
        <v>1515</v>
      </c>
      <c r="I7482" s="11">
        <v>9.8323499999999999</v>
      </c>
      <c r="J7482" s="13">
        <f>data[[#This Row],[Clicks]]/data[[#This Row],[Impressions]]</f>
        <v>6.4900000000000001E-3</v>
      </c>
      <c r="K7482" s="1">
        <v>1.5699999999999998</v>
      </c>
      <c r="L7482" s="2">
        <v>15.436789499999998</v>
      </c>
      <c r="M7482">
        <v>8</v>
      </c>
      <c r="N7482" s="1">
        <f>IF(data[[#This Row],[Conversions]]=0,0,data[[#This Row],[Spend, Dollars]]/data[[#This Row],[Conversions]])</f>
        <v>1.9295986874999997</v>
      </c>
      <c r="O7482" s="13">
        <f>data[[#This Row],[Conversions]]/data[[#This Row],[Clicks]]</f>
        <v>0.81364068610250861</v>
      </c>
      <c r="P7482" s="11">
        <v>448</v>
      </c>
      <c r="Q7482" s="11">
        <f>IF(data[[#This Row],[Spend, Dollars]]=0,0,data[[#This Row],[Total conversion value, Dollars]]/data[[#This Row],[Spend, Dollars]])</f>
        <v>29.021578612573556</v>
      </c>
      <c r="R7482" s="2">
        <v>75.599999999999994</v>
      </c>
      <c r="S7482" s="2">
        <v>3</v>
      </c>
      <c r="T7482" s="2">
        <v>7</v>
      </c>
      <c r="U7482" s="2">
        <f t="shared" si="116"/>
        <v>85.6</v>
      </c>
    </row>
    <row r="7483" spans="1:21" x14ac:dyDescent="0.2">
      <c r="A7483" t="s">
        <v>22</v>
      </c>
      <c r="B7483" s="3">
        <v>45042</v>
      </c>
      <c r="C7483" s="10" t="str">
        <f>TEXT(data[[#This Row],[Date]],"mmmm")</f>
        <v>April</v>
      </c>
      <c r="D7483" t="s">
        <v>12</v>
      </c>
      <c r="E7483" t="s">
        <v>18</v>
      </c>
      <c r="F7483" t="s">
        <v>20</v>
      </c>
      <c r="G7483" t="s">
        <v>17</v>
      </c>
      <c r="H7483" s="11">
        <v>1528.4</v>
      </c>
      <c r="I7483" s="11">
        <v>12.273052000000002</v>
      </c>
      <c r="J7483" s="13">
        <f>data[[#This Row],[Clicks]]/data[[#This Row],[Impressions]]</f>
        <v>8.0300000000000007E-3</v>
      </c>
      <c r="K7483" s="1">
        <v>1.48</v>
      </c>
      <c r="L7483" s="2">
        <v>18.164116960000001</v>
      </c>
      <c r="M7483">
        <v>7</v>
      </c>
      <c r="N7483" s="1">
        <f>IF(data[[#This Row],[Conversions]]=0,0,data[[#This Row],[Spend, Dollars]]/data[[#This Row],[Conversions]])</f>
        <v>2.5948738514285714</v>
      </c>
      <c r="O7483" s="13">
        <f>data[[#This Row],[Conversions]]/data[[#This Row],[Clicks]]</f>
        <v>0.57035527919216822</v>
      </c>
      <c r="P7483" s="11">
        <v>420</v>
      </c>
      <c r="Q7483" s="11">
        <f>IF(data[[#This Row],[Spend, Dollars]]=0,0,data[[#This Row],[Total conversion value, Dollars]]/data[[#This Row],[Spend, Dollars]])</f>
        <v>23.122511318601418</v>
      </c>
      <c r="R7483" s="2">
        <v>92.399999999999991</v>
      </c>
      <c r="S7483" s="2">
        <v>18</v>
      </c>
      <c r="T7483" s="2">
        <v>7</v>
      </c>
      <c r="U7483" s="2">
        <f t="shared" si="116"/>
        <v>117.39999999999999</v>
      </c>
    </row>
    <row r="7484" spans="1:21" x14ac:dyDescent="0.2">
      <c r="A7484" t="s">
        <v>22</v>
      </c>
      <c r="B7484" s="3">
        <v>45043</v>
      </c>
      <c r="C7484" s="10" t="str">
        <f>TEXT(data[[#This Row],[Date]],"mmmm")</f>
        <v>April</v>
      </c>
      <c r="D7484" t="s">
        <v>12</v>
      </c>
      <c r="E7484" t="s">
        <v>18</v>
      </c>
      <c r="F7484" t="s">
        <v>20</v>
      </c>
      <c r="G7484" t="s">
        <v>17</v>
      </c>
      <c r="H7484" s="11">
        <v>1572.8000000000002</v>
      </c>
      <c r="I7484" s="11">
        <v>13.840640000000002</v>
      </c>
      <c r="J7484" s="13">
        <f>data[[#This Row],[Clicks]]/data[[#This Row],[Impressions]]</f>
        <v>8.8000000000000005E-3</v>
      </c>
      <c r="K7484" s="1">
        <v>1.93</v>
      </c>
      <c r="L7484" s="2">
        <v>26.712435200000005</v>
      </c>
      <c r="M7484">
        <v>1</v>
      </c>
      <c r="N7484" s="1">
        <f>IF(data[[#This Row],[Conversions]]=0,0,data[[#This Row],[Spend, Dollars]]/data[[#This Row],[Conversions]])</f>
        <v>26.712435200000005</v>
      </c>
      <c r="O7484" s="13">
        <f>data[[#This Row],[Conversions]]/data[[#This Row],[Clicks]]</f>
        <v>7.2250994173679819E-2</v>
      </c>
      <c r="P7484" s="11">
        <v>36</v>
      </c>
      <c r="Q7484" s="11">
        <f>IF(data[[#This Row],[Spend, Dollars]]=0,0,data[[#This Row],[Total conversion value, Dollars]]/data[[#This Row],[Spend, Dollars]])</f>
        <v>1.3476869379546494</v>
      </c>
      <c r="R7484" s="2">
        <v>52.8</v>
      </c>
      <c r="S7484" s="2">
        <v>6</v>
      </c>
      <c r="T7484" s="2">
        <v>10</v>
      </c>
      <c r="U7484" s="2">
        <f t="shared" si="116"/>
        <v>68.8</v>
      </c>
    </row>
    <row r="7485" spans="1:21" x14ac:dyDescent="0.2">
      <c r="A7485" t="s">
        <v>22</v>
      </c>
      <c r="B7485" s="3">
        <v>45044</v>
      </c>
      <c r="C7485" s="10" t="str">
        <f>TEXT(data[[#This Row],[Date]],"mmmm")</f>
        <v>April</v>
      </c>
      <c r="D7485" t="s">
        <v>12</v>
      </c>
      <c r="E7485" t="s">
        <v>18</v>
      </c>
      <c r="F7485" t="s">
        <v>20</v>
      </c>
      <c r="G7485" t="s">
        <v>17</v>
      </c>
      <c r="H7485" s="11">
        <v>1389</v>
      </c>
      <c r="I7485" s="11">
        <v>9.3201900000000002</v>
      </c>
      <c r="J7485" s="13">
        <f>data[[#This Row],[Clicks]]/data[[#This Row],[Impressions]]</f>
        <v>6.7099999999999998E-3</v>
      </c>
      <c r="K7485" s="1">
        <v>1.9100000000000001</v>
      </c>
      <c r="L7485" s="2">
        <v>17.8015629</v>
      </c>
      <c r="M7485">
        <v>4</v>
      </c>
      <c r="N7485" s="1">
        <f>IF(data[[#This Row],[Conversions]]=0,0,data[[#This Row],[Spend, Dollars]]/data[[#This Row],[Conversions]])</f>
        <v>4.4503907250000001</v>
      </c>
      <c r="O7485" s="13">
        <f>data[[#This Row],[Conversions]]/data[[#This Row],[Clicks]]</f>
        <v>0.42917580006416178</v>
      </c>
      <c r="P7485" s="11">
        <v>120</v>
      </c>
      <c r="Q7485" s="11">
        <f>IF(data[[#This Row],[Spend, Dollars]]=0,0,data[[#This Row],[Total conversion value, Dollars]]/data[[#This Row],[Spend, Dollars]])</f>
        <v>6.740981152840237</v>
      </c>
      <c r="R7485" s="2">
        <v>76.8</v>
      </c>
      <c r="S7485" s="2">
        <v>6</v>
      </c>
      <c r="T7485" s="2">
        <v>3</v>
      </c>
      <c r="U7485" s="2">
        <f t="shared" si="116"/>
        <v>85.8</v>
      </c>
    </row>
    <row r="7486" spans="1:21" x14ac:dyDescent="0.2">
      <c r="A7486" t="s">
        <v>22</v>
      </c>
      <c r="B7486" s="3">
        <v>45045</v>
      </c>
      <c r="C7486" s="10" t="str">
        <f>TEXT(data[[#This Row],[Date]],"mmmm")</f>
        <v>April</v>
      </c>
      <c r="D7486" t="s">
        <v>12</v>
      </c>
      <c r="E7486" t="s">
        <v>18</v>
      </c>
      <c r="F7486" t="s">
        <v>20</v>
      </c>
      <c r="G7486" t="s">
        <v>17</v>
      </c>
      <c r="H7486" s="11">
        <v>1515.8000000000002</v>
      </c>
      <c r="I7486" s="11">
        <v>14.506206000000002</v>
      </c>
      <c r="J7486" s="13">
        <f>data[[#This Row],[Clicks]]/data[[#This Row],[Impressions]]</f>
        <v>9.5700000000000004E-3</v>
      </c>
      <c r="K7486" s="1">
        <v>0.61</v>
      </c>
      <c r="L7486" s="2">
        <v>8.8487856600000008</v>
      </c>
      <c r="M7486">
        <v>3</v>
      </c>
      <c r="N7486" s="1">
        <f>IF(data[[#This Row],[Conversions]]=0,0,data[[#This Row],[Spend, Dollars]]/data[[#This Row],[Conversions]])</f>
        <v>2.9495952200000004</v>
      </c>
      <c r="O7486" s="13">
        <f>data[[#This Row],[Conversions]]/data[[#This Row],[Clicks]]</f>
        <v>0.20680803788392357</v>
      </c>
      <c r="P7486" s="11">
        <v>237</v>
      </c>
      <c r="Q7486" s="11">
        <f>IF(data[[#This Row],[Spend, Dollars]]=0,0,data[[#This Row],[Total conversion value, Dollars]]/data[[#This Row],[Spend, Dollars]])</f>
        <v>26.783336053819614</v>
      </c>
      <c r="R7486" s="2">
        <v>70.8</v>
      </c>
      <c r="S7486" s="2">
        <v>1.5</v>
      </c>
      <c r="T7486" s="2">
        <v>7</v>
      </c>
      <c r="U7486" s="2">
        <f t="shared" si="116"/>
        <v>79.3</v>
      </c>
    </row>
    <row r="7487" spans="1:21" x14ac:dyDescent="0.2">
      <c r="A7487" t="s">
        <v>22</v>
      </c>
      <c r="B7487" s="3">
        <v>45046</v>
      </c>
      <c r="C7487" s="10" t="str">
        <f>TEXT(data[[#This Row],[Date]],"mmmm")</f>
        <v>April</v>
      </c>
      <c r="D7487" t="s">
        <v>12</v>
      </c>
      <c r="E7487" t="s">
        <v>18</v>
      </c>
      <c r="F7487" t="s">
        <v>20</v>
      </c>
      <c r="G7487" t="s">
        <v>17</v>
      </c>
      <c r="H7487" s="11">
        <v>1798.6</v>
      </c>
      <c r="I7487" s="11">
        <v>11.277221999999998</v>
      </c>
      <c r="J7487" s="13">
        <f>data[[#This Row],[Clicks]]/data[[#This Row],[Impressions]]</f>
        <v>6.2699999999999995E-3</v>
      </c>
      <c r="K7487" s="1">
        <v>1.17</v>
      </c>
      <c r="L7487" s="2">
        <v>13.194349739999998</v>
      </c>
      <c r="M7487">
        <v>1</v>
      </c>
      <c r="N7487" s="1">
        <f>IF(data[[#This Row],[Conversions]]=0,0,data[[#This Row],[Spend, Dollars]]/data[[#This Row],[Conversions]])</f>
        <v>13.194349739999998</v>
      </c>
      <c r="O7487" s="13">
        <f>data[[#This Row],[Conversions]]/data[[#This Row],[Clicks]]</f>
        <v>8.867432067933044E-2</v>
      </c>
      <c r="P7487" s="11">
        <v>40</v>
      </c>
      <c r="Q7487" s="11">
        <f>IF(data[[#This Row],[Spend, Dollars]]=0,0,data[[#This Row],[Total conversion value, Dollars]]/data[[#This Row],[Spend, Dollars]])</f>
        <v>3.0316007069856559</v>
      </c>
      <c r="R7487" s="2">
        <v>102</v>
      </c>
      <c r="S7487" s="2">
        <v>7.5</v>
      </c>
      <c r="T7487" s="2">
        <v>2</v>
      </c>
      <c r="U7487" s="2">
        <f t="shared" si="116"/>
        <v>111.5</v>
      </c>
    </row>
    <row r="7488" spans="1:21" x14ac:dyDescent="0.2">
      <c r="A7488" t="s">
        <v>22</v>
      </c>
      <c r="B7488" s="3">
        <v>45047</v>
      </c>
      <c r="C7488" s="10" t="str">
        <f>TEXT(data[[#This Row],[Date]],"mmmm")</f>
        <v>May</v>
      </c>
      <c r="D7488" t="s">
        <v>12</v>
      </c>
      <c r="E7488" t="s">
        <v>18</v>
      </c>
      <c r="F7488" t="s">
        <v>20</v>
      </c>
      <c r="G7488" t="s">
        <v>17</v>
      </c>
      <c r="H7488" s="11">
        <v>1187</v>
      </c>
      <c r="I7488" s="11">
        <v>13.056999999999999</v>
      </c>
      <c r="J7488" s="13">
        <f>data[[#This Row],[Clicks]]/data[[#This Row],[Impressions]]</f>
        <v>1.0999999999999999E-2</v>
      </c>
      <c r="K7488" s="1">
        <v>0.9900000000000001</v>
      </c>
      <c r="L7488" s="2">
        <v>12.92643</v>
      </c>
      <c r="M7488">
        <v>3</v>
      </c>
      <c r="N7488" s="1">
        <f>IF(data[[#This Row],[Conversions]]=0,0,data[[#This Row],[Spend, Dollars]]/data[[#This Row],[Conversions]])</f>
        <v>4.3088100000000003</v>
      </c>
      <c r="O7488" s="13">
        <f>data[[#This Row],[Conversions]]/data[[#This Row],[Clicks]]</f>
        <v>0.22976181358658193</v>
      </c>
      <c r="P7488" s="11">
        <v>108</v>
      </c>
      <c r="Q7488" s="11">
        <f>IF(data[[#This Row],[Spend, Dollars]]=0,0,data[[#This Row],[Total conversion value, Dollars]]/data[[#This Row],[Spend, Dollars]])</f>
        <v>8.3549750395120697</v>
      </c>
      <c r="R7488" s="2">
        <v>73.2</v>
      </c>
      <c r="S7488" s="2">
        <v>9</v>
      </c>
      <c r="T7488" s="2">
        <v>2</v>
      </c>
      <c r="U7488" s="2">
        <f t="shared" si="116"/>
        <v>84.2</v>
      </c>
    </row>
    <row r="7489" spans="1:21" x14ac:dyDescent="0.2">
      <c r="A7489" t="s">
        <v>22</v>
      </c>
      <c r="B7489" s="3">
        <v>45048</v>
      </c>
      <c r="C7489" s="10" t="str">
        <f>TEXT(data[[#This Row],[Date]],"mmmm")</f>
        <v>May</v>
      </c>
      <c r="D7489" t="s">
        <v>12</v>
      </c>
      <c r="E7489" t="s">
        <v>18</v>
      </c>
      <c r="F7489" t="s">
        <v>20</v>
      </c>
      <c r="G7489" t="s">
        <v>17</v>
      </c>
      <c r="H7489" s="11">
        <v>1758.2000000000003</v>
      </c>
      <c r="I7489" s="11">
        <v>19.92040600000001</v>
      </c>
      <c r="J7489" s="13">
        <f>data[[#This Row],[Clicks]]/data[[#This Row],[Impressions]]</f>
        <v>1.1330000000000005E-2</v>
      </c>
      <c r="K7489" s="1">
        <v>1.6400000000000001</v>
      </c>
      <c r="L7489" s="2">
        <v>32.669465840000022</v>
      </c>
      <c r="M7489">
        <v>6</v>
      </c>
      <c r="N7489" s="1">
        <f>IF(data[[#This Row],[Conversions]]=0,0,data[[#This Row],[Spend, Dollars]]/data[[#This Row],[Conversions]])</f>
        <v>5.4449109733333367</v>
      </c>
      <c r="O7489" s="13">
        <f>data[[#This Row],[Conversions]]/data[[#This Row],[Clicks]]</f>
        <v>0.3011986803883413</v>
      </c>
      <c r="P7489" s="11">
        <v>438</v>
      </c>
      <c r="Q7489" s="11">
        <f>IF(data[[#This Row],[Spend, Dollars]]=0,0,data[[#This Row],[Total conversion value, Dollars]]/data[[#This Row],[Spend, Dollars]])</f>
        <v>13.40701443192007</v>
      </c>
      <c r="R7489" s="2">
        <v>81.599999999999994</v>
      </c>
      <c r="S7489" s="2">
        <v>3</v>
      </c>
      <c r="T7489" s="2">
        <v>7</v>
      </c>
      <c r="U7489" s="2">
        <f t="shared" si="116"/>
        <v>91.6</v>
      </c>
    </row>
    <row r="7490" spans="1:21" x14ac:dyDescent="0.2">
      <c r="A7490" t="s">
        <v>22</v>
      </c>
      <c r="B7490" s="3">
        <v>45049</v>
      </c>
      <c r="C7490" s="10" t="str">
        <f>TEXT(data[[#This Row],[Date]],"mmmm")</f>
        <v>May</v>
      </c>
      <c r="D7490" t="s">
        <v>12</v>
      </c>
      <c r="E7490" t="s">
        <v>18</v>
      </c>
      <c r="F7490" t="s">
        <v>20</v>
      </c>
      <c r="G7490" t="s">
        <v>17</v>
      </c>
      <c r="H7490" s="11">
        <v>893</v>
      </c>
      <c r="I7490" s="11">
        <v>7.0725600000000002</v>
      </c>
      <c r="J7490" s="13">
        <f>data[[#This Row],[Clicks]]/data[[#This Row],[Impressions]]</f>
        <v>7.92E-3</v>
      </c>
      <c r="K7490" s="1">
        <v>1.6</v>
      </c>
      <c r="L7490" s="2">
        <v>11.316096000000002</v>
      </c>
      <c r="M7490">
        <v>1</v>
      </c>
      <c r="N7490" s="1">
        <f>IF(data[[#This Row],[Conversions]]=0,0,data[[#This Row],[Spend, Dollars]]/data[[#This Row],[Conversions]])</f>
        <v>11.316096000000002</v>
      </c>
      <c r="O7490" s="13">
        <f>data[[#This Row],[Conversions]]/data[[#This Row],[Clicks]]</f>
        <v>0.14139151877113804</v>
      </c>
      <c r="P7490" s="11">
        <v>65</v>
      </c>
      <c r="Q7490" s="11">
        <f>IF(data[[#This Row],[Spend, Dollars]]=0,0,data[[#This Row],[Total conversion value, Dollars]]/data[[#This Row],[Spend, Dollars]])</f>
        <v>5.7440304500774815</v>
      </c>
      <c r="R7490" s="2">
        <v>67.2</v>
      </c>
      <c r="S7490" s="2">
        <v>9</v>
      </c>
      <c r="T7490" s="2">
        <v>1</v>
      </c>
      <c r="U7490" s="2">
        <f t="shared" si="116"/>
        <v>77.2</v>
      </c>
    </row>
    <row r="7491" spans="1:21" x14ac:dyDescent="0.2">
      <c r="A7491" t="s">
        <v>22</v>
      </c>
      <c r="B7491" s="3">
        <v>45050</v>
      </c>
      <c r="C7491" s="10" t="str">
        <f>TEXT(data[[#This Row],[Date]],"mmmm")</f>
        <v>May</v>
      </c>
      <c r="D7491" t="s">
        <v>12</v>
      </c>
      <c r="E7491" t="s">
        <v>18</v>
      </c>
      <c r="F7491" t="s">
        <v>20</v>
      </c>
      <c r="G7491" t="s">
        <v>17</v>
      </c>
      <c r="H7491" s="11">
        <v>1582</v>
      </c>
      <c r="I7491" s="11">
        <v>11.833360000000003</v>
      </c>
      <c r="J7491" s="13">
        <f>data[[#This Row],[Clicks]]/data[[#This Row],[Impressions]]</f>
        <v>7.4800000000000014E-3</v>
      </c>
      <c r="K7491" s="1">
        <v>1.2899999999999998</v>
      </c>
      <c r="L7491" s="2">
        <v>15.265034400000001</v>
      </c>
      <c r="M7491">
        <v>7</v>
      </c>
      <c r="N7491" s="1">
        <f>IF(data[[#This Row],[Conversions]]=0,0,data[[#This Row],[Spend, Dollars]]/data[[#This Row],[Conversions]])</f>
        <v>2.1807192</v>
      </c>
      <c r="O7491" s="13">
        <f>data[[#This Row],[Conversions]]/data[[#This Row],[Clicks]]</f>
        <v>0.59154796270881627</v>
      </c>
      <c r="P7491" s="11">
        <v>364</v>
      </c>
      <c r="Q7491" s="11">
        <f>IF(data[[#This Row],[Spend, Dollars]]=0,0,data[[#This Row],[Total conversion value, Dollars]]/data[[#This Row],[Spend, Dollars]])</f>
        <v>23.845344233223607</v>
      </c>
      <c r="R7491" s="2">
        <v>54</v>
      </c>
      <c r="S7491" s="2">
        <v>6</v>
      </c>
      <c r="T7491" s="2">
        <v>5</v>
      </c>
      <c r="U7491" s="2">
        <f t="shared" ref="U7491:U7554" si="117">SUM(R7491:T7491)</f>
        <v>65</v>
      </c>
    </row>
    <row r="7492" spans="1:21" x14ac:dyDescent="0.2">
      <c r="A7492" t="s">
        <v>22</v>
      </c>
      <c r="B7492" s="3">
        <v>45051</v>
      </c>
      <c r="C7492" s="10" t="str">
        <f>TEXT(data[[#This Row],[Date]],"mmmm")</f>
        <v>May</v>
      </c>
      <c r="D7492" t="s">
        <v>12</v>
      </c>
      <c r="E7492" t="s">
        <v>18</v>
      </c>
      <c r="F7492" t="s">
        <v>20</v>
      </c>
      <c r="G7492" t="s">
        <v>17</v>
      </c>
      <c r="H7492" s="11">
        <v>1740.8000000000002</v>
      </c>
      <c r="I7492" s="11">
        <v>20.489216000000006</v>
      </c>
      <c r="J7492" s="13">
        <f>data[[#This Row],[Clicks]]/data[[#This Row],[Impressions]]</f>
        <v>1.1770000000000003E-2</v>
      </c>
      <c r="K7492" s="1">
        <v>1.3499999999999999</v>
      </c>
      <c r="L7492" s="2">
        <v>27.660441600000006</v>
      </c>
      <c r="M7492">
        <v>5</v>
      </c>
      <c r="N7492" s="1">
        <f>IF(data[[#This Row],[Conversions]]=0,0,data[[#This Row],[Spend, Dollars]]/data[[#This Row],[Conversions]])</f>
        <v>5.5320883200000015</v>
      </c>
      <c r="O7492" s="13">
        <f>data[[#This Row],[Conversions]]/data[[#This Row],[Clicks]]</f>
        <v>0.24403081113498917</v>
      </c>
      <c r="P7492" s="11">
        <v>395</v>
      </c>
      <c r="Q7492" s="11">
        <f>IF(data[[#This Row],[Spend, Dollars]]=0,0,data[[#This Row],[Total conversion value, Dollars]]/data[[#This Row],[Spend, Dollars]])</f>
        <v>14.280321540491961</v>
      </c>
      <c r="R7492" s="2">
        <v>100.8</v>
      </c>
      <c r="S7492" s="2">
        <v>6</v>
      </c>
      <c r="T7492" s="2">
        <v>4</v>
      </c>
      <c r="U7492" s="2">
        <f t="shared" si="117"/>
        <v>110.8</v>
      </c>
    </row>
    <row r="7493" spans="1:21" x14ac:dyDescent="0.2">
      <c r="A7493" t="s">
        <v>22</v>
      </c>
      <c r="B7493" s="3">
        <v>45052</v>
      </c>
      <c r="C7493" s="10" t="str">
        <f>TEXT(data[[#This Row],[Date]],"mmmm")</f>
        <v>May</v>
      </c>
      <c r="D7493" t="s">
        <v>12</v>
      </c>
      <c r="E7493" t="s">
        <v>18</v>
      </c>
      <c r="F7493" t="s">
        <v>20</v>
      </c>
      <c r="G7493" t="s">
        <v>17</v>
      </c>
      <c r="H7493" s="11">
        <v>1014.2</v>
      </c>
      <c r="I7493" s="11">
        <v>11.156200000000002</v>
      </c>
      <c r="J7493" s="13">
        <f>data[[#This Row],[Clicks]]/data[[#This Row],[Impressions]]</f>
        <v>1.1000000000000001E-2</v>
      </c>
      <c r="K7493" s="1">
        <v>0.85</v>
      </c>
      <c r="L7493" s="2">
        <v>9.4827700000000021</v>
      </c>
      <c r="M7493">
        <v>4</v>
      </c>
      <c r="N7493" s="1">
        <f>IF(data[[#This Row],[Conversions]]=0,0,data[[#This Row],[Spend, Dollars]]/data[[#This Row],[Conversions]])</f>
        <v>2.3706925000000005</v>
      </c>
      <c r="O7493" s="13">
        <f>data[[#This Row],[Conversions]]/data[[#This Row],[Clicks]]</f>
        <v>0.35854502429142532</v>
      </c>
      <c r="P7493" s="11">
        <v>256</v>
      </c>
      <c r="Q7493" s="11">
        <f>IF(data[[#This Row],[Spend, Dollars]]=0,0,data[[#This Row],[Total conversion value, Dollars]]/data[[#This Row],[Spend, Dollars]])</f>
        <v>26.996331240766143</v>
      </c>
      <c r="R7493" s="2">
        <v>99.6</v>
      </c>
      <c r="S7493" s="2">
        <v>4.5</v>
      </c>
      <c r="T7493" s="2">
        <v>1</v>
      </c>
      <c r="U7493" s="2">
        <f t="shared" si="117"/>
        <v>105.1</v>
      </c>
    </row>
    <row r="7494" spans="1:21" x14ac:dyDescent="0.2">
      <c r="A7494" t="s">
        <v>22</v>
      </c>
      <c r="B7494" s="3">
        <v>45053</v>
      </c>
      <c r="C7494" s="10" t="str">
        <f>TEXT(data[[#This Row],[Date]],"mmmm")</f>
        <v>May</v>
      </c>
      <c r="D7494" t="s">
        <v>12</v>
      </c>
      <c r="E7494" t="s">
        <v>18</v>
      </c>
      <c r="F7494" t="s">
        <v>20</v>
      </c>
      <c r="G7494" t="s">
        <v>17</v>
      </c>
      <c r="H7494" s="11">
        <v>823</v>
      </c>
      <c r="I7494" s="11">
        <v>6.8802800000000008</v>
      </c>
      <c r="J7494" s="13">
        <f>data[[#This Row],[Clicks]]/data[[#This Row],[Impressions]]</f>
        <v>8.3600000000000011E-3</v>
      </c>
      <c r="K7494" s="1">
        <v>1.5299999999999998</v>
      </c>
      <c r="L7494" s="2">
        <v>10.526828399999999</v>
      </c>
      <c r="M7494">
        <v>7</v>
      </c>
      <c r="N7494" s="1">
        <f>IF(data[[#This Row],[Conversions]]=0,0,data[[#This Row],[Spend, Dollars]]/data[[#This Row],[Conversions]])</f>
        <v>1.5038326285714285</v>
      </c>
      <c r="O7494" s="13">
        <f>data[[#This Row],[Conversions]]/data[[#This Row],[Clicks]]</f>
        <v>1.0174004546326603</v>
      </c>
      <c r="P7494" s="11">
        <v>336</v>
      </c>
      <c r="Q7494" s="11">
        <f>IF(data[[#This Row],[Spend, Dollars]]=0,0,data[[#This Row],[Total conversion value, Dollars]]/data[[#This Row],[Spend, Dollars]])</f>
        <v>31.918445635534443</v>
      </c>
      <c r="R7494" s="2">
        <v>105.6</v>
      </c>
      <c r="S7494" s="2">
        <v>9</v>
      </c>
      <c r="T7494" s="2">
        <v>0</v>
      </c>
      <c r="U7494" s="2">
        <f t="shared" si="117"/>
        <v>114.6</v>
      </c>
    </row>
    <row r="7495" spans="1:21" x14ac:dyDescent="0.2">
      <c r="A7495" t="s">
        <v>22</v>
      </c>
      <c r="B7495" s="3">
        <v>45054</v>
      </c>
      <c r="C7495" s="10" t="str">
        <f>TEXT(data[[#This Row],[Date]],"mmmm")</f>
        <v>May</v>
      </c>
      <c r="D7495" t="s">
        <v>12</v>
      </c>
      <c r="E7495" t="s">
        <v>18</v>
      </c>
      <c r="F7495" t="s">
        <v>20</v>
      </c>
      <c r="G7495" t="s">
        <v>17</v>
      </c>
      <c r="H7495" s="11">
        <v>1126.6000000000001</v>
      </c>
      <c r="I7495" s="11">
        <v>11.525118000000001</v>
      </c>
      <c r="J7495" s="13">
        <f>data[[#This Row],[Clicks]]/data[[#This Row],[Impressions]]</f>
        <v>1.023E-2</v>
      </c>
      <c r="K7495" s="1">
        <v>0.86</v>
      </c>
      <c r="L7495" s="2">
        <v>9.9116014799999999</v>
      </c>
      <c r="M7495">
        <v>7</v>
      </c>
      <c r="N7495" s="1">
        <f>IF(data[[#This Row],[Conversions]]=0,0,data[[#This Row],[Spend, Dollars]]/data[[#This Row],[Conversions]])</f>
        <v>1.4159430685714285</v>
      </c>
      <c r="O7495" s="13">
        <f>data[[#This Row],[Conversions]]/data[[#This Row],[Clicks]]</f>
        <v>0.60736905253377882</v>
      </c>
      <c r="P7495" s="11">
        <v>399</v>
      </c>
      <c r="Q7495" s="11">
        <f>IF(data[[#This Row],[Spend, Dollars]]=0,0,data[[#This Row],[Total conversion value, Dollars]]/data[[#This Row],[Spend, Dollars]])</f>
        <v>40.255855807471391</v>
      </c>
      <c r="R7495" s="2">
        <v>92.399999999999991</v>
      </c>
      <c r="S7495" s="2">
        <v>6</v>
      </c>
      <c r="T7495" s="2">
        <v>2</v>
      </c>
      <c r="U7495" s="2">
        <f t="shared" si="117"/>
        <v>100.39999999999999</v>
      </c>
    </row>
    <row r="7496" spans="1:21" x14ac:dyDescent="0.2">
      <c r="A7496" t="s">
        <v>22</v>
      </c>
      <c r="B7496" s="3">
        <v>45055</v>
      </c>
      <c r="C7496" s="10" t="str">
        <f>TEXT(data[[#This Row],[Date]],"mmmm")</f>
        <v>May</v>
      </c>
      <c r="D7496" t="s">
        <v>12</v>
      </c>
      <c r="E7496" t="s">
        <v>18</v>
      </c>
      <c r="F7496" t="s">
        <v>20</v>
      </c>
      <c r="G7496" t="s">
        <v>17</v>
      </c>
      <c r="H7496" s="11">
        <v>1605</v>
      </c>
      <c r="I7496" s="11">
        <v>11.299200000000003</v>
      </c>
      <c r="J7496" s="13">
        <f>data[[#This Row],[Clicks]]/data[[#This Row],[Impressions]]</f>
        <v>7.040000000000002E-3</v>
      </c>
      <c r="K7496" s="1">
        <v>1.48</v>
      </c>
      <c r="L7496" s="2">
        <v>16.722816000000005</v>
      </c>
      <c r="M7496">
        <v>4</v>
      </c>
      <c r="N7496" s="1">
        <f>IF(data[[#This Row],[Conversions]]=0,0,data[[#This Row],[Spend, Dollars]]/data[[#This Row],[Conversions]])</f>
        <v>4.1807040000000013</v>
      </c>
      <c r="O7496" s="13">
        <f>data[[#This Row],[Conversions]]/data[[#This Row],[Clicks]]</f>
        <v>0.35400736335315769</v>
      </c>
      <c r="P7496" s="11">
        <v>196</v>
      </c>
      <c r="Q7496" s="11">
        <f>IF(data[[#This Row],[Spend, Dollars]]=0,0,data[[#This Row],[Total conversion value, Dollars]]/data[[#This Row],[Spend, Dollars]])</f>
        <v>11.720514056962651</v>
      </c>
      <c r="R7496" s="2">
        <v>61.199999999999996</v>
      </c>
      <c r="S7496" s="2">
        <v>18</v>
      </c>
      <c r="T7496" s="2">
        <v>0</v>
      </c>
      <c r="U7496" s="2">
        <f t="shared" si="117"/>
        <v>79.199999999999989</v>
      </c>
    </row>
    <row r="7497" spans="1:21" x14ac:dyDescent="0.2">
      <c r="A7497" t="s">
        <v>22</v>
      </c>
      <c r="B7497" s="3">
        <v>45056</v>
      </c>
      <c r="C7497" s="10" t="str">
        <f>TEXT(data[[#This Row],[Date]],"mmmm")</f>
        <v>May</v>
      </c>
      <c r="D7497" t="s">
        <v>12</v>
      </c>
      <c r="E7497" t="s">
        <v>18</v>
      </c>
      <c r="F7497" t="s">
        <v>20</v>
      </c>
      <c r="G7497" t="s">
        <v>17</v>
      </c>
      <c r="H7497" s="11">
        <v>615.60000000000014</v>
      </c>
      <c r="I7497" s="11">
        <v>5.4172800000000016</v>
      </c>
      <c r="J7497" s="13">
        <f>data[[#This Row],[Clicks]]/data[[#This Row],[Impressions]]</f>
        <v>8.8000000000000005E-3</v>
      </c>
      <c r="K7497" s="1">
        <v>1.92</v>
      </c>
      <c r="L7497" s="2">
        <v>10.401177600000002</v>
      </c>
      <c r="M7497">
        <v>2</v>
      </c>
      <c r="N7497" s="1">
        <f>IF(data[[#This Row],[Conversions]]=0,0,data[[#This Row],[Spend, Dollars]]/data[[#This Row],[Conversions]])</f>
        <v>5.2005888000000011</v>
      </c>
      <c r="O7497" s="13">
        <f>data[[#This Row],[Conversions]]/data[[#This Row],[Clicks]]</f>
        <v>0.36918896568019366</v>
      </c>
      <c r="P7497" s="11">
        <v>94</v>
      </c>
      <c r="Q7497" s="11">
        <f>IF(data[[#This Row],[Spend, Dollars]]=0,0,data[[#This Row],[Total conversion value, Dollars]]/data[[#This Row],[Spend, Dollars]])</f>
        <v>9.0374382223797411</v>
      </c>
      <c r="R7497" s="2">
        <v>88.8</v>
      </c>
      <c r="S7497" s="2">
        <v>1.5</v>
      </c>
      <c r="T7497" s="2">
        <v>2</v>
      </c>
      <c r="U7497" s="2">
        <f t="shared" si="117"/>
        <v>92.3</v>
      </c>
    </row>
    <row r="7498" spans="1:21" x14ac:dyDescent="0.2">
      <c r="A7498" t="s">
        <v>22</v>
      </c>
      <c r="B7498" s="3">
        <v>45057</v>
      </c>
      <c r="C7498" s="10" t="str">
        <f>TEXT(data[[#This Row],[Date]],"mmmm")</f>
        <v>May</v>
      </c>
      <c r="D7498" t="s">
        <v>12</v>
      </c>
      <c r="E7498" t="s">
        <v>18</v>
      </c>
      <c r="F7498" t="s">
        <v>20</v>
      </c>
      <c r="G7498" t="s">
        <v>17</v>
      </c>
      <c r="H7498" s="11">
        <v>1539.2000000000003</v>
      </c>
      <c r="I7498" s="11">
        <v>12.021152000000004</v>
      </c>
      <c r="J7498" s="13">
        <f>data[[#This Row],[Clicks]]/data[[#This Row],[Impressions]]</f>
        <v>7.810000000000001E-3</v>
      </c>
      <c r="K7498" s="1">
        <v>2.08</v>
      </c>
      <c r="L7498" s="2">
        <v>25.00399616000001</v>
      </c>
      <c r="M7498">
        <v>2</v>
      </c>
      <c r="N7498" s="1">
        <f>IF(data[[#This Row],[Conversions]]=0,0,data[[#This Row],[Spend, Dollars]]/data[[#This Row],[Conversions]])</f>
        <v>12.501998080000005</v>
      </c>
      <c r="O7498" s="13">
        <f>data[[#This Row],[Conversions]]/data[[#This Row],[Clicks]]</f>
        <v>0.16637340581002547</v>
      </c>
      <c r="P7498" s="11">
        <v>78</v>
      </c>
      <c r="Q7498" s="11">
        <f>IF(data[[#This Row],[Spend, Dollars]]=0,0,data[[#This Row],[Total conversion value, Dollars]]/data[[#This Row],[Spend, Dollars]])</f>
        <v>3.1195013589379772</v>
      </c>
      <c r="R7498" s="2">
        <v>78</v>
      </c>
      <c r="S7498" s="2">
        <v>3</v>
      </c>
      <c r="T7498" s="2">
        <v>8</v>
      </c>
      <c r="U7498" s="2">
        <f t="shared" si="117"/>
        <v>89</v>
      </c>
    </row>
    <row r="7499" spans="1:21" x14ac:dyDescent="0.2">
      <c r="A7499" t="s">
        <v>22</v>
      </c>
      <c r="B7499" s="3">
        <v>45058</v>
      </c>
      <c r="C7499" s="10" t="str">
        <f>TEXT(data[[#This Row],[Date]],"mmmm")</f>
        <v>May</v>
      </c>
      <c r="D7499" t="s">
        <v>12</v>
      </c>
      <c r="E7499" t="s">
        <v>18</v>
      </c>
      <c r="F7499" t="s">
        <v>20</v>
      </c>
      <c r="G7499" t="s">
        <v>17</v>
      </c>
      <c r="H7499" s="11">
        <v>945.40000000000009</v>
      </c>
      <c r="I7499" s="11">
        <v>9.4634540000000023</v>
      </c>
      <c r="J7499" s="13">
        <f>data[[#This Row],[Clicks]]/data[[#This Row],[Impressions]]</f>
        <v>1.0010000000000002E-2</v>
      </c>
      <c r="K7499" s="1">
        <v>1.68</v>
      </c>
      <c r="L7499" s="2">
        <v>15.898602720000003</v>
      </c>
      <c r="M7499">
        <v>7</v>
      </c>
      <c r="N7499" s="1">
        <f>IF(data[[#This Row],[Conversions]]=0,0,data[[#This Row],[Spend, Dollars]]/data[[#This Row],[Conversions]])</f>
        <v>2.2712289600000006</v>
      </c>
      <c r="O7499" s="13">
        <f>data[[#This Row],[Conversions]]/data[[#This Row],[Clicks]]</f>
        <v>0.73968764470139536</v>
      </c>
      <c r="P7499" s="11">
        <v>476</v>
      </c>
      <c r="Q7499" s="11">
        <f>IF(data[[#This Row],[Spend, Dollars]]=0,0,data[[#This Row],[Total conversion value, Dollars]]/data[[#This Row],[Spend, Dollars]])</f>
        <v>29.939737999818384</v>
      </c>
      <c r="R7499" s="2">
        <v>108</v>
      </c>
      <c r="S7499" s="2">
        <v>3</v>
      </c>
      <c r="T7499" s="2">
        <v>7</v>
      </c>
      <c r="U7499" s="2">
        <f t="shared" si="117"/>
        <v>118</v>
      </c>
    </row>
    <row r="7500" spans="1:21" x14ac:dyDescent="0.2">
      <c r="A7500" t="s">
        <v>22</v>
      </c>
      <c r="B7500" s="3">
        <v>45059</v>
      </c>
      <c r="C7500" s="10" t="str">
        <f>TEXT(data[[#This Row],[Date]],"mmmm")</f>
        <v>May</v>
      </c>
      <c r="D7500" t="s">
        <v>12</v>
      </c>
      <c r="E7500" t="s">
        <v>18</v>
      </c>
      <c r="F7500" t="s">
        <v>20</v>
      </c>
      <c r="G7500" t="s">
        <v>17</v>
      </c>
      <c r="H7500" s="11">
        <v>1889.8000000000002</v>
      </c>
      <c r="I7500" s="11">
        <v>14.551460000000006</v>
      </c>
      <c r="J7500" s="13">
        <f>data[[#This Row],[Clicks]]/data[[#This Row],[Impressions]]</f>
        <v>7.700000000000002E-3</v>
      </c>
      <c r="K7500" s="1">
        <v>1.02</v>
      </c>
      <c r="L7500" s="2">
        <v>14.842489200000006</v>
      </c>
      <c r="M7500">
        <v>7</v>
      </c>
      <c r="N7500" s="1">
        <f>IF(data[[#This Row],[Conversions]]=0,0,data[[#This Row],[Spend, Dollars]]/data[[#This Row],[Conversions]])</f>
        <v>2.1203556000000008</v>
      </c>
      <c r="O7500" s="13">
        <f>data[[#This Row],[Conversions]]/data[[#This Row],[Clicks]]</f>
        <v>0.48105138590904262</v>
      </c>
      <c r="P7500" s="11">
        <v>336</v>
      </c>
      <c r="Q7500" s="11">
        <f>IF(data[[#This Row],[Spend, Dollars]]=0,0,data[[#This Row],[Total conversion value, Dollars]]/data[[#This Row],[Spend, Dollars]])</f>
        <v>22.637712278072591</v>
      </c>
      <c r="R7500" s="2">
        <v>72</v>
      </c>
      <c r="S7500" s="2">
        <v>15</v>
      </c>
      <c r="T7500" s="2">
        <v>1</v>
      </c>
      <c r="U7500" s="2">
        <f t="shared" si="117"/>
        <v>88</v>
      </c>
    </row>
    <row r="7501" spans="1:21" x14ac:dyDescent="0.2">
      <c r="A7501" t="s">
        <v>22</v>
      </c>
      <c r="B7501" s="3">
        <v>45060</v>
      </c>
      <c r="C7501" s="10" t="str">
        <f>TEXT(data[[#This Row],[Date]],"mmmm")</f>
        <v>May</v>
      </c>
      <c r="D7501" t="s">
        <v>12</v>
      </c>
      <c r="E7501" t="s">
        <v>18</v>
      </c>
      <c r="F7501" t="s">
        <v>20</v>
      </c>
      <c r="G7501" t="s">
        <v>17</v>
      </c>
      <c r="H7501" s="11">
        <v>1593.8000000000002</v>
      </c>
      <c r="I7501" s="11">
        <v>19.284980000000001</v>
      </c>
      <c r="J7501" s="13">
        <f>data[[#This Row],[Clicks]]/data[[#This Row],[Impressions]]</f>
        <v>1.21E-2</v>
      </c>
      <c r="K7501" s="1">
        <v>1.32</v>
      </c>
      <c r="L7501" s="2">
        <v>25.456173600000003</v>
      </c>
      <c r="M7501">
        <v>5</v>
      </c>
      <c r="N7501" s="1">
        <f>IF(data[[#This Row],[Conversions]]=0,0,data[[#This Row],[Spend, Dollars]]/data[[#This Row],[Conversions]])</f>
        <v>5.091234720000001</v>
      </c>
      <c r="O7501" s="13">
        <f>data[[#This Row],[Conversions]]/data[[#This Row],[Clicks]]</f>
        <v>0.25926913069134633</v>
      </c>
      <c r="P7501" s="11">
        <v>315</v>
      </c>
      <c r="Q7501" s="11">
        <f>IF(data[[#This Row],[Spend, Dollars]]=0,0,data[[#This Row],[Total conversion value, Dollars]]/data[[#This Row],[Spend, Dollars]])</f>
        <v>12.374208510268801</v>
      </c>
      <c r="R7501" s="2">
        <v>56.4</v>
      </c>
      <c r="S7501" s="2">
        <v>3</v>
      </c>
      <c r="T7501" s="2">
        <v>3</v>
      </c>
      <c r="U7501" s="2">
        <f t="shared" si="117"/>
        <v>62.4</v>
      </c>
    </row>
    <row r="7502" spans="1:21" x14ac:dyDescent="0.2">
      <c r="A7502" t="s">
        <v>22</v>
      </c>
      <c r="B7502" s="3">
        <v>45061</v>
      </c>
      <c r="C7502" s="10" t="str">
        <f>TEXT(data[[#This Row],[Date]],"mmmm")</f>
        <v>May</v>
      </c>
      <c r="D7502" t="s">
        <v>12</v>
      </c>
      <c r="E7502" t="s">
        <v>18</v>
      </c>
      <c r="F7502" t="s">
        <v>20</v>
      </c>
      <c r="G7502" t="s">
        <v>17</v>
      </c>
      <c r="H7502" s="11">
        <v>953.60000000000014</v>
      </c>
      <c r="I7502" s="11">
        <v>8.6014720000000011</v>
      </c>
      <c r="J7502" s="13">
        <f>data[[#This Row],[Clicks]]/data[[#This Row],[Impressions]]</f>
        <v>9.0200000000000002E-3</v>
      </c>
      <c r="K7502" s="1">
        <v>1.94</v>
      </c>
      <c r="L7502" s="2">
        <v>16.686855680000001</v>
      </c>
      <c r="M7502">
        <v>8</v>
      </c>
      <c r="N7502" s="1">
        <f>IF(data[[#This Row],[Conversions]]=0,0,data[[#This Row],[Spend, Dollars]]/data[[#This Row],[Conversions]])</f>
        <v>2.0858569600000001</v>
      </c>
      <c r="O7502" s="13">
        <f>data[[#This Row],[Conversions]]/data[[#This Row],[Clicks]]</f>
        <v>0.93007336418696696</v>
      </c>
      <c r="P7502" s="11">
        <v>408</v>
      </c>
      <c r="Q7502" s="11">
        <f>IF(data[[#This Row],[Spend, Dollars]]=0,0,data[[#This Row],[Total conversion value, Dollars]]/data[[#This Row],[Spend, Dollars]])</f>
        <v>24.450382254399649</v>
      </c>
      <c r="R7502" s="2">
        <v>84</v>
      </c>
      <c r="S7502" s="2">
        <v>7.5</v>
      </c>
      <c r="T7502" s="2">
        <v>7</v>
      </c>
      <c r="U7502" s="2">
        <f t="shared" si="117"/>
        <v>98.5</v>
      </c>
    </row>
    <row r="7503" spans="1:21" x14ac:dyDescent="0.2">
      <c r="A7503" t="s">
        <v>22</v>
      </c>
      <c r="B7503" s="3">
        <v>45062</v>
      </c>
      <c r="C7503" s="10" t="str">
        <f>TEXT(data[[#This Row],[Date]],"mmmm")</f>
        <v>May</v>
      </c>
      <c r="D7503" t="s">
        <v>12</v>
      </c>
      <c r="E7503" t="s">
        <v>18</v>
      </c>
      <c r="F7503" t="s">
        <v>20</v>
      </c>
      <c r="G7503" t="s">
        <v>17</v>
      </c>
      <c r="H7503" s="11">
        <v>736.60000000000014</v>
      </c>
      <c r="I7503" s="11">
        <v>7.6164440000000031</v>
      </c>
      <c r="J7503" s="13">
        <f>data[[#This Row],[Clicks]]/data[[#This Row],[Impressions]]</f>
        <v>1.0340000000000002E-2</v>
      </c>
      <c r="K7503" s="1">
        <v>0.71</v>
      </c>
      <c r="L7503" s="2">
        <v>5.4076752400000023</v>
      </c>
      <c r="M7503">
        <v>5</v>
      </c>
      <c r="N7503" s="1">
        <f>IF(data[[#This Row],[Conversions]]=0,0,data[[#This Row],[Spend, Dollars]]/data[[#This Row],[Conversions]])</f>
        <v>1.0815350480000006</v>
      </c>
      <c r="O7503" s="13">
        <f>data[[#This Row],[Conversions]]/data[[#This Row],[Clicks]]</f>
        <v>0.65647433369168051</v>
      </c>
      <c r="P7503" s="11">
        <v>230</v>
      </c>
      <c r="Q7503" s="11">
        <f>IF(data[[#This Row],[Spend, Dollars]]=0,0,data[[#This Row],[Total conversion value, Dollars]]/data[[#This Row],[Spend, Dollars]])</f>
        <v>42.532139929320145</v>
      </c>
      <c r="R7503" s="2">
        <v>66</v>
      </c>
      <c r="S7503" s="2">
        <v>3</v>
      </c>
      <c r="T7503" s="2">
        <v>5</v>
      </c>
      <c r="U7503" s="2">
        <f t="shared" si="117"/>
        <v>74</v>
      </c>
    </row>
    <row r="7504" spans="1:21" x14ac:dyDescent="0.2">
      <c r="A7504" t="s">
        <v>22</v>
      </c>
      <c r="B7504" s="3">
        <v>45063</v>
      </c>
      <c r="C7504" s="10" t="str">
        <f>TEXT(data[[#This Row],[Date]],"mmmm")</f>
        <v>May</v>
      </c>
      <c r="D7504" t="s">
        <v>12</v>
      </c>
      <c r="E7504" t="s">
        <v>18</v>
      </c>
      <c r="F7504" t="s">
        <v>20</v>
      </c>
      <c r="G7504" t="s">
        <v>17</v>
      </c>
      <c r="H7504" s="11">
        <v>1097.2</v>
      </c>
      <c r="I7504" s="11">
        <v>7.9656720000000014</v>
      </c>
      <c r="J7504" s="13">
        <f>data[[#This Row],[Clicks]]/data[[#This Row],[Impressions]]</f>
        <v>7.2600000000000008E-3</v>
      </c>
      <c r="K7504" s="1">
        <v>1.42</v>
      </c>
      <c r="L7504" s="2">
        <v>11.311254240000002</v>
      </c>
      <c r="M7504">
        <v>8</v>
      </c>
      <c r="N7504" s="1">
        <f>IF(data[[#This Row],[Conversions]]=0,0,data[[#This Row],[Spend, Dollars]]/data[[#This Row],[Conversions]])</f>
        <v>1.4139067800000003</v>
      </c>
      <c r="O7504" s="13">
        <f>data[[#This Row],[Conversions]]/data[[#This Row],[Clicks]]</f>
        <v>1.004309492030302</v>
      </c>
      <c r="P7504" s="11">
        <v>464</v>
      </c>
      <c r="Q7504" s="11">
        <f>IF(data[[#This Row],[Spend, Dollars]]=0,0,data[[#This Row],[Total conversion value, Dollars]]/data[[#This Row],[Spend, Dollars]])</f>
        <v>41.021091927998242</v>
      </c>
      <c r="R7504" s="2">
        <v>91.2</v>
      </c>
      <c r="S7504" s="2">
        <v>1.5</v>
      </c>
      <c r="T7504" s="2">
        <v>4</v>
      </c>
      <c r="U7504" s="2">
        <f t="shared" si="117"/>
        <v>96.7</v>
      </c>
    </row>
    <row r="7505" spans="1:21" x14ac:dyDescent="0.2">
      <c r="A7505" t="s">
        <v>22</v>
      </c>
      <c r="B7505" s="3">
        <v>45064</v>
      </c>
      <c r="C7505" s="10" t="str">
        <f>TEXT(data[[#This Row],[Date]],"mmmm")</f>
        <v>May</v>
      </c>
      <c r="D7505" t="s">
        <v>12</v>
      </c>
      <c r="E7505" t="s">
        <v>18</v>
      </c>
      <c r="F7505" t="s">
        <v>20</v>
      </c>
      <c r="G7505" t="s">
        <v>17</v>
      </c>
      <c r="H7505" s="11">
        <v>1659.2</v>
      </c>
      <c r="I7505" s="11">
        <v>18.433712000000003</v>
      </c>
      <c r="J7505" s="13">
        <f>data[[#This Row],[Clicks]]/data[[#This Row],[Impressions]]</f>
        <v>1.1110000000000002E-2</v>
      </c>
      <c r="K7505" s="1">
        <v>1.0999999999999999</v>
      </c>
      <c r="L7505" s="2">
        <v>20.2770832</v>
      </c>
      <c r="M7505">
        <v>3</v>
      </c>
      <c r="N7505" s="1">
        <f>IF(data[[#This Row],[Conversions]]=0,0,data[[#This Row],[Spend, Dollars]]/data[[#This Row],[Conversions]])</f>
        <v>6.7590277333333333</v>
      </c>
      <c r="O7505" s="13">
        <f>data[[#This Row],[Conversions]]/data[[#This Row],[Clicks]]</f>
        <v>0.16274530056670081</v>
      </c>
      <c r="P7505" s="11">
        <v>216</v>
      </c>
      <c r="Q7505" s="11">
        <f>IF(data[[#This Row],[Spend, Dollars]]=0,0,data[[#This Row],[Total conversion value, Dollars]]/data[[#This Row],[Spend, Dollars]])</f>
        <v>10.652419673456782</v>
      </c>
      <c r="R7505" s="2">
        <v>49.199999999999996</v>
      </c>
      <c r="S7505" s="2">
        <v>1.5</v>
      </c>
      <c r="T7505" s="2">
        <v>9</v>
      </c>
      <c r="U7505" s="2">
        <f t="shared" si="117"/>
        <v>59.699999999999996</v>
      </c>
    </row>
    <row r="7506" spans="1:21" x14ac:dyDescent="0.2">
      <c r="A7506" t="s">
        <v>22</v>
      </c>
      <c r="B7506" s="3">
        <v>45065</v>
      </c>
      <c r="C7506" s="10" t="str">
        <f>TEXT(data[[#This Row],[Date]],"mmmm")</f>
        <v>May</v>
      </c>
      <c r="D7506" t="s">
        <v>12</v>
      </c>
      <c r="E7506" t="s">
        <v>18</v>
      </c>
      <c r="F7506" t="s">
        <v>20</v>
      </c>
      <c r="G7506" t="s">
        <v>17</v>
      </c>
      <c r="H7506" s="11">
        <v>1515.2</v>
      </c>
      <c r="I7506" s="11">
        <v>14.167120000000001</v>
      </c>
      <c r="J7506" s="13">
        <f>data[[#This Row],[Clicks]]/data[[#This Row],[Impressions]]</f>
        <v>9.3500000000000007E-3</v>
      </c>
      <c r="K7506" s="1">
        <v>0.77</v>
      </c>
      <c r="L7506" s="2">
        <v>10.9086824</v>
      </c>
      <c r="M7506">
        <v>6</v>
      </c>
      <c r="N7506" s="1">
        <f>IF(data[[#This Row],[Conversions]]=0,0,data[[#This Row],[Spend, Dollars]]/data[[#This Row],[Conversions]])</f>
        <v>1.8181137333333333</v>
      </c>
      <c r="O7506" s="13">
        <f>data[[#This Row],[Conversions]]/data[[#This Row],[Clicks]]</f>
        <v>0.42351585925720964</v>
      </c>
      <c r="P7506" s="11">
        <v>246</v>
      </c>
      <c r="Q7506" s="11">
        <f>IF(data[[#This Row],[Spend, Dollars]]=0,0,data[[#This Row],[Total conversion value, Dollars]]/data[[#This Row],[Spend, Dollars]])</f>
        <v>22.550844453955317</v>
      </c>
      <c r="R7506" s="2">
        <v>102</v>
      </c>
      <c r="S7506" s="2">
        <v>6</v>
      </c>
      <c r="T7506" s="2">
        <v>5</v>
      </c>
      <c r="U7506" s="2">
        <f t="shared" si="117"/>
        <v>113</v>
      </c>
    </row>
    <row r="7507" spans="1:21" x14ac:dyDescent="0.2">
      <c r="A7507" t="s">
        <v>22</v>
      </c>
      <c r="B7507" s="3">
        <v>45066</v>
      </c>
      <c r="C7507" s="10" t="str">
        <f>TEXT(data[[#This Row],[Date]],"mmmm")</f>
        <v>May</v>
      </c>
      <c r="D7507" t="s">
        <v>12</v>
      </c>
      <c r="E7507" t="s">
        <v>18</v>
      </c>
      <c r="F7507" t="s">
        <v>20</v>
      </c>
      <c r="G7507" t="s">
        <v>17</v>
      </c>
      <c r="H7507" s="11">
        <v>716.2</v>
      </c>
      <c r="I7507" s="11">
        <v>5.987432000000001</v>
      </c>
      <c r="J7507" s="13">
        <f>data[[#This Row],[Clicks]]/data[[#This Row],[Impressions]]</f>
        <v>8.3600000000000011E-3</v>
      </c>
      <c r="K7507" s="1">
        <v>1.69</v>
      </c>
      <c r="L7507" s="2">
        <v>10.118760080000001</v>
      </c>
      <c r="M7507">
        <v>4</v>
      </c>
      <c r="N7507" s="1">
        <f>IF(data[[#This Row],[Conversions]]=0,0,data[[#This Row],[Spend, Dollars]]/data[[#This Row],[Conversions]])</f>
        <v>2.5296900200000003</v>
      </c>
      <c r="O7507" s="13">
        <f>data[[#This Row],[Conversions]]/data[[#This Row],[Clicks]]</f>
        <v>0.6680660423366811</v>
      </c>
      <c r="P7507" s="11">
        <v>252</v>
      </c>
      <c r="Q7507" s="11">
        <f>IF(data[[#This Row],[Spend, Dollars]]=0,0,data[[#This Row],[Total conversion value, Dollars]]/data[[#This Row],[Spend, Dollars]])</f>
        <v>24.904237081189891</v>
      </c>
      <c r="R7507" s="2">
        <v>98.399999999999991</v>
      </c>
      <c r="S7507" s="2">
        <v>3</v>
      </c>
      <c r="T7507" s="2">
        <v>5</v>
      </c>
      <c r="U7507" s="2">
        <f t="shared" si="117"/>
        <v>106.39999999999999</v>
      </c>
    </row>
    <row r="7508" spans="1:21" x14ac:dyDescent="0.2">
      <c r="A7508" t="s">
        <v>22</v>
      </c>
      <c r="B7508" s="3">
        <v>45067</v>
      </c>
      <c r="C7508" s="10" t="str">
        <f>TEXT(data[[#This Row],[Date]],"mmmm")</f>
        <v>May</v>
      </c>
      <c r="D7508" t="s">
        <v>12</v>
      </c>
      <c r="E7508" t="s">
        <v>18</v>
      </c>
      <c r="F7508" t="s">
        <v>20</v>
      </c>
      <c r="G7508" t="s">
        <v>17</v>
      </c>
      <c r="H7508" s="11">
        <v>1862</v>
      </c>
      <c r="I7508" s="11">
        <v>22.530200000000001</v>
      </c>
      <c r="J7508" s="13">
        <f>data[[#This Row],[Clicks]]/data[[#This Row],[Impressions]]</f>
        <v>1.21E-2</v>
      </c>
      <c r="K7508" s="1">
        <v>1.68</v>
      </c>
      <c r="L7508" s="2">
        <v>37.850735999999998</v>
      </c>
      <c r="M7508">
        <v>8</v>
      </c>
      <c r="N7508" s="1">
        <f>IF(data[[#This Row],[Conversions]]=0,0,data[[#This Row],[Spend, Dollars]]/data[[#This Row],[Conversions]])</f>
        <v>4.7313419999999997</v>
      </c>
      <c r="O7508" s="13">
        <f>data[[#This Row],[Conversions]]/data[[#This Row],[Clicks]]</f>
        <v>0.35507896068388206</v>
      </c>
      <c r="P7508" s="11">
        <v>528</v>
      </c>
      <c r="Q7508" s="11">
        <f>IF(data[[#This Row],[Spend, Dollars]]=0,0,data[[#This Row],[Total conversion value, Dollars]]/data[[#This Row],[Spend, Dollars]])</f>
        <v>13.949530598295368</v>
      </c>
      <c r="R7508" s="2">
        <v>85.2</v>
      </c>
      <c r="S7508" s="2">
        <v>12</v>
      </c>
      <c r="T7508" s="2">
        <v>1</v>
      </c>
      <c r="U7508" s="2">
        <f t="shared" si="117"/>
        <v>98.2</v>
      </c>
    </row>
    <row r="7509" spans="1:21" x14ac:dyDescent="0.2">
      <c r="A7509" t="s">
        <v>22</v>
      </c>
      <c r="B7509" s="3">
        <v>45068</v>
      </c>
      <c r="C7509" s="10" t="str">
        <f>TEXT(data[[#This Row],[Date]],"mmmm")</f>
        <v>May</v>
      </c>
      <c r="D7509" t="s">
        <v>12</v>
      </c>
      <c r="E7509" t="s">
        <v>18</v>
      </c>
      <c r="F7509" t="s">
        <v>20</v>
      </c>
      <c r="G7509" t="s">
        <v>17</v>
      </c>
      <c r="H7509" s="11">
        <v>1553.8000000000002</v>
      </c>
      <c r="I7509" s="11">
        <v>12.135178000000003</v>
      </c>
      <c r="J7509" s="13">
        <f>data[[#This Row],[Clicks]]/data[[#This Row],[Impressions]]</f>
        <v>7.810000000000001E-3</v>
      </c>
      <c r="K7509" s="1">
        <v>1.65</v>
      </c>
      <c r="L7509" s="2">
        <v>20.023043700000006</v>
      </c>
      <c r="M7509">
        <v>6</v>
      </c>
      <c r="N7509" s="1">
        <f>IF(data[[#This Row],[Conversions]]=0,0,data[[#This Row],[Spend, Dollars]]/data[[#This Row],[Conversions]])</f>
        <v>3.3371739500000008</v>
      </c>
      <c r="O7509" s="13">
        <f>data[[#This Row],[Conversions]]/data[[#This Row],[Clicks]]</f>
        <v>0.49443032479622451</v>
      </c>
      <c r="P7509" s="11">
        <v>396</v>
      </c>
      <c r="Q7509" s="11">
        <f>IF(data[[#This Row],[Spend, Dollars]]=0,0,data[[#This Row],[Total conversion value, Dollars]]/data[[#This Row],[Spend, Dollars]])</f>
        <v>19.77721299184898</v>
      </c>
      <c r="R7509" s="2">
        <v>85.2</v>
      </c>
      <c r="S7509" s="2">
        <v>4.5</v>
      </c>
      <c r="T7509" s="2">
        <v>2</v>
      </c>
      <c r="U7509" s="2">
        <f t="shared" si="117"/>
        <v>91.7</v>
      </c>
    </row>
    <row r="7510" spans="1:21" x14ac:dyDescent="0.2">
      <c r="A7510" t="s">
        <v>22</v>
      </c>
      <c r="B7510" s="3">
        <v>45069</v>
      </c>
      <c r="C7510" s="10" t="str">
        <f>TEXT(data[[#This Row],[Date]],"mmmm")</f>
        <v>May</v>
      </c>
      <c r="D7510" t="s">
        <v>12</v>
      </c>
      <c r="E7510" t="s">
        <v>18</v>
      </c>
      <c r="F7510" t="s">
        <v>20</v>
      </c>
      <c r="G7510" t="s">
        <v>17</v>
      </c>
      <c r="H7510" s="11">
        <v>1046.8000000000002</v>
      </c>
      <c r="I7510" s="11">
        <v>5.1816600000000026</v>
      </c>
      <c r="J7510" s="13">
        <f>data[[#This Row],[Clicks]]/data[[#This Row],[Impressions]]</f>
        <v>4.9500000000000013E-3</v>
      </c>
      <c r="K7510" s="1">
        <v>0.71</v>
      </c>
      <c r="L7510" s="2">
        <v>3.6789786000000015</v>
      </c>
      <c r="M7510">
        <v>6</v>
      </c>
      <c r="N7510" s="1">
        <f>IF(data[[#This Row],[Conversions]]=0,0,data[[#This Row],[Spend, Dollars]]/data[[#This Row],[Conversions]])</f>
        <v>0.61316310000000029</v>
      </c>
      <c r="O7510" s="13">
        <f>data[[#This Row],[Conversions]]/data[[#This Row],[Clicks]]</f>
        <v>1.1579300841815166</v>
      </c>
      <c r="P7510" s="11">
        <v>252</v>
      </c>
      <c r="Q7510" s="11">
        <f>IF(data[[#This Row],[Spend, Dollars]]=0,0,data[[#This Row],[Total conversion value, Dollars]]/data[[#This Row],[Spend, Dollars]])</f>
        <v>68.497272585385488</v>
      </c>
      <c r="R7510" s="2">
        <v>103.2</v>
      </c>
      <c r="S7510" s="2">
        <v>10.5</v>
      </c>
      <c r="T7510" s="2">
        <v>3</v>
      </c>
      <c r="U7510" s="2">
        <f t="shared" si="117"/>
        <v>116.7</v>
      </c>
    </row>
    <row r="7511" spans="1:21" x14ac:dyDescent="0.2">
      <c r="A7511" t="s">
        <v>22</v>
      </c>
      <c r="B7511" s="3">
        <v>45070</v>
      </c>
      <c r="C7511" s="10" t="str">
        <f>TEXT(data[[#This Row],[Date]],"mmmm")</f>
        <v>May</v>
      </c>
      <c r="D7511" t="s">
        <v>12</v>
      </c>
      <c r="E7511" t="s">
        <v>18</v>
      </c>
      <c r="F7511" t="s">
        <v>20</v>
      </c>
      <c r="G7511" t="s">
        <v>17</v>
      </c>
      <c r="H7511" s="11">
        <v>1846.2000000000003</v>
      </c>
      <c r="I7511" s="11">
        <v>18.277380000000008</v>
      </c>
      <c r="J7511" s="13">
        <f>data[[#This Row],[Clicks]]/data[[#This Row],[Impressions]]</f>
        <v>9.9000000000000025E-3</v>
      </c>
      <c r="K7511" s="1">
        <v>1.89</v>
      </c>
      <c r="L7511" s="2">
        <v>34.544248200000013</v>
      </c>
      <c r="M7511">
        <v>1</v>
      </c>
      <c r="N7511" s="1">
        <f>IF(data[[#This Row],[Conversions]]=0,0,data[[#This Row],[Spend, Dollars]]/data[[#This Row],[Conversions]])</f>
        <v>34.544248200000013</v>
      </c>
      <c r="O7511" s="13">
        <f>data[[#This Row],[Conversions]]/data[[#This Row],[Clicks]]</f>
        <v>5.4712436902882119E-2</v>
      </c>
      <c r="P7511" s="11">
        <v>74</v>
      </c>
      <c r="Q7511" s="11">
        <f>IF(data[[#This Row],[Spend, Dollars]]=0,0,data[[#This Row],[Total conversion value, Dollars]]/data[[#This Row],[Spend, Dollars]])</f>
        <v>2.1421800692133739</v>
      </c>
      <c r="R7511" s="2">
        <v>79.2</v>
      </c>
      <c r="S7511" s="2">
        <v>3</v>
      </c>
      <c r="T7511" s="2">
        <v>0</v>
      </c>
      <c r="U7511" s="2">
        <f t="shared" si="117"/>
        <v>82.2</v>
      </c>
    </row>
    <row r="7512" spans="1:21" x14ac:dyDescent="0.2">
      <c r="A7512" t="s">
        <v>22</v>
      </c>
      <c r="B7512" s="3">
        <v>45071</v>
      </c>
      <c r="C7512" s="10" t="str">
        <f>TEXT(data[[#This Row],[Date]],"mmmm")</f>
        <v>May</v>
      </c>
      <c r="D7512" t="s">
        <v>12</v>
      </c>
      <c r="E7512" t="s">
        <v>18</v>
      </c>
      <c r="F7512" t="s">
        <v>20</v>
      </c>
      <c r="G7512" t="s">
        <v>17</v>
      </c>
      <c r="H7512" s="11">
        <v>1724.8000000000002</v>
      </c>
      <c r="I7512" s="11">
        <v>18.213888000000004</v>
      </c>
      <c r="J7512" s="13">
        <f>data[[#This Row],[Clicks]]/data[[#This Row],[Impressions]]</f>
        <v>1.0560000000000002E-2</v>
      </c>
      <c r="K7512" s="1">
        <v>1</v>
      </c>
      <c r="L7512" s="2">
        <v>18.213888000000004</v>
      </c>
      <c r="M7512">
        <v>5</v>
      </c>
      <c r="N7512" s="1">
        <f>IF(data[[#This Row],[Conversions]]=0,0,data[[#This Row],[Spend, Dollars]]/data[[#This Row],[Conversions]])</f>
        <v>3.6427776000000009</v>
      </c>
      <c r="O7512" s="13">
        <f>data[[#This Row],[Conversions]]/data[[#This Row],[Clicks]]</f>
        <v>0.27451579805475901</v>
      </c>
      <c r="P7512" s="11">
        <v>245</v>
      </c>
      <c r="Q7512" s="11">
        <f>IF(data[[#This Row],[Spend, Dollars]]=0,0,data[[#This Row],[Total conversion value, Dollars]]/data[[#This Row],[Spend, Dollars]])</f>
        <v>13.451274104683192</v>
      </c>
      <c r="R7512" s="2">
        <v>49.199999999999996</v>
      </c>
      <c r="S7512" s="2">
        <v>4.5</v>
      </c>
      <c r="T7512" s="2">
        <v>4</v>
      </c>
      <c r="U7512" s="2">
        <f t="shared" si="117"/>
        <v>57.699999999999996</v>
      </c>
    </row>
    <row r="7513" spans="1:21" x14ac:dyDescent="0.2">
      <c r="A7513" t="s">
        <v>22</v>
      </c>
      <c r="B7513" s="3">
        <v>45072</v>
      </c>
      <c r="C7513" s="10" t="str">
        <f>TEXT(data[[#This Row],[Date]],"mmmm")</f>
        <v>May</v>
      </c>
      <c r="D7513" t="s">
        <v>12</v>
      </c>
      <c r="E7513" t="s">
        <v>18</v>
      </c>
      <c r="F7513" t="s">
        <v>20</v>
      </c>
      <c r="G7513" t="s">
        <v>17</v>
      </c>
      <c r="H7513" s="11">
        <v>1537.4</v>
      </c>
      <c r="I7513" s="11">
        <v>15.389374000000004</v>
      </c>
      <c r="J7513" s="13">
        <f>data[[#This Row],[Clicks]]/data[[#This Row],[Impressions]]</f>
        <v>1.0010000000000002E-2</v>
      </c>
      <c r="K7513" s="1">
        <v>1.8299999999999998</v>
      </c>
      <c r="L7513" s="2">
        <v>28.162554420000003</v>
      </c>
      <c r="M7513">
        <v>8</v>
      </c>
      <c r="N7513" s="1">
        <f>IF(data[[#This Row],[Conversions]]=0,0,data[[#This Row],[Spend, Dollars]]/data[[#This Row],[Conversions]])</f>
        <v>3.5203193025000004</v>
      </c>
      <c r="O7513" s="13">
        <f>data[[#This Row],[Conversions]]/data[[#This Row],[Clicks]]</f>
        <v>0.51983920853440813</v>
      </c>
      <c r="P7513" s="11">
        <v>488</v>
      </c>
      <c r="Q7513" s="11">
        <f>IF(data[[#This Row],[Spend, Dollars]]=0,0,data[[#This Row],[Total conversion value, Dollars]]/data[[#This Row],[Spend, Dollars]])</f>
        <v>17.327973617813605</v>
      </c>
      <c r="R7513" s="2">
        <v>99.6</v>
      </c>
      <c r="S7513" s="2">
        <v>10.5</v>
      </c>
      <c r="T7513" s="2">
        <v>2</v>
      </c>
      <c r="U7513" s="2">
        <f t="shared" si="117"/>
        <v>112.1</v>
      </c>
    </row>
    <row r="7514" spans="1:21" x14ac:dyDescent="0.2">
      <c r="A7514" t="s">
        <v>22</v>
      </c>
      <c r="B7514" s="3">
        <v>45073</v>
      </c>
      <c r="C7514" s="10" t="str">
        <f>TEXT(data[[#This Row],[Date]],"mmmm")</f>
        <v>May</v>
      </c>
      <c r="D7514" t="s">
        <v>12</v>
      </c>
      <c r="E7514" t="s">
        <v>18</v>
      </c>
      <c r="F7514" t="s">
        <v>20</v>
      </c>
      <c r="G7514" t="s">
        <v>17</v>
      </c>
      <c r="H7514" s="11">
        <v>755.40000000000009</v>
      </c>
      <c r="I7514" s="11">
        <v>7.9770240000000019</v>
      </c>
      <c r="J7514" s="13">
        <f>data[[#This Row],[Clicks]]/data[[#This Row],[Impressions]]</f>
        <v>1.0560000000000002E-2</v>
      </c>
      <c r="K7514" s="1">
        <v>1.81</v>
      </c>
      <c r="L7514" s="2">
        <v>14.438413440000003</v>
      </c>
      <c r="M7514">
        <v>4</v>
      </c>
      <c r="N7514" s="1">
        <f>IF(data[[#This Row],[Conversions]]=0,0,data[[#This Row],[Spend, Dollars]]/data[[#This Row],[Conversions]])</f>
        <v>3.6096033600000008</v>
      </c>
      <c r="O7514" s="13">
        <f>data[[#This Row],[Conversions]]/data[[#This Row],[Clicks]]</f>
        <v>0.50144013607079518</v>
      </c>
      <c r="P7514" s="11">
        <v>204</v>
      </c>
      <c r="Q7514" s="11">
        <f>IF(data[[#This Row],[Spend, Dollars]]=0,0,data[[#This Row],[Total conversion value, Dollars]]/data[[#This Row],[Spend, Dollars]])</f>
        <v>14.128976209729588</v>
      </c>
      <c r="R7514" s="2">
        <v>81.599999999999994</v>
      </c>
      <c r="S7514" s="2">
        <v>9</v>
      </c>
      <c r="T7514" s="2">
        <v>3</v>
      </c>
      <c r="U7514" s="2">
        <f t="shared" si="117"/>
        <v>93.6</v>
      </c>
    </row>
    <row r="7515" spans="1:21" x14ac:dyDescent="0.2">
      <c r="A7515" t="s">
        <v>22</v>
      </c>
      <c r="B7515" s="3">
        <v>45074</v>
      </c>
      <c r="C7515" s="10" t="str">
        <f>TEXT(data[[#This Row],[Date]],"mmmm")</f>
        <v>May</v>
      </c>
      <c r="D7515" t="s">
        <v>12</v>
      </c>
      <c r="E7515" t="s">
        <v>18</v>
      </c>
      <c r="F7515" t="s">
        <v>20</v>
      </c>
      <c r="G7515" t="s">
        <v>17</v>
      </c>
      <c r="H7515" s="11">
        <v>1253</v>
      </c>
      <c r="I7515" s="11">
        <v>8.2698000000000018</v>
      </c>
      <c r="J7515" s="13">
        <f>data[[#This Row],[Clicks]]/data[[#This Row],[Impressions]]</f>
        <v>6.6000000000000017E-3</v>
      </c>
      <c r="K7515" s="1">
        <v>1.3699999999999999</v>
      </c>
      <c r="L7515" s="2">
        <v>11.329626000000001</v>
      </c>
      <c r="M7515">
        <v>7</v>
      </c>
      <c r="N7515" s="1">
        <f>IF(data[[#This Row],[Conversions]]=0,0,data[[#This Row],[Spend, Dollars]]/data[[#This Row],[Conversions]])</f>
        <v>1.6185180000000001</v>
      </c>
      <c r="O7515" s="13">
        <f>data[[#This Row],[Conversions]]/data[[#This Row],[Clicks]]</f>
        <v>0.84645336041984065</v>
      </c>
      <c r="P7515" s="11">
        <v>539</v>
      </c>
      <c r="Q7515" s="11">
        <f>IF(data[[#This Row],[Spend, Dollars]]=0,0,data[[#This Row],[Total conversion value, Dollars]]/data[[#This Row],[Spend, Dollars]])</f>
        <v>47.574385950604189</v>
      </c>
      <c r="R7515" s="2">
        <v>60</v>
      </c>
      <c r="S7515" s="2">
        <v>1.5</v>
      </c>
      <c r="T7515" s="2">
        <v>4</v>
      </c>
      <c r="U7515" s="2">
        <f t="shared" si="117"/>
        <v>65.5</v>
      </c>
    </row>
    <row r="7516" spans="1:21" x14ac:dyDescent="0.2">
      <c r="A7516" t="s">
        <v>22</v>
      </c>
      <c r="B7516" s="3">
        <v>45075</v>
      </c>
      <c r="C7516" s="10" t="str">
        <f>TEXT(data[[#This Row],[Date]],"mmmm")</f>
        <v>May</v>
      </c>
      <c r="D7516" t="s">
        <v>12</v>
      </c>
      <c r="E7516" t="s">
        <v>18</v>
      </c>
      <c r="F7516" t="s">
        <v>20</v>
      </c>
      <c r="G7516" t="s">
        <v>17</v>
      </c>
      <c r="H7516" s="11">
        <v>1716.4</v>
      </c>
      <c r="I7516" s="11">
        <v>18.313987999999998</v>
      </c>
      <c r="J7516" s="13">
        <f>data[[#This Row],[Clicks]]/data[[#This Row],[Impressions]]</f>
        <v>1.0669999999999999E-2</v>
      </c>
      <c r="K7516" s="1">
        <v>1.7599999999999998</v>
      </c>
      <c r="L7516" s="2">
        <v>32.23261887999999</v>
      </c>
      <c r="M7516">
        <v>1</v>
      </c>
      <c r="N7516" s="1">
        <f>IF(data[[#This Row],[Conversions]]=0,0,data[[#This Row],[Spend, Dollars]]/data[[#This Row],[Conversions]])</f>
        <v>32.23261887999999</v>
      </c>
      <c r="O7516" s="13">
        <f>data[[#This Row],[Conversions]]/data[[#This Row],[Clicks]]</f>
        <v>5.4603071706719478E-2</v>
      </c>
      <c r="P7516" s="11">
        <v>64</v>
      </c>
      <c r="Q7516" s="11">
        <f>IF(data[[#This Row],[Spend, Dollars]]=0,0,data[[#This Row],[Total conversion value, Dollars]]/data[[#This Row],[Spend, Dollars]])</f>
        <v>1.9855662438807089</v>
      </c>
      <c r="R7516" s="2">
        <v>82.8</v>
      </c>
      <c r="S7516" s="2">
        <v>0</v>
      </c>
      <c r="T7516" s="2">
        <v>2</v>
      </c>
      <c r="U7516" s="2">
        <f t="shared" si="117"/>
        <v>84.8</v>
      </c>
    </row>
    <row r="7517" spans="1:21" x14ac:dyDescent="0.2">
      <c r="A7517" t="s">
        <v>22</v>
      </c>
      <c r="B7517" s="3">
        <v>45076</v>
      </c>
      <c r="C7517" s="10" t="str">
        <f>TEXT(data[[#This Row],[Date]],"mmmm")</f>
        <v>May</v>
      </c>
      <c r="D7517" t="s">
        <v>12</v>
      </c>
      <c r="E7517" t="s">
        <v>18</v>
      </c>
      <c r="F7517" t="s">
        <v>20</v>
      </c>
      <c r="G7517" t="s">
        <v>17</v>
      </c>
      <c r="H7517" s="11">
        <v>1505.4</v>
      </c>
      <c r="I7517" s="11">
        <v>21.361626000000001</v>
      </c>
      <c r="J7517" s="13">
        <f>data[[#This Row],[Clicks]]/data[[#This Row],[Impressions]]</f>
        <v>1.4189999999999999E-2</v>
      </c>
      <c r="K7517" s="1">
        <v>1.43</v>
      </c>
      <c r="L7517" s="2">
        <v>30.547125180000002</v>
      </c>
      <c r="M7517">
        <v>7</v>
      </c>
      <c r="N7517" s="1">
        <f>IF(data[[#This Row],[Conversions]]=0,0,data[[#This Row],[Spend, Dollars]]/data[[#This Row],[Conversions]])</f>
        <v>4.363875025714286</v>
      </c>
      <c r="O7517" s="13">
        <f>data[[#This Row],[Conversions]]/data[[#This Row],[Clicks]]</f>
        <v>0.32769041083295813</v>
      </c>
      <c r="P7517" s="11">
        <v>455</v>
      </c>
      <c r="Q7517" s="11">
        <f>IF(data[[#This Row],[Spend, Dollars]]=0,0,data[[#This Row],[Total conversion value, Dollars]]/data[[#This Row],[Spend, Dollars]])</f>
        <v>14.895018674225369</v>
      </c>
      <c r="R7517" s="2">
        <v>60</v>
      </c>
      <c r="S7517" s="2">
        <v>9</v>
      </c>
      <c r="T7517" s="2">
        <v>2</v>
      </c>
      <c r="U7517" s="2">
        <f t="shared" si="117"/>
        <v>71</v>
      </c>
    </row>
    <row r="7518" spans="1:21" x14ac:dyDescent="0.2">
      <c r="A7518" t="s">
        <v>22</v>
      </c>
      <c r="B7518" s="3">
        <v>45077</v>
      </c>
      <c r="C7518" s="10" t="str">
        <f>TEXT(data[[#This Row],[Date]],"mmmm")</f>
        <v>May</v>
      </c>
      <c r="D7518" t="s">
        <v>12</v>
      </c>
      <c r="E7518" t="s">
        <v>18</v>
      </c>
      <c r="F7518" t="s">
        <v>20</v>
      </c>
      <c r="G7518" t="s">
        <v>17</v>
      </c>
      <c r="H7518" s="11">
        <v>1792.6000000000001</v>
      </c>
      <c r="I7518" s="11">
        <v>9.4649280000000005</v>
      </c>
      <c r="J7518" s="13">
        <f>data[[#This Row],[Clicks]]/data[[#This Row],[Impressions]]</f>
        <v>5.28E-3</v>
      </c>
      <c r="K7518" s="1">
        <v>0.71000000000000008</v>
      </c>
      <c r="L7518" s="2">
        <v>6.720098880000001</v>
      </c>
      <c r="M7518">
        <v>4</v>
      </c>
      <c r="N7518" s="1">
        <f>IF(data[[#This Row],[Conversions]]=0,0,data[[#This Row],[Spend, Dollars]]/data[[#This Row],[Conversions]])</f>
        <v>1.6800247200000002</v>
      </c>
      <c r="O7518" s="13">
        <f>data[[#This Row],[Conversions]]/data[[#This Row],[Clicks]]</f>
        <v>0.42261282917313264</v>
      </c>
      <c r="P7518" s="11">
        <v>212</v>
      </c>
      <c r="Q7518" s="11">
        <f>IF(data[[#This Row],[Spend, Dollars]]=0,0,data[[#This Row],[Total conversion value, Dollars]]/data[[#This Row],[Spend, Dollars]])</f>
        <v>31.547154853769051</v>
      </c>
      <c r="R7518" s="2">
        <v>70.8</v>
      </c>
      <c r="S7518" s="2">
        <v>9</v>
      </c>
      <c r="T7518" s="2">
        <v>6</v>
      </c>
      <c r="U7518" s="2">
        <f t="shared" si="117"/>
        <v>85.8</v>
      </c>
    </row>
    <row r="7519" spans="1:21" x14ac:dyDescent="0.2">
      <c r="A7519" t="s">
        <v>23</v>
      </c>
      <c r="B7519" s="3">
        <v>45078</v>
      </c>
      <c r="C7519" s="10" t="str">
        <f>TEXT(data[[#This Row],[Date]],"mmmm")</f>
        <v>June</v>
      </c>
      <c r="D7519" t="s">
        <v>12</v>
      </c>
      <c r="E7519" t="s">
        <v>18</v>
      </c>
      <c r="F7519" t="s">
        <v>20</v>
      </c>
      <c r="G7519" t="s">
        <v>17</v>
      </c>
      <c r="H7519" s="11">
        <v>1276.3999999999999</v>
      </c>
      <c r="I7519" s="11">
        <v>9.2666640000000005</v>
      </c>
      <c r="J7519" s="13">
        <f>data[[#This Row],[Clicks]]/data[[#This Row],[Impressions]]</f>
        <v>7.2600000000000008E-3</v>
      </c>
      <c r="K7519" s="1">
        <v>0.74</v>
      </c>
      <c r="L7519" s="2">
        <v>6.8573313599999999</v>
      </c>
      <c r="M7519">
        <v>2</v>
      </c>
      <c r="N7519" s="1">
        <f>IF(data[[#This Row],[Conversions]]=0,0,data[[#This Row],[Spend, Dollars]]/data[[#This Row],[Conversions]])</f>
        <v>3.4286656799999999</v>
      </c>
      <c r="O7519" s="13">
        <f>data[[#This Row],[Conversions]]/data[[#This Row],[Clicks]]</f>
        <v>0.21582740023810076</v>
      </c>
      <c r="P7519" s="11">
        <v>181</v>
      </c>
      <c r="Q7519" s="11">
        <f>IF(data[[#This Row],[Spend, Dollars]]=0,0,data[[#This Row],[Total conversion value, Dollars]]/data[[#This Row],[Spend, Dollars]])</f>
        <v>26.395107731821785</v>
      </c>
      <c r="R7519" s="2">
        <v>81.599999999999994</v>
      </c>
      <c r="S7519" s="2">
        <v>19.5</v>
      </c>
      <c r="T7519" s="2">
        <v>9</v>
      </c>
      <c r="U7519" s="2">
        <f t="shared" si="117"/>
        <v>110.1</v>
      </c>
    </row>
    <row r="7520" spans="1:21" x14ac:dyDescent="0.2">
      <c r="A7520" t="s">
        <v>23</v>
      </c>
      <c r="B7520" s="3">
        <v>45079</v>
      </c>
      <c r="C7520" s="10" t="str">
        <f>TEXT(data[[#This Row],[Date]],"mmmm")</f>
        <v>June</v>
      </c>
      <c r="D7520" t="s">
        <v>12</v>
      </c>
      <c r="E7520" t="s">
        <v>18</v>
      </c>
      <c r="F7520" t="s">
        <v>20</v>
      </c>
      <c r="G7520" t="s">
        <v>17</v>
      </c>
      <c r="H7520" s="11">
        <v>38.799999999999955</v>
      </c>
      <c r="I7520" s="11">
        <v>0.23047199999999976</v>
      </c>
      <c r="J7520" s="13">
        <f>data[[#This Row],[Clicks]]/data[[#This Row],[Impressions]]</f>
        <v>5.9400000000000008E-3</v>
      </c>
      <c r="K7520" s="1">
        <v>1.9100000000000001</v>
      </c>
      <c r="L7520" s="2">
        <v>0.44020151999999957</v>
      </c>
      <c r="M7520">
        <v>6</v>
      </c>
      <c r="N7520" s="1">
        <f>IF(data[[#This Row],[Conversions]]=0,0,data[[#This Row],[Spend, Dollars]]/data[[#This Row],[Conversions]])</f>
        <v>7.3366919999999933E-2</v>
      </c>
      <c r="O7520" s="13">
        <f>data[[#This Row],[Conversions]]/data[[#This Row],[Clicks]]</f>
        <v>26.033531188170389</v>
      </c>
      <c r="P7520" s="11">
        <v>168</v>
      </c>
      <c r="Q7520" s="11">
        <f>IF(data[[#This Row],[Spend, Dollars]]=0,0,data[[#This Row],[Total conversion value, Dollars]]/data[[#This Row],[Spend, Dollars]])</f>
        <v>381.64338914595334</v>
      </c>
      <c r="R7520" s="2">
        <v>94.8</v>
      </c>
      <c r="S7520" s="2">
        <v>10.5</v>
      </c>
      <c r="T7520" s="2">
        <v>7</v>
      </c>
      <c r="U7520" s="2">
        <f t="shared" si="117"/>
        <v>112.3</v>
      </c>
    </row>
    <row r="7521" spans="1:21" x14ac:dyDescent="0.2">
      <c r="A7521" t="s">
        <v>23</v>
      </c>
      <c r="B7521" s="3">
        <v>45080</v>
      </c>
      <c r="C7521" s="10" t="str">
        <f>TEXT(data[[#This Row],[Date]],"mmmm")</f>
        <v>June</v>
      </c>
      <c r="D7521" t="s">
        <v>12</v>
      </c>
      <c r="E7521" t="s">
        <v>18</v>
      </c>
      <c r="F7521" t="s">
        <v>20</v>
      </c>
      <c r="G7521" t="s">
        <v>17</v>
      </c>
      <c r="H7521" s="11">
        <v>280.29999999999995</v>
      </c>
      <c r="I7521" s="11">
        <v>2.5283059999999997</v>
      </c>
      <c r="J7521" s="13">
        <f>data[[#This Row],[Clicks]]/data[[#This Row],[Impressions]]</f>
        <v>9.0200000000000002E-3</v>
      </c>
      <c r="K7521" s="1">
        <v>2.29</v>
      </c>
      <c r="L7521" s="2">
        <v>5.7898207399999997</v>
      </c>
      <c r="M7521">
        <v>0</v>
      </c>
      <c r="N7521" s="1">
        <f>IF(data[[#This Row],[Conversions]]=0,0,data[[#This Row],[Spend, Dollars]]/data[[#This Row],[Conversions]])</f>
        <v>0</v>
      </c>
      <c r="O7521" s="13">
        <f>data[[#This Row],[Conversions]]/data[[#This Row],[Clicks]]</f>
        <v>0</v>
      </c>
      <c r="P7521" s="11">
        <v>33</v>
      </c>
      <c r="Q7521" s="11">
        <f>IF(data[[#This Row],[Spend, Dollars]]=0,0,data[[#This Row],[Total conversion value, Dollars]]/data[[#This Row],[Spend, Dollars]])</f>
        <v>5.6996583282818527</v>
      </c>
      <c r="R7521" s="2">
        <v>72</v>
      </c>
      <c r="S7521" s="2">
        <v>15</v>
      </c>
      <c r="T7521" s="2">
        <v>11</v>
      </c>
      <c r="U7521" s="2">
        <f t="shared" si="117"/>
        <v>98</v>
      </c>
    </row>
    <row r="7522" spans="1:21" x14ac:dyDescent="0.2">
      <c r="A7522" t="s">
        <v>23</v>
      </c>
      <c r="B7522" s="3">
        <v>45081</v>
      </c>
      <c r="C7522" s="10" t="str">
        <f>TEXT(data[[#This Row],[Date]],"mmmm")</f>
        <v>June</v>
      </c>
      <c r="D7522" t="s">
        <v>12</v>
      </c>
      <c r="E7522" t="s">
        <v>18</v>
      </c>
      <c r="F7522" t="s">
        <v>20</v>
      </c>
      <c r="G7522" t="s">
        <v>17</v>
      </c>
      <c r="H7522" s="11">
        <v>736.69999999999982</v>
      </c>
      <c r="I7522" s="11">
        <v>5.9157009999999994</v>
      </c>
      <c r="J7522" s="13">
        <f>data[[#This Row],[Clicks]]/data[[#This Row],[Impressions]]</f>
        <v>8.0300000000000007E-3</v>
      </c>
      <c r="K7522" s="1">
        <v>1.67</v>
      </c>
      <c r="L7522" s="2">
        <v>9.8792206699999987</v>
      </c>
      <c r="M7522">
        <v>5</v>
      </c>
      <c r="N7522" s="1">
        <f>IF(data[[#This Row],[Conversions]]=0,0,data[[#This Row],[Spend, Dollars]]/data[[#This Row],[Conversions]])</f>
        <v>1.9758441339999997</v>
      </c>
      <c r="O7522" s="13">
        <f>data[[#This Row],[Conversions]]/data[[#This Row],[Clicks]]</f>
        <v>0.84520837006468053</v>
      </c>
      <c r="P7522" s="11">
        <v>251</v>
      </c>
      <c r="Q7522" s="11">
        <f>IF(data[[#This Row],[Spend, Dollars]]=0,0,data[[#This Row],[Total conversion value, Dollars]]/data[[#This Row],[Spend, Dollars]])</f>
        <v>25.406862381585007</v>
      </c>
      <c r="R7522" s="2">
        <v>110.39999999999999</v>
      </c>
      <c r="S7522" s="2">
        <v>1.5</v>
      </c>
      <c r="T7522" s="2">
        <v>13</v>
      </c>
      <c r="U7522" s="2">
        <f t="shared" si="117"/>
        <v>124.89999999999999</v>
      </c>
    </row>
    <row r="7523" spans="1:21" x14ac:dyDescent="0.2">
      <c r="A7523" t="s">
        <v>23</v>
      </c>
      <c r="B7523" s="3">
        <v>45082</v>
      </c>
      <c r="C7523" s="10" t="str">
        <f>TEXT(data[[#This Row],[Date]],"mmmm")</f>
        <v>June</v>
      </c>
      <c r="D7523" t="s">
        <v>12</v>
      </c>
      <c r="E7523" t="s">
        <v>18</v>
      </c>
      <c r="F7523" t="s">
        <v>20</v>
      </c>
      <c r="G7523" t="s">
        <v>17</v>
      </c>
      <c r="H7523" s="11">
        <v>1093.3</v>
      </c>
      <c r="I7523" s="11">
        <v>9.3805139999999998</v>
      </c>
      <c r="J7523" s="13">
        <f>data[[#This Row],[Clicks]]/data[[#This Row],[Impressions]]</f>
        <v>8.5800000000000008E-3</v>
      </c>
      <c r="K7523" s="1">
        <v>0.78999999999999992</v>
      </c>
      <c r="L7523" s="2">
        <v>7.4106060599999992</v>
      </c>
      <c r="M7523">
        <v>4</v>
      </c>
      <c r="N7523" s="1">
        <f>IF(data[[#This Row],[Conversions]]=0,0,data[[#This Row],[Spend, Dollars]]/data[[#This Row],[Conversions]])</f>
        <v>1.8526515149999998</v>
      </c>
      <c r="O7523" s="13">
        <f>data[[#This Row],[Conversions]]/data[[#This Row],[Clicks]]</f>
        <v>0.42641586591097247</v>
      </c>
      <c r="P7523" s="11">
        <v>137</v>
      </c>
      <c r="Q7523" s="11">
        <f>IF(data[[#This Row],[Spend, Dollars]]=0,0,data[[#This Row],[Total conversion value, Dollars]]/data[[#This Row],[Spend, Dollars]])</f>
        <v>18.487016971456718</v>
      </c>
      <c r="R7523" s="2">
        <v>103.2</v>
      </c>
      <c r="S7523" s="2">
        <v>0</v>
      </c>
      <c r="T7523" s="2">
        <v>3</v>
      </c>
      <c r="U7523" s="2">
        <f t="shared" si="117"/>
        <v>106.2</v>
      </c>
    </row>
    <row r="7524" spans="1:21" x14ac:dyDescent="0.2">
      <c r="A7524" t="s">
        <v>23</v>
      </c>
      <c r="B7524" s="3">
        <v>45083</v>
      </c>
      <c r="C7524" s="10" t="str">
        <f>TEXT(data[[#This Row],[Date]],"mmmm")</f>
        <v>June</v>
      </c>
      <c r="D7524" t="s">
        <v>12</v>
      </c>
      <c r="E7524" t="s">
        <v>18</v>
      </c>
      <c r="F7524" t="s">
        <v>20</v>
      </c>
      <c r="G7524" t="s">
        <v>17</v>
      </c>
      <c r="H7524" s="11">
        <v>903.5</v>
      </c>
      <c r="I7524" s="11">
        <v>5.6649449999999995</v>
      </c>
      <c r="J7524" s="13">
        <f>data[[#This Row],[Clicks]]/data[[#This Row],[Impressions]]</f>
        <v>6.2699999999999995E-3</v>
      </c>
      <c r="K7524" s="1">
        <v>1.03</v>
      </c>
      <c r="L7524" s="2">
        <v>5.8348933499999998</v>
      </c>
      <c r="M7524">
        <v>2</v>
      </c>
      <c r="N7524" s="1">
        <f>IF(data[[#This Row],[Conversions]]=0,0,data[[#This Row],[Spend, Dollars]]/data[[#This Row],[Conversions]])</f>
        <v>2.9174466749999999</v>
      </c>
      <c r="O7524" s="13">
        <f>data[[#This Row],[Conversions]]/data[[#This Row],[Clicks]]</f>
        <v>0.35304844089395399</v>
      </c>
      <c r="P7524" s="11">
        <v>104</v>
      </c>
      <c r="Q7524" s="11">
        <f>IF(data[[#This Row],[Spend, Dollars]]=0,0,data[[#This Row],[Total conversion value, Dollars]]/data[[#This Row],[Spend, Dollars]])</f>
        <v>17.823804782995733</v>
      </c>
      <c r="R7524" s="2">
        <v>124.8</v>
      </c>
      <c r="S7524" s="2">
        <v>9</v>
      </c>
      <c r="T7524" s="2">
        <v>2</v>
      </c>
      <c r="U7524" s="2">
        <f t="shared" si="117"/>
        <v>135.80000000000001</v>
      </c>
    </row>
    <row r="7525" spans="1:21" x14ac:dyDescent="0.2">
      <c r="A7525" t="s">
        <v>23</v>
      </c>
      <c r="B7525" s="3">
        <v>45084</v>
      </c>
      <c r="C7525" s="10" t="str">
        <f>TEXT(data[[#This Row],[Date]],"mmmm")</f>
        <v>June</v>
      </c>
      <c r="D7525" t="s">
        <v>12</v>
      </c>
      <c r="E7525" t="s">
        <v>18</v>
      </c>
      <c r="F7525" t="s">
        <v>20</v>
      </c>
      <c r="G7525" t="s">
        <v>17</v>
      </c>
      <c r="H7525" s="11">
        <v>596.19999999999982</v>
      </c>
      <c r="I7525" s="11">
        <v>3.5414279999999994</v>
      </c>
      <c r="J7525" s="13">
        <f>data[[#This Row],[Clicks]]/data[[#This Row],[Impressions]]</f>
        <v>5.9400000000000008E-3</v>
      </c>
      <c r="K7525" s="1">
        <v>0.67999999999999994</v>
      </c>
      <c r="L7525" s="2">
        <v>2.4081710399999992</v>
      </c>
      <c r="M7525">
        <v>1</v>
      </c>
      <c r="N7525" s="1">
        <f>IF(data[[#This Row],[Conversions]]=0,0,data[[#This Row],[Spend, Dollars]]/data[[#This Row],[Conversions]])</f>
        <v>2.4081710399999992</v>
      </c>
      <c r="O7525" s="13">
        <f>data[[#This Row],[Conversions]]/data[[#This Row],[Clicks]]</f>
        <v>0.28237196972520695</v>
      </c>
      <c r="P7525" s="11">
        <v>40</v>
      </c>
      <c r="Q7525" s="11">
        <f>IF(data[[#This Row],[Spend, Dollars]]=0,0,data[[#This Row],[Total conversion value, Dollars]]/data[[#This Row],[Spend, Dollars]])</f>
        <v>16.610115866188647</v>
      </c>
      <c r="R7525" s="2">
        <v>115.19999999999999</v>
      </c>
      <c r="S7525" s="2">
        <v>3</v>
      </c>
      <c r="T7525" s="2">
        <v>7</v>
      </c>
      <c r="U7525" s="2">
        <f t="shared" si="117"/>
        <v>125.19999999999999</v>
      </c>
    </row>
    <row r="7526" spans="1:21" x14ac:dyDescent="0.2">
      <c r="A7526" t="s">
        <v>23</v>
      </c>
      <c r="B7526" s="3">
        <v>45085</v>
      </c>
      <c r="C7526" s="10" t="str">
        <f>TEXT(data[[#This Row],[Date]],"mmmm")</f>
        <v>June</v>
      </c>
      <c r="D7526" t="s">
        <v>12</v>
      </c>
      <c r="E7526" t="s">
        <v>18</v>
      </c>
      <c r="F7526" t="s">
        <v>20</v>
      </c>
      <c r="G7526" t="s">
        <v>17</v>
      </c>
      <c r="H7526" s="11">
        <v>886.3</v>
      </c>
      <c r="I7526" s="11">
        <v>5.6545940000000003</v>
      </c>
      <c r="J7526" s="13">
        <f>data[[#This Row],[Clicks]]/data[[#This Row],[Impressions]]</f>
        <v>6.3800000000000011E-3</v>
      </c>
      <c r="K7526" s="1">
        <v>1.6300000000000001</v>
      </c>
      <c r="L7526" s="2">
        <v>9.2169882200000011</v>
      </c>
      <c r="M7526">
        <v>2</v>
      </c>
      <c r="N7526" s="1">
        <f>IF(data[[#This Row],[Conversions]]=0,0,data[[#This Row],[Spend, Dollars]]/data[[#This Row],[Conversions]])</f>
        <v>4.6084941100000005</v>
      </c>
      <c r="O7526" s="13">
        <f>data[[#This Row],[Conversions]]/data[[#This Row],[Clicks]]</f>
        <v>0.35369471265310998</v>
      </c>
      <c r="P7526" s="11">
        <v>145</v>
      </c>
      <c r="Q7526" s="11">
        <f>IF(data[[#This Row],[Spend, Dollars]]=0,0,data[[#This Row],[Total conversion value, Dollars]]/data[[#This Row],[Spend, Dollars]])</f>
        <v>15.73182004131931</v>
      </c>
      <c r="R7526" s="2">
        <v>111.6</v>
      </c>
      <c r="S7526" s="2">
        <v>13.5</v>
      </c>
      <c r="T7526" s="2">
        <v>4</v>
      </c>
      <c r="U7526" s="2">
        <f t="shared" si="117"/>
        <v>129.1</v>
      </c>
    </row>
    <row r="7527" spans="1:21" x14ac:dyDescent="0.2">
      <c r="A7527" t="s">
        <v>23</v>
      </c>
      <c r="B7527" s="3">
        <v>45086</v>
      </c>
      <c r="C7527" s="10" t="str">
        <f>TEXT(data[[#This Row],[Date]],"mmmm")</f>
        <v>June</v>
      </c>
      <c r="D7527" t="s">
        <v>12</v>
      </c>
      <c r="E7527" t="s">
        <v>18</v>
      </c>
      <c r="F7527" t="s">
        <v>20</v>
      </c>
      <c r="G7527" t="s">
        <v>17</v>
      </c>
      <c r="H7527" s="11">
        <v>1008.3999999999999</v>
      </c>
      <c r="I7527" s="11">
        <v>8.87392</v>
      </c>
      <c r="J7527" s="13">
        <f>data[[#This Row],[Clicks]]/data[[#This Row],[Impressions]]</f>
        <v>8.8000000000000005E-3</v>
      </c>
      <c r="K7527" s="1">
        <v>1.2200000000000002</v>
      </c>
      <c r="L7527" s="2">
        <v>10.826182400000002</v>
      </c>
      <c r="M7527">
        <v>6</v>
      </c>
      <c r="N7527" s="1">
        <f>IF(data[[#This Row],[Conversions]]=0,0,data[[#This Row],[Spend, Dollars]]/data[[#This Row],[Conversions]])</f>
        <v>1.8043637333333338</v>
      </c>
      <c r="O7527" s="13">
        <f>data[[#This Row],[Conversions]]/data[[#This Row],[Clicks]]</f>
        <v>0.67613861743175507</v>
      </c>
      <c r="P7527" s="11">
        <v>465</v>
      </c>
      <c r="Q7527" s="11">
        <f>IF(data[[#This Row],[Spend, Dollars]]=0,0,data[[#This Row],[Total conversion value, Dollars]]/data[[#This Row],[Spend, Dollars]])</f>
        <v>42.951428566361479</v>
      </c>
      <c r="R7527" s="2">
        <v>97.2</v>
      </c>
      <c r="S7527" s="2">
        <v>3</v>
      </c>
      <c r="T7527" s="2">
        <v>5</v>
      </c>
      <c r="U7527" s="2">
        <f t="shared" si="117"/>
        <v>105.2</v>
      </c>
    </row>
    <row r="7528" spans="1:21" x14ac:dyDescent="0.2">
      <c r="A7528" t="s">
        <v>23</v>
      </c>
      <c r="B7528" s="3">
        <v>45087</v>
      </c>
      <c r="C7528" s="10" t="str">
        <f>TEXT(data[[#This Row],[Date]],"mmmm")</f>
        <v>June</v>
      </c>
      <c r="D7528" t="s">
        <v>12</v>
      </c>
      <c r="E7528" t="s">
        <v>18</v>
      </c>
      <c r="F7528" t="s">
        <v>20</v>
      </c>
      <c r="G7528" t="s">
        <v>17</v>
      </c>
      <c r="H7528" s="11">
        <v>1421.3999999999999</v>
      </c>
      <c r="I7528" s="11">
        <v>8.4431159999999998</v>
      </c>
      <c r="J7528" s="13">
        <f>data[[#This Row],[Clicks]]/data[[#This Row],[Impressions]]</f>
        <v>5.9400000000000008E-3</v>
      </c>
      <c r="K7528" s="1">
        <v>0.75</v>
      </c>
      <c r="L7528" s="2">
        <v>6.3323369999999999</v>
      </c>
      <c r="M7528">
        <v>3</v>
      </c>
      <c r="N7528" s="1">
        <f>IF(data[[#This Row],[Conversions]]=0,0,data[[#This Row],[Spend, Dollars]]/data[[#This Row],[Conversions]])</f>
        <v>2.110779</v>
      </c>
      <c r="O7528" s="13">
        <f>data[[#This Row],[Conversions]]/data[[#This Row],[Clicks]]</f>
        <v>0.35531905519241946</v>
      </c>
      <c r="P7528" s="11">
        <v>251</v>
      </c>
      <c r="Q7528" s="11">
        <f>IF(data[[#This Row],[Spend, Dollars]]=0,0,data[[#This Row],[Total conversion value, Dollars]]/data[[#This Row],[Spend, Dollars]])</f>
        <v>39.637814601465465</v>
      </c>
      <c r="R7528" s="2">
        <v>64.8</v>
      </c>
      <c r="S7528" s="2">
        <v>4.5</v>
      </c>
      <c r="T7528" s="2">
        <v>11</v>
      </c>
      <c r="U7528" s="2">
        <f t="shared" si="117"/>
        <v>80.3</v>
      </c>
    </row>
    <row r="7529" spans="1:21" x14ac:dyDescent="0.2">
      <c r="A7529" t="s">
        <v>23</v>
      </c>
      <c r="B7529" s="3">
        <v>45088</v>
      </c>
      <c r="C7529" s="10" t="str">
        <f>TEXT(data[[#This Row],[Date]],"mmmm")</f>
        <v>June</v>
      </c>
      <c r="D7529" t="s">
        <v>12</v>
      </c>
      <c r="E7529" t="s">
        <v>18</v>
      </c>
      <c r="F7529" t="s">
        <v>20</v>
      </c>
      <c r="G7529" t="s">
        <v>17</v>
      </c>
      <c r="H7529" s="11">
        <v>107</v>
      </c>
      <c r="I7529" s="11">
        <v>0.76505000000000012</v>
      </c>
      <c r="J7529" s="13">
        <f>data[[#This Row],[Clicks]]/data[[#This Row],[Impressions]]</f>
        <v>7.150000000000001E-3</v>
      </c>
      <c r="K7529" s="1">
        <v>1.9200000000000002</v>
      </c>
      <c r="L7529" s="2">
        <v>1.4688960000000004</v>
      </c>
      <c r="M7529">
        <v>7</v>
      </c>
      <c r="N7529" s="1">
        <f>IF(data[[#This Row],[Conversions]]=0,0,data[[#This Row],[Spend, Dollars]]/data[[#This Row],[Conversions]])</f>
        <v>0.20984228571428579</v>
      </c>
      <c r="O7529" s="13">
        <f>data[[#This Row],[Conversions]]/data[[#This Row],[Clicks]]</f>
        <v>9.1497287758969996</v>
      </c>
      <c r="P7529" s="11">
        <v>188</v>
      </c>
      <c r="Q7529" s="11">
        <f>IF(data[[#This Row],[Spend, Dollars]]=0,0,data[[#This Row],[Total conversion value, Dollars]]/data[[#This Row],[Spend, Dollars]])</f>
        <v>127.98727751998776</v>
      </c>
      <c r="R7529" s="2">
        <v>126</v>
      </c>
      <c r="S7529" s="2">
        <v>13.5</v>
      </c>
      <c r="T7529" s="2">
        <v>7</v>
      </c>
      <c r="U7529" s="2">
        <f t="shared" si="117"/>
        <v>146.5</v>
      </c>
    </row>
    <row r="7530" spans="1:21" x14ac:dyDescent="0.2">
      <c r="A7530" t="s">
        <v>23</v>
      </c>
      <c r="B7530" s="3">
        <v>45089</v>
      </c>
      <c r="C7530" s="10" t="str">
        <f>TEXT(data[[#This Row],[Date]],"mmmm")</f>
        <v>June</v>
      </c>
      <c r="D7530" t="s">
        <v>12</v>
      </c>
      <c r="E7530" t="s">
        <v>18</v>
      </c>
      <c r="F7530" t="s">
        <v>20</v>
      </c>
      <c r="G7530" t="s">
        <v>17</v>
      </c>
      <c r="H7530" s="11">
        <v>863.19999999999982</v>
      </c>
      <c r="I7530" s="11">
        <v>6.0769279999999997</v>
      </c>
      <c r="J7530" s="13">
        <f>data[[#This Row],[Clicks]]/data[[#This Row],[Impressions]]</f>
        <v>7.0400000000000011E-3</v>
      </c>
      <c r="K7530" s="1">
        <v>1.54</v>
      </c>
      <c r="L7530" s="2">
        <v>9.3584691200000005</v>
      </c>
      <c r="M7530">
        <v>7</v>
      </c>
      <c r="N7530" s="1">
        <f>IF(data[[#This Row],[Conversions]]=0,0,data[[#This Row],[Spend, Dollars]]/data[[#This Row],[Conversions]])</f>
        <v>1.3369241600000001</v>
      </c>
      <c r="O7530" s="13">
        <f>data[[#This Row],[Conversions]]/data[[#This Row],[Clicks]]</f>
        <v>1.1518978009941867</v>
      </c>
      <c r="P7530" s="11">
        <v>244</v>
      </c>
      <c r="Q7530" s="11">
        <f>IF(data[[#This Row],[Spend, Dollars]]=0,0,data[[#This Row],[Total conversion value, Dollars]]/data[[#This Row],[Spend, Dollars]])</f>
        <v>26.072640393560437</v>
      </c>
      <c r="R7530" s="2">
        <v>126</v>
      </c>
      <c r="S7530" s="2">
        <v>15</v>
      </c>
      <c r="T7530" s="2">
        <v>11</v>
      </c>
      <c r="U7530" s="2">
        <f t="shared" si="117"/>
        <v>152</v>
      </c>
    </row>
    <row r="7531" spans="1:21" x14ac:dyDescent="0.2">
      <c r="A7531" t="s">
        <v>23</v>
      </c>
      <c r="B7531" s="3">
        <v>45090</v>
      </c>
      <c r="C7531" s="10" t="str">
        <f>TEXT(data[[#This Row],[Date]],"mmmm")</f>
        <v>June</v>
      </c>
      <c r="D7531" t="s">
        <v>12</v>
      </c>
      <c r="E7531" t="s">
        <v>18</v>
      </c>
      <c r="F7531" t="s">
        <v>20</v>
      </c>
      <c r="G7531" t="s">
        <v>17</v>
      </c>
      <c r="H7531" s="11">
        <v>789.69999999999982</v>
      </c>
      <c r="I7531" s="11">
        <v>8.5129659999999987</v>
      </c>
      <c r="J7531" s="13">
        <f>data[[#This Row],[Clicks]]/data[[#This Row],[Impressions]]</f>
        <v>1.0780000000000001E-2</v>
      </c>
      <c r="K7531" s="1">
        <v>1.3900000000000001</v>
      </c>
      <c r="L7531" s="2">
        <v>11.833022739999999</v>
      </c>
      <c r="M7531">
        <v>1</v>
      </c>
      <c r="N7531" s="1">
        <f>IF(data[[#This Row],[Conversions]]=0,0,data[[#This Row],[Spend, Dollars]]/data[[#This Row],[Conversions]])</f>
        <v>11.833022739999999</v>
      </c>
      <c r="O7531" s="13">
        <f>data[[#This Row],[Conversions]]/data[[#This Row],[Clicks]]</f>
        <v>0.11746787194968242</v>
      </c>
      <c r="P7531" s="11">
        <v>128</v>
      </c>
      <c r="Q7531" s="11">
        <f>IF(data[[#This Row],[Spend, Dollars]]=0,0,data[[#This Row],[Total conversion value, Dollars]]/data[[#This Row],[Spend, Dollars]])</f>
        <v>10.817185330618237</v>
      </c>
      <c r="R7531" s="2">
        <v>110.39999999999999</v>
      </c>
      <c r="S7531" s="2">
        <v>6</v>
      </c>
      <c r="T7531" s="2">
        <v>5</v>
      </c>
      <c r="U7531" s="2">
        <f t="shared" si="117"/>
        <v>121.39999999999999</v>
      </c>
    </row>
    <row r="7532" spans="1:21" x14ac:dyDescent="0.2">
      <c r="A7532" t="s">
        <v>23</v>
      </c>
      <c r="B7532" s="3">
        <v>45091</v>
      </c>
      <c r="C7532" s="10" t="str">
        <f>TEXT(data[[#This Row],[Date]],"mmmm")</f>
        <v>June</v>
      </c>
      <c r="D7532" t="s">
        <v>12</v>
      </c>
      <c r="E7532" t="s">
        <v>18</v>
      </c>
      <c r="F7532" t="s">
        <v>20</v>
      </c>
      <c r="G7532" t="s">
        <v>17</v>
      </c>
      <c r="H7532" s="11">
        <v>533.89999999999986</v>
      </c>
      <c r="I7532" s="11">
        <v>3.1126369999999994</v>
      </c>
      <c r="J7532" s="13">
        <f>data[[#This Row],[Clicks]]/data[[#This Row],[Impressions]]</f>
        <v>5.8300000000000001E-3</v>
      </c>
      <c r="K7532" s="1">
        <v>1.9900000000000002</v>
      </c>
      <c r="L7532" s="2">
        <v>6.1941476299999998</v>
      </c>
      <c r="M7532">
        <v>1</v>
      </c>
      <c r="N7532" s="1">
        <f>IF(data[[#This Row],[Conversions]]=0,0,data[[#This Row],[Spend, Dollars]]/data[[#This Row],[Conversions]])</f>
        <v>6.1941476299999998</v>
      </c>
      <c r="O7532" s="13">
        <f>data[[#This Row],[Conversions]]/data[[#This Row],[Clicks]]</f>
        <v>0.32127099947729215</v>
      </c>
      <c r="P7532" s="11">
        <v>46</v>
      </c>
      <c r="Q7532" s="11">
        <f>IF(data[[#This Row],[Spend, Dollars]]=0,0,data[[#This Row],[Total conversion value, Dollars]]/data[[#This Row],[Spend, Dollars]])</f>
        <v>7.4263648120379075</v>
      </c>
      <c r="R7532" s="2">
        <v>57.599999999999994</v>
      </c>
      <c r="S7532" s="2">
        <v>19.5</v>
      </c>
      <c r="T7532" s="2">
        <v>4</v>
      </c>
      <c r="U7532" s="2">
        <f t="shared" si="117"/>
        <v>81.099999999999994</v>
      </c>
    </row>
    <row r="7533" spans="1:21" x14ac:dyDescent="0.2">
      <c r="A7533" t="s">
        <v>23</v>
      </c>
      <c r="B7533" s="3">
        <v>45092</v>
      </c>
      <c r="C7533" s="10" t="str">
        <f>TEXT(data[[#This Row],[Date]],"mmmm")</f>
        <v>June</v>
      </c>
      <c r="D7533" t="s">
        <v>12</v>
      </c>
      <c r="E7533" t="s">
        <v>18</v>
      </c>
      <c r="F7533" t="s">
        <v>20</v>
      </c>
      <c r="G7533" t="s">
        <v>17</v>
      </c>
      <c r="H7533" s="11">
        <v>679.5</v>
      </c>
      <c r="I7533" s="11">
        <v>6.2038350000000007</v>
      </c>
      <c r="J7533" s="13">
        <f>data[[#This Row],[Clicks]]/data[[#This Row],[Impressions]]</f>
        <v>9.130000000000001E-3</v>
      </c>
      <c r="K7533" s="1">
        <v>0.75</v>
      </c>
      <c r="L7533" s="2">
        <v>4.6528762500000003</v>
      </c>
      <c r="M7533">
        <v>4</v>
      </c>
      <c r="N7533" s="1">
        <f>IF(data[[#This Row],[Conversions]]=0,0,data[[#This Row],[Spend, Dollars]]/data[[#This Row],[Conversions]])</f>
        <v>1.1632190625000001</v>
      </c>
      <c r="O7533" s="13">
        <f>data[[#This Row],[Conversions]]/data[[#This Row],[Clicks]]</f>
        <v>0.64476247353451532</v>
      </c>
      <c r="P7533" s="11">
        <v>345</v>
      </c>
      <c r="Q7533" s="11">
        <f>IF(data[[#This Row],[Spend, Dollars]]=0,0,data[[#This Row],[Total conversion value, Dollars]]/data[[#This Row],[Spend, Dollars]])</f>
        <v>74.147684456469264</v>
      </c>
      <c r="R7533" s="2">
        <v>76.8</v>
      </c>
      <c r="S7533" s="2">
        <v>0</v>
      </c>
      <c r="T7533" s="2">
        <v>2</v>
      </c>
      <c r="U7533" s="2">
        <f t="shared" si="117"/>
        <v>78.8</v>
      </c>
    </row>
    <row r="7534" spans="1:21" x14ac:dyDescent="0.2">
      <c r="A7534" t="s">
        <v>23</v>
      </c>
      <c r="B7534" s="3">
        <v>45093</v>
      </c>
      <c r="C7534" s="10" t="str">
        <f>TEXT(data[[#This Row],[Date]],"mmmm")</f>
        <v>June</v>
      </c>
      <c r="D7534" t="s">
        <v>12</v>
      </c>
      <c r="E7534" t="s">
        <v>18</v>
      </c>
      <c r="F7534" t="s">
        <v>20</v>
      </c>
      <c r="G7534" t="s">
        <v>17</v>
      </c>
      <c r="H7534" s="11">
        <v>260.09999999999991</v>
      </c>
      <c r="I7534" s="11">
        <v>2.4319349999999993</v>
      </c>
      <c r="J7534" s="13">
        <f>data[[#This Row],[Clicks]]/data[[#This Row],[Impressions]]</f>
        <v>9.3500000000000007E-3</v>
      </c>
      <c r="K7534" s="1">
        <v>2.2999999999999998</v>
      </c>
      <c r="L7534" s="2">
        <v>5.5934504999999977</v>
      </c>
      <c r="M7534">
        <v>6</v>
      </c>
      <c r="N7534" s="1">
        <f>IF(data[[#This Row],[Conversions]]=0,0,data[[#This Row],[Spend, Dollars]]/data[[#This Row],[Conversions]])</f>
        <v>0.93224174999999965</v>
      </c>
      <c r="O7534" s="13">
        <f>data[[#This Row],[Conversions]]/data[[#This Row],[Clicks]]</f>
        <v>2.4671712031777173</v>
      </c>
      <c r="P7534" s="11">
        <v>350</v>
      </c>
      <c r="Q7534" s="11">
        <f>IF(data[[#This Row],[Spend, Dollars]]=0,0,data[[#This Row],[Total conversion value, Dollars]]/data[[#This Row],[Spend, Dollars]])</f>
        <v>62.573182689289936</v>
      </c>
      <c r="R7534" s="2">
        <v>98.399999999999991</v>
      </c>
      <c r="S7534" s="2">
        <v>1.5</v>
      </c>
      <c r="T7534" s="2">
        <v>10</v>
      </c>
      <c r="U7534" s="2">
        <f t="shared" si="117"/>
        <v>109.89999999999999</v>
      </c>
    </row>
    <row r="7535" spans="1:21" x14ac:dyDescent="0.2">
      <c r="A7535" t="s">
        <v>23</v>
      </c>
      <c r="B7535" s="3">
        <v>45094</v>
      </c>
      <c r="C7535" s="10" t="str">
        <f>TEXT(data[[#This Row],[Date]],"mmmm")</f>
        <v>June</v>
      </c>
      <c r="D7535" t="s">
        <v>12</v>
      </c>
      <c r="E7535" t="s">
        <v>18</v>
      </c>
      <c r="F7535" t="s">
        <v>20</v>
      </c>
      <c r="G7535" t="s">
        <v>17</v>
      </c>
      <c r="H7535" s="11">
        <v>809.3</v>
      </c>
      <c r="I7535" s="11">
        <v>6.9437940000000005</v>
      </c>
      <c r="J7535" s="13">
        <f>data[[#This Row],[Clicks]]/data[[#This Row],[Impressions]]</f>
        <v>8.5800000000000008E-3</v>
      </c>
      <c r="K7535" s="1">
        <v>1.75</v>
      </c>
      <c r="L7535" s="2">
        <v>12.151639500000002</v>
      </c>
      <c r="M7535">
        <v>0</v>
      </c>
      <c r="N7535" s="1">
        <f>IF(data[[#This Row],[Conversions]]=0,0,data[[#This Row],[Spend, Dollars]]/data[[#This Row],[Conversions]])</f>
        <v>0</v>
      </c>
      <c r="O7535" s="13">
        <f>data[[#This Row],[Conversions]]/data[[#This Row],[Clicks]]</f>
        <v>0</v>
      </c>
      <c r="P7535" s="11">
        <v>3</v>
      </c>
      <c r="Q7535" s="11">
        <f>IF(data[[#This Row],[Spend, Dollars]]=0,0,data[[#This Row],[Total conversion value, Dollars]]/data[[#This Row],[Spend, Dollars]])</f>
        <v>0.24688026665043836</v>
      </c>
      <c r="R7535" s="2">
        <v>69.599999999999994</v>
      </c>
      <c r="S7535" s="2">
        <v>1.5</v>
      </c>
      <c r="T7535" s="2">
        <v>11</v>
      </c>
      <c r="U7535" s="2">
        <f t="shared" si="117"/>
        <v>82.1</v>
      </c>
    </row>
    <row r="7536" spans="1:21" x14ac:dyDescent="0.2">
      <c r="A7536" t="s">
        <v>23</v>
      </c>
      <c r="B7536" s="3">
        <v>45095</v>
      </c>
      <c r="C7536" s="10" t="str">
        <f>TEXT(data[[#This Row],[Date]],"mmmm")</f>
        <v>June</v>
      </c>
      <c r="D7536" t="s">
        <v>12</v>
      </c>
      <c r="E7536" t="s">
        <v>18</v>
      </c>
      <c r="F7536" t="s">
        <v>20</v>
      </c>
      <c r="G7536" t="s">
        <v>17</v>
      </c>
      <c r="H7536" s="11">
        <v>518.29999999999995</v>
      </c>
      <c r="I7536" s="11">
        <v>3.5348060000000001</v>
      </c>
      <c r="J7536" s="13">
        <f>data[[#This Row],[Clicks]]/data[[#This Row],[Impressions]]</f>
        <v>6.8200000000000005E-3</v>
      </c>
      <c r="K7536" s="1">
        <v>1.76</v>
      </c>
      <c r="L7536" s="2">
        <v>6.2212585599999999</v>
      </c>
      <c r="M7536">
        <v>0</v>
      </c>
      <c r="N7536" s="1">
        <f>IF(data[[#This Row],[Conversions]]=0,0,data[[#This Row],[Spend, Dollars]]/data[[#This Row],[Conversions]])</f>
        <v>0</v>
      </c>
      <c r="O7536" s="13">
        <f>data[[#This Row],[Conversions]]/data[[#This Row],[Clicks]]</f>
        <v>0</v>
      </c>
      <c r="P7536" s="11">
        <v>16</v>
      </c>
      <c r="Q7536" s="11">
        <f>IF(data[[#This Row],[Spend, Dollars]]=0,0,data[[#This Row],[Total conversion value, Dollars]]/data[[#This Row],[Spend, Dollars]])</f>
        <v>2.5718268812797906</v>
      </c>
      <c r="R7536" s="2">
        <v>117.6</v>
      </c>
      <c r="S7536" s="2">
        <v>16.5</v>
      </c>
      <c r="T7536" s="2">
        <v>2</v>
      </c>
      <c r="U7536" s="2">
        <f t="shared" si="117"/>
        <v>136.1</v>
      </c>
    </row>
    <row r="7537" spans="1:21" x14ac:dyDescent="0.2">
      <c r="A7537" t="s">
        <v>23</v>
      </c>
      <c r="B7537" s="3">
        <v>45096</v>
      </c>
      <c r="C7537" s="10" t="str">
        <f>TEXT(data[[#This Row],[Date]],"mmmm")</f>
        <v>June</v>
      </c>
      <c r="D7537" t="s">
        <v>12</v>
      </c>
      <c r="E7537" t="s">
        <v>18</v>
      </c>
      <c r="F7537" t="s">
        <v>20</v>
      </c>
      <c r="G7537" t="s">
        <v>17</v>
      </c>
      <c r="H7537" s="11">
        <v>1194.1999999999998</v>
      </c>
      <c r="I7537" s="11">
        <v>8.2758059999999993</v>
      </c>
      <c r="J7537" s="13">
        <f>data[[#This Row],[Clicks]]/data[[#This Row],[Impressions]]</f>
        <v>6.9300000000000004E-3</v>
      </c>
      <c r="K7537" s="1">
        <v>1.5</v>
      </c>
      <c r="L7537" s="2">
        <v>12.413708999999999</v>
      </c>
      <c r="M7537">
        <v>3</v>
      </c>
      <c r="N7537" s="1">
        <f>IF(data[[#This Row],[Conversions]]=0,0,data[[#This Row],[Spend, Dollars]]/data[[#This Row],[Conversions]])</f>
        <v>4.1379029999999997</v>
      </c>
      <c r="O7537" s="13">
        <f>data[[#This Row],[Conversions]]/data[[#This Row],[Clicks]]</f>
        <v>0.3625024559541391</v>
      </c>
      <c r="P7537" s="11">
        <v>238</v>
      </c>
      <c r="Q7537" s="11">
        <f>IF(data[[#This Row],[Spend, Dollars]]=0,0,data[[#This Row],[Total conversion value, Dollars]]/data[[#This Row],[Spend, Dollars]])</f>
        <v>19.172352114907802</v>
      </c>
      <c r="R7537" s="2">
        <v>72</v>
      </c>
      <c r="S7537" s="2">
        <v>9</v>
      </c>
      <c r="T7537" s="2">
        <v>7</v>
      </c>
      <c r="U7537" s="2">
        <f t="shared" si="117"/>
        <v>88</v>
      </c>
    </row>
    <row r="7538" spans="1:21" x14ac:dyDescent="0.2">
      <c r="A7538" t="s">
        <v>23</v>
      </c>
      <c r="B7538" s="3">
        <v>45097</v>
      </c>
      <c r="C7538" s="10" t="str">
        <f>TEXT(data[[#This Row],[Date]],"mmmm")</f>
        <v>June</v>
      </c>
      <c r="D7538" t="s">
        <v>12</v>
      </c>
      <c r="E7538" t="s">
        <v>18</v>
      </c>
      <c r="F7538" t="s">
        <v>20</v>
      </c>
      <c r="G7538" t="s">
        <v>17</v>
      </c>
      <c r="H7538" s="11">
        <v>34.900000000000098</v>
      </c>
      <c r="I7538" s="11">
        <v>0.22650100000000065</v>
      </c>
      <c r="J7538" s="13">
        <f>data[[#This Row],[Clicks]]/data[[#This Row],[Impressions]]</f>
        <v>6.4900000000000001E-3</v>
      </c>
      <c r="K7538" s="1">
        <v>1.3</v>
      </c>
      <c r="L7538" s="2">
        <v>0.29445130000000086</v>
      </c>
      <c r="M7538">
        <v>4</v>
      </c>
      <c r="N7538" s="1">
        <f>IF(data[[#This Row],[Conversions]]=0,0,data[[#This Row],[Spend, Dollars]]/data[[#This Row],[Conversions]])</f>
        <v>7.3612825000000215E-2</v>
      </c>
      <c r="O7538" s="13">
        <f>data[[#This Row],[Conversions]]/data[[#This Row],[Clicks]]</f>
        <v>17.659966181164712</v>
      </c>
      <c r="P7538" s="11">
        <v>311</v>
      </c>
      <c r="Q7538" s="11">
        <f>IF(data[[#This Row],[Spend, Dollars]]=0,0,data[[#This Row],[Total conversion value, Dollars]]/data[[#This Row],[Spend, Dollars]])</f>
        <v>1056.2018235273511</v>
      </c>
      <c r="R7538" s="2">
        <v>70.8</v>
      </c>
      <c r="S7538" s="2">
        <v>18</v>
      </c>
      <c r="T7538" s="2">
        <v>3</v>
      </c>
      <c r="U7538" s="2">
        <f t="shared" si="117"/>
        <v>91.8</v>
      </c>
    </row>
    <row r="7539" spans="1:21" x14ac:dyDescent="0.2">
      <c r="A7539" t="s">
        <v>23</v>
      </c>
      <c r="B7539" s="3">
        <v>45098</v>
      </c>
      <c r="C7539" s="10" t="str">
        <f>TEXT(data[[#This Row],[Date]],"mmmm")</f>
        <v>June</v>
      </c>
      <c r="D7539" t="s">
        <v>12</v>
      </c>
      <c r="E7539" t="s">
        <v>18</v>
      </c>
      <c r="F7539" t="s">
        <v>20</v>
      </c>
      <c r="G7539" t="s">
        <v>17</v>
      </c>
      <c r="H7539" s="11">
        <v>660.39999999999986</v>
      </c>
      <c r="I7539" s="11">
        <v>4.8671479999999994</v>
      </c>
      <c r="J7539" s="13">
        <f>data[[#This Row],[Clicks]]/data[[#This Row],[Impressions]]</f>
        <v>7.3700000000000007E-3</v>
      </c>
      <c r="K7539" s="1">
        <v>1.45</v>
      </c>
      <c r="L7539" s="2">
        <v>7.0573645999999988</v>
      </c>
      <c r="M7539">
        <v>3</v>
      </c>
      <c r="N7539" s="1">
        <f>IF(data[[#This Row],[Conversions]]=0,0,data[[#This Row],[Spend, Dollars]]/data[[#This Row],[Conversions]])</f>
        <v>2.3524548666666663</v>
      </c>
      <c r="O7539" s="13">
        <f>data[[#This Row],[Conversions]]/data[[#This Row],[Clicks]]</f>
        <v>0.61637739390706847</v>
      </c>
      <c r="P7539" s="11">
        <v>204</v>
      </c>
      <c r="Q7539" s="11">
        <f>IF(data[[#This Row],[Spend, Dollars]]=0,0,data[[#This Row],[Total conversion value, Dollars]]/data[[#This Row],[Spend, Dollars]])</f>
        <v>28.905974334952177</v>
      </c>
      <c r="R7539" s="2">
        <v>94.8</v>
      </c>
      <c r="S7539" s="2">
        <v>3</v>
      </c>
      <c r="T7539" s="2">
        <v>4</v>
      </c>
      <c r="U7539" s="2">
        <f t="shared" si="117"/>
        <v>101.8</v>
      </c>
    </row>
    <row r="7540" spans="1:21" x14ac:dyDescent="0.2">
      <c r="A7540" t="s">
        <v>23</v>
      </c>
      <c r="B7540" s="3">
        <v>45099</v>
      </c>
      <c r="C7540" s="10" t="str">
        <f>TEXT(data[[#This Row],[Date]],"mmmm")</f>
        <v>June</v>
      </c>
      <c r="D7540" t="s">
        <v>12</v>
      </c>
      <c r="E7540" t="s">
        <v>18</v>
      </c>
      <c r="F7540" t="s">
        <v>20</v>
      </c>
      <c r="G7540" t="s">
        <v>17</v>
      </c>
      <c r="H7540" s="11">
        <v>266.79999999999995</v>
      </c>
      <c r="I7540" s="11">
        <v>2.5239279999999997</v>
      </c>
      <c r="J7540" s="13">
        <f>data[[#This Row],[Clicks]]/data[[#This Row],[Impressions]]</f>
        <v>9.4600000000000014E-3</v>
      </c>
      <c r="K7540" s="1">
        <v>0.83</v>
      </c>
      <c r="L7540" s="2">
        <v>2.0948602399999996</v>
      </c>
      <c r="M7540">
        <v>6</v>
      </c>
      <c r="N7540" s="1">
        <f>IF(data[[#This Row],[Conversions]]=0,0,data[[#This Row],[Spend, Dollars]]/data[[#This Row],[Conversions]])</f>
        <v>0.34914337333333328</v>
      </c>
      <c r="O7540" s="13">
        <f>data[[#This Row],[Conversions]]/data[[#This Row],[Clicks]]</f>
        <v>2.3772468945231404</v>
      </c>
      <c r="P7540" s="11">
        <v>441</v>
      </c>
      <c r="Q7540" s="11">
        <f>IF(data[[#This Row],[Spend, Dollars]]=0,0,data[[#This Row],[Total conversion value, Dollars]]/data[[#This Row],[Spend, Dollars]])</f>
        <v>210.51523704512149</v>
      </c>
      <c r="R7540" s="2">
        <v>112.8</v>
      </c>
      <c r="S7540" s="2">
        <v>10.5</v>
      </c>
      <c r="T7540" s="2">
        <v>9</v>
      </c>
      <c r="U7540" s="2">
        <f t="shared" si="117"/>
        <v>132.30000000000001</v>
      </c>
    </row>
    <row r="7541" spans="1:21" x14ac:dyDescent="0.2">
      <c r="A7541" t="s">
        <v>23</v>
      </c>
      <c r="B7541" s="3">
        <v>45100</v>
      </c>
      <c r="C7541" s="10" t="str">
        <f>TEXT(data[[#This Row],[Date]],"mmmm")</f>
        <v>June</v>
      </c>
      <c r="D7541" t="s">
        <v>12</v>
      </c>
      <c r="E7541" t="s">
        <v>18</v>
      </c>
      <c r="F7541" t="s">
        <v>20</v>
      </c>
      <c r="G7541" t="s">
        <v>17</v>
      </c>
      <c r="H7541" s="11">
        <v>916.8</v>
      </c>
      <c r="I7541" s="11">
        <v>7.0593599999999999</v>
      </c>
      <c r="J7541" s="13">
        <f>data[[#This Row],[Clicks]]/data[[#This Row],[Impressions]]</f>
        <v>7.7000000000000002E-3</v>
      </c>
      <c r="K7541" s="1">
        <v>2.02</v>
      </c>
      <c r="L7541" s="2">
        <v>14.259907200000001</v>
      </c>
      <c r="M7541">
        <v>1</v>
      </c>
      <c r="N7541" s="1">
        <f>IF(data[[#This Row],[Conversions]]=0,0,data[[#This Row],[Spend, Dollars]]/data[[#This Row],[Conversions]])</f>
        <v>14.259907200000001</v>
      </c>
      <c r="O7541" s="13">
        <f>data[[#This Row],[Conversions]]/data[[#This Row],[Clicks]]</f>
        <v>0.14165590081820448</v>
      </c>
      <c r="P7541" s="11">
        <v>107</v>
      </c>
      <c r="Q7541" s="11">
        <f>IF(data[[#This Row],[Spend, Dollars]]=0,0,data[[#This Row],[Total conversion value, Dollars]]/data[[#This Row],[Spend, Dollars]])</f>
        <v>7.503555142350435</v>
      </c>
      <c r="R7541" s="2">
        <v>93.6</v>
      </c>
      <c r="S7541" s="2">
        <v>18</v>
      </c>
      <c r="T7541" s="2">
        <v>6</v>
      </c>
      <c r="U7541" s="2">
        <f t="shared" si="117"/>
        <v>117.6</v>
      </c>
    </row>
    <row r="7542" spans="1:21" x14ac:dyDescent="0.2">
      <c r="A7542" t="s">
        <v>23</v>
      </c>
      <c r="B7542" s="3">
        <v>45101</v>
      </c>
      <c r="C7542" s="10" t="str">
        <f>TEXT(data[[#This Row],[Date]],"mmmm")</f>
        <v>June</v>
      </c>
      <c r="D7542" t="s">
        <v>12</v>
      </c>
      <c r="E7542" t="s">
        <v>18</v>
      </c>
      <c r="F7542" t="s">
        <v>20</v>
      </c>
      <c r="G7542" t="s">
        <v>17</v>
      </c>
      <c r="H7542" s="11">
        <v>519</v>
      </c>
      <c r="I7542" s="11">
        <v>5.7090000000000005</v>
      </c>
      <c r="J7542" s="13">
        <f>data[[#This Row],[Clicks]]/data[[#This Row],[Impressions]]</f>
        <v>1.1000000000000001E-2</v>
      </c>
      <c r="K7542" s="1">
        <v>1.9600000000000002</v>
      </c>
      <c r="L7542" s="2">
        <v>11.189640000000002</v>
      </c>
      <c r="M7542">
        <v>1</v>
      </c>
      <c r="N7542" s="1">
        <f>IF(data[[#This Row],[Conversions]]=0,0,data[[#This Row],[Spend, Dollars]]/data[[#This Row],[Conversions]])</f>
        <v>11.189640000000002</v>
      </c>
      <c r="O7542" s="13">
        <f>data[[#This Row],[Conversions]]/data[[#This Row],[Clicks]]</f>
        <v>0.17516202487300753</v>
      </c>
      <c r="P7542" s="11">
        <v>88</v>
      </c>
      <c r="Q7542" s="11">
        <f>IF(data[[#This Row],[Spend, Dollars]]=0,0,data[[#This Row],[Total conversion value, Dollars]]/data[[#This Row],[Spend, Dollars]])</f>
        <v>7.8644174432778877</v>
      </c>
      <c r="R7542" s="2">
        <v>91.2</v>
      </c>
      <c r="S7542" s="2">
        <v>13.5</v>
      </c>
      <c r="T7542" s="2">
        <v>1</v>
      </c>
      <c r="U7542" s="2">
        <f t="shared" si="117"/>
        <v>105.7</v>
      </c>
    </row>
    <row r="7543" spans="1:21" x14ac:dyDescent="0.2">
      <c r="A7543" t="s">
        <v>23</v>
      </c>
      <c r="B7543" s="3">
        <v>45102</v>
      </c>
      <c r="C7543" s="10" t="str">
        <f>TEXT(data[[#This Row],[Date]],"mmmm")</f>
        <v>June</v>
      </c>
      <c r="D7543" t="s">
        <v>12</v>
      </c>
      <c r="E7543" t="s">
        <v>18</v>
      </c>
      <c r="F7543" t="s">
        <v>20</v>
      </c>
      <c r="G7543" t="s">
        <v>17</v>
      </c>
      <c r="H7543" s="11">
        <v>764.59999999999991</v>
      </c>
      <c r="I7543" s="11">
        <v>7.6536460000000002</v>
      </c>
      <c r="J7543" s="13">
        <f>data[[#This Row],[Clicks]]/data[[#This Row],[Impressions]]</f>
        <v>1.0010000000000002E-2</v>
      </c>
      <c r="K7543" s="1">
        <v>1.87</v>
      </c>
      <c r="L7543" s="2">
        <v>14.312318020000001</v>
      </c>
      <c r="M7543">
        <v>3</v>
      </c>
      <c r="N7543" s="1">
        <f>IF(data[[#This Row],[Conversions]]=0,0,data[[#This Row],[Spend, Dollars]]/data[[#This Row],[Conversions]])</f>
        <v>4.770772673333334</v>
      </c>
      <c r="O7543" s="13">
        <f>data[[#This Row],[Conversions]]/data[[#This Row],[Clicks]]</f>
        <v>0.39197004930721907</v>
      </c>
      <c r="P7543" s="11">
        <v>229</v>
      </c>
      <c r="Q7543" s="11">
        <f>IF(data[[#This Row],[Spend, Dollars]]=0,0,data[[#This Row],[Total conversion value, Dollars]]/data[[#This Row],[Spend, Dollars]])</f>
        <v>16.000203438743878</v>
      </c>
      <c r="R7543" s="2">
        <v>86.399999999999991</v>
      </c>
      <c r="S7543" s="2">
        <v>13.5</v>
      </c>
      <c r="T7543" s="2">
        <v>9</v>
      </c>
      <c r="U7543" s="2">
        <f t="shared" si="117"/>
        <v>108.89999999999999</v>
      </c>
    </row>
    <row r="7544" spans="1:21" x14ac:dyDescent="0.2">
      <c r="A7544" t="s">
        <v>23</v>
      </c>
      <c r="B7544" s="3">
        <v>45103</v>
      </c>
      <c r="C7544" s="10" t="str">
        <f>TEXT(data[[#This Row],[Date]],"mmmm")</f>
        <v>June</v>
      </c>
      <c r="D7544" t="s">
        <v>12</v>
      </c>
      <c r="E7544" t="s">
        <v>18</v>
      </c>
      <c r="F7544" t="s">
        <v>20</v>
      </c>
      <c r="G7544" t="s">
        <v>17</v>
      </c>
      <c r="H7544" s="11">
        <v>111.09999999999991</v>
      </c>
      <c r="I7544" s="11">
        <v>0.85546999999999929</v>
      </c>
      <c r="J7544" s="13">
        <f>data[[#This Row],[Clicks]]/data[[#This Row],[Impressions]]</f>
        <v>7.7000000000000002E-3</v>
      </c>
      <c r="K7544" s="1">
        <v>2.2800000000000002</v>
      </c>
      <c r="L7544" s="2">
        <v>1.9504715999999986</v>
      </c>
      <c r="M7544">
        <v>0</v>
      </c>
      <c r="N7544" s="1">
        <f>IF(data[[#This Row],[Conversions]]=0,0,data[[#This Row],[Spend, Dollars]]/data[[#This Row],[Conversions]])</f>
        <v>0</v>
      </c>
      <c r="O7544" s="13">
        <f>data[[#This Row],[Conversions]]/data[[#This Row],[Clicks]]</f>
        <v>0</v>
      </c>
      <c r="P7544" s="11">
        <v>33</v>
      </c>
      <c r="Q7544" s="11">
        <f>IF(data[[#This Row],[Spend, Dollars]]=0,0,data[[#This Row],[Total conversion value, Dollars]]/data[[#This Row],[Spend, Dollars]])</f>
        <v>16.918985131595878</v>
      </c>
      <c r="R7544" s="2">
        <v>118.8</v>
      </c>
      <c r="S7544" s="2">
        <v>16.5</v>
      </c>
      <c r="T7544" s="2">
        <v>1</v>
      </c>
      <c r="U7544" s="2">
        <f t="shared" si="117"/>
        <v>136.30000000000001</v>
      </c>
    </row>
    <row r="7545" spans="1:21" x14ac:dyDescent="0.2">
      <c r="A7545" t="s">
        <v>23</v>
      </c>
      <c r="B7545" s="3">
        <v>45104</v>
      </c>
      <c r="C7545" s="10" t="str">
        <f>TEXT(data[[#This Row],[Date]],"mmmm")</f>
        <v>June</v>
      </c>
      <c r="D7545" t="s">
        <v>12</v>
      </c>
      <c r="E7545" t="s">
        <v>18</v>
      </c>
      <c r="F7545" t="s">
        <v>20</v>
      </c>
      <c r="G7545" t="s">
        <v>17</v>
      </c>
      <c r="H7545" s="11">
        <v>654.59999999999991</v>
      </c>
      <c r="I7545" s="11">
        <v>5.4004499999999993</v>
      </c>
      <c r="J7545" s="13">
        <f>data[[#This Row],[Clicks]]/data[[#This Row],[Impressions]]</f>
        <v>8.2500000000000004E-3</v>
      </c>
      <c r="K7545" s="1">
        <v>1.7</v>
      </c>
      <c r="L7545" s="2">
        <v>9.1807649999999992</v>
      </c>
      <c r="M7545">
        <v>1</v>
      </c>
      <c r="N7545" s="1">
        <f>IF(data[[#This Row],[Conversions]]=0,0,data[[#This Row],[Spend, Dollars]]/data[[#This Row],[Conversions]])</f>
        <v>9.1807649999999992</v>
      </c>
      <c r="O7545" s="13">
        <f>data[[#This Row],[Conversions]]/data[[#This Row],[Clicks]]</f>
        <v>0.18516975437232086</v>
      </c>
      <c r="P7545" s="11">
        <v>105</v>
      </c>
      <c r="Q7545" s="11">
        <f>IF(data[[#This Row],[Spend, Dollars]]=0,0,data[[#This Row],[Total conversion value, Dollars]]/data[[#This Row],[Spend, Dollars]])</f>
        <v>11.436955417113934</v>
      </c>
      <c r="R7545" s="2">
        <v>111.6</v>
      </c>
      <c r="S7545" s="2">
        <v>0</v>
      </c>
      <c r="T7545" s="2">
        <v>2</v>
      </c>
      <c r="U7545" s="2">
        <f t="shared" si="117"/>
        <v>113.6</v>
      </c>
    </row>
    <row r="7546" spans="1:21" x14ac:dyDescent="0.2">
      <c r="A7546" t="s">
        <v>23</v>
      </c>
      <c r="B7546" s="3">
        <v>45105</v>
      </c>
      <c r="C7546" s="10" t="str">
        <f>TEXT(data[[#This Row],[Date]],"mmmm")</f>
        <v>June</v>
      </c>
      <c r="D7546" t="s">
        <v>12</v>
      </c>
      <c r="E7546" t="s">
        <v>18</v>
      </c>
      <c r="F7546" t="s">
        <v>20</v>
      </c>
      <c r="G7546" t="s">
        <v>17</v>
      </c>
      <c r="H7546" s="11">
        <v>884.19999999999982</v>
      </c>
      <c r="I7546" s="11">
        <v>9.1426279999999966</v>
      </c>
      <c r="J7546" s="13">
        <f>data[[#This Row],[Clicks]]/data[[#This Row],[Impressions]]</f>
        <v>1.0339999999999998E-2</v>
      </c>
      <c r="K7546" s="1">
        <v>0.83000000000000007</v>
      </c>
      <c r="L7546" s="2">
        <v>7.5883812399999977</v>
      </c>
      <c r="M7546">
        <v>0</v>
      </c>
      <c r="N7546" s="1">
        <f>IF(data[[#This Row],[Conversions]]=0,0,data[[#This Row],[Spend, Dollars]]/data[[#This Row],[Conversions]])</f>
        <v>0</v>
      </c>
      <c r="O7546" s="13">
        <f>data[[#This Row],[Conversions]]/data[[#This Row],[Clicks]]</f>
        <v>0</v>
      </c>
      <c r="P7546" s="11">
        <v>9</v>
      </c>
      <c r="Q7546" s="11">
        <f>IF(data[[#This Row],[Spend, Dollars]]=0,0,data[[#This Row],[Total conversion value, Dollars]]/data[[#This Row],[Spend, Dollars]])</f>
        <v>1.1860237006226118</v>
      </c>
      <c r="R7546" s="2">
        <v>103.2</v>
      </c>
      <c r="S7546" s="2">
        <v>7.5</v>
      </c>
      <c r="T7546" s="2">
        <v>4</v>
      </c>
      <c r="U7546" s="2">
        <f t="shared" si="117"/>
        <v>114.7</v>
      </c>
    </row>
    <row r="7547" spans="1:21" x14ac:dyDescent="0.2">
      <c r="A7547" t="s">
        <v>23</v>
      </c>
      <c r="B7547" s="3">
        <v>45106</v>
      </c>
      <c r="C7547" s="10" t="str">
        <f>TEXT(data[[#This Row],[Date]],"mmmm")</f>
        <v>June</v>
      </c>
      <c r="D7547" t="s">
        <v>12</v>
      </c>
      <c r="E7547" t="s">
        <v>18</v>
      </c>
      <c r="F7547" t="s">
        <v>20</v>
      </c>
      <c r="G7547" t="s">
        <v>17</v>
      </c>
      <c r="H7547" s="11">
        <v>244.29999999999995</v>
      </c>
      <c r="I7547" s="11">
        <v>2.2304589999999997</v>
      </c>
      <c r="J7547" s="13">
        <f>data[[#This Row],[Clicks]]/data[[#This Row],[Impressions]]</f>
        <v>9.130000000000001E-3</v>
      </c>
      <c r="K7547" s="1">
        <v>1.72</v>
      </c>
      <c r="L7547" s="2">
        <v>3.8363894799999994</v>
      </c>
      <c r="M7547">
        <v>1</v>
      </c>
      <c r="N7547" s="1">
        <f>IF(data[[#This Row],[Conversions]]=0,0,data[[#This Row],[Spend, Dollars]]/data[[#This Row],[Conversions]])</f>
        <v>3.8363894799999994</v>
      </c>
      <c r="O7547" s="13">
        <f>data[[#This Row],[Conversions]]/data[[#This Row],[Clicks]]</f>
        <v>0.44833821200031032</v>
      </c>
      <c r="P7547" s="11">
        <v>112</v>
      </c>
      <c r="Q7547" s="11">
        <f>IF(data[[#This Row],[Spend, Dollars]]=0,0,data[[#This Row],[Total conversion value, Dollars]]/data[[#This Row],[Spend, Dollars]])</f>
        <v>29.194116130252766</v>
      </c>
      <c r="R7547" s="2">
        <v>76.8</v>
      </c>
      <c r="S7547" s="2">
        <v>18</v>
      </c>
      <c r="T7547" s="2">
        <v>12</v>
      </c>
      <c r="U7547" s="2">
        <f t="shared" si="117"/>
        <v>106.8</v>
      </c>
    </row>
    <row r="7548" spans="1:21" x14ac:dyDescent="0.2">
      <c r="A7548" t="s">
        <v>23</v>
      </c>
      <c r="B7548" s="3">
        <v>45107</v>
      </c>
      <c r="C7548" s="10" t="str">
        <f>TEXT(data[[#This Row],[Date]],"mmmm")</f>
        <v>June</v>
      </c>
      <c r="D7548" t="s">
        <v>12</v>
      </c>
      <c r="E7548" t="s">
        <v>18</v>
      </c>
      <c r="F7548" t="s">
        <v>20</v>
      </c>
      <c r="G7548" t="s">
        <v>17</v>
      </c>
      <c r="H7548" s="11">
        <v>614.59999999999991</v>
      </c>
      <c r="I7548" s="11">
        <v>6.1521460000000001</v>
      </c>
      <c r="J7548" s="13">
        <f>data[[#This Row],[Clicks]]/data[[#This Row],[Impressions]]</f>
        <v>1.0010000000000002E-2</v>
      </c>
      <c r="K7548" s="1">
        <v>2.1599999999999997</v>
      </c>
      <c r="L7548" s="2">
        <v>13.288635359999999</v>
      </c>
      <c r="M7548">
        <v>2</v>
      </c>
      <c r="N7548" s="1">
        <f>IF(data[[#This Row],[Conversions]]=0,0,data[[#This Row],[Spend, Dollars]]/data[[#This Row],[Conversions]])</f>
        <v>6.6443176799999994</v>
      </c>
      <c r="O7548" s="13">
        <f>data[[#This Row],[Conversions]]/data[[#This Row],[Clicks]]</f>
        <v>0.32508981418841487</v>
      </c>
      <c r="P7548" s="11">
        <v>68</v>
      </c>
      <c r="Q7548" s="11">
        <f>IF(data[[#This Row],[Spend, Dollars]]=0,0,data[[#This Row],[Total conversion value, Dollars]]/data[[#This Row],[Spend, Dollars]])</f>
        <v>5.1171544825954198</v>
      </c>
      <c r="R7548" s="2">
        <v>115.19999999999999</v>
      </c>
      <c r="S7548" s="2">
        <v>3</v>
      </c>
      <c r="T7548" s="2">
        <v>6</v>
      </c>
      <c r="U7548" s="2">
        <f t="shared" si="117"/>
        <v>124.19999999999999</v>
      </c>
    </row>
    <row r="7549" spans="1:21" x14ac:dyDescent="0.2">
      <c r="A7549" t="s">
        <v>23</v>
      </c>
      <c r="B7549" s="3">
        <v>45108</v>
      </c>
      <c r="C7549" s="10" t="str">
        <f>TEXT(data[[#This Row],[Date]],"mmmm")</f>
        <v>July</v>
      </c>
      <c r="D7549" t="s">
        <v>12</v>
      </c>
      <c r="E7549" t="s">
        <v>18</v>
      </c>
      <c r="F7549" t="s">
        <v>20</v>
      </c>
      <c r="G7549" t="s">
        <v>17</v>
      </c>
      <c r="H7549" s="11">
        <v>544.89999999999986</v>
      </c>
      <c r="I7549" s="11">
        <v>4.9149979999999989</v>
      </c>
      <c r="J7549" s="13">
        <f>data[[#This Row],[Clicks]]/data[[#This Row],[Impressions]]</f>
        <v>9.0200000000000002E-3</v>
      </c>
      <c r="K7549" s="1">
        <v>0.85000000000000009</v>
      </c>
      <c r="L7549" s="2">
        <v>4.1777482999999993</v>
      </c>
      <c r="M7549">
        <v>1</v>
      </c>
      <c r="N7549" s="1">
        <f>IF(data[[#This Row],[Conversions]]=0,0,data[[#This Row],[Spend, Dollars]]/data[[#This Row],[Conversions]])</f>
        <v>4.1777482999999993</v>
      </c>
      <c r="O7549" s="13">
        <f>data[[#This Row],[Conversions]]/data[[#This Row],[Clicks]]</f>
        <v>0.20345888238408241</v>
      </c>
      <c r="P7549" s="11">
        <v>71</v>
      </c>
      <c r="Q7549" s="11">
        <f>IF(data[[#This Row],[Spend, Dollars]]=0,0,data[[#This Row],[Total conversion value, Dollars]]/data[[#This Row],[Spend, Dollars]])</f>
        <v>16.994800763846882</v>
      </c>
      <c r="R7549" s="2">
        <v>99.6</v>
      </c>
      <c r="S7549" s="2">
        <v>12</v>
      </c>
      <c r="T7549" s="2">
        <v>14</v>
      </c>
      <c r="U7549" s="2">
        <f t="shared" si="117"/>
        <v>125.6</v>
      </c>
    </row>
    <row r="7550" spans="1:21" x14ac:dyDescent="0.2">
      <c r="A7550" t="s">
        <v>23</v>
      </c>
      <c r="B7550" s="3">
        <v>45109</v>
      </c>
      <c r="C7550" s="10" t="str">
        <f>TEXT(data[[#This Row],[Date]],"mmmm")</f>
        <v>July</v>
      </c>
      <c r="D7550" t="s">
        <v>12</v>
      </c>
      <c r="E7550" t="s">
        <v>18</v>
      </c>
      <c r="F7550" t="s">
        <v>20</v>
      </c>
      <c r="G7550" t="s">
        <v>17</v>
      </c>
      <c r="H7550" s="11">
        <v>884.39999999999986</v>
      </c>
      <c r="I7550" s="11">
        <v>6.5180279999999993</v>
      </c>
      <c r="J7550" s="13">
        <f>data[[#This Row],[Clicks]]/data[[#This Row],[Impressions]]</f>
        <v>7.3700000000000007E-3</v>
      </c>
      <c r="K7550" s="1">
        <v>0.97</v>
      </c>
      <c r="L7550" s="2">
        <v>6.3224871599999988</v>
      </c>
      <c r="M7550">
        <v>2</v>
      </c>
      <c r="N7550" s="1">
        <f>IF(data[[#This Row],[Conversions]]=0,0,data[[#This Row],[Spend, Dollars]]/data[[#This Row],[Conversions]])</f>
        <v>3.1612435799999994</v>
      </c>
      <c r="O7550" s="13">
        <f>data[[#This Row],[Conversions]]/data[[#This Row],[Clicks]]</f>
        <v>0.30684127162387154</v>
      </c>
      <c r="P7550" s="11">
        <v>123</v>
      </c>
      <c r="Q7550" s="11">
        <f>IF(data[[#This Row],[Spend, Dollars]]=0,0,data[[#This Row],[Total conversion value, Dollars]]/data[[#This Row],[Spend, Dollars]])</f>
        <v>19.454369283369179</v>
      </c>
      <c r="R7550" s="2">
        <v>66</v>
      </c>
      <c r="S7550" s="2">
        <v>18</v>
      </c>
      <c r="T7550" s="2">
        <v>7</v>
      </c>
      <c r="U7550" s="2">
        <f t="shared" si="117"/>
        <v>91</v>
      </c>
    </row>
    <row r="7551" spans="1:21" x14ac:dyDescent="0.2">
      <c r="A7551" t="s">
        <v>23</v>
      </c>
      <c r="B7551" s="3">
        <v>45110</v>
      </c>
      <c r="C7551" s="10" t="str">
        <f>TEXT(data[[#This Row],[Date]],"mmmm")</f>
        <v>July</v>
      </c>
      <c r="D7551" t="s">
        <v>12</v>
      </c>
      <c r="E7551" t="s">
        <v>18</v>
      </c>
      <c r="F7551" t="s">
        <v>20</v>
      </c>
      <c r="G7551" t="s">
        <v>17</v>
      </c>
      <c r="H7551" s="11">
        <v>1120.6999999999998</v>
      </c>
      <c r="I7551" s="11">
        <v>10.355267999999999</v>
      </c>
      <c r="J7551" s="13">
        <f>data[[#This Row],[Clicks]]/data[[#This Row],[Impressions]]</f>
        <v>9.2399999999999999E-3</v>
      </c>
      <c r="K7551" s="1">
        <v>1.4100000000000001</v>
      </c>
      <c r="L7551" s="2">
        <v>14.60092788</v>
      </c>
      <c r="M7551">
        <v>6</v>
      </c>
      <c r="N7551" s="1">
        <f>IF(data[[#This Row],[Conversions]]=0,0,data[[#This Row],[Spend, Dollars]]/data[[#This Row],[Conversions]])</f>
        <v>2.4334879800000002</v>
      </c>
      <c r="O7551" s="13">
        <f>data[[#This Row],[Conversions]]/data[[#This Row],[Clicks]]</f>
        <v>0.57941523097229364</v>
      </c>
      <c r="P7551" s="11">
        <v>242</v>
      </c>
      <c r="Q7551" s="11">
        <f>IF(data[[#This Row],[Spend, Dollars]]=0,0,data[[#This Row],[Total conversion value, Dollars]]/data[[#This Row],[Spend, Dollars]])</f>
        <v>16.574289112919033</v>
      </c>
      <c r="R7551" s="2">
        <v>74.399999999999991</v>
      </c>
      <c r="S7551" s="2">
        <v>4.5</v>
      </c>
      <c r="T7551" s="2">
        <v>5</v>
      </c>
      <c r="U7551" s="2">
        <f t="shared" si="117"/>
        <v>83.899999999999991</v>
      </c>
    </row>
    <row r="7552" spans="1:21" x14ac:dyDescent="0.2">
      <c r="A7552" t="s">
        <v>23</v>
      </c>
      <c r="B7552" s="3">
        <v>45111</v>
      </c>
      <c r="C7552" s="10" t="str">
        <f>TEXT(data[[#This Row],[Date]],"mmmm")</f>
        <v>July</v>
      </c>
      <c r="D7552" t="s">
        <v>12</v>
      </c>
      <c r="E7552" t="s">
        <v>18</v>
      </c>
      <c r="F7552" t="s">
        <v>20</v>
      </c>
      <c r="G7552" t="s">
        <v>17</v>
      </c>
      <c r="H7552" s="11">
        <v>1127.3999999999999</v>
      </c>
      <c r="I7552" s="11">
        <v>8.1849240000000005</v>
      </c>
      <c r="J7552" s="13">
        <f>data[[#This Row],[Clicks]]/data[[#This Row],[Impressions]]</f>
        <v>7.2600000000000017E-3</v>
      </c>
      <c r="K7552" s="1">
        <v>0.83</v>
      </c>
      <c r="L7552" s="2">
        <v>6.7934869200000003</v>
      </c>
      <c r="M7552">
        <v>7</v>
      </c>
      <c r="N7552" s="1">
        <f>IF(data[[#This Row],[Conversions]]=0,0,data[[#This Row],[Spend, Dollars]]/data[[#This Row],[Conversions]])</f>
        <v>0.97049813142857144</v>
      </c>
      <c r="O7552" s="13">
        <f>data[[#This Row],[Conversions]]/data[[#This Row],[Clicks]]</f>
        <v>0.85523090990215667</v>
      </c>
      <c r="P7552" s="11">
        <v>581</v>
      </c>
      <c r="Q7552" s="11">
        <f>IF(data[[#This Row],[Spend, Dollars]]=0,0,data[[#This Row],[Total conversion value, Dollars]]/data[[#This Row],[Spend, Dollars]])</f>
        <v>85.523090990215664</v>
      </c>
      <c r="R7552" s="2">
        <v>106.8</v>
      </c>
      <c r="S7552" s="2">
        <v>21</v>
      </c>
      <c r="T7552" s="2">
        <v>6</v>
      </c>
      <c r="U7552" s="2">
        <f t="shared" si="117"/>
        <v>133.80000000000001</v>
      </c>
    </row>
    <row r="7553" spans="1:21" x14ac:dyDescent="0.2">
      <c r="A7553" t="s">
        <v>23</v>
      </c>
      <c r="B7553" s="3">
        <v>45112</v>
      </c>
      <c r="C7553" s="10" t="str">
        <f>TEXT(data[[#This Row],[Date]],"mmmm")</f>
        <v>July</v>
      </c>
      <c r="D7553" t="s">
        <v>12</v>
      </c>
      <c r="E7553" t="s">
        <v>18</v>
      </c>
      <c r="F7553" t="s">
        <v>20</v>
      </c>
      <c r="G7553" t="s">
        <v>17</v>
      </c>
      <c r="H7553" s="11">
        <v>626.69999999999982</v>
      </c>
      <c r="I7553" s="11">
        <v>4.7566529999999991</v>
      </c>
      <c r="J7553" s="13">
        <f>data[[#This Row],[Clicks]]/data[[#This Row],[Impressions]]</f>
        <v>7.5900000000000004E-3</v>
      </c>
      <c r="K7553" s="1">
        <v>2.02</v>
      </c>
      <c r="L7553" s="2">
        <v>9.6084390599999985</v>
      </c>
      <c r="M7553">
        <v>7</v>
      </c>
      <c r="N7553" s="1">
        <f>IF(data[[#This Row],[Conversions]]=0,0,data[[#This Row],[Spend, Dollars]]/data[[#This Row],[Conversions]])</f>
        <v>1.3726341514285711</v>
      </c>
      <c r="O7553" s="13">
        <f>data[[#This Row],[Conversions]]/data[[#This Row],[Clicks]]</f>
        <v>1.4716230088677902</v>
      </c>
      <c r="P7553" s="11">
        <v>472</v>
      </c>
      <c r="Q7553" s="11">
        <f>IF(data[[#This Row],[Spend, Dollars]]=0,0,data[[#This Row],[Total conversion value, Dollars]]/data[[#This Row],[Spend, Dollars]])</f>
        <v>49.123483747213363</v>
      </c>
      <c r="R7553" s="2">
        <v>127.19999999999999</v>
      </c>
      <c r="S7553" s="2">
        <v>1.5</v>
      </c>
      <c r="T7553" s="2">
        <v>4</v>
      </c>
      <c r="U7553" s="2">
        <f t="shared" si="117"/>
        <v>132.69999999999999</v>
      </c>
    </row>
    <row r="7554" spans="1:21" x14ac:dyDescent="0.2">
      <c r="A7554" t="s">
        <v>23</v>
      </c>
      <c r="B7554" s="3">
        <v>45113</v>
      </c>
      <c r="C7554" s="10" t="str">
        <f>TEXT(data[[#This Row],[Date]],"mmmm")</f>
        <v>July</v>
      </c>
      <c r="D7554" t="s">
        <v>12</v>
      </c>
      <c r="E7554" t="s">
        <v>18</v>
      </c>
      <c r="F7554" t="s">
        <v>20</v>
      </c>
      <c r="G7554" t="s">
        <v>17</v>
      </c>
      <c r="H7554" s="11">
        <v>573.09999999999991</v>
      </c>
      <c r="I7554" s="11">
        <v>4.917198</v>
      </c>
      <c r="J7554" s="13">
        <f>data[[#This Row],[Clicks]]/data[[#This Row],[Impressions]]</f>
        <v>8.5800000000000008E-3</v>
      </c>
      <c r="K7554" s="1">
        <v>1.33</v>
      </c>
      <c r="L7554" s="2">
        <v>6.5398733400000006</v>
      </c>
      <c r="M7554">
        <v>6</v>
      </c>
      <c r="N7554" s="1">
        <f>IF(data[[#This Row],[Conversions]]=0,0,data[[#This Row],[Spend, Dollars]]/data[[#This Row],[Conversions]])</f>
        <v>1.08997889</v>
      </c>
      <c r="O7554" s="13">
        <f>data[[#This Row],[Conversions]]/data[[#This Row],[Clicks]]</f>
        <v>1.220207117956202</v>
      </c>
      <c r="P7554" s="11">
        <v>300</v>
      </c>
      <c r="Q7554" s="11">
        <f>IF(data[[#This Row],[Spend, Dollars]]=0,0,data[[#This Row],[Total conversion value, Dollars]]/data[[#This Row],[Spend, Dollars]])</f>
        <v>45.872448043466228</v>
      </c>
      <c r="R7554" s="2">
        <v>69.599999999999994</v>
      </c>
      <c r="S7554" s="2">
        <v>4.5</v>
      </c>
      <c r="T7554" s="2">
        <v>0</v>
      </c>
      <c r="U7554" s="2">
        <f t="shared" si="117"/>
        <v>74.099999999999994</v>
      </c>
    </row>
    <row r="7555" spans="1:21" x14ac:dyDescent="0.2">
      <c r="A7555" t="s">
        <v>23</v>
      </c>
      <c r="B7555" s="3">
        <v>45114</v>
      </c>
      <c r="C7555" s="10" t="str">
        <f>TEXT(data[[#This Row],[Date]],"mmmm")</f>
        <v>July</v>
      </c>
      <c r="D7555" t="s">
        <v>12</v>
      </c>
      <c r="E7555" t="s">
        <v>18</v>
      </c>
      <c r="F7555" t="s">
        <v>20</v>
      </c>
      <c r="G7555" t="s">
        <v>17</v>
      </c>
      <c r="H7555" s="11">
        <v>1011.3999999999999</v>
      </c>
      <c r="I7555" s="11">
        <v>9.0115740000000013</v>
      </c>
      <c r="J7555" s="13">
        <f>data[[#This Row],[Clicks]]/data[[#This Row],[Impressions]]</f>
        <v>8.910000000000003E-3</v>
      </c>
      <c r="K7555" s="1">
        <v>1.62</v>
      </c>
      <c r="L7555" s="2">
        <v>14.598749880000003</v>
      </c>
      <c r="M7555">
        <v>0</v>
      </c>
      <c r="N7555" s="1">
        <f>IF(data[[#This Row],[Conversions]]=0,0,data[[#This Row],[Spend, Dollars]]/data[[#This Row],[Conversions]])</f>
        <v>0</v>
      </c>
      <c r="O7555" s="13">
        <f>data[[#This Row],[Conversions]]/data[[#This Row],[Clicks]]</f>
        <v>0</v>
      </c>
      <c r="P7555" s="11">
        <v>20</v>
      </c>
      <c r="Q7555" s="11">
        <f>IF(data[[#This Row],[Spend, Dollars]]=0,0,data[[#This Row],[Total conversion value, Dollars]]/data[[#This Row],[Spend, Dollars]])</f>
        <v>1.3699803177941696</v>
      </c>
      <c r="R7555" s="2">
        <v>78</v>
      </c>
      <c r="S7555" s="2">
        <v>3</v>
      </c>
      <c r="T7555" s="2">
        <v>9</v>
      </c>
      <c r="U7555" s="2">
        <f t="shared" ref="U7555:U7618" si="118">SUM(R7555:T7555)</f>
        <v>90</v>
      </c>
    </row>
    <row r="7556" spans="1:21" x14ac:dyDescent="0.2">
      <c r="A7556" t="s">
        <v>23</v>
      </c>
      <c r="B7556" s="3">
        <v>45115</v>
      </c>
      <c r="C7556" s="10" t="str">
        <f>TEXT(data[[#This Row],[Date]],"mmmm")</f>
        <v>July</v>
      </c>
      <c r="D7556" t="s">
        <v>12</v>
      </c>
      <c r="E7556" t="s">
        <v>18</v>
      </c>
      <c r="F7556" t="s">
        <v>20</v>
      </c>
      <c r="G7556" t="s">
        <v>17</v>
      </c>
      <c r="H7556" s="11">
        <v>388.39999999999986</v>
      </c>
      <c r="I7556" s="11">
        <v>3.4606439999999998</v>
      </c>
      <c r="J7556" s="13">
        <f>data[[#This Row],[Clicks]]/data[[#This Row],[Impressions]]</f>
        <v>8.910000000000003E-3</v>
      </c>
      <c r="K7556" s="1">
        <v>1.1800000000000002</v>
      </c>
      <c r="L7556" s="2">
        <v>4.0835599200000008</v>
      </c>
      <c r="M7556">
        <v>5</v>
      </c>
      <c r="N7556" s="1">
        <f>IF(data[[#This Row],[Conversions]]=0,0,data[[#This Row],[Spend, Dollars]]/data[[#This Row],[Conversions]])</f>
        <v>0.81671198400000011</v>
      </c>
      <c r="O7556" s="13">
        <f>data[[#This Row],[Conversions]]/data[[#This Row],[Clicks]]</f>
        <v>1.4448177853601816</v>
      </c>
      <c r="P7556" s="11">
        <v>297</v>
      </c>
      <c r="Q7556" s="11">
        <f>IF(data[[#This Row],[Spend, Dollars]]=0,0,data[[#This Row],[Total conversion value, Dollars]]/data[[#This Row],[Spend, Dollars]])</f>
        <v>72.730658008809129</v>
      </c>
      <c r="R7556" s="2">
        <v>109.2</v>
      </c>
      <c r="S7556" s="2">
        <v>21</v>
      </c>
      <c r="T7556" s="2">
        <v>12</v>
      </c>
      <c r="U7556" s="2">
        <f t="shared" si="118"/>
        <v>142.19999999999999</v>
      </c>
    </row>
    <row r="7557" spans="1:21" x14ac:dyDescent="0.2">
      <c r="A7557" t="s">
        <v>23</v>
      </c>
      <c r="B7557" s="3">
        <v>45116</v>
      </c>
      <c r="C7557" s="10" t="str">
        <f>TEXT(data[[#This Row],[Date]],"mmmm")</f>
        <v>July</v>
      </c>
      <c r="D7557" t="s">
        <v>12</v>
      </c>
      <c r="E7557" t="s">
        <v>18</v>
      </c>
      <c r="F7557" t="s">
        <v>20</v>
      </c>
      <c r="G7557" t="s">
        <v>17</v>
      </c>
      <c r="H7557" s="11">
        <v>395.79999999999995</v>
      </c>
      <c r="I7557" s="11">
        <v>2.786432</v>
      </c>
      <c r="J7557" s="13">
        <f>data[[#This Row],[Clicks]]/data[[#This Row],[Impressions]]</f>
        <v>7.0400000000000011E-3</v>
      </c>
      <c r="K7557" s="1">
        <v>0.80999999999999994</v>
      </c>
      <c r="L7557" s="2">
        <v>2.2570099199999998</v>
      </c>
      <c r="M7557">
        <v>0</v>
      </c>
      <c r="N7557" s="1">
        <f>IF(data[[#This Row],[Conversions]]=0,0,data[[#This Row],[Spend, Dollars]]/data[[#This Row],[Conversions]])</f>
        <v>0</v>
      </c>
      <c r="O7557" s="13">
        <f>data[[#This Row],[Conversions]]/data[[#This Row],[Clicks]]</f>
        <v>0</v>
      </c>
      <c r="P7557" s="11">
        <v>4</v>
      </c>
      <c r="Q7557" s="11">
        <f>IF(data[[#This Row],[Spend, Dollars]]=0,0,data[[#This Row],[Total conversion value, Dollars]]/data[[#This Row],[Spend, Dollars]])</f>
        <v>1.7722562778988584</v>
      </c>
      <c r="R7557" s="2">
        <v>72</v>
      </c>
      <c r="S7557" s="2">
        <v>12</v>
      </c>
      <c r="T7557" s="2">
        <v>4</v>
      </c>
      <c r="U7557" s="2">
        <f t="shared" si="118"/>
        <v>88</v>
      </c>
    </row>
    <row r="7558" spans="1:21" x14ac:dyDescent="0.2">
      <c r="A7558" t="s">
        <v>23</v>
      </c>
      <c r="B7558" s="3">
        <v>45117</v>
      </c>
      <c r="C7558" s="10" t="str">
        <f>TEXT(data[[#This Row],[Date]],"mmmm")</f>
        <v>July</v>
      </c>
      <c r="D7558" t="s">
        <v>12</v>
      </c>
      <c r="E7558" t="s">
        <v>18</v>
      </c>
      <c r="F7558" t="s">
        <v>20</v>
      </c>
      <c r="G7558" t="s">
        <v>17</v>
      </c>
      <c r="H7558" s="11">
        <v>1108.6999999999998</v>
      </c>
      <c r="I7558" s="11">
        <v>7.9272049999999998</v>
      </c>
      <c r="J7558" s="13">
        <f>data[[#This Row],[Clicks]]/data[[#This Row],[Impressions]]</f>
        <v>7.150000000000001E-3</v>
      </c>
      <c r="K7558" s="1">
        <v>1.01</v>
      </c>
      <c r="L7558" s="2">
        <v>8.0064770499999991</v>
      </c>
      <c r="M7558">
        <v>3</v>
      </c>
      <c r="N7558" s="1">
        <f>IF(data[[#This Row],[Conversions]]=0,0,data[[#This Row],[Spend, Dollars]]/data[[#This Row],[Conversions]])</f>
        <v>2.668825683333333</v>
      </c>
      <c r="O7558" s="13">
        <f>data[[#This Row],[Conversions]]/data[[#This Row],[Clicks]]</f>
        <v>0.37844360023488732</v>
      </c>
      <c r="P7558" s="11">
        <v>253</v>
      </c>
      <c r="Q7558" s="11">
        <f>IF(data[[#This Row],[Spend, Dollars]]=0,0,data[[#This Row],[Total conversion value, Dollars]]/data[[#This Row],[Spend, Dollars]])</f>
        <v>31.599416125223268</v>
      </c>
      <c r="R7558" s="2">
        <v>111.6</v>
      </c>
      <c r="S7558" s="2">
        <v>6</v>
      </c>
      <c r="T7558" s="2">
        <v>10</v>
      </c>
      <c r="U7558" s="2">
        <f t="shared" si="118"/>
        <v>127.6</v>
      </c>
    </row>
    <row r="7559" spans="1:21" x14ac:dyDescent="0.2">
      <c r="A7559" t="s">
        <v>23</v>
      </c>
      <c r="B7559" s="3">
        <v>45118</v>
      </c>
      <c r="C7559" s="10" t="str">
        <f>TEXT(data[[#This Row],[Date]],"mmmm")</f>
        <v>July</v>
      </c>
      <c r="D7559" t="s">
        <v>12</v>
      </c>
      <c r="E7559" t="s">
        <v>18</v>
      </c>
      <c r="F7559" t="s">
        <v>20</v>
      </c>
      <c r="G7559" t="s">
        <v>17</v>
      </c>
      <c r="H7559" s="11">
        <v>615.39999999999986</v>
      </c>
      <c r="I7559" s="11">
        <v>5.415519999999999</v>
      </c>
      <c r="J7559" s="13">
        <f>data[[#This Row],[Clicks]]/data[[#This Row],[Impressions]]</f>
        <v>8.8000000000000005E-3</v>
      </c>
      <c r="K7559" s="1">
        <v>1.7400000000000002</v>
      </c>
      <c r="L7559" s="2">
        <v>9.4230047999999993</v>
      </c>
      <c r="M7559">
        <v>7</v>
      </c>
      <c r="N7559" s="1">
        <f>IF(data[[#This Row],[Conversions]]=0,0,data[[#This Row],[Spend, Dollars]]/data[[#This Row],[Conversions]])</f>
        <v>1.3461435428571427</v>
      </c>
      <c r="O7559" s="13">
        <f>data[[#This Row],[Conversions]]/data[[#This Row],[Clicks]]</f>
        <v>1.2925813218305908</v>
      </c>
      <c r="P7559" s="11">
        <v>326</v>
      </c>
      <c r="Q7559" s="11">
        <f>IF(data[[#This Row],[Spend, Dollars]]=0,0,data[[#This Row],[Total conversion value, Dollars]]/data[[#This Row],[Spend, Dollars]])</f>
        <v>34.596183162296597</v>
      </c>
      <c r="R7559" s="2">
        <v>64.8</v>
      </c>
      <c r="S7559" s="2">
        <v>16.5</v>
      </c>
      <c r="T7559" s="2">
        <v>1</v>
      </c>
      <c r="U7559" s="2">
        <f t="shared" si="118"/>
        <v>82.3</v>
      </c>
    </row>
    <row r="7560" spans="1:21" x14ac:dyDescent="0.2">
      <c r="A7560" t="s">
        <v>23</v>
      </c>
      <c r="B7560" s="3">
        <v>45119</v>
      </c>
      <c r="C7560" s="10" t="str">
        <f>TEXT(data[[#This Row],[Date]],"mmmm")</f>
        <v>July</v>
      </c>
      <c r="D7560" t="s">
        <v>12</v>
      </c>
      <c r="E7560" t="s">
        <v>18</v>
      </c>
      <c r="F7560" t="s">
        <v>20</v>
      </c>
      <c r="G7560" t="s">
        <v>17</v>
      </c>
      <c r="H7560" s="11">
        <v>1202.8</v>
      </c>
      <c r="I7560" s="11">
        <v>9.9230999999999998</v>
      </c>
      <c r="J7560" s="13">
        <f>data[[#This Row],[Clicks]]/data[[#This Row],[Impressions]]</f>
        <v>8.2500000000000004E-3</v>
      </c>
      <c r="K7560" s="1">
        <v>2.2399999999999998</v>
      </c>
      <c r="L7560" s="2">
        <v>22.227743999999998</v>
      </c>
      <c r="M7560">
        <v>5</v>
      </c>
      <c r="N7560" s="1">
        <f>IF(data[[#This Row],[Conversions]]=0,0,data[[#This Row],[Spend, Dollars]]/data[[#This Row],[Conversions]])</f>
        <v>4.4455487999999992</v>
      </c>
      <c r="O7560" s="13">
        <f>data[[#This Row],[Conversions]]/data[[#This Row],[Clicks]]</f>
        <v>0.50387479719039419</v>
      </c>
      <c r="P7560" s="11">
        <v>143</v>
      </c>
      <c r="Q7560" s="11">
        <f>IF(data[[#This Row],[Spend, Dollars]]=0,0,data[[#This Row],[Total conversion value, Dollars]]/data[[#This Row],[Spend, Dollars]])</f>
        <v>6.4334014284130685</v>
      </c>
      <c r="R7560" s="2">
        <v>50.4</v>
      </c>
      <c r="S7560" s="2">
        <v>7.5</v>
      </c>
      <c r="T7560" s="2">
        <v>5</v>
      </c>
      <c r="U7560" s="2">
        <f t="shared" si="118"/>
        <v>62.9</v>
      </c>
    </row>
    <row r="7561" spans="1:21" x14ac:dyDescent="0.2">
      <c r="A7561" t="s">
        <v>23</v>
      </c>
      <c r="B7561" s="3">
        <v>45120</v>
      </c>
      <c r="C7561" s="10" t="str">
        <f>TEXT(data[[#This Row],[Date]],"mmmm")</f>
        <v>July</v>
      </c>
      <c r="D7561" t="s">
        <v>12</v>
      </c>
      <c r="E7561" t="s">
        <v>18</v>
      </c>
      <c r="F7561" t="s">
        <v>20</v>
      </c>
      <c r="G7561" t="s">
        <v>17</v>
      </c>
      <c r="H7561" s="11">
        <v>249</v>
      </c>
      <c r="I7561" s="11">
        <v>2.5472700000000001</v>
      </c>
      <c r="J7561" s="13">
        <f>data[[#This Row],[Clicks]]/data[[#This Row],[Impressions]]</f>
        <v>1.0230000000000001E-2</v>
      </c>
      <c r="K7561" s="1">
        <v>1.8</v>
      </c>
      <c r="L7561" s="2">
        <v>4.5850860000000004</v>
      </c>
      <c r="M7561">
        <v>2</v>
      </c>
      <c r="N7561" s="1">
        <f>IF(data[[#This Row],[Conversions]]=0,0,data[[#This Row],[Spend, Dollars]]/data[[#This Row],[Conversions]])</f>
        <v>2.2925430000000002</v>
      </c>
      <c r="O7561" s="13">
        <f>data[[#This Row],[Conversions]]/data[[#This Row],[Clicks]]</f>
        <v>0.78515430244928885</v>
      </c>
      <c r="P7561" s="11">
        <v>159</v>
      </c>
      <c r="Q7561" s="11">
        <f>IF(data[[#This Row],[Spend, Dollars]]=0,0,data[[#This Row],[Total conversion value, Dollars]]/data[[#This Row],[Spend, Dollars]])</f>
        <v>34.677648358176924</v>
      </c>
      <c r="R7561" s="2">
        <v>91.2</v>
      </c>
      <c r="S7561" s="2">
        <v>6</v>
      </c>
      <c r="T7561" s="2">
        <v>8</v>
      </c>
      <c r="U7561" s="2">
        <f t="shared" si="118"/>
        <v>105.2</v>
      </c>
    </row>
    <row r="7562" spans="1:21" x14ac:dyDescent="0.2">
      <c r="A7562" t="s">
        <v>23</v>
      </c>
      <c r="B7562" s="3">
        <v>45121</v>
      </c>
      <c r="C7562" s="10" t="str">
        <f>TEXT(data[[#This Row],[Date]],"mmmm")</f>
        <v>July</v>
      </c>
      <c r="D7562" t="s">
        <v>12</v>
      </c>
      <c r="E7562" t="s">
        <v>18</v>
      </c>
      <c r="F7562" t="s">
        <v>20</v>
      </c>
      <c r="G7562" t="s">
        <v>17</v>
      </c>
      <c r="H7562" s="11">
        <v>270.19999999999982</v>
      </c>
      <c r="I7562" s="11">
        <v>2.6155359999999988</v>
      </c>
      <c r="J7562" s="13">
        <f>data[[#This Row],[Clicks]]/data[[#This Row],[Impressions]]</f>
        <v>9.6800000000000011E-3</v>
      </c>
      <c r="K7562" s="1">
        <v>1.17</v>
      </c>
      <c r="L7562" s="2">
        <v>3.0601771199999983</v>
      </c>
      <c r="M7562">
        <v>5</v>
      </c>
      <c r="N7562" s="1">
        <f>IF(data[[#This Row],[Conversions]]=0,0,data[[#This Row],[Spend, Dollars]]/data[[#This Row],[Conversions]])</f>
        <v>0.61203542399999966</v>
      </c>
      <c r="O7562" s="13">
        <f>data[[#This Row],[Conversions]]/data[[#This Row],[Clicks]]</f>
        <v>1.9116540548476497</v>
      </c>
      <c r="P7562" s="11">
        <v>170</v>
      </c>
      <c r="Q7562" s="11">
        <f>IF(data[[#This Row],[Spend, Dollars]]=0,0,data[[#This Row],[Total conversion value, Dollars]]/data[[#This Row],[Spend, Dollars]])</f>
        <v>55.552340055401793</v>
      </c>
      <c r="R7562" s="2">
        <v>70.8</v>
      </c>
      <c r="S7562" s="2">
        <v>7.5</v>
      </c>
      <c r="T7562" s="2">
        <v>13</v>
      </c>
      <c r="U7562" s="2">
        <f t="shared" si="118"/>
        <v>91.3</v>
      </c>
    </row>
    <row r="7563" spans="1:21" x14ac:dyDescent="0.2">
      <c r="A7563" t="s">
        <v>23</v>
      </c>
      <c r="B7563" s="3">
        <v>45122</v>
      </c>
      <c r="C7563" s="10" t="str">
        <f>TEXT(data[[#This Row],[Date]],"mmmm")</f>
        <v>July</v>
      </c>
      <c r="D7563" t="s">
        <v>12</v>
      </c>
      <c r="E7563" t="s">
        <v>18</v>
      </c>
      <c r="F7563" t="s">
        <v>20</v>
      </c>
      <c r="G7563" t="s">
        <v>17</v>
      </c>
      <c r="H7563" s="11">
        <v>314.09999999999991</v>
      </c>
      <c r="I7563" s="11">
        <v>3.316895999999999</v>
      </c>
      <c r="J7563" s="13">
        <f>data[[#This Row],[Clicks]]/data[[#This Row],[Impressions]]</f>
        <v>1.056E-2</v>
      </c>
      <c r="K7563" s="1">
        <v>1.27</v>
      </c>
      <c r="L7563" s="2">
        <v>4.2124579199999985</v>
      </c>
      <c r="M7563">
        <v>3</v>
      </c>
      <c r="N7563" s="1">
        <f>IF(data[[#This Row],[Conversions]]=0,0,data[[#This Row],[Spend, Dollars]]/data[[#This Row],[Conversions]])</f>
        <v>1.4041526399999995</v>
      </c>
      <c r="O7563" s="13">
        <f>data[[#This Row],[Conversions]]/data[[#This Row],[Clicks]]</f>
        <v>0.90446007351451507</v>
      </c>
      <c r="P7563" s="11">
        <v>151</v>
      </c>
      <c r="Q7563" s="11">
        <f>IF(data[[#This Row],[Spend, Dollars]]=0,0,data[[#This Row],[Total conversion value, Dollars]]/data[[#This Row],[Spend, Dollars]])</f>
        <v>35.846055407005714</v>
      </c>
      <c r="R7563" s="2">
        <v>90</v>
      </c>
      <c r="S7563" s="2">
        <v>1.5</v>
      </c>
      <c r="T7563" s="2">
        <v>6</v>
      </c>
      <c r="U7563" s="2">
        <f t="shared" si="118"/>
        <v>97.5</v>
      </c>
    </row>
    <row r="7564" spans="1:21" x14ac:dyDescent="0.2">
      <c r="A7564" t="s">
        <v>23</v>
      </c>
      <c r="B7564" s="3">
        <v>45123</v>
      </c>
      <c r="C7564" s="10" t="str">
        <f>TEXT(data[[#This Row],[Date]],"mmmm")</f>
        <v>July</v>
      </c>
      <c r="D7564" t="s">
        <v>12</v>
      </c>
      <c r="E7564" t="s">
        <v>18</v>
      </c>
      <c r="F7564" t="s">
        <v>20</v>
      </c>
      <c r="G7564" t="s">
        <v>17</v>
      </c>
      <c r="H7564" s="11">
        <v>598.79999999999995</v>
      </c>
      <c r="I7564" s="11">
        <v>6.3233279999999992</v>
      </c>
      <c r="J7564" s="13">
        <f>data[[#This Row],[Clicks]]/data[[#This Row],[Impressions]]</f>
        <v>1.056E-2</v>
      </c>
      <c r="K7564" s="1">
        <v>0.95</v>
      </c>
      <c r="L7564" s="2">
        <v>6.007161599999999</v>
      </c>
      <c r="M7564">
        <v>7</v>
      </c>
      <c r="N7564" s="1">
        <f>IF(data[[#This Row],[Conversions]]=0,0,data[[#This Row],[Spend, Dollars]]/data[[#This Row],[Conversions]])</f>
        <v>0.85816594285714276</v>
      </c>
      <c r="O7564" s="13">
        <f>data[[#This Row],[Conversions]]/data[[#This Row],[Clicks]]</f>
        <v>1.1070120038055911</v>
      </c>
      <c r="P7564" s="11">
        <v>422</v>
      </c>
      <c r="Q7564" s="11">
        <f>IF(data[[#This Row],[Spend, Dollars]]=0,0,data[[#This Row],[Total conversion value, Dollars]]/data[[#This Row],[Spend, Dollars]])</f>
        <v>70.249483549768343</v>
      </c>
      <c r="R7564" s="2">
        <v>110.39999999999999</v>
      </c>
      <c r="S7564" s="2">
        <v>16.5</v>
      </c>
      <c r="T7564" s="2">
        <v>7</v>
      </c>
      <c r="U7564" s="2">
        <f t="shared" si="118"/>
        <v>133.89999999999998</v>
      </c>
    </row>
    <row r="7565" spans="1:21" x14ac:dyDescent="0.2">
      <c r="A7565" t="s">
        <v>23</v>
      </c>
      <c r="B7565" s="3">
        <v>45124</v>
      </c>
      <c r="C7565" s="10" t="str">
        <f>TEXT(data[[#This Row],[Date]],"mmmm")</f>
        <v>July</v>
      </c>
      <c r="D7565" t="s">
        <v>12</v>
      </c>
      <c r="E7565" t="s">
        <v>18</v>
      </c>
      <c r="F7565" t="s">
        <v>20</v>
      </c>
      <c r="G7565" t="s">
        <v>17</v>
      </c>
      <c r="H7565" s="11">
        <v>1261.8</v>
      </c>
      <c r="I7565" s="11">
        <v>9.8546580000000006</v>
      </c>
      <c r="J7565" s="13">
        <f>data[[#This Row],[Clicks]]/data[[#This Row],[Impressions]]</f>
        <v>7.810000000000001E-3</v>
      </c>
      <c r="K7565" s="1">
        <v>1.9000000000000001</v>
      </c>
      <c r="L7565" s="2">
        <v>18.723850200000001</v>
      </c>
      <c r="M7565">
        <v>3</v>
      </c>
      <c r="N7565" s="1">
        <f>IF(data[[#This Row],[Conversions]]=0,0,data[[#This Row],[Spend, Dollars]]/data[[#This Row],[Conversions]])</f>
        <v>6.2412834000000004</v>
      </c>
      <c r="O7565" s="13">
        <f>data[[#This Row],[Conversions]]/data[[#This Row],[Clicks]]</f>
        <v>0.30442456754968056</v>
      </c>
      <c r="P7565" s="11">
        <v>110</v>
      </c>
      <c r="Q7565" s="11">
        <f>IF(data[[#This Row],[Spend, Dollars]]=0,0,data[[#This Row],[Total conversion value, Dollars]]/data[[#This Row],[Spend, Dollars]])</f>
        <v>5.874860075520151</v>
      </c>
      <c r="R7565" s="2">
        <v>105.6</v>
      </c>
      <c r="S7565" s="2">
        <v>7.5</v>
      </c>
      <c r="T7565" s="2">
        <v>5</v>
      </c>
      <c r="U7565" s="2">
        <f t="shared" si="118"/>
        <v>118.1</v>
      </c>
    </row>
    <row r="7566" spans="1:21" x14ac:dyDescent="0.2">
      <c r="A7566" t="s">
        <v>23</v>
      </c>
      <c r="B7566" s="3">
        <v>45125</v>
      </c>
      <c r="C7566" s="10" t="str">
        <f>TEXT(data[[#This Row],[Date]],"mmmm")</f>
        <v>July</v>
      </c>
      <c r="D7566" t="s">
        <v>12</v>
      </c>
      <c r="E7566" t="s">
        <v>18</v>
      </c>
      <c r="F7566" t="s">
        <v>20</v>
      </c>
      <c r="G7566" t="s">
        <v>17</v>
      </c>
      <c r="H7566" s="11">
        <v>610.39999999999986</v>
      </c>
      <c r="I7566" s="11">
        <v>3.6257759999999997</v>
      </c>
      <c r="J7566" s="13">
        <f>data[[#This Row],[Clicks]]/data[[#This Row],[Impressions]]</f>
        <v>5.9400000000000008E-3</v>
      </c>
      <c r="K7566" s="1">
        <v>1.44</v>
      </c>
      <c r="L7566" s="2">
        <v>5.2211174399999996</v>
      </c>
      <c r="M7566">
        <v>1</v>
      </c>
      <c r="N7566" s="1">
        <f>IF(data[[#This Row],[Conversions]]=0,0,data[[#This Row],[Spend, Dollars]]/data[[#This Row],[Conversions]])</f>
        <v>5.2211174399999996</v>
      </c>
      <c r="O7566" s="13">
        <f>data[[#This Row],[Conversions]]/data[[#This Row],[Clicks]]</f>
        <v>0.27580302809660612</v>
      </c>
      <c r="P7566" s="11">
        <v>31</v>
      </c>
      <c r="Q7566" s="11">
        <f>IF(data[[#This Row],[Spend, Dollars]]=0,0,data[[#This Row],[Total conversion value, Dollars]]/data[[#This Row],[Spend, Dollars]])</f>
        <v>5.9374262993019373</v>
      </c>
      <c r="R7566" s="2">
        <v>76.8</v>
      </c>
      <c r="S7566" s="2">
        <v>21</v>
      </c>
      <c r="T7566" s="2">
        <v>3</v>
      </c>
      <c r="U7566" s="2">
        <f t="shared" si="118"/>
        <v>100.8</v>
      </c>
    </row>
    <row r="7567" spans="1:21" x14ac:dyDescent="0.2">
      <c r="A7567" t="s">
        <v>23</v>
      </c>
      <c r="B7567" s="3">
        <v>45126</v>
      </c>
      <c r="C7567" s="10" t="str">
        <f>TEXT(data[[#This Row],[Date]],"mmmm")</f>
        <v>July</v>
      </c>
      <c r="D7567" t="s">
        <v>12</v>
      </c>
      <c r="E7567" t="s">
        <v>18</v>
      </c>
      <c r="F7567" t="s">
        <v>20</v>
      </c>
      <c r="G7567" t="s">
        <v>17</v>
      </c>
      <c r="H7567" s="11">
        <v>679.09999999999991</v>
      </c>
      <c r="I7567" s="11">
        <v>3.7350499999999998</v>
      </c>
      <c r="J7567" s="13">
        <f>data[[#This Row],[Clicks]]/data[[#This Row],[Impressions]]</f>
        <v>5.5000000000000005E-3</v>
      </c>
      <c r="K7567" s="1">
        <v>0.96</v>
      </c>
      <c r="L7567" s="2">
        <v>3.5856479999999995</v>
      </c>
      <c r="M7567">
        <v>1</v>
      </c>
      <c r="N7567" s="1">
        <f>IF(data[[#This Row],[Conversions]]=0,0,data[[#This Row],[Spend, Dollars]]/data[[#This Row],[Conversions]])</f>
        <v>3.5856479999999995</v>
      </c>
      <c r="O7567" s="13">
        <f>data[[#This Row],[Conversions]]/data[[#This Row],[Clicks]]</f>
        <v>0.26773403301160631</v>
      </c>
      <c r="P7567" s="11">
        <v>8</v>
      </c>
      <c r="Q7567" s="11">
        <f>IF(data[[#This Row],[Spend, Dollars]]=0,0,data[[#This Row],[Total conversion value, Dollars]]/data[[#This Row],[Spend, Dollars]])</f>
        <v>2.231116941763386</v>
      </c>
      <c r="R7567" s="2">
        <v>67.2</v>
      </c>
      <c r="S7567" s="2">
        <v>18</v>
      </c>
      <c r="T7567" s="2">
        <v>8</v>
      </c>
      <c r="U7567" s="2">
        <f t="shared" si="118"/>
        <v>93.2</v>
      </c>
    </row>
    <row r="7568" spans="1:21" x14ac:dyDescent="0.2">
      <c r="A7568" t="s">
        <v>23</v>
      </c>
      <c r="B7568" s="3">
        <v>45127</v>
      </c>
      <c r="C7568" s="10" t="str">
        <f>TEXT(data[[#This Row],[Date]],"mmmm")</f>
        <v>July</v>
      </c>
      <c r="D7568" t="s">
        <v>12</v>
      </c>
      <c r="E7568" t="s">
        <v>18</v>
      </c>
      <c r="F7568" t="s">
        <v>20</v>
      </c>
      <c r="G7568" t="s">
        <v>17</v>
      </c>
      <c r="H7568" s="11">
        <v>501.89999999999986</v>
      </c>
      <c r="I7568" s="11">
        <v>4.6375559999999991</v>
      </c>
      <c r="J7568" s="13">
        <f>data[[#This Row],[Clicks]]/data[[#This Row],[Impressions]]</f>
        <v>9.2399999999999999E-3</v>
      </c>
      <c r="K7568" s="1">
        <v>1.86</v>
      </c>
      <c r="L7568" s="2">
        <v>8.6258541599999994</v>
      </c>
      <c r="M7568">
        <v>3</v>
      </c>
      <c r="N7568" s="1">
        <f>IF(data[[#This Row],[Conversions]]=0,0,data[[#This Row],[Spend, Dollars]]/data[[#This Row],[Conversions]])</f>
        <v>2.8752847199999998</v>
      </c>
      <c r="O7568" s="13">
        <f>data[[#This Row],[Conversions]]/data[[#This Row],[Clicks]]</f>
        <v>0.64689245801021067</v>
      </c>
      <c r="P7568" s="11">
        <v>231</v>
      </c>
      <c r="Q7568" s="11">
        <f>IF(data[[#This Row],[Spend, Dollars]]=0,0,data[[#This Row],[Total conversion value, Dollars]]/data[[#This Row],[Spend, Dollars]])</f>
        <v>26.779956595046354</v>
      </c>
      <c r="R7568" s="2">
        <v>96</v>
      </c>
      <c r="S7568" s="2">
        <v>19.5</v>
      </c>
      <c r="T7568" s="2">
        <v>12</v>
      </c>
      <c r="U7568" s="2">
        <f t="shared" si="118"/>
        <v>127.5</v>
      </c>
    </row>
    <row r="7569" spans="1:21" x14ac:dyDescent="0.2">
      <c r="A7569" t="s">
        <v>23</v>
      </c>
      <c r="B7569" s="3">
        <v>45128</v>
      </c>
      <c r="C7569" s="10" t="str">
        <f>TEXT(data[[#This Row],[Date]],"mmmm")</f>
        <v>July</v>
      </c>
      <c r="D7569" t="s">
        <v>12</v>
      </c>
      <c r="E7569" t="s">
        <v>18</v>
      </c>
      <c r="F7569" t="s">
        <v>20</v>
      </c>
      <c r="G7569" t="s">
        <v>17</v>
      </c>
      <c r="H7569" s="11">
        <v>24.5</v>
      </c>
      <c r="I7569" s="11">
        <v>0.17787000000000003</v>
      </c>
      <c r="J7569" s="13">
        <f>data[[#This Row],[Clicks]]/data[[#This Row],[Impressions]]</f>
        <v>7.2600000000000008E-3</v>
      </c>
      <c r="K7569" s="1">
        <v>0.62</v>
      </c>
      <c r="L7569" s="2">
        <v>0.11027940000000001</v>
      </c>
      <c r="M7569">
        <v>2</v>
      </c>
      <c r="N7569" s="1">
        <f>IF(data[[#This Row],[Conversions]]=0,0,data[[#This Row],[Spend, Dollars]]/data[[#This Row],[Conversions]])</f>
        <v>5.5139700000000007E-2</v>
      </c>
      <c r="O7569" s="13">
        <f>data[[#This Row],[Conversions]]/data[[#This Row],[Clicks]]</f>
        <v>11.24416708832293</v>
      </c>
      <c r="P7569" s="11">
        <v>100</v>
      </c>
      <c r="Q7569" s="11">
        <f>IF(data[[#This Row],[Spend, Dollars]]=0,0,data[[#This Row],[Total conversion value, Dollars]]/data[[#This Row],[Spend, Dollars]])</f>
        <v>906.78766841313961</v>
      </c>
      <c r="R7569" s="2">
        <v>74.399999999999991</v>
      </c>
      <c r="S7569" s="2">
        <v>18</v>
      </c>
      <c r="T7569" s="2">
        <v>14</v>
      </c>
      <c r="U7569" s="2">
        <f t="shared" si="118"/>
        <v>106.39999999999999</v>
      </c>
    </row>
    <row r="7570" spans="1:21" x14ac:dyDescent="0.2">
      <c r="A7570" t="s">
        <v>23</v>
      </c>
      <c r="B7570" s="3">
        <v>45129</v>
      </c>
      <c r="C7570" s="10" t="str">
        <f>TEXT(data[[#This Row],[Date]],"mmmm")</f>
        <v>July</v>
      </c>
      <c r="D7570" t="s">
        <v>12</v>
      </c>
      <c r="E7570" t="s">
        <v>18</v>
      </c>
      <c r="F7570" t="s">
        <v>20</v>
      </c>
      <c r="G7570" t="s">
        <v>17</v>
      </c>
      <c r="H7570" s="11">
        <v>423.79999999999995</v>
      </c>
      <c r="I7570" s="11">
        <v>4.5219459999999998</v>
      </c>
      <c r="J7570" s="13">
        <f>data[[#This Row],[Clicks]]/data[[#This Row],[Impressions]]</f>
        <v>1.0670000000000001E-2</v>
      </c>
      <c r="K7570" s="1">
        <v>2.21</v>
      </c>
      <c r="L7570" s="2">
        <v>9.9935006599999987</v>
      </c>
      <c r="M7570">
        <v>6</v>
      </c>
      <c r="N7570" s="1">
        <f>IF(data[[#This Row],[Conversions]]=0,0,data[[#This Row],[Spend, Dollars]]/data[[#This Row],[Conversions]])</f>
        <v>1.6655834433333332</v>
      </c>
      <c r="O7570" s="13">
        <f>data[[#This Row],[Conversions]]/data[[#This Row],[Clicks]]</f>
        <v>1.3268623729695137</v>
      </c>
      <c r="P7570" s="11">
        <v>338</v>
      </c>
      <c r="Q7570" s="11">
        <f>IF(data[[#This Row],[Spend, Dollars]]=0,0,data[[#This Row],[Total conversion value, Dollars]]/data[[#This Row],[Spend, Dollars]])</f>
        <v>33.821982056085645</v>
      </c>
      <c r="R7570" s="2">
        <v>76.8</v>
      </c>
      <c r="S7570" s="2">
        <v>10.5</v>
      </c>
      <c r="T7570" s="2">
        <v>5</v>
      </c>
      <c r="U7570" s="2">
        <f t="shared" si="118"/>
        <v>92.3</v>
      </c>
    </row>
    <row r="7571" spans="1:21" x14ac:dyDescent="0.2">
      <c r="A7571" t="s">
        <v>23</v>
      </c>
      <c r="B7571" s="3">
        <v>45130</v>
      </c>
      <c r="C7571" s="10" t="str">
        <f>TEXT(data[[#This Row],[Date]],"mmmm")</f>
        <v>July</v>
      </c>
      <c r="D7571" t="s">
        <v>12</v>
      </c>
      <c r="E7571" t="s">
        <v>18</v>
      </c>
      <c r="F7571" t="s">
        <v>20</v>
      </c>
      <c r="G7571" t="s">
        <v>17</v>
      </c>
      <c r="H7571" s="11">
        <v>1009.6999999999998</v>
      </c>
      <c r="I7571" s="11">
        <v>7.885756999999999</v>
      </c>
      <c r="J7571" s="13">
        <f>data[[#This Row],[Clicks]]/data[[#This Row],[Impressions]]</f>
        <v>7.8100000000000001E-3</v>
      </c>
      <c r="K7571" s="1">
        <v>2.14</v>
      </c>
      <c r="L7571" s="2">
        <v>16.87551998</v>
      </c>
      <c r="M7571">
        <v>6</v>
      </c>
      <c r="N7571" s="1">
        <f>IF(data[[#This Row],[Conversions]]=0,0,data[[#This Row],[Spend, Dollars]]/data[[#This Row],[Conversions]])</f>
        <v>2.8125866633333332</v>
      </c>
      <c r="O7571" s="13">
        <f>data[[#This Row],[Conversions]]/data[[#This Row],[Clicks]]</f>
        <v>0.76086544386290378</v>
      </c>
      <c r="P7571" s="11">
        <v>454</v>
      </c>
      <c r="Q7571" s="11">
        <f>IF(data[[#This Row],[Spend, Dollars]]=0,0,data[[#This Row],[Total conversion value, Dollars]]/data[[#This Row],[Spend, Dollars]])</f>
        <v>26.902874728485848</v>
      </c>
      <c r="R7571" s="2">
        <v>103.2</v>
      </c>
      <c r="S7571" s="2">
        <v>4.5</v>
      </c>
      <c r="T7571" s="2">
        <v>0</v>
      </c>
      <c r="U7571" s="2">
        <f t="shared" si="118"/>
        <v>107.7</v>
      </c>
    </row>
    <row r="7572" spans="1:21" x14ac:dyDescent="0.2">
      <c r="A7572" t="s">
        <v>23</v>
      </c>
      <c r="B7572" s="3">
        <v>45131</v>
      </c>
      <c r="C7572" s="10" t="str">
        <f>TEXT(data[[#This Row],[Date]],"mmmm")</f>
        <v>July</v>
      </c>
      <c r="D7572" t="s">
        <v>12</v>
      </c>
      <c r="E7572" t="s">
        <v>18</v>
      </c>
      <c r="F7572" t="s">
        <v>20</v>
      </c>
      <c r="G7572" t="s">
        <v>17</v>
      </c>
      <c r="H7572" s="11">
        <v>608</v>
      </c>
      <c r="I7572" s="11">
        <v>6.286719999999999</v>
      </c>
      <c r="J7572" s="13">
        <f>data[[#This Row],[Clicks]]/data[[#This Row],[Impressions]]</f>
        <v>1.0339999999999998E-2</v>
      </c>
      <c r="K7572" s="1">
        <v>1.01</v>
      </c>
      <c r="L7572" s="2">
        <v>6.3495871999999993</v>
      </c>
      <c r="M7572">
        <v>1</v>
      </c>
      <c r="N7572" s="1">
        <f>IF(data[[#This Row],[Conversions]]=0,0,data[[#This Row],[Spend, Dollars]]/data[[#This Row],[Conversions]])</f>
        <v>6.3495871999999993</v>
      </c>
      <c r="O7572" s="13">
        <f>data[[#This Row],[Conversions]]/data[[#This Row],[Clicks]]</f>
        <v>0.15906545861753033</v>
      </c>
      <c r="P7572" s="11">
        <v>114</v>
      </c>
      <c r="Q7572" s="11">
        <f>IF(data[[#This Row],[Spend, Dollars]]=0,0,data[[#This Row],[Total conversion value, Dollars]]/data[[#This Row],[Spend, Dollars]])</f>
        <v>17.953923051879659</v>
      </c>
      <c r="R7572" s="2">
        <v>88.8</v>
      </c>
      <c r="S7572" s="2">
        <v>12</v>
      </c>
      <c r="T7572" s="2">
        <v>4</v>
      </c>
      <c r="U7572" s="2">
        <f t="shared" si="118"/>
        <v>104.8</v>
      </c>
    </row>
    <row r="7573" spans="1:21" x14ac:dyDescent="0.2">
      <c r="A7573" t="s">
        <v>23</v>
      </c>
      <c r="B7573" s="3">
        <v>45132</v>
      </c>
      <c r="C7573" s="10" t="str">
        <f>TEXT(data[[#This Row],[Date]],"mmmm")</f>
        <v>July</v>
      </c>
      <c r="D7573" t="s">
        <v>12</v>
      </c>
      <c r="E7573" t="s">
        <v>18</v>
      </c>
      <c r="F7573" t="s">
        <v>20</v>
      </c>
      <c r="G7573" t="s">
        <v>17</v>
      </c>
      <c r="H7573" s="11">
        <v>659.69999999999982</v>
      </c>
      <c r="I7573" s="11">
        <v>5.3699579999999996</v>
      </c>
      <c r="J7573" s="13">
        <f>data[[#This Row],[Clicks]]/data[[#This Row],[Impressions]]</f>
        <v>8.1400000000000014E-3</v>
      </c>
      <c r="K7573" s="1">
        <v>1.88</v>
      </c>
      <c r="L7573" s="2">
        <v>10.095521039999998</v>
      </c>
      <c r="M7573">
        <v>4</v>
      </c>
      <c r="N7573" s="1">
        <f>IF(data[[#This Row],[Conversions]]=0,0,data[[#This Row],[Spend, Dollars]]/data[[#This Row],[Conversions]])</f>
        <v>2.5238802599999994</v>
      </c>
      <c r="O7573" s="13">
        <f>data[[#This Row],[Conversions]]/data[[#This Row],[Clicks]]</f>
        <v>0.74488478308396455</v>
      </c>
      <c r="P7573" s="11">
        <v>267</v>
      </c>
      <c r="Q7573" s="11">
        <f>IF(data[[#This Row],[Spend, Dollars]]=0,0,data[[#This Row],[Total conversion value, Dollars]]/data[[#This Row],[Spend, Dollars]])</f>
        <v>26.447371952582259</v>
      </c>
      <c r="R7573" s="2">
        <v>132</v>
      </c>
      <c r="S7573" s="2">
        <v>24</v>
      </c>
      <c r="T7573" s="2">
        <v>5</v>
      </c>
      <c r="U7573" s="2">
        <f t="shared" si="118"/>
        <v>161</v>
      </c>
    </row>
    <row r="7574" spans="1:21" x14ac:dyDescent="0.2">
      <c r="A7574" t="s">
        <v>23</v>
      </c>
      <c r="B7574" s="3">
        <v>45133</v>
      </c>
      <c r="C7574" s="10" t="str">
        <f>TEXT(data[[#This Row],[Date]],"mmmm")</f>
        <v>July</v>
      </c>
      <c r="D7574" t="s">
        <v>12</v>
      </c>
      <c r="E7574" t="s">
        <v>18</v>
      </c>
      <c r="F7574" t="s">
        <v>20</v>
      </c>
      <c r="G7574" t="s">
        <v>17</v>
      </c>
      <c r="H7574" s="11">
        <v>823.69999999999982</v>
      </c>
      <c r="I7574" s="11">
        <v>4.5303499999999994</v>
      </c>
      <c r="J7574" s="13">
        <f>data[[#This Row],[Clicks]]/data[[#This Row],[Impressions]]</f>
        <v>5.5000000000000005E-3</v>
      </c>
      <c r="K7574" s="1">
        <v>2.11</v>
      </c>
      <c r="L7574" s="2">
        <v>9.559038499999998</v>
      </c>
      <c r="M7574">
        <v>5</v>
      </c>
      <c r="N7574" s="1">
        <f>IF(data[[#This Row],[Conversions]]=0,0,data[[#This Row],[Spend, Dollars]]/data[[#This Row],[Conversions]])</f>
        <v>1.9118076999999996</v>
      </c>
      <c r="O7574" s="13">
        <f>data[[#This Row],[Conversions]]/data[[#This Row],[Clicks]]</f>
        <v>1.1036674870594989</v>
      </c>
      <c r="P7574" s="11">
        <v>159</v>
      </c>
      <c r="Q7574" s="11">
        <f>IF(data[[#This Row],[Spend, Dollars]]=0,0,data[[#This Row],[Total conversion value, Dollars]]/data[[#This Row],[Spend, Dollars]])</f>
        <v>16.633472079854059</v>
      </c>
      <c r="R7574" s="2">
        <v>122.39999999999999</v>
      </c>
      <c r="S7574" s="2">
        <v>7.5</v>
      </c>
      <c r="T7574" s="2">
        <v>3</v>
      </c>
      <c r="U7574" s="2">
        <f t="shared" si="118"/>
        <v>132.89999999999998</v>
      </c>
    </row>
    <row r="7575" spans="1:21" x14ac:dyDescent="0.2">
      <c r="A7575" t="s">
        <v>23</v>
      </c>
      <c r="B7575" s="3">
        <v>45134</v>
      </c>
      <c r="C7575" s="10" t="str">
        <f>TEXT(data[[#This Row],[Date]],"mmmm")</f>
        <v>July</v>
      </c>
      <c r="D7575" t="s">
        <v>12</v>
      </c>
      <c r="E7575" t="s">
        <v>18</v>
      </c>
      <c r="F7575" t="s">
        <v>20</v>
      </c>
      <c r="G7575" t="s">
        <v>17</v>
      </c>
      <c r="H7575" s="11">
        <v>902.59999999999991</v>
      </c>
      <c r="I7575" s="11">
        <v>8.3400239999999997</v>
      </c>
      <c r="J7575" s="13">
        <f>data[[#This Row],[Clicks]]/data[[#This Row],[Impressions]]</f>
        <v>9.2399999999999999E-3</v>
      </c>
      <c r="K7575" s="1">
        <v>1.27</v>
      </c>
      <c r="L7575" s="2">
        <v>10.59183048</v>
      </c>
      <c r="M7575">
        <v>5</v>
      </c>
      <c r="N7575" s="1">
        <f>IF(data[[#This Row],[Conversions]]=0,0,data[[#This Row],[Spend, Dollars]]/data[[#This Row],[Conversions]])</f>
        <v>2.1183660959999999</v>
      </c>
      <c r="O7575" s="13">
        <f>data[[#This Row],[Conversions]]/data[[#This Row],[Clicks]]</f>
        <v>0.59951865845949603</v>
      </c>
      <c r="P7575" s="11">
        <v>306</v>
      </c>
      <c r="Q7575" s="11">
        <f>IF(data[[#This Row],[Spend, Dollars]]=0,0,data[[#This Row],[Total conversion value, Dollars]]/data[[#This Row],[Spend, Dollars]])</f>
        <v>28.89019047064658</v>
      </c>
      <c r="R7575" s="2">
        <v>99.6</v>
      </c>
      <c r="S7575" s="2">
        <v>9</v>
      </c>
      <c r="T7575" s="2">
        <v>9</v>
      </c>
      <c r="U7575" s="2">
        <f t="shared" si="118"/>
        <v>117.6</v>
      </c>
    </row>
    <row r="7576" spans="1:21" x14ac:dyDescent="0.2">
      <c r="A7576" t="s">
        <v>23</v>
      </c>
      <c r="B7576" s="3">
        <v>45135</v>
      </c>
      <c r="C7576" s="10" t="str">
        <f>TEXT(data[[#This Row],[Date]],"mmmm")</f>
        <v>July</v>
      </c>
      <c r="D7576" t="s">
        <v>12</v>
      </c>
      <c r="E7576" t="s">
        <v>18</v>
      </c>
      <c r="F7576" t="s">
        <v>20</v>
      </c>
      <c r="G7576" t="s">
        <v>17</v>
      </c>
      <c r="H7576" s="11">
        <v>905.3</v>
      </c>
      <c r="I7576" s="11">
        <v>6.9708100000000002</v>
      </c>
      <c r="J7576" s="13">
        <f>data[[#This Row],[Clicks]]/data[[#This Row],[Impressions]]</f>
        <v>7.7000000000000002E-3</v>
      </c>
      <c r="K7576" s="1">
        <v>1.94</v>
      </c>
      <c r="L7576" s="2">
        <v>13.5233714</v>
      </c>
      <c r="M7576">
        <v>6</v>
      </c>
      <c r="N7576" s="1">
        <f>IF(data[[#This Row],[Conversions]]=0,0,data[[#This Row],[Spend, Dollars]]/data[[#This Row],[Conversions]])</f>
        <v>2.2538952333333335</v>
      </c>
      <c r="O7576" s="13">
        <f>data[[#This Row],[Conversions]]/data[[#This Row],[Clicks]]</f>
        <v>0.86073211004173111</v>
      </c>
      <c r="P7576" s="11">
        <v>187</v>
      </c>
      <c r="Q7576" s="11">
        <f>IF(data[[#This Row],[Spend, Dollars]]=0,0,data[[#This Row],[Total conversion value, Dollars]]/data[[#This Row],[Spend, Dollars]])</f>
        <v>13.827912764416128</v>
      </c>
      <c r="R7576" s="2">
        <v>112.8</v>
      </c>
      <c r="S7576" s="2">
        <v>6</v>
      </c>
      <c r="T7576" s="2">
        <v>1</v>
      </c>
      <c r="U7576" s="2">
        <f t="shared" si="118"/>
        <v>119.8</v>
      </c>
    </row>
    <row r="7577" spans="1:21" x14ac:dyDescent="0.2">
      <c r="A7577" t="s">
        <v>23</v>
      </c>
      <c r="B7577" s="3">
        <v>45136</v>
      </c>
      <c r="C7577" s="10" t="str">
        <f>TEXT(data[[#This Row],[Date]],"mmmm")</f>
        <v>July</v>
      </c>
      <c r="D7577" t="s">
        <v>12</v>
      </c>
      <c r="E7577" t="s">
        <v>18</v>
      </c>
      <c r="F7577" t="s">
        <v>20</v>
      </c>
      <c r="G7577" t="s">
        <v>17</v>
      </c>
      <c r="H7577" s="11">
        <v>674.89999999999986</v>
      </c>
      <c r="I7577" s="11">
        <v>4.231622999999999</v>
      </c>
      <c r="J7577" s="13">
        <f>data[[#This Row],[Clicks]]/data[[#This Row],[Impressions]]</f>
        <v>6.2699999999999995E-3</v>
      </c>
      <c r="K7577" s="1">
        <v>1.63</v>
      </c>
      <c r="L7577" s="2">
        <v>6.8975454899999979</v>
      </c>
      <c r="M7577">
        <v>0</v>
      </c>
      <c r="N7577" s="1">
        <f>IF(data[[#This Row],[Conversions]]=0,0,data[[#This Row],[Spend, Dollars]]/data[[#This Row],[Conversions]])</f>
        <v>0</v>
      </c>
      <c r="O7577" s="13">
        <f>data[[#This Row],[Conversions]]/data[[#This Row],[Clicks]]</f>
        <v>0</v>
      </c>
      <c r="P7577" s="11">
        <v>3</v>
      </c>
      <c r="Q7577" s="11">
        <f>IF(data[[#This Row],[Spend, Dollars]]=0,0,data[[#This Row],[Total conversion value, Dollars]]/data[[#This Row],[Spend, Dollars]])</f>
        <v>0.43493732724914597</v>
      </c>
      <c r="R7577" s="2">
        <v>99.6</v>
      </c>
      <c r="S7577" s="2">
        <v>10.5</v>
      </c>
      <c r="T7577" s="2">
        <v>12</v>
      </c>
      <c r="U7577" s="2">
        <f t="shared" si="118"/>
        <v>122.1</v>
      </c>
    </row>
    <row r="7578" spans="1:21" x14ac:dyDescent="0.2">
      <c r="A7578" t="s">
        <v>23</v>
      </c>
      <c r="B7578" s="3">
        <v>45137</v>
      </c>
      <c r="C7578" s="10" t="str">
        <f>TEXT(data[[#This Row],[Date]],"mmmm")</f>
        <v>July</v>
      </c>
      <c r="D7578" t="s">
        <v>12</v>
      </c>
      <c r="E7578" t="s">
        <v>18</v>
      </c>
      <c r="F7578" t="s">
        <v>20</v>
      </c>
      <c r="G7578" t="s">
        <v>17</v>
      </c>
      <c r="H7578" s="11">
        <v>1081.8</v>
      </c>
      <c r="I7578" s="11">
        <v>11.661804000000002</v>
      </c>
      <c r="J7578" s="13">
        <f>data[[#This Row],[Clicks]]/data[[#This Row],[Impressions]]</f>
        <v>1.0780000000000001E-2</v>
      </c>
      <c r="K7578" s="1">
        <v>2.04</v>
      </c>
      <c r="L7578" s="2">
        <v>23.790080160000006</v>
      </c>
      <c r="M7578">
        <v>5</v>
      </c>
      <c r="N7578" s="1">
        <f>IF(data[[#This Row],[Conversions]]=0,0,data[[#This Row],[Spend, Dollars]]/data[[#This Row],[Conversions]])</f>
        <v>4.7580160320000013</v>
      </c>
      <c r="O7578" s="13">
        <f>data[[#This Row],[Conversions]]/data[[#This Row],[Clicks]]</f>
        <v>0.42875013162629033</v>
      </c>
      <c r="P7578" s="11">
        <v>350</v>
      </c>
      <c r="Q7578" s="11">
        <f>IF(data[[#This Row],[Spend, Dollars]]=0,0,data[[#This Row],[Total conversion value, Dollars]]/data[[#This Row],[Spend, Dollars]])</f>
        <v>14.712014320509962</v>
      </c>
      <c r="R7578" s="2">
        <v>78</v>
      </c>
      <c r="S7578" s="2">
        <v>22.5</v>
      </c>
      <c r="T7578" s="2">
        <v>3</v>
      </c>
      <c r="U7578" s="2">
        <f t="shared" si="118"/>
        <v>103.5</v>
      </c>
    </row>
    <row r="7579" spans="1:21" x14ac:dyDescent="0.2">
      <c r="A7579" t="s">
        <v>23</v>
      </c>
      <c r="B7579" s="3">
        <v>45138</v>
      </c>
      <c r="C7579" s="10" t="str">
        <f>TEXT(data[[#This Row],[Date]],"mmmm")</f>
        <v>July</v>
      </c>
      <c r="D7579" t="s">
        <v>12</v>
      </c>
      <c r="E7579" t="s">
        <v>18</v>
      </c>
      <c r="F7579" t="s">
        <v>20</v>
      </c>
      <c r="G7579" t="s">
        <v>17</v>
      </c>
      <c r="H7579" s="11">
        <v>1287.0999999999999</v>
      </c>
      <c r="I7579" s="11">
        <v>11.609641999999999</v>
      </c>
      <c r="J7579" s="13">
        <f>data[[#This Row],[Clicks]]/data[[#This Row],[Impressions]]</f>
        <v>9.0200000000000002E-3</v>
      </c>
      <c r="K7579" s="1">
        <v>1.31</v>
      </c>
      <c r="L7579" s="2">
        <v>15.20863102</v>
      </c>
      <c r="M7579">
        <v>5</v>
      </c>
      <c r="N7579" s="1">
        <f>IF(data[[#This Row],[Conversions]]=0,0,data[[#This Row],[Spend, Dollars]]/data[[#This Row],[Conversions]])</f>
        <v>3.0417262040000002</v>
      </c>
      <c r="O7579" s="13">
        <f>data[[#This Row],[Conversions]]/data[[#This Row],[Clicks]]</f>
        <v>0.43067650148040743</v>
      </c>
      <c r="P7579" s="11">
        <v>316</v>
      </c>
      <c r="Q7579" s="11">
        <f>IF(data[[#This Row],[Spend, Dollars]]=0,0,data[[#This Row],[Total conversion value, Dollars]]/data[[#This Row],[Spend, Dollars]])</f>
        <v>20.777675491268511</v>
      </c>
      <c r="R7579" s="2">
        <v>97.2</v>
      </c>
      <c r="S7579" s="2">
        <v>6</v>
      </c>
      <c r="T7579" s="2">
        <v>6</v>
      </c>
      <c r="U7579" s="2">
        <f t="shared" si="118"/>
        <v>109.2</v>
      </c>
    </row>
    <row r="7580" spans="1:21" x14ac:dyDescent="0.2">
      <c r="A7580" t="s">
        <v>23</v>
      </c>
      <c r="B7580" s="3">
        <v>45139</v>
      </c>
      <c r="C7580" s="10" t="str">
        <f>TEXT(data[[#This Row],[Date]],"mmmm")</f>
        <v>August</v>
      </c>
      <c r="D7580" t="s">
        <v>12</v>
      </c>
      <c r="E7580" t="s">
        <v>18</v>
      </c>
      <c r="F7580" t="s">
        <v>20</v>
      </c>
      <c r="G7580" t="s">
        <v>17</v>
      </c>
      <c r="H7580" s="11">
        <v>302.69999999999982</v>
      </c>
      <c r="I7580" s="11">
        <v>3.2631059999999983</v>
      </c>
      <c r="J7580" s="13">
        <f>data[[#This Row],[Clicks]]/data[[#This Row],[Impressions]]</f>
        <v>1.0780000000000001E-2</v>
      </c>
      <c r="K7580" s="1">
        <v>2.0699999999999998</v>
      </c>
      <c r="L7580" s="2">
        <v>6.7546294199999961</v>
      </c>
      <c r="M7580">
        <v>2</v>
      </c>
      <c r="N7580" s="1">
        <f>IF(data[[#This Row],[Conversions]]=0,0,data[[#This Row],[Spend, Dollars]]/data[[#This Row],[Conversions]])</f>
        <v>3.3773147099999981</v>
      </c>
      <c r="O7580" s="13">
        <f>data[[#This Row],[Conversions]]/data[[#This Row],[Clicks]]</f>
        <v>0.61291297309986281</v>
      </c>
      <c r="P7580" s="11">
        <v>69</v>
      </c>
      <c r="Q7580" s="11">
        <f>IF(data[[#This Row],[Spend, Dollars]]=0,0,data[[#This Row],[Total conversion value, Dollars]]/data[[#This Row],[Spend, Dollars]])</f>
        <v>10.215216218331047</v>
      </c>
      <c r="R7580" s="2">
        <v>115.19999999999999</v>
      </c>
      <c r="S7580" s="2">
        <v>1.5</v>
      </c>
      <c r="T7580" s="2">
        <v>3</v>
      </c>
      <c r="U7580" s="2">
        <f t="shared" si="118"/>
        <v>119.69999999999999</v>
      </c>
    </row>
    <row r="7581" spans="1:21" x14ac:dyDescent="0.2">
      <c r="A7581" t="s">
        <v>23</v>
      </c>
      <c r="B7581" s="3">
        <v>45140</v>
      </c>
      <c r="C7581" s="10" t="str">
        <f>TEXT(data[[#This Row],[Date]],"mmmm")</f>
        <v>August</v>
      </c>
      <c r="D7581" t="s">
        <v>12</v>
      </c>
      <c r="E7581" t="s">
        <v>18</v>
      </c>
      <c r="F7581" t="s">
        <v>20</v>
      </c>
      <c r="G7581" t="s">
        <v>17</v>
      </c>
      <c r="H7581" s="11">
        <v>957.39999999999986</v>
      </c>
      <c r="I7581" s="11">
        <v>9.5835740000000005</v>
      </c>
      <c r="J7581" s="13">
        <f>data[[#This Row],[Clicks]]/data[[#This Row],[Impressions]]</f>
        <v>1.0010000000000002E-2</v>
      </c>
      <c r="K7581" s="1">
        <v>1.4400000000000002</v>
      </c>
      <c r="L7581" s="2">
        <v>13.800346560000003</v>
      </c>
      <c r="M7581">
        <v>4</v>
      </c>
      <c r="N7581" s="1">
        <f>IF(data[[#This Row],[Conversions]]=0,0,data[[#This Row],[Spend, Dollars]]/data[[#This Row],[Conversions]])</f>
        <v>3.4500866400000008</v>
      </c>
      <c r="O7581" s="13">
        <f>data[[#This Row],[Conversions]]/data[[#This Row],[Clicks]]</f>
        <v>0.41738082264507997</v>
      </c>
      <c r="P7581" s="11">
        <v>146</v>
      </c>
      <c r="Q7581" s="11">
        <f>IF(data[[#This Row],[Spend, Dollars]]=0,0,data[[#This Row],[Total conversion value, Dollars]]/data[[#This Row],[Spend, Dollars]])</f>
        <v>10.579444462878762</v>
      </c>
      <c r="R7581" s="2">
        <v>122.39999999999999</v>
      </c>
      <c r="S7581" s="2">
        <v>7.5</v>
      </c>
      <c r="T7581" s="2">
        <v>6</v>
      </c>
      <c r="U7581" s="2">
        <f t="shared" si="118"/>
        <v>135.89999999999998</v>
      </c>
    </row>
    <row r="7582" spans="1:21" x14ac:dyDescent="0.2">
      <c r="A7582" t="s">
        <v>23</v>
      </c>
      <c r="B7582" s="3">
        <v>45141</v>
      </c>
      <c r="C7582" s="10" t="str">
        <f>TEXT(data[[#This Row],[Date]],"mmmm")</f>
        <v>August</v>
      </c>
      <c r="D7582" t="s">
        <v>12</v>
      </c>
      <c r="E7582" t="s">
        <v>18</v>
      </c>
      <c r="F7582" t="s">
        <v>20</v>
      </c>
      <c r="G7582" t="s">
        <v>17</v>
      </c>
      <c r="H7582" s="11">
        <v>1312.4999999999998</v>
      </c>
      <c r="I7582" s="11">
        <v>11.405625000000001</v>
      </c>
      <c r="J7582" s="13">
        <f>data[[#This Row],[Clicks]]/data[[#This Row],[Impressions]]</f>
        <v>8.6900000000000015E-3</v>
      </c>
      <c r="K7582" s="1">
        <v>1.7000000000000002</v>
      </c>
      <c r="L7582" s="2">
        <v>19.389562500000004</v>
      </c>
      <c r="M7582">
        <v>1</v>
      </c>
      <c r="N7582" s="1">
        <f>IF(data[[#This Row],[Conversions]]=0,0,data[[#This Row],[Spend, Dollars]]/data[[#This Row],[Conversions]])</f>
        <v>19.389562500000004</v>
      </c>
      <c r="O7582" s="13">
        <f>data[[#This Row],[Conversions]]/data[[#This Row],[Clicks]]</f>
        <v>8.767603704312564E-2</v>
      </c>
      <c r="P7582" s="11">
        <v>10</v>
      </c>
      <c r="Q7582" s="11">
        <f>IF(data[[#This Row],[Spend, Dollars]]=0,0,data[[#This Row],[Total conversion value, Dollars]]/data[[#This Row],[Spend, Dollars]])</f>
        <v>0.51574139437132727</v>
      </c>
      <c r="R7582" s="2">
        <v>108</v>
      </c>
      <c r="S7582" s="2">
        <v>12</v>
      </c>
      <c r="T7582" s="2">
        <v>8</v>
      </c>
      <c r="U7582" s="2">
        <f t="shared" si="118"/>
        <v>128</v>
      </c>
    </row>
    <row r="7583" spans="1:21" x14ac:dyDescent="0.2">
      <c r="A7583" t="s">
        <v>23</v>
      </c>
      <c r="B7583" s="3">
        <v>45142</v>
      </c>
      <c r="C7583" s="10" t="str">
        <f>TEXT(data[[#This Row],[Date]],"mmmm")</f>
        <v>August</v>
      </c>
      <c r="D7583" t="s">
        <v>12</v>
      </c>
      <c r="E7583" t="s">
        <v>18</v>
      </c>
      <c r="F7583" t="s">
        <v>20</v>
      </c>
      <c r="G7583" t="s">
        <v>17</v>
      </c>
      <c r="H7583" s="11">
        <v>725.8</v>
      </c>
      <c r="I7583" s="11">
        <v>7.3450959999999998</v>
      </c>
      <c r="J7583" s="13">
        <f>data[[#This Row],[Clicks]]/data[[#This Row],[Impressions]]</f>
        <v>1.0120000000000001E-2</v>
      </c>
      <c r="K7583" s="1">
        <v>1.3</v>
      </c>
      <c r="L7583" s="2">
        <v>9.5486248000000007</v>
      </c>
      <c r="M7583">
        <v>3</v>
      </c>
      <c r="N7583" s="1">
        <f>IF(data[[#This Row],[Conversions]]=0,0,data[[#This Row],[Spend, Dollars]]/data[[#This Row],[Conversions]])</f>
        <v>3.1828749333333337</v>
      </c>
      <c r="O7583" s="13">
        <f>data[[#This Row],[Conversions]]/data[[#This Row],[Clicks]]</f>
        <v>0.40843577810283216</v>
      </c>
      <c r="P7583" s="11">
        <v>79</v>
      </c>
      <c r="Q7583" s="11">
        <f>IF(data[[#This Row],[Spend, Dollars]]=0,0,data[[#This Row],[Total conversion value, Dollars]]/data[[#This Row],[Spend, Dollars]])</f>
        <v>8.2734426846471116</v>
      </c>
      <c r="R7583" s="2">
        <v>78</v>
      </c>
      <c r="S7583" s="2">
        <v>1.5</v>
      </c>
      <c r="T7583" s="2">
        <v>8</v>
      </c>
      <c r="U7583" s="2">
        <f t="shared" si="118"/>
        <v>87.5</v>
      </c>
    </row>
    <row r="7584" spans="1:21" x14ac:dyDescent="0.2">
      <c r="A7584" t="s">
        <v>23</v>
      </c>
      <c r="B7584" s="3">
        <v>45143</v>
      </c>
      <c r="C7584" s="10" t="str">
        <f>TEXT(data[[#This Row],[Date]],"mmmm")</f>
        <v>August</v>
      </c>
      <c r="D7584" t="s">
        <v>12</v>
      </c>
      <c r="E7584" t="s">
        <v>18</v>
      </c>
      <c r="F7584" t="s">
        <v>20</v>
      </c>
      <c r="G7584" t="s">
        <v>17</v>
      </c>
      <c r="H7584" s="11">
        <v>366.39999999999986</v>
      </c>
      <c r="I7584" s="11">
        <v>3.828879999999999</v>
      </c>
      <c r="J7584" s="13">
        <f>data[[#This Row],[Clicks]]/data[[#This Row],[Impressions]]</f>
        <v>1.0450000000000001E-2</v>
      </c>
      <c r="K7584" s="1">
        <v>0.75</v>
      </c>
      <c r="L7584" s="2">
        <v>2.8716599999999994</v>
      </c>
      <c r="M7584">
        <v>7</v>
      </c>
      <c r="N7584" s="1">
        <f>IF(data[[#This Row],[Conversions]]=0,0,data[[#This Row],[Spend, Dollars]]/data[[#This Row],[Conversions]])</f>
        <v>0.4102371428571428</v>
      </c>
      <c r="O7584" s="13">
        <f>data[[#This Row],[Conversions]]/data[[#This Row],[Clicks]]</f>
        <v>1.8282108606172045</v>
      </c>
      <c r="P7584" s="11">
        <v>483</v>
      </c>
      <c r="Q7584" s="11">
        <f>IF(data[[#This Row],[Spend, Dollars]]=0,0,data[[#This Row],[Total conversion value, Dollars]]/data[[#This Row],[Spend, Dollars]])</f>
        <v>168.19539917678279</v>
      </c>
      <c r="R7584" s="2">
        <v>76.8</v>
      </c>
      <c r="S7584" s="2">
        <v>15</v>
      </c>
      <c r="T7584" s="2">
        <v>7</v>
      </c>
      <c r="U7584" s="2">
        <f t="shared" si="118"/>
        <v>98.8</v>
      </c>
    </row>
    <row r="7585" spans="1:21" x14ac:dyDescent="0.2">
      <c r="A7585" t="s">
        <v>23</v>
      </c>
      <c r="B7585" s="3">
        <v>45144</v>
      </c>
      <c r="C7585" s="10" t="str">
        <f>TEXT(data[[#This Row],[Date]],"mmmm")</f>
        <v>August</v>
      </c>
      <c r="D7585" t="s">
        <v>12</v>
      </c>
      <c r="E7585" t="s">
        <v>18</v>
      </c>
      <c r="F7585" t="s">
        <v>20</v>
      </c>
      <c r="G7585" t="s">
        <v>17</v>
      </c>
      <c r="H7585" s="11">
        <v>889.3</v>
      </c>
      <c r="I7585" s="11">
        <v>9.7823000000000011</v>
      </c>
      <c r="J7585" s="13">
        <f>data[[#This Row],[Clicks]]/data[[#This Row],[Impressions]]</f>
        <v>1.1000000000000001E-2</v>
      </c>
      <c r="K7585" s="1">
        <v>0.71</v>
      </c>
      <c r="L7585" s="2">
        <v>6.9454330000000004</v>
      </c>
      <c r="M7585">
        <v>2</v>
      </c>
      <c r="N7585" s="1">
        <f>IF(data[[#This Row],[Conversions]]=0,0,data[[#This Row],[Spend, Dollars]]/data[[#This Row],[Conversions]])</f>
        <v>3.4727165000000002</v>
      </c>
      <c r="O7585" s="13">
        <f>data[[#This Row],[Conversions]]/data[[#This Row],[Clicks]]</f>
        <v>0.20445089600605174</v>
      </c>
      <c r="P7585" s="11">
        <v>190</v>
      </c>
      <c r="Q7585" s="11">
        <f>IF(data[[#This Row],[Spend, Dollars]]=0,0,data[[#This Row],[Total conversion value, Dollars]]/data[[#This Row],[Spend, Dollars]])</f>
        <v>27.35610580362664</v>
      </c>
      <c r="R7585" s="2">
        <v>96</v>
      </c>
      <c r="S7585" s="2">
        <v>13.5</v>
      </c>
      <c r="T7585" s="2">
        <v>6</v>
      </c>
      <c r="U7585" s="2">
        <f t="shared" si="118"/>
        <v>115.5</v>
      </c>
    </row>
    <row r="7586" spans="1:21" x14ac:dyDescent="0.2">
      <c r="A7586" t="s">
        <v>23</v>
      </c>
      <c r="B7586" s="3">
        <v>45145</v>
      </c>
      <c r="C7586" s="10" t="str">
        <f>TEXT(data[[#This Row],[Date]],"mmmm")</f>
        <v>August</v>
      </c>
      <c r="D7586" t="s">
        <v>12</v>
      </c>
      <c r="E7586" t="s">
        <v>18</v>
      </c>
      <c r="F7586" t="s">
        <v>20</v>
      </c>
      <c r="G7586" t="s">
        <v>17</v>
      </c>
      <c r="H7586" s="11">
        <v>355</v>
      </c>
      <c r="I7586" s="11">
        <v>3.7097500000000005</v>
      </c>
      <c r="J7586" s="13">
        <f>data[[#This Row],[Clicks]]/data[[#This Row],[Impressions]]</f>
        <v>1.0450000000000001E-2</v>
      </c>
      <c r="K7586" s="1">
        <v>1.9300000000000002</v>
      </c>
      <c r="L7586" s="2">
        <v>7.1598175000000017</v>
      </c>
      <c r="M7586">
        <v>2</v>
      </c>
      <c r="N7586" s="1">
        <f>IF(data[[#This Row],[Conversions]]=0,0,data[[#This Row],[Spend, Dollars]]/data[[#This Row],[Conversions]])</f>
        <v>3.5799087500000009</v>
      </c>
      <c r="O7586" s="13">
        <f>data[[#This Row],[Conversions]]/data[[#This Row],[Clicks]]</f>
        <v>0.5391198867848237</v>
      </c>
      <c r="P7586" s="11">
        <v>176</v>
      </c>
      <c r="Q7586" s="11">
        <f>IF(data[[#This Row],[Spend, Dollars]]=0,0,data[[#This Row],[Total conversion value, Dollars]]/data[[#This Row],[Spend, Dollars]])</f>
        <v>24.581632143556725</v>
      </c>
      <c r="R7586" s="2">
        <v>90</v>
      </c>
      <c r="S7586" s="2">
        <v>1.5</v>
      </c>
      <c r="T7586" s="2">
        <v>4</v>
      </c>
      <c r="U7586" s="2">
        <f t="shared" si="118"/>
        <v>95.5</v>
      </c>
    </row>
    <row r="7587" spans="1:21" x14ac:dyDescent="0.2">
      <c r="A7587" t="s">
        <v>23</v>
      </c>
      <c r="B7587" s="3">
        <v>45146</v>
      </c>
      <c r="C7587" s="10" t="str">
        <f>TEXT(data[[#This Row],[Date]],"mmmm")</f>
        <v>August</v>
      </c>
      <c r="D7587" t="s">
        <v>12</v>
      </c>
      <c r="E7587" t="s">
        <v>18</v>
      </c>
      <c r="F7587" t="s">
        <v>20</v>
      </c>
      <c r="G7587" t="s">
        <v>17</v>
      </c>
      <c r="H7587" s="11">
        <v>509.79999999999995</v>
      </c>
      <c r="I7587" s="11">
        <v>5.4956440000000004</v>
      </c>
      <c r="J7587" s="13">
        <f>data[[#This Row],[Clicks]]/data[[#This Row],[Impressions]]</f>
        <v>1.0780000000000001E-2</v>
      </c>
      <c r="K7587" s="1">
        <v>1.4000000000000001</v>
      </c>
      <c r="L7587" s="2">
        <v>7.6939016000000011</v>
      </c>
      <c r="M7587">
        <v>4</v>
      </c>
      <c r="N7587" s="1">
        <f>IF(data[[#This Row],[Conversions]]=0,0,data[[#This Row],[Spend, Dollars]]/data[[#This Row],[Conversions]])</f>
        <v>1.9234754000000003</v>
      </c>
      <c r="O7587" s="13">
        <f>data[[#This Row],[Conversions]]/data[[#This Row],[Clicks]]</f>
        <v>0.72784918382631769</v>
      </c>
      <c r="P7587" s="11">
        <v>283</v>
      </c>
      <c r="Q7587" s="11">
        <f>IF(data[[#This Row],[Spend, Dollars]]=0,0,data[[#This Row],[Total conversion value, Dollars]]/data[[#This Row],[Spend, Dollars]])</f>
        <v>36.782378396937119</v>
      </c>
      <c r="R7587" s="2">
        <v>111.6</v>
      </c>
      <c r="S7587" s="2">
        <v>7.5</v>
      </c>
      <c r="T7587" s="2">
        <v>6</v>
      </c>
      <c r="U7587" s="2">
        <f t="shared" si="118"/>
        <v>125.1</v>
      </c>
    </row>
    <row r="7588" spans="1:21" x14ac:dyDescent="0.2">
      <c r="A7588" t="s">
        <v>23</v>
      </c>
      <c r="B7588" s="3">
        <v>45147</v>
      </c>
      <c r="C7588" s="10" t="str">
        <f>TEXT(data[[#This Row],[Date]],"mmmm")</f>
        <v>August</v>
      </c>
      <c r="D7588" t="s">
        <v>12</v>
      </c>
      <c r="E7588" t="s">
        <v>18</v>
      </c>
      <c r="F7588" t="s">
        <v>20</v>
      </c>
      <c r="G7588" t="s">
        <v>17</v>
      </c>
      <c r="H7588" s="11">
        <v>557</v>
      </c>
      <c r="I7588" s="11">
        <v>5.1466799999999999</v>
      </c>
      <c r="J7588" s="13">
        <f>data[[#This Row],[Clicks]]/data[[#This Row],[Impressions]]</f>
        <v>9.2399999999999999E-3</v>
      </c>
      <c r="K7588" s="1">
        <v>0.75</v>
      </c>
      <c r="L7588" s="2">
        <v>3.8600099999999999</v>
      </c>
      <c r="M7588">
        <v>1</v>
      </c>
      <c r="N7588" s="1">
        <f>IF(data[[#This Row],[Conversions]]=0,0,data[[#This Row],[Spend, Dollars]]/data[[#This Row],[Conversions]])</f>
        <v>3.8600099999999999</v>
      </c>
      <c r="O7588" s="13">
        <f>data[[#This Row],[Conversions]]/data[[#This Row],[Clicks]]</f>
        <v>0.19430001476680112</v>
      </c>
      <c r="P7588" s="11">
        <v>69</v>
      </c>
      <c r="Q7588" s="11">
        <f>IF(data[[#This Row],[Spend, Dollars]]=0,0,data[[#This Row],[Total conversion value, Dollars]]/data[[#This Row],[Spend, Dollars]])</f>
        <v>17.875601358545705</v>
      </c>
      <c r="R7588" s="2">
        <v>61.199999999999996</v>
      </c>
      <c r="S7588" s="2">
        <v>7.5</v>
      </c>
      <c r="T7588" s="2">
        <v>1</v>
      </c>
      <c r="U7588" s="2">
        <f t="shared" si="118"/>
        <v>69.699999999999989</v>
      </c>
    </row>
    <row r="7589" spans="1:21" x14ac:dyDescent="0.2">
      <c r="A7589" t="s">
        <v>23</v>
      </c>
      <c r="B7589" s="3">
        <v>45148</v>
      </c>
      <c r="C7589" s="10" t="str">
        <f>TEXT(data[[#This Row],[Date]],"mmmm")</f>
        <v>August</v>
      </c>
      <c r="D7589" t="s">
        <v>12</v>
      </c>
      <c r="E7589" t="s">
        <v>18</v>
      </c>
      <c r="F7589" t="s">
        <v>20</v>
      </c>
      <c r="G7589" t="s">
        <v>17</v>
      </c>
      <c r="H7589" s="11">
        <v>901.19999999999982</v>
      </c>
      <c r="I7589" s="11">
        <v>9.0210119999999989</v>
      </c>
      <c r="J7589" s="13">
        <f>data[[#This Row],[Clicks]]/data[[#This Row],[Impressions]]</f>
        <v>1.0010000000000002E-2</v>
      </c>
      <c r="K7589" s="1">
        <v>2.06</v>
      </c>
      <c r="L7589" s="2">
        <v>18.583284719999998</v>
      </c>
      <c r="M7589">
        <v>6</v>
      </c>
      <c r="N7589" s="1">
        <f>IF(data[[#This Row],[Conversions]]=0,0,data[[#This Row],[Spend, Dollars]]/data[[#This Row],[Conversions]])</f>
        <v>3.0972141199999998</v>
      </c>
      <c r="O7589" s="13">
        <f>data[[#This Row],[Conversions]]/data[[#This Row],[Clicks]]</f>
        <v>0.66511384753728309</v>
      </c>
      <c r="P7589" s="11">
        <v>486</v>
      </c>
      <c r="Q7589" s="11">
        <f>IF(data[[#This Row],[Spend, Dollars]]=0,0,data[[#This Row],[Total conversion value, Dollars]]/data[[#This Row],[Spend, Dollars]])</f>
        <v>26.152534781805787</v>
      </c>
      <c r="R7589" s="2">
        <v>69.599999999999994</v>
      </c>
      <c r="S7589" s="2">
        <v>7.5</v>
      </c>
      <c r="T7589" s="2">
        <v>1</v>
      </c>
      <c r="U7589" s="2">
        <f t="shared" si="118"/>
        <v>78.099999999999994</v>
      </c>
    </row>
    <row r="7590" spans="1:21" x14ac:dyDescent="0.2">
      <c r="A7590" t="s">
        <v>23</v>
      </c>
      <c r="B7590" s="3">
        <v>45149</v>
      </c>
      <c r="C7590" s="10" t="str">
        <f>TEXT(data[[#This Row],[Date]],"mmmm")</f>
        <v>August</v>
      </c>
      <c r="D7590" t="s">
        <v>12</v>
      </c>
      <c r="E7590" t="s">
        <v>18</v>
      </c>
      <c r="F7590" t="s">
        <v>20</v>
      </c>
      <c r="G7590" t="s">
        <v>17</v>
      </c>
      <c r="H7590" s="11">
        <v>842.19999999999982</v>
      </c>
      <c r="I7590" s="11">
        <v>9.1715579999999992</v>
      </c>
      <c r="J7590" s="13">
        <f>data[[#This Row],[Clicks]]/data[[#This Row],[Impressions]]</f>
        <v>1.0890000000000002E-2</v>
      </c>
      <c r="K7590" s="1">
        <v>1.28</v>
      </c>
      <c r="L7590" s="2">
        <v>11.739594239999999</v>
      </c>
      <c r="M7590">
        <v>1</v>
      </c>
      <c r="N7590" s="1">
        <f>IF(data[[#This Row],[Conversions]]=0,0,data[[#This Row],[Spend, Dollars]]/data[[#This Row],[Conversions]])</f>
        <v>11.739594239999999</v>
      </c>
      <c r="O7590" s="13">
        <f>data[[#This Row],[Conversions]]/data[[#This Row],[Clicks]]</f>
        <v>0.10903272922659379</v>
      </c>
      <c r="P7590" s="11">
        <v>60</v>
      </c>
      <c r="Q7590" s="11">
        <f>IF(data[[#This Row],[Spend, Dollars]]=0,0,data[[#This Row],[Total conversion value, Dollars]]/data[[#This Row],[Spend, Dollars]])</f>
        <v>5.1109091824965835</v>
      </c>
      <c r="R7590" s="2">
        <v>118.8</v>
      </c>
      <c r="S7590" s="2">
        <v>10.5</v>
      </c>
      <c r="T7590" s="2">
        <v>1</v>
      </c>
      <c r="U7590" s="2">
        <f t="shared" si="118"/>
        <v>130.30000000000001</v>
      </c>
    </row>
    <row r="7591" spans="1:21" x14ac:dyDescent="0.2">
      <c r="A7591" t="s">
        <v>23</v>
      </c>
      <c r="B7591" s="3">
        <v>45150</v>
      </c>
      <c r="C7591" s="10" t="str">
        <f>TEXT(data[[#This Row],[Date]],"mmmm")</f>
        <v>August</v>
      </c>
      <c r="D7591" t="s">
        <v>12</v>
      </c>
      <c r="E7591" t="s">
        <v>18</v>
      </c>
      <c r="F7591" t="s">
        <v>20</v>
      </c>
      <c r="G7591" t="s">
        <v>17</v>
      </c>
      <c r="H7591" s="11">
        <v>977.09999999999991</v>
      </c>
      <c r="I7591" s="11">
        <v>5.9114550000000001</v>
      </c>
      <c r="J7591" s="13">
        <f>data[[#This Row],[Clicks]]/data[[#This Row],[Impressions]]</f>
        <v>6.0500000000000007E-3</v>
      </c>
      <c r="K7591" s="1">
        <v>1.71</v>
      </c>
      <c r="L7591" s="2">
        <v>10.10858805</v>
      </c>
      <c r="M7591">
        <v>0</v>
      </c>
      <c r="N7591" s="1">
        <f>IF(data[[#This Row],[Conversions]]=0,0,data[[#This Row],[Spend, Dollars]]/data[[#This Row],[Conversions]])</f>
        <v>0</v>
      </c>
      <c r="O7591" s="13">
        <f>data[[#This Row],[Conversions]]/data[[#This Row],[Clicks]]</f>
        <v>0</v>
      </c>
      <c r="P7591" s="11">
        <v>37</v>
      </c>
      <c r="Q7591" s="11">
        <f>IF(data[[#This Row],[Spend, Dollars]]=0,0,data[[#This Row],[Total conversion value, Dollars]]/data[[#This Row],[Spend, Dollars]])</f>
        <v>3.6602540153963443</v>
      </c>
      <c r="R7591" s="2">
        <v>110.39999999999999</v>
      </c>
      <c r="S7591" s="2">
        <v>7.5</v>
      </c>
      <c r="T7591" s="2">
        <v>11</v>
      </c>
      <c r="U7591" s="2">
        <f t="shared" si="118"/>
        <v>128.89999999999998</v>
      </c>
    </row>
    <row r="7592" spans="1:21" x14ac:dyDescent="0.2">
      <c r="A7592" t="s">
        <v>23</v>
      </c>
      <c r="B7592" s="3">
        <v>45151</v>
      </c>
      <c r="C7592" s="10" t="str">
        <f>TEXT(data[[#This Row],[Date]],"mmmm")</f>
        <v>August</v>
      </c>
      <c r="D7592" t="s">
        <v>12</v>
      </c>
      <c r="E7592" t="s">
        <v>18</v>
      </c>
      <c r="F7592" t="s">
        <v>20</v>
      </c>
      <c r="G7592" t="s">
        <v>17</v>
      </c>
      <c r="H7592" s="11">
        <v>553.19999999999982</v>
      </c>
      <c r="I7592" s="11">
        <v>3.7119719999999985</v>
      </c>
      <c r="J7592" s="13">
        <f>data[[#This Row],[Clicks]]/data[[#This Row],[Impressions]]</f>
        <v>6.7099999999999998E-3</v>
      </c>
      <c r="K7592" s="1">
        <v>1.23</v>
      </c>
      <c r="L7592" s="2">
        <v>4.565725559999998</v>
      </c>
      <c r="M7592">
        <v>3</v>
      </c>
      <c r="N7592" s="1">
        <f>IF(data[[#This Row],[Conversions]]=0,0,data[[#This Row],[Spend, Dollars]]/data[[#This Row],[Conversions]])</f>
        <v>1.5219085199999993</v>
      </c>
      <c r="O7592" s="13">
        <f>data[[#This Row],[Conversions]]/data[[#This Row],[Clicks]]</f>
        <v>0.80819575147657396</v>
      </c>
      <c r="P7592" s="11">
        <v>151</v>
      </c>
      <c r="Q7592" s="11">
        <f>IF(data[[#This Row],[Spend, Dollars]]=0,0,data[[#This Row],[Total conversion value, Dollars]]/data[[#This Row],[Spend, Dollars]])</f>
        <v>33.072509071263596</v>
      </c>
      <c r="R7592" s="2">
        <v>102</v>
      </c>
      <c r="S7592" s="2">
        <v>7.5</v>
      </c>
      <c r="T7592" s="2">
        <v>1</v>
      </c>
      <c r="U7592" s="2">
        <f t="shared" si="118"/>
        <v>110.5</v>
      </c>
    </row>
    <row r="7593" spans="1:21" x14ac:dyDescent="0.2">
      <c r="A7593" t="s">
        <v>23</v>
      </c>
      <c r="B7593" s="3">
        <v>45152</v>
      </c>
      <c r="C7593" s="10" t="str">
        <f>TEXT(data[[#This Row],[Date]],"mmmm")</f>
        <v>August</v>
      </c>
      <c r="D7593" t="s">
        <v>12</v>
      </c>
      <c r="E7593" t="s">
        <v>18</v>
      </c>
      <c r="F7593" t="s">
        <v>20</v>
      </c>
      <c r="G7593" t="s">
        <v>17</v>
      </c>
      <c r="H7593" s="11">
        <v>370</v>
      </c>
      <c r="I7593" s="11">
        <v>3.4595000000000002</v>
      </c>
      <c r="J7593" s="13">
        <f>data[[#This Row],[Clicks]]/data[[#This Row],[Impressions]]</f>
        <v>9.3500000000000007E-3</v>
      </c>
      <c r="K7593" s="1">
        <v>0.77</v>
      </c>
      <c r="L7593" s="2">
        <v>2.663815</v>
      </c>
      <c r="M7593">
        <v>5</v>
      </c>
      <c r="N7593" s="1">
        <f>IF(data[[#This Row],[Conversions]]=0,0,data[[#This Row],[Spend, Dollars]]/data[[#This Row],[Conversions]])</f>
        <v>0.53276299999999999</v>
      </c>
      <c r="O7593" s="13">
        <f>data[[#This Row],[Conversions]]/data[[#This Row],[Clicks]]</f>
        <v>1.4452955629426216</v>
      </c>
      <c r="P7593" s="11">
        <v>407</v>
      </c>
      <c r="Q7593" s="11">
        <f>IF(data[[#This Row],[Spend, Dollars]]=0,0,data[[#This Row],[Total conversion value, Dollars]]/data[[#This Row],[Spend, Dollars]])</f>
        <v>152.78838808250572</v>
      </c>
      <c r="R7593" s="2">
        <v>74.399999999999991</v>
      </c>
      <c r="S7593" s="2">
        <v>18</v>
      </c>
      <c r="T7593" s="2">
        <v>1</v>
      </c>
      <c r="U7593" s="2">
        <f t="shared" si="118"/>
        <v>93.399999999999991</v>
      </c>
    </row>
    <row r="7594" spans="1:21" x14ac:dyDescent="0.2">
      <c r="A7594" t="s">
        <v>23</v>
      </c>
      <c r="B7594" s="3">
        <v>45153</v>
      </c>
      <c r="C7594" s="10" t="str">
        <f>TEXT(data[[#This Row],[Date]],"mmmm")</f>
        <v>August</v>
      </c>
      <c r="D7594" t="s">
        <v>12</v>
      </c>
      <c r="E7594" t="s">
        <v>18</v>
      </c>
      <c r="F7594" t="s">
        <v>20</v>
      </c>
      <c r="G7594" t="s">
        <v>17</v>
      </c>
      <c r="H7594" s="11">
        <v>652.19999999999982</v>
      </c>
      <c r="I7594" s="11">
        <v>4.6632299999999995</v>
      </c>
      <c r="J7594" s="13">
        <f>data[[#This Row],[Clicks]]/data[[#This Row],[Impressions]]</f>
        <v>7.150000000000001E-3</v>
      </c>
      <c r="K7594" s="1">
        <v>1.37</v>
      </c>
      <c r="L7594" s="2">
        <v>6.3886250999999996</v>
      </c>
      <c r="M7594">
        <v>2</v>
      </c>
      <c r="N7594" s="1">
        <f>IF(data[[#This Row],[Conversions]]=0,0,data[[#This Row],[Spend, Dollars]]/data[[#This Row],[Conversions]])</f>
        <v>3.1943125499999998</v>
      </c>
      <c r="O7594" s="13">
        <f>data[[#This Row],[Conversions]]/data[[#This Row],[Clicks]]</f>
        <v>0.42888727341349242</v>
      </c>
      <c r="P7594" s="11">
        <v>98</v>
      </c>
      <c r="Q7594" s="11">
        <f>IF(data[[#This Row],[Spend, Dollars]]=0,0,data[[#This Row],[Total conversion value, Dollars]]/data[[#This Row],[Spend, Dollars]])</f>
        <v>15.339763793621261</v>
      </c>
      <c r="R7594" s="2">
        <v>76.8</v>
      </c>
      <c r="S7594" s="2">
        <v>15</v>
      </c>
      <c r="T7594" s="2">
        <v>3</v>
      </c>
      <c r="U7594" s="2">
        <f t="shared" si="118"/>
        <v>94.8</v>
      </c>
    </row>
    <row r="7595" spans="1:21" x14ac:dyDescent="0.2">
      <c r="A7595" t="s">
        <v>23</v>
      </c>
      <c r="B7595" s="3">
        <v>45154</v>
      </c>
      <c r="C7595" s="10" t="str">
        <f>TEXT(data[[#This Row],[Date]],"mmmm")</f>
        <v>August</v>
      </c>
      <c r="D7595" t="s">
        <v>12</v>
      </c>
      <c r="E7595" t="s">
        <v>18</v>
      </c>
      <c r="F7595" t="s">
        <v>20</v>
      </c>
      <c r="G7595" t="s">
        <v>17</v>
      </c>
      <c r="H7595" s="11">
        <v>184.79999999999995</v>
      </c>
      <c r="I7595" s="11">
        <v>1.5855839999999997</v>
      </c>
      <c r="J7595" s="13">
        <f>data[[#This Row],[Clicks]]/data[[#This Row],[Impressions]]</f>
        <v>8.5800000000000008E-3</v>
      </c>
      <c r="K7595" s="1">
        <v>0.94</v>
      </c>
      <c r="L7595" s="2">
        <v>1.4904489599999995</v>
      </c>
      <c r="M7595">
        <v>2</v>
      </c>
      <c r="N7595" s="1">
        <f>IF(data[[#This Row],[Conversions]]=0,0,data[[#This Row],[Spend, Dollars]]/data[[#This Row],[Conversions]])</f>
        <v>0.74522447999999974</v>
      </c>
      <c r="O7595" s="13">
        <f>data[[#This Row],[Conversions]]/data[[#This Row],[Clicks]]</f>
        <v>1.2613648977285343</v>
      </c>
      <c r="P7595" s="11">
        <v>122</v>
      </c>
      <c r="Q7595" s="11">
        <f>IF(data[[#This Row],[Spend, Dollars]]=0,0,data[[#This Row],[Total conversion value, Dollars]]/data[[#This Row],[Spend, Dollars]])</f>
        <v>81.854530597277247</v>
      </c>
      <c r="R7595" s="2">
        <v>128.4</v>
      </c>
      <c r="S7595" s="2">
        <v>3</v>
      </c>
      <c r="T7595" s="2">
        <v>8</v>
      </c>
      <c r="U7595" s="2">
        <f t="shared" si="118"/>
        <v>139.4</v>
      </c>
    </row>
    <row r="7596" spans="1:21" x14ac:dyDescent="0.2">
      <c r="A7596" t="s">
        <v>23</v>
      </c>
      <c r="B7596" s="3">
        <v>45155</v>
      </c>
      <c r="C7596" s="10" t="str">
        <f>TEXT(data[[#This Row],[Date]],"mmmm")</f>
        <v>August</v>
      </c>
      <c r="D7596" t="s">
        <v>12</v>
      </c>
      <c r="E7596" t="s">
        <v>18</v>
      </c>
      <c r="F7596" t="s">
        <v>20</v>
      </c>
      <c r="G7596" t="s">
        <v>17</v>
      </c>
      <c r="H7596" s="11">
        <v>1058.3999999999999</v>
      </c>
      <c r="I7596" s="11">
        <v>9.6631920000000004</v>
      </c>
      <c r="J7596" s="13">
        <f>data[[#This Row],[Clicks]]/data[[#This Row],[Impressions]]</f>
        <v>9.130000000000001E-3</v>
      </c>
      <c r="K7596" s="1">
        <v>1.17</v>
      </c>
      <c r="L7596" s="2">
        <v>11.30593464</v>
      </c>
      <c r="M7596">
        <v>5</v>
      </c>
      <c r="N7596" s="1">
        <f>IF(data[[#This Row],[Conversions]]=0,0,data[[#This Row],[Spend, Dollars]]/data[[#This Row],[Conversions]])</f>
        <v>2.2611869279999999</v>
      </c>
      <c r="O7596" s="13">
        <f>data[[#This Row],[Conversions]]/data[[#This Row],[Clicks]]</f>
        <v>0.5174273676855432</v>
      </c>
      <c r="P7596" s="11">
        <v>242</v>
      </c>
      <c r="Q7596" s="11">
        <f>IF(data[[#This Row],[Spend, Dollars]]=0,0,data[[#This Row],[Total conversion value, Dollars]]/data[[#This Row],[Spend, Dollars]])</f>
        <v>21.404687688872045</v>
      </c>
      <c r="R7596" s="2">
        <v>94.8</v>
      </c>
      <c r="S7596" s="2">
        <v>4.5</v>
      </c>
      <c r="T7596" s="2">
        <v>5</v>
      </c>
      <c r="U7596" s="2">
        <f t="shared" si="118"/>
        <v>104.3</v>
      </c>
    </row>
    <row r="7597" spans="1:21" x14ac:dyDescent="0.2">
      <c r="A7597" t="s">
        <v>23</v>
      </c>
      <c r="B7597" s="3">
        <v>45156</v>
      </c>
      <c r="C7597" s="10" t="str">
        <f>TEXT(data[[#This Row],[Date]],"mmmm")</f>
        <v>August</v>
      </c>
      <c r="D7597" t="s">
        <v>12</v>
      </c>
      <c r="E7597" t="s">
        <v>18</v>
      </c>
      <c r="F7597" t="s">
        <v>20</v>
      </c>
      <c r="G7597" t="s">
        <v>17</v>
      </c>
      <c r="H7597" s="11">
        <v>573.89999999999986</v>
      </c>
      <c r="I7597" s="11">
        <v>5.6184809999999983</v>
      </c>
      <c r="J7597" s="13">
        <f>data[[#This Row],[Clicks]]/data[[#This Row],[Impressions]]</f>
        <v>9.7900000000000001E-3</v>
      </c>
      <c r="K7597" s="1">
        <v>0.82</v>
      </c>
      <c r="L7597" s="2">
        <v>4.6071544199999988</v>
      </c>
      <c r="M7597">
        <v>6</v>
      </c>
      <c r="N7597" s="1">
        <f>IF(data[[#This Row],[Conversions]]=0,0,data[[#This Row],[Spend, Dollars]]/data[[#This Row],[Conversions]])</f>
        <v>0.76785906999999975</v>
      </c>
      <c r="O7597" s="13">
        <f>data[[#This Row],[Conversions]]/data[[#This Row],[Clicks]]</f>
        <v>1.0679042965527519</v>
      </c>
      <c r="P7597" s="11">
        <v>497</v>
      </c>
      <c r="Q7597" s="11">
        <f>IF(data[[#This Row],[Spend, Dollars]]=0,0,data[[#This Row],[Total conversion value, Dollars]]/data[[#This Row],[Spend, Dollars]])</f>
        <v>107.87569824933286</v>
      </c>
      <c r="R7597" s="2">
        <v>98.399999999999991</v>
      </c>
      <c r="S7597" s="2">
        <v>1.5</v>
      </c>
      <c r="T7597" s="2">
        <v>12</v>
      </c>
      <c r="U7597" s="2">
        <f t="shared" si="118"/>
        <v>111.89999999999999</v>
      </c>
    </row>
    <row r="7598" spans="1:21" x14ac:dyDescent="0.2">
      <c r="A7598" t="s">
        <v>23</v>
      </c>
      <c r="B7598" s="3">
        <v>45157</v>
      </c>
      <c r="C7598" s="10" t="str">
        <f>TEXT(data[[#This Row],[Date]],"mmmm")</f>
        <v>August</v>
      </c>
      <c r="D7598" t="s">
        <v>12</v>
      </c>
      <c r="E7598" t="s">
        <v>18</v>
      </c>
      <c r="F7598" t="s">
        <v>20</v>
      </c>
      <c r="G7598" t="s">
        <v>17</v>
      </c>
      <c r="H7598" s="11">
        <v>784.69999999999982</v>
      </c>
      <c r="I7598" s="11">
        <v>6.3874579999999996</v>
      </c>
      <c r="J7598" s="13">
        <f>data[[#This Row],[Clicks]]/data[[#This Row],[Impressions]]</f>
        <v>8.1400000000000014E-3</v>
      </c>
      <c r="K7598" s="1">
        <v>1.96</v>
      </c>
      <c r="L7598" s="2">
        <v>12.519417679999998</v>
      </c>
      <c r="M7598">
        <v>3</v>
      </c>
      <c r="N7598" s="1">
        <f>IF(data[[#This Row],[Conversions]]=0,0,data[[#This Row],[Spend, Dollars]]/data[[#This Row],[Conversions]])</f>
        <v>4.1731392266666658</v>
      </c>
      <c r="O7598" s="13">
        <f>data[[#This Row],[Conversions]]/data[[#This Row],[Clicks]]</f>
        <v>0.46967040722616105</v>
      </c>
      <c r="P7598" s="11">
        <v>110</v>
      </c>
      <c r="Q7598" s="11">
        <f>IF(data[[#This Row],[Spend, Dollars]]=0,0,data[[#This Row],[Total conversion value, Dollars]]/data[[#This Row],[Spend, Dollars]])</f>
        <v>8.7863511555914489</v>
      </c>
      <c r="R7598" s="2">
        <v>68.399999999999991</v>
      </c>
      <c r="S7598" s="2">
        <v>9</v>
      </c>
      <c r="T7598" s="2">
        <v>9</v>
      </c>
      <c r="U7598" s="2">
        <f t="shared" si="118"/>
        <v>86.399999999999991</v>
      </c>
    </row>
    <row r="7599" spans="1:21" x14ac:dyDescent="0.2">
      <c r="A7599" t="s">
        <v>23</v>
      </c>
      <c r="B7599" s="3">
        <v>45158</v>
      </c>
      <c r="C7599" s="10" t="str">
        <f>TEXT(data[[#This Row],[Date]],"mmmm")</f>
        <v>August</v>
      </c>
      <c r="D7599" t="s">
        <v>12</v>
      </c>
      <c r="E7599" t="s">
        <v>18</v>
      </c>
      <c r="F7599" t="s">
        <v>20</v>
      </c>
      <c r="G7599" t="s">
        <v>17</v>
      </c>
      <c r="H7599" s="11">
        <v>723.89999999999986</v>
      </c>
      <c r="I7599" s="11">
        <v>5.8925460000000003</v>
      </c>
      <c r="J7599" s="13">
        <f>data[[#This Row],[Clicks]]/data[[#This Row],[Impressions]]</f>
        <v>8.1400000000000014E-3</v>
      </c>
      <c r="K7599" s="1">
        <v>0.7</v>
      </c>
      <c r="L7599" s="2">
        <v>4.1247822000000003</v>
      </c>
      <c r="M7599">
        <v>4</v>
      </c>
      <c r="N7599" s="1">
        <f>IF(data[[#This Row],[Conversions]]=0,0,data[[#This Row],[Spend, Dollars]]/data[[#This Row],[Conversions]])</f>
        <v>1.0311955500000001</v>
      </c>
      <c r="O7599" s="13">
        <f>data[[#This Row],[Conversions]]/data[[#This Row],[Clicks]]</f>
        <v>0.6788237206803307</v>
      </c>
      <c r="P7599" s="11">
        <v>161</v>
      </c>
      <c r="Q7599" s="11">
        <f>IF(data[[#This Row],[Spend, Dollars]]=0,0,data[[#This Row],[Total conversion value, Dollars]]/data[[#This Row],[Spend, Dollars]])</f>
        <v>39.032363939119016</v>
      </c>
      <c r="R7599" s="2">
        <v>91.2</v>
      </c>
      <c r="S7599" s="2">
        <v>0</v>
      </c>
      <c r="T7599" s="2">
        <v>4</v>
      </c>
      <c r="U7599" s="2">
        <f t="shared" si="118"/>
        <v>95.2</v>
      </c>
    </row>
    <row r="7600" spans="1:21" x14ac:dyDescent="0.2">
      <c r="A7600" t="s">
        <v>23</v>
      </c>
      <c r="B7600" s="3">
        <v>45159</v>
      </c>
      <c r="C7600" s="10" t="str">
        <f>TEXT(data[[#This Row],[Date]],"mmmm")</f>
        <v>August</v>
      </c>
      <c r="D7600" t="s">
        <v>12</v>
      </c>
      <c r="E7600" t="s">
        <v>18</v>
      </c>
      <c r="F7600" t="s">
        <v>20</v>
      </c>
      <c r="G7600" t="s">
        <v>17</v>
      </c>
      <c r="H7600" s="11">
        <v>491.69999999999982</v>
      </c>
      <c r="I7600" s="11">
        <v>3.1911329999999989</v>
      </c>
      <c r="J7600" s="13">
        <f>data[[#This Row],[Clicks]]/data[[#This Row],[Impressions]]</f>
        <v>6.4900000000000001E-3</v>
      </c>
      <c r="K7600" s="1">
        <v>1.08</v>
      </c>
      <c r="L7600" s="2">
        <v>3.446423639999999</v>
      </c>
      <c r="M7600">
        <v>1</v>
      </c>
      <c r="N7600" s="1">
        <f>IF(data[[#This Row],[Conversions]]=0,0,data[[#This Row],[Spend, Dollars]]/data[[#This Row],[Conversions]])</f>
        <v>3.446423639999999</v>
      </c>
      <c r="O7600" s="13">
        <f>data[[#This Row],[Conversions]]/data[[#This Row],[Clicks]]</f>
        <v>0.31336832404039577</v>
      </c>
      <c r="P7600" s="11">
        <v>74</v>
      </c>
      <c r="Q7600" s="11">
        <f>IF(data[[#This Row],[Spend, Dollars]]=0,0,data[[#This Row],[Total conversion value, Dollars]]/data[[#This Row],[Spend, Dollars]])</f>
        <v>21.471533313878968</v>
      </c>
      <c r="R7600" s="2">
        <v>82.8</v>
      </c>
      <c r="S7600" s="2">
        <v>3</v>
      </c>
      <c r="T7600" s="2">
        <v>8</v>
      </c>
      <c r="U7600" s="2">
        <f t="shared" si="118"/>
        <v>93.8</v>
      </c>
    </row>
    <row r="7601" spans="1:21" x14ac:dyDescent="0.2">
      <c r="A7601" t="s">
        <v>23</v>
      </c>
      <c r="B7601" s="3">
        <v>45160</v>
      </c>
      <c r="C7601" s="10" t="str">
        <f>TEXT(data[[#This Row],[Date]],"mmmm")</f>
        <v>August</v>
      </c>
      <c r="D7601" t="s">
        <v>12</v>
      </c>
      <c r="E7601" t="s">
        <v>18</v>
      </c>
      <c r="F7601" t="s">
        <v>20</v>
      </c>
      <c r="G7601" t="s">
        <v>17</v>
      </c>
      <c r="H7601" s="11">
        <v>411.19999999999982</v>
      </c>
      <c r="I7601" s="11">
        <v>2.6686879999999991</v>
      </c>
      <c r="J7601" s="13">
        <f>data[[#This Row],[Clicks]]/data[[#This Row],[Impressions]]</f>
        <v>6.490000000000001E-3</v>
      </c>
      <c r="K7601" s="1">
        <v>1.3800000000000001</v>
      </c>
      <c r="L7601" s="2">
        <v>3.6827894399999992</v>
      </c>
      <c r="M7601">
        <v>2</v>
      </c>
      <c r="N7601" s="1">
        <f>IF(data[[#This Row],[Conversions]]=0,0,data[[#This Row],[Spend, Dollars]]/data[[#This Row],[Conversions]])</f>
        <v>1.8413947199999996</v>
      </c>
      <c r="O7601" s="13">
        <f>data[[#This Row],[Conversions]]/data[[#This Row],[Clicks]]</f>
        <v>0.74943193059660806</v>
      </c>
      <c r="P7601" s="11">
        <v>90</v>
      </c>
      <c r="Q7601" s="11">
        <f>IF(data[[#This Row],[Spend, Dollars]]=0,0,data[[#This Row],[Total conversion value, Dollars]]/data[[#This Row],[Spend, Dollars]])</f>
        <v>24.437997736845912</v>
      </c>
      <c r="R7601" s="2">
        <v>92.399999999999991</v>
      </c>
      <c r="S7601" s="2">
        <v>4.5</v>
      </c>
      <c r="T7601" s="2">
        <v>8</v>
      </c>
      <c r="U7601" s="2">
        <f t="shared" si="118"/>
        <v>104.89999999999999</v>
      </c>
    </row>
    <row r="7602" spans="1:21" x14ac:dyDescent="0.2">
      <c r="A7602" t="s">
        <v>23</v>
      </c>
      <c r="B7602" s="3">
        <v>45161</v>
      </c>
      <c r="C7602" s="10" t="str">
        <f>TEXT(data[[#This Row],[Date]],"mmmm")</f>
        <v>August</v>
      </c>
      <c r="D7602" t="s">
        <v>12</v>
      </c>
      <c r="E7602" t="s">
        <v>18</v>
      </c>
      <c r="F7602" t="s">
        <v>20</v>
      </c>
      <c r="G7602" t="s">
        <v>17</v>
      </c>
      <c r="H7602" s="11">
        <v>840.19999999999982</v>
      </c>
      <c r="I7602" s="11">
        <v>6.0074299999999994</v>
      </c>
      <c r="J7602" s="13">
        <f>data[[#This Row],[Clicks]]/data[[#This Row],[Impressions]]</f>
        <v>7.150000000000001E-3</v>
      </c>
      <c r="K7602" s="1">
        <v>1.47</v>
      </c>
      <c r="L7602" s="2">
        <v>8.8309220999999987</v>
      </c>
      <c r="M7602">
        <v>3</v>
      </c>
      <c r="N7602" s="1">
        <f>IF(data[[#This Row],[Conversions]]=0,0,data[[#This Row],[Spend, Dollars]]/data[[#This Row],[Conversions]])</f>
        <v>2.9436406999999996</v>
      </c>
      <c r="O7602" s="13">
        <f>data[[#This Row],[Conversions]]/data[[#This Row],[Clicks]]</f>
        <v>0.49938159911975677</v>
      </c>
      <c r="P7602" s="11">
        <v>235</v>
      </c>
      <c r="Q7602" s="11">
        <f>IF(data[[#This Row],[Spend, Dollars]]=0,0,data[[#This Row],[Total conversion value, Dollars]]/data[[#This Row],[Spend, Dollars]])</f>
        <v>26.61103759481697</v>
      </c>
      <c r="R7602" s="2">
        <v>76.8</v>
      </c>
      <c r="S7602" s="2">
        <v>9</v>
      </c>
      <c r="T7602" s="2">
        <v>2</v>
      </c>
      <c r="U7602" s="2">
        <f t="shared" si="118"/>
        <v>87.8</v>
      </c>
    </row>
    <row r="7603" spans="1:21" x14ac:dyDescent="0.2">
      <c r="A7603" t="s">
        <v>23</v>
      </c>
      <c r="B7603" s="3">
        <v>45162</v>
      </c>
      <c r="C7603" s="10" t="str">
        <f>TEXT(data[[#This Row],[Date]],"mmmm")</f>
        <v>August</v>
      </c>
      <c r="D7603" t="s">
        <v>12</v>
      </c>
      <c r="E7603" t="s">
        <v>18</v>
      </c>
      <c r="F7603" t="s">
        <v>20</v>
      </c>
      <c r="G7603" t="s">
        <v>17</v>
      </c>
      <c r="H7603" s="11">
        <v>1473.6999999999998</v>
      </c>
      <c r="I7603" s="11">
        <v>9.8885269999999981</v>
      </c>
      <c r="J7603" s="13">
        <f>data[[#This Row],[Clicks]]/data[[#This Row],[Impressions]]</f>
        <v>6.7099999999999998E-3</v>
      </c>
      <c r="K7603" s="1">
        <v>1.1000000000000001</v>
      </c>
      <c r="L7603" s="2">
        <v>10.877379699999999</v>
      </c>
      <c r="M7603">
        <v>0</v>
      </c>
      <c r="N7603" s="1">
        <f>IF(data[[#This Row],[Conversions]]=0,0,data[[#This Row],[Spend, Dollars]]/data[[#This Row],[Conversions]])</f>
        <v>0</v>
      </c>
      <c r="O7603" s="13">
        <f>data[[#This Row],[Conversions]]/data[[#This Row],[Clicks]]</f>
        <v>0</v>
      </c>
      <c r="P7603" s="11">
        <v>3</v>
      </c>
      <c r="Q7603" s="11">
        <f>IF(data[[#This Row],[Spend, Dollars]]=0,0,data[[#This Row],[Total conversion value, Dollars]]/data[[#This Row],[Spend, Dollars]])</f>
        <v>0.27580171720952246</v>
      </c>
      <c r="R7603" s="2">
        <v>84</v>
      </c>
      <c r="S7603" s="2">
        <v>15</v>
      </c>
      <c r="T7603" s="2">
        <v>6</v>
      </c>
      <c r="U7603" s="2">
        <f t="shared" si="118"/>
        <v>105</v>
      </c>
    </row>
    <row r="7604" spans="1:21" x14ac:dyDescent="0.2">
      <c r="A7604" t="s">
        <v>23</v>
      </c>
      <c r="B7604" s="3">
        <v>45163</v>
      </c>
      <c r="C7604" s="10" t="str">
        <f>TEXT(data[[#This Row],[Date]],"mmmm")</f>
        <v>August</v>
      </c>
      <c r="D7604" t="s">
        <v>12</v>
      </c>
      <c r="E7604" t="s">
        <v>18</v>
      </c>
      <c r="F7604" t="s">
        <v>20</v>
      </c>
      <c r="G7604" t="s">
        <v>17</v>
      </c>
      <c r="H7604" s="11">
        <v>799</v>
      </c>
      <c r="I7604" s="11">
        <v>5.0097299999999994</v>
      </c>
      <c r="J7604" s="13">
        <f>data[[#This Row],[Clicks]]/data[[#This Row],[Impressions]]</f>
        <v>6.2699999999999995E-3</v>
      </c>
      <c r="K7604" s="1">
        <v>1.01</v>
      </c>
      <c r="L7604" s="2">
        <v>5.0598272999999994</v>
      </c>
      <c r="M7604">
        <v>3</v>
      </c>
      <c r="N7604" s="1">
        <f>IF(data[[#This Row],[Conversions]]=0,0,data[[#This Row],[Spend, Dollars]]/data[[#This Row],[Conversions]])</f>
        <v>1.6866090999999999</v>
      </c>
      <c r="O7604" s="13">
        <f>data[[#This Row],[Conversions]]/data[[#This Row],[Clicks]]</f>
        <v>0.59883466773658467</v>
      </c>
      <c r="P7604" s="11">
        <v>300</v>
      </c>
      <c r="Q7604" s="11">
        <f>IF(data[[#This Row],[Spend, Dollars]]=0,0,data[[#This Row],[Total conversion value, Dollars]]/data[[#This Row],[Spend, Dollars]])</f>
        <v>59.290561162038088</v>
      </c>
      <c r="R7604" s="2">
        <v>70.8</v>
      </c>
      <c r="S7604" s="2">
        <v>0</v>
      </c>
      <c r="T7604" s="2">
        <v>1</v>
      </c>
      <c r="U7604" s="2">
        <f t="shared" si="118"/>
        <v>71.8</v>
      </c>
    </row>
    <row r="7605" spans="1:21" x14ac:dyDescent="0.2">
      <c r="A7605" t="s">
        <v>23</v>
      </c>
      <c r="B7605" s="3">
        <v>45164</v>
      </c>
      <c r="C7605" s="10" t="str">
        <f>TEXT(data[[#This Row],[Date]],"mmmm")</f>
        <v>August</v>
      </c>
      <c r="D7605" t="s">
        <v>12</v>
      </c>
      <c r="E7605" t="s">
        <v>18</v>
      </c>
      <c r="F7605" t="s">
        <v>20</v>
      </c>
      <c r="G7605" t="s">
        <v>17</v>
      </c>
      <c r="H7605" s="11">
        <v>643.59999999999991</v>
      </c>
      <c r="I7605" s="11">
        <v>3.89378</v>
      </c>
      <c r="J7605" s="13">
        <f>data[[#This Row],[Clicks]]/data[[#This Row],[Impressions]]</f>
        <v>6.0500000000000007E-3</v>
      </c>
      <c r="K7605" s="1">
        <v>1.1299999999999999</v>
      </c>
      <c r="L7605" s="2">
        <v>4.3999713999999992</v>
      </c>
      <c r="M7605">
        <v>2</v>
      </c>
      <c r="N7605" s="1">
        <f>IF(data[[#This Row],[Conversions]]=0,0,data[[#This Row],[Spend, Dollars]]/data[[#This Row],[Conversions]])</f>
        <v>2.1999856999999996</v>
      </c>
      <c r="O7605" s="13">
        <f>data[[#This Row],[Conversions]]/data[[#This Row],[Clicks]]</f>
        <v>0.51363970229442857</v>
      </c>
      <c r="P7605" s="11">
        <v>144</v>
      </c>
      <c r="Q7605" s="11">
        <f>IF(data[[#This Row],[Spend, Dollars]]=0,0,data[[#This Row],[Total conversion value, Dollars]]/data[[#This Row],[Spend, Dollars]])</f>
        <v>32.727485455928196</v>
      </c>
      <c r="R7605" s="2">
        <v>81.599999999999994</v>
      </c>
      <c r="S7605" s="2">
        <v>16.5</v>
      </c>
      <c r="T7605" s="2">
        <v>5</v>
      </c>
      <c r="U7605" s="2">
        <f t="shared" si="118"/>
        <v>103.1</v>
      </c>
    </row>
    <row r="7606" spans="1:21" x14ac:dyDescent="0.2">
      <c r="A7606" t="s">
        <v>23</v>
      </c>
      <c r="B7606" s="3">
        <v>45165</v>
      </c>
      <c r="C7606" s="10" t="str">
        <f>TEXT(data[[#This Row],[Date]],"mmmm")</f>
        <v>August</v>
      </c>
      <c r="D7606" t="s">
        <v>12</v>
      </c>
      <c r="E7606" t="s">
        <v>18</v>
      </c>
      <c r="F7606" t="s">
        <v>20</v>
      </c>
      <c r="G7606" t="s">
        <v>17</v>
      </c>
      <c r="H7606" s="11">
        <v>461</v>
      </c>
      <c r="I7606" s="11">
        <v>4.361060000000001</v>
      </c>
      <c r="J7606" s="13">
        <f>data[[#This Row],[Clicks]]/data[[#This Row],[Impressions]]</f>
        <v>9.4600000000000031E-3</v>
      </c>
      <c r="K7606" s="1">
        <v>1.4500000000000002</v>
      </c>
      <c r="L7606" s="2">
        <v>6.3235370000000026</v>
      </c>
      <c r="M7606">
        <v>3</v>
      </c>
      <c r="N7606" s="1">
        <f>IF(data[[#This Row],[Conversions]]=0,0,data[[#This Row],[Spend, Dollars]]/data[[#This Row],[Conversions]])</f>
        <v>2.1078456666666674</v>
      </c>
      <c r="O7606" s="13">
        <f>data[[#This Row],[Conversions]]/data[[#This Row],[Clicks]]</f>
        <v>0.68790615125680432</v>
      </c>
      <c r="P7606" s="11">
        <v>123</v>
      </c>
      <c r="Q7606" s="11">
        <f>IF(data[[#This Row],[Spend, Dollars]]=0,0,data[[#This Row],[Total conversion value, Dollars]]/data[[#This Row],[Spend, Dollars]])</f>
        <v>19.451139449330327</v>
      </c>
      <c r="R7606" s="2">
        <v>106.8</v>
      </c>
      <c r="S7606" s="2">
        <v>1.5</v>
      </c>
      <c r="T7606" s="2">
        <v>1</v>
      </c>
      <c r="U7606" s="2">
        <f t="shared" si="118"/>
        <v>109.3</v>
      </c>
    </row>
    <row r="7607" spans="1:21" x14ac:dyDescent="0.2">
      <c r="A7607" t="s">
        <v>23</v>
      </c>
      <c r="B7607" s="3">
        <v>45166</v>
      </c>
      <c r="C7607" s="10" t="str">
        <f>TEXT(data[[#This Row],[Date]],"mmmm")</f>
        <v>August</v>
      </c>
      <c r="D7607" t="s">
        <v>12</v>
      </c>
      <c r="E7607" t="s">
        <v>18</v>
      </c>
      <c r="F7607" t="s">
        <v>20</v>
      </c>
      <c r="G7607" t="s">
        <v>17</v>
      </c>
      <c r="H7607" s="11">
        <v>822.49999999999977</v>
      </c>
      <c r="I7607" s="11">
        <v>7.5998999999999981</v>
      </c>
      <c r="J7607" s="13">
        <f>data[[#This Row],[Clicks]]/data[[#This Row],[Impressions]]</f>
        <v>9.2399999999999999E-3</v>
      </c>
      <c r="K7607" s="1">
        <v>1.5999999999999999</v>
      </c>
      <c r="L7607" s="2">
        <v>12.159839999999996</v>
      </c>
      <c r="M7607">
        <v>2</v>
      </c>
      <c r="N7607" s="1">
        <f>IF(data[[#This Row],[Conversions]]=0,0,data[[#This Row],[Spend, Dollars]]/data[[#This Row],[Conversions]])</f>
        <v>6.0799199999999978</v>
      </c>
      <c r="O7607" s="13">
        <f>data[[#This Row],[Conversions]]/data[[#This Row],[Clicks]]</f>
        <v>0.26316135738628149</v>
      </c>
      <c r="P7607" s="11">
        <v>195</v>
      </c>
      <c r="Q7607" s="11">
        <f>IF(data[[#This Row],[Spend, Dollars]]=0,0,data[[#This Row],[Total conversion value, Dollars]]/data[[#This Row],[Spend, Dollars]])</f>
        <v>16.036395215726529</v>
      </c>
      <c r="R7607" s="2">
        <v>68.399999999999991</v>
      </c>
      <c r="S7607" s="2">
        <v>9</v>
      </c>
      <c r="T7607" s="2">
        <v>10</v>
      </c>
      <c r="U7607" s="2">
        <f t="shared" si="118"/>
        <v>87.399999999999991</v>
      </c>
    </row>
    <row r="7608" spans="1:21" x14ac:dyDescent="0.2">
      <c r="A7608" t="s">
        <v>23</v>
      </c>
      <c r="B7608" s="3">
        <v>45167</v>
      </c>
      <c r="C7608" s="10" t="str">
        <f>TEXT(data[[#This Row],[Date]],"mmmm")</f>
        <v>August</v>
      </c>
      <c r="D7608" t="s">
        <v>12</v>
      </c>
      <c r="E7608" t="s">
        <v>18</v>
      </c>
      <c r="F7608" t="s">
        <v>20</v>
      </c>
      <c r="G7608" t="s">
        <v>17</v>
      </c>
      <c r="H7608" s="11">
        <v>679</v>
      </c>
      <c r="I7608" s="11">
        <v>4.8548500000000008</v>
      </c>
      <c r="J7608" s="13">
        <f>data[[#This Row],[Clicks]]/data[[#This Row],[Impressions]]</f>
        <v>7.150000000000001E-3</v>
      </c>
      <c r="K7608" s="1">
        <v>1.8900000000000001</v>
      </c>
      <c r="L7608" s="2">
        <v>9.1756665000000019</v>
      </c>
      <c r="M7608">
        <v>5</v>
      </c>
      <c r="N7608" s="1">
        <f>IF(data[[#This Row],[Conversions]]=0,0,data[[#This Row],[Spend, Dollars]]/data[[#This Row],[Conversions]])</f>
        <v>1.8351333000000003</v>
      </c>
      <c r="O7608" s="13">
        <f>data[[#This Row],[Conversions]]/data[[#This Row],[Clicks]]</f>
        <v>1.0298979371144319</v>
      </c>
      <c r="P7608" s="11">
        <v>217</v>
      </c>
      <c r="Q7608" s="11">
        <f>IF(data[[#This Row],[Spend, Dollars]]=0,0,data[[#This Row],[Total conversion value, Dollars]]/data[[#This Row],[Spend, Dollars]])</f>
        <v>23.649508185590655</v>
      </c>
      <c r="R7608" s="2">
        <v>78</v>
      </c>
      <c r="S7608" s="2">
        <v>15</v>
      </c>
      <c r="T7608" s="2">
        <v>4</v>
      </c>
      <c r="U7608" s="2">
        <f t="shared" si="118"/>
        <v>97</v>
      </c>
    </row>
    <row r="7609" spans="1:21" x14ac:dyDescent="0.2">
      <c r="A7609" t="s">
        <v>23</v>
      </c>
      <c r="B7609" s="3">
        <v>45168</v>
      </c>
      <c r="C7609" s="10" t="str">
        <f>TEXT(data[[#This Row],[Date]],"mmmm")</f>
        <v>August</v>
      </c>
      <c r="D7609" t="s">
        <v>12</v>
      </c>
      <c r="E7609" t="s">
        <v>18</v>
      </c>
      <c r="F7609" t="s">
        <v>20</v>
      </c>
      <c r="G7609" t="s">
        <v>17</v>
      </c>
      <c r="H7609" s="11">
        <v>1053.1999999999998</v>
      </c>
      <c r="I7609" s="11">
        <v>10.658383999999998</v>
      </c>
      <c r="J7609" s="13">
        <f>data[[#This Row],[Clicks]]/data[[#This Row],[Impressions]]</f>
        <v>1.0120000000000001E-2</v>
      </c>
      <c r="K7609" s="1">
        <v>0.69</v>
      </c>
      <c r="L7609" s="2">
        <v>7.3542849599999984</v>
      </c>
      <c r="M7609">
        <v>2</v>
      </c>
      <c r="N7609" s="1">
        <f>IF(data[[#This Row],[Conversions]]=0,0,data[[#This Row],[Spend, Dollars]]/data[[#This Row],[Conversions]])</f>
        <v>3.6771424799999992</v>
      </c>
      <c r="O7609" s="13">
        <f>data[[#This Row],[Conversions]]/data[[#This Row],[Clicks]]</f>
        <v>0.1876457068914012</v>
      </c>
      <c r="P7609" s="11">
        <v>99</v>
      </c>
      <c r="Q7609" s="11">
        <f>IF(data[[#This Row],[Spend, Dollars]]=0,0,data[[#This Row],[Total conversion value, Dollars]]/data[[#This Row],[Spend, Dollars]])</f>
        <v>13.461539842209218</v>
      </c>
      <c r="R7609" s="2">
        <v>84</v>
      </c>
      <c r="S7609" s="2">
        <v>19.5</v>
      </c>
      <c r="T7609" s="2">
        <v>6</v>
      </c>
      <c r="U7609" s="2">
        <f t="shared" si="118"/>
        <v>109.5</v>
      </c>
    </row>
    <row r="7610" spans="1:21" x14ac:dyDescent="0.2">
      <c r="A7610" t="s">
        <v>23</v>
      </c>
      <c r="B7610" s="3">
        <v>45169</v>
      </c>
      <c r="C7610" s="10" t="str">
        <f>TEXT(data[[#This Row],[Date]],"mmmm")</f>
        <v>August</v>
      </c>
      <c r="D7610" t="s">
        <v>12</v>
      </c>
      <c r="E7610" t="s">
        <v>18</v>
      </c>
      <c r="F7610" t="s">
        <v>20</v>
      </c>
      <c r="G7610" t="s">
        <v>17</v>
      </c>
      <c r="H7610" s="11">
        <v>471.59999999999991</v>
      </c>
      <c r="I7610" s="11">
        <v>3.2681879999999994</v>
      </c>
      <c r="J7610" s="13">
        <f>data[[#This Row],[Clicks]]/data[[#This Row],[Impressions]]</f>
        <v>6.9300000000000004E-3</v>
      </c>
      <c r="K7610" s="1">
        <v>1.81</v>
      </c>
      <c r="L7610" s="2">
        <v>5.9154202799999993</v>
      </c>
      <c r="M7610">
        <v>6</v>
      </c>
      <c r="N7610" s="1">
        <f>IF(data[[#This Row],[Conversions]]=0,0,data[[#This Row],[Spend, Dollars]]/data[[#This Row],[Conversions]])</f>
        <v>0.98590337999999988</v>
      </c>
      <c r="O7610" s="13">
        <f>data[[#This Row],[Conversions]]/data[[#This Row],[Clicks]]</f>
        <v>1.8358796984751187</v>
      </c>
      <c r="P7610" s="11">
        <v>372</v>
      </c>
      <c r="Q7610" s="11">
        <f>IF(data[[#This Row],[Spend, Dollars]]=0,0,data[[#This Row],[Total conversion value, Dollars]]/data[[#This Row],[Spend, Dollars]])</f>
        <v>62.886486909092461</v>
      </c>
      <c r="R7610" s="2">
        <v>99.6</v>
      </c>
      <c r="S7610" s="2">
        <v>7.5</v>
      </c>
      <c r="T7610" s="2">
        <v>7</v>
      </c>
      <c r="U7610" s="2">
        <f t="shared" si="118"/>
        <v>114.1</v>
      </c>
    </row>
    <row r="7611" spans="1:21" x14ac:dyDescent="0.2">
      <c r="A7611" t="s">
        <v>24</v>
      </c>
      <c r="B7611" s="3">
        <v>45170</v>
      </c>
      <c r="C7611" s="10" t="str">
        <f>TEXT(data[[#This Row],[Date]],"mmmm")</f>
        <v>September</v>
      </c>
      <c r="D7611" t="s">
        <v>12</v>
      </c>
      <c r="E7611" t="s">
        <v>18</v>
      </c>
      <c r="F7611" t="s">
        <v>20</v>
      </c>
      <c r="G7611" t="s">
        <v>17</v>
      </c>
      <c r="H7611" s="11">
        <v>2064</v>
      </c>
      <c r="I7611" s="11">
        <v>16.119840000000003</v>
      </c>
      <c r="J7611" s="13">
        <f>data[[#This Row],[Clicks]]/data[[#This Row],[Impressions]]</f>
        <v>7.8100000000000018E-3</v>
      </c>
      <c r="K7611" s="1">
        <v>1.19</v>
      </c>
      <c r="L7611" s="2">
        <v>19.182609600000003</v>
      </c>
      <c r="M7611">
        <v>5</v>
      </c>
      <c r="N7611" s="1">
        <f>IF(data[[#This Row],[Conversions]]=0,0,data[[#This Row],[Spend, Dollars]]/data[[#This Row],[Conversions]])</f>
        <v>3.8365219200000005</v>
      </c>
      <c r="O7611" s="13">
        <f>data[[#This Row],[Conversions]]/data[[#This Row],[Clicks]]</f>
        <v>0.3101767759481483</v>
      </c>
      <c r="P7611" s="11">
        <v>315</v>
      </c>
      <c r="Q7611" s="11">
        <f>IF(data[[#This Row],[Spend, Dollars]]=0,0,data[[#This Row],[Total conversion value, Dollars]]/data[[#This Row],[Spend, Dollars]])</f>
        <v>16.421123432549027</v>
      </c>
      <c r="R7611" s="2">
        <v>106.8</v>
      </c>
      <c r="S7611" s="2">
        <v>6</v>
      </c>
      <c r="T7611" s="2">
        <v>6</v>
      </c>
      <c r="U7611" s="2">
        <f t="shared" si="118"/>
        <v>118.8</v>
      </c>
    </row>
    <row r="7612" spans="1:21" x14ac:dyDescent="0.2">
      <c r="A7612" t="s">
        <v>24</v>
      </c>
      <c r="B7612" s="3">
        <v>45171</v>
      </c>
      <c r="C7612" s="10" t="str">
        <f>TEXT(data[[#This Row],[Date]],"mmmm")</f>
        <v>September</v>
      </c>
      <c r="D7612" t="s">
        <v>12</v>
      </c>
      <c r="E7612" t="s">
        <v>18</v>
      </c>
      <c r="F7612" t="s">
        <v>20</v>
      </c>
      <c r="G7612" t="s">
        <v>17</v>
      </c>
      <c r="H7612" s="11">
        <v>1600</v>
      </c>
      <c r="I7612" s="11">
        <v>15.840000000000003</v>
      </c>
      <c r="J7612" s="13">
        <f>data[[#This Row],[Clicks]]/data[[#This Row],[Impressions]]</f>
        <v>9.9000000000000025E-3</v>
      </c>
      <c r="K7612" s="1">
        <v>2.0699999999999998</v>
      </c>
      <c r="L7612" s="2">
        <v>32.788800000000002</v>
      </c>
      <c r="M7612">
        <v>8</v>
      </c>
      <c r="N7612" s="1">
        <f>IF(data[[#This Row],[Conversions]]=0,0,data[[#This Row],[Spend, Dollars]]/data[[#This Row],[Conversions]])</f>
        <v>4.0986000000000002</v>
      </c>
      <c r="O7612" s="13">
        <f>data[[#This Row],[Conversions]]/data[[#This Row],[Clicks]]</f>
        <v>0.50505050505050497</v>
      </c>
      <c r="P7612" s="11">
        <v>739</v>
      </c>
      <c r="Q7612" s="11">
        <f>IF(data[[#This Row],[Spend, Dollars]]=0,0,data[[#This Row],[Total conversion value, Dollars]]/data[[#This Row],[Spend, Dollars]])</f>
        <v>22.538183770067828</v>
      </c>
      <c r="R7612" s="2">
        <v>97.2</v>
      </c>
      <c r="S7612" s="2">
        <v>3</v>
      </c>
      <c r="T7612" s="2">
        <v>13</v>
      </c>
      <c r="U7612" s="2">
        <f t="shared" si="118"/>
        <v>113.2</v>
      </c>
    </row>
    <row r="7613" spans="1:21" x14ac:dyDescent="0.2">
      <c r="A7613" t="s">
        <v>24</v>
      </c>
      <c r="B7613" s="3">
        <v>45172</v>
      </c>
      <c r="C7613" s="10" t="str">
        <f>TEXT(data[[#This Row],[Date]],"mmmm")</f>
        <v>September</v>
      </c>
      <c r="D7613" t="s">
        <v>12</v>
      </c>
      <c r="E7613" t="s">
        <v>18</v>
      </c>
      <c r="F7613" t="s">
        <v>20</v>
      </c>
      <c r="G7613" t="s">
        <v>17</v>
      </c>
      <c r="H7613" s="11">
        <v>2258</v>
      </c>
      <c r="I7613" s="11">
        <v>21.609059999999999</v>
      </c>
      <c r="J7613" s="13">
        <f>data[[#This Row],[Clicks]]/data[[#This Row],[Impressions]]</f>
        <v>9.5700000000000004E-3</v>
      </c>
      <c r="K7613" s="1">
        <v>1.88</v>
      </c>
      <c r="L7613" s="2">
        <v>40.6250328</v>
      </c>
      <c r="M7613">
        <v>8</v>
      </c>
      <c r="N7613" s="1">
        <f>IF(data[[#This Row],[Conversions]]=0,0,data[[#This Row],[Spend, Dollars]]/data[[#This Row],[Conversions]])</f>
        <v>5.0781291</v>
      </c>
      <c r="O7613" s="13">
        <f>data[[#This Row],[Conversions]]/data[[#This Row],[Clicks]]</f>
        <v>0.37021508570942002</v>
      </c>
      <c r="P7613" s="11">
        <v>599</v>
      </c>
      <c r="Q7613" s="11">
        <f>IF(data[[#This Row],[Spend, Dollars]]=0,0,data[[#This Row],[Total conversion value, Dollars]]/data[[#This Row],[Spend, Dollars]])</f>
        <v>14.744603480049374</v>
      </c>
      <c r="R7613" s="2">
        <v>72</v>
      </c>
      <c r="S7613" s="2">
        <v>1.5</v>
      </c>
      <c r="T7613" s="2">
        <v>8</v>
      </c>
      <c r="U7613" s="2">
        <f t="shared" si="118"/>
        <v>81.5</v>
      </c>
    </row>
    <row r="7614" spans="1:21" x14ac:dyDescent="0.2">
      <c r="A7614" t="s">
        <v>24</v>
      </c>
      <c r="B7614" s="3">
        <v>45173</v>
      </c>
      <c r="C7614" s="10" t="str">
        <f>TEXT(data[[#This Row],[Date]],"mmmm")</f>
        <v>September</v>
      </c>
      <c r="D7614" t="s">
        <v>12</v>
      </c>
      <c r="E7614" t="s">
        <v>18</v>
      </c>
      <c r="F7614" t="s">
        <v>20</v>
      </c>
      <c r="G7614" t="s">
        <v>17</v>
      </c>
      <c r="H7614" s="11">
        <v>2397</v>
      </c>
      <c r="I7614" s="11">
        <v>27.68535</v>
      </c>
      <c r="J7614" s="13">
        <f>data[[#This Row],[Clicks]]/data[[#This Row],[Impressions]]</f>
        <v>1.155E-2</v>
      </c>
      <c r="K7614" s="1">
        <v>1.0900000000000001</v>
      </c>
      <c r="L7614" s="2">
        <v>30.177031500000002</v>
      </c>
      <c r="M7614">
        <v>4</v>
      </c>
      <c r="N7614" s="1">
        <f>IF(data[[#This Row],[Conversions]]=0,0,data[[#This Row],[Spend, Dollars]]/data[[#This Row],[Conversions]])</f>
        <v>7.5442578750000004</v>
      </c>
      <c r="O7614" s="13">
        <f>data[[#This Row],[Conversions]]/data[[#This Row],[Clicks]]</f>
        <v>0.14448074523168392</v>
      </c>
      <c r="P7614" s="11">
        <v>227</v>
      </c>
      <c r="Q7614" s="11">
        <f>IF(data[[#This Row],[Spend, Dollars]]=0,0,data[[#This Row],[Total conversion value, Dollars]]/data[[#This Row],[Spend, Dollars]])</f>
        <v>7.5222773320165697</v>
      </c>
      <c r="R7614" s="2">
        <v>94.8</v>
      </c>
      <c r="S7614" s="2">
        <v>6</v>
      </c>
      <c r="T7614" s="2">
        <v>5</v>
      </c>
      <c r="U7614" s="2">
        <f t="shared" si="118"/>
        <v>105.8</v>
      </c>
    </row>
    <row r="7615" spans="1:21" x14ac:dyDescent="0.2">
      <c r="A7615" t="s">
        <v>24</v>
      </c>
      <c r="B7615" s="3">
        <v>45174</v>
      </c>
      <c r="C7615" s="10" t="str">
        <f>TEXT(data[[#This Row],[Date]],"mmmm")</f>
        <v>September</v>
      </c>
      <c r="D7615" t="s">
        <v>12</v>
      </c>
      <c r="E7615" t="s">
        <v>18</v>
      </c>
      <c r="F7615" t="s">
        <v>20</v>
      </c>
      <c r="G7615" t="s">
        <v>17</v>
      </c>
      <c r="H7615" s="11">
        <v>2628</v>
      </c>
      <c r="I7615" s="11">
        <v>36.424080000000004</v>
      </c>
      <c r="J7615" s="13">
        <f>data[[#This Row],[Clicks]]/data[[#This Row],[Impressions]]</f>
        <v>1.3860000000000001E-2</v>
      </c>
      <c r="K7615" s="1">
        <v>1.47</v>
      </c>
      <c r="L7615" s="2">
        <v>53.543397600000006</v>
      </c>
      <c r="M7615">
        <v>2</v>
      </c>
      <c r="N7615" s="1">
        <f>IF(data[[#This Row],[Conversions]]=0,0,data[[#This Row],[Spend, Dollars]]/data[[#This Row],[Conversions]])</f>
        <v>26.771698800000003</v>
      </c>
      <c r="O7615" s="13">
        <f>data[[#This Row],[Conversions]]/data[[#This Row],[Clicks]]</f>
        <v>5.490873070781746E-2</v>
      </c>
      <c r="P7615" s="11">
        <v>61</v>
      </c>
      <c r="Q7615" s="11">
        <f>IF(data[[#This Row],[Spend, Dollars]]=0,0,data[[#This Row],[Total conversion value, Dollars]]/data[[#This Row],[Spend, Dollars]])</f>
        <v>1.1392627799921309</v>
      </c>
      <c r="R7615" s="2">
        <v>105.6</v>
      </c>
      <c r="S7615" s="2">
        <v>1.5</v>
      </c>
      <c r="T7615" s="2">
        <v>5</v>
      </c>
      <c r="U7615" s="2">
        <f t="shared" si="118"/>
        <v>112.1</v>
      </c>
    </row>
    <row r="7616" spans="1:21" x14ac:dyDescent="0.2">
      <c r="A7616" t="s">
        <v>24</v>
      </c>
      <c r="B7616" s="3">
        <v>45175</v>
      </c>
      <c r="C7616" s="10" t="str">
        <f>TEXT(data[[#This Row],[Date]],"mmmm")</f>
        <v>September</v>
      </c>
      <c r="D7616" t="s">
        <v>12</v>
      </c>
      <c r="E7616" t="s">
        <v>18</v>
      </c>
      <c r="F7616" t="s">
        <v>20</v>
      </c>
      <c r="G7616" t="s">
        <v>17</v>
      </c>
      <c r="H7616" s="11">
        <v>1862</v>
      </c>
      <c r="I7616" s="11">
        <v>20.277180000000001</v>
      </c>
      <c r="J7616" s="13">
        <f>data[[#This Row],[Clicks]]/data[[#This Row],[Impressions]]</f>
        <v>1.089E-2</v>
      </c>
      <c r="K7616" s="1">
        <v>2.1</v>
      </c>
      <c r="L7616" s="2">
        <v>42.582078000000003</v>
      </c>
      <c r="M7616">
        <v>8</v>
      </c>
      <c r="N7616" s="1">
        <f>IF(data[[#This Row],[Conversions]]=0,0,data[[#This Row],[Spend, Dollars]]/data[[#This Row],[Conversions]])</f>
        <v>5.3227597500000003</v>
      </c>
      <c r="O7616" s="13">
        <f>data[[#This Row],[Conversions]]/data[[#This Row],[Clicks]]</f>
        <v>0.39453217853764672</v>
      </c>
      <c r="P7616" s="11">
        <v>726</v>
      </c>
      <c r="Q7616" s="11">
        <f>IF(data[[#This Row],[Spend, Dollars]]=0,0,data[[#This Row],[Total conversion value, Dollars]]/data[[#This Row],[Spend, Dollars]])</f>
        <v>17.049426286805449</v>
      </c>
      <c r="R7616" s="2">
        <v>100.8</v>
      </c>
      <c r="S7616" s="2">
        <v>22.5</v>
      </c>
      <c r="T7616" s="2">
        <v>2</v>
      </c>
      <c r="U7616" s="2">
        <f t="shared" si="118"/>
        <v>125.3</v>
      </c>
    </row>
    <row r="7617" spans="1:21" x14ac:dyDescent="0.2">
      <c r="A7617" t="s">
        <v>24</v>
      </c>
      <c r="B7617" s="3">
        <v>45176</v>
      </c>
      <c r="C7617" s="10" t="str">
        <f>TEXT(data[[#This Row],[Date]],"mmmm")</f>
        <v>September</v>
      </c>
      <c r="D7617" t="s">
        <v>12</v>
      </c>
      <c r="E7617" t="s">
        <v>18</v>
      </c>
      <c r="F7617" t="s">
        <v>20</v>
      </c>
      <c r="G7617" t="s">
        <v>17</v>
      </c>
      <c r="H7617" s="11">
        <v>2291</v>
      </c>
      <c r="I7617" s="11">
        <v>26.46105</v>
      </c>
      <c r="J7617" s="13">
        <f>data[[#This Row],[Clicks]]/data[[#This Row],[Impressions]]</f>
        <v>1.155E-2</v>
      </c>
      <c r="K7617" s="1">
        <v>0.53</v>
      </c>
      <c r="L7617" s="2">
        <v>14.024356500000001</v>
      </c>
      <c r="M7617">
        <v>6</v>
      </c>
      <c r="N7617" s="1">
        <f>IF(data[[#This Row],[Conversions]]=0,0,data[[#This Row],[Spend, Dollars]]/data[[#This Row],[Conversions]])</f>
        <v>2.3373927500000002</v>
      </c>
      <c r="O7617" s="13">
        <f>data[[#This Row],[Conversions]]/data[[#This Row],[Clicks]]</f>
        <v>0.22674837166325598</v>
      </c>
      <c r="P7617" s="11">
        <v>395</v>
      </c>
      <c r="Q7617" s="11">
        <f>IF(data[[#This Row],[Spend, Dollars]]=0,0,data[[#This Row],[Total conversion value, Dollars]]/data[[#This Row],[Spend, Dollars]])</f>
        <v>28.165285159429594</v>
      </c>
      <c r="R7617" s="2">
        <v>92.399999999999991</v>
      </c>
      <c r="S7617" s="2">
        <v>9</v>
      </c>
      <c r="T7617" s="2">
        <v>10</v>
      </c>
      <c r="U7617" s="2">
        <f t="shared" si="118"/>
        <v>111.39999999999999</v>
      </c>
    </row>
    <row r="7618" spans="1:21" x14ac:dyDescent="0.2">
      <c r="A7618" t="s">
        <v>24</v>
      </c>
      <c r="B7618" s="3">
        <v>45177</v>
      </c>
      <c r="C7618" s="10" t="str">
        <f>TEXT(data[[#This Row],[Date]],"mmmm")</f>
        <v>September</v>
      </c>
      <c r="D7618" t="s">
        <v>12</v>
      </c>
      <c r="E7618" t="s">
        <v>18</v>
      </c>
      <c r="F7618" t="s">
        <v>20</v>
      </c>
      <c r="G7618" t="s">
        <v>17</v>
      </c>
      <c r="H7618" s="11">
        <v>2674</v>
      </c>
      <c r="I7618" s="11">
        <v>33.531960000000005</v>
      </c>
      <c r="J7618" s="13">
        <f>data[[#This Row],[Clicks]]/data[[#This Row],[Impressions]]</f>
        <v>1.2540000000000003E-2</v>
      </c>
      <c r="K7618" s="1">
        <v>1.95</v>
      </c>
      <c r="L7618" s="2">
        <v>65.387322000000012</v>
      </c>
      <c r="M7618">
        <v>4</v>
      </c>
      <c r="N7618" s="1">
        <f>IF(data[[#This Row],[Conversions]]=0,0,data[[#This Row],[Spend, Dollars]]/data[[#This Row],[Conversions]])</f>
        <v>16.346830500000003</v>
      </c>
      <c r="O7618" s="13">
        <f>data[[#This Row],[Conversions]]/data[[#This Row],[Clicks]]</f>
        <v>0.11928917963638271</v>
      </c>
      <c r="P7618" s="11">
        <v>259</v>
      </c>
      <c r="Q7618" s="11">
        <f>IF(data[[#This Row],[Spend, Dollars]]=0,0,data[[#This Row],[Total conversion value, Dollars]]/data[[#This Row],[Spend, Dollars]])</f>
        <v>3.9610125033106565</v>
      </c>
      <c r="R7618" s="2">
        <v>114</v>
      </c>
      <c r="S7618" s="2">
        <v>10.5</v>
      </c>
      <c r="T7618" s="2">
        <v>11</v>
      </c>
      <c r="U7618" s="2">
        <f t="shared" si="118"/>
        <v>135.5</v>
      </c>
    </row>
    <row r="7619" spans="1:21" x14ac:dyDescent="0.2">
      <c r="A7619" t="s">
        <v>24</v>
      </c>
      <c r="B7619" s="3">
        <v>45178</v>
      </c>
      <c r="C7619" s="10" t="str">
        <f>TEXT(data[[#This Row],[Date]],"mmmm")</f>
        <v>September</v>
      </c>
      <c r="D7619" t="s">
        <v>12</v>
      </c>
      <c r="E7619" t="s">
        <v>18</v>
      </c>
      <c r="F7619" t="s">
        <v>20</v>
      </c>
      <c r="G7619" t="s">
        <v>17</v>
      </c>
      <c r="H7619" s="11">
        <v>2558</v>
      </c>
      <c r="I7619" s="11">
        <v>21.947640000000003</v>
      </c>
      <c r="J7619" s="13">
        <f>data[[#This Row],[Clicks]]/data[[#This Row],[Impressions]]</f>
        <v>8.5800000000000008E-3</v>
      </c>
      <c r="K7619" s="1">
        <v>1.53</v>
      </c>
      <c r="L7619" s="2">
        <v>33.579889200000004</v>
      </c>
      <c r="M7619">
        <v>7</v>
      </c>
      <c r="N7619" s="1">
        <f>IF(data[[#This Row],[Conversions]]=0,0,data[[#This Row],[Spend, Dollars]]/data[[#This Row],[Conversions]])</f>
        <v>4.7971270285714294</v>
      </c>
      <c r="O7619" s="13">
        <f>data[[#This Row],[Conversions]]/data[[#This Row],[Clicks]]</f>
        <v>0.31894089751791077</v>
      </c>
      <c r="P7619" s="11">
        <v>411</v>
      </c>
      <c r="Q7619" s="11">
        <f>IF(data[[#This Row],[Spend, Dollars]]=0,0,data[[#This Row],[Total conversion value, Dollars]]/data[[#This Row],[Spend, Dollars]])</f>
        <v>12.23946861623355</v>
      </c>
      <c r="R7619" s="2">
        <v>122.39999999999999</v>
      </c>
      <c r="S7619" s="2">
        <v>15</v>
      </c>
      <c r="T7619" s="2">
        <v>3</v>
      </c>
      <c r="U7619" s="2">
        <f t="shared" ref="U7619:U7682" si="119">SUM(R7619:T7619)</f>
        <v>140.39999999999998</v>
      </c>
    </row>
    <row r="7620" spans="1:21" x14ac:dyDescent="0.2">
      <c r="A7620" t="s">
        <v>24</v>
      </c>
      <c r="B7620" s="3">
        <v>45179</v>
      </c>
      <c r="C7620" s="10" t="str">
        <f>TEXT(data[[#This Row],[Date]],"mmmm")</f>
        <v>September</v>
      </c>
      <c r="D7620" t="s">
        <v>12</v>
      </c>
      <c r="E7620" t="s">
        <v>18</v>
      </c>
      <c r="F7620" t="s">
        <v>20</v>
      </c>
      <c r="G7620" t="s">
        <v>17</v>
      </c>
      <c r="H7620" s="11">
        <v>1492</v>
      </c>
      <c r="I7620" s="11">
        <v>19.20204</v>
      </c>
      <c r="J7620" s="13">
        <f>data[[#This Row],[Clicks]]/data[[#This Row],[Impressions]]</f>
        <v>1.2869999999999999E-2</v>
      </c>
      <c r="K7620" s="1">
        <v>1.9</v>
      </c>
      <c r="L7620" s="2">
        <v>36.483876000000002</v>
      </c>
      <c r="M7620">
        <v>5</v>
      </c>
      <c r="N7620" s="1">
        <f>IF(data[[#This Row],[Conversions]]=0,0,data[[#This Row],[Spend, Dollars]]/data[[#This Row],[Conversions]])</f>
        <v>7.2967752000000008</v>
      </c>
      <c r="O7620" s="13">
        <f>data[[#This Row],[Conversions]]/data[[#This Row],[Clicks]]</f>
        <v>0.26038900033538104</v>
      </c>
      <c r="P7620" s="11">
        <v>456</v>
      </c>
      <c r="Q7620" s="11">
        <f>IF(data[[#This Row],[Spend, Dollars]]=0,0,data[[#This Row],[Total conversion value, Dollars]]/data[[#This Row],[Spend, Dollars]])</f>
        <v>12.498672016098288</v>
      </c>
      <c r="R7620" s="2">
        <v>120</v>
      </c>
      <c r="S7620" s="2">
        <v>12</v>
      </c>
      <c r="T7620" s="2">
        <v>2</v>
      </c>
      <c r="U7620" s="2">
        <f t="shared" si="119"/>
        <v>134</v>
      </c>
    </row>
    <row r="7621" spans="1:21" x14ac:dyDescent="0.2">
      <c r="A7621" t="s">
        <v>24</v>
      </c>
      <c r="B7621" s="3">
        <v>45180</v>
      </c>
      <c r="C7621" s="10" t="str">
        <f>TEXT(data[[#This Row],[Date]],"mmmm")</f>
        <v>September</v>
      </c>
      <c r="D7621" t="s">
        <v>12</v>
      </c>
      <c r="E7621" t="s">
        <v>18</v>
      </c>
      <c r="F7621" t="s">
        <v>20</v>
      </c>
      <c r="G7621" t="s">
        <v>17</v>
      </c>
      <c r="H7621" s="11">
        <v>2543</v>
      </c>
      <c r="I7621" s="11">
        <v>30.770299999999999</v>
      </c>
      <c r="J7621" s="13">
        <f>data[[#This Row],[Clicks]]/data[[#This Row],[Impressions]]</f>
        <v>1.21E-2</v>
      </c>
      <c r="K7621" s="1">
        <v>0.99</v>
      </c>
      <c r="L7621" s="2">
        <v>30.462596999999999</v>
      </c>
      <c r="M7621">
        <v>6</v>
      </c>
      <c r="N7621" s="1">
        <f>IF(data[[#This Row],[Conversions]]=0,0,data[[#This Row],[Spend, Dollars]]/data[[#This Row],[Conversions]])</f>
        <v>5.0770995000000001</v>
      </c>
      <c r="O7621" s="13">
        <f>data[[#This Row],[Conversions]]/data[[#This Row],[Clicks]]</f>
        <v>0.19499322398546651</v>
      </c>
      <c r="P7621" s="11">
        <v>512</v>
      </c>
      <c r="Q7621" s="11">
        <f>IF(data[[#This Row],[Spend, Dollars]]=0,0,data[[#This Row],[Total conversion value, Dollars]]/data[[#This Row],[Spend, Dollars]])</f>
        <v>16.80749674756883</v>
      </c>
      <c r="R7621" s="2">
        <v>99.6</v>
      </c>
      <c r="S7621" s="2">
        <v>3</v>
      </c>
      <c r="T7621" s="2">
        <v>7</v>
      </c>
      <c r="U7621" s="2">
        <f t="shared" si="119"/>
        <v>109.6</v>
      </c>
    </row>
    <row r="7622" spans="1:21" x14ac:dyDescent="0.2">
      <c r="A7622" t="s">
        <v>24</v>
      </c>
      <c r="B7622" s="3">
        <v>45181</v>
      </c>
      <c r="C7622" s="10" t="str">
        <f>TEXT(data[[#This Row],[Date]],"mmmm")</f>
        <v>September</v>
      </c>
      <c r="D7622" t="s">
        <v>12</v>
      </c>
      <c r="E7622" t="s">
        <v>18</v>
      </c>
      <c r="F7622" t="s">
        <v>20</v>
      </c>
      <c r="G7622" t="s">
        <v>17</v>
      </c>
      <c r="H7622" s="11">
        <v>1861</v>
      </c>
      <c r="I7622" s="11">
        <v>20.061580000000003</v>
      </c>
      <c r="J7622" s="13">
        <f>data[[#This Row],[Clicks]]/data[[#This Row],[Impressions]]</f>
        <v>1.0780000000000001E-2</v>
      </c>
      <c r="K7622" s="1">
        <v>0.57999999999999996</v>
      </c>
      <c r="L7622" s="2">
        <v>11.635716400000002</v>
      </c>
      <c r="M7622">
        <v>3</v>
      </c>
      <c r="N7622" s="1">
        <f>IF(data[[#This Row],[Conversions]]=0,0,data[[#This Row],[Spend, Dollars]]/data[[#This Row],[Conversions]])</f>
        <v>3.8785721333333338</v>
      </c>
      <c r="O7622" s="13">
        <f>data[[#This Row],[Conversions]]/data[[#This Row],[Clicks]]</f>
        <v>0.14953956767114054</v>
      </c>
      <c r="P7622" s="11">
        <v>286</v>
      </c>
      <c r="Q7622" s="11">
        <f>IF(data[[#This Row],[Spend, Dollars]]=0,0,data[[#This Row],[Total conversion value, Dollars]]/data[[#This Row],[Spend, Dollars]])</f>
        <v>24.579492157440342</v>
      </c>
      <c r="R7622" s="2">
        <v>126</v>
      </c>
      <c r="S7622" s="2">
        <v>7.5</v>
      </c>
      <c r="T7622" s="2">
        <v>10</v>
      </c>
      <c r="U7622" s="2">
        <f t="shared" si="119"/>
        <v>143.5</v>
      </c>
    </row>
    <row r="7623" spans="1:21" x14ac:dyDescent="0.2">
      <c r="A7623" t="s">
        <v>24</v>
      </c>
      <c r="B7623" s="3">
        <v>45182</v>
      </c>
      <c r="C7623" s="10" t="str">
        <f>TEXT(data[[#This Row],[Date]],"mmmm")</f>
        <v>September</v>
      </c>
      <c r="D7623" t="s">
        <v>12</v>
      </c>
      <c r="E7623" t="s">
        <v>18</v>
      </c>
      <c r="F7623" t="s">
        <v>20</v>
      </c>
      <c r="G7623" t="s">
        <v>17</v>
      </c>
      <c r="H7623" s="11">
        <v>2133</v>
      </c>
      <c r="I7623" s="11">
        <v>17.12799</v>
      </c>
      <c r="J7623" s="13">
        <f>data[[#This Row],[Clicks]]/data[[#This Row],[Impressions]]</f>
        <v>8.0300000000000007E-3</v>
      </c>
      <c r="K7623" s="1">
        <v>2.04</v>
      </c>
      <c r="L7623" s="2">
        <v>34.941099600000001</v>
      </c>
      <c r="M7623">
        <v>7</v>
      </c>
      <c r="N7623" s="1">
        <f>IF(data[[#This Row],[Conversions]]=0,0,data[[#This Row],[Spend, Dollars]]/data[[#This Row],[Conversions]])</f>
        <v>4.9915856571428572</v>
      </c>
      <c r="O7623" s="13">
        <f>data[[#This Row],[Conversions]]/data[[#This Row],[Clicks]]</f>
        <v>0.40868776779995786</v>
      </c>
      <c r="P7623" s="11">
        <v>382</v>
      </c>
      <c r="Q7623" s="11">
        <f>IF(data[[#This Row],[Spend, Dollars]]=0,0,data[[#This Row],[Total conversion value, Dollars]]/data[[#This Row],[Spend, Dollars]])</f>
        <v>10.932683984564699</v>
      </c>
      <c r="R7623" s="2">
        <v>69.599999999999994</v>
      </c>
      <c r="S7623" s="2">
        <v>4.5</v>
      </c>
      <c r="T7623" s="2">
        <v>8</v>
      </c>
      <c r="U7623" s="2">
        <f t="shared" si="119"/>
        <v>82.1</v>
      </c>
    </row>
    <row r="7624" spans="1:21" x14ac:dyDescent="0.2">
      <c r="A7624" t="s">
        <v>24</v>
      </c>
      <c r="B7624" s="3">
        <v>45183</v>
      </c>
      <c r="C7624" s="10" t="str">
        <f>TEXT(data[[#This Row],[Date]],"mmmm")</f>
        <v>September</v>
      </c>
      <c r="D7624" t="s">
        <v>12</v>
      </c>
      <c r="E7624" t="s">
        <v>18</v>
      </c>
      <c r="F7624" t="s">
        <v>20</v>
      </c>
      <c r="G7624" t="s">
        <v>17</v>
      </c>
      <c r="H7624" s="11">
        <v>1961</v>
      </c>
      <c r="I7624" s="11">
        <v>22.43384</v>
      </c>
      <c r="J7624" s="13">
        <f>data[[#This Row],[Clicks]]/data[[#This Row],[Impressions]]</f>
        <v>1.1440000000000001E-2</v>
      </c>
      <c r="K7624" s="1">
        <v>1.94</v>
      </c>
      <c r="L7624" s="2">
        <v>43.521649599999996</v>
      </c>
      <c r="M7624">
        <v>4</v>
      </c>
      <c r="N7624" s="1">
        <f>IF(data[[#This Row],[Conversions]]=0,0,data[[#This Row],[Spend, Dollars]]/data[[#This Row],[Conversions]])</f>
        <v>10.880412399999999</v>
      </c>
      <c r="O7624" s="13">
        <f>data[[#This Row],[Conversions]]/data[[#This Row],[Clicks]]</f>
        <v>0.17830206509451793</v>
      </c>
      <c r="P7624" s="11">
        <v>295</v>
      </c>
      <c r="Q7624" s="11">
        <f>IF(data[[#This Row],[Spend, Dollars]]=0,0,data[[#This Row],[Total conversion value, Dollars]]/data[[#This Row],[Spend, Dollars]])</f>
        <v>6.7782357220209786</v>
      </c>
      <c r="R7624" s="2">
        <v>91.2</v>
      </c>
      <c r="S7624" s="2">
        <v>24</v>
      </c>
      <c r="T7624" s="2">
        <v>4</v>
      </c>
      <c r="U7624" s="2">
        <f t="shared" si="119"/>
        <v>119.2</v>
      </c>
    </row>
    <row r="7625" spans="1:21" x14ac:dyDescent="0.2">
      <c r="A7625" t="s">
        <v>24</v>
      </c>
      <c r="B7625" s="3">
        <v>45184</v>
      </c>
      <c r="C7625" s="10" t="str">
        <f>TEXT(data[[#This Row],[Date]],"mmmm")</f>
        <v>September</v>
      </c>
      <c r="D7625" t="s">
        <v>12</v>
      </c>
      <c r="E7625" t="s">
        <v>18</v>
      </c>
      <c r="F7625" t="s">
        <v>20</v>
      </c>
      <c r="G7625" t="s">
        <v>17</v>
      </c>
      <c r="H7625" s="11">
        <v>2789</v>
      </c>
      <c r="I7625" s="11">
        <v>27.304310000000005</v>
      </c>
      <c r="J7625" s="13">
        <f>data[[#This Row],[Clicks]]/data[[#This Row],[Impressions]]</f>
        <v>9.7900000000000018E-3</v>
      </c>
      <c r="K7625" s="1">
        <v>1.93</v>
      </c>
      <c r="L7625" s="2">
        <v>52.697318300000006</v>
      </c>
      <c r="M7625">
        <v>8</v>
      </c>
      <c r="N7625" s="1">
        <f>IF(data[[#This Row],[Conversions]]=0,0,data[[#This Row],[Spend, Dollars]]/data[[#This Row],[Conversions]])</f>
        <v>6.5871647875000008</v>
      </c>
      <c r="O7625" s="13">
        <f>data[[#This Row],[Conversions]]/data[[#This Row],[Clicks]]</f>
        <v>0.29299403647263011</v>
      </c>
      <c r="P7625" s="11">
        <v>610</v>
      </c>
      <c r="Q7625" s="11">
        <f>IF(data[[#This Row],[Spend, Dollars]]=0,0,data[[#This Row],[Total conversion value, Dollars]]/data[[#This Row],[Spend, Dollars]])</f>
        <v>11.575541596392769</v>
      </c>
      <c r="R7625" s="2">
        <v>123.6</v>
      </c>
      <c r="S7625" s="2">
        <v>12</v>
      </c>
      <c r="T7625" s="2">
        <v>9</v>
      </c>
      <c r="U7625" s="2">
        <f t="shared" si="119"/>
        <v>144.6</v>
      </c>
    </row>
    <row r="7626" spans="1:21" x14ac:dyDescent="0.2">
      <c r="A7626" t="s">
        <v>24</v>
      </c>
      <c r="B7626" s="3">
        <v>45185</v>
      </c>
      <c r="C7626" s="10" t="str">
        <f>TEXT(data[[#This Row],[Date]],"mmmm")</f>
        <v>September</v>
      </c>
      <c r="D7626" t="s">
        <v>12</v>
      </c>
      <c r="E7626" t="s">
        <v>18</v>
      </c>
      <c r="F7626" t="s">
        <v>20</v>
      </c>
      <c r="G7626" t="s">
        <v>17</v>
      </c>
      <c r="H7626" s="11">
        <v>1772</v>
      </c>
      <c r="I7626" s="11">
        <v>14.034240000000002</v>
      </c>
      <c r="J7626" s="13">
        <f>data[[#This Row],[Clicks]]/data[[#This Row],[Impressions]]</f>
        <v>7.9200000000000017E-3</v>
      </c>
      <c r="K7626" s="1">
        <v>0.55000000000000004</v>
      </c>
      <c r="L7626" s="2">
        <v>7.7188320000000017</v>
      </c>
      <c r="M7626">
        <v>7</v>
      </c>
      <c r="N7626" s="1">
        <f>IF(data[[#This Row],[Conversions]]=0,0,data[[#This Row],[Spend, Dollars]]/data[[#This Row],[Conversions]])</f>
        <v>1.102690285714286</v>
      </c>
      <c r="O7626" s="13">
        <f>data[[#This Row],[Conversions]]/data[[#This Row],[Clicks]]</f>
        <v>0.49878012631962965</v>
      </c>
      <c r="P7626" s="11">
        <v>416</v>
      </c>
      <c r="Q7626" s="11">
        <f>IF(data[[#This Row],[Spend, Dollars]]=0,0,data[[#This Row],[Total conversion value, Dollars]]/data[[#This Row],[Spend, Dollars]])</f>
        <v>53.894164298432706</v>
      </c>
      <c r="R7626" s="2">
        <v>78</v>
      </c>
      <c r="S7626" s="2">
        <v>15</v>
      </c>
      <c r="T7626" s="2">
        <v>9</v>
      </c>
      <c r="U7626" s="2">
        <f t="shared" si="119"/>
        <v>102</v>
      </c>
    </row>
    <row r="7627" spans="1:21" x14ac:dyDescent="0.2">
      <c r="A7627" t="s">
        <v>24</v>
      </c>
      <c r="B7627" s="3">
        <v>45186</v>
      </c>
      <c r="C7627" s="10" t="str">
        <f>TEXT(data[[#This Row],[Date]],"mmmm")</f>
        <v>September</v>
      </c>
      <c r="D7627" t="s">
        <v>12</v>
      </c>
      <c r="E7627" t="s">
        <v>18</v>
      </c>
      <c r="F7627" t="s">
        <v>20</v>
      </c>
      <c r="G7627" t="s">
        <v>17</v>
      </c>
      <c r="H7627" s="11">
        <v>1808</v>
      </c>
      <c r="I7627" s="11">
        <v>17.899200000000004</v>
      </c>
      <c r="J7627" s="13">
        <f>data[[#This Row],[Clicks]]/data[[#This Row],[Impressions]]</f>
        <v>9.9000000000000025E-3</v>
      </c>
      <c r="K7627" s="1">
        <v>0.85</v>
      </c>
      <c r="L7627" s="2">
        <v>15.214320000000003</v>
      </c>
      <c r="M7627">
        <v>6</v>
      </c>
      <c r="N7627" s="1">
        <f>IF(data[[#This Row],[Conversions]]=0,0,data[[#This Row],[Spend, Dollars]]/data[[#This Row],[Conversions]])</f>
        <v>2.5357200000000004</v>
      </c>
      <c r="O7627" s="13">
        <f>data[[#This Row],[Conversions]]/data[[#This Row],[Clicks]]</f>
        <v>0.33521051220166259</v>
      </c>
      <c r="P7627" s="11">
        <v>194</v>
      </c>
      <c r="Q7627" s="11">
        <f>IF(data[[#This Row],[Spend, Dollars]]=0,0,data[[#This Row],[Total conversion value, Dollars]]/data[[#This Row],[Spend, Dollars]])</f>
        <v>12.751144973945596</v>
      </c>
      <c r="R7627" s="2">
        <v>60</v>
      </c>
      <c r="S7627" s="2">
        <v>3</v>
      </c>
      <c r="T7627" s="2">
        <v>2</v>
      </c>
      <c r="U7627" s="2">
        <f t="shared" si="119"/>
        <v>65</v>
      </c>
    </row>
    <row r="7628" spans="1:21" x14ac:dyDescent="0.2">
      <c r="A7628" t="s">
        <v>24</v>
      </c>
      <c r="B7628" s="3">
        <v>45187</v>
      </c>
      <c r="C7628" s="10" t="str">
        <f>TEXT(data[[#This Row],[Date]],"mmmm")</f>
        <v>September</v>
      </c>
      <c r="D7628" t="s">
        <v>12</v>
      </c>
      <c r="E7628" t="s">
        <v>18</v>
      </c>
      <c r="F7628" t="s">
        <v>20</v>
      </c>
      <c r="G7628" t="s">
        <v>17</v>
      </c>
      <c r="H7628" s="11">
        <v>1717</v>
      </c>
      <c r="I7628" s="11">
        <v>20.209090000000003</v>
      </c>
      <c r="J7628" s="13">
        <f>data[[#This Row],[Clicks]]/data[[#This Row],[Impressions]]</f>
        <v>1.1770000000000003E-2</v>
      </c>
      <c r="K7628" s="1">
        <v>1.41</v>
      </c>
      <c r="L7628" s="2">
        <v>28.494816900000004</v>
      </c>
      <c r="M7628">
        <v>3</v>
      </c>
      <c r="N7628" s="1">
        <f>IF(data[[#This Row],[Conversions]]=0,0,data[[#This Row],[Spend, Dollars]]/data[[#This Row],[Conversions]])</f>
        <v>9.4982723000000018</v>
      </c>
      <c r="O7628" s="13">
        <f>data[[#This Row],[Conversions]]/data[[#This Row],[Clicks]]</f>
        <v>0.14844804986271026</v>
      </c>
      <c r="P7628" s="11">
        <v>171</v>
      </c>
      <c r="Q7628" s="11">
        <f>IF(data[[#This Row],[Spend, Dollars]]=0,0,data[[#This Row],[Total conversion value, Dollars]]/data[[#This Row],[Spend, Dollars]])</f>
        <v>6.0010913774287129</v>
      </c>
      <c r="R7628" s="2">
        <v>117.6</v>
      </c>
      <c r="S7628" s="2">
        <v>12</v>
      </c>
      <c r="T7628" s="2">
        <v>4</v>
      </c>
      <c r="U7628" s="2">
        <f t="shared" si="119"/>
        <v>133.6</v>
      </c>
    </row>
    <row r="7629" spans="1:21" x14ac:dyDescent="0.2">
      <c r="A7629" t="s">
        <v>24</v>
      </c>
      <c r="B7629" s="3">
        <v>45188</v>
      </c>
      <c r="C7629" s="10" t="str">
        <f>TEXT(data[[#This Row],[Date]],"mmmm")</f>
        <v>September</v>
      </c>
      <c r="D7629" t="s">
        <v>12</v>
      </c>
      <c r="E7629" t="s">
        <v>18</v>
      </c>
      <c r="F7629" t="s">
        <v>20</v>
      </c>
      <c r="G7629" t="s">
        <v>17</v>
      </c>
      <c r="H7629" s="11">
        <v>2149</v>
      </c>
      <c r="I7629" s="11">
        <v>22.457050000000006</v>
      </c>
      <c r="J7629" s="13">
        <f>data[[#This Row],[Clicks]]/data[[#This Row],[Impressions]]</f>
        <v>1.0450000000000003E-2</v>
      </c>
      <c r="K7629" s="1">
        <v>1.36</v>
      </c>
      <c r="L7629" s="2">
        <v>30.541588000000012</v>
      </c>
      <c r="M7629">
        <v>9</v>
      </c>
      <c r="N7629" s="1">
        <f>IF(data[[#This Row],[Conversions]]=0,0,data[[#This Row],[Spend, Dollars]]/data[[#This Row],[Conversions]])</f>
        <v>3.393509777777779</v>
      </c>
      <c r="O7629" s="13">
        <f>data[[#This Row],[Conversions]]/data[[#This Row],[Clicks]]</f>
        <v>0.40076501588587982</v>
      </c>
      <c r="P7629" s="11">
        <v>337</v>
      </c>
      <c r="Q7629" s="11">
        <f>IF(data[[#This Row],[Spend, Dollars]]=0,0,data[[#This Row],[Total conversion value, Dollars]]/data[[#This Row],[Spend, Dollars]])</f>
        <v>11.034134832805677</v>
      </c>
      <c r="R7629" s="2">
        <v>76.8</v>
      </c>
      <c r="S7629" s="2">
        <v>15</v>
      </c>
      <c r="T7629" s="2">
        <v>4</v>
      </c>
      <c r="U7629" s="2">
        <f t="shared" si="119"/>
        <v>95.8</v>
      </c>
    </row>
    <row r="7630" spans="1:21" x14ac:dyDescent="0.2">
      <c r="A7630" t="s">
        <v>24</v>
      </c>
      <c r="B7630" s="3">
        <v>45189</v>
      </c>
      <c r="C7630" s="10" t="str">
        <f>TEXT(data[[#This Row],[Date]],"mmmm")</f>
        <v>September</v>
      </c>
      <c r="D7630" t="s">
        <v>12</v>
      </c>
      <c r="E7630" t="s">
        <v>18</v>
      </c>
      <c r="F7630" t="s">
        <v>20</v>
      </c>
      <c r="G7630" t="s">
        <v>17</v>
      </c>
      <c r="H7630" s="11">
        <v>2413</v>
      </c>
      <c r="I7630" s="11">
        <v>19.110959999999999</v>
      </c>
      <c r="J7630" s="13">
        <f>data[[#This Row],[Clicks]]/data[[#This Row],[Impressions]]</f>
        <v>7.92E-3</v>
      </c>
      <c r="K7630" s="1">
        <v>0.56999999999999995</v>
      </c>
      <c r="L7630" s="2">
        <v>10.893247199999998</v>
      </c>
      <c r="M7630">
        <v>6</v>
      </c>
      <c r="N7630" s="1">
        <f>IF(data[[#This Row],[Conversions]]=0,0,data[[#This Row],[Spend, Dollars]]/data[[#This Row],[Conversions]])</f>
        <v>1.8155411999999995</v>
      </c>
      <c r="O7630" s="13">
        <f>data[[#This Row],[Conversions]]/data[[#This Row],[Clicks]]</f>
        <v>0.31395597081465298</v>
      </c>
      <c r="P7630" s="11">
        <v>257</v>
      </c>
      <c r="Q7630" s="11">
        <f>IF(data[[#This Row],[Spend, Dollars]]=0,0,data[[#This Row],[Total conversion value, Dollars]]/data[[#This Row],[Spend, Dollars]])</f>
        <v>23.592597806832114</v>
      </c>
      <c r="R7630" s="2">
        <v>133.19999999999999</v>
      </c>
      <c r="S7630" s="2">
        <v>22.5</v>
      </c>
      <c r="T7630" s="2">
        <v>11</v>
      </c>
      <c r="U7630" s="2">
        <f t="shared" si="119"/>
        <v>166.7</v>
      </c>
    </row>
    <row r="7631" spans="1:21" x14ac:dyDescent="0.2">
      <c r="A7631" t="s">
        <v>24</v>
      </c>
      <c r="B7631" s="3">
        <v>45190</v>
      </c>
      <c r="C7631" s="10" t="str">
        <f>TEXT(data[[#This Row],[Date]],"mmmm")</f>
        <v>September</v>
      </c>
      <c r="D7631" t="s">
        <v>12</v>
      </c>
      <c r="E7631" t="s">
        <v>18</v>
      </c>
      <c r="F7631" t="s">
        <v>20</v>
      </c>
      <c r="G7631" t="s">
        <v>17</v>
      </c>
      <c r="H7631" s="11">
        <v>1370</v>
      </c>
      <c r="I7631" s="11">
        <v>14.919300000000003</v>
      </c>
      <c r="J7631" s="13">
        <f>data[[#This Row],[Clicks]]/data[[#This Row],[Impressions]]</f>
        <v>1.0890000000000002E-2</v>
      </c>
      <c r="K7631" s="1">
        <v>1.77</v>
      </c>
      <c r="L7631" s="2">
        <v>26.407161000000006</v>
      </c>
      <c r="M7631">
        <v>4</v>
      </c>
      <c r="N7631" s="1">
        <f>IF(data[[#This Row],[Conversions]]=0,0,data[[#This Row],[Spend, Dollars]]/data[[#This Row],[Conversions]])</f>
        <v>6.6017902500000014</v>
      </c>
      <c r="O7631" s="13">
        <f>data[[#This Row],[Conversions]]/data[[#This Row],[Clicks]]</f>
        <v>0.26810909359018176</v>
      </c>
      <c r="P7631" s="11">
        <v>225</v>
      </c>
      <c r="Q7631" s="11">
        <f>IF(data[[#This Row],[Spend, Dollars]]=0,0,data[[#This Row],[Total conversion value, Dollars]]/data[[#This Row],[Spend, Dollars]])</f>
        <v>8.5204161098574716</v>
      </c>
      <c r="R7631" s="2">
        <v>87.6</v>
      </c>
      <c r="S7631" s="2">
        <v>6</v>
      </c>
      <c r="T7631" s="2">
        <v>4</v>
      </c>
      <c r="U7631" s="2">
        <f t="shared" si="119"/>
        <v>97.6</v>
      </c>
    </row>
    <row r="7632" spans="1:21" x14ac:dyDescent="0.2">
      <c r="A7632" t="s">
        <v>24</v>
      </c>
      <c r="B7632" s="3">
        <v>45191</v>
      </c>
      <c r="C7632" s="10" t="str">
        <f>TEXT(data[[#This Row],[Date]],"mmmm")</f>
        <v>September</v>
      </c>
      <c r="D7632" t="s">
        <v>12</v>
      </c>
      <c r="E7632" t="s">
        <v>18</v>
      </c>
      <c r="F7632" t="s">
        <v>20</v>
      </c>
      <c r="G7632" t="s">
        <v>17</v>
      </c>
      <c r="H7632" s="11">
        <v>2686</v>
      </c>
      <c r="I7632" s="11">
        <v>30.136920000000007</v>
      </c>
      <c r="J7632" s="13">
        <f>data[[#This Row],[Clicks]]/data[[#This Row],[Impressions]]</f>
        <v>1.1220000000000003E-2</v>
      </c>
      <c r="K7632" s="1">
        <v>1.72</v>
      </c>
      <c r="L7632" s="2">
        <v>51.83550240000001</v>
      </c>
      <c r="M7632">
        <v>7</v>
      </c>
      <c r="N7632" s="1">
        <f>IF(data[[#This Row],[Conversions]]=0,0,data[[#This Row],[Spend, Dollars]]/data[[#This Row],[Conversions]])</f>
        <v>7.405071771428573</v>
      </c>
      <c r="O7632" s="13">
        <f>data[[#This Row],[Conversions]]/data[[#This Row],[Clicks]]</f>
        <v>0.23227323827385143</v>
      </c>
      <c r="P7632" s="11">
        <v>452</v>
      </c>
      <c r="Q7632" s="11">
        <f>IF(data[[#This Row],[Spend, Dollars]]=0,0,data[[#This Row],[Total conversion value, Dollars]]/data[[#This Row],[Spend, Dollars]])</f>
        <v>8.7198923338688417</v>
      </c>
      <c r="R7632" s="2">
        <v>72</v>
      </c>
      <c r="S7632" s="2">
        <v>18</v>
      </c>
      <c r="T7632" s="2">
        <v>13</v>
      </c>
      <c r="U7632" s="2">
        <f t="shared" si="119"/>
        <v>103</v>
      </c>
    </row>
    <row r="7633" spans="1:21" x14ac:dyDescent="0.2">
      <c r="A7633" t="s">
        <v>24</v>
      </c>
      <c r="B7633" s="3">
        <v>45192</v>
      </c>
      <c r="C7633" s="10" t="str">
        <f>TEXT(data[[#This Row],[Date]],"mmmm")</f>
        <v>September</v>
      </c>
      <c r="D7633" t="s">
        <v>12</v>
      </c>
      <c r="E7633" t="s">
        <v>18</v>
      </c>
      <c r="F7633" t="s">
        <v>20</v>
      </c>
      <c r="G7633" t="s">
        <v>17</v>
      </c>
      <c r="H7633" s="11">
        <v>2311</v>
      </c>
      <c r="I7633" s="11">
        <v>27.454680000000003</v>
      </c>
      <c r="J7633" s="13">
        <f>data[[#This Row],[Clicks]]/data[[#This Row],[Impressions]]</f>
        <v>1.1880000000000002E-2</v>
      </c>
      <c r="K7633" s="1">
        <v>0.65</v>
      </c>
      <c r="L7633" s="2">
        <v>17.845542000000002</v>
      </c>
      <c r="M7633">
        <v>8</v>
      </c>
      <c r="N7633" s="1">
        <f>IF(data[[#This Row],[Conversions]]=0,0,data[[#This Row],[Spend, Dollars]]/data[[#This Row],[Conversions]])</f>
        <v>2.2306927500000002</v>
      </c>
      <c r="O7633" s="13">
        <f>data[[#This Row],[Conversions]]/data[[#This Row],[Clicks]]</f>
        <v>0.29138930047627576</v>
      </c>
      <c r="P7633" s="11">
        <v>593</v>
      </c>
      <c r="Q7633" s="11">
        <f>IF(data[[#This Row],[Spend, Dollars]]=0,0,data[[#This Row],[Total conversion value, Dollars]]/data[[#This Row],[Spend, Dollars]])</f>
        <v>33.229587535082992</v>
      </c>
      <c r="R7633" s="2">
        <v>75.599999999999994</v>
      </c>
      <c r="S7633" s="2">
        <v>18</v>
      </c>
      <c r="T7633" s="2">
        <v>8</v>
      </c>
      <c r="U7633" s="2">
        <f t="shared" si="119"/>
        <v>101.6</v>
      </c>
    </row>
    <row r="7634" spans="1:21" x14ac:dyDescent="0.2">
      <c r="A7634" t="s">
        <v>24</v>
      </c>
      <c r="B7634" s="3">
        <v>45193</v>
      </c>
      <c r="C7634" s="10" t="str">
        <f>TEXT(data[[#This Row],[Date]],"mmmm")</f>
        <v>September</v>
      </c>
      <c r="D7634" t="s">
        <v>12</v>
      </c>
      <c r="E7634" t="s">
        <v>18</v>
      </c>
      <c r="F7634" t="s">
        <v>20</v>
      </c>
      <c r="G7634" t="s">
        <v>17</v>
      </c>
      <c r="H7634" s="11">
        <v>1834</v>
      </c>
      <c r="I7634" s="11">
        <v>15.937460000000003</v>
      </c>
      <c r="J7634" s="13">
        <f>data[[#This Row],[Clicks]]/data[[#This Row],[Impressions]]</f>
        <v>8.6900000000000015E-3</v>
      </c>
      <c r="K7634" s="1">
        <v>1.3</v>
      </c>
      <c r="L7634" s="2">
        <v>20.718698000000003</v>
      </c>
      <c r="M7634">
        <v>5</v>
      </c>
      <c r="N7634" s="1">
        <f>IF(data[[#This Row],[Conversions]]=0,0,data[[#This Row],[Spend, Dollars]]/data[[#This Row],[Conversions]])</f>
        <v>4.1437396000000009</v>
      </c>
      <c r="O7634" s="13">
        <f>data[[#This Row],[Conversions]]/data[[#This Row],[Clicks]]</f>
        <v>0.31372627758752014</v>
      </c>
      <c r="P7634" s="11">
        <v>262</v>
      </c>
      <c r="Q7634" s="11">
        <f>IF(data[[#This Row],[Spend, Dollars]]=0,0,data[[#This Row],[Total conversion value, Dollars]]/data[[#This Row],[Spend, Dollars]])</f>
        <v>12.645582265835428</v>
      </c>
      <c r="R7634" s="2">
        <v>116.39999999999999</v>
      </c>
      <c r="S7634" s="2">
        <v>1.5</v>
      </c>
      <c r="T7634" s="2">
        <v>12</v>
      </c>
      <c r="U7634" s="2">
        <f t="shared" si="119"/>
        <v>129.89999999999998</v>
      </c>
    </row>
    <row r="7635" spans="1:21" x14ac:dyDescent="0.2">
      <c r="A7635" t="s">
        <v>24</v>
      </c>
      <c r="B7635" s="3">
        <v>45194</v>
      </c>
      <c r="C7635" s="10" t="str">
        <f>TEXT(data[[#This Row],[Date]],"mmmm")</f>
        <v>September</v>
      </c>
      <c r="D7635" t="s">
        <v>12</v>
      </c>
      <c r="E7635" t="s">
        <v>18</v>
      </c>
      <c r="F7635" t="s">
        <v>20</v>
      </c>
      <c r="G7635" t="s">
        <v>17</v>
      </c>
      <c r="H7635" s="11">
        <v>1452</v>
      </c>
      <c r="I7635" s="11">
        <v>10.381800000000002</v>
      </c>
      <c r="J7635" s="13">
        <f>data[[#This Row],[Clicks]]/data[[#This Row],[Impressions]]</f>
        <v>7.150000000000001E-3</v>
      </c>
      <c r="K7635" s="1">
        <v>1.9</v>
      </c>
      <c r="L7635" s="2">
        <v>19.725420000000003</v>
      </c>
      <c r="M7635">
        <v>4</v>
      </c>
      <c r="N7635" s="1">
        <f>IF(data[[#This Row],[Conversions]]=0,0,data[[#This Row],[Spend, Dollars]]/data[[#This Row],[Conversions]])</f>
        <v>4.9313550000000008</v>
      </c>
      <c r="O7635" s="13">
        <f>data[[#This Row],[Conversions]]/data[[#This Row],[Clicks]]</f>
        <v>0.3852896414879885</v>
      </c>
      <c r="P7635" s="11">
        <v>347</v>
      </c>
      <c r="Q7635" s="11">
        <f>IF(data[[#This Row],[Spend, Dollars]]=0,0,data[[#This Row],[Total conversion value, Dollars]]/data[[#This Row],[Spend, Dollars]])</f>
        <v>17.591513894254213</v>
      </c>
      <c r="R7635" s="2">
        <v>108</v>
      </c>
      <c r="S7635" s="2">
        <v>12</v>
      </c>
      <c r="T7635" s="2">
        <v>4</v>
      </c>
      <c r="U7635" s="2">
        <f t="shared" si="119"/>
        <v>124</v>
      </c>
    </row>
    <row r="7636" spans="1:21" x14ac:dyDescent="0.2">
      <c r="A7636" t="s">
        <v>24</v>
      </c>
      <c r="B7636" s="3">
        <v>45195</v>
      </c>
      <c r="C7636" s="10" t="str">
        <f>TEXT(data[[#This Row],[Date]],"mmmm")</f>
        <v>September</v>
      </c>
      <c r="D7636" t="s">
        <v>12</v>
      </c>
      <c r="E7636" t="s">
        <v>18</v>
      </c>
      <c r="F7636" t="s">
        <v>20</v>
      </c>
      <c r="G7636" t="s">
        <v>17</v>
      </c>
      <c r="H7636" s="11">
        <v>2085</v>
      </c>
      <c r="I7636" s="11">
        <v>15.366450000000004</v>
      </c>
      <c r="J7636" s="13">
        <f>data[[#This Row],[Clicks]]/data[[#This Row],[Impressions]]</f>
        <v>7.3700000000000015E-3</v>
      </c>
      <c r="K7636" s="1">
        <v>1.21</v>
      </c>
      <c r="L7636" s="2">
        <v>18.593404500000005</v>
      </c>
      <c r="M7636">
        <v>9</v>
      </c>
      <c r="N7636" s="1">
        <f>IF(data[[#This Row],[Conversions]]=0,0,data[[#This Row],[Spend, Dollars]]/data[[#This Row],[Conversions]])</f>
        <v>2.0659338333333341</v>
      </c>
      <c r="O7636" s="13">
        <f>data[[#This Row],[Conversions]]/data[[#This Row],[Clicks]]</f>
        <v>0.58569155530392492</v>
      </c>
      <c r="P7636" s="11">
        <v>590</v>
      </c>
      <c r="Q7636" s="11">
        <f>IF(data[[#This Row],[Spend, Dollars]]=0,0,data[[#This Row],[Total conversion value, Dollars]]/data[[#This Row],[Spend, Dollars]])</f>
        <v>31.731682059624951</v>
      </c>
      <c r="R7636" s="2">
        <v>103.2</v>
      </c>
      <c r="S7636" s="2">
        <v>12</v>
      </c>
      <c r="T7636" s="2">
        <v>4</v>
      </c>
      <c r="U7636" s="2">
        <f t="shared" si="119"/>
        <v>119.2</v>
      </c>
    </row>
    <row r="7637" spans="1:21" x14ac:dyDescent="0.2">
      <c r="A7637" t="s">
        <v>24</v>
      </c>
      <c r="B7637" s="3">
        <v>45196</v>
      </c>
      <c r="C7637" s="10" t="str">
        <f>TEXT(data[[#This Row],[Date]],"mmmm")</f>
        <v>September</v>
      </c>
      <c r="D7637" t="s">
        <v>12</v>
      </c>
      <c r="E7637" t="s">
        <v>18</v>
      </c>
      <c r="F7637" t="s">
        <v>20</v>
      </c>
      <c r="G7637" t="s">
        <v>17</v>
      </c>
      <c r="H7637" s="11">
        <v>1282</v>
      </c>
      <c r="I7637" s="11">
        <v>11.704660000000001</v>
      </c>
      <c r="J7637" s="13">
        <f>data[[#This Row],[Clicks]]/data[[#This Row],[Impressions]]</f>
        <v>9.130000000000001E-3</v>
      </c>
      <c r="K7637" s="1">
        <v>0.76</v>
      </c>
      <c r="L7637" s="2">
        <v>8.8955415999999996</v>
      </c>
      <c r="M7637">
        <v>5</v>
      </c>
      <c r="N7637" s="1">
        <f>IF(data[[#This Row],[Conversions]]=0,0,data[[#This Row],[Spend, Dollars]]/data[[#This Row],[Conversions]])</f>
        <v>1.77910832</v>
      </c>
      <c r="O7637" s="13">
        <f>data[[#This Row],[Conversions]]/data[[#This Row],[Clicks]]</f>
        <v>0.42718028545895392</v>
      </c>
      <c r="P7637" s="11">
        <v>311</v>
      </c>
      <c r="Q7637" s="11">
        <f>IF(data[[#This Row],[Spend, Dollars]]=0,0,data[[#This Row],[Total conversion value, Dollars]]/data[[#This Row],[Spend, Dollars]])</f>
        <v>34.961333888877547</v>
      </c>
      <c r="R7637" s="2">
        <v>81.599999999999994</v>
      </c>
      <c r="S7637" s="2">
        <v>12</v>
      </c>
      <c r="T7637" s="2">
        <v>6</v>
      </c>
      <c r="U7637" s="2">
        <f t="shared" si="119"/>
        <v>99.6</v>
      </c>
    </row>
    <row r="7638" spans="1:21" x14ac:dyDescent="0.2">
      <c r="A7638" t="s">
        <v>24</v>
      </c>
      <c r="B7638" s="3">
        <v>45197</v>
      </c>
      <c r="C7638" s="10" t="str">
        <f>TEXT(data[[#This Row],[Date]],"mmmm")</f>
        <v>September</v>
      </c>
      <c r="D7638" t="s">
        <v>12</v>
      </c>
      <c r="E7638" t="s">
        <v>18</v>
      </c>
      <c r="F7638" t="s">
        <v>20</v>
      </c>
      <c r="G7638" t="s">
        <v>17</v>
      </c>
      <c r="H7638" s="11">
        <v>2082</v>
      </c>
      <c r="I7638" s="11">
        <v>16.489439999999998</v>
      </c>
      <c r="J7638" s="13">
        <f>data[[#This Row],[Clicks]]/data[[#This Row],[Impressions]]</f>
        <v>7.92E-3</v>
      </c>
      <c r="K7638" s="1">
        <v>0.94</v>
      </c>
      <c r="L7638" s="2">
        <v>15.500073599999997</v>
      </c>
      <c r="M7638">
        <v>6</v>
      </c>
      <c r="N7638" s="1">
        <f>IF(data[[#This Row],[Conversions]]=0,0,data[[#This Row],[Spend, Dollars]]/data[[#This Row],[Conversions]])</f>
        <v>2.5833455999999995</v>
      </c>
      <c r="O7638" s="13">
        <f>data[[#This Row],[Conversions]]/data[[#This Row],[Clicks]]</f>
        <v>0.36386923994993164</v>
      </c>
      <c r="P7638" s="11">
        <v>458</v>
      </c>
      <c r="Q7638" s="11">
        <f>IF(data[[#This Row],[Spend, Dollars]]=0,0,data[[#This Row],[Total conversion value, Dollars]]/data[[#This Row],[Spend, Dollars]])</f>
        <v>29.548246790260407</v>
      </c>
      <c r="R7638" s="2">
        <v>108</v>
      </c>
      <c r="S7638" s="2">
        <v>13.5</v>
      </c>
      <c r="T7638" s="2">
        <v>11</v>
      </c>
      <c r="U7638" s="2">
        <f t="shared" si="119"/>
        <v>132.5</v>
      </c>
    </row>
    <row r="7639" spans="1:21" x14ac:dyDescent="0.2">
      <c r="A7639" t="s">
        <v>24</v>
      </c>
      <c r="B7639" s="3">
        <v>45198</v>
      </c>
      <c r="C7639" s="10" t="str">
        <f>TEXT(data[[#This Row],[Date]],"mmmm")</f>
        <v>September</v>
      </c>
      <c r="D7639" t="s">
        <v>12</v>
      </c>
      <c r="E7639" t="s">
        <v>18</v>
      </c>
      <c r="F7639" t="s">
        <v>20</v>
      </c>
      <c r="G7639" t="s">
        <v>17</v>
      </c>
      <c r="H7639" s="11">
        <v>1569</v>
      </c>
      <c r="I7639" s="11">
        <v>16.913820000000001</v>
      </c>
      <c r="J7639" s="13">
        <f>data[[#This Row],[Clicks]]/data[[#This Row],[Impressions]]</f>
        <v>1.0780000000000001E-2</v>
      </c>
      <c r="K7639" s="1">
        <v>0.78</v>
      </c>
      <c r="L7639" s="2">
        <v>13.192779600000001</v>
      </c>
      <c r="M7639">
        <v>3</v>
      </c>
      <c r="N7639" s="1">
        <f>IF(data[[#This Row],[Conversions]]=0,0,data[[#This Row],[Spend, Dollars]]/data[[#This Row],[Conversions]])</f>
        <v>4.3975932000000002</v>
      </c>
      <c r="O7639" s="13">
        <f>data[[#This Row],[Conversions]]/data[[#This Row],[Clicks]]</f>
        <v>0.17736974852517054</v>
      </c>
      <c r="P7639" s="11">
        <v>295</v>
      </c>
      <c r="Q7639" s="11">
        <f>IF(data[[#This Row],[Spend, Dollars]]=0,0,data[[#This Row],[Total conversion value, Dollars]]/data[[#This Row],[Spend, Dollars]])</f>
        <v>22.360716160224488</v>
      </c>
      <c r="R7639" s="2">
        <v>100.8</v>
      </c>
      <c r="S7639" s="2">
        <v>4.5</v>
      </c>
      <c r="T7639" s="2">
        <v>5</v>
      </c>
      <c r="U7639" s="2">
        <f t="shared" si="119"/>
        <v>110.3</v>
      </c>
    </row>
    <row r="7640" spans="1:21" x14ac:dyDescent="0.2">
      <c r="A7640" t="s">
        <v>24</v>
      </c>
      <c r="B7640" s="3">
        <v>45199</v>
      </c>
      <c r="C7640" s="10" t="str">
        <f>TEXT(data[[#This Row],[Date]],"mmmm")</f>
        <v>September</v>
      </c>
      <c r="D7640" t="s">
        <v>12</v>
      </c>
      <c r="E7640" t="s">
        <v>18</v>
      </c>
      <c r="F7640" t="s">
        <v>20</v>
      </c>
      <c r="G7640" t="s">
        <v>17</v>
      </c>
      <c r="H7640" s="11">
        <v>2779</v>
      </c>
      <c r="I7640" s="11">
        <v>32.097450000000002</v>
      </c>
      <c r="J7640" s="13">
        <f>data[[#This Row],[Clicks]]/data[[#This Row],[Impressions]]</f>
        <v>1.1550000000000001E-2</v>
      </c>
      <c r="K7640" s="1">
        <v>1.35</v>
      </c>
      <c r="L7640" s="2">
        <v>43.331557500000002</v>
      </c>
      <c r="M7640">
        <v>7</v>
      </c>
      <c r="N7640" s="1">
        <f>IF(data[[#This Row],[Conversions]]=0,0,data[[#This Row],[Spend, Dollars]]/data[[#This Row],[Conversions]])</f>
        <v>6.1902225</v>
      </c>
      <c r="O7640" s="13">
        <f>data[[#This Row],[Conversions]]/data[[#This Row],[Clicks]]</f>
        <v>0.21808586040324074</v>
      </c>
      <c r="P7640" s="11">
        <v>380</v>
      </c>
      <c r="Q7640" s="11">
        <f>IF(data[[#This Row],[Spend, Dollars]]=0,0,data[[#This Row],[Total conversion value, Dollars]]/data[[#This Row],[Spend, Dollars]])</f>
        <v>8.7695901537811096</v>
      </c>
      <c r="R7640" s="2">
        <v>116.39999999999999</v>
      </c>
      <c r="S7640" s="2">
        <v>1.5</v>
      </c>
      <c r="T7640" s="2">
        <v>7</v>
      </c>
      <c r="U7640" s="2">
        <f t="shared" si="119"/>
        <v>124.89999999999999</v>
      </c>
    </row>
    <row r="7641" spans="1:21" x14ac:dyDescent="0.2">
      <c r="A7641" t="s">
        <v>24</v>
      </c>
      <c r="B7641" s="3">
        <v>45200</v>
      </c>
      <c r="C7641" s="10" t="str">
        <f>TEXT(data[[#This Row],[Date]],"mmmm")</f>
        <v>October</v>
      </c>
      <c r="D7641" t="s">
        <v>12</v>
      </c>
      <c r="E7641" t="s">
        <v>18</v>
      </c>
      <c r="F7641" t="s">
        <v>20</v>
      </c>
      <c r="G7641" t="s">
        <v>17</v>
      </c>
      <c r="H7641" s="11">
        <v>1870</v>
      </c>
      <c r="I7641" s="11">
        <v>19.130099999999999</v>
      </c>
      <c r="J7641" s="13">
        <f>data[[#This Row],[Clicks]]/data[[#This Row],[Impressions]]</f>
        <v>1.023E-2</v>
      </c>
      <c r="K7641" s="1">
        <v>0.63</v>
      </c>
      <c r="L7641" s="2">
        <v>12.051962999999999</v>
      </c>
      <c r="M7641">
        <v>9</v>
      </c>
      <c r="N7641" s="1">
        <f>IF(data[[#This Row],[Conversions]]=0,0,data[[#This Row],[Spend, Dollars]]/data[[#This Row],[Conversions]])</f>
        <v>1.3391069999999998</v>
      </c>
      <c r="O7641" s="13">
        <f>data[[#This Row],[Conversions]]/data[[#This Row],[Clicks]]</f>
        <v>0.47046277855317015</v>
      </c>
      <c r="P7641" s="11">
        <v>625</v>
      </c>
      <c r="Q7641" s="11">
        <f>IF(data[[#This Row],[Spend, Dollars]]=0,0,data[[#This Row],[Total conversion value, Dollars]]/data[[#This Row],[Spend, Dollars]])</f>
        <v>51.858771886372374</v>
      </c>
      <c r="R7641" s="2">
        <v>130.79999999999998</v>
      </c>
      <c r="S7641" s="2">
        <v>13.5</v>
      </c>
      <c r="T7641" s="2">
        <v>2</v>
      </c>
      <c r="U7641" s="2">
        <f t="shared" si="119"/>
        <v>146.29999999999998</v>
      </c>
    </row>
    <row r="7642" spans="1:21" x14ac:dyDescent="0.2">
      <c r="A7642" t="s">
        <v>24</v>
      </c>
      <c r="B7642" s="3">
        <v>45201</v>
      </c>
      <c r="C7642" s="10" t="str">
        <f>TEXT(data[[#This Row],[Date]],"mmmm")</f>
        <v>October</v>
      </c>
      <c r="D7642" t="s">
        <v>12</v>
      </c>
      <c r="E7642" t="s">
        <v>18</v>
      </c>
      <c r="F7642" t="s">
        <v>20</v>
      </c>
      <c r="G7642" t="s">
        <v>17</v>
      </c>
      <c r="H7642" s="11">
        <v>1714</v>
      </c>
      <c r="I7642" s="11">
        <v>13.763420000000002</v>
      </c>
      <c r="J7642" s="13">
        <f>data[[#This Row],[Clicks]]/data[[#This Row],[Impressions]]</f>
        <v>8.0300000000000007E-3</v>
      </c>
      <c r="K7642" s="1">
        <v>0.83</v>
      </c>
      <c r="L7642" s="2">
        <v>11.4236386</v>
      </c>
      <c r="M7642">
        <v>5</v>
      </c>
      <c r="N7642" s="1">
        <f>IF(data[[#This Row],[Conversions]]=0,0,data[[#This Row],[Spend, Dollars]]/data[[#This Row],[Conversions]])</f>
        <v>2.2847277200000002</v>
      </c>
      <c r="O7642" s="13">
        <f>data[[#This Row],[Conversions]]/data[[#This Row],[Clicks]]</f>
        <v>0.36328180059897897</v>
      </c>
      <c r="P7642" s="11">
        <v>427</v>
      </c>
      <c r="Q7642" s="11">
        <f>IF(data[[#This Row],[Spend, Dollars]]=0,0,data[[#This Row],[Total conversion value, Dollars]]/data[[#This Row],[Spend, Dollars]])</f>
        <v>37.378633459220254</v>
      </c>
      <c r="R7642" s="2">
        <v>84</v>
      </c>
      <c r="S7642" s="2">
        <v>12</v>
      </c>
      <c r="T7642" s="2">
        <v>7</v>
      </c>
      <c r="U7642" s="2">
        <f t="shared" si="119"/>
        <v>103</v>
      </c>
    </row>
    <row r="7643" spans="1:21" x14ac:dyDescent="0.2">
      <c r="A7643" t="s">
        <v>24</v>
      </c>
      <c r="B7643" s="3">
        <v>45202</v>
      </c>
      <c r="C7643" s="10" t="str">
        <f>TEXT(data[[#This Row],[Date]],"mmmm")</f>
        <v>October</v>
      </c>
      <c r="D7643" t="s">
        <v>12</v>
      </c>
      <c r="E7643" t="s">
        <v>18</v>
      </c>
      <c r="F7643" t="s">
        <v>20</v>
      </c>
      <c r="G7643" t="s">
        <v>17</v>
      </c>
      <c r="H7643" s="11">
        <v>1872</v>
      </c>
      <c r="I7643" s="11">
        <v>20.797920000000001</v>
      </c>
      <c r="J7643" s="13">
        <f>data[[#This Row],[Clicks]]/data[[#This Row],[Impressions]]</f>
        <v>1.111E-2</v>
      </c>
      <c r="K7643" s="1">
        <v>0.59</v>
      </c>
      <c r="L7643" s="2">
        <v>12.2707728</v>
      </c>
      <c r="M7643">
        <v>5</v>
      </c>
      <c r="N7643" s="1">
        <f>IF(data[[#This Row],[Conversions]]=0,0,data[[#This Row],[Spend, Dollars]]/data[[#This Row],[Conversions]])</f>
        <v>2.4541545600000001</v>
      </c>
      <c r="O7643" s="13">
        <f>data[[#This Row],[Conversions]]/data[[#This Row],[Clicks]]</f>
        <v>0.24040865625024038</v>
      </c>
      <c r="P7643" s="11">
        <v>281</v>
      </c>
      <c r="Q7643" s="11">
        <f>IF(data[[#This Row],[Spend, Dollars]]=0,0,data[[#This Row],[Total conversion value, Dollars]]/data[[#This Row],[Spend, Dollars]])</f>
        <v>22.899943188582224</v>
      </c>
      <c r="R7643" s="2">
        <v>121.19999999999999</v>
      </c>
      <c r="S7643" s="2">
        <v>24</v>
      </c>
      <c r="T7643" s="2">
        <v>6</v>
      </c>
      <c r="U7643" s="2">
        <f t="shared" si="119"/>
        <v>151.19999999999999</v>
      </c>
    </row>
    <row r="7644" spans="1:21" x14ac:dyDescent="0.2">
      <c r="A7644" t="s">
        <v>24</v>
      </c>
      <c r="B7644" s="3">
        <v>45203</v>
      </c>
      <c r="C7644" s="10" t="str">
        <f>TEXT(data[[#This Row],[Date]],"mmmm")</f>
        <v>October</v>
      </c>
      <c r="D7644" t="s">
        <v>12</v>
      </c>
      <c r="E7644" t="s">
        <v>18</v>
      </c>
      <c r="F7644" t="s">
        <v>20</v>
      </c>
      <c r="G7644" t="s">
        <v>17</v>
      </c>
      <c r="H7644" s="11">
        <v>2322</v>
      </c>
      <c r="I7644" s="11">
        <v>21.455280000000005</v>
      </c>
      <c r="J7644" s="13">
        <f>data[[#This Row],[Clicks]]/data[[#This Row],[Impressions]]</f>
        <v>9.2400000000000017E-3</v>
      </c>
      <c r="K7644" s="1">
        <v>1.01</v>
      </c>
      <c r="L7644" s="2">
        <v>21.669832800000005</v>
      </c>
      <c r="M7644">
        <v>6</v>
      </c>
      <c r="N7644" s="1">
        <f>IF(data[[#This Row],[Conversions]]=0,0,data[[#This Row],[Spend, Dollars]]/data[[#This Row],[Conversions]])</f>
        <v>3.611638800000001</v>
      </c>
      <c r="O7644" s="13">
        <f>data[[#This Row],[Conversions]]/data[[#This Row],[Clicks]]</f>
        <v>0.27965144244214002</v>
      </c>
      <c r="P7644" s="11">
        <v>430</v>
      </c>
      <c r="Q7644" s="11">
        <f>IF(data[[#This Row],[Spend, Dollars]]=0,0,data[[#This Row],[Total conversion value, Dollars]]/data[[#This Row],[Spend, Dollars]])</f>
        <v>19.843254166686506</v>
      </c>
      <c r="R7644" s="2">
        <v>112.8</v>
      </c>
      <c r="S7644" s="2">
        <v>9</v>
      </c>
      <c r="T7644" s="2">
        <v>2</v>
      </c>
      <c r="U7644" s="2">
        <f t="shared" si="119"/>
        <v>123.8</v>
      </c>
    </row>
    <row r="7645" spans="1:21" x14ac:dyDescent="0.2">
      <c r="A7645" t="s">
        <v>24</v>
      </c>
      <c r="B7645" s="3">
        <v>45204</v>
      </c>
      <c r="C7645" s="10" t="str">
        <f>TEXT(data[[#This Row],[Date]],"mmmm")</f>
        <v>October</v>
      </c>
      <c r="D7645" t="s">
        <v>12</v>
      </c>
      <c r="E7645" t="s">
        <v>18</v>
      </c>
      <c r="F7645" t="s">
        <v>20</v>
      </c>
      <c r="G7645" t="s">
        <v>17</v>
      </c>
      <c r="H7645" s="11">
        <v>1570</v>
      </c>
      <c r="I7645" s="11">
        <v>19.342400000000001</v>
      </c>
      <c r="J7645" s="13">
        <f>data[[#This Row],[Clicks]]/data[[#This Row],[Impressions]]</f>
        <v>1.2320000000000001E-2</v>
      </c>
      <c r="K7645" s="1">
        <v>0.55000000000000004</v>
      </c>
      <c r="L7645" s="2">
        <v>10.638320000000002</v>
      </c>
      <c r="M7645">
        <v>9</v>
      </c>
      <c r="N7645" s="1">
        <f>IF(data[[#This Row],[Conversions]]=0,0,data[[#This Row],[Spend, Dollars]]/data[[#This Row],[Conversions]])</f>
        <v>1.1820355555555557</v>
      </c>
      <c r="O7645" s="13">
        <f>data[[#This Row],[Conversions]]/data[[#This Row],[Clicks]]</f>
        <v>0.46529903217801305</v>
      </c>
      <c r="P7645" s="11">
        <v>428</v>
      </c>
      <c r="Q7645" s="11">
        <f>IF(data[[#This Row],[Spend, Dollars]]=0,0,data[[#This Row],[Total conversion value, Dollars]]/data[[#This Row],[Spend, Dollars]])</f>
        <v>40.231916317614051</v>
      </c>
      <c r="R7645" s="2">
        <v>92.399999999999991</v>
      </c>
      <c r="S7645" s="2">
        <v>25.5</v>
      </c>
      <c r="T7645" s="2">
        <v>1</v>
      </c>
      <c r="U7645" s="2">
        <f t="shared" si="119"/>
        <v>118.89999999999999</v>
      </c>
    </row>
    <row r="7646" spans="1:21" x14ac:dyDescent="0.2">
      <c r="A7646" t="s">
        <v>24</v>
      </c>
      <c r="B7646" s="3">
        <v>45205</v>
      </c>
      <c r="C7646" s="10" t="str">
        <f>TEXT(data[[#This Row],[Date]],"mmmm")</f>
        <v>October</v>
      </c>
      <c r="D7646" t="s">
        <v>12</v>
      </c>
      <c r="E7646" t="s">
        <v>18</v>
      </c>
      <c r="F7646" t="s">
        <v>20</v>
      </c>
      <c r="G7646" t="s">
        <v>17</v>
      </c>
      <c r="H7646" s="11">
        <v>2442</v>
      </c>
      <c r="I7646" s="11">
        <v>29.010960000000001</v>
      </c>
      <c r="J7646" s="13">
        <f>data[[#This Row],[Clicks]]/data[[#This Row],[Impressions]]</f>
        <v>1.188E-2</v>
      </c>
      <c r="K7646" s="1">
        <v>1.32</v>
      </c>
      <c r="L7646" s="2">
        <v>38.2944672</v>
      </c>
      <c r="M7646">
        <v>9</v>
      </c>
      <c r="N7646" s="1">
        <f>IF(data[[#This Row],[Conversions]]=0,0,data[[#This Row],[Spend, Dollars]]/data[[#This Row],[Conversions]])</f>
        <v>4.2549408</v>
      </c>
      <c r="O7646" s="13">
        <f>data[[#This Row],[Conversions]]/data[[#This Row],[Clicks]]</f>
        <v>0.3102275829548557</v>
      </c>
      <c r="P7646" s="11">
        <v>315</v>
      </c>
      <c r="Q7646" s="11">
        <f>IF(data[[#This Row],[Spend, Dollars]]=0,0,data[[#This Row],[Total conversion value, Dollars]]/data[[#This Row],[Spend, Dollars]])</f>
        <v>8.2257313662272349</v>
      </c>
      <c r="R7646" s="2">
        <v>114</v>
      </c>
      <c r="S7646" s="2">
        <v>24</v>
      </c>
      <c r="T7646" s="2">
        <v>11</v>
      </c>
      <c r="U7646" s="2">
        <f t="shared" si="119"/>
        <v>149</v>
      </c>
    </row>
    <row r="7647" spans="1:21" x14ac:dyDescent="0.2">
      <c r="A7647" t="s">
        <v>24</v>
      </c>
      <c r="B7647" s="3">
        <v>45206</v>
      </c>
      <c r="C7647" s="10" t="str">
        <f>TEXT(data[[#This Row],[Date]],"mmmm")</f>
        <v>October</v>
      </c>
      <c r="D7647" t="s">
        <v>12</v>
      </c>
      <c r="E7647" t="s">
        <v>18</v>
      </c>
      <c r="F7647" t="s">
        <v>20</v>
      </c>
      <c r="G7647" t="s">
        <v>17</v>
      </c>
      <c r="H7647" s="11">
        <v>1291</v>
      </c>
      <c r="I7647" s="11">
        <v>15.763110000000003</v>
      </c>
      <c r="J7647" s="13">
        <f>data[[#This Row],[Clicks]]/data[[#This Row],[Impressions]]</f>
        <v>1.2210000000000002E-2</v>
      </c>
      <c r="K7647" s="1">
        <v>1.48</v>
      </c>
      <c r="L7647" s="2">
        <v>23.329402800000004</v>
      </c>
      <c r="M7647">
        <v>3</v>
      </c>
      <c r="N7647" s="1">
        <f>IF(data[[#This Row],[Conversions]]=0,0,data[[#This Row],[Spend, Dollars]]/data[[#This Row],[Conversions]])</f>
        <v>7.776467600000001</v>
      </c>
      <c r="O7647" s="13">
        <f>data[[#This Row],[Conversions]]/data[[#This Row],[Clicks]]</f>
        <v>0.19031777358655744</v>
      </c>
      <c r="P7647" s="11">
        <v>238</v>
      </c>
      <c r="Q7647" s="11">
        <f>IF(data[[#This Row],[Spend, Dollars]]=0,0,data[[#This Row],[Total conversion value, Dollars]]/data[[#This Row],[Spend, Dollars]])</f>
        <v>10.201718494054205</v>
      </c>
      <c r="R7647" s="2">
        <v>63.599999999999994</v>
      </c>
      <c r="S7647" s="2">
        <v>28.5</v>
      </c>
      <c r="T7647" s="2">
        <v>10</v>
      </c>
      <c r="U7647" s="2">
        <f t="shared" si="119"/>
        <v>102.1</v>
      </c>
    </row>
    <row r="7648" spans="1:21" x14ac:dyDescent="0.2">
      <c r="A7648" t="s">
        <v>24</v>
      </c>
      <c r="B7648" s="3">
        <v>45207</v>
      </c>
      <c r="C7648" s="10" t="str">
        <f>TEXT(data[[#This Row],[Date]],"mmmm")</f>
        <v>October</v>
      </c>
      <c r="D7648" t="s">
        <v>12</v>
      </c>
      <c r="E7648" t="s">
        <v>18</v>
      </c>
      <c r="F7648" t="s">
        <v>20</v>
      </c>
      <c r="G7648" t="s">
        <v>17</v>
      </c>
      <c r="H7648" s="11">
        <v>1714</v>
      </c>
      <c r="I7648" s="11">
        <v>23.190419999999996</v>
      </c>
      <c r="J7648" s="13">
        <f>data[[#This Row],[Clicks]]/data[[#This Row],[Impressions]]</f>
        <v>1.3529999999999997E-2</v>
      </c>
      <c r="K7648" s="1">
        <v>1.48</v>
      </c>
      <c r="L7648" s="2">
        <v>34.321821599999993</v>
      </c>
      <c r="M7648">
        <v>8</v>
      </c>
      <c r="N7648" s="1">
        <f>IF(data[[#This Row],[Conversions]]=0,0,data[[#This Row],[Spend, Dollars]]/data[[#This Row],[Conversions]])</f>
        <v>4.2902276999999991</v>
      </c>
      <c r="O7648" s="13">
        <f>data[[#This Row],[Conversions]]/data[[#This Row],[Clicks]]</f>
        <v>0.34497003504033136</v>
      </c>
      <c r="P7648" s="11">
        <v>524</v>
      </c>
      <c r="Q7648" s="11">
        <f>IF(data[[#This Row],[Spend, Dollars]]=0,0,data[[#This Row],[Total conversion value, Dollars]]/data[[#This Row],[Spend, Dollars]])</f>
        <v>15.267254929149802</v>
      </c>
      <c r="R7648" s="2">
        <v>91.2</v>
      </c>
      <c r="S7648" s="2">
        <v>16.5</v>
      </c>
      <c r="T7648" s="2">
        <v>7</v>
      </c>
      <c r="U7648" s="2">
        <f t="shared" si="119"/>
        <v>114.7</v>
      </c>
    </row>
    <row r="7649" spans="1:21" x14ac:dyDescent="0.2">
      <c r="A7649" t="s">
        <v>24</v>
      </c>
      <c r="B7649" s="3">
        <v>45208</v>
      </c>
      <c r="C7649" s="10" t="str">
        <f>TEXT(data[[#This Row],[Date]],"mmmm")</f>
        <v>October</v>
      </c>
      <c r="D7649" t="s">
        <v>12</v>
      </c>
      <c r="E7649" t="s">
        <v>18</v>
      </c>
      <c r="F7649" t="s">
        <v>20</v>
      </c>
      <c r="G7649" t="s">
        <v>17</v>
      </c>
      <c r="H7649" s="11">
        <v>1739</v>
      </c>
      <c r="I7649" s="11">
        <v>17.981260000000002</v>
      </c>
      <c r="J7649" s="13">
        <f>data[[#This Row],[Clicks]]/data[[#This Row],[Impressions]]</f>
        <v>1.0340000000000002E-2</v>
      </c>
      <c r="K7649" s="1">
        <v>0.98</v>
      </c>
      <c r="L7649" s="2">
        <v>17.621634800000002</v>
      </c>
      <c r="M7649">
        <v>9</v>
      </c>
      <c r="N7649" s="1">
        <f>IF(data[[#This Row],[Conversions]]=0,0,data[[#This Row],[Spend, Dollars]]/data[[#This Row],[Conversions]])</f>
        <v>1.9579594222222225</v>
      </c>
      <c r="O7649" s="13">
        <f>data[[#This Row],[Conversions]]/data[[#This Row],[Clicks]]</f>
        <v>0.50052109807655298</v>
      </c>
      <c r="P7649" s="11">
        <v>488</v>
      </c>
      <c r="Q7649" s="11">
        <f>IF(data[[#This Row],[Spend, Dollars]]=0,0,data[[#This Row],[Total conversion value, Dollars]]/data[[#This Row],[Spend, Dollars]])</f>
        <v>27.693230823283201</v>
      </c>
      <c r="R7649" s="2">
        <v>116.39999999999999</v>
      </c>
      <c r="S7649" s="2">
        <v>19.5</v>
      </c>
      <c r="T7649" s="2">
        <v>2</v>
      </c>
      <c r="U7649" s="2">
        <f t="shared" si="119"/>
        <v>137.89999999999998</v>
      </c>
    </row>
    <row r="7650" spans="1:21" x14ac:dyDescent="0.2">
      <c r="A7650" t="s">
        <v>24</v>
      </c>
      <c r="B7650" s="3">
        <v>45209</v>
      </c>
      <c r="C7650" s="10" t="str">
        <f>TEXT(data[[#This Row],[Date]],"mmmm")</f>
        <v>October</v>
      </c>
      <c r="D7650" t="s">
        <v>12</v>
      </c>
      <c r="E7650" t="s">
        <v>18</v>
      </c>
      <c r="F7650" t="s">
        <v>20</v>
      </c>
      <c r="G7650" t="s">
        <v>17</v>
      </c>
      <c r="H7650" s="11">
        <v>1534</v>
      </c>
      <c r="I7650" s="11">
        <v>11.980540000000001</v>
      </c>
      <c r="J7650" s="13">
        <f>data[[#This Row],[Clicks]]/data[[#This Row],[Impressions]]</f>
        <v>7.810000000000001E-3</v>
      </c>
      <c r="K7650" s="1">
        <v>0.78</v>
      </c>
      <c r="L7650" s="2">
        <v>9.3448212000000019</v>
      </c>
      <c r="M7650">
        <v>7</v>
      </c>
      <c r="N7650" s="1">
        <f>IF(data[[#This Row],[Conversions]]=0,0,data[[#This Row],[Spend, Dollars]]/data[[#This Row],[Conversions]])</f>
        <v>1.3349744571428575</v>
      </c>
      <c r="O7650" s="13">
        <f>data[[#This Row],[Conversions]]/data[[#This Row],[Clicks]]</f>
        <v>0.58428084209893705</v>
      </c>
      <c r="P7650" s="11">
        <v>385</v>
      </c>
      <c r="Q7650" s="11">
        <f>IF(data[[#This Row],[Spend, Dollars]]=0,0,data[[#This Row],[Total conversion value, Dollars]]/data[[#This Row],[Spend, Dollars]])</f>
        <v>41.199290148001964</v>
      </c>
      <c r="R7650" s="2">
        <v>114</v>
      </c>
      <c r="S7650" s="2">
        <v>21</v>
      </c>
      <c r="T7650" s="2">
        <v>10</v>
      </c>
      <c r="U7650" s="2">
        <f t="shared" si="119"/>
        <v>145</v>
      </c>
    </row>
    <row r="7651" spans="1:21" x14ac:dyDescent="0.2">
      <c r="A7651" t="s">
        <v>24</v>
      </c>
      <c r="B7651" s="3">
        <v>45210</v>
      </c>
      <c r="C7651" s="10" t="str">
        <f>TEXT(data[[#This Row],[Date]],"mmmm")</f>
        <v>October</v>
      </c>
      <c r="D7651" t="s">
        <v>12</v>
      </c>
      <c r="E7651" t="s">
        <v>18</v>
      </c>
      <c r="F7651" t="s">
        <v>20</v>
      </c>
      <c r="G7651" t="s">
        <v>17</v>
      </c>
      <c r="H7651" s="11">
        <v>1570</v>
      </c>
      <c r="I7651" s="11">
        <v>13.297900000000002</v>
      </c>
      <c r="J7651" s="13">
        <f>data[[#This Row],[Clicks]]/data[[#This Row],[Impressions]]</f>
        <v>8.4700000000000018E-3</v>
      </c>
      <c r="K7651" s="1">
        <v>0.52</v>
      </c>
      <c r="L7651" s="2">
        <v>6.9149080000000014</v>
      </c>
      <c r="M7651">
        <v>2</v>
      </c>
      <c r="N7651" s="1">
        <f>IF(data[[#This Row],[Conversions]]=0,0,data[[#This Row],[Spend, Dollars]]/data[[#This Row],[Conversions]])</f>
        <v>3.4574540000000007</v>
      </c>
      <c r="O7651" s="13">
        <f>data[[#This Row],[Conversions]]/data[[#This Row],[Clicks]]</f>
        <v>0.15039968716865065</v>
      </c>
      <c r="P7651" s="11">
        <v>78</v>
      </c>
      <c r="Q7651" s="11">
        <f>IF(data[[#This Row],[Spend, Dollars]]=0,0,data[[#This Row],[Total conversion value, Dollars]]/data[[#This Row],[Spend, Dollars]])</f>
        <v>11.2799765376488</v>
      </c>
      <c r="R7651" s="2">
        <v>90</v>
      </c>
      <c r="S7651" s="2">
        <v>12</v>
      </c>
      <c r="T7651" s="2">
        <v>3</v>
      </c>
      <c r="U7651" s="2">
        <f t="shared" si="119"/>
        <v>105</v>
      </c>
    </row>
    <row r="7652" spans="1:21" x14ac:dyDescent="0.2">
      <c r="A7652" t="s">
        <v>24</v>
      </c>
      <c r="B7652" s="3">
        <v>45211</v>
      </c>
      <c r="C7652" s="10" t="str">
        <f>TEXT(data[[#This Row],[Date]],"mmmm")</f>
        <v>October</v>
      </c>
      <c r="D7652" t="s">
        <v>12</v>
      </c>
      <c r="E7652" t="s">
        <v>18</v>
      </c>
      <c r="F7652" t="s">
        <v>20</v>
      </c>
      <c r="G7652" t="s">
        <v>17</v>
      </c>
      <c r="H7652" s="11">
        <v>1887</v>
      </c>
      <c r="I7652" s="11">
        <v>18.681300000000004</v>
      </c>
      <c r="J7652" s="13">
        <f>data[[#This Row],[Clicks]]/data[[#This Row],[Impressions]]</f>
        <v>9.9000000000000025E-3</v>
      </c>
      <c r="K7652" s="1">
        <v>1.78</v>
      </c>
      <c r="L7652" s="2">
        <v>33.252714000000005</v>
      </c>
      <c r="M7652">
        <v>8</v>
      </c>
      <c r="N7652" s="1">
        <f>IF(data[[#This Row],[Conversions]]=0,0,data[[#This Row],[Spend, Dollars]]/data[[#This Row],[Conversions]])</f>
        <v>4.1565892500000006</v>
      </c>
      <c r="O7652" s="13">
        <f>data[[#This Row],[Conversions]]/data[[#This Row],[Clicks]]</f>
        <v>0.42823572235336932</v>
      </c>
      <c r="P7652" s="11">
        <v>479</v>
      </c>
      <c r="Q7652" s="11">
        <f>IF(data[[#This Row],[Spend, Dollars]]=0,0,data[[#This Row],[Total conversion value, Dollars]]/data[[#This Row],[Spend, Dollars]])</f>
        <v>14.404839256128085</v>
      </c>
      <c r="R7652" s="2">
        <v>111.6</v>
      </c>
      <c r="S7652" s="2">
        <v>31.5</v>
      </c>
      <c r="T7652" s="2">
        <v>4</v>
      </c>
      <c r="U7652" s="2">
        <f t="shared" si="119"/>
        <v>147.1</v>
      </c>
    </row>
    <row r="7653" spans="1:21" x14ac:dyDescent="0.2">
      <c r="A7653" t="s">
        <v>24</v>
      </c>
      <c r="B7653" s="3">
        <v>45212</v>
      </c>
      <c r="C7653" s="10" t="str">
        <f>TEXT(data[[#This Row],[Date]],"mmmm")</f>
        <v>October</v>
      </c>
      <c r="D7653" t="s">
        <v>12</v>
      </c>
      <c r="E7653" t="s">
        <v>18</v>
      </c>
      <c r="F7653" t="s">
        <v>20</v>
      </c>
      <c r="G7653" t="s">
        <v>17</v>
      </c>
      <c r="H7653" s="11">
        <v>2220</v>
      </c>
      <c r="I7653" s="11">
        <v>18.070800000000002</v>
      </c>
      <c r="J7653" s="13">
        <f>data[[#This Row],[Clicks]]/data[[#This Row],[Impressions]]</f>
        <v>8.1400000000000014E-3</v>
      </c>
      <c r="K7653" s="1">
        <v>0.66</v>
      </c>
      <c r="L7653" s="2">
        <v>11.926728000000002</v>
      </c>
      <c r="M7653">
        <v>5</v>
      </c>
      <c r="N7653" s="1">
        <f>IF(data[[#This Row],[Conversions]]=0,0,data[[#This Row],[Spend, Dollars]]/data[[#This Row],[Conversions]])</f>
        <v>2.3853456000000004</v>
      </c>
      <c r="O7653" s="13">
        <f>data[[#This Row],[Conversions]]/data[[#This Row],[Clicks]]</f>
        <v>0.27668946587865506</v>
      </c>
      <c r="P7653" s="11">
        <v>466</v>
      </c>
      <c r="Q7653" s="11">
        <f>IF(data[[#This Row],[Spend, Dollars]]=0,0,data[[#This Row],[Total conversion value, Dollars]]/data[[#This Row],[Spend, Dollars]])</f>
        <v>39.071906393773709</v>
      </c>
      <c r="R7653" s="2">
        <v>93.6</v>
      </c>
      <c r="S7653" s="2">
        <v>3</v>
      </c>
      <c r="T7653" s="2">
        <v>11</v>
      </c>
      <c r="U7653" s="2">
        <f t="shared" si="119"/>
        <v>107.6</v>
      </c>
    </row>
    <row r="7654" spans="1:21" x14ac:dyDescent="0.2">
      <c r="A7654" t="s">
        <v>24</v>
      </c>
      <c r="B7654" s="3">
        <v>45213</v>
      </c>
      <c r="C7654" s="10" t="str">
        <f>TEXT(data[[#This Row],[Date]],"mmmm")</f>
        <v>October</v>
      </c>
      <c r="D7654" t="s">
        <v>12</v>
      </c>
      <c r="E7654" t="s">
        <v>18</v>
      </c>
      <c r="F7654" t="s">
        <v>20</v>
      </c>
      <c r="G7654" t="s">
        <v>17</v>
      </c>
      <c r="H7654" s="11">
        <v>1630</v>
      </c>
      <c r="I7654" s="11">
        <v>11.295900000000001</v>
      </c>
      <c r="J7654" s="13">
        <f>data[[#This Row],[Clicks]]/data[[#This Row],[Impressions]]</f>
        <v>6.9300000000000013E-3</v>
      </c>
      <c r="K7654" s="1">
        <v>1.23</v>
      </c>
      <c r="L7654" s="2">
        <v>13.893957000000002</v>
      </c>
      <c r="M7654">
        <v>5</v>
      </c>
      <c r="N7654" s="1">
        <f>IF(data[[#This Row],[Conversions]]=0,0,data[[#This Row],[Spend, Dollars]]/data[[#This Row],[Conversions]])</f>
        <v>2.7787914000000002</v>
      </c>
      <c r="O7654" s="13">
        <f>data[[#This Row],[Conversions]]/data[[#This Row],[Clicks]]</f>
        <v>0.44263847944829532</v>
      </c>
      <c r="P7654" s="11">
        <v>223</v>
      </c>
      <c r="Q7654" s="11">
        <f>IF(data[[#This Row],[Spend, Dollars]]=0,0,data[[#This Row],[Total conversion value, Dollars]]/data[[#This Row],[Spend, Dollars]])</f>
        <v>16.050143238531685</v>
      </c>
      <c r="R7654" s="2">
        <v>100.8</v>
      </c>
      <c r="S7654" s="2">
        <v>10.5</v>
      </c>
      <c r="T7654" s="2">
        <v>9</v>
      </c>
      <c r="U7654" s="2">
        <f t="shared" si="119"/>
        <v>120.3</v>
      </c>
    </row>
    <row r="7655" spans="1:21" x14ac:dyDescent="0.2">
      <c r="A7655" t="s">
        <v>24</v>
      </c>
      <c r="B7655" s="3">
        <v>45214</v>
      </c>
      <c r="C7655" s="10" t="str">
        <f>TEXT(data[[#This Row],[Date]],"mmmm")</f>
        <v>October</v>
      </c>
      <c r="D7655" t="s">
        <v>12</v>
      </c>
      <c r="E7655" t="s">
        <v>18</v>
      </c>
      <c r="F7655" t="s">
        <v>20</v>
      </c>
      <c r="G7655" t="s">
        <v>17</v>
      </c>
      <c r="H7655" s="11">
        <v>2679</v>
      </c>
      <c r="I7655" s="11">
        <v>22.396440000000002</v>
      </c>
      <c r="J7655" s="13">
        <f>data[[#This Row],[Clicks]]/data[[#This Row],[Impressions]]</f>
        <v>8.3600000000000011E-3</v>
      </c>
      <c r="K7655" s="1">
        <v>2</v>
      </c>
      <c r="L7655" s="2">
        <v>44.792880000000004</v>
      </c>
      <c r="M7655">
        <v>6</v>
      </c>
      <c r="N7655" s="1">
        <f>IF(data[[#This Row],[Conversions]]=0,0,data[[#This Row],[Spend, Dollars]]/data[[#This Row],[Conversions]])</f>
        <v>7.4654800000000003</v>
      </c>
      <c r="O7655" s="13">
        <f>data[[#This Row],[Conversions]]/data[[#This Row],[Clicks]]</f>
        <v>0.26789971977689309</v>
      </c>
      <c r="P7655" s="11">
        <v>383</v>
      </c>
      <c r="Q7655" s="11">
        <f>IF(data[[#This Row],[Spend, Dollars]]=0,0,data[[#This Row],[Total conversion value, Dollars]]/data[[#This Row],[Spend, Dollars]])</f>
        <v>8.550466056212505</v>
      </c>
      <c r="R7655" s="2">
        <v>80.399999999999991</v>
      </c>
      <c r="S7655" s="2">
        <v>27</v>
      </c>
      <c r="T7655" s="2">
        <v>7</v>
      </c>
      <c r="U7655" s="2">
        <f t="shared" si="119"/>
        <v>114.39999999999999</v>
      </c>
    </row>
    <row r="7656" spans="1:21" x14ac:dyDescent="0.2">
      <c r="A7656" t="s">
        <v>24</v>
      </c>
      <c r="B7656" s="3">
        <v>45215</v>
      </c>
      <c r="C7656" s="10" t="str">
        <f>TEXT(data[[#This Row],[Date]],"mmmm")</f>
        <v>October</v>
      </c>
      <c r="D7656" t="s">
        <v>12</v>
      </c>
      <c r="E7656" t="s">
        <v>18</v>
      </c>
      <c r="F7656" t="s">
        <v>20</v>
      </c>
      <c r="G7656" t="s">
        <v>17</v>
      </c>
      <c r="H7656" s="11">
        <v>2857</v>
      </c>
      <c r="I7656" s="11">
        <v>33.626889999999996</v>
      </c>
      <c r="J7656" s="13">
        <f>data[[#This Row],[Clicks]]/data[[#This Row],[Impressions]]</f>
        <v>1.1769999999999999E-2</v>
      </c>
      <c r="K7656" s="1">
        <v>1.98</v>
      </c>
      <c r="L7656" s="2">
        <v>66.581242199999991</v>
      </c>
      <c r="M7656">
        <v>6</v>
      </c>
      <c r="N7656" s="1">
        <f>IF(data[[#This Row],[Conversions]]=0,0,data[[#This Row],[Spend, Dollars]]/data[[#This Row],[Conversions]])</f>
        <v>11.096873699999998</v>
      </c>
      <c r="O7656" s="13">
        <f>data[[#This Row],[Conversions]]/data[[#This Row],[Clicks]]</f>
        <v>0.17842863256161962</v>
      </c>
      <c r="P7656" s="11">
        <v>508</v>
      </c>
      <c r="Q7656" s="11">
        <f>IF(data[[#This Row],[Spend, Dollars]]=0,0,data[[#This Row],[Total conversion value, Dollars]]/data[[#This Row],[Spend, Dollars]])</f>
        <v>7.6297765438807037</v>
      </c>
      <c r="R7656" s="2">
        <v>76.8</v>
      </c>
      <c r="S7656" s="2">
        <v>19.5</v>
      </c>
      <c r="T7656" s="2">
        <v>12</v>
      </c>
      <c r="U7656" s="2">
        <f t="shared" si="119"/>
        <v>108.3</v>
      </c>
    </row>
    <row r="7657" spans="1:21" x14ac:dyDescent="0.2">
      <c r="A7657" t="s">
        <v>24</v>
      </c>
      <c r="B7657" s="3">
        <v>45216</v>
      </c>
      <c r="C7657" s="10" t="str">
        <f>TEXT(data[[#This Row],[Date]],"mmmm")</f>
        <v>October</v>
      </c>
      <c r="D7657" t="s">
        <v>12</v>
      </c>
      <c r="E7657" t="s">
        <v>18</v>
      </c>
      <c r="F7657" t="s">
        <v>20</v>
      </c>
      <c r="G7657" t="s">
        <v>17</v>
      </c>
      <c r="H7657" s="11">
        <v>2699</v>
      </c>
      <c r="I7657" s="11">
        <v>30.57967</v>
      </c>
      <c r="J7657" s="13">
        <f>data[[#This Row],[Clicks]]/data[[#This Row],[Impressions]]</f>
        <v>1.133E-2</v>
      </c>
      <c r="K7657" s="1">
        <v>0.51</v>
      </c>
      <c r="L7657" s="2">
        <v>15.5956317</v>
      </c>
      <c r="M7657">
        <v>4</v>
      </c>
      <c r="N7657" s="1">
        <f>IF(data[[#This Row],[Conversions]]=0,0,data[[#This Row],[Spend, Dollars]]/data[[#This Row],[Conversions]])</f>
        <v>3.8989079250000001</v>
      </c>
      <c r="O7657" s="13">
        <f>data[[#This Row],[Conversions]]/data[[#This Row],[Clicks]]</f>
        <v>0.13080585892522711</v>
      </c>
      <c r="P7657" s="11">
        <v>347</v>
      </c>
      <c r="Q7657" s="11">
        <f>IF(data[[#This Row],[Spend, Dollars]]=0,0,data[[#This Row],[Total conversion value, Dollars]]/data[[#This Row],[Spend, Dollars]])</f>
        <v>22.249820121104808</v>
      </c>
      <c r="R7657" s="2">
        <v>62.4</v>
      </c>
      <c r="S7657" s="2">
        <v>22.5</v>
      </c>
      <c r="T7657" s="2">
        <v>5</v>
      </c>
      <c r="U7657" s="2">
        <f t="shared" si="119"/>
        <v>89.9</v>
      </c>
    </row>
    <row r="7658" spans="1:21" x14ac:dyDescent="0.2">
      <c r="A7658" t="s">
        <v>24</v>
      </c>
      <c r="B7658" s="3">
        <v>45217</v>
      </c>
      <c r="C7658" s="10" t="str">
        <f>TEXT(data[[#This Row],[Date]],"mmmm")</f>
        <v>October</v>
      </c>
      <c r="D7658" t="s">
        <v>12</v>
      </c>
      <c r="E7658" t="s">
        <v>18</v>
      </c>
      <c r="F7658" t="s">
        <v>20</v>
      </c>
      <c r="G7658" t="s">
        <v>17</v>
      </c>
      <c r="H7658" s="11">
        <v>1946</v>
      </c>
      <c r="I7658" s="11">
        <v>21.191940000000002</v>
      </c>
      <c r="J7658" s="13">
        <f>data[[#This Row],[Clicks]]/data[[#This Row],[Impressions]]</f>
        <v>1.0890000000000002E-2</v>
      </c>
      <c r="K7658" s="1">
        <v>0.65</v>
      </c>
      <c r="L7658" s="2">
        <v>13.774761000000002</v>
      </c>
      <c r="M7658">
        <v>6</v>
      </c>
      <c r="N7658" s="1">
        <f>IF(data[[#This Row],[Conversions]]=0,0,data[[#This Row],[Spend, Dollars]]/data[[#This Row],[Conversions]])</f>
        <v>2.2957935000000003</v>
      </c>
      <c r="O7658" s="13">
        <f>data[[#This Row],[Conversions]]/data[[#This Row],[Clicks]]</f>
        <v>0.28312650941820328</v>
      </c>
      <c r="P7658" s="11">
        <v>369</v>
      </c>
      <c r="Q7658" s="11">
        <f>IF(data[[#This Row],[Spend, Dollars]]=0,0,data[[#This Row],[Total conversion value, Dollars]]/data[[#This Row],[Spend, Dollars]])</f>
        <v>26.78812358341462</v>
      </c>
      <c r="R7658" s="2">
        <v>109.2</v>
      </c>
      <c r="S7658" s="2">
        <v>7.5</v>
      </c>
      <c r="T7658" s="2">
        <v>4</v>
      </c>
      <c r="U7658" s="2">
        <f t="shared" si="119"/>
        <v>120.7</v>
      </c>
    </row>
    <row r="7659" spans="1:21" x14ac:dyDescent="0.2">
      <c r="A7659" t="s">
        <v>24</v>
      </c>
      <c r="B7659" s="3">
        <v>45218</v>
      </c>
      <c r="C7659" s="10" t="str">
        <f>TEXT(data[[#This Row],[Date]],"mmmm")</f>
        <v>October</v>
      </c>
      <c r="D7659" t="s">
        <v>12</v>
      </c>
      <c r="E7659" t="s">
        <v>18</v>
      </c>
      <c r="F7659" t="s">
        <v>20</v>
      </c>
      <c r="G7659" t="s">
        <v>17</v>
      </c>
      <c r="H7659" s="11">
        <v>2745</v>
      </c>
      <c r="I7659" s="11">
        <v>30.798900000000007</v>
      </c>
      <c r="J7659" s="13">
        <f>data[[#This Row],[Clicks]]/data[[#This Row],[Impressions]]</f>
        <v>1.1220000000000003E-2</v>
      </c>
      <c r="K7659" s="1">
        <v>2.1</v>
      </c>
      <c r="L7659" s="2">
        <v>64.677690000000013</v>
      </c>
      <c r="M7659">
        <v>6</v>
      </c>
      <c r="N7659" s="1">
        <f>IF(data[[#This Row],[Conversions]]=0,0,data[[#This Row],[Spend, Dollars]]/data[[#This Row],[Conversions]])</f>
        <v>10.779615000000002</v>
      </c>
      <c r="O7659" s="13">
        <f>data[[#This Row],[Conversions]]/data[[#This Row],[Clicks]]</f>
        <v>0.19481215238206556</v>
      </c>
      <c r="P7659" s="11">
        <v>205</v>
      </c>
      <c r="Q7659" s="11">
        <f>IF(data[[#This Row],[Spend, Dollars]]=0,0,data[[#This Row],[Total conversion value, Dollars]]/data[[#This Row],[Spend, Dollars]])</f>
        <v>3.1695627966923365</v>
      </c>
      <c r="R7659" s="2">
        <v>67.2</v>
      </c>
      <c r="S7659" s="2">
        <v>19.5</v>
      </c>
      <c r="T7659" s="2">
        <v>4</v>
      </c>
      <c r="U7659" s="2">
        <f t="shared" si="119"/>
        <v>90.7</v>
      </c>
    </row>
    <row r="7660" spans="1:21" x14ac:dyDescent="0.2">
      <c r="A7660" t="s">
        <v>24</v>
      </c>
      <c r="B7660" s="3">
        <v>45219</v>
      </c>
      <c r="C7660" s="10" t="str">
        <f>TEXT(data[[#This Row],[Date]],"mmmm")</f>
        <v>October</v>
      </c>
      <c r="D7660" t="s">
        <v>12</v>
      </c>
      <c r="E7660" t="s">
        <v>18</v>
      </c>
      <c r="F7660" t="s">
        <v>20</v>
      </c>
      <c r="G7660" t="s">
        <v>17</v>
      </c>
      <c r="H7660" s="11">
        <v>2041</v>
      </c>
      <c r="I7660" s="11">
        <v>23.798059999999996</v>
      </c>
      <c r="J7660" s="13">
        <f>data[[#This Row],[Clicks]]/data[[#This Row],[Impressions]]</f>
        <v>1.1659999999999998E-2</v>
      </c>
      <c r="K7660" s="1">
        <v>2.0099999999999998</v>
      </c>
      <c r="L7660" s="2">
        <v>47.834100599999985</v>
      </c>
      <c r="M7660">
        <v>8</v>
      </c>
      <c r="N7660" s="1">
        <f>IF(data[[#This Row],[Conversions]]=0,0,data[[#This Row],[Spend, Dollars]]/data[[#This Row],[Conversions]])</f>
        <v>5.9792625749999981</v>
      </c>
      <c r="O7660" s="13">
        <f>data[[#This Row],[Conversions]]/data[[#This Row],[Clicks]]</f>
        <v>0.3361618552100466</v>
      </c>
      <c r="P7660" s="11">
        <v>655</v>
      </c>
      <c r="Q7660" s="11">
        <f>IF(data[[#This Row],[Spend, Dollars]]=0,0,data[[#This Row],[Total conversion value, Dollars]]/data[[#This Row],[Spend, Dollars]])</f>
        <v>13.693160146926651</v>
      </c>
      <c r="R7660" s="2">
        <v>111.6</v>
      </c>
      <c r="S7660" s="2">
        <v>0</v>
      </c>
      <c r="T7660" s="2">
        <v>6</v>
      </c>
      <c r="U7660" s="2">
        <f t="shared" si="119"/>
        <v>117.6</v>
      </c>
    </row>
    <row r="7661" spans="1:21" x14ac:dyDescent="0.2">
      <c r="A7661" t="s">
        <v>24</v>
      </c>
      <c r="B7661" s="3">
        <v>45220</v>
      </c>
      <c r="C7661" s="10" t="str">
        <f>TEXT(data[[#This Row],[Date]],"mmmm")</f>
        <v>October</v>
      </c>
      <c r="D7661" t="s">
        <v>12</v>
      </c>
      <c r="E7661" t="s">
        <v>18</v>
      </c>
      <c r="F7661" t="s">
        <v>20</v>
      </c>
      <c r="G7661" t="s">
        <v>17</v>
      </c>
      <c r="H7661" s="11">
        <v>1570</v>
      </c>
      <c r="I7661" s="11">
        <v>15.543000000000005</v>
      </c>
      <c r="J7661" s="13">
        <f>data[[#This Row],[Clicks]]/data[[#This Row],[Impressions]]</f>
        <v>9.9000000000000025E-3</v>
      </c>
      <c r="K7661" s="1">
        <v>1.33</v>
      </c>
      <c r="L7661" s="2">
        <v>20.672190000000008</v>
      </c>
      <c r="M7661">
        <v>4</v>
      </c>
      <c r="N7661" s="1">
        <f>IF(data[[#This Row],[Conversions]]=0,0,data[[#This Row],[Spend, Dollars]]/data[[#This Row],[Conversions]])</f>
        <v>5.1680475000000019</v>
      </c>
      <c r="O7661" s="13">
        <f>data[[#This Row],[Conversions]]/data[[#This Row],[Clicks]]</f>
        <v>0.25735057582191334</v>
      </c>
      <c r="P7661" s="11">
        <v>245</v>
      </c>
      <c r="Q7661" s="11">
        <f>IF(data[[#This Row],[Spend, Dollars]]=0,0,data[[#This Row],[Total conversion value, Dollars]]/data[[#This Row],[Spend, Dollars]])</f>
        <v>11.851671254956534</v>
      </c>
      <c r="R7661" s="2">
        <v>122.39999999999999</v>
      </c>
      <c r="S7661" s="2">
        <v>25.5</v>
      </c>
      <c r="T7661" s="2">
        <v>3</v>
      </c>
      <c r="U7661" s="2">
        <f t="shared" si="119"/>
        <v>150.89999999999998</v>
      </c>
    </row>
    <row r="7662" spans="1:21" x14ac:dyDescent="0.2">
      <c r="A7662" t="s">
        <v>24</v>
      </c>
      <c r="B7662" s="3">
        <v>45221</v>
      </c>
      <c r="C7662" s="10" t="str">
        <f>TEXT(data[[#This Row],[Date]],"mmmm")</f>
        <v>October</v>
      </c>
      <c r="D7662" t="s">
        <v>12</v>
      </c>
      <c r="E7662" t="s">
        <v>18</v>
      </c>
      <c r="F7662" t="s">
        <v>20</v>
      </c>
      <c r="G7662" t="s">
        <v>17</v>
      </c>
      <c r="H7662" s="11">
        <v>1845</v>
      </c>
      <c r="I7662" s="11">
        <v>21.309750000000001</v>
      </c>
      <c r="J7662" s="13">
        <f>data[[#This Row],[Clicks]]/data[[#This Row],[Impressions]]</f>
        <v>1.1550000000000001E-2</v>
      </c>
      <c r="K7662" s="1">
        <v>1.91</v>
      </c>
      <c r="L7662" s="2">
        <v>40.701622499999999</v>
      </c>
      <c r="M7662">
        <v>6</v>
      </c>
      <c r="N7662" s="1">
        <f>IF(data[[#This Row],[Conversions]]=0,0,data[[#This Row],[Spend, Dollars]]/data[[#This Row],[Conversions]])</f>
        <v>6.7836037500000002</v>
      </c>
      <c r="O7662" s="13">
        <f>data[[#This Row],[Conversions]]/data[[#This Row],[Clicks]]</f>
        <v>0.28156125717101327</v>
      </c>
      <c r="P7662" s="11">
        <v>298</v>
      </c>
      <c r="Q7662" s="11">
        <f>IF(data[[#This Row],[Spend, Dollars]]=0,0,data[[#This Row],[Total conversion value, Dollars]]/data[[#This Row],[Spend, Dollars]])</f>
        <v>7.3215754482514797</v>
      </c>
      <c r="R7662" s="2">
        <v>106.8</v>
      </c>
      <c r="S7662" s="2">
        <v>25.5</v>
      </c>
      <c r="T7662" s="2">
        <v>12</v>
      </c>
      <c r="U7662" s="2">
        <f t="shared" si="119"/>
        <v>144.30000000000001</v>
      </c>
    </row>
    <row r="7663" spans="1:21" x14ac:dyDescent="0.2">
      <c r="A7663" t="s">
        <v>24</v>
      </c>
      <c r="B7663" s="3">
        <v>45222</v>
      </c>
      <c r="C7663" s="10" t="str">
        <f>TEXT(data[[#This Row],[Date]],"mmmm")</f>
        <v>October</v>
      </c>
      <c r="D7663" t="s">
        <v>12</v>
      </c>
      <c r="E7663" t="s">
        <v>18</v>
      </c>
      <c r="F7663" t="s">
        <v>20</v>
      </c>
      <c r="G7663" t="s">
        <v>17</v>
      </c>
      <c r="H7663" s="11">
        <v>2090</v>
      </c>
      <c r="I7663" s="11">
        <v>28.737499999999997</v>
      </c>
      <c r="J7663" s="13">
        <f>data[[#This Row],[Clicks]]/data[[#This Row],[Impressions]]</f>
        <v>1.3749999999999998E-2</v>
      </c>
      <c r="K7663" s="1">
        <v>1.18</v>
      </c>
      <c r="L7663" s="2">
        <v>33.910249999999998</v>
      </c>
      <c r="M7663">
        <v>8</v>
      </c>
      <c r="N7663" s="1">
        <f>IF(data[[#This Row],[Conversions]]=0,0,data[[#This Row],[Spend, Dollars]]/data[[#This Row],[Conversions]])</f>
        <v>4.2387812499999997</v>
      </c>
      <c r="O7663" s="13">
        <f>data[[#This Row],[Conversions]]/data[[#This Row],[Clicks]]</f>
        <v>0.27838190517616357</v>
      </c>
      <c r="P7663" s="11">
        <v>524</v>
      </c>
      <c r="Q7663" s="11">
        <f>IF(data[[#This Row],[Spend, Dollars]]=0,0,data[[#This Row],[Total conversion value, Dollars]]/data[[#This Row],[Spend, Dollars]])</f>
        <v>15.452554905965012</v>
      </c>
      <c r="R7663" s="2">
        <v>110.39999999999999</v>
      </c>
      <c r="S7663" s="2">
        <v>27</v>
      </c>
      <c r="T7663" s="2">
        <v>7</v>
      </c>
      <c r="U7663" s="2">
        <f t="shared" si="119"/>
        <v>144.39999999999998</v>
      </c>
    </row>
    <row r="7664" spans="1:21" x14ac:dyDescent="0.2">
      <c r="A7664" t="s">
        <v>24</v>
      </c>
      <c r="B7664" s="3">
        <v>45223</v>
      </c>
      <c r="C7664" s="10" t="str">
        <f>TEXT(data[[#This Row],[Date]],"mmmm")</f>
        <v>October</v>
      </c>
      <c r="D7664" t="s">
        <v>12</v>
      </c>
      <c r="E7664" t="s">
        <v>18</v>
      </c>
      <c r="F7664" t="s">
        <v>20</v>
      </c>
      <c r="G7664" t="s">
        <v>17</v>
      </c>
      <c r="H7664" s="11">
        <v>2445</v>
      </c>
      <c r="I7664" s="11">
        <v>32.274000000000001</v>
      </c>
      <c r="J7664" s="13">
        <f>data[[#This Row],[Clicks]]/data[[#This Row],[Impressions]]</f>
        <v>1.32E-2</v>
      </c>
      <c r="K7664" s="1">
        <v>1.51</v>
      </c>
      <c r="L7664" s="2">
        <v>48.733740000000004</v>
      </c>
      <c r="M7664">
        <v>2</v>
      </c>
      <c r="N7664" s="1">
        <f>IF(data[[#This Row],[Conversions]]=0,0,data[[#This Row],[Spend, Dollars]]/data[[#This Row],[Conversions]])</f>
        <v>24.366870000000002</v>
      </c>
      <c r="O7664" s="13">
        <f>data[[#This Row],[Conversions]]/data[[#This Row],[Clicks]]</f>
        <v>6.1969387122761357E-2</v>
      </c>
      <c r="P7664" s="11">
        <v>152</v>
      </c>
      <c r="Q7664" s="11">
        <f>IF(data[[#This Row],[Spend, Dollars]]=0,0,data[[#This Row],[Total conversion value, Dollars]]/data[[#This Row],[Spend, Dollars]])</f>
        <v>3.1189890207482533</v>
      </c>
      <c r="R7664" s="2">
        <v>122.39999999999999</v>
      </c>
      <c r="S7664" s="2">
        <v>6</v>
      </c>
      <c r="T7664" s="2">
        <v>8</v>
      </c>
      <c r="U7664" s="2">
        <f t="shared" si="119"/>
        <v>136.39999999999998</v>
      </c>
    </row>
    <row r="7665" spans="1:21" x14ac:dyDescent="0.2">
      <c r="A7665" t="s">
        <v>24</v>
      </c>
      <c r="B7665" s="3">
        <v>45224</v>
      </c>
      <c r="C7665" s="10" t="str">
        <f>TEXT(data[[#This Row],[Date]],"mmmm")</f>
        <v>October</v>
      </c>
      <c r="D7665" t="s">
        <v>12</v>
      </c>
      <c r="E7665" t="s">
        <v>18</v>
      </c>
      <c r="F7665" t="s">
        <v>20</v>
      </c>
      <c r="G7665" t="s">
        <v>17</v>
      </c>
      <c r="H7665" s="11">
        <v>2086</v>
      </c>
      <c r="I7665" s="11">
        <v>30.059260000000002</v>
      </c>
      <c r="J7665" s="13">
        <f>data[[#This Row],[Clicks]]/data[[#This Row],[Impressions]]</f>
        <v>1.4410000000000001E-2</v>
      </c>
      <c r="K7665" s="1">
        <v>1.0900000000000001</v>
      </c>
      <c r="L7665" s="2">
        <v>32.764593400000003</v>
      </c>
      <c r="M7665">
        <v>3</v>
      </c>
      <c r="N7665" s="1">
        <f>IF(data[[#This Row],[Conversions]]=0,0,data[[#This Row],[Spend, Dollars]]/data[[#This Row],[Conversions]])</f>
        <v>10.921531133333334</v>
      </c>
      <c r="O7665" s="13">
        <f>data[[#This Row],[Conversions]]/data[[#This Row],[Clicks]]</f>
        <v>9.9802856091600389E-2</v>
      </c>
      <c r="P7665" s="11">
        <v>215</v>
      </c>
      <c r="Q7665" s="11">
        <f>IF(data[[#This Row],[Spend, Dollars]]=0,0,data[[#This Row],[Total conversion value, Dollars]]/data[[#This Row],[Spend, Dollars]])</f>
        <v>6.5619614861449795</v>
      </c>
      <c r="R7665" s="2">
        <v>104.39999999999999</v>
      </c>
      <c r="S7665" s="2">
        <v>3</v>
      </c>
      <c r="T7665" s="2">
        <v>1</v>
      </c>
      <c r="U7665" s="2">
        <f t="shared" si="119"/>
        <v>108.39999999999999</v>
      </c>
    </row>
    <row r="7666" spans="1:21" x14ac:dyDescent="0.2">
      <c r="A7666" t="s">
        <v>24</v>
      </c>
      <c r="B7666" s="3">
        <v>45225</v>
      </c>
      <c r="C7666" s="10" t="str">
        <f>TEXT(data[[#This Row],[Date]],"mmmm")</f>
        <v>October</v>
      </c>
      <c r="D7666" t="s">
        <v>12</v>
      </c>
      <c r="E7666" t="s">
        <v>18</v>
      </c>
      <c r="F7666" t="s">
        <v>20</v>
      </c>
      <c r="G7666" t="s">
        <v>17</v>
      </c>
      <c r="H7666" s="11">
        <v>1894</v>
      </c>
      <c r="I7666" s="11">
        <v>15.417160000000003</v>
      </c>
      <c r="J7666" s="13">
        <f>data[[#This Row],[Clicks]]/data[[#This Row],[Impressions]]</f>
        <v>8.1400000000000014E-3</v>
      </c>
      <c r="K7666" s="1">
        <v>1.05</v>
      </c>
      <c r="L7666" s="2">
        <v>16.188018000000003</v>
      </c>
      <c r="M7666">
        <v>8</v>
      </c>
      <c r="N7666" s="1">
        <f>IF(data[[#This Row],[Conversions]]=0,0,data[[#This Row],[Spend, Dollars]]/data[[#This Row],[Conversions]])</f>
        <v>2.0235022500000004</v>
      </c>
      <c r="O7666" s="13">
        <f>data[[#This Row],[Conversions]]/data[[#This Row],[Clicks]]</f>
        <v>0.51890231404486942</v>
      </c>
      <c r="P7666" s="11">
        <v>445</v>
      </c>
      <c r="Q7666" s="11">
        <f>IF(data[[#This Row],[Spend, Dollars]]=0,0,data[[#This Row],[Total conversion value, Dollars]]/data[[#This Row],[Spend, Dollars]])</f>
        <v>27.489467827377009</v>
      </c>
      <c r="R7666" s="2">
        <v>122.39999999999999</v>
      </c>
      <c r="S7666" s="2">
        <v>6</v>
      </c>
      <c r="T7666" s="2">
        <v>1</v>
      </c>
      <c r="U7666" s="2">
        <f t="shared" si="119"/>
        <v>129.39999999999998</v>
      </c>
    </row>
    <row r="7667" spans="1:21" x14ac:dyDescent="0.2">
      <c r="A7667" t="s">
        <v>24</v>
      </c>
      <c r="B7667" s="3">
        <v>45226</v>
      </c>
      <c r="C7667" s="10" t="str">
        <f>TEXT(data[[#This Row],[Date]],"mmmm")</f>
        <v>October</v>
      </c>
      <c r="D7667" t="s">
        <v>12</v>
      </c>
      <c r="E7667" t="s">
        <v>18</v>
      </c>
      <c r="F7667" t="s">
        <v>20</v>
      </c>
      <c r="G7667" t="s">
        <v>17</v>
      </c>
      <c r="H7667" s="11">
        <v>2270</v>
      </c>
      <c r="I7667" s="11">
        <v>21.973600000000001</v>
      </c>
      <c r="J7667" s="13">
        <f>data[[#This Row],[Clicks]]/data[[#This Row],[Impressions]]</f>
        <v>9.6800000000000011E-3</v>
      </c>
      <c r="K7667" s="1">
        <v>0.81</v>
      </c>
      <c r="L7667" s="2">
        <v>17.798616000000003</v>
      </c>
      <c r="M7667">
        <v>6</v>
      </c>
      <c r="N7667" s="1">
        <f>IF(data[[#This Row],[Conversions]]=0,0,data[[#This Row],[Spend, Dollars]]/data[[#This Row],[Conversions]])</f>
        <v>2.9664360000000003</v>
      </c>
      <c r="O7667" s="13">
        <f>data[[#This Row],[Conversions]]/data[[#This Row],[Clicks]]</f>
        <v>0.2730549386536571</v>
      </c>
      <c r="P7667" s="11">
        <v>318</v>
      </c>
      <c r="Q7667" s="11">
        <f>IF(data[[#This Row],[Spend, Dollars]]=0,0,data[[#This Row],[Total conversion value, Dollars]]/data[[#This Row],[Spend, Dollars]])</f>
        <v>17.866557714375091</v>
      </c>
      <c r="R7667" s="2">
        <v>94.8</v>
      </c>
      <c r="S7667" s="2">
        <v>1.5</v>
      </c>
      <c r="T7667" s="2">
        <v>2</v>
      </c>
      <c r="U7667" s="2">
        <f t="shared" si="119"/>
        <v>98.3</v>
      </c>
    </row>
    <row r="7668" spans="1:21" x14ac:dyDescent="0.2">
      <c r="A7668" t="s">
        <v>24</v>
      </c>
      <c r="B7668" s="3">
        <v>45227</v>
      </c>
      <c r="C7668" s="10" t="str">
        <f>TEXT(data[[#This Row],[Date]],"mmmm")</f>
        <v>October</v>
      </c>
      <c r="D7668" t="s">
        <v>12</v>
      </c>
      <c r="E7668" t="s">
        <v>18</v>
      </c>
      <c r="F7668" t="s">
        <v>20</v>
      </c>
      <c r="G7668" t="s">
        <v>17</v>
      </c>
      <c r="H7668" s="11">
        <v>2535</v>
      </c>
      <c r="I7668" s="11">
        <v>21.750300000000003</v>
      </c>
      <c r="J7668" s="13">
        <f>data[[#This Row],[Clicks]]/data[[#This Row],[Impressions]]</f>
        <v>8.5800000000000008E-3</v>
      </c>
      <c r="K7668" s="1">
        <v>0.8</v>
      </c>
      <c r="L7668" s="2">
        <v>17.400240000000004</v>
      </c>
      <c r="M7668">
        <v>7</v>
      </c>
      <c r="N7668" s="1">
        <f>IF(data[[#This Row],[Conversions]]=0,0,data[[#This Row],[Spend, Dollars]]/data[[#This Row],[Conversions]])</f>
        <v>2.4857485714285721</v>
      </c>
      <c r="O7668" s="13">
        <f>data[[#This Row],[Conversions]]/data[[#This Row],[Clicks]]</f>
        <v>0.32183464136126855</v>
      </c>
      <c r="P7668" s="11">
        <v>559</v>
      </c>
      <c r="Q7668" s="11">
        <f>IF(data[[#This Row],[Spend, Dollars]]=0,0,data[[#This Row],[Total conversion value, Dollars]]/data[[#This Row],[Spend, Dollars]])</f>
        <v>32.125993664455194</v>
      </c>
      <c r="R7668" s="2">
        <v>114</v>
      </c>
      <c r="S7668" s="2">
        <v>3</v>
      </c>
      <c r="T7668" s="2">
        <v>2</v>
      </c>
      <c r="U7668" s="2">
        <f t="shared" si="119"/>
        <v>119</v>
      </c>
    </row>
    <row r="7669" spans="1:21" x14ac:dyDescent="0.2">
      <c r="A7669" t="s">
        <v>24</v>
      </c>
      <c r="B7669" s="3">
        <v>45228</v>
      </c>
      <c r="C7669" s="10" t="str">
        <f>TEXT(data[[#This Row],[Date]],"mmmm")</f>
        <v>October</v>
      </c>
      <c r="D7669" t="s">
        <v>12</v>
      </c>
      <c r="E7669" t="s">
        <v>18</v>
      </c>
      <c r="F7669" t="s">
        <v>20</v>
      </c>
      <c r="G7669" t="s">
        <v>17</v>
      </c>
      <c r="H7669" s="11">
        <v>2383</v>
      </c>
      <c r="I7669" s="11">
        <v>26.47513</v>
      </c>
      <c r="J7669" s="13">
        <f>data[[#This Row],[Clicks]]/data[[#This Row],[Impressions]]</f>
        <v>1.111E-2</v>
      </c>
      <c r="K7669" s="1">
        <v>1.88</v>
      </c>
      <c r="L7669" s="2">
        <v>49.773244399999996</v>
      </c>
      <c r="M7669">
        <v>8</v>
      </c>
      <c r="N7669" s="1">
        <f>IF(data[[#This Row],[Conversions]]=0,0,data[[#This Row],[Spend, Dollars]]/data[[#This Row],[Conversions]])</f>
        <v>6.2216555499999995</v>
      </c>
      <c r="O7669" s="13">
        <f>data[[#This Row],[Conversions]]/data[[#This Row],[Clicks]]</f>
        <v>0.30217037650051198</v>
      </c>
      <c r="P7669" s="11">
        <v>449</v>
      </c>
      <c r="Q7669" s="11">
        <f>IF(data[[#This Row],[Spend, Dollars]]=0,0,data[[#This Row],[Total conversion value, Dollars]]/data[[#This Row],[Spend, Dollars]])</f>
        <v>9.0209108410059766</v>
      </c>
      <c r="R7669" s="2">
        <v>115.19999999999999</v>
      </c>
      <c r="S7669" s="2">
        <v>7.5</v>
      </c>
      <c r="T7669" s="2">
        <v>10</v>
      </c>
      <c r="U7669" s="2">
        <f t="shared" si="119"/>
        <v>132.69999999999999</v>
      </c>
    </row>
    <row r="7670" spans="1:21" x14ac:dyDescent="0.2">
      <c r="A7670" t="s">
        <v>24</v>
      </c>
      <c r="B7670" s="3">
        <v>45229</v>
      </c>
      <c r="C7670" s="10" t="str">
        <f>TEXT(data[[#This Row],[Date]],"mmmm")</f>
        <v>October</v>
      </c>
      <c r="D7670" t="s">
        <v>12</v>
      </c>
      <c r="E7670" t="s">
        <v>18</v>
      </c>
      <c r="F7670" t="s">
        <v>20</v>
      </c>
      <c r="G7670" t="s">
        <v>17</v>
      </c>
      <c r="H7670" s="11">
        <v>1876</v>
      </c>
      <c r="I7670" s="11">
        <v>26.001360000000002</v>
      </c>
      <c r="J7670" s="13">
        <f>data[[#This Row],[Clicks]]/data[[#This Row],[Impressions]]</f>
        <v>1.3860000000000001E-2</v>
      </c>
      <c r="K7670" s="1">
        <v>0.81</v>
      </c>
      <c r="L7670" s="2">
        <v>21.061101600000004</v>
      </c>
      <c r="M7670">
        <v>3</v>
      </c>
      <c r="N7670" s="1">
        <f>IF(data[[#This Row],[Conversions]]=0,0,data[[#This Row],[Spend, Dollars]]/data[[#This Row],[Conversions]])</f>
        <v>7.0203672000000017</v>
      </c>
      <c r="O7670" s="13">
        <f>data[[#This Row],[Conversions]]/data[[#This Row],[Clicks]]</f>
        <v>0.11537858019734351</v>
      </c>
      <c r="P7670" s="11">
        <v>167</v>
      </c>
      <c r="Q7670" s="11">
        <f>IF(data[[#This Row],[Spend, Dollars]]=0,0,data[[#This Row],[Total conversion value, Dollars]]/data[[#This Row],[Spend, Dollars]])</f>
        <v>7.929309832492331</v>
      </c>
      <c r="R7670" s="2">
        <v>117.6</v>
      </c>
      <c r="S7670" s="2">
        <v>4.5</v>
      </c>
      <c r="T7670" s="2">
        <v>11</v>
      </c>
      <c r="U7670" s="2">
        <f t="shared" si="119"/>
        <v>133.1</v>
      </c>
    </row>
    <row r="7671" spans="1:21" x14ac:dyDescent="0.2">
      <c r="A7671" t="s">
        <v>24</v>
      </c>
      <c r="B7671" s="3">
        <v>45230</v>
      </c>
      <c r="C7671" s="10" t="str">
        <f>TEXT(data[[#This Row],[Date]],"mmmm")</f>
        <v>October</v>
      </c>
      <c r="D7671" t="s">
        <v>12</v>
      </c>
      <c r="E7671" t="s">
        <v>18</v>
      </c>
      <c r="F7671" t="s">
        <v>20</v>
      </c>
      <c r="G7671" t="s">
        <v>17</v>
      </c>
      <c r="H7671" s="11">
        <v>1986</v>
      </c>
      <c r="I7671" s="11">
        <v>23.375220000000006</v>
      </c>
      <c r="J7671" s="13">
        <f>data[[#This Row],[Clicks]]/data[[#This Row],[Impressions]]</f>
        <v>1.1770000000000003E-2</v>
      </c>
      <c r="K7671" s="1">
        <v>2.19</v>
      </c>
      <c r="L7671" s="2">
        <v>51.191731800000014</v>
      </c>
      <c r="M7671">
        <v>9</v>
      </c>
      <c r="N7671" s="1">
        <f>IF(data[[#This Row],[Conversions]]=0,0,data[[#This Row],[Spend, Dollars]]/data[[#This Row],[Conversions]])</f>
        <v>5.6879702000000014</v>
      </c>
      <c r="O7671" s="13">
        <f>data[[#This Row],[Conversions]]/data[[#This Row],[Clicks]]</f>
        <v>0.38502311422095697</v>
      </c>
      <c r="P7671" s="11">
        <v>305</v>
      </c>
      <c r="Q7671" s="11">
        <f>IF(data[[#This Row],[Spend, Dollars]]=0,0,data[[#This Row],[Total conversion value, Dollars]]/data[[#This Row],[Spend, Dollars]])</f>
        <v>5.9579933961132356</v>
      </c>
      <c r="R7671" s="2">
        <v>66</v>
      </c>
      <c r="S7671" s="2">
        <v>15</v>
      </c>
      <c r="T7671" s="2">
        <v>11</v>
      </c>
      <c r="U7671" s="2">
        <f t="shared" si="119"/>
        <v>92</v>
      </c>
    </row>
    <row r="7672" spans="1:21" x14ac:dyDescent="0.2">
      <c r="A7672" t="s">
        <v>24</v>
      </c>
      <c r="B7672" s="3">
        <v>45231</v>
      </c>
      <c r="C7672" s="10" t="str">
        <f>TEXT(data[[#This Row],[Date]],"mmmm")</f>
        <v>November</v>
      </c>
      <c r="D7672" t="s">
        <v>12</v>
      </c>
      <c r="E7672" t="s">
        <v>18</v>
      </c>
      <c r="F7672" t="s">
        <v>20</v>
      </c>
      <c r="G7672" t="s">
        <v>17</v>
      </c>
      <c r="H7672" s="11">
        <v>1740</v>
      </c>
      <c r="I7672" s="11">
        <v>17.608800000000002</v>
      </c>
      <c r="J7672" s="13">
        <f>data[[#This Row],[Clicks]]/data[[#This Row],[Impressions]]</f>
        <v>1.0120000000000001E-2</v>
      </c>
      <c r="K7672" s="1">
        <v>2.09</v>
      </c>
      <c r="L7672" s="2">
        <v>36.802392000000005</v>
      </c>
      <c r="M7672">
        <v>2</v>
      </c>
      <c r="N7672" s="1">
        <f>IF(data[[#This Row],[Conversions]]=0,0,data[[#This Row],[Spend, Dollars]]/data[[#This Row],[Conversions]])</f>
        <v>18.401196000000002</v>
      </c>
      <c r="O7672" s="13">
        <f>data[[#This Row],[Conversions]]/data[[#This Row],[Clicks]]</f>
        <v>0.1135795738494389</v>
      </c>
      <c r="P7672" s="11">
        <v>205</v>
      </c>
      <c r="Q7672" s="11">
        <f>IF(data[[#This Row],[Spend, Dollars]]=0,0,data[[#This Row],[Total conversion value, Dollars]]/data[[#This Row],[Spend, Dollars]])</f>
        <v>5.5702901050562144</v>
      </c>
      <c r="R7672" s="2">
        <v>72</v>
      </c>
      <c r="S7672" s="2">
        <v>21</v>
      </c>
      <c r="T7672" s="2">
        <v>2</v>
      </c>
      <c r="U7672" s="2">
        <f t="shared" si="119"/>
        <v>95</v>
      </c>
    </row>
    <row r="7673" spans="1:21" x14ac:dyDescent="0.2">
      <c r="A7673" t="s">
        <v>24</v>
      </c>
      <c r="B7673" s="3">
        <v>45232</v>
      </c>
      <c r="C7673" s="10" t="str">
        <f>TEXT(data[[#This Row],[Date]],"mmmm")</f>
        <v>November</v>
      </c>
      <c r="D7673" t="s">
        <v>12</v>
      </c>
      <c r="E7673" t="s">
        <v>18</v>
      </c>
      <c r="F7673" t="s">
        <v>20</v>
      </c>
      <c r="G7673" t="s">
        <v>17</v>
      </c>
      <c r="H7673" s="11">
        <v>1794</v>
      </c>
      <c r="I7673" s="11">
        <v>25.259520000000002</v>
      </c>
      <c r="J7673" s="13">
        <f>data[[#This Row],[Clicks]]/data[[#This Row],[Impressions]]</f>
        <v>1.4080000000000001E-2</v>
      </c>
      <c r="K7673" s="1">
        <v>0.71</v>
      </c>
      <c r="L7673" s="2">
        <v>17.9342592</v>
      </c>
      <c r="M7673">
        <v>2</v>
      </c>
      <c r="N7673" s="1">
        <f>IF(data[[#This Row],[Conversions]]=0,0,data[[#This Row],[Spend, Dollars]]/data[[#This Row],[Conversions]])</f>
        <v>8.9671295999999998</v>
      </c>
      <c r="O7673" s="13">
        <f>data[[#This Row],[Conversions]]/data[[#This Row],[Clicks]]</f>
        <v>7.9178068308503088E-2</v>
      </c>
      <c r="P7673" s="11">
        <v>112</v>
      </c>
      <c r="Q7673" s="11">
        <f>IF(data[[#This Row],[Spend, Dollars]]=0,0,data[[#This Row],[Total conversion value, Dollars]]/data[[#This Row],[Spend, Dollars]])</f>
        <v>6.2450307398255962</v>
      </c>
      <c r="R7673" s="2">
        <v>120</v>
      </c>
      <c r="S7673" s="2">
        <v>19.5</v>
      </c>
      <c r="T7673" s="2">
        <v>5</v>
      </c>
      <c r="U7673" s="2">
        <f t="shared" si="119"/>
        <v>144.5</v>
      </c>
    </row>
    <row r="7674" spans="1:21" x14ac:dyDescent="0.2">
      <c r="A7674" t="s">
        <v>24</v>
      </c>
      <c r="B7674" s="3">
        <v>45233</v>
      </c>
      <c r="C7674" s="10" t="str">
        <f>TEXT(data[[#This Row],[Date]],"mmmm")</f>
        <v>November</v>
      </c>
      <c r="D7674" t="s">
        <v>12</v>
      </c>
      <c r="E7674" t="s">
        <v>18</v>
      </c>
      <c r="F7674" t="s">
        <v>20</v>
      </c>
      <c r="G7674" t="s">
        <v>17</v>
      </c>
      <c r="H7674" s="11">
        <v>1795</v>
      </c>
      <c r="I7674" s="11">
        <v>16.190900000000003</v>
      </c>
      <c r="J7674" s="13">
        <f>data[[#This Row],[Clicks]]/data[[#This Row],[Impressions]]</f>
        <v>9.020000000000002E-3</v>
      </c>
      <c r="K7674" s="1">
        <v>0.9</v>
      </c>
      <c r="L7674" s="2">
        <v>14.571810000000003</v>
      </c>
      <c r="M7674">
        <v>2</v>
      </c>
      <c r="N7674" s="1">
        <f>IF(data[[#This Row],[Conversions]]=0,0,data[[#This Row],[Spend, Dollars]]/data[[#This Row],[Conversions]])</f>
        <v>7.2859050000000014</v>
      </c>
      <c r="O7674" s="13">
        <f>data[[#This Row],[Conversions]]/data[[#This Row],[Clicks]]</f>
        <v>0.1235261782853331</v>
      </c>
      <c r="P7674" s="11">
        <v>120</v>
      </c>
      <c r="Q7674" s="11">
        <f>IF(data[[#This Row],[Spend, Dollars]]=0,0,data[[#This Row],[Total conversion value, Dollars]]/data[[#This Row],[Spend, Dollars]])</f>
        <v>8.2350785523555405</v>
      </c>
      <c r="R7674" s="2">
        <v>88.8</v>
      </c>
      <c r="S7674" s="2">
        <v>13.5</v>
      </c>
      <c r="T7674" s="2">
        <v>12</v>
      </c>
      <c r="U7674" s="2">
        <f t="shared" si="119"/>
        <v>114.3</v>
      </c>
    </row>
    <row r="7675" spans="1:21" x14ac:dyDescent="0.2">
      <c r="A7675" t="s">
        <v>24</v>
      </c>
      <c r="B7675" s="3">
        <v>45234</v>
      </c>
      <c r="C7675" s="10" t="str">
        <f>TEXT(data[[#This Row],[Date]],"mmmm")</f>
        <v>November</v>
      </c>
      <c r="D7675" t="s">
        <v>12</v>
      </c>
      <c r="E7675" t="s">
        <v>18</v>
      </c>
      <c r="F7675" t="s">
        <v>20</v>
      </c>
      <c r="G7675" t="s">
        <v>17</v>
      </c>
      <c r="H7675" s="11">
        <v>2184</v>
      </c>
      <c r="I7675" s="11">
        <v>18.738720000000001</v>
      </c>
      <c r="J7675" s="13">
        <f>data[[#This Row],[Clicks]]/data[[#This Row],[Impressions]]</f>
        <v>8.5800000000000008E-3</v>
      </c>
      <c r="K7675" s="1">
        <v>0.51</v>
      </c>
      <c r="L7675" s="2">
        <v>9.5567472000000002</v>
      </c>
      <c r="M7675">
        <v>9</v>
      </c>
      <c r="N7675" s="1">
        <f>IF(data[[#This Row],[Conversions]]=0,0,data[[#This Row],[Spend, Dollars]]/data[[#This Row],[Conversions]])</f>
        <v>1.0618608</v>
      </c>
      <c r="O7675" s="13">
        <f>data[[#This Row],[Conversions]]/data[[#This Row],[Clicks]]</f>
        <v>0.48028894182740334</v>
      </c>
      <c r="P7675" s="11">
        <v>813</v>
      </c>
      <c r="Q7675" s="11">
        <f>IF(data[[#This Row],[Spend, Dollars]]=0,0,data[[#This Row],[Total conversion value, Dollars]]/data[[#This Row],[Spend, Dollars]])</f>
        <v>85.070786428252489</v>
      </c>
      <c r="R7675" s="2">
        <v>100.8</v>
      </c>
      <c r="S7675" s="2">
        <v>6</v>
      </c>
      <c r="T7675" s="2">
        <v>6</v>
      </c>
      <c r="U7675" s="2">
        <f t="shared" si="119"/>
        <v>112.8</v>
      </c>
    </row>
    <row r="7676" spans="1:21" x14ac:dyDescent="0.2">
      <c r="A7676" t="s">
        <v>24</v>
      </c>
      <c r="B7676" s="3">
        <v>45235</v>
      </c>
      <c r="C7676" s="10" t="str">
        <f>TEXT(data[[#This Row],[Date]],"mmmm")</f>
        <v>November</v>
      </c>
      <c r="D7676" t="s">
        <v>12</v>
      </c>
      <c r="E7676" t="s">
        <v>18</v>
      </c>
      <c r="F7676" t="s">
        <v>20</v>
      </c>
      <c r="G7676" t="s">
        <v>17</v>
      </c>
      <c r="H7676" s="11">
        <v>2581</v>
      </c>
      <c r="I7676" s="11">
        <v>28.390999999999998</v>
      </c>
      <c r="J7676" s="13">
        <f>data[[#This Row],[Clicks]]/data[[#This Row],[Impressions]]</f>
        <v>1.0999999999999999E-2</v>
      </c>
      <c r="K7676" s="1">
        <v>1.45</v>
      </c>
      <c r="L7676" s="2">
        <v>41.166949999999993</v>
      </c>
      <c r="M7676">
        <v>8</v>
      </c>
      <c r="N7676" s="1">
        <f>IF(data[[#This Row],[Conversions]]=0,0,data[[#This Row],[Spend, Dollars]]/data[[#This Row],[Conversions]])</f>
        <v>5.1458687499999991</v>
      </c>
      <c r="O7676" s="13">
        <f>data[[#This Row],[Conversions]]/data[[#This Row],[Clicks]]</f>
        <v>0.2817794371455743</v>
      </c>
      <c r="P7676" s="11">
        <v>382</v>
      </c>
      <c r="Q7676" s="11">
        <f>IF(data[[#This Row],[Spend, Dollars]]=0,0,data[[#This Row],[Total conversion value, Dollars]]/data[[#This Row],[Spend, Dollars]])</f>
        <v>9.279288361173224</v>
      </c>
      <c r="R7676" s="2">
        <v>86.399999999999991</v>
      </c>
      <c r="S7676" s="2">
        <v>18</v>
      </c>
      <c r="T7676" s="2">
        <v>11</v>
      </c>
      <c r="U7676" s="2">
        <f t="shared" si="119"/>
        <v>115.39999999999999</v>
      </c>
    </row>
    <row r="7677" spans="1:21" x14ac:dyDescent="0.2">
      <c r="A7677" t="s">
        <v>24</v>
      </c>
      <c r="B7677" s="3">
        <v>45236</v>
      </c>
      <c r="C7677" s="10" t="str">
        <f>TEXT(data[[#This Row],[Date]],"mmmm")</f>
        <v>November</v>
      </c>
      <c r="D7677" t="s">
        <v>12</v>
      </c>
      <c r="E7677" t="s">
        <v>18</v>
      </c>
      <c r="F7677" t="s">
        <v>20</v>
      </c>
      <c r="G7677" t="s">
        <v>17</v>
      </c>
      <c r="H7677" s="11">
        <v>2202</v>
      </c>
      <c r="I7677" s="11">
        <v>27.128640000000008</v>
      </c>
      <c r="J7677" s="13">
        <f>data[[#This Row],[Clicks]]/data[[#This Row],[Impressions]]</f>
        <v>1.2320000000000003E-2</v>
      </c>
      <c r="K7677" s="1">
        <v>1.89</v>
      </c>
      <c r="L7677" s="2">
        <v>51.273129600000011</v>
      </c>
      <c r="M7677">
        <v>8</v>
      </c>
      <c r="N7677" s="1">
        <f>IF(data[[#This Row],[Conversions]]=0,0,data[[#This Row],[Spend, Dollars]]/data[[#This Row],[Conversions]])</f>
        <v>6.4091412000000014</v>
      </c>
      <c r="O7677" s="13">
        <f>data[[#This Row],[Conversions]]/data[[#This Row],[Clicks]]</f>
        <v>0.29489130306568989</v>
      </c>
      <c r="P7677" s="11">
        <v>549</v>
      </c>
      <c r="Q7677" s="11">
        <f>IF(data[[#This Row],[Spend, Dollars]]=0,0,data[[#This Row],[Total conversion value, Dollars]]/data[[#This Row],[Spend, Dollars]])</f>
        <v>10.70736278988517</v>
      </c>
      <c r="R7677" s="2">
        <v>112.8</v>
      </c>
      <c r="S7677" s="2">
        <v>16.5</v>
      </c>
      <c r="T7677" s="2">
        <v>3</v>
      </c>
      <c r="U7677" s="2">
        <f t="shared" si="119"/>
        <v>132.30000000000001</v>
      </c>
    </row>
    <row r="7678" spans="1:21" x14ac:dyDescent="0.2">
      <c r="A7678" t="s">
        <v>24</v>
      </c>
      <c r="B7678" s="3">
        <v>45237</v>
      </c>
      <c r="C7678" s="10" t="str">
        <f>TEXT(data[[#This Row],[Date]],"mmmm")</f>
        <v>November</v>
      </c>
      <c r="D7678" t="s">
        <v>12</v>
      </c>
      <c r="E7678" t="s">
        <v>18</v>
      </c>
      <c r="F7678" t="s">
        <v>20</v>
      </c>
      <c r="G7678" t="s">
        <v>17</v>
      </c>
      <c r="H7678" s="11">
        <v>1662</v>
      </c>
      <c r="I7678" s="11">
        <v>15.539700000000002</v>
      </c>
      <c r="J7678" s="13">
        <f>data[[#This Row],[Clicks]]/data[[#This Row],[Impressions]]</f>
        <v>9.3500000000000007E-3</v>
      </c>
      <c r="K7678" s="1">
        <v>0.85</v>
      </c>
      <c r="L7678" s="2">
        <v>13.208745</v>
      </c>
      <c r="M7678">
        <v>2</v>
      </c>
      <c r="N7678" s="1">
        <f>IF(data[[#This Row],[Conversions]]=0,0,data[[#This Row],[Spend, Dollars]]/data[[#This Row],[Conversions]])</f>
        <v>6.6043725000000002</v>
      </c>
      <c r="O7678" s="13">
        <f>data[[#This Row],[Conversions]]/data[[#This Row],[Clicks]]</f>
        <v>0.12870261330656318</v>
      </c>
      <c r="P7678" s="11">
        <v>72</v>
      </c>
      <c r="Q7678" s="11">
        <f>IF(data[[#This Row],[Spend, Dollars]]=0,0,data[[#This Row],[Total conversion value, Dollars]]/data[[#This Row],[Spend, Dollars]])</f>
        <v>5.4509342106309111</v>
      </c>
      <c r="R7678" s="2">
        <v>99.6</v>
      </c>
      <c r="S7678" s="2">
        <v>18</v>
      </c>
      <c r="T7678" s="2">
        <v>11</v>
      </c>
      <c r="U7678" s="2">
        <f t="shared" si="119"/>
        <v>128.6</v>
      </c>
    </row>
    <row r="7679" spans="1:21" x14ac:dyDescent="0.2">
      <c r="A7679" t="s">
        <v>24</v>
      </c>
      <c r="B7679" s="3">
        <v>45238</v>
      </c>
      <c r="C7679" s="10" t="str">
        <f>TEXT(data[[#This Row],[Date]],"mmmm")</f>
        <v>November</v>
      </c>
      <c r="D7679" t="s">
        <v>12</v>
      </c>
      <c r="E7679" t="s">
        <v>18</v>
      </c>
      <c r="F7679" t="s">
        <v>20</v>
      </c>
      <c r="G7679" t="s">
        <v>17</v>
      </c>
      <c r="H7679" s="11">
        <v>1699</v>
      </c>
      <c r="I7679" s="11">
        <v>24.482590000000002</v>
      </c>
      <c r="J7679" s="13">
        <f>data[[#This Row],[Clicks]]/data[[#This Row],[Impressions]]</f>
        <v>1.4410000000000001E-2</v>
      </c>
      <c r="K7679" s="1">
        <v>0.56999999999999995</v>
      </c>
      <c r="L7679" s="2">
        <v>13.9550763</v>
      </c>
      <c r="M7679">
        <v>8</v>
      </c>
      <c r="N7679" s="1">
        <f>IF(data[[#This Row],[Conversions]]=0,0,data[[#This Row],[Spend, Dollars]]/data[[#This Row],[Conversions]])</f>
        <v>1.7443845375</v>
      </c>
      <c r="O7679" s="13">
        <f>data[[#This Row],[Conversions]]/data[[#This Row],[Clicks]]</f>
        <v>0.32676281390163375</v>
      </c>
      <c r="P7679" s="11">
        <v>434</v>
      </c>
      <c r="Q7679" s="11">
        <f>IF(data[[#This Row],[Spend, Dollars]]=0,0,data[[#This Row],[Total conversion value, Dollars]]/data[[#This Row],[Spend, Dollars]])</f>
        <v>31.099794130111636</v>
      </c>
      <c r="R7679" s="2">
        <v>106.8</v>
      </c>
      <c r="S7679" s="2">
        <v>28.5</v>
      </c>
      <c r="T7679" s="2">
        <v>2</v>
      </c>
      <c r="U7679" s="2">
        <f t="shared" si="119"/>
        <v>137.30000000000001</v>
      </c>
    </row>
    <row r="7680" spans="1:21" x14ac:dyDescent="0.2">
      <c r="A7680" t="s">
        <v>24</v>
      </c>
      <c r="B7680" s="3">
        <v>45239</v>
      </c>
      <c r="C7680" s="10" t="str">
        <f>TEXT(data[[#This Row],[Date]],"mmmm")</f>
        <v>November</v>
      </c>
      <c r="D7680" t="s">
        <v>12</v>
      </c>
      <c r="E7680" t="s">
        <v>18</v>
      </c>
      <c r="F7680" t="s">
        <v>20</v>
      </c>
      <c r="G7680" t="s">
        <v>17</v>
      </c>
      <c r="H7680" s="11">
        <v>1277</v>
      </c>
      <c r="I7680" s="11">
        <v>11.378069999999999</v>
      </c>
      <c r="J7680" s="13">
        <f>data[[#This Row],[Clicks]]/data[[#This Row],[Impressions]]</f>
        <v>8.9099999999999995E-3</v>
      </c>
      <c r="K7680" s="1">
        <v>0.89</v>
      </c>
      <c r="L7680" s="2">
        <v>10.126482299999999</v>
      </c>
      <c r="M7680">
        <v>6</v>
      </c>
      <c r="N7680" s="1">
        <f>IF(data[[#This Row],[Conversions]]=0,0,data[[#This Row],[Spend, Dollars]]/data[[#This Row],[Conversions]])</f>
        <v>1.6877470499999998</v>
      </c>
      <c r="O7680" s="13">
        <f>data[[#This Row],[Conversions]]/data[[#This Row],[Clicks]]</f>
        <v>0.52733020626521021</v>
      </c>
      <c r="P7680" s="11">
        <v>189</v>
      </c>
      <c r="Q7680" s="11">
        <f>IF(data[[#This Row],[Spend, Dollars]]=0,0,data[[#This Row],[Total conversion value, Dollars]]/data[[#This Row],[Spend, Dollars]])</f>
        <v>18.663934266690024</v>
      </c>
      <c r="R7680" s="2">
        <v>100.8</v>
      </c>
      <c r="S7680" s="2">
        <v>7.5</v>
      </c>
      <c r="T7680" s="2">
        <v>4</v>
      </c>
      <c r="U7680" s="2">
        <f t="shared" si="119"/>
        <v>112.3</v>
      </c>
    </row>
    <row r="7681" spans="1:21" x14ac:dyDescent="0.2">
      <c r="A7681" t="s">
        <v>24</v>
      </c>
      <c r="B7681" s="3">
        <v>45240</v>
      </c>
      <c r="C7681" s="10" t="str">
        <f>TEXT(data[[#This Row],[Date]],"mmmm")</f>
        <v>November</v>
      </c>
      <c r="D7681" t="s">
        <v>12</v>
      </c>
      <c r="E7681" t="s">
        <v>18</v>
      </c>
      <c r="F7681" t="s">
        <v>20</v>
      </c>
      <c r="G7681" t="s">
        <v>17</v>
      </c>
      <c r="H7681" s="11">
        <v>1622</v>
      </c>
      <c r="I7681" s="11">
        <v>18.555680000000002</v>
      </c>
      <c r="J7681" s="13">
        <f>data[[#This Row],[Clicks]]/data[[#This Row],[Impressions]]</f>
        <v>1.1440000000000002E-2</v>
      </c>
      <c r="K7681" s="1">
        <v>2.0099999999999998</v>
      </c>
      <c r="L7681" s="2">
        <v>37.296916799999998</v>
      </c>
      <c r="M7681">
        <v>2</v>
      </c>
      <c r="N7681" s="1">
        <f>IF(data[[#This Row],[Conversions]]=0,0,data[[#This Row],[Spend, Dollars]]/data[[#This Row],[Conversions]])</f>
        <v>18.648458399999999</v>
      </c>
      <c r="O7681" s="13">
        <f>data[[#This Row],[Conversions]]/data[[#This Row],[Clicks]]</f>
        <v>0.10778370827692652</v>
      </c>
      <c r="P7681" s="11">
        <v>199</v>
      </c>
      <c r="Q7681" s="11">
        <f>IF(data[[#This Row],[Spend, Dollars]]=0,0,data[[#This Row],[Total conversion value, Dollars]]/data[[#This Row],[Spend, Dollars]])</f>
        <v>5.3355616783851687</v>
      </c>
      <c r="R7681" s="2">
        <v>102</v>
      </c>
      <c r="S7681" s="2">
        <v>13.5</v>
      </c>
      <c r="T7681" s="2">
        <v>0</v>
      </c>
      <c r="U7681" s="2">
        <f t="shared" si="119"/>
        <v>115.5</v>
      </c>
    </row>
    <row r="7682" spans="1:21" x14ac:dyDescent="0.2">
      <c r="A7682" t="s">
        <v>24</v>
      </c>
      <c r="B7682" s="3">
        <v>45241</v>
      </c>
      <c r="C7682" s="10" t="str">
        <f>TEXT(data[[#This Row],[Date]],"mmmm")</f>
        <v>November</v>
      </c>
      <c r="D7682" t="s">
        <v>12</v>
      </c>
      <c r="E7682" t="s">
        <v>18</v>
      </c>
      <c r="F7682" t="s">
        <v>20</v>
      </c>
      <c r="G7682" t="s">
        <v>17</v>
      </c>
      <c r="H7682" s="11">
        <v>1596</v>
      </c>
      <c r="I7682" s="11">
        <v>12.815880000000002</v>
      </c>
      <c r="J7682" s="13">
        <f>data[[#This Row],[Clicks]]/data[[#This Row],[Impressions]]</f>
        <v>8.0300000000000007E-3</v>
      </c>
      <c r="K7682" s="1">
        <v>1.78</v>
      </c>
      <c r="L7682" s="2">
        <v>22.812266400000002</v>
      </c>
      <c r="M7682">
        <v>2</v>
      </c>
      <c r="N7682" s="1">
        <f>IF(data[[#This Row],[Conversions]]=0,0,data[[#This Row],[Spend, Dollars]]/data[[#This Row],[Conversions]])</f>
        <v>11.406133200000001</v>
      </c>
      <c r="O7682" s="13">
        <f>data[[#This Row],[Conversions]]/data[[#This Row],[Clicks]]</f>
        <v>0.15605639253800752</v>
      </c>
      <c r="P7682" s="11">
        <v>166</v>
      </c>
      <c r="Q7682" s="11">
        <f>IF(data[[#This Row],[Spend, Dollars]]=0,0,data[[#This Row],[Total conversion value, Dollars]]/data[[#This Row],[Spend, Dollars]])</f>
        <v>7.2767868430643956</v>
      </c>
      <c r="R7682" s="2">
        <v>103.2</v>
      </c>
      <c r="S7682" s="2">
        <v>7.5</v>
      </c>
      <c r="T7682" s="2">
        <v>12</v>
      </c>
      <c r="U7682" s="2">
        <f t="shared" si="119"/>
        <v>122.7</v>
      </c>
    </row>
    <row r="7683" spans="1:21" x14ac:dyDescent="0.2">
      <c r="A7683" t="s">
        <v>24</v>
      </c>
      <c r="B7683" s="3">
        <v>45242</v>
      </c>
      <c r="C7683" s="10" t="str">
        <f>TEXT(data[[#This Row],[Date]],"mmmm")</f>
        <v>November</v>
      </c>
      <c r="D7683" t="s">
        <v>12</v>
      </c>
      <c r="E7683" t="s">
        <v>18</v>
      </c>
      <c r="F7683" t="s">
        <v>20</v>
      </c>
      <c r="G7683" t="s">
        <v>17</v>
      </c>
      <c r="H7683" s="11">
        <v>2106</v>
      </c>
      <c r="I7683" s="11">
        <v>21.081060000000004</v>
      </c>
      <c r="J7683" s="13">
        <f>data[[#This Row],[Clicks]]/data[[#This Row],[Impressions]]</f>
        <v>1.0010000000000002E-2</v>
      </c>
      <c r="K7683" s="1">
        <v>1.21</v>
      </c>
      <c r="L7683" s="2">
        <v>25.508082600000005</v>
      </c>
      <c r="M7683">
        <v>7</v>
      </c>
      <c r="N7683" s="1">
        <f>IF(data[[#This Row],[Conversions]]=0,0,data[[#This Row],[Spend, Dollars]]/data[[#This Row],[Conversions]])</f>
        <v>3.6440118000000008</v>
      </c>
      <c r="O7683" s="13">
        <f>data[[#This Row],[Conversions]]/data[[#This Row],[Clicks]]</f>
        <v>0.33205161410289608</v>
      </c>
      <c r="P7683" s="11">
        <v>356</v>
      </c>
      <c r="Q7683" s="11">
        <f>IF(data[[#This Row],[Spend, Dollars]]=0,0,data[[#This Row],[Total conversion value, Dollars]]/data[[#This Row],[Spend, Dollars]])</f>
        <v>13.956360639980048</v>
      </c>
      <c r="R7683" s="2">
        <v>91.2</v>
      </c>
      <c r="S7683" s="2">
        <v>16.5</v>
      </c>
      <c r="T7683" s="2">
        <v>9</v>
      </c>
      <c r="U7683" s="2">
        <f t="shared" ref="U7683:U7746" si="120">SUM(R7683:T7683)</f>
        <v>116.7</v>
      </c>
    </row>
    <row r="7684" spans="1:21" x14ac:dyDescent="0.2">
      <c r="A7684" t="s">
        <v>24</v>
      </c>
      <c r="B7684" s="3">
        <v>45243</v>
      </c>
      <c r="C7684" s="10" t="str">
        <f>TEXT(data[[#This Row],[Date]],"mmmm")</f>
        <v>November</v>
      </c>
      <c r="D7684" t="s">
        <v>12</v>
      </c>
      <c r="E7684" t="s">
        <v>18</v>
      </c>
      <c r="F7684" t="s">
        <v>20</v>
      </c>
      <c r="G7684" t="s">
        <v>17</v>
      </c>
      <c r="H7684" s="11">
        <v>2359</v>
      </c>
      <c r="I7684" s="11">
        <v>20.499710000000004</v>
      </c>
      <c r="J7684" s="13">
        <f>data[[#This Row],[Clicks]]/data[[#This Row],[Impressions]]</f>
        <v>8.6900000000000015E-3</v>
      </c>
      <c r="K7684" s="1">
        <v>0.53</v>
      </c>
      <c r="L7684" s="2">
        <v>10.864846300000002</v>
      </c>
      <c r="M7684">
        <v>5</v>
      </c>
      <c r="N7684" s="1">
        <f>IF(data[[#This Row],[Conversions]]=0,0,data[[#This Row],[Spend, Dollars]]/data[[#This Row],[Conversions]])</f>
        <v>2.1729692600000003</v>
      </c>
      <c r="O7684" s="13">
        <f>data[[#This Row],[Conversions]]/data[[#This Row],[Clicks]]</f>
        <v>0.2439058894003866</v>
      </c>
      <c r="P7684" s="11">
        <v>321</v>
      </c>
      <c r="Q7684" s="11">
        <f>IF(data[[#This Row],[Spend, Dollars]]=0,0,data[[#This Row],[Total conversion value, Dollars]]/data[[#This Row],[Spend, Dollars]])</f>
        <v>29.544826602839283</v>
      </c>
      <c r="R7684" s="2">
        <v>64.8</v>
      </c>
      <c r="S7684" s="2">
        <v>21</v>
      </c>
      <c r="T7684" s="2">
        <v>5</v>
      </c>
      <c r="U7684" s="2">
        <f t="shared" si="120"/>
        <v>90.8</v>
      </c>
    </row>
    <row r="7685" spans="1:21" x14ac:dyDescent="0.2">
      <c r="A7685" t="s">
        <v>24</v>
      </c>
      <c r="B7685" s="3">
        <v>45244</v>
      </c>
      <c r="C7685" s="10" t="str">
        <f>TEXT(data[[#This Row],[Date]],"mmmm")</f>
        <v>November</v>
      </c>
      <c r="D7685" t="s">
        <v>12</v>
      </c>
      <c r="E7685" t="s">
        <v>18</v>
      </c>
      <c r="F7685" t="s">
        <v>20</v>
      </c>
      <c r="G7685" t="s">
        <v>17</v>
      </c>
      <c r="H7685" s="11">
        <v>2542</v>
      </c>
      <c r="I7685" s="11">
        <v>20.691880000000005</v>
      </c>
      <c r="J7685" s="13">
        <f>data[[#This Row],[Clicks]]/data[[#This Row],[Impressions]]</f>
        <v>8.1400000000000014E-3</v>
      </c>
      <c r="K7685" s="1">
        <v>1.75</v>
      </c>
      <c r="L7685" s="2">
        <v>36.21079000000001</v>
      </c>
      <c r="M7685">
        <v>7</v>
      </c>
      <c r="N7685" s="1">
        <f>IF(data[[#This Row],[Conversions]]=0,0,data[[#This Row],[Spend, Dollars]]/data[[#This Row],[Conversions]])</f>
        <v>5.1729700000000012</v>
      </c>
      <c r="O7685" s="13">
        <f>data[[#This Row],[Conversions]]/data[[#This Row],[Clicks]]</f>
        <v>0.33829695513409119</v>
      </c>
      <c r="P7685" s="11">
        <v>382</v>
      </c>
      <c r="Q7685" s="11">
        <f>IF(data[[#This Row],[Spend, Dollars]]=0,0,data[[#This Row],[Total conversion value, Dollars]]/data[[#This Row],[Spend, Dollars]])</f>
        <v>10.549341784589618</v>
      </c>
      <c r="R7685" s="2">
        <v>75.599999999999994</v>
      </c>
      <c r="S7685" s="2">
        <v>12</v>
      </c>
      <c r="T7685" s="2">
        <v>5</v>
      </c>
      <c r="U7685" s="2">
        <f t="shared" si="120"/>
        <v>92.6</v>
      </c>
    </row>
    <row r="7686" spans="1:21" x14ac:dyDescent="0.2">
      <c r="A7686" t="s">
        <v>24</v>
      </c>
      <c r="B7686" s="3">
        <v>45245</v>
      </c>
      <c r="C7686" s="10" t="str">
        <f>TEXT(data[[#This Row],[Date]],"mmmm")</f>
        <v>November</v>
      </c>
      <c r="D7686" t="s">
        <v>12</v>
      </c>
      <c r="E7686" t="s">
        <v>18</v>
      </c>
      <c r="F7686" t="s">
        <v>20</v>
      </c>
      <c r="G7686" t="s">
        <v>17</v>
      </c>
      <c r="H7686" s="11">
        <v>2182</v>
      </c>
      <c r="I7686" s="11">
        <v>27.842320000000001</v>
      </c>
      <c r="J7686" s="13">
        <f>data[[#This Row],[Clicks]]/data[[#This Row],[Impressions]]</f>
        <v>1.2760000000000001E-2</v>
      </c>
      <c r="K7686" s="1">
        <v>1.37</v>
      </c>
      <c r="L7686" s="2">
        <v>38.143978400000002</v>
      </c>
      <c r="M7686">
        <v>4</v>
      </c>
      <c r="N7686" s="1">
        <f>IF(data[[#This Row],[Conversions]]=0,0,data[[#This Row],[Spend, Dollars]]/data[[#This Row],[Conversions]])</f>
        <v>9.5359946000000004</v>
      </c>
      <c r="O7686" s="13">
        <f>data[[#This Row],[Conversions]]/data[[#This Row],[Clicks]]</f>
        <v>0.14366618873714546</v>
      </c>
      <c r="P7686" s="11">
        <v>230</v>
      </c>
      <c r="Q7686" s="11">
        <f>IF(data[[#This Row],[Spend, Dollars]]=0,0,data[[#This Row],[Total conversion value, Dollars]]/data[[#This Row],[Spend, Dollars]])</f>
        <v>6.0297852937123091</v>
      </c>
      <c r="R7686" s="2">
        <v>72</v>
      </c>
      <c r="S7686" s="2">
        <v>7.5</v>
      </c>
      <c r="T7686" s="2">
        <v>11</v>
      </c>
      <c r="U7686" s="2">
        <f t="shared" si="120"/>
        <v>90.5</v>
      </c>
    </row>
    <row r="7687" spans="1:21" x14ac:dyDescent="0.2">
      <c r="A7687" t="s">
        <v>24</v>
      </c>
      <c r="B7687" s="3">
        <v>45246</v>
      </c>
      <c r="C7687" s="10" t="str">
        <f>TEXT(data[[#This Row],[Date]],"mmmm")</f>
        <v>November</v>
      </c>
      <c r="D7687" t="s">
        <v>12</v>
      </c>
      <c r="E7687" t="s">
        <v>18</v>
      </c>
      <c r="F7687" t="s">
        <v>20</v>
      </c>
      <c r="G7687" t="s">
        <v>17</v>
      </c>
      <c r="H7687" s="11">
        <v>2099</v>
      </c>
      <c r="I7687" s="11">
        <v>19.856540000000003</v>
      </c>
      <c r="J7687" s="13">
        <f>data[[#This Row],[Clicks]]/data[[#This Row],[Impressions]]</f>
        <v>9.4600000000000014E-3</v>
      </c>
      <c r="K7687" s="1">
        <v>1.96</v>
      </c>
      <c r="L7687" s="2">
        <v>38.918818400000006</v>
      </c>
      <c r="M7687">
        <v>8</v>
      </c>
      <c r="N7687" s="1">
        <f>IF(data[[#This Row],[Conversions]]=0,0,data[[#This Row],[Spend, Dollars]]/data[[#This Row],[Conversions]])</f>
        <v>4.8648523000000008</v>
      </c>
      <c r="O7687" s="13">
        <f>data[[#This Row],[Conversions]]/data[[#This Row],[Clicks]]</f>
        <v>0.40288992946404556</v>
      </c>
      <c r="P7687" s="11">
        <v>628</v>
      </c>
      <c r="Q7687" s="11">
        <f>IF(data[[#This Row],[Spend, Dollars]]=0,0,data[[#This Row],[Total conversion value, Dollars]]/data[[#This Row],[Spend, Dollars]])</f>
        <v>16.136152787207948</v>
      </c>
      <c r="R7687" s="2">
        <v>110.39999999999999</v>
      </c>
      <c r="S7687" s="2">
        <v>4.5</v>
      </c>
      <c r="T7687" s="2">
        <v>10</v>
      </c>
      <c r="U7687" s="2">
        <f t="shared" si="120"/>
        <v>124.89999999999999</v>
      </c>
    </row>
    <row r="7688" spans="1:21" x14ac:dyDescent="0.2">
      <c r="A7688" t="s">
        <v>24</v>
      </c>
      <c r="B7688" s="3">
        <v>45247</v>
      </c>
      <c r="C7688" s="10" t="str">
        <f>TEXT(data[[#This Row],[Date]],"mmmm")</f>
        <v>November</v>
      </c>
      <c r="D7688" t="s">
        <v>12</v>
      </c>
      <c r="E7688" t="s">
        <v>18</v>
      </c>
      <c r="F7688" t="s">
        <v>20</v>
      </c>
      <c r="G7688" t="s">
        <v>17</v>
      </c>
      <c r="H7688" s="11">
        <v>2810</v>
      </c>
      <c r="I7688" s="11">
        <v>33.073700000000009</v>
      </c>
      <c r="J7688" s="13">
        <f>data[[#This Row],[Clicks]]/data[[#This Row],[Impressions]]</f>
        <v>1.1770000000000003E-2</v>
      </c>
      <c r="K7688" s="1">
        <v>1.62</v>
      </c>
      <c r="L7688" s="2">
        <v>53.579394000000022</v>
      </c>
      <c r="M7688">
        <v>4</v>
      </c>
      <c r="N7688" s="1">
        <f>IF(data[[#This Row],[Conversions]]=0,0,data[[#This Row],[Spend, Dollars]]/data[[#This Row],[Conversions]])</f>
        <v>13.394848500000005</v>
      </c>
      <c r="O7688" s="13">
        <f>data[[#This Row],[Conversions]]/data[[#This Row],[Clicks]]</f>
        <v>0.12094201737332076</v>
      </c>
      <c r="P7688" s="11">
        <v>221</v>
      </c>
      <c r="Q7688" s="11">
        <f>IF(data[[#This Row],[Spend, Dollars]]=0,0,data[[#This Row],[Total conversion value, Dollars]]/data[[#This Row],[Spend, Dollars]])</f>
        <v>4.1247200369604764</v>
      </c>
      <c r="R7688" s="2">
        <v>99.6</v>
      </c>
      <c r="S7688" s="2">
        <v>22.5</v>
      </c>
      <c r="T7688" s="2">
        <v>7</v>
      </c>
      <c r="U7688" s="2">
        <f t="shared" si="120"/>
        <v>129.1</v>
      </c>
    </row>
    <row r="7689" spans="1:21" x14ac:dyDescent="0.2">
      <c r="A7689" t="s">
        <v>24</v>
      </c>
      <c r="B7689" s="3">
        <v>45248</v>
      </c>
      <c r="C7689" s="10" t="str">
        <f>TEXT(data[[#This Row],[Date]],"mmmm")</f>
        <v>November</v>
      </c>
      <c r="D7689" t="s">
        <v>12</v>
      </c>
      <c r="E7689" t="s">
        <v>18</v>
      </c>
      <c r="F7689" t="s">
        <v>20</v>
      </c>
      <c r="G7689" t="s">
        <v>17</v>
      </c>
      <c r="H7689" s="11">
        <v>2281</v>
      </c>
      <c r="I7689" s="11">
        <v>21.327350000000003</v>
      </c>
      <c r="J7689" s="13">
        <f>data[[#This Row],[Clicks]]/data[[#This Row],[Impressions]]</f>
        <v>9.3500000000000007E-3</v>
      </c>
      <c r="K7689" s="1">
        <v>1.29</v>
      </c>
      <c r="L7689" s="2">
        <v>27.512281500000004</v>
      </c>
      <c r="M7689">
        <v>3</v>
      </c>
      <c r="N7689" s="1">
        <f>IF(data[[#This Row],[Conversions]]=0,0,data[[#This Row],[Spend, Dollars]]/data[[#This Row],[Conversions]])</f>
        <v>9.1707605000000019</v>
      </c>
      <c r="O7689" s="13">
        <f>data[[#This Row],[Conversions]]/data[[#This Row],[Clicks]]</f>
        <v>0.14066445198301708</v>
      </c>
      <c r="P7689" s="11">
        <v>237</v>
      </c>
      <c r="Q7689" s="11">
        <f>IF(data[[#This Row],[Spend, Dollars]]=0,0,data[[#This Row],[Total conversion value, Dollars]]/data[[#This Row],[Spend, Dollars]])</f>
        <v>8.6143346563243028</v>
      </c>
      <c r="R7689" s="2">
        <v>78</v>
      </c>
      <c r="S7689" s="2">
        <v>6</v>
      </c>
      <c r="T7689" s="2">
        <v>10</v>
      </c>
      <c r="U7689" s="2">
        <f t="shared" si="120"/>
        <v>94</v>
      </c>
    </row>
    <row r="7690" spans="1:21" x14ac:dyDescent="0.2">
      <c r="A7690" t="s">
        <v>24</v>
      </c>
      <c r="B7690" s="3">
        <v>45249</v>
      </c>
      <c r="C7690" s="10" t="str">
        <f>TEXT(data[[#This Row],[Date]],"mmmm")</f>
        <v>November</v>
      </c>
      <c r="D7690" t="s">
        <v>12</v>
      </c>
      <c r="E7690" t="s">
        <v>18</v>
      </c>
      <c r="F7690" t="s">
        <v>20</v>
      </c>
      <c r="G7690" t="s">
        <v>17</v>
      </c>
      <c r="H7690" s="11">
        <v>2226</v>
      </c>
      <c r="I7690" s="11">
        <v>29.138340000000003</v>
      </c>
      <c r="J7690" s="13">
        <f>data[[#This Row],[Clicks]]/data[[#This Row],[Impressions]]</f>
        <v>1.3090000000000001E-2</v>
      </c>
      <c r="K7690" s="1">
        <v>1.99</v>
      </c>
      <c r="L7690" s="2">
        <v>57.985296600000005</v>
      </c>
      <c r="M7690">
        <v>5</v>
      </c>
      <c r="N7690" s="1">
        <f>IF(data[[#This Row],[Conversions]]=0,0,data[[#This Row],[Spend, Dollars]]/data[[#This Row],[Conversions]])</f>
        <v>11.597059320000001</v>
      </c>
      <c r="O7690" s="13">
        <f>data[[#This Row],[Conversions]]/data[[#This Row],[Clicks]]</f>
        <v>0.17159522471081054</v>
      </c>
      <c r="P7690" s="11">
        <v>403</v>
      </c>
      <c r="Q7690" s="11">
        <f>IF(data[[#This Row],[Spend, Dollars]]=0,0,data[[#This Row],[Total conversion value, Dollars]]/data[[#This Row],[Spend, Dollars]])</f>
        <v>6.9500377445685082</v>
      </c>
      <c r="R7690" s="2">
        <v>66</v>
      </c>
      <c r="S7690" s="2">
        <v>16.5</v>
      </c>
      <c r="T7690" s="2">
        <v>8</v>
      </c>
      <c r="U7690" s="2">
        <f t="shared" si="120"/>
        <v>90.5</v>
      </c>
    </row>
    <row r="7691" spans="1:21" x14ac:dyDescent="0.2">
      <c r="A7691" t="s">
        <v>24</v>
      </c>
      <c r="B7691" s="3">
        <v>45250</v>
      </c>
      <c r="C7691" s="10" t="str">
        <f>TEXT(data[[#This Row],[Date]],"mmmm")</f>
        <v>November</v>
      </c>
      <c r="D7691" t="s">
        <v>12</v>
      </c>
      <c r="E7691" t="s">
        <v>18</v>
      </c>
      <c r="F7691" t="s">
        <v>20</v>
      </c>
      <c r="G7691" t="s">
        <v>17</v>
      </c>
      <c r="H7691" s="11">
        <v>2583</v>
      </c>
      <c r="I7691" s="11">
        <v>32.390820000000005</v>
      </c>
      <c r="J7691" s="13">
        <f>data[[#This Row],[Clicks]]/data[[#This Row],[Impressions]]</f>
        <v>1.2540000000000003E-2</v>
      </c>
      <c r="K7691" s="1">
        <v>1.05</v>
      </c>
      <c r="L7691" s="2">
        <v>34.01036100000001</v>
      </c>
      <c r="M7691">
        <v>6</v>
      </c>
      <c r="N7691" s="1">
        <f>IF(data[[#This Row],[Conversions]]=0,0,data[[#This Row],[Spend, Dollars]]/data[[#This Row],[Conversions]])</f>
        <v>5.6683935000000014</v>
      </c>
      <c r="O7691" s="13">
        <f>data[[#This Row],[Conversions]]/data[[#This Row],[Clicks]]</f>
        <v>0.18523766919145607</v>
      </c>
      <c r="P7691" s="11">
        <v>361</v>
      </c>
      <c r="Q7691" s="11">
        <f>IF(data[[#This Row],[Spend, Dollars]]=0,0,data[[#This Row],[Total conversion value, Dollars]]/data[[#This Row],[Spend, Dollars]])</f>
        <v>10.614412472716767</v>
      </c>
      <c r="R7691" s="2">
        <v>78</v>
      </c>
      <c r="S7691" s="2">
        <v>10.5</v>
      </c>
      <c r="T7691" s="2">
        <v>6</v>
      </c>
      <c r="U7691" s="2">
        <f t="shared" si="120"/>
        <v>94.5</v>
      </c>
    </row>
    <row r="7692" spans="1:21" x14ac:dyDescent="0.2">
      <c r="A7692" t="s">
        <v>24</v>
      </c>
      <c r="B7692" s="3">
        <v>45251</v>
      </c>
      <c r="C7692" s="10" t="str">
        <f>TEXT(data[[#This Row],[Date]],"mmmm")</f>
        <v>November</v>
      </c>
      <c r="D7692" t="s">
        <v>12</v>
      </c>
      <c r="E7692" t="s">
        <v>18</v>
      </c>
      <c r="F7692" t="s">
        <v>20</v>
      </c>
      <c r="G7692" t="s">
        <v>17</v>
      </c>
      <c r="H7692" s="11">
        <v>1656</v>
      </c>
      <c r="I7692" s="11">
        <v>11.11176</v>
      </c>
      <c r="J7692" s="13">
        <f>data[[#This Row],[Clicks]]/data[[#This Row],[Impressions]]</f>
        <v>6.7099999999999998E-3</v>
      </c>
      <c r="K7692" s="1">
        <v>2.0699999999999998</v>
      </c>
      <c r="L7692" s="2">
        <v>23.001343199999997</v>
      </c>
      <c r="M7692">
        <v>2</v>
      </c>
      <c r="N7692" s="1">
        <f>IF(data[[#This Row],[Conversions]]=0,0,data[[#This Row],[Spend, Dollars]]/data[[#This Row],[Conversions]])</f>
        <v>11.500671599999999</v>
      </c>
      <c r="O7692" s="13">
        <f>data[[#This Row],[Conversions]]/data[[#This Row],[Clicks]]</f>
        <v>0.17998948861386493</v>
      </c>
      <c r="P7692" s="11">
        <v>90</v>
      </c>
      <c r="Q7692" s="11">
        <f>IF(data[[#This Row],[Spend, Dollars]]=0,0,data[[#This Row],[Total conversion value, Dollars]]/data[[#This Row],[Spend, Dollars]])</f>
        <v>3.9128149698666297</v>
      </c>
      <c r="R7692" s="2">
        <v>99.6</v>
      </c>
      <c r="S7692" s="2">
        <v>18</v>
      </c>
      <c r="T7692" s="2">
        <v>6</v>
      </c>
      <c r="U7692" s="2">
        <f t="shared" si="120"/>
        <v>123.6</v>
      </c>
    </row>
    <row r="7693" spans="1:21" x14ac:dyDescent="0.2">
      <c r="A7693" t="s">
        <v>24</v>
      </c>
      <c r="B7693" s="3">
        <v>45252</v>
      </c>
      <c r="C7693" s="10" t="str">
        <f>TEXT(data[[#This Row],[Date]],"mmmm")</f>
        <v>November</v>
      </c>
      <c r="D7693" t="s">
        <v>12</v>
      </c>
      <c r="E7693" t="s">
        <v>18</v>
      </c>
      <c r="F7693" t="s">
        <v>20</v>
      </c>
      <c r="G7693" t="s">
        <v>17</v>
      </c>
      <c r="H7693" s="11">
        <v>1600</v>
      </c>
      <c r="I7693" s="11">
        <v>16.543999999999997</v>
      </c>
      <c r="J7693" s="13">
        <f>data[[#This Row],[Clicks]]/data[[#This Row],[Impressions]]</f>
        <v>1.0339999999999998E-2</v>
      </c>
      <c r="K7693" s="1">
        <v>0.76</v>
      </c>
      <c r="L7693" s="2">
        <v>12.573439999999998</v>
      </c>
      <c r="M7693">
        <v>2</v>
      </c>
      <c r="N7693" s="1">
        <f>IF(data[[#This Row],[Conversions]]=0,0,data[[#This Row],[Spend, Dollars]]/data[[#This Row],[Conversions]])</f>
        <v>6.286719999999999</v>
      </c>
      <c r="O7693" s="13">
        <f>data[[#This Row],[Conversions]]/data[[#This Row],[Clicks]]</f>
        <v>0.12088974854932304</v>
      </c>
      <c r="P7693" s="11">
        <v>71</v>
      </c>
      <c r="Q7693" s="11">
        <f>IF(data[[#This Row],[Spend, Dollars]]=0,0,data[[#This Row],[Total conversion value, Dollars]]/data[[#This Row],[Spend, Dollars]])</f>
        <v>5.6468237809223263</v>
      </c>
      <c r="R7693" s="2">
        <v>75.599999999999994</v>
      </c>
      <c r="S7693" s="2">
        <v>21</v>
      </c>
      <c r="T7693" s="2">
        <v>10</v>
      </c>
      <c r="U7693" s="2">
        <f t="shared" si="120"/>
        <v>106.6</v>
      </c>
    </row>
    <row r="7694" spans="1:21" x14ac:dyDescent="0.2">
      <c r="A7694" t="s">
        <v>24</v>
      </c>
      <c r="B7694" s="3">
        <v>45253</v>
      </c>
      <c r="C7694" s="10" t="str">
        <f>TEXT(data[[#This Row],[Date]],"mmmm")</f>
        <v>November</v>
      </c>
      <c r="D7694" t="s">
        <v>12</v>
      </c>
      <c r="E7694" t="s">
        <v>18</v>
      </c>
      <c r="F7694" t="s">
        <v>20</v>
      </c>
      <c r="G7694" t="s">
        <v>17</v>
      </c>
      <c r="H7694" s="11">
        <v>2377</v>
      </c>
      <c r="I7694" s="11">
        <v>22.747890000000002</v>
      </c>
      <c r="J7694" s="13">
        <f>data[[#This Row],[Clicks]]/data[[#This Row],[Impressions]]</f>
        <v>9.5700000000000004E-3</v>
      </c>
      <c r="K7694" s="1">
        <v>1.78</v>
      </c>
      <c r="L7694" s="2">
        <v>40.491244200000004</v>
      </c>
      <c r="M7694">
        <v>9</v>
      </c>
      <c r="N7694" s="1">
        <f>IF(data[[#This Row],[Conversions]]=0,0,data[[#This Row],[Spend, Dollars]]/data[[#This Row],[Conversions]])</f>
        <v>4.4990271333333336</v>
      </c>
      <c r="O7694" s="13">
        <f>data[[#This Row],[Conversions]]/data[[#This Row],[Clicks]]</f>
        <v>0.39564109022858818</v>
      </c>
      <c r="P7694" s="11">
        <v>640</v>
      </c>
      <c r="Q7694" s="11">
        <f>IF(data[[#This Row],[Spend, Dollars]]=0,0,data[[#This Row],[Total conversion value, Dollars]]/data[[#This Row],[Spend, Dollars]])</f>
        <v>15.805886251329365</v>
      </c>
      <c r="R7694" s="2">
        <v>78</v>
      </c>
      <c r="S7694" s="2">
        <v>13.5</v>
      </c>
      <c r="T7694" s="2">
        <v>5</v>
      </c>
      <c r="U7694" s="2">
        <f t="shared" si="120"/>
        <v>96.5</v>
      </c>
    </row>
    <row r="7695" spans="1:21" x14ac:dyDescent="0.2">
      <c r="A7695" t="s">
        <v>24</v>
      </c>
      <c r="B7695" s="3">
        <v>45254</v>
      </c>
      <c r="C7695" s="10" t="str">
        <f>TEXT(data[[#This Row],[Date]],"mmmm")</f>
        <v>November</v>
      </c>
      <c r="D7695" t="s">
        <v>12</v>
      </c>
      <c r="E7695" t="s">
        <v>18</v>
      </c>
      <c r="F7695" t="s">
        <v>20</v>
      </c>
      <c r="G7695" t="s">
        <v>17</v>
      </c>
      <c r="H7695" s="11">
        <v>1862</v>
      </c>
      <c r="I7695" s="11">
        <v>15.156680000000003</v>
      </c>
      <c r="J7695" s="13">
        <f>data[[#This Row],[Clicks]]/data[[#This Row],[Impressions]]</f>
        <v>8.1400000000000014E-3</v>
      </c>
      <c r="K7695" s="1">
        <v>1.67</v>
      </c>
      <c r="L7695" s="2">
        <v>25.311655600000005</v>
      </c>
      <c r="M7695">
        <v>3</v>
      </c>
      <c r="N7695" s="1">
        <f>IF(data[[#This Row],[Conversions]]=0,0,data[[#This Row],[Spend, Dollars]]/data[[#This Row],[Conversions]])</f>
        <v>8.4372185333333345</v>
      </c>
      <c r="O7695" s="13">
        <f>data[[#This Row],[Conversions]]/data[[#This Row],[Clicks]]</f>
        <v>0.19793252875959638</v>
      </c>
      <c r="P7695" s="11">
        <v>228</v>
      </c>
      <c r="Q7695" s="11">
        <f>IF(data[[#This Row],[Spend, Dollars]]=0,0,data[[#This Row],[Total conversion value, Dollars]]/data[[#This Row],[Spend, Dollars]])</f>
        <v>9.0077078956463019</v>
      </c>
      <c r="R7695" s="2">
        <v>70.8</v>
      </c>
      <c r="S7695" s="2">
        <v>12</v>
      </c>
      <c r="T7695" s="2">
        <v>8</v>
      </c>
      <c r="U7695" s="2">
        <f t="shared" si="120"/>
        <v>90.8</v>
      </c>
    </row>
    <row r="7696" spans="1:21" x14ac:dyDescent="0.2">
      <c r="A7696" t="s">
        <v>24</v>
      </c>
      <c r="B7696" s="3">
        <v>45255</v>
      </c>
      <c r="C7696" s="10" t="str">
        <f>TEXT(data[[#This Row],[Date]],"mmmm")</f>
        <v>November</v>
      </c>
      <c r="D7696" t="s">
        <v>12</v>
      </c>
      <c r="E7696" t="s">
        <v>18</v>
      </c>
      <c r="F7696" t="s">
        <v>20</v>
      </c>
      <c r="G7696" t="s">
        <v>17</v>
      </c>
      <c r="H7696" s="11">
        <v>1706</v>
      </c>
      <c r="I7696" s="11">
        <v>18.203020000000002</v>
      </c>
      <c r="J7696" s="13">
        <f>data[[#This Row],[Clicks]]/data[[#This Row],[Impressions]]</f>
        <v>1.0670000000000001E-2</v>
      </c>
      <c r="K7696" s="1">
        <v>2.14</v>
      </c>
      <c r="L7696" s="2">
        <v>38.954462800000009</v>
      </c>
      <c r="M7696">
        <v>2</v>
      </c>
      <c r="N7696" s="1">
        <f>IF(data[[#This Row],[Conversions]]=0,0,data[[#This Row],[Spend, Dollars]]/data[[#This Row],[Conversions]])</f>
        <v>19.477231400000004</v>
      </c>
      <c r="O7696" s="13">
        <f>data[[#This Row],[Conversions]]/data[[#This Row],[Clicks]]</f>
        <v>0.10987187840259473</v>
      </c>
      <c r="P7696" s="11">
        <v>220</v>
      </c>
      <c r="Q7696" s="11">
        <f>IF(data[[#This Row],[Spend, Dollars]]=0,0,data[[#This Row],[Total conversion value, Dollars]]/data[[#This Row],[Spend, Dollars]])</f>
        <v>5.6476199178903821</v>
      </c>
      <c r="R7696" s="2">
        <v>100.8</v>
      </c>
      <c r="S7696" s="2">
        <v>15</v>
      </c>
      <c r="T7696" s="2">
        <v>12</v>
      </c>
      <c r="U7696" s="2">
        <f t="shared" si="120"/>
        <v>127.8</v>
      </c>
    </row>
    <row r="7697" spans="1:21" x14ac:dyDescent="0.2">
      <c r="A7697" t="s">
        <v>24</v>
      </c>
      <c r="B7697" s="3">
        <v>45256</v>
      </c>
      <c r="C7697" s="10" t="str">
        <f>TEXT(data[[#This Row],[Date]],"mmmm")</f>
        <v>November</v>
      </c>
      <c r="D7697" t="s">
        <v>12</v>
      </c>
      <c r="E7697" t="s">
        <v>18</v>
      </c>
      <c r="F7697" t="s">
        <v>20</v>
      </c>
      <c r="G7697" t="s">
        <v>17</v>
      </c>
      <c r="H7697" s="11">
        <v>2129</v>
      </c>
      <c r="I7697" s="11">
        <v>28.571179999999998</v>
      </c>
      <c r="J7697" s="13">
        <f>data[[#This Row],[Clicks]]/data[[#This Row],[Impressions]]</f>
        <v>1.342E-2</v>
      </c>
      <c r="K7697" s="1">
        <v>1.04</v>
      </c>
      <c r="L7697" s="2">
        <v>29.7140272</v>
      </c>
      <c r="M7697">
        <v>9</v>
      </c>
      <c r="N7697" s="1">
        <f>IF(data[[#This Row],[Conversions]]=0,0,data[[#This Row],[Spend, Dollars]]/data[[#This Row],[Conversions]])</f>
        <v>3.3015585777777776</v>
      </c>
      <c r="O7697" s="13">
        <f>data[[#This Row],[Conversions]]/data[[#This Row],[Clicks]]</f>
        <v>0.31500274052384258</v>
      </c>
      <c r="P7697" s="11">
        <v>487</v>
      </c>
      <c r="Q7697" s="11">
        <f>IF(data[[#This Row],[Spend, Dollars]]=0,0,data[[#This Row],[Total conversion value, Dollars]]/data[[#This Row],[Spend, Dollars]])</f>
        <v>16.389565666144371</v>
      </c>
      <c r="R7697" s="2">
        <v>118.8</v>
      </c>
      <c r="S7697" s="2">
        <v>21</v>
      </c>
      <c r="T7697" s="2">
        <v>12</v>
      </c>
      <c r="U7697" s="2">
        <f t="shared" si="120"/>
        <v>151.80000000000001</v>
      </c>
    </row>
    <row r="7698" spans="1:21" x14ac:dyDescent="0.2">
      <c r="A7698" t="s">
        <v>24</v>
      </c>
      <c r="B7698" s="3">
        <v>45257</v>
      </c>
      <c r="C7698" s="10" t="str">
        <f>TEXT(data[[#This Row],[Date]],"mmmm")</f>
        <v>November</v>
      </c>
      <c r="D7698" t="s">
        <v>12</v>
      </c>
      <c r="E7698" t="s">
        <v>18</v>
      </c>
      <c r="F7698" t="s">
        <v>20</v>
      </c>
      <c r="G7698" t="s">
        <v>17</v>
      </c>
      <c r="H7698" s="11">
        <v>1321</v>
      </c>
      <c r="I7698" s="11">
        <v>18.890299999999996</v>
      </c>
      <c r="J7698" s="13">
        <f>data[[#This Row],[Clicks]]/data[[#This Row],[Impressions]]</f>
        <v>1.4299999999999997E-2</v>
      </c>
      <c r="K7698" s="1">
        <v>1.02</v>
      </c>
      <c r="L7698" s="2">
        <v>19.268105999999996</v>
      </c>
      <c r="M7698">
        <v>6</v>
      </c>
      <c r="N7698" s="1">
        <f>IF(data[[#This Row],[Conversions]]=0,0,data[[#This Row],[Spend, Dollars]]/data[[#This Row],[Conversions]])</f>
        <v>3.2113509999999992</v>
      </c>
      <c r="O7698" s="13">
        <f>data[[#This Row],[Conversions]]/data[[#This Row],[Clicks]]</f>
        <v>0.31762333049236918</v>
      </c>
      <c r="P7698" s="11">
        <v>383</v>
      </c>
      <c r="Q7698" s="11">
        <f>IF(data[[#This Row],[Spend, Dollars]]=0,0,data[[#This Row],[Total conversion value, Dollars]]/data[[#This Row],[Spend, Dollars]])</f>
        <v>19.877407774277351</v>
      </c>
      <c r="R7698" s="2">
        <v>90</v>
      </c>
      <c r="S7698" s="2">
        <v>27</v>
      </c>
      <c r="T7698" s="2">
        <v>2</v>
      </c>
      <c r="U7698" s="2">
        <f t="shared" si="120"/>
        <v>119</v>
      </c>
    </row>
    <row r="7699" spans="1:21" x14ac:dyDescent="0.2">
      <c r="A7699" t="s">
        <v>24</v>
      </c>
      <c r="B7699" s="3">
        <v>45258</v>
      </c>
      <c r="C7699" s="10" t="str">
        <f>TEXT(data[[#This Row],[Date]],"mmmm")</f>
        <v>November</v>
      </c>
      <c r="D7699" t="s">
        <v>12</v>
      </c>
      <c r="E7699" t="s">
        <v>18</v>
      </c>
      <c r="F7699" t="s">
        <v>20</v>
      </c>
      <c r="G7699" t="s">
        <v>17</v>
      </c>
      <c r="H7699" s="11">
        <v>2254</v>
      </c>
      <c r="I7699" s="11">
        <v>29.256919999999997</v>
      </c>
      <c r="J7699" s="13">
        <f>data[[#This Row],[Clicks]]/data[[#This Row],[Impressions]]</f>
        <v>1.2979999999999998E-2</v>
      </c>
      <c r="K7699" s="1">
        <v>1.29</v>
      </c>
      <c r="L7699" s="2">
        <v>37.741426799999999</v>
      </c>
      <c r="M7699">
        <v>8</v>
      </c>
      <c r="N7699" s="1">
        <f>IF(data[[#This Row],[Conversions]]=0,0,data[[#This Row],[Spend, Dollars]]/data[[#This Row],[Conversions]])</f>
        <v>4.7176783499999999</v>
      </c>
      <c r="O7699" s="13">
        <f>data[[#This Row],[Conversions]]/data[[#This Row],[Clicks]]</f>
        <v>0.27343958284057246</v>
      </c>
      <c r="P7699" s="11">
        <v>618</v>
      </c>
      <c r="Q7699" s="11">
        <f>IF(data[[#This Row],[Spend, Dollars]]=0,0,data[[#This Row],[Total conversion value, Dollars]]/data[[#This Row],[Spend, Dollars]])</f>
        <v>16.374579670104048</v>
      </c>
      <c r="R7699" s="2">
        <v>81.599999999999994</v>
      </c>
      <c r="S7699" s="2">
        <v>27</v>
      </c>
      <c r="T7699" s="2">
        <v>4</v>
      </c>
      <c r="U7699" s="2">
        <f t="shared" si="120"/>
        <v>112.6</v>
      </c>
    </row>
    <row r="7700" spans="1:21" x14ac:dyDescent="0.2">
      <c r="A7700" t="s">
        <v>24</v>
      </c>
      <c r="B7700" s="3">
        <v>45259</v>
      </c>
      <c r="C7700" s="10" t="str">
        <f>TEXT(data[[#This Row],[Date]],"mmmm")</f>
        <v>November</v>
      </c>
      <c r="D7700" t="s">
        <v>12</v>
      </c>
      <c r="E7700" t="s">
        <v>18</v>
      </c>
      <c r="F7700" t="s">
        <v>20</v>
      </c>
      <c r="G7700" t="s">
        <v>17</v>
      </c>
      <c r="H7700" s="11">
        <v>2704</v>
      </c>
      <c r="I7700" s="11">
        <v>33.313280000000006</v>
      </c>
      <c r="J7700" s="13">
        <f>data[[#This Row],[Clicks]]/data[[#This Row],[Impressions]]</f>
        <v>1.2320000000000003E-2</v>
      </c>
      <c r="K7700" s="1">
        <v>1.81</v>
      </c>
      <c r="L7700" s="2">
        <v>60.297036800000015</v>
      </c>
      <c r="M7700">
        <v>7</v>
      </c>
      <c r="N7700" s="1">
        <f>IF(data[[#This Row],[Conversions]]=0,0,data[[#This Row],[Spend, Dollars]]/data[[#This Row],[Conversions]])</f>
        <v>8.6138624000000021</v>
      </c>
      <c r="O7700" s="13">
        <f>data[[#This Row],[Conversions]]/data[[#This Row],[Clicks]]</f>
        <v>0.21012641204948893</v>
      </c>
      <c r="P7700" s="11">
        <v>579</v>
      </c>
      <c r="Q7700" s="11">
        <f>IF(data[[#This Row],[Spend, Dollars]]=0,0,data[[#This Row],[Total conversion value, Dollars]]/data[[#This Row],[Spend, Dollars]])</f>
        <v>9.6024619239663842</v>
      </c>
      <c r="R7700" s="2">
        <v>123.6</v>
      </c>
      <c r="S7700" s="2">
        <v>19.5</v>
      </c>
      <c r="T7700" s="2">
        <v>7</v>
      </c>
      <c r="U7700" s="2">
        <f t="shared" si="120"/>
        <v>150.1</v>
      </c>
    </row>
    <row r="7701" spans="1:21" x14ac:dyDescent="0.2">
      <c r="A7701" t="s">
        <v>24</v>
      </c>
      <c r="B7701" s="3">
        <v>45260</v>
      </c>
      <c r="C7701" s="10" t="str">
        <f>TEXT(data[[#This Row],[Date]],"mmmm")</f>
        <v>November</v>
      </c>
      <c r="D7701" t="s">
        <v>12</v>
      </c>
      <c r="E7701" t="s">
        <v>18</v>
      </c>
      <c r="F7701" t="s">
        <v>20</v>
      </c>
      <c r="G7701" t="s">
        <v>17</v>
      </c>
      <c r="H7701" s="11">
        <v>2135</v>
      </c>
      <c r="I7701" s="11">
        <v>17.848600000000001</v>
      </c>
      <c r="J7701" s="13">
        <f>data[[#This Row],[Clicks]]/data[[#This Row],[Impressions]]</f>
        <v>8.3600000000000011E-3</v>
      </c>
      <c r="K7701" s="1">
        <v>2.19</v>
      </c>
      <c r="L7701" s="2">
        <v>39.088433999999999</v>
      </c>
      <c r="M7701">
        <v>6</v>
      </c>
      <c r="N7701" s="1">
        <f>IF(data[[#This Row],[Conversions]]=0,0,data[[#This Row],[Spend, Dollars]]/data[[#This Row],[Conversions]])</f>
        <v>6.5147389999999996</v>
      </c>
      <c r="O7701" s="13">
        <f>data[[#This Row],[Conversions]]/data[[#This Row],[Clicks]]</f>
        <v>0.33616081933597031</v>
      </c>
      <c r="P7701" s="11">
        <v>274</v>
      </c>
      <c r="Q7701" s="11">
        <f>IF(data[[#This Row],[Spend, Dollars]]=0,0,data[[#This Row],[Total conversion value, Dollars]]/data[[#This Row],[Spend, Dollars]])</f>
        <v>7.0097461566252566</v>
      </c>
      <c r="R7701" s="2">
        <v>70.8</v>
      </c>
      <c r="S7701" s="2">
        <v>18</v>
      </c>
      <c r="T7701" s="2">
        <v>3</v>
      </c>
      <c r="U7701" s="2">
        <f t="shared" si="120"/>
        <v>91.8</v>
      </c>
    </row>
    <row r="7702" spans="1:21" x14ac:dyDescent="0.2">
      <c r="A7702" t="s">
        <v>22</v>
      </c>
      <c r="B7702" s="3">
        <v>44986</v>
      </c>
      <c r="C7702" s="10" t="str">
        <f>TEXT(data[[#This Row],[Date]],"mmmm")</f>
        <v>March</v>
      </c>
      <c r="D7702" t="s">
        <v>15</v>
      </c>
      <c r="E7702" t="s">
        <v>18</v>
      </c>
      <c r="F7702" t="s">
        <v>20</v>
      </c>
      <c r="G7702" t="s">
        <v>17</v>
      </c>
      <c r="H7702" s="11">
        <v>2321.8000000000002</v>
      </c>
      <c r="I7702" s="11">
        <v>21.198034000000003</v>
      </c>
      <c r="J7702" s="13">
        <f>data[[#This Row],[Clicks]]/data[[#This Row],[Impressions]]</f>
        <v>9.130000000000001E-3</v>
      </c>
      <c r="K7702" s="1">
        <v>0.86</v>
      </c>
      <c r="L7702" s="2">
        <v>18.230309240000004</v>
      </c>
      <c r="M7702">
        <v>4</v>
      </c>
      <c r="N7702" s="1">
        <f>IF(data[[#This Row],[Conversions]]=0,0,data[[#This Row],[Spend, Dollars]]/data[[#This Row],[Conversions]])</f>
        <v>4.557577310000001</v>
      </c>
      <c r="O7702" s="13">
        <f>data[[#This Row],[Conversions]]/data[[#This Row],[Clicks]]</f>
        <v>0.18869674423580976</v>
      </c>
      <c r="P7702" s="11">
        <v>180</v>
      </c>
      <c r="Q7702" s="11">
        <f>IF(data[[#This Row],[Spend, Dollars]]=0,0,data[[#This Row],[Total conversion value, Dollars]]/data[[#This Row],[Spend, Dollars]])</f>
        <v>9.8736668495481847</v>
      </c>
      <c r="R7702" s="2">
        <v>79.2</v>
      </c>
      <c r="S7702" s="2">
        <v>24</v>
      </c>
      <c r="T7702" s="2">
        <v>2</v>
      </c>
      <c r="U7702" s="2">
        <f t="shared" si="120"/>
        <v>105.2</v>
      </c>
    </row>
    <row r="7703" spans="1:21" x14ac:dyDescent="0.2">
      <c r="A7703" t="s">
        <v>22</v>
      </c>
      <c r="B7703" s="3">
        <v>44987</v>
      </c>
      <c r="C7703" s="10" t="str">
        <f>TEXT(data[[#This Row],[Date]],"mmmm")</f>
        <v>March</v>
      </c>
      <c r="D7703" t="s">
        <v>15</v>
      </c>
      <c r="E7703" t="s">
        <v>18</v>
      </c>
      <c r="F7703" t="s">
        <v>20</v>
      </c>
      <c r="G7703" t="s">
        <v>17</v>
      </c>
      <c r="H7703" s="11">
        <v>1525.4</v>
      </c>
      <c r="I7703" s="11">
        <v>18.960722000000004</v>
      </c>
      <c r="J7703" s="13">
        <f>data[[#This Row],[Clicks]]/data[[#This Row],[Impressions]]</f>
        <v>1.2430000000000002E-2</v>
      </c>
      <c r="K7703" s="1">
        <v>1.63</v>
      </c>
      <c r="L7703" s="2">
        <v>30.905976860000006</v>
      </c>
      <c r="M7703">
        <v>6</v>
      </c>
      <c r="N7703" s="1">
        <f>IF(data[[#This Row],[Conversions]]=0,0,data[[#This Row],[Spend, Dollars]]/data[[#This Row],[Conversions]])</f>
        <v>5.1509961433333347</v>
      </c>
      <c r="O7703" s="13">
        <f>data[[#This Row],[Conversions]]/data[[#This Row],[Clicks]]</f>
        <v>0.31644364597508462</v>
      </c>
      <c r="P7703" s="11">
        <v>408</v>
      </c>
      <c r="Q7703" s="11">
        <f>IF(data[[#This Row],[Spend, Dollars]]=0,0,data[[#This Row],[Total conversion value, Dollars]]/data[[#This Row],[Spend, Dollars]])</f>
        <v>13.201330016138501</v>
      </c>
      <c r="R7703" s="2">
        <v>81.599999999999994</v>
      </c>
      <c r="S7703" s="2">
        <v>10.5</v>
      </c>
      <c r="T7703" s="2">
        <v>3</v>
      </c>
      <c r="U7703" s="2">
        <f t="shared" si="120"/>
        <v>95.1</v>
      </c>
    </row>
    <row r="7704" spans="1:21" x14ac:dyDescent="0.2">
      <c r="A7704" t="s">
        <v>22</v>
      </c>
      <c r="B7704" s="3">
        <v>44988</v>
      </c>
      <c r="C7704" s="10" t="str">
        <f>TEXT(data[[#This Row],[Date]],"mmmm")</f>
        <v>March</v>
      </c>
      <c r="D7704" t="s">
        <v>15</v>
      </c>
      <c r="E7704" t="s">
        <v>18</v>
      </c>
      <c r="F7704" t="s">
        <v>20</v>
      </c>
      <c r="G7704" t="s">
        <v>17</v>
      </c>
      <c r="H7704" s="11">
        <v>1233.2</v>
      </c>
      <c r="I7704" s="11">
        <v>16.142588000000003</v>
      </c>
      <c r="J7704" s="13">
        <f>data[[#This Row],[Clicks]]/data[[#This Row],[Impressions]]</f>
        <v>1.3090000000000003E-2</v>
      </c>
      <c r="K7704" s="1">
        <v>1.26</v>
      </c>
      <c r="L7704" s="2">
        <v>20.339660880000004</v>
      </c>
      <c r="M7704">
        <v>5</v>
      </c>
      <c r="N7704" s="1">
        <f>IF(data[[#This Row],[Conversions]]=0,0,data[[#This Row],[Spend, Dollars]]/data[[#This Row],[Conversions]])</f>
        <v>4.0679321760000011</v>
      </c>
      <c r="O7704" s="13">
        <f>data[[#This Row],[Conversions]]/data[[#This Row],[Clicks]]</f>
        <v>0.30973967742966613</v>
      </c>
      <c r="P7704" s="11">
        <v>185</v>
      </c>
      <c r="Q7704" s="11">
        <f>IF(data[[#This Row],[Spend, Dollars]]=0,0,data[[#This Row],[Total conversion value, Dollars]]/data[[#This Row],[Spend, Dollars]])</f>
        <v>9.0955302102362268</v>
      </c>
      <c r="R7704" s="2">
        <v>91.2</v>
      </c>
      <c r="S7704" s="2">
        <v>24</v>
      </c>
      <c r="T7704" s="2">
        <v>6</v>
      </c>
      <c r="U7704" s="2">
        <f t="shared" si="120"/>
        <v>121.2</v>
      </c>
    </row>
    <row r="7705" spans="1:21" x14ac:dyDescent="0.2">
      <c r="A7705" t="s">
        <v>22</v>
      </c>
      <c r="B7705" s="3">
        <v>44989</v>
      </c>
      <c r="C7705" s="10" t="str">
        <f>TEXT(data[[#This Row],[Date]],"mmmm")</f>
        <v>March</v>
      </c>
      <c r="D7705" t="s">
        <v>15</v>
      </c>
      <c r="E7705" t="s">
        <v>18</v>
      </c>
      <c r="F7705" t="s">
        <v>20</v>
      </c>
      <c r="G7705" t="s">
        <v>17</v>
      </c>
      <c r="H7705" s="11">
        <v>1303</v>
      </c>
      <c r="I7705" s="11">
        <v>12.039720000000003</v>
      </c>
      <c r="J7705" s="13">
        <f>data[[#This Row],[Clicks]]/data[[#This Row],[Impressions]]</f>
        <v>9.2400000000000017E-3</v>
      </c>
      <c r="K7705" s="1">
        <v>1.19</v>
      </c>
      <c r="L7705" s="2">
        <v>14.327266800000002</v>
      </c>
      <c r="M7705">
        <v>5</v>
      </c>
      <c r="N7705" s="1">
        <f>IF(data[[#This Row],[Conversions]]=0,0,data[[#This Row],[Spend, Dollars]]/data[[#This Row],[Conversions]])</f>
        <v>2.8654533600000005</v>
      </c>
      <c r="O7705" s="13">
        <f>data[[#This Row],[Conversions]]/data[[#This Row],[Clicks]]</f>
        <v>0.41529204998122871</v>
      </c>
      <c r="P7705" s="11">
        <v>380</v>
      </c>
      <c r="Q7705" s="11">
        <f>IF(data[[#This Row],[Spend, Dollars]]=0,0,data[[#This Row],[Total conversion value, Dollars]]/data[[#This Row],[Spend, Dollars]])</f>
        <v>26.522853612246543</v>
      </c>
      <c r="R7705" s="2">
        <v>86.399999999999991</v>
      </c>
      <c r="S7705" s="2">
        <v>19.5</v>
      </c>
      <c r="T7705" s="2">
        <v>7</v>
      </c>
      <c r="U7705" s="2">
        <f t="shared" si="120"/>
        <v>112.89999999999999</v>
      </c>
    </row>
    <row r="7706" spans="1:21" x14ac:dyDescent="0.2">
      <c r="A7706" t="s">
        <v>22</v>
      </c>
      <c r="B7706" s="3">
        <v>44990</v>
      </c>
      <c r="C7706" s="10" t="str">
        <f>TEXT(data[[#This Row],[Date]],"mmmm")</f>
        <v>March</v>
      </c>
      <c r="D7706" t="s">
        <v>15</v>
      </c>
      <c r="E7706" t="s">
        <v>18</v>
      </c>
      <c r="F7706" t="s">
        <v>20</v>
      </c>
      <c r="G7706" t="s">
        <v>17</v>
      </c>
      <c r="H7706" s="11">
        <v>2235.2000000000003</v>
      </c>
      <c r="I7706" s="11">
        <v>19.915632000000002</v>
      </c>
      <c r="J7706" s="13">
        <f>data[[#This Row],[Clicks]]/data[[#This Row],[Impressions]]</f>
        <v>8.9099999999999995E-3</v>
      </c>
      <c r="K7706" s="1">
        <v>1.89</v>
      </c>
      <c r="L7706" s="2">
        <v>37.640544480000003</v>
      </c>
      <c r="M7706">
        <v>1</v>
      </c>
      <c r="N7706" s="1">
        <f>IF(data[[#This Row],[Conversions]]=0,0,data[[#This Row],[Spend, Dollars]]/data[[#This Row],[Conversions]])</f>
        <v>37.640544480000003</v>
      </c>
      <c r="O7706" s="13">
        <f>data[[#This Row],[Conversions]]/data[[#This Row],[Clicks]]</f>
        <v>5.0211813514127991E-2</v>
      </c>
      <c r="P7706" s="11">
        <v>44</v>
      </c>
      <c r="Q7706" s="11">
        <f>IF(data[[#This Row],[Spend, Dollars]]=0,0,data[[#This Row],[Total conversion value, Dollars]]/data[[#This Row],[Spend, Dollars]])</f>
        <v>1.1689522722865777</v>
      </c>
      <c r="R7706" s="2">
        <v>85.2</v>
      </c>
      <c r="S7706" s="2">
        <v>31.5</v>
      </c>
      <c r="T7706" s="2">
        <v>12</v>
      </c>
      <c r="U7706" s="2">
        <f t="shared" si="120"/>
        <v>128.69999999999999</v>
      </c>
    </row>
    <row r="7707" spans="1:21" x14ac:dyDescent="0.2">
      <c r="A7707" t="s">
        <v>22</v>
      </c>
      <c r="B7707" s="3">
        <v>44991</v>
      </c>
      <c r="C7707" s="10" t="str">
        <f>TEXT(data[[#This Row],[Date]],"mmmm")</f>
        <v>March</v>
      </c>
      <c r="D7707" t="s">
        <v>15</v>
      </c>
      <c r="E7707" t="s">
        <v>18</v>
      </c>
      <c r="F7707" t="s">
        <v>20</v>
      </c>
      <c r="G7707" t="s">
        <v>17</v>
      </c>
      <c r="H7707" s="11">
        <v>1356.6000000000001</v>
      </c>
      <c r="I7707" s="11">
        <v>16.116408000000003</v>
      </c>
      <c r="J7707" s="13">
        <f>data[[#This Row],[Clicks]]/data[[#This Row],[Impressions]]</f>
        <v>1.1880000000000002E-2</v>
      </c>
      <c r="K7707" s="1">
        <v>1.0699999999999998</v>
      </c>
      <c r="L7707" s="2">
        <v>17.244556559999999</v>
      </c>
      <c r="M7707">
        <v>7</v>
      </c>
      <c r="N7707" s="1">
        <f>IF(data[[#This Row],[Conversions]]=0,0,data[[#This Row],[Spend, Dollars]]/data[[#This Row],[Conversions]])</f>
        <v>2.46350808</v>
      </c>
      <c r="O7707" s="13">
        <f>data[[#This Row],[Conversions]]/data[[#This Row],[Clicks]]</f>
        <v>0.43433995962375727</v>
      </c>
      <c r="P7707" s="11">
        <v>469</v>
      </c>
      <c r="Q7707" s="11">
        <f>IF(data[[#This Row],[Spend, Dollars]]=0,0,data[[#This Row],[Total conversion value, Dollars]]/data[[#This Row],[Spend, Dollars]])</f>
        <v>27.196988125973593</v>
      </c>
      <c r="R7707" s="2">
        <v>74.399999999999991</v>
      </c>
      <c r="S7707" s="2">
        <v>22.5</v>
      </c>
      <c r="T7707" s="2">
        <v>9</v>
      </c>
      <c r="U7707" s="2">
        <f t="shared" si="120"/>
        <v>105.89999999999999</v>
      </c>
    </row>
    <row r="7708" spans="1:21" x14ac:dyDescent="0.2">
      <c r="A7708" t="s">
        <v>22</v>
      </c>
      <c r="B7708" s="3">
        <v>44992</v>
      </c>
      <c r="C7708" s="10" t="str">
        <f>TEXT(data[[#This Row],[Date]],"mmmm")</f>
        <v>March</v>
      </c>
      <c r="D7708" t="s">
        <v>15</v>
      </c>
      <c r="E7708" t="s">
        <v>18</v>
      </c>
      <c r="F7708" t="s">
        <v>20</v>
      </c>
      <c r="G7708" t="s">
        <v>17</v>
      </c>
      <c r="H7708" s="11">
        <v>1195.8000000000002</v>
      </c>
      <c r="I7708" s="11">
        <v>14.995332000000003</v>
      </c>
      <c r="J7708" s="13">
        <f>data[[#This Row],[Clicks]]/data[[#This Row],[Impressions]]</f>
        <v>1.2540000000000001E-2</v>
      </c>
      <c r="K7708" s="1">
        <v>0.82</v>
      </c>
      <c r="L7708" s="2">
        <v>12.296172240000002</v>
      </c>
      <c r="M7708">
        <v>6</v>
      </c>
      <c r="N7708" s="1">
        <f>IF(data[[#This Row],[Conversions]]=0,0,data[[#This Row],[Spend, Dollars]]/data[[#This Row],[Conversions]])</f>
        <v>2.0493620400000006</v>
      </c>
      <c r="O7708" s="13">
        <f>data[[#This Row],[Conversions]]/data[[#This Row],[Clicks]]</f>
        <v>0.40012451875023497</v>
      </c>
      <c r="P7708" s="11">
        <v>276</v>
      </c>
      <c r="Q7708" s="11">
        <f>IF(data[[#This Row],[Spend, Dollars]]=0,0,data[[#This Row],[Total conversion value, Dollars]]/data[[#This Row],[Spend, Dollars]])</f>
        <v>22.446009588427817</v>
      </c>
      <c r="R7708" s="2">
        <v>99.6</v>
      </c>
      <c r="S7708" s="2">
        <v>28.5</v>
      </c>
      <c r="T7708" s="2">
        <v>11</v>
      </c>
      <c r="U7708" s="2">
        <f t="shared" si="120"/>
        <v>139.1</v>
      </c>
    </row>
    <row r="7709" spans="1:21" x14ac:dyDescent="0.2">
      <c r="A7709" t="s">
        <v>22</v>
      </c>
      <c r="B7709" s="3">
        <v>44993</v>
      </c>
      <c r="C7709" s="10" t="str">
        <f>TEXT(data[[#This Row],[Date]],"mmmm")</f>
        <v>March</v>
      </c>
      <c r="D7709" t="s">
        <v>15</v>
      </c>
      <c r="E7709" t="s">
        <v>18</v>
      </c>
      <c r="F7709" t="s">
        <v>20</v>
      </c>
      <c r="G7709" t="s">
        <v>17</v>
      </c>
      <c r="H7709" s="11">
        <v>1559.6000000000001</v>
      </c>
      <c r="I7709" s="11">
        <v>13.896036</v>
      </c>
      <c r="J7709" s="13">
        <f>data[[#This Row],[Clicks]]/data[[#This Row],[Impressions]]</f>
        <v>8.9099999999999995E-3</v>
      </c>
      <c r="K7709" s="1">
        <v>0.9900000000000001</v>
      </c>
      <c r="L7709" s="2">
        <v>13.757075640000002</v>
      </c>
      <c r="M7709">
        <v>6</v>
      </c>
      <c r="N7709" s="1">
        <f>IF(data[[#This Row],[Conversions]]=0,0,data[[#This Row],[Spend, Dollars]]/data[[#This Row],[Conversions]])</f>
        <v>2.2928459400000003</v>
      </c>
      <c r="O7709" s="13">
        <f>data[[#This Row],[Conversions]]/data[[#This Row],[Clicks]]</f>
        <v>0.43177781059289139</v>
      </c>
      <c r="P7709" s="11">
        <v>318</v>
      </c>
      <c r="Q7709" s="11">
        <f>IF(data[[#This Row],[Spend, Dollars]]=0,0,data[[#This Row],[Total conversion value, Dollars]]/data[[#This Row],[Spend, Dollars]])</f>
        <v>23.115377738811354</v>
      </c>
      <c r="R7709" s="2">
        <v>124.8</v>
      </c>
      <c r="S7709" s="2">
        <v>4.5</v>
      </c>
      <c r="T7709" s="2">
        <v>14</v>
      </c>
      <c r="U7709" s="2">
        <f t="shared" si="120"/>
        <v>143.30000000000001</v>
      </c>
    </row>
    <row r="7710" spans="1:21" x14ac:dyDescent="0.2">
      <c r="A7710" t="s">
        <v>22</v>
      </c>
      <c r="B7710" s="3">
        <v>44994</v>
      </c>
      <c r="C7710" s="10" t="str">
        <f>TEXT(data[[#This Row],[Date]],"mmmm")</f>
        <v>March</v>
      </c>
      <c r="D7710" t="s">
        <v>15</v>
      </c>
      <c r="E7710" t="s">
        <v>18</v>
      </c>
      <c r="F7710" t="s">
        <v>20</v>
      </c>
      <c r="G7710" t="s">
        <v>17</v>
      </c>
      <c r="H7710" s="11">
        <v>1547.2</v>
      </c>
      <c r="I7710" s="11">
        <v>20.252847999999997</v>
      </c>
      <c r="J7710" s="13">
        <f>data[[#This Row],[Clicks]]/data[[#This Row],[Impressions]]</f>
        <v>1.3089999999999997E-2</v>
      </c>
      <c r="K7710" s="1">
        <v>0.36</v>
      </c>
      <c r="L7710" s="2">
        <v>7.2910252799999986</v>
      </c>
      <c r="M7710">
        <v>3</v>
      </c>
      <c r="N7710" s="1">
        <f>IF(data[[#This Row],[Conversions]]=0,0,data[[#This Row],[Spend, Dollars]]/data[[#This Row],[Conversions]])</f>
        <v>2.4303417599999997</v>
      </c>
      <c r="O7710" s="13">
        <f>data[[#This Row],[Conversions]]/data[[#This Row],[Clicks]]</f>
        <v>0.14812731522993708</v>
      </c>
      <c r="P7710" s="11">
        <v>135</v>
      </c>
      <c r="Q7710" s="11">
        <f>IF(data[[#This Row],[Spend, Dollars]]=0,0,data[[#This Row],[Total conversion value, Dollars]]/data[[#This Row],[Spend, Dollars]])</f>
        <v>18.515914403742133</v>
      </c>
      <c r="R7710" s="2">
        <v>96</v>
      </c>
      <c r="S7710" s="2">
        <v>7.5</v>
      </c>
      <c r="T7710" s="2">
        <v>4</v>
      </c>
      <c r="U7710" s="2">
        <f t="shared" si="120"/>
        <v>107.5</v>
      </c>
    </row>
    <row r="7711" spans="1:21" x14ac:dyDescent="0.2">
      <c r="A7711" t="s">
        <v>22</v>
      </c>
      <c r="B7711" s="3">
        <v>44995</v>
      </c>
      <c r="C7711" s="10" t="str">
        <f>TEXT(data[[#This Row],[Date]],"mmmm")</f>
        <v>March</v>
      </c>
      <c r="D7711" t="s">
        <v>15</v>
      </c>
      <c r="E7711" t="s">
        <v>18</v>
      </c>
      <c r="F7711" t="s">
        <v>20</v>
      </c>
      <c r="G7711" t="s">
        <v>17</v>
      </c>
      <c r="H7711" s="11">
        <v>2090.1999999999998</v>
      </c>
      <c r="I7711" s="11">
        <v>16.324462</v>
      </c>
      <c r="J7711" s="13">
        <f>data[[#This Row],[Clicks]]/data[[#This Row],[Impressions]]</f>
        <v>7.810000000000001E-3</v>
      </c>
      <c r="K7711" s="1">
        <v>0.46</v>
      </c>
      <c r="L7711" s="2">
        <v>7.5092525200000004</v>
      </c>
      <c r="M7711">
        <v>4</v>
      </c>
      <c r="N7711" s="1">
        <f>IF(data[[#This Row],[Conversions]]=0,0,data[[#This Row],[Spend, Dollars]]/data[[#This Row],[Conversions]])</f>
        <v>1.8773131300000001</v>
      </c>
      <c r="O7711" s="13">
        <f>data[[#This Row],[Conversions]]/data[[#This Row],[Clicks]]</f>
        <v>0.24503104604611164</v>
      </c>
      <c r="P7711" s="11">
        <v>188</v>
      </c>
      <c r="Q7711" s="11">
        <f>IF(data[[#This Row],[Spend, Dollars]]=0,0,data[[#This Row],[Total conversion value, Dollars]]/data[[#This Row],[Spend, Dollars]])</f>
        <v>25.035780791667928</v>
      </c>
      <c r="R7711" s="2">
        <v>111.6</v>
      </c>
      <c r="S7711" s="2">
        <v>25.5</v>
      </c>
      <c r="T7711" s="2">
        <v>5</v>
      </c>
      <c r="U7711" s="2">
        <f t="shared" si="120"/>
        <v>142.1</v>
      </c>
    </row>
    <row r="7712" spans="1:21" x14ac:dyDescent="0.2">
      <c r="A7712" t="s">
        <v>22</v>
      </c>
      <c r="B7712" s="3">
        <v>44996</v>
      </c>
      <c r="C7712" s="10" t="str">
        <f>TEXT(data[[#This Row],[Date]],"mmmm")</f>
        <v>March</v>
      </c>
      <c r="D7712" t="s">
        <v>15</v>
      </c>
      <c r="E7712" t="s">
        <v>18</v>
      </c>
      <c r="F7712" t="s">
        <v>20</v>
      </c>
      <c r="G7712" t="s">
        <v>17</v>
      </c>
      <c r="H7712" s="11">
        <v>1725</v>
      </c>
      <c r="I7712" s="11">
        <v>20.493000000000002</v>
      </c>
      <c r="J7712" s="13">
        <f>data[[#This Row],[Clicks]]/data[[#This Row],[Impressions]]</f>
        <v>1.1880000000000002E-2</v>
      </c>
      <c r="K7712" s="1">
        <v>1.94</v>
      </c>
      <c r="L7712" s="2">
        <v>39.756420000000006</v>
      </c>
      <c r="M7712">
        <v>1</v>
      </c>
      <c r="N7712" s="1">
        <f>IF(data[[#This Row],[Conversions]]=0,0,data[[#This Row],[Spend, Dollars]]/data[[#This Row],[Conversions]])</f>
        <v>39.756420000000006</v>
      </c>
      <c r="O7712" s="13">
        <f>data[[#This Row],[Conversions]]/data[[#This Row],[Clicks]]</f>
        <v>4.8797150246425607E-2</v>
      </c>
      <c r="P7712" s="11">
        <v>48</v>
      </c>
      <c r="Q7712" s="11">
        <f>IF(data[[#This Row],[Spend, Dollars]]=0,0,data[[#This Row],[Total conversion value, Dollars]]/data[[#This Row],[Spend, Dollars]])</f>
        <v>1.2073521710455819</v>
      </c>
      <c r="R7712" s="2">
        <v>122.39999999999999</v>
      </c>
      <c r="S7712" s="2">
        <v>16.5</v>
      </c>
      <c r="T7712" s="2">
        <v>2</v>
      </c>
      <c r="U7712" s="2">
        <f t="shared" si="120"/>
        <v>140.89999999999998</v>
      </c>
    </row>
    <row r="7713" spans="1:21" x14ac:dyDescent="0.2">
      <c r="A7713" t="s">
        <v>22</v>
      </c>
      <c r="B7713" s="3">
        <v>44997</v>
      </c>
      <c r="C7713" s="10" t="str">
        <f>TEXT(data[[#This Row],[Date]],"mmmm")</f>
        <v>March</v>
      </c>
      <c r="D7713" t="s">
        <v>15</v>
      </c>
      <c r="E7713" t="s">
        <v>18</v>
      </c>
      <c r="F7713" t="s">
        <v>20</v>
      </c>
      <c r="G7713" t="s">
        <v>17</v>
      </c>
      <c r="H7713" s="11">
        <v>1177</v>
      </c>
      <c r="I7713" s="11">
        <v>15.665870000000005</v>
      </c>
      <c r="J7713" s="13">
        <f>data[[#This Row],[Clicks]]/data[[#This Row],[Impressions]]</f>
        <v>1.3310000000000004E-2</v>
      </c>
      <c r="K7713" s="1">
        <v>1.3099999999999998</v>
      </c>
      <c r="L7713" s="2">
        <v>20.522289700000005</v>
      </c>
      <c r="M7713">
        <v>7</v>
      </c>
      <c r="N7713" s="1">
        <f>IF(data[[#This Row],[Conversions]]=0,0,data[[#This Row],[Spend, Dollars]]/data[[#This Row],[Conversions]])</f>
        <v>2.9317556714285722</v>
      </c>
      <c r="O7713" s="13">
        <f>data[[#This Row],[Conversions]]/data[[#This Row],[Clicks]]</f>
        <v>0.44683123248182177</v>
      </c>
      <c r="P7713" s="11">
        <v>217</v>
      </c>
      <c r="Q7713" s="11">
        <f>IF(data[[#This Row],[Spend, Dollars]]=0,0,data[[#This Row],[Total conversion value, Dollars]]/data[[#This Row],[Spend, Dollars]])</f>
        <v>10.573868860256853</v>
      </c>
      <c r="R7713" s="2">
        <v>123.6</v>
      </c>
      <c r="S7713" s="2">
        <v>12</v>
      </c>
      <c r="T7713" s="2">
        <v>11</v>
      </c>
      <c r="U7713" s="2">
        <f t="shared" si="120"/>
        <v>146.6</v>
      </c>
    </row>
    <row r="7714" spans="1:21" x14ac:dyDescent="0.2">
      <c r="A7714" t="s">
        <v>22</v>
      </c>
      <c r="B7714" s="3">
        <v>44998</v>
      </c>
      <c r="C7714" s="10" t="str">
        <f>TEXT(data[[#This Row],[Date]],"mmmm")</f>
        <v>March</v>
      </c>
      <c r="D7714" t="s">
        <v>15</v>
      </c>
      <c r="E7714" t="s">
        <v>18</v>
      </c>
      <c r="F7714" t="s">
        <v>20</v>
      </c>
      <c r="G7714" t="s">
        <v>17</v>
      </c>
      <c r="H7714" s="11">
        <v>1186.2</v>
      </c>
      <c r="I7714" s="11">
        <v>10.960488000000002</v>
      </c>
      <c r="J7714" s="13">
        <f>data[[#This Row],[Clicks]]/data[[#This Row],[Impressions]]</f>
        <v>9.2400000000000017E-3</v>
      </c>
      <c r="K7714" s="1">
        <v>1.0699999999999998</v>
      </c>
      <c r="L7714" s="2">
        <v>11.727722160000001</v>
      </c>
      <c r="M7714">
        <v>3</v>
      </c>
      <c r="N7714" s="1">
        <f>IF(data[[#This Row],[Conversions]]=0,0,data[[#This Row],[Spend, Dollars]]/data[[#This Row],[Conversions]])</f>
        <v>3.9092407200000001</v>
      </c>
      <c r="O7714" s="13">
        <f>data[[#This Row],[Conversions]]/data[[#This Row],[Clicks]]</f>
        <v>0.27371044063001571</v>
      </c>
      <c r="P7714" s="11">
        <v>210</v>
      </c>
      <c r="Q7714" s="11">
        <f>IF(data[[#This Row],[Spend, Dollars]]=0,0,data[[#This Row],[Total conversion value, Dollars]]/data[[#This Row],[Spend, Dollars]])</f>
        <v>17.906290508505702</v>
      </c>
      <c r="R7714" s="2">
        <v>105.6</v>
      </c>
      <c r="S7714" s="2">
        <v>24</v>
      </c>
      <c r="T7714" s="2">
        <v>6</v>
      </c>
      <c r="U7714" s="2">
        <f t="shared" si="120"/>
        <v>135.6</v>
      </c>
    </row>
    <row r="7715" spans="1:21" x14ac:dyDescent="0.2">
      <c r="A7715" t="s">
        <v>22</v>
      </c>
      <c r="B7715" s="3">
        <v>44999</v>
      </c>
      <c r="C7715" s="10" t="str">
        <f>TEXT(data[[#This Row],[Date]],"mmmm")</f>
        <v>March</v>
      </c>
      <c r="D7715" t="s">
        <v>15</v>
      </c>
      <c r="E7715" t="s">
        <v>18</v>
      </c>
      <c r="F7715" t="s">
        <v>20</v>
      </c>
      <c r="G7715" t="s">
        <v>17</v>
      </c>
      <c r="H7715" s="11">
        <v>2168</v>
      </c>
      <c r="I7715" s="11">
        <v>29.333040000000008</v>
      </c>
      <c r="J7715" s="13">
        <f>data[[#This Row],[Clicks]]/data[[#This Row],[Impressions]]</f>
        <v>1.3530000000000004E-2</v>
      </c>
      <c r="K7715" s="1">
        <v>2.08</v>
      </c>
      <c r="L7715" s="2">
        <v>61.012723200000018</v>
      </c>
      <c r="M7715">
        <v>5</v>
      </c>
      <c r="N7715" s="1">
        <f>IF(data[[#This Row],[Conversions]]=0,0,data[[#This Row],[Spend, Dollars]]/data[[#This Row],[Conversions]])</f>
        <v>12.202544640000003</v>
      </c>
      <c r="O7715" s="13">
        <f>data[[#This Row],[Conversions]]/data[[#This Row],[Clicks]]</f>
        <v>0.17045625001704559</v>
      </c>
      <c r="P7715" s="11">
        <v>330</v>
      </c>
      <c r="Q7715" s="11">
        <f>IF(data[[#This Row],[Spend, Dollars]]=0,0,data[[#This Row],[Total conversion value, Dollars]]/data[[#This Row],[Spend, Dollars]])</f>
        <v>5.4087079332331767</v>
      </c>
      <c r="R7715" s="2">
        <v>108</v>
      </c>
      <c r="S7715" s="2">
        <v>12</v>
      </c>
      <c r="T7715" s="2">
        <v>9</v>
      </c>
      <c r="U7715" s="2">
        <f t="shared" si="120"/>
        <v>129</v>
      </c>
    </row>
    <row r="7716" spans="1:21" x14ac:dyDescent="0.2">
      <c r="A7716" t="s">
        <v>22</v>
      </c>
      <c r="B7716" s="3">
        <v>45000</v>
      </c>
      <c r="C7716" s="10" t="str">
        <f>TEXT(data[[#This Row],[Date]],"mmmm")</f>
        <v>March</v>
      </c>
      <c r="D7716" t="s">
        <v>15</v>
      </c>
      <c r="E7716" t="s">
        <v>18</v>
      </c>
      <c r="F7716" t="s">
        <v>20</v>
      </c>
      <c r="G7716" t="s">
        <v>17</v>
      </c>
      <c r="H7716" s="11">
        <v>1213.8000000000002</v>
      </c>
      <c r="I7716" s="11">
        <v>16.422714000000006</v>
      </c>
      <c r="J7716" s="13">
        <f>data[[#This Row],[Clicks]]/data[[#This Row],[Impressions]]</f>
        <v>1.3530000000000004E-2</v>
      </c>
      <c r="K7716" s="1">
        <v>0.96</v>
      </c>
      <c r="L7716" s="2">
        <v>15.765805440000005</v>
      </c>
      <c r="M7716">
        <v>6</v>
      </c>
      <c r="N7716" s="1">
        <f>IF(data[[#This Row],[Conversions]]=0,0,data[[#This Row],[Spend, Dollars]]/data[[#This Row],[Conversions]])</f>
        <v>2.6276342400000008</v>
      </c>
      <c r="O7716" s="13">
        <f>data[[#This Row],[Conversions]]/data[[#This Row],[Clicks]]</f>
        <v>0.36534765203851188</v>
      </c>
      <c r="P7716" s="11">
        <v>288</v>
      </c>
      <c r="Q7716" s="11">
        <f>IF(data[[#This Row],[Spend, Dollars]]=0,0,data[[#This Row],[Total conversion value, Dollars]]/data[[#This Row],[Spend, Dollars]])</f>
        <v>18.267382601925597</v>
      </c>
      <c r="R7716" s="2">
        <v>97.2</v>
      </c>
      <c r="S7716" s="2">
        <v>22.5</v>
      </c>
      <c r="T7716" s="2">
        <v>9</v>
      </c>
      <c r="U7716" s="2">
        <f t="shared" si="120"/>
        <v>128.69999999999999</v>
      </c>
    </row>
    <row r="7717" spans="1:21" x14ac:dyDescent="0.2">
      <c r="A7717" t="s">
        <v>22</v>
      </c>
      <c r="B7717" s="3">
        <v>45001</v>
      </c>
      <c r="C7717" s="10" t="str">
        <f>TEXT(data[[#This Row],[Date]],"mmmm")</f>
        <v>March</v>
      </c>
      <c r="D7717" t="s">
        <v>15</v>
      </c>
      <c r="E7717" t="s">
        <v>18</v>
      </c>
      <c r="F7717" t="s">
        <v>20</v>
      </c>
      <c r="G7717" t="s">
        <v>17</v>
      </c>
      <c r="H7717" s="11">
        <v>2344.4</v>
      </c>
      <c r="I7717" s="11">
        <v>22.178024000000004</v>
      </c>
      <c r="J7717" s="13">
        <f>data[[#This Row],[Clicks]]/data[[#This Row],[Impressions]]</f>
        <v>9.4600000000000014E-3</v>
      </c>
      <c r="K7717" s="1">
        <v>0.63</v>
      </c>
      <c r="L7717" s="2">
        <v>13.972155120000004</v>
      </c>
      <c r="M7717">
        <v>2</v>
      </c>
      <c r="N7717" s="1">
        <f>IF(data[[#This Row],[Conversions]]=0,0,data[[#This Row],[Spend, Dollars]]/data[[#This Row],[Conversions]])</f>
        <v>6.9860775600000018</v>
      </c>
      <c r="O7717" s="13">
        <f>data[[#This Row],[Conversions]]/data[[#This Row],[Clicks]]</f>
        <v>9.0179359531759887E-2</v>
      </c>
      <c r="P7717" s="11">
        <v>134</v>
      </c>
      <c r="Q7717" s="11">
        <f>IF(data[[#This Row],[Spend, Dollars]]=0,0,data[[#This Row],[Total conversion value, Dollars]]/data[[#This Row],[Spend, Dollars]])</f>
        <v>9.5905033152824011</v>
      </c>
      <c r="R7717" s="2">
        <v>110.39999999999999</v>
      </c>
      <c r="S7717" s="2">
        <v>16.5</v>
      </c>
      <c r="T7717" s="2">
        <v>7</v>
      </c>
      <c r="U7717" s="2">
        <f t="shared" si="120"/>
        <v>133.89999999999998</v>
      </c>
    </row>
    <row r="7718" spans="1:21" x14ac:dyDescent="0.2">
      <c r="A7718" t="s">
        <v>22</v>
      </c>
      <c r="B7718" s="3">
        <v>45002</v>
      </c>
      <c r="C7718" s="10" t="str">
        <f>TEXT(data[[#This Row],[Date]],"mmmm")</f>
        <v>March</v>
      </c>
      <c r="D7718" t="s">
        <v>15</v>
      </c>
      <c r="E7718" t="s">
        <v>18</v>
      </c>
      <c r="F7718" t="s">
        <v>20</v>
      </c>
      <c r="G7718" t="s">
        <v>17</v>
      </c>
      <c r="H7718" s="11">
        <v>2052</v>
      </c>
      <c r="I7718" s="11">
        <v>19.411920000000002</v>
      </c>
      <c r="J7718" s="13">
        <f>data[[#This Row],[Clicks]]/data[[#This Row],[Impressions]]</f>
        <v>9.4600000000000014E-3</v>
      </c>
      <c r="K7718" s="1">
        <v>1.5399999999999998</v>
      </c>
      <c r="L7718" s="2">
        <v>29.894356800000001</v>
      </c>
      <c r="M7718">
        <v>4</v>
      </c>
      <c r="N7718" s="1">
        <f>IF(data[[#This Row],[Conversions]]=0,0,data[[#This Row],[Spend, Dollars]]/data[[#This Row],[Conversions]])</f>
        <v>7.4735892000000002</v>
      </c>
      <c r="O7718" s="13">
        <f>data[[#This Row],[Conversions]]/data[[#This Row],[Clicks]]</f>
        <v>0.20605895758894532</v>
      </c>
      <c r="P7718" s="11">
        <v>160</v>
      </c>
      <c r="Q7718" s="11">
        <f>IF(data[[#This Row],[Spend, Dollars]]=0,0,data[[#This Row],[Total conversion value, Dollars]]/data[[#This Row],[Spend, Dollars]])</f>
        <v>5.3521807165959832</v>
      </c>
      <c r="R7718" s="2">
        <v>126</v>
      </c>
      <c r="S7718" s="2">
        <v>19.5</v>
      </c>
      <c r="T7718" s="2">
        <v>5</v>
      </c>
      <c r="U7718" s="2">
        <f t="shared" si="120"/>
        <v>150.5</v>
      </c>
    </row>
    <row r="7719" spans="1:21" x14ac:dyDescent="0.2">
      <c r="A7719" t="s">
        <v>22</v>
      </c>
      <c r="B7719" s="3">
        <v>45003</v>
      </c>
      <c r="C7719" s="10" t="str">
        <f>TEXT(data[[#This Row],[Date]],"mmmm")</f>
        <v>March</v>
      </c>
      <c r="D7719" t="s">
        <v>15</v>
      </c>
      <c r="E7719" t="s">
        <v>18</v>
      </c>
      <c r="F7719" t="s">
        <v>20</v>
      </c>
      <c r="G7719" t="s">
        <v>17</v>
      </c>
      <c r="H7719" s="11">
        <v>2160.4</v>
      </c>
      <c r="I7719" s="11">
        <v>26.853772000000003</v>
      </c>
      <c r="J7719" s="13">
        <f>data[[#This Row],[Clicks]]/data[[#This Row],[Impressions]]</f>
        <v>1.243E-2</v>
      </c>
      <c r="K7719" s="1">
        <v>1.5399999999999998</v>
      </c>
      <c r="L7719" s="2">
        <v>41.35480888</v>
      </c>
      <c r="M7719">
        <v>3</v>
      </c>
      <c r="N7719" s="1">
        <f>IF(data[[#This Row],[Conversions]]=0,0,data[[#This Row],[Spend, Dollars]]/data[[#This Row],[Conversions]])</f>
        <v>13.784936293333333</v>
      </c>
      <c r="O7719" s="13">
        <f>data[[#This Row],[Conversions]]/data[[#This Row],[Clicks]]</f>
        <v>0.11171614922477184</v>
      </c>
      <c r="P7719" s="11">
        <v>120</v>
      </c>
      <c r="Q7719" s="11">
        <f>IF(data[[#This Row],[Spend, Dollars]]=0,0,data[[#This Row],[Total conversion value, Dollars]]/data[[#This Row],[Spend, Dollars]])</f>
        <v>2.9017181616823855</v>
      </c>
      <c r="R7719" s="2">
        <v>78</v>
      </c>
      <c r="S7719" s="2">
        <v>16.5</v>
      </c>
      <c r="T7719" s="2">
        <v>12</v>
      </c>
      <c r="U7719" s="2">
        <f t="shared" si="120"/>
        <v>106.5</v>
      </c>
    </row>
    <row r="7720" spans="1:21" x14ac:dyDescent="0.2">
      <c r="A7720" t="s">
        <v>22</v>
      </c>
      <c r="B7720" s="3">
        <v>45004</v>
      </c>
      <c r="C7720" s="10" t="str">
        <f>TEXT(data[[#This Row],[Date]],"mmmm")</f>
        <v>March</v>
      </c>
      <c r="D7720" t="s">
        <v>15</v>
      </c>
      <c r="E7720" t="s">
        <v>18</v>
      </c>
      <c r="F7720" t="s">
        <v>20</v>
      </c>
      <c r="G7720" t="s">
        <v>17</v>
      </c>
      <c r="H7720" s="11">
        <v>1836.8000000000002</v>
      </c>
      <c r="I7720" s="11">
        <v>24.043712000000003</v>
      </c>
      <c r="J7720" s="13">
        <f>data[[#This Row],[Clicks]]/data[[#This Row],[Impressions]]</f>
        <v>1.3090000000000001E-2</v>
      </c>
      <c r="K7720" s="1">
        <v>1.3900000000000001</v>
      </c>
      <c r="L7720" s="2">
        <v>33.42075968000001</v>
      </c>
      <c r="M7720">
        <v>4</v>
      </c>
      <c r="N7720" s="1">
        <f>IF(data[[#This Row],[Conversions]]=0,0,data[[#This Row],[Spend, Dollars]]/data[[#This Row],[Conversions]])</f>
        <v>8.3551899200000026</v>
      </c>
      <c r="O7720" s="13">
        <f>data[[#This Row],[Conversions]]/data[[#This Row],[Clicks]]</f>
        <v>0.16636366298182242</v>
      </c>
      <c r="P7720" s="11">
        <v>196</v>
      </c>
      <c r="Q7720" s="11">
        <f>IF(data[[#This Row],[Spend, Dollars]]=0,0,data[[#This Row],[Total conversion value, Dollars]]/data[[#This Row],[Spend, Dollars]])</f>
        <v>5.8646183353304293</v>
      </c>
      <c r="R7720" s="2">
        <v>86.399999999999991</v>
      </c>
      <c r="S7720" s="2">
        <v>16.5</v>
      </c>
      <c r="T7720" s="2">
        <v>5</v>
      </c>
      <c r="U7720" s="2">
        <f t="shared" si="120"/>
        <v>107.89999999999999</v>
      </c>
    </row>
    <row r="7721" spans="1:21" x14ac:dyDescent="0.2">
      <c r="A7721" t="s">
        <v>22</v>
      </c>
      <c r="B7721" s="3">
        <v>45005</v>
      </c>
      <c r="C7721" s="10" t="str">
        <f>TEXT(data[[#This Row],[Date]],"mmmm")</f>
        <v>March</v>
      </c>
      <c r="D7721" t="s">
        <v>15</v>
      </c>
      <c r="E7721" t="s">
        <v>18</v>
      </c>
      <c r="F7721" t="s">
        <v>20</v>
      </c>
      <c r="G7721" t="s">
        <v>17</v>
      </c>
      <c r="H7721" s="11">
        <v>1346</v>
      </c>
      <c r="I7721" s="11">
        <v>9.9200200000000009</v>
      </c>
      <c r="J7721" s="13">
        <f>data[[#This Row],[Clicks]]/data[[#This Row],[Impressions]]</f>
        <v>7.3700000000000007E-3</v>
      </c>
      <c r="K7721" s="1">
        <v>0.55999999999999994</v>
      </c>
      <c r="L7721" s="2">
        <v>5.5552111999999996</v>
      </c>
      <c r="M7721">
        <v>6</v>
      </c>
      <c r="N7721" s="1">
        <f>IF(data[[#This Row],[Conversions]]=0,0,data[[#This Row],[Spend, Dollars]]/data[[#This Row],[Conversions]])</f>
        <v>0.9258685333333333</v>
      </c>
      <c r="O7721" s="13">
        <f>data[[#This Row],[Conversions]]/data[[#This Row],[Clicks]]</f>
        <v>0.6048374902469954</v>
      </c>
      <c r="P7721" s="11">
        <v>306</v>
      </c>
      <c r="Q7721" s="11">
        <f>IF(data[[#This Row],[Spend, Dollars]]=0,0,data[[#This Row],[Total conversion value, Dollars]]/data[[#This Row],[Spend, Dollars]])</f>
        <v>55.083414290351378</v>
      </c>
      <c r="R7721" s="2">
        <v>76.8</v>
      </c>
      <c r="S7721" s="2">
        <v>28.5</v>
      </c>
      <c r="T7721" s="2">
        <v>5</v>
      </c>
      <c r="U7721" s="2">
        <f t="shared" si="120"/>
        <v>110.3</v>
      </c>
    </row>
    <row r="7722" spans="1:21" x14ac:dyDescent="0.2">
      <c r="A7722" t="s">
        <v>22</v>
      </c>
      <c r="B7722" s="3">
        <v>45006</v>
      </c>
      <c r="C7722" s="10" t="str">
        <f>TEXT(data[[#This Row],[Date]],"mmmm")</f>
        <v>March</v>
      </c>
      <c r="D7722" t="s">
        <v>15</v>
      </c>
      <c r="E7722" t="s">
        <v>18</v>
      </c>
      <c r="F7722" t="s">
        <v>20</v>
      </c>
      <c r="G7722" t="s">
        <v>17</v>
      </c>
      <c r="H7722" s="11">
        <v>1961</v>
      </c>
      <c r="I7722" s="11">
        <v>21.786710000000003</v>
      </c>
      <c r="J7722" s="13">
        <f>data[[#This Row],[Clicks]]/data[[#This Row],[Impressions]]</f>
        <v>1.1110000000000002E-2</v>
      </c>
      <c r="K7722" s="1">
        <v>0.47</v>
      </c>
      <c r="L7722" s="2">
        <v>10.239753700000001</v>
      </c>
      <c r="M7722">
        <v>1</v>
      </c>
      <c r="N7722" s="1">
        <f>IF(data[[#This Row],[Conversions]]=0,0,data[[#This Row],[Spend, Dollars]]/data[[#This Row],[Conversions]])</f>
        <v>10.239753700000001</v>
      </c>
      <c r="O7722" s="13">
        <f>data[[#This Row],[Conversions]]/data[[#This Row],[Clicks]]</f>
        <v>4.5899541509479856E-2</v>
      </c>
      <c r="P7722" s="11">
        <v>67</v>
      </c>
      <c r="Q7722" s="11">
        <f>IF(data[[#This Row],[Spend, Dollars]]=0,0,data[[#This Row],[Total conversion value, Dollars]]/data[[#This Row],[Spend, Dollars]])</f>
        <v>6.5431261300747883</v>
      </c>
      <c r="R7722" s="2">
        <v>80.399999999999991</v>
      </c>
      <c r="S7722" s="2">
        <v>16.5</v>
      </c>
      <c r="T7722" s="2">
        <v>3</v>
      </c>
      <c r="U7722" s="2">
        <f t="shared" si="120"/>
        <v>99.899999999999991</v>
      </c>
    </row>
    <row r="7723" spans="1:21" x14ac:dyDescent="0.2">
      <c r="A7723" t="s">
        <v>22</v>
      </c>
      <c r="B7723" s="3">
        <v>45007</v>
      </c>
      <c r="C7723" s="10" t="str">
        <f>TEXT(data[[#This Row],[Date]],"mmmm")</f>
        <v>March</v>
      </c>
      <c r="D7723" t="s">
        <v>15</v>
      </c>
      <c r="E7723" t="s">
        <v>18</v>
      </c>
      <c r="F7723" t="s">
        <v>20</v>
      </c>
      <c r="G7723" t="s">
        <v>17</v>
      </c>
      <c r="H7723" s="11">
        <v>1567.2</v>
      </c>
      <c r="I7723" s="11">
        <v>19.135512000000002</v>
      </c>
      <c r="J7723" s="13">
        <f>data[[#This Row],[Clicks]]/data[[#This Row],[Impressions]]</f>
        <v>1.221E-2</v>
      </c>
      <c r="K7723" s="1">
        <v>0.53</v>
      </c>
      <c r="L7723" s="2">
        <v>10.141821360000002</v>
      </c>
      <c r="M7723">
        <v>7</v>
      </c>
      <c r="N7723" s="1">
        <f>IF(data[[#This Row],[Conversions]]=0,0,data[[#This Row],[Spend, Dollars]]/data[[#This Row],[Conversions]])</f>
        <v>1.4488316228571432</v>
      </c>
      <c r="O7723" s="13">
        <f>data[[#This Row],[Conversions]]/data[[#This Row],[Clicks]]</f>
        <v>0.36581200440312228</v>
      </c>
      <c r="P7723" s="11">
        <v>518</v>
      </c>
      <c r="Q7723" s="11">
        <f>IF(data[[#This Row],[Spend, Dollars]]=0,0,data[[#This Row],[Total conversion value, Dollars]]/data[[#This Row],[Spend, Dollars]])</f>
        <v>51.075638350624615</v>
      </c>
      <c r="R7723" s="2">
        <v>86.399999999999991</v>
      </c>
      <c r="S7723" s="2">
        <v>7.5</v>
      </c>
      <c r="T7723" s="2">
        <v>12</v>
      </c>
      <c r="U7723" s="2">
        <f t="shared" si="120"/>
        <v>105.89999999999999</v>
      </c>
    </row>
    <row r="7724" spans="1:21" x14ac:dyDescent="0.2">
      <c r="A7724" t="s">
        <v>22</v>
      </c>
      <c r="B7724" s="3">
        <v>45008</v>
      </c>
      <c r="C7724" s="10" t="str">
        <f>TEXT(data[[#This Row],[Date]],"mmmm")</f>
        <v>March</v>
      </c>
      <c r="D7724" t="s">
        <v>15</v>
      </c>
      <c r="E7724" t="s">
        <v>18</v>
      </c>
      <c r="F7724" t="s">
        <v>20</v>
      </c>
      <c r="G7724" t="s">
        <v>17</v>
      </c>
      <c r="H7724" s="11">
        <v>1941.6000000000004</v>
      </c>
      <c r="I7724" s="11">
        <v>24.988392000000012</v>
      </c>
      <c r="J7724" s="13">
        <f>data[[#This Row],[Clicks]]/data[[#This Row],[Impressions]]</f>
        <v>1.2870000000000003E-2</v>
      </c>
      <c r="K7724" s="1">
        <v>0.47</v>
      </c>
      <c r="L7724" s="2">
        <v>11.744544240000005</v>
      </c>
      <c r="M7724">
        <v>1</v>
      </c>
      <c r="N7724" s="1">
        <f>IF(data[[#This Row],[Conversions]]=0,0,data[[#This Row],[Spend, Dollars]]/data[[#This Row],[Conversions]])</f>
        <v>11.744544240000005</v>
      </c>
      <c r="O7724" s="13">
        <f>data[[#This Row],[Conversions]]/data[[#This Row],[Clicks]]</f>
        <v>4.0018581427728503E-2</v>
      </c>
      <c r="P7724" s="11">
        <v>32</v>
      </c>
      <c r="Q7724" s="11">
        <f>IF(data[[#This Row],[Spend, Dollars]]=0,0,data[[#This Row],[Total conversion value, Dollars]]/data[[#This Row],[Spend, Dollars]])</f>
        <v>2.7246693738027918</v>
      </c>
      <c r="R7724" s="2">
        <v>68.399999999999991</v>
      </c>
      <c r="S7724" s="2">
        <v>28.5</v>
      </c>
      <c r="T7724" s="2">
        <v>5</v>
      </c>
      <c r="U7724" s="2">
        <f t="shared" si="120"/>
        <v>101.89999999999999</v>
      </c>
    </row>
    <row r="7725" spans="1:21" x14ac:dyDescent="0.2">
      <c r="A7725" t="s">
        <v>22</v>
      </c>
      <c r="B7725" s="3">
        <v>45009</v>
      </c>
      <c r="C7725" s="10" t="str">
        <f>TEXT(data[[#This Row],[Date]],"mmmm")</f>
        <v>March</v>
      </c>
      <c r="D7725" t="s">
        <v>15</v>
      </c>
      <c r="E7725" t="s">
        <v>18</v>
      </c>
      <c r="F7725" t="s">
        <v>20</v>
      </c>
      <c r="G7725" t="s">
        <v>17</v>
      </c>
      <c r="H7725" s="11">
        <v>2224.6000000000004</v>
      </c>
      <c r="I7725" s="11">
        <v>23.002364000000011</v>
      </c>
      <c r="J7725" s="13">
        <f>data[[#This Row],[Clicks]]/data[[#This Row],[Impressions]]</f>
        <v>1.0340000000000004E-2</v>
      </c>
      <c r="K7725" s="1">
        <v>0.64</v>
      </c>
      <c r="L7725" s="2">
        <v>14.721512960000007</v>
      </c>
      <c r="M7725">
        <v>6</v>
      </c>
      <c r="N7725" s="1">
        <f>IF(data[[#This Row],[Conversions]]=0,0,data[[#This Row],[Spend, Dollars]]/data[[#This Row],[Conversions]])</f>
        <v>2.4535854933333345</v>
      </c>
      <c r="O7725" s="13">
        <f>data[[#This Row],[Conversions]]/data[[#This Row],[Clicks]]</f>
        <v>0.26084275511856075</v>
      </c>
      <c r="P7725" s="11">
        <v>330</v>
      </c>
      <c r="Q7725" s="11">
        <f>IF(data[[#This Row],[Spend, Dollars]]=0,0,data[[#This Row],[Total conversion value, Dollars]]/data[[#This Row],[Spend, Dollars]])</f>
        <v>22.416174268001313</v>
      </c>
      <c r="R7725" s="2">
        <v>126</v>
      </c>
      <c r="S7725" s="2">
        <v>12</v>
      </c>
      <c r="T7725" s="2">
        <v>14</v>
      </c>
      <c r="U7725" s="2">
        <f t="shared" si="120"/>
        <v>152</v>
      </c>
    </row>
    <row r="7726" spans="1:21" x14ac:dyDescent="0.2">
      <c r="A7726" t="s">
        <v>22</v>
      </c>
      <c r="B7726" s="3">
        <v>45010</v>
      </c>
      <c r="C7726" s="10" t="str">
        <f>TEXT(data[[#This Row],[Date]],"mmmm")</f>
        <v>March</v>
      </c>
      <c r="D7726" t="s">
        <v>15</v>
      </c>
      <c r="E7726" t="s">
        <v>18</v>
      </c>
      <c r="F7726" t="s">
        <v>20</v>
      </c>
      <c r="G7726" t="s">
        <v>17</v>
      </c>
      <c r="H7726" s="11">
        <v>2170.4</v>
      </c>
      <c r="I7726" s="11">
        <v>24.590632000000003</v>
      </c>
      <c r="J7726" s="13">
        <f>data[[#This Row],[Clicks]]/data[[#This Row],[Impressions]]</f>
        <v>1.1330000000000002E-2</v>
      </c>
      <c r="K7726" s="1">
        <v>0.95</v>
      </c>
      <c r="L7726" s="2">
        <v>23.361100400000002</v>
      </c>
      <c r="M7726">
        <v>4</v>
      </c>
      <c r="N7726" s="1">
        <f>IF(data[[#This Row],[Conversions]]=0,0,data[[#This Row],[Spend, Dollars]]/data[[#This Row],[Conversions]])</f>
        <v>5.8402751000000004</v>
      </c>
      <c r="O7726" s="13">
        <f>data[[#This Row],[Conversions]]/data[[#This Row],[Clicks]]</f>
        <v>0.1626635704198249</v>
      </c>
      <c r="P7726" s="11">
        <v>124</v>
      </c>
      <c r="Q7726" s="11">
        <f>IF(data[[#This Row],[Spend, Dollars]]=0,0,data[[#This Row],[Total conversion value, Dollars]]/data[[#This Row],[Spend, Dollars]])</f>
        <v>5.3079691400153388</v>
      </c>
      <c r="R7726" s="2">
        <v>81.599999999999994</v>
      </c>
      <c r="S7726" s="2">
        <v>12</v>
      </c>
      <c r="T7726" s="2">
        <v>1</v>
      </c>
      <c r="U7726" s="2">
        <f t="shared" si="120"/>
        <v>94.6</v>
      </c>
    </row>
    <row r="7727" spans="1:21" x14ac:dyDescent="0.2">
      <c r="A7727" t="s">
        <v>22</v>
      </c>
      <c r="B7727" s="3">
        <v>45011</v>
      </c>
      <c r="C7727" s="10" t="str">
        <f>TEXT(data[[#This Row],[Date]],"mmmm")</f>
        <v>March</v>
      </c>
      <c r="D7727" t="s">
        <v>15</v>
      </c>
      <c r="E7727" t="s">
        <v>18</v>
      </c>
      <c r="F7727" t="s">
        <v>20</v>
      </c>
      <c r="G7727" t="s">
        <v>17</v>
      </c>
      <c r="H7727" s="11">
        <v>2311.6</v>
      </c>
      <c r="I7727" s="11">
        <v>30.004567999999999</v>
      </c>
      <c r="J7727" s="13">
        <f>data[[#This Row],[Clicks]]/data[[#This Row],[Impressions]]</f>
        <v>1.298E-2</v>
      </c>
      <c r="K7727" s="1">
        <v>0.72</v>
      </c>
      <c r="L7727" s="2">
        <v>21.603288959999997</v>
      </c>
      <c r="M7727">
        <v>1</v>
      </c>
      <c r="N7727" s="1">
        <f>IF(data[[#This Row],[Conversions]]=0,0,data[[#This Row],[Spend, Dollars]]/data[[#This Row],[Conversions]])</f>
        <v>21.603288959999997</v>
      </c>
      <c r="O7727" s="13">
        <f>data[[#This Row],[Conversions]]/data[[#This Row],[Clicks]]</f>
        <v>3.3328258550498042E-2</v>
      </c>
      <c r="P7727" s="11">
        <v>75</v>
      </c>
      <c r="Q7727" s="11">
        <f>IF(data[[#This Row],[Spend, Dollars]]=0,0,data[[#This Row],[Total conversion value, Dollars]]/data[[#This Row],[Spend, Dollars]])</f>
        <v>3.4716935990102136</v>
      </c>
      <c r="R7727" s="2">
        <v>70.8</v>
      </c>
      <c r="S7727" s="2">
        <v>12</v>
      </c>
      <c r="T7727" s="2">
        <v>12</v>
      </c>
      <c r="U7727" s="2">
        <f t="shared" si="120"/>
        <v>94.8</v>
      </c>
    </row>
    <row r="7728" spans="1:21" x14ac:dyDescent="0.2">
      <c r="A7728" t="s">
        <v>22</v>
      </c>
      <c r="B7728" s="3">
        <v>45012</v>
      </c>
      <c r="C7728" s="10" t="str">
        <f>TEXT(data[[#This Row],[Date]],"mmmm")</f>
        <v>March</v>
      </c>
      <c r="D7728" t="s">
        <v>15</v>
      </c>
      <c r="E7728" t="s">
        <v>18</v>
      </c>
      <c r="F7728" t="s">
        <v>20</v>
      </c>
      <c r="G7728" t="s">
        <v>17</v>
      </c>
      <c r="H7728" s="11">
        <v>2045.8000000000002</v>
      </c>
      <c r="I7728" s="11">
        <v>18.903192000000004</v>
      </c>
      <c r="J7728" s="13">
        <f>data[[#This Row],[Clicks]]/data[[#This Row],[Impressions]]</f>
        <v>9.2400000000000017E-3</v>
      </c>
      <c r="K7728" s="1">
        <v>1.33</v>
      </c>
      <c r="L7728" s="2">
        <v>25.141245360000006</v>
      </c>
      <c r="M7728">
        <v>7</v>
      </c>
      <c r="N7728" s="1">
        <f>IF(data[[#This Row],[Conversions]]=0,0,data[[#This Row],[Spend, Dollars]]/data[[#This Row],[Conversions]])</f>
        <v>3.5916064800000007</v>
      </c>
      <c r="O7728" s="13">
        <f>data[[#This Row],[Conversions]]/data[[#This Row],[Clicks]]</f>
        <v>0.37030782949250046</v>
      </c>
      <c r="P7728" s="11">
        <v>553</v>
      </c>
      <c r="Q7728" s="11">
        <f>IF(data[[#This Row],[Spend, Dollars]]=0,0,data[[#This Row],[Total conversion value, Dollars]]/data[[#This Row],[Spend, Dollars]])</f>
        <v>21.995728217975589</v>
      </c>
      <c r="R7728" s="2">
        <v>103.2</v>
      </c>
      <c r="S7728" s="2">
        <v>22.5</v>
      </c>
      <c r="T7728" s="2">
        <v>6</v>
      </c>
      <c r="U7728" s="2">
        <f t="shared" si="120"/>
        <v>131.69999999999999</v>
      </c>
    </row>
    <row r="7729" spans="1:21" x14ac:dyDescent="0.2">
      <c r="A7729" t="s">
        <v>22</v>
      </c>
      <c r="B7729" s="3">
        <v>45013</v>
      </c>
      <c r="C7729" s="10" t="str">
        <f>TEXT(data[[#This Row],[Date]],"mmmm")</f>
        <v>March</v>
      </c>
      <c r="D7729" t="s">
        <v>15</v>
      </c>
      <c r="E7729" t="s">
        <v>18</v>
      </c>
      <c r="F7729" t="s">
        <v>20</v>
      </c>
      <c r="G7729" t="s">
        <v>17</v>
      </c>
      <c r="H7729" s="11">
        <v>1578.4</v>
      </c>
      <c r="I7729" s="11">
        <v>15.799784000000002</v>
      </c>
      <c r="J7729" s="13">
        <f>data[[#This Row],[Clicks]]/data[[#This Row],[Impressions]]</f>
        <v>1.0010000000000002E-2</v>
      </c>
      <c r="K7729" s="1">
        <v>1.3199999999999998</v>
      </c>
      <c r="L7729" s="2">
        <v>20.855714880000001</v>
      </c>
      <c r="M7729">
        <v>5</v>
      </c>
      <c r="N7729" s="1">
        <f>IF(data[[#This Row],[Conversions]]=0,0,data[[#This Row],[Spend, Dollars]]/data[[#This Row],[Conversions]])</f>
        <v>4.1711429760000005</v>
      </c>
      <c r="O7729" s="13">
        <f>data[[#This Row],[Conversions]]/data[[#This Row],[Clicks]]</f>
        <v>0.31646002249144667</v>
      </c>
      <c r="P7729" s="11">
        <v>360</v>
      </c>
      <c r="Q7729" s="11">
        <f>IF(data[[#This Row],[Spend, Dollars]]=0,0,data[[#This Row],[Total conversion value, Dollars]]/data[[#This Row],[Spend, Dollars]])</f>
        <v>17.261455772260728</v>
      </c>
      <c r="R7729" s="2">
        <v>124.8</v>
      </c>
      <c r="S7729" s="2">
        <v>12</v>
      </c>
      <c r="T7729" s="2">
        <v>3</v>
      </c>
      <c r="U7729" s="2">
        <f t="shared" si="120"/>
        <v>139.80000000000001</v>
      </c>
    </row>
    <row r="7730" spans="1:21" x14ac:dyDescent="0.2">
      <c r="A7730" t="s">
        <v>22</v>
      </c>
      <c r="B7730" s="3">
        <v>45014</v>
      </c>
      <c r="C7730" s="10" t="str">
        <f>TEXT(data[[#This Row],[Date]],"mmmm")</f>
        <v>March</v>
      </c>
      <c r="D7730" t="s">
        <v>15</v>
      </c>
      <c r="E7730" t="s">
        <v>18</v>
      </c>
      <c r="F7730" t="s">
        <v>20</v>
      </c>
      <c r="G7730" t="s">
        <v>17</v>
      </c>
      <c r="H7730" s="11">
        <v>1272.4000000000001</v>
      </c>
      <c r="I7730" s="11">
        <v>15.675968000000003</v>
      </c>
      <c r="J7730" s="13">
        <f>data[[#This Row],[Clicks]]/data[[#This Row],[Impressions]]</f>
        <v>1.2320000000000001E-2</v>
      </c>
      <c r="K7730" s="1">
        <v>1.1199999999999999</v>
      </c>
      <c r="L7730" s="2">
        <v>17.557084160000002</v>
      </c>
      <c r="M7730">
        <v>2</v>
      </c>
      <c r="N7730" s="1">
        <f>IF(data[[#This Row],[Conversions]]=0,0,data[[#This Row],[Spend, Dollars]]/data[[#This Row],[Conversions]])</f>
        <v>8.7785420800000011</v>
      </c>
      <c r="O7730" s="13">
        <f>data[[#This Row],[Conversions]]/data[[#This Row],[Clicks]]</f>
        <v>0.12758382767813761</v>
      </c>
      <c r="P7730" s="11">
        <v>122</v>
      </c>
      <c r="Q7730" s="11">
        <f>IF(data[[#This Row],[Spend, Dollars]]=0,0,data[[#This Row],[Total conversion value, Dollars]]/data[[#This Row],[Spend, Dollars]])</f>
        <v>6.9487620431842814</v>
      </c>
      <c r="R7730" s="2">
        <v>117.6</v>
      </c>
      <c r="S7730" s="2">
        <v>6</v>
      </c>
      <c r="T7730" s="2">
        <v>6</v>
      </c>
      <c r="U7730" s="2">
        <f t="shared" si="120"/>
        <v>129.6</v>
      </c>
    </row>
    <row r="7731" spans="1:21" x14ac:dyDescent="0.2">
      <c r="A7731" t="s">
        <v>22</v>
      </c>
      <c r="B7731" s="3">
        <v>45015</v>
      </c>
      <c r="C7731" s="10" t="str">
        <f>TEXT(data[[#This Row],[Date]],"mmmm")</f>
        <v>March</v>
      </c>
      <c r="D7731" t="s">
        <v>15</v>
      </c>
      <c r="E7731" t="s">
        <v>18</v>
      </c>
      <c r="F7731" t="s">
        <v>20</v>
      </c>
      <c r="G7731" t="s">
        <v>17</v>
      </c>
      <c r="H7731" s="11">
        <v>2108.8000000000002</v>
      </c>
      <c r="I7731" s="11">
        <v>33.635359999999999</v>
      </c>
      <c r="J7731" s="13">
        <f>data[[#This Row],[Clicks]]/data[[#This Row],[Impressions]]</f>
        <v>1.5949999999999999E-2</v>
      </c>
      <c r="K7731" s="1">
        <v>1.75</v>
      </c>
      <c r="L7731" s="2">
        <v>58.861879999999999</v>
      </c>
      <c r="M7731">
        <v>5</v>
      </c>
      <c r="N7731" s="1">
        <f>IF(data[[#This Row],[Conversions]]=0,0,data[[#This Row],[Spend, Dollars]]/data[[#This Row],[Conversions]])</f>
        <v>11.772376</v>
      </c>
      <c r="O7731" s="13">
        <f>data[[#This Row],[Conversions]]/data[[#This Row],[Clicks]]</f>
        <v>0.14865308413526718</v>
      </c>
      <c r="P7731" s="11">
        <v>195</v>
      </c>
      <c r="Q7731" s="11">
        <f>IF(data[[#This Row],[Spend, Dollars]]=0,0,data[[#This Row],[Total conversion value, Dollars]]/data[[#This Row],[Spend, Dollars]])</f>
        <v>3.3128401607288112</v>
      </c>
      <c r="R7731" s="2">
        <v>110.39999999999999</v>
      </c>
      <c r="S7731" s="2">
        <v>7.5</v>
      </c>
      <c r="T7731" s="2">
        <v>7</v>
      </c>
      <c r="U7731" s="2">
        <f t="shared" si="120"/>
        <v>124.89999999999999</v>
      </c>
    </row>
    <row r="7732" spans="1:21" x14ac:dyDescent="0.2">
      <c r="A7732" t="s">
        <v>22</v>
      </c>
      <c r="B7732" s="3">
        <v>45016</v>
      </c>
      <c r="C7732" s="10" t="str">
        <f>TEXT(data[[#This Row],[Date]],"mmmm")</f>
        <v>March</v>
      </c>
      <c r="D7732" t="s">
        <v>15</v>
      </c>
      <c r="E7732" t="s">
        <v>18</v>
      </c>
      <c r="F7732" t="s">
        <v>20</v>
      </c>
      <c r="G7732" t="s">
        <v>17</v>
      </c>
      <c r="H7732" s="11">
        <v>2170.8000000000002</v>
      </c>
      <c r="I7732" s="11">
        <v>35.101836000000013</v>
      </c>
      <c r="J7732" s="13">
        <f>data[[#This Row],[Clicks]]/data[[#This Row],[Impressions]]</f>
        <v>1.6170000000000004E-2</v>
      </c>
      <c r="K7732" s="1">
        <v>0.60000000000000009</v>
      </c>
      <c r="L7732" s="2">
        <v>21.061101600000011</v>
      </c>
      <c r="M7732">
        <v>5</v>
      </c>
      <c r="N7732" s="1">
        <f>IF(data[[#This Row],[Conversions]]=0,0,data[[#This Row],[Spend, Dollars]]/data[[#This Row],[Conversions]])</f>
        <v>4.2122203200000019</v>
      </c>
      <c r="O7732" s="13">
        <f>data[[#This Row],[Conversions]]/data[[#This Row],[Clicks]]</f>
        <v>0.14244269160165862</v>
      </c>
      <c r="P7732" s="11">
        <v>175</v>
      </c>
      <c r="Q7732" s="11">
        <f>IF(data[[#This Row],[Spend, Dollars]]=0,0,data[[#This Row],[Total conversion value, Dollars]]/data[[#This Row],[Spend, Dollars]])</f>
        <v>8.3091570100967509</v>
      </c>
      <c r="R7732" s="2">
        <v>120</v>
      </c>
      <c r="S7732" s="2">
        <v>22.5</v>
      </c>
      <c r="T7732" s="2">
        <v>11</v>
      </c>
      <c r="U7732" s="2">
        <f t="shared" si="120"/>
        <v>153.5</v>
      </c>
    </row>
    <row r="7733" spans="1:21" x14ac:dyDescent="0.2">
      <c r="A7733" t="s">
        <v>22</v>
      </c>
      <c r="B7733" s="3">
        <v>45017</v>
      </c>
      <c r="C7733" s="10" t="str">
        <f>TEXT(data[[#This Row],[Date]],"mmmm")</f>
        <v>April</v>
      </c>
      <c r="D7733" t="s">
        <v>15</v>
      </c>
      <c r="E7733" t="s">
        <v>18</v>
      </c>
      <c r="F7733" t="s">
        <v>20</v>
      </c>
      <c r="G7733" t="s">
        <v>17</v>
      </c>
      <c r="H7733" s="11">
        <v>2387</v>
      </c>
      <c r="I7733" s="11">
        <v>31.508400000000009</v>
      </c>
      <c r="J7733" s="13">
        <f>data[[#This Row],[Clicks]]/data[[#This Row],[Impressions]]</f>
        <v>1.3200000000000003E-2</v>
      </c>
      <c r="K7733" s="1">
        <v>0.67999999999999994</v>
      </c>
      <c r="L7733" s="2">
        <v>21.425712000000004</v>
      </c>
      <c r="M7733">
        <v>1</v>
      </c>
      <c r="N7733" s="1">
        <f>IF(data[[#This Row],[Conversions]]=0,0,data[[#This Row],[Spend, Dollars]]/data[[#This Row],[Conversions]])</f>
        <v>21.425712000000004</v>
      </c>
      <c r="O7733" s="13">
        <f>data[[#This Row],[Conversions]]/data[[#This Row],[Clicks]]</f>
        <v>3.1737568394459882E-2</v>
      </c>
      <c r="P7733" s="11">
        <v>80</v>
      </c>
      <c r="Q7733" s="11">
        <f>IF(data[[#This Row],[Spend, Dollars]]=0,0,data[[#This Row],[Total conversion value, Dollars]]/data[[#This Row],[Spend, Dollars]])</f>
        <v>3.7338315758188099</v>
      </c>
      <c r="R7733" s="2">
        <v>93.6</v>
      </c>
      <c r="S7733" s="2">
        <v>21</v>
      </c>
      <c r="T7733" s="2">
        <v>5</v>
      </c>
      <c r="U7733" s="2">
        <f t="shared" si="120"/>
        <v>119.6</v>
      </c>
    </row>
    <row r="7734" spans="1:21" x14ac:dyDescent="0.2">
      <c r="A7734" t="s">
        <v>22</v>
      </c>
      <c r="B7734" s="3">
        <v>45018</v>
      </c>
      <c r="C7734" s="10" t="str">
        <f>TEXT(data[[#This Row],[Date]],"mmmm")</f>
        <v>April</v>
      </c>
      <c r="D7734" t="s">
        <v>15</v>
      </c>
      <c r="E7734" t="s">
        <v>18</v>
      </c>
      <c r="F7734" t="s">
        <v>20</v>
      </c>
      <c r="G7734" t="s">
        <v>17</v>
      </c>
      <c r="H7734" s="11">
        <v>1710.4</v>
      </c>
      <c r="I7734" s="11">
        <v>16.368528000000001</v>
      </c>
      <c r="J7734" s="13">
        <f>data[[#This Row],[Clicks]]/data[[#This Row],[Impressions]]</f>
        <v>9.5700000000000004E-3</v>
      </c>
      <c r="K7734" s="1">
        <v>1.38</v>
      </c>
      <c r="L7734" s="2">
        <v>22.588568639999998</v>
      </c>
      <c r="M7734">
        <v>6</v>
      </c>
      <c r="N7734" s="1">
        <f>IF(data[[#This Row],[Conversions]]=0,0,data[[#This Row],[Spend, Dollars]]/data[[#This Row],[Conversions]])</f>
        <v>3.7647614399999996</v>
      </c>
      <c r="O7734" s="13">
        <f>data[[#This Row],[Conversions]]/data[[#This Row],[Clicks]]</f>
        <v>0.36655709053373642</v>
      </c>
      <c r="P7734" s="11">
        <v>288</v>
      </c>
      <c r="Q7734" s="11">
        <f>IF(data[[#This Row],[Spend, Dollars]]=0,0,data[[#This Row],[Total conversion value, Dollars]]/data[[#This Row],[Spend, Dollars]])</f>
        <v>12.749811844651704</v>
      </c>
      <c r="R7734" s="2">
        <v>106.8</v>
      </c>
      <c r="S7734" s="2">
        <v>10.5</v>
      </c>
      <c r="T7734" s="2">
        <v>9</v>
      </c>
      <c r="U7734" s="2">
        <f t="shared" si="120"/>
        <v>126.3</v>
      </c>
    </row>
    <row r="7735" spans="1:21" x14ac:dyDescent="0.2">
      <c r="A7735" t="s">
        <v>22</v>
      </c>
      <c r="B7735" s="3">
        <v>45019</v>
      </c>
      <c r="C7735" s="10" t="str">
        <f>TEXT(data[[#This Row],[Date]],"mmmm")</f>
        <v>April</v>
      </c>
      <c r="D7735" t="s">
        <v>15</v>
      </c>
      <c r="E7735" t="s">
        <v>18</v>
      </c>
      <c r="F7735" t="s">
        <v>20</v>
      </c>
      <c r="G7735" t="s">
        <v>17</v>
      </c>
      <c r="H7735" s="11">
        <v>2516.4</v>
      </c>
      <c r="I7735" s="11">
        <v>27.403596</v>
      </c>
      <c r="J7735" s="13">
        <f>data[[#This Row],[Clicks]]/data[[#This Row],[Impressions]]</f>
        <v>1.089E-2</v>
      </c>
      <c r="K7735" s="1">
        <v>2.0699999999999998</v>
      </c>
      <c r="L7735" s="2">
        <v>56.725443719999994</v>
      </c>
      <c r="M7735">
        <v>1</v>
      </c>
      <c r="N7735" s="1">
        <f>IF(data[[#This Row],[Conversions]]=0,0,data[[#This Row],[Spend, Dollars]]/data[[#This Row],[Conversions]])</f>
        <v>56.725443719999994</v>
      </c>
      <c r="O7735" s="13">
        <f>data[[#This Row],[Conversions]]/data[[#This Row],[Clicks]]</f>
        <v>3.6491561180510765E-2</v>
      </c>
      <c r="P7735" s="11">
        <v>54</v>
      </c>
      <c r="Q7735" s="11">
        <f>IF(data[[#This Row],[Spend, Dollars]]=0,0,data[[#This Row],[Total conversion value, Dollars]]/data[[#This Row],[Spend, Dollars]])</f>
        <v>0.95195376992636782</v>
      </c>
      <c r="R7735" s="2">
        <v>112.8</v>
      </c>
      <c r="S7735" s="2">
        <v>22.5</v>
      </c>
      <c r="T7735" s="2">
        <v>8</v>
      </c>
      <c r="U7735" s="2">
        <f t="shared" si="120"/>
        <v>143.30000000000001</v>
      </c>
    </row>
    <row r="7736" spans="1:21" x14ac:dyDescent="0.2">
      <c r="A7736" t="s">
        <v>22</v>
      </c>
      <c r="B7736" s="3">
        <v>45020</v>
      </c>
      <c r="C7736" s="10" t="str">
        <f>TEXT(data[[#This Row],[Date]],"mmmm")</f>
        <v>April</v>
      </c>
      <c r="D7736" t="s">
        <v>15</v>
      </c>
      <c r="E7736" t="s">
        <v>18</v>
      </c>
      <c r="F7736" t="s">
        <v>20</v>
      </c>
      <c r="G7736" t="s">
        <v>17</v>
      </c>
      <c r="H7736" s="11">
        <v>1653</v>
      </c>
      <c r="I7736" s="11">
        <v>22.183259999999997</v>
      </c>
      <c r="J7736" s="13">
        <f>data[[#This Row],[Clicks]]/data[[#This Row],[Impressions]]</f>
        <v>1.3419999999999998E-2</v>
      </c>
      <c r="K7736" s="1">
        <v>1.1400000000000001</v>
      </c>
      <c r="L7736" s="2">
        <v>25.288916399999998</v>
      </c>
      <c r="M7736">
        <v>7</v>
      </c>
      <c r="N7736" s="1">
        <f>IF(data[[#This Row],[Conversions]]=0,0,data[[#This Row],[Spend, Dollars]]/data[[#This Row],[Conversions]])</f>
        <v>3.6127023428571428</v>
      </c>
      <c r="O7736" s="13">
        <f>data[[#This Row],[Conversions]]/data[[#This Row],[Clicks]]</f>
        <v>0.31555325952993385</v>
      </c>
      <c r="P7736" s="11">
        <v>371</v>
      </c>
      <c r="Q7736" s="11">
        <f>IF(data[[#This Row],[Spend, Dollars]]=0,0,data[[#This Row],[Total conversion value, Dollars]]/data[[#This Row],[Spend, Dollars]])</f>
        <v>14.670458557093417</v>
      </c>
      <c r="R7736" s="2">
        <v>98.399999999999991</v>
      </c>
      <c r="S7736" s="2">
        <v>27</v>
      </c>
      <c r="T7736" s="2">
        <v>10</v>
      </c>
      <c r="U7736" s="2">
        <f t="shared" si="120"/>
        <v>135.39999999999998</v>
      </c>
    </row>
    <row r="7737" spans="1:21" x14ac:dyDescent="0.2">
      <c r="A7737" t="s">
        <v>22</v>
      </c>
      <c r="B7737" s="3">
        <v>45021</v>
      </c>
      <c r="C7737" s="10" t="str">
        <f>TEXT(data[[#This Row],[Date]],"mmmm")</f>
        <v>April</v>
      </c>
      <c r="D7737" t="s">
        <v>15</v>
      </c>
      <c r="E7737" t="s">
        <v>18</v>
      </c>
      <c r="F7737" t="s">
        <v>20</v>
      </c>
      <c r="G7737" t="s">
        <v>17</v>
      </c>
      <c r="H7737" s="11">
        <v>1493.2</v>
      </c>
      <c r="I7737" s="11">
        <v>19.545988000000005</v>
      </c>
      <c r="J7737" s="13">
        <f>data[[#This Row],[Clicks]]/data[[#This Row],[Impressions]]</f>
        <v>1.3090000000000003E-2</v>
      </c>
      <c r="K7737" s="1">
        <v>1.9699999999999998</v>
      </c>
      <c r="L7737" s="2">
        <v>38.505596360000006</v>
      </c>
      <c r="M7737">
        <v>5</v>
      </c>
      <c r="N7737" s="1">
        <f>IF(data[[#This Row],[Conversions]]=0,0,data[[#This Row],[Spend, Dollars]]/data[[#This Row],[Conversions]])</f>
        <v>7.7011192720000015</v>
      </c>
      <c r="O7737" s="13">
        <f>data[[#This Row],[Conversions]]/data[[#This Row],[Clicks]]</f>
        <v>0.25580697174274325</v>
      </c>
      <c r="P7737" s="11">
        <v>260</v>
      </c>
      <c r="Q7737" s="11">
        <f>IF(data[[#This Row],[Spend, Dollars]]=0,0,data[[#This Row],[Total conversion value, Dollars]]/data[[#This Row],[Spend, Dollars]])</f>
        <v>6.7522652439708883</v>
      </c>
      <c r="R7737" s="2">
        <v>106.8</v>
      </c>
      <c r="S7737" s="2">
        <v>31.5</v>
      </c>
      <c r="T7737" s="2">
        <v>4</v>
      </c>
      <c r="U7737" s="2">
        <f t="shared" si="120"/>
        <v>142.30000000000001</v>
      </c>
    </row>
    <row r="7738" spans="1:21" x14ac:dyDescent="0.2">
      <c r="A7738" t="s">
        <v>22</v>
      </c>
      <c r="B7738" s="3">
        <v>45022</v>
      </c>
      <c r="C7738" s="10" t="str">
        <f>TEXT(data[[#This Row],[Date]],"mmmm")</f>
        <v>April</v>
      </c>
      <c r="D7738" t="s">
        <v>15</v>
      </c>
      <c r="E7738" t="s">
        <v>18</v>
      </c>
      <c r="F7738" t="s">
        <v>20</v>
      </c>
      <c r="G7738" t="s">
        <v>17</v>
      </c>
      <c r="H7738" s="11">
        <v>2038.1999999999998</v>
      </c>
      <c r="I7738" s="11">
        <v>17.936160000000001</v>
      </c>
      <c r="J7738" s="13">
        <f>data[[#This Row],[Clicks]]/data[[#This Row],[Impressions]]</f>
        <v>8.8000000000000005E-3</v>
      </c>
      <c r="K7738" s="1">
        <v>1.25</v>
      </c>
      <c r="L7738" s="2">
        <v>22.420200000000001</v>
      </c>
      <c r="M7738">
        <v>5</v>
      </c>
      <c r="N7738" s="1">
        <f>IF(data[[#This Row],[Conversions]]=0,0,data[[#This Row],[Spend, Dollars]]/data[[#This Row],[Conversions]])</f>
        <v>4.4840400000000002</v>
      </c>
      <c r="O7738" s="13">
        <f>data[[#This Row],[Conversions]]/data[[#This Row],[Clicks]]</f>
        <v>0.27876646952301942</v>
      </c>
      <c r="P7738" s="11">
        <v>180</v>
      </c>
      <c r="Q7738" s="11">
        <f>IF(data[[#This Row],[Spend, Dollars]]=0,0,data[[#This Row],[Total conversion value, Dollars]]/data[[#This Row],[Spend, Dollars]])</f>
        <v>8.0284743222629587</v>
      </c>
      <c r="R7738" s="2">
        <v>72</v>
      </c>
      <c r="S7738" s="2">
        <v>33</v>
      </c>
      <c r="T7738" s="2">
        <v>10</v>
      </c>
      <c r="U7738" s="2">
        <f t="shared" si="120"/>
        <v>115</v>
      </c>
    </row>
    <row r="7739" spans="1:21" x14ac:dyDescent="0.2">
      <c r="A7739" t="s">
        <v>22</v>
      </c>
      <c r="B7739" s="3">
        <v>45023</v>
      </c>
      <c r="C7739" s="10" t="str">
        <f>TEXT(data[[#This Row],[Date]],"mmmm")</f>
        <v>April</v>
      </c>
      <c r="D7739" t="s">
        <v>15</v>
      </c>
      <c r="E7739" t="s">
        <v>18</v>
      </c>
      <c r="F7739" t="s">
        <v>20</v>
      </c>
      <c r="G7739" t="s">
        <v>17</v>
      </c>
      <c r="H7739" s="11">
        <v>2271.6</v>
      </c>
      <c r="I7739" s="11">
        <v>28.735740000000003</v>
      </c>
      <c r="J7739" s="13">
        <f>data[[#This Row],[Clicks]]/data[[#This Row],[Impressions]]</f>
        <v>1.2650000000000002E-2</v>
      </c>
      <c r="K7739" s="1">
        <v>1.8499999999999999</v>
      </c>
      <c r="L7739" s="2">
        <v>53.161118999999999</v>
      </c>
      <c r="M7739">
        <v>7</v>
      </c>
      <c r="N7739" s="1">
        <f>IF(data[[#This Row],[Conversions]]=0,0,data[[#This Row],[Spend, Dollars]]/data[[#This Row],[Conversions]])</f>
        <v>7.5944455714285715</v>
      </c>
      <c r="O7739" s="13">
        <f>data[[#This Row],[Conversions]]/data[[#This Row],[Clicks]]</f>
        <v>0.24359908601622923</v>
      </c>
      <c r="P7739" s="11">
        <v>350</v>
      </c>
      <c r="Q7739" s="11">
        <f>IF(data[[#This Row],[Spend, Dollars]]=0,0,data[[#This Row],[Total conversion value, Dollars]]/data[[#This Row],[Spend, Dollars]])</f>
        <v>6.5837590815197098</v>
      </c>
      <c r="R7739" s="2">
        <v>105.6</v>
      </c>
      <c r="S7739" s="2">
        <v>19.5</v>
      </c>
      <c r="T7739" s="2">
        <v>8</v>
      </c>
      <c r="U7739" s="2">
        <f t="shared" si="120"/>
        <v>133.1</v>
      </c>
    </row>
    <row r="7740" spans="1:21" x14ac:dyDescent="0.2">
      <c r="A7740" t="s">
        <v>22</v>
      </c>
      <c r="B7740" s="3">
        <v>45024</v>
      </c>
      <c r="C7740" s="10" t="str">
        <f>TEXT(data[[#This Row],[Date]],"mmmm")</f>
        <v>April</v>
      </c>
      <c r="D7740" t="s">
        <v>15</v>
      </c>
      <c r="E7740" t="s">
        <v>18</v>
      </c>
      <c r="F7740" t="s">
        <v>20</v>
      </c>
      <c r="G7740" t="s">
        <v>17</v>
      </c>
      <c r="H7740" s="11">
        <v>2343.2000000000003</v>
      </c>
      <c r="I7740" s="11">
        <v>33.250008000000001</v>
      </c>
      <c r="J7740" s="13">
        <f>data[[#This Row],[Clicks]]/data[[#This Row],[Impressions]]</f>
        <v>1.4189999999999999E-2</v>
      </c>
      <c r="K7740" s="1">
        <v>1.4</v>
      </c>
      <c r="L7740" s="2">
        <v>46.5500112</v>
      </c>
      <c r="M7740">
        <v>2</v>
      </c>
      <c r="N7740" s="1">
        <f>IF(data[[#This Row],[Conversions]]=0,0,data[[#This Row],[Spend, Dollars]]/data[[#This Row],[Conversions]])</f>
        <v>23.2750056</v>
      </c>
      <c r="O7740" s="13">
        <f>data[[#This Row],[Conversions]]/data[[#This Row],[Clicks]]</f>
        <v>6.0150361467582202E-2</v>
      </c>
      <c r="P7740" s="11">
        <v>124</v>
      </c>
      <c r="Q7740" s="11">
        <f>IF(data[[#This Row],[Spend, Dollars]]=0,0,data[[#This Row],[Total conversion value, Dollars]]/data[[#This Row],[Spend, Dollars]])</f>
        <v>2.6638017221357835</v>
      </c>
      <c r="R7740" s="2">
        <v>103.2</v>
      </c>
      <c r="S7740" s="2">
        <v>27</v>
      </c>
      <c r="T7740" s="2">
        <v>8</v>
      </c>
      <c r="U7740" s="2">
        <f t="shared" si="120"/>
        <v>138.19999999999999</v>
      </c>
    </row>
    <row r="7741" spans="1:21" x14ac:dyDescent="0.2">
      <c r="A7741" t="s">
        <v>22</v>
      </c>
      <c r="B7741" s="3">
        <v>45025</v>
      </c>
      <c r="C7741" s="10" t="str">
        <f>TEXT(data[[#This Row],[Date]],"mmmm")</f>
        <v>April</v>
      </c>
      <c r="D7741" t="s">
        <v>15</v>
      </c>
      <c r="E7741" t="s">
        <v>18</v>
      </c>
      <c r="F7741" t="s">
        <v>20</v>
      </c>
      <c r="G7741" t="s">
        <v>17</v>
      </c>
      <c r="H7741" s="11">
        <v>2237.2000000000003</v>
      </c>
      <c r="I7741" s="11">
        <v>18.702992000000005</v>
      </c>
      <c r="J7741" s="13">
        <f>data[[#This Row],[Clicks]]/data[[#This Row],[Impressions]]</f>
        <v>8.3600000000000011E-3</v>
      </c>
      <c r="K7741" s="1">
        <v>1.0199999999999998</v>
      </c>
      <c r="L7741" s="2">
        <v>19.077051840000003</v>
      </c>
      <c r="M7741">
        <v>3</v>
      </c>
      <c r="N7741" s="1">
        <f>IF(data[[#This Row],[Conversions]]=0,0,data[[#This Row],[Spend, Dollars]]/data[[#This Row],[Conversions]])</f>
        <v>6.3590172800000007</v>
      </c>
      <c r="O7741" s="13">
        <f>data[[#This Row],[Conversions]]/data[[#This Row],[Clicks]]</f>
        <v>0.16040214314372797</v>
      </c>
      <c r="P7741" s="11">
        <v>90</v>
      </c>
      <c r="Q7741" s="11">
        <f>IF(data[[#This Row],[Spend, Dollars]]=0,0,data[[#This Row],[Total conversion value, Dollars]]/data[[#This Row],[Spend, Dollars]])</f>
        <v>4.7177100924625881</v>
      </c>
      <c r="R7741" s="2">
        <v>86.399999999999991</v>
      </c>
      <c r="S7741" s="2">
        <v>13.5</v>
      </c>
      <c r="T7741" s="2">
        <v>6</v>
      </c>
      <c r="U7741" s="2">
        <f t="shared" si="120"/>
        <v>105.89999999999999</v>
      </c>
    </row>
    <row r="7742" spans="1:21" x14ac:dyDescent="0.2">
      <c r="A7742" t="s">
        <v>22</v>
      </c>
      <c r="B7742" s="3">
        <v>45026</v>
      </c>
      <c r="C7742" s="10" t="str">
        <f>TEXT(data[[#This Row],[Date]],"mmmm")</f>
        <v>April</v>
      </c>
      <c r="D7742" t="s">
        <v>15</v>
      </c>
      <c r="E7742" t="s">
        <v>18</v>
      </c>
      <c r="F7742" t="s">
        <v>20</v>
      </c>
      <c r="G7742" t="s">
        <v>17</v>
      </c>
      <c r="H7742" s="11">
        <v>1872.8000000000002</v>
      </c>
      <c r="I7742" s="11">
        <v>27.399064000000003</v>
      </c>
      <c r="J7742" s="13">
        <f>data[[#This Row],[Clicks]]/data[[#This Row],[Impressions]]</f>
        <v>1.4630000000000001E-2</v>
      </c>
      <c r="K7742" s="1">
        <v>0.87</v>
      </c>
      <c r="L7742" s="2">
        <v>23.837185680000001</v>
      </c>
      <c r="M7742">
        <v>3</v>
      </c>
      <c r="N7742" s="1">
        <f>IF(data[[#This Row],[Conversions]]=0,0,data[[#This Row],[Spend, Dollars]]/data[[#This Row],[Conversions]])</f>
        <v>7.9457285600000001</v>
      </c>
      <c r="O7742" s="13">
        <f>data[[#This Row],[Conversions]]/data[[#This Row],[Clicks]]</f>
        <v>0.10949279143258324</v>
      </c>
      <c r="P7742" s="11">
        <v>192</v>
      </c>
      <c r="Q7742" s="11">
        <f>IF(data[[#This Row],[Spend, Dollars]]=0,0,data[[#This Row],[Total conversion value, Dollars]]/data[[#This Row],[Spend, Dollars]])</f>
        <v>8.0546421283739402</v>
      </c>
      <c r="R7742" s="2">
        <v>86.399999999999991</v>
      </c>
      <c r="S7742" s="2">
        <v>24</v>
      </c>
      <c r="T7742" s="2">
        <v>7</v>
      </c>
      <c r="U7742" s="2">
        <f t="shared" si="120"/>
        <v>117.39999999999999</v>
      </c>
    </row>
    <row r="7743" spans="1:21" x14ac:dyDescent="0.2">
      <c r="A7743" t="s">
        <v>22</v>
      </c>
      <c r="B7743" s="3">
        <v>45027</v>
      </c>
      <c r="C7743" s="10" t="str">
        <f>TEXT(data[[#This Row],[Date]],"mmmm")</f>
        <v>April</v>
      </c>
      <c r="D7743" t="s">
        <v>15</v>
      </c>
      <c r="E7743" t="s">
        <v>18</v>
      </c>
      <c r="F7743" t="s">
        <v>20</v>
      </c>
      <c r="G7743" t="s">
        <v>17</v>
      </c>
      <c r="H7743" s="11">
        <v>2217.2000000000003</v>
      </c>
      <c r="I7743" s="11">
        <v>32.681528000000007</v>
      </c>
      <c r="J7743" s="13">
        <f>data[[#This Row],[Clicks]]/data[[#This Row],[Impressions]]</f>
        <v>1.4740000000000001E-2</v>
      </c>
      <c r="K7743" s="1">
        <v>0.86</v>
      </c>
      <c r="L7743" s="2">
        <v>28.106114080000005</v>
      </c>
      <c r="M7743">
        <v>7</v>
      </c>
      <c r="N7743" s="1">
        <f>IF(data[[#This Row],[Conversions]]=0,0,data[[#This Row],[Spend, Dollars]]/data[[#This Row],[Conversions]])</f>
        <v>4.0151591542857146</v>
      </c>
      <c r="O7743" s="13">
        <f>data[[#This Row],[Conversions]]/data[[#This Row],[Clicks]]</f>
        <v>0.21418827173564217</v>
      </c>
      <c r="P7743" s="11">
        <v>539</v>
      </c>
      <c r="Q7743" s="11">
        <f>IF(data[[#This Row],[Spend, Dollars]]=0,0,data[[#This Row],[Total conversion value, Dollars]]/data[[#This Row],[Spend, Dollars]])</f>
        <v>19.17732200423773</v>
      </c>
      <c r="R7743" s="2">
        <v>75.599999999999994</v>
      </c>
      <c r="S7743" s="2">
        <v>10.5</v>
      </c>
      <c r="T7743" s="2">
        <v>13</v>
      </c>
      <c r="U7743" s="2">
        <f t="shared" si="120"/>
        <v>99.1</v>
      </c>
    </row>
    <row r="7744" spans="1:21" x14ac:dyDescent="0.2">
      <c r="A7744" t="s">
        <v>22</v>
      </c>
      <c r="B7744" s="3">
        <v>45028</v>
      </c>
      <c r="C7744" s="10" t="str">
        <f>TEXT(data[[#This Row],[Date]],"mmmm")</f>
        <v>April</v>
      </c>
      <c r="D7744" t="s">
        <v>15</v>
      </c>
      <c r="E7744" t="s">
        <v>18</v>
      </c>
      <c r="F7744" t="s">
        <v>20</v>
      </c>
      <c r="G7744" t="s">
        <v>17</v>
      </c>
      <c r="H7744" s="11">
        <v>2302</v>
      </c>
      <c r="I7744" s="11">
        <v>36.716899999999995</v>
      </c>
      <c r="J7744" s="13">
        <f>data[[#This Row],[Clicks]]/data[[#This Row],[Impressions]]</f>
        <v>1.5949999999999999E-2</v>
      </c>
      <c r="K7744" s="1">
        <v>2.0500000000000003</v>
      </c>
      <c r="L7744" s="2">
        <v>75.269644999999997</v>
      </c>
      <c r="M7744">
        <v>6</v>
      </c>
      <c r="N7744" s="1">
        <f>IF(data[[#This Row],[Conversions]]=0,0,data[[#This Row],[Spend, Dollars]]/data[[#This Row],[Conversions]])</f>
        <v>12.544940833333333</v>
      </c>
      <c r="O7744" s="13">
        <f>data[[#This Row],[Conversions]]/data[[#This Row],[Clicks]]</f>
        <v>0.16341248852708157</v>
      </c>
      <c r="P7744" s="11">
        <v>402</v>
      </c>
      <c r="Q7744" s="11">
        <f>IF(data[[#This Row],[Spend, Dollars]]=0,0,data[[#This Row],[Total conversion value, Dollars]]/data[[#This Row],[Spend, Dollars]])</f>
        <v>5.3407984055192506</v>
      </c>
      <c r="R7744" s="2">
        <v>110.39999999999999</v>
      </c>
      <c r="S7744" s="2">
        <v>25.5</v>
      </c>
      <c r="T7744" s="2">
        <v>12</v>
      </c>
      <c r="U7744" s="2">
        <f t="shared" si="120"/>
        <v>147.89999999999998</v>
      </c>
    </row>
    <row r="7745" spans="1:21" x14ac:dyDescent="0.2">
      <c r="A7745" t="s">
        <v>22</v>
      </c>
      <c r="B7745" s="3">
        <v>45029</v>
      </c>
      <c r="C7745" s="10" t="str">
        <f>TEXT(data[[#This Row],[Date]],"mmmm")</f>
        <v>April</v>
      </c>
      <c r="D7745" t="s">
        <v>15</v>
      </c>
      <c r="E7745" t="s">
        <v>18</v>
      </c>
      <c r="F7745" t="s">
        <v>20</v>
      </c>
      <c r="G7745" t="s">
        <v>17</v>
      </c>
      <c r="H7745" s="11">
        <v>2096.6</v>
      </c>
      <c r="I7745" s="11">
        <v>23.985104000000003</v>
      </c>
      <c r="J7745" s="13">
        <f>data[[#This Row],[Clicks]]/data[[#This Row],[Impressions]]</f>
        <v>1.1440000000000002E-2</v>
      </c>
      <c r="K7745" s="1">
        <v>0.6</v>
      </c>
      <c r="L7745" s="2">
        <v>14.391062400000001</v>
      </c>
      <c r="M7745">
        <v>5</v>
      </c>
      <c r="N7745" s="1">
        <f>IF(data[[#This Row],[Conversions]]=0,0,data[[#This Row],[Spend, Dollars]]/data[[#This Row],[Conversions]])</f>
        <v>2.8782124800000002</v>
      </c>
      <c r="O7745" s="13">
        <f>data[[#This Row],[Conversions]]/data[[#This Row],[Clicks]]</f>
        <v>0.20846271919437995</v>
      </c>
      <c r="P7745" s="11">
        <v>260</v>
      </c>
      <c r="Q7745" s="11">
        <f>IF(data[[#This Row],[Spend, Dollars]]=0,0,data[[#This Row],[Total conversion value, Dollars]]/data[[#This Row],[Spend, Dollars]])</f>
        <v>18.066768996846264</v>
      </c>
      <c r="R7745" s="2">
        <v>74.399999999999991</v>
      </c>
      <c r="S7745" s="2">
        <v>22.5</v>
      </c>
      <c r="T7745" s="2">
        <v>7</v>
      </c>
      <c r="U7745" s="2">
        <f t="shared" si="120"/>
        <v>103.89999999999999</v>
      </c>
    </row>
    <row r="7746" spans="1:21" x14ac:dyDescent="0.2">
      <c r="A7746" t="s">
        <v>22</v>
      </c>
      <c r="B7746" s="3">
        <v>45030</v>
      </c>
      <c r="C7746" s="10" t="str">
        <f>TEXT(data[[#This Row],[Date]],"mmmm")</f>
        <v>April</v>
      </c>
      <c r="D7746" t="s">
        <v>15</v>
      </c>
      <c r="E7746" t="s">
        <v>18</v>
      </c>
      <c r="F7746" t="s">
        <v>20</v>
      </c>
      <c r="G7746" t="s">
        <v>17</v>
      </c>
      <c r="H7746" s="11">
        <v>1654</v>
      </c>
      <c r="I7746" s="11">
        <v>17.102360000000004</v>
      </c>
      <c r="J7746" s="13">
        <f>data[[#This Row],[Clicks]]/data[[#This Row],[Impressions]]</f>
        <v>1.0340000000000002E-2</v>
      </c>
      <c r="K7746" s="1">
        <v>1.7999999999999998</v>
      </c>
      <c r="L7746" s="2">
        <v>30.784248000000005</v>
      </c>
      <c r="M7746">
        <v>3</v>
      </c>
      <c r="N7746" s="1">
        <f>IF(data[[#This Row],[Conversions]]=0,0,data[[#This Row],[Spend, Dollars]]/data[[#This Row],[Conversions]])</f>
        <v>10.261416000000002</v>
      </c>
      <c r="O7746" s="13">
        <f>data[[#This Row],[Conversions]]/data[[#This Row],[Clicks]]</f>
        <v>0.1754143872541567</v>
      </c>
      <c r="P7746" s="11">
        <v>234</v>
      </c>
      <c r="Q7746" s="11">
        <f>IF(data[[#This Row],[Spend, Dollars]]=0,0,data[[#This Row],[Total conversion value, Dollars]]/data[[#This Row],[Spend, Dollars]])</f>
        <v>7.6012901143467904</v>
      </c>
      <c r="R7746" s="2">
        <v>75.599999999999994</v>
      </c>
      <c r="S7746" s="2">
        <v>31.5</v>
      </c>
      <c r="T7746" s="2">
        <v>7</v>
      </c>
      <c r="U7746" s="2">
        <f t="shared" si="120"/>
        <v>114.1</v>
      </c>
    </row>
    <row r="7747" spans="1:21" x14ac:dyDescent="0.2">
      <c r="A7747" t="s">
        <v>22</v>
      </c>
      <c r="B7747" s="3">
        <v>45031</v>
      </c>
      <c r="C7747" s="10" t="str">
        <f>TEXT(data[[#This Row],[Date]],"mmmm")</f>
        <v>April</v>
      </c>
      <c r="D7747" t="s">
        <v>15</v>
      </c>
      <c r="E7747" t="s">
        <v>18</v>
      </c>
      <c r="F7747" t="s">
        <v>20</v>
      </c>
      <c r="G7747" t="s">
        <v>17</v>
      </c>
      <c r="H7747" s="11">
        <v>1716.8000000000002</v>
      </c>
      <c r="I7747" s="11">
        <v>19.262496000000006</v>
      </c>
      <c r="J7747" s="13">
        <f>data[[#This Row],[Clicks]]/data[[#This Row],[Impressions]]</f>
        <v>1.1220000000000003E-2</v>
      </c>
      <c r="K7747" s="1">
        <v>1.7000000000000002</v>
      </c>
      <c r="L7747" s="2">
        <v>32.746243200000016</v>
      </c>
      <c r="M7747">
        <v>1</v>
      </c>
      <c r="N7747" s="1">
        <f>IF(data[[#This Row],[Conversions]]=0,0,data[[#This Row],[Spend, Dollars]]/data[[#This Row],[Conversions]])</f>
        <v>32.746243200000016</v>
      </c>
      <c r="O7747" s="13">
        <f>data[[#This Row],[Conversions]]/data[[#This Row],[Clicks]]</f>
        <v>5.1914352117191857E-2</v>
      </c>
      <c r="P7747" s="11">
        <v>36</v>
      </c>
      <c r="Q7747" s="11">
        <f>IF(data[[#This Row],[Spend, Dollars]]=0,0,data[[#This Row],[Total conversion value, Dollars]]/data[[#This Row],[Spend, Dollars]])</f>
        <v>1.0993627507170038</v>
      </c>
      <c r="R7747" s="2">
        <v>94.8</v>
      </c>
      <c r="S7747" s="2">
        <v>30</v>
      </c>
      <c r="T7747" s="2">
        <v>14</v>
      </c>
      <c r="U7747" s="2">
        <f t="shared" ref="U7747:U7810" si="121">SUM(R7747:T7747)</f>
        <v>138.80000000000001</v>
      </c>
    </row>
    <row r="7748" spans="1:21" x14ac:dyDescent="0.2">
      <c r="A7748" t="s">
        <v>22</v>
      </c>
      <c r="B7748" s="3">
        <v>45032</v>
      </c>
      <c r="C7748" s="10" t="str">
        <f>TEXT(data[[#This Row],[Date]],"mmmm")</f>
        <v>April</v>
      </c>
      <c r="D7748" t="s">
        <v>15</v>
      </c>
      <c r="E7748" t="s">
        <v>18</v>
      </c>
      <c r="F7748" t="s">
        <v>20</v>
      </c>
      <c r="G7748" t="s">
        <v>17</v>
      </c>
      <c r="H7748" s="11">
        <v>1422.8000000000002</v>
      </c>
      <c r="I7748" s="11">
        <v>14.242228000000004</v>
      </c>
      <c r="J7748" s="13">
        <f>data[[#This Row],[Clicks]]/data[[#This Row],[Impressions]]</f>
        <v>1.0010000000000002E-2</v>
      </c>
      <c r="K7748" s="1">
        <v>1.3299999999999998</v>
      </c>
      <c r="L7748" s="2">
        <v>18.942163240000003</v>
      </c>
      <c r="M7748">
        <v>1</v>
      </c>
      <c r="N7748" s="1">
        <f>IF(data[[#This Row],[Conversions]]=0,0,data[[#This Row],[Spend, Dollars]]/data[[#This Row],[Conversions]])</f>
        <v>18.942163240000003</v>
      </c>
      <c r="O7748" s="13">
        <f>data[[#This Row],[Conversions]]/data[[#This Row],[Clicks]]</f>
        <v>7.0213733413058671E-2</v>
      </c>
      <c r="P7748" s="11">
        <v>59</v>
      </c>
      <c r="Q7748" s="11">
        <f>IF(data[[#This Row],[Spend, Dollars]]=0,0,data[[#This Row],[Total conversion value, Dollars]]/data[[#This Row],[Spend, Dollars]])</f>
        <v>3.1147445649401968</v>
      </c>
      <c r="R7748" s="2">
        <v>88.8</v>
      </c>
      <c r="S7748" s="2">
        <v>9</v>
      </c>
      <c r="T7748" s="2">
        <v>11</v>
      </c>
      <c r="U7748" s="2">
        <f t="shared" si="121"/>
        <v>108.8</v>
      </c>
    </row>
    <row r="7749" spans="1:21" x14ac:dyDescent="0.2">
      <c r="A7749" t="s">
        <v>22</v>
      </c>
      <c r="B7749" s="3">
        <v>45033</v>
      </c>
      <c r="C7749" s="10" t="str">
        <f>TEXT(data[[#This Row],[Date]],"mmmm")</f>
        <v>April</v>
      </c>
      <c r="D7749" t="s">
        <v>15</v>
      </c>
      <c r="E7749" t="s">
        <v>18</v>
      </c>
      <c r="F7749" t="s">
        <v>20</v>
      </c>
      <c r="G7749" t="s">
        <v>17</v>
      </c>
      <c r="H7749" s="11">
        <v>2383</v>
      </c>
      <c r="I7749" s="11">
        <v>27.78578000000001</v>
      </c>
      <c r="J7749" s="13">
        <f>data[[#This Row],[Clicks]]/data[[#This Row],[Impressions]]</f>
        <v>1.1660000000000004E-2</v>
      </c>
      <c r="K7749" s="1">
        <v>0.67999999999999994</v>
      </c>
      <c r="L7749" s="2">
        <v>18.894330400000005</v>
      </c>
      <c r="M7749">
        <v>1</v>
      </c>
      <c r="N7749" s="1">
        <f>IF(data[[#This Row],[Conversions]]=0,0,data[[#This Row],[Spend, Dollars]]/data[[#This Row],[Conversions]])</f>
        <v>18.894330400000005</v>
      </c>
      <c r="O7749" s="13">
        <f>data[[#This Row],[Conversions]]/data[[#This Row],[Clicks]]</f>
        <v>3.5989632106782667E-2</v>
      </c>
      <c r="P7749" s="11">
        <v>36</v>
      </c>
      <c r="Q7749" s="11">
        <f>IF(data[[#This Row],[Spend, Dollars]]=0,0,data[[#This Row],[Total conversion value, Dollars]]/data[[#This Row],[Spend, Dollars]])</f>
        <v>1.9053334644767295</v>
      </c>
      <c r="R7749" s="2">
        <v>94.8</v>
      </c>
      <c r="S7749" s="2">
        <v>9</v>
      </c>
      <c r="T7749" s="2">
        <v>4</v>
      </c>
      <c r="U7749" s="2">
        <f t="shared" si="121"/>
        <v>107.8</v>
      </c>
    </row>
    <row r="7750" spans="1:21" x14ac:dyDescent="0.2">
      <c r="A7750" t="s">
        <v>22</v>
      </c>
      <c r="B7750" s="3">
        <v>45034</v>
      </c>
      <c r="C7750" s="10" t="str">
        <f>TEXT(data[[#This Row],[Date]],"mmmm")</f>
        <v>April</v>
      </c>
      <c r="D7750" t="s">
        <v>15</v>
      </c>
      <c r="E7750" t="s">
        <v>18</v>
      </c>
      <c r="F7750" t="s">
        <v>20</v>
      </c>
      <c r="G7750" t="s">
        <v>17</v>
      </c>
      <c r="H7750" s="11">
        <v>1359.2</v>
      </c>
      <c r="I7750" s="11">
        <v>11.063888000000002</v>
      </c>
      <c r="J7750" s="13">
        <f>data[[#This Row],[Clicks]]/data[[#This Row],[Impressions]]</f>
        <v>8.1400000000000014E-3</v>
      </c>
      <c r="K7750" s="1">
        <v>1.1400000000000001</v>
      </c>
      <c r="L7750" s="2">
        <v>12.612832320000004</v>
      </c>
      <c r="M7750">
        <v>4</v>
      </c>
      <c r="N7750" s="1">
        <f>IF(data[[#This Row],[Conversions]]=0,0,data[[#This Row],[Spend, Dollars]]/data[[#This Row],[Conversions]])</f>
        <v>3.1532080800000011</v>
      </c>
      <c r="O7750" s="13">
        <f>data[[#This Row],[Conversions]]/data[[#This Row],[Clicks]]</f>
        <v>0.36153655929994943</v>
      </c>
      <c r="P7750" s="11">
        <v>296</v>
      </c>
      <c r="Q7750" s="11">
        <f>IF(data[[#This Row],[Spend, Dollars]]=0,0,data[[#This Row],[Total conversion value, Dollars]]/data[[#This Row],[Spend, Dollars]])</f>
        <v>23.468162621224785</v>
      </c>
      <c r="R7750" s="2">
        <v>127.19999999999999</v>
      </c>
      <c r="S7750" s="2">
        <v>19.5</v>
      </c>
      <c r="T7750" s="2">
        <v>7</v>
      </c>
      <c r="U7750" s="2">
        <f t="shared" si="121"/>
        <v>153.69999999999999</v>
      </c>
    </row>
    <row r="7751" spans="1:21" x14ac:dyDescent="0.2">
      <c r="A7751" t="s">
        <v>22</v>
      </c>
      <c r="B7751" s="3">
        <v>45035</v>
      </c>
      <c r="C7751" s="10" t="str">
        <f>TEXT(data[[#This Row],[Date]],"mmmm")</f>
        <v>April</v>
      </c>
      <c r="D7751" t="s">
        <v>15</v>
      </c>
      <c r="E7751" t="s">
        <v>18</v>
      </c>
      <c r="F7751" t="s">
        <v>20</v>
      </c>
      <c r="G7751" t="s">
        <v>17</v>
      </c>
      <c r="H7751" s="11">
        <v>2545.2000000000003</v>
      </c>
      <c r="I7751" s="11">
        <v>26.317368000000013</v>
      </c>
      <c r="J7751" s="13">
        <f>data[[#This Row],[Clicks]]/data[[#This Row],[Impressions]]</f>
        <v>1.0340000000000004E-2</v>
      </c>
      <c r="K7751" s="1">
        <v>1.9</v>
      </c>
      <c r="L7751" s="2">
        <v>50.002999200000019</v>
      </c>
      <c r="M7751">
        <v>1</v>
      </c>
      <c r="N7751" s="1">
        <f>IF(data[[#This Row],[Conversions]]=0,0,data[[#This Row],[Spend, Dollars]]/data[[#This Row],[Conversions]])</f>
        <v>50.002999200000019</v>
      </c>
      <c r="O7751" s="13">
        <f>data[[#This Row],[Conversions]]/data[[#This Row],[Clicks]]</f>
        <v>3.7997720744718834E-2</v>
      </c>
      <c r="P7751" s="11">
        <v>76</v>
      </c>
      <c r="Q7751" s="11">
        <f>IF(data[[#This Row],[Spend, Dollars]]=0,0,data[[#This Row],[Total conversion value, Dollars]]/data[[#This Row],[Spend, Dollars]])</f>
        <v>1.5199088297887533</v>
      </c>
      <c r="R7751" s="2">
        <v>79.2</v>
      </c>
      <c r="S7751" s="2">
        <v>27</v>
      </c>
      <c r="T7751" s="2">
        <v>5</v>
      </c>
      <c r="U7751" s="2">
        <f t="shared" si="121"/>
        <v>111.2</v>
      </c>
    </row>
    <row r="7752" spans="1:21" x14ac:dyDescent="0.2">
      <c r="A7752" t="s">
        <v>22</v>
      </c>
      <c r="B7752" s="3">
        <v>45036</v>
      </c>
      <c r="C7752" s="10" t="str">
        <f>TEXT(data[[#This Row],[Date]],"mmmm")</f>
        <v>April</v>
      </c>
      <c r="D7752" t="s">
        <v>15</v>
      </c>
      <c r="E7752" t="s">
        <v>18</v>
      </c>
      <c r="F7752" t="s">
        <v>20</v>
      </c>
      <c r="G7752" t="s">
        <v>17</v>
      </c>
      <c r="H7752" s="11">
        <v>1811</v>
      </c>
      <c r="I7752" s="11">
        <v>24.303619999999999</v>
      </c>
      <c r="J7752" s="13">
        <f>data[[#This Row],[Clicks]]/data[[#This Row],[Impressions]]</f>
        <v>1.342E-2</v>
      </c>
      <c r="K7752" s="1">
        <v>1.5899999999999999</v>
      </c>
      <c r="L7752" s="2">
        <v>38.642755799999996</v>
      </c>
      <c r="M7752">
        <v>3</v>
      </c>
      <c r="N7752" s="1">
        <f>IF(data[[#This Row],[Conversions]]=0,0,data[[#This Row],[Spend, Dollars]]/data[[#This Row],[Conversions]])</f>
        <v>12.880918599999999</v>
      </c>
      <c r="O7752" s="13">
        <f>data[[#This Row],[Conversions]]/data[[#This Row],[Clicks]]</f>
        <v>0.12343840135749325</v>
      </c>
      <c r="P7752" s="11">
        <v>210</v>
      </c>
      <c r="Q7752" s="11">
        <f>IF(data[[#This Row],[Spend, Dollars]]=0,0,data[[#This Row],[Total conversion value, Dollars]]/data[[#This Row],[Spend, Dollars]])</f>
        <v>5.4343950283173132</v>
      </c>
      <c r="R7752" s="2">
        <v>91.2</v>
      </c>
      <c r="S7752" s="2">
        <v>13.5</v>
      </c>
      <c r="T7752" s="2">
        <v>4</v>
      </c>
      <c r="U7752" s="2">
        <f t="shared" si="121"/>
        <v>108.7</v>
      </c>
    </row>
    <row r="7753" spans="1:21" x14ac:dyDescent="0.2">
      <c r="A7753" t="s">
        <v>22</v>
      </c>
      <c r="B7753" s="3">
        <v>45037</v>
      </c>
      <c r="C7753" s="10" t="str">
        <f>TEXT(data[[#This Row],[Date]],"mmmm")</f>
        <v>April</v>
      </c>
      <c r="D7753" t="s">
        <v>15</v>
      </c>
      <c r="E7753" t="s">
        <v>18</v>
      </c>
      <c r="F7753" t="s">
        <v>20</v>
      </c>
      <c r="G7753" t="s">
        <v>17</v>
      </c>
      <c r="H7753" s="11">
        <v>2487</v>
      </c>
      <c r="I7753" s="11">
        <v>35.564099999999996</v>
      </c>
      <c r="J7753" s="13">
        <f>data[[#This Row],[Clicks]]/data[[#This Row],[Impressions]]</f>
        <v>1.4299999999999998E-2</v>
      </c>
      <c r="K7753" s="1">
        <v>1.3499999999999999</v>
      </c>
      <c r="L7753" s="2">
        <v>48.011534999999988</v>
      </c>
      <c r="M7753">
        <v>2</v>
      </c>
      <c r="N7753" s="1">
        <f>IF(data[[#This Row],[Conversions]]=0,0,data[[#This Row],[Spend, Dollars]]/data[[#This Row],[Conversions]])</f>
        <v>24.005767499999994</v>
      </c>
      <c r="O7753" s="13">
        <f>data[[#This Row],[Conversions]]/data[[#This Row],[Clicks]]</f>
        <v>5.6236485669537546E-2</v>
      </c>
      <c r="P7753" s="11">
        <v>160</v>
      </c>
      <c r="Q7753" s="11">
        <f>IF(data[[#This Row],[Spend, Dollars]]=0,0,data[[#This Row],[Total conversion value, Dollars]]/data[[#This Row],[Spend, Dollars]])</f>
        <v>3.332532484120744</v>
      </c>
      <c r="R7753" s="2">
        <v>102</v>
      </c>
      <c r="S7753" s="2">
        <v>28.5</v>
      </c>
      <c r="T7753" s="2">
        <v>5</v>
      </c>
      <c r="U7753" s="2">
        <f t="shared" si="121"/>
        <v>135.5</v>
      </c>
    </row>
    <row r="7754" spans="1:21" x14ac:dyDescent="0.2">
      <c r="A7754" t="s">
        <v>22</v>
      </c>
      <c r="B7754" s="3">
        <v>45038</v>
      </c>
      <c r="C7754" s="10" t="str">
        <f>TEXT(data[[#This Row],[Date]],"mmmm")</f>
        <v>April</v>
      </c>
      <c r="D7754" t="s">
        <v>15</v>
      </c>
      <c r="E7754" t="s">
        <v>18</v>
      </c>
      <c r="F7754" t="s">
        <v>20</v>
      </c>
      <c r="G7754" t="s">
        <v>17</v>
      </c>
      <c r="H7754" s="11">
        <v>2025.2000000000003</v>
      </c>
      <c r="I7754" s="11">
        <v>22.054428000000009</v>
      </c>
      <c r="J7754" s="13">
        <f>data[[#This Row],[Clicks]]/data[[#This Row],[Impressions]]</f>
        <v>1.0890000000000002E-2</v>
      </c>
      <c r="K7754" s="1">
        <v>0.68</v>
      </c>
      <c r="L7754" s="2">
        <v>14.997011040000007</v>
      </c>
      <c r="M7754">
        <v>1</v>
      </c>
      <c r="N7754" s="1">
        <f>IF(data[[#This Row],[Conversions]]=0,0,data[[#This Row],[Spend, Dollars]]/data[[#This Row],[Conversions]])</f>
        <v>14.997011040000007</v>
      </c>
      <c r="O7754" s="13">
        <f>data[[#This Row],[Conversions]]/data[[#This Row],[Clicks]]</f>
        <v>4.5342368435037153E-2</v>
      </c>
      <c r="P7754" s="11">
        <v>57</v>
      </c>
      <c r="Q7754" s="11">
        <f>IF(data[[#This Row],[Spend, Dollars]]=0,0,data[[#This Row],[Total conversion value, Dollars]]/data[[#This Row],[Spend, Dollars]])</f>
        <v>3.8007573541134083</v>
      </c>
      <c r="R7754" s="2">
        <v>111.6</v>
      </c>
      <c r="S7754" s="2">
        <v>16.5</v>
      </c>
      <c r="T7754" s="2">
        <v>9</v>
      </c>
      <c r="U7754" s="2">
        <f t="shared" si="121"/>
        <v>137.1</v>
      </c>
    </row>
    <row r="7755" spans="1:21" x14ac:dyDescent="0.2">
      <c r="A7755" t="s">
        <v>22</v>
      </c>
      <c r="B7755" s="3">
        <v>45039</v>
      </c>
      <c r="C7755" s="10" t="str">
        <f>TEXT(data[[#This Row],[Date]],"mmmm")</f>
        <v>April</v>
      </c>
      <c r="D7755" t="s">
        <v>15</v>
      </c>
      <c r="E7755" t="s">
        <v>18</v>
      </c>
      <c r="F7755" t="s">
        <v>20</v>
      </c>
      <c r="G7755" t="s">
        <v>17</v>
      </c>
      <c r="H7755" s="11">
        <v>2248</v>
      </c>
      <c r="I7755" s="11">
        <v>15.331360000000002</v>
      </c>
      <c r="J7755" s="13">
        <f>data[[#This Row],[Clicks]]/data[[#This Row],[Impressions]]</f>
        <v>6.8200000000000005E-3</v>
      </c>
      <c r="K7755" s="1">
        <v>0.67</v>
      </c>
      <c r="L7755" s="2">
        <v>10.272011200000001</v>
      </c>
      <c r="M7755">
        <v>5</v>
      </c>
      <c r="N7755" s="1">
        <f>IF(data[[#This Row],[Conversions]]=0,0,data[[#This Row],[Spend, Dollars]]/data[[#This Row],[Conversions]])</f>
        <v>2.0544022400000004</v>
      </c>
      <c r="O7755" s="13">
        <f>data[[#This Row],[Conversions]]/data[[#This Row],[Clicks]]</f>
        <v>0.32612892789680753</v>
      </c>
      <c r="P7755" s="11">
        <v>260</v>
      </c>
      <c r="Q7755" s="11">
        <f>IF(data[[#This Row],[Spend, Dollars]]=0,0,data[[#This Row],[Total conversion value, Dollars]]/data[[#This Row],[Spend, Dollars]])</f>
        <v>25.311498881543272</v>
      </c>
      <c r="R7755" s="2">
        <v>104.39999999999999</v>
      </c>
      <c r="S7755" s="2">
        <v>28.5</v>
      </c>
      <c r="T7755" s="2">
        <v>11</v>
      </c>
      <c r="U7755" s="2">
        <f t="shared" si="121"/>
        <v>143.89999999999998</v>
      </c>
    </row>
    <row r="7756" spans="1:21" x14ac:dyDescent="0.2">
      <c r="A7756" t="s">
        <v>22</v>
      </c>
      <c r="B7756" s="3">
        <v>45040</v>
      </c>
      <c r="C7756" s="10" t="str">
        <f>TEXT(data[[#This Row],[Date]],"mmmm")</f>
        <v>April</v>
      </c>
      <c r="D7756" t="s">
        <v>15</v>
      </c>
      <c r="E7756" t="s">
        <v>18</v>
      </c>
      <c r="F7756" t="s">
        <v>20</v>
      </c>
      <c r="G7756" t="s">
        <v>17</v>
      </c>
      <c r="H7756" s="11">
        <v>1424.2</v>
      </c>
      <c r="I7756" s="11">
        <v>15.822862000000001</v>
      </c>
      <c r="J7756" s="13">
        <f>data[[#This Row],[Clicks]]/data[[#This Row],[Impressions]]</f>
        <v>1.111E-2</v>
      </c>
      <c r="K7756" s="1">
        <v>0.77</v>
      </c>
      <c r="L7756" s="2">
        <v>12.183603740000001</v>
      </c>
      <c r="M7756">
        <v>6</v>
      </c>
      <c r="N7756" s="1">
        <f>IF(data[[#This Row],[Conversions]]=0,0,data[[#This Row],[Spend, Dollars]]/data[[#This Row],[Conversions]])</f>
        <v>2.0306006233333336</v>
      </c>
      <c r="O7756" s="13">
        <f>data[[#This Row],[Conversions]]/data[[#This Row],[Clicks]]</f>
        <v>0.37919815011974445</v>
      </c>
      <c r="P7756" s="11">
        <v>240</v>
      </c>
      <c r="Q7756" s="11">
        <f>IF(data[[#This Row],[Spend, Dollars]]=0,0,data[[#This Row],[Total conversion value, Dollars]]/data[[#This Row],[Spend, Dollars]])</f>
        <v>19.698605201025686</v>
      </c>
      <c r="R7756" s="2">
        <v>118.8</v>
      </c>
      <c r="S7756" s="2">
        <v>18</v>
      </c>
      <c r="T7756" s="2">
        <v>13</v>
      </c>
      <c r="U7756" s="2">
        <f t="shared" si="121"/>
        <v>149.80000000000001</v>
      </c>
    </row>
    <row r="7757" spans="1:21" x14ac:dyDescent="0.2">
      <c r="A7757" t="s">
        <v>22</v>
      </c>
      <c r="B7757" s="3">
        <v>45041</v>
      </c>
      <c r="C7757" s="10" t="str">
        <f>TEXT(data[[#This Row],[Date]],"mmmm")</f>
        <v>April</v>
      </c>
      <c r="D7757" t="s">
        <v>15</v>
      </c>
      <c r="E7757" t="s">
        <v>18</v>
      </c>
      <c r="F7757" t="s">
        <v>20</v>
      </c>
      <c r="G7757" t="s">
        <v>17</v>
      </c>
      <c r="H7757" s="11">
        <v>2000.8000000000002</v>
      </c>
      <c r="I7757" s="11">
        <v>23.989592000000002</v>
      </c>
      <c r="J7757" s="13">
        <f>data[[#This Row],[Clicks]]/data[[#This Row],[Impressions]]</f>
        <v>1.1990000000000001E-2</v>
      </c>
      <c r="K7757" s="1">
        <v>0.92</v>
      </c>
      <c r="L7757" s="2">
        <v>22.070424640000002</v>
      </c>
      <c r="M7757">
        <v>3</v>
      </c>
      <c r="N7757" s="1">
        <f>IF(data[[#This Row],[Conversions]]=0,0,data[[#This Row],[Spend, Dollars]]/data[[#This Row],[Conversions]])</f>
        <v>7.3568082133333341</v>
      </c>
      <c r="O7757" s="13">
        <f>data[[#This Row],[Conversions]]/data[[#This Row],[Clicks]]</f>
        <v>0.12505423185187975</v>
      </c>
      <c r="P7757" s="11">
        <v>198</v>
      </c>
      <c r="Q7757" s="11">
        <f>IF(data[[#This Row],[Spend, Dollars]]=0,0,data[[#This Row],[Total conversion value, Dollars]]/data[[#This Row],[Spend, Dollars]])</f>
        <v>8.9712818502435479</v>
      </c>
      <c r="R7757" s="2">
        <v>68.399999999999991</v>
      </c>
      <c r="S7757" s="2">
        <v>18</v>
      </c>
      <c r="T7757" s="2">
        <v>12</v>
      </c>
      <c r="U7757" s="2">
        <f t="shared" si="121"/>
        <v>98.399999999999991</v>
      </c>
    </row>
    <row r="7758" spans="1:21" x14ac:dyDescent="0.2">
      <c r="A7758" t="s">
        <v>22</v>
      </c>
      <c r="B7758" s="3">
        <v>45042</v>
      </c>
      <c r="C7758" s="10" t="str">
        <f>TEXT(data[[#This Row],[Date]],"mmmm")</f>
        <v>April</v>
      </c>
      <c r="D7758" t="s">
        <v>15</v>
      </c>
      <c r="E7758" t="s">
        <v>18</v>
      </c>
      <c r="F7758" t="s">
        <v>20</v>
      </c>
      <c r="G7758" t="s">
        <v>17</v>
      </c>
      <c r="H7758" s="11">
        <v>1378.4</v>
      </c>
      <c r="I7758" s="11">
        <v>19.104624000000001</v>
      </c>
      <c r="J7758" s="13">
        <f>data[[#This Row],[Clicks]]/data[[#This Row],[Impressions]]</f>
        <v>1.3860000000000001E-2</v>
      </c>
      <c r="K7758" s="1">
        <v>0.81</v>
      </c>
      <c r="L7758" s="2">
        <v>15.474745440000001</v>
      </c>
      <c r="M7758">
        <v>7</v>
      </c>
      <c r="N7758" s="1">
        <f>IF(data[[#This Row],[Conversions]]=0,0,data[[#This Row],[Spend, Dollars]]/data[[#This Row],[Conversions]])</f>
        <v>2.2106779200000002</v>
      </c>
      <c r="O7758" s="13">
        <f>data[[#This Row],[Conversions]]/data[[#This Row],[Clicks]]</f>
        <v>0.36640344243362233</v>
      </c>
      <c r="P7758" s="11">
        <v>434</v>
      </c>
      <c r="Q7758" s="11">
        <f>IF(data[[#This Row],[Spend, Dollars]]=0,0,data[[#This Row],[Total conversion value, Dollars]]/data[[#This Row],[Spend, Dollars]])</f>
        <v>28.045695593684673</v>
      </c>
      <c r="R7758" s="2">
        <v>79.2</v>
      </c>
      <c r="S7758" s="2">
        <v>15</v>
      </c>
      <c r="T7758" s="2">
        <v>11</v>
      </c>
      <c r="U7758" s="2">
        <f t="shared" si="121"/>
        <v>105.2</v>
      </c>
    </row>
    <row r="7759" spans="1:21" x14ac:dyDescent="0.2">
      <c r="A7759" t="s">
        <v>22</v>
      </c>
      <c r="B7759" s="3">
        <v>45043</v>
      </c>
      <c r="C7759" s="10" t="str">
        <f>TEXT(data[[#This Row],[Date]],"mmmm")</f>
        <v>April</v>
      </c>
      <c r="D7759" t="s">
        <v>15</v>
      </c>
      <c r="E7759" t="s">
        <v>18</v>
      </c>
      <c r="F7759" t="s">
        <v>20</v>
      </c>
      <c r="G7759" t="s">
        <v>17</v>
      </c>
      <c r="H7759" s="11">
        <v>1549</v>
      </c>
      <c r="I7759" s="11">
        <v>15.164710000000003</v>
      </c>
      <c r="J7759" s="13">
        <f>data[[#This Row],[Clicks]]/data[[#This Row],[Impressions]]</f>
        <v>9.7900000000000018E-3</v>
      </c>
      <c r="K7759" s="1">
        <v>1.3</v>
      </c>
      <c r="L7759" s="2">
        <v>19.714123000000004</v>
      </c>
      <c r="M7759">
        <v>1</v>
      </c>
      <c r="N7759" s="1">
        <f>IF(data[[#This Row],[Conversions]]=0,0,data[[#This Row],[Spend, Dollars]]/data[[#This Row],[Conversions]])</f>
        <v>19.714123000000004</v>
      </c>
      <c r="O7759" s="13">
        <f>data[[#This Row],[Conversions]]/data[[#This Row],[Clicks]]</f>
        <v>6.5942573250658915E-2</v>
      </c>
      <c r="P7759" s="11">
        <v>35</v>
      </c>
      <c r="Q7759" s="11">
        <f>IF(data[[#This Row],[Spend, Dollars]]=0,0,data[[#This Row],[Total conversion value, Dollars]]/data[[#This Row],[Spend, Dollars]])</f>
        <v>1.7753769721331247</v>
      </c>
      <c r="R7759" s="2">
        <v>80.399999999999991</v>
      </c>
      <c r="S7759" s="2">
        <v>7.5</v>
      </c>
      <c r="T7759" s="2">
        <v>4</v>
      </c>
      <c r="U7759" s="2">
        <f t="shared" si="121"/>
        <v>91.899999999999991</v>
      </c>
    </row>
    <row r="7760" spans="1:21" x14ac:dyDescent="0.2">
      <c r="A7760" t="s">
        <v>22</v>
      </c>
      <c r="B7760" s="3">
        <v>45044</v>
      </c>
      <c r="C7760" s="10" t="str">
        <f>TEXT(data[[#This Row],[Date]],"mmmm")</f>
        <v>April</v>
      </c>
      <c r="D7760" t="s">
        <v>15</v>
      </c>
      <c r="E7760" t="s">
        <v>18</v>
      </c>
      <c r="F7760" t="s">
        <v>20</v>
      </c>
      <c r="G7760" t="s">
        <v>17</v>
      </c>
      <c r="H7760" s="11">
        <v>1668.4</v>
      </c>
      <c r="I7760" s="11">
        <v>22.389928000000005</v>
      </c>
      <c r="J7760" s="13">
        <f>data[[#This Row],[Clicks]]/data[[#This Row],[Impressions]]</f>
        <v>1.3420000000000001E-2</v>
      </c>
      <c r="K7760" s="1">
        <v>0.96</v>
      </c>
      <c r="L7760" s="2">
        <v>21.494330880000003</v>
      </c>
      <c r="M7760">
        <v>1</v>
      </c>
      <c r="N7760" s="1">
        <f>IF(data[[#This Row],[Conversions]]=0,0,data[[#This Row],[Spend, Dollars]]/data[[#This Row],[Conversions]])</f>
        <v>21.494330880000003</v>
      </c>
      <c r="O7760" s="13">
        <f>data[[#This Row],[Conversions]]/data[[#This Row],[Clicks]]</f>
        <v>4.466293951458887E-2</v>
      </c>
      <c r="P7760" s="11">
        <v>48</v>
      </c>
      <c r="Q7760" s="11">
        <f>IF(data[[#This Row],[Spend, Dollars]]=0,0,data[[#This Row],[Total conversion value, Dollars]]/data[[#This Row],[Spend, Dollars]])</f>
        <v>2.2331469757294435</v>
      </c>
      <c r="R7760" s="2">
        <v>116.39999999999999</v>
      </c>
      <c r="S7760" s="2">
        <v>25.5</v>
      </c>
      <c r="T7760" s="2">
        <v>9</v>
      </c>
      <c r="U7760" s="2">
        <f t="shared" si="121"/>
        <v>150.89999999999998</v>
      </c>
    </row>
    <row r="7761" spans="1:21" x14ac:dyDescent="0.2">
      <c r="A7761" t="s">
        <v>22</v>
      </c>
      <c r="B7761" s="3">
        <v>45045</v>
      </c>
      <c r="C7761" s="10" t="str">
        <f>TEXT(data[[#This Row],[Date]],"mmmm")</f>
        <v>April</v>
      </c>
      <c r="D7761" t="s">
        <v>15</v>
      </c>
      <c r="E7761" t="s">
        <v>18</v>
      </c>
      <c r="F7761" t="s">
        <v>20</v>
      </c>
      <c r="G7761" t="s">
        <v>17</v>
      </c>
      <c r="H7761" s="11">
        <v>2256.2000000000003</v>
      </c>
      <c r="I7761" s="11">
        <v>23.577290000000009</v>
      </c>
      <c r="J7761" s="13">
        <f>data[[#This Row],[Clicks]]/data[[#This Row],[Impressions]]</f>
        <v>1.0450000000000003E-2</v>
      </c>
      <c r="K7761" s="1">
        <v>1.3399999999999999</v>
      </c>
      <c r="L7761" s="2">
        <v>31.593568600000008</v>
      </c>
      <c r="M7761">
        <v>6</v>
      </c>
      <c r="N7761" s="1">
        <f>IF(data[[#This Row],[Conversions]]=0,0,data[[#This Row],[Spend, Dollars]]/data[[#This Row],[Conversions]])</f>
        <v>5.265594766666668</v>
      </c>
      <c r="O7761" s="13">
        <f>data[[#This Row],[Conversions]]/data[[#This Row],[Clicks]]</f>
        <v>0.25448217331169093</v>
      </c>
      <c r="P7761" s="11">
        <v>264</v>
      </c>
      <c r="Q7761" s="11">
        <f>IF(data[[#This Row],[Spend, Dollars]]=0,0,data[[#This Row],[Total conversion value, Dollars]]/data[[#This Row],[Spend, Dollars]])</f>
        <v>8.3561310639659716</v>
      </c>
      <c r="R7761" s="2">
        <v>100.8</v>
      </c>
      <c r="S7761" s="2">
        <v>10.5</v>
      </c>
      <c r="T7761" s="2">
        <v>12</v>
      </c>
      <c r="U7761" s="2">
        <f t="shared" si="121"/>
        <v>123.3</v>
      </c>
    </row>
    <row r="7762" spans="1:21" x14ac:dyDescent="0.2">
      <c r="A7762" t="s">
        <v>22</v>
      </c>
      <c r="B7762" s="3">
        <v>45046</v>
      </c>
      <c r="C7762" s="10" t="str">
        <f>TEXT(data[[#This Row],[Date]],"mmmm")</f>
        <v>April</v>
      </c>
      <c r="D7762" t="s">
        <v>15</v>
      </c>
      <c r="E7762" t="s">
        <v>18</v>
      </c>
      <c r="F7762" t="s">
        <v>20</v>
      </c>
      <c r="G7762" t="s">
        <v>17</v>
      </c>
      <c r="H7762" s="11">
        <v>1275.4000000000001</v>
      </c>
      <c r="I7762" s="11">
        <v>16.694986000000004</v>
      </c>
      <c r="J7762" s="13">
        <f>data[[#This Row],[Clicks]]/data[[#This Row],[Impressions]]</f>
        <v>1.3090000000000003E-2</v>
      </c>
      <c r="K7762" s="1">
        <v>0.59</v>
      </c>
      <c r="L7762" s="2">
        <v>9.8500417400000018</v>
      </c>
      <c r="M7762">
        <v>2</v>
      </c>
      <c r="N7762" s="1">
        <f>IF(data[[#This Row],[Conversions]]=0,0,data[[#This Row],[Spend, Dollars]]/data[[#This Row],[Conversions]])</f>
        <v>4.9250208700000009</v>
      </c>
      <c r="O7762" s="13">
        <f>data[[#This Row],[Conversions]]/data[[#This Row],[Clicks]]</f>
        <v>0.11979644666967673</v>
      </c>
      <c r="P7762" s="11">
        <v>100</v>
      </c>
      <c r="Q7762" s="11">
        <f>IF(data[[#This Row],[Spend, Dollars]]=0,0,data[[#This Row],[Total conversion value, Dollars]]/data[[#This Row],[Spend, Dollars]])</f>
        <v>10.152241243192943</v>
      </c>
      <c r="R7762" s="2">
        <v>97.2</v>
      </c>
      <c r="S7762" s="2">
        <v>21</v>
      </c>
      <c r="T7762" s="2">
        <v>4</v>
      </c>
      <c r="U7762" s="2">
        <f t="shared" si="121"/>
        <v>122.2</v>
      </c>
    </row>
    <row r="7763" spans="1:21" x14ac:dyDescent="0.2">
      <c r="A7763" t="s">
        <v>22</v>
      </c>
      <c r="B7763" s="3">
        <v>45047</v>
      </c>
      <c r="C7763" s="10" t="str">
        <f>TEXT(data[[#This Row],[Date]],"mmmm")</f>
        <v>May</v>
      </c>
      <c r="D7763" t="s">
        <v>15</v>
      </c>
      <c r="E7763" t="s">
        <v>18</v>
      </c>
      <c r="F7763" t="s">
        <v>20</v>
      </c>
      <c r="G7763" t="s">
        <v>17</v>
      </c>
      <c r="H7763" s="11">
        <v>1317.4</v>
      </c>
      <c r="I7763" s="11">
        <v>14.201572000000002</v>
      </c>
      <c r="J7763" s="13">
        <f>data[[#This Row],[Clicks]]/data[[#This Row],[Impressions]]</f>
        <v>1.0780000000000001E-2</v>
      </c>
      <c r="K7763" s="1">
        <v>0.52</v>
      </c>
      <c r="L7763" s="2">
        <v>7.3848174400000017</v>
      </c>
      <c r="M7763">
        <v>7</v>
      </c>
      <c r="N7763" s="1">
        <f>IF(data[[#This Row],[Conversions]]=0,0,data[[#This Row],[Spend, Dollars]]/data[[#This Row],[Conversions]])</f>
        <v>1.0549739200000003</v>
      </c>
      <c r="O7763" s="13">
        <f>data[[#This Row],[Conversions]]/data[[#This Row],[Clicks]]</f>
        <v>0.49290318001415612</v>
      </c>
      <c r="P7763" s="11">
        <v>532</v>
      </c>
      <c r="Q7763" s="11">
        <f>IF(data[[#This Row],[Spend, Dollars]]=0,0,data[[#This Row],[Total conversion value, Dollars]]/data[[#This Row],[Spend, Dollars]])</f>
        <v>72.039695540530502</v>
      </c>
      <c r="R7763" s="2">
        <v>108</v>
      </c>
      <c r="S7763" s="2">
        <v>27</v>
      </c>
      <c r="T7763" s="2">
        <v>7</v>
      </c>
      <c r="U7763" s="2">
        <f t="shared" si="121"/>
        <v>142</v>
      </c>
    </row>
    <row r="7764" spans="1:21" x14ac:dyDescent="0.2">
      <c r="A7764" t="s">
        <v>22</v>
      </c>
      <c r="B7764" s="3">
        <v>45048</v>
      </c>
      <c r="C7764" s="10" t="str">
        <f>TEXT(data[[#This Row],[Date]],"mmmm")</f>
        <v>May</v>
      </c>
      <c r="D7764" t="s">
        <v>15</v>
      </c>
      <c r="E7764" t="s">
        <v>18</v>
      </c>
      <c r="F7764" t="s">
        <v>20</v>
      </c>
      <c r="G7764" t="s">
        <v>17</v>
      </c>
      <c r="H7764" s="11">
        <v>1909.6000000000004</v>
      </c>
      <c r="I7764" s="11">
        <v>19.955320000000007</v>
      </c>
      <c r="J7764" s="13">
        <f>data[[#This Row],[Clicks]]/data[[#This Row],[Impressions]]</f>
        <v>1.0450000000000003E-2</v>
      </c>
      <c r="K7764" s="1">
        <v>1.8699999999999999</v>
      </c>
      <c r="L7764" s="2">
        <v>37.316448400000013</v>
      </c>
      <c r="M7764">
        <v>7</v>
      </c>
      <c r="N7764" s="1">
        <f>IF(data[[#This Row],[Conversions]]=0,0,data[[#This Row],[Spend, Dollars]]/data[[#This Row],[Conversions]])</f>
        <v>5.3309212000000015</v>
      </c>
      <c r="O7764" s="13">
        <f>data[[#This Row],[Conversions]]/data[[#This Row],[Clicks]]</f>
        <v>0.35078365067560918</v>
      </c>
      <c r="P7764" s="11">
        <v>441</v>
      </c>
      <c r="Q7764" s="11">
        <f>IF(data[[#This Row],[Spend, Dollars]]=0,0,data[[#This Row],[Total conversion value, Dollars]]/data[[#This Row],[Spend, Dollars]])</f>
        <v>11.817844915809294</v>
      </c>
      <c r="R7764" s="2">
        <v>70.8</v>
      </c>
      <c r="S7764" s="2">
        <v>22.5</v>
      </c>
      <c r="T7764" s="2">
        <v>10</v>
      </c>
      <c r="U7764" s="2">
        <f t="shared" si="121"/>
        <v>103.3</v>
      </c>
    </row>
    <row r="7765" spans="1:21" x14ac:dyDescent="0.2">
      <c r="A7765" t="s">
        <v>22</v>
      </c>
      <c r="B7765" s="3">
        <v>45049</v>
      </c>
      <c r="C7765" s="10" t="str">
        <f>TEXT(data[[#This Row],[Date]],"mmmm")</f>
        <v>May</v>
      </c>
      <c r="D7765" t="s">
        <v>15</v>
      </c>
      <c r="E7765" t="s">
        <v>18</v>
      </c>
      <c r="F7765" t="s">
        <v>20</v>
      </c>
      <c r="G7765" t="s">
        <v>17</v>
      </c>
      <c r="H7765" s="11">
        <v>1964.4</v>
      </c>
      <c r="I7765" s="11">
        <v>19.663644000000005</v>
      </c>
      <c r="J7765" s="13">
        <f>data[[#This Row],[Clicks]]/data[[#This Row],[Impressions]]</f>
        <v>1.0010000000000002E-2</v>
      </c>
      <c r="K7765" s="1">
        <v>1.68</v>
      </c>
      <c r="L7765" s="2">
        <v>33.034921920000009</v>
      </c>
      <c r="M7765">
        <v>2</v>
      </c>
      <c r="N7765" s="1">
        <f>IF(data[[#This Row],[Conversions]]=0,0,data[[#This Row],[Spend, Dollars]]/data[[#This Row],[Conversions]])</f>
        <v>16.517460960000005</v>
      </c>
      <c r="O7765" s="13">
        <f>data[[#This Row],[Conversions]]/data[[#This Row],[Clicks]]</f>
        <v>0.10171054764823852</v>
      </c>
      <c r="P7765" s="11">
        <v>106</v>
      </c>
      <c r="Q7765" s="11">
        <f>IF(data[[#This Row],[Spend, Dollars]]=0,0,data[[#This Row],[Total conversion value, Dollars]]/data[[#This Row],[Spend, Dollars]])</f>
        <v>3.2087256103313342</v>
      </c>
      <c r="R7765" s="2">
        <v>74.399999999999991</v>
      </c>
      <c r="S7765" s="2">
        <v>27</v>
      </c>
      <c r="T7765" s="2">
        <v>11</v>
      </c>
      <c r="U7765" s="2">
        <f t="shared" si="121"/>
        <v>112.39999999999999</v>
      </c>
    </row>
    <row r="7766" spans="1:21" x14ac:dyDescent="0.2">
      <c r="A7766" t="s">
        <v>22</v>
      </c>
      <c r="B7766" s="3">
        <v>45050</v>
      </c>
      <c r="C7766" s="10" t="str">
        <f>TEXT(data[[#This Row],[Date]],"mmmm")</f>
        <v>May</v>
      </c>
      <c r="D7766" t="s">
        <v>15</v>
      </c>
      <c r="E7766" t="s">
        <v>18</v>
      </c>
      <c r="F7766" t="s">
        <v>20</v>
      </c>
      <c r="G7766" t="s">
        <v>17</v>
      </c>
      <c r="H7766" s="11">
        <v>1812.1999999999998</v>
      </c>
      <c r="I7766" s="11">
        <v>27.509195999999999</v>
      </c>
      <c r="J7766" s="13">
        <f>data[[#This Row],[Clicks]]/data[[#This Row],[Impressions]]</f>
        <v>1.5180000000000001E-2</v>
      </c>
      <c r="K7766" s="1">
        <v>1.64</v>
      </c>
      <c r="L7766" s="2">
        <v>45.115081439999997</v>
      </c>
      <c r="M7766">
        <v>5</v>
      </c>
      <c r="N7766" s="1">
        <f>IF(data[[#This Row],[Conversions]]=0,0,data[[#This Row],[Spend, Dollars]]/data[[#This Row],[Conversions]])</f>
        <v>9.0230162879999991</v>
      </c>
      <c r="O7766" s="13">
        <f>data[[#This Row],[Conversions]]/data[[#This Row],[Clicks]]</f>
        <v>0.18175740214290523</v>
      </c>
      <c r="P7766" s="11">
        <v>385</v>
      </c>
      <c r="Q7766" s="11">
        <f>IF(data[[#This Row],[Spend, Dollars]]=0,0,data[[#This Row],[Total conversion value, Dollars]]/data[[#This Row],[Spend, Dollars]])</f>
        <v>8.5337316859778678</v>
      </c>
      <c r="R7766" s="2">
        <v>91.2</v>
      </c>
      <c r="S7766" s="2">
        <v>13.5</v>
      </c>
      <c r="T7766" s="2">
        <v>4</v>
      </c>
      <c r="U7766" s="2">
        <f t="shared" si="121"/>
        <v>108.7</v>
      </c>
    </row>
    <row r="7767" spans="1:21" x14ac:dyDescent="0.2">
      <c r="A7767" t="s">
        <v>22</v>
      </c>
      <c r="B7767" s="3">
        <v>45051</v>
      </c>
      <c r="C7767" s="10" t="str">
        <f>TEXT(data[[#This Row],[Date]],"mmmm")</f>
        <v>May</v>
      </c>
      <c r="D7767" t="s">
        <v>15</v>
      </c>
      <c r="E7767" t="s">
        <v>18</v>
      </c>
      <c r="F7767" t="s">
        <v>20</v>
      </c>
      <c r="G7767" t="s">
        <v>17</v>
      </c>
      <c r="H7767" s="11">
        <v>2230</v>
      </c>
      <c r="I7767" s="11">
        <v>15.208600000000001</v>
      </c>
      <c r="J7767" s="13">
        <f>data[[#This Row],[Clicks]]/data[[#This Row],[Impressions]]</f>
        <v>6.8200000000000005E-3</v>
      </c>
      <c r="K7767" s="1">
        <v>0.76</v>
      </c>
      <c r="L7767" s="2">
        <v>11.558536</v>
      </c>
      <c r="M7767">
        <v>6</v>
      </c>
      <c r="N7767" s="1">
        <f>IF(data[[#This Row],[Conversions]]=0,0,data[[#This Row],[Spend, Dollars]]/data[[#This Row],[Conversions]])</f>
        <v>1.9264226666666666</v>
      </c>
      <c r="O7767" s="13">
        <f>data[[#This Row],[Conversions]]/data[[#This Row],[Clicks]]</f>
        <v>0.39451363044593191</v>
      </c>
      <c r="P7767" s="11">
        <v>348</v>
      </c>
      <c r="Q7767" s="11">
        <f>IF(data[[#This Row],[Spend, Dollars]]=0,0,data[[#This Row],[Total conversion value, Dollars]]/data[[#This Row],[Spend, Dollars]])</f>
        <v>30.107619165610593</v>
      </c>
      <c r="R7767" s="2">
        <v>109.2</v>
      </c>
      <c r="S7767" s="2">
        <v>3</v>
      </c>
      <c r="T7767" s="2">
        <v>7</v>
      </c>
      <c r="U7767" s="2">
        <f t="shared" si="121"/>
        <v>119.2</v>
      </c>
    </row>
    <row r="7768" spans="1:21" x14ac:dyDescent="0.2">
      <c r="A7768" t="s">
        <v>22</v>
      </c>
      <c r="B7768" s="3">
        <v>45052</v>
      </c>
      <c r="C7768" s="10" t="str">
        <f>TEXT(data[[#This Row],[Date]],"mmmm")</f>
        <v>May</v>
      </c>
      <c r="D7768" t="s">
        <v>15</v>
      </c>
      <c r="E7768" t="s">
        <v>18</v>
      </c>
      <c r="F7768" t="s">
        <v>20</v>
      </c>
      <c r="G7768" t="s">
        <v>17</v>
      </c>
      <c r="H7768" s="11">
        <v>1671.6000000000001</v>
      </c>
      <c r="I7768" s="11">
        <v>17.100467999999999</v>
      </c>
      <c r="J7768" s="13">
        <f>data[[#This Row],[Clicks]]/data[[#This Row],[Impressions]]</f>
        <v>1.023E-2</v>
      </c>
      <c r="K7768" s="1">
        <v>1.3900000000000001</v>
      </c>
      <c r="L7768" s="2">
        <v>23.769650520000003</v>
      </c>
      <c r="M7768">
        <v>2</v>
      </c>
      <c r="N7768" s="1">
        <f>IF(data[[#This Row],[Conversions]]=0,0,data[[#This Row],[Spend, Dollars]]/data[[#This Row],[Conversions]])</f>
        <v>11.884825260000001</v>
      </c>
      <c r="O7768" s="13">
        <f>data[[#This Row],[Conversions]]/data[[#This Row],[Clicks]]</f>
        <v>0.11695586343017045</v>
      </c>
      <c r="P7768" s="11">
        <v>68</v>
      </c>
      <c r="Q7768" s="11">
        <f>IF(data[[#This Row],[Spend, Dollars]]=0,0,data[[#This Row],[Total conversion value, Dollars]]/data[[#This Row],[Spend, Dollars]])</f>
        <v>2.8607909040473345</v>
      </c>
      <c r="R7768" s="2">
        <v>129.6</v>
      </c>
      <c r="S7768" s="2">
        <v>16.5</v>
      </c>
      <c r="T7768" s="2">
        <v>7</v>
      </c>
      <c r="U7768" s="2">
        <f t="shared" si="121"/>
        <v>153.1</v>
      </c>
    </row>
    <row r="7769" spans="1:21" x14ac:dyDescent="0.2">
      <c r="A7769" t="s">
        <v>22</v>
      </c>
      <c r="B7769" s="3">
        <v>45053</v>
      </c>
      <c r="C7769" s="10" t="str">
        <f>TEXT(data[[#This Row],[Date]],"mmmm")</f>
        <v>May</v>
      </c>
      <c r="D7769" t="s">
        <v>15</v>
      </c>
      <c r="E7769" t="s">
        <v>18</v>
      </c>
      <c r="F7769" t="s">
        <v>20</v>
      </c>
      <c r="G7769" t="s">
        <v>17</v>
      </c>
      <c r="H7769" s="11">
        <v>2504.4</v>
      </c>
      <c r="I7769" s="11">
        <v>35.537436</v>
      </c>
      <c r="J7769" s="13">
        <f>data[[#This Row],[Clicks]]/data[[#This Row],[Impressions]]</f>
        <v>1.4189999999999999E-2</v>
      </c>
      <c r="K7769" s="1">
        <v>0.84</v>
      </c>
      <c r="L7769" s="2">
        <v>29.851446239999998</v>
      </c>
      <c r="M7769">
        <v>7</v>
      </c>
      <c r="N7769" s="1">
        <f>IF(data[[#This Row],[Conversions]]=0,0,data[[#This Row],[Spend, Dollars]]/data[[#This Row],[Conversions]])</f>
        <v>4.2644923199999996</v>
      </c>
      <c r="O7769" s="13">
        <f>data[[#This Row],[Conversions]]/data[[#This Row],[Clicks]]</f>
        <v>0.19697538111640919</v>
      </c>
      <c r="P7769" s="11">
        <v>301</v>
      </c>
      <c r="Q7769" s="11">
        <f>IF(data[[#This Row],[Spend, Dollars]]=0,0,data[[#This Row],[Total conversion value, Dollars]]/data[[#This Row],[Spend, Dollars]])</f>
        <v>10.083263557149518</v>
      </c>
      <c r="R7769" s="2">
        <v>75.599999999999994</v>
      </c>
      <c r="S7769" s="2">
        <v>27</v>
      </c>
      <c r="T7769" s="2">
        <v>4</v>
      </c>
      <c r="U7769" s="2">
        <f t="shared" si="121"/>
        <v>106.6</v>
      </c>
    </row>
    <row r="7770" spans="1:21" x14ac:dyDescent="0.2">
      <c r="A7770" t="s">
        <v>22</v>
      </c>
      <c r="B7770" s="3">
        <v>45054</v>
      </c>
      <c r="C7770" s="10" t="str">
        <f>TEXT(data[[#This Row],[Date]],"mmmm")</f>
        <v>May</v>
      </c>
      <c r="D7770" t="s">
        <v>15</v>
      </c>
      <c r="E7770" t="s">
        <v>18</v>
      </c>
      <c r="F7770" t="s">
        <v>20</v>
      </c>
      <c r="G7770" t="s">
        <v>17</v>
      </c>
      <c r="H7770" s="11">
        <v>2249.4</v>
      </c>
      <c r="I7770" s="11">
        <v>32.166420000000002</v>
      </c>
      <c r="J7770" s="13">
        <f>data[[#This Row],[Clicks]]/data[[#This Row],[Impressions]]</f>
        <v>1.43E-2</v>
      </c>
      <c r="K7770" s="1">
        <v>1.4700000000000002</v>
      </c>
      <c r="L7770" s="2">
        <v>47.284637400000008</v>
      </c>
      <c r="M7770">
        <v>3</v>
      </c>
      <c r="N7770" s="1">
        <f>IF(data[[#This Row],[Conversions]]=0,0,data[[#This Row],[Spend, Dollars]]/data[[#This Row],[Conversions]])</f>
        <v>15.761545800000002</v>
      </c>
      <c r="O7770" s="13">
        <f>data[[#This Row],[Conversions]]/data[[#This Row],[Clicks]]</f>
        <v>9.3264963897132472E-2</v>
      </c>
      <c r="P7770" s="11">
        <v>159</v>
      </c>
      <c r="Q7770" s="11">
        <f>IF(data[[#This Row],[Spend, Dollars]]=0,0,data[[#This Row],[Total conversion value, Dollars]]/data[[#This Row],[Spend, Dollars]])</f>
        <v>3.3626143445904901</v>
      </c>
      <c r="R7770" s="2">
        <v>109.2</v>
      </c>
      <c r="S7770" s="2">
        <v>18</v>
      </c>
      <c r="T7770" s="2">
        <v>11</v>
      </c>
      <c r="U7770" s="2">
        <f t="shared" si="121"/>
        <v>138.19999999999999</v>
      </c>
    </row>
    <row r="7771" spans="1:21" x14ac:dyDescent="0.2">
      <c r="A7771" t="s">
        <v>22</v>
      </c>
      <c r="B7771" s="3">
        <v>45055</v>
      </c>
      <c r="C7771" s="10" t="str">
        <f>TEXT(data[[#This Row],[Date]],"mmmm")</f>
        <v>May</v>
      </c>
      <c r="D7771" t="s">
        <v>15</v>
      </c>
      <c r="E7771" t="s">
        <v>18</v>
      </c>
      <c r="F7771" t="s">
        <v>20</v>
      </c>
      <c r="G7771" t="s">
        <v>17</v>
      </c>
      <c r="H7771" s="11">
        <v>1511</v>
      </c>
      <c r="I7771" s="11">
        <v>12.631960000000001</v>
      </c>
      <c r="J7771" s="13">
        <f>data[[#This Row],[Clicks]]/data[[#This Row],[Impressions]]</f>
        <v>8.3600000000000011E-3</v>
      </c>
      <c r="K7771" s="1">
        <v>1.02</v>
      </c>
      <c r="L7771" s="2">
        <v>12.884599200000002</v>
      </c>
      <c r="M7771">
        <v>1</v>
      </c>
      <c r="N7771" s="1">
        <f>IF(data[[#This Row],[Conversions]]=0,0,data[[#This Row],[Spend, Dollars]]/data[[#This Row],[Conversions]])</f>
        <v>12.884599200000002</v>
      </c>
      <c r="O7771" s="13">
        <f>data[[#This Row],[Conversions]]/data[[#This Row],[Clicks]]</f>
        <v>7.9164278544263902E-2</v>
      </c>
      <c r="P7771" s="11">
        <v>58</v>
      </c>
      <c r="Q7771" s="11">
        <f>IF(data[[#This Row],[Spend, Dollars]]=0,0,data[[#This Row],[Total conversion value, Dollars]]/data[[#This Row],[Spend, Dollars]])</f>
        <v>4.5014981917326535</v>
      </c>
      <c r="R7771" s="2">
        <v>81.599999999999994</v>
      </c>
      <c r="S7771" s="2">
        <v>13.5</v>
      </c>
      <c r="T7771" s="2">
        <v>4</v>
      </c>
      <c r="U7771" s="2">
        <f t="shared" si="121"/>
        <v>99.1</v>
      </c>
    </row>
    <row r="7772" spans="1:21" x14ac:dyDescent="0.2">
      <c r="A7772" t="s">
        <v>22</v>
      </c>
      <c r="B7772" s="3">
        <v>45056</v>
      </c>
      <c r="C7772" s="10" t="str">
        <f>TEXT(data[[#This Row],[Date]],"mmmm")</f>
        <v>May</v>
      </c>
      <c r="D7772" t="s">
        <v>15</v>
      </c>
      <c r="E7772" t="s">
        <v>18</v>
      </c>
      <c r="F7772" t="s">
        <v>20</v>
      </c>
      <c r="G7772" t="s">
        <v>17</v>
      </c>
      <c r="H7772" s="11">
        <v>2249</v>
      </c>
      <c r="I7772" s="11">
        <v>31.171140000000001</v>
      </c>
      <c r="J7772" s="13">
        <f>data[[#This Row],[Clicks]]/data[[#This Row],[Impressions]]</f>
        <v>1.3860000000000001E-2</v>
      </c>
      <c r="K7772" s="1">
        <v>1.9499999999999997</v>
      </c>
      <c r="L7772" s="2">
        <v>60.783722999999995</v>
      </c>
      <c r="M7772">
        <v>4</v>
      </c>
      <c r="N7772" s="1">
        <f>IF(data[[#This Row],[Conversions]]=0,0,data[[#This Row],[Spend, Dollars]]/data[[#This Row],[Conversions]])</f>
        <v>15.195930749999999</v>
      </c>
      <c r="O7772" s="13">
        <f>data[[#This Row],[Conversions]]/data[[#This Row],[Clicks]]</f>
        <v>0.12832382774579307</v>
      </c>
      <c r="P7772" s="11">
        <v>196</v>
      </c>
      <c r="Q7772" s="11">
        <f>IF(data[[#This Row],[Spend, Dollars]]=0,0,data[[#This Row],[Total conversion value, Dollars]]/data[[#This Row],[Spend, Dollars]])</f>
        <v>3.2245474664327491</v>
      </c>
      <c r="R7772" s="2">
        <v>129.6</v>
      </c>
      <c r="S7772" s="2">
        <v>19.5</v>
      </c>
      <c r="T7772" s="2">
        <v>11</v>
      </c>
      <c r="U7772" s="2">
        <f t="shared" si="121"/>
        <v>160.1</v>
      </c>
    </row>
    <row r="7773" spans="1:21" x14ac:dyDescent="0.2">
      <c r="A7773" t="s">
        <v>22</v>
      </c>
      <c r="B7773" s="3">
        <v>45057</v>
      </c>
      <c r="C7773" s="10" t="str">
        <f>TEXT(data[[#This Row],[Date]],"mmmm")</f>
        <v>May</v>
      </c>
      <c r="D7773" t="s">
        <v>15</v>
      </c>
      <c r="E7773" t="s">
        <v>18</v>
      </c>
      <c r="F7773" t="s">
        <v>20</v>
      </c>
      <c r="G7773" t="s">
        <v>17</v>
      </c>
      <c r="H7773" s="11">
        <v>2041.2000000000003</v>
      </c>
      <c r="I7773" s="11">
        <v>25.821180000000005</v>
      </c>
      <c r="J7773" s="13">
        <f>data[[#This Row],[Clicks]]/data[[#This Row],[Impressions]]</f>
        <v>1.2650000000000002E-2</v>
      </c>
      <c r="K7773" s="1">
        <v>0.85000000000000009</v>
      </c>
      <c r="L7773" s="2">
        <v>21.948003000000007</v>
      </c>
      <c r="M7773">
        <v>5</v>
      </c>
      <c r="N7773" s="1">
        <f>IF(data[[#This Row],[Conversions]]=0,0,data[[#This Row],[Spend, Dollars]]/data[[#This Row],[Conversions]])</f>
        <v>4.3896006000000014</v>
      </c>
      <c r="O7773" s="13">
        <f>data[[#This Row],[Conversions]]/data[[#This Row],[Clicks]]</f>
        <v>0.19363948510486348</v>
      </c>
      <c r="P7773" s="11">
        <v>175</v>
      </c>
      <c r="Q7773" s="11">
        <f>IF(data[[#This Row],[Spend, Dollars]]=0,0,data[[#This Row],[Total conversion value, Dollars]]/data[[#This Row],[Spend, Dollars]])</f>
        <v>7.9733905631414368</v>
      </c>
      <c r="R7773" s="2">
        <v>114</v>
      </c>
      <c r="S7773" s="2">
        <v>16.5</v>
      </c>
      <c r="T7773" s="2">
        <v>4</v>
      </c>
      <c r="U7773" s="2">
        <f t="shared" si="121"/>
        <v>134.5</v>
      </c>
    </row>
    <row r="7774" spans="1:21" x14ac:dyDescent="0.2">
      <c r="A7774" t="s">
        <v>22</v>
      </c>
      <c r="B7774" s="3">
        <v>45058</v>
      </c>
      <c r="C7774" s="10" t="str">
        <f>TEXT(data[[#This Row],[Date]],"mmmm")</f>
        <v>May</v>
      </c>
      <c r="D7774" t="s">
        <v>15</v>
      </c>
      <c r="E7774" t="s">
        <v>18</v>
      </c>
      <c r="F7774" t="s">
        <v>20</v>
      </c>
      <c r="G7774" t="s">
        <v>17</v>
      </c>
      <c r="H7774" s="11">
        <v>1679.6000000000001</v>
      </c>
      <c r="I7774" s="11">
        <v>24.203036000000004</v>
      </c>
      <c r="J7774" s="13">
        <f>data[[#This Row],[Clicks]]/data[[#This Row],[Impressions]]</f>
        <v>1.4410000000000001E-2</v>
      </c>
      <c r="K7774" s="1">
        <v>1.73</v>
      </c>
      <c r="L7774" s="2">
        <v>41.871252280000007</v>
      </c>
      <c r="M7774">
        <v>7</v>
      </c>
      <c r="N7774" s="1">
        <f>IF(data[[#This Row],[Conversions]]=0,0,data[[#This Row],[Spend, Dollars]]/data[[#This Row],[Conversions]])</f>
        <v>5.98160746857143</v>
      </c>
      <c r="O7774" s="13">
        <f>data[[#This Row],[Conversions]]/data[[#This Row],[Clicks]]</f>
        <v>0.28921991439421063</v>
      </c>
      <c r="P7774" s="11">
        <v>273</v>
      </c>
      <c r="Q7774" s="11">
        <f>IF(data[[#This Row],[Spend, Dollars]]=0,0,data[[#This Row],[Total conversion value, Dollars]]/data[[#This Row],[Spend, Dollars]])</f>
        <v>6.5199865094648644</v>
      </c>
      <c r="R7774" s="2">
        <v>74.399999999999991</v>
      </c>
      <c r="S7774" s="2">
        <v>7.5</v>
      </c>
      <c r="T7774" s="2">
        <v>14</v>
      </c>
      <c r="U7774" s="2">
        <f t="shared" si="121"/>
        <v>95.899999999999991</v>
      </c>
    </row>
    <row r="7775" spans="1:21" x14ac:dyDescent="0.2">
      <c r="A7775" t="s">
        <v>22</v>
      </c>
      <c r="B7775" s="3">
        <v>45059</v>
      </c>
      <c r="C7775" s="10" t="str">
        <f>TEXT(data[[#This Row],[Date]],"mmmm")</f>
        <v>May</v>
      </c>
      <c r="D7775" t="s">
        <v>15</v>
      </c>
      <c r="E7775" t="s">
        <v>18</v>
      </c>
      <c r="F7775" t="s">
        <v>20</v>
      </c>
      <c r="G7775" t="s">
        <v>17</v>
      </c>
      <c r="H7775" s="11">
        <v>1833.4</v>
      </c>
      <c r="I7775" s="11">
        <v>23.797532000000004</v>
      </c>
      <c r="J7775" s="13">
        <f>data[[#This Row],[Clicks]]/data[[#This Row],[Impressions]]</f>
        <v>1.2980000000000002E-2</v>
      </c>
      <c r="K7775" s="1">
        <v>1.3900000000000001</v>
      </c>
      <c r="L7775" s="2">
        <v>33.078569480000006</v>
      </c>
      <c r="M7775">
        <v>3</v>
      </c>
      <c r="N7775" s="1">
        <f>IF(data[[#This Row],[Conversions]]=0,0,data[[#This Row],[Spend, Dollars]]/data[[#This Row],[Conversions]])</f>
        <v>11.026189826666668</v>
      </c>
      <c r="O7775" s="13">
        <f>data[[#This Row],[Conversions]]/data[[#This Row],[Clicks]]</f>
        <v>0.12606349263444627</v>
      </c>
      <c r="P7775" s="11">
        <v>162</v>
      </c>
      <c r="Q7775" s="11">
        <f>IF(data[[#This Row],[Spend, Dollars]]=0,0,data[[#This Row],[Total conversion value, Dollars]]/data[[#This Row],[Spend, Dollars]])</f>
        <v>4.8974306491079851</v>
      </c>
      <c r="R7775" s="2">
        <v>68.399999999999991</v>
      </c>
      <c r="S7775" s="2">
        <v>30</v>
      </c>
      <c r="T7775" s="2">
        <v>6</v>
      </c>
      <c r="U7775" s="2">
        <f t="shared" si="121"/>
        <v>104.39999999999999</v>
      </c>
    </row>
    <row r="7776" spans="1:21" x14ac:dyDescent="0.2">
      <c r="A7776" t="s">
        <v>22</v>
      </c>
      <c r="B7776" s="3">
        <v>45060</v>
      </c>
      <c r="C7776" s="10" t="str">
        <f>TEXT(data[[#This Row],[Date]],"mmmm")</f>
        <v>May</v>
      </c>
      <c r="D7776" t="s">
        <v>15</v>
      </c>
      <c r="E7776" t="s">
        <v>18</v>
      </c>
      <c r="F7776" t="s">
        <v>20</v>
      </c>
      <c r="G7776" t="s">
        <v>17</v>
      </c>
      <c r="H7776" s="11">
        <v>1713</v>
      </c>
      <c r="I7776" s="11">
        <v>11.49423</v>
      </c>
      <c r="J7776" s="13">
        <f>data[[#This Row],[Clicks]]/data[[#This Row],[Impressions]]</f>
        <v>6.7099999999999998E-3</v>
      </c>
      <c r="K7776" s="1">
        <v>0.91</v>
      </c>
      <c r="L7776" s="2">
        <v>10.4597493</v>
      </c>
      <c r="M7776">
        <v>1</v>
      </c>
      <c r="N7776" s="1">
        <f>IF(data[[#This Row],[Conversions]]=0,0,data[[#This Row],[Spend, Dollars]]/data[[#This Row],[Conversions]])</f>
        <v>10.4597493</v>
      </c>
      <c r="O7776" s="13">
        <f>data[[#This Row],[Conversions]]/data[[#This Row],[Clicks]]</f>
        <v>8.7000173130344527E-2</v>
      </c>
      <c r="P7776" s="11">
        <v>64</v>
      </c>
      <c r="Q7776" s="11">
        <f>IF(data[[#This Row],[Spend, Dollars]]=0,0,data[[#This Row],[Total conversion value, Dollars]]/data[[#This Row],[Spend, Dollars]])</f>
        <v>6.1186934948813736</v>
      </c>
      <c r="R7776" s="2">
        <v>90</v>
      </c>
      <c r="S7776" s="2">
        <v>15</v>
      </c>
      <c r="T7776" s="2">
        <v>9</v>
      </c>
      <c r="U7776" s="2">
        <f t="shared" si="121"/>
        <v>114</v>
      </c>
    </row>
    <row r="7777" spans="1:21" x14ac:dyDescent="0.2">
      <c r="A7777" t="s">
        <v>22</v>
      </c>
      <c r="B7777" s="3">
        <v>45061</v>
      </c>
      <c r="C7777" s="10" t="str">
        <f>TEXT(data[[#This Row],[Date]],"mmmm")</f>
        <v>May</v>
      </c>
      <c r="D7777" t="s">
        <v>15</v>
      </c>
      <c r="E7777" t="s">
        <v>18</v>
      </c>
      <c r="F7777" t="s">
        <v>20</v>
      </c>
      <c r="G7777" t="s">
        <v>17</v>
      </c>
      <c r="H7777" s="11">
        <v>2251.8000000000002</v>
      </c>
      <c r="I7777" s="11">
        <v>22.788216000000002</v>
      </c>
      <c r="J7777" s="13">
        <f>data[[#This Row],[Clicks]]/data[[#This Row],[Impressions]]</f>
        <v>1.0120000000000001E-2</v>
      </c>
      <c r="K7777" s="1">
        <v>0.97000000000000008</v>
      </c>
      <c r="L7777" s="2">
        <v>22.104569520000005</v>
      </c>
      <c r="M7777">
        <v>5</v>
      </c>
      <c r="N7777" s="1">
        <f>IF(data[[#This Row],[Conversions]]=0,0,data[[#This Row],[Spend, Dollars]]/data[[#This Row],[Conversions]])</f>
        <v>4.4209139040000007</v>
      </c>
      <c r="O7777" s="13">
        <f>data[[#This Row],[Conversions]]/data[[#This Row],[Clicks]]</f>
        <v>0.21941164679148203</v>
      </c>
      <c r="P7777" s="11">
        <v>235</v>
      </c>
      <c r="Q7777" s="11">
        <f>IF(data[[#This Row],[Spend, Dollars]]=0,0,data[[#This Row],[Total conversion value, Dollars]]/data[[#This Row],[Spend, Dollars]])</f>
        <v>10.631285978556344</v>
      </c>
      <c r="R7777" s="2">
        <v>86.399999999999991</v>
      </c>
      <c r="S7777" s="2">
        <v>19.5</v>
      </c>
      <c r="T7777" s="2">
        <v>6</v>
      </c>
      <c r="U7777" s="2">
        <f t="shared" si="121"/>
        <v>111.89999999999999</v>
      </c>
    </row>
    <row r="7778" spans="1:21" x14ac:dyDescent="0.2">
      <c r="A7778" t="s">
        <v>22</v>
      </c>
      <c r="B7778" s="3">
        <v>45062</v>
      </c>
      <c r="C7778" s="10" t="str">
        <f>TEXT(data[[#This Row],[Date]],"mmmm")</f>
        <v>May</v>
      </c>
      <c r="D7778" t="s">
        <v>15</v>
      </c>
      <c r="E7778" t="s">
        <v>18</v>
      </c>
      <c r="F7778" t="s">
        <v>20</v>
      </c>
      <c r="G7778" t="s">
        <v>17</v>
      </c>
      <c r="H7778" s="11">
        <v>2115.6</v>
      </c>
      <c r="I7778" s="11">
        <v>14.893824000000002</v>
      </c>
      <c r="J7778" s="13">
        <f>data[[#This Row],[Clicks]]/data[[#This Row],[Impressions]]</f>
        <v>7.0400000000000011E-3</v>
      </c>
      <c r="K7778" s="1">
        <v>0.77</v>
      </c>
      <c r="L7778" s="2">
        <v>11.468244480000003</v>
      </c>
      <c r="M7778">
        <v>1</v>
      </c>
      <c r="N7778" s="1">
        <f>IF(data[[#This Row],[Conversions]]=0,0,data[[#This Row],[Spend, Dollars]]/data[[#This Row],[Conversions]])</f>
        <v>11.468244480000003</v>
      </c>
      <c r="O7778" s="13">
        <f>data[[#This Row],[Conversions]]/data[[#This Row],[Clicks]]</f>
        <v>6.7141924061946745E-2</v>
      </c>
      <c r="P7778" s="11">
        <v>74</v>
      </c>
      <c r="Q7778" s="11">
        <f>IF(data[[#This Row],[Spend, Dollars]]=0,0,data[[#This Row],[Total conversion value, Dollars]]/data[[#This Row],[Spend, Dollars]])</f>
        <v>6.4526004942650106</v>
      </c>
      <c r="R7778" s="2">
        <v>96</v>
      </c>
      <c r="S7778" s="2">
        <v>25.5</v>
      </c>
      <c r="T7778" s="2">
        <v>12</v>
      </c>
      <c r="U7778" s="2">
        <f t="shared" si="121"/>
        <v>133.5</v>
      </c>
    </row>
    <row r="7779" spans="1:21" x14ac:dyDescent="0.2">
      <c r="A7779" t="s">
        <v>22</v>
      </c>
      <c r="B7779" s="3">
        <v>45063</v>
      </c>
      <c r="C7779" s="10" t="str">
        <f>TEXT(data[[#This Row],[Date]],"mmmm")</f>
        <v>May</v>
      </c>
      <c r="D7779" t="s">
        <v>15</v>
      </c>
      <c r="E7779" t="s">
        <v>18</v>
      </c>
      <c r="F7779" t="s">
        <v>20</v>
      </c>
      <c r="G7779" t="s">
        <v>17</v>
      </c>
      <c r="H7779" s="11">
        <v>1254.6000000000001</v>
      </c>
      <c r="I7779" s="11">
        <v>17.526762000000002</v>
      </c>
      <c r="J7779" s="13">
        <f>data[[#This Row],[Clicks]]/data[[#This Row],[Impressions]]</f>
        <v>1.397E-2</v>
      </c>
      <c r="K7779" s="1">
        <v>1.66</v>
      </c>
      <c r="L7779" s="2">
        <v>29.094424920000002</v>
      </c>
      <c r="M7779">
        <v>5</v>
      </c>
      <c r="N7779" s="1">
        <f>IF(data[[#This Row],[Conversions]]=0,0,data[[#This Row],[Spend, Dollars]]/data[[#This Row],[Conversions]])</f>
        <v>5.8188849840000003</v>
      </c>
      <c r="O7779" s="13">
        <f>data[[#This Row],[Conversions]]/data[[#This Row],[Clicks]]</f>
        <v>0.28527802226104282</v>
      </c>
      <c r="P7779" s="11">
        <v>285</v>
      </c>
      <c r="Q7779" s="11">
        <f>IF(data[[#This Row],[Spend, Dollars]]=0,0,data[[#This Row],[Total conversion value, Dollars]]/data[[#This Row],[Spend, Dollars]])</f>
        <v>9.7956911258309898</v>
      </c>
      <c r="R7779" s="2">
        <v>105.6</v>
      </c>
      <c r="S7779" s="2">
        <v>15</v>
      </c>
      <c r="T7779" s="2">
        <v>5</v>
      </c>
      <c r="U7779" s="2">
        <f t="shared" si="121"/>
        <v>125.6</v>
      </c>
    </row>
    <row r="7780" spans="1:21" x14ac:dyDescent="0.2">
      <c r="A7780" t="s">
        <v>22</v>
      </c>
      <c r="B7780" s="3">
        <v>45064</v>
      </c>
      <c r="C7780" s="10" t="str">
        <f>TEXT(data[[#This Row],[Date]],"mmmm")</f>
        <v>May</v>
      </c>
      <c r="D7780" t="s">
        <v>15</v>
      </c>
      <c r="E7780" t="s">
        <v>18</v>
      </c>
      <c r="F7780" t="s">
        <v>20</v>
      </c>
      <c r="G7780" t="s">
        <v>17</v>
      </c>
      <c r="H7780" s="11">
        <v>2528.4</v>
      </c>
      <c r="I7780" s="11">
        <v>37.824864000000005</v>
      </c>
      <c r="J7780" s="13">
        <f>data[[#This Row],[Clicks]]/data[[#This Row],[Impressions]]</f>
        <v>1.4960000000000001E-2</v>
      </c>
      <c r="K7780" s="1">
        <v>0.84</v>
      </c>
      <c r="L7780" s="2">
        <v>31.772885760000005</v>
      </c>
      <c r="M7780">
        <v>1</v>
      </c>
      <c r="N7780" s="1">
        <f>IF(data[[#This Row],[Conversions]]=0,0,data[[#This Row],[Spend, Dollars]]/data[[#This Row],[Conversions]])</f>
        <v>31.772885760000005</v>
      </c>
      <c r="O7780" s="13">
        <f>data[[#This Row],[Conversions]]/data[[#This Row],[Clicks]]</f>
        <v>2.6437636365328369E-2</v>
      </c>
      <c r="P7780" s="11">
        <v>51</v>
      </c>
      <c r="Q7780" s="11">
        <f>IF(data[[#This Row],[Spend, Dollars]]=0,0,data[[#This Row],[Total conversion value, Dollars]]/data[[#This Row],[Spend, Dollars]])</f>
        <v>1.6051422078949367</v>
      </c>
      <c r="R7780" s="2">
        <v>81.599999999999994</v>
      </c>
      <c r="S7780" s="2">
        <v>24</v>
      </c>
      <c r="T7780" s="2">
        <v>10</v>
      </c>
      <c r="U7780" s="2">
        <f t="shared" si="121"/>
        <v>115.6</v>
      </c>
    </row>
    <row r="7781" spans="1:21" x14ac:dyDescent="0.2">
      <c r="A7781" t="s">
        <v>22</v>
      </c>
      <c r="B7781" s="3">
        <v>45065</v>
      </c>
      <c r="C7781" s="10" t="str">
        <f>TEXT(data[[#This Row],[Date]],"mmmm")</f>
        <v>May</v>
      </c>
      <c r="D7781" t="s">
        <v>15</v>
      </c>
      <c r="E7781" t="s">
        <v>18</v>
      </c>
      <c r="F7781" t="s">
        <v>20</v>
      </c>
      <c r="G7781" t="s">
        <v>17</v>
      </c>
      <c r="H7781" s="11">
        <v>2161.8000000000002</v>
      </c>
      <c r="I7781" s="11">
        <v>25.206588</v>
      </c>
      <c r="J7781" s="13">
        <f>data[[#This Row],[Clicks]]/data[[#This Row],[Impressions]]</f>
        <v>1.1659999999999998E-2</v>
      </c>
      <c r="K7781" s="1">
        <v>0.85</v>
      </c>
      <c r="L7781" s="2">
        <v>21.425599800000001</v>
      </c>
      <c r="M7781">
        <v>1</v>
      </c>
      <c r="N7781" s="1">
        <f>IF(data[[#This Row],[Conversions]]=0,0,data[[#This Row],[Spend, Dollars]]/data[[#This Row],[Conversions]])</f>
        <v>21.425599800000001</v>
      </c>
      <c r="O7781" s="13">
        <f>data[[#This Row],[Conversions]]/data[[#This Row],[Clicks]]</f>
        <v>3.9672168244270112E-2</v>
      </c>
      <c r="P7781" s="11">
        <v>51</v>
      </c>
      <c r="Q7781" s="11">
        <f>IF(data[[#This Row],[Spend, Dollars]]=0,0,data[[#This Row],[Total conversion value, Dollars]]/data[[#This Row],[Spend, Dollars]])</f>
        <v>2.3803300946562063</v>
      </c>
      <c r="R7781" s="2">
        <v>91.2</v>
      </c>
      <c r="S7781" s="2">
        <v>30</v>
      </c>
      <c r="T7781" s="2">
        <v>9</v>
      </c>
      <c r="U7781" s="2">
        <f t="shared" si="121"/>
        <v>130.19999999999999</v>
      </c>
    </row>
    <row r="7782" spans="1:21" x14ac:dyDescent="0.2">
      <c r="A7782" t="s">
        <v>22</v>
      </c>
      <c r="B7782" s="3">
        <v>45066</v>
      </c>
      <c r="C7782" s="10" t="str">
        <f>TEXT(data[[#This Row],[Date]],"mmmm")</f>
        <v>May</v>
      </c>
      <c r="D7782" t="s">
        <v>15</v>
      </c>
      <c r="E7782" t="s">
        <v>18</v>
      </c>
      <c r="F7782" t="s">
        <v>20</v>
      </c>
      <c r="G7782" t="s">
        <v>17</v>
      </c>
      <c r="H7782" s="11">
        <v>1279.4000000000001</v>
      </c>
      <c r="I7782" s="11">
        <v>13.510464000000002</v>
      </c>
      <c r="J7782" s="13">
        <f>data[[#This Row],[Clicks]]/data[[#This Row],[Impressions]]</f>
        <v>1.0560000000000002E-2</v>
      </c>
      <c r="K7782" s="1">
        <v>1.72</v>
      </c>
      <c r="L7782" s="2">
        <v>23.237998080000004</v>
      </c>
      <c r="M7782">
        <v>4</v>
      </c>
      <c r="N7782" s="1">
        <f>IF(data[[#This Row],[Conversions]]=0,0,data[[#This Row],[Spend, Dollars]]/data[[#This Row],[Conversions]])</f>
        <v>5.809499520000001</v>
      </c>
      <c r="O7782" s="13">
        <f>data[[#This Row],[Conversions]]/data[[#This Row],[Clicks]]</f>
        <v>0.29606681162097759</v>
      </c>
      <c r="P7782" s="11">
        <v>132</v>
      </c>
      <c r="Q7782" s="11">
        <f>IF(data[[#This Row],[Spend, Dollars]]=0,0,data[[#This Row],[Total conversion value, Dollars]]/data[[#This Row],[Spend, Dollars]])</f>
        <v>5.6803516183094533</v>
      </c>
      <c r="R7782" s="2">
        <v>97.2</v>
      </c>
      <c r="S7782" s="2">
        <v>22.5</v>
      </c>
      <c r="T7782" s="2">
        <v>6</v>
      </c>
      <c r="U7782" s="2">
        <f t="shared" si="121"/>
        <v>125.7</v>
      </c>
    </row>
    <row r="7783" spans="1:21" x14ac:dyDescent="0.2">
      <c r="A7783" t="s">
        <v>22</v>
      </c>
      <c r="B7783" s="3">
        <v>45067</v>
      </c>
      <c r="C7783" s="10" t="str">
        <f>TEXT(data[[#This Row],[Date]],"mmmm")</f>
        <v>May</v>
      </c>
      <c r="D7783" t="s">
        <v>15</v>
      </c>
      <c r="E7783" t="s">
        <v>18</v>
      </c>
      <c r="F7783" t="s">
        <v>20</v>
      </c>
      <c r="G7783" t="s">
        <v>17</v>
      </c>
      <c r="H7783" s="11">
        <v>1999.1999999999998</v>
      </c>
      <c r="I7783" s="11">
        <v>19.572167999999998</v>
      </c>
      <c r="J7783" s="13">
        <f>data[[#This Row],[Clicks]]/data[[#This Row],[Impressions]]</f>
        <v>9.7900000000000001E-3</v>
      </c>
      <c r="K7783" s="1">
        <v>0.72</v>
      </c>
      <c r="L7783" s="2">
        <v>14.091960959999998</v>
      </c>
      <c r="M7783">
        <v>3</v>
      </c>
      <c r="N7783" s="1">
        <f>IF(data[[#This Row],[Conversions]]=0,0,data[[#This Row],[Spend, Dollars]]/data[[#This Row],[Conversions]])</f>
        <v>4.6973203199999993</v>
      </c>
      <c r="O7783" s="13">
        <f>data[[#This Row],[Conversions]]/data[[#This Row],[Clicks]]</f>
        <v>0.15327888050010607</v>
      </c>
      <c r="P7783" s="11">
        <v>240</v>
      </c>
      <c r="Q7783" s="11">
        <f>IF(data[[#This Row],[Spend, Dollars]]=0,0,data[[#This Row],[Total conversion value, Dollars]]/data[[#This Row],[Spend, Dollars]])</f>
        <v>17.030986722234012</v>
      </c>
      <c r="R7783" s="2">
        <v>124.8</v>
      </c>
      <c r="S7783" s="2">
        <v>13.5</v>
      </c>
      <c r="T7783" s="2">
        <v>12</v>
      </c>
      <c r="U7783" s="2">
        <f t="shared" si="121"/>
        <v>150.30000000000001</v>
      </c>
    </row>
    <row r="7784" spans="1:21" x14ac:dyDescent="0.2">
      <c r="A7784" t="s">
        <v>22</v>
      </c>
      <c r="B7784" s="3">
        <v>45068</v>
      </c>
      <c r="C7784" s="10" t="str">
        <f>TEXT(data[[#This Row],[Date]],"mmmm")</f>
        <v>May</v>
      </c>
      <c r="D7784" t="s">
        <v>15</v>
      </c>
      <c r="E7784" t="s">
        <v>18</v>
      </c>
      <c r="F7784" t="s">
        <v>20</v>
      </c>
      <c r="G7784" t="s">
        <v>17</v>
      </c>
      <c r="H7784" s="11">
        <v>1420</v>
      </c>
      <c r="I7784" s="11">
        <v>17.963000000000001</v>
      </c>
      <c r="J7784" s="13">
        <f>data[[#This Row],[Clicks]]/data[[#This Row],[Impressions]]</f>
        <v>1.2650000000000002E-2</v>
      </c>
      <c r="K7784" s="1">
        <v>0.85</v>
      </c>
      <c r="L7784" s="2">
        <v>15.268550000000001</v>
      </c>
      <c r="M7784">
        <v>1</v>
      </c>
      <c r="N7784" s="1">
        <f>IF(data[[#This Row],[Conversions]]=0,0,data[[#This Row],[Spend, Dollars]]/data[[#This Row],[Conversions]])</f>
        <v>15.268550000000001</v>
      </c>
      <c r="O7784" s="13">
        <f>data[[#This Row],[Conversions]]/data[[#This Row],[Clicks]]</f>
        <v>5.5669988309302455E-2</v>
      </c>
      <c r="P7784" s="11">
        <v>56</v>
      </c>
      <c r="Q7784" s="11">
        <f>IF(data[[#This Row],[Spend, Dollars]]=0,0,data[[#This Row],[Total conversion value, Dollars]]/data[[#This Row],[Spend, Dollars]])</f>
        <v>3.6676698180246321</v>
      </c>
      <c r="R7784" s="2">
        <v>80.399999999999991</v>
      </c>
      <c r="S7784" s="2">
        <v>6</v>
      </c>
      <c r="T7784" s="2">
        <v>4</v>
      </c>
      <c r="U7784" s="2">
        <f t="shared" si="121"/>
        <v>90.399999999999991</v>
      </c>
    </row>
    <row r="7785" spans="1:21" x14ac:dyDescent="0.2">
      <c r="A7785" t="s">
        <v>22</v>
      </c>
      <c r="B7785" s="3">
        <v>45069</v>
      </c>
      <c r="C7785" s="10" t="str">
        <f>TEXT(data[[#This Row],[Date]],"mmmm")</f>
        <v>May</v>
      </c>
      <c r="D7785" t="s">
        <v>15</v>
      </c>
      <c r="E7785" t="s">
        <v>18</v>
      </c>
      <c r="F7785" t="s">
        <v>20</v>
      </c>
      <c r="G7785" t="s">
        <v>17</v>
      </c>
      <c r="H7785" s="11">
        <v>2031.6</v>
      </c>
      <c r="I7785" s="11">
        <v>28.604928000000001</v>
      </c>
      <c r="J7785" s="13">
        <f>data[[#This Row],[Clicks]]/data[[#This Row],[Impressions]]</f>
        <v>1.4080000000000001E-2</v>
      </c>
      <c r="K7785" s="1">
        <v>2.0300000000000002</v>
      </c>
      <c r="L7785" s="2">
        <v>58.06800384000001</v>
      </c>
      <c r="M7785">
        <v>4</v>
      </c>
      <c r="N7785" s="1">
        <f>IF(data[[#This Row],[Conversions]]=0,0,data[[#This Row],[Spend, Dollars]]/data[[#This Row],[Conversions]])</f>
        <v>14.517000960000003</v>
      </c>
      <c r="O7785" s="13">
        <f>data[[#This Row],[Conversions]]/data[[#This Row],[Clicks]]</f>
        <v>0.13983604503391864</v>
      </c>
      <c r="P7785" s="11">
        <v>160</v>
      </c>
      <c r="Q7785" s="11">
        <f>IF(data[[#This Row],[Spend, Dollars]]=0,0,data[[#This Row],[Total conversion value, Dollars]]/data[[#This Row],[Spend, Dollars]])</f>
        <v>2.7553900499294306</v>
      </c>
      <c r="R7785" s="2">
        <v>99.6</v>
      </c>
      <c r="S7785" s="2">
        <v>15</v>
      </c>
      <c r="T7785" s="2">
        <v>9</v>
      </c>
      <c r="U7785" s="2">
        <f t="shared" si="121"/>
        <v>123.6</v>
      </c>
    </row>
    <row r="7786" spans="1:21" x14ac:dyDescent="0.2">
      <c r="A7786" t="s">
        <v>22</v>
      </c>
      <c r="B7786" s="3">
        <v>45070</v>
      </c>
      <c r="C7786" s="10" t="str">
        <f>TEXT(data[[#This Row],[Date]],"mmmm")</f>
        <v>May</v>
      </c>
      <c r="D7786" t="s">
        <v>15</v>
      </c>
      <c r="E7786" t="s">
        <v>18</v>
      </c>
      <c r="F7786" t="s">
        <v>20</v>
      </c>
      <c r="G7786" t="s">
        <v>17</v>
      </c>
      <c r="H7786" s="11">
        <v>1554.4</v>
      </c>
      <c r="I7786" s="11">
        <v>23.595792000000003</v>
      </c>
      <c r="J7786" s="13">
        <f>data[[#This Row],[Clicks]]/data[[#This Row],[Impressions]]</f>
        <v>1.5180000000000001E-2</v>
      </c>
      <c r="K7786" s="1">
        <v>1.5999999999999999</v>
      </c>
      <c r="L7786" s="2">
        <v>37.753267200000003</v>
      </c>
      <c r="M7786">
        <v>7</v>
      </c>
      <c r="N7786" s="1">
        <f>IF(data[[#This Row],[Conversions]]=0,0,data[[#This Row],[Spend, Dollars]]/data[[#This Row],[Conversions]])</f>
        <v>5.3933238857142864</v>
      </c>
      <c r="O7786" s="13">
        <f>data[[#This Row],[Conversions]]/data[[#This Row],[Clicks]]</f>
        <v>0.29666306602465387</v>
      </c>
      <c r="P7786" s="11">
        <v>497</v>
      </c>
      <c r="Q7786" s="11">
        <f>IF(data[[#This Row],[Spend, Dollars]]=0,0,data[[#This Row],[Total conversion value, Dollars]]/data[[#This Row],[Spend, Dollars]])</f>
        <v>13.164423554844015</v>
      </c>
      <c r="R7786" s="2">
        <v>120</v>
      </c>
      <c r="S7786" s="2">
        <v>18</v>
      </c>
      <c r="T7786" s="2">
        <v>7</v>
      </c>
      <c r="U7786" s="2">
        <f t="shared" si="121"/>
        <v>145</v>
      </c>
    </row>
    <row r="7787" spans="1:21" x14ac:dyDescent="0.2">
      <c r="A7787" t="s">
        <v>22</v>
      </c>
      <c r="B7787" s="3">
        <v>45071</v>
      </c>
      <c r="C7787" s="10" t="str">
        <f>TEXT(data[[#This Row],[Date]],"mmmm")</f>
        <v>May</v>
      </c>
      <c r="D7787" t="s">
        <v>15</v>
      </c>
      <c r="E7787" t="s">
        <v>18</v>
      </c>
      <c r="F7787" t="s">
        <v>20</v>
      </c>
      <c r="G7787" t="s">
        <v>17</v>
      </c>
      <c r="H7787" s="11">
        <v>2245.1999999999998</v>
      </c>
      <c r="I7787" s="11">
        <v>26.179031999999999</v>
      </c>
      <c r="J7787" s="13">
        <f>data[[#This Row],[Clicks]]/data[[#This Row],[Impressions]]</f>
        <v>1.166E-2</v>
      </c>
      <c r="K7787" s="1">
        <v>1.5</v>
      </c>
      <c r="L7787" s="2">
        <v>39.268547999999996</v>
      </c>
      <c r="M7787">
        <v>2</v>
      </c>
      <c r="N7787" s="1">
        <f>IF(data[[#This Row],[Conversions]]=0,0,data[[#This Row],[Spend, Dollars]]/data[[#This Row],[Conversions]])</f>
        <v>19.634273999999998</v>
      </c>
      <c r="O7787" s="13">
        <f>data[[#This Row],[Conversions]]/data[[#This Row],[Clicks]]</f>
        <v>7.6397018804973391E-2</v>
      </c>
      <c r="P7787" s="11">
        <v>60</v>
      </c>
      <c r="Q7787" s="11">
        <f>IF(data[[#This Row],[Spend, Dollars]]=0,0,data[[#This Row],[Total conversion value, Dollars]]/data[[#This Row],[Spend, Dollars]])</f>
        <v>1.5279403760994679</v>
      </c>
      <c r="R7787" s="2">
        <v>97.2</v>
      </c>
      <c r="S7787" s="2">
        <v>9</v>
      </c>
      <c r="T7787" s="2">
        <v>9</v>
      </c>
      <c r="U7787" s="2">
        <f t="shared" si="121"/>
        <v>115.2</v>
      </c>
    </row>
    <row r="7788" spans="1:21" x14ac:dyDescent="0.2">
      <c r="A7788" t="s">
        <v>22</v>
      </c>
      <c r="B7788" s="3">
        <v>45072</v>
      </c>
      <c r="C7788" s="10" t="str">
        <f>TEXT(data[[#This Row],[Date]],"mmmm")</f>
        <v>May</v>
      </c>
      <c r="D7788" t="s">
        <v>15</v>
      </c>
      <c r="E7788" t="s">
        <v>18</v>
      </c>
      <c r="F7788" t="s">
        <v>20</v>
      </c>
      <c r="G7788" t="s">
        <v>17</v>
      </c>
      <c r="H7788" s="11">
        <v>2348.4</v>
      </c>
      <c r="I7788" s="11">
        <v>21.699216000000003</v>
      </c>
      <c r="J7788" s="13">
        <f>data[[#This Row],[Clicks]]/data[[#This Row],[Impressions]]</f>
        <v>9.2400000000000017E-3</v>
      </c>
      <c r="K7788" s="1">
        <v>0.63</v>
      </c>
      <c r="L7788" s="2">
        <v>13.670506080000003</v>
      </c>
      <c r="M7788">
        <v>6</v>
      </c>
      <c r="N7788" s="1">
        <f>IF(data[[#This Row],[Conversions]]=0,0,data[[#This Row],[Spend, Dollars]]/data[[#This Row],[Conversions]])</f>
        <v>2.2784176800000004</v>
      </c>
      <c r="O7788" s="13">
        <f>data[[#This Row],[Conversions]]/data[[#This Row],[Clicks]]</f>
        <v>0.27650768580763468</v>
      </c>
      <c r="P7788" s="11">
        <v>444</v>
      </c>
      <c r="Q7788" s="11">
        <f>IF(data[[#This Row],[Spend, Dollars]]=0,0,data[[#This Row],[Total conversion value, Dollars]]/data[[#This Row],[Spend, Dollars]])</f>
        <v>32.478680555182486</v>
      </c>
      <c r="R7788" s="2">
        <v>98.399999999999991</v>
      </c>
      <c r="S7788" s="2">
        <v>21</v>
      </c>
      <c r="T7788" s="2">
        <v>6</v>
      </c>
      <c r="U7788" s="2">
        <f t="shared" si="121"/>
        <v>125.39999999999999</v>
      </c>
    </row>
    <row r="7789" spans="1:21" x14ac:dyDescent="0.2">
      <c r="A7789" t="s">
        <v>22</v>
      </c>
      <c r="B7789" s="3">
        <v>45073</v>
      </c>
      <c r="C7789" s="10" t="str">
        <f>TEXT(data[[#This Row],[Date]],"mmmm")</f>
        <v>May</v>
      </c>
      <c r="D7789" t="s">
        <v>15</v>
      </c>
      <c r="E7789" t="s">
        <v>18</v>
      </c>
      <c r="F7789" t="s">
        <v>20</v>
      </c>
      <c r="G7789" t="s">
        <v>17</v>
      </c>
      <c r="H7789" s="11">
        <v>1899.8000000000002</v>
      </c>
      <c r="I7789" s="11">
        <v>29.674876000000001</v>
      </c>
      <c r="J7789" s="13">
        <f>data[[#This Row],[Clicks]]/data[[#This Row],[Impressions]]</f>
        <v>1.5619999999999998E-2</v>
      </c>
      <c r="K7789" s="1">
        <v>1.8999999999999997</v>
      </c>
      <c r="L7789" s="2">
        <v>56.38226439999999</v>
      </c>
      <c r="M7789">
        <v>6</v>
      </c>
      <c r="N7789" s="1">
        <f>IF(data[[#This Row],[Conversions]]=0,0,data[[#This Row],[Spend, Dollars]]/data[[#This Row],[Conversions]])</f>
        <v>9.3970440666666644</v>
      </c>
      <c r="O7789" s="13">
        <f>data[[#This Row],[Conversions]]/data[[#This Row],[Clicks]]</f>
        <v>0.20219124083281761</v>
      </c>
      <c r="P7789" s="11">
        <v>474</v>
      </c>
      <c r="Q7789" s="11">
        <f>IF(data[[#This Row],[Spend, Dollars]]=0,0,data[[#This Row],[Total conversion value, Dollars]]/data[[#This Row],[Spend, Dollars]])</f>
        <v>8.4068989609434723</v>
      </c>
      <c r="R7789" s="2">
        <v>70.8</v>
      </c>
      <c r="S7789" s="2">
        <v>15</v>
      </c>
      <c r="T7789" s="2">
        <v>10</v>
      </c>
      <c r="U7789" s="2">
        <f t="shared" si="121"/>
        <v>95.8</v>
      </c>
    </row>
    <row r="7790" spans="1:21" x14ac:dyDescent="0.2">
      <c r="A7790" t="s">
        <v>22</v>
      </c>
      <c r="B7790" s="3">
        <v>45074</v>
      </c>
      <c r="C7790" s="10" t="str">
        <f>TEXT(data[[#This Row],[Date]],"mmmm")</f>
        <v>May</v>
      </c>
      <c r="D7790" t="s">
        <v>15</v>
      </c>
      <c r="E7790" t="s">
        <v>18</v>
      </c>
      <c r="F7790" t="s">
        <v>20</v>
      </c>
      <c r="G7790" t="s">
        <v>17</v>
      </c>
      <c r="H7790" s="11">
        <v>1917</v>
      </c>
      <c r="I7790" s="11">
        <v>25.515270000000001</v>
      </c>
      <c r="J7790" s="13">
        <f>data[[#This Row],[Clicks]]/data[[#This Row],[Impressions]]</f>
        <v>1.3310000000000001E-2</v>
      </c>
      <c r="K7790" s="1">
        <v>1.2999999999999998</v>
      </c>
      <c r="L7790" s="2">
        <v>33.169850999999994</v>
      </c>
      <c r="M7790">
        <v>1</v>
      </c>
      <c r="N7790" s="1">
        <f>IF(data[[#This Row],[Conversions]]=0,0,data[[#This Row],[Spend, Dollars]]/data[[#This Row],[Conversions]])</f>
        <v>33.169850999999994</v>
      </c>
      <c r="O7790" s="13">
        <f>data[[#This Row],[Conversions]]/data[[#This Row],[Clicks]]</f>
        <v>3.9192217052768791E-2</v>
      </c>
      <c r="P7790" s="11">
        <v>31</v>
      </c>
      <c r="Q7790" s="11">
        <f>IF(data[[#This Row],[Spend, Dollars]]=0,0,data[[#This Row],[Total conversion value, Dollars]]/data[[#This Row],[Spend, Dollars]])</f>
        <v>0.93458363741217909</v>
      </c>
      <c r="R7790" s="2">
        <v>127.19999999999999</v>
      </c>
      <c r="S7790" s="2">
        <v>10.5</v>
      </c>
      <c r="T7790" s="2">
        <v>2</v>
      </c>
      <c r="U7790" s="2">
        <f t="shared" si="121"/>
        <v>139.69999999999999</v>
      </c>
    </row>
    <row r="7791" spans="1:21" x14ac:dyDescent="0.2">
      <c r="A7791" t="s">
        <v>22</v>
      </c>
      <c r="B7791" s="3">
        <v>45075</v>
      </c>
      <c r="C7791" s="10" t="str">
        <f>TEXT(data[[#This Row],[Date]],"mmmm")</f>
        <v>May</v>
      </c>
      <c r="D7791" t="s">
        <v>15</v>
      </c>
      <c r="E7791" t="s">
        <v>18</v>
      </c>
      <c r="F7791" t="s">
        <v>20</v>
      </c>
      <c r="G7791" t="s">
        <v>17</v>
      </c>
      <c r="H7791" s="11">
        <v>1343.8000000000002</v>
      </c>
      <c r="I7791" s="11">
        <v>13.747074000000001</v>
      </c>
      <c r="J7791" s="13">
        <f>data[[#This Row],[Clicks]]/data[[#This Row],[Impressions]]</f>
        <v>1.023E-2</v>
      </c>
      <c r="K7791" s="1">
        <v>1.24</v>
      </c>
      <c r="L7791" s="2">
        <v>17.046371760000003</v>
      </c>
      <c r="M7791">
        <v>6</v>
      </c>
      <c r="N7791" s="1">
        <f>IF(data[[#This Row],[Conversions]]=0,0,data[[#This Row],[Spend, Dollars]]/data[[#This Row],[Conversions]])</f>
        <v>2.8410619600000007</v>
      </c>
      <c r="O7791" s="13">
        <f>data[[#This Row],[Conversions]]/data[[#This Row],[Clicks]]</f>
        <v>0.43645651430988147</v>
      </c>
      <c r="P7791" s="11">
        <v>426</v>
      </c>
      <c r="Q7791" s="11">
        <f>IF(data[[#This Row],[Spend, Dollars]]=0,0,data[[#This Row],[Total conversion value, Dollars]]/data[[#This Row],[Spend, Dollars]])</f>
        <v>24.990655254839986</v>
      </c>
      <c r="R7791" s="2">
        <v>114</v>
      </c>
      <c r="S7791" s="2">
        <v>25.5</v>
      </c>
      <c r="T7791" s="2">
        <v>8</v>
      </c>
      <c r="U7791" s="2">
        <f t="shared" si="121"/>
        <v>147.5</v>
      </c>
    </row>
    <row r="7792" spans="1:21" x14ac:dyDescent="0.2">
      <c r="A7792" t="s">
        <v>22</v>
      </c>
      <c r="B7792" s="3">
        <v>45076</v>
      </c>
      <c r="C7792" s="10" t="str">
        <f>TEXT(data[[#This Row],[Date]],"mmmm")</f>
        <v>May</v>
      </c>
      <c r="D7792" t="s">
        <v>15</v>
      </c>
      <c r="E7792" t="s">
        <v>18</v>
      </c>
      <c r="F7792" t="s">
        <v>20</v>
      </c>
      <c r="G7792" t="s">
        <v>17</v>
      </c>
      <c r="H7792" s="11">
        <v>2108</v>
      </c>
      <c r="I7792" s="11">
        <v>26.898079999999997</v>
      </c>
      <c r="J7792" s="13">
        <f>data[[#This Row],[Clicks]]/data[[#This Row],[Impressions]]</f>
        <v>1.2759999999999999E-2</v>
      </c>
      <c r="K7792" s="1">
        <v>1.69</v>
      </c>
      <c r="L7792" s="2">
        <v>45.457755199999994</v>
      </c>
      <c r="M7792">
        <v>5</v>
      </c>
      <c r="N7792" s="1">
        <f>IF(data[[#This Row],[Conversions]]=0,0,data[[#This Row],[Spend, Dollars]]/data[[#This Row],[Conversions]])</f>
        <v>9.0915510399999988</v>
      </c>
      <c r="O7792" s="13">
        <f>data[[#This Row],[Conversions]]/data[[#This Row],[Clicks]]</f>
        <v>0.18588687370994511</v>
      </c>
      <c r="P7792" s="11">
        <v>335</v>
      </c>
      <c r="Q7792" s="11">
        <f>IF(data[[#This Row],[Spend, Dollars]]=0,0,data[[#This Row],[Total conversion value, Dollars]]/data[[#This Row],[Spend, Dollars]])</f>
        <v>7.3694796086191259</v>
      </c>
      <c r="R7792" s="2">
        <v>117.6</v>
      </c>
      <c r="S7792" s="2">
        <v>15</v>
      </c>
      <c r="T7792" s="2">
        <v>4</v>
      </c>
      <c r="U7792" s="2">
        <f t="shared" si="121"/>
        <v>136.6</v>
      </c>
    </row>
    <row r="7793" spans="1:21" x14ac:dyDescent="0.2">
      <c r="A7793" t="s">
        <v>22</v>
      </c>
      <c r="B7793" s="3">
        <v>45077</v>
      </c>
      <c r="C7793" s="10" t="str">
        <f>TEXT(data[[#This Row],[Date]],"mmmm")</f>
        <v>May</v>
      </c>
      <c r="D7793" t="s">
        <v>15</v>
      </c>
      <c r="E7793" t="s">
        <v>18</v>
      </c>
      <c r="F7793" t="s">
        <v>20</v>
      </c>
      <c r="G7793" t="s">
        <v>17</v>
      </c>
      <c r="H7793" s="11">
        <v>1580.2</v>
      </c>
      <c r="I7793" s="11">
        <v>16.513090000000005</v>
      </c>
      <c r="J7793" s="13">
        <f>data[[#This Row],[Clicks]]/data[[#This Row],[Impressions]]</f>
        <v>1.0450000000000003E-2</v>
      </c>
      <c r="K7793" s="1">
        <v>0.6</v>
      </c>
      <c r="L7793" s="2">
        <v>9.9078540000000022</v>
      </c>
      <c r="M7793">
        <v>4</v>
      </c>
      <c r="N7793" s="1">
        <f>IF(data[[#This Row],[Conversions]]=0,0,data[[#This Row],[Spend, Dollars]]/data[[#This Row],[Conversions]])</f>
        <v>2.4769635000000005</v>
      </c>
      <c r="O7793" s="13">
        <f>data[[#This Row],[Conversions]]/data[[#This Row],[Clicks]]</f>
        <v>0.24223207164740207</v>
      </c>
      <c r="P7793" s="11">
        <v>216</v>
      </c>
      <c r="Q7793" s="11">
        <f>IF(data[[#This Row],[Spend, Dollars]]=0,0,data[[#This Row],[Total conversion value, Dollars]]/data[[#This Row],[Spend, Dollars]])</f>
        <v>21.800886448266191</v>
      </c>
      <c r="R7793" s="2">
        <v>73.2</v>
      </c>
      <c r="S7793" s="2">
        <v>6</v>
      </c>
      <c r="T7793" s="2">
        <v>11</v>
      </c>
      <c r="U7793" s="2">
        <f t="shared" si="121"/>
        <v>90.2</v>
      </c>
    </row>
    <row r="7794" spans="1:21" x14ac:dyDescent="0.2">
      <c r="A7794" t="s">
        <v>23</v>
      </c>
      <c r="B7794" s="3">
        <v>45078</v>
      </c>
      <c r="C7794" s="10" t="str">
        <f>TEXT(data[[#This Row],[Date]],"mmmm")</f>
        <v>June</v>
      </c>
      <c r="D7794" t="s">
        <v>15</v>
      </c>
      <c r="E7794" t="s">
        <v>18</v>
      </c>
      <c r="F7794" t="s">
        <v>20</v>
      </c>
      <c r="G7794" t="s">
        <v>17</v>
      </c>
      <c r="H7794" s="11">
        <v>1465.3999999999999</v>
      </c>
      <c r="I7794" s="11">
        <v>19.020892</v>
      </c>
      <c r="J7794" s="13">
        <f>data[[#This Row],[Clicks]]/data[[#This Row],[Impressions]]</f>
        <v>1.2980000000000002E-2</v>
      </c>
      <c r="K7794" s="1">
        <v>1.86</v>
      </c>
      <c r="L7794" s="2">
        <v>35.378859120000001</v>
      </c>
      <c r="M7794">
        <v>0</v>
      </c>
      <c r="N7794" s="1">
        <f>IF(data[[#This Row],[Conversions]]=0,0,data[[#This Row],[Spend, Dollars]]/data[[#This Row],[Conversions]])</f>
        <v>0</v>
      </c>
      <c r="O7794" s="13">
        <f>data[[#This Row],[Conversions]]/data[[#This Row],[Clicks]]</f>
        <v>0</v>
      </c>
      <c r="P7794" s="11">
        <v>18</v>
      </c>
      <c r="Q7794" s="11">
        <f>IF(data[[#This Row],[Spend, Dollars]]=0,0,data[[#This Row],[Total conversion value, Dollars]]/data[[#This Row],[Spend, Dollars]])</f>
        <v>0.50877841874285967</v>
      </c>
      <c r="R7794" s="2">
        <v>99.6</v>
      </c>
      <c r="S7794" s="2">
        <v>33</v>
      </c>
      <c r="T7794" s="2">
        <v>6</v>
      </c>
      <c r="U7794" s="2">
        <f t="shared" si="121"/>
        <v>138.6</v>
      </c>
    </row>
    <row r="7795" spans="1:21" x14ac:dyDescent="0.2">
      <c r="A7795" t="s">
        <v>23</v>
      </c>
      <c r="B7795" s="3">
        <v>45079</v>
      </c>
      <c r="C7795" s="10" t="str">
        <f>TEXT(data[[#This Row],[Date]],"mmmm")</f>
        <v>June</v>
      </c>
      <c r="D7795" t="s">
        <v>15</v>
      </c>
      <c r="E7795" t="s">
        <v>18</v>
      </c>
      <c r="F7795" t="s">
        <v>20</v>
      </c>
      <c r="G7795" t="s">
        <v>17</v>
      </c>
      <c r="H7795" s="11">
        <v>820.8</v>
      </c>
      <c r="I7795" s="11">
        <v>8.1259200000000025</v>
      </c>
      <c r="J7795" s="13">
        <f>data[[#This Row],[Clicks]]/data[[#This Row],[Impressions]]</f>
        <v>9.9000000000000043E-3</v>
      </c>
      <c r="K7795" s="1">
        <v>1.8800000000000001</v>
      </c>
      <c r="L7795" s="2">
        <v>15.276729600000005</v>
      </c>
      <c r="M7795">
        <v>4</v>
      </c>
      <c r="N7795" s="1">
        <f>IF(data[[#This Row],[Conversions]]=0,0,data[[#This Row],[Spend, Dollars]]/data[[#This Row],[Conversions]])</f>
        <v>3.8191824000000012</v>
      </c>
      <c r="O7795" s="13">
        <f>data[[#This Row],[Conversions]]/data[[#This Row],[Clicks]]</f>
        <v>0.49225195424025819</v>
      </c>
      <c r="P7795" s="11">
        <v>245</v>
      </c>
      <c r="Q7795" s="11">
        <f>IF(data[[#This Row],[Spend, Dollars]]=0,0,data[[#This Row],[Total conversion value, Dollars]]/data[[#This Row],[Spend, Dollars]])</f>
        <v>16.037463934689264</v>
      </c>
      <c r="R7795" s="2">
        <v>132</v>
      </c>
      <c r="S7795" s="2">
        <v>33</v>
      </c>
      <c r="T7795" s="2">
        <v>6</v>
      </c>
      <c r="U7795" s="2">
        <f t="shared" si="121"/>
        <v>171</v>
      </c>
    </row>
    <row r="7796" spans="1:21" x14ac:dyDescent="0.2">
      <c r="A7796" t="s">
        <v>23</v>
      </c>
      <c r="B7796" s="3">
        <v>45080</v>
      </c>
      <c r="C7796" s="10" t="str">
        <f>TEXT(data[[#This Row],[Date]],"mmmm")</f>
        <v>June</v>
      </c>
      <c r="D7796" t="s">
        <v>15</v>
      </c>
      <c r="E7796" t="s">
        <v>18</v>
      </c>
      <c r="F7796" t="s">
        <v>20</v>
      </c>
      <c r="G7796" t="s">
        <v>17</v>
      </c>
      <c r="H7796" s="11">
        <v>1754.8</v>
      </c>
      <c r="I7796" s="11">
        <v>17.179492</v>
      </c>
      <c r="J7796" s="13">
        <f>data[[#This Row],[Clicks]]/data[[#This Row],[Impressions]]</f>
        <v>9.7900000000000001E-3</v>
      </c>
      <c r="K7796" s="1">
        <v>2.0599999999999996</v>
      </c>
      <c r="L7796" s="2">
        <v>35.389753519999992</v>
      </c>
      <c r="M7796">
        <v>4</v>
      </c>
      <c r="N7796" s="1">
        <f>IF(data[[#This Row],[Conversions]]=0,0,data[[#This Row],[Spend, Dollars]]/data[[#This Row],[Conversions]])</f>
        <v>8.847438379999998</v>
      </c>
      <c r="O7796" s="13">
        <f>data[[#This Row],[Conversions]]/data[[#This Row],[Clicks]]</f>
        <v>0.23283575556250441</v>
      </c>
      <c r="P7796" s="11">
        <v>162</v>
      </c>
      <c r="Q7796" s="11">
        <f>IF(data[[#This Row],[Spend, Dollars]]=0,0,data[[#This Row],[Total conversion value, Dollars]]/data[[#This Row],[Spend, Dollars]])</f>
        <v>4.5775961651851604</v>
      </c>
      <c r="R7796" s="2">
        <v>147.6</v>
      </c>
      <c r="S7796" s="2">
        <v>22.5</v>
      </c>
      <c r="T7796" s="2">
        <v>10</v>
      </c>
      <c r="U7796" s="2">
        <f t="shared" si="121"/>
        <v>180.1</v>
      </c>
    </row>
    <row r="7797" spans="1:21" x14ac:dyDescent="0.2">
      <c r="A7797" t="s">
        <v>23</v>
      </c>
      <c r="B7797" s="3">
        <v>45081</v>
      </c>
      <c r="C7797" s="10" t="str">
        <f>TEXT(data[[#This Row],[Date]],"mmmm")</f>
        <v>June</v>
      </c>
      <c r="D7797" t="s">
        <v>15</v>
      </c>
      <c r="E7797" t="s">
        <v>18</v>
      </c>
      <c r="F7797" t="s">
        <v>20</v>
      </c>
      <c r="G7797" t="s">
        <v>17</v>
      </c>
      <c r="H7797" s="11">
        <v>917.39999999999986</v>
      </c>
      <c r="I7797" s="11">
        <v>7.2658079999999989</v>
      </c>
      <c r="J7797" s="13">
        <f>data[[#This Row],[Clicks]]/data[[#This Row],[Impressions]]</f>
        <v>7.92E-3</v>
      </c>
      <c r="K7797" s="1">
        <v>2.25</v>
      </c>
      <c r="L7797" s="2">
        <v>16.348067999999998</v>
      </c>
      <c r="M7797">
        <v>1</v>
      </c>
      <c r="N7797" s="1">
        <f>IF(data[[#This Row],[Conversions]]=0,0,data[[#This Row],[Spend, Dollars]]/data[[#This Row],[Conversions]])</f>
        <v>16.348067999999998</v>
      </c>
      <c r="O7797" s="13">
        <f>data[[#This Row],[Conversions]]/data[[#This Row],[Clicks]]</f>
        <v>0.13763094207829329</v>
      </c>
      <c r="P7797" s="11">
        <v>75</v>
      </c>
      <c r="Q7797" s="11">
        <f>IF(data[[#This Row],[Spend, Dollars]]=0,0,data[[#This Row],[Total conversion value, Dollars]]/data[[#This Row],[Spend, Dollars]])</f>
        <v>4.5876980692764437</v>
      </c>
      <c r="R7797" s="2">
        <v>111.6</v>
      </c>
      <c r="S7797" s="2">
        <v>21</v>
      </c>
      <c r="T7797" s="2">
        <v>15</v>
      </c>
      <c r="U7797" s="2">
        <f t="shared" si="121"/>
        <v>147.6</v>
      </c>
    </row>
    <row r="7798" spans="1:21" x14ac:dyDescent="0.2">
      <c r="A7798" t="s">
        <v>23</v>
      </c>
      <c r="B7798" s="3">
        <v>45082</v>
      </c>
      <c r="C7798" s="10" t="str">
        <f>TEXT(data[[#This Row],[Date]],"mmmm")</f>
        <v>June</v>
      </c>
      <c r="D7798" t="s">
        <v>15</v>
      </c>
      <c r="E7798" t="s">
        <v>18</v>
      </c>
      <c r="F7798" t="s">
        <v>20</v>
      </c>
      <c r="G7798" t="s">
        <v>17</v>
      </c>
      <c r="H7798" s="11">
        <v>1406.6999999999998</v>
      </c>
      <c r="I7798" s="11">
        <v>13.462119</v>
      </c>
      <c r="J7798" s="13">
        <f>data[[#This Row],[Clicks]]/data[[#This Row],[Impressions]]</f>
        <v>9.5700000000000004E-3</v>
      </c>
      <c r="K7798" s="1">
        <v>1.96</v>
      </c>
      <c r="L7798" s="2">
        <v>26.38575324</v>
      </c>
      <c r="M7798">
        <v>6</v>
      </c>
      <c r="N7798" s="1">
        <f>IF(data[[#This Row],[Conversions]]=0,0,data[[#This Row],[Spend, Dollars]]/data[[#This Row],[Conversions]])</f>
        <v>4.3976255399999999</v>
      </c>
      <c r="O7798" s="13">
        <f>data[[#This Row],[Conversions]]/data[[#This Row],[Clicks]]</f>
        <v>0.44569506479626275</v>
      </c>
      <c r="P7798" s="11">
        <v>472</v>
      </c>
      <c r="Q7798" s="11">
        <f>IF(data[[#This Row],[Spend, Dollars]]=0,0,data[[#This Row],[Total conversion value, Dollars]]/data[[#This Row],[Spend, Dollars]])</f>
        <v>17.888441376176534</v>
      </c>
      <c r="R7798" s="2">
        <v>134.4</v>
      </c>
      <c r="S7798" s="2">
        <v>25.5</v>
      </c>
      <c r="T7798" s="2">
        <v>16</v>
      </c>
      <c r="U7798" s="2">
        <f t="shared" si="121"/>
        <v>175.9</v>
      </c>
    </row>
    <row r="7799" spans="1:21" x14ac:dyDescent="0.2">
      <c r="A7799" t="s">
        <v>23</v>
      </c>
      <c r="B7799" s="3">
        <v>45083</v>
      </c>
      <c r="C7799" s="10" t="str">
        <f>TEXT(data[[#This Row],[Date]],"mmmm")</f>
        <v>June</v>
      </c>
      <c r="D7799" t="s">
        <v>15</v>
      </c>
      <c r="E7799" t="s">
        <v>18</v>
      </c>
      <c r="F7799" t="s">
        <v>20</v>
      </c>
      <c r="G7799" t="s">
        <v>17</v>
      </c>
      <c r="H7799" s="11">
        <v>1643.3</v>
      </c>
      <c r="I7799" s="11">
        <v>15.726381</v>
      </c>
      <c r="J7799" s="13">
        <f>data[[#This Row],[Clicks]]/data[[#This Row],[Impressions]]</f>
        <v>9.5700000000000004E-3</v>
      </c>
      <c r="K7799" s="1">
        <v>1.38</v>
      </c>
      <c r="L7799" s="2">
        <v>21.702405779999999</v>
      </c>
      <c r="M7799">
        <v>4</v>
      </c>
      <c r="N7799" s="1">
        <f>IF(data[[#This Row],[Conversions]]=0,0,data[[#This Row],[Spend, Dollars]]/data[[#This Row],[Conversions]])</f>
        <v>5.4256014449999999</v>
      </c>
      <c r="O7799" s="13">
        <f>data[[#This Row],[Conversions]]/data[[#This Row],[Clicks]]</f>
        <v>0.25434968159553045</v>
      </c>
      <c r="P7799" s="11">
        <v>150</v>
      </c>
      <c r="Q7799" s="11">
        <f>IF(data[[#This Row],[Spend, Dollars]]=0,0,data[[#This Row],[Total conversion value, Dollars]]/data[[#This Row],[Spend, Dollars]])</f>
        <v>6.9116761303133281</v>
      </c>
      <c r="R7799" s="2">
        <v>102</v>
      </c>
      <c r="S7799" s="2">
        <v>21</v>
      </c>
      <c r="T7799" s="2">
        <v>10</v>
      </c>
      <c r="U7799" s="2">
        <f t="shared" si="121"/>
        <v>133</v>
      </c>
    </row>
    <row r="7800" spans="1:21" x14ac:dyDescent="0.2">
      <c r="A7800" t="s">
        <v>23</v>
      </c>
      <c r="B7800" s="3">
        <v>45084</v>
      </c>
      <c r="C7800" s="10" t="str">
        <f>TEXT(data[[#This Row],[Date]],"mmmm")</f>
        <v>June</v>
      </c>
      <c r="D7800" t="s">
        <v>15</v>
      </c>
      <c r="E7800" t="s">
        <v>18</v>
      </c>
      <c r="F7800" t="s">
        <v>20</v>
      </c>
      <c r="G7800" t="s">
        <v>17</v>
      </c>
      <c r="H7800" s="11">
        <v>1446</v>
      </c>
      <c r="I7800" s="11">
        <v>16.7013</v>
      </c>
      <c r="J7800" s="13">
        <f>data[[#This Row],[Clicks]]/data[[#This Row],[Impressions]]</f>
        <v>1.155E-2</v>
      </c>
      <c r="K7800" s="1">
        <v>1.9</v>
      </c>
      <c r="L7800" s="2">
        <v>31.732469999999999</v>
      </c>
      <c r="M7800">
        <v>3</v>
      </c>
      <c r="N7800" s="1">
        <f>IF(data[[#This Row],[Conversions]]=0,0,data[[#This Row],[Spend, Dollars]]/data[[#This Row],[Conversions]])</f>
        <v>10.577489999999999</v>
      </c>
      <c r="O7800" s="13">
        <f>data[[#This Row],[Conversions]]/data[[#This Row],[Clicks]]</f>
        <v>0.17962673564333315</v>
      </c>
      <c r="P7800" s="11">
        <v>87</v>
      </c>
      <c r="Q7800" s="11">
        <f>IF(data[[#This Row],[Spend, Dollars]]=0,0,data[[#This Row],[Total conversion value, Dollars]]/data[[#This Row],[Spend, Dollars]])</f>
        <v>2.7416712282403481</v>
      </c>
      <c r="R7800" s="2">
        <v>104.39999999999999</v>
      </c>
      <c r="S7800" s="2">
        <v>27</v>
      </c>
      <c r="T7800" s="2">
        <v>12</v>
      </c>
      <c r="U7800" s="2">
        <f t="shared" si="121"/>
        <v>143.39999999999998</v>
      </c>
    </row>
    <row r="7801" spans="1:21" x14ac:dyDescent="0.2">
      <c r="A7801" t="s">
        <v>23</v>
      </c>
      <c r="B7801" s="3">
        <v>45085</v>
      </c>
      <c r="C7801" s="10" t="str">
        <f>TEXT(data[[#This Row],[Date]],"mmmm")</f>
        <v>June</v>
      </c>
      <c r="D7801" t="s">
        <v>15</v>
      </c>
      <c r="E7801" t="s">
        <v>18</v>
      </c>
      <c r="F7801" t="s">
        <v>20</v>
      </c>
      <c r="G7801" t="s">
        <v>17</v>
      </c>
      <c r="H7801" s="11">
        <v>1294.3</v>
      </c>
      <c r="I7801" s="11">
        <v>15.945775999999999</v>
      </c>
      <c r="J7801" s="13">
        <f>data[[#This Row],[Clicks]]/data[[#This Row],[Impressions]]</f>
        <v>1.2319999999999999E-2</v>
      </c>
      <c r="K7801" s="1">
        <v>1.08</v>
      </c>
      <c r="L7801" s="2">
        <v>17.221438079999999</v>
      </c>
      <c r="M7801">
        <v>5</v>
      </c>
      <c r="N7801" s="1">
        <f>IF(data[[#This Row],[Conversions]]=0,0,data[[#This Row],[Spend, Dollars]]/data[[#This Row],[Conversions]])</f>
        <v>3.4442876159999996</v>
      </c>
      <c r="O7801" s="13">
        <f>data[[#This Row],[Conversions]]/data[[#This Row],[Clicks]]</f>
        <v>0.31356266386784815</v>
      </c>
      <c r="P7801" s="11">
        <v>404</v>
      </c>
      <c r="Q7801" s="11">
        <f>IF(data[[#This Row],[Spend, Dollars]]=0,0,data[[#This Row],[Total conversion value, Dollars]]/data[[#This Row],[Spend, Dollars]])</f>
        <v>23.459132630113086</v>
      </c>
      <c r="R7801" s="2">
        <v>106.8</v>
      </c>
      <c r="S7801" s="2">
        <v>21</v>
      </c>
      <c r="T7801" s="2">
        <v>6</v>
      </c>
      <c r="U7801" s="2">
        <f t="shared" si="121"/>
        <v>133.80000000000001</v>
      </c>
    </row>
    <row r="7802" spans="1:21" x14ac:dyDescent="0.2">
      <c r="A7802" t="s">
        <v>23</v>
      </c>
      <c r="B7802" s="3">
        <v>45086</v>
      </c>
      <c r="C7802" s="10" t="str">
        <f>TEXT(data[[#This Row],[Date]],"mmmm")</f>
        <v>June</v>
      </c>
      <c r="D7802" t="s">
        <v>15</v>
      </c>
      <c r="E7802" t="s">
        <v>18</v>
      </c>
      <c r="F7802" t="s">
        <v>20</v>
      </c>
      <c r="G7802" t="s">
        <v>17</v>
      </c>
      <c r="H7802" s="11">
        <v>1918.3999999999999</v>
      </c>
      <c r="I7802" s="11">
        <v>23.845712000000002</v>
      </c>
      <c r="J7802" s="13">
        <f>data[[#This Row],[Clicks]]/data[[#This Row],[Impressions]]</f>
        <v>1.2430000000000002E-2</v>
      </c>
      <c r="K7802" s="1">
        <v>1.2</v>
      </c>
      <c r="L7802" s="2">
        <v>28.614854400000002</v>
      </c>
      <c r="M7802">
        <v>4</v>
      </c>
      <c r="N7802" s="1">
        <f>IF(data[[#This Row],[Conversions]]=0,0,data[[#This Row],[Spend, Dollars]]/data[[#This Row],[Conversions]])</f>
        <v>7.1537136000000006</v>
      </c>
      <c r="O7802" s="13">
        <f>data[[#This Row],[Conversions]]/data[[#This Row],[Clicks]]</f>
        <v>0.16774504363719564</v>
      </c>
      <c r="P7802" s="11">
        <v>364</v>
      </c>
      <c r="Q7802" s="11">
        <f>IF(data[[#This Row],[Spend, Dollars]]=0,0,data[[#This Row],[Total conversion value, Dollars]]/data[[#This Row],[Spend, Dollars]])</f>
        <v>12.720665809154003</v>
      </c>
      <c r="R7802" s="2">
        <v>104.39999999999999</v>
      </c>
      <c r="S7802" s="2">
        <v>12</v>
      </c>
      <c r="T7802" s="2">
        <v>7</v>
      </c>
      <c r="U7802" s="2">
        <f t="shared" si="121"/>
        <v>123.39999999999999</v>
      </c>
    </row>
    <row r="7803" spans="1:21" x14ac:dyDescent="0.2">
      <c r="A7803" t="s">
        <v>23</v>
      </c>
      <c r="B7803" s="3">
        <v>45087</v>
      </c>
      <c r="C7803" s="10" t="str">
        <f>TEXT(data[[#This Row],[Date]],"mmmm")</f>
        <v>June</v>
      </c>
      <c r="D7803" t="s">
        <v>15</v>
      </c>
      <c r="E7803" t="s">
        <v>18</v>
      </c>
      <c r="F7803" t="s">
        <v>20</v>
      </c>
      <c r="G7803" t="s">
        <v>17</v>
      </c>
      <c r="H7803" s="11">
        <v>947</v>
      </c>
      <c r="I7803" s="11">
        <v>8.6461100000000002</v>
      </c>
      <c r="J7803" s="13">
        <f>data[[#This Row],[Clicks]]/data[[#This Row],[Impressions]]</f>
        <v>9.130000000000001E-3</v>
      </c>
      <c r="K7803" s="1">
        <v>1.39</v>
      </c>
      <c r="L7803" s="2">
        <v>12.018092899999999</v>
      </c>
      <c r="M7803">
        <v>3</v>
      </c>
      <c r="N7803" s="1">
        <f>IF(data[[#This Row],[Conversions]]=0,0,data[[#This Row],[Spend, Dollars]]/data[[#This Row],[Conversions]])</f>
        <v>4.0060309666666667</v>
      </c>
      <c r="O7803" s="13">
        <f>data[[#This Row],[Conversions]]/data[[#This Row],[Clicks]]</f>
        <v>0.34697684854807537</v>
      </c>
      <c r="P7803" s="11">
        <v>194</v>
      </c>
      <c r="Q7803" s="11">
        <f>IF(data[[#This Row],[Spend, Dollars]]=0,0,data[[#This Row],[Total conversion value, Dollars]]/data[[#This Row],[Spend, Dollars]])</f>
        <v>16.142328205833724</v>
      </c>
      <c r="R7803" s="2">
        <v>127.19999999999999</v>
      </c>
      <c r="S7803" s="2">
        <v>28.5</v>
      </c>
      <c r="T7803" s="2">
        <v>10</v>
      </c>
      <c r="U7803" s="2">
        <f t="shared" si="121"/>
        <v>165.7</v>
      </c>
    </row>
    <row r="7804" spans="1:21" x14ac:dyDescent="0.2">
      <c r="A7804" t="s">
        <v>23</v>
      </c>
      <c r="B7804" s="3">
        <v>45088</v>
      </c>
      <c r="C7804" s="10" t="str">
        <f>TEXT(data[[#This Row],[Date]],"mmmm")</f>
        <v>June</v>
      </c>
      <c r="D7804" t="s">
        <v>15</v>
      </c>
      <c r="E7804" t="s">
        <v>18</v>
      </c>
      <c r="F7804" t="s">
        <v>20</v>
      </c>
      <c r="G7804" t="s">
        <v>17</v>
      </c>
      <c r="H7804" s="11">
        <v>1730.6999999999998</v>
      </c>
      <c r="I7804" s="11">
        <v>17.514683999999999</v>
      </c>
      <c r="J7804" s="13">
        <f>data[[#This Row],[Clicks]]/data[[#This Row],[Impressions]]</f>
        <v>1.0120000000000001E-2</v>
      </c>
      <c r="K7804" s="1">
        <v>0.98</v>
      </c>
      <c r="L7804" s="2">
        <v>17.164390319999999</v>
      </c>
      <c r="M7804">
        <v>1</v>
      </c>
      <c r="N7804" s="1">
        <f>IF(data[[#This Row],[Conversions]]=0,0,data[[#This Row],[Spend, Dollars]]/data[[#This Row],[Conversions]])</f>
        <v>17.164390319999999</v>
      </c>
      <c r="O7804" s="13">
        <f>data[[#This Row],[Conversions]]/data[[#This Row],[Clicks]]</f>
        <v>5.7094949586301416E-2</v>
      </c>
      <c r="P7804" s="11">
        <v>47</v>
      </c>
      <c r="Q7804" s="11">
        <f>IF(data[[#This Row],[Spend, Dollars]]=0,0,data[[#This Row],[Total conversion value, Dollars]]/data[[#This Row],[Spend, Dollars]])</f>
        <v>2.7382271740369046</v>
      </c>
      <c r="R7804" s="2">
        <v>126</v>
      </c>
      <c r="S7804" s="2">
        <v>27</v>
      </c>
      <c r="T7804" s="2">
        <v>13</v>
      </c>
      <c r="U7804" s="2">
        <f t="shared" si="121"/>
        <v>166</v>
      </c>
    </row>
    <row r="7805" spans="1:21" x14ac:dyDescent="0.2">
      <c r="A7805" t="s">
        <v>23</v>
      </c>
      <c r="B7805" s="3">
        <v>45089</v>
      </c>
      <c r="C7805" s="10" t="str">
        <f>TEXT(data[[#This Row],[Date]],"mmmm")</f>
        <v>June</v>
      </c>
      <c r="D7805" t="s">
        <v>15</v>
      </c>
      <c r="E7805" t="s">
        <v>18</v>
      </c>
      <c r="F7805" t="s">
        <v>20</v>
      </c>
      <c r="G7805" t="s">
        <v>17</v>
      </c>
      <c r="H7805" s="11">
        <v>1145</v>
      </c>
      <c r="I7805" s="11">
        <v>12.846900000000003</v>
      </c>
      <c r="J7805" s="13">
        <f>data[[#This Row],[Clicks]]/data[[#This Row],[Impressions]]</f>
        <v>1.1220000000000003E-2</v>
      </c>
      <c r="K7805" s="1">
        <v>1.99</v>
      </c>
      <c r="L7805" s="2">
        <v>25.565331000000008</v>
      </c>
      <c r="M7805">
        <v>0</v>
      </c>
      <c r="N7805" s="1">
        <f>IF(data[[#This Row],[Conversions]]=0,0,data[[#This Row],[Spend, Dollars]]/data[[#This Row],[Conversions]])</f>
        <v>0</v>
      </c>
      <c r="O7805" s="13">
        <f>data[[#This Row],[Conversions]]/data[[#This Row],[Clicks]]</f>
        <v>0</v>
      </c>
      <c r="P7805" s="11">
        <v>31</v>
      </c>
      <c r="Q7805" s="11">
        <f>IF(data[[#This Row],[Spend, Dollars]]=0,0,data[[#This Row],[Total conversion value, Dollars]]/data[[#This Row],[Spend, Dollars]])</f>
        <v>1.2125796454581399</v>
      </c>
      <c r="R7805" s="2">
        <v>90</v>
      </c>
      <c r="S7805" s="2">
        <v>25.5</v>
      </c>
      <c r="T7805" s="2">
        <v>12</v>
      </c>
      <c r="U7805" s="2">
        <f t="shared" si="121"/>
        <v>127.5</v>
      </c>
    </row>
    <row r="7806" spans="1:21" x14ac:dyDescent="0.2">
      <c r="A7806" t="s">
        <v>23</v>
      </c>
      <c r="B7806" s="3">
        <v>45090</v>
      </c>
      <c r="C7806" s="10" t="str">
        <f>TEXT(data[[#This Row],[Date]],"mmmm")</f>
        <v>June</v>
      </c>
      <c r="D7806" t="s">
        <v>15</v>
      </c>
      <c r="E7806" t="s">
        <v>18</v>
      </c>
      <c r="F7806" t="s">
        <v>20</v>
      </c>
      <c r="G7806" t="s">
        <v>17</v>
      </c>
      <c r="H7806" s="11">
        <v>1176.6999999999998</v>
      </c>
      <c r="I7806" s="11">
        <v>12.167078</v>
      </c>
      <c r="J7806" s="13">
        <f>data[[#This Row],[Clicks]]/data[[#This Row],[Impressions]]</f>
        <v>1.0340000000000002E-2</v>
      </c>
      <c r="K7806" s="1">
        <v>1.69</v>
      </c>
      <c r="L7806" s="2">
        <v>20.56236182</v>
      </c>
      <c r="M7806">
        <v>4</v>
      </c>
      <c r="N7806" s="1">
        <f>IF(data[[#This Row],[Conversions]]=0,0,data[[#This Row],[Spend, Dollars]]/data[[#This Row],[Conversions]])</f>
        <v>5.1405904549999999</v>
      </c>
      <c r="O7806" s="13">
        <f>data[[#This Row],[Conversions]]/data[[#This Row],[Clicks]]</f>
        <v>0.32875600863247528</v>
      </c>
      <c r="P7806" s="11">
        <v>159</v>
      </c>
      <c r="Q7806" s="11">
        <f>IF(data[[#This Row],[Spend, Dollars]]=0,0,data[[#This Row],[Total conversion value, Dollars]]/data[[#This Row],[Spend, Dollars]])</f>
        <v>7.7325747592549661</v>
      </c>
      <c r="R7806" s="2">
        <v>140.4</v>
      </c>
      <c r="S7806" s="2">
        <v>27</v>
      </c>
      <c r="T7806" s="2">
        <v>6</v>
      </c>
      <c r="U7806" s="2">
        <f t="shared" si="121"/>
        <v>173.4</v>
      </c>
    </row>
    <row r="7807" spans="1:21" x14ac:dyDescent="0.2">
      <c r="A7807" t="s">
        <v>23</v>
      </c>
      <c r="B7807" s="3">
        <v>45091</v>
      </c>
      <c r="C7807" s="10" t="str">
        <f>TEXT(data[[#This Row],[Date]],"mmmm")</f>
        <v>June</v>
      </c>
      <c r="D7807" t="s">
        <v>15</v>
      </c>
      <c r="E7807" t="s">
        <v>18</v>
      </c>
      <c r="F7807" t="s">
        <v>20</v>
      </c>
      <c r="G7807" t="s">
        <v>17</v>
      </c>
      <c r="H7807" s="11">
        <v>1585.1</v>
      </c>
      <c r="I7807" s="11">
        <v>15.692490000000003</v>
      </c>
      <c r="J7807" s="13">
        <f>data[[#This Row],[Clicks]]/data[[#This Row],[Impressions]]</f>
        <v>9.9000000000000025E-3</v>
      </c>
      <c r="K7807" s="1">
        <v>1.2200000000000002</v>
      </c>
      <c r="L7807" s="2">
        <v>19.144837800000008</v>
      </c>
      <c r="M7807">
        <v>5</v>
      </c>
      <c r="N7807" s="1">
        <f>IF(data[[#This Row],[Conversions]]=0,0,data[[#This Row],[Spend, Dollars]]/data[[#This Row],[Conversions]])</f>
        <v>3.8289675600000015</v>
      </c>
      <c r="O7807" s="13">
        <f>data[[#This Row],[Conversions]]/data[[#This Row],[Clicks]]</f>
        <v>0.31862374932212789</v>
      </c>
      <c r="P7807" s="11">
        <v>238</v>
      </c>
      <c r="Q7807" s="11">
        <f>IF(data[[#This Row],[Spend, Dollars]]=0,0,data[[#This Row],[Total conversion value, Dollars]]/data[[#This Row],[Spend, Dollars]])</f>
        <v>12.431549563715807</v>
      </c>
      <c r="R7807" s="2">
        <v>80.399999999999991</v>
      </c>
      <c r="S7807" s="2">
        <v>9</v>
      </c>
      <c r="T7807" s="2">
        <v>5</v>
      </c>
      <c r="U7807" s="2">
        <f t="shared" si="121"/>
        <v>94.399999999999991</v>
      </c>
    </row>
    <row r="7808" spans="1:21" x14ac:dyDescent="0.2">
      <c r="A7808" t="s">
        <v>23</v>
      </c>
      <c r="B7808" s="3">
        <v>45092</v>
      </c>
      <c r="C7808" s="10" t="str">
        <f>TEXT(data[[#This Row],[Date]],"mmmm")</f>
        <v>June</v>
      </c>
      <c r="D7808" t="s">
        <v>15</v>
      </c>
      <c r="E7808" t="s">
        <v>18</v>
      </c>
      <c r="F7808" t="s">
        <v>20</v>
      </c>
      <c r="G7808" t="s">
        <v>17</v>
      </c>
      <c r="H7808" s="11">
        <v>1527.1999999999998</v>
      </c>
      <c r="I7808" s="11">
        <v>17.807151999999995</v>
      </c>
      <c r="J7808" s="13">
        <f>data[[#This Row],[Clicks]]/data[[#This Row],[Impressions]]</f>
        <v>1.1659999999999998E-2</v>
      </c>
      <c r="K7808" s="1">
        <v>1.02</v>
      </c>
      <c r="L7808" s="2">
        <v>18.163295039999994</v>
      </c>
      <c r="M7808">
        <v>5</v>
      </c>
      <c r="N7808" s="1">
        <f>IF(data[[#This Row],[Conversions]]=0,0,data[[#This Row],[Spend, Dollars]]/data[[#This Row],[Conversions]])</f>
        <v>3.6326590079999987</v>
      </c>
      <c r="O7808" s="13">
        <f>data[[#This Row],[Conversions]]/data[[#This Row],[Clicks]]</f>
        <v>0.28078605719769234</v>
      </c>
      <c r="P7808" s="11">
        <v>361</v>
      </c>
      <c r="Q7808" s="11">
        <f>IF(data[[#This Row],[Spend, Dollars]]=0,0,data[[#This Row],[Total conversion value, Dollars]]/data[[#This Row],[Spend, Dollars]])</f>
        <v>19.875248362424891</v>
      </c>
      <c r="R7808" s="2">
        <v>88.8</v>
      </c>
      <c r="S7808" s="2">
        <v>13.5</v>
      </c>
      <c r="T7808" s="2">
        <v>11</v>
      </c>
      <c r="U7808" s="2">
        <f t="shared" si="121"/>
        <v>113.3</v>
      </c>
    </row>
    <row r="7809" spans="1:21" x14ac:dyDescent="0.2">
      <c r="A7809" t="s">
        <v>23</v>
      </c>
      <c r="B7809" s="3">
        <v>45093</v>
      </c>
      <c r="C7809" s="10" t="str">
        <f>TEXT(data[[#This Row],[Date]],"mmmm")</f>
        <v>June</v>
      </c>
      <c r="D7809" t="s">
        <v>15</v>
      </c>
      <c r="E7809" t="s">
        <v>18</v>
      </c>
      <c r="F7809" t="s">
        <v>20</v>
      </c>
      <c r="G7809" t="s">
        <v>17</v>
      </c>
      <c r="H7809" s="11">
        <v>1719.8999999999999</v>
      </c>
      <c r="I7809" s="11">
        <v>22.702680000000001</v>
      </c>
      <c r="J7809" s="13">
        <f>data[[#This Row],[Clicks]]/data[[#This Row],[Impressions]]</f>
        <v>1.3200000000000002E-2</v>
      </c>
      <c r="K7809" s="1">
        <v>1.07</v>
      </c>
      <c r="L7809" s="2">
        <v>24.291867600000003</v>
      </c>
      <c r="M7809">
        <v>1</v>
      </c>
      <c r="N7809" s="1">
        <f>IF(data[[#This Row],[Conversions]]=0,0,data[[#This Row],[Spend, Dollars]]/data[[#This Row],[Conversions]])</f>
        <v>24.291867600000003</v>
      </c>
      <c r="O7809" s="13">
        <f>data[[#This Row],[Conversions]]/data[[#This Row],[Clicks]]</f>
        <v>4.4047663095282144E-2</v>
      </c>
      <c r="P7809" s="11">
        <v>53</v>
      </c>
      <c r="Q7809" s="11">
        <f>IF(data[[#This Row],[Spend, Dollars]]=0,0,data[[#This Row],[Total conversion value, Dollars]]/data[[#This Row],[Spend, Dollars]])</f>
        <v>2.1818001346261244</v>
      </c>
      <c r="R7809" s="2">
        <v>128.4</v>
      </c>
      <c r="S7809" s="2">
        <v>16.5</v>
      </c>
      <c r="T7809" s="2">
        <v>12</v>
      </c>
      <c r="U7809" s="2">
        <f t="shared" si="121"/>
        <v>156.9</v>
      </c>
    </row>
    <row r="7810" spans="1:21" x14ac:dyDescent="0.2">
      <c r="A7810" t="s">
        <v>23</v>
      </c>
      <c r="B7810" s="3">
        <v>45094</v>
      </c>
      <c r="C7810" s="10" t="str">
        <f>TEXT(data[[#This Row],[Date]],"mmmm")</f>
        <v>June</v>
      </c>
      <c r="D7810" t="s">
        <v>15</v>
      </c>
      <c r="E7810" t="s">
        <v>18</v>
      </c>
      <c r="F7810" t="s">
        <v>20</v>
      </c>
      <c r="G7810" t="s">
        <v>17</v>
      </c>
      <c r="H7810" s="11">
        <v>1676.8</v>
      </c>
      <c r="I7810" s="11">
        <v>16.600320000000004</v>
      </c>
      <c r="J7810" s="13">
        <f>data[[#This Row],[Clicks]]/data[[#This Row],[Impressions]]</f>
        <v>9.9000000000000025E-3</v>
      </c>
      <c r="K7810" s="1">
        <v>0.75</v>
      </c>
      <c r="L7810" s="2">
        <v>12.450240000000003</v>
      </c>
      <c r="M7810">
        <v>5</v>
      </c>
      <c r="N7810" s="1">
        <f>IF(data[[#This Row],[Conversions]]=0,0,data[[#This Row],[Spend, Dollars]]/data[[#This Row],[Conversions]])</f>
        <v>2.4900480000000007</v>
      </c>
      <c r="O7810" s="13">
        <f>data[[#This Row],[Conversions]]/data[[#This Row],[Clicks]]</f>
        <v>0.30119901303107405</v>
      </c>
      <c r="P7810" s="11">
        <v>270</v>
      </c>
      <c r="Q7810" s="11">
        <f>IF(data[[#This Row],[Spend, Dollars]]=0,0,data[[#This Row],[Total conversion value, Dollars]]/data[[#This Row],[Spend, Dollars]])</f>
        <v>21.686328938237331</v>
      </c>
      <c r="R7810" s="2">
        <v>140.4</v>
      </c>
      <c r="S7810" s="2">
        <v>18</v>
      </c>
      <c r="T7810" s="2">
        <v>9</v>
      </c>
      <c r="U7810" s="2">
        <f t="shared" si="121"/>
        <v>167.4</v>
      </c>
    </row>
    <row r="7811" spans="1:21" x14ac:dyDescent="0.2">
      <c r="A7811" t="s">
        <v>23</v>
      </c>
      <c r="B7811" s="3">
        <v>45095</v>
      </c>
      <c r="C7811" s="10" t="str">
        <f>TEXT(data[[#This Row],[Date]],"mmmm")</f>
        <v>June</v>
      </c>
      <c r="D7811" t="s">
        <v>15</v>
      </c>
      <c r="E7811" t="s">
        <v>18</v>
      </c>
      <c r="F7811" t="s">
        <v>20</v>
      </c>
      <c r="G7811" t="s">
        <v>17</v>
      </c>
      <c r="H7811" s="11">
        <v>1836.6</v>
      </c>
      <c r="I7811" s="11">
        <v>17.980314</v>
      </c>
      <c r="J7811" s="13">
        <f>data[[#This Row],[Clicks]]/data[[#This Row],[Impressions]]</f>
        <v>9.7900000000000001E-3</v>
      </c>
      <c r="K7811" s="1">
        <v>1.08</v>
      </c>
      <c r="L7811" s="2">
        <v>19.418739120000001</v>
      </c>
      <c r="M7811">
        <v>0</v>
      </c>
      <c r="N7811" s="1">
        <f>IF(data[[#This Row],[Conversions]]=0,0,data[[#This Row],[Spend, Dollars]]/data[[#This Row],[Conversions]])</f>
        <v>0</v>
      </c>
      <c r="O7811" s="13">
        <f>data[[#This Row],[Conversions]]/data[[#This Row],[Clicks]]</f>
        <v>0</v>
      </c>
      <c r="P7811" s="11">
        <v>37</v>
      </c>
      <c r="Q7811" s="11">
        <f>IF(data[[#This Row],[Spend, Dollars]]=0,0,data[[#This Row],[Total conversion value, Dollars]]/data[[#This Row],[Spend, Dollars]])</f>
        <v>1.9053760273185028</v>
      </c>
      <c r="R7811" s="2">
        <v>103.2</v>
      </c>
      <c r="S7811" s="2">
        <v>25.5</v>
      </c>
      <c r="T7811" s="2">
        <v>7</v>
      </c>
      <c r="U7811" s="2">
        <f t="shared" ref="U7811:U7874" si="122">SUM(R7811:T7811)</f>
        <v>135.69999999999999</v>
      </c>
    </row>
    <row r="7812" spans="1:21" x14ac:dyDescent="0.2">
      <c r="A7812" t="s">
        <v>23</v>
      </c>
      <c r="B7812" s="3">
        <v>45096</v>
      </c>
      <c r="C7812" s="10" t="str">
        <f>TEXT(data[[#This Row],[Date]],"mmmm")</f>
        <v>June</v>
      </c>
      <c r="D7812" t="s">
        <v>15</v>
      </c>
      <c r="E7812" t="s">
        <v>18</v>
      </c>
      <c r="F7812" t="s">
        <v>20</v>
      </c>
      <c r="G7812" t="s">
        <v>17</v>
      </c>
      <c r="H7812" s="11">
        <v>1587</v>
      </c>
      <c r="I7812" s="11">
        <v>14.140169999999999</v>
      </c>
      <c r="J7812" s="13">
        <f>data[[#This Row],[Clicks]]/data[[#This Row],[Impressions]]</f>
        <v>8.9099999999999995E-3</v>
      </c>
      <c r="K7812" s="1">
        <v>0.9</v>
      </c>
      <c r="L7812" s="2">
        <v>12.726153</v>
      </c>
      <c r="M7812">
        <v>3</v>
      </c>
      <c r="N7812" s="1">
        <f>IF(data[[#This Row],[Conversions]]=0,0,data[[#This Row],[Spend, Dollars]]/data[[#This Row],[Conversions]])</f>
        <v>4.242051</v>
      </c>
      <c r="O7812" s="13">
        <f>data[[#This Row],[Conversions]]/data[[#This Row],[Clicks]]</f>
        <v>0.21216152281054612</v>
      </c>
      <c r="P7812" s="11">
        <v>114</v>
      </c>
      <c r="Q7812" s="11">
        <f>IF(data[[#This Row],[Spend, Dollars]]=0,0,data[[#This Row],[Total conversion value, Dollars]]/data[[#This Row],[Spend, Dollars]])</f>
        <v>8.9579309631119468</v>
      </c>
      <c r="R7812" s="2">
        <v>103.2</v>
      </c>
      <c r="S7812" s="2">
        <v>16.5</v>
      </c>
      <c r="T7812" s="2">
        <v>14</v>
      </c>
      <c r="U7812" s="2">
        <f t="shared" si="122"/>
        <v>133.69999999999999</v>
      </c>
    </row>
    <row r="7813" spans="1:21" x14ac:dyDescent="0.2">
      <c r="A7813" t="s">
        <v>23</v>
      </c>
      <c r="B7813" s="3">
        <v>45097</v>
      </c>
      <c r="C7813" s="10" t="str">
        <f>TEXT(data[[#This Row],[Date]],"mmmm")</f>
        <v>June</v>
      </c>
      <c r="D7813" t="s">
        <v>15</v>
      </c>
      <c r="E7813" t="s">
        <v>18</v>
      </c>
      <c r="F7813" t="s">
        <v>20</v>
      </c>
      <c r="G7813" t="s">
        <v>17</v>
      </c>
      <c r="H7813" s="11">
        <v>1231.1999999999998</v>
      </c>
      <c r="I7813" s="11">
        <v>14.897519999999997</v>
      </c>
      <c r="J7813" s="13">
        <f>data[[#This Row],[Clicks]]/data[[#This Row],[Impressions]]</f>
        <v>1.21E-2</v>
      </c>
      <c r="K7813" s="1">
        <v>1.55</v>
      </c>
      <c r="L7813" s="2">
        <v>23.091155999999994</v>
      </c>
      <c r="M7813">
        <v>2</v>
      </c>
      <c r="N7813" s="1">
        <f>IF(data[[#This Row],[Conversions]]=0,0,data[[#This Row],[Spend, Dollars]]/data[[#This Row],[Conversions]])</f>
        <v>11.545577999999997</v>
      </c>
      <c r="O7813" s="13">
        <f>data[[#This Row],[Conversions]]/data[[#This Row],[Clicks]]</f>
        <v>0.13425053297461595</v>
      </c>
      <c r="P7813" s="11">
        <v>97</v>
      </c>
      <c r="Q7813" s="11">
        <f>IF(data[[#This Row],[Spend, Dollars]]=0,0,data[[#This Row],[Total conversion value, Dollars]]/data[[#This Row],[Spend, Dollars]])</f>
        <v>4.2007424833992726</v>
      </c>
      <c r="R7813" s="2">
        <v>94.8</v>
      </c>
      <c r="S7813" s="2">
        <v>34.5</v>
      </c>
      <c r="T7813" s="2">
        <v>7</v>
      </c>
      <c r="U7813" s="2">
        <f t="shared" si="122"/>
        <v>136.30000000000001</v>
      </c>
    </row>
    <row r="7814" spans="1:21" x14ac:dyDescent="0.2">
      <c r="A7814" t="s">
        <v>23</v>
      </c>
      <c r="B7814" s="3">
        <v>45098</v>
      </c>
      <c r="C7814" s="10" t="str">
        <f>TEXT(data[[#This Row],[Date]],"mmmm")</f>
        <v>June</v>
      </c>
      <c r="D7814" t="s">
        <v>15</v>
      </c>
      <c r="E7814" t="s">
        <v>18</v>
      </c>
      <c r="F7814" t="s">
        <v>20</v>
      </c>
      <c r="G7814" t="s">
        <v>17</v>
      </c>
      <c r="H7814" s="11">
        <v>869.89999999999986</v>
      </c>
      <c r="I7814" s="11">
        <v>7.0809860000000002</v>
      </c>
      <c r="J7814" s="13">
        <f>data[[#This Row],[Clicks]]/data[[#This Row],[Impressions]]</f>
        <v>8.1400000000000014E-3</v>
      </c>
      <c r="K7814" s="1">
        <v>1.1300000000000001</v>
      </c>
      <c r="L7814" s="2">
        <v>8.0015141800000009</v>
      </c>
      <c r="M7814">
        <v>2</v>
      </c>
      <c r="N7814" s="1">
        <f>IF(data[[#This Row],[Conversions]]=0,0,data[[#This Row],[Spend, Dollars]]/data[[#This Row],[Conversions]])</f>
        <v>4.0007570900000005</v>
      </c>
      <c r="O7814" s="13">
        <f>data[[#This Row],[Conversions]]/data[[#This Row],[Clicks]]</f>
        <v>0.28244654063713726</v>
      </c>
      <c r="P7814" s="11">
        <v>109</v>
      </c>
      <c r="Q7814" s="11">
        <f>IF(data[[#This Row],[Spend, Dollars]]=0,0,data[[#This Row],[Total conversion value, Dollars]]/data[[#This Row],[Spend, Dollars]])</f>
        <v>13.622421650198211</v>
      </c>
      <c r="R7814" s="2">
        <v>108</v>
      </c>
      <c r="S7814" s="2">
        <v>36</v>
      </c>
      <c r="T7814" s="2">
        <v>17</v>
      </c>
      <c r="U7814" s="2">
        <f t="shared" si="122"/>
        <v>161</v>
      </c>
    </row>
    <row r="7815" spans="1:21" x14ac:dyDescent="0.2">
      <c r="A7815" t="s">
        <v>23</v>
      </c>
      <c r="B7815" s="3">
        <v>45099</v>
      </c>
      <c r="C7815" s="10" t="str">
        <f>TEXT(data[[#This Row],[Date]],"mmmm")</f>
        <v>June</v>
      </c>
      <c r="D7815" t="s">
        <v>15</v>
      </c>
      <c r="E7815" t="s">
        <v>18</v>
      </c>
      <c r="F7815" t="s">
        <v>20</v>
      </c>
      <c r="G7815" t="s">
        <v>17</v>
      </c>
      <c r="H7815" s="11">
        <v>1570</v>
      </c>
      <c r="I7815" s="11">
        <v>12.607100000000001</v>
      </c>
      <c r="J7815" s="13">
        <f>data[[#This Row],[Clicks]]/data[[#This Row],[Impressions]]</f>
        <v>8.0300000000000007E-3</v>
      </c>
      <c r="K7815" s="1">
        <v>1.83</v>
      </c>
      <c r="L7815" s="2">
        <v>23.070993000000001</v>
      </c>
      <c r="M7815">
        <v>4</v>
      </c>
      <c r="N7815" s="1">
        <f>IF(data[[#This Row],[Conversions]]=0,0,data[[#This Row],[Spend, Dollars]]/data[[#This Row],[Conversions]])</f>
        <v>5.7677482500000004</v>
      </c>
      <c r="O7815" s="13">
        <f>data[[#This Row],[Conversions]]/data[[#This Row],[Clicks]]</f>
        <v>0.31728153183523566</v>
      </c>
      <c r="P7815" s="11">
        <v>349</v>
      </c>
      <c r="Q7815" s="11">
        <f>IF(data[[#This Row],[Spend, Dollars]]=0,0,data[[#This Row],[Total conversion value, Dollars]]/data[[#This Row],[Spend, Dollars]])</f>
        <v>15.127220575204543</v>
      </c>
      <c r="R7815" s="2">
        <v>98.399999999999991</v>
      </c>
      <c r="S7815" s="2">
        <v>15</v>
      </c>
      <c r="T7815" s="2">
        <v>9</v>
      </c>
      <c r="U7815" s="2">
        <f t="shared" si="122"/>
        <v>122.39999999999999</v>
      </c>
    </row>
    <row r="7816" spans="1:21" x14ac:dyDescent="0.2">
      <c r="A7816" t="s">
        <v>23</v>
      </c>
      <c r="B7816" s="3">
        <v>45100</v>
      </c>
      <c r="C7816" s="10" t="str">
        <f>TEXT(data[[#This Row],[Date]],"mmmm")</f>
        <v>June</v>
      </c>
      <c r="D7816" t="s">
        <v>15</v>
      </c>
      <c r="E7816" t="s">
        <v>18</v>
      </c>
      <c r="F7816" t="s">
        <v>20</v>
      </c>
      <c r="G7816" t="s">
        <v>17</v>
      </c>
      <c r="H7816" s="11">
        <v>1098.3</v>
      </c>
      <c r="I7816" s="11">
        <v>9.4234140000000011</v>
      </c>
      <c r="J7816" s="13">
        <f>data[[#This Row],[Clicks]]/data[[#This Row],[Impressions]]</f>
        <v>8.5800000000000008E-3</v>
      </c>
      <c r="K7816" s="1">
        <v>0.77</v>
      </c>
      <c r="L7816" s="2">
        <v>7.2560287800000012</v>
      </c>
      <c r="M7816">
        <v>4</v>
      </c>
      <c r="N7816" s="1">
        <f>IF(data[[#This Row],[Conversions]]=0,0,data[[#This Row],[Spend, Dollars]]/data[[#This Row],[Conversions]])</f>
        <v>1.8140071950000003</v>
      </c>
      <c r="O7816" s="13">
        <f>data[[#This Row],[Conversions]]/data[[#This Row],[Clicks]]</f>
        <v>0.42447461185510893</v>
      </c>
      <c r="P7816" s="11">
        <v>200</v>
      </c>
      <c r="Q7816" s="11">
        <f>IF(data[[#This Row],[Spend, Dollars]]=0,0,data[[#This Row],[Total conversion value, Dollars]]/data[[#This Row],[Spend, Dollars]])</f>
        <v>27.563286484097983</v>
      </c>
      <c r="R7816" s="2">
        <v>96</v>
      </c>
      <c r="S7816" s="2">
        <v>30</v>
      </c>
      <c r="T7816" s="2">
        <v>12</v>
      </c>
      <c r="U7816" s="2">
        <f t="shared" si="122"/>
        <v>138</v>
      </c>
    </row>
    <row r="7817" spans="1:21" x14ac:dyDescent="0.2">
      <c r="A7817" t="s">
        <v>23</v>
      </c>
      <c r="B7817" s="3">
        <v>45101</v>
      </c>
      <c r="C7817" s="10" t="str">
        <f>TEXT(data[[#This Row],[Date]],"mmmm")</f>
        <v>June</v>
      </c>
      <c r="D7817" t="s">
        <v>15</v>
      </c>
      <c r="E7817" t="s">
        <v>18</v>
      </c>
      <c r="F7817" t="s">
        <v>20</v>
      </c>
      <c r="G7817" t="s">
        <v>17</v>
      </c>
      <c r="H7817" s="11">
        <v>1789.1</v>
      </c>
      <c r="I7817" s="11">
        <v>15.547279000000001</v>
      </c>
      <c r="J7817" s="13">
        <f>data[[#This Row],[Clicks]]/data[[#This Row],[Impressions]]</f>
        <v>8.6900000000000015E-3</v>
      </c>
      <c r="K7817" s="1">
        <v>0.88000000000000012</v>
      </c>
      <c r="L7817" s="2">
        <v>13.681605520000003</v>
      </c>
      <c r="M7817">
        <v>0</v>
      </c>
      <c r="N7817" s="1">
        <f>IF(data[[#This Row],[Conversions]]=0,0,data[[#This Row],[Spend, Dollars]]/data[[#This Row],[Conversions]])</f>
        <v>0</v>
      </c>
      <c r="O7817" s="13">
        <f>data[[#This Row],[Conversions]]/data[[#This Row],[Clicks]]</f>
        <v>0</v>
      </c>
      <c r="P7817" s="11">
        <v>9</v>
      </c>
      <c r="Q7817" s="11">
        <f>IF(data[[#This Row],[Spend, Dollars]]=0,0,data[[#This Row],[Total conversion value, Dollars]]/data[[#This Row],[Spend, Dollars]])</f>
        <v>0.65781753368372209</v>
      </c>
      <c r="R7817" s="2">
        <v>92.399999999999991</v>
      </c>
      <c r="S7817" s="2">
        <v>22.5</v>
      </c>
      <c r="T7817" s="2">
        <v>5</v>
      </c>
      <c r="U7817" s="2">
        <f t="shared" si="122"/>
        <v>119.89999999999999</v>
      </c>
    </row>
    <row r="7818" spans="1:21" x14ac:dyDescent="0.2">
      <c r="A7818" t="s">
        <v>23</v>
      </c>
      <c r="B7818" s="3">
        <v>45102</v>
      </c>
      <c r="C7818" s="10" t="str">
        <f>TEXT(data[[#This Row],[Date]],"mmmm")</f>
        <v>June</v>
      </c>
      <c r="D7818" t="s">
        <v>15</v>
      </c>
      <c r="E7818" t="s">
        <v>18</v>
      </c>
      <c r="F7818" t="s">
        <v>20</v>
      </c>
      <c r="G7818" t="s">
        <v>17</v>
      </c>
      <c r="H7818" s="11">
        <v>1390.6999999999998</v>
      </c>
      <c r="I7818" s="11">
        <v>12.544113999999999</v>
      </c>
      <c r="J7818" s="13">
        <f>data[[#This Row],[Clicks]]/data[[#This Row],[Impressions]]</f>
        <v>9.0200000000000002E-3</v>
      </c>
      <c r="K7818" s="1">
        <v>1.4800000000000002</v>
      </c>
      <c r="L7818" s="2">
        <v>18.565288720000002</v>
      </c>
      <c r="M7818">
        <v>1</v>
      </c>
      <c r="N7818" s="1">
        <f>IF(data[[#This Row],[Conversions]]=0,0,data[[#This Row],[Spend, Dollars]]/data[[#This Row],[Conversions]])</f>
        <v>18.565288720000002</v>
      </c>
      <c r="O7818" s="13">
        <f>data[[#This Row],[Conversions]]/data[[#This Row],[Clicks]]</f>
        <v>7.9718663271076781E-2</v>
      </c>
      <c r="P7818" s="11">
        <v>84</v>
      </c>
      <c r="Q7818" s="11">
        <f>IF(data[[#This Row],[Spend, Dollars]]=0,0,data[[#This Row],[Total conversion value, Dollars]]/data[[#This Row],[Spend, Dollars]])</f>
        <v>4.5245727802503035</v>
      </c>
      <c r="R7818" s="2">
        <v>91.2</v>
      </c>
      <c r="S7818" s="2">
        <v>33</v>
      </c>
      <c r="T7818" s="2">
        <v>7</v>
      </c>
      <c r="U7818" s="2">
        <f t="shared" si="122"/>
        <v>131.19999999999999</v>
      </c>
    </row>
    <row r="7819" spans="1:21" x14ac:dyDescent="0.2">
      <c r="A7819" t="s">
        <v>23</v>
      </c>
      <c r="B7819" s="3">
        <v>45103</v>
      </c>
      <c r="C7819" s="10" t="str">
        <f>TEXT(data[[#This Row],[Date]],"mmmm")</f>
        <v>June</v>
      </c>
      <c r="D7819" t="s">
        <v>15</v>
      </c>
      <c r="E7819" t="s">
        <v>18</v>
      </c>
      <c r="F7819" t="s">
        <v>20</v>
      </c>
      <c r="G7819" t="s">
        <v>17</v>
      </c>
      <c r="H7819" s="11">
        <v>1842.1999999999998</v>
      </c>
      <c r="I7819" s="11">
        <v>14.792866</v>
      </c>
      <c r="J7819" s="13">
        <f>data[[#This Row],[Clicks]]/data[[#This Row],[Impressions]]</f>
        <v>8.0300000000000007E-3</v>
      </c>
      <c r="K7819" s="1">
        <v>0.78</v>
      </c>
      <c r="L7819" s="2">
        <v>11.53843548</v>
      </c>
      <c r="M7819">
        <v>2</v>
      </c>
      <c r="N7819" s="1">
        <f>IF(data[[#This Row],[Conversions]]=0,0,data[[#This Row],[Spend, Dollars]]/data[[#This Row],[Conversions]])</f>
        <v>5.7692177400000002</v>
      </c>
      <c r="O7819" s="13">
        <f>data[[#This Row],[Conversions]]/data[[#This Row],[Clicks]]</f>
        <v>0.13520030533636956</v>
      </c>
      <c r="P7819" s="11">
        <v>201</v>
      </c>
      <c r="Q7819" s="11">
        <f>IF(data[[#This Row],[Spend, Dollars]]=0,0,data[[#This Row],[Total conversion value, Dollars]]/data[[#This Row],[Spend, Dollars]])</f>
        <v>17.42003934141685</v>
      </c>
      <c r="R7819" s="2">
        <v>145.19999999999999</v>
      </c>
      <c r="S7819" s="2">
        <v>16.5</v>
      </c>
      <c r="T7819" s="2">
        <v>9</v>
      </c>
      <c r="U7819" s="2">
        <f t="shared" si="122"/>
        <v>170.7</v>
      </c>
    </row>
    <row r="7820" spans="1:21" x14ac:dyDescent="0.2">
      <c r="A7820" t="s">
        <v>23</v>
      </c>
      <c r="B7820" s="3">
        <v>45104</v>
      </c>
      <c r="C7820" s="10" t="str">
        <f>TEXT(data[[#This Row],[Date]],"mmmm")</f>
        <v>June</v>
      </c>
      <c r="D7820" t="s">
        <v>15</v>
      </c>
      <c r="E7820" t="s">
        <v>18</v>
      </c>
      <c r="F7820" t="s">
        <v>20</v>
      </c>
      <c r="G7820" t="s">
        <v>17</v>
      </c>
      <c r="H7820" s="11">
        <v>1039.8</v>
      </c>
      <c r="I7820" s="11">
        <v>12.810336</v>
      </c>
      <c r="J7820" s="13">
        <f>data[[#This Row],[Clicks]]/data[[#This Row],[Impressions]]</f>
        <v>1.2319999999999999E-2</v>
      </c>
      <c r="K7820" s="1">
        <v>1.1500000000000001</v>
      </c>
      <c r="L7820" s="2">
        <v>14.7318864</v>
      </c>
      <c r="M7820">
        <v>5</v>
      </c>
      <c r="N7820" s="1">
        <f>IF(data[[#This Row],[Conversions]]=0,0,data[[#This Row],[Spend, Dollars]]/data[[#This Row],[Conversions]])</f>
        <v>2.9463772800000001</v>
      </c>
      <c r="O7820" s="13">
        <f>data[[#This Row],[Conversions]]/data[[#This Row],[Clicks]]</f>
        <v>0.3903098248164607</v>
      </c>
      <c r="P7820" s="11">
        <v>203</v>
      </c>
      <c r="Q7820" s="11">
        <f>IF(data[[#This Row],[Spend, Dollars]]=0,0,data[[#This Row],[Total conversion value, Dollars]]/data[[#This Row],[Spend, Dollars]])</f>
        <v>13.779633815259395</v>
      </c>
      <c r="R7820" s="2">
        <v>127.19999999999999</v>
      </c>
      <c r="S7820" s="2">
        <v>18</v>
      </c>
      <c r="T7820" s="2">
        <v>9</v>
      </c>
      <c r="U7820" s="2">
        <f t="shared" si="122"/>
        <v>154.19999999999999</v>
      </c>
    </row>
    <row r="7821" spans="1:21" x14ac:dyDescent="0.2">
      <c r="A7821" t="s">
        <v>23</v>
      </c>
      <c r="B7821" s="3">
        <v>45105</v>
      </c>
      <c r="C7821" s="10" t="str">
        <f>TEXT(data[[#This Row],[Date]],"mmmm")</f>
        <v>June</v>
      </c>
      <c r="D7821" t="s">
        <v>15</v>
      </c>
      <c r="E7821" t="s">
        <v>18</v>
      </c>
      <c r="F7821" t="s">
        <v>20</v>
      </c>
      <c r="G7821" t="s">
        <v>17</v>
      </c>
      <c r="H7821" s="11">
        <v>1218.8999999999999</v>
      </c>
      <c r="I7821" s="11">
        <v>8.8492140000000017</v>
      </c>
      <c r="J7821" s="13">
        <f>data[[#This Row],[Clicks]]/data[[#This Row],[Impressions]]</f>
        <v>7.2600000000000026E-3</v>
      </c>
      <c r="K7821" s="1">
        <v>1.52</v>
      </c>
      <c r="L7821" s="2">
        <v>13.450805280000003</v>
      </c>
      <c r="M7821">
        <v>5</v>
      </c>
      <c r="N7821" s="1">
        <f>IF(data[[#This Row],[Conversions]]=0,0,data[[#This Row],[Spend, Dollars]]/data[[#This Row],[Conversions]])</f>
        <v>2.6901610560000004</v>
      </c>
      <c r="O7821" s="13">
        <f>data[[#This Row],[Conversions]]/data[[#This Row],[Clicks]]</f>
        <v>0.56502193302139592</v>
      </c>
      <c r="P7821" s="11">
        <v>401</v>
      </c>
      <c r="Q7821" s="11">
        <f>IF(data[[#This Row],[Spend, Dollars]]=0,0,data[[#This Row],[Total conversion value, Dollars]]/data[[#This Row],[Spend, Dollars]])</f>
        <v>29.812341465997338</v>
      </c>
      <c r="R7821" s="2">
        <v>145.19999999999999</v>
      </c>
      <c r="S7821" s="2">
        <v>24</v>
      </c>
      <c r="T7821" s="2">
        <v>6</v>
      </c>
      <c r="U7821" s="2">
        <f t="shared" si="122"/>
        <v>175.2</v>
      </c>
    </row>
    <row r="7822" spans="1:21" x14ac:dyDescent="0.2">
      <c r="A7822" t="s">
        <v>23</v>
      </c>
      <c r="B7822" s="3">
        <v>45106</v>
      </c>
      <c r="C7822" s="10" t="str">
        <f>TEXT(data[[#This Row],[Date]],"mmmm")</f>
        <v>June</v>
      </c>
      <c r="D7822" t="s">
        <v>15</v>
      </c>
      <c r="E7822" t="s">
        <v>18</v>
      </c>
      <c r="F7822" t="s">
        <v>20</v>
      </c>
      <c r="G7822" t="s">
        <v>17</v>
      </c>
      <c r="H7822" s="11">
        <v>1837.1999999999998</v>
      </c>
      <c r="I7822" s="11">
        <v>24.048947999999999</v>
      </c>
      <c r="J7822" s="13">
        <f>data[[#This Row],[Clicks]]/data[[#This Row],[Impressions]]</f>
        <v>1.3090000000000001E-2</v>
      </c>
      <c r="K7822" s="1">
        <v>1.2200000000000002</v>
      </c>
      <c r="L7822" s="2">
        <v>29.339716560000003</v>
      </c>
      <c r="M7822">
        <v>4</v>
      </c>
      <c r="N7822" s="1">
        <f>IF(data[[#This Row],[Conversions]]=0,0,data[[#This Row],[Spend, Dollars]]/data[[#This Row],[Conversions]])</f>
        <v>7.3349291400000007</v>
      </c>
      <c r="O7822" s="13">
        <f>data[[#This Row],[Conversions]]/data[[#This Row],[Clicks]]</f>
        <v>0.1663274418490156</v>
      </c>
      <c r="P7822" s="11">
        <v>224</v>
      </c>
      <c r="Q7822" s="11">
        <f>IF(data[[#This Row],[Spend, Dollars]]=0,0,data[[#This Row],[Total conversion value, Dollars]]/data[[#This Row],[Spend, Dollars]])</f>
        <v>7.6347022488072724</v>
      </c>
      <c r="R7822" s="2">
        <v>133.19999999999999</v>
      </c>
      <c r="S7822" s="2">
        <v>27</v>
      </c>
      <c r="T7822" s="2">
        <v>15</v>
      </c>
      <c r="U7822" s="2">
        <f t="shared" si="122"/>
        <v>175.2</v>
      </c>
    </row>
    <row r="7823" spans="1:21" x14ac:dyDescent="0.2">
      <c r="A7823" t="s">
        <v>23</v>
      </c>
      <c r="B7823" s="3">
        <v>45107</v>
      </c>
      <c r="C7823" s="10" t="str">
        <f>TEXT(data[[#This Row],[Date]],"mmmm")</f>
        <v>June</v>
      </c>
      <c r="D7823" t="s">
        <v>15</v>
      </c>
      <c r="E7823" t="s">
        <v>18</v>
      </c>
      <c r="F7823" t="s">
        <v>20</v>
      </c>
      <c r="G7823" t="s">
        <v>17</v>
      </c>
      <c r="H7823" s="11">
        <v>1914.6</v>
      </c>
      <c r="I7823" s="11">
        <v>19.165146000000004</v>
      </c>
      <c r="J7823" s="13">
        <f>data[[#This Row],[Clicks]]/data[[#This Row],[Impressions]]</f>
        <v>1.0010000000000002E-2</v>
      </c>
      <c r="K7823" s="1">
        <v>1.53</v>
      </c>
      <c r="L7823" s="2">
        <v>29.322673380000005</v>
      </c>
      <c r="M7823">
        <v>0</v>
      </c>
      <c r="N7823" s="1">
        <f>IF(data[[#This Row],[Conversions]]=0,0,data[[#This Row],[Spend, Dollars]]/data[[#This Row],[Conversions]])</f>
        <v>0</v>
      </c>
      <c r="O7823" s="13">
        <f>data[[#This Row],[Conversions]]/data[[#This Row],[Clicks]]</f>
        <v>0</v>
      </c>
      <c r="P7823" s="11">
        <v>30</v>
      </c>
      <c r="Q7823" s="11">
        <f>IF(data[[#This Row],[Spend, Dollars]]=0,0,data[[#This Row],[Total conversion value, Dollars]]/data[[#This Row],[Spend, Dollars]])</f>
        <v>1.0230990746042268</v>
      </c>
      <c r="R7823" s="2">
        <v>105.6</v>
      </c>
      <c r="S7823" s="2">
        <v>24</v>
      </c>
      <c r="T7823" s="2">
        <v>3</v>
      </c>
      <c r="U7823" s="2">
        <f t="shared" si="122"/>
        <v>132.6</v>
      </c>
    </row>
    <row r="7824" spans="1:21" x14ac:dyDescent="0.2">
      <c r="A7824" t="s">
        <v>23</v>
      </c>
      <c r="B7824" s="3">
        <v>45108</v>
      </c>
      <c r="C7824" s="10" t="str">
        <f>TEXT(data[[#This Row],[Date]],"mmmm")</f>
        <v>July</v>
      </c>
      <c r="D7824" t="s">
        <v>15</v>
      </c>
      <c r="E7824" t="s">
        <v>18</v>
      </c>
      <c r="F7824" t="s">
        <v>20</v>
      </c>
      <c r="G7824" t="s">
        <v>17</v>
      </c>
      <c r="H7824" s="11">
        <v>856.09999999999991</v>
      </c>
      <c r="I7824" s="11">
        <v>7.5336799999999995</v>
      </c>
      <c r="J7824" s="13">
        <f>data[[#This Row],[Clicks]]/data[[#This Row],[Impressions]]</f>
        <v>8.8000000000000005E-3</v>
      </c>
      <c r="K7824" s="1">
        <v>0.92</v>
      </c>
      <c r="L7824" s="2">
        <v>6.9309855999999996</v>
      </c>
      <c r="M7824">
        <v>0</v>
      </c>
      <c r="N7824" s="1">
        <f>IF(data[[#This Row],[Conversions]]=0,0,data[[#This Row],[Spend, Dollars]]/data[[#This Row],[Conversions]])</f>
        <v>0</v>
      </c>
      <c r="O7824" s="13">
        <f>data[[#This Row],[Conversions]]/data[[#This Row],[Clicks]]</f>
        <v>0</v>
      </c>
      <c r="P7824" s="11">
        <v>12</v>
      </c>
      <c r="Q7824" s="11">
        <f>IF(data[[#This Row],[Spend, Dollars]]=0,0,data[[#This Row],[Total conversion value, Dollars]]/data[[#This Row],[Spend, Dollars]])</f>
        <v>1.7313554943758649</v>
      </c>
      <c r="R7824" s="2">
        <v>148.79999999999998</v>
      </c>
      <c r="S7824" s="2">
        <v>30</v>
      </c>
      <c r="T7824" s="2">
        <v>10</v>
      </c>
      <c r="U7824" s="2">
        <f t="shared" si="122"/>
        <v>188.79999999999998</v>
      </c>
    </row>
    <row r="7825" spans="1:21" x14ac:dyDescent="0.2">
      <c r="A7825" t="s">
        <v>23</v>
      </c>
      <c r="B7825" s="3">
        <v>45109</v>
      </c>
      <c r="C7825" s="10" t="str">
        <f>TEXT(data[[#This Row],[Date]],"mmmm")</f>
        <v>July</v>
      </c>
      <c r="D7825" t="s">
        <v>15</v>
      </c>
      <c r="E7825" t="s">
        <v>18</v>
      </c>
      <c r="F7825" t="s">
        <v>20</v>
      </c>
      <c r="G7825" t="s">
        <v>17</v>
      </c>
      <c r="H7825" s="11">
        <v>1782.3</v>
      </c>
      <c r="I7825" s="11">
        <v>20.389512</v>
      </c>
      <c r="J7825" s="13">
        <f>data[[#This Row],[Clicks]]/data[[#This Row],[Impressions]]</f>
        <v>1.1440000000000001E-2</v>
      </c>
      <c r="K7825" s="1">
        <v>0.76</v>
      </c>
      <c r="L7825" s="2">
        <v>15.496029119999999</v>
      </c>
      <c r="M7825">
        <v>0</v>
      </c>
      <c r="N7825" s="1">
        <f>IF(data[[#This Row],[Conversions]]=0,0,data[[#This Row],[Spend, Dollars]]/data[[#This Row],[Conversions]])</f>
        <v>0</v>
      </c>
      <c r="O7825" s="13">
        <f>data[[#This Row],[Conversions]]/data[[#This Row],[Clicks]]</f>
        <v>0</v>
      </c>
      <c r="P7825" s="11">
        <v>8</v>
      </c>
      <c r="Q7825" s="11">
        <f>IF(data[[#This Row],[Spend, Dollars]]=0,0,data[[#This Row],[Total conversion value, Dollars]]/data[[#This Row],[Spend, Dollars]])</f>
        <v>0.51626129107325791</v>
      </c>
      <c r="R7825" s="2">
        <v>128.4</v>
      </c>
      <c r="S7825" s="2">
        <v>28.5</v>
      </c>
      <c r="T7825" s="2">
        <v>7</v>
      </c>
      <c r="U7825" s="2">
        <f t="shared" si="122"/>
        <v>163.9</v>
      </c>
    </row>
    <row r="7826" spans="1:21" x14ac:dyDescent="0.2">
      <c r="A7826" t="s">
        <v>23</v>
      </c>
      <c r="B7826" s="3">
        <v>45110</v>
      </c>
      <c r="C7826" s="10" t="str">
        <f>TEXT(data[[#This Row],[Date]],"mmmm")</f>
        <v>July</v>
      </c>
      <c r="D7826" t="s">
        <v>15</v>
      </c>
      <c r="E7826" t="s">
        <v>18</v>
      </c>
      <c r="F7826" t="s">
        <v>20</v>
      </c>
      <c r="G7826" t="s">
        <v>17</v>
      </c>
      <c r="H7826" s="11">
        <v>1281.1999999999998</v>
      </c>
      <c r="I7826" s="11">
        <v>12.120152000000001</v>
      </c>
      <c r="J7826" s="13">
        <f>data[[#This Row],[Clicks]]/data[[#This Row],[Impressions]]</f>
        <v>9.4600000000000014E-3</v>
      </c>
      <c r="K7826" s="1">
        <v>1.48</v>
      </c>
      <c r="L7826" s="2">
        <v>17.93782496</v>
      </c>
      <c r="M7826">
        <v>3</v>
      </c>
      <c r="N7826" s="1">
        <f>IF(data[[#This Row],[Conversions]]=0,0,data[[#This Row],[Spend, Dollars]]/data[[#This Row],[Conversions]])</f>
        <v>5.9792749866666668</v>
      </c>
      <c r="O7826" s="13">
        <f>data[[#This Row],[Conversions]]/data[[#This Row],[Clicks]]</f>
        <v>0.24752164824335535</v>
      </c>
      <c r="P7826" s="11">
        <v>106</v>
      </c>
      <c r="Q7826" s="11">
        <f>IF(data[[#This Row],[Spend, Dollars]]=0,0,data[[#This Row],[Total conversion value, Dollars]]/data[[#This Row],[Spend, Dollars]])</f>
        <v>5.9093006112152402</v>
      </c>
      <c r="R7826" s="2">
        <v>100.8</v>
      </c>
      <c r="S7826" s="2">
        <v>40.5</v>
      </c>
      <c r="T7826" s="2">
        <v>10</v>
      </c>
      <c r="U7826" s="2">
        <f t="shared" si="122"/>
        <v>151.30000000000001</v>
      </c>
    </row>
    <row r="7827" spans="1:21" x14ac:dyDescent="0.2">
      <c r="A7827" t="s">
        <v>23</v>
      </c>
      <c r="B7827" s="3">
        <v>45111</v>
      </c>
      <c r="C7827" s="10" t="str">
        <f>TEXT(data[[#This Row],[Date]],"mmmm")</f>
        <v>July</v>
      </c>
      <c r="D7827" t="s">
        <v>15</v>
      </c>
      <c r="E7827" t="s">
        <v>18</v>
      </c>
      <c r="F7827" t="s">
        <v>20</v>
      </c>
      <c r="G7827" t="s">
        <v>17</v>
      </c>
      <c r="H7827" s="11">
        <v>1832.9999999999998</v>
      </c>
      <c r="I7827" s="11">
        <v>15.92877</v>
      </c>
      <c r="J7827" s="13">
        <f>data[[#This Row],[Clicks]]/data[[#This Row],[Impressions]]</f>
        <v>8.6900000000000015E-3</v>
      </c>
      <c r="K7827" s="1">
        <v>0.82</v>
      </c>
      <c r="L7827" s="2">
        <v>13.061591399999999</v>
      </c>
      <c r="M7827">
        <v>3</v>
      </c>
      <c r="N7827" s="1">
        <f>IF(data[[#This Row],[Conversions]]=0,0,data[[#This Row],[Spend, Dollars]]/data[[#This Row],[Conversions]])</f>
        <v>4.3538638000000001</v>
      </c>
      <c r="O7827" s="13">
        <f>data[[#This Row],[Conversions]]/data[[#This Row],[Clicks]]</f>
        <v>0.18833845927840004</v>
      </c>
      <c r="P7827" s="11">
        <v>190</v>
      </c>
      <c r="Q7827" s="11">
        <f>IF(data[[#This Row],[Spend, Dollars]]=0,0,data[[#This Row],[Total conversion value, Dollars]]/data[[#This Row],[Spend, Dollars]])</f>
        <v>14.546466367030897</v>
      </c>
      <c r="R7827" s="2">
        <v>90</v>
      </c>
      <c r="S7827" s="2">
        <v>16.5</v>
      </c>
      <c r="T7827" s="2">
        <v>11</v>
      </c>
      <c r="U7827" s="2">
        <f t="shared" si="122"/>
        <v>117.5</v>
      </c>
    </row>
    <row r="7828" spans="1:21" x14ac:dyDescent="0.2">
      <c r="A7828" t="s">
        <v>23</v>
      </c>
      <c r="B7828" s="3">
        <v>45112</v>
      </c>
      <c r="C7828" s="10" t="str">
        <f>TEXT(data[[#This Row],[Date]],"mmmm")</f>
        <v>July</v>
      </c>
      <c r="D7828" t="s">
        <v>15</v>
      </c>
      <c r="E7828" t="s">
        <v>18</v>
      </c>
      <c r="F7828" t="s">
        <v>20</v>
      </c>
      <c r="G7828" t="s">
        <v>17</v>
      </c>
      <c r="H7828" s="11">
        <v>1431.1</v>
      </c>
      <c r="I7828" s="11">
        <v>14.482732</v>
      </c>
      <c r="J7828" s="13">
        <f>data[[#This Row],[Clicks]]/data[[#This Row],[Impressions]]</f>
        <v>1.0120000000000001E-2</v>
      </c>
      <c r="K7828" s="1">
        <v>0.7</v>
      </c>
      <c r="L7828" s="2">
        <v>10.137912399999999</v>
      </c>
      <c r="M7828">
        <v>0</v>
      </c>
      <c r="N7828" s="1">
        <f>IF(data[[#This Row],[Conversions]]=0,0,data[[#This Row],[Spend, Dollars]]/data[[#This Row],[Conversions]])</f>
        <v>0</v>
      </c>
      <c r="O7828" s="13">
        <f>data[[#This Row],[Conversions]]/data[[#This Row],[Clicks]]</f>
        <v>0</v>
      </c>
      <c r="P7828" s="11">
        <v>22</v>
      </c>
      <c r="Q7828" s="11">
        <f>IF(data[[#This Row],[Spend, Dollars]]=0,0,data[[#This Row],[Total conversion value, Dollars]]/data[[#This Row],[Spend, Dollars]])</f>
        <v>2.1700720160099234</v>
      </c>
      <c r="R7828" s="2">
        <v>97.2</v>
      </c>
      <c r="S7828" s="2">
        <v>27</v>
      </c>
      <c r="T7828" s="2">
        <v>13</v>
      </c>
      <c r="U7828" s="2">
        <f t="shared" si="122"/>
        <v>137.19999999999999</v>
      </c>
    </row>
    <row r="7829" spans="1:21" x14ac:dyDescent="0.2">
      <c r="A7829" t="s">
        <v>23</v>
      </c>
      <c r="B7829" s="3">
        <v>45113</v>
      </c>
      <c r="C7829" s="10" t="str">
        <f>TEXT(data[[#This Row],[Date]],"mmmm")</f>
        <v>July</v>
      </c>
      <c r="D7829" t="s">
        <v>15</v>
      </c>
      <c r="E7829" t="s">
        <v>18</v>
      </c>
      <c r="F7829" t="s">
        <v>20</v>
      </c>
      <c r="G7829" t="s">
        <v>17</v>
      </c>
      <c r="H7829" s="11">
        <v>1545.5</v>
      </c>
      <c r="I7829" s="11">
        <v>11.730345</v>
      </c>
      <c r="J7829" s="13">
        <f>data[[#This Row],[Clicks]]/data[[#This Row],[Impressions]]</f>
        <v>7.5899999999999995E-3</v>
      </c>
      <c r="K7829" s="1">
        <v>2.16</v>
      </c>
      <c r="L7829" s="2">
        <v>25.337545200000001</v>
      </c>
      <c r="M7829">
        <v>5</v>
      </c>
      <c r="N7829" s="1">
        <f>IF(data[[#This Row],[Conversions]]=0,0,data[[#This Row],[Spend, Dollars]]/data[[#This Row],[Conversions]])</f>
        <v>5.06750904</v>
      </c>
      <c r="O7829" s="13">
        <f>data[[#This Row],[Conversions]]/data[[#This Row],[Clicks]]</f>
        <v>0.42624492289016225</v>
      </c>
      <c r="P7829" s="11">
        <v>420</v>
      </c>
      <c r="Q7829" s="11">
        <f>IF(data[[#This Row],[Spend, Dollars]]=0,0,data[[#This Row],[Total conversion value, Dollars]]/data[[#This Row],[Spend, Dollars]])</f>
        <v>16.576191445728529</v>
      </c>
      <c r="R7829" s="2">
        <v>129.6</v>
      </c>
      <c r="S7829" s="2">
        <v>24</v>
      </c>
      <c r="T7829" s="2">
        <v>6</v>
      </c>
      <c r="U7829" s="2">
        <f t="shared" si="122"/>
        <v>159.6</v>
      </c>
    </row>
    <row r="7830" spans="1:21" x14ac:dyDescent="0.2">
      <c r="A7830" t="s">
        <v>23</v>
      </c>
      <c r="B7830" s="3">
        <v>45114</v>
      </c>
      <c r="C7830" s="10" t="str">
        <f>TEXT(data[[#This Row],[Date]],"mmmm")</f>
        <v>July</v>
      </c>
      <c r="D7830" t="s">
        <v>15</v>
      </c>
      <c r="E7830" t="s">
        <v>18</v>
      </c>
      <c r="F7830" t="s">
        <v>20</v>
      </c>
      <c r="G7830" t="s">
        <v>17</v>
      </c>
      <c r="H7830" s="11">
        <v>1404.8</v>
      </c>
      <c r="I7830" s="11">
        <v>18.543360000000003</v>
      </c>
      <c r="J7830" s="13">
        <f>data[[#This Row],[Clicks]]/data[[#This Row],[Impressions]]</f>
        <v>1.3200000000000003E-2</v>
      </c>
      <c r="K7830" s="1">
        <v>0.97</v>
      </c>
      <c r="L7830" s="2">
        <v>17.987059200000004</v>
      </c>
      <c r="M7830">
        <v>4</v>
      </c>
      <c r="N7830" s="1">
        <f>IF(data[[#This Row],[Conversions]]=0,0,data[[#This Row],[Spend, Dollars]]/data[[#This Row],[Conversions]])</f>
        <v>4.4967648000000011</v>
      </c>
      <c r="O7830" s="13">
        <f>data[[#This Row],[Conversions]]/data[[#This Row],[Clicks]]</f>
        <v>0.21571063712293775</v>
      </c>
      <c r="P7830" s="11">
        <v>290</v>
      </c>
      <c r="Q7830" s="11">
        <f>IF(data[[#This Row],[Spend, Dollars]]=0,0,data[[#This Row],[Total conversion value, Dollars]]/data[[#This Row],[Spend, Dollars]])</f>
        <v>16.122702259188646</v>
      </c>
      <c r="R7830" s="2">
        <v>120</v>
      </c>
      <c r="S7830" s="2">
        <v>30</v>
      </c>
      <c r="T7830" s="2">
        <v>6</v>
      </c>
      <c r="U7830" s="2">
        <f t="shared" si="122"/>
        <v>156</v>
      </c>
    </row>
    <row r="7831" spans="1:21" x14ac:dyDescent="0.2">
      <c r="A7831" t="s">
        <v>23</v>
      </c>
      <c r="B7831" s="3">
        <v>45115</v>
      </c>
      <c r="C7831" s="10" t="str">
        <f>TEXT(data[[#This Row],[Date]],"mmmm")</f>
        <v>July</v>
      </c>
      <c r="D7831" t="s">
        <v>15</v>
      </c>
      <c r="E7831" t="s">
        <v>18</v>
      </c>
      <c r="F7831" t="s">
        <v>20</v>
      </c>
      <c r="G7831" t="s">
        <v>17</v>
      </c>
      <c r="H7831" s="11">
        <v>1054.3999999999999</v>
      </c>
      <c r="I7831" s="11">
        <v>9.5106879999999983</v>
      </c>
      <c r="J7831" s="13">
        <f>data[[#This Row],[Clicks]]/data[[#This Row],[Impressions]]</f>
        <v>9.0200000000000002E-3</v>
      </c>
      <c r="K7831" s="1">
        <v>0.60000000000000009</v>
      </c>
      <c r="L7831" s="2">
        <v>5.7064127999999998</v>
      </c>
      <c r="M7831">
        <v>5</v>
      </c>
      <c r="N7831" s="1">
        <f>IF(data[[#This Row],[Conversions]]=0,0,data[[#This Row],[Spend, Dollars]]/data[[#This Row],[Conversions]])</f>
        <v>1.1412825600000001</v>
      </c>
      <c r="O7831" s="13">
        <f>data[[#This Row],[Conversions]]/data[[#This Row],[Clicks]]</f>
        <v>0.52572432194179863</v>
      </c>
      <c r="P7831" s="11">
        <v>246</v>
      </c>
      <c r="Q7831" s="11">
        <f>IF(data[[#This Row],[Spend, Dollars]]=0,0,data[[#This Row],[Total conversion value, Dollars]]/data[[#This Row],[Spend, Dollars]])</f>
        <v>43.109394399227483</v>
      </c>
      <c r="R7831" s="2">
        <v>115.19999999999999</v>
      </c>
      <c r="S7831" s="2">
        <v>33</v>
      </c>
      <c r="T7831" s="2">
        <v>2</v>
      </c>
      <c r="U7831" s="2">
        <f t="shared" si="122"/>
        <v>150.19999999999999</v>
      </c>
    </row>
    <row r="7832" spans="1:21" x14ac:dyDescent="0.2">
      <c r="A7832" t="s">
        <v>23</v>
      </c>
      <c r="B7832" s="3">
        <v>45116</v>
      </c>
      <c r="C7832" s="10" t="str">
        <f>TEXT(data[[#This Row],[Date]],"mmmm")</f>
        <v>July</v>
      </c>
      <c r="D7832" t="s">
        <v>15</v>
      </c>
      <c r="E7832" t="s">
        <v>18</v>
      </c>
      <c r="F7832" t="s">
        <v>20</v>
      </c>
      <c r="G7832" t="s">
        <v>17</v>
      </c>
      <c r="H7832" s="11">
        <v>1799.4999999999998</v>
      </c>
      <c r="I7832" s="11">
        <v>15.835599999999999</v>
      </c>
      <c r="J7832" s="13">
        <f>data[[#This Row],[Clicks]]/data[[#This Row],[Impressions]]</f>
        <v>8.8000000000000005E-3</v>
      </c>
      <c r="K7832" s="1">
        <v>0.75</v>
      </c>
      <c r="L7832" s="2">
        <v>11.8767</v>
      </c>
      <c r="M7832">
        <v>1</v>
      </c>
      <c r="N7832" s="1">
        <f>IF(data[[#This Row],[Conversions]]=0,0,data[[#This Row],[Spend, Dollars]]/data[[#This Row],[Conversions]])</f>
        <v>11.8767</v>
      </c>
      <c r="O7832" s="13">
        <f>data[[#This Row],[Conversions]]/data[[#This Row],[Clicks]]</f>
        <v>6.3148854479779734E-2</v>
      </c>
      <c r="P7832" s="11">
        <v>107</v>
      </c>
      <c r="Q7832" s="11">
        <f>IF(data[[#This Row],[Spend, Dollars]]=0,0,data[[#This Row],[Total conversion value, Dollars]]/data[[#This Row],[Spend, Dollars]])</f>
        <v>9.0092365724485752</v>
      </c>
      <c r="R7832" s="2">
        <v>85.2</v>
      </c>
      <c r="S7832" s="2">
        <v>25.5</v>
      </c>
      <c r="T7832" s="2">
        <v>5</v>
      </c>
      <c r="U7832" s="2">
        <f t="shared" si="122"/>
        <v>115.7</v>
      </c>
    </row>
    <row r="7833" spans="1:21" x14ac:dyDescent="0.2">
      <c r="A7833" t="s">
        <v>23</v>
      </c>
      <c r="B7833" s="3">
        <v>45117</v>
      </c>
      <c r="C7833" s="10" t="str">
        <f>TEXT(data[[#This Row],[Date]],"mmmm")</f>
        <v>July</v>
      </c>
      <c r="D7833" t="s">
        <v>15</v>
      </c>
      <c r="E7833" t="s">
        <v>18</v>
      </c>
      <c r="F7833" t="s">
        <v>20</v>
      </c>
      <c r="G7833" t="s">
        <v>17</v>
      </c>
      <c r="H7833" s="11">
        <v>1490.1</v>
      </c>
      <c r="I7833" s="11">
        <v>17.046744</v>
      </c>
      <c r="J7833" s="13">
        <f>data[[#This Row],[Clicks]]/data[[#This Row],[Impressions]]</f>
        <v>1.1440000000000001E-2</v>
      </c>
      <c r="K7833" s="1">
        <v>1.5699999999999998</v>
      </c>
      <c r="L7833" s="2">
        <v>26.763388079999999</v>
      </c>
      <c r="M7833">
        <v>4</v>
      </c>
      <c r="N7833" s="1">
        <f>IF(data[[#This Row],[Conversions]]=0,0,data[[#This Row],[Spend, Dollars]]/data[[#This Row],[Conversions]])</f>
        <v>6.6908470199999996</v>
      </c>
      <c r="O7833" s="13">
        <f>data[[#This Row],[Conversions]]/data[[#This Row],[Clicks]]</f>
        <v>0.23464891594547321</v>
      </c>
      <c r="P7833" s="11">
        <v>126</v>
      </c>
      <c r="Q7833" s="11">
        <f>IF(data[[#This Row],[Spend, Dollars]]=0,0,data[[#This Row],[Total conversion value, Dollars]]/data[[#This Row],[Spend, Dollars]])</f>
        <v>4.7079241097340168</v>
      </c>
      <c r="R7833" s="2">
        <v>128.4</v>
      </c>
      <c r="S7833" s="2">
        <v>24</v>
      </c>
      <c r="T7833" s="2">
        <v>13</v>
      </c>
      <c r="U7833" s="2">
        <f t="shared" si="122"/>
        <v>165.4</v>
      </c>
    </row>
    <row r="7834" spans="1:21" x14ac:dyDescent="0.2">
      <c r="A7834" t="s">
        <v>23</v>
      </c>
      <c r="B7834" s="3">
        <v>45118</v>
      </c>
      <c r="C7834" s="10" t="str">
        <f>TEXT(data[[#This Row],[Date]],"mmmm")</f>
        <v>July</v>
      </c>
      <c r="D7834" t="s">
        <v>15</v>
      </c>
      <c r="E7834" t="s">
        <v>18</v>
      </c>
      <c r="F7834" t="s">
        <v>20</v>
      </c>
      <c r="G7834" t="s">
        <v>17</v>
      </c>
      <c r="H7834" s="11">
        <v>1690.8999999999999</v>
      </c>
      <c r="I7834" s="11">
        <v>16.553910999999999</v>
      </c>
      <c r="J7834" s="13">
        <f>data[[#This Row],[Clicks]]/data[[#This Row],[Impressions]]</f>
        <v>9.7900000000000001E-3</v>
      </c>
      <c r="K7834" s="1">
        <v>1.75</v>
      </c>
      <c r="L7834" s="2">
        <v>28.969344249999999</v>
      </c>
      <c r="M7834">
        <v>5</v>
      </c>
      <c r="N7834" s="1">
        <f>IF(data[[#This Row],[Conversions]]=0,0,data[[#This Row],[Spend, Dollars]]/data[[#This Row],[Conversions]])</f>
        <v>5.79386885</v>
      </c>
      <c r="O7834" s="13">
        <f>data[[#This Row],[Conversions]]/data[[#This Row],[Clicks]]</f>
        <v>0.30204342647486748</v>
      </c>
      <c r="P7834" s="11">
        <v>285</v>
      </c>
      <c r="Q7834" s="11">
        <f>IF(data[[#This Row],[Spend, Dollars]]=0,0,data[[#This Row],[Total conversion value, Dollars]]/data[[#This Row],[Spend, Dollars]])</f>
        <v>9.8379858908956841</v>
      </c>
      <c r="R7834" s="2">
        <v>82.8</v>
      </c>
      <c r="S7834" s="2">
        <v>21</v>
      </c>
      <c r="T7834" s="2">
        <v>14</v>
      </c>
      <c r="U7834" s="2">
        <f t="shared" si="122"/>
        <v>117.8</v>
      </c>
    </row>
    <row r="7835" spans="1:21" x14ac:dyDescent="0.2">
      <c r="A7835" t="s">
        <v>23</v>
      </c>
      <c r="B7835" s="3">
        <v>45119</v>
      </c>
      <c r="C7835" s="10" t="str">
        <f>TEXT(data[[#This Row],[Date]],"mmmm")</f>
        <v>July</v>
      </c>
      <c r="D7835" t="s">
        <v>15</v>
      </c>
      <c r="E7835" t="s">
        <v>18</v>
      </c>
      <c r="F7835" t="s">
        <v>20</v>
      </c>
      <c r="G7835" t="s">
        <v>17</v>
      </c>
      <c r="H7835" s="11">
        <v>1684.6</v>
      </c>
      <c r="I7835" s="11">
        <v>13.156726000000001</v>
      </c>
      <c r="J7835" s="13">
        <f>data[[#This Row],[Clicks]]/data[[#This Row],[Impressions]]</f>
        <v>7.810000000000001E-3</v>
      </c>
      <c r="K7835" s="1">
        <v>1.65</v>
      </c>
      <c r="L7835" s="2">
        <v>21.708597900000001</v>
      </c>
      <c r="M7835">
        <v>1</v>
      </c>
      <c r="N7835" s="1">
        <f>IF(data[[#This Row],[Conversions]]=0,0,data[[#This Row],[Spend, Dollars]]/data[[#This Row],[Conversions]])</f>
        <v>21.708597900000001</v>
      </c>
      <c r="O7835" s="13">
        <f>data[[#This Row],[Conversions]]/data[[#This Row],[Clicks]]</f>
        <v>7.600675122367069E-2</v>
      </c>
      <c r="P7835" s="11">
        <v>57</v>
      </c>
      <c r="Q7835" s="11">
        <f>IF(data[[#This Row],[Spend, Dollars]]=0,0,data[[#This Row],[Total conversion value, Dollars]]/data[[#This Row],[Spend, Dollars]])</f>
        <v>2.6256877695449874</v>
      </c>
      <c r="R7835" s="2">
        <v>110.39999999999999</v>
      </c>
      <c r="S7835" s="2">
        <v>18</v>
      </c>
      <c r="T7835" s="2">
        <v>14</v>
      </c>
      <c r="U7835" s="2">
        <f t="shared" si="122"/>
        <v>142.39999999999998</v>
      </c>
    </row>
    <row r="7836" spans="1:21" x14ac:dyDescent="0.2">
      <c r="A7836" t="s">
        <v>23</v>
      </c>
      <c r="B7836" s="3">
        <v>45120</v>
      </c>
      <c r="C7836" s="10" t="str">
        <f>TEXT(data[[#This Row],[Date]],"mmmm")</f>
        <v>July</v>
      </c>
      <c r="D7836" t="s">
        <v>15</v>
      </c>
      <c r="E7836" t="s">
        <v>18</v>
      </c>
      <c r="F7836" t="s">
        <v>20</v>
      </c>
      <c r="G7836" t="s">
        <v>17</v>
      </c>
      <c r="H7836" s="11">
        <v>1554.6</v>
      </c>
      <c r="I7836" s="11">
        <v>21.546755999999998</v>
      </c>
      <c r="J7836" s="13">
        <f>data[[#This Row],[Clicks]]/data[[#This Row],[Impressions]]</f>
        <v>1.3859999999999999E-2</v>
      </c>
      <c r="K7836" s="1">
        <v>0.66</v>
      </c>
      <c r="L7836" s="2">
        <v>14.220858959999999</v>
      </c>
      <c r="M7836">
        <v>2</v>
      </c>
      <c r="N7836" s="1">
        <f>IF(data[[#This Row],[Conversions]]=0,0,data[[#This Row],[Spend, Dollars]]/data[[#This Row],[Conversions]])</f>
        <v>7.1104294799999996</v>
      </c>
      <c r="O7836" s="13">
        <f>data[[#This Row],[Conversions]]/data[[#This Row],[Clicks]]</f>
        <v>9.2821397337028377E-2</v>
      </c>
      <c r="P7836" s="11">
        <v>161</v>
      </c>
      <c r="Q7836" s="11">
        <f>IF(data[[#This Row],[Spend, Dollars]]=0,0,data[[#This Row],[Total conversion value, Dollars]]/data[[#This Row],[Spend, Dollars]])</f>
        <v>11.321397705501187</v>
      </c>
      <c r="R7836" s="2">
        <v>118.8</v>
      </c>
      <c r="S7836" s="2">
        <v>37.5</v>
      </c>
      <c r="T7836" s="2">
        <v>5</v>
      </c>
      <c r="U7836" s="2">
        <f t="shared" si="122"/>
        <v>161.30000000000001</v>
      </c>
    </row>
    <row r="7837" spans="1:21" x14ac:dyDescent="0.2">
      <c r="A7837" t="s">
        <v>23</v>
      </c>
      <c r="B7837" s="3">
        <v>45121</v>
      </c>
      <c r="C7837" s="10" t="str">
        <f>TEXT(data[[#This Row],[Date]],"mmmm")</f>
        <v>July</v>
      </c>
      <c r="D7837" t="s">
        <v>15</v>
      </c>
      <c r="E7837" t="s">
        <v>18</v>
      </c>
      <c r="F7837" t="s">
        <v>20</v>
      </c>
      <c r="G7837" t="s">
        <v>17</v>
      </c>
      <c r="H7837" s="11">
        <v>1941.6999999999998</v>
      </c>
      <c r="I7837" s="11">
        <v>23.280982999999999</v>
      </c>
      <c r="J7837" s="13">
        <f>data[[#This Row],[Clicks]]/data[[#This Row],[Impressions]]</f>
        <v>1.1990000000000001E-2</v>
      </c>
      <c r="K7837" s="1">
        <v>1.6300000000000001</v>
      </c>
      <c r="L7837" s="2">
        <v>37.948002289999998</v>
      </c>
      <c r="M7837">
        <v>1</v>
      </c>
      <c r="N7837" s="1">
        <f>IF(data[[#This Row],[Conversions]]=0,0,data[[#This Row],[Spend, Dollars]]/data[[#This Row],[Conversions]])</f>
        <v>37.948002289999998</v>
      </c>
      <c r="O7837" s="13">
        <f>data[[#This Row],[Conversions]]/data[[#This Row],[Clicks]]</f>
        <v>4.2953512744715289E-2</v>
      </c>
      <c r="P7837" s="11">
        <v>57</v>
      </c>
      <c r="Q7837" s="11">
        <f>IF(data[[#This Row],[Spend, Dollars]]=0,0,data[[#This Row],[Total conversion value, Dollars]]/data[[#This Row],[Spend, Dollars]])</f>
        <v>1.5020553536495531</v>
      </c>
      <c r="R7837" s="2">
        <v>87.6</v>
      </c>
      <c r="S7837" s="2">
        <v>25.5</v>
      </c>
      <c r="T7837" s="2">
        <v>1</v>
      </c>
      <c r="U7837" s="2">
        <f t="shared" si="122"/>
        <v>114.1</v>
      </c>
    </row>
    <row r="7838" spans="1:21" x14ac:dyDescent="0.2">
      <c r="A7838" t="s">
        <v>23</v>
      </c>
      <c r="B7838" s="3">
        <v>45122</v>
      </c>
      <c r="C7838" s="10" t="str">
        <f>TEXT(data[[#This Row],[Date]],"mmmm")</f>
        <v>July</v>
      </c>
      <c r="D7838" t="s">
        <v>15</v>
      </c>
      <c r="E7838" t="s">
        <v>18</v>
      </c>
      <c r="F7838" t="s">
        <v>20</v>
      </c>
      <c r="G7838" t="s">
        <v>17</v>
      </c>
      <c r="H7838" s="11">
        <v>1086.5999999999999</v>
      </c>
      <c r="I7838" s="11">
        <v>8.2472940000000001</v>
      </c>
      <c r="J7838" s="13">
        <f>data[[#This Row],[Clicks]]/data[[#This Row],[Impressions]]</f>
        <v>7.5900000000000004E-3</v>
      </c>
      <c r="K7838" s="1">
        <v>0.60000000000000009</v>
      </c>
      <c r="L7838" s="2">
        <v>4.9483764000000008</v>
      </c>
      <c r="M7838">
        <v>2</v>
      </c>
      <c r="N7838" s="1">
        <f>IF(data[[#This Row],[Conversions]]=0,0,data[[#This Row],[Spend, Dollars]]/data[[#This Row],[Conversions]])</f>
        <v>2.4741882000000004</v>
      </c>
      <c r="O7838" s="13">
        <f>data[[#This Row],[Conversions]]/data[[#This Row],[Clicks]]</f>
        <v>0.24250378366528463</v>
      </c>
      <c r="P7838" s="11">
        <v>204</v>
      </c>
      <c r="Q7838" s="11">
        <f>IF(data[[#This Row],[Spend, Dollars]]=0,0,data[[#This Row],[Total conversion value, Dollars]]/data[[#This Row],[Spend, Dollars]])</f>
        <v>41.22564322309838</v>
      </c>
      <c r="R7838" s="2">
        <v>142.79999999999998</v>
      </c>
      <c r="S7838" s="2">
        <v>10.5</v>
      </c>
      <c r="T7838" s="2">
        <v>12</v>
      </c>
      <c r="U7838" s="2">
        <f t="shared" si="122"/>
        <v>165.29999999999998</v>
      </c>
    </row>
    <row r="7839" spans="1:21" x14ac:dyDescent="0.2">
      <c r="A7839" t="s">
        <v>23</v>
      </c>
      <c r="B7839" s="3">
        <v>45123</v>
      </c>
      <c r="C7839" s="10" t="str">
        <f>TEXT(data[[#This Row],[Date]],"mmmm")</f>
        <v>July</v>
      </c>
      <c r="D7839" t="s">
        <v>15</v>
      </c>
      <c r="E7839" t="s">
        <v>18</v>
      </c>
      <c r="F7839" t="s">
        <v>20</v>
      </c>
      <c r="G7839" t="s">
        <v>17</v>
      </c>
      <c r="H7839" s="11">
        <v>1508.5</v>
      </c>
      <c r="I7839" s="11">
        <v>16.427565000000001</v>
      </c>
      <c r="J7839" s="13">
        <f>data[[#This Row],[Clicks]]/data[[#This Row],[Impressions]]</f>
        <v>1.089E-2</v>
      </c>
      <c r="K7839" s="1">
        <v>1.8299999999999998</v>
      </c>
      <c r="L7839" s="2">
        <v>30.062443949999999</v>
      </c>
      <c r="M7839">
        <v>0</v>
      </c>
      <c r="N7839" s="1">
        <f>IF(data[[#This Row],[Conversions]]=0,0,data[[#This Row],[Spend, Dollars]]/data[[#This Row],[Conversions]])</f>
        <v>0</v>
      </c>
      <c r="O7839" s="13">
        <f>data[[#This Row],[Conversions]]/data[[#This Row],[Clicks]]</f>
        <v>0</v>
      </c>
      <c r="P7839" s="11">
        <v>1</v>
      </c>
      <c r="Q7839" s="11">
        <f>IF(data[[#This Row],[Spend, Dollars]]=0,0,data[[#This Row],[Total conversion value, Dollars]]/data[[#This Row],[Spend, Dollars]])</f>
        <v>3.3264095283244595E-2</v>
      </c>
      <c r="R7839" s="2">
        <v>128.4</v>
      </c>
      <c r="S7839" s="2">
        <v>28.5</v>
      </c>
      <c r="T7839" s="2">
        <v>14</v>
      </c>
      <c r="U7839" s="2">
        <f t="shared" si="122"/>
        <v>170.9</v>
      </c>
    </row>
    <row r="7840" spans="1:21" x14ac:dyDescent="0.2">
      <c r="A7840" t="s">
        <v>23</v>
      </c>
      <c r="B7840" s="3">
        <v>45124</v>
      </c>
      <c r="C7840" s="10" t="str">
        <f>TEXT(data[[#This Row],[Date]],"mmmm")</f>
        <v>July</v>
      </c>
      <c r="D7840" t="s">
        <v>15</v>
      </c>
      <c r="E7840" t="s">
        <v>18</v>
      </c>
      <c r="F7840" t="s">
        <v>20</v>
      </c>
      <c r="G7840" t="s">
        <v>17</v>
      </c>
      <c r="H7840" s="11">
        <v>1471.6999999999998</v>
      </c>
      <c r="I7840" s="11">
        <v>12.950959999999998</v>
      </c>
      <c r="J7840" s="13">
        <f>data[[#This Row],[Clicks]]/data[[#This Row],[Impressions]]</f>
        <v>8.8000000000000005E-3</v>
      </c>
      <c r="K7840" s="1">
        <v>2.21</v>
      </c>
      <c r="L7840" s="2">
        <v>28.621621599999997</v>
      </c>
      <c r="M7840">
        <v>0</v>
      </c>
      <c r="N7840" s="1">
        <f>IF(data[[#This Row],[Conversions]]=0,0,data[[#This Row],[Spend, Dollars]]/data[[#This Row],[Conversions]])</f>
        <v>0</v>
      </c>
      <c r="O7840" s="13">
        <f>data[[#This Row],[Conversions]]/data[[#This Row],[Clicks]]</f>
        <v>0</v>
      </c>
      <c r="P7840" s="11">
        <v>20</v>
      </c>
      <c r="Q7840" s="11">
        <f>IF(data[[#This Row],[Spend, Dollars]]=0,0,data[[#This Row],[Total conversion value, Dollars]]/data[[#This Row],[Spend, Dollars]])</f>
        <v>0.69877242734562606</v>
      </c>
      <c r="R7840" s="2">
        <v>136.79999999999998</v>
      </c>
      <c r="S7840" s="2">
        <v>16.5</v>
      </c>
      <c r="T7840" s="2">
        <v>8</v>
      </c>
      <c r="U7840" s="2">
        <f t="shared" si="122"/>
        <v>161.29999999999998</v>
      </c>
    </row>
    <row r="7841" spans="1:21" x14ac:dyDescent="0.2">
      <c r="A7841" t="s">
        <v>23</v>
      </c>
      <c r="B7841" s="3">
        <v>45125</v>
      </c>
      <c r="C7841" s="10" t="str">
        <f>TEXT(data[[#This Row],[Date]],"mmmm")</f>
        <v>July</v>
      </c>
      <c r="D7841" t="s">
        <v>15</v>
      </c>
      <c r="E7841" t="s">
        <v>18</v>
      </c>
      <c r="F7841" t="s">
        <v>20</v>
      </c>
      <c r="G7841" t="s">
        <v>17</v>
      </c>
      <c r="H7841" s="11">
        <v>1327.6</v>
      </c>
      <c r="I7841" s="11">
        <v>10.076484000000001</v>
      </c>
      <c r="J7841" s="13">
        <f>data[[#This Row],[Clicks]]/data[[#This Row],[Impressions]]</f>
        <v>7.5900000000000013E-3</v>
      </c>
      <c r="K7841" s="1">
        <v>2.0499999999999998</v>
      </c>
      <c r="L7841" s="2">
        <v>20.656792199999998</v>
      </c>
      <c r="M7841">
        <v>6</v>
      </c>
      <c r="N7841" s="1">
        <f>IF(data[[#This Row],[Conversions]]=0,0,data[[#This Row],[Spend, Dollars]]/data[[#This Row],[Conversions]])</f>
        <v>3.4427986999999995</v>
      </c>
      <c r="O7841" s="13">
        <f>data[[#This Row],[Conversions]]/data[[#This Row],[Clicks]]</f>
        <v>0.59544579240139717</v>
      </c>
      <c r="P7841" s="11">
        <v>199</v>
      </c>
      <c r="Q7841" s="11">
        <f>IF(data[[#This Row],[Spend, Dollars]]=0,0,data[[#This Row],[Total conversion value, Dollars]]/data[[#This Row],[Spend, Dollars]])</f>
        <v>9.633635177876263</v>
      </c>
      <c r="R7841" s="2">
        <v>139.19999999999999</v>
      </c>
      <c r="S7841" s="2">
        <v>24</v>
      </c>
      <c r="T7841" s="2">
        <v>14</v>
      </c>
      <c r="U7841" s="2">
        <f t="shared" si="122"/>
        <v>177.2</v>
      </c>
    </row>
    <row r="7842" spans="1:21" x14ac:dyDescent="0.2">
      <c r="A7842" t="s">
        <v>23</v>
      </c>
      <c r="B7842" s="3">
        <v>45126</v>
      </c>
      <c r="C7842" s="10" t="str">
        <f>TEXT(data[[#This Row],[Date]],"mmmm")</f>
        <v>July</v>
      </c>
      <c r="D7842" t="s">
        <v>15</v>
      </c>
      <c r="E7842" t="s">
        <v>18</v>
      </c>
      <c r="F7842" t="s">
        <v>20</v>
      </c>
      <c r="G7842" t="s">
        <v>17</v>
      </c>
      <c r="H7842" s="11">
        <v>1717.6</v>
      </c>
      <c r="I7842" s="11">
        <v>19.271472000000003</v>
      </c>
      <c r="J7842" s="13">
        <f>data[[#This Row],[Clicks]]/data[[#This Row],[Impressions]]</f>
        <v>1.1220000000000003E-2</v>
      </c>
      <c r="K7842" s="1">
        <v>1.51</v>
      </c>
      <c r="L7842" s="2">
        <v>29.099922720000006</v>
      </c>
      <c r="M7842">
        <v>4</v>
      </c>
      <c r="N7842" s="1">
        <f>IF(data[[#This Row],[Conversions]]=0,0,data[[#This Row],[Spend, Dollars]]/data[[#This Row],[Conversions]])</f>
        <v>7.2749806800000014</v>
      </c>
      <c r="O7842" s="13">
        <f>data[[#This Row],[Conversions]]/data[[#This Row],[Clicks]]</f>
        <v>0.20756068866976013</v>
      </c>
      <c r="P7842" s="11">
        <v>159</v>
      </c>
      <c r="Q7842" s="11">
        <f>IF(data[[#This Row],[Spend, Dollars]]=0,0,data[[#This Row],[Total conversion value, Dollars]]/data[[#This Row],[Spend, Dollars]])</f>
        <v>5.4639320361741488</v>
      </c>
      <c r="R7842" s="2">
        <v>94.8</v>
      </c>
      <c r="S7842" s="2">
        <v>16.5</v>
      </c>
      <c r="T7842" s="2">
        <v>11</v>
      </c>
      <c r="U7842" s="2">
        <f t="shared" si="122"/>
        <v>122.3</v>
      </c>
    </row>
    <row r="7843" spans="1:21" x14ac:dyDescent="0.2">
      <c r="A7843" t="s">
        <v>23</v>
      </c>
      <c r="B7843" s="3">
        <v>45127</v>
      </c>
      <c r="C7843" s="10" t="str">
        <f>TEXT(data[[#This Row],[Date]],"mmmm")</f>
        <v>July</v>
      </c>
      <c r="D7843" t="s">
        <v>15</v>
      </c>
      <c r="E7843" t="s">
        <v>18</v>
      </c>
      <c r="F7843" t="s">
        <v>20</v>
      </c>
      <c r="G7843" t="s">
        <v>17</v>
      </c>
      <c r="H7843" s="11">
        <v>1210</v>
      </c>
      <c r="I7843" s="11">
        <v>8.5184000000000015</v>
      </c>
      <c r="J7843" s="13">
        <f>data[[#This Row],[Clicks]]/data[[#This Row],[Impressions]]</f>
        <v>7.0400000000000011E-3</v>
      </c>
      <c r="K7843" s="1">
        <v>1.71</v>
      </c>
      <c r="L7843" s="2">
        <v>14.566464000000002</v>
      </c>
      <c r="M7843">
        <v>0</v>
      </c>
      <c r="N7843" s="1">
        <f>IF(data[[#This Row],[Conversions]]=0,0,data[[#This Row],[Spend, Dollars]]/data[[#This Row],[Conversions]])</f>
        <v>0</v>
      </c>
      <c r="O7843" s="13">
        <f>data[[#This Row],[Conversions]]/data[[#This Row],[Clicks]]</f>
        <v>0</v>
      </c>
      <c r="P7843" s="11">
        <v>33</v>
      </c>
      <c r="Q7843" s="11">
        <f>IF(data[[#This Row],[Spend, Dollars]]=0,0,data[[#This Row],[Total conversion value, Dollars]]/data[[#This Row],[Spend, Dollars]])</f>
        <v>2.2654777439466431</v>
      </c>
      <c r="R7843" s="2">
        <v>144</v>
      </c>
      <c r="S7843" s="2">
        <v>31.5</v>
      </c>
      <c r="T7843" s="2">
        <v>3</v>
      </c>
      <c r="U7843" s="2">
        <f t="shared" si="122"/>
        <v>178.5</v>
      </c>
    </row>
    <row r="7844" spans="1:21" x14ac:dyDescent="0.2">
      <c r="A7844" t="s">
        <v>23</v>
      </c>
      <c r="B7844" s="3">
        <v>45128</v>
      </c>
      <c r="C7844" s="10" t="str">
        <f>TEXT(data[[#This Row],[Date]],"mmmm")</f>
        <v>July</v>
      </c>
      <c r="D7844" t="s">
        <v>15</v>
      </c>
      <c r="E7844" t="s">
        <v>18</v>
      </c>
      <c r="F7844" t="s">
        <v>20</v>
      </c>
      <c r="G7844" t="s">
        <v>17</v>
      </c>
      <c r="H7844" s="11">
        <v>852.39999999999986</v>
      </c>
      <c r="I7844" s="11">
        <v>12.095555999999998</v>
      </c>
      <c r="J7844" s="13">
        <f>data[[#This Row],[Clicks]]/data[[#This Row],[Impressions]]</f>
        <v>1.4190000000000001E-2</v>
      </c>
      <c r="K7844" s="1">
        <v>0.84000000000000008</v>
      </c>
      <c r="L7844" s="2">
        <v>10.160267039999999</v>
      </c>
      <c r="M7844">
        <v>4</v>
      </c>
      <c r="N7844" s="1">
        <f>IF(data[[#This Row],[Conversions]]=0,0,data[[#This Row],[Spend, Dollars]]/data[[#This Row],[Conversions]])</f>
        <v>2.5400667599999998</v>
      </c>
      <c r="O7844" s="13">
        <f>data[[#This Row],[Conversions]]/data[[#This Row],[Clicks]]</f>
        <v>0.33069996947639285</v>
      </c>
      <c r="P7844" s="11">
        <v>344</v>
      </c>
      <c r="Q7844" s="11">
        <f>IF(data[[#This Row],[Spend, Dollars]]=0,0,data[[#This Row],[Total conversion value, Dollars]]/data[[#This Row],[Spend, Dollars]])</f>
        <v>33.857377827344983</v>
      </c>
      <c r="R7844" s="2">
        <v>105.6</v>
      </c>
      <c r="S7844" s="2">
        <v>22.5</v>
      </c>
      <c r="T7844" s="2">
        <v>11</v>
      </c>
      <c r="U7844" s="2">
        <f t="shared" si="122"/>
        <v>139.1</v>
      </c>
    </row>
    <row r="7845" spans="1:21" x14ac:dyDescent="0.2">
      <c r="A7845" t="s">
        <v>23</v>
      </c>
      <c r="B7845" s="3">
        <v>45129</v>
      </c>
      <c r="C7845" s="10" t="str">
        <f>TEXT(data[[#This Row],[Date]],"mmmm")</f>
        <v>July</v>
      </c>
      <c r="D7845" t="s">
        <v>15</v>
      </c>
      <c r="E7845" t="s">
        <v>18</v>
      </c>
      <c r="F7845" t="s">
        <v>20</v>
      </c>
      <c r="G7845" t="s">
        <v>17</v>
      </c>
      <c r="H7845" s="11">
        <v>1716.3</v>
      </c>
      <c r="I7845" s="11">
        <v>13.593095999999999</v>
      </c>
      <c r="J7845" s="13">
        <f>data[[#This Row],[Clicks]]/data[[#This Row],[Impressions]]</f>
        <v>7.92E-3</v>
      </c>
      <c r="K7845" s="1">
        <v>1.9000000000000001</v>
      </c>
      <c r="L7845" s="2">
        <v>25.826882399999999</v>
      </c>
      <c r="M7845">
        <v>6</v>
      </c>
      <c r="N7845" s="1">
        <f>IF(data[[#This Row],[Conversions]]=0,0,data[[#This Row],[Spend, Dollars]]/data[[#This Row],[Conversions]])</f>
        <v>4.3044804000000001</v>
      </c>
      <c r="O7845" s="13">
        <f>data[[#This Row],[Conversions]]/data[[#This Row],[Clicks]]</f>
        <v>0.44140054627731612</v>
      </c>
      <c r="P7845" s="11">
        <v>165</v>
      </c>
      <c r="Q7845" s="11">
        <f>IF(data[[#This Row],[Spend, Dollars]]=0,0,data[[#This Row],[Total conversion value, Dollars]]/data[[#This Row],[Spend, Dollars]])</f>
        <v>6.3886921171716802</v>
      </c>
      <c r="R7845" s="2">
        <v>100.8</v>
      </c>
      <c r="S7845" s="2">
        <v>24</v>
      </c>
      <c r="T7845" s="2">
        <v>9</v>
      </c>
      <c r="U7845" s="2">
        <f t="shared" si="122"/>
        <v>133.80000000000001</v>
      </c>
    </row>
    <row r="7846" spans="1:21" x14ac:dyDescent="0.2">
      <c r="A7846" t="s">
        <v>23</v>
      </c>
      <c r="B7846" s="3">
        <v>45130</v>
      </c>
      <c r="C7846" s="10" t="str">
        <f>TEXT(data[[#This Row],[Date]],"mmmm")</f>
        <v>July</v>
      </c>
      <c r="D7846" t="s">
        <v>15</v>
      </c>
      <c r="E7846" t="s">
        <v>18</v>
      </c>
      <c r="F7846" t="s">
        <v>20</v>
      </c>
      <c r="G7846" t="s">
        <v>17</v>
      </c>
      <c r="H7846" s="11">
        <v>1100.0999999999999</v>
      </c>
      <c r="I7846" s="11">
        <v>11.980089</v>
      </c>
      <c r="J7846" s="13">
        <f>data[[#This Row],[Clicks]]/data[[#This Row],[Impressions]]</f>
        <v>1.089E-2</v>
      </c>
      <c r="K7846" s="1">
        <v>1.45</v>
      </c>
      <c r="L7846" s="2">
        <v>17.37112905</v>
      </c>
      <c r="M7846">
        <v>0</v>
      </c>
      <c r="N7846" s="1">
        <f>IF(data[[#This Row],[Conversions]]=0,0,data[[#This Row],[Spend, Dollars]]/data[[#This Row],[Conversions]])</f>
        <v>0</v>
      </c>
      <c r="O7846" s="13">
        <f>data[[#This Row],[Conversions]]/data[[#This Row],[Clicks]]</f>
        <v>0</v>
      </c>
      <c r="P7846" s="11">
        <v>41</v>
      </c>
      <c r="Q7846" s="11">
        <f>IF(data[[#This Row],[Spend, Dollars]]=0,0,data[[#This Row],[Total conversion value, Dollars]]/data[[#This Row],[Spend, Dollars]])</f>
        <v>2.3602380640882981</v>
      </c>
      <c r="R7846" s="2">
        <v>94.8</v>
      </c>
      <c r="S7846" s="2">
        <v>12</v>
      </c>
      <c r="T7846" s="2">
        <v>10</v>
      </c>
      <c r="U7846" s="2">
        <f t="shared" si="122"/>
        <v>116.8</v>
      </c>
    </row>
    <row r="7847" spans="1:21" x14ac:dyDescent="0.2">
      <c r="A7847" t="s">
        <v>23</v>
      </c>
      <c r="B7847" s="3">
        <v>45131</v>
      </c>
      <c r="C7847" s="10" t="str">
        <f>TEXT(data[[#This Row],[Date]],"mmmm")</f>
        <v>July</v>
      </c>
      <c r="D7847" t="s">
        <v>15</v>
      </c>
      <c r="E7847" t="s">
        <v>18</v>
      </c>
      <c r="F7847" t="s">
        <v>20</v>
      </c>
      <c r="G7847" t="s">
        <v>17</v>
      </c>
      <c r="H7847" s="11">
        <v>1744.8</v>
      </c>
      <c r="I7847" s="11">
        <v>18.233160000000005</v>
      </c>
      <c r="J7847" s="13">
        <f>data[[#This Row],[Clicks]]/data[[#This Row],[Impressions]]</f>
        <v>1.0450000000000003E-2</v>
      </c>
      <c r="K7847" s="1">
        <v>0.75</v>
      </c>
      <c r="L7847" s="2">
        <v>13.674870000000004</v>
      </c>
      <c r="M7847">
        <v>0</v>
      </c>
      <c r="N7847" s="1">
        <f>IF(data[[#This Row],[Conversions]]=0,0,data[[#This Row],[Spend, Dollars]]/data[[#This Row],[Conversions]])</f>
        <v>0</v>
      </c>
      <c r="O7847" s="13">
        <f>data[[#This Row],[Conversions]]/data[[#This Row],[Clicks]]</f>
        <v>0</v>
      </c>
      <c r="P7847" s="11">
        <v>4</v>
      </c>
      <c r="Q7847" s="11">
        <f>IF(data[[#This Row],[Spend, Dollars]]=0,0,data[[#This Row],[Total conversion value, Dollars]]/data[[#This Row],[Spend, Dollars]])</f>
        <v>0.29250735107536663</v>
      </c>
      <c r="R7847" s="2">
        <v>87.6</v>
      </c>
      <c r="S7847" s="2">
        <v>22.5</v>
      </c>
      <c r="T7847" s="2">
        <v>6</v>
      </c>
      <c r="U7847" s="2">
        <f t="shared" si="122"/>
        <v>116.1</v>
      </c>
    </row>
    <row r="7848" spans="1:21" x14ac:dyDescent="0.2">
      <c r="A7848" t="s">
        <v>23</v>
      </c>
      <c r="B7848" s="3">
        <v>45132</v>
      </c>
      <c r="C7848" s="10" t="str">
        <f>TEXT(data[[#This Row],[Date]],"mmmm")</f>
        <v>July</v>
      </c>
      <c r="D7848" t="s">
        <v>15</v>
      </c>
      <c r="E7848" t="s">
        <v>18</v>
      </c>
      <c r="F7848" t="s">
        <v>20</v>
      </c>
      <c r="G7848" t="s">
        <v>17</v>
      </c>
      <c r="H7848" s="11">
        <v>1141.3</v>
      </c>
      <c r="I7848" s="11">
        <v>9.1646390000000011</v>
      </c>
      <c r="J7848" s="13">
        <f>data[[#This Row],[Clicks]]/data[[#This Row],[Impressions]]</f>
        <v>8.0300000000000007E-3</v>
      </c>
      <c r="K7848" s="1">
        <v>1.22</v>
      </c>
      <c r="L7848" s="2">
        <v>11.180859580000002</v>
      </c>
      <c r="M7848">
        <v>0</v>
      </c>
      <c r="N7848" s="1">
        <f>IF(data[[#This Row],[Conversions]]=0,0,data[[#This Row],[Spend, Dollars]]/data[[#This Row],[Conversions]])</f>
        <v>0</v>
      </c>
      <c r="O7848" s="13">
        <f>data[[#This Row],[Conversions]]/data[[#This Row],[Clicks]]</f>
        <v>0</v>
      </c>
      <c r="P7848" s="11">
        <v>33</v>
      </c>
      <c r="Q7848" s="11">
        <f>IF(data[[#This Row],[Spend, Dollars]]=0,0,data[[#This Row],[Total conversion value, Dollars]]/data[[#This Row],[Spend, Dollars]])</f>
        <v>2.951472537856521</v>
      </c>
      <c r="R7848" s="2">
        <v>105.6</v>
      </c>
      <c r="S7848" s="2">
        <v>27</v>
      </c>
      <c r="T7848" s="2">
        <v>13</v>
      </c>
      <c r="U7848" s="2">
        <f t="shared" si="122"/>
        <v>145.6</v>
      </c>
    </row>
    <row r="7849" spans="1:21" x14ac:dyDescent="0.2">
      <c r="A7849" t="s">
        <v>23</v>
      </c>
      <c r="B7849" s="3">
        <v>45133</v>
      </c>
      <c r="C7849" s="10" t="str">
        <f>TEXT(data[[#This Row],[Date]],"mmmm")</f>
        <v>July</v>
      </c>
      <c r="D7849" t="s">
        <v>15</v>
      </c>
      <c r="E7849" t="s">
        <v>18</v>
      </c>
      <c r="F7849" t="s">
        <v>20</v>
      </c>
      <c r="G7849" t="s">
        <v>17</v>
      </c>
      <c r="H7849" s="11">
        <v>1216.8999999999999</v>
      </c>
      <c r="I7849" s="11">
        <v>14.590630999999998</v>
      </c>
      <c r="J7849" s="13">
        <f>data[[#This Row],[Clicks]]/data[[#This Row],[Impressions]]</f>
        <v>1.1990000000000001E-2</v>
      </c>
      <c r="K7849" s="1">
        <v>2.0100000000000002</v>
      </c>
      <c r="L7849" s="2">
        <v>29.327168310000001</v>
      </c>
      <c r="M7849">
        <v>2</v>
      </c>
      <c r="N7849" s="1">
        <f>IF(data[[#This Row],[Conversions]]=0,0,data[[#This Row],[Spend, Dollars]]/data[[#This Row],[Conversions]])</f>
        <v>14.663584155000001</v>
      </c>
      <c r="O7849" s="13">
        <f>data[[#This Row],[Conversions]]/data[[#This Row],[Clicks]]</f>
        <v>0.13707426361478131</v>
      </c>
      <c r="P7849" s="11">
        <v>129</v>
      </c>
      <c r="Q7849" s="11">
        <f>IF(data[[#This Row],[Spend, Dollars]]=0,0,data[[#This Row],[Total conversion value, Dollars]]/data[[#This Row],[Spend, Dollars]])</f>
        <v>4.398651742862385</v>
      </c>
      <c r="R7849" s="2">
        <v>111.6</v>
      </c>
      <c r="S7849" s="2">
        <v>22.5</v>
      </c>
      <c r="T7849" s="2">
        <v>9</v>
      </c>
      <c r="U7849" s="2">
        <f t="shared" si="122"/>
        <v>143.1</v>
      </c>
    </row>
    <row r="7850" spans="1:21" x14ac:dyDescent="0.2">
      <c r="A7850" t="s">
        <v>23</v>
      </c>
      <c r="B7850" s="3">
        <v>45134</v>
      </c>
      <c r="C7850" s="10" t="str">
        <f>TEXT(data[[#This Row],[Date]],"mmmm")</f>
        <v>July</v>
      </c>
      <c r="D7850" t="s">
        <v>15</v>
      </c>
      <c r="E7850" t="s">
        <v>18</v>
      </c>
      <c r="F7850" t="s">
        <v>20</v>
      </c>
      <c r="G7850" t="s">
        <v>17</v>
      </c>
      <c r="H7850" s="11">
        <v>1523.6</v>
      </c>
      <c r="I7850" s="11">
        <v>11.899316000000001</v>
      </c>
      <c r="J7850" s="13">
        <f>data[[#This Row],[Clicks]]/data[[#This Row],[Impressions]]</f>
        <v>7.810000000000001E-3</v>
      </c>
      <c r="K7850" s="1">
        <v>1.86</v>
      </c>
      <c r="L7850" s="2">
        <v>22.132727760000002</v>
      </c>
      <c r="M7850">
        <v>0</v>
      </c>
      <c r="N7850" s="1">
        <f>IF(data[[#This Row],[Conversions]]=0,0,data[[#This Row],[Spend, Dollars]]/data[[#This Row],[Conversions]])</f>
        <v>0</v>
      </c>
      <c r="O7850" s="13">
        <f>data[[#This Row],[Conversions]]/data[[#This Row],[Clicks]]</f>
        <v>0</v>
      </c>
      <c r="P7850" s="11">
        <v>28</v>
      </c>
      <c r="Q7850" s="11">
        <f>IF(data[[#This Row],[Spend, Dollars]]=0,0,data[[#This Row],[Total conversion value, Dollars]]/data[[#This Row],[Spend, Dollars]])</f>
        <v>1.2650948542639102</v>
      </c>
      <c r="R7850" s="2">
        <v>122.39999999999999</v>
      </c>
      <c r="S7850" s="2">
        <v>16.5</v>
      </c>
      <c r="T7850" s="2">
        <v>3</v>
      </c>
      <c r="U7850" s="2">
        <f t="shared" si="122"/>
        <v>141.89999999999998</v>
      </c>
    </row>
    <row r="7851" spans="1:21" x14ac:dyDescent="0.2">
      <c r="A7851" t="s">
        <v>23</v>
      </c>
      <c r="B7851" s="3">
        <v>45135</v>
      </c>
      <c r="C7851" s="10" t="str">
        <f>TEXT(data[[#This Row],[Date]],"mmmm")</f>
        <v>July</v>
      </c>
      <c r="D7851" t="s">
        <v>15</v>
      </c>
      <c r="E7851" t="s">
        <v>18</v>
      </c>
      <c r="F7851" t="s">
        <v>20</v>
      </c>
      <c r="G7851" t="s">
        <v>17</v>
      </c>
      <c r="H7851" s="11">
        <v>932.3</v>
      </c>
      <c r="I7851" s="11">
        <v>9.1272169999999999</v>
      </c>
      <c r="J7851" s="13">
        <f>data[[#This Row],[Clicks]]/data[[#This Row],[Impressions]]</f>
        <v>9.7900000000000001E-3</v>
      </c>
      <c r="K7851" s="1">
        <v>1.06</v>
      </c>
      <c r="L7851" s="2">
        <v>9.6748500200000009</v>
      </c>
      <c r="M7851">
        <v>1</v>
      </c>
      <c r="N7851" s="1">
        <f>IF(data[[#This Row],[Conversions]]=0,0,data[[#This Row],[Spend, Dollars]]/data[[#This Row],[Conversions]])</f>
        <v>9.6748500200000009</v>
      </c>
      <c r="O7851" s="13">
        <f>data[[#This Row],[Conversions]]/data[[#This Row],[Clicks]]</f>
        <v>0.10956242192992673</v>
      </c>
      <c r="P7851" s="11">
        <v>23</v>
      </c>
      <c r="Q7851" s="11">
        <f>IF(data[[#This Row],[Spend, Dollars]]=0,0,data[[#This Row],[Total conversion value, Dollars]]/data[[#This Row],[Spend, Dollars]])</f>
        <v>2.3772978343285986</v>
      </c>
      <c r="R7851" s="2">
        <v>105.6</v>
      </c>
      <c r="S7851" s="2">
        <v>31.5</v>
      </c>
      <c r="T7851" s="2">
        <v>6</v>
      </c>
      <c r="U7851" s="2">
        <f t="shared" si="122"/>
        <v>143.1</v>
      </c>
    </row>
    <row r="7852" spans="1:21" x14ac:dyDescent="0.2">
      <c r="A7852" t="s">
        <v>23</v>
      </c>
      <c r="B7852" s="3">
        <v>45136</v>
      </c>
      <c r="C7852" s="10" t="str">
        <f>TEXT(data[[#This Row],[Date]],"mmmm")</f>
        <v>July</v>
      </c>
      <c r="D7852" t="s">
        <v>15</v>
      </c>
      <c r="E7852" t="s">
        <v>18</v>
      </c>
      <c r="F7852" t="s">
        <v>20</v>
      </c>
      <c r="G7852" t="s">
        <v>17</v>
      </c>
      <c r="H7852" s="11">
        <v>1256.6999999999998</v>
      </c>
      <c r="I7852" s="11">
        <v>10.644248999999999</v>
      </c>
      <c r="J7852" s="13">
        <f>data[[#This Row],[Clicks]]/data[[#This Row],[Impressions]]</f>
        <v>8.4700000000000001E-3</v>
      </c>
      <c r="K7852" s="1">
        <v>1.29</v>
      </c>
      <c r="L7852" s="2">
        <v>13.731081209999999</v>
      </c>
      <c r="M7852">
        <v>1</v>
      </c>
      <c r="N7852" s="1">
        <f>IF(data[[#This Row],[Conversions]]=0,0,data[[#This Row],[Spend, Dollars]]/data[[#This Row],[Conversions]])</f>
        <v>13.731081209999999</v>
      </c>
      <c r="O7852" s="13">
        <f>data[[#This Row],[Conversions]]/data[[#This Row],[Clicks]]</f>
        <v>9.3947445235450636E-2</v>
      </c>
      <c r="P7852" s="11">
        <v>103</v>
      </c>
      <c r="Q7852" s="11">
        <f>IF(data[[#This Row],[Spend, Dollars]]=0,0,data[[#This Row],[Total conversion value, Dollars]]/data[[#This Row],[Spend, Dollars]])</f>
        <v>7.5012301234507088</v>
      </c>
      <c r="R7852" s="2">
        <v>115.19999999999999</v>
      </c>
      <c r="S7852" s="2">
        <v>19.5</v>
      </c>
      <c r="T7852" s="2">
        <v>8</v>
      </c>
      <c r="U7852" s="2">
        <f t="shared" si="122"/>
        <v>142.69999999999999</v>
      </c>
    </row>
    <row r="7853" spans="1:21" x14ac:dyDescent="0.2">
      <c r="A7853" t="s">
        <v>23</v>
      </c>
      <c r="B7853" s="3">
        <v>45137</v>
      </c>
      <c r="C7853" s="10" t="str">
        <f>TEXT(data[[#This Row],[Date]],"mmmm")</f>
        <v>July</v>
      </c>
      <c r="D7853" t="s">
        <v>15</v>
      </c>
      <c r="E7853" t="s">
        <v>18</v>
      </c>
      <c r="F7853" t="s">
        <v>20</v>
      </c>
      <c r="G7853" t="s">
        <v>17</v>
      </c>
      <c r="H7853" s="11">
        <v>1372.5</v>
      </c>
      <c r="I7853" s="11">
        <v>14.342625000000002</v>
      </c>
      <c r="J7853" s="13">
        <f>data[[#This Row],[Clicks]]/data[[#This Row],[Impressions]]</f>
        <v>1.0450000000000001E-2</v>
      </c>
      <c r="K7853" s="1">
        <v>0.77</v>
      </c>
      <c r="L7853" s="2">
        <v>11.043821250000002</v>
      </c>
      <c r="M7853">
        <v>1</v>
      </c>
      <c r="N7853" s="1">
        <f>IF(data[[#This Row],[Conversions]]=0,0,data[[#This Row],[Spend, Dollars]]/data[[#This Row],[Conversions]])</f>
        <v>11.043821250000002</v>
      </c>
      <c r="O7853" s="13">
        <f>data[[#This Row],[Conversions]]/data[[#This Row],[Clicks]]</f>
        <v>6.972224401042347E-2</v>
      </c>
      <c r="P7853" s="11">
        <v>12</v>
      </c>
      <c r="Q7853" s="11">
        <f>IF(data[[#This Row],[Spend, Dollars]]=0,0,data[[#This Row],[Total conversion value, Dollars]]/data[[#This Row],[Spend, Dollars]])</f>
        <v>1.0865804261364695</v>
      </c>
      <c r="R7853" s="2">
        <v>123.6</v>
      </c>
      <c r="S7853" s="2">
        <v>16.5</v>
      </c>
      <c r="T7853" s="2">
        <v>8</v>
      </c>
      <c r="U7853" s="2">
        <f t="shared" si="122"/>
        <v>148.1</v>
      </c>
    </row>
    <row r="7854" spans="1:21" x14ac:dyDescent="0.2">
      <c r="A7854" t="s">
        <v>23</v>
      </c>
      <c r="B7854" s="3">
        <v>45138</v>
      </c>
      <c r="C7854" s="10" t="str">
        <f>TEXT(data[[#This Row],[Date]],"mmmm")</f>
        <v>July</v>
      </c>
      <c r="D7854" t="s">
        <v>15</v>
      </c>
      <c r="E7854" t="s">
        <v>18</v>
      </c>
      <c r="F7854" t="s">
        <v>20</v>
      </c>
      <c r="G7854" t="s">
        <v>17</v>
      </c>
      <c r="H7854" s="11">
        <v>1709.3999999999999</v>
      </c>
      <c r="I7854" s="11">
        <v>17.675195999999996</v>
      </c>
      <c r="J7854" s="13">
        <f>data[[#This Row],[Clicks]]/data[[#This Row],[Impressions]]</f>
        <v>1.0339999999999998E-2</v>
      </c>
      <c r="K7854" s="1">
        <v>1.86</v>
      </c>
      <c r="L7854" s="2">
        <v>32.875864559999997</v>
      </c>
      <c r="M7854">
        <v>4</v>
      </c>
      <c r="N7854" s="1">
        <f>IF(data[[#This Row],[Conversions]]=0,0,data[[#This Row],[Spend, Dollars]]/data[[#This Row],[Conversions]])</f>
        <v>8.2189661399999991</v>
      </c>
      <c r="O7854" s="13">
        <f>data[[#This Row],[Conversions]]/data[[#This Row],[Clicks]]</f>
        <v>0.22630583559016834</v>
      </c>
      <c r="P7854" s="11">
        <v>343</v>
      </c>
      <c r="Q7854" s="11">
        <f>IF(data[[#This Row],[Spend, Dollars]]=0,0,data[[#This Row],[Total conversion value, Dollars]]/data[[#This Row],[Spend, Dollars]])</f>
        <v>10.433185699923081</v>
      </c>
      <c r="R7854" s="2">
        <v>105.6</v>
      </c>
      <c r="S7854" s="2">
        <v>27</v>
      </c>
      <c r="T7854" s="2">
        <v>11</v>
      </c>
      <c r="U7854" s="2">
        <f t="shared" si="122"/>
        <v>143.6</v>
      </c>
    </row>
    <row r="7855" spans="1:21" x14ac:dyDescent="0.2">
      <c r="A7855" t="s">
        <v>23</v>
      </c>
      <c r="B7855" s="3">
        <v>45139</v>
      </c>
      <c r="C7855" s="10" t="str">
        <f>TEXT(data[[#This Row],[Date]],"mmmm")</f>
        <v>August</v>
      </c>
      <c r="D7855" t="s">
        <v>15</v>
      </c>
      <c r="E7855" t="s">
        <v>18</v>
      </c>
      <c r="F7855" t="s">
        <v>20</v>
      </c>
      <c r="G7855" t="s">
        <v>17</v>
      </c>
      <c r="H7855" s="11">
        <v>1208.5999999999999</v>
      </c>
      <c r="I7855" s="11">
        <v>9.4391660000000002</v>
      </c>
      <c r="J7855" s="13">
        <f>data[[#This Row],[Clicks]]/data[[#This Row],[Impressions]]</f>
        <v>7.810000000000001E-3</v>
      </c>
      <c r="K7855" s="1">
        <v>1.9800000000000002</v>
      </c>
      <c r="L7855" s="2">
        <v>18.689548680000001</v>
      </c>
      <c r="M7855">
        <v>2</v>
      </c>
      <c r="N7855" s="1">
        <f>IF(data[[#This Row],[Conversions]]=0,0,data[[#This Row],[Spend, Dollars]]/data[[#This Row],[Conversions]])</f>
        <v>9.3447743400000007</v>
      </c>
      <c r="O7855" s="13">
        <f>data[[#This Row],[Conversions]]/data[[#This Row],[Clicks]]</f>
        <v>0.21188312611516738</v>
      </c>
      <c r="P7855" s="11">
        <v>132</v>
      </c>
      <c r="Q7855" s="11">
        <f>IF(data[[#This Row],[Spend, Dollars]]=0,0,data[[#This Row],[Total conversion value, Dollars]]/data[[#This Row],[Spend, Dollars]])</f>
        <v>7.0627708705055783</v>
      </c>
      <c r="R7855" s="2">
        <v>117.6</v>
      </c>
      <c r="S7855" s="2">
        <v>18</v>
      </c>
      <c r="T7855" s="2">
        <v>11</v>
      </c>
      <c r="U7855" s="2">
        <f t="shared" si="122"/>
        <v>146.6</v>
      </c>
    </row>
    <row r="7856" spans="1:21" x14ac:dyDescent="0.2">
      <c r="A7856" t="s">
        <v>23</v>
      </c>
      <c r="B7856" s="3">
        <v>45140</v>
      </c>
      <c r="C7856" s="10" t="str">
        <f>TEXT(data[[#This Row],[Date]],"mmmm")</f>
        <v>August</v>
      </c>
      <c r="D7856" t="s">
        <v>15</v>
      </c>
      <c r="E7856" t="s">
        <v>18</v>
      </c>
      <c r="F7856" t="s">
        <v>20</v>
      </c>
      <c r="G7856" t="s">
        <v>17</v>
      </c>
      <c r="H7856" s="11">
        <v>1265</v>
      </c>
      <c r="I7856" s="11">
        <v>11.549450000000002</v>
      </c>
      <c r="J7856" s="13">
        <f>data[[#This Row],[Clicks]]/data[[#This Row],[Impressions]]</f>
        <v>9.130000000000001E-3</v>
      </c>
      <c r="K7856" s="1">
        <v>1.1499999999999999</v>
      </c>
      <c r="L7856" s="2">
        <v>13.281867500000001</v>
      </c>
      <c r="M7856">
        <v>0</v>
      </c>
      <c r="N7856" s="1">
        <f>IF(data[[#This Row],[Conversions]]=0,0,data[[#This Row],[Spend, Dollars]]/data[[#This Row],[Conversions]])</f>
        <v>0</v>
      </c>
      <c r="O7856" s="13">
        <f>data[[#This Row],[Conversions]]/data[[#This Row],[Clicks]]</f>
        <v>0</v>
      </c>
      <c r="P7856" s="11">
        <v>0</v>
      </c>
      <c r="Q7856" s="11">
        <f>IF(data[[#This Row],[Spend, Dollars]]=0,0,data[[#This Row],[Total conversion value, Dollars]]/data[[#This Row],[Spend, Dollars]])</f>
        <v>0</v>
      </c>
      <c r="R7856" s="2">
        <v>115.19999999999999</v>
      </c>
      <c r="S7856" s="2">
        <v>34.5</v>
      </c>
      <c r="T7856" s="2">
        <v>14</v>
      </c>
      <c r="U7856" s="2">
        <f t="shared" si="122"/>
        <v>163.69999999999999</v>
      </c>
    </row>
    <row r="7857" spans="1:21" x14ac:dyDescent="0.2">
      <c r="A7857" t="s">
        <v>23</v>
      </c>
      <c r="B7857" s="3">
        <v>45141</v>
      </c>
      <c r="C7857" s="10" t="str">
        <f>TEXT(data[[#This Row],[Date]],"mmmm")</f>
        <v>August</v>
      </c>
      <c r="D7857" t="s">
        <v>15</v>
      </c>
      <c r="E7857" t="s">
        <v>18</v>
      </c>
      <c r="F7857" t="s">
        <v>20</v>
      </c>
      <c r="G7857" t="s">
        <v>17</v>
      </c>
      <c r="H7857" s="11">
        <v>1216.8</v>
      </c>
      <c r="I7857" s="11">
        <v>11.912471999999999</v>
      </c>
      <c r="J7857" s="13">
        <f>data[[#This Row],[Clicks]]/data[[#This Row],[Impressions]]</f>
        <v>9.7900000000000001E-3</v>
      </c>
      <c r="K7857" s="1">
        <v>0.67999999999999994</v>
      </c>
      <c r="L7857" s="2">
        <v>8.1004809599999987</v>
      </c>
      <c r="M7857">
        <v>1</v>
      </c>
      <c r="N7857" s="1">
        <f>IF(data[[#This Row],[Conversions]]=0,0,data[[#This Row],[Spend, Dollars]]/data[[#This Row],[Conversions]])</f>
        <v>8.1004809599999987</v>
      </c>
      <c r="O7857" s="13">
        <f>data[[#This Row],[Conversions]]/data[[#This Row],[Clicks]]</f>
        <v>8.3945632778822069E-2</v>
      </c>
      <c r="P7857" s="11">
        <v>74</v>
      </c>
      <c r="Q7857" s="11">
        <f>IF(data[[#This Row],[Spend, Dollars]]=0,0,data[[#This Row],[Total conversion value, Dollars]]/data[[#This Row],[Spend, Dollars]])</f>
        <v>9.1352600376953426</v>
      </c>
      <c r="R7857" s="2">
        <v>123.6</v>
      </c>
      <c r="S7857" s="2">
        <v>16.5</v>
      </c>
      <c r="T7857" s="2">
        <v>13</v>
      </c>
      <c r="U7857" s="2">
        <f t="shared" si="122"/>
        <v>153.1</v>
      </c>
    </row>
    <row r="7858" spans="1:21" x14ac:dyDescent="0.2">
      <c r="A7858" t="s">
        <v>23</v>
      </c>
      <c r="B7858" s="3">
        <v>45142</v>
      </c>
      <c r="C7858" s="10" t="str">
        <f>TEXT(data[[#This Row],[Date]],"mmmm")</f>
        <v>August</v>
      </c>
      <c r="D7858" t="s">
        <v>15</v>
      </c>
      <c r="E7858" t="s">
        <v>18</v>
      </c>
      <c r="F7858" t="s">
        <v>20</v>
      </c>
      <c r="G7858" t="s">
        <v>17</v>
      </c>
      <c r="H7858" s="11">
        <v>1454.6999999999998</v>
      </c>
      <c r="I7858" s="11">
        <v>19.522073999999996</v>
      </c>
      <c r="J7858" s="13">
        <f>data[[#This Row],[Clicks]]/data[[#This Row],[Impressions]]</f>
        <v>1.342E-2</v>
      </c>
      <c r="K7858" s="1">
        <v>0.77</v>
      </c>
      <c r="L7858" s="2">
        <v>15.031996979999997</v>
      </c>
      <c r="M7858">
        <v>2</v>
      </c>
      <c r="N7858" s="1">
        <f>IF(data[[#This Row],[Conversions]]=0,0,data[[#This Row],[Spend, Dollars]]/data[[#This Row],[Conversions]])</f>
        <v>7.5159984899999985</v>
      </c>
      <c r="O7858" s="13">
        <f>data[[#This Row],[Conversions]]/data[[#This Row],[Clicks]]</f>
        <v>0.10244813127949419</v>
      </c>
      <c r="P7858" s="11">
        <v>153</v>
      </c>
      <c r="Q7858" s="11">
        <f>IF(data[[#This Row],[Spend, Dollars]]=0,0,data[[#This Row],[Total conversion value, Dollars]]/data[[#This Row],[Spend, Dollars]])</f>
        <v>10.17828836737832</v>
      </c>
      <c r="R7858" s="2">
        <v>123.6</v>
      </c>
      <c r="S7858" s="2">
        <v>31.5</v>
      </c>
      <c r="T7858" s="2">
        <v>9</v>
      </c>
      <c r="U7858" s="2">
        <f t="shared" si="122"/>
        <v>164.1</v>
      </c>
    </row>
    <row r="7859" spans="1:21" x14ac:dyDescent="0.2">
      <c r="A7859" t="s">
        <v>23</v>
      </c>
      <c r="B7859" s="3">
        <v>45143</v>
      </c>
      <c r="C7859" s="10" t="str">
        <f>TEXT(data[[#This Row],[Date]],"mmmm")</f>
        <v>August</v>
      </c>
      <c r="D7859" t="s">
        <v>15</v>
      </c>
      <c r="E7859" t="s">
        <v>18</v>
      </c>
      <c r="F7859" t="s">
        <v>20</v>
      </c>
      <c r="G7859" t="s">
        <v>17</v>
      </c>
      <c r="H7859" s="11">
        <v>1482.6999999999998</v>
      </c>
      <c r="I7859" s="11">
        <v>14.678730000000002</v>
      </c>
      <c r="J7859" s="13">
        <f>data[[#This Row],[Clicks]]/data[[#This Row],[Impressions]]</f>
        <v>9.9000000000000025E-3</v>
      </c>
      <c r="K7859" s="1">
        <v>0.86</v>
      </c>
      <c r="L7859" s="2">
        <v>12.623707800000002</v>
      </c>
      <c r="M7859">
        <v>0</v>
      </c>
      <c r="N7859" s="1">
        <f>IF(data[[#This Row],[Conversions]]=0,0,data[[#This Row],[Spend, Dollars]]/data[[#This Row],[Conversions]])</f>
        <v>0</v>
      </c>
      <c r="O7859" s="13">
        <f>data[[#This Row],[Conversions]]/data[[#This Row],[Clicks]]</f>
        <v>0</v>
      </c>
      <c r="P7859" s="11">
        <v>2</v>
      </c>
      <c r="Q7859" s="11">
        <f>IF(data[[#This Row],[Spend, Dollars]]=0,0,data[[#This Row],[Total conversion value, Dollars]]/data[[#This Row],[Spend, Dollars]])</f>
        <v>0.1584320574974018</v>
      </c>
      <c r="R7859" s="2">
        <v>118.8</v>
      </c>
      <c r="S7859" s="2">
        <v>16.5</v>
      </c>
      <c r="T7859" s="2">
        <v>6</v>
      </c>
      <c r="U7859" s="2">
        <f t="shared" si="122"/>
        <v>141.30000000000001</v>
      </c>
    </row>
    <row r="7860" spans="1:21" x14ac:dyDescent="0.2">
      <c r="A7860" t="s">
        <v>23</v>
      </c>
      <c r="B7860" s="3">
        <v>45144</v>
      </c>
      <c r="C7860" s="10" t="str">
        <f>TEXT(data[[#This Row],[Date]],"mmmm")</f>
        <v>August</v>
      </c>
      <c r="D7860" t="s">
        <v>15</v>
      </c>
      <c r="E7860" t="s">
        <v>18</v>
      </c>
      <c r="F7860" t="s">
        <v>20</v>
      </c>
      <c r="G7860" t="s">
        <v>17</v>
      </c>
      <c r="H7860" s="11">
        <v>1122.8999999999999</v>
      </c>
      <c r="I7860" s="11">
        <v>13.463571</v>
      </c>
      <c r="J7860" s="13">
        <f>data[[#This Row],[Clicks]]/data[[#This Row],[Impressions]]</f>
        <v>1.1990000000000001E-2</v>
      </c>
      <c r="K7860" s="1">
        <v>1</v>
      </c>
      <c r="L7860" s="2">
        <v>13.463571</v>
      </c>
      <c r="M7860">
        <v>4</v>
      </c>
      <c r="N7860" s="1">
        <f>IF(data[[#This Row],[Conversions]]=0,0,data[[#This Row],[Spend, Dollars]]/data[[#This Row],[Conversions]])</f>
        <v>3.36589275</v>
      </c>
      <c r="O7860" s="13">
        <f>data[[#This Row],[Conversions]]/data[[#This Row],[Clicks]]</f>
        <v>0.29709799874045306</v>
      </c>
      <c r="P7860" s="11">
        <v>125</v>
      </c>
      <c r="Q7860" s="11">
        <f>IF(data[[#This Row],[Spend, Dollars]]=0,0,data[[#This Row],[Total conversion value, Dollars]]/data[[#This Row],[Spend, Dollars]])</f>
        <v>9.2843124606391569</v>
      </c>
      <c r="R7860" s="2">
        <v>115.19999999999999</v>
      </c>
      <c r="S7860" s="2">
        <v>10.5</v>
      </c>
      <c r="T7860" s="2">
        <v>8</v>
      </c>
      <c r="U7860" s="2">
        <f t="shared" si="122"/>
        <v>133.69999999999999</v>
      </c>
    </row>
    <row r="7861" spans="1:21" x14ac:dyDescent="0.2">
      <c r="A7861" t="s">
        <v>23</v>
      </c>
      <c r="B7861" s="3">
        <v>45145</v>
      </c>
      <c r="C7861" s="10" t="str">
        <f>TEXT(data[[#This Row],[Date]],"mmmm")</f>
        <v>August</v>
      </c>
      <c r="D7861" t="s">
        <v>15</v>
      </c>
      <c r="E7861" t="s">
        <v>18</v>
      </c>
      <c r="F7861" t="s">
        <v>20</v>
      </c>
      <c r="G7861" t="s">
        <v>17</v>
      </c>
      <c r="H7861" s="11">
        <v>1701.1999999999998</v>
      </c>
      <c r="I7861" s="11">
        <v>16.280483999999998</v>
      </c>
      <c r="J7861" s="13">
        <f>data[[#This Row],[Clicks]]/data[[#This Row],[Impressions]]</f>
        <v>9.5700000000000004E-3</v>
      </c>
      <c r="K7861" s="1">
        <v>1.4900000000000002</v>
      </c>
      <c r="L7861" s="2">
        <v>24.257921159999999</v>
      </c>
      <c r="M7861">
        <v>3</v>
      </c>
      <c r="N7861" s="1">
        <f>IF(data[[#This Row],[Conversions]]=0,0,data[[#This Row],[Spend, Dollars]]/data[[#This Row],[Conversions]])</f>
        <v>8.0859737200000001</v>
      </c>
      <c r="O7861" s="13">
        <f>data[[#This Row],[Conversions]]/data[[#This Row],[Clicks]]</f>
        <v>0.18426970598662795</v>
      </c>
      <c r="P7861" s="11">
        <v>65</v>
      </c>
      <c r="Q7861" s="11">
        <f>IF(data[[#This Row],[Spend, Dollars]]=0,0,data[[#This Row],[Total conversion value, Dollars]]/data[[#This Row],[Spend, Dollars]])</f>
        <v>2.6795371116623747</v>
      </c>
      <c r="R7861" s="2">
        <v>138</v>
      </c>
      <c r="S7861" s="2">
        <v>30</v>
      </c>
      <c r="T7861" s="2">
        <v>17</v>
      </c>
      <c r="U7861" s="2">
        <f t="shared" si="122"/>
        <v>185</v>
      </c>
    </row>
    <row r="7862" spans="1:21" x14ac:dyDescent="0.2">
      <c r="A7862" t="s">
        <v>23</v>
      </c>
      <c r="B7862" s="3">
        <v>45146</v>
      </c>
      <c r="C7862" s="10" t="str">
        <f>TEXT(data[[#This Row],[Date]],"mmmm")</f>
        <v>August</v>
      </c>
      <c r="D7862" t="s">
        <v>15</v>
      </c>
      <c r="E7862" t="s">
        <v>18</v>
      </c>
      <c r="F7862" t="s">
        <v>20</v>
      </c>
      <c r="G7862" t="s">
        <v>17</v>
      </c>
      <c r="H7862" s="11">
        <v>1855.9999999999998</v>
      </c>
      <c r="I7862" s="11">
        <v>13.2704</v>
      </c>
      <c r="J7862" s="13">
        <f>data[[#This Row],[Clicks]]/data[[#This Row],[Impressions]]</f>
        <v>7.150000000000001E-3</v>
      </c>
      <c r="K7862" s="1">
        <v>1.34</v>
      </c>
      <c r="L7862" s="2">
        <v>17.782336000000001</v>
      </c>
      <c r="M7862">
        <v>5</v>
      </c>
      <c r="N7862" s="1">
        <f>IF(data[[#This Row],[Conversions]]=0,0,data[[#This Row],[Spend, Dollars]]/data[[#This Row],[Conversions]])</f>
        <v>3.5564672000000002</v>
      </c>
      <c r="O7862" s="13">
        <f>data[[#This Row],[Conversions]]/data[[#This Row],[Clicks]]</f>
        <v>0.37677839401977331</v>
      </c>
      <c r="P7862" s="11">
        <v>232</v>
      </c>
      <c r="Q7862" s="11">
        <f>IF(data[[#This Row],[Spend, Dollars]]=0,0,data[[#This Row],[Total conversion value, Dollars]]/data[[#This Row],[Spend, Dollars]])</f>
        <v>13.046654837699613</v>
      </c>
      <c r="R7862" s="2">
        <v>96</v>
      </c>
      <c r="S7862" s="2">
        <v>25.5</v>
      </c>
      <c r="T7862" s="2">
        <v>12</v>
      </c>
      <c r="U7862" s="2">
        <f t="shared" si="122"/>
        <v>133.5</v>
      </c>
    </row>
    <row r="7863" spans="1:21" x14ac:dyDescent="0.2">
      <c r="A7863" t="s">
        <v>23</v>
      </c>
      <c r="B7863" s="3">
        <v>45147</v>
      </c>
      <c r="C7863" s="10" t="str">
        <f>TEXT(data[[#This Row],[Date]],"mmmm")</f>
        <v>August</v>
      </c>
      <c r="D7863" t="s">
        <v>15</v>
      </c>
      <c r="E7863" t="s">
        <v>18</v>
      </c>
      <c r="F7863" t="s">
        <v>20</v>
      </c>
      <c r="G7863" t="s">
        <v>17</v>
      </c>
      <c r="H7863" s="11">
        <v>886.59999999999991</v>
      </c>
      <c r="I7863" s="11">
        <v>8.2897099999999995</v>
      </c>
      <c r="J7863" s="13">
        <f>data[[#This Row],[Clicks]]/data[[#This Row],[Impressions]]</f>
        <v>9.3500000000000007E-3</v>
      </c>
      <c r="K7863" s="1">
        <v>0.59</v>
      </c>
      <c r="L7863" s="2">
        <v>4.8909288999999996</v>
      </c>
      <c r="M7863">
        <v>4</v>
      </c>
      <c r="N7863" s="1">
        <f>IF(data[[#This Row],[Conversions]]=0,0,data[[#This Row],[Spend, Dollars]]/data[[#This Row],[Conversions]])</f>
        <v>1.2227322249999999</v>
      </c>
      <c r="O7863" s="13">
        <f>data[[#This Row],[Conversions]]/data[[#This Row],[Clicks]]</f>
        <v>0.48252592672120015</v>
      </c>
      <c r="P7863" s="11">
        <v>256</v>
      </c>
      <c r="Q7863" s="11">
        <f>IF(data[[#This Row],[Spend, Dollars]]=0,0,data[[#This Row],[Total conversion value, Dollars]]/data[[#This Row],[Spend, Dollars]])</f>
        <v>52.341795440943748</v>
      </c>
      <c r="R7863" s="2">
        <v>87.6</v>
      </c>
      <c r="S7863" s="2">
        <v>13.5</v>
      </c>
      <c r="T7863" s="2">
        <v>11</v>
      </c>
      <c r="U7863" s="2">
        <f t="shared" si="122"/>
        <v>112.1</v>
      </c>
    </row>
    <row r="7864" spans="1:21" x14ac:dyDescent="0.2">
      <c r="A7864" t="s">
        <v>23</v>
      </c>
      <c r="B7864" s="3">
        <v>45148</v>
      </c>
      <c r="C7864" s="10" t="str">
        <f>TEXT(data[[#This Row],[Date]],"mmmm")</f>
        <v>August</v>
      </c>
      <c r="D7864" t="s">
        <v>15</v>
      </c>
      <c r="E7864" t="s">
        <v>18</v>
      </c>
      <c r="F7864" t="s">
        <v>20</v>
      </c>
      <c r="G7864" t="s">
        <v>17</v>
      </c>
      <c r="H7864" s="11">
        <v>1628.8999999999999</v>
      </c>
      <c r="I7864" s="11">
        <v>14.513498999999998</v>
      </c>
      <c r="J7864" s="13">
        <f>data[[#This Row],[Clicks]]/data[[#This Row],[Impressions]]</f>
        <v>8.9099999999999995E-3</v>
      </c>
      <c r="K7864" s="1">
        <v>1.64</v>
      </c>
      <c r="L7864" s="2">
        <v>23.802138359999994</v>
      </c>
      <c r="M7864">
        <v>3</v>
      </c>
      <c r="N7864" s="1">
        <f>IF(data[[#This Row],[Conversions]]=0,0,data[[#This Row],[Spend, Dollars]]/data[[#This Row],[Conversions]])</f>
        <v>7.9340461199999979</v>
      </c>
      <c r="O7864" s="13">
        <f>data[[#This Row],[Conversions]]/data[[#This Row],[Clicks]]</f>
        <v>0.20670411731864249</v>
      </c>
      <c r="P7864" s="11">
        <v>264</v>
      </c>
      <c r="Q7864" s="11">
        <f>IF(data[[#This Row],[Spend, Dollars]]=0,0,data[[#This Row],[Total conversion value, Dollars]]/data[[#This Row],[Spend, Dollars]])</f>
        <v>11.091440441488135</v>
      </c>
      <c r="R7864" s="2">
        <v>117.6</v>
      </c>
      <c r="S7864" s="2">
        <v>16.5</v>
      </c>
      <c r="T7864" s="2">
        <v>8</v>
      </c>
      <c r="U7864" s="2">
        <f t="shared" si="122"/>
        <v>142.1</v>
      </c>
    </row>
    <row r="7865" spans="1:21" x14ac:dyDescent="0.2">
      <c r="A7865" t="s">
        <v>23</v>
      </c>
      <c r="B7865" s="3">
        <v>45149</v>
      </c>
      <c r="C7865" s="10" t="str">
        <f>TEXT(data[[#This Row],[Date]],"mmmm")</f>
        <v>August</v>
      </c>
      <c r="D7865" t="s">
        <v>15</v>
      </c>
      <c r="E7865" t="s">
        <v>18</v>
      </c>
      <c r="F7865" t="s">
        <v>20</v>
      </c>
      <c r="G7865" t="s">
        <v>17</v>
      </c>
      <c r="H7865" s="11">
        <v>1755.9999999999998</v>
      </c>
      <c r="I7865" s="11">
        <v>21.05444</v>
      </c>
      <c r="J7865" s="13">
        <f>data[[#This Row],[Clicks]]/data[[#This Row],[Impressions]]</f>
        <v>1.1990000000000001E-2</v>
      </c>
      <c r="K7865" s="1">
        <v>1.83</v>
      </c>
      <c r="L7865" s="2">
        <v>38.529625199999998</v>
      </c>
      <c r="M7865">
        <v>6</v>
      </c>
      <c r="N7865" s="1">
        <f>IF(data[[#This Row],[Conversions]]=0,0,data[[#This Row],[Spend, Dollars]]/data[[#This Row],[Conversions]])</f>
        <v>6.4216042</v>
      </c>
      <c r="O7865" s="13">
        <f>data[[#This Row],[Conversions]]/data[[#This Row],[Clicks]]</f>
        <v>0.28497552060278025</v>
      </c>
      <c r="P7865" s="11">
        <v>327</v>
      </c>
      <c r="Q7865" s="11">
        <f>IF(data[[#This Row],[Spend, Dollars]]=0,0,data[[#This Row],[Total conversion value, Dollars]]/data[[#This Row],[Spend, Dollars]])</f>
        <v>8.4869758868041103</v>
      </c>
      <c r="R7865" s="2">
        <v>133.19999999999999</v>
      </c>
      <c r="S7865" s="2">
        <v>21</v>
      </c>
      <c r="T7865" s="2">
        <v>11</v>
      </c>
      <c r="U7865" s="2">
        <f t="shared" si="122"/>
        <v>165.2</v>
      </c>
    </row>
    <row r="7866" spans="1:21" x14ac:dyDescent="0.2">
      <c r="A7866" t="s">
        <v>23</v>
      </c>
      <c r="B7866" s="3">
        <v>45150</v>
      </c>
      <c r="C7866" s="10" t="str">
        <f>TEXT(data[[#This Row],[Date]],"mmmm")</f>
        <v>August</v>
      </c>
      <c r="D7866" t="s">
        <v>15</v>
      </c>
      <c r="E7866" t="s">
        <v>18</v>
      </c>
      <c r="F7866" t="s">
        <v>20</v>
      </c>
      <c r="G7866" t="s">
        <v>17</v>
      </c>
      <c r="H7866" s="11">
        <v>1651.1</v>
      </c>
      <c r="I7866" s="11">
        <v>12.713470000000001</v>
      </c>
      <c r="J7866" s="13">
        <f>data[[#This Row],[Clicks]]/data[[#This Row],[Impressions]]</f>
        <v>7.7000000000000011E-3</v>
      </c>
      <c r="K7866" s="1">
        <v>1.54</v>
      </c>
      <c r="L7866" s="2">
        <v>19.578743800000002</v>
      </c>
      <c r="M7866">
        <v>0</v>
      </c>
      <c r="N7866" s="1">
        <f>IF(data[[#This Row],[Conversions]]=0,0,data[[#This Row],[Spend, Dollars]]/data[[#This Row],[Conversions]])</f>
        <v>0</v>
      </c>
      <c r="O7866" s="13">
        <f>data[[#This Row],[Conversions]]/data[[#This Row],[Clicks]]</f>
        <v>0</v>
      </c>
      <c r="P7866" s="11">
        <v>13</v>
      </c>
      <c r="Q7866" s="11">
        <f>IF(data[[#This Row],[Spend, Dollars]]=0,0,data[[#This Row],[Total conversion value, Dollars]]/data[[#This Row],[Spend, Dollars]])</f>
        <v>0.66398539828689107</v>
      </c>
      <c r="R7866" s="2">
        <v>117.6</v>
      </c>
      <c r="S7866" s="2">
        <v>24</v>
      </c>
      <c r="T7866" s="2">
        <v>8</v>
      </c>
      <c r="U7866" s="2">
        <f t="shared" si="122"/>
        <v>149.6</v>
      </c>
    </row>
    <row r="7867" spans="1:21" x14ac:dyDescent="0.2">
      <c r="A7867" t="s">
        <v>23</v>
      </c>
      <c r="B7867" s="3">
        <v>45151</v>
      </c>
      <c r="C7867" s="10" t="str">
        <f>TEXT(data[[#This Row],[Date]],"mmmm")</f>
        <v>August</v>
      </c>
      <c r="D7867" t="s">
        <v>15</v>
      </c>
      <c r="E7867" t="s">
        <v>18</v>
      </c>
      <c r="F7867" t="s">
        <v>20</v>
      </c>
      <c r="G7867" t="s">
        <v>17</v>
      </c>
      <c r="H7867" s="11">
        <v>1929.3</v>
      </c>
      <c r="I7867" s="11">
        <v>19.100070000000006</v>
      </c>
      <c r="J7867" s="13">
        <f>data[[#This Row],[Clicks]]/data[[#This Row],[Impressions]]</f>
        <v>9.9000000000000025E-3</v>
      </c>
      <c r="K7867" s="1">
        <v>0.99</v>
      </c>
      <c r="L7867" s="2">
        <v>18.909069300000006</v>
      </c>
      <c r="M7867">
        <v>4</v>
      </c>
      <c r="N7867" s="1">
        <f>IF(data[[#This Row],[Conversions]]=0,0,data[[#This Row],[Spend, Dollars]]/data[[#This Row],[Conversions]])</f>
        <v>4.7272673250000015</v>
      </c>
      <c r="O7867" s="13">
        <f>data[[#This Row],[Conversions]]/data[[#This Row],[Clicks]]</f>
        <v>0.20942331624962623</v>
      </c>
      <c r="P7867" s="11">
        <v>227</v>
      </c>
      <c r="Q7867" s="11">
        <f>IF(data[[#This Row],[Spend, Dollars]]=0,0,data[[#This Row],[Total conversion value, Dollars]]/data[[#This Row],[Spend, Dollars]])</f>
        <v>12.00482141127908</v>
      </c>
      <c r="R7867" s="2">
        <v>115.19999999999999</v>
      </c>
      <c r="S7867" s="2">
        <v>18</v>
      </c>
      <c r="T7867" s="2">
        <v>12</v>
      </c>
      <c r="U7867" s="2">
        <f t="shared" si="122"/>
        <v>145.19999999999999</v>
      </c>
    </row>
    <row r="7868" spans="1:21" x14ac:dyDescent="0.2">
      <c r="A7868" t="s">
        <v>23</v>
      </c>
      <c r="B7868" s="3">
        <v>45152</v>
      </c>
      <c r="C7868" s="10" t="str">
        <f>TEXT(data[[#This Row],[Date]],"mmmm")</f>
        <v>August</v>
      </c>
      <c r="D7868" t="s">
        <v>15</v>
      </c>
      <c r="E7868" t="s">
        <v>18</v>
      </c>
      <c r="F7868" t="s">
        <v>20</v>
      </c>
      <c r="G7868" t="s">
        <v>17</v>
      </c>
      <c r="H7868" s="11">
        <v>1692</v>
      </c>
      <c r="I7868" s="11">
        <v>19.728719999999999</v>
      </c>
      <c r="J7868" s="13">
        <f>data[[#This Row],[Clicks]]/data[[#This Row],[Impressions]]</f>
        <v>1.166E-2</v>
      </c>
      <c r="K7868" s="1">
        <v>2.1399999999999997</v>
      </c>
      <c r="L7868" s="2">
        <v>42.219460799999993</v>
      </c>
      <c r="M7868">
        <v>2</v>
      </c>
      <c r="N7868" s="1">
        <f>IF(data[[#This Row],[Conversions]]=0,0,data[[#This Row],[Spend, Dollars]]/data[[#This Row],[Conversions]])</f>
        <v>21.109730399999997</v>
      </c>
      <c r="O7868" s="13">
        <f>data[[#This Row],[Conversions]]/data[[#This Row],[Clicks]]</f>
        <v>0.10137505119440086</v>
      </c>
      <c r="P7868" s="11">
        <v>110</v>
      </c>
      <c r="Q7868" s="11">
        <f>IF(data[[#This Row],[Spend, Dollars]]=0,0,data[[#This Row],[Total conversion value, Dollars]]/data[[#This Row],[Spend, Dollars]])</f>
        <v>2.6054335587346018</v>
      </c>
      <c r="R7868" s="2">
        <v>127.19999999999999</v>
      </c>
      <c r="S7868" s="2">
        <v>21</v>
      </c>
      <c r="T7868" s="2">
        <v>15</v>
      </c>
      <c r="U7868" s="2">
        <f t="shared" si="122"/>
        <v>163.19999999999999</v>
      </c>
    </row>
    <row r="7869" spans="1:21" x14ac:dyDescent="0.2">
      <c r="A7869" t="s">
        <v>23</v>
      </c>
      <c r="B7869" s="3">
        <v>45153</v>
      </c>
      <c r="C7869" s="10" t="str">
        <f>TEXT(data[[#This Row],[Date]],"mmmm")</f>
        <v>August</v>
      </c>
      <c r="D7869" t="s">
        <v>15</v>
      </c>
      <c r="E7869" t="s">
        <v>18</v>
      </c>
      <c r="F7869" t="s">
        <v>20</v>
      </c>
      <c r="G7869" t="s">
        <v>17</v>
      </c>
      <c r="H7869" s="11">
        <v>1297.6999999999998</v>
      </c>
      <c r="I7869" s="11">
        <v>12.989977</v>
      </c>
      <c r="J7869" s="13">
        <f>data[[#This Row],[Clicks]]/data[[#This Row],[Impressions]]</f>
        <v>1.0010000000000002E-2</v>
      </c>
      <c r="K7869" s="1">
        <v>0.74</v>
      </c>
      <c r="L7869" s="2">
        <v>9.6125829799999991</v>
      </c>
      <c r="M7869">
        <v>2</v>
      </c>
      <c r="N7869" s="1">
        <f>IF(data[[#This Row],[Conversions]]=0,0,data[[#This Row],[Spend, Dollars]]/data[[#This Row],[Conversions]])</f>
        <v>4.8062914899999996</v>
      </c>
      <c r="O7869" s="13">
        <f>data[[#This Row],[Conversions]]/data[[#This Row],[Clicks]]</f>
        <v>0.15396486075379504</v>
      </c>
      <c r="P7869" s="11">
        <v>90</v>
      </c>
      <c r="Q7869" s="11">
        <f>IF(data[[#This Row],[Spend, Dollars]]=0,0,data[[#This Row],[Total conversion value, Dollars]]/data[[#This Row],[Spend, Dollars]])</f>
        <v>9.3627280188118611</v>
      </c>
      <c r="R7869" s="2">
        <v>124.8</v>
      </c>
      <c r="S7869" s="2">
        <v>25.5</v>
      </c>
      <c r="T7869" s="2">
        <v>13</v>
      </c>
      <c r="U7869" s="2">
        <f t="shared" si="122"/>
        <v>163.30000000000001</v>
      </c>
    </row>
    <row r="7870" spans="1:21" x14ac:dyDescent="0.2">
      <c r="A7870" t="s">
        <v>23</v>
      </c>
      <c r="B7870" s="3">
        <v>45154</v>
      </c>
      <c r="C7870" s="10" t="str">
        <f>TEXT(data[[#This Row],[Date]],"mmmm")</f>
        <v>August</v>
      </c>
      <c r="D7870" t="s">
        <v>15</v>
      </c>
      <c r="E7870" t="s">
        <v>18</v>
      </c>
      <c r="F7870" t="s">
        <v>20</v>
      </c>
      <c r="G7870" t="s">
        <v>17</v>
      </c>
      <c r="H7870" s="11">
        <v>1363.8999999999999</v>
      </c>
      <c r="I7870" s="11">
        <v>16.653219000000004</v>
      </c>
      <c r="J7870" s="13">
        <f>data[[#This Row],[Clicks]]/data[[#This Row],[Impressions]]</f>
        <v>1.2210000000000004E-2</v>
      </c>
      <c r="K7870" s="1">
        <v>0.7</v>
      </c>
      <c r="L7870" s="2">
        <v>11.657253300000002</v>
      </c>
      <c r="M7870">
        <v>0</v>
      </c>
      <c r="N7870" s="1">
        <f>IF(data[[#This Row],[Conversions]]=0,0,data[[#This Row],[Spend, Dollars]]/data[[#This Row],[Conversions]])</f>
        <v>0</v>
      </c>
      <c r="O7870" s="13">
        <f>data[[#This Row],[Conversions]]/data[[#This Row],[Clicks]]</f>
        <v>0</v>
      </c>
      <c r="P7870" s="11">
        <v>10</v>
      </c>
      <c r="Q7870" s="11">
        <f>IF(data[[#This Row],[Spend, Dollars]]=0,0,data[[#This Row],[Total conversion value, Dollars]]/data[[#This Row],[Spend, Dollars]])</f>
        <v>0.85783500989894401</v>
      </c>
      <c r="R7870" s="2">
        <v>122.39999999999999</v>
      </c>
      <c r="S7870" s="2">
        <v>16.5</v>
      </c>
      <c r="T7870" s="2">
        <v>9</v>
      </c>
      <c r="U7870" s="2">
        <f t="shared" si="122"/>
        <v>147.89999999999998</v>
      </c>
    </row>
    <row r="7871" spans="1:21" x14ac:dyDescent="0.2">
      <c r="A7871" t="s">
        <v>23</v>
      </c>
      <c r="B7871" s="3">
        <v>45155</v>
      </c>
      <c r="C7871" s="10" t="str">
        <f>TEXT(data[[#This Row],[Date]],"mmmm")</f>
        <v>August</v>
      </c>
      <c r="D7871" t="s">
        <v>15</v>
      </c>
      <c r="E7871" t="s">
        <v>18</v>
      </c>
      <c r="F7871" t="s">
        <v>20</v>
      </c>
      <c r="G7871" t="s">
        <v>17</v>
      </c>
      <c r="H7871" s="11">
        <v>858.19999999999982</v>
      </c>
      <c r="I7871" s="11">
        <v>11.611446000000001</v>
      </c>
      <c r="J7871" s="13">
        <f>data[[#This Row],[Clicks]]/data[[#This Row],[Impressions]]</f>
        <v>1.3530000000000004E-2</v>
      </c>
      <c r="K7871" s="1">
        <v>0.95</v>
      </c>
      <c r="L7871" s="2">
        <v>11.030873700000001</v>
      </c>
      <c r="M7871">
        <v>5</v>
      </c>
      <c r="N7871" s="1">
        <f>IF(data[[#This Row],[Conversions]]=0,0,data[[#This Row],[Spend, Dollars]]/data[[#This Row],[Conversions]])</f>
        <v>2.2061747400000002</v>
      </c>
      <c r="O7871" s="13">
        <f>data[[#This Row],[Conversions]]/data[[#This Row],[Clicks]]</f>
        <v>0.43060958988225922</v>
      </c>
      <c r="P7871" s="11">
        <v>381</v>
      </c>
      <c r="Q7871" s="11">
        <f>IF(data[[#This Row],[Spend, Dollars]]=0,0,data[[#This Row],[Total conversion value, Dollars]]/data[[#This Row],[Spend, Dollars]])</f>
        <v>34.539421841082266</v>
      </c>
      <c r="R7871" s="2">
        <v>124.8</v>
      </c>
      <c r="S7871" s="2">
        <v>30</v>
      </c>
      <c r="T7871" s="2">
        <v>18</v>
      </c>
      <c r="U7871" s="2">
        <f t="shared" si="122"/>
        <v>172.8</v>
      </c>
    </row>
    <row r="7872" spans="1:21" x14ac:dyDescent="0.2">
      <c r="A7872" t="s">
        <v>23</v>
      </c>
      <c r="B7872" s="3">
        <v>45156</v>
      </c>
      <c r="C7872" s="10" t="str">
        <f>TEXT(data[[#This Row],[Date]],"mmmm")</f>
        <v>August</v>
      </c>
      <c r="D7872" t="s">
        <v>15</v>
      </c>
      <c r="E7872" t="s">
        <v>18</v>
      </c>
      <c r="F7872" t="s">
        <v>20</v>
      </c>
      <c r="G7872" t="s">
        <v>17</v>
      </c>
      <c r="H7872" s="11">
        <v>1277.8999999999999</v>
      </c>
      <c r="I7872" s="11">
        <v>15.884297</v>
      </c>
      <c r="J7872" s="13">
        <f>data[[#This Row],[Clicks]]/data[[#This Row],[Impressions]]</f>
        <v>1.2430000000000002E-2</v>
      </c>
      <c r="K7872" s="1">
        <v>0.82000000000000006</v>
      </c>
      <c r="L7872" s="2">
        <v>13.025123540000001</v>
      </c>
      <c r="M7872">
        <v>1</v>
      </c>
      <c r="N7872" s="1">
        <f>IF(data[[#This Row],[Conversions]]=0,0,data[[#This Row],[Spend, Dollars]]/data[[#This Row],[Conversions]])</f>
        <v>13.025123540000001</v>
      </c>
      <c r="O7872" s="13">
        <f>data[[#This Row],[Conversions]]/data[[#This Row],[Clicks]]</f>
        <v>6.2955257006337764E-2</v>
      </c>
      <c r="P7872" s="11">
        <v>103</v>
      </c>
      <c r="Q7872" s="11">
        <f>IF(data[[#This Row],[Spend, Dollars]]=0,0,data[[#This Row],[Total conversion value, Dollars]]/data[[#This Row],[Spend, Dollars]])</f>
        <v>7.9077944776253535</v>
      </c>
      <c r="R7872" s="2">
        <v>126</v>
      </c>
      <c r="S7872" s="2">
        <v>21</v>
      </c>
      <c r="T7872" s="2">
        <v>7</v>
      </c>
      <c r="U7872" s="2">
        <f t="shared" si="122"/>
        <v>154</v>
      </c>
    </row>
    <row r="7873" spans="1:21" x14ac:dyDescent="0.2">
      <c r="A7873" t="s">
        <v>23</v>
      </c>
      <c r="B7873" s="3">
        <v>45157</v>
      </c>
      <c r="C7873" s="10" t="str">
        <f>TEXT(data[[#This Row],[Date]],"mmmm")</f>
        <v>August</v>
      </c>
      <c r="D7873" t="s">
        <v>15</v>
      </c>
      <c r="E7873" t="s">
        <v>18</v>
      </c>
      <c r="F7873" t="s">
        <v>20</v>
      </c>
      <c r="G7873" t="s">
        <v>17</v>
      </c>
      <c r="H7873" s="11">
        <v>1590.5</v>
      </c>
      <c r="I7873" s="11">
        <v>12.246850000000002</v>
      </c>
      <c r="J7873" s="13">
        <f>data[[#This Row],[Clicks]]/data[[#This Row],[Impressions]]</f>
        <v>7.7000000000000011E-3</v>
      </c>
      <c r="K7873" s="1">
        <v>1.62</v>
      </c>
      <c r="L7873" s="2">
        <v>19.839897000000004</v>
      </c>
      <c r="M7873">
        <v>3</v>
      </c>
      <c r="N7873" s="1">
        <f>IF(data[[#This Row],[Conversions]]=0,0,data[[#This Row],[Spend, Dollars]]/data[[#This Row],[Conversions]])</f>
        <v>6.6132990000000014</v>
      </c>
      <c r="O7873" s="13">
        <f>data[[#This Row],[Conversions]]/data[[#This Row],[Clicks]]</f>
        <v>0.24496094914202424</v>
      </c>
      <c r="P7873" s="11">
        <v>229</v>
      </c>
      <c r="Q7873" s="11">
        <f>IF(data[[#This Row],[Spend, Dollars]]=0,0,data[[#This Row],[Total conversion value, Dollars]]/data[[#This Row],[Spend, Dollars]])</f>
        <v>11.542398632412253</v>
      </c>
      <c r="R7873" s="2">
        <v>138</v>
      </c>
      <c r="S7873" s="2">
        <v>16.5</v>
      </c>
      <c r="T7873" s="2">
        <v>4</v>
      </c>
      <c r="U7873" s="2">
        <f t="shared" si="122"/>
        <v>158.5</v>
      </c>
    </row>
    <row r="7874" spans="1:21" x14ac:dyDescent="0.2">
      <c r="A7874" t="s">
        <v>23</v>
      </c>
      <c r="B7874" s="3">
        <v>45158</v>
      </c>
      <c r="C7874" s="10" t="str">
        <f>TEXT(data[[#This Row],[Date]],"mmmm")</f>
        <v>August</v>
      </c>
      <c r="D7874" t="s">
        <v>15</v>
      </c>
      <c r="E7874" t="s">
        <v>18</v>
      </c>
      <c r="F7874" t="s">
        <v>20</v>
      </c>
      <c r="G7874" t="s">
        <v>17</v>
      </c>
      <c r="H7874" s="11">
        <v>1124.8999999999999</v>
      </c>
      <c r="I7874" s="11">
        <v>14.229984999999999</v>
      </c>
      <c r="J7874" s="13">
        <f>data[[#This Row],[Clicks]]/data[[#This Row],[Impressions]]</f>
        <v>1.2650000000000002E-2</v>
      </c>
      <c r="K7874" s="1">
        <v>0.91999999999999993</v>
      </c>
      <c r="L7874" s="2">
        <v>13.091586199999998</v>
      </c>
      <c r="M7874">
        <v>2</v>
      </c>
      <c r="N7874" s="1">
        <f>IF(data[[#This Row],[Conversions]]=0,0,data[[#This Row],[Spend, Dollars]]/data[[#This Row],[Conversions]])</f>
        <v>6.5457930999999991</v>
      </c>
      <c r="O7874" s="13">
        <f>data[[#This Row],[Conversions]]/data[[#This Row],[Clicks]]</f>
        <v>0.14054828589067381</v>
      </c>
      <c r="P7874" s="11">
        <v>53</v>
      </c>
      <c r="Q7874" s="11">
        <f>IF(data[[#This Row],[Spend, Dollars]]=0,0,data[[#This Row],[Total conversion value, Dollars]]/data[[#This Row],[Spend, Dollars]])</f>
        <v>4.048401713155279</v>
      </c>
      <c r="R7874" s="2">
        <v>132</v>
      </c>
      <c r="S7874" s="2">
        <v>19.5</v>
      </c>
      <c r="T7874" s="2">
        <v>12</v>
      </c>
      <c r="U7874" s="2">
        <f t="shared" si="122"/>
        <v>163.5</v>
      </c>
    </row>
    <row r="7875" spans="1:21" x14ac:dyDescent="0.2">
      <c r="A7875" t="s">
        <v>23</v>
      </c>
      <c r="B7875" s="3">
        <v>45159</v>
      </c>
      <c r="C7875" s="10" t="str">
        <f>TEXT(data[[#This Row],[Date]],"mmmm")</f>
        <v>August</v>
      </c>
      <c r="D7875" t="s">
        <v>15</v>
      </c>
      <c r="E7875" t="s">
        <v>18</v>
      </c>
      <c r="F7875" t="s">
        <v>20</v>
      </c>
      <c r="G7875" t="s">
        <v>17</v>
      </c>
      <c r="H7875" s="11">
        <v>1590.6999999999998</v>
      </c>
      <c r="I7875" s="11">
        <v>15.747930000000002</v>
      </c>
      <c r="J7875" s="13">
        <f>data[[#This Row],[Clicks]]/data[[#This Row],[Impressions]]</f>
        <v>9.9000000000000025E-3</v>
      </c>
      <c r="K7875" s="1">
        <v>0.92</v>
      </c>
      <c r="L7875" s="2">
        <v>14.488095600000003</v>
      </c>
      <c r="M7875">
        <v>0</v>
      </c>
      <c r="N7875" s="1">
        <f>IF(data[[#This Row],[Conversions]]=0,0,data[[#This Row],[Spend, Dollars]]/data[[#This Row],[Conversions]])</f>
        <v>0</v>
      </c>
      <c r="O7875" s="13">
        <f>data[[#This Row],[Conversions]]/data[[#This Row],[Clicks]]</f>
        <v>0</v>
      </c>
      <c r="P7875" s="11">
        <v>9</v>
      </c>
      <c r="Q7875" s="11">
        <f>IF(data[[#This Row],[Spend, Dollars]]=0,0,data[[#This Row],[Total conversion value, Dollars]]/data[[#This Row],[Spend, Dollars]])</f>
        <v>0.62119965580569458</v>
      </c>
      <c r="R7875" s="2">
        <v>152.4</v>
      </c>
      <c r="S7875" s="2">
        <v>16.5</v>
      </c>
      <c r="T7875" s="2">
        <v>6</v>
      </c>
      <c r="U7875" s="2">
        <f t="shared" ref="U7875:U7938" si="123">SUM(R7875:T7875)</f>
        <v>174.9</v>
      </c>
    </row>
    <row r="7876" spans="1:21" x14ac:dyDescent="0.2">
      <c r="A7876" t="s">
        <v>23</v>
      </c>
      <c r="B7876" s="3">
        <v>45160</v>
      </c>
      <c r="C7876" s="10" t="str">
        <f>TEXT(data[[#This Row],[Date]],"mmmm")</f>
        <v>August</v>
      </c>
      <c r="D7876" t="s">
        <v>15</v>
      </c>
      <c r="E7876" t="s">
        <v>18</v>
      </c>
      <c r="F7876" t="s">
        <v>20</v>
      </c>
      <c r="G7876" t="s">
        <v>17</v>
      </c>
      <c r="H7876" s="11">
        <v>1091.1999999999998</v>
      </c>
      <c r="I7876" s="11">
        <v>13.923711999999998</v>
      </c>
      <c r="J7876" s="13">
        <f>data[[#This Row],[Clicks]]/data[[#This Row],[Impressions]]</f>
        <v>1.2760000000000001E-2</v>
      </c>
      <c r="K7876" s="1">
        <v>0.66999999999999993</v>
      </c>
      <c r="L7876" s="2">
        <v>9.3288870399999979</v>
      </c>
      <c r="M7876">
        <v>6</v>
      </c>
      <c r="N7876" s="1">
        <f>IF(data[[#This Row],[Conversions]]=0,0,data[[#This Row],[Spend, Dollars]]/data[[#This Row],[Conversions]])</f>
        <v>1.5548145066666663</v>
      </c>
      <c r="O7876" s="13">
        <f>data[[#This Row],[Conversions]]/data[[#This Row],[Clicks]]</f>
        <v>0.4309195708730546</v>
      </c>
      <c r="P7876" s="11">
        <v>508</v>
      </c>
      <c r="Q7876" s="11">
        <f>IF(data[[#This Row],[Spend, Dollars]]=0,0,data[[#This Row],[Total conversion value, Dollars]]/data[[#This Row],[Spend, Dollars]])</f>
        <v>54.454512936196956</v>
      </c>
      <c r="R7876" s="2">
        <v>110.39999999999999</v>
      </c>
      <c r="S7876" s="2">
        <v>22.5</v>
      </c>
      <c r="T7876" s="2">
        <v>8</v>
      </c>
      <c r="U7876" s="2">
        <f t="shared" si="123"/>
        <v>140.89999999999998</v>
      </c>
    </row>
    <row r="7877" spans="1:21" x14ac:dyDescent="0.2">
      <c r="A7877" t="s">
        <v>23</v>
      </c>
      <c r="B7877" s="3">
        <v>45161</v>
      </c>
      <c r="C7877" s="10" t="str">
        <f>TEXT(data[[#This Row],[Date]],"mmmm")</f>
        <v>August</v>
      </c>
      <c r="D7877" t="s">
        <v>15</v>
      </c>
      <c r="E7877" t="s">
        <v>18</v>
      </c>
      <c r="F7877" t="s">
        <v>20</v>
      </c>
      <c r="G7877" t="s">
        <v>17</v>
      </c>
      <c r="H7877" s="11">
        <v>1910.4999999999998</v>
      </c>
      <c r="I7877" s="11">
        <v>26.689684999999997</v>
      </c>
      <c r="J7877" s="13">
        <f>data[[#This Row],[Clicks]]/data[[#This Row],[Impressions]]</f>
        <v>1.397E-2</v>
      </c>
      <c r="K7877" s="1">
        <v>1.67</v>
      </c>
      <c r="L7877" s="2">
        <v>44.571773949999994</v>
      </c>
      <c r="M7877">
        <v>4</v>
      </c>
      <c r="N7877" s="1">
        <f>IF(data[[#This Row],[Conversions]]=0,0,data[[#This Row],[Spend, Dollars]]/data[[#This Row],[Conversions]])</f>
        <v>11.142943487499998</v>
      </c>
      <c r="O7877" s="13">
        <f>data[[#This Row],[Conversions]]/data[[#This Row],[Clicks]]</f>
        <v>0.14987063354250904</v>
      </c>
      <c r="P7877" s="11">
        <v>268</v>
      </c>
      <c r="Q7877" s="11">
        <f>IF(data[[#This Row],[Spend, Dollars]]=0,0,data[[#This Row],[Total conversion value, Dollars]]/data[[#This Row],[Spend, Dollars]])</f>
        <v>6.012773920567728</v>
      </c>
      <c r="R7877" s="2">
        <v>93.6</v>
      </c>
      <c r="S7877" s="2">
        <v>30</v>
      </c>
      <c r="T7877" s="2">
        <v>8</v>
      </c>
      <c r="U7877" s="2">
        <f t="shared" si="123"/>
        <v>131.6</v>
      </c>
    </row>
    <row r="7878" spans="1:21" x14ac:dyDescent="0.2">
      <c r="A7878" t="s">
        <v>23</v>
      </c>
      <c r="B7878" s="3">
        <v>45162</v>
      </c>
      <c r="C7878" s="10" t="str">
        <f>TEXT(data[[#This Row],[Date]],"mmmm")</f>
        <v>August</v>
      </c>
      <c r="D7878" t="s">
        <v>15</v>
      </c>
      <c r="E7878" t="s">
        <v>18</v>
      </c>
      <c r="F7878" t="s">
        <v>20</v>
      </c>
      <c r="G7878" t="s">
        <v>17</v>
      </c>
      <c r="H7878" s="11">
        <v>1124.3999999999999</v>
      </c>
      <c r="I7878" s="11">
        <v>11.378927999999998</v>
      </c>
      <c r="J7878" s="13">
        <f>data[[#This Row],[Clicks]]/data[[#This Row],[Impressions]]</f>
        <v>1.0120000000000001E-2</v>
      </c>
      <c r="K7878" s="1">
        <v>2.06</v>
      </c>
      <c r="L7878" s="2">
        <v>23.440591679999997</v>
      </c>
      <c r="M7878">
        <v>0</v>
      </c>
      <c r="N7878" s="1">
        <f>IF(data[[#This Row],[Conversions]]=0,0,data[[#This Row],[Spend, Dollars]]/data[[#This Row],[Conversions]])</f>
        <v>0</v>
      </c>
      <c r="O7878" s="13">
        <f>data[[#This Row],[Conversions]]/data[[#This Row],[Clicks]]</f>
        <v>0</v>
      </c>
      <c r="P7878" s="11">
        <v>22</v>
      </c>
      <c r="Q7878" s="11">
        <f>IF(data[[#This Row],[Spend, Dollars]]=0,0,data[[#This Row],[Total conversion value, Dollars]]/data[[#This Row],[Spend, Dollars]])</f>
        <v>0.93854286190100145</v>
      </c>
      <c r="R7878" s="2">
        <v>118.8</v>
      </c>
      <c r="S7878" s="2">
        <v>27</v>
      </c>
      <c r="T7878" s="2">
        <v>14</v>
      </c>
      <c r="U7878" s="2">
        <f t="shared" si="123"/>
        <v>159.80000000000001</v>
      </c>
    </row>
    <row r="7879" spans="1:21" x14ac:dyDescent="0.2">
      <c r="A7879" t="s">
        <v>23</v>
      </c>
      <c r="B7879" s="3">
        <v>45163</v>
      </c>
      <c r="C7879" s="10" t="str">
        <f>TEXT(data[[#This Row],[Date]],"mmmm")</f>
        <v>August</v>
      </c>
      <c r="D7879" t="s">
        <v>15</v>
      </c>
      <c r="E7879" t="s">
        <v>18</v>
      </c>
      <c r="F7879" t="s">
        <v>20</v>
      </c>
      <c r="G7879" t="s">
        <v>17</v>
      </c>
      <c r="H7879" s="11">
        <v>1717.6</v>
      </c>
      <c r="I7879" s="11">
        <v>19.649343999999999</v>
      </c>
      <c r="J7879" s="13">
        <f>data[[#This Row],[Clicks]]/data[[#This Row],[Impressions]]</f>
        <v>1.1440000000000001E-2</v>
      </c>
      <c r="K7879" s="1">
        <v>1.4</v>
      </c>
      <c r="L7879" s="2">
        <v>27.509081599999998</v>
      </c>
      <c r="M7879">
        <v>4</v>
      </c>
      <c r="N7879" s="1">
        <f>IF(data[[#This Row],[Conversions]]=0,0,data[[#This Row],[Spend, Dollars]]/data[[#This Row],[Conversions]])</f>
        <v>6.8772703999999996</v>
      </c>
      <c r="O7879" s="13">
        <f>data[[#This Row],[Conversions]]/data[[#This Row],[Clicks]]</f>
        <v>0.20356913696457246</v>
      </c>
      <c r="P7879" s="11">
        <v>137</v>
      </c>
      <c r="Q7879" s="11">
        <f>IF(data[[#This Row],[Spend, Dollars]]=0,0,data[[#This Row],[Total conversion value, Dollars]]/data[[#This Row],[Spend, Dollars]])</f>
        <v>4.9801735293118625</v>
      </c>
      <c r="R7879" s="2">
        <v>138</v>
      </c>
      <c r="S7879" s="2">
        <v>37.5</v>
      </c>
      <c r="T7879" s="2">
        <v>9</v>
      </c>
      <c r="U7879" s="2">
        <f t="shared" si="123"/>
        <v>184.5</v>
      </c>
    </row>
    <row r="7880" spans="1:21" x14ac:dyDescent="0.2">
      <c r="A7880" t="s">
        <v>23</v>
      </c>
      <c r="B7880" s="3">
        <v>45164</v>
      </c>
      <c r="C7880" s="10" t="str">
        <f>TEXT(data[[#This Row],[Date]],"mmmm")</f>
        <v>August</v>
      </c>
      <c r="D7880" t="s">
        <v>15</v>
      </c>
      <c r="E7880" t="s">
        <v>18</v>
      </c>
      <c r="F7880" t="s">
        <v>20</v>
      </c>
      <c r="G7880" t="s">
        <v>17</v>
      </c>
      <c r="H7880" s="11">
        <v>1733.3999999999999</v>
      </c>
      <c r="I7880" s="11">
        <v>14.491224000000001</v>
      </c>
      <c r="J7880" s="13">
        <f>data[[#This Row],[Clicks]]/data[[#This Row],[Impressions]]</f>
        <v>8.3600000000000011E-3</v>
      </c>
      <c r="K7880" s="1">
        <v>1.85</v>
      </c>
      <c r="L7880" s="2">
        <v>26.808764400000001</v>
      </c>
      <c r="M7880">
        <v>6</v>
      </c>
      <c r="N7880" s="1">
        <f>IF(data[[#This Row],[Conversions]]=0,0,data[[#This Row],[Spend, Dollars]]/data[[#This Row],[Conversions]])</f>
        <v>4.4681274000000002</v>
      </c>
      <c r="O7880" s="13">
        <f>data[[#This Row],[Conversions]]/data[[#This Row],[Clicks]]</f>
        <v>0.41404369982825467</v>
      </c>
      <c r="P7880" s="11">
        <v>300</v>
      </c>
      <c r="Q7880" s="11">
        <f>IF(data[[#This Row],[Spend, Dollars]]=0,0,data[[#This Row],[Total conversion value, Dollars]]/data[[#This Row],[Spend, Dollars]])</f>
        <v>11.190370265628504</v>
      </c>
      <c r="R7880" s="2">
        <v>126</v>
      </c>
      <c r="S7880" s="2">
        <v>27</v>
      </c>
      <c r="T7880" s="2">
        <v>13</v>
      </c>
      <c r="U7880" s="2">
        <f t="shared" si="123"/>
        <v>166</v>
      </c>
    </row>
    <row r="7881" spans="1:21" x14ac:dyDescent="0.2">
      <c r="A7881" t="s">
        <v>23</v>
      </c>
      <c r="B7881" s="3">
        <v>45165</v>
      </c>
      <c r="C7881" s="10" t="str">
        <f>TEXT(data[[#This Row],[Date]],"mmmm")</f>
        <v>August</v>
      </c>
      <c r="D7881" t="s">
        <v>15</v>
      </c>
      <c r="E7881" t="s">
        <v>18</v>
      </c>
      <c r="F7881" t="s">
        <v>20</v>
      </c>
      <c r="G7881" t="s">
        <v>17</v>
      </c>
      <c r="H7881" s="11">
        <v>1406.3999999999999</v>
      </c>
      <c r="I7881" s="11">
        <v>17.790960000000002</v>
      </c>
      <c r="J7881" s="13">
        <f>data[[#This Row],[Clicks]]/data[[#This Row],[Impressions]]</f>
        <v>1.2650000000000003E-2</v>
      </c>
      <c r="K7881" s="1">
        <v>1.1400000000000001</v>
      </c>
      <c r="L7881" s="2">
        <v>20.281694400000003</v>
      </c>
      <c r="M7881">
        <v>5</v>
      </c>
      <c r="N7881" s="1">
        <f>IF(data[[#This Row],[Conversions]]=0,0,data[[#This Row],[Spend, Dollars]]/data[[#This Row],[Conversions]])</f>
        <v>4.0563388800000002</v>
      </c>
      <c r="O7881" s="13">
        <f>data[[#This Row],[Conversions]]/data[[#This Row],[Clicks]]</f>
        <v>0.28104160764792901</v>
      </c>
      <c r="P7881" s="11">
        <v>290</v>
      </c>
      <c r="Q7881" s="11">
        <f>IF(data[[#This Row],[Spend, Dollars]]=0,0,data[[#This Row],[Total conversion value, Dollars]]/data[[#This Row],[Spend, Dollars]])</f>
        <v>14.298608108403407</v>
      </c>
      <c r="R7881" s="2">
        <v>142.79999999999998</v>
      </c>
      <c r="S7881" s="2">
        <v>27</v>
      </c>
      <c r="T7881" s="2">
        <v>11</v>
      </c>
      <c r="U7881" s="2">
        <f t="shared" si="123"/>
        <v>180.79999999999998</v>
      </c>
    </row>
    <row r="7882" spans="1:21" x14ac:dyDescent="0.2">
      <c r="A7882" t="s">
        <v>23</v>
      </c>
      <c r="B7882" s="3">
        <v>45166</v>
      </c>
      <c r="C7882" s="10" t="str">
        <f>TEXT(data[[#This Row],[Date]],"mmmm")</f>
        <v>August</v>
      </c>
      <c r="D7882" t="s">
        <v>15</v>
      </c>
      <c r="E7882" t="s">
        <v>18</v>
      </c>
      <c r="F7882" t="s">
        <v>20</v>
      </c>
      <c r="G7882" t="s">
        <v>17</v>
      </c>
      <c r="H7882" s="11">
        <v>1218.3</v>
      </c>
      <c r="I7882" s="11">
        <v>12.731235000000003</v>
      </c>
      <c r="J7882" s="13">
        <f>data[[#This Row],[Clicks]]/data[[#This Row],[Impressions]]</f>
        <v>1.0450000000000003E-2</v>
      </c>
      <c r="K7882" s="1">
        <v>1.0999999999999999</v>
      </c>
      <c r="L7882" s="2">
        <v>14.004358500000002</v>
      </c>
      <c r="M7882">
        <v>5</v>
      </c>
      <c r="N7882" s="1">
        <f>IF(data[[#This Row],[Conversions]]=0,0,data[[#This Row],[Spend, Dollars]]/data[[#This Row],[Conversions]])</f>
        <v>2.8008717000000005</v>
      </c>
      <c r="O7882" s="13">
        <f>data[[#This Row],[Conversions]]/data[[#This Row],[Clicks]]</f>
        <v>0.39273487607447344</v>
      </c>
      <c r="P7882" s="11">
        <v>340</v>
      </c>
      <c r="Q7882" s="11">
        <f>IF(data[[#This Row],[Spend, Dollars]]=0,0,data[[#This Row],[Total conversion value, Dollars]]/data[[#This Row],[Spend, Dollars]])</f>
        <v>24.278155975512906</v>
      </c>
      <c r="R7882" s="2">
        <v>120</v>
      </c>
      <c r="S7882" s="2">
        <v>15</v>
      </c>
      <c r="T7882" s="2">
        <v>5</v>
      </c>
      <c r="U7882" s="2">
        <f t="shared" si="123"/>
        <v>140</v>
      </c>
    </row>
    <row r="7883" spans="1:21" x14ac:dyDescent="0.2">
      <c r="A7883" t="s">
        <v>23</v>
      </c>
      <c r="B7883" s="3">
        <v>45167</v>
      </c>
      <c r="C7883" s="10" t="str">
        <f>TEXT(data[[#This Row],[Date]],"mmmm")</f>
        <v>August</v>
      </c>
      <c r="D7883" t="s">
        <v>15</v>
      </c>
      <c r="E7883" t="s">
        <v>18</v>
      </c>
      <c r="F7883" t="s">
        <v>20</v>
      </c>
      <c r="G7883" t="s">
        <v>17</v>
      </c>
      <c r="H7883" s="11">
        <v>898.09999999999991</v>
      </c>
      <c r="I7883" s="11">
        <v>7.1129519999999991</v>
      </c>
      <c r="J7883" s="13">
        <f>data[[#This Row],[Clicks]]/data[[#This Row],[Impressions]]</f>
        <v>7.92E-3</v>
      </c>
      <c r="K7883" s="1">
        <v>0.64999999999999991</v>
      </c>
      <c r="L7883" s="2">
        <v>4.6234187999999987</v>
      </c>
      <c r="M7883">
        <v>6</v>
      </c>
      <c r="N7883" s="1">
        <f>IF(data[[#This Row],[Conversions]]=0,0,data[[#This Row],[Spend, Dollars]]/data[[#This Row],[Conversions]])</f>
        <v>0.77056979999999975</v>
      </c>
      <c r="O7883" s="13">
        <f>data[[#This Row],[Conversions]]/data[[#This Row],[Clicks]]</f>
        <v>0.84353163074908999</v>
      </c>
      <c r="P7883" s="11">
        <v>279</v>
      </c>
      <c r="Q7883" s="11">
        <f>IF(data[[#This Row],[Spend, Dollars]]=0,0,data[[#This Row],[Total conversion value, Dollars]]/data[[#This Row],[Spend, Dollars]])</f>
        <v>60.34495512281952</v>
      </c>
      <c r="R7883" s="2">
        <v>121.19999999999999</v>
      </c>
      <c r="S7883" s="2">
        <v>22.5</v>
      </c>
      <c r="T7883" s="2">
        <v>9</v>
      </c>
      <c r="U7883" s="2">
        <f t="shared" si="123"/>
        <v>152.69999999999999</v>
      </c>
    </row>
    <row r="7884" spans="1:21" x14ac:dyDescent="0.2">
      <c r="A7884" t="s">
        <v>23</v>
      </c>
      <c r="B7884" s="3">
        <v>45168</v>
      </c>
      <c r="C7884" s="10" t="str">
        <f>TEXT(data[[#This Row],[Date]],"mmmm")</f>
        <v>August</v>
      </c>
      <c r="D7884" t="s">
        <v>15</v>
      </c>
      <c r="E7884" t="s">
        <v>18</v>
      </c>
      <c r="F7884" t="s">
        <v>20</v>
      </c>
      <c r="G7884" t="s">
        <v>17</v>
      </c>
      <c r="H7884" s="11">
        <v>1206.1999999999998</v>
      </c>
      <c r="I7884" s="11">
        <v>11.941380000000001</v>
      </c>
      <c r="J7884" s="13">
        <f>data[[#This Row],[Clicks]]/data[[#This Row],[Impressions]]</f>
        <v>9.9000000000000025E-3</v>
      </c>
      <c r="K7884" s="1">
        <v>2.2199999999999998</v>
      </c>
      <c r="L7884" s="2">
        <v>26.509863599999999</v>
      </c>
      <c r="M7884">
        <v>3</v>
      </c>
      <c r="N7884" s="1">
        <f>IF(data[[#This Row],[Conversions]]=0,0,data[[#This Row],[Spend, Dollars]]/data[[#This Row],[Conversions]])</f>
        <v>8.8366211999999997</v>
      </c>
      <c r="O7884" s="13">
        <f>data[[#This Row],[Conversions]]/data[[#This Row],[Clicks]]</f>
        <v>0.25122724509227573</v>
      </c>
      <c r="P7884" s="11">
        <v>151</v>
      </c>
      <c r="Q7884" s="11">
        <f>IF(data[[#This Row],[Spend, Dollars]]=0,0,data[[#This Row],[Total conversion value, Dollars]]/data[[#This Row],[Spend, Dollars]])</f>
        <v>5.6959930944344812</v>
      </c>
      <c r="R7884" s="2">
        <v>88.8</v>
      </c>
      <c r="S7884" s="2">
        <v>27</v>
      </c>
      <c r="T7884" s="2">
        <v>9</v>
      </c>
      <c r="U7884" s="2">
        <f t="shared" si="123"/>
        <v>124.8</v>
      </c>
    </row>
    <row r="7885" spans="1:21" x14ac:dyDescent="0.2">
      <c r="A7885" t="s">
        <v>23</v>
      </c>
      <c r="B7885" s="3">
        <v>45169</v>
      </c>
      <c r="C7885" s="10" t="str">
        <f>TEXT(data[[#This Row],[Date]],"mmmm")</f>
        <v>August</v>
      </c>
      <c r="D7885" t="s">
        <v>15</v>
      </c>
      <c r="E7885" t="s">
        <v>18</v>
      </c>
      <c r="F7885" t="s">
        <v>20</v>
      </c>
      <c r="G7885" t="s">
        <v>17</v>
      </c>
      <c r="H7885" s="11">
        <v>1256.8999999999999</v>
      </c>
      <c r="I7885" s="11">
        <v>16.176302999999997</v>
      </c>
      <c r="J7885" s="13">
        <f>data[[#This Row],[Clicks]]/data[[#This Row],[Impressions]]</f>
        <v>1.2869999999999999E-2</v>
      </c>
      <c r="K7885" s="1">
        <v>1.27</v>
      </c>
      <c r="L7885" s="2">
        <v>20.543904809999997</v>
      </c>
      <c r="M7885">
        <v>4</v>
      </c>
      <c r="N7885" s="1">
        <f>IF(data[[#This Row],[Conversions]]=0,0,data[[#This Row],[Spend, Dollars]]/data[[#This Row],[Conversions]])</f>
        <v>5.1359762024999993</v>
      </c>
      <c r="O7885" s="13">
        <f>data[[#This Row],[Conversions]]/data[[#This Row],[Clicks]]</f>
        <v>0.24727528904472182</v>
      </c>
      <c r="P7885" s="11">
        <v>112</v>
      </c>
      <c r="Q7885" s="11">
        <f>IF(data[[#This Row],[Spend, Dollars]]=0,0,data[[#This Row],[Total conversion value, Dollars]]/data[[#This Row],[Spend, Dollars]])</f>
        <v>5.4517386561041032</v>
      </c>
      <c r="R7885" s="2">
        <v>82.8</v>
      </c>
      <c r="S7885" s="2">
        <v>16.5</v>
      </c>
      <c r="T7885" s="2">
        <v>8</v>
      </c>
      <c r="U7885" s="2">
        <f t="shared" si="123"/>
        <v>107.3</v>
      </c>
    </row>
    <row r="7886" spans="1:21" x14ac:dyDescent="0.2">
      <c r="A7886" t="s">
        <v>24</v>
      </c>
      <c r="B7886" s="3">
        <v>45170</v>
      </c>
      <c r="C7886" s="10" t="str">
        <f>TEXT(data[[#This Row],[Date]],"mmmm")</f>
        <v>September</v>
      </c>
      <c r="D7886" t="s">
        <v>15</v>
      </c>
      <c r="E7886" t="s">
        <v>18</v>
      </c>
      <c r="F7886" t="s">
        <v>20</v>
      </c>
      <c r="G7886" t="s">
        <v>17</v>
      </c>
      <c r="H7886" s="11">
        <v>2421</v>
      </c>
      <c r="I7886" s="11">
        <v>24.500520000000002</v>
      </c>
      <c r="J7886" s="13">
        <f>data[[#This Row],[Clicks]]/data[[#This Row],[Impressions]]</f>
        <v>1.0120000000000001E-2</v>
      </c>
      <c r="K7886" s="1">
        <v>1.6</v>
      </c>
      <c r="L7886" s="2">
        <v>39.200832000000005</v>
      </c>
      <c r="M7886">
        <v>2</v>
      </c>
      <c r="N7886" s="1">
        <f>IF(data[[#This Row],[Conversions]]=0,0,data[[#This Row],[Spend, Dollars]]/data[[#This Row],[Conversions]])</f>
        <v>19.600416000000003</v>
      </c>
      <c r="O7886" s="13">
        <f>data[[#This Row],[Conversions]]/data[[#This Row],[Clicks]]</f>
        <v>8.1630920486585587E-2</v>
      </c>
      <c r="P7886" s="11">
        <v>166</v>
      </c>
      <c r="Q7886" s="11">
        <f>IF(data[[#This Row],[Spend, Dollars]]=0,0,data[[#This Row],[Total conversion value, Dollars]]/data[[#This Row],[Spend, Dollars]])</f>
        <v>4.2346040002416272</v>
      </c>
      <c r="R7886" s="2">
        <v>105.6</v>
      </c>
      <c r="S7886" s="2">
        <v>21</v>
      </c>
      <c r="T7886" s="2">
        <v>12</v>
      </c>
      <c r="U7886" s="2">
        <f t="shared" si="123"/>
        <v>138.6</v>
      </c>
    </row>
    <row r="7887" spans="1:21" x14ac:dyDescent="0.2">
      <c r="A7887" t="s">
        <v>24</v>
      </c>
      <c r="B7887" s="3">
        <v>45171</v>
      </c>
      <c r="C7887" s="10" t="str">
        <f>TEXT(data[[#This Row],[Date]],"mmmm")</f>
        <v>September</v>
      </c>
      <c r="D7887" t="s">
        <v>15</v>
      </c>
      <c r="E7887" t="s">
        <v>18</v>
      </c>
      <c r="F7887" t="s">
        <v>20</v>
      </c>
      <c r="G7887" t="s">
        <v>17</v>
      </c>
      <c r="H7887" s="11">
        <v>3024</v>
      </c>
      <c r="I7887" s="11">
        <v>49.230719999999998</v>
      </c>
      <c r="J7887" s="13">
        <f>data[[#This Row],[Clicks]]/data[[#This Row],[Impressions]]</f>
        <v>1.6279999999999999E-2</v>
      </c>
      <c r="K7887" s="1">
        <v>0.54</v>
      </c>
      <c r="L7887" s="2">
        <v>26.584588800000002</v>
      </c>
      <c r="M7887">
        <v>4</v>
      </c>
      <c r="N7887" s="1">
        <f>IF(data[[#This Row],[Conversions]]=0,0,data[[#This Row],[Spend, Dollars]]/data[[#This Row],[Conversions]])</f>
        <v>6.6461472000000006</v>
      </c>
      <c r="O7887" s="13">
        <f>data[[#This Row],[Conversions]]/data[[#This Row],[Clicks]]</f>
        <v>8.1250081250081249E-2</v>
      </c>
      <c r="P7887" s="11">
        <v>225</v>
      </c>
      <c r="Q7887" s="11">
        <f>IF(data[[#This Row],[Spend, Dollars]]=0,0,data[[#This Row],[Total conversion value, Dollars]]/data[[#This Row],[Spend, Dollars]])</f>
        <v>8.4635501302167953</v>
      </c>
      <c r="R7887" s="2">
        <v>104.39999999999999</v>
      </c>
      <c r="S7887" s="2">
        <v>28.5</v>
      </c>
      <c r="T7887" s="2">
        <v>4</v>
      </c>
      <c r="U7887" s="2">
        <f t="shared" si="123"/>
        <v>136.89999999999998</v>
      </c>
    </row>
    <row r="7888" spans="1:21" x14ac:dyDescent="0.2">
      <c r="A7888" t="s">
        <v>24</v>
      </c>
      <c r="B7888" s="3">
        <v>45172</v>
      </c>
      <c r="C7888" s="10" t="str">
        <f>TEXT(data[[#This Row],[Date]],"mmmm")</f>
        <v>September</v>
      </c>
      <c r="D7888" t="s">
        <v>15</v>
      </c>
      <c r="E7888" t="s">
        <v>18</v>
      </c>
      <c r="F7888" t="s">
        <v>20</v>
      </c>
      <c r="G7888" t="s">
        <v>17</v>
      </c>
      <c r="H7888" s="11">
        <v>3086</v>
      </c>
      <c r="I7888" s="11">
        <v>44.808720000000008</v>
      </c>
      <c r="J7888" s="13">
        <f>data[[#This Row],[Clicks]]/data[[#This Row],[Impressions]]</f>
        <v>1.4520000000000003E-2</v>
      </c>
      <c r="K7888" s="1">
        <v>1.24</v>
      </c>
      <c r="L7888" s="2">
        <v>55.56281280000001</v>
      </c>
      <c r="M7888">
        <v>2</v>
      </c>
      <c r="N7888" s="1">
        <f>IF(data[[#This Row],[Conversions]]=0,0,data[[#This Row],[Spend, Dollars]]/data[[#This Row],[Conversions]])</f>
        <v>27.781406400000005</v>
      </c>
      <c r="O7888" s="13">
        <f>data[[#This Row],[Conversions]]/data[[#This Row],[Clicks]]</f>
        <v>4.4634169420594914E-2</v>
      </c>
      <c r="P7888" s="11">
        <v>213</v>
      </c>
      <c r="Q7888" s="11">
        <f>IF(data[[#This Row],[Spend, Dollars]]=0,0,data[[#This Row],[Total conversion value, Dollars]]/data[[#This Row],[Spend, Dollars]])</f>
        <v>3.8334992284623857</v>
      </c>
      <c r="R7888" s="2">
        <v>129.6</v>
      </c>
      <c r="S7888" s="2">
        <v>28.5</v>
      </c>
      <c r="T7888" s="2">
        <v>10</v>
      </c>
      <c r="U7888" s="2">
        <f t="shared" si="123"/>
        <v>168.1</v>
      </c>
    </row>
    <row r="7889" spans="1:21" x14ac:dyDescent="0.2">
      <c r="A7889" t="s">
        <v>24</v>
      </c>
      <c r="B7889" s="3">
        <v>45173</v>
      </c>
      <c r="C7889" s="10" t="str">
        <f>TEXT(data[[#This Row],[Date]],"mmmm")</f>
        <v>September</v>
      </c>
      <c r="D7889" t="s">
        <v>15</v>
      </c>
      <c r="E7889" t="s">
        <v>18</v>
      </c>
      <c r="F7889" t="s">
        <v>20</v>
      </c>
      <c r="G7889" t="s">
        <v>17</v>
      </c>
      <c r="H7889" s="11">
        <v>2164</v>
      </c>
      <c r="I7889" s="11">
        <v>25.470280000000006</v>
      </c>
      <c r="J7889" s="13">
        <f>data[[#This Row],[Clicks]]/data[[#This Row],[Impressions]]</f>
        <v>1.1770000000000003E-2</v>
      </c>
      <c r="K7889" s="1">
        <v>1.28</v>
      </c>
      <c r="L7889" s="2">
        <v>32.601958400000008</v>
      </c>
      <c r="M7889">
        <v>4</v>
      </c>
      <c r="N7889" s="1">
        <f>IF(data[[#This Row],[Conversions]]=0,0,data[[#This Row],[Spend, Dollars]]/data[[#This Row],[Conversions]])</f>
        <v>8.150489600000002</v>
      </c>
      <c r="O7889" s="13">
        <f>data[[#This Row],[Conversions]]/data[[#This Row],[Clicks]]</f>
        <v>0.15704578041544887</v>
      </c>
      <c r="P7889" s="11">
        <v>270</v>
      </c>
      <c r="Q7889" s="11">
        <f>IF(data[[#This Row],[Spend, Dollars]]=0,0,data[[#This Row],[Total conversion value, Dollars]]/data[[#This Row],[Spend, Dollars]])</f>
        <v>8.2817110765959363</v>
      </c>
      <c r="R7889" s="2">
        <v>110.39999999999999</v>
      </c>
      <c r="S7889" s="2">
        <v>27</v>
      </c>
      <c r="T7889" s="2">
        <v>7</v>
      </c>
      <c r="U7889" s="2">
        <f t="shared" si="123"/>
        <v>144.39999999999998</v>
      </c>
    </row>
    <row r="7890" spans="1:21" x14ac:dyDescent="0.2">
      <c r="A7890" t="s">
        <v>24</v>
      </c>
      <c r="B7890" s="3">
        <v>45174</v>
      </c>
      <c r="C7890" s="10" t="str">
        <f>TEXT(data[[#This Row],[Date]],"mmmm")</f>
        <v>September</v>
      </c>
      <c r="D7890" t="s">
        <v>15</v>
      </c>
      <c r="E7890" t="s">
        <v>18</v>
      </c>
      <c r="F7890" t="s">
        <v>20</v>
      </c>
      <c r="G7890" t="s">
        <v>17</v>
      </c>
      <c r="H7890" s="11">
        <v>2364</v>
      </c>
      <c r="I7890" s="11">
        <v>35.625480000000003</v>
      </c>
      <c r="J7890" s="13">
        <f>data[[#This Row],[Clicks]]/data[[#This Row],[Impressions]]</f>
        <v>1.5070000000000002E-2</v>
      </c>
      <c r="K7890" s="1">
        <v>0.7</v>
      </c>
      <c r="L7890" s="2">
        <v>24.937836000000001</v>
      </c>
      <c r="M7890">
        <v>7</v>
      </c>
      <c r="N7890" s="1">
        <f>IF(data[[#This Row],[Conversions]]=0,0,data[[#This Row],[Spend, Dollars]]/data[[#This Row],[Conversions]])</f>
        <v>3.562548</v>
      </c>
      <c r="O7890" s="13">
        <f>data[[#This Row],[Conversions]]/data[[#This Row],[Clicks]]</f>
        <v>0.19648858064508884</v>
      </c>
      <c r="P7890" s="11">
        <v>522</v>
      </c>
      <c r="Q7890" s="11">
        <f>IF(data[[#This Row],[Spend, Dollars]]=0,0,data[[#This Row],[Total conversion value, Dollars]]/data[[#This Row],[Spend, Dollars]])</f>
        <v>20.932048795252321</v>
      </c>
      <c r="R7890" s="2">
        <v>134.4</v>
      </c>
      <c r="S7890" s="2">
        <v>19.5</v>
      </c>
      <c r="T7890" s="2">
        <v>4</v>
      </c>
      <c r="U7890" s="2">
        <f t="shared" si="123"/>
        <v>157.9</v>
      </c>
    </row>
    <row r="7891" spans="1:21" x14ac:dyDescent="0.2">
      <c r="A7891" t="s">
        <v>24</v>
      </c>
      <c r="B7891" s="3">
        <v>45175</v>
      </c>
      <c r="C7891" s="10" t="str">
        <f>TEXT(data[[#This Row],[Date]],"mmmm")</f>
        <v>September</v>
      </c>
      <c r="D7891" t="s">
        <v>15</v>
      </c>
      <c r="E7891" t="s">
        <v>18</v>
      </c>
      <c r="F7891" t="s">
        <v>20</v>
      </c>
      <c r="G7891" t="s">
        <v>17</v>
      </c>
      <c r="H7891" s="11">
        <v>2525</v>
      </c>
      <c r="I7891" s="11">
        <v>37.218499999999999</v>
      </c>
      <c r="J7891" s="13">
        <f>data[[#This Row],[Clicks]]/data[[#This Row],[Impressions]]</f>
        <v>1.474E-2</v>
      </c>
      <c r="K7891" s="1">
        <v>1.76</v>
      </c>
      <c r="L7891" s="2">
        <v>65.504559999999998</v>
      </c>
      <c r="M7891">
        <v>3</v>
      </c>
      <c r="N7891" s="1">
        <f>IF(data[[#This Row],[Conversions]]=0,0,data[[#This Row],[Spend, Dollars]]/data[[#This Row],[Conversions]])</f>
        <v>21.834853333333331</v>
      </c>
      <c r="O7891" s="13">
        <f>data[[#This Row],[Conversions]]/data[[#This Row],[Clicks]]</f>
        <v>8.0605075432916423E-2</v>
      </c>
      <c r="P7891" s="11">
        <v>278</v>
      </c>
      <c r="Q7891" s="11">
        <f>IF(data[[#This Row],[Spend, Dollars]]=0,0,data[[#This Row],[Total conversion value, Dollars]]/data[[#This Row],[Spend, Dollars]])</f>
        <v>4.2439793504452208</v>
      </c>
      <c r="R7891" s="2">
        <v>116.39999999999999</v>
      </c>
      <c r="S7891" s="2">
        <v>24</v>
      </c>
      <c r="T7891" s="2">
        <v>18</v>
      </c>
      <c r="U7891" s="2">
        <f t="shared" si="123"/>
        <v>158.39999999999998</v>
      </c>
    </row>
    <row r="7892" spans="1:21" x14ac:dyDescent="0.2">
      <c r="A7892" t="s">
        <v>24</v>
      </c>
      <c r="B7892" s="3">
        <v>45176</v>
      </c>
      <c r="C7892" s="10" t="str">
        <f>TEXT(data[[#This Row],[Date]],"mmmm")</f>
        <v>September</v>
      </c>
      <c r="D7892" t="s">
        <v>15</v>
      </c>
      <c r="E7892" t="s">
        <v>18</v>
      </c>
      <c r="F7892" t="s">
        <v>20</v>
      </c>
      <c r="G7892" t="s">
        <v>17</v>
      </c>
      <c r="H7892" s="11">
        <v>2559</v>
      </c>
      <c r="I7892" s="11">
        <v>39.690090000000005</v>
      </c>
      <c r="J7892" s="13">
        <f>data[[#This Row],[Clicks]]/data[[#This Row],[Impressions]]</f>
        <v>1.5510000000000001E-2</v>
      </c>
      <c r="K7892" s="1">
        <v>1.54</v>
      </c>
      <c r="L7892" s="2">
        <v>61.122738600000012</v>
      </c>
      <c r="M7892">
        <v>2</v>
      </c>
      <c r="N7892" s="1">
        <f>IF(data[[#This Row],[Conversions]]=0,0,data[[#This Row],[Spend, Dollars]]/data[[#This Row],[Conversions]])</f>
        <v>30.561369300000006</v>
      </c>
      <c r="O7892" s="13">
        <f>data[[#This Row],[Conversions]]/data[[#This Row],[Clicks]]</f>
        <v>5.0390412317029259E-2</v>
      </c>
      <c r="P7892" s="11">
        <v>200</v>
      </c>
      <c r="Q7892" s="11">
        <f>IF(data[[#This Row],[Spend, Dollars]]=0,0,data[[#This Row],[Total conversion value, Dollars]]/data[[#This Row],[Spend, Dollars]])</f>
        <v>3.2721046959109903</v>
      </c>
      <c r="R7892" s="2">
        <v>121.19999999999999</v>
      </c>
      <c r="S7892" s="2">
        <v>31.5</v>
      </c>
      <c r="T7892" s="2">
        <v>5</v>
      </c>
      <c r="U7892" s="2">
        <f t="shared" si="123"/>
        <v>157.69999999999999</v>
      </c>
    </row>
    <row r="7893" spans="1:21" x14ac:dyDescent="0.2">
      <c r="A7893" t="s">
        <v>24</v>
      </c>
      <c r="B7893" s="3">
        <v>45177</v>
      </c>
      <c r="C7893" s="10" t="str">
        <f>TEXT(data[[#This Row],[Date]],"mmmm")</f>
        <v>September</v>
      </c>
      <c r="D7893" t="s">
        <v>15</v>
      </c>
      <c r="E7893" t="s">
        <v>18</v>
      </c>
      <c r="F7893" t="s">
        <v>20</v>
      </c>
      <c r="G7893" t="s">
        <v>17</v>
      </c>
      <c r="H7893" s="11">
        <v>2464</v>
      </c>
      <c r="I7893" s="11">
        <v>23.038400000000003</v>
      </c>
      <c r="J7893" s="13">
        <f>data[[#This Row],[Clicks]]/data[[#This Row],[Impressions]]</f>
        <v>9.3500000000000007E-3</v>
      </c>
      <c r="K7893" s="1">
        <v>2.17</v>
      </c>
      <c r="L7893" s="2">
        <v>49.993328000000005</v>
      </c>
      <c r="M7893">
        <v>2</v>
      </c>
      <c r="N7893" s="1">
        <f>IF(data[[#This Row],[Conversions]]=0,0,data[[#This Row],[Spend, Dollars]]/data[[#This Row],[Conversions]])</f>
        <v>24.996664000000003</v>
      </c>
      <c r="O7893" s="13">
        <f>data[[#This Row],[Conversions]]/data[[#This Row],[Clicks]]</f>
        <v>8.6811584137787334E-2</v>
      </c>
      <c r="P7893" s="11">
        <v>235</v>
      </c>
      <c r="Q7893" s="11">
        <f>IF(data[[#This Row],[Spend, Dollars]]=0,0,data[[#This Row],[Total conversion value, Dollars]]/data[[#This Row],[Spend, Dollars]])</f>
        <v>4.7006272517004666</v>
      </c>
      <c r="R7893" s="2">
        <v>129.6</v>
      </c>
      <c r="S7893" s="2">
        <v>24</v>
      </c>
      <c r="T7893" s="2">
        <v>6</v>
      </c>
      <c r="U7893" s="2">
        <f t="shared" si="123"/>
        <v>159.6</v>
      </c>
    </row>
    <row r="7894" spans="1:21" x14ac:dyDescent="0.2">
      <c r="A7894" t="s">
        <v>24</v>
      </c>
      <c r="B7894" s="3">
        <v>45178</v>
      </c>
      <c r="C7894" s="10" t="str">
        <f>TEXT(data[[#This Row],[Date]],"mmmm")</f>
        <v>September</v>
      </c>
      <c r="D7894" t="s">
        <v>15</v>
      </c>
      <c r="E7894" t="s">
        <v>18</v>
      </c>
      <c r="F7894" t="s">
        <v>20</v>
      </c>
      <c r="G7894" t="s">
        <v>17</v>
      </c>
      <c r="H7894" s="11">
        <v>1969</v>
      </c>
      <c r="I7894" s="11">
        <v>23.175130000000003</v>
      </c>
      <c r="J7894" s="13">
        <f>data[[#This Row],[Clicks]]/data[[#This Row],[Impressions]]</f>
        <v>1.1770000000000001E-2</v>
      </c>
      <c r="K7894" s="1">
        <v>1.18</v>
      </c>
      <c r="L7894" s="2">
        <v>27.346653400000001</v>
      </c>
      <c r="M7894">
        <v>5</v>
      </c>
      <c r="N7894" s="1">
        <f>IF(data[[#This Row],[Conversions]]=0,0,data[[#This Row],[Spend, Dollars]]/data[[#This Row],[Conversions]])</f>
        <v>5.4693306800000006</v>
      </c>
      <c r="O7894" s="13">
        <f>data[[#This Row],[Conversions]]/data[[#This Row],[Clicks]]</f>
        <v>0.21574852007302653</v>
      </c>
      <c r="P7894" s="11">
        <v>206</v>
      </c>
      <c r="Q7894" s="11">
        <f>IF(data[[#This Row],[Spend, Dollars]]=0,0,data[[#This Row],[Total conversion value, Dollars]]/data[[#This Row],[Spend, Dollars]])</f>
        <v>7.5329144296683843</v>
      </c>
      <c r="R7894" s="2">
        <v>112.8</v>
      </c>
      <c r="S7894" s="2">
        <v>24</v>
      </c>
      <c r="T7894" s="2">
        <v>9</v>
      </c>
      <c r="U7894" s="2">
        <f t="shared" si="123"/>
        <v>145.80000000000001</v>
      </c>
    </row>
    <row r="7895" spans="1:21" x14ac:dyDescent="0.2">
      <c r="A7895" t="s">
        <v>24</v>
      </c>
      <c r="B7895" s="3">
        <v>45179</v>
      </c>
      <c r="C7895" s="10" t="str">
        <f>TEXT(data[[#This Row],[Date]],"mmmm")</f>
        <v>September</v>
      </c>
      <c r="D7895" t="s">
        <v>15</v>
      </c>
      <c r="E7895" t="s">
        <v>18</v>
      </c>
      <c r="F7895" t="s">
        <v>20</v>
      </c>
      <c r="G7895" t="s">
        <v>17</v>
      </c>
      <c r="H7895" s="11">
        <v>1902</v>
      </c>
      <c r="I7895" s="11">
        <v>22.804980000000004</v>
      </c>
      <c r="J7895" s="13">
        <f>data[[#This Row],[Clicks]]/data[[#This Row],[Impressions]]</f>
        <v>1.1990000000000002E-2</v>
      </c>
      <c r="K7895" s="1">
        <v>0.69</v>
      </c>
      <c r="L7895" s="2">
        <v>15.735436200000002</v>
      </c>
      <c r="M7895">
        <v>8</v>
      </c>
      <c r="N7895" s="1">
        <f>IF(data[[#This Row],[Conversions]]=0,0,data[[#This Row],[Spend, Dollars]]/data[[#This Row],[Conversions]])</f>
        <v>1.9669295250000003</v>
      </c>
      <c r="O7895" s="13">
        <f>data[[#This Row],[Conversions]]/data[[#This Row],[Clicks]]</f>
        <v>0.35080057075252857</v>
      </c>
      <c r="P7895" s="11">
        <v>300</v>
      </c>
      <c r="Q7895" s="11">
        <f>IF(data[[#This Row],[Spend, Dollars]]=0,0,data[[#This Row],[Total conversion value, Dollars]]/data[[#This Row],[Spend, Dollars]])</f>
        <v>19.065248410463507</v>
      </c>
      <c r="R7895" s="2">
        <v>120</v>
      </c>
      <c r="S7895" s="2">
        <v>25.5</v>
      </c>
      <c r="T7895" s="2">
        <v>5</v>
      </c>
      <c r="U7895" s="2">
        <f t="shared" si="123"/>
        <v>150.5</v>
      </c>
    </row>
    <row r="7896" spans="1:21" x14ac:dyDescent="0.2">
      <c r="A7896" t="s">
        <v>24</v>
      </c>
      <c r="B7896" s="3">
        <v>45180</v>
      </c>
      <c r="C7896" s="10" t="str">
        <f>TEXT(data[[#This Row],[Date]],"mmmm")</f>
        <v>September</v>
      </c>
      <c r="D7896" t="s">
        <v>15</v>
      </c>
      <c r="E7896" t="s">
        <v>18</v>
      </c>
      <c r="F7896" t="s">
        <v>20</v>
      </c>
      <c r="G7896" t="s">
        <v>17</v>
      </c>
      <c r="H7896" s="11">
        <v>2065</v>
      </c>
      <c r="I7896" s="11">
        <v>33.845350000000003</v>
      </c>
      <c r="J7896" s="13">
        <f>data[[#This Row],[Clicks]]/data[[#This Row],[Impressions]]</f>
        <v>1.6390000000000002E-2</v>
      </c>
      <c r="K7896" s="1">
        <v>1.98</v>
      </c>
      <c r="L7896" s="2">
        <v>67.013793000000007</v>
      </c>
      <c r="M7896">
        <v>6</v>
      </c>
      <c r="N7896" s="1">
        <f>IF(data[[#This Row],[Conversions]]=0,0,data[[#This Row],[Spend, Dollars]]/data[[#This Row],[Conversions]])</f>
        <v>11.168965500000001</v>
      </c>
      <c r="O7896" s="13">
        <f>data[[#This Row],[Conversions]]/data[[#This Row],[Clicks]]</f>
        <v>0.17727693759999524</v>
      </c>
      <c r="P7896" s="11">
        <v>429</v>
      </c>
      <c r="Q7896" s="11">
        <f>IF(data[[#This Row],[Spend, Dollars]]=0,0,data[[#This Row],[Total conversion value, Dollars]]/data[[#This Row],[Spend, Dollars]])</f>
        <v>6.4016671911109402</v>
      </c>
      <c r="R7896" s="2">
        <v>97.2</v>
      </c>
      <c r="S7896" s="2">
        <v>21</v>
      </c>
      <c r="T7896" s="2">
        <v>3</v>
      </c>
      <c r="U7896" s="2">
        <f t="shared" si="123"/>
        <v>121.2</v>
      </c>
    </row>
    <row r="7897" spans="1:21" x14ac:dyDescent="0.2">
      <c r="A7897" t="s">
        <v>24</v>
      </c>
      <c r="B7897" s="3">
        <v>45181</v>
      </c>
      <c r="C7897" s="10" t="str">
        <f>TEXT(data[[#This Row],[Date]],"mmmm")</f>
        <v>September</v>
      </c>
      <c r="D7897" t="s">
        <v>15</v>
      </c>
      <c r="E7897" t="s">
        <v>18</v>
      </c>
      <c r="F7897" t="s">
        <v>20</v>
      </c>
      <c r="G7897" t="s">
        <v>17</v>
      </c>
      <c r="H7897" s="11">
        <v>2373</v>
      </c>
      <c r="I7897" s="11">
        <v>21.404460000000004</v>
      </c>
      <c r="J7897" s="13">
        <f>data[[#This Row],[Clicks]]/data[[#This Row],[Impressions]]</f>
        <v>9.020000000000002E-3</v>
      </c>
      <c r="K7897" s="1">
        <v>0.8</v>
      </c>
      <c r="L7897" s="2">
        <v>17.123568000000002</v>
      </c>
      <c r="M7897">
        <v>2</v>
      </c>
      <c r="N7897" s="1">
        <f>IF(data[[#This Row],[Conversions]]=0,0,data[[#This Row],[Spend, Dollars]]/data[[#This Row],[Conversions]])</f>
        <v>8.5617840000000012</v>
      </c>
      <c r="O7897" s="13">
        <f>data[[#This Row],[Conversions]]/data[[#This Row],[Clicks]]</f>
        <v>9.3438470300115012E-2</v>
      </c>
      <c r="P7897" s="11">
        <v>177</v>
      </c>
      <c r="Q7897" s="11">
        <f>IF(data[[#This Row],[Spend, Dollars]]=0,0,data[[#This Row],[Total conversion value, Dollars]]/data[[#This Row],[Spend, Dollars]])</f>
        <v>10.336630776950223</v>
      </c>
      <c r="R7897" s="2">
        <v>91.2</v>
      </c>
      <c r="S7897" s="2">
        <v>27</v>
      </c>
      <c r="T7897" s="2">
        <v>3</v>
      </c>
      <c r="U7897" s="2">
        <f t="shared" si="123"/>
        <v>121.2</v>
      </c>
    </row>
    <row r="7898" spans="1:21" x14ac:dyDescent="0.2">
      <c r="A7898" t="s">
        <v>24</v>
      </c>
      <c r="B7898" s="3">
        <v>45182</v>
      </c>
      <c r="C7898" s="10" t="str">
        <f>TEXT(data[[#This Row],[Date]],"mmmm")</f>
        <v>September</v>
      </c>
      <c r="D7898" t="s">
        <v>15</v>
      </c>
      <c r="E7898" t="s">
        <v>18</v>
      </c>
      <c r="F7898" t="s">
        <v>20</v>
      </c>
      <c r="G7898" t="s">
        <v>17</v>
      </c>
      <c r="H7898" s="11">
        <v>2922</v>
      </c>
      <c r="I7898" s="11">
        <v>44.034539999999993</v>
      </c>
      <c r="J7898" s="13">
        <f>data[[#This Row],[Clicks]]/data[[#This Row],[Impressions]]</f>
        <v>1.5069999999999998E-2</v>
      </c>
      <c r="K7898" s="1">
        <v>1.1299999999999999</v>
      </c>
      <c r="L7898" s="2">
        <v>49.759030199999984</v>
      </c>
      <c r="M7898">
        <v>3</v>
      </c>
      <c r="N7898" s="1">
        <f>IF(data[[#This Row],[Conversions]]=0,0,data[[#This Row],[Spend, Dollars]]/data[[#This Row],[Conversions]])</f>
        <v>16.586343399999993</v>
      </c>
      <c r="O7898" s="13">
        <f>data[[#This Row],[Conversions]]/data[[#This Row],[Clicks]]</f>
        <v>6.8128337436930198E-2</v>
      </c>
      <c r="P7898" s="11">
        <v>132</v>
      </c>
      <c r="Q7898" s="11">
        <f>IF(data[[#This Row],[Spend, Dollars]]=0,0,data[[#This Row],[Total conversion value, Dollars]]/data[[#This Row],[Spend, Dollars]])</f>
        <v>2.6527848205530349</v>
      </c>
      <c r="R7898" s="2">
        <v>112.8</v>
      </c>
      <c r="S7898" s="2">
        <v>31.5</v>
      </c>
      <c r="T7898" s="2">
        <v>11</v>
      </c>
      <c r="U7898" s="2">
        <f t="shared" si="123"/>
        <v>155.30000000000001</v>
      </c>
    </row>
    <row r="7899" spans="1:21" x14ac:dyDescent="0.2">
      <c r="A7899" t="s">
        <v>24</v>
      </c>
      <c r="B7899" s="3">
        <v>45183</v>
      </c>
      <c r="C7899" s="10" t="str">
        <f>TEXT(data[[#This Row],[Date]],"mmmm")</f>
        <v>September</v>
      </c>
      <c r="D7899" t="s">
        <v>15</v>
      </c>
      <c r="E7899" t="s">
        <v>18</v>
      </c>
      <c r="F7899" t="s">
        <v>20</v>
      </c>
      <c r="G7899" t="s">
        <v>17</v>
      </c>
      <c r="H7899" s="11">
        <v>2965</v>
      </c>
      <c r="I7899" s="11">
        <v>30.984250000000007</v>
      </c>
      <c r="J7899" s="13">
        <f>data[[#This Row],[Clicks]]/data[[#This Row],[Impressions]]</f>
        <v>1.0450000000000003E-2</v>
      </c>
      <c r="K7899" s="1">
        <v>1.03</v>
      </c>
      <c r="L7899" s="2">
        <v>31.913777500000009</v>
      </c>
      <c r="M7899">
        <v>4</v>
      </c>
      <c r="N7899" s="1">
        <f>IF(data[[#This Row],[Conversions]]=0,0,data[[#This Row],[Spend, Dollars]]/data[[#This Row],[Conversions]])</f>
        <v>7.9784443750000023</v>
      </c>
      <c r="O7899" s="13">
        <f>data[[#This Row],[Conversions]]/data[[#This Row],[Clicks]]</f>
        <v>0.12909784810024444</v>
      </c>
      <c r="P7899" s="11">
        <v>266</v>
      </c>
      <c r="Q7899" s="11">
        <f>IF(data[[#This Row],[Spend, Dollars]]=0,0,data[[#This Row],[Total conversion value, Dollars]]/data[[#This Row],[Spend, Dollars]])</f>
        <v>8.3349581540449087</v>
      </c>
      <c r="R7899" s="2">
        <v>100.8</v>
      </c>
      <c r="S7899" s="2">
        <v>30</v>
      </c>
      <c r="T7899" s="2">
        <v>7</v>
      </c>
      <c r="U7899" s="2">
        <f t="shared" si="123"/>
        <v>137.80000000000001</v>
      </c>
    </row>
    <row r="7900" spans="1:21" x14ac:dyDescent="0.2">
      <c r="A7900" t="s">
        <v>24</v>
      </c>
      <c r="B7900" s="3">
        <v>45184</v>
      </c>
      <c r="C7900" s="10" t="str">
        <f>TEXT(data[[#This Row],[Date]],"mmmm")</f>
        <v>September</v>
      </c>
      <c r="D7900" t="s">
        <v>15</v>
      </c>
      <c r="E7900" t="s">
        <v>18</v>
      </c>
      <c r="F7900" t="s">
        <v>20</v>
      </c>
      <c r="G7900" t="s">
        <v>17</v>
      </c>
      <c r="H7900" s="11">
        <v>2247</v>
      </c>
      <c r="I7900" s="11">
        <v>29.166060000000002</v>
      </c>
      <c r="J7900" s="13">
        <f>data[[#This Row],[Clicks]]/data[[#This Row],[Impressions]]</f>
        <v>1.298E-2</v>
      </c>
      <c r="K7900" s="1">
        <v>2.11</v>
      </c>
      <c r="L7900" s="2">
        <v>61.540386599999998</v>
      </c>
      <c r="M7900">
        <v>5</v>
      </c>
      <c r="N7900" s="1">
        <f>IF(data[[#This Row],[Conversions]]=0,0,data[[#This Row],[Spend, Dollars]]/data[[#This Row],[Conversions]])</f>
        <v>12.308077319999999</v>
      </c>
      <c r="O7900" s="13">
        <f>data[[#This Row],[Conversions]]/data[[#This Row],[Clicks]]</f>
        <v>0.17143213721702552</v>
      </c>
      <c r="P7900" s="11">
        <v>310</v>
      </c>
      <c r="Q7900" s="11">
        <f>IF(data[[#This Row],[Spend, Dollars]]=0,0,data[[#This Row],[Total conversion value, Dollars]]/data[[#This Row],[Spend, Dollars]])</f>
        <v>5.0373424205950634</v>
      </c>
      <c r="R7900" s="2">
        <v>99.6</v>
      </c>
      <c r="S7900" s="2">
        <v>31.5</v>
      </c>
      <c r="T7900" s="2">
        <v>12</v>
      </c>
      <c r="U7900" s="2">
        <f t="shared" si="123"/>
        <v>143.1</v>
      </c>
    </row>
    <row r="7901" spans="1:21" x14ac:dyDescent="0.2">
      <c r="A7901" t="s">
        <v>24</v>
      </c>
      <c r="B7901" s="3">
        <v>45185</v>
      </c>
      <c r="C7901" s="10" t="str">
        <f>TEXT(data[[#This Row],[Date]],"mmmm")</f>
        <v>September</v>
      </c>
      <c r="D7901" t="s">
        <v>15</v>
      </c>
      <c r="E7901" t="s">
        <v>18</v>
      </c>
      <c r="F7901" t="s">
        <v>20</v>
      </c>
      <c r="G7901" t="s">
        <v>17</v>
      </c>
      <c r="H7901" s="11">
        <v>2928</v>
      </c>
      <c r="I7901" s="11">
        <v>35.750880000000009</v>
      </c>
      <c r="J7901" s="13">
        <f>data[[#This Row],[Clicks]]/data[[#This Row],[Impressions]]</f>
        <v>1.2210000000000004E-2</v>
      </c>
      <c r="K7901" s="1">
        <v>1.45</v>
      </c>
      <c r="L7901" s="2">
        <v>51.83877600000001</v>
      </c>
      <c r="M7901">
        <v>4</v>
      </c>
      <c r="N7901" s="1">
        <f>IF(data[[#This Row],[Conversions]]=0,0,data[[#This Row],[Spend, Dollars]]/data[[#This Row],[Conversions]])</f>
        <v>12.959694000000002</v>
      </c>
      <c r="O7901" s="13">
        <f>data[[#This Row],[Conversions]]/data[[#This Row],[Clicks]]</f>
        <v>0.1118853577869971</v>
      </c>
      <c r="P7901" s="11">
        <v>236</v>
      </c>
      <c r="Q7901" s="11">
        <f>IF(data[[#This Row],[Spend, Dollars]]=0,0,data[[#This Row],[Total conversion value, Dollars]]/data[[#This Row],[Spend, Dollars]])</f>
        <v>4.5525766271950552</v>
      </c>
      <c r="R7901" s="2">
        <v>115.19999999999999</v>
      </c>
      <c r="S7901" s="2">
        <v>13.5</v>
      </c>
      <c r="T7901" s="2">
        <v>14</v>
      </c>
      <c r="U7901" s="2">
        <f t="shared" si="123"/>
        <v>142.69999999999999</v>
      </c>
    </row>
    <row r="7902" spans="1:21" x14ac:dyDescent="0.2">
      <c r="A7902" t="s">
        <v>24</v>
      </c>
      <c r="B7902" s="3">
        <v>45186</v>
      </c>
      <c r="C7902" s="10" t="str">
        <f>TEXT(data[[#This Row],[Date]],"mmmm")</f>
        <v>September</v>
      </c>
      <c r="D7902" t="s">
        <v>15</v>
      </c>
      <c r="E7902" t="s">
        <v>18</v>
      </c>
      <c r="F7902" t="s">
        <v>20</v>
      </c>
      <c r="G7902" t="s">
        <v>17</v>
      </c>
      <c r="H7902" s="11">
        <v>2223</v>
      </c>
      <c r="I7902" s="11">
        <v>36.679499999999997</v>
      </c>
      <c r="J7902" s="13">
        <f>data[[#This Row],[Clicks]]/data[[#This Row],[Impressions]]</f>
        <v>1.6499999999999997E-2</v>
      </c>
      <c r="K7902" s="1">
        <v>1.1599999999999999</v>
      </c>
      <c r="L7902" s="2">
        <v>42.548219999999993</v>
      </c>
      <c r="M7902">
        <v>4</v>
      </c>
      <c r="N7902" s="1">
        <f>IF(data[[#This Row],[Conversions]]=0,0,data[[#This Row],[Spend, Dollars]]/data[[#This Row],[Conversions]])</f>
        <v>10.637054999999998</v>
      </c>
      <c r="O7902" s="13">
        <f>data[[#This Row],[Conversions]]/data[[#This Row],[Clicks]]</f>
        <v>0.109052740631688</v>
      </c>
      <c r="P7902" s="11">
        <v>234</v>
      </c>
      <c r="Q7902" s="11">
        <f>IF(data[[#This Row],[Spend, Dollars]]=0,0,data[[#This Row],[Total conversion value, Dollars]]/data[[#This Row],[Spend, Dollars]])</f>
        <v>5.4996425232359902</v>
      </c>
      <c r="R7902" s="2">
        <v>136.79999999999998</v>
      </c>
      <c r="S7902" s="2">
        <v>18</v>
      </c>
      <c r="T7902" s="2">
        <v>12</v>
      </c>
      <c r="U7902" s="2">
        <f t="shared" si="123"/>
        <v>166.79999999999998</v>
      </c>
    </row>
    <row r="7903" spans="1:21" x14ac:dyDescent="0.2">
      <c r="A7903" t="s">
        <v>24</v>
      </c>
      <c r="B7903" s="3">
        <v>45187</v>
      </c>
      <c r="C7903" s="10" t="str">
        <f>TEXT(data[[#This Row],[Date]],"mmmm")</f>
        <v>September</v>
      </c>
      <c r="D7903" t="s">
        <v>15</v>
      </c>
      <c r="E7903" t="s">
        <v>18</v>
      </c>
      <c r="F7903" t="s">
        <v>20</v>
      </c>
      <c r="G7903" t="s">
        <v>17</v>
      </c>
      <c r="H7903" s="11">
        <v>2121</v>
      </c>
      <c r="I7903" s="11">
        <v>27.997200000000003</v>
      </c>
      <c r="J7903" s="13">
        <f>data[[#This Row],[Clicks]]/data[[#This Row],[Impressions]]</f>
        <v>1.3200000000000002E-2</v>
      </c>
      <c r="K7903" s="1">
        <v>2.09</v>
      </c>
      <c r="L7903" s="2">
        <v>58.514147999999999</v>
      </c>
      <c r="M7903">
        <v>2</v>
      </c>
      <c r="N7903" s="1">
        <f>IF(data[[#This Row],[Conversions]]=0,0,data[[#This Row],[Spend, Dollars]]/data[[#This Row],[Conversions]])</f>
        <v>29.257073999999999</v>
      </c>
      <c r="O7903" s="13">
        <f>data[[#This Row],[Conversions]]/data[[#This Row],[Clicks]]</f>
        <v>7.1435715000071426E-2</v>
      </c>
      <c r="P7903" s="11">
        <v>83</v>
      </c>
      <c r="Q7903" s="11">
        <f>IF(data[[#This Row],[Spend, Dollars]]=0,0,data[[#This Row],[Total conversion value, Dollars]]/data[[#This Row],[Spend, Dollars]])</f>
        <v>1.4184603696186433</v>
      </c>
      <c r="R7903" s="2">
        <v>112.8</v>
      </c>
      <c r="S7903" s="2">
        <v>28.5</v>
      </c>
      <c r="T7903" s="2">
        <v>9</v>
      </c>
      <c r="U7903" s="2">
        <f t="shared" si="123"/>
        <v>150.30000000000001</v>
      </c>
    </row>
    <row r="7904" spans="1:21" x14ac:dyDescent="0.2">
      <c r="A7904" t="s">
        <v>24</v>
      </c>
      <c r="B7904" s="3">
        <v>45188</v>
      </c>
      <c r="C7904" s="10" t="str">
        <f>TEXT(data[[#This Row],[Date]],"mmmm")</f>
        <v>September</v>
      </c>
      <c r="D7904" t="s">
        <v>15</v>
      </c>
      <c r="E7904" t="s">
        <v>18</v>
      </c>
      <c r="F7904" t="s">
        <v>20</v>
      </c>
      <c r="G7904" t="s">
        <v>17</v>
      </c>
      <c r="H7904" s="11">
        <v>1921</v>
      </c>
      <c r="I7904" s="11">
        <v>19.863140000000008</v>
      </c>
      <c r="J7904" s="13">
        <f>data[[#This Row],[Clicks]]/data[[#This Row],[Impressions]]</f>
        <v>1.0340000000000004E-2</v>
      </c>
      <c r="K7904" s="1">
        <v>0.79</v>
      </c>
      <c r="L7904" s="2">
        <v>15.691880600000008</v>
      </c>
      <c r="M7904">
        <v>2</v>
      </c>
      <c r="N7904" s="1">
        <f>IF(data[[#This Row],[Conversions]]=0,0,data[[#This Row],[Spend, Dollars]]/data[[#This Row],[Conversions]])</f>
        <v>7.8459403000000041</v>
      </c>
      <c r="O7904" s="13">
        <f>data[[#This Row],[Conversions]]/data[[#This Row],[Clicks]]</f>
        <v>0.1006890149291602</v>
      </c>
      <c r="P7904" s="11">
        <v>115</v>
      </c>
      <c r="Q7904" s="11">
        <f>IF(data[[#This Row],[Spend, Dollars]]=0,0,data[[#This Row],[Total conversion value, Dollars]]/data[[#This Row],[Spend, Dollars]])</f>
        <v>7.3286308334515331</v>
      </c>
      <c r="R7904" s="2">
        <v>94.8</v>
      </c>
      <c r="S7904" s="2">
        <v>19.5</v>
      </c>
      <c r="T7904" s="2">
        <v>11</v>
      </c>
      <c r="U7904" s="2">
        <f t="shared" si="123"/>
        <v>125.3</v>
      </c>
    </row>
    <row r="7905" spans="1:21" x14ac:dyDescent="0.2">
      <c r="A7905" t="s">
        <v>24</v>
      </c>
      <c r="B7905" s="3">
        <v>45189</v>
      </c>
      <c r="C7905" s="10" t="str">
        <f>TEXT(data[[#This Row],[Date]],"mmmm")</f>
        <v>September</v>
      </c>
      <c r="D7905" t="s">
        <v>15</v>
      </c>
      <c r="E7905" t="s">
        <v>18</v>
      </c>
      <c r="F7905" t="s">
        <v>20</v>
      </c>
      <c r="G7905" t="s">
        <v>17</v>
      </c>
      <c r="H7905" s="11">
        <v>2560</v>
      </c>
      <c r="I7905" s="11">
        <v>33.792000000000002</v>
      </c>
      <c r="J7905" s="13">
        <f>data[[#This Row],[Clicks]]/data[[#This Row],[Impressions]]</f>
        <v>1.32E-2</v>
      </c>
      <c r="K7905" s="1">
        <v>1.37</v>
      </c>
      <c r="L7905" s="2">
        <v>46.295040000000007</v>
      </c>
      <c r="M7905">
        <v>2</v>
      </c>
      <c r="N7905" s="1">
        <f>IF(data[[#This Row],[Conversions]]=0,0,data[[#This Row],[Spend, Dollars]]/data[[#This Row],[Conversions]])</f>
        <v>23.147520000000004</v>
      </c>
      <c r="O7905" s="13">
        <f>data[[#This Row],[Conversions]]/data[[#This Row],[Clicks]]</f>
        <v>5.9185606060606057E-2</v>
      </c>
      <c r="P7905" s="11">
        <v>255</v>
      </c>
      <c r="Q7905" s="11">
        <f>IF(data[[#This Row],[Spend, Dollars]]=0,0,data[[#This Row],[Total conversion value, Dollars]]/data[[#This Row],[Spend, Dollars]])</f>
        <v>5.5081494691439934</v>
      </c>
      <c r="R7905" s="2">
        <v>111.6</v>
      </c>
      <c r="S7905" s="2">
        <v>40.5</v>
      </c>
      <c r="T7905" s="2">
        <v>9</v>
      </c>
      <c r="U7905" s="2">
        <f t="shared" si="123"/>
        <v>161.1</v>
      </c>
    </row>
    <row r="7906" spans="1:21" x14ac:dyDescent="0.2">
      <c r="A7906" t="s">
        <v>24</v>
      </c>
      <c r="B7906" s="3">
        <v>45190</v>
      </c>
      <c r="C7906" s="10" t="str">
        <f>TEXT(data[[#This Row],[Date]],"mmmm")</f>
        <v>September</v>
      </c>
      <c r="D7906" t="s">
        <v>15</v>
      </c>
      <c r="E7906" t="s">
        <v>18</v>
      </c>
      <c r="F7906" t="s">
        <v>20</v>
      </c>
      <c r="G7906" t="s">
        <v>17</v>
      </c>
      <c r="H7906" s="11">
        <v>2214</v>
      </c>
      <c r="I7906" s="11">
        <v>28.981260000000006</v>
      </c>
      <c r="J7906" s="13">
        <f>data[[#This Row],[Clicks]]/data[[#This Row],[Impressions]]</f>
        <v>1.3090000000000003E-2</v>
      </c>
      <c r="K7906" s="1">
        <v>1.05</v>
      </c>
      <c r="L7906" s="2">
        <v>30.430323000000008</v>
      </c>
      <c r="M7906">
        <v>5</v>
      </c>
      <c r="N7906" s="1">
        <f>IF(data[[#This Row],[Conversions]]=0,0,data[[#This Row],[Spend, Dollars]]/data[[#This Row],[Conversions]])</f>
        <v>6.086064600000002</v>
      </c>
      <c r="O7906" s="13">
        <f>data[[#This Row],[Conversions]]/data[[#This Row],[Clicks]]</f>
        <v>0.1725252801292973</v>
      </c>
      <c r="P7906" s="11">
        <v>377</v>
      </c>
      <c r="Q7906" s="11">
        <f>IF(data[[#This Row],[Spend, Dollars]]=0,0,data[[#This Row],[Total conversion value, Dollars]]/data[[#This Row],[Spend, Dollars]])</f>
        <v>12.388958211189539</v>
      </c>
      <c r="R7906" s="2">
        <v>108</v>
      </c>
      <c r="S7906" s="2">
        <v>34.5</v>
      </c>
      <c r="T7906" s="2">
        <v>13</v>
      </c>
      <c r="U7906" s="2">
        <f t="shared" si="123"/>
        <v>155.5</v>
      </c>
    </row>
    <row r="7907" spans="1:21" x14ac:dyDescent="0.2">
      <c r="A7907" t="s">
        <v>24</v>
      </c>
      <c r="B7907" s="3">
        <v>45191</v>
      </c>
      <c r="C7907" s="10" t="str">
        <f>TEXT(data[[#This Row],[Date]],"mmmm")</f>
        <v>September</v>
      </c>
      <c r="D7907" t="s">
        <v>15</v>
      </c>
      <c r="E7907" t="s">
        <v>18</v>
      </c>
      <c r="F7907" t="s">
        <v>20</v>
      </c>
      <c r="G7907" t="s">
        <v>17</v>
      </c>
      <c r="H7907" s="11">
        <v>2835</v>
      </c>
      <c r="I7907" s="11">
        <v>39.293100000000003</v>
      </c>
      <c r="J7907" s="13">
        <f>data[[#This Row],[Clicks]]/data[[#This Row],[Impressions]]</f>
        <v>1.3860000000000001E-2</v>
      </c>
      <c r="K7907" s="1">
        <v>1.41</v>
      </c>
      <c r="L7907" s="2">
        <v>55.403271000000004</v>
      </c>
      <c r="M7907">
        <v>5</v>
      </c>
      <c r="N7907" s="1">
        <f>IF(data[[#This Row],[Conversions]]=0,0,data[[#This Row],[Spend, Dollars]]/data[[#This Row],[Conversions]])</f>
        <v>11.080654200000001</v>
      </c>
      <c r="O7907" s="13">
        <f>data[[#This Row],[Conversions]]/data[[#This Row],[Clicks]]</f>
        <v>0.12724880449748174</v>
      </c>
      <c r="P7907" s="11">
        <v>287</v>
      </c>
      <c r="Q7907" s="11">
        <f>IF(data[[#This Row],[Spend, Dollars]]=0,0,data[[#This Row],[Total conversion value, Dollars]]/data[[#This Row],[Spend, Dollars]])</f>
        <v>5.1801995589754979</v>
      </c>
      <c r="R7907" s="2">
        <v>145.19999999999999</v>
      </c>
      <c r="S7907" s="2">
        <v>33</v>
      </c>
      <c r="T7907" s="2">
        <v>13</v>
      </c>
      <c r="U7907" s="2">
        <f t="shared" si="123"/>
        <v>191.2</v>
      </c>
    </row>
    <row r="7908" spans="1:21" x14ac:dyDescent="0.2">
      <c r="A7908" t="s">
        <v>24</v>
      </c>
      <c r="B7908" s="3">
        <v>45192</v>
      </c>
      <c r="C7908" s="10" t="str">
        <f>TEXT(data[[#This Row],[Date]],"mmmm")</f>
        <v>September</v>
      </c>
      <c r="D7908" t="s">
        <v>15</v>
      </c>
      <c r="E7908" t="s">
        <v>18</v>
      </c>
      <c r="F7908" t="s">
        <v>20</v>
      </c>
      <c r="G7908" t="s">
        <v>17</v>
      </c>
      <c r="H7908" s="11">
        <v>1754</v>
      </c>
      <c r="I7908" s="11">
        <v>22.188100000000002</v>
      </c>
      <c r="J7908" s="13">
        <f>data[[#This Row],[Clicks]]/data[[#This Row],[Impressions]]</f>
        <v>1.2650000000000002E-2</v>
      </c>
      <c r="K7908" s="1">
        <v>1.3</v>
      </c>
      <c r="L7908" s="2">
        <v>28.844530000000002</v>
      </c>
      <c r="M7908">
        <v>2</v>
      </c>
      <c r="N7908" s="1">
        <f>IF(data[[#This Row],[Conversions]]=0,0,data[[#This Row],[Spend, Dollars]]/data[[#This Row],[Conversions]])</f>
        <v>14.422265000000001</v>
      </c>
      <c r="O7908" s="13">
        <f>data[[#This Row],[Conversions]]/data[[#This Row],[Clicks]]</f>
        <v>9.0138407524754258E-2</v>
      </c>
      <c r="P7908" s="11">
        <v>213</v>
      </c>
      <c r="Q7908" s="11">
        <f>IF(data[[#This Row],[Spend, Dollars]]=0,0,data[[#This Row],[Total conversion value, Dollars]]/data[[#This Row],[Spend, Dollars]])</f>
        <v>7.3844156933740983</v>
      </c>
      <c r="R7908" s="2">
        <v>120</v>
      </c>
      <c r="S7908" s="2">
        <v>24</v>
      </c>
      <c r="T7908" s="2">
        <v>7</v>
      </c>
      <c r="U7908" s="2">
        <f t="shared" si="123"/>
        <v>151</v>
      </c>
    </row>
    <row r="7909" spans="1:21" x14ac:dyDescent="0.2">
      <c r="A7909" t="s">
        <v>24</v>
      </c>
      <c r="B7909" s="3">
        <v>45193</v>
      </c>
      <c r="C7909" s="10" t="str">
        <f>TEXT(data[[#This Row],[Date]],"mmmm")</f>
        <v>September</v>
      </c>
      <c r="D7909" t="s">
        <v>15</v>
      </c>
      <c r="E7909" t="s">
        <v>18</v>
      </c>
      <c r="F7909" t="s">
        <v>20</v>
      </c>
      <c r="G7909" t="s">
        <v>17</v>
      </c>
      <c r="H7909" s="11">
        <v>1986</v>
      </c>
      <c r="I7909" s="11">
        <v>26.215200000000003</v>
      </c>
      <c r="J7909" s="13">
        <f>data[[#This Row],[Clicks]]/data[[#This Row],[Impressions]]</f>
        <v>1.3200000000000002E-2</v>
      </c>
      <c r="K7909" s="1">
        <v>0.84</v>
      </c>
      <c r="L7909" s="2">
        <v>22.020768</v>
      </c>
      <c r="M7909">
        <v>5</v>
      </c>
      <c r="N7909" s="1">
        <f>IF(data[[#This Row],[Conversions]]=0,0,data[[#This Row],[Spend, Dollars]]/data[[#This Row],[Conversions]])</f>
        <v>4.4041535999999999</v>
      </c>
      <c r="O7909" s="13">
        <f>data[[#This Row],[Conversions]]/data[[#This Row],[Clicks]]</f>
        <v>0.1907290426927889</v>
      </c>
      <c r="P7909" s="11">
        <v>319</v>
      </c>
      <c r="Q7909" s="11">
        <f>IF(data[[#This Row],[Spend, Dollars]]=0,0,data[[#This Row],[Total conversion value, Dollars]]/data[[#This Row],[Spend, Dollars]])</f>
        <v>14.486324909285635</v>
      </c>
      <c r="R7909" s="2">
        <v>86.399999999999991</v>
      </c>
      <c r="S7909" s="2">
        <v>22.5</v>
      </c>
      <c r="T7909" s="2">
        <v>10</v>
      </c>
      <c r="U7909" s="2">
        <f t="shared" si="123"/>
        <v>118.89999999999999</v>
      </c>
    </row>
    <row r="7910" spans="1:21" x14ac:dyDescent="0.2">
      <c r="A7910" t="s">
        <v>24</v>
      </c>
      <c r="B7910" s="3">
        <v>45194</v>
      </c>
      <c r="C7910" s="10" t="str">
        <f>TEXT(data[[#This Row],[Date]],"mmmm")</f>
        <v>September</v>
      </c>
      <c r="D7910" t="s">
        <v>15</v>
      </c>
      <c r="E7910" t="s">
        <v>18</v>
      </c>
      <c r="F7910" t="s">
        <v>20</v>
      </c>
      <c r="G7910" t="s">
        <v>17</v>
      </c>
      <c r="H7910" s="11">
        <v>2690</v>
      </c>
      <c r="I7910" s="11">
        <v>26.631000000000007</v>
      </c>
      <c r="J7910" s="13">
        <f>data[[#This Row],[Clicks]]/data[[#This Row],[Impressions]]</f>
        <v>9.9000000000000025E-3</v>
      </c>
      <c r="K7910" s="1">
        <v>1.68</v>
      </c>
      <c r="L7910" s="2">
        <v>44.740080000000013</v>
      </c>
      <c r="M7910">
        <v>7</v>
      </c>
      <c r="N7910" s="1">
        <f>IF(data[[#This Row],[Conversions]]=0,0,data[[#This Row],[Spend, Dollars]]/data[[#This Row],[Conversions]])</f>
        <v>6.391440000000002</v>
      </c>
      <c r="O7910" s="13">
        <f>data[[#This Row],[Conversions]]/data[[#This Row],[Clicks]]</f>
        <v>0.26285156396680553</v>
      </c>
      <c r="P7910" s="11">
        <v>432</v>
      </c>
      <c r="Q7910" s="11">
        <f>IF(data[[#This Row],[Spend, Dollars]]=0,0,data[[#This Row],[Total conversion value, Dollars]]/data[[#This Row],[Spend, Dollars]])</f>
        <v>9.6557717375561207</v>
      </c>
      <c r="R7910" s="2">
        <v>118.8</v>
      </c>
      <c r="S7910" s="2">
        <v>21</v>
      </c>
      <c r="T7910" s="2">
        <v>8</v>
      </c>
      <c r="U7910" s="2">
        <f t="shared" si="123"/>
        <v>147.80000000000001</v>
      </c>
    </row>
    <row r="7911" spans="1:21" x14ac:dyDescent="0.2">
      <c r="A7911" t="s">
        <v>24</v>
      </c>
      <c r="B7911" s="3">
        <v>45195</v>
      </c>
      <c r="C7911" s="10" t="str">
        <f>TEXT(data[[#This Row],[Date]],"mmmm")</f>
        <v>September</v>
      </c>
      <c r="D7911" t="s">
        <v>15</v>
      </c>
      <c r="E7911" t="s">
        <v>18</v>
      </c>
      <c r="F7911" t="s">
        <v>20</v>
      </c>
      <c r="G7911" t="s">
        <v>17</v>
      </c>
      <c r="H7911" s="11">
        <v>2043</v>
      </c>
      <c r="I7911" s="11">
        <v>26.518140000000002</v>
      </c>
      <c r="J7911" s="13">
        <f>data[[#This Row],[Clicks]]/data[[#This Row],[Impressions]]</f>
        <v>1.2980000000000002E-2</v>
      </c>
      <c r="K7911" s="1">
        <v>1.05</v>
      </c>
      <c r="L7911" s="2">
        <v>27.844047000000003</v>
      </c>
      <c r="M7911">
        <v>7</v>
      </c>
      <c r="N7911" s="1">
        <f>IF(data[[#This Row],[Conversions]]=0,0,data[[#This Row],[Spend, Dollars]]/data[[#This Row],[Conversions]])</f>
        <v>3.9777210000000003</v>
      </c>
      <c r="O7911" s="13">
        <f>data[[#This Row],[Conversions]]/data[[#This Row],[Clicks]]</f>
        <v>0.26397024829041554</v>
      </c>
      <c r="P7911" s="11">
        <v>544</v>
      </c>
      <c r="Q7911" s="11">
        <f>IF(data[[#This Row],[Spend, Dollars]]=0,0,data[[#This Row],[Total conversion value, Dollars]]/data[[#This Row],[Spend, Dollars]])</f>
        <v>19.537389805440277</v>
      </c>
      <c r="R7911" s="2">
        <v>112.8</v>
      </c>
      <c r="S7911" s="2">
        <v>18</v>
      </c>
      <c r="T7911" s="2">
        <v>9</v>
      </c>
      <c r="U7911" s="2">
        <f t="shared" si="123"/>
        <v>139.80000000000001</v>
      </c>
    </row>
    <row r="7912" spans="1:21" x14ac:dyDescent="0.2">
      <c r="A7912" t="s">
        <v>24</v>
      </c>
      <c r="B7912" s="3">
        <v>45196</v>
      </c>
      <c r="C7912" s="10" t="str">
        <f>TEXT(data[[#This Row],[Date]],"mmmm")</f>
        <v>September</v>
      </c>
      <c r="D7912" t="s">
        <v>15</v>
      </c>
      <c r="E7912" t="s">
        <v>18</v>
      </c>
      <c r="F7912" t="s">
        <v>20</v>
      </c>
      <c r="G7912" t="s">
        <v>17</v>
      </c>
      <c r="H7912" s="11">
        <v>2360</v>
      </c>
      <c r="I7912" s="11">
        <v>30.113600000000002</v>
      </c>
      <c r="J7912" s="13">
        <f>data[[#This Row],[Clicks]]/data[[#This Row],[Impressions]]</f>
        <v>1.2760000000000001E-2</v>
      </c>
      <c r="K7912" s="1">
        <v>2.12</v>
      </c>
      <c r="L7912" s="2">
        <v>63.840832000000006</v>
      </c>
      <c r="M7912">
        <v>2</v>
      </c>
      <c r="N7912" s="1">
        <f>IF(data[[#This Row],[Conversions]]=0,0,data[[#This Row],[Spend, Dollars]]/data[[#This Row],[Conversions]])</f>
        <v>31.920416000000003</v>
      </c>
      <c r="O7912" s="13">
        <f>data[[#This Row],[Conversions]]/data[[#This Row],[Clicks]]</f>
        <v>6.6415174539078692E-2</v>
      </c>
      <c r="P7912" s="11">
        <v>231</v>
      </c>
      <c r="Q7912" s="11">
        <f>IF(data[[#This Row],[Spend, Dollars]]=0,0,data[[#This Row],[Total conversion value, Dollars]]/data[[#This Row],[Spend, Dollars]])</f>
        <v>3.618373895879051</v>
      </c>
      <c r="R7912" s="2">
        <v>126</v>
      </c>
      <c r="S7912" s="2">
        <v>21</v>
      </c>
      <c r="T7912" s="2">
        <v>17</v>
      </c>
      <c r="U7912" s="2">
        <f t="shared" si="123"/>
        <v>164</v>
      </c>
    </row>
    <row r="7913" spans="1:21" x14ac:dyDescent="0.2">
      <c r="A7913" t="s">
        <v>24</v>
      </c>
      <c r="B7913" s="3">
        <v>45197</v>
      </c>
      <c r="C7913" s="10" t="str">
        <f>TEXT(data[[#This Row],[Date]],"mmmm")</f>
        <v>September</v>
      </c>
      <c r="D7913" t="s">
        <v>15</v>
      </c>
      <c r="E7913" t="s">
        <v>18</v>
      </c>
      <c r="F7913" t="s">
        <v>20</v>
      </c>
      <c r="G7913" t="s">
        <v>17</v>
      </c>
      <c r="H7913" s="11">
        <v>1912</v>
      </c>
      <c r="I7913" s="11">
        <v>19.349440000000001</v>
      </c>
      <c r="J7913" s="13">
        <f>data[[#This Row],[Clicks]]/data[[#This Row],[Impressions]]</f>
        <v>1.0120000000000001E-2</v>
      </c>
      <c r="K7913" s="1">
        <v>0.5</v>
      </c>
      <c r="L7913" s="2">
        <v>9.6747200000000007</v>
      </c>
      <c r="M7913">
        <v>6</v>
      </c>
      <c r="N7913" s="1">
        <f>IF(data[[#This Row],[Conversions]]=0,0,data[[#This Row],[Spend, Dollars]]/data[[#This Row],[Conversions]])</f>
        <v>1.6124533333333335</v>
      </c>
      <c r="O7913" s="13">
        <f>data[[#This Row],[Conversions]]/data[[#This Row],[Clicks]]</f>
        <v>0.31008649345924222</v>
      </c>
      <c r="P7913" s="11">
        <v>365</v>
      </c>
      <c r="Q7913" s="11">
        <f>IF(data[[#This Row],[Spend, Dollars]]=0,0,data[[#This Row],[Total conversion value, Dollars]]/data[[#This Row],[Spend, Dollars]])</f>
        <v>37.727190037541135</v>
      </c>
      <c r="R7913" s="2">
        <v>138</v>
      </c>
      <c r="S7913" s="2">
        <v>33</v>
      </c>
      <c r="T7913" s="2">
        <v>11</v>
      </c>
      <c r="U7913" s="2">
        <f t="shared" si="123"/>
        <v>182</v>
      </c>
    </row>
    <row r="7914" spans="1:21" x14ac:dyDescent="0.2">
      <c r="A7914" t="s">
        <v>24</v>
      </c>
      <c r="B7914" s="3">
        <v>45198</v>
      </c>
      <c r="C7914" s="10" t="str">
        <f>TEXT(data[[#This Row],[Date]],"mmmm")</f>
        <v>September</v>
      </c>
      <c r="D7914" t="s">
        <v>15</v>
      </c>
      <c r="E7914" t="s">
        <v>18</v>
      </c>
      <c r="F7914" t="s">
        <v>20</v>
      </c>
      <c r="G7914" t="s">
        <v>17</v>
      </c>
      <c r="H7914" s="11">
        <v>2743</v>
      </c>
      <c r="I7914" s="11">
        <v>23.836670000000005</v>
      </c>
      <c r="J7914" s="13">
        <f>data[[#This Row],[Clicks]]/data[[#This Row],[Impressions]]</f>
        <v>8.6900000000000015E-3</v>
      </c>
      <c r="K7914" s="1">
        <v>1.65</v>
      </c>
      <c r="L7914" s="2">
        <v>39.330505500000008</v>
      </c>
      <c r="M7914">
        <v>6</v>
      </c>
      <c r="N7914" s="1">
        <f>IF(data[[#This Row],[Conversions]]=0,0,data[[#This Row],[Spend, Dollars]]/data[[#This Row],[Conversions]])</f>
        <v>6.5550842500000011</v>
      </c>
      <c r="O7914" s="13">
        <f>data[[#This Row],[Conversions]]/data[[#This Row],[Clicks]]</f>
        <v>0.25171301192658196</v>
      </c>
      <c r="P7914" s="11">
        <v>243</v>
      </c>
      <c r="Q7914" s="11">
        <f>IF(data[[#This Row],[Spend, Dollars]]=0,0,data[[#This Row],[Total conversion value, Dollars]]/data[[#This Row],[Spend, Dollars]])</f>
        <v>6.1784102927433757</v>
      </c>
      <c r="R7914" s="2">
        <v>132</v>
      </c>
      <c r="S7914" s="2">
        <v>22.5</v>
      </c>
      <c r="T7914" s="2">
        <v>7</v>
      </c>
      <c r="U7914" s="2">
        <f t="shared" si="123"/>
        <v>161.5</v>
      </c>
    </row>
    <row r="7915" spans="1:21" x14ac:dyDescent="0.2">
      <c r="A7915" t="s">
        <v>24</v>
      </c>
      <c r="B7915" s="3">
        <v>45199</v>
      </c>
      <c r="C7915" s="10" t="str">
        <f>TEXT(data[[#This Row],[Date]],"mmmm")</f>
        <v>September</v>
      </c>
      <c r="D7915" t="s">
        <v>15</v>
      </c>
      <c r="E7915" t="s">
        <v>18</v>
      </c>
      <c r="F7915" t="s">
        <v>20</v>
      </c>
      <c r="G7915" t="s">
        <v>17</v>
      </c>
      <c r="H7915" s="11">
        <v>1717</v>
      </c>
      <c r="I7915" s="11">
        <v>16.05395</v>
      </c>
      <c r="J7915" s="13">
        <f>data[[#This Row],[Clicks]]/data[[#This Row],[Impressions]]</f>
        <v>9.3500000000000007E-3</v>
      </c>
      <c r="K7915" s="1">
        <v>1.36</v>
      </c>
      <c r="L7915" s="2">
        <v>21.833372000000001</v>
      </c>
      <c r="M7915">
        <v>5</v>
      </c>
      <c r="N7915" s="1">
        <f>IF(data[[#This Row],[Conversions]]=0,0,data[[#This Row],[Spend, Dollars]]/data[[#This Row],[Conversions]])</f>
        <v>4.3666744</v>
      </c>
      <c r="O7915" s="13">
        <f>data[[#This Row],[Conversions]]/data[[#This Row],[Clicks]]</f>
        <v>0.3114498301041177</v>
      </c>
      <c r="P7915" s="11">
        <v>352</v>
      </c>
      <c r="Q7915" s="11">
        <f>IF(data[[#This Row],[Spend, Dollars]]=0,0,data[[#This Row],[Total conversion value, Dollars]]/data[[#This Row],[Spend, Dollars]])</f>
        <v>16.122108852448445</v>
      </c>
      <c r="R7915" s="2">
        <v>105.6</v>
      </c>
      <c r="S7915" s="2">
        <v>24</v>
      </c>
      <c r="T7915" s="2">
        <v>8</v>
      </c>
      <c r="U7915" s="2">
        <f t="shared" si="123"/>
        <v>137.6</v>
      </c>
    </row>
    <row r="7916" spans="1:21" x14ac:dyDescent="0.2">
      <c r="A7916" t="s">
        <v>24</v>
      </c>
      <c r="B7916" s="3">
        <v>45200</v>
      </c>
      <c r="C7916" s="10" t="str">
        <f>TEXT(data[[#This Row],[Date]],"mmmm")</f>
        <v>October</v>
      </c>
      <c r="D7916" t="s">
        <v>15</v>
      </c>
      <c r="E7916" t="s">
        <v>18</v>
      </c>
      <c r="F7916" t="s">
        <v>20</v>
      </c>
      <c r="G7916" t="s">
        <v>17</v>
      </c>
      <c r="H7916" s="11">
        <v>2762</v>
      </c>
      <c r="I7916" s="11">
        <v>42.230980000000002</v>
      </c>
      <c r="J7916" s="13">
        <f>data[[#This Row],[Clicks]]/data[[#This Row],[Impressions]]</f>
        <v>1.5290000000000002E-2</v>
      </c>
      <c r="K7916" s="1">
        <v>1.08</v>
      </c>
      <c r="L7916" s="2">
        <v>45.609458400000008</v>
      </c>
      <c r="M7916">
        <v>6</v>
      </c>
      <c r="N7916" s="1">
        <f>IF(data[[#This Row],[Conversions]]=0,0,data[[#This Row],[Spend, Dollars]]/data[[#This Row],[Conversions]])</f>
        <v>7.6015764000000017</v>
      </c>
      <c r="O7916" s="13">
        <f>data[[#This Row],[Conversions]]/data[[#This Row],[Clicks]]</f>
        <v>0.14207579364722295</v>
      </c>
      <c r="P7916" s="11">
        <v>498</v>
      </c>
      <c r="Q7916" s="11">
        <f>IF(data[[#This Row],[Spend, Dollars]]=0,0,data[[#This Row],[Total conversion value, Dollars]]/data[[#This Row],[Spend, Dollars]])</f>
        <v>10.918787845110652</v>
      </c>
      <c r="R7916" s="2">
        <v>126</v>
      </c>
      <c r="S7916" s="2">
        <v>30</v>
      </c>
      <c r="T7916" s="2">
        <v>7</v>
      </c>
      <c r="U7916" s="2">
        <f t="shared" si="123"/>
        <v>163</v>
      </c>
    </row>
    <row r="7917" spans="1:21" x14ac:dyDescent="0.2">
      <c r="A7917" t="s">
        <v>24</v>
      </c>
      <c r="B7917" s="3">
        <v>45201</v>
      </c>
      <c r="C7917" s="10" t="str">
        <f>TEXT(data[[#This Row],[Date]],"mmmm")</f>
        <v>October</v>
      </c>
      <c r="D7917" t="s">
        <v>15</v>
      </c>
      <c r="E7917" t="s">
        <v>18</v>
      </c>
      <c r="F7917" t="s">
        <v>20</v>
      </c>
      <c r="G7917" t="s">
        <v>17</v>
      </c>
      <c r="H7917" s="11">
        <v>3148</v>
      </c>
      <c r="I7917" s="11">
        <v>34.628000000000007</v>
      </c>
      <c r="J7917" s="13">
        <f>data[[#This Row],[Clicks]]/data[[#This Row],[Impressions]]</f>
        <v>1.1000000000000003E-2</v>
      </c>
      <c r="K7917" s="1">
        <v>0.85</v>
      </c>
      <c r="L7917" s="2">
        <v>29.433800000000005</v>
      </c>
      <c r="M7917">
        <v>2</v>
      </c>
      <c r="N7917" s="1">
        <f>IF(data[[#This Row],[Conversions]]=0,0,data[[#This Row],[Spend, Dollars]]/data[[#This Row],[Conversions]])</f>
        <v>14.716900000000003</v>
      </c>
      <c r="O7917" s="13">
        <f>data[[#This Row],[Conversions]]/data[[#This Row],[Clicks]]</f>
        <v>5.7756728658888749E-2</v>
      </c>
      <c r="P7917" s="11">
        <v>170</v>
      </c>
      <c r="Q7917" s="11">
        <f>IF(data[[#This Row],[Spend, Dollars]]=0,0,data[[#This Row],[Total conversion value, Dollars]]/data[[#This Row],[Spend, Dollars]])</f>
        <v>5.7756728658888754</v>
      </c>
      <c r="R7917" s="2">
        <v>133.19999999999999</v>
      </c>
      <c r="S7917" s="2">
        <v>31.5</v>
      </c>
      <c r="T7917" s="2">
        <v>11</v>
      </c>
      <c r="U7917" s="2">
        <f t="shared" si="123"/>
        <v>175.7</v>
      </c>
    </row>
    <row r="7918" spans="1:21" x14ac:dyDescent="0.2">
      <c r="A7918" t="s">
        <v>24</v>
      </c>
      <c r="B7918" s="3">
        <v>45202</v>
      </c>
      <c r="C7918" s="10" t="str">
        <f>TEXT(data[[#This Row],[Date]],"mmmm")</f>
        <v>October</v>
      </c>
      <c r="D7918" t="s">
        <v>15</v>
      </c>
      <c r="E7918" t="s">
        <v>18</v>
      </c>
      <c r="F7918" t="s">
        <v>20</v>
      </c>
      <c r="G7918" t="s">
        <v>17</v>
      </c>
      <c r="H7918" s="11">
        <v>2329</v>
      </c>
      <c r="I7918" s="11">
        <v>28.180900000000005</v>
      </c>
      <c r="J7918" s="13">
        <f>data[[#This Row],[Clicks]]/data[[#This Row],[Impressions]]</f>
        <v>1.2100000000000001E-2</v>
      </c>
      <c r="K7918" s="1">
        <v>1.39</v>
      </c>
      <c r="L7918" s="2">
        <v>39.171451000000005</v>
      </c>
      <c r="M7918">
        <v>3</v>
      </c>
      <c r="N7918" s="1">
        <f>IF(data[[#This Row],[Conversions]]=0,0,data[[#This Row],[Spend, Dollars]]/data[[#This Row],[Conversions]])</f>
        <v>13.057150333333334</v>
      </c>
      <c r="O7918" s="13">
        <f>data[[#This Row],[Conversions]]/data[[#This Row],[Clicks]]</f>
        <v>0.10645508127845454</v>
      </c>
      <c r="P7918" s="11">
        <v>308</v>
      </c>
      <c r="Q7918" s="11">
        <f>IF(data[[#This Row],[Spend, Dollars]]=0,0,data[[#This Row],[Total conversion value, Dollars]]/data[[#This Row],[Spend, Dollars]])</f>
        <v>7.8628693126532374</v>
      </c>
      <c r="R7918" s="2">
        <v>138</v>
      </c>
      <c r="S7918" s="2">
        <v>30</v>
      </c>
      <c r="T7918" s="2">
        <v>8</v>
      </c>
      <c r="U7918" s="2">
        <f t="shared" si="123"/>
        <v>176</v>
      </c>
    </row>
    <row r="7919" spans="1:21" x14ac:dyDescent="0.2">
      <c r="A7919" t="s">
        <v>24</v>
      </c>
      <c r="B7919" s="3">
        <v>45203</v>
      </c>
      <c r="C7919" s="10" t="str">
        <f>TEXT(data[[#This Row],[Date]],"mmmm")</f>
        <v>October</v>
      </c>
      <c r="D7919" t="s">
        <v>15</v>
      </c>
      <c r="E7919" t="s">
        <v>18</v>
      </c>
      <c r="F7919" t="s">
        <v>20</v>
      </c>
      <c r="G7919" t="s">
        <v>17</v>
      </c>
      <c r="H7919" s="11">
        <v>1965</v>
      </c>
      <c r="I7919" s="11">
        <v>19.669650000000004</v>
      </c>
      <c r="J7919" s="13">
        <f>data[[#This Row],[Clicks]]/data[[#This Row],[Impressions]]</f>
        <v>1.0010000000000002E-2</v>
      </c>
      <c r="K7919" s="1">
        <v>1.39</v>
      </c>
      <c r="L7919" s="2">
        <v>27.340813500000003</v>
      </c>
      <c r="M7919">
        <v>5</v>
      </c>
      <c r="N7919" s="1">
        <f>IF(data[[#This Row],[Conversions]]=0,0,data[[#This Row],[Spend, Dollars]]/data[[#This Row],[Conversions]])</f>
        <v>5.4681627000000006</v>
      </c>
      <c r="O7919" s="13">
        <f>data[[#This Row],[Conversions]]/data[[#This Row],[Clicks]]</f>
        <v>0.25419872748117017</v>
      </c>
      <c r="P7919" s="11">
        <v>317</v>
      </c>
      <c r="Q7919" s="11">
        <f>IF(data[[#This Row],[Spend, Dollars]]=0,0,data[[#This Row],[Total conversion value, Dollars]]/data[[#This Row],[Spend, Dollars]])</f>
        <v>11.59438800165913</v>
      </c>
      <c r="R7919" s="2">
        <v>129.6</v>
      </c>
      <c r="S7919" s="2">
        <v>19.5</v>
      </c>
      <c r="T7919" s="2">
        <v>5</v>
      </c>
      <c r="U7919" s="2">
        <f t="shared" si="123"/>
        <v>154.1</v>
      </c>
    </row>
    <row r="7920" spans="1:21" x14ac:dyDescent="0.2">
      <c r="A7920" t="s">
        <v>24</v>
      </c>
      <c r="B7920" s="3">
        <v>45204</v>
      </c>
      <c r="C7920" s="10" t="str">
        <f>TEXT(data[[#This Row],[Date]],"mmmm")</f>
        <v>October</v>
      </c>
      <c r="D7920" t="s">
        <v>15</v>
      </c>
      <c r="E7920" t="s">
        <v>18</v>
      </c>
      <c r="F7920" t="s">
        <v>20</v>
      </c>
      <c r="G7920" t="s">
        <v>17</v>
      </c>
      <c r="H7920" s="11">
        <v>2987</v>
      </c>
      <c r="I7920" s="11">
        <v>31.871290000000002</v>
      </c>
      <c r="J7920" s="13">
        <f>data[[#This Row],[Clicks]]/data[[#This Row],[Impressions]]</f>
        <v>1.0670000000000001E-2</v>
      </c>
      <c r="K7920" s="1">
        <v>1.48</v>
      </c>
      <c r="L7920" s="2">
        <v>47.1695092</v>
      </c>
      <c r="M7920">
        <v>2</v>
      </c>
      <c r="N7920" s="1">
        <f>IF(data[[#This Row],[Conversions]]=0,0,data[[#This Row],[Spend, Dollars]]/data[[#This Row],[Conversions]])</f>
        <v>23.5847546</v>
      </c>
      <c r="O7920" s="13">
        <f>data[[#This Row],[Conversions]]/data[[#This Row],[Clicks]]</f>
        <v>6.2752401926624235E-2</v>
      </c>
      <c r="P7920" s="11">
        <v>200</v>
      </c>
      <c r="Q7920" s="11">
        <f>IF(data[[#This Row],[Spend, Dollars]]=0,0,data[[#This Row],[Total conversion value, Dollars]]/data[[#This Row],[Spend, Dollars]])</f>
        <v>4.2400271572043406</v>
      </c>
      <c r="R7920" s="2">
        <v>142.79999999999998</v>
      </c>
      <c r="S7920" s="2">
        <v>24</v>
      </c>
      <c r="T7920" s="2">
        <v>11</v>
      </c>
      <c r="U7920" s="2">
        <f t="shared" si="123"/>
        <v>177.79999999999998</v>
      </c>
    </row>
    <row r="7921" spans="1:21" x14ac:dyDescent="0.2">
      <c r="A7921" t="s">
        <v>24</v>
      </c>
      <c r="B7921" s="3">
        <v>45205</v>
      </c>
      <c r="C7921" s="10" t="str">
        <f>TEXT(data[[#This Row],[Date]],"mmmm")</f>
        <v>October</v>
      </c>
      <c r="D7921" t="s">
        <v>15</v>
      </c>
      <c r="E7921" t="s">
        <v>18</v>
      </c>
      <c r="F7921" t="s">
        <v>20</v>
      </c>
      <c r="G7921" t="s">
        <v>17</v>
      </c>
      <c r="H7921" s="11">
        <v>2920</v>
      </c>
      <c r="I7921" s="11">
        <v>39.828800000000008</v>
      </c>
      <c r="J7921" s="13">
        <f>data[[#This Row],[Clicks]]/data[[#This Row],[Impressions]]</f>
        <v>1.3640000000000003E-2</v>
      </c>
      <c r="K7921" s="1">
        <v>2.09</v>
      </c>
      <c r="L7921" s="2">
        <v>83.242192000000017</v>
      </c>
      <c r="M7921">
        <v>3</v>
      </c>
      <c r="N7921" s="1">
        <f>IF(data[[#This Row],[Conversions]]=0,0,data[[#This Row],[Spend, Dollars]]/data[[#This Row],[Conversions]])</f>
        <v>27.747397333333339</v>
      </c>
      <c r="O7921" s="13">
        <f>data[[#This Row],[Conversions]]/data[[#This Row],[Clicks]]</f>
        <v>7.5322379785481841E-2</v>
      </c>
      <c r="P7921" s="11">
        <v>343</v>
      </c>
      <c r="Q7921" s="11">
        <f>IF(data[[#This Row],[Spend, Dollars]]=0,0,data[[#This Row],[Total conversion value, Dollars]]/data[[#This Row],[Spend, Dollars]])</f>
        <v>4.1205065815662314</v>
      </c>
      <c r="R7921" s="2">
        <v>108</v>
      </c>
      <c r="S7921" s="2">
        <v>31.5</v>
      </c>
      <c r="T7921" s="2">
        <v>12</v>
      </c>
      <c r="U7921" s="2">
        <f t="shared" si="123"/>
        <v>151.5</v>
      </c>
    </row>
    <row r="7922" spans="1:21" x14ac:dyDescent="0.2">
      <c r="A7922" t="s">
        <v>24</v>
      </c>
      <c r="B7922" s="3">
        <v>45206</v>
      </c>
      <c r="C7922" s="10" t="str">
        <f>TEXT(data[[#This Row],[Date]],"mmmm")</f>
        <v>October</v>
      </c>
      <c r="D7922" t="s">
        <v>15</v>
      </c>
      <c r="E7922" t="s">
        <v>18</v>
      </c>
      <c r="F7922" t="s">
        <v>20</v>
      </c>
      <c r="G7922" t="s">
        <v>17</v>
      </c>
      <c r="H7922" s="11">
        <v>3156</v>
      </c>
      <c r="I7922" s="11">
        <v>42.700679999999998</v>
      </c>
      <c r="J7922" s="13">
        <f>data[[#This Row],[Clicks]]/data[[#This Row],[Impressions]]</f>
        <v>1.353E-2</v>
      </c>
      <c r="K7922" s="1">
        <v>1.1100000000000001</v>
      </c>
      <c r="L7922" s="2">
        <v>47.397754800000001</v>
      </c>
      <c r="M7922">
        <v>6</v>
      </c>
      <c r="N7922" s="1">
        <f>IF(data[[#This Row],[Conversions]]=0,0,data[[#This Row],[Spend, Dollars]]/data[[#This Row],[Conversions]])</f>
        <v>7.8996257999999999</v>
      </c>
      <c r="O7922" s="13">
        <f>data[[#This Row],[Conversions]]/data[[#This Row],[Clicks]]</f>
        <v>0.14051298480492583</v>
      </c>
      <c r="P7922" s="11">
        <v>519</v>
      </c>
      <c r="Q7922" s="11">
        <f>IF(data[[#This Row],[Spend, Dollars]]=0,0,data[[#This Row],[Total conversion value, Dollars]]/data[[#This Row],[Spend, Dollars]])</f>
        <v>10.949885752816291</v>
      </c>
      <c r="R7922" s="2">
        <v>91.2</v>
      </c>
      <c r="S7922" s="2">
        <v>19.5</v>
      </c>
      <c r="T7922" s="2">
        <v>4</v>
      </c>
      <c r="U7922" s="2">
        <f t="shared" si="123"/>
        <v>114.7</v>
      </c>
    </row>
    <row r="7923" spans="1:21" x14ac:dyDescent="0.2">
      <c r="A7923" t="s">
        <v>24</v>
      </c>
      <c r="B7923" s="3">
        <v>45207</v>
      </c>
      <c r="C7923" s="10" t="str">
        <f>TEXT(data[[#This Row],[Date]],"mmmm")</f>
        <v>October</v>
      </c>
      <c r="D7923" t="s">
        <v>15</v>
      </c>
      <c r="E7923" t="s">
        <v>18</v>
      </c>
      <c r="F7923" t="s">
        <v>20</v>
      </c>
      <c r="G7923" t="s">
        <v>17</v>
      </c>
      <c r="H7923" s="11">
        <v>2665</v>
      </c>
      <c r="I7923" s="11">
        <v>44.851949999999995</v>
      </c>
      <c r="J7923" s="13">
        <f>data[[#This Row],[Clicks]]/data[[#This Row],[Impressions]]</f>
        <v>1.6829999999999998E-2</v>
      </c>
      <c r="K7923" s="1">
        <v>1.01</v>
      </c>
      <c r="L7923" s="2">
        <v>45.300469499999998</v>
      </c>
      <c r="M7923">
        <v>2</v>
      </c>
      <c r="N7923" s="1">
        <f>IF(data[[#This Row],[Conversions]]=0,0,data[[#This Row],[Spend, Dollars]]/data[[#This Row],[Conversions]])</f>
        <v>22.650234749999999</v>
      </c>
      <c r="O7923" s="13">
        <f>data[[#This Row],[Conversions]]/data[[#This Row],[Clicks]]</f>
        <v>4.4591149325726089E-2</v>
      </c>
      <c r="P7923" s="11">
        <v>195</v>
      </c>
      <c r="Q7923" s="11">
        <f>IF(data[[#This Row],[Spend, Dollars]]=0,0,data[[#This Row],[Total conversion value, Dollars]]/data[[#This Row],[Spend, Dollars]])</f>
        <v>4.3045911477804886</v>
      </c>
      <c r="R7923" s="2">
        <v>90</v>
      </c>
      <c r="S7923" s="2">
        <v>10.5</v>
      </c>
      <c r="T7923" s="2">
        <v>10</v>
      </c>
      <c r="U7923" s="2">
        <f t="shared" si="123"/>
        <v>110.5</v>
      </c>
    </row>
    <row r="7924" spans="1:21" x14ac:dyDescent="0.2">
      <c r="A7924" t="s">
        <v>24</v>
      </c>
      <c r="B7924" s="3">
        <v>45208</v>
      </c>
      <c r="C7924" s="10" t="str">
        <f>TEXT(data[[#This Row],[Date]],"mmmm")</f>
        <v>October</v>
      </c>
      <c r="D7924" t="s">
        <v>15</v>
      </c>
      <c r="E7924" t="s">
        <v>18</v>
      </c>
      <c r="F7924" t="s">
        <v>20</v>
      </c>
      <c r="G7924" t="s">
        <v>17</v>
      </c>
      <c r="H7924" s="11">
        <v>2344</v>
      </c>
      <c r="I7924" s="11">
        <v>28.104560000000003</v>
      </c>
      <c r="J7924" s="13">
        <f>data[[#This Row],[Clicks]]/data[[#This Row],[Impressions]]</f>
        <v>1.1990000000000001E-2</v>
      </c>
      <c r="K7924" s="1">
        <v>1.41</v>
      </c>
      <c r="L7924" s="2">
        <v>39.627429599999999</v>
      </c>
      <c r="M7924">
        <v>4</v>
      </c>
      <c r="N7924" s="1">
        <f>IF(data[[#This Row],[Conversions]]=0,0,data[[#This Row],[Spend, Dollars]]/data[[#This Row],[Conversions]])</f>
        <v>9.9068573999999998</v>
      </c>
      <c r="O7924" s="13">
        <f>data[[#This Row],[Conversions]]/data[[#This Row],[Clicks]]</f>
        <v>0.14232565818500625</v>
      </c>
      <c r="P7924" s="11">
        <v>265</v>
      </c>
      <c r="Q7924" s="11">
        <f>IF(data[[#This Row],[Spend, Dollars]]=0,0,data[[#This Row],[Total conversion value, Dollars]]/data[[#This Row],[Spend, Dollars]])</f>
        <v>6.6872871310330968</v>
      </c>
      <c r="R7924" s="2">
        <v>124.8</v>
      </c>
      <c r="S7924" s="2">
        <v>22.5</v>
      </c>
      <c r="T7924" s="2">
        <v>10</v>
      </c>
      <c r="U7924" s="2">
        <f t="shared" si="123"/>
        <v>157.30000000000001</v>
      </c>
    </row>
    <row r="7925" spans="1:21" x14ac:dyDescent="0.2">
      <c r="A7925" t="s">
        <v>24</v>
      </c>
      <c r="B7925" s="3">
        <v>45209</v>
      </c>
      <c r="C7925" s="10" t="str">
        <f>TEXT(data[[#This Row],[Date]],"mmmm")</f>
        <v>October</v>
      </c>
      <c r="D7925" t="s">
        <v>15</v>
      </c>
      <c r="E7925" t="s">
        <v>18</v>
      </c>
      <c r="F7925" t="s">
        <v>20</v>
      </c>
      <c r="G7925" t="s">
        <v>17</v>
      </c>
      <c r="H7925" s="11">
        <v>1765</v>
      </c>
      <c r="I7925" s="11">
        <v>25.43365</v>
      </c>
      <c r="J7925" s="13">
        <f>data[[#This Row],[Clicks]]/data[[#This Row],[Impressions]]</f>
        <v>1.4409999999999999E-2</v>
      </c>
      <c r="K7925" s="1">
        <v>0.7</v>
      </c>
      <c r="L7925" s="2">
        <v>17.803554999999999</v>
      </c>
      <c r="M7925">
        <v>7</v>
      </c>
      <c r="N7925" s="1">
        <f>IF(data[[#This Row],[Conversions]]=0,0,data[[#This Row],[Spend, Dollars]]/data[[#This Row],[Conversions]])</f>
        <v>2.5433650000000001</v>
      </c>
      <c r="O7925" s="13">
        <f>data[[#This Row],[Conversions]]/data[[#This Row],[Clicks]]</f>
        <v>0.27522593100085907</v>
      </c>
      <c r="P7925" s="11">
        <v>629</v>
      </c>
      <c r="Q7925" s="11">
        <f>IF(data[[#This Row],[Spend, Dollars]]=0,0,data[[#This Row],[Total conversion value, Dollars]]/data[[#This Row],[Spend, Dollars]])</f>
        <v>35.330022571334773</v>
      </c>
      <c r="R7925" s="2">
        <v>120</v>
      </c>
      <c r="S7925" s="2">
        <v>36</v>
      </c>
      <c r="T7925" s="2">
        <v>10</v>
      </c>
      <c r="U7925" s="2">
        <f t="shared" si="123"/>
        <v>166</v>
      </c>
    </row>
    <row r="7926" spans="1:21" x14ac:dyDescent="0.2">
      <c r="A7926" t="s">
        <v>24</v>
      </c>
      <c r="B7926" s="3">
        <v>45210</v>
      </c>
      <c r="C7926" s="10" t="str">
        <f>TEXT(data[[#This Row],[Date]],"mmmm")</f>
        <v>October</v>
      </c>
      <c r="D7926" t="s">
        <v>15</v>
      </c>
      <c r="E7926" t="s">
        <v>18</v>
      </c>
      <c r="F7926" t="s">
        <v>20</v>
      </c>
      <c r="G7926" t="s">
        <v>17</v>
      </c>
      <c r="H7926" s="11">
        <v>2792</v>
      </c>
      <c r="I7926" s="11">
        <v>37.775760000000005</v>
      </c>
      <c r="J7926" s="13">
        <f>data[[#This Row],[Clicks]]/data[[#This Row],[Impressions]]</f>
        <v>1.3530000000000002E-2</v>
      </c>
      <c r="K7926" s="1">
        <v>0.59</v>
      </c>
      <c r="L7926" s="2">
        <v>22.287698400000004</v>
      </c>
      <c r="M7926">
        <v>8</v>
      </c>
      <c r="N7926" s="1">
        <f>IF(data[[#This Row],[Conversions]]=0,0,data[[#This Row],[Spend, Dollars]]/data[[#This Row],[Conversions]])</f>
        <v>2.7859623000000004</v>
      </c>
      <c r="O7926" s="13">
        <f>data[[#This Row],[Conversions]]/data[[#This Row],[Clicks]]</f>
        <v>0.21177601721315464</v>
      </c>
      <c r="P7926" s="11">
        <v>631</v>
      </c>
      <c r="Q7926" s="11">
        <f>IF(data[[#This Row],[Spend, Dollars]]=0,0,data[[#This Row],[Total conversion value, Dollars]]/data[[#This Row],[Spend, Dollars]])</f>
        <v>28.311581962182327</v>
      </c>
      <c r="R7926" s="2">
        <v>84</v>
      </c>
      <c r="S7926" s="2">
        <v>33</v>
      </c>
      <c r="T7926" s="2">
        <v>8</v>
      </c>
      <c r="U7926" s="2">
        <f t="shared" si="123"/>
        <v>125</v>
      </c>
    </row>
    <row r="7927" spans="1:21" x14ac:dyDescent="0.2">
      <c r="A7927" t="s">
        <v>24</v>
      </c>
      <c r="B7927" s="3">
        <v>45211</v>
      </c>
      <c r="C7927" s="10" t="str">
        <f>TEXT(data[[#This Row],[Date]],"mmmm")</f>
        <v>October</v>
      </c>
      <c r="D7927" t="s">
        <v>15</v>
      </c>
      <c r="E7927" t="s">
        <v>18</v>
      </c>
      <c r="F7927" t="s">
        <v>20</v>
      </c>
      <c r="G7927" t="s">
        <v>17</v>
      </c>
      <c r="H7927" s="11">
        <v>2038</v>
      </c>
      <c r="I7927" s="11">
        <v>24.43562</v>
      </c>
      <c r="J7927" s="13">
        <f>data[[#This Row],[Clicks]]/data[[#This Row],[Impressions]]</f>
        <v>1.1990000000000001E-2</v>
      </c>
      <c r="K7927" s="1">
        <v>1.75</v>
      </c>
      <c r="L7927" s="2">
        <v>42.762335</v>
      </c>
      <c r="M7927">
        <v>5</v>
      </c>
      <c r="N7927" s="1">
        <f>IF(data[[#This Row],[Conversions]]=0,0,data[[#This Row],[Spend, Dollars]]/data[[#This Row],[Conversions]])</f>
        <v>8.552467</v>
      </c>
      <c r="O7927" s="13">
        <f>data[[#This Row],[Conversions]]/data[[#This Row],[Clicks]]</f>
        <v>0.20461932212074013</v>
      </c>
      <c r="P7927" s="11">
        <v>330</v>
      </c>
      <c r="Q7927" s="11">
        <f>IF(data[[#This Row],[Spend, Dollars]]=0,0,data[[#This Row],[Total conversion value, Dollars]]/data[[#This Row],[Spend, Dollars]])</f>
        <v>7.717071577125056</v>
      </c>
      <c r="R7927" s="2">
        <v>98.399999999999991</v>
      </c>
      <c r="S7927" s="2">
        <v>22.5</v>
      </c>
      <c r="T7927" s="2">
        <v>15</v>
      </c>
      <c r="U7927" s="2">
        <f t="shared" si="123"/>
        <v>135.89999999999998</v>
      </c>
    </row>
    <row r="7928" spans="1:21" x14ac:dyDescent="0.2">
      <c r="A7928" t="s">
        <v>24</v>
      </c>
      <c r="B7928" s="3">
        <v>45212</v>
      </c>
      <c r="C7928" s="10" t="str">
        <f>TEXT(data[[#This Row],[Date]],"mmmm")</f>
        <v>October</v>
      </c>
      <c r="D7928" t="s">
        <v>15</v>
      </c>
      <c r="E7928" t="s">
        <v>18</v>
      </c>
      <c r="F7928" t="s">
        <v>20</v>
      </c>
      <c r="G7928" t="s">
        <v>17</v>
      </c>
      <c r="H7928" s="11">
        <v>2646</v>
      </c>
      <c r="I7928" s="11">
        <v>34.345080000000003</v>
      </c>
      <c r="J7928" s="13">
        <f>data[[#This Row],[Clicks]]/data[[#This Row],[Impressions]]</f>
        <v>1.2980000000000002E-2</v>
      </c>
      <c r="K7928" s="1">
        <v>1.1299999999999999</v>
      </c>
      <c r="L7928" s="2">
        <v>38.809940400000002</v>
      </c>
      <c r="M7928">
        <v>8</v>
      </c>
      <c r="N7928" s="1">
        <f>IF(data[[#This Row],[Conversions]]=0,0,data[[#This Row],[Spend, Dollars]]/data[[#This Row],[Conversions]])</f>
        <v>4.8512425500000003</v>
      </c>
      <c r="O7928" s="13">
        <f>data[[#This Row],[Conversions]]/data[[#This Row],[Clicks]]</f>
        <v>0.23293001501233945</v>
      </c>
      <c r="P7928" s="11">
        <v>713</v>
      </c>
      <c r="Q7928" s="11">
        <f>IF(data[[#This Row],[Spend, Dollars]]=0,0,data[[#This Row],[Total conversion value, Dollars]]/data[[#This Row],[Spend, Dollars]])</f>
        <v>18.371581936260846</v>
      </c>
      <c r="R7928" s="2">
        <v>138</v>
      </c>
      <c r="S7928" s="2">
        <v>28.5</v>
      </c>
      <c r="T7928" s="2">
        <v>10</v>
      </c>
      <c r="U7928" s="2">
        <f t="shared" si="123"/>
        <v>176.5</v>
      </c>
    </row>
    <row r="7929" spans="1:21" x14ac:dyDescent="0.2">
      <c r="A7929" t="s">
        <v>24</v>
      </c>
      <c r="B7929" s="3">
        <v>45213</v>
      </c>
      <c r="C7929" s="10" t="str">
        <f>TEXT(data[[#This Row],[Date]],"mmmm")</f>
        <v>October</v>
      </c>
      <c r="D7929" t="s">
        <v>15</v>
      </c>
      <c r="E7929" t="s">
        <v>18</v>
      </c>
      <c r="F7929" t="s">
        <v>20</v>
      </c>
      <c r="G7929" t="s">
        <v>17</v>
      </c>
      <c r="H7929" s="11">
        <v>2693</v>
      </c>
      <c r="I7929" s="11">
        <v>30.215460000000007</v>
      </c>
      <c r="J7929" s="13">
        <f>data[[#This Row],[Clicks]]/data[[#This Row],[Impressions]]</f>
        <v>1.1220000000000003E-2</v>
      </c>
      <c r="K7929" s="1">
        <v>2.09</v>
      </c>
      <c r="L7929" s="2">
        <v>63.150311400000014</v>
      </c>
      <c r="M7929">
        <v>3</v>
      </c>
      <c r="N7929" s="1">
        <f>IF(data[[#This Row],[Conversions]]=0,0,data[[#This Row],[Spend, Dollars]]/data[[#This Row],[Conversions]])</f>
        <v>21.050103800000006</v>
      </c>
      <c r="O7929" s="13">
        <f>data[[#This Row],[Conversions]]/data[[#This Row],[Clicks]]</f>
        <v>9.9286921331000727E-2</v>
      </c>
      <c r="P7929" s="11">
        <v>282</v>
      </c>
      <c r="Q7929" s="11">
        <f>IF(data[[#This Row],[Spend, Dollars]]=0,0,data[[#This Row],[Total conversion value, Dollars]]/data[[#This Row],[Spend, Dollars]])</f>
        <v>4.4655361746957265</v>
      </c>
      <c r="R7929" s="2">
        <v>138</v>
      </c>
      <c r="S7929" s="2">
        <v>30</v>
      </c>
      <c r="T7929" s="2">
        <v>6</v>
      </c>
      <c r="U7929" s="2">
        <f t="shared" si="123"/>
        <v>174</v>
      </c>
    </row>
    <row r="7930" spans="1:21" x14ac:dyDescent="0.2">
      <c r="A7930" t="s">
        <v>24</v>
      </c>
      <c r="B7930" s="3">
        <v>45214</v>
      </c>
      <c r="C7930" s="10" t="str">
        <f>TEXT(data[[#This Row],[Date]],"mmmm")</f>
        <v>October</v>
      </c>
      <c r="D7930" t="s">
        <v>15</v>
      </c>
      <c r="E7930" t="s">
        <v>18</v>
      </c>
      <c r="F7930" t="s">
        <v>20</v>
      </c>
      <c r="G7930" t="s">
        <v>17</v>
      </c>
      <c r="H7930" s="11">
        <v>1706</v>
      </c>
      <c r="I7930" s="11">
        <v>24.020479999999999</v>
      </c>
      <c r="J7930" s="13">
        <f>data[[#This Row],[Clicks]]/data[[#This Row],[Impressions]]</f>
        <v>1.4079999999999999E-2</v>
      </c>
      <c r="K7930" s="1">
        <v>0.6</v>
      </c>
      <c r="L7930" s="2">
        <v>14.412287999999998</v>
      </c>
      <c r="M7930">
        <v>8</v>
      </c>
      <c r="N7930" s="1">
        <f>IF(data[[#This Row],[Conversions]]=0,0,data[[#This Row],[Spend, Dollars]]/data[[#This Row],[Conversions]])</f>
        <v>1.8015359999999998</v>
      </c>
      <c r="O7930" s="13">
        <f>data[[#This Row],[Conversions]]/data[[#This Row],[Clicks]]</f>
        <v>0.3330491314078653</v>
      </c>
      <c r="P7930" s="11">
        <v>612</v>
      </c>
      <c r="Q7930" s="11">
        <f>IF(data[[#This Row],[Spend, Dollars]]=0,0,data[[#This Row],[Total conversion value, Dollars]]/data[[#This Row],[Spend, Dollars]])</f>
        <v>42.463764254502827</v>
      </c>
      <c r="R7930" s="2">
        <v>112.8</v>
      </c>
      <c r="S7930" s="2">
        <v>28.5</v>
      </c>
      <c r="T7930" s="2">
        <v>8</v>
      </c>
      <c r="U7930" s="2">
        <f t="shared" si="123"/>
        <v>149.30000000000001</v>
      </c>
    </row>
    <row r="7931" spans="1:21" x14ac:dyDescent="0.2">
      <c r="A7931" t="s">
        <v>24</v>
      </c>
      <c r="B7931" s="3">
        <v>45215</v>
      </c>
      <c r="C7931" s="10" t="str">
        <f>TEXT(data[[#This Row],[Date]],"mmmm")</f>
        <v>October</v>
      </c>
      <c r="D7931" t="s">
        <v>15</v>
      </c>
      <c r="E7931" t="s">
        <v>18</v>
      </c>
      <c r="F7931" t="s">
        <v>20</v>
      </c>
      <c r="G7931" t="s">
        <v>17</v>
      </c>
      <c r="H7931" s="11">
        <v>2876</v>
      </c>
      <c r="I7931" s="11">
        <v>42.392240000000001</v>
      </c>
      <c r="J7931" s="13">
        <f>data[[#This Row],[Clicks]]/data[[#This Row],[Impressions]]</f>
        <v>1.474E-2</v>
      </c>
      <c r="K7931" s="1">
        <v>1.23</v>
      </c>
      <c r="L7931" s="2">
        <v>52.142455200000001</v>
      </c>
      <c r="M7931">
        <v>4</v>
      </c>
      <c r="N7931" s="1">
        <f>IF(data[[#This Row],[Conversions]]=0,0,data[[#This Row],[Spend, Dollars]]/data[[#This Row],[Conversions]])</f>
        <v>13.0356138</v>
      </c>
      <c r="O7931" s="13">
        <f>data[[#This Row],[Conversions]]/data[[#This Row],[Clicks]]</f>
        <v>9.4356891733015286E-2</v>
      </c>
      <c r="P7931" s="11">
        <v>185</v>
      </c>
      <c r="Q7931" s="11">
        <f>IF(data[[#This Row],[Spend, Dollars]]=0,0,data[[#This Row],[Total conversion value, Dollars]]/data[[#This Row],[Spend, Dollars]])</f>
        <v>3.547972555001591</v>
      </c>
      <c r="R7931" s="2">
        <v>128.4</v>
      </c>
      <c r="S7931" s="2">
        <v>19.5</v>
      </c>
      <c r="T7931" s="2">
        <v>9</v>
      </c>
      <c r="U7931" s="2">
        <f t="shared" si="123"/>
        <v>156.9</v>
      </c>
    </row>
    <row r="7932" spans="1:21" x14ac:dyDescent="0.2">
      <c r="A7932" t="s">
        <v>24</v>
      </c>
      <c r="B7932" s="3">
        <v>45216</v>
      </c>
      <c r="C7932" s="10" t="str">
        <f>TEXT(data[[#This Row],[Date]],"mmmm")</f>
        <v>October</v>
      </c>
      <c r="D7932" t="s">
        <v>15</v>
      </c>
      <c r="E7932" t="s">
        <v>18</v>
      </c>
      <c r="F7932" t="s">
        <v>20</v>
      </c>
      <c r="G7932" t="s">
        <v>17</v>
      </c>
      <c r="H7932" s="11">
        <v>2509</v>
      </c>
      <c r="I7932" s="11">
        <v>27.047020000000003</v>
      </c>
      <c r="J7932" s="13">
        <f>data[[#This Row],[Clicks]]/data[[#This Row],[Impressions]]</f>
        <v>1.0780000000000001E-2</v>
      </c>
      <c r="K7932" s="1">
        <v>0.62</v>
      </c>
      <c r="L7932" s="2">
        <v>16.769152400000003</v>
      </c>
      <c r="M7932">
        <v>2</v>
      </c>
      <c r="N7932" s="1">
        <f>IF(data[[#This Row],[Conversions]]=0,0,data[[#This Row],[Spend, Dollars]]/data[[#This Row],[Conversions]])</f>
        <v>8.3845762000000015</v>
      </c>
      <c r="O7932" s="13">
        <f>data[[#This Row],[Conversions]]/data[[#This Row],[Clicks]]</f>
        <v>7.394529970399695E-2</v>
      </c>
      <c r="P7932" s="11">
        <v>255</v>
      </c>
      <c r="Q7932" s="11">
        <f>IF(data[[#This Row],[Spend, Dollars]]=0,0,data[[#This Row],[Total conversion value, Dollars]]/data[[#This Row],[Spend, Dollars]])</f>
        <v>15.206493084289695</v>
      </c>
      <c r="R7932" s="2">
        <v>90</v>
      </c>
      <c r="S7932" s="2">
        <v>27</v>
      </c>
      <c r="T7932" s="2">
        <v>15</v>
      </c>
      <c r="U7932" s="2">
        <f t="shared" si="123"/>
        <v>132</v>
      </c>
    </row>
    <row r="7933" spans="1:21" x14ac:dyDescent="0.2">
      <c r="A7933" t="s">
        <v>24</v>
      </c>
      <c r="B7933" s="3">
        <v>45217</v>
      </c>
      <c r="C7933" s="10" t="str">
        <f>TEXT(data[[#This Row],[Date]],"mmmm")</f>
        <v>October</v>
      </c>
      <c r="D7933" t="s">
        <v>15</v>
      </c>
      <c r="E7933" t="s">
        <v>18</v>
      </c>
      <c r="F7933" t="s">
        <v>20</v>
      </c>
      <c r="G7933" t="s">
        <v>17</v>
      </c>
      <c r="H7933" s="11">
        <v>2680</v>
      </c>
      <c r="I7933" s="11">
        <v>35.6708</v>
      </c>
      <c r="J7933" s="13">
        <f>data[[#This Row],[Clicks]]/data[[#This Row],[Impressions]]</f>
        <v>1.3310000000000001E-2</v>
      </c>
      <c r="K7933" s="1">
        <v>1.26</v>
      </c>
      <c r="L7933" s="2">
        <v>44.945208000000001</v>
      </c>
      <c r="M7933">
        <v>7</v>
      </c>
      <c r="N7933" s="1">
        <f>IF(data[[#This Row],[Conversions]]=0,0,data[[#This Row],[Spend, Dollars]]/data[[#This Row],[Conversions]])</f>
        <v>6.420744</v>
      </c>
      <c r="O7933" s="13">
        <f>data[[#This Row],[Conversions]]/data[[#This Row],[Clicks]]</f>
        <v>0.19623894053399418</v>
      </c>
      <c r="P7933" s="11">
        <v>635</v>
      </c>
      <c r="Q7933" s="11">
        <f>IF(data[[#This Row],[Spend, Dollars]]=0,0,data[[#This Row],[Total conversion value, Dollars]]/data[[#This Row],[Spend, Dollars]])</f>
        <v>14.128313745928153</v>
      </c>
      <c r="R7933" s="2">
        <v>98.399999999999991</v>
      </c>
      <c r="S7933" s="2">
        <v>10.5</v>
      </c>
      <c r="T7933" s="2">
        <v>14</v>
      </c>
      <c r="U7933" s="2">
        <f t="shared" si="123"/>
        <v>122.89999999999999</v>
      </c>
    </row>
    <row r="7934" spans="1:21" x14ac:dyDescent="0.2">
      <c r="A7934" t="s">
        <v>24</v>
      </c>
      <c r="B7934" s="3">
        <v>45218</v>
      </c>
      <c r="C7934" s="10" t="str">
        <f>TEXT(data[[#This Row],[Date]],"mmmm")</f>
        <v>October</v>
      </c>
      <c r="D7934" t="s">
        <v>15</v>
      </c>
      <c r="E7934" t="s">
        <v>18</v>
      </c>
      <c r="F7934" t="s">
        <v>20</v>
      </c>
      <c r="G7934" t="s">
        <v>17</v>
      </c>
      <c r="H7934" s="11">
        <v>2684</v>
      </c>
      <c r="I7934" s="11">
        <v>35.428800000000003</v>
      </c>
      <c r="J7934" s="13">
        <f>data[[#This Row],[Clicks]]/data[[#This Row],[Impressions]]</f>
        <v>1.3200000000000002E-2</v>
      </c>
      <c r="K7934" s="1">
        <v>0.52</v>
      </c>
      <c r="L7934" s="2">
        <v>18.422976000000002</v>
      </c>
      <c r="M7934">
        <v>4</v>
      </c>
      <c r="N7934" s="1">
        <f>IF(data[[#This Row],[Conversions]]=0,0,data[[#This Row],[Spend, Dollars]]/data[[#This Row],[Conversions]])</f>
        <v>4.6057440000000005</v>
      </c>
      <c r="O7934" s="13">
        <f>data[[#This Row],[Conversions]]/data[[#This Row],[Clicks]]</f>
        <v>0.11290249740324255</v>
      </c>
      <c r="P7934" s="11">
        <v>281</v>
      </c>
      <c r="Q7934" s="11">
        <f>IF(data[[#This Row],[Spend, Dollars]]=0,0,data[[#This Row],[Total conversion value, Dollars]]/data[[#This Row],[Spend, Dollars]])</f>
        <v>15.25269315880344</v>
      </c>
      <c r="R7934" s="2">
        <v>108</v>
      </c>
      <c r="S7934" s="2">
        <v>10.5</v>
      </c>
      <c r="T7934" s="2">
        <v>13</v>
      </c>
      <c r="U7934" s="2">
        <f t="shared" si="123"/>
        <v>131.5</v>
      </c>
    </row>
    <row r="7935" spans="1:21" x14ac:dyDescent="0.2">
      <c r="A7935" t="s">
        <v>24</v>
      </c>
      <c r="B7935" s="3">
        <v>45219</v>
      </c>
      <c r="C7935" s="10" t="str">
        <f>TEXT(data[[#This Row],[Date]],"mmmm")</f>
        <v>October</v>
      </c>
      <c r="D7935" t="s">
        <v>15</v>
      </c>
      <c r="E7935" t="s">
        <v>18</v>
      </c>
      <c r="F7935" t="s">
        <v>20</v>
      </c>
      <c r="G7935" t="s">
        <v>17</v>
      </c>
      <c r="H7935" s="11">
        <v>1548</v>
      </c>
      <c r="I7935" s="11">
        <v>21.114720000000002</v>
      </c>
      <c r="J7935" s="13">
        <f>data[[#This Row],[Clicks]]/data[[#This Row],[Impressions]]</f>
        <v>1.3640000000000001E-2</v>
      </c>
      <c r="K7935" s="1">
        <v>0.77</v>
      </c>
      <c r="L7935" s="2">
        <v>16.258334400000003</v>
      </c>
      <c r="M7935">
        <v>8</v>
      </c>
      <c r="N7935" s="1">
        <f>IF(data[[#This Row],[Conversions]]=0,0,data[[#This Row],[Spend, Dollars]]/data[[#This Row],[Conversions]])</f>
        <v>2.0322918000000003</v>
      </c>
      <c r="O7935" s="13">
        <f>data[[#This Row],[Conversions]]/data[[#This Row],[Clicks]]</f>
        <v>0.37888259943773817</v>
      </c>
      <c r="P7935" s="11">
        <v>618</v>
      </c>
      <c r="Q7935" s="11">
        <f>IF(data[[#This Row],[Spend, Dollars]]=0,0,data[[#This Row],[Total conversion value, Dollars]]/data[[#This Row],[Spend, Dollars]])</f>
        <v>38.011273774760092</v>
      </c>
      <c r="R7935" s="2">
        <v>122.39999999999999</v>
      </c>
      <c r="S7935" s="2">
        <v>13.5</v>
      </c>
      <c r="T7935" s="2">
        <v>17</v>
      </c>
      <c r="U7935" s="2">
        <f t="shared" si="123"/>
        <v>152.89999999999998</v>
      </c>
    </row>
    <row r="7936" spans="1:21" x14ac:dyDescent="0.2">
      <c r="A7936" t="s">
        <v>24</v>
      </c>
      <c r="B7936" s="3">
        <v>45220</v>
      </c>
      <c r="C7936" s="10" t="str">
        <f>TEXT(data[[#This Row],[Date]],"mmmm")</f>
        <v>October</v>
      </c>
      <c r="D7936" t="s">
        <v>15</v>
      </c>
      <c r="E7936" t="s">
        <v>18</v>
      </c>
      <c r="F7936" t="s">
        <v>20</v>
      </c>
      <c r="G7936" t="s">
        <v>17</v>
      </c>
      <c r="H7936" s="11">
        <v>1636</v>
      </c>
      <c r="I7936" s="11">
        <v>20.155520000000006</v>
      </c>
      <c r="J7936" s="13">
        <f>data[[#This Row],[Clicks]]/data[[#This Row],[Impressions]]</f>
        <v>1.2320000000000005E-2</v>
      </c>
      <c r="K7936" s="1">
        <v>1.64</v>
      </c>
      <c r="L7936" s="2">
        <v>33.055052800000006</v>
      </c>
      <c r="M7936">
        <v>4</v>
      </c>
      <c r="N7936" s="1">
        <f>IF(data[[#This Row],[Conversions]]=0,0,data[[#This Row],[Spend, Dollars]]/data[[#This Row],[Conversions]])</f>
        <v>8.2637632000000014</v>
      </c>
      <c r="O7936" s="13">
        <f>data[[#This Row],[Conversions]]/data[[#This Row],[Clicks]]</f>
        <v>0.19845679992379253</v>
      </c>
      <c r="P7936" s="11">
        <v>289</v>
      </c>
      <c r="Q7936" s="11">
        <f>IF(data[[#This Row],[Spend, Dollars]]=0,0,data[[#This Row],[Total conversion value, Dollars]]/data[[#This Row],[Spend, Dollars]])</f>
        <v>8.7429901185939105</v>
      </c>
      <c r="R7936" s="2">
        <v>92.399999999999991</v>
      </c>
      <c r="S7936" s="2">
        <v>34.5</v>
      </c>
      <c r="T7936" s="2">
        <v>10</v>
      </c>
      <c r="U7936" s="2">
        <f t="shared" si="123"/>
        <v>136.89999999999998</v>
      </c>
    </row>
    <row r="7937" spans="1:21" x14ac:dyDescent="0.2">
      <c r="A7937" t="s">
        <v>24</v>
      </c>
      <c r="B7937" s="3">
        <v>45221</v>
      </c>
      <c r="C7937" s="10" t="str">
        <f>TEXT(data[[#This Row],[Date]],"mmmm")</f>
        <v>October</v>
      </c>
      <c r="D7937" t="s">
        <v>15</v>
      </c>
      <c r="E7937" t="s">
        <v>18</v>
      </c>
      <c r="F7937" t="s">
        <v>20</v>
      </c>
      <c r="G7937" t="s">
        <v>17</v>
      </c>
      <c r="H7937" s="11">
        <v>3168</v>
      </c>
      <c r="I7937" s="11">
        <v>28.923840000000002</v>
      </c>
      <c r="J7937" s="13">
        <f>data[[#This Row],[Clicks]]/data[[#This Row],[Impressions]]</f>
        <v>9.130000000000001E-3</v>
      </c>
      <c r="K7937" s="1">
        <v>0.74</v>
      </c>
      <c r="L7937" s="2">
        <v>21.4036416</v>
      </c>
      <c r="M7937">
        <v>2</v>
      </c>
      <c r="N7937" s="1">
        <f>IF(data[[#This Row],[Conversions]]=0,0,data[[#This Row],[Spend, Dollars]]/data[[#This Row],[Conversions]])</f>
        <v>10.7018208</v>
      </c>
      <c r="O7937" s="13">
        <f>data[[#This Row],[Conversions]]/data[[#This Row],[Clicks]]</f>
        <v>6.9147111863431684E-2</v>
      </c>
      <c r="P7937" s="11">
        <v>140</v>
      </c>
      <c r="Q7937" s="11">
        <f>IF(data[[#This Row],[Spend, Dollars]]=0,0,data[[#This Row],[Total conversion value, Dollars]]/data[[#This Row],[Spend, Dollars]])</f>
        <v>6.5409430141084028</v>
      </c>
      <c r="R7937" s="2">
        <v>103.2</v>
      </c>
      <c r="S7937" s="2">
        <v>33</v>
      </c>
      <c r="T7937" s="2">
        <v>11</v>
      </c>
      <c r="U7937" s="2">
        <f t="shared" si="123"/>
        <v>147.19999999999999</v>
      </c>
    </row>
    <row r="7938" spans="1:21" x14ac:dyDescent="0.2">
      <c r="A7938" t="s">
        <v>24</v>
      </c>
      <c r="B7938" s="3">
        <v>45222</v>
      </c>
      <c r="C7938" s="10" t="str">
        <f>TEXT(data[[#This Row],[Date]],"mmmm")</f>
        <v>October</v>
      </c>
      <c r="D7938" t="s">
        <v>15</v>
      </c>
      <c r="E7938" t="s">
        <v>18</v>
      </c>
      <c r="F7938" t="s">
        <v>20</v>
      </c>
      <c r="G7938" t="s">
        <v>17</v>
      </c>
      <c r="H7938" s="11">
        <v>2609</v>
      </c>
      <c r="I7938" s="11">
        <v>39.604620000000004</v>
      </c>
      <c r="J7938" s="13">
        <f>data[[#This Row],[Clicks]]/data[[#This Row],[Impressions]]</f>
        <v>1.5180000000000001E-2</v>
      </c>
      <c r="K7938" s="1">
        <v>0.79</v>
      </c>
      <c r="L7938" s="2">
        <v>31.287649800000004</v>
      </c>
      <c r="M7938">
        <v>6</v>
      </c>
      <c r="N7938" s="1">
        <f>IF(data[[#This Row],[Conversions]]=0,0,data[[#This Row],[Spend, Dollars]]/data[[#This Row],[Conversions]])</f>
        <v>5.214608300000001</v>
      </c>
      <c r="O7938" s="13">
        <f>data[[#This Row],[Conversions]]/data[[#This Row],[Clicks]]</f>
        <v>0.15149747680952372</v>
      </c>
      <c r="P7938" s="11">
        <v>476</v>
      </c>
      <c r="Q7938" s="11">
        <f>IF(data[[#This Row],[Spend, Dollars]]=0,0,data[[#This Row],[Total conversion value, Dollars]]/data[[#This Row],[Spend, Dollars]])</f>
        <v>15.213670666947952</v>
      </c>
      <c r="R7938" s="2">
        <v>92.399999999999991</v>
      </c>
      <c r="S7938" s="2">
        <v>15</v>
      </c>
      <c r="T7938" s="2">
        <v>8</v>
      </c>
      <c r="U7938" s="2">
        <f t="shared" si="123"/>
        <v>115.39999999999999</v>
      </c>
    </row>
    <row r="7939" spans="1:21" x14ac:dyDescent="0.2">
      <c r="A7939" t="s">
        <v>24</v>
      </c>
      <c r="B7939" s="3">
        <v>45223</v>
      </c>
      <c r="C7939" s="10" t="str">
        <f>TEXT(data[[#This Row],[Date]],"mmmm")</f>
        <v>October</v>
      </c>
      <c r="D7939" t="s">
        <v>15</v>
      </c>
      <c r="E7939" t="s">
        <v>18</v>
      </c>
      <c r="F7939" t="s">
        <v>20</v>
      </c>
      <c r="G7939" t="s">
        <v>17</v>
      </c>
      <c r="H7939" s="11">
        <v>2497</v>
      </c>
      <c r="I7939" s="11">
        <v>28.840349999999997</v>
      </c>
      <c r="J7939" s="13">
        <f>data[[#This Row],[Clicks]]/data[[#This Row],[Impressions]]</f>
        <v>1.155E-2</v>
      </c>
      <c r="K7939" s="1">
        <v>0.99</v>
      </c>
      <c r="L7939" s="2">
        <v>28.551946499999996</v>
      </c>
      <c r="M7939">
        <v>7</v>
      </c>
      <c r="N7939" s="1">
        <f>IF(data[[#This Row],[Conversions]]=0,0,data[[#This Row],[Spend, Dollars]]/data[[#This Row],[Conversions]])</f>
        <v>4.0788494999999996</v>
      </c>
      <c r="O7939" s="13">
        <f>data[[#This Row],[Conversions]]/data[[#This Row],[Clicks]]</f>
        <v>0.24271550102547301</v>
      </c>
      <c r="P7939" s="11">
        <v>312</v>
      </c>
      <c r="Q7939" s="11">
        <f>IF(data[[#This Row],[Spend, Dollars]]=0,0,data[[#This Row],[Total conversion value, Dollars]]/data[[#This Row],[Spend, Dollars]])</f>
        <v>10.927451128419564</v>
      </c>
      <c r="R7939" s="2">
        <v>115.19999999999999</v>
      </c>
      <c r="S7939" s="2">
        <v>33</v>
      </c>
      <c r="T7939" s="2">
        <v>6</v>
      </c>
      <c r="U7939" s="2">
        <f t="shared" ref="U7939:U8002" si="124">SUM(R7939:T7939)</f>
        <v>154.19999999999999</v>
      </c>
    </row>
    <row r="7940" spans="1:21" x14ac:dyDescent="0.2">
      <c r="A7940" t="s">
        <v>24</v>
      </c>
      <c r="B7940" s="3">
        <v>45224</v>
      </c>
      <c r="C7940" s="10" t="str">
        <f>TEXT(data[[#This Row],[Date]],"mmmm")</f>
        <v>October</v>
      </c>
      <c r="D7940" t="s">
        <v>15</v>
      </c>
      <c r="E7940" t="s">
        <v>18</v>
      </c>
      <c r="F7940" t="s">
        <v>20</v>
      </c>
      <c r="G7940" t="s">
        <v>17</v>
      </c>
      <c r="H7940" s="11">
        <v>2166</v>
      </c>
      <c r="I7940" s="11">
        <v>22.872960000000003</v>
      </c>
      <c r="J7940" s="13">
        <f>data[[#This Row],[Clicks]]/data[[#This Row],[Impressions]]</f>
        <v>1.0560000000000002E-2</v>
      </c>
      <c r="K7940" s="1">
        <v>1.78</v>
      </c>
      <c r="L7940" s="2">
        <v>40.713868800000007</v>
      </c>
      <c r="M7940">
        <v>7</v>
      </c>
      <c r="N7940" s="1">
        <f>IF(data[[#This Row],[Conversions]]=0,0,data[[#This Row],[Spend, Dollars]]/data[[#This Row],[Conversions]])</f>
        <v>5.8162669714285729</v>
      </c>
      <c r="O7940" s="13">
        <f>data[[#This Row],[Conversions]]/data[[#This Row],[Clicks]]</f>
        <v>0.30603822155068688</v>
      </c>
      <c r="P7940" s="11">
        <v>305</v>
      </c>
      <c r="Q7940" s="11">
        <f>IF(data[[#This Row],[Spend, Dollars]]=0,0,data[[#This Row],[Total conversion value, Dollars]]/data[[#This Row],[Spend, Dollars]])</f>
        <v>7.491304781136396</v>
      </c>
      <c r="R7940" s="2">
        <v>135.6</v>
      </c>
      <c r="S7940" s="2">
        <v>13.5</v>
      </c>
      <c r="T7940" s="2">
        <v>10</v>
      </c>
      <c r="U7940" s="2">
        <f t="shared" si="124"/>
        <v>159.1</v>
      </c>
    </row>
    <row r="7941" spans="1:21" x14ac:dyDescent="0.2">
      <c r="A7941" t="s">
        <v>24</v>
      </c>
      <c r="B7941" s="3">
        <v>45225</v>
      </c>
      <c r="C7941" s="10" t="str">
        <f>TEXT(data[[#This Row],[Date]],"mmmm")</f>
        <v>October</v>
      </c>
      <c r="D7941" t="s">
        <v>15</v>
      </c>
      <c r="E7941" t="s">
        <v>18</v>
      </c>
      <c r="F7941" t="s">
        <v>20</v>
      </c>
      <c r="G7941" t="s">
        <v>17</v>
      </c>
      <c r="H7941" s="11">
        <v>1988</v>
      </c>
      <c r="I7941" s="11">
        <v>24.0548</v>
      </c>
      <c r="J7941" s="13">
        <f>data[[#This Row],[Clicks]]/data[[#This Row],[Impressions]]</f>
        <v>1.21E-2</v>
      </c>
      <c r="K7941" s="1">
        <v>1.87</v>
      </c>
      <c r="L7941" s="2">
        <v>44.982476000000005</v>
      </c>
      <c r="M7941">
        <v>7</v>
      </c>
      <c r="N7941" s="1">
        <f>IF(data[[#This Row],[Conversions]]=0,0,data[[#This Row],[Spend, Dollars]]/data[[#This Row],[Conversions]])</f>
        <v>6.4260680000000008</v>
      </c>
      <c r="O7941" s="13">
        <f>data[[#This Row],[Conversions]]/data[[#This Row],[Clicks]]</f>
        <v>0.29100221161680828</v>
      </c>
      <c r="P7941" s="11">
        <v>416</v>
      </c>
      <c r="Q7941" s="11">
        <f>IF(data[[#This Row],[Spend, Dollars]]=0,0,data[[#This Row],[Total conversion value, Dollars]]/data[[#This Row],[Spend, Dollars]])</f>
        <v>9.2480458390062825</v>
      </c>
      <c r="R7941" s="2">
        <v>127.19999999999999</v>
      </c>
      <c r="S7941" s="2">
        <v>15</v>
      </c>
      <c r="T7941" s="2">
        <v>6</v>
      </c>
      <c r="U7941" s="2">
        <f t="shared" si="124"/>
        <v>148.19999999999999</v>
      </c>
    </row>
    <row r="7942" spans="1:21" x14ac:dyDescent="0.2">
      <c r="A7942" t="s">
        <v>24</v>
      </c>
      <c r="B7942" s="3">
        <v>45226</v>
      </c>
      <c r="C7942" s="10" t="str">
        <f>TEXT(data[[#This Row],[Date]],"mmmm")</f>
        <v>October</v>
      </c>
      <c r="D7942" t="s">
        <v>15</v>
      </c>
      <c r="E7942" t="s">
        <v>18</v>
      </c>
      <c r="F7942" t="s">
        <v>20</v>
      </c>
      <c r="G7942" t="s">
        <v>17</v>
      </c>
      <c r="H7942" s="11">
        <v>3016</v>
      </c>
      <c r="I7942" s="11">
        <v>34.171280000000003</v>
      </c>
      <c r="J7942" s="13">
        <f>data[[#This Row],[Clicks]]/data[[#This Row],[Impressions]]</f>
        <v>1.1330000000000002E-2</v>
      </c>
      <c r="K7942" s="1">
        <v>1.1399999999999999</v>
      </c>
      <c r="L7942" s="2">
        <v>38.9552592</v>
      </c>
      <c r="M7942">
        <v>3</v>
      </c>
      <c r="N7942" s="1">
        <f>IF(data[[#This Row],[Conversions]]=0,0,data[[#This Row],[Spend, Dollars]]/data[[#This Row],[Conversions]])</f>
        <v>12.9850864</v>
      </c>
      <c r="O7942" s="13">
        <f>data[[#This Row],[Conversions]]/data[[#This Row],[Clicks]]</f>
        <v>8.7793023849267571E-2</v>
      </c>
      <c r="P7942" s="11">
        <v>283</v>
      </c>
      <c r="Q7942" s="11">
        <f>IF(data[[#This Row],[Spend, Dollars]]=0,0,data[[#This Row],[Total conversion value, Dollars]]/data[[#This Row],[Spend, Dollars]])</f>
        <v>7.264744371152843</v>
      </c>
      <c r="R7942" s="2">
        <v>99.6</v>
      </c>
      <c r="S7942" s="2">
        <v>21</v>
      </c>
      <c r="T7942" s="2">
        <v>4</v>
      </c>
      <c r="U7942" s="2">
        <f t="shared" si="124"/>
        <v>124.6</v>
      </c>
    </row>
    <row r="7943" spans="1:21" x14ac:dyDescent="0.2">
      <c r="A7943" t="s">
        <v>24</v>
      </c>
      <c r="B7943" s="3">
        <v>45227</v>
      </c>
      <c r="C7943" s="10" t="str">
        <f>TEXT(data[[#This Row],[Date]],"mmmm")</f>
        <v>October</v>
      </c>
      <c r="D7943" t="s">
        <v>15</v>
      </c>
      <c r="E7943" t="s">
        <v>18</v>
      </c>
      <c r="F7943" t="s">
        <v>20</v>
      </c>
      <c r="G7943" t="s">
        <v>17</v>
      </c>
      <c r="H7943" s="11">
        <v>2886</v>
      </c>
      <c r="I7943" s="11">
        <v>34.9206</v>
      </c>
      <c r="J7943" s="13">
        <f>data[[#This Row],[Clicks]]/data[[#This Row],[Impressions]]</f>
        <v>1.21E-2</v>
      </c>
      <c r="K7943" s="1">
        <v>0.9</v>
      </c>
      <c r="L7943" s="2">
        <v>31.428540000000002</v>
      </c>
      <c r="M7943">
        <v>2</v>
      </c>
      <c r="N7943" s="1">
        <f>IF(data[[#This Row],[Conversions]]=0,0,data[[#This Row],[Spend, Dollars]]/data[[#This Row],[Conversions]])</f>
        <v>15.714270000000001</v>
      </c>
      <c r="O7943" s="13">
        <f>data[[#This Row],[Conversions]]/data[[#This Row],[Clicks]]</f>
        <v>5.7272784545511816E-2</v>
      </c>
      <c r="P7943" s="11">
        <v>235</v>
      </c>
      <c r="Q7943" s="11">
        <f>IF(data[[#This Row],[Spend, Dollars]]=0,0,data[[#This Row],[Total conversion value, Dollars]]/data[[#This Row],[Spend, Dollars]])</f>
        <v>7.4772802045529314</v>
      </c>
      <c r="R7943" s="2">
        <v>90</v>
      </c>
      <c r="S7943" s="2">
        <v>22.5</v>
      </c>
      <c r="T7943" s="2">
        <v>13</v>
      </c>
      <c r="U7943" s="2">
        <f t="shared" si="124"/>
        <v>125.5</v>
      </c>
    </row>
    <row r="7944" spans="1:21" x14ac:dyDescent="0.2">
      <c r="A7944" t="s">
        <v>24</v>
      </c>
      <c r="B7944" s="3">
        <v>45228</v>
      </c>
      <c r="C7944" s="10" t="str">
        <f>TEXT(data[[#This Row],[Date]],"mmmm")</f>
        <v>October</v>
      </c>
      <c r="D7944" t="s">
        <v>15</v>
      </c>
      <c r="E7944" t="s">
        <v>18</v>
      </c>
      <c r="F7944" t="s">
        <v>20</v>
      </c>
      <c r="G7944" t="s">
        <v>17</v>
      </c>
      <c r="H7944" s="11">
        <v>1815</v>
      </c>
      <c r="I7944" s="11">
        <v>22.161150000000003</v>
      </c>
      <c r="J7944" s="13">
        <f>data[[#This Row],[Clicks]]/data[[#This Row],[Impressions]]</f>
        <v>1.2210000000000002E-2</v>
      </c>
      <c r="K7944" s="1">
        <v>1.02</v>
      </c>
      <c r="L7944" s="2">
        <v>22.604373000000002</v>
      </c>
      <c r="M7944">
        <v>3</v>
      </c>
      <c r="N7944" s="1">
        <f>IF(data[[#This Row],[Conversions]]=0,0,data[[#This Row],[Spend, Dollars]]/data[[#This Row],[Conversions]])</f>
        <v>7.5347910000000011</v>
      </c>
      <c r="O7944" s="13">
        <f>data[[#This Row],[Conversions]]/data[[#This Row],[Clicks]]</f>
        <v>0.13537203619848245</v>
      </c>
      <c r="P7944" s="11">
        <v>119</v>
      </c>
      <c r="Q7944" s="11">
        <f>IF(data[[#This Row],[Spend, Dollars]]=0,0,data[[#This Row],[Total conversion value, Dollars]]/data[[#This Row],[Spend, Dollars]])</f>
        <v>5.2644680743854293</v>
      </c>
      <c r="R7944" s="2">
        <v>118.8</v>
      </c>
      <c r="S7944" s="2">
        <v>27</v>
      </c>
      <c r="T7944" s="2">
        <v>15</v>
      </c>
      <c r="U7944" s="2">
        <f t="shared" si="124"/>
        <v>160.80000000000001</v>
      </c>
    </row>
    <row r="7945" spans="1:21" x14ac:dyDescent="0.2">
      <c r="A7945" t="s">
        <v>24</v>
      </c>
      <c r="B7945" s="3">
        <v>45229</v>
      </c>
      <c r="C7945" s="10" t="str">
        <f>TEXT(data[[#This Row],[Date]],"mmmm")</f>
        <v>October</v>
      </c>
      <c r="D7945" t="s">
        <v>15</v>
      </c>
      <c r="E7945" t="s">
        <v>18</v>
      </c>
      <c r="F7945" t="s">
        <v>20</v>
      </c>
      <c r="G7945" t="s">
        <v>17</v>
      </c>
      <c r="H7945" s="11">
        <v>2417</v>
      </c>
      <c r="I7945" s="11">
        <v>39.348760000000006</v>
      </c>
      <c r="J7945" s="13">
        <f>data[[#This Row],[Clicks]]/data[[#This Row],[Impressions]]</f>
        <v>1.6280000000000003E-2</v>
      </c>
      <c r="K7945" s="1">
        <v>1.27</v>
      </c>
      <c r="L7945" s="2">
        <v>49.972925200000006</v>
      </c>
      <c r="M7945">
        <v>2</v>
      </c>
      <c r="N7945" s="1">
        <f>IF(data[[#This Row],[Conversions]]=0,0,data[[#This Row],[Spend, Dollars]]/data[[#This Row],[Conversions]])</f>
        <v>24.986462600000003</v>
      </c>
      <c r="O7945" s="13">
        <f>data[[#This Row],[Conversions]]/data[[#This Row],[Clicks]]</f>
        <v>5.0827522900340434E-2</v>
      </c>
      <c r="P7945" s="11">
        <v>109</v>
      </c>
      <c r="Q7945" s="11">
        <f>IF(data[[#This Row],[Spend, Dollars]]=0,0,data[[#This Row],[Total conversion value, Dollars]]/data[[#This Row],[Spend, Dollars]])</f>
        <v>2.1811811008413811</v>
      </c>
      <c r="R7945" s="2">
        <v>140.4</v>
      </c>
      <c r="S7945" s="2">
        <v>28.5</v>
      </c>
      <c r="T7945" s="2">
        <v>10</v>
      </c>
      <c r="U7945" s="2">
        <f t="shared" si="124"/>
        <v>178.9</v>
      </c>
    </row>
    <row r="7946" spans="1:21" x14ac:dyDescent="0.2">
      <c r="A7946" t="s">
        <v>24</v>
      </c>
      <c r="B7946" s="3">
        <v>45230</v>
      </c>
      <c r="C7946" s="10" t="str">
        <f>TEXT(data[[#This Row],[Date]],"mmmm")</f>
        <v>October</v>
      </c>
      <c r="D7946" t="s">
        <v>15</v>
      </c>
      <c r="E7946" t="s">
        <v>18</v>
      </c>
      <c r="F7946" t="s">
        <v>20</v>
      </c>
      <c r="G7946" t="s">
        <v>17</v>
      </c>
      <c r="H7946" s="11">
        <v>2183</v>
      </c>
      <c r="I7946" s="11">
        <v>28.575470000000006</v>
      </c>
      <c r="J7946" s="13">
        <f>data[[#This Row],[Clicks]]/data[[#This Row],[Impressions]]</f>
        <v>1.3090000000000003E-2</v>
      </c>
      <c r="K7946" s="1">
        <v>1.91</v>
      </c>
      <c r="L7946" s="2">
        <v>54.579147700000007</v>
      </c>
      <c r="M7946">
        <v>6</v>
      </c>
      <c r="N7946" s="1">
        <f>IF(data[[#This Row],[Conversions]]=0,0,data[[#This Row],[Spend, Dollars]]/data[[#This Row],[Conversions]])</f>
        <v>9.0965246166666685</v>
      </c>
      <c r="O7946" s="13">
        <f>data[[#This Row],[Conversions]]/data[[#This Row],[Clicks]]</f>
        <v>0.20997029970110723</v>
      </c>
      <c r="P7946" s="11">
        <v>443</v>
      </c>
      <c r="Q7946" s="11">
        <f>IF(data[[#This Row],[Spend, Dollars]]=0,0,data[[#This Row],[Total conversion value, Dollars]]/data[[#This Row],[Spend, Dollars]])</f>
        <v>8.1166529465611266</v>
      </c>
      <c r="R7946" s="2">
        <v>98.399999999999991</v>
      </c>
      <c r="S7946" s="2">
        <v>33</v>
      </c>
      <c r="T7946" s="2">
        <v>7</v>
      </c>
      <c r="U7946" s="2">
        <f t="shared" si="124"/>
        <v>138.39999999999998</v>
      </c>
    </row>
    <row r="7947" spans="1:21" x14ac:dyDescent="0.2">
      <c r="A7947" t="s">
        <v>24</v>
      </c>
      <c r="B7947" s="3">
        <v>45231</v>
      </c>
      <c r="C7947" s="10" t="str">
        <f>TEXT(data[[#This Row],[Date]],"mmmm")</f>
        <v>November</v>
      </c>
      <c r="D7947" t="s">
        <v>15</v>
      </c>
      <c r="E7947" t="s">
        <v>18</v>
      </c>
      <c r="F7947" t="s">
        <v>20</v>
      </c>
      <c r="G7947" t="s">
        <v>17</v>
      </c>
      <c r="H7947" s="11">
        <v>1570</v>
      </c>
      <c r="I7947" s="11">
        <v>13.297900000000002</v>
      </c>
      <c r="J7947" s="13">
        <f>data[[#This Row],[Clicks]]/data[[#This Row],[Impressions]]</f>
        <v>8.4700000000000018E-3</v>
      </c>
      <c r="K7947" s="1">
        <v>1.7</v>
      </c>
      <c r="L7947" s="2">
        <v>22.606430000000003</v>
      </c>
      <c r="M7947">
        <v>8</v>
      </c>
      <c r="N7947" s="1">
        <f>IF(data[[#This Row],[Conversions]]=0,0,data[[#This Row],[Spend, Dollars]]/data[[#This Row],[Conversions]])</f>
        <v>2.8258037500000004</v>
      </c>
      <c r="O7947" s="13">
        <f>data[[#This Row],[Conversions]]/data[[#This Row],[Clicks]]</f>
        <v>0.60159874867460261</v>
      </c>
      <c r="P7947" s="11">
        <v>325</v>
      </c>
      <c r="Q7947" s="11">
        <f>IF(data[[#This Row],[Spend, Dollars]]=0,0,data[[#This Row],[Total conversion value, Dollars]]/data[[#This Row],[Spend, Dollars]])</f>
        <v>14.376440685238666</v>
      </c>
      <c r="R7947" s="2">
        <v>86.399999999999991</v>
      </c>
      <c r="S7947" s="2">
        <v>30</v>
      </c>
      <c r="T7947" s="2">
        <v>16</v>
      </c>
      <c r="U7947" s="2">
        <f t="shared" si="124"/>
        <v>132.39999999999998</v>
      </c>
    </row>
    <row r="7948" spans="1:21" x14ac:dyDescent="0.2">
      <c r="A7948" t="s">
        <v>24</v>
      </c>
      <c r="B7948" s="3">
        <v>45232</v>
      </c>
      <c r="C7948" s="10" t="str">
        <f>TEXT(data[[#This Row],[Date]],"mmmm")</f>
        <v>November</v>
      </c>
      <c r="D7948" t="s">
        <v>15</v>
      </c>
      <c r="E7948" t="s">
        <v>18</v>
      </c>
      <c r="F7948" t="s">
        <v>20</v>
      </c>
      <c r="G7948" t="s">
        <v>17</v>
      </c>
      <c r="H7948" s="11">
        <v>2850</v>
      </c>
      <c r="I7948" s="11">
        <v>35.425499999999992</v>
      </c>
      <c r="J7948" s="13">
        <f>data[[#This Row],[Clicks]]/data[[#This Row],[Impressions]]</f>
        <v>1.2429999999999997E-2</v>
      </c>
      <c r="K7948" s="1">
        <v>0.64</v>
      </c>
      <c r="L7948" s="2">
        <v>22.672319999999996</v>
      </c>
      <c r="M7948">
        <v>2</v>
      </c>
      <c r="N7948" s="1">
        <f>IF(data[[#This Row],[Conversions]]=0,0,data[[#This Row],[Spend, Dollars]]/data[[#This Row],[Conversions]])</f>
        <v>11.336159999999998</v>
      </c>
      <c r="O7948" s="13">
        <f>data[[#This Row],[Conversions]]/data[[#This Row],[Clicks]]</f>
        <v>5.6456507318174774E-2</v>
      </c>
      <c r="P7948" s="11">
        <v>73</v>
      </c>
      <c r="Q7948" s="11">
        <f>IF(data[[#This Row],[Spend, Dollars]]=0,0,data[[#This Row],[Total conversion value, Dollars]]/data[[#This Row],[Spend, Dollars]])</f>
        <v>3.2197851829896549</v>
      </c>
      <c r="R7948" s="2">
        <v>94.8</v>
      </c>
      <c r="S7948" s="2">
        <v>13.5</v>
      </c>
      <c r="T7948" s="2">
        <v>5</v>
      </c>
      <c r="U7948" s="2">
        <f t="shared" si="124"/>
        <v>113.3</v>
      </c>
    </row>
    <row r="7949" spans="1:21" x14ac:dyDescent="0.2">
      <c r="A7949" t="s">
        <v>24</v>
      </c>
      <c r="B7949" s="3">
        <v>45233</v>
      </c>
      <c r="C7949" s="10" t="str">
        <f>TEXT(data[[#This Row],[Date]],"mmmm")</f>
        <v>November</v>
      </c>
      <c r="D7949" t="s">
        <v>15</v>
      </c>
      <c r="E7949" t="s">
        <v>18</v>
      </c>
      <c r="F7949" t="s">
        <v>20</v>
      </c>
      <c r="G7949" t="s">
        <v>17</v>
      </c>
      <c r="H7949" s="11">
        <v>2547</v>
      </c>
      <c r="I7949" s="11">
        <v>29.13768</v>
      </c>
      <c r="J7949" s="13">
        <f>data[[#This Row],[Clicks]]/data[[#This Row],[Impressions]]</f>
        <v>1.1440000000000001E-2</v>
      </c>
      <c r="K7949" s="1">
        <v>0.5</v>
      </c>
      <c r="L7949" s="2">
        <v>14.56884</v>
      </c>
      <c r="M7949">
        <v>6</v>
      </c>
      <c r="N7949" s="1">
        <f>IF(data[[#This Row],[Conversions]]=0,0,data[[#This Row],[Spend, Dollars]]/data[[#This Row],[Conversions]])</f>
        <v>2.42814</v>
      </c>
      <c r="O7949" s="13">
        <f>data[[#This Row],[Conversions]]/data[[#This Row],[Clicks]]</f>
        <v>0.20591893383412818</v>
      </c>
      <c r="P7949" s="11">
        <v>394</v>
      </c>
      <c r="Q7949" s="11">
        <f>IF(data[[#This Row],[Spend, Dollars]]=0,0,data[[#This Row],[Total conversion value, Dollars]]/data[[#This Row],[Spend, Dollars]])</f>
        <v>27.044019976882169</v>
      </c>
      <c r="R7949" s="2">
        <v>111.6</v>
      </c>
      <c r="S7949" s="2">
        <v>36</v>
      </c>
      <c r="T7949" s="2">
        <v>11</v>
      </c>
      <c r="U7949" s="2">
        <f t="shared" si="124"/>
        <v>158.6</v>
      </c>
    </row>
    <row r="7950" spans="1:21" x14ac:dyDescent="0.2">
      <c r="A7950" t="s">
        <v>24</v>
      </c>
      <c r="B7950" s="3">
        <v>45234</v>
      </c>
      <c r="C7950" s="10" t="str">
        <f>TEXT(data[[#This Row],[Date]],"mmmm")</f>
        <v>November</v>
      </c>
      <c r="D7950" t="s">
        <v>15</v>
      </c>
      <c r="E7950" t="s">
        <v>18</v>
      </c>
      <c r="F7950" t="s">
        <v>20</v>
      </c>
      <c r="G7950" t="s">
        <v>17</v>
      </c>
      <c r="H7950" s="11">
        <v>2809</v>
      </c>
      <c r="I7950" s="11">
        <v>29.04506000000001</v>
      </c>
      <c r="J7950" s="13">
        <f>data[[#This Row],[Clicks]]/data[[#This Row],[Impressions]]</f>
        <v>1.0340000000000004E-2</v>
      </c>
      <c r="K7950" s="1">
        <v>1.53</v>
      </c>
      <c r="L7950" s="2">
        <v>44.438941800000016</v>
      </c>
      <c r="M7950">
        <v>4</v>
      </c>
      <c r="N7950" s="1">
        <f>IF(data[[#This Row],[Conversions]]=0,0,data[[#This Row],[Spend, Dollars]]/data[[#This Row],[Conversions]])</f>
        <v>11.109735450000004</v>
      </c>
      <c r="O7950" s="13">
        <f>data[[#This Row],[Conversions]]/data[[#This Row],[Clicks]]</f>
        <v>0.13771705067918602</v>
      </c>
      <c r="P7950" s="11">
        <v>282</v>
      </c>
      <c r="Q7950" s="11">
        <f>IF(data[[#This Row],[Spend, Dollars]]=0,0,data[[#This Row],[Total conversion value, Dollars]]/data[[#This Row],[Spend, Dollars]])</f>
        <v>6.3457856685507279</v>
      </c>
      <c r="R7950" s="2">
        <v>110.39999999999999</v>
      </c>
      <c r="S7950" s="2">
        <v>37.5</v>
      </c>
      <c r="T7950" s="2">
        <v>7</v>
      </c>
      <c r="U7950" s="2">
        <f t="shared" si="124"/>
        <v>154.89999999999998</v>
      </c>
    </row>
    <row r="7951" spans="1:21" x14ac:dyDescent="0.2">
      <c r="A7951" t="s">
        <v>24</v>
      </c>
      <c r="B7951" s="3">
        <v>45235</v>
      </c>
      <c r="C7951" s="10" t="str">
        <f>TEXT(data[[#This Row],[Date]],"mmmm")</f>
        <v>November</v>
      </c>
      <c r="D7951" t="s">
        <v>15</v>
      </c>
      <c r="E7951" t="s">
        <v>18</v>
      </c>
      <c r="F7951" t="s">
        <v>20</v>
      </c>
      <c r="G7951" t="s">
        <v>17</v>
      </c>
      <c r="H7951" s="11">
        <v>2471</v>
      </c>
      <c r="I7951" s="11">
        <v>26.637380000000004</v>
      </c>
      <c r="J7951" s="13">
        <f>data[[#This Row],[Clicks]]/data[[#This Row],[Impressions]]</f>
        <v>1.0780000000000001E-2</v>
      </c>
      <c r="K7951" s="1">
        <v>1.31</v>
      </c>
      <c r="L7951" s="2">
        <v>34.894967800000003</v>
      </c>
      <c r="M7951">
        <v>2</v>
      </c>
      <c r="N7951" s="1">
        <f>IF(data[[#This Row],[Conversions]]=0,0,data[[#This Row],[Spend, Dollars]]/data[[#This Row],[Conversions]])</f>
        <v>17.447483900000002</v>
      </c>
      <c r="O7951" s="13">
        <f>data[[#This Row],[Conversions]]/data[[#This Row],[Clicks]]</f>
        <v>7.5082459310938224E-2</v>
      </c>
      <c r="P7951" s="11">
        <v>231</v>
      </c>
      <c r="Q7951" s="11">
        <f>IF(data[[#This Row],[Spend, Dollars]]=0,0,data[[#This Row],[Total conversion value, Dollars]]/data[[#This Row],[Spend, Dollars]])</f>
        <v>6.6198656873384474</v>
      </c>
      <c r="R7951" s="2">
        <v>106.8</v>
      </c>
      <c r="S7951" s="2">
        <v>30</v>
      </c>
      <c r="T7951" s="2">
        <v>10</v>
      </c>
      <c r="U7951" s="2">
        <f t="shared" si="124"/>
        <v>146.80000000000001</v>
      </c>
    </row>
    <row r="7952" spans="1:21" x14ac:dyDescent="0.2">
      <c r="A7952" t="s">
        <v>24</v>
      </c>
      <c r="B7952" s="3">
        <v>45236</v>
      </c>
      <c r="C7952" s="10" t="str">
        <f>TEXT(data[[#This Row],[Date]],"mmmm")</f>
        <v>November</v>
      </c>
      <c r="D7952" t="s">
        <v>15</v>
      </c>
      <c r="E7952" t="s">
        <v>18</v>
      </c>
      <c r="F7952" t="s">
        <v>20</v>
      </c>
      <c r="G7952" t="s">
        <v>17</v>
      </c>
      <c r="H7952" s="11">
        <v>2785</v>
      </c>
      <c r="I7952" s="11">
        <v>37.681049999999999</v>
      </c>
      <c r="J7952" s="13">
        <f>data[[#This Row],[Clicks]]/data[[#This Row],[Impressions]]</f>
        <v>1.353E-2</v>
      </c>
      <c r="K7952" s="1">
        <v>1.63</v>
      </c>
      <c r="L7952" s="2">
        <v>61.420111499999997</v>
      </c>
      <c r="M7952">
        <v>3</v>
      </c>
      <c r="N7952" s="1">
        <f>IF(data[[#This Row],[Conversions]]=0,0,data[[#This Row],[Spend, Dollars]]/data[[#This Row],[Conversions]])</f>
        <v>20.473370499999998</v>
      </c>
      <c r="O7952" s="13">
        <f>data[[#This Row],[Conversions]]/data[[#This Row],[Clicks]]</f>
        <v>7.9615615806884366E-2</v>
      </c>
      <c r="P7952" s="11">
        <v>174</v>
      </c>
      <c r="Q7952" s="11">
        <f>IF(data[[#This Row],[Spend, Dollars]]=0,0,data[[#This Row],[Total conversion value, Dollars]]/data[[#This Row],[Spend, Dollars]])</f>
        <v>2.8329482925149039</v>
      </c>
      <c r="R7952" s="2">
        <v>92.399999999999991</v>
      </c>
      <c r="S7952" s="2">
        <v>12</v>
      </c>
      <c r="T7952" s="2">
        <v>7</v>
      </c>
      <c r="U7952" s="2">
        <f t="shared" si="124"/>
        <v>111.39999999999999</v>
      </c>
    </row>
    <row r="7953" spans="1:21" x14ac:dyDescent="0.2">
      <c r="A7953" t="s">
        <v>24</v>
      </c>
      <c r="B7953" s="3">
        <v>45237</v>
      </c>
      <c r="C7953" s="10" t="str">
        <f>TEXT(data[[#This Row],[Date]],"mmmm")</f>
        <v>November</v>
      </c>
      <c r="D7953" t="s">
        <v>15</v>
      </c>
      <c r="E7953" t="s">
        <v>18</v>
      </c>
      <c r="F7953" t="s">
        <v>20</v>
      </c>
      <c r="G7953" t="s">
        <v>17</v>
      </c>
      <c r="H7953" s="11">
        <v>2577</v>
      </c>
      <c r="I7953" s="11">
        <v>29.764350000000007</v>
      </c>
      <c r="J7953" s="13">
        <f>data[[#This Row],[Clicks]]/data[[#This Row],[Impressions]]</f>
        <v>1.1550000000000003E-2</v>
      </c>
      <c r="K7953" s="1">
        <v>2.2000000000000002</v>
      </c>
      <c r="L7953" s="2">
        <v>65.481570000000019</v>
      </c>
      <c r="M7953">
        <v>5</v>
      </c>
      <c r="N7953" s="1">
        <f>IF(data[[#This Row],[Conversions]]=0,0,data[[#This Row],[Spend, Dollars]]/data[[#This Row],[Conversions]])</f>
        <v>13.096314000000003</v>
      </c>
      <c r="O7953" s="13">
        <f>data[[#This Row],[Conversions]]/data[[#This Row],[Clicks]]</f>
        <v>0.16798619825395142</v>
      </c>
      <c r="P7953" s="11">
        <v>325</v>
      </c>
      <c r="Q7953" s="11">
        <f>IF(data[[#This Row],[Spend, Dollars]]=0,0,data[[#This Row],[Total conversion value, Dollars]]/data[[#This Row],[Spend, Dollars]])</f>
        <v>4.9632285847758366</v>
      </c>
      <c r="R7953" s="2">
        <v>127.19999999999999</v>
      </c>
      <c r="S7953" s="2">
        <v>12</v>
      </c>
      <c r="T7953" s="2">
        <v>10</v>
      </c>
      <c r="U7953" s="2">
        <f t="shared" si="124"/>
        <v>149.19999999999999</v>
      </c>
    </row>
    <row r="7954" spans="1:21" x14ac:dyDescent="0.2">
      <c r="A7954" t="s">
        <v>24</v>
      </c>
      <c r="B7954" s="3">
        <v>45238</v>
      </c>
      <c r="C7954" s="10" t="str">
        <f>TEXT(data[[#This Row],[Date]],"mmmm")</f>
        <v>November</v>
      </c>
      <c r="D7954" t="s">
        <v>15</v>
      </c>
      <c r="E7954" t="s">
        <v>18</v>
      </c>
      <c r="F7954" t="s">
        <v>20</v>
      </c>
      <c r="G7954" t="s">
        <v>17</v>
      </c>
      <c r="H7954" s="11">
        <v>2301</v>
      </c>
      <c r="I7954" s="11">
        <v>30.373200000000004</v>
      </c>
      <c r="J7954" s="13">
        <f>data[[#This Row],[Clicks]]/data[[#This Row],[Impressions]]</f>
        <v>1.3200000000000002E-2</v>
      </c>
      <c r="K7954" s="1">
        <v>0.9</v>
      </c>
      <c r="L7954" s="2">
        <v>27.335880000000003</v>
      </c>
      <c r="M7954">
        <v>2</v>
      </c>
      <c r="N7954" s="1">
        <f>IF(data[[#This Row],[Conversions]]=0,0,data[[#This Row],[Spend, Dollars]]/data[[#This Row],[Conversions]])</f>
        <v>13.667940000000002</v>
      </c>
      <c r="O7954" s="13">
        <f>data[[#This Row],[Conversions]]/data[[#This Row],[Clicks]]</f>
        <v>6.5847523474642108E-2</v>
      </c>
      <c r="P7954" s="11">
        <v>224</v>
      </c>
      <c r="Q7954" s="11">
        <f>IF(data[[#This Row],[Spend, Dollars]]=0,0,data[[#This Row],[Total conversion value, Dollars]]/data[[#This Row],[Spend, Dollars]])</f>
        <v>8.1943584768443518</v>
      </c>
      <c r="R7954" s="2">
        <v>124.8</v>
      </c>
      <c r="S7954" s="2">
        <v>15</v>
      </c>
      <c r="T7954" s="2">
        <v>13</v>
      </c>
      <c r="U7954" s="2">
        <f t="shared" si="124"/>
        <v>152.80000000000001</v>
      </c>
    </row>
    <row r="7955" spans="1:21" x14ac:dyDescent="0.2">
      <c r="A7955" t="s">
        <v>24</v>
      </c>
      <c r="B7955" s="3">
        <v>45239</v>
      </c>
      <c r="C7955" s="10" t="str">
        <f>TEXT(data[[#This Row],[Date]],"mmmm")</f>
        <v>November</v>
      </c>
      <c r="D7955" t="s">
        <v>15</v>
      </c>
      <c r="E7955" t="s">
        <v>18</v>
      </c>
      <c r="F7955" t="s">
        <v>20</v>
      </c>
      <c r="G7955" t="s">
        <v>17</v>
      </c>
      <c r="H7955" s="11">
        <v>3092</v>
      </c>
      <c r="I7955" s="11">
        <v>46.256320000000009</v>
      </c>
      <c r="J7955" s="13">
        <f>data[[#This Row],[Clicks]]/data[[#This Row],[Impressions]]</f>
        <v>1.4960000000000003E-2</v>
      </c>
      <c r="K7955" s="1">
        <v>1.19</v>
      </c>
      <c r="L7955" s="2">
        <v>55.04502080000001</v>
      </c>
      <c r="M7955">
        <v>3</v>
      </c>
      <c r="N7955" s="1">
        <f>IF(data[[#This Row],[Conversions]]=0,0,data[[#This Row],[Spend, Dollars]]/data[[#This Row],[Conversions]])</f>
        <v>18.348340266666671</v>
      </c>
      <c r="O7955" s="13">
        <f>data[[#This Row],[Conversions]]/data[[#This Row],[Clicks]]</f>
        <v>6.4856002379782896E-2</v>
      </c>
      <c r="P7955" s="11">
        <v>165</v>
      </c>
      <c r="Q7955" s="11">
        <f>IF(data[[#This Row],[Spend, Dollars]]=0,0,data[[#This Row],[Total conversion value, Dollars]]/data[[#This Row],[Spend, Dollars]])</f>
        <v>2.9975463284773611</v>
      </c>
      <c r="R7955" s="2">
        <v>91.2</v>
      </c>
      <c r="S7955" s="2">
        <v>12</v>
      </c>
      <c r="T7955" s="2">
        <v>5</v>
      </c>
      <c r="U7955" s="2">
        <f t="shared" si="124"/>
        <v>108.2</v>
      </c>
    </row>
    <row r="7956" spans="1:21" x14ac:dyDescent="0.2">
      <c r="A7956" t="s">
        <v>24</v>
      </c>
      <c r="B7956" s="3">
        <v>45240</v>
      </c>
      <c r="C7956" s="10" t="str">
        <f>TEXT(data[[#This Row],[Date]],"mmmm")</f>
        <v>November</v>
      </c>
      <c r="D7956" t="s">
        <v>15</v>
      </c>
      <c r="E7956" t="s">
        <v>18</v>
      </c>
      <c r="F7956" t="s">
        <v>20</v>
      </c>
      <c r="G7956" t="s">
        <v>17</v>
      </c>
      <c r="H7956" s="11">
        <v>2145</v>
      </c>
      <c r="I7956" s="11">
        <v>26.426400000000005</v>
      </c>
      <c r="J7956" s="13">
        <f>data[[#This Row],[Clicks]]/data[[#This Row],[Impressions]]</f>
        <v>1.2320000000000003E-2</v>
      </c>
      <c r="K7956" s="1">
        <v>1.46</v>
      </c>
      <c r="L7956" s="2">
        <v>38.582544000000006</v>
      </c>
      <c r="M7956">
        <v>2</v>
      </c>
      <c r="N7956" s="1">
        <f>IF(data[[#This Row],[Conversions]]=0,0,data[[#This Row],[Spend, Dollars]]/data[[#This Row],[Conversions]])</f>
        <v>19.291272000000003</v>
      </c>
      <c r="O7956" s="13">
        <f>data[[#This Row],[Conversions]]/data[[#This Row],[Clicks]]</f>
        <v>7.5681893863712033E-2</v>
      </c>
      <c r="P7956" s="11">
        <v>230</v>
      </c>
      <c r="Q7956" s="11">
        <f>IF(data[[#This Row],[Spend, Dollars]]=0,0,data[[#This Row],[Total conversion value, Dollars]]/data[[#This Row],[Spend, Dollars]])</f>
        <v>5.9612450646074544</v>
      </c>
      <c r="R7956" s="2">
        <v>112.8</v>
      </c>
      <c r="S7956" s="2">
        <v>13.5</v>
      </c>
      <c r="T7956" s="2">
        <v>5</v>
      </c>
      <c r="U7956" s="2">
        <f t="shared" si="124"/>
        <v>131.30000000000001</v>
      </c>
    </row>
    <row r="7957" spans="1:21" x14ac:dyDescent="0.2">
      <c r="A7957" t="s">
        <v>24</v>
      </c>
      <c r="B7957" s="3">
        <v>45241</v>
      </c>
      <c r="C7957" s="10" t="str">
        <f>TEXT(data[[#This Row],[Date]],"mmmm")</f>
        <v>November</v>
      </c>
      <c r="D7957" t="s">
        <v>15</v>
      </c>
      <c r="E7957" t="s">
        <v>18</v>
      </c>
      <c r="F7957" t="s">
        <v>20</v>
      </c>
      <c r="G7957" t="s">
        <v>17</v>
      </c>
      <c r="H7957" s="11">
        <v>2584</v>
      </c>
      <c r="I7957" s="11">
        <v>36.9512</v>
      </c>
      <c r="J7957" s="13">
        <f>data[[#This Row],[Clicks]]/data[[#This Row],[Impressions]]</f>
        <v>1.43E-2</v>
      </c>
      <c r="K7957" s="1">
        <v>0.77</v>
      </c>
      <c r="L7957" s="2">
        <v>28.452424000000001</v>
      </c>
      <c r="M7957">
        <v>8</v>
      </c>
      <c r="N7957" s="1">
        <f>IF(data[[#This Row],[Conversions]]=0,0,data[[#This Row],[Spend, Dollars]]/data[[#This Row],[Conversions]])</f>
        <v>3.5565530000000001</v>
      </c>
      <c r="O7957" s="13">
        <f>data[[#This Row],[Conversions]]/data[[#This Row],[Clicks]]</f>
        <v>0.21650176448938058</v>
      </c>
      <c r="P7957" s="11">
        <v>551</v>
      </c>
      <c r="Q7957" s="11">
        <f>IF(data[[#This Row],[Spend, Dollars]]=0,0,data[[#This Row],[Total conversion value, Dollars]]/data[[#This Row],[Spend, Dollars]])</f>
        <v>19.365661076891023</v>
      </c>
      <c r="R7957" s="2">
        <v>139.19999999999999</v>
      </c>
      <c r="S7957" s="2">
        <v>16.5</v>
      </c>
      <c r="T7957" s="2">
        <v>14</v>
      </c>
      <c r="U7957" s="2">
        <f t="shared" si="124"/>
        <v>169.7</v>
      </c>
    </row>
    <row r="7958" spans="1:21" x14ac:dyDescent="0.2">
      <c r="A7958" t="s">
        <v>24</v>
      </c>
      <c r="B7958" s="3">
        <v>45242</v>
      </c>
      <c r="C7958" s="10" t="str">
        <f>TEXT(data[[#This Row],[Date]],"mmmm")</f>
        <v>November</v>
      </c>
      <c r="D7958" t="s">
        <v>15</v>
      </c>
      <c r="E7958" t="s">
        <v>18</v>
      </c>
      <c r="F7958" t="s">
        <v>20</v>
      </c>
      <c r="G7958" t="s">
        <v>17</v>
      </c>
      <c r="H7958" s="11">
        <v>2131</v>
      </c>
      <c r="I7958" s="11">
        <v>26.488330000000001</v>
      </c>
      <c r="J7958" s="13">
        <f>data[[#This Row],[Clicks]]/data[[#This Row],[Impressions]]</f>
        <v>1.243E-2</v>
      </c>
      <c r="K7958" s="1">
        <v>0.88</v>
      </c>
      <c r="L7958" s="2">
        <v>23.309730400000003</v>
      </c>
      <c r="M7958">
        <v>4</v>
      </c>
      <c r="N7958" s="1">
        <f>IF(data[[#This Row],[Conversions]]=0,0,data[[#This Row],[Spend, Dollars]]/data[[#This Row],[Conversions]])</f>
        <v>5.8274326000000007</v>
      </c>
      <c r="O7958" s="13">
        <f>data[[#This Row],[Conversions]]/data[[#This Row],[Clicks]]</f>
        <v>0.15100989756621122</v>
      </c>
      <c r="P7958" s="11">
        <v>339</v>
      </c>
      <c r="Q7958" s="11">
        <f>IF(data[[#This Row],[Spend, Dollars]]=0,0,data[[#This Row],[Total conversion value, Dollars]]/data[[#This Row],[Spend, Dollars]])</f>
        <v>14.543282748564092</v>
      </c>
      <c r="R7958" s="2">
        <v>102</v>
      </c>
      <c r="S7958" s="2">
        <v>28.5</v>
      </c>
      <c r="T7958" s="2">
        <v>12</v>
      </c>
      <c r="U7958" s="2">
        <f t="shared" si="124"/>
        <v>142.5</v>
      </c>
    </row>
    <row r="7959" spans="1:21" x14ac:dyDescent="0.2">
      <c r="A7959" t="s">
        <v>24</v>
      </c>
      <c r="B7959" s="3">
        <v>45243</v>
      </c>
      <c r="C7959" s="10" t="str">
        <f>TEXT(data[[#This Row],[Date]],"mmmm")</f>
        <v>November</v>
      </c>
      <c r="D7959" t="s">
        <v>15</v>
      </c>
      <c r="E7959" t="s">
        <v>18</v>
      </c>
      <c r="F7959" t="s">
        <v>20</v>
      </c>
      <c r="G7959" t="s">
        <v>17</v>
      </c>
      <c r="H7959" s="11">
        <v>3007</v>
      </c>
      <c r="I7959" s="11">
        <v>36.715470000000003</v>
      </c>
      <c r="J7959" s="13">
        <f>data[[#This Row],[Clicks]]/data[[#This Row],[Impressions]]</f>
        <v>1.221E-2</v>
      </c>
      <c r="K7959" s="1">
        <v>1.79</v>
      </c>
      <c r="L7959" s="2">
        <v>65.720691300000013</v>
      </c>
      <c r="M7959">
        <v>5</v>
      </c>
      <c r="N7959" s="1">
        <f>IF(data[[#This Row],[Conversions]]=0,0,data[[#This Row],[Spend, Dollars]]/data[[#This Row],[Conversions]])</f>
        <v>13.144138260000002</v>
      </c>
      <c r="O7959" s="13">
        <f>data[[#This Row],[Conversions]]/data[[#This Row],[Clicks]]</f>
        <v>0.13618237761902544</v>
      </c>
      <c r="P7959" s="11">
        <v>292</v>
      </c>
      <c r="Q7959" s="11">
        <f>IF(data[[#This Row],[Spend, Dollars]]=0,0,data[[#This Row],[Total conversion value, Dollars]]/data[[#This Row],[Spend, Dollars]])</f>
        <v>4.4430451692464157</v>
      </c>
      <c r="R7959" s="2">
        <v>122.39999999999999</v>
      </c>
      <c r="S7959" s="2">
        <v>19.5</v>
      </c>
      <c r="T7959" s="2">
        <v>13</v>
      </c>
      <c r="U7959" s="2">
        <f t="shared" si="124"/>
        <v>154.89999999999998</v>
      </c>
    </row>
    <row r="7960" spans="1:21" x14ac:dyDescent="0.2">
      <c r="A7960" t="s">
        <v>24</v>
      </c>
      <c r="B7960" s="3">
        <v>45244</v>
      </c>
      <c r="C7960" s="10" t="str">
        <f>TEXT(data[[#This Row],[Date]],"mmmm")</f>
        <v>November</v>
      </c>
      <c r="D7960" t="s">
        <v>15</v>
      </c>
      <c r="E7960" t="s">
        <v>18</v>
      </c>
      <c r="F7960" t="s">
        <v>20</v>
      </c>
      <c r="G7960" t="s">
        <v>17</v>
      </c>
      <c r="H7960" s="11">
        <v>2832</v>
      </c>
      <c r="I7960" s="11">
        <v>41.743679999999998</v>
      </c>
      <c r="J7960" s="13">
        <f>data[[#This Row],[Clicks]]/data[[#This Row],[Impressions]]</f>
        <v>1.474E-2</v>
      </c>
      <c r="K7960" s="1">
        <v>0.89</v>
      </c>
      <c r="L7960" s="2">
        <v>37.151875199999999</v>
      </c>
      <c r="M7960">
        <v>2</v>
      </c>
      <c r="N7960" s="1">
        <f>IF(data[[#This Row],[Conversions]]=0,0,data[[#This Row],[Spend, Dollars]]/data[[#This Row],[Conversions]])</f>
        <v>18.5759376</v>
      </c>
      <c r="O7960" s="13">
        <f>data[[#This Row],[Conversions]]/data[[#This Row],[Clicks]]</f>
        <v>4.7911444319235871E-2</v>
      </c>
      <c r="P7960" s="11">
        <v>170</v>
      </c>
      <c r="Q7960" s="11">
        <f>IF(data[[#This Row],[Spend, Dollars]]=0,0,data[[#This Row],[Total conversion value, Dollars]]/data[[#This Row],[Spend, Dollars]])</f>
        <v>4.5758120979045493</v>
      </c>
      <c r="R7960" s="2">
        <v>92.399999999999991</v>
      </c>
      <c r="S7960" s="2">
        <v>30</v>
      </c>
      <c r="T7960" s="2">
        <v>8</v>
      </c>
      <c r="U7960" s="2">
        <f t="shared" si="124"/>
        <v>130.39999999999998</v>
      </c>
    </row>
    <row r="7961" spans="1:21" x14ac:dyDescent="0.2">
      <c r="A7961" t="s">
        <v>24</v>
      </c>
      <c r="B7961" s="3">
        <v>45245</v>
      </c>
      <c r="C7961" s="10" t="str">
        <f>TEXT(data[[#This Row],[Date]],"mmmm")</f>
        <v>November</v>
      </c>
      <c r="D7961" t="s">
        <v>15</v>
      </c>
      <c r="E7961" t="s">
        <v>18</v>
      </c>
      <c r="F7961" t="s">
        <v>20</v>
      </c>
      <c r="G7961" t="s">
        <v>17</v>
      </c>
      <c r="H7961" s="11">
        <v>3181</v>
      </c>
      <c r="I7961" s="11">
        <v>37.090460000000014</v>
      </c>
      <c r="J7961" s="13">
        <f>data[[#This Row],[Clicks]]/data[[#This Row],[Impressions]]</f>
        <v>1.1660000000000004E-2</v>
      </c>
      <c r="K7961" s="1">
        <v>0.52</v>
      </c>
      <c r="L7961" s="2">
        <v>19.287039200000009</v>
      </c>
      <c r="M7961">
        <v>2</v>
      </c>
      <c r="N7961" s="1">
        <f>IF(data[[#This Row],[Conversions]]=0,0,data[[#This Row],[Spend, Dollars]]/data[[#This Row],[Conversions]])</f>
        <v>9.6435196000000047</v>
      </c>
      <c r="O7961" s="13">
        <f>data[[#This Row],[Conversions]]/data[[#This Row],[Clicks]]</f>
        <v>5.3922221509250606E-2</v>
      </c>
      <c r="P7961" s="11">
        <v>204</v>
      </c>
      <c r="Q7961" s="11">
        <f>IF(data[[#This Row],[Spend, Dollars]]=0,0,data[[#This Row],[Total conversion value, Dollars]]/data[[#This Row],[Spend, Dollars]])</f>
        <v>10.577051142199156</v>
      </c>
      <c r="R7961" s="2">
        <v>109.2</v>
      </c>
      <c r="S7961" s="2">
        <v>33</v>
      </c>
      <c r="T7961" s="2">
        <v>7</v>
      </c>
      <c r="U7961" s="2">
        <f t="shared" si="124"/>
        <v>149.19999999999999</v>
      </c>
    </row>
    <row r="7962" spans="1:21" x14ac:dyDescent="0.2">
      <c r="A7962" t="s">
        <v>24</v>
      </c>
      <c r="B7962" s="3">
        <v>45246</v>
      </c>
      <c r="C7962" s="10" t="str">
        <f>TEXT(data[[#This Row],[Date]],"mmmm")</f>
        <v>November</v>
      </c>
      <c r="D7962" t="s">
        <v>15</v>
      </c>
      <c r="E7962" t="s">
        <v>18</v>
      </c>
      <c r="F7962" t="s">
        <v>20</v>
      </c>
      <c r="G7962" t="s">
        <v>17</v>
      </c>
      <c r="H7962" s="11">
        <v>2750</v>
      </c>
      <c r="I7962" s="11">
        <v>43.56</v>
      </c>
      <c r="J7962" s="13">
        <f>data[[#This Row],[Clicks]]/data[[#This Row],[Impressions]]</f>
        <v>1.584E-2</v>
      </c>
      <c r="K7962" s="1">
        <v>1.31</v>
      </c>
      <c r="L7962" s="2">
        <v>57.063600000000008</v>
      </c>
      <c r="M7962">
        <v>6</v>
      </c>
      <c r="N7962" s="1">
        <f>IF(data[[#This Row],[Conversions]]=0,0,data[[#This Row],[Spend, Dollars]]/data[[#This Row],[Conversions]])</f>
        <v>9.5106000000000019</v>
      </c>
      <c r="O7962" s="13">
        <f>data[[#This Row],[Conversions]]/data[[#This Row],[Clicks]]</f>
        <v>0.13774104683195593</v>
      </c>
      <c r="P7962" s="11">
        <v>437</v>
      </c>
      <c r="Q7962" s="11">
        <f>IF(data[[#This Row],[Spend, Dollars]]=0,0,data[[#This Row],[Total conversion value, Dollars]]/data[[#This Row],[Spend, Dollars]])</f>
        <v>7.6581218149573447</v>
      </c>
      <c r="R7962" s="2">
        <v>133.19999999999999</v>
      </c>
      <c r="S7962" s="2">
        <v>33</v>
      </c>
      <c r="T7962" s="2">
        <v>8</v>
      </c>
      <c r="U7962" s="2">
        <f t="shared" si="124"/>
        <v>174.2</v>
      </c>
    </row>
    <row r="7963" spans="1:21" x14ac:dyDescent="0.2">
      <c r="A7963" t="s">
        <v>24</v>
      </c>
      <c r="B7963" s="3">
        <v>45247</v>
      </c>
      <c r="C7963" s="10" t="str">
        <f>TEXT(data[[#This Row],[Date]],"mmmm")</f>
        <v>November</v>
      </c>
      <c r="D7963" t="s">
        <v>15</v>
      </c>
      <c r="E7963" t="s">
        <v>18</v>
      </c>
      <c r="F7963" t="s">
        <v>20</v>
      </c>
      <c r="G7963" t="s">
        <v>17</v>
      </c>
      <c r="H7963" s="11">
        <v>3208</v>
      </c>
      <c r="I7963" s="11">
        <v>28.230400000000003</v>
      </c>
      <c r="J7963" s="13">
        <f>data[[#This Row],[Clicks]]/data[[#This Row],[Impressions]]</f>
        <v>8.8000000000000005E-3</v>
      </c>
      <c r="K7963" s="1">
        <v>2.1</v>
      </c>
      <c r="L7963" s="2">
        <v>59.283840000000012</v>
      </c>
      <c r="M7963">
        <v>6</v>
      </c>
      <c r="N7963" s="1">
        <f>IF(data[[#This Row],[Conversions]]=0,0,data[[#This Row],[Spend, Dollars]]/data[[#This Row],[Conversions]])</f>
        <v>9.8806400000000014</v>
      </c>
      <c r="O7963" s="13">
        <f>data[[#This Row],[Conversions]]/data[[#This Row],[Clicks]]</f>
        <v>0.2125368397188846</v>
      </c>
      <c r="P7963" s="11">
        <v>339</v>
      </c>
      <c r="Q7963" s="11">
        <f>IF(data[[#This Row],[Spend, Dollars]]=0,0,data[[#This Row],[Total conversion value, Dollars]]/data[[#This Row],[Spend, Dollars]])</f>
        <v>5.7182530686271322</v>
      </c>
      <c r="R7963" s="2">
        <v>109.2</v>
      </c>
      <c r="S7963" s="2">
        <v>30</v>
      </c>
      <c r="T7963" s="2">
        <v>9</v>
      </c>
      <c r="U7963" s="2">
        <f t="shared" si="124"/>
        <v>148.19999999999999</v>
      </c>
    </row>
    <row r="7964" spans="1:21" x14ac:dyDescent="0.2">
      <c r="A7964" t="s">
        <v>24</v>
      </c>
      <c r="B7964" s="3">
        <v>45248</v>
      </c>
      <c r="C7964" s="10" t="str">
        <f>TEXT(data[[#This Row],[Date]],"mmmm")</f>
        <v>November</v>
      </c>
      <c r="D7964" t="s">
        <v>15</v>
      </c>
      <c r="E7964" t="s">
        <v>18</v>
      </c>
      <c r="F7964" t="s">
        <v>20</v>
      </c>
      <c r="G7964" t="s">
        <v>17</v>
      </c>
      <c r="H7964" s="11">
        <v>2953</v>
      </c>
      <c r="I7964" s="11">
        <v>31.183680000000006</v>
      </c>
      <c r="J7964" s="13">
        <f>data[[#This Row],[Clicks]]/data[[#This Row],[Impressions]]</f>
        <v>1.0560000000000002E-2</v>
      </c>
      <c r="K7964" s="1">
        <v>1.65</v>
      </c>
      <c r="L7964" s="2">
        <v>51.453072000000006</v>
      </c>
      <c r="M7964">
        <v>4</v>
      </c>
      <c r="N7964" s="1">
        <f>IF(data[[#This Row],[Conversions]]=0,0,data[[#This Row],[Spend, Dollars]]/data[[#This Row],[Conversions]])</f>
        <v>12.863268000000001</v>
      </c>
      <c r="O7964" s="13">
        <f>data[[#This Row],[Conversions]]/data[[#This Row],[Clicks]]</f>
        <v>0.12827222444560743</v>
      </c>
      <c r="P7964" s="11">
        <v>309</v>
      </c>
      <c r="Q7964" s="11">
        <f>IF(data[[#This Row],[Spend, Dollars]]=0,0,data[[#This Row],[Total conversion value, Dollars]]/data[[#This Row],[Spend, Dollars]])</f>
        <v>6.0054723263170748</v>
      </c>
      <c r="R7964" s="2">
        <v>90</v>
      </c>
      <c r="S7964" s="2">
        <v>10.5</v>
      </c>
      <c r="T7964" s="2">
        <v>4</v>
      </c>
      <c r="U7964" s="2">
        <f t="shared" si="124"/>
        <v>104.5</v>
      </c>
    </row>
    <row r="7965" spans="1:21" x14ac:dyDescent="0.2">
      <c r="A7965" t="s">
        <v>24</v>
      </c>
      <c r="B7965" s="3">
        <v>45249</v>
      </c>
      <c r="C7965" s="10" t="str">
        <f>TEXT(data[[#This Row],[Date]],"mmmm")</f>
        <v>November</v>
      </c>
      <c r="D7965" t="s">
        <v>15</v>
      </c>
      <c r="E7965" t="s">
        <v>18</v>
      </c>
      <c r="F7965" t="s">
        <v>20</v>
      </c>
      <c r="G7965" t="s">
        <v>17</v>
      </c>
      <c r="H7965" s="11">
        <v>2180</v>
      </c>
      <c r="I7965" s="11">
        <v>21.102399999999999</v>
      </c>
      <c r="J7965" s="13">
        <f>data[[#This Row],[Clicks]]/data[[#This Row],[Impressions]]</f>
        <v>9.6799999999999994E-3</v>
      </c>
      <c r="K7965" s="1">
        <v>1.57</v>
      </c>
      <c r="L7965" s="2">
        <v>33.130768000000003</v>
      </c>
      <c r="M7965">
        <v>4</v>
      </c>
      <c r="N7965" s="1">
        <f>IF(data[[#This Row],[Conversions]]=0,0,data[[#This Row],[Spend, Dollars]]/data[[#This Row],[Conversions]])</f>
        <v>8.2826920000000008</v>
      </c>
      <c r="O7965" s="13">
        <f>data[[#This Row],[Conversions]]/data[[#This Row],[Clicks]]</f>
        <v>0.18955189931003108</v>
      </c>
      <c r="P7965" s="11">
        <v>411</v>
      </c>
      <c r="Q7965" s="11">
        <f>IF(data[[#This Row],[Spend, Dollars]]=0,0,data[[#This Row],[Total conversion value, Dollars]]/data[[#This Row],[Spend, Dollars]])</f>
        <v>12.40538704083165</v>
      </c>
      <c r="R7965" s="2">
        <v>133.19999999999999</v>
      </c>
      <c r="S7965" s="2">
        <v>31.5</v>
      </c>
      <c r="T7965" s="2">
        <v>11</v>
      </c>
      <c r="U7965" s="2">
        <f t="shared" si="124"/>
        <v>175.7</v>
      </c>
    </row>
    <row r="7966" spans="1:21" x14ac:dyDescent="0.2">
      <c r="A7966" t="s">
        <v>24</v>
      </c>
      <c r="B7966" s="3">
        <v>45250</v>
      </c>
      <c r="C7966" s="10" t="str">
        <f>TEXT(data[[#This Row],[Date]],"mmmm")</f>
        <v>November</v>
      </c>
      <c r="D7966" t="s">
        <v>15</v>
      </c>
      <c r="E7966" t="s">
        <v>18</v>
      </c>
      <c r="F7966" t="s">
        <v>20</v>
      </c>
      <c r="G7966" t="s">
        <v>17</v>
      </c>
      <c r="H7966" s="11">
        <v>1886</v>
      </c>
      <c r="I7966" s="11">
        <v>15.144580000000001</v>
      </c>
      <c r="J7966" s="13">
        <f>data[[#This Row],[Clicks]]/data[[#This Row],[Impressions]]</f>
        <v>8.0300000000000007E-3</v>
      </c>
      <c r="K7966" s="1">
        <v>0.73</v>
      </c>
      <c r="L7966" s="2">
        <v>11.055543400000001</v>
      </c>
      <c r="M7966">
        <v>2</v>
      </c>
      <c r="N7966" s="1">
        <f>IF(data[[#This Row],[Conversions]]=0,0,data[[#This Row],[Spend, Dollars]]/data[[#This Row],[Conversions]])</f>
        <v>5.5277717000000006</v>
      </c>
      <c r="O7966" s="13">
        <f>data[[#This Row],[Conversions]]/data[[#This Row],[Clicks]]</f>
        <v>0.13206044670766703</v>
      </c>
      <c r="P7966" s="11">
        <v>191</v>
      </c>
      <c r="Q7966" s="11">
        <f>IF(data[[#This Row],[Spend, Dollars]]=0,0,data[[#This Row],[Total conversion value, Dollars]]/data[[#This Row],[Spend, Dollars]])</f>
        <v>17.276400904907124</v>
      </c>
      <c r="R7966" s="2">
        <v>110.39999999999999</v>
      </c>
      <c r="S7966" s="2">
        <v>37.5</v>
      </c>
      <c r="T7966" s="2">
        <v>16</v>
      </c>
      <c r="U7966" s="2">
        <f t="shared" si="124"/>
        <v>163.89999999999998</v>
      </c>
    </row>
    <row r="7967" spans="1:21" x14ac:dyDescent="0.2">
      <c r="A7967" t="s">
        <v>24</v>
      </c>
      <c r="B7967" s="3">
        <v>45251</v>
      </c>
      <c r="C7967" s="10" t="str">
        <f>TEXT(data[[#This Row],[Date]],"mmmm")</f>
        <v>November</v>
      </c>
      <c r="D7967" t="s">
        <v>15</v>
      </c>
      <c r="E7967" t="s">
        <v>18</v>
      </c>
      <c r="F7967" t="s">
        <v>20</v>
      </c>
      <c r="G7967" t="s">
        <v>17</v>
      </c>
      <c r="H7967" s="11">
        <v>2529</v>
      </c>
      <c r="I7967" s="11">
        <v>44.788589999999999</v>
      </c>
      <c r="J7967" s="13">
        <f>data[[#This Row],[Clicks]]/data[[#This Row],[Impressions]]</f>
        <v>1.771E-2</v>
      </c>
      <c r="K7967" s="1">
        <v>1.36</v>
      </c>
      <c r="L7967" s="2">
        <v>60.912482400000002</v>
      </c>
      <c r="M7967">
        <v>3</v>
      </c>
      <c r="N7967" s="1">
        <f>IF(data[[#This Row],[Conversions]]=0,0,data[[#This Row],[Spend, Dollars]]/data[[#This Row],[Conversions]])</f>
        <v>20.304160800000002</v>
      </c>
      <c r="O7967" s="13">
        <f>data[[#This Row],[Conversions]]/data[[#This Row],[Clicks]]</f>
        <v>6.6981345025596925E-2</v>
      </c>
      <c r="P7967" s="11">
        <v>217</v>
      </c>
      <c r="Q7967" s="11">
        <f>IF(data[[#This Row],[Spend, Dollars]]=0,0,data[[#This Row],[Total conversion value, Dollars]]/data[[#This Row],[Spend, Dollars]])</f>
        <v>3.5624882035672871</v>
      </c>
      <c r="R7967" s="2">
        <v>139.19999999999999</v>
      </c>
      <c r="S7967" s="2">
        <v>22.5</v>
      </c>
      <c r="T7967" s="2">
        <v>8</v>
      </c>
      <c r="U7967" s="2">
        <f t="shared" si="124"/>
        <v>169.7</v>
      </c>
    </row>
    <row r="7968" spans="1:21" x14ac:dyDescent="0.2">
      <c r="A7968" t="s">
        <v>24</v>
      </c>
      <c r="B7968" s="3">
        <v>45252</v>
      </c>
      <c r="C7968" s="10" t="str">
        <f>TEXT(data[[#This Row],[Date]],"mmmm")</f>
        <v>November</v>
      </c>
      <c r="D7968" t="s">
        <v>15</v>
      </c>
      <c r="E7968" t="s">
        <v>18</v>
      </c>
      <c r="F7968" t="s">
        <v>20</v>
      </c>
      <c r="G7968" t="s">
        <v>17</v>
      </c>
      <c r="H7968" s="11">
        <v>3249</v>
      </c>
      <c r="I7968" s="11">
        <v>25.732080000000007</v>
      </c>
      <c r="J7968" s="13">
        <f>data[[#This Row],[Clicks]]/data[[#This Row],[Impressions]]</f>
        <v>7.9200000000000017E-3</v>
      </c>
      <c r="K7968" s="1">
        <v>0.97</v>
      </c>
      <c r="L7968" s="2">
        <v>24.960117600000007</v>
      </c>
      <c r="M7968">
        <v>6</v>
      </c>
      <c r="N7968" s="1">
        <f>IF(data[[#This Row],[Conversions]]=0,0,data[[#This Row],[Spend, Dollars]]/data[[#This Row],[Conversions]])</f>
        <v>4.1600196000000009</v>
      </c>
      <c r="O7968" s="13">
        <f>data[[#This Row],[Conversions]]/data[[#This Row],[Clicks]]</f>
        <v>0.23317197832433284</v>
      </c>
      <c r="P7968" s="11">
        <v>315</v>
      </c>
      <c r="Q7968" s="11">
        <f>IF(data[[#This Row],[Spend, Dollars]]=0,0,data[[#This Row],[Total conversion value, Dollars]]/data[[#This Row],[Spend, Dollars]])</f>
        <v>12.620132847451003</v>
      </c>
      <c r="R7968" s="2">
        <v>129.6</v>
      </c>
      <c r="S7968" s="2">
        <v>25.5</v>
      </c>
      <c r="T7968" s="2">
        <v>7</v>
      </c>
      <c r="U7968" s="2">
        <f t="shared" si="124"/>
        <v>162.1</v>
      </c>
    </row>
    <row r="7969" spans="1:21" x14ac:dyDescent="0.2">
      <c r="A7969" t="s">
        <v>24</v>
      </c>
      <c r="B7969" s="3">
        <v>45253</v>
      </c>
      <c r="C7969" s="10" t="str">
        <f>TEXT(data[[#This Row],[Date]],"mmmm")</f>
        <v>November</v>
      </c>
      <c r="D7969" t="s">
        <v>15</v>
      </c>
      <c r="E7969" t="s">
        <v>18</v>
      </c>
      <c r="F7969" t="s">
        <v>20</v>
      </c>
      <c r="G7969" t="s">
        <v>17</v>
      </c>
      <c r="H7969" s="11">
        <v>2378</v>
      </c>
      <c r="I7969" s="11">
        <v>22.234300000000001</v>
      </c>
      <c r="J7969" s="13">
        <f>data[[#This Row],[Clicks]]/data[[#This Row],[Impressions]]</f>
        <v>9.3500000000000007E-3</v>
      </c>
      <c r="K7969" s="1">
        <v>1.27</v>
      </c>
      <c r="L7969" s="2">
        <v>28.237561000000003</v>
      </c>
      <c r="M7969">
        <v>7</v>
      </c>
      <c r="N7969" s="1">
        <f>IF(data[[#This Row],[Conversions]]=0,0,data[[#This Row],[Spend, Dollars]]/data[[#This Row],[Conversions]])</f>
        <v>4.0339372857142859</v>
      </c>
      <c r="O7969" s="13">
        <f>data[[#This Row],[Conversions]]/data[[#This Row],[Clicks]]</f>
        <v>0.31482889049801432</v>
      </c>
      <c r="P7969" s="11">
        <v>321</v>
      </c>
      <c r="Q7969" s="11">
        <f>IF(data[[#This Row],[Spend, Dollars]]=0,0,data[[#This Row],[Total conversion value, Dollars]]/data[[#This Row],[Spend, Dollars]])</f>
        <v>11.367837328443485</v>
      </c>
      <c r="R7969" s="2">
        <v>114</v>
      </c>
      <c r="S7969" s="2">
        <v>21</v>
      </c>
      <c r="T7969" s="2">
        <v>11</v>
      </c>
      <c r="U7969" s="2">
        <f t="shared" si="124"/>
        <v>146</v>
      </c>
    </row>
    <row r="7970" spans="1:21" x14ac:dyDescent="0.2">
      <c r="A7970" t="s">
        <v>24</v>
      </c>
      <c r="B7970" s="3">
        <v>45254</v>
      </c>
      <c r="C7970" s="10" t="str">
        <f>TEXT(data[[#This Row],[Date]],"mmmm")</f>
        <v>November</v>
      </c>
      <c r="D7970" t="s">
        <v>15</v>
      </c>
      <c r="E7970" t="s">
        <v>18</v>
      </c>
      <c r="F7970" t="s">
        <v>20</v>
      </c>
      <c r="G7970" t="s">
        <v>17</v>
      </c>
      <c r="H7970" s="11">
        <v>3131</v>
      </c>
      <c r="I7970" s="11">
        <v>32.718950000000007</v>
      </c>
      <c r="J7970" s="13">
        <f>data[[#This Row],[Clicks]]/data[[#This Row],[Impressions]]</f>
        <v>1.0450000000000003E-2</v>
      </c>
      <c r="K7970" s="1">
        <v>1.24</v>
      </c>
      <c r="L7970" s="2">
        <v>40.571498000000005</v>
      </c>
      <c r="M7970">
        <v>5</v>
      </c>
      <c r="N7970" s="1">
        <f>IF(data[[#This Row],[Conversions]]=0,0,data[[#This Row],[Spend, Dollars]]/data[[#This Row],[Conversions]])</f>
        <v>8.1142996000000007</v>
      </c>
      <c r="O7970" s="13">
        <f>data[[#This Row],[Conversions]]/data[[#This Row],[Clicks]]</f>
        <v>0.1528166398982852</v>
      </c>
      <c r="P7970" s="11">
        <v>297</v>
      </c>
      <c r="Q7970" s="11">
        <f>IF(data[[#This Row],[Spend, Dollars]]=0,0,data[[#This Row],[Total conversion value, Dollars]]/data[[#This Row],[Spend, Dollars]])</f>
        <v>7.3204100080307599</v>
      </c>
      <c r="R7970" s="2">
        <v>112.8</v>
      </c>
      <c r="S7970" s="2">
        <v>34.5</v>
      </c>
      <c r="T7970" s="2">
        <v>7</v>
      </c>
      <c r="U7970" s="2">
        <f t="shared" si="124"/>
        <v>154.30000000000001</v>
      </c>
    </row>
    <row r="7971" spans="1:21" x14ac:dyDescent="0.2">
      <c r="A7971" t="s">
        <v>24</v>
      </c>
      <c r="B7971" s="3">
        <v>45255</v>
      </c>
      <c r="C7971" s="10" t="str">
        <f>TEXT(data[[#This Row],[Date]],"mmmm")</f>
        <v>November</v>
      </c>
      <c r="D7971" t="s">
        <v>15</v>
      </c>
      <c r="E7971" t="s">
        <v>18</v>
      </c>
      <c r="F7971" t="s">
        <v>20</v>
      </c>
      <c r="G7971" t="s">
        <v>17</v>
      </c>
      <c r="H7971" s="11">
        <v>2043</v>
      </c>
      <c r="I7971" s="11">
        <v>19.551510000000004</v>
      </c>
      <c r="J7971" s="13">
        <f>data[[#This Row],[Clicks]]/data[[#This Row],[Impressions]]</f>
        <v>9.5700000000000021E-3</v>
      </c>
      <c r="K7971" s="1">
        <v>1.72</v>
      </c>
      <c r="L7971" s="2">
        <v>33.628597200000009</v>
      </c>
      <c r="M7971">
        <v>4</v>
      </c>
      <c r="N7971" s="1">
        <f>IF(data[[#This Row],[Conversions]]=0,0,data[[#This Row],[Spend, Dollars]]/data[[#This Row],[Conversions]])</f>
        <v>8.4071493000000022</v>
      </c>
      <c r="O7971" s="13">
        <f>data[[#This Row],[Conversions]]/data[[#This Row],[Clicks]]</f>
        <v>0.2045877786421611</v>
      </c>
      <c r="P7971" s="11">
        <v>273</v>
      </c>
      <c r="Q7971" s="11">
        <f>IF(data[[#This Row],[Spend, Dollars]]=0,0,data[[#This Row],[Total conversion value, Dollars]]/data[[#This Row],[Spend, Dollars]])</f>
        <v>8.1180906350741253</v>
      </c>
      <c r="R7971" s="2">
        <v>120</v>
      </c>
      <c r="S7971" s="2">
        <v>21</v>
      </c>
      <c r="T7971" s="2">
        <v>14</v>
      </c>
      <c r="U7971" s="2">
        <f t="shared" si="124"/>
        <v>155</v>
      </c>
    </row>
    <row r="7972" spans="1:21" x14ac:dyDescent="0.2">
      <c r="A7972" t="s">
        <v>24</v>
      </c>
      <c r="B7972" s="3">
        <v>45256</v>
      </c>
      <c r="C7972" s="10" t="str">
        <f>TEXT(data[[#This Row],[Date]],"mmmm")</f>
        <v>November</v>
      </c>
      <c r="D7972" t="s">
        <v>15</v>
      </c>
      <c r="E7972" t="s">
        <v>18</v>
      </c>
      <c r="F7972" t="s">
        <v>20</v>
      </c>
      <c r="G7972" t="s">
        <v>17</v>
      </c>
      <c r="H7972" s="11">
        <v>2773</v>
      </c>
      <c r="I7972" s="11">
        <v>40.568989999999999</v>
      </c>
      <c r="J7972" s="13">
        <f>data[[#This Row],[Clicks]]/data[[#This Row],[Impressions]]</f>
        <v>1.4630000000000001E-2</v>
      </c>
      <c r="K7972" s="1">
        <v>1.46</v>
      </c>
      <c r="L7972" s="2">
        <v>59.230725399999997</v>
      </c>
      <c r="M7972">
        <v>5</v>
      </c>
      <c r="N7972" s="1">
        <f>IF(data[[#This Row],[Conversions]]=0,0,data[[#This Row],[Spend, Dollars]]/data[[#This Row],[Conversions]])</f>
        <v>11.846145079999999</v>
      </c>
      <c r="O7972" s="13">
        <f>data[[#This Row],[Conversions]]/data[[#This Row],[Clicks]]</f>
        <v>0.12324684444941814</v>
      </c>
      <c r="P7972" s="11">
        <v>305</v>
      </c>
      <c r="Q7972" s="11">
        <f>IF(data[[#This Row],[Spend, Dollars]]=0,0,data[[#This Row],[Total conversion value, Dollars]]/data[[#This Row],[Spend, Dollars]])</f>
        <v>5.1493544598729502</v>
      </c>
      <c r="R7972" s="2">
        <v>92.399999999999991</v>
      </c>
      <c r="S7972" s="2">
        <v>16.5</v>
      </c>
      <c r="T7972" s="2">
        <v>15</v>
      </c>
      <c r="U7972" s="2">
        <f t="shared" si="124"/>
        <v>123.89999999999999</v>
      </c>
    </row>
    <row r="7973" spans="1:21" x14ac:dyDescent="0.2">
      <c r="A7973" t="s">
        <v>24</v>
      </c>
      <c r="B7973" s="3">
        <v>45257</v>
      </c>
      <c r="C7973" s="10" t="str">
        <f>TEXT(data[[#This Row],[Date]],"mmmm")</f>
        <v>November</v>
      </c>
      <c r="D7973" t="s">
        <v>15</v>
      </c>
      <c r="E7973" t="s">
        <v>18</v>
      </c>
      <c r="F7973" t="s">
        <v>20</v>
      </c>
      <c r="G7973" t="s">
        <v>17</v>
      </c>
      <c r="H7973" s="11">
        <v>2511</v>
      </c>
      <c r="I7973" s="11">
        <v>30.10689</v>
      </c>
      <c r="J7973" s="13">
        <f>data[[#This Row],[Clicks]]/data[[#This Row],[Impressions]]</f>
        <v>1.1990000000000001E-2</v>
      </c>
      <c r="K7973" s="1">
        <v>2.12</v>
      </c>
      <c r="L7973" s="2">
        <v>63.8266068</v>
      </c>
      <c r="M7973">
        <v>6</v>
      </c>
      <c r="N7973" s="1">
        <f>IF(data[[#This Row],[Conversions]]=0,0,data[[#This Row],[Spend, Dollars]]/data[[#This Row],[Conversions]])</f>
        <v>10.637767800000001</v>
      </c>
      <c r="O7973" s="13">
        <f>data[[#This Row],[Conversions]]/data[[#This Row],[Clicks]]</f>
        <v>0.19928992997948311</v>
      </c>
      <c r="P7973" s="11">
        <v>310</v>
      </c>
      <c r="Q7973" s="11">
        <f>IF(data[[#This Row],[Spend, Dollars]]=0,0,data[[#This Row],[Total conversion value, Dollars]]/data[[#This Row],[Spend, Dollars]])</f>
        <v>4.8569086708836293</v>
      </c>
      <c r="R7973" s="2">
        <v>138</v>
      </c>
      <c r="S7973" s="2">
        <v>34.5</v>
      </c>
      <c r="T7973" s="2">
        <v>7</v>
      </c>
      <c r="U7973" s="2">
        <f t="shared" si="124"/>
        <v>179.5</v>
      </c>
    </row>
    <row r="7974" spans="1:21" x14ac:dyDescent="0.2">
      <c r="A7974" t="s">
        <v>24</v>
      </c>
      <c r="B7974" s="3">
        <v>45258</v>
      </c>
      <c r="C7974" s="10" t="str">
        <f>TEXT(data[[#This Row],[Date]],"mmmm")</f>
        <v>November</v>
      </c>
      <c r="D7974" t="s">
        <v>15</v>
      </c>
      <c r="E7974" t="s">
        <v>18</v>
      </c>
      <c r="F7974" t="s">
        <v>20</v>
      </c>
      <c r="G7974" t="s">
        <v>17</v>
      </c>
      <c r="H7974" s="11">
        <v>2038</v>
      </c>
      <c r="I7974" s="11">
        <v>20.400380000000002</v>
      </c>
      <c r="J7974" s="13">
        <f>data[[#This Row],[Clicks]]/data[[#This Row],[Impressions]]</f>
        <v>1.0010000000000002E-2</v>
      </c>
      <c r="K7974" s="1">
        <v>1.03</v>
      </c>
      <c r="L7974" s="2">
        <v>21.012391400000002</v>
      </c>
      <c r="M7974">
        <v>2</v>
      </c>
      <c r="N7974" s="1">
        <f>IF(data[[#This Row],[Conversions]]=0,0,data[[#This Row],[Spend, Dollars]]/data[[#This Row],[Conversions]])</f>
        <v>10.506195700000001</v>
      </c>
      <c r="O7974" s="13">
        <f>data[[#This Row],[Conversions]]/data[[#This Row],[Clicks]]</f>
        <v>9.8037389499607344E-2</v>
      </c>
      <c r="P7974" s="11">
        <v>110</v>
      </c>
      <c r="Q7974" s="11">
        <f>IF(data[[#This Row],[Spend, Dollars]]=0,0,data[[#This Row],[Total conversion value, Dollars]]/data[[#This Row],[Spend, Dollars]])</f>
        <v>5.2350062354159261</v>
      </c>
      <c r="R7974" s="2">
        <v>133.19999999999999</v>
      </c>
      <c r="S7974" s="2">
        <v>16.5</v>
      </c>
      <c r="T7974" s="2">
        <v>5</v>
      </c>
      <c r="U7974" s="2">
        <f t="shared" si="124"/>
        <v>154.69999999999999</v>
      </c>
    </row>
    <row r="7975" spans="1:21" x14ac:dyDescent="0.2">
      <c r="A7975" t="s">
        <v>24</v>
      </c>
      <c r="B7975" s="3">
        <v>45259</v>
      </c>
      <c r="C7975" s="10" t="str">
        <f>TEXT(data[[#This Row],[Date]],"mmmm")</f>
        <v>November</v>
      </c>
      <c r="D7975" t="s">
        <v>15</v>
      </c>
      <c r="E7975" t="s">
        <v>18</v>
      </c>
      <c r="F7975" t="s">
        <v>20</v>
      </c>
      <c r="G7975" t="s">
        <v>17</v>
      </c>
      <c r="H7975" s="11">
        <v>1791</v>
      </c>
      <c r="I7975" s="11">
        <v>21.080070000000006</v>
      </c>
      <c r="J7975" s="13">
        <f>data[[#This Row],[Clicks]]/data[[#This Row],[Impressions]]</f>
        <v>1.1770000000000003E-2</v>
      </c>
      <c r="K7975" s="1">
        <v>1.06</v>
      </c>
      <c r="L7975" s="2">
        <v>22.344874200000007</v>
      </c>
      <c r="M7975">
        <v>4</v>
      </c>
      <c r="N7975" s="1">
        <f>IF(data[[#This Row],[Conversions]]=0,0,data[[#This Row],[Spend, Dollars]]/data[[#This Row],[Conversions]])</f>
        <v>5.5862185500000017</v>
      </c>
      <c r="O7975" s="13">
        <f>data[[#This Row],[Conversions]]/data[[#This Row],[Clicks]]</f>
        <v>0.18975269057455685</v>
      </c>
      <c r="P7975" s="11">
        <v>206</v>
      </c>
      <c r="Q7975" s="11">
        <f>IF(data[[#This Row],[Spend, Dollars]]=0,0,data[[#This Row],[Total conversion value, Dollars]]/data[[#This Row],[Spend, Dollars]])</f>
        <v>9.2191165703676212</v>
      </c>
      <c r="R7975" s="2">
        <v>147.6</v>
      </c>
      <c r="S7975" s="2">
        <v>18</v>
      </c>
      <c r="T7975" s="2">
        <v>3</v>
      </c>
      <c r="U7975" s="2">
        <f t="shared" si="124"/>
        <v>168.6</v>
      </c>
    </row>
    <row r="7976" spans="1:21" x14ac:dyDescent="0.2">
      <c r="A7976" t="s">
        <v>24</v>
      </c>
      <c r="B7976" s="3">
        <v>45260</v>
      </c>
      <c r="C7976" s="10" t="str">
        <f>TEXT(data[[#This Row],[Date]],"mmmm")</f>
        <v>November</v>
      </c>
      <c r="D7976" t="s">
        <v>15</v>
      </c>
      <c r="E7976" t="s">
        <v>18</v>
      </c>
      <c r="F7976" t="s">
        <v>20</v>
      </c>
      <c r="G7976" t="s">
        <v>17</v>
      </c>
      <c r="H7976" s="11">
        <v>3102</v>
      </c>
      <c r="I7976" s="11">
        <v>35.486879999999999</v>
      </c>
      <c r="J7976" s="13">
        <f>data[[#This Row],[Clicks]]/data[[#This Row],[Impressions]]</f>
        <v>1.1440000000000001E-2</v>
      </c>
      <c r="K7976" s="1">
        <v>1.8</v>
      </c>
      <c r="L7976" s="2">
        <v>63.876384000000002</v>
      </c>
      <c r="M7976">
        <v>2</v>
      </c>
      <c r="N7976" s="1">
        <f>IF(data[[#This Row],[Conversions]]=0,0,data[[#This Row],[Spend, Dollars]]/data[[#This Row],[Conversions]])</f>
        <v>31.938192000000001</v>
      </c>
      <c r="O7976" s="13">
        <f>data[[#This Row],[Conversions]]/data[[#This Row],[Clicks]]</f>
        <v>5.6358857132551524E-2</v>
      </c>
      <c r="P7976" s="11">
        <v>147</v>
      </c>
      <c r="Q7976" s="11">
        <f>IF(data[[#This Row],[Spend, Dollars]]=0,0,data[[#This Row],[Total conversion value, Dollars]]/data[[#This Row],[Spend, Dollars]])</f>
        <v>2.3013199995791873</v>
      </c>
      <c r="R7976" s="2">
        <v>116.39999999999999</v>
      </c>
      <c r="S7976" s="2">
        <v>19.5</v>
      </c>
      <c r="T7976" s="2">
        <v>8</v>
      </c>
      <c r="U7976" s="2">
        <f t="shared" si="124"/>
        <v>143.89999999999998</v>
      </c>
    </row>
    <row r="7977" spans="1:21" x14ac:dyDescent="0.2">
      <c r="A7977" t="s">
        <v>22</v>
      </c>
      <c r="B7977" s="3">
        <v>44986</v>
      </c>
      <c r="C7977" s="10" t="str">
        <f>TEXT(data[[#This Row],[Date]],"mmmm")</f>
        <v>March</v>
      </c>
      <c r="D7977" t="s">
        <v>16</v>
      </c>
      <c r="E7977" t="s">
        <v>18</v>
      </c>
      <c r="F7977" t="s">
        <v>20</v>
      </c>
      <c r="G7977" t="s">
        <v>17</v>
      </c>
      <c r="H7977" s="11">
        <v>1962.8000000000002</v>
      </c>
      <c r="I7977" s="11">
        <v>20.511260000000007</v>
      </c>
      <c r="J7977" s="13">
        <f>data[[#This Row],[Clicks]]/data[[#This Row],[Impressions]]</f>
        <v>1.0450000000000003E-2</v>
      </c>
      <c r="K7977" s="1">
        <v>1.2</v>
      </c>
      <c r="L7977" s="2">
        <v>24.613512000000007</v>
      </c>
      <c r="M7977">
        <v>6</v>
      </c>
      <c r="N7977" s="1">
        <f>IF(data[[#This Row],[Conversions]]=0,0,data[[#This Row],[Spend, Dollars]]/data[[#This Row],[Conversions]])</f>
        <v>4.1022520000000009</v>
      </c>
      <c r="O7977" s="13">
        <f>data[[#This Row],[Conversions]]/data[[#This Row],[Clicks]]</f>
        <v>0.29252225363044482</v>
      </c>
      <c r="P7977" s="11">
        <v>324</v>
      </c>
      <c r="Q7977" s="11">
        <f>IF(data[[#This Row],[Spend, Dollars]]=0,0,data[[#This Row],[Total conversion value, Dollars]]/data[[#This Row],[Spend, Dollars]])</f>
        <v>13.163501413370017</v>
      </c>
      <c r="R7977" s="2">
        <v>96</v>
      </c>
      <c r="S7977" s="2">
        <v>9</v>
      </c>
      <c r="T7977" s="2">
        <v>6</v>
      </c>
      <c r="U7977" s="2">
        <f t="shared" si="124"/>
        <v>111</v>
      </c>
    </row>
    <row r="7978" spans="1:21" x14ac:dyDescent="0.2">
      <c r="A7978" t="s">
        <v>22</v>
      </c>
      <c r="B7978" s="3">
        <v>44987</v>
      </c>
      <c r="C7978" s="10" t="str">
        <f>TEXT(data[[#This Row],[Date]],"mmmm")</f>
        <v>March</v>
      </c>
      <c r="D7978" t="s">
        <v>16</v>
      </c>
      <c r="E7978" t="s">
        <v>18</v>
      </c>
      <c r="F7978" t="s">
        <v>20</v>
      </c>
      <c r="G7978" t="s">
        <v>17</v>
      </c>
      <c r="H7978" s="11">
        <v>1239.6000000000001</v>
      </c>
      <c r="I7978" s="11">
        <v>12.408396000000003</v>
      </c>
      <c r="J7978" s="13">
        <f>data[[#This Row],[Clicks]]/data[[#This Row],[Impressions]]</f>
        <v>1.0010000000000002E-2</v>
      </c>
      <c r="K7978" s="1">
        <v>0.37</v>
      </c>
      <c r="L7978" s="2">
        <v>4.5911065200000012</v>
      </c>
      <c r="M7978">
        <v>5</v>
      </c>
      <c r="N7978" s="1">
        <f>IF(data[[#This Row],[Conversions]]=0,0,data[[#This Row],[Spend, Dollars]]/data[[#This Row],[Conversions]])</f>
        <v>0.91822130400000024</v>
      </c>
      <c r="O7978" s="13">
        <f>data[[#This Row],[Conversions]]/data[[#This Row],[Clicks]]</f>
        <v>0.40295296829662741</v>
      </c>
      <c r="P7978" s="11">
        <v>370</v>
      </c>
      <c r="Q7978" s="11">
        <f>IF(data[[#This Row],[Spend, Dollars]]=0,0,data[[#This Row],[Total conversion value, Dollars]]/data[[#This Row],[Spend, Dollars]])</f>
        <v>80.590593659325492</v>
      </c>
      <c r="R7978" s="2">
        <v>73.2</v>
      </c>
      <c r="S7978" s="2">
        <v>1.5</v>
      </c>
      <c r="T7978" s="2">
        <v>6</v>
      </c>
      <c r="U7978" s="2">
        <f t="shared" si="124"/>
        <v>80.7</v>
      </c>
    </row>
    <row r="7979" spans="1:21" x14ac:dyDescent="0.2">
      <c r="A7979" t="s">
        <v>22</v>
      </c>
      <c r="B7979" s="3">
        <v>44988</v>
      </c>
      <c r="C7979" s="10" t="str">
        <f>TEXT(data[[#This Row],[Date]],"mmmm")</f>
        <v>March</v>
      </c>
      <c r="D7979" t="s">
        <v>16</v>
      </c>
      <c r="E7979" t="s">
        <v>18</v>
      </c>
      <c r="F7979" t="s">
        <v>20</v>
      </c>
      <c r="G7979" t="s">
        <v>17</v>
      </c>
      <c r="H7979" s="11">
        <v>1959.4</v>
      </c>
      <c r="I7979" s="11">
        <v>28.881556</v>
      </c>
      <c r="J7979" s="13">
        <f>data[[#This Row],[Clicks]]/data[[#This Row],[Impressions]]</f>
        <v>1.474E-2</v>
      </c>
      <c r="K7979" s="1">
        <v>0.97000000000000008</v>
      </c>
      <c r="L7979" s="2">
        <v>28.015109320000001</v>
      </c>
      <c r="M7979">
        <v>5</v>
      </c>
      <c r="N7979" s="1">
        <f>IF(data[[#This Row],[Conversions]]=0,0,data[[#This Row],[Spend, Dollars]]/data[[#This Row],[Conversions]])</f>
        <v>5.6030218640000005</v>
      </c>
      <c r="O7979" s="13">
        <f>data[[#This Row],[Conversions]]/data[[#This Row],[Clicks]]</f>
        <v>0.17312086647963151</v>
      </c>
      <c r="P7979" s="11">
        <v>155</v>
      </c>
      <c r="Q7979" s="11">
        <f>IF(data[[#This Row],[Spend, Dollars]]=0,0,data[[#This Row],[Total conversion value, Dollars]]/data[[#This Row],[Spend, Dollars]])</f>
        <v>5.532728722544924</v>
      </c>
      <c r="R7979" s="2">
        <v>120</v>
      </c>
      <c r="S7979" s="2">
        <v>1.5</v>
      </c>
      <c r="T7979" s="2">
        <v>3</v>
      </c>
      <c r="U7979" s="2">
        <f t="shared" si="124"/>
        <v>124.5</v>
      </c>
    </row>
    <row r="7980" spans="1:21" x14ac:dyDescent="0.2">
      <c r="A7980" t="s">
        <v>22</v>
      </c>
      <c r="B7980" s="3">
        <v>44989</v>
      </c>
      <c r="C7980" s="10" t="str">
        <f>TEXT(data[[#This Row],[Date]],"mmmm")</f>
        <v>March</v>
      </c>
      <c r="D7980" t="s">
        <v>16</v>
      </c>
      <c r="E7980" t="s">
        <v>18</v>
      </c>
      <c r="F7980" t="s">
        <v>20</v>
      </c>
      <c r="G7980" t="s">
        <v>17</v>
      </c>
      <c r="H7980" s="11">
        <v>1707</v>
      </c>
      <c r="I7980" s="11">
        <v>19.903620000000007</v>
      </c>
      <c r="J7980" s="13">
        <f>data[[#This Row],[Clicks]]/data[[#This Row],[Impressions]]</f>
        <v>1.1660000000000004E-2</v>
      </c>
      <c r="K7980" s="1">
        <v>1.1200000000000001</v>
      </c>
      <c r="L7980" s="2">
        <v>22.292054400000008</v>
      </c>
      <c r="M7980">
        <v>1</v>
      </c>
      <c r="N7980" s="1">
        <f>IF(data[[#This Row],[Conversions]]=0,0,data[[#This Row],[Spend, Dollars]]/data[[#This Row],[Conversions]])</f>
        <v>22.292054400000008</v>
      </c>
      <c r="O7980" s="13">
        <f>data[[#This Row],[Conversions]]/data[[#This Row],[Clicks]]</f>
        <v>5.0242116760669649E-2</v>
      </c>
      <c r="P7980" s="11">
        <v>42</v>
      </c>
      <c r="Q7980" s="11">
        <f>IF(data[[#This Row],[Spend, Dollars]]=0,0,data[[#This Row],[Total conversion value, Dollars]]/data[[#This Row],[Spend, Dollars]])</f>
        <v>1.8840793785251118</v>
      </c>
      <c r="R7980" s="2">
        <v>120</v>
      </c>
      <c r="S7980" s="2">
        <v>0</v>
      </c>
      <c r="T7980" s="2">
        <v>9</v>
      </c>
      <c r="U7980" s="2">
        <f t="shared" si="124"/>
        <v>129</v>
      </c>
    </row>
    <row r="7981" spans="1:21" x14ac:dyDescent="0.2">
      <c r="A7981" t="s">
        <v>22</v>
      </c>
      <c r="B7981" s="3">
        <v>44990</v>
      </c>
      <c r="C7981" s="10" t="str">
        <f>TEXT(data[[#This Row],[Date]],"mmmm")</f>
        <v>March</v>
      </c>
      <c r="D7981" t="s">
        <v>16</v>
      </c>
      <c r="E7981" t="s">
        <v>18</v>
      </c>
      <c r="F7981" t="s">
        <v>20</v>
      </c>
      <c r="G7981" t="s">
        <v>17</v>
      </c>
      <c r="H7981" s="11">
        <v>940</v>
      </c>
      <c r="I7981" s="11">
        <v>14.579400000000001</v>
      </c>
      <c r="J7981" s="13">
        <f>data[[#This Row],[Clicks]]/data[[#This Row],[Impressions]]</f>
        <v>1.5510000000000001E-2</v>
      </c>
      <c r="K7981" s="1">
        <v>0.59</v>
      </c>
      <c r="L7981" s="2">
        <v>8.6018460000000001</v>
      </c>
      <c r="M7981">
        <v>1</v>
      </c>
      <c r="N7981" s="1">
        <f>IF(data[[#This Row],[Conversions]]=0,0,data[[#This Row],[Spend, Dollars]]/data[[#This Row],[Conversions]])</f>
        <v>8.6018460000000001</v>
      </c>
      <c r="O7981" s="13">
        <f>data[[#This Row],[Conversions]]/data[[#This Row],[Clicks]]</f>
        <v>6.858992825493504E-2</v>
      </c>
      <c r="P7981" s="11">
        <v>64</v>
      </c>
      <c r="Q7981" s="11">
        <f>IF(data[[#This Row],[Spend, Dollars]]=0,0,data[[#This Row],[Total conversion value, Dollars]]/data[[#This Row],[Spend, Dollars]])</f>
        <v>7.4402634039251572</v>
      </c>
      <c r="R7981" s="2">
        <v>86.399999999999991</v>
      </c>
      <c r="S7981" s="2">
        <v>9</v>
      </c>
      <c r="T7981" s="2">
        <v>9</v>
      </c>
      <c r="U7981" s="2">
        <f t="shared" si="124"/>
        <v>104.39999999999999</v>
      </c>
    </row>
    <row r="7982" spans="1:21" x14ac:dyDescent="0.2">
      <c r="A7982" t="s">
        <v>22</v>
      </c>
      <c r="B7982" s="3">
        <v>44991</v>
      </c>
      <c r="C7982" s="10" t="str">
        <f>TEXT(data[[#This Row],[Date]],"mmmm")</f>
        <v>March</v>
      </c>
      <c r="D7982" t="s">
        <v>16</v>
      </c>
      <c r="E7982" t="s">
        <v>18</v>
      </c>
      <c r="F7982" t="s">
        <v>20</v>
      </c>
      <c r="G7982" t="s">
        <v>17</v>
      </c>
      <c r="H7982" s="11">
        <v>1449.2</v>
      </c>
      <c r="I7982" s="11">
        <v>14.506492000000003</v>
      </c>
      <c r="J7982" s="13">
        <f>data[[#This Row],[Clicks]]/data[[#This Row],[Impressions]]</f>
        <v>1.0010000000000002E-2</v>
      </c>
      <c r="K7982" s="1">
        <v>0.55999999999999994</v>
      </c>
      <c r="L7982" s="2">
        <v>8.1236355200000006</v>
      </c>
      <c r="M7982">
        <v>1</v>
      </c>
      <c r="N7982" s="1">
        <f>IF(data[[#This Row],[Conversions]]=0,0,data[[#This Row],[Spend, Dollars]]/data[[#This Row],[Conversions]])</f>
        <v>8.1236355200000006</v>
      </c>
      <c r="O7982" s="13">
        <f>data[[#This Row],[Conversions]]/data[[#This Row],[Clicks]]</f>
        <v>6.8934653533052628E-2</v>
      </c>
      <c r="P7982" s="11">
        <v>68</v>
      </c>
      <c r="Q7982" s="11">
        <f>IF(data[[#This Row],[Spend, Dollars]]=0,0,data[[#This Row],[Total conversion value, Dollars]]/data[[#This Row],[Spend, Dollars]])</f>
        <v>8.3706365004421066</v>
      </c>
      <c r="R7982" s="2">
        <v>112.8</v>
      </c>
      <c r="S7982" s="2">
        <v>21</v>
      </c>
      <c r="T7982" s="2">
        <v>7</v>
      </c>
      <c r="U7982" s="2">
        <f t="shared" si="124"/>
        <v>140.80000000000001</v>
      </c>
    </row>
    <row r="7983" spans="1:21" x14ac:dyDescent="0.2">
      <c r="A7983" t="s">
        <v>22</v>
      </c>
      <c r="B7983" s="3">
        <v>44992</v>
      </c>
      <c r="C7983" s="10" t="str">
        <f>TEXT(data[[#This Row],[Date]],"mmmm")</f>
        <v>March</v>
      </c>
      <c r="D7983" t="s">
        <v>16</v>
      </c>
      <c r="E7983" t="s">
        <v>18</v>
      </c>
      <c r="F7983" t="s">
        <v>20</v>
      </c>
      <c r="G7983" t="s">
        <v>17</v>
      </c>
      <c r="H7983" s="11">
        <v>1915.4</v>
      </c>
      <c r="I7983" s="11">
        <v>19.594542000000001</v>
      </c>
      <c r="J7983" s="13">
        <f>data[[#This Row],[Clicks]]/data[[#This Row],[Impressions]]</f>
        <v>1.023E-2</v>
      </c>
      <c r="K7983" s="1">
        <v>0.79</v>
      </c>
      <c r="L7983" s="2">
        <v>15.479688180000002</v>
      </c>
      <c r="M7983">
        <v>2</v>
      </c>
      <c r="N7983" s="1">
        <f>IF(data[[#This Row],[Conversions]]=0,0,data[[#This Row],[Spend, Dollars]]/data[[#This Row],[Conversions]])</f>
        <v>7.739844090000001</v>
      </c>
      <c r="O7983" s="13">
        <f>data[[#This Row],[Conversions]]/data[[#This Row],[Clicks]]</f>
        <v>0.10206923948515867</v>
      </c>
      <c r="P7983" s="11">
        <v>80</v>
      </c>
      <c r="Q7983" s="11">
        <f>IF(data[[#This Row],[Spend, Dollars]]=0,0,data[[#This Row],[Total conversion value, Dollars]]/data[[#This Row],[Spend, Dollars]])</f>
        <v>5.1680627587422103</v>
      </c>
      <c r="R7983" s="2">
        <v>104.39999999999999</v>
      </c>
      <c r="S7983" s="2">
        <v>10.5</v>
      </c>
      <c r="T7983" s="2">
        <v>2</v>
      </c>
      <c r="U7983" s="2">
        <f t="shared" si="124"/>
        <v>116.89999999999999</v>
      </c>
    </row>
    <row r="7984" spans="1:21" x14ac:dyDescent="0.2">
      <c r="A7984" t="s">
        <v>22</v>
      </c>
      <c r="B7984" s="3">
        <v>44993</v>
      </c>
      <c r="C7984" s="10" t="str">
        <f>TEXT(data[[#This Row],[Date]],"mmmm")</f>
        <v>March</v>
      </c>
      <c r="D7984" t="s">
        <v>16</v>
      </c>
      <c r="E7984" t="s">
        <v>18</v>
      </c>
      <c r="F7984" t="s">
        <v>20</v>
      </c>
      <c r="G7984" t="s">
        <v>17</v>
      </c>
      <c r="H7984" s="11">
        <v>1897.2000000000003</v>
      </c>
      <c r="I7984" s="11">
        <v>19.825740000000007</v>
      </c>
      <c r="J7984" s="13">
        <f>data[[#This Row],[Clicks]]/data[[#This Row],[Impressions]]</f>
        <v>1.0450000000000003E-2</v>
      </c>
      <c r="K7984" s="1">
        <v>1.7</v>
      </c>
      <c r="L7984" s="2">
        <v>33.703758000000008</v>
      </c>
      <c r="M7984">
        <v>1</v>
      </c>
      <c r="N7984" s="1">
        <f>IF(data[[#This Row],[Conversions]]=0,0,data[[#This Row],[Spend, Dollars]]/data[[#This Row],[Conversions]])</f>
        <v>33.703758000000008</v>
      </c>
      <c r="O7984" s="13">
        <f>data[[#This Row],[Conversions]]/data[[#This Row],[Clicks]]</f>
        <v>5.0439479182113743E-2</v>
      </c>
      <c r="P7984" s="11">
        <v>55</v>
      </c>
      <c r="Q7984" s="11">
        <f>IF(data[[#This Row],[Spend, Dollars]]=0,0,data[[#This Row],[Total conversion value, Dollars]]/data[[#This Row],[Spend, Dollars]])</f>
        <v>1.6318655029507387</v>
      </c>
      <c r="R7984" s="2">
        <v>98.399999999999991</v>
      </c>
      <c r="S7984" s="2">
        <v>15</v>
      </c>
      <c r="T7984" s="2">
        <v>3</v>
      </c>
      <c r="U7984" s="2">
        <f t="shared" si="124"/>
        <v>116.39999999999999</v>
      </c>
    </row>
    <row r="7985" spans="1:21" x14ac:dyDescent="0.2">
      <c r="A7985" t="s">
        <v>22</v>
      </c>
      <c r="B7985" s="3">
        <v>44994</v>
      </c>
      <c r="C7985" s="10" t="str">
        <f>TEXT(data[[#This Row],[Date]],"mmmm")</f>
        <v>March</v>
      </c>
      <c r="D7985" t="s">
        <v>16</v>
      </c>
      <c r="E7985" t="s">
        <v>18</v>
      </c>
      <c r="F7985" t="s">
        <v>20</v>
      </c>
      <c r="G7985" t="s">
        <v>17</v>
      </c>
      <c r="H7985" s="11">
        <v>1207.4000000000001</v>
      </c>
      <c r="I7985" s="11">
        <v>12.617330000000004</v>
      </c>
      <c r="J7985" s="13">
        <f>data[[#This Row],[Clicks]]/data[[#This Row],[Impressions]]</f>
        <v>1.0450000000000003E-2</v>
      </c>
      <c r="K7985" s="1">
        <v>1.71</v>
      </c>
      <c r="L7985" s="2">
        <v>21.575634300000008</v>
      </c>
      <c r="M7985">
        <v>3</v>
      </c>
      <c r="N7985" s="1">
        <f>IF(data[[#This Row],[Conversions]]=0,0,data[[#This Row],[Spend, Dollars]]/data[[#This Row],[Conversions]])</f>
        <v>7.1918781000000029</v>
      </c>
      <c r="O7985" s="13">
        <f>data[[#This Row],[Conversions]]/data[[#This Row],[Clicks]]</f>
        <v>0.2377682124506531</v>
      </c>
      <c r="P7985" s="11">
        <v>108</v>
      </c>
      <c r="Q7985" s="11">
        <f>IF(data[[#This Row],[Spend, Dollars]]=0,0,data[[#This Row],[Total conversion value, Dollars]]/data[[#This Row],[Spend, Dollars]])</f>
        <v>5.005646577908486</v>
      </c>
      <c r="R7985" s="2">
        <v>76.8</v>
      </c>
      <c r="S7985" s="2">
        <v>10.5</v>
      </c>
      <c r="T7985" s="2">
        <v>7</v>
      </c>
      <c r="U7985" s="2">
        <f t="shared" si="124"/>
        <v>94.3</v>
      </c>
    </row>
    <row r="7986" spans="1:21" x14ac:dyDescent="0.2">
      <c r="A7986" t="s">
        <v>22</v>
      </c>
      <c r="B7986" s="3">
        <v>44995</v>
      </c>
      <c r="C7986" s="10" t="str">
        <f>TEXT(data[[#This Row],[Date]],"mmmm")</f>
        <v>March</v>
      </c>
      <c r="D7986" t="s">
        <v>16</v>
      </c>
      <c r="E7986" t="s">
        <v>18</v>
      </c>
      <c r="F7986" t="s">
        <v>20</v>
      </c>
      <c r="G7986" t="s">
        <v>17</v>
      </c>
      <c r="H7986" s="11">
        <v>1227</v>
      </c>
      <c r="I7986" s="11">
        <v>15.79149</v>
      </c>
      <c r="J7986" s="13">
        <f>data[[#This Row],[Clicks]]/data[[#This Row],[Impressions]]</f>
        <v>1.2869999999999999E-2</v>
      </c>
      <c r="K7986" s="1">
        <v>1.89</v>
      </c>
      <c r="L7986" s="2">
        <v>29.845916099999997</v>
      </c>
      <c r="M7986">
        <v>4</v>
      </c>
      <c r="N7986" s="1">
        <f>IF(data[[#This Row],[Conversions]]=0,0,data[[#This Row],[Spend, Dollars]]/data[[#This Row],[Conversions]])</f>
        <v>7.4614790249999992</v>
      </c>
      <c r="O7986" s="13">
        <f>data[[#This Row],[Conversions]]/data[[#This Row],[Clicks]]</f>
        <v>0.25330098679731933</v>
      </c>
      <c r="P7986" s="11">
        <v>224</v>
      </c>
      <c r="Q7986" s="11">
        <f>IF(data[[#This Row],[Spend, Dollars]]=0,0,data[[#This Row],[Total conversion value, Dollars]]/data[[#This Row],[Spend, Dollars]])</f>
        <v>7.5052144236242766</v>
      </c>
      <c r="R7986" s="2">
        <v>67.2</v>
      </c>
      <c r="S7986" s="2">
        <v>7.5</v>
      </c>
      <c r="T7986" s="2">
        <v>2</v>
      </c>
      <c r="U7986" s="2">
        <f t="shared" si="124"/>
        <v>76.7</v>
      </c>
    </row>
    <row r="7987" spans="1:21" x14ac:dyDescent="0.2">
      <c r="A7987" t="s">
        <v>22</v>
      </c>
      <c r="B7987" s="3">
        <v>44996</v>
      </c>
      <c r="C7987" s="10" t="str">
        <f>TEXT(data[[#This Row],[Date]],"mmmm")</f>
        <v>March</v>
      </c>
      <c r="D7987" t="s">
        <v>16</v>
      </c>
      <c r="E7987" t="s">
        <v>18</v>
      </c>
      <c r="F7987" t="s">
        <v>20</v>
      </c>
      <c r="G7987" t="s">
        <v>17</v>
      </c>
      <c r="H7987" s="11">
        <v>1124.2</v>
      </c>
      <c r="I7987" s="11">
        <v>16.323384000000001</v>
      </c>
      <c r="J7987" s="13">
        <f>data[[#This Row],[Clicks]]/data[[#This Row],[Impressions]]</f>
        <v>1.452E-2</v>
      </c>
      <c r="K7987" s="1">
        <v>1.99</v>
      </c>
      <c r="L7987" s="2">
        <v>32.483534160000005</v>
      </c>
      <c r="M7987">
        <v>8</v>
      </c>
      <c r="N7987" s="1">
        <f>IF(data[[#This Row],[Conversions]]=0,0,data[[#This Row],[Spend, Dollars]]/data[[#This Row],[Conversions]])</f>
        <v>4.0604417700000006</v>
      </c>
      <c r="O7987" s="13">
        <f>data[[#This Row],[Conversions]]/data[[#This Row],[Clicks]]</f>
        <v>0.49009445590448647</v>
      </c>
      <c r="P7987" s="11">
        <v>248</v>
      </c>
      <c r="Q7987" s="11">
        <f>IF(data[[#This Row],[Spend, Dollars]]=0,0,data[[#This Row],[Total conversion value, Dollars]]/data[[#This Row],[Spend, Dollars]])</f>
        <v>7.6346372527834561</v>
      </c>
      <c r="R7987" s="2">
        <v>60</v>
      </c>
      <c r="S7987" s="2">
        <v>19.5</v>
      </c>
      <c r="T7987" s="2">
        <v>1</v>
      </c>
      <c r="U7987" s="2">
        <f t="shared" si="124"/>
        <v>80.5</v>
      </c>
    </row>
    <row r="7988" spans="1:21" x14ac:dyDescent="0.2">
      <c r="A7988" t="s">
        <v>22</v>
      </c>
      <c r="B7988" s="3">
        <v>44997</v>
      </c>
      <c r="C7988" s="10" t="str">
        <f>TEXT(data[[#This Row],[Date]],"mmmm")</f>
        <v>March</v>
      </c>
      <c r="D7988" t="s">
        <v>16</v>
      </c>
      <c r="E7988" t="s">
        <v>18</v>
      </c>
      <c r="F7988" t="s">
        <v>20</v>
      </c>
      <c r="G7988" t="s">
        <v>17</v>
      </c>
      <c r="H7988" s="11">
        <v>1559.4</v>
      </c>
      <c r="I7988" s="11">
        <v>17.153400000000001</v>
      </c>
      <c r="J7988" s="13">
        <f>data[[#This Row],[Clicks]]/data[[#This Row],[Impressions]]</f>
        <v>1.0999999999999999E-2</v>
      </c>
      <c r="K7988" s="1">
        <v>0.73</v>
      </c>
      <c r="L7988" s="2">
        <v>12.521982000000001</v>
      </c>
      <c r="M7988">
        <v>7</v>
      </c>
      <c r="N7988" s="1">
        <f>IF(data[[#This Row],[Conversions]]=0,0,data[[#This Row],[Spend, Dollars]]/data[[#This Row],[Conversions]])</f>
        <v>1.7888545714285715</v>
      </c>
      <c r="O7988" s="13">
        <f>data[[#This Row],[Conversions]]/data[[#This Row],[Clicks]]</f>
        <v>0.40808236268028492</v>
      </c>
      <c r="P7988" s="11">
        <v>539</v>
      </c>
      <c r="Q7988" s="11">
        <f>IF(data[[#This Row],[Spend, Dollars]]=0,0,data[[#This Row],[Total conversion value, Dollars]]/data[[#This Row],[Spend, Dollars]])</f>
        <v>43.04430400874238</v>
      </c>
      <c r="R7988" s="2">
        <v>64.8</v>
      </c>
      <c r="S7988" s="2">
        <v>18</v>
      </c>
      <c r="T7988" s="2">
        <v>1</v>
      </c>
      <c r="U7988" s="2">
        <f t="shared" si="124"/>
        <v>83.8</v>
      </c>
    </row>
    <row r="7989" spans="1:21" x14ac:dyDescent="0.2">
      <c r="A7989" t="s">
        <v>22</v>
      </c>
      <c r="B7989" s="3">
        <v>44998</v>
      </c>
      <c r="C7989" s="10" t="str">
        <f>TEXT(data[[#This Row],[Date]],"mmmm")</f>
        <v>March</v>
      </c>
      <c r="D7989" t="s">
        <v>16</v>
      </c>
      <c r="E7989" t="s">
        <v>18</v>
      </c>
      <c r="F7989" t="s">
        <v>20</v>
      </c>
      <c r="G7989" t="s">
        <v>17</v>
      </c>
      <c r="H7989" s="11">
        <v>2127.4</v>
      </c>
      <c r="I7989" s="11">
        <v>20.593232</v>
      </c>
      <c r="J7989" s="13">
        <f>data[[#This Row],[Clicks]]/data[[#This Row],[Impressions]]</f>
        <v>9.6799999999999994E-3</v>
      </c>
      <c r="K7989" s="1">
        <v>1.24</v>
      </c>
      <c r="L7989" s="2">
        <v>25.535607680000002</v>
      </c>
      <c r="M7989">
        <v>7</v>
      </c>
      <c r="N7989" s="1">
        <f>IF(data[[#This Row],[Conversions]]=0,0,data[[#This Row],[Spend, Dollars]]/data[[#This Row],[Conversions]])</f>
        <v>3.6479439542857146</v>
      </c>
      <c r="O7989" s="13">
        <f>data[[#This Row],[Conversions]]/data[[#This Row],[Clicks]]</f>
        <v>0.33991750299321638</v>
      </c>
      <c r="P7989" s="11">
        <v>497</v>
      </c>
      <c r="Q7989" s="11">
        <f>IF(data[[#This Row],[Spend, Dollars]]=0,0,data[[#This Row],[Total conversion value, Dollars]]/data[[#This Row],[Spend, Dollars]])</f>
        <v>19.463018316547068</v>
      </c>
      <c r="R7989" s="2">
        <v>91.2</v>
      </c>
      <c r="S7989" s="2">
        <v>4.5</v>
      </c>
      <c r="T7989" s="2">
        <v>1</v>
      </c>
      <c r="U7989" s="2">
        <f t="shared" si="124"/>
        <v>96.7</v>
      </c>
    </row>
    <row r="7990" spans="1:21" x14ac:dyDescent="0.2">
      <c r="A7990" t="s">
        <v>22</v>
      </c>
      <c r="B7990" s="3">
        <v>44999</v>
      </c>
      <c r="C7990" s="10" t="str">
        <f>TEXT(data[[#This Row],[Date]],"mmmm")</f>
        <v>March</v>
      </c>
      <c r="D7990" t="s">
        <v>16</v>
      </c>
      <c r="E7990" t="s">
        <v>18</v>
      </c>
      <c r="F7990" t="s">
        <v>20</v>
      </c>
      <c r="G7990" t="s">
        <v>17</v>
      </c>
      <c r="H7990" s="11">
        <v>1594.4</v>
      </c>
      <c r="I7990" s="11">
        <v>17.012248000000003</v>
      </c>
      <c r="J7990" s="13">
        <f>data[[#This Row],[Clicks]]/data[[#This Row],[Impressions]]</f>
        <v>1.0670000000000001E-2</v>
      </c>
      <c r="K7990" s="1">
        <v>0.77</v>
      </c>
      <c r="L7990" s="2">
        <v>13.099430960000003</v>
      </c>
      <c r="M7990">
        <v>8</v>
      </c>
      <c r="N7990" s="1">
        <f>IF(data[[#This Row],[Conversions]]=0,0,data[[#This Row],[Spend, Dollars]]/data[[#This Row],[Conversions]])</f>
        <v>1.6374288700000004</v>
      </c>
      <c r="O7990" s="13">
        <f>data[[#This Row],[Conversions]]/data[[#This Row],[Clicks]]</f>
        <v>0.47024943440749267</v>
      </c>
      <c r="P7990" s="11">
        <v>440</v>
      </c>
      <c r="Q7990" s="11">
        <f>IF(data[[#This Row],[Spend, Dollars]]=0,0,data[[#This Row],[Total conversion value, Dollars]]/data[[#This Row],[Spend, Dollars]])</f>
        <v>33.589245314820907</v>
      </c>
      <c r="R7990" s="2">
        <v>68.399999999999991</v>
      </c>
      <c r="S7990" s="2">
        <v>6</v>
      </c>
      <c r="T7990" s="2">
        <v>6</v>
      </c>
      <c r="U7990" s="2">
        <f t="shared" si="124"/>
        <v>80.399999999999991</v>
      </c>
    </row>
    <row r="7991" spans="1:21" x14ac:dyDescent="0.2">
      <c r="A7991" t="s">
        <v>22</v>
      </c>
      <c r="B7991" s="3">
        <v>45000</v>
      </c>
      <c r="C7991" s="10" t="str">
        <f>TEXT(data[[#This Row],[Date]],"mmmm")</f>
        <v>March</v>
      </c>
      <c r="D7991" t="s">
        <v>16</v>
      </c>
      <c r="E7991" t="s">
        <v>18</v>
      </c>
      <c r="F7991" t="s">
        <v>20</v>
      </c>
      <c r="G7991" t="s">
        <v>17</v>
      </c>
      <c r="H7991" s="11">
        <v>1722.4</v>
      </c>
      <c r="I7991" s="11">
        <v>19.893720000000002</v>
      </c>
      <c r="J7991" s="13">
        <f>data[[#This Row],[Clicks]]/data[[#This Row],[Impressions]]</f>
        <v>1.1550000000000001E-2</v>
      </c>
      <c r="K7991" s="1">
        <v>0.62</v>
      </c>
      <c r="L7991" s="2">
        <v>12.334106400000001</v>
      </c>
      <c r="M7991">
        <v>4</v>
      </c>
      <c r="N7991" s="1">
        <f>IF(data[[#This Row],[Conversions]]=0,0,data[[#This Row],[Spend, Dollars]]/data[[#This Row],[Conversions]])</f>
        <v>3.0835266000000003</v>
      </c>
      <c r="O7991" s="13">
        <f>data[[#This Row],[Conversions]]/data[[#This Row],[Clicks]]</f>
        <v>0.2010684778915155</v>
      </c>
      <c r="P7991" s="11">
        <v>276</v>
      </c>
      <c r="Q7991" s="11">
        <f>IF(data[[#This Row],[Spend, Dollars]]=0,0,data[[#This Row],[Total conversion value, Dollars]]/data[[#This Row],[Spend, Dollars]])</f>
        <v>22.376975765346078</v>
      </c>
      <c r="R7991" s="2">
        <v>62.4</v>
      </c>
      <c r="S7991" s="2">
        <v>21</v>
      </c>
      <c r="T7991" s="2">
        <v>10</v>
      </c>
      <c r="U7991" s="2">
        <f t="shared" si="124"/>
        <v>93.4</v>
      </c>
    </row>
    <row r="7992" spans="1:21" x14ac:dyDescent="0.2">
      <c r="A7992" t="s">
        <v>22</v>
      </c>
      <c r="B7992" s="3">
        <v>45001</v>
      </c>
      <c r="C7992" s="10" t="str">
        <f>TEXT(data[[#This Row],[Date]],"mmmm")</f>
        <v>March</v>
      </c>
      <c r="D7992" t="s">
        <v>16</v>
      </c>
      <c r="E7992" t="s">
        <v>18</v>
      </c>
      <c r="F7992" t="s">
        <v>20</v>
      </c>
      <c r="G7992" t="s">
        <v>17</v>
      </c>
      <c r="H7992" s="11">
        <v>2270.4</v>
      </c>
      <c r="I7992" s="11">
        <v>16.483104000000004</v>
      </c>
      <c r="J7992" s="13">
        <f>data[[#This Row],[Clicks]]/data[[#This Row],[Impressions]]</f>
        <v>7.2600000000000017E-3</v>
      </c>
      <c r="K7992" s="1">
        <v>1.0499999999999998</v>
      </c>
      <c r="L7992" s="2">
        <v>17.307259200000001</v>
      </c>
      <c r="M7992">
        <v>4</v>
      </c>
      <c r="N7992" s="1">
        <f>IF(data[[#This Row],[Conversions]]=0,0,data[[#This Row],[Spend, Dollars]]/data[[#This Row],[Conversions]])</f>
        <v>4.3268148000000002</v>
      </c>
      <c r="O7992" s="13">
        <f>data[[#This Row],[Conversions]]/data[[#This Row],[Clicks]]</f>
        <v>0.24267273930929509</v>
      </c>
      <c r="P7992" s="11">
        <v>168</v>
      </c>
      <c r="Q7992" s="11">
        <f>IF(data[[#This Row],[Spend, Dollars]]=0,0,data[[#This Row],[Total conversion value, Dollars]]/data[[#This Row],[Spend, Dollars]])</f>
        <v>9.7069095723718046</v>
      </c>
      <c r="R7992" s="2">
        <v>72</v>
      </c>
      <c r="S7992" s="2">
        <v>13.5</v>
      </c>
      <c r="T7992" s="2">
        <v>1</v>
      </c>
      <c r="U7992" s="2">
        <f t="shared" si="124"/>
        <v>86.5</v>
      </c>
    </row>
    <row r="7993" spans="1:21" x14ac:dyDescent="0.2">
      <c r="A7993" t="s">
        <v>22</v>
      </c>
      <c r="B7993" s="3">
        <v>45002</v>
      </c>
      <c r="C7993" s="10" t="str">
        <f>TEXT(data[[#This Row],[Date]],"mmmm")</f>
        <v>March</v>
      </c>
      <c r="D7993" t="s">
        <v>16</v>
      </c>
      <c r="E7993" t="s">
        <v>18</v>
      </c>
      <c r="F7993" t="s">
        <v>20</v>
      </c>
      <c r="G7993" t="s">
        <v>17</v>
      </c>
      <c r="H7993" s="11">
        <v>971</v>
      </c>
      <c r="I7993" s="11">
        <v>13.564869999999999</v>
      </c>
      <c r="J7993" s="13">
        <f>data[[#This Row],[Clicks]]/data[[#This Row],[Impressions]]</f>
        <v>1.397E-2</v>
      </c>
      <c r="K7993" s="1">
        <v>1.7999999999999998</v>
      </c>
      <c r="L7993" s="2">
        <v>24.416765999999996</v>
      </c>
      <c r="M7993">
        <v>6</v>
      </c>
      <c r="N7993" s="1">
        <f>IF(data[[#This Row],[Conversions]]=0,0,data[[#This Row],[Spend, Dollars]]/data[[#This Row],[Conversions]])</f>
        <v>4.0694609999999996</v>
      </c>
      <c r="O7993" s="13">
        <f>data[[#This Row],[Conversions]]/data[[#This Row],[Clicks]]</f>
        <v>0.4423190196441249</v>
      </c>
      <c r="P7993" s="11">
        <v>438</v>
      </c>
      <c r="Q7993" s="11">
        <f>IF(data[[#This Row],[Spend, Dollars]]=0,0,data[[#This Row],[Total conversion value, Dollars]]/data[[#This Row],[Spend, Dollars]])</f>
        <v>17.938493574456178</v>
      </c>
      <c r="R7993" s="2">
        <v>68.399999999999991</v>
      </c>
      <c r="S7993" s="2">
        <v>16.5</v>
      </c>
      <c r="T7993" s="2">
        <v>8</v>
      </c>
      <c r="U7993" s="2">
        <f t="shared" si="124"/>
        <v>92.899999999999991</v>
      </c>
    </row>
    <row r="7994" spans="1:21" x14ac:dyDescent="0.2">
      <c r="A7994" t="s">
        <v>22</v>
      </c>
      <c r="B7994" s="3">
        <v>45003</v>
      </c>
      <c r="C7994" s="10" t="str">
        <f>TEXT(data[[#This Row],[Date]],"mmmm")</f>
        <v>March</v>
      </c>
      <c r="D7994" t="s">
        <v>16</v>
      </c>
      <c r="E7994" t="s">
        <v>18</v>
      </c>
      <c r="F7994" t="s">
        <v>20</v>
      </c>
      <c r="G7994" t="s">
        <v>17</v>
      </c>
      <c r="H7994" s="11">
        <v>2086.8000000000002</v>
      </c>
      <c r="I7994" s="11">
        <v>27.316212000000004</v>
      </c>
      <c r="J7994" s="13">
        <f>data[[#This Row],[Clicks]]/data[[#This Row],[Impressions]]</f>
        <v>1.3090000000000001E-2</v>
      </c>
      <c r="K7994" s="1">
        <v>2.0500000000000003</v>
      </c>
      <c r="L7994" s="2">
        <v>55.998234600000018</v>
      </c>
      <c r="M7994">
        <v>8</v>
      </c>
      <c r="N7994" s="1">
        <f>IF(data[[#This Row],[Conversions]]=0,0,data[[#This Row],[Spend, Dollars]]/data[[#This Row],[Conversions]])</f>
        <v>6.9997793250000022</v>
      </c>
      <c r="O7994" s="13">
        <f>data[[#This Row],[Conversions]]/data[[#This Row],[Clicks]]</f>
        <v>0.29286637546962951</v>
      </c>
      <c r="P7994" s="11">
        <v>376</v>
      </c>
      <c r="Q7994" s="11">
        <f>IF(data[[#This Row],[Spend, Dollars]]=0,0,data[[#This Row],[Total conversion value, Dollars]]/data[[#This Row],[Spend, Dollars]])</f>
        <v>6.7144973888158948</v>
      </c>
      <c r="R7994" s="2">
        <v>86.399999999999991</v>
      </c>
      <c r="S7994" s="2">
        <v>18</v>
      </c>
      <c r="T7994" s="2">
        <v>8</v>
      </c>
      <c r="U7994" s="2">
        <f t="shared" si="124"/>
        <v>112.39999999999999</v>
      </c>
    </row>
    <row r="7995" spans="1:21" x14ac:dyDescent="0.2">
      <c r="A7995" t="s">
        <v>22</v>
      </c>
      <c r="B7995" s="3">
        <v>45004</v>
      </c>
      <c r="C7995" s="10" t="str">
        <f>TEXT(data[[#This Row],[Date]],"mmmm")</f>
        <v>March</v>
      </c>
      <c r="D7995" t="s">
        <v>16</v>
      </c>
      <c r="E7995" t="s">
        <v>18</v>
      </c>
      <c r="F7995" t="s">
        <v>20</v>
      </c>
      <c r="G7995" t="s">
        <v>17</v>
      </c>
      <c r="H7995" s="11">
        <v>1788.2</v>
      </c>
      <c r="I7995" s="11">
        <v>20.457008000000002</v>
      </c>
      <c r="J7995" s="13">
        <f>data[[#This Row],[Clicks]]/data[[#This Row],[Impressions]]</f>
        <v>1.1440000000000001E-2</v>
      </c>
      <c r="K7995" s="1">
        <v>0.45</v>
      </c>
      <c r="L7995" s="2">
        <v>9.2056536000000015</v>
      </c>
      <c r="M7995">
        <v>7</v>
      </c>
      <c r="N7995" s="1">
        <f>IF(data[[#This Row],[Conversions]]=0,0,data[[#This Row],[Spend, Dollars]]/data[[#This Row],[Conversions]])</f>
        <v>1.3150933714285717</v>
      </c>
      <c r="O7995" s="13">
        <f>data[[#This Row],[Conversions]]/data[[#This Row],[Clicks]]</f>
        <v>0.34218102666822048</v>
      </c>
      <c r="P7995" s="11">
        <v>441</v>
      </c>
      <c r="Q7995" s="11">
        <f>IF(data[[#This Row],[Spend, Dollars]]=0,0,data[[#This Row],[Total conversion value, Dollars]]/data[[#This Row],[Spend, Dollars]])</f>
        <v>47.905343733550858</v>
      </c>
      <c r="R7995" s="2">
        <v>114</v>
      </c>
      <c r="S7995" s="2">
        <v>4.5</v>
      </c>
      <c r="T7995" s="2">
        <v>5</v>
      </c>
      <c r="U7995" s="2">
        <f t="shared" si="124"/>
        <v>123.5</v>
      </c>
    </row>
    <row r="7996" spans="1:21" x14ac:dyDescent="0.2">
      <c r="A7996" t="s">
        <v>22</v>
      </c>
      <c r="B7996" s="3">
        <v>45005</v>
      </c>
      <c r="C7996" s="10" t="str">
        <f>TEXT(data[[#This Row],[Date]],"mmmm")</f>
        <v>March</v>
      </c>
      <c r="D7996" t="s">
        <v>16</v>
      </c>
      <c r="E7996" t="s">
        <v>18</v>
      </c>
      <c r="F7996" t="s">
        <v>20</v>
      </c>
      <c r="G7996" t="s">
        <v>17</v>
      </c>
      <c r="H7996" s="11">
        <v>1153</v>
      </c>
      <c r="I7996" s="11">
        <v>10.526890000000002</v>
      </c>
      <c r="J7996" s="13">
        <f>data[[#This Row],[Clicks]]/data[[#This Row],[Impressions]]</f>
        <v>9.130000000000001E-3</v>
      </c>
      <c r="K7996" s="1">
        <v>1.98</v>
      </c>
      <c r="L7996" s="2">
        <v>20.843242200000002</v>
      </c>
      <c r="M7996">
        <v>2</v>
      </c>
      <c r="N7996" s="1">
        <f>IF(data[[#This Row],[Conversions]]=0,0,data[[#This Row],[Spend, Dollars]]/data[[#This Row],[Conversions]])</f>
        <v>10.421621100000001</v>
      </c>
      <c r="O7996" s="13">
        <f>data[[#This Row],[Conversions]]/data[[#This Row],[Clicks]]</f>
        <v>0.1899896360653526</v>
      </c>
      <c r="P7996" s="11">
        <v>130</v>
      </c>
      <c r="Q7996" s="11">
        <f>IF(data[[#This Row],[Spend, Dollars]]=0,0,data[[#This Row],[Total conversion value, Dollars]]/data[[#This Row],[Spend, Dollars]])</f>
        <v>6.2370335071959193</v>
      </c>
      <c r="R7996" s="2">
        <v>67.2</v>
      </c>
      <c r="S7996" s="2">
        <v>16.5</v>
      </c>
      <c r="T7996" s="2">
        <v>10</v>
      </c>
      <c r="U7996" s="2">
        <f t="shared" si="124"/>
        <v>93.7</v>
      </c>
    </row>
    <row r="7997" spans="1:21" x14ac:dyDescent="0.2">
      <c r="A7997" t="s">
        <v>22</v>
      </c>
      <c r="B7997" s="3">
        <v>45006</v>
      </c>
      <c r="C7997" s="10" t="str">
        <f>TEXT(data[[#This Row],[Date]],"mmmm")</f>
        <v>March</v>
      </c>
      <c r="D7997" t="s">
        <v>16</v>
      </c>
      <c r="E7997" t="s">
        <v>18</v>
      </c>
      <c r="F7997" t="s">
        <v>20</v>
      </c>
      <c r="G7997" t="s">
        <v>17</v>
      </c>
      <c r="H7997" s="11">
        <v>1474.6000000000001</v>
      </c>
      <c r="I7997" s="11">
        <v>14.760746000000003</v>
      </c>
      <c r="J7997" s="13">
        <f>data[[#This Row],[Clicks]]/data[[#This Row],[Impressions]]</f>
        <v>1.0010000000000002E-2</v>
      </c>
      <c r="K7997" s="1">
        <v>1.6199999999999999</v>
      </c>
      <c r="L7997" s="2">
        <v>23.912408520000003</v>
      </c>
      <c r="M7997">
        <v>3</v>
      </c>
      <c r="N7997" s="1">
        <f>IF(data[[#This Row],[Conversions]]=0,0,data[[#This Row],[Spend, Dollars]]/data[[#This Row],[Conversions]])</f>
        <v>7.9708028400000011</v>
      </c>
      <c r="O7997" s="13">
        <f>data[[#This Row],[Conversions]]/data[[#This Row],[Clicks]]</f>
        <v>0.20324176027417581</v>
      </c>
      <c r="P7997" s="11">
        <v>192</v>
      </c>
      <c r="Q7997" s="11">
        <f>IF(data[[#This Row],[Spend, Dollars]]=0,0,data[[#This Row],[Total conversion value, Dollars]]/data[[#This Row],[Spend, Dollars]])</f>
        <v>8.029304109597069</v>
      </c>
      <c r="R7997" s="2">
        <v>73.2</v>
      </c>
      <c r="S7997" s="2">
        <v>12</v>
      </c>
      <c r="T7997" s="2">
        <v>1</v>
      </c>
      <c r="U7997" s="2">
        <f t="shared" si="124"/>
        <v>86.2</v>
      </c>
    </row>
    <row r="7998" spans="1:21" x14ac:dyDescent="0.2">
      <c r="A7998" t="s">
        <v>22</v>
      </c>
      <c r="B7998" s="3">
        <v>45007</v>
      </c>
      <c r="C7998" s="10" t="str">
        <f>TEXT(data[[#This Row],[Date]],"mmmm")</f>
        <v>March</v>
      </c>
      <c r="D7998" t="s">
        <v>16</v>
      </c>
      <c r="E7998" t="s">
        <v>18</v>
      </c>
      <c r="F7998" t="s">
        <v>20</v>
      </c>
      <c r="G7998" t="s">
        <v>17</v>
      </c>
      <c r="H7998" s="11">
        <v>1080.8000000000002</v>
      </c>
      <c r="I7998" s="11">
        <v>8.9166000000000043</v>
      </c>
      <c r="J7998" s="13">
        <f>data[[#This Row],[Clicks]]/data[[#This Row],[Impressions]]</f>
        <v>8.2500000000000021E-3</v>
      </c>
      <c r="K7998" s="1">
        <v>1.4200000000000002</v>
      </c>
      <c r="L7998" s="2">
        <v>12.661572000000007</v>
      </c>
      <c r="M7998">
        <v>4</v>
      </c>
      <c r="N7998" s="1">
        <f>IF(data[[#This Row],[Conversions]]=0,0,data[[#This Row],[Spend, Dollars]]/data[[#This Row],[Conversions]])</f>
        <v>3.1653930000000017</v>
      </c>
      <c r="O7998" s="13">
        <f>data[[#This Row],[Conversions]]/data[[#This Row],[Clicks]]</f>
        <v>0.44860148487091472</v>
      </c>
      <c r="P7998" s="11">
        <v>132</v>
      </c>
      <c r="Q7998" s="11">
        <f>IF(data[[#This Row],[Spend, Dollars]]=0,0,data[[#This Row],[Total conversion value, Dollars]]/data[[#This Row],[Spend, Dollars]])</f>
        <v>10.425245775169143</v>
      </c>
      <c r="R7998" s="2">
        <v>78</v>
      </c>
      <c r="S7998" s="2">
        <v>0</v>
      </c>
      <c r="T7998" s="2">
        <v>10</v>
      </c>
      <c r="U7998" s="2">
        <f t="shared" si="124"/>
        <v>88</v>
      </c>
    </row>
    <row r="7999" spans="1:21" x14ac:dyDescent="0.2">
      <c r="A7999" t="s">
        <v>22</v>
      </c>
      <c r="B7999" s="3">
        <v>45008</v>
      </c>
      <c r="C7999" s="10" t="str">
        <f>TEXT(data[[#This Row],[Date]],"mmmm")</f>
        <v>March</v>
      </c>
      <c r="D7999" t="s">
        <v>16</v>
      </c>
      <c r="E7999" t="s">
        <v>18</v>
      </c>
      <c r="F7999" t="s">
        <v>20</v>
      </c>
      <c r="G7999" t="s">
        <v>17</v>
      </c>
      <c r="H7999" s="11">
        <v>1404.8000000000002</v>
      </c>
      <c r="I7999" s="11">
        <v>15.452800000000002</v>
      </c>
      <c r="J7999" s="13">
        <f>data[[#This Row],[Clicks]]/data[[#This Row],[Impressions]]</f>
        <v>1.0999999999999999E-2</v>
      </c>
      <c r="K7999" s="1">
        <v>1.0699999999999998</v>
      </c>
      <c r="L7999" s="2">
        <v>16.534496000000001</v>
      </c>
      <c r="M7999">
        <v>7</v>
      </c>
      <c r="N7999" s="1">
        <f>IF(data[[#This Row],[Conversions]]=0,0,data[[#This Row],[Spend, Dollars]]/data[[#This Row],[Conversions]])</f>
        <v>2.3620708571428572</v>
      </c>
      <c r="O7999" s="13">
        <f>data[[#This Row],[Conversions]]/data[[#This Row],[Clicks]]</f>
        <v>0.45299233795816934</v>
      </c>
      <c r="P7999" s="11">
        <v>287</v>
      </c>
      <c r="Q7999" s="11">
        <f>IF(data[[#This Row],[Spend, Dollars]]=0,0,data[[#This Row],[Total conversion value, Dollars]]/data[[#This Row],[Spend, Dollars]])</f>
        <v>17.357650332976583</v>
      </c>
      <c r="R7999" s="2">
        <v>67.2</v>
      </c>
      <c r="S7999" s="2">
        <v>15</v>
      </c>
      <c r="T7999" s="2">
        <v>6</v>
      </c>
      <c r="U7999" s="2">
        <f t="shared" si="124"/>
        <v>88.2</v>
      </c>
    </row>
    <row r="8000" spans="1:21" x14ac:dyDescent="0.2">
      <c r="A8000" t="s">
        <v>22</v>
      </c>
      <c r="B8000" s="3">
        <v>45009</v>
      </c>
      <c r="C8000" s="10" t="str">
        <f>TEXT(data[[#This Row],[Date]],"mmmm")</f>
        <v>March</v>
      </c>
      <c r="D8000" t="s">
        <v>16</v>
      </c>
      <c r="E8000" t="s">
        <v>18</v>
      </c>
      <c r="F8000" t="s">
        <v>20</v>
      </c>
      <c r="G8000" t="s">
        <v>17</v>
      </c>
      <c r="H8000" s="11">
        <v>1439.8000000000002</v>
      </c>
      <c r="I8000" s="11">
        <v>17.896714000000003</v>
      </c>
      <c r="J8000" s="13">
        <f>data[[#This Row],[Clicks]]/data[[#This Row],[Impressions]]</f>
        <v>1.243E-2</v>
      </c>
      <c r="K8000" s="1">
        <v>1.9999999999999998</v>
      </c>
      <c r="L8000" s="2">
        <v>35.793427999999999</v>
      </c>
      <c r="M8000">
        <v>3</v>
      </c>
      <c r="N8000" s="1">
        <f>IF(data[[#This Row],[Conversions]]=0,0,data[[#This Row],[Spend, Dollars]]/data[[#This Row],[Conversions]])</f>
        <v>11.931142666666666</v>
      </c>
      <c r="O8000" s="13">
        <f>data[[#This Row],[Conversions]]/data[[#This Row],[Clicks]]</f>
        <v>0.16762853784219828</v>
      </c>
      <c r="P8000" s="11">
        <v>186</v>
      </c>
      <c r="Q8000" s="11">
        <f>IF(data[[#This Row],[Spend, Dollars]]=0,0,data[[#This Row],[Total conversion value, Dollars]]/data[[#This Row],[Spend, Dollars]])</f>
        <v>5.1964846731081469</v>
      </c>
      <c r="R8000" s="2">
        <v>86.399999999999991</v>
      </c>
      <c r="S8000" s="2">
        <v>22.5</v>
      </c>
      <c r="T8000" s="2">
        <v>7</v>
      </c>
      <c r="U8000" s="2">
        <f t="shared" si="124"/>
        <v>115.89999999999999</v>
      </c>
    </row>
    <row r="8001" spans="1:21" x14ac:dyDescent="0.2">
      <c r="A8001" t="s">
        <v>22</v>
      </c>
      <c r="B8001" s="3">
        <v>45010</v>
      </c>
      <c r="C8001" s="10" t="str">
        <f>TEXT(data[[#This Row],[Date]],"mmmm")</f>
        <v>March</v>
      </c>
      <c r="D8001" t="s">
        <v>16</v>
      </c>
      <c r="E8001" t="s">
        <v>18</v>
      </c>
      <c r="F8001" t="s">
        <v>20</v>
      </c>
      <c r="G8001" t="s">
        <v>17</v>
      </c>
      <c r="H8001" s="11">
        <v>1079.8000000000002</v>
      </c>
      <c r="I8001" s="11">
        <v>13.897026000000002</v>
      </c>
      <c r="J8001" s="13">
        <f>data[[#This Row],[Clicks]]/data[[#This Row],[Impressions]]</f>
        <v>1.2869999999999999E-2</v>
      </c>
      <c r="K8001" s="1">
        <v>1.9</v>
      </c>
      <c r="L8001" s="2">
        <v>26.404349400000005</v>
      </c>
      <c r="M8001">
        <v>4</v>
      </c>
      <c r="N8001" s="1">
        <f>IF(data[[#This Row],[Conversions]]=0,0,data[[#This Row],[Spend, Dollars]]/data[[#This Row],[Conversions]])</f>
        <v>6.6010873500000011</v>
      </c>
      <c r="O8001" s="13">
        <f>data[[#This Row],[Conversions]]/data[[#This Row],[Clicks]]</f>
        <v>0.28783136766096568</v>
      </c>
      <c r="P8001" s="11">
        <v>144</v>
      </c>
      <c r="Q8001" s="11">
        <f>IF(data[[#This Row],[Spend, Dollars]]=0,0,data[[#This Row],[Total conversion value, Dollars]]/data[[#This Row],[Spend, Dollars]])</f>
        <v>5.4536469662077707</v>
      </c>
      <c r="R8001" s="2">
        <v>109.2</v>
      </c>
      <c r="S8001" s="2">
        <v>13.5</v>
      </c>
      <c r="T8001" s="2">
        <v>10</v>
      </c>
      <c r="U8001" s="2">
        <f t="shared" si="124"/>
        <v>132.69999999999999</v>
      </c>
    </row>
    <row r="8002" spans="1:21" x14ac:dyDescent="0.2">
      <c r="A8002" t="s">
        <v>22</v>
      </c>
      <c r="B8002" s="3">
        <v>45011</v>
      </c>
      <c r="C8002" s="10" t="str">
        <f>TEXT(data[[#This Row],[Date]],"mmmm")</f>
        <v>March</v>
      </c>
      <c r="D8002" t="s">
        <v>16</v>
      </c>
      <c r="E8002" t="s">
        <v>18</v>
      </c>
      <c r="F8002" t="s">
        <v>20</v>
      </c>
      <c r="G8002" t="s">
        <v>17</v>
      </c>
      <c r="H8002" s="11">
        <v>1256.6000000000001</v>
      </c>
      <c r="I8002" s="11">
        <v>18.936962000000001</v>
      </c>
      <c r="J8002" s="13">
        <f>data[[#This Row],[Clicks]]/data[[#This Row],[Impressions]]</f>
        <v>1.507E-2</v>
      </c>
      <c r="K8002" s="1">
        <v>1.8499999999999999</v>
      </c>
      <c r="L8002" s="2">
        <v>35.033379699999998</v>
      </c>
      <c r="M8002">
        <v>6</v>
      </c>
      <c r="N8002" s="1">
        <f>IF(data[[#This Row],[Conversions]]=0,0,data[[#This Row],[Spend, Dollars]]/data[[#This Row],[Conversions]])</f>
        <v>5.8388966166666663</v>
      </c>
      <c r="O8002" s="13">
        <f>data[[#This Row],[Conversions]]/data[[#This Row],[Clicks]]</f>
        <v>0.31684068437165369</v>
      </c>
      <c r="P8002" s="11">
        <v>390</v>
      </c>
      <c r="Q8002" s="11">
        <f>IF(data[[#This Row],[Spend, Dollars]]=0,0,data[[#This Row],[Total conversion value, Dollars]]/data[[#This Row],[Spend, Dollars]])</f>
        <v>11.132240261706752</v>
      </c>
      <c r="R8002" s="2">
        <v>63.599999999999994</v>
      </c>
      <c r="S8002" s="2">
        <v>18</v>
      </c>
      <c r="T8002" s="2">
        <v>6</v>
      </c>
      <c r="U8002" s="2">
        <f t="shared" si="124"/>
        <v>87.6</v>
      </c>
    </row>
    <row r="8003" spans="1:21" x14ac:dyDescent="0.2">
      <c r="A8003" t="s">
        <v>22</v>
      </c>
      <c r="B8003" s="3">
        <v>45012</v>
      </c>
      <c r="C8003" s="10" t="str">
        <f>TEXT(data[[#This Row],[Date]],"mmmm")</f>
        <v>March</v>
      </c>
      <c r="D8003" t="s">
        <v>16</v>
      </c>
      <c r="E8003" t="s">
        <v>18</v>
      </c>
      <c r="F8003" t="s">
        <v>20</v>
      </c>
      <c r="G8003" t="s">
        <v>17</v>
      </c>
      <c r="H8003" s="11">
        <v>1604.4</v>
      </c>
      <c r="I8003" s="11">
        <v>21.354564000000003</v>
      </c>
      <c r="J8003" s="13">
        <f>data[[#This Row],[Clicks]]/data[[#This Row],[Impressions]]</f>
        <v>1.3310000000000001E-2</v>
      </c>
      <c r="K8003" s="1">
        <v>0.79</v>
      </c>
      <c r="L8003" s="2">
        <v>16.870105560000002</v>
      </c>
      <c r="M8003">
        <v>3</v>
      </c>
      <c r="N8003" s="1">
        <f>IF(data[[#This Row],[Conversions]]=0,0,data[[#This Row],[Spend, Dollars]]/data[[#This Row],[Conversions]])</f>
        <v>5.6233685200000005</v>
      </c>
      <c r="O8003" s="13">
        <f>data[[#This Row],[Conversions]]/data[[#This Row],[Clicks]]</f>
        <v>0.14048519089408706</v>
      </c>
      <c r="P8003" s="11">
        <v>177</v>
      </c>
      <c r="Q8003" s="11">
        <f>IF(data[[#This Row],[Spend, Dollars]]=0,0,data[[#This Row],[Total conversion value, Dollars]]/data[[#This Row],[Spend, Dollars]])</f>
        <v>10.491931978165997</v>
      </c>
      <c r="R8003" s="2">
        <v>63.599999999999994</v>
      </c>
      <c r="S8003" s="2">
        <v>1.5</v>
      </c>
      <c r="T8003" s="2">
        <v>8</v>
      </c>
      <c r="U8003" s="2">
        <f t="shared" ref="U8003:U8066" si="125">SUM(R8003:T8003)</f>
        <v>73.099999999999994</v>
      </c>
    </row>
    <row r="8004" spans="1:21" x14ac:dyDescent="0.2">
      <c r="A8004" t="s">
        <v>22</v>
      </c>
      <c r="B8004" s="3">
        <v>45013</v>
      </c>
      <c r="C8004" s="10" t="str">
        <f>TEXT(data[[#This Row],[Date]],"mmmm")</f>
        <v>March</v>
      </c>
      <c r="D8004" t="s">
        <v>16</v>
      </c>
      <c r="E8004" t="s">
        <v>18</v>
      </c>
      <c r="F8004" t="s">
        <v>20</v>
      </c>
      <c r="G8004" t="s">
        <v>17</v>
      </c>
      <c r="H8004" s="11">
        <v>1736.2</v>
      </c>
      <c r="I8004" s="11">
        <v>20.435074000000004</v>
      </c>
      <c r="J8004" s="13">
        <f>data[[#This Row],[Clicks]]/data[[#This Row],[Impressions]]</f>
        <v>1.1770000000000003E-2</v>
      </c>
      <c r="K8004" s="1">
        <v>0.43000000000000005</v>
      </c>
      <c r="L8004" s="2">
        <v>8.7870818200000027</v>
      </c>
      <c r="M8004">
        <v>5</v>
      </c>
      <c r="N8004" s="1">
        <f>IF(data[[#This Row],[Conversions]]=0,0,data[[#This Row],[Spend, Dollars]]/data[[#This Row],[Conversions]])</f>
        <v>1.7574163640000005</v>
      </c>
      <c r="O8004" s="13">
        <f>data[[#This Row],[Conversions]]/data[[#This Row],[Clicks]]</f>
        <v>0.24467736206876467</v>
      </c>
      <c r="P8004" s="11">
        <v>290</v>
      </c>
      <c r="Q8004" s="11">
        <f>IF(data[[#This Row],[Spend, Dollars]]=0,0,data[[#This Row],[Total conversion value, Dollars]]/data[[#This Row],[Spend, Dollars]])</f>
        <v>33.002993023228719</v>
      </c>
      <c r="R8004" s="2">
        <v>104.39999999999999</v>
      </c>
      <c r="S8004" s="2">
        <v>22.5</v>
      </c>
      <c r="T8004" s="2">
        <v>3</v>
      </c>
      <c r="U8004" s="2">
        <f t="shared" si="125"/>
        <v>129.89999999999998</v>
      </c>
    </row>
    <row r="8005" spans="1:21" x14ac:dyDescent="0.2">
      <c r="A8005" t="s">
        <v>22</v>
      </c>
      <c r="B8005" s="3">
        <v>45014</v>
      </c>
      <c r="C8005" s="10" t="str">
        <f>TEXT(data[[#This Row],[Date]],"mmmm")</f>
        <v>March</v>
      </c>
      <c r="D8005" t="s">
        <v>16</v>
      </c>
      <c r="E8005" t="s">
        <v>18</v>
      </c>
      <c r="F8005" t="s">
        <v>20</v>
      </c>
      <c r="G8005" t="s">
        <v>17</v>
      </c>
      <c r="H8005" s="11">
        <v>2074.4</v>
      </c>
      <c r="I8005" s="11">
        <v>23.046584000000006</v>
      </c>
      <c r="J8005" s="13">
        <f>data[[#This Row],[Clicks]]/data[[#This Row],[Impressions]]</f>
        <v>1.1110000000000002E-2</v>
      </c>
      <c r="K8005" s="1">
        <v>1.2599999999999998</v>
      </c>
      <c r="L8005" s="2">
        <v>29.038695840000003</v>
      </c>
      <c r="M8005">
        <v>1</v>
      </c>
      <c r="N8005" s="1">
        <f>IF(data[[#This Row],[Conversions]]=0,0,data[[#This Row],[Spend, Dollars]]/data[[#This Row],[Conversions]])</f>
        <v>29.038695840000003</v>
      </c>
      <c r="O8005" s="13">
        <f>data[[#This Row],[Conversions]]/data[[#This Row],[Clicks]]</f>
        <v>4.3390378374513101E-2</v>
      </c>
      <c r="P8005" s="11">
        <v>80</v>
      </c>
      <c r="Q8005" s="11">
        <f>IF(data[[#This Row],[Spend, Dollars]]=0,0,data[[#This Row],[Total conversion value, Dollars]]/data[[#This Row],[Spend, Dollars]])</f>
        <v>2.7549446586992454</v>
      </c>
      <c r="R8005" s="2">
        <v>91.2</v>
      </c>
      <c r="S8005" s="2">
        <v>22.5</v>
      </c>
      <c r="T8005" s="2">
        <v>9</v>
      </c>
      <c r="U8005" s="2">
        <f t="shared" si="125"/>
        <v>122.7</v>
      </c>
    </row>
    <row r="8006" spans="1:21" x14ac:dyDescent="0.2">
      <c r="A8006" t="s">
        <v>22</v>
      </c>
      <c r="B8006" s="3">
        <v>45015</v>
      </c>
      <c r="C8006" s="10" t="str">
        <f>TEXT(data[[#This Row],[Date]],"mmmm")</f>
        <v>March</v>
      </c>
      <c r="D8006" t="s">
        <v>16</v>
      </c>
      <c r="E8006" t="s">
        <v>18</v>
      </c>
      <c r="F8006" t="s">
        <v>20</v>
      </c>
      <c r="G8006" t="s">
        <v>17</v>
      </c>
      <c r="H8006" s="11">
        <v>982.80000000000018</v>
      </c>
      <c r="I8006" s="11">
        <v>8.6486400000000021</v>
      </c>
      <c r="J8006" s="13">
        <f>data[[#This Row],[Clicks]]/data[[#This Row],[Impressions]]</f>
        <v>8.8000000000000005E-3</v>
      </c>
      <c r="K8006" s="1">
        <v>0.97000000000000008</v>
      </c>
      <c r="L8006" s="2">
        <v>8.3891808000000037</v>
      </c>
      <c r="M8006">
        <v>4</v>
      </c>
      <c r="N8006" s="1">
        <f>IF(data[[#This Row],[Conversions]]=0,0,data[[#This Row],[Spend, Dollars]]/data[[#This Row],[Conversions]])</f>
        <v>2.0972952000000009</v>
      </c>
      <c r="O8006" s="13">
        <f>data[[#This Row],[Conversions]]/data[[#This Row],[Clicks]]</f>
        <v>0.46250046250046239</v>
      </c>
      <c r="P8006" s="11">
        <v>160</v>
      </c>
      <c r="Q8006" s="11">
        <f>IF(data[[#This Row],[Spend, Dollars]]=0,0,data[[#This Row],[Total conversion value, Dollars]]/data[[#This Row],[Spend, Dollars]])</f>
        <v>19.072184020637621</v>
      </c>
      <c r="R8006" s="2">
        <v>100.8</v>
      </c>
      <c r="S8006" s="2">
        <v>16.5</v>
      </c>
      <c r="T8006" s="2">
        <v>4</v>
      </c>
      <c r="U8006" s="2">
        <f t="shared" si="125"/>
        <v>121.3</v>
      </c>
    </row>
    <row r="8007" spans="1:21" x14ac:dyDescent="0.2">
      <c r="A8007" t="s">
        <v>22</v>
      </c>
      <c r="B8007" s="3">
        <v>45016</v>
      </c>
      <c r="C8007" s="10" t="str">
        <f>TEXT(data[[#This Row],[Date]],"mmmm")</f>
        <v>March</v>
      </c>
      <c r="D8007" t="s">
        <v>16</v>
      </c>
      <c r="E8007" t="s">
        <v>18</v>
      </c>
      <c r="F8007" t="s">
        <v>20</v>
      </c>
      <c r="G8007" t="s">
        <v>17</v>
      </c>
      <c r="H8007" s="11">
        <v>1968.2000000000003</v>
      </c>
      <c r="I8007" s="11">
        <v>22.949212000000003</v>
      </c>
      <c r="J8007" s="13">
        <f>data[[#This Row],[Clicks]]/data[[#This Row],[Impressions]]</f>
        <v>1.166E-2</v>
      </c>
      <c r="K8007" s="1">
        <v>1.78</v>
      </c>
      <c r="L8007" s="2">
        <v>40.849597360000004</v>
      </c>
      <c r="M8007">
        <v>2</v>
      </c>
      <c r="N8007" s="1">
        <f>IF(data[[#This Row],[Conversions]]=0,0,data[[#This Row],[Spend, Dollars]]/data[[#This Row],[Conversions]])</f>
        <v>20.424798680000002</v>
      </c>
      <c r="O8007" s="13">
        <f>data[[#This Row],[Conversions]]/data[[#This Row],[Clicks]]</f>
        <v>8.7148961803132918E-2</v>
      </c>
      <c r="P8007" s="11">
        <v>108</v>
      </c>
      <c r="Q8007" s="11">
        <f>IF(data[[#This Row],[Spend, Dollars]]=0,0,data[[#This Row],[Total conversion value, Dollars]]/data[[#This Row],[Spend, Dollars]])</f>
        <v>2.6438449086343696</v>
      </c>
      <c r="R8007" s="2">
        <v>88.8</v>
      </c>
      <c r="S8007" s="2">
        <v>4.5</v>
      </c>
      <c r="T8007" s="2">
        <v>7</v>
      </c>
      <c r="U8007" s="2">
        <f t="shared" si="125"/>
        <v>100.3</v>
      </c>
    </row>
    <row r="8008" spans="1:21" x14ac:dyDescent="0.2">
      <c r="A8008" t="s">
        <v>22</v>
      </c>
      <c r="B8008" s="3">
        <v>45017</v>
      </c>
      <c r="C8008" s="10" t="str">
        <f>TEXT(data[[#This Row],[Date]],"mmmm")</f>
        <v>April</v>
      </c>
      <c r="D8008" t="s">
        <v>16</v>
      </c>
      <c r="E8008" t="s">
        <v>18</v>
      </c>
      <c r="F8008" t="s">
        <v>20</v>
      </c>
      <c r="G8008" t="s">
        <v>17</v>
      </c>
      <c r="H8008" s="11">
        <v>1299.6000000000001</v>
      </c>
      <c r="I8008" s="11">
        <v>9.0062280000000019</v>
      </c>
      <c r="J8008" s="13">
        <f>data[[#This Row],[Clicks]]/data[[#This Row],[Impressions]]</f>
        <v>6.9300000000000004E-3</v>
      </c>
      <c r="K8008" s="1">
        <v>1.8699999999999999</v>
      </c>
      <c r="L8008" s="2">
        <v>16.841646360000002</v>
      </c>
      <c r="M8008">
        <v>7</v>
      </c>
      <c r="N8008" s="1">
        <f>IF(data[[#This Row],[Conversions]]=0,0,data[[#This Row],[Spend, Dollars]]/data[[#This Row],[Conversions]])</f>
        <v>2.4059494800000003</v>
      </c>
      <c r="O8008" s="13">
        <f>data[[#This Row],[Conversions]]/data[[#This Row],[Clicks]]</f>
        <v>0.77723992774777617</v>
      </c>
      <c r="P8008" s="11">
        <v>252</v>
      </c>
      <c r="Q8008" s="11">
        <f>IF(data[[#This Row],[Spend, Dollars]]=0,0,data[[#This Row],[Total conversion value, Dollars]]/data[[#This Row],[Spend, Dollars]])</f>
        <v>14.962907699957189</v>
      </c>
      <c r="R8008" s="2">
        <v>100.8</v>
      </c>
      <c r="S8008" s="2">
        <v>6</v>
      </c>
      <c r="T8008" s="2">
        <v>6</v>
      </c>
      <c r="U8008" s="2">
        <f t="shared" si="125"/>
        <v>112.8</v>
      </c>
    </row>
    <row r="8009" spans="1:21" x14ac:dyDescent="0.2">
      <c r="A8009" t="s">
        <v>22</v>
      </c>
      <c r="B8009" s="3">
        <v>45018</v>
      </c>
      <c r="C8009" s="10" t="str">
        <f>TEXT(data[[#This Row],[Date]],"mmmm")</f>
        <v>April</v>
      </c>
      <c r="D8009" t="s">
        <v>16</v>
      </c>
      <c r="E8009" t="s">
        <v>18</v>
      </c>
      <c r="F8009" t="s">
        <v>20</v>
      </c>
      <c r="G8009" t="s">
        <v>17</v>
      </c>
      <c r="H8009" s="11">
        <v>1372.4</v>
      </c>
      <c r="I8009" s="11">
        <v>11.473264000000002</v>
      </c>
      <c r="J8009" s="13">
        <f>data[[#This Row],[Clicks]]/data[[#This Row],[Impressions]]</f>
        <v>8.3600000000000011E-3</v>
      </c>
      <c r="K8009" s="1">
        <v>1.27</v>
      </c>
      <c r="L8009" s="2">
        <v>14.571045280000003</v>
      </c>
      <c r="M8009">
        <v>6</v>
      </c>
      <c r="N8009" s="1">
        <f>IF(data[[#This Row],[Conversions]]=0,0,data[[#This Row],[Spend, Dollars]]/data[[#This Row],[Conversions]])</f>
        <v>2.4285075466666672</v>
      </c>
      <c r="O8009" s="13">
        <f>data[[#This Row],[Conversions]]/data[[#This Row],[Clicks]]</f>
        <v>0.5229549324411954</v>
      </c>
      <c r="P8009" s="11">
        <v>360</v>
      </c>
      <c r="Q8009" s="11">
        <f>IF(data[[#This Row],[Spend, Dollars]]=0,0,data[[#This Row],[Total conversion value, Dollars]]/data[[#This Row],[Spend, Dollars]])</f>
        <v>24.706532241316314</v>
      </c>
      <c r="R8009" s="2">
        <v>60</v>
      </c>
      <c r="S8009" s="2">
        <v>19.5</v>
      </c>
      <c r="T8009" s="2">
        <v>7</v>
      </c>
      <c r="U8009" s="2">
        <f t="shared" si="125"/>
        <v>86.5</v>
      </c>
    </row>
    <row r="8010" spans="1:21" x14ac:dyDescent="0.2">
      <c r="A8010" t="s">
        <v>22</v>
      </c>
      <c r="B8010" s="3">
        <v>45019</v>
      </c>
      <c r="C8010" s="10" t="str">
        <f>TEXT(data[[#This Row],[Date]],"mmmm")</f>
        <v>April</v>
      </c>
      <c r="D8010" t="s">
        <v>16</v>
      </c>
      <c r="E8010" t="s">
        <v>18</v>
      </c>
      <c r="F8010" t="s">
        <v>20</v>
      </c>
      <c r="G8010" t="s">
        <v>17</v>
      </c>
      <c r="H8010" s="11">
        <v>1098</v>
      </c>
      <c r="I8010" s="11">
        <v>13.889699999999998</v>
      </c>
      <c r="J8010" s="13">
        <f>data[[#This Row],[Clicks]]/data[[#This Row],[Impressions]]</f>
        <v>1.2649999999999998E-2</v>
      </c>
      <c r="K8010" s="1">
        <v>1.94</v>
      </c>
      <c r="L8010" s="2">
        <v>26.946017999999995</v>
      </c>
      <c r="M8010">
        <v>7</v>
      </c>
      <c r="N8010" s="1">
        <f>IF(data[[#This Row],[Conversions]]=0,0,data[[#This Row],[Spend, Dollars]]/data[[#This Row],[Conversions]])</f>
        <v>3.8494311428571422</v>
      </c>
      <c r="O8010" s="13">
        <f>data[[#This Row],[Conversions]]/data[[#This Row],[Clicks]]</f>
        <v>0.5039705681188219</v>
      </c>
      <c r="P8010" s="11">
        <v>280</v>
      </c>
      <c r="Q8010" s="11">
        <f>IF(data[[#This Row],[Spend, Dollars]]=0,0,data[[#This Row],[Total conversion value, Dollars]]/data[[#This Row],[Spend, Dollars]])</f>
        <v>10.391145734408701</v>
      </c>
      <c r="R8010" s="2">
        <v>86.399999999999991</v>
      </c>
      <c r="S8010" s="2">
        <v>9</v>
      </c>
      <c r="T8010" s="2">
        <v>8</v>
      </c>
      <c r="U8010" s="2">
        <f t="shared" si="125"/>
        <v>103.39999999999999</v>
      </c>
    </row>
    <row r="8011" spans="1:21" x14ac:dyDescent="0.2">
      <c r="A8011" t="s">
        <v>22</v>
      </c>
      <c r="B8011" s="3">
        <v>45020</v>
      </c>
      <c r="C8011" s="10" t="str">
        <f>TEXT(data[[#This Row],[Date]],"mmmm")</f>
        <v>April</v>
      </c>
      <c r="D8011" t="s">
        <v>16</v>
      </c>
      <c r="E8011" t="s">
        <v>18</v>
      </c>
      <c r="F8011" t="s">
        <v>20</v>
      </c>
      <c r="G8011" t="s">
        <v>17</v>
      </c>
      <c r="H8011" s="11">
        <v>1973</v>
      </c>
      <c r="I8011" s="11">
        <v>11.936650000000002</v>
      </c>
      <c r="J8011" s="13">
        <f>data[[#This Row],[Clicks]]/data[[#This Row],[Impressions]]</f>
        <v>6.0500000000000007E-3</v>
      </c>
      <c r="K8011" s="1">
        <v>0.8</v>
      </c>
      <c r="L8011" s="2">
        <v>9.5493200000000016</v>
      </c>
      <c r="M8011">
        <v>3</v>
      </c>
      <c r="N8011" s="1">
        <f>IF(data[[#This Row],[Conversions]]=0,0,data[[#This Row],[Spend, Dollars]]/data[[#This Row],[Conversions]])</f>
        <v>3.1831066666666672</v>
      </c>
      <c r="O8011" s="13">
        <f>data[[#This Row],[Conversions]]/data[[#This Row],[Clicks]]</f>
        <v>0.25132679604411617</v>
      </c>
      <c r="P8011" s="11">
        <v>174</v>
      </c>
      <c r="Q8011" s="11">
        <f>IF(data[[#This Row],[Spend, Dollars]]=0,0,data[[#This Row],[Total conversion value, Dollars]]/data[[#This Row],[Spend, Dollars]])</f>
        <v>18.221192713198423</v>
      </c>
      <c r="R8011" s="2">
        <v>74.399999999999991</v>
      </c>
      <c r="S8011" s="2">
        <v>0</v>
      </c>
      <c r="T8011" s="2">
        <v>0</v>
      </c>
      <c r="U8011" s="2">
        <f t="shared" si="125"/>
        <v>74.399999999999991</v>
      </c>
    </row>
    <row r="8012" spans="1:21" x14ac:dyDescent="0.2">
      <c r="A8012" t="s">
        <v>22</v>
      </c>
      <c r="B8012" s="3">
        <v>45021</v>
      </c>
      <c r="C8012" s="10" t="str">
        <f>TEXT(data[[#This Row],[Date]],"mmmm")</f>
        <v>April</v>
      </c>
      <c r="D8012" t="s">
        <v>16</v>
      </c>
      <c r="E8012" t="s">
        <v>18</v>
      </c>
      <c r="F8012" t="s">
        <v>20</v>
      </c>
      <c r="G8012" t="s">
        <v>17</v>
      </c>
      <c r="H8012" s="11">
        <v>1136.4000000000001</v>
      </c>
      <c r="I8012" s="11">
        <v>16.375524000000002</v>
      </c>
      <c r="J8012" s="13">
        <f>data[[#This Row],[Clicks]]/data[[#This Row],[Impressions]]</f>
        <v>1.4410000000000001E-2</v>
      </c>
      <c r="K8012" s="1">
        <v>1.53</v>
      </c>
      <c r="L8012" s="2">
        <v>25.054551720000003</v>
      </c>
      <c r="M8012">
        <v>1</v>
      </c>
      <c r="N8012" s="1">
        <f>IF(data[[#This Row],[Conversions]]=0,0,data[[#This Row],[Spend, Dollars]]/data[[#This Row],[Conversions]])</f>
        <v>25.054551720000003</v>
      </c>
      <c r="O8012" s="13">
        <f>data[[#This Row],[Conversions]]/data[[#This Row],[Clicks]]</f>
        <v>6.1066748154135396E-2</v>
      </c>
      <c r="P8012" s="11">
        <v>66</v>
      </c>
      <c r="Q8012" s="11">
        <f>IF(data[[#This Row],[Spend, Dollars]]=0,0,data[[#This Row],[Total conversion value, Dollars]]/data[[#This Row],[Spend, Dollars]])</f>
        <v>2.6342518811587818</v>
      </c>
      <c r="R8012" s="2">
        <v>105.6</v>
      </c>
      <c r="S8012" s="2">
        <v>0</v>
      </c>
      <c r="T8012" s="2">
        <v>7</v>
      </c>
      <c r="U8012" s="2">
        <f t="shared" si="125"/>
        <v>112.6</v>
      </c>
    </row>
    <row r="8013" spans="1:21" x14ac:dyDescent="0.2">
      <c r="A8013" t="s">
        <v>22</v>
      </c>
      <c r="B8013" s="3">
        <v>45022</v>
      </c>
      <c r="C8013" s="10" t="str">
        <f>TEXT(data[[#This Row],[Date]],"mmmm")</f>
        <v>April</v>
      </c>
      <c r="D8013" t="s">
        <v>16</v>
      </c>
      <c r="E8013" t="s">
        <v>18</v>
      </c>
      <c r="F8013" t="s">
        <v>20</v>
      </c>
      <c r="G8013" t="s">
        <v>17</v>
      </c>
      <c r="H8013" s="11">
        <v>1272.8000000000002</v>
      </c>
      <c r="I8013" s="11">
        <v>16.660952000000005</v>
      </c>
      <c r="J8013" s="13">
        <f>data[[#This Row],[Clicks]]/data[[#This Row],[Impressions]]</f>
        <v>1.3090000000000003E-2</v>
      </c>
      <c r="K8013" s="1">
        <v>1.52</v>
      </c>
      <c r="L8013" s="2">
        <v>25.324647040000009</v>
      </c>
      <c r="M8013">
        <v>3</v>
      </c>
      <c r="N8013" s="1">
        <f>IF(data[[#This Row],[Conversions]]=0,0,data[[#This Row],[Spend, Dollars]]/data[[#This Row],[Conversions]])</f>
        <v>8.4415490133333364</v>
      </c>
      <c r="O8013" s="13">
        <f>data[[#This Row],[Conversions]]/data[[#This Row],[Clicks]]</f>
        <v>0.18006173956926344</v>
      </c>
      <c r="P8013" s="11">
        <v>240</v>
      </c>
      <c r="Q8013" s="11">
        <f>IF(data[[#This Row],[Spend, Dollars]]=0,0,data[[#This Row],[Total conversion value, Dollars]]/data[[#This Row],[Spend, Dollars]])</f>
        <v>9.4769336615401816</v>
      </c>
      <c r="R8013" s="2">
        <v>94.8</v>
      </c>
      <c r="S8013" s="2">
        <v>10.5</v>
      </c>
      <c r="T8013" s="2">
        <v>0</v>
      </c>
      <c r="U8013" s="2">
        <f t="shared" si="125"/>
        <v>105.3</v>
      </c>
    </row>
    <row r="8014" spans="1:21" x14ac:dyDescent="0.2">
      <c r="A8014" t="s">
        <v>22</v>
      </c>
      <c r="B8014" s="3">
        <v>45023</v>
      </c>
      <c r="C8014" s="10" t="str">
        <f>TEXT(data[[#This Row],[Date]],"mmmm")</f>
        <v>April</v>
      </c>
      <c r="D8014" t="s">
        <v>16</v>
      </c>
      <c r="E8014" t="s">
        <v>18</v>
      </c>
      <c r="F8014" t="s">
        <v>20</v>
      </c>
      <c r="G8014" t="s">
        <v>17</v>
      </c>
      <c r="H8014" s="11">
        <v>2076.8000000000002</v>
      </c>
      <c r="I8014" s="11">
        <v>25.814624000000006</v>
      </c>
      <c r="J8014" s="13">
        <f>data[[#This Row],[Clicks]]/data[[#This Row],[Impressions]]</f>
        <v>1.2430000000000002E-2</v>
      </c>
      <c r="K8014" s="1">
        <v>1.78</v>
      </c>
      <c r="L8014" s="2">
        <v>45.950030720000008</v>
      </c>
      <c r="M8014">
        <v>1</v>
      </c>
      <c r="N8014" s="1">
        <f>IF(data[[#This Row],[Conversions]]=0,0,data[[#This Row],[Spend, Dollars]]/data[[#This Row],[Conversions]])</f>
        <v>45.950030720000008</v>
      </c>
      <c r="O8014" s="13">
        <f>data[[#This Row],[Conversions]]/data[[#This Row],[Clicks]]</f>
        <v>3.8737732534860854E-2</v>
      </c>
      <c r="P8014" s="11">
        <v>54</v>
      </c>
      <c r="Q8014" s="11">
        <f>IF(data[[#This Row],[Spend, Dollars]]=0,0,data[[#This Row],[Total conversion value, Dollars]]/data[[#This Row],[Spend, Dollars]])</f>
        <v>1.1751896386980258</v>
      </c>
      <c r="R8014" s="2">
        <v>120</v>
      </c>
      <c r="S8014" s="2">
        <v>7.5</v>
      </c>
      <c r="T8014" s="2">
        <v>7</v>
      </c>
      <c r="U8014" s="2">
        <f t="shared" si="125"/>
        <v>134.5</v>
      </c>
    </row>
    <row r="8015" spans="1:21" x14ac:dyDescent="0.2">
      <c r="A8015" t="s">
        <v>22</v>
      </c>
      <c r="B8015" s="3">
        <v>45024</v>
      </c>
      <c r="C8015" s="10" t="str">
        <f>TEXT(data[[#This Row],[Date]],"mmmm")</f>
        <v>April</v>
      </c>
      <c r="D8015" t="s">
        <v>16</v>
      </c>
      <c r="E8015" t="s">
        <v>18</v>
      </c>
      <c r="F8015" t="s">
        <v>20</v>
      </c>
      <c r="G8015" t="s">
        <v>17</v>
      </c>
      <c r="H8015" s="11">
        <v>2094.6</v>
      </c>
      <c r="I8015" s="11">
        <v>26.496690000000005</v>
      </c>
      <c r="J8015" s="13">
        <f>data[[#This Row],[Clicks]]/data[[#This Row],[Impressions]]</f>
        <v>1.2650000000000003E-2</v>
      </c>
      <c r="K8015" s="1">
        <v>1.0499999999999998</v>
      </c>
      <c r="L8015" s="2">
        <v>27.821524499999999</v>
      </c>
      <c r="M8015">
        <v>7</v>
      </c>
      <c r="N8015" s="1">
        <f>IF(data[[#This Row],[Conversions]]=0,0,data[[#This Row],[Spend, Dollars]]/data[[#This Row],[Conversions]])</f>
        <v>3.9745035</v>
      </c>
      <c r="O8015" s="13">
        <f>data[[#This Row],[Conversions]]/data[[#This Row],[Clicks]]</f>
        <v>0.26418394146589624</v>
      </c>
      <c r="P8015" s="11">
        <v>336</v>
      </c>
      <c r="Q8015" s="11">
        <f>IF(data[[#This Row],[Spend, Dollars]]=0,0,data[[#This Row],[Total conversion value, Dollars]]/data[[#This Row],[Spend, Dollars]])</f>
        <v>12.076980181298117</v>
      </c>
      <c r="R8015" s="2">
        <v>68.399999999999991</v>
      </c>
      <c r="S8015" s="2">
        <v>7.5</v>
      </c>
      <c r="T8015" s="2">
        <v>0</v>
      </c>
      <c r="U8015" s="2">
        <f t="shared" si="125"/>
        <v>75.899999999999991</v>
      </c>
    </row>
    <row r="8016" spans="1:21" x14ac:dyDescent="0.2">
      <c r="A8016" t="s">
        <v>22</v>
      </c>
      <c r="B8016" s="3">
        <v>45025</v>
      </c>
      <c r="C8016" s="10" t="str">
        <f>TEXT(data[[#This Row],[Date]],"mmmm")</f>
        <v>April</v>
      </c>
      <c r="D8016" t="s">
        <v>16</v>
      </c>
      <c r="E8016" t="s">
        <v>18</v>
      </c>
      <c r="F8016" t="s">
        <v>20</v>
      </c>
      <c r="G8016" t="s">
        <v>17</v>
      </c>
      <c r="H8016" s="11">
        <v>2212.2000000000003</v>
      </c>
      <c r="I8016" s="11">
        <v>17.763966000000003</v>
      </c>
      <c r="J8016" s="13">
        <f>data[[#This Row],[Clicks]]/data[[#This Row],[Impressions]]</f>
        <v>8.0300000000000007E-3</v>
      </c>
      <c r="K8016" s="1">
        <v>0.41000000000000003</v>
      </c>
      <c r="L8016" s="2">
        <v>7.2832260600000023</v>
      </c>
      <c r="M8016">
        <v>6</v>
      </c>
      <c r="N8016" s="1">
        <f>IF(data[[#This Row],[Conversions]]=0,0,data[[#This Row],[Spend, Dollars]]/data[[#This Row],[Conversions]])</f>
        <v>1.2138710100000003</v>
      </c>
      <c r="O8016" s="13">
        <f>data[[#This Row],[Conversions]]/data[[#This Row],[Clicks]]</f>
        <v>0.33776241183978839</v>
      </c>
      <c r="P8016" s="11">
        <v>300</v>
      </c>
      <c r="Q8016" s="11">
        <f>IF(data[[#This Row],[Spend, Dollars]]=0,0,data[[#This Row],[Total conversion value, Dollars]]/data[[#This Row],[Spend, Dollars]])</f>
        <v>41.190538029242482</v>
      </c>
      <c r="R8016" s="2">
        <v>97.2</v>
      </c>
      <c r="S8016" s="2">
        <v>7.5</v>
      </c>
      <c r="T8016" s="2">
        <v>9</v>
      </c>
      <c r="U8016" s="2">
        <f t="shared" si="125"/>
        <v>113.7</v>
      </c>
    </row>
    <row r="8017" spans="1:21" x14ac:dyDescent="0.2">
      <c r="A8017" t="s">
        <v>22</v>
      </c>
      <c r="B8017" s="3">
        <v>45026</v>
      </c>
      <c r="C8017" s="10" t="str">
        <f>TEXT(data[[#This Row],[Date]],"mmmm")</f>
        <v>April</v>
      </c>
      <c r="D8017" t="s">
        <v>16</v>
      </c>
      <c r="E8017" t="s">
        <v>18</v>
      </c>
      <c r="F8017" t="s">
        <v>20</v>
      </c>
      <c r="G8017" t="s">
        <v>17</v>
      </c>
      <c r="H8017" s="11">
        <v>1467.4</v>
      </c>
      <c r="I8017" s="11">
        <v>17.271298000000005</v>
      </c>
      <c r="J8017" s="13">
        <f>data[[#This Row],[Clicks]]/data[[#This Row],[Impressions]]</f>
        <v>1.1770000000000003E-2</v>
      </c>
      <c r="K8017" s="1">
        <v>2.0100000000000002</v>
      </c>
      <c r="L8017" s="2">
        <v>34.715308980000017</v>
      </c>
      <c r="M8017">
        <v>4</v>
      </c>
      <c r="N8017" s="1">
        <f>IF(data[[#This Row],[Conversions]]=0,0,data[[#This Row],[Spend, Dollars]]/data[[#This Row],[Conversions]])</f>
        <v>8.6788272450000044</v>
      </c>
      <c r="O8017" s="13">
        <f>data[[#This Row],[Conversions]]/data[[#This Row],[Clicks]]</f>
        <v>0.23159811150267912</v>
      </c>
      <c r="P8017" s="11">
        <v>288</v>
      </c>
      <c r="Q8017" s="11">
        <f>IF(data[[#This Row],[Spend, Dollars]]=0,0,data[[#This Row],[Total conversion value, Dollars]]/data[[#This Row],[Spend, Dollars]])</f>
        <v>8.2960517553198478</v>
      </c>
      <c r="R8017" s="2">
        <v>93.6</v>
      </c>
      <c r="S8017" s="2">
        <v>6</v>
      </c>
      <c r="T8017" s="2">
        <v>2</v>
      </c>
      <c r="U8017" s="2">
        <f t="shared" si="125"/>
        <v>101.6</v>
      </c>
    </row>
    <row r="8018" spans="1:21" x14ac:dyDescent="0.2">
      <c r="A8018" t="s">
        <v>22</v>
      </c>
      <c r="B8018" s="3">
        <v>45027</v>
      </c>
      <c r="C8018" s="10" t="str">
        <f>TEXT(data[[#This Row],[Date]],"mmmm")</f>
        <v>April</v>
      </c>
      <c r="D8018" t="s">
        <v>16</v>
      </c>
      <c r="E8018" t="s">
        <v>18</v>
      </c>
      <c r="F8018" t="s">
        <v>20</v>
      </c>
      <c r="G8018" t="s">
        <v>17</v>
      </c>
      <c r="H8018" s="11">
        <v>1736.2</v>
      </c>
      <c r="I8018" s="11">
        <v>16.233470000000001</v>
      </c>
      <c r="J8018" s="13">
        <f>data[[#This Row],[Clicks]]/data[[#This Row],[Impressions]]</f>
        <v>9.3500000000000007E-3</v>
      </c>
      <c r="K8018" s="1">
        <v>0.80999999999999994</v>
      </c>
      <c r="L8018" s="2">
        <v>13.1491107</v>
      </c>
      <c r="M8018">
        <v>1</v>
      </c>
      <c r="N8018" s="1">
        <f>IF(data[[#This Row],[Conversions]]=0,0,data[[#This Row],[Spend, Dollars]]/data[[#This Row],[Conversions]])</f>
        <v>13.1491107</v>
      </c>
      <c r="O8018" s="13">
        <f>data[[#This Row],[Conversions]]/data[[#This Row],[Clicks]]</f>
        <v>6.1601124097312526E-2</v>
      </c>
      <c r="P8018" s="11">
        <v>78</v>
      </c>
      <c r="Q8018" s="11">
        <f>IF(data[[#This Row],[Spend, Dollars]]=0,0,data[[#This Row],[Total conversion value, Dollars]]/data[[#This Row],[Spend, Dollars]])</f>
        <v>5.9319600982597249</v>
      </c>
      <c r="R8018" s="2">
        <v>67.2</v>
      </c>
      <c r="S8018" s="2">
        <v>22.5</v>
      </c>
      <c r="T8018" s="2">
        <v>1</v>
      </c>
      <c r="U8018" s="2">
        <f t="shared" si="125"/>
        <v>90.7</v>
      </c>
    </row>
    <row r="8019" spans="1:21" x14ac:dyDescent="0.2">
      <c r="A8019" t="s">
        <v>22</v>
      </c>
      <c r="B8019" s="3">
        <v>45028</v>
      </c>
      <c r="C8019" s="10" t="str">
        <f>TEXT(data[[#This Row],[Date]],"mmmm")</f>
        <v>April</v>
      </c>
      <c r="D8019" t="s">
        <v>16</v>
      </c>
      <c r="E8019" t="s">
        <v>18</v>
      </c>
      <c r="F8019" t="s">
        <v>20</v>
      </c>
      <c r="G8019" t="s">
        <v>17</v>
      </c>
      <c r="H8019" s="11">
        <v>1455.4</v>
      </c>
      <c r="I8019" s="11">
        <v>13.928178000000001</v>
      </c>
      <c r="J8019" s="13">
        <f>data[[#This Row],[Clicks]]/data[[#This Row],[Impressions]]</f>
        <v>9.5700000000000004E-3</v>
      </c>
      <c r="K8019" s="1">
        <v>1.3699999999999999</v>
      </c>
      <c r="L8019" s="2">
        <v>19.081603860000001</v>
      </c>
      <c r="M8019">
        <v>6</v>
      </c>
      <c r="N8019" s="1">
        <f>IF(data[[#This Row],[Conversions]]=0,0,data[[#This Row],[Spend, Dollars]]/data[[#This Row],[Conversions]])</f>
        <v>3.1802673100000001</v>
      </c>
      <c r="O8019" s="13">
        <f>data[[#This Row],[Conversions]]/data[[#This Row],[Clicks]]</f>
        <v>0.43078139868689214</v>
      </c>
      <c r="P8019" s="11">
        <v>450</v>
      </c>
      <c r="Q8019" s="11">
        <f>IF(data[[#This Row],[Spend, Dollars]]=0,0,data[[#This Row],[Total conversion value, Dollars]]/data[[#This Row],[Spend, Dollars]])</f>
        <v>23.582923285778765</v>
      </c>
      <c r="R8019" s="2">
        <v>104.39999999999999</v>
      </c>
      <c r="S8019" s="2">
        <v>7.5</v>
      </c>
      <c r="T8019" s="2">
        <v>3</v>
      </c>
      <c r="U8019" s="2">
        <f t="shared" si="125"/>
        <v>114.89999999999999</v>
      </c>
    </row>
    <row r="8020" spans="1:21" x14ac:dyDescent="0.2">
      <c r="A8020" t="s">
        <v>22</v>
      </c>
      <c r="B8020" s="3">
        <v>45029</v>
      </c>
      <c r="C8020" s="10" t="str">
        <f>TEXT(data[[#This Row],[Date]],"mmmm")</f>
        <v>April</v>
      </c>
      <c r="D8020" t="s">
        <v>16</v>
      </c>
      <c r="E8020" t="s">
        <v>18</v>
      </c>
      <c r="F8020" t="s">
        <v>20</v>
      </c>
      <c r="G8020" t="s">
        <v>17</v>
      </c>
      <c r="H8020" s="11">
        <v>1521</v>
      </c>
      <c r="I8020" s="11">
        <v>18.404100000000003</v>
      </c>
      <c r="J8020" s="13">
        <f>data[[#This Row],[Clicks]]/data[[#This Row],[Impressions]]</f>
        <v>1.2100000000000001E-2</v>
      </c>
      <c r="K8020" s="1">
        <v>1.95</v>
      </c>
      <c r="L8020" s="2">
        <v>35.887995000000004</v>
      </c>
      <c r="M8020">
        <v>4</v>
      </c>
      <c r="N8020" s="1">
        <f>IF(data[[#This Row],[Conversions]]=0,0,data[[#This Row],[Spend, Dollars]]/data[[#This Row],[Conversions]])</f>
        <v>8.9719987500000009</v>
      </c>
      <c r="O8020" s="13">
        <f>data[[#This Row],[Conversions]]/data[[#This Row],[Clicks]]</f>
        <v>0.21734287468553198</v>
      </c>
      <c r="P8020" s="11">
        <v>296</v>
      </c>
      <c r="Q8020" s="11">
        <f>IF(data[[#This Row],[Spend, Dollars]]=0,0,data[[#This Row],[Total conversion value, Dollars]]/data[[#This Row],[Spend, Dollars]])</f>
        <v>8.2478834496048048</v>
      </c>
      <c r="R8020" s="2">
        <v>109.2</v>
      </c>
      <c r="S8020" s="2">
        <v>19.5</v>
      </c>
      <c r="T8020" s="2">
        <v>8</v>
      </c>
      <c r="U8020" s="2">
        <f t="shared" si="125"/>
        <v>136.69999999999999</v>
      </c>
    </row>
    <row r="8021" spans="1:21" x14ac:dyDescent="0.2">
      <c r="A8021" t="s">
        <v>22</v>
      </c>
      <c r="B8021" s="3">
        <v>45030</v>
      </c>
      <c r="C8021" s="10" t="str">
        <f>TEXT(data[[#This Row],[Date]],"mmmm")</f>
        <v>April</v>
      </c>
      <c r="D8021" t="s">
        <v>16</v>
      </c>
      <c r="E8021" t="s">
        <v>18</v>
      </c>
      <c r="F8021" t="s">
        <v>20</v>
      </c>
      <c r="G8021" t="s">
        <v>17</v>
      </c>
      <c r="H8021" s="11">
        <v>1885.4</v>
      </c>
      <c r="I8021" s="11">
        <v>21.983764000000001</v>
      </c>
      <c r="J8021" s="13">
        <f>data[[#This Row],[Clicks]]/data[[#This Row],[Impressions]]</f>
        <v>1.166E-2</v>
      </c>
      <c r="K8021" s="1">
        <v>0.98000000000000009</v>
      </c>
      <c r="L8021" s="2">
        <v>21.544088720000001</v>
      </c>
      <c r="M8021">
        <v>2</v>
      </c>
      <c r="N8021" s="1">
        <f>IF(data[[#This Row],[Conversions]]=0,0,data[[#This Row],[Spend, Dollars]]/data[[#This Row],[Conversions]])</f>
        <v>10.772044360000001</v>
      </c>
      <c r="O8021" s="13">
        <f>data[[#This Row],[Conversions]]/data[[#This Row],[Clicks]]</f>
        <v>9.0976231367840374E-2</v>
      </c>
      <c r="P8021" s="11">
        <v>110</v>
      </c>
      <c r="Q8021" s="11">
        <f>IF(data[[#This Row],[Spend, Dollars]]=0,0,data[[#This Row],[Total conversion value, Dollars]]/data[[#This Row],[Spend, Dollars]])</f>
        <v>5.1058089032971639</v>
      </c>
      <c r="R8021" s="2">
        <v>104.39999999999999</v>
      </c>
      <c r="S8021" s="2">
        <v>1.5</v>
      </c>
      <c r="T8021" s="2">
        <v>8</v>
      </c>
      <c r="U8021" s="2">
        <f t="shared" si="125"/>
        <v>113.89999999999999</v>
      </c>
    </row>
    <row r="8022" spans="1:21" x14ac:dyDescent="0.2">
      <c r="A8022" t="s">
        <v>22</v>
      </c>
      <c r="B8022" s="3">
        <v>45031</v>
      </c>
      <c r="C8022" s="10" t="str">
        <f>TEXT(data[[#This Row],[Date]],"mmmm")</f>
        <v>April</v>
      </c>
      <c r="D8022" t="s">
        <v>16</v>
      </c>
      <c r="E8022" t="s">
        <v>18</v>
      </c>
      <c r="F8022" t="s">
        <v>20</v>
      </c>
      <c r="G8022" t="s">
        <v>17</v>
      </c>
      <c r="H8022" s="11">
        <v>1744.4</v>
      </c>
      <c r="I8022" s="11">
        <v>15.926372000000002</v>
      </c>
      <c r="J8022" s="13">
        <f>data[[#This Row],[Clicks]]/data[[#This Row],[Impressions]]</f>
        <v>9.130000000000001E-3</v>
      </c>
      <c r="K8022" s="1">
        <v>0.70000000000000007</v>
      </c>
      <c r="L8022" s="2">
        <v>11.148460400000003</v>
      </c>
      <c r="M8022">
        <v>1</v>
      </c>
      <c r="N8022" s="1">
        <f>IF(data[[#This Row],[Conversions]]=0,0,data[[#This Row],[Spend, Dollars]]/data[[#This Row],[Conversions]])</f>
        <v>11.148460400000003</v>
      </c>
      <c r="O8022" s="13">
        <f>data[[#This Row],[Conversions]]/data[[#This Row],[Clicks]]</f>
        <v>6.2788939000043439E-2</v>
      </c>
      <c r="P8022" s="11">
        <v>56</v>
      </c>
      <c r="Q8022" s="11">
        <f>IF(data[[#This Row],[Spend, Dollars]]=0,0,data[[#This Row],[Total conversion value, Dollars]]/data[[#This Row],[Spend, Dollars]])</f>
        <v>5.0231151200034745</v>
      </c>
      <c r="R8022" s="2">
        <v>104.39999999999999</v>
      </c>
      <c r="S8022" s="2">
        <v>4.5</v>
      </c>
      <c r="T8022" s="2">
        <v>0</v>
      </c>
      <c r="U8022" s="2">
        <f t="shared" si="125"/>
        <v>108.89999999999999</v>
      </c>
    </row>
    <row r="8023" spans="1:21" x14ac:dyDescent="0.2">
      <c r="A8023" t="s">
        <v>22</v>
      </c>
      <c r="B8023" s="3">
        <v>45032</v>
      </c>
      <c r="C8023" s="10" t="str">
        <f>TEXT(data[[#This Row],[Date]],"mmmm")</f>
        <v>April</v>
      </c>
      <c r="D8023" t="s">
        <v>16</v>
      </c>
      <c r="E8023" t="s">
        <v>18</v>
      </c>
      <c r="F8023" t="s">
        <v>20</v>
      </c>
      <c r="G8023" t="s">
        <v>17</v>
      </c>
      <c r="H8023" s="11">
        <v>1100.4000000000001</v>
      </c>
      <c r="I8023" s="11">
        <v>11.378136000000003</v>
      </c>
      <c r="J8023" s="13">
        <f>data[[#This Row],[Clicks]]/data[[#This Row],[Impressions]]</f>
        <v>1.0340000000000002E-2</v>
      </c>
      <c r="K8023" s="1">
        <v>1.17</v>
      </c>
      <c r="L8023" s="2">
        <v>13.312419120000003</v>
      </c>
      <c r="M8023">
        <v>2</v>
      </c>
      <c r="N8023" s="1">
        <f>IF(data[[#This Row],[Conversions]]=0,0,data[[#This Row],[Spend, Dollars]]/data[[#This Row],[Conversions]])</f>
        <v>6.6562095600000015</v>
      </c>
      <c r="O8023" s="13">
        <f>data[[#This Row],[Conversions]]/data[[#This Row],[Clicks]]</f>
        <v>0.17577571581144746</v>
      </c>
      <c r="P8023" s="11">
        <v>100</v>
      </c>
      <c r="Q8023" s="11">
        <f>IF(data[[#This Row],[Spend, Dollars]]=0,0,data[[#This Row],[Total conversion value, Dollars]]/data[[#This Row],[Spend, Dollars]])</f>
        <v>7.5117827269849338</v>
      </c>
      <c r="R8023" s="2">
        <v>108</v>
      </c>
      <c r="S8023" s="2">
        <v>13.5</v>
      </c>
      <c r="T8023" s="2">
        <v>6</v>
      </c>
      <c r="U8023" s="2">
        <f t="shared" si="125"/>
        <v>127.5</v>
      </c>
    </row>
    <row r="8024" spans="1:21" x14ac:dyDescent="0.2">
      <c r="A8024" t="s">
        <v>22</v>
      </c>
      <c r="B8024" s="3">
        <v>45033</v>
      </c>
      <c r="C8024" s="10" t="str">
        <f>TEXT(data[[#This Row],[Date]],"mmmm")</f>
        <v>April</v>
      </c>
      <c r="D8024" t="s">
        <v>16</v>
      </c>
      <c r="E8024" t="s">
        <v>18</v>
      </c>
      <c r="F8024" t="s">
        <v>20</v>
      </c>
      <c r="G8024" t="s">
        <v>17</v>
      </c>
      <c r="H8024" s="11">
        <v>1949.2000000000003</v>
      </c>
      <c r="I8024" s="11">
        <v>30.017680000000013</v>
      </c>
      <c r="J8024" s="13">
        <f>data[[#This Row],[Clicks]]/data[[#This Row],[Impressions]]</f>
        <v>1.5400000000000004E-2</v>
      </c>
      <c r="K8024" s="1">
        <v>0.76</v>
      </c>
      <c r="L8024" s="2">
        <v>22.813436800000009</v>
      </c>
      <c r="M8024">
        <v>1</v>
      </c>
      <c r="N8024" s="1">
        <f>IF(data[[#This Row],[Conversions]]=0,0,data[[#This Row],[Spend, Dollars]]/data[[#This Row],[Conversions]])</f>
        <v>22.813436800000009</v>
      </c>
      <c r="O8024" s="13">
        <f>data[[#This Row],[Conversions]]/data[[#This Row],[Clicks]]</f>
        <v>3.331370045919603E-2</v>
      </c>
      <c r="P8024" s="11">
        <v>31</v>
      </c>
      <c r="Q8024" s="11">
        <f>IF(data[[#This Row],[Spend, Dollars]]=0,0,data[[#This Row],[Total conversion value, Dollars]]/data[[#This Row],[Spend, Dollars]])</f>
        <v>1.3588483082040488</v>
      </c>
      <c r="R8024" s="2">
        <v>80.399999999999991</v>
      </c>
      <c r="S8024" s="2">
        <v>0</v>
      </c>
      <c r="T8024" s="2">
        <v>2</v>
      </c>
      <c r="U8024" s="2">
        <f t="shared" si="125"/>
        <v>82.399999999999991</v>
      </c>
    </row>
    <row r="8025" spans="1:21" x14ac:dyDescent="0.2">
      <c r="A8025" t="s">
        <v>22</v>
      </c>
      <c r="B8025" s="3">
        <v>45034</v>
      </c>
      <c r="C8025" s="10" t="str">
        <f>TEXT(data[[#This Row],[Date]],"mmmm")</f>
        <v>April</v>
      </c>
      <c r="D8025" t="s">
        <v>16</v>
      </c>
      <c r="E8025" t="s">
        <v>18</v>
      </c>
      <c r="F8025" t="s">
        <v>20</v>
      </c>
      <c r="G8025" t="s">
        <v>17</v>
      </c>
      <c r="H8025" s="11">
        <v>1846.8000000000002</v>
      </c>
      <c r="I8025" s="11">
        <v>16.454988</v>
      </c>
      <c r="J8025" s="13">
        <f>data[[#This Row],[Clicks]]/data[[#This Row],[Impressions]]</f>
        <v>8.9099999999999995E-3</v>
      </c>
      <c r="K8025" s="1">
        <v>1.01</v>
      </c>
      <c r="L8025" s="2">
        <v>16.619537879999999</v>
      </c>
      <c r="M8025">
        <v>5</v>
      </c>
      <c r="N8025" s="1">
        <f>IF(data[[#This Row],[Conversions]]=0,0,data[[#This Row],[Spend, Dollars]]/data[[#This Row],[Conversions]])</f>
        <v>3.3239075759999999</v>
      </c>
      <c r="O8025" s="13">
        <f>data[[#This Row],[Conversions]]/data[[#This Row],[Clicks]]</f>
        <v>0.30385923101250512</v>
      </c>
      <c r="P8025" s="11">
        <v>200</v>
      </c>
      <c r="Q8025" s="11">
        <f>IF(data[[#This Row],[Spend, Dollars]]=0,0,data[[#This Row],[Total conversion value, Dollars]]/data[[#This Row],[Spend, Dollars]])</f>
        <v>12.034028950990303</v>
      </c>
      <c r="R8025" s="2">
        <v>81.599999999999994</v>
      </c>
      <c r="S8025" s="2">
        <v>18</v>
      </c>
      <c r="T8025" s="2">
        <v>5</v>
      </c>
      <c r="U8025" s="2">
        <f t="shared" si="125"/>
        <v>104.6</v>
      </c>
    </row>
    <row r="8026" spans="1:21" x14ac:dyDescent="0.2">
      <c r="A8026" t="s">
        <v>22</v>
      </c>
      <c r="B8026" s="3">
        <v>45035</v>
      </c>
      <c r="C8026" s="10" t="str">
        <f>TEXT(data[[#This Row],[Date]],"mmmm")</f>
        <v>April</v>
      </c>
      <c r="D8026" t="s">
        <v>16</v>
      </c>
      <c r="E8026" t="s">
        <v>18</v>
      </c>
      <c r="F8026" t="s">
        <v>20</v>
      </c>
      <c r="G8026" t="s">
        <v>17</v>
      </c>
      <c r="H8026" s="11">
        <v>1288.2</v>
      </c>
      <c r="I8026" s="11">
        <v>8.7855240000000006</v>
      </c>
      <c r="J8026" s="13">
        <f>data[[#This Row],[Clicks]]/data[[#This Row],[Impressions]]</f>
        <v>6.8200000000000005E-3</v>
      </c>
      <c r="K8026" s="1">
        <v>0.91</v>
      </c>
      <c r="L8026" s="2">
        <v>7.9948268400000009</v>
      </c>
      <c r="M8026">
        <v>8</v>
      </c>
      <c r="N8026" s="1">
        <f>IF(data[[#This Row],[Conversions]]=0,0,data[[#This Row],[Spend, Dollars]]/data[[#This Row],[Conversions]])</f>
        <v>0.99935335500000011</v>
      </c>
      <c r="O8026" s="13">
        <f>data[[#This Row],[Conversions]]/data[[#This Row],[Clicks]]</f>
        <v>0.91058882771249605</v>
      </c>
      <c r="P8026" s="11">
        <v>248</v>
      </c>
      <c r="Q8026" s="11">
        <f>IF(data[[#This Row],[Spend, Dollars]]=0,0,data[[#This Row],[Total conversion value, Dollars]]/data[[#This Row],[Spend, Dollars]])</f>
        <v>31.020058966030085</v>
      </c>
      <c r="R8026" s="2">
        <v>60</v>
      </c>
      <c r="S8026" s="2">
        <v>9</v>
      </c>
      <c r="T8026" s="2">
        <v>9</v>
      </c>
      <c r="U8026" s="2">
        <f t="shared" si="125"/>
        <v>78</v>
      </c>
    </row>
    <row r="8027" spans="1:21" x14ac:dyDescent="0.2">
      <c r="A8027" t="s">
        <v>22</v>
      </c>
      <c r="B8027" s="3">
        <v>45036</v>
      </c>
      <c r="C8027" s="10" t="str">
        <f>TEXT(data[[#This Row],[Date]],"mmmm")</f>
        <v>April</v>
      </c>
      <c r="D8027" t="s">
        <v>16</v>
      </c>
      <c r="E8027" t="s">
        <v>18</v>
      </c>
      <c r="F8027" t="s">
        <v>20</v>
      </c>
      <c r="G8027" t="s">
        <v>17</v>
      </c>
      <c r="H8027" s="11">
        <v>1850.2</v>
      </c>
      <c r="I8027" s="11">
        <v>27.678992000000004</v>
      </c>
      <c r="J8027" s="13">
        <f>data[[#This Row],[Clicks]]/data[[#This Row],[Impressions]]</f>
        <v>1.4960000000000003E-2</v>
      </c>
      <c r="K8027" s="1">
        <v>1.49</v>
      </c>
      <c r="L8027" s="2">
        <v>41.241698080000006</v>
      </c>
      <c r="M8027">
        <v>4</v>
      </c>
      <c r="N8027" s="1">
        <f>IF(data[[#This Row],[Conversions]]=0,0,data[[#This Row],[Spend, Dollars]]/data[[#This Row],[Conversions]])</f>
        <v>10.310424520000002</v>
      </c>
      <c r="O8027" s="13">
        <f>data[[#This Row],[Conversions]]/data[[#This Row],[Clicks]]</f>
        <v>0.14451393316635228</v>
      </c>
      <c r="P8027" s="11">
        <v>296</v>
      </c>
      <c r="Q8027" s="11">
        <f>IF(data[[#This Row],[Spend, Dollars]]=0,0,data[[#This Row],[Total conversion value, Dollars]]/data[[#This Row],[Spend, Dollars]])</f>
        <v>7.1772020498725295</v>
      </c>
      <c r="R8027" s="2">
        <v>112.8</v>
      </c>
      <c r="S8027" s="2">
        <v>1.5</v>
      </c>
      <c r="T8027" s="2">
        <v>0</v>
      </c>
      <c r="U8027" s="2">
        <f t="shared" si="125"/>
        <v>114.3</v>
      </c>
    </row>
    <row r="8028" spans="1:21" x14ac:dyDescent="0.2">
      <c r="A8028" t="s">
        <v>22</v>
      </c>
      <c r="B8028" s="3">
        <v>45037</v>
      </c>
      <c r="C8028" s="10" t="str">
        <f>TEXT(data[[#This Row],[Date]],"mmmm")</f>
        <v>April</v>
      </c>
      <c r="D8028" t="s">
        <v>16</v>
      </c>
      <c r="E8028" t="s">
        <v>18</v>
      </c>
      <c r="F8028" t="s">
        <v>20</v>
      </c>
      <c r="G8028" t="s">
        <v>17</v>
      </c>
      <c r="H8028" s="11">
        <v>1275.4000000000001</v>
      </c>
      <c r="I8028" s="11">
        <v>15.432340000000003</v>
      </c>
      <c r="J8028" s="13">
        <f>data[[#This Row],[Clicks]]/data[[#This Row],[Impressions]]</f>
        <v>1.2100000000000001E-2</v>
      </c>
      <c r="K8028" s="1">
        <v>1.94</v>
      </c>
      <c r="L8028" s="2">
        <v>29.938739600000005</v>
      </c>
      <c r="M8028">
        <v>3</v>
      </c>
      <c r="N8028" s="1">
        <f>IF(data[[#This Row],[Conversions]]=0,0,data[[#This Row],[Spend, Dollars]]/data[[#This Row],[Conversions]])</f>
        <v>9.9795798666666684</v>
      </c>
      <c r="O8028" s="13">
        <f>data[[#This Row],[Conversions]]/data[[#This Row],[Clicks]]</f>
        <v>0.19439696118670269</v>
      </c>
      <c r="P8028" s="11">
        <v>165</v>
      </c>
      <c r="Q8028" s="11">
        <f>IF(data[[#This Row],[Spend, Dollars]]=0,0,data[[#This Row],[Total conversion value, Dollars]]/data[[#This Row],[Spend, Dollars]])</f>
        <v>5.5112540542621895</v>
      </c>
      <c r="R8028" s="2">
        <v>76.8</v>
      </c>
      <c r="S8028" s="2">
        <v>22.5</v>
      </c>
      <c r="T8028" s="2">
        <v>0</v>
      </c>
      <c r="U8028" s="2">
        <f t="shared" si="125"/>
        <v>99.3</v>
      </c>
    </row>
    <row r="8029" spans="1:21" x14ac:dyDescent="0.2">
      <c r="A8029" t="s">
        <v>22</v>
      </c>
      <c r="B8029" s="3">
        <v>45038</v>
      </c>
      <c r="C8029" s="10" t="str">
        <f>TEXT(data[[#This Row],[Date]],"mmmm")</f>
        <v>April</v>
      </c>
      <c r="D8029" t="s">
        <v>16</v>
      </c>
      <c r="E8029" t="s">
        <v>18</v>
      </c>
      <c r="F8029" t="s">
        <v>20</v>
      </c>
      <c r="G8029" t="s">
        <v>17</v>
      </c>
      <c r="H8029" s="11">
        <v>1988.2000000000003</v>
      </c>
      <c r="I8029" s="11">
        <v>20.339286000000001</v>
      </c>
      <c r="J8029" s="13">
        <f>data[[#This Row],[Clicks]]/data[[#This Row],[Impressions]]</f>
        <v>1.023E-2</v>
      </c>
      <c r="K8029" s="1">
        <v>1.38</v>
      </c>
      <c r="L8029" s="2">
        <v>28.068214680000001</v>
      </c>
      <c r="M8029">
        <v>1</v>
      </c>
      <c r="N8029" s="1">
        <f>IF(data[[#This Row],[Conversions]]=0,0,data[[#This Row],[Spend, Dollars]]/data[[#This Row],[Conversions]])</f>
        <v>28.068214680000001</v>
      </c>
      <c r="O8029" s="13">
        <f>data[[#This Row],[Conversions]]/data[[#This Row],[Clicks]]</f>
        <v>4.9165934340074671E-2</v>
      </c>
      <c r="P8029" s="11">
        <v>80</v>
      </c>
      <c r="Q8029" s="11">
        <f>IF(data[[#This Row],[Spend, Dollars]]=0,0,data[[#This Row],[Total conversion value, Dollars]]/data[[#This Row],[Spend, Dollars]])</f>
        <v>2.8501990921782419</v>
      </c>
      <c r="R8029" s="2">
        <v>97.2</v>
      </c>
      <c r="S8029" s="2">
        <v>9</v>
      </c>
      <c r="T8029" s="2">
        <v>10</v>
      </c>
      <c r="U8029" s="2">
        <f t="shared" si="125"/>
        <v>116.2</v>
      </c>
    </row>
    <row r="8030" spans="1:21" x14ac:dyDescent="0.2">
      <c r="A8030" t="s">
        <v>22</v>
      </c>
      <c r="B8030" s="3">
        <v>45039</v>
      </c>
      <c r="C8030" s="10" t="str">
        <f>TEXT(data[[#This Row],[Date]],"mmmm")</f>
        <v>April</v>
      </c>
      <c r="D8030" t="s">
        <v>16</v>
      </c>
      <c r="E8030" t="s">
        <v>18</v>
      </c>
      <c r="F8030" t="s">
        <v>20</v>
      </c>
      <c r="G8030" t="s">
        <v>17</v>
      </c>
      <c r="H8030" s="11">
        <v>1036.4000000000001</v>
      </c>
      <c r="I8030" s="11">
        <v>12.882452000000001</v>
      </c>
      <c r="J8030" s="13">
        <f>data[[#This Row],[Clicks]]/data[[#This Row],[Impressions]]</f>
        <v>1.243E-2</v>
      </c>
      <c r="K8030" s="1">
        <v>1.5699999999999998</v>
      </c>
      <c r="L8030" s="2">
        <v>20.225449640000001</v>
      </c>
      <c r="M8030">
        <v>6</v>
      </c>
      <c r="N8030" s="1">
        <f>IF(data[[#This Row],[Conversions]]=0,0,data[[#This Row],[Spend, Dollars]]/data[[#This Row],[Conversions]])</f>
        <v>3.3709082733333333</v>
      </c>
      <c r="O8030" s="13">
        <f>data[[#This Row],[Conversions]]/data[[#This Row],[Clicks]]</f>
        <v>0.46574984327517771</v>
      </c>
      <c r="P8030" s="11">
        <v>276</v>
      </c>
      <c r="Q8030" s="11">
        <f>IF(data[[#This Row],[Spend, Dollars]]=0,0,data[[#This Row],[Total conversion value, Dollars]]/data[[#This Row],[Spend, Dollars]])</f>
        <v>13.646173752011576</v>
      </c>
      <c r="R8030" s="2">
        <v>68.399999999999991</v>
      </c>
      <c r="S8030" s="2">
        <v>16.5</v>
      </c>
      <c r="T8030" s="2">
        <v>9</v>
      </c>
      <c r="U8030" s="2">
        <f t="shared" si="125"/>
        <v>93.899999999999991</v>
      </c>
    </row>
    <row r="8031" spans="1:21" x14ac:dyDescent="0.2">
      <c r="A8031" t="s">
        <v>22</v>
      </c>
      <c r="B8031" s="3">
        <v>45040</v>
      </c>
      <c r="C8031" s="10" t="str">
        <f>TEXT(data[[#This Row],[Date]],"mmmm")</f>
        <v>April</v>
      </c>
      <c r="D8031" t="s">
        <v>16</v>
      </c>
      <c r="E8031" t="s">
        <v>18</v>
      </c>
      <c r="F8031" t="s">
        <v>20</v>
      </c>
      <c r="G8031" t="s">
        <v>17</v>
      </c>
      <c r="H8031" s="11">
        <v>1893</v>
      </c>
      <c r="I8031" s="11">
        <v>19.781850000000006</v>
      </c>
      <c r="J8031" s="13">
        <f>data[[#This Row],[Clicks]]/data[[#This Row],[Impressions]]</f>
        <v>1.0450000000000003E-2</v>
      </c>
      <c r="K8031" s="1">
        <v>1.75</v>
      </c>
      <c r="L8031" s="2">
        <v>34.618237500000006</v>
      </c>
      <c r="M8031">
        <v>5</v>
      </c>
      <c r="N8031" s="1">
        <f>IF(data[[#This Row],[Conversions]]=0,0,data[[#This Row],[Spend, Dollars]]/data[[#This Row],[Conversions]])</f>
        <v>6.9236475000000013</v>
      </c>
      <c r="O8031" s="13">
        <f>data[[#This Row],[Conversions]]/data[[#This Row],[Clicks]]</f>
        <v>0.25275694639277918</v>
      </c>
      <c r="P8031" s="11">
        <v>255</v>
      </c>
      <c r="Q8031" s="11">
        <f>IF(data[[#This Row],[Spend, Dollars]]=0,0,data[[#This Row],[Total conversion value, Dollars]]/data[[#This Row],[Spend, Dollars]])</f>
        <v>7.3660595805895648</v>
      </c>
      <c r="R8031" s="2">
        <v>64.8</v>
      </c>
      <c r="S8031" s="2">
        <v>15</v>
      </c>
      <c r="T8031" s="2">
        <v>2</v>
      </c>
      <c r="U8031" s="2">
        <f t="shared" si="125"/>
        <v>81.8</v>
      </c>
    </row>
    <row r="8032" spans="1:21" x14ac:dyDescent="0.2">
      <c r="A8032" t="s">
        <v>22</v>
      </c>
      <c r="B8032" s="3">
        <v>45041</v>
      </c>
      <c r="C8032" s="10" t="str">
        <f>TEXT(data[[#This Row],[Date]],"mmmm")</f>
        <v>April</v>
      </c>
      <c r="D8032" t="s">
        <v>16</v>
      </c>
      <c r="E8032" t="s">
        <v>18</v>
      </c>
      <c r="F8032" t="s">
        <v>20</v>
      </c>
      <c r="G8032" t="s">
        <v>17</v>
      </c>
      <c r="H8032" s="11">
        <v>2156.8000000000002</v>
      </c>
      <c r="I8032" s="11">
        <v>24.436544000000001</v>
      </c>
      <c r="J8032" s="13">
        <f>data[[#This Row],[Clicks]]/data[[#This Row],[Impressions]]</f>
        <v>1.133E-2</v>
      </c>
      <c r="K8032" s="1">
        <v>1.0799999999999998</v>
      </c>
      <c r="L8032" s="2">
        <v>26.391467519999999</v>
      </c>
      <c r="M8032">
        <v>8</v>
      </c>
      <c r="N8032" s="1">
        <f>IF(data[[#This Row],[Conversions]]=0,0,data[[#This Row],[Spend, Dollars]]/data[[#This Row],[Conversions]])</f>
        <v>3.2989334399999999</v>
      </c>
      <c r="O8032" s="13">
        <f>data[[#This Row],[Conversions]]/data[[#This Row],[Clicks]]</f>
        <v>0.32737853601556749</v>
      </c>
      <c r="P8032" s="11">
        <v>544</v>
      </c>
      <c r="Q8032" s="11">
        <f>IF(data[[#This Row],[Spend, Dollars]]=0,0,data[[#This Row],[Total conversion value, Dollars]]/data[[#This Row],[Spend, Dollars]])</f>
        <v>20.612722638017214</v>
      </c>
      <c r="R8032" s="2">
        <v>109.2</v>
      </c>
      <c r="S8032" s="2">
        <v>0</v>
      </c>
      <c r="T8032" s="2">
        <v>0</v>
      </c>
      <c r="U8032" s="2">
        <f t="shared" si="125"/>
        <v>109.2</v>
      </c>
    </row>
    <row r="8033" spans="1:21" x14ac:dyDescent="0.2">
      <c r="A8033" t="s">
        <v>22</v>
      </c>
      <c r="B8033" s="3">
        <v>45042</v>
      </c>
      <c r="C8033" s="10" t="str">
        <f>TEXT(data[[#This Row],[Date]],"mmmm")</f>
        <v>April</v>
      </c>
      <c r="D8033" t="s">
        <v>16</v>
      </c>
      <c r="E8033" t="s">
        <v>18</v>
      </c>
      <c r="F8033" t="s">
        <v>20</v>
      </c>
      <c r="G8033" t="s">
        <v>17</v>
      </c>
      <c r="H8033" s="11">
        <v>1323.2</v>
      </c>
      <c r="I8033" s="11">
        <v>16.301824000000003</v>
      </c>
      <c r="J8033" s="13">
        <f>data[[#This Row],[Clicks]]/data[[#This Row],[Impressions]]</f>
        <v>1.2320000000000003E-2</v>
      </c>
      <c r="K8033" s="1">
        <v>0.51</v>
      </c>
      <c r="L8033" s="2">
        <v>8.3139302400000012</v>
      </c>
      <c r="M8033">
        <v>4</v>
      </c>
      <c r="N8033" s="1">
        <f>IF(data[[#This Row],[Conversions]]=0,0,data[[#This Row],[Spend, Dollars]]/data[[#This Row],[Conversions]])</f>
        <v>2.0784825600000003</v>
      </c>
      <c r="O8033" s="13">
        <f>data[[#This Row],[Conversions]]/data[[#This Row],[Clicks]]</f>
        <v>0.24537131550432634</v>
      </c>
      <c r="P8033" s="11">
        <v>136</v>
      </c>
      <c r="Q8033" s="11">
        <f>IF(data[[#This Row],[Spend, Dollars]]=0,0,data[[#This Row],[Total conversion value, Dollars]]/data[[#This Row],[Spend, Dollars]])</f>
        <v>16.358087700288422</v>
      </c>
      <c r="R8033" s="2">
        <v>74.399999999999991</v>
      </c>
      <c r="S8033" s="2">
        <v>9</v>
      </c>
      <c r="T8033" s="2">
        <v>6</v>
      </c>
      <c r="U8033" s="2">
        <f t="shared" si="125"/>
        <v>89.399999999999991</v>
      </c>
    </row>
    <row r="8034" spans="1:21" x14ac:dyDescent="0.2">
      <c r="A8034" t="s">
        <v>22</v>
      </c>
      <c r="B8034" s="3">
        <v>45043</v>
      </c>
      <c r="C8034" s="10" t="str">
        <f>TEXT(data[[#This Row],[Date]],"mmmm")</f>
        <v>April</v>
      </c>
      <c r="D8034" t="s">
        <v>16</v>
      </c>
      <c r="E8034" t="s">
        <v>18</v>
      </c>
      <c r="F8034" t="s">
        <v>20</v>
      </c>
      <c r="G8034" t="s">
        <v>17</v>
      </c>
      <c r="H8034" s="11">
        <v>2117.2000000000003</v>
      </c>
      <c r="I8034" s="11">
        <v>22.590524000000006</v>
      </c>
      <c r="J8034" s="13">
        <f>data[[#This Row],[Clicks]]/data[[#This Row],[Impressions]]</f>
        <v>1.0670000000000001E-2</v>
      </c>
      <c r="K8034" s="1">
        <v>1.79</v>
      </c>
      <c r="L8034" s="2">
        <v>40.437037960000012</v>
      </c>
      <c r="M8034">
        <v>4</v>
      </c>
      <c r="N8034" s="1">
        <f>IF(data[[#This Row],[Conversions]]=0,0,data[[#This Row],[Spend, Dollars]]/data[[#This Row],[Conversions]])</f>
        <v>10.109259490000003</v>
      </c>
      <c r="O8034" s="13">
        <f>data[[#This Row],[Conversions]]/data[[#This Row],[Clicks]]</f>
        <v>0.17706539255131926</v>
      </c>
      <c r="P8034" s="11">
        <v>248</v>
      </c>
      <c r="Q8034" s="11">
        <f>IF(data[[#This Row],[Spend, Dollars]]=0,0,data[[#This Row],[Total conversion value, Dollars]]/data[[#This Row],[Spend, Dollars]])</f>
        <v>6.1329912503808899</v>
      </c>
      <c r="R8034" s="2">
        <v>106.8</v>
      </c>
      <c r="S8034" s="2">
        <v>0</v>
      </c>
      <c r="T8034" s="2">
        <v>9</v>
      </c>
      <c r="U8034" s="2">
        <f t="shared" si="125"/>
        <v>115.8</v>
      </c>
    </row>
    <row r="8035" spans="1:21" x14ac:dyDescent="0.2">
      <c r="A8035" t="s">
        <v>22</v>
      </c>
      <c r="B8035" s="3">
        <v>45044</v>
      </c>
      <c r="C8035" s="10" t="str">
        <f>TEXT(data[[#This Row],[Date]],"mmmm")</f>
        <v>April</v>
      </c>
      <c r="D8035" t="s">
        <v>16</v>
      </c>
      <c r="E8035" t="s">
        <v>18</v>
      </c>
      <c r="F8035" t="s">
        <v>20</v>
      </c>
      <c r="G8035" t="s">
        <v>17</v>
      </c>
      <c r="H8035" s="11">
        <v>2049.4</v>
      </c>
      <c r="I8035" s="11">
        <v>25.924910000000004</v>
      </c>
      <c r="J8035" s="13">
        <f>data[[#This Row],[Clicks]]/data[[#This Row],[Impressions]]</f>
        <v>1.2650000000000002E-2</v>
      </c>
      <c r="K8035" s="1">
        <v>1.9499999999999997</v>
      </c>
      <c r="L8035" s="2">
        <v>50.553574500000003</v>
      </c>
      <c r="M8035">
        <v>7</v>
      </c>
      <c r="N8035" s="1">
        <f>IF(data[[#This Row],[Conversions]]=0,0,data[[#This Row],[Spend, Dollars]]/data[[#This Row],[Conversions]])</f>
        <v>7.2219392142857144</v>
      </c>
      <c r="O8035" s="13">
        <f>data[[#This Row],[Conversions]]/data[[#This Row],[Clicks]]</f>
        <v>0.2700105805574638</v>
      </c>
      <c r="P8035" s="11">
        <v>294</v>
      </c>
      <c r="Q8035" s="11">
        <f>IF(data[[#This Row],[Spend, Dollars]]=0,0,data[[#This Row],[Total conversion value, Dollars]]/data[[#This Row],[Spend, Dollars]])</f>
        <v>5.8156125043146059</v>
      </c>
      <c r="R8035" s="2">
        <v>60</v>
      </c>
      <c r="S8035" s="2">
        <v>18</v>
      </c>
      <c r="T8035" s="2">
        <v>2</v>
      </c>
      <c r="U8035" s="2">
        <f t="shared" si="125"/>
        <v>80</v>
      </c>
    </row>
    <row r="8036" spans="1:21" x14ac:dyDescent="0.2">
      <c r="A8036" t="s">
        <v>22</v>
      </c>
      <c r="B8036" s="3">
        <v>45045</v>
      </c>
      <c r="C8036" s="10" t="str">
        <f>TEXT(data[[#This Row],[Date]],"mmmm")</f>
        <v>April</v>
      </c>
      <c r="D8036" t="s">
        <v>16</v>
      </c>
      <c r="E8036" t="s">
        <v>18</v>
      </c>
      <c r="F8036" t="s">
        <v>20</v>
      </c>
      <c r="G8036" t="s">
        <v>17</v>
      </c>
      <c r="H8036" s="11">
        <v>1134</v>
      </c>
      <c r="I8036" s="11">
        <v>13.0977</v>
      </c>
      <c r="J8036" s="13">
        <f>data[[#This Row],[Clicks]]/data[[#This Row],[Impressions]]</f>
        <v>1.155E-2</v>
      </c>
      <c r="K8036" s="1">
        <v>1.8499999999999999</v>
      </c>
      <c r="L8036" s="2">
        <v>24.230744999999999</v>
      </c>
      <c r="M8036">
        <v>2</v>
      </c>
      <c r="N8036" s="1">
        <f>IF(data[[#This Row],[Conversions]]=0,0,data[[#This Row],[Spend, Dollars]]/data[[#This Row],[Conversions]])</f>
        <v>12.115372499999999</v>
      </c>
      <c r="O8036" s="13">
        <f>data[[#This Row],[Conversions]]/data[[#This Row],[Clicks]]</f>
        <v>0.1526985653969781</v>
      </c>
      <c r="P8036" s="11">
        <v>86</v>
      </c>
      <c r="Q8036" s="11">
        <f>IF(data[[#This Row],[Spend, Dollars]]=0,0,data[[#This Row],[Total conversion value, Dollars]]/data[[#This Row],[Spend, Dollars]])</f>
        <v>3.5492098984162479</v>
      </c>
      <c r="R8036" s="2">
        <v>72</v>
      </c>
      <c r="S8036" s="2">
        <v>3</v>
      </c>
      <c r="T8036" s="2">
        <v>9</v>
      </c>
      <c r="U8036" s="2">
        <f t="shared" si="125"/>
        <v>84</v>
      </c>
    </row>
    <row r="8037" spans="1:21" x14ac:dyDescent="0.2">
      <c r="A8037" t="s">
        <v>22</v>
      </c>
      <c r="B8037" s="3">
        <v>45046</v>
      </c>
      <c r="C8037" s="10" t="str">
        <f>TEXT(data[[#This Row],[Date]],"mmmm")</f>
        <v>April</v>
      </c>
      <c r="D8037" t="s">
        <v>16</v>
      </c>
      <c r="E8037" t="s">
        <v>18</v>
      </c>
      <c r="F8037" t="s">
        <v>20</v>
      </c>
      <c r="G8037" t="s">
        <v>17</v>
      </c>
      <c r="H8037" s="11">
        <v>1578.2</v>
      </c>
      <c r="I8037" s="11">
        <v>18.054608000000005</v>
      </c>
      <c r="J8037" s="13">
        <f>data[[#This Row],[Clicks]]/data[[#This Row],[Impressions]]</f>
        <v>1.1440000000000002E-2</v>
      </c>
      <c r="K8037" s="1">
        <v>0.48000000000000004</v>
      </c>
      <c r="L8037" s="2">
        <v>8.6662118400000026</v>
      </c>
      <c r="M8037">
        <v>8</v>
      </c>
      <c r="N8037" s="1">
        <f>IF(data[[#This Row],[Conversions]]=0,0,data[[#This Row],[Spend, Dollars]]/data[[#This Row],[Conversions]])</f>
        <v>1.0832764800000003</v>
      </c>
      <c r="O8037" s="13">
        <f>data[[#This Row],[Conversions]]/data[[#This Row],[Clicks]]</f>
        <v>0.44310017697421056</v>
      </c>
      <c r="P8037" s="11">
        <v>312</v>
      </c>
      <c r="Q8037" s="11">
        <f>IF(data[[#This Row],[Spend, Dollars]]=0,0,data[[#This Row],[Total conversion value, Dollars]]/data[[#This Row],[Spend, Dollars]])</f>
        <v>36.001889379154605</v>
      </c>
      <c r="R8037" s="2">
        <v>78</v>
      </c>
      <c r="S8037" s="2">
        <v>22.5</v>
      </c>
      <c r="T8037" s="2">
        <v>0</v>
      </c>
      <c r="U8037" s="2">
        <f t="shared" si="125"/>
        <v>100.5</v>
      </c>
    </row>
    <row r="8038" spans="1:21" x14ac:dyDescent="0.2">
      <c r="A8038" t="s">
        <v>22</v>
      </c>
      <c r="B8038" s="3">
        <v>45047</v>
      </c>
      <c r="C8038" s="10" t="str">
        <f>TEXT(data[[#This Row],[Date]],"mmmm")</f>
        <v>May</v>
      </c>
      <c r="D8038" t="s">
        <v>16</v>
      </c>
      <c r="E8038" t="s">
        <v>18</v>
      </c>
      <c r="F8038" t="s">
        <v>20</v>
      </c>
      <c r="G8038" t="s">
        <v>17</v>
      </c>
      <c r="H8038" s="11">
        <v>1419.4</v>
      </c>
      <c r="I8038" s="11">
        <v>18.736080000000001</v>
      </c>
      <c r="J8038" s="13">
        <f>data[[#This Row],[Clicks]]/data[[#This Row],[Impressions]]</f>
        <v>1.32E-2</v>
      </c>
      <c r="K8038" s="1">
        <v>1.76</v>
      </c>
      <c r="L8038" s="2">
        <v>32.975500799999999</v>
      </c>
      <c r="M8038">
        <v>3</v>
      </c>
      <c r="N8038" s="1">
        <f>IF(data[[#This Row],[Conversions]]=0,0,data[[#This Row],[Spend, Dollars]]/data[[#This Row],[Conversions]])</f>
        <v>10.9918336</v>
      </c>
      <c r="O8038" s="13">
        <f>data[[#This Row],[Conversions]]/data[[#This Row],[Clicks]]</f>
        <v>0.16011887225075896</v>
      </c>
      <c r="P8038" s="11">
        <v>138</v>
      </c>
      <c r="Q8038" s="11">
        <f>IF(data[[#This Row],[Spend, Dollars]]=0,0,data[[#This Row],[Total conversion value, Dollars]]/data[[#This Row],[Spend, Dollars]])</f>
        <v>4.1849250701902916</v>
      </c>
      <c r="R8038" s="2">
        <v>80.399999999999991</v>
      </c>
      <c r="S8038" s="2">
        <v>15</v>
      </c>
      <c r="T8038" s="2">
        <v>10</v>
      </c>
      <c r="U8038" s="2">
        <f t="shared" si="125"/>
        <v>105.39999999999999</v>
      </c>
    </row>
    <row r="8039" spans="1:21" x14ac:dyDescent="0.2">
      <c r="A8039" t="s">
        <v>22</v>
      </c>
      <c r="B8039" s="3">
        <v>45048</v>
      </c>
      <c r="C8039" s="10" t="str">
        <f>TEXT(data[[#This Row],[Date]],"mmmm")</f>
        <v>May</v>
      </c>
      <c r="D8039" t="s">
        <v>16</v>
      </c>
      <c r="E8039" t="s">
        <v>18</v>
      </c>
      <c r="F8039" t="s">
        <v>20</v>
      </c>
      <c r="G8039" t="s">
        <v>17</v>
      </c>
      <c r="H8039" s="11">
        <v>1914.4</v>
      </c>
      <c r="I8039" s="11">
        <v>15.583216000000004</v>
      </c>
      <c r="J8039" s="13">
        <f>data[[#This Row],[Clicks]]/data[[#This Row],[Impressions]]</f>
        <v>8.1400000000000014E-3</v>
      </c>
      <c r="K8039" s="1">
        <v>1.48</v>
      </c>
      <c r="L8039" s="2">
        <v>23.063159680000005</v>
      </c>
      <c r="M8039">
        <v>1</v>
      </c>
      <c r="N8039" s="1">
        <f>IF(data[[#This Row],[Conversions]]=0,0,data[[#This Row],[Spend, Dollars]]/data[[#This Row],[Conversions]])</f>
        <v>23.063159680000005</v>
      </c>
      <c r="O8039" s="13">
        <f>data[[#This Row],[Conversions]]/data[[#This Row],[Clicks]]</f>
        <v>6.4171606169098838E-2</v>
      </c>
      <c r="P8039" s="11">
        <v>38</v>
      </c>
      <c r="Q8039" s="11">
        <f>IF(data[[#This Row],[Spend, Dollars]]=0,0,data[[#This Row],[Total conversion value, Dollars]]/data[[#This Row],[Spend, Dollars]])</f>
        <v>1.6476493475849703</v>
      </c>
      <c r="R8039" s="2">
        <v>116.39999999999999</v>
      </c>
      <c r="S8039" s="2">
        <v>0</v>
      </c>
      <c r="T8039" s="2">
        <v>10</v>
      </c>
      <c r="U8039" s="2">
        <f t="shared" si="125"/>
        <v>126.39999999999999</v>
      </c>
    </row>
    <row r="8040" spans="1:21" x14ac:dyDescent="0.2">
      <c r="A8040" t="s">
        <v>22</v>
      </c>
      <c r="B8040" s="3">
        <v>45049</v>
      </c>
      <c r="C8040" s="10" t="str">
        <f>TEXT(data[[#This Row],[Date]],"mmmm")</f>
        <v>May</v>
      </c>
      <c r="D8040" t="s">
        <v>16</v>
      </c>
      <c r="E8040" t="s">
        <v>18</v>
      </c>
      <c r="F8040" t="s">
        <v>20</v>
      </c>
      <c r="G8040" t="s">
        <v>17</v>
      </c>
      <c r="H8040" s="11">
        <v>1423.8000000000002</v>
      </c>
      <c r="I8040" s="11">
        <v>15.975035999999998</v>
      </c>
      <c r="J8040" s="13">
        <f>data[[#This Row],[Clicks]]/data[[#This Row],[Impressions]]</f>
        <v>1.1219999999999997E-2</v>
      </c>
      <c r="K8040" s="1">
        <v>0.65</v>
      </c>
      <c r="L8040" s="2">
        <v>10.383773399999999</v>
      </c>
      <c r="M8040">
        <v>3</v>
      </c>
      <c r="N8040" s="1">
        <f>IF(data[[#This Row],[Conversions]]=0,0,data[[#This Row],[Spend, Dollars]]/data[[#This Row],[Conversions]])</f>
        <v>3.4612577999999998</v>
      </c>
      <c r="O8040" s="13">
        <f>data[[#This Row],[Conversions]]/data[[#This Row],[Clicks]]</f>
        <v>0.18779300403454494</v>
      </c>
      <c r="P8040" s="11">
        <v>144</v>
      </c>
      <c r="Q8040" s="11">
        <f>IF(data[[#This Row],[Spend, Dollars]]=0,0,data[[#This Row],[Total conversion value, Dollars]]/data[[#This Row],[Spend, Dollars]])</f>
        <v>13.867791067166394</v>
      </c>
      <c r="R8040" s="2">
        <v>75.599999999999994</v>
      </c>
      <c r="S8040" s="2">
        <v>7.5</v>
      </c>
      <c r="T8040" s="2">
        <v>1</v>
      </c>
      <c r="U8040" s="2">
        <f t="shared" si="125"/>
        <v>84.1</v>
      </c>
    </row>
    <row r="8041" spans="1:21" x14ac:dyDescent="0.2">
      <c r="A8041" t="s">
        <v>22</v>
      </c>
      <c r="B8041" s="3">
        <v>45050</v>
      </c>
      <c r="C8041" s="10" t="str">
        <f>TEXT(data[[#This Row],[Date]],"mmmm")</f>
        <v>May</v>
      </c>
      <c r="D8041" t="s">
        <v>16</v>
      </c>
      <c r="E8041" t="s">
        <v>18</v>
      </c>
      <c r="F8041" t="s">
        <v>20</v>
      </c>
      <c r="G8041" t="s">
        <v>17</v>
      </c>
      <c r="H8041" s="11">
        <v>1644.6000000000001</v>
      </c>
      <c r="I8041" s="11">
        <v>24.603216000000003</v>
      </c>
      <c r="J8041" s="13">
        <f>data[[#This Row],[Clicks]]/data[[#This Row],[Impressions]]</f>
        <v>1.4960000000000001E-2</v>
      </c>
      <c r="K8041" s="1">
        <v>1.7599999999999998</v>
      </c>
      <c r="L8041" s="2">
        <v>43.301660159999997</v>
      </c>
      <c r="M8041">
        <v>1</v>
      </c>
      <c r="N8041" s="1">
        <f>IF(data[[#This Row],[Conversions]]=0,0,data[[#This Row],[Spend, Dollars]]/data[[#This Row],[Conversions]])</f>
        <v>43.301660159999997</v>
      </c>
      <c r="O8041" s="13">
        <f>data[[#This Row],[Conversions]]/data[[#This Row],[Clicks]]</f>
        <v>4.0645092901675936E-2</v>
      </c>
      <c r="P8041" s="11">
        <v>43</v>
      </c>
      <c r="Q8041" s="11">
        <f>IF(data[[#This Row],[Spend, Dollars]]=0,0,data[[#This Row],[Total conversion value, Dollars]]/data[[#This Row],[Spend, Dollars]])</f>
        <v>0.9930335197568555</v>
      </c>
      <c r="R8041" s="2">
        <v>98.399999999999991</v>
      </c>
      <c r="S8041" s="2">
        <v>4.5</v>
      </c>
      <c r="T8041" s="2">
        <v>10</v>
      </c>
      <c r="U8041" s="2">
        <f t="shared" si="125"/>
        <v>112.89999999999999</v>
      </c>
    </row>
    <row r="8042" spans="1:21" x14ac:dyDescent="0.2">
      <c r="A8042" t="s">
        <v>22</v>
      </c>
      <c r="B8042" s="3">
        <v>45051</v>
      </c>
      <c r="C8042" s="10" t="str">
        <f>TEXT(data[[#This Row],[Date]],"mmmm")</f>
        <v>May</v>
      </c>
      <c r="D8042" t="s">
        <v>16</v>
      </c>
      <c r="E8042" t="s">
        <v>18</v>
      </c>
      <c r="F8042" t="s">
        <v>20</v>
      </c>
      <c r="G8042" t="s">
        <v>17</v>
      </c>
      <c r="H8042" s="11">
        <v>1767.6000000000001</v>
      </c>
      <c r="I8042" s="11">
        <v>16.138188000000003</v>
      </c>
      <c r="J8042" s="13">
        <f>data[[#This Row],[Clicks]]/data[[#This Row],[Impressions]]</f>
        <v>9.130000000000001E-3</v>
      </c>
      <c r="K8042" s="1">
        <v>1.65</v>
      </c>
      <c r="L8042" s="2">
        <v>26.628010200000002</v>
      </c>
      <c r="M8042">
        <v>2</v>
      </c>
      <c r="N8042" s="1">
        <f>IF(data[[#This Row],[Conversions]]=0,0,data[[#This Row],[Spend, Dollars]]/data[[#This Row],[Conversions]])</f>
        <v>13.314005100000001</v>
      </c>
      <c r="O8042" s="13">
        <f>data[[#This Row],[Conversions]]/data[[#This Row],[Clicks]]</f>
        <v>0.12392965059026451</v>
      </c>
      <c r="P8042" s="11">
        <v>118</v>
      </c>
      <c r="Q8042" s="11">
        <f>IF(data[[#This Row],[Spend, Dollars]]=0,0,data[[#This Row],[Total conversion value, Dollars]]/data[[#This Row],[Spend, Dollars]])</f>
        <v>4.4314238695912769</v>
      </c>
      <c r="R8042" s="2">
        <v>80.399999999999991</v>
      </c>
      <c r="S8042" s="2">
        <v>6</v>
      </c>
      <c r="T8042" s="2">
        <v>10</v>
      </c>
      <c r="U8042" s="2">
        <f t="shared" si="125"/>
        <v>96.399999999999991</v>
      </c>
    </row>
    <row r="8043" spans="1:21" x14ac:dyDescent="0.2">
      <c r="A8043" t="s">
        <v>22</v>
      </c>
      <c r="B8043" s="3">
        <v>45052</v>
      </c>
      <c r="C8043" s="10" t="str">
        <f>TEXT(data[[#This Row],[Date]],"mmmm")</f>
        <v>May</v>
      </c>
      <c r="D8043" t="s">
        <v>16</v>
      </c>
      <c r="E8043" t="s">
        <v>18</v>
      </c>
      <c r="F8043" t="s">
        <v>20</v>
      </c>
      <c r="G8043" t="s">
        <v>17</v>
      </c>
      <c r="H8043" s="11">
        <v>2005</v>
      </c>
      <c r="I8043" s="11">
        <v>26.907099999999996</v>
      </c>
      <c r="J8043" s="13">
        <f>data[[#This Row],[Clicks]]/data[[#This Row],[Impressions]]</f>
        <v>1.3419999999999998E-2</v>
      </c>
      <c r="K8043" s="1">
        <v>0.38</v>
      </c>
      <c r="L8043" s="2">
        <v>10.224697999999998</v>
      </c>
      <c r="M8043">
        <v>2</v>
      </c>
      <c r="N8043" s="1">
        <f>IF(data[[#This Row],[Conversions]]=0,0,data[[#This Row],[Spend, Dollars]]/data[[#This Row],[Conversions]])</f>
        <v>5.1123489999999991</v>
      </c>
      <c r="O8043" s="13">
        <f>data[[#This Row],[Conversions]]/data[[#This Row],[Clicks]]</f>
        <v>7.4329823726823036E-2</v>
      </c>
      <c r="P8043" s="11">
        <v>152</v>
      </c>
      <c r="Q8043" s="11">
        <f>IF(data[[#This Row],[Spend, Dollars]]=0,0,data[[#This Row],[Total conversion value, Dollars]]/data[[#This Row],[Spend, Dollars]])</f>
        <v>14.865964745364609</v>
      </c>
      <c r="R8043" s="2">
        <v>68.399999999999991</v>
      </c>
      <c r="S8043" s="2">
        <v>1.5</v>
      </c>
      <c r="T8043" s="2">
        <v>7</v>
      </c>
      <c r="U8043" s="2">
        <f t="shared" si="125"/>
        <v>76.899999999999991</v>
      </c>
    </row>
    <row r="8044" spans="1:21" x14ac:dyDescent="0.2">
      <c r="A8044" t="s">
        <v>22</v>
      </c>
      <c r="B8044" s="3">
        <v>45053</v>
      </c>
      <c r="C8044" s="10" t="str">
        <f>TEXT(data[[#This Row],[Date]],"mmmm")</f>
        <v>May</v>
      </c>
      <c r="D8044" t="s">
        <v>16</v>
      </c>
      <c r="E8044" t="s">
        <v>18</v>
      </c>
      <c r="F8044" t="s">
        <v>20</v>
      </c>
      <c r="G8044" t="s">
        <v>17</v>
      </c>
      <c r="H8044" s="11">
        <v>1692.6000000000001</v>
      </c>
      <c r="I8044" s="11">
        <v>11.357346000000001</v>
      </c>
      <c r="J8044" s="13">
        <f>data[[#This Row],[Clicks]]/data[[#This Row],[Impressions]]</f>
        <v>6.7100000000000007E-3</v>
      </c>
      <c r="K8044" s="1">
        <v>1.48</v>
      </c>
      <c r="L8044" s="2">
        <v>16.80887208</v>
      </c>
      <c r="M8044">
        <v>6</v>
      </c>
      <c r="N8044" s="1">
        <f>IF(data[[#This Row],[Conversions]]=0,0,data[[#This Row],[Spend, Dollars]]/data[[#This Row],[Conversions]])</f>
        <v>2.8014786800000002</v>
      </c>
      <c r="O8044" s="13">
        <f>data[[#This Row],[Conversions]]/data[[#This Row],[Clicks]]</f>
        <v>0.52829243733527176</v>
      </c>
      <c r="P8044" s="11">
        <v>438</v>
      </c>
      <c r="Q8044" s="11">
        <f>IF(data[[#This Row],[Spend, Dollars]]=0,0,data[[#This Row],[Total conversion value, Dollars]]/data[[#This Row],[Spend, Dollars]])</f>
        <v>26.057667517212732</v>
      </c>
      <c r="R8044" s="2">
        <v>82.8</v>
      </c>
      <c r="S8044" s="2">
        <v>12</v>
      </c>
      <c r="T8044" s="2">
        <v>9</v>
      </c>
      <c r="U8044" s="2">
        <f t="shared" si="125"/>
        <v>103.8</v>
      </c>
    </row>
    <row r="8045" spans="1:21" x14ac:dyDescent="0.2">
      <c r="A8045" t="s">
        <v>22</v>
      </c>
      <c r="B8045" s="3">
        <v>45054</v>
      </c>
      <c r="C8045" s="10" t="str">
        <f>TEXT(data[[#This Row],[Date]],"mmmm")</f>
        <v>May</v>
      </c>
      <c r="D8045" t="s">
        <v>16</v>
      </c>
      <c r="E8045" t="s">
        <v>18</v>
      </c>
      <c r="F8045" t="s">
        <v>20</v>
      </c>
      <c r="G8045" t="s">
        <v>17</v>
      </c>
      <c r="H8045" s="11">
        <v>1082.4000000000001</v>
      </c>
      <c r="I8045" s="11">
        <v>11.549208000000002</v>
      </c>
      <c r="J8045" s="13">
        <f>data[[#This Row],[Clicks]]/data[[#This Row],[Impressions]]</f>
        <v>1.0670000000000001E-2</v>
      </c>
      <c r="K8045" s="1">
        <v>1.3099999999999998</v>
      </c>
      <c r="L8045" s="2">
        <v>15.129462480000001</v>
      </c>
      <c r="M8045">
        <v>8</v>
      </c>
      <c r="N8045" s="1">
        <f>IF(data[[#This Row],[Conversions]]=0,0,data[[#This Row],[Spend, Dollars]]/data[[#This Row],[Conversions]])</f>
        <v>1.8911828100000001</v>
      </c>
      <c r="O8045" s="13">
        <f>data[[#This Row],[Conversions]]/data[[#This Row],[Clicks]]</f>
        <v>0.69268819125952175</v>
      </c>
      <c r="P8045" s="11">
        <v>608</v>
      </c>
      <c r="Q8045" s="11">
        <f>IF(data[[#This Row],[Spend, Dollars]]=0,0,data[[#This Row],[Total conversion value, Dollars]]/data[[#This Row],[Spend, Dollars]])</f>
        <v>40.186490485285233</v>
      </c>
      <c r="R8045" s="2">
        <v>97.2</v>
      </c>
      <c r="S8045" s="2">
        <v>6</v>
      </c>
      <c r="T8045" s="2">
        <v>8</v>
      </c>
      <c r="U8045" s="2">
        <f t="shared" si="125"/>
        <v>111.2</v>
      </c>
    </row>
    <row r="8046" spans="1:21" x14ac:dyDescent="0.2">
      <c r="A8046" t="s">
        <v>22</v>
      </c>
      <c r="B8046" s="3">
        <v>45055</v>
      </c>
      <c r="C8046" s="10" t="str">
        <f>TEXT(data[[#This Row],[Date]],"mmmm")</f>
        <v>May</v>
      </c>
      <c r="D8046" t="s">
        <v>16</v>
      </c>
      <c r="E8046" t="s">
        <v>18</v>
      </c>
      <c r="F8046" t="s">
        <v>20</v>
      </c>
      <c r="G8046" t="s">
        <v>17</v>
      </c>
      <c r="H8046" s="11">
        <v>1852</v>
      </c>
      <c r="I8046" s="11">
        <v>18.945959999999999</v>
      </c>
      <c r="J8046" s="13">
        <f>data[[#This Row],[Clicks]]/data[[#This Row],[Impressions]]</f>
        <v>1.023E-2</v>
      </c>
      <c r="K8046" s="1">
        <v>1.26</v>
      </c>
      <c r="L8046" s="2">
        <v>23.871909599999999</v>
      </c>
      <c r="M8046">
        <v>7</v>
      </c>
      <c r="N8046" s="1">
        <f>IF(data[[#This Row],[Conversions]]=0,0,data[[#This Row],[Spend, Dollars]]/data[[#This Row],[Conversions]])</f>
        <v>3.4102728</v>
      </c>
      <c r="O8046" s="13">
        <f>data[[#This Row],[Conversions]]/data[[#This Row],[Clicks]]</f>
        <v>0.36947190852297801</v>
      </c>
      <c r="P8046" s="11">
        <v>420</v>
      </c>
      <c r="Q8046" s="11">
        <f>IF(data[[#This Row],[Spend, Dollars]]=0,0,data[[#This Row],[Total conversion value, Dollars]]/data[[#This Row],[Spend, Dollars]])</f>
        <v>17.593900405856097</v>
      </c>
      <c r="R8046" s="2">
        <v>103.2</v>
      </c>
      <c r="S8046" s="2">
        <v>6</v>
      </c>
      <c r="T8046" s="2">
        <v>7</v>
      </c>
      <c r="U8046" s="2">
        <f t="shared" si="125"/>
        <v>116.2</v>
      </c>
    </row>
    <row r="8047" spans="1:21" x14ac:dyDescent="0.2">
      <c r="A8047" t="s">
        <v>22</v>
      </c>
      <c r="B8047" s="3">
        <v>45056</v>
      </c>
      <c r="C8047" s="10" t="str">
        <f>TEXT(data[[#This Row],[Date]],"mmmm")</f>
        <v>May</v>
      </c>
      <c r="D8047" t="s">
        <v>16</v>
      </c>
      <c r="E8047" t="s">
        <v>18</v>
      </c>
      <c r="F8047" t="s">
        <v>20</v>
      </c>
      <c r="G8047" t="s">
        <v>17</v>
      </c>
      <c r="H8047" s="11">
        <v>1923.2000000000003</v>
      </c>
      <c r="I8047" s="11">
        <v>25.809344000000003</v>
      </c>
      <c r="J8047" s="13">
        <f>data[[#This Row],[Clicks]]/data[[#This Row],[Impressions]]</f>
        <v>1.342E-2</v>
      </c>
      <c r="K8047" s="1">
        <v>1.3599999999999999</v>
      </c>
      <c r="L8047" s="2">
        <v>35.100707839999998</v>
      </c>
      <c r="M8047">
        <v>4</v>
      </c>
      <c r="N8047" s="1">
        <f>IF(data[[#This Row],[Conversions]]=0,0,data[[#This Row],[Spend, Dollars]]/data[[#This Row],[Conversions]])</f>
        <v>8.7751769599999996</v>
      </c>
      <c r="O8047" s="13">
        <f>data[[#This Row],[Conversions]]/data[[#This Row],[Clicks]]</f>
        <v>0.15498262954688036</v>
      </c>
      <c r="P8047" s="11">
        <v>236</v>
      </c>
      <c r="Q8047" s="11">
        <f>IF(data[[#This Row],[Spend, Dollars]]=0,0,data[[#This Row],[Total conversion value, Dollars]]/data[[#This Row],[Spend, Dollars]])</f>
        <v>6.7235111347543697</v>
      </c>
      <c r="R8047" s="2">
        <v>92.399999999999991</v>
      </c>
      <c r="S8047" s="2">
        <v>21</v>
      </c>
      <c r="T8047" s="2">
        <v>2</v>
      </c>
      <c r="U8047" s="2">
        <f t="shared" si="125"/>
        <v>115.39999999999999</v>
      </c>
    </row>
    <row r="8048" spans="1:21" x14ac:dyDescent="0.2">
      <c r="A8048" t="s">
        <v>22</v>
      </c>
      <c r="B8048" s="3">
        <v>45057</v>
      </c>
      <c r="C8048" s="10" t="str">
        <f>TEXT(data[[#This Row],[Date]],"mmmm")</f>
        <v>May</v>
      </c>
      <c r="D8048" t="s">
        <v>16</v>
      </c>
      <c r="E8048" t="s">
        <v>18</v>
      </c>
      <c r="F8048" t="s">
        <v>20</v>
      </c>
      <c r="G8048" t="s">
        <v>17</v>
      </c>
      <c r="H8048" s="11">
        <v>2116.4</v>
      </c>
      <c r="I8048" s="11">
        <v>24.677224000000002</v>
      </c>
      <c r="J8048" s="13">
        <f>data[[#This Row],[Clicks]]/data[[#This Row],[Impressions]]</f>
        <v>1.166E-2</v>
      </c>
      <c r="K8048" s="1">
        <v>1.1200000000000001</v>
      </c>
      <c r="L8048" s="2">
        <v>27.638490880000006</v>
      </c>
      <c r="M8048">
        <v>6</v>
      </c>
      <c r="N8048" s="1">
        <f>IF(data[[#This Row],[Conversions]]=0,0,data[[#This Row],[Spend, Dollars]]/data[[#This Row],[Conversions]])</f>
        <v>4.6064151466666674</v>
      </c>
      <c r="O8048" s="13">
        <f>data[[#This Row],[Conversions]]/data[[#This Row],[Clicks]]</f>
        <v>0.24313917967434259</v>
      </c>
      <c r="P8048" s="11">
        <v>294</v>
      </c>
      <c r="Q8048" s="11">
        <f>IF(data[[#This Row],[Spend, Dollars]]=0,0,data[[#This Row],[Total conversion value, Dollars]]/data[[#This Row],[Spend, Dollars]])</f>
        <v>10.637339110752487</v>
      </c>
      <c r="R8048" s="2">
        <v>112.8</v>
      </c>
      <c r="S8048" s="2">
        <v>9</v>
      </c>
      <c r="T8048" s="2">
        <v>9</v>
      </c>
      <c r="U8048" s="2">
        <f t="shared" si="125"/>
        <v>130.80000000000001</v>
      </c>
    </row>
    <row r="8049" spans="1:21" x14ac:dyDescent="0.2">
      <c r="A8049" t="s">
        <v>22</v>
      </c>
      <c r="B8049" s="3">
        <v>45058</v>
      </c>
      <c r="C8049" s="10" t="str">
        <f>TEXT(data[[#This Row],[Date]],"mmmm")</f>
        <v>May</v>
      </c>
      <c r="D8049" t="s">
        <v>16</v>
      </c>
      <c r="E8049" t="s">
        <v>18</v>
      </c>
      <c r="F8049" t="s">
        <v>20</v>
      </c>
      <c r="G8049" t="s">
        <v>17</v>
      </c>
      <c r="H8049" s="11">
        <v>1600.4</v>
      </c>
      <c r="I8049" s="11">
        <v>17.076268000000002</v>
      </c>
      <c r="J8049" s="13">
        <f>data[[#This Row],[Clicks]]/data[[#This Row],[Impressions]]</f>
        <v>1.0670000000000001E-2</v>
      </c>
      <c r="K8049" s="1">
        <v>0.60000000000000009</v>
      </c>
      <c r="L8049" s="2">
        <v>10.245760800000003</v>
      </c>
      <c r="M8049">
        <v>5</v>
      </c>
      <c r="N8049" s="1">
        <f>IF(data[[#This Row],[Conversions]]=0,0,data[[#This Row],[Spend, Dollars]]/data[[#This Row],[Conversions]])</f>
        <v>2.0491521600000007</v>
      </c>
      <c r="O8049" s="13">
        <f>data[[#This Row],[Conversions]]/data[[#This Row],[Clicks]]</f>
        <v>0.2928040248607014</v>
      </c>
      <c r="P8049" s="11">
        <v>240</v>
      </c>
      <c r="Q8049" s="11">
        <f>IF(data[[#This Row],[Spend, Dollars]]=0,0,data[[#This Row],[Total conversion value, Dollars]]/data[[#This Row],[Spend, Dollars]])</f>
        <v>23.424321988856107</v>
      </c>
      <c r="R8049" s="2">
        <v>61.199999999999996</v>
      </c>
      <c r="S8049" s="2">
        <v>9</v>
      </c>
      <c r="T8049" s="2">
        <v>1</v>
      </c>
      <c r="U8049" s="2">
        <f t="shared" si="125"/>
        <v>71.199999999999989</v>
      </c>
    </row>
    <row r="8050" spans="1:21" x14ac:dyDescent="0.2">
      <c r="A8050" t="s">
        <v>22</v>
      </c>
      <c r="B8050" s="3">
        <v>45059</v>
      </c>
      <c r="C8050" s="10" t="str">
        <f>TEXT(data[[#This Row],[Date]],"mmmm")</f>
        <v>May</v>
      </c>
      <c r="D8050" t="s">
        <v>16</v>
      </c>
      <c r="E8050" t="s">
        <v>18</v>
      </c>
      <c r="F8050" t="s">
        <v>20</v>
      </c>
      <c r="G8050" t="s">
        <v>17</v>
      </c>
      <c r="H8050" s="11">
        <v>1121.2</v>
      </c>
      <c r="I8050" s="11">
        <v>11.593208000000004</v>
      </c>
      <c r="J8050" s="13">
        <f>data[[#This Row],[Clicks]]/data[[#This Row],[Impressions]]</f>
        <v>1.0340000000000004E-2</v>
      </c>
      <c r="K8050" s="1">
        <v>1.4</v>
      </c>
      <c r="L8050" s="2">
        <v>16.230491200000007</v>
      </c>
      <c r="M8050">
        <v>2</v>
      </c>
      <c r="N8050" s="1">
        <f>IF(data[[#This Row],[Conversions]]=0,0,data[[#This Row],[Spend, Dollars]]/data[[#This Row],[Conversions]])</f>
        <v>8.1152456000000033</v>
      </c>
      <c r="O8050" s="13">
        <f>data[[#This Row],[Conversions]]/data[[#This Row],[Clicks]]</f>
        <v>0.17251480349528786</v>
      </c>
      <c r="P8050" s="11">
        <v>102</v>
      </c>
      <c r="Q8050" s="11">
        <f>IF(data[[#This Row],[Spend, Dollars]]=0,0,data[[#This Row],[Total conversion value, Dollars]]/data[[#This Row],[Spend, Dollars]])</f>
        <v>6.2844678416140578</v>
      </c>
      <c r="R8050" s="2">
        <v>112.8</v>
      </c>
      <c r="S8050" s="2">
        <v>13.5</v>
      </c>
      <c r="T8050" s="2">
        <v>8</v>
      </c>
      <c r="U8050" s="2">
        <f t="shared" si="125"/>
        <v>134.30000000000001</v>
      </c>
    </row>
    <row r="8051" spans="1:21" x14ac:dyDescent="0.2">
      <c r="A8051" t="s">
        <v>22</v>
      </c>
      <c r="B8051" s="3">
        <v>45060</v>
      </c>
      <c r="C8051" s="10" t="str">
        <f>TEXT(data[[#This Row],[Date]],"mmmm")</f>
        <v>May</v>
      </c>
      <c r="D8051" t="s">
        <v>16</v>
      </c>
      <c r="E8051" t="s">
        <v>18</v>
      </c>
      <c r="F8051" t="s">
        <v>20</v>
      </c>
      <c r="G8051" t="s">
        <v>17</v>
      </c>
      <c r="H8051" s="11">
        <v>1517.4</v>
      </c>
      <c r="I8051" s="11">
        <v>11.850894</v>
      </c>
      <c r="J8051" s="13">
        <f>data[[#This Row],[Clicks]]/data[[#This Row],[Impressions]]</f>
        <v>7.8100000000000001E-3</v>
      </c>
      <c r="K8051" s="1">
        <v>1.6900000000000002</v>
      </c>
      <c r="L8051" s="2">
        <v>20.028010860000002</v>
      </c>
      <c r="M8051">
        <v>6</v>
      </c>
      <c r="N8051" s="1">
        <f>IF(data[[#This Row],[Conversions]]=0,0,data[[#This Row],[Spend, Dollars]]/data[[#This Row],[Conversions]])</f>
        <v>3.3380018100000002</v>
      </c>
      <c r="O8051" s="13">
        <f>data[[#This Row],[Conversions]]/data[[#This Row],[Clicks]]</f>
        <v>0.50629091779911284</v>
      </c>
      <c r="P8051" s="11">
        <v>462</v>
      </c>
      <c r="Q8051" s="11">
        <f>IF(data[[#This Row],[Spend, Dollars]]=0,0,data[[#This Row],[Total conversion value, Dollars]]/data[[#This Row],[Spend, Dollars]])</f>
        <v>23.067692704456618</v>
      </c>
      <c r="R8051" s="2">
        <v>117.6</v>
      </c>
      <c r="S8051" s="2">
        <v>13.5</v>
      </c>
      <c r="T8051" s="2">
        <v>8</v>
      </c>
      <c r="U8051" s="2">
        <f t="shared" si="125"/>
        <v>139.1</v>
      </c>
    </row>
    <row r="8052" spans="1:21" x14ac:dyDescent="0.2">
      <c r="A8052" t="s">
        <v>22</v>
      </c>
      <c r="B8052" s="3">
        <v>45061</v>
      </c>
      <c r="C8052" s="10" t="str">
        <f>TEXT(data[[#This Row],[Date]],"mmmm")</f>
        <v>May</v>
      </c>
      <c r="D8052" t="s">
        <v>16</v>
      </c>
      <c r="E8052" t="s">
        <v>18</v>
      </c>
      <c r="F8052" t="s">
        <v>20</v>
      </c>
      <c r="G8052" t="s">
        <v>17</v>
      </c>
      <c r="H8052" s="11">
        <v>1687.8000000000002</v>
      </c>
      <c r="I8052" s="11">
        <v>13.367376000000002</v>
      </c>
      <c r="J8052" s="13">
        <f>data[[#This Row],[Clicks]]/data[[#This Row],[Impressions]]</f>
        <v>7.92E-3</v>
      </c>
      <c r="K8052" s="1">
        <v>0.92999999999999994</v>
      </c>
      <c r="L8052" s="2">
        <v>12.431659680000001</v>
      </c>
      <c r="M8052">
        <v>3</v>
      </c>
      <c r="N8052" s="1">
        <f>IF(data[[#This Row],[Conversions]]=0,0,data[[#This Row],[Spend, Dollars]]/data[[#This Row],[Conversions]])</f>
        <v>4.1438865600000003</v>
      </c>
      <c r="O8052" s="13">
        <f>data[[#This Row],[Conversions]]/data[[#This Row],[Clicks]]</f>
        <v>0.22442699300146862</v>
      </c>
      <c r="P8052" s="11">
        <v>171</v>
      </c>
      <c r="Q8052" s="11">
        <f>IF(data[[#This Row],[Spend, Dollars]]=0,0,data[[#This Row],[Total conversion value, Dollars]]/data[[#This Row],[Spend, Dollars]])</f>
        <v>13.755202796864207</v>
      </c>
      <c r="R8052" s="2">
        <v>118.8</v>
      </c>
      <c r="S8052" s="2">
        <v>15</v>
      </c>
      <c r="T8052" s="2">
        <v>10</v>
      </c>
      <c r="U8052" s="2">
        <f t="shared" si="125"/>
        <v>143.80000000000001</v>
      </c>
    </row>
    <row r="8053" spans="1:21" x14ac:dyDescent="0.2">
      <c r="A8053" t="s">
        <v>22</v>
      </c>
      <c r="B8053" s="3">
        <v>45062</v>
      </c>
      <c r="C8053" s="10" t="str">
        <f>TEXT(data[[#This Row],[Date]],"mmmm")</f>
        <v>May</v>
      </c>
      <c r="D8053" t="s">
        <v>16</v>
      </c>
      <c r="E8053" t="s">
        <v>18</v>
      </c>
      <c r="F8053" t="s">
        <v>20</v>
      </c>
      <c r="G8053" t="s">
        <v>17</v>
      </c>
      <c r="H8053" s="11">
        <v>1831.2</v>
      </c>
      <c r="I8053" s="11">
        <v>18.934607999999997</v>
      </c>
      <c r="J8053" s="13">
        <f>data[[#This Row],[Clicks]]/data[[#This Row],[Impressions]]</f>
        <v>1.0339999999999998E-2</v>
      </c>
      <c r="K8053" s="1">
        <v>0.59000000000000008</v>
      </c>
      <c r="L8053" s="2">
        <v>11.17141872</v>
      </c>
      <c r="M8053">
        <v>7</v>
      </c>
      <c r="N8053" s="1">
        <f>IF(data[[#This Row],[Conversions]]=0,0,data[[#This Row],[Spend, Dollars]]/data[[#This Row],[Conversions]])</f>
        <v>1.5959169600000001</v>
      </c>
      <c r="O8053" s="13">
        <f>data[[#This Row],[Conversions]]/data[[#This Row],[Clicks]]</f>
        <v>0.36969342064013161</v>
      </c>
      <c r="P8053" s="11">
        <v>511</v>
      </c>
      <c r="Q8053" s="11">
        <f>IF(data[[#This Row],[Spend, Dollars]]=0,0,data[[#This Row],[Total conversion value, Dollars]]/data[[#This Row],[Spend, Dollars]])</f>
        <v>45.74172831649085</v>
      </c>
      <c r="R8053" s="2">
        <v>94.8</v>
      </c>
      <c r="S8053" s="2">
        <v>7.5</v>
      </c>
      <c r="T8053" s="2">
        <v>6</v>
      </c>
      <c r="U8053" s="2">
        <f t="shared" si="125"/>
        <v>108.3</v>
      </c>
    </row>
    <row r="8054" spans="1:21" x14ac:dyDescent="0.2">
      <c r="A8054" t="s">
        <v>22</v>
      </c>
      <c r="B8054" s="3">
        <v>45063</v>
      </c>
      <c r="C8054" s="10" t="str">
        <f>TEXT(data[[#This Row],[Date]],"mmmm")</f>
        <v>May</v>
      </c>
      <c r="D8054" t="s">
        <v>16</v>
      </c>
      <c r="E8054" t="s">
        <v>18</v>
      </c>
      <c r="F8054" t="s">
        <v>20</v>
      </c>
      <c r="G8054" t="s">
        <v>17</v>
      </c>
      <c r="H8054" s="11">
        <v>2139</v>
      </c>
      <c r="I8054" s="11">
        <v>30.352410000000003</v>
      </c>
      <c r="J8054" s="13">
        <f>data[[#This Row],[Clicks]]/data[[#This Row],[Impressions]]</f>
        <v>1.4190000000000001E-2</v>
      </c>
      <c r="K8054" s="1">
        <v>1.2999999999999998</v>
      </c>
      <c r="L8054" s="2">
        <v>39.458132999999997</v>
      </c>
      <c r="M8054">
        <v>6</v>
      </c>
      <c r="N8054" s="1">
        <f>IF(data[[#This Row],[Conversions]]=0,0,data[[#This Row],[Spend, Dollars]]/data[[#This Row],[Conversions]])</f>
        <v>6.5763554999999991</v>
      </c>
      <c r="O8054" s="13">
        <f>data[[#This Row],[Conversions]]/data[[#This Row],[Clicks]]</f>
        <v>0.19767787796751557</v>
      </c>
      <c r="P8054" s="11">
        <v>456</v>
      </c>
      <c r="Q8054" s="11">
        <f>IF(data[[#This Row],[Spend, Dollars]]=0,0,data[[#This Row],[Total conversion value, Dollars]]/data[[#This Row],[Spend, Dollars]])</f>
        <v>11.55655286579322</v>
      </c>
      <c r="R8054" s="2">
        <v>67.2</v>
      </c>
      <c r="S8054" s="2">
        <v>9</v>
      </c>
      <c r="T8054" s="2">
        <v>2</v>
      </c>
      <c r="U8054" s="2">
        <f t="shared" si="125"/>
        <v>78.2</v>
      </c>
    </row>
    <row r="8055" spans="1:21" x14ac:dyDescent="0.2">
      <c r="A8055" t="s">
        <v>22</v>
      </c>
      <c r="B8055" s="3">
        <v>45064</v>
      </c>
      <c r="C8055" s="10" t="str">
        <f>TEXT(data[[#This Row],[Date]],"mmmm")</f>
        <v>May</v>
      </c>
      <c r="D8055" t="s">
        <v>16</v>
      </c>
      <c r="E8055" t="s">
        <v>18</v>
      </c>
      <c r="F8055" t="s">
        <v>20</v>
      </c>
      <c r="G8055" t="s">
        <v>17</v>
      </c>
      <c r="H8055" s="11">
        <v>1263.6000000000001</v>
      </c>
      <c r="I8055" s="11">
        <v>16.123536000000005</v>
      </c>
      <c r="J8055" s="13">
        <f>data[[#This Row],[Clicks]]/data[[#This Row],[Impressions]]</f>
        <v>1.2760000000000002E-2</v>
      </c>
      <c r="K8055" s="1">
        <v>1.2000000000000002</v>
      </c>
      <c r="L8055" s="2">
        <v>19.34824320000001</v>
      </c>
      <c r="M8055">
        <v>3</v>
      </c>
      <c r="N8055" s="1">
        <f>IF(data[[#This Row],[Conversions]]=0,0,data[[#This Row],[Spend, Dollars]]/data[[#This Row],[Conversions]])</f>
        <v>6.4494144000000029</v>
      </c>
      <c r="O8055" s="13">
        <f>data[[#This Row],[Conversions]]/data[[#This Row],[Clicks]]</f>
        <v>0.18606340445420899</v>
      </c>
      <c r="P8055" s="11">
        <v>126</v>
      </c>
      <c r="Q8055" s="11">
        <f>IF(data[[#This Row],[Spend, Dollars]]=0,0,data[[#This Row],[Total conversion value, Dollars]]/data[[#This Row],[Spend, Dollars]])</f>
        <v>6.5122191558973137</v>
      </c>
      <c r="R8055" s="2">
        <v>105.6</v>
      </c>
      <c r="S8055" s="2">
        <v>16.5</v>
      </c>
      <c r="T8055" s="2">
        <v>9</v>
      </c>
      <c r="U8055" s="2">
        <f t="shared" si="125"/>
        <v>131.1</v>
      </c>
    </row>
    <row r="8056" spans="1:21" x14ac:dyDescent="0.2">
      <c r="A8056" t="s">
        <v>22</v>
      </c>
      <c r="B8056" s="3">
        <v>45065</v>
      </c>
      <c r="C8056" s="10" t="str">
        <f>TEXT(data[[#This Row],[Date]],"mmmm")</f>
        <v>May</v>
      </c>
      <c r="D8056" t="s">
        <v>16</v>
      </c>
      <c r="E8056" t="s">
        <v>18</v>
      </c>
      <c r="F8056" t="s">
        <v>20</v>
      </c>
      <c r="G8056" t="s">
        <v>17</v>
      </c>
      <c r="H8056" s="11">
        <v>2079.4</v>
      </c>
      <c r="I8056" s="11">
        <v>30.650356000000006</v>
      </c>
      <c r="J8056" s="13">
        <f>data[[#This Row],[Clicks]]/data[[#This Row],[Impressions]]</f>
        <v>1.4740000000000001E-2</v>
      </c>
      <c r="K8056" s="1">
        <v>1.71</v>
      </c>
      <c r="L8056" s="2">
        <v>52.41210876000001</v>
      </c>
      <c r="M8056">
        <v>7</v>
      </c>
      <c r="N8056" s="1">
        <f>IF(data[[#This Row],[Conversions]]=0,0,data[[#This Row],[Spend, Dollars]]/data[[#This Row],[Conversions]])</f>
        <v>7.4874441085714301</v>
      </c>
      <c r="O8056" s="13">
        <f>data[[#This Row],[Conversions]]/data[[#This Row],[Clicks]]</f>
        <v>0.2283823391806607</v>
      </c>
      <c r="P8056" s="11">
        <v>553</v>
      </c>
      <c r="Q8056" s="11">
        <f>IF(data[[#This Row],[Spend, Dollars]]=0,0,data[[#This Row],[Total conversion value, Dollars]]/data[[#This Row],[Spend, Dollars]])</f>
        <v>10.55099695629953</v>
      </c>
      <c r="R8056" s="2">
        <v>96</v>
      </c>
      <c r="S8056" s="2">
        <v>0</v>
      </c>
      <c r="T8056" s="2">
        <v>1</v>
      </c>
      <c r="U8056" s="2">
        <f t="shared" si="125"/>
        <v>97</v>
      </c>
    </row>
    <row r="8057" spans="1:21" x14ac:dyDescent="0.2">
      <c r="A8057" t="s">
        <v>22</v>
      </c>
      <c r="B8057" s="3">
        <v>45066</v>
      </c>
      <c r="C8057" s="10" t="str">
        <f>TEXT(data[[#This Row],[Date]],"mmmm")</f>
        <v>May</v>
      </c>
      <c r="D8057" t="s">
        <v>16</v>
      </c>
      <c r="E8057" t="s">
        <v>18</v>
      </c>
      <c r="F8057" t="s">
        <v>20</v>
      </c>
      <c r="G8057" t="s">
        <v>17</v>
      </c>
      <c r="H8057" s="11">
        <v>1591.8000000000002</v>
      </c>
      <c r="I8057" s="11">
        <v>10.680978000000003</v>
      </c>
      <c r="J8057" s="13">
        <f>data[[#This Row],[Clicks]]/data[[#This Row],[Impressions]]</f>
        <v>6.7100000000000016E-3</v>
      </c>
      <c r="K8057" s="1">
        <v>1.5799999999999998</v>
      </c>
      <c r="L8057" s="2">
        <v>16.875945240000004</v>
      </c>
      <c r="M8057">
        <v>4</v>
      </c>
      <c r="N8057" s="1">
        <f>IF(data[[#This Row],[Conversions]]=0,0,data[[#This Row],[Spend, Dollars]]/data[[#This Row],[Conversions]])</f>
        <v>4.2189863100000009</v>
      </c>
      <c r="O8057" s="13">
        <f>data[[#This Row],[Conversions]]/data[[#This Row],[Clicks]]</f>
        <v>0.37449754133001667</v>
      </c>
      <c r="P8057" s="11">
        <v>268</v>
      </c>
      <c r="Q8057" s="11">
        <f>IF(data[[#This Row],[Spend, Dollars]]=0,0,data[[#This Row],[Total conversion value, Dollars]]/data[[#This Row],[Spend, Dollars]])</f>
        <v>15.880591942475391</v>
      </c>
      <c r="R8057" s="2">
        <v>118.8</v>
      </c>
      <c r="S8057" s="2">
        <v>13.5</v>
      </c>
      <c r="T8057" s="2">
        <v>3</v>
      </c>
      <c r="U8057" s="2">
        <f t="shared" si="125"/>
        <v>135.30000000000001</v>
      </c>
    </row>
    <row r="8058" spans="1:21" x14ac:dyDescent="0.2">
      <c r="A8058" t="s">
        <v>22</v>
      </c>
      <c r="B8058" s="3">
        <v>45067</v>
      </c>
      <c r="C8058" s="10" t="str">
        <f>TEXT(data[[#This Row],[Date]],"mmmm")</f>
        <v>May</v>
      </c>
      <c r="D8058" t="s">
        <v>16</v>
      </c>
      <c r="E8058" t="s">
        <v>18</v>
      </c>
      <c r="F8058" t="s">
        <v>20</v>
      </c>
      <c r="G8058" t="s">
        <v>17</v>
      </c>
      <c r="H8058" s="11">
        <v>1298.2</v>
      </c>
      <c r="I8058" s="11">
        <v>16.850635999999998</v>
      </c>
      <c r="J8058" s="13">
        <f>data[[#This Row],[Clicks]]/data[[#This Row],[Impressions]]</f>
        <v>1.2979999999999998E-2</v>
      </c>
      <c r="K8058" s="1">
        <v>1.6</v>
      </c>
      <c r="L8058" s="2">
        <v>26.961017599999998</v>
      </c>
      <c r="M8058">
        <v>2</v>
      </c>
      <c r="N8058" s="1">
        <f>IF(data[[#This Row],[Conversions]]=0,0,data[[#This Row],[Spend, Dollars]]/data[[#This Row],[Conversions]])</f>
        <v>13.480508799999999</v>
      </c>
      <c r="O8058" s="13">
        <f>data[[#This Row],[Conversions]]/data[[#This Row],[Clicks]]</f>
        <v>0.11868988209109735</v>
      </c>
      <c r="P8058" s="11">
        <v>82</v>
      </c>
      <c r="Q8058" s="11">
        <f>IF(data[[#This Row],[Spend, Dollars]]=0,0,data[[#This Row],[Total conversion value, Dollars]]/data[[#This Row],[Spend, Dollars]])</f>
        <v>3.0414282285843695</v>
      </c>
      <c r="R8058" s="2">
        <v>91.2</v>
      </c>
      <c r="S8058" s="2">
        <v>21</v>
      </c>
      <c r="T8058" s="2">
        <v>3</v>
      </c>
      <c r="U8058" s="2">
        <f t="shared" si="125"/>
        <v>115.2</v>
      </c>
    </row>
    <row r="8059" spans="1:21" x14ac:dyDescent="0.2">
      <c r="A8059" t="s">
        <v>22</v>
      </c>
      <c r="B8059" s="3">
        <v>45068</v>
      </c>
      <c r="C8059" s="10" t="str">
        <f>TEXT(data[[#This Row],[Date]],"mmmm")</f>
        <v>May</v>
      </c>
      <c r="D8059" t="s">
        <v>16</v>
      </c>
      <c r="E8059" t="s">
        <v>18</v>
      </c>
      <c r="F8059" t="s">
        <v>20</v>
      </c>
      <c r="G8059" t="s">
        <v>17</v>
      </c>
      <c r="H8059" s="11">
        <v>1396.4</v>
      </c>
      <c r="I8059" s="11">
        <v>19.200500000000002</v>
      </c>
      <c r="J8059" s="13">
        <f>data[[#This Row],[Clicks]]/data[[#This Row],[Impressions]]</f>
        <v>1.375E-2</v>
      </c>
      <c r="K8059" s="1">
        <v>1.63</v>
      </c>
      <c r="L8059" s="2">
        <v>31.296815000000002</v>
      </c>
      <c r="M8059">
        <v>1</v>
      </c>
      <c r="N8059" s="1">
        <f>IF(data[[#This Row],[Conversions]]=0,0,data[[#This Row],[Spend, Dollars]]/data[[#This Row],[Conversions]])</f>
        <v>31.296815000000002</v>
      </c>
      <c r="O8059" s="13">
        <f>data[[#This Row],[Conversions]]/data[[#This Row],[Clicks]]</f>
        <v>5.2081977031848123E-2</v>
      </c>
      <c r="P8059" s="11">
        <v>34</v>
      </c>
      <c r="Q8059" s="11">
        <f>IF(data[[#This Row],[Spend, Dollars]]=0,0,data[[#This Row],[Total conversion value, Dollars]]/data[[#This Row],[Spend, Dollars]])</f>
        <v>1.0863725270446849</v>
      </c>
      <c r="R8059" s="2">
        <v>63.599999999999994</v>
      </c>
      <c r="S8059" s="2">
        <v>15</v>
      </c>
      <c r="T8059" s="2">
        <v>5</v>
      </c>
      <c r="U8059" s="2">
        <f t="shared" si="125"/>
        <v>83.6</v>
      </c>
    </row>
    <row r="8060" spans="1:21" x14ac:dyDescent="0.2">
      <c r="A8060" t="s">
        <v>22</v>
      </c>
      <c r="B8060" s="3">
        <v>45069</v>
      </c>
      <c r="C8060" s="10" t="str">
        <f>TEXT(data[[#This Row],[Date]],"mmmm")</f>
        <v>May</v>
      </c>
      <c r="D8060" t="s">
        <v>16</v>
      </c>
      <c r="E8060" t="s">
        <v>18</v>
      </c>
      <c r="F8060" t="s">
        <v>20</v>
      </c>
      <c r="G8060" t="s">
        <v>17</v>
      </c>
      <c r="H8060" s="11">
        <v>1598</v>
      </c>
      <c r="I8060" s="11">
        <v>17.226440000000004</v>
      </c>
      <c r="J8060" s="13">
        <f>data[[#This Row],[Clicks]]/data[[#This Row],[Impressions]]</f>
        <v>1.0780000000000003E-2</v>
      </c>
      <c r="K8060" s="1">
        <v>1.83</v>
      </c>
      <c r="L8060" s="2">
        <v>31.524385200000008</v>
      </c>
      <c r="M8060">
        <v>5</v>
      </c>
      <c r="N8060" s="1">
        <f>IF(data[[#This Row],[Conversions]]=0,0,data[[#This Row],[Spend, Dollars]]/data[[#This Row],[Conversions]])</f>
        <v>6.3048770400000018</v>
      </c>
      <c r="O8060" s="13">
        <f>data[[#This Row],[Conversions]]/data[[#This Row],[Clicks]]</f>
        <v>0.29025149711722209</v>
      </c>
      <c r="P8060" s="11">
        <v>275</v>
      </c>
      <c r="Q8060" s="11">
        <f>IF(data[[#This Row],[Spend, Dollars]]=0,0,data[[#This Row],[Total conversion value, Dollars]]/data[[#This Row],[Spend, Dollars]])</f>
        <v>8.7234056510640503</v>
      </c>
      <c r="R8060" s="2">
        <v>120</v>
      </c>
      <c r="S8060" s="2">
        <v>3</v>
      </c>
      <c r="T8060" s="2">
        <v>5</v>
      </c>
      <c r="U8060" s="2">
        <f t="shared" si="125"/>
        <v>128</v>
      </c>
    </row>
    <row r="8061" spans="1:21" x14ac:dyDescent="0.2">
      <c r="A8061" t="s">
        <v>22</v>
      </c>
      <c r="B8061" s="3">
        <v>45070</v>
      </c>
      <c r="C8061" s="10" t="str">
        <f>TEXT(data[[#This Row],[Date]],"mmmm")</f>
        <v>May</v>
      </c>
      <c r="D8061" t="s">
        <v>16</v>
      </c>
      <c r="E8061" t="s">
        <v>18</v>
      </c>
      <c r="F8061" t="s">
        <v>20</v>
      </c>
      <c r="G8061" t="s">
        <v>17</v>
      </c>
      <c r="H8061" s="11">
        <v>1182.4000000000001</v>
      </c>
      <c r="I8061" s="11">
        <v>9.6247360000000022</v>
      </c>
      <c r="J8061" s="13">
        <f>data[[#This Row],[Clicks]]/data[[#This Row],[Impressions]]</f>
        <v>8.1400000000000014E-3</v>
      </c>
      <c r="K8061" s="1">
        <v>0.81</v>
      </c>
      <c r="L8061" s="2">
        <v>7.7960361600000025</v>
      </c>
      <c r="M8061">
        <v>7</v>
      </c>
      <c r="N8061" s="1">
        <f>IF(data[[#This Row],[Conversions]]=0,0,data[[#This Row],[Spend, Dollars]]/data[[#This Row],[Conversions]])</f>
        <v>1.1137194514285718</v>
      </c>
      <c r="O8061" s="13">
        <f>data[[#This Row],[Conversions]]/data[[#This Row],[Clicks]]</f>
        <v>0.72729267587183677</v>
      </c>
      <c r="P8061" s="11">
        <v>231</v>
      </c>
      <c r="Q8061" s="11">
        <f>IF(data[[#This Row],[Spend, Dollars]]=0,0,data[[#This Row],[Total conversion value, Dollars]]/data[[#This Row],[Spend, Dollars]])</f>
        <v>29.630442350334086</v>
      </c>
      <c r="R8061" s="2">
        <v>61.199999999999996</v>
      </c>
      <c r="S8061" s="2">
        <v>22.5</v>
      </c>
      <c r="T8061" s="2">
        <v>9</v>
      </c>
      <c r="U8061" s="2">
        <f t="shared" si="125"/>
        <v>92.699999999999989</v>
      </c>
    </row>
    <row r="8062" spans="1:21" x14ac:dyDescent="0.2">
      <c r="A8062" t="s">
        <v>22</v>
      </c>
      <c r="B8062" s="3">
        <v>45071</v>
      </c>
      <c r="C8062" s="10" t="str">
        <f>TEXT(data[[#This Row],[Date]],"mmmm")</f>
        <v>May</v>
      </c>
      <c r="D8062" t="s">
        <v>16</v>
      </c>
      <c r="E8062" t="s">
        <v>18</v>
      </c>
      <c r="F8062" t="s">
        <v>20</v>
      </c>
      <c r="G8062" t="s">
        <v>17</v>
      </c>
      <c r="H8062" s="11">
        <v>1223.2</v>
      </c>
      <c r="I8062" s="11">
        <v>6.8621520000000018</v>
      </c>
      <c r="J8062" s="13">
        <f>data[[#This Row],[Clicks]]/data[[#This Row],[Impressions]]</f>
        <v>5.6100000000000013E-3</v>
      </c>
      <c r="K8062" s="1">
        <v>0.74</v>
      </c>
      <c r="L8062" s="2">
        <v>5.0779924800000016</v>
      </c>
      <c r="M8062">
        <v>3</v>
      </c>
      <c r="N8062" s="1">
        <f>IF(data[[#This Row],[Conversions]]=0,0,data[[#This Row],[Spend, Dollars]]/data[[#This Row],[Conversions]])</f>
        <v>1.6926641600000005</v>
      </c>
      <c r="O8062" s="13">
        <f>data[[#This Row],[Conversions]]/data[[#This Row],[Clicks]]</f>
        <v>0.43718063954281389</v>
      </c>
      <c r="P8062" s="11">
        <v>204</v>
      </c>
      <c r="Q8062" s="11">
        <f>IF(data[[#This Row],[Spend, Dollars]]=0,0,data[[#This Row],[Total conversion value, Dollars]]/data[[#This Row],[Spend, Dollars]])</f>
        <v>40.17335606609641</v>
      </c>
      <c r="R8062" s="2">
        <v>62.4</v>
      </c>
      <c r="S8062" s="2">
        <v>19.5</v>
      </c>
      <c r="T8062" s="2">
        <v>5</v>
      </c>
      <c r="U8062" s="2">
        <f t="shared" si="125"/>
        <v>86.9</v>
      </c>
    </row>
    <row r="8063" spans="1:21" x14ac:dyDescent="0.2">
      <c r="A8063" t="s">
        <v>22</v>
      </c>
      <c r="B8063" s="3">
        <v>45072</v>
      </c>
      <c r="C8063" s="10" t="str">
        <f>TEXT(data[[#This Row],[Date]],"mmmm")</f>
        <v>May</v>
      </c>
      <c r="D8063" t="s">
        <v>16</v>
      </c>
      <c r="E8063" t="s">
        <v>18</v>
      </c>
      <c r="F8063" t="s">
        <v>20</v>
      </c>
      <c r="G8063" t="s">
        <v>17</v>
      </c>
      <c r="H8063" s="11">
        <v>1349.6000000000001</v>
      </c>
      <c r="I8063" s="11">
        <v>11.728024000000003</v>
      </c>
      <c r="J8063" s="13">
        <f>data[[#This Row],[Clicks]]/data[[#This Row],[Impressions]]</f>
        <v>8.6900000000000015E-3</v>
      </c>
      <c r="K8063" s="1">
        <v>1.0699999999999998</v>
      </c>
      <c r="L8063" s="2">
        <v>12.548985680000001</v>
      </c>
      <c r="M8063">
        <v>5</v>
      </c>
      <c r="N8063" s="1">
        <f>IF(data[[#This Row],[Conversions]]=0,0,data[[#This Row],[Spend, Dollars]]/data[[#This Row],[Conversions]])</f>
        <v>2.5097971360000004</v>
      </c>
      <c r="O8063" s="13">
        <f>data[[#This Row],[Conversions]]/data[[#This Row],[Clicks]]</f>
        <v>0.42632927763449313</v>
      </c>
      <c r="P8063" s="11">
        <v>245</v>
      </c>
      <c r="Q8063" s="11">
        <f>IF(data[[#This Row],[Spend, Dollars]]=0,0,data[[#This Row],[Total conversion value, Dollars]]/data[[#This Row],[Spend, Dollars]])</f>
        <v>19.523490284196416</v>
      </c>
      <c r="R8063" s="2">
        <v>112.8</v>
      </c>
      <c r="S8063" s="2">
        <v>6</v>
      </c>
      <c r="T8063" s="2">
        <v>7</v>
      </c>
      <c r="U8063" s="2">
        <f t="shared" si="125"/>
        <v>125.8</v>
      </c>
    </row>
    <row r="8064" spans="1:21" x14ac:dyDescent="0.2">
      <c r="A8064" t="s">
        <v>22</v>
      </c>
      <c r="B8064" s="3">
        <v>45073</v>
      </c>
      <c r="C8064" s="10" t="str">
        <f>TEXT(data[[#This Row],[Date]],"mmmm")</f>
        <v>May</v>
      </c>
      <c r="D8064" t="s">
        <v>16</v>
      </c>
      <c r="E8064" t="s">
        <v>18</v>
      </c>
      <c r="F8064" t="s">
        <v>20</v>
      </c>
      <c r="G8064" t="s">
        <v>17</v>
      </c>
      <c r="H8064" s="11">
        <v>1205.6000000000001</v>
      </c>
      <c r="I8064" s="11">
        <v>10.874512000000001</v>
      </c>
      <c r="J8064" s="13">
        <f>data[[#This Row],[Clicks]]/data[[#This Row],[Impressions]]</f>
        <v>9.0200000000000002E-3</v>
      </c>
      <c r="K8064" s="1">
        <v>1.08</v>
      </c>
      <c r="L8064" s="2">
        <v>11.744472960000001</v>
      </c>
      <c r="M8064">
        <v>6</v>
      </c>
      <c r="N8064" s="1">
        <f>IF(data[[#This Row],[Conversions]]=0,0,data[[#This Row],[Spend, Dollars]]/data[[#This Row],[Conversions]])</f>
        <v>1.9574121600000003</v>
      </c>
      <c r="O8064" s="13">
        <f>data[[#This Row],[Conversions]]/data[[#This Row],[Clicks]]</f>
        <v>0.55174889687003881</v>
      </c>
      <c r="P8064" s="11">
        <v>264</v>
      </c>
      <c r="Q8064" s="11">
        <f>IF(data[[#This Row],[Spend, Dollars]]=0,0,data[[#This Row],[Total conversion value, Dollars]]/data[[#This Row],[Spend, Dollars]])</f>
        <v>22.47865876137195</v>
      </c>
      <c r="R8064" s="2">
        <v>86.399999999999991</v>
      </c>
      <c r="S8064" s="2">
        <v>0</v>
      </c>
      <c r="T8064" s="2">
        <v>3</v>
      </c>
      <c r="U8064" s="2">
        <f t="shared" si="125"/>
        <v>89.399999999999991</v>
      </c>
    </row>
    <row r="8065" spans="1:21" x14ac:dyDescent="0.2">
      <c r="A8065" t="s">
        <v>22</v>
      </c>
      <c r="B8065" s="3">
        <v>45074</v>
      </c>
      <c r="C8065" s="10" t="str">
        <f>TEXT(data[[#This Row],[Date]],"mmmm")</f>
        <v>May</v>
      </c>
      <c r="D8065" t="s">
        <v>16</v>
      </c>
      <c r="E8065" t="s">
        <v>18</v>
      </c>
      <c r="F8065" t="s">
        <v>20</v>
      </c>
      <c r="G8065" t="s">
        <v>17</v>
      </c>
      <c r="H8065" s="11">
        <v>1442.8000000000002</v>
      </c>
      <c r="I8065" s="11">
        <v>11.426976000000002</v>
      </c>
      <c r="J8065" s="13">
        <f>data[[#This Row],[Clicks]]/data[[#This Row],[Impressions]]</f>
        <v>7.92E-3</v>
      </c>
      <c r="K8065" s="1">
        <v>0.91</v>
      </c>
      <c r="L8065" s="2">
        <v>10.398548160000002</v>
      </c>
      <c r="M8065">
        <v>5</v>
      </c>
      <c r="N8065" s="1">
        <f>IF(data[[#This Row],[Conversions]]=0,0,data[[#This Row],[Spend, Dollars]]/data[[#This Row],[Conversions]])</f>
        <v>2.0797096320000006</v>
      </c>
      <c r="O8065" s="13">
        <f>data[[#This Row],[Conversions]]/data[[#This Row],[Clicks]]</f>
        <v>0.43756108352726036</v>
      </c>
      <c r="P8065" s="11">
        <v>210</v>
      </c>
      <c r="Q8065" s="11">
        <f>IF(data[[#This Row],[Spend, Dollars]]=0,0,data[[#This Row],[Total conversion value, Dollars]]/data[[#This Row],[Spend, Dollars]])</f>
        <v>20.195126932027399</v>
      </c>
      <c r="R8065" s="2">
        <v>80.399999999999991</v>
      </c>
      <c r="S8065" s="2">
        <v>10.5</v>
      </c>
      <c r="T8065" s="2">
        <v>1</v>
      </c>
      <c r="U8065" s="2">
        <f t="shared" si="125"/>
        <v>91.899999999999991</v>
      </c>
    </row>
    <row r="8066" spans="1:21" x14ac:dyDescent="0.2">
      <c r="A8066" t="s">
        <v>22</v>
      </c>
      <c r="B8066" s="3">
        <v>45075</v>
      </c>
      <c r="C8066" s="10" t="str">
        <f>TEXT(data[[#This Row],[Date]],"mmmm")</f>
        <v>May</v>
      </c>
      <c r="D8066" t="s">
        <v>16</v>
      </c>
      <c r="E8066" t="s">
        <v>18</v>
      </c>
      <c r="F8066" t="s">
        <v>20</v>
      </c>
      <c r="G8066" t="s">
        <v>17</v>
      </c>
      <c r="H8066" s="11">
        <v>1863.8000000000002</v>
      </c>
      <c r="I8066" s="11">
        <v>19.681728000000007</v>
      </c>
      <c r="J8066" s="13">
        <f>data[[#This Row],[Clicks]]/data[[#This Row],[Impressions]]</f>
        <v>1.0560000000000003E-2</v>
      </c>
      <c r="K8066" s="1">
        <v>0.55999999999999994</v>
      </c>
      <c r="L8066" s="2">
        <v>11.021767680000004</v>
      </c>
      <c r="M8066">
        <v>7</v>
      </c>
      <c r="N8066" s="1">
        <f>IF(data[[#This Row],[Conversions]]=0,0,data[[#This Row],[Spend, Dollars]]/data[[#This Row],[Conversions]])</f>
        <v>1.5745382400000005</v>
      </c>
      <c r="O8066" s="13">
        <f>data[[#This Row],[Conversions]]/data[[#This Row],[Clicks]]</f>
        <v>0.3556598282427233</v>
      </c>
      <c r="P8066" s="11">
        <v>546</v>
      </c>
      <c r="Q8066" s="11">
        <f>IF(data[[#This Row],[Spend, Dollars]]=0,0,data[[#This Row],[Total conversion value, Dollars]]/data[[#This Row],[Spend, Dollars]])</f>
        <v>49.538333219522173</v>
      </c>
      <c r="R8066" s="2">
        <v>66</v>
      </c>
      <c r="S8066" s="2">
        <v>10.5</v>
      </c>
      <c r="T8066" s="2">
        <v>0</v>
      </c>
      <c r="U8066" s="2">
        <f t="shared" si="125"/>
        <v>76.5</v>
      </c>
    </row>
    <row r="8067" spans="1:21" x14ac:dyDescent="0.2">
      <c r="A8067" t="s">
        <v>22</v>
      </c>
      <c r="B8067" s="3">
        <v>45076</v>
      </c>
      <c r="C8067" s="10" t="str">
        <f>TEXT(data[[#This Row],[Date]],"mmmm")</f>
        <v>May</v>
      </c>
      <c r="D8067" t="s">
        <v>16</v>
      </c>
      <c r="E8067" t="s">
        <v>18</v>
      </c>
      <c r="F8067" t="s">
        <v>20</v>
      </c>
      <c r="G8067" t="s">
        <v>17</v>
      </c>
      <c r="H8067" s="11">
        <v>1995</v>
      </c>
      <c r="I8067" s="11">
        <v>17.556000000000001</v>
      </c>
      <c r="J8067" s="13">
        <f>data[[#This Row],[Clicks]]/data[[#This Row],[Impressions]]</f>
        <v>8.8000000000000005E-3</v>
      </c>
      <c r="K8067" s="1">
        <v>0.38</v>
      </c>
      <c r="L8067" s="2">
        <v>6.6712800000000003</v>
      </c>
      <c r="M8067">
        <v>1</v>
      </c>
      <c r="N8067" s="1">
        <f>IF(data[[#This Row],[Conversions]]=0,0,data[[#This Row],[Spend, Dollars]]/data[[#This Row],[Conversions]])</f>
        <v>6.6712800000000003</v>
      </c>
      <c r="O8067" s="13">
        <f>data[[#This Row],[Conversions]]/data[[#This Row],[Clicks]]</f>
        <v>5.6960583276372746E-2</v>
      </c>
      <c r="P8067" s="11">
        <v>34</v>
      </c>
      <c r="Q8067" s="11">
        <f>IF(data[[#This Row],[Spend, Dollars]]=0,0,data[[#This Row],[Total conversion value, Dollars]]/data[[#This Row],[Spend, Dollars]])</f>
        <v>5.0964732405175619</v>
      </c>
      <c r="R8067" s="2">
        <v>114</v>
      </c>
      <c r="S8067" s="2">
        <v>18</v>
      </c>
      <c r="T8067" s="2">
        <v>0</v>
      </c>
      <c r="U8067" s="2">
        <f t="shared" ref="U8067:U8130" si="126">SUM(R8067:T8067)</f>
        <v>132</v>
      </c>
    </row>
    <row r="8068" spans="1:21" x14ac:dyDescent="0.2">
      <c r="A8068" t="s">
        <v>22</v>
      </c>
      <c r="B8068" s="3">
        <v>45077</v>
      </c>
      <c r="C8068" s="10" t="str">
        <f>TEXT(data[[#This Row],[Date]],"mmmm")</f>
        <v>May</v>
      </c>
      <c r="D8068" t="s">
        <v>16</v>
      </c>
      <c r="E8068" t="s">
        <v>18</v>
      </c>
      <c r="F8068" t="s">
        <v>20</v>
      </c>
      <c r="G8068" t="s">
        <v>17</v>
      </c>
      <c r="H8068" s="11">
        <v>2148.4</v>
      </c>
      <c r="I8068" s="11">
        <v>20.796512</v>
      </c>
      <c r="J8068" s="13">
        <f>data[[#This Row],[Clicks]]/data[[#This Row],[Impressions]]</f>
        <v>9.6799999999999994E-3</v>
      </c>
      <c r="K8068" s="1">
        <v>0.98000000000000009</v>
      </c>
      <c r="L8068" s="2">
        <v>20.380581760000002</v>
      </c>
      <c r="M8068">
        <v>8</v>
      </c>
      <c r="N8068" s="1">
        <f>IF(data[[#This Row],[Conversions]]=0,0,data[[#This Row],[Spend, Dollars]]/data[[#This Row],[Conversions]])</f>
        <v>2.5475727200000002</v>
      </c>
      <c r="O8068" s="13">
        <f>data[[#This Row],[Conversions]]/data[[#This Row],[Clicks]]</f>
        <v>0.38467989247427647</v>
      </c>
      <c r="P8068" s="11">
        <v>336</v>
      </c>
      <c r="Q8068" s="11">
        <f>IF(data[[#This Row],[Spend, Dollars]]=0,0,data[[#This Row],[Total conversion value, Dollars]]/data[[#This Row],[Spend, Dollars]])</f>
        <v>16.486281106040419</v>
      </c>
      <c r="R8068" s="2">
        <v>111.6</v>
      </c>
      <c r="S8068" s="2">
        <v>21</v>
      </c>
      <c r="T8068" s="2">
        <v>2</v>
      </c>
      <c r="U8068" s="2">
        <f t="shared" si="126"/>
        <v>134.6</v>
      </c>
    </row>
    <row r="8069" spans="1:21" x14ac:dyDescent="0.2">
      <c r="A8069" t="s">
        <v>23</v>
      </c>
      <c r="B8069" s="3">
        <v>45078</v>
      </c>
      <c r="C8069" s="10" t="str">
        <f>TEXT(data[[#This Row],[Date]],"mmmm")</f>
        <v>June</v>
      </c>
      <c r="D8069" t="s">
        <v>16</v>
      </c>
      <c r="E8069" t="s">
        <v>18</v>
      </c>
      <c r="F8069" t="s">
        <v>20</v>
      </c>
      <c r="G8069" t="s">
        <v>17</v>
      </c>
      <c r="H8069" s="11">
        <v>1676.6999999999998</v>
      </c>
      <c r="I8069" s="11">
        <v>14.939396999999998</v>
      </c>
      <c r="J8069" s="13">
        <f>data[[#This Row],[Clicks]]/data[[#This Row],[Impressions]]</f>
        <v>8.9099999999999995E-3</v>
      </c>
      <c r="K8069" s="1">
        <v>1.75</v>
      </c>
      <c r="L8069" s="2">
        <v>26.143944749999996</v>
      </c>
      <c r="M8069">
        <v>0</v>
      </c>
      <c r="N8069" s="1">
        <f>IF(data[[#This Row],[Conversions]]=0,0,data[[#This Row],[Spend, Dollars]]/data[[#This Row],[Conversions]])</f>
        <v>0</v>
      </c>
      <c r="O8069" s="13">
        <f>data[[#This Row],[Conversions]]/data[[#This Row],[Clicks]]</f>
        <v>0</v>
      </c>
      <c r="P8069" s="11">
        <v>3</v>
      </c>
      <c r="Q8069" s="11">
        <f>IF(data[[#This Row],[Spend, Dollars]]=0,0,data[[#This Row],[Total conversion value, Dollars]]/data[[#This Row],[Spend, Dollars]])</f>
        <v>0.11474932450658581</v>
      </c>
      <c r="R8069" s="2">
        <v>84</v>
      </c>
      <c r="S8069" s="2">
        <v>6</v>
      </c>
      <c r="T8069" s="2">
        <v>8</v>
      </c>
      <c r="U8069" s="2">
        <f t="shared" si="126"/>
        <v>98</v>
      </c>
    </row>
    <row r="8070" spans="1:21" x14ac:dyDescent="0.2">
      <c r="A8070" t="s">
        <v>23</v>
      </c>
      <c r="B8070" s="3">
        <v>45079</v>
      </c>
      <c r="C8070" s="10" t="str">
        <f>TEXT(data[[#This Row],[Date]],"mmmm")</f>
        <v>June</v>
      </c>
      <c r="D8070" t="s">
        <v>16</v>
      </c>
      <c r="E8070" t="s">
        <v>18</v>
      </c>
      <c r="F8070" t="s">
        <v>20</v>
      </c>
      <c r="G8070" t="s">
        <v>17</v>
      </c>
      <c r="H8070" s="11">
        <v>946.3</v>
      </c>
      <c r="I8070" s="11">
        <v>6.8701380000000016</v>
      </c>
      <c r="J8070" s="13">
        <f>data[[#This Row],[Clicks]]/data[[#This Row],[Impressions]]</f>
        <v>7.2600000000000017E-3</v>
      </c>
      <c r="K8070" s="1">
        <v>1.7799999999999998</v>
      </c>
      <c r="L8070" s="2">
        <v>12.228845640000001</v>
      </c>
      <c r="M8070">
        <v>5</v>
      </c>
      <c r="N8070" s="1">
        <f>IF(data[[#This Row],[Conversions]]=0,0,data[[#This Row],[Spend, Dollars]]/data[[#This Row],[Conversions]])</f>
        <v>2.4457691280000002</v>
      </c>
      <c r="O8070" s="13">
        <f>data[[#This Row],[Conversions]]/data[[#This Row],[Clicks]]</f>
        <v>0.72778741853511508</v>
      </c>
      <c r="P8070" s="11">
        <v>170</v>
      </c>
      <c r="Q8070" s="11">
        <f>IF(data[[#This Row],[Spend, Dollars]]=0,0,data[[#This Row],[Total conversion value, Dollars]]/data[[#This Row],[Spend, Dollars]])</f>
        <v>13.901557432693213</v>
      </c>
      <c r="R8070" s="2">
        <v>76.8</v>
      </c>
      <c r="S8070" s="2">
        <v>19.5</v>
      </c>
      <c r="T8070" s="2">
        <v>2</v>
      </c>
      <c r="U8070" s="2">
        <f t="shared" si="126"/>
        <v>98.3</v>
      </c>
    </row>
    <row r="8071" spans="1:21" x14ac:dyDescent="0.2">
      <c r="A8071" t="s">
        <v>23</v>
      </c>
      <c r="B8071" s="3">
        <v>45080</v>
      </c>
      <c r="C8071" s="10" t="str">
        <f>TEXT(data[[#This Row],[Date]],"mmmm")</f>
        <v>June</v>
      </c>
      <c r="D8071" t="s">
        <v>16</v>
      </c>
      <c r="E8071" t="s">
        <v>18</v>
      </c>
      <c r="F8071" t="s">
        <v>20</v>
      </c>
      <c r="G8071" t="s">
        <v>17</v>
      </c>
      <c r="H8071" s="11">
        <v>1288.3</v>
      </c>
      <c r="I8071" s="11">
        <v>11.762179000000001</v>
      </c>
      <c r="J8071" s="13">
        <f>data[[#This Row],[Clicks]]/data[[#This Row],[Impressions]]</f>
        <v>9.130000000000001E-3</v>
      </c>
      <c r="K8071" s="1">
        <v>1.59</v>
      </c>
      <c r="L8071" s="2">
        <v>18.701864610000005</v>
      </c>
      <c r="M8071">
        <v>0</v>
      </c>
      <c r="N8071" s="1">
        <f>IF(data[[#This Row],[Conversions]]=0,0,data[[#This Row],[Spend, Dollars]]/data[[#This Row],[Conversions]])</f>
        <v>0</v>
      </c>
      <c r="O8071" s="13">
        <f>data[[#This Row],[Conversions]]/data[[#This Row],[Clicks]]</f>
        <v>0</v>
      </c>
      <c r="P8071" s="11">
        <v>16</v>
      </c>
      <c r="Q8071" s="11">
        <f>IF(data[[#This Row],[Spend, Dollars]]=0,0,data[[#This Row],[Total conversion value, Dollars]]/data[[#This Row],[Spend, Dollars]])</f>
        <v>0.85552966688918808</v>
      </c>
      <c r="R8071" s="2">
        <v>109.2</v>
      </c>
      <c r="S8071" s="2">
        <v>21</v>
      </c>
      <c r="T8071" s="2">
        <v>6</v>
      </c>
      <c r="U8071" s="2">
        <f t="shared" si="126"/>
        <v>136.19999999999999</v>
      </c>
    </row>
    <row r="8072" spans="1:21" x14ac:dyDescent="0.2">
      <c r="A8072" t="s">
        <v>23</v>
      </c>
      <c r="B8072" s="3">
        <v>45081</v>
      </c>
      <c r="C8072" s="10" t="str">
        <f>TEXT(data[[#This Row],[Date]],"mmmm")</f>
        <v>June</v>
      </c>
      <c r="D8072" t="s">
        <v>16</v>
      </c>
      <c r="E8072" t="s">
        <v>18</v>
      </c>
      <c r="F8072" t="s">
        <v>20</v>
      </c>
      <c r="G8072" t="s">
        <v>17</v>
      </c>
      <c r="H8072" s="11">
        <v>1075.8</v>
      </c>
      <c r="I8072" s="11">
        <v>10.768758000000002</v>
      </c>
      <c r="J8072" s="13">
        <f>data[[#This Row],[Clicks]]/data[[#This Row],[Impressions]]</f>
        <v>1.0010000000000002E-2</v>
      </c>
      <c r="K8072" s="1">
        <v>1.2100000000000002</v>
      </c>
      <c r="L8072" s="2">
        <v>13.030197180000004</v>
      </c>
      <c r="M8072">
        <v>5</v>
      </c>
      <c r="N8072" s="1">
        <f>IF(data[[#This Row],[Conversions]]=0,0,data[[#This Row],[Spend, Dollars]]/data[[#This Row],[Conversions]])</f>
        <v>2.6060394360000005</v>
      </c>
      <c r="O8072" s="13">
        <f>data[[#This Row],[Conversions]]/data[[#This Row],[Clicks]]</f>
        <v>0.46430609732338668</v>
      </c>
      <c r="P8072" s="11">
        <v>177</v>
      </c>
      <c r="Q8072" s="11">
        <f>IF(data[[#This Row],[Spend, Dollars]]=0,0,data[[#This Row],[Total conversion value, Dollars]]/data[[#This Row],[Spend, Dollars]])</f>
        <v>13.58383127706437</v>
      </c>
      <c r="R8072" s="2">
        <v>94.8</v>
      </c>
      <c r="S8072" s="2">
        <v>21</v>
      </c>
      <c r="T8072" s="2">
        <v>14</v>
      </c>
      <c r="U8072" s="2">
        <f t="shared" si="126"/>
        <v>129.80000000000001</v>
      </c>
    </row>
    <row r="8073" spans="1:21" x14ac:dyDescent="0.2">
      <c r="A8073" t="s">
        <v>23</v>
      </c>
      <c r="B8073" s="3">
        <v>45082</v>
      </c>
      <c r="C8073" s="10" t="str">
        <f>TEXT(data[[#This Row],[Date]],"mmmm")</f>
        <v>June</v>
      </c>
      <c r="D8073" t="s">
        <v>16</v>
      </c>
      <c r="E8073" t="s">
        <v>18</v>
      </c>
      <c r="F8073" t="s">
        <v>20</v>
      </c>
      <c r="G8073" t="s">
        <v>17</v>
      </c>
      <c r="H8073" s="11">
        <v>1562.6</v>
      </c>
      <c r="I8073" s="11">
        <v>14.266538000000001</v>
      </c>
      <c r="J8073" s="13">
        <f>data[[#This Row],[Clicks]]/data[[#This Row],[Impressions]]</f>
        <v>9.130000000000001E-3</v>
      </c>
      <c r="K8073" s="1">
        <v>1.9200000000000002</v>
      </c>
      <c r="L8073" s="2">
        <v>27.391752960000002</v>
      </c>
      <c r="M8073">
        <v>6</v>
      </c>
      <c r="N8073" s="1">
        <f>IF(data[[#This Row],[Conversions]]=0,0,data[[#This Row],[Spend, Dollars]]/data[[#This Row],[Conversions]])</f>
        <v>4.5652921600000003</v>
      </c>
      <c r="O8073" s="13">
        <f>data[[#This Row],[Conversions]]/data[[#This Row],[Clicks]]</f>
        <v>0.4205645406054363</v>
      </c>
      <c r="P8073" s="11">
        <v>426</v>
      </c>
      <c r="Q8073" s="11">
        <f>IF(data[[#This Row],[Spend, Dollars]]=0,0,data[[#This Row],[Total conversion value, Dollars]]/data[[#This Row],[Spend, Dollars]])</f>
        <v>15.552126241138529</v>
      </c>
      <c r="R8073" s="2">
        <v>123.6</v>
      </c>
      <c r="S8073" s="2">
        <v>6</v>
      </c>
      <c r="T8073" s="2">
        <v>7</v>
      </c>
      <c r="U8073" s="2">
        <f t="shared" si="126"/>
        <v>136.6</v>
      </c>
    </row>
    <row r="8074" spans="1:21" x14ac:dyDescent="0.2">
      <c r="A8074" t="s">
        <v>23</v>
      </c>
      <c r="B8074" s="3">
        <v>45083</v>
      </c>
      <c r="C8074" s="10" t="str">
        <f>TEXT(data[[#This Row],[Date]],"mmmm")</f>
        <v>June</v>
      </c>
      <c r="D8074" t="s">
        <v>16</v>
      </c>
      <c r="E8074" t="s">
        <v>18</v>
      </c>
      <c r="F8074" t="s">
        <v>20</v>
      </c>
      <c r="G8074" t="s">
        <v>17</v>
      </c>
      <c r="H8074" s="11">
        <v>832</v>
      </c>
      <c r="I8074" s="11">
        <v>7.1385600000000009</v>
      </c>
      <c r="J8074" s="13">
        <f>data[[#This Row],[Clicks]]/data[[#This Row],[Impressions]]</f>
        <v>8.5800000000000008E-3</v>
      </c>
      <c r="K8074" s="1">
        <v>0.73</v>
      </c>
      <c r="L8074" s="2">
        <v>5.2111488000000001</v>
      </c>
      <c r="M8074">
        <v>4</v>
      </c>
      <c r="N8074" s="1">
        <f>IF(data[[#This Row],[Conversions]]=0,0,data[[#This Row],[Spend, Dollars]]/data[[#This Row],[Conversions]])</f>
        <v>1.3027872</v>
      </c>
      <c r="O8074" s="13">
        <f>data[[#This Row],[Conversions]]/data[[#This Row],[Clicks]]</f>
        <v>0.56033709879863713</v>
      </c>
      <c r="P8074" s="11">
        <v>297</v>
      </c>
      <c r="Q8074" s="11">
        <f>IF(data[[#This Row],[Spend, Dollars]]=0,0,data[[#This Row],[Total conversion value, Dollars]]/data[[#This Row],[Spend, Dollars]])</f>
        <v>56.993191213423032</v>
      </c>
      <c r="R8074" s="2">
        <v>98.399999999999991</v>
      </c>
      <c r="S8074" s="2">
        <v>22.5</v>
      </c>
      <c r="T8074" s="2">
        <v>6</v>
      </c>
      <c r="U8074" s="2">
        <f t="shared" si="126"/>
        <v>126.89999999999999</v>
      </c>
    </row>
    <row r="8075" spans="1:21" x14ac:dyDescent="0.2">
      <c r="A8075" t="s">
        <v>23</v>
      </c>
      <c r="B8075" s="3">
        <v>45084</v>
      </c>
      <c r="C8075" s="10" t="str">
        <f>TEXT(data[[#This Row],[Date]],"mmmm")</f>
        <v>June</v>
      </c>
      <c r="D8075" t="s">
        <v>16</v>
      </c>
      <c r="E8075" t="s">
        <v>18</v>
      </c>
      <c r="F8075" t="s">
        <v>20</v>
      </c>
      <c r="G8075" t="s">
        <v>17</v>
      </c>
      <c r="H8075" s="11">
        <v>1904.6999999999998</v>
      </c>
      <c r="I8075" s="11">
        <v>24.932523</v>
      </c>
      <c r="J8075" s="13">
        <f>data[[#This Row],[Clicks]]/data[[#This Row],[Impressions]]</f>
        <v>1.3090000000000001E-2</v>
      </c>
      <c r="K8075" s="1">
        <v>0.62</v>
      </c>
      <c r="L8075" s="2">
        <v>15.45816426</v>
      </c>
      <c r="M8075">
        <v>4</v>
      </c>
      <c r="N8075" s="1">
        <f>IF(data[[#This Row],[Conversions]]=0,0,data[[#This Row],[Spend, Dollars]]/data[[#This Row],[Conversions]])</f>
        <v>3.8645410650000001</v>
      </c>
      <c r="O8075" s="13">
        <f>data[[#This Row],[Conversions]]/data[[#This Row],[Clicks]]</f>
        <v>0.16043302155983172</v>
      </c>
      <c r="P8075" s="11">
        <v>167</v>
      </c>
      <c r="Q8075" s="11">
        <f>IF(data[[#This Row],[Spend, Dollars]]=0,0,data[[#This Row],[Total conversion value, Dollars]]/data[[#This Row],[Spend, Dollars]])</f>
        <v>10.803352661488667</v>
      </c>
      <c r="R8075" s="2">
        <v>93.6</v>
      </c>
      <c r="S8075" s="2">
        <v>6</v>
      </c>
      <c r="T8075" s="2">
        <v>10</v>
      </c>
      <c r="U8075" s="2">
        <f t="shared" si="126"/>
        <v>109.6</v>
      </c>
    </row>
    <row r="8076" spans="1:21" x14ac:dyDescent="0.2">
      <c r="A8076" t="s">
        <v>23</v>
      </c>
      <c r="B8076" s="3">
        <v>45085</v>
      </c>
      <c r="C8076" s="10" t="str">
        <f>TEXT(data[[#This Row],[Date]],"mmmm")</f>
        <v>June</v>
      </c>
      <c r="D8076" t="s">
        <v>16</v>
      </c>
      <c r="E8076" t="s">
        <v>18</v>
      </c>
      <c r="F8076" t="s">
        <v>20</v>
      </c>
      <c r="G8076" t="s">
        <v>17</v>
      </c>
      <c r="H8076" s="11">
        <v>1260.3999999999999</v>
      </c>
      <c r="I8076" s="11">
        <v>14.003044000000001</v>
      </c>
      <c r="J8076" s="13">
        <f>data[[#This Row],[Clicks]]/data[[#This Row],[Impressions]]</f>
        <v>1.1110000000000002E-2</v>
      </c>
      <c r="K8076" s="1">
        <v>1.8399999999999999</v>
      </c>
      <c r="L8076" s="2">
        <v>25.76560096</v>
      </c>
      <c r="M8076">
        <v>5</v>
      </c>
      <c r="N8076" s="1">
        <f>IF(data[[#This Row],[Conversions]]=0,0,data[[#This Row],[Spend, Dollars]]/data[[#This Row],[Conversions]])</f>
        <v>5.1531201920000003</v>
      </c>
      <c r="O8076" s="13">
        <f>data[[#This Row],[Conversions]]/data[[#This Row],[Clicks]]</f>
        <v>0.35706522096195653</v>
      </c>
      <c r="P8076" s="11">
        <v>124</v>
      </c>
      <c r="Q8076" s="11">
        <f>IF(data[[#This Row],[Spend, Dollars]]=0,0,data[[#This Row],[Total conversion value, Dollars]]/data[[#This Row],[Spend, Dollars]])</f>
        <v>4.8126181955741973</v>
      </c>
      <c r="R8076" s="2">
        <v>128.4</v>
      </c>
      <c r="S8076" s="2">
        <v>15</v>
      </c>
      <c r="T8076" s="2">
        <v>9</v>
      </c>
      <c r="U8076" s="2">
        <f t="shared" si="126"/>
        <v>152.4</v>
      </c>
    </row>
    <row r="8077" spans="1:21" x14ac:dyDescent="0.2">
      <c r="A8077" t="s">
        <v>23</v>
      </c>
      <c r="B8077" s="3">
        <v>45086</v>
      </c>
      <c r="C8077" s="10" t="str">
        <f>TEXT(data[[#This Row],[Date]],"mmmm")</f>
        <v>June</v>
      </c>
      <c r="D8077" t="s">
        <v>16</v>
      </c>
      <c r="E8077" t="s">
        <v>18</v>
      </c>
      <c r="F8077" t="s">
        <v>20</v>
      </c>
      <c r="G8077" t="s">
        <v>17</v>
      </c>
      <c r="H8077" s="11">
        <v>1811.1</v>
      </c>
      <c r="I8077" s="11">
        <v>14.543133000000001</v>
      </c>
      <c r="J8077" s="13">
        <f>data[[#This Row],[Clicks]]/data[[#This Row],[Impressions]]</f>
        <v>8.0300000000000007E-3</v>
      </c>
      <c r="K8077" s="1">
        <v>1.33</v>
      </c>
      <c r="L8077" s="2">
        <v>19.342366890000001</v>
      </c>
      <c r="M8077">
        <v>6</v>
      </c>
      <c r="N8077" s="1">
        <f>IF(data[[#This Row],[Conversions]]=0,0,data[[#This Row],[Spend, Dollars]]/data[[#This Row],[Conversions]])</f>
        <v>3.2237278150000002</v>
      </c>
      <c r="O8077" s="13">
        <f>data[[#This Row],[Conversions]]/data[[#This Row],[Clicks]]</f>
        <v>0.41256584808789137</v>
      </c>
      <c r="P8077" s="11">
        <v>245</v>
      </c>
      <c r="Q8077" s="11">
        <f>IF(data[[#This Row],[Spend, Dollars]]=0,0,data[[#This Row],[Total conversion value, Dollars]]/data[[#This Row],[Spend, Dollars]])</f>
        <v>12.666495336031753</v>
      </c>
      <c r="R8077" s="2">
        <v>114</v>
      </c>
      <c r="S8077" s="2">
        <v>12</v>
      </c>
      <c r="T8077" s="2">
        <v>5</v>
      </c>
      <c r="U8077" s="2">
        <f t="shared" si="126"/>
        <v>131</v>
      </c>
    </row>
    <row r="8078" spans="1:21" x14ac:dyDescent="0.2">
      <c r="A8078" t="s">
        <v>23</v>
      </c>
      <c r="B8078" s="3">
        <v>45087</v>
      </c>
      <c r="C8078" s="10" t="str">
        <f>TEXT(data[[#This Row],[Date]],"mmmm")</f>
        <v>June</v>
      </c>
      <c r="D8078" t="s">
        <v>16</v>
      </c>
      <c r="E8078" t="s">
        <v>18</v>
      </c>
      <c r="F8078" t="s">
        <v>20</v>
      </c>
      <c r="G8078" t="s">
        <v>17</v>
      </c>
      <c r="H8078" s="11">
        <v>1895.8</v>
      </c>
      <c r="I8078" s="11">
        <v>17.517192000000001</v>
      </c>
      <c r="J8078" s="13">
        <f>data[[#This Row],[Clicks]]/data[[#This Row],[Impressions]]</f>
        <v>9.2400000000000017E-3</v>
      </c>
      <c r="K8078" s="1">
        <v>0.85</v>
      </c>
      <c r="L8078" s="2">
        <v>14.889613200000001</v>
      </c>
      <c r="M8078">
        <v>0</v>
      </c>
      <c r="N8078" s="1">
        <f>IF(data[[#This Row],[Conversions]]=0,0,data[[#This Row],[Spend, Dollars]]/data[[#This Row],[Conversions]])</f>
        <v>0</v>
      </c>
      <c r="O8078" s="13">
        <f>data[[#This Row],[Conversions]]/data[[#This Row],[Clicks]]</f>
        <v>0</v>
      </c>
      <c r="P8078" s="11">
        <v>18</v>
      </c>
      <c r="Q8078" s="11">
        <f>IF(data[[#This Row],[Spend, Dollars]]=0,0,data[[#This Row],[Total conversion value, Dollars]]/data[[#This Row],[Spend, Dollars]])</f>
        <v>1.2088964137765512</v>
      </c>
      <c r="R8078" s="2">
        <v>134.4</v>
      </c>
      <c r="S8078" s="2">
        <v>16.5</v>
      </c>
      <c r="T8078" s="2">
        <v>7</v>
      </c>
      <c r="U8078" s="2">
        <f t="shared" si="126"/>
        <v>157.9</v>
      </c>
    </row>
    <row r="8079" spans="1:21" x14ac:dyDescent="0.2">
      <c r="A8079" t="s">
        <v>23</v>
      </c>
      <c r="B8079" s="3">
        <v>45088</v>
      </c>
      <c r="C8079" s="10" t="str">
        <f>TEXT(data[[#This Row],[Date]],"mmmm")</f>
        <v>June</v>
      </c>
      <c r="D8079" t="s">
        <v>16</v>
      </c>
      <c r="E8079" t="s">
        <v>18</v>
      </c>
      <c r="F8079" t="s">
        <v>20</v>
      </c>
      <c r="G8079" t="s">
        <v>17</v>
      </c>
      <c r="H8079" s="11">
        <v>1229.8999999999999</v>
      </c>
      <c r="I8079" s="11">
        <v>11.770142999999999</v>
      </c>
      <c r="J8079" s="13">
        <f>data[[#This Row],[Clicks]]/data[[#This Row],[Impressions]]</f>
        <v>9.5700000000000004E-3</v>
      </c>
      <c r="K8079" s="1">
        <v>0.72</v>
      </c>
      <c r="L8079" s="2">
        <v>8.4745029599999988</v>
      </c>
      <c r="M8079">
        <v>5</v>
      </c>
      <c r="N8079" s="1">
        <f>IF(data[[#This Row],[Conversions]]=0,0,data[[#This Row],[Spend, Dollars]]/data[[#This Row],[Conversions]])</f>
        <v>1.6949005919999998</v>
      </c>
      <c r="O8079" s="13">
        <f>data[[#This Row],[Conversions]]/data[[#This Row],[Clicks]]</f>
        <v>0.4248036748576462</v>
      </c>
      <c r="P8079" s="11">
        <v>121</v>
      </c>
      <c r="Q8079" s="11">
        <f>IF(data[[#This Row],[Spend, Dollars]]=0,0,data[[#This Row],[Total conversion value, Dollars]]/data[[#This Row],[Spend, Dollars]])</f>
        <v>14.278123516048664</v>
      </c>
      <c r="R8079" s="2">
        <v>114</v>
      </c>
      <c r="S8079" s="2">
        <v>15</v>
      </c>
      <c r="T8079" s="2">
        <v>10</v>
      </c>
      <c r="U8079" s="2">
        <f t="shared" si="126"/>
        <v>139</v>
      </c>
    </row>
    <row r="8080" spans="1:21" x14ac:dyDescent="0.2">
      <c r="A8080" t="s">
        <v>23</v>
      </c>
      <c r="B8080" s="3">
        <v>45089</v>
      </c>
      <c r="C8080" s="10" t="str">
        <f>TEXT(data[[#This Row],[Date]],"mmmm")</f>
        <v>June</v>
      </c>
      <c r="D8080" t="s">
        <v>16</v>
      </c>
      <c r="E8080" t="s">
        <v>18</v>
      </c>
      <c r="F8080" t="s">
        <v>20</v>
      </c>
      <c r="G8080" t="s">
        <v>17</v>
      </c>
      <c r="H8080" s="11">
        <v>1687.8999999999999</v>
      </c>
      <c r="I8080" s="11">
        <v>12.068485000000001</v>
      </c>
      <c r="J8080" s="13">
        <f>data[[#This Row],[Clicks]]/data[[#This Row],[Impressions]]</f>
        <v>7.150000000000001E-3</v>
      </c>
      <c r="K8080" s="1">
        <v>2.09</v>
      </c>
      <c r="L8080" s="2">
        <v>25.223133650000001</v>
      </c>
      <c r="M8080">
        <v>0</v>
      </c>
      <c r="N8080" s="1">
        <f>IF(data[[#This Row],[Conversions]]=0,0,data[[#This Row],[Spend, Dollars]]/data[[#This Row],[Conversions]])</f>
        <v>0</v>
      </c>
      <c r="O8080" s="13">
        <f>data[[#This Row],[Conversions]]/data[[#This Row],[Clicks]]</f>
        <v>0</v>
      </c>
      <c r="P8080" s="11">
        <v>3</v>
      </c>
      <c r="Q8080" s="11">
        <f>IF(data[[#This Row],[Spend, Dollars]]=0,0,data[[#This Row],[Total conversion value, Dollars]]/data[[#This Row],[Spend, Dollars]])</f>
        <v>0.1189384333298333</v>
      </c>
      <c r="R8080" s="2">
        <v>79.2</v>
      </c>
      <c r="S8080" s="2">
        <v>12</v>
      </c>
      <c r="T8080" s="2">
        <v>8</v>
      </c>
      <c r="U8080" s="2">
        <f t="shared" si="126"/>
        <v>99.2</v>
      </c>
    </row>
    <row r="8081" spans="1:21" x14ac:dyDescent="0.2">
      <c r="A8081" t="s">
        <v>23</v>
      </c>
      <c r="B8081" s="3">
        <v>45090</v>
      </c>
      <c r="C8081" s="10" t="str">
        <f>TEXT(data[[#This Row],[Date]],"mmmm")</f>
        <v>June</v>
      </c>
      <c r="D8081" t="s">
        <v>16</v>
      </c>
      <c r="E8081" t="s">
        <v>18</v>
      </c>
      <c r="F8081" t="s">
        <v>20</v>
      </c>
      <c r="G8081" t="s">
        <v>17</v>
      </c>
      <c r="H8081" s="11">
        <v>861</v>
      </c>
      <c r="I8081" s="11">
        <v>6.5349900000000005</v>
      </c>
      <c r="J8081" s="13">
        <f>data[[#This Row],[Clicks]]/data[[#This Row],[Impressions]]</f>
        <v>7.5900000000000004E-3</v>
      </c>
      <c r="K8081" s="1">
        <v>1.85</v>
      </c>
      <c r="L8081" s="2">
        <v>12.089731500000001</v>
      </c>
      <c r="M8081">
        <v>4</v>
      </c>
      <c r="N8081" s="1">
        <f>IF(data[[#This Row],[Conversions]]=0,0,data[[#This Row],[Spend, Dollars]]/data[[#This Row],[Conversions]])</f>
        <v>3.0224328750000002</v>
      </c>
      <c r="O8081" s="13">
        <f>data[[#This Row],[Conversions]]/data[[#This Row],[Clicks]]</f>
        <v>0.61208968950220266</v>
      </c>
      <c r="P8081" s="11">
        <v>321</v>
      </c>
      <c r="Q8081" s="11">
        <f>IF(data[[#This Row],[Spend, Dollars]]=0,0,data[[#This Row],[Total conversion value, Dollars]]/data[[#This Row],[Spend, Dollars]])</f>
        <v>26.551458152730685</v>
      </c>
      <c r="R8081" s="2">
        <v>123.6</v>
      </c>
      <c r="S8081" s="2">
        <v>13.5</v>
      </c>
      <c r="T8081" s="2">
        <v>11</v>
      </c>
      <c r="U8081" s="2">
        <f t="shared" si="126"/>
        <v>148.1</v>
      </c>
    </row>
    <row r="8082" spans="1:21" x14ac:dyDescent="0.2">
      <c r="A8082" t="s">
        <v>23</v>
      </c>
      <c r="B8082" s="3">
        <v>45091</v>
      </c>
      <c r="C8082" s="10" t="str">
        <f>TEXT(data[[#This Row],[Date]],"mmmm")</f>
        <v>June</v>
      </c>
      <c r="D8082" t="s">
        <v>16</v>
      </c>
      <c r="E8082" t="s">
        <v>18</v>
      </c>
      <c r="F8082" t="s">
        <v>20</v>
      </c>
      <c r="G8082" t="s">
        <v>17</v>
      </c>
      <c r="H8082" s="11">
        <v>1638.3999999999999</v>
      </c>
      <c r="I8082" s="11">
        <v>14.778367999999999</v>
      </c>
      <c r="J8082" s="13">
        <f>data[[#This Row],[Clicks]]/data[[#This Row],[Impressions]]</f>
        <v>9.0200000000000002E-3</v>
      </c>
      <c r="K8082" s="1">
        <v>2.15</v>
      </c>
      <c r="L8082" s="2">
        <v>31.773491199999995</v>
      </c>
      <c r="M8082">
        <v>1</v>
      </c>
      <c r="N8082" s="1">
        <f>IF(data[[#This Row],[Conversions]]=0,0,data[[#This Row],[Spend, Dollars]]/data[[#This Row],[Conversions]])</f>
        <v>31.773491199999995</v>
      </c>
      <c r="O8082" s="13">
        <f>data[[#This Row],[Conversions]]/data[[#This Row],[Clicks]]</f>
        <v>6.7666470343680715E-2</v>
      </c>
      <c r="P8082" s="11">
        <v>19</v>
      </c>
      <c r="Q8082" s="11">
        <f>IF(data[[#This Row],[Spend, Dollars]]=0,0,data[[#This Row],[Total conversion value, Dollars]]/data[[#This Row],[Spend, Dollars]])</f>
        <v>0.59798276117671334</v>
      </c>
      <c r="R8082" s="2">
        <v>126</v>
      </c>
      <c r="S8082" s="2">
        <v>25.5</v>
      </c>
      <c r="T8082" s="2">
        <v>3</v>
      </c>
      <c r="U8082" s="2">
        <f t="shared" si="126"/>
        <v>154.5</v>
      </c>
    </row>
    <row r="8083" spans="1:21" x14ac:dyDescent="0.2">
      <c r="A8083" t="s">
        <v>23</v>
      </c>
      <c r="B8083" s="3">
        <v>45092</v>
      </c>
      <c r="C8083" s="10" t="str">
        <f>TEXT(data[[#This Row],[Date]],"mmmm")</f>
        <v>June</v>
      </c>
      <c r="D8083" t="s">
        <v>16</v>
      </c>
      <c r="E8083" t="s">
        <v>18</v>
      </c>
      <c r="F8083" t="s">
        <v>20</v>
      </c>
      <c r="G8083" t="s">
        <v>17</v>
      </c>
      <c r="H8083" s="11">
        <v>1235.3</v>
      </c>
      <c r="I8083" s="11">
        <v>11.550055</v>
      </c>
      <c r="J8083" s="13">
        <f>data[[#This Row],[Clicks]]/data[[#This Row],[Impressions]]</f>
        <v>9.3500000000000007E-3</v>
      </c>
      <c r="K8083" s="1">
        <v>2.06</v>
      </c>
      <c r="L8083" s="2">
        <v>23.793113300000002</v>
      </c>
      <c r="M8083">
        <v>2</v>
      </c>
      <c r="N8083" s="1">
        <f>IF(data[[#This Row],[Conversions]]=0,0,data[[#This Row],[Spend, Dollars]]/data[[#This Row],[Conversions]])</f>
        <v>11.896556650000001</v>
      </c>
      <c r="O8083" s="13">
        <f>data[[#This Row],[Conversions]]/data[[#This Row],[Clicks]]</f>
        <v>0.17315934859184653</v>
      </c>
      <c r="P8083" s="11">
        <v>152</v>
      </c>
      <c r="Q8083" s="11">
        <f>IF(data[[#This Row],[Spend, Dollars]]=0,0,data[[#This Row],[Total conversion value, Dollars]]/data[[#This Row],[Spend, Dollars]])</f>
        <v>6.3884031519322013</v>
      </c>
      <c r="R8083" s="2">
        <v>97.2</v>
      </c>
      <c r="S8083" s="2">
        <v>13.5</v>
      </c>
      <c r="T8083" s="2">
        <v>4</v>
      </c>
      <c r="U8083" s="2">
        <f t="shared" si="126"/>
        <v>114.7</v>
      </c>
    </row>
    <row r="8084" spans="1:21" x14ac:dyDescent="0.2">
      <c r="A8084" t="s">
        <v>23</v>
      </c>
      <c r="B8084" s="3">
        <v>45093</v>
      </c>
      <c r="C8084" s="10" t="str">
        <f>TEXT(data[[#This Row],[Date]],"mmmm")</f>
        <v>June</v>
      </c>
      <c r="D8084" t="s">
        <v>16</v>
      </c>
      <c r="E8084" t="s">
        <v>18</v>
      </c>
      <c r="F8084" t="s">
        <v>20</v>
      </c>
      <c r="G8084" t="s">
        <v>17</v>
      </c>
      <c r="H8084" s="11">
        <v>1969.7999999999997</v>
      </c>
      <c r="I8084" s="11">
        <v>19.934375999999997</v>
      </c>
      <c r="J8084" s="13">
        <f>data[[#This Row],[Clicks]]/data[[#This Row],[Impressions]]</f>
        <v>1.0120000000000001E-2</v>
      </c>
      <c r="K8084" s="1">
        <v>1.6099999999999999</v>
      </c>
      <c r="L8084" s="2">
        <v>32.094345359999991</v>
      </c>
      <c r="M8084">
        <v>5</v>
      </c>
      <c r="N8084" s="1">
        <f>IF(data[[#This Row],[Conversions]]=0,0,data[[#This Row],[Spend, Dollars]]/data[[#This Row],[Conversions]])</f>
        <v>6.4188690719999979</v>
      </c>
      <c r="O8084" s="13">
        <f>data[[#This Row],[Conversions]]/data[[#This Row],[Clicks]]</f>
        <v>0.25082300042900768</v>
      </c>
      <c r="P8084" s="11">
        <v>183</v>
      </c>
      <c r="Q8084" s="11">
        <f>IF(data[[#This Row],[Spend, Dollars]]=0,0,data[[#This Row],[Total conversion value, Dollars]]/data[[#This Row],[Spend, Dollars]])</f>
        <v>5.7019390159637782</v>
      </c>
      <c r="R8084" s="2">
        <v>123.6</v>
      </c>
      <c r="S8084" s="2">
        <v>7.5</v>
      </c>
      <c r="T8084" s="2">
        <v>6</v>
      </c>
      <c r="U8084" s="2">
        <f t="shared" si="126"/>
        <v>137.1</v>
      </c>
    </row>
    <row r="8085" spans="1:21" x14ac:dyDescent="0.2">
      <c r="A8085" t="s">
        <v>23</v>
      </c>
      <c r="B8085" s="3">
        <v>45094</v>
      </c>
      <c r="C8085" s="10" t="str">
        <f>TEXT(data[[#This Row],[Date]],"mmmm")</f>
        <v>June</v>
      </c>
      <c r="D8085" t="s">
        <v>16</v>
      </c>
      <c r="E8085" t="s">
        <v>18</v>
      </c>
      <c r="F8085" t="s">
        <v>20</v>
      </c>
      <c r="G8085" t="s">
        <v>17</v>
      </c>
      <c r="H8085" s="11">
        <v>1531.1</v>
      </c>
      <c r="I8085" s="11">
        <v>11.789470000000001</v>
      </c>
      <c r="J8085" s="13">
        <f>data[[#This Row],[Clicks]]/data[[#This Row],[Impressions]]</f>
        <v>7.7000000000000011E-3</v>
      </c>
      <c r="K8085" s="1">
        <v>1.05</v>
      </c>
      <c r="L8085" s="2">
        <v>12.378943500000002</v>
      </c>
      <c r="M8085">
        <v>4</v>
      </c>
      <c r="N8085" s="1">
        <f>IF(data[[#This Row],[Conversions]]=0,0,data[[#This Row],[Spend, Dollars]]/data[[#This Row],[Conversions]])</f>
        <v>3.0947358750000005</v>
      </c>
      <c r="O8085" s="13">
        <f>data[[#This Row],[Conversions]]/data[[#This Row],[Clicks]]</f>
        <v>0.33928582031253307</v>
      </c>
      <c r="P8085" s="11">
        <v>86</v>
      </c>
      <c r="Q8085" s="11">
        <f>IF(data[[#This Row],[Spend, Dollars]]=0,0,data[[#This Row],[Total conversion value, Dollars]]/data[[#This Row],[Spend, Dollars]])</f>
        <v>6.9472810825899627</v>
      </c>
      <c r="R8085" s="2">
        <v>108</v>
      </c>
      <c r="S8085" s="2">
        <v>21</v>
      </c>
      <c r="T8085" s="2">
        <v>12</v>
      </c>
      <c r="U8085" s="2">
        <f t="shared" si="126"/>
        <v>141</v>
      </c>
    </row>
    <row r="8086" spans="1:21" x14ac:dyDescent="0.2">
      <c r="A8086" t="s">
        <v>23</v>
      </c>
      <c r="B8086" s="3">
        <v>45095</v>
      </c>
      <c r="C8086" s="10" t="str">
        <f>TEXT(data[[#This Row],[Date]],"mmmm")</f>
        <v>June</v>
      </c>
      <c r="D8086" t="s">
        <v>16</v>
      </c>
      <c r="E8086" t="s">
        <v>18</v>
      </c>
      <c r="F8086" t="s">
        <v>20</v>
      </c>
      <c r="G8086" t="s">
        <v>17</v>
      </c>
      <c r="H8086" s="11">
        <v>1242.1999999999998</v>
      </c>
      <c r="I8086" s="11">
        <v>13.390915999999999</v>
      </c>
      <c r="J8086" s="13">
        <f>data[[#This Row],[Clicks]]/data[[#This Row],[Impressions]]</f>
        <v>1.0780000000000001E-2</v>
      </c>
      <c r="K8086" s="1">
        <v>1.3800000000000001</v>
      </c>
      <c r="L8086" s="2">
        <v>18.47946408</v>
      </c>
      <c r="M8086">
        <v>6</v>
      </c>
      <c r="N8086" s="1">
        <f>IF(data[[#This Row],[Conversions]]=0,0,data[[#This Row],[Spend, Dollars]]/data[[#This Row],[Conversions]])</f>
        <v>3.0799106799999998</v>
      </c>
      <c r="O8086" s="13">
        <f>data[[#This Row],[Conversions]]/data[[#This Row],[Clicks]]</f>
        <v>0.44806494193526419</v>
      </c>
      <c r="P8086" s="11">
        <v>166</v>
      </c>
      <c r="Q8086" s="11">
        <f>IF(data[[#This Row],[Spend, Dollars]]=0,0,data[[#This Row],[Total conversion value, Dollars]]/data[[#This Row],[Spend, Dollars]])</f>
        <v>8.9829444880741374</v>
      </c>
      <c r="R8086" s="2">
        <v>79.2</v>
      </c>
      <c r="S8086" s="2">
        <v>9</v>
      </c>
      <c r="T8086" s="2">
        <v>3</v>
      </c>
      <c r="U8086" s="2">
        <f t="shared" si="126"/>
        <v>91.2</v>
      </c>
    </row>
    <row r="8087" spans="1:21" x14ac:dyDescent="0.2">
      <c r="A8087" t="s">
        <v>23</v>
      </c>
      <c r="B8087" s="3">
        <v>45096</v>
      </c>
      <c r="C8087" s="10" t="str">
        <f>TEXT(data[[#This Row],[Date]],"mmmm")</f>
        <v>June</v>
      </c>
      <c r="D8087" t="s">
        <v>16</v>
      </c>
      <c r="E8087" t="s">
        <v>18</v>
      </c>
      <c r="F8087" t="s">
        <v>20</v>
      </c>
      <c r="G8087" t="s">
        <v>17</v>
      </c>
      <c r="H8087" s="11">
        <v>1582.3</v>
      </c>
      <c r="I8087" s="11">
        <v>10.617233000000001</v>
      </c>
      <c r="J8087" s="13">
        <f>data[[#This Row],[Clicks]]/data[[#This Row],[Impressions]]</f>
        <v>6.7100000000000007E-3</v>
      </c>
      <c r="K8087" s="1">
        <v>1.2100000000000002</v>
      </c>
      <c r="L8087" s="2">
        <v>12.846851930000003</v>
      </c>
      <c r="M8087">
        <v>2</v>
      </c>
      <c r="N8087" s="1">
        <f>IF(data[[#This Row],[Conversions]]=0,0,data[[#This Row],[Spend, Dollars]]/data[[#This Row],[Conversions]])</f>
        <v>6.4234259650000016</v>
      </c>
      <c r="O8087" s="13">
        <f>data[[#This Row],[Conversions]]/data[[#This Row],[Clicks]]</f>
        <v>0.188372996994603</v>
      </c>
      <c r="P8087" s="11">
        <v>128</v>
      </c>
      <c r="Q8087" s="11">
        <f>IF(data[[#This Row],[Spend, Dollars]]=0,0,data[[#This Row],[Total conversion value, Dollars]]/data[[#This Row],[Spend, Dollars]])</f>
        <v>9.9635304195492473</v>
      </c>
      <c r="R8087" s="2">
        <v>127.19999999999999</v>
      </c>
      <c r="S8087" s="2">
        <v>9</v>
      </c>
      <c r="T8087" s="2">
        <v>10</v>
      </c>
      <c r="U8087" s="2">
        <f t="shared" si="126"/>
        <v>146.19999999999999</v>
      </c>
    </row>
    <row r="8088" spans="1:21" x14ac:dyDescent="0.2">
      <c r="A8088" t="s">
        <v>23</v>
      </c>
      <c r="B8088" s="3">
        <v>45097</v>
      </c>
      <c r="C8088" s="10" t="str">
        <f>TEXT(data[[#This Row],[Date]],"mmmm")</f>
        <v>June</v>
      </c>
      <c r="D8088" t="s">
        <v>16</v>
      </c>
      <c r="E8088" t="s">
        <v>18</v>
      </c>
      <c r="F8088" t="s">
        <v>20</v>
      </c>
      <c r="G8088" t="s">
        <v>17</v>
      </c>
      <c r="H8088" s="11">
        <v>981.3</v>
      </c>
      <c r="I8088" s="11">
        <v>6.8004090000000001</v>
      </c>
      <c r="J8088" s="13">
        <f>data[[#This Row],[Clicks]]/data[[#This Row],[Impressions]]</f>
        <v>6.9300000000000004E-3</v>
      </c>
      <c r="K8088" s="1">
        <v>0.92</v>
      </c>
      <c r="L8088" s="2">
        <v>6.2563762800000005</v>
      </c>
      <c r="M8088">
        <v>4</v>
      </c>
      <c r="N8088" s="1">
        <f>IF(data[[#This Row],[Conversions]]=0,0,data[[#This Row],[Spend, Dollars]]/data[[#This Row],[Conversions]])</f>
        <v>1.5640940700000001</v>
      </c>
      <c r="O8088" s="13">
        <f>data[[#This Row],[Conversions]]/data[[#This Row],[Clicks]]</f>
        <v>0.58819991562272211</v>
      </c>
      <c r="P8088" s="11">
        <v>295</v>
      </c>
      <c r="Q8088" s="11">
        <f>IF(data[[#This Row],[Spend, Dollars]]=0,0,data[[#This Row],[Total conversion value, Dollars]]/data[[#This Row],[Spend, Dollars]])</f>
        <v>47.15189540997364</v>
      </c>
      <c r="R8088" s="2">
        <v>84</v>
      </c>
      <c r="S8088" s="2">
        <v>18</v>
      </c>
      <c r="T8088" s="2">
        <v>11</v>
      </c>
      <c r="U8088" s="2">
        <f t="shared" si="126"/>
        <v>113</v>
      </c>
    </row>
    <row r="8089" spans="1:21" x14ac:dyDescent="0.2">
      <c r="A8089" t="s">
        <v>23</v>
      </c>
      <c r="B8089" s="3">
        <v>45098</v>
      </c>
      <c r="C8089" s="10" t="str">
        <f>TEXT(data[[#This Row],[Date]],"mmmm")</f>
        <v>June</v>
      </c>
      <c r="D8089" t="s">
        <v>16</v>
      </c>
      <c r="E8089" t="s">
        <v>18</v>
      </c>
      <c r="F8089" t="s">
        <v>20</v>
      </c>
      <c r="G8089" t="s">
        <v>17</v>
      </c>
      <c r="H8089" s="11">
        <v>1489.8</v>
      </c>
      <c r="I8089" s="11">
        <v>17.371067999999998</v>
      </c>
      <c r="J8089" s="13">
        <f>data[[#This Row],[Clicks]]/data[[#This Row],[Impressions]]</f>
        <v>1.1659999999999998E-2</v>
      </c>
      <c r="K8089" s="1">
        <v>1.2</v>
      </c>
      <c r="L8089" s="2">
        <v>20.845281599999996</v>
      </c>
      <c r="M8089">
        <v>7</v>
      </c>
      <c r="N8089" s="1">
        <f>IF(data[[#This Row],[Conversions]]=0,0,data[[#This Row],[Spend, Dollars]]/data[[#This Row],[Conversions]])</f>
        <v>2.977897371428571</v>
      </c>
      <c r="O8089" s="13">
        <f>data[[#This Row],[Conversions]]/data[[#This Row],[Clicks]]</f>
        <v>0.40296889057138002</v>
      </c>
      <c r="P8089" s="11">
        <v>605</v>
      </c>
      <c r="Q8089" s="11">
        <f>IF(data[[#This Row],[Spend, Dollars]]=0,0,data[[#This Row],[Total conversion value, Dollars]]/data[[#This Row],[Spend, Dollars]])</f>
        <v>29.023354618533919</v>
      </c>
      <c r="R8089" s="2">
        <v>93.6</v>
      </c>
      <c r="S8089" s="2">
        <v>22.5</v>
      </c>
      <c r="T8089" s="2">
        <v>10</v>
      </c>
      <c r="U8089" s="2">
        <f t="shared" si="126"/>
        <v>126.1</v>
      </c>
    </row>
    <row r="8090" spans="1:21" x14ac:dyDescent="0.2">
      <c r="A8090" t="s">
        <v>23</v>
      </c>
      <c r="B8090" s="3">
        <v>45099</v>
      </c>
      <c r="C8090" s="10" t="str">
        <f>TEXT(data[[#This Row],[Date]],"mmmm")</f>
        <v>June</v>
      </c>
      <c r="D8090" t="s">
        <v>16</v>
      </c>
      <c r="E8090" t="s">
        <v>18</v>
      </c>
      <c r="F8090" t="s">
        <v>20</v>
      </c>
      <c r="G8090" t="s">
        <v>17</v>
      </c>
      <c r="H8090" s="11">
        <v>1456.1</v>
      </c>
      <c r="I8090" s="11">
        <v>16.817955000000001</v>
      </c>
      <c r="J8090" s="13">
        <f>data[[#This Row],[Clicks]]/data[[#This Row],[Impressions]]</f>
        <v>1.1550000000000001E-2</v>
      </c>
      <c r="K8090" s="1">
        <v>0.91999999999999993</v>
      </c>
      <c r="L8090" s="2">
        <v>15.472518600000001</v>
      </c>
      <c r="M8090">
        <v>2</v>
      </c>
      <c r="N8090" s="1">
        <f>IF(data[[#This Row],[Conversions]]=0,0,data[[#This Row],[Spend, Dollars]]/data[[#This Row],[Conversions]])</f>
        <v>7.7362593000000004</v>
      </c>
      <c r="O8090" s="13">
        <f>data[[#This Row],[Conversions]]/data[[#This Row],[Clicks]]</f>
        <v>0.1189205227389418</v>
      </c>
      <c r="P8090" s="11">
        <v>88</v>
      </c>
      <c r="Q8090" s="11">
        <f>IF(data[[#This Row],[Spend, Dollars]]=0,0,data[[#This Row],[Total conversion value, Dollars]]/data[[#This Row],[Spend, Dollars]])</f>
        <v>5.6875032614276515</v>
      </c>
      <c r="R8090" s="2">
        <v>94.8</v>
      </c>
      <c r="S8090" s="2">
        <v>30</v>
      </c>
      <c r="T8090" s="2">
        <v>3</v>
      </c>
      <c r="U8090" s="2">
        <f t="shared" si="126"/>
        <v>127.8</v>
      </c>
    </row>
    <row r="8091" spans="1:21" x14ac:dyDescent="0.2">
      <c r="A8091" t="s">
        <v>23</v>
      </c>
      <c r="B8091" s="3">
        <v>45100</v>
      </c>
      <c r="C8091" s="10" t="str">
        <f>TEXT(data[[#This Row],[Date]],"mmmm")</f>
        <v>June</v>
      </c>
      <c r="D8091" t="s">
        <v>16</v>
      </c>
      <c r="E8091" t="s">
        <v>18</v>
      </c>
      <c r="F8091" t="s">
        <v>20</v>
      </c>
      <c r="G8091" t="s">
        <v>17</v>
      </c>
      <c r="H8091" s="11">
        <v>1291.3</v>
      </c>
      <c r="I8091" s="11">
        <v>14.204300000000003</v>
      </c>
      <c r="J8091" s="13">
        <f>data[[#This Row],[Clicks]]/data[[#This Row],[Impressions]]</f>
        <v>1.1000000000000003E-2</v>
      </c>
      <c r="K8091" s="1">
        <v>1.06</v>
      </c>
      <c r="L8091" s="2">
        <v>15.056558000000004</v>
      </c>
      <c r="M8091">
        <v>2</v>
      </c>
      <c r="N8091" s="1">
        <f>IF(data[[#This Row],[Conversions]]=0,0,data[[#This Row],[Spend, Dollars]]/data[[#This Row],[Conversions]])</f>
        <v>7.5282790000000022</v>
      </c>
      <c r="O8091" s="13">
        <f>data[[#This Row],[Conversions]]/data[[#This Row],[Clicks]]</f>
        <v>0.14080243306604334</v>
      </c>
      <c r="P8091" s="11">
        <v>165</v>
      </c>
      <c r="Q8091" s="11">
        <f>IF(data[[#This Row],[Spend, Dollars]]=0,0,data[[#This Row],[Total conversion value, Dollars]]/data[[#This Row],[Spend, Dollars]])</f>
        <v>10.958679932026959</v>
      </c>
      <c r="R8091" s="2">
        <v>102</v>
      </c>
      <c r="S8091" s="2">
        <v>22.5</v>
      </c>
      <c r="T8091" s="2">
        <v>12</v>
      </c>
      <c r="U8091" s="2">
        <f t="shared" si="126"/>
        <v>136.5</v>
      </c>
    </row>
    <row r="8092" spans="1:21" x14ac:dyDescent="0.2">
      <c r="A8092" t="s">
        <v>23</v>
      </c>
      <c r="B8092" s="3">
        <v>45101</v>
      </c>
      <c r="C8092" s="10" t="str">
        <f>TEXT(data[[#This Row],[Date]],"mmmm")</f>
        <v>June</v>
      </c>
      <c r="D8092" t="s">
        <v>16</v>
      </c>
      <c r="E8092" t="s">
        <v>18</v>
      </c>
      <c r="F8092" t="s">
        <v>20</v>
      </c>
      <c r="G8092" t="s">
        <v>17</v>
      </c>
      <c r="H8092" s="11">
        <v>1457</v>
      </c>
      <c r="I8092" s="11">
        <v>13.462680000000002</v>
      </c>
      <c r="J8092" s="13">
        <f>data[[#This Row],[Clicks]]/data[[#This Row],[Impressions]]</f>
        <v>9.2400000000000017E-3</v>
      </c>
      <c r="K8092" s="1">
        <v>1.53</v>
      </c>
      <c r="L8092" s="2">
        <v>20.597900400000004</v>
      </c>
      <c r="M8092">
        <v>5</v>
      </c>
      <c r="N8092" s="1">
        <f>IF(data[[#This Row],[Conversions]]=0,0,data[[#This Row],[Spend, Dollars]]/data[[#This Row],[Conversions]])</f>
        <v>4.1195800800000004</v>
      </c>
      <c r="O8092" s="13">
        <f>data[[#This Row],[Conversions]]/data[[#This Row],[Clicks]]</f>
        <v>0.37139707695644547</v>
      </c>
      <c r="P8092" s="11">
        <v>319</v>
      </c>
      <c r="Q8092" s="11">
        <f>IF(data[[#This Row],[Spend, Dollars]]=0,0,data[[#This Row],[Total conversion value, Dollars]]/data[[#This Row],[Spend, Dollars]])</f>
        <v>15.487015365896221</v>
      </c>
      <c r="R8092" s="2">
        <v>139.19999999999999</v>
      </c>
      <c r="S8092" s="2">
        <v>12</v>
      </c>
      <c r="T8092" s="2">
        <v>12</v>
      </c>
      <c r="U8092" s="2">
        <f t="shared" si="126"/>
        <v>163.19999999999999</v>
      </c>
    </row>
    <row r="8093" spans="1:21" x14ac:dyDescent="0.2">
      <c r="A8093" t="s">
        <v>23</v>
      </c>
      <c r="B8093" s="3">
        <v>45102</v>
      </c>
      <c r="C8093" s="10" t="str">
        <f>TEXT(data[[#This Row],[Date]],"mmmm")</f>
        <v>June</v>
      </c>
      <c r="D8093" t="s">
        <v>16</v>
      </c>
      <c r="E8093" t="s">
        <v>18</v>
      </c>
      <c r="F8093" t="s">
        <v>20</v>
      </c>
      <c r="G8093" t="s">
        <v>17</v>
      </c>
      <c r="H8093" s="11">
        <v>1269.8</v>
      </c>
      <c r="I8093" s="11">
        <v>11.593274000000001</v>
      </c>
      <c r="J8093" s="13">
        <f>data[[#This Row],[Clicks]]/data[[#This Row],[Impressions]]</f>
        <v>9.130000000000001E-3</v>
      </c>
      <c r="K8093" s="1">
        <v>1.1500000000000001</v>
      </c>
      <c r="L8093" s="2">
        <v>13.332265100000003</v>
      </c>
      <c r="M8093">
        <v>6</v>
      </c>
      <c r="N8093" s="1">
        <f>IF(data[[#This Row],[Conversions]]=0,0,data[[#This Row],[Spend, Dollars]]/data[[#This Row],[Conversions]])</f>
        <v>2.2220441833333338</v>
      </c>
      <c r="O8093" s="13">
        <f>data[[#This Row],[Conversions]]/data[[#This Row],[Clicks]]</f>
        <v>0.5175414641282523</v>
      </c>
      <c r="P8093" s="11">
        <v>343</v>
      </c>
      <c r="Q8093" s="11">
        <f>IF(data[[#This Row],[Spend, Dollars]]=0,0,data[[#This Row],[Total conversion value, Dollars]]/data[[#This Row],[Spend, Dollars]])</f>
        <v>25.72706118782471</v>
      </c>
      <c r="R8093" s="2">
        <v>73.2</v>
      </c>
      <c r="S8093" s="2">
        <v>19.5</v>
      </c>
      <c r="T8093" s="2">
        <v>1</v>
      </c>
      <c r="U8093" s="2">
        <f t="shared" si="126"/>
        <v>93.7</v>
      </c>
    </row>
    <row r="8094" spans="1:21" x14ac:dyDescent="0.2">
      <c r="A8094" t="s">
        <v>23</v>
      </c>
      <c r="B8094" s="3">
        <v>45103</v>
      </c>
      <c r="C8094" s="10" t="str">
        <f>TEXT(data[[#This Row],[Date]],"mmmm")</f>
        <v>June</v>
      </c>
      <c r="D8094" t="s">
        <v>16</v>
      </c>
      <c r="E8094" t="s">
        <v>18</v>
      </c>
      <c r="F8094" t="s">
        <v>20</v>
      </c>
      <c r="G8094" t="s">
        <v>17</v>
      </c>
      <c r="H8094" s="11">
        <v>1365.6</v>
      </c>
      <c r="I8094" s="11">
        <v>9.4636080000000007</v>
      </c>
      <c r="J8094" s="13">
        <f>data[[#This Row],[Clicks]]/data[[#This Row],[Impressions]]</f>
        <v>6.9300000000000013E-3</v>
      </c>
      <c r="K8094" s="1">
        <v>1.63</v>
      </c>
      <c r="L8094" s="2">
        <v>15.425681040000001</v>
      </c>
      <c r="M8094">
        <v>6</v>
      </c>
      <c r="N8094" s="1">
        <f>IF(data[[#This Row],[Conversions]]=0,0,data[[#This Row],[Spend, Dollars]]/data[[#This Row],[Conversions]])</f>
        <v>2.57094684</v>
      </c>
      <c r="O8094" s="13">
        <f>data[[#This Row],[Conversions]]/data[[#This Row],[Clicks]]</f>
        <v>0.63400766388464103</v>
      </c>
      <c r="P8094" s="11">
        <v>534</v>
      </c>
      <c r="Q8094" s="11">
        <f>IF(data[[#This Row],[Spend, Dollars]]=0,0,data[[#This Row],[Total conversion value, Dollars]]/data[[#This Row],[Spend, Dollars]])</f>
        <v>34.61759637161537</v>
      </c>
      <c r="R8094" s="2">
        <v>136.79999999999998</v>
      </c>
      <c r="S8094" s="2">
        <v>24</v>
      </c>
      <c r="T8094" s="2">
        <v>5</v>
      </c>
      <c r="U8094" s="2">
        <f t="shared" si="126"/>
        <v>165.79999999999998</v>
      </c>
    </row>
    <row r="8095" spans="1:21" x14ac:dyDescent="0.2">
      <c r="A8095" t="s">
        <v>23</v>
      </c>
      <c r="B8095" s="3">
        <v>45104</v>
      </c>
      <c r="C8095" s="10" t="str">
        <f>TEXT(data[[#This Row],[Date]],"mmmm")</f>
        <v>June</v>
      </c>
      <c r="D8095" t="s">
        <v>16</v>
      </c>
      <c r="E8095" t="s">
        <v>18</v>
      </c>
      <c r="F8095" t="s">
        <v>20</v>
      </c>
      <c r="G8095" t="s">
        <v>17</v>
      </c>
      <c r="H8095" s="11">
        <v>1661.1999999999998</v>
      </c>
      <c r="I8095" s="11">
        <v>12.425775999999999</v>
      </c>
      <c r="J8095" s="13">
        <f>data[[#This Row],[Clicks]]/data[[#This Row],[Impressions]]</f>
        <v>7.4800000000000005E-3</v>
      </c>
      <c r="K8095" s="1">
        <v>1.06</v>
      </c>
      <c r="L8095" s="2">
        <v>13.17132256</v>
      </c>
      <c r="M8095">
        <v>2</v>
      </c>
      <c r="N8095" s="1">
        <f>IF(data[[#This Row],[Conversions]]=0,0,data[[#This Row],[Spend, Dollars]]/data[[#This Row],[Conversions]])</f>
        <v>6.5856612800000001</v>
      </c>
      <c r="O8095" s="13">
        <f>data[[#This Row],[Conversions]]/data[[#This Row],[Clicks]]</f>
        <v>0.16095574232144538</v>
      </c>
      <c r="P8095" s="11">
        <v>111</v>
      </c>
      <c r="Q8095" s="11">
        <f>IF(data[[#This Row],[Spend, Dollars]]=0,0,data[[#This Row],[Total conversion value, Dollars]]/data[[#This Row],[Spend, Dollars]])</f>
        <v>8.4273997158869971</v>
      </c>
      <c r="R8095" s="2">
        <v>109.2</v>
      </c>
      <c r="S8095" s="2">
        <v>18</v>
      </c>
      <c r="T8095" s="2">
        <v>13</v>
      </c>
      <c r="U8095" s="2">
        <f t="shared" si="126"/>
        <v>140.19999999999999</v>
      </c>
    </row>
    <row r="8096" spans="1:21" x14ac:dyDescent="0.2">
      <c r="A8096" t="s">
        <v>23</v>
      </c>
      <c r="B8096" s="3">
        <v>45105</v>
      </c>
      <c r="C8096" s="10" t="str">
        <f>TEXT(data[[#This Row],[Date]],"mmmm")</f>
        <v>June</v>
      </c>
      <c r="D8096" t="s">
        <v>16</v>
      </c>
      <c r="E8096" t="s">
        <v>18</v>
      </c>
      <c r="F8096" t="s">
        <v>20</v>
      </c>
      <c r="G8096" t="s">
        <v>17</v>
      </c>
      <c r="H8096" s="11">
        <v>1107.3999999999999</v>
      </c>
      <c r="I8096" s="11">
        <v>13.155912000000001</v>
      </c>
      <c r="J8096" s="13">
        <f>data[[#This Row],[Clicks]]/data[[#This Row],[Impressions]]</f>
        <v>1.1880000000000002E-2</v>
      </c>
      <c r="K8096" s="1">
        <v>0.74</v>
      </c>
      <c r="L8096" s="2">
        <v>9.7353748800000002</v>
      </c>
      <c r="M8096">
        <v>1</v>
      </c>
      <c r="N8096" s="1">
        <f>IF(data[[#This Row],[Conversions]]=0,0,data[[#This Row],[Spend, Dollars]]/data[[#This Row],[Conversions]])</f>
        <v>9.7353748800000002</v>
      </c>
      <c r="O8096" s="13">
        <f>data[[#This Row],[Conversions]]/data[[#This Row],[Clicks]]</f>
        <v>7.601145401398246E-2</v>
      </c>
      <c r="P8096" s="11">
        <v>115</v>
      </c>
      <c r="Q8096" s="11">
        <f>IF(data[[#This Row],[Spend, Dollars]]=0,0,data[[#This Row],[Total conversion value, Dollars]]/data[[#This Row],[Spend, Dollars]])</f>
        <v>11.812590826497274</v>
      </c>
      <c r="R8096" s="2">
        <v>130.79999999999998</v>
      </c>
      <c r="S8096" s="2">
        <v>21</v>
      </c>
      <c r="T8096" s="2">
        <v>5</v>
      </c>
      <c r="U8096" s="2">
        <f t="shared" si="126"/>
        <v>156.79999999999998</v>
      </c>
    </row>
    <row r="8097" spans="1:21" x14ac:dyDescent="0.2">
      <c r="A8097" t="s">
        <v>23</v>
      </c>
      <c r="B8097" s="3">
        <v>45106</v>
      </c>
      <c r="C8097" s="10" t="str">
        <f>TEXT(data[[#This Row],[Date]],"mmmm")</f>
        <v>June</v>
      </c>
      <c r="D8097" t="s">
        <v>16</v>
      </c>
      <c r="E8097" t="s">
        <v>18</v>
      </c>
      <c r="F8097" t="s">
        <v>20</v>
      </c>
      <c r="G8097" t="s">
        <v>17</v>
      </c>
      <c r="H8097" s="11">
        <v>1812.3999999999999</v>
      </c>
      <c r="I8097" s="11">
        <v>16.94594</v>
      </c>
      <c r="J8097" s="13">
        <f>data[[#This Row],[Clicks]]/data[[#This Row],[Impressions]]</f>
        <v>9.3500000000000007E-3</v>
      </c>
      <c r="K8097" s="1">
        <v>1.6900000000000002</v>
      </c>
      <c r="L8097" s="2">
        <v>28.638638600000004</v>
      </c>
      <c r="M8097">
        <v>3</v>
      </c>
      <c r="N8097" s="1">
        <f>IF(data[[#This Row],[Conversions]]=0,0,data[[#This Row],[Spend, Dollars]]/data[[#This Row],[Conversions]])</f>
        <v>9.5462128666666679</v>
      </c>
      <c r="O8097" s="13">
        <f>data[[#This Row],[Conversions]]/data[[#This Row],[Clicks]]</f>
        <v>0.17703355494000333</v>
      </c>
      <c r="P8097" s="11">
        <v>92</v>
      </c>
      <c r="Q8097" s="11">
        <f>IF(data[[#This Row],[Spend, Dollars]]=0,0,data[[#This Row],[Total conversion value, Dollars]]/data[[#This Row],[Spend, Dollars]])</f>
        <v>3.2124432060118941</v>
      </c>
      <c r="R8097" s="2">
        <v>99.6</v>
      </c>
      <c r="S8097" s="2">
        <v>21</v>
      </c>
      <c r="T8097" s="2">
        <v>8</v>
      </c>
      <c r="U8097" s="2">
        <f t="shared" si="126"/>
        <v>128.6</v>
      </c>
    </row>
    <row r="8098" spans="1:21" x14ac:dyDescent="0.2">
      <c r="A8098" t="s">
        <v>23</v>
      </c>
      <c r="B8098" s="3">
        <v>45107</v>
      </c>
      <c r="C8098" s="10" t="str">
        <f>TEXT(data[[#This Row],[Date]],"mmmm")</f>
        <v>June</v>
      </c>
      <c r="D8098" t="s">
        <v>16</v>
      </c>
      <c r="E8098" t="s">
        <v>18</v>
      </c>
      <c r="F8098" t="s">
        <v>20</v>
      </c>
      <c r="G8098" t="s">
        <v>17</v>
      </c>
      <c r="H8098" s="11">
        <v>1060.5</v>
      </c>
      <c r="I8098" s="11">
        <v>11.432190000000002</v>
      </c>
      <c r="J8098" s="13">
        <f>data[[#This Row],[Clicks]]/data[[#This Row],[Impressions]]</f>
        <v>1.0780000000000001E-2</v>
      </c>
      <c r="K8098" s="1">
        <v>1.81</v>
      </c>
      <c r="L8098" s="2">
        <v>20.692263900000004</v>
      </c>
      <c r="M8098">
        <v>0</v>
      </c>
      <c r="N8098" s="1">
        <f>IF(data[[#This Row],[Conversions]]=0,0,data[[#This Row],[Spend, Dollars]]/data[[#This Row],[Conversions]])</f>
        <v>0</v>
      </c>
      <c r="O8098" s="13">
        <f>data[[#This Row],[Conversions]]/data[[#This Row],[Clicks]]</f>
        <v>0</v>
      </c>
      <c r="P8098" s="11">
        <v>36</v>
      </c>
      <c r="Q8098" s="11">
        <f>IF(data[[#This Row],[Spend, Dollars]]=0,0,data[[#This Row],[Total conversion value, Dollars]]/data[[#This Row],[Spend, Dollars]])</f>
        <v>1.7397806336695711</v>
      </c>
      <c r="R8098" s="2">
        <v>116.39999999999999</v>
      </c>
      <c r="S8098" s="2">
        <v>15</v>
      </c>
      <c r="T8098" s="2">
        <v>2</v>
      </c>
      <c r="U8098" s="2">
        <f t="shared" si="126"/>
        <v>133.39999999999998</v>
      </c>
    </row>
    <row r="8099" spans="1:21" x14ac:dyDescent="0.2">
      <c r="A8099" t="s">
        <v>23</v>
      </c>
      <c r="B8099" s="3">
        <v>45108</v>
      </c>
      <c r="C8099" s="10" t="str">
        <f>TEXT(data[[#This Row],[Date]],"mmmm")</f>
        <v>July</v>
      </c>
      <c r="D8099" t="s">
        <v>16</v>
      </c>
      <c r="E8099" t="s">
        <v>18</v>
      </c>
      <c r="F8099" t="s">
        <v>20</v>
      </c>
      <c r="G8099" t="s">
        <v>17</v>
      </c>
      <c r="H8099" s="11">
        <v>1637.6999999999998</v>
      </c>
      <c r="I8099" s="11">
        <v>12.790437000000001</v>
      </c>
      <c r="J8099" s="13">
        <f>data[[#This Row],[Clicks]]/data[[#This Row],[Impressions]]</f>
        <v>7.810000000000001E-3</v>
      </c>
      <c r="K8099" s="1">
        <v>1.84</v>
      </c>
      <c r="L8099" s="2">
        <v>23.534404080000002</v>
      </c>
      <c r="M8099">
        <v>3</v>
      </c>
      <c r="N8099" s="1">
        <f>IF(data[[#This Row],[Conversions]]=0,0,data[[#This Row],[Spend, Dollars]]/data[[#This Row],[Conversions]])</f>
        <v>7.8448013600000008</v>
      </c>
      <c r="O8099" s="13">
        <f>data[[#This Row],[Conversions]]/data[[#This Row],[Clicks]]</f>
        <v>0.2345502346792373</v>
      </c>
      <c r="P8099" s="11">
        <v>171</v>
      </c>
      <c r="Q8099" s="11">
        <f>IF(data[[#This Row],[Spend, Dollars]]=0,0,data[[#This Row],[Total conversion value, Dollars]]/data[[#This Row],[Spend, Dollars]])</f>
        <v>7.2659583569111552</v>
      </c>
      <c r="R8099" s="2">
        <v>94.8</v>
      </c>
      <c r="S8099" s="2">
        <v>27</v>
      </c>
      <c r="T8099" s="2">
        <v>1</v>
      </c>
      <c r="U8099" s="2">
        <f t="shared" si="126"/>
        <v>122.8</v>
      </c>
    </row>
    <row r="8100" spans="1:21" x14ac:dyDescent="0.2">
      <c r="A8100" t="s">
        <v>23</v>
      </c>
      <c r="B8100" s="3">
        <v>45109</v>
      </c>
      <c r="C8100" s="10" t="str">
        <f>TEXT(data[[#This Row],[Date]],"mmmm")</f>
        <v>July</v>
      </c>
      <c r="D8100" t="s">
        <v>16</v>
      </c>
      <c r="E8100" t="s">
        <v>18</v>
      </c>
      <c r="F8100" t="s">
        <v>20</v>
      </c>
      <c r="G8100" t="s">
        <v>17</v>
      </c>
      <c r="H8100" s="11">
        <v>1300.0999999999999</v>
      </c>
      <c r="I8100" s="11">
        <v>15.588198999999999</v>
      </c>
      <c r="J8100" s="13">
        <f>data[[#This Row],[Clicks]]/data[[#This Row],[Impressions]]</f>
        <v>1.1990000000000001E-2</v>
      </c>
      <c r="K8100" s="1">
        <v>0.85</v>
      </c>
      <c r="L8100" s="2">
        <v>13.24996915</v>
      </c>
      <c r="M8100">
        <v>7</v>
      </c>
      <c r="N8100" s="1">
        <f>IF(data[[#This Row],[Conversions]]=0,0,data[[#This Row],[Spend, Dollars]]/data[[#This Row],[Conversions]])</f>
        <v>1.8928527357142857</v>
      </c>
      <c r="O8100" s="13">
        <f>data[[#This Row],[Conversions]]/data[[#This Row],[Clicks]]</f>
        <v>0.44905764931535708</v>
      </c>
      <c r="P8100" s="11">
        <v>559</v>
      </c>
      <c r="Q8100" s="11">
        <f>IF(data[[#This Row],[Spend, Dollars]]=0,0,data[[#This Row],[Total conversion value, Dollars]]/data[[#This Row],[Spend, Dollars]])</f>
        <v>42.188777473493211</v>
      </c>
      <c r="R8100" s="2">
        <v>116.39999999999999</v>
      </c>
      <c r="S8100" s="2">
        <v>30</v>
      </c>
      <c r="T8100" s="2">
        <v>6</v>
      </c>
      <c r="U8100" s="2">
        <f t="shared" si="126"/>
        <v>152.39999999999998</v>
      </c>
    </row>
    <row r="8101" spans="1:21" x14ac:dyDescent="0.2">
      <c r="A8101" t="s">
        <v>23</v>
      </c>
      <c r="B8101" s="3">
        <v>45110</v>
      </c>
      <c r="C8101" s="10" t="str">
        <f>TEXT(data[[#This Row],[Date]],"mmmm")</f>
        <v>July</v>
      </c>
      <c r="D8101" t="s">
        <v>16</v>
      </c>
      <c r="E8101" t="s">
        <v>18</v>
      </c>
      <c r="F8101" t="s">
        <v>20</v>
      </c>
      <c r="G8101" t="s">
        <v>17</v>
      </c>
      <c r="H8101" s="11">
        <v>1398.3</v>
      </c>
      <c r="I8101" s="11">
        <v>11.228349000000001</v>
      </c>
      <c r="J8101" s="13">
        <f>data[[#This Row],[Clicks]]/data[[#This Row],[Impressions]]</f>
        <v>8.0300000000000007E-3</v>
      </c>
      <c r="K8101" s="1">
        <v>0.67</v>
      </c>
      <c r="L8101" s="2">
        <v>7.5229938300000017</v>
      </c>
      <c r="M8101">
        <v>2</v>
      </c>
      <c r="N8101" s="1">
        <f>IF(data[[#This Row],[Conversions]]=0,0,data[[#This Row],[Spend, Dollars]]/data[[#This Row],[Conversions]])</f>
        <v>3.7614969150000008</v>
      </c>
      <c r="O8101" s="13">
        <f>data[[#This Row],[Conversions]]/data[[#This Row],[Clicks]]</f>
        <v>0.17812057676511478</v>
      </c>
      <c r="P8101" s="11">
        <v>60</v>
      </c>
      <c r="Q8101" s="11">
        <f>IF(data[[#This Row],[Spend, Dollars]]=0,0,data[[#This Row],[Total conversion value, Dollars]]/data[[#This Row],[Spend, Dollars]])</f>
        <v>7.9755482133633473</v>
      </c>
      <c r="R8101" s="2">
        <v>96</v>
      </c>
      <c r="S8101" s="2">
        <v>19.5</v>
      </c>
      <c r="T8101" s="2">
        <v>5</v>
      </c>
      <c r="U8101" s="2">
        <f t="shared" si="126"/>
        <v>120.5</v>
      </c>
    </row>
    <row r="8102" spans="1:21" x14ac:dyDescent="0.2">
      <c r="A8102" t="s">
        <v>23</v>
      </c>
      <c r="B8102" s="3">
        <v>45111</v>
      </c>
      <c r="C8102" s="10" t="str">
        <f>TEXT(data[[#This Row],[Date]],"mmmm")</f>
        <v>July</v>
      </c>
      <c r="D8102" t="s">
        <v>16</v>
      </c>
      <c r="E8102" t="s">
        <v>18</v>
      </c>
      <c r="F8102" t="s">
        <v>20</v>
      </c>
      <c r="G8102" t="s">
        <v>17</v>
      </c>
      <c r="H8102" s="11">
        <v>1658.8</v>
      </c>
      <c r="I8102" s="11">
        <v>21.713692000000002</v>
      </c>
      <c r="J8102" s="13">
        <f>data[[#This Row],[Clicks]]/data[[#This Row],[Impressions]]</f>
        <v>1.3090000000000001E-2</v>
      </c>
      <c r="K8102" s="1">
        <v>1.51</v>
      </c>
      <c r="L8102" s="2">
        <v>32.787674920000001</v>
      </c>
      <c r="M8102">
        <v>4</v>
      </c>
      <c r="N8102" s="1">
        <f>IF(data[[#This Row],[Conversions]]=0,0,data[[#This Row],[Spend, Dollars]]/data[[#This Row],[Conversions]])</f>
        <v>8.1969187300000002</v>
      </c>
      <c r="O8102" s="13">
        <f>data[[#This Row],[Conversions]]/data[[#This Row],[Clicks]]</f>
        <v>0.18421556315710841</v>
      </c>
      <c r="P8102" s="11">
        <v>219</v>
      </c>
      <c r="Q8102" s="11">
        <f>IF(data[[#This Row],[Spend, Dollars]]=0,0,data[[#This Row],[Total conversion value, Dollars]]/data[[#This Row],[Spend, Dollars]])</f>
        <v>6.6793391277163483</v>
      </c>
      <c r="R8102" s="2">
        <v>123.6</v>
      </c>
      <c r="S8102" s="2">
        <v>25.5</v>
      </c>
      <c r="T8102" s="2">
        <v>9</v>
      </c>
      <c r="U8102" s="2">
        <f t="shared" si="126"/>
        <v>158.1</v>
      </c>
    </row>
    <row r="8103" spans="1:21" x14ac:dyDescent="0.2">
      <c r="A8103" t="s">
        <v>23</v>
      </c>
      <c r="B8103" s="3">
        <v>45112</v>
      </c>
      <c r="C8103" s="10" t="str">
        <f>TEXT(data[[#This Row],[Date]],"mmmm")</f>
        <v>July</v>
      </c>
      <c r="D8103" t="s">
        <v>16</v>
      </c>
      <c r="E8103" t="s">
        <v>18</v>
      </c>
      <c r="F8103" t="s">
        <v>20</v>
      </c>
      <c r="G8103" t="s">
        <v>17</v>
      </c>
      <c r="H8103" s="11">
        <v>1334.3</v>
      </c>
      <c r="I8103" s="11">
        <v>15.117619000000001</v>
      </c>
      <c r="J8103" s="13">
        <f>data[[#This Row],[Clicks]]/data[[#This Row],[Impressions]]</f>
        <v>1.1330000000000002E-2</v>
      </c>
      <c r="K8103" s="1">
        <v>1.57</v>
      </c>
      <c r="L8103" s="2">
        <v>23.734661830000004</v>
      </c>
      <c r="M8103">
        <v>5</v>
      </c>
      <c r="N8103" s="1">
        <f>IF(data[[#This Row],[Conversions]]=0,0,data[[#This Row],[Spend, Dollars]]/data[[#This Row],[Conversions]])</f>
        <v>4.7469323660000011</v>
      </c>
      <c r="O8103" s="13">
        <f>data[[#This Row],[Conversions]]/data[[#This Row],[Clicks]]</f>
        <v>0.33073991347446974</v>
      </c>
      <c r="P8103" s="11">
        <v>181</v>
      </c>
      <c r="Q8103" s="11">
        <f>IF(data[[#This Row],[Spend, Dollars]]=0,0,data[[#This Row],[Total conversion value, Dollars]]/data[[#This Row],[Spend, Dollars]])</f>
        <v>7.6259776227871354</v>
      </c>
      <c r="R8103" s="2">
        <v>116.39999999999999</v>
      </c>
      <c r="S8103" s="2">
        <v>28.5</v>
      </c>
      <c r="T8103" s="2">
        <v>11</v>
      </c>
      <c r="U8103" s="2">
        <f t="shared" si="126"/>
        <v>155.89999999999998</v>
      </c>
    </row>
    <row r="8104" spans="1:21" x14ac:dyDescent="0.2">
      <c r="A8104" t="s">
        <v>23</v>
      </c>
      <c r="B8104" s="3">
        <v>45113</v>
      </c>
      <c r="C8104" s="10" t="str">
        <f>TEXT(data[[#This Row],[Date]],"mmmm")</f>
        <v>July</v>
      </c>
      <c r="D8104" t="s">
        <v>16</v>
      </c>
      <c r="E8104" t="s">
        <v>18</v>
      </c>
      <c r="F8104" t="s">
        <v>20</v>
      </c>
      <c r="G8104" t="s">
        <v>17</v>
      </c>
      <c r="H8104" s="11">
        <v>1845.1</v>
      </c>
      <c r="I8104" s="11">
        <v>24.152359000000001</v>
      </c>
      <c r="J8104" s="13">
        <f>data[[#This Row],[Clicks]]/data[[#This Row],[Impressions]]</f>
        <v>1.3090000000000001E-2</v>
      </c>
      <c r="K8104" s="1">
        <v>2.25</v>
      </c>
      <c r="L8104" s="2">
        <v>54.342807749999999</v>
      </c>
      <c r="M8104">
        <v>7</v>
      </c>
      <c r="N8104" s="1">
        <f>IF(data[[#This Row],[Conversions]]=0,0,data[[#This Row],[Spend, Dollars]]/data[[#This Row],[Conversions]])</f>
        <v>7.7632582499999998</v>
      </c>
      <c r="O8104" s="13">
        <f>data[[#This Row],[Conversions]]/data[[#This Row],[Clicks]]</f>
        <v>0.28982676184963962</v>
      </c>
      <c r="P8104" s="11">
        <v>425</v>
      </c>
      <c r="Q8104" s="11">
        <f>IF(data[[#This Row],[Spend, Dollars]]=0,0,data[[#This Row],[Total conversion value, Dollars]]/data[[#This Row],[Spend, Dollars]])</f>
        <v>7.8207221451490057</v>
      </c>
      <c r="R8104" s="2">
        <v>116.39999999999999</v>
      </c>
      <c r="S8104" s="2">
        <v>9</v>
      </c>
      <c r="T8104" s="2">
        <v>8</v>
      </c>
      <c r="U8104" s="2">
        <f t="shared" si="126"/>
        <v>133.39999999999998</v>
      </c>
    </row>
    <row r="8105" spans="1:21" x14ac:dyDescent="0.2">
      <c r="A8105" t="s">
        <v>23</v>
      </c>
      <c r="B8105" s="3">
        <v>45114</v>
      </c>
      <c r="C8105" s="10" t="str">
        <f>TEXT(data[[#This Row],[Date]],"mmmm")</f>
        <v>July</v>
      </c>
      <c r="D8105" t="s">
        <v>16</v>
      </c>
      <c r="E8105" t="s">
        <v>18</v>
      </c>
      <c r="F8105" t="s">
        <v>20</v>
      </c>
      <c r="G8105" t="s">
        <v>17</v>
      </c>
      <c r="H8105" s="11">
        <v>1133.5999999999999</v>
      </c>
      <c r="I8105" s="11">
        <v>8.1052400000000002</v>
      </c>
      <c r="J8105" s="13">
        <f>data[[#This Row],[Clicks]]/data[[#This Row],[Impressions]]</f>
        <v>7.150000000000001E-3</v>
      </c>
      <c r="K8105" s="1">
        <v>2.33</v>
      </c>
      <c r="L8105" s="2">
        <v>18.885209200000002</v>
      </c>
      <c r="M8105">
        <v>6</v>
      </c>
      <c r="N8105" s="1">
        <f>IF(data[[#This Row],[Conversions]]=0,0,data[[#This Row],[Spend, Dollars]]/data[[#This Row],[Conversions]])</f>
        <v>3.1475348666666672</v>
      </c>
      <c r="O8105" s="13">
        <f>data[[#This Row],[Conversions]]/data[[#This Row],[Clicks]]</f>
        <v>0.74026185529361255</v>
      </c>
      <c r="P8105" s="11">
        <v>338</v>
      </c>
      <c r="Q8105" s="11">
        <f>IF(data[[#This Row],[Spend, Dollars]]=0,0,data[[#This Row],[Total conversion value, Dollars]]/data[[#This Row],[Spend, Dollars]])</f>
        <v>17.897604226698213</v>
      </c>
      <c r="R8105" s="2">
        <v>111.6</v>
      </c>
      <c r="S8105" s="2">
        <v>21</v>
      </c>
      <c r="T8105" s="2">
        <v>6</v>
      </c>
      <c r="U8105" s="2">
        <f t="shared" si="126"/>
        <v>138.6</v>
      </c>
    </row>
    <row r="8106" spans="1:21" x14ac:dyDescent="0.2">
      <c r="A8106" t="s">
        <v>23</v>
      </c>
      <c r="B8106" s="3">
        <v>45115</v>
      </c>
      <c r="C8106" s="10" t="str">
        <f>TEXT(data[[#This Row],[Date]],"mmmm")</f>
        <v>July</v>
      </c>
      <c r="D8106" t="s">
        <v>16</v>
      </c>
      <c r="E8106" t="s">
        <v>18</v>
      </c>
      <c r="F8106" t="s">
        <v>20</v>
      </c>
      <c r="G8106" t="s">
        <v>17</v>
      </c>
      <c r="H8106" s="11">
        <v>1139</v>
      </c>
      <c r="I8106" s="11">
        <v>12.153130000000001</v>
      </c>
      <c r="J8106" s="13">
        <f>data[[#This Row],[Clicks]]/data[[#This Row],[Impressions]]</f>
        <v>1.0670000000000001E-2</v>
      </c>
      <c r="K8106" s="1">
        <v>0.57000000000000006</v>
      </c>
      <c r="L8106" s="2">
        <v>6.9272841000000014</v>
      </c>
      <c r="M8106">
        <v>2</v>
      </c>
      <c r="N8106" s="1">
        <f>IF(data[[#This Row],[Conversions]]=0,0,data[[#This Row],[Spend, Dollars]]/data[[#This Row],[Conversions]])</f>
        <v>3.4636420500000007</v>
      </c>
      <c r="O8106" s="13">
        <f>data[[#This Row],[Conversions]]/data[[#This Row],[Clicks]]</f>
        <v>0.16456665895946146</v>
      </c>
      <c r="P8106" s="11">
        <v>150</v>
      </c>
      <c r="Q8106" s="11">
        <f>IF(data[[#This Row],[Spend, Dollars]]=0,0,data[[#This Row],[Total conversion value, Dollars]]/data[[#This Row],[Spend, Dollars]])</f>
        <v>21.653507757823874</v>
      </c>
      <c r="R8106" s="2">
        <v>128.4</v>
      </c>
      <c r="S8106" s="2">
        <v>27</v>
      </c>
      <c r="T8106" s="2">
        <v>8</v>
      </c>
      <c r="U8106" s="2">
        <f t="shared" si="126"/>
        <v>163.4</v>
      </c>
    </row>
    <row r="8107" spans="1:21" x14ac:dyDescent="0.2">
      <c r="A8107" t="s">
        <v>23</v>
      </c>
      <c r="B8107" s="3">
        <v>45116</v>
      </c>
      <c r="C8107" s="10" t="str">
        <f>TEXT(data[[#This Row],[Date]],"mmmm")</f>
        <v>July</v>
      </c>
      <c r="D8107" t="s">
        <v>16</v>
      </c>
      <c r="E8107" t="s">
        <v>18</v>
      </c>
      <c r="F8107" t="s">
        <v>20</v>
      </c>
      <c r="G8107" t="s">
        <v>17</v>
      </c>
      <c r="H8107" s="11">
        <v>1872.6</v>
      </c>
      <c r="I8107" s="11">
        <v>15.242964000000002</v>
      </c>
      <c r="J8107" s="13">
        <f>data[[#This Row],[Clicks]]/data[[#This Row],[Impressions]]</f>
        <v>8.1400000000000014E-3</v>
      </c>
      <c r="K8107" s="1">
        <v>1.25</v>
      </c>
      <c r="L8107" s="2">
        <v>19.053705000000004</v>
      </c>
      <c r="M8107">
        <v>7</v>
      </c>
      <c r="N8107" s="1">
        <f>IF(data[[#This Row],[Conversions]]=0,0,data[[#This Row],[Spend, Dollars]]/data[[#This Row],[Conversions]])</f>
        <v>2.7219578571428578</v>
      </c>
      <c r="O8107" s="13">
        <f>data[[#This Row],[Conversions]]/data[[#This Row],[Clicks]]</f>
        <v>0.45922827082711726</v>
      </c>
      <c r="P8107" s="11">
        <v>314</v>
      </c>
      <c r="Q8107" s="11">
        <f>IF(data[[#This Row],[Spend, Dollars]]=0,0,data[[#This Row],[Total conversion value, Dollars]]/data[[#This Row],[Spend, Dollars]])</f>
        <v>16.47973451882455</v>
      </c>
      <c r="R8107" s="2">
        <v>88.8</v>
      </c>
      <c r="S8107" s="2">
        <v>25.5</v>
      </c>
      <c r="T8107" s="2">
        <v>7</v>
      </c>
      <c r="U8107" s="2">
        <f t="shared" si="126"/>
        <v>121.3</v>
      </c>
    </row>
    <row r="8108" spans="1:21" x14ac:dyDescent="0.2">
      <c r="A8108" t="s">
        <v>23</v>
      </c>
      <c r="B8108" s="3">
        <v>45117</v>
      </c>
      <c r="C8108" s="10" t="str">
        <f>TEXT(data[[#This Row],[Date]],"mmmm")</f>
        <v>July</v>
      </c>
      <c r="D8108" t="s">
        <v>16</v>
      </c>
      <c r="E8108" t="s">
        <v>18</v>
      </c>
      <c r="F8108" t="s">
        <v>20</v>
      </c>
      <c r="G8108" t="s">
        <v>17</v>
      </c>
      <c r="H8108" s="11">
        <v>1560.8999999999999</v>
      </c>
      <c r="I8108" s="11">
        <v>17.513297999999995</v>
      </c>
      <c r="J8108" s="13">
        <f>data[[#This Row],[Clicks]]/data[[#This Row],[Impressions]]</f>
        <v>1.1219999999999997E-2</v>
      </c>
      <c r="K8108" s="1">
        <v>1.6</v>
      </c>
      <c r="L8108" s="2">
        <v>28.021276799999995</v>
      </c>
      <c r="M8108">
        <v>2</v>
      </c>
      <c r="N8108" s="1">
        <f>IF(data[[#This Row],[Conversions]]=0,0,data[[#This Row],[Spend, Dollars]]/data[[#This Row],[Conversions]])</f>
        <v>14.010638399999998</v>
      </c>
      <c r="O8108" s="13">
        <f>data[[#This Row],[Conversions]]/data[[#This Row],[Clicks]]</f>
        <v>0.11419893614555068</v>
      </c>
      <c r="P8108" s="11">
        <v>126</v>
      </c>
      <c r="Q8108" s="11">
        <f>IF(data[[#This Row],[Spend, Dollars]]=0,0,data[[#This Row],[Total conversion value, Dollars]]/data[[#This Row],[Spend, Dollars]])</f>
        <v>4.4965831107310574</v>
      </c>
      <c r="R8108" s="2">
        <v>76.8</v>
      </c>
      <c r="S8108" s="2">
        <v>25.5</v>
      </c>
      <c r="T8108" s="2">
        <v>2</v>
      </c>
      <c r="U8108" s="2">
        <f t="shared" si="126"/>
        <v>104.3</v>
      </c>
    </row>
    <row r="8109" spans="1:21" x14ac:dyDescent="0.2">
      <c r="A8109" t="s">
        <v>23</v>
      </c>
      <c r="B8109" s="3">
        <v>45118</v>
      </c>
      <c r="C8109" s="10" t="str">
        <f>TEXT(data[[#This Row],[Date]],"mmmm")</f>
        <v>July</v>
      </c>
      <c r="D8109" t="s">
        <v>16</v>
      </c>
      <c r="E8109" t="s">
        <v>18</v>
      </c>
      <c r="F8109" t="s">
        <v>20</v>
      </c>
      <c r="G8109" t="s">
        <v>17</v>
      </c>
      <c r="H8109" s="11">
        <v>966.59999999999991</v>
      </c>
      <c r="I8109" s="11">
        <v>8.0807760000000002</v>
      </c>
      <c r="J8109" s="13">
        <f>data[[#This Row],[Clicks]]/data[[#This Row],[Impressions]]</f>
        <v>8.3600000000000011E-3</v>
      </c>
      <c r="K8109" s="1">
        <v>2.33</v>
      </c>
      <c r="L8109" s="2">
        <v>18.82820808</v>
      </c>
      <c r="M8109">
        <v>7</v>
      </c>
      <c r="N8109" s="1">
        <f>IF(data[[#This Row],[Conversions]]=0,0,data[[#This Row],[Spend, Dollars]]/data[[#This Row],[Conversions]])</f>
        <v>2.6897440114285716</v>
      </c>
      <c r="O8109" s="13">
        <f>data[[#This Row],[Conversions]]/data[[#This Row],[Clicks]]</f>
        <v>0.86625343902615293</v>
      </c>
      <c r="P8109" s="11">
        <v>370</v>
      </c>
      <c r="Q8109" s="11">
        <f>IF(data[[#This Row],[Spend, Dollars]]=0,0,data[[#This Row],[Total conversion value, Dollars]]/data[[#This Row],[Spend, Dollars]])</f>
        <v>19.651365569569382</v>
      </c>
      <c r="R8109" s="2">
        <v>124.8</v>
      </c>
      <c r="S8109" s="2">
        <v>18</v>
      </c>
      <c r="T8109" s="2">
        <v>15</v>
      </c>
      <c r="U8109" s="2">
        <f t="shared" si="126"/>
        <v>157.80000000000001</v>
      </c>
    </row>
    <row r="8110" spans="1:21" x14ac:dyDescent="0.2">
      <c r="A8110" t="s">
        <v>23</v>
      </c>
      <c r="B8110" s="3">
        <v>45119</v>
      </c>
      <c r="C8110" s="10" t="str">
        <f>TEXT(data[[#This Row],[Date]],"mmmm")</f>
        <v>July</v>
      </c>
      <c r="D8110" t="s">
        <v>16</v>
      </c>
      <c r="E8110" t="s">
        <v>18</v>
      </c>
      <c r="F8110" t="s">
        <v>20</v>
      </c>
      <c r="G8110" t="s">
        <v>17</v>
      </c>
      <c r="H8110" s="11">
        <v>851.39999999999986</v>
      </c>
      <c r="I8110" s="11">
        <v>8.4288600000000002</v>
      </c>
      <c r="J8110" s="13">
        <f>data[[#This Row],[Clicks]]/data[[#This Row],[Impressions]]</f>
        <v>9.9000000000000025E-3</v>
      </c>
      <c r="K8110" s="1">
        <v>0.74</v>
      </c>
      <c r="L8110" s="2">
        <v>6.2373564000000004</v>
      </c>
      <c r="M8110">
        <v>7</v>
      </c>
      <c r="N8110" s="1">
        <f>IF(data[[#This Row],[Conversions]]=0,0,data[[#This Row],[Spend, Dollars]]/data[[#This Row],[Conversions]])</f>
        <v>0.89105091428571437</v>
      </c>
      <c r="O8110" s="13">
        <f>data[[#This Row],[Conversions]]/data[[#This Row],[Clicks]]</f>
        <v>0.83048004119181007</v>
      </c>
      <c r="P8110" s="11">
        <v>515</v>
      </c>
      <c r="Q8110" s="11">
        <f>IF(data[[#This Row],[Spend, Dollars]]=0,0,data[[#This Row],[Total conversion value, Dollars]]/data[[#This Row],[Spend, Dollars]])</f>
        <v>82.567031122351764</v>
      </c>
      <c r="R8110" s="2">
        <v>109.2</v>
      </c>
      <c r="S8110" s="2">
        <v>7.5</v>
      </c>
      <c r="T8110" s="2">
        <v>5</v>
      </c>
      <c r="U8110" s="2">
        <f t="shared" si="126"/>
        <v>121.7</v>
      </c>
    </row>
    <row r="8111" spans="1:21" x14ac:dyDescent="0.2">
      <c r="A8111" t="s">
        <v>23</v>
      </c>
      <c r="B8111" s="3">
        <v>45120</v>
      </c>
      <c r="C8111" s="10" t="str">
        <f>TEXT(data[[#This Row],[Date]],"mmmm")</f>
        <v>July</v>
      </c>
      <c r="D8111" t="s">
        <v>16</v>
      </c>
      <c r="E8111" t="s">
        <v>18</v>
      </c>
      <c r="F8111" t="s">
        <v>20</v>
      </c>
      <c r="G8111" t="s">
        <v>17</v>
      </c>
      <c r="H8111" s="11">
        <v>1709.6</v>
      </c>
      <c r="I8111" s="11">
        <v>13.163920000000001</v>
      </c>
      <c r="J8111" s="13">
        <f>data[[#This Row],[Clicks]]/data[[#This Row],[Impressions]]</f>
        <v>7.7000000000000011E-3</v>
      </c>
      <c r="K8111" s="1">
        <v>1.31</v>
      </c>
      <c r="L8111" s="2">
        <v>17.244735200000001</v>
      </c>
      <c r="M8111">
        <v>2</v>
      </c>
      <c r="N8111" s="1">
        <f>IF(data[[#This Row],[Conversions]]=0,0,data[[#This Row],[Spend, Dollars]]/data[[#This Row],[Conversions]])</f>
        <v>8.6223676000000005</v>
      </c>
      <c r="O8111" s="13">
        <f>data[[#This Row],[Conversions]]/data[[#This Row],[Clicks]]</f>
        <v>0.15193042801840181</v>
      </c>
      <c r="P8111" s="11">
        <v>148</v>
      </c>
      <c r="Q8111" s="11">
        <f>IF(data[[#This Row],[Spend, Dollars]]=0,0,data[[#This Row],[Total conversion value, Dollars]]/data[[#This Row],[Spend, Dollars]])</f>
        <v>8.5823295216501787</v>
      </c>
      <c r="R8111" s="2">
        <v>123.6</v>
      </c>
      <c r="S8111" s="2">
        <v>19.5</v>
      </c>
      <c r="T8111" s="2">
        <v>1</v>
      </c>
      <c r="U8111" s="2">
        <f t="shared" si="126"/>
        <v>144.1</v>
      </c>
    </row>
    <row r="8112" spans="1:21" x14ac:dyDescent="0.2">
      <c r="A8112" t="s">
        <v>23</v>
      </c>
      <c r="B8112" s="3">
        <v>45121</v>
      </c>
      <c r="C8112" s="10" t="str">
        <f>TEXT(data[[#This Row],[Date]],"mmmm")</f>
        <v>July</v>
      </c>
      <c r="D8112" t="s">
        <v>16</v>
      </c>
      <c r="E8112" t="s">
        <v>18</v>
      </c>
      <c r="F8112" t="s">
        <v>20</v>
      </c>
      <c r="G8112" t="s">
        <v>17</v>
      </c>
      <c r="H8112" s="11">
        <v>1560.8999999999999</v>
      </c>
      <c r="I8112" s="11">
        <v>17.513297999999995</v>
      </c>
      <c r="J8112" s="13">
        <f>data[[#This Row],[Clicks]]/data[[#This Row],[Impressions]]</f>
        <v>1.1219999999999997E-2</v>
      </c>
      <c r="K8112" s="1">
        <v>0.64999999999999991</v>
      </c>
      <c r="L8112" s="2">
        <v>11.383643699999995</v>
      </c>
      <c r="M8112">
        <v>5</v>
      </c>
      <c r="N8112" s="1">
        <f>IF(data[[#This Row],[Conversions]]=0,0,data[[#This Row],[Spend, Dollars]]/data[[#This Row],[Conversions]])</f>
        <v>2.2767287399999989</v>
      </c>
      <c r="O8112" s="13">
        <f>data[[#This Row],[Conversions]]/data[[#This Row],[Clicks]]</f>
        <v>0.28549734036387669</v>
      </c>
      <c r="P8112" s="11">
        <v>146</v>
      </c>
      <c r="Q8112" s="11">
        <f>IF(data[[#This Row],[Spend, Dollars]]=0,0,data[[#This Row],[Total conversion value, Dollars]]/data[[#This Row],[Spend, Dollars]])</f>
        <v>12.82541898250031</v>
      </c>
      <c r="R8112" s="2">
        <v>115.19999999999999</v>
      </c>
      <c r="S8112" s="2">
        <v>27</v>
      </c>
      <c r="T8112" s="2">
        <v>3</v>
      </c>
      <c r="U8112" s="2">
        <f t="shared" si="126"/>
        <v>145.19999999999999</v>
      </c>
    </row>
    <row r="8113" spans="1:21" x14ac:dyDescent="0.2">
      <c r="A8113" t="s">
        <v>23</v>
      </c>
      <c r="B8113" s="3">
        <v>45122</v>
      </c>
      <c r="C8113" s="10" t="str">
        <f>TEXT(data[[#This Row],[Date]],"mmmm")</f>
        <v>July</v>
      </c>
      <c r="D8113" t="s">
        <v>16</v>
      </c>
      <c r="E8113" t="s">
        <v>18</v>
      </c>
      <c r="F8113" t="s">
        <v>20</v>
      </c>
      <c r="G8113" t="s">
        <v>17</v>
      </c>
      <c r="H8113" s="11">
        <v>1909.9</v>
      </c>
      <c r="I8113" s="11">
        <v>25.000591000000004</v>
      </c>
      <c r="J8113" s="13">
        <f>data[[#This Row],[Clicks]]/data[[#This Row],[Impressions]]</f>
        <v>1.3090000000000001E-2</v>
      </c>
      <c r="K8113" s="1">
        <v>2.2199999999999998</v>
      </c>
      <c r="L8113" s="2">
        <v>55.50131202</v>
      </c>
      <c r="M8113">
        <v>6</v>
      </c>
      <c r="N8113" s="1">
        <f>IF(data[[#This Row],[Conversions]]=0,0,data[[#This Row],[Spend, Dollars]]/data[[#This Row],[Conversions]])</f>
        <v>9.2502186700000006</v>
      </c>
      <c r="O8113" s="13">
        <f>data[[#This Row],[Conversions]]/data[[#This Row],[Clicks]]</f>
        <v>0.2399943265341207</v>
      </c>
      <c r="P8113" s="11">
        <v>345</v>
      </c>
      <c r="Q8113" s="11">
        <f>IF(data[[#This Row],[Spend, Dollars]]=0,0,data[[#This Row],[Total conversion value, Dollars]]/data[[#This Row],[Spend, Dollars]])</f>
        <v>6.2160692683387131</v>
      </c>
      <c r="R8113" s="2">
        <v>116.39999999999999</v>
      </c>
      <c r="S8113" s="2">
        <v>12</v>
      </c>
      <c r="T8113" s="2">
        <v>9</v>
      </c>
      <c r="U8113" s="2">
        <f t="shared" si="126"/>
        <v>137.39999999999998</v>
      </c>
    </row>
    <row r="8114" spans="1:21" x14ac:dyDescent="0.2">
      <c r="A8114" t="s">
        <v>23</v>
      </c>
      <c r="B8114" s="3">
        <v>45123</v>
      </c>
      <c r="C8114" s="10" t="str">
        <f>TEXT(data[[#This Row],[Date]],"mmmm")</f>
        <v>July</v>
      </c>
      <c r="D8114" t="s">
        <v>16</v>
      </c>
      <c r="E8114" t="s">
        <v>18</v>
      </c>
      <c r="F8114" t="s">
        <v>20</v>
      </c>
      <c r="G8114" t="s">
        <v>17</v>
      </c>
      <c r="H8114" s="11">
        <v>1535.6</v>
      </c>
      <c r="I8114" s="11">
        <v>10.303876000000001</v>
      </c>
      <c r="J8114" s="13">
        <f>data[[#This Row],[Clicks]]/data[[#This Row],[Impressions]]</f>
        <v>6.7100000000000007E-3</v>
      </c>
      <c r="K8114" s="1">
        <v>1.4100000000000001</v>
      </c>
      <c r="L8114" s="2">
        <v>14.528465160000003</v>
      </c>
      <c r="M8114">
        <v>4</v>
      </c>
      <c r="N8114" s="1">
        <f>IF(data[[#This Row],[Conversions]]=0,0,data[[#This Row],[Spend, Dollars]]/data[[#This Row],[Conversions]])</f>
        <v>3.6321162900000008</v>
      </c>
      <c r="O8114" s="13">
        <f>data[[#This Row],[Conversions]]/data[[#This Row],[Clicks]]</f>
        <v>0.38820342946673658</v>
      </c>
      <c r="P8114" s="11">
        <v>320</v>
      </c>
      <c r="Q8114" s="11">
        <f>IF(data[[#This Row],[Spend, Dollars]]=0,0,data[[#This Row],[Total conversion value, Dollars]]/data[[#This Row],[Spend, Dollars]])</f>
        <v>22.025726494566609</v>
      </c>
      <c r="R8114" s="2">
        <v>134.4</v>
      </c>
      <c r="S8114" s="2">
        <v>16.5</v>
      </c>
      <c r="T8114" s="2">
        <v>7</v>
      </c>
      <c r="U8114" s="2">
        <f t="shared" si="126"/>
        <v>157.9</v>
      </c>
    </row>
    <row r="8115" spans="1:21" x14ac:dyDescent="0.2">
      <c r="A8115" t="s">
        <v>23</v>
      </c>
      <c r="B8115" s="3">
        <v>45124</v>
      </c>
      <c r="C8115" s="10" t="str">
        <f>TEXT(data[[#This Row],[Date]],"mmmm")</f>
        <v>July</v>
      </c>
      <c r="D8115" t="s">
        <v>16</v>
      </c>
      <c r="E8115" t="s">
        <v>18</v>
      </c>
      <c r="F8115" t="s">
        <v>20</v>
      </c>
      <c r="G8115" t="s">
        <v>17</v>
      </c>
      <c r="H8115" s="11">
        <v>1185.3</v>
      </c>
      <c r="I8115" s="11">
        <v>11.73447</v>
      </c>
      <c r="J8115" s="13">
        <f>data[[#This Row],[Clicks]]/data[[#This Row],[Impressions]]</f>
        <v>9.9000000000000008E-3</v>
      </c>
      <c r="K8115" s="1">
        <v>2.0299999999999998</v>
      </c>
      <c r="L8115" s="2">
        <v>23.820974099999997</v>
      </c>
      <c r="M8115">
        <v>0</v>
      </c>
      <c r="N8115" s="1">
        <f>IF(data[[#This Row],[Conversions]]=0,0,data[[#This Row],[Spend, Dollars]]/data[[#This Row],[Conversions]])</f>
        <v>0</v>
      </c>
      <c r="O8115" s="13">
        <f>data[[#This Row],[Conversions]]/data[[#This Row],[Clicks]]</f>
        <v>0</v>
      </c>
      <c r="P8115" s="11">
        <v>27</v>
      </c>
      <c r="Q8115" s="11">
        <f>IF(data[[#This Row],[Spend, Dollars]]=0,0,data[[#This Row],[Total conversion value, Dollars]]/data[[#This Row],[Spend, Dollars]])</f>
        <v>1.1334549077067342</v>
      </c>
      <c r="R8115" s="2">
        <v>80.399999999999991</v>
      </c>
      <c r="S8115" s="2">
        <v>27</v>
      </c>
      <c r="T8115" s="2">
        <v>5</v>
      </c>
      <c r="U8115" s="2">
        <f t="shared" si="126"/>
        <v>112.39999999999999</v>
      </c>
    </row>
    <row r="8116" spans="1:21" x14ac:dyDescent="0.2">
      <c r="A8116" t="s">
        <v>23</v>
      </c>
      <c r="B8116" s="3">
        <v>45125</v>
      </c>
      <c r="C8116" s="10" t="str">
        <f>TEXT(data[[#This Row],[Date]],"mmmm")</f>
        <v>July</v>
      </c>
      <c r="D8116" t="s">
        <v>16</v>
      </c>
      <c r="E8116" t="s">
        <v>18</v>
      </c>
      <c r="F8116" t="s">
        <v>20</v>
      </c>
      <c r="G8116" t="s">
        <v>17</v>
      </c>
      <c r="H8116" s="11">
        <v>1603.4999999999998</v>
      </c>
      <c r="I8116" s="11">
        <v>17.814885</v>
      </c>
      <c r="J8116" s="13">
        <f>data[[#This Row],[Clicks]]/data[[#This Row],[Impressions]]</f>
        <v>1.1110000000000002E-2</v>
      </c>
      <c r="K8116" s="1">
        <v>2.19</v>
      </c>
      <c r="L8116" s="2">
        <v>39.014598149999998</v>
      </c>
      <c r="M8116">
        <v>6</v>
      </c>
      <c r="N8116" s="1">
        <f>IF(data[[#This Row],[Conversions]]=0,0,data[[#This Row],[Spend, Dollars]]/data[[#This Row],[Conversions]])</f>
        <v>6.5024330249999993</v>
      </c>
      <c r="O8116" s="13">
        <f>data[[#This Row],[Conversions]]/data[[#This Row],[Clicks]]</f>
        <v>0.33679700991614597</v>
      </c>
      <c r="P8116" s="11">
        <v>448</v>
      </c>
      <c r="Q8116" s="11">
        <f>IF(data[[#This Row],[Spend, Dollars]]=0,0,data[[#This Row],[Total conversion value, Dollars]]/data[[#This Row],[Spend, Dollars]])</f>
        <v>11.482881312209544</v>
      </c>
      <c r="R8116" s="2">
        <v>122.39999999999999</v>
      </c>
      <c r="S8116" s="2">
        <v>13.5</v>
      </c>
      <c r="T8116" s="2">
        <v>0</v>
      </c>
      <c r="U8116" s="2">
        <f t="shared" si="126"/>
        <v>135.89999999999998</v>
      </c>
    </row>
    <row r="8117" spans="1:21" x14ac:dyDescent="0.2">
      <c r="A8117" t="s">
        <v>23</v>
      </c>
      <c r="B8117" s="3">
        <v>45126</v>
      </c>
      <c r="C8117" s="10" t="str">
        <f>TEXT(data[[#This Row],[Date]],"mmmm")</f>
        <v>July</v>
      </c>
      <c r="D8117" t="s">
        <v>16</v>
      </c>
      <c r="E8117" t="s">
        <v>18</v>
      </c>
      <c r="F8117" t="s">
        <v>20</v>
      </c>
      <c r="G8117" t="s">
        <v>17</v>
      </c>
      <c r="H8117" s="11">
        <v>1420.3999999999999</v>
      </c>
      <c r="I8117" s="11">
        <v>15.6244</v>
      </c>
      <c r="J8117" s="13">
        <f>data[[#This Row],[Clicks]]/data[[#This Row],[Impressions]]</f>
        <v>1.1000000000000001E-2</v>
      </c>
      <c r="K8117" s="1">
        <v>1.98</v>
      </c>
      <c r="L8117" s="2">
        <v>30.936311999999997</v>
      </c>
      <c r="M8117">
        <v>7</v>
      </c>
      <c r="N8117" s="1">
        <f>IF(data[[#This Row],[Conversions]]=0,0,data[[#This Row],[Spend, Dollars]]/data[[#This Row],[Conversions]])</f>
        <v>4.4194731428571421</v>
      </c>
      <c r="O8117" s="13">
        <f>data[[#This Row],[Conversions]]/data[[#This Row],[Clicks]]</f>
        <v>0.44801720386062827</v>
      </c>
      <c r="P8117" s="11">
        <v>402</v>
      </c>
      <c r="Q8117" s="11">
        <f>IF(data[[#This Row],[Spend, Dollars]]=0,0,data[[#This Row],[Total conversion value, Dollars]]/data[[#This Row],[Spend, Dollars]])</f>
        <v>12.994438380373202</v>
      </c>
      <c r="R8117" s="2">
        <v>118.8</v>
      </c>
      <c r="S8117" s="2">
        <v>28.5</v>
      </c>
      <c r="T8117" s="2">
        <v>8</v>
      </c>
      <c r="U8117" s="2">
        <f t="shared" si="126"/>
        <v>155.30000000000001</v>
      </c>
    </row>
    <row r="8118" spans="1:21" x14ac:dyDescent="0.2">
      <c r="A8118" t="s">
        <v>23</v>
      </c>
      <c r="B8118" s="3">
        <v>45127</v>
      </c>
      <c r="C8118" s="10" t="str">
        <f>TEXT(data[[#This Row],[Date]],"mmmm")</f>
        <v>July</v>
      </c>
      <c r="D8118" t="s">
        <v>16</v>
      </c>
      <c r="E8118" t="s">
        <v>18</v>
      </c>
      <c r="F8118" t="s">
        <v>20</v>
      </c>
      <c r="G8118" t="s">
        <v>17</v>
      </c>
      <c r="H8118" s="11">
        <v>913.69999999999982</v>
      </c>
      <c r="I8118" s="11">
        <v>11.156276999999999</v>
      </c>
      <c r="J8118" s="13">
        <f>data[[#This Row],[Clicks]]/data[[#This Row],[Impressions]]</f>
        <v>1.2210000000000002E-2</v>
      </c>
      <c r="K8118" s="1">
        <v>2.1</v>
      </c>
      <c r="L8118" s="2">
        <v>23.4281817</v>
      </c>
      <c r="M8118">
        <v>4</v>
      </c>
      <c r="N8118" s="1">
        <f>IF(data[[#This Row],[Conversions]]=0,0,data[[#This Row],[Spend, Dollars]]/data[[#This Row],[Conversions]])</f>
        <v>5.8570454249999999</v>
      </c>
      <c r="O8118" s="13">
        <f>data[[#This Row],[Conversions]]/data[[#This Row],[Clicks]]</f>
        <v>0.35854254963371746</v>
      </c>
      <c r="P8118" s="11">
        <v>346</v>
      </c>
      <c r="Q8118" s="11">
        <f>IF(data[[#This Row],[Spend, Dollars]]=0,0,data[[#This Row],[Total conversion value, Dollars]]/data[[#This Row],[Spend, Dollars]])</f>
        <v>14.768538353960265</v>
      </c>
      <c r="R8118" s="2">
        <v>97.2</v>
      </c>
      <c r="S8118" s="2">
        <v>21</v>
      </c>
      <c r="T8118" s="2">
        <v>8</v>
      </c>
      <c r="U8118" s="2">
        <f t="shared" si="126"/>
        <v>126.2</v>
      </c>
    </row>
    <row r="8119" spans="1:21" x14ac:dyDescent="0.2">
      <c r="A8119" t="s">
        <v>23</v>
      </c>
      <c r="B8119" s="3">
        <v>45128</v>
      </c>
      <c r="C8119" s="10" t="str">
        <f>TEXT(data[[#This Row],[Date]],"mmmm")</f>
        <v>July</v>
      </c>
      <c r="D8119" t="s">
        <v>16</v>
      </c>
      <c r="E8119" t="s">
        <v>18</v>
      </c>
      <c r="F8119" t="s">
        <v>20</v>
      </c>
      <c r="G8119" t="s">
        <v>17</v>
      </c>
      <c r="H8119" s="11">
        <v>1051.5999999999999</v>
      </c>
      <c r="I8119" s="11">
        <v>9.601108</v>
      </c>
      <c r="J8119" s="13">
        <f>data[[#This Row],[Clicks]]/data[[#This Row],[Impressions]]</f>
        <v>9.130000000000001E-3</v>
      </c>
      <c r="K8119" s="1">
        <v>2.25</v>
      </c>
      <c r="L8119" s="2">
        <v>21.602492999999999</v>
      </c>
      <c r="M8119">
        <v>3</v>
      </c>
      <c r="N8119" s="1">
        <f>IF(data[[#This Row],[Conversions]]=0,0,data[[#This Row],[Spend, Dollars]]/data[[#This Row],[Conversions]])</f>
        <v>7.200831</v>
      </c>
      <c r="O8119" s="13">
        <f>data[[#This Row],[Conversions]]/data[[#This Row],[Clicks]]</f>
        <v>0.31246393645400095</v>
      </c>
      <c r="P8119" s="11">
        <v>57</v>
      </c>
      <c r="Q8119" s="11">
        <f>IF(data[[#This Row],[Spend, Dollars]]=0,0,data[[#This Row],[Total conversion value, Dollars]]/data[[#This Row],[Spend, Dollars]])</f>
        <v>2.6385843522782304</v>
      </c>
      <c r="R8119" s="2">
        <v>103.2</v>
      </c>
      <c r="S8119" s="2">
        <v>4.5</v>
      </c>
      <c r="T8119" s="2">
        <v>9</v>
      </c>
      <c r="U8119" s="2">
        <f t="shared" si="126"/>
        <v>116.7</v>
      </c>
    </row>
    <row r="8120" spans="1:21" x14ac:dyDescent="0.2">
      <c r="A8120" t="s">
        <v>23</v>
      </c>
      <c r="B8120" s="3">
        <v>45129</v>
      </c>
      <c r="C8120" s="10" t="str">
        <f>TEXT(data[[#This Row],[Date]],"mmmm")</f>
        <v>July</v>
      </c>
      <c r="D8120" t="s">
        <v>16</v>
      </c>
      <c r="E8120" t="s">
        <v>18</v>
      </c>
      <c r="F8120" t="s">
        <v>20</v>
      </c>
      <c r="G8120" t="s">
        <v>17</v>
      </c>
      <c r="H8120" s="11">
        <v>867</v>
      </c>
      <c r="I8120" s="11">
        <v>6.5805300000000004</v>
      </c>
      <c r="J8120" s="13">
        <f>data[[#This Row],[Clicks]]/data[[#This Row],[Impressions]]</f>
        <v>7.5900000000000004E-3</v>
      </c>
      <c r="K8120" s="1">
        <v>1.26</v>
      </c>
      <c r="L8120" s="2">
        <v>8.2914678000000013</v>
      </c>
      <c r="M8120">
        <v>2</v>
      </c>
      <c r="N8120" s="1">
        <f>IF(data[[#This Row],[Conversions]]=0,0,data[[#This Row],[Spend, Dollars]]/data[[#This Row],[Conversions]])</f>
        <v>4.1457339000000006</v>
      </c>
      <c r="O8120" s="13">
        <f>data[[#This Row],[Conversions]]/data[[#This Row],[Clicks]]</f>
        <v>0.30392688734797957</v>
      </c>
      <c r="P8120" s="11">
        <v>129</v>
      </c>
      <c r="Q8120" s="11">
        <f>IF(data[[#This Row],[Spend, Dollars]]=0,0,data[[#This Row],[Total conversion value, Dollars]]/data[[#This Row],[Spend, Dollars]])</f>
        <v>15.558162090432285</v>
      </c>
      <c r="R8120" s="2">
        <v>88.8</v>
      </c>
      <c r="S8120" s="2">
        <v>18</v>
      </c>
      <c r="T8120" s="2">
        <v>4</v>
      </c>
      <c r="U8120" s="2">
        <f t="shared" si="126"/>
        <v>110.8</v>
      </c>
    </row>
    <row r="8121" spans="1:21" x14ac:dyDescent="0.2">
      <c r="A8121" t="s">
        <v>23</v>
      </c>
      <c r="B8121" s="3">
        <v>45130</v>
      </c>
      <c r="C8121" s="10" t="str">
        <f>TEXT(data[[#This Row],[Date]],"mmmm")</f>
        <v>July</v>
      </c>
      <c r="D8121" t="s">
        <v>16</v>
      </c>
      <c r="E8121" t="s">
        <v>18</v>
      </c>
      <c r="F8121" t="s">
        <v>20</v>
      </c>
      <c r="G8121" t="s">
        <v>17</v>
      </c>
      <c r="H8121" s="11">
        <v>1664.8</v>
      </c>
      <c r="I8121" s="11">
        <v>18.679055999999999</v>
      </c>
      <c r="J8121" s="13">
        <f>data[[#This Row],[Clicks]]/data[[#This Row],[Impressions]]</f>
        <v>1.1219999999999999E-2</v>
      </c>
      <c r="K8121" s="1">
        <v>2.04</v>
      </c>
      <c r="L8121" s="2">
        <v>38.10527424</v>
      </c>
      <c r="M8121">
        <v>2</v>
      </c>
      <c r="N8121" s="1">
        <f>IF(data[[#This Row],[Conversions]]=0,0,data[[#This Row],[Spend, Dollars]]/data[[#This Row],[Conversions]])</f>
        <v>19.05263712</v>
      </c>
      <c r="O8121" s="13">
        <f>data[[#This Row],[Conversions]]/data[[#This Row],[Clicks]]</f>
        <v>0.10707179206486667</v>
      </c>
      <c r="P8121" s="11">
        <v>87</v>
      </c>
      <c r="Q8121" s="11">
        <f>IF(data[[#This Row],[Spend, Dollars]]=0,0,data[[#This Row],[Total conversion value, Dollars]]/data[[#This Row],[Spend, Dollars]])</f>
        <v>2.2831485072655391</v>
      </c>
      <c r="R8121" s="2">
        <v>79.2</v>
      </c>
      <c r="S8121" s="2">
        <v>21</v>
      </c>
      <c r="T8121" s="2">
        <v>4</v>
      </c>
      <c r="U8121" s="2">
        <f t="shared" si="126"/>
        <v>104.2</v>
      </c>
    </row>
    <row r="8122" spans="1:21" x14ac:dyDescent="0.2">
      <c r="A8122" t="s">
        <v>23</v>
      </c>
      <c r="B8122" s="3">
        <v>45131</v>
      </c>
      <c r="C8122" s="10" t="str">
        <f>TEXT(data[[#This Row],[Date]],"mmmm")</f>
        <v>July</v>
      </c>
      <c r="D8122" t="s">
        <v>16</v>
      </c>
      <c r="E8122" t="s">
        <v>18</v>
      </c>
      <c r="F8122" t="s">
        <v>20</v>
      </c>
      <c r="G8122" t="s">
        <v>17</v>
      </c>
      <c r="H8122" s="11">
        <v>1614.6</v>
      </c>
      <c r="I8122" s="11">
        <v>14.030874000000003</v>
      </c>
      <c r="J8122" s="13">
        <f>data[[#This Row],[Clicks]]/data[[#This Row],[Impressions]]</f>
        <v>8.6900000000000015E-3</v>
      </c>
      <c r="K8122" s="1">
        <v>1.1099999999999999</v>
      </c>
      <c r="L8122" s="2">
        <v>15.574270140000001</v>
      </c>
      <c r="M8122">
        <v>6</v>
      </c>
      <c r="N8122" s="1">
        <f>IF(data[[#This Row],[Conversions]]=0,0,data[[#This Row],[Spend, Dollars]]/data[[#This Row],[Conversions]])</f>
        <v>2.5957116900000003</v>
      </c>
      <c r="O8122" s="13">
        <f>data[[#This Row],[Conversions]]/data[[#This Row],[Clicks]]</f>
        <v>0.42762838580119805</v>
      </c>
      <c r="P8122" s="11">
        <v>254</v>
      </c>
      <c r="Q8122" s="11">
        <f>IF(data[[#This Row],[Spend, Dollars]]=0,0,data[[#This Row],[Total conversion value, Dollars]]/data[[#This Row],[Spend, Dollars]])</f>
        <v>16.308950449475123</v>
      </c>
      <c r="R8122" s="2">
        <v>78</v>
      </c>
      <c r="S8122" s="2">
        <v>28.5</v>
      </c>
      <c r="T8122" s="2">
        <v>9</v>
      </c>
      <c r="U8122" s="2">
        <f t="shared" si="126"/>
        <v>115.5</v>
      </c>
    </row>
    <row r="8123" spans="1:21" x14ac:dyDescent="0.2">
      <c r="A8123" t="s">
        <v>23</v>
      </c>
      <c r="B8123" s="3">
        <v>45132</v>
      </c>
      <c r="C8123" s="10" t="str">
        <f>TEXT(data[[#This Row],[Date]],"mmmm")</f>
        <v>July</v>
      </c>
      <c r="D8123" t="s">
        <v>16</v>
      </c>
      <c r="E8123" t="s">
        <v>18</v>
      </c>
      <c r="F8123" t="s">
        <v>20</v>
      </c>
      <c r="G8123" t="s">
        <v>17</v>
      </c>
      <c r="H8123" s="11">
        <v>1044.8999999999999</v>
      </c>
      <c r="I8123" s="11">
        <v>12.068595</v>
      </c>
      <c r="J8123" s="13">
        <f>data[[#This Row],[Clicks]]/data[[#This Row],[Impressions]]</f>
        <v>1.1550000000000001E-2</v>
      </c>
      <c r="K8123" s="1">
        <v>1.25</v>
      </c>
      <c r="L8123" s="2">
        <v>15.085743750000001</v>
      </c>
      <c r="M8123">
        <v>2</v>
      </c>
      <c r="N8123" s="1">
        <f>IF(data[[#This Row],[Conversions]]=0,0,data[[#This Row],[Spend, Dollars]]/data[[#This Row],[Conversions]])</f>
        <v>7.5428718750000003</v>
      </c>
      <c r="O8123" s="13">
        <f>data[[#This Row],[Conversions]]/data[[#This Row],[Clicks]]</f>
        <v>0.16571937329904599</v>
      </c>
      <c r="P8123" s="11">
        <v>104</v>
      </c>
      <c r="Q8123" s="11">
        <f>IF(data[[#This Row],[Spend, Dollars]]=0,0,data[[#This Row],[Total conversion value, Dollars]]/data[[#This Row],[Spend, Dollars]])</f>
        <v>6.8939259292403134</v>
      </c>
      <c r="R8123" s="2">
        <v>80.399999999999991</v>
      </c>
      <c r="S8123" s="2">
        <v>12</v>
      </c>
      <c r="T8123" s="2">
        <v>4</v>
      </c>
      <c r="U8123" s="2">
        <f t="shared" si="126"/>
        <v>96.399999999999991</v>
      </c>
    </row>
    <row r="8124" spans="1:21" x14ac:dyDescent="0.2">
      <c r="A8124" t="s">
        <v>23</v>
      </c>
      <c r="B8124" s="3">
        <v>45133</v>
      </c>
      <c r="C8124" s="10" t="str">
        <f>TEXT(data[[#This Row],[Date]],"mmmm")</f>
        <v>July</v>
      </c>
      <c r="D8124" t="s">
        <v>16</v>
      </c>
      <c r="E8124" t="s">
        <v>18</v>
      </c>
      <c r="F8124" t="s">
        <v>20</v>
      </c>
      <c r="G8124" t="s">
        <v>17</v>
      </c>
      <c r="H8124" s="11">
        <v>1785.9999999999998</v>
      </c>
      <c r="I8124" s="11">
        <v>17.681400000000004</v>
      </c>
      <c r="J8124" s="13">
        <f>data[[#This Row],[Clicks]]/data[[#This Row],[Impressions]]</f>
        <v>9.9000000000000025E-3</v>
      </c>
      <c r="K8124" s="1">
        <v>0.80999999999999994</v>
      </c>
      <c r="L8124" s="2">
        <v>14.321934000000002</v>
      </c>
      <c r="M8124">
        <v>7</v>
      </c>
      <c r="N8124" s="1">
        <f>IF(data[[#This Row],[Conversions]]=0,0,data[[#This Row],[Spend, Dollars]]/data[[#This Row],[Conversions]])</f>
        <v>2.0459905714285718</v>
      </c>
      <c r="O8124" s="13">
        <f>data[[#This Row],[Conversions]]/data[[#This Row],[Clicks]]</f>
        <v>0.39589625255918642</v>
      </c>
      <c r="P8124" s="11">
        <v>408</v>
      </c>
      <c r="Q8124" s="11">
        <f>IF(data[[#This Row],[Spend, Dollars]]=0,0,data[[#This Row],[Total conversion value, Dollars]]/data[[#This Row],[Spend, Dollars]])</f>
        <v>28.487772670925583</v>
      </c>
      <c r="R8124" s="2">
        <v>116.39999999999999</v>
      </c>
      <c r="S8124" s="2">
        <v>27</v>
      </c>
      <c r="T8124" s="2">
        <v>8</v>
      </c>
      <c r="U8124" s="2">
        <f t="shared" si="126"/>
        <v>151.39999999999998</v>
      </c>
    </row>
    <row r="8125" spans="1:21" x14ac:dyDescent="0.2">
      <c r="A8125" t="s">
        <v>23</v>
      </c>
      <c r="B8125" s="3">
        <v>45134</v>
      </c>
      <c r="C8125" s="10" t="str">
        <f>TEXT(data[[#This Row],[Date]],"mmmm")</f>
        <v>July</v>
      </c>
      <c r="D8125" t="s">
        <v>16</v>
      </c>
      <c r="E8125" t="s">
        <v>18</v>
      </c>
      <c r="F8125" t="s">
        <v>20</v>
      </c>
      <c r="G8125" t="s">
        <v>17</v>
      </c>
      <c r="H8125" s="11">
        <v>927.39999999999986</v>
      </c>
      <c r="I8125" s="11">
        <v>8.6711899999999993</v>
      </c>
      <c r="J8125" s="13">
        <f>data[[#This Row],[Clicks]]/data[[#This Row],[Impressions]]</f>
        <v>9.3500000000000007E-3</v>
      </c>
      <c r="K8125" s="1">
        <v>1.33</v>
      </c>
      <c r="L8125" s="2">
        <v>11.532682700000001</v>
      </c>
      <c r="M8125">
        <v>2</v>
      </c>
      <c r="N8125" s="1">
        <f>IF(data[[#This Row],[Conversions]]=0,0,data[[#This Row],[Spend, Dollars]]/data[[#This Row],[Conversions]])</f>
        <v>5.7663413500000003</v>
      </c>
      <c r="O8125" s="13">
        <f>data[[#This Row],[Conversions]]/data[[#This Row],[Clicks]]</f>
        <v>0.23064884981184822</v>
      </c>
      <c r="P8125" s="11">
        <v>38</v>
      </c>
      <c r="Q8125" s="11">
        <f>IF(data[[#This Row],[Spend, Dollars]]=0,0,data[[#This Row],[Total conversion value, Dollars]]/data[[#This Row],[Spend, Dollars]])</f>
        <v>3.2949835687406885</v>
      </c>
      <c r="R8125" s="2">
        <v>99.6</v>
      </c>
      <c r="S8125" s="2">
        <v>24</v>
      </c>
      <c r="T8125" s="2">
        <v>10</v>
      </c>
      <c r="U8125" s="2">
        <f t="shared" si="126"/>
        <v>133.6</v>
      </c>
    </row>
    <row r="8126" spans="1:21" x14ac:dyDescent="0.2">
      <c r="A8126" t="s">
        <v>23</v>
      </c>
      <c r="B8126" s="3">
        <v>45135</v>
      </c>
      <c r="C8126" s="10" t="str">
        <f>TEXT(data[[#This Row],[Date]],"mmmm")</f>
        <v>July</v>
      </c>
      <c r="D8126" t="s">
        <v>16</v>
      </c>
      <c r="E8126" t="s">
        <v>18</v>
      </c>
      <c r="F8126" t="s">
        <v>20</v>
      </c>
      <c r="G8126" t="s">
        <v>17</v>
      </c>
      <c r="H8126" s="11">
        <v>1379.6</v>
      </c>
      <c r="I8126" s="11">
        <v>9.4088720000000006</v>
      </c>
      <c r="J8126" s="13">
        <f>data[[#This Row],[Clicks]]/data[[#This Row],[Impressions]]</f>
        <v>6.8200000000000005E-3</v>
      </c>
      <c r="K8126" s="1">
        <v>1.4500000000000002</v>
      </c>
      <c r="L8126" s="2">
        <v>13.642864400000002</v>
      </c>
      <c r="M8126">
        <v>5</v>
      </c>
      <c r="N8126" s="1">
        <f>IF(data[[#This Row],[Conversions]]=0,0,data[[#This Row],[Spend, Dollars]]/data[[#This Row],[Conversions]])</f>
        <v>2.7285728800000006</v>
      </c>
      <c r="O8126" s="13">
        <f>data[[#This Row],[Conversions]]/data[[#This Row],[Clicks]]</f>
        <v>0.53141332988694068</v>
      </c>
      <c r="P8126" s="11">
        <v>146</v>
      </c>
      <c r="Q8126" s="11">
        <f>IF(data[[#This Row],[Spend, Dollars]]=0,0,data[[#This Row],[Total conversion value, Dollars]]/data[[#This Row],[Spend, Dollars]])</f>
        <v>10.701564988068046</v>
      </c>
      <c r="R8126" s="2">
        <v>118.8</v>
      </c>
      <c r="S8126" s="2">
        <v>27</v>
      </c>
      <c r="T8126" s="2">
        <v>11</v>
      </c>
      <c r="U8126" s="2">
        <f t="shared" si="126"/>
        <v>156.80000000000001</v>
      </c>
    </row>
    <row r="8127" spans="1:21" x14ac:dyDescent="0.2">
      <c r="A8127" t="s">
        <v>23</v>
      </c>
      <c r="B8127" s="3">
        <v>45136</v>
      </c>
      <c r="C8127" s="10" t="str">
        <f>TEXT(data[[#This Row],[Date]],"mmmm")</f>
        <v>July</v>
      </c>
      <c r="D8127" t="s">
        <v>16</v>
      </c>
      <c r="E8127" t="s">
        <v>18</v>
      </c>
      <c r="F8127" t="s">
        <v>20</v>
      </c>
      <c r="G8127" t="s">
        <v>17</v>
      </c>
      <c r="H8127" s="11">
        <v>1438.5</v>
      </c>
      <c r="I8127" s="11">
        <v>14.55762</v>
      </c>
      <c r="J8127" s="13">
        <f>data[[#This Row],[Clicks]]/data[[#This Row],[Impressions]]</f>
        <v>1.0120000000000001E-2</v>
      </c>
      <c r="K8127" s="1">
        <v>0.82000000000000006</v>
      </c>
      <c r="L8127" s="2">
        <v>11.937248400000001</v>
      </c>
      <c r="M8127">
        <v>6</v>
      </c>
      <c r="N8127" s="1">
        <f>IF(data[[#This Row],[Conversions]]=0,0,data[[#This Row],[Spend, Dollars]]/data[[#This Row],[Conversions]])</f>
        <v>1.9895414000000002</v>
      </c>
      <c r="O8127" s="13">
        <f>data[[#This Row],[Conversions]]/data[[#This Row],[Clicks]]</f>
        <v>0.41215528362465842</v>
      </c>
      <c r="P8127" s="11">
        <v>309</v>
      </c>
      <c r="Q8127" s="11">
        <f>IF(data[[#This Row],[Spend, Dollars]]=0,0,data[[#This Row],[Total conversion value, Dollars]]/data[[#This Row],[Spend, Dollars]])</f>
        <v>25.885362325207204</v>
      </c>
      <c r="R8127" s="2">
        <v>118.8</v>
      </c>
      <c r="S8127" s="2">
        <v>9</v>
      </c>
      <c r="T8127" s="2">
        <v>5</v>
      </c>
      <c r="U8127" s="2">
        <f t="shared" si="126"/>
        <v>132.80000000000001</v>
      </c>
    </row>
    <row r="8128" spans="1:21" x14ac:dyDescent="0.2">
      <c r="A8128" t="s">
        <v>23</v>
      </c>
      <c r="B8128" s="3">
        <v>45137</v>
      </c>
      <c r="C8128" s="10" t="str">
        <f>TEXT(data[[#This Row],[Date]],"mmmm")</f>
        <v>July</v>
      </c>
      <c r="D8128" t="s">
        <v>16</v>
      </c>
      <c r="E8128" t="s">
        <v>18</v>
      </c>
      <c r="F8128" t="s">
        <v>20</v>
      </c>
      <c r="G8128" t="s">
        <v>17</v>
      </c>
      <c r="H8128" s="11">
        <v>1208.3</v>
      </c>
      <c r="I8128" s="11">
        <v>13.690039000000001</v>
      </c>
      <c r="J8128" s="13">
        <f>data[[#This Row],[Clicks]]/data[[#This Row],[Impressions]]</f>
        <v>1.1330000000000002E-2</v>
      </c>
      <c r="K8128" s="1">
        <v>1.84</v>
      </c>
      <c r="L8128" s="2">
        <v>25.189671760000003</v>
      </c>
      <c r="M8128">
        <v>2</v>
      </c>
      <c r="N8128" s="1">
        <f>IF(data[[#This Row],[Conversions]]=0,0,data[[#This Row],[Spend, Dollars]]/data[[#This Row],[Conversions]])</f>
        <v>12.594835880000002</v>
      </c>
      <c r="O8128" s="13">
        <f>data[[#This Row],[Conversions]]/data[[#This Row],[Clicks]]</f>
        <v>0.14609162179888602</v>
      </c>
      <c r="P8128" s="11">
        <v>90</v>
      </c>
      <c r="Q8128" s="11">
        <f>IF(data[[#This Row],[Spend, Dollars]]=0,0,data[[#This Row],[Total conversion value, Dollars]]/data[[#This Row],[Spend, Dollars]])</f>
        <v>3.5728929244292775</v>
      </c>
      <c r="R8128" s="2">
        <v>87.6</v>
      </c>
      <c r="S8128" s="2">
        <v>10.5</v>
      </c>
      <c r="T8128" s="2">
        <v>8</v>
      </c>
      <c r="U8128" s="2">
        <f t="shared" si="126"/>
        <v>106.1</v>
      </c>
    </row>
    <row r="8129" spans="1:21" x14ac:dyDescent="0.2">
      <c r="A8129" t="s">
        <v>23</v>
      </c>
      <c r="B8129" s="3">
        <v>45138</v>
      </c>
      <c r="C8129" s="10" t="str">
        <f>TEXT(data[[#This Row],[Date]],"mmmm")</f>
        <v>July</v>
      </c>
      <c r="D8129" t="s">
        <v>16</v>
      </c>
      <c r="E8129" t="s">
        <v>18</v>
      </c>
      <c r="F8129" t="s">
        <v>20</v>
      </c>
      <c r="G8129" t="s">
        <v>17</v>
      </c>
      <c r="H8129" s="11">
        <v>1354.6999999999998</v>
      </c>
      <c r="I8129" s="11">
        <v>13.411529999999999</v>
      </c>
      <c r="J8129" s="13">
        <f>data[[#This Row],[Clicks]]/data[[#This Row],[Impressions]]</f>
        <v>9.9000000000000008E-3</v>
      </c>
      <c r="K8129" s="1">
        <v>1.51</v>
      </c>
      <c r="L8129" s="2">
        <v>20.2514103</v>
      </c>
      <c r="M8129">
        <v>5</v>
      </c>
      <c r="N8129" s="1">
        <f>IF(data[[#This Row],[Conversions]]=0,0,data[[#This Row],[Spend, Dollars]]/data[[#This Row],[Conversions]])</f>
        <v>4.0502820599999998</v>
      </c>
      <c r="O8129" s="13">
        <f>data[[#This Row],[Conversions]]/data[[#This Row],[Clicks]]</f>
        <v>0.37281354178084086</v>
      </c>
      <c r="P8129" s="11">
        <v>248</v>
      </c>
      <c r="Q8129" s="11">
        <f>IF(data[[#This Row],[Spend, Dollars]]=0,0,data[[#This Row],[Total conversion value, Dollars]]/data[[#This Row],[Spend, Dollars]])</f>
        <v>12.246060710152122</v>
      </c>
      <c r="R8129" s="2">
        <v>104.39999999999999</v>
      </c>
      <c r="S8129" s="2">
        <v>9</v>
      </c>
      <c r="T8129" s="2">
        <v>3</v>
      </c>
      <c r="U8129" s="2">
        <f t="shared" si="126"/>
        <v>116.39999999999999</v>
      </c>
    </row>
    <row r="8130" spans="1:21" x14ac:dyDescent="0.2">
      <c r="A8130" t="s">
        <v>23</v>
      </c>
      <c r="B8130" s="3">
        <v>45139</v>
      </c>
      <c r="C8130" s="10" t="str">
        <f>TEXT(data[[#This Row],[Date]],"mmmm")</f>
        <v>August</v>
      </c>
      <c r="D8130" t="s">
        <v>16</v>
      </c>
      <c r="E8130" t="s">
        <v>18</v>
      </c>
      <c r="F8130" t="s">
        <v>20</v>
      </c>
      <c r="G8130" t="s">
        <v>17</v>
      </c>
      <c r="H8130" s="11">
        <v>1081.3</v>
      </c>
      <c r="I8130" s="11">
        <v>13.797388</v>
      </c>
      <c r="J8130" s="13">
        <f>data[[#This Row],[Clicks]]/data[[#This Row],[Impressions]]</f>
        <v>1.2760000000000001E-2</v>
      </c>
      <c r="K8130" s="1">
        <v>2.27</v>
      </c>
      <c r="L8130" s="2">
        <v>31.32007076</v>
      </c>
      <c r="M8130">
        <v>2</v>
      </c>
      <c r="N8130" s="1">
        <f>IF(data[[#This Row],[Conversions]]=0,0,data[[#This Row],[Spend, Dollars]]/data[[#This Row],[Conversions]])</f>
        <v>15.66003538</v>
      </c>
      <c r="O8130" s="13">
        <f>data[[#This Row],[Conversions]]/data[[#This Row],[Clicks]]</f>
        <v>0.14495497263684981</v>
      </c>
      <c r="P8130" s="11">
        <v>157</v>
      </c>
      <c r="Q8130" s="11">
        <f>IF(data[[#This Row],[Spend, Dollars]]=0,0,data[[#This Row],[Total conversion value, Dollars]]/data[[#This Row],[Spend, Dollars]])</f>
        <v>5.0127600669571413</v>
      </c>
      <c r="R8130" s="2">
        <v>136.79999999999998</v>
      </c>
      <c r="S8130" s="2">
        <v>19.5</v>
      </c>
      <c r="T8130" s="2">
        <v>8</v>
      </c>
      <c r="U8130" s="2">
        <f t="shared" si="126"/>
        <v>164.29999999999998</v>
      </c>
    </row>
    <row r="8131" spans="1:21" x14ac:dyDescent="0.2">
      <c r="A8131" t="s">
        <v>23</v>
      </c>
      <c r="B8131" s="3">
        <v>45140</v>
      </c>
      <c r="C8131" s="10" t="str">
        <f>TEXT(data[[#This Row],[Date]],"mmmm")</f>
        <v>August</v>
      </c>
      <c r="D8131" t="s">
        <v>16</v>
      </c>
      <c r="E8131" t="s">
        <v>18</v>
      </c>
      <c r="F8131" t="s">
        <v>20</v>
      </c>
      <c r="G8131" t="s">
        <v>17</v>
      </c>
      <c r="H8131" s="11">
        <v>1142.8</v>
      </c>
      <c r="I8131" s="11">
        <v>7.7938960000000002</v>
      </c>
      <c r="J8131" s="13">
        <f>data[[#This Row],[Clicks]]/data[[#This Row],[Impressions]]</f>
        <v>6.8200000000000005E-3</v>
      </c>
      <c r="K8131" s="1">
        <v>1.73</v>
      </c>
      <c r="L8131" s="2">
        <v>13.483440079999999</v>
      </c>
      <c r="M8131">
        <v>5</v>
      </c>
      <c r="N8131" s="1">
        <f>IF(data[[#This Row],[Conversions]]=0,0,data[[#This Row],[Spend, Dollars]]/data[[#This Row],[Conversions]])</f>
        <v>2.696688016</v>
      </c>
      <c r="O8131" s="13">
        <f>data[[#This Row],[Conversions]]/data[[#This Row],[Clicks]]</f>
        <v>0.64152767755689832</v>
      </c>
      <c r="P8131" s="11">
        <v>249</v>
      </c>
      <c r="Q8131" s="11">
        <f>IF(data[[#This Row],[Spend, Dollars]]=0,0,data[[#This Row],[Total conversion value, Dollars]]/data[[#This Row],[Spend, Dollars]])</f>
        <v>18.467097307707249</v>
      </c>
      <c r="R8131" s="2">
        <v>139.19999999999999</v>
      </c>
      <c r="S8131" s="2">
        <v>9</v>
      </c>
      <c r="T8131" s="2">
        <v>8</v>
      </c>
      <c r="U8131" s="2">
        <f t="shared" ref="U8131:U8194" si="127">SUM(R8131:T8131)</f>
        <v>156.19999999999999</v>
      </c>
    </row>
    <row r="8132" spans="1:21" x14ac:dyDescent="0.2">
      <c r="A8132" t="s">
        <v>23</v>
      </c>
      <c r="B8132" s="3">
        <v>45141</v>
      </c>
      <c r="C8132" s="10" t="str">
        <f>TEXT(data[[#This Row],[Date]],"mmmm")</f>
        <v>August</v>
      </c>
      <c r="D8132" t="s">
        <v>16</v>
      </c>
      <c r="E8132" t="s">
        <v>18</v>
      </c>
      <c r="F8132" t="s">
        <v>20</v>
      </c>
      <c r="G8132" t="s">
        <v>17</v>
      </c>
      <c r="H8132" s="11">
        <v>1699.8</v>
      </c>
      <c r="I8132" s="11">
        <v>13.836372000000003</v>
      </c>
      <c r="J8132" s="13">
        <f>data[[#This Row],[Clicks]]/data[[#This Row],[Impressions]]</f>
        <v>8.1400000000000014E-3</v>
      </c>
      <c r="K8132" s="1">
        <v>1.99</v>
      </c>
      <c r="L8132" s="2">
        <v>27.534380280000004</v>
      </c>
      <c r="M8132">
        <v>0</v>
      </c>
      <c r="N8132" s="1">
        <f>IF(data[[#This Row],[Conversions]]=0,0,data[[#This Row],[Spend, Dollars]]/data[[#This Row],[Conversions]])</f>
        <v>0</v>
      </c>
      <c r="O8132" s="13">
        <f>data[[#This Row],[Conversions]]/data[[#This Row],[Clicks]]</f>
        <v>0</v>
      </c>
      <c r="P8132" s="11">
        <v>7</v>
      </c>
      <c r="Q8132" s="11">
        <f>IF(data[[#This Row],[Spend, Dollars]]=0,0,data[[#This Row],[Total conversion value, Dollars]]/data[[#This Row],[Spend, Dollars]])</f>
        <v>0.25422762120724218</v>
      </c>
      <c r="R8132" s="2">
        <v>127.19999999999999</v>
      </c>
      <c r="S8132" s="2">
        <v>16.5</v>
      </c>
      <c r="T8132" s="2">
        <v>11</v>
      </c>
      <c r="U8132" s="2">
        <f t="shared" si="127"/>
        <v>154.69999999999999</v>
      </c>
    </row>
    <row r="8133" spans="1:21" x14ac:dyDescent="0.2">
      <c r="A8133" t="s">
        <v>23</v>
      </c>
      <c r="B8133" s="3">
        <v>45142</v>
      </c>
      <c r="C8133" s="10" t="str">
        <f>TEXT(data[[#This Row],[Date]],"mmmm")</f>
        <v>August</v>
      </c>
      <c r="D8133" t="s">
        <v>16</v>
      </c>
      <c r="E8133" t="s">
        <v>18</v>
      </c>
      <c r="F8133" t="s">
        <v>20</v>
      </c>
      <c r="G8133" t="s">
        <v>17</v>
      </c>
      <c r="H8133" s="11">
        <v>1828.3</v>
      </c>
      <c r="I8133" s="11">
        <v>17.899057000000003</v>
      </c>
      <c r="J8133" s="13">
        <f>data[[#This Row],[Clicks]]/data[[#This Row],[Impressions]]</f>
        <v>9.7900000000000018E-3</v>
      </c>
      <c r="K8133" s="1">
        <v>0.97</v>
      </c>
      <c r="L8133" s="2">
        <v>17.362085290000003</v>
      </c>
      <c r="M8133">
        <v>0</v>
      </c>
      <c r="N8133" s="1">
        <f>IF(data[[#This Row],[Conversions]]=0,0,data[[#This Row],[Spend, Dollars]]/data[[#This Row],[Conversions]])</f>
        <v>0</v>
      </c>
      <c r="O8133" s="13">
        <f>data[[#This Row],[Conversions]]/data[[#This Row],[Clicks]]</f>
        <v>0</v>
      </c>
      <c r="P8133" s="11">
        <v>5</v>
      </c>
      <c r="Q8133" s="11">
        <f>IF(data[[#This Row],[Spend, Dollars]]=0,0,data[[#This Row],[Total conversion value, Dollars]]/data[[#This Row],[Spend, Dollars]])</f>
        <v>0.28798384044800412</v>
      </c>
      <c r="R8133" s="2">
        <v>120</v>
      </c>
      <c r="S8133" s="2">
        <v>25.5</v>
      </c>
      <c r="T8133" s="2">
        <v>11</v>
      </c>
      <c r="U8133" s="2">
        <f t="shared" si="127"/>
        <v>156.5</v>
      </c>
    </row>
    <row r="8134" spans="1:21" x14ac:dyDescent="0.2">
      <c r="A8134" t="s">
        <v>23</v>
      </c>
      <c r="B8134" s="3">
        <v>45143</v>
      </c>
      <c r="C8134" s="10" t="str">
        <f>TEXT(data[[#This Row],[Date]],"mmmm")</f>
        <v>August</v>
      </c>
      <c r="D8134" t="s">
        <v>16</v>
      </c>
      <c r="E8134" t="s">
        <v>18</v>
      </c>
      <c r="F8134" t="s">
        <v>20</v>
      </c>
      <c r="G8134" t="s">
        <v>17</v>
      </c>
      <c r="H8134" s="11">
        <v>1099</v>
      </c>
      <c r="I8134" s="11">
        <v>10.638320000000002</v>
      </c>
      <c r="J8134" s="13">
        <f>data[[#This Row],[Clicks]]/data[[#This Row],[Impressions]]</f>
        <v>9.6800000000000011E-3</v>
      </c>
      <c r="K8134" s="1">
        <v>1.7799999999999998</v>
      </c>
      <c r="L8134" s="2">
        <v>18.936209600000002</v>
      </c>
      <c r="M8134">
        <v>5</v>
      </c>
      <c r="N8134" s="1">
        <f>IF(data[[#This Row],[Conversions]]=0,0,data[[#This Row],[Spend, Dollars]]/data[[#This Row],[Conversions]])</f>
        <v>3.7872419200000005</v>
      </c>
      <c r="O8134" s="13">
        <f>data[[#This Row],[Conversions]]/data[[#This Row],[Clicks]]</f>
        <v>0.46999902240203334</v>
      </c>
      <c r="P8134" s="11">
        <v>372</v>
      </c>
      <c r="Q8134" s="11">
        <f>IF(data[[#This Row],[Spend, Dollars]]=0,0,data[[#This Row],[Total conversion value, Dollars]]/data[[#This Row],[Spend, Dollars]])</f>
        <v>19.644902958826563</v>
      </c>
      <c r="R8134" s="2">
        <v>111.6</v>
      </c>
      <c r="S8134" s="2">
        <v>24</v>
      </c>
      <c r="T8134" s="2">
        <v>11</v>
      </c>
      <c r="U8134" s="2">
        <f t="shared" si="127"/>
        <v>146.6</v>
      </c>
    </row>
    <row r="8135" spans="1:21" x14ac:dyDescent="0.2">
      <c r="A8135" t="s">
        <v>23</v>
      </c>
      <c r="B8135" s="3">
        <v>45144</v>
      </c>
      <c r="C8135" s="10" t="str">
        <f>TEXT(data[[#This Row],[Date]],"mmmm")</f>
        <v>August</v>
      </c>
      <c r="D8135" t="s">
        <v>16</v>
      </c>
      <c r="E8135" t="s">
        <v>18</v>
      </c>
      <c r="F8135" t="s">
        <v>20</v>
      </c>
      <c r="G8135" t="s">
        <v>17</v>
      </c>
      <c r="H8135" s="11">
        <v>1421.6999999999998</v>
      </c>
      <c r="I8135" s="11">
        <v>14.543990999999997</v>
      </c>
      <c r="J8135" s="13">
        <f>data[[#This Row],[Clicks]]/data[[#This Row],[Impressions]]</f>
        <v>1.023E-2</v>
      </c>
      <c r="K8135" s="1">
        <v>2.1</v>
      </c>
      <c r="L8135" s="2">
        <v>30.542381099999993</v>
      </c>
      <c r="M8135">
        <v>2</v>
      </c>
      <c r="N8135" s="1">
        <f>IF(data[[#This Row],[Conversions]]=0,0,data[[#This Row],[Spend, Dollars]]/data[[#This Row],[Conversions]])</f>
        <v>15.271190549999996</v>
      </c>
      <c r="O8135" s="13">
        <f>data[[#This Row],[Conversions]]/data[[#This Row],[Clicks]]</f>
        <v>0.13751383647033338</v>
      </c>
      <c r="P8135" s="11">
        <v>81</v>
      </c>
      <c r="Q8135" s="11">
        <f>IF(data[[#This Row],[Spend, Dollars]]=0,0,data[[#This Row],[Total conversion value, Dollars]]/data[[#This Row],[Spend, Dollars]])</f>
        <v>2.6520525604992868</v>
      </c>
      <c r="R8135" s="2">
        <v>114</v>
      </c>
      <c r="S8135" s="2">
        <v>24</v>
      </c>
      <c r="T8135" s="2">
        <v>12</v>
      </c>
      <c r="U8135" s="2">
        <f t="shared" si="127"/>
        <v>150</v>
      </c>
    </row>
    <row r="8136" spans="1:21" x14ac:dyDescent="0.2">
      <c r="A8136" t="s">
        <v>23</v>
      </c>
      <c r="B8136" s="3">
        <v>45145</v>
      </c>
      <c r="C8136" s="10" t="str">
        <f>TEXT(data[[#This Row],[Date]],"mmmm")</f>
        <v>August</v>
      </c>
      <c r="D8136" t="s">
        <v>16</v>
      </c>
      <c r="E8136" t="s">
        <v>18</v>
      </c>
      <c r="F8136" t="s">
        <v>20</v>
      </c>
      <c r="G8136" t="s">
        <v>17</v>
      </c>
      <c r="H8136" s="11">
        <v>1412.6</v>
      </c>
      <c r="I8136" s="11">
        <v>17.092459999999999</v>
      </c>
      <c r="J8136" s="13">
        <f>data[[#This Row],[Clicks]]/data[[#This Row],[Impressions]]</f>
        <v>1.21E-2</v>
      </c>
      <c r="K8136" s="1">
        <v>1.8900000000000001</v>
      </c>
      <c r="L8136" s="2">
        <v>32.304749399999999</v>
      </c>
      <c r="M8136">
        <v>1</v>
      </c>
      <c r="N8136" s="1">
        <f>IF(data[[#This Row],[Conversions]]=0,0,data[[#This Row],[Spend, Dollars]]/data[[#This Row],[Conversions]])</f>
        <v>32.304749399999999</v>
      </c>
      <c r="O8136" s="13">
        <f>data[[#This Row],[Conversions]]/data[[#This Row],[Clicks]]</f>
        <v>5.8505329250441426E-2</v>
      </c>
      <c r="P8136" s="11">
        <v>57</v>
      </c>
      <c r="Q8136" s="11">
        <f>IF(data[[#This Row],[Spend, Dollars]]=0,0,data[[#This Row],[Total conversion value, Dollars]]/data[[#This Row],[Spend, Dollars]])</f>
        <v>1.7644464377117255</v>
      </c>
      <c r="R8136" s="2">
        <v>67.2</v>
      </c>
      <c r="S8136" s="2">
        <v>21</v>
      </c>
      <c r="T8136" s="2">
        <v>14</v>
      </c>
      <c r="U8136" s="2">
        <f t="shared" si="127"/>
        <v>102.2</v>
      </c>
    </row>
    <row r="8137" spans="1:21" x14ac:dyDescent="0.2">
      <c r="A8137" t="s">
        <v>23</v>
      </c>
      <c r="B8137" s="3">
        <v>45146</v>
      </c>
      <c r="C8137" s="10" t="str">
        <f>TEXT(data[[#This Row],[Date]],"mmmm")</f>
        <v>August</v>
      </c>
      <c r="D8137" t="s">
        <v>16</v>
      </c>
      <c r="E8137" t="s">
        <v>18</v>
      </c>
      <c r="F8137" t="s">
        <v>20</v>
      </c>
      <c r="G8137" t="s">
        <v>17</v>
      </c>
      <c r="H8137" s="11">
        <v>1678.6</v>
      </c>
      <c r="I8137" s="11">
        <v>18.649246000000002</v>
      </c>
      <c r="J8137" s="13">
        <f>data[[#This Row],[Clicks]]/data[[#This Row],[Impressions]]</f>
        <v>1.1110000000000002E-2</v>
      </c>
      <c r="K8137" s="1">
        <v>1.5299999999999998</v>
      </c>
      <c r="L8137" s="2">
        <v>28.533346379999998</v>
      </c>
      <c r="M8137">
        <v>4</v>
      </c>
      <c r="N8137" s="1">
        <f>IF(data[[#This Row],[Conversions]]=0,0,data[[#This Row],[Spend, Dollars]]/data[[#This Row],[Conversions]])</f>
        <v>7.1333365949999994</v>
      </c>
      <c r="O8137" s="13">
        <f>data[[#This Row],[Conversions]]/data[[#This Row],[Clicks]]</f>
        <v>0.21448588323624448</v>
      </c>
      <c r="P8137" s="11">
        <v>136</v>
      </c>
      <c r="Q8137" s="11">
        <f>IF(data[[#This Row],[Spend, Dollars]]=0,0,data[[#This Row],[Total conversion value, Dollars]]/data[[#This Row],[Spend, Dollars]])</f>
        <v>4.7663529608054338</v>
      </c>
      <c r="R8137" s="2">
        <v>129.6</v>
      </c>
      <c r="S8137" s="2">
        <v>12</v>
      </c>
      <c r="T8137" s="2">
        <v>3</v>
      </c>
      <c r="U8137" s="2">
        <f t="shared" si="127"/>
        <v>144.6</v>
      </c>
    </row>
    <row r="8138" spans="1:21" x14ac:dyDescent="0.2">
      <c r="A8138" t="s">
        <v>23</v>
      </c>
      <c r="B8138" s="3">
        <v>45147</v>
      </c>
      <c r="C8138" s="10" t="str">
        <f>TEXT(data[[#This Row],[Date]],"mmmm")</f>
        <v>August</v>
      </c>
      <c r="D8138" t="s">
        <v>16</v>
      </c>
      <c r="E8138" t="s">
        <v>18</v>
      </c>
      <c r="F8138" t="s">
        <v>20</v>
      </c>
      <c r="G8138" t="s">
        <v>17</v>
      </c>
      <c r="H8138" s="11">
        <v>1265.5</v>
      </c>
      <c r="I8138" s="11">
        <v>12.80686</v>
      </c>
      <c r="J8138" s="13">
        <f>data[[#This Row],[Clicks]]/data[[#This Row],[Impressions]]</f>
        <v>1.0120000000000001E-2</v>
      </c>
      <c r="K8138" s="1">
        <v>2.09</v>
      </c>
      <c r="L8138" s="2">
        <v>26.766337399999998</v>
      </c>
      <c r="M8138">
        <v>7</v>
      </c>
      <c r="N8138" s="1">
        <f>IF(data[[#This Row],[Conversions]]=0,0,data[[#This Row],[Spend, Dollars]]/data[[#This Row],[Conversions]])</f>
        <v>3.8237624857142856</v>
      </c>
      <c r="O8138" s="13">
        <f>data[[#This Row],[Conversions]]/data[[#This Row],[Clicks]]</f>
        <v>0.54658206617390992</v>
      </c>
      <c r="P8138" s="11">
        <v>222</v>
      </c>
      <c r="Q8138" s="11">
        <f>IF(data[[#This Row],[Spend, Dollars]]=0,0,data[[#This Row],[Total conversion value, Dollars]]/data[[#This Row],[Spend, Dollars]])</f>
        <v>8.2939999104995223</v>
      </c>
      <c r="R8138" s="2">
        <v>126</v>
      </c>
      <c r="S8138" s="2">
        <v>19.5</v>
      </c>
      <c r="T8138" s="2">
        <v>12</v>
      </c>
      <c r="U8138" s="2">
        <f t="shared" si="127"/>
        <v>157.5</v>
      </c>
    </row>
    <row r="8139" spans="1:21" x14ac:dyDescent="0.2">
      <c r="A8139" t="s">
        <v>23</v>
      </c>
      <c r="B8139" s="3">
        <v>45148</v>
      </c>
      <c r="C8139" s="10" t="str">
        <f>TEXT(data[[#This Row],[Date]],"mmmm")</f>
        <v>August</v>
      </c>
      <c r="D8139" t="s">
        <v>16</v>
      </c>
      <c r="E8139" t="s">
        <v>18</v>
      </c>
      <c r="F8139" t="s">
        <v>20</v>
      </c>
      <c r="G8139" t="s">
        <v>17</v>
      </c>
      <c r="H8139" s="11">
        <v>1467.1999999999998</v>
      </c>
      <c r="I8139" s="11">
        <v>12.104400000000002</v>
      </c>
      <c r="J8139" s="13">
        <f>data[[#This Row],[Clicks]]/data[[#This Row],[Impressions]]</f>
        <v>8.2500000000000021E-3</v>
      </c>
      <c r="K8139" s="1">
        <v>1.1400000000000001</v>
      </c>
      <c r="L8139" s="2">
        <v>13.799016000000004</v>
      </c>
      <c r="M8139">
        <v>1</v>
      </c>
      <c r="N8139" s="1">
        <f>IF(data[[#This Row],[Conversions]]=0,0,data[[#This Row],[Spend, Dollars]]/data[[#This Row],[Conversions]])</f>
        <v>13.799016000000004</v>
      </c>
      <c r="O8139" s="13">
        <f>data[[#This Row],[Conversions]]/data[[#This Row],[Clicks]]</f>
        <v>8.261458643138031E-2</v>
      </c>
      <c r="P8139" s="11">
        <v>35</v>
      </c>
      <c r="Q8139" s="11">
        <f>IF(data[[#This Row],[Spend, Dollars]]=0,0,data[[#This Row],[Total conversion value, Dollars]]/data[[#This Row],[Spend, Dollars]])</f>
        <v>2.5364127413143076</v>
      </c>
      <c r="R8139" s="2">
        <v>90</v>
      </c>
      <c r="S8139" s="2">
        <v>24</v>
      </c>
      <c r="T8139" s="2">
        <v>7</v>
      </c>
      <c r="U8139" s="2">
        <f t="shared" si="127"/>
        <v>121</v>
      </c>
    </row>
    <row r="8140" spans="1:21" x14ac:dyDescent="0.2">
      <c r="A8140" t="s">
        <v>23</v>
      </c>
      <c r="B8140" s="3">
        <v>45149</v>
      </c>
      <c r="C8140" s="10" t="str">
        <f>TEXT(data[[#This Row],[Date]],"mmmm")</f>
        <v>August</v>
      </c>
      <c r="D8140" t="s">
        <v>16</v>
      </c>
      <c r="E8140" t="s">
        <v>18</v>
      </c>
      <c r="F8140" t="s">
        <v>20</v>
      </c>
      <c r="G8140" t="s">
        <v>17</v>
      </c>
      <c r="H8140" s="11">
        <v>1754.6</v>
      </c>
      <c r="I8140" s="11">
        <v>15.054468</v>
      </c>
      <c r="J8140" s="13">
        <f>data[[#This Row],[Clicks]]/data[[#This Row],[Impressions]]</f>
        <v>8.5800000000000008E-3</v>
      </c>
      <c r="K8140" s="1">
        <v>1.52</v>
      </c>
      <c r="L8140" s="2">
        <v>22.882791359999999</v>
      </c>
      <c r="M8140">
        <v>7</v>
      </c>
      <c r="N8140" s="1">
        <f>IF(data[[#This Row],[Conversions]]=0,0,data[[#This Row],[Spend, Dollars]]/data[[#This Row],[Conversions]])</f>
        <v>3.2689701942857141</v>
      </c>
      <c r="O8140" s="13">
        <f>data[[#This Row],[Conversions]]/data[[#This Row],[Clicks]]</f>
        <v>0.46497823768996688</v>
      </c>
      <c r="P8140" s="11">
        <v>554</v>
      </c>
      <c r="Q8140" s="11">
        <f>IF(data[[#This Row],[Spend, Dollars]]=0,0,data[[#This Row],[Total conversion value, Dollars]]/data[[#This Row],[Spend, Dollars]])</f>
        <v>24.210333052654292</v>
      </c>
      <c r="R8140" s="2">
        <v>104.39999999999999</v>
      </c>
      <c r="S8140" s="2">
        <v>13.5</v>
      </c>
      <c r="T8140" s="2">
        <v>0</v>
      </c>
      <c r="U8140" s="2">
        <f t="shared" si="127"/>
        <v>117.89999999999999</v>
      </c>
    </row>
    <row r="8141" spans="1:21" x14ac:dyDescent="0.2">
      <c r="A8141" t="s">
        <v>23</v>
      </c>
      <c r="B8141" s="3">
        <v>45150</v>
      </c>
      <c r="C8141" s="10" t="str">
        <f>TEXT(data[[#This Row],[Date]],"mmmm")</f>
        <v>August</v>
      </c>
      <c r="D8141" t="s">
        <v>16</v>
      </c>
      <c r="E8141" t="s">
        <v>18</v>
      </c>
      <c r="F8141" t="s">
        <v>20</v>
      </c>
      <c r="G8141" t="s">
        <v>17</v>
      </c>
      <c r="H8141" s="11">
        <v>814.39999999999986</v>
      </c>
      <c r="I8141" s="11">
        <v>6.4500479999999989</v>
      </c>
      <c r="J8141" s="13">
        <f>data[[#This Row],[Clicks]]/data[[#This Row],[Impressions]]</f>
        <v>7.92E-3</v>
      </c>
      <c r="K8141" s="1">
        <v>2.3200000000000003</v>
      </c>
      <c r="L8141" s="2">
        <v>14.964111359999999</v>
      </c>
      <c r="M8141">
        <v>0</v>
      </c>
      <c r="N8141" s="1">
        <f>IF(data[[#This Row],[Conversions]]=0,0,data[[#This Row],[Spend, Dollars]]/data[[#This Row],[Conversions]])</f>
        <v>0</v>
      </c>
      <c r="O8141" s="13">
        <f>data[[#This Row],[Conversions]]/data[[#This Row],[Clicks]]</f>
        <v>0</v>
      </c>
      <c r="P8141" s="11">
        <v>6</v>
      </c>
      <c r="Q8141" s="11">
        <f>IF(data[[#This Row],[Spend, Dollars]]=0,0,data[[#This Row],[Total conversion value, Dollars]]/data[[#This Row],[Spend, Dollars]])</f>
        <v>0.40095932565954928</v>
      </c>
      <c r="R8141" s="2">
        <v>124.8</v>
      </c>
      <c r="S8141" s="2">
        <v>7.5</v>
      </c>
      <c r="T8141" s="2">
        <v>7</v>
      </c>
      <c r="U8141" s="2">
        <f t="shared" si="127"/>
        <v>139.30000000000001</v>
      </c>
    </row>
    <row r="8142" spans="1:21" x14ac:dyDescent="0.2">
      <c r="A8142" t="s">
        <v>23</v>
      </c>
      <c r="B8142" s="3">
        <v>45151</v>
      </c>
      <c r="C8142" s="10" t="str">
        <f>TEXT(data[[#This Row],[Date]],"mmmm")</f>
        <v>August</v>
      </c>
      <c r="D8142" t="s">
        <v>16</v>
      </c>
      <c r="E8142" t="s">
        <v>18</v>
      </c>
      <c r="F8142" t="s">
        <v>20</v>
      </c>
      <c r="G8142" t="s">
        <v>17</v>
      </c>
      <c r="H8142" s="11">
        <v>1932.8</v>
      </c>
      <c r="I8142" s="11">
        <v>15.095168000000001</v>
      </c>
      <c r="J8142" s="13">
        <f>data[[#This Row],[Clicks]]/data[[#This Row],[Impressions]]</f>
        <v>7.810000000000001E-3</v>
      </c>
      <c r="K8142" s="1">
        <v>1.94</v>
      </c>
      <c r="L8142" s="2">
        <v>29.28462592</v>
      </c>
      <c r="M8142">
        <v>5</v>
      </c>
      <c r="N8142" s="1">
        <f>IF(data[[#This Row],[Conversions]]=0,0,data[[#This Row],[Spend, Dollars]]/data[[#This Row],[Conversions]])</f>
        <v>5.8569251839999996</v>
      </c>
      <c r="O8142" s="13">
        <f>data[[#This Row],[Conversions]]/data[[#This Row],[Clicks]]</f>
        <v>0.33123182199760876</v>
      </c>
      <c r="P8142" s="11">
        <v>189</v>
      </c>
      <c r="Q8142" s="11">
        <f>IF(data[[#This Row],[Spend, Dollars]]=0,0,data[[#This Row],[Total conversion value, Dollars]]/data[[#This Row],[Spend, Dollars]])</f>
        <v>6.4538983873760882</v>
      </c>
      <c r="R8142" s="2">
        <v>79.2</v>
      </c>
      <c r="S8142" s="2">
        <v>6</v>
      </c>
      <c r="T8142" s="2">
        <v>5</v>
      </c>
      <c r="U8142" s="2">
        <f t="shared" si="127"/>
        <v>90.2</v>
      </c>
    </row>
    <row r="8143" spans="1:21" x14ac:dyDescent="0.2">
      <c r="A8143" t="s">
        <v>23</v>
      </c>
      <c r="B8143" s="3">
        <v>45152</v>
      </c>
      <c r="C8143" s="10" t="str">
        <f>TEXT(data[[#This Row],[Date]],"mmmm")</f>
        <v>August</v>
      </c>
      <c r="D8143" t="s">
        <v>16</v>
      </c>
      <c r="E8143" t="s">
        <v>18</v>
      </c>
      <c r="F8143" t="s">
        <v>20</v>
      </c>
      <c r="G8143" t="s">
        <v>17</v>
      </c>
      <c r="H8143" s="11">
        <v>885.8</v>
      </c>
      <c r="I8143" s="11">
        <v>7.6001640000000004</v>
      </c>
      <c r="J8143" s="13">
        <f>data[[#This Row],[Clicks]]/data[[#This Row],[Impressions]]</f>
        <v>8.5800000000000008E-3</v>
      </c>
      <c r="K8143" s="1">
        <v>0.75</v>
      </c>
      <c r="L8143" s="2">
        <v>5.7001230000000005</v>
      </c>
      <c r="M8143">
        <v>3</v>
      </c>
      <c r="N8143" s="1">
        <f>IF(data[[#This Row],[Conversions]]=0,0,data[[#This Row],[Spend, Dollars]]/data[[#This Row],[Conversions]])</f>
        <v>1.9000410000000001</v>
      </c>
      <c r="O8143" s="13">
        <f>data[[#This Row],[Conversions]]/data[[#This Row],[Clicks]]</f>
        <v>0.39472832428352861</v>
      </c>
      <c r="P8143" s="11">
        <v>155</v>
      </c>
      <c r="Q8143" s="11">
        <f>IF(data[[#This Row],[Spend, Dollars]]=0,0,data[[#This Row],[Total conversion value, Dollars]]/data[[#This Row],[Spend, Dollars]])</f>
        <v>27.192395672865302</v>
      </c>
      <c r="R8143" s="2">
        <v>93.6</v>
      </c>
      <c r="S8143" s="2">
        <v>30</v>
      </c>
      <c r="T8143" s="2">
        <v>10</v>
      </c>
      <c r="U8143" s="2">
        <f t="shared" si="127"/>
        <v>133.6</v>
      </c>
    </row>
    <row r="8144" spans="1:21" x14ac:dyDescent="0.2">
      <c r="A8144" t="s">
        <v>23</v>
      </c>
      <c r="B8144" s="3">
        <v>45153</v>
      </c>
      <c r="C8144" s="10" t="str">
        <f>TEXT(data[[#This Row],[Date]],"mmmm")</f>
        <v>August</v>
      </c>
      <c r="D8144" t="s">
        <v>16</v>
      </c>
      <c r="E8144" t="s">
        <v>18</v>
      </c>
      <c r="F8144" t="s">
        <v>20</v>
      </c>
      <c r="G8144" t="s">
        <v>17</v>
      </c>
      <c r="H8144" s="11">
        <v>1647.6</v>
      </c>
      <c r="I8144" s="11">
        <v>19.211016000000001</v>
      </c>
      <c r="J8144" s="13">
        <f>data[[#This Row],[Clicks]]/data[[#This Row],[Impressions]]</f>
        <v>1.1660000000000002E-2</v>
      </c>
      <c r="K8144" s="1">
        <v>0.95</v>
      </c>
      <c r="L8144" s="2">
        <v>18.250465200000001</v>
      </c>
      <c r="M8144">
        <v>2</v>
      </c>
      <c r="N8144" s="1">
        <f>IF(data[[#This Row],[Conversions]]=0,0,data[[#This Row],[Spend, Dollars]]/data[[#This Row],[Conversions]])</f>
        <v>9.1252326000000004</v>
      </c>
      <c r="O8144" s="13">
        <f>data[[#This Row],[Conversions]]/data[[#This Row],[Clicks]]</f>
        <v>0.1041069353125311</v>
      </c>
      <c r="P8144" s="11">
        <v>144</v>
      </c>
      <c r="Q8144" s="11">
        <f>IF(data[[#This Row],[Spend, Dollars]]=0,0,data[[#This Row],[Total conversion value, Dollars]]/data[[#This Row],[Spend, Dollars]])</f>
        <v>7.8902098342128832</v>
      </c>
      <c r="R8144" s="2">
        <v>100.8</v>
      </c>
      <c r="S8144" s="2">
        <v>15</v>
      </c>
      <c r="T8144" s="2">
        <v>7</v>
      </c>
      <c r="U8144" s="2">
        <f t="shared" si="127"/>
        <v>122.8</v>
      </c>
    </row>
    <row r="8145" spans="1:21" x14ac:dyDescent="0.2">
      <c r="A8145" t="s">
        <v>23</v>
      </c>
      <c r="B8145" s="3">
        <v>45154</v>
      </c>
      <c r="C8145" s="10" t="str">
        <f>TEXT(data[[#This Row],[Date]],"mmmm")</f>
        <v>August</v>
      </c>
      <c r="D8145" t="s">
        <v>16</v>
      </c>
      <c r="E8145" t="s">
        <v>18</v>
      </c>
      <c r="F8145" t="s">
        <v>20</v>
      </c>
      <c r="G8145" t="s">
        <v>17</v>
      </c>
      <c r="H8145" s="11">
        <v>1149.3999999999999</v>
      </c>
      <c r="I8145" s="11">
        <v>8.7239459999999998</v>
      </c>
      <c r="J8145" s="13">
        <f>data[[#This Row],[Clicks]]/data[[#This Row],[Impressions]]</f>
        <v>7.5900000000000004E-3</v>
      </c>
      <c r="K8145" s="1">
        <v>0.71</v>
      </c>
      <c r="L8145" s="2">
        <v>6.1940016599999996</v>
      </c>
      <c r="M8145">
        <v>2</v>
      </c>
      <c r="N8145" s="1">
        <f>IF(data[[#This Row],[Conversions]]=0,0,data[[#This Row],[Spend, Dollars]]/data[[#This Row],[Conversions]])</f>
        <v>3.0970008299999998</v>
      </c>
      <c r="O8145" s="13">
        <f>data[[#This Row],[Conversions]]/data[[#This Row],[Clicks]]</f>
        <v>0.22925405544692734</v>
      </c>
      <c r="P8145" s="11">
        <v>74</v>
      </c>
      <c r="Q8145" s="11">
        <f>IF(data[[#This Row],[Spend, Dollars]]=0,0,data[[#This Row],[Total conversion value, Dollars]]/data[[#This Row],[Spend, Dollars]])</f>
        <v>11.947042326107482</v>
      </c>
      <c r="R8145" s="2">
        <v>134.4</v>
      </c>
      <c r="S8145" s="2">
        <v>24</v>
      </c>
      <c r="T8145" s="2">
        <v>4</v>
      </c>
      <c r="U8145" s="2">
        <f t="shared" si="127"/>
        <v>162.4</v>
      </c>
    </row>
    <row r="8146" spans="1:21" x14ac:dyDescent="0.2">
      <c r="A8146" t="s">
        <v>23</v>
      </c>
      <c r="B8146" s="3">
        <v>45155</v>
      </c>
      <c r="C8146" s="10" t="str">
        <f>TEXT(data[[#This Row],[Date]],"mmmm")</f>
        <v>August</v>
      </c>
      <c r="D8146" t="s">
        <v>16</v>
      </c>
      <c r="E8146" t="s">
        <v>18</v>
      </c>
      <c r="F8146" t="s">
        <v>20</v>
      </c>
      <c r="G8146" t="s">
        <v>17</v>
      </c>
      <c r="H8146" s="11">
        <v>858.09999999999991</v>
      </c>
      <c r="I8146" s="11">
        <v>11.326919999999999</v>
      </c>
      <c r="J8146" s="13">
        <f>data[[#This Row],[Clicks]]/data[[#This Row],[Impressions]]</f>
        <v>1.32E-2</v>
      </c>
      <c r="K8146" s="1">
        <v>1.3099999999999998</v>
      </c>
      <c r="L8146" s="2">
        <v>14.838265199999997</v>
      </c>
      <c r="M8146">
        <v>3</v>
      </c>
      <c r="N8146" s="1">
        <f>IF(data[[#This Row],[Conversions]]=0,0,data[[#This Row],[Spend, Dollars]]/data[[#This Row],[Conversions]])</f>
        <v>4.9460883999999989</v>
      </c>
      <c r="O8146" s="13">
        <f>data[[#This Row],[Conversions]]/data[[#This Row],[Clicks]]</f>
        <v>0.26485575955334728</v>
      </c>
      <c r="P8146" s="11">
        <v>134</v>
      </c>
      <c r="Q8146" s="11">
        <f>IF(data[[#This Row],[Spend, Dollars]]=0,0,data[[#This Row],[Total conversion value, Dollars]]/data[[#This Row],[Spend, Dollars]])</f>
        <v>9.030705287569603</v>
      </c>
      <c r="R8146" s="2">
        <v>105.6</v>
      </c>
      <c r="S8146" s="2">
        <v>21</v>
      </c>
      <c r="T8146" s="2">
        <v>5</v>
      </c>
      <c r="U8146" s="2">
        <f t="shared" si="127"/>
        <v>131.6</v>
      </c>
    </row>
    <row r="8147" spans="1:21" x14ac:dyDescent="0.2">
      <c r="A8147" t="s">
        <v>23</v>
      </c>
      <c r="B8147" s="3">
        <v>45156</v>
      </c>
      <c r="C8147" s="10" t="str">
        <f>TEXT(data[[#This Row],[Date]],"mmmm")</f>
        <v>August</v>
      </c>
      <c r="D8147" t="s">
        <v>16</v>
      </c>
      <c r="E8147" t="s">
        <v>18</v>
      </c>
      <c r="F8147" t="s">
        <v>20</v>
      </c>
      <c r="G8147" t="s">
        <v>17</v>
      </c>
      <c r="H8147" s="11">
        <v>882.39999999999986</v>
      </c>
      <c r="I8147" s="11">
        <v>8.9298879999999983</v>
      </c>
      <c r="J8147" s="13">
        <f>data[[#This Row],[Clicks]]/data[[#This Row],[Impressions]]</f>
        <v>1.0119999999999999E-2</v>
      </c>
      <c r="K8147" s="1">
        <v>0.57000000000000006</v>
      </c>
      <c r="L8147" s="2">
        <v>5.0900361599999995</v>
      </c>
      <c r="M8147">
        <v>2</v>
      </c>
      <c r="N8147" s="1">
        <f>IF(data[[#This Row],[Conversions]]=0,0,data[[#This Row],[Spend, Dollars]]/data[[#This Row],[Conversions]])</f>
        <v>2.5450180799999997</v>
      </c>
      <c r="O8147" s="13">
        <f>data[[#This Row],[Conversions]]/data[[#This Row],[Clicks]]</f>
        <v>0.22396697472577487</v>
      </c>
      <c r="P8147" s="11">
        <v>177</v>
      </c>
      <c r="Q8147" s="11">
        <f>IF(data[[#This Row],[Spend, Dollars]]=0,0,data[[#This Row],[Total conversion value, Dollars]]/data[[#This Row],[Spend, Dollars]])</f>
        <v>34.773819760054515</v>
      </c>
      <c r="R8147" s="2">
        <v>106.8</v>
      </c>
      <c r="S8147" s="2">
        <v>16.5</v>
      </c>
      <c r="T8147" s="2">
        <v>13</v>
      </c>
      <c r="U8147" s="2">
        <f t="shared" si="127"/>
        <v>136.30000000000001</v>
      </c>
    </row>
    <row r="8148" spans="1:21" x14ac:dyDescent="0.2">
      <c r="A8148" t="s">
        <v>23</v>
      </c>
      <c r="B8148" s="3">
        <v>45157</v>
      </c>
      <c r="C8148" s="10" t="str">
        <f>TEXT(data[[#This Row],[Date]],"mmmm")</f>
        <v>August</v>
      </c>
      <c r="D8148" t="s">
        <v>16</v>
      </c>
      <c r="E8148" t="s">
        <v>18</v>
      </c>
      <c r="F8148" t="s">
        <v>20</v>
      </c>
      <c r="G8148" t="s">
        <v>17</v>
      </c>
      <c r="H8148" s="11">
        <v>1297</v>
      </c>
      <c r="I8148" s="11">
        <v>11.984280000000002</v>
      </c>
      <c r="J8148" s="13">
        <f>data[[#This Row],[Clicks]]/data[[#This Row],[Impressions]]</f>
        <v>9.2400000000000017E-3</v>
      </c>
      <c r="K8148" s="1">
        <v>1.37</v>
      </c>
      <c r="L8148" s="2">
        <v>16.418463600000003</v>
      </c>
      <c r="M8148">
        <v>6</v>
      </c>
      <c r="N8148" s="1">
        <f>IF(data[[#This Row],[Conversions]]=0,0,data[[#This Row],[Spend, Dollars]]/data[[#This Row],[Conversions]])</f>
        <v>2.7364106000000006</v>
      </c>
      <c r="O8148" s="13">
        <f>data[[#This Row],[Conversions]]/data[[#This Row],[Clicks]]</f>
        <v>0.5006558591755198</v>
      </c>
      <c r="P8148" s="11">
        <v>240</v>
      </c>
      <c r="Q8148" s="11">
        <f>IF(data[[#This Row],[Spend, Dollars]]=0,0,data[[#This Row],[Total conversion value, Dollars]]/data[[#This Row],[Spend, Dollars]])</f>
        <v>14.61768931899328</v>
      </c>
      <c r="R8148" s="2">
        <v>112.8</v>
      </c>
      <c r="S8148" s="2">
        <v>16.5</v>
      </c>
      <c r="T8148" s="2">
        <v>7</v>
      </c>
      <c r="U8148" s="2">
        <f t="shared" si="127"/>
        <v>136.30000000000001</v>
      </c>
    </row>
    <row r="8149" spans="1:21" x14ac:dyDescent="0.2">
      <c r="A8149" t="s">
        <v>23</v>
      </c>
      <c r="B8149" s="3">
        <v>45158</v>
      </c>
      <c r="C8149" s="10" t="str">
        <f>TEXT(data[[#This Row],[Date]],"mmmm")</f>
        <v>August</v>
      </c>
      <c r="D8149" t="s">
        <v>16</v>
      </c>
      <c r="E8149" t="s">
        <v>18</v>
      </c>
      <c r="F8149" t="s">
        <v>20</v>
      </c>
      <c r="G8149" t="s">
        <v>17</v>
      </c>
      <c r="H8149" s="11">
        <v>812.5</v>
      </c>
      <c r="I8149" s="11">
        <v>7.9543750000000015</v>
      </c>
      <c r="J8149" s="13">
        <f>data[[#This Row],[Clicks]]/data[[#This Row],[Impressions]]</f>
        <v>9.7900000000000018E-3</v>
      </c>
      <c r="K8149" s="1">
        <v>1.4200000000000002</v>
      </c>
      <c r="L8149" s="2">
        <v>11.295212500000003</v>
      </c>
      <c r="M8149">
        <v>5</v>
      </c>
      <c r="N8149" s="1">
        <f>IF(data[[#This Row],[Conversions]]=0,0,data[[#This Row],[Spend, Dollars]]/data[[#This Row],[Conversions]])</f>
        <v>2.2590425000000005</v>
      </c>
      <c r="O8149" s="13">
        <f>data[[#This Row],[Conversions]]/data[[#This Row],[Clicks]]</f>
        <v>0.62858489824781949</v>
      </c>
      <c r="P8149" s="11">
        <v>247</v>
      </c>
      <c r="Q8149" s="11">
        <f>IF(data[[#This Row],[Spend, Dollars]]=0,0,data[[#This Row],[Total conversion value, Dollars]]/data[[#This Row],[Spend, Dollars]])</f>
        <v>21.867671812283294</v>
      </c>
      <c r="R8149" s="2">
        <v>104.39999999999999</v>
      </c>
      <c r="S8149" s="2">
        <v>24</v>
      </c>
      <c r="T8149" s="2">
        <v>10</v>
      </c>
      <c r="U8149" s="2">
        <f t="shared" si="127"/>
        <v>138.39999999999998</v>
      </c>
    </row>
    <row r="8150" spans="1:21" x14ac:dyDescent="0.2">
      <c r="A8150" t="s">
        <v>23</v>
      </c>
      <c r="B8150" s="3">
        <v>45159</v>
      </c>
      <c r="C8150" s="10" t="str">
        <f>TEXT(data[[#This Row],[Date]],"mmmm")</f>
        <v>August</v>
      </c>
      <c r="D8150" t="s">
        <v>16</v>
      </c>
      <c r="E8150" t="s">
        <v>18</v>
      </c>
      <c r="F8150" t="s">
        <v>20</v>
      </c>
      <c r="G8150" t="s">
        <v>17</v>
      </c>
      <c r="H8150" s="11">
        <v>1632.3</v>
      </c>
      <c r="I8150" s="11">
        <v>12.927816</v>
      </c>
      <c r="J8150" s="13">
        <f>data[[#This Row],[Clicks]]/data[[#This Row],[Impressions]]</f>
        <v>7.92E-3</v>
      </c>
      <c r="K8150" s="1">
        <v>1.4</v>
      </c>
      <c r="L8150" s="2">
        <v>18.098942399999999</v>
      </c>
      <c r="M8150">
        <v>2</v>
      </c>
      <c r="N8150" s="1">
        <f>IF(data[[#This Row],[Conversions]]=0,0,data[[#This Row],[Spend, Dollars]]/data[[#This Row],[Conversions]])</f>
        <v>9.0494711999999993</v>
      </c>
      <c r="O8150" s="13">
        <f>data[[#This Row],[Conversions]]/data[[#This Row],[Clicks]]</f>
        <v>0.15470517216519789</v>
      </c>
      <c r="P8150" s="11">
        <v>59</v>
      </c>
      <c r="Q8150" s="11">
        <f>IF(data[[#This Row],[Spend, Dollars]]=0,0,data[[#This Row],[Total conversion value, Dollars]]/data[[#This Row],[Spend, Dollars]])</f>
        <v>3.2598589849095272</v>
      </c>
      <c r="R8150" s="2">
        <v>114</v>
      </c>
      <c r="S8150" s="2">
        <v>4.5</v>
      </c>
      <c r="T8150" s="2">
        <v>6</v>
      </c>
      <c r="U8150" s="2">
        <f t="shared" si="127"/>
        <v>124.5</v>
      </c>
    </row>
    <row r="8151" spans="1:21" x14ac:dyDescent="0.2">
      <c r="A8151" t="s">
        <v>23</v>
      </c>
      <c r="B8151" s="3">
        <v>45160</v>
      </c>
      <c r="C8151" s="10" t="str">
        <f>TEXT(data[[#This Row],[Date]],"mmmm")</f>
        <v>August</v>
      </c>
      <c r="D8151" t="s">
        <v>16</v>
      </c>
      <c r="E8151" t="s">
        <v>18</v>
      </c>
      <c r="F8151" t="s">
        <v>20</v>
      </c>
      <c r="G8151" t="s">
        <v>17</v>
      </c>
      <c r="H8151" s="11">
        <v>971.19999999999982</v>
      </c>
      <c r="I8151" s="11">
        <v>9.6148800000000012</v>
      </c>
      <c r="J8151" s="13">
        <f>data[[#This Row],[Clicks]]/data[[#This Row],[Impressions]]</f>
        <v>9.9000000000000025E-3</v>
      </c>
      <c r="K8151" s="1">
        <v>1.67</v>
      </c>
      <c r="L8151" s="2">
        <v>16.0568496</v>
      </c>
      <c r="M8151">
        <v>1</v>
      </c>
      <c r="N8151" s="1">
        <f>IF(data[[#This Row],[Conversions]]=0,0,data[[#This Row],[Spend, Dollars]]/data[[#This Row],[Conversions]])</f>
        <v>16.0568496</v>
      </c>
      <c r="O8151" s="13">
        <f>data[[#This Row],[Conversions]]/data[[#This Row],[Clicks]]</f>
        <v>0.10400545820644666</v>
      </c>
      <c r="P8151" s="11">
        <v>8</v>
      </c>
      <c r="Q8151" s="11">
        <f>IF(data[[#This Row],[Spend, Dollars]]=0,0,data[[#This Row],[Total conversion value, Dollars]]/data[[#This Row],[Spend, Dollars]])</f>
        <v>0.49822973991112179</v>
      </c>
      <c r="R8151" s="2">
        <v>105.6</v>
      </c>
      <c r="S8151" s="2">
        <v>16.5</v>
      </c>
      <c r="T8151" s="2">
        <v>8</v>
      </c>
      <c r="U8151" s="2">
        <f t="shared" si="127"/>
        <v>130.1</v>
      </c>
    </row>
    <row r="8152" spans="1:21" x14ac:dyDescent="0.2">
      <c r="A8152" t="s">
        <v>23</v>
      </c>
      <c r="B8152" s="3">
        <v>45161</v>
      </c>
      <c r="C8152" s="10" t="str">
        <f>TEXT(data[[#This Row],[Date]],"mmmm")</f>
        <v>August</v>
      </c>
      <c r="D8152" t="s">
        <v>16</v>
      </c>
      <c r="E8152" t="s">
        <v>18</v>
      </c>
      <c r="F8152" t="s">
        <v>20</v>
      </c>
      <c r="G8152" t="s">
        <v>17</v>
      </c>
      <c r="H8152" s="11">
        <v>1060.3</v>
      </c>
      <c r="I8152" s="11">
        <v>8.9807410000000001</v>
      </c>
      <c r="J8152" s="13">
        <f>data[[#This Row],[Clicks]]/data[[#This Row],[Impressions]]</f>
        <v>8.4700000000000001E-3</v>
      </c>
      <c r="K8152" s="1">
        <v>1.1099999999999999</v>
      </c>
      <c r="L8152" s="2">
        <v>9.9686225099999994</v>
      </c>
      <c r="M8152">
        <v>3</v>
      </c>
      <c r="N8152" s="1">
        <f>IF(data[[#This Row],[Conversions]]=0,0,data[[#This Row],[Spend, Dollars]]/data[[#This Row],[Conversions]])</f>
        <v>3.32287417</v>
      </c>
      <c r="O8152" s="13">
        <f>data[[#This Row],[Conversions]]/data[[#This Row],[Clicks]]</f>
        <v>0.33404815927772552</v>
      </c>
      <c r="P8152" s="11">
        <v>251</v>
      </c>
      <c r="Q8152" s="11">
        <f>IF(data[[#This Row],[Spend, Dollars]]=0,0,data[[#This Row],[Total conversion value, Dollars]]/data[[#This Row],[Spend, Dollars]])</f>
        <v>25.179005399011746</v>
      </c>
      <c r="R8152" s="2">
        <v>96</v>
      </c>
      <c r="S8152" s="2">
        <v>7.5</v>
      </c>
      <c r="T8152" s="2">
        <v>11</v>
      </c>
      <c r="U8152" s="2">
        <f t="shared" si="127"/>
        <v>114.5</v>
      </c>
    </row>
    <row r="8153" spans="1:21" x14ac:dyDescent="0.2">
      <c r="A8153" t="s">
        <v>23</v>
      </c>
      <c r="B8153" s="3">
        <v>45162</v>
      </c>
      <c r="C8153" s="10" t="str">
        <f>TEXT(data[[#This Row],[Date]],"mmmm")</f>
        <v>August</v>
      </c>
      <c r="D8153" t="s">
        <v>16</v>
      </c>
      <c r="E8153" t="s">
        <v>18</v>
      </c>
      <c r="F8153" t="s">
        <v>20</v>
      </c>
      <c r="G8153" t="s">
        <v>17</v>
      </c>
      <c r="H8153" s="11">
        <v>1048.0999999999999</v>
      </c>
      <c r="I8153" s="11">
        <v>13.258465000000001</v>
      </c>
      <c r="J8153" s="13">
        <f>data[[#This Row],[Clicks]]/data[[#This Row],[Impressions]]</f>
        <v>1.2650000000000002E-2</v>
      </c>
      <c r="K8153" s="1">
        <v>1.5099999999999998</v>
      </c>
      <c r="L8153" s="2">
        <v>20.02028215</v>
      </c>
      <c r="M8153">
        <v>6</v>
      </c>
      <c r="N8153" s="1">
        <f>IF(data[[#This Row],[Conversions]]=0,0,data[[#This Row],[Spend, Dollars]]/data[[#This Row],[Conversions]])</f>
        <v>3.3367136916666666</v>
      </c>
      <c r="O8153" s="13">
        <f>data[[#This Row],[Conversions]]/data[[#This Row],[Clicks]]</f>
        <v>0.45254107470208654</v>
      </c>
      <c r="P8153" s="11">
        <v>465</v>
      </c>
      <c r="Q8153" s="11">
        <f>IF(data[[#This Row],[Spend, Dollars]]=0,0,data[[#This Row],[Total conversion value, Dollars]]/data[[#This Row],[Spend, Dollars]])</f>
        <v>23.226445887027623</v>
      </c>
      <c r="R8153" s="2">
        <v>78</v>
      </c>
      <c r="S8153" s="2">
        <v>13.5</v>
      </c>
      <c r="T8153" s="2">
        <v>13</v>
      </c>
      <c r="U8153" s="2">
        <f t="shared" si="127"/>
        <v>104.5</v>
      </c>
    </row>
    <row r="8154" spans="1:21" x14ac:dyDescent="0.2">
      <c r="A8154" t="s">
        <v>23</v>
      </c>
      <c r="B8154" s="3">
        <v>45163</v>
      </c>
      <c r="C8154" s="10" t="str">
        <f>TEXT(data[[#This Row],[Date]],"mmmm")</f>
        <v>August</v>
      </c>
      <c r="D8154" t="s">
        <v>16</v>
      </c>
      <c r="E8154" t="s">
        <v>18</v>
      </c>
      <c r="F8154" t="s">
        <v>20</v>
      </c>
      <c r="G8154" t="s">
        <v>17</v>
      </c>
      <c r="H8154" s="11">
        <v>1854.1</v>
      </c>
      <c r="I8154" s="11">
        <v>21.210903999999999</v>
      </c>
      <c r="J8154" s="13">
        <f>data[[#This Row],[Clicks]]/data[[#This Row],[Impressions]]</f>
        <v>1.1440000000000001E-2</v>
      </c>
      <c r="K8154" s="1">
        <v>1.5299999999999998</v>
      </c>
      <c r="L8154" s="2">
        <v>32.452683119999996</v>
      </c>
      <c r="M8154">
        <v>5</v>
      </c>
      <c r="N8154" s="1">
        <f>IF(data[[#This Row],[Conversions]]=0,0,data[[#This Row],[Spend, Dollars]]/data[[#This Row],[Conversions]])</f>
        <v>6.4905366239999989</v>
      </c>
      <c r="O8154" s="13">
        <f>data[[#This Row],[Conversions]]/data[[#This Row],[Clicks]]</f>
        <v>0.23572781244967211</v>
      </c>
      <c r="P8154" s="11">
        <v>338</v>
      </c>
      <c r="Q8154" s="11">
        <f>IF(data[[#This Row],[Spend, Dollars]]=0,0,data[[#This Row],[Total conversion value, Dollars]]/data[[#This Row],[Spend, Dollars]])</f>
        <v>10.415163478168521</v>
      </c>
      <c r="R8154" s="2">
        <v>90</v>
      </c>
      <c r="S8154" s="2">
        <v>12</v>
      </c>
      <c r="T8154" s="2">
        <v>2</v>
      </c>
      <c r="U8154" s="2">
        <f t="shared" si="127"/>
        <v>104</v>
      </c>
    </row>
    <row r="8155" spans="1:21" x14ac:dyDescent="0.2">
      <c r="A8155" t="s">
        <v>23</v>
      </c>
      <c r="B8155" s="3">
        <v>45164</v>
      </c>
      <c r="C8155" s="10" t="str">
        <f>TEXT(data[[#This Row],[Date]],"mmmm")</f>
        <v>August</v>
      </c>
      <c r="D8155" t="s">
        <v>16</v>
      </c>
      <c r="E8155" t="s">
        <v>18</v>
      </c>
      <c r="F8155" t="s">
        <v>20</v>
      </c>
      <c r="G8155" t="s">
        <v>17</v>
      </c>
      <c r="H8155" s="11">
        <v>922.3</v>
      </c>
      <c r="I8155" s="11">
        <v>7.8118809999999996</v>
      </c>
      <c r="J8155" s="13">
        <f>data[[#This Row],[Clicks]]/data[[#This Row],[Impressions]]</f>
        <v>8.4700000000000001E-3</v>
      </c>
      <c r="K8155" s="1">
        <v>1.46</v>
      </c>
      <c r="L8155" s="2">
        <v>11.40534626</v>
      </c>
      <c r="M8155">
        <v>4</v>
      </c>
      <c r="N8155" s="1">
        <f>IF(data[[#This Row],[Conversions]]=0,0,data[[#This Row],[Spend, Dollars]]/data[[#This Row],[Conversions]])</f>
        <v>2.851336565</v>
      </c>
      <c r="O8155" s="13">
        <f>data[[#This Row],[Conversions]]/data[[#This Row],[Clicks]]</f>
        <v>0.51204056999844216</v>
      </c>
      <c r="P8155" s="11">
        <v>148</v>
      </c>
      <c r="Q8155" s="11">
        <f>IF(data[[#This Row],[Spend, Dollars]]=0,0,data[[#This Row],[Total conversion value, Dollars]]/data[[#This Row],[Spend, Dollars]])</f>
        <v>12.97637060954956</v>
      </c>
      <c r="R8155" s="2">
        <v>99.6</v>
      </c>
      <c r="S8155" s="2">
        <v>4.5</v>
      </c>
      <c r="T8155" s="2">
        <v>10</v>
      </c>
      <c r="U8155" s="2">
        <f t="shared" si="127"/>
        <v>114.1</v>
      </c>
    </row>
    <row r="8156" spans="1:21" x14ac:dyDescent="0.2">
      <c r="A8156" t="s">
        <v>23</v>
      </c>
      <c r="B8156" s="3">
        <v>45165</v>
      </c>
      <c r="C8156" s="10" t="str">
        <f>TEXT(data[[#This Row],[Date]],"mmmm")</f>
        <v>August</v>
      </c>
      <c r="D8156" t="s">
        <v>16</v>
      </c>
      <c r="E8156" t="s">
        <v>18</v>
      </c>
      <c r="F8156" t="s">
        <v>20</v>
      </c>
      <c r="G8156" t="s">
        <v>17</v>
      </c>
      <c r="H8156" s="11">
        <v>1783.9999999999998</v>
      </c>
      <c r="I8156" s="11">
        <v>18.054079999999999</v>
      </c>
      <c r="J8156" s="13">
        <f>data[[#This Row],[Clicks]]/data[[#This Row],[Impressions]]</f>
        <v>1.0120000000000001E-2</v>
      </c>
      <c r="K8156" s="1">
        <v>0.83000000000000007</v>
      </c>
      <c r="L8156" s="2">
        <v>14.984886400000001</v>
      </c>
      <c r="M8156">
        <v>6</v>
      </c>
      <c r="N8156" s="1">
        <f>IF(data[[#This Row],[Conversions]]=0,0,data[[#This Row],[Spend, Dollars]]/data[[#This Row],[Conversions]])</f>
        <v>2.4974810666666669</v>
      </c>
      <c r="O8156" s="13">
        <f>data[[#This Row],[Conversions]]/data[[#This Row],[Clicks]]</f>
        <v>0.33233485173434485</v>
      </c>
      <c r="P8156" s="11">
        <v>304</v>
      </c>
      <c r="Q8156" s="11">
        <f>IF(data[[#This Row],[Spend, Dollars]]=0,0,data[[#This Row],[Total conversion value, Dollars]]/data[[#This Row],[Spend, Dollars]])</f>
        <v>20.287107415108597</v>
      </c>
      <c r="R8156" s="2">
        <v>139.19999999999999</v>
      </c>
      <c r="S8156" s="2">
        <v>30</v>
      </c>
      <c r="T8156" s="2">
        <v>1</v>
      </c>
      <c r="U8156" s="2">
        <f t="shared" si="127"/>
        <v>170.2</v>
      </c>
    </row>
    <row r="8157" spans="1:21" x14ac:dyDescent="0.2">
      <c r="A8157" t="s">
        <v>23</v>
      </c>
      <c r="B8157" s="3">
        <v>45166</v>
      </c>
      <c r="C8157" s="10" t="str">
        <f>TEXT(data[[#This Row],[Date]],"mmmm")</f>
        <v>August</v>
      </c>
      <c r="D8157" t="s">
        <v>16</v>
      </c>
      <c r="E8157" t="s">
        <v>18</v>
      </c>
      <c r="F8157" t="s">
        <v>20</v>
      </c>
      <c r="G8157" t="s">
        <v>17</v>
      </c>
      <c r="H8157" s="11">
        <v>1269.3999999999999</v>
      </c>
      <c r="I8157" s="11">
        <v>13.684132</v>
      </c>
      <c r="J8157" s="13">
        <f>data[[#This Row],[Clicks]]/data[[#This Row],[Impressions]]</f>
        <v>1.0780000000000001E-2</v>
      </c>
      <c r="K8157" s="1">
        <v>1.4300000000000002</v>
      </c>
      <c r="L8157" s="2">
        <v>19.568308760000001</v>
      </c>
      <c r="M8157">
        <v>7</v>
      </c>
      <c r="N8157" s="1">
        <f>IF(data[[#This Row],[Conversions]]=0,0,data[[#This Row],[Spend, Dollars]]/data[[#This Row],[Conversions]])</f>
        <v>2.79547268</v>
      </c>
      <c r="O8157" s="13">
        <f>data[[#This Row],[Conversions]]/data[[#This Row],[Clicks]]</f>
        <v>0.51154139699909351</v>
      </c>
      <c r="P8157" s="11">
        <v>357</v>
      </c>
      <c r="Q8157" s="11">
        <f>IF(data[[#This Row],[Spend, Dollars]]=0,0,data[[#This Row],[Total conversion value, Dollars]]/data[[#This Row],[Spend, Dollars]])</f>
        <v>18.24378408877886</v>
      </c>
      <c r="R8157" s="2">
        <v>92.399999999999991</v>
      </c>
      <c r="S8157" s="2">
        <v>9</v>
      </c>
      <c r="T8157" s="2">
        <v>12</v>
      </c>
      <c r="U8157" s="2">
        <f t="shared" si="127"/>
        <v>113.39999999999999</v>
      </c>
    </row>
    <row r="8158" spans="1:21" x14ac:dyDescent="0.2">
      <c r="A8158" t="s">
        <v>23</v>
      </c>
      <c r="B8158" s="3">
        <v>45167</v>
      </c>
      <c r="C8158" s="10" t="str">
        <f>TEXT(data[[#This Row],[Date]],"mmmm")</f>
        <v>August</v>
      </c>
      <c r="D8158" t="s">
        <v>16</v>
      </c>
      <c r="E8158" t="s">
        <v>18</v>
      </c>
      <c r="F8158" t="s">
        <v>20</v>
      </c>
      <c r="G8158" t="s">
        <v>17</v>
      </c>
      <c r="H8158" s="11">
        <v>1615.3</v>
      </c>
      <c r="I8158" s="11">
        <v>15.636104000000001</v>
      </c>
      <c r="J8158" s="13">
        <f>data[[#This Row],[Clicks]]/data[[#This Row],[Impressions]]</f>
        <v>9.6800000000000011E-3</v>
      </c>
      <c r="K8158" s="1">
        <v>0.99</v>
      </c>
      <c r="L8158" s="2">
        <v>15.479742960000001</v>
      </c>
      <c r="M8158">
        <v>2</v>
      </c>
      <c r="N8158" s="1">
        <f>IF(data[[#This Row],[Conversions]]=0,0,data[[#This Row],[Spend, Dollars]]/data[[#This Row],[Conversions]])</f>
        <v>7.7398714800000006</v>
      </c>
      <c r="O8158" s="13">
        <f>data[[#This Row],[Conversions]]/data[[#This Row],[Clicks]]</f>
        <v>0.12790910063018254</v>
      </c>
      <c r="P8158" s="11">
        <v>100</v>
      </c>
      <c r="Q8158" s="11">
        <f>IF(data[[#This Row],[Spend, Dollars]]=0,0,data[[#This Row],[Total conversion value, Dollars]]/data[[#This Row],[Spend, Dollars]])</f>
        <v>6.460055587382957</v>
      </c>
      <c r="R8158" s="2">
        <v>94.8</v>
      </c>
      <c r="S8158" s="2">
        <v>9</v>
      </c>
      <c r="T8158" s="2">
        <v>8</v>
      </c>
      <c r="U8158" s="2">
        <f t="shared" si="127"/>
        <v>111.8</v>
      </c>
    </row>
    <row r="8159" spans="1:21" x14ac:dyDescent="0.2">
      <c r="A8159" t="s">
        <v>23</v>
      </c>
      <c r="B8159" s="3">
        <v>45168</v>
      </c>
      <c r="C8159" s="10" t="str">
        <f>TEXT(data[[#This Row],[Date]],"mmmm")</f>
        <v>August</v>
      </c>
      <c r="D8159" t="s">
        <v>16</v>
      </c>
      <c r="E8159" t="s">
        <v>18</v>
      </c>
      <c r="F8159" t="s">
        <v>20</v>
      </c>
      <c r="G8159" t="s">
        <v>17</v>
      </c>
      <c r="H8159" s="11">
        <v>1628.3999999999999</v>
      </c>
      <c r="I8159" s="11">
        <v>18.987143999999997</v>
      </c>
      <c r="J8159" s="13">
        <f>data[[#This Row],[Clicks]]/data[[#This Row],[Impressions]]</f>
        <v>1.1659999999999998E-2</v>
      </c>
      <c r="K8159" s="1">
        <v>1.54</v>
      </c>
      <c r="L8159" s="2">
        <v>29.240201759999998</v>
      </c>
      <c r="M8159">
        <v>6</v>
      </c>
      <c r="N8159" s="1">
        <f>IF(data[[#This Row],[Conversions]]=0,0,data[[#This Row],[Spend, Dollars]]/data[[#This Row],[Conversions]])</f>
        <v>4.8733669599999994</v>
      </c>
      <c r="O8159" s="13">
        <f>data[[#This Row],[Conversions]]/data[[#This Row],[Clicks]]</f>
        <v>0.31600329149028422</v>
      </c>
      <c r="P8159" s="11">
        <v>218</v>
      </c>
      <c r="Q8159" s="11">
        <f>IF(data[[#This Row],[Spend, Dollars]]=0,0,data[[#This Row],[Total conversion value, Dollars]]/data[[#This Row],[Spend, Dollars]])</f>
        <v>7.4554889117837613</v>
      </c>
      <c r="R8159" s="2">
        <v>91.2</v>
      </c>
      <c r="S8159" s="2">
        <v>25.5</v>
      </c>
      <c r="T8159" s="2">
        <v>4</v>
      </c>
      <c r="U8159" s="2">
        <f t="shared" si="127"/>
        <v>120.7</v>
      </c>
    </row>
    <row r="8160" spans="1:21" x14ac:dyDescent="0.2">
      <c r="A8160" t="s">
        <v>23</v>
      </c>
      <c r="B8160" s="3">
        <v>45169</v>
      </c>
      <c r="C8160" s="10" t="str">
        <f>TEXT(data[[#This Row],[Date]],"mmmm")</f>
        <v>August</v>
      </c>
      <c r="D8160" t="s">
        <v>16</v>
      </c>
      <c r="E8160" t="s">
        <v>18</v>
      </c>
      <c r="F8160" t="s">
        <v>20</v>
      </c>
      <c r="G8160" t="s">
        <v>17</v>
      </c>
      <c r="H8160" s="11">
        <v>1236.6999999999998</v>
      </c>
      <c r="I8160" s="11">
        <v>13.331626</v>
      </c>
      <c r="J8160" s="13">
        <f>data[[#This Row],[Clicks]]/data[[#This Row],[Impressions]]</f>
        <v>1.0780000000000001E-2</v>
      </c>
      <c r="K8160" s="1">
        <v>0.66</v>
      </c>
      <c r="L8160" s="2">
        <v>8.7988731600000012</v>
      </c>
      <c r="M8160">
        <v>0</v>
      </c>
      <c r="N8160" s="1">
        <f>IF(data[[#This Row],[Conversions]]=0,0,data[[#This Row],[Spend, Dollars]]/data[[#This Row],[Conversions]])</f>
        <v>0</v>
      </c>
      <c r="O8160" s="13">
        <f>data[[#This Row],[Conversions]]/data[[#This Row],[Clicks]]</f>
        <v>0</v>
      </c>
      <c r="P8160" s="11">
        <v>11</v>
      </c>
      <c r="Q8160" s="11">
        <f>IF(data[[#This Row],[Spend, Dollars]]=0,0,data[[#This Row],[Total conversion value, Dollars]]/data[[#This Row],[Spend, Dollars]])</f>
        <v>1.2501600829986279</v>
      </c>
      <c r="R8160" s="2">
        <v>104.39999999999999</v>
      </c>
      <c r="S8160" s="2">
        <v>10.5</v>
      </c>
      <c r="T8160" s="2">
        <v>13</v>
      </c>
      <c r="U8160" s="2">
        <f t="shared" si="127"/>
        <v>127.89999999999999</v>
      </c>
    </row>
    <row r="8161" spans="1:21" x14ac:dyDescent="0.2">
      <c r="A8161" t="s">
        <v>24</v>
      </c>
      <c r="B8161" s="3">
        <v>45170</v>
      </c>
      <c r="C8161" s="10" t="str">
        <f>TEXT(data[[#This Row],[Date]],"mmmm")</f>
        <v>September</v>
      </c>
      <c r="D8161" t="s">
        <v>16</v>
      </c>
      <c r="E8161" t="s">
        <v>18</v>
      </c>
      <c r="F8161" t="s">
        <v>20</v>
      </c>
      <c r="G8161" t="s">
        <v>17</v>
      </c>
      <c r="H8161" s="11">
        <v>2241</v>
      </c>
      <c r="I8161" s="11">
        <v>33.77187</v>
      </c>
      <c r="J8161" s="13">
        <f>data[[#This Row],[Clicks]]/data[[#This Row],[Impressions]]</f>
        <v>1.507E-2</v>
      </c>
      <c r="K8161" s="1">
        <v>2.2000000000000002</v>
      </c>
      <c r="L8161" s="2">
        <v>74.298114000000012</v>
      </c>
      <c r="M8161">
        <v>2</v>
      </c>
      <c r="N8161" s="1">
        <f>IF(data[[#This Row],[Conversions]]=0,0,data[[#This Row],[Spend, Dollars]]/data[[#This Row],[Conversions]])</f>
        <v>37.149057000000006</v>
      </c>
      <c r="O8161" s="13">
        <f>data[[#This Row],[Conversions]]/data[[#This Row],[Clicks]]</f>
        <v>5.9220884126345387E-2</v>
      </c>
      <c r="P8161" s="11">
        <v>169</v>
      </c>
      <c r="Q8161" s="11">
        <f>IF(data[[#This Row],[Spend, Dollars]]=0,0,data[[#This Row],[Total conversion value, Dollars]]/data[[#This Row],[Spend, Dollars]])</f>
        <v>2.2746203221255383</v>
      </c>
      <c r="R8161" s="2">
        <v>138</v>
      </c>
      <c r="S8161" s="2">
        <v>33</v>
      </c>
      <c r="T8161" s="2">
        <v>6</v>
      </c>
      <c r="U8161" s="2">
        <f t="shared" si="127"/>
        <v>177</v>
      </c>
    </row>
    <row r="8162" spans="1:21" x14ac:dyDescent="0.2">
      <c r="A8162" t="s">
        <v>24</v>
      </c>
      <c r="B8162" s="3">
        <v>45171</v>
      </c>
      <c r="C8162" s="10" t="str">
        <f>TEXT(data[[#This Row],[Date]],"mmmm")</f>
        <v>September</v>
      </c>
      <c r="D8162" t="s">
        <v>16</v>
      </c>
      <c r="E8162" t="s">
        <v>18</v>
      </c>
      <c r="F8162" t="s">
        <v>20</v>
      </c>
      <c r="G8162" t="s">
        <v>17</v>
      </c>
      <c r="H8162" s="11">
        <v>1550</v>
      </c>
      <c r="I8162" s="11">
        <v>18.584500000000002</v>
      </c>
      <c r="J8162" s="13">
        <f>data[[#This Row],[Clicks]]/data[[#This Row],[Impressions]]</f>
        <v>1.1990000000000001E-2</v>
      </c>
      <c r="K8162" s="1">
        <v>1.65</v>
      </c>
      <c r="L8162" s="2">
        <v>30.664425000000001</v>
      </c>
      <c r="M8162">
        <v>9</v>
      </c>
      <c r="N8162" s="1">
        <f>IF(data[[#This Row],[Conversions]]=0,0,data[[#This Row],[Spend, Dollars]]/data[[#This Row],[Conversions]])</f>
        <v>3.4071583333333333</v>
      </c>
      <c r="O8162" s="13">
        <f>data[[#This Row],[Conversions]]/data[[#This Row],[Clicks]]</f>
        <v>0.48427452985014391</v>
      </c>
      <c r="P8162" s="11">
        <v>766</v>
      </c>
      <c r="Q8162" s="11">
        <f>IF(data[[#This Row],[Spend, Dollars]]=0,0,data[[#This Row],[Total conversion value, Dollars]]/data[[#This Row],[Spend, Dollars]])</f>
        <v>24.980086859610118</v>
      </c>
      <c r="R8162" s="2">
        <v>97.2</v>
      </c>
      <c r="S8162" s="2">
        <v>19.5</v>
      </c>
      <c r="T8162" s="2">
        <v>9</v>
      </c>
      <c r="U8162" s="2">
        <f t="shared" si="127"/>
        <v>125.7</v>
      </c>
    </row>
    <row r="8163" spans="1:21" x14ac:dyDescent="0.2">
      <c r="A8163" t="s">
        <v>24</v>
      </c>
      <c r="B8163" s="3">
        <v>45172</v>
      </c>
      <c r="C8163" s="10" t="str">
        <f>TEXT(data[[#This Row],[Date]],"mmmm")</f>
        <v>September</v>
      </c>
      <c r="D8163" t="s">
        <v>16</v>
      </c>
      <c r="E8163" t="s">
        <v>18</v>
      </c>
      <c r="F8163" t="s">
        <v>20</v>
      </c>
      <c r="G8163" t="s">
        <v>17</v>
      </c>
      <c r="H8163" s="11">
        <v>2054</v>
      </c>
      <c r="I8163" s="11">
        <v>24.175580000000007</v>
      </c>
      <c r="J8163" s="13">
        <f>data[[#This Row],[Clicks]]/data[[#This Row],[Impressions]]</f>
        <v>1.1770000000000003E-2</v>
      </c>
      <c r="K8163" s="1">
        <v>0.72</v>
      </c>
      <c r="L8163" s="2">
        <v>17.406417600000005</v>
      </c>
      <c r="M8163">
        <v>6</v>
      </c>
      <c r="N8163" s="1">
        <f>IF(data[[#This Row],[Conversions]]=0,0,data[[#This Row],[Spend, Dollars]]/data[[#This Row],[Conversions]])</f>
        <v>2.9010696000000009</v>
      </c>
      <c r="O8163" s="13">
        <f>data[[#This Row],[Conversions]]/data[[#This Row],[Clicks]]</f>
        <v>0.24818432484349903</v>
      </c>
      <c r="P8163" s="11">
        <v>354</v>
      </c>
      <c r="Q8163" s="11">
        <f>IF(data[[#This Row],[Spend, Dollars]]=0,0,data[[#This Row],[Total conversion value, Dollars]]/data[[#This Row],[Spend, Dollars]])</f>
        <v>20.337326619120059</v>
      </c>
      <c r="R8163" s="2">
        <v>75.599999999999994</v>
      </c>
      <c r="S8163" s="2">
        <v>6</v>
      </c>
      <c r="T8163" s="2">
        <v>9</v>
      </c>
      <c r="U8163" s="2">
        <f t="shared" si="127"/>
        <v>90.6</v>
      </c>
    </row>
    <row r="8164" spans="1:21" x14ac:dyDescent="0.2">
      <c r="A8164" t="s">
        <v>24</v>
      </c>
      <c r="B8164" s="3">
        <v>45173</v>
      </c>
      <c r="C8164" s="10" t="str">
        <f>TEXT(data[[#This Row],[Date]],"mmmm")</f>
        <v>September</v>
      </c>
      <c r="D8164" t="s">
        <v>16</v>
      </c>
      <c r="E8164" t="s">
        <v>18</v>
      </c>
      <c r="F8164" t="s">
        <v>20</v>
      </c>
      <c r="G8164" t="s">
        <v>17</v>
      </c>
      <c r="H8164" s="11">
        <v>2524</v>
      </c>
      <c r="I8164" s="11">
        <v>34.427360000000007</v>
      </c>
      <c r="J8164" s="13">
        <f>data[[#This Row],[Clicks]]/data[[#This Row],[Impressions]]</f>
        <v>1.3640000000000003E-2</v>
      </c>
      <c r="K8164" s="1">
        <v>1.53</v>
      </c>
      <c r="L8164" s="2">
        <v>52.673860800000014</v>
      </c>
      <c r="M8164">
        <v>7</v>
      </c>
      <c r="N8164" s="1">
        <f>IF(data[[#This Row],[Conversions]]=0,0,data[[#This Row],[Spend, Dollars]]/data[[#This Row],[Conversions]])</f>
        <v>7.5248372571428588</v>
      </c>
      <c r="O8164" s="13">
        <f>data[[#This Row],[Conversions]]/data[[#This Row],[Clicks]]</f>
        <v>0.20332665647322357</v>
      </c>
      <c r="P8164" s="11">
        <v>319</v>
      </c>
      <c r="Q8164" s="11">
        <f>IF(data[[#This Row],[Spend, Dollars]]=0,0,data[[#This Row],[Total conversion value, Dollars]]/data[[#This Row],[Spend, Dollars]])</f>
        <v>6.0561347726384982</v>
      </c>
      <c r="R8164" s="2">
        <v>90</v>
      </c>
      <c r="S8164" s="2">
        <v>13.5</v>
      </c>
      <c r="T8164" s="2">
        <v>3</v>
      </c>
      <c r="U8164" s="2">
        <f t="shared" si="127"/>
        <v>106.5</v>
      </c>
    </row>
    <row r="8165" spans="1:21" x14ac:dyDescent="0.2">
      <c r="A8165" t="s">
        <v>24</v>
      </c>
      <c r="B8165" s="3">
        <v>45174</v>
      </c>
      <c r="C8165" s="10" t="str">
        <f>TEXT(data[[#This Row],[Date]],"mmmm")</f>
        <v>September</v>
      </c>
      <c r="D8165" t="s">
        <v>16</v>
      </c>
      <c r="E8165" t="s">
        <v>18</v>
      </c>
      <c r="F8165" t="s">
        <v>20</v>
      </c>
      <c r="G8165" t="s">
        <v>17</v>
      </c>
      <c r="H8165" s="11">
        <v>1426</v>
      </c>
      <c r="I8165" s="11">
        <v>12.5488</v>
      </c>
      <c r="J8165" s="13">
        <f>data[[#This Row],[Clicks]]/data[[#This Row],[Impressions]]</f>
        <v>8.8000000000000005E-3</v>
      </c>
      <c r="K8165" s="1">
        <v>1.41</v>
      </c>
      <c r="L8165" s="2">
        <v>17.693808000000001</v>
      </c>
      <c r="M8165">
        <v>9</v>
      </c>
      <c r="N8165" s="1">
        <f>IF(data[[#This Row],[Conversions]]=0,0,data[[#This Row],[Spend, Dollars]]/data[[#This Row],[Conversions]])</f>
        <v>1.9659786666666668</v>
      </c>
      <c r="O8165" s="13">
        <f>data[[#This Row],[Conversions]]/data[[#This Row],[Clicks]]</f>
        <v>0.71720005100089257</v>
      </c>
      <c r="P8165" s="11">
        <v>462</v>
      </c>
      <c r="Q8165" s="11">
        <f>IF(data[[#This Row],[Spend, Dollars]]=0,0,data[[#This Row],[Total conversion value, Dollars]]/data[[#This Row],[Spend, Dollars]])</f>
        <v>26.110829279937931</v>
      </c>
      <c r="R8165" s="2">
        <v>130.79999999999998</v>
      </c>
      <c r="S8165" s="2">
        <v>15</v>
      </c>
      <c r="T8165" s="2">
        <v>6</v>
      </c>
      <c r="U8165" s="2">
        <f t="shared" si="127"/>
        <v>151.79999999999998</v>
      </c>
    </row>
    <row r="8166" spans="1:21" x14ac:dyDescent="0.2">
      <c r="A8166" t="s">
        <v>24</v>
      </c>
      <c r="B8166" s="3">
        <v>45175</v>
      </c>
      <c r="C8166" s="10" t="str">
        <f>TEXT(data[[#This Row],[Date]],"mmmm")</f>
        <v>September</v>
      </c>
      <c r="D8166" t="s">
        <v>16</v>
      </c>
      <c r="E8166" t="s">
        <v>18</v>
      </c>
      <c r="F8166" t="s">
        <v>20</v>
      </c>
      <c r="G8166" t="s">
        <v>17</v>
      </c>
      <c r="H8166" s="11">
        <v>1562</v>
      </c>
      <c r="I8166" s="11">
        <v>14.776520000000001</v>
      </c>
      <c r="J8166" s="13">
        <f>data[[#This Row],[Clicks]]/data[[#This Row],[Impressions]]</f>
        <v>9.4600000000000014E-3</v>
      </c>
      <c r="K8166" s="1">
        <v>1.34</v>
      </c>
      <c r="L8166" s="2">
        <v>19.800536800000003</v>
      </c>
      <c r="M8166">
        <v>6</v>
      </c>
      <c r="N8166" s="1">
        <f>IF(data[[#This Row],[Conversions]]=0,0,data[[#This Row],[Spend, Dollars]]/data[[#This Row],[Conversions]])</f>
        <v>3.3000894666666674</v>
      </c>
      <c r="O8166" s="13">
        <f>data[[#This Row],[Conversions]]/data[[#This Row],[Clicks]]</f>
        <v>0.40604959760484871</v>
      </c>
      <c r="P8166" s="11">
        <v>431</v>
      </c>
      <c r="Q8166" s="11">
        <f>IF(data[[#This Row],[Spend, Dollars]]=0,0,data[[#This Row],[Total conversion value, Dollars]]/data[[#This Row],[Spend, Dollars]])</f>
        <v>21.767086637772362</v>
      </c>
      <c r="R8166" s="2">
        <v>81.599999999999994</v>
      </c>
      <c r="S8166" s="2">
        <v>24</v>
      </c>
      <c r="T8166" s="2">
        <v>9</v>
      </c>
      <c r="U8166" s="2">
        <f t="shared" si="127"/>
        <v>114.6</v>
      </c>
    </row>
    <row r="8167" spans="1:21" x14ac:dyDescent="0.2">
      <c r="A8167" t="s">
        <v>24</v>
      </c>
      <c r="B8167" s="3">
        <v>45176</v>
      </c>
      <c r="C8167" s="10" t="str">
        <f>TEXT(data[[#This Row],[Date]],"mmmm")</f>
        <v>September</v>
      </c>
      <c r="D8167" t="s">
        <v>16</v>
      </c>
      <c r="E8167" t="s">
        <v>18</v>
      </c>
      <c r="F8167" t="s">
        <v>20</v>
      </c>
      <c r="G8167" t="s">
        <v>17</v>
      </c>
      <c r="H8167" s="11">
        <v>2761</v>
      </c>
      <c r="I8167" s="11">
        <v>33.408100000000005</v>
      </c>
      <c r="J8167" s="13">
        <f>data[[#This Row],[Clicks]]/data[[#This Row],[Impressions]]</f>
        <v>1.2100000000000001E-2</v>
      </c>
      <c r="K8167" s="1">
        <v>1.75</v>
      </c>
      <c r="L8167" s="2">
        <v>58.464175000000012</v>
      </c>
      <c r="M8167">
        <v>3</v>
      </c>
      <c r="N8167" s="1">
        <f>IF(data[[#This Row],[Conversions]]=0,0,data[[#This Row],[Spend, Dollars]]/data[[#This Row],[Conversions]])</f>
        <v>19.488058333333338</v>
      </c>
      <c r="O8167" s="13">
        <f>data[[#This Row],[Conversions]]/data[[#This Row],[Clicks]]</f>
        <v>8.9798581781065062E-2</v>
      </c>
      <c r="P8167" s="11">
        <v>122</v>
      </c>
      <c r="Q8167" s="11">
        <f>IF(data[[#This Row],[Spend, Dollars]]=0,0,data[[#This Row],[Total conversion value, Dollars]]/data[[#This Row],[Spend, Dollars]])</f>
        <v>2.0867479956742736</v>
      </c>
      <c r="R8167" s="2">
        <v>99.6</v>
      </c>
      <c r="S8167" s="2">
        <v>22.5</v>
      </c>
      <c r="T8167" s="2">
        <v>2</v>
      </c>
      <c r="U8167" s="2">
        <f t="shared" si="127"/>
        <v>124.1</v>
      </c>
    </row>
    <row r="8168" spans="1:21" x14ac:dyDescent="0.2">
      <c r="A8168" t="s">
        <v>24</v>
      </c>
      <c r="B8168" s="3">
        <v>45177</v>
      </c>
      <c r="C8168" s="10" t="str">
        <f>TEXT(data[[#This Row],[Date]],"mmmm")</f>
        <v>September</v>
      </c>
      <c r="D8168" t="s">
        <v>16</v>
      </c>
      <c r="E8168" t="s">
        <v>18</v>
      </c>
      <c r="F8168" t="s">
        <v>20</v>
      </c>
      <c r="G8168" t="s">
        <v>17</v>
      </c>
      <c r="H8168" s="11">
        <v>1853</v>
      </c>
      <c r="I8168" s="11">
        <v>24.051940000000002</v>
      </c>
      <c r="J8168" s="13">
        <f>data[[#This Row],[Clicks]]/data[[#This Row],[Impressions]]</f>
        <v>1.298E-2</v>
      </c>
      <c r="K8168" s="1">
        <v>1.89</v>
      </c>
      <c r="L8168" s="2">
        <v>45.458166599999998</v>
      </c>
      <c r="M8168">
        <v>3</v>
      </c>
      <c r="N8168" s="1">
        <f>IF(data[[#This Row],[Conversions]]=0,0,data[[#This Row],[Spend, Dollars]]/data[[#This Row],[Conversions]])</f>
        <v>15.152722199999999</v>
      </c>
      <c r="O8168" s="13">
        <f>data[[#This Row],[Conversions]]/data[[#This Row],[Clicks]]</f>
        <v>0.12473006335455683</v>
      </c>
      <c r="P8168" s="11">
        <v>215</v>
      </c>
      <c r="Q8168" s="11">
        <f>IF(data[[#This Row],[Spend, Dollars]]=0,0,data[[#This Row],[Total conversion value, Dollars]]/data[[#This Row],[Spend, Dollars]])</f>
        <v>4.7296232136207621</v>
      </c>
      <c r="R8168" s="2">
        <v>87.6</v>
      </c>
      <c r="S8168" s="2">
        <v>10.5</v>
      </c>
      <c r="T8168" s="2">
        <v>7</v>
      </c>
      <c r="U8168" s="2">
        <f t="shared" si="127"/>
        <v>105.1</v>
      </c>
    </row>
    <row r="8169" spans="1:21" x14ac:dyDescent="0.2">
      <c r="A8169" t="s">
        <v>24</v>
      </c>
      <c r="B8169" s="3">
        <v>45178</v>
      </c>
      <c r="C8169" s="10" t="str">
        <f>TEXT(data[[#This Row],[Date]],"mmmm")</f>
        <v>September</v>
      </c>
      <c r="D8169" t="s">
        <v>16</v>
      </c>
      <c r="E8169" t="s">
        <v>18</v>
      </c>
      <c r="F8169" t="s">
        <v>20</v>
      </c>
      <c r="G8169" t="s">
        <v>17</v>
      </c>
      <c r="H8169" s="11">
        <v>2386</v>
      </c>
      <c r="I8169" s="11">
        <v>34.382260000000002</v>
      </c>
      <c r="J8169" s="13">
        <f>data[[#This Row],[Clicks]]/data[[#This Row],[Impressions]]</f>
        <v>1.4410000000000001E-2</v>
      </c>
      <c r="K8169" s="1">
        <v>0.56000000000000005</v>
      </c>
      <c r="L8169" s="2">
        <v>19.254065600000004</v>
      </c>
      <c r="M8169">
        <v>9</v>
      </c>
      <c r="N8169" s="1">
        <f>IF(data[[#This Row],[Conversions]]=0,0,data[[#This Row],[Spend, Dollars]]/data[[#This Row],[Conversions]])</f>
        <v>2.1393406222222229</v>
      </c>
      <c r="O8169" s="13">
        <f>data[[#This Row],[Conversions]]/data[[#This Row],[Clicks]]</f>
        <v>0.26176289749423104</v>
      </c>
      <c r="P8169" s="11">
        <v>626</v>
      </c>
      <c r="Q8169" s="11">
        <f>IF(data[[#This Row],[Spend, Dollars]]=0,0,data[[#This Row],[Total conversion value, Dollars]]/data[[#This Row],[Spend, Dollars]])</f>
        <v>32.512613855434246</v>
      </c>
      <c r="R8169" s="2">
        <v>92.399999999999991</v>
      </c>
      <c r="S8169" s="2">
        <v>15</v>
      </c>
      <c r="T8169" s="2">
        <v>10</v>
      </c>
      <c r="U8169" s="2">
        <f t="shared" si="127"/>
        <v>117.39999999999999</v>
      </c>
    </row>
    <row r="8170" spans="1:21" x14ac:dyDescent="0.2">
      <c r="A8170" t="s">
        <v>24</v>
      </c>
      <c r="B8170" s="3">
        <v>45179</v>
      </c>
      <c r="C8170" s="10" t="str">
        <f>TEXT(data[[#This Row],[Date]],"mmmm")</f>
        <v>September</v>
      </c>
      <c r="D8170" t="s">
        <v>16</v>
      </c>
      <c r="E8170" t="s">
        <v>18</v>
      </c>
      <c r="F8170" t="s">
        <v>20</v>
      </c>
      <c r="G8170" t="s">
        <v>17</v>
      </c>
      <c r="H8170" s="11">
        <v>2321</v>
      </c>
      <c r="I8170" s="11">
        <v>30.126579999999997</v>
      </c>
      <c r="J8170" s="13">
        <f>data[[#This Row],[Clicks]]/data[[#This Row],[Impressions]]</f>
        <v>1.2979999999999998E-2</v>
      </c>
      <c r="K8170" s="1">
        <v>0.88</v>
      </c>
      <c r="L8170" s="2">
        <v>26.511390399999996</v>
      </c>
      <c r="M8170">
        <v>3</v>
      </c>
      <c r="N8170" s="1">
        <f>IF(data[[#This Row],[Conversions]]=0,0,data[[#This Row],[Spend, Dollars]]/data[[#This Row],[Conversions]])</f>
        <v>8.8371301333333321</v>
      </c>
      <c r="O8170" s="13">
        <f>data[[#This Row],[Conversions]]/data[[#This Row],[Clicks]]</f>
        <v>9.9579839464021477E-2</v>
      </c>
      <c r="P8170" s="11">
        <v>279</v>
      </c>
      <c r="Q8170" s="11">
        <f>IF(data[[#This Row],[Spend, Dollars]]=0,0,data[[#This Row],[Total conversion value, Dollars]]/data[[#This Row],[Spend, Dollars]])</f>
        <v>10.523778488811361</v>
      </c>
      <c r="R8170" s="2">
        <v>104.39999999999999</v>
      </c>
      <c r="S8170" s="2">
        <v>13.5</v>
      </c>
      <c r="T8170" s="2">
        <v>12</v>
      </c>
      <c r="U8170" s="2">
        <f t="shared" si="127"/>
        <v>129.89999999999998</v>
      </c>
    </row>
    <row r="8171" spans="1:21" x14ac:dyDescent="0.2">
      <c r="A8171" t="s">
        <v>24</v>
      </c>
      <c r="B8171" s="3">
        <v>45180</v>
      </c>
      <c r="C8171" s="10" t="str">
        <f>TEXT(data[[#This Row],[Date]],"mmmm")</f>
        <v>September</v>
      </c>
      <c r="D8171" t="s">
        <v>16</v>
      </c>
      <c r="E8171" t="s">
        <v>18</v>
      </c>
      <c r="F8171" t="s">
        <v>20</v>
      </c>
      <c r="G8171" t="s">
        <v>17</v>
      </c>
      <c r="H8171" s="11">
        <v>2068</v>
      </c>
      <c r="I8171" s="11">
        <v>28.435000000000002</v>
      </c>
      <c r="J8171" s="13">
        <f>data[[#This Row],[Clicks]]/data[[#This Row],[Impressions]]</f>
        <v>1.3750000000000002E-2</v>
      </c>
      <c r="K8171" s="1">
        <v>1.17</v>
      </c>
      <c r="L8171" s="2">
        <v>33.268950000000004</v>
      </c>
      <c r="M8171">
        <v>7</v>
      </c>
      <c r="N8171" s="1">
        <f>IF(data[[#This Row],[Conversions]]=0,0,data[[#This Row],[Spend, Dollars]]/data[[#This Row],[Conversions]])</f>
        <v>4.752707142857143</v>
      </c>
      <c r="O8171" s="13">
        <f>data[[#This Row],[Conversions]]/data[[#This Row],[Clicks]]</f>
        <v>0.24617548795498503</v>
      </c>
      <c r="P8171" s="11">
        <v>233</v>
      </c>
      <c r="Q8171" s="11">
        <f>IF(data[[#This Row],[Spend, Dollars]]=0,0,data[[#This Row],[Total conversion value, Dollars]]/data[[#This Row],[Spend, Dollars]])</f>
        <v>7.0035273130050681</v>
      </c>
      <c r="R8171" s="2">
        <v>109.2</v>
      </c>
      <c r="S8171" s="2">
        <v>28.5</v>
      </c>
      <c r="T8171" s="2">
        <v>14</v>
      </c>
      <c r="U8171" s="2">
        <f t="shared" si="127"/>
        <v>151.69999999999999</v>
      </c>
    </row>
    <row r="8172" spans="1:21" x14ac:dyDescent="0.2">
      <c r="A8172" t="s">
        <v>24</v>
      </c>
      <c r="B8172" s="3">
        <v>45181</v>
      </c>
      <c r="C8172" s="10" t="str">
        <f>TEXT(data[[#This Row],[Date]],"mmmm")</f>
        <v>September</v>
      </c>
      <c r="D8172" t="s">
        <v>16</v>
      </c>
      <c r="E8172" t="s">
        <v>18</v>
      </c>
      <c r="F8172" t="s">
        <v>20</v>
      </c>
      <c r="G8172" t="s">
        <v>17</v>
      </c>
      <c r="H8172" s="11">
        <v>2046</v>
      </c>
      <c r="I8172" s="11">
        <v>25.881900000000005</v>
      </c>
      <c r="J8172" s="13">
        <f>data[[#This Row],[Clicks]]/data[[#This Row],[Impressions]]</f>
        <v>1.2650000000000003E-2</v>
      </c>
      <c r="K8172" s="1">
        <v>1.92</v>
      </c>
      <c r="L8172" s="2">
        <v>49.693248000000011</v>
      </c>
      <c r="M8172">
        <v>5</v>
      </c>
      <c r="N8172" s="1">
        <f>IF(data[[#This Row],[Conversions]]=0,0,data[[#This Row],[Spend, Dollars]]/data[[#This Row],[Conversions]])</f>
        <v>9.9386496000000015</v>
      </c>
      <c r="O8172" s="13">
        <f>data[[#This Row],[Conversions]]/data[[#This Row],[Clicks]]</f>
        <v>0.19318519892279928</v>
      </c>
      <c r="P8172" s="11">
        <v>272</v>
      </c>
      <c r="Q8172" s="11">
        <f>IF(data[[#This Row],[Spend, Dollars]]=0,0,data[[#This Row],[Total conversion value, Dollars]]/data[[#This Row],[Spend, Dollars]])</f>
        <v>5.4735806361459796</v>
      </c>
      <c r="R8172" s="2">
        <v>123.6</v>
      </c>
      <c r="S8172" s="2">
        <v>10.5</v>
      </c>
      <c r="T8172" s="2">
        <v>13</v>
      </c>
      <c r="U8172" s="2">
        <f t="shared" si="127"/>
        <v>147.1</v>
      </c>
    </row>
    <row r="8173" spans="1:21" x14ac:dyDescent="0.2">
      <c r="A8173" t="s">
        <v>24</v>
      </c>
      <c r="B8173" s="3">
        <v>45182</v>
      </c>
      <c r="C8173" s="10" t="str">
        <f>TEXT(data[[#This Row],[Date]],"mmmm")</f>
        <v>September</v>
      </c>
      <c r="D8173" t="s">
        <v>16</v>
      </c>
      <c r="E8173" t="s">
        <v>18</v>
      </c>
      <c r="F8173" t="s">
        <v>20</v>
      </c>
      <c r="G8173" t="s">
        <v>17</v>
      </c>
      <c r="H8173" s="11">
        <v>2442</v>
      </c>
      <c r="I8173" s="11">
        <v>30.622680000000003</v>
      </c>
      <c r="J8173" s="13">
        <f>data[[#This Row],[Clicks]]/data[[#This Row],[Impressions]]</f>
        <v>1.2540000000000001E-2</v>
      </c>
      <c r="K8173" s="1">
        <v>2.09</v>
      </c>
      <c r="L8173" s="2">
        <v>64.001401200000004</v>
      </c>
      <c r="M8173">
        <v>2</v>
      </c>
      <c r="N8173" s="1">
        <f>IF(data[[#This Row],[Conversions]]=0,0,data[[#This Row],[Spend, Dollars]]/data[[#This Row],[Conversions]])</f>
        <v>32.000700600000002</v>
      </c>
      <c r="O8173" s="13">
        <f>data[[#This Row],[Conversions]]/data[[#This Row],[Clicks]]</f>
        <v>6.531107009575908E-2</v>
      </c>
      <c r="P8173" s="11">
        <v>169</v>
      </c>
      <c r="Q8173" s="11">
        <f>IF(data[[#This Row],[Spend, Dollars]]=0,0,data[[#This Row],[Total conversion value, Dollars]]/data[[#This Row],[Spend, Dollars]])</f>
        <v>2.6405671880821258</v>
      </c>
      <c r="R8173" s="2">
        <v>91.2</v>
      </c>
      <c r="S8173" s="2">
        <v>24</v>
      </c>
      <c r="T8173" s="2">
        <v>3</v>
      </c>
      <c r="U8173" s="2">
        <f t="shared" si="127"/>
        <v>118.2</v>
      </c>
    </row>
    <row r="8174" spans="1:21" x14ac:dyDescent="0.2">
      <c r="A8174" t="s">
        <v>24</v>
      </c>
      <c r="B8174" s="3">
        <v>45183</v>
      </c>
      <c r="C8174" s="10" t="str">
        <f>TEXT(data[[#This Row],[Date]],"mmmm")</f>
        <v>September</v>
      </c>
      <c r="D8174" t="s">
        <v>16</v>
      </c>
      <c r="E8174" t="s">
        <v>18</v>
      </c>
      <c r="F8174" t="s">
        <v>20</v>
      </c>
      <c r="G8174" t="s">
        <v>17</v>
      </c>
      <c r="H8174" s="11">
        <v>1902</v>
      </c>
      <c r="I8174" s="11">
        <v>20.085120000000003</v>
      </c>
      <c r="J8174" s="13">
        <f>data[[#This Row],[Clicks]]/data[[#This Row],[Impressions]]</f>
        <v>1.0560000000000002E-2</v>
      </c>
      <c r="K8174" s="1">
        <v>0.56999999999999995</v>
      </c>
      <c r="L8174" s="2">
        <v>11.448518400000001</v>
      </c>
      <c r="M8174">
        <v>9</v>
      </c>
      <c r="N8174" s="1">
        <f>IF(data[[#This Row],[Conversions]]=0,0,data[[#This Row],[Spend, Dollars]]/data[[#This Row],[Conversions]])</f>
        <v>1.2720576000000001</v>
      </c>
      <c r="O8174" s="13">
        <f>data[[#This Row],[Conversions]]/data[[#This Row],[Clicks]]</f>
        <v>0.44809291654717515</v>
      </c>
      <c r="P8174" s="11">
        <v>603</v>
      </c>
      <c r="Q8174" s="11">
        <f>IF(data[[#This Row],[Spend, Dollars]]=0,0,data[[#This Row],[Total conversion value, Dollars]]/data[[#This Row],[Spend, Dollars]])</f>
        <v>52.670570892387261</v>
      </c>
      <c r="R8174" s="2">
        <v>87.6</v>
      </c>
      <c r="S8174" s="2">
        <v>13.5</v>
      </c>
      <c r="T8174" s="2">
        <v>3</v>
      </c>
      <c r="U8174" s="2">
        <f t="shared" si="127"/>
        <v>104.1</v>
      </c>
    </row>
    <row r="8175" spans="1:21" x14ac:dyDescent="0.2">
      <c r="A8175" t="s">
        <v>24</v>
      </c>
      <c r="B8175" s="3">
        <v>45184</v>
      </c>
      <c r="C8175" s="10" t="str">
        <f>TEXT(data[[#This Row],[Date]],"mmmm")</f>
        <v>September</v>
      </c>
      <c r="D8175" t="s">
        <v>16</v>
      </c>
      <c r="E8175" t="s">
        <v>18</v>
      </c>
      <c r="F8175" t="s">
        <v>20</v>
      </c>
      <c r="G8175" t="s">
        <v>17</v>
      </c>
      <c r="H8175" s="11">
        <v>2079</v>
      </c>
      <c r="I8175" s="11">
        <v>30.873149999999995</v>
      </c>
      <c r="J8175" s="13">
        <f>data[[#This Row],[Clicks]]/data[[#This Row],[Impressions]]</f>
        <v>1.4849999999999999E-2</v>
      </c>
      <c r="K8175" s="1">
        <v>1.21</v>
      </c>
      <c r="L8175" s="2">
        <v>37.356511499999996</v>
      </c>
      <c r="M8175">
        <v>6</v>
      </c>
      <c r="N8175" s="1">
        <f>IF(data[[#This Row],[Conversions]]=0,0,data[[#This Row],[Spend, Dollars]]/data[[#This Row],[Conversions]])</f>
        <v>6.2260852499999997</v>
      </c>
      <c r="O8175" s="13">
        <f>data[[#This Row],[Conversions]]/data[[#This Row],[Clicks]]</f>
        <v>0.19434362868706306</v>
      </c>
      <c r="P8175" s="11">
        <v>401</v>
      </c>
      <c r="Q8175" s="11">
        <f>IF(data[[#This Row],[Spend, Dollars]]=0,0,data[[#This Row],[Total conversion value, Dollars]]/data[[#This Row],[Spend, Dollars]])</f>
        <v>10.734407039051279</v>
      </c>
      <c r="R8175" s="2">
        <v>120</v>
      </c>
      <c r="S8175" s="2">
        <v>28.5</v>
      </c>
      <c r="T8175" s="2">
        <v>7</v>
      </c>
      <c r="U8175" s="2">
        <f t="shared" si="127"/>
        <v>155.5</v>
      </c>
    </row>
    <row r="8176" spans="1:21" x14ac:dyDescent="0.2">
      <c r="A8176" t="s">
        <v>24</v>
      </c>
      <c r="B8176" s="3">
        <v>45185</v>
      </c>
      <c r="C8176" s="10" t="str">
        <f>TEXT(data[[#This Row],[Date]],"mmmm")</f>
        <v>September</v>
      </c>
      <c r="D8176" t="s">
        <v>16</v>
      </c>
      <c r="E8176" t="s">
        <v>18</v>
      </c>
      <c r="F8176" t="s">
        <v>20</v>
      </c>
      <c r="G8176" t="s">
        <v>17</v>
      </c>
      <c r="H8176" s="11">
        <v>2513</v>
      </c>
      <c r="I8176" s="11">
        <v>36.212330000000001</v>
      </c>
      <c r="J8176" s="13">
        <f>data[[#This Row],[Clicks]]/data[[#This Row],[Impressions]]</f>
        <v>1.4410000000000001E-2</v>
      </c>
      <c r="K8176" s="1">
        <v>1</v>
      </c>
      <c r="L8176" s="2">
        <v>36.212330000000001</v>
      </c>
      <c r="M8176">
        <v>5</v>
      </c>
      <c r="N8176" s="1">
        <f>IF(data[[#This Row],[Conversions]]=0,0,data[[#This Row],[Spend, Dollars]]/data[[#This Row],[Conversions]])</f>
        <v>7.2424660000000003</v>
      </c>
      <c r="O8176" s="13">
        <f>data[[#This Row],[Conversions]]/data[[#This Row],[Clicks]]</f>
        <v>0.13807451771261334</v>
      </c>
      <c r="P8176" s="11">
        <v>178</v>
      </c>
      <c r="Q8176" s="11">
        <f>IF(data[[#This Row],[Spend, Dollars]]=0,0,data[[#This Row],[Total conversion value, Dollars]]/data[[#This Row],[Spend, Dollars]])</f>
        <v>4.915452830569035</v>
      </c>
      <c r="R8176" s="2">
        <v>105.6</v>
      </c>
      <c r="S8176" s="2">
        <v>28.5</v>
      </c>
      <c r="T8176" s="2">
        <v>3</v>
      </c>
      <c r="U8176" s="2">
        <f t="shared" si="127"/>
        <v>137.1</v>
      </c>
    </row>
    <row r="8177" spans="1:21" x14ac:dyDescent="0.2">
      <c r="A8177" t="s">
        <v>24</v>
      </c>
      <c r="B8177" s="3">
        <v>45186</v>
      </c>
      <c r="C8177" s="10" t="str">
        <f>TEXT(data[[#This Row],[Date]],"mmmm")</f>
        <v>September</v>
      </c>
      <c r="D8177" t="s">
        <v>16</v>
      </c>
      <c r="E8177" t="s">
        <v>18</v>
      </c>
      <c r="F8177" t="s">
        <v>20</v>
      </c>
      <c r="G8177" t="s">
        <v>17</v>
      </c>
      <c r="H8177" s="11">
        <v>1545</v>
      </c>
      <c r="I8177" s="11">
        <v>14.785650000000004</v>
      </c>
      <c r="J8177" s="13">
        <f>data[[#This Row],[Clicks]]/data[[#This Row],[Impressions]]</f>
        <v>9.5700000000000021E-3</v>
      </c>
      <c r="K8177" s="1">
        <v>1.9</v>
      </c>
      <c r="L8177" s="2">
        <v>28.092735000000005</v>
      </c>
      <c r="M8177">
        <v>6</v>
      </c>
      <c r="N8177" s="1">
        <f>IF(data[[#This Row],[Conversions]]=0,0,data[[#This Row],[Spend, Dollars]]/data[[#This Row],[Conversions]])</f>
        <v>4.6821225000000011</v>
      </c>
      <c r="O8177" s="13">
        <f>data[[#This Row],[Conversions]]/data[[#This Row],[Clicks]]</f>
        <v>0.40579886579217</v>
      </c>
      <c r="P8177" s="11">
        <v>527</v>
      </c>
      <c r="Q8177" s="11">
        <f>IF(data[[#This Row],[Spend, Dollars]]=0,0,data[[#This Row],[Total conversion value, Dollars]]/data[[#This Row],[Spend, Dollars]])</f>
        <v>18.759298444953824</v>
      </c>
      <c r="R8177" s="2">
        <v>114</v>
      </c>
      <c r="S8177" s="2">
        <v>16.5</v>
      </c>
      <c r="T8177" s="2">
        <v>6</v>
      </c>
      <c r="U8177" s="2">
        <f t="shared" si="127"/>
        <v>136.5</v>
      </c>
    </row>
    <row r="8178" spans="1:21" x14ac:dyDescent="0.2">
      <c r="A8178" t="s">
        <v>24</v>
      </c>
      <c r="B8178" s="3">
        <v>45187</v>
      </c>
      <c r="C8178" s="10" t="str">
        <f>TEXT(data[[#This Row],[Date]],"mmmm")</f>
        <v>September</v>
      </c>
      <c r="D8178" t="s">
        <v>16</v>
      </c>
      <c r="E8178" t="s">
        <v>18</v>
      </c>
      <c r="F8178" t="s">
        <v>20</v>
      </c>
      <c r="G8178" t="s">
        <v>17</v>
      </c>
      <c r="H8178" s="11">
        <v>1984</v>
      </c>
      <c r="I8178" s="11">
        <v>19.641600000000004</v>
      </c>
      <c r="J8178" s="13">
        <f>data[[#This Row],[Clicks]]/data[[#This Row],[Impressions]]</f>
        <v>9.9000000000000025E-3</v>
      </c>
      <c r="K8178" s="1">
        <v>0.62</v>
      </c>
      <c r="L8178" s="2">
        <v>12.177792000000002</v>
      </c>
      <c r="M8178">
        <v>3</v>
      </c>
      <c r="N8178" s="1">
        <f>IF(data[[#This Row],[Conversions]]=0,0,data[[#This Row],[Spend, Dollars]]/data[[#This Row],[Conversions]])</f>
        <v>4.0592640000000006</v>
      </c>
      <c r="O8178" s="13">
        <f>data[[#This Row],[Conversions]]/data[[#This Row],[Clicks]]</f>
        <v>0.1527370478983382</v>
      </c>
      <c r="P8178" s="11">
        <v>132</v>
      </c>
      <c r="Q8178" s="11">
        <f>IF(data[[#This Row],[Spend, Dollars]]=0,0,data[[#This Row],[Total conversion value, Dollars]]/data[[#This Row],[Spend, Dollars]])</f>
        <v>10.839403399236904</v>
      </c>
      <c r="R8178" s="2">
        <v>90</v>
      </c>
      <c r="S8178" s="2">
        <v>19.5</v>
      </c>
      <c r="T8178" s="2">
        <v>4</v>
      </c>
      <c r="U8178" s="2">
        <f t="shared" si="127"/>
        <v>113.5</v>
      </c>
    </row>
    <row r="8179" spans="1:21" x14ac:dyDescent="0.2">
      <c r="A8179" t="s">
        <v>24</v>
      </c>
      <c r="B8179" s="3">
        <v>45188</v>
      </c>
      <c r="C8179" s="10" t="str">
        <f>TEXT(data[[#This Row],[Date]],"mmmm")</f>
        <v>September</v>
      </c>
      <c r="D8179" t="s">
        <v>16</v>
      </c>
      <c r="E8179" t="s">
        <v>18</v>
      </c>
      <c r="F8179" t="s">
        <v>20</v>
      </c>
      <c r="G8179" t="s">
        <v>17</v>
      </c>
      <c r="H8179" s="11">
        <v>2649</v>
      </c>
      <c r="I8179" s="11">
        <v>24.768150000000002</v>
      </c>
      <c r="J8179" s="13">
        <f>data[[#This Row],[Clicks]]/data[[#This Row],[Impressions]]</f>
        <v>9.3500000000000007E-3</v>
      </c>
      <c r="K8179" s="1">
        <v>1.7</v>
      </c>
      <c r="L8179" s="2">
        <v>42.105855000000005</v>
      </c>
      <c r="M8179">
        <v>2</v>
      </c>
      <c r="N8179" s="1">
        <f>IF(data[[#This Row],[Conversions]]=0,0,data[[#This Row],[Spend, Dollars]]/data[[#This Row],[Conversions]])</f>
        <v>21.052927500000003</v>
      </c>
      <c r="O8179" s="13">
        <f>data[[#This Row],[Conversions]]/data[[#This Row],[Clicks]]</f>
        <v>8.074886497376671E-2</v>
      </c>
      <c r="P8179" s="11">
        <v>87</v>
      </c>
      <c r="Q8179" s="11">
        <f>IF(data[[#This Row],[Spend, Dollars]]=0,0,data[[#This Row],[Total conversion value, Dollars]]/data[[#This Row],[Spend, Dollars]])</f>
        <v>2.0662209566816774</v>
      </c>
      <c r="R8179" s="2">
        <v>85.2</v>
      </c>
      <c r="S8179" s="2">
        <v>12</v>
      </c>
      <c r="T8179" s="2">
        <v>6</v>
      </c>
      <c r="U8179" s="2">
        <f t="shared" si="127"/>
        <v>103.2</v>
      </c>
    </row>
    <row r="8180" spans="1:21" x14ac:dyDescent="0.2">
      <c r="A8180" t="s">
        <v>24</v>
      </c>
      <c r="B8180" s="3">
        <v>45189</v>
      </c>
      <c r="C8180" s="10" t="str">
        <f>TEXT(data[[#This Row],[Date]],"mmmm")</f>
        <v>September</v>
      </c>
      <c r="D8180" t="s">
        <v>16</v>
      </c>
      <c r="E8180" t="s">
        <v>18</v>
      </c>
      <c r="F8180" t="s">
        <v>20</v>
      </c>
      <c r="G8180" t="s">
        <v>17</v>
      </c>
      <c r="H8180" s="11">
        <v>2378</v>
      </c>
      <c r="I8180" s="11">
        <v>29.820120000000003</v>
      </c>
      <c r="J8180" s="13">
        <f>data[[#This Row],[Clicks]]/data[[#This Row],[Impressions]]</f>
        <v>1.2540000000000001E-2</v>
      </c>
      <c r="K8180" s="1">
        <v>1.46</v>
      </c>
      <c r="L8180" s="2">
        <v>43.5373752</v>
      </c>
      <c r="M8180">
        <v>6</v>
      </c>
      <c r="N8180" s="1">
        <f>IF(data[[#This Row],[Conversions]]=0,0,data[[#This Row],[Spend, Dollars]]/data[[#This Row],[Conversions]])</f>
        <v>7.2562291999999999</v>
      </c>
      <c r="O8180" s="13">
        <f>data[[#This Row],[Conversions]]/data[[#This Row],[Clicks]]</f>
        <v>0.20120643377692643</v>
      </c>
      <c r="P8180" s="11">
        <v>278</v>
      </c>
      <c r="Q8180" s="11">
        <f>IF(data[[#This Row],[Spend, Dollars]]=0,0,data[[#This Row],[Total conversion value, Dollars]]/data[[#This Row],[Spend, Dollars]])</f>
        <v>6.3853183321901321</v>
      </c>
      <c r="R8180" s="2">
        <v>100.8</v>
      </c>
      <c r="S8180" s="2">
        <v>6</v>
      </c>
      <c r="T8180" s="2">
        <v>11</v>
      </c>
      <c r="U8180" s="2">
        <f t="shared" si="127"/>
        <v>117.8</v>
      </c>
    </row>
    <row r="8181" spans="1:21" x14ac:dyDescent="0.2">
      <c r="A8181" t="s">
        <v>24</v>
      </c>
      <c r="B8181" s="3">
        <v>45190</v>
      </c>
      <c r="C8181" s="10" t="str">
        <f>TEXT(data[[#This Row],[Date]],"mmmm")</f>
        <v>September</v>
      </c>
      <c r="D8181" t="s">
        <v>16</v>
      </c>
      <c r="E8181" t="s">
        <v>18</v>
      </c>
      <c r="F8181" t="s">
        <v>20</v>
      </c>
      <c r="G8181" t="s">
        <v>17</v>
      </c>
      <c r="H8181" s="11">
        <v>1716</v>
      </c>
      <c r="I8181" s="11">
        <v>13.401960000000003</v>
      </c>
      <c r="J8181" s="13">
        <f>data[[#This Row],[Clicks]]/data[[#This Row],[Impressions]]</f>
        <v>7.8100000000000018E-3</v>
      </c>
      <c r="K8181" s="1">
        <v>1.86</v>
      </c>
      <c r="L8181" s="2">
        <v>24.927645600000005</v>
      </c>
      <c r="M8181">
        <v>7</v>
      </c>
      <c r="N8181" s="1">
        <f>IF(data[[#This Row],[Conversions]]=0,0,data[[#This Row],[Spend, Dollars]]/data[[#This Row],[Conversions]])</f>
        <v>3.5610922285714293</v>
      </c>
      <c r="O8181" s="13">
        <f>data[[#This Row],[Conversions]]/data[[#This Row],[Clicks]]</f>
        <v>0.5223116618763225</v>
      </c>
      <c r="P8181" s="11">
        <v>416</v>
      </c>
      <c r="Q8181" s="11">
        <f>IF(data[[#This Row],[Spend, Dollars]]=0,0,data[[#This Row],[Total conversion value, Dollars]]/data[[#This Row],[Spend, Dollars]])</f>
        <v>16.688298874082193</v>
      </c>
      <c r="R8181" s="2">
        <v>121.19999999999999</v>
      </c>
      <c r="S8181" s="2">
        <v>19.5</v>
      </c>
      <c r="T8181" s="2">
        <v>1</v>
      </c>
      <c r="U8181" s="2">
        <f t="shared" si="127"/>
        <v>141.69999999999999</v>
      </c>
    </row>
    <row r="8182" spans="1:21" x14ac:dyDescent="0.2">
      <c r="A8182" t="s">
        <v>24</v>
      </c>
      <c r="B8182" s="3">
        <v>45191</v>
      </c>
      <c r="C8182" s="10" t="str">
        <f>TEXT(data[[#This Row],[Date]],"mmmm")</f>
        <v>September</v>
      </c>
      <c r="D8182" t="s">
        <v>16</v>
      </c>
      <c r="E8182" t="s">
        <v>18</v>
      </c>
      <c r="F8182" t="s">
        <v>20</v>
      </c>
      <c r="G8182" t="s">
        <v>17</v>
      </c>
      <c r="H8182" s="11">
        <v>2763</v>
      </c>
      <c r="I8182" s="11">
        <v>37.991250000000001</v>
      </c>
      <c r="J8182" s="13">
        <f>data[[#This Row],[Clicks]]/data[[#This Row],[Impressions]]</f>
        <v>1.375E-2</v>
      </c>
      <c r="K8182" s="1">
        <v>2.12</v>
      </c>
      <c r="L8182" s="2">
        <v>80.541450000000012</v>
      </c>
      <c r="M8182">
        <v>3</v>
      </c>
      <c r="N8182" s="1">
        <f>IF(data[[#This Row],[Conversions]]=0,0,data[[#This Row],[Spend, Dollars]]/data[[#This Row],[Conversions]])</f>
        <v>26.847150000000003</v>
      </c>
      <c r="O8182" s="13">
        <f>data[[#This Row],[Conversions]]/data[[#This Row],[Clicks]]</f>
        <v>7.8965551278254859E-2</v>
      </c>
      <c r="P8182" s="11">
        <v>243</v>
      </c>
      <c r="Q8182" s="11">
        <f>IF(data[[#This Row],[Spend, Dollars]]=0,0,data[[#This Row],[Total conversion value, Dollars]]/data[[#This Row],[Spend, Dollars]])</f>
        <v>3.0170800252540766</v>
      </c>
      <c r="R8182" s="2">
        <v>115.19999999999999</v>
      </c>
      <c r="S8182" s="2">
        <v>13.5</v>
      </c>
      <c r="T8182" s="2">
        <v>9</v>
      </c>
      <c r="U8182" s="2">
        <f t="shared" si="127"/>
        <v>137.69999999999999</v>
      </c>
    </row>
    <row r="8183" spans="1:21" x14ac:dyDescent="0.2">
      <c r="A8183" t="s">
        <v>24</v>
      </c>
      <c r="B8183" s="3">
        <v>45192</v>
      </c>
      <c r="C8183" s="10" t="str">
        <f>TEXT(data[[#This Row],[Date]],"mmmm")</f>
        <v>September</v>
      </c>
      <c r="D8183" t="s">
        <v>16</v>
      </c>
      <c r="E8183" t="s">
        <v>18</v>
      </c>
      <c r="F8183" t="s">
        <v>20</v>
      </c>
      <c r="G8183" t="s">
        <v>17</v>
      </c>
      <c r="H8183" s="11">
        <v>1687</v>
      </c>
      <c r="I8183" s="11">
        <v>16.515730000000001</v>
      </c>
      <c r="J8183" s="13">
        <f>data[[#This Row],[Clicks]]/data[[#This Row],[Impressions]]</f>
        <v>9.7900000000000001E-3</v>
      </c>
      <c r="K8183" s="1">
        <v>1.7</v>
      </c>
      <c r="L8183" s="2">
        <v>28.076741000000002</v>
      </c>
      <c r="M8183">
        <v>3</v>
      </c>
      <c r="N8183" s="1">
        <f>IF(data[[#This Row],[Conversions]]=0,0,data[[#This Row],[Spend, Dollars]]/data[[#This Row],[Conversions]])</f>
        <v>9.3589136666666679</v>
      </c>
      <c r="O8183" s="13">
        <f>data[[#This Row],[Conversions]]/data[[#This Row],[Clicks]]</f>
        <v>0.1816450135719099</v>
      </c>
      <c r="P8183" s="11">
        <v>145</v>
      </c>
      <c r="Q8183" s="11">
        <f>IF(data[[#This Row],[Spend, Dollars]]=0,0,data[[#This Row],[Total conversion value, Dollars]]/data[[#This Row],[Spend, Dollars]])</f>
        <v>5.1644170525346942</v>
      </c>
      <c r="R8183" s="2">
        <v>116.39999999999999</v>
      </c>
      <c r="S8183" s="2">
        <v>24</v>
      </c>
      <c r="T8183" s="2">
        <v>7</v>
      </c>
      <c r="U8183" s="2">
        <f t="shared" si="127"/>
        <v>147.39999999999998</v>
      </c>
    </row>
    <row r="8184" spans="1:21" x14ac:dyDescent="0.2">
      <c r="A8184" t="s">
        <v>24</v>
      </c>
      <c r="B8184" s="3">
        <v>45193</v>
      </c>
      <c r="C8184" s="10" t="str">
        <f>TEXT(data[[#This Row],[Date]],"mmmm")</f>
        <v>September</v>
      </c>
      <c r="D8184" t="s">
        <v>16</v>
      </c>
      <c r="E8184" t="s">
        <v>18</v>
      </c>
      <c r="F8184" t="s">
        <v>20</v>
      </c>
      <c r="G8184" t="s">
        <v>17</v>
      </c>
      <c r="H8184" s="11">
        <v>1500</v>
      </c>
      <c r="I8184" s="11">
        <v>16.5</v>
      </c>
      <c r="J8184" s="13">
        <f>data[[#This Row],[Clicks]]/data[[#This Row],[Impressions]]</f>
        <v>1.0999999999999999E-2</v>
      </c>
      <c r="K8184" s="1">
        <v>1.77</v>
      </c>
      <c r="L8184" s="2">
        <v>29.205000000000002</v>
      </c>
      <c r="M8184">
        <v>7</v>
      </c>
      <c r="N8184" s="1">
        <f>IF(data[[#This Row],[Conversions]]=0,0,data[[#This Row],[Spend, Dollars]]/data[[#This Row],[Conversions]])</f>
        <v>4.1721428571428572</v>
      </c>
      <c r="O8184" s="13">
        <f>data[[#This Row],[Conversions]]/data[[#This Row],[Clicks]]</f>
        <v>0.42424242424242425</v>
      </c>
      <c r="P8184" s="11">
        <v>228</v>
      </c>
      <c r="Q8184" s="11">
        <f>IF(data[[#This Row],[Spend, Dollars]]=0,0,data[[#This Row],[Total conversion value, Dollars]]/data[[#This Row],[Spend, Dollars]])</f>
        <v>7.8068823831535692</v>
      </c>
      <c r="R8184" s="2">
        <v>112.8</v>
      </c>
      <c r="S8184" s="2">
        <v>19.5</v>
      </c>
      <c r="T8184" s="2">
        <v>5</v>
      </c>
      <c r="U8184" s="2">
        <f t="shared" si="127"/>
        <v>137.30000000000001</v>
      </c>
    </row>
    <row r="8185" spans="1:21" x14ac:dyDescent="0.2">
      <c r="A8185" t="s">
        <v>24</v>
      </c>
      <c r="B8185" s="3">
        <v>45194</v>
      </c>
      <c r="C8185" s="10" t="str">
        <f>TEXT(data[[#This Row],[Date]],"mmmm")</f>
        <v>September</v>
      </c>
      <c r="D8185" t="s">
        <v>16</v>
      </c>
      <c r="E8185" t="s">
        <v>18</v>
      </c>
      <c r="F8185" t="s">
        <v>20</v>
      </c>
      <c r="G8185" t="s">
        <v>17</v>
      </c>
      <c r="H8185" s="11">
        <v>1527</v>
      </c>
      <c r="I8185" s="11">
        <v>23.347829999999998</v>
      </c>
      <c r="J8185" s="13">
        <f>data[[#This Row],[Clicks]]/data[[#This Row],[Impressions]]</f>
        <v>1.5289999999999998E-2</v>
      </c>
      <c r="K8185" s="1">
        <v>2</v>
      </c>
      <c r="L8185" s="2">
        <v>46.695659999999997</v>
      </c>
      <c r="M8185">
        <v>6</v>
      </c>
      <c r="N8185" s="1">
        <f>IF(data[[#This Row],[Conversions]]=0,0,data[[#This Row],[Spend, Dollars]]/data[[#This Row],[Conversions]])</f>
        <v>7.7826099999999991</v>
      </c>
      <c r="O8185" s="13">
        <f>data[[#This Row],[Conversions]]/data[[#This Row],[Clicks]]</f>
        <v>0.25698319715365414</v>
      </c>
      <c r="P8185" s="11">
        <v>542</v>
      </c>
      <c r="Q8185" s="11">
        <f>IF(data[[#This Row],[Spend, Dollars]]=0,0,data[[#This Row],[Total conversion value, Dollars]]/data[[#This Row],[Spend, Dollars]])</f>
        <v>11.607074404773378</v>
      </c>
      <c r="R8185" s="2">
        <v>105.6</v>
      </c>
      <c r="S8185" s="2">
        <v>7.5</v>
      </c>
      <c r="T8185" s="2">
        <v>13</v>
      </c>
      <c r="U8185" s="2">
        <f t="shared" si="127"/>
        <v>126.1</v>
      </c>
    </row>
    <row r="8186" spans="1:21" x14ac:dyDescent="0.2">
      <c r="A8186" t="s">
        <v>24</v>
      </c>
      <c r="B8186" s="3">
        <v>45195</v>
      </c>
      <c r="C8186" s="10" t="str">
        <f>TEXT(data[[#This Row],[Date]],"mmmm")</f>
        <v>September</v>
      </c>
      <c r="D8186" t="s">
        <v>16</v>
      </c>
      <c r="E8186" t="s">
        <v>18</v>
      </c>
      <c r="F8186" t="s">
        <v>20</v>
      </c>
      <c r="G8186" t="s">
        <v>17</v>
      </c>
      <c r="H8186" s="11">
        <v>2688</v>
      </c>
      <c r="I8186" s="11">
        <v>37.551359999999995</v>
      </c>
      <c r="J8186" s="13">
        <f>data[[#This Row],[Clicks]]/data[[#This Row],[Impressions]]</f>
        <v>1.3969999999999998E-2</v>
      </c>
      <c r="K8186" s="1">
        <v>1.83</v>
      </c>
      <c r="L8186" s="2">
        <v>68.718988799999991</v>
      </c>
      <c r="M8186">
        <v>6</v>
      </c>
      <c r="N8186" s="1">
        <f>IF(data[[#This Row],[Conversions]]=0,0,data[[#This Row],[Spend, Dollars]]/data[[#This Row],[Conversions]])</f>
        <v>11.453164799999998</v>
      </c>
      <c r="O8186" s="13">
        <f>data[[#This Row],[Conversions]]/data[[#This Row],[Clicks]]</f>
        <v>0.15978116371817161</v>
      </c>
      <c r="P8186" s="11">
        <v>391</v>
      </c>
      <c r="Q8186" s="11">
        <f>IF(data[[#This Row],[Spend, Dollars]]=0,0,data[[#This Row],[Total conversion value, Dollars]]/data[[#This Row],[Spend, Dollars]])</f>
        <v>5.6898392544449088</v>
      </c>
      <c r="R8186" s="2">
        <v>108</v>
      </c>
      <c r="S8186" s="2">
        <v>30</v>
      </c>
      <c r="T8186" s="2">
        <v>1</v>
      </c>
      <c r="U8186" s="2">
        <f t="shared" si="127"/>
        <v>139</v>
      </c>
    </row>
    <row r="8187" spans="1:21" x14ac:dyDescent="0.2">
      <c r="A8187" t="s">
        <v>24</v>
      </c>
      <c r="B8187" s="3">
        <v>45196</v>
      </c>
      <c r="C8187" s="10" t="str">
        <f>TEXT(data[[#This Row],[Date]],"mmmm")</f>
        <v>September</v>
      </c>
      <c r="D8187" t="s">
        <v>16</v>
      </c>
      <c r="E8187" t="s">
        <v>18</v>
      </c>
      <c r="F8187" t="s">
        <v>20</v>
      </c>
      <c r="G8187" t="s">
        <v>17</v>
      </c>
      <c r="H8187" s="11">
        <v>2024</v>
      </c>
      <c r="I8187" s="11">
        <v>29.165839999999999</v>
      </c>
      <c r="J8187" s="13">
        <f>data[[#This Row],[Clicks]]/data[[#This Row],[Impressions]]</f>
        <v>1.4409999999999999E-2</v>
      </c>
      <c r="K8187" s="1">
        <v>1.41</v>
      </c>
      <c r="L8187" s="2">
        <v>41.1238344</v>
      </c>
      <c r="M8187">
        <v>4</v>
      </c>
      <c r="N8187" s="1">
        <f>IF(data[[#This Row],[Conversions]]=0,0,data[[#This Row],[Spend, Dollars]]/data[[#This Row],[Conversions]])</f>
        <v>10.2809586</v>
      </c>
      <c r="O8187" s="13">
        <f>data[[#This Row],[Conversions]]/data[[#This Row],[Clicks]]</f>
        <v>0.1371467442734377</v>
      </c>
      <c r="P8187" s="11">
        <v>380</v>
      </c>
      <c r="Q8187" s="11">
        <f>IF(data[[#This Row],[Spend, Dollars]]=0,0,data[[#This Row],[Total conversion value, Dollars]]/data[[#This Row],[Spend, Dollars]])</f>
        <v>9.240383479416014</v>
      </c>
      <c r="R8187" s="2">
        <v>98.399999999999991</v>
      </c>
      <c r="S8187" s="2">
        <v>22.5</v>
      </c>
      <c r="T8187" s="2">
        <v>7</v>
      </c>
      <c r="U8187" s="2">
        <f t="shared" si="127"/>
        <v>127.89999999999999</v>
      </c>
    </row>
    <row r="8188" spans="1:21" x14ac:dyDescent="0.2">
      <c r="A8188" t="s">
        <v>24</v>
      </c>
      <c r="B8188" s="3">
        <v>45197</v>
      </c>
      <c r="C8188" s="10" t="str">
        <f>TEXT(data[[#This Row],[Date]],"mmmm")</f>
        <v>September</v>
      </c>
      <c r="D8188" t="s">
        <v>16</v>
      </c>
      <c r="E8188" t="s">
        <v>18</v>
      </c>
      <c r="F8188" t="s">
        <v>20</v>
      </c>
      <c r="G8188" t="s">
        <v>17</v>
      </c>
      <c r="H8188" s="11">
        <v>2359</v>
      </c>
      <c r="I8188" s="11">
        <v>28.284410000000005</v>
      </c>
      <c r="J8188" s="13">
        <f>data[[#This Row],[Clicks]]/data[[#This Row],[Impressions]]</f>
        <v>1.1990000000000002E-2</v>
      </c>
      <c r="K8188" s="1">
        <v>1.62</v>
      </c>
      <c r="L8188" s="2">
        <v>45.820744200000007</v>
      </c>
      <c r="M8188">
        <v>6</v>
      </c>
      <c r="N8188" s="1">
        <f>IF(data[[#This Row],[Conversions]]=0,0,data[[#This Row],[Spend, Dollars]]/data[[#This Row],[Conversions]])</f>
        <v>7.6367907000000015</v>
      </c>
      <c r="O8188" s="13">
        <f>data[[#This Row],[Conversions]]/data[[#This Row],[Clicks]]</f>
        <v>0.21213099371703348</v>
      </c>
      <c r="P8188" s="11">
        <v>278</v>
      </c>
      <c r="Q8188" s="11">
        <f>IF(data[[#This Row],[Spend, Dollars]]=0,0,data[[#This Row],[Total conversion value, Dollars]]/data[[#This Row],[Spend, Dollars]])</f>
        <v>6.0671210137176246</v>
      </c>
      <c r="R8188" s="2">
        <v>118.8</v>
      </c>
      <c r="S8188" s="2">
        <v>16.5</v>
      </c>
      <c r="T8188" s="2">
        <v>7</v>
      </c>
      <c r="U8188" s="2">
        <f t="shared" si="127"/>
        <v>142.30000000000001</v>
      </c>
    </row>
    <row r="8189" spans="1:21" x14ac:dyDescent="0.2">
      <c r="A8189" t="s">
        <v>24</v>
      </c>
      <c r="B8189" s="3">
        <v>45198</v>
      </c>
      <c r="C8189" s="10" t="str">
        <f>TEXT(data[[#This Row],[Date]],"mmmm")</f>
        <v>September</v>
      </c>
      <c r="D8189" t="s">
        <v>16</v>
      </c>
      <c r="E8189" t="s">
        <v>18</v>
      </c>
      <c r="F8189" t="s">
        <v>20</v>
      </c>
      <c r="G8189" t="s">
        <v>17</v>
      </c>
      <c r="H8189" s="11">
        <v>1972</v>
      </c>
      <c r="I8189" s="11">
        <v>25.16272</v>
      </c>
      <c r="J8189" s="13">
        <f>data[[#This Row],[Clicks]]/data[[#This Row],[Impressions]]</f>
        <v>1.2760000000000001E-2</v>
      </c>
      <c r="K8189" s="1">
        <v>0.61</v>
      </c>
      <c r="L8189" s="2">
        <v>15.349259200000001</v>
      </c>
      <c r="M8189">
        <v>8</v>
      </c>
      <c r="N8189" s="1">
        <f>IF(data[[#This Row],[Conversions]]=0,0,data[[#This Row],[Spend, Dollars]]/data[[#This Row],[Conversions]])</f>
        <v>1.9186574000000001</v>
      </c>
      <c r="O8189" s="13">
        <f>data[[#This Row],[Conversions]]/data[[#This Row],[Clicks]]</f>
        <v>0.31793065296597506</v>
      </c>
      <c r="P8189" s="11">
        <v>625</v>
      </c>
      <c r="Q8189" s="11">
        <f>IF(data[[#This Row],[Spend, Dollars]]=0,0,data[[#This Row],[Total conversion value, Dollars]]/data[[#This Row],[Spend, Dollars]])</f>
        <v>40.718577480273446</v>
      </c>
      <c r="R8189" s="2">
        <v>91.2</v>
      </c>
      <c r="S8189" s="2">
        <v>22.5</v>
      </c>
      <c r="T8189" s="2">
        <v>12</v>
      </c>
      <c r="U8189" s="2">
        <f t="shared" si="127"/>
        <v>125.7</v>
      </c>
    </row>
    <row r="8190" spans="1:21" x14ac:dyDescent="0.2">
      <c r="A8190" t="s">
        <v>24</v>
      </c>
      <c r="B8190" s="3">
        <v>45199</v>
      </c>
      <c r="C8190" s="10" t="str">
        <f>TEXT(data[[#This Row],[Date]],"mmmm")</f>
        <v>September</v>
      </c>
      <c r="D8190" t="s">
        <v>16</v>
      </c>
      <c r="E8190" t="s">
        <v>18</v>
      </c>
      <c r="F8190" t="s">
        <v>20</v>
      </c>
      <c r="G8190" t="s">
        <v>17</v>
      </c>
      <c r="H8190" s="11">
        <v>1442</v>
      </c>
      <c r="I8190" s="11">
        <v>14.59304</v>
      </c>
      <c r="J8190" s="13">
        <f>data[[#This Row],[Clicks]]/data[[#This Row],[Impressions]]</f>
        <v>1.0120000000000001E-2</v>
      </c>
      <c r="K8190" s="1">
        <v>0.95</v>
      </c>
      <c r="L8190" s="2">
        <v>13.863387999999999</v>
      </c>
      <c r="M8190">
        <v>3</v>
      </c>
      <c r="N8190" s="1">
        <f>IF(data[[#This Row],[Conversions]]=0,0,data[[#This Row],[Spend, Dollars]]/data[[#This Row],[Conversions]])</f>
        <v>4.6211293333333332</v>
      </c>
      <c r="O8190" s="13">
        <f>data[[#This Row],[Conversions]]/data[[#This Row],[Clicks]]</f>
        <v>0.2055774533613284</v>
      </c>
      <c r="P8190" s="11">
        <v>182</v>
      </c>
      <c r="Q8190" s="11">
        <f>IF(data[[#This Row],[Spend, Dollars]]=0,0,data[[#This Row],[Total conversion value, Dollars]]/data[[#This Row],[Spend, Dollars]])</f>
        <v>13.128104039214659</v>
      </c>
      <c r="R8190" s="2">
        <v>97.2</v>
      </c>
      <c r="S8190" s="2">
        <v>28.5</v>
      </c>
      <c r="T8190" s="2">
        <v>6</v>
      </c>
      <c r="U8190" s="2">
        <f t="shared" si="127"/>
        <v>131.69999999999999</v>
      </c>
    </row>
    <row r="8191" spans="1:21" x14ac:dyDescent="0.2">
      <c r="A8191" t="s">
        <v>24</v>
      </c>
      <c r="B8191" s="3">
        <v>45200</v>
      </c>
      <c r="C8191" s="10" t="str">
        <f>TEXT(data[[#This Row],[Date]],"mmmm")</f>
        <v>October</v>
      </c>
      <c r="D8191" t="s">
        <v>16</v>
      </c>
      <c r="E8191" t="s">
        <v>18</v>
      </c>
      <c r="F8191" t="s">
        <v>20</v>
      </c>
      <c r="G8191" t="s">
        <v>17</v>
      </c>
      <c r="H8191" s="11">
        <v>2096</v>
      </c>
      <c r="I8191" s="11">
        <v>25.131040000000002</v>
      </c>
      <c r="J8191" s="13">
        <f>data[[#This Row],[Clicks]]/data[[#This Row],[Impressions]]</f>
        <v>1.1990000000000001E-2</v>
      </c>
      <c r="K8191" s="1">
        <v>1.06</v>
      </c>
      <c r="L8191" s="2">
        <v>26.638902400000003</v>
      </c>
      <c r="M8191">
        <v>7</v>
      </c>
      <c r="N8191" s="1">
        <f>IF(data[[#This Row],[Conversions]]=0,0,data[[#This Row],[Spend, Dollars]]/data[[#This Row],[Conversions]])</f>
        <v>3.805557485714286</v>
      </c>
      <c r="O8191" s="13">
        <f>data[[#This Row],[Conversions]]/data[[#This Row],[Clicks]]</f>
        <v>0.27854000471130519</v>
      </c>
      <c r="P8191" s="11">
        <v>409</v>
      </c>
      <c r="Q8191" s="11">
        <f>IF(data[[#This Row],[Spend, Dollars]]=0,0,data[[#This Row],[Total conversion value, Dollars]]/data[[#This Row],[Spend, Dollars]])</f>
        <v>15.353485434895394</v>
      </c>
      <c r="R8191" s="2">
        <v>72</v>
      </c>
      <c r="S8191" s="2">
        <v>10.5</v>
      </c>
      <c r="T8191" s="2">
        <v>7</v>
      </c>
      <c r="U8191" s="2">
        <f t="shared" si="127"/>
        <v>89.5</v>
      </c>
    </row>
    <row r="8192" spans="1:21" x14ac:dyDescent="0.2">
      <c r="A8192" t="s">
        <v>24</v>
      </c>
      <c r="B8192" s="3">
        <v>45201</v>
      </c>
      <c r="C8192" s="10" t="str">
        <f>TEXT(data[[#This Row],[Date]],"mmmm")</f>
        <v>October</v>
      </c>
      <c r="D8192" t="s">
        <v>16</v>
      </c>
      <c r="E8192" t="s">
        <v>18</v>
      </c>
      <c r="F8192" t="s">
        <v>20</v>
      </c>
      <c r="G8192" t="s">
        <v>17</v>
      </c>
      <c r="H8192" s="11">
        <v>2268</v>
      </c>
      <c r="I8192" s="11">
        <v>31.683959999999999</v>
      </c>
      <c r="J8192" s="13">
        <f>data[[#This Row],[Clicks]]/data[[#This Row],[Impressions]]</f>
        <v>1.397E-2</v>
      </c>
      <c r="K8192" s="1">
        <v>2.06</v>
      </c>
      <c r="L8192" s="2">
        <v>65.268957599999993</v>
      </c>
      <c r="M8192">
        <v>9</v>
      </c>
      <c r="N8192" s="1">
        <f>IF(data[[#This Row],[Conversions]]=0,0,data[[#This Row],[Spend, Dollars]]/data[[#This Row],[Conversions]])</f>
        <v>7.2521063999999988</v>
      </c>
      <c r="O8192" s="13">
        <f>data[[#This Row],[Conversions]]/data[[#This Row],[Clicks]]</f>
        <v>0.2840554021656384</v>
      </c>
      <c r="P8192" s="11">
        <v>508</v>
      </c>
      <c r="Q8192" s="11">
        <f>IF(data[[#This Row],[Spend, Dollars]]=0,0,data[[#This Row],[Total conversion value, Dollars]]/data[[#This Row],[Spend, Dollars]])</f>
        <v>7.7831793042149036</v>
      </c>
      <c r="R8192" s="2">
        <v>78</v>
      </c>
      <c r="S8192" s="2">
        <v>27</v>
      </c>
      <c r="T8192" s="2">
        <v>5</v>
      </c>
      <c r="U8192" s="2">
        <f t="shared" si="127"/>
        <v>110</v>
      </c>
    </row>
    <row r="8193" spans="1:21" x14ac:dyDescent="0.2">
      <c r="A8193" t="s">
        <v>24</v>
      </c>
      <c r="B8193" s="3">
        <v>45202</v>
      </c>
      <c r="C8193" s="10" t="str">
        <f>TEXT(data[[#This Row],[Date]],"mmmm")</f>
        <v>October</v>
      </c>
      <c r="D8193" t="s">
        <v>16</v>
      </c>
      <c r="E8193" t="s">
        <v>18</v>
      </c>
      <c r="F8193" t="s">
        <v>20</v>
      </c>
      <c r="G8193" t="s">
        <v>17</v>
      </c>
      <c r="H8193" s="11">
        <v>1292</v>
      </c>
      <c r="I8193" s="11">
        <v>19.896799999999999</v>
      </c>
      <c r="J8193" s="13">
        <f>data[[#This Row],[Clicks]]/data[[#This Row],[Impressions]]</f>
        <v>1.5399999999999999E-2</v>
      </c>
      <c r="K8193" s="1">
        <v>1.54</v>
      </c>
      <c r="L8193" s="2">
        <v>30.641071999999998</v>
      </c>
      <c r="M8193">
        <v>9</v>
      </c>
      <c r="N8193" s="1">
        <f>IF(data[[#This Row],[Conversions]]=0,0,data[[#This Row],[Spend, Dollars]]/data[[#This Row],[Conversions]])</f>
        <v>3.4045635555555553</v>
      </c>
      <c r="O8193" s="13">
        <f>data[[#This Row],[Conversions]]/data[[#This Row],[Clicks]]</f>
        <v>0.45233404366531305</v>
      </c>
      <c r="P8193" s="11">
        <v>335</v>
      </c>
      <c r="Q8193" s="11">
        <f>IF(data[[#This Row],[Spend, Dollars]]=0,0,data[[#This Row],[Total conversion value, Dollars]]/data[[#This Row],[Spend, Dollars]])</f>
        <v>10.933037851939385</v>
      </c>
      <c r="R8193" s="2">
        <v>118.8</v>
      </c>
      <c r="S8193" s="2">
        <v>34.5</v>
      </c>
      <c r="T8193" s="2">
        <v>7</v>
      </c>
      <c r="U8193" s="2">
        <f t="shared" si="127"/>
        <v>160.30000000000001</v>
      </c>
    </row>
    <row r="8194" spans="1:21" x14ac:dyDescent="0.2">
      <c r="A8194" t="s">
        <v>24</v>
      </c>
      <c r="B8194" s="3">
        <v>45203</v>
      </c>
      <c r="C8194" s="10" t="str">
        <f>TEXT(data[[#This Row],[Date]],"mmmm")</f>
        <v>October</v>
      </c>
      <c r="D8194" t="s">
        <v>16</v>
      </c>
      <c r="E8194" t="s">
        <v>18</v>
      </c>
      <c r="F8194" t="s">
        <v>20</v>
      </c>
      <c r="G8194" t="s">
        <v>17</v>
      </c>
      <c r="H8194" s="11">
        <v>1782</v>
      </c>
      <c r="I8194" s="11">
        <v>25.482600000000005</v>
      </c>
      <c r="J8194" s="13">
        <f>data[[#This Row],[Clicks]]/data[[#This Row],[Impressions]]</f>
        <v>1.4300000000000004E-2</v>
      </c>
      <c r="K8194" s="1">
        <v>1.1100000000000001</v>
      </c>
      <c r="L8194" s="2">
        <v>28.285686000000009</v>
      </c>
      <c r="M8194">
        <v>8</v>
      </c>
      <c r="N8194" s="1">
        <f>IF(data[[#This Row],[Conversions]]=0,0,data[[#This Row],[Spend, Dollars]]/data[[#This Row],[Conversions]])</f>
        <v>3.5357107500000011</v>
      </c>
      <c r="O8194" s="13">
        <f>data[[#This Row],[Conversions]]/data[[#This Row],[Clicks]]</f>
        <v>0.31393970787910175</v>
      </c>
      <c r="P8194" s="11">
        <v>720</v>
      </c>
      <c r="Q8194" s="11">
        <f>IF(data[[#This Row],[Spend, Dollars]]=0,0,data[[#This Row],[Total conversion value, Dollars]]/data[[#This Row],[Spend, Dollars]])</f>
        <v>25.454570909116356</v>
      </c>
      <c r="R8194" s="2">
        <v>121.19999999999999</v>
      </c>
      <c r="S8194" s="2">
        <v>12</v>
      </c>
      <c r="T8194" s="2">
        <v>7</v>
      </c>
      <c r="U8194" s="2">
        <f t="shared" si="127"/>
        <v>140.19999999999999</v>
      </c>
    </row>
    <row r="8195" spans="1:21" x14ac:dyDescent="0.2">
      <c r="A8195" t="s">
        <v>24</v>
      </c>
      <c r="B8195" s="3">
        <v>45204</v>
      </c>
      <c r="C8195" s="10" t="str">
        <f>TEXT(data[[#This Row],[Date]],"mmmm")</f>
        <v>October</v>
      </c>
      <c r="D8195" t="s">
        <v>16</v>
      </c>
      <c r="E8195" t="s">
        <v>18</v>
      </c>
      <c r="F8195" t="s">
        <v>20</v>
      </c>
      <c r="G8195" t="s">
        <v>17</v>
      </c>
      <c r="H8195" s="11">
        <v>2787</v>
      </c>
      <c r="I8195" s="11">
        <v>41.386949999999999</v>
      </c>
      <c r="J8195" s="13">
        <f>data[[#This Row],[Clicks]]/data[[#This Row],[Impressions]]</f>
        <v>1.485E-2</v>
      </c>
      <c r="K8195" s="1">
        <v>1.97</v>
      </c>
      <c r="L8195" s="2">
        <v>81.532291499999999</v>
      </c>
      <c r="M8195">
        <v>4</v>
      </c>
      <c r="N8195" s="1">
        <f>IF(data[[#This Row],[Conversions]]=0,0,data[[#This Row],[Spend, Dollars]]/data[[#This Row],[Conversions]])</f>
        <v>20.383072875</v>
      </c>
      <c r="O8195" s="13">
        <f>data[[#This Row],[Conversions]]/data[[#This Row],[Clicks]]</f>
        <v>9.664882287774286E-2</v>
      </c>
      <c r="P8195" s="11">
        <v>267</v>
      </c>
      <c r="Q8195" s="11">
        <f>IF(data[[#This Row],[Spend, Dollars]]=0,0,data[[#This Row],[Total conversion value, Dollars]]/data[[#This Row],[Spend, Dollars]])</f>
        <v>3.2747761051214903</v>
      </c>
      <c r="R8195" s="2">
        <v>102</v>
      </c>
      <c r="S8195" s="2">
        <v>30</v>
      </c>
      <c r="T8195" s="2">
        <v>11</v>
      </c>
      <c r="U8195" s="2">
        <f t="shared" ref="U8195:U8258" si="128">SUM(R8195:T8195)</f>
        <v>143</v>
      </c>
    </row>
    <row r="8196" spans="1:21" x14ac:dyDescent="0.2">
      <c r="A8196" t="s">
        <v>24</v>
      </c>
      <c r="B8196" s="3">
        <v>45205</v>
      </c>
      <c r="C8196" s="10" t="str">
        <f>TEXT(data[[#This Row],[Date]],"mmmm")</f>
        <v>October</v>
      </c>
      <c r="D8196" t="s">
        <v>16</v>
      </c>
      <c r="E8196" t="s">
        <v>18</v>
      </c>
      <c r="F8196" t="s">
        <v>20</v>
      </c>
      <c r="G8196" t="s">
        <v>17</v>
      </c>
      <c r="H8196" s="11">
        <v>2841</v>
      </c>
      <c r="I8196" s="11">
        <v>35.626139999999999</v>
      </c>
      <c r="J8196" s="13">
        <f>data[[#This Row],[Clicks]]/data[[#This Row],[Impressions]]</f>
        <v>1.2539999999999999E-2</v>
      </c>
      <c r="K8196" s="1">
        <v>0.87</v>
      </c>
      <c r="L8196" s="2">
        <v>30.9947418</v>
      </c>
      <c r="M8196">
        <v>4</v>
      </c>
      <c r="N8196" s="1">
        <f>IF(data[[#This Row],[Conversions]]=0,0,data[[#This Row],[Spend, Dollars]]/data[[#This Row],[Conversions]])</f>
        <v>7.74868545</v>
      </c>
      <c r="O8196" s="13">
        <f>data[[#This Row],[Conversions]]/data[[#This Row],[Clicks]]</f>
        <v>0.11227710888690158</v>
      </c>
      <c r="P8196" s="11">
        <v>122</v>
      </c>
      <c r="Q8196" s="11">
        <f>IF(data[[#This Row],[Spend, Dollars]]=0,0,data[[#This Row],[Total conversion value, Dollars]]/data[[#This Row],[Spend, Dollars]])</f>
        <v>3.9361515184488485</v>
      </c>
      <c r="R8196" s="2">
        <v>97.2</v>
      </c>
      <c r="S8196" s="2">
        <v>21</v>
      </c>
      <c r="T8196" s="2">
        <v>6</v>
      </c>
      <c r="U8196" s="2">
        <f t="shared" si="128"/>
        <v>124.2</v>
      </c>
    </row>
    <row r="8197" spans="1:21" x14ac:dyDescent="0.2">
      <c r="A8197" t="s">
        <v>24</v>
      </c>
      <c r="B8197" s="3">
        <v>45206</v>
      </c>
      <c r="C8197" s="10" t="str">
        <f>TEXT(data[[#This Row],[Date]],"mmmm")</f>
        <v>October</v>
      </c>
      <c r="D8197" t="s">
        <v>16</v>
      </c>
      <c r="E8197" t="s">
        <v>18</v>
      </c>
      <c r="F8197" t="s">
        <v>20</v>
      </c>
      <c r="G8197" t="s">
        <v>17</v>
      </c>
      <c r="H8197" s="11">
        <v>1536</v>
      </c>
      <c r="I8197" s="11">
        <v>15.713279999999999</v>
      </c>
      <c r="J8197" s="13">
        <f>data[[#This Row],[Clicks]]/data[[#This Row],[Impressions]]</f>
        <v>1.023E-2</v>
      </c>
      <c r="K8197" s="1">
        <v>1.39</v>
      </c>
      <c r="L8197" s="2">
        <v>21.841459199999999</v>
      </c>
      <c r="M8197">
        <v>3</v>
      </c>
      <c r="N8197" s="1">
        <f>IF(data[[#This Row],[Conversions]]=0,0,data[[#This Row],[Spend, Dollars]]/data[[#This Row],[Conversions]])</f>
        <v>7.2804864</v>
      </c>
      <c r="O8197" s="13">
        <f>data[[#This Row],[Conversions]]/data[[#This Row],[Clicks]]</f>
        <v>0.19092130987292277</v>
      </c>
      <c r="P8197" s="11">
        <v>172</v>
      </c>
      <c r="Q8197" s="11">
        <f>IF(data[[#This Row],[Spend, Dollars]]=0,0,data[[#This Row],[Total conversion value, Dollars]]/data[[#This Row],[Spend, Dollars]])</f>
        <v>7.8749317261733136</v>
      </c>
      <c r="R8197" s="2">
        <v>123.6</v>
      </c>
      <c r="S8197" s="2">
        <v>9</v>
      </c>
      <c r="T8197" s="2">
        <v>7</v>
      </c>
      <c r="U8197" s="2">
        <f t="shared" si="128"/>
        <v>139.6</v>
      </c>
    </row>
    <row r="8198" spans="1:21" x14ac:dyDescent="0.2">
      <c r="A8198" t="s">
        <v>24</v>
      </c>
      <c r="B8198" s="3">
        <v>45207</v>
      </c>
      <c r="C8198" s="10" t="str">
        <f>TEXT(data[[#This Row],[Date]],"mmmm")</f>
        <v>October</v>
      </c>
      <c r="D8198" t="s">
        <v>16</v>
      </c>
      <c r="E8198" t="s">
        <v>18</v>
      </c>
      <c r="F8198" t="s">
        <v>20</v>
      </c>
      <c r="G8198" t="s">
        <v>17</v>
      </c>
      <c r="H8198" s="11">
        <v>2722</v>
      </c>
      <c r="I8198" s="11">
        <v>35.930400000000006</v>
      </c>
      <c r="J8198" s="13">
        <f>data[[#This Row],[Clicks]]/data[[#This Row],[Impressions]]</f>
        <v>1.3200000000000002E-2</v>
      </c>
      <c r="K8198" s="1">
        <v>1.9</v>
      </c>
      <c r="L8198" s="2">
        <v>68.26776000000001</v>
      </c>
      <c r="M8198">
        <v>2</v>
      </c>
      <c r="N8198" s="1">
        <f>IF(data[[#This Row],[Conversions]]=0,0,data[[#This Row],[Spend, Dollars]]/data[[#This Row],[Conversions]])</f>
        <v>34.133880000000005</v>
      </c>
      <c r="O8198" s="13">
        <f>data[[#This Row],[Conversions]]/data[[#This Row],[Clicks]]</f>
        <v>5.5663171019526635E-2</v>
      </c>
      <c r="P8198" s="11">
        <v>82</v>
      </c>
      <c r="Q8198" s="11">
        <f>IF(data[[#This Row],[Spend, Dollars]]=0,0,data[[#This Row],[Total conversion value, Dollars]]/data[[#This Row],[Spend, Dollars]])</f>
        <v>1.2011526377897852</v>
      </c>
      <c r="R8198" s="2">
        <v>138</v>
      </c>
      <c r="S8198" s="2">
        <v>21</v>
      </c>
      <c r="T8198" s="2">
        <v>9</v>
      </c>
      <c r="U8198" s="2">
        <f t="shared" si="128"/>
        <v>168</v>
      </c>
    </row>
    <row r="8199" spans="1:21" x14ac:dyDescent="0.2">
      <c r="A8199" t="s">
        <v>24</v>
      </c>
      <c r="B8199" s="3">
        <v>45208</v>
      </c>
      <c r="C8199" s="10" t="str">
        <f>TEXT(data[[#This Row],[Date]],"mmmm")</f>
        <v>October</v>
      </c>
      <c r="D8199" t="s">
        <v>16</v>
      </c>
      <c r="E8199" t="s">
        <v>18</v>
      </c>
      <c r="F8199" t="s">
        <v>20</v>
      </c>
      <c r="G8199" t="s">
        <v>17</v>
      </c>
      <c r="H8199" s="11">
        <v>2011</v>
      </c>
      <c r="I8199" s="11">
        <v>29.642140000000005</v>
      </c>
      <c r="J8199" s="13">
        <f>data[[#This Row],[Clicks]]/data[[#This Row],[Impressions]]</f>
        <v>1.4740000000000003E-2</v>
      </c>
      <c r="K8199" s="1">
        <v>0.55000000000000004</v>
      </c>
      <c r="L8199" s="2">
        <v>16.303177000000005</v>
      </c>
      <c r="M8199">
        <v>9</v>
      </c>
      <c r="N8199" s="1">
        <f>IF(data[[#This Row],[Conversions]]=0,0,data[[#This Row],[Spend, Dollars]]/data[[#This Row],[Conversions]])</f>
        <v>1.8114641111111116</v>
      </c>
      <c r="O8199" s="13">
        <f>data[[#This Row],[Conversions]]/data[[#This Row],[Clicks]]</f>
        <v>0.30362180328410832</v>
      </c>
      <c r="P8199" s="11">
        <v>556</v>
      </c>
      <c r="Q8199" s="11">
        <f>IF(data[[#This Row],[Spend, Dollars]]=0,0,data[[#This Row],[Total conversion value, Dollars]]/data[[#This Row],[Spend, Dollars]])</f>
        <v>34.103782348679637</v>
      </c>
      <c r="R8199" s="2">
        <v>92.399999999999991</v>
      </c>
      <c r="S8199" s="2">
        <v>22.5</v>
      </c>
      <c r="T8199" s="2">
        <v>4</v>
      </c>
      <c r="U8199" s="2">
        <f t="shared" si="128"/>
        <v>118.89999999999999</v>
      </c>
    </row>
    <row r="8200" spans="1:21" x14ac:dyDescent="0.2">
      <c r="A8200" t="s">
        <v>24</v>
      </c>
      <c r="B8200" s="3">
        <v>45209</v>
      </c>
      <c r="C8200" s="10" t="str">
        <f>TEXT(data[[#This Row],[Date]],"mmmm")</f>
        <v>October</v>
      </c>
      <c r="D8200" t="s">
        <v>16</v>
      </c>
      <c r="E8200" t="s">
        <v>18</v>
      </c>
      <c r="F8200" t="s">
        <v>20</v>
      </c>
      <c r="G8200" t="s">
        <v>17</v>
      </c>
      <c r="H8200" s="11">
        <v>1358</v>
      </c>
      <c r="I8200" s="11">
        <v>18.523120000000002</v>
      </c>
      <c r="J8200" s="13">
        <f>data[[#This Row],[Clicks]]/data[[#This Row],[Impressions]]</f>
        <v>1.3640000000000001E-2</v>
      </c>
      <c r="K8200" s="1">
        <v>0.95</v>
      </c>
      <c r="L8200" s="2">
        <v>17.596964</v>
      </c>
      <c r="M8200">
        <v>2</v>
      </c>
      <c r="N8200" s="1">
        <f>IF(data[[#This Row],[Conversions]]=0,0,data[[#This Row],[Spend, Dollars]]/data[[#This Row],[Conversions]])</f>
        <v>8.7984819999999999</v>
      </c>
      <c r="O8200" s="13">
        <f>data[[#This Row],[Conversions]]/data[[#This Row],[Clicks]]</f>
        <v>0.10797317082651302</v>
      </c>
      <c r="P8200" s="11">
        <v>93</v>
      </c>
      <c r="Q8200" s="11">
        <f>IF(data[[#This Row],[Spend, Dollars]]=0,0,data[[#This Row],[Total conversion value, Dollars]]/data[[#This Row],[Spend, Dollars]])</f>
        <v>5.2850025720345855</v>
      </c>
      <c r="R8200" s="2">
        <v>110.39999999999999</v>
      </c>
      <c r="S8200" s="2">
        <v>22.5</v>
      </c>
      <c r="T8200" s="2">
        <v>10</v>
      </c>
      <c r="U8200" s="2">
        <f t="shared" si="128"/>
        <v>142.89999999999998</v>
      </c>
    </row>
    <row r="8201" spans="1:21" x14ac:dyDescent="0.2">
      <c r="A8201" t="s">
        <v>24</v>
      </c>
      <c r="B8201" s="3">
        <v>45210</v>
      </c>
      <c r="C8201" s="10" t="str">
        <f>TEXT(data[[#This Row],[Date]],"mmmm")</f>
        <v>October</v>
      </c>
      <c r="D8201" t="s">
        <v>16</v>
      </c>
      <c r="E8201" t="s">
        <v>18</v>
      </c>
      <c r="F8201" t="s">
        <v>20</v>
      </c>
      <c r="G8201" t="s">
        <v>17</v>
      </c>
      <c r="H8201" s="11">
        <v>2690</v>
      </c>
      <c r="I8201" s="11">
        <v>28.110500000000009</v>
      </c>
      <c r="J8201" s="13">
        <f>data[[#This Row],[Clicks]]/data[[#This Row],[Impressions]]</f>
        <v>1.0450000000000003E-2</v>
      </c>
      <c r="K8201" s="1">
        <v>1.86</v>
      </c>
      <c r="L8201" s="2">
        <v>52.285530000000023</v>
      </c>
      <c r="M8201">
        <v>4</v>
      </c>
      <c r="N8201" s="1">
        <f>IF(data[[#This Row],[Conversions]]=0,0,data[[#This Row],[Spend, Dollars]]/data[[#This Row],[Conversions]])</f>
        <v>13.071382500000006</v>
      </c>
      <c r="O8201" s="13">
        <f>data[[#This Row],[Conversions]]/data[[#This Row],[Clicks]]</f>
        <v>0.14229558350082705</v>
      </c>
      <c r="P8201" s="11">
        <v>181</v>
      </c>
      <c r="Q8201" s="11">
        <f>IF(data[[#This Row],[Spend, Dollars]]=0,0,data[[#This Row],[Total conversion value, Dollars]]/data[[#This Row],[Spend, Dollars]])</f>
        <v>3.4617608351679694</v>
      </c>
      <c r="R8201" s="2">
        <v>100.8</v>
      </c>
      <c r="S8201" s="2">
        <v>16.5</v>
      </c>
      <c r="T8201" s="2">
        <v>4</v>
      </c>
      <c r="U8201" s="2">
        <f t="shared" si="128"/>
        <v>121.3</v>
      </c>
    </row>
    <row r="8202" spans="1:21" x14ac:dyDescent="0.2">
      <c r="A8202" t="s">
        <v>24</v>
      </c>
      <c r="B8202" s="3">
        <v>45211</v>
      </c>
      <c r="C8202" s="10" t="str">
        <f>TEXT(data[[#This Row],[Date]],"mmmm")</f>
        <v>October</v>
      </c>
      <c r="D8202" t="s">
        <v>16</v>
      </c>
      <c r="E8202" t="s">
        <v>18</v>
      </c>
      <c r="F8202" t="s">
        <v>20</v>
      </c>
      <c r="G8202" t="s">
        <v>17</v>
      </c>
      <c r="H8202" s="11">
        <v>1421</v>
      </c>
      <c r="I8202" s="11">
        <v>19.695060000000002</v>
      </c>
      <c r="J8202" s="13">
        <f>data[[#This Row],[Clicks]]/data[[#This Row],[Impressions]]</f>
        <v>1.3860000000000001E-2</v>
      </c>
      <c r="K8202" s="1">
        <v>1.18</v>
      </c>
      <c r="L8202" s="2">
        <v>23.240170800000001</v>
      </c>
      <c r="M8202">
        <v>9</v>
      </c>
      <c r="N8202" s="1">
        <f>IF(data[[#This Row],[Conversions]]=0,0,data[[#This Row],[Spend, Dollars]]/data[[#This Row],[Conversions]])</f>
        <v>2.5822412000000003</v>
      </c>
      <c r="O8202" s="13">
        <f>data[[#This Row],[Conversions]]/data[[#This Row],[Clicks]]</f>
        <v>0.45696738166829648</v>
      </c>
      <c r="P8202" s="11">
        <v>550</v>
      </c>
      <c r="Q8202" s="11">
        <f>IF(data[[#This Row],[Spend, Dollars]]=0,0,data[[#This Row],[Total conversion value, Dollars]]/data[[#This Row],[Spend, Dollars]])</f>
        <v>23.665919012953207</v>
      </c>
      <c r="R8202" s="2">
        <v>105.6</v>
      </c>
      <c r="S8202" s="2">
        <v>10.5</v>
      </c>
      <c r="T8202" s="2">
        <v>13</v>
      </c>
      <c r="U8202" s="2">
        <f t="shared" si="128"/>
        <v>129.1</v>
      </c>
    </row>
    <row r="8203" spans="1:21" x14ac:dyDescent="0.2">
      <c r="A8203" t="s">
        <v>24</v>
      </c>
      <c r="B8203" s="3">
        <v>45212</v>
      </c>
      <c r="C8203" s="10" t="str">
        <f>TEXT(data[[#This Row],[Date]],"mmmm")</f>
        <v>October</v>
      </c>
      <c r="D8203" t="s">
        <v>16</v>
      </c>
      <c r="E8203" t="s">
        <v>18</v>
      </c>
      <c r="F8203" t="s">
        <v>20</v>
      </c>
      <c r="G8203" t="s">
        <v>17</v>
      </c>
      <c r="H8203" s="11">
        <v>1570</v>
      </c>
      <c r="I8203" s="11">
        <v>25.041499999999999</v>
      </c>
      <c r="J8203" s="13">
        <f>data[[#This Row],[Clicks]]/data[[#This Row],[Impressions]]</f>
        <v>1.5949999999999999E-2</v>
      </c>
      <c r="K8203" s="1">
        <v>1.69</v>
      </c>
      <c r="L8203" s="2">
        <v>42.320135000000001</v>
      </c>
      <c r="M8203">
        <v>6</v>
      </c>
      <c r="N8203" s="1">
        <f>IF(data[[#This Row],[Conversions]]=0,0,data[[#This Row],[Spend, Dollars]]/data[[#This Row],[Conversions]])</f>
        <v>7.0533558333333337</v>
      </c>
      <c r="O8203" s="13">
        <f>data[[#This Row],[Conversions]]/data[[#This Row],[Clicks]]</f>
        <v>0.23960226024798834</v>
      </c>
      <c r="P8203" s="11">
        <v>313</v>
      </c>
      <c r="Q8203" s="11">
        <f>IF(data[[#This Row],[Spend, Dollars]]=0,0,data[[#This Row],[Total conversion value, Dollars]]/data[[#This Row],[Spend, Dollars]])</f>
        <v>7.3960066526252808</v>
      </c>
      <c r="R8203" s="2">
        <v>118.8</v>
      </c>
      <c r="S8203" s="2">
        <v>13.5</v>
      </c>
      <c r="T8203" s="2">
        <v>10</v>
      </c>
      <c r="U8203" s="2">
        <f t="shared" si="128"/>
        <v>142.30000000000001</v>
      </c>
    </row>
    <row r="8204" spans="1:21" x14ac:dyDescent="0.2">
      <c r="A8204" t="s">
        <v>24</v>
      </c>
      <c r="B8204" s="3">
        <v>45213</v>
      </c>
      <c r="C8204" s="10" t="str">
        <f>TEXT(data[[#This Row],[Date]],"mmmm")</f>
        <v>October</v>
      </c>
      <c r="D8204" t="s">
        <v>16</v>
      </c>
      <c r="E8204" t="s">
        <v>18</v>
      </c>
      <c r="F8204" t="s">
        <v>20</v>
      </c>
      <c r="G8204" t="s">
        <v>17</v>
      </c>
      <c r="H8204" s="11">
        <v>1857</v>
      </c>
      <c r="I8204" s="11">
        <v>21.856890000000003</v>
      </c>
      <c r="J8204" s="13">
        <f>data[[#This Row],[Clicks]]/data[[#This Row],[Impressions]]</f>
        <v>1.1770000000000003E-2</v>
      </c>
      <c r="K8204" s="1">
        <v>1.57</v>
      </c>
      <c r="L8204" s="2">
        <v>34.315317300000004</v>
      </c>
      <c r="M8204">
        <v>8</v>
      </c>
      <c r="N8204" s="1">
        <f>IF(data[[#This Row],[Conversions]]=0,0,data[[#This Row],[Spend, Dollars]]/data[[#This Row],[Conversions]])</f>
        <v>4.2894146625000005</v>
      </c>
      <c r="O8204" s="13">
        <f>data[[#This Row],[Conversions]]/data[[#This Row],[Clicks]]</f>
        <v>0.36601730621328099</v>
      </c>
      <c r="P8204" s="11">
        <v>239</v>
      </c>
      <c r="Q8204" s="11">
        <f>IF(data[[#This Row],[Spend, Dollars]]=0,0,data[[#This Row],[Total conversion value, Dollars]]/data[[#This Row],[Spend, Dollars]])</f>
        <v>6.9648197599501716</v>
      </c>
      <c r="R8204" s="2">
        <v>73.2</v>
      </c>
      <c r="S8204" s="2">
        <v>34.5</v>
      </c>
      <c r="T8204" s="2">
        <v>4</v>
      </c>
      <c r="U8204" s="2">
        <f t="shared" si="128"/>
        <v>111.7</v>
      </c>
    </row>
    <row r="8205" spans="1:21" x14ac:dyDescent="0.2">
      <c r="A8205" t="s">
        <v>24</v>
      </c>
      <c r="B8205" s="3">
        <v>45214</v>
      </c>
      <c r="C8205" s="10" t="str">
        <f>TEXT(data[[#This Row],[Date]],"mmmm")</f>
        <v>October</v>
      </c>
      <c r="D8205" t="s">
        <v>16</v>
      </c>
      <c r="E8205" t="s">
        <v>18</v>
      </c>
      <c r="F8205" t="s">
        <v>20</v>
      </c>
      <c r="G8205" t="s">
        <v>17</v>
      </c>
      <c r="H8205" s="11">
        <v>2474</v>
      </c>
      <c r="I8205" s="11">
        <v>23.404040000000002</v>
      </c>
      <c r="J8205" s="13">
        <f>data[[#This Row],[Clicks]]/data[[#This Row],[Impressions]]</f>
        <v>9.4600000000000014E-3</v>
      </c>
      <c r="K8205" s="1">
        <v>1.1299999999999999</v>
      </c>
      <c r="L8205" s="2">
        <v>26.446565199999998</v>
      </c>
      <c r="M8205">
        <v>9</v>
      </c>
      <c r="N8205" s="1">
        <f>IF(data[[#This Row],[Conversions]]=0,0,data[[#This Row],[Spend, Dollars]]/data[[#This Row],[Conversions]])</f>
        <v>2.9385072444444442</v>
      </c>
      <c r="O8205" s="13">
        <f>data[[#This Row],[Conversions]]/data[[#This Row],[Clicks]]</f>
        <v>0.38454899239618456</v>
      </c>
      <c r="P8205" s="11">
        <v>554</v>
      </c>
      <c r="Q8205" s="11">
        <f>IF(data[[#This Row],[Spend, Dollars]]=0,0,data[[#This Row],[Total conversion value, Dollars]]/data[[#This Row],[Spend, Dollars]])</f>
        <v>20.947899880775445</v>
      </c>
      <c r="R8205" s="2">
        <v>133.19999999999999</v>
      </c>
      <c r="S8205" s="2">
        <v>16.5</v>
      </c>
      <c r="T8205" s="2">
        <v>12</v>
      </c>
      <c r="U8205" s="2">
        <f t="shared" si="128"/>
        <v>161.69999999999999</v>
      </c>
    </row>
    <row r="8206" spans="1:21" x14ac:dyDescent="0.2">
      <c r="A8206" t="s">
        <v>24</v>
      </c>
      <c r="B8206" s="3">
        <v>45215</v>
      </c>
      <c r="C8206" s="10" t="str">
        <f>TEXT(data[[#This Row],[Date]],"mmmm")</f>
        <v>October</v>
      </c>
      <c r="D8206" t="s">
        <v>16</v>
      </c>
      <c r="E8206" t="s">
        <v>18</v>
      </c>
      <c r="F8206" t="s">
        <v>20</v>
      </c>
      <c r="G8206" t="s">
        <v>17</v>
      </c>
      <c r="H8206" s="11">
        <v>2537</v>
      </c>
      <c r="I8206" s="11">
        <v>36.558170000000004</v>
      </c>
      <c r="J8206" s="13">
        <f>data[[#This Row],[Clicks]]/data[[#This Row],[Impressions]]</f>
        <v>1.4410000000000001E-2</v>
      </c>
      <c r="K8206" s="1">
        <v>1.05</v>
      </c>
      <c r="L8206" s="2">
        <v>38.386078500000004</v>
      </c>
      <c r="M8206">
        <v>2</v>
      </c>
      <c r="N8206" s="1">
        <f>IF(data[[#This Row],[Conversions]]=0,0,data[[#This Row],[Spend, Dollars]]/data[[#This Row],[Conversions]])</f>
        <v>19.193039250000002</v>
      </c>
      <c r="O8206" s="13">
        <f>data[[#This Row],[Conversions]]/data[[#This Row],[Clicks]]</f>
        <v>5.4707333545415425E-2</v>
      </c>
      <c r="P8206" s="11">
        <v>243</v>
      </c>
      <c r="Q8206" s="11">
        <f>IF(data[[#This Row],[Spend, Dollars]]=0,0,data[[#This Row],[Total conversion value, Dollars]]/data[[#This Row],[Spend, Dollars]])</f>
        <v>6.3304200245409277</v>
      </c>
      <c r="R8206" s="2">
        <v>91.2</v>
      </c>
      <c r="S8206" s="2">
        <v>16.5</v>
      </c>
      <c r="T8206" s="2">
        <v>2</v>
      </c>
      <c r="U8206" s="2">
        <f t="shared" si="128"/>
        <v>109.7</v>
      </c>
    </row>
    <row r="8207" spans="1:21" x14ac:dyDescent="0.2">
      <c r="A8207" t="s">
        <v>24</v>
      </c>
      <c r="B8207" s="3">
        <v>45216</v>
      </c>
      <c r="C8207" s="10" t="str">
        <f>TEXT(data[[#This Row],[Date]],"mmmm")</f>
        <v>October</v>
      </c>
      <c r="D8207" t="s">
        <v>16</v>
      </c>
      <c r="E8207" t="s">
        <v>18</v>
      </c>
      <c r="F8207" t="s">
        <v>20</v>
      </c>
      <c r="G8207" t="s">
        <v>17</v>
      </c>
      <c r="H8207" s="11">
        <v>2211</v>
      </c>
      <c r="I8207" s="11">
        <v>23.591370000000001</v>
      </c>
      <c r="J8207" s="13">
        <f>data[[#This Row],[Clicks]]/data[[#This Row],[Impressions]]</f>
        <v>1.0670000000000001E-2</v>
      </c>
      <c r="K8207" s="1">
        <v>1.52</v>
      </c>
      <c r="L8207" s="2">
        <v>35.858882399999999</v>
      </c>
      <c r="M8207">
        <v>3</v>
      </c>
      <c r="N8207" s="1">
        <f>IF(data[[#This Row],[Conversions]]=0,0,data[[#This Row],[Spend, Dollars]]/data[[#This Row],[Conversions]])</f>
        <v>11.9529608</v>
      </c>
      <c r="O8207" s="13">
        <f>data[[#This Row],[Conversions]]/data[[#This Row],[Clicks]]</f>
        <v>0.12716514555958386</v>
      </c>
      <c r="P8207" s="11">
        <v>278</v>
      </c>
      <c r="Q8207" s="11">
        <f>IF(data[[#This Row],[Spend, Dollars]]=0,0,data[[#This Row],[Total conversion value, Dollars]]/data[[#This Row],[Spend, Dollars]])</f>
        <v>7.7526119442027008</v>
      </c>
      <c r="R8207" s="2">
        <v>133.19999999999999</v>
      </c>
      <c r="S8207" s="2">
        <v>22.5</v>
      </c>
      <c r="T8207" s="2">
        <v>13</v>
      </c>
      <c r="U8207" s="2">
        <f t="shared" si="128"/>
        <v>168.7</v>
      </c>
    </row>
    <row r="8208" spans="1:21" x14ac:dyDescent="0.2">
      <c r="A8208" t="s">
        <v>24</v>
      </c>
      <c r="B8208" s="3">
        <v>45217</v>
      </c>
      <c r="C8208" s="10" t="str">
        <f>TEXT(data[[#This Row],[Date]],"mmmm")</f>
        <v>October</v>
      </c>
      <c r="D8208" t="s">
        <v>16</v>
      </c>
      <c r="E8208" t="s">
        <v>18</v>
      </c>
      <c r="F8208" t="s">
        <v>20</v>
      </c>
      <c r="G8208" t="s">
        <v>17</v>
      </c>
      <c r="H8208" s="11">
        <v>1490</v>
      </c>
      <c r="I8208" s="11">
        <v>21.4709</v>
      </c>
      <c r="J8208" s="13">
        <f>data[[#This Row],[Clicks]]/data[[#This Row],[Impressions]]</f>
        <v>1.4410000000000001E-2</v>
      </c>
      <c r="K8208" s="1">
        <v>1</v>
      </c>
      <c r="L8208" s="2">
        <v>21.4709</v>
      </c>
      <c r="M8208">
        <v>9</v>
      </c>
      <c r="N8208" s="1">
        <f>IF(data[[#This Row],[Conversions]]=0,0,data[[#This Row],[Spend, Dollars]]/data[[#This Row],[Conversions]])</f>
        <v>2.3856555555555556</v>
      </c>
      <c r="O8208" s="13">
        <f>data[[#This Row],[Conversions]]/data[[#This Row],[Clicks]]</f>
        <v>0.41917199558472162</v>
      </c>
      <c r="P8208" s="11">
        <v>478</v>
      </c>
      <c r="Q8208" s="11">
        <f>IF(data[[#This Row],[Spend, Dollars]]=0,0,data[[#This Row],[Total conversion value, Dollars]]/data[[#This Row],[Spend, Dollars]])</f>
        <v>22.262690432166327</v>
      </c>
      <c r="R8208" s="2">
        <v>78</v>
      </c>
      <c r="S8208" s="2">
        <v>18</v>
      </c>
      <c r="T8208" s="2">
        <v>8</v>
      </c>
      <c r="U8208" s="2">
        <f t="shared" si="128"/>
        <v>104</v>
      </c>
    </row>
    <row r="8209" spans="1:21" x14ac:dyDescent="0.2">
      <c r="A8209" t="s">
        <v>24</v>
      </c>
      <c r="B8209" s="3">
        <v>45218</v>
      </c>
      <c r="C8209" s="10" t="str">
        <f>TEXT(data[[#This Row],[Date]],"mmmm")</f>
        <v>October</v>
      </c>
      <c r="D8209" t="s">
        <v>16</v>
      </c>
      <c r="E8209" t="s">
        <v>18</v>
      </c>
      <c r="F8209" t="s">
        <v>20</v>
      </c>
      <c r="G8209" t="s">
        <v>17</v>
      </c>
      <c r="H8209" s="11">
        <v>1914</v>
      </c>
      <c r="I8209" s="11">
        <v>27.580740000000002</v>
      </c>
      <c r="J8209" s="13">
        <f>data[[#This Row],[Clicks]]/data[[#This Row],[Impressions]]</f>
        <v>1.4410000000000001E-2</v>
      </c>
      <c r="K8209" s="1">
        <v>1.89</v>
      </c>
      <c r="L8209" s="2">
        <v>52.127598599999999</v>
      </c>
      <c r="M8209">
        <v>9</v>
      </c>
      <c r="N8209" s="1">
        <f>IF(data[[#This Row],[Conversions]]=0,0,data[[#This Row],[Spend, Dollars]]/data[[#This Row],[Conversions]])</f>
        <v>5.7919554</v>
      </c>
      <c r="O8209" s="13">
        <f>data[[#This Row],[Conversions]]/data[[#This Row],[Clicks]]</f>
        <v>0.32631466740921378</v>
      </c>
      <c r="P8209" s="11">
        <v>606</v>
      </c>
      <c r="Q8209" s="11">
        <f>IF(data[[#This Row],[Spend, Dollars]]=0,0,data[[#This Row],[Total conversion value, Dollars]]/data[[#This Row],[Spend, Dollars]])</f>
        <v>11.625319720751532</v>
      </c>
      <c r="R8209" s="2">
        <v>128.4</v>
      </c>
      <c r="S8209" s="2">
        <v>36</v>
      </c>
      <c r="T8209" s="2">
        <v>6</v>
      </c>
      <c r="U8209" s="2">
        <f t="shared" si="128"/>
        <v>170.4</v>
      </c>
    </row>
    <row r="8210" spans="1:21" x14ac:dyDescent="0.2">
      <c r="A8210" t="s">
        <v>24</v>
      </c>
      <c r="B8210" s="3">
        <v>45219</v>
      </c>
      <c r="C8210" s="10" t="str">
        <f>TEXT(data[[#This Row],[Date]],"mmmm")</f>
        <v>October</v>
      </c>
      <c r="D8210" t="s">
        <v>16</v>
      </c>
      <c r="E8210" t="s">
        <v>18</v>
      </c>
      <c r="F8210" t="s">
        <v>20</v>
      </c>
      <c r="G8210" t="s">
        <v>17</v>
      </c>
      <c r="H8210" s="11">
        <v>2361</v>
      </c>
      <c r="I8210" s="11">
        <v>29.347230000000003</v>
      </c>
      <c r="J8210" s="13">
        <f>data[[#This Row],[Clicks]]/data[[#This Row],[Impressions]]</f>
        <v>1.2430000000000002E-2</v>
      </c>
      <c r="K8210" s="1">
        <v>0.77</v>
      </c>
      <c r="L8210" s="2">
        <v>22.597367100000003</v>
      </c>
      <c r="M8210">
        <v>4</v>
      </c>
      <c r="N8210" s="1">
        <f>IF(data[[#This Row],[Conversions]]=0,0,data[[#This Row],[Spend, Dollars]]/data[[#This Row],[Conversions]])</f>
        <v>5.6493417750000008</v>
      </c>
      <c r="O8210" s="13">
        <f>data[[#This Row],[Conversions]]/data[[#This Row],[Clicks]]</f>
        <v>0.13629906468174338</v>
      </c>
      <c r="P8210" s="11">
        <v>222</v>
      </c>
      <c r="Q8210" s="11">
        <f>IF(data[[#This Row],[Spend, Dollars]]=0,0,data[[#This Row],[Total conversion value, Dollars]]/data[[#This Row],[Spend, Dollars]])</f>
        <v>9.8241533634243599</v>
      </c>
      <c r="R8210" s="2">
        <v>74.399999999999991</v>
      </c>
      <c r="S8210" s="2">
        <v>15</v>
      </c>
      <c r="T8210" s="2">
        <v>9</v>
      </c>
      <c r="U8210" s="2">
        <f t="shared" si="128"/>
        <v>98.399999999999991</v>
      </c>
    </row>
    <row r="8211" spans="1:21" x14ac:dyDescent="0.2">
      <c r="A8211" t="s">
        <v>24</v>
      </c>
      <c r="B8211" s="3">
        <v>45220</v>
      </c>
      <c r="C8211" s="10" t="str">
        <f>TEXT(data[[#This Row],[Date]],"mmmm")</f>
        <v>October</v>
      </c>
      <c r="D8211" t="s">
        <v>16</v>
      </c>
      <c r="E8211" t="s">
        <v>18</v>
      </c>
      <c r="F8211" t="s">
        <v>20</v>
      </c>
      <c r="G8211" t="s">
        <v>17</v>
      </c>
      <c r="H8211" s="11">
        <v>2614</v>
      </c>
      <c r="I8211" s="11">
        <v>20.702880000000004</v>
      </c>
      <c r="J8211" s="13">
        <f>data[[#This Row],[Clicks]]/data[[#This Row],[Impressions]]</f>
        <v>7.9200000000000017E-3</v>
      </c>
      <c r="K8211" s="1">
        <v>0.53</v>
      </c>
      <c r="L8211" s="2">
        <v>10.972526400000003</v>
      </c>
      <c r="M8211">
        <v>7</v>
      </c>
      <c r="N8211" s="1">
        <f>IF(data[[#This Row],[Conversions]]=0,0,data[[#This Row],[Spend, Dollars]]/data[[#This Row],[Conversions]])</f>
        <v>1.5675037714285718</v>
      </c>
      <c r="O8211" s="13">
        <f>data[[#This Row],[Conversions]]/data[[#This Row],[Clicks]]</f>
        <v>0.33811720881345969</v>
      </c>
      <c r="P8211" s="11">
        <v>457</v>
      </c>
      <c r="Q8211" s="11">
        <f>IF(data[[#This Row],[Spend, Dollars]]=0,0,data[[#This Row],[Total conversion value, Dollars]]/data[[#This Row],[Spend, Dollars]])</f>
        <v>41.649478282412687</v>
      </c>
      <c r="R8211" s="2">
        <v>133.19999999999999</v>
      </c>
      <c r="S8211" s="2">
        <v>16.5</v>
      </c>
      <c r="T8211" s="2">
        <v>1</v>
      </c>
      <c r="U8211" s="2">
        <f t="shared" si="128"/>
        <v>150.69999999999999</v>
      </c>
    </row>
    <row r="8212" spans="1:21" x14ac:dyDescent="0.2">
      <c r="A8212" t="s">
        <v>24</v>
      </c>
      <c r="B8212" s="3">
        <v>45221</v>
      </c>
      <c r="C8212" s="10" t="str">
        <f>TEXT(data[[#This Row],[Date]],"mmmm")</f>
        <v>October</v>
      </c>
      <c r="D8212" t="s">
        <v>16</v>
      </c>
      <c r="E8212" t="s">
        <v>18</v>
      </c>
      <c r="F8212" t="s">
        <v>20</v>
      </c>
      <c r="G8212" t="s">
        <v>17</v>
      </c>
      <c r="H8212" s="11">
        <v>2163</v>
      </c>
      <c r="I8212" s="11">
        <v>19.27233</v>
      </c>
      <c r="J8212" s="13">
        <f>data[[#This Row],[Clicks]]/data[[#This Row],[Impressions]]</f>
        <v>8.9099999999999995E-3</v>
      </c>
      <c r="K8212" s="1">
        <v>1.54</v>
      </c>
      <c r="L8212" s="2">
        <v>29.679388200000002</v>
      </c>
      <c r="M8212">
        <v>8</v>
      </c>
      <c r="N8212" s="1">
        <f>IF(data[[#This Row],[Conversions]]=0,0,data[[#This Row],[Spend, Dollars]]/data[[#This Row],[Conversions]])</f>
        <v>3.7099235250000002</v>
      </c>
      <c r="O8212" s="13">
        <f>data[[#This Row],[Conversions]]/data[[#This Row],[Clicks]]</f>
        <v>0.41510289622479479</v>
      </c>
      <c r="P8212" s="11">
        <v>369</v>
      </c>
      <c r="Q8212" s="11">
        <f>IF(data[[#This Row],[Spend, Dollars]]=0,0,data[[#This Row],[Total conversion value, Dollars]]/data[[#This Row],[Spend, Dollars]])</f>
        <v>12.432870836603026</v>
      </c>
      <c r="R8212" s="2">
        <v>133.19999999999999</v>
      </c>
      <c r="S8212" s="2">
        <v>12</v>
      </c>
      <c r="T8212" s="2">
        <v>8</v>
      </c>
      <c r="U8212" s="2">
        <f t="shared" si="128"/>
        <v>153.19999999999999</v>
      </c>
    </row>
    <row r="8213" spans="1:21" x14ac:dyDescent="0.2">
      <c r="A8213" t="s">
        <v>24</v>
      </c>
      <c r="B8213" s="3">
        <v>45222</v>
      </c>
      <c r="C8213" s="10" t="str">
        <f>TEXT(data[[#This Row],[Date]],"mmmm")</f>
        <v>October</v>
      </c>
      <c r="D8213" t="s">
        <v>16</v>
      </c>
      <c r="E8213" t="s">
        <v>18</v>
      </c>
      <c r="F8213" t="s">
        <v>20</v>
      </c>
      <c r="G8213" t="s">
        <v>17</v>
      </c>
      <c r="H8213" s="11">
        <v>2582</v>
      </c>
      <c r="I8213" s="11">
        <v>33.514360000000003</v>
      </c>
      <c r="J8213" s="13">
        <f>data[[#This Row],[Clicks]]/data[[#This Row],[Impressions]]</f>
        <v>1.2980000000000002E-2</v>
      </c>
      <c r="K8213" s="1">
        <v>0.66</v>
      </c>
      <c r="L8213" s="2">
        <v>22.119477600000003</v>
      </c>
      <c r="M8213">
        <v>6</v>
      </c>
      <c r="N8213" s="1">
        <f>IF(data[[#This Row],[Conversions]]=0,0,data[[#This Row],[Spend, Dollars]]/data[[#This Row],[Conversions]])</f>
        <v>3.6865796000000004</v>
      </c>
      <c r="O8213" s="13">
        <f>data[[#This Row],[Conversions]]/data[[#This Row],[Clicks]]</f>
        <v>0.17902773617040574</v>
      </c>
      <c r="P8213" s="11">
        <v>331</v>
      </c>
      <c r="Q8213" s="11">
        <f>IF(data[[#This Row],[Spend, Dollars]]=0,0,data[[#This Row],[Total conversion value, Dollars]]/data[[#This Row],[Spend, Dollars]])</f>
        <v>14.964187038485933</v>
      </c>
      <c r="R8213" s="2">
        <v>103.2</v>
      </c>
      <c r="S8213" s="2">
        <v>16.5</v>
      </c>
      <c r="T8213" s="2">
        <v>5</v>
      </c>
      <c r="U8213" s="2">
        <f t="shared" si="128"/>
        <v>124.7</v>
      </c>
    </row>
    <row r="8214" spans="1:21" x14ac:dyDescent="0.2">
      <c r="A8214" t="s">
        <v>24</v>
      </c>
      <c r="B8214" s="3">
        <v>45223</v>
      </c>
      <c r="C8214" s="10" t="str">
        <f>TEXT(data[[#This Row],[Date]],"mmmm")</f>
        <v>October</v>
      </c>
      <c r="D8214" t="s">
        <v>16</v>
      </c>
      <c r="E8214" t="s">
        <v>18</v>
      </c>
      <c r="F8214" t="s">
        <v>20</v>
      </c>
      <c r="G8214" t="s">
        <v>17</v>
      </c>
      <c r="H8214" s="11">
        <v>2776</v>
      </c>
      <c r="I8214" s="11">
        <v>24.734159999999999</v>
      </c>
      <c r="J8214" s="13">
        <f>data[[#This Row],[Clicks]]/data[[#This Row],[Impressions]]</f>
        <v>8.9099999999999995E-3</v>
      </c>
      <c r="K8214" s="1">
        <v>1.52</v>
      </c>
      <c r="L8214" s="2">
        <v>37.595923200000001</v>
      </c>
      <c r="M8214">
        <v>5</v>
      </c>
      <c r="N8214" s="1">
        <f>IF(data[[#This Row],[Conversions]]=0,0,data[[#This Row],[Spend, Dollars]]/data[[#This Row],[Conversions]])</f>
        <v>7.5191846400000006</v>
      </c>
      <c r="O8214" s="13">
        <f>data[[#This Row],[Conversions]]/data[[#This Row],[Clicks]]</f>
        <v>0.20214957774996201</v>
      </c>
      <c r="P8214" s="11">
        <v>321</v>
      </c>
      <c r="Q8214" s="11">
        <f>IF(data[[#This Row],[Spend, Dollars]]=0,0,data[[#This Row],[Total conversion value, Dollars]]/data[[#This Row],[Spend, Dollars]])</f>
        <v>8.5381597970707634</v>
      </c>
      <c r="R8214" s="2">
        <v>75.599999999999994</v>
      </c>
      <c r="S8214" s="2">
        <v>25.5</v>
      </c>
      <c r="T8214" s="2">
        <v>12</v>
      </c>
      <c r="U8214" s="2">
        <f t="shared" si="128"/>
        <v>113.1</v>
      </c>
    </row>
    <row r="8215" spans="1:21" x14ac:dyDescent="0.2">
      <c r="A8215" t="s">
        <v>24</v>
      </c>
      <c r="B8215" s="3">
        <v>45224</v>
      </c>
      <c r="C8215" s="10" t="str">
        <f>TEXT(data[[#This Row],[Date]],"mmmm")</f>
        <v>October</v>
      </c>
      <c r="D8215" t="s">
        <v>16</v>
      </c>
      <c r="E8215" t="s">
        <v>18</v>
      </c>
      <c r="F8215" t="s">
        <v>20</v>
      </c>
      <c r="G8215" t="s">
        <v>17</v>
      </c>
      <c r="H8215" s="11">
        <v>1970</v>
      </c>
      <c r="I8215" s="11">
        <v>24.920500000000004</v>
      </c>
      <c r="J8215" s="13">
        <f>data[[#This Row],[Clicks]]/data[[#This Row],[Impressions]]</f>
        <v>1.2650000000000002E-2</v>
      </c>
      <c r="K8215" s="1">
        <v>1.8</v>
      </c>
      <c r="L8215" s="2">
        <v>44.85690000000001</v>
      </c>
      <c r="M8215">
        <v>4</v>
      </c>
      <c r="N8215" s="1">
        <f>IF(data[[#This Row],[Conversions]]=0,0,data[[#This Row],[Spend, Dollars]]/data[[#This Row],[Conversions]])</f>
        <v>11.214225000000003</v>
      </c>
      <c r="O8215" s="13">
        <f>data[[#This Row],[Conversions]]/data[[#This Row],[Clicks]]</f>
        <v>0.16051042314560299</v>
      </c>
      <c r="P8215" s="11">
        <v>364</v>
      </c>
      <c r="Q8215" s="11">
        <f>IF(data[[#This Row],[Spend, Dollars]]=0,0,data[[#This Row],[Total conversion value, Dollars]]/data[[#This Row],[Spend, Dollars]])</f>
        <v>8.1146936145832615</v>
      </c>
      <c r="R8215" s="2">
        <v>128.4</v>
      </c>
      <c r="S8215" s="2">
        <v>9</v>
      </c>
      <c r="T8215" s="2">
        <v>5</v>
      </c>
      <c r="U8215" s="2">
        <f t="shared" si="128"/>
        <v>142.4</v>
      </c>
    </row>
    <row r="8216" spans="1:21" x14ac:dyDescent="0.2">
      <c r="A8216" t="s">
        <v>24</v>
      </c>
      <c r="B8216" s="3">
        <v>45225</v>
      </c>
      <c r="C8216" s="10" t="str">
        <f>TEXT(data[[#This Row],[Date]],"mmmm")</f>
        <v>October</v>
      </c>
      <c r="D8216" t="s">
        <v>16</v>
      </c>
      <c r="E8216" t="s">
        <v>18</v>
      </c>
      <c r="F8216" t="s">
        <v>20</v>
      </c>
      <c r="G8216" t="s">
        <v>17</v>
      </c>
      <c r="H8216" s="11">
        <v>1996</v>
      </c>
      <c r="I8216" s="11">
        <v>27.005879999999998</v>
      </c>
      <c r="J8216" s="13">
        <f>data[[#This Row],[Clicks]]/data[[#This Row],[Impressions]]</f>
        <v>1.3529999999999999E-2</v>
      </c>
      <c r="K8216" s="1">
        <v>2.04</v>
      </c>
      <c r="L8216" s="2">
        <v>55.091995199999999</v>
      </c>
      <c r="M8216">
        <v>2</v>
      </c>
      <c r="N8216" s="1">
        <f>IF(data[[#This Row],[Conversions]]=0,0,data[[#This Row],[Spend, Dollars]]/data[[#This Row],[Conversions]])</f>
        <v>27.5459976</v>
      </c>
      <c r="O8216" s="13">
        <f>data[[#This Row],[Conversions]]/data[[#This Row],[Clicks]]</f>
        <v>7.4057945899189362E-2</v>
      </c>
      <c r="P8216" s="11">
        <v>148</v>
      </c>
      <c r="Q8216" s="11">
        <f>IF(data[[#This Row],[Spend, Dollars]]=0,0,data[[#This Row],[Total conversion value, Dollars]]/data[[#This Row],[Spend, Dollars]])</f>
        <v>2.6864156845784377</v>
      </c>
      <c r="R8216" s="2">
        <v>96</v>
      </c>
      <c r="S8216" s="2">
        <v>13.5</v>
      </c>
      <c r="T8216" s="2">
        <v>2</v>
      </c>
      <c r="U8216" s="2">
        <f t="shared" si="128"/>
        <v>111.5</v>
      </c>
    </row>
    <row r="8217" spans="1:21" x14ac:dyDescent="0.2">
      <c r="A8217" t="s">
        <v>24</v>
      </c>
      <c r="B8217" s="3">
        <v>45226</v>
      </c>
      <c r="C8217" s="10" t="str">
        <f>TEXT(data[[#This Row],[Date]],"mmmm")</f>
        <v>October</v>
      </c>
      <c r="D8217" t="s">
        <v>16</v>
      </c>
      <c r="E8217" t="s">
        <v>18</v>
      </c>
      <c r="F8217" t="s">
        <v>20</v>
      </c>
      <c r="G8217" t="s">
        <v>17</v>
      </c>
      <c r="H8217" s="11">
        <v>2012</v>
      </c>
      <c r="I8217" s="11">
        <v>23.238600000000002</v>
      </c>
      <c r="J8217" s="13">
        <f>data[[#This Row],[Clicks]]/data[[#This Row],[Impressions]]</f>
        <v>1.1550000000000001E-2</v>
      </c>
      <c r="K8217" s="1">
        <v>0.91</v>
      </c>
      <c r="L8217" s="2">
        <v>21.147126000000004</v>
      </c>
      <c r="M8217">
        <v>2</v>
      </c>
      <c r="N8217" s="1">
        <f>IF(data[[#This Row],[Conversions]]=0,0,data[[#This Row],[Spend, Dollars]]/data[[#This Row],[Conversions]])</f>
        <v>10.573563000000002</v>
      </c>
      <c r="O8217" s="13">
        <f>data[[#This Row],[Conversions]]/data[[#This Row],[Clicks]]</f>
        <v>8.6063704353962794E-2</v>
      </c>
      <c r="P8217" s="11">
        <v>105</v>
      </c>
      <c r="Q8217" s="11">
        <f>IF(data[[#This Row],[Spend, Dollars]]=0,0,data[[#This Row],[Total conversion value, Dollars]]/data[[#This Row],[Spend, Dollars]])</f>
        <v>4.9652137127286222</v>
      </c>
      <c r="R8217" s="2">
        <v>87.6</v>
      </c>
      <c r="S8217" s="2">
        <v>19.5</v>
      </c>
      <c r="T8217" s="2">
        <v>10</v>
      </c>
      <c r="U8217" s="2">
        <f t="shared" si="128"/>
        <v>117.1</v>
      </c>
    </row>
    <row r="8218" spans="1:21" x14ac:dyDescent="0.2">
      <c r="A8218" t="s">
        <v>24</v>
      </c>
      <c r="B8218" s="3">
        <v>45227</v>
      </c>
      <c r="C8218" s="10" t="str">
        <f>TEXT(data[[#This Row],[Date]],"mmmm")</f>
        <v>October</v>
      </c>
      <c r="D8218" t="s">
        <v>16</v>
      </c>
      <c r="E8218" t="s">
        <v>18</v>
      </c>
      <c r="F8218" t="s">
        <v>20</v>
      </c>
      <c r="G8218" t="s">
        <v>17</v>
      </c>
      <c r="H8218" s="11">
        <v>2442</v>
      </c>
      <c r="I8218" s="11">
        <v>37.6068</v>
      </c>
      <c r="J8218" s="13">
        <f>data[[#This Row],[Clicks]]/data[[#This Row],[Impressions]]</f>
        <v>1.54E-2</v>
      </c>
      <c r="K8218" s="1">
        <v>0.72</v>
      </c>
      <c r="L8218" s="2">
        <v>27.076895999999998</v>
      </c>
      <c r="M8218">
        <v>9</v>
      </c>
      <c r="N8218" s="1">
        <f>IF(data[[#This Row],[Conversions]]=0,0,data[[#This Row],[Spend, Dollars]]/data[[#This Row],[Conversions]])</f>
        <v>3.0085439999999997</v>
      </c>
      <c r="O8218" s="13">
        <f>data[[#This Row],[Conversions]]/data[[#This Row],[Clicks]]</f>
        <v>0.23931842113660295</v>
      </c>
      <c r="P8218" s="11">
        <v>304</v>
      </c>
      <c r="Q8218" s="11">
        <f>IF(data[[#This Row],[Spend, Dollars]]=0,0,data[[#This Row],[Total conversion value, Dollars]]/data[[#This Row],[Spend, Dollars]])</f>
        <v>11.227283954556682</v>
      </c>
      <c r="R8218" s="2">
        <v>139.19999999999999</v>
      </c>
      <c r="S8218" s="2">
        <v>18</v>
      </c>
      <c r="T8218" s="2">
        <v>9</v>
      </c>
      <c r="U8218" s="2">
        <f t="shared" si="128"/>
        <v>166.2</v>
      </c>
    </row>
    <row r="8219" spans="1:21" x14ac:dyDescent="0.2">
      <c r="A8219" t="s">
        <v>24</v>
      </c>
      <c r="B8219" s="3">
        <v>45228</v>
      </c>
      <c r="C8219" s="10" t="str">
        <f>TEXT(data[[#This Row],[Date]],"mmmm")</f>
        <v>October</v>
      </c>
      <c r="D8219" t="s">
        <v>16</v>
      </c>
      <c r="E8219" t="s">
        <v>18</v>
      </c>
      <c r="F8219" t="s">
        <v>20</v>
      </c>
      <c r="G8219" t="s">
        <v>17</v>
      </c>
      <c r="H8219" s="11">
        <v>2171</v>
      </c>
      <c r="I8219" s="11">
        <v>24.597430000000003</v>
      </c>
      <c r="J8219" s="13">
        <f>data[[#This Row],[Clicks]]/data[[#This Row],[Impressions]]</f>
        <v>1.1330000000000002E-2</v>
      </c>
      <c r="K8219" s="1">
        <v>0.88</v>
      </c>
      <c r="L8219" s="2">
        <v>21.645738400000003</v>
      </c>
      <c r="M8219">
        <v>4</v>
      </c>
      <c r="N8219" s="1">
        <f>IF(data[[#This Row],[Conversions]]=0,0,data[[#This Row],[Spend, Dollars]]/data[[#This Row],[Conversions]])</f>
        <v>5.4114346000000006</v>
      </c>
      <c r="O8219" s="13">
        <f>data[[#This Row],[Conversions]]/data[[#This Row],[Clicks]]</f>
        <v>0.16261861503417224</v>
      </c>
      <c r="P8219" s="11">
        <v>358</v>
      </c>
      <c r="Q8219" s="11">
        <f>IF(data[[#This Row],[Spend, Dollars]]=0,0,data[[#This Row],[Total conversion value, Dollars]]/data[[#This Row],[Spend, Dollars]])</f>
        <v>16.539052324498201</v>
      </c>
      <c r="R8219" s="2">
        <v>121.19999999999999</v>
      </c>
      <c r="S8219" s="2">
        <v>13.5</v>
      </c>
      <c r="T8219" s="2">
        <v>11</v>
      </c>
      <c r="U8219" s="2">
        <f t="shared" si="128"/>
        <v>145.69999999999999</v>
      </c>
    </row>
    <row r="8220" spans="1:21" x14ac:dyDescent="0.2">
      <c r="A8220" t="s">
        <v>24</v>
      </c>
      <c r="B8220" s="3">
        <v>45229</v>
      </c>
      <c r="C8220" s="10" t="str">
        <f>TEXT(data[[#This Row],[Date]],"mmmm")</f>
        <v>October</v>
      </c>
      <c r="D8220" t="s">
        <v>16</v>
      </c>
      <c r="E8220" t="s">
        <v>18</v>
      </c>
      <c r="F8220" t="s">
        <v>20</v>
      </c>
      <c r="G8220" t="s">
        <v>17</v>
      </c>
      <c r="H8220" s="11">
        <v>1687</v>
      </c>
      <c r="I8220" s="11">
        <v>14.845600000000001</v>
      </c>
      <c r="J8220" s="13">
        <f>data[[#This Row],[Clicks]]/data[[#This Row],[Impressions]]</f>
        <v>8.8000000000000005E-3</v>
      </c>
      <c r="K8220" s="1">
        <v>0.94</v>
      </c>
      <c r="L8220" s="2">
        <v>13.954864000000001</v>
      </c>
      <c r="M8220">
        <v>3</v>
      </c>
      <c r="N8220" s="1">
        <f>IF(data[[#This Row],[Conversions]]=0,0,data[[#This Row],[Spend, Dollars]]/data[[#This Row],[Conversions]])</f>
        <v>4.6516213333333338</v>
      </c>
      <c r="O8220" s="13">
        <f>data[[#This Row],[Conversions]]/data[[#This Row],[Clicks]]</f>
        <v>0.2020800775987498</v>
      </c>
      <c r="P8220" s="11">
        <v>198</v>
      </c>
      <c r="Q8220" s="11">
        <f>IF(data[[#This Row],[Spend, Dollars]]=0,0,data[[#This Row],[Total conversion value, Dollars]]/data[[#This Row],[Spend, Dollars]])</f>
        <v>14.188601193103709</v>
      </c>
      <c r="R8220" s="2">
        <v>85.2</v>
      </c>
      <c r="S8220" s="2">
        <v>13.5</v>
      </c>
      <c r="T8220" s="2">
        <v>13</v>
      </c>
      <c r="U8220" s="2">
        <f t="shared" si="128"/>
        <v>111.7</v>
      </c>
    </row>
    <row r="8221" spans="1:21" x14ac:dyDescent="0.2">
      <c r="A8221" t="s">
        <v>24</v>
      </c>
      <c r="B8221" s="3">
        <v>45230</v>
      </c>
      <c r="C8221" s="10" t="str">
        <f>TEXT(data[[#This Row],[Date]],"mmmm")</f>
        <v>October</v>
      </c>
      <c r="D8221" t="s">
        <v>16</v>
      </c>
      <c r="E8221" t="s">
        <v>18</v>
      </c>
      <c r="F8221" t="s">
        <v>20</v>
      </c>
      <c r="G8221" t="s">
        <v>17</v>
      </c>
      <c r="H8221" s="11">
        <v>1662</v>
      </c>
      <c r="I8221" s="11">
        <v>25.777620000000006</v>
      </c>
      <c r="J8221" s="13">
        <f>data[[#This Row],[Clicks]]/data[[#This Row],[Impressions]]</f>
        <v>1.5510000000000003E-2</v>
      </c>
      <c r="K8221" s="1">
        <v>0.95</v>
      </c>
      <c r="L8221" s="2">
        <v>24.488739000000006</v>
      </c>
      <c r="M8221">
        <v>7</v>
      </c>
      <c r="N8221" s="1">
        <f>IF(data[[#This Row],[Conversions]]=0,0,data[[#This Row],[Spend, Dollars]]/data[[#This Row],[Conversions]])</f>
        <v>3.4983912857142867</v>
      </c>
      <c r="O8221" s="13">
        <f>data[[#This Row],[Conversions]]/data[[#This Row],[Clicks]]</f>
        <v>0.27155338623193293</v>
      </c>
      <c r="P8221" s="11">
        <v>456</v>
      </c>
      <c r="Q8221" s="11">
        <f>IF(data[[#This Row],[Spend, Dollars]]=0,0,data[[#This Row],[Total conversion value, Dollars]]/data[[#This Row],[Spend, Dollars]])</f>
        <v>18.620803627332542</v>
      </c>
      <c r="R8221" s="2">
        <v>106.8</v>
      </c>
      <c r="S8221" s="2">
        <v>22.5</v>
      </c>
      <c r="T8221" s="2">
        <v>5</v>
      </c>
      <c r="U8221" s="2">
        <f t="shared" si="128"/>
        <v>134.30000000000001</v>
      </c>
    </row>
    <row r="8222" spans="1:21" x14ac:dyDescent="0.2">
      <c r="A8222" t="s">
        <v>24</v>
      </c>
      <c r="B8222" s="3">
        <v>45231</v>
      </c>
      <c r="C8222" s="10" t="str">
        <f>TEXT(data[[#This Row],[Date]],"mmmm")</f>
        <v>November</v>
      </c>
      <c r="D8222" t="s">
        <v>16</v>
      </c>
      <c r="E8222" t="s">
        <v>18</v>
      </c>
      <c r="F8222" t="s">
        <v>20</v>
      </c>
      <c r="G8222" t="s">
        <v>17</v>
      </c>
      <c r="H8222" s="11">
        <v>2518</v>
      </c>
      <c r="I8222" s="11">
        <v>22.435379999999999</v>
      </c>
      <c r="J8222" s="13">
        <f>data[[#This Row],[Clicks]]/data[[#This Row],[Impressions]]</f>
        <v>8.9099999999999995E-3</v>
      </c>
      <c r="K8222" s="1">
        <v>0.64</v>
      </c>
      <c r="L8222" s="2">
        <v>14.358643199999999</v>
      </c>
      <c r="M8222">
        <v>4</v>
      </c>
      <c r="N8222" s="1">
        <f>IF(data[[#This Row],[Conversions]]=0,0,data[[#This Row],[Spend, Dollars]]/data[[#This Row],[Conversions]])</f>
        <v>3.5896607999999999</v>
      </c>
      <c r="O8222" s="13">
        <f>data[[#This Row],[Conversions]]/data[[#This Row],[Clicks]]</f>
        <v>0.17828982615850503</v>
      </c>
      <c r="P8222" s="11">
        <v>260</v>
      </c>
      <c r="Q8222" s="11">
        <f>IF(data[[#This Row],[Spend, Dollars]]=0,0,data[[#This Row],[Total conversion value, Dollars]]/data[[#This Row],[Spend, Dollars]])</f>
        <v>18.107560469223166</v>
      </c>
      <c r="R8222" s="2">
        <v>82.8</v>
      </c>
      <c r="S8222" s="2">
        <v>4.5</v>
      </c>
      <c r="T8222" s="2">
        <v>6</v>
      </c>
      <c r="U8222" s="2">
        <f t="shared" si="128"/>
        <v>93.3</v>
      </c>
    </row>
    <row r="8223" spans="1:21" x14ac:dyDescent="0.2">
      <c r="A8223" t="s">
        <v>24</v>
      </c>
      <c r="B8223" s="3">
        <v>45232</v>
      </c>
      <c r="C8223" s="10" t="str">
        <f>TEXT(data[[#This Row],[Date]],"mmmm")</f>
        <v>November</v>
      </c>
      <c r="D8223" t="s">
        <v>16</v>
      </c>
      <c r="E8223" t="s">
        <v>18</v>
      </c>
      <c r="F8223" t="s">
        <v>20</v>
      </c>
      <c r="G8223" t="s">
        <v>17</v>
      </c>
      <c r="H8223" s="11">
        <v>2600</v>
      </c>
      <c r="I8223" s="11">
        <v>39.754000000000005</v>
      </c>
      <c r="J8223" s="13">
        <f>data[[#This Row],[Clicks]]/data[[#This Row],[Impressions]]</f>
        <v>1.5290000000000002E-2</v>
      </c>
      <c r="K8223" s="1">
        <v>1.0900000000000001</v>
      </c>
      <c r="L8223" s="2">
        <v>43.331860000000006</v>
      </c>
      <c r="M8223">
        <v>3</v>
      </c>
      <c r="N8223" s="1">
        <f>IF(data[[#This Row],[Conversions]]=0,0,data[[#This Row],[Spend, Dollars]]/data[[#This Row],[Conversions]])</f>
        <v>14.443953333333335</v>
      </c>
      <c r="O8223" s="13">
        <f>data[[#This Row],[Conversions]]/data[[#This Row],[Clicks]]</f>
        <v>7.5464104241082644E-2</v>
      </c>
      <c r="P8223" s="11">
        <v>256</v>
      </c>
      <c r="Q8223" s="11">
        <f>IF(data[[#This Row],[Spend, Dollars]]=0,0,data[[#This Row],[Total conversion value, Dollars]]/data[[#This Row],[Spend, Dollars]])</f>
        <v>5.9078931760602931</v>
      </c>
      <c r="R8223" s="2">
        <v>130.79999999999998</v>
      </c>
      <c r="S8223" s="2">
        <v>15</v>
      </c>
      <c r="T8223" s="2">
        <v>2</v>
      </c>
      <c r="U8223" s="2">
        <f t="shared" si="128"/>
        <v>147.79999999999998</v>
      </c>
    </row>
    <row r="8224" spans="1:21" x14ac:dyDescent="0.2">
      <c r="A8224" t="s">
        <v>24</v>
      </c>
      <c r="B8224" s="3">
        <v>45233</v>
      </c>
      <c r="C8224" s="10" t="str">
        <f>TEXT(data[[#This Row],[Date]],"mmmm")</f>
        <v>November</v>
      </c>
      <c r="D8224" t="s">
        <v>16</v>
      </c>
      <c r="E8224" t="s">
        <v>18</v>
      </c>
      <c r="F8224" t="s">
        <v>20</v>
      </c>
      <c r="G8224" t="s">
        <v>17</v>
      </c>
      <c r="H8224" s="11">
        <v>1371</v>
      </c>
      <c r="I8224" s="11">
        <v>17.795580000000001</v>
      </c>
      <c r="J8224" s="13">
        <f>data[[#This Row],[Clicks]]/data[[#This Row],[Impressions]]</f>
        <v>1.298E-2</v>
      </c>
      <c r="K8224" s="1">
        <v>1.66</v>
      </c>
      <c r="L8224" s="2">
        <v>29.5406628</v>
      </c>
      <c r="M8224">
        <v>2</v>
      </c>
      <c r="N8224" s="1">
        <f>IF(data[[#This Row],[Conversions]]=0,0,data[[#This Row],[Spend, Dollars]]/data[[#This Row],[Conversions]])</f>
        <v>14.7703314</v>
      </c>
      <c r="O8224" s="13">
        <f>data[[#This Row],[Conversions]]/data[[#This Row],[Clicks]]</f>
        <v>0.112387458009236</v>
      </c>
      <c r="P8224" s="11">
        <v>251</v>
      </c>
      <c r="Q8224" s="11">
        <f>IF(data[[#This Row],[Spend, Dollars]]=0,0,data[[#This Row],[Total conversion value, Dollars]]/data[[#This Row],[Spend, Dollars]])</f>
        <v>8.4967626386500719</v>
      </c>
      <c r="R8224" s="2">
        <v>118.8</v>
      </c>
      <c r="S8224" s="2">
        <v>24</v>
      </c>
      <c r="T8224" s="2">
        <v>3</v>
      </c>
      <c r="U8224" s="2">
        <f t="shared" si="128"/>
        <v>145.80000000000001</v>
      </c>
    </row>
    <row r="8225" spans="1:21" x14ac:dyDescent="0.2">
      <c r="A8225" t="s">
        <v>24</v>
      </c>
      <c r="B8225" s="3">
        <v>45234</v>
      </c>
      <c r="C8225" s="10" t="str">
        <f>TEXT(data[[#This Row],[Date]],"mmmm")</f>
        <v>November</v>
      </c>
      <c r="D8225" t="s">
        <v>16</v>
      </c>
      <c r="E8225" t="s">
        <v>18</v>
      </c>
      <c r="F8225" t="s">
        <v>20</v>
      </c>
      <c r="G8225" t="s">
        <v>17</v>
      </c>
      <c r="H8225" s="11">
        <v>2386</v>
      </c>
      <c r="I8225" s="11">
        <v>34.119799999999998</v>
      </c>
      <c r="J8225" s="13">
        <f>data[[#This Row],[Clicks]]/data[[#This Row],[Impressions]]</f>
        <v>1.4299999999999998E-2</v>
      </c>
      <c r="K8225" s="1">
        <v>1.42</v>
      </c>
      <c r="L8225" s="2">
        <v>48.450115999999994</v>
      </c>
      <c r="M8225">
        <v>2</v>
      </c>
      <c r="N8225" s="1">
        <f>IF(data[[#This Row],[Conversions]]=0,0,data[[#This Row],[Spend, Dollars]]/data[[#This Row],[Conversions]])</f>
        <v>24.225057999999997</v>
      </c>
      <c r="O8225" s="13">
        <f>data[[#This Row],[Conversions]]/data[[#This Row],[Clicks]]</f>
        <v>5.8616990720930372E-2</v>
      </c>
      <c r="P8225" s="11">
        <v>263</v>
      </c>
      <c r="Q8225" s="11">
        <f>IF(data[[#This Row],[Spend, Dollars]]=0,0,data[[#This Row],[Total conversion value, Dollars]]/data[[#This Row],[Spend, Dollars]])</f>
        <v>5.4282635773255947</v>
      </c>
      <c r="R8225" s="2">
        <v>130.79999999999998</v>
      </c>
      <c r="S8225" s="2">
        <v>21</v>
      </c>
      <c r="T8225" s="2">
        <v>12</v>
      </c>
      <c r="U8225" s="2">
        <f t="shared" si="128"/>
        <v>163.79999999999998</v>
      </c>
    </row>
    <row r="8226" spans="1:21" x14ac:dyDescent="0.2">
      <c r="A8226" t="s">
        <v>24</v>
      </c>
      <c r="B8226" s="3">
        <v>45235</v>
      </c>
      <c r="C8226" s="10" t="str">
        <f>TEXT(data[[#This Row],[Date]],"mmmm")</f>
        <v>November</v>
      </c>
      <c r="D8226" t="s">
        <v>16</v>
      </c>
      <c r="E8226" t="s">
        <v>18</v>
      </c>
      <c r="F8226" t="s">
        <v>20</v>
      </c>
      <c r="G8226" t="s">
        <v>17</v>
      </c>
      <c r="H8226" s="11">
        <v>1979</v>
      </c>
      <c r="I8226" s="11">
        <v>23.945899999999998</v>
      </c>
      <c r="J8226" s="13">
        <f>data[[#This Row],[Clicks]]/data[[#This Row],[Impressions]]</f>
        <v>1.21E-2</v>
      </c>
      <c r="K8226" s="1">
        <v>0.81</v>
      </c>
      <c r="L8226" s="2">
        <v>19.396179</v>
      </c>
      <c r="M8226">
        <v>9</v>
      </c>
      <c r="N8226" s="1">
        <f>IF(data[[#This Row],[Conversions]]=0,0,data[[#This Row],[Spend, Dollars]]/data[[#This Row],[Conversions]])</f>
        <v>2.1551309999999999</v>
      </c>
      <c r="O8226" s="13">
        <f>data[[#This Row],[Conversions]]/data[[#This Row],[Clicks]]</f>
        <v>0.37584722228022338</v>
      </c>
      <c r="P8226" s="11">
        <v>690</v>
      </c>
      <c r="Q8226" s="11">
        <f>IF(data[[#This Row],[Spend, Dollars]]=0,0,data[[#This Row],[Total conversion value, Dollars]]/data[[#This Row],[Spend, Dollars]])</f>
        <v>35.574016923642539</v>
      </c>
      <c r="R8226" s="2">
        <v>97.2</v>
      </c>
      <c r="S8226" s="2">
        <v>16.5</v>
      </c>
      <c r="T8226" s="2">
        <v>10</v>
      </c>
      <c r="U8226" s="2">
        <f t="shared" si="128"/>
        <v>123.7</v>
      </c>
    </row>
    <row r="8227" spans="1:21" x14ac:dyDescent="0.2">
      <c r="A8227" t="s">
        <v>24</v>
      </c>
      <c r="B8227" s="3">
        <v>45236</v>
      </c>
      <c r="C8227" s="10" t="str">
        <f>TEXT(data[[#This Row],[Date]],"mmmm")</f>
        <v>November</v>
      </c>
      <c r="D8227" t="s">
        <v>16</v>
      </c>
      <c r="E8227" t="s">
        <v>18</v>
      </c>
      <c r="F8227" t="s">
        <v>20</v>
      </c>
      <c r="G8227" t="s">
        <v>17</v>
      </c>
      <c r="H8227" s="11">
        <v>2283</v>
      </c>
      <c r="I8227" s="11">
        <v>28.377690000000005</v>
      </c>
      <c r="J8227" s="13">
        <f>data[[#This Row],[Clicks]]/data[[#This Row],[Impressions]]</f>
        <v>1.2430000000000002E-2</v>
      </c>
      <c r="K8227" s="1">
        <v>1.87</v>
      </c>
      <c r="L8227" s="2">
        <v>53.06628030000001</v>
      </c>
      <c r="M8227">
        <v>3</v>
      </c>
      <c r="N8227" s="1">
        <f>IF(data[[#This Row],[Conversions]]=0,0,data[[#This Row],[Spend, Dollars]]/data[[#This Row],[Conversions]])</f>
        <v>17.688760100000003</v>
      </c>
      <c r="O8227" s="13">
        <f>data[[#This Row],[Conversions]]/data[[#This Row],[Clicks]]</f>
        <v>0.10571685010302105</v>
      </c>
      <c r="P8227" s="11">
        <v>104</v>
      </c>
      <c r="Q8227" s="11">
        <f>IF(data[[#This Row],[Spend, Dollars]]=0,0,data[[#This Row],[Total conversion value, Dollars]]/data[[#This Row],[Spend, Dollars]])</f>
        <v>1.9598132639419232</v>
      </c>
      <c r="R8227" s="2">
        <v>94.8</v>
      </c>
      <c r="S8227" s="2">
        <v>16.5</v>
      </c>
      <c r="T8227" s="2">
        <v>7</v>
      </c>
      <c r="U8227" s="2">
        <f t="shared" si="128"/>
        <v>118.3</v>
      </c>
    </row>
    <row r="8228" spans="1:21" x14ac:dyDescent="0.2">
      <c r="A8228" t="s">
        <v>24</v>
      </c>
      <c r="B8228" s="3">
        <v>45237</v>
      </c>
      <c r="C8228" s="10" t="str">
        <f>TEXT(data[[#This Row],[Date]],"mmmm")</f>
        <v>November</v>
      </c>
      <c r="D8228" t="s">
        <v>16</v>
      </c>
      <c r="E8228" t="s">
        <v>18</v>
      </c>
      <c r="F8228" t="s">
        <v>20</v>
      </c>
      <c r="G8228" t="s">
        <v>17</v>
      </c>
      <c r="H8228" s="11">
        <v>2292</v>
      </c>
      <c r="I8228" s="11">
        <v>28.237440000000007</v>
      </c>
      <c r="J8228" s="13">
        <f>data[[#This Row],[Clicks]]/data[[#This Row],[Impressions]]</f>
        <v>1.2320000000000003E-2</v>
      </c>
      <c r="K8228" s="1">
        <v>2.16</v>
      </c>
      <c r="L8228" s="2">
        <v>60.992870400000015</v>
      </c>
      <c r="M8228">
        <v>4</v>
      </c>
      <c r="N8228" s="1">
        <f>IF(data[[#This Row],[Conversions]]=0,0,data[[#This Row],[Spend, Dollars]]/data[[#This Row],[Conversions]])</f>
        <v>15.248217600000004</v>
      </c>
      <c r="O8228" s="13">
        <f>data[[#This Row],[Conversions]]/data[[#This Row],[Clicks]]</f>
        <v>0.14165590081820445</v>
      </c>
      <c r="P8228" s="11">
        <v>284</v>
      </c>
      <c r="Q8228" s="11">
        <f>IF(data[[#This Row],[Spend, Dollars]]=0,0,data[[#This Row],[Total conversion value, Dollars]]/data[[#This Row],[Spend, Dollars]])</f>
        <v>4.6562819250428316</v>
      </c>
      <c r="R8228" s="2">
        <v>126</v>
      </c>
      <c r="S8228" s="2">
        <v>9</v>
      </c>
      <c r="T8228" s="2">
        <v>10</v>
      </c>
      <c r="U8228" s="2">
        <f t="shared" si="128"/>
        <v>145</v>
      </c>
    </row>
    <row r="8229" spans="1:21" x14ac:dyDescent="0.2">
      <c r="A8229" t="s">
        <v>24</v>
      </c>
      <c r="B8229" s="3">
        <v>45238</v>
      </c>
      <c r="C8229" s="10" t="str">
        <f>TEXT(data[[#This Row],[Date]],"mmmm")</f>
        <v>November</v>
      </c>
      <c r="D8229" t="s">
        <v>16</v>
      </c>
      <c r="E8229" t="s">
        <v>18</v>
      </c>
      <c r="F8229" t="s">
        <v>20</v>
      </c>
      <c r="G8229" t="s">
        <v>17</v>
      </c>
      <c r="H8229" s="11">
        <v>2218</v>
      </c>
      <c r="I8229" s="11">
        <v>25.129940000000005</v>
      </c>
      <c r="J8229" s="13">
        <f>data[[#This Row],[Clicks]]/data[[#This Row],[Impressions]]</f>
        <v>1.1330000000000002E-2</v>
      </c>
      <c r="K8229" s="1">
        <v>2.08</v>
      </c>
      <c r="L8229" s="2">
        <v>52.270275200000015</v>
      </c>
      <c r="M8229">
        <v>2</v>
      </c>
      <c r="N8229" s="1">
        <f>IF(data[[#This Row],[Conversions]]=0,0,data[[#This Row],[Spend, Dollars]]/data[[#This Row],[Conversions]])</f>
        <v>26.135137600000007</v>
      </c>
      <c r="O8229" s="13">
        <f>data[[#This Row],[Conversions]]/data[[#This Row],[Clicks]]</f>
        <v>7.9586342028671764E-2</v>
      </c>
      <c r="P8229" s="11">
        <v>112</v>
      </c>
      <c r="Q8229" s="11">
        <f>IF(data[[#This Row],[Spend, Dollars]]=0,0,data[[#This Row],[Total conversion value, Dollars]]/data[[#This Row],[Spend, Dollars]])</f>
        <v>2.1427092084642396</v>
      </c>
      <c r="R8229" s="2">
        <v>80.399999999999991</v>
      </c>
      <c r="S8229" s="2">
        <v>22.5</v>
      </c>
      <c r="T8229" s="2">
        <v>4</v>
      </c>
      <c r="U8229" s="2">
        <f t="shared" si="128"/>
        <v>106.89999999999999</v>
      </c>
    </row>
    <row r="8230" spans="1:21" x14ac:dyDescent="0.2">
      <c r="A8230" t="s">
        <v>24</v>
      </c>
      <c r="B8230" s="3">
        <v>45239</v>
      </c>
      <c r="C8230" s="10" t="str">
        <f>TEXT(data[[#This Row],[Date]],"mmmm")</f>
        <v>November</v>
      </c>
      <c r="D8230" t="s">
        <v>16</v>
      </c>
      <c r="E8230" t="s">
        <v>18</v>
      </c>
      <c r="F8230" t="s">
        <v>20</v>
      </c>
      <c r="G8230" t="s">
        <v>17</v>
      </c>
      <c r="H8230" s="11">
        <v>1429</v>
      </c>
      <c r="I8230" s="11">
        <v>21.535029999999999</v>
      </c>
      <c r="J8230" s="13">
        <f>data[[#This Row],[Clicks]]/data[[#This Row],[Impressions]]</f>
        <v>1.507E-2</v>
      </c>
      <c r="K8230" s="1">
        <v>0.65</v>
      </c>
      <c r="L8230" s="2">
        <v>13.9977695</v>
      </c>
      <c r="M8230">
        <v>2</v>
      </c>
      <c r="N8230" s="1">
        <f>IF(data[[#This Row],[Conversions]]=0,0,data[[#This Row],[Spend, Dollars]]/data[[#This Row],[Conversions]])</f>
        <v>6.9988847500000002</v>
      </c>
      <c r="O8230" s="13">
        <f>data[[#This Row],[Conversions]]/data[[#This Row],[Clicks]]</f>
        <v>9.2871939347193858E-2</v>
      </c>
      <c r="P8230" s="11">
        <v>204</v>
      </c>
      <c r="Q8230" s="11">
        <f>IF(data[[#This Row],[Spend, Dollars]]=0,0,data[[#This Row],[Total conversion value, Dollars]]/data[[#This Row],[Spend, Dollars]])</f>
        <v>14.573750482175035</v>
      </c>
      <c r="R8230" s="2">
        <v>100.8</v>
      </c>
      <c r="S8230" s="2">
        <v>3</v>
      </c>
      <c r="T8230" s="2">
        <v>10</v>
      </c>
      <c r="U8230" s="2">
        <f t="shared" si="128"/>
        <v>113.8</v>
      </c>
    </row>
    <row r="8231" spans="1:21" x14ac:dyDescent="0.2">
      <c r="A8231" t="s">
        <v>24</v>
      </c>
      <c r="B8231" s="3">
        <v>45240</v>
      </c>
      <c r="C8231" s="10" t="str">
        <f>TEXT(data[[#This Row],[Date]],"mmmm")</f>
        <v>November</v>
      </c>
      <c r="D8231" t="s">
        <v>16</v>
      </c>
      <c r="E8231" t="s">
        <v>18</v>
      </c>
      <c r="F8231" t="s">
        <v>20</v>
      </c>
      <c r="G8231" t="s">
        <v>17</v>
      </c>
      <c r="H8231" s="11">
        <v>1851</v>
      </c>
      <c r="I8231" s="11">
        <v>25.654860000000003</v>
      </c>
      <c r="J8231" s="13">
        <f>data[[#This Row],[Clicks]]/data[[#This Row],[Impressions]]</f>
        <v>1.3860000000000001E-2</v>
      </c>
      <c r="K8231" s="1">
        <v>2.13</v>
      </c>
      <c r="L8231" s="2">
        <v>54.644851800000005</v>
      </c>
      <c r="M8231">
        <v>5</v>
      </c>
      <c r="N8231" s="1">
        <f>IF(data[[#This Row],[Conversions]]=0,0,data[[#This Row],[Spend, Dollars]]/data[[#This Row],[Conversions]])</f>
        <v>10.928970360000001</v>
      </c>
      <c r="O8231" s="13">
        <f>data[[#This Row],[Conversions]]/data[[#This Row],[Clicks]]</f>
        <v>0.19489484643455468</v>
      </c>
      <c r="P8231" s="11">
        <v>434</v>
      </c>
      <c r="Q8231" s="11">
        <f>IF(data[[#This Row],[Spend, Dollars]]=0,0,data[[#This Row],[Total conversion value, Dollars]]/data[[#This Row],[Spend, Dollars]])</f>
        <v>7.9421937420278619</v>
      </c>
      <c r="R8231" s="2">
        <v>74.399999999999991</v>
      </c>
      <c r="S8231" s="2">
        <v>21</v>
      </c>
      <c r="T8231" s="2">
        <v>3</v>
      </c>
      <c r="U8231" s="2">
        <f t="shared" si="128"/>
        <v>98.399999999999991</v>
      </c>
    </row>
    <row r="8232" spans="1:21" x14ac:dyDescent="0.2">
      <c r="A8232" t="s">
        <v>24</v>
      </c>
      <c r="B8232" s="3">
        <v>45241</v>
      </c>
      <c r="C8232" s="10" t="str">
        <f>TEXT(data[[#This Row],[Date]],"mmmm")</f>
        <v>November</v>
      </c>
      <c r="D8232" t="s">
        <v>16</v>
      </c>
      <c r="E8232" t="s">
        <v>18</v>
      </c>
      <c r="F8232" t="s">
        <v>20</v>
      </c>
      <c r="G8232" t="s">
        <v>17</v>
      </c>
      <c r="H8232" s="11">
        <v>1740</v>
      </c>
      <c r="I8232" s="11">
        <v>20.8626</v>
      </c>
      <c r="J8232" s="13">
        <f>data[[#This Row],[Clicks]]/data[[#This Row],[Impressions]]</f>
        <v>1.1990000000000001E-2</v>
      </c>
      <c r="K8232" s="1">
        <v>1.4</v>
      </c>
      <c r="L8232" s="2">
        <v>29.207639999999998</v>
      </c>
      <c r="M8232">
        <v>6</v>
      </c>
      <c r="N8232" s="1">
        <f>IF(data[[#This Row],[Conversions]]=0,0,data[[#This Row],[Spend, Dollars]]/data[[#This Row],[Conversions]])</f>
        <v>4.8679399999999999</v>
      </c>
      <c r="O8232" s="13">
        <f>data[[#This Row],[Conversions]]/data[[#This Row],[Clicks]]</f>
        <v>0.28759598516004714</v>
      </c>
      <c r="P8232" s="11">
        <v>302</v>
      </c>
      <c r="Q8232" s="11">
        <f>IF(data[[#This Row],[Spend, Dollars]]=0,0,data[[#This Row],[Total conversion value, Dollars]]/data[[#This Row],[Spend, Dollars]])</f>
        <v>10.339760418849316</v>
      </c>
      <c r="R8232" s="2">
        <v>103.2</v>
      </c>
      <c r="S8232" s="2">
        <v>27</v>
      </c>
      <c r="T8232" s="2">
        <v>10</v>
      </c>
      <c r="U8232" s="2">
        <f t="shared" si="128"/>
        <v>140.19999999999999</v>
      </c>
    </row>
    <row r="8233" spans="1:21" x14ac:dyDescent="0.2">
      <c r="A8233" t="s">
        <v>24</v>
      </c>
      <c r="B8233" s="3">
        <v>45242</v>
      </c>
      <c r="C8233" s="10" t="str">
        <f>TEXT(data[[#This Row],[Date]],"mmmm")</f>
        <v>November</v>
      </c>
      <c r="D8233" t="s">
        <v>16</v>
      </c>
      <c r="E8233" t="s">
        <v>18</v>
      </c>
      <c r="F8233" t="s">
        <v>20</v>
      </c>
      <c r="G8233" t="s">
        <v>17</v>
      </c>
      <c r="H8233" s="11">
        <v>2603</v>
      </c>
      <c r="I8233" s="11">
        <v>28.34667000000001</v>
      </c>
      <c r="J8233" s="13">
        <f>data[[#This Row],[Clicks]]/data[[#This Row],[Impressions]]</f>
        <v>1.0890000000000004E-2</v>
      </c>
      <c r="K8233" s="1">
        <v>2.04</v>
      </c>
      <c r="L8233" s="2">
        <v>57.82720680000002</v>
      </c>
      <c r="M8233">
        <v>6</v>
      </c>
      <c r="N8233" s="1">
        <f>IF(data[[#This Row],[Conversions]]=0,0,data[[#This Row],[Spend, Dollars]]/data[[#This Row],[Conversions]])</f>
        <v>9.637867800000004</v>
      </c>
      <c r="O8233" s="13">
        <f>data[[#This Row],[Conversions]]/data[[#This Row],[Clicks]]</f>
        <v>0.21166507388698558</v>
      </c>
      <c r="P8233" s="11">
        <v>200</v>
      </c>
      <c r="Q8233" s="11">
        <f>IF(data[[#This Row],[Spend, Dollars]]=0,0,data[[#This Row],[Total conversion value, Dollars]]/data[[#This Row],[Spend, Dollars]])</f>
        <v>3.4585796386762353</v>
      </c>
      <c r="R8233" s="2">
        <v>134.4</v>
      </c>
      <c r="S8233" s="2">
        <v>22.5</v>
      </c>
      <c r="T8233" s="2">
        <v>4</v>
      </c>
      <c r="U8233" s="2">
        <f t="shared" si="128"/>
        <v>160.9</v>
      </c>
    </row>
    <row r="8234" spans="1:21" x14ac:dyDescent="0.2">
      <c r="A8234" t="s">
        <v>24</v>
      </c>
      <c r="B8234" s="3">
        <v>45243</v>
      </c>
      <c r="C8234" s="10" t="str">
        <f>TEXT(data[[#This Row],[Date]],"mmmm")</f>
        <v>November</v>
      </c>
      <c r="D8234" t="s">
        <v>16</v>
      </c>
      <c r="E8234" t="s">
        <v>18</v>
      </c>
      <c r="F8234" t="s">
        <v>20</v>
      </c>
      <c r="G8234" t="s">
        <v>17</v>
      </c>
      <c r="H8234" s="11">
        <v>2456</v>
      </c>
      <c r="I8234" s="11">
        <v>36.471600000000002</v>
      </c>
      <c r="J8234" s="13">
        <f>data[[#This Row],[Clicks]]/data[[#This Row],[Impressions]]</f>
        <v>1.485E-2</v>
      </c>
      <c r="K8234" s="1">
        <v>0.87</v>
      </c>
      <c r="L8234" s="2">
        <v>31.730292000000002</v>
      </c>
      <c r="M8234">
        <v>2</v>
      </c>
      <c r="N8234" s="1">
        <f>IF(data[[#This Row],[Conversions]]=0,0,data[[#This Row],[Spend, Dollars]]/data[[#This Row],[Conversions]])</f>
        <v>15.865146000000001</v>
      </c>
      <c r="O8234" s="13">
        <f>data[[#This Row],[Conversions]]/data[[#This Row],[Clicks]]</f>
        <v>5.4837188387676983E-2</v>
      </c>
      <c r="P8234" s="11">
        <v>183</v>
      </c>
      <c r="Q8234" s="11">
        <f>IF(data[[#This Row],[Spend, Dollars]]=0,0,data[[#This Row],[Total conversion value, Dollars]]/data[[#This Row],[Spend, Dollars]])</f>
        <v>5.7673594683591309</v>
      </c>
      <c r="R8234" s="2">
        <v>128.4</v>
      </c>
      <c r="S8234" s="2">
        <v>24</v>
      </c>
      <c r="T8234" s="2">
        <v>4</v>
      </c>
      <c r="U8234" s="2">
        <f t="shared" si="128"/>
        <v>156.4</v>
      </c>
    </row>
    <row r="8235" spans="1:21" x14ac:dyDescent="0.2">
      <c r="A8235" t="s">
        <v>24</v>
      </c>
      <c r="B8235" s="3">
        <v>45244</v>
      </c>
      <c r="C8235" s="10" t="str">
        <f>TEXT(data[[#This Row],[Date]],"mmmm")</f>
        <v>November</v>
      </c>
      <c r="D8235" t="s">
        <v>16</v>
      </c>
      <c r="E8235" t="s">
        <v>18</v>
      </c>
      <c r="F8235" t="s">
        <v>20</v>
      </c>
      <c r="G8235" t="s">
        <v>17</v>
      </c>
      <c r="H8235" s="11">
        <v>1939</v>
      </c>
      <c r="I8235" s="11">
        <v>18.342940000000002</v>
      </c>
      <c r="J8235" s="13">
        <f>data[[#This Row],[Clicks]]/data[[#This Row],[Impressions]]</f>
        <v>9.4600000000000014E-3</v>
      </c>
      <c r="K8235" s="1">
        <v>1.1599999999999999</v>
      </c>
      <c r="L8235" s="2">
        <v>21.2778104</v>
      </c>
      <c r="M8235">
        <v>4</v>
      </c>
      <c r="N8235" s="1">
        <f>IF(data[[#This Row],[Conversions]]=0,0,data[[#This Row],[Spend, Dollars]]/data[[#This Row],[Conversions]])</f>
        <v>5.3194526</v>
      </c>
      <c r="O8235" s="13">
        <f>data[[#This Row],[Conversions]]/data[[#This Row],[Clicks]]</f>
        <v>0.2180675507852067</v>
      </c>
      <c r="P8235" s="11">
        <v>278</v>
      </c>
      <c r="Q8235" s="11">
        <f>IF(data[[#This Row],[Spend, Dollars]]=0,0,data[[#This Row],[Total conversion value, Dollars]]/data[[#This Row],[Spend, Dollars]])</f>
        <v>13.065254120320576</v>
      </c>
      <c r="R8235" s="2">
        <v>129.6</v>
      </c>
      <c r="S8235" s="2">
        <v>13.5</v>
      </c>
      <c r="T8235" s="2">
        <v>2</v>
      </c>
      <c r="U8235" s="2">
        <f t="shared" si="128"/>
        <v>145.1</v>
      </c>
    </row>
    <row r="8236" spans="1:21" x14ac:dyDescent="0.2">
      <c r="A8236" t="s">
        <v>24</v>
      </c>
      <c r="B8236" s="3">
        <v>45245</v>
      </c>
      <c r="C8236" s="10" t="str">
        <f>TEXT(data[[#This Row],[Date]],"mmmm")</f>
        <v>November</v>
      </c>
      <c r="D8236" t="s">
        <v>16</v>
      </c>
      <c r="E8236" t="s">
        <v>18</v>
      </c>
      <c r="F8236" t="s">
        <v>20</v>
      </c>
      <c r="G8236" t="s">
        <v>17</v>
      </c>
      <c r="H8236" s="11">
        <v>2358</v>
      </c>
      <c r="I8236" s="11">
        <v>25.938000000000002</v>
      </c>
      <c r="J8236" s="13">
        <f>data[[#This Row],[Clicks]]/data[[#This Row],[Impressions]]</f>
        <v>1.1000000000000001E-2</v>
      </c>
      <c r="K8236" s="1">
        <v>2</v>
      </c>
      <c r="L8236" s="2">
        <v>51.876000000000005</v>
      </c>
      <c r="M8236">
        <v>4</v>
      </c>
      <c r="N8236" s="1">
        <f>IF(data[[#This Row],[Conversions]]=0,0,data[[#This Row],[Spend, Dollars]]/data[[#This Row],[Conversions]])</f>
        <v>12.969000000000001</v>
      </c>
      <c r="O8236" s="13">
        <f>data[[#This Row],[Conversions]]/data[[#This Row],[Clicks]]</f>
        <v>0.15421389467190993</v>
      </c>
      <c r="P8236" s="11">
        <v>330</v>
      </c>
      <c r="Q8236" s="11">
        <f>IF(data[[#This Row],[Spend, Dollars]]=0,0,data[[#This Row],[Total conversion value, Dollars]]/data[[#This Row],[Spend, Dollars]])</f>
        <v>6.3613231552162848</v>
      </c>
      <c r="R8236" s="2">
        <v>130.79999999999998</v>
      </c>
      <c r="S8236" s="2">
        <v>34.5</v>
      </c>
      <c r="T8236" s="2">
        <v>3</v>
      </c>
      <c r="U8236" s="2">
        <f t="shared" si="128"/>
        <v>168.29999999999998</v>
      </c>
    </row>
    <row r="8237" spans="1:21" x14ac:dyDescent="0.2">
      <c r="A8237" t="s">
        <v>24</v>
      </c>
      <c r="B8237" s="3">
        <v>45246</v>
      </c>
      <c r="C8237" s="10" t="str">
        <f>TEXT(data[[#This Row],[Date]],"mmmm")</f>
        <v>November</v>
      </c>
      <c r="D8237" t="s">
        <v>16</v>
      </c>
      <c r="E8237" t="s">
        <v>18</v>
      </c>
      <c r="F8237" t="s">
        <v>20</v>
      </c>
      <c r="G8237" t="s">
        <v>17</v>
      </c>
      <c r="H8237" s="11">
        <v>2562</v>
      </c>
      <c r="I8237" s="11">
        <v>39.454799999999999</v>
      </c>
      <c r="J8237" s="13">
        <f>data[[#This Row],[Clicks]]/data[[#This Row],[Impressions]]</f>
        <v>1.5399999999999999E-2</v>
      </c>
      <c r="K8237" s="1">
        <v>0.71</v>
      </c>
      <c r="L8237" s="2">
        <v>28.012907999999999</v>
      </c>
      <c r="M8237">
        <v>9</v>
      </c>
      <c r="N8237" s="1">
        <f>IF(data[[#This Row],[Conversions]]=0,0,data[[#This Row],[Spend, Dollars]]/data[[#This Row],[Conversions]])</f>
        <v>3.1125453333333333</v>
      </c>
      <c r="O8237" s="13">
        <f>data[[#This Row],[Conversions]]/data[[#This Row],[Clicks]]</f>
        <v>0.22810912740655129</v>
      </c>
      <c r="P8237" s="11">
        <v>809</v>
      </c>
      <c r="Q8237" s="11">
        <f>IF(data[[#This Row],[Spend, Dollars]]=0,0,data[[#This Row],[Total conversion value, Dollars]]/data[[#This Row],[Spend, Dollars]])</f>
        <v>28.879543673223786</v>
      </c>
      <c r="R8237" s="2">
        <v>129.6</v>
      </c>
      <c r="S8237" s="2">
        <v>9</v>
      </c>
      <c r="T8237" s="2">
        <v>6</v>
      </c>
      <c r="U8237" s="2">
        <f t="shared" si="128"/>
        <v>144.6</v>
      </c>
    </row>
    <row r="8238" spans="1:21" x14ac:dyDescent="0.2">
      <c r="A8238" t="s">
        <v>24</v>
      </c>
      <c r="B8238" s="3">
        <v>45247</v>
      </c>
      <c r="C8238" s="10" t="str">
        <f>TEXT(data[[#This Row],[Date]],"mmmm")</f>
        <v>November</v>
      </c>
      <c r="D8238" t="s">
        <v>16</v>
      </c>
      <c r="E8238" t="s">
        <v>18</v>
      </c>
      <c r="F8238" t="s">
        <v>20</v>
      </c>
      <c r="G8238" t="s">
        <v>17</v>
      </c>
      <c r="H8238" s="11">
        <v>1775</v>
      </c>
      <c r="I8238" s="11">
        <v>22.453750000000003</v>
      </c>
      <c r="J8238" s="13">
        <f>data[[#This Row],[Clicks]]/data[[#This Row],[Impressions]]</f>
        <v>1.2650000000000002E-2</v>
      </c>
      <c r="K8238" s="1">
        <v>1.6</v>
      </c>
      <c r="L8238" s="2">
        <v>35.926000000000009</v>
      </c>
      <c r="M8238">
        <v>9</v>
      </c>
      <c r="N8238" s="1">
        <f>IF(data[[#This Row],[Conversions]]=0,0,data[[#This Row],[Spend, Dollars]]/data[[#This Row],[Conversions]])</f>
        <v>3.991777777777779</v>
      </c>
      <c r="O8238" s="13">
        <f>data[[#This Row],[Conversions]]/data[[#This Row],[Clicks]]</f>
        <v>0.40082391582697763</v>
      </c>
      <c r="P8238" s="11">
        <v>748</v>
      </c>
      <c r="Q8238" s="11">
        <f>IF(data[[#This Row],[Spend, Dollars]]=0,0,data[[#This Row],[Total conversion value, Dollars]]/data[[#This Row],[Spend, Dollars]])</f>
        <v>20.820575627679112</v>
      </c>
      <c r="R8238" s="2">
        <v>122.39999999999999</v>
      </c>
      <c r="S8238" s="2">
        <v>12</v>
      </c>
      <c r="T8238" s="2">
        <v>6</v>
      </c>
      <c r="U8238" s="2">
        <f t="shared" si="128"/>
        <v>140.39999999999998</v>
      </c>
    </row>
    <row r="8239" spans="1:21" x14ac:dyDescent="0.2">
      <c r="A8239" t="s">
        <v>24</v>
      </c>
      <c r="B8239" s="3">
        <v>45248</v>
      </c>
      <c r="C8239" s="10" t="str">
        <f>TEXT(data[[#This Row],[Date]],"mmmm")</f>
        <v>November</v>
      </c>
      <c r="D8239" t="s">
        <v>16</v>
      </c>
      <c r="E8239" t="s">
        <v>18</v>
      </c>
      <c r="F8239" t="s">
        <v>20</v>
      </c>
      <c r="G8239" t="s">
        <v>17</v>
      </c>
      <c r="H8239" s="11">
        <v>2461</v>
      </c>
      <c r="I8239" s="11">
        <v>24.093190000000003</v>
      </c>
      <c r="J8239" s="13">
        <f>data[[#This Row],[Clicks]]/data[[#This Row],[Impressions]]</f>
        <v>9.7900000000000018E-3</v>
      </c>
      <c r="K8239" s="1">
        <v>1.6</v>
      </c>
      <c r="L8239" s="2">
        <v>38.549104000000007</v>
      </c>
      <c r="M8239">
        <v>9</v>
      </c>
      <c r="N8239" s="1">
        <f>IF(data[[#This Row],[Conversions]]=0,0,data[[#This Row],[Spend, Dollars]]/data[[#This Row],[Conversions]])</f>
        <v>4.2832337777777783</v>
      </c>
      <c r="O8239" s="13">
        <f>data[[#This Row],[Conversions]]/data[[#This Row],[Clicks]]</f>
        <v>0.37354953827201787</v>
      </c>
      <c r="P8239" s="11">
        <v>476</v>
      </c>
      <c r="Q8239" s="11">
        <f>IF(data[[#This Row],[Spend, Dollars]]=0,0,data[[#This Row],[Total conversion value, Dollars]]/data[[#This Row],[Spend, Dollars]])</f>
        <v>12.347887515102814</v>
      </c>
      <c r="R8239" s="2">
        <v>140.4</v>
      </c>
      <c r="S8239" s="2">
        <v>22.5</v>
      </c>
      <c r="T8239" s="2">
        <v>13</v>
      </c>
      <c r="U8239" s="2">
        <f t="shared" si="128"/>
        <v>175.9</v>
      </c>
    </row>
    <row r="8240" spans="1:21" x14ac:dyDescent="0.2">
      <c r="A8240" t="s">
        <v>24</v>
      </c>
      <c r="B8240" s="3">
        <v>45249</v>
      </c>
      <c r="C8240" s="10" t="str">
        <f>TEXT(data[[#This Row],[Date]],"mmmm")</f>
        <v>November</v>
      </c>
      <c r="D8240" t="s">
        <v>16</v>
      </c>
      <c r="E8240" t="s">
        <v>18</v>
      </c>
      <c r="F8240" t="s">
        <v>20</v>
      </c>
      <c r="G8240" t="s">
        <v>17</v>
      </c>
      <c r="H8240" s="11">
        <v>2358</v>
      </c>
      <c r="I8240" s="11">
        <v>31.644360000000006</v>
      </c>
      <c r="J8240" s="13">
        <f>data[[#This Row],[Clicks]]/data[[#This Row],[Impressions]]</f>
        <v>1.3420000000000003E-2</v>
      </c>
      <c r="K8240" s="1">
        <v>1.37</v>
      </c>
      <c r="L8240" s="2">
        <v>43.352773200000009</v>
      </c>
      <c r="M8240">
        <v>5</v>
      </c>
      <c r="N8240" s="1">
        <f>IF(data[[#This Row],[Conversions]]=0,0,data[[#This Row],[Spend, Dollars]]/data[[#This Row],[Conversions]])</f>
        <v>8.6705546400000024</v>
      </c>
      <c r="O8240" s="13">
        <f>data[[#This Row],[Conversions]]/data[[#This Row],[Clicks]]</f>
        <v>0.1580060396228585</v>
      </c>
      <c r="P8240" s="11">
        <v>327</v>
      </c>
      <c r="Q8240" s="11">
        <f>IF(data[[#This Row],[Spend, Dollars]]=0,0,data[[#This Row],[Total conversion value, Dollars]]/data[[#This Row],[Spend, Dollars]])</f>
        <v>7.5427700666678446</v>
      </c>
      <c r="R8240" s="2">
        <v>132</v>
      </c>
      <c r="S8240" s="2">
        <v>18</v>
      </c>
      <c r="T8240" s="2">
        <v>7</v>
      </c>
      <c r="U8240" s="2">
        <f t="shared" si="128"/>
        <v>157</v>
      </c>
    </row>
    <row r="8241" spans="1:21" x14ac:dyDescent="0.2">
      <c r="A8241" t="s">
        <v>24</v>
      </c>
      <c r="B8241" s="3">
        <v>45250</v>
      </c>
      <c r="C8241" s="10" t="str">
        <f>TEXT(data[[#This Row],[Date]],"mmmm")</f>
        <v>November</v>
      </c>
      <c r="D8241" t="s">
        <v>16</v>
      </c>
      <c r="E8241" t="s">
        <v>18</v>
      </c>
      <c r="F8241" t="s">
        <v>20</v>
      </c>
      <c r="G8241" t="s">
        <v>17</v>
      </c>
      <c r="H8241" s="11">
        <v>2007</v>
      </c>
      <c r="I8241" s="11">
        <v>22.297770000000003</v>
      </c>
      <c r="J8241" s="13">
        <f>data[[#This Row],[Clicks]]/data[[#This Row],[Impressions]]</f>
        <v>1.1110000000000002E-2</v>
      </c>
      <c r="K8241" s="1">
        <v>1.08</v>
      </c>
      <c r="L8241" s="2">
        <v>24.081591600000007</v>
      </c>
      <c r="M8241">
        <v>8</v>
      </c>
      <c r="N8241" s="1">
        <f>IF(data[[#This Row],[Conversions]]=0,0,data[[#This Row],[Spend, Dollars]]/data[[#This Row],[Conversions]])</f>
        <v>3.0101989500000008</v>
      </c>
      <c r="O8241" s="13">
        <f>data[[#This Row],[Conversions]]/data[[#This Row],[Clicks]]</f>
        <v>0.35878027264609863</v>
      </c>
      <c r="P8241" s="11">
        <v>669</v>
      </c>
      <c r="Q8241" s="11">
        <f>IF(data[[#This Row],[Spend, Dollars]]=0,0,data[[#This Row],[Total conversion value, Dollars]]/data[[#This Row],[Spend, Dollars]])</f>
        <v>27.780555833361106</v>
      </c>
      <c r="R8241" s="2">
        <v>88.8</v>
      </c>
      <c r="S8241" s="2">
        <v>4.5</v>
      </c>
      <c r="T8241" s="2">
        <v>8</v>
      </c>
      <c r="U8241" s="2">
        <f t="shared" si="128"/>
        <v>101.3</v>
      </c>
    </row>
    <row r="8242" spans="1:21" x14ac:dyDescent="0.2">
      <c r="A8242" t="s">
        <v>24</v>
      </c>
      <c r="B8242" s="3">
        <v>45251</v>
      </c>
      <c r="C8242" s="10" t="str">
        <f>TEXT(data[[#This Row],[Date]],"mmmm")</f>
        <v>November</v>
      </c>
      <c r="D8242" t="s">
        <v>16</v>
      </c>
      <c r="E8242" t="s">
        <v>18</v>
      </c>
      <c r="F8242" t="s">
        <v>20</v>
      </c>
      <c r="G8242" t="s">
        <v>17</v>
      </c>
      <c r="H8242" s="11">
        <v>1929</v>
      </c>
      <c r="I8242" s="11">
        <v>23.765280000000001</v>
      </c>
      <c r="J8242" s="13">
        <f>data[[#This Row],[Clicks]]/data[[#This Row],[Impressions]]</f>
        <v>1.2320000000000001E-2</v>
      </c>
      <c r="K8242" s="1">
        <v>2.02</v>
      </c>
      <c r="L8242" s="2">
        <v>48.0058656</v>
      </c>
      <c r="M8242">
        <v>3</v>
      </c>
      <c r="N8242" s="1">
        <f>IF(data[[#This Row],[Conversions]]=0,0,data[[#This Row],[Spend, Dollars]]/data[[#This Row],[Conversions]])</f>
        <v>16.001955200000001</v>
      </c>
      <c r="O8242" s="13">
        <f>data[[#This Row],[Conversions]]/data[[#This Row],[Clicks]]</f>
        <v>0.12623457413504069</v>
      </c>
      <c r="P8242" s="11">
        <v>245</v>
      </c>
      <c r="Q8242" s="11">
        <f>IF(data[[#This Row],[Spend, Dollars]]=0,0,data[[#This Row],[Total conversion value, Dollars]]/data[[#This Row],[Spend, Dollars]])</f>
        <v>5.1035430137103912</v>
      </c>
      <c r="R8242" s="2">
        <v>84</v>
      </c>
      <c r="S8242" s="2">
        <v>19.5</v>
      </c>
      <c r="T8242" s="2">
        <v>5</v>
      </c>
      <c r="U8242" s="2">
        <f t="shared" si="128"/>
        <v>108.5</v>
      </c>
    </row>
    <row r="8243" spans="1:21" x14ac:dyDescent="0.2">
      <c r="A8243" t="s">
        <v>24</v>
      </c>
      <c r="B8243" s="3">
        <v>45252</v>
      </c>
      <c r="C8243" s="10" t="str">
        <f>TEXT(data[[#This Row],[Date]],"mmmm")</f>
        <v>November</v>
      </c>
      <c r="D8243" t="s">
        <v>16</v>
      </c>
      <c r="E8243" t="s">
        <v>18</v>
      </c>
      <c r="F8243" t="s">
        <v>20</v>
      </c>
      <c r="G8243" t="s">
        <v>17</v>
      </c>
      <c r="H8243" s="11">
        <v>2025</v>
      </c>
      <c r="I8243" s="11">
        <v>28.066500000000001</v>
      </c>
      <c r="J8243" s="13">
        <f>data[[#This Row],[Clicks]]/data[[#This Row],[Impressions]]</f>
        <v>1.3860000000000001E-2</v>
      </c>
      <c r="K8243" s="1">
        <v>2.0099999999999998</v>
      </c>
      <c r="L8243" s="2">
        <v>56.413664999999995</v>
      </c>
      <c r="M8243">
        <v>4</v>
      </c>
      <c r="N8243" s="1">
        <f>IF(data[[#This Row],[Conversions]]=0,0,data[[#This Row],[Spend, Dollars]]/data[[#This Row],[Conversions]])</f>
        <v>14.103416249999999</v>
      </c>
      <c r="O8243" s="13">
        <f>data[[#This Row],[Conversions]]/data[[#This Row],[Clicks]]</f>
        <v>0.14251866103717956</v>
      </c>
      <c r="P8243" s="11">
        <v>362</v>
      </c>
      <c r="Q8243" s="11">
        <f>IF(data[[#This Row],[Spend, Dollars]]=0,0,data[[#This Row],[Total conversion value, Dollars]]/data[[#This Row],[Spend, Dollars]])</f>
        <v>6.4168849869973883</v>
      </c>
      <c r="R8243" s="2">
        <v>118.8</v>
      </c>
      <c r="S8243" s="2">
        <v>21</v>
      </c>
      <c r="T8243" s="2">
        <v>8</v>
      </c>
      <c r="U8243" s="2">
        <f t="shared" si="128"/>
        <v>147.80000000000001</v>
      </c>
    </row>
    <row r="8244" spans="1:21" x14ac:dyDescent="0.2">
      <c r="A8244" t="s">
        <v>24</v>
      </c>
      <c r="B8244" s="3">
        <v>45253</v>
      </c>
      <c r="C8244" s="10" t="str">
        <f>TEXT(data[[#This Row],[Date]],"mmmm")</f>
        <v>November</v>
      </c>
      <c r="D8244" t="s">
        <v>16</v>
      </c>
      <c r="E8244" t="s">
        <v>18</v>
      </c>
      <c r="F8244" t="s">
        <v>20</v>
      </c>
      <c r="G8244" t="s">
        <v>17</v>
      </c>
      <c r="H8244" s="11">
        <v>1771</v>
      </c>
      <c r="I8244" s="11">
        <v>20.065430000000003</v>
      </c>
      <c r="J8244" s="13">
        <f>data[[#This Row],[Clicks]]/data[[#This Row],[Impressions]]</f>
        <v>1.1330000000000002E-2</v>
      </c>
      <c r="K8244" s="1">
        <v>1.49</v>
      </c>
      <c r="L8244" s="2">
        <v>29.897490700000002</v>
      </c>
      <c r="M8244">
        <v>3</v>
      </c>
      <c r="N8244" s="1">
        <f>IF(data[[#This Row],[Conversions]]=0,0,data[[#This Row],[Spend, Dollars]]/data[[#This Row],[Conversions]])</f>
        <v>9.9658302333333335</v>
      </c>
      <c r="O8244" s="13">
        <f>data[[#This Row],[Conversions]]/data[[#This Row],[Clicks]]</f>
        <v>0.1495108751718752</v>
      </c>
      <c r="P8244" s="11">
        <v>176</v>
      </c>
      <c r="Q8244" s="11">
        <f>IF(data[[#This Row],[Spend, Dollars]]=0,0,data[[#This Row],[Total conversion value, Dollars]]/data[[#This Row],[Spend, Dollars]])</f>
        <v>5.88678166224833</v>
      </c>
      <c r="R8244" s="2">
        <v>98.399999999999991</v>
      </c>
      <c r="S8244" s="2">
        <v>7.5</v>
      </c>
      <c r="T8244" s="2">
        <v>9</v>
      </c>
      <c r="U8244" s="2">
        <f t="shared" si="128"/>
        <v>114.89999999999999</v>
      </c>
    </row>
    <row r="8245" spans="1:21" x14ac:dyDescent="0.2">
      <c r="A8245" t="s">
        <v>24</v>
      </c>
      <c r="B8245" s="3">
        <v>45254</v>
      </c>
      <c r="C8245" s="10" t="str">
        <f>TEXT(data[[#This Row],[Date]],"mmmm")</f>
        <v>November</v>
      </c>
      <c r="D8245" t="s">
        <v>16</v>
      </c>
      <c r="E8245" t="s">
        <v>18</v>
      </c>
      <c r="F8245" t="s">
        <v>20</v>
      </c>
      <c r="G8245" t="s">
        <v>17</v>
      </c>
      <c r="H8245" s="11">
        <v>2117</v>
      </c>
      <c r="I8245" s="11">
        <v>27.012920000000005</v>
      </c>
      <c r="J8245" s="13">
        <f>data[[#This Row],[Clicks]]/data[[#This Row],[Impressions]]</f>
        <v>1.2760000000000002E-2</v>
      </c>
      <c r="K8245" s="1">
        <v>1.74</v>
      </c>
      <c r="L8245" s="2">
        <v>47.002480800000008</v>
      </c>
      <c r="M8245">
        <v>3</v>
      </c>
      <c r="N8245" s="1">
        <f>IF(data[[#This Row],[Conversions]]=0,0,data[[#This Row],[Spend, Dollars]]/data[[#This Row],[Conversions]])</f>
        <v>15.667493600000002</v>
      </c>
      <c r="O8245" s="13">
        <f>data[[#This Row],[Conversions]]/data[[#This Row],[Clicks]]</f>
        <v>0.11105796781688168</v>
      </c>
      <c r="P8245" s="11">
        <v>296</v>
      </c>
      <c r="Q8245" s="11">
        <f>IF(data[[#This Row],[Spend, Dollars]]=0,0,data[[#This Row],[Total conversion value, Dollars]]/data[[#This Row],[Spend, Dollars]])</f>
        <v>6.2975399375089998</v>
      </c>
      <c r="R8245" s="2">
        <v>76.8</v>
      </c>
      <c r="S8245" s="2">
        <v>25.5</v>
      </c>
      <c r="T8245" s="2">
        <v>12</v>
      </c>
      <c r="U8245" s="2">
        <f t="shared" si="128"/>
        <v>114.3</v>
      </c>
    </row>
    <row r="8246" spans="1:21" x14ac:dyDescent="0.2">
      <c r="A8246" t="s">
        <v>24</v>
      </c>
      <c r="B8246" s="3">
        <v>45255</v>
      </c>
      <c r="C8246" s="10" t="str">
        <f>TEXT(data[[#This Row],[Date]],"mmmm")</f>
        <v>November</v>
      </c>
      <c r="D8246" t="s">
        <v>16</v>
      </c>
      <c r="E8246" t="s">
        <v>18</v>
      </c>
      <c r="F8246" t="s">
        <v>20</v>
      </c>
      <c r="G8246" t="s">
        <v>17</v>
      </c>
      <c r="H8246" s="11">
        <v>2513</v>
      </c>
      <c r="I8246" s="11">
        <v>33.724460000000001</v>
      </c>
      <c r="J8246" s="13">
        <f>data[[#This Row],[Clicks]]/data[[#This Row],[Impressions]]</f>
        <v>1.342E-2</v>
      </c>
      <c r="K8246" s="1">
        <v>1.48</v>
      </c>
      <c r="L8246" s="2">
        <v>49.912200800000001</v>
      </c>
      <c r="M8246">
        <v>7</v>
      </c>
      <c r="N8246" s="1">
        <f>IF(data[[#This Row],[Conversions]]=0,0,data[[#This Row],[Spend, Dollars]]/data[[#This Row],[Conversions]])</f>
        <v>7.1303144000000005</v>
      </c>
      <c r="O8246" s="13">
        <f>data[[#This Row],[Conversions]]/data[[#This Row],[Clicks]]</f>
        <v>0.20756447990568269</v>
      </c>
      <c r="P8246" s="11">
        <v>359</v>
      </c>
      <c r="Q8246" s="11">
        <f>IF(data[[#This Row],[Spend, Dollars]]=0,0,data[[#This Row],[Total conversion value, Dollars]]/data[[#This Row],[Spend, Dollars]])</f>
        <v>7.1926301434498159</v>
      </c>
      <c r="R8246" s="2">
        <v>139.19999999999999</v>
      </c>
      <c r="S8246" s="2">
        <v>21</v>
      </c>
      <c r="T8246" s="2">
        <v>1</v>
      </c>
      <c r="U8246" s="2">
        <f t="shared" si="128"/>
        <v>161.19999999999999</v>
      </c>
    </row>
    <row r="8247" spans="1:21" x14ac:dyDescent="0.2">
      <c r="A8247" t="s">
        <v>24</v>
      </c>
      <c r="B8247" s="3">
        <v>45256</v>
      </c>
      <c r="C8247" s="10" t="str">
        <f>TEXT(data[[#This Row],[Date]],"mmmm")</f>
        <v>November</v>
      </c>
      <c r="D8247" t="s">
        <v>16</v>
      </c>
      <c r="E8247" t="s">
        <v>18</v>
      </c>
      <c r="F8247" t="s">
        <v>20</v>
      </c>
      <c r="G8247" t="s">
        <v>17</v>
      </c>
      <c r="H8247" s="11">
        <v>1745</v>
      </c>
      <c r="I8247" s="11">
        <v>17.275500000000005</v>
      </c>
      <c r="J8247" s="13">
        <f>data[[#This Row],[Clicks]]/data[[#This Row],[Impressions]]</f>
        <v>9.9000000000000025E-3</v>
      </c>
      <c r="K8247" s="1">
        <v>0.73</v>
      </c>
      <c r="L8247" s="2">
        <v>12.611115000000003</v>
      </c>
      <c r="M8247">
        <v>2</v>
      </c>
      <c r="N8247" s="1">
        <f>IF(data[[#This Row],[Conversions]]=0,0,data[[#This Row],[Spend, Dollars]]/data[[#This Row],[Conversions]])</f>
        <v>6.3055575000000017</v>
      </c>
      <c r="O8247" s="13">
        <f>data[[#This Row],[Conversions]]/data[[#This Row],[Clicks]]</f>
        <v>0.11577088940985786</v>
      </c>
      <c r="P8247" s="11">
        <v>245</v>
      </c>
      <c r="Q8247" s="11">
        <f>IF(data[[#This Row],[Spend, Dollars]]=0,0,data[[#This Row],[Total conversion value, Dollars]]/data[[#This Row],[Spend, Dollars]])</f>
        <v>19.427306784530941</v>
      </c>
      <c r="R8247" s="2">
        <v>124.8</v>
      </c>
      <c r="S8247" s="2">
        <v>19.5</v>
      </c>
      <c r="T8247" s="2">
        <v>3</v>
      </c>
      <c r="U8247" s="2">
        <f t="shared" si="128"/>
        <v>147.30000000000001</v>
      </c>
    </row>
    <row r="8248" spans="1:21" x14ac:dyDescent="0.2">
      <c r="A8248" t="s">
        <v>24</v>
      </c>
      <c r="B8248" s="3">
        <v>45257</v>
      </c>
      <c r="C8248" s="10" t="str">
        <f>TEXT(data[[#This Row],[Date]],"mmmm")</f>
        <v>November</v>
      </c>
      <c r="D8248" t="s">
        <v>16</v>
      </c>
      <c r="E8248" t="s">
        <v>18</v>
      </c>
      <c r="F8248" t="s">
        <v>20</v>
      </c>
      <c r="G8248" t="s">
        <v>17</v>
      </c>
      <c r="H8248" s="11">
        <v>2706</v>
      </c>
      <c r="I8248" s="11">
        <v>26.19408</v>
      </c>
      <c r="J8248" s="13">
        <f>data[[#This Row],[Clicks]]/data[[#This Row],[Impressions]]</f>
        <v>9.6799999999999994E-3</v>
      </c>
      <c r="K8248" s="1">
        <v>1.79</v>
      </c>
      <c r="L8248" s="2">
        <v>46.887403200000001</v>
      </c>
      <c r="M8248">
        <v>5</v>
      </c>
      <c r="N8248" s="1">
        <f>IF(data[[#This Row],[Conversions]]=0,0,data[[#This Row],[Spend, Dollars]]/data[[#This Row],[Conversions]])</f>
        <v>9.3774806399999999</v>
      </c>
      <c r="O8248" s="13">
        <f>data[[#This Row],[Conversions]]/data[[#This Row],[Clicks]]</f>
        <v>0.19088282543231141</v>
      </c>
      <c r="P8248" s="11">
        <v>343</v>
      </c>
      <c r="Q8248" s="11">
        <f>IF(data[[#This Row],[Spend, Dollars]]=0,0,data[[#This Row],[Total conversion value, Dollars]]/data[[#This Row],[Spend, Dollars]])</f>
        <v>7.3153976674059011</v>
      </c>
      <c r="R8248" s="2">
        <v>97.2</v>
      </c>
      <c r="S8248" s="2">
        <v>9</v>
      </c>
      <c r="T8248" s="2">
        <v>11</v>
      </c>
      <c r="U8248" s="2">
        <f t="shared" si="128"/>
        <v>117.2</v>
      </c>
    </row>
    <row r="8249" spans="1:21" x14ac:dyDescent="0.2">
      <c r="A8249" t="s">
        <v>24</v>
      </c>
      <c r="B8249" s="3">
        <v>45258</v>
      </c>
      <c r="C8249" s="10" t="str">
        <f>TEXT(data[[#This Row],[Date]],"mmmm")</f>
        <v>November</v>
      </c>
      <c r="D8249" t="s">
        <v>16</v>
      </c>
      <c r="E8249" t="s">
        <v>18</v>
      </c>
      <c r="F8249" t="s">
        <v>20</v>
      </c>
      <c r="G8249" t="s">
        <v>17</v>
      </c>
      <c r="H8249" s="11">
        <v>1573</v>
      </c>
      <c r="I8249" s="11">
        <v>18.860270000000003</v>
      </c>
      <c r="J8249" s="13">
        <f>data[[#This Row],[Clicks]]/data[[#This Row],[Impressions]]</f>
        <v>1.1990000000000002E-2</v>
      </c>
      <c r="K8249" s="1">
        <v>2.06</v>
      </c>
      <c r="L8249" s="2">
        <v>38.85215620000001</v>
      </c>
      <c r="M8249">
        <v>8</v>
      </c>
      <c r="N8249" s="1">
        <f>IF(data[[#This Row],[Conversions]]=0,0,data[[#This Row],[Spend, Dollars]]/data[[#This Row],[Conversions]])</f>
        <v>4.8565195250000013</v>
      </c>
      <c r="O8249" s="13">
        <f>data[[#This Row],[Conversions]]/data[[#This Row],[Clicks]]</f>
        <v>0.42417208237209747</v>
      </c>
      <c r="P8249" s="11">
        <v>567</v>
      </c>
      <c r="Q8249" s="11">
        <f>IF(data[[#This Row],[Spend, Dollars]]=0,0,data[[#This Row],[Total conversion value, Dollars]]/data[[#This Row],[Spend, Dollars]])</f>
        <v>14.593784630156508</v>
      </c>
      <c r="R8249" s="2">
        <v>128.4</v>
      </c>
      <c r="S8249" s="2">
        <v>25.5</v>
      </c>
      <c r="T8249" s="2">
        <v>12</v>
      </c>
      <c r="U8249" s="2">
        <f t="shared" si="128"/>
        <v>165.9</v>
      </c>
    </row>
    <row r="8250" spans="1:21" x14ac:dyDescent="0.2">
      <c r="A8250" t="s">
        <v>24</v>
      </c>
      <c r="B8250" s="3">
        <v>45259</v>
      </c>
      <c r="C8250" s="10" t="str">
        <f>TEXT(data[[#This Row],[Date]],"mmmm")</f>
        <v>November</v>
      </c>
      <c r="D8250" t="s">
        <v>16</v>
      </c>
      <c r="E8250" t="s">
        <v>18</v>
      </c>
      <c r="F8250" t="s">
        <v>20</v>
      </c>
      <c r="G8250" t="s">
        <v>17</v>
      </c>
      <c r="H8250" s="11">
        <v>1529</v>
      </c>
      <c r="I8250" s="11">
        <v>16.987190000000002</v>
      </c>
      <c r="J8250" s="13">
        <f>data[[#This Row],[Clicks]]/data[[#This Row],[Impressions]]</f>
        <v>1.1110000000000002E-2</v>
      </c>
      <c r="K8250" s="1">
        <v>1.65</v>
      </c>
      <c r="L8250" s="2">
        <v>28.0288635</v>
      </c>
      <c r="M8250">
        <v>3</v>
      </c>
      <c r="N8250" s="1">
        <f>IF(data[[#This Row],[Conversions]]=0,0,data[[#This Row],[Spend, Dollars]]/data[[#This Row],[Conversions]])</f>
        <v>9.3429544999999994</v>
      </c>
      <c r="O8250" s="13">
        <f>data[[#This Row],[Conversions]]/data[[#This Row],[Clicks]]</f>
        <v>0.17660366429056246</v>
      </c>
      <c r="P8250" s="11">
        <v>156</v>
      </c>
      <c r="Q8250" s="11">
        <f>IF(data[[#This Row],[Spend, Dollars]]=0,0,data[[#This Row],[Total conversion value, Dollars]]/data[[#This Row],[Spend, Dollars]])</f>
        <v>5.5656912382480295</v>
      </c>
      <c r="R8250" s="2">
        <v>76.8</v>
      </c>
      <c r="S8250" s="2">
        <v>21</v>
      </c>
      <c r="T8250" s="2">
        <v>5</v>
      </c>
      <c r="U8250" s="2">
        <f t="shared" si="128"/>
        <v>102.8</v>
      </c>
    </row>
    <row r="8251" spans="1:21" x14ac:dyDescent="0.2">
      <c r="A8251" t="s">
        <v>24</v>
      </c>
      <c r="B8251" s="3">
        <v>45260</v>
      </c>
      <c r="C8251" s="10" t="str">
        <f>TEXT(data[[#This Row],[Date]],"mmmm")</f>
        <v>November</v>
      </c>
      <c r="D8251" t="s">
        <v>16</v>
      </c>
      <c r="E8251" t="s">
        <v>18</v>
      </c>
      <c r="F8251" t="s">
        <v>20</v>
      </c>
      <c r="G8251" t="s">
        <v>17</v>
      </c>
      <c r="H8251" s="11">
        <v>1875</v>
      </c>
      <c r="I8251" s="11">
        <v>28.05</v>
      </c>
      <c r="J8251" s="13">
        <f>data[[#This Row],[Clicks]]/data[[#This Row],[Impressions]]</f>
        <v>1.4960000000000001E-2</v>
      </c>
      <c r="K8251" s="1">
        <v>0.6</v>
      </c>
      <c r="L8251" s="2">
        <v>16.829999999999998</v>
      </c>
      <c r="M8251">
        <v>5</v>
      </c>
      <c r="N8251" s="1">
        <f>IF(data[[#This Row],[Conversions]]=0,0,data[[#This Row],[Spend, Dollars]]/data[[#This Row],[Conversions]])</f>
        <v>3.3659999999999997</v>
      </c>
      <c r="O8251" s="13">
        <f>data[[#This Row],[Conversions]]/data[[#This Row],[Clicks]]</f>
        <v>0.17825311942959002</v>
      </c>
      <c r="P8251" s="11">
        <v>281</v>
      </c>
      <c r="Q8251" s="11">
        <f>IF(data[[#This Row],[Spend, Dollars]]=0,0,data[[#This Row],[Total conversion value, Dollars]]/data[[#This Row],[Spend, Dollars]])</f>
        <v>16.696375519904933</v>
      </c>
      <c r="R8251" s="2">
        <v>120</v>
      </c>
      <c r="S8251" s="2">
        <v>30</v>
      </c>
      <c r="T8251" s="2">
        <v>4</v>
      </c>
      <c r="U8251" s="2">
        <f t="shared" si="128"/>
        <v>154</v>
      </c>
    </row>
    <row r="8252" spans="1:21" x14ac:dyDescent="0.2">
      <c r="A8252" t="s">
        <v>22</v>
      </c>
      <c r="B8252" s="3">
        <v>44986</v>
      </c>
      <c r="C8252" s="10" t="str">
        <f>TEXT(data[[#This Row],[Date]],"mmmm")</f>
        <v>March</v>
      </c>
      <c r="D8252" t="s">
        <v>12</v>
      </c>
      <c r="E8252" t="s">
        <v>19</v>
      </c>
      <c r="F8252" t="s">
        <v>20</v>
      </c>
      <c r="G8252" t="s">
        <v>21</v>
      </c>
      <c r="H8252" s="11">
        <v>1486</v>
      </c>
      <c r="I8252" s="11">
        <v>8.0244</v>
      </c>
      <c r="J8252" s="13">
        <f>data[[#This Row],[Clicks]]/data[[#This Row],[Impressions]]</f>
        <v>5.4000000000000003E-3</v>
      </c>
      <c r="K8252" s="1">
        <v>0.57999999999999974</v>
      </c>
      <c r="L8252" s="2">
        <v>4.6541519999999981</v>
      </c>
      <c r="M8252">
        <v>0</v>
      </c>
      <c r="N8252" s="1">
        <f>IF(data[[#This Row],[Conversions]]=0,0,data[[#This Row],[Spend, Dollars]]/data[[#This Row],[Conversions]])</f>
        <v>0</v>
      </c>
      <c r="O8252" s="13">
        <f>data[[#This Row],[Conversions]]/data[[#This Row],[Clicks]]</f>
        <v>0</v>
      </c>
      <c r="P8252" s="11">
        <v>0</v>
      </c>
      <c r="Q8252" s="11">
        <f>IF(data[[#This Row],[Spend, Dollars]]=0,0,data[[#This Row],[Total conversion value, Dollars]]/data[[#This Row],[Spend, Dollars]])</f>
        <v>0</v>
      </c>
      <c r="R8252" s="2">
        <v>22.8</v>
      </c>
      <c r="S8252" s="2">
        <v>10.5</v>
      </c>
      <c r="T8252" s="2">
        <v>1</v>
      </c>
      <c r="U8252" s="2">
        <f t="shared" si="128"/>
        <v>34.299999999999997</v>
      </c>
    </row>
    <row r="8253" spans="1:21" x14ac:dyDescent="0.2">
      <c r="A8253" t="s">
        <v>22</v>
      </c>
      <c r="B8253" s="3">
        <v>44987</v>
      </c>
      <c r="C8253" s="10" t="str">
        <f>TEXT(data[[#This Row],[Date]],"mmmm")</f>
        <v>March</v>
      </c>
      <c r="D8253" t="s">
        <v>12</v>
      </c>
      <c r="E8253" t="s">
        <v>19</v>
      </c>
      <c r="F8253" t="s">
        <v>20</v>
      </c>
      <c r="G8253" t="s">
        <v>21</v>
      </c>
      <c r="H8253" s="11">
        <v>1123</v>
      </c>
      <c r="I8253" s="11">
        <v>9.3208999999999982</v>
      </c>
      <c r="J8253" s="13">
        <f>data[[#This Row],[Clicks]]/data[[#This Row],[Impressions]]</f>
        <v>8.2999999999999984E-3</v>
      </c>
      <c r="K8253" s="1">
        <v>0.4599999999999998</v>
      </c>
      <c r="L8253" s="2">
        <v>4.2876139999999969</v>
      </c>
      <c r="M8253">
        <v>3</v>
      </c>
      <c r="N8253" s="1">
        <f>IF(data[[#This Row],[Conversions]]=0,0,data[[#This Row],[Spend, Dollars]]/data[[#This Row],[Conversions]])</f>
        <v>1.4292046666666656</v>
      </c>
      <c r="O8253" s="13">
        <f>data[[#This Row],[Conversions]]/data[[#This Row],[Clicks]]</f>
        <v>0.32185733137357986</v>
      </c>
      <c r="P8253" s="11">
        <v>105</v>
      </c>
      <c r="Q8253" s="11">
        <f>IF(data[[#This Row],[Spend, Dollars]]=0,0,data[[#This Row],[Total conversion value, Dollars]]/data[[#This Row],[Spend, Dollars]])</f>
        <v>24.489144778424567</v>
      </c>
      <c r="R8253" s="2">
        <v>19.2</v>
      </c>
      <c r="S8253" s="2">
        <v>7.5</v>
      </c>
      <c r="T8253" s="2">
        <v>1</v>
      </c>
      <c r="U8253" s="2">
        <f t="shared" si="128"/>
        <v>27.7</v>
      </c>
    </row>
    <row r="8254" spans="1:21" x14ac:dyDescent="0.2">
      <c r="A8254" t="s">
        <v>22</v>
      </c>
      <c r="B8254" s="3">
        <v>44988</v>
      </c>
      <c r="C8254" s="10" t="str">
        <f>TEXT(data[[#This Row],[Date]],"mmmm")</f>
        <v>March</v>
      </c>
      <c r="D8254" t="s">
        <v>12</v>
      </c>
      <c r="E8254" t="s">
        <v>19</v>
      </c>
      <c r="F8254" t="s">
        <v>20</v>
      </c>
      <c r="G8254" t="s">
        <v>21</v>
      </c>
      <c r="H8254" s="11">
        <v>1862.8000000000002</v>
      </c>
      <c r="I8254" s="11">
        <v>16.392640000000007</v>
      </c>
      <c r="J8254" s="13">
        <f>data[[#This Row],[Clicks]]/data[[#This Row],[Impressions]]</f>
        <v>8.8000000000000023E-3</v>
      </c>
      <c r="K8254" s="1">
        <v>0.47999999999999976</v>
      </c>
      <c r="L8254" s="2">
        <v>7.8684671999999996</v>
      </c>
      <c r="M8254">
        <v>0</v>
      </c>
      <c r="N8254" s="1">
        <f>IF(data[[#This Row],[Conversions]]=0,0,data[[#This Row],[Spend, Dollars]]/data[[#This Row],[Conversions]])</f>
        <v>0</v>
      </c>
      <c r="O8254" s="13">
        <f>data[[#This Row],[Conversions]]/data[[#This Row],[Clicks]]</f>
        <v>0</v>
      </c>
      <c r="P8254" s="11">
        <v>0</v>
      </c>
      <c r="Q8254" s="11">
        <f>IF(data[[#This Row],[Spend, Dollars]]=0,0,data[[#This Row],[Total conversion value, Dollars]]/data[[#This Row],[Spend, Dollars]])</f>
        <v>0</v>
      </c>
      <c r="R8254" s="2">
        <v>27.599999999999998</v>
      </c>
      <c r="S8254" s="2">
        <v>6</v>
      </c>
      <c r="T8254" s="2">
        <v>4</v>
      </c>
      <c r="U8254" s="2">
        <f t="shared" si="128"/>
        <v>37.599999999999994</v>
      </c>
    </row>
    <row r="8255" spans="1:21" x14ac:dyDescent="0.2">
      <c r="A8255" t="s">
        <v>22</v>
      </c>
      <c r="B8255" s="3">
        <v>44989</v>
      </c>
      <c r="C8255" s="10" t="str">
        <f>TEXT(data[[#This Row],[Date]],"mmmm")</f>
        <v>March</v>
      </c>
      <c r="D8255" t="s">
        <v>12</v>
      </c>
      <c r="E8255" t="s">
        <v>19</v>
      </c>
      <c r="F8255" t="s">
        <v>20</v>
      </c>
      <c r="G8255" t="s">
        <v>21</v>
      </c>
      <c r="H8255" s="11">
        <v>1133.4000000000001</v>
      </c>
      <c r="I8255" s="11">
        <v>9.7472400000000015</v>
      </c>
      <c r="J8255" s="13">
        <f>data[[#This Row],[Clicks]]/data[[#This Row],[Impressions]]</f>
        <v>8.6E-3</v>
      </c>
      <c r="K8255" s="1">
        <v>0.9099999999999997</v>
      </c>
      <c r="L8255" s="2">
        <v>8.8699883999999987</v>
      </c>
      <c r="M8255">
        <v>2</v>
      </c>
      <c r="N8255" s="1">
        <f>IF(data[[#This Row],[Conversions]]=0,0,data[[#This Row],[Spend, Dollars]]/data[[#This Row],[Conversions]])</f>
        <v>4.4349941999999993</v>
      </c>
      <c r="O8255" s="13">
        <f>data[[#This Row],[Conversions]]/data[[#This Row],[Clicks]]</f>
        <v>0.20518628863144847</v>
      </c>
      <c r="P8255" s="11">
        <v>154</v>
      </c>
      <c r="Q8255" s="11">
        <f>IF(data[[#This Row],[Spend, Dollars]]=0,0,data[[#This Row],[Total conversion value, Dollars]]/data[[#This Row],[Spend, Dollars]])</f>
        <v>17.361916730353336</v>
      </c>
      <c r="R8255" s="2">
        <v>24</v>
      </c>
      <c r="S8255" s="2">
        <v>9</v>
      </c>
      <c r="T8255" s="2">
        <v>1</v>
      </c>
      <c r="U8255" s="2">
        <f t="shared" si="128"/>
        <v>34</v>
      </c>
    </row>
    <row r="8256" spans="1:21" x14ac:dyDescent="0.2">
      <c r="A8256" t="s">
        <v>22</v>
      </c>
      <c r="B8256" s="3">
        <v>44990</v>
      </c>
      <c r="C8256" s="10" t="str">
        <f>TEXT(data[[#This Row],[Date]],"mmmm")</f>
        <v>March</v>
      </c>
      <c r="D8256" t="s">
        <v>12</v>
      </c>
      <c r="E8256" t="s">
        <v>19</v>
      </c>
      <c r="F8256" t="s">
        <v>20</v>
      </c>
      <c r="G8256" t="s">
        <v>21</v>
      </c>
      <c r="H8256" s="11">
        <v>800.40000000000009</v>
      </c>
      <c r="I8256" s="11">
        <v>6.4032000000000027</v>
      </c>
      <c r="J8256" s="13">
        <f>data[[#This Row],[Clicks]]/data[[#This Row],[Impressions]]</f>
        <v>8.0000000000000019E-3</v>
      </c>
      <c r="K8256" s="1">
        <v>1.1599999999999997</v>
      </c>
      <c r="L8256" s="2">
        <v>7.4277120000000014</v>
      </c>
      <c r="M8256">
        <v>1</v>
      </c>
      <c r="N8256" s="1">
        <f>IF(data[[#This Row],[Conversions]]=0,0,data[[#This Row],[Spend, Dollars]]/data[[#This Row],[Conversions]])</f>
        <v>7.4277120000000014</v>
      </c>
      <c r="O8256" s="13">
        <f>data[[#This Row],[Conversions]]/data[[#This Row],[Clicks]]</f>
        <v>0.15617191404297845</v>
      </c>
      <c r="P8256" s="11">
        <v>46</v>
      </c>
      <c r="Q8256" s="11">
        <f>IF(data[[#This Row],[Spend, Dollars]]=0,0,data[[#This Row],[Total conversion value, Dollars]]/data[[#This Row],[Spend, Dollars]])</f>
        <v>6.1930241775663877</v>
      </c>
      <c r="R8256" s="2">
        <v>18</v>
      </c>
      <c r="S8256" s="2">
        <v>1.5</v>
      </c>
      <c r="T8256" s="2">
        <v>4</v>
      </c>
      <c r="U8256" s="2">
        <f t="shared" si="128"/>
        <v>23.5</v>
      </c>
    </row>
    <row r="8257" spans="1:21" x14ac:dyDescent="0.2">
      <c r="A8257" t="s">
        <v>22</v>
      </c>
      <c r="B8257" s="3">
        <v>44991</v>
      </c>
      <c r="C8257" s="10" t="str">
        <f>TEXT(data[[#This Row],[Date]],"mmmm")</f>
        <v>March</v>
      </c>
      <c r="D8257" t="s">
        <v>12</v>
      </c>
      <c r="E8257" t="s">
        <v>19</v>
      </c>
      <c r="F8257" t="s">
        <v>20</v>
      </c>
      <c r="G8257" t="s">
        <v>21</v>
      </c>
      <c r="H8257" s="11">
        <v>1938</v>
      </c>
      <c r="I8257" s="11">
        <v>18.023399999999999</v>
      </c>
      <c r="J8257" s="13">
        <f>data[[#This Row],[Clicks]]/data[[#This Row],[Impressions]]</f>
        <v>9.2999999999999992E-3</v>
      </c>
      <c r="K8257" s="1">
        <v>0.54999999999999982</v>
      </c>
      <c r="L8257" s="2">
        <v>9.9128699999999963</v>
      </c>
      <c r="M8257">
        <v>2</v>
      </c>
      <c r="N8257" s="1">
        <f>IF(data[[#This Row],[Conversions]]=0,0,data[[#This Row],[Spend, Dollars]]/data[[#This Row],[Conversions]])</f>
        <v>4.9564349999999981</v>
      </c>
      <c r="O8257" s="13">
        <f>data[[#This Row],[Conversions]]/data[[#This Row],[Clicks]]</f>
        <v>0.11096685420065028</v>
      </c>
      <c r="P8257" s="11">
        <v>130</v>
      </c>
      <c r="Q8257" s="11">
        <f>IF(data[[#This Row],[Spend, Dollars]]=0,0,data[[#This Row],[Total conversion value, Dollars]]/data[[#This Row],[Spend, Dollars]])</f>
        <v>13.114264587349581</v>
      </c>
      <c r="R8257" s="2">
        <v>61.199999999999996</v>
      </c>
      <c r="S8257" s="2">
        <v>1.5</v>
      </c>
      <c r="T8257" s="2">
        <v>4</v>
      </c>
      <c r="U8257" s="2">
        <f t="shared" si="128"/>
        <v>66.699999999999989</v>
      </c>
    </row>
    <row r="8258" spans="1:21" x14ac:dyDescent="0.2">
      <c r="A8258" t="s">
        <v>22</v>
      </c>
      <c r="B8258" s="3">
        <v>44992</v>
      </c>
      <c r="C8258" s="10" t="str">
        <f>TEXT(data[[#This Row],[Date]],"mmmm")</f>
        <v>March</v>
      </c>
      <c r="D8258" t="s">
        <v>12</v>
      </c>
      <c r="E8258" t="s">
        <v>19</v>
      </c>
      <c r="F8258" t="s">
        <v>20</v>
      </c>
      <c r="G8258" t="s">
        <v>21</v>
      </c>
      <c r="H8258" s="11">
        <v>1659.2000000000003</v>
      </c>
      <c r="I8258" s="11">
        <v>15.430560000000003</v>
      </c>
      <c r="J8258" s="13">
        <f>data[[#This Row],[Clicks]]/data[[#This Row],[Impressions]]</f>
        <v>9.300000000000001E-3</v>
      </c>
      <c r="K8258" s="1">
        <v>0.79999999999999971</v>
      </c>
      <c r="L8258" s="2">
        <v>12.344447999999998</v>
      </c>
      <c r="M8258">
        <v>1</v>
      </c>
      <c r="N8258" s="1">
        <f>IF(data[[#This Row],[Conversions]]=0,0,data[[#This Row],[Spend, Dollars]]/data[[#This Row],[Conversions]])</f>
        <v>12.344447999999998</v>
      </c>
      <c r="O8258" s="13">
        <f>data[[#This Row],[Conversions]]/data[[#This Row],[Clicks]]</f>
        <v>6.4806461981937125E-2</v>
      </c>
      <c r="P8258" s="11">
        <v>60</v>
      </c>
      <c r="Q8258" s="11">
        <f>IF(data[[#This Row],[Spend, Dollars]]=0,0,data[[#This Row],[Total conversion value, Dollars]]/data[[#This Row],[Spend, Dollars]])</f>
        <v>4.8604846486452864</v>
      </c>
      <c r="R8258" s="2">
        <v>40.799999999999997</v>
      </c>
      <c r="S8258" s="2">
        <v>10.5</v>
      </c>
      <c r="T8258" s="2">
        <v>0</v>
      </c>
      <c r="U8258" s="2">
        <f t="shared" si="128"/>
        <v>51.3</v>
      </c>
    </row>
    <row r="8259" spans="1:21" x14ac:dyDescent="0.2">
      <c r="A8259" t="s">
        <v>22</v>
      </c>
      <c r="B8259" s="3">
        <v>44993</v>
      </c>
      <c r="C8259" s="10" t="str">
        <f>TEXT(data[[#This Row],[Date]],"mmmm")</f>
        <v>March</v>
      </c>
      <c r="D8259" t="s">
        <v>12</v>
      </c>
      <c r="E8259" t="s">
        <v>19</v>
      </c>
      <c r="F8259" t="s">
        <v>20</v>
      </c>
      <c r="G8259" t="s">
        <v>21</v>
      </c>
      <c r="H8259" s="11">
        <v>2131.6</v>
      </c>
      <c r="I8259" s="11">
        <v>15.773839999999995</v>
      </c>
      <c r="J8259" s="13">
        <f>data[[#This Row],[Clicks]]/data[[#This Row],[Impressions]]</f>
        <v>7.3999999999999977E-3</v>
      </c>
      <c r="K8259" s="1">
        <v>0.44999999999999973</v>
      </c>
      <c r="L8259" s="2">
        <v>7.0982279999999935</v>
      </c>
      <c r="M8259">
        <v>3</v>
      </c>
      <c r="N8259" s="1">
        <f>IF(data[[#This Row],[Conversions]]=0,0,data[[#This Row],[Spend, Dollars]]/data[[#This Row],[Conversions]])</f>
        <v>2.3660759999999978</v>
      </c>
      <c r="O8259" s="13">
        <f>data[[#This Row],[Conversions]]/data[[#This Row],[Clicks]]</f>
        <v>0.19018831178711088</v>
      </c>
      <c r="P8259" s="11">
        <v>144</v>
      </c>
      <c r="Q8259" s="11">
        <f>IF(data[[#This Row],[Spend, Dollars]]=0,0,data[[#This Row],[Total conversion value, Dollars]]/data[[#This Row],[Spend, Dollars]])</f>
        <v>20.286753257291839</v>
      </c>
      <c r="R8259" s="2">
        <v>38.4</v>
      </c>
      <c r="S8259" s="2">
        <v>4.5</v>
      </c>
      <c r="T8259" s="2">
        <v>2</v>
      </c>
      <c r="U8259" s="2">
        <f t="shared" ref="U8259:U8322" si="129">SUM(R8259:T8259)</f>
        <v>44.9</v>
      </c>
    </row>
    <row r="8260" spans="1:21" x14ac:dyDescent="0.2">
      <c r="A8260" t="s">
        <v>22</v>
      </c>
      <c r="B8260" s="3">
        <v>44994</v>
      </c>
      <c r="C8260" s="10" t="str">
        <f>TEXT(data[[#This Row],[Date]],"mmmm")</f>
        <v>March</v>
      </c>
      <c r="D8260" t="s">
        <v>12</v>
      </c>
      <c r="E8260" t="s">
        <v>19</v>
      </c>
      <c r="F8260" t="s">
        <v>20</v>
      </c>
      <c r="G8260" t="s">
        <v>21</v>
      </c>
      <c r="H8260" s="11">
        <v>1300.8000000000002</v>
      </c>
      <c r="I8260" s="11">
        <v>6.5040000000000013</v>
      </c>
      <c r="J8260" s="13">
        <f>data[[#This Row],[Clicks]]/data[[#This Row],[Impressions]]</f>
        <v>5.0000000000000001E-3</v>
      </c>
      <c r="K8260" s="1">
        <v>0.24999999999999994</v>
      </c>
      <c r="L8260" s="2">
        <v>1.6259999999999999</v>
      </c>
      <c r="M8260">
        <v>1</v>
      </c>
      <c r="N8260" s="1">
        <f>IF(data[[#This Row],[Conversions]]=0,0,data[[#This Row],[Spend, Dollars]]/data[[#This Row],[Conversions]])</f>
        <v>1.6259999999999999</v>
      </c>
      <c r="O8260" s="13">
        <f>data[[#This Row],[Conversions]]/data[[#This Row],[Clicks]]</f>
        <v>0.15375153751537513</v>
      </c>
      <c r="P8260" s="11">
        <v>77</v>
      </c>
      <c r="Q8260" s="11">
        <f>IF(data[[#This Row],[Spend, Dollars]]=0,0,data[[#This Row],[Total conversion value, Dollars]]/data[[#This Row],[Spend, Dollars]])</f>
        <v>47.355473554735553</v>
      </c>
      <c r="R8260" s="2">
        <v>51.6</v>
      </c>
      <c r="S8260" s="2">
        <v>1.5</v>
      </c>
      <c r="T8260" s="2">
        <v>2</v>
      </c>
      <c r="U8260" s="2">
        <f t="shared" si="129"/>
        <v>55.1</v>
      </c>
    </row>
    <row r="8261" spans="1:21" x14ac:dyDescent="0.2">
      <c r="A8261" t="s">
        <v>22</v>
      </c>
      <c r="B8261" s="3">
        <v>44995</v>
      </c>
      <c r="C8261" s="10" t="str">
        <f>TEXT(data[[#This Row],[Date]],"mmmm")</f>
        <v>March</v>
      </c>
      <c r="D8261" t="s">
        <v>12</v>
      </c>
      <c r="E8261" t="s">
        <v>19</v>
      </c>
      <c r="F8261" t="s">
        <v>20</v>
      </c>
      <c r="G8261" t="s">
        <v>21</v>
      </c>
      <c r="H8261" s="11">
        <v>906.60000000000014</v>
      </c>
      <c r="I8261" s="11">
        <v>2.7198000000000007</v>
      </c>
      <c r="J8261" s="13">
        <f>data[[#This Row],[Clicks]]/data[[#This Row],[Impressions]]</f>
        <v>3.0000000000000001E-3</v>
      </c>
      <c r="K8261" s="1">
        <v>0.4599999999999998</v>
      </c>
      <c r="L8261" s="2">
        <v>1.2511079999999997</v>
      </c>
      <c r="M8261">
        <v>1</v>
      </c>
      <c r="N8261" s="1">
        <f>IF(data[[#This Row],[Conversions]]=0,0,data[[#This Row],[Spend, Dollars]]/data[[#This Row],[Conversions]])</f>
        <v>1.2511079999999997</v>
      </c>
      <c r="O8261" s="13">
        <f>data[[#This Row],[Conversions]]/data[[#This Row],[Clicks]]</f>
        <v>0.36767409368335896</v>
      </c>
      <c r="P8261" s="11">
        <v>46</v>
      </c>
      <c r="Q8261" s="11">
        <f>IF(data[[#This Row],[Spend, Dollars]]=0,0,data[[#This Row],[Total conversion value, Dollars]]/data[[#This Row],[Spend, Dollars]])</f>
        <v>36.767409368335919</v>
      </c>
      <c r="R8261" s="2">
        <v>54</v>
      </c>
      <c r="S8261" s="2">
        <v>7.5</v>
      </c>
      <c r="T8261" s="2">
        <v>1</v>
      </c>
      <c r="U8261" s="2">
        <f t="shared" si="129"/>
        <v>62.5</v>
      </c>
    </row>
    <row r="8262" spans="1:21" x14ac:dyDescent="0.2">
      <c r="A8262" t="s">
        <v>22</v>
      </c>
      <c r="B8262" s="3">
        <v>44996</v>
      </c>
      <c r="C8262" s="10" t="str">
        <f>TEXT(data[[#This Row],[Date]],"mmmm")</f>
        <v>March</v>
      </c>
      <c r="D8262" t="s">
        <v>12</v>
      </c>
      <c r="E8262" t="s">
        <v>19</v>
      </c>
      <c r="F8262" t="s">
        <v>20</v>
      </c>
      <c r="G8262" t="s">
        <v>21</v>
      </c>
      <c r="H8262" s="11">
        <v>2051.6</v>
      </c>
      <c r="I8262" s="11">
        <v>19.695359999999994</v>
      </c>
      <c r="J8262" s="13">
        <f>data[[#This Row],[Clicks]]/data[[#This Row],[Impressions]]</f>
        <v>9.5999999999999974E-3</v>
      </c>
      <c r="K8262" s="1">
        <v>0.72999999999999987</v>
      </c>
      <c r="L8262" s="2">
        <v>14.377612799999993</v>
      </c>
      <c r="M8262">
        <v>0</v>
      </c>
      <c r="N8262" s="1">
        <f>IF(data[[#This Row],[Conversions]]=0,0,data[[#This Row],[Spend, Dollars]]/data[[#This Row],[Conversions]])</f>
        <v>0</v>
      </c>
      <c r="O8262" s="13">
        <f>data[[#This Row],[Conversions]]/data[[#This Row],[Clicks]]</f>
        <v>0</v>
      </c>
      <c r="P8262" s="11">
        <v>0</v>
      </c>
      <c r="Q8262" s="11">
        <f>IF(data[[#This Row],[Spend, Dollars]]=0,0,data[[#This Row],[Total conversion value, Dollars]]/data[[#This Row],[Spend, Dollars]])</f>
        <v>0</v>
      </c>
      <c r="R8262" s="2">
        <v>55.199999999999996</v>
      </c>
      <c r="S8262" s="2">
        <v>6</v>
      </c>
      <c r="T8262" s="2">
        <v>6</v>
      </c>
      <c r="U8262" s="2">
        <f t="shared" si="129"/>
        <v>67.199999999999989</v>
      </c>
    </row>
    <row r="8263" spans="1:21" x14ac:dyDescent="0.2">
      <c r="A8263" t="s">
        <v>22</v>
      </c>
      <c r="B8263" s="3">
        <v>44997</v>
      </c>
      <c r="C8263" s="10" t="str">
        <f>TEXT(data[[#This Row],[Date]],"mmmm")</f>
        <v>March</v>
      </c>
      <c r="D8263" t="s">
        <v>12</v>
      </c>
      <c r="E8263" t="s">
        <v>19</v>
      </c>
      <c r="F8263" t="s">
        <v>20</v>
      </c>
      <c r="G8263" t="s">
        <v>21</v>
      </c>
      <c r="H8263" s="11">
        <v>1592.2000000000003</v>
      </c>
      <c r="I8263" s="11">
        <v>16.399660000000004</v>
      </c>
      <c r="J8263" s="13">
        <f>data[[#This Row],[Clicks]]/data[[#This Row],[Impressions]]</f>
        <v>1.03E-2</v>
      </c>
      <c r="K8263" s="1">
        <v>5.0000000000000072E-2</v>
      </c>
      <c r="L8263" s="2">
        <v>0.81998300000000135</v>
      </c>
      <c r="M8263">
        <v>1</v>
      </c>
      <c r="N8263" s="1">
        <f>IF(data[[#This Row],[Conversions]]=0,0,data[[#This Row],[Spend, Dollars]]/data[[#This Row],[Conversions]])</f>
        <v>0.81998300000000135</v>
      </c>
      <c r="O8263" s="13">
        <f>data[[#This Row],[Conversions]]/data[[#This Row],[Clicks]]</f>
        <v>6.0976873910800575E-2</v>
      </c>
      <c r="P8263" s="11">
        <v>57</v>
      </c>
      <c r="Q8263" s="11">
        <f>IF(data[[#This Row],[Spend, Dollars]]=0,0,data[[#This Row],[Total conversion value, Dollars]]/data[[#This Row],[Spend, Dollars]])</f>
        <v>69.513636258312559</v>
      </c>
      <c r="R8263" s="2">
        <v>32.4</v>
      </c>
      <c r="S8263" s="2">
        <v>12</v>
      </c>
      <c r="T8263" s="2">
        <v>5</v>
      </c>
      <c r="U8263" s="2">
        <f t="shared" si="129"/>
        <v>49.4</v>
      </c>
    </row>
    <row r="8264" spans="1:21" x14ac:dyDescent="0.2">
      <c r="A8264" t="s">
        <v>22</v>
      </c>
      <c r="B8264" s="3">
        <v>44998</v>
      </c>
      <c r="C8264" s="10" t="str">
        <f>TEXT(data[[#This Row],[Date]],"mmmm")</f>
        <v>March</v>
      </c>
      <c r="D8264" t="s">
        <v>12</v>
      </c>
      <c r="E8264" t="s">
        <v>19</v>
      </c>
      <c r="F8264" t="s">
        <v>20</v>
      </c>
      <c r="G8264" t="s">
        <v>21</v>
      </c>
      <c r="H8264" s="11">
        <v>1449.4</v>
      </c>
      <c r="I8264" s="11">
        <v>12.609780000000001</v>
      </c>
      <c r="J8264" s="13">
        <f>data[[#This Row],[Clicks]]/data[[#This Row],[Impressions]]</f>
        <v>8.6999999999999994E-3</v>
      </c>
      <c r="K8264" s="1">
        <v>1.0199999999999998</v>
      </c>
      <c r="L8264" s="2">
        <v>12.861975599999997</v>
      </c>
      <c r="M8264">
        <v>2</v>
      </c>
      <c r="N8264" s="1">
        <f>IF(data[[#This Row],[Conversions]]=0,0,data[[#This Row],[Spend, Dollars]]/data[[#This Row],[Conversions]])</f>
        <v>6.4309877999999987</v>
      </c>
      <c r="O8264" s="13">
        <f>data[[#This Row],[Conversions]]/data[[#This Row],[Clicks]]</f>
        <v>0.15860704944891979</v>
      </c>
      <c r="P8264" s="11">
        <v>134</v>
      </c>
      <c r="Q8264" s="11">
        <f>IF(data[[#This Row],[Spend, Dollars]]=0,0,data[[#This Row],[Total conversion value, Dollars]]/data[[#This Row],[Spend, Dollars]])</f>
        <v>10.418306189291794</v>
      </c>
      <c r="R8264" s="2">
        <v>39.6</v>
      </c>
      <c r="S8264" s="2">
        <v>15</v>
      </c>
      <c r="T8264" s="2">
        <v>2</v>
      </c>
      <c r="U8264" s="2">
        <f t="shared" si="129"/>
        <v>56.6</v>
      </c>
    </row>
    <row r="8265" spans="1:21" x14ac:dyDescent="0.2">
      <c r="A8265" t="s">
        <v>22</v>
      </c>
      <c r="B8265" s="3">
        <v>44999</v>
      </c>
      <c r="C8265" s="10" t="str">
        <f>TEXT(data[[#This Row],[Date]],"mmmm")</f>
        <v>March</v>
      </c>
      <c r="D8265" t="s">
        <v>12</v>
      </c>
      <c r="E8265" t="s">
        <v>19</v>
      </c>
      <c r="F8265" t="s">
        <v>20</v>
      </c>
      <c r="G8265" t="s">
        <v>21</v>
      </c>
      <c r="H8265" s="11">
        <v>886.80000000000018</v>
      </c>
      <c r="I8265" s="11">
        <v>9.3114000000000043</v>
      </c>
      <c r="J8265" s="13">
        <f>data[[#This Row],[Clicks]]/data[[#This Row],[Impressions]]</f>
        <v>1.0500000000000002E-2</v>
      </c>
      <c r="K8265" s="1">
        <v>1.0999999999999996</v>
      </c>
      <c r="L8265" s="2">
        <v>10.242540000000002</v>
      </c>
      <c r="M8265">
        <v>1</v>
      </c>
      <c r="N8265" s="1">
        <f>IF(data[[#This Row],[Conversions]]=0,0,data[[#This Row],[Spend, Dollars]]/data[[#This Row],[Conversions]])</f>
        <v>10.242540000000002</v>
      </c>
      <c r="O8265" s="13">
        <f>data[[#This Row],[Conversions]]/data[[#This Row],[Clicks]]</f>
        <v>0.10739523594733333</v>
      </c>
      <c r="P8265" s="11">
        <v>35</v>
      </c>
      <c r="Q8265" s="11">
        <f>IF(data[[#This Row],[Spend, Dollars]]=0,0,data[[#This Row],[Total conversion value, Dollars]]/data[[#This Row],[Spend, Dollars]])</f>
        <v>3.4171211437787887</v>
      </c>
      <c r="R8265" s="2">
        <v>50.4</v>
      </c>
      <c r="S8265" s="2">
        <v>10.5</v>
      </c>
      <c r="T8265" s="2">
        <v>5</v>
      </c>
      <c r="U8265" s="2">
        <f t="shared" si="129"/>
        <v>65.900000000000006</v>
      </c>
    </row>
    <row r="8266" spans="1:21" x14ac:dyDescent="0.2">
      <c r="A8266" t="s">
        <v>22</v>
      </c>
      <c r="B8266" s="3">
        <v>45000</v>
      </c>
      <c r="C8266" s="10" t="str">
        <f>TEXT(data[[#This Row],[Date]],"mmmm")</f>
        <v>March</v>
      </c>
      <c r="D8266" t="s">
        <v>12</v>
      </c>
      <c r="E8266" t="s">
        <v>19</v>
      </c>
      <c r="F8266" t="s">
        <v>20</v>
      </c>
      <c r="G8266" t="s">
        <v>21</v>
      </c>
      <c r="H8266" s="11">
        <v>1086.2</v>
      </c>
      <c r="I8266" s="11">
        <v>6.2999600000000004</v>
      </c>
      <c r="J8266" s="13">
        <f>data[[#This Row],[Clicks]]/data[[#This Row],[Impressions]]</f>
        <v>5.8000000000000005E-3</v>
      </c>
      <c r="K8266" s="1">
        <v>0.48999999999999977</v>
      </c>
      <c r="L8266" s="2">
        <v>3.086980399999999</v>
      </c>
      <c r="M8266">
        <v>2</v>
      </c>
      <c r="N8266" s="1">
        <f>IF(data[[#This Row],[Conversions]]=0,0,data[[#This Row],[Spend, Dollars]]/data[[#This Row],[Conversions]])</f>
        <v>1.5434901999999995</v>
      </c>
      <c r="O8266" s="13">
        <f>data[[#This Row],[Conversions]]/data[[#This Row],[Clicks]]</f>
        <v>0.31746233309417837</v>
      </c>
      <c r="P8266" s="11">
        <v>142</v>
      </c>
      <c r="Q8266" s="11">
        <f>IF(data[[#This Row],[Spend, Dollars]]=0,0,data[[#This Row],[Total conversion value, Dollars]]/data[[#This Row],[Spend, Dollars]])</f>
        <v>45.999644183034022</v>
      </c>
      <c r="R8266" s="2">
        <v>14.399999999999999</v>
      </c>
      <c r="S8266" s="2">
        <v>9</v>
      </c>
      <c r="T8266" s="2">
        <v>0</v>
      </c>
      <c r="U8266" s="2">
        <f t="shared" si="129"/>
        <v>23.4</v>
      </c>
    </row>
    <row r="8267" spans="1:21" x14ac:dyDescent="0.2">
      <c r="A8267" t="s">
        <v>22</v>
      </c>
      <c r="B8267" s="3">
        <v>45001</v>
      </c>
      <c r="C8267" s="10" t="str">
        <f>TEXT(data[[#This Row],[Date]],"mmmm")</f>
        <v>March</v>
      </c>
      <c r="D8267" t="s">
        <v>12</v>
      </c>
      <c r="E8267" t="s">
        <v>19</v>
      </c>
      <c r="F8267" t="s">
        <v>20</v>
      </c>
      <c r="G8267" t="s">
        <v>21</v>
      </c>
      <c r="H8267" s="11">
        <v>902.2</v>
      </c>
      <c r="I8267" s="11">
        <v>3.0674799999999998</v>
      </c>
      <c r="J8267" s="13">
        <f>data[[#This Row],[Clicks]]/data[[#This Row],[Impressions]]</f>
        <v>3.3999999999999994E-3</v>
      </c>
      <c r="K8267" s="1">
        <v>0.29999999999999993</v>
      </c>
      <c r="L8267" s="2">
        <v>0.92024399999999973</v>
      </c>
      <c r="M8267">
        <v>3</v>
      </c>
      <c r="N8267" s="1">
        <f>IF(data[[#This Row],[Conversions]]=0,0,data[[#This Row],[Spend, Dollars]]/data[[#This Row],[Conversions]])</f>
        <v>0.30674799999999991</v>
      </c>
      <c r="O8267" s="13">
        <f>data[[#This Row],[Conversions]]/data[[#This Row],[Clicks]]</f>
        <v>0.9780014865622596</v>
      </c>
      <c r="P8267" s="11">
        <v>132</v>
      </c>
      <c r="Q8267" s="11">
        <f>IF(data[[#This Row],[Spend, Dollars]]=0,0,data[[#This Row],[Total conversion value, Dollars]]/data[[#This Row],[Spend, Dollars]])</f>
        <v>143.44021802913144</v>
      </c>
      <c r="R8267" s="2">
        <v>33.6</v>
      </c>
      <c r="S8267" s="2">
        <v>12</v>
      </c>
      <c r="T8267" s="2">
        <v>0</v>
      </c>
      <c r="U8267" s="2">
        <f t="shared" si="129"/>
        <v>45.6</v>
      </c>
    </row>
    <row r="8268" spans="1:21" x14ac:dyDescent="0.2">
      <c r="A8268" t="s">
        <v>22</v>
      </c>
      <c r="B8268" s="3">
        <v>45002</v>
      </c>
      <c r="C8268" s="10" t="str">
        <f>TEXT(data[[#This Row],[Date]],"mmmm")</f>
        <v>March</v>
      </c>
      <c r="D8268" t="s">
        <v>12</v>
      </c>
      <c r="E8268" t="s">
        <v>19</v>
      </c>
      <c r="F8268" t="s">
        <v>20</v>
      </c>
      <c r="G8268" t="s">
        <v>21</v>
      </c>
      <c r="H8268" s="11">
        <v>944.40000000000009</v>
      </c>
      <c r="I8268" s="11">
        <v>3.1165200000000004</v>
      </c>
      <c r="J8268" s="13">
        <f>data[[#This Row],[Clicks]]/data[[#This Row],[Impressions]]</f>
        <v>3.3E-3</v>
      </c>
      <c r="K8268" s="1">
        <v>0.50999999999999979</v>
      </c>
      <c r="L8268" s="2">
        <v>1.5894251999999995</v>
      </c>
      <c r="M8268">
        <v>4</v>
      </c>
      <c r="N8268" s="1">
        <f>IF(data[[#This Row],[Conversions]]=0,0,data[[#This Row],[Spend, Dollars]]/data[[#This Row],[Conversions]])</f>
        <v>0.39735629999999988</v>
      </c>
      <c r="O8268" s="13">
        <f>data[[#This Row],[Conversions]]/data[[#This Row],[Clicks]]</f>
        <v>1.2834828590864167</v>
      </c>
      <c r="P8268" s="11">
        <v>136</v>
      </c>
      <c r="Q8268" s="11">
        <f>IF(data[[#This Row],[Spend, Dollars]]=0,0,data[[#This Row],[Total conversion value, Dollars]]/data[[#This Row],[Spend, Dollars]])</f>
        <v>85.56552393909449</v>
      </c>
      <c r="R8268" s="2">
        <v>9.6</v>
      </c>
      <c r="S8268" s="2">
        <v>13.5</v>
      </c>
      <c r="T8268" s="2">
        <v>4</v>
      </c>
      <c r="U8268" s="2">
        <f t="shared" si="129"/>
        <v>27.1</v>
      </c>
    </row>
    <row r="8269" spans="1:21" x14ac:dyDescent="0.2">
      <c r="A8269" t="s">
        <v>22</v>
      </c>
      <c r="B8269" s="3">
        <v>45003</v>
      </c>
      <c r="C8269" s="10" t="str">
        <f>TEXT(data[[#This Row],[Date]],"mmmm")</f>
        <v>March</v>
      </c>
      <c r="D8269" t="s">
        <v>12</v>
      </c>
      <c r="E8269" t="s">
        <v>19</v>
      </c>
      <c r="F8269" t="s">
        <v>20</v>
      </c>
      <c r="G8269" t="s">
        <v>21</v>
      </c>
      <c r="H8269" s="11">
        <v>981.40000000000009</v>
      </c>
      <c r="I8269" s="11">
        <v>8.2437600000000018</v>
      </c>
      <c r="J8269" s="13">
        <f>data[[#This Row],[Clicks]]/data[[#This Row],[Impressions]]</f>
        <v>8.4000000000000012E-3</v>
      </c>
      <c r="K8269" s="1">
        <v>0.14000000000000007</v>
      </c>
      <c r="L8269" s="2">
        <v>1.1541264000000009</v>
      </c>
      <c r="M8269">
        <v>2</v>
      </c>
      <c r="N8269" s="1">
        <f>IF(data[[#This Row],[Conversions]]=0,0,data[[#This Row],[Spend, Dollars]]/data[[#This Row],[Conversions]])</f>
        <v>0.57706320000000044</v>
      </c>
      <c r="O8269" s="13">
        <f>data[[#This Row],[Conversions]]/data[[#This Row],[Clicks]]</f>
        <v>0.2426077420982658</v>
      </c>
      <c r="P8269" s="11">
        <v>88</v>
      </c>
      <c r="Q8269" s="11">
        <f>IF(data[[#This Row],[Spend, Dollars]]=0,0,data[[#This Row],[Total conversion value, Dollars]]/data[[#This Row],[Spend, Dollars]])</f>
        <v>76.248147516597783</v>
      </c>
      <c r="R8269" s="2">
        <v>32.4</v>
      </c>
      <c r="S8269" s="2">
        <v>0</v>
      </c>
      <c r="T8269" s="2">
        <v>4</v>
      </c>
      <c r="U8269" s="2">
        <f t="shared" si="129"/>
        <v>36.4</v>
      </c>
    </row>
    <row r="8270" spans="1:21" x14ac:dyDescent="0.2">
      <c r="A8270" t="s">
        <v>22</v>
      </c>
      <c r="B8270" s="3">
        <v>45004</v>
      </c>
      <c r="C8270" s="10" t="str">
        <f>TEXT(data[[#This Row],[Date]],"mmmm")</f>
        <v>March</v>
      </c>
      <c r="D8270" t="s">
        <v>12</v>
      </c>
      <c r="E8270" t="s">
        <v>19</v>
      </c>
      <c r="F8270" t="s">
        <v>20</v>
      </c>
      <c r="G8270" t="s">
        <v>21</v>
      </c>
      <c r="H8270" s="11">
        <v>1207.4000000000001</v>
      </c>
      <c r="I8270" s="11">
        <v>9.2969800000000031</v>
      </c>
      <c r="J8270" s="13">
        <f>data[[#This Row],[Clicks]]/data[[#This Row],[Impressions]]</f>
        <v>7.700000000000002E-3</v>
      </c>
      <c r="K8270" s="1">
        <v>0.11</v>
      </c>
      <c r="L8270" s="2">
        <v>1.0226678000000005</v>
      </c>
      <c r="M8270">
        <v>3</v>
      </c>
      <c r="N8270" s="1">
        <f>IF(data[[#This Row],[Conversions]]=0,0,data[[#This Row],[Spend, Dollars]]/data[[#This Row],[Conversions]])</f>
        <v>0.3408892666666668</v>
      </c>
      <c r="O8270" s="13">
        <f>data[[#This Row],[Conversions]]/data[[#This Row],[Clicks]]</f>
        <v>0.32268543118302923</v>
      </c>
      <c r="P8270" s="11">
        <v>120</v>
      </c>
      <c r="Q8270" s="11">
        <f>IF(data[[#This Row],[Spend, Dollars]]=0,0,data[[#This Row],[Total conversion value, Dollars]]/data[[#This Row],[Spend, Dollars]])</f>
        <v>117.3401567938288</v>
      </c>
      <c r="R8270" s="2">
        <v>25.2</v>
      </c>
      <c r="S8270" s="2">
        <v>1.5</v>
      </c>
      <c r="T8270" s="2">
        <v>2</v>
      </c>
      <c r="U8270" s="2">
        <f t="shared" si="129"/>
        <v>28.7</v>
      </c>
    </row>
    <row r="8271" spans="1:21" x14ac:dyDescent="0.2">
      <c r="A8271" t="s">
        <v>22</v>
      </c>
      <c r="B8271" s="3">
        <v>45005</v>
      </c>
      <c r="C8271" s="10" t="str">
        <f>TEXT(data[[#This Row],[Date]],"mmmm")</f>
        <v>March</v>
      </c>
      <c r="D8271" t="s">
        <v>12</v>
      </c>
      <c r="E8271" t="s">
        <v>19</v>
      </c>
      <c r="F8271" t="s">
        <v>20</v>
      </c>
      <c r="G8271" t="s">
        <v>21</v>
      </c>
      <c r="H8271" s="11">
        <v>1776</v>
      </c>
      <c r="I8271" s="11">
        <v>12.432000000000002</v>
      </c>
      <c r="J8271" s="13">
        <f>data[[#This Row],[Clicks]]/data[[#This Row],[Impressions]]</f>
        <v>7.000000000000001E-3</v>
      </c>
      <c r="K8271" s="1">
        <v>0.49999999999999978</v>
      </c>
      <c r="L8271" s="2">
        <v>6.2159999999999984</v>
      </c>
      <c r="M8271">
        <v>3</v>
      </c>
      <c r="N8271" s="1">
        <f>IF(data[[#This Row],[Conversions]]=0,0,data[[#This Row],[Spend, Dollars]]/data[[#This Row],[Conversions]])</f>
        <v>2.0719999999999996</v>
      </c>
      <c r="O8271" s="13">
        <f>data[[#This Row],[Conversions]]/data[[#This Row],[Clicks]]</f>
        <v>0.24131274131274127</v>
      </c>
      <c r="P8271" s="11">
        <v>138</v>
      </c>
      <c r="Q8271" s="11">
        <f>IF(data[[#This Row],[Spend, Dollars]]=0,0,data[[#This Row],[Total conversion value, Dollars]]/data[[#This Row],[Spend, Dollars]])</f>
        <v>22.200772200772207</v>
      </c>
      <c r="R8271" s="2">
        <v>25.2</v>
      </c>
      <c r="S8271" s="2">
        <v>6</v>
      </c>
      <c r="T8271" s="2">
        <v>2</v>
      </c>
      <c r="U8271" s="2">
        <f t="shared" si="129"/>
        <v>33.200000000000003</v>
      </c>
    </row>
    <row r="8272" spans="1:21" x14ac:dyDescent="0.2">
      <c r="A8272" t="s">
        <v>22</v>
      </c>
      <c r="B8272" s="3">
        <v>45006</v>
      </c>
      <c r="C8272" s="10" t="str">
        <f>TEXT(data[[#This Row],[Date]],"mmmm")</f>
        <v>March</v>
      </c>
      <c r="D8272" t="s">
        <v>12</v>
      </c>
      <c r="E8272" t="s">
        <v>19</v>
      </c>
      <c r="F8272" t="s">
        <v>20</v>
      </c>
      <c r="G8272" t="s">
        <v>21</v>
      </c>
      <c r="H8272" s="11">
        <v>1648.8000000000002</v>
      </c>
      <c r="I8272" s="11">
        <v>10.882080000000002</v>
      </c>
      <c r="J8272" s="13">
        <f>data[[#This Row],[Clicks]]/data[[#This Row],[Impressions]]</f>
        <v>6.6000000000000008E-3</v>
      </c>
      <c r="K8272" s="1">
        <v>0.29999999999999993</v>
      </c>
      <c r="L8272" s="2">
        <v>3.264624</v>
      </c>
      <c r="M8272">
        <v>5</v>
      </c>
      <c r="N8272" s="1">
        <f>IF(data[[#This Row],[Conversions]]=0,0,data[[#This Row],[Spend, Dollars]]/data[[#This Row],[Conversions]])</f>
        <v>0.65292479999999997</v>
      </c>
      <c r="O8272" s="13">
        <f>data[[#This Row],[Conversions]]/data[[#This Row],[Clicks]]</f>
        <v>0.45947098348845067</v>
      </c>
      <c r="P8272" s="11">
        <v>320</v>
      </c>
      <c r="Q8272" s="11">
        <f>IF(data[[#This Row],[Spend, Dollars]]=0,0,data[[#This Row],[Total conversion value, Dollars]]/data[[#This Row],[Spend, Dollars]])</f>
        <v>98.020476477536164</v>
      </c>
      <c r="R8272" s="2">
        <v>55.199999999999996</v>
      </c>
      <c r="S8272" s="2">
        <v>10.5</v>
      </c>
      <c r="T8272" s="2">
        <v>2</v>
      </c>
      <c r="U8272" s="2">
        <f t="shared" si="129"/>
        <v>67.699999999999989</v>
      </c>
    </row>
    <row r="8273" spans="1:21" x14ac:dyDescent="0.2">
      <c r="A8273" t="s">
        <v>22</v>
      </c>
      <c r="B8273" s="3">
        <v>45007</v>
      </c>
      <c r="C8273" s="10" t="str">
        <f>TEXT(data[[#This Row],[Date]],"mmmm")</f>
        <v>March</v>
      </c>
      <c r="D8273" t="s">
        <v>12</v>
      </c>
      <c r="E8273" t="s">
        <v>19</v>
      </c>
      <c r="F8273" t="s">
        <v>20</v>
      </c>
      <c r="G8273" t="s">
        <v>21</v>
      </c>
      <c r="H8273" s="11">
        <v>1563.4</v>
      </c>
      <c r="I8273" s="11">
        <v>12.038180000000001</v>
      </c>
      <c r="J8273" s="13">
        <f>data[[#This Row],[Clicks]]/data[[#This Row],[Impressions]]</f>
        <v>7.7000000000000002E-3</v>
      </c>
      <c r="K8273" s="1">
        <v>0.29999999999999993</v>
      </c>
      <c r="L8273" s="2">
        <v>3.6114539999999993</v>
      </c>
      <c r="M8273">
        <v>0</v>
      </c>
      <c r="N8273" s="1">
        <f>IF(data[[#This Row],[Conversions]]=0,0,data[[#This Row],[Spend, Dollars]]/data[[#This Row],[Conversions]])</f>
        <v>0</v>
      </c>
      <c r="O8273" s="13">
        <f>data[[#This Row],[Conversions]]/data[[#This Row],[Clicks]]</f>
        <v>0</v>
      </c>
      <c r="P8273" s="11">
        <v>0</v>
      </c>
      <c r="Q8273" s="11">
        <f>IF(data[[#This Row],[Spend, Dollars]]=0,0,data[[#This Row],[Total conversion value, Dollars]]/data[[#This Row],[Spend, Dollars]])</f>
        <v>0</v>
      </c>
      <c r="R8273" s="2">
        <v>34.799999999999997</v>
      </c>
      <c r="S8273" s="2">
        <v>1.5</v>
      </c>
      <c r="T8273" s="2">
        <v>4</v>
      </c>
      <c r="U8273" s="2">
        <f t="shared" si="129"/>
        <v>40.299999999999997</v>
      </c>
    </row>
    <row r="8274" spans="1:21" x14ac:dyDescent="0.2">
      <c r="A8274" t="s">
        <v>22</v>
      </c>
      <c r="B8274" s="3">
        <v>45008</v>
      </c>
      <c r="C8274" s="10" t="str">
        <f>TEXT(data[[#This Row],[Date]],"mmmm")</f>
        <v>March</v>
      </c>
      <c r="D8274" t="s">
        <v>12</v>
      </c>
      <c r="E8274" t="s">
        <v>19</v>
      </c>
      <c r="F8274" t="s">
        <v>20</v>
      </c>
      <c r="G8274" t="s">
        <v>21</v>
      </c>
      <c r="H8274" s="11">
        <v>1763.8000000000002</v>
      </c>
      <c r="I8274" s="11">
        <v>14.46316</v>
      </c>
      <c r="J8274" s="13">
        <f>data[[#This Row],[Clicks]]/data[[#This Row],[Impressions]]</f>
        <v>8.199999999999999E-3</v>
      </c>
      <c r="K8274" s="1">
        <v>0.12</v>
      </c>
      <c r="L8274" s="2">
        <v>1.7355791999999999</v>
      </c>
      <c r="M8274">
        <v>0</v>
      </c>
      <c r="N8274" s="1">
        <f>IF(data[[#This Row],[Conversions]]=0,0,data[[#This Row],[Spend, Dollars]]/data[[#This Row],[Conversions]])</f>
        <v>0</v>
      </c>
      <c r="O8274" s="13">
        <f>data[[#This Row],[Conversions]]/data[[#This Row],[Clicks]]</f>
        <v>0</v>
      </c>
      <c r="P8274" s="11">
        <v>0</v>
      </c>
      <c r="Q8274" s="11">
        <f>IF(data[[#This Row],[Spend, Dollars]]=0,0,data[[#This Row],[Total conversion value, Dollars]]/data[[#This Row],[Spend, Dollars]])</f>
        <v>0</v>
      </c>
      <c r="R8274" s="2">
        <v>42</v>
      </c>
      <c r="S8274" s="2">
        <v>1.5</v>
      </c>
      <c r="T8274" s="2">
        <v>4</v>
      </c>
      <c r="U8274" s="2">
        <f t="shared" si="129"/>
        <v>47.5</v>
      </c>
    </row>
    <row r="8275" spans="1:21" x14ac:dyDescent="0.2">
      <c r="A8275" t="s">
        <v>22</v>
      </c>
      <c r="B8275" s="3">
        <v>45009</v>
      </c>
      <c r="C8275" s="10" t="str">
        <f>TEXT(data[[#This Row],[Date]],"mmmm")</f>
        <v>March</v>
      </c>
      <c r="D8275" t="s">
        <v>12</v>
      </c>
      <c r="E8275" t="s">
        <v>19</v>
      </c>
      <c r="F8275" t="s">
        <v>20</v>
      </c>
      <c r="G8275" t="s">
        <v>21</v>
      </c>
      <c r="H8275" s="11">
        <v>1898.2000000000003</v>
      </c>
      <c r="I8275" s="11">
        <v>7.7826200000000014</v>
      </c>
      <c r="J8275" s="13">
        <f>data[[#This Row],[Clicks]]/data[[#This Row],[Impressions]]</f>
        <v>4.1000000000000003E-3</v>
      </c>
      <c r="K8275" s="1">
        <v>0.30999999999999994</v>
      </c>
      <c r="L8275" s="2">
        <v>2.4126121999999999</v>
      </c>
      <c r="M8275">
        <v>3</v>
      </c>
      <c r="N8275" s="1">
        <f>IF(data[[#This Row],[Conversions]]=0,0,data[[#This Row],[Spend, Dollars]]/data[[#This Row],[Conversions]])</f>
        <v>0.80420406666666666</v>
      </c>
      <c r="O8275" s="13">
        <f>data[[#This Row],[Conversions]]/data[[#This Row],[Clicks]]</f>
        <v>0.38547430042839037</v>
      </c>
      <c r="P8275" s="11">
        <v>180</v>
      </c>
      <c r="Q8275" s="11">
        <f>IF(data[[#This Row],[Spend, Dollars]]=0,0,data[[#This Row],[Total conversion value, Dollars]]/data[[#This Row],[Spend, Dollars]])</f>
        <v>74.607929115172354</v>
      </c>
      <c r="R8275" s="2">
        <v>55.199999999999996</v>
      </c>
      <c r="S8275" s="2">
        <v>4.5</v>
      </c>
      <c r="T8275" s="2">
        <v>2</v>
      </c>
      <c r="U8275" s="2">
        <f t="shared" si="129"/>
        <v>61.699999999999996</v>
      </c>
    </row>
    <row r="8276" spans="1:21" x14ac:dyDescent="0.2">
      <c r="A8276" t="s">
        <v>22</v>
      </c>
      <c r="B8276" s="3">
        <v>45010</v>
      </c>
      <c r="C8276" s="10" t="str">
        <f>TEXT(data[[#This Row],[Date]],"mmmm")</f>
        <v>March</v>
      </c>
      <c r="D8276" t="s">
        <v>12</v>
      </c>
      <c r="E8276" t="s">
        <v>19</v>
      </c>
      <c r="F8276" t="s">
        <v>20</v>
      </c>
      <c r="G8276" t="s">
        <v>21</v>
      </c>
      <c r="H8276" s="11">
        <v>1658.8000000000002</v>
      </c>
      <c r="I8276" s="11">
        <v>11.611600000000003</v>
      </c>
      <c r="J8276" s="13">
        <f>data[[#This Row],[Clicks]]/data[[#This Row],[Impressions]]</f>
        <v>7.000000000000001E-3</v>
      </c>
      <c r="K8276" s="1">
        <v>1.1199999999999997</v>
      </c>
      <c r="L8276" s="2">
        <v>13.004992</v>
      </c>
      <c r="M8276">
        <v>4</v>
      </c>
      <c r="N8276" s="1">
        <f>IF(data[[#This Row],[Conversions]]=0,0,data[[#This Row],[Spend, Dollars]]/data[[#This Row],[Conversions]])</f>
        <v>3.2512479999999999</v>
      </c>
      <c r="O8276" s="13">
        <f>data[[#This Row],[Conversions]]/data[[#This Row],[Clicks]]</f>
        <v>0.34448310310379265</v>
      </c>
      <c r="P8276" s="11">
        <v>180</v>
      </c>
      <c r="Q8276" s="11">
        <f>IF(data[[#This Row],[Spend, Dollars]]=0,0,data[[#This Row],[Total conversion value, Dollars]]/data[[#This Row],[Spend, Dollars]])</f>
        <v>13.840838963991674</v>
      </c>
      <c r="R8276" s="2">
        <v>34.799999999999997</v>
      </c>
      <c r="S8276" s="2">
        <v>4.5</v>
      </c>
      <c r="T8276" s="2">
        <v>3</v>
      </c>
      <c r="U8276" s="2">
        <f t="shared" si="129"/>
        <v>42.3</v>
      </c>
    </row>
    <row r="8277" spans="1:21" x14ac:dyDescent="0.2">
      <c r="A8277" t="s">
        <v>22</v>
      </c>
      <c r="B8277" s="3">
        <v>45011</v>
      </c>
      <c r="C8277" s="10" t="str">
        <f>TEXT(data[[#This Row],[Date]],"mmmm")</f>
        <v>March</v>
      </c>
      <c r="D8277" t="s">
        <v>12</v>
      </c>
      <c r="E8277" t="s">
        <v>19</v>
      </c>
      <c r="F8277" t="s">
        <v>20</v>
      </c>
      <c r="G8277" t="s">
        <v>21</v>
      </c>
      <c r="H8277" s="11">
        <v>1453.6000000000001</v>
      </c>
      <c r="I8277" s="11">
        <v>12.355600000000003</v>
      </c>
      <c r="J8277" s="13">
        <f>data[[#This Row],[Clicks]]/data[[#This Row],[Impressions]]</f>
        <v>8.5000000000000006E-3</v>
      </c>
      <c r="K8277" s="1">
        <v>0.68999999999999984</v>
      </c>
      <c r="L8277" s="2">
        <v>8.5253639999999997</v>
      </c>
      <c r="M8277">
        <v>3</v>
      </c>
      <c r="N8277" s="1">
        <f>IF(data[[#This Row],[Conversions]]=0,0,data[[#This Row],[Spend, Dollars]]/data[[#This Row],[Conversions]])</f>
        <v>2.8417879999999998</v>
      </c>
      <c r="O8277" s="13">
        <f>data[[#This Row],[Conversions]]/data[[#This Row],[Clicks]]</f>
        <v>0.24280488199682729</v>
      </c>
      <c r="P8277" s="11">
        <v>96</v>
      </c>
      <c r="Q8277" s="11">
        <f>IF(data[[#This Row],[Spend, Dollars]]=0,0,data[[#This Row],[Total conversion value, Dollars]]/data[[#This Row],[Spend, Dollars]])</f>
        <v>11.260516266519529</v>
      </c>
      <c r="R8277" s="2">
        <v>44.4</v>
      </c>
      <c r="S8277" s="2">
        <v>13.5</v>
      </c>
      <c r="T8277" s="2">
        <v>1</v>
      </c>
      <c r="U8277" s="2">
        <f t="shared" si="129"/>
        <v>58.9</v>
      </c>
    </row>
    <row r="8278" spans="1:21" x14ac:dyDescent="0.2">
      <c r="A8278" t="s">
        <v>22</v>
      </c>
      <c r="B8278" s="3">
        <v>45012</v>
      </c>
      <c r="C8278" s="10" t="str">
        <f>TEXT(data[[#This Row],[Date]],"mmmm")</f>
        <v>March</v>
      </c>
      <c r="D8278" t="s">
        <v>12</v>
      </c>
      <c r="E8278" t="s">
        <v>19</v>
      </c>
      <c r="F8278" t="s">
        <v>20</v>
      </c>
      <c r="G8278" t="s">
        <v>21</v>
      </c>
      <c r="H8278" s="11">
        <v>1669.1999999999998</v>
      </c>
      <c r="I8278" s="11">
        <v>16.525079999999996</v>
      </c>
      <c r="J8278" s="13">
        <f>data[[#This Row],[Clicks]]/data[[#This Row],[Impressions]]</f>
        <v>9.8999999999999991E-3</v>
      </c>
      <c r="K8278" s="1">
        <v>0.96999999999999986</v>
      </c>
      <c r="L8278" s="2">
        <v>16.029327599999995</v>
      </c>
      <c r="M8278">
        <v>4</v>
      </c>
      <c r="N8278" s="1">
        <f>IF(data[[#This Row],[Conversions]]=0,0,data[[#This Row],[Spend, Dollars]]/data[[#This Row],[Conversions]])</f>
        <v>4.0073318999999987</v>
      </c>
      <c r="O8278" s="13">
        <f>data[[#This Row],[Conversions]]/data[[#This Row],[Clicks]]</f>
        <v>0.24205631682267204</v>
      </c>
      <c r="P8278" s="11">
        <v>256</v>
      </c>
      <c r="Q8278" s="11">
        <f>IF(data[[#This Row],[Spend, Dollars]]=0,0,data[[#This Row],[Total conversion value, Dollars]]/data[[#This Row],[Spend, Dollars]])</f>
        <v>15.970726058403104</v>
      </c>
      <c r="R8278" s="2">
        <v>13.2</v>
      </c>
      <c r="S8278" s="2">
        <v>6</v>
      </c>
      <c r="T8278" s="2">
        <v>1</v>
      </c>
      <c r="U8278" s="2">
        <f t="shared" si="129"/>
        <v>20.2</v>
      </c>
    </row>
    <row r="8279" spans="1:21" x14ac:dyDescent="0.2">
      <c r="A8279" t="s">
        <v>22</v>
      </c>
      <c r="B8279" s="3">
        <v>45013</v>
      </c>
      <c r="C8279" s="10" t="str">
        <f>TEXT(data[[#This Row],[Date]],"mmmm")</f>
        <v>March</v>
      </c>
      <c r="D8279" t="s">
        <v>12</v>
      </c>
      <c r="E8279" t="s">
        <v>19</v>
      </c>
      <c r="F8279" t="s">
        <v>20</v>
      </c>
      <c r="G8279" t="s">
        <v>21</v>
      </c>
      <c r="H8279" s="11">
        <v>1300.6000000000001</v>
      </c>
      <c r="I8279" s="11">
        <v>7.2833600000000018</v>
      </c>
      <c r="J8279" s="13">
        <f>data[[#This Row],[Clicks]]/data[[#This Row],[Impressions]]</f>
        <v>5.6000000000000008E-3</v>
      </c>
      <c r="K8279" s="1">
        <v>0.63999999999999979</v>
      </c>
      <c r="L8279" s="2">
        <v>4.6613503999999999</v>
      </c>
      <c r="M8279">
        <v>1</v>
      </c>
      <c r="N8279" s="1">
        <f>IF(data[[#This Row],[Conversions]]=0,0,data[[#This Row],[Spend, Dollars]]/data[[#This Row],[Conversions]])</f>
        <v>4.6613503999999999</v>
      </c>
      <c r="O8279" s="13">
        <f>data[[#This Row],[Conversions]]/data[[#This Row],[Clicks]]</f>
        <v>0.13729926846949755</v>
      </c>
      <c r="P8279" s="11">
        <v>44</v>
      </c>
      <c r="Q8279" s="11">
        <f>IF(data[[#This Row],[Spend, Dollars]]=0,0,data[[#This Row],[Total conversion value, Dollars]]/data[[#This Row],[Spend, Dollars]])</f>
        <v>9.4393247072779598</v>
      </c>
      <c r="R8279" s="2">
        <v>48</v>
      </c>
      <c r="S8279" s="2">
        <v>3</v>
      </c>
      <c r="T8279" s="2">
        <v>0</v>
      </c>
      <c r="U8279" s="2">
        <f t="shared" si="129"/>
        <v>51</v>
      </c>
    </row>
    <row r="8280" spans="1:21" x14ac:dyDescent="0.2">
      <c r="A8280" t="s">
        <v>22</v>
      </c>
      <c r="B8280" s="3">
        <v>45014</v>
      </c>
      <c r="C8280" s="10" t="str">
        <f>TEXT(data[[#This Row],[Date]],"mmmm")</f>
        <v>March</v>
      </c>
      <c r="D8280" t="s">
        <v>12</v>
      </c>
      <c r="E8280" t="s">
        <v>19</v>
      </c>
      <c r="F8280" t="s">
        <v>20</v>
      </c>
      <c r="G8280" t="s">
        <v>21</v>
      </c>
      <c r="H8280" s="11">
        <v>1654.4</v>
      </c>
      <c r="I8280" s="11">
        <v>12.077119999999999</v>
      </c>
      <c r="J8280" s="13">
        <f>data[[#This Row],[Clicks]]/data[[#This Row],[Impressions]]</f>
        <v>7.2999999999999992E-3</v>
      </c>
      <c r="K8280" s="1">
        <v>0.55999999999999983</v>
      </c>
      <c r="L8280" s="2">
        <v>6.7631871999999973</v>
      </c>
      <c r="M8280">
        <v>3</v>
      </c>
      <c r="N8280" s="1">
        <f>IF(data[[#This Row],[Conversions]]=0,0,data[[#This Row],[Spend, Dollars]]/data[[#This Row],[Conversions]])</f>
        <v>2.2543957333333324</v>
      </c>
      <c r="O8280" s="13">
        <f>data[[#This Row],[Conversions]]/data[[#This Row],[Clicks]]</f>
        <v>0.24840359290956787</v>
      </c>
      <c r="P8280" s="11">
        <v>240</v>
      </c>
      <c r="Q8280" s="11">
        <f>IF(data[[#This Row],[Spend, Dollars]]=0,0,data[[#This Row],[Total conversion value, Dollars]]/data[[#This Row],[Spend, Dollars]])</f>
        <v>35.486227558509704</v>
      </c>
      <c r="R8280" s="2">
        <v>19.2</v>
      </c>
      <c r="S8280" s="2">
        <v>4.5</v>
      </c>
      <c r="T8280" s="2">
        <v>4</v>
      </c>
      <c r="U8280" s="2">
        <f t="shared" si="129"/>
        <v>27.7</v>
      </c>
    </row>
    <row r="8281" spans="1:21" x14ac:dyDescent="0.2">
      <c r="A8281" t="s">
        <v>22</v>
      </c>
      <c r="B8281" s="3">
        <v>45015</v>
      </c>
      <c r="C8281" s="10" t="str">
        <f>TEXT(data[[#This Row],[Date]],"mmmm")</f>
        <v>March</v>
      </c>
      <c r="D8281" t="s">
        <v>12</v>
      </c>
      <c r="E8281" t="s">
        <v>19</v>
      </c>
      <c r="F8281" t="s">
        <v>20</v>
      </c>
      <c r="G8281" t="s">
        <v>21</v>
      </c>
      <c r="H8281" s="11">
        <v>1157.6000000000001</v>
      </c>
      <c r="I8281" s="11">
        <v>10.418400000000002</v>
      </c>
      <c r="J8281" s="13">
        <f>data[[#This Row],[Clicks]]/data[[#This Row],[Impressions]]</f>
        <v>9.0000000000000011E-3</v>
      </c>
      <c r="K8281" s="1">
        <v>0.6499999999999998</v>
      </c>
      <c r="L8281" s="2">
        <v>6.7719599999999991</v>
      </c>
      <c r="M8281">
        <v>0</v>
      </c>
      <c r="N8281" s="1">
        <f>IF(data[[#This Row],[Conversions]]=0,0,data[[#This Row],[Spend, Dollars]]/data[[#This Row],[Conversions]])</f>
        <v>0</v>
      </c>
      <c r="O8281" s="13">
        <f>data[[#This Row],[Conversions]]/data[[#This Row],[Clicks]]</f>
        <v>0</v>
      </c>
      <c r="P8281" s="11">
        <v>0</v>
      </c>
      <c r="Q8281" s="11">
        <f>IF(data[[#This Row],[Spend, Dollars]]=0,0,data[[#This Row],[Total conversion value, Dollars]]/data[[#This Row],[Spend, Dollars]])</f>
        <v>0</v>
      </c>
      <c r="R8281" s="2">
        <v>30</v>
      </c>
      <c r="S8281" s="2">
        <v>4.5</v>
      </c>
      <c r="T8281" s="2">
        <v>3</v>
      </c>
      <c r="U8281" s="2">
        <f t="shared" si="129"/>
        <v>37.5</v>
      </c>
    </row>
    <row r="8282" spans="1:21" x14ac:dyDescent="0.2">
      <c r="A8282" t="s">
        <v>22</v>
      </c>
      <c r="B8282" s="3">
        <v>45016</v>
      </c>
      <c r="C8282" s="10" t="str">
        <f>TEXT(data[[#This Row],[Date]],"mmmm")</f>
        <v>March</v>
      </c>
      <c r="D8282" t="s">
        <v>12</v>
      </c>
      <c r="E8282" t="s">
        <v>19</v>
      </c>
      <c r="F8282" t="s">
        <v>20</v>
      </c>
      <c r="G8282" t="s">
        <v>21</v>
      </c>
      <c r="H8282" s="11">
        <v>1856.4</v>
      </c>
      <c r="I8282" s="11">
        <v>18.007080000000002</v>
      </c>
      <c r="J8282" s="13">
        <f>data[[#This Row],[Clicks]]/data[[#This Row],[Impressions]]</f>
        <v>9.7000000000000003E-3</v>
      </c>
      <c r="K8282" s="1">
        <v>0.42999999999999983</v>
      </c>
      <c r="L8282" s="2">
        <v>7.7430443999999978</v>
      </c>
      <c r="M8282">
        <v>4</v>
      </c>
      <c r="N8282" s="1">
        <f>IF(data[[#This Row],[Conversions]]=0,0,data[[#This Row],[Spend, Dollars]]/data[[#This Row],[Conversions]])</f>
        <v>1.9357610999999995</v>
      </c>
      <c r="O8282" s="13">
        <f>data[[#This Row],[Conversions]]/data[[#This Row],[Clicks]]</f>
        <v>0.22213484918154414</v>
      </c>
      <c r="P8282" s="11">
        <v>196</v>
      </c>
      <c r="Q8282" s="11">
        <f>IF(data[[#This Row],[Spend, Dollars]]=0,0,data[[#This Row],[Total conversion value, Dollars]]/data[[#This Row],[Spend, Dollars]])</f>
        <v>25.313040953245736</v>
      </c>
      <c r="R8282" s="2">
        <v>21.599999999999998</v>
      </c>
      <c r="S8282" s="2">
        <v>10.5</v>
      </c>
      <c r="T8282" s="2">
        <v>0</v>
      </c>
      <c r="U8282" s="2">
        <f t="shared" si="129"/>
        <v>32.099999999999994</v>
      </c>
    </row>
    <row r="8283" spans="1:21" x14ac:dyDescent="0.2">
      <c r="A8283" t="s">
        <v>22</v>
      </c>
      <c r="B8283" s="3">
        <v>45017</v>
      </c>
      <c r="C8283" s="10" t="str">
        <f>TEXT(data[[#This Row],[Date]],"mmmm")</f>
        <v>April</v>
      </c>
      <c r="D8283" t="s">
        <v>12</v>
      </c>
      <c r="E8283" t="s">
        <v>19</v>
      </c>
      <c r="F8283" t="s">
        <v>20</v>
      </c>
      <c r="G8283" t="s">
        <v>21</v>
      </c>
      <c r="H8283" s="11">
        <v>1812</v>
      </c>
      <c r="I8283" s="11">
        <v>12.1404</v>
      </c>
      <c r="J8283" s="13">
        <f>data[[#This Row],[Clicks]]/data[[#This Row],[Impressions]]</f>
        <v>6.7000000000000002E-3</v>
      </c>
      <c r="K8283" s="1">
        <v>0.11</v>
      </c>
      <c r="L8283" s="2">
        <v>1.3354440000000001</v>
      </c>
      <c r="M8283">
        <v>2</v>
      </c>
      <c r="N8283" s="1">
        <f>IF(data[[#This Row],[Conversions]]=0,0,data[[#This Row],[Spend, Dollars]]/data[[#This Row],[Conversions]])</f>
        <v>0.66772200000000004</v>
      </c>
      <c r="O8283" s="13">
        <f>data[[#This Row],[Conversions]]/data[[#This Row],[Clicks]]</f>
        <v>0.16473921781819381</v>
      </c>
      <c r="P8283" s="11">
        <v>102</v>
      </c>
      <c r="Q8283" s="11">
        <f>IF(data[[#This Row],[Spend, Dollars]]=0,0,data[[#This Row],[Total conversion value, Dollars]]/data[[#This Row],[Spend, Dollars]])</f>
        <v>76.379091897526209</v>
      </c>
      <c r="R8283" s="2">
        <v>62.4</v>
      </c>
      <c r="S8283" s="2">
        <v>4.5</v>
      </c>
      <c r="T8283" s="2">
        <v>0</v>
      </c>
      <c r="U8283" s="2">
        <f t="shared" si="129"/>
        <v>66.900000000000006</v>
      </c>
    </row>
    <row r="8284" spans="1:21" x14ac:dyDescent="0.2">
      <c r="A8284" t="s">
        <v>22</v>
      </c>
      <c r="B8284" s="3">
        <v>45018</v>
      </c>
      <c r="C8284" s="10" t="str">
        <f>TEXT(data[[#This Row],[Date]],"mmmm")</f>
        <v>April</v>
      </c>
      <c r="D8284" t="s">
        <v>12</v>
      </c>
      <c r="E8284" t="s">
        <v>19</v>
      </c>
      <c r="F8284" t="s">
        <v>20</v>
      </c>
      <c r="G8284" t="s">
        <v>21</v>
      </c>
      <c r="H8284" s="11">
        <v>1292.6000000000001</v>
      </c>
      <c r="I8284" s="11">
        <v>3.1022400000000006</v>
      </c>
      <c r="J8284" s="13">
        <f>data[[#This Row],[Clicks]]/data[[#This Row],[Impressions]]</f>
        <v>2.4000000000000002E-3</v>
      </c>
      <c r="K8284" s="1">
        <v>0.23999999999999996</v>
      </c>
      <c r="L8284" s="2">
        <v>0.74453760000000002</v>
      </c>
      <c r="M8284">
        <v>1</v>
      </c>
      <c r="N8284" s="1">
        <f>IF(data[[#This Row],[Conversions]]=0,0,data[[#This Row],[Spend, Dollars]]/data[[#This Row],[Conversions]])</f>
        <v>0.74453760000000002</v>
      </c>
      <c r="O8284" s="13">
        <f>data[[#This Row],[Conversions]]/data[[#This Row],[Clicks]]</f>
        <v>0.32234772293568514</v>
      </c>
      <c r="P8284" s="11">
        <v>75</v>
      </c>
      <c r="Q8284" s="11">
        <f>IF(data[[#This Row],[Spend, Dollars]]=0,0,data[[#This Row],[Total conversion value, Dollars]]/data[[#This Row],[Spend, Dollars]])</f>
        <v>100.73366341740162</v>
      </c>
      <c r="R8284" s="2">
        <v>28.799999999999997</v>
      </c>
      <c r="S8284" s="2">
        <v>7.5</v>
      </c>
      <c r="T8284" s="2">
        <v>4</v>
      </c>
      <c r="U8284" s="2">
        <f t="shared" si="129"/>
        <v>40.299999999999997</v>
      </c>
    </row>
    <row r="8285" spans="1:21" x14ac:dyDescent="0.2">
      <c r="A8285" t="s">
        <v>22</v>
      </c>
      <c r="B8285" s="3">
        <v>45019</v>
      </c>
      <c r="C8285" s="10" t="str">
        <f>TEXT(data[[#This Row],[Date]],"mmmm")</f>
        <v>April</v>
      </c>
      <c r="D8285" t="s">
        <v>12</v>
      </c>
      <c r="E8285" t="s">
        <v>19</v>
      </c>
      <c r="F8285" t="s">
        <v>20</v>
      </c>
      <c r="G8285" t="s">
        <v>21</v>
      </c>
      <c r="H8285" s="11">
        <v>2264.8000000000002</v>
      </c>
      <c r="I8285" s="11">
        <v>7.2473599999999978</v>
      </c>
      <c r="J8285" s="13">
        <f>data[[#This Row],[Clicks]]/data[[#This Row],[Impressions]]</f>
        <v>3.1999999999999989E-3</v>
      </c>
      <c r="K8285" s="1">
        <v>7.0000000000000062E-2</v>
      </c>
      <c r="L8285" s="2">
        <v>0.5073152000000003</v>
      </c>
      <c r="M8285">
        <v>2</v>
      </c>
      <c r="N8285" s="1">
        <f>IF(data[[#This Row],[Conversions]]=0,0,data[[#This Row],[Spend, Dollars]]/data[[#This Row],[Conversions]])</f>
        <v>0.25365760000000015</v>
      </c>
      <c r="O8285" s="13">
        <f>data[[#This Row],[Conversions]]/data[[#This Row],[Clicks]]</f>
        <v>0.27596255740021203</v>
      </c>
      <c r="P8285" s="11">
        <v>64</v>
      </c>
      <c r="Q8285" s="11">
        <f>IF(data[[#This Row],[Spend, Dollars]]=0,0,data[[#This Row],[Total conversion value, Dollars]]/data[[#This Row],[Spend, Dollars]])</f>
        <v>126.15431195438252</v>
      </c>
      <c r="R8285" s="2">
        <v>19.2</v>
      </c>
      <c r="S8285" s="2">
        <v>12</v>
      </c>
      <c r="T8285" s="2">
        <v>4</v>
      </c>
      <c r="U8285" s="2">
        <f t="shared" si="129"/>
        <v>35.200000000000003</v>
      </c>
    </row>
    <row r="8286" spans="1:21" x14ac:dyDescent="0.2">
      <c r="A8286" t="s">
        <v>22</v>
      </c>
      <c r="B8286" s="3">
        <v>45020</v>
      </c>
      <c r="C8286" s="10" t="str">
        <f>TEXT(data[[#This Row],[Date]],"mmmm")</f>
        <v>April</v>
      </c>
      <c r="D8286" t="s">
        <v>12</v>
      </c>
      <c r="E8286" t="s">
        <v>19</v>
      </c>
      <c r="F8286" t="s">
        <v>20</v>
      </c>
      <c r="G8286" t="s">
        <v>21</v>
      </c>
      <c r="H8286" s="11">
        <v>915.40000000000009</v>
      </c>
      <c r="I8286" s="11">
        <v>8.9709200000000013</v>
      </c>
      <c r="J8286" s="13">
        <f>data[[#This Row],[Clicks]]/data[[#This Row],[Impressions]]</f>
        <v>9.7999999999999997E-3</v>
      </c>
      <c r="K8286" s="1">
        <v>1.0799999999999996</v>
      </c>
      <c r="L8286" s="2">
        <v>9.6885935999999973</v>
      </c>
      <c r="M8286">
        <v>2</v>
      </c>
      <c r="N8286" s="1">
        <f>IF(data[[#This Row],[Conversions]]=0,0,data[[#This Row],[Spend, Dollars]]/data[[#This Row],[Conversions]])</f>
        <v>4.8442967999999986</v>
      </c>
      <c r="O8286" s="13">
        <f>data[[#This Row],[Conversions]]/data[[#This Row],[Clicks]]</f>
        <v>0.2229425744516727</v>
      </c>
      <c r="P8286" s="11">
        <v>132</v>
      </c>
      <c r="Q8286" s="11">
        <f>IF(data[[#This Row],[Spend, Dollars]]=0,0,data[[#This Row],[Total conversion value, Dollars]]/data[[#This Row],[Spend, Dollars]])</f>
        <v>13.624268438713338</v>
      </c>
      <c r="R8286" s="2">
        <v>14.399999999999999</v>
      </c>
      <c r="S8286" s="2">
        <v>1.5</v>
      </c>
      <c r="T8286" s="2">
        <v>3</v>
      </c>
      <c r="U8286" s="2">
        <f t="shared" si="129"/>
        <v>18.899999999999999</v>
      </c>
    </row>
    <row r="8287" spans="1:21" x14ac:dyDescent="0.2">
      <c r="A8287" t="s">
        <v>22</v>
      </c>
      <c r="B8287" s="3">
        <v>45021</v>
      </c>
      <c r="C8287" s="10" t="str">
        <f>TEXT(data[[#This Row],[Date]],"mmmm")</f>
        <v>April</v>
      </c>
      <c r="D8287" t="s">
        <v>12</v>
      </c>
      <c r="E8287" t="s">
        <v>19</v>
      </c>
      <c r="F8287" t="s">
        <v>20</v>
      </c>
      <c r="G8287" t="s">
        <v>21</v>
      </c>
      <c r="H8287" s="11">
        <v>1467.4</v>
      </c>
      <c r="I8287" s="11">
        <v>11.445720000000003</v>
      </c>
      <c r="J8287" s="13">
        <f>data[[#This Row],[Clicks]]/data[[#This Row],[Impressions]]</f>
        <v>7.8000000000000014E-3</v>
      </c>
      <c r="K8287" s="1">
        <v>8.0000000000000057E-2</v>
      </c>
      <c r="L8287" s="2">
        <v>0.91565760000000096</v>
      </c>
      <c r="M8287">
        <v>2</v>
      </c>
      <c r="N8287" s="1">
        <f>IF(data[[#This Row],[Conversions]]=0,0,data[[#This Row],[Spend, Dollars]]/data[[#This Row],[Conversions]])</f>
        <v>0.45782880000000048</v>
      </c>
      <c r="O8287" s="13">
        <f>data[[#This Row],[Conversions]]/data[[#This Row],[Clicks]]</f>
        <v>0.17473780592221366</v>
      </c>
      <c r="P8287" s="11">
        <v>78</v>
      </c>
      <c r="Q8287" s="11">
        <f>IF(data[[#This Row],[Spend, Dollars]]=0,0,data[[#This Row],[Total conversion value, Dollars]]/data[[#This Row],[Spend, Dollars]])</f>
        <v>85.184680387079098</v>
      </c>
      <c r="R8287" s="2">
        <v>56.4</v>
      </c>
      <c r="S8287" s="2">
        <v>7.5</v>
      </c>
      <c r="T8287" s="2">
        <v>0</v>
      </c>
      <c r="U8287" s="2">
        <f t="shared" si="129"/>
        <v>63.9</v>
      </c>
    </row>
    <row r="8288" spans="1:21" x14ac:dyDescent="0.2">
      <c r="A8288" t="s">
        <v>22</v>
      </c>
      <c r="B8288" s="3">
        <v>45022</v>
      </c>
      <c r="C8288" s="10" t="str">
        <f>TEXT(data[[#This Row],[Date]],"mmmm")</f>
        <v>April</v>
      </c>
      <c r="D8288" t="s">
        <v>12</v>
      </c>
      <c r="E8288" t="s">
        <v>19</v>
      </c>
      <c r="F8288" t="s">
        <v>20</v>
      </c>
      <c r="G8288" t="s">
        <v>21</v>
      </c>
      <c r="H8288" s="11">
        <v>1271.8000000000002</v>
      </c>
      <c r="I8288" s="11">
        <v>8.5210599999999985</v>
      </c>
      <c r="J8288" s="13">
        <f>data[[#This Row],[Clicks]]/data[[#This Row],[Impressions]]</f>
        <v>6.6999999999999976E-3</v>
      </c>
      <c r="K8288" s="1">
        <v>5.0000000000000044E-2</v>
      </c>
      <c r="L8288" s="2">
        <v>0.42605300000000029</v>
      </c>
      <c r="M8288">
        <v>0</v>
      </c>
      <c r="N8288" s="1">
        <f>IF(data[[#This Row],[Conversions]]=0,0,data[[#This Row],[Spend, Dollars]]/data[[#This Row],[Conversions]])</f>
        <v>0</v>
      </c>
      <c r="O8288" s="13">
        <f>data[[#This Row],[Conversions]]/data[[#This Row],[Clicks]]</f>
        <v>0</v>
      </c>
      <c r="P8288" s="11">
        <v>0</v>
      </c>
      <c r="Q8288" s="11">
        <f>IF(data[[#This Row],[Spend, Dollars]]=0,0,data[[#This Row],[Total conversion value, Dollars]]/data[[#This Row],[Spend, Dollars]])</f>
        <v>0</v>
      </c>
      <c r="R8288" s="2">
        <v>39.6</v>
      </c>
      <c r="S8288" s="2">
        <v>4.5</v>
      </c>
      <c r="T8288" s="2">
        <v>2</v>
      </c>
      <c r="U8288" s="2">
        <f t="shared" si="129"/>
        <v>46.1</v>
      </c>
    </row>
    <row r="8289" spans="1:21" x14ac:dyDescent="0.2">
      <c r="A8289" t="s">
        <v>22</v>
      </c>
      <c r="B8289" s="3">
        <v>45023</v>
      </c>
      <c r="C8289" s="10" t="str">
        <f>TEXT(data[[#This Row],[Date]],"mmmm")</f>
        <v>April</v>
      </c>
      <c r="D8289" t="s">
        <v>12</v>
      </c>
      <c r="E8289" t="s">
        <v>19</v>
      </c>
      <c r="F8289" t="s">
        <v>20</v>
      </c>
      <c r="G8289" t="s">
        <v>21</v>
      </c>
      <c r="H8289" s="11">
        <v>1881.4</v>
      </c>
      <c r="I8289" s="11">
        <v>15.615620000000003</v>
      </c>
      <c r="J8289" s="13">
        <f>data[[#This Row],[Clicks]]/data[[#This Row],[Impressions]]</f>
        <v>8.3000000000000018E-3</v>
      </c>
      <c r="K8289" s="1">
        <v>0.72999999999999987</v>
      </c>
      <c r="L8289" s="2">
        <v>11.3994026</v>
      </c>
      <c r="M8289">
        <v>5</v>
      </c>
      <c r="N8289" s="1">
        <f>IF(data[[#This Row],[Conversions]]=0,0,data[[#This Row],[Spend, Dollars]]/data[[#This Row],[Conversions]])</f>
        <v>2.2798805199999999</v>
      </c>
      <c r="O8289" s="13">
        <f>data[[#This Row],[Conversions]]/data[[#This Row],[Clicks]]</f>
        <v>0.32019221779218493</v>
      </c>
      <c r="P8289" s="11">
        <v>175</v>
      </c>
      <c r="Q8289" s="11">
        <f>IF(data[[#This Row],[Spend, Dollars]]=0,0,data[[#This Row],[Total conversion value, Dollars]]/data[[#This Row],[Spend, Dollars]])</f>
        <v>15.351681674967773</v>
      </c>
      <c r="R8289" s="2">
        <v>21.599999999999998</v>
      </c>
      <c r="S8289" s="2">
        <v>7.5</v>
      </c>
      <c r="T8289" s="2">
        <v>2</v>
      </c>
      <c r="U8289" s="2">
        <f t="shared" si="129"/>
        <v>31.099999999999998</v>
      </c>
    </row>
    <row r="8290" spans="1:21" x14ac:dyDescent="0.2">
      <c r="A8290" t="s">
        <v>22</v>
      </c>
      <c r="B8290" s="3">
        <v>45024</v>
      </c>
      <c r="C8290" s="10" t="str">
        <f>TEXT(data[[#This Row],[Date]],"mmmm")</f>
        <v>April</v>
      </c>
      <c r="D8290" t="s">
        <v>12</v>
      </c>
      <c r="E8290" t="s">
        <v>19</v>
      </c>
      <c r="F8290" t="s">
        <v>20</v>
      </c>
      <c r="G8290" t="s">
        <v>21</v>
      </c>
      <c r="H8290" s="11">
        <v>904</v>
      </c>
      <c r="I8290" s="11">
        <v>6.2376000000000005</v>
      </c>
      <c r="J8290" s="13">
        <f>data[[#This Row],[Clicks]]/data[[#This Row],[Impressions]]</f>
        <v>6.9000000000000008E-3</v>
      </c>
      <c r="K8290" s="1">
        <v>1.0499999999999998</v>
      </c>
      <c r="L8290" s="2">
        <v>6.5494799999999991</v>
      </c>
      <c r="M8290">
        <v>3</v>
      </c>
      <c r="N8290" s="1">
        <f>IF(data[[#This Row],[Conversions]]=0,0,data[[#This Row],[Spend, Dollars]]/data[[#This Row],[Conversions]])</f>
        <v>2.1831599999999995</v>
      </c>
      <c r="O8290" s="13">
        <f>data[[#This Row],[Conversions]]/data[[#This Row],[Clicks]]</f>
        <v>0.48095421315890724</v>
      </c>
      <c r="P8290" s="11">
        <v>138</v>
      </c>
      <c r="Q8290" s="11">
        <f>IF(data[[#This Row],[Spend, Dollars]]=0,0,data[[#This Row],[Total conversion value, Dollars]]/data[[#This Row],[Spend, Dollars]])</f>
        <v>21.070375052675942</v>
      </c>
      <c r="R8290" s="2">
        <v>45.6</v>
      </c>
      <c r="S8290" s="2">
        <v>7.5</v>
      </c>
      <c r="T8290" s="2">
        <v>5</v>
      </c>
      <c r="U8290" s="2">
        <f t="shared" si="129"/>
        <v>58.1</v>
      </c>
    </row>
    <row r="8291" spans="1:21" x14ac:dyDescent="0.2">
      <c r="A8291" t="s">
        <v>22</v>
      </c>
      <c r="B8291" s="3">
        <v>45025</v>
      </c>
      <c r="C8291" s="10" t="str">
        <f>TEXT(data[[#This Row],[Date]],"mmmm")</f>
        <v>April</v>
      </c>
      <c r="D8291" t="s">
        <v>12</v>
      </c>
      <c r="E8291" t="s">
        <v>19</v>
      </c>
      <c r="F8291" t="s">
        <v>20</v>
      </c>
      <c r="G8291" t="s">
        <v>21</v>
      </c>
      <c r="H8291" s="11">
        <v>1728</v>
      </c>
      <c r="I8291" s="11">
        <v>8.8127999999999993</v>
      </c>
      <c r="J8291" s="13">
        <f>data[[#This Row],[Clicks]]/data[[#This Row],[Impressions]]</f>
        <v>5.0999999999999995E-3</v>
      </c>
      <c r="K8291" s="1">
        <v>1.0999999999999996</v>
      </c>
      <c r="L8291" s="2">
        <v>9.694079999999996</v>
      </c>
      <c r="M8291">
        <v>0</v>
      </c>
      <c r="N8291" s="1">
        <f>IF(data[[#This Row],[Conversions]]=0,0,data[[#This Row],[Spend, Dollars]]/data[[#This Row],[Conversions]])</f>
        <v>0</v>
      </c>
      <c r="O8291" s="13">
        <f>data[[#This Row],[Conversions]]/data[[#This Row],[Clicks]]</f>
        <v>0</v>
      </c>
      <c r="P8291" s="11">
        <v>0</v>
      </c>
      <c r="Q8291" s="11">
        <f>IF(data[[#This Row],[Spend, Dollars]]=0,0,data[[#This Row],[Total conversion value, Dollars]]/data[[#This Row],[Spend, Dollars]])</f>
        <v>0</v>
      </c>
      <c r="R8291" s="2">
        <v>36</v>
      </c>
      <c r="S8291" s="2">
        <v>9</v>
      </c>
      <c r="T8291" s="2">
        <v>4</v>
      </c>
      <c r="U8291" s="2">
        <f t="shared" si="129"/>
        <v>49</v>
      </c>
    </row>
    <row r="8292" spans="1:21" x14ac:dyDescent="0.2">
      <c r="A8292" t="s">
        <v>22</v>
      </c>
      <c r="B8292" s="3">
        <v>45026</v>
      </c>
      <c r="C8292" s="10" t="str">
        <f>TEXT(data[[#This Row],[Date]],"mmmm")</f>
        <v>April</v>
      </c>
      <c r="D8292" t="s">
        <v>12</v>
      </c>
      <c r="E8292" t="s">
        <v>19</v>
      </c>
      <c r="F8292" t="s">
        <v>20</v>
      </c>
      <c r="G8292" t="s">
        <v>21</v>
      </c>
      <c r="H8292" s="11">
        <v>864.80000000000018</v>
      </c>
      <c r="I8292" s="11">
        <v>5.0158400000000025</v>
      </c>
      <c r="J8292" s="13">
        <f>data[[#This Row],[Clicks]]/data[[#This Row],[Impressions]]</f>
        <v>5.8000000000000013E-3</v>
      </c>
      <c r="K8292" s="1">
        <v>0.48999999999999982</v>
      </c>
      <c r="L8292" s="2">
        <v>2.4577616000000004</v>
      </c>
      <c r="M8292">
        <v>5</v>
      </c>
      <c r="N8292" s="1">
        <f>IF(data[[#This Row],[Conversions]]=0,0,data[[#This Row],[Spend, Dollars]]/data[[#This Row],[Conversions]])</f>
        <v>0.4915523200000001</v>
      </c>
      <c r="O8292" s="13">
        <f>data[[#This Row],[Conversions]]/data[[#This Row],[Clicks]]</f>
        <v>0.99684200452964955</v>
      </c>
      <c r="P8292" s="11">
        <v>385</v>
      </c>
      <c r="Q8292" s="11">
        <f>IF(data[[#This Row],[Spend, Dollars]]=0,0,data[[#This Row],[Total conversion value, Dollars]]/data[[#This Row],[Spend, Dollars]])</f>
        <v>156.64660071180214</v>
      </c>
      <c r="R8292" s="2">
        <v>4.8</v>
      </c>
      <c r="S8292" s="2">
        <v>9</v>
      </c>
      <c r="T8292" s="2">
        <v>2</v>
      </c>
      <c r="U8292" s="2">
        <f t="shared" si="129"/>
        <v>15.8</v>
      </c>
    </row>
    <row r="8293" spans="1:21" x14ac:dyDescent="0.2">
      <c r="A8293" t="s">
        <v>22</v>
      </c>
      <c r="B8293" s="3">
        <v>45027</v>
      </c>
      <c r="C8293" s="10" t="str">
        <f>TEXT(data[[#This Row],[Date]],"mmmm")</f>
        <v>April</v>
      </c>
      <c r="D8293" t="s">
        <v>12</v>
      </c>
      <c r="E8293" t="s">
        <v>19</v>
      </c>
      <c r="F8293" t="s">
        <v>20</v>
      </c>
      <c r="G8293" t="s">
        <v>21</v>
      </c>
      <c r="H8293" s="11">
        <v>952.60000000000014</v>
      </c>
      <c r="I8293" s="11">
        <v>7.0492400000000002</v>
      </c>
      <c r="J8293" s="13">
        <f>data[[#This Row],[Clicks]]/data[[#This Row],[Impressions]]</f>
        <v>7.3999999999999995E-3</v>
      </c>
      <c r="K8293" s="1">
        <v>0.12000000000000002</v>
      </c>
      <c r="L8293" s="2">
        <v>0.84590880000000024</v>
      </c>
      <c r="M8293">
        <v>5</v>
      </c>
      <c r="N8293" s="1">
        <f>IF(data[[#This Row],[Conversions]]=0,0,data[[#This Row],[Spend, Dollars]]/data[[#This Row],[Conversions]])</f>
        <v>0.16918176000000004</v>
      </c>
      <c r="O8293" s="13">
        <f>data[[#This Row],[Conversions]]/data[[#This Row],[Clicks]]</f>
        <v>0.7092963213055592</v>
      </c>
      <c r="P8293" s="11">
        <v>255</v>
      </c>
      <c r="Q8293" s="11">
        <f>IF(data[[#This Row],[Spend, Dollars]]=0,0,data[[#This Row],[Total conversion value, Dollars]]/data[[#This Row],[Spend, Dollars]])</f>
        <v>301.45093655486255</v>
      </c>
      <c r="R8293" s="2">
        <v>49.199999999999996</v>
      </c>
      <c r="S8293" s="2">
        <v>7.5</v>
      </c>
      <c r="T8293" s="2">
        <v>2</v>
      </c>
      <c r="U8293" s="2">
        <f t="shared" si="129"/>
        <v>58.699999999999996</v>
      </c>
    </row>
    <row r="8294" spans="1:21" x14ac:dyDescent="0.2">
      <c r="A8294" t="s">
        <v>22</v>
      </c>
      <c r="B8294" s="3">
        <v>45028</v>
      </c>
      <c r="C8294" s="10" t="str">
        <f>TEXT(data[[#This Row],[Date]],"mmmm")</f>
        <v>April</v>
      </c>
      <c r="D8294" t="s">
        <v>12</v>
      </c>
      <c r="E8294" t="s">
        <v>19</v>
      </c>
      <c r="F8294" t="s">
        <v>20</v>
      </c>
      <c r="G8294" t="s">
        <v>21</v>
      </c>
      <c r="H8294" s="11">
        <v>1129.6000000000001</v>
      </c>
      <c r="I8294" s="11">
        <v>9.1497600000000023</v>
      </c>
      <c r="J8294" s="13">
        <f>data[[#This Row],[Clicks]]/data[[#This Row],[Impressions]]</f>
        <v>8.1000000000000013E-3</v>
      </c>
      <c r="K8294" s="1">
        <v>1.1699999999999997</v>
      </c>
      <c r="L8294" s="2">
        <v>10.7052192</v>
      </c>
      <c r="M8294">
        <v>5</v>
      </c>
      <c r="N8294" s="1">
        <f>IF(data[[#This Row],[Conversions]]=0,0,data[[#This Row],[Spend, Dollars]]/data[[#This Row],[Conversions]])</f>
        <v>2.14104384</v>
      </c>
      <c r="O8294" s="13">
        <f>data[[#This Row],[Conversions]]/data[[#This Row],[Clicks]]</f>
        <v>0.54646242087224128</v>
      </c>
      <c r="P8294" s="11">
        <v>260</v>
      </c>
      <c r="Q8294" s="11">
        <f>IF(data[[#This Row],[Spend, Dollars]]=0,0,data[[#This Row],[Total conversion value, Dollars]]/data[[#This Row],[Spend, Dollars]])</f>
        <v>24.287218705432952</v>
      </c>
      <c r="R8294" s="2">
        <v>10.799999999999999</v>
      </c>
      <c r="S8294" s="2">
        <v>1.5</v>
      </c>
      <c r="T8294" s="2">
        <v>5</v>
      </c>
      <c r="U8294" s="2">
        <f t="shared" si="129"/>
        <v>17.299999999999997</v>
      </c>
    </row>
    <row r="8295" spans="1:21" x14ac:dyDescent="0.2">
      <c r="A8295" t="s">
        <v>22</v>
      </c>
      <c r="B8295" s="3">
        <v>45029</v>
      </c>
      <c r="C8295" s="10" t="str">
        <f>TEXT(data[[#This Row],[Date]],"mmmm")</f>
        <v>April</v>
      </c>
      <c r="D8295" t="s">
        <v>12</v>
      </c>
      <c r="E8295" t="s">
        <v>19</v>
      </c>
      <c r="F8295" t="s">
        <v>20</v>
      </c>
      <c r="G8295" t="s">
        <v>21</v>
      </c>
      <c r="H8295" s="11">
        <v>922.60000000000014</v>
      </c>
      <c r="I8295" s="11">
        <v>8.8569600000000026</v>
      </c>
      <c r="J8295" s="13">
        <f>data[[#This Row],[Clicks]]/data[[#This Row],[Impressions]]</f>
        <v>9.6000000000000009E-3</v>
      </c>
      <c r="K8295" s="1">
        <v>0.16000000000000009</v>
      </c>
      <c r="L8295" s="2">
        <v>1.4171136000000011</v>
      </c>
      <c r="M8295">
        <v>2</v>
      </c>
      <c r="N8295" s="1">
        <f>IF(data[[#This Row],[Conversions]]=0,0,data[[#This Row],[Spend, Dollars]]/data[[#This Row],[Conversions]])</f>
        <v>0.70855680000000054</v>
      </c>
      <c r="O8295" s="13">
        <f>data[[#This Row],[Conversions]]/data[[#This Row],[Clicks]]</f>
        <v>0.22581111351976293</v>
      </c>
      <c r="P8295" s="11">
        <v>66</v>
      </c>
      <c r="Q8295" s="11">
        <f>IF(data[[#This Row],[Spend, Dollars]]=0,0,data[[#This Row],[Total conversion value, Dollars]]/data[[#This Row],[Spend, Dollars]])</f>
        <v>46.57354216345108</v>
      </c>
      <c r="R8295" s="2">
        <v>42</v>
      </c>
      <c r="S8295" s="2">
        <v>7.5</v>
      </c>
      <c r="T8295" s="2">
        <v>5</v>
      </c>
      <c r="U8295" s="2">
        <f t="shared" si="129"/>
        <v>54.5</v>
      </c>
    </row>
    <row r="8296" spans="1:21" x14ac:dyDescent="0.2">
      <c r="A8296" t="s">
        <v>22</v>
      </c>
      <c r="B8296" s="3">
        <v>45030</v>
      </c>
      <c r="C8296" s="10" t="str">
        <f>TEXT(data[[#This Row],[Date]],"mmmm")</f>
        <v>April</v>
      </c>
      <c r="D8296" t="s">
        <v>12</v>
      </c>
      <c r="E8296" t="s">
        <v>19</v>
      </c>
      <c r="F8296" t="s">
        <v>20</v>
      </c>
      <c r="G8296" t="s">
        <v>21</v>
      </c>
      <c r="H8296" s="11">
        <v>1319.8000000000002</v>
      </c>
      <c r="I8296" s="11">
        <v>6.7309800000000006</v>
      </c>
      <c r="J8296" s="13">
        <f>data[[#This Row],[Clicks]]/data[[#This Row],[Impressions]]</f>
        <v>5.0999999999999995E-3</v>
      </c>
      <c r="K8296" s="1">
        <v>0.61999999999999977</v>
      </c>
      <c r="L8296" s="2">
        <v>4.1732075999999987</v>
      </c>
      <c r="M8296">
        <v>4</v>
      </c>
      <c r="N8296" s="1">
        <f>IF(data[[#This Row],[Conversions]]=0,0,data[[#This Row],[Spend, Dollars]]/data[[#This Row],[Conversions]])</f>
        <v>1.0433018999999997</v>
      </c>
      <c r="O8296" s="13">
        <f>data[[#This Row],[Conversions]]/data[[#This Row],[Clicks]]</f>
        <v>0.59426710523579029</v>
      </c>
      <c r="P8296" s="11">
        <v>312</v>
      </c>
      <c r="Q8296" s="11">
        <f>IF(data[[#This Row],[Spend, Dollars]]=0,0,data[[#This Row],[Total conversion value, Dollars]]/data[[#This Row],[Spend, Dollars]])</f>
        <v>74.762635819986542</v>
      </c>
      <c r="R8296" s="2">
        <v>42</v>
      </c>
      <c r="S8296" s="2">
        <v>6</v>
      </c>
      <c r="T8296" s="2">
        <v>2</v>
      </c>
      <c r="U8296" s="2">
        <f t="shared" si="129"/>
        <v>50</v>
      </c>
    </row>
    <row r="8297" spans="1:21" x14ac:dyDescent="0.2">
      <c r="A8297" t="s">
        <v>22</v>
      </c>
      <c r="B8297" s="3">
        <v>45031</v>
      </c>
      <c r="C8297" s="10" t="str">
        <f>TEXT(data[[#This Row],[Date]],"mmmm")</f>
        <v>April</v>
      </c>
      <c r="D8297" t="s">
        <v>12</v>
      </c>
      <c r="E8297" t="s">
        <v>19</v>
      </c>
      <c r="F8297" t="s">
        <v>20</v>
      </c>
      <c r="G8297" t="s">
        <v>21</v>
      </c>
      <c r="H8297" s="11">
        <v>1036</v>
      </c>
      <c r="I8297" s="11">
        <v>5.4907999999999983</v>
      </c>
      <c r="J8297" s="13">
        <f>data[[#This Row],[Clicks]]/data[[#This Row],[Impressions]]</f>
        <v>5.2999999999999983E-3</v>
      </c>
      <c r="K8297" s="1">
        <v>0.55999999999999972</v>
      </c>
      <c r="L8297" s="2">
        <v>3.0748479999999976</v>
      </c>
      <c r="M8297">
        <v>3</v>
      </c>
      <c r="N8297" s="1">
        <f>IF(data[[#This Row],[Conversions]]=0,0,data[[#This Row],[Spend, Dollars]]/data[[#This Row],[Conversions]])</f>
        <v>1.0249493333333326</v>
      </c>
      <c r="O8297" s="13">
        <f>data[[#This Row],[Conversions]]/data[[#This Row],[Clicks]]</f>
        <v>0.54636847089677298</v>
      </c>
      <c r="P8297" s="11">
        <v>138</v>
      </c>
      <c r="Q8297" s="11">
        <f>IF(data[[#This Row],[Spend, Dollars]]=0,0,data[[#This Row],[Total conversion value, Dollars]]/data[[#This Row],[Spend, Dollars]])</f>
        <v>44.880267252234944</v>
      </c>
      <c r="R8297" s="2">
        <v>52.8</v>
      </c>
      <c r="S8297" s="2">
        <v>6</v>
      </c>
      <c r="T8297" s="2">
        <v>1</v>
      </c>
      <c r="U8297" s="2">
        <f t="shared" si="129"/>
        <v>59.8</v>
      </c>
    </row>
    <row r="8298" spans="1:21" x14ac:dyDescent="0.2">
      <c r="A8298" t="s">
        <v>22</v>
      </c>
      <c r="B8298" s="3">
        <v>45032</v>
      </c>
      <c r="C8298" s="10" t="str">
        <f>TEXT(data[[#This Row],[Date]],"mmmm")</f>
        <v>April</v>
      </c>
      <c r="D8298" t="s">
        <v>12</v>
      </c>
      <c r="E8298" t="s">
        <v>19</v>
      </c>
      <c r="F8298" t="s">
        <v>20</v>
      </c>
      <c r="G8298" t="s">
        <v>21</v>
      </c>
      <c r="H8298" s="11">
        <v>768.2</v>
      </c>
      <c r="I8298" s="11">
        <v>6.6065200000000006</v>
      </c>
      <c r="J8298" s="13">
        <f>data[[#This Row],[Clicks]]/data[[#This Row],[Impressions]]</f>
        <v>8.6E-3</v>
      </c>
      <c r="K8298" s="1">
        <v>1.1199999999999997</v>
      </c>
      <c r="L8298" s="2">
        <v>7.3993023999999981</v>
      </c>
      <c r="M8298">
        <v>1</v>
      </c>
      <c r="N8298" s="1">
        <f>IF(data[[#This Row],[Conversions]]=0,0,data[[#This Row],[Spend, Dollars]]/data[[#This Row],[Conversions]])</f>
        <v>7.3993023999999981</v>
      </c>
      <c r="O8298" s="13">
        <f>data[[#This Row],[Conversions]]/data[[#This Row],[Clicks]]</f>
        <v>0.15136562062931769</v>
      </c>
      <c r="P8298" s="11">
        <v>74</v>
      </c>
      <c r="Q8298" s="11">
        <f>IF(data[[#This Row],[Spend, Dollars]]=0,0,data[[#This Row],[Total conversion value, Dollars]]/data[[#This Row],[Spend, Dollars]])</f>
        <v>10.000942791579922</v>
      </c>
      <c r="R8298" s="2">
        <v>55.199999999999996</v>
      </c>
      <c r="S8298" s="2">
        <v>15</v>
      </c>
      <c r="T8298" s="2">
        <v>2</v>
      </c>
      <c r="U8298" s="2">
        <f t="shared" si="129"/>
        <v>72.199999999999989</v>
      </c>
    </row>
    <row r="8299" spans="1:21" x14ac:dyDescent="0.2">
      <c r="A8299" t="s">
        <v>22</v>
      </c>
      <c r="B8299" s="3">
        <v>45033</v>
      </c>
      <c r="C8299" s="10" t="str">
        <f>TEXT(data[[#This Row],[Date]],"mmmm")</f>
        <v>April</v>
      </c>
      <c r="D8299" t="s">
        <v>12</v>
      </c>
      <c r="E8299" t="s">
        <v>19</v>
      </c>
      <c r="F8299" t="s">
        <v>20</v>
      </c>
      <c r="G8299" t="s">
        <v>21</v>
      </c>
      <c r="H8299" s="11">
        <v>1064.8000000000002</v>
      </c>
      <c r="I8299" s="11">
        <v>5.4304800000000011</v>
      </c>
      <c r="J8299" s="13">
        <f>data[[#This Row],[Clicks]]/data[[#This Row],[Impressions]]</f>
        <v>5.1000000000000004E-3</v>
      </c>
      <c r="K8299" s="1">
        <v>0.67999999999999983</v>
      </c>
      <c r="L8299" s="2">
        <v>3.6927263999999997</v>
      </c>
      <c r="M8299">
        <v>2</v>
      </c>
      <c r="N8299" s="1">
        <f>IF(data[[#This Row],[Conversions]]=0,0,data[[#This Row],[Spend, Dollars]]/data[[#This Row],[Conversions]])</f>
        <v>1.8463631999999999</v>
      </c>
      <c r="O8299" s="13">
        <f>data[[#This Row],[Conversions]]/data[[#This Row],[Clicks]]</f>
        <v>0.3682915690694008</v>
      </c>
      <c r="P8299" s="11">
        <v>116</v>
      </c>
      <c r="Q8299" s="11">
        <f>IF(data[[#This Row],[Spend, Dollars]]=0,0,data[[#This Row],[Total conversion value, Dollars]]/data[[#This Row],[Spend, Dollars]])</f>
        <v>31.41310442062537</v>
      </c>
      <c r="R8299" s="2">
        <v>57.599999999999994</v>
      </c>
      <c r="S8299" s="2">
        <v>13.5</v>
      </c>
      <c r="T8299" s="2">
        <v>2</v>
      </c>
      <c r="U8299" s="2">
        <f t="shared" si="129"/>
        <v>73.099999999999994</v>
      </c>
    </row>
    <row r="8300" spans="1:21" x14ac:dyDescent="0.2">
      <c r="A8300" t="s">
        <v>22</v>
      </c>
      <c r="B8300" s="3">
        <v>45034</v>
      </c>
      <c r="C8300" s="10" t="str">
        <f>TEXT(data[[#This Row],[Date]],"mmmm")</f>
        <v>April</v>
      </c>
      <c r="D8300" t="s">
        <v>12</v>
      </c>
      <c r="E8300" t="s">
        <v>19</v>
      </c>
      <c r="F8300" t="s">
        <v>20</v>
      </c>
      <c r="G8300" t="s">
        <v>21</v>
      </c>
      <c r="H8300" s="11">
        <v>1285.4000000000001</v>
      </c>
      <c r="I8300" s="11">
        <v>10.540279999999999</v>
      </c>
      <c r="J8300" s="13">
        <f>data[[#This Row],[Clicks]]/data[[#This Row],[Impressions]]</f>
        <v>8.199999999999999E-3</v>
      </c>
      <c r="K8300" s="1">
        <v>0.66999999999999982</v>
      </c>
      <c r="L8300" s="2">
        <v>7.0619875999999975</v>
      </c>
      <c r="M8300">
        <v>3</v>
      </c>
      <c r="N8300" s="1">
        <f>IF(data[[#This Row],[Conversions]]=0,0,data[[#This Row],[Spend, Dollars]]/data[[#This Row],[Conversions]])</f>
        <v>2.3539958666666658</v>
      </c>
      <c r="O8300" s="13">
        <f>data[[#This Row],[Conversions]]/data[[#This Row],[Clicks]]</f>
        <v>0.28462241989776366</v>
      </c>
      <c r="P8300" s="11">
        <v>210</v>
      </c>
      <c r="Q8300" s="11">
        <f>IF(data[[#This Row],[Spend, Dollars]]=0,0,data[[#This Row],[Total conversion value, Dollars]]/data[[#This Row],[Spend, Dollars]])</f>
        <v>29.736670735587253</v>
      </c>
      <c r="R8300" s="2">
        <v>49.199999999999996</v>
      </c>
      <c r="S8300" s="2">
        <v>10.5</v>
      </c>
      <c r="T8300" s="2">
        <v>3</v>
      </c>
      <c r="U8300" s="2">
        <f t="shared" si="129"/>
        <v>62.699999999999996</v>
      </c>
    </row>
    <row r="8301" spans="1:21" x14ac:dyDescent="0.2">
      <c r="A8301" t="s">
        <v>22</v>
      </c>
      <c r="B8301" s="3">
        <v>45035</v>
      </c>
      <c r="C8301" s="10" t="str">
        <f>TEXT(data[[#This Row],[Date]],"mmmm")</f>
        <v>April</v>
      </c>
      <c r="D8301" t="s">
        <v>12</v>
      </c>
      <c r="E8301" t="s">
        <v>19</v>
      </c>
      <c r="F8301" t="s">
        <v>20</v>
      </c>
      <c r="G8301" t="s">
        <v>21</v>
      </c>
      <c r="H8301" s="11">
        <v>922</v>
      </c>
      <c r="I8301" s="11">
        <v>9.4966000000000008</v>
      </c>
      <c r="J8301" s="13">
        <f>data[[#This Row],[Clicks]]/data[[#This Row],[Impressions]]</f>
        <v>1.03E-2</v>
      </c>
      <c r="K8301" s="1">
        <v>0.96999999999999986</v>
      </c>
      <c r="L8301" s="2">
        <v>9.2117019999999989</v>
      </c>
      <c r="M8301">
        <v>1</v>
      </c>
      <c r="N8301" s="1">
        <f>IF(data[[#This Row],[Conversions]]=0,0,data[[#This Row],[Spend, Dollars]]/data[[#This Row],[Conversions]])</f>
        <v>9.2117019999999989</v>
      </c>
      <c r="O8301" s="13">
        <f>data[[#This Row],[Conversions]]/data[[#This Row],[Clicks]]</f>
        <v>0.10530084451277298</v>
      </c>
      <c r="P8301" s="11">
        <v>80</v>
      </c>
      <c r="Q8301" s="11">
        <f>IF(data[[#This Row],[Spend, Dollars]]=0,0,data[[#This Row],[Total conversion value, Dollars]]/data[[#This Row],[Spend, Dollars]])</f>
        <v>8.6846057330122068</v>
      </c>
      <c r="R8301" s="2">
        <v>12</v>
      </c>
      <c r="S8301" s="2">
        <v>3</v>
      </c>
      <c r="T8301" s="2">
        <v>2</v>
      </c>
      <c r="U8301" s="2">
        <f t="shared" si="129"/>
        <v>17</v>
      </c>
    </row>
    <row r="8302" spans="1:21" x14ac:dyDescent="0.2">
      <c r="A8302" t="s">
        <v>22</v>
      </c>
      <c r="B8302" s="3">
        <v>45036</v>
      </c>
      <c r="C8302" s="10" t="str">
        <f>TEXT(data[[#This Row],[Date]],"mmmm")</f>
        <v>April</v>
      </c>
      <c r="D8302" t="s">
        <v>12</v>
      </c>
      <c r="E8302" t="s">
        <v>19</v>
      </c>
      <c r="F8302" t="s">
        <v>20</v>
      </c>
      <c r="G8302" t="s">
        <v>21</v>
      </c>
      <c r="H8302" s="11">
        <v>2054.4</v>
      </c>
      <c r="I8302" s="11">
        <v>14.791680000000003</v>
      </c>
      <c r="J8302" s="13">
        <f>data[[#This Row],[Clicks]]/data[[#This Row],[Impressions]]</f>
        <v>7.2000000000000015E-3</v>
      </c>
      <c r="K8302" s="1">
        <v>0.97999999999999987</v>
      </c>
      <c r="L8302" s="2">
        <v>14.495846400000001</v>
      </c>
      <c r="M8302">
        <v>0</v>
      </c>
      <c r="N8302" s="1">
        <f>IF(data[[#This Row],[Conversions]]=0,0,data[[#This Row],[Spend, Dollars]]/data[[#This Row],[Conversions]])</f>
        <v>0</v>
      </c>
      <c r="O8302" s="13">
        <f>data[[#This Row],[Conversions]]/data[[#This Row],[Clicks]]</f>
        <v>0</v>
      </c>
      <c r="P8302" s="11">
        <v>0</v>
      </c>
      <c r="Q8302" s="11">
        <f>IF(data[[#This Row],[Spend, Dollars]]=0,0,data[[#This Row],[Total conversion value, Dollars]]/data[[#This Row],[Spend, Dollars]])</f>
        <v>0</v>
      </c>
      <c r="R8302" s="2">
        <v>31.2</v>
      </c>
      <c r="S8302" s="2">
        <v>7.5</v>
      </c>
      <c r="T8302" s="2">
        <v>5</v>
      </c>
      <c r="U8302" s="2">
        <f t="shared" si="129"/>
        <v>43.7</v>
      </c>
    </row>
    <row r="8303" spans="1:21" x14ac:dyDescent="0.2">
      <c r="A8303" t="s">
        <v>22</v>
      </c>
      <c r="B8303" s="3">
        <v>45037</v>
      </c>
      <c r="C8303" s="10" t="str">
        <f>TEXT(data[[#This Row],[Date]],"mmmm")</f>
        <v>April</v>
      </c>
      <c r="D8303" t="s">
        <v>12</v>
      </c>
      <c r="E8303" t="s">
        <v>19</v>
      </c>
      <c r="F8303" t="s">
        <v>20</v>
      </c>
      <c r="G8303" t="s">
        <v>21</v>
      </c>
      <c r="H8303" s="11">
        <v>1405</v>
      </c>
      <c r="I8303" s="11">
        <v>9.8350000000000044</v>
      </c>
      <c r="J8303" s="13">
        <f>data[[#This Row],[Clicks]]/data[[#This Row],[Impressions]]</f>
        <v>7.0000000000000027E-3</v>
      </c>
      <c r="K8303" s="1">
        <v>0.04</v>
      </c>
      <c r="L8303" s="2">
        <v>0.39340000000000019</v>
      </c>
      <c r="M8303">
        <v>2</v>
      </c>
      <c r="N8303" s="1">
        <f>IF(data[[#This Row],[Conversions]]=0,0,data[[#This Row],[Spend, Dollars]]/data[[#This Row],[Conversions]])</f>
        <v>0.1967000000000001</v>
      </c>
      <c r="O8303" s="13">
        <f>data[[#This Row],[Conversions]]/data[[#This Row],[Clicks]]</f>
        <v>0.20335536349771216</v>
      </c>
      <c r="P8303" s="11">
        <v>160</v>
      </c>
      <c r="Q8303" s="11">
        <f>IF(data[[#This Row],[Spend, Dollars]]=0,0,data[[#This Row],[Total conversion value, Dollars]]/data[[#This Row],[Spend, Dollars]])</f>
        <v>406.7107269954243</v>
      </c>
      <c r="R8303" s="2">
        <v>40.799999999999997</v>
      </c>
      <c r="S8303" s="2">
        <v>3</v>
      </c>
      <c r="T8303" s="2">
        <v>4</v>
      </c>
      <c r="U8303" s="2">
        <f t="shared" si="129"/>
        <v>47.8</v>
      </c>
    </row>
    <row r="8304" spans="1:21" x14ac:dyDescent="0.2">
      <c r="A8304" t="s">
        <v>22</v>
      </c>
      <c r="B8304" s="3">
        <v>45038</v>
      </c>
      <c r="C8304" s="10" t="str">
        <f>TEXT(data[[#This Row],[Date]],"mmmm")</f>
        <v>April</v>
      </c>
      <c r="D8304" t="s">
        <v>12</v>
      </c>
      <c r="E8304" t="s">
        <v>19</v>
      </c>
      <c r="F8304" t="s">
        <v>20</v>
      </c>
      <c r="G8304" t="s">
        <v>21</v>
      </c>
      <c r="H8304" s="11">
        <v>1707.8000000000002</v>
      </c>
      <c r="I8304" s="11">
        <v>10.588360000000002</v>
      </c>
      <c r="J8304" s="13">
        <f>data[[#This Row],[Clicks]]/data[[#This Row],[Impressions]]</f>
        <v>6.2000000000000006E-3</v>
      </c>
      <c r="K8304" s="1">
        <v>0.48999999999999982</v>
      </c>
      <c r="L8304" s="2">
        <v>5.1882963999999987</v>
      </c>
      <c r="M8304">
        <v>0</v>
      </c>
      <c r="N8304" s="1">
        <f>IF(data[[#This Row],[Conversions]]=0,0,data[[#This Row],[Spend, Dollars]]/data[[#This Row],[Conversions]])</f>
        <v>0</v>
      </c>
      <c r="O8304" s="13">
        <f>data[[#This Row],[Conversions]]/data[[#This Row],[Clicks]]</f>
        <v>0</v>
      </c>
      <c r="P8304" s="11">
        <v>0</v>
      </c>
      <c r="Q8304" s="11">
        <f>IF(data[[#This Row],[Spend, Dollars]]=0,0,data[[#This Row],[Total conversion value, Dollars]]/data[[#This Row],[Spend, Dollars]])</f>
        <v>0</v>
      </c>
      <c r="R8304" s="2">
        <v>31.2</v>
      </c>
      <c r="S8304" s="2">
        <v>4.5</v>
      </c>
      <c r="T8304" s="2">
        <v>1</v>
      </c>
      <c r="U8304" s="2">
        <f t="shared" si="129"/>
        <v>36.700000000000003</v>
      </c>
    </row>
    <row r="8305" spans="1:21" x14ac:dyDescent="0.2">
      <c r="A8305" t="s">
        <v>22</v>
      </c>
      <c r="B8305" s="3">
        <v>45039</v>
      </c>
      <c r="C8305" s="10" t="str">
        <f>TEXT(data[[#This Row],[Date]],"mmmm")</f>
        <v>April</v>
      </c>
      <c r="D8305" t="s">
        <v>12</v>
      </c>
      <c r="E8305" t="s">
        <v>19</v>
      </c>
      <c r="F8305" t="s">
        <v>20</v>
      </c>
      <c r="G8305" t="s">
        <v>21</v>
      </c>
      <c r="H8305" s="11">
        <v>1877</v>
      </c>
      <c r="I8305" s="11">
        <v>7.508</v>
      </c>
      <c r="J8305" s="13">
        <f>data[[#This Row],[Clicks]]/data[[#This Row],[Impressions]]</f>
        <v>4.0000000000000001E-3</v>
      </c>
      <c r="K8305" s="1">
        <v>8.0000000000000071E-2</v>
      </c>
      <c r="L8305" s="2">
        <v>0.60064000000000051</v>
      </c>
      <c r="M8305">
        <v>5</v>
      </c>
      <c r="N8305" s="1">
        <f>IF(data[[#This Row],[Conversions]]=0,0,data[[#This Row],[Spend, Dollars]]/data[[#This Row],[Conversions]])</f>
        <v>0.1201280000000001</v>
      </c>
      <c r="O8305" s="13">
        <f>data[[#This Row],[Conversions]]/data[[#This Row],[Clicks]]</f>
        <v>0.66595631326584981</v>
      </c>
      <c r="P8305" s="11">
        <v>345</v>
      </c>
      <c r="Q8305" s="11">
        <f>IF(data[[#This Row],[Spend, Dollars]]=0,0,data[[#This Row],[Total conversion value, Dollars]]/data[[#This Row],[Spend, Dollars]])</f>
        <v>574.38732019179497</v>
      </c>
      <c r="R8305" s="2">
        <v>15.6</v>
      </c>
      <c r="S8305" s="2">
        <v>1.5</v>
      </c>
      <c r="T8305" s="2">
        <v>0</v>
      </c>
      <c r="U8305" s="2">
        <f t="shared" si="129"/>
        <v>17.100000000000001</v>
      </c>
    </row>
    <row r="8306" spans="1:21" x14ac:dyDescent="0.2">
      <c r="A8306" t="s">
        <v>22</v>
      </c>
      <c r="B8306" s="3">
        <v>45040</v>
      </c>
      <c r="C8306" s="10" t="str">
        <f>TEXT(data[[#This Row],[Date]],"mmmm")</f>
        <v>April</v>
      </c>
      <c r="D8306" t="s">
        <v>12</v>
      </c>
      <c r="E8306" t="s">
        <v>19</v>
      </c>
      <c r="F8306" t="s">
        <v>20</v>
      </c>
      <c r="G8306" t="s">
        <v>21</v>
      </c>
      <c r="H8306" s="11">
        <v>1731.2000000000003</v>
      </c>
      <c r="I8306" s="11">
        <v>10.906560000000002</v>
      </c>
      <c r="J8306" s="13">
        <f>data[[#This Row],[Clicks]]/data[[#This Row],[Impressions]]</f>
        <v>6.3E-3</v>
      </c>
      <c r="K8306" s="1">
        <v>0.85999999999999976</v>
      </c>
      <c r="L8306" s="2">
        <v>9.3796415999999994</v>
      </c>
      <c r="M8306">
        <v>5</v>
      </c>
      <c r="N8306" s="1">
        <f>IF(data[[#This Row],[Conversions]]=0,0,data[[#This Row],[Spend, Dollars]]/data[[#This Row],[Conversions]])</f>
        <v>1.8759283199999999</v>
      </c>
      <c r="O8306" s="13">
        <f>data[[#This Row],[Conversions]]/data[[#This Row],[Clicks]]</f>
        <v>0.45843969134172452</v>
      </c>
      <c r="P8306" s="11">
        <v>170</v>
      </c>
      <c r="Q8306" s="11">
        <f>IF(data[[#This Row],[Spend, Dollars]]=0,0,data[[#This Row],[Total conversion value, Dollars]]/data[[#This Row],[Spend, Dollars]])</f>
        <v>18.12435989025423</v>
      </c>
      <c r="R8306" s="2">
        <v>4.8</v>
      </c>
      <c r="S8306" s="2">
        <v>7.5</v>
      </c>
      <c r="T8306" s="2">
        <v>2</v>
      </c>
      <c r="U8306" s="2">
        <f t="shared" si="129"/>
        <v>14.3</v>
      </c>
    </row>
    <row r="8307" spans="1:21" x14ac:dyDescent="0.2">
      <c r="A8307" t="s">
        <v>22</v>
      </c>
      <c r="B8307" s="3">
        <v>45041</v>
      </c>
      <c r="C8307" s="10" t="str">
        <f>TEXT(data[[#This Row],[Date]],"mmmm")</f>
        <v>April</v>
      </c>
      <c r="D8307" t="s">
        <v>12</v>
      </c>
      <c r="E8307" t="s">
        <v>19</v>
      </c>
      <c r="F8307" t="s">
        <v>20</v>
      </c>
      <c r="G8307" t="s">
        <v>21</v>
      </c>
      <c r="H8307" s="11">
        <v>1683.1999999999998</v>
      </c>
      <c r="I8307" s="11">
        <v>17.000319999999999</v>
      </c>
      <c r="J8307" s="13">
        <f>data[[#This Row],[Clicks]]/data[[#This Row],[Impressions]]</f>
        <v>1.01E-2</v>
      </c>
      <c r="K8307" s="1">
        <v>0.57999999999999974</v>
      </c>
      <c r="L8307" s="2">
        <v>9.8601855999999941</v>
      </c>
      <c r="M8307">
        <v>4</v>
      </c>
      <c r="N8307" s="1">
        <f>IF(data[[#This Row],[Conversions]]=0,0,data[[#This Row],[Spend, Dollars]]/data[[#This Row],[Conversions]])</f>
        <v>2.4650463999999985</v>
      </c>
      <c r="O8307" s="13">
        <f>data[[#This Row],[Conversions]]/data[[#This Row],[Clicks]]</f>
        <v>0.23528968866468397</v>
      </c>
      <c r="P8307" s="11">
        <v>156</v>
      </c>
      <c r="Q8307" s="11">
        <f>IF(data[[#This Row],[Spend, Dollars]]=0,0,data[[#This Row],[Total conversion value, Dollars]]/data[[#This Row],[Spend, Dollars]])</f>
        <v>15.821203203314965</v>
      </c>
      <c r="R8307" s="2">
        <v>13.2</v>
      </c>
      <c r="S8307" s="2">
        <v>1.5</v>
      </c>
      <c r="T8307" s="2">
        <v>1</v>
      </c>
      <c r="U8307" s="2">
        <f t="shared" si="129"/>
        <v>15.7</v>
      </c>
    </row>
    <row r="8308" spans="1:21" x14ac:dyDescent="0.2">
      <c r="A8308" t="s">
        <v>22</v>
      </c>
      <c r="B8308" s="3">
        <v>45042</v>
      </c>
      <c r="C8308" s="10" t="str">
        <f>TEXT(data[[#This Row],[Date]],"mmmm")</f>
        <v>April</v>
      </c>
      <c r="D8308" t="s">
        <v>12</v>
      </c>
      <c r="E8308" t="s">
        <v>19</v>
      </c>
      <c r="F8308" t="s">
        <v>20</v>
      </c>
      <c r="G8308" t="s">
        <v>21</v>
      </c>
      <c r="H8308" s="11">
        <v>1339.4</v>
      </c>
      <c r="I8308" s="11">
        <v>9.6436800000000016</v>
      </c>
      <c r="J8308" s="13">
        <f>data[[#This Row],[Clicks]]/data[[#This Row],[Impressions]]</f>
        <v>7.2000000000000007E-3</v>
      </c>
      <c r="K8308" s="1">
        <v>1.1099999999999999</v>
      </c>
      <c r="L8308" s="2">
        <v>10.704484800000001</v>
      </c>
      <c r="M8308">
        <v>3</v>
      </c>
      <c r="N8308" s="1">
        <f>IF(data[[#This Row],[Conversions]]=0,0,data[[#This Row],[Spend, Dollars]]/data[[#This Row],[Conversions]])</f>
        <v>3.5681616000000003</v>
      </c>
      <c r="O8308" s="13">
        <f>data[[#This Row],[Conversions]]/data[[#This Row],[Clicks]]</f>
        <v>0.3110845652282116</v>
      </c>
      <c r="P8308" s="11">
        <v>108</v>
      </c>
      <c r="Q8308" s="11">
        <f>IF(data[[#This Row],[Spend, Dollars]]=0,0,data[[#This Row],[Total conversion value, Dollars]]/data[[#This Row],[Spend, Dollars]])</f>
        <v>10.089229142536592</v>
      </c>
      <c r="R8308" s="2">
        <v>44.4</v>
      </c>
      <c r="S8308" s="2">
        <v>6</v>
      </c>
      <c r="T8308" s="2">
        <v>0</v>
      </c>
      <c r="U8308" s="2">
        <f t="shared" si="129"/>
        <v>50.4</v>
      </c>
    </row>
    <row r="8309" spans="1:21" x14ac:dyDescent="0.2">
      <c r="A8309" t="s">
        <v>22</v>
      </c>
      <c r="B8309" s="3">
        <v>45043</v>
      </c>
      <c r="C8309" s="10" t="str">
        <f>TEXT(data[[#This Row],[Date]],"mmmm")</f>
        <v>April</v>
      </c>
      <c r="D8309" t="s">
        <v>12</v>
      </c>
      <c r="E8309" t="s">
        <v>19</v>
      </c>
      <c r="F8309" t="s">
        <v>20</v>
      </c>
      <c r="G8309" t="s">
        <v>21</v>
      </c>
      <c r="H8309" s="11">
        <v>1360.6000000000001</v>
      </c>
      <c r="I8309" s="11">
        <v>13.061760000000003</v>
      </c>
      <c r="J8309" s="13">
        <f>data[[#This Row],[Clicks]]/data[[#This Row],[Impressions]]</f>
        <v>9.6000000000000009E-3</v>
      </c>
      <c r="K8309" s="1">
        <v>1.0799999999999996</v>
      </c>
      <c r="L8309" s="2">
        <v>14.106700799999999</v>
      </c>
      <c r="M8309">
        <v>4</v>
      </c>
      <c r="N8309" s="1">
        <f>IF(data[[#This Row],[Conversions]]=0,0,data[[#This Row],[Spend, Dollars]]/data[[#This Row],[Conversions]])</f>
        <v>3.5266751999999997</v>
      </c>
      <c r="O8309" s="13">
        <f>data[[#This Row],[Conversions]]/data[[#This Row],[Clicks]]</f>
        <v>0.30623744426478505</v>
      </c>
      <c r="P8309" s="11">
        <v>196</v>
      </c>
      <c r="Q8309" s="11">
        <f>IF(data[[#This Row],[Spend, Dollars]]=0,0,data[[#This Row],[Total conversion value, Dollars]]/data[[#This Row],[Spend, Dollars]])</f>
        <v>13.894106267568956</v>
      </c>
      <c r="R8309" s="2">
        <v>27.599999999999998</v>
      </c>
      <c r="S8309" s="2">
        <v>13.5</v>
      </c>
      <c r="T8309" s="2">
        <v>1</v>
      </c>
      <c r="U8309" s="2">
        <f t="shared" si="129"/>
        <v>42.099999999999994</v>
      </c>
    </row>
    <row r="8310" spans="1:21" x14ac:dyDescent="0.2">
      <c r="A8310" t="s">
        <v>22</v>
      </c>
      <c r="B8310" s="3">
        <v>45044</v>
      </c>
      <c r="C8310" s="10" t="str">
        <f>TEXT(data[[#This Row],[Date]],"mmmm")</f>
        <v>April</v>
      </c>
      <c r="D8310" t="s">
        <v>12</v>
      </c>
      <c r="E8310" t="s">
        <v>19</v>
      </c>
      <c r="F8310" t="s">
        <v>20</v>
      </c>
      <c r="G8310" t="s">
        <v>21</v>
      </c>
      <c r="H8310" s="11">
        <v>1318.8000000000002</v>
      </c>
      <c r="I8310" s="11">
        <v>10.022880000000004</v>
      </c>
      <c r="J8310" s="13">
        <f>data[[#This Row],[Clicks]]/data[[#This Row],[Impressions]]</f>
        <v>7.6000000000000026E-3</v>
      </c>
      <c r="K8310" s="1">
        <v>0.46999999999999975</v>
      </c>
      <c r="L8310" s="2">
        <v>4.7107535999999994</v>
      </c>
      <c r="M8310">
        <v>4</v>
      </c>
      <c r="N8310" s="1">
        <f>IF(data[[#This Row],[Conversions]]=0,0,data[[#This Row],[Spend, Dollars]]/data[[#This Row],[Conversions]])</f>
        <v>1.1776883999999999</v>
      </c>
      <c r="O8310" s="13">
        <f>data[[#This Row],[Conversions]]/data[[#This Row],[Clicks]]</f>
        <v>0.39908688919751589</v>
      </c>
      <c r="P8310" s="11">
        <v>292</v>
      </c>
      <c r="Q8310" s="11">
        <f>IF(data[[#This Row],[Spend, Dollars]]=0,0,data[[#This Row],[Total conversion value, Dollars]]/data[[#This Row],[Spend, Dollars]])</f>
        <v>61.985835981741864</v>
      </c>
      <c r="R8310" s="2">
        <v>26.4</v>
      </c>
      <c r="S8310" s="2">
        <v>10.5</v>
      </c>
      <c r="T8310" s="2">
        <v>4</v>
      </c>
      <c r="U8310" s="2">
        <f t="shared" si="129"/>
        <v>40.9</v>
      </c>
    </row>
    <row r="8311" spans="1:21" x14ac:dyDescent="0.2">
      <c r="A8311" t="s">
        <v>22</v>
      </c>
      <c r="B8311" s="3">
        <v>45045</v>
      </c>
      <c r="C8311" s="10" t="str">
        <f>TEXT(data[[#This Row],[Date]],"mmmm")</f>
        <v>April</v>
      </c>
      <c r="D8311" t="s">
        <v>12</v>
      </c>
      <c r="E8311" t="s">
        <v>19</v>
      </c>
      <c r="F8311" t="s">
        <v>20</v>
      </c>
      <c r="G8311" t="s">
        <v>21</v>
      </c>
      <c r="H8311" s="11">
        <v>1285.6000000000001</v>
      </c>
      <c r="I8311" s="11">
        <v>12.72744</v>
      </c>
      <c r="J8311" s="13">
        <f>data[[#This Row],[Clicks]]/data[[#This Row],[Impressions]]</f>
        <v>9.8999999999999991E-3</v>
      </c>
      <c r="K8311" s="1">
        <v>0.43999999999999978</v>
      </c>
      <c r="L8311" s="2">
        <v>5.6000735999999973</v>
      </c>
      <c r="M8311">
        <v>3</v>
      </c>
      <c r="N8311" s="1">
        <f>IF(data[[#This Row],[Conversions]]=0,0,data[[#This Row],[Spend, Dollars]]/data[[#This Row],[Conversions]])</f>
        <v>1.8666911999999991</v>
      </c>
      <c r="O8311" s="13">
        <f>data[[#This Row],[Conversions]]/data[[#This Row],[Clicks]]</f>
        <v>0.23571118779581754</v>
      </c>
      <c r="P8311" s="11">
        <v>144</v>
      </c>
      <c r="Q8311" s="11">
        <f>IF(data[[#This Row],[Spend, Dollars]]=0,0,data[[#This Row],[Total conversion value, Dollars]]/data[[#This Row],[Spend, Dollars]])</f>
        <v>25.713947759543743</v>
      </c>
      <c r="R8311" s="2">
        <v>20.399999999999999</v>
      </c>
      <c r="S8311" s="2">
        <v>15</v>
      </c>
      <c r="T8311" s="2">
        <v>4</v>
      </c>
      <c r="U8311" s="2">
        <f t="shared" si="129"/>
        <v>39.4</v>
      </c>
    </row>
    <row r="8312" spans="1:21" x14ac:dyDescent="0.2">
      <c r="A8312" t="s">
        <v>22</v>
      </c>
      <c r="B8312" s="3">
        <v>45046</v>
      </c>
      <c r="C8312" s="10" t="str">
        <f>TEXT(data[[#This Row],[Date]],"mmmm")</f>
        <v>April</v>
      </c>
      <c r="D8312" t="s">
        <v>12</v>
      </c>
      <c r="E8312" t="s">
        <v>19</v>
      </c>
      <c r="F8312" t="s">
        <v>20</v>
      </c>
      <c r="G8312" t="s">
        <v>21</v>
      </c>
      <c r="H8312" s="11">
        <v>895.40000000000009</v>
      </c>
      <c r="I8312" s="11">
        <v>9.0435400000000019</v>
      </c>
      <c r="J8312" s="13">
        <f>data[[#This Row],[Clicks]]/data[[#This Row],[Impressions]]</f>
        <v>1.0100000000000001E-2</v>
      </c>
      <c r="K8312" s="1">
        <v>0.44999999999999973</v>
      </c>
      <c r="L8312" s="2">
        <v>4.0695929999999985</v>
      </c>
      <c r="M8312">
        <v>2</v>
      </c>
      <c r="N8312" s="1">
        <f>IF(data[[#This Row],[Conversions]]=0,0,data[[#This Row],[Spend, Dollars]]/data[[#This Row],[Conversions]])</f>
        <v>2.0347964999999992</v>
      </c>
      <c r="O8312" s="13">
        <f>data[[#This Row],[Conversions]]/data[[#This Row],[Clicks]]</f>
        <v>0.22115233636385748</v>
      </c>
      <c r="P8312" s="11">
        <v>68</v>
      </c>
      <c r="Q8312" s="11">
        <f>IF(data[[#This Row],[Spend, Dollars]]=0,0,data[[#This Row],[Total conversion value, Dollars]]/data[[#This Row],[Spend, Dollars]])</f>
        <v>16.709287636380353</v>
      </c>
      <c r="R8312" s="2">
        <v>19.2</v>
      </c>
      <c r="S8312" s="2">
        <v>6</v>
      </c>
      <c r="T8312" s="2">
        <v>0</v>
      </c>
      <c r="U8312" s="2">
        <f t="shared" si="129"/>
        <v>25.2</v>
      </c>
    </row>
    <row r="8313" spans="1:21" x14ac:dyDescent="0.2">
      <c r="A8313" t="s">
        <v>22</v>
      </c>
      <c r="B8313" s="3">
        <v>45047</v>
      </c>
      <c r="C8313" s="10" t="str">
        <f>TEXT(data[[#This Row],[Date]],"mmmm")</f>
        <v>May</v>
      </c>
      <c r="D8313" t="s">
        <v>12</v>
      </c>
      <c r="E8313" t="s">
        <v>19</v>
      </c>
      <c r="F8313" t="s">
        <v>20</v>
      </c>
      <c r="G8313" t="s">
        <v>21</v>
      </c>
      <c r="H8313" s="11">
        <v>1796.2000000000003</v>
      </c>
      <c r="I8313" s="11">
        <v>13.112260000000001</v>
      </c>
      <c r="J8313" s="13">
        <f>data[[#This Row],[Clicks]]/data[[#This Row],[Impressions]]</f>
        <v>7.2999999999999992E-3</v>
      </c>
      <c r="K8313" s="1">
        <v>0.15000000000000005</v>
      </c>
      <c r="L8313" s="2">
        <v>1.9668390000000009</v>
      </c>
      <c r="M8313">
        <v>4</v>
      </c>
      <c r="N8313" s="1">
        <f>IF(data[[#This Row],[Conversions]]=0,0,data[[#This Row],[Spend, Dollars]]/data[[#This Row],[Conversions]])</f>
        <v>0.49170975000000022</v>
      </c>
      <c r="O8313" s="13">
        <f>data[[#This Row],[Conversions]]/data[[#This Row],[Clicks]]</f>
        <v>0.30505801440788999</v>
      </c>
      <c r="P8313" s="11">
        <v>164</v>
      </c>
      <c r="Q8313" s="11">
        <f>IF(data[[#This Row],[Spend, Dollars]]=0,0,data[[#This Row],[Total conversion value, Dollars]]/data[[#This Row],[Spend, Dollars]])</f>
        <v>83.382523938156567</v>
      </c>
      <c r="R8313" s="2">
        <v>38.4</v>
      </c>
      <c r="S8313" s="2">
        <v>12</v>
      </c>
      <c r="T8313" s="2">
        <v>0</v>
      </c>
      <c r="U8313" s="2">
        <f t="shared" si="129"/>
        <v>50.4</v>
      </c>
    </row>
    <row r="8314" spans="1:21" x14ac:dyDescent="0.2">
      <c r="A8314" t="s">
        <v>22</v>
      </c>
      <c r="B8314" s="3">
        <v>45048</v>
      </c>
      <c r="C8314" s="10" t="str">
        <f>TEXT(data[[#This Row],[Date]],"mmmm")</f>
        <v>May</v>
      </c>
      <c r="D8314" t="s">
        <v>12</v>
      </c>
      <c r="E8314" t="s">
        <v>19</v>
      </c>
      <c r="F8314" t="s">
        <v>20</v>
      </c>
      <c r="G8314" t="s">
        <v>21</v>
      </c>
      <c r="H8314" s="11">
        <v>1849.8000000000002</v>
      </c>
      <c r="I8314" s="11">
        <v>8.6940600000000003</v>
      </c>
      <c r="J8314" s="13">
        <f>data[[#This Row],[Clicks]]/data[[#This Row],[Impressions]]</f>
        <v>4.6999999999999993E-3</v>
      </c>
      <c r="K8314" s="1">
        <v>0.36999999999999977</v>
      </c>
      <c r="L8314" s="2">
        <v>3.2168021999999983</v>
      </c>
      <c r="M8314">
        <v>0</v>
      </c>
      <c r="N8314" s="1">
        <f>IF(data[[#This Row],[Conversions]]=0,0,data[[#This Row],[Spend, Dollars]]/data[[#This Row],[Conversions]])</f>
        <v>0</v>
      </c>
      <c r="O8314" s="13">
        <f>data[[#This Row],[Conversions]]/data[[#This Row],[Clicks]]</f>
        <v>0</v>
      </c>
      <c r="P8314" s="11">
        <v>0</v>
      </c>
      <c r="Q8314" s="11">
        <f>IF(data[[#This Row],[Spend, Dollars]]=0,0,data[[#This Row],[Total conversion value, Dollars]]/data[[#This Row],[Spend, Dollars]])</f>
        <v>0</v>
      </c>
      <c r="R8314" s="2">
        <v>55.199999999999996</v>
      </c>
      <c r="S8314" s="2">
        <v>1.5</v>
      </c>
      <c r="T8314" s="2">
        <v>3</v>
      </c>
      <c r="U8314" s="2">
        <f t="shared" si="129"/>
        <v>59.699999999999996</v>
      </c>
    </row>
    <row r="8315" spans="1:21" x14ac:dyDescent="0.2">
      <c r="A8315" t="s">
        <v>22</v>
      </c>
      <c r="B8315" s="3">
        <v>45049</v>
      </c>
      <c r="C8315" s="10" t="str">
        <f>TEXT(data[[#This Row],[Date]],"mmmm")</f>
        <v>May</v>
      </c>
      <c r="D8315" t="s">
        <v>12</v>
      </c>
      <c r="E8315" t="s">
        <v>19</v>
      </c>
      <c r="F8315" t="s">
        <v>20</v>
      </c>
      <c r="G8315" t="s">
        <v>21</v>
      </c>
      <c r="H8315" s="11">
        <v>1711.8000000000002</v>
      </c>
      <c r="I8315" s="11">
        <v>10.955519999999998</v>
      </c>
      <c r="J8315" s="13">
        <f>data[[#This Row],[Clicks]]/data[[#This Row],[Impressions]]</f>
        <v>6.3999999999999986E-3</v>
      </c>
      <c r="K8315" s="1">
        <v>5.0000000000000017E-2</v>
      </c>
      <c r="L8315" s="2">
        <v>0.54777600000000004</v>
      </c>
      <c r="M8315">
        <v>0</v>
      </c>
      <c r="N8315" s="1">
        <f>IF(data[[#This Row],[Conversions]]=0,0,data[[#This Row],[Spend, Dollars]]/data[[#This Row],[Conversions]])</f>
        <v>0</v>
      </c>
      <c r="O8315" s="13">
        <f>data[[#This Row],[Conversions]]/data[[#This Row],[Clicks]]</f>
        <v>0</v>
      </c>
      <c r="P8315" s="11">
        <v>0</v>
      </c>
      <c r="Q8315" s="11">
        <f>IF(data[[#This Row],[Spend, Dollars]]=0,0,data[[#This Row],[Total conversion value, Dollars]]/data[[#This Row],[Spend, Dollars]])</f>
        <v>0</v>
      </c>
      <c r="R8315" s="2">
        <v>27.599999999999998</v>
      </c>
      <c r="S8315" s="2">
        <v>6</v>
      </c>
      <c r="T8315" s="2">
        <v>0</v>
      </c>
      <c r="U8315" s="2">
        <f t="shared" si="129"/>
        <v>33.599999999999994</v>
      </c>
    </row>
    <row r="8316" spans="1:21" x14ac:dyDescent="0.2">
      <c r="A8316" t="s">
        <v>22</v>
      </c>
      <c r="B8316" s="3">
        <v>45050</v>
      </c>
      <c r="C8316" s="10" t="str">
        <f>TEXT(data[[#This Row],[Date]],"mmmm")</f>
        <v>May</v>
      </c>
      <c r="D8316" t="s">
        <v>12</v>
      </c>
      <c r="E8316" t="s">
        <v>19</v>
      </c>
      <c r="F8316" t="s">
        <v>20</v>
      </c>
      <c r="G8316" t="s">
        <v>21</v>
      </c>
      <c r="H8316" s="11">
        <v>2190.6</v>
      </c>
      <c r="I8316" s="11">
        <v>22.344119999999997</v>
      </c>
      <c r="J8316" s="13">
        <f>data[[#This Row],[Clicks]]/data[[#This Row],[Impressions]]</f>
        <v>1.0199999999999999E-2</v>
      </c>
      <c r="K8316" s="1">
        <v>0.47999999999999976</v>
      </c>
      <c r="L8316" s="2">
        <v>10.725177599999993</v>
      </c>
      <c r="M8316">
        <v>1</v>
      </c>
      <c r="N8316" s="1">
        <f>IF(data[[#This Row],[Conversions]]=0,0,data[[#This Row],[Spend, Dollars]]/data[[#This Row],[Conversions]])</f>
        <v>10.725177599999993</v>
      </c>
      <c r="O8316" s="13">
        <f>data[[#This Row],[Conversions]]/data[[#This Row],[Clicks]]</f>
        <v>4.4754503645701875E-2</v>
      </c>
      <c r="P8316" s="11">
        <v>80</v>
      </c>
      <c r="Q8316" s="11">
        <f>IF(data[[#This Row],[Spend, Dollars]]=0,0,data[[#This Row],[Total conversion value, Dollars]]/data[[#This Row],[Spend, Dollars]])</f>
        <v>7.4590839409503156</v>
      </c>
      <c r="R8316" s="2">
        <v>46.8</v>
      </c>
      <c r="S8316" s="2">
        <v>3</v>
      </c>
      <c r="T8316" s="2">
        <v>3</v>
      </c>
      <c r="U8316" s="2">
        <f t="shared" si="129"/>
        <v>52.8</v>
      </c>
    </row>
    <row r="8317" spans="1:21" x14ac:dyDescent="0.2">
      <c r="A8317" t="s">
        <v>22</v>
      </c>
      <c r="B8317" s="3">
        <v>45051</v>
      </c>
      <c r="C8317" s="10" t="str">
        <f>TEXT(data[[#This Row],[Date]],"mmmm")</f>
        <v>May</v>
      </c>
      <c r="D8317" t="s">
        <v>12</v>
      </c>
      <c r="E8317" t="s">
        <v>19</v>
      </c>
      <c r="F8317" t="s">
        <v>20</v>
      </c>
      <c r="G8317" t="s">
        <v>21</v>
      </c>
      <c r="H8317" s="11">
        <v>1885.2000000000003</v>
      </c>
      <c r="I8317" s="11">
        <v>8.6719200000000036</v>
      </c>
      <c r="J8317" s="13">
        <f>data[[#This Row],[Clicks]]/data[[#This Row],[Impressions]]</f>
        <v>4.6000000000000017E-3</v>
      </c>
      <c r="K8317" s="1">
        <v>0.54999999999999982</v>
      </c>
      <c r="L8317" s="2">
        <v>4.7695560000000006</v>
      </c>
      <c r="M8317">
        <v>1</v>
      </c>
      <c r="N8317" s="1">
        <f>IF(data[[#This Row],[Conversions]]=0,0,data[[#This Row],[Spend, Dollars]]/data[[#This Row],[Conversions]])</f>
        <v>4.7695560000000006</v>
      </c>
      <c r="O8317" s="13">
        <f>data[[#This Row],[Conversions]]/data[[#This Row],[Clicks]]</f>
        <v>0.11531471692543284</v>
      </c>
      <c r="P8317" s="11">
        <v>33</v>
      </c>
      <c r="Q8317" s="11">
        <f>IF(data[[#This Row],[Spend, Dollars]]=0,0,data[[#This Row],[Total conversion value, Dollars]]/data[[#This Row],[Spend, Dollars]])</f>
        <v>6.9188830155259726</v>
      </c>
      <c r="R8317" s="2">
        <v>72</v>
      </c>
      <c r="S8317" s="2">
        <v>6</v>
      </c>
      <c r="T8317" s="2">
        <v>0</v>
      </c>
      <c r="U8317" s="2">
        <f t="shared" si="129"/>
        <v>78</v>
      </c>
    </row>
    <row r="8318" spans="1:21" x14ac:dyDescent="0.2">
      <c r="A8318" t="s">
        <v>22</v>
      </c>
      <c r="B8318" s="3">
        <v>45052</v>
      </c>
      <c r="C8318" s="10" t="str">
        <f>TEXT(data[[#This Row],[Date]],"mmmm")</f>
        <v>May</v>
      </c>
      <c r="D8318" t="s">
        <v>12</v>
      </c>
      <c r="E8318" t="s">
        <v>19</v>
      </c>
      <c r="F8318" t="s">
        <v>20</v>
      </c>
      <c r="G8318" t="s">
        <v>21</v>
      </c>
      <c r="H8318" s="11">
        <v>1349.2</v>
      </c>
      <c r="I8318" s="11">
        <v>5.1269599999999986</v>
      </c>
      <c r="J8318" s="13">
        <f>data[[#This Row],[Clicks]]/data[[#This Row],[Impressions]]</f>
        <v>3.7999999999999987E-3</v>
      </c>
      <c r="K8318" s="1">
        <v>0.45999999999999974</v>
      </c>
      <c r="L8318" s="2">
        <v>2.3584015999999979</v>
      </c>
      <c r="M8318">
        <v>0</v>
      </c>
      <c r="N8318" s="1">
        <f>IF(data[[#This Row],[Conversions]]=0,0,data[[#This Row],[Spend, Dollars]]/data[[#This Row],[Conversions]])</f>
        <v>0</v>
      </c>
      <c r="O8318" s="13">
        <f>data[[#This Row],[Conversions]]/data[[#This Row],[Clicks]]</f>
        <v>0</v>
      </c>
      <c r="P8318" s="11">
        <v>0</v>
      </c>
      <c r="Q8318" s="11">
        <f>IF(data[[#This Row],[Spend, Dollars]]=0,0,data[[#This Row],[Total conversion value, Dollars]]/data[[#This Row],[Spend, Dollars]])</f>
        <v>0</v>
      </c>
      <c r="R8318" s="2">
        <v>14.399999999999999</v>
      </c>
      <c r="S8318" s="2">
        <v>9</v>
      </c>
      <c r="T8318" s="2">
        <v>1</v>
      </c>
      <c r="U8318" s="2">
        <f t="shared" si="129"/>
        <v>24.4</v>
      </c>
    </row>
    <row r="8319" spans="1:21" x14ac:dyDescent="0.2">
      <c r="A8319" t="s">
        <v>22</v>
      </c>
      <c r="B8319" s="3">
        <v>45053</v>
      </c>
      <c r="C8319" s="10" t="str">
        <f>TEXT(data[[#This Row],[Date]],"mmmm")</f>
        <v>May</v>
      </c>
      <c r="D8319" t="s">
        <v>12</v>
      </c>
      <c r="E8319" t="s">
        <v>19</v>
      </c>
      <c r="F8319" t="s">
        <v>20</v>
      </c>
      <c r="G8319" t="s">
        <v>21</v>
      </c>
      <c r="H8319" s="11">
        <v>2001</v>
      </c>
      <c r="I8319" s="11">
        <v>18.609299999999998</v>
      </c>
      <c r="J8319" s="13">
        <f>data[[#This Row],[Clicks]]/data[[#This Row],[Impressions]]</f>
        <v>9.2999999999999992E-3</v>
      </c>
      <c r="K8319" s="1">
        <v>0.91999999999999982</v>
      </c>
      <c r="L8319" s="2">
        <v>17.120555999999993</v>
      </c>
      <c r="M8319">
        <v>4</v>
      </c>
      <c r="N8319" s="1">
        <f>IF(data[[#This Row],[Conversions]]=0,0,data[[#This Row],[Spend, Dollars]]/data[[#This Row],[Conversions]])</f>
        <v>4.2801389999999984</v>
      </c>
      <c r="O8319" s="13">
        <f>data[[#This Row],[Conversions]]/data[[#This Row],[Clicks]]</f>
        <v>0.21494629029571238</v>
      </c>
      <c r="P8319" s="11">
        <v>224</v>
      </c>
      <c r="Q8319" s="11">
        <f>IF(data[[#This Row],[Spend, Dollars]]=0,0,data[[#This Row],[Total conversion value, Dollars]]/data[[#This Row],[Spend, Dollars]])</f>
        <v>13.083687235391192</v>
      </c>
      <c r="R8319" s="2">
        <v>60</v>
      </c>
      <c r="S8319" s="2">
        <v>3</v>
      </c>
      <c r="T8319" s="2">
        <v>2</v>
      </c>
      <c r="U8319" s="2">
        <f t="shared" si="129"/>
        <v>65</v>
      </c>
    </row>
    <row r="8320" spans="1:21" x14ac:dyDescent="0.2">
      <c r="A8320" t="s">
        <v>22</v>
      </c>
      <c r="B8320" s="3">
        <v>45054</v>
      </c>
      <c r="C8320" s="10" t="str">
        <f>TEXT(data[[#This Row],[Date]],"mmmm")</f>
        <v>May</v>
      </c>
      <c r="D8320" t="s">
        <v>12</v>
      </c>
      <c r="E8320" t="s">
        <v>19</v>
      </c>
      <c r="F8320" t="s">
        <v>20</v>
      </c>
      <c r="G8320" t="s">
        <v>21</v>
      </c>
      <c r="H8320" s="11">
        <v>1530.6000000000001</v>
      </c>
      <c r="I8320" s="11">
        <v>9.6427800000000001</v>
      </c>
      <c r="J8320" s="13">
        <f>data[[#This Row],[Clicks]]/data[[#This Row],[Impressions]]</f>
        <v>6.2999999999999992E-3</v>
      </c>
      <c r="K8320" s="1">
        <v>0.91999999999999982</v>
      </c>
      <c r="L8320" s="2">
        <v>8.8713575999999978</v>
      </c>
      <c r="M8320">
        <v>5</v>
      </c>
      <c r="N8320" s="1">
        <f>IF(data[[#This Row],[Conversions]]=0,0,data[[#This Row],[Spend, Dollars]]/data[[#This Row],[Conversions]])</f>
        <v>1.7742715199999997</v>
      </c>
      <c r="O8320" s="13">
        <f>data[[#This Row],[Conversions]]/data[[#This Row],[Clicks]]</f>
        <v>0.51852266669985214</v>
      </c>
      <c r="P8320" s="11">
        <v>310</v>
      </c>
      <c r="Q8320" s="11">
        <f>IF(data[[#This Row],[Spend, Dollars]]=0,0,data[[#This Row],[Total conversion value, Dollars]]/data[[#This Row],[Spend, Dollars]])</f>
        <v>34.943918842816132</v>
      </c>
      <c r="R8320" s="2">
        <v>14.399999999999999</v>
      </c>
      <c r="S8320" s="2">
        <v>4.5</v>
      </c>
      <c r="T8320" s="2">
        <v>4</v>
      </c>
      <c r="U8320" s="2">
        <f t="shared" si="129"/>
        <v>22.9</v>
      </c>
    </row>
    <row r="8321" spans="1:21" x14ac:dyDescent="0.2">
      <c r="A8321" t="s">
        <v>22</v>
      </c>
      <c r="B8321" s="3">
        <v>45055</v>
      </c>
      <c r="C8321" s="10" t="str">
        <f>TEXT(data[[#This Row],[Date]],"mmmm")</f>
        <v>May</v>
      </c>
      <c r="D8321" t="s">
        <v>12</v>
      </c>
      <c r="E8321" t="s">
        <v>19</v>
      </c>
      <c r="F8321" t="s">
        <v>20</v>
      </c>
      <c r="G8321" t="s">
        <v>21</v>
      </c>
      <c r="H8321" s="11">
        <v>1950.4</v>
      </c>
      <c r="I8321" s="11">
        <v>15.21312</v>
      </c>
      <c r="J8321" s="13">
        <f>data[[#This Row],[Clicks]]/data[[#This Row],[Impressions]]</f>
        <v>7.7999999999999996E-3</v>
      </c>
      <c r="K8321" s="1">
        <v>0.21000000000000005</v>
      </c>
      <c r="L8321" s="2">
        <v>3.1947552000000008</v>
      </c>
      <c r="M8321">
        <v>0</v>
      </c>
      <c r="N8321" s="1">
        <f>IF(data[[#This Row],[Conversions]]=0,0,data[[#This Row],[Spend, Dollars]]/data[[#This Row],[Conversions]])</f>
        <v>0</v>
      </c>
      <c r="O8321" s="13">
        <f>data[[#This Row],[Conversions]]/data[[#This Row],[Clicks]]</f>
        <v>0</v>
      </c>
      <c r="P8321" s="11">
        <v>0</v>
      </c>
      <c r="Q8321" s="11">
        <f>IF(data[[#This Row],[Spend, Dollars]]=0,0,data[[#This Row],[Total conversion value, Dollars]]/data[[#This Row],[Spend, Dollars]])</f>
        <v>0</v>
      </c>
      <c r="R8321" s="2">
        <v>33.6</v>
      </c>
      <c r="S8321" s="2">
        <v>7.5</v>
      </c>
      <c r="T8321" s="2">
        <v>0</v>
      </c>
      <c r="U8321" s="2">
        <f t="shared" si="129"/>
        <v>41.1</v>
      </c>
    </row>
    <row r="8322" spans="1:21" x14ac:dyDescent="0.2">
      <c r="A8322" t="s">
        <v>22</v>
      </c>
      <c r="B8322" s="3">
        <v>45056</v>
      </c>
      <c r="C8322" s="10" t="str">
        <f>TEXT(data[[#This Row],[Date]],"mmmm")</f>
        <v>May</v>
      </c>
      <c r="D8322" t="s">
        <v>12</v>
      </c>
      <c r="E8322" t="s">
        <v>19</v>
      </c>
      <c r="F8322" t="s">
        <v>20</v>
      </c>
      <c r="G8322" t="s">
        <v>21</v>
      </c>
      <c r="H8322" s="11">
        <v>1517.2</v>
      </c>
      <c r="I8322" s="11">
        <v>5.9170800000000021</v>
      </c>
      <c r="J8322" s="13">
        <f>data[[#This Row],[Clicks]]/data[[#This Row],[Impressions]]</f>
        <v>3.9000000000000011E-3</v>
      </c>
      <c r="K8322" s="1">
        <v>0.20999999999999996</v>
      </c>
      <c r="L8322" s="2">
        <v>1.2425868000000002</v>
      </c>
      <c r="M8322">
        <v>5</v>
      </c>
      <c r="N8322" s="1">
        <f>IF(data[[#This Row],[Conversions]]=0,0,data[[#This Row],[Spend, Dollars]]/data[[#This Row],[Conversions]])</f>
        <v>0.24851736000000005</v>
      </c>
      <c r="O8322" s="13">
        <f>data[[#This Row],[Conversions]]/data[[#This Row],[Clicks]]</f>
        <v>0.84501139075354703</v>
      </c>
      <c r="P8322" s="11">
        <v>215</v>
      </c>
      <c r="Q8322" s="11">
        <f>IF(data[[#This Row],[Spend, Dollars]]=0,0,data[[#This Row],[Total conversion value, Dollars]]/data[[#This Row],[Spend, Dollars]])</f>
        <v>173.02614191620253</v>
      </c>
      <c r="R8322" s="2">
        <v>25.2</v>
      </c>
      <c r="S8322" s="2">
        <v>4.5</v>
      </c>
      <c r="T8322" s="2">
        <v>3</v>
      </c>
      <c r="U8322" s="2">
        <f t="shared" si="129"/>
        <v>32.700000000000003</v>
      </c>
    </row>
    <row r="8323" spans="1:21" x14ac:dyDescent="0.2">
      <c r="A8323" t="s">
        <v>22</v>
      </c>
      <c r="B8323" s="3">
        <v>45057</v>
      </c>
      <c r="C8323" s="10" t="str">
        <f>TEXT(data[[#This Row],[Date]],"mmmm")</f>
        <v>May</v>
      </c>
      <c r="D8323" t="s">
        <v>12</v>
      </c>
      <c r="E8323" t="s">
        <v>19</v>
      </c>
      <c r="F8323" t="s">
        <v>20</v>
      </c>
      <c r="G8323" t="s">
        <v>21</v>
      </c>
      <c r="H8323" s="11">
        <v>1136.4000000000001</v>
      </c>
      <c r="I8323" s="11">
        <v>4.5456000000000039</v>
      </c>
      <c r="J8323" s="13">
        <f>data[[#This Row],[Clicks]]/data[[#This Row],[Impressions]]</f>
        <v>4.0000000000000027E-3</v>
      </c>
      <c r="K8323" s="1">
        <v>0.22999999999999995</v>
      </c>
      <c r="L8323" s="2">
        <v>1.0454880000000006</v>
      </c>
      <c r="M8323">
        <v>3</v>
      </c>
      <c r="N8323" s="1">
        <f>IF(data[[#This Row],[Conversions]]=0,0,data[[#This Row],[Spend, Dollars]]/data[[#This Row],[Conversions]])</f>
        <v>0.34849600000000019</v>
      </c>
      <c r="O8323" s="13">
        <f>data[[#This Row],[Conversions]]/data[[#This Row],[Clicks]]</f>
        <v>0.65997888067581778</v>
      </c>
      <c r="P8323" s="11">
        <v>237</v>
      </c>
      <c r="Q8323" s="11">
        <f>IF(data[[#This Row],[Spend, Dollars]]=0,0,data[[#This Row],[Total conversion value, Dollars]]/data[[#This Row],[Spend, Dollars]])</f>
        <v>226.68839814517227</v>
      </c>
      <c r="R8323" s="2">
        <v>55.199999999999996</v>
      </c>
      <c r="S8323" s="2">
        <v>9</v>
      </c>
      <c r="T8323" s="2">
        <v>1</v>
      </c>
      <c r="U8323" s="2">
        <f t="shared" ref="U8323:U8386" si="130">SUM(R8323:T8323)</f>
        <v>65.199999999999989</v>
      </c>
    </row>
    <row r="8324" spans="1:21" x14ac:dyDescent="0.2">
      <c r="A8324" t="s">
        <v>22</v>
      </c>
      <c r="B8324" s="3">
        <v>45058</v>
      </c>
      <c r="C8324" s="10" t="str">
        <f>TEXT(data[[#This Row],[Date]],"mmmm")</f>
        <v>May</v>
      </c>
      <c r="D8324" t="s">
        <v>12</v>
      </c>
      <c r="E8324" t="s">
        <v>19</v>
      </c>
      <c r="F8324" t="s">
        <v>20</v>
      </c>
      <c r="G8324" t="s">
        <v>21</v>
      </c>
      <c r="H8324" s="11">
        <v>872.80000000000018</v>
      </c>
      <c r="I8324" s="11">
        <v>9.1644000000000023</v>
      </c>
      <c r="J8324" s="13">
        <f>data[[#This Row],[Clicks]]/data[[#This Row],[Impressions]]</f>
        <v>1.0500000000000001E-2</v>
      </c>
      <c r="K8324" s="1">
        <v>8.0000000000000029E-2</v>
      </c>
      <c r="L8324" s="2">
        <v>0.73315200000000047</v>
      </c>
      <c r="M8324">
        <v>0</v>
      </c>
      <c r="N8324" s="1">
        <f>IF(data[[#This Row],[Conversions]]=0,0,data[[#This Row],[Spend, Dollars]]/data[[#This Row],[Conversions]])</f>
        <v>0</v>
      </c>
      <c r="O8324" s="13">
        <f>data[[#This Row],[Conversions]]/data[[#This Row],[Clicks]]</f>
        <v>0</v>
      </c>
      <c r="P8324" s="11">
        <v>0</v>
      </c>
      <c r="Q8324" s="11">
        <f>IF(data[[#This Row],[Spend, Dollars]]=0,0,data[[#This Row],[Total conversion value, Dollars]]/data[[#This Row],[Spend, Dollars]])</f>
        <v>0</v>
      </c>
      <c r="R8324" s="2">
        <v>15.6</v>
      </c>
      <c r="S8324" s="2">
        <v>6</v>
      </c>
      <c r="T8324" s="2">
        <v>4</v>
      </c>
      <c r="U8324" s="2">
        <f t="shared" si="130"/>
        <v>25.6</v>
      </c>
    </row>
    <row r="8325" spans="1:21" x14ac:dyDescent="0.2">
      <c r="A8325" t="s">
        <v>22</v>
      </c>
      <c r="B8325" s="3">
        <v>45059</v>
      </c>
      <c r="C8325" s="10" t="str">
        <f>TEXT(data[[#This Row],[Date]],"mmmm")</f>
        <v>May</v>
      </c>
      <c r="D8325" t="s">
        <v>12</v>
      </c>
      <c r="E8325" t="s">
        <v>19</v>
      </c>
      <c r="F8325" t="s">
        <v>20</v>
      </c>
      <c r="G8325" t="s">
        <v>21</v>
      </c>
      <c r="H8325" s="11">
        <v>1708.2</v>
      </c>
      <c r="I8325" s="11">
        <v>17.594460000000002</v>
      </c>
      <c r="J8325" s="13">
        <f>data[[#This Row],[Clicks]]/data[[#This Row],[Impressions]]</f>
        <v>1.03E-2</v>
      </c>
      <c r="K8325" s="1">
        <v>0.22999999999999998</v>
      </c>
      <c r="L8325" s="2">
        <v>4.0467257999999999</v>
      </c>
      <c r="M8325">
        <v>4</v>
      </c>
      <c r="N8325" s="1">
        <f>IF(data[[#This Row],[Conversions]]=0,0,data[[#This Row],[Spend, Dollars]]/data[[#This Row],[Conversions]])</f>
        <v>1.01168145</v>
      </c>
      <c r="O8325" s="13">
        <f>data[[#This Row],[Conversions]]/data[[#This Row],[Clicks]]</f>
        <v>0.22734428905462287</v>
      </c>
      <c r="P8325" s="11">
        <v>288</v>
      </c>
      <c r="Q8325" s="11">
        <f>IF(data[[#This Row],[Spend, Dollars]]=0,0,data[[#This Row],[Total conversion value, Dollars]]/data[[#This Row],[Spend, Dollars]])</f>
        <v>71.168647008403681</v>
      </c>
      <c r="R8325" s="2">
        <v>62.4</v>
      </c>
      <c r="S8325" s="2">
        <v>3</v>
      </c>
      <c r="T8325" s="2">
        <v>4</v>
      </c>
      <c r="U8325" s="2">
        <f t="shared" si="130"/>
        <v>69.400000000000006</v>
      </c>
    </row>
    <row r="8326" spans="1:21" x14ac:dyDescent="0.2">
      <c r="A8326" t="s">
        <v>22</v>
      </c>
      <c r="B8326" s="3">
        <v>45060</v>
      </c>
      <c r="C8326" s="10" t="str">
        <f>TEXT(data[[#This Row],[Date]],"mmmm")</f>
        <v>May</v>
      </c>
      <c r="D8326" t="s">
        <v>12</v>
      </c>
      <c r="E8326" t="s">
        <v>19</v>
      </c>
      <c r="F8326" t="s">
        <v>20</v>
      </c>
      <c r="G8326" t="s">
        <v>21</v>
      </c>
      <c r="H8326" s="11">
        <v>1490.8000000000002</v>
      </c>
      <c r="I8326" s="11">
        <v>11.330079999999999</v>
      </c>
      <c r="J8326" s="13">
        <f>data[[#This Row],[Clicks]]/data[[#This Row],[Impressions]]</f>
        <v>7.5999999999999983E-3</v>
      </c>
      <c r="K8326" s="1">
        <v>4.0000000000000063E-2</v>
      </c>
      <c r="L8326" s="2">
        <v>0.45320320000000069</v>
      </c>
      <c r="M8326">
        <v>4</v>
      </c>
      <c r="N8326" s="1">
        <f>IF(data[[#This Row],[Conversions]]=0,0,data[[#This Row],[Spend, Dollars]]/data[[#This Row],[Conversions]])</f>
        <v>0.11330080000000017</v>
      </c>
      <c r="O8326" s="13">
        <f>data[[#This Row],[Conversions]]/data[[#This Row],[Clicks]]</f>
        <v>0.35304252044116197</v>
      </c>
      <c r="P8326" s="11">
        <v>260</v>
      </c>
      <c r="Q8326" s="11">
        <f>IF(data[[#This Row],[Spend, Dollars]]=0,0,data[[#This Row],[Total conversion value, Dollars]]/data[[#This Row],[Spend, Dollars]])</f>
        <v>573.69409571688732</v>
      </c>
      <c r="R8326" s="2">
        <v>31.2</v>
      </c>
      <c r="S8326" s="2">
        <v>3</v>
      </c>
      <c r="T8326" s="2">
        <v>3</v>
      </c>
      <c r="U8326" s="2">
        <f t="shared" si="130"/>
        <v>37.200000000000003</v>
      </c>
    </row>
    <row r="8327" spans="1:21" x14ac:dyDescent="0.2">
      <c r="A8327" t="s">
        <v>22</v>
      </c>
      <c r="B8327" s="3">
        <v>45061</v>
      </c>
      <c r="C8327" s="10" t="str">
        <f>TEXT(data[[#This Row],[Date]],"mmmm")</f>
        <v>May</v>
      </c>
      <c r="D8327" t="s">
        <v>12</v>
      </c>
      <c r="E8327" t="s">
        <v>19</v>
      </c>
      <c r="F8327" t="s">
        <v>20</v>
      </c>
      <c r="G8327" t="s">
        <v>21</v>
      </c>
      <c r="H8327" s="11">
        <v>1458</v>
      </c>
      <c r="I8327" s="11">
        <v>10.351800000000003</v>
      </c>
      <c r="J8327" s="13">
        <f>data[[#This Row],[Clicks]]/data[[#This Row],[Impressions]]</f>
        <v>7.1000000000000021E-3</v>
      </c>
      <c r="K8327" s="1">
        <v>0.16000000000000003</v>
      </c>
      <c r="L8327" s="2">
        <v>1.6562880000000006</v>
      </c>
      <c r="M8327">
        <v>3</v>
      </c>
      <c r="N8327" s="1">
        <f>IF(data[[#This Row],[Conversions]]=0,0,data[[#This Row],[Spend, Dollars]]/data[[#This Row],[Conversions]])</f>
        <v>0.55209600000000025</v>
      </c>
      <c r="O8327" s="13">
        <f>data[[#This Row],[Conversions]]/data[[#This Row],[Clicks]]</f>
        <v>0.28980467165130697</v>
      </c>
      <c r="P8327" s="11">
        <v>195</v>
      </c>
      <c r="Q8327" s="11">
        <f>IF(data[[#This Row],[Spend, Dollars]]=0,0,data[[#This Row],[Total conversion value, Dollars]]/data[[#This Row],[Spend, Dollars]])</f>
        <v>117.73314785834343</v>
      </c>
      <c r="R8327" s="2">
        <v>12</v>
      </c>
      <c r="S8327" s="2">
        <v>10.5</v>
      </c>
      <c r="T8327" s="2">
        <v>3</v>
      </c>
      <c r="U8327" s="2">
        <f t="shared" si="130"/>
        <v>25.5</v>
      </c>
    </row>
    <row r="8328" spans="1:21" x14ac:dyDescent="0.2">
      <c r="A8328" t="s">
        <v>22</v>
      </c>
      <c r="B8328" s="3">
        <v>45062</v>
      </c>
      <c r="C8328" s="10" t="str">
        <f>TEXT(data[[#This Row],[Date]],"mmmm")</f>
        <v>May</v>
      </c>
      <c r="D8328" t="s">
        <v>12</v>
      </c>
      <c r="E8328" t="s">
        <v>19</v>
      </c>
      <c r="F8328" t="s">
        <v>20</v>
      </c>
      <c r="G8328" t="s">
        <v>21</v>
      </c>
      <c r="H8328" s="11">
        <v>1675</v>
      </c>
      <c r="I8328" s="11">
        <v>15.074999999999999</v>
      </c>
      <c r="J8328" s="13">
        <f>data[[#This Row],[Clicks]]/data[[#This Row],[Impressions]]</f>
        <v>8.9999999999999993E-3</v>
      </c>
      <c r="K8328" s="1">
        <v>0.32999999999999996</v>
      </c>
      <c r="L8328" s="2">
        <v>4.9747499999999993</v>
      </c>
      <c r="M8328">
        <v>5</v>
      </c>
      <c r="N8328" s="1">
        <f>IF(data[[#This Row],[Conversions]]=0,0,data[[#This Row],[Spend, Dollars]]/data[[#This Row],[Conversions]])</f>
        <v>0.99494999999999989</v>
      </c>
      <c r="O8328" s="13">
        <f>data[[#This Row],[Conversions]]/data[[#This Row],[Clicks]]</f>
        <v>0.33167495854063017</v>
      </c>
      <c r="P8328" s="11">
        <v>340</v>
      </c>
      <c r="Q8328" s="11">
        <f>IF(data[[#This Row],[Spend, Dollars]]=0,0,data[[#This Row],[Total conversion value, Dollars]]/data[[#This Row],[Spend, Dollars]])</f>
        <v>68.345142972008659</v>
      </c>
      <c r="R8328" s="2">
        <v>43.199999999999996</v>
      </c>
      <c r="S8328" s="2">
        <v>12</v>
      </c>
      <c r="T8328" s="2">
        <v>6</v>
      </c>
      <c r="U8328" s="2">
        <f t="shared" si="130"/>
        <v>61.199999999999996</v>
      </c>
    </row>
    <row r="8329" spans="1:21" x14ac:dyDescent="0.2">
      <c r="A8329" t="s">
        <v>22</v>
      </c>
      <c r="B8329" s="3">
        <v>45063</v>
      </c>
      <c r="C8329" s="10" t="str">
        <f>TEXT(data[[#This Row],[Date]],"mmmm")</f>
        <v>May</v>
      </c>
      <c r="D8329" t="s">
        <v>12</v>
      </c>
      <c r="E8329" t="s">
        <v>19</v>
      </c>
      <c r="F8329" t="s">
        <v>20</v>
      </c>
      <c r="G8329" t="s">
        <v>21</v>
      </c>
      <c r="H8329" s="11">
        <v>1131.6000000000001</v>
      </c>
      <c r="I8329" s="11">
        <v>8.1475200000000001</v>
      </c>
      <c r="J8329" s="13">
        <f>data[[#This Row],[Clicks]]/data[[#This Row],[Impressions]]</f>
        <v>7.1999999999999989E-3</v>
      </c>
      <c r="K8329" s="1">
        <v>1.1099999999999999</v>
      </c>
      <c r="L8329" s="2">
        <v>9.0437471999999985</v>
      </c>
      <c r="M8329">
        <v>3</v>
      </c>
      <c r="N8329" s="1">
        <f>IF(data[[#This Row],[Conversions]]=0,0,data[[#This Row],[Spend, Dollars]]/data[[#This Row],[Conversions]])</f>
        <v>3.0145823999999997</v>
      </c>
      <c r="O8329" s="13">
        <f>data[[#This Row],[Conversions]]/data[[#This Row],[Clicks]]</f>
        <v>0.36821020384116881</v>
      </c>
      <c r="P8329" s="11">
        <v>114</v>
      </c>
      <c r="Q8329" s="11">
        <f>IF(data[[#This Row],[Spend, Dollars]]=0,0,data[[#This Row],[Total conversion value, Dollars]]/data[[#This Row],[Spend, Dollars]])</f>
        <v>12.60539436573371</v>
      </c>
      <c r="R8329" s="2">
        <v>18</v>
      </c>
      <c r="S8329" s="2">
        <v>6</v>
      </c>
      <c r="T8329" s="2">
        <v>1</v>
      </c>
      <c r="U8329" s="2">
        <f t="shared" si="130"/>
        <v>25</v>
      </c>
    </row>
    <row r="8330" spans="1:21" x14ac:dyDescent="0.2">
      <c r="A8330" t="s">
        <v>22</v>
      </c>
      <c r="B8330" s="3">
        <v>45064</v>
      </c>
      <c r="C8330" s="10" t="str">
        <f>TEXT(data[[#This Row],[Date]],"mmmm")</f>
        <v>May</v>
      </c>
      <c r="D8330" t="s">
        <v>12</v>
      </c>
      <c r="E8330" t="s">
        <v>19</v>
      </c>
      <c r="F8330" t="s">
        <v>20</v>
      </c>
      <c r="G8330" t="s">
        <v>21</v>
      </c>
      <c r="H8330" s="11">
        <v>1275.2</v>
      </c>
      <c r="I8330" s="11">
        <v>10.456639999999998</v>
      </c>
      <c r="J8330" s="13">
        <f>data[[#This Row],[Clicks]]/data[[#This Row],[Impressions]]</f>
        <v>8.199999999999999E-3</v>
      </c>
      <c r="K8330" s="1">
        <v>0.64999999999999969</v>
      </c>
      <c r="L8330" s="2">
        <v>6.7968159999999953</v>
      </c>
      <c r="M8330">
        <v>0</v>
      </c>
      <c r="N8330" s="1">
        <f>IF(data[[#This Row],[Conversions]]=0,0,data[[#This Row],[Spend, Dollars]]/data[[#This Row],[Conversions]])</f>
        <v>0</v>
      </c>
      <c r="O8330" s="13">
        <f>data[[#This Row],[Conversions]]/data[[#This Row],[Clicks]]</f>
        <v>0</v>
      </c>
      <c r="P8330" s="11">
        <v>0</v>
      </c>
      <c r="Q8330" s="11">
        <f>IF(data[[#This Row],[Spend, Dollars]]=0,0,data[[#This Row],[Total conversion value, Dollars]]/data[[#This Row],[Spend, Dollars]])</f>
        <v>0</v>
      </c>
      <c r="R8330" s="2">
        <v>48</v>
      </c>
      <c r="S8330" s="2">
        <v>9</v>
      </c>
      <c r="T8330" s="2">
        <v>5</v>
      </c>
      <c r="U8330" s="2">
        <f t="shared" si="130"/>
        <v>62</v>
      </c>
    </row>
    <row r="8331" spans="1:21" x14ac:dyDescent="0.2">
      <c r="A8331" t="s">
        <v>22</v>
      </c>
      <c r="B8331" s="3">
        <v>45065</v>
      </c>
      <c r="C8331" s="10" t="str">
        <f>TEXT(data[[#This Row],[Date]],"mmmm")</f>
        <v>May</v>
      </c>
      <c r="D8331" t="s">
        <v>12</v>
      </c>
      <c r="E8331" t="s">
        <v>19</v>
      </c>
      <c r="F8331" t="s">
        <v>20</v>
      </c>
      <c r="G8331" t="s">
        <v>21</v>
      </c>
      <c r="H8331" s="11">
        <v>1889.6000000000004</v>
      </c>
      <c r="I8331" s="11">
        <v>15.683680000000003</v>
      </c>
      <c r="J8331" s="13">
        <f>data[[#This Row],[Clicks]]/data[[#This Row],[Impressions]]</f>
        <v>8.3000000000000001E-3</v>
      </c>
      <c r="K8331" s="1">
        <v>0.54999999999999982</v>
      </c>
      <c r="L8331" s="2">
        <v>8.6260239999999992</v>
      </c>
      <c r="M8331">
        <v>4</v>
      </c>
      <c r="N8331" s="1">
        <f>IF(data[[#This Row],[Conversions]]=0,0,data[[#This Row],[Spend, Dollars]]/data[[#This Row],[Conversions]])</f>
        <v>2.1565059999999998</v>
      </c>
      <c r="O8331" s="13">
        <f>data[[#This Row],[Conversions]]/data[[#This Row],[Clicks]]</f>
        <v>0.25504218397722977</v>
      </c>
      <c r="P8331" s="11">
        <v>200</v>
      </c>
      <c r="Q8331" s="11">
        <f>IF(data[[#This Row],[Spend, Dollars]]=0,0,data[[#This Row],[Total conversion value, Dollars]]/data[[#This Row],[Spend, Dollars]])</f>
        <v>23.185653088839079</v>
      </c>
      <c r="R8331" s="2">
        <v>30</v>
      </c>
      <c r="S8331" s="2">
        <v>3</v>
      </c>
      <c r="T8331" s="2">
        <v>1</v>
      </c>
      <c r="U8331" s="2">
        <f t="shared" si="130"/>
        <v>34</v>
      </c>
    </row>
    <row r="8332" spans="1:21" x14ac:dyDescent="0.2">
      <c r="A8332" t="s">
        <v>22</v>
      </c>
      <c r="B8332" s="3">
        <v>45066</v>
      </c>
      <c r="C8332" s="10" t="str">
        <f>TEXT(data[[#This Row],[Date]],"mmmm")</f>
        <v>May</v>
      </c>
      <c r="D8332" t="s">
        <v>12</v>
      </c>
      <c r="E8332" t="s">
        <v>19</v>
      </c>
      <c r="F8332" t="s">
        <v>20</v>
      </c>
      <c r="G8332" t="s">
        <v>21</v>
      </c>
      <c r="H8332" s="11">
        <v>1110.2</v>
      </c>
      <c r="I8332" s="11">
        <v>7.4383399999999984</v>
      </c>
      <c r="J8332" s="13">
        <f>data[[#This Row],[Clicks]]/data[[#This Row],[Impressions]]</f>
        <v>6.6999999999999985E-3</v>
      </c>
      <c r="K8332" s="1">
        <v>0.46999999999999981</v>
      </c>
      <c r="L8332" s="2">
        <v>3.4960197999999978</v>
      </c>
      <c r="M8332">
        <v>4</v>
      </c>
      <c r="N8332" s="1">
        <f>IF(data[[#This Row],[Conversions]]=0,0,data[[#This Row],[Spend, Dollars]]/data[[#This Row],[Conversions]])</f>
        <v>0.87400494999999945</v>
      </c>
      <c r="O8332" s="13">
        <f>data[[#This Row],[Conversions]]/data[[#This Row],[Clicks]]</f>
        <v>0.53775439143679915</v>
      </c>
      <c r="P8332" s="11">
        <v>160</v>
      </c>
      <c r="Q8332" s="11">
        <f>IF(data[[#This Row],[Spend, Dollars]]=0,0,data[[#This Row],[Total conversion value, Dollars]]/data[[#This Row],[Spend, Dollars]])</f>
        <v>45.766331186110591</v>
      </c>
      <c r="R8332" s="2">
        <v>14.399999999999999</v>
      </c>
      <c r="S8332" s="2">
        <v>7.5</v>
      </c>
      <c r="T8332" s="2">
        <v>2</v>
      </c>
      <c r="U8332" s="2">
        <f t="shared" si="130"/>
        <v>23.9</v>
      </c>
    </row>
    <row r="8333" spans="1:21" x14ac:dyDescent="0.2">
      <c r="A8333" t="s">
        <v>22</v>
      </c>
      <c r="B8333" s="3">
        <v>45067</v>
      </c>
      <c r="C8333" s="10" t="str">
        <f>TEXT(data[[#This Row],[Date]],"mmmm")</f>
        <v>May</v>
      </c>
      <c r="D8333" t="s">
        <v>12</v>
      </c>
      <c r="E8333" t="s">
        <v>19</v>
      </c>
      <c r="F8333" t="s">
        <v>20</v>
      </c>
      <c r="G8333" t="s">
        <v>21</v>
      </c>
      <c r="H8333" s="11">
        <v>1428.8000000000002</v>
      </c>
      <c r="I8333" s="11">
        <v>12.859200000000003</v>
      </c>
      <c r="J8333" s="13">
        <f>data[[#This Row],[Clicks]]/data[[#This Row],[Impressions]]</f>
        <v>9.0000000000000011E-3</v>
      </c>
      <c r="K8333" s="1">
        <v>0.81999999999999973</v>
      </c>
      <c r="L8333" s="2">
        <v>10.544543999999998</v>
      </c>
      <c r="M8333">
        <v>4</v>
      </c>
      <c r="N8333" s="1">
        <f>IF(data[[#This Row],[Conversions]]=0,0,data[[#This Row],[Spend, Dollars]]/data[[#This Row],[Conversions]])</f>
        <v>2.6361359999999996</v>
      </c>
      <c r="O8333" s="13">
        <f>data[[#This Row],[Conversions]]/data[[#This Row],[Clicks]]</f>
        <v>0.31106134129650359</v>
      </c>
      <c r="P8333" s="11">
        <v>132</v>
      </c>
      <c r="Q8333" s="11">
        <f>IF(data[[#This Row],[Spend, Dollars]]=0,0,data[[#This Row],[Total conversion value, Dollars]]/data[[#This Row],[Spend, Dollars]])</f>
        <v>12.518322271688564</v>
      </c>
      <c r="R8333" s="2">
        <v>20.399999999999999</v>
      </c>
      <c r="S8333" s="2">
        <v>6</v>
      </c>
      <c r="T8333" s="2">
        <v>1</v>
      </c>
      <c r="U8333" s="2">
        <f t="shared" si="130"/>
        <v>27.4</v>
      </c>
    </row>
    <row r="8334" spans="1:21" x14ac:dyDescent="0.2">
      <c r="A8334" t="s">
        <v>22</v>
      </c>
      <c r="B8334" s="3">
        <v>45068</v>
      </c>
      <c r="C8334" s="10" t="str">
        <f>TEXT(data[[#This Row],[Date]],"mmmm")</f>
        <v>May</v>
      </c>
      <c r="D8334" t="s">
        <v>12</v>
      </c>
      <c r="E8334" t="s">
        <v>19</v>
      </c>
      <c r="F8334" t="s">
        <v>20</v>
      </c>
      <c r="G8334" t="s">
        <v>21</v>
      </c>
      <c r="H8334" s="11">
        <v>1059.4000000000001</v>
      </c>
      <c r="I8334" s="11">
        <v>9.7464800000000018</v>
      </c>
      <c r="J8334" s="13">
        <f>data[[#This Row],[Clicks]]/data[[#This Row],[Impressions]]</f>
        <v>9.2000000000000016E-3</v>
      </c>
      <c r="K8334" s="1">
        <v>0.37999999999999984</v>
      </c>
      <c r="L8334" s="2">
        <v>3.7036623999999989</v>
      </c>
      <c r="M8334">
        <v>1</v>
      </c>
      <c r="N8334" s="1">
        <f>IF(data[[#This Row],[Conversions]]=0,0,data[[#This Row],[Spend, Dollars]]/data[[#This Row],[Conversions]])</f>
        <v>3.7036623999999989</v>
      </c>
      <c r="O8334" s="13">
        <f>data[[#This Row],[Conversions]]/data[[#This Row],[Clicks]]</f>
        <v>0.10260114420796018</v>
      </c>
      <c r="P8334" s="11">
        <v>60</v>
      </c>
      <c r="Q8334" s="11">
        <f>IF(data[[#This Row],[Spend, Dollars]]=0,0,data[[#This Row],[Total conversion value, Dollars]]/data[[#This Row],[Spend, Dollars]])</f>
        <v>16.200180664414773</v>
      </c>
      <c r="R8334" s="2">
        <v>28.799999999999997</v>
      </c>
      <c r="S8334" s="2">
        <v>0</v>
      </c>
      <c r="T8334" s="2">
        <v>6</v>
      </c>
      <c r="U8334" s="2">
        <f t="shared" si="130"/>
        <v>34.799999999999997</v>
      </c>
    </row>
    <row r="8335" spans="1:21" x14ac:dyDescent="0.2">
      <c r="A8335" t="s">
        <v>22</v>
      </c>
      <c r="B8335" s="3">
        <v>45069</v>
      </c>
      <c r="C8335" s="10" t="str">
        <f>TEXT(data[[#This Row],[Date]],"mmmm")</f>
        <v>May</v>
      </c>
      <c r="D8335" t="s">
        <v>12</v>
      </c>
      <c r="E8335" t="s">
        <v>19</v>
      </c>
      <c r="F8335" t="s">
        <v>20</v>
      </c>
      <c r="G8335" t="s">
        <v>21</v>
      </c>
      <c r="H8335" s="11">
        <v>2120.8000000000002</v>
      </c>
      <c r="I8335" s="11">
        <v>19.299280000000003</v>
      </c>
      <c r="J8335" s="13">
        <f>data[[#This Row],[Clicks]]/data[[#This Row],[Impressions]]</f>
        <v>9.1000000000000004E-3</v>
      </c>
      <c r="K8335" s="1">
        <v>0.44999999999999979</v>
      </c>
      <c r="L8335" s="2">
        <v>8.6846759999999978</v>
      </c>
      <c r="M8335">
        <v>0</v>
      </c>
      <c r="N8335" s="1">
        <f>IF(data[[#This Row],[Conversions]]=0,0,data[[#This Row],[Spend, Dollars]]/data[[#This Row],[Conversions]])</f>
        <v>0</v>
      </c>
      <c r="O8335" s="13">
        <f>data[[#This Row],[Conversions]]/data[[#This Row],[Clicks]]</f>
        <v>0</v>
      </c>
      <c r="P8335" s="11">
        <v>0</v>
      </c>
      <c r="Q8335" s="11">
        <f>IF(data[[#This Row],[Spend, Dollars]]=0,0,data[[#This Row],[Total conversion value, Dollars]]/data[[#This Row],[Spend, Dollars]])</f>
        <v>0</v>
      </c>
      <c r="R8335" s="2">
        <v>28.799999999999997</v>
      </c>
      <c r="S8335" s="2">
        <v>13.5</v>
      </c>
      <c r="T8335" s="2">
        <v>1</v>
      </c>
      <c r="U8335" s="2">
        <f t="shared" si="130"/>
        <v>43.3</v>
      </c>
    </row>
    <row r="8336" spans="1:21" x14ac:dyDescent="0.2">
      <c r="A8336" t="s">
        <v>22</v>
      </c>
      <c r="B8336" s="3">
        <v>45070</v>
      </c>
      <c r="C8336" s="10" t="str">
        <f>TEXT(data[[#This Row],[Date]],"mmmm")</f>
        <v>May</v>
      </c>
      <c r="D8336" t="s">
        <v>12</v>
      </c>
      <c r="E8336" t="s">
        <v>19</v>
      </c>
      <c r="F8336" t="s">
        <v>20</v>
      </c>
      <c r="G8336" t="s">
        <v>21</v>
      </c>
      <c r="H8336" s="11">
        <v>1245</v>
      </c>
      <c r="I8336" s="11">
        <v>11.080500000000002</v>
      </c>
      <c r="J8336" s="13">
        <f>data[[#This Row],[Clicks]]/data[[#This Row],[Impressions]]</f>
        <v>8.9000000000000017E-3</v>
      </c>
      <c r="K8336" s="1">
        <v>1.1899999999999997</v>
      </c>
      <c r="L8336" s="2">
        <v>13.185795000000001</v>
      </c>
      <c r="M8336">
        <v>5</v>
      </c>
      <c r="N8336" s="1">
        <f>IF(data[[#This Row],[Conversions]]=0,0,data[[#This Row],[Spend, Dollars]]/data[[#This Row],[Conversions]])</f>
        <v>2.637159</v>
      </c>
      <c r="O8336" s="13">
        <f>data[[#This Row],[Conversions]]/data[[#This Row],[Clicks]]</f>
        <v>0.45124317494697885</v>
      </c>
      <c r="P8336" s="11">
        <v>215</v>
      </c>
      <c r="Q8336" s="11">
        <f>IF(data[[#This Row],[Spend, Dollars]]=0,0,data[[#This Row],[Total conversion value, Dollars]]/data[[#This Row],[Spend, Dollars]])</f>
        <v>16.305425649344617</v>
      </c>
      <c r="R8336" s="2">
        <v>61.199999999999996</v>
      </c>
      <c r="S8336" s="2">
        <v>10.5</v>
      </c>
      <c r="T8336" s="2">
        <v>1</v>
      </c>
      <c r="U8336" s="2">
        <f t="shared" si="130"/>
        <v>72.699999999999989</v>
      </c>
    </row>
    <row r="8337" spans="1:21" x14ac:dyDescent="0.2">
      <c r="A8337" t="s">
        <v>22</v>
      </c>
      <c r="B8337" s="3">
        <v>45071</v>
      </c>
      <c r="C8337" s="10" t="str">
        <f>TEXT(data[[#This Row],[Date]],"mmmm")</f>
        <v>May</v>
      </c>
      <c r="D8337" t="s">
        <v>12</v>
      </c>
      <c r="E8337" t="s">
        <v>19</v>
      </c>
      <c r="F8337" t="s">
        <v>20</v>
      </c>
      <c r="G8337" t="s">
        <v>21</v>
      </c>
      <c r="H8337" s="11">
        <v>2027.8000000000002</v>
      </c>
      <c r="I8337" s="11">
        <v>26.361399999999996</v>
      </c>
      <c r="J8337" s="13">
        <f>data[[#This Row],[Clicks]]/data[[#This Row],[Impressions]]</f>
        <v>1.2999999999999998E-2</v>
      </c>
      <c r="K8337" s="1">
        <v>0.03</v>
      </c>
      <c r="L8337" s="2">
        <v>0.79084199999999982</v>
      </c>
      <c r="M8337">
        <v>3</v>
      </c>
      <c r="N8337" s="1">
        <f>IF(data[[#This Row],[Conversions]]=0,0,data[[#This Row],[Spend, Dollars]]/data[[#This Row],[Conversions]])</f>
        <v>0.26361399999999996</v>
      </c>
      <c r="O8337" s="13">
        <f>data[[#This Row],[Conversions]]/data[[#This Row],[Clicks]]</f>
        <v>0.11380275706146109</v>
      </c>
      <c r="P8337" s="11">
        <v>123</v>
      </c>
      <c r="Q8337" s="11">
        <f>IF(data[[#This Row],[Spend, Dollars]]=0,0,data[[#This Row],[Total conversion value, Dollars]]/data[[#This Row],[Spend, Dollars]])</f>
        <v>155.53043465066349</v>
      </c>
      <c r="R8337" s="2">
        <v>20.399999999999999</v>
      </c>
      <c r="S8337" s="2">
        <v>3</v>
      </c>
      <c r="T8337" s="2">
        <v>3</v>
      </c>
      <c r="U8337" s="2">
        <f t="shared" si="130"/>
        <v>26.4</v>
      </c>
    </row>
    <row r="8338" spans="1:21" x14ac:dyDescent="0.2">
      <c r="A8338" t="s">
        <v>22</v>
      </c>
      <c r="B8338" s="3">
        <v>45072</v>
      </c>
      <c r="C8338" s="10" t="str">
        <f>TEXT(data[[#This Row],[Date]],"mmmm")</f>
        <v>May</v>
      </c>
      <c r="D8338" t="s">
        <v>12</v>
      </c>
      <c r="E8338" t="s">
        <v>19</v>
      </c>
      <c r="F8338" t="s">
        <v>20</v>
      </c>
      <c r="G8338" t="s">
        <v>21</v>
      </c>
      <c r="H8338" s="11">
        <v>1549.2</v>
      </c>
      <c r="I8338" s="11">
        <v>8.9853600000000018</v>
      </c>
      <c r="J8338" s="13">
        <f>data[[#This Row],[Clicks]]/data[[#This Row],[Impressions]]</f>
        <v>5.8000000000000013E-3</v>
      </c>
      <c r="K8338" s="1">
        <v>0.70999999999999985</v>
      </c>
      <c r="L8338" s="2">
        <v>6.3796055999999997</v>
      </c>
      <c r="M8338">
        <v>5</v>
      </c>
      <c r="N8338" s="1">
        <f>IF(data[[#This Row],[Conversions]]=0,0,data[[#This Row],[Spend, Dollars]]/data[[#This Row],[Conversions]])</f>
        <v>1.27592112</v>
      </c>
      <c r="O8338" s="13">
        <f>data[[#This Row],[Conversions]]/data[[#This Row],[Clicks]]</f>
        <v>0.55646073167908672</v>
      </c>
      <c r="P8338" s="11">
        <v>365</v>
      </c>
      <c r="Q8338" s="11">
        <f>IF(data[[#This Row],[Spend, Dollars]]=0,0,data[[#This Row],[Total conversion value, Dollars]]/data[[#This Row],[Spend, Dollars]])</f>
        <v>57.213568186723016</v>
      </c>
      <c r="R8338" s="2">
        <v>42</v>
      </c>
      <c r="S8338" s="2">
        <v>6</v>
      </c>
      <c r="T8338" s="2">
        <v>1</v>
      </c>
      <c r="U8338" s="2">
        <f t="shared" si="130"/>
        <v>49</v>
      </c>
    </row>
    <row r="8339" spans="1:21" x14ac:dyDescent="0.2">
      <c r="A8339" t="s">
        <v>22</v>
      </c>
      <c r="B8339" s="3">
        <v>45073</v>
      </c>
      <c r="C8339" s="10" t="str">
        <f>TEXT(data[[#This Row],[Date]],"mmmm")</f>
        <v>May</v>
      </c>
      <c r="D8339" t="s">
        <v>12</v>
      </c>
      <c r="E8339" t="s">
        <v>19</v>
      </c>
      <c r="F8339" t="s">
        <v>20</v>
      </c>
      <c r="G8339" t="s">
        <v>21</v>
      </c>
      <c r="H8339" s="11">
        <v>1824.6000000000001</v>
      </c>
      <c r="I8339" s="11">
        <v>13.6845</v>
      </c>
      <c r="J8339" s="13">
        <f>data[[#This Row],[Clicks]]/data[[#This Row],[Impressions]]</f>
        <v>7.4999999999999997E-3</v>
      </c>
      <c r="K8339" s="1">
        <v>0.62999999999999978</v>
      </c>
      <c r="L8339" s="2">
        <v>8.6212349999999969</v>
      </c>
      <c r="M8339">
        <v>3</v>
      </c>
      <c r="N8339" s="1">
        <f>IF(data[[#This Row],[Conversions]]=0,0,data[[#This Row],[Spend, Dollars]]/data[[#This Row],[Conversions]])</f>
        <v>2.8737449999999991</v>
      </c>
      <c r="O8339" s="13">
        <f>data[[#This Row],[Conversions]]/data[[#This Row],[Clicks]]</f>
        <v>0.21922613175490518</v>
      </c>
      <c r="P8339" s="11">
        <v>189</v>
      </c>
      <c r="Q8339" s="11">
        <f>IF(data[[#This Row],[Spend, Dollars]]=0,0,data[[#This Row],[Total conversion value, Dollars]]/data[[#This Row],[Spend, Dollars]])</f>
        <v>21.922613175490525</v>
      </c>
      <c r="R8339" s="2">
        <v>58.8</v>
      </c>
      <c r="S8339" s="2">
        <v>9</v>
      </c>
      <c r="T8339" s="2">
        <v>4</v>
      </c>
      <c r="U8339" s="2">
        <f t="shared" si="130"/>
        <v>71.8</v>
      </c>
    </row>
    <row r="8340" spans="1:21" x14ac:dyDescent="0.2">
      <c r="A8340" t="s">
        <v>22</v>
      </c>
      <c r="B8340" s="3">
        <v>45074</v>
      </c>
      <c r="C8340" s="10" t="str">
        <f>TEXT(data[[#This Row],[Date]],"mmmm")</f>
        <v>May</v>
      </c>
      <c r="D8340" t="s">
        <v>12</v>
      </c>
      <c r="E8340" t="s">
        <v>19</v>
      </c>
      <c r="F8340" t="s">
        <v>20</v>
      </c>
      <c r="G8340" t="s">
        <v>21</v>
      </c>
      <c r="H8340" s="11">
        <v>865.2</v>
      </c>
      <c r="I8340" s="11">
        <v>8.6520000000000028</v>
      </c>
      <c r="J8340" s="13">
        <f>data[[#This Row],[Clicks]]/data[[#This Row],[Impressions]]</f>
        <v>1.0000000000000002E-2</v>
      </c>
      <c r="K8340" s="1">
        <v>0.60999999999999988</v>
      </c>
      <c r="L8340" s="2">
        <v>5.2777200000000004</v>
      </c>
      <c r="M8340">
        <v>5</v>
      </c>
      <c r="N8340" s="1">
        <f>IF(data[[#This Row],[Conversions]]=0,0,data[[#This Row],[Spend, Dollars]]/data[[#This Row],[Conversions]])</f>
        <v>1.055544</v>
      </c>
      <c r="O8340" s="13">
        <f>data[[#This Row],[Conversions]]/data[[#This Row],[Clicks]]</f>
        <v>0.57790106333795632</v>
      </c>
      <c r="P8340" s="11">
        <v>375</v>
      </c>
      <c r="Q8340" s="11">
        <f>IF(data[[#This Row],[Spend, Dollars]]=0,0,data[[#This Row],[Total conversion value, Dollars]]/data[[#This Row],[Spend, Dollars]])</f>
        <v>71.053409426797927</v>
      </c>
      <c r="R8340" s="2">
        <v>52.8</v>
      </c>
      <c r="S8340" s="2">
        <v>3</v>
      </c>
      <c r="T8340" s="2">
        <v>3</v>
      </c>
      <c r="U8340" s="2">
        <f t="shared" si="130"/>
        <v>58.8</v>
      </c>
    </row>
    <row r="8341" spans="1:21" x14ac:dyDescent="0.2">
      <c r="A8341" t="s">
        <v>22</v>
      </c>
      <c r="B8341" s="3">
        <v>45075</v>
      </c>
      <c r="C8341" s="10" t="str">
        <f>TEXT(data[[#This Row],[Date]],"mmmm")</f>
        <v>May</v>
      </c>
      <c r="D8341" t="s">
        <v>12</v>
      </c>
      <c r="E8341" t="s">
        <v>19</v>
      </c>
      <c r="F8341" t="s">
        <v>20</v>
      </c>
      <c r="G8341" t="s">
        <v>21</v>
      </c>
      <c r="H8341" s="11">
        <v>1575</v>
      </c>
      <c r="I8341" s="11">
        <v>8.6625000000000014</v>
      </c>
      <c r="J8341" s="13">
        <f>data[[#This Row],[Clicks]]/data[[#This Row],[Impressions]]</f>
        <v>5.5000000000000005E-3</v>
      </c>
      <c r="K8341" s="1">
        <v>0.87999999999999978</v>
      </c>
      <c r="L8341" s="2">
        <v>7.6229999999999993</v>
      </c>
      <c r="M8341">
        <v>5</v>
      </c>
      <c r="N8341" s="1">
        <f>IF(data[[#This Row],[Conversions]]=0,0,data[[#This Row],[Spend, Dollars]]/data[[#This Row],[Conversions]])</f>
        <v>1.5246</v>
      </c>
      <c r="O8341" s="13">
        <f>data[[#This Row],[Conversions]]/data[[#This Row],[Clicks]]</f>
        <v>0.57720057720057716</v>
      </c>
      <c r="P8341" s="11">
        <v>260</v>
      </c>
      <c r="Q8341" s="11">
        <f>IF(data[[#This Row],[Spend, Dollars]]=0,0,data[[#This Row],[Total conversion value, Dollars]]/data[[#This Row],[Spend, Dollars]])</f>
        <v>34.107306834579568</v>
      </c>
      <c r="R8341" s="2">
        <v>19.2</v>
      </c>
      <c r="S8341" s="2">
        <v>6</v>
      </c>
      <c r="T8341" s="2">
        <v>1</v>
      </c>
      <c r="U8341" s="2">
        <f t="shared" si="130"/>
        <v>26.2</v>
      </c>
    </row>
    <row r="8342" spans="1:21" x14ac:dyDescent="0.2">
      <c r="A8342" t="s">
        <v>22</v>
      </c>
      <c r="B8342" s="3">
        <v>45076</v>
      </c>
      <c r="C8342" s="10" t="str">
        <f>TEXT(data[[#This Row],[Date]],"mmmm")</f>
        <v>May</v>
      </c>
      <c r="D8342" t="s">
        <v>12</v>
      </c>
      <c r="E8342" t="s">
        <v>19</v>
      </c>
      <c r="F8342" t="s">
        <v>20</v>
      </c>
      <c r="G8342" t="s">
        <v>21</v>
      </c>
      <c r="H8342" s="11">
        <v>1944.8000000000002</v>
      </c>
      <c r="I8342" s="11">
        <v>11.86328</v>
      </c>
      <c r="J8342" s="13">
        <f>data[[#This Row],[Clicks]]/data[[#This Row],[Impressions]]</f>
        <v>6.0999999999999995E-3</v>
      </c>
      <c r="K8342" s="1">
        <v>0.4599999999999998</v>
      </c>
      <c r="L8342" s="2">
        <v>5.4571087999999977</v>
      </c>
      <c r="M8342">
        <v>4</v>
      </c>
      <c r="N8342" s="1">
        <f>IF(data[[#This Row],[Conversions]]=0,0,data[[#This Row],[Spend, Dollars]]/data[[#This Row],[Conversions]])</f>
        <v>1.3642771999999994</v>
      </c>
      <c r="O8342" s="13">
        <f>data[[#This Row],[Conversions]]/data[[#This Row],[Clicks]]</f>
        <v>0.33717487912280586</v>
      </c>
      <c r="P8342" s="11">
        <v>212</v>
      </c>
      <c r="Q8342" s="11">
        <f>IF(data[[#This Row],[Spend, Dollars]]=0,0,data[[#This Row],[Total conversion value, Dollars]]/data[[#This Row],[Spend, Dollars]])</f>
        <v>38.848409985888516</v>
      </c>
      <c r="R8342" s="2">
        <v>39.6</v>
      </c>
      <c r="S8342" s="2">
        <v>0</v>
      </c>
      <c r="T8342" s="2">
        <v>2</v>
      </c>
      <c r="U8342" s="2">
        <f t="shared" si="130"/>
        <v>41.6</v>
      </c>
    </row>
    <row r="8343" spans="1:21" x14ac:dyDescent="0.2">
      <c r="A8343" t="s">
        <v>22</v>
      </c>
      <c r="B8343" s="3">
        <v>45077</v>
      </c>
      <c r="C8343" s="10" t="str">
        <f>TEXT(data[[#This Row],[Date]],"mmmm")</f>
        <v>May</v>
      </c>
      <c r="D8343" t="s">
        <v>12</v>
      </c>
      <c r="E8343" t="s">
        <v>19</v>
      </c>
      <c r="F8343" t="s">
        <v>20</v>
      </c>
      <c r="G8343" t="s">
        <v>21</v>
      </c>
      <c r="H8343" s="11">
        <v>1300.4000000000001</v>
      </c>
      <c r="I8343" s="11">
        <v>11.443520000000003</v>
      </c>
      <c r="J8343" s="13">
        <f>data[[#This Row],[Clicks]]/data[[#This Row],[Impressions]]</f>
        <v>8.8000000000000023E-3</v>
      </c>
      <c r="K8343" s="1">
        <v>0.85999999999999976</v>
      </c>
      <c r="L8343" s="2">
        <v>9.8414272</v>
      </c>
      <c r="M8343">
        <v>0</v>
      </c>
      <c r="N8343" s="1">
        <f>IF(data[[#This Row],[Conversions]]=0,0,data[[#This Row],[Spend, Dollars]]/data[[#This Row],[Conversions]])</f>
        <v>0</v>
      </c>
      <c r="O8343" s="13">
        <f>data[[#This Row],[Conversions]]/data[[#This Row],[Clicks]]</f>
        <v>0</v>
      </c>
      <c r="P8343" s="11">
        <v>0</v>
      </c>
      <c r="Q8343" s="11">
        <f>IF(data[[#This Row],[Spend, Dollars]]=0,0,data[[#This Row],[Total conversion value, Dollars]]/data[[#This Row],[Spend, Dollars]])</f>
        <v>0</v>
      </c>
      <c r="R8343" s="2">
        <v>66</v>
      </c>
      <c r="S8343" s="2">
        <v>16.5</v>
      </c>
      <c r="T8343" s="2">
        <v>0</v>
      </c>
      <c r="U8343" s="2">
        <f t="shared" si="130"/>
        <v>82.5</v>
      </c>
    </row>
    <row r="8344" spans="1:21" x14ac:dyDescent="0.2">
      <c r="A8344" t="s">
        <v>23</v>
      </c>
      <c r="B8344" s="3">
        <v>45078</v>
      </c>
      <c r="C8344" s="10" t="str">
        <f>TEXT(data[[#This Row],[Date]],"mmmm")</f>
        <v>June</v>
      </c>
      <c r="D8344" t="s">
        <v>12</v>
      </c>
      <c r="E8344" t="s">
        <v>19</v>
      </c>
      <c r="F8344" t="s">
        <v>20</v>
      </c>
      <c r="G8344" t="s">
        <v>21</v>
      </c>
      <c r="H8344" s="11">
        <v>835.5</v>
      </c>
      <c r="I8344" s="11">
        <v>3.4255499999999994</v>
      </c>
      <c r="J8344" s="13">
        <f>data[[#This Row],[Clicks]]/data[[#This Row],[Impressions]]</f>
        <v>4.0999999999999995E-3</v>
      </c>
      <c r="K8344" s="1">
        <v>0.22000000000000008</v>
      </c>
      <c r="L8344" s="2">
        <v>0.75362100000000021</v>
      </c>
      <c r="M8344">
        <v>3</v>
      </c>
      <c r="N8344" s="1">
        <f>IF(data[[#This Row],[Conversions]]=0,0,data[[#This Row],[Spend, Dollars]]/data[[#This Row],[Conversions]])</f>
        <v>0.25120700000000007</v>
      </c>
      <c r="O8344" s="13">
        <f>data[[#This Row],[Conversions]]/data[[#This Row],[Clicks]]</f>
        <v>0.87577177387572813</v>
      </c>
      <c r="P8344" s="11">
        <v>94</v>
      </c>
      <c r="Q8344" s="11">
        <f>IF(data[[#This Row],[Spend, Dollars]]=0,0,data[[#This Row],[Total conversion value, Dollars]]/data[[#This Row],[Spend, Dollars]])</f>
        <v>124.73113143078547</v>
      </c>
      <c r="R8344" s="2">
        <v>31.2</v>
      </c>
      <c r="S8344" s="2">
        <v>6</v>
      </c>
      <c r="T8344" s="2">
        <v>1</v>
      </c>
      <c r="U8344" s="2">
        <f t="shared" si="130"/>
        <v>38.200000000000003</v>
      </c>
    </row>
    <row r="8345" spans="1:21" x14ac:dyDescent="0.2">
      <c r="A8345" t="s">
        <v>23</v>
      </c>
      <c r="B8345" s="3">
        <v>45079</v>
      </c>
      <c r="C8345" s="10" t="str">
        <f>TEXT(data[[#This Row],[Date]],"mmmm")</f>
        <v>June</v>
      </c>
      <c r="D8345" t="s">
        <v>12</v>
      </c>
      <c r="E8345" t="s">
        <v>19</v>
      </c>
      <c r="F8345" t="s">
        <v>20</v>
      </c>
      <c r="G8345" t="s">
        <v>21</v>
      </c>
      <c r="H8345" s="11">
        <v>411</v>
      </c>
      <c r="I8345" s="11">
        <v>3.2469000000000001</v>
      </c>
      <c r="J8345" s="13">
        <f>data[[#This Row],[Clicks]]/data[[#This Row],[Impressions]]</f>
        <v>7.9000000000000008E-3</v>
      </c>
      <c r="K8345" s="1">
        <v>0.42999999999999994</v>
      </c>
      <c r="L8345" s="2">
        <v>1.3961669999999999</v>
      </c>
      <c r="M8345">
        <v>0</v>
      </c>
      <c r="N8345" s="1">
        <f>IF(data[[#This Row],[Conversions]]=0,0,data[[#This Row],[Spend, Dollars]]/data[[#This Row],[Conversions]])</f>
        <v>0</v>
      </c>
      <c r="O8345" s="13">
        <f>data[[#This Row],[Conversions]]/data[[#This Row],[Clicks]]</f>
        <v>0</v>
      </c>
      <c r="P8345" s="11">
        <v>36</v>
      </c>
      <c r="Q8345" s="11">
        <f>IF(data[[#This Row],[Spend, Dollars]]=0,0,data[[#This Row],[Total conversion value, Dollars]]/data[[#This Row],[Spend, Dollars]])</f>
        <v>25.784881035005125</v>
      </c>
      <c r="R8345" s="2">
        <v>58.8</v>
      </c>
      <c r="S8345" s="2">
        <v>7.5</v>
      </c>
      <c r="T8345" s="2">
        <v>3</v>
      </c>
      <c r="U8345" s="2">
        <f t="shared" si="130"/>
        <v>69.3</v>
      </c>
    </row>
    <row r="8346" spans="1:21" x14ac:dyDescent="0.2">
      <c r="A8346" t="s">
        <v>23</v>
      </c>
      <c r="B8346" s="3">
        <v>45080</v>
      </c>
      <c r="C8346" s="10" t="str">
        <f>TEXT(data[[#This Row],[Date]],"mmmm")</f>
        <v>June</v>
      </c>
      <c r="D8346" t="s">
        <v>12</v>
      </c>
      <c r="E8346" t="s">
        <v>19</v>
      </c>
      <c r="F8346" t="s">
        <v>20</v>
      </c>
      <c r="G8346" t="s">
        <v>21</v>
      </c>
      <c r="H8346" s="11">
        <v>754.89999999999986</v>
      </c>
      <c r="I8346" s="11">
        <v>7.2470399999999993</v>
      </c>
      <c r="J8346" s="13">
        <f>data[[#This Row],[Clicks]]/data[[#This Row],[Impressions]]</f>
        <v>9.6000000000000009E-3</v>
      </c>
      <c r="K8346" s="1">
        <v>0.19000000000000003</v>
      </c>
      <c r="L8346" s="2">
        <v>1.3769376</v>
      </c>
      <c r="M8346">
        <v>0</v>
      </c>
      <c r="N8346" s="1">
        <f>IF(data[[#This Row],[Conversions]]=0,0,data[[#This Row],[Spend, Dollars]]/data[[#This Row],[Conversions]])</f>
        <v>0</v>
      </c>
      <c r="O8346" s="13">
        <f>data[[#This Row],[Conversions]]/data[[#This Row],[Clicks]]</f>
        <v>0</v>
      </c>
      <c r="P8346" s="11">
        <v>65</v>
      </c>
      <c r="Q8346" s="11">
        <f>IF(data[[#This Row],[Spend, Dollars]]=0,0,data[[#This Row],[Total conversion value, Dollars]]/data[[#This Row],[Spend, Dollars]])</f>
        <v>47.206206003816007</v>
      </c>
      <c r="R8346" s="2">
        <v>58.8</v>
      </c>
      <c r="S8346" s="2">
        <v>9</v>
      </c>
      <c r="T8346" s="2">
        <v>1</v>
      </c>
      <c r="U8346" s="2">
        <f t="shared" si="130"/>
        <v>68.8</v>
      </c>
    </row>
    <row r="8347" spans="1:21" x14ac:dyDescent="0.2">
      <c r="A8347" t="s">
        <v>23</v>
      </c>
      <c r="B8347" s="3">
        <v>45081</v>
      </c>
      <c r="C8347" s="10" t="str">
        <f>TEXT(data[[#This Row],[Date]],"mmmm")</f>
        <v>June</v>
      </c>
      <c r="D8347" t="s">
        <v>12</v>
      </c>
      <c r="E8347" t="s">
        <v>19</v>
      </c>
      <c r="F8347" t="s">
        <v>20</v>
      </c>
      <c r="G8347" t="s">
        <v>21</v>
      </c>
      <c r="H8347" s="11">
        <v>438.59999999999991</v>
      </c>
      <c r="I8347" s="11">
        <v>4.7368799999999993</v>
      </c>
      <c r="J8347" s="13">
        <f>data[[#This Row],[Clicks]]/data[[#This Row],[Impressions]]</f>
        <v>1.0800000000000001E-2</v>
      </c>
      <c r="K8347" s="1">
        <v>0.92999999999999994</v>
      </c>
      <c r="L8347" s="2">
        <v>4.4052983999999995</v>
      </c>
      <c r="M8347">
        <v>4</v>
      </c>
      <c r="N8347" s="1">
        <f>IF(data[[#This Row],[Conversions]]=0,0,data[[#This Row],[Spend, Dollars]]/data[[#This Row],[Conversions]])</f>
        <v>1.1013245999999999</v>
      </c>
      <c r="O8347" s="13">
        <f>data[[#This Row],[Conversions]]/data[[#This Row],[Clicks]]</f>
        <v>0.84443768894293303</v>
      </c>
      <c r="P8347" s="11">
        <v>186</v>
      </c>
      <c r="Q8347" s="11">
        <f>IF(data[[#This Row],[Spend, Dollars]]=0,0,data[[#This Row],[Total conversion value, Dollars]]/data[[#This Row],[Spend, Dollars]])</f>
        <v>42.22188444714665</v>
      </c>
      <c r="R8347" s="2">
        <v>58.8</v>
      </c>
      <c r="S8347" s="2">
        <v>9</v>
      </c>
      <c r="T8347" s="2">
        <v>1</v>
      </c>
      <c r="U8347" s="2">
        <f t="shared" si="130"/>
        <v>68.8</v>
      </c>
    </row>
    <row r="8348" spans="1:21" x14ac:dyDescent="0.2">
      <c r="A8348" t="s">
        <v>23</v>
      </c>
      <c r="B8348" s="3">
        <v>45082</v>
      </c>
      <c r="C8348" s="10" t="str">
        <f>TEXT(data[[#This Row],[Date]],"mmmm")</f>
        <v>June</v>
      </c>
      <c r="D8348" t="s">
        <v>12</v>
      </c>
      <c r="E8348" t="s">
        <v>19</v>
      </c>
      <c r="F8348" t="s">
        <v>20</v>
      </c>
      <c r="G8348" t="s">
        <v>21</v>
      </c>
      <c r="H8348" s="11">
        <v>1302.8999999999999</v>
      </c>
      <c r="I8348" s="11">
        <v>10.68378</v>
      </c>
      <c r="J8348" s="13">
        <f>data[[#This Row],[Clicks]]/data[[#This Row],[Impressions]]</f>
        <v>8.2000000000000007E-3</v>
      </c>
      <c r="K8348" s="1">
        <v>0.71999999999999975</v>
      </c>
      <c r="L8348" s="2">
        <v>7.6923215999999979</v>
      </c>
      <c r="M8348">
        <v>1</v>
      </c>
      <c r="N8348" s="1">
        <f>IF(data[[#This Row],[Conversions]]=0,0,data[[#This Row],[Spend, Dollars]]/data[[#This Row],[Conversions]])</f>
        <v>7.6923215999999979</v>
      </c>
      <c r="O8348" s="13">
        <f>data[[#This Row],[Conversions]]/data[[#This Row],[Clicks]]</f>
        <v>9.3599830771505965E-2</v>
      </c>
      <c r="P8348" s="11">
        <v>40</v>
      </c>
      <c r="Q8348" s="11">
        <f>IF(data[[#This Row],[Spend, Dollars]]=0,0,data[[#This Row],[Total conversion value, Dollars]]/data[[#This Row],[Spend, Dollars]])</f>
        <v>5.1999905984169992</v>
      </c>
      <c r="R8348" s="2">
        <v>57.599999999999994</v>
      </c>
      <c r="S8348" s="2">
        <v>6</v>
      </c>
      <c r="T8348" s="2">
        <v>6</v>
      </c>
      <c r="U8348" s="2">
        <f t="shared" si="130"/>
        <v>69.599999999999994</v>
      </c>
    </row>
    <row r="8349" spans="1:21" x14ac:dyDescent="0.2">
      <c r="A8349" t="s">
        <v>23</v>
      </c>
      <c r="B8349" s="3">
        <v>45083</v>
      </c>
      <c r="C8349" s="10" t="str">
        <f>TEXT(data[[#This Row],[Date]],"mmmm")</f>
        <v>June</v>
      </c>
      <c r="D8349" t="s">
        <v>12</v>
      </c>
      <c r="E8349" t="s">
        <v>19</v>
      </c>
      <c r="F8349" t="s">
        <v>20</v>
      </c>
      <c r="G8349" t="s">
        <v>21</v>
      </c>
      <c r="H8349" s="11">
        <v>1218.1999999999998</v>
      </c>
      <c r="I8349" s="11">
        <v>7.3091999999999988</v>
      </c>
      <c r="J8349" s="13">
        <f>data[[#This Row],[Clicks]]/data[[#This Row],[Impressions]]</f>
        <v>6.0000000000000001E-3</v>
      </c>
      <c r="K8349" s="1">
        <v>0.75999999999999979</v>
      </c>
      <c r="L8349" s="2">
        <v>5.5549919999999977</v>
      </c>
      <c r="M8349">
        <v>0</v>
      </c>
      <c r="N8349" s="1">
        <f>IF(data[[#This Row],[Conversions]]=0,0,data[[#This Row],[Spend, Dollars]]/data[[#This Row],[Conversions]])</f>
        <v>0</v>
      </c>
      <c r="O8349" s="13">
        <f>data[[#This Row],[Conversions]]/data[[#This Row],[Clicks]]</f>
        <v>0</v>
      </c>
      <c r="P8349" s="11">
        <v>33</v>
      </c>
      <c r="Q8349" s="11">
        <f>IF(data[[#This Row],[Spend, Dollars]]=0,0,data[[#This Row],[Total conversion value, Dollars]]/data[[#This Row],[Spend, Dollars]])</f>
        <v>5.940602614729241</v>
      </c>
      <c r="R8349" s="2">
        <v>24</v>
      </c>
      <c r="S8349" s="2">
        <v>4.5</v>
      </c>
      <c r="T8349" s="2">
        <v>0</v>
      </c>
      <c r="U8349" s="2">
        <f t="shared" si="130"/>
        <v>28.5</v>
      </c>
    </row>
    <row r="8350" spans="1:21" x14ac:dyDescent="0.2">
      <c r="A8350" t="s">
        <v>23</v>
      </c>
      <c r="B8350" s="3">
        <v>45084</v>
      </c>
      <c r="C8350" s="10" t="str">
        <f>TEXT(data[[#This Row],[Date]],"mmmm")</f>
        <v>June</v>
      </c>
      <c r="D8350" t="s">
        <v>12</v>
      </c>
      <c r="E8350" t="s">
        <v>19</v>
      </c>
      <c r="F8350" t="s">
        <v>20</v>
      </c>
      <c r="G8350" t="s">
        <v>21</v>
      </c>
      <c r="H8350" s="11">
        <v>958.99999999999977</v>
      </c>
      <c r="I8350" s="11">
        <v>3.9318999999999993</v>
      </c>
      <c r="J8350" s="13">
        <f>data[[#This Row],[Clicks]]/data[[#This Row],[Impressions]]</f>
        <v>4.1000000000000003E-3</v>
      </c>
      <c r="K8350" s="1">
        <v>0.44000000000000006</v>
      </c>
      <c r="L8350" s="2">
        <v>1.7300359999999999</v>
      </c>
      <c r="M8350">
        <v>4</v>
      </c>
      <c r="N8350" s="1">
        <f>IF(data[[#This Row],[Conversions]]=0,0,data[[#This Row],[Spend, Dollars]]/data[[#This Row],[Conversions]])</f>
        <v>0.43250899999999998</v>
      </c>
      <c r="O8350" s="13">
        <f>data[[#This Row],[Conversions]]/data[[#This Row],[Clicks]]</f>
        <v>1.0173198708003766</v>
      </c>
      <c r="P8350" s="11">
        <v>149</v>
      </c>
      <c r="Q8350" s="11">
        <f>IF(data[[#This Row],[Spend, Dollars]]=0,0,data[[#This Row],[Total conversion value, Dollars]]/data[[#This Row],[Spend, Dollars]])</f>
        <v>86.125375425713685</v>
      </c>
      <c r="R8350" s="2">
        <v>39.6</v>
      </c>
      <c r="S8350" s="2">
        <v>6</v>
      </c>
      <c r="T8350" s="2">
        <v>3</v>
      </c>
      <c r="U8350" s="2">
        <f t="shared" si="130"/>
        <v>48.6</v>
      </c>
    </row>
    <row r="8351" spans="1:21" x14ac:dyDescent="0.2">
      <c r="A8351" t="s">
        <v>23</v>
      </c>
      <c r="B8351" s="3">
        <v>45085</v>
      </c>
      <c r="C8351" s="10" t="str">
        <f>TEXT(data[[#This Row],[Date]],"mmmm")</f>
        <v>June</v>
      </c>
      <c r="D8351" t="s">
        <v>12</v>
      </c>
      <c r="E8351" t="s">
        <v>19</v>
      </c>
      <c r="F8351" t="s">
        <v>20</v>
      </c>
      <c r="G8351" t="s">
        <v>21</v>
      </c>
      <c r="H8351" s="11">
        <v>1393.1999999999998</v>
      </c>
      <c r="I8351" s="11">
        <v>10.448999999999998</v>
      </c>
      <c r="J8351" s="13">
        <f>data[[#This Row],[Clicks]]/data[[#This Row],[Impressions]]</f>
        <v>7.4999999999999997E-3</v>
      </c>
      <c r="K8351" s="1">
        <v>0.62999999999999978</v>
      </c>
      <c r="L8351" s="2">
        <v>6.5828699999999962</v>
      </c>
      <c r="M8351">
        <v>4</v>
      </c>
      <c r="N8351" s="1">
        <f>IF(data[[#This Row],[Conversions]]=0,0,data[[#This Row],[Spend, Dollars]]/data[[#This Row],[Conversions]])</f>
        <v>1.6457174999999991</v>
      </c>
      <c r="O8351" s="13">
        <f>data[[#This Row],[Conversions]]/data[[#This Row],[Clicks]]</f>
        <v>0.38281175232079634</v>
      </c>
      <c r="P8351" s="11">
        <v>261</v>
      </c>
      <c r="Q8351" s="11">
        <f>IF(data[[#This Row],[Spend, Dollars]]=0,0,data[[#This Row],[Total conversion value, Dollars]]/data[[#This Row],[Spend, Dollars]])</f>
        <v>39.64836006179678</v>
      </c>
      <c r="R8351" s="2">
        <v>28.799999999999997</v>
      </c>
      <c r="S8351" s="2">
        <v>1.5</v>
      </c>
      <c r="T8351" s="2">
        <v>0</v>
      </c>
      <c r="U8351" s="2">
        <f t="shared" si="130"/>
        <v>30.299999999999997</v>
      </c>
    </row>
    <row r="8352" spans="1:21" x14ac:dyDescent="0.2">
      <c r="A8352" t="s">
        <v>23</v>
      </c>
      <c r="B8352" s="3">
        <v>45086</v>
      </c>
      <c r="C8352" s="10" t="str">
        <f>TEXT(data[[#This Row],[Date]],"mmmm")</f>
        <v>June</v>
      </c>
      <c r="D8352" t="s">
        <v>12</v>
      </c>
      <c r="E8352" t="s">
        <v>19</v>
      </c>
      <c r="F8352" t="s">
        <v>20</v>
      </c>
      <c r="G8352" t="s">
        <v>21</v>
      </c>
      <c r="H8352" s="11">
        <v>1170.3</v>
      </c>
      <c r="I8352" s="11">
        <v>3.6279300000000001</v>
      </c>
      <c r="J8352" s="13">
        <f>data[[#This Row],[Clicks]]/data[[#This Row],[Impressions]]</f>
        <v>3.1000000000000003E-3</v>
      </c>
      <c r="K8352" s="1">
        <v>1.0899999999999999</v>
      </c>
      <c r="L8352" s="2">
        <v>3.9544436999999997</v>
      </c>
      <c r="M8352">
        <v>4</v>
      </c>
      <c r="N8352" s="1">
        <f>IF(data[[#This Row],[Conversions]]=0,0,data[[#This Row],[Spend, Dollars]]/data[[#This Row],[Conversions]])</f>
        <v>0.98861092499999992</v>
      </c>
      <c r="O8352" s="13">
        <f>data[[#This Row],[Conversions]]/data[[#This Row],[Clicks]]</f>
        <v>1.1025571055670864</v>
      </c>
      <c r="P8352" s="11">
        <v>233</v>
      </c>
      <c r="Q8352" s="11">
        <f>IF(data[[#This Row],[Spend, Dollars]]=0,0,data[[#This Row],[Total conversion value, Dollars]]/data[[#This Row],[Spend, Dollars]])</f>
        <v>58.921056329617244</v>
      </c>
      <c r="R8352" s="2">
        <v>76.8</v>
      </c>
      <c r="S8352" s="2">
        <v>4.5</v>
      </c>
      <c r="T8352" s="2">
        <v>1</v>
      </c>
      <c r="U8352" s="2">
        <f t="shared" si="130"/>
        <v>82.3</v>
      </c>
    </row>
    <row r="8353" spans="1:21" x14ac:dyDescent="0.2">
      <c r="A8353" t="s">
        <v>23</v>
      </c>
      <c r="B8353" s="3">
        <v>45087</v>
      </c>
      <c r="C8353" s="10" t="str">
        <f>TEXT(data[[#This Row],[Date]],"mmmm")</f>
        <v>June</v>
      </c>
      <c r="D8353" t="s">
        <v>12</v>
      </c>
      <c r="E8353" t="s">
        <v>19</v>
      </c>
      <c r="F8353" t="s">
        <v>20</v>
      </c>
      <c r="G8353" t="s">
        <v>21</v>
      </c>
      <c r="H8353" s="11">
        <v>410.5</v>
      </c>
      <c r="I8353" s="11">
        <v>3.0787500000000008</v>
      </c>
      <c r="J8353" s="13">
        <f>data[[#This Row],[Clicks]]/data[[#This Row],[Impressions]]</f>
        <v>7.5000000000000015E-3</v>
      </c>
      <c r="K8353" s="1">
        <v>0.45999999999999996</v>
      </c>
      <c r="L8353" s="2">
        <v>1.4162250000000003</v>
      </c>
      <c r="M8353">
        <v>4</v>
      </c>
      <c r="N8353" s="1">
        <f>IF(data[[#This Row],[Conversions]]=0,0,data[[#This Row],[Spend, Dollars]]/data[[#This Row],[Conversions]])</f>
        <v>0.35405625000000007</v>
      </c>
      <c r="O8353" s="13">
        <f>data[[#This Row],[Conversions]]/data[[#This Row],[Clicks]]</f>
        <v>1.2992285830288264</v>
      </c>
      <c r="P8353" s="11">
        <v>153</v>
      </c>
      <c r="Q8353" s="11">
        <f>IF(data[[#This Row],[Spend, Dollars]]=0,0,data[[#This Row],[Total conversion value, Dollars]]/data[[#This Row],[Spend, Dollars]])</f>
        <v>108.03368108881001</v>
      </c>
      <c r="R8353" s="2">
        <v>68.399999999999991</v>
      </c>
      <c r="S8353" s="2">
        <v>4.5</v>
      </c>
      <c r="T8353" s="2">
        <v>2</v>
      </c>
      <c r="U8353" s="2">
        <f t="shared" si="130"/>
        <v>74.899999999999991</v>
      </c>
    </row>
    <row r="8354" spans="1:21" x14ac:dyDescent="0.2">
      <c r="A8354" t="s">
        <v>23</v>
      </c>
      <c r="B8354" s="3">
        <v>45088</v>
      </c>
      <c r="C8354" s="10" t="str">
        <f>TEXT(data[[#This Row],[Date]],"mmmm")</f>
        <v>June</v>
      </c>
      <c r="D8354" t="s">
        <v>12</v>
      </c>
      <c r="E8354" t="s">
        <v>19</v>
      </c>
      <c r="F8354" t="s">
        <v>20</v>
      </c>
      <c r="G8354" t="s">
        <v>21</v>
      </c>
      <c r="H8354" s="11">
        <v>465.79999999999995</v>
      </c>
      <c r="I8354" s="11">
        <v>2.6550599999999993</v>
      </c>
      <c r="J8354" s="13">
        <f>data[[#This Row],[Clicks]]/data[[#This Row],[Impressions]]</f>
        <v>5.6999999999999993E-3</v>
      </c>
      <c r="K8354" s="1">
        <v>0.28000000000000003</v>
      </c>
      <c r="L8354" s="2">
        <v>0.74341679999999988</v>
      </c>
      <c r="M8354">
        <v>0</v>
      </c>
      <c r="N8354" s="1">
        <f>IF(data[[#This Row],[Conversions]]=0,0,data[[#This Row],[Spend, Dollars]]/data[[#This Row],[Conversions]])</f>
        <v>0</v>
      </c>
      <c r="O8354" s="13">
        <f>data[[#This Row],[Conversions]]/data[[#This Row],[Clicks]]</f>
        <v>0</v>
      </c>
      <c r="P8354" s="11">
        <v>10</v>
      </c>
      <c r="Q8354" s="11">
        <f>IF(data[[#This Row],[Spend, Dollars]]=0,0,data[[#This Row],[Total conversion value, Dollars]]/data[[#This Row],[Spend, Dollars]])</f>
        <v>13.451404380422936</v>
      </c>
      <c r="R8354" s="2">
        <v>67.2</v>
      </c>
      <c r="S8354" s="2">
        <v>4.5</v>
      </c>
      <c r="T8354" s="2">
        <v>9</v>
      </c>
      <c r="U8354" s="2">
        <f t="shared" si="130"/>
        <v>80.7</v>
      </c>
    </row>
    <row r="8355" spans="1:21" x14ac:dyDescent="0.2">
      <c r="A8355" t="s">
        <v>23</v>
      </c>
      <c r="B8355" s="3">
        <v>45089</v>
      </c>
      <c r="C8355" s="10" t="str">
        <f>TEXT(data[[#This Row],[Date]],"mmmm")</f>
        <v>June</v>
      </c>
      <c r="D8355" t="s">
        <v>12</v>
      </c>
      <c r="E8355" t="s">
        <v>19</v>
      </c>
      <c r="F8355" t="s">
        <v>20</v>
      </c>
      <c r="G8355" t="s">
        <v>21</v>
      </c>
      <c r="H8355" s="11">
        <v>790.69999999999982</v>
      </c>
      <c r="I8355" s="11">
        <v>5.0604799999999983</v>
      </c>
      <c r="J8355" s="13">
        <f>data[[#This Row],[Clicks]]/data[[#This Row],[Impressions]]</f>
        <v>6.3999999999999994E-3</v>
      </c>
      <c r="K8355" s="1">
        <v>1.17</v>
      </c>
      <c r="L8355" s="2">
        <v>5.9207615999999978</v>
      </c>
      <c r="M8355">
        <v>0</v>
      </c>
      <c r="N8355" s="1">
        <f>IF(data[[#This Row],[Conversions]]=0,0,data[[#This Row],[Spend, Dollars]]/data[[#This Row],[Conversions]])</f>
        <v>0</v>
      </c>
      <c r="O8355" s="13">
        <f>data[[#This Row],[Conversions]]/data[[#This Row],[Clicks]]</f>
        <v>0</v>
      </c>
      <c r="P8355" s="11">
        <v>41</v>
      </c>
      <c r="Q8355" s="11">
        <f>IF(data[[#This Row],[Spend, Dollars]]=0,0,data[[#This Row],[Total conversion value, Dollars]]/data[[#This Row],[Spend, Dollars]])</f>
        <v>6.9247848114675001</v>
      </c>
      <c r="R8355" s="2">
        <v>50.4</v>
      </c>
      <c r="S8355" s="2">
        <v>7.5</v>
      </c>
      <c r="T8355" s="2">
        <v>2</v>
      </c>
      <c r="U8355" s="2">
        <f t="shared" si="130"/>
        <v>59.9</v>
      </c>
    </row>
    <row r="8356" spans="1:21" x14ac:dyDescent="0.2">
      <c r="A8356" t="s">
        <v>23</v>
      </c>
      <c r="B8356" s="3">
        <v>45090</v>
      </c>
      <c r="C8356" s="10" t="str">
        <f>TEXT(data[[#This Row],[Date]],"mmmm")</f>
        <v>June</v>
      </c>
      <c r="D8356" t="s">
        <v>12</v>
      </c>
      <c r="E8356" t="s">
        <v>19</v>
      </c>
      <c r="F8356" t="s">
        <v>20</v>
      </c>
      <c r="G8356" t="s">
        <v>21</v>
      </c>
      <c r="H8356" s="11">
        <v>945</v>
      </c>
      <c r="I8356" s="11">
        <v>8.2215000000000007</v>
      </c>
      <c r="J8356" s="13">
        <f>data[[#This Row],[Clicks]]/data[[#This Row],[Impressions]]</f>
        <v>8.7000000000000011E-3</v>
      </c>
      <c r="K8356" s="1">
        <v>0.78999999999999981</v>
      </c>
      <c r="L8356" s="2">
        <v>6.4949849999999989</v>
      </c>
      <c r="M8356">
        <v>0</v>
      </c>
      <c r="N8356" s="1">
        <f>IF(data[[#This Row],[Conversions]]=0,0,data[[#This Row],[Spend, Dollars]]/data[[#This Row],[Conversions]])</f>
        <v>0</v>
      </c>
      <c r="O8356" s="13">
        <f>data[[#This Row],[Conversions]]/data[[#This Row],[Clicks]]</f>
        <v>0</v>
      </c>
      <c r="P8356" s="11">
        <v>2</v>
      </c>
      <c r="Q8356" s="11">
        <f>IF(data[[#This Row],[Spend, Dollars]]=0,0,data[[#This Row],[Total conversion value, Dollars]]/data[[#This Row],[Spend, Dollars]])</f>
        <v>0.30792988744392796</v>
      </c>
      <c r="R8356" s="2">
        <v>64.8</v>
      </c>
      <c r="S8356" s="2">
        <v>0</v>
      </c>
      <c r="T8356" s="2">
        <v>2</v>
      </c>
      <c r="U8356" s="2">
        <f t="shared" si="130"/>
        <v>66.8</v>
      </c>
    </row>
    <row r="8357" spans="1:21" x14ac:dyDescent="0.2">
      <c r="A8357" t="s">
        <v>23</v>
      </c>
      <c r="B8357" s="3">
        <v>45091</v>
      </c>
      <c r="C8357" s="10" t="str">
        <f>TEXT(data[[#This Row],[Date]],"mmmm")</f>
        <v>June</v>
      </c>
      <c r="D8357" t="s">
        <v>12</v>
      </c>
      <c r="E8357" t="s">
        <v>19</v>
      </c>
      <c r="F8357" t="s">
        <v>20</v>
      </c>
      <c r="G8357" t="s">
        <v>21</v>
      </c>
      <c r="H8357" s="11">
        <v>728.5</v>
      </c>
      <c r="I8357" s="11">
        <v>6.2651000000000003</v>
      </c>
      <c r="J8357" s="13">
        <f>data[[#This Row],[Clicks]]/data[[#This Row],[Impressions]]</f>
        <v>8.6E-3</v>
      </c>
      <c r="K8357" s="1">
        <v>0.86999999999999977</v>
      </c>
      <c r="L8357" s="2">
        <v>5.4506369999999986</v>
      </c>
      <c r="M8357">
        <v>1</v>
      </c>
      <c r="N8357" s="1">
        <f>IF(data[[#This Row],[Conversions]]=0,0,data[[#This Row],[Spend, Dollars]]/data[[#This Row],[Conversions]])</f>
        <v>5.4506369999999986</v>
      </c>
      <c r="O8357" s="13">
        <f>data[[#This Row],[Conversions]]/data[[#This Row],[Clicks]]</f>
        <v>0.15961437167802589</v>
      </c>
      <c r="P8357" s="11">
        <v>120</v>
      </c>
      <c r="Q8357" s="11">
        <f>IF(data[[#This Row],[Spend, Dollars]]=0,0,data[[#This Row],[Total conversion value, Dollars]]/data[[#This Row],[Spend, Dollars]])</f>
        <v>22.015775403865646</v>
      </c>
      <c r="R8357" s="2">
        <v>58.8</v>
      </c>
      <c r="S8357" s="2">
        <v>4.5</v>
      </c>
      <c r="T8357" s="2">
        <v>9</v>
      </c>
      <c r="U8357" s="2">
        <f t="shared" si="130"/>
        <v>72.3</v>
      </c>
    </row>
    <row r="8358" spans="1:21" x14ac:dyDescent="0.2">
      <c r="A8358" t="s">
        <v>23</v>
      </c>
      <c r="B8358" s="3">
        <v>45092</v>
      </c>
      <c r="C8358" s="10" t="str">
        <f>TEXT(data[[#This Row],[Date]],"mmmm")</f>
        <v>June</v>
      </c>
      <c r="D8358" t="s">
        <v>12</v>
      </c>
      <c r="E8358" t="s">
        <v>19</v>
      </c>
      <c r="F8358" t="s">
        <v>20</v>
      </c>
      <c r="G8358" t="s">
        <v>21</v>
      </c>
      <c r="H8358" s="11">
        <v>520.39999999999986</v>
      </c>
      <c r="I8358" s="11">
        <v>2.1336399999999998</v>
      </c>
      <c r="J8358" s="13">
        <f>data[[#This Row],[Clicks]]/data[[#This Row],[Impressions]]</f>
        <v>4.1000000000000003E-3</v>
      </c>
      <c r="K8358" s="1">
        <v>1.0199999999999998</v>
      </c>
      <c r="L8358" s="2">
        <v>2.1763127999999994</v>
      </c>
      <c r="M8358">
        <v>3</v>
      </c>
      <c r="N8358" s="1">
        <f>IF(data[[#This Row],[Conversions]]=0,0,data[[#This Row],[Spend, Dollars]]/data[[#This Row],[Conversions]])</f>
        <v>0.72543759999999979</v>
      </c>
      <c r="O8358" s="13">
        <f>data[[#This Row],[Conversions]]/data[[#This Row],[Clicks]]</f>
        <v>1.4060478806171615</v>
      </c>
      <c r="P8358" s="11">
        <v>128</v>
      </c>
      <c r="Q8358" s="11">
        <f>IF(data[[#This Row],[Spend, Dollars]]=0,0,data[[#This Row],[Total conversion value, Dollars]]/data[[#This Row],[Spend, Dollars]])</f>
        <v>58.815074744770165</v>
      </c>
      <c r="R8358" s="2">
        <v>31.2</v>
      </c>
      <c r="S8358" s="2">
        <v>7.5</v>
      </c>
      <c r="T8358" s="2">
        <v>0</v>
      </c>
      <c r="U8358" s="2">
        <f t="shared" si="130"/>
        <v>38.700000000000003</v>
      </c>
    </row>
    <row r="8359" spans="1:21" x14ac:dyDescent="0.2">
      <c r="A8359" t="s">
        <v>23</v>
      </c>
      <c r="B8359" s="3">
        <v>45093</v>
      </c>
      <c r="C8359" s="10" t="str">
        <f>TEXT(data[[#This Row],[Date]],"mmmm")</f>
        <v>June</v>
      </c>
      <c r="D8359" t="s">
        <v>12</v>
      </c>
      <c r="E8359" t="s">
        <v>19</v>
      </c>
      <c r="F8359" t="s">
        <v>20</v>
      </c>
      <c r="G8359" t="s">
        <v>21</v>
      </c>
      <c r="H8359" s="11">
        <v>1105.8</v>
      </c>
      <c r="I8359" s="11">
        <v>6.0819000000000001</v>
      </c>
      <c r="J8359" s="13">
        <f>data[[#This Row],[Clicks]]/data[[#This Row],[Impressions]]</f>
        <v>5.5000000000000005E-3</v>
      </c>
      <c r="K8359" s="1">
        <v>0.13</v>
      </c>
      <c r="L8359" s="2">
        <v>0.79064699999999999</v>
      </c>
      <c r="M8359">
        <v>4</v>
      </c>
      <c r="N8359" s="1">
        <f>IF(data[[#This Row],[Conversions]]=0,0,data[[#This Row],[Spend, Dollars]]/data[[#This Row],[Conversions]])</f>
        <v>0.19766175</v>
      </c>
      <c r="O8359" s="13">
        <f>data[[#This Row],[Conversions]]/data[[#This Row],[Clicks]]</f>
        <v>0.65768920896430394</v>
      </c>
      <c r="P8359" s="11">
        <v>275</v>
      </c>
      <c r="Q8359" s="11">
        <f>IF(data[[#This Row],[Spend, Dollars]]=0,0,data[[#This Row],[Total conversion value, Dollars]]/data[[#This Row],[Spend, Dollars]])</f>
        <v>347.8164085868915</v>
      </c>
      <c r="R8359" s="2">
        <v>32.4</v>
      </c>
      <c r="S8359" s="2">
        <v>9</v>
      </c>
      <c r="T8359" s="2">
        <v>0</v>
      </c>
      <c r="U8359" s="2">
        <f t="shared" si="130"/>
        <v>41.4</v>
      </c>
    </row>
    <row r="8360" spans="1:21" x14ac:dyDescent="0.2">
      <c r="A8360" t="s">
        <v>23</v>
      </c>
      <c r="B8360" s="3">
        <v>45094</v>
      </c>
      <c r="C8360" s="10" t="str">
        <f>TEXT(data[[#This Row],[Date]],"mmmm")</f>
        <v>June</v>
      </c>
      <c r="D8360" t="s">
        <v>12</v>
      </c>
      <c r="E8360" t="s">
        <v>19</v>
      </c>
      <c r="F8360" t="s">
        <v>20</v>
      </c>
      <c r="G8360" t="s">
        <v>21</v>
      </c>
      <c r="H8360" s="11">
        <v>486.69999999999982</v>
      </c>
      <c r="I8360" s="11">
        <v>2.1414799999999992</v>
      </c>
      <c r="J8360" s="13">
        <f>data[[#This Row],[Clicks]]/data[[#This Row],[Impressions]]</f>
        <v>4.4000000000000003E-3</v>
      </c>
      <c r="K8360" s="1">
        <v>0.40000000000000008</v>
      </c>
      <c r="L8360" s="2">
        <v>0.8565919999999998</v>
      </c>
      <c r="M8360">
        <v>0</v>
      </c>
      <c r="N8360" s="1">
        <f>IF(data[[#This Row],[Conversions]]=0,0,data[[#This Row],[Spend, Dollars]]/data[[#This Row],[Conversions]])</f>
        <v>0</v>
      </c>
      <c r="O8360" s="13">
        <f>data[[#This Row],[Conversions]]/data[[#This Row],[Clicks]]</f>
        <v>0</v>
      </c>
      <c r="P8360" s="11">
        <v>28</v>
      </c>
      <c r="Q8360" s="11">
        <f>IF(data[[#This Row],[Spend, Dollars]]=0,0,data[[#This Row],[Total conversion value, Dollars]]/data[[#This Row],[Spend, Dollars]])</f>
        <v>32.687673945122071</v>
      </c>
      <c r="R8360" s="2">
        <v>37.199999999999996</v>
      </c>
      <c r="S8360" s="2">
        <v>3</v>
      </c>
      <c r="T8360" s="2">
        <v>0</v>
      </c>
      <c r="U8360" s="2">
        <f t="shared" si="130"/>
        <v>40.199999999999996</v>
      </c>
    </row>
    <row r="8361" spans="1:21" x14ac:dyDescent="0.2">
      <c r="A8361" t="s">
        <v>23</v>
      </c>
      <c r="B8361" s="3">
        <v>45095</v>
      </c>
      <c r="C8361" s="10" t="str">
        <f>TEXT(data[[#This Row],[Date]],"mmmm")</f>
        <v>June</v>
      </c>
      <c r="D8361" t="s">
        <v>12</v>
      </c>
      <c r="E8361" t="s">
        <v>19</v>
      </c>
      <c r="F8361" t="s">
        <v>20</v>
      </c>
      <c r="G8361" t="s">
        <v>21</v>
      </c>
      <c r="H8361" s="11">
        <v>42.799999999999955</v>
      </c>
      <c r="I8361" s="11">
        <v>0.25679999999999975</v>
      </c>
      <c r="J8361" s="13">
        <f>data[[#This Row],[Clicks]]/data[[#This Row],[Impressions]]</f>
        <v>6.0000000000000001E-3</v>
      </c>
      <c r="K8361" s="1">
        <v>1.0899999999999996</v>
      </c>
      <c r="L8361" s="2">
        <v>0.27991199999999966</v>
      </c>
      <c r="M8361">
        <v>0</v>
      </c>
      <c r="N8361" s="1">
        <f>IF(data[[#This Row],[Conversions]]=0,0,data[[#This Row],[Spend, Dollars]]/data[[#This Row],[Conversions]])</f>
        <v>0</v>
      </c>
      <c r="O8361" s="13">
        <f>data[[#This Row],[Conversions]]/data[[#This Row],[Clicks]]</f>
        <v>0</v>
      </c>
      <c r="P8361" s="11">
        <v>15</v>
      </c>
      <c r="Q8361" s="11">
        <f>IF(data[[#This Row],[Spend, Dollars]]=0,0,data[[#This Row],[Total conversion value, Dollars]]/data[[#This Row],[Spend, Dollars]])</f>
        <v>53.588270599331281</v>
      </c>
      <c r="R8361" s="2">
        <v>79.2</v>
      </c>
      <c r="S8361" s="2">
        <v>10.5</v>
      </c>
      <c r="T8361" s="2">
        <v>0</v>
      </c>
      <c r="U8361" s="2">
        <f t="shared" si="130"/>
        <v>89.7</v>
      </c>
    </row>
    <row r="8362" spans="1:21" x14ac:dyDescent="0.2">
      <c r="A8362" t="s">
        <v>23</v>
      </c>
      <c r="B8362" s="3">
        <v>45096</v>
      </c>
      <c r="C8362" s="10" t="str">
        <f>TEXT(data[[#This Row],[Date]],"mmmm")</f>
        <v>June</v>
      </c>
      <c r="D8362" t="s">
        <v>12</v>
      </c>
      <c r="E8362" t="s">
        <v>19</v>
      </c>
      <c r="F8362" t="s">
        <v>20</v>
      </c>
      <c r="G8362" t="s">
        <v>21</v>
      </c>
      <c r="H8362" s="11">
        <v>1197.8999999999999</v>
      </c>
      <c r="I8362" s="11">
        <v>7.9061399999999988</v>
      </c>
      <c r="J8362" s="13">
        <f>data[[#This Row],[Clicks]]/data[[#This Row],[Impressions]]</f>
        <v>6.6E-3</v>
      </c>
      <c r="K8362" s="1">
        <v>1.3399999999999999</v>
      </c>
      <c r="L8362" s="2">
        <v>10.594227599999998</v>
      </c>
      <c r="M8362">
        <v>4</v>
      </c>
      <c r="N8362" s="1">
        <f>IF(data[[#This Row],[Conversions]]=0,0,data[[#This Row],[Spend, Dollars]]/data[[#This Row],[Conversions]])</f>
        <v>2.6485568999999995</v>
      </c>
      <c r="O8362" s="13">
        <f>data[[#This Row],[Conversions]]/data[[#This Row],[Clicks]]</f>
        <v>0.50593589286301544</v>
      </c>
      <c r="P8362" s="11">
        <v>189</v>
      </c>
      <c r="Q8362" s="11">
        <f>IF(data[[#This Row],[Spend, Dollars]]=0,0,data[[#This Row],[Total conversion value, Dollars]]/data[[#This Row],[Spend, Dollars]])</f>
        <v>17.839903684908567</v>
      </c>
      <c r="R8362" s="2">
        <v>40.799999999999997</v>
      </c>
      <c r="S8362" s="2">
        <v>13.5</v>
      </c>
      <c r="T8362" s="2">
        <v>9</v>
      </c>
      <c r="U8362" s="2">
        <f t="shared" si="130"/>
        <v>63.3</v>
      </c>
    </row>
    <row r="8363" spans="1:21" x14ac:dyDescent="0.2">
      <c r="A8363" t="s">
        <v>23</v>
      </c>
      <c r="B8363" s="3">
        <v>45097</v>
      </c>
      <c r="C8363" s="10" t="str">
        <f>TEXT(data[[#This Row],[Date]],"mmmm")</f>
        <v>June</v>
      </c>
      <c r="D8363" t="s">
        <v>12</v>
      </c>
      <c r="E8363" t="s">
        <v>19</v>
      </c>
      <c r="F8363" t="s">
        <v>20</v>
      </c>
      <c r="G8363" t="s">
        <v>21</v>
      </c>
      <c r="H8363" s="11">
        <v>1279.3999999999999</v>
      </c>
      <c r="I8363" s="11">
        <v>6.6528799999999988</v>
      </c>
      <c r="J8363" s="13">
        <f>data[[#This Row],[Clicks]]/data[[#This Row],[Impressions]]</f>
        <v>5.1999999999999998E-3</v>
      </c>
      <c r="K8363" s="1">
        <v>1.19</v>
      </c>
      <c r="L8363" s="2">
        <v>7.9169271999999982</v>
      </c>
      <c r="M8363">
        <v>0</v>
      </c>
      <c r="N8363" s="1">
        <f>IF(data[[#This Row],[Conversions]]=0,0,data[[#This Row],[Spend, Dollars]]/data[[#This Row],[Conversions]])</f>
        <v>0</v>
      </c>
      <c r="O8363" s="13">
        <f>data[[#This Row],[Conversions]]/data[[#This Row],[Clicks]]</f>
        <v>0</v>
      </c>
      <c r="P8363" s="11">
        <v>55</v>
      </c>
      <c r="Q8363" s="11">
        <f>IF(data[[#This Row],[Spend, Dollars]]=0,0,data[[#This Row],[Total conversion value, Dollars]]/data[[#This Row],[Spend, Dollars]])</f>
        <v>6.9471397943383906</v>
      </c>
      <c r="R8363" s="2">
        <v>80.399999999999991</v>
      </c>
      <c r="S8363" s="2">
        <v>7.5</v>
      </c>
      <c r="T8363" s="2">
        <v>1</v>
      </c>
      <c r="U8363" s="2">
        <f t="shared" si="130"/>
        <v>88.899999999999991</v>
      </c>
    </row>
    <row r="8364" spans="1:21" x14ac:dyDescent="0.2">
      <c r="A8364" t="s">
        <v>23</v>
      </c>
      <c r="B8364" s="3">
        <v>45098</v>
      </c>
      <c r="C8364" s="10" t="str">
        <f>TEXT(data[[#This Row],[Date]],"mmmm")</f>
        <v>June</v>
      </c>
      <c r="D8364" t="s">
        <v>12</v>
      </c>
      <c r="E8364" t="s">
        <v>19</v>
      </c>
      <c r="F8364" t="s">
        <v>20</v>
      </c>
      <c r="G8364" t="s">
        <v>21</v>
      </c>
      <c r="H8364" s="11">
        <v>459</v>
      </c>
      <c r="I8364" s="11">
        <v>2.6162999999999998</v>
      </c>
      <c r="J8364" s="13">
        <f>data[[#This Row],[Clicks]]/data[[#This Row],[Impressions]]</f>
        <v>5.6999999999999993E-3</v>
      </c>
      <c r="K8364" s="1">
        <v>1.1599999999999997</v>
      </c>
      <c r="L8364" s="2">
        <v>3.0349079999999988</v>
      </c>
      <c r="M8364">
        <v>4</v>
      </c>
      <c r="N8364" s="1">
        <f>IF(data[[#This Row],[Conversions]]=0,0,data[[#This Row],[Spend, Dollars]]/data[[#This Row],[Conversions]])</f>
        <v>0.75872699999999971</v>
      </c>
      <c r="O8364" s="13">
        <f>data[[#This Row],[Conversions]]/data[[#This Row],[Clicks]]</f>
        <v>1.5288766578756259</v>
      </c>
      <c r="P8364" s="11">
        <v>306</v>
      </c>
      <c r="Q8364" s="11">
        <f>IF(data[[#This Row],[Spend, Dollars]]=0,0,data[[#This Row],[Total conversion value, Dollars]]/data[[#This Row],[Spend, Dollars]])</f>
        <v>100.82677959265985</v>
      </c>
      <c r="R8364" s="2">
        <v>61.199999999999996</v>
      </c>
      <c r="S8364" s="2">
        <v>12</v>
      </c>
      <c r="T8364" s="2">
        <v>1</v>
      </c>
      <c r="U8364" s="2">
        <f t="shared" si="130"/>
        <v>74.199999999999989</v>
      </c>
    </row>
    <row r="8365" spans="1:21" x14ac:dyDescent="0.2">
      <c r="A8365" t="s">
        <v>23</v>
      </c>
      <c r="B8365" s="3">
        <v>45099</v>
      </c>
      <c r="C8365" s="10" t="str">
        <f>TEXT(data[[#This Row],[Date]],"mmmm")</f>
        <v>June</v>
      </c>
      <c r="D8365" t="s">
        <v>12</v>
      </c>
      <c r="E8365" t="s">
        <v>19</v>
      </c>
      <c r="F8365" t="s">
        <v>20</v>
      </c>
      <c r="G8365" t="s">
        <v>21</v>
      </c>
      <c r="H8365" s="11">
        <v>811.89999999999986</v>
      </c>
      <c r="I8365" s="11">
        <v>2.7604599999999997</v>
      </c>
      <c r="J8365" s="13">
        <f>data[[#This Row],[Clicks]]/data[[#This Row],[Impressions]]</f>
        <v>3.4000000000000002E-3</v>
      </c>
      <c r="K8365" s="1">
        <v>0.37000000000000005</v>
      </c>
      <c r="L8365" s="2">
        <v>1.0213702</v>
      </c>
      <c r="M8365">
        <v>2</v>
      </c>
      <c r="N8365" s="1">
        <f>IF(data[[#This Row],[Conversions]]=0,0,data[[#This Row],[Spend, Dollars]]/data[[#This Row],[Conversions]])</f>
        <v>0.5106851</v>
      </c>
      <c r="O8365" s="13">
        <f>data[[#This Row],[Conversions]]/data[[#This Row],[Clicks]]</f>
        <v>0.72451692833803072</v>
      </c>
      <c r="P8365" s="11">
        <v>157</v>
      </c>
      <c r="Q8365" s="11">
        <f>IF(data[[#This Row],[Spend, Dollars]]=0,0,data[[#This Row],[Total conversion value, Dollars]]/data[[#This Row],[Spend, Dollars]])</f>
        <v>153.71507803928486</v>
      </c>
      <c r="R8365" s="2">
        <v>42</v>
      </c>
      <c r="S8365" s="2">
        <v>9</v>
      </c>
      <c r="T8365" s="2">
        <v>2</v>
      </c>
      <c r="U8365" s="2">
        <f t="shared" si="130"/>
        <v>53</v>
      </c>
    </row>
    <row r="8366" spans="1:21" x14ac:dyDescent="0.2">
      <c r="A8366" t="s">
        <v>23</v>
      </c>
      <c r="B8366" s="3">
        <v>45100</v>
      </c>
      <c r="C8366" s="10" t="str">
        <f>TEXT(data[[#This Row],[Date]],"mmmm")</f>
        <v>June</v>
      </c>
      <c r="D8366" t="s">
        <v>12</v>
      </c>
      <c r="E8366" t="s">
        <v>19</v>
      </c>
      <c r="F8366" t="s">
        <v>20</v>
      </c>
      <c r="G8366" t="s">
        <v>21</v>
      </c>
      <c r="H8366" s="11">
        <v>251</v>
      </c>
      <c r="I8366" s="11">
        <v>1.2801</v>
      </c>
      <c r="J8366" s="13">
        <f>data[[#This Row],[Clicks]]/data[[#This Row],[Impressions]]</f>
        <v>5.1000000000000004E-3</v>
      </c>
      <c r="K8366" s="1">
        <v>0.3600000000000001</v>
      </c>
      <c r="L8366" s="2">
        <v>0.46083600000000013</v>
      </c>
      <c r="M8366">
        <v>4</v>
      </c>
      <c r="N8366" s="1">
        <f>IF(data[[#This Row],[Conversions]]=0,0,data[[#This Row],[Spend, Dollars]]/data[[#This Row],[Conversions]])</f>
        <v>0.11520900000000003</v>
      </c>
      <c r="O8366" s="13">
        <f>data[[#This Row],[Conversions]]/data[[#This Row],[Clicks]]</f>
        <v>3.1247558784469964</v>
      </c>
      <c r="P8366" s="11">
        <v>218</v>
      </c>
      <c r="Q8366" s="11">
        <f>IF(data[[#This Row],[Spend, Dollars]]=0,0,data[[#This Row],[Total conversion value, Dollars]]/data[[#This Row],[Spend, Dollars]])</f>
        <v>473.0533204871146</v>
      </c>
      <c r="R8366" s="2">
        <v>40.799999999999997</v>
      </c>
      <c r="S8366" s="2">
        <v>0</v>
      </c>
      <c r="T8366" s="2">
        <v>4</v>
      </c>
      <c r="U8366" s="2">
        <f t="shared" si="130"/>
        <v>44.8</v>
      </c>
    </row>
    <row r="8367" spans="1:21" x14ac:dyDescent="0.2">
      <c r="A8367" t="s">
        <v>23</v>
      </c>
      <c r="B8367" s="3">
        <v>45101</v>
      </c>
      <c r="C8367" s="10" t="str">
        <f>TEXT(data[[#This Row],[Date]],"mmmm")</f>
        <v>June</v>
      </c>
      <c r="D8367" t="s">
        <v>12</v>
      </c>
      <c r="E8367" t="s">
        <v>19</v>
      </c>
      <c r="F8367" t="s">
        <v>20</v>
      </c>
      <c r="G8367" t="s">
        <v>21</v>
      </c>
      <c r="H8367" s="11">
        <v>923.59999999999991</v>
      </c>
      <c r="I8367" s="11">
        <v>9.7901599999999966</v>
      </c>
      <c r="J8367" s="13">
        <f>data[[#This Row],[Clicks]]/data[[#This Row],[Impressions]]</f>
        <v>1.0599999999999997E-2</v>
      </c>
      <c r="K8367" s="1">
        <v>0.22000000000000003</v>
      </c>
      <c r="L8367" s="2">
        <v>2.1538351999999996</v>
      </c>
      <c r="M8367">
        <v>0</v>
      </c>
      <c r="N8367" s="1">
        <f>IF(data[[#This Row],[Conversions]]=0,0,data[[#This Row],[Spend, Dollars]]/data[[#This Row],[Conversions]])</f>
        <v>0</v>
      </c>
      <c r="O8367" s="13">
        <f>data[[#This Row],[Conversions]]/data[[#This Row],[Clicks]]</f>
        <v>0</v>
      </c>
      <c r="P8367" s="11">
        <v>32</v>
      </c>
      <c r="Q8367" s="11">
        <f>IF(data[[#This Row],[Spend, Dollars]]=0,0,data[[#This Row],[Total conversion value, Dollars]]/data[[#This Row],[Spend, Dollars]])</f>
        <v>14.857218416710808</v>
      </c>
      <c r="R8367" s="2">
        <v>87.6</v>
      </c>
      <c r="S8367" s="2">
        <v>7.5</v>
      </c>
      <c r="T8367" s="2">
        <v>5</v>
      </c>
      <c r="U8367" s="2">
        <f t="shared" si="130"/>
        <v>100.1</v>
      </c>
    </row>
    <row r="8368" spans="1:21" x14ac:dyDescent="0.2">
      <c r="A8368" t="s">
        <v>23</v>
      </c>
      <c r="B8368" s="3">
        <v>45102</v>
      </c>
      <c r="C8368" s="10" t="str">
        <f>TEXT(data[[#This Row],[Date]],"mmmm")</f>
        <v>June</v>
      </c>
      <c r="D8368" t="s">
        <v>12</v>
      </c>
      <c r="E8368" t="s">
        <v>19</v>
      </c>
      <c r="F8368" t="s">
        <v>20</v>
      </c>
      <c r="G8368" t="s">
        <v>21</v>
      </c>
      <c r="H8368" s="11">
        <v>510.5</v>
      </c>
      <c r="I8368" s="11">
        <v>3.2672000000000008</v>
      </c>
      <c r="J8368" s="13">
        <f>data[[#This Row],[Clicks]]/data[[#This Row],[Impressions]]</f>
        <v>6.4000000000000012E-3</v>
      </c>
      <c r="K8368" s="1">
        <v>0.75999999999999979</v>
      </c>
      <c r="L8368" s="2">
        <v>2.4830719999999999</v>
      </c>
      <c r="M8368">
        <v>4</v>
      </c>
      <c r="N8368" s="1">
        <f>IF(data[[#This Row],[Conversions]]=0,0,data[[#This Row],[Spend, Dollars]]/data[[#This Row],[Conversions]])</f>
        <v>0.62076799999999999</v>
      </c>
      <c r="O8368" s="13">
        <f>data[[#This Row],[Conversions]]/data[[#This Row],[Clicks]]</f>
        <v>1.2242899118511261</v>
      </c>
      <c r="P8368" s="11">
        <v>130</v>
      </c>
      <c r="Q8368" s="11">
        <f>IF(data[[#This Row],[Spend, Dollars]]=0,0,data[[#This Row],[Total conversion value, Dollars]]/data[[#This Row],[Spend, Dollars]])</f>
        <v>52.354502809423167</v>
      </c>
      <c r="R8368" s="2">
        <v>37.199999999999996</v>
      </c>
      <c r="S8368" s="2">
        <v>7.5</v>
      </c>
      <c r="T8368" s="2">
        <v>4</v>
      </c>
      <c r="U8368" s="2">
        <f t="shared" si="130"/>
        <v>48.699999999999996</v>
      </c>
    </row>
    <row r="8369" spans="1:21" x14ac:dyDescent="0.2">
      <c r="A8369" t="s">
        <v>23</v>
      </c>
      <c r="B8369" s="3">
        <v>45103</v>
      </c>
      <c r="C8369" s="10" t="str">
        <f>TEXT(data[[#This Row],[Date]],"mmmm")</f>
        <v>June</v>
      </c>
      <c r="D8369" t="s">
        <v>12</v>
      </c>
      <c r="E8369" t="s">
        <v>19</v>
      </c>
      <c r="F8369" t="s">
        <v>20</v>
      </c>
      <c r="G8369" t="s">
        <v>21</v>
      </c>
      <c r="H8369" s="11">
        <v>438.29999999999995</v>
      </c>
      <c r="I8369" s="11">
        <v>1.3587299999999995</v>
      </c>
      <c r="J8369" s="13">
        <f>data[[#This Row],[Clicks]]/data[[#This Row],[Impressions]]</f>
        <v>3.0999999999999995E-3</v>
      </c>
      <c r="K8369" s="1">
        <v>0.71999999999999975</v>
      </c>
      <c r="L8369" s="2">
        <v>0.97828559999999931</v>
      </c>
      <c r="M8369">
        <v>4</v>
      </c>
      <c r="N8369" s="1">
        <f>IF(data[[#This Row],[Conversions]]=0,0,data[[#This Row],[Spend, Dollars]]/data[[#This Row],[Conversions]])</f>
        <v>0.24457139999999983</v>
      </c>
      <c r="O8369" s="13">
        <f>data[[#This Row],[Conversions]]/data[[#This Row],[Clicks]]</f>
        <v>2.9439255775614002</v>
      </c>
      <c r="P8369" s="11">
        <v>340</v>
      </c>
      <c r="Q8369" s="11">
        <f>IF(data[[#This Row],[Spend, Dollars]]=0,0,data[[#This Row],[Total conversion value, Dollars]]/data[[#This Row],[Spend, Dollars]])</f>
        <v>347.54676957322101</v>
      </c>
      <c r="R8369" s="2">
        <v>54</v>
      </c>
      <c r="S8369" s="2">
        <v>1.5</v>
      </c>
      <c r="T8369" s="2">
        <v>5</v>
      </c>
      <c r="U8369" s="2">
        <f t="shared" si="130"/>
        <v>60.5</v>
      </c>
    </row>
    <row r="8370" spans="1:21" x14ac:dyDescent="0.2">
      <c r="A8370" t="s">
        <v>23</v>
      </c>
      <c r="B8370" s="3">
        <v>45104</v>
      </c>
      <c r="C8370" s="10" t="str">
        <f>TEXT(data[[#This Row],[Date]],"mmmm")</f>
        <v>June</v>
      </c>
      <c r="D8370" t="s">
        <v>12</v>
      </c>
      <c r="E8370" t="s">
        <v>19</v>
      </c>
      <c r="F8370" t="s">
        <v>20</v>
      </c>
      <c r="G8370" t="s">
        <v>21</v>
      </c>
      <c r="H8370" s="11">
        <v>759.89999999999986</v>
      </c>
      <c r="I8370" s="11">
        <v>1.8237599999999998</v>
      </c>
      <c r="J8370" s="13">
        <f>data[[#This Row],[Clicks]]/data[[#This Row],[Impressions]]</f>
        <v>2.4000000000000002E-3</v>
      </c>
      <c r="K8370" s="1">
        <v>0.32000000000000006</v>
      </c>
      <c r="L8370" s="2">
        <v>0.5836032000000001</v>
      </c>
      <c r="M8370">
        <v>2</v>
      </c>
      <c r="N8370" s="1">
        <f>IF(data[[#This Row],[Conversions]]=0,0,data[[#This Row],[Spend, Dollars]]/data[[#This Row],[Conversions]])</f>
        <v>0.29180160000000005</v>
      </c>
      <c r="O8370" s="13">
        <f>data[[#This Row],[Conversions]]/data[[#This Row],[Clicks]]</f>
        <v>1.0966355222178359</v>
      </c>
      <c r="P8370" s="11">
        <v>166</v>
      </c>
      <c r="Q8370" s="11">
        <f>IF(data[[#This Row],[Spend, Dollars]]=0,0,data[[#This Row],[Total conversion value, Dollars]]/data[[#This Row],[Spend, Dollars]])</f>
        <v>284.43983857525109</v>
      </c>
      <c r="R8370" s="2">
        <v>33.6</v>
      </c>
      <c r="S8370" s="2">
        <v>12</v>
      </c>
      <c r="T8370" s="2">
        <v>6</v>
      </c>
      <c r="U8370" s="2">
        <f t="shared" si="130"/>
        <v>51.6</v>
      </c>
    </row>
    <row r="8371" spans="1:21" x14ac:dyDescent="0.2">
      <c r="A8371" t="s">
        <v>23</v>
      </c>
      <c r="B8371" s="3">
        <v>45105</v>
      </c>
      <c r="C8371" s="10" t="str">
        <f>TEXT(data[[#This Row],[Date]],"mmmm")</f>
        <v>June</v>
      </c>
      <c r="D8371" t="s">
        <v>12</v>
      </c>
      <c r="E8371" t="s">
        <v>19</v>
      </c>
      <c r="F8371" t="s">
        <v>20</v>
      </c>
      <c r="G8371" t="s">
        <v>21</v>
      </c>
      <c r="H8371" s="11">
        <v>1122.3</v>
      </c>
      <c r="I8371" s="11">
        <v>8.9784000000000006</v>
      </c>
      <c r="J8371" s="13">
        <f>data[[#This Row],[Clicks]]/data[[#This Row],[Impressions]]</f>
        <v>8.0000000000000002E-3</v>
      </c>
      <c r="K8371" s="1">
        <v>1.3399999999999999</v>
      </c>
      <c r="L8371" s="2">
        <v>12.031056</v>
      </c>
      <c r="M8371">
        <v>1</v>
      </c>
      <c r="N8371" s="1">
        <f>IF(data[[#This Row],[Conversions]]=0,0,data[[#This Row],[Spend, Dollars]]/data[[#This Row],[Conversions]])</f>
        <v>12.031056</v>
      </c>
      <c r="O8371" s="13">
        <f>data[[#This Row],[Conversions]]/data[[#This Row],[Clicks]]</f>
        <v>0.11137841931747304</v>
      </c>
      <c r="P8371" s="11">
        <v>106</v>
      </c>
      <c r="Q8371" s="11">
        <f>IF(data[[#This Row],[Spend, Dollars]]=0,0,data[[#This Row],[Total conversion value, Dollars]]/data[[#This Row],[Spend, Dollars]])</f>
        <v>8.8105316773523459</v>
      </c>
      <c r="R8371" s="2">
        <v>51.6</v>
      </c>
      <c r="S8371" s="2">
        <v>9</v>
      </c>
      <c r="T8371" s="2">
        <v>2</v>
      </c>
      <c r="U8371" s="2">
        <f t="shared" si="130"/>
        <v>62.6</v>
      </c>
    </row>
    <row r="8372" spans="1:21" x14ac:dyDescent="0.2">
      <c r="A8372" t="s">
        <v>23</v>
      </c>
      <c r="B8372" s="3">
        <v>45106</v>
      </c>
      <c r="C8372" s="10" t="str">
        <f>TEXT(data[[#This Row],[Date]],"mmmm")</f>
        <v>June</v>
      </c>
      <c r="D8372" t="s">
        <v>12</v>
      </c>
      <c r="E8372" t="s">
        <v>19</v>
      </c>
      <c r="F8372" t="s">
        <v>20</v>
      </c>
      <c r="G8372" t="s">
        <v>21</v>
      </c>
      <c r="H8372" s="11">
        <v>736.8</v>
      </c>
      <c r="I8372" s="11">
        <v>3.7576799999999992</v>
      </c>
      <c r="J8372" s="13">
        <f>data[[#This Row],[Clicks]]/data[[#This Row],[Impressions]]</f>
        <v>5.0999999999999995E-3</v>
      </c>
      <c r="K8372" s="1">
        <v>9.0000000000000052E-2</v>
      </c>
      <c r="L8372" s="2">
        <v>0.33819120000000014</v>
      </c>
      <c r="M8372">
        <v>3</v>
      </c>
      <c r="N8372" s="1">
        <f>IF(data[[#This Row],[Conversions]]=0,0,data[[#This Row],[Spend, Dollars]]/data[[#This Row],[Conversions]])</f>
        <v>0.11273040000000005</v>
      </c>
      <c r="O8372" s="13">
        <f>data[[#This Row],[Conversions]]/data[[#This Row],[Clicks]]</f>
        <v>0.7983649485852975</v>
      </c>
      <c r="P8372" s="11">
        <v>148</v>
      </c>
      <c r="Q8372" s="11">
        <f>IF(data[[#This Row],[Spend, Dollars]]=0,0,data[[#This Row],[Total conversion value, Dollars]]/data[[#This Row],[Spend, Dollars]])</f>
        <v>437.62226811342208</v>
      </c>
      <c r="R8372" s="2">
        <v>75.599999999999994</v>
      </c>
      <c r="S8372" s="2">
        <v>21</v>
      </c>
      <c r="T8372" s="2">
        <v>2</v>
      </c>
      <c r="U8372" s="2">
        <f t="shared" si="130"/>
        <v>98.6</v>
      </c>
    </row>
    <row r="8373" spans="1:21" x14ac:dyDescent="0.2">
      <c r="A8373" t="s">
        <v>23</v>
      </c>
      <c r="B8373" s="3">
        <v>45107</v>
      </c>
      <c r="C8373" s="10" t="str">
        <f>TEXT(data[[#This Row],[Date]],"mmmm")</f>
        <v>June</v>
      </c>
      <c r="D8373" t="s">
        <v>12</v>
      </c>
      <c r="E8373" t="s">
        <v>19</v>
      </c>
      <c r="F8373" t="s">
        <v>20</v>
      </c>
      <c r="G8373" t="s">
        <v>21</v>
      </c>
      <c r="H8373" s="11">
        <v>1003.3999999999999</v>
      </c>
      <c r="I8373" s="11">
        <v>8.6292399999999994</v>
      </c>
      <c r="J8373" s="13">
        <f>data[[#This Row],[Clicks]]/data[[#This Row],[Impressions]]</f>
        <v>8.6E-3</v>
      </c>
      <c r="K8373" s="1">
        <v>0.33000000000000007</v>
      </c>
      <c r="L8373" s="2">
        <v>2.8476492000000002</v>
      </c>
      <c r="M8373">
        <v>1</v>
      </c>
      <c r="N8373" s="1">
        <f>IF(data[[#This Row],[Conversions]]=0,0,data[[#This Row],[Spend, Dollars]]/data[[#This Row],[Conversions]])</f>
        <v>2.8476492000000002</v>
      </c>
      <c r="O8373" s="13">
        <f>data[[#This Row],[Conversions]]/data[[#This Row],[Clicks]]</f>
        <v>0.11588506056153265</v>
      </c>
      <c r="P8373" s="11">
        <v>58</v>
      </c>
      <c r="Q8373" s="11">
        <f>IF(data[[#This Row],[Spend, Dollars]]=0,0,data[[#This Row],[Total conversion value, Dollars]]/data[[#This Row],[Spend, Dollars]])</f>
        <v>20.367677310814827</v>
      </c>
      <c r="R8373" s="2">
        <v>9.6</v>
      </c>
      <c r="S8373" s="2">
        <v>1.5</v>
      </c>
      <c r="T8373" s="2">
        <v>1</v>
      </c>
      <c r="U8373" s="2">
        <f t="shared" si="130"/>
        <v>12.1</v>
      </c>
    </row>
    <row r="8374" spans="1:21" x14ac:dyDescent="0.2">
      <c r="A8374" t="s">
        <v>23</v>
      </c>
      <c r="B8374" s="3">
        <v>45108</v>
      </c>
      <c r="C8374" s="10" t="str">
        <f>TEXT(data[[#This Row],[Date]],"mmmm")</f>
        <v>July</v>
      </c>
      <c r="D8374" t="s">
        <v>12</v>
      </c>
      <c r="E8374" t="s">
        <v>19</v>
      </c>
      <c r="F8374" t="s">
        <v>20</v>
      </c>
      <c r="G8374" t="s">
        <v>21</v>
      </c>
      <c r="H8374" s="11">
        <v>796.3</v>
      </c>
      <c r="I8374" s="11">
        <v>7.1667000000000014</v>
      </c>
      <c r="J8374" s="13">
        <f>data[[#This Row],[Clicks]]/data[[#This Row],[Impressions]]</f>
        <v>9.0000000000000028E-3</v>
      </c>
      <c r="K8374" s="1">
        <v>0.67999999999999972</v>
      </c>
      <c r="L8374" s="2">
        <v>4.8733559999999994</v>
      </c>
      <c r="M8374">
        <v>4</v>
      </c>
      <c r="N8374" s="1">
        <f>IF(data[[#This Row],[Conversions]]=0,0,data[[#This Row],[Spend, Dollars]]/data[[#This Row],[Conversions]])</f>
        <v>1.2183389999999998</v>
      </c>
      <c r="O8374" s="13">
        <f>data[[#This Row],[Conversions]]/data[[#This Row],[Clicks]]</f>
        <v>0.55813693889795846</v>
      </c>
      <c r="P8374" s="11">
        <v>132</v>
      </c>
      <c r="Q8374" s="11">
        <f>IF(data[[#This Row],[Spend, Dollars]]=0,0,data[[#This Row],[Total conversion value, Dollars]]/data[[#This Row],[Spend, Dollars]])</f>
        <v>27.086057328871526</v>
      </c>
      <c r="R8374" s="2">
        <v>67.2</v>
      </c>
      <c r="S8374" s="2">
        <v>0</v>
      </c>
      <c r="T8374" s="2">
        <v>2</v>
      </c>
      <c r="U8374" s="2">
        <f t="shared" si="130"/>
        <v>69.2</v>
      </c>
    </row>
    <row r="8375" spans="1:21" x14ac:dyDescent="0.2">
      <c r="A8375" t="s">
        <v>23</v>
      </c>
      <c r="B8375" s="3">
        <v>45109</v>
      </c>
      <c r="C8375" s="10" t="str">
        <f>TEXT(data[[#This Row],[Date]],"mmmm")</f>
        <v>July</v>
      </c>
      <c r="D8375" t="s">
        <v>12</v>
      </c>
      <c r="E8375" t="s">
        <v>19</v>
      </c>
      <c r="F8375" t="s">
        <v>20</v>
      </c>
      <c r="G8375" t="s">
        <v>21</v>
      </c>
      <c r="H8375" s="11">
        <v>631.59999999999991</v>
      </c>
      <c r="I8375" s="11">
        <v>5.8107199999999999</v>
      </c>
      <c r="J8375" s="13">
        <f>data[[#This Row],[Clicks]]/data[[#This Row],[Impressions]]</f>
        <v>9.2000000000000016E-3</v>
      </c>
      <c r="K8375" s="1">
        <v>0.12000000000000005</v>
      </c>
      <c r="L8375" s="2">
        <v>0.69728640000000031</v>
      </c>
      <c r="M8375">
        <v>3</v>
      </c>
      <c r="N8375" s="1">
        <f>IF(data[[#This Row],[Conversions]]=0,0,data[[#This Row],[Spend, Dollars]]/data[[#This Row],[Conversions]])</f>
        <v>0.2324288000000001</v>
      </c>
      <c r="O8375" s="13">
        <f>data[[#This Row],[Conversions]]/data[[#This Row],[Clicks]]</f>
        <v>0.51628713825481176</v>
      </c>
      <c r="P8375" s="11">
        <v>218</v>
      </c>
      <c r="Q8375" s="11">
        <f>IF(data[[#This Row],[Spend, Dollars]]=0,0,data[[#This Row],[Total conversion value, Dollars]]/data[[#This Row],[Spend, Dollars]])</f>
        <v>312.64054483208037</v>
      </c>
      <c r="R8375" s="2">
        <v>54</v>
      </c>
      <c r="S8375" s="2">
        <v>3</v>
      </c>
      <c r="T8375" s="2">
        <v>0</v>
      </c>
      <c r="U8375" s="2">
        <f t="shared" si="130"/>
        <v>57</v>
      </c>
    </row>
    <row r="8376" spans="1:21" x14ac:dyDescent="0.2">
      <c r="A8376" t="s">
        <v>23</v>
      </c>
      <c r="B8376" s="3">
        <v>45110</v>
      </c>
      <c r="C8376" s="10" t="str">
        <f>TEXT(data[[#This Row],[Date]],"mmmm")</f>
        <v>July</v>
      </c>
      <c r="D8376" t="s">
        <v>12</v>
      </c>
      <c r="E8376" t="s">
        <v>19</v>
      </c>
      <c r="F8376" t="s">
        <v>20</v>
      </c>
      <c r="G8376" t="s">
        <v>21</v>
      </c>
      <c r="H8376" s="11">
        <v>843.89999999999986</v>
      </c>
      <c r="I8376" s="11">
        <v>9.0297299999999989</v>
      </c>
      <c r="J8376" s="13">
        <f>data[[#This Row],[Clicks]]/data[[#This Row],[Impressions]]</f>
        <v>1.0700000000000001E-2</v>
      </c>
      <c r="K8376" s="1">
        <v>0.40000000000000008</v>
      </c>
      <c r="L8376" s="2">
        <v>3.6118920000000001</v>
      </c>
      <c r="M8376">
        <v>3</v>
      </c>
      <c r="N8376" s="1">
        <f>IF(data[[#This Row],[Conversions]]=0,0,data[[#This Row],[Spend, Dollars]]/data[[#This Row],[Conversions]])</f>
        <v>1.203964</v>
      </c>
      <c r="O8376" s="13">
        <f>data[[#This Row],[Conversions]]/data[[#This Row],[Clicks]]</f>
        <v>0.33223584758348262</v>
      </c>
      <c r="P8376" s="11">
        <v>73</v>
      </c>
      <c r="Q8376" s="11">
        <f>IF(data[[#This Row],[Spend, Dollars]]=0,0,data[[#This Row],[Total conversion value, Dollars]]/data[[#This Row],[Spend, Dollars]])</f>
        <v>20.211014061328523</v>
      </c>
      <c r="R8376" s="2">
        <v>67.2</v>
      </c>
      <c r="S8376" s="2">
        <v>19.5</v>
      </c>
      <c r="T8376" s="2">
        <v>6</v>
      </c>
      <c r="U8376" s="2">
        <f t="shared" si="130"/>
        <v>92.7</v>
      </c>
    </row>
    <row r="8377" spans="1:21" x14ac:dyDescent="0.2">
      <c r="A8377" t="s">
        <v>23</v>
      </c>
      <c r="B8377" s="3">
        <v>45111</v>
      </c>
      <c r="C8377" s="10" t="str">
        <f>TEXT(data[[#This Row],[Date]],"mmmm")</f>
        <v>July</v>
      </c>
      <c r="D8377" t="s">
        <v>12</v>
      </c>
      <c r="E8377" t="s">
        <v>19</v>
      </c>
      <c r="F8377" t="s">
        <v>20</v>
      </c>
      <c r="G8377" t="s">
        <v>21</v>
      </c>
      <c r="H8377" s="11">
        <v>758.39999999999986</v>
      </c>
      <c r="I8377" s="11">
        <v>4.5504000000000007</v>
      </c>
      <c r="J8377" s="13">
        <f>data[[#This Row],[Clicks]]/data[[#This Row],[Impressions]]</f>
        <v>6.0000000000000019E-3</v>
      </c>
      <c r="K8377" s="1">
        <v>1.3299999999999998</v>
      </c>
      <c r="L8377" s="2">
        <v>6.0520320000000005</v>
      </c>
      <c r="M8377">
        <v>3</v>
      </c>
      <c r="N8377" s="1">
        <f>IF(data[[#This Row],[Conversions]]=0,0,data[[#This Row],[Spend, Dollars]]/data[[#This Row],[Conversions]])</f>
        <v>2.017344</v>
      </c>
      <c r="O8377" s="13">
        <f>data[[#This Row],[Conversions]]/data[[#This Row],[Clicks]]</f>
        <v>0.65928270042194081</v>
      </c>
      <c r="P8377" s="11">
        <v>187</v>
      </c>
      <c r="Q8377" s="11">
        <f>IF(data[[#This Row],[Spend, Dollars]]=0,0,data[[#This Row],[Total conversion value, Dollars]]/data[[#This Row],[Spend, Dollars]])</f>
        <v>30.898713027293972</v>
      </c>
      <c r="R8377" s="2">
        <v>55.199999999999996</v>
      </c>
      <c r="S8377" s="2">
        <v>0</v>
      </c>
      <c r="T8377" s="2">
        <v>0</v>
      </c>
      <c r="U8377" s="2">
        <f t="shared" si="130"/>
        <v>55.199999999999996</v>
      </c>
    </row>
    <row r="8378" spans="1:21" x14ac:dyDescent="0.2">
      <c r="A8378" t="s">
        <v>23</v>
      </c>
      <c r="B8378" s="3">
        <v>45112</v>
      </c>
      <c r="C8378" s="10" t="str">
        <f>TEXT(data[[#This Row],[Date]],"mmmm")</f>
        <v>July</v>
      </c>
      <c r="D8378" t="s">
        <v>12</v>
      </c>
      <c r="E8378" t="s">
        <v>19</v>
      </c>
      <c r="F8378" t="s">
        <v>20</v>
      </c>
      <c r="G8378" t="s">
        <v>21</v>
      </c>
      <c r="H8378" s="11">
        <v>963.3</v>
      </c>
      <c r="I8378" s="11">
        <v>6.9357599999999984</v>
      </c>
      <c r="J8378" s="13">
        <f>data[[#This Row],[Clicks]]/data[[#This Row],[Impressions]]</f>
        <v>7.1999999999999989E-3</v>
      </c>
      <c r="K8378" s="1">
        <v>0.80999999999999983</v>
      </c>
      <c r="L8378" s="2">
        <v>5.6179655999999971</v>
      </c>
      <c r="M8378">
        <v>3</v>
      </c>
      <c r="N8378" s="1">
        <f>IF(data[[#This Row],[Conversions]]=0,0,data[[#This Row],[Spend, Dollars]]/data[[#This Row],[Conversions]])</f>
        <v>1.872655199999999</v>
      </c>
      <c r="O8378" s="13">
        <f>data[[#This Row],[Conversions]]/data[[#This Row],[Clicks]]</f>
        <v>0.43254091837087799</v>
      </c>
      <c r="P8378" s="11">
        <v>159</v>
      </c>
      <c r="Q8378" s="11">
        <f>IF(data[[#This Row],[Spend, Dollars]]=0,0,data[[#This Row],[Total conversion value, Dollars]]/data[[#This Row],[Spend, Dollars]])</f>
        <v>28.302060090933999</v>
      </c>
      <c r="R8378" s="2">
        <v>76.8</v>
      </c>
      <c r="S8378" s="2">
        <v>19.5</v>
      </c>
      <c r="T8378" s="2">
        <v>2</v>
      </c>
      <c r="U8378" s="2">
        <f t="shared" si="130"/>
        <v>98.3</v>
      </c>
    </row>
    <row r="8379" spans="1:21" x14ac:dyDescent="0.2">
      <c r="A8379" t="s">
        <v>23</v>
      </c>
      <c r="B8379" s="3">
        <v>45113</v>
      </c>
      <c r="C8379" s="10" t="str">
        <f>TEXT(data[[#This Row],[Date]],"mmmm")</f>
        <v>July</v>
      </c>
      <c r="D8379" t="s">
        <v>12</v>
      </c>
      <c r="E8379" t="s">
        <v>19</v>
      </c>
      <c r="F8379" t="s">
        <v>20</v>
      </c>
      <c r="G8379" t="s">
        <v>21</v>
      </c>
      <c r="H8379" s="11">
        <v>830.09999999999991</v>
      </c>
      <c r="I8379" s="11">
        <v>8.3009999999999984</v>
      </c>
      <c r="J8379" s="13">
        <f>data[[#This Row],[Clicks]]/data[[#This Row],[Impressions]]</f>
        <v>9.9999999999999985E-3</v>
      </c>
      <c r="K8379" s="1">
        <v>0.44999999999999996</v>
      </c>
      <c r="L8379" s="2">
        <v>3.7354499999999988</v>
      </c>
      <c r="M8379">
        <v>2</v>
      </c>
      <c r="N8379" s="1">
        <f>IF(data[[#This Row],[Conversions]]=0,0,data[[#This Row],[Spend, Dollars]]/data[[#This Row],[Conversions]])</f>
        <v>1.8677249999999994</v>
      </c>
      <c r="O8379" s="13">
        <f>data[[#This Row],[Conversions]]/data[[#This Row],[Clicks]]</f>
        <v>0.24093482712926159</v>
      </c>
      <c r="P8379" s="11">
        <v>136</v>
      </c>
      <c r="Q8379" s="11">
        <f>IF(data[[#This Row],[Spend, Dollars]]=0,0,data[[#This Row],[Total conversion value, Dollars]]/data[[#This Row],[Spend, Dollars]])</f>
        <v>36.407929432866197</v>
      </c>
      <c r="R8379" s="2">
        <v>54</v>
      </c>
      <c r="S8379" s="2">
        <v>0</v>
      </c>
      <c r="T8379" s="2">
        <v>2</v>
      </c>
      <c r="U8379" s="2">
        <f t="shared" si="130"/>
        <v>56</v>
      </c>
    </row>
    <row r="8380" spans="1:21" x14ac:dyDescent="0.2">
      <c r="A8380" t="s">
        <v>23</v>
      </c>
      <c r="B8380" s="3">
        <v>45114</v>
      </c>
      <c r="C8380" s="10" t="str">
        <f>TEXT(data[[#This Row],[Date]],"mmmm")</f>
        <v>July</v>
      </c>
      <c r="D8380" t="s">
        <v>12</v>
      </c>
      <c r="E8380" t="s">
        <v>19</v>
      </c>
      <c r="F8380" t="s">
        <v>20</v>
      </c>
      <c r="G8380" t="s">
        <v>21</v>
      </c>
      <c r="H8380" s="11">
        <v>488.89999999999986</v>
      </c>
      <c r="I8380" s="11">
        <v>3.2756299999999987</v>
      </c>
      <c r="J8380" s="13">
        <f>data[[#This Row],[Clicks]]/data[[#This Row],[Impressions]]</f>
        <v>6.6999999999999994E-3</v>
      </c>
      <c r="K8380" s="1">
        <v>0.37000000000000005</v>
      </c>
      <c r="L8380" s="2">
        <v>1.2119830999999996</v>
      </c>
      <c r="M8380">
        <v>2</v>
      </c>
      <c r="N8380" s="1">
        <f>IF(data[[#This Row],[Conversions]]=0,0,data[[#This Row],[Spend, Dollars]]/data[[#This Row],[Conversions]])</f>
        <v>0.60599154999999982</v>
      </c>
      <c r="O8380" s="13">
        <f>data[[#This Row],[Conversions]]/data[[#This Row],[Clicks]]</f>
        <v>0.61056956982320987</v>
      </c>
      <c r="P8380" s="11">
        <v>80</v>
      </c>
      <c r="Q8380" s="11">
        <f>IF(data[[#This Row],[Spend, Dollars]]=0,0,data[[#This Row],[Total conversion value, Dollars]]/data[[#This Row],[Spend, Dollars]])</f>
        <v>66.007521061968617</v>
      </c>
      <c r="R8380" s="2">
        <v>74.399999999999991</v>
      </c>
      <c r="S8380" s="2">
        <v>15</v>
      </c>
      <c r="T8380" s="2">
        <v>4</v>
      </c>
      <c r="U8380" s="2">
        <f t="shared" si="130"/>
        <v>93.399999999999991</v>
      </c>
    </row>
    <row r="8381" spans="1:21" x14ac:dyDescent="0.2">
      <c r="A8381" t="s">
        <v>23</v>
      </c>
      <c r="B8381" s="3">
        <v>45115</v>
      </c>
      <c r="C8381" s="10" t="str">
        <f>TEXT(data[[#This Row],[Date]],"mmmm")</f>
        <v>July</v>
      </c>
      <c r="D8381" t="s">
        <v>12</v>
      </c>
      <c r="E8381" t="s">
        <v>19</v>
      </c>
      <c r="F8381" t="s">
        <v>20</v>
      </c>
      <c r="G8381" t="s">
        <v>21</v>
      </c>
      <c r="H8381" s="11">
        <v>827.5</v>
      </c>
      <c r="I8381" s="11">
        <v>6.5372500000000002</v>
      </c>
      <c r="J8381" s="13">
        <f>data[[#This Row],[Clicks]]/data[[#This Row],[Impressions]]</f>
        <v>7.9000000000000008E-3</v>
      </c>
      <c r="K8381" s="1">
        <v>0.39000000000000007</v>
      </c>
      <c r="L8381" s="2">
        <v>2.5495275000000004</v>
      </c>
      <c r="M8381">
        <v>0</v>
      </c>
      <c r="N8381" s="1">
        <f>IF(data[[#This Row],[Conversions]]=0,0,data[[#This Row],[Spend, Dollars]]/data[[#This Row],[Conversions]])</f>
        <v>0</v>
      </c>
      <c r="O8381" s="13">
        <f>data[[#This Row],[Conversions]]/data[[#This Row],[Clicks]]</f>
        <v>0</v>
      </c>
      <c r="P8381" s="11">
        <v>53</v>
      </c>
      <c r="Q8381" s="11">
        <f>IF(data[[#This Row],[Spend, Dollars]]=0,0,data[[#This Row],[Total conversion value, Dollars]]/data[[#This Row],[Spend, Dollars]])</f>
        <v>20.788165650301867</v>
      </c>
      <c r="R8381" s="2">
        <v>36</v>
      </c>
      <c r="S8381" s="2">
        <v>3</v>
      </c>
      <c r="T8381" s="2">
        <v>0</v>
      </c>
      <c r="U8381" s="2">
        <f t="shared" si="130"/>
        <v>39</v>
      </c>
    </row>
    <row r="8382" spans="1:21" x14ac:dyDescent="0.2">
      <c r="A8382" t="s">
        <v>23</v>
      </c>
      <c r="B8382" s="3">
        <v>45116</v>
      </c>
      <c r="C8382" s="10" t="str">
        <f>TEXT(data[[#This Row],[Date]],"mmmm")</f>
        <v>July</v>
      </c>
      <c r="D8382" t="s">
        <v>12</v>
      </c>
      <c r="E8382" t="s">
        <v>19</v>
      </c>
      <c r="F8382" t="s">
        <v>20</v>
      </c>
      <c r="G8382" t="s">
        <v>21</v>
      </c>
      <c r="H8382" s="11">
        <v>1207.3</v>
      </c>
      <c r="I8382" s="11">
        <v>5.4328500000000011</v>
      </c>
      <c r="J8382" s="13">
        <f>data[[#This Row],[Clicks]]/data[[#This Row],[Impressions]]</f>
        <v>4.5000000000000014E-3</v>
      </c>
      <c r="K8382" s="1">
        <v>0.98999999999999966</v>
      </c>
      <c r="L8382" s="2">
        <v>5.3785214999999988</v>
      </c>
      <c r="M8382">
        <v>3</v>
      </c>
      <c r="N8382" s="1">
        <f>IF(data[[#This Row],[Conversions]]=0,0,data[[#This Row],[Spend, Dollars]]/data[[#This Row],[Conversions]])</f>
        <v>1.7928404999999996</v>
      </c>
      <c r="O8382" s="13">
        <f>data[[#This Row],[Conversions]]/data[[#This Row],[Clicks]]</f>
        <v>0.55219636102598069</v>
      </c>
      <c r="P8382" s="11">
        <v>232</v>
      </c>
      <c r="Q8382" s="11">
        <f>IF(data[[#This Row],[Spend, Dollars]]=0,0,data[[#This Row],[Total conversion value, Dollars]]/data[[#This Row],[Spend, Dollars]])</f>
        <v>43.134530558258447</v>
      </c>
      <c r="R8382" s="2">
        <v>21.599999999999998</v>
      </c>
      <c r="S8382" s="2">
        <v>16.5</v>
      </c>
      <c r="T8382" s="2">
        <v>0</v>
      </c>
      <c r="U8382" s="2">
        <f t="shared" si="130"/>
        <v>38.099999999999994</v>
      </c>
    </row>
    <row r="8383" spans="1:21" x14ac:dyDescent="0.2">
      <c r="A8383" t="s">
        <v>23</v>
      </c>
      <c r="B8383" s="3">
        <v>45117</v>
      </c>
      <c r="C8383" s="10" t="str">
        <f>TEXT(data[[#This Row],[Date]],"mmmm")</f>
        <v>July</v>
      </c>
      <c r="D8383" t="s">
        <v>12</v>
      </c>
      <c r="E8383" t="s">
        <v>19</v>
      </c>
      <c r="F8383" t="s">
        <v>20</v>
      </c>
      <c r="G8383" t="s">
        <v>21</v>
      </c>
      <c r="H8383" s="11">
        <v>727.5</v>
      </c>
      <c r="I8383" s="11">
        <v>5.0197500000000002</v>
      </c>
      <c r="J8383" s="13">
        <f>data[[#This Row],[Clicks]]/data[[#This Row],[Impressions]]</f>
        <v>6.8999999999999999E-3</v>
      </c>
      <c r="K8383" s="1">
        <v>0.20000000000000004</v>
      </c>
      <c r="L8383" s="2">
        <v>1.0039500000000001</v>
      </c>
      <c r="M8383">
        <v>4</v>
      </c>
      <c r="N8383" s="1">
        <f>IF(data[[#This Row],[Conversions]]=0,0,data[[#This Row],[Spend, Dollars]]/data[[#This Row],[Conversions]])</f>
        <v>0.25098750000000003</v>
      </c>
      <c r="O8383" s="13">
        <f>data[[#This Row],[Conversions]]/data[[#This Row],[Clicks]]</f>
        <v>0.79685243289008412</v>
      </c>
      <c r="P8383" s="11">
        <v>294</v>
      </c>
      <c r="Q8383" s="11">
        <f>IF(data[[#This Row],[Spend, Dollars]]=0,0,data[[#This Row],[Total conversion value, Dollars]]/data[[#This Row],[Spend, Dollars]])</f>
        <v>292.84326908710591</v>
      </c>
      <c r="R8383" s="2">
        <v>55.199999999999996</v>
      </c>
      <c r="S8383" s="2">
        <v>6</v>
      </c>
      <c r="T8383" s="2">
        <v>7</v>
      </c>
      <c r="U8383" s="2">
        <f t="shared" si="130"/>
        <v>68.199999999999989</v>
      </c>
    </row>
    <row r="8384" spans="1:21" x14ac:dyDescent="0.2">
      <c r="A8384" t="s">
        <v>23</v>
      </c>
      <c r="B8384" s="3">
        <v>45118</v>
      </c>
      <c r="C8384" s="10" t="str">
        <f>TEXT(data[[#This Row],[Date]],"mmmm")</f>
        <v>July</v>
      </c>
      <c r="D8384" t="s">
        <v>12</v>
      </c>
      <c r="E8384" t="s">
        <v>19</v>
      </c>
      <c r="F8384" t="s">
        <v>20</v>
      </c>
      <c r="G8384" t="s">
        <v>21</v>
      </c>
      <c r="H8384" s="11">
        <v>1599.4</v>
      </c>
      <c r="I8384" s="11">
        <v>9.1165800000000026</v>
      </c>
      <c r="J8384" s="13">
        <f>data[[#This Row],[Clicks]]/data[[#This Row],[Impressions]]</f>
        <v>5.7000000000000011E-3</v>
      </c>
      <c r="K8384" s="1">
        <v>1.2199999999999998</v>
      </c>
      <c r="L8384" s="2">
        <v>11.1222276</v>
      </c>
      <c r="M8384">
        <v>0</v>
      </c>
      <c r="N8384" s="1">
        <f>IF(data[[#This Row],[Conversions]]=0,0,data[[#This Row],[Spend, Dollars]]/data[[#This Row],[Conversions]])</f>
        <v>0</v>
      </c>
      <c r="O8384" s="13">
        <f>data[[#This Row],[Conversions]]/data[[#This Row],[Clicks]]</f>
        <v>0</v>
      </c>
      <c r="P8384" s="11">
        <v>49</v>
      </c>
      <c r="Q8384" s="11">
        <f>IF(data[[#This Row],[Spend, Dollars]]=0,0,data[[#This Row],[Total conversion value, Dollars]]/data[[#This Row],[Spend, Dollars]])</f>
        <v>4.4055922754179209</v>
      </c>
      <c r="R8384" s="2">
        <v>55.199999999999996</v>
      </c>
      <c r="S8384" s="2">
        <v>3</v>
      </c>
      <c r="T8384" s="2">
        <v>1</v>
      </c>
      <c r="U8384" s="2">
        <f t="shared" si="130"/>
        <v>59.199999999999996</v>
      </c>
    </row>
    <row r="8385" spans="1:21" x14ac:dyDescent="0.2">
      <c r="A8385" t="s">
        <v>23</v>
      </c>
      <c r="B8385" s="3">
        <v>45119</v>
      </c>
      <c r="C8385" s="10" t="str">
        <f>TEXT(data[[#This Row],[Date]],"mmmm")</f>
        <v>July</v>
      </c>
      <c r="D8385" t="s">
        <v>12</v>
      </c>
      <c r="E8385" t="s">
        <v>19</v>
      </c>
      <c r="F8385" t="s">
        <v>20</v>
      </c>
      <c r="G8385" t="s">
        <v>21</v>
      </c>
      <c r="H8385" s="11">
        <v>172.5</v>
      </c>
      <c r="I8385" s="11">
        <v>0.53474999999999995</v>
      </c>
      <c r="J8385" s="13">
        <f>data[[#This Row],[Clicks]]/data[[#This Row],[Impressions]]</f>
        <v>3.0999999999999999E-3</v>
      </c>
      <c r="K8385" s="1">
        <v>0.48</v>
      </c>
      <c r="L8385" s="2">
        <v>0.25667999999999996</v>
      </c>
      <c r="M8385">
        <v>3</v>
      </c>
      <c r="N8385" s="1">
        <f>IF(data[[#This Row],[Conversions]]=0,0,data[[#This Row],[Spend, Dollars]]/data[[#This Row],[Conversions]])</f>
        <v>8.5559999999999983E-2</v>
      </c>
      <c r="O8385" s="13">
        <f>data[[#This Row],[Conversions]]/data[[#This Row],[Clicks]]</f>
        <v>5.6100981767180933</v>
      </c>
      <c r="P8385" s="11">
        <v>204</v>
      </c>
      <c r="Q8385" s="11">
        <f>IF(data[[#This Row],[Spend, Dollars]]=0,0,data[[#This Row],[Total conversion value, Dollars]]/data[[#This Row],[Spend, Dollars]])</f>
        <v>794.76390836839653</v>
      </c>
      <c r="R8385" s="2">
        <v>24</v>
      </c>
      <c r="S8385" s="2">
        <v>9</v>
      </c>
      <c r="T8385" s="2">
        <v>6</v>
      </c>
      <c r="U8385" s="2">
        <f t="shared" si="130"/>
        <v>39</v>
      </c>
    </row>
    <row r="8386" spans="1:21" x14ac:dyDescent="0.2">
      <c r="A8386" t="s">
        <v>23</v>
      </c>
      <c r="B8386" s="3">
        <v>45120</v>
      </c>
      <c r="C8386" s="10" t="str">
        <f>TEXT(data[[#This Row],[Date]],"mmmm")</f>
        <v>July</v>
      </c>
      <c r="D8386" t="s">
        <v>12</v>
      </c>
      <c r="E8386" t="s">
        <v>19</v>
      </c>
      <c r="F8386" t="s">
        <v>20</v>
      </c>
      <c r="G8386" t="s">
        <v>21</v>
      </c>
      <c r="H8386" s="11">
        <v>1417.8</v>
      </c>
      <c r="I8386" s="11">
        <v>12.760200000000003</v>
      </c>
      <c r="J8386" s="13">
        <f>data[[#This Row],[Clicks]]/data[[#This Row],[Impressions]]</f>
        <v>9.0000000000000028E-3</v>
      </c>
      <c r="K8386" s="1">
        <v>0.54999999999999993</v>
      </c>
      <c r="L8386" s="2">
        <v>7.018110000000001</v>
      </c>
      <c r="M8386">
        <v>4</v>
      </c>
      <c r="N8386" s="1">
        <f>IF(data[[#This Row],[Conversions]]=0,0,data[[#This Row],[Spend, Dollars]]/data[[#This Row],[Conversions]])</f>
        <v>1.7545275000000002</v>
      </c>
      <c r="O8386" s="13">
        <f>data[[#This Row],[Conversions]]/data[[#This Row],[Clicks]]</f>
        <v>0.31347471042773617</v>
      </c>
      <c r="P8386" s="11">
        <v>299</v>
      </c>
      <c r="Q8386" s="11">
        <f>IF(data[[#This Row],[Spend, Dollars]]=0,0,data[[#This Row],[Total conversion value, Dollars]]/data[[#This Row],[Spend, Dollars]])</f>
        <v>42.604062917224148</v>
      </c>
      <c r="R8386" s="2">
        <v>37.199999999999996</v>
      </c>
      <c r="S8386" s="2">
        <v>12</v>
      </c>
      <c r="T8386" s="2">
        <v>6</v>
      </c>
      <c r="U8386" s="2">
        <f t="shared" si="130"/>
        <v>55.199999999999996</v>
      </c>
    </row>
    <row r="8387" spans="1:21" x14ac:dyDescent="0.2">
      <c r="A8387" t="s">
        <v>23</v>
      </c>
      <c r="B8387" s="3">
        <v>45121</v>
      </c>
      <c r="C8387" s="10" t="str">
        <f>TEXT(data[[#This Row],[Date]],"mmmm")</f>
        <v>July</v>
      </c>
      <c r="D8387" t="s">
        <v>12</v>
      </c>
      <c r="E8387" t="s">
        <v>19</v>
      </c>
      <c r="F8387" t="s">
        <v>20</v>
      </c>
      <c r="G8387" t="s">
        <v>21</v>
      </c>
      <c r="H8387" s="11">
        <v>199.89999999999986</v>
      </c>
      <c r="I8387" s="11">
        <v>0.73962999999999934</v>
      </c>
      <c r="J8387" s="13">
        <f>data[[#This Row],[Clicks]]/data[[#This Row],[Impressions]]</f>
        <v>3.6999999999999993E-3</v>
      </c>
      <c r="K8387" s="1">
        <v>0.39</v>
      </c>
      <c r="L8387" s="2">
        <v>0.28845569999999976</v>
      </c>
      <c r="M8387">
        <v>3</v>
      </c>
      <c r="N8387" s="1">
        <f>IF(data[[#This Row],[Conversions]]=0,0,data[[#This Row],[Spend, Dollars]]/data[[#This Row],[Conversions]])</f>
        <v>9.6151899999999915E-2</v>
      </c>
      <c r="O8387" s="13">
        <f>data[[#This Row],[Conversions]]/data[[#This Row],[Clicks]]</f>
        <v>4.0560820951016083</v>
      </c>
      <c r="P8387" s="11">
        <v>182</v>
      </c>
      <c r="Q8387" s="11">
        <f>IF(data[[#This Row],[Spend, Dollars]]=0,0,data[[#This Row],[Total conversion value, Dollars]]/data[[#This Row],[Spend, Dollars]])</f>
        <v>630.94610368247243</v>
      </c>
      <c r="R8387" s="2">
        <v>75.599999999999994</v>
      </c>
      <c r="S8387" s="2">
        <v>21</v>
      </c>
      <c r="T8387" s="2">
        <v>1</v>
      </c>
      <c r="U8387" s="2">
        <f t="shared" ref="U8387:U8450" si="131">SUM(R8387:T8387)</f>
        <v>97.6</v>
      </c>
    </row>
    <row r="8388" spans="1:21" x14ac:dyDescent="0.2">
      <c r="A8388" t="s">
        <v>23</v>
      </c>
      <c r="B8388" s="3">
        <v>45122</v>
      </c>
      <c r="C8388" s="10" t="str">
        <f>TEXT(data[[#This Row],[Date]],"mmmm")</f>
        <v>July</v>
      </c>
      <c r="D8388" t="s">
        <v>12</v>
      </c>
      <c r="E8388" t="s">
        <v>19</v>
      </c>
      <c r="F8388" t="s">
        <v>20</v>
      </c>
      <c r="G8388" t="s">
        <v>21</v>
      </c>
      <c r="H8388" s="11">
        <v>1461.3999999999999</v>
      </c>
      <c r="I8388" s="11">
        <v>3.3612199999999994</v>
      </c>
      <c r="J8388" s="13">
        <f>data[[#This Row],[Clicks]]/data[[#This Row],[Impressions]]</f>
        <v>2.3E-3</v>
      </c>
      <c r="K8388" s="1">
        <v>0.47</v>
      </c>
      <c r="L8388" s="2">
        <v>1.5797733999999997</v>
      </c>
      <c r="M8388">
        <v>0</v>
      </c>
      <c r="N8388" s="1">
        <f>IF(data[[#This Row],[Conversions]]=0,0,data[[#This Row],[Spend, Dollars]]/data[[#This Row],[Conversions]])</f>
        <v>0</v>
      </c>
      <c r="O8388" s="13">
        <f>data[[#This Row],[Conversions]]/data[[#This Row],[Clicks]]</f>
        <v>0</v>
      </c>
      <c r="P8388" s="11">
        <v>9</v>
      </c>
      <c r="Q8388" s="11">
        <f>IF(data[[#This Row],[Spend, Dollars]]=0,0,data[[#This Row],[Total conversion value, Dollars]]/data[[#This Row],[Spend, Dollars]])</f>
        <v>5.6970195852139316</v>
      </c>
      <c r="R8388" s="2">
        <v>44.4</v>
      </c>
      <c r="S8388" s="2">
        <v>6</v>
      </c>
      <c r="T8388" s="2">
        <v>5</v>
      </c>
      <c r="U8388" s="2">
        <f t="shared" si="131"/>
        <v>55.4</v>
      </c>
    </row>
    <row r="8389" spans="1:21" x14ac:dyDescent="0.2">
      <c r="A8389" t="s">
        <v>23</v>
      </c>
      <c r="B8389" s="3">
        <v>45123</v>
      </c>
      <c r="C8389" s="10" t="str">
        <f>TEXT(data[[#This Row],[Date]],"mmmm")</f>
        <v>July</v>
      </c>
      <c r="D8389" t="s">
        <v>12</v>
      </c>
      <c r="E8389" t="s">
        <v>19</v>
      </c>
      <c r="F8389" t="s">
        <v>20</v>
      </c>
      <c r="G8389" t="s">
        <v>21</v>
      </c>
      <c r="H8389" s="11">
        <v>894</v>
      </c>
      <c r="I8389" s="11">
        <v>8.5823999999999998</v>
      </c>
      <c r="J8389" s="13">
        <f>data[[#This Row],[Clicks]]/data[[#This Row],[Impressions]]</f>
        <v>9.5999999999999992E-3</v>
      </c>
      <c r="K8389" s="1">
        <v>0.44000000000000006</v>
      </c>
      <c r="L8389" s="2">
        <v>3.7762560000000005</v>
      </c>
      <c r="M8389">
        <v>4</v>
      </c>
      <c r="N8389" s="1">
        <f>IF(data[[#This Row],[Conversions]]=0,0,data[[#This Row],[Spend, Dollars]]/data[[#This Row],[Conversions]])</f>
        <v>0.94406400000000013</v>
      </c>
      <c r="O8389" s="13">
        <f>data[[#This Row],[Conversions]]/data[[#This Row],[Clicks]]</f>
        <v>0.46607009694258017</v>
      </c>
      <c r="P8389" s="11">
        <v>126</v>
      </c>
      <c r="Q8389" s="11">
        <f>IF(data[[#This Row],[Spend, Dollars]]=0,0,data[[#This Row],[Total conversion value, Dollars]]/data[[#This Row],[Spend, Dollars]])</f>
        <v>33.36638194020744</v>
      </c>
      <c r="R8389" s="2">
        <v>40.799999999999997</v>
      </c>
      <c r="S8389" s="2">
        <v>4.5</v>
      </c>
      <c r="T8389" s="2">
        <v>2</v>
      </c>
      <c r="U8389" s="2">
        <f t="shared" si="131"/>
        <v>47.3</v>
      </c>
    </row>
    <row r="8390" spans="1:21" x14ac:dyDescent="0.2">
      <c r="A8390" t="s">
        <v>23</v>
      </c>
      <c r="B8390" s="3">
        <v>45124</v>
      </c>
      <c r="C8390" s="10" t="str">
        <f>TEXT(data[[#This Row],[Date]],"mmmm")</f>
        <v>July</v>
      </c>
      <c r="D8390" t="s">
        <v>12</v>
      </c>
      <c r="E8390" t="s">
        <v>19</v>
      </c>
      <c r="F8390" t="s">
        <v>20</v>
      </c>
      <c r="G8390" t="s">
        <v>21</v>
      </c>
      <c r="H8390" s="11">
        <v>865.39999999999986</v>
      </c>
      <c r="I8390" s="11">
        <v>6.2308799999999991</v>
      </c>
      <c r="J8390" s="13">
        <f>data[[#This Row],[Clicks]]/data[[#This Row],[Impressions]]</f>
        <v>7.1999999999999998E-3</v>
      </c>
      <c r="K8390" s="1">
        <v>0.54999999999999982</v>
      </c>
      <c r="L8390" s="2">
        <v>3.4269839999999983</v>
      </c>
      <c r="M8390">
        <v>3</v>
      </c>
      <c r="N8390" s="1">
        <f>IF(data[[#This Row],[Conversions]]=0,0,data[[#This Row],[Spend, Dollars]]/data[[#This Row],[Conversions]])</f>
        <v>1.1423279999999993</v>
      </c>
      <c r="O8390" s="13">
        <f>data[[#This Row],[Conversions]]/data[[#This Row],[Clicks]]</f>
        <v>0.48147292196286889</v>
      </c>
      <c r="P8390" s="11">
        <v>277</v>
      </c>
      <c r="Q8390" s="11">
        <f>IF(data[[#This Row],[Spend, Dollars]]=0,0,data[[#This Row],[Total conversion value, Dollars]]/data[[#This Row],[Spend, Dollars]])</f>
        <v>80.829090535584683</v>
      </c>
      <c r="R8390" s="2">
        <v>38.4</v>
      </c>
      <c r="S8390" s="2">
        <v>12</v>
      </c>
      <c r="T8390" s="2">
        <v>2</v>
      </c>
      <c r="U8390" s="2">
        <f t="shared" si="131"/>
        <v>52.4</v>
      </c>
    </row>
    <row r="8391" spans="1:21" x14ac:dyDescent="0.2">
      <c r="A8391" t="s">
        <v>23</v>
      </c>
      <c r="B8391" s="3">
        <v>45125</v>
      </c>
      <c r="C8391" s="10" t="str">
        <f>TEXT(data[[#This Row],[Date]],"mmmm")</f>
        <v>July</v>
      </c>
      <c r="D8391" t="s">
        <v>12</v>
      </c>
      <c r="E8391" t="s">
        <v>19</v>
      </c>
      <c r="F8391" t="s">
        <v>20</v>
      </c>
      <c r="G8391" t="s">
        <v>21</v>
      </c>
      <c r="H8391" s="11">
        <v>317.39999999999986</v>
      </c>
      <c r="I8391" s="11">
        <v>2.3487599999999991</v>
      </c>
      <c r="J8391" s="13">
        <f>data[[#This Row],[Clicks]]/data[[#This Row],[Impressions]]</f>
        <v>7.4000000000000003E-3</v>
      </c>
      <c r="K8391" s="1">
        <v>0.90999999999999981</v>
      </c>
      <c r="L8391" s="2">
        <v>2.1373715999999989</v>
      </c>
      <c r="M8391">
        <v>0</v>
      </c>
      <c r="N8391" s="1">
        <f>IF(data[[#This Row],[Conversions]]=0,0,data[[#This Row],[Spend, Dollars]]/data[[#This Row],[Conversions]])</f>
        <v>0</v>
      </c>
      <c r="O8391" s="13">
        <f>data[[#This Row],[Conversions]]/data[[#This Row],[Clicks]]</f>
        <v>0</v>
      </c>
      <c r="P8391" s="11">
        <v>13</v>
      </c>
      <c r="Q8391" s="11">
        <f>IF(data[[#This Row],[Spend, Dollars]]=0,0,data[[#This Row],[Total conversion value, Dollars]]/data[[#This Row],[Spend, Dollars]])</f>
        <v>6.0822367060552347</v>
      </c>
      <c r="R8391" s="2">
        <v>70.8</v>
      </c>
      <c r="S8391" s="2">
        <v>7.5</v>
      </c>
      <c r="T8391" s="2">
        <v>1</v>
      </c>
      <c r="U8391" s="2">
        <f t="shared" si="131"/>
        <v>79.3</v>
      </c>
    </row>
    <row r="8392" spans="1:21" x14ac:dyDescent="0.2">
      <c r="A8392" t="s">
        <v>23</v>
      </c>
      <c r="B8392" s="3">
        <v>45126</v>
      </c>
      <c r="C8392" s="10" t="str">
        <f>TEXT(data[[#This Row],[Date]],"mmmm")</f>
        <v>July</v>
      </c>
      <c r="D8392" t="s">
        <v>12</v>
      </c>
      <c r="E8392" t="s">
        <v>19</v>
      </c>
      <c r="F8392" t="s">
        <v>20</v>
      </c>
      <c r="G8392" t="s">
        <v>21</v>
      </c>
      <c r="H8392" s="11">
        <v>1125.5999999999999</v>
      </c>
      <c r="I8392" s="11">
        <v>6.7536000000000014</v>
      </c>
      <c r="J8392" s="13">
        <f>data[[#This Row],[Clicks]]/data[[#This Row],[Impressions]]</f>
        <v>6.0000000000000019E-3</v>
      </c>
      <c r="K8392" s="1">
        <v>1.21</v>
      </c>
      <c r="L8392" s="2">
        <v>8.1718560000000018</v>
      </c>
      <c r="M8392">
        <v>1</v>
      </c>
      <c r="N8392" s="1">
        <f>IF(data[[#This Row],[Conversions]]=0,0,data[[#This Row],[Spend, Dollars]]/data[[#This Row],[Conversions]])</f>
        <v>8.1718560000000018</v>
      </c>
      <c r="O8392" s="13">
        <f>data[[#This Row],[Conversions]]/data[[#This Row],[Clicks]]</f>
        <v>0.14806917791992416</v>
      </c>
      <c r="P8392" s="11">
        <v>94</v>
      </c>
      <c r="Q8392" s="11">
        <f>IF(data[[#This Row],[Spend, Dollars]]=0,0,data[[#This Row],[Total conversion value, Dollars]]/data[[#This Row],[Spend, Dollars]])</f>
        <v>11.502894813613942</v>
      </c>
      <c r="R8392" s="2">
        <v>82.8</v>
      </c>
      <c r="S8392" s="2">
        <v>1.5</v>
      </c>
      <c r="T8392" s="2">
        <v>2</v>
      </c>
      <c r="U8392" s="2">
        <f t="shared" si="131"/>
        <v>86.3</v>
      </c>
    </row>
    <row r="8393" spans="1:21" x14ac:dyDescent="0.2">
      <c r="A8393" t="s">
        <v>23</v>
      </c>
      <c r="B8393" s="3">
        <v>45127</v>
      </c>
      <c r="C8393" s="10" t="str">
        <f>TEXT(data[[#This Row],[Date]],"mmmm")</f>
        <v>July</v>
      </c>
      <c r="D8393" t="s">
        <v>12</v>
      </c>
      <c r="E8393" t="s">
        <v>19</v>
      </c>
      <c r="F8393" t="s">
        <v>20</v>
      </c>
      <c r="G8393" t="s">
        <v>21</v>
      </c>
      <c r="H8393" s="11">
        <v>941.8</v>
      </c>
      <c r="I8393" s="11">
        <v>9.8888999999999978</v>
      </c>
      <c r="J8393" s="13">
        <f>data[[#This Row],[Clicks]]/data[[#This Row],[Impressions]]</f>
        <v>1.0499999999999999E-2</v>
      </c>
      <c r="K8393" s="1">
        <v>1.0599999999999998</v>
      </c>
      <c r="L8393" s="2">
        <v>10.482233999999996</v>
      </c>
      <c r="M8393">
        <v>0</v>
      </c>
      <c r="N8393" s="1">
        <f>IF(data[[#This Row],[Conversions]]=0,0,data[[#This Row],[Spend, Dollars]]/data[[#This Row],[Conversions]])</f>
        <v>0</v>
      </c>
      <c r="O8393" s="13">
        <f>data[[#This Row],[Conversions]]/data[[#This Row],[Clicks]]</f>
        <v>0</v>
      </c>
      <c r="P8393" s="11">
        <v>66</v>
      </c>
      <c r="Q8393" s="11">
        <f>IF(data[[#This Row],[Spend, Dollars]]=0,0,data[[#This Row],[Total conversion value, Dollars]]/data[[#This Row],[Spend, Dollars]])</f>
        <v>6.2963677399302496</v>
      </c>
      <c r="R8393" s="2">
        <v>46.8</v>
      </c>
      <c r="S8393" s="2">
        <v>3</v>
      </c>
      <c r="T8393" s="2">
        <v>1</v>
      </c>
      <c r="U8393" s="2">
        <f t="shared" si="131"/>
        <v>50.8</v>
      </c>
    </row>
    <row r="8394" spans="1:21" x14ac:dyDescent="0.2">
      <c r="A8394" t="s">
        <v>23</v>
      </c>
      <c r="B8394" s="3">
        <v>45128</v>
      </c>
      <c r="C8394" s="10" t="str">
        <f>TEXT(data[[#This Row],[Date]],"mmmm")</f>
        <v>July</v>
      </c>
      <c r="D8394" t="s">
        <v>12</v>
      </c>
      <c r="E8394" t="s">
        <v>19</v>
      </c>
      <c r="F8394" t="s">
        <v>20</v>
      </c>
      <c r="G8394" t="s">
        <v>21</v>
      </c>
      <c r="H8394" s="11">
        <v>841.69999999999982</v>
      </c>
      <c r="I8394" s="11">
        <v>3.9559899999999986</v>
      </c>
      <c r="J8394" s="13">
        <f>data[[#This Row],[Clicks]]/data[[#This Row],[Impressions]]</f>
        <v>4.6999999999999993E-3</v>
      </c>
      <c r="K8394" s="1">
        <v>0.56999999999999984</v>
      </c>
      <c r="L8394" s="2">
        <v>2.2549142999999985</v>
      </c>
      <c r="M8394">
        <v>0</v>
      </c>
      <c r="N8394" s="1">
        <f>IF(data[[#This Row],[Conversions]]=0,0,data[[#This Row],[Spend, Dollars]]/data[[#This Row],[Conversions]])</f>
        <v>0</v>
      </c>
      <c r="O8394" s="13">
        <f>data[[#This Row],[Conversions]]/data[[#This Row],[Clicks]]</f>
        <v>0</v>
      </c>
      <c r="P8394" s="11">
        <v>16</v>
      </c>
      <c r="Q8394" s="11">
        <f>IF(data[[#This Row],[Spend, Dollars]]=0,0,data[[#This Row],[Total conversion value, Dollars]]/data[[#This Row],[Spend, Dollars]])</f>
        <v>7.0956133454828016</v>
      </c>
      <c r="R8394" s="2">
        <v>45.6</v>
      </c>
      <c r="S8394" s="2">
        <v>7.5</v>
      </c>
      <c r="T8394" s="2">
        <v>1</v>
      </c>
      <c r="U8394" s="2">
        <f t="shared" si="131"/>
        <v>54.1</v>
      </c>
    </row>
    <row r="8395" spans="1:21" x14ac:dyDescent="0.2">
      <c r="A8395" t="s">
        <v>23</v>
      </c>
      <c r="B8395" s="3">
        <v>45129</v>
      </c>
      <c r="C8395" s="10" t="str">
        <f>TEXT(data[[#This Row],[Date]],"mmmm")</f>
        <v>July</v>
      </c>
      <c r="D8395" t="s">
        <v>12</v>
      </c>
      <c r="E8395" t="s">
        <v>19</v>
      </c>
      <c r="F8395" t="s">
        <v>20</v>
      </c>
      <c r="G8395" t="s">
        <v>21</v>
      </c>
      <c r="H8395" s="11">
        <v>958.3</v>
      </c>
      <c r="I8395" s="11">
        <v>6.8039299999999994</v>
      </c>
      <c r="J8395" s="13">
        <f>data[[#This Row],[Clicks]]/data[[#This Row],[Impressions]]</f>
        <v>7.0999999999999995E-3</v>
      </c>
      <c r="K8395" s="1">
        <v>0.19</v>
      </c>
      <c r="L8395" s="2">
        <v>1.2927466999999999</v>
      </c>
      <c r="M8395">
        <v>4</v>
      </c>
      <c r="N8395" s="1">
        <f>IF(data[[#This Row],[Conversions]]=0,0,data[[#This Row],[Spend, Dollars]]/data[[#This Row],[Conversions]])</f>
        <v>0.32318667499999998</v>
      </c>
      <c r="O8395" s="13">
        <f>data[[#This Row],[Conversions]]/data[[#This Row],[Clicks]]</f>
        <v>0.58789552508623699</v>
      </c>
      <c r="P8395" s="11">
        <v>283</v>
      </c>
      <c r="Q8395" s="11">
        <f>IF(data[[#This Row],[Spend, Dollars]]=0,0,data[[#This Row],[Total conversion value, Dollars]]/data[[#This Row],[Spend, Dollars]])</f>
        <v>218.91372842026982</v>
      </c>
      <c r="R8395" s="2">
        <v>50.4</v>
      </c>
      <c r="S8395" s="2">
        <v>12</v>
      </c>
      <c r="T8395" s="2">
        <v>2</v>
      </c>
      <c r="U8395" s="2">
        <f t="shared" si="131"/>
        <v>64.400000000000006</v>
      </c>
    </row>
    <row r="8396" spans="1:21" x14ac:dyDescent="0.2">
      <c r="A8396" t="s">
        <v>23</v>
      </c>
      <c r="B8396" s="3">
        <v>45130</v>
      </c>
      <c r="C8396" s="10" t="str">
        <f>TEXT(data[[#This Row],[Date]],"mmmm")</f>
        <v>July</v>
      </c>
      <c r="D8396" t="s">
        <v>12</v>
      </c>
      <c r="E8396" t="s">
        <v>19</v>
      </c>
      <c r="F8396" t="s">
        <v>20</v>
      </c>
      <c r="G8396" t="s">
        <v>21</v>
      </c>
      <c r="H8396" s="11">
        <v>921.39999999999986</v>
      </c>
      <c r="I8396" s="11">
        <v>9.6746999999999979</v>
      </c>
      <c r="J8396" s="13">
        <f>data[[#This Row],[Clicks]]/data[[#This Row],[Impressions]]</f>
        <v>1.0499999999999999E-2</v>
      </c>
      <c r="K8396" s="1">
        <v>0.59999999999999987</v>
      </c>
      <c r="L8396" s="2">
        <v>5.8048199999999976</v>
      </c>
      <c r="M8396">
        <v>4</v>
      </c>
      <c r="N8396" s="1">
        <f>IF(data[[#This Row],[Conversions]]=0,0,data[[#This Row],[Spend, Dollars]]/data[[#This Row],[Conversions]])</f>
        <v>1.4512049999999994</v>
      </c>
      <c r="O8396" s="13">
        <f>data[[#This Row],[Conversions]]/data[[#This Row],[Clicks]]</f>
        <v>0.41344951264638707</v>
      </c>
      <c r="P8396" s="11">
        <v>199</v>
      </c>
      <c r="Q8396" s="11">
        <f>IF(data[[#This Row],[Spend, Dollars]]=0,0,data[[#This Row],[Total conversion value, Dollars]]/data[[#This Row],[Spend, Dollars]])</f>
        <v>34.281855423596269</v>
      </c>
      <c r="R8396" s="2">
        <v>36</v>
      </c>
      <c r="S8396" s="2">
        <v>9</v>
      </c>
      <c r="T8396" s="2">
        <v>3</v>
      </c>
      <c r="U8396" s="2">
        <f t="shared" si="131"/>
        <v>48</v>
      </c>
    </row>
    <row r="8397" spans="1:21" x14ac:dyDescent="0.2">
      <c r="A8397" t="s">
        <v>23</v>
      </c>
      <c r="B8397" s="3">
        <v>45131</v>
      </c>
      <c r="C8397" s="10" t="str">
        <f>TEXT(data[[#This Row],[Date]],"mmmm")</f>
        <v>July</v>
      </c>
      <c r="D8397" t="s">
        <v>12</v>
      </c>
      <c r="E8397" t="s">
        <v>19</v>
      </c>
      <c r="F8397" t="s">
        <v>20</v>
      </c>
      <c r="G8397" t="s">
        <v>21</v>
      </c>
      <c r="H8397" s="11">
        <v>533.69999999999982</v>
      </c>
      <c r="I8397" s="11">
        <v>2.9887199999999994</v>
      </c>
      <c r="J8397" s="13">
        <f>data[[#This Row],[Clicks]]/data[[#This Row],[Impressions]]</f>
        <v>5.6000000000000008E-3</v>
      </c>
      <c r="K8397" s="1">
        <v>0.97999999999999987</v>
      </c>
      <c r="L8397" s="2">
        <v>2.9289455999999991</v>
      </c>
      <c r="M8397">
        <v>0</v>
      </c>
      <c r="N8397" s="1">
        <f>IF(data[[#This Row],[Conversions]]=0,0,data[[#This Row],[Spend, Dollars]]/data[[#This Row],[Conversions]])</f>
        <v>0</v>
      </c>
      <c r="O8397" s="13">
        <f>data[[#This Row],[Conversions]]/data[[#This Row],[Clicks]]</f>
        <v>0</v>
      </c>
      <c r="P8397" s="11">
        <v>20</v>
      </c>
      <c r="Q8397" s="11">
        <f>IF(data[[#This Row],[Spend, Dollars]]=0,0,data[[#This Row],[Total conversion value, Dollars]]/data[[#This Row],[Spend, Dollars]])</f>
        <v>6.828395856857159</v>
      </c>
      <c r="R8397" s="2">
        <v>73.2</v>
      </c>
      <c r="S8397" s="2">
        <v>4.5</v>
      </c>
      <c r="T8397" s="2">
        <v>0</v>
      </c>
      <c r="U8397" s="2">
        <f t="shared" si="131"/>
        <v>77.7</v>
      </c>
    </row>
    <row r="8398" spans="1:21" x14ac:dyDescent="0.2">
      <c r="A8398" t="s">
        <v>23</v>
      </c>
      <c r="B8398" s="3">
        <v>45132</v>
      </c>
      <c r="C8398" s="10" t="str">
        <f>TEXT(data[[#This Row],[Date]],"mmmm")</f>
        <v>July</v>
      </c>
      <c r="D8398" t="s">
        <v>12</v>
      </c>
      <c r="E8398" t="s">
        <v>19</v>
      </c>
      <c r="F8398" t="s">
        <v>20</v>
      </c>
      <c r="G8398" t="s">
        <v>21</v>
      </c>
      <c r="H8398" s="11">
        <v>644.69999999999982</v>
      </c>
      <c r="I8398" s="11">
        <v>4.3839599999999983</v>
      </c>
      <c r="J8398" s="13">
        <f>data[[#This Row],[Clicks]]/data[[#This Row],[Impressions]]</f>
        <v>6.7999999999999996E-3</v>
      </c>
      <c r="K8398" s="1">
        <v>0.79999999999999971</v>
      </c>
      <c r="L8398" s="2">
        <v>3.5071679999999974</v>
      </c>
      <c r="M8398">
        <v>2</v>
      </c>
      <c r="N8398" s="1">
        <f>IF(data[[#This Row],[Conversions]]=0,0,data[[#This Row],[Spend, Dollars]]/data[[#This Row],[Conversions]])</f>
        <v>1.7535839999999987</v>
      </c>
      <c r="O8398" s="13">
        <f>data[[#This Row],[Conversions]]/data[[#This Row],[Clicks]]</f>
        <v>0.45620854204874151</v>
      </c>
      <c r="P8398" s="11">
        <v>128</v>
      </c>
      <c r="Q8398" s="11">
        <f>IF(data[[#This Row],[Spend, Dollars]]=0,0,data[[#This Row],[Total conversion value, Dollars]]/data[[#This Row],[Spend, Dollars]])</f>
        <v>36.496683363899329</v>
      </c>
      <c r="R8398" s="2">
        <v>55.199999999999996</v>
      </c>
      <c r="S8398" s="2">
        <v>9</v>
      </c>
      <c r="T8398" s="2">
        <v>0</v>
      </c>
      <c r="U8398" s="2">
        <f t="shared" si="131"/>
        <v>64.199999999999989</v>
      </c>
    </row>
    <row r="8399" spans="1:21" x14ac:dyDescent="0.2">
      <c r="A8399" t="s">
        <v>23</v>
      </c>
      <c r="B8399" s="3">
        <v>45133</v>
      </c>
      <c r="C8399" s="10" t="str">
        <f>TEXT(data[[#This Row],[Date]],"mmmm")</f>
        <v>July</v>
      </c>
      <c r="D8399" t="s">
        <v>12</v>
      </c>
      <c r="E8399" t="s">
        <v>19</v>
      </c>
      <c r="F8399" t="s">
        <v>20</v>
      </c>
      <c r="G8399" t="s">
        <v>21</v>
      </c>
      <c r="H8399" s="11">
        <v>647.59999999999991</v>
      </c>
      <c r="I8399" s="11">
        <v>3.3027599999999997</v>
      </c>
      <c r="J8399" s="13">
        <f>data[[#This Row],[Clicks]]/data[[#This Row],[Impressions]]</f>
        <v>5.1000000000000004E-3</v>
      </c>
      <c r="K8399" s="1">
        <v>0.55999999999999994</v>
      </c>
      <c r="L8399" s="2">
        <v>1.8495455999999997</v>
      </c>
      <c r="M8399">
        <v>4</v>
      </c>
      <c r="N8399" s="1">
        <f>IF(data[[#This Row],[Conversions]]=0,0,data[[#This Row],[Spend, Dollars]]/data[[#This Row],[Conversions]])</f>
        <v>0.46238639999999992</v>
      </c>
      <c r="O8399" s="13">
        <f>data[[#This Row],[Conversions]]/data[[#This Row],[Clicks]]</f>
        <v>1.2111082851917792</v>
      </c>
      <c r="P8399" s="11">
        <v>163</v>
      </c>
      <c r="Q8399" s="11">
        <f>IF(data[[#This Row],[Spend, Dollars]]=0,0,data[[#This Row],[Total conversion value, Dollars]]/data[[#This Row],[Spend, Dollars]])</f>
        <v>88.12975468136608</v>
      </c>
      <c r="R8399" s="2">
        <v>58.8</v>
      </c>
      <c r="S8399" s="2">
        <v>6</v>
      </c>
      <c r="T8399" s="2">
        <v>2</v>
      </c>
      <c r="U8399" s="2">
        <f t="shared" si="131"/>
        <v>66.8</v>
      </c>
    </row>
    <row r="8400" spans="1:21" x14ac:dyDescent="0.2">
      <c r="A8400" t="s">
        <v>23</v>
      </c>
      <c r="B8400" s="3">
        <v>45134</v>
      </c>
      <c r="C8400" s="10" t="str">
        <f>TEXT(data[[#This Row],[Date]],"mmmm")</f>
        <v>July</v>
      </c>
      <c r="D8400" t="s">
        <v>12</v>
      </c>
      <c r="E8400" t="s">
        <v>19</v>
      </c>
      <c r="F8400" t="s">
        <v>20</v>
      </c>
      <c r="G8400" t="s">
        <v>21</v>
      </c>
      <c r="H8400" s="11">
        <v>883.39999999999986</v>
      </c>
      <c r="I8400" s="11">
        <v>7.2438799999999981</v>
      </c>
      <c r="J8400" s="13">
        <f>data[[#This Row],[Clicks]]/data[[#This Row],[Impressions]]</f>
        <v>8.199999999999999E-3</v>
      </c>
      <c r="K8400" s="1">
        <v>0.37000000000000011</v>
      </c>
      <c r="L8400" s="2">
        <v>2.6802356000000001</v>
      </c>
      <c r="M8400">
        <v>0</v>
      </c>
      <c r="N8400" s="1">
        <f>IF(data[[#This Row],[Conversions]]=0,0,data[[#This Row],[Spend, Dollars]]/data[[#This Row],[Conversions]])</f>
        <v>0</v>
      </c>
      <c r="O8400" s="13">
        <f>data[[#This Row],[Conversions]]/data[[#This Row],[Clicks]]</f>
        <v>0</v>
      </c>
      <c r="P8400" s="11">
        <v>8</v>
      </c>
      <c r="Q8400" s="11">
        <f>IF(data[[#This Row],[Spend, Dollars]]=0,0,data[[#This Row],[Total conversion value, Dollars]]/data[[#This Row],[Spend, Dollars]])</f>
        <v>2.9848122306859888</v>
      </c>
      <c r="R8400" s="2">
        <v>55.199999999999996</v>
      </c>
      <c r="S8400" s="2">
        <v>3</v>
      </c>
      <c r="T8400" s="2">
        <v>1</v>
      </c>
      <c r="U8400" s="2">
        <f t="shared" si="131"/>
        <v>59.199999999999996</v>
      </c>
    </row>
    <row r="8401" spans="1:21" x14ac:dyDescent="0.2">
      <c r="A8401" t="s">
        <v>23</v>
      </c>
      <c r="B8401" s="3">
        <v>45135</v>
      </c>
      <c r="C8401" s="10" t="str">
        <f>TEXT(data[[#This Row],[Date]],"mmmm")</f>
        <v>July</v>
      </c>
      <c r="D8401" t="s">
        <v>12</v>
      </c>
      <c r="E8401" t="s">
        <v>19</v>
      </c>
      <c r="F8401" t="s">
        <v>20</v>
      </c>
      <c r="G8401" t="s">
        <v>21</v>
      </c>
      <c r="H8401" s="11">
        <v>1252.5999999999999</v>
      </c>
      <c r="I8401" s="11">
        <v>8.8934599999999993</v>
      </c>
      <c r="J8401" s="13">
        <f>data[[#This Row],[Clicks]]/data[[#This Row],[Impressions]]</f>
        <v>7.0999999999999995E-3</v>
      </c>
      <c r="K8401" s="1">
        <v>1.0899999999999999</v>
      </c>
      <c r="L8401" s="2">
        <v>9.6938713999999973</v>
      </c>
      <c r="M8401">
        <v>3</v>
      </c>
      <c r="N8401" s="1">
        <f>IF(data[[#This Row],[Conversions]]=0,0,data[[#This Row],[Spend, Dollars]]/data[[#This Row],[Conversions]])</f>
        <v>3.2312904666666658</v>
      </c>
      <c r="O8401" s="13">
        <f>data[[#This Row],[Conversions]]/data[[#This Row],[Clicks]]</f>
        <v>0.33732652983203393</v>
      </c>
      <c r="P8401" s="11">
        <v>215</v>
      </c>
      <c r="Q8401" s="11">
        <f>IF(data[[#This Row],[Spend, Dollars]]=0,0,data[[#This Row],[Total conversion value, Dollars]]/data[[#This Row],[Spend, Dollars]])</f>
        <v>22.178961441555749</v>
      </c>
      <c r="R8401" s="2">
        <v>38.4</v>
      </c>
      <c r="S8401" s="2">
        <v>9</v>
      </c>
      <c r="T8401" s="2">
        <v>4</v>
      </c>
      <c r="U8401" s="2">
        <f t="shared" si="131"/>
        <v>51.4</v>
      </c>
    </row>
    <row r="8402" spans="1:21" x14ac:dyDescent="0.2">
      <c r="A8402" t="s">
        <v>23</v>
      </c>
      <c r="B8402" s="3">
        <v>45136</v>
      </c>
      <c r="C8402" s="10" t="str">
        <f>TEXT(data[[#This Row],[Date]],"mmmm")</f>
        <v>July</v>
      </c>
      <c r="D8402" t="s">
        <v>12</v>
      </c>
      <c r="E8402" t="s">
        <v>19</v>
      </c>
      <c r="F8402" t="s">
        <v>20</v>
      </c>
      <c r="G8402" t="s">
        <v>21</v>
      </c>
      <c r="H8402" s="11">
        <v>1311</v>
      </c>
      <c r="I8402" s="11">
        <v>11.930100000000003</v>
      </c>
      <c r="J8402" s="13">
        <f>data[[#This Row],[Clicks]]/data[[#This Row],[Impressions]]</f>
        <v>9.1000000000000022E-3</v>
      </c>
      <c r="K8402" s="1">
        <v>1.2999999999999998</v>
      </c>
      <c r="L8402" s="2">
        <v>15.509130000000003</v>
      </c>
      <c r="M8402">
        <v>2</v>
      </c>
      <c r="N8402" s="1">
        <f>IF(data[[#This Row],[Conversions]]=0,0,data[[#This Row],[Spend, Dollars]]/data[[#This Row],[Conversions]])</f>
        <v>7.7545650000000013</v>
      </c>
      <c r="O8402" s="13">
        <f>data[[#This Row],[Conversions]]/data[[#This Row],[Clicks]]</f>
        <v>0.16764318823815388</v>
      </c>
      <c r="P8402" s="11">
        <v>151</v>
      </c>
      <c r="Q8402" s="11">
        <f>IF(data[[#This Row],[Spend, Dollars]]=0,0,data[[#This Row],[Total conversion value, Dollars]]/data[[#This Row],[Spend, Dollars]])</f>
        <v>9.7362005476773987</v>
      </c>
      <c r="R8402" s="2">
        <v>31.2</v>
      </c>
      <c r="S8402" s="2">
        <v>3</v>
      </c>
      <c r="T8402" s="2">
        <v>1</v>
      </c>
      <c r="U8402" s="2">
        <f t="shared" si="131"/>
        <v>35.200000000000003</v>
      </c>
    </row>
    <row r="8403" spans="1:21" x14ac:dyDescent="0.2">
      <c r="A8403" t="s">
        <v>23</v>
      </c>
      <c r="B8403" s="3">
        <v>45137</v>
      </c>
      <c r="C8403" s="10" t="str">
        <f>TEXT(data[[#This Row],[Date]],"mmmm")</f>
        <v>July</v>
      </c>
      <c r="D8403" t="s">
        <v>12</v>
      </c>
      <c r="E8403" t="s">
        <v>19</v>
      </c>
      <c r="F8403" t="s">
        <v>20</v>
      </c>
      <c r="G8403" t="s">
        <v>21</v>
      </c>
      <c r="H8403" s="11">
        <v>226.09999999999991</v>
      </c>
      <c r="I8403" s="11">
        <v>2.3740499999999987</v>
      </c>
      <c r="J8403" s="13">
        <f>data[[#This Row],[Clicks]]/data[[#This Row],[Impressions]]</f>
        <v>1.0499999999999999E-2</v>
      </c>
      <c r="K8403" s="1">
        <v>0.18000000000000005</v>
      </c>
      <c r="L8403" s="2">
        <v>0.42732899999999985</v>
      </c>
      <c r="M8403">
        <v>4</v>
      </c>
      <c r="N8403" s="1">
        <f>IF(data[[#This Row],[Conversions]]=0,0,data[[#This Row],[Spend, Dollars]]/data[[#This Row],[Conversions]])</f>
        <v>0.10683224999999996</v>
      </c>
      <c r="O8403" s="13">
        <f>data[[#This Row],[Conversions]]/data[[#This Row],[Clicks]]</f>
        <v>1.6848844801078335</v>
      </c>
      <c r="P8403" s="11">
        <v>212</v>
      </c>
      <c r="Q8403" s="11">
        <f>IF(data[[#This Row],[Spend, Dollars]]=0,0,data[[#This Row],[Total conversion value, Dollars]]/data[[#This Row],[Spend, Dollars]])</f>
        <v>496.10487469841758</v>
      </c>
      <c r="R8403" s="2">
        <v>80.399999999999991</v>
      </c>
      <c r="S8403" s="2">
        <v>1.5</v>
      </c>
      <c r="T8403" s="2">
        <v>2</v>
      </c>
      <c r="U8403" s="2">
        <f t="shared" si="131"/>
        <v>83.899999999999991</v>
      </c>
    </row>
    <row r="8404" spans="1:21" x14ac:dyDescent="0.2">
      <c r="A8404" t="s">
        <v>23</v>
      </c>
      <c r="B8404" s="3">
        <v>45138</v>
      </c>
      <c r="C8404" s="10" t="str">
        <f>TEXT(data[[#This Row],[Date]],"mmmm")</f>
        <v>July</v>
      </c>
      <c r="D8404" t="s">
        <v>12</v>
      </c>
      <c r="E8404" t="s">
        <v>19</v>
      </c>
      <c r="F8404" t="s">
        <v>20</v>
      </c>
      <c r="G8404" t="s">
        <v>21</v>
      </c>
      <c r="H8404" s="11">
        <v>951.99999999999977</v>
      </c>
      <c r="I8404" s="11">
        <v>9.2343999999999991</v>
      </c>
      <c r="J8404" s="13">
        <f>data[[#This Row],[Clicks]]/data[[#This Row],[Impressions]]</f>
        <v>9.700000000000002E-3</v>
      </c>
      <c r="K8404" s="1">
        <v>0.43999999999999995</v>
      </c>
      <c r="L8404" s="2">
        <v>4.0631359999999992</v>
      </c>
      <c r="M8404">
        <v>2</v>
      </c>
      <c r="N8404" s="1">
        <f>IF(data[[#This Row],[Conversions]]=0,0,data[[#This Row],[Spend, Dollars]]/data[[#This Row],[Conversions]])</f>
        <v>2.0315679999999996</v>
      </c>
      <c r="O8404" s="13">
        <f>data[[#This Row],[Conversions]]/data[[#This Row],[Clicks]]</f>
        <v>0.21658147795200558</v>
      </c>
      <c r="P8404" s="11">
        <v>89</v>
      </c>
      <c r="Q8404" s="11">
        <f>IF(data[[#This Row],[Spend, Dollars]]=0,0,data[[#This Row],[Total conversion value, Dollars]]/data[[#This Row],[Spend, Dollars]])</f>
        <v>21.904263111055112</v>
      </c>
      <c r="R8404" s="2">
        <v>38.4</v>
      </c>
      <c r="S8404" s="2">
        <v>4.5</v>
      </c>
      <c r="T8404" s="2">
        <v>1</v>
      </c>
      <c r="U8404" s="2">
        <f t="shared" si="131"/>
        <v>43.9</v>
      </c>
    </row>
    <row r="8405" spans="1:21" x14ac:dyDescent="0.2">
      <c r="A8405" t="s">
        <v>23</v>
      </c>
      <c r="B8405" s="3">
        <v>45139</v>
      </c>
      <c r="C8405" s="10" t="str">
        <f>TEXT(data[[#This Row],[Date]],"mmmm")</f>
        <v>August</v>
      </c>
      <c r="D8405" t="s">
        <v>12</v>
      </c>
      <c r="E8405" t="s">
        <v>19</v>
      </c>
      <c r="F8405" t="s">
        <v>20</v>
      </c>
      <c r="G8405" t="s">
        <v>21</v>
      </c>
      <c r="H8405" s="11">
        <v>922.09999999999991</v>
      </c>
      <c r="I8405" s="11">
        <v>7.19238</v>
      </c>
      <c r="J8405" s="13">
        <f>data[[#This Row],[Clicks]]/data[[#This Row],[Impressions]]</f>
        <v>7.8000000000000005E-3</v>
      </c>
      <c r="K8405" s="1">
        <v>0.6499999999999998</v>
      </c>
      <c r="L8405" s="2">
        <v>4.6750469999999984</v>
      </c>
      <c r="M8405">
        <v>4</v>
      </c>
      <c r="N8405" s="1">
        <f>IF(data[[#This Row],[Conversions]]=0,0,data[[#This Row],[Spend, Dollars]]/data[[#This Row],[Conversions]])</f>
        <v>1.1687617499999996</v>
      </c>
      <c r="O8405" s="13">
        <f>data[[#This Row],[Conversions]]/data[[#This Row],[Clicks]]</f>
        <v>0.55614414143857804</v>
      </c>
      <c r="P8405" s="11">
        <v>162</v>
      </c>
      <c r="Q8405" s="11">
        <f>IF(data[[#This Row],[Spend, Dollars]]=0,0,data[[#This Row],[Total conversion value, Dollars]]/data[[#This Row],[Spend, Dollars]])</f>
        <v>34.652058043480643</v>
      </c>
      <c r="R8405" s="2">
        <v>60</v>
      </c>
      <c r="S8405" s="2">
        <v>7.5</v>
      </c>
      <c r="T8405" s="2">
        <v>3</v>
      </c>
      <c r="U8405" s="2">
        <f t="shared" si="131"/>
        <v>70.5</v>
      </c>
    </row>
    <row r="8406" spans="1:21" x14ac:dyDescent="0.2">
      <c r="A8406" t="s">
        <v>23</v>
      </c>
      <c r="B8406" s="3">
        <v>45140</v>
      </c>
      <c r="C8406" s="10" t="str">
        <f>TEXT(data[[#This Row],[Date]],"mmmm")</f>
        <v>August</v>
      </c>
      <c r="D8406" t="s">
        <v>12</v>
      </c>
      <c r="E8406" t="s">
        <v>19</v>
      </c>
      <c r="F8406" t="s">
        <v>20</v>
      </c>
      <c r="G8406" t="s">
        <v>21</v>
      </c>
      <c r="H8406" s="11">
        <v>741.69999999999982</v>
      </c>
      <c r="I8406" s="11">
        <v>2.0767599999999993</v>
      </c>
      <c r="J8406" s="13">
        <f>data[[#This Row],[Clicks]]/data[[#This Row],[Impressions]]</f>
        <v>2.7999999999999995E-3</v>
      </c>
      <c r="K8406" s="1">
        <v>0.91999999999999982</v>
      </c>
      <c r="L8406" s="2">
        <v>1.9106191999999989</v>
      </c>
      <c r="M8406">
        <v>0</v>
      </c>
      <c r="N8406" s="1">
        <f>IF(data[[#This Row],[Conversions]]=0,0,data[[#This Row],[Spend, Dollars]]/data[[#This Row],[Conversions]])</f>
        <v>0</v>
      </c>
      <c r="O8406" s="13">
        <f>data[[#This Row],[Conversions]]/data[[#This Row],[Clicks]]</f>
        <v>0</v>
      </c>
      <c r="P8406" s="11">
        <v>13</v>
      </c>
      <c r="Q8406" s="11">
        <f>IF(data[[#This Row],[Spend, Dollars]]=0,0,data[[#This Row],[Total conversion value, Dollars]]/data[[#This Row],[Spend, Dollars]])</f>
        <v>6.8040769191474721</v>
      </c>
      <c r="R8406" s="2">
        <v>62.4</v>
      </c>
      <c r="S8406" s="2">
        <v>3</v>
      </c>
      <c r="T8406" s="2">
        <v>4</v>
      </c>
      <c r="U8406" s="2">
        <f t="shared" si="131"/>
        <v>69.400000000000006</v>
      </c>
    </row>
    <row r="8407" spans="1:21" x14ac:dyDescent="0.2">
      <c r="A8407" t="s">
        <v>23</v>
      </c>
      <c r="B8407" s="3">
        <v>45141</v>
      </c>
      <c r="C8407" s="10" t="str">
        <f>TEXT(data[[#This Row],[Date]],"mmmm")</f>
        <v>August</v>
      </c>
      <c r="D8407" t="s">
        <v>12</v>
      </c>
      <c r="E8407" t="s">
        <v>19</v>
      </c>
      <c r="F8407" t="s">
        <v>20</v>
      </c>
      <c r="G8407" t="s">
        <v>21</v>
      </c>
      <c r="H8407" s="11">
        <v>18.400000000000102</v>
      </c>
      <c r="I8407" s="11">
        <v>9.9360000000000531E-2</v>
      </c>
      <c r="J8407" s="13">
        <f>data[[#This Row],[Clicks]]/data[[#This Row],[Impressions]]</f>
        <v>5.3999999999999994E-3</v>
      </c>
      <c r="K8407" s="1">
        <v>0.31000000000000005</v>
      </c>
      <c r="L8407" s="2">
        <v>3.0801600000000168E-2</v>
      </c>
      <c r="M8407">
        <v>4</v>
      </c>
      <c r="N8407" s="1">
        <f>IF(data[[#This Row],[Conversions]]=0,0,data[[#This Row],[Spend, Dollars]]/data[[#This Row],[Conversions]])</f>
        <v>7.7004000000000421E-3</v>
      </c>
      <c r="O8407" s="13">
        <f>data[[#This Row],[Conversions]]/data[[#This Row],[Clicks]]</f>
        <v>40.257648953300915</v>
      </c>
      <c r="P8407" s="11">
        <v>282</v>
      </c>
      <c r="Q8407" s="11">
        <f>IF(data[[#This Row],[Spend, Dollars]]=0,0,data[[#This Row],[Total conversion value, Dollars]]/data[[#This Row],[Spend, Dollars]])</f>
        <v>9155.3685522829473</v>
      </c>
      <c r="R8407" s="2">
        <v>22.8</v>
      </c>
      <c r="S8407" s="2">
        <v>4.5</v>
      </c>
      <c r="T8407" s="2">
        <v>3</v>
      </c>
      <c r="U8407" s="2">
        <f t="shared" si="131"/>
        <v>30.3</v>
      </c>
    </row>
    <row r="8408" spans="1:21" x14ac:dyDescent="0.2">
      <c r="A8408" t="s">
        <v>23</v>
      </c>
      <c r="B8408" s="3">
        <v>45142</v>
      </c>
      <c r="C8408" s="10" t="str">
        <f>TEXT(data[[#This Row],[Date]],"mmmm")</f>
        <v>August</v>
      </c>
      <c r="D8408" t="s">
        <v>12</v>
      </c>
      <c r="E8408" t="s">
        <v>19</v>
      </c>
      <c r="F8408" t="s">
        <v>20</v>
      </c>
      <c r="G8408" t="s">
        <v>21</v>
      </c>
      <c r="H8408" s="11">
        <v>425.79999999999995</v>
      </c>
      <c r="I8408" s="11">
        <v>1.3199799999999999</v>
      </c>
      <c r="J8408" s="13">
        <f>data[[#This Row],[Clicks]]/data[[#This Row],[Impressions]]</f>
        <v>3.1000000000000003E-3</v>
      </c>
      <c r="K8408" s="1">
        <v>0.97999999999999987</v>
      </c>
      <c r="L8408" s="2">
        <v>1.2935803999999997</v>
      </c>
      <c r="M8408">
        <v>2</v>
      </c>
      <c r="N8408" s="1">
        <f>IF(data[[#This Row],[Conversions]]=0,0,data[[#This Row],[Spend, Dollars]]/data[[#This Row],[Conversions]])</f>
        <v>0.64679019999999987</v>
      </c>
      <c r="O8408" s="13">
        <f>data[[#This Row],[Conversions]]/data[[#This Row],[Clicks]]</f>
        <v>1.5151744723404901</v>
      </c>
      <c r="P8408" s="11">
        <v>165</v>
      </c>
      <c r="Q8408" s="11">
        <f>IF(data[[#This Row],[Spend, Dollars]]=0,0,data[[#This Row],[Total conversion value, Dollars]]/data[[#This Row],[Spend, Dollars]])</f>
        <v>127.55295302866372</v>
      </c>
      <c r="R8408" s="2">
        <v>33.6</v>
      </c>
      <c r="S8408" s="2">
        <v>3</v>
      </c>
      <c r="T8408" s="2">
        <v>6</v>
      </c>
      <c r="U8408" s="2">
        <f t="shared" si="131"/>
        <v>42.6</v>
      </c>
    </row>
    <row r="8409" spans="1:21" x14ac:dyDescent="0.2">
      <c r="A8409" t="s">
        <v>23</v>
      </c>
      <c r="B8409" s="3">
        <v>45143</v>
      </c>
      <c r="C8409" s="10" t="str">
        <f>TEXT(data[[#This Row],[Date]],"mmmm")</f>
        <v>August</v>
      </c>
      <c r="D8409" t="s">
        <v>12</v>
      </c>
      <c r="E8409" t="s">
        <v>19</v>
      </c>
      <c r="F8409" t="s">
        <v>20</v>
      </c>
      <c r="G8409" t="s">
        <v>21</v>
      </c>
      <c r="H8409" s="11">
        <v>1259.5999999999999</v>
      </c>
      <c r="I8409" s="11">
        <v>2.8970799999999999</v>
      </c>
      <c r="J8409" s="13">
        <f>data[[#This Row],[Clicks]]/data[[#This Row],[Impressions]]</f>
        <v>2.3E-3</v>
      </c>
      <c r="K8409" s="1">
        <v>1.3099999999999996</v>
      </c>
      <c r="L8409" s="2">
        <v>3.7951747999999985</v>
      </c>
      <c r="M8409">
        <v>0</v>
      </c>
      <c r="N8409" s="1">
        <f>IF(data[[#This Row],[Conversions]]=0,0,data[[#This Row],[Spend, Dollars]]/data[[#This Row],[Conversions]])</f>
        <v>0</v>
      </c>
      <c r="O8409" s="13">
        <f>data[[#This Row],[Conversions]]/data[[#This Row],[Clicks]]</f>
        <v>0</v>
      </c>
      <c r="P8409" s="11">
        <v>56</v>
      </c>
      <c r="Q8409" s="11">
        <f>IF(data[[#This Row],[Spend, Dollars]]=0,0,data[[#This Row],[Total conversion value, Dollars]]/data[[#This Row],[Spend, Dollars]])</f>
        <v>14.755578583626773</v>
      </c>
      <c r="R8409" s="2">
        <v>69.599999999999994</v>
      </c>
      <c r="S8409" s="2">
        <v>3</v>
      </c>
      <c r="T8409" s="2">
        <v>1</v>
      </c>
      <c r="U8409" s="2">
        <f t="shared" si="131"/>
        <v>73.599999999999994</v>
      </c>
    </row>
    <row r="8410" spans="1:21" x14ac:dyDescent="0.2">
      <c r="A8410" t="s">
        <v>23</v>
      </c>
      <c r="B8410" s="3">
        <v>45144</v>
      </c>
      <c r="C8410" s="10" t="str">
        <f>TEXT(data[[#This Row],[Date]],"mmmm")</f>
        <v>August</v>
      </c>
      <c r="D8410" t="s">
        <v>12</v>
      </c>
      <c r="E8410" t="s">
        <v>19</v>
      </c>
      <c r="F8410" t="s">
        <v>20</v>
      </c>
      <c r="G8410" t="s">
        <v>21</v>
      </c>
      <c r="H8410" s="11">
        <v>162.29999999999995</v>
      </c>
      <c r="I8410" s="11">
        <v>1.1198699999999997</v>
      </c>
      <c r="J8410" s="13">
        <f>data[[#This Row],[Clicks]]/data[[#This Row],[Impressions]]</f>
        <v>6.8999999999999999E-3</v>
      </c>
      <c r="K8410" s="1">
        <v>1.0199999999999998</v>
      </c>
      <c r="L8410" s="2">
        <v>1.1422673999999995</v>
      </c>
      <c r="M8410">
        <v>2</v>
      </c>
      <c r="N8410" s="1">
        <f>IF(data[[#This Row],[Conversions]]=0,0,data[[#This Row],[Spend, Dollars]]/data[[#This Row],[Conversions]])</f>
        <v>0.57113369999999974</v>
      </c>
      <c r="O8410" s="13">
        <f>data[[#This Row],[Conversions]]/data[[#This Row],[Clicks]]</f>
        <v>1.7859215801834147</v>
      </c>
      <c r="P8410" s="11">
        <v>144</v>
      </c>
      <c r="Q8410" s="11">
        <f>IF(data[[#This Row],[Spend, Dollars]]=0,0,data[[#This Row],[Total conversion value, Dollars]]/data[[#This Row],[Spend, Dollars]])</f>
        <v>126.06505271882929</v>
      </c>
      <c r="R8410" s="2">
        <v>33.6</v>
      </c>
      <c r="S8410" s="2">
        <v>12</v>
      </c>
      <c r="T8410" s="2">
        <v>1</v>
      </c>
      <c r="U8410" s="2">
        <f t="shared" si="131"/>
        <v>46.6</v>
      </c>
    </row>
    <row r="8411" spans="1:21" x14ac:dyDescent="0.2">
      <c r="A8411" t="s">
        <v>23</v>
      </c>
      <c r="B8411" s="3">
        <v>45145</v>
      </c>
      <c r="C8411" s="10" t="str">
        <f>TEXT(data[[#This Row],[Date]],"mmmm")</f>
        <v>August</v>
      </c>
      <c r="D8411" t="s">
        <v>12</v>
      </c>
      <c r="E8411" t="s">
        <v>19</v>
      </c>
      <c r="F8411" t="s">
        <v>20</v>
      </c>
      <c r="G8411" t="s">
        <v>21</v>
      </c>
      <c r="H8411" s="11">
        <v>1140.0999999999999</v>
      </c>
      <c r="I8411" s="11">
        <v>7.29664</v>
      </c>
      <c r="J8411" s="13">
        <f>data[[#This Row],[Clicks]]/data[[#This Row],[Impressions]]</f>
        <v>6.4000000000000003E-3</v>
      </c>
      <c r="K8411" s="1">
        <v>0.20000000000000007</v>
      </c>
      <c r="L8411" s="2">
        <v>1.4593280000000004</v>
      </c>
      <c r="M8411">
        <v>0</v>
      </c>
      <c r="N8411" s="1">
        <f>IF(data[[#This Row],[Conversions]]=0,0,data[[#This Row],[Spend, Dollars]]/data[[#This Row],[Conversions]])</f>
        <v>0</v>
      </c>
      <c r="O8411" s="13">
        <f>data[[#This Row],[Conversions]]/data[[#This Row],[Clicks]]</f>
        <v>0</v>
      </c>
      <c r="P8411" s="11">
        <v>26</v>
      </c>
      <c r="Q8411" s="11">
        <f>IF(data[[#This Row],[Spend, Dollars]]=0,0,data[[#This Row],[Total conversion value, Dollars]]/data[[#This Row],[Spend, Dollars]])</f>
        <v>17.816419612314704</v>
      </c>
      <c r="R8411" s="2">
        <v>28.799999999999997</v>
      </c>
      <c r="S8411" s="2">
        <v>10.5</v>
      </c>
      <c r="T8411" s="2">
        <v>5</v>
      </c>
      <c r="U8411" s="2">
        <f t="shared" si="131"/>
        <v>44.3</v>
      </c>
    </row>
    <row r="8412" spans="1:21" x14ac:dyDescent="0.2">
      <c r="A8412" t="s">
        <v>23</v>
      </c>
      <c r="B8412" s="3">
        <v>45146</v>
      </c>
      <c r="C8412" s="10" t="str">
        <f>TEXT(data[[#This Row],[Date]],"mmmm")</f>
        <v>August</v>
      </c>
      <c r="D8412" t="s">
        <v>12</v>
      </c>
      <c r="E8412" t="s">
        <v>19</v>
      </c>
      <c r="F8412" t="s">
        <v>20</v>
      </c>
      <c r="G8412" t="s">
        <v>21</v>
      </c>
      <c r="H8412" s="11">
        <v>878.69999999999982</v>
      </c>
      <c r="I8412" s="11">
        <v>2.5482300000000002</v>
      </c>
      <c r="J8412" s="13">
        <f>data[[#This Row],[Clicks]]/data[[#This Row],[Impressions]]</f>
        <v>2.9000000000000007E-3</v>
      </c>
      <c r="K8412" s="1">
        <v>0.13000000000000003</v>
      </c>
      <c r="L8412" s="2">
        <v>0.33126990000000012</v>
      </c>
      <c r="M8412">
        <v>0</v>
      </c>
      <c r="N8412" s="1">
        <f>IF(data[[#This Row],[Conversions]]=0,0,data[[#This Row],[Spend, Dollars]]/data[[#This Row],[Conversions]])</f>
        <v>0</v>
      </c>
      <c r="O8412" s="13">
        <f>data[[#This Row],[Conversions]]/data[[#This Row],[Clicks]]</f>
        <v>0</v>
      </c>
      <c r="P8412" s="11">
        <v>54</v>
      </c>
      <c r="Q8412" s="11">
        <f>IF(data[[#This Row],[Spend, Dollars]]=0,0,data[[#This Row],[Total conversion value, Dollars]]/data[[#This Row],[Spend, Dollars]])</f>
        <v>163.00907507745188</v>
      </c>
      <c r="R8412" s="2">
        <v>14.399999999999999</v>
      </c>
      <c r="S8412" s="2">
        <v>1.5</v>
      </c>
      <c r="T8412" s="2">
        <v>6</v>
      </c>
      <c r="U8412" s="2">
        <f t="shared" si="131"/>
        <v>21.9</v>
      </c>
    </row>
    <row r="8413" spans="1:21" x14ac:dyDescent="0.2">
      <c r="A8413" t="s">
        <v>23</v>
      </c>
      <c r="B8413" s="3">
        <v>45147</v>
      </c>
      <c r="C8413" s="10" t="str">
        <f>TEXT(data[[#This Row],[Date]],"mmmm")</f>
        <v>August</v>
      </c>
      <c r="D8413" t="s">
        <v>12</v>
      </c>
      <c r="E8413" t="s">
        <v>19</v>
      </c>
      <c r="F8413" t="s">
        <v>20</v>
      </c>
      <c r="G8413" t="s">
        <v>21</v>
      </c>
      <c r="H8413" s="11">
        <v>815.39999999999986</v>
      </c>
      <c r="I8413" s="11">
        <v>6.6862800000000009</v>
      </c>
      <c r="J8413" s="13">
        <f>data[[#This Row],[Clicks]]/data[[#This Row],[Impressions]]</f>
        <v>8.2000000000000024E-3</v>
      </c>
      <c r="K8413" s="1">
        <v>0.33000000000000007</v>
      </c>
      <c r="L8413" s="2">
        <v>2.2064724000000009</v>
      </c>
      <c r="M8413">
        <v>3</v>
      </c>
      <c r="N8413" s="1">
        <f>IF(data[[#This Row],[Conversions]]=0,0,data[[#This Row],[Spend, Dollars]]/data[[#This Row],[Conversions]])</f>
        <v>0.73549080000000033</v>
      </c>
      <c r="O8413" s="13">
        <f>data[[#This Row],[Conversions]]/data[[#This Row],[Clicks]]</f>
        <v>0.44867998348857657</v>
      </c>
      <c r="P8413" s="11">
        <v>123</v>
      </c>
      <c r="Q8413" s="11">
        <f>IF(data[[#This Row],[Spend, Dollars]]=0,0,data[[#This Row],[Total conversion value, Dollars]]/data[[#This Row],[Spend, Dollars]])</f>
        <v>55.745088857671618</v>
      </c>
      <c r="R8413" s="2">
        <v>51.6</v>
      </c>
      <c r="S8413" s="2">
        <v>3</v>
      </c>
      <c r="T8413" s="2">
        <v>1</v>
      </c>
      <c r="U8413" s="2">
        <f t="shared" si="131"/>
        <v>55.6</v>
      </c>
    </row>
    <row r="8414" spans="1:21" x14ac:dyDescent="0.2">
      <c r="A8414" t="s">
        <v>23</v>
      </c>
      <c r="B8414" s="3">
        <v>45148</v>
      </c>
      <c r="C8414" s="10" t="str">
        <f>TEXT(data[[#This Row],[Date]],"mmmm")</f>
        <v>August</v>
      </c>
      <c r="D8414" t="s">
        <v>12</v>
      </c>
      <c r="E8414" t="s">
        <v>19</v>
      </c>
      <c r="F8414" t="s">
        <v>20</v>
      </c>
      <c r="G8414" t="s">
        <v>21</v>
      </c>
      <c r="H8414" s="11">
        <v>1074.3999999999999</v>
      </c>
      <c r="I8414" s="11">
        <v>3.7604000000000002</v>
      </c>
      <c r="J8414" s="13">
        <f>data[[#This Row],[Clicks]]/data[[#This Row],[Impressions]]</f>
        <v>3.5000000000000005E-3</v>
      </c>
      <c r="K8414" s="1">
        <v>0.3600000000000001</v>
      </c>
      <c r="L8414" s="2">
        <v>1.3537440000000005</v>
      </c>
      <c r="M8414">
        <v>2</v>
      </c>
      <c r="N8414" s="1">
        <f>IF(data[[#This Row],[Conversions]]=0,0,data[[#This Row],[Spend, Dollars]]/data[[#This Row],[Conversions]])</f>
        <v>0.67687200000000025</v>
      </c>
      <c r="O8414" s="13">
        <f>data[[#This Row],[Conversions]]/data[[#This Row],[Clicks]]</f>
        <v>0.53185831294543129</v>
      </c>
      <c r="P8414" s="11">
        <v>198</v>
      </c>
      <c r="Q8414" s="11">
        <f>IF(data[[#This Row],[Spend, Dollars]]=0,0,data[[#This Row],[Total conversion value, Dollars]]/data[[#This Row],[Spend, Dollars]])</f>
        <v>146.26103605999356</v>
      </c>
      <c r="R8414" s="2">
        <v>66</v>
      </c>
      <c r="S8414" s="2">
        <v>12</v>
      </c>
      <c r="T8414" s="2">
        <v>7</v>
      </c>
      <c r="U8414" s="2">
        <f t="shared" si="131"/>
        <v>85</v>
      </c>
    </row>
    <row r="8415" spans="1:21" x14ac:dyDescent="0.2">
      <c r="A8415" t="s">
        <v>23</v>
      </c>
      <c r="B8415" s="3">
        <v>45149</v>
      </c>
      <c r="C8415" s="10" t="str">
        <f>TEXT(data[[#This Row],[Date]],"mmmm")</f>
        <v>August</v>
      </c>
      <c r="D8415" t="s">
        <v>12</v>
      </c>
      <c r="E8415" t="s">
        <v>19</v>
      </c>
      <c r="F8415" t="s">
        <v>20</v>
      </c>
      <c r="G8415" t="s">
        <v>21</v>
      </c>
      <c r="H8415" s="11">
        <v>997.09999999999991</v>
      </c>
      <c r="I8415" s="11">
        <v>3.8886900000000004</v>
      </c>
      <c r="J8415" s="13">
        <f>data[[#This Row],[Clicks]]/data[[#This Row],[Impressions]]</f>
        <v>3.9000000000000007E-3</v>
      </c>
      <c r="K8415" s="1">
        <v>0.54999999999999993</v>
      </c>
      <c r="L8415" s="2">
        <v>2.1387795000000001</v>
      </c>
      <c r="M8415">
        <v>2</v>
      </c>
      <c r="N8415" s="1">
        <f>IF(data[[#This Row],[Conversions]]=0,0,data[[#This Row],[Spend, Dollars]]/data[[#This Row],[Conversions]])</f>
        <v>1.06938975</v>
      </c>
      <c r="O8415" s="13">
        <f>data[[#This Row],[Conversions]]/data[[#This Row],[Clicks]]</f>
        <v>0.51431201767176082</v>
      </c>
      <c r="P8415" s="11">
        <v>47</v>
      </c>
      <c r="Q8415" s="11">
        <f>IF(data[[#This Row],[Spend, Dollars]]=0,0,data[[#This Row],[Total conversion value, Dollars]]/data[[#This Row],[Spend, Dollars]])</f>
        <v>21.975149845975238</v>
      </c>
      <c r="R8415" s="2">
        <v>72</v>
      </c>
      <c r="S8415" s="2">
        <v>6</v>
      </c>
      <c r="T8415" s="2">
        <v>5</v>
      </c>
      <c r="U8415" s="2">
        <f t="shared" si="131"/>
        <v>83</v>
      </c>
    </row>
    <row r="8416" spans="1:21" x14ac:dyDescent="0.2">
      <c r="A8416" t="s">
        <v>23</v>
      </c>
      <c r="B8416" s="3">
        <v>45150</v>
      </c>
      <c r="C8416" s="10" t="str">
        <f>TEXT(data[[#This Row],[Date]],"mmmm")</f>
        <v>August</v>
      </c>
      <c r="D8416" t="s">
        <v>12</v>
      </c>
      <c r="E8416" t="s">
        <v>19</v>
      </c>
      <c r="F8416" t="s">
        <v>20</v>
      </c>
      <c r="G8416" t="s">
        <v>21</v>
      </c>
      <c r="H8416" s="11">
        <v>1141.3</v>
      </c>
      <c r="I8416" s="11">
        <v>4.6793300000000002</v>
      </c>
      <c r="J8416" s="13">
        <f>data[[#This Row],[Clicks]]/data[[#This Row],[Impressions]]</f>
        <v>4.1000000000000003E-3</v>
      </c>
      <c r="K8416" s="1">
        <v>0.16000000000000003</v>
      </c>
      <c r="L8416" s="2">
        <v>0.74869280000000016</v>
      </c>
      <c r="M8416">
        <v>4</v>
      </c>
      <c r="N8416" s="1">
        <f>IF(data[[#This Row],[Conversions]]=0,0,data[[#This Row],[Spend, Dollars]]/data[[#This Row],[Conversions]])</f>
        <v>0.18717320000000004</v>
      </c>
      <c r="O8416" s="13">
        <f>data[[#This Row],[Conversions]]/data[[#This Row],[Clicks]]</f>
        <v>0.85482323324065623</v>
      </c>
      <c r="P8416" s="11">
        <v>327</v>
      </c>
      <c r="Q8416" s="11">
        <f>IF(data[[#This Row],[Spend, Dollars]]=0,0,data[[#This Row],[Total conversion value, Dollars]]/data[[#This Row],[Spend, Dollars]])</f>
        <v>436.76124573389768</v>
      </c>
      <c r="R8416" s="2">
        <v>31.2</v>
      </c>
      <c r="S8416" s="2">
        <v>0</v>
      </c>
      <c r="T8416" s="2">
        <v>12</v>
      </c>
      <c r="U8416" s="2">
        <f t="shared" si="131"/>
        <v>43.2</v>
      </c>
    </row>
    <row r="8417" spans="1:21" x14ac:dyDescent="0.2">
      <c r="A8417" t="s">
        <v>23</v>
      </c>
      <c r="B8417" s="3">
        <v>45151</v>
      </c>
      <c r="C8417" s="10" t="str">
        <f>TEXT(data[[#This Row],[Date]],"mmmm")</f>
        <v>August</v>
      </c>
      <c r="D8417" t="s">
        <v>12</v>
      </c>
      <c r="E8417" t="s">
        <v>19</v>
      </c>
      <c r="F8417" t="s">
        <v>20</v>
      </c>
      <c r="G8417" t="s">
        <v>21</v>
      </c>
      <c r="H8417" s="11">
        <v>680.09999999999991</v>
      </c>
      <c r="I8417" s="11">
        <v>4.2846299999999991</v>
      </c>
      <c r="J8417" s="13">
        <f>data[[#This Row],[Clicks]]/data[[#This Row],[Impressions]]</f>
        <v>6.2999999999999992E-3</v>
      </c>
      <c r="K8417" s="1">
        <v>0.68999999999999972</v>
      </c>
      <c r="L8417" s="2">
        <v>2.9563946999999984</v>
      </c>
      <c r="M8417">
        <v>2</v>
      </c>
      <c r="N8417" s="1">
        <f>IF(data[[#This Row],[Conversions]]=0,0,data[[#This Row],[Spend, Dollars]]/data[[#This Row],[Conversions]])</f>
        <v>1.4781973499999992</v>
      </c>
      <c r="O8417" s="13">
        <f>data[[#This Row],[Conversions]]/data[[#This Row],[Clicks]]</f>
        <v>0.46678476321175932</v>
      </c>
      <c r="P8417" s="11">
        <v>69</v>
      </c>
      <c r="Q8417" s="11">
        <f>IF(data[[#This Row],[Spend, Dollars]]=0,0,data[[#This Row],[Total conversion value, Dollars]]/data[[#This Row],[Spend, Dollars]])</f>
        <v>23.339238160587975</v>
      </c>
      <c r="R8417" s="2">
        <v>30</v>
      </c>
      <c r="S8417" s="2">
        <v>4.5</v>
      </c>
      <c r="T8417" s="2">
        <v>4</v>
      </c>
      <c r="U8417" s="2">
        <f t="shared" si="131"/>
        <v>38.5</v>
      </c>
    </row>
    <row r="8418" spans="1:21" x14ac:dyDescent="0.2">
      <c r="A8418" t="s">
        <v>23</v>
      </c>
      <c r="B8418" s="3">
        <v>45152</v>
      </c>
      <c r="C8418" s="10" t="str">
        <f>TEXT(data[[#This Row],[Date]],"mmmm")</f>
        <v>August</v>
      </c>
      <c r="D8418" t="s">
        <v>12</v>
      </c>
      <c r="E8418" t="s">
        <v>19</v>
      </c>
      <c r="F8418" t="s">
        <v>20</v>
      </c>
      <c r="G8418" t="s">
        <v>21</v>
      </c>
      <c r="H8418" s="11">
        <v>1036.5999999999999</v>
      </c>
      <c r="I8418" s="11">
        <v>8.7074399999999983</v>
      </c>
      <c r="J8418" s="13">
        <f>data[[#This Row],[Clicks]]/data[[#This Row],[Impressions]]</f>
        <v>8.3999999999999995E-3</v>
      </c>
      <c r="K8418" s="1">
        <v>0.5099999999999999</v>
      </c>
      <c r="L8418" s="2">
        <v>4.4407943999999979</v>
      </c>
      <c r="M8418">
        <v>2</v>
      </c>
      <c r="N8418" s="1">
        <f>IF(data[[#This Row],[Conversions]]=0,0,data[[#This Row],[Spend, Dollars]]/data[[#This Row],[Conversions]])</f>
        <v>2.220397199999999</v>
      </c>
      <c r="O8418" s="13">
        <f>data[[#This Row],[Conversions]]/data[[#This Row],[Clicks]]</f>
        <v>0.22968863408763085</v>
      </c>
      <c r="P8418" s="11">
        <v>107</v>
      </c>
      <c r="Q8418" s="11">
        <f>IF(data[[#This Row],[Spend, Dollars]]=0,0,data[[#This Row],[Total conversion value, Dollars]]/data[[#This Row],[Spend, Dollars]])</f>
        <v>24.094788085663243</v>
      </c>
      <c r="R8418" s="2">
        <v>38.4</v>
      </c>
      <c r="S8418" s="2">
        <v>1.5</v>
      </c>
      <c r="T8418" s="2">
        <v>0</v>
      </c>
      <c r="U8418" s="2">
        <f t="shared" si="131"/>
        <v>39.9</v>
      </c>
    </row>
    <row r="8419" spans="1:21" x14ac:dyDescent="0.2">
      <c r="A8419" t="s">
        <v>23</v>
      </c>
      <c r="B8419" s="3">
        <v>45153</v>
      </c>
      <c r="C8419" s="10" t="str">
        <f>TEXT(data[[#This Row],[Date]],"mmmm")</f>
        <v>August</v>
      </c>
      <c r="D8419" t="s">
        <v>12</v>
      </c>
      <c r="E8419" t="s">
        <v>19</v>
      </c>
      <c r="F8419" t="s">
        <v>20</v>
      </c>
      <c r="G8419" t="s">
        <v>21</v>
      </c>
      <c r="H8419" s="11">
        <v>891.39999999999986</v>
      </c>
      <c r="I8419" s="11">
        <v>7.3986199999999993</v>
      </c>
      <c r="J8419" s="13">
        <f>data[[#This Row],[Clicks]]/data[[#This Row],[Impressions]]</f>
        <v>8.3000000000000001E-3</v>
      </c>
      <c r="K8419" s="1">
        <v>0.33000000000000007</v>
      </c>
      <c r="L8419" s="2">
        <v>2.4415446000000003</v>
      </c>
      <c r="M8419">
        <v>4</v>
      </c>
      <c r="N8419" s="1">
        <f>IF(data[[#This Row],[Conversions]]=0,0,data[[#This Row],[Spend, Dollars]]/data[[#This Row],[Conversions]])</f>
        <v>0.61038615000000007</v>
      </c>
      <c r="O8419" s="13">
        <f>data[[#This Row],[Conversions]]/data[[#This Row],[Clicks]]</f>
        <v>0.54064136284874753</v>
      </c>
      <c r="P8419" s="11">
        <v>307</v>
      </c>
      <c r="Q8419" s="11">
        <f>IF(data[[#This Row],[Spend, Dollars]]=0,0,data[[#This Row],[Total conversion value, Dollars]]/data[[#This Row],[Spend, Dollars]])</f>
        <v>125.74007454133746</v>
      </c>
      <c r="R8419" s="2">
        <v>34.799999999999997</v>
      </c>
      <c r="S8419" s="2">
        <v>19.5</v>
      </c>
      <c r="T8419" s="2">
        <v>4</v>
      </c>
      <c r="U8419" s="2">
        <f t="shared" si="131"/>
        <v>58.3</v>
      </c>
    </row>
    <row r="8420" spans="1:21" x14ac:dyDescent="0.2">
      <c r="A8420" t="s">
        <v>23</v>
      </c>
      <c r="B8420" s="3">
        <v>45154</v>
      </c>
      <c r="C8420" s="10" t="str">
        <f>TEXT(data[[#This Row],[Date]],"mmmm")</f>
        <v>August</v>
      </c>
      <c r="D8420" t="s">
        <v>12</v>
      </c>
      <c r="E8420" t="s">
        <v>19</v>
      </c>
      <c r="F8420" t="s">
        <v>20</v>
      </c>
      <c r="G8420" t="s">
        <v>21</v>
      </c>
      <c r="H8420" s="11">
        <v>869.89999999999986</v>
      </c>
      <c r="I8420" s="11">
        <v>2.8706699999999996</v>
      </c>
      <c r="J8420" s="13">
        <f>data[[#This Row],[Clicks]]/data[[#This Row],[Impressions]]</f>
        <v>3.3E-3</v>
      </c>
      <c r="K8420" s="1">
        <v>1.3599999999999999</v>
      </c>
      <c r="L8420" s="2">
        <v>3.9041111999999991</v>
      </c>
      <c r="M8420">
        <v>4</v>
      </c>
      <c r="N8420" s="1">
        <f>IF(data[[#This Row],[Conversions]]=0,0,data[[#This Row],[Spend, Dollars]]/data[[#This Row],[Conversions]])</f>
        <v>0.97602779999999978</v>
      </c>
      <c r="O8420" s="13">
        <f>data[[#This Row],[Conversions]]/data[[#This Row],[Clicks]]</f>
        <v>1.3934029338098772</v>
      </c>
      <c r="P8420" s="11">
        <v>162</v>
      </c>
      <c r="Q8420" s="11">
        <f>IF(data[[#This Row],[Spend, Dollars]]=0,0,data[[#This Row],[Total conversion value, Dollars]]/data[[#This Row],[Spend, Dollars]])</f>
        <v>41.494719720073554</v>
      </c>
      <c r="R8420" s="2">
        <v>42</v>
      </c>
      <c r="S8420" s="2">
        <v>7.5</v>
      </c>
      <c r="T8420" s="2">
        <v>1</v>
      </c>
      <c r="U8420" s="2">
        <f t="shared" si="131"/>
        <v>50.5</v>
      </c>
    </row>
    <row r="8421" spans="1:21" x14ac:dyDescent="0.2">
      <c r="A8421" t="s">
        <v>23</v>
      </c>
      <c r="B8421" s="3">
        <v>45155</v>
      </c>
      <c r="C8421" s="10" t="str">
        <f>TEXT(data[[#This Row],[Date]],"mmmm")</f>
        <v>August</v>
      </c>
      <c r="D8421" t="s">
        <v>12</v>
      </c>
      <c r="E8421" t="s">
        <v>19</v>
      </c>
      <c r="F8421" t="s">
        <v>20</v>
      </c>
      <c r="G8421" t="s">
        <v>21</v>
      </c>
      <c r="H8421" s="11">
        <v>1093.3999999999999</v>
      </c>
      <c r="I8421" s="11">
        <v>6.0137000000000018</v>
      </c>
      <c r="J8421" s="13">
        <f>data[[#This Row],[Clicks]]/data[[#This Row],[Impressions]]</f>
        <v>5.5000000000000023E-3</v>
      </c>
      <c r="K8421" s="1">
        <v>0.70999999999999974</v>
      </c>
      <c r="L8421" s="2">
        <v>4.2697269999999996</v>
      </c>
      <c r="M8421">
        <v>0</v>
      </c>
      <c r="N8421" s="1">
        <f>IF(data[[#This Row],[Conversions]]=0,0,data[[#This Row],[Spend, Dollars]]/data[[#This Row],[Conversions]])</f>
        <v>0</v>
      </c>
      <c r="O8421" s="13">
        <f>data[[#This Row],[Conversions]]/data[[#This Row],[Clicks]]</f>
        <v>0</v>
      </c>
      <c r="P8421" s="11">
        <v>4</v>
      </c>
      <c r="Q8421" s="11">
        <f>IF(data[[#This Row],[Spend, Dollars]]=0,0,data[[#This Row],[Total conversion value, Dollars]]/data[[#This Row],[Spend, Dollars]])</f>
        <v>0.93682804544646536</v>
      </c>
      <c r="R8421" s="2">
        <v>30</v>
      </c>
      <c r="S8421" s="2">
        <v>15</v>
      </c>
      <c r="T8421" s="2">
        <v>6</v>
      </c>
      <c r="U8421" s="2">
        <f t="shared" si="131"/>
        <v>51</v>
      </c>
    </row>
    <row r="8422" spans="1:21" x14ac:dyDescent="0.2">
      <c r="A8422" t="s">
        <v>23</v>
      </c>
      <c r="B8422" s="3">
        <v>45156</v>
      </c>
      <c r="C8422" s="10" t="str">
        <f>TEXT(data[[#This Row],[Date]],"mmmm")</f>
        <v>August</v>
      </c>
      <c r="D8422" t="s">
        <v>12</v>
      </c>
      <c r="E8422" t="s">
        <v>19</v>
      </c>
      <c r="F8422" t="s">
        <v>20</v>
      </c>
      <c r="G8422" t="s">
        <v>21</v>
      </c>
      <c r="H8422" s="11">
        <v>487.19999999999982</v>
      </c>
      <c r="I8422" s="11">
        <v>3.1180799999999986</v>
      </c>
      <c r="J8422" s="13">
        <f>data[[#This Row],[Clicks]]/data[[#This Row],[Impressions]]</f>
        <v>6.3999999999999994E-3</v>
      </c>
      <c r="K8422" s="1">
        <v>0.24000000000000005</v>
      </c>
      <c r="L8422" s="2">
        <v>0.74833919999999987</v>
      </c>
      <c r="M8422">
        <v>4</v>
      </c>
      <c r="N8422" s="1">
        <f>IF(data[[#This Row],[Conversions]]=0,0,data[[#This Row],[Spend, Dollars]]/data[[#This Row],[Conversions]])</f>
        <v>0.18708479999999997</v>
      </c>
      <c r="O8422" s="13">
        <f>data[[#This Row],[Conversions]]/data[[#This Row],[Clicks]]</f>
        <v>1.2828407224958955</v>
      </c>
      <c r="P8422" s="11">
        <v>199</v>
      </c>
      <c r="Q8422" s="11">
        <f>IF(data[[#This Row],[Spend, Dollars]]=0,0,data[[#This Row],[Total conversion value, Dollars]]/data[[#This Row],[Spend, Dollars]])</f>
        <v>265.92219143404492</v>
      </c>
      <c r="R8422" s="2">
        <v>25.2</v>
      </c>
      <c r="S8422" s="2">
        <v>3</v>
      </c>
      <c r="T8422" s="2">
        <v>2</v>
      </c>
      <c r="U8422" s="2">
        <f t="shared" si="131"/>
        <v>30.2</v>
      </c>
    </row>
    <row r="8423" spans="1:21" x14ac:dyDescent="0.2">
      <c r="A8423" t="s">
        <v>23</v>
      </c>
      <c r="B8423" s="3">
        <v>45157</v>
      </c>
      <c r="C8423" s="10" t="str">
        <f>TEXT(data[[#This Row],[Date]],"mmmm")</f>
        <v>August</v>
      </c>
      <c r="D8423" t="s">
        <v>12</v>
      </c>
      <c r="E8423" t="s">
        <v>19</v>
      </c>
      <c r="F8423" t="s">
        <v>20</v>
      </c>
      <c r="G8423" t="s">
        <v>21</v>
      </c>
      <c r="H8423" s="11">
        <v>1641</v>
      </c>
      <c r="I8423" s="11">
        <v>10.5024</v>
      </c>
      <c r="J8423" s="13">
        <f>data[[#This Row],[Clicks]]/data[[#This Row],[Impressions]]</f>
        <v>6.3999999999999994E-3</v>
      </c>
      <c r="K8423" s="1">
        <v>0.23000000000000004</v>
      </c>
      <c r="L8423" s="2">
        <v>2.4155520000000004</v>
      </c>
      <c r="M8423">
        <v>0</v>
      </c>
      <c r="N8423" s="1">
        <f>IF(data[[#This Row],[Conversions]]=0,0,data[[#This Row],[Spend, Dollars]]/data[[#This Row],[Conversions]])</f>
        <v>0</v>
      </c>
      <c r="O8423" s="13">
        <f>data[[#This Row],[Conversions]]/data[[#This Row],[Clicks]]</f>
        <v>0</v>
      </c>
      <c r="P8423" s="11">
        <v>55</v>
      </c>
      <c r="Q8423" s="11">
        <f>IF(data[[#This Row],[Spend, Dollars]]=0,0,data[[#This Row],[Total conversion value, Dollars]]/data[[#This Row],[Spend, Dollars]])</f>
        <v>22.769122751238637</v>
      </c>
      <c r="R8423" s="2">
        <v>51.6</v>
      </c>
      <c r="S8423" s="2">
        <v>6</v>
      </c>
      <c r="T8423" s="2">
        <v>8</v>
      </c>
      <c r="U8423" s="2">
        <f t="shared" si="131"/>
        <v>65.599999999999994</v>
      </c>
    </row>
    <row r="8424" spans="1:21" x14ac:dyDescent="0.2">
      <c r="A8424" t="s">
        <v>23</v>
      </c>
      <c r="B8424" s="3">
        <v>45158</v>
      </c>
      <c r="C8424" s="10" t="str">
        <f>TEXT(data[[#This Row],[Date]],"mmmm")</f>
        <v>August</v>
      </c>
      <c r="D8424" t="s">
        <v>12</v>
      </c>
      <c r="E8424" t="s">
        <v>19</v>
      </c>
      <c r="F8424" t="s">
        <v>20</v>
      </c>
      <c r="G8424" t="s">
        <v>21</v>
      </c>
      <c r="H8424" s="11">
        <v>1499.6</v>
      </c>
      <c r="I8424" s="11">
        <v>7.6479600000000012</v>
      </c>
      <c r="J8424" s="13">
        <f>data[[#This Row],[Clicks]]/data[[#This Row],[Impressions]]</f>
        <v>5.1000000000000012E-3</v>
      </c>
      <c r="K8424" s="1">
        <v>1.0699999999999998</v>
      </c>
      <c r="L8424" s="2">
        <v>8.1833171999999994</v>
      </c>
      <c r="M8424">
        <v>1</v>
      </c>
      <c r="N8424" s="1">
        <f>IF(data[[#This Row],[Conversions]]=0,0,data[[#This Row],[Spend, Dollars]]/data[[#This Row],[Conversions]])</f>
        <v>8.1833171999999994</v>
      </c>
      <c r="O8424" s="13">
        <f>data[[#This Row],[Conversions]]/data[[#This Row],[Clicks]]</f>
        <v>0.13075382193421511</v>
      </c>
      <c r="P8424" s="11">
        <v>88</v>
      </c>
      <c r="Q8424" s="11">
        <f>IF(data[[#This Row],[Spend, Dollars]]=0,0,data[[#This Row],[Total conversion value, Dollars]]/data[[#This Row],[Spend, Dollars]])</f>
        <v>10.75358535533732</v>
      </c>
      <c r="R8424" s="2">
        <v>52.8</v>
      </c>
      <c r="S8424" s="2">
        <v>0</v>
      </c>
      <c r="T8424" s="2">
        <v>5</v>
      </c>
      <c r="U8424" s="2">
        <f t="shared" si="131"/>
        <v>57.8</v>
      </c>
    </row>
    <row r="8425" spans="1:21" x14ac:dyDescent="0.2">
      <c r="A8425" t="s">
        <v>23</v>
      </c>
      <c r="B8425" s="3">
        <v>45159</v>
      </c>
      <c r="C8425" s="10" t="str">
        <f>TEXT(data[[#This Row],[Date]],"mmmm")</f>
        <v>August</v>
      </c>
      <c r="D8425" t="s">
        <v>12</v>
      </c>
      <c r="E8425" t="s">
        <v>19</v>
      </c>
      <c r="F8425" t="s">
        <v>20</v>
      </c>
      <c r="G8425" t="s">
        <v>21</v>
      </c>
      <c r="H8425" s="11">
        <v>373.59999999999991</v>
      </c>
      <c r="I8425" s="11">
        <v>3.0635199999999996</v>
      </c>
      <c r="J8425" s="13">
        <f>data[[#This Row],[Clicks]]/data[[#This Row],[Impressions]]</f>
        <v>8.2000000000000007E-3</v>
      </c>
      <c r="K8425" s="1">
        <v>0.51999999999999991</v>
      </c>
      <c r="L8425" s="2">
        <v>1.5930303999999995</v>
      </c>
      <c r="M8425">
        <v>0</v>
      </c>
      <c r="N8425" s="1">
        <f>IF(data[[#This Row],[Conversions]]=0,0,data[[#This Row],[Spend, Dollars]]/data[[#This Row],[Conversions]])</f>
        <v>0</v>
      </c>
      <c r="O8425" s="13">
        <f>data[[#This Row],[Conversions]]/data[[#This Row],[Clicks]]</f>
        <v>0</v>
      </c>
      <c r="P8425" s="11">
        <v>39</v>
      </c>
      <c r="Q8425" s="11">
        <f>IF(data[[#This Row],[Spend, Dollars]]=0,0,data[[#This Row],[Total conversion value, Dollars]]/data[[#This Row],[Spend, Dollars]])</f>
        <v>24.481642032694424</v>
      </c>
      <c r="R8425" s="2">
        <v>66</v>
      </c>
      <c r="S8425" s="2">
        <v>1.5</v>
      </c>
      <c r="T8425" s="2">
        <v>3</v>
      </c>
      <c r="U8425" s="2">
        <f t="shared" si="131"/>
        <v>70.5</v>
      </c>
    </row>
    <row r="8426" spans="1:21" x14ac:dyDescent="0.2">
      <c r="A8426" t="s">
        <v>23</v>
      </c>
      <c r="B8426" s="3">
        <v>45160</v>
      </c>
      <c r="C8426" s="10" t="str">
        <f>TEXT(data[[#This Row],[Date]],"mmmm")</f>
        <v>August</v>
      </c>
      <c r="D8426" t="s">
        <v>12</v>
      </c>
      <c r="E8426" t="s">
        <v>19</v>
      </c>
      <c r="F8426" t="s">
        <v>20</v>
      </c>
      <c r="G8426" t="s">
        <v>21</v>
      </c>
      <c r="H8426" s="11">
        <v>1003.5</v>
      </c>
      <c r="I8426" s="11">
        <v>8.1283499999999993</v>
      </c>
      <c r="J8426" s="13">
        <f>data[[#This Row],[Clicks]]/data[[#This Row],[Impressions]]</f>
        <v>8.0999999999999996E-3</v>
      </c>
      <c r="K8426" s="1">
        <v>1.0999999999999999</v>
      </c>
      <c r="L8426" s="2">
        <v>8.9411849999999973</v>
      </c>
      <c r="M8426">
        <v>4</v>
      </c>
      <c r="N8426" s="1">
        <f>IF(data[[#This Row],[Conversions]]=0,0,data[[#This Row],[Spend, Dollars]]/data[[#This Row],[Conversions]])</f>
        <v>2.2352962499999993</v>
      </c>
      <c r="O8426" s="13">
        <f>data[[#This Row],[Conversions]]/data[[#This Row],[Clicks]]</f>
        <v>0.49210479371582183</v>
      </c>
      <c r="P8426" s="11">
        <v>141</v>
      </c>
      <c r="Q8426" s="11">
        <f>IF(data[[#This Row],[Spend, Dollars]]=0,0,data[[#This Row],[Total conversion value, Dollars]]/data[[#This Row],[Spend, Dollars]])</f>
        <v>15.769721798620658</v>
      </c>
      <c r="R8426" s="2">
        <v>43.199999999999996</v>
      </c>
      <c r="S8426" s="2">
        <v>19.5</v>
      </c>
      <c r="T8426" s="2">
        <v>2</v>
      </c>
      <c r="U8426" s="2">
        <f t="shared" si="131"/>
        <v>64.699999999999989</v>
      </c>
    </row>
    <row r="8427" spans="1:21" x14ac:dyDescent="0.2">
      <c r="A8427" t="s">
        <v>23</v>
      </c>
      <c r="B8427" s="3">
        <v>45161</v>
      </c>
      <c r="C8427" s="10" t="str">
        <f>TEXT(data[[#This Row],[Date]],"mmmm")</f>
        <v>August</v>
      </c>
      <c r="D8427" t="s">
        <v>12</v>
      </c>
      <c r="E8427" t="s">
        <v>19</v>
      </c>
      <c r="F8427" t="s">
        <v>20</v>
      </c>
      <c r="G8427" t="s">
        <v>21</v>
      </c>
      <c r="H8427" s="11">
        <v>1204.4999999999998</v>
      </c>
      <c r="I8427" s="11">
        <v>7.8292499999999992</v>
      </c>
      <c r="J8427" s="13">
        <f>data[[#This Row],[Clicks]]/data[[#This Row],[Impressions]]</f>
        <v>6.5000000000000006E-3</v>
      </c>
      <c r="K8427" s="1">
        <v>1.0099999999999998</v>
      </c>
      <c r="L8427" s="2">
        <v>7.9075424999999973</v>
      </c>
      <c r="M8427">
        <v>1</v>
      </c>
      <c r="N8427" s="1">
        <f>IF(data[[#This Row],[Conversions]]=0,0,data[[#This Row],[Spend, Dollars]]/data[[#This Row],[Conversions]])</f>
        <v>7.9075424999999973</v>
      </c>
      <c r="O8427" s="13">
        <f>data[[#This Row],[Conversions]]/data[[#This Row],[Clicks]]</f>
        <v>0.12772615512341542</v>
      </c>
      <c r="P8427" s="11">
        <v>28</v>
      </c>
      <c r="Q8427" s="11">
        <f>IF(data[[#This Row],[Spend, Dollars]]=0,0,data[[#This Row],[Total conversion value, Dollars]]/data[[#This Row],[Spend, Dollars]])</f>
        <v>3.5409231123323095</v>
      </c>
      <c r="R8427" s="2">
        <v>26.4</v>
      </c>
      <c r="S8427" s="2">
        <v>7.5</v>
      </c>
      <c r="T8427" s="2">
        <v>1</v>
      </c>
      <c r="U8427" s="2">
        <f t="shared" si="131"/>
        <v>34.9</v>
      </c>
    </row>
    <row r="8428" spans="1:21" x14ac:dyDescent="0.2">
      <c r="A8428" t="s">
        <v>23</v>
      </c>
      <c r="B8428" s="3">
        <v>45162</v>
      </c>
      <c r="C8428" s="10" t="str">
        <f>TEXT(data[[#This Row],[Date]],"mmmm")</f>
        <v>August</v>
      </c>
      <c r="D8428" t="s">
        <v>12</v>
      </c>
      <c r="E8428" t="s">
        <v>19</v>
      </c>
      <c r="F8428" t="s">
        <v>20</v>
      </c>
      <c r="G8428" t="s">
        <v>21</v>
      </c>
      <c r="H8428" s="11">
        <v>1406.1999999999998</v>
      </c>
      <c r="I8428" s="11">
        <v>6.4685200000000007</v>
      </c>
      <c r="J8428" s="13">
        <f>data[[#This Row],[Clicks]]/data[[#This Row],[Impressions]]</f>
        <v>4.6000000000000008E-3</v>
      </c>
      <c r="K8428" s="1">
        <v>1.2799999999999998</v>
      </c>
      <c r="L8428" s="2">
        <v>8.2797055999999998</v>
      </c>
      <c r="M8428">
        <v>3</v>
      </c>
      <c r="N8428" s="1">
        <f>IF(data[[#This Row],[Conversions]]=0,0,data[[#This Row],[Spend, Dollars]]/data[[#This Row],[Conversions]])</f>
        <v>2.7599018666666666</v>
      </c>
      <c r="O8428" s="13">
        <f>data[[#This Row],[Conversions]]/data[[#This Row],[Clicks]]</f>
        <v>0.46378460606135558</v>
      </c>
      <c r="P8428" s="11">
        <v>171</v>
      </c>
      <c r="Q8428" s="11">
        <f>IF(data[[#This Row],[Spend, Dollars]]=0,0,data[[#This Row],[Total conversion value, Dollars]]/data[[#This Row],[Spend, Dollars]])</f>
        <v>20.652908238669742</v>
      </c>
      <c r="R8428" s="2">
        <v>55.199999999999996</v>
      </c>
      <c r="S8428" s="2">
        <v>9</v>
      </c>
      <c r="T8428" s="2">
        <v>3</v>
      </c>
      <c r="U8428" s="2">
        <f t="shared" si="131"/>
        <v>67.199999999999989</v>
      </c>
    </row>
    <row r="8429" spans="1:21" x14ac:dyDescent="0.2">
      <c r="A8429" t="s">
        <v>23</v>
      </c>
      <c r="B8429" s="3">
        <v>45163</v>
      </c>
      <c r="C8429" s="10" t="str">
        <f>TEXT(data[[#This Row],[Date]],"mmmm")</f>
        <v>August</v>
      </c>
      <c r="D8429" t="s">
        <v>12</v>
      </c>
      <c r="E8429" t="s">
        <v>19</v>
      </c>
      <c r="F8429" t="s">
        <v>20</v>
      </c>
      <c r="G8429" t="s">
        <v>21</v>
      </c>
      <c r="H8429" s="11">
        <v>446.79999999999995</v>
      </c>
      <c r="I8429" s="11">
        <v>2.9488799999999995</v>
      </c>
      <c r="J8429" s="13">
        <f>data[[#This Row],[Clicks]]/data[[#This Row],[Impressions]]</f>
        <v>6.6E-3</v>
      </c>
      <c r="K8429" s="1">
        <v>0.26000000000000006</v>
      </c>
      <c r="L8429" s="2">
        <v>0.76670880000000008</v>
      </c>
      <c r="M8429">
        <v>1</v>
      </c>
      <c r="N8429" s="1">
        <f>IF(data[[#This Row],[Conversions]]=0,0,data[[#This Row],[Spend, Dollars]]/data[[#This Row],[Conversions]])</f>
        <v>0.76670880000000008</v>
      </c>
      <c r="O8429" s="13">
        <f>data[[#This Row],[Conversions]]/data[[#This Row],[Clicks]]</f>
        <v>0.33911179837768923</v>
      </c>
      <c r="P8429" s="11">
        <v>95</v>
      </c>
      <c r="Q8429" s="11">
        <f>IF(data[[#This Row],[Spend, Dollars]]=0,0,data[[#This Row],[Total conversion value, Dollars]]/data[[#This Row],[Spend, Dollars]])</f>
        <v>123.90623402261718</v>
      </c>
      <c r="R8429" s="2">
        <v>86.399999999999991</v>
      </c>
      <c r="S8429" s="2">
        <v>1.5</v>
      </c>
      <c r="T8429" s="2">
        <v>0</v>
      </c>
      <c r="U8429" s="2">
        <f t="shared" si="131"/>
        <v>87.899999999999991</v>
      </c>
    </row>
    <row r="8430" spans="1:21" x14ac:dyDescent="0.2">
      <c r="A8430" t="s">
        <v>23</v>
      </c>
      <c r="B8430" s="3">
        <v>45164</v>
      </c>
      <c r="C8430" s="10" t="str">
        <f>TEXT(data[[#This Row],[Date]],"mmmm")</f>
        <v>August</v>
      </c>
      <c r="D8430" t="s">
        <v>12</v>
      </c>
      <c r="E8430" t="s">
        <v>19</v>
      </c>
      <c r="F8430" t="s">
        <v>20</v>
      </c>
      <c r="G8430" t="s">
        <v>21</v>
      </c>
      <c r="H8430" s="11">
        <v>1062.7999999999997</v>
      </c>
      <c r="I8430" s="11">
        <v>8.1835599999999982</v>
      </c>
      <c r="J8430" s="13">
        <f>data[[#This Row],[Clicks]]/data[[#This Row],[Impressions]]</f>
        <v>7.7000000000000002E-3</v>
      </c>
      <c r="K8430" s="1">
        <v>1.38</v>
      </c>
      <c r="L8430" s="2">
        <v>11.293312799999997</v>
      </c>
      <c r="M8430">
        <v>3</v>
      </c>
      <c r="N8430" s="1">
        <f>IF(data[[#This Row],[Conversions]]=0,0,data[[#This Row],[Spend, Dollars]]/data[[#This Row],[Conversions]])</f>
        <v>3.7644375999999991</v>
      </c>
      <c r="O8430" s="13">
        <f>data[[#This Row],[Conversions]]/data[[#This Row],[Clicks]]</f>
        <v>0.36658862402181941</v>
      </c>
      <c r="P8430" s="11">
        <v>175</v>
      </c>
      <c r="Q8430" s="11">
        <f>IF(data[[#This Row],[Spend, Dollars]]=0,0,data[[#This Row],[Total conversion value, Dollars]]/data[[#This Row],[Spend, Dollars]])</f>
        <v>15.495895942951305</v>
      </c>
      <c r="R8430" s="2">
        <v>44.4</v>
      </c>
      <c r="S8430" s="2">
        <v>12</v>
      </c>
      <c r="T8430" s="2">
        <v>2</v>
      </c>
      <c r="U8430" s="2">
        <f t="shared" si="131"/>
        <v>58.4</v>
      </c>
    </row>
    <row r="8431" spans="1:21" x14ac:dyDescent="0.2">
      <c r="A8431" t="s">
        <v>23</v>
      </c>
      <c r="B8431" s="3">
        <v>45165</v>
      </c>
      <c r="C8431" s="10" t="str">
        <f>TEXT(data[[#This Row],[Date]],"mmmm")</f>
        <v>August</v>
      </c>
      <c r="D8431" t="s">
        <v>12</v>
      </c>
      <c r="E8431" t="s">
        <v>19</v>
      </c>
      <c r="F8431" t="s">
        <v>20</v>
      </c>
      <c r="G8431" t="s">
        <v>21</v>
      </c>
      <c r="H8431" s="11">
        <v>1196.5999999999999</v>
      </c>
      <c r="I8431" s="11">
        <v>7.0599400000000001</v>
      </c>
      <c r="J8431" s="13">
        <f>data[[#This Row],[Clicks]]/data[[#This Row],[Impressions]]</f>
        <v>5.9000000000000007E-3</v>
      </c>
      <c r="K8431" s="1">
        <v>0.54999999999999993</v>
      </c>
      <c r="L8431" s="2">
        <v>3.8829669999999994</v>
      </c>
      <c r="M8431">
        <v>3</v>
      </c>
      <c r="N8431" s="1">
        <f>IF(data[[#This Row],[Conversions]]=0,0,data[[#This Row],[Spend, Dollars]]/data[[#This Row],[Conversions]])</f>
        <v>1.2943223333333331</v>
      </c>
      <c r="O8431" s="13">
        <f>data[[#This Row],[Conversions]]/data[[#This Row],[Clicks]]</f>
        <v>0.42493278979708043</v>
      </c>
      <c r="P8431" s="11">
        <v>140</v>
      </c>
      <c r="Q8431" s="11">
        <f>IF(data[[#This Row],[Spend, Dollars]]=0,0,data[[#This Row],[Total conversion value, Dollars]]/data[[#This Row],[Spend, Dollars]])</f>
        <v>36.054903376721981</v>
      </c>
      <c r="R8431" s="2">
        <v>58.8</v>
      </c>
      <c r="S8431" s="2">
        <v>3</v>
      </c>
      <c r="T8431" s="2">
        <v>1</v>
      </c>
      <c r="U8431" s="2">
        <f t="shared" si="131"/>
        <v>62.8</v>
      </c>
    </row>
    <row r="8432" spans="1:21" x14ac:dyDescent="0.2">
      <c r="A8432" t="s">
        <v>23</v>
      </c>
      <c r="B8432" s="3">
        <v>45166</v>
      </c>
      <c r="C8432" s="10" t="str">
        <f>TEXT(data[[#This Row],[Date]],"mmmm")</f>
        <v>August</v>
      </c>
      <c r="D8432" t="s">
        <v>12</v>
      </c>
      <c r="E8432" t="s">
        <v>19</v>
      </c>
      <c r="F8432" t="s">
        <v>20</v>
      </c>
      <c r="G8432" t="s">
        <v>21</v>
      </c>
      <c r="H8432" s="11">
        <v>1055.3999999999999</v>
      </c>
      <c r="I8432" s="11">
        <v>8.3376599999999996</v>
      </c>
      <c r="J8432" s="13">
        <f>data[[#This Row],[Clicks]]/data[[#This Row],[Impressions]]</f>
        <v>7.9000000000000008E-3</v>
      </c>
      <c r="K8432" s="1">
        <v>0.66999999999999971</v>
      </c>
      <c r="L8432" s="2">
        <v>5.5862321999999969</v>
      </c>
      <c r="M8432">
        <v>0</v>
      </c>
      <c r="N8432" s="1">
        <f>IF(data[[#This Row],[Conversions]]=0,0,data[[#This Row],[Spend, Dollars]]/data[[#This Row],[Conversions]])</f>
        <v>0</v>
      </c>
      <c r="O8432" s="13">
        <f>data[[#This Row],[Conversions]]/data[[#This Row],[Clicks]]</f>
        <v>0</v>
      </c>
      <c r="P8432" s="11">
        <v>18</v>
      </c>
      <c r="Q8432" s="11">
        <f>IF(data[[#This Row],[Spend, Dollars]]=0,0,data[[#This Row],[Total conversion value, Dollars]]/data[[#This Row],[Spend, Dollars]])</f>
        <v>3.2222076268150848</v>
      </c>
      <c r="R8432" s="2">
        <v>66</v>
      </c>
      <c r="S8432" s="2">
        <v>4.5</v>
      </c>
      <c r="T8432" s="2">
        <v>2</v>
      </c>
      <c r="U8432" s="2">
        <f t="shared" si="131"/>
        <v>72.5</v>
      </c>
    </row>
    <row r="8433" spans="1:21" x14ac:dyDescent="0.2">
      <c r="A8433" t="s">
        <v>23</v>
      </c>
      <c r="B8433" s="3">
        <v>45167</v>
      </c>
      <c r="C8433" s="10" t="str">
        <f>TEXT(data[[#This Row],[Date]],"mmmm")</f>
        <v>August</v>
      </c>
      <c r="D8433" t="s">
        <v>12</v>
      </c>
      <c r="E8433" t="s">
        <v>19</v>
      </c>
      <c r="F8433" t="s">
        <v>20</v>
      </c>
      <c r="G8433" t="s">
        <v>21</v>
      </c>
      <c r="H8433" s="11">
        <v>869.3</v>
      </c>
      <c r="I8433" s="11">
        <v>7.4759800000000007</v>
      </c>
      <c r="J8433" s="13">
        <f>data[[#This Row],[Clicks]]/data[[#This Row],[Impressions]]</f>
        <v>8.6000000000000017E-3</v>
      </c>
      <c r="K8433" s="1">
        <v>0.37999999999999995</v>
      </c>
      <c r="L8433" s="2">
        <v>2.8408723999999999</v>
      </c>
      <c r="M8433">
        <v>2</v>
      </c>
      <c r="N8433" s="1">
        <f>IF(data[[#This Row],[Conversions]]=0,0,data[[#This Row],[Spend, Dollars]]/data[[#This Row],[Conversions]])</f>
        <v>1.4204361999999999</v>
      </c>
      <c r="O8433" s="13">
        <f>data[[#This Row],[Conversions]]/data[[#This Row],[Clicks]]</f>
        <v>0.2675234551189275</v>
      </c>
      <c r="P8433" s="11">
        <v>182</v>
      </c>
      <c r="Q8433" s="11">
        <f>IF(data[[#This Row],[Spend, Dollars]]=0,0,data[[#This Row],[Total conversion value, Dollars]]/data[[#This Row],[Spend, Dollars]])</f>
        <v>64.064827410058967</v>
      </c>
      <c r="R8433" s="2">
        <v>37.199999999999996</v>
      </c>
      <c r="S8433" s="2">
        <v>6</v>
      </c>
      <c r="T8433" s="2">
        <v>4</v>
      </c>
      <c r="U8433" s="2">
        <f t="shared" si="131"/>
        <v>47.199999999999996</v>
      </c>
    </row>
    <row r="8434" spans="1:21" x14ac:dyDescent="0.2">
      <c r="A8434" t="s">
        <v>23</v>
      </c>
      <c r="B8434" s="3">
        <v>45168</v>
      </c>
      <c r="C8434" s="10" t="str">
        <f>TEXT(data[[#This Row],[Date]],"mmmm")</f>
        <v>August</v>
      </c>
      <c r="D8434" t="s">
        <v>12</v>
      </c>
      <c r="E8434" t="s">
        <v>19</v>
      </c>
      <c r="F8434" t="s">
        <v>20</v>
      </c>
      <c r="G8434" t="s">
        <v>21</v>
      </c>
      <c r="H8434" s="11">
        <v>896.8</v>
      </c>
      <c r="I8434" s="11">
        <v>6.4569600000000005</v>
      </c>
      <c r="J8434" s="13">
        <f>data[[#This Row],[Clicks]]/data[[#This Row],[Impressions]]</f>
        <v>7.2000000000000007E-3</v>
      </c>
      <c r="K8434" s="1">
        <v>0.27000000000000007</v>
      </c>
      <c r="L8434" s="2">
        <v>1.7433792000000006</v>
      </c>
      <c r="M8434">
        <v>4</v>
      </c>
      <c r="N8434" s="1">
        <f>IF(data[[#This Row],[Conversions]]=0,0,data[[#This Row],[Spend, Dollars]]/data[[#This Row],[Conversions]])</f>
        <v>0.43584480000000014</v>
      </c>
      <c r="O8434" s="13">
        <f>data[[#This Row],[Conversions]]/data[[#This Row],[Clicks]]</f>
        <v>0.61948656953117254</v>
      </c>
      <c r="P8434" s="11">
        <v>261</v>
      </c>
      <c r="Q8434" s="11">
        <f>IF(data[[#This Row],[Spend, Dollars]]=0,0,data[[#This Row],[Total conversion value, Dollars]]/data[[#This Row],[Spend, Dollars]])</f>
        <v>149.70925430336666</v>
      </c>
      <c r="R8434" s="2">
        <v>39.6</v>
      </c>
      <c r="S8434" s="2">
        <v>1.5</v>
      </c>
      <c r="T8434" s="2">
        <v>7</v>
      </c>
      <c r="U8434" s="2">
        <f t="shared" si="131"/>
        <v>48.1</v>
      </c>
    </row>
    <row r="8435" spans="1:21" x14ac:dyDescent="0.2">
      <c r="A8435" t="s">
        <v>23</v>
      </c>
      <c r="B8435" s="3">
        <v>45169</v>
      </c>
      <c r="C8435" s="10" t="str">
        <f>TEXT(data[[#This Row],[Date]],"mmmm")</f>
        <v>August</v>
      </c>
      <c r="D8435" t="s">
        <v>12</v>
      </c>
      <c r="E8435" t="s">
        <v>19</v>
      </c>
      <c r="F8435" t="s">
        <v>20</v>
      </c>
      <c r="G8435" t="s">
        <v>21</v>
      </c>
      <c r="H8435" s="11">
        <v>398.19999999999982</v>
      </c>
      <c r="I8435" s="11">
        <v>4.2209199999999978</v>
      </c>
      <c r="J8435" s="13">
        <f>data[[#This Row],[Clicks]]/data[[#This Row],[Impressions]]</f>
        <v>1.06E-2</v>
      </c>
      <c r="K8435" s="1">
        <v>0.39000000000000007</v>
      </c>
      <c r="L8435" s="2">
        <v>1.6461587999999994</v>
      </c>
      <c r="M8435">
        <v>0</v>
      </c>
      <c r="N8435" s="1">
        <f>IF(data[[#This Row],[Conversions]]=0,0,data[[#This Row],[Spend, Dollars]]/data[[#This Row],[Conversions]])</f>
        <v>0</v>
      </c>
      <c r="O8435" s="13">
        <f>data[[#This Row],[Conversions]]/data[[#This Row],[Clicks]]</f>
        <v>0</v>
      </c>
      <c r="P8435" s="11">
        <v>11</v>
      </c>
      <c r="Q8435" s="11">
        <f>IF(data[[#This Row],[Spend, Dollars]]=0,0,data[[#This Row],[Total conversion value, Dollars]]/data[[#This Row],[Spend, Dollars]])</f>
        <v>6.6822228815348828</v>
      </c>
      <c r="R8435" s="2">
        <v>73.2</v>
      </c>
      <c r="S8435" s="2">
        <v>1.5</v>
      </c>
      <c r="T8435" s="2">
        <v>1</v>
      </c>
      <c r="U8435" s="2">
        <f t="shared" si="131"/>
        <v>75.7</v>
      </c>
    </row>
    <row r="8436" spans="1:21" x14ac:dyDescent="0.2">
      <c r="A8436" t="s">
        <v>24</v>
      </c>
      <c r="B8436" s="3">
        <v>45170</v>
      </c>
      <c r="C8436" s="10" t="str">
        <f>TEXT(data[[#This Row],[Date]],"mmmm")</f>
        <v>September</v>
      </c>
      <c r="D8436" t="s">
        <v>12</v>
      </c>
      <c r="E8436" t="s">
        <v>19</v>
      </c>
      <c r="F8436" t="s">
        <v>20</v>
      </c>
      <c r="G8436" t="s">
        <v>21</v>
      </c>
      <c r="H8436" s="11">
        <v>2360</v>
      </c>
      <c r="I8436" s="11">
        <v>18.644000000000002</v>
      </c>
      <c r="J8436" s="13">
        <f>data[[#This Row],[Clicks]]/data[[#This Row],[Impressions]]</f>
        <v>7.9000000000000008E-3</v>
      </c>
      <c r="K8436" s="1">
        <v>1.0999999999999999</v>
      </c>
      <c r="L8436" s="2">
        <v>20.508399999999998</v>
      </c>
      <c r="M8436">
        <v>4</v>
      </c>
      <c r="N8436" s="1">
        <f>IF(data[[#This Row],[Conversions]]=0,0,data[[#This Row],[Spend, Dollars]]/data[[#This Row],[Conversions]])</f>
        <v>5.1270999999999995</v>
      </c>
      <c r="O8436" s="13">
        <f>data[[#This Row],[Conversions]]/data[[#This Row],[Clicks]]</f>
        <v>0.21454623471358075</v>
      </c>
      <c r="P8436" s="11">
        <v>333</v>
      </c>
      <c r="Q8436" s="11">
        <f>IF(data[[#This Row],[Spend, Dollars]]=0,0,data[[#This Row],[Total conversion value, Dollars]]/data[[#This Row],[Spend, Dollars]])</f>
        <v>16.23724912718691</v>
      </c>
      <c r="R8436" s="2">
        <v>57.599999999999994</v>
      </c>
      <c r="S8436" s="2">
        <v>10.5</v>
      </c>
      <c r="T8436" s="2">
        <v>4</v>
      </c>
      <c r="U8436" s="2">
        <f t="shared" si="131"/>
        <v>72.099999999999994</v>
      </c>
    </row>
    <row r="8437" spans="1:21" x14ac:dyDescent="0.2">
      <c r="A8437" t="s">
        <v>24</v>
      </c>
      <c r="B8437" s="3">
        <v>45171</v>
      </c>
      <c r="C8437" s="10" t="str">
        <f>TEXT(data[[#This Row],[Date]],"mmmm")</f>
        <v>September</v>
      </c>
      <c r="D8437" t="s">
        <v>12</v>
      </c>
      <c r="E8437" t="s">
        <v>19</v>
      </c>
      <c r="F8437" t="s">
        <v>20</v>
      </c>
      <c r="G8437" t="s">
        <v>21</v>
      </c>
      <c r="H8437" s="11">
        <v>1364</v>
      </c>
      <c r="I8437" s="11">
        <v>9.8207999999999966</v>
      </c>
      <c r="J8437" s="13">
        <f>data[[#This Row],[Clicks]]/data[[#This Row],[Impressions]]</f>
        <v>7.1999999999999972E-3</v>
      </c>
      <c r="K8437" s="1">
        <v>0.37999999999999995</v>
      </c>
      <c r="L8437" s="2">
        <v>3.7319039999999983</v>
      </c>
      <c r="M8437">
        <v>3</v>
      </c>
      <c r="N8437" s="1">
        <f>IF(data[[#This Row],[Conversions]]=0,0,data[[#This Row],[Spend, Dollars]]/data[[#This Row],[Conversions]])</f>
        <v>1.2439679999999995</v>
      </c>
      <c r="O8437" s="13">
        <f>data[[#This Row],[Conversions]]/data[[#This Row],[Clicks]]</f>
        <v>0.30547409579667656</v>
      </c>
      <c r="P8437" s="11">
        <v>167</v>
      </c>
      <c r="Q8437" s="11">
        <f>IF(data[[#This Row],[Spend, Dollars]]=0,0,data[[#This Row],[Total conversion value, Dollars]]/data[[#This Row],[Spend, Dollars]])</f>
        <v>44.749275436881568</v>
      </c>
      <c r="R8437" s="2">
        <v>68.399999999999991</v>
      </c>
      <c r="S8437" s="2">
        <v>0</v>
      </c>
      <c r="T8437" s="2">
        <v>3</v>
      </c>
      <c r="U8437" s="2">
        <f t="shared" si="131"/>
        <v>71.399999999999991</v>
      </c>
    </row>
    <row r="8438" spans="1:21" x14ac:dyDescent="0.2">
      <c r="A8438" t="s">
        <v>24</v>
      </c>
      <c r="B8438" s="3">
        <v>45172</v>
      </c>
      <c r="C8438" s="10" t="str">
        <f>TEXT(data[[#This Row],[Date]],"mmmm")</f>
        <v>September</v>
      </c>
      <c r="D8438" t="s">
        <v>12</v>
      </c>
      <c r="E8438" t="s">
        <v>19</v>
      </c>
      <c r="F8438" t="s">
        <v>20</v>
      </c>
      <c r="G8438" t="s">
        <v>21</v>
      </c>
      <c r="H8438" s="11">
        <v>2005</v>
      </c>
      <c r="I8438" s="11">
        <v>21.253</v>
      </c>
      <c r="J8438" s="13">
        <f>data[[#This Row],[Clicks]]/data[[#This Row],[Impressions]]</f>
        <v>1.06E-2</v>
      </c>
      <c r="K8438" s="1">
        <v>0.73999999999999977</v>
      </c>
      <c r="L8438" s="2">
        <v>15.727219999999996</v>
      </c>
      <c r="M8438">
        <v>6</v>
      </c>
      <c r="N8438" s="1">
        <f>IF(data[[#This Row],[Conversions]]=0,0,data[[#This Row],[Spend, Dollars]]/data[[#This Row],[Conversions]])</f>
        <v>2.6212033333333324</v>
      </c>
      <c r="O8438" s="13">
        <f>data[[#This Row],[Conversions]]/data[[#This Row],[Clicks]]</f>
        <v>0.28231308521149956</v>
      </c>
      <c r="P8438" s="11">
        <v>443</v>
      </c>
      <c r="Q8438" s="11">
        <f>IF(data[[#This Row],[Spend, Dollars]]=0,0,data[[#This Row],[Total conversion value, Dollars]]/data[[#This Row],[Spend, Dollars]])</f>
        <v>28.167724492949176</v>
      </c>
      <c r="R8438" s="2">
        <v>12</v>
      </c>
      <c r="S8438" s="2">
        <v>12</v>
      </c>
      <c r="T8438" s="2">
        <v>0</v>
      </c>
      <c r="U8438" s="2">
        <f t="shared" si="131"/>
        <v>24</v>
      </c>
    </row>
    <row r="8439" spans="1:21" x14ac:dyDescent="0.2">
      <c r="A8439" t="s">
        <v>24</v>
      </c>
      <c r="B8439" s="3">
        <v>45173</v>
      </c>
      <c r="C8439" s="10" t="str">
        <f>TEXT(data[[#This Row],[Date]],"mmmm")</f>
        <v>September</v>
      </c>
      <c r="D8439" t="s">
        <v>12</v>
      </c>
      <c r="E8439" t="s">
        <v>19</v>
      </c>
      <c r="F8439" t="s">
        <v>20</v>
      </c>
      <c r="G8439" t="s">
        <v>21</v>
      </c>
      <c r="H8439" s="11">
        <v>2236</v>
      </c>
      <c r="I8439" s="11">
        <v>18.558800000000005</v>
      </c>
      <c r="J8439" s="13">
        <f>data[[#This Row],[Clicks]]/data[[#This Row],[Impressions]]</f>
        <v>8.3000000000000018E-3</v>
      </c>
      <c r="K8439" s="1">
        <v>6.0000000000000026E-2</v>
      </c>
      <c r="L8439" s="2">
        <v>1.1135280000000007</v>
      </c>
      <c r="M8439">
        <v>3</v>
      </c>
      <c r="N8439" s="1">
        <f>IF(data[[#This Row],[Conversions]]=0,0,data[[#This Row],[Spend, Dollars]]/data[[#This Row],[Conversions]])</f>
        <v>0.37117600000000023</v>
      </c>
      <c r="O8439" s="13">
        <f>data[[#This Row],[Conversions]]/data[[#This Row],[Clicks]]</f>
        <v>0.1616483824385197</v>
      </c>
      <c r="P8439" s="11">
        <v>220</v>
      </c>
      <c r="Q8439" s="11">
        <f>IF(data[[#This Row],[Spend, Dollars]]=0,0,data[[#This Row],[Total conversion value, Dollars]]/data[[#This Row],[Spend, Dollars]])</f>
        <v>197.57024520263511</v>
      </c>
      <c r="R8439" s="2">
        <v>74.399999999999991</v>
      </c>
      <c r="S8439" s="2">
        <v>6</v>
      </c>
      <c r="T8439" s="2">
        <v>4</v>
      </c>
      <c r="U8439" s="2">
        <f t="shared" si="131"/>
        <v>84.399999999999991</v>
      </c>
    </row>
    <row r="8440" spans="1:21" x14ac:dyDescent="0.2">
      <c r="A8440" t="s">
        <v>24</v>
      </c>
      <c r="B8440" s="3">
        <v>45174</v>
      </c>
      <c r="C8440" s="10" t="str">
        <f>TEXT(data[[#This Row],[Date]],"mmmm")</f>
        <v>September</v>
      </c>
      <c r="D8440" t="s">
        <v>12</v>
      </c>
      <c r="E8440" t="s">
        <v>19</v>
      </c>
      <c r="F8440" t="s">
        <v>20</v>
      </c>
      <c r="G8440" t="s">
        <v>21</v>
      </c>
      <c r="H8440" s="11">
        <v>1846</v>
      </c>
      <c r="I8440" s="11">
        <v>18.275400000000005</v>
      </c>
      <c r="J8440" s="13">
        <f>data[[#This Row],[Clicks]]/data[[#This Row],[Impressions]]</f>
        <v>9.9000000000000025E-3</v>
      </c>
      <c r="K8440" s="1">
        <v>1.2099999999999997</v>
      </c>
      <c r="L8440" s="2">
        <v>22.113234000000002</v>
      </c>
      <c r="M8440">
        <v>1</v>
      </c>
      <c r="N8440" s="1">
        <f>IF(data[[#This Row],[Conversions]]=0,0,data[[#This Row],[Spend, Dollars]]/data[[#This Row],[Conversions]])</f>
        <v>22.113234000000002</v>
      </c>
      <c r="O8440" s="13">
        <f>data[[#This Row],[Conversions]]/data[[#This Row],[Clicks]]</f>
        <v>5.4718364577519496E-2</v>
      </c>
      <c r="P8440" s="11">
        <v>47</v>
      </c>
      <c r="Q8440" s="11">
        <f>IF(data[[#This Row],[Spend, Dollars]]=0,0,data[[#This Row],[Total conversion value, Dollars]]/data[[#This Row],[Spend, Dollars]])</f>
        <v>2.1254240786309229</v>
      </c>
      <c r="R8440" s="2">
        <v>48</v>
      </c>
      <c r="S8440" s="2">
        <v>15</v>
      </c>
      <c r="T8440" s="2">
        <v>2</v>
      </c>
      <c r="U8440" s="2">
        <f t="shared" si="131"/>
        <v>65</v>
      </c>
    </row>
    <row r="8441" spans="1:21" x14ac:dyDescent="0.2">
      <c r="A8441" t="s">
        <v>24</v>
      </c>
      <c r="B8441" s="3">
        <v>45175</v>
      </c>
      <c r="C8441" s="10" t="str">
        <f>TEXT(data[[#This Row],[Date]],"mmmm")</f>
        <v>September</v>
      </c>
      <c r="D8441" t="s">
        <v>12</v>
      </c>
      <c r="E8441" t="s">
        <v>19</v>
      </c>
      <c r="F8441" t="s">
        <v>20</v>
      </c>
      <c r="G8441" t="s">
        <v>21</v>
      </c>
      <c r="H8441" s="11">
        <v>2837</v>
      </c>
      <c r="I8441" s="11">
        <v>24.114499999999992</v>
      </c>
      <c r="J8441" s="13">
        <f>data[[#This Row],[Clicks]]/data[[#This Row],[Impressions]]</f>
        <v>8.4999999999999971E-3</v>
      </c>
      <c r="K8441" s="1">
        <v>0.53999999999999981</v>
      </c>
      <c r="L8441" s="2">
        <v>13.021829999999991</v>
      </c>
      <c r="M8441">
        <v>5</v>
      </c>
      <c r="N8441" s="1">
        <f>IF(data[[#This Row],[Conversions]]=0,0,data[[#This Row],[Spend, Dollars]]/data[[#This Row],[Conversions]])</f>
        <v>2.604365999999998</v>
      </c>
      <c r="O8441" s="13">
        <f>data[[#This Row],[Conversions]]/data[[#This Row],[Clicks]]</f>
        <v>0.20734412905098598</v>
      </c>
      <c r="P8441" s="11">
        <v>261</v>
      </c>
      <c r="Q8441" s="11">
        <f>IF(data[[#This Row],[Spend, Dollars]]=0,0,data[[#This Row],[Total conversion value, Dollars]]/data[[#This Row],[Spend, Dollars]])</f>
        <v>20.043265808261985</v>
      </c>
      <c r="R8441" s="2">
        <v>51.6</v>
      </c>
      <c r="S8441" s="2">
        <v>13.5</v>
      </c>
      <c r="T8441" s="2">
        <v>0</v>
      </c>
      <c r="U8441" s="2">
        <f t="shared" si="131"/>
        <v>65.099999999999994</v>
      </c>
    </row>
    <row r="8442" spans="1:21" x14ac:dyDescent="0.2">
      <c r="A8442" t="s">
        <v>24</v>
      </c>
      <c r="B8442" s="3">
        <v>45176</v>
      </c>
      <c r="C8442" s="10" t="str">
        <f>TEXT(data[[#This Row],[Date]],"mmmm")</f>
        <v>September</v>
      </c>
      <c r="D8442" t="s">
        <v>12</v>
      </c>
      <c r="E8442" t="s">
        <v>19</v>
      </c>
      <c r="F8442" t="s">
        <v>20</v>
      </c>
      <c r="G8442" t="s">
        <v>21</v>
      </c>
      <c r="H8442" s="11">
        <v>2839</v>
      </c>
      <c r="I8442" s="11">
        <v>19.305200000000003</v>
      </c>
      <c r="J8442" s="13">
        <f>data[[#This Row],[Clicks]]/data[[#This Row],[Impressions]]</f>
        <v>6.8000000000000014E-3</v>
      </c>
      <c r="K8442" s="1">
        <v>0.17000000000000004</v>
      </c>
      <c r="L8442" s="2">
        <v>3.2818840000000011</v>
      </c>
      <c r="M8442">
        <v>5</v>
      </c>
      <c r="N8442" s="1">
        <f>IF(data[[#This Row],[Conversions]]=0,0,data[[#This Row],[Spend, Dollars]]/data[[#This Row],[Conversions]])</f>
        <v>0.6563768000000002</v>
      </c>
      <c r="O8442" s="13">
        <f>data[[#This Row],[Conversions]]/data[[#This Row],[Clicks]]</f>
        <v>0.25899757578269061</v>
      </c>
      <c r="P8442" s="11">
        <v>359</v>
      </c>
      <c r="Q8442" s="11">
        <f>IF(data[[#This Row],[Spend, Dollars]]=0,0,data[[#This Row],[Total conversion value, Dollars]]/data[[#This Row],[Spend, Dollars]])</f>
        <v>109.3883878893952</v>
      </c>
      <c r="R8442" s="2">
        <v>43.199999999999996</v>
      </c>
      <c r="S8442" s="2">
        <v>7.5</v>
      </c>
      <c r="T8442" s="2">
        <v>4</v>
      </c>
      <c r="U8442" s="2">
        <f t="shared" si="131"/>
        <v>54.699999999999996</v>
      </c>
    </row>
    <row r="8443" spans="1:21" x14ac:dyDescent="0.2">
      <c r="A8443" t="s">
        <v>24</v>
      </c>
      <c r="B8443" s="3">
        <v>45177</v>
      </c>
      <c r="C8443" s="10" t="str">
        <f>TEXT(data[[#This Row],[Date]],"mmmm")</f>
        <v>September</v>
      </c>
      <c r="D8443" t="s">
        <v>12</v>
      </c>
      <c r="E8443" t="s">
        <v>19</v>
      </c>
      <c r="F8443" t="s">
        <v>20</v>
      </c>
      <c r="G8443" t="s">
        <v>21</v>
      </c>
      <c r="H8443" s="11">
        <v>1380</v>
      </c>
      <c r="I8443" s="11">
        <v>7.4519999999999991</v>
      </c>
      <c r="J8443" s="13">
        <f>data[[#This Row],[Clicks]]/data[[#This Row],[Impressions]]</f>
        <v>5.3999999999999994E-3</v>
      </c>
      <c r="K8443" s="1">
        <v>0.87999999999999967</v>
      </c>
      <c r="L8443" s="2">
        <v>6.5577599999999965</v>
      </c>
      <c r="M8443">
        <v>1</v>
      </c>
      <c r="N8443" s="1">
        <f>IF(data[[#This Row],[Conversions]]=0,0,data[[#This Row],[Spend, Dollars]]/data[[#This Row],[Conversions]])</f>
        <v>6.5577599999999965</v>
      </c>
      <c r="O8443" s="13">
        <f>data[[#This Row],[Conversions]]/data[[#This Row],[Clicks]]</f>
        <v>0.13419216317767044</v>
      </c>
      <c r="P8443" s="11">
        <v>171</v>
      </c>
      <c r="Q8443" s="11">
        <f>IF(data[[#This Row],[Spend, Dollars]]=0,0,data[[#This Row],[Total conversion value, Dollars]]/data[[#This Row],[Spend, Dollars]])</f>
        <v>26.0759771629337</v>
      </c>
      <c r="R8443" s="2">
        <v>21.599999999999998</v>
      </c>
      <c r="S8443" s="2">
        <v>4.5</v>
      </c>
      <c r="T8443" s="2">
        <v>1</v>
      </c>
      <c r="U8443" s="2">
        <f t="shared" si="131"/>
        <v>27.099999999999998</v>
      </c>
    </row>
    <row r="8444" spans="1:21" x14ac:dyDescent="0.2">
      <c r="A8444" t="s">
        <v>24</v>
      </c>
      <c r="B8444" s="3">
        <v>45178</v>
      </c>
      <c r="C8444" s="10" t="str">
        <f>TEXT(data[[#This Row],[Date]],"mmmm")</f>
        <v>September</v>
      </c>
      <c r="D8444" t="s">
        <v>12</v>
      </c>
      <c r="E8444" t="s">
        <v>19</v>
      </c>
      <c r="F8444" t="s">
        <v>20</v>
      </c>
      <c r="G8444" t="s">
        <v>21</v>
      </c>
      <c r="H8444" s="11">
        <v>3074</v>
      </c>
      <c r="I8444" s="11">
        <v>23.977200000000003</v>
      </c>
      <c r="J8444" s="13">
        <f>data[[#This Row],[Clicks]]/data[[#This Row],[Impressions]]</f>
        <v>7.8000000000000014E-3</v>
      </c>
      <c r="K8444" s="1">
        <v>1.0899999999999999</v>
      </c>
      <c r="L8444" s="2">
        <v>26.135148000000001</v>
      </c>
      <c r="M8444">
        <v>2</v>
      </c>
      <c r="N8444" s="1">
        <f>IF(data[[#This Row],[Conversions]]=0,0,data[[#This Row],[Spend, Dollars]]/data[[#This Row],[Conversions]])</f>
        <v>13.067574</v>
      </c>
      <c r="O8444" s="13">
        <f>data[[#This Row],[Conversions]]/data[[#This Row],[Clicks]]</f>
        <v>8.3412575279849174E-2</v>
      </c>
      <c r="P8444" s="11">
        <v>82</v>
      </c>
      <c r="Q8444" s="11">
        <f>IF(data[[#This Row],[Spend, Dollars]]=0,0,data[[#This Row],[Total conversion value, Dollars]]/data[[#This Row],[Spend, Dollars]])</f>
        <v>3.1375372352970796</v>
      </c>
      <c r="R8444" s="2">
        <v>56.4</v>
      </c>
      <c r="S8444" s="2">
        <v>3</v>
      </c>
      <c r="T8444" s="2">
        <v>2</v>
      </c>
      <c r="U8444" s="2">
        <f t="shared" si="131"/>
        <v>61.4</v>
      </c>
    </row>
    <row r="8445" spans="1:21" x14ac:dyDescent="0.2">
      <c r="A8445" t="s">
        <v>24</v>
      </c>
      <c r="B8445" s="3">
        <v>45179</v>
      </c>
      <c r="C8445" s="10" t="str">
        <f>TEXT(data[[#This Row],[Date]],"mmmm")</f>
        <v>September</v>
      </c>
      <c r="D8445" t="s">
        <v>12</v>
      </c>
      <c r="E8445" t="s">
        <v>19</v>
      </c>
      <c r="F8445" t="s">
        <v>20</v>
      </c>
      <c r="G8445" t="s">
        <v>21</v>
      </c>
      <c r="H8445" s="11">
        <v>1480</v>
      </c>
      <c r="I8445" s="11">
        <v>9.3240000000000016</v>
      </c>
      <c r="J8445" s="13">
        <f>data[[#This Row],[Clicks]]/data[[#This Row],[Impressions]]</f>
        <v>6.3000000000000009E-3</v>
      </c>
      <c r="K8445" s="1">
        <v>0.16000000000000003</v>
      </c>
      <c r="L8445" s="2">
        <v>1.4918400000000005</v>
      </c>
      <c r="M8445">
        <v>2</v>
      </c>
      <c r="N8445" s="1">
        <f>IF(data[[#This Row],[Conversions]]=0,0,data[[#This Row],[Spend, Dollars]]/data[[#This Row],[Conversions]])</f>
        <v>0.74592000000000025</v>
      </c>
      <c r="O8445" s="13">
        <f>data[[#This Row],[Conversions]]/data[[#This Row],[Clicks]]</f>
        <v>0.21450021450021448</v>
      </c>
      <c r="P8445" s="11">
        <v>83</v>
      </c>
      <c r="Q8445" s="11">
        <f>IF(data[[#This Row],[Spend, Dollars]]=0,0,data[[#This Row],[Total conversion value, Dollars]]/data[[#This Row],[Spend, Dollars]])</f>
        <v>55.635993135993118</v>
      </c>
      <c r="R8445" s="2">
        <v>48</v>
      </c>
      <c r="S8445" s="2">
        <v>3</v>
      </c>
      <c r="T8445" s="2">
        <v>5</v>
      </c>
      <c r="U8445" s="2">
        <f t="shared" si="131"/>
        <v>56</v>
      </c>
    </row>
    <row r="8446" spans="1:21" x14ac:dyDescent="0.2">
      <c r="A8446" t="s">
        <v>24</v>
      </c>
      <c r="B8446" s="3">
        <v>45180</v>
      </c>
      <c r="C8446" s="10" t="str">
        <f>TEXT(data[[#This Row],[Date]],"mmmm")</f>
        <v>September</v>
      </c>
      <c r="D8446" t="s">
        <v>12</v>
      </c>
      <c r="E8446" t="s">
        <v>19</v>
      </c>
      <c r="F8446" t="s">
        <v>20</v>
      </c>
      <c r="G8446" t="s">
        <v>21</v>
      </c>
      <c r="H8446" s="11">
        <v>2316</v>
      </c>
      <c r="I8446" s="11">
        <v>18.064800000000002</v>
      </c>
      <c r="J8446" s="13">
        <f>data[[#This Row],[Clicks]]/data[[#This Row],[Impressions]]</f>
        <v>7.8000000000000005E-3</v>
      </c>
      <c r="K8446" s="1">
        <v>0.31999999999999995</v>
      </c>
      <c r="L8446" s="2">
        <v>5.7807360000000001</v>
      </c>
      <c r="M8446">
        <v>5</v>
      </c>
      <c r="N8446" s="1">
        <f>IF(data[[#This Row],[Conversions]]=0,0,data[[#This Row],[Spend, Dollars]]/data[[#This Row],[Conversions]])</f>
        <v>1.1561471999999999</v>
      </c>
      <c r="O8446" s="13">
        <f>data[[#This Row],[Conversions]]/data[[#This Row],[Clicks]]</f>
        <v>0.27678136486426641</v>
      </c>
      <c r="P8446" s="11">
        <v>370</v>
      </c>
      <c r="Q8446" s="11">
        <f>IF(data[[#This Row],[Spend, Dollars]]=0,0,data[[#This Row],[Total conversion value, Dollars]]/data[[#This Row],[Spend, Dollars]])</f>
        <v>64.005690624861614</v>
      </c>
      <c r="R8446" s="2">
        <v>69.599999999999994</v>
      </c>
      <c r="S8446" s="2">
        <v>12</v>
      </c>
      <c r="T8446" s="2">
        <v>2</v>
      </c>
      <c r="U8446" s="2">
        <f t="shared" si="131"/>
        <v>83.6</v>
      </c>
    </row>
    <row r="8447" spans="1:21" x14ac:dyDescent="0.2">
      <c r="A8447" t="s">
        <v>24</v>
      </c>
      <c r="B8447" s="3">
        <v>45181</v>
      </c>
      <c r="C8447" s="10" t="str">
        <f>TEXT(data[[#This Row],[Date]],"mmmm")</f>
        <v>September</v>
      </c>
      <c r="D8447" t="s">
        <v>12</v>
      </c>
      <c r="E8447" t="s">
        <v>19</v>
      </c>
      <c r="F8447" t="s">
        <v>20</v>
      </c>
      <c r="G8447" t="s">
        <v>21</v>
      </c>
      <c r="H8447" s="11">
        <v>2524</v>
      </c>
      <c r="I8447" s="11">
        <v>29.278399999999998</v>
      </c>
      <c r="J8447" s="13">
        <f>data[[#This Row],[Clicks]]/data[[#This Row],[Impressions]]</f>
        <v>1.1599999999999999E-2</v>
      </c>
      <c r="K8447" s="1">
        <v>0.81999999999999984</v>
      </c>
      <c r="L8447" s="2">
        <v>24.008287999999993</v>
      </c>
      <c r="M8447">
        <v>1</v>
      </c>
      <c r="N8447" s="1">
        <f>IF(data[[#This Row],[Conversions]]=0,0,data[[#This Row],[Spend, Dollars]]/data[[#This Row],[Conversions]])</f>
        <v>24.008287999999993</v>
      </c>
      <c r="O8447" s="13">
        <f>data[[#This Row],[Conversions]]/data[[#This Row],[Clicks]]</f>
        <v>3.4154871850920816E-2</v>
      </c>
      <c r="P8447" s="11">
        <v>60</v>
      </c>
      <c r="Q8447" s="11">
        <f>IF(data[[#This Row],[Spend, Dollars]]=0,0,data[[#This Row],[Total conversion value, Dollars]]/data[[#This Row],[Spend, Dollars]])</f>
        <v>2.4991369647015236</v>
      </c>
      <c r="R8447" s="2">
        <v>67.2</v>
      </c>
      <c r="S8447" s="2">
        <v>7.5</v>
      </c>
      <c r="T8447" s="2">
        <v>7</v>
      </c>
      <c r="U8447" s="2">
        <f t="shared" si="131"/>
        <v>81.7</v>
      </c>
    </row>
    <row r="8448" spans="1:21" x14ac:dyDescent="0.2">
      <c r="A8448" t="s">
        <v>24</v>
      </c>
      <c r="B8448" s="3">
        <v>45182</v>
      </c>
      <c r="C8448" s="10" t="str">
        <f>TEXT(data[[#This Row],[Date]],"mmmm")</f>
        <v>September</v>
      </c>
      <c r="D8448" t="s">
        <v>12</v>
      </c>
      <c r="E8448" t="s">
        <v>19</v>
      </c>
      <c r="F8448" t="s">
        <v>20</v>
      </c>
      <c r="G8448" t="s">
        <v>21</v>
      </c>
      <c r="H8448" s="11">
        <v>2106</v>
      </c>
      <c r="I8448" s="11">
        <v>15.795</v>
      </c>
      <c r="J8448" s="13">
        <f>data[[#This Row],[Clicks]]/data[[#This Row],[Impressions]]</f>
        <v>7.4999999999999997E-3</v>
      </c>
      <c r="K8448" s="1">
        <v>0.23000000000000004</v>
      </c>
      <c r="L8448" s="2">
        <v>3.6328500000000008</v>
      </c>
      <c r="M8448">
        <v>2</v>
      </c>
      <c r="N8448" s="1">
        <f>IF(data[[#This Row],[Conversions]]=0,0,data[[#This Row],[Spend, Dollars]]/data[[#This Row],[Conversions]])</f>
        <v>1.8164250000000004</v>
      </c>
      <c r="O8448" s="13">
        <f>data[[#This Row],[Conversions]]/data[[#This Row],[Clicks]]</f>
        <v>0.12662234884457108</v>
      </c>
      <c r="P8448" s="11">
        <v>170</v>
      </c>
      <c r="Q8448" s="11">
        <f>IF(data[[#This Row],[Spend, Dollars]]=0,0,data[[#This Row],[Total conversion value, Dollars]]/data[[#This Row],[Spend, Dollars]])</f>
        <v>46.795215877341469</v>
      </c>
      <c r="R8448" s="2">
        <v>24</v>
      </c>
      <c r="S8448" s="2">
        <v>13.5</v>
      </c>
      <c r="T8448" s="2">
        <v>3</v>
      </c>
      <c r="U8448" s="2">
        <f t="shared" si="131"/>
        <v>40.5</v>
      </c>
    </row>
    <row r="8449" spans="1:21" x14ac:dyDescent="0.2">
      <c r="A8449" t="s">
        <v>24</v>
      </c>
      <c r="B8449" s="3">
        <v>45183</v>
      </c>
      <c r="C8449" s="10" t="str">
        <f>TEXT(data[[#This Row],[Date]],"mmmm")</f>
        <v>September</v>
      </c>
      <c r="D8449" t="s">
        <v>12</v>
      </c>
      <c r="E8449" t="s">
        <v>19</v>
      </c>
      <c r="F8449" t="s">
        <v>20</v>
      </c>
      <c r="G8449" t="s">
        <v>21</v>
      </c>
      <c r="H8449" s="11">
        <v>2559</v>
      </c>
      <c r="I8449" s="11">
        <v>27.125399999999999</v>
      </c>
      <c r="J8449" s="13">
        <f>data[[#This Row],[Clicks]]/data[[#This Row],[Impressions]]</f>
        <v>1.06E-2</v>
      </c>
      <c r="K8449" s="1">
        <v>0.63999999999999979</v>
      </c>
      <c r="L8449" s="2">
        <v>17.360255999999993</v>
      </c>
      <c r="M8449">
        <v>5</v>
      </c>
      <c r="N8449" s="1">
        <f>IF(data[[#This Row],[Conversions]]=0,0,data[[#This Row],[Spend, Dollars]]/data[[#This Row],[Conversions]])</f>
        <v>3.4720511999999983</v>
      </c>
      <c r="O8449" s="13">
        <f>data[[#This Row],[Conversions]]/data[[#This Row],[Clicks]]</f>
        <v>0.1843290790181896</v>
      </c>
      <c r="P8449" s="11">
        <v>292</v>
      </c>
      <c r="Q8449" s="11">
        <f>IF(data[[#This Row],[Spend, Dollars]]=0,0,data[[#This Row],[Total conversion value, Dollars]]/data[[#This Row],[Spend, Dollars]])</f>
        <v>16.820028460409809</v>
      </c>
      <c r="R8449" s="2">
        <v>20.399999999999999</v>
      </c>
      <c r="S8449" s="2">
        <v>16.5</v>
      </c>
      <c r="T8449" s="2">
        <v>2</v>
      </c>
      <c r="U8449" s="2">
        <f t="shared" si="131"/>
        <v>38.9</v>
      </c>
    </row>
    <row r="8450" spans="1:21" x14ac:dyDescent="0.2">
      <c r="A8450" t="s">
        <v>24</v>
      </c>
      <c r="B8450" s="3">
        <v>45184</v>
      </c>
      <c r="C8450" s="10" t="str">
        <f>TEXT(data[[#This Row],[Date]],"mmmm")</f>
        <v>September</v>
      </c>
      <c r="D8450" t="s">
        <v>12</v>
      </c>
      <c r="E8450" t="s">
        <v>19</v>
      </c>
      <c r="F8450" t="s">
        <v>20</v>
      </c>
      <c r="G8450" t="s">
        <v>21</v>
      </c>
      <c r="H8450" s="11">
        <v>2663</v>
      </c>
      <c r="I8450" s="11">
        <v>17.575800000000008</v>
      </c>
      <c r="J8450" s="13">
        <f>data[[#This Row],[Clicks]]/data[[#This Row],[Impressions]]</f>
        <v>6.6000000000000034E-3</v>
      </c>
      <c r="K8450" s="1">
        <v>0.57999999999999974</v>
      </c>
      <c r="L8450" s="2">
        <v>10.193963999999999</v>
      </c>
      <c r="M8450">
        <v>1</v>
      </c>
      <c r="N8450" s="1">
        <f>IF(data[[#This Row],[Conversions]]=0,0,data[[#This Row],[Spend, Dollars]]/data[[#This Row],[Conversions]])</f>
        <v>10.193963999999999</v>
      </c>
      <c r="O8450" s="13">
        <f>data[[#This Row],[Conversions]]/data[[#This Row],[Clicks]]</f>
        <v>5.6896414387965243E-2</v>
      </c>
      <c r="P8450" s="11">
        <v>45</v>
      </c>
      <c r="Q8450" s="11">
        <f>IF(data[[#This Row],[Spend, Dollars]]=0,0,data[[#This Row],[Total conversion value, Dollars]]/data[[#This Row],[Spend, Dollars]])</f>
        <v>4.414376978376616</v>
      </c>
      <c r="R8450" s="2">
        <v>38.4</v>
      </c>
      <c r="S8450" s="2">
        <v>19.5</v>
      </c>
      <c r="T8450" s="2">
        <v>4</v>
      </c>
      <c r="U8450" s="2">
        <f t="shared" si="131"/>
        <v>61.9</v>
      </c>
    </row>
    <row r="8451" spans="1:21" x14ac:dyDescent="0.2">
      <c r="A8451" t="s">
        <v>24</v>
      </c>
      <c r="B8451" s="3">
        <v>45185</v>
      </c>
      <c r="C8451" s="10" t="str">
        <f>TEXT(data[[#This Row],[Date]],"mmmm")</f>
        <v>September</v>
      </c>
      <c r="D8451" t="s">
        <v>12</v>
      </c>
      <c r="E8451" t="s">
        <v>19</v>
      </c>
      <c r="F8451" t="s">
        <v>20</v>
      </c>
      <c r="G8451" t="s">
        <v>21</v>
      </c>
      <c r="H8451" s="11">
        <v>2840</v>
      </c>
      <c r="I8451" s="11">
        <v>20.448</v>
      </c>
      <c r="J8451" s="13">
        <f>data[[#This Row],[Clicks]]/data[[#This Row],[Impressions]]</f>
        <v>7.1999999999999998E-3</v>
      </c>
      <c r="K8451" s="1">
        <v>0.35</v>
      </c>
      <c r="L8451" s="2">
        <v>7.1567999999999996</v>
      </c>
      <c r="M8451">
        <v>1</v>
      </c>
      <c r="N8451" s="1">
        <f>IF(data[[#This Row],[Conversions]]=0,0,data[[#This Row],[Spend, Dollars]]/data[[#This Row],[Conversions]])</f>
        <v>7.1567999999999996</v>
      </c>
      <c r="O8451" s="13">
        <f>data[[#This Row],[Conversions]]/data[[#This Row],[Clicks]]</f>
        <v>4.8904538341158058E-2</v>
      </c>
      <c r="P8451" s="11">
        <v>30</v>
      </c>
      <c r="Q8451" s="11">
        <f>IF(data[[#This Row],[Spend, Dollars]]=0,0,data[[#This Row],[Total conversion value, Dollars]]/data[[#This Row],[Spend, Dollars]])</f>
        <v>4.1918175720992625</v>
      </c>
      <c r="R8451" s="2">
        <v>68.399999999999991</v>
      </c>
      <c r="S8451" s="2">
        <v>3</v>
      </c>
      <c r="T8451" s="2">
        <v>1</v>
      </c>
      <c r="U8451" s="2">
        <f t="shared" ref="U8451:U8514" si="132">SUM(R8451:T8451)</f>
        <v>72.399999999999991</v>
      </c>
    </row>
    <row r="8452" spans="1:21" x14ac:dyDescent="0.2">
      <c r="A8452" t="s">
        <v>24</v>
      </c>
      <c r="B8452" s="3">
        <v>45186</v>
      </c>
      <c r="C8452" s="10" t="str">
        <f>TEXT(data[[#This Row],[Date]],"mmmm")</f>
        <v>September</v>
      </c>
      <c r="D8452" t="s">
        <v>12</v>
      </c>
      <c r="E8452" t="s">
        <v>19</v>
      </c>
      <c r="F8452" t="s">
        <v>20</v>
      </c>
      <c r="G8452" t="s">
        <v>21</v>
      </c>
      <c r="H8452" s="11">
        <v>1677</v>
      </c>
      <c r="I8452" s="11">
        <v>10.061999999999999</v>
      </c>
      <c r="J8452" s="13">
        <f>data[[#This Row],[Clicks]]/data[[#This Row],[Impressions]]</f>
        <v>5.9999999999999993E-3</v>
      </c>
      <c r="K8452" s="1">
        <v>0.85999999999999988</v>
      </c>
      <c r="L8452" s="2">
        <v>8.653319999999999</v>
      </c>
      <c r="M8452">
        <v>1</v>
      </c>
      <c r="N8452" s="1">
        <f>IF(data[[#This Row],[Conversions]]=0,0,data[[#This Row],[Spend, Dollars]]/data[[#This Row],[Conversions]])</f>
        <v>8.653319999999999</v>
      </c>
      <c r="O8452" s="13">
        <f>data[[#This Row],[Conversions]]/data[[#This Row],[Clicks]]</f>
        <v>9.9383820314052879E-2</v>
      </c>
      <c r="P8452" s="11">
        <v>59</v>
      </c>
      <c r="Q8452" s="11">
        <f>IF(data[[#This Row],[Spend, Dollars]]=0,0,data[[#This Row],[Total conversion value, Dollars]]/data[[#This Row],[Spend, Dollars]])</f>
        <v>6.8181923238710702</v>
      </c>
      <c r="R8452" s="2">
        <v>78</v>
      </c>
      <c r="S8452" s="2">
        <v>13.5</v>
      </c>
      <c r="T8452" s="2">
        <v>2</v>
      </c>
      <c r="U8452" s="2">
        <f t="shared" si="132"/>
        <v>93.5</v>
      </c>
    </row>
    <row r="8453" spans="1:21" x14ac:dyDescent="0.2">
      <c r="A8453" t="s">
        <v>24</v>
      </c>
      <c r="B8453" s="3">
        <v>45187</v>
      </c>
      <c r="C8453" s="10" t="str">
        <f>TEXT(data[[#This Row],[Date]],"mmmm")</f>
        <v>September</v>
      </c>
      <c r="D8453" t="s">
        <v>12</v>
      </c>
      <c r="E8453" t="s">
        <v>19</v>
      </c>
      <c r="F8453" t="s">
        <v>20</v>
      </c>
      <c r="G8453" t="s">
        <v>21</v>
      </c>
      <c r="H8453" s="11">
        <v>1646</v>
      </c>
      <c r="I8453" s="11">
        <v>11.028200000000002</v>
      </c>
      <c r="J8453" s="13">
        <f>data[[#This Row],[Clicks]]/data[[#This Row],[Impressions]]</f>
        <v>6.7000000000000011E-3</v>
      </c>
      <c r="K8453" s="1">
        <v>6.0000000000000026E-2</v>
      </c>
      <c r="L8453" s="2">
        <v>0.66169200000000039</v>
      </c>
      <c r="M8453">
        <v>2</v>
      </c>
      <c r="N8453" s="1">
        <f>IF(data[[#This Row],[Conversions]]=0,0,data[[#This Row],[Spend, Dollars]]/data[[#This Row],[Conversions]])</f>
        <v>0.3308460000000002</v>
      </c>
      <c r="O8453" s="13">
        <f>data[[#This Row],[Conversions]]/data[[#This Row],[Clicks]]</f>
        <v>0.18135325801128013</v>
      </c>
      <c r="P8453" s="11">
        <v>88</v>
      </c>
      <c r="Q8453" s="11">
        <f>IF(data[[#This Row],[Spend, Dollars]]=0,0,data[[#This Row],[Total conversion value, Dollars]]/data[[#This Row],[Spend, Dollars]])</f>
        <v>132.99238920827204</v>
      </c>
      <c r="R8453" s="2">
        <v>33.6</v>
      </c>
      <c r="S8453" s="2">
        <v>10.5</v>
      </c>
      <c r="T8453" s="2">
        <v>6</v>
      </c>
      <c r="U8453" s="2">
        <f t="shared" si="132"/>
        <v>50.1</v>
      </c>
    </row>
    <row r="8454" spans="1:21" x14ac:dyDescent="0.2">
      <c r="A8454" t="s">
        <v>24</v>
      </c>
      <c r="B8454" s="3">
        <v>45188</v>
      </c>
      <c r="C8454" s="10" t="str">
        <f>TEXT(data[[#This Row],[Date]],"mmmm")</f>
        <v>September</v>
      </c>
      <c r="D8454" t="s">
        <v>12</v>
      </c>
      <c r="E8454" t="s">
        <v>19</v>
      </c>
      <c r="F8454" t="s">
        <v>20</v>
      </c>
      <c r="G8454" t="s">
        <v>21</v>
      </c>
      <c r="H8454" s="11">
        <v>1356</v>
      </c>
      <c r="I8454" s="11">
        <v>13.831200000000001</v>
      </c>
      <c r="J8454" s="13">
        <f>data[[#This Row],[Clicks]]/data[[#This Row],[Impressions]]</f>
        <v>1.0200000000000001E-2</v>
      </c>
      <c r="K8454" s="1">
        <v>0.12000000000000004</v>
      </c>
      <c r="L8454" s="2">
        <v>1.6597440000000006</v>
      </c>
      <c r="M8454">
        <v>4</v>
      </c>
      <c r="N8454" s="1">
        <f>IF(data[[#This Row],[Conversions]]=0,0,data[[#This Row],[Spend, Dollars]]/data[[#This Row],[Conversions]])</f>
        <v>0.41493600000000014</v>
      </c>
      <c r="O8454" s="13">
        <f>data[[#This Row],[Conversions]]/data[[#This Row],[Clicks]]</f>
        <v>0.2892012262131991</v>
      </c>
      <c r="P8454" s="11">
        <v>427</v>
      </c>
      <c r="Q8454" s="11">
        <f>IF(data[[#This Row],[Spend, Dollars]]=0,0,data[[#This Row],[Total conversion value, Dollars]]/data[[#This Row],[Spend, Dollars]])</f>
        <v>257.26859081882498</v>
      </c>
      <c r="R8454" s="2">
        <v>37.199999999999996</v>
      </c>
      <c r="S8454" s="2">
        <v>7.5</v>
      </c>
      <c r="T8454" s="2">
        <v>3</v>
      </c>
      <c r="U8454" s="2">
        <f t="shared" si="132"/>
        <v>47.699999999999996</v>
      </c>
    </row>
    <row r="8455" spans="1:21" x14ac:dyDescent="0.2">
      <c r="A8455" t="s">
        <v>24</v>
      </c>
      <c r="B8455" s="3">
        <v>45189</v>
      </c>
      <c r="C8455" s="10" t="str">
        <f>TEXT(data[[#This Row],[Date]],"mmmm")</f>
        <v>September</v>
      </c>
      <c r="D8455" t="s">
        <v>12</v>
      </c>
      <c r="E8455" t="s">
        <v>19</v>
      </c>
      <c r="F8455" t="s">
        <v>20</v>
      </c>
      <c r="G8455" t="s">
        <v>21</v>
      </c>
      <c r="H8455" s="11">
        <v>2612</v>
      </c>
      <c r="I8455" s="11">
        <v>28.731999999999999</v>
      </c>
      <c r="J8455" s="13">
        <f>data[[#This Row],[Clicks]]/data[[#This Row],[Impressions]]</f>
        <v>1.0999999999999999E-2</v>
      </c>
      <c r="K8455" s="1">
        <v>0.69999999999999973</v>
      </c>
      <c r="L8455" s="2">
        <v>20.11239999999999</v>
      </c>
      <c r="M8455">
        <v>3</v>
      </c>
      <c r="N8455" s="1">
        <f>IF(data[[#This Row],[Conversions]]=0,0,data[[#This Row],[Spend, Dollars]]/data[[#This Row],[Conversions]])</f>
        <v>6.7041333333333304</v>
      </c>
      <c r="O8455" s="13">
        <f>data[[#This Row],[Conversions]]/data[[#This Row],[Clicks]]</f>
        <v>0.10441319782820549</v>
      </c>
      <c r="P8455" s="11">
        <v>125</v>
      </c>
      <c r="Q8455" s="11">
        <f>IF(data[[#This Row],[Spend, Dollars]]=0,0,data[[#This Row],[Total conversion value, Dollars]]/data[[#This Row],[Spend, Dollars]])</f>
        <v>6.2150712992979482</v>
      </c>
      <c r="R8455" s="2">
        <v>28.799999999999997</v>
      </c>
      <c r="S8455" s="2">
        <v>18</v>
      </c>
      <c r="T8455" s="2">
        <v>1</v>
      </c>
      <c r="U8455" s="2">
        <f t="shared" si="132"/>
        <v>47.8</v>
      </c>
    </row>
    <row r="8456" spans="1:21" x14ac:dyDescent="0.2">
      <c r="A8456" t="s">
        <v>24</v>
      </c>
      <c r="B8456" s="3">
        <v>45190</v>
      </c>
      <c r="C8456" s="10" t="str">
        <f>TEXT(data[[#This Row],[Date]],"mmmm")</f>
        <v>September</v>
      </c>
      <c r="D8456" t="s">
        <v>12</v>
      </c>
      <c r="E8456" t="s">
        <v>19</v>
      </c>
      <c r="F8456" t="s">
        <v>20</v>
      </c>
      <c r="G8456" t="s">
        <v>21</v>
      </c>
      <c r="H8456" s="11">
        <v>2388</v>
      </c>
      <c r="I8456" s="11">
        <v>15.522000000000006</v>
      </c>
      <c r="J8456" s="13">
        <f>data[[#This Row],[Clicks]]/data[[#This Row],[Impressions]]</f>
        <v>6.5000000000000023E-3</v>
      </c>
      <c r="K8456" s="1">
        <v>0.43999999999999984</v>
      </c>
      <c r="L8456" s="2">
        <v>6.8296799999999998</v>
      </c>
      <c r="M8456">
        <v>2</v>
      </c>
      <c r="N8456" s="1">
        <f>IF(data[[#This Row],[Conversions]]=0,0,data[[#This Row],[Spend, Dollars]]/data[[#This Row],[Conversions]])</f>
        <v>3.4148399999999999</v>
      </c>
      <c r="O8456" s="13">
        <f>data[[#This Row],[Conversions]]/data[[#This Row],[Clicks]]</f>
        <v>0.12884937508053082</v>
      </c>
      <c r="P8456" s="11">
        <v>152</v>
      </c>
      <c r="Q8456" s="11">
        <f>IF(data[[#This Row],[Spend, Dollars]]=0,0,data[[#This Row],[Total conversion value, Dollars]]/data[[#This Row],[Spend, Dollars]])</f>
        <v>22.255801150273513</v>
      </c>
      <c r="R8456" s="2">
        <v>40.799999999999997</v>
      </c>
      <c r="S8456" s="2">
        <v>6</v>
      </c>
      <c r="T8456" s="2">
        <v>1</v>
      </c>
      <c r="U8456" s="2">
        <f t="shared" si="132"/>
        <v>47.8</v>
      </c>
    </row>
    <row r="8457" spans="1:21" x14ac:dyDescent="0.2">
      <c r="A8457" t="s">
        <v>24</v>
      </c>
      <c r="B8457" s="3">
        <v>45191</v>
      </c>
      <c r="C8457" s="10" t="str">
        <f>TEXT(data[[#This Row],[Date]],"mmmm")</f>
        <v>September</v>
      </c>
      <c r="D8457" t="s">
        <v>12</v>
      </c>
      <c r="E8457" t="s">
        <v>19</v>
      </c>
      <c r="F8457" t="s">
        <v>20</v>
      </c>
      <c r="G8457" t="s">
        <v>21</v>
      </c>
      <c r="H8457" s="11">
        <v>1932</v>
      </c>
      <c r="I8457" s="11">
        <v>24.729600000000001</v>
      </c>
      <c r="J8457" s="13">
        <f>data[[#This Row],[Clicks]]/data[[#This Row],[Impressions]]</f>
        <v>1.2800000000000001E-2</v>
      </c>
      <c r="K8457" s="1">
        <v>0.56999999999999973</v>
      </c>
      <c r="L8457" s="2">
        <v>14.095871999999995</v>
      </c>
      <c r="M8457">
        <v>2</v>
      </c>
      <c r="N8457" s="1">
        <f>IF(data[[#This Row],[Conversions]]=0,0,data[[#This Row],[Spend, Dollars]]/data[[#This Row],[Conversions]])</f>
        <v>7.0479359999999973</v>
      </c>
      <c r="O8457" s="13">
        <f>data[[#This Row],[Conversions]]/data[[#This Row],[Clicks]]</f>
        <v>8.087474120082816E-2</v>
      </c>
      <c r="P8457" s="11">
        <v>68</v>
      </c>
      <c r="Q8457" s="11">
        <f>IF(data[[#This Row],[Spend, Dollars]]=0,0,data[[#This Row],[Total conversion value, Dollars]]/data[[#This Row],[Spend, Dollars]])</f>
        <v>4.8241073698739623</v>
      </c>
      <c r="R8457" s="2">
        <v>28.799999999999997</v>
      </c>
      <c r="S8457" s="2">
        <v>12</v>
      </c>
      <c r="T8457" s="2">
        <v>4</v>
      </c>
      <c r="U8457" s="2">
        <f t="shared" si="132"/>
        <v>44.8</v>
      </c>
    </row>
    <row r="8458" spans="1:21" x14ac:dyDescent="0.2">
      <c r="A8458" t="s">
        <v>24</v>
      </c>
      <c r="B8458" s="3">
        <v>45192</v>
      </c>
      <c r="C8458" s="10" t="str">
        <f>TEXT(data[[#This Row],[Date]],"mmmm")</f>
        <v>September</v>
      </c>
      <c r="D8458" t="s">
        <v>12</v>
      </c>
      <c r="E8458" t="s">
        <v>19</v>
      </c>
      <c r="F8458" t="s">
        <v>20</v>
      </c>
      <c r="G8458" t="s">
        <v>21</v>
      </c>
      <c r="H8458" s="11">
        <v>2796</v>
      </c>
      <c r="I8458" s="11">
        <v>23.486400000000003</v>
      </c>
      <c r="J8458" s="13">
        <f>data[[#This Row],[Clicks]]/data[[#This Row],[Impressions]]</f>
        <v>8.4000000000000012E-3</v>
      </c>
      <c r="K8458" s="1">
        <v>1.2099999999999997</v>
      </c>
      <c r="L8458" s="2">
        <v>28.418543999999997</v>
      </c>
      <c r="M8458">
        <v>6</v>
      </c>
      <c r="N8458" s="1">
        <f>IF(data[[#This Row],[Conversions]]=0,0,data[[#This Row],[Spend, Dollars]]/data[[#This Row],[Conversions]])</f>
        <v>4.7364239999999995</v>
      </c>
      <c r="O8458" s="13">
        <f>data[[#This Row],[Conversions]]/data[[#This Row],[Clicks]]</f>
        <v>0.2554669936644185</v>
      </c>
      <c r="P8458" s="11">
        <v>529</v>
      </c>
      <c r="Q8458" s="11">
        <f>IF(data[[#This Row],[Spend, Dollars]]=0,0,data[[#This Row],[Total conversion value, Dollars]]/data[[#This Row],[Spend, Dollars]])</f>
        <v>18.614606012186975</v>
      </c>
      <c r="R8458" s="2">
        <v>70.8</v>
      </c>
      <c r="S8458" s="2">
        <v>15</v>
      </c>
      <c r="T8458" s="2">
        <v>3</v>
      </c>
      <c r="U8458" s="2">
        <f t="shared" si="132"/>
        <v>88.8</v>
      </c>
    </row>
    <row r="8459" spans="1:21" x14ac:dyDescent="0.2">
      <c r="A8459" t="s">
        <v>24</v>
      </c>
      <c r="B8459" s="3">
        <v>45193</v>
      </c>
      <c r="C8459" s="10" t="str">
        <f>TEXT(data[[#This Row],[Date]],"mmmm")</f>
        <v>September</v>
      </c>
      <c r="D8459" t="s">
        <v>12</v>
      </c>
      <c r="E8459" t="s">
        <v>19</v>
      </c>
      <c r="F8459" t="s">
        <v>20</v>
      </c>
      <c r="G8459" t="s">
        <v>21</v>
      </c>
      <c r="H8459" s="11">
        <v>1543</v>
      </c>
      <c r="I8459" s="11">
        <v>16.664399999999997</v>
      </c>
      <c r="J8459" s="13">
        <f>data[[#This Row],[Clicks]]/data[[#This Row],[Impressions]]</f>
        <v>1.0799999999999999E-2</v>
      </c>
      <c r="K8459" s="1">
        <v>0.55999999999999983</v>
      </c>
      <c r="L8459" s="2">
        <v>9.3320639999999955</v>
      </c>
      <c r="M8459">
        <v>3</v>
      </c>
      <c r="N8459" s="1">
        <f>IF(data[[#This Row],[Conversions]]=0,0,data[[#This Row],[Spend, Dollars]]/data[[#This Row],[Conversions]])</f>
        <v>3.1106879999999983</v>
      </c>
      <c r="O8459" s="13">
        <f>data[[#This Row],[Conversions]]/data[[#This Row],[Clicks]]</f>
        <v>0.18002448332973287</v>
      </c>
      <c r="P8459" s="11">
        <v>262</v>
      </c>
      <c r="Q8459" s="11">
        <f>IF(data[[#This Row],[Spend, Dollars]]=0,0,data[[#This Row],[Total conversion value, Dollars]]/data[[#This Row],[Spend, Dollars]])</f>
        <v>28.075246804994066</v>
      </c>
      <c r="R8459" s="2">
        <v>45.6</v>
      </c>
      <c r="S8459" s="2">
        <v>4.5</v>
      </c>
      <c r="T8459" s="2">
        <v>3</v>
      </c>
      <c r="U8459" s="2">
        <f t="shared" si="132"/>
        <v>53.1</v>
      </c>
    </row>
    <row r="8460" spans="1:21" x14ac:dyDescent="0.2">
      <c r="A8460" t="s">
        <v>24</v>
      </c>
      <c r="B8460" s="3">
        <v>45194</v>
      </c>
      <c r="C8460" s="10" t="str">
        <f>TEXT(data[[#This Row],[Date]],"mmmm")</f>
        <v>September</v>
      </c>
      <c r="D8460" t="s">
        <v>12</v>
      </c>
      <c r="E8460" t="s">
        <v>19</v>
      </c>
      <c r="F8460" t="s">
        <v>20</v>
      </c>
      <c r="G8460" t="s">
        <v>21</v>
      </c>
      <c r="H8460" s="11">
        <v>1836</v>
      </c>
      <c r="I8460" s="11">
        <v>11.934000000000001</v>
      </c>
      <c r="J8460" s="13">
        <f>data[[#This Row],[Clicks]]/data[[#This Row],[Impressions]]</f>
        <v>6.5000000000000006E-3</v>
      </c>
      <c r="K8460" s="1">
        <v>0.87999999999999967</v>
      </c>
      <c r="L8460" s="2">
        <v>10.501919999999997</v>
      </c>
      <c r="M8460">
        <v>3</v>
      </c>
      <c r="N8460" s="1">
        <f>IF(data[[#This Row],[Conversions]]=0,0,data[[#This Row],[Spend, Dollars]]/data[[#This Row],[Conversions]])</f>
        <v>3.5006399999999989</v>
      </c>
      <c r="O8460" s="13">
        <f>data[[#This Row],[Conversions]]/data[[#This Row],[Clicks]]</f>
        <v>0.25138260432378079</v>
      </c>
      <c r="P8460" s="11">
        <v>272</v>
      </c>
      <c r="Q8460" s="11">
        <f>IF(data[[#This Row],[Spend, Dollars]]=0,0,data[[#This Row],[Total conversion value, Dollars]]/data[[#This Row],[Spend, Dollars]])</f>
        <v>25.900025900025909</v>
      </c>
      <c r="R8460" s="2">
        <v>30</v>
      </c>
      <c r="S8460" s="2">
        <v>1.5</v>
      </c>
      <c r="T8460" s="2">
        <v>0</v>
      </c>
      <c r="U8460" s="2">
        <f t="shared" si="132"/>
        <v>31.5</v>
      </c>
    </row>
    <row r="8461" spans="1:21" x14ac:dyDescent="0.2">
      <c r="A8461" t="s">
        <v>24</v>
      </c>
      <c r="B8461" s="3">
        <v>45195</v>
      </c>
      <c r="C8461" s="10" t="str">
        <f>TEXT(data[[#This Row],[Date]],"mmmm")</f>
        <v>September</v>
      </c>
      <c r="D8461" t="s">
        <v>12</v>
      </c>
      <c r="E8461" t="s">
        <v>19</v>
      </c>
      <c r="F8461" t="s">
        <v>20</v>
      </c>
      <c r="G8461" t="s">
        <v>21</v>
      </c>
      <c r="H8461" s="11">
        <v>2566</v>
      </c>
      <c r="I8461" s="11">
        <v>13.856399999999999</v>
      </c>
      <c r="J8461" s="13">
        <f>data[[#This Row],[Clicks]]/data[[#This Row],[Impressions]]</f>
        <v>5.3999999999999994E-3</v>
      </c>
      <c r="K8461" s="1">
        <v>0.62999999999999978</v>
      </c>
      <c r="L8461" s="2">
        <v>8.7295319999999972</v>
      </c>
      <c r="M8461">
        <v>5</v>
      </c>
      <c r="N8461" s="1">
        <f>IF(data[[#This Row],[Conversions]]=0,0,data[[#This Row],[Spend, Dollars]]/data[[#This Row],[Conversions]])</f>
        <v>1.7459063999999995</v>
      </c>
      <c r="O8461" s="13">
        <f>data[[#This Row],[Conversions]]/data[[#This Row],[Clicks]]</f>
        <v>0.36084408648711069</v>
      </c>
      <c r="P8461" s="11">
        <v>363</v>
      </c>
      <c r="Q8461" s="11">
        <f>IF(data[[#This Row],[Spend, Dollars]]=0,0,data[[#This Row],[Total conversion value, Dollars]]/data[[#This Row],[Spend, Dollars]])</f>
        <v>41.582985204705146</v>
      </c>
      <c r="R8461" s="2">
        <v>75.599999999999994</v>
      </c>
      <c r="S8461" s="2">
        <v>0</v>
      </c>
      <c r="T8461" s="2">
        <v>6</v>
      </c>
      <c r="U8461" s="2">
        <f t="shared" si="132"/>
        <v>81.599999999999994</v>
      </c>
    </row>
    <row r="8462" spans="1:21" x14ac:dyDescent="0.2">
      <c r="A8462" t="s">
        <v>24</v>
      </c>
      <c r="B8462" s="3">
        <v>45196</v>
      </c>
      <c r="C8462" s="10" t="str">
        <f>TEXT(data[[#This Row],[Date]],"mmmm")</f>
        <v>September</v>
      </c>
      <c r="D8462" t="s">
        <v>12</v>
      </c>
      <c r="E8462" t="s">
        <v>19</v>
      </c>
      <c r="F8462" t="s">
        <v>20</v>
      </c>
      <c r="G8462" t="s">
        <v>21</v>
      </c>
      <c r="H8462" s="11">
        <v>1916</v>
      </c>
      <c r="I8462" s="11">
        <v>13.795200000000005</v>
      </c>
      <c r="J8462" s="13">
        <f>data[[#This Row],[Clicks]]/data[[#This Row],[Impressions]]</f>
        <v>7.2000000000000024E-3</v>
      </c>
      <c r="K8462" s="1">
        <v>0.50999999999999979</v>
      </c>
      <c r="L8462" s="2">
        <v>7.0355519999999991</v>
      </c>
      <c r="M8462">
        <v>2</v>
      </c>
      <c r="N8462" s="1">
        <f>IF(data[[#This Row],[Conversions]]=0,0,data[[#This Row],[Spend, Dollars]]/data[[#This Row],[Conversions]])</f>
        <v>3.5177759999999996</v>
      </c>
      <c r="O8462" s="13">
        <f>data[[#This Row],[Conversions]]/data[[#This Row],[Clicks]]</f>
        <v>0.1449779633495708</v>
      </c>
      <c r="P8462" s="11">
        <v>193</v>
      </c>
      <c r="Q8462" s="11">
        <f>IF(data[[#This Row],[Spend, Dollars]]=0,0,data[[#This Row],[Total conversion value, Dollars]]/data[[#This Row],[Spend, Dollars]])</f>
        <v>27.432104829869786</v>
      </c>
      <c r="R8462" s="2">
        <v>16.8</v>
      </c>
      <c r="S8462" s="2">
        <v>19.5</v>
      </c>
      <c r="T8462" s="2">
        <v>1</v>
      </c>
      <c r="U8462" s="2">
        <f t="shared" si="132"/>
        <v>37.299999999999997</v>
      </c>
    </row>
    <row r="8463" spans="1:21" x14ac:dyDescent="0.2">
      <c r="A8463" t="s">
        <v>24</v>
      </c>
      <c r="B8463" s="3">
        <v>45197</v>
      </c>
      <c r="C8463" s="10" t="str">
        <f>TEXT(data[[#This Row],[Date]],"mmmm")</f>
        <v>September</v>
      </c>
      <c r="D8463" t="s">
        <v>12</v>
      </c>
      <c r="E8463" t="s">
        <v>19</v>
      </c>
      <c r="F8463" t="s">
        <v>20</v>
      </c>
      <c r="G8463" t="s">
        <v>21</v>
      </c>
      <c r="H8463" s="11">
        <v>1571</v>
      </c>
      <c r="I8463" s="11">
        <v>12.096700000000002</v>
      </c>
      <c r="J8463" s="13">
        <f>data[[#This Row],[Clicks]]/data[[#This Row],[Impressions]]</f>
        <v>7.7000000000000011E-3</v>
      </c>
      <c r="K8463" s="1">
        <v>0.41999999999999993</v>
      </c>
      <c r="L8463" s="2">
        <v>5.0806139999999997</v>
      </c>
      <c r="M8463">
        <v>4</v>
      </c>
      <c r="N8463" s="1">
        <f>IF(data[[#This Row],[Conversions]]=0,0,data[[#This Row],[Spend, Dollars]]/data[[#This Row],[Conversions]])</f>
        <v>1.2701534999999999</v>
      </c>
      <c r="O8463" s="13">
        <f>data[[#This Row],[Conversions]]/data[[#This Row],[Clicks]]</f>
        <v>0.33066869476799454</v>
      </c>
      <c r="P8463" s="11">
        <v>310</v>
      </c>
      <c r="Q8463" s="11">
        <f>IF(data[[#This Row],[Spend, Dollars]]=0,0,data[[#This Row],[Total conversion value, Dollars]]/data[[#This Row],[Spend, Dollars]])</f>
        <v>61.016247248856146</v>
      </c>
      <c r="R8463" s="2">
        <v>85.2</v>
      </c>
      <c r="S8463" s="2">
        <v>16.5</v>
      </c>
      <c r="T8463" s="2">
        <v>1</v>
      </c>
      <c r="U8463" s="2">
        <f t="shared" si="132"/>
        <v>102.7</v>
      </c>
    </row>
    <row r="8464" spans="1:21" x14ac:dyDescent="0.2">
      <c r="A8464" t="s">
        <v>24</v>
      </c>
      <c r="B8464" s="3">
        <v>45198</v>
      </c>
      <c r="C8464" s="10" t="str">
        <f>TEXT(data[[#This Row],[Date]],"mmmm")</f>
        <v>September</v>
      </c>
      <c r="D8464" t="s">
        <v>12</v>
      </c>
      <c r="E8464" t="s">
        <v>19</v>
      </c>
      <c r="F8464" t="s">
        <v>20</v>
      </c>
      <c r="G8464" t="s">
        <v>21</v>
      </c>
      <c r="H8464" s="11">
        <v>2082</v>
      </c>
      <c r="I8464" s="11">
        <v>21.652800000000006</v>
      </c>
      <c r="J8464" s="13">
        <f>data[[#This Row],[Clicks]]/data[[#This Row],[Impressions]]</f>
        <v>1.0400000000000003E-2</v>
      </c>
      <c r="K8464" s="1">
        <v>0.94999999999999973</v>
      </c>
      <c r="L8464" s="2">
        <v>20.570160000000001</v>
      </c>
      <c r="M8464">
        <v>3</v>
      </c>
      <c r="N8464" s="1">
        <f>IF(data[[#This Row],[Conversions]]=0,0,data[[#This Row],[Spend, Dollars]]/data[[#This Row],[Conversions]])</f>
        <v>6.8567200000000001</v>
      </c>
      <c r="O8464" s="13">
        <f>data[[#This Row],[Conversions]]/data[[#This Row],[Clicks]]</f>
        <v>0.13855021059632006</v>
      </c>
      <c r="P8464" s="11">
        <v>234</v>
      </c>
      <c r="Q8464" s="11">
        <f>IF(data[[#This Row],[Spend, Dollars]]=0,0,data[[#This Row],[Total conversion value, Dollars]]/data[[#This Row],[Spend, Dollars]])</f>
        <v>11.375701501592598</v>
      </c>
      <c r="R8464" s="2">
        <v>61.199999999999996</v>
      </c>
      <c r="S8464" s="2">
        <v>1.5</v>
      </c>
      <c r="T8464" s="2">
        <v>3</v>
      </c>
      <c r="U8464" s="2">
        <f t="shared" si="132"/>
        <v>65.699999999999989</v>
      </c>
    </row>
    <row r="8465" spans="1:21" x14ac:dyDescent="0.2">
      <c r="A8465" t="s">
        <v>24</v>
      </c>
      <c r="B8465" s="3">
        <v>45199</v>
      </c>
      <c r="C8465" s="10" t="str">
        <f>TEXT(data[[#This Row],[Date]],"mmmm")</f>
        <v>September</v>
      </c>
      <c r="D8465" t="s">
        <v>12</v>
      </c>
      <c r="E8465" t="s">
        <v>19</v>
      </c>
      <c r="F8465" t="s">
        <v>20</v>
      </c>
      <c r="G8465" t="s">
        <v>21</v>
      </c>
      <c r="H8465" s="11">
        <v>2193</v>
      </c>
      <c r="I8465" s="11">
        <v>19.298400000000004</v>
      </c>
      <c r="J8465" s="13">
        <f>data[[#This Row],[Clicks]]/data[[#This Row],[Impressions]]</f>
        <v>8.8000000000000023E-3</v>
      </c>
      <c r="K8465" s="1">
        <v>1.0499999999999998</v>
      </c>
      <c r="L8465" s="2">
        <v>20.26332</v>
      </c>
      <c r="M8465">
        <v>5</v>
      </c>
      <c r="N8465" s="1">
        <f>IF(data[[#This Row],[Conversions]]=0,0,data[[#This Row],[Spend, Dollars]]/data[[#This Row],[Conversions]])</f>
        <v>4.052664</v>
      </c>
      <c r="O8465" s="13">
        <f>data[[#This Row],[Conversions]]/data[[#This Row],[Clicks]]</f>
        <v>0.25908883638021801</v>
      </c>
      <c r="P8465" s="11">
        <v>221</v>
      </c>
      <c r="Q8465" s="11">
        <f>IF(data[[#This Row],[Spend, Dollars]]=0,0,data[[#This Row],[Total conversion value, Dollars]]/data[[#This Row],[Spend, Dollars]])</f>
        <v>10.906406255243464</v>
      </c>
      <c r="R8465" s="2">
        <v>66</v>
      </c>
      <c r="S8465" s="2">
        <v>3</v>
      </c>
      <c r="T8465" s="2">
        <v>3</v>
      </c>
      <c r="U8465" s="2">
        <f t="shared" si="132"/>
        <v>72</v>
      </c>
    </row>
    <row r="8466" spans="1:21" x14ac:dyDescent="0.2">
      <c r="A8466" t="s">
        <v>24</v>
      </c>
      <c r="B8466" s="3">
        <v>45200</v>
      </c>
      <c r="C8466" s="10" t="str">
        <f>TEXT(data[[#This Row],[Date]],"mmmm")</f>
        <v>October</v>
      </c>
      <c r="D8466" t="s">
        <v>12</v>
      </c>
      <c r="E8466" t="s">
        <v>19</v>
      </c>
      <c r="F8466" t="s">
        <v>20</v>
      </c>
      <c r="G8466" t="s">
        <v>21</v>
      </c>
      <c r="H8466" s="11">
        <v>1788</v>
      </c>
      <c r="I8466" s="11">
        <v>10.3704</v>
      </c>
      <c r="J8466" s="13">
        <f>data[[#This Row],[Clicks]]/data[[#This Row],[Impressions]]</f>
        <v>5.8000000000000005E-3</v>
      </c>
      <c r="K8466" s="1">
        <v>7.0000000000000034E-2</v>
      </c>
      <c r="L8466" s="2">
        <v>0.72592800000000035</v>
      </c>
      <c r="M8466">
        <v>4</v>
      </c>
      <c r="N8466" s="1">
        <f>IF(data[[#This Row],[Conversions]]=0,0,data[[#This Row],[Spend, Dollars]]/data[[#This Row],[Conversions]])</f>
        <v>0.18148200000000009</v>
      </c>
      <c r="O8466" s="13">
        <f>data[[#This Row],[Conversions]]/data[[#This Row],[Clicks]]</f>
        <v>0.38571318367661805</v>
      </c>
      <c r="P8466" s="11">
        <v>257</v>
      </c>
      <c r="Q8466" s="11">
        <f>IF(data[[#This Row],[Spend, Dollars]]=0,0,data[[#This Row],[Total conversion value, Dollars]]/data[[#This Row],[Spend, Dollars]])</f>
        <v>354.02960073175285</v>
      </c>
      <c r="R8466" s="2">
        <v>60</v>
      </c>
      <c r="S8466" s="2">
        <v>9</v>
      </c>
      <c r="T8466" s="2">
        <v>2</v>
      </c>
      <c r="U8466" s="2">
        <f t="shared" si="132"/>
        <v>71</v>
      </c>
    </row>
    <row r="8467" spans="1:21" x14ac:dyDescent="0.2">
      <c r="A8467" t="s">
        <v>24</v>
      </c>
      <c r="B8467" s="3">
        <v>45201</v>
      </c>
      <c r="C8467" s="10" t="str">
        <f>TEXT(data[[#This Row],[Date]],"mmmm")</f>
        <v>October</v>
      </c>
      <c r="D8467" t="s">
        <v>12</v>
      </c>
      <c r="E8467" t="s">
        <v>19</v>
      </c>
      <c r="F8467" t="s">
        <v>20</v>
      </c>
      <c r="G8467" t="s">
        <v>21</v>
      </c>
      <c r="H8467" s="11">
        <v>2854</v>
      </c>
      <c r="I8467" s="11">
        <v>29.3962</v>
      </c>
      <c r="J8467" s="13">
        <f>data[[#This Row],[Clicks]]/data[[#This Row],[Impressions]]</f>
        <v>1.03E-2</v>
      </c>
      <c r="K8467" s="1">
        <v>0.84999999999999987</v>
      </c>
      <c r="L8467" s="2">
        <v>24.986769999999996</v>
      </c>
      <c r="M8467">
        <v>1</v>
      </c>
      <c r="N8467" s="1">
        <f>IF(data[[#This Row],[Conversions]]=0,0,data[[#This Row],[Spend, Dollars]]/data[[#This Row],[Conversions]])</f>
        <v>24.986769999999996</v>
      </c>
      <c r="O8467" s="13">
        <f>data[[#This Row],[Conversions]]/data[[#This Row],[Clicks]]</f>
        <v>3.4018002326831359E-2</v>
      </c>
      <c r="P8467" s="11">
        <v>127</v>
      </c>
      <c r="Q8467" s="11">
        <f>IF(data[[#This Row],[Spend, Dollars]]=0,0,data[[#This Row],[Total conversion value, Dollars]]/data[[#This Row],[Spend, Dollars]])</f>
        <v>5.0826897594206866</v>
      </c>
      <c r="R8467" s="2">
        <v>81.599999999999994</v>
      </c>
      <c r="S8467" s="2">
        <v>9</v>
      </c>
      <c r="T8467" s="2">
        <v>4</v>
      </c>
      <c r="U8467" s="2">
        <f t="shared" si="132"/>
        <v>94.6</v>
      </c>
    </row>
    <row r="8468" spans="1:21" x14ac:dyDescent="0.2">
      <c r="A8468" t="s">
        <v>24</v>
      </c>
      <c r="B8468" s="3">
        <v>45202</v>
      </c>
      <c r="C8468" s="10" t="str">
        <f>TEXT(data[[#This Row],[Date]],"mmmm")</f>
        <v>October</v>
      </c>
      <c r="D8468" t="s">
        <v>12</v>
      </c>
      <c r="E8468" t="s">
        <v>19</v>
      </c>
      <c r="F8468" t="s">
        <v>20</v>
      </c>
      <c r="G8468" t="s">
        <v>21</v>
      </c>
      <c r="H8468" s="11">
        <v>1609</v>
      </c>
      <c r="I8468" s="11">
        <v>19.790700000000001</v>
      </c>
      <c r="J8468" s="13">
        <f>data[[#This Row],[Clicks]]/data[[#This Row],[Impressions]]</f>
        <v>1.23E-2</v>
      </c>
      <c r="K8468" s="1">
        <v>0.49999999999999983</v>
      </c>
      <c r="L8468" s="2">
        <v>9.895349999999997</v>
      </c>
      <c r="M8468">
        <v>3</v>
      </c>
      <c r="N8468" s="1">
        <f>IF(data[[#This Row],[Conversions]]=0,0,data[[#This Row],[Spend, Dollars]]/data[[#This Row],[Conversions]])</f>
        <v>3.298449999999999</v>
      </c>
      <c r="O8468" s="13">
        <f>data[[#This Row],[Conversions]]/data[[#This Row],[Clicks]]</f>
        <v>0.1515863511649411</v>
      </c>
      <c r="P8468" s="11">
        <v>201</v>
      </c>
      <c r="Q8468" s="11">
        <f>IF(data[[#This Row],[Spend, Dollars]]=0,0,data[[#This Row],[Total conversion value, Dollars]]/data[[#This Row],[Spend, Dollars]])</f>
        <v>20.312571056102115</v>
      </c>
      <c r="R8468" s="2">
        <v>42</v>
      </c>
      <c r="S8468" s="2">
        <v>12</v>
      </c>
      <c r="T8468" s="2">
        <v>1</v>
      </c>
      <c r="U8468" s="2">
        <f t="shared" si="132"/>
        <v>55</v>
      </c>
    </row>
    <row r="8469" spans="1:21" x14ac:dyDescent="0.2">
      <c r="A8469" t="s">
        <v>24</v>
      </c>
      <c r="B8469" s="3">
        <v>45203</v>
      </c>
      <c r="C8469" s="10" t="str">
        <f>TEXT(data[[#This Row],[Date]],"mmmm")</f>
        <v>October</v>
      </c>
      <c r="D8469" t="s">
        <v>12</v>
      </c>
      <c r="E8469" t="s">
        <v>19</v>
      </c>
      <c r="F8469" t="s">
        <v>20</v>
      </c>
      <c r="G8469" t="s">
        <v>21</v>
      </c>
      <c r="H8469" s="11">
        <v>2062</v>
      </c>
      <c r="I8469" s="11">
        <v>15.671200000000001</v>
      </c>
      <c r="J8469" s="13">
        <f>data[[#This Row],[Clicks]]/data[[#This Row],[Impressions]]</f>
        <v>7.6E-3</v>
      </c>
      <c r="K8469" s="1">
        <v>0.60999999999999976</v>
      </c>
      <c r="L8469" s="2">
        <v>9.5594319999999975</v>
      </c>
      <c r="M8469">
        <v>2</v>
      </c>
      <c r="N8469" s="1">
        <f>IF(data[[#This Row],[Conversions]]=0,0,data[[#This Row],[Spend, Dollars]]/data[[#This Row],[Conversions]])</f>
        <v>4.7797159999999987</v>
      </c>
      <c r="O8469" s="13">
        <f>data[[#This Row],[Conversions]]/data[[#This Row],[Clicks]]</f>
        <v>0.12762264536219306</v>
      </c>
      <c r="P8469" s="11">
        <v>235</v>
      </c>
      <c r="Q8469" s="11">
        <f>IF(data[[#This Row],[Spend, Dollars]]=0,0,data[[#This Row],[Total conversion value, Dollars]]/data[[#This Row],[Spend, Dollars]])</f>
        <v>24.58305054107818</v>
      </c>
      <c r="R8469" s="2">
        <v>33.6</v>
      </c>
      <c r="S8469" s="2">
        <v>0</v>
      </c>
      <c r="T8469" s="2">
        <v>1</v>
      </c>
      <c r="U8469" s="2">
        <f t="shared" si="132"/>
        <v>34.6</v>
      </c>
    </row>
    <row r="8470" spans="1:21" x14ac:dyDescent="0.2">
      <c r="A8470" t="s">
        <v>24</v>
      </c>
      <c r="B8470" s="3">
        <v>45204</v>
      </c>
      <c r="C8470" s="10" t="str">
        <f>TEXT(data[[#This Row],[Date]],"mmmm")</f>
        <v>October</v>
      </c>
      <c r="D8470" t="s">
        <v>12</v>
      </c>
      <c r="E8470" t="s">
        <v>19</v>
      </c>
      <c r="F8470" t="s">
        <v>20</v>
      </c>
      <c r="G8470" t="s">
        <v>21</v>
      </c>
      <c r="H8470" s="11">
        <v>2601</v>
      </c>
      <c r="I8470" s="11">
        <v>18.207000000000004</v>
      </c>
      <c r="J8470" s="13">
        <f>data[[#This Row],[Clicks]]/data[[#This Row],[Impressions]]</f>
        <v>7.0000000000000019E-3</v>
      </c>
      <c r="K8470" s="1">
        <v>0.99999999999999978</v>
      </c>
      <c r="L8470" s="2">
        <v>18.207000000000001</v>
      </c>
      <c r="M8470">
        <v>3</v>
      </c>
      <c r="N8470" s="1">
        <f>IF(data[[#This Row],[Conversions]]=0,0,data[[#This Row],[Spend, Dollars]]/data[[#This Row],[Conversions]])</f>
        <v>6.069</v>
      </c>
      <c r="O8470" s="13">
        <f>data[[#This Row],[Conversions]]/data[[#This Row],[Clicks]]</f>
        <v>0.16477179106936887</v>
      </c>
      <c r="P8470" s="11">
        <v>333</v>
      </c>
      <c r="Q8470" s="11">
        <f>IF(data[[#This Row],[Spend, Dollars]]=0,0,data[[#This Row],[Total conversion value, Dollars]]/data[[#This Row],[Spend, Dollars]])</f>
        <v>18.28966880869995</v>
      </c>
      <c r="R8470" s="2">
        <v>45.6</v>
      </c>
      <c r="S8470" s="2">
        <v>6</v>
      </c>
      <c r="T8470" s="2">
        <v>4</v>
      </c>
      <c r="U8470" s="2">
        <f t="shared" si="132"/>
        <v>55.6</v>
      </c>
    </row>
    <row r="8471" spans="1:21" x14ac:dyDescent="0.2">
      <c r="A8471" t="s">
        <v>24</v>
      </c>
      <c r="B8471" s="3">
        <v>45205</v>
      </c>
      <c r="C8471" s="10" t="str">
        <f>TEXT(data[[#This Row],[Date]],"mmmm")</f>
        <v>October</v>
      </c>
      <c r="D8471" t="s">
        <v>12</v>
      </c>
      <c r="E8471" t="s">
        <v>19</v>
      </c>
      <c r="F8471" t="s">
        <v>20</v>
      </c>
      <c r="G8471" t="s">
        <v>21</v>
      </c>
      <c r="H8471" s="11">
        <v>2229</v>
      </c>
      <c r="I8471" s="11">
        <v>26.079299999999996</v>
      </c>
      <c r="J8471" s="13">
        <f>data[[#This Row],[Clicks]]/data[[#This Row],[Impressions]]</f>
        <v>1.1699999999999999E-2</v>
      </c>
      <c r="K8471" s="1">
        <v>0.35999999999999993</v>
      </c>
      <c r="L8471" s="2">
        <v>9.3885479999999966</v>
      </c>
      <c r="M8471">
        <v>4</v>
      </c>
      <c r="N8471" s="1">
        <f>IF(data[[#This Row],[Conversions]]=0,0,data[[#This Row],[Spend, Dollars]]/data[[#This Row],[Conversions]])</f>
        <v>2.3471369999999991</v>
      </c>
      <c r="O8471" s="13">
        <f>data[[#This Row],[Conversions]]/data[[#This Row],[Clicks]]</f>
        <v>0.15337834987902285</v>
      </c>
      <c r="P8471" s="11">
        <v>302</v>
      </c>
      <c r="Q8471" s="11">
        <f>IF(data[[#This Row],[Spend, Dollars]]=0,0,data[[#This Row],[Total conversion value, Dollars]]/data[[#This Row],[Spend, Dollars]])</f>
        <v>32.16684837740619</v>
      </c>
      <c r="R8471" s="2">
        <v>61.199999999999996</v>
      </c>
      <c r="S8471" s="2">
        <v>10.5</v>
      </c>
      <c r="T8471" s="2">
        <v>0</v>
      </c>
      <c r="U8471" s="2">
        <f t="shared" si="132"/>
        <v>71.699999999999989</v>
      </c>
    </row>
    <row r="8472" spans="1:21" x14ac:dyDescent="0.2">
      <c r="A8472" t="s">
        <v>24</v>
      </c>
      <c r="B8472" s="3">
        <v>45206</v>
      </c>
      <c r="C8472" s="10" t="str">
        <f>TEXT(data[[#This Row],[Date]],"mmmm")</f>
        <v>October</v>
      </c>
      <c r="D8472" t="s">
        <v>12</v>
      </c>
      <c r="E8472" t="s">
        <v>19</v>
      </c>
      <c r="F8472" t="s">
        <v>20</v>
      </c>
      <c r="G8472" t="s">
        <v>21</v>
      </c>
      <c r="H8472" s="11">
        <v>2874</v>
      </c>
      <c r="I8472" s="11">
        <v>24.7164</v>
      </c>
      <c r="J8472" s="13">
        <f>data[[#This Row],[Clicks]]/data[[#This Row],[Impressions]]</f>
        <v>8.6E-3</v>
      </c>
      <c r="K8472" s="1">
        <v>0.84999999999999987</v>
      </c>
      <c r="L8472" s="2">
        <v>21.008939999999996</v>
      </c>
      <c r="M8472">
        <v>4</v>
      </c>
      <c r="N8472" s="1">
        <f>IF(data[[#This Row],[Conversions]]=0,0,data[[#This Row],[Spend, Dollars]]/data[[#This Row],[Conversions]])</f>
        <v>5.2522349999999989</v>
      </c>
      <c r="O8472" s="13">
        <f>data[[#This Row],[Conversions]]/data[[#This Row],[Clicks]]</f>
        <v>0.16183586606463723</v>
      </c>
      <c r="P8472" s="11">
        <v>225</v>
      </c>
      <c r="Q8472" s="11">
        <f>IF(data[[#This Row],[Spend, Dollars]]=0,0,data[[#This Row],[Total conversion value, Dollars]]/data[[#This Row],[Spend, Dollars]])</f>
        <v>10.709726430748056</v>
      </c>
      <c r="R8472" s="2">
        <v>49.199999999999996</v>
      </c>
      <c r="S8472" s="2">
        <v>3</v>
      </c>
      <c r="T8472" s="2">
        <v>1</v>
      </c>
      <c r="U8472" s="2">
        <f t="shared" si="132"/>
        <v>53.199999999999996</v>
      </c>
    </row>
    <row r="8473" spans="1:21" x14ac:dyDescent="0.2">
      <c r="A8473" t="s">
        <v>24</v>
      </c>
      <c r="B8473" s="3">
        <v>45207</v>
      </c>
      <c r="C8473" s="10" t="str">
        <f>TEXT(data[[#This Row],[Date]],"mmmm")</f>
        <v>October</v>
      </c>
      <c r="D8473" t="s">
        <v>12</v>
      </c>
      <c r="E8473" t="s">
        <v>19</v>
      </c>
      <c r="F8473" t="s">
        <v>20</v>
      </c>
      <c r="G8473" t="s">
        <v>21</v>
      </c>
      <c r="H8473" s="11">
        <v>2397</v>
      </c>
      <c r="I8473" s="11">
        <v>18.696600000000004</v>
      </c>
      <c r="J8473" s="13">
        <f>data[[#This Row],[Clicks]]/data[[#This Row],[Impressions]]</f>
        <v>7.8000000000000014E-3</v>
      </c>
      <c r="K8473" s="1">
        <v>0.82999999999999985</v>
      </c>
      <c r="L8473" s="2">
        <v>15.518178000000001</v>
      </c>
      <c r="M8473">
        <v>6</v>
      </c>
      <c r="N8473" s="1">
        <f>IF(data[[#This Row],[Conversions]]=0,0,data[[#This Row],[Spend, Dollars]]/data[[#This Row],[Conversions]])</f>
        <v>2.586363</v>
      </c>
      <c r="O8473" s="13">
        <f>data[[#This Row],[Conversions]]/data[[#This Row],[Clicks]]</f>
        <v>0.32091396296652863</v>
      </c>
      <c r="P8473" s="11">
        <v>221</v>
      </c>
      <c r="Q8473" s="11">
        <f>IF(data[[#This Row],[Spend, Dollars]]=0,0,data[[#This Row],[Total conversion value, Dollars]]/data[[#This Row],[Spend, Dollars]])</f>
        <v>14.241362613574866</v>
      </c>
      <c r="R8473" s="2">
        <v>60</v>
      </c>
      <c r="S8473" s="2">
        <v>4.5</v>
      </c>
      <c r="T8473" s="2">
        <v>7</v>
      </c>
      <c r="U8473" s="2">
        <f t="shared" si="132"/>
        <v>71.5</v>
      </c>
    </row>
    <row r="8474" spans="1:21" x14ac:dyDescent="0.2">
      <c r="A8474" t="s">
        <v>24</v>
      </c>
      <c r="B8474" s="3">
        <v>45208</v>
      </c>
      <c r="C8474" s="10" t="str">
        <f>TEXT(data[[#This Row],[Date]],"mmmm")</f>
        <v>October</v>
      </c>
      <c r="D8474" t="s">
        <v>12</v>
      </c>
      <c r="E8474" t="s">
        <v>19</v>
      </c>
      <c r="F8474" t="s">
        <v>20</v>
      </c>
      <c r="G8474" t="s">
        <v>21</v>
      </c>
      <c r="H8474" s="11">
        <v>2056</v>
      </c>
      <c r="I8474" s="11">
        <v>13.1584</v>
      </c>
      <c r="J8474" s="13">
        <f>data[[#This Row],[Clicks]]/data[[#This Row],[Impressions]]</f>
        <v>6.4000000000000003E-3</v>
      </c>
      <c r="K8474" s="1">
        <v>4.0000000000000008E-2</v>
      </c>
      <c r="L8474" s="2">
        <v>0.52633600000000014</v>
      </c>
      <c r="M8474">
        <v>4</v>
      </c>
      <c r="N8474" s="1">
        <f>IF(data[[#This Row],[Conversions]]=0,0,data[[#This Row],[Spend, Dollars]]/data[[#This Row],[Conversions]])</f>
        <v>0.13158400000000003</v>
      </c>
      <c r="O8474" s="13">
        <f>data[[#This Row],[Conversions]]/data[[#This Row],[Clicks]]</f>
        <v>0.303988326848249</v>
      </c>
      <c r="P8474" s="11">
        <v>249</v>
      </c>
      <c r="Q8474" s="11">
        <f>IF(data[[#This Row],[Spend, Dollars]]=0,0,data[[#This Row],[Total conversion value, Dollars]]/data[[#This Row],[Spend, Dollars]])</f>
        <v>473.08183365758742</v>
      </c>
      <c r="R8474" s="2">
        <v>78</v>
      </c>
      <c r="S8474" s="2">
        <v>10.5</v>
      </c>
      <c r="T8474" s="2">
        <v>7</v>
      </c>
      <c r="U8474" s="2">
        <f t="shared" si="132"/>
        <v>95.5</v>
      </c>
    </row>
    <row r="8475" spans="1:21" x14ac:dyDescent="0.2">
      <c r="A8475" t="s">
        <v>24</v>
      </c>
      <c r="B8475" s="3">
        <v>45209</v>
      </c>
      <c r="C8475" s="10" t="str">
        <f>TEXT(data[[#This Row],[Date]],"mmmm")</f>
        <v>October</v>
      </c>
      <c r="D8475" t="s">
        <v>12</v>
      </c>
      <c r="E8475" t="s">
        <v>19</v>
      </c>
      <c r="F8475" t="s">
        <v>20</v>
      </c>
      <c r="G8475" t="s">
        <v>21</v>
      </c>
      <c r="H8475" s="11">
        <v>1241</v>
      </c>
      <c r="I8475" s="11">
        <v>13.402799999999999</v>
      </c>
      <c r="J8475" s="13">
        <f>data[[#This Row],[Clicks]]/data[[#This Row],[Impressions]]</f>
        <v>1.0799999999999999E-2</v>
      </c>
      <c r="K8475" s="1">
        <v>0.35</v>
      </c>
      <c r="L8475" s="2">
        <v>4.6909799999999997</v>
      </c>
      <c r="M8475">
        <v>3</v>
      </c>
      <c r="N8475" s="1">
        <f>IF(data[[#This Row],[Conversions]]=0,0,data[[#This Row],[Spend, Dollars]]/data[[#This Row],[Conversions]])</f>
        <v>1.5636599999999998</v>
      </c>
      <c r="O8475" s="13">
        <f>data[[#This Row],[Conversions]]/data[[#This Row],[Clicks]]</f>
        <v>0.22383382576775004</v>
      </c>
      <c r="P8475" s="11">
        <v>300</v>
      </c>
      <c r="Q8475" s="11">
        <f>IF(data[[#This Row],[Spend, Dollars]]=0,0,data[[#This Row],[Total conversion value, Dollars]]/data[[#This Row],[Spend, Dollars]])</f>
        <v>63.952521647928585</v>
      </c>
      <c r="R8475" s="2">
        <v>37.199999999999996</v>
      </c>
      <c r="S8475" s="2">
        <v>12</v>
      </c>
      <c r="T8475" s="2">
        <v>1</v>
      </c>
      <c r="U8475" s="2">
        <f t="shared" si="132"/>
        <v>50.199999999999996</v>
      </c>
    </row>
    <row r="8476" spans="1:21" x14ac:dyDescent="0.2">
      <c r="A8476" t="s">
        <v>24</v>
      </c>
      <c r="B8476" s="3">
        <v>45210</v>
      </c>
      <c r="C8476" s="10" t="str">
        <f>TEXT(data[[#This Row],[Date]],"mmmm")</f>
        <v>October</v>
      </c>
      <c r="D8476" t="s">
        <v>12</v>
      </c>
      <c r="E8476" t="s">
        <v>19</v>
      </c>
      <c r="F8476" t="s">
        <v>20</v>
      </c>
      <c r="G8476" t="s">
        <v>21</v>
      </c>
      <c r="H8476" s="11">
        <v>1723</v>
      </c>
      <c r="I8476" s="11">
        <v>14.990099999999998</v>
      </c>
      <c r="J8476" s="13">
        <f>data[[#This Row],[Clicks]]/data[[#This Row],[Impressions]]</f>
        <v>8.6999999999999994E-3</v>
      </c>
      <c r="K8476" s="1">
        <v>0.12000000000000004</v>
      </c>
      <c r="L8476" s="2">
        <v>1.7988120000000003</v>
      </c>
      <c r="M8476">
        <v>5</v>
      </c>
      <c r="N8476" s="1">
        <f>IF(data[[#This Row],[Conversions]]=0,0,data[[#This Row],[Spend, Dollars]]/data[[#This Row],[Conversions]])</f>
        <v>0.35976240000000004</v>
      </c>
      <c r="O8476" s="13">
        <f>data[[#This Row],[Conversions]]/data[[#This Row],[Clicks]]</f>
        <v>0.33355347862922868</v>
      </c>
      <c r="P8476" s="11">
        <v>299</v>
      </c>
      <c r="Q8476" s="11">
        <f>IF(data[[#This Row],[Spend, Dollars]]=0,0,data[[#This Row],[Total conversion value, Dollars]]/data[[#This Row],[Spend, Dollars]])</f>
        <v>166.22081685023224</v>
      </c>
      <c r="R8476" s="2">
        <v>87.6</v>
      </c>
      <c r="S8476" s="2">
        <v>9</v>
      </c>
      <c r="T8476" s="2">
        <v>1</v>
      </c>
      <c r="U8476" s="2">
        <f t="shared" si="132"/>
        <v>97.6</v>
      </c>
    </row>
    <row r="8477" spans="1:21" x14ac:dyDescent="0.2">
      <c r="A8477" t="s">
        <v>24</v>
      </c>
      <c r="B8477" s="3">
        <v>45211</v>
      </c>
      <c r="C8477" s="10" t="str">
        <f>TEXT(data[[#This Row],[Date]],"mmmm")</f>
        <v>October</v>
      </c>
      <c r="D8477" t="s">
        <v>12</v>
      </c>
      <c r="E8477" t="s">
        <v>19</v>
      </c>
      <c r="F8477" t="s">
        <v>20</v>
      </c>
      <c r="G8477" t="s">
        <v>21</v>
      </c>
      <c r="H8477" s="11">
        <v>2000</v>
      </c>
      <c r="I8477" s="11">
        <v>24</v>
      </c>
      <c r="J8477" s="13">
        <f>data[[#This Row],[Clicks]]/data[[#This Row],[Impressions]]</f>
        <v>1.2E-2</v>
      </c>
      <c r="K8477" s="1">
        <v>1.0399999999999998</v>
      </c>
      <c r="L8477" s="2">
        <v>24.959999999999994</v>
      </c>
      <c r="M8477">
        <v>1</v>
      </c>
      <c r="N8477" s="1">
        <f>IF(data[[#This Row],[Conversions]]=0,0,data[[#This Row],[Spend, Dollars]]/data[[#This Row],[Conversions]])</f>
        <v>24.959999999999994</v>
      </c>
      <c r="O8477" s="13">
        <f>data[[#This Row],[Conversions]]/data[[#This Row],[Clicks]]</f>
        <v>4.1666666666666664E-2</v>
      </c>
      <c r="P8477" s="11">
        <v>142</v>
      </c>
      <c r="Q8477" s="11">
        <f>IF(data[[#This Row],[Spend, Dollars]]=0,0,data[[#This Row],[Total conversion value, Dollars]]/data[[#This Row],[Spend, Dollars]])</f>
        <v>5.6891025641025657</v>
      </c>
      <c r="R8477" s="2">
        <v>62.4</v>
      </c>
      <c r="S8477" s="2">
        <v>12</v>
      </c>
      <c r="T8477" s="2">
        <v>1</v>
      </c>
      <c r="U8477" s="2">
        <f t="shared" si="132"/>
        <v>75.400000000000006</v>
      </c>
    </row>
    <row r="8478" spans="1:21" x14ac:dyDescent="0.2">
      <c r="A8478" t="s">
        <v>24</v>
      </c>
      <c r="B8478" s="3">
        <v>45212</v>
      </c>
      <c r="C8478" s="10" t="str">
        <f>TEXT(data[[#This Row],[Date]],"mmmm")</f>
        <v>October</v>
      </c>
      <c r="D8478" t="s">
        <v>12</v>
      </c>
      <c r="E8478" t="s">
        <v>19</v>
      </c>
      <c r="F8478" t="s">
        <v>20</v>
      </c>
      <c r="G8478" t="s">
        <v>21</v>
      </c>
      <c r="H8478" s="11">
        <v>2339</v>
      </c>
      <c r="I8478" s="11">
        <v>15.671300000000002</v>
      </c>
      <c r="J8478" s="13">
        <f>data[[#This Row],[Clicks]]/data[[#This Row],[Impressions]]</f>
        <v>6.7000000000000011E-3</v>
      </c>
      <c r="K8478" s="1">
        <v>0.54999999999999982</v>
      </c>
      <c r="L8478" s="2">
        <v>8.6192149999999987</v>
      </c>
      <c r="M8478">
        <v>2</v>
      </c>
      <c r="N8478" s="1">
        <f>IF(data[[#This Row],[Conversions]]=0,0,data[[#This Row],[Spend, Dollars]]/data[[#This Row],[Conversions]])</f>
        <v>4.3096074999999994</v>
      </c>
      <c r="O8478" s="13">
        <f>data[[#This Row],[Conversions]]/data[[#This Row],[Clicks]]</f>
        <v>0.12762183099040919</v>
      </c>
      <c r="P8478" s="11">
        <v>92</v>
      </c>
      <c r="Q8478" s="11">
        <f>IF(data[[#This Row],[Spend, Dollars]]=0,0,data[[#This Row],[Total conversion value, Dollars]]/data[[#This Row],[Spend, Dollars]])</f>
        <v>10.673825864652409</v>
      </c>
      <c r="R8478" s="2">
        <v>69.599999999999994</v>
      </c>
      <c r="S8478" s="2">
        <v>1.5</v>
      </c>
      <c r="T8478" s="2">
        <v>6</v>
      </c>
      <c r="U8478" s="2">
        <f t="shared" si="132"/>
        <v>77.099999999999994</v>
      </c>
    </row>
    <row r="8479" spans="1:21" x14ac:dyDescent="0.2">
      <c r="A8479" t="s">
        <v>24</v>
      </c>
      <c r="B8479" s="3">
        <v>45213</v>
      </c>
      <c r="C8479" s="10" t="str">
        <f>TEXT(data[[#This Row],[Date]],"mmmm")</f>
        <v>October</v>
      </c>
      <c r="D8479" t="s">
        <v>12</v>
      </c>
      <c r="E8479" t="s">
        <v>19</v>
      </c>
      <c r="F8479" t="s">
        <v>20</v>
      </c>
      <c r="G8479" t="s">
        <v>21</v>
      </c>
      <c r="H8479" s="11">
        <v>1985</v>
      </c>
      <c r="I8479" s="11">
        <v>16.078499999999998</v>
      </c>
      <c r="J8479" s="13">
        <f>data[[#This Row],[Clicks]]/data[[#This Row],[Impressions]]</f>
        <v>8.0999999999999996E-3</v>
      </c>
      <c r="K8479" s="1">
        <v>0.38999999999999996</v>
      </c>
      <c r="L8479" s="2">
        <v>6.2706149999999985</v>
      </c>
      <c r="M8479">
        <v>2</v>
      </c>
      <c r="N8479" s="1">
        <f>IF(data[[#This Row],[Conversions]]=0,0,data[[#This Row],[Spend, Dollars]]/data[[#This Row],[Conversions]])</f>
        <v>3.1353074999999992</v>
      </c>
      <c r="O8479" s="13">
        <f>data[[#This Row],[Conversions]]/data[[#This Row],[Clicks]]</f>
        <v>0.12438971297073734</v>
      </c>
      <c r="P8479" s="11">
        <v>225</v>
      </c>
      <c r="Q8479" s="11">
        <f>IF(data[[#This Row],[Spend, Dollars]]=0,0,data[[#This Row],[Total conversion value, Dollars]]/data[[#This Row],[Spend, Dollars]])</f>
        <v>35.881647972328082</v>
      </c>
      <c r="R8479" s="2">
        <v>84</v>
      </c>
      <c r="S8479" s="2">
        <v>10.5</v>
      </c>
      <c r="T8479" s="2">
        <v>2</v>
      </c>
      <c r="U8479" s="2">
        <f t="shared" si="132"/>
        <v>96.5</v>
      </c>
    </row>
    <row r="8480" spans="1:21" x14ac:dyDescent="0.2">
      <c r="A8480" t="s">
        <v>24</v>
      </c>
      <c r="B8480" s="3">
        <v>45214</v>
      </c>
      <c r="C8480" s="10" t="str">
        <f>TEXT(data[[#This Row],[Date]],"mmmm")</f>
        <v>October</v>
      </c>
      <c r="D8480" t="s">
        <v>12</v>
      </c>
      <c r="E8480" t="s">
        <v>19</v>
      </c>
      <c r="F8480" t="s">
        <v>20</v>
      </c>
      <c r="G8480" t="s">
        <v>21</v>
      </c>
      <c r="H8480" s="11">
        <v>2818</v>
      </c>
      <c r="I8480" s="11">
        <v>25.643800000000002</v>
      </c>
      <c r="J8480" s="13">
        <f>data[[#This Row],[Clicks]]/data[[#This Row],[Impressions]]</f>
        <v>9.1000000000000004E-3</v>
      </c>
      <c r="K8480" s="1">
        <v>0.7799999999999998</v>
      </c>
      <c r="L8480" s="2">
        <v>20.002163999999997</v>
      </c>
      <c r="M8480">
        <v>1</v>
      </c>
      <c r="N8480" s="1">
        <f>IF(data[[#This Row],[Conversions]]=0,0,data[[#This Row],[Spend, Dollars]]/data[[#This Row],[Conversions]])</f>
        <v>20.002163999999997</v>
      </c>
      <c r="O8480" s="13">
        <f>data[[#This Row],[Conversions]]/data[[#This Row],[Clicks]]</f>
        <v>3.8995780656532961E-2</v>
      </c>
      <c r="P8480" s="11">
        <v>57</v>
      </c>
      <c r="Q8480" s="11">
        <f>IF(data[[#This Row],[Spend, Dollars]]=0,0,data[[#This Row],[Total conversion value, Dollars]]/data[[#This Row],[Spend, Dollars]])</f>
        <v>2.8496916633620248</v>
      </c>
      <c r="R8480" s="2">
        <v>74.399999999999991</v>
      </c>
      <c r="S8480" s="2">
        <v>13.5</v>
      </c>
      <c r="T8480" s="2">
        <v>3</v>
      </c>
      <c r="U8480" s="2">
        <f t="shared" si="132"/>
        <v>90.899999999999991</v>
      </c>
    </row>
    <row r="8481" spans="1:21" x14ac:dyDescent="0.2">
      <c r="A8481" t="s">
        <v>24</v>
      </c>
      <c r="B8481" s="3">
        <v>45215</v>
      </c>
      <c r="C8481" s="10" t="str">
        <f>TEXT(data[[#This Row],[Date]],"mmmm")</f>
        <v>October</v>
      </c>
      <c r="D8481" t="s">
        <v>12</v>
      </c>
      <c r="E8481" t="s">
        <v>19</v>
      </c>
      <c r="F8481" t="s">
        <v>20</v>
      </c>
      <c r="G8481" t="s">
        <v>21</v>
      </c>
      <c r="H8481" s="11">
        <v>2613</v>
      </c>
      <c r="I8481" s="11">
        <v>21.165299999999998</v>
      </c>
      <c r="J8481" s="13">
        <f>data[[#This Row],[Clicks]]/data[[#This Row],[Impressions]]</f>
        <v>8.0999999999999996E-3</v>
      </c>
      <c r="K8481" s="1">
        <v>1.1799999999999997</v>
      </c>
      <c r="L8481" s="2">
        <v>24.975053999999993</v>
      </c>
      <c r="M8481">
        <v>2</v>
      </c>
      <c r="N8481" s="1">
        <f>IF(data[[#This Row],[Conversions]]=0,0,data[[#This Row],[Spend, Dollars]]/data[[#This Row],[Conversions]])</f>
        <v>12.487526999999996</v>
      </c>
      <c r="O8481" s="13">
        <f>data[[#This Row],[Conversions]]/data[[#This Row],[Clicks]]</f>
        <v>9.4494290182515733E-2</v>
      </c>
      <c r="P8481" s="11">
        <v>237</v>
      </c>
      <c r="Q8481" s="11">
        <f>IF(data[[#This Row],[Spend, Dollars]]=0,0,data[[#This Row],[Total conversion value, Dollars]]/data[[#This Row],[Spend, Dollars]])</f>
        <v>9.4894689717187433</v>
      </c>
      <c r="R8481" s="2">
        <v>81.599999999999994</v>
      </c>
      <c r="S8481" s="2">
        <v>1.5</v>
      </c>
      <c r="T8481" s="2">
        <v>4</v>
      </c>
      <c r="U8481" s="2">
        <f t="shared" si="132"/>
        <v>87.1</v>
      </c>
    </row>
    <row r="8482" spans="1:21" x14ac:dyDescent="0.2">
      <c r="A8482" t="s">
        <v>24</v>
      </c>
      <c r="B8482" s="3">
        <v>45216</v>
      </c>
      <c r="C8482" s="10" t="str">
        <f>TEXT(data[[#This Row],[Date]],"mmmm")</f>
        <v>October</v>
      </c>
      <c r="D8482" t="s">
        <v>12</v>
      </c>
      <c r="E8482" t="s">
        <v>19</v>
      </c>
      <c r="F8482" t="s">
        <v>20</v>
      </c>
      <c r="G8482" t="s">
        <v>21</v>
      </c>
      <c r="H8482" s="11">
        <v>1982</v>
      </c>
      <c r="I8482" s="11">
        <v>12.882999999999999</v>
      </c>
      <c r="J8482" s="13">
        <f>data[[#This Row],[Clicks]]/data[[#This Row],[Impressions]]</f>
        <v>6.4999999999999997E-3</v>
      </c>
      <c r="K8482" s="1">
        <v>0.80999999999999983</v>
      </c>
      <c r="L8482" s="2">
        <v>10.435229999999997</v>
      </c>
      <c r="M8482">
        <v>6</v>
      </c>
      <c r="N8482" s="1">
        <f>IF(data[[#This Row],[Conversions]]=0,0,data[[#This Row],[Spend, Dollars]]/data[[#This Row],[Conversions]])</f>
        <v>1.7392049999999994</v>
      </c>
      <c r="O8482" s="13">
        <f>data[[#This Row],[Conversions]]/data[[#This Row],[Clicks]]</f>
        <v>0.46573003182488554</v>
      </c>
      <c r="P8482" s="11">
        <v>314</v>
      </c>
      <c r="Q8482" s="11">
        <f>IF(data[[#This Row],[Spend, Dollars]]=0,0,data[[#This Row],[Total conversion value, Dollars]]/data[[#This Row],[Spend, Dollars]])</f>
        <v>30.090376541772446</v>
      </c>
      <c r="R8482" s="2">
        <v>64.8</v>
      </c>
      <c r="S8482" s="2">
        <v>6</v>
      </c>
      <c r="T8482" s="2">
        <v>4</v>
      </c>
      <c r="U8482" s="2">
        <f t="shared" si="132"/>
        <v>74.8</v>
      </c>
    </row>
    <row r="8483" spans="1:21" x14ac:dyDescent="0.2">
      <c r="A8483" t="s">
        <v>24</v>
      </c>
      <c r="B8483" s="3">
        <v>45217</v>
      </c>
      <c r="C8483" s="10" t="str">
        <f>TEXT(data[[#This Row],[Date]],"mmmm")</f>
        <v>October</v>
      </c>
      <c r="D8483" t="s">
        <v>12</v>
      </c>
      <c r="E8483" t="s">
        <v>19</v>
      </c>
      <c r="F8483" t="s">
        <v>20</v>
      </c>
      <c r="G8483" t="s">
        <v>21</v>
      </c>
      <c r="H8483" s="11">
        <v>1775</v>
      </c>
      <c r="I8483" s="11">
        <v>12.957499999999998</v>
      </c>
      <c r="J8483" s="13">
        <f>data[[#This Row],[Clicks]]/data[[#This Row],[Impressions]]</f>
        <v>7.2999999999999983E-3</v>
      </c>
      <c r="K8483" s="1">
        <v>0.78999999999999981</v>
      </c>
      <c r="L8483" s="2">
        <v>10.236424999999995</v>
      </c>
      <c r="M8483">
        <v>5</v>
      </c>
      <c r="N8483" s="1">
        <f>IF(data[[#This Row],[Conversions]]=0,0,data[[#This Row],[Spend, Dollars]]/data[[#This Row],[Conversions]])</f>
        <v>2.0472849999999991</v>
      </c>
      <c r="O8483" s="13">
        <f>data[[#This Row],[Conversions]]/data[[#This Row],[Clicks]]</f>
        <v>0.38587690526721985</v>
      </c>
      <c r="P8483" s="11">
        <v>153</v>
      </c>
      <c r="Q8483" s="11">
        <f>IF(data[[#This Row],[Spend, Dollars]]=0,0,data[[#This Row],[Total conversion value, Dollars]]/data[[#This Row],[Spend, Dollars]])</f>
        <v>14.946624431869532</v>
      </c>
      <c r="R8483" s="2">
        <v>63.599999999999994</v>
      </c>
      <c r="S8483" s="2">
        <v>18</v>
      </c>
      <c r="T8483" s="2">
        <v>7</v>
      </c>
      <c r="U8483" s="2">
        <f t="shared" si="132"/>
        <v>88.6</v>
      </c>
    </row>
    <row r="8484" spans="1:21" x14ac:dyDescent="0.2">
      <c r="A8484" t="s">
        <v>24</v>
      </c>
      <c r="B8484" s="3">
        <v>45218</v>
      </c>
      <c r="C8484" s="10" t="str">
        <f>TEXT(data[[#This Row],[Date]],"mmmm")</f>
        <v>October</v>
      </c>
      <c r="D8484" t="s">
        <v>12</v>
      </c>
      <c r="E8484" t="s">
        <v>19</v>
      </c>
      <c r="F8484" t="s">
        <v>20</v>
      </c>
      <c r="G8484" t="s">
        <v>21</v>
      </c>
      <c r="H8484" s="11">
        <v>2694</v>
      </c>
      <c r="I8484" s="11">
        <v>28.017599999999998</v>
      </c>
      <c r="J8484" s="13">
        <f>data[[#This Row],[Clicks]]/data[[#This Row],[Impressions]]</f>
        <v>1.04E-2</v>
      </c>
      <c r="K8484" s="1">
        <v>0.96999999999999975</v>
      </c>
      <c r="L8484" s="2">
        <v>27.177071999999992</v>
      </c>
      <c r="M8484">
        <v>5</v>
      </c>
      <c r="N8484" s="1">
        <f>IF(data[[#This Row],[Conversions]]=0,0,data[[#This Row],[Spend, Dollars]]/data[[#This Row],[Conversions]])</f>
        <v>5.4354143999999982</v>
      </c>
      <c r="O8484" s="13">
        <f>data[[#This Row],[Conversions]]/data[[#This Row],[Clicks]]</f>
        <v>0.17845925418308492</v>
      </c>
      <c r="P8484" s="11">
        <v>416</v>
      </c>
      <c r="Q8484" s="11">
        <f>IF(data[[#This Row],[Spend, Dollars]]=0,0,data[[#This Row],[Total conversion value, Dollars]]/data[[#This Row],[Spend, Dollars]])</f>
        <v>15.307020564982134</v>
      </c>
      <c r="R8484" s="2">
        <v>52.8</v>
      </c>
      <c r="S8484" s="2">
        <v>1.5</v>
      </c>
      <c r="T8484" s="2">
        <v>0</v>
      </c>
      <c r="U8484" s="2">
        <f t="shared" si="132"/>
        <v>54.3</v>
      </c>
    </row>
    <row r="8485" spans="1:21" x14ac:dyDescent="0.2">
      <c r="A8485" t="s">
        <v>24</v>
      </c>
      <c r="B8485" s="3">
        <v>45219</v>
      </c>
      <c r="C8485" s="10" t="str">
        <f>TEXT(data[[#This Row],[Date]],"mmmm")</f>
        <v>October</v>
      </c>
      <c r="D8485" t="s">
        <v>12</v>
      </c>
      <c r="E8485" t="s">
        <v>19</v>
      </c>
      <c r="F8485" t="s">
        <v>20</v>
      </c>
      <c r="G8485" t="s">
        <v>21</v>
      </c>
      <c r="H8485" s="11">
        <v>1391</v>
      </c>
      <c r="I8485" s="11">
        <v>9.8761000000000045</v>
      </c>
      <c r="J8485" s="13">
        <f>data[[#This Row],[Clicks]]/data[[#This Row],[Impressions]]</f>
        <v>7.100000000000003E-3</v>
      </c>
      <c r="K8485" s="1">
        <v>1.1899999999999997</v>
      </c>
      <c r="L8485" s="2">
        <v>11.752559000000003</v>
      </c>
      <c r="M8485">
        <v>3</v>
      </c>
      <c r="N8485" s="1">
        <f>IF(data[[#This Row],[Conversions]]=0,0,data[[#This Row],[Spend, Dollars]]/data[[#This Row],[Conversions]])</f>
        <v>3.9175196666666676</v>
      </c>
      <c r="O8485" s="13">
        <f>data[[#This Row],[Conversions]]/data[[#This Row],[Clicks]]</f>
        <v>0.30376363139295864</v>
      </c>
      <c r="P8485" s="11">
        <v>274</v>
      </c>
      <c r="Q8485" s="11">
        <f>IF(data[[#This Row],[Spend, Dollars]]=0,0,data[[#This Row],[Total conversion value, Dollars]]/data[[#This Row],[Spend, Dollars]])</f>
        <v>23.314071429039405</v>
      </c>
      <c r="R8485" s="2">
        <v>63.599999999999994</v>
      </c>
      <c r="S8485" s="2">
        <v>4.5</v>
      </c>
      <c r="T8485" s="2">
        <v>0</v>
      </c>
      <c r="U8485" s="2">
        <f t="shared" si="132"/>
        <v>68.099999999999994</v>
      </c>
    </row>
    <row r="8486" spans="1:21" x14ac:dyDescent="0.2">
      <c r="A8486" t="s">
        <v>24</v>
      </c>
      <c r="B8486" s="3">
        <v>45220</v>
      </c>
      <c r="C8486" s="10" t="str">
        <f>TEXT(data[[#This Row],[Date]],"mmmm")</f>
        <v>October</v>
      </c>
      <c r="D8486" t="s">
        <v>12</v>
      </c>
      <c r="E8486" t="s">
        <v>19</v>
      </c>
      <c r="F8486" t="s">
        <v>20</v>
      </c>
      <c r="G8486" t="s">
        <v>21</v>
      </c>
      <c r="H8486" s="11">
        <v>2348</v>
      </c>
      <c r="I8486" s="11">
        <v>24.4192</v>
      </c>
      <c r="J8486" s="13">
        <f>data[[#This Row],[Clicks]]/data[[#This Row],[Impressions]]</f>
        <v>1.04E-2</v>
      </c>
      <c r="K8486" s="1">
        <v>0.60999999999999976</v>
      </c>
      <c r="L8486" s="2">
        <v>14.895711999999994</v>
      </c>
      <c r="M8486">
        <v>1</v>
      </c>
      <c r="N8486" s="1">
        <f>IF(data[[#This Row],[Conversions]]=0,0,data[[#This Row],[Spend, Dollars]]/data[[#This Row],[Conversions]])</f>
        <v>14.895711999999994</v>
      </c>
      <c r="O8486" s="13">
        <f>data[[#This Row],[Conversions]]/data[[#This Row],[Clicks]]</f>
        <v>4.0951382518673828E-2</v>
      </c>
      <c r="P8486" s="11">
        <v>153</v>
      </c>
      <c r="Q8486" s="11">
        <f>IF(data[[#This Row],[Spend, Dollars]]=0,0,data[[#This Row],[Total conversion value, Dollars]]/data[[#This Row],[Spend, Dollars]])</f>
        <v>10.271412336650981</v>
      </c>
      <c r="R8486" s="2">
        <v>70.8</v>
      </c>
      <c r="S8486" s="2">
        <v>3</v>
      </c>
      <c r="T8486" s="2">
        <v>4</v>
      </c>
      <c r="U8486" s="2">
        <f t="shared" si="132"/>
        <v>77.8</v>
      </c>
    </row>
    <row r="8487" spans="1:21" x14ac:dyDescent="0.2">
      <c r="A8487" t="s">
        <v>24</v>
      </c>
      <c r="B8487" s="3">
        <v>45221</v>
      </c>
      <c r="C8487" s="10" t="str">
        <f>TEXT(data[[#This Row],[Date]],"mmmm")</f>
        <v>October</v>
      </c>
      <c r="D8487" t="s">
        <v>12</v>
      </c>
      <c r="E8487" t="s">
        <v>19</v>
      </c>
      <c r="F8487" t="s">
        <v>20</v>
      </c>
      <c r="G8487" t="s">
        <v>21</v>
      </c>
      <c r="H8487" s="11">
        <v>2360</v>
      </c>
      <c r="I8487" s="11">
        <v>22.183999999999997</v>
      </c>
      <c r="J8487" s="13">
        <f>data[[#This Row],[Clicks]]/data[[#This Row],[Impressions]]</f>
        <v>9.3999999999999986E-3</v>
      </c>
      <c r="K8487" s="1">
        <v>0.33999999999999997</v>
      </c>
      <c r="L8487" s="2">
        <v>7.5425599999999982</v>
      </c>
      <c r="M8487">
        <v>6</v>
      </c>
      <c r="N8487" s="1">
        <f>IF(data[[#This Row],[Conversions]]=0,0,data[[#This Row],[Spend, Dollars]]/data[[#This Row],[Conversions]])</f>
        <v>1.257093333333333</v>
      </c>
      <c r="O8487" s="13">
        <f>data[[#This Row],[Conversions]]/data[[#This Row],[Clicks]]</f>
        <v>0.27046520014424813</v>
      </c>
      <c r="P8487" s="11">
        <v>309</v>
      </c>
      <c r="Q8487" s="11">
        <f>IF(data[[#This Row],[Spend, Dollars]]=0,0,data[[#This Row],[Total conversion value, Dollars]]/data[[#This Row],[Spend, Dollars]])</f>
        <v>40.967522963025829</v>
      </c>
      <c r="R8487" s="2">
        <v>54</v>
      </c>
      <c r="S8487" s="2">
        <v>3</v>
      </c>
      <c r="T8487" s="2">
        <v>0</v>
      </c>
      <c r="U8487" s="2">
        <f t="shared" si="132"/>
        <v>57</v>
      </c>
    </row>
    <row r="8488" spans="1:21" x14ac:dyDescent="0.2">
      <c r="A8488" t="s">
        <v>24</v>
      </c>
      <c r="B8488" s="3">
        <v>45222</v>
      </c>
      <c r="C8488" s="10" t="str">
        <f>TEXT(data[[#This Row],[Date]],"mmmm")</f>
        <v>October</v>
      </c>
      <c r="D8488" t="s">
        <v>12</v>
      </c>
      <c r="E8488" t="s">
        <v>19</v>
      </c>
      <c r="F8488" t="s">
        <v>20</v>
      </c>
      <c r="G8488" t="s">
        <v>21</v>
      </c>
      <c r="H8488" s="11">
        <v>2732</v>
      </c>
      <c r="I8488" s="11">
        <v>21.309600000000003</v>
      </c>
      <c r="J8488" s="13">
        <f>data[[#This Row],[Clicks]]/data[[#This Row],[Impressions]]</f>
        <v>7.8000000000000014E-3</v>
      </c>
      <c r="K8488" s="1">
        <v>0.47999999999999982</v>
      </c>
      <c r="L8488" s="2">
        <v>10.228607999999998</v>
      </c>
      <c r="M8488">
        <v>5</v>
      </c>
      <c r="N8488" s="1">
        <f>IF(data[[#This Row],[Conversions]]=0,0,data[[#This Row],[Spend, Dollars]]/data[[#This Row],[Conversions]])</f>
        <v>2.0457215999999994</v>
      </c>
      <c r="O8488" s="13">
        <f>data[[#This Row],[Conversions]]/data[[#This Row],[Clicks]]</f>
        <v>0.23463603258625218</v>
      </c>
      <c r="P8488" s="11">
        <v>381</v>
      </c>
      <c r="Q8488" s="11">
        <f>IF(data[[#This Row],[Spend, Dollars]]=0,0,data[[#This Row],[Total conversion value, Dollars]]/data[[#This Row],[Spend, Dollars]])</f>
        <v>37.248470173067545</v>
      </c>
      <c r="R8488" s="2">
        <v>62.4</v>
      </c>
      <c r="S8488" s="2">
        <v>13.5</v>
      </c>
      <c r="T8488" s="2">
        <v>5</v>
      </c>
      <c r="U8488" s="2">
        <f t="shared" si="132"/>
        <v>80.900000000000006</v>
      </c>
    </row>
    <row r="8489" spans="1:21" x14ac:dyDescent="0.2">
      <c r="A8489" t="s">
        <v>24</v>
      </c>
      <c r="B8489" s="3">
        <v>45223</v>
      </c>
      <c r="C8489" s="10" t="str">
        <f>TEXT(data[[#This Row],[Date]],"mmmm")</f>
        <v>October</v>
      </c>
      <c r="D8489" t="s">
        <v>12</v>
      </c>
      <c r="E8489" t="s">
        <v>19</v>
      </c>
      <c r="F8489" t="s">
        <v>20</v>
      </c>
      <c r="G8489" t="s">
        <v>21</v>
      </c>
      <c r="H8489" s="11">
        <v>1912</v>
      </c>
      <c r="I8489" s="11">
        <v>13.001600000000002</v>
      </c>
      <c r="J8489" s="13">
        <f>data[[#This Row],[Clicks]]/data[[#This Row],[Impressions]]</f>
        <v>6.8000000000000005E-3</v>
      </c>
      <c r="K8489" s="1">
        <v>1.1199999999999999</v>
      </c>
      <c r="L8489" s="2">
        <v>14.561792000000001</v>
      </c>
      <c r="M8489">
        <v>4</v>
      </c>
      <c r="N8489" s="1">
        <f>IF(data[[#This Row],[Conversions]]=0,0,data[[#This Row],[Spend, Dollars]]/data[[#This Row],[Conversions]])</f>
        <v>3.6404480000000001</v>
      </c>
      <c r="O8489" s="13">
        <f>data[[#This Row],[Conversions]]/data[[#This Row],[Clicks]]</f>
        <v>0.30765444253015012</v>
      </c>
      <c r="P8489" s="11">
        <v>275</v>
      </c>
      <c r="Q8489" s="11">
        <f>IF(data[[#This Row],[Spend, Dollars]]=0,0,data[[#This Row],[Total conversion value, Dollars]]/data[[#This Row],[Spend, Dollars]])</f>
        <v>18.885038324953413</v>
      </c>
      <c r="R8489" s="2">
        <v>21.599999999999998</v>
      </c>
      <c r="S8489" s="2">
        <v>9</v>
      </c>
      <c r="T8489" s="2">
        <v>4</v>
      </c>
      <c r="U8489" s="2">
        <f t="shared" si="132"/>
        <v>34.599999999999994</v>
      </c>
    </row>
    <row r="8490" spans="1:21" x14ac:dyDescent="0.2">
      <c r="A8490" t="s">
        <v>24</v>
      </c>
      <c r="B8490" s="3">
        <v>45224</v>
      </c>
      <c r="C8490" s="10" t="str">
        <f>TEXT(data[[#This Row],[Date]],"mmmm")</f>
        <v>October</v>
      </c>
      <c r="D8490" t="s">
        <v>12</v>
      </c>
      <c r="E8490" t="s">
        <v>19</v>
      </c>
      <c r="F8490" t="s">
        <v>20</v>
      </c>
      <c r="G8490" t="s">
        <v>21</v>
      </c>
      <c r="H8490" s="11">
        <v>2457</v>
      </c>
      <c r="I8490" s="11">
        <v>19.164600000000007</v>
      </c>
      <c r="J8490" s="13">
        <f>data[[#This Row],[Clicks]]/data[[#This Row],[Impressions]]</f>
        <v>7.8000000000000031E-3</v>
      </c>
      <c r="K8490" s="1">
        <v>6.0000000000000026E-2</v>
      </c>
      <c r="L8490" s="2">
        <v>1.149876000000001</v>
      </c>
      <c r="M8490">
        <v>4</v>
      </c>
      <c r="N8490" s="1">
        <f>IF(data[[#This Row],[Conversions]]=0,0,data[[#This Row],[Spend, Dollars]]/data[[#This Row],[Conversions]])</f>
        <v>0.28746900000000025</v>
      </c>
      <c r="O8490" s="13">
        <f>data[[#This Row],[Conversions]]/data[[#This Row],[Clicks]]</f>
        <v>0.20871815743610608</v>
      </c>
      <c r="P8490" s="11">
        <v>273</v>
      </c>
      <c r="Q8490" s="11">
        <f>IF(data[[#This Row],[Spend, Dollars]]=0,0,data[[#This Row],[Total conversion value, Dollars]]/data[[#This Row],[Spend, Dollars]])</f>
        <v>237.41690408357053</v>
      </c>
      <c r="R8490" s="2">
        <v>63.599999999999994</v>
      </c>
      <c r="S8490" s="2">
        <v>3</v>
      </c>
      <c r="T8490" s="2">
        <v>5</v>
      </c>
      <c r="U8490" s="2">
        <f t="shared" si="132"/>
        <v>71.599999999999994</v>
      </c>
    </row>
    <row r="8491" spans="1:21" x14ac:dyDescent="0.2">
      <c r="A8491" t="s">
        <v>24</v>
      </c>
      <c r="B8491" s="3">
        <v>45225</v>
      </c>
      <c r="C8491" s="10" t="str">
        <f>TEXT(data[[#This Row],[Date]],"mmmm")</f>
        <v>October</v>
      </c>
      <c r="D8491" t="s">
        <v>12</v>
      </c>
      <c r="E8491" t="s">
        <v>19</v>
      </c>
      <c r="F8491" t="s">
        <v>20</v>
      </c>
      <c r="G8491" t="s">
        <v>21</v>
      </c>
      <c r="H8491" s="11">
        <v>1654</v>
      </c>
      <c r="I8491" s="11">
        <v>18.028600000000001</v>
      </c>
      <c r="J8491" s="13">
        <f>data[[#This Row],[Clicks]]/data[[#This Row],[Impressions]]</f>
        <v>1.09E-2</v>
      </c>
      <c r="K8491" s="1">
        <v>1.0999999999999999</v>
      </c>
      <c r="L8491" s="2">
        <v>19.83146</v>
      </c>
      <c r="M8491">
        <v>1</v>
      </c>
      <c r="N8491" s="1">
        <f>IF(data[[#This Row],[Conversions]]=0,0,data[[#This Row],[Spend, Dollars]]/data[[#This Row],[Conversions]])</f>
        <v>19.83146</v>
      </c>
      <c r="O8491" s="13">
        <f>data[[#This Row],[Conversions]]/data[[#This Row],[Clicks]]</f>
        <v>5.5467423981895428E-2</v>
      </c>
      <c r="P8491" s="11">
        <v>47</v>
      </c>
      <c r="Q8491" s="11">
        <f>IF(data[[#This Row],[Spend, Dollars]]=0,0,data[[#This Row],[Total conversion value, Dollars]]/data[[#This Row],[Spend, Dollars]])</f>
        <v>2.369971751953714</v>
      </c>
      <c r="R8491" s="2">
        <v>32.4</v>
      </c>
      <c r="S8491" s="2">
        <v>16.5</v>
      </c>
      <c r="T8491" s="2">
        <v>3</v>
      </c>
      <c r="U8491" s="2">
        <f t="shared" si="132"/>
        <v>51.9</v>
      </c>
    </row>
    <row r="8492" spans="1:21" x14ac:dyDescent="0.2">
      <c r="A8492" t="s">
        <v>24</v>
      </c>
      <c r="B8492" s="3">
        <v>45226</v>
      </c>
      <c r="C8492" s="10" t="str">
        <f>TEXT(data[[#This Row],[Date]],"mmmm")</f>
        <v>October</v>
      </c>
      <c r="D8492" t="s">
        <v>12</v>
      </c>
      <c r="E8492" t="s">
        <v>19</v>
      </c>
      <c r="F8492" t="s">
        <v>20</v>
      </c>
      <c r="G8492" t="s">
        <v>21</v>
      </c>
      <c r="H8492" s="11">
        <v>2035</v>
      </c>
      <c r="I8492" s="11">
        <v>18.314999999999998</v>
      </c>
      <c r="J8492" s="13">
        <f>data[[#This Row],[Clicks]]/data[[#This Row],[Impressions]]</f>
        <v>8.9999999999999993E-3</v>
      </c>
      <c r="K8492" s="1">
        <v>0.16000000000000003</v>
      </c>
      <c r="L8492" s="2">
        <v>2.9304000000000001</v>
      </c>
      <c r="M8492">
        <v>5</v>
      </c>
      <c r="N8492" s="1">
        <f>IF(data[[#This Row],[Conversions]]=0,0,data[[#This Row],[Spend, Dollars]]/data[[#This Row],[Conversions]])</f>
        <v>0.58608000000000005</v>
      </c>
      <c r="O8492" s="13">
        <f>data[[#This Row],[Conversions]]/data[[#This Row],[Clicks]]</f>
        <v>0.27300027300027302</v>
      </c>
      <c r="P8492" s="11">
        <v>441</v>
      </c>
      <c r="Q8492" s="11">
        <f>IF(data[[#This Row],[Spend, Dollars]]=0,0,data[[#This Row],[Total conversion value, Dollars]]/data[[#This Row],[Spend, Dollars]])</f>
        <v>150.4914004914005</v>
      </c>
      <c r="R8492" s="2">
        <v>50.4</v>
      </c>
      <c r="S8492" s="2">
        <v>21</v>
      </c>
      <c r="T8492" s="2">
        <v>9</v>
      </c>
      <c r="U8492" s="2">
        <f t="shared" si="132"/>
        <v>80.400000000000006</v>
      </c>
    </row>
    <row r="8493" spans="1:21" x14ac:dyDescent="0.2">
      <c r="A8493" t="s">
        <v>24</v>
      </c>
      <c r="B8493" s="3">
        <v>45227</v>
      </c>
      <c r="C8493" s="10" t="str">
        <f>TEXT(data[[#This Row],[Date]],"mmmm")</f>
        <v>October</v>
      </c>
      <c r="D8493" t="s">
        <v>12</v>
      </c>
      <c r="E8493" t="s">
        <v>19</v>
      </c>
      <c r="F8493" t="s">
        <v>20</v>
      </c>
      <c r="G8493" t="s">
        <v>21</v>
      </c>
      <c r="H8493" s="11">
        <v>2678</v>
      </c>
      <c r="I8493" s="11">
        <v>28.118999999999996</v>
      </c>
      <c r="J8493" s="13">
        <f>data[[#This Row],[Clicks]]/data[[#This Row],[Impressions]]</f>
        <v>1.0499999999999999E-2</v>
      </c>
      <c r="K8493" s="1">
        <v>1.1799999999999997</v>
      </c>
      <c r="L8493" s="2">
        <v>33.180419999999991</v>
      </c>
      <c r="M8493">
        <v>2</v>
      </c>
      <c r="N8493" s="1">
        <f>IF(data[[#This Row],[Conversions]]=0,0,data[[#This Row],[Spend, Dollars]]/data[[#This Row],[Conversions]])</f>
        <v>16.590209999999995</v>
      </c>
      <c r="O8493" s="13">
        <f>data[[#This Row],[Conversions]]/data[[#This Row],[Clicks]]</f>
        <v>7.1126284718517743E-2</v>
      </c>
      <c r="P8493" s="11">
        <v>198</v>
      </c>
      <c r="Q8493" s="11">
        <f>IF(data[[#This Row],[Spend, Dollars]]=0,0,data[[#This Row],[Total conversion value, Dollars]]/data[[#This Row],[Spend, Dollars]])</f>
        <v>5.9673747348586925</v>
      </c>
      <c r="R8493" s="2">
        <v>62.4</v>
      </c>
      <c r="S8493" s="2">
        <v>7.5</v>
      </c>
      <c r="T8493" s="2">
        <v>1</v>
      </c>
      <c r="U8493" s="2">
        <f t="shared" si="132"/>
        <v>70.900000000000006</v>
      </c>
    </row>
    <row r="8494" spans="1:21" x14ac:dyDescent="0.2">
      <c r="A8494" t="s">
        <v>24</v>
      </c>
      <c r="B8494" s="3">
        <v>45228</v>
      </c>
      <c r="C8494" s="10" t="str">
        <f>TEXT(data[[#This Row],[Date]],"mmmm")</f>
        <v>October</v>
      </c>
      <c r="D8494" t="s">
        <v>12</v>
      </c>
      <c r="E8494" t="s">
        <v>19</v>
      </c>
      <c r="F8494" t="s">
        <v>20</v>
      </c>
      <c r="G8494" t="s">
        <v>21</v>
      </c>
      <c r="H8494" s="11">
        <v>1503</v>
      </c>
      <c r="I8494" s="11">
        <v>16.532999999999998</v>
      </c>
      <c r="J8494" s="13">
        <f>data[[#This Row],[Clicks]]/data[[#This Row],[Impressions]]</f>
        <v>1.0999999999999998E-2</v>
      </c>
      <c r="K8494" s="1">
        <v>1.0399999999999998</v>
      </c>
      <c r="L8494" s="2">
        <v>17.194319999999994</v>
      </c>
      <c r="M8494">
        <v>2</v>
      </c>
      <c r="N8494" s="1">
        <f>IF(data[[#This Row],[Conversions]]=0,0,data[[#This Row],[Spend, Dollars]]/data[[#This Row],[Conversions]])</f>
        <v>8.597159999999997</v>
      </c>
      <c r="O8494" s="13">
        <f>data[[#This Row],[Conversions]]/data[[#This Row],[Clicks]]</f>
        <v>0.12097018085042038</v>
      </c>
      <c r="P8494" s="11">
        <v>91</v>
      </c>
      <c r="Q8494" s="11">
        <f>IF(data[[#This Row],[Spend, Dollars]]=0,0,data[[#This Row],[Total conversion value, Dollars]]/data[[#This Row],[Spend, Dollars]])</f>
        <v>5.2924454122058933</v>
      </c>
      <c r="R8494" s="2">
        <v>78</v>
      </c>
      <c r="S8494" s="2">
        <v>4.5</v>
      </c>
      <c r="T8494" s="2">
        <v>2</v>
      </c>
      <c r="U8494" s="2">
        <f t="shared" si="132"/>
        <v>84.5</v>
      </c>
    </row>
    <row r="8495" spans="1:21" x14ac:dyDescent="0.2">
      <c r="A8495" t="s">
        <v>24</v>
      </c>
      <c r="B8495" s="3">
        <v>45229</v>
      </c>
      <c r="C8495" s="10" t="str">
        <f>TEXT(data[[#This Row],[Date]],"mmmm")</f>
        <v>October</v>
      </c>
      <c r="D8495" t="s">
        <v>12</v>
      </c>
      <c r="E8495" t="s">
        <v>19</v>
      </c>
      <c r="F8495" t="s">
        <v>20</v>
      </c>
      <c r="G8495" t="s">
        <v>21</v>
      </c>
      <c r="H8495" s="11">
        <v>2583</v>
      </c>
      <c r="I8495" s="11">
        <v>24.021899999999999</v>
      </c>
      <c r="J8495" s="13">
        <f>data[[#This Row],[Clicks]]/data[[#This Row],[Impressions]]</f>
        <v>9.2999999999999992E-3</v>
      </c>
      <c r="K8495" s="1">
        <v>0.88999999999999968</v>
      </c>
      <c r="L8495" s="2">
        <v>21.379490999999991</v>
      </c>
      <c r="M8495">
        <v>2</v>
      </c>
      <c r="N8495" s="1">
        <f>IF(data[[#This Row],[Conversions]]=0,0,data[[#This Row],[Spend, Dollars]]/data[[#This Row],[Conversions]])</f>
        <v>10.689745499999995</v>
      </c>
      <c r="O8495" s="13">
        <f>data[[#This Row],[Conversions]]/data[[#This Row],[Clicks]]</f>
        <v>8.3257360991428664E-2</v>
      </c>
      <c r="P8495" s="11">
        <v>111</v>
      </c>
      <c r="Q8495" s="11">
        <f>IF(data[[#This Row],[Spend, Dollars]]=0,0,data[[#This Row],[Total conversion value, Dollars]]/data[[#This Row],[Spend, Dollars]])</f>
        <v>5.1918916123868453</v>
      </c>
      <c r="R8495" s="2">
        <v>52.8</v>
      </c>
      <c r="S8495" s="2">
        <v>7.5</v>
      </c>
      <c r="T8495" s="2">
        <v>3</v>
      </c>
      <c r="U8495" s="2">
        <f t="shared" si="132"/>
        <v>63.3</v>
      </c>
    </row>
    <row r="8496" spans="1:21" x14ac:dyDescent="0.2">
      <c r="A8496" t="s">
        <v>24</v>
      </c>
      <c r="B8496" s="3">
        <v>45230</v>
      </c>
      <c r="C8496" s="10" t="str">
        <f>TEXT(data[[#This Row],[Date]],"mmmm")</f>
        <v>October</v>
      </c>
      <c r="D8496" t="s">
        <v>12</v>
      </c>
      <c r="E8496" t="s">
        <v>19</v>
      </c>
      <c r="F8496" t="s">
        <v>20</v>
      </c>
      <c r="G8496" t="s">
        <v>21</v>
      </c>
      <c r="H8496" s="11">
        <v>2701</v>
      </c>
      <c r="I8496" s="11">
        <v>20.797699999999999</v>
      </c>
      <c r="J8496" s="13">
        <f>data[[#This Row],[Clicks]]/data[[#This Row],[Impressions]]</f>
        <v>7.6999999999999994E-3</v>
      </c>
      <c r="K8496" s="1">
        <v>0.62999999999999978</v>
      </c>
      <c r="L8496" s="2">
        <v>13.102550999999995</v>
      </c>
      <c r="M8496">
        <v>3</v>
      </c>
      <c r="N8496" s="1">
        <f>IF(data[[#This Row],[Conversions]]=0,0,data[[#This Row],[Spend, Dollars]]/data[[#This Row],[Conversions]])</f>
        <v>4.3675169999999985</v>
      </c>
      <c r="O8496" s="13">
        <f>data[[#This Row],[Conversions]]/data[[#This Row],[Clicks]]</f>
        <v>0.14424671958918536</v>
      </c>
      <c r="P8496" s="11">
        <v>132</v>
      </c>
      <c r="Q8496" s="11">
        <f>IF(data[[#This Row],[Spend, Dollars]]=0,0,data[[#This Row],[Total conversion value, Dollars]]/data[[#This Row],[Spend, Dollars]])</f>
        <v>10.074374066546282</v>
      </c>
      <c r="R8496" s="2">
        <v>50.4</v>
      </c>
      <c r="S8496" s="2">
        <v>3</v>
      </c>
      <c r="T8496" s="2">
        <v>2</v>
      </c>
      <c r="U8496" s="2">
        <f t="shared" si="132"/>
        <v>55.4</v>
      </c>
    </row>
    <row r="8497" spans="1:21" x14ac:dyDescent="0.2">
      <c r="A8497" t="s">
        <v>24</v>
      </c>
      <c r="B8497" s="3">
        <v>45231</v>
      </c>
      <c r="C8497" s="10" t="str">
        <f>TEXT(data[[#This Row],[Date]],"mmmm")</f>
        <v>November</v>
      </c>
      <c r="D8497" t="s">
        <v>12</v>
      </c>
      <c r="E8497" t="s">
        <v>19</v>
      </c>
      <c r="F8497" t="s">
        <v>20</v>
      </c>
      <c r="G8497" t="s">
        <v>21</v>
      </c>
      <c r="H8497" s="11">
        <v>1967</v>
      </c>
      <c r="I8497" s="11">
        <v>12.195400000000001</v>
      </c>
      <c r="J8497" s="13">
        <f>data[[#This Row],[Clicks]]/data[[#This Row],[Impressions]]</f>
        <v>6.2000000000000006E-3</v>
      </c>
      <c r="K8497" s="1">
        <v>0.47999999999999982</v>
      </c>
      <c r="L8497" s="2">
        <v>5.8537919999999986</v>
      </c>
      <c r="M8497">
        <v>1</v>
      </c>
      <c r="N8497" s="1">
        <f>IF(data[[#This Row],[Conversions]]=0,0,data[[#This Row],[Spend, Dollars]]/data[[#This Row],[Conversions]])</f>
        <v>5.8537919999999986</v>
      </c>
      <c r="O8497" s="13">
        <f>data[[#This Row],[Conversions]]/data[[#This Row],[Clicks]]</f>
        <v>8.1998130442625897E-2</v>
      </c>
      <c r="P8497" s="11">
        <v>153</v>
      </c>
      <c r="Q8497" s="11">
        <f>IF(data[[#This Row],[Spend, Dollars]]=0,0,data[[#This Row],[Total conversion value, Dollars]]/data[[#This Row],[Spend, Dollars]])</f>
        <v>26.136904078587015</v>
      </c>
      <c r="R8497" s="2">
        <v>78</v>
      </c>
      <c r="S8497" s="2">
        <v>6</v>
      </c>
      <c r="T8497" s="2">
        <v>0</v>
      </c>
      <c r="U8497" s="2">
        <f t="shared" si="132"/>
        <v>84</v>
      </c>
    </row>
    <row r="8498" spans="1:21" x14ac:dyDescent="0.2">
      <c r="A8498" t="s">
        <v>24</v>
      </c>
      <c r="B8498" s="3">
        <v>45232</v>
      </c>
      <c r="C8498" s="10" t="str">
        <f>TEXT(data[[#This Row],[Date]],"mmmm")</f>
        <v>November</v>
      </c>
      <c r="D8498" t="s">
        <v>12</v>
      </c>
      <c r="E8498" t="s">
        <v>19</v>
      </c>
      <c r="F8498" t="s">
        <v>20</v>
      </c>
      <c r="G8498" t="s">
        <v>21</v>
      </c>
      <c r="H8498" s="11">
        <v>2177</v>
      </c>
      <c r="I8498" s="11">
        <v>20.246099999999998</v>
      </c>
      <c r="J8498" s="13">
        <f>data[[#This Row],[Clicks]]/data[[#This Row],[Impressions]]</f>
        <v>9.2999999999999992E-3</v>
      </c>
      <c r="K8498" s="1">
        <v>0.91999999999999971</v>
      </c>
      <c r="L8498" s="2">
        <v>18.626411999999991</v>
      </c>
      <c r="M8498">
        <v>4</v>
      </c>
      <c r="N8498" s="1">
        <f>IF(data[[#This Row],[Conversions]]=0,0,data[[#This Row],[Spend, Dollars]]/data[[#This Row],[Conversions]])</f>
        <v>4.6566029999999978</v>
      </c>
      <c r="O8498" s="13">
        <f>data[[#This Row],[Conversions]]/data[[#This Row],[Clicks]]</f>
        <v>0.19756891450699149</v>
      </c>
      <c r="P8498" s="11">
        <v>301</v>
      </c>
      <c r="Q8498" s="11">
        <f>IF(data[[#This Row],[Spend, Dollars]]=0,0,data[[#This Row],[Total conversion value, Dollars]]/data[[#This Row],[Spend, Dollars]])</f>
        <v>16.159848713751213</v>
      </c>
      <c r="R8498" s="2">
        <v>51.6</v>
      </c>
      <c r="S8498" s="2">
        <v>0</v>
      </c>
      <c r="T8498" s="2">
        <v>4</v>
      </c>
      <c r="U8498" s="2">
        <f t="shared" si="132"/>
        <v>55.6</v>
      </c>
    </row>
    <row r="8499" spans="1:21" x14ac:dyDescent="0.2">
      <c r="A8499" t="s">
        <v>24</v>
      </c>
      <c r="B8499" s="3">
        <v>45233</v>
      </c>
      <c r="C8499" s="10" t="str">
        <f>TEXT(data[[#This Row],[Date]],"mmmm")</f>
        <v>November</v>
      </c>
      <c r="D8499" t="s">
        <v>12</v>
      </c>
      <c r="E8499" t="s">
        <v>19</v>
      </c>
      <c r="F8499" t="s">
        <v>20</v>
      </c>
      <c r="G8499" t="s">
        <v>21</v>
      </c>
      <c r="H8499" s="11">
        <v>2068</v>
      </c>
      <c r="I8499" s="11">
        <v>19.646000000000004</v>
      </c>
      <c r="J8499" s="13">
        <f>data[[#This Row],[Clicks]]/data[[#This Row],[Impressions]]</f>
        <v>9.5000000000000015E-3</v>
      </c>
      <c r="K8499" s="1">
        <v>1.2399999999999998</v>
      </c>
      <c r="L8499" s="2">
        <v>24.361039999999999</v>
      </c>
      <c r="M8499">
        <v>2</v>
      </c>
      <c r="N8499" s="1">
        <f>IF(data[[#This Row],[Conversions]]=0,0,data[[#This Row],[Spend, Dollars]]/data[[#This Row],[Conversions]])</f>
        <v>12.18052</v>
      </c>
      <c r="O8499" s="13">
        <f>data[[#This Row],[Conversions]]/data[[#This Row],[Clicks]]</f>
        <v>0.10180189351521936</v>
      </c>
      <c r="P8499" s="11">
        <v>137</v>
      </c>
      <c r="Q8499" s="11">
        <f>IF(data[[#This Row],[Spend, Dollars]]=0,0,data[[#This Row],[Total conversion value, Dollars]]/data[[#This Row],[Spend, Dollars]])</f>
        <v>5.6237336337036519</v>
      </c>
      <c r="R8499" s="2">
        <v>40.799999999999997</v>
      </c>
      <c r="S8499" s="2">
        <v>1.5</v>
      </c>
      <c r="T8499" s="2">
        <v>4</v>
      </c>
      <c r="U8499" s="2">
        <f t="shared" si="132"/>
        <v>46.3</v>
      </c>
    </row>
    <row r="8500" spans="1:21" x14ac:dyDescent="0.2">
      <c r="A8500" t="s">
        <v>24</v>
      </c>
      <c r="B8500" s="3">
        <v>45234</v>
      </c>
      <c r="C8500" s="10" t="str">
        <f>TEXT(data[[#This Row],[Date]],"mmmm")</f>
        <v>November</v>
      </c>
      <c r="D8500" t="s">
        <v>12</v>
      </c>
      <c r="E8500" t="s">
        <v>19</v>
      </c>
      <c r="F8500" t="s">
        <v>20</v>
      </c>
      <c r="G8500" t="s">
        <v>21</v>
      </c>
      <c r="H8500" s="11">
        <v>2712</v>
      </c>
      <c r="I8500" s="11">
        <v>23.052000000000003</v>
      </c>
      <c r="J8500" s="13">
        <f>data[[#This Row],[Clicks]]/data[[#This Row],[Impressions]]</f>
        <v>8.5000000000000006E-3</v>
      </c>
      <c r="K8500" s="1">
        <v>0.70999999999999974</v>
      </c>
      <c r="L8500" s="2">
        <v>16.366919999999997</v>
      </c>
      <c r="M8500">
        <v>3</v>
      </c>
      <c r="N8500" s="1">
        <f>IF(data[[#This Row],[Conversions]]=0,0,data[[#This Row],[Spend, Dollars]]/data[[#This Row],[Conversions]])</f>
        <v>5.4556399999999989</v>
      </c>
      <c r="O8500" s="13">
        <f>data[[#This Row],[Conversions]]/data[[#This Row],[Clicks]]</f>
        <v>0.13014055179593959</v>
      </c>
      <c r="P8500" s="11">
        <v>144</v>
      </c>
      <c r="Q8500" s="11">
        <f>IF(data[[#This Row],[Spend, Dollars]]=0,0,data[[#This Row],[Total conversion value, Dollars]]/data[[#This Row],[Spend, Dollars]])</f>
        <v>8.7982344876128202</v>
      </c>
      <c r="R8500" s="2">
        <v>44.4</v>
      </c>
      <c r="S8500" s="2">
        <v>19.5</v>
      </c>
      <c r="T8500" s="2">
        <v>2</v>
      </c>
      <c r="U8500" s="2">
        <f t="shared" si="132"/>
        <v>65.900000000000006</v>
      </c>
    </row>
    <row r="8501" spans="1:21" x14ac:dyDescent="0.2">
      <c r="A8501" t="s">
        <v>24</v>
      </c>
      <c r="B8501" s="3">
        <v>45235</v>
      </c>
      <c r="C8501" s="10" t="str">
        <f>TEXT(data[[#This Row],[Date]],"mmmm")</f>
        <v>November</v>
      </c>
      <c r="D8501" t="s">
        <v>12</v>
      </c>
      <c r="E8501" t="s">
        <v>19</v>
      </c>
      <c r="F8501" t="s">
        <v>20</v>
      </c>
      <c r="G8501" t="s">
        <v>21</v>
      </c>
      <c r="H8501" s="11">
        <v>2063</v>
      </c>
      <c r="I8501" s="11">
        <v>21.042600000000004</v>
      </c>
      <c r="J8501" s="13">
        <f>data[[#This Row],[Clicks]]/data[[#This Row],[Impressions]]</f>
        <v>1.0200000000000002E-2</v>
      </c>
      <c r="K8501" s="1">
        <v>0.69999999999999973</v>
      </c>
      <c r="L8501" s="2">
        <v>14.729819999999997</v>
      </c>
      <c r="M8501">
        <v>5</v>
      </c>
      <c r="N8501" s="1">
        <f>IF(data[[#This Row],[Conversions]]=0,0,data[[#This Row],[Spend, Dollars]]/data[[#This Row],[Conversions]])</f>
        <v>2.9459639999999991</v>
      </c>
      <c r="O8501" s="13">
        <f>data[[#This Row],[Conversions]]/data[[#This Row],[Clicks]]</f>
        <v>0.2376132227006168</v>
      </c>
      <c r="P8501" s="11">
        <v>287</v>
      </c>
      <c r="Q8501" s="11">
        <f>IF(data[[#This Row],[Spend, Dollars]]=0,0,data[[#This Row],[Total conversion value, Dollars]]/data[[#This Row],[Spend, Dollars]])</f>
        <v>19.484284261450586</v>
      </c>
      <c r="R8501" s="2">
        <v>30</v>
      </c>
      <c r="S8501" s="2">
        <v>4.5</v>
      </c>
      <c r="T8501" s="2">
        <v>0</v>
      </c>
      <c r="U8501" s="2">
        <f t="shared" si="132"/>
        <v>34.5</v>
      </c>
    </row>
    <row r="8502" spans="1:21" x14ac:dyDescent="0.2">
      <c r="A8502" t="s">
        <v>24</v>
      </c>
      <c r="B8502" s="3">
        <v>45236</v>
      </c>
      <c r="C8502" s="10" t="str">
        <f>TEXT(data[[#This Row],[Date]],"mmmm")</f>
        <v>November</v>
      </c>
      <c r="D8502" t="s">
        <v>12</v>
      </c>
      <c r="E8502" t="s">
        <v>19</v>
      </c>
      <c r="F8502" t="s">
        <v>20</v>
      </c>
      <c r="G8502" t="s">
        <v>21</v>
      </c>
      <c r="H8502" s="11">
        <v>2404</v>
      </c>
      <c r="I8502" s="11">
        <v>18.991600000000002</v>
      </c>
      <c r="J8502" s="13">
        <f>data[[#This Row],[Clicks]]/data[[#This Row],[Impressions]]</f>
        <v>7.9000000000000008E-3</v>
      </c>
      <c r="K8502" s="1">
        <v>0.98999999999999977</v>
      </c>
      <c r="L8502" s="2">
        <v>18.801683999999998</v>
      </c>
      <c r="M8502">
        <v>3</v>
      </c>
      <c r="N8502" s="1">
        <f>IF(data[[#This Row],[Conversions]]=0,0,data[[#This Row],[Spend, Dollars]]/data[[#This Row],[Conversions]])</f>
        <v>6.2672279999999994</v>
      </c>
      <c r="O8502" s="13">
        <f>data[[#This Row],[Conversions]]/data[[#This Row],[Clicks]]</f>
        <v>0.15796457381157983</v>
      </c>
      <c r="P8502" s="11">
        <v>249</v>
      </c>
      <c r="Q8502" s="11">
        <f>IF(data[[#This Row],[Spend, Dollars]]=0,0,data[[#This Row],[Total conversion value, Dollars]]/data[[#This Row],[Spend, Dollars]])</f>
        <v>13.243494572081948</v>
      </c>
      <c r="R8502" s="2">
        <v>40.799999999999997</v>
      </c>
      <c r="S8502" s="2">
        <v>7.5</v>
      </c>
      <c r="T8502" s="2">
        <v>0</v>
      </c>
      <c r="U8502" s="2">
        <f t="shared" si="132"/>
        <v>48.3</v>
      </c>
    </row>
    <row r="8503" spans="1:21" x14ac:dyDescent="0.2">
      <c r="A8503" t="s">
        <v>24</v>
      </c>
      <c r="B8503" s="3">
        <v>45237</v>
      </c>
      <c r="C8503" s="10" t="str">
        <f>TEXT(data[[#This Row],[Date]],"mmmm")</f>
        <v>November</v>
      </c>
      <c r="D8503" t="s">
        <v>12</v>
      </c>
      <c r="E8503" t="s">
        <v>19</v>
      </c>
      <c r="F8503" t="s">
        <v>20</v>
      </c>
      <c r="G8503" t="s">
        <v>21</v>
      </c>
      <c r="H8503" s="11">
        <v>1977</v>
      </c>
      <c r="I8503" s="11">
        <v>14.0367</v>
      </c>
      <c r="J8503" s="13">
        <f>data[[#This Row],[Clicks]]/data[[#This Row],[Impressions]]</f>
        <v>7.0999999999999995E-3</v>
      </c>
      <c r="K8503" s="1">
        <v>1.1899999999999997</v>
      </c>
      <c r="L8503" s="2">
        <v>16.703672999999995</v>
      </c>
      <c r="M8503">
        <v>4</v>
      </c>
      <c r="N8503" s="1">
        <f>IF(data[[#This Row],[Conversions]]=0,0,data[[#This Row],[Spend, Dollars]]/data[[#This Row],[Conversions]])</f>
        <v>4.1759182499999987</v>
      </c>
      <c r="O8503" s="13">
        <f>data[[#This Row],[Conversions]]/data[[#This Row],[Clicks]]</f>
        <v>0.28496726438550374</v>
      </c>
      <c r="P8503" s="11">
        <v>275</v>
      </c>
      <c r="Q8503" s="11">
        <f>IF(data[[#This Row],[Spend, Dollars]]=0,0,data[[#This Row],[Total conversion value, Dollars]]/data[[#This Row],[Spend, Dollars]])</f>
        <v>16.463444896221333</v>
      </c>
      <c r="R8503" s="2">
        <v>68.399999999999991</v>
      </c>
      <c r="S8503" s="2">
        <v>7.5</v>
      </c>
      <c r="T8503" s="2">
        <v>4</v>
      </c>
      <c r="U8503" s="2">
        <f t="shared" si="132"/>
        <v>79.899999999999991</v>
      </c>
    </row>
    <row r="8504" spans="1:21" x14ac:dyDescent="0.2">
      <c r="A8504" t="s">
        <v>24</v>
      </c>
      <c r="B8504" s="3">
        <v>45238</v>
      </c>
      <c r="C8504" s="10" t="str">
        <f>TEXT(data[[#This Row],[Date]],"mmmm")</f>
        <v>November</v>
      </c>
      <c r="D8504" t="s">
        <v>12</v>
      </c>
      <c r="E8504" t="s">
        <v>19</v>
      </c>
      <c r="F8504" t="s">
        <v>20</v>
      </c>
      <c r="G8504" t="s">
        <v>21</v>
      </c>
      <c r="H8504" s="11">
        <v>2203</v>
      </c>
      <c r="I8504" s="11">
        <v>23.572099999999999</v>
      </c>
      <c r="J8504" s="13">
        <f>data[[#This Row],[Clicks]]/data[[#This Row],[Impressions]]</f>
        <v>1.0699999999999999E-2</v>
      </c>
      <c r="K8504" s="1">
        <v>0.66999999999999982</v>
      </c>
      <c r="L8504" s="2">
        <v>15.793306999999995</v>
      </c>
      <c r="M8504">
        <v>1</v>
      </c>
      <c r="N8504" s="1">
        <f>IF(data[[#This Row],[Conversions]]=0,0,data[[#This Row],[Spend, Dollars]]/data[[#This Row],[Conversions]])</f>
        <v>15.793306999999995</v>
      </c>
      <c r="O8504" s="13">
        <f>data[[#This Row],[Conversions]]/data[[#This Row],[Clicks]]</f>
        <v>4.2423034010546368E-2</v>
      </c>
      <c r="P8504" s="11">
        <v>200</v>
      </c>
      <c r="Q8504" s="11">
        <f>IF(data[[#This Row],[Spend, Dollars]]=0,0,data[[#This Row],[Total conversion value, Dollars]]/data[[#This Row],[Spend, Dollars]])</f>
        <v>12.663592241954143</v>
      </c>
      <c r="R8504" s="2">
        <v>78</v>
      </c>
      <c r="S8504" s="2">
        <v>22.5</v>
      </c>
      <c r="T8504" s="2">
        <v>6</v>
      </c>
      <c r="U8504" s="2">
        <f t="shared" si="132"/>
        <v>106.5</v>
      </c>
    </row>
    <row r="8505" spans="1:21" x14ac:dyDescent="0.2">
      <c r="A8505" t="s">
        <v>24</v>
      </c>
      <c r="B8505" s="3">
        <v>45239</v>
      </c>
      <c r="C8505" s="10" t="str">
        <f>TEXT(data[[#This Row],[Date]],"mmmm")</f>
        <v>November</v>
      </c>
      <c r="D8505" t="s">
        <v>12</v>
      </c>
      <c r="E8505" t="s">
        <v>19</v>
      </c>
      <c r="F8505" t="s">
        <v>20</v>
      </c>
      <c r="G8505" t="s">
        <v>21</v>
      </c>
      <c r="H8505" s="11">
        <v>2025</v>
      </c>
      <c r="I8505" s="11">
        <v>7.0875000000000012</v>
      </c>
      <c r="J8505" s="13">
        <f>data[[#This Row],[Clicks]]/data[[#This Row],[Impressions]]</f>
        <v>3.5000000000000005E-3</v>
      </c>
      <c r="K8505" s="1">
        <v>8.0000000000000057E-2</v>
      </c>
      <c r="L8505" s="2">
        <v>0.5670000000000005</v>
      </c>
      <c r="M8505">
        <v>2</v>
      </c>
      <c r="N8505" s="1">
        <f>IF(data[[#This Row],[Conversions]]=0,0,data[[#This Row],[Spend, Dollars]]/data[[#This Row],[Conversions]])</f>
        <v>0.28350000000000025</v>
      </c>
      <c r="O8505" s="13">
        <f>data[[#This Row],[Conversions]]/data[[#This Row],[Clicks]]</f>
        <v>0.28218694885361545</v>
      </c>
      <c r="P8505" s="11">
        <v>136</v>
      </c>
      <c r="Q8505" s="11">
        <f>IF(data[[#This Row],[Spend, Dollars]]=0,0,data[[#This Row],[Total conversion value, Dollars]]/data[[#This Row],[Spend, Dollars]])</f>
        <v>239.85890652557299</v>
      </c>
      <c r="R8505" s="2">
        <v>49.199999999999996</v>
      </c>
      <c r="S8505" s="2">
        <v>1.5</v>
      </c>
      <c r="T8505" s="2">
        <v>2</v>
      </c>
      <c r="U8505" s="2">
        <f t="shared" si="132"/>
        <v>52.699999999999996</v>
      </c>
    </row>
    <row r="8506" spans="1:21" x14ac:dyDescent="0.2">
      <c r="A8506" t="s">
        <v>24</v>
      </c>
      <c r="B8506" s="3">
        <v>45240</v>
      </c>
      <c r="C8506" s="10" t="str">
        <f>TEXT(data[[#This Row],[Date]],"mmmm")</f>
        <v>November</v>
      </c>
      <c r="D8506" t="s">
        <v>12</v>
      </c>
      <c r="E8506" t="s">
        <v>19</v>
      </c>
      <c r="F8506" t="s">
        <v>20</v>
      </c>
      <c r="G8506" t="s">
        <v>21</v>
      </c>
      <c r="H8506" s="11">
        <v>2683</v>
      </c>
      <c r="I8506" s="11">
        <v>17.707800000000006</v>
      </c>
      <c r="J8506" s="13">
        <f>data[[#This Row],[Clicks]]/data[[#This Row],[Impressions]]</f>
        <v>6.6000000000000026E-3</v>
      </c>
      <c r="K8506" s="1">
        <v>1.0699999999999998</v>
      </c>
      <c r="L8506" s="2">
        <v>18.947346000000003</v>
      </c>
      <c r="M8506">
        <v>5</v>
      </c>
      <c r="N8506" s="1">
        <f>IF(data[[#This Row],[Conversions]]=0,0,data[[#This Row],[Spend, Dollars]]/data[[#This Row],[Conversions]])</f>
        <v>3.7894692000000005</v>
      </c>
      <c r="O8506" s="13">
        <f>data[[#This Row],[Conversions]]/data[[#This Row],[Clicks]]</f>
        <v>0.28236144523882123</v>
      </c>
      <c r="P8506" s="11">
        <v>431</v>
      </c>
      <c r="Q8506" s="11">
        <f>IF(data[[#This Row],[Spend, Dollars]]=0,0,data[[#This Row],[Total conversion value, Dollars]]/data[[#This Row],[Spend, Dollars]])</f>
        <v>22.747249139800367</v>
      </c>
      <c r="R8506" s="2">
        <v>67.2</v>
      </c>
      <c r="S8506" s="2">
        <v>12</v>
      </c>
      <c r="T8506" s="2">
        <v>7</v>
      </c>
      <c r="U8506" s="2">
        <f t="shared" si="132"/>
        <v>86.2</v>
      </c>
    </row>
    <row r="8507" spans="1:21" x14ac:dyDescent="0.2">
      <c r="A8507" t="s">
        <v>24</v>
      </c>
      <c r="B8507" s="3">
        <v>45241</v>
      </c>
      <c r="C8507" s="10" t="str">
        <f>TEXT(data[[#This Row],[Date]],"mmmm")</f>
        <v>November</v>
      </c>
      <c r="D8507" t="s">
        <v>12</v>
      </c>
      <c r="E8507" t="s">
        <v>19</v>
      </c>
      <c r="F8507" t="s">
        <v>20</v>
      </c>
      <c r="G8507" t="s">
        <v>21</v>
      </c>
      <c r="H8507" s="11">
        <v>2246</v>
      </c>
      <c r="I8507" s="11">
        <v>22.0108</v>
      </c>
      <c r="J8507" s="13">
        <f>data[[#This Row],[Clicks]]/data[[#This Row],[Impressions]]</f>
        <v>9.7999999999999997E-3</v>
      </c>
      <c r="K8507" s="1">
        <v>1.0799999999999998</v>
      </c>
      <c r="L8507" s="2">
        <v>23.771663999999998</v>
      </c>
      <c r="M8507">
        <v>5</v>
      </c>
      <c r="N8507" s="1">
        <f>IF(data[[#This Row],[Conversions]]=0,0,data[[#This Row],[Spend, Dollars]]/data[[#This Row],[Conversions]])</f>
        <v>4.7543327999999994</v>
      </c>
      <c r="O8507" s="13">
        <f>data[[#This Row],[Conversions]]/data[[#This Row],[Clicks]]</f>
        <v>0.22716121176876805</v>
      </c>
      <c r="P8507" s="11">
        <v>343</v>
      </c>
      <c r="Q8507" s="11">
        <f>IF(data[[#This Row],[Spend, Dollars]]=0,0,data[[#This Row],[Total conversion value, Dollars]]/data[[#This Row],[Spend, Dollars]])</f>
        <v>14.428943636423602</v>
      </c>
      <c r="R8507" s="2">
        <v>34.799999999999997</v>
      </c>
      <c r="S8507" s="2">
        <v>16.5</v>
      </c>
      <c r="T8507" s="2">
        <v>4</v>
      </c>
      <c r="U8507" s="2">
        <f t="shared" si="132"/>
        <v>55.3</v>
      </c>
    </row>
    <row r="8508" spans="1:21" x14ac:dyDescent="0.2">
      <c r="A8508" t="s">
        <v>24</v>
      </c>
      <c r="B8508" s="3">
        <v>45242</v>
      </c>
      <c r="C8508" s="10" t="str">
        <f>TEXT(data[[#This Row],[Date]],"mmmm")</f>
        <v>November</v>
      </c>
      <c r="D8508" t="s">
        <v>12</v>
      </c>
      <c r="E8508" t="s">
        <v>19</v>
      </c>
      <c r="F8508" t="s">
        <v>20</v>
      </c>
      <c r="G8508" t="s">
        <v>21</v>
      </c>
      <c r="H8508" s="11">
        <v>2063</v>
      </c>
      <c r="I8508" s="11">
        <v>20.836299999999998</v>
      </c>
      <c r="J8508" s="13">
        <f>data[[#This Row],[Clicks]]/data[[#This Row],[Impressions]]</f>
        <v>1.01E-2</v>
      </c>
      <c r="K8508" s="1">
        <v>1.0000000000000023E-2</v>
      </c>
      <c r="L8508" s="2">
        <v>0.20836300000000046</v>
      </c>
      <c r="M8508">
        <v>1</v>
      </c>
      <c r="N8508" s="1">
        <f>IF(data[[#This Row],[Conversions]]=0,0,data[[#This Row],[Spend, Dollars]]/data[[#This Row],[Conversions]])</f>
        <v>0.20836300000000046</v>
      </c>
      <c r="O8508" s="13">
        <f>data[[#This Row],[Conversions]]/data[[#This Row],[Clicks]]</f>
        <v>4.7993165773193902E-2</v>
      </c>
      <c r="P8508" s="11">
        <v>77</v>
      </c>
      <c r="Q8508" s="11">
        <f>IF(data[[#This Row],[Spend, Dollars]]=0,0,data[[#This Row],[Total conversion value, Dollars]]/data[[#This Row],[Spend, Dollars]])</f>
        <v>369.54737645359216</v>
      </c>
      <c r="R8508" s="2">
        <v>38.4</v>
      </c>
      <c r="S8508" s="2">
        <v>12</v>
      </c>
      <c r="T8508" s="2">
        <v>4</v>
      </c>
      <c r="U8508" s="2">
        <f t="shared" si="132"/>
        <v>54.4</v>
      </c>
    </row>
    <row r="8509" spans="1:21" x14ac:dyDescent="0.2">
      <c r="A8509" t="s">
        <v>24</v>
      </c>
      <c r="B8509" s="3">
        <v>45243</v>
      </c>
      <c r="C8509" s="10" t="str">
        <f>TEXT(data[[#This Row],[Date]],"mmmm")</f>
        <v>November</v>
      </c>
      <c r="D8509" t="s">
        <v>12</v>
      </c>
      <c r="E8509" t="s">
        <v>19</v>
      </c>
      <c r="F8509" t="s">
        <v>20</v>
      </c>
      <c r="G8509" t="s">
        <v>21</v>
      </c>
      <c r="H8509" s="11">
        <v>2693</v>
      </c>
      <c r="I8509" s="11">
        <v>26.391400000000001</v>
      </c>
      <c r="J8509" s="13">
        <f>data[[#This Row],[Clicks]]/data[[#This Row],[Impressions]]</f>
        <v>9.7999999999999997E-3</v>
      </c>
      <c r="K8509" s="1">
        <v>0.49999999999999983</v>
      </c>
      <c r="L8509" s="2">
        <v>13.195699999999997</v>
      </c>
      <c r="M8509">
        <v>1</v>
      </c>
      <c r="N8509" s="1">
        <f>IF(data[[#This Row],[Conversions]]=0,0,data[[#This Row],[Spend, Dollars]]/data[[#This Row],[Conversions]])</f>
        <v>13.195699999999997</v>
      </c>
      <c r="O8509" s="13">
        <f>data[[#This Row],[Conversions]]/data[[#This Row],[Clicks]]</f>
        <v>3.7891131201830901E-2</v>
      </c>
      <c r="P8509" s="11">
        <v>165</v>
      </c>
      <c r="Q8509" s="11">
        <f>IF(data[[#This Row],[Spend, Dollars]]=0,0,data[[#This Row],[Total conversion value, Dollars]]/data[[#This Row],[Spend, Dollars]])</f>
        <v>12.504073296604199</v>
      </c>
      <c r="R8509" s="2">
        <v>19.2</v>
      </c>
      <c r="S8509" s="2">
        <v>6</v>
      </c>
      <c r="T8509" s="2">
        <v>8</v>
      </c>
      <c r="U8509" s="2">
        <f t="shared" si="132"/>
        <v>33.200000000000003</v>
      </c>
    </row>
    <row r="8510" spans="1:21" x14ac:dyDescent="0.2">
      <c r="A8510" t="s">
        <v>24</v>
      </c>
      <c r="B8510" s="3">
        <v>45244</v>
      </c>
      <c r="C8510" s="10" t="str">
        <f>TEXT(data[[#This Row],[Date]],"mmmm")</f>
        <v>November</v>
      </c>
      <c r="D8510" t="s">
        <v>12</v>
      </c>
      <c r="E8510" t="s">
        <v>19</v>
      </c>
      <c r="F8510" t="s">
        <v>20</v>
      </c>
      <c r="G8510" t="s">
        <v>21</v>
      </c>
      <c r="H8510" s="11">
        <v>1825</v>
      </c>
      <c r="I8510" s="11">
        <v>17.337500000000002</v>
      </c>
      <c r="J8510" s="13">
        <f>data[[#This Row],[Clicks]]/data[[#This Row],[Impressions]]</f>
        <v>9.5000000000000015E-3</v>
      </c>
      <c r="K8510" s="1">
        <v>0.72999999999999976</v>
      </c>
      <c r="L8510" s="2">
        <v>12.656374999999997</v>
      </c>
      <c r="M8510">
        <v>4</v>
      </c>
      <c r="N8510" s="1">
        <f>IF(data[[#This Row],[Conversions]]=0,0,data[[#This Row],[Spend, Dollars]]/data[[#This Row],[Conversions]])</f>
        <v>3.1640937499999993</v>
      </c>
      <c r="O8510" s="13">
        <f>data[[#This Row],[Conversions]]/data[[#This Row],[Clicks]]</f>
        <v>0.2307137707281903</v>
      </c>
      <c r="P8510" s="11">
        <v>306</v>
      </c>
      <c r="Q8510" s="11">
        <f>IF(data[[#This Row],[Spend, Dollars]]=0,0,data[[#This Row],[Total conversion value, Dollars]]/data[[#This Row],[Spend, Dollars]])</f>
        <v>24.177538987269266</v>
      </c>
      <c r="R8510" s="2">
        <v>48</v>
      </c>
      <c r="S8510" s="2">
        <v>18</v>
      </c>
      <c r="T8510" s="2">
        <v>4</v>
      </c>
      <c r="U8510" s="2">
        <f t="shared" si="132"/>
        <v>70</v>
      </c>
    </row>
    <row r="8511" spans="1:21" x14ac:dyDescent="0.2">
      <c r="A8511" t="s">
        <v>24</v>
      </c>
      <c r="B8511" s="3">
        <v>45245</v>
      </c>
      <c r="C8511" s="10" t="str">
        <f>TEXT(data[[#This Row],[Date]],"mmmm")</f>
        <v>November</v>
      </c>
      <c r="D8511" t="s">
        <v>12</v>
      </c>
      <c r="E8511" t="s">
        <v>19</v>
      </c>
      <c r="F8511" t="s">
        <v>20</v>
      </c>
      <c r="G8511" t="s">
        <v>21</v>
      </c>
      <c r="H8511" s="11">
        <v>2371</v>
      </c>
      <c r="I8511" s="11">
        <v>12.329199999999997</v>
      </c>
      <c r="J8511" s="13">
        <f>data[[#This Row],[Clicks]]/data[[#This Row],[Impressions]]</f>
        <v>5.1999999999999989E-3</v>
      </c>
      <c r="K8511" s="1">
        <v>1.2199999999999998</v>
      </c>
      <c r="L8511" s="2">
        <v>15.041623999999993</v>
      </c>
      <c r="M8511">
        <v>4</v>
      </c>
      <c r="N8511" s="1">
        <f>IF(data[[#This Row],[Conversions]]=0,0,data[[#This Row],[Spend, Dollars]]/data[[#This Row],[Conversions]])</f>
        <v>3.7604059999999984</v>
      </c>
      <c r="O8511" s="13">
        <f>data[[#This Row],[Conversions]]/data[[#This Row],[Clicks]]</f>
        <v>0.32443305323946414</v>
      </c>
      <c r="P8511" s="11">
        <v>311</v>
      </c>
      <c r="Q8511" s="11">
        <f>IF(data[[#This Row],[Spend, Dollars]]=0,0,data[[#This Row],[Total conversion value, Dollars]]/data[[#This Row],[Spend, Dollars]])</f>
        <v>20.675958925711754</v>
      </c>
      <c r="R8511" s="2">
        <v>70.8</v>
      </c>
      <c r="S8511" s="2">
        <v>13.5</v>
      </c>
      <c r="T8511" s="2">
        <v>2</v>
      </c>
      <c r="U8511" s="2">
        <f t="shared" si="132"/>
        <v>86.3</v>
      </c>
    </row>
    <row r="8512" spans="1:21" x14ac:dyDescent="0.2">
      <c r="A8512" t="s">
        <v>24</v>
      </c>
      <c r="B8512" s="3">
        <v>45246</v>
      </c>
      <c r="C8512" s="10" t="str">
        <f>TEXT(data[[#This Row],[Date]],"mmmm")</f>
        <v>November</v>
      </c>
      <c r="D8512" t="s">
        <v>12</v>
      </c>
      <c r="E8512" t="s">
        <v>19</v>
      </c>
      <c r="F8512" t="s">
        <v>20</v>
      </c>
      <c r="G8512" t="s">
        <v>21</v>
      </c>
      <c r="H8512" s="11">
        <v>2625</v>
      </c>
      <c r="I8512" s="11">
        <v>19.424999999999997</v>
      </c>
      <c r="J8512" s="13">
        <f>data[[#This Row],[Clicks]]/data[[#This Row],[Impressions]]</f>
        <v>7.3999999999999986E-3</v>
      </c>
      <c r="K8512" s="1">
        <v>0.5299999999999998</v>
      </c>
      <c r="L8512" s="2">
        <v>10.295249999999994</v>
      </c>
      <c r="M8512">
        <v>5</v>
      </c>
      <c r="N8512" s="1">
        <f>IF(data[[#This Row],[Conversions]]=0,0,data[[#This Row],[Spend, Dollars]]/data[[#This Row],[Conversions]])</f>
        <v>2.0590499999999987</v>
      </c>
      <c r="O8512" s="13">
        <f>data[[#This Row],[Conversions]]/data[[#This Row],[Clicks]]</f>
        <v>0.25740025740025746</v>
      </c>
      <c r="P8512" s="11">
        <v>263</v>
      </c>
      <c r="Q8512" s="11">
        <f>IF(data[[#This Row],[Spend, Dollars]]=0,0,data[[#This Row],[Total conversion value, Dollars]]/data[[#This Row],[Spend, Dollars]])</f>
        <v>25.545761394818012</v>
      </c>
      <c r="R8512" s="2">
        <v>69.599999999999994</v>
      </c>
      <c r="S8512" s="2">
        <v>10.5</v>
      </c>
      <c r="T8512" s="2">
        <v>2</v>
      </c>
      <c r="U8512" s="2">
        <f t="shared" si="132"/>
        <v>82.1</v>
      </c>
    </row>
    <row r="8513" spans="1:21" x14ac:dyDescent="0.2">
      <c r="A8513" t="s">
        <v>24</v>
      </c>
      <c r="B8513" s="3">
        <v>45247</v>
      </c>
      <c r="C8513" s="10" t="str">
        <f>TEXT(data[[#This Row],[Date]],"mmmm")</f>
        <v>November</v>
      </c>
      <c r="D8513" t="s">
        <v>12</v>
      </c>
      <c r="E8513" t="s">
        <v>19</v>
      </c>
      <c r="F8513" t="s">
        <v>20</v>
      </c>
      <c r="G8513" t="s">
        <v>21</v>
      </c>
      <c r="H8513" s="11">
        <v>2620</v>
      </c>
      <c r="I8513" s="11">
        <v>17.03</v>
      </c>
      <c r="J8513" s="13">
        <f>data[[#This Row],[Clicks]]/data[[#This Row],[Impressions]]</f>
        <v>6.5000000000000006E-3</v>
      </c>
      <c r="K8513" s="1">
        <v>1.1199999999999999</v>
      </c>
      <c r="L8513" s="2">
        <v>19.073599999999999</v>
      </c>
      <c r="M8513">
        <v>5</v>
      </c>
      <c r="N8513" s="1">
        <f>IF(data[[#This Row],[Conversions]]=0,0,data[[#This Row],[Spend, Dollars]]/data[[#This Row],[Conversions]])</f>
        <v>3.8147199999999999</v>
      </c>
      <c r="O8513" s="13">
        <f>data[[#This Row],[Conversions]]/data[[#This Row],[Clicks]]</f>
        <v>0.29359953024075158</v>
      </c>
      <c r="P8513" s="11">
        <v>316</v>
      </c>
      <c r="Q8513" s="11">
        <f>IF(data[[#This Row],[Spend, Dollars]]=0,0,data[[#This Row],[Total conversion value, Dollars]]/data[[#This Row],[Spend, Dollars]])</f>
        <v>16.56740206358527</v>
      </c>
      <c r="R8513" s="2">
        <v>39.6</v>
      </c>
      <c r="S8513" s="2">
        <v>9</v>
      </c>
      <c r="T8513" s="2">
        <v>1</v>
      </c>
      <c r="U8513" s="2">
        <f t="shared" si="132"/>
        <v>49.6</v>
      </c>
    </row>
    <row r="8514" spans="1:21" x14ac:dyDescent="0.2">
      <c r="A8514" t="s">
        <v>24</v>
      </c>
      <c r="B8514" s="3">
        <v>45248</v>
      </c>
      <c r="C8514" s="10" t="str">
        <f>TEXT(data[[#This Row],[Date]],"mmmm")</f>
        <v>November</v>
      </c>
      <c r="D8514" t="s">
        <v>12</v>
      </c>
      <c r="E8514" t="s">
        <v>19</v>
      </c>
      <c r="F8514" t="s">
        <v>20</v>
      </c>
      <c r="G8514" t="s">
        <v>21</v>
      </c>
      <c r="H8514" s="11">
        <v>2064</v>
      </c>
      <c r="I8514" s="11">
        <v>10.9392</v>
      </c>
      <c r="J8514" s="13">
        <f>data[[#This Row],[Clicks]]/data[[#This Row],[Impressions]]</f>
        <v>5.3E-3</v>
      </c>
      <c r="K8514" s="1">
        <v>0.67999999999999983</v>
      </c>
      <c r="L8514" s="2">
        <v>7.4386559999999982</v>
      </c>
      <c r="M8514">
        <v>4</v>
      </c>
      <c r="N8514" s="1">
        <f>IF(data[[#This Row],[Conversions]]=0,0,data[[#This Row],[Spend, Dollars]]/data[[#This Row],[Conversions]])</f>
        <v>1.8596639999999995</v>
      </c>
      <c r="O8514" s="13">
        <f>data[[#This Row],[Conversions]]/data[[#This Row],[Clicks]]</f>
        <v>0.36565745209887379</v>
      </c>
      <c r="P8514" s="11">
        <v>282</v>
      </c>
      <c r="Q8514" s="11">
        <f>IF(data[[#This Row],[Spend, Dollars]]=0,0,data[[#This Row],[Total conversion value, Dollars]]/data[[#This Row],[Spend, Dollars]])</f>
        <v>37.910074077897953</v>
      </c>
      <c r="R8514" s="2">
        <v>32.4</v>
      </c>
      <c r="S8514" s="2">
        <v>15</v>
      </c>
      <c r="T8514" s="2">
        <v>2</v>
      </c>
      <c r="U8514" s="2">
        <f t="shared" si="132"/>
        <v>49.4</v>
      </c>
    </row>
    <row r="8515" spans="1:21" x14ac:dyDescent="0.2">
      <c r="A8515" t="s">
        <v>24</v>
      </c>
      <c r="B8515" s="3">
        <v>45249</v>
      </c>
      <c r="C8515" s="10" t="str">
        <f>TEXT(data[[#This Row],[Date]],"mmmm")</f>
        <v>November</v>
      </c>
      <c r="D8515" t="s">
        <v>12</v>
      </c>
      <c r="E8515" t="s">
        <v>19</v>
      </c>
      <c r="F8515" t="s">
        <v>20</v>
      </c>
      <c r="G8515" t="s">
        <v>21</v>
      </c>
      <c r="H8515" s="11">
        <v>1621</v>
      </c>
      <c r="I8515" s="11">
        <v>15.561599999999999</v>
      </c>
      <c r="J8515" s="13">
        <f>data[[#This Row],[Clicks]]/data[[#This Row],[Impressions]]</f>
        <v>9.5999999999999992E-3</v>
      </c>
      <c r="K8515" s="1">
        <v>0.92999999999999972</v>
      </c>
      <c r="L8515" s="2">
        <v>14.472287999999994</v>
      </c>
      <c r="M8515">
        <v>3</v>
      </c>
      <c r="N8515" s="1">
        <f>IF(data[[#This Row],[Conversions]]=0,0,data[[#This Row],[Spend, Dollars]]/data[[#This Row],[Conversions]])</f>
        <v>4.8240959999999982</v>
      </c>
      <c r="O8515" s="13">
        <f>data[[#This Row],[Conversions]]/data[[#This Row],[Clicks]]</f>
        <v>0.19278223318938928</v>
      </c>
      <c r="P8515" s="11">
        <v>291</v>
      </c>
      <c r="Q8515" s="11">
        <f>IF(data[[#This Row],[Spend, Dollars]]=0,0,data[[#This Row],[Total conversion value, Dollars]]/data[[#This Row],[Spend, Dollars]])</f>
        <v>20.10739421437717</v>
      </c>
      <c r="R8515" s="2">
        <v>36</v>
      </c>
      <c r="S8515" s="2">
        <v>4.5</v>
      </c>
      <c r="T8515" s="2">
        <v>9</v>
      </c>
      <c r="U8515" s="2">
        <f t="shared" ref="U8515:U8578" si="133">SUM(R8515:T8515)</f>
        <v>49.5</v>
      </c>
    </row>
    <row r="8516" spans="1:21" x14ac:dyDescent="0.2">
      <c r="A8516" t="s">
        <v>24</v>
      </c>
      <c r="B8516" s="3">
        <v>45250</v>
      </c>
      <c r="C8516" s="10" t="str">
        <f>TEXT(data[[#This Row],[Date]],"mmmm")</f>
        <v>November</v>
      </c>
      <c r="D8516" t="s">
        <v>12</v>
      </c>
      <c r="E8516" t="s">
        <v>19</v>
      </c>
      <c r="F8516" t="s">
        <v>20</v>
      </c>
      <c r="G8516" t="s">
        <v>21</v>
      </c>
      <c r="H8516" s="11">
        <v>2495</v>
      </c>
      <c r="I8516" s="11">
        <v>16.965999999999998</v>
      </c>
      <c r="J8516" s="13">
        <f>data[[#This Row],[Clicks]]/data[[#This Row],[Impressions]]</f>
        <v>6.7999999999999988E-3</v>
      </c>
      <c r="K8516" s="1">
        <v>0.82999999999999985</v>
      </c>
      <c r="L8516" s="2">
        <v>14.081779999999995</v>
      </c>
      <c r="M8516">
        <v>1</v>
      </c>
      <c r="N8516" s="1">
        <f>IF(data[[#This Row],[Conversions]]=0,0,data[[#This Row],[Spend, Dollars]]/data[[#This Row],[Conversions]])</f>
        <v>14.081779999999995</v>
      </c>
      <c r="O8516" s="13">
        <f>data[[#This Row],[Conversions]]/data[[#This Row],[Clicks]]</f>
        <v>5.8941412236237188E-2</v>
      </c>
      <c r="P8516" s="11">
        <v>195</v>
      </c>
      <c r="Q8516" s="11">
        <f>IF(data[[#This Row],[Spend, Dollars]]=0,0,data[[#This Row],[Total conversion value, Dollars]]/data[[#This Row],[Spend, Dollars]])</f>
        <v>13.847681188031633</v>
      </c>
      <c r="R8516" s="2">
        <v>37.199999999999996</v>
      </c>
      <c r="S8516" s="2">
        <v>9</v>
      </c>
      <c r="T8516" s="2">
        <v>0</v>
      </c>
      <c r="U8516" s="2">
        <f t="shared" si="133"/>
        <v>46.199999999999996</v>
      </c>
    </row>
    <row r="8517" spans="1:21" x14ac:dyDescent="0.2">
      <c r="A8517" t="s">
        <v>24</v>
      </c>
      <c r="B8517" s="3">
        <v>45251</v>
      </c>
      <c r="C8517" s="10" t="str">
        <f>TEXT(data[[#This Row],[Date]],"mmmm")</f>
        <v>November</v>
      </c>
      <c r="D8517" t="s">
        <v>12</v>
      </c>
      <c r="E8517" t="s">
        <v>19</v>
      </c>
      <c r="F8517" t="s">
        <v>20</v>
      </c>
      <c r="G8517" t="s">
        <v>21</v>
      </c>
      <c r="H8517" s="11">
        <v>1679</v>
      </c>
      <c r="I8517" s="11">
        <v>11.753</v>
      </c>
      <c r="J8517" s="13">
        <f>data[[#This Row],[Clicks]]/data[[#This Row],[Impressions]]</f>
        <v>7.0000000000000001E-3</v>
      </c>
      <c r="K8517" s="1">
        <v>0.30000000000000004</v>
      </c>
      <c r="L8517" s="2">
        <v>3.5259000000000005</v>
      </c>
      <c r="M8517">
        <v>6</v>
      </c>
      <c r="N8517" s="1">
        <f>IF(data[[#This Row],[Conversions]]=0,0,data[[#This Row],[Spend, Dollars]]/data[[#This Row],[Conversions]])</f>
        <v>0.58765000000000012</v>
      </c>
      <c r="O8517" s="13">
        <f>data[[#This Row],[Conversions]]/data[[#This Row],[Clicks]]</f>
        <v>0.51050795541563854</v>
      </c>
      <c r="P8517" s="11">
        <v>284</v>
      </c>
      <c r="Q8517" s="11">
        <f>IF(data[[#This Row],[Spend, Dollars]]=0,0,data[[#This Row],[Total conversion value, Dollars]]/data[[#This Row],[Spend, Dollars]])</f>
        <v>80.546810743356289</v>
      </c>
      <c r="R8517" s="2">
        <v>56.4</v>
      </c>
      <c r="S8517" s="2">
        <v>9</v>
      </c>
      <c r="T8517" s="2">
        <v>9</v>
      </c>
      <c r="U8517" s="2">
        <f t="shared" si="133"/>
        <v>74.400000000000006</v>
      </c>
    </row>
    <row r="8518" spans="1:21" x14ac:dyDescent="0.2">
      <c r="A8518" t="s">
        <v>24</v>
      </c>
      <c r="B8518" s="3">
        <v>45252</v>
      </c>
      <c r="C8518" s="10" t="str">
        <f>TEXT(data[[#This Row],[Date]],"mmmm")</f>
        <v>November</v>
      </c>
      <c r="D8518" t="s">
        <v>12</v>
      </c>
      <c r="E8518" t="s">
        <v>19</v>
      </c>
      <c r="F8518" t="s">
        <v>20</v>
      </c>
      <c r="G8518" t="s">
        <v>21</v>
      </c>
      <c r="H8518" s="11">
        <v>2439</v>
      </c>
      <c r="I8518" s="11">
        <v>20.9754</v>
      </c>
      <c r="J8518" s="13">
        <f>data[[#This Row],[Clicks]]/data[[#This Row],[Impressions]]</f>
        <v>8.6E-3</v>
      </c>
      <c r="K8518" s="1">
        <v>1.0699999999999998</v>
      </c>
      <c r="L8518" s="2">
        <v>22.443677999999998</v>
      </c>
      <c r="M8518">
        <v>5</v>
      </c>
      <c r="N8518" s="1">
        <f>IF(data[[#This Row],[Conversions]]=0,0,data[[#This Row],[Spend, Dollars]]/data[[#This Row],[Conversions]])</f>
        <v>4.4887356</v>
      </c>
      <c r="O8518" s="13">
        <f>data[[#This Row],[Conversions]]/data[[#This Row],[Clicks]]</f>
        <v>0.23837447676802348</v>
      </c>
      <c r="P8518" s="11">
        <v>197</v>
      </c>
      <c r="Q8518" s="11">
        <f>IF(data[[#This Row],[Spend, Dollars]]=0,0,data[[#This Row],[Total conversion value, Dollars]]/data[[#This Row],[Spend, Dollars]])</f>
        <v>8.777527462299183</v>
      </c>
      <c r="R8518" s="2">
        <v>40.799999999999997</v>
      </c>
      <c r="S8518" s="2">
        <v>10.5</v>
      </c>
      <c r="T8518" s="2">
        <v>1</v>
      </c>
      <c r="U8518" s="2">
        <f t="shared" si="133"/>
        <v>52.3</v>
      </c>
    </row>
    <row r="8519" spans="1:21" x14ac:dyDescent="0.2">
      <c r="A8519" t="s">
        <v>24</v>
      </c>
      <c r="B8519" s="3">
        <v>45253</v>
      </c>
      <c r="C8519" s="10" t="str">
        <f>TEXT(data[[#This Row],[Date]],"mmmm")</f>
        <v>November</v>
      </c>
      <c r="D8519" t="s">
        <v>12</v>
      </c>
      <c r="E8519" t="s">
        <v>19</v>
      </c>
      <c r="F8519" t="s">
        <v>20</v>
      </c>
      <c r="G8519" t="s">
        <v>21</v>
      </c>
      <c r="H8519" s="11">
        <v>2489</v>
      </c>
      <c r="I8519" s="11">
        <v>18.169699999999999</v>
      </c>
      <c r="J8519" s="13">
        <f>data[[#This Row],[Clicks]]/data[[#This Row],[Impressions]]</f>
        <v>7.2999999999999992E-3</v>
      </c>
      <c r="K8519" s="1">
        <v>0.62999999999999978</v>
      </c>
      <c r="L8519" s="2">
        <v>11.446910999999995</v>
      </c>
      <c r="M8519">
        <v>6</v>
      </c>
      <c r="N8519" s="1">
        <f>IF(data[[#This Row],[Conversions]]=0,0,data[[#This Row],[Spend, Dollars]]/data[[#This Row],[Conversions]])</f>
        <v>1.9078184999999992</v>
      </c>
      <c r="O8519" s="13">
        <f>data[[#This Row],[Conversions]]/data[[#This Row],[Clicks]]</f>
        <v>0.33022009169111216</v>
      </c>
      <c r="P8519" s="11">
        <v>375</v>
      </c>
      <c r="Q8519" s="11">
        <f>IF(data[[#This Row],[Spend, Dollars]]=0,0,data[[#This Row],[Total conversion value, Dollars]]/data[[#This Row],[Spend, Dollars]])</f>
        <v>32.759929731261138</v>
      </c>
      <c r="R8519" s="2">
        <v>56.4</v>
      </c>
      <c r="S8519" s="2">
        <v>1.5</v>
      </c>
      <c r="T8519" s="2">
        <v>0</v>
      </c>
      <c r="U8519" s="2">
        <f t="shared" si="133"/>
        <v>57.9</v>
      </c>
    </row>
    <row r="8520" spans="1:21" x14ac:dyDescent="0.2">
      <c r="A8520" t="s">
        <v>24</v>
      </c>
      <c r="B8520" s="3">
        <v>45254</v>
      </c>
      <c r="C8520" s="10" t="str">
        <f>TEXT(data[[#This Row],[Date]],"mmmm")</f>
        <v>November</v>
      </c>
      <c r="D8520" t="s">
        <v>12</v>
      </c>
      <c r="E8520" t="s">
        <v>19</v>
      </c>
      <c r="F8520" t="s">
        <v>20</v>
      </c>
      <c r="G8520" t="s">
        <v>21</v>
      </c>
      <c r="H8520" s="11">
        <v>2372</v>
      </c>
      <c r="I8520" s="11">
        <v>19.213200000000001</v>
      </c>
      <c r="J8520" s="13">
        <f>data[[#This Row],[Clicks]]/data[[#This Row],[Impressions]]</f>
        <v>8.0999999999999996E-3</v>
      </c>
      <c r="K8520" s="1">
        <v>1.2399999999999998</v>
      </c>
      <c r="L8520" s="2">
        <v>23.824367999999996</v>
      </c>
      <c r="M8520">
        <v>4</v>
      </c>
      <c r="N8520" s="1">
        <f>IF(data[[#This Row],[Conversions]]=0,0,data[[#This Row],[Spend, Dollars]]/data[[#This Row],[Conversions]])</f>
        <v>5.9560919999999991</v>
      </c>
      <c r="O8520" s="13">
        <f>data[[#This Row],[Conversions]]/data[[#This Row],[Clicks]]</f>
        <v>0.20819020256906709</v>
      </c>
      <c r="P8520" s="11">
        <v>294</v>
      </c>
      <c r="Q8520" s="11">
        <f>IF(data[[#This Row],[Spend, Dollars]]=0,0,data[[#This Row],[Total conversion value, Dollars]]/data[[#This Row],[Spend, Dollars]])</f>
        <v>12.340306361956802</v>
      </c>
      <c r="R8520" s="2">
        <v>84</v>
      </c>
      <c r="S8520" s="2">
        <v>0</v>
      </c>
      <c r="T8520" s="2">
        <v>1</v>
      </c>
      <c r="U8520" s="2">
        <f t="shared" si="133"/>
        <v>85</v>
      </c>
    </row>
    <row r="8521" spans="1:21" x14ac:dyDescent="0.2">
      <c r="A8521" t="s">
        <v>24</v>
      </c>
      <c r="B8521" s="3">
        <v>45255</v>
      </c>
      <c r="C8521" s="10" t="str">
        <f>TEXT(data[[#This Row],[Date]],"mmmm")</f>
        <v>November</v>
      </c>
      <c r="D8521" t="s">
        <v>12</v>
      </c>
      <c r="E8521" t="s">
        <v>19</v>
      </c>
      <c r="F8521" t="s">
        <v>20</v>
      </c>
      <c r="G8521" t="s">
        <v>21</v>
      </c>
      <c r="H8521" s="11">
        <v>1630</v>
      </c>
      <c r="I8521" s="11">
        <v>21.353000000000002</v>
      </c>
      <c r="J8521" s="13">
        <f>data[[#This Row],[Clicks]]/data[[#This Row],[Impressions]]</f>
        <v>1.3100000000000001E-2</v>
      </c>
      <c r="K8521" s="1">
        <v>7.0000000000000034E-2</v>
      </c>
      <c r="L8521" s="2">
        <v>1.4947100000000009</v>
      </c>
      <c r="M8521">
        <v>5</v>
      </c>
      <c r="N8521" s="1">
        <f>IF(data[[#This Row],[Conversions]]=0,0,data[[#This Row],[Spend, Dollars]]/data[[#This Row],[Conversions]])</f>
        <v>0.29894200000000015</v>
      </c>
      <c r="O8521" s="13">
        <f>data[[#This Row],[Conversions]]/data[[#This Row],[Clicks]]</f>
        <v>0.23415913454783868</v>
      </c>
      <c r="P8521" s="11">
        <v>317</v>
      </c>
      <c r="Q8521" s="11">
        <f>IF(data[[#This Row],[Spend, Dollars]]=0,0,data[[#This Row],[Total conversion value, Dollars]]/data[[#This Row],[Spend, Dollars]])</f>
        <v>212.08127329047093</v>
      </c>
      <c r="R8521" s="2">
        <v>46.8</v>
      </c>
      <c r="S8521" s="2">
        <v>12</v>
      </c>
      <c r="T8521" s="2">
        <v>6</v>
      </c>
      <c r="U8521" s="2">
        <f t="shared" si="133"/>
        <v>64.8</v>
      </c>
    </row>
    <row r="8522" spans="1:21" x14ac:dyDescent="0.2">
      <c r="A8522" t="s">
        <v>24</v>
      </c>
      <c r="B8522" s="3">
        <v>45256</v>
      </c>
      <c r="C8522" s="10" t="str">
        <f>TEXT(data[[#This Row],[Date]],"mmmm")</f>
        <v>November</v>
      </c>
      <c r="D8522" t="s">
        <v>12</v>
      </c>
      <c r="E8522" t="s">
        <v>19</v>
      </c>
      <c r="F8522" t="s">
        <v>20</v>
      </c>
      <c r="G8522" t="s">
        <v>21</v>
      </c>
      <c r="H8522" s="11">
        <v>1595</v>
      </c>
      <c r="I8522" s="11">
        <v>10.686499999999999</v>
      </c>
      <c r="J8522" s="13">
        <f>data[[#This Row],[Clicks]]/data[[#This Row],[Impressions]]</f>
        <v>6.6999999999999994E-3</v>
      </c>
      <c r="K8522" s="1">
        <v>0.66999999999999982</v>
      </c>
      <c r="L8522" s="2">
        <v>7.1599549999999974</v>
      </c>
      <c r="M8522">
        <v>1</v>
      </c>
      <c r="N8522" s="1">
        <f>IF(data[[#This Row],[Conversions]]=0,0,data[[#This Row],[Spend, Dollars]]/data[[#This Row],[Conversions]])</f>
        <v>7.1599549999999974</v>
      </c>
      <c r="O8522" s="13">
        <f>data[[#This Row],[Conversions]]/data[[#This Row],[Clicks]]</f>
        <v>9.3576007111776549E-2</v>
      </c>
      <c r="P8522" s="11">
        <v>189</v>
      </c>
      <c r="Q8522" s="11">
        <f>IF(data[[#This Row],[Spend, Dollars]]=0,0,data[[#This Row],[Total conversion value, Dollars]]/data[[#This Row],[Spend, Dollars]])</f>
        <v>26.396813946456376</v>
      </c>
      <c r="R8522" s="2">
        <v>31.2</v>
      </c>
      <c r="S8522" s="2">
        <v>1.5</v>
      </c>
      <c r="T8522" s="2">
        <v>5</v>
      </c>
      <c r="U8522" s="2">
        <f t="shared" si="133"/>
        <v>37.700000000000003</v>
      </c>
    </row>
    <row r="8523" spans="1:21" x14ac:dyDescent="0.2">
      <c r="A8523" t="s">
        <v>24</v>
      </c>
      <c r="B8523" s="3">
        <v>45257</v>
      </c>
      <c r="C8523" s="10" t="str">
        <f>TEXT(data[[#This Row],[Date]],"mmmm")</f>
        <v>November</v>
      </c>
      <c r="D8523" t="s">
        <v>12</v>
      </c>
      <c r="E8523" t="s">
        <v>19</v>
      </c>
      <c r="F8523" t="s">
        <v>20</v>
      </c>
      <c r="G8523" t="s">
        <v>21</v>
      </c>
      <c r="H8523" s="11">
        <v>1742</v>
      </c>
      <c r="I8523" s="11">
        <v>11.1488</v>
      </c>
      <c r="J8523" s="13">
        <f>data[[#This Row],[Clicks]]/data[[#This Row],[Impressions]]</f>
        <v>6.3999999999999994E-3</v>
      </c>
      <c r="K8523" s="1">
        <v>0.25000000000000006</v>
      </c>
      <c r="L8523" s="2">
        <v>2.7872000000000003</v>
      </c>
      <c r="M8523">
        <v>6</v>
      </c>
      <c r="N8523" s="1">
        <f>IF(data[[#This Row],[Conversions]]=0,0,data[[#This Row],[Spend, Dollars]]/data[[#This Row],[Conversions]])</f>
        <v>0.46453333333333341</v>
      </c>
      <c r="O8523" s="13">
        <f>data[[#This Row],[Conversions]]/data[[#This Row],[Clicks]]</f>
        <v>0.53817451205510913</v>
      </c>
      <c r="P8523" s="11">
        <v>353</v>
      </c>
      <c r="Q8523" s="11">
        <f>IF(data[[#This Row],[Spend, Dollars]]=0,0,data[[#This Row],[Total conversion value, Dollars]]/data[[#This Row],[Spend, Dollars]])</f>
        <v>126.65040183696898</v>
      </c>
      <c r="R8523" s="2">
        <v>58.8</v>
      </c>
      <c r="S8523" s="2">
        <v>21</v>
      </c>
      <c r="T8523" s="2">
        <v>2</v>
      </c>
      <c r="U8523" s="2">
        <f t="shared" si="133"/>
        <v>81.8</v>
      </c>
    </row>
    <row r="8524" spans="1:21" x14ac:dyDescent="0.2">
      <c r="A8524" t="s">
        <v>24</v>
      </c>
      <c r="B8524" s="3">
        <v>45258</v>
      </c>
      <c r="C8524" s="10" t="str">
        <f>TEXT(data[[#This Row],[Date]],"mmmm")</f>
        <v>November</v>
      </c>
      <c r="D8524" t="s">
        <v>12</v>
      </c>
      <c r="E8524" t="s">
        <v>19</v>
      </c>
      <c r="F8524" t="s">
        <v>20</v>
      </c>
      <c r="G8524" t="s">
        <v>21</v>
      </c>
      <c r="H8524" s="11">
        <v>2404</v>
      </c>
      <c r="I8524" s="11">
        <v>27.646000000000001</v>
      </c>
      <c r="J8524" s="13">
        <f>data[[#This Row],[Clicks]]/data[[#This Row],[Impressions]]</f>
        <v>1.15E-2</v>
      </c>
      <c r="K8524" s="1">
        <v>3.0000000000000054E-2</v>
      </c>
      <c r="L8524" s="2">
        <v>0.82938000000000156</v>
      </c>
      <c r="M8524">
        <v>6</v>
      </c>
      <c r="N8524" s="1">
        <f>IF(data[[#This Row],[Conversions]]=0,0,data[[#This Row],[Spend, Dollars]]/data[[#This Row],[Conversions]])</f>
        <v>0.13823000000000027</v>
      </c>
      <c r="O8524" s="13">
        <f>data[[#This Row],[Conversions]]/data[[#This Row],[Clicks]]</f>
        <v>0.21702958836721406</v>
      </c>
      <c r="P8524" s="11">
        <v>369</v>
      </c>
      <c r="Q8524" s="11">
        <f>IF(data[[#This Row],[Spend, Dollars]]=0,0,data[[#This Row],[Total conversion value, Dollars]]/data[[#This Row],[Spend, Dollars]])</f>
        <v>444.91065615278796</v>
      </c>
      <c r="R8524" s="2">
        <v>50.4</v>
      </c>
      <c r="S8524" s="2">
        <v>6</v>
      </c>
      <c r="T8524" s="2">
        <v>2</v>
      </c>
      <c r="U8524" s="2">
        <f t="shared" si="133"/>
        <v>58.4</v>
      </c>
    </row>
    <row r="8525" spans="1:21" x14ac:dyDescent="0.2">
      <c r="A8525" t="s">
        <v>24</v>
      </c>
      <c r="B8525" s="3">
        <v>45259</v>
      </c>
      <c r="C8525" s="10" t="str">
        <f>TEXT(data[[#This Row],[Date]],"mmmm")</f>
        <v>November</v>
      </c>
      <c r="D8525" t="s">
        <v>12</v>
      </c>
      <c r="E8525" t="s">
        <v>19</v>
      </c>
      <c r="F8525" t="s">
        <v>20</v>
      </c>
      <c r="G8525" t="s">
        <v>21</v>
      </c>
      <c r="H8525" s="11">
        <v>2029</v>
      </c>
      <c r="I8525" s="11">
        <v>9.7391999999999967</v>
      </c>
      <c r="J8525" s="13">
        <f>data[[#This Row],[Clicks]]/data[[#This Row],[Impressions]]</f>
        <v>4.7999999999999987E-3</v>
      </c>
      <c r="K8525" s="1">
        <v>5.0000000000000017E-2</v>
      </c>
      <c r="L8525" s="2">
        <v>0.48696</v>
      </c>
      <c r="M8525">
        <v>5</v>
      </c>
      <c r="N8525" s="1">
        <f>IF(data[[#This Row],[Conversions]]=0,0,data[[#This Row],[Spend, Dollars]]/data[[#This Row],[Conversions]])</f>
        <v>9.7392000000000006E-2</v>
      </c>
      <c r="O8525" s="13">
        <f>data[[#This Row],[Conversions]]/data[[#This Row],[Clicks]]</f>
        <v>0.51338919007721395</v>
      </c>
      <c r="P8525" s="11">
        <v>301</v>
      </c>
      <c r="Q8525" s="11">
        <f>IF(data[[#This Row],[Spend, Dollars]]=0,0,data[[#This Row],[Total conversion value, Dollars]]/data[[#This Row],[Spend, Dollars]])</f>
        <v>618.12058485296529</v>
      </c>
      <c r="R8525" s="2">
        <v>73.2</v>
      </c>
      <c r="S8525" s="2">
        <v>0</v>
      </c>
      <c r="T8525" s="2">
        <v>9</v>
      </c>
      <c r="U8525" s="2">
        <f t="shared" si="133"/>
        <v>82.2</v>
      </c>
    </row>
    <row r="8526" spans="1:21" x14ac:dyDescent="0.2">
      <c r="A8526" t="s">
        <v>24</v>
      </c>
      <c r="B8526" s="3">
        <v>45260</v>
      </c>
      <c r="C8526" s="10" t="str">
        <f>TEXT(data[[#This Row],[Date]],"mmmm")</f>
        <v>November</v>
      </c>
      <c r="D8526" t="s">
        <v>12</v>
      </c>
      <c r="E8526" t="s">
        <v>19</v>
      </c>
      <c r="F8526" t="s">
        <v>20</v>
      </c>
      <c r="G8526" t="s">
        <v>21</v>
      </c>
      <c r="H8526" s="11">
        <v>2480</v>
      </c>
      <c r="I8526" s="11">
        <v>14.383999999999999</v>
      </c>
      <c r="J8526" s="13">
        <f>data[[#This Row],[Clicks]]/data[[#This Row],[Impressions]]</f>
        <v>5.7999999999999996E-3</v>
      </c>
      <c r="K8526" s="1">
        <v>0.70999999999999974</v>
      </c>
      <c r="L8526" s="2">
        <v>10.212639999999995</v>
      </c>
      <c r="M8526">
        <v>4</v>
      </c>
      <c r="N8526" s="1">
        <f>IF(data[[#This Row],[Conversions]]=0,0,data[[#This Row],[Spend, Dollars]]/data[[#This Row],[Conversions]])</f>
        <v>2.5531599999999988</v>
      </c>
      <c r="O8526" s="13">
        <f>data[[#This Row],[Conversions]]/data[[#This Row],[Clicks]]</f>
        <v>0.2780867630700779</v>
      </c>
      <c r="P8526" s="11">
        <v>322</v>
      </c>
      <c r="Q8526" s="11">
        <f>IF(data[[#This Row],[Spend, Dollars]]=0,0,data[[#This Row],[Total conversion value, Dollars]]/data[[#This Row],[Spend, Dollars]])</f>
        <v>31.529555531184901</v>
      </c>
      <c r="R8526" s="2">
        <v>73.2</v>
      </c>
      <c r="S8526" s="2">
        <v>15</v>
      </c>
      <c r="T8526" s="2">
        <v>4</v>
      </c>
      <c r="U8526" s="2">
        <f t="shared" si="133"/>
        <v>92.2</v>
      </c>
    </row>
    <row r="8527" spans="1:21" x14ac:dyDescent="0.2">
      <c r="A8527" t="s">
        <v>22</v>
      </c>
      <c r="B8527" s="3">
        <v>44986</v>
      </c>
      <c r="C8527" s="10" t="str">
        <f>TEXT(data[[#This Row],[Date]],"mmmm")</f>
        <v>March</v>
      </c>
      <c r="D8527" t="s">
        <v>15</v>
      </c>
      <c r="E8527" t="s">
        <v>19</v>
      </c>
      <c r="F8527" t="s">
        <v>20</v>
      </c>
      <c r="G8527" t="s">
        <v>21</v>
      </c>
      <c r="H8527" s="11">
        <v>2317.4</v>
      </c>
      <c r="I8527" s="11">
        <v>31.748380000000001</v>
      </c>
      <c r="J8527" s="13">
        <f>data[[#This Row],[Clicks]]/data[[#This Row],[Impressions]]</f>
        <v>1.37E-2</v>
      </c>
      <c r="K8527" s="1">
        <v>4.9999999999999899E-2</v>
      </c>
      <c r="L8527" s="2">
        <v>1.5874189999999968</v>
      </c>
      <c r="M8527">
        <v>1</v>
      </c>
      <c r="N8527" s="1">
        <f>IF(data[[#This Row],[Conversions]]=0,0,data[[#This Row],[Spend, Dollars]]/data[[#This Row],[Conversions]])</f>
        <v>1.5874189999999968</v>
      </c>
      <c r="O8527" s="13">
        <f>data[[#This Row],[Conversions]]/data[[#This Row],[Clicks]]</f>
        <v>3.149767011734142E-2</v>
      </c>
      <c r="P8527" s="11">
        <v>39</v>
      </c>
      <c r="Q8527" s="11">
        <f>IF(data[[#This Row],[Spend, Dollars]]=0,0,data[[#This Row],[Total conversion value, Dollars]]/data[[#This Row],[Spend, Dollars]])</f>
        <v>24.568182691526356</v>
      </c>
      <c r="R8527" s="2">
        <v>30</v>
      </c>
      <c r="S8527" s="2">
        <v>10.5</v>
      </c>
      <c r="T8527" s="2">
        <v>8</v>
      </c>
      <c r="U8527" s="2">
        <f t="shared" si="133"/>
        <v>48.5</v>
      </c>
    </row>
    <row r="8528" spans="1:21" x14ac:dyDescent="0.2">
      <c r="A8528" t="s">
        <v>22</v>
      </c>
      <c r="B8528" s="3">
        <v>44987</v>
      </c>
      <c r="C8528" s="10" t="str">
        <f>TEXT(data[[#This Row],[Date]],"mmmm")</f>
        <v>March</v>
      </c>
      <c r="D8528" t="s">
        <v>15</v>
      </c>
      <c r="E8528" t="s">
        <v>19</v>
      </c>
      <c r="F8528" t="s">
        <v>20</v>
      </c>
      <c r="G8528" t="s">
        <v>21</v>
      </c>
      <c r="H8528" s="11">
        <v>1702.4</v>
      </c>
      <c r="I8528" s="11">
        <v>14.981119999999999</v>
      </c>
      <c r="J8528" s="13">
        <f>data[[#This Row],[Clicks]]/data[[#This Row],[Impressions]]</f>
        <v>8.7999999999999988E-3</v>
      </c>
      <c r="K8528" s="1">
        <v>0.44999999999999973</v>
      </c>
      <c r="L8528" s="2">
        <v>6.7415039999999955</v>
      </c>
      <c r="M8528">
        <v>2</v>
      </c>
      <c r="N8528" s="1">
        <f>IF(data[[#This Row],[Conversions]]=0,0,data[[#This Row],[Spend, Dollars]]/data[[#This Row],[Conversions]])</f>
        <v>3.3707519999999978</v>
      </c>
      <c r="O8528" s="13">
        <f>data[[#This Row],[Conversions]]/data[[#This Row],[Clicks]]</f>
        <v>0.13350136705399865</v>
      </c>
      <c r="P8528" s="11">
        <v>140</v>
      </c>
      <c r="Q8528" s="11">
        <f>IF(data[[#This Row],[Spend, Dollars]]=0,0,data[[#This Row],[Total conversion value, Dollars]]/data[[#This Row],[Spend, Dollars]])</f>
        <v>20.766879319510913</v>
      </c>
      <c r="R8528" s="2">
        <v>63.599999999999994</v>
      </c>
      <c r="S8528" s="2">
        <v>24</v>
      </c>
      <c r="T8528" s="2">
        <v>2</v>
      </c>
      <c r="U8528" s="2">
        <f t="shared" si="133"/>
        <v>89.6</v>
      </c>
    </row>
    <row r="8529" spans="1:21" x14ac:dyDescent="0.2">
      <c r="A8529" t="s">
        <v>22</v>
      </c>
      <c r="B8529" s="3">
        <v>44988</v>
      </c>
      <c r="C8529" s="10" t="str">
        <f>TEXT(data[[#This Row],[Date]],"mmmm")</f>
        <v>March</v>
      </c>
      <c r="D8529" t="s">
        <v>15</v>
      </c>
      <c r="E8529" t="s">
        <v>19</v>
      </c>
      <c r="F8529" t="s">
        <v>20</v>
      </c>
      <c r="G8529" t="s">
        <v>21</v>
      </c>
      <c r="H8529" s="11">
        <v>2021.1999999999998</v>
      </c>
      <c r="I8529" s="11">
        <v>19.605639999999998</v>
      </c>
      <c r="J8529" s="13">
        <f>data[[#This Row],[Clicks]]/data[[#This Row],[Impressions]]</f>
        <v>9.7000000000000003E-3</v>
      </c>
      <c r="K8529" s="1">
        <v>0.80999999999999972</v>
      </c>
      <c r="L8529" s="2">
        <v>15.880568399999992</v>
      </c>
      <c r="M8529">
        <v>4</v>
      </c>
      <c r="N8529" s="1">
        <f>IF(data[[#This Row],[Conversions]]=0,0,data[[#This Row],[Spend, Dollars]]/data[[#This Row],[Conversions]])</f>
        <v>3.9701420999999981</v>
      </c>
      <c r="O8529" s="13">
        <f>data[[#This Row],[Conversions]]/data[[#This Row],[Clicks]]</f>
        <v>0.20402292401574243</v>
      </c>
      <c r="P8529" s="11">
        <v>248</v>
      </c>
      <c r="Q8529" s="11">
        <f>IF(data[[#This Row],[Spend, Dollars]]=0,0,data[[#This Row],[Total conversion value, Dollars]]/data[[#This Row],[Spend, Dollars]])</f>
        <v>15.616569492563007</v>
      </c>
      <c r="R8529" s="2">
        <v>48</v>
      </c>
      <c r="S8529" s="2">
        <v>12</v>
      </c>
      <c r="T8529" s="2">
        <v>2</v>
      </c>
      <c r="U8529" s="2">
        <f t="shared" si="133"/>
        <v>62</v>
      </c>
    </row>
    <row r="8530" spans="1:21" x14ac:dyDescent="0.2">
      <c r="A8530" t="s">
        <v>22</v>
      </c>
      <c r="B8530" s="3">
        <v>44989</v>
      </c>
      <c r="C8530" s="10" t="str">
        <f>TEXT(data[[#This Row],[Date]],"mmmm")</f>
        <v>March</v>
      </c>
      <c r="D8530" t="s">
        <v>15</v>
      </c>
      <c r="E8530" t="s">
        <v>19</v>
      </c>
      <c r="F8530" t="s">
        <v>20</v>
      </c>
      <c r="G8530" t="s">
        <v>21</v>
      </c>
      <c r="H8530" s="11">
        <v>1923</v>
      </c>
      <c r="I8530" s="11">
        <v>20.960699999999999</v>
      </c>
      <c r="J8530" s="13">
        <f>data[[#This Row],[Clicks]]/data[[#This Row],[Impressions]]</f>
        <v>1.09E-2</v>
      </c>
      <c r="K8530" s="1">
        <v>0.59999999999999987</v>
      </c>
      <c r="L8530" s="2">
        <v>12.576419999999997</v>
      </c>
      <c r="M8530">
        <v>4</v>
      </c>
      <c r="N8530" s="1">
        <f>IF(data[[#This Row],[Conversions]]=0,0,data[[#This Row],[Spend, Dollars]]/data[[#This Row],[Conversions]])</f>
        <v>3.1441049999999993</v>
      </c>
      <c r="O8530" s="13">
        <f>data[[#This Row],[Conversions]]/data[[#This Row],[Clicks]]</f>
        <v>0.19083332140625076</v>
      </c>
      <c r="P8530" s="11">
        <v>256</v>
      </c>
      <c r="Q8530" s="11">
        <f>IF(data[[#This Row],[Spend, Dollars]]=0,0,data[[#This Row],[Total conversion value, Dollars]]/data[[#This Row],[Spend, Dollars]])</f>
        <v>20.355554283333419</v>
      </c>
      <c r="R8530" s="2">
        <v>33.6</v>
      </c>
      <c r="S8530" s="2">
        <v>12</v>
      </c>
      <c r="T8530" s="2">
        <v>8</v>
      </c>
      <c r="U8530" s="2">
        <f t="shared" si="133"/>
        <v>53.6</v>
      </c>
    </row>
    <row r="8531" spans="1:21" x14ac:dyDescent="0.2">
      <c r="A8531" t="s">
        <v>22</v>
      </c>
      <c r="B8531" s="3">
        <v>44990</v>
      </c>
      <c r="C8531" s="10" t="str">
        <f>TEXT(data[[#This Row],[Date]],"mmmm")</f>
        <v>March</v>
      </c>
      <c r="D8531" t="s">
        <v>15</v>
      </c>
      <c r="E8531" t="s">
        <v>19</v>
      </c>
      <c r="F8531" t="s">
        <v>20</v>
      </c>
      <c r="G8531" t="s">
        <v>21</v>
      </c>
      <c r="H8531" s="11">
        <v>1272.4000000000001</v>
      </c>
      <c r="I8531" s="11">
        <v>13.487440000000003</v>
      </c>
      <c r="J8531" s="13">
        <f>data[[#This Row],[Clicks]]/data[[#This Row],[Impressions]]</f>
        <v>1.0600000000000002E-2</v>
      </c>
      <c r="K8531" s="1">
        <v>0.69999999999999984</v>
      </c>
      <c r="L8531" s="2">
        <v>9.4412079999999996</v>
      </c>
      <c r="M8531">
        <v>3</v>
      </c>
      <c r="N8531" s="1">
        <f>IF(data[[#This Row],[Conversions]]=0,0,data[[#This Row],[Spend, Dollars]]/data[[#This Row],[Conversions]])</f>
        <v>3.1470693333333331</v>
      </c>
      <c r="O8531" s="13">
        <f>data[[#This Row],[Conversions]]/data[[#This Row],[Clicks]]</f>
        <v>0.2224291637256588</v>
      </c>
      <c r="P8531" s="11">
        <v>186</v>
      </c>
      <c r="Q8531" s="11">
        <f>IF(data[[#This Row],[Spend, Dollars]]=0,0,data[[#This Row],[Total conversion value, Dollars]]/data[[#This Row],[Spend, Dollars]])</f>
        <v>19.700868787129782</v>
      </c>
      <c r="R8531" s="2">
        <v>73.2</v>
      </c>
      <c r="S8531" s="2">
        <v>10.5</v>
      </c>
      <c r="T8531" s="2">
        <v>1</v>
      </c>
      <c r="U8531" s="2">
        <f t="shared" si="133"/>
        <v>84.7</v>
      </c>
    </row>
    <row r="8532" spans="1:21" x14ac:dyDescent="0.2">
      <c r="A8532" t="s">
        <v>22</v>
      </c>
      <c r="B8532" s="3">
        <v>44991</v>
      </c>
      <c r="C8532" s="10" t="str">
        <f>TEXT(data[[#This Row],[Date]],"mmmm")</f>
        <v>March</v>
      </c>
      <c r="D8532" t="s">
        <v>15</v>
      </c>
      <c r="E8532" t="s">
        <v>19</v>
      </c>
      <c r="F8532" t="s">
        <v>20</v>
      </c>
      <c r="G8532" t="s">
        <v>21</v>
      </c>
      <c r="H8532" s="11">
        <v>2327.8000000000002</v>
      </c>
      <c r="I8532" s="11">
        <v>22.114100000000001</v>
      </c>
      <c r="J8532" s="13">
        <f>data[[#This Row],[Clicks]]/data[[#This Row],[Impressions]]</f>
        <v>9.4999999999999998E-3</v>
      </c>
      <c r="K8532" s="1">
        <v>0.42999999999999983</v>
      </c>
      <c r="L8532" s="2">
        <v>9.5090629999999958</v>
      </c>
      <c r="M8532">
        <v>0</v>
      </c>
      <c r="N8532" s="1">
        <f>IF(data[[#This Row],[Conversions]]=0,0,data[[#This Row],[Spend, Dollars]]/data[[#This Row],[Conversions]])</f>
        <v>0</v>
      </c>
      <c r="O8532" s="13">
        <f>data[[#This Row],[Conversions]]/data[[#This Row],[Clicks]]</f>
        <v>0</v>
      </c>
      <c r="P8532" s="11">
        <v>0</v>
      </c>
      <c r="Q8532" s="11">
        <f>IF(data[[#This Row],[Spend, Dollars]]=0,0,data[[#This Row],[Total conversion value, Dollars]]/data[[#This Row],[Spend, Dollars]])</f>
        <v>0</v>
      </c>
      <c r="R8532" s="2">
        <v>60</v>
      </c>
      <c r="S8532" s="2">
        <v>18</v>
      </c>
      <c r="T8532" s="2">
        <v>0</v>
      </c>
      <c r="U8532" s="2">
        <f t="shared" si="133"/>
        <v>78</v>
      </c>
    </row>
    <row r="8533" spans="1:21" x14ac:dyDescent="0.2">
      <c r="A8533" t="s">
        <v>22</v>
      </c>
      <c r="B8533" s="3">
        <v>44992</v>
      </c>
      <c r="C8533" s="10" t="str">
        <f>TEXT(data[[#This Row],[Date]],"mmmm")</f>
        <v>March</v>
      </c>
      <c r="D8533" t="s">
        <v>15</v>
      </c>
      <c r="E8533" t="s">
        <v>19</v>
      </c>
      <c r="F8533" t="s">
        <v>20</v>
      </c>
      <c r="G8533" t="s">
        <v>21</v>
      </c>
      <c r="H8533" s="11">
        <v>2243.2000000000003</v>
      </c>
      <c r="I8533" s="11">
        <v>16.824000000000002</v>
      </c>
      <c r="J8533" s="13">
        <f>data[[#This Row],[Clicks]]/data[[#This Row],[Impressions]]</f>
        <v>7.4999999999999997E-3</v>
      </c>
      <c r="K8533" s="1">
        <v>0.60999999999999976</v>
      </c>
      <c r="L8533" s="2">
        <v>10.262639999999998</v>
      </c>
      <c r="M8533">
        <v>4</v>
      </c>
      <c r="N8533" s="1">
        <f>IF(data[[#This Row],[Conversions]]=0,0,data[[#This Row],[Spend, Dollars]]/data[[#This Row],[Conversions]])</f>
        <v>2.5656599999999994</v>
      </c>
      <c r="O8533" s="13">
        <f>data[[#This Row],[Conversions]]/data[[#This Row],[Clicks]]</f>
        <v>0.2377555872563005</v>
      </c>
      <c r="P8533" s="11">
        <v>276</v>
      </c>
      <c r="Q8533" s="11">
        <f>IF(data[[#This Row],[Spend, Dollars]]=0,0,data[[#This Row],[Total conversion value, Dollars]]/data[[#This Row],[Spend, Dollars]])</f>
        <v>26.893664788007772</v>
      </c>
      <c r="R8533" s="2">
        <v>27.599999999999998</v>
      </c>
      <c r="S8533" s="2">
        <v>3</v>
      </c>
      <c r="T8533" s="2">
        <v>5</v>
      </c>
      <c r="U8533" s="2">
        <f t="shared" si="133"/>
        <v>35.599999999999994</v>
      </c>
    </row>
    <row r="8534" spans="1:21" x14ac:dyDescent="0.2">
      <c r="A8534" t="s">
        <v>22</v>
      </c>
      <c r="B8534" s="3">
        <v>44993</v>
      </c>
      <c r="C8534" s="10" t="str">
        <f>TEXT(data[[#This Row],[Date]],"mmmm")</f>
        <v>March</v>
      </c>
      <c r="D8534" t="s">
        <v>15</v>
      </c>
      <c r="E8534" t="s">
        <v>19</v>
      </c>
      <c r="F8534" t="s">
        <v>20</v>
      </c>
      <c r="G8534" t="s">
        <v>21</v>
      </c>
      <c r="H8534" s="11">
        <v>2141</v>
      </c>
      <c r="I8534" s="11">
        <v>18.412600000000001</v>
      </c>
      <c r="J8534" s="13">
        <f>data[[#This Row],[Clicks]]/data[[#This Row],[Impressions]]</f>
        <v>8.6E-3</v>
      </c>
      <c r="K8534" s="1">
        <v>0.1</v>
      </c>
      <c r="L8534" s="2">
        <v>1.8412600000000001</v>
      </c>
      <c r="M8534">
        <v>1</v>
      </c>
      <c r="N8534" s="1">
        <f>IF(data[[#This Row],[Conversions]]=0,0,data[[#This Row],[Spend, Dollars]]/data[[#This Row],[Conversions]])</f>
        <v>1.8412600000000001</v>
      </c>
      <c r="O8534" s="13">
        <f>data[[#This Row],[Conversions]]/data[[#This Row],[Clicks]]</f>
        <v>5.4310635108566957E-2</v>
      </c>
      <c r="P8534" s="11">
        <v>44</v>
      </c>
      <c r="Q8534" s="11">
        <f>IF(data[[#This Row],[Spend, Dollars]]=0,0,data[[#This Row],[Total conversion value, Dollars]]/data[[#This Row],[Spend, Dollars]])</f>
        <v>23.896679447769461</v>
      </c>
      <c r="R8534" s="2">
        <v>51.6</v>
      </c>
      <c r="S8534" s="2">
        <v>3</v>
      </c>
      <c r="T8534" s="2">
        <v>8</v>
      </c>
      <c r="U8534" s="2">
        <f t="shared" si="133"/>
        <v>62.6</v>
      </c>
    </row>
    <row r="8535" spans="1:21" x14ac:dyDescent="0.2">
      <c r="A8535" t="s">
        <v>22</v>
      </c>
      <c r="B8535" s="3">
        <v>44994</v>
      </c>
      <c r="C8535" s="10" t="str">
        <f>TEXT(data[[#This Row],[Date]],"mmmm")</f>
        <v>March</v>
      </c>
      <c r="D8535" t="s">
        <v>15</v>
      </c>
      <c r="E8535" t="s">
        <v>19</v>
      </c>
      <c r="F8535" t="s">
        <v>20</v>
      </c>
      <c r="G8535" t="s">
        <v>21</v>
      </c>
      <c r="H8535" s="11">
        <v>1580.2</v>
      </c>
      <c r="I8535" s="11">
        <v>11.21942</v>
      </c>
      <c r="J8535" s="13">
        <f>data[[#This Row],[Clicks]]/data[[#This Row],[Impressions]]</f>
        <v>7.0999999999999995E-3</v>
      </c>
      <c r="K8535" s="1">
        <v>0.5299999999999998</v>
      </c>
      <c r="L8535" s="2">
        <v>5.9462925999999978</v>
      </c>
      <c r="M8535">
        <v>3</v>
      </c>
      <c r="N8535" s="1">
        <f>IF(data[[#This Row],[Conversions]]=0,0,data[[#This Row],[Spend, Dollars]]/data[[#This Row],[Conversions]])</f>
        <v>1.9820975333333326</v>
      </c>
      <c r="O8535" s="13">
        <f>data[[#This Row],[Conversions]]/data[[#This Row],[Clicks]]</f>
        <v>0.2673935016248612</v>
      </c>
      <c r="P8535" s="11">
        <v>96</v>
      </c>
      <c r="Q8535" s="11">
        <f>IF(data[[#This Row],[Spend, Dollars]]=0,0,data[[#This Row],[Total conversion value, Dollars]]/data[[#This Row],[Spend, Dollars]])</f>
        <v>16.144513305652001</v>
      </c>
      <c r="R8535" s="2">
        <v>51.6</v>
      </c>
      <c r="S8535" s="2">
        <v>18</v>
      </c>
      <c r="T8535" s="2">
        <v>0</v>
      </c>
      <c r="U8535" s="2">
        <f t="shared" si="133"/>
        <v>69.599999999999994</v>
      </c>
    </row>
    <row r="8536" spans="1:21" x14ac:dyDescent="0.2">
      <c r="A8536" t="s">
        <v>22</v>
      </c>
      <c r="B8536" s="3">
        <v>44995</v>
      </c>
      <c r="C8536" s="10" t="str">
        <f>TEXT(data[[#This Row],[Date]],"mmmm")</f>
        <v>March</v>
      </c>
      <c r="D8536" t="s">
        <v>15</v>
      </c>
      <c r="E8536" t="s">
        <v>19</v>
      </c>
      <c r="F8536" t="s">
        <v>20</v>
      </c>
      <c r="G8536" t="s">
        <v>21</v>
      </c>
      <c r="H8536" s="11">
        <v>1968.4</v>
      </c>
      <c r="I8536" s="11">
        <v>21.061880000000002</v>
      </c>
      <c r="J8536" s="13">
        <f>data[[#This Row],[Clicks]]/data[[#This Row],[Impressions]]</f>
        <v>1.0700000000000001E-2</v>
      </c>
      <c r="K8536" s="1">
        <v>0</v>
      </c>
      <c r="L8536" s="2">
        <v>0</v>
      </c>
      <c r="M8536">
        <v>2</v>
      </c>
      <c r="N8536" s="1">
        <f>IF(data[[#This Row],[Conversions]]=0,0,data[[#This Row],[Spend, Dollars]]/data[[#This Row],[Conversions]])</f>
        <v>0</v>
      </c>
      <c r="O8536" s="13">
        <f>data[[#This Row],[Conversions]]/data[[#This Row],[Clicks]]</f>
        <v>9.4958284825476164E-2</v>
      </c>
      <c r="P8536" s="11">
        <v>96</v>
      </c>
      <c r="Q8536" s="11">
        <f>IF(data[[#This Row],[Spend, Dollars]]=0,0,data[[#This Row],[Total conversion value, Dollars]]/data[[#This Row],[Spend, Dollars]])</f>
        <v>0</v>
      </c>
      <c r="R8536" s="2">
        <v>52.8</v>
      </c>
      <c r="S8536" s="2">
        <v>13.5</v>
      </c>
      <c r="T8536" s="2">
        <v>6</v>
      </c>
      <c r="U8536" s="2">
        <f t="shared" si="133"/>
        <v>72.3</v>
      </c>
    </row>
    <row r="8537" spans="1:21" x14ac:dyDescent="0.2">
      <c r="A8537" t="s">
        <v>22</v>
      </c>
      <c r="B8537" s="3">
        <v>44996</v>
      </c>
      <c r="C8537" s="10" t="str">
        <f>TEXT(data[[#This Row],[Date]],"mmmm")</f>
        <v>March</v>
      </c>
      <c r="D8537" t="s">
        <v>15</v>
      </c>
      <c r="E8537" t="s">
        <v>19</v>
      </c>
      <c r="F8537" t="s">
        <v>20</v>
      </c>
      <c r="G8537" t="s">
        <v>21</v>
      </c>
      <c r="H8537" s="11">
        <v>1905</v>
      </c>
      <c r="I8537" s="11">
        <v>18.097500000000004</v>
      </c>
      <c r="J8537" s="13">
        <f>data[[#This Row],[Clicks]]/data[[#This Row],[Impressions]]</f>
        <v>9.5000000000000015E-3</v>
      </c>
      <c r="K8537" s="1">
        <v>0.10000000000000003</v>
      </c>
      <c r="L8537" s="2">
        <v>1.8097500000000011</v>
      </c>
      <c r="M8537">
        <v>4</v>
      </c>
      <c r="N8537" s="1">
        <f>IF(data[[#This Row],[Conversions]]=0,0,data[[#This Row],[Spend, Dollars]]/data[[#This Row],[Conversions]])</f>
        <v>0.45243750000000027</v>
      </c>
      <c r="O8537" s="13">
        <f>data[[#This Row],[Conversions]]/data[[#This Row],[Clicks]]</f>
        <v>0.22102500345351564</v>
      </c>
      <c r="P8537" s="11">
        <v>156</v>
      </c>
      <c r="Q8537" s="11">
        <f>IF(data[[#This Row],[Spend, Dollars]]=0,0,data[[#This Row],[Total conversion value, Dollars]]/data[[#This Row],[Spend, Dollars]])</f>
        <v>86.199751346871068</v>
      </c>
      <c r="R8537" s="2">
        <v>81.599999999999994</v>
      </c>
      <c r="S8537" s="2">
        <v>4.5</v>
      </c>
      <c r="T8537" s="2">
        <v>3</v>
      </c>
      <c r="U8537" s="2">
        <f t="shared" si="133"/>
        <v>89.1</v>
      </c>
    </row>
    <row r="8538" spans="1:21" x14ac:dyDescent="0.2">
      <c r="A8538" t="s">
        <v>22</v>
      </c>
      <c r="B8538" s="3">
        <v>44997</v>
      </c>
      <c r="C8538" s="10" t="str">
        <f>TEXT(data[[#This Row],[Date]],"mmmm")</f>
        <v>March</v>
      </c>
      <c r="D8538" t="s">
        <v>15</v>
      </c>
      <c r="E8538" t="s">
        <v>19</v>
      </c>
      <c r="F8538" t="s">
        <v>20</v>
      </c>
      <c r="G8538" t="s">
        <v>21</v>
      </c>
      <c r="H8538" s="11">
        <v>1577.1999999999998</v>
      </c>
      <c r="I8538" s="11">
        <v>12.144440000000001</v>
      </c>
      <c r="J8538" s="13">
        <f>data[[#This Row],[Clicks]]/data[[#This Row],[Impressions]]</f>
        <v>7.700000000000002E-3</v>
      </c>
      <c r="K8538" s="1">
        <v>0.01</v>
      </c>
      <c r="L8538" s="2">
        <v>0.12144440000000002</v>
      </c>
      <c r="M8538">
        <v>1</v>
      </c>
      <c r="N8538" s="1">
        <f>IF(data[[#This Row],[Conversions]]=0,0,data[[#This Row],[Spend, Dollars]]/data[[#This Row],[Conversions]])</f>
        <v>0.12144440000000002</v>
      </c>
      <c r="O8538" s="13">
        <f>data[[#This Row],[Conversions]]/data[[#This Row],[Clicks]]</f>
        <v>8.2342207627523367E-2</v>
      </c>
      <c r="P8538" s="11">
        <v>79</v>
      </c>
      <c r="Q8538" s="11">
        <f>IF(data[[#This Row],[Spend, Dollars]]=0,0,data[[#This Row],[Total conversion value, Dollars]]/data[[#This Row],[Spend, Dollars]])</f>
        <v>650.50344025743459</v>
      </c>
      <c r="R8538" s="2">
        <v>33.6</v>
      </c>
      <c r="S8538" s="2">
        <v>12</v>
      </c>
      <c r="T8538" s="2">
        <v>2</v>
      </c>
      <c r="U8538" s="2">
        <f t="shared" si="133"/>
        <v>47.6</v>
      </c>
    </row>
    <row r="8539" spans="1:21" x14ac:dyDescent="0.2">
      <c r="A8539" t="s">
        <v>22</v>
      </c>
      <c r="B8539" s="3">
        <v>44998</v>
      </c>
      <c r="C8539" s="10" t="str">
        <f>TEXT(data[[#This Row],[Date]],"mmmm")</f>
        <v>March</v>
      </c>
      <c r="D8539" t="s">
        <v>15</v>
      </c>
      <c r="E8539" t="s">
        <v>19</v>
      </c>
      <c r="F8539" t="s">
        <v>20</v>
      </c>
      <c r="G8539" t="s">
        <v>21</v>
      </c>
      <c r="H8539" s="11">
        <v>1568.6000000000001</v>
      </c>
      <c r="I8539" s="11">
        <v>21.01924</v>
      </c>
      <c r="J8539" s="13">
        <f>data[[#This Row],[Clicks]]/data[[#This Row],[Impressions]]</f>
        <v>1.3399999999999999E-2</v>
      </c>
      <c r="K8539" s="1">
        <v>0.40999999999999981</v>
      </c>
      <c r="L8539" s="2">
        <v>8.6178883999999965</v>
      </c>
      <c r="M8539">
        <v>0</v>
      </c>
      <c r="N8539" s="1">
        <f>IF(data[[#This Row],[Conversions]]=0,0,data[[#This Row],[Spend, Dollars]]/data[[#This Row],[Conversions]])</f>
        <v>0</v>
      </c>
      <c r="O8539" s="13">
        <f>data[[#This Row],[Conversions]]/data[[#This Row],[Clicks]]</f>
        <v>0</v>
      </c>
      <c r="P8539" s="11">
        <v>0</v>
      </c>
      <c r="Q8539" s="11">
        <f>IF(data[[#This Row],[Spend, Dollars]]=0,0,data[[#This Row],[Total conversion value, Dollars]]/data[[#This Row],[Spend, Dollars]])</f>
        <v>0</v>
      </c>
      <c r="R8539" s="2">
        <v>31.2</v>
      </c>
      <c r="S8539" s="2">
        <v>12</v>
      </c>
      <c r="T8539" s="2">
        <v>4</v>
      </c>
      <c r="U8539" s="2">
        <f t="shared" si="133"/>
        <v>47.2</v>
      </c>
    </row>
    <row r="8540" spans="1:21" x14ac:dyDescent="0.2">
      <c r="A8540" t="s">
        <v>22</v>
      </c>
      <c r="B8540" s="3">
        <v>44999</v>
      </c>
      <c r="C8540" s="10" t="str">
        <f>TEXT(data[[#This Row],[Date]],"mmmm")</f>
        <v>March</v>
      </c>
      <c r="D8540" t="s">
        <v>15</v>
      </c>
      <c r="E8540" t="s">
        <v>19</v>
      </c>
      <c r="F8540" t="s">
        <v>20</v>
      </c>
      <c r="G8540" t="s">
        <v>21</v>
      </c>
      <c r="H8540" s="11">
        <v>2633.8</v>
      </c>
      <c r="I8540" s="11">
        <v>18.173220000000001</v>
      </c>
      <c r="J8540" s="13">
        <f>data[[#This Row],[Clicks]]/data[[#This Row],[Impressions]]</f>
        <v>6.8999999999999999E-3</v>
      </c>
      <c r="K8540" s="1">
        <v>0.84999999999999976</v>
      </c>
      <c r="L8540" s="2">
        <v>15.447236999999996</v>
      </c>
      <c r="M8540">
        <v>1</v>
      </c>
      <c r="N8540" s="1">
        <f>IF(data[[#This Row],[Conversions]]=0,0,data[[#This Row],[Spend, Dollars]]/data[[#This Row],[Conversions]])</f>
        <v>15.447236999999996</v>
      </c>
      <c r="O8540" s="13">
        <f>data[[#This Row],[Conversions]]/data[[#This Row],[Clicks]]</f>
        <v>5.5026021805711922E-2</v>
      </c>
      <c r="P8540" s="11">
        <v>71</v>
      </c>
      <c r="Q8540" s="11">
        <f>IF(data[[#This Row],[Spend, Dollars]]=0,0,data[[#This Row],[Total conversion value, Dollars]]/data[[#This Row],[Spend, Dollars]])</f>
        <v>4.5962912331829973</v>
      </c>
      <c r="R8540" s="2">
        <v>81.599999999999994</v>
      </c>
      <c r="S8540" s="2">
        <v>4.5</v>
      </c>
      <c r="T8540" s="2">
        <v>4</v>
      </c>
      <c r="U8540" s="2">
        <f t="shared" si="133"/>
        <v>90.1</v>
      </c>
    </row>
    <row r="8541" spans="1:21" x14ac:dyDescent="0.2">
      <c r="A8541" t="s">
        <v>22</v>
      </c>
      <c r="B8541" s="3">
        <v>45000</v>
      </c>
      <c r="C8541" s="10" t="str">
        <f>TEXT(data[[#This Row],[Date]],"mmmm")</f>
        <v>March</v>
      </c>
      <c r="D8541" t="s">
        <v>15</v>
      </c>
      <c r="E8541" t="s">
        <v>19</v>
      </c>
      <c r="F8541" t="s">
        <v>20</v>
      </c>
      <c r="G8541" t="s">
        <v>21</v>
      </c>
      <c r="H8541" s="11">
        <v>1789.6000000000001</v>
      </c>
      <c r="I8541" s="11">
        <v>12.169280000000001</v>
      </c>
      <c r="J8541" s="13">
        <f>data[[#This Row],[Clicks]]/data[[#This Row],[Impressions]]</f>
        <v>6.7999999999999996E-3</v>
      </c>
      <c r="K8541" s="1">
        <v>0.23999999999999994</v>
      </c>
      <c r="L8541" s="2">
        <v>2.9206271999999993</v>
      </c>
      <c r="M8541">
        <v>3</v>
      </c>
      <c r="N8541" s="1">
        <f>IF(data[[#This Row],[Conversions]]=0,0,data[[#This Row],[Spend, Dollars]]/data[[#This Row],[Conversions]])</f>
        <v>0.97354239999999981</v>
      </c>
      <c r="O8541" s="13">
        <f>data[[#This Row],[Conversions]]/data[[#This Row],[Clicks]]</f>
        <v>0.24652239080701568</v>
      </c>
      <c r="P8541" s="11">
        <v>168</v>
      </c>
      <c r="Q8541" s="11">
        <f>IF(data[[#This Row],[Spend, Dollars]]=0,0,data[[#This Row],[Total conversion value, Dollars]]/data[[#This Row],[Spend, Dollars]])</f>
        <v>57.521891188303677</v>
      </c>
      <c r="R8541" s="2">
        <v>72</v>
      </c>
      <c r="S8541" s="2">
        <v>16.5</v>
      </c>
      <c r="T8541" s="2">
        <v>8</v>
      </c>
      <c r="U8541" s="2">
        <f t="shared" si="133"/>
        <v>96.5</v>
      </c>
    </row>
    <row r="8542" spans="1:21" x14ac:dyDescent="0.2">
      <c r="A8542" t="s">
        <v>22</v>
      </c>
      <c r="B8542" s="3">
        <v>45001</v>
      </c>
      <c r="C8542" s="10" t="str">
        <f>TEXT(data[[#This Row],[Date]],"mmmm")</f>
        <v>March</v>
      </c>
      <c r="D8542" t="s">
        <v>15</v>
      </c>
      <c r="E8542" t="s">
        <v>19</v>
      </c>
      <c r="F8542" t="s">
        <v>20</v>
      </c>
      <c r="G8542" t="s">
        <v>21</v>
      </c>
      <c r="H8542" s="11">
        <v>2395.2000000000003</v>
      </c>
      <c r="I8542" s="11">
        <v>32.814240000000005</v>
      </c>
      <c r="J8542" s="13">
        <f>data[[#This Row],[Clicks]]/data[[#This Row],[Impressions]]</f>
        <v>1.37E-2</v>
      </c>
      <c r="K8542" s="1">
        <v>0.69999999999999984</v>
      </c>
      <c r="L8542" s="2">
        <v>22.969967999999998</v>
      </c>
      <c r="M8542">
        <v>3</v>
      </c>
      <c r="N8542" s="1">
        <f>IF(data[[#This Row],[Conversions]]=0,0,data[[#This Row],[Spend, Dollars]]/data[[#This Row],[Conversions]])</f>
        <v>7.656655999999999</v>
      </c>
      <c r="O8542" s="13">
        <f>data[[#This Row],[Conversions]]/data[[#This Row],[Clicks]]</f>
        <v>9.1423723359127004E-2</v>
      </c>
      <c r="P8542" s="11">
        <v>231</v>
      </c>
      <c r="Q8542" s="11">
        <f>IF(data[[#This Row],[Spend, Dollars]]=0,0,data[[#This Row],[Total conversion value, Dollars]]/data[[#This Row],[Spend, Dollars]])</f>
        <v>10.056609569503973</v>
      </c>
      <c r="R8542" s="2">
        <v>51.6</v>
      </c>
      <c r="S8542" s="2">
        <v>21</v>
      </c>
      <c r="T8542" s="2">
        <v>0</v>
      </c>
      <c r="U8542" s="2">
        <f t="shared" si="133"/>
        <v>72.599999999999994</v>
      </c>
    </row>
    <row r="8543" spans="1:21" x14ac:dyDescent="0.2">
      <c r="A8543" t="s">
        <v>22</v>
      </c>
      <c r="B8543" s="3">
        <v>45002</v>
      </c>
      <c r="C8543" s="10" t="str">
        <f>TEXT(data[[#This Row],[Date]],"mmmm")</f>
        <v>March</v>
      </c>
      <c r="D8543" t="s">
        <v>15</v>
      </c>
      <c r="E8543" t="s">
        <v>19</v>
      </c>
      <c r="F8543" t="s">
        <v>20</v>
      </c>
      <c r="G8543" t="s">
        <v>21</v>
      </c>
      <c r="H8543" s="11">
        <v>2395.2000000000003</v>
      </c>
      <c r="I8543" s="11">
        <v>16.526880000000002</v>
      </c>
      <c r="J8543" s="13">
        <f>data[[#This Row],[Clicks]]/data[[#This Row],[Impressions]]</f>
        <v>6.8999999999999999E-3</v>
      </c>
      <c r="K8543" s="1">
        <v>0.40999999999999981</v>
      </c>
      <c r="L8543" s="2">
        <v>6.7760207999999977</v>
      </c>
      <c r="M8543">
        <v>0</v>
      </c>
      <c r="N8543" s="1">
        <f>IF(data[[#This Row],[Conversions]]=0,0,data[[#This Row],[Spend, Dollars]]/data[[#This Row],[Conversions]])</f>
        <v>0</v>
      </c>
      <c r="O8543" s="13">
        <f>data[[#This Row],[Conversions]]/data[[#This Row],[Clicks]]</f>
        <v>0</v>
      </c>
      <c r="P8543" s="11">
        <v>0</v>
      </c>
      <c r="Q8543" s="11">
        <f>IF(data[[#This Row],[Spend, Dollars]]=0,0,data[[#This Row],[Total conversion value, Dollars]]/data[[#This Row],[Spend, Dollars]])</f>
        <v>0</v>
      </c>
      <c r="R8543" s="2">
        <v>67.2</v>
      </c>
      <c r="S8543" s="2">
        <v>22.5</v>
      </c>
      <c r="T8543" s="2">
        <v>0</v>
      </c>
      <c r="U8543" s="2">
        <f t="shared" si="133"/>
        <v>89.7</v>
      </c>
    </row>
    <row r="8544" spans="1:21" x14ac:dyDescent="0.2">
      <c r="A8544" t="s">
        <v>22</v>
      </c>
      <c r="B8544" s="3">
        <v>45003</v>
      </c>
      <c r="C8544" s="10" t="str">
        <f>TEXT(data[[#This Row],[Date]],"mmmm")</f>
        <v>March</v>
      </c>
      <c r="D8544" t="s">
        <v>15</v>
      </c>
      <c r="E8544" t="s">
        <v>19</v>
      </c>
      <c r="F8544" t="s">
        <v>20</v>
      </c>
      <c r="G8544" t="s">
        <v>21</v>
      </c>
      <c r="H8544" s="11">
        <v>2350.6</v>
      </c>
      <c r="I8544" s="11">
        <v>25.856599999999997</v>
      </c>
      <c r="J8544" s="13">
        <f>data[[#This Row],[Clicks]]/data[[#This Row],[Impressions]]</f>
        <v>1.0999999999999999E-2</v>
      </c>
      <c r="K8544" s="1">
        <v>0.55999999999999983</v>
      </c>
      <c r="L8544" s="2">
        <v>14.479695999999993</v>
      </c>
      <c r="M8544">
        <v>0</v>
      </c>
      <c r="N8544" s="1">
        <f>IF(data[[#This Row],[Conversions]]=0,0,data[[#This Row],[Spend, Dollars]]/data[[#This Row],[Conversions]])</f>
        <v>0</v>
      </c>
      <c r="O8544" s="13">
        <f>data[[#This Row],[Conversions]]/data[[#This Row],[Clicks]]</f>
        <v>0</v>
      </c>
      <c r="P8544" s="11">
        <v>0</v>
      </c>
      <c r="Q8544" s="11">
        <f>IF(data[[#This Row],[Spend, Dollars]]=0,0,data[[#This Row],[Total conversion value, Dollars]]/data[[#This Row],[Spend, Dollars]])</f>
        <v>0</v>
      </c>
      <c r="R8544" s="2">
        <v>84</v>
      </c>
      <c r="S8544" s="2">
        <v>21</v>
      </c>
      <c r="T8544" s="2">
        <v>3</v>
      </c>
      <c r="U8544" s="2">
        <f t="shared" si="133"/>
        <v>108</v>
      </c>
    </row>
    <row r="8545" spans="1:21" x14ac:dyDescent="0.2">
      <c r="A8545" t="s">
        <v>22</v>
      </c>
      <c r="B8545" s="3">
        <v>45004</v>
      </c>
      <c r="C8545" s="10" t="str">
        <f>TEXT(data[[#This Row],[Date]],"mmmm")</f>
        <v>March</v>
      </c>
      <c r="D8545" t="s">
        <v>15</v>
      </c>
      <c r="E8545" t="s">
        <v>19</v>
      </c>
      <c r="F8545" t="s">
        <v>20</v>
      </c>
      <c r="G8545" t="s">
        <v>21</v>
      </c>
      <c r="H8545" s="11">
        <v>1901</v>
      </c>
      <c r="I8545" s="11">
        <v>19.010000000000009</v>
      </c>
      <c r="J8545" s="13">
        <f>data[[#This Row],[Clicks]]/data[[#This Row],[Impressions]]</f>
        <v>1.0000000000000005E-2</v>
      </c>
      <c r="K8545" s="1">
        <v>0.42999999999999972</v>
      </c>
      <c r="L8545" s="2">
        <v>8.1742999999999988</v>
      </c>
      <c r="M8545">
        <v>2</v>
      </c>
      <c r="N8545" s="1">
        <f>IF(data[[#This Row],[Conversions]]=0,0,data[[#This Row],[Spend, Dollars]]/data[[#This Row],[Conversions]])</f>
        <v>4.0871499999999994</v>
      </c>
      <c r="O8545" s="13">
        <f>data[[#This Row],[Conversions]]/data[[#This Row],[Clicks]]</f>
        <v>0.10520778537611779</v>
      </c>
      <c r="P8545" s="11">
        <v>128</v>
      </c>
      <c r="Q8545" s="11">
        <f>IF(data[[#This Row],[Spend, Dollars]]=0,0,data[[#This Row],[Total conversion value, Dollars]]/data[[#This Row],[Spend, Dollars]])</f>
        <v>15.658833172259401</v>
      </c>
      <c r="R8545" s="2">
        <v>46.8</v>
      </c>
      <c r="S8545" s="2">
        <v>13.5</v>
      </c>
      <c r="T8545" s="2">
        <v>7</v>
      </c>
      <c r="U8545" s="2">
        <f t="shared" si="133"/>
        <v>67.3</v>
      </c>
    </row>
    <row r="8546" spans="1:21" x14ac:dyDescent="0.2">
      <c r="A8546" t="s">
        <v>22</v>
      </c>
      <c r="B8546" s="3">
        <v>45005</v>
      </c>
      <c r="C8546" s="10" t="str">
        <f>TEXT(data[[#This Row],[Date]],"mmmm")</f>
        <v>March</v>
      </c>
      <c r="D8546" t="s">
        <v>15</v>
      </c>
      <c r="E8546" t="s">
        <v>19</v>
      </c>
      <c r="F8546" t="s">
        <v>20</v>
      </c>
      <c r="G8546" t="s">
        <v>21</v>
      </c>
      <c r="H8546" s="11">
        <v>1529.4</v>
      </c>
      <c r="I8546" s="11">
        <v>10.858740000000004</v>
      </c>
      <c r="J8546" s="13">
        <f>data[[#This Row],[Clicks]]/data[[#This Row],[Impressions]]</f>
        <v>7.1000000000000021E-3</v>
      </c>
      <c r="K8546" s="1">
        <v>0.11000000000000004</v>
      </c>
      <c r="L8546" s="2">
        <v>1.1944614000000009</v>
      </c>
      <c r="M8546">
        <v>4</v>
      </c>
      <c r="N8546" s="1">
        <f>IF(data[[#This Row],[Conversions]]=0,0,data[[#This Row],[Spend, Dollars]]/data[[#This Row],[Conversions]])</f>
        <v>0.29861535000000022</v>
      </c>
      <c r="O8546" s="13">
        <f>data[[#This Row],[Conversions]]/data[[#This Row],[Clicks]]</f>
        <v>0.36836686392712215</v>
      </c>
      <c r="P8546" s="11">
        <v>208</v>
      </c>
      <c r="Q8546" s="11">
        <f>IF(data[[#This Row],[Spend, Dollars]]=0,0,data[[#This Row],[Total conversion value, Dollars]]/data[[#This Row],[Spend, Dollars]])</f>
        <v>174.13706294736679</v>
      </c>
      <c r="R8546" s="2">
        <v>36</v>
      </c>
      <c r="S8546" s="2">
        <v>21</v>
      </c>
      <c r="T8546" s="2">
        <v>5</v>
      </c>
      <c r="U8546" s="2">
        <f t="shared" si="133"/>
        <v>62</v>
      </c>
    </row>
    <row r="8547" spans="1:21" x14ac:dyDescent="0.2">
      <c r="A8547" t="s">
        <v>22</v>
      </c>
      <c r="B8547" s="3">
        <v>45006</v>
      </c>
      <c r="C8547" s="10" t="str">
        <f>TEXT(data[[#This Row],[Date]],"mmmm")</f>
        <v>March</v>
      </c>
      <c r="D8547" t="s">
        <v>15</v>
      </c>
      <c r="E8547" t="s">
        <v>19</v>
      </c>
      <c r="F8547" t="s">
        <v>20</v>
      </c>
      <c r="G8547" t="s">
        <v>21</v>
      </c>
      <c r="H8547" s="11">
        <v>2040.6000000000004</v>
      </c>
      <c r="I8547" s="11">
        <v>18.161340000000006</v>
      </c>
      <c r="J8547" s="13">
        <f>data[[#This Row],[Clicks]]/data[[#This Row],[Impressions]]</f>
        <v>8.9000000000000017E-3</v>
      </c>
      <c r="K8547" s="1">
        <v>0.43999999999999984</v>
      </c>
      <c r="L8547" s="2">
        <v>7.9909895999999998</v>
      </c>
      <c r="M8547">
        <v>0</v>
      </c>
      <c r="N8547" s="1">
        <f>IF(data[[#This Row],[Conversions]]=0,0,data[[#This Row],[Spend, Dollars]]/data[[#This Row],[Conversions]])</f>
        <v>0</v>
      </c>
      <c r="O8547" s="13">
        <f>data[[#This Row],[Conversions]]/data[[#This Row],[Clicks]]</f>
        <v>0</v>
      </c>
      <c r="P8547" s="11">
        <v>0</v>
      </c>
      <c r="Q8547" s="11">
        <f>IF(data[[#This Row],[Spend, Dollars]]=0,0,data[[#This Row],[Total conversion value, Dollars]]/data[[#This Row],[Spend, Dollars]])</f>
        <v>0</v>
      </c>
      <c r="R8547" s="2">
        <v>58.8</v>
      </c>
      <c r="S8547" s="2">
        <v>13.5</v>
      </c>
      <c r="T8547" s="2">
        <v>1</v>
      </c>
      <c r="U8547" s="2">
        <f t="shared" si="133"/>
        <v>73.3</v>
      </c>
    </row>
    <row r="8548" spans="1:21" x14ac:dyDescent="0.2">
      <c r="A8548" t="s">
        <v>22</v>
      </c>
      <c r="B8548" s="3">
        <v>45007</v>
      </c>
      <c r="C8548" s="10" t="str">
        <f>TEXT(data[[#This Row],[Date]],"mmmm")</f>
        <v>March</v>
      </c>
      <c r="D8548" t="s">
        <v>15</v>
      </c>
      <c r="E8548" t="s">
        <v>19</v>
      </c>
      <c r="F8548" t="s">
        <v>20</v>
      </c>
      <c r="G8548" t="s">
        <v>21</v>
      </c>
      <c r="H8548" s="11">
        <v>2825.4</v>
      </c>
      <c r="I8548" s="11">
        <v>30.796860000000009</v>
      </c>
      <c r="J8548" s="13">
        <f>data[[#This Row],[Clicks]]/data[[#This Row],[Impressions]]</f>
        <v>1.0900000000000003E-2</v>
      </c>
      <c r="K8548" s="1">
        <v>0.5299999999999998</v>
      </c>
      <c r="L8548" s="2">
        <v>16.322335799999998</v>
      </c>
      <c r="M8548">
        <v>3</v>
      </c>
      <c r="N8548" s="1">
        <f>IF(data[[#This Row],[Conversions]]=0,0,data[[#This Row],[Spend, Dollars]]/data[[#This Row],[Conversions]])</f>
        <v>5.4407785999999989</v>
      </c>
      <c r="O8548" s="13">
        <f>data[[#This Row],[Conversions]]/data[[#This Row],[Clicks]]</f>
        <v>9.7412528420105143E-2</v>
      </c>
      <c r="P8548" s="11">
        <v>183</v>
      </c>
      <c r="Q8548" s="11">
        <f>IF(data[[#This Row],[Spend, Dollars]]=0,0,data[[#This Row],[Total conversion value, Dollars]]/data[[#This Row],[Spend, Dollars]])</f>
        <v>11.211630629483803</v>
      </c>
      <c r="R8548" s="2">
        <v>39.6</v>
      </c>
      <c r="S8548" s="2">
        <v>13.5</v>
      </c>
      <c r="T8548" s="2">
        <v>7</v>
      </c>
      <c r="U8548" s="2">
        <f t="shared" si="133"/>
        <v>60.1</v>
      </c>
    </row>
    <row r="8549" spans="1:21" x14ac:dyDescent="0.2">
      <c r="A8549" t="s">
        <v>22</v>
      </c>
      <c r="B8549" s="3">
        <v>45008</v>
      </c>
      <c r="C8549" s="10" t="str">
        <f>TEXT(data[[#This Row],[Date]],"mmmm")</f>
        <v>March</v>
      </c>
      <c r="D8549" t="s">
        <v>15</v>
      </c>
      <c r="E8549" t="s">
        <v>19</v>
      </c>
      <c r="F8549" t="s">
        <v>20</v>
      </c>
      <c r="G8549" t="s">
        <v>21</v>
      </c>
      <c r="H8549" s="11">
        <v>1897.1999999999998</v>
      </c>
      <c r="I8549" s="11">
        <v>20.110320000000002</v>
      </c>
      <c r="J8549" s="13">
        <f>data[[#This Row],[Clicks]]/data[[#This Row],[Impressions]]</f>
        <v>1.0600000000000002E-2</v>
      </c>
      <c r="K8549" s="1">
        <v>0.29999999999999993</v>
      </c>
      <c r="L8549" s="2">
        <v>6.0330959999999987</v>
      </c>
      <c r="M8549">
        <v>4</v>
      </c>
      <c r="N8549" s="1">
        <f>IF(data[[#This Row],[Conversions]]=0,0,data[[#This Row],[Spend, Dollars]]/data[[#This Row],[Conversions]])</f>
        <v>1.5082739999999997</v>
      </c>
      <c r="O8549" s="13">
        <f>data[[#This Row],[Conversions]]/data[[#This Row],[Clicks]]</f>
        <v>0.1989028518690901</v>
      </c>
      <c r="P8549" s="11">
        <v>148</v>
      </c>
      <c r="Q8549" s="11">
        <f>IF(data[[#This Row],[Spend, Dollars]]=0,0,data[[#This Row],[Total conversion value, Dollars]]/data[[#This Row],[Spend, Dollars]])</f>
        <v>24.531351730521116</v>
      </c>
      <c r="R8549" s="2">
        <v>72</v>
      </c>
      <c r="S8549" s="2">
        <v>7.5</v>
      </c>
      <c r="T8549" s="2">
        <v>4</v>
      </c>
      <c r="U8549" s="2">
        <f t="shared" si="133"/>
        <v>83.5</v>
      </c>
    </row>
    <row r="8550" spans="1:21" x14ac:dyDescent="0.2">
      <c r="A8550" t="s">
        <v>22</v>
      </c>
      <c r="B8550" s="3">
        <v>45009</v>
      </c>
      <c r="C8550" s="10" t="str">
        <f>TEXT(data[[#This Row],[Date]],"mmmm")</f>
        <v>March</v>
      </c>
      <c r="D8550" t="s">
        <v>15</v>
      </c>
      <c r="E8550" t="s">
        <v>19</v>
      </c>
      <c r="F8550" t="s">
        <v>20</v>
      </c>
      <c r="G8550" t="s">
        <v>21</v>
      </c>
      <c r="H8550" s="11">
        <v>1591</v>
      </c>
      <c r="I8550" s="11">
        <v>14.000799999999998</v>
      </c>
      <c r="J8550" s="13">
        <f>data[[#This Row],[Clicks]]/data[[#This Row],[Impressions]]</f>
        <v>8.7999999999999988E-3</v>
      </c>
      <c r="K8550" s="1">
        <v>0.95999999999999985</v>
      </c>
      <c r="L8550" s="2">
        <v>13.440767999999997</v>
      </c>
      <c r="M8550">
        <v>0</v>
      </c>
      <c r="N8550" s="1">
        <f>IF(data[[#This Row],[Conversions]]=0,0,data[[#This Row],[Spend, Dollars]]/data[[#This Row],[Conversions]])</f>
        <v>0</v>
      </c>
      <c r="O8550" s="13">
        <f>data[[#This Row],[Conversions]]/data[[#This Row],[Clicks]]</f>
        <v>0</v>
      </c>
      <c r="P8550" s="11">
        <v>0</v>
      </c>
      <c r="Q8550" s="11">
        <f>IF(data[[#This Row],[Spend, Dollars]]=0,0,data[[#This Row],[Total conversion value, Dollars]]/data[[#This Row],[Spend, Dollars]])</f>
        <v>0</v>
      </c>
      <c r="R8550" s="2">
        <v>30</v>
      </c>
      <c r="S8550" s="2">
        <v>7.5</v>
      </c>
      <c r="T8550" s="2">
        <v>6</v>
      </c>
      <c r="U8550" s="2">
        <f t="shared" si="133"/>
        <v>43.5</v>
      </c>
    </row>
    <row r="8551" spans="1:21" x14ac:dyDescent="0.2">
      <c r="A8551" t="s">
        <v>22</v>
      </c>
      <c r="B8551" s="3">
        <v>45010</v>
      </c>
      <c r="C8551" s="10" t="str">
        <f>TEXT(data[[#This Row],[Date]],"mmmm")</f>
        <v>March</v>
      </c>
      <c r="D8551" t="s">
        <v>15</v>
      </c>
      <c r="E8551" t="s">
        <v>19</v>
      </c>
      <c r="F8551" t="s">
        <v>20</v>
      </c>
      <c r="G8551" t="s">
        <v>21</v>
      </c>
      <c r="H8551" s="11">
        <v>2540.4</v>
      </c>
      <c r="I8551" s="11">
        <v>35.31156</v>
      </c>
      <c r="J8551" s="13">
        <f>data[[#This Row],[Clicks]]/data[[#This Row],[Impressions]]</f>
        <v>1.3899999999999999E-2</v>
      </c>
      <c r="K8551" s="1">
        <v>0.66999999999999982</v>
      </c>
      <c r="L8551" s="2">
        <v>23.658745199999995</v>
      </c>
      <c r="M8551">
        <v>3</v>
      </c>
      <c r="N8551" s="1">
        <f>IF(data[[#This Row],[Conversions]]=0,0,data[[#This Row],[Spend, Dollars]]/data[[#This Row],[Conversions]])</f>
        <v>7.8862483999999986</v>
      </c>
      <c r="O8551" s="13">
        <f>data[[#This Row],[Conversions]]/data[[#This Row],[Clicks]]</f>
        <v>8.4958013749604946E-2</v>
      </c>
      <c r="P8551" s="11">
        <v>144</v>
      </c>
      <c r="Q8551" s="11">
        <f>IF(data[[#This Row],[Spend, Dollars]]=0,0,data[[#This Row],[Total conversion value, Dollars]]/data[[#This Row],[Spend, Dollars]])</f>
        <v>6.0865442686284155</v>
      </c>
      <c r="R8551" s="2">
        <v>27.599999999999998</v>
      </c>
      <c r="S8551" s="2">
        <v>15</v>
      </c>
      <c r="T8551" s="2">
        <v>5</v>
      </c>
      <c r="U8551" s="2">
        <f t="shared" si="133"/>
        <v>47.599999999999994</v>
      </c>
    </row>
    <row r="8552" spans="1:21" x14ac:dyDescent="0.2">
      <c r="A8552" t="s">
        <v>22</v>
      </c>
      <c r="B8552" s="3">
        <v>45011</v>
      </c>
      <c r="C8552" s="10" t="str">
        <f>TEXT(data[[#This Row],[Date]],"mmmm")</f>
        <v>March</v>
      </c>
      <c r="D8552" t="s">
        <v>15</v>
      </c>
      <c r="E8552" t="s">
        <v>19</v>
      </c>
      <c r="F8552" t="s">
        <v>20</v>
      </c>
      <c r="G8552" t="s">
        <v>21</v>
      </c>
      <c r="H8552" s="11">
        <v>1856.1999999999998</v>
      </c>
      <c r="I8552" s="11">
        <v>10.580340000000001</v>
      </c>
      <c r="J8552" s="13">
        <f>data[[#This Row],[Clicks]]/data[[#This Row],[Impressions]]</f>
        <v>5.7000000000000011E-3</v>
      </c>
      <c r="K8552" s="1">
        <v>0.81999999999999973</v>
      </c>
      <c r="L8552" s="2">
        <v>8.6758787999999978</v>
      </c>
      <c r="M8552">
        <v>2</v>
      </c>
      <c r="N8552" s="1">
        <f>IF(data[[#This Row],[Conversions]]=0,0,data[[#This Row],[Spend, Dollars]]/data[[#This Row],[Conversions]])</f>
        <v>4.3379393999999989</v>
      </c>
      <c r="O8552" s="13">
        <f>data[[#This Row],[Conversions]]/data[[#This Row],[Clicks]]</f>
        <v>0.18902984214117879</v>
      </c>
      <c r="P8552" s="11">
        <v>156</v>
      </c>
      <c r="Q8552" s="11">
        <f>IF(data[[#This Row],[Spend, Dollars]]=0,0,data[[#This Row],[Total conversion value, Dollars]]/data[[#This Row],[Spend, Dollars]])</f>
        <v>17.980887423185308</v>
      </c>
      <c r="R8552" s="2">
        <v>84</v>
      </c>
      <c r="S8552" s="2">
        <v>18</v>
      </c>
      <c r="T8552" s="2">
        <v>1</v>
      </c>
      <c r="U8552" s="2">
        <f t="shared" si="133"/>
        <v>103</v>
      </c>
    </row>
    <row r="8553" spans="1:21" x14ac:dyDescent="0.2">
      <c r="A8553" t="s">
        <v>22</v>
      </c>
      <c r="B8553" s="3">
        <v>45012</v>
      </c>
      <c r="C8553" s="10" t="str">
        <f>TEXT(data[[#This Row],[Date]],"mmmm")</f>
        <v>March</v>
      </c>
      <c r="D8553" t="s">
        <v>15</v>
      </c>
      <c r="E8553" t="s">
        <v>19</v>
      </c>
      <c r="F8553" t="s">
        <v>20</v>
      </c>
      <c r="G8553" t="s">
        <v>21</v>
      </c>
      <c r="H8553" s="11">
        <v>1760.8000000000002</v>
      </c>
      <c r="I8553" s="11">
        <v>19.016640000000002</v>
      </c>
      <c r="J8553" s="13">
        <f>data[[#This Row],[Clicks]]/data[[#This Row],[Impressions]]</f>
        <v>1.0800000000000001E-2</v>
      </c>
      <c r="K8553" s="1">
        <v>0.6499999999999998</v>
      </c>
      <c r="L8553" s="2">
        <v>12.360815999999998</v>
      </c>
      <c r="M8553">
        <v>0</v>
      </c>
      <c r="N8553" s="1">
        <f>IF(data[[#This Row],[Conversions]]=0,0,data[[#This Row],[Spend, Dollars]]/data[[#This Row],[Conversions]])</f>
        <v>0</v>
      </c>
      <c r="O8553" s="13">
        <f>data[[#This Row],[Conversions]]/data[[#This Row],[Clicks]]</f>
        <v>0</v>
      </c>
      <c r="P8553" s="11">
        <v>0</v>
      </c>
      <c r="Q8553" s="11">
        <f>IF(data[[#This Row],[Spend, Dollars]]=0,0,data[[#This Row],[Total conversion value, Dollars]]/data[[#This Row],[Spend, Dollars]])</f>
        <v>0</v>
      </c>
      <c r="R8553" s="2">
        <v>32.4</v>
      </c>
      <c r="S8553" s="2">
        <v>18</v>
      </c>
      <c r="T8553" s="2">
        <v>3</v>
      </c>
      <c r="U8553" s="2">
        <f t="shared" si="133"/>
        <v>53.4</v>
      </c>
    </row>
    <row r="8554" spans="1:21" x14ac:dyDescent="0.2">
      <c r="A8554" t="s">
        <v>22</v>
      </c>
      <c r="B8554" s="3">
        <v>45013</v>
      </c>
      <c r="C8554" s="10" t="str">
        <f>TEXT(data[[#This Row],[Date]],"mmmm")</f>
        <v>March</v>
      </c>
      <c r="D8554" t="s">
        <v>15</v>
      </c>
      <c r="E8554" t="s">
        <v>19</v>
      </c>
      <c r="F8554" t="s">
        <v>20</v>
      </c>
      <c r="G8554" t="s">
        <v>21</v>
      </c>
      <c r="H8554" s="11">
        <v>1531.2</v>
      </c>
      <c r="I8554" s="11">
        <v>19.293119999999998</v>
      </c>
      <c r="J8554" s="13">
        <f>data[[#This Row],[Clicks]]/data[[#This Row],[Impressions]]</f>
        <v>1.2599999999999998E-2</v>
      </c>
      <c r="K8554" s="1">
        <v>0.4599999999999998</v>
      </c>
      <c r="L8554" s="2">
        <v>8.8748351999999961</v>
      </c>
      <c r="M8554">
        <v>0</v>
      </c>
      <c r="N8554" s="1">
        <f>IF(data[[#This Row],[Conversions]]=0,0,data[[#This Row],[Spend, Dollars]]/data[[#This Row],[Conversions]])</f>
        <v>0</v>
      </c>
      <c r="O8554" s="13">
        <f>data[[#This Row],[Conversions]]/data[[#This Row],[Clicks]]</f>
        <v>0</v>
      </c>
      <c r="P8554" s="11">
        <v>0</v>
      </c>
      <c r="Q8554" s="11">
        <f>IF(data[[#This Row],[Spend, Dollars]]=0,0,data[[#This Row],[Total conversion value, Dollars]]/data[[#This Row],[Spend, Dollars]])</f>
        <v>0</v>
      </c>
      <c r="R8554" s="2">
        <v>70.8</v>
      </c>
      <c r="S8554" s="2">
        <v>9</v>
      </c>
      <c r="T8554" s="2">
        <v>6</v>
      </c>
      <c r="U8554" s="2">
        <f t="shared" si="133"/>
        <v>85.8</v>
      </c>
    </row>
    <row r="8555" spans="1:21" x14ac:dyDescent="0.2">
      <c r="A8555" t="s">
        <v>22</v>
      </c>
      <c r="B8555" s="3">
        <v>45014</v>
      </c>
      <c r="C8555" s="10" t="str">
        <f>TEXT(data[[#This Row],[Date]],"mmmm")</f>
        <v>March</v>
      </c>
      <c r="D8555" t="s">
        <v>15</v>
      </c>
      <c r="E8555" t="s">
        <v>19</v>
      </c>
      <c r="F8555" t="s">
        <v>20</v>
      </c>
      <c r="G8555" t="s">
        <v>21</v>
      </c>
      <c r="H8555" s="11">
        <v>2533.4</v>
      </c>
      <c r="I8555" s="11">
        <v>26.600700000000003</v>
      </c>
      <c r="J8555" s="13">
        <f>data[[#This Row],[Clicks]]/data[[#This Row],[Impressions]]</f>
        <v>1.0500000000000001E-2</v>
      </c>
      <c r="K8555" s="1">
        <v>0.37999999999999984</v>
      </c>
      <c r="L8555" s="2">
        <v>10.108265999999997</v>
      </c>
      <c r="M8555">
        <v>2</v>
      </c>
      <c r="N8555" s="1">
        <f>IF(data[[#This Row],[Conversions]]=0,0,data[[#This Row],[Spend, Dollars]]/data[[#This Row],[Conversions]])</f>
        <v>5.0541329999999984</v>
      </c>
      <c r="O8555" s="13">
        <f>data[[#This Row],[Conversions]]/data[[#This Row],[Clicks]]</f>
        <v>7.5185991346092385E-2</v>
      </c>
      <c r="P8555" s="11">
        <v>98</v>
      </c>
      <c r="Q8555" s="11">
        <f>IF(data[[#This Row],[Spend, Dollars]]=0,0,data[[#This Row],[Total conversion value, Dollars]]/data[[#This Row],[Spend, Dollars]])</f>
        <v>9.6950357262066547</v>
      </c>
      <c r="R8555" s="2">
        <v>81.599999999999994</v>
      </c>
      <c r="S8555" s="2">
        <v>7.5</v>
      </c>
      <c r="T8555" s="2">
        <v>4</v>
      </c>
      <c r="U8555" s="2">
        <f t="shared" si="133"/>
        <v>93.1</v>
      </c>
    </row>
    <row r="8556" spans="1:21" x14ac:dyDescent="0.2">
      <c r="A8556" t="s">
        <v>22</v>
      </c>
      <c r="B8556" s="3">
        <v>45015</v>
      </c>
      <c r="C8556" s="10" t="str">
        <f>TEXT(data[[#This Row],[Date]],"mmmm")</f>
        <v>March</v>
      </c>
      <c r="D8556" t="s">
        <v>15</v>
      </c>
      <c r="E8556" t="s">
        <v>19</v>
      </c>
      <c r="F8556" t="s">
        <v>20</v>
      </c>
      <c r="G8556" t="s">
        <v>21</v>
      </c>
      <c r="H8556" s="11">
        <v>1761.4</v>
      </c>
      <c r="I8556" s="11">
        <v>13.562780000000002</v>
      </c>
      <c r="J8556" s="13">
        <f>data[[#This Row],[Clicks]]/data[[#This Row],[Impressions]]</f>
        <v>7.7000000000000002E-3</v>
      </c>
      <c r="K8556" s="1">
        <v>1.1099999999999997</v>
      </c>
      <c r="L8556" s="2">
        <v>15.054685799999998</v>
      </c>
      <c r="M8556">
        <v>3</v>
      </c>
      <c r="N8556" s="1">
        <f>IF(data[[#This Row],[Conversions]]=0,0,data[[#This Row],[Spend, Dollars]]/data[[#This Row],[Conversions]])</f>
        <v>5.0182285999999996</v>
      </c>
      <c r="O8556" s="13">
        <f>data[[#This Row],[Conversions]]/data[[#This Row],[Clicks]]</f>
        <v>0.22119359010468354</v>
      </c>
      <c r="P8556" s="11">
        <v>147</v>
      </c>
      <c r="Q8556" s="11">
        <f>IF(data[[#This Row],[Spend, Dollars]]=0,0,data[[#This Row],[Total conversion value, Dollars]]/data[[#This Row],[Spend, Dollars]])</f>
        <v>9.7644017253418873</v>
      </c>
      <c r="R8556" s="2">
        <v>26.4</v>
      </c>
      <c r="S8556" s="2">
        <v>4.5</v>
      </c>
      <c r="T8556" s="2">
        <v>3</v>
      </c>
      <c r="U8556" s="2">
        <f t="shared" si="133"/>
        <v>33.9</v>
      </c>
    </row>
    <row r="8557" spans="1:21" x14ac:dyDescent="0.2">
      <c r="A8557" t="s">
        <v>22</v>
      </c>
      <c r="B8557" s="3">
        <v>45016</v>
      </c>
      <c r="C8557" s="10" t="str">
        <f>TEXT(data[[#This Row],[Date]],"mmmm")</f>
        <v>March</v>
      </c>
      <c r="D8557" t="s">
        <v>15</v>
      </c>
      <c r="E8557" t="s">
        <v>19</v>
      </c>
      <c r="F8557" t="s">
        <v>20</v>
      </c>
      <c r="G8557" t="s">
        <v>21</v>
      </c>
      <c r="H8557" s="11">
        <v>1537</v>
      </c>
      <c r="I8557" s="11">
        <v>13.833000000000002</v>
      </c>
      <c r="J8557" s="13">
        <f>data[[#This Row],[Clicks]]/data[[#This Row],[Impressions]]</f>
        <v>9.0000000000000011E-3</v>
      </c>
      <c r="K8557" s="1">
        <v>2.0000000000000059E-2</v>
      </c>
      <c r="L8557" s="2">
        <v>0.27666000000000085</v>
      </c>
      <c r="M8557">
        <v>0</v>
      </c>
      <c r="N8557" s="1">
        <f>IF(data[[#This Row],[Conversions]]=0,0,data[[#This Row],[Spend, Dollars]]/data[[#This Row],[Conversions]])</f>
        <v>0</v>
      </c>
      <c r="O8557" s="13">
        <f>data[[#This Row],[Conversions]]/data[[#This Row],[Clicks]]</f>
        <v>0</v>
      </c>
      <c r="P8557" s="11">
        <v>0</v>
      </c>
      <c r="Q8557" s="11">
        <f>IF(data[[#This Row],[Spend, Dollars]]=0,0,data[[#This Row],[Total conversion value, Dollars]]/data[[#This Row],[Spend, Dollars]])</f>
        <v>0</v>
      </c>
      <c r="R8557" s="2">
        <v>75.599999999999994</v>
      </c>
      <c r="S8557" s="2">
        <v>18</v>
      </c>
      <c r="T8557" s="2">
        <v>2</v>
      </c>
      <c r="U8557" s="2">
        <f t="shared" si="133"/>
        <v>95.6</v>
      </c>
    </row>
    <row r="8558" spans="1:21" x14ac:dyDescent="0.2">
      <c r="A8558" t="s">
        <v>22</v>
      </c>
      <c r="B8558" s="3">
        <v>45017</v>
      </c>
      <c r="C8558" s="10" t="str">
        <f>TEXT(data[[#This Row],[Date]],"mmmm")</f>
        <v>April</v>
      </c>
      <c r="D8558" t="s">
        <v>15</v>
      </c>
      <c r="E8558" t="s">
        <v>19</v>
      </c>
      <c r="F8558" t="s">
        <v>20</v>
      </c>
      <c r="G8558" t="s">
        <v>21</v>
      </c>
      <c r="H8558" s="11">
        <v>2563.4</v>
      </c>
      <c r="I8558" s="11">
        <v>14.611379999999995</v>
      </c>
      <c r="J8558" s="13">
        <f>data[[#This Row],[Clicks]]/data[[#This Row],[Impressions]]</f>
        <v>5.6999999999999976E-3</v>
      </c>
      <c r="K8558" s="1">
        <v>0.79999999999999971</v>
      </c>
      <c r="L8558" s="2">
        <v>11.689103999999992</v>
      </c>
      <c r="M8558">
        <v>4</v>
      </c>
      <c r="N8558" s="1">
        <f>IF(data[[#This Row],[Conversions]]=0,0,data[[#This Row],[Spend, Dollars]]/data[[#This Row],[Conversions]])</f>
        <v>2.9222759999999979</v>
      </c>
      <c r="O8558" s="13">
        <f>data[[#This Row],[Conversions]]/data[[#This Row],[Clicks]]</f>
        <v>0.27375922055274732</v>
      </c>
      <c r="P8558" s="11">
        <v>264</v>
      </c>
      <c r="Q8558" s="11">
        <f>IF(data[[#This Row],[Spend, Dollars]]=0,0,data[[#This Row],[Total conversion value, Dollars]]/data[[#This Row],[Spend, Dollars]])</f>
        <v>22.585135695601664</v>
      </c>
      <c r="R8558" s="2">
        <v>78</v>
      </c>
      <c r="S8558" s="2">
        <v>28.5</v>
      </c>
      <c r="T8558" s="2">
        <v>4</v>
      </c>
      <c r="U8558" s="2">
        <f t="shared" si="133"/>
        <v>110.5</v>
      </c>
    </row>
    <row r="8559" spans="1:21" x14ac:dyDescent="0.2">
      <c r="A8559" t="s">
        <v>22</v>
      </c>
      <c r="B8559" s="3">
        <v>45018</v>
      </c>
      <c r="C8559" s="10" t="str">
        <f>TEXT(data[[#This Row],[Date]],"mmmm")</f>
        <v>April</v>
      </c>
      <c r="D8559" t="s">
        <v>15</v>
      </c>
      <c r="E8559" t="s">
        <v>19</v>
      </c>
      <c r="F8559" t="s">
        <v>20</v>
      </c>
      <c r="G8559" t="s">
        <v>21</v>
      </c>
      <c r="H8559" s="11">
        <v>1721.6000000000004</v>
      </c>
      <c r="I8559" s="11">
        <v>14.633600000000005</v>
      </c>
      <c r="J8559" s="13">
        <f>data[[#This Row],[Clicks]]/data[[#This Row],[Impressions]]</f>
        <v>8.5000000000000006E-3</v>
      </c>
      <c r="K8559" s="1">
        <v>0.26000000000000006</v>
      </c>
      <c r="L8559" s="2">
        <v>3.8047360000000023</v>
      </c>
      <c r="M8559">
        <v>1</v>
      </c>
      <c r="N8559" s="1">
        <f>IF(data[[#This Row],[Conversions]]=0,0,data[[#This Row],[Spend, Dollars]]/data[[#This Row],[Conversions]])</f>
        <v>3.8047360000000023</v>
      </c>
      <c r="O8559" s="13">
        <f>data[[#This Row],[Conversions]]/data[[#This Row],[Clicks]]</f>
        <v>6.8335884539689459E-2</v>
      </c>
      <c r="P8559" s="11">
        <v>77</v>
      </c>
      <c r="Q8559" s="11">
        <f>IF(data[[#This Row],[Spend, Dollars]]=0,0,data[[#This Row],[Total conversion value, Dollars]]/data[[#This Row],[Spend, Dollars]])</f>
        <v>20.23793503675418</v>
      </c>
      <c r="R8559" s="2">
        <v>34.799999999999997</v>
      </c>
      <c r="S8559" s="2">
        <v>15</v>
      </c>
      <c r="T8559" s="2">
        <v>2</v>
      </c>
      <c r="U8559" s="2">
        <f t="shared" si="133"/>
        <v>51.8</v>
      </c>
    </row>
    <row r="8560" spans="1:21" x14ac:dyDescent="0.2">
      <c r="A8560" t="s">
        <v>22</v>
      </c>
      <c r="B8560" s="3">
        <v>45019</v>
      </c>
      <c r="C8560" s="10" t="str">
        <f>TEXT(data[[#This Row],[Date]],"mmmm")</f>
        <v>April</v>
      </c>
      <c r="D8560" t="s">
        <v>15</v>
      </c>
      <c r="E8560" t="s">
        <v>19</v>
      </c>
      <c r="F8560" t="s">
        <v>20</v>
      </c>
      <c r="G8560" t="s">
        <v>21</v>
      </c>
      <c r="H8560" s="11">
        <v>1513.8000000000002</v>
      </c>
      <c r="I8560" s="11">
        <v>14.381100000000004</v>
      </c>
      <c r="J8560" s="13">
        <f>data[[#This Row],[Clicks]]/data[[#This Row],[Impressions]]</f>
        <v>9.5000000000000015E-3</v>
      </c>
      <c r="K8560" s="1">
        <v>0.83999999999999975</v>
      </c>
      <c r="L8560" s="2">
        <v>12.080124</v>
      </c>
      <c r="M8560">
        <v>0</v>
      </c>
      <c r="N8560" s="1">
        <f>IF(data[[#This Row],[Conversions]]=0,0,data[[#This Row],[Spend, Dollars]]/data[[#This Row],[Conversions]])</f>
        <v>0</v>
      </c>
      <c r="O8560" s="13">
        <f>data[[#This Row],[Conversions]]/data[[#This Row],[Clicks]]</f>
        <v>0</v>
      </c>
      <c r="P8560" s="11">
        <v>0</v>
      </c>
      <c r="Q8560" s="11">
        <f>IF(data[[#This Row],[Spend, Dollars]]=0,0,data[[#This Row],[Total conversion value, Dollars]]/data[[#This Row],[Spend, Dollars]])</f>
        <v>0</v>
      </c>
      <c r="R8560" s="2">
        <v>31.2</v>
      </c>
      <c r="S8560" s="2">
        <v>7.5</v>
      </c>
      <c r="T8560" s="2">
        <v>2</v>
      </c>
      <c r="U8560" s="2">
        <f t="shared" si="133"/>
        <v>40.700000000000003</v>
      </c>
    </row>
    <row r="8561" spans="1:21" x14ac:dyDescent="0.2">
      <c r="A8561" t="s">
        <v>22</v>
      </c>
      <c r="B8561" s="3">
        <v>45020</v>
      </c>
      <c r="C8561" s="10" t="str">
        <f>TEXT(data[[#This Row],[Date]],"mmmm")</f>
        <v>April</v>
      </c>
      <c r="D8561" t="s">
        <v>15</v>
      </c>
      <c r="E8561" t="s">
        <v>19</v>
      </c>
      <c r="F8561" t="s">
        <v>20</v>
      </c>
      <c r="G8561" t="s">
        <v>21</v>
      </c>
      <c r="H8561" s="11">
        <v>2041</v>
      </c>
      <c r="I8561" s="11">
        <v>20.410000000000004</v>
      </c>
      <c r="J8561" s="13">
        <f>data[[#This Row],[Clicks]]/data[[#This Row],[Impressions]]</f>
        <v>1.0000000000000002E-2</v>
      </c>
      <c r="K8561" s="1">
        <v>0.1</v>
      </c>
      <c r="L8561" s="2">
        <v>2.0410000000000004</v>
      </c>
      <c r="M8561">
        <v>3</v>
      </c>
      <c r="N8561" s="1">
        <f>IF(data[[#This Row],[Conversions]]=0,0,data[[#This Row],[Spend, Dollars]]/data[[#This Row],[Conversions]])</f>
        <v>0.68033333333333346</v>
      </c>
      <c r="O8561" s="13">
        <f>data[[#This Row],[Conversions]]/data[[#This Row],[Clicks]]</f>
        <v>0.14698677119059281</v>
      </c>
      <c r="P8561" s="11">
        <v>186</v>
      </c>
      <c r="Q8561" s="11">
        <f>IF(data[[#This Row],[Spend, Dollars]]=0,0,data[[#This Row],[Total conversion value, Dollars]]/data[[#This Row],[Spend, Dollars]])</f>
        <v>91.131798138167554</v>
      </c>
      <c r="R8561" s="2">
        <v>33.6</v>
      </c>
      <c r="S8561" s="2">
        <v>21</v>
      </c>
      <c r="T8561" s="2">
        <v>9</v>
      </c>
      <c r="U8561" s="2">
        <f t="shared" si="133"/>
        <v>63.6</v>
      </c>
    </row>
    <row r="8562" spans="1:21" x14ac:dyDescent="0.2">
      <c r="A8562" t="s">
        <v>22</v>
      </c>
      <c r="B8562" s="3">
        <v>45021</v>
      </c>
      <c r="C8562" s="10" t="str">
        <f>TEXT(data[[#This Row],[Date]],"mmmm")</f>
        <v>April</v>
      </c>
      <c r="D8562" t="s">
        <v>15</v>
      </c>
      <c r="E8562" t="s">
        <v>19</v>
      </c>
      <c r="F8562" t="s">
        <v>20</v>
      </c>
      <c r="G8562" t="s">
        <v>21</v>
      </c>
      <c r="H8562" s="11">
        <v>1803.6000000000004</v>
      </c>
      <c r="I8562" s="11">
        <v>18.216360000000009</v>
      </c>
      <c r="J8562" s="13">
        <f>data[[#This Row],[Clicks]]/data[[#This Row],[Impressions]]</f>
        <v>1.0100000000000003E-2</v>
      </c>
      <c r="K8562" s="1">
        <v>0.41999999999999982</v>
      </c>
      <c r="L8562" s="2">
        <v>7.6508712000000001</v>
      </c>
      <c r="M8562">
        <v>0</v>
      </c>
      <c r="N8562" s="1">
        <f>IF(data[[#This Row],[Conversions]]=0,0,data[[#This Row],[Spend, Dollars]]/data[[#This Row],[Conversions]])</f>
        <v>0</v>
      </c>
      <c r="O8562" s="13">
        <f>data[[#This Row],[Conversions]]/data[[#This Row],[Clicks]]</f>
        <v>0</v>
      </c>
      <c r="P8562" s="11">
        <v>0</v>
      </c>
      <c r="Q8562" s="11">
        <f>IF(data[[#This Row],[Spend, Dollars]]=0,0,data[[#This Row],[Total conversion value, Dollars]]/data[[#This Row],[Spend, Dollars]])</f>
        <v>0</v>
      </c>
      <c r="R8562" s="2">
        <v>87.6</v>
      </c>
      <c r="S8562" s="2">
        <v>21</v>
      </c>
      <c r="T8562" s="2">
        <v>9</v>
      </c>
      <c r="U8562" s="2">
        <f t="shared" si="133"/>
        <v>117.6</v>
      </c>
    </row>
    <row r="8563" spans="1:21" x14ac:dyDescent="0.2">
      <c r="A8563" t="s">
        <v>22</v>
      </c>
      <c r="B8563" s="3">
        <v>45022</v>
      </c>
      <c r="C8563" s="10" t="str">
        <f>TEXT(data[[#This Row],[Date]],"mmmm")</f>
        <v>April</v>
      </c>
      <c r="D8563" t="s">
        <v>15</v>
      </c>
      <c r="E8563" t="s">
        <v>19</v>
      </c>
      <c r="F8563" t="s">
        <v>20</v>
      </c>
      <c r="G8563" t="s">
        <v>21</v>
      </c>
      <c r="H8563" s="11">
        <v>2015.4</v>
      </c>
      <c r="I8563" s="11">
        <v>20.960160000000002</v>
      </c>
      <c r="J8563" s="13">
        <f>data[[#This Row],[Clicks]]/data[[#This Row],[Impressions]]</f>
        <v>1.0400000000000001E-2</v>
      </c>
      <c r="K8563" s="1">
        <v>0.81999999999999973</v>
      </c>
      <c r="L8563" s="2">
        <v>17.187331199999996</v>
      </c>
      <c r="M8563">
        <v>2</v>
      </c>
      <c r="N8563" s="1">
        <f>IF(data[[#This Row],[Conversions]]=0,0,data[[#This Row],[Spend, Dollars]]/data[[#This Row],[Conversions]])</f>
        <v>8.5936655999999978</v>
      </c>
      <c r="O8563" s="13">
        <f>data[[#This Row],[Conversions]]/data[[#This Row],[Clicks]]</f>
        <v>9.5419118938023365E-2</v>
      </c>
      <c r="P8563" s="11">
        <v>104</v>
      </c>
      <c r="Q8563" s="11">
        <f>IF(data[[#This Row],[Spend, Dollars]]=0,0,data[[#This Row],[Total conversion value, Dollars]]/data[[#This Row],[Spend, Dollars]])</f>
        <v>6.050968518020996</v>
      </c>
      <c r="R8563" s="2">
        <v>62.4</v>
      </c>
      <c r="S8563" s="2">
        <v>27</v>
      </c>
      <c r="T8563" s="2">
        <v>3</v>
      </c>
      <c r="U8563" s="2">
        <f t="shared" si="133"/>
        <v>92.4</v>
      </c>
    </row>
    <row r="8564" spans="1:21" x14ac:dyDescent="0.2">
      <c r="A8564" t="s">
        <v>22</v>
      </c>
      <c r="B8564" s="3">
        <v>45023</v>
      </c>
      <c r="C8564" s="10" t="str">
        <f>TEXT(data[[#This Row],[Date]],"mmmm")</f>
        <v>April</v>
      </c>
      <c r="D8564" t="s">
        <v>15</v>
      </c>
      <c r="E8564" t="s">
        <v>19</v>
      </c>
      <c r="F8564" t="s">
        <v>20</v>
      </c>
      <c r="G8564" t="s">
        <v>21</v>
      </c>
      <c r="H8564" s="11">
        <v>1339.2</v>
      </c>
      <c r="I8564" s="11">
        <v>9.1065599999999982</v>
      </c>
      <c r="J8564" s="13">
        <f>data[[#This Row],[Clicks]]/data[[#This Row],[Impressions]]</f>
        <v>6.7999999999999988E-3</v>
      </c>
      <c r="K8564" s="1">
        <v>5.0000000000000044E-2</v>
      </c>
      <c r="L8564" s="2">
        <v>0.45532800000000029</v>
      </c>
      <c r="M8564">
        <v>3</v>
      </c>
      <c r="N8564" s="1">
        <f>IF(data[[#This Row],[Conversions]]=0,0,data[[#This Row],[Spend, Dollars]]/data[[#This Row],[Conversions]])</f>
        <v>0.15177600000000011</v>
      </c>
      <c r="O8564" s="13">
        <f>data[[#This Row],[Conversions]]/data[[#This Row],[Clicks]]</f>
        <v>0.32943284840818055</v>
      </c>
      <c r="P8564" s="11">
        <v>198</v>
      </c>
      <c r="Q8564" s="11">
        <f>IF(data[[#This Row],[Spend, Dollars]]=0,0,data[[#This Row],[Total conversion value, Dollars]]/data[[#This Row],[Spend, Dollars]])</f>
        <v>434.85135989879797</v>
      </c>
      <c r="R8564" s="2">
        <v>61.199999999999996</v>
      </c>
      <c r="S8564" s="2">
        <v>9</v>
      </c>
      <c r="T8564" s="2">
        <v>5</v>
      </c>
      <c r="U8564" s="2">
        <f t="shared" si="133"/>
        <v>75.199999999999989</v>
      </c>
    </row>
    <row r="8565" spans="1:21" x14ac:dyDescent="0.2">
      <c r="A8565" t="s">
        <v>22</v>
      </c>
      <c r="B8565" s="3">
        <v>45024</v>
      </c>
      <c r="C8565" s="10" t="str">
        <f>TEXT(data[[#This Row],[Date]],"mmmm")</f>
        <v>April</v>
      </c>
      <c r="D8565" t="s">
        <v>15</v>
      </c>
      <c r="E8565" t="s">
        <v>19</v>
      </c>
      <c r="F8565" t="s">
        <v>20</v>
      </c>
      <c r="G8565" t="s">
        <v>21</v>
      </c>
      <c r="H8565" s="11">
        <v>1853.4</v>
      </c>
      <c r="I8565" s="11">
        <v>11.491079999999997</v>
      </c>
      <c r="J8565" s="13">
        <f>data[[#This Row],[Clicks]]/data[[#This Row],[Impressions]]</f>
        <v>6.199999999999998E-3</v>
      </c>
      <c r="K8565" s="1">
        <v>0.21999999999999995</v>
      </c>
      <c r="L8565" s="2">
        <v>2.5280375999999984</v>
      </c>
      <c r="M8565">
        <v>2</v>
      </c>
      <c r="N8565" s="1">
        <f>IF(data[[#This Row],[Conversions]]=0,0,data[[#This Row],[Spend, Dollars]]/data[[#This Row],[Conversions]])</f>
        <v>1.2640187999999992</v>
      </c>
      <c r="O8565" s="13">
        <f>data[[#This Row],[Conversions]]/data[[#This Row],[Clicks]]</f>
        <v>0.17404804422212714</v>
      </c>
      <c r="P8565" s="11">
        <v>94</v>
      </c>
      <c r="Q8565" s="11">
        <f>IF(data[[#This Row],[Spend, Dollars]]=0,0,data[[#This Row],[Total conversion value, Dollars]]/data[[#This Row],[Spend, Dollars]])</f>
        <v>37.182991265636261</v>
      </c>
      <c r="R8565" s="2">
        <v>79.2</v>
      </c>
      <c r="S8565" s="2">
        <v>15</v>
      </c>
      <c r="T8565" s="2">
        <v>0</v>
      </c>
      <c r="U8565" s="2">
        <f t="shared" si="133"/>
        <v>94.2</v>
      </c>
    </row>
    <row r="8566" spans="1:21" x14ac:dyDescent="0.2">
      <c r="A8566" t="s">
        <v>22</v>
      </c>
      <c r="B8566" s="3">
        <v>45025</v>
      </c>
      <c r="C8566" s="10" t="str">
        <f>TEXT(data[[#This Row],[Date]],"mmmm")</f>
        <v>April</v>
      </c>
      <c r="D8566" t="s">
        <v>15</v>
      </c>
      <c r="E8566" t="s">
        <v>19</v>
      </c>
      <c r="F8566" t="s">
        <v>20</v>
      </c>
      <c r="G8566" t="s">
        <v>21</v>
      </c>
      <c r="H8566" s="11">
        <v>1767</v>
      </c>
      <c r="I8566" s="11">
        <v>18.730199999999996</v>
      </c>
      <c r="J8566" s="13">
        <f>data[[#This Row],[Clicks]]/data[[#This Row],[Impressions]]</f>
        <v>1.0599999999999998E-2</v>
      </c>
      <c r="K8566" s="1">
        <v>0.69999999999999973</v>
      </c>
      <c r="L8566" s="2">
        <v>13.111139999999992</v>
      </c>
      <c r="M8566">
        <v>1</v>
      </c>
      <c r="N8566" s="1">
        <f>IF(data[[#This Row],[Conversions]]=0,0,data[[#This Row],[Spend, Dollars]]/data[[#This Row],[Conversions]])</f>
        <v>13.111139999999992</v>
      </c>
      <c r="O8566" s="13">
        <f>data[[#This Row],[Conversions]]/data[[#This Row],[Clicks]]</f>
        <v>5.3389712870124194E-2</v>
      </c>
      <c r="P8566" s="11">
        <v>74</v>
      </c>
      <c r="Q8566" s="11">
        <f>IF(data[[#This Row],[Spend, Dollars]]=0,0,data[[#This Row],[Total conversion value, Dollars]]/data[[#This Row],[Spend, Dollars]])</f>
        <v>5.6440553605559884</v>
      </c>
      <c r="R8566" s="2">
        <v>52.8</v>
      </c>
      <c r="S8566" s="2">
        <v>15</v>
      </c>
      <c r="T8566" s="2">
        <v>2</v>
      </c>
      <c r="U8566" s="2">
        <f t="shared" si="133"/>
        <v>69.8</v>
      </c>
    </row>
    <row r="8567" spans="1:21" x14ac:dyDescent="0.2">
      <c r="A8567" t="s">
        <v>22</v>
      </c>
      <c r="B8567" s="3">
        <v>45026</v>
      </c>
      <c r="C8567" s="10" t="str">
        <f>TEXT(data[[#This Row],[Date]],"mmmm")</f>
        <v>April</v>
      </c>
      <c r="D8567" t="s">
        <v>15</v>
      </c>
      <c r="E8567" t="s">
        <v>19</v>
      </c>
      <c r="F8567" t="s">
        <v>20</v>
      </c>
      <c r="G8567" t="s">
        <v>21</v>
      </c>
      <c r="H8567" s="11">
        <v>1560.2</v>
      </c>
      <c r="I8567" s="11">
        <v>21.530760000000001</v>
      </c>
      <c r="J8567" s="13">
        <f>data[[#This Row],[Clicks]]/data[[#This Row],[Impressions]]</f>
        <v>1.38E-2</v>
      </c>
      <c r="K8567" s="1">
        <v>0.02</v>
      </c>
      <c r="L8567" s="2">
        <v>0.43061520000000003</v>
      </c>
      <c r="M8567">
        <v>3</v>
      </c>
      <c r="N8567" s="1">
        <f>IF(data[[#This Row],[Conversions]]=0,0,data[[#This Row],[Spend, Dollars]]/data[[#This Row],[Conversions]])</f>
        <v>0.14353840000000001</v>
      </c>
      <c r="O8567" s="13">
        <f>data[[#This Row],[Conversions]]/data[[#This Row],[Clicks]]</f>
        <v>0.13933553669262022</v>
      </c>
      <c r="P8567" s="11">
        <v>96</v>
      </c>
      <c r="Q8567" s="11">
        <f>IF(data[[#This Row],[Spend, Dollars]]=0,0,data[[#This Row],[Total conversion value, Dollars]]/data[[#This Row],[Spend, Dollars]])</f>
        <v>222.93685870819235</v>
      </c>
      <c r="R8567" s="2">
        <v>70.8</v>
      </c>
      <c r="S8567" s="2">
        <v>10.5</v>
      </c>
      <c r="T8567" s="2">
        <v>3</v>
      </c>
      <c r="U8567" s="2">
        <f t="shared" si="133"/>
        <v>84.3</v>
      </c>
    </row>
    <row r="8568" spans="1:21" x14ac:dyDescent="0.2">
      <c r="A8568" t="s">
        <v>22</v>
      </c>
      <c r="B8568" s="3">
        <v>45027</v>
      </c>
      <c r="C8568" s="10" t="str">
        <f>TEXT(data[[#This Row],[Date]],"mmmm")</f>
        <v>April</v>
      </c>
      <c r="D8568" t="s">
        <v>15</v>
      </c>
      <c r="E8568" t="s">
        <v>19</v>
      </c>
      <c r="F8568" t="s">
        <v>20</v>
      </c>
      <c r="G8568" t="s">
        <v>21</v>
      </c>
      <c r="H8568" s="11">
        <v>1677.2</v>
      </c>
      <c r="I8568" s="11">
        <v>16.43656</v>
      </c>
      <c r="J8568" s="13">
        <f>data[[#This Row],[Clicks]]/data[[#This Row],[Impressions]]</f>
        <v>9.7999999999999997E-3</v>
      </c>
      <c r="K8568" s="1">
        <v>0.96999999999999975</v>
      </c>
      <c r="L8568" s="2">
        <v>15.943463199999997</v>
      </c>
      <c r="M8568">
        <v>0</v>
      </c>
      <c r="N8568" s="1">
        <f>IF(data[[#This Row],[Conversions]]=0,0,data[[#This Row],[Spend, Dollars]]/data[[#This Row],[Conversions]])</f>
        <v>0</v>
      </c>
      <c r="O8568" s="13">
        <f>data[[#This Row],[Conversions]]/data[[#This Row],[Clicks]]</f>
        <v>0</v>
      </c>
      <c r="P8568" s="11">
        <v>0</v>
      </c>
      <c r="Q8568" s="11">
        <f>IF(data[[#This Row],[Spend, Dollars]]=0,0,data[[#This Row],[Total conversion value, Dollars]]/data[[#This Row],[Spend, Dollars]])</f>
        <v>0</v>
      </c>
      <c r="R8568" s="2">
        <v>49.199999999999996</v>
      </c>
      <c r="S8568" s="2">
        <v>22.5</v>
      </c>
      <c r="T8568" s="2">
        <v>5</v>
      </c>
      <c r="U8568" s="2">
        <f t="shared" si="133"/>
        <v>76.699999999999989</v>
      </c>
    </row>
    <row r="8569" spans="1:21" x14ac:dyDescent="0.2">
      <c r="A8569" t="s">
        <v>22</v>
      </c>
      <c r="B8569" s="3">
        <v>45028</v>
      </c>
      <c r="C8569" s="10" t="str">
        <f>TEXT(data[[#This Row],[Date]],"mmmm")</f>
        <v>April</v>
      </c>
      <c r="D8569" t="s">
        <v>15</v>
      </c>
      <c r="E8569" t="s">
        <v>19</v>
      </c>
      <c r="F8569" t="s">
        <v>20</v>
      </c>
      <c r="G8569" t="s">
        <v>21</v>
      </c>
      <c r="H8569" s="11">
        <v>1966.6000000000004</v>
      </c>
      <c r="I8569" s="11">
        <v>19.862660000000005</v>
      </c>
      <c r="J8569" s="13">
        <f>data[[#This Row],[Clicks]]/data[[#This Row],[Impressions]]</f>
        <v>1.0100000000000001E-2</v>
      </c>
      <c r="K8569" s="1">
        <v>0.21000000000000008</v>
      </c>
      <c r="L8569" s="2">
        <v>4.1711586000000027</v>
      </c>
      <c r="M8569">
        <v>0</v>
      </c>
      <c r="N8569" s="1">
        <f>IF(data[[#This Row],[Conversions]]=0,0,data[[#This Row],[Spend, Dollars]]/data[[#This Row],[Conversions]])</f>
        <v>0</v>
      </c>
      <c r="O8569" s="13">
        <f>data[[#This Row],[Conversions]]/data[[#This Row],[Clicks]]</f>
        <v>0</v>
      </c>
      <c r="P8569" s="11">
        <v>0</v>
      </c>
      <c r="Q8569" s="11">
        <f>IF(data[[#This Row],[Spend, Dollars]]=0,0,data[[#This Row],[Total conversion value, Dollars]]/data[[#This Row],[Spend, Dollars]])</f>
        <v>0</v>
      </c>
      <c r="R8569" s="2">
        <v>43.199999999999996</v>
      </c>
      <c r="S8569" s="2">
        <v>6</v>
      </c>
      <c r="T8569" s="2">
        <v>4</v>
      </c>
      <c r="U8569" s="2">
        <f t="shared" si="133"/>
        <v>53.199999999999996</v>
      </c>
    </row>
    <row r="8570" spans="1:21" x14ac:dyDescent="0.2">
      <c r="A8570" t="s">
        <v>22</v>
      </c>
      <c r="B8570" s="3">
        <v>45029</v>
      </c>
      <c r="C8570" s="10" t="str">
        <f>TEXT(data[[#This Row],[Date]],"mmmm")</f>
        <v>April</v>
      </c>
      <c r="D8570" t="s">
        <v>15</v>
      </c>
      <c r="E8570" t="s">
        <v>19</v>
      </c>
      <c r="F8570" t="s">
        <v>20</v>
      </c>
      <c r="G8570" t="s">
        <v>21</v>
      </c>
      <c r="H8570" s="11">
        <v>2302.4</v>
      </c>
      <c r="I8570" s="11">
        <v>29.240480000000005</v>
      </c>
      <c r="J8570" s="13">
        <f>data[[#This Row],[Clicks]]/data[[#This Row],[Impressions]]</f>
        <v>1.2700000000000001E-2</v>
      </c>
      <c r="K8570" s="1">
        <v>0.85999999999999965</v>
      </c>
      <c r="L8570" s="2">
        <v>25.146812799999996</v>
      </c>
      <c r="M8570">
        <v>1</v>
      </c>
      <c r="N8570" s="1">
        <f>IF(data[[#This Row],[Conversions]]=0,0,data[[#This Row],[Spend, Dollars]]/data[[#This Row],[Conversions]])</f>
        <v>25.146812799999996</v>
      </c>
      <c r="O8570" s="13">
        <f>data[[#This Row],[Conversions]]/data[[#This Row],[Clicks]]</f>
        <v>3.4199164993187522E-2</v>
      </c>
      <c r="P8570" s="11">
        <v>47</v>
      </c>
      <c r="Q8570" s="11">
        <f>IF(data[[#This Row],[Spend, Dollars]]=0,0,data[[#This Row],[Total conversion value, Dollars]]/data[[#This Row],[Spend, Dollars]])</f>
        <v>1.8690241333486208</v>
      </c>
      <c r="R8570" s="2">
        <v>39.6</v>
      </c>
      <c r="S8570" s="2">
        <v>3</v>
      </c>
      <c r="T8570" s="2">
        <v>8</v>
      </c>
      <c r="U8570" s="2">
        <f t="shared" si="133"/>
        <v>50.6</v>
      </c>
    </row>
    <row r="8571" spans="1:21" x14ac:dyDescent="0.2">
      <c r="A8571" t="s">
        <v>22</v>
      </c>
      <c r="B8571" s="3">
        <v>45030</v>
      </c>
      <c r="C8571" s="10" t="str">
        <f>TEXT(data[[#This Row],[Date]],"mmmm")</f>
        <v>April</v>
      </c>
      <c r="D8571" t="s">
        <v>15</v>
      </c>
      <c r="E8571" t="s">
        <v>19</v>
      </c>
      <c r="F8571" t="s">
        <v>20</v>
      </c>
      <c r="G8571" t="s">
        <v>21</v>
      </c>
      <c r="H8571" s="11">
        <v>1847.8000000000002</v>
      </c>
      <c r="I8571" s="11">
        <v>13.858500000000005</v>
      </c>
      <c r="J8571" s="13">
        <f>data[[#This Row],[Clicks]]/data[[#This Row],[Impressions]]</f>
        <v>7.5000000000000015E-3</v>
      </c>
      <c r="K8571" s="1">
        <v>0.20999999999999996</v>
      </c>
      <c r="L8571" s="2">
        <v>2.9102850000000005</v>
      </c>
      <c r="M8571">
        <v>0</v>
      </c>
      <c r="N8571" s="1">
        <f>IF(data[[#This Row],[Conversions]]=0,0,data[[#This Row],[Spend, Dollars]]/data[[#This Row],[Conversions]])</f>
        <v>0</v>
      </c>
      <c r="O8571" s="13">
        <f>data[[#This Row],[Conversions]]/data[[#This Row],[Clicks]]</f>
        <v>0</v>
      </c>
      <c r="P8571" s="11">
        <v>0</v>
      </c>
      <c r="Q8571" s="11">
        <f>IF(data[[#This Row],[Spend, Dollars]]=0,0,data[[#This Row],[Total conversion value, Dollars]]/data[[#This Row],[Spend, Dollars]])</f>
        <v>0</v>
      </c>
      <c r="R8571" s="2">
        <v>42</v>
      </c>
      <c r="S8571" s="2">
        <v>7.5</v>
      </c>
      <c r="T8571" s="2">
        <v>2</v>
      </c>
      <c r="U8571" s="2">
        <f t="shared" si="133"/>
        <v>51.5</v>
      </c>
    </row>
    <row r="8572" spans="1:21" x14ac:dyDescent="0.2">
      <c r="A8572" t="s">
        <v>22</v>
      </c>
      <c r="B8572" s="3">
        <v>45031</v>
      </c>
      <c r="C8572" s="10" t="str">
        <f>TEXT(data[[#This Row],[Date]],"mmmm")</f>
        <v>April</v>
      </c>
      <c r="D8572" t="s">
        <v>15</v>
      </c>
      <c r="E8572" t="s">
        <v>19</v>
      </c>
      <c r="F8572" t="s">
        <v>20</v>
      </c>
      <c r="G8572" t="s">
        <v>21</v>
      </c>
      <c r="H8572" s="11">
        <v>1802.6000000000004</v>
      </c>
      <c r="I8572" s="11">
        <v>20.189120000000006</v>
      </c>
      <c r="J8572" s="13">
        <f>data[[#This Row],[Clicks]]/data[[#This Row],[Impressions]]</f>
        <v>1.1200000000000002E-2</v>
      </c>
      <c r="K8572" s="1">
        <v>1.0999999999999999</v>
      </c>
      <c r="L8572" s="2">
        <v>22.208032000000003</v>
      </c>
      <c r="M8572">
        <v>1</v>
      </c>
      <c r="N8572" s="1">
        <f>IF(data[[#This Row],[Conversions]]=0,0,data[[#This Row],[Spend, Dollars]]/data[[#This Row],[Conversions]])</f>
        <v>22.208032000000003</v>
      </c>
      <c r="O8572" s="13">
        <f>data[[#This Row],[Conversions]]/data[[#This Row],[Clicks]]</f>
        <v>4.9531628916961203E-2</v>
      </c>
      <c r="P8572" s="11">
        <v>52</v>
      </c>
      <c r="Q8572" s="11">
        <f>IF(data[[#This Row],[Spend, Dollars]]=0,0,data[[#This Row],[Total conversion value, Dollars]]/data[[#This Row],[Spend, Dollars]])</f>
        <v>2.3414951851654391</v>
      </c>
      <c r="R8572" s="2">
        <v>39.6</v>
      </c>
      <c r="S8572" s="2">
        <v>22.5</v>
      </c>
      <c r="T8572" s="2">
        <v>2</v>
      </c>
      <c r="U8572" s="2">
        <f t="shared" si="133"/>
        <v>64.099999999999994</v>
      </c>
    </row>
    <row r="8573" spans="1:21" x14ac:dyDescent="0.2">
      <c r="A8573" t="s">
        <v>22</v>
      </c>
      <c r="B8573" s="3">
        <v>45032</v>
      </c>
      <c r="C8573" s="10" t="str">
        <f>TEXT(data[[#This Row],[Date]],"mmmm")</f>
        <v>April</v>
      </c>
      <c r="D8573" t="s">
        <v>15</v>
      </c>
      <c r="E8573" t="s">
        <v>19</v>
      </c>
      <c r="F8573" t="s">
        <v>20</v>
      </c>
      <c r="G8573" t="s">
        <v>21</v>
      </c>
      <c r="H8573" s="11">
        <v>2258</v>
      </c>
      <c r="I8573" s="11">
        <v>20.32200000000001</v>
      </c>
      <c r="J8573" s="13">
        <f>data[[#This Row],[Clicks]]/data[[#This Row],[Impressions]]</f>
        <v>9.0000000000000045E-3</v>
      </c>
      <c r="K8573" s="1">
        <v>0.97999999999999976</v>
      </c>
      <c r="L8573" s="2">
        <v>19.915560000000006</v>
      </c>
      <c r="M8573">
        <v>4</v>
      </c>
      <c r="N8573" s="1">
        <f>IF(data[[#This Row],[Conversions]]=0,0,data[[#This Row],[Spend, Dollars]]/data[[#This Row],[Conversions]])</f>
        <v>4.9788900000000016</v>
      </c>
      <c r="O8573" s="13">
        <f>data[[#This Row],[Conversions]]/data[[#This Row],[Clicks]]</f>
        <v>0.19683102056884155</v>
      </c>
      <c r="P8573" s="11">
        <v>320</v>
      </c>
      <c r="Q8573" s="11">
        <f>IF(data[[#This Row],[Spend, Dollars]]=0,0,data[[#This Row],[Total conversion value, Dollars]]/data[[#This Row],[Spend, Dollars]])</f>
        <v>16.067838413782987</v>
      </c>
      <c r="R8573" s="2">
        <v>84</v>
      </c>
      <c r="S8573" s="2">
        <v>15</v>
      </c>
      <c r="T8573" s="2">
        <v>2</v>
      </c>
      <c r="U8573" s="2">
        <f t="shared" si="133"/>
        <v>101</v>
      </c>
    </row>
    <row r="8574" spans="1:21" x14ac:dyDescent="0.2">
      <c r="A8574" t="s">
        <v>22</v>
      </c>
      <c r="B8574" s="3">
        <v>45033</v>
      </c>
      <c r="C8574" s="10" t="str">
        <f>TEXT(data[[#This Row],[Date]],"mmmm")</f>
        <v>April</v>
      </c>
      <c r="D8574" t="s">
        <v>15</v>
      </c>
      <c r="E8574" t="s">
        <v>19</v>
      </c>
      <c r="F8574" t="s">
        <v>20</v>
      </c>
      <c r="G8574" t="s">
        <v>21</v>
      </c>
      <c r="H8574" s="11">
        <v>2555.6</v>
      </c>
      <c r="I8574" s="11">
        <v>23.511519999999994</v>
      </c>
      <c r="J8574" s="13">
        <f>data[[#This Row],[Clicks]]/data[[#This Row],[Impressions]]</f>
        <v>9.1999999999999981E-3</v>
      </c>
      <c r="K8574" s="1">
        <v>1.0699999999999996</v>
      </c>
      <c r="L8574" s="2">
        <v>25.157326399999985</v>
      </c>
      <c r="M8574">
        <v>2</v>
      </c>
      <c r="N8574" s="1">
        <f>IF(data[[#This Row],[Conversions]]=0,0,data[[#This Row],[Spend, Dollars]]/data[[#This Row],[Conversions]])</f>
        <v>12.578663199999992</v>
      </c>
      <c r="O8574" s="13">
        <f>data[[#This Row],[Conversions]]/data[[#This Row],[Clicks]]</f>
        <v>8.506468318509397E-2</v>
      </c>
      <c r="P8574" s="11">
        <v>84</v>
      </c>
      <c r="Q8574" s="11">
        <f>IF(data[[#This Row],[Spend, Dollars]]=0,0,data[[#This Row],[Total conversion value, Dollars]]/data[[#This Row],[Spend, Dollars]])</f>
        <v>3.3389875642747175</v>
      </c>
      <c r="R8574" s="2">
        <v>51.6</v>
      </c>
      <c r="S8574" s="2">
        <v>19.5</v>
      </c>
      <c r="T8574" s="2">
        <v>5</v>
      </c>
      <c r="U8574" s="2">
        <f t="shared" si="133"/>
        <v>76.099999999999994</v>
      </c>
    </row>
    <row r="8575" spans="1:21" x14ac:dyDescent="0.2">
      <c r="A8575" t="s">
        <v>22</v>
      </c>
      <c r="B8575" s="3">
        <v>45034</v>
      </c>
      <c r="C8575" s="10" t="str">
        <f>TEXT(data[[#This Row],[Date]],"mmmm")</f>
        <v>April</v>
      </c>
      <c r="D8575" t="s">
        <v>15</v>
      </c>
      <c r="E8575" t="s">
        <v>19</v>
      </c>
      <c r="F8575" t="s">
        <v>20</v>
      </c>
      <c r="G8575" t="s">
        <v>21</v>
      </c>
      <c r="H8575" s="11">
        <v>2273.8000000000002</v>
      </c>
      <c r="I8575" s="11">
        <v>28.649880000000003</v>
      </c>
      <c r="J8575" s="13">
        <f>data[[#This Row],[Clicks]]/data[[#This Row],[Impressions]]</f>
        <v>1.26E-2</v>
      </c>
      <c r="K8575" s="1">
        <v>1.0299999999999998</v>
      </c>
      <c r="L8575" s="2">
        <v>29.509376399999997</v>
      </c>
      <c r="M8575">
        <v>0</v>
      </c>
      <c r="N8575" s="1">
        <f>IF(data[[#This Row],[Conversions]]=0,0,data[[#This Row],[Spend, Dollars]]/data[[#This Row],[Conversions]])</f>
        <v>0</v>
      </c>
      <c r="O8575" s="13">
        <f>data[[#This Row],[Conversions]]/data[[#This Row],[Clicks]]</f>
        <v>0</v>
      </c>
      <c r="P8575" s="11">
        <v>0</v>
      </c>
      <c r="Q8575" s="11">
        <f>IF(data[[#This Row],[Spend, Dollars]]=0,0,data[[#This Row],[Total conversion value, Dollars]]/data[[#This Row],[Spend, Dollars]])</f>
        <v>0</v>
      </c>
      <c r="R8575" s="2">
        <v>25.2</v>
      </c>
      <c r="S8575" s="2">
        <v>10.5</v>
      </c>
      <c r="T8575" s="2">
        <v>0</v>
      </c>
      <c r="U8575" s="2">
        <f t="shared" si="133"/>
        <v>35.700000000000003</v>
      </c>
    </row>
    <row r="8576" spans="1:21" x14ac:dyDescent="0.2">
      <c r="A8576" t="s">
        <v>22</v>
      </c>
      <c r="B8576" s="3">
        <v>45035</v>
      </c>
      <c r="C8576" s="10" t="str">
        <f>TEXT(data[[#This Row],[Date]],"mmmm")</f>
        <v>April</v>
      </c>
      <c r="D8576" t="s">
        <v>15</v>
      </c>
      <c r="E8576" t="s">
        <v>19</v>
      </c>
      <c r="F8576" t="s">
        <v>20</v>
      </c>
      <c r="G8576" t="s">
        <v>21</v>
      </c>
      <c r="H8576" s="11">
        <v>1951.6000000000004</v>
      </c>
      <c r="I8576" s="11">
        <v>14.637000000000004</v>
      </c>
      <c r="J8576" s="13">
        <f>data[[#This Row],[Clicks]]/data[[#This Row],[Impressions]]</f>
        <v>7.5000000000000006E-3</v>
      </c>
      <c r="K8576" s="1">
        <v>5.9999999999999901E-2</v>
      </c>
      <c r="L8576" s="2">
        <v>0.87821999999999878</v>
      </c>
      <c r="M8576">
        <v>2</v>
      </c>
      <c r="N8576" s="1">
        <f>IF(data[[#This Row],[Conversions]]=0,0,data[[#This Row],[Spend, Dollars]]/data[[#This Row],[Conversions]])</f>
        <v>0.43910999999999939</v>
      </c>
      <c r="O8576" s="13">
        <f>data[[#This Row],[Conversions]]/data[[#This Row],[Clicks]]</f>
        <v>0.13664002186240345</v>
      </c>
      <c r="P8576" s="11">
        <v>74</v>
      </c>
      <c r="Q8576" s="11">
        <f>IF(data[[#This Row],[Spend, Dollars]]=0,0,data[[#This Row],[Total conversion value, Dollars]]/data[[#This Row],[Spend, Dollars]])</f>
        <v>84.26134681514894</v>
      </c>
      <c r="R8576" s="2">
        <v>51.6</v>
      </c>
      <c r="S8576" s="2">
        <v>10.5</v>
      </c>
      <c r="T8576" s="2">
        <v>2</v>
      </c>
      <c r="U8576" s="2">
        <f t="shared" si="133"/>
        <v>64.099999999999994</v>
      </c>
    </row>
    <row r="8577" spans="1:21" x14ac:dyDescent="0.2">
      <c r="A8577" t="s">
        <v>22</v>
      </c>
      <c r="B8577" s="3">
        <v>45036</v>
      </c>
      <c r="C8577" s="10" t="str">
        <f>TEXT(data[[#This Row],[Date]],"mmmm")</f>
        <v>April</v>
      </c>
      <c r="D8577" t="s">
        <v>15</v>
      </c>
      <c r="E8577" t="s">
        <v>19</v>
      </c>
      <c r="F8577" t="s">
        <v>20</v>
      </c>
      <c r="G8577" t="s">
        <v>21</v>
      </c>
      <c r="H8577" s="11">
        <v>1797</v>
      </c>
      <c r="I8577" s="11">
        <v>13.1181</v>
      </c>
      <c r="J8577" s="13">
        <f>data[[#This Row],[Clicks]]/data[[#This Row],[Impressions]]</f>
        <v>7.3000000000000001E-3</v>
      </c>
      <c r="K8577" s="1">
        <v>0.27999999999999992</v>
      </c>
      <c r="L8577" s="2">
        <v>3.6730679999999989</v>
      </c>
      <c r="M8577">
        <v>1</v>
      </c>
      <c r="N8577" s="1">
        <f>IF(data[[#This Row],[Conversions]]=0,0,data[[#This Row],[Spend, Dollars]]/data[[#This Row],[Conversions]])</f>
        <v>3.6730679999999989</v>
      </c>
      <c r="O8577" s="13">
        <f>data[[#This Row],[Conversions]]/data[[#This Row],[Clicks]]</f>
        <v>7.6230551680502509E-2</v>
      </c>
      <c r="P8577" s="11">
        <v>30</v>
      </c>
      <c r="Q8577" s="11">
        <f>IF(data[[#This Row],[Spend, Dollars]]=0,0,data[[#This Row],[Total conversion value, Dollars]]/data[[#This Row],[Spend, Dollars]])</f>
        <v>8.1675591086252712</v>
      </c>
      <c r="R8577" s="2">
        <v>42</v>
      </c>
      <c r="S8577" s="2">
        <v>10.5</v>
      </c>
      <c r="T8577" s="2">
        <v>4</v>
      </c>
      <c r="U8577" s="2">
        <f t="shared" si="133"/>
        <v>56.5</v>
      </c>
    </row>
    <row r="8578" spans="1:21" x14ac:dyDescent="0.2">
      <c r="A8578" t="s">
        <v>22</v>
      </c>
      <c r="B8578" s="3">
        <v>45037</v>
      </c>
      <c r="C8578" s="10" t="str">
        <f>TEXT(data[[#This Row],[Date]],"mmmm")</f>
        <v>April</v>
      </c>
      <c r="D8578" t="s">
        <v>15</v>
      </c>
      <c r="E8578" t="s">
        <v>19</v>
      </c>
      <c r="F8578" t="s">
        <v>20</v>
      </c>
      <c r="G8578" t="s">
        <v>21</v>
      </c>
      <c r="H8578" s="11">
        <v>2403</v>
      </c>
      <c r="I8578" s="11">
        <v>22.588199999999997</v>
      </c>
      <c r="J8578" s="13">
        <f>data[[#This Row],[Clicks]]/data[[#This Row],[Impressions]]</f>
        <v>9.3999999999999986E-3</v>
      </c>
      <c r="K8578" s="1">
        <v>0.65999999999999981</v>
      </c>
      <c r="L8578" s="2">
        <v>14.908211999999994</v>
      </c>
      <c r="M8578">
        <v>2</v>
      </c>
      <c r="N8578" s="1">
        <f>IF(data[[#This Row],[Conversions]]=0,0,data[[#This Row],[Spend, Dollars]]/data[[#This Row],[Conversions]])</f>
        <v>7.4541059999999968</v>
      </c>
      <c r="O8578" s="13">
        <f>data[[#This Row],[Conversions]]/data[[#This Row],[Clicks]]</f>
        <v>8.854180501323701E-2</v>
      </c>
      <c r="P8578" s="11">
        <v>156</v>
      </c>
      <c r="Q8578" s="11">
        <f>IF(data[[#This Row],[Spend, Dollars]]=0,0,data[[#This Row],[Total conversion value, Dollars]]/data[[#This Row],[Spend, Dollars]])</f>
        <v>10.464031501564378</v>
      </c>
      <c r="R8578" s="2">
        <v>78</v>
      </c>
      <c r="S8578" s="2">
        <v>12</v>
      </c>
      <c r="T8578" s="2">
        <v>6</v>
      </c>
      <c r="U8578" s="2">
        <f t="shared" si="133"/>
        <v>96</v>
      </c>
    </row>
    <row r="8579" spans="1:21" x14ac:dyDescent="0.2">
      <c r="A8579" t="s">
        <v>22</v>
      </c>
      <c r="B8579" s="3">
        <v>45038</v>
      </c>
      <c r="C8579" s="10" t="str">
        <f>TEXT(data[[#This Row],[Date]],"mmmm")</f>
        <v>April</v>
      </c>
      <c r="D8579" t="s">
        <v>15</v>
      </c>
      <c r="E8579" t="s">
        <v>19</v>
      </c>
      <c r="F8579" t="s">
        <v>20</v>
      </c>
      <c r="G8579" t="s">
        <v>21</v>
      </c>
      <c r="H8579" s="11">
        <v>2053</v>
      </c>
      <c r="I8579" s="11">
        <v>6.7748999999999961</v>
      </c>
      <c r="J8579" s="13">
        <f>data[[#This Row],[Clicks]]/data[[#This Row],[Impressions]]</f>
        <v>3.2999999999999982E-3</v>
      </c>
      <c r="K8579" s="1">
        <v>0</v>
      </c>
      <c r="L8579" s="2">
        <v>0</v>
      </c>
      <c r="M8579">
        <v>0</v>
      </c>
      <c r="N8579" s="1">
        <f>IF(data[[#This Row],[Conversions]]=0,0,data[[#This Row],[Spend, Dollars]]/data[[#This Row],[Conversions]])</f>
        <v>0</v>
      </c>
      <c r="O8579" s="13">
        <f>data[[#This Row],[Conversions]]/data[[#This Row],[Clicks]]</f>
        <v>0</v>
      </c>
      <c r="P8579" s="11">
        <v>0</v>
      </c>
      <c r="Q8579" s="11">
        <f>IF(data[[#This Row],[Spend, Dollars]]=0,0,data[[#This Row],[Total conversion value, Dollars]]/data[[#This Row],[Spend, Dollars]])</f>
        <v>0</v>
      </c>
      <c r="R8579" s="2">
        <v>66</v>
      </c>
      <c r="S8579" s="2">
        <v>16.5</v>
      </c>
      <c r="T8579" s="2">
        <v>1</v>
      </c>
      <c r="U8579" s="2">
        <f t="shared" ref="U8579:U8642" si="134">SUM(R8579:T8579)</f>
        <v>83.5</v>
      </c>
    </row>
    <row r="8580" spans="1:21" x14ac:dyDescent="0.2">
      <c r="A8580" t="s">
        <v>22</v>
      </c>
      <c r="B8580" s="3">
        <v>45039</v>
      </c>
      <c r="C8580" s="10" t="str">
        <f>TEXT(data[[#This Row],[Date]],"mmmm")</f>
        <v>April</v>
      </c>
      <c r="D8580" t="s">
        <v>15</v>
      </c>
      <c r="E8580" t="s">
        <v>19</v>
      </c>
      <c r="F8580" t="s">
        <v>20</v>
      </c>
      <c r="G8580" t="s">
        <v>21</v>
      </c>
      <c r="H8580" s="11">
        <v>1415.4</v>
      </c>
      <c r="I8580" s="11">
        <v>12.880140000000001</v>
      </c>
      <c r="J8580" s="13">
        <f>data[[#This Row],[Clicks]]/data[[#This Row],[Impressions]]</f>
        <v>9.1000000000000004E-3</v>
      </c>
      <c r="K8580" s="1">
        <v>0.79999999999999971</v>
      </c>
      <c r="L8580" s="2">
        <v>10.304111999999996</v>
      </c>
      <c r="M8580">
        <v>0</v>
      </c>
      <c r="N8580" s="1">
        <f>IF(data[[#This Row],[Conversions]]=0,0,data[[#This Row],[Spend, Dollars]]/data[[#This Row],[Conversions]])</f>
        <v>0</v>
      </c>
      <c r="O8580" s="13">
        <f>data[[#This Row],[Conversions]]/data[[#This Row],[Clicks]]</f>
        <v>0</v>
      </c>
      <c r="P8580" s="11">
        <v>0</v>
      </c>
      <c r="Q8580" s="11">
        <f>IF(data[[#This Row],[Spend, Dollars]]=0,0,data[[#This Row],[Total conversion value, Dollars]]/data[[#This Row],[Spend, Dollars]])</f>
        <v>0</v>
      </c>
      <c r="R8580" s="2">
        <v>62.4</v>
      </c>
      <c r="S8580" s="2">
        <v>10.5</v>
      </c>
      <c r="T8580" s="2">
        <v>6</v>
      </c>
      <c r="U8580" s="2">
        <f t="shared" si="134"/>
        <v>78.900000000000006</v>
      </c>
    </row>
    <row r="8581" spans="1:21" x14ac:dyDescent="0.2">
      <c r="A8581" t="s">
        <v>22</v>
      </c>
      <c r="B8581" s="3">
        <v>45040</v>
      </c>
      <c r="C8581" s="10" t="str">
        <f>TEXT(data[[#This Row],[Date]],"mmmm")</f>
        <v>April</v>
      </c>
      <c r="D8581" t="s">
        <v>15</v>
      </c>
      <c r="E8581" t="s">
        <v>19</v>
      </c>
      <c r="F8581" t="s">
        <v>20</v>
      </c>
      <c r="G8581" t="s">
        <v>21</v>
      </c>
      <c r="H8581" s="11">
        <v>1534.8000000000002</v>
      </c>
      <c r="I8581" s="11">
        <v>15.194520000000006</v>
      </c>
      <c r="J8581" s="13">
        <f>data[[#This Row],[Clicks]]/data[[#This Row],[Impressions]]</f>
        <v>9.9000000000000025E-3</v>
      </c>
      <c r="K8581" s="1">
        <v>0.68999999999999984</v>
      </c>
      <c r="L8581" s="2">
        <v>10.484218800000003</v>
      </c>
      <c r="M8581">
        <v>3</v>
      </c>
      <c r="N8581" s="1">
        <f>IF(data[[#This Row],[Conversions]]=0,0,data[[#This Row],[Spend, Dollars]]/data[[#This Row],[Conversions]])</f>
        <v>3.4947396000000008</v>
      </c>
      <c r="O8581" s="13">
        <f>data[[#This Row],[Conversions]]/data[[#This Row],[Clicks]]</f>
        <v>0.19743960322537327</v>
      </c>
      <c r="P8581" s="11">
        <v>99</v>
      </c>
      <c r="Q8581" s="11">
        <f>IF(data[[#This Row],[Spend, Dollars]]=0,0,data[[#This Row],[Total conversion value, Dollars]]/data[[#This Row],[Spend, Dollars]])</f>
        <v>9.4427636325178543</v>
      </c>
      <c r="R8581" s="2">
        <v>67.2</v>
      </c>
      <c r="S8581" s="2">
        <v>3</v>
      </c>
      <c r="T8581" s="2">
        <v>5</v>
      </c>
      <c r="U8581" s="2">
        <f t="shared" si="134"/>
        <v>75.2</v>
      </c>
    </row>
    <row r="8582" spans="1:21" x14ac:dyDescent="0.2">
      <c r="A8582" t="s">
        <v>22</v>
      </c>
      <c r="B8582" s="3">
        <v>45041</v>
      </c>
      <c r="C8582" s="10" t="str">
        <f>TEXT(data[[#This Row],[Date]],"mmmm")</f>
        <v>April</v>
      </c>
      <c r="D8582" t="s">
        <v>15</v>
      </c>
      <c r="E8582" t="s">
        <v>19</v>
      </c>
      <c r="F8582" t="s">
        <v>20</v>
      </c>
      <c r="G8582" t="s">
        <v>21</v>
      </c>
      <c r="H8582" s="11">
        <v>2061.8000000000002</v>
      </c>
      <c r="I8582" s="11">
        <v>15.051139999999998</v>
      </c>
      <c r="J8582" s="13">
        <f>data[[#This Row],[Clicks]]/data[[#This Row],[Impressions]]</f>
        <v>7.2999999999999983E-3</v>
      </c>
      <c r="K8582" s="1">
        <v>0.79999999999999971</v>
      </c>
      <c r="L8582" s="2">
        <v>12.040911999999995</v>
      </c>
      <c r="M8582">
        <v>4</v>
      </c>
      <c r="N8582" s="1">
        <f>IF(data[[#This Row],[Conversions]]=0,0,data[[#This Row],[Spend, Dollars]]/data[[#This Row],[Conversions]])</f>
        <v>3.0102279999999988</v>
      </c>
      <c r="O8582" s="13">
        <f>data[[#This Row],[Conversions]]/data[[#This Row],[Clicks]]</f>
        <v>0.26576060019373948</v>
      </c>
      <c r="P8582" s="11">
        <v>224</v>
      </c>
      <c r="Q8582" s="11">
        <f>IF(data[[#This Row],[Spend, Dollars]]=0,0,data[[#This Row],[Total conversion value, Dollars]]/data[[#This Row],[Spend, Dollars]])</f>
        <v>18.603242013561772</v>
      </c>
      <c r="R8582" s="2">
        <v>67.2</v>
      </c>
      <c r="S8582" s="2">
        <v>24</v>
      </c>
      <c r="T8582" s="2">
        <v>7</v>
      </c>
      <c r="U8582" s="2">
        <f t="shared" si="134"/>
        <v>98.2</v>
      </c>
    </row>
    <row r="8583" spans="1:21" x14ac:dyDescent="0.2">
      <c r="A8583" t="s">
        <v>22</v>
      </c>
      <c r="B8583" s="3">
        <v>45042</v>
      </c>
      <c r="C8583" s="10" t="str">
        <f>TEXT(data[[#This Row],[Date]],"mmmm")</f>
        <v>April</v>
      </c>
      <c r="D8583" t="s">
        <v>15</v>
      </c>
      <c r="E8583" t="s">
        <v>19</v>
      </c>
      <c r="F8583" t="s">
        <v>20</v>
      </c>
      <c r="G8583" t="s">
        <v>21</v>
      </c>
      <c r="H8583" s="11">
        <v>1909.4</v>
      </c>
      <c r="I8583" s="11">
        <v>13.174860000000004</v>
      </c>
      <c r="J8583" s="13">
        <f>data[[#This Row],[Clicks]]/data[[#This Row],[Impressions]]</f>
        <v>6.9000000000000016E-3</v>
      </c>
      <c r="K8583" s="1">
        <v>0.28999999999999998</v>
      </c>
      <c r="L8583" s="2">
        <v>3.820709400000001</v>
      </c>
      <c r="M8583">
        <v>2</v>
      </c>
      <c r="N8583" s="1">
        <f>IF(data[[#This Row],[Conversions]]=0,0,data[[#This Row],[Spend, Dollars]]/data[[#This Row],[Conversions]])</f>
        <v>1.9103547000000005</v>
      </c>
      <c r="O8583" s="13">
        <f>data[[#This Row],[Conversions]]/data[[#This Row],[Clicks]]</f>
        <v>0.15180426964688803</v>
      </c>
      <c r="P8583" s="11">
        <v>146</v>
      </c>
      <c r="Q8583" s="11">
        <f>IF(data[[#This Row],[Spend, Dollars]]=0,0,data[[#This Row],[Total conversion value, Dollars]]/data[[#This Row],[Spend, Dollars]])</f>
        <v>38.212798911113197</v>
      </c>
      <c r="R8583" s="2">
        <v>32.4</v>
      </c>
      <c r="S8583" s="2">
        <v>9</v>
      </c>
      <c r="T8583" s="2">
        <v>1</v>
      </c>
      <c r="U8583" s="2">
        <f t="shared" si="134"/>
        <v>42.4</v>
      </c>
    </row>
    <row r="8584" spans="1:21" x14ac:dyDescent="0.2">
      <c r="A8584" t="s">
        <v>22</v>
      </c>
      <c r="B8584" s="3">
        <v>45043</v>
      </c>
      <c r="C8584" s="10" t="str">
        <f>TEXT(data[[#This Row],[Date]],"mmmm")</f>
        <v>April</v>
      </c>
      <c r="D8584" t="s">
        <v>15</v>
      </c>
      <c r="E8584" t="s">
        <v>19</v>
      </c>
      <c r="F8584" t="s">
        <v>20</v>
      </c>
      <c r="G8584" t="s">
        <v>21</v>
      </c>
      <c r="H8584" s="11">
        <v>1721.4</v>
      </c>
      <c r="I8584" s="11">
        <v>18.763259999999999</v>
      </c>
      <c r="J8584" s="13">
        <f>data[[#This Row],[Clicks]]/data[[#This Row],[Impressions]]</f>
        <v>1.0899999999999998E-2</v>
      </c>
      <c r="K8584" s="1">
        <v>0.90999999999999981</v>
      </c>
      <c r="L8584" s="2">
        <v>17.074566599999997</v>
      </c>
      <c r="M8584">
        <v>0</v>
      </c>
      <c r="N8584" s="1">
        <f>IF(data[[#This Row],[Conversions]]=0,0,data[[#This Row],[Spend, Dollars]]/data[[#This Row],[Conversions]])</f>
        <v>0</v>
      </c>
      <c r="O8584" s="13">
        <f>data[[#This Row],[Conversions]]/data[[#This Row],[Clicks]]</f>
        <v>0</v>
      </c>
      <c r="P8584" s="11">
        <v>0</v>
      </c>
      <c r="Q8584" s="11">
        <f>IF(data[[#This Row],[Spend, Dollars]]=0,0,data[[#This Row],[Total conversion value, Dollars]]/data[[#This Row],[Spend, Dollars]])</f>
        <v>0</v>
      </c>
      <c r="R8584" s="2">
        <v>79.2</v>
      </c>
      <c r="S8584" s="2">
        <v>13.5</v>
      </c>
      <c r="T8584" s="2">
        <v>2</v>
      </c>
      <c r="U8584" s="2">
        <f t="shared" si="134"/>
        <v>94.7</v>
      </c>
    </row>
    <row r="8585" spans="1:21" x14ac:dyDescent="0.2">
      <c r="A8585" t="s">
        <v>22</v>
      </c>
      <c r="B8585" s="3">
        <v>45044</v>
      </c>
      <c r="C8585" s="10" t="str">
        <f>TEXT(data[[#This Row],[Date]],"mmmm")</f>
        <v>April</v>
      </c>
      <c r="D8585" t="s">
        <v>15</v>
      </c>
      <c r="E8585" t="s">
        <v>19</v>
      </c>
      <c r="F8585" t="s">
        <v>20</v>
      </c>
      <c r="G8585" t="s">
        <v>21</v>
      </c>
      <c r="H8585" s="11">
        <v>2491.6</v>
      </c>
      <c r="I8585" s="11">
        <v>28.404240000000001</v>
      </c>
      <c r="J8585" s="13">
        <f>data[[#This Row],[Clicks]]/data[[#This Row],[Impressions]]</f>
        <v>1.14E-2</v>
      </c>
      <c r="K8585" s="1">
        <v>0.36999999999999983</v>
      </c>
      <c r="L8585" s="2">
        <v>10.509568799999995</v>
      </c>
      <c r="M8585">
        <v>1</v>
      </c>
      <c r="N8585" s="1">
        <f>IF(data[[#This Row],[Conversions]]=0,0,data[[#This Row],[Spend, Dollars]]/data[[#This Row],[Conversions]])</f>
        <v>10.509568799999995</v>
      </c>
      <c r="O8585" s="13">
        <f>data[[#This Row],[Conversions]]/data[[#This Row],[Clicks]]</f>
        <v>3.5206011496875113E-2</v>
      </c>
      <c r="P8585" s="11">
        <v>74</v>
      </c>
      <c r="Q8585" s="11">
        <f>IF(data[[#This Row],[Spend, Dollars]]=0,0,data[[#This Row],[Total conversion value, Dollars]]/data[[#This Row],[Spend, Dollars]])</f>
        <v>7.0412022993750263</v>
      </c>
      <c r="R8585" s="2">
        <v>75.599999999999994</v>
      </c>
      <c r="S8585" s="2">
        <v>6</v>
      </c>
      <c r="T8585" s="2">
        <v>2</v>
      </c>
      <c r="U8585" s="2">
        <f t="shared" si="134"/>
        <v>83.6</v>
      </c>
    </row>
    <row r="8586" spans="1:21" x14ac:dyDescent="0.2">
      <c r="A8586" t="s">
        <v>22</v>
      </c>
      <c r="B8586" s="3">
        <v>45045</v>
      </c>
      <c r="C8586" s="10" t="str">
        <f>TEXT(data[[#This Row],[Date]],"mmmm")</f>
        <v>April</v>
      </c>
      <c r="D8586" t="s">
        <v>15</v>
      </c>
      <c r="E8586" t="s">
        <v>19</v>
      </c>
      <c r="F8586" t="s">
        <v>20</v>
      </c>
      <c r="G8586" t="s">
        <v>21</v>
      </c>
      <c r="H8586" s="11">
        <v>1743.4</v>
      </c>
      <c r="I8586" s="11">
        <v>10.11172</v>
      </c>
      <c r="J8586" s="13">
        <f>data[[#This Row],[Clicks]]/data[[#This Row],[Impressions]]</f>
        <v>5.7999999999999996E-3</v>
      </c>
      <c r="K8586" s="1">
        <v>0.05</v>
      </c>
      <c r="L8586" s="2">
        <v>0.50558599999999998</v>
      </c>
      <c r="M8586">
        <v>0</v>
      </c>
      <c r="N8586" s="1">
        <f>IF(data[[#This Row],[Conversions]]=0,0,data[[#This Row],[Spend, Dollars]]/data[[#This Row],[Conversions]])</f>
        <v>0</v>
      </c>
      <c r="O8586" s="13">
        <f>data[[#This Row],[Conversions]]/data[[#This Row],[Clicks]]</f>
        <v>0</v>
      </c>
      <c r="P8586" s="11">
        <v>0</v>
      </c>
      <c r="Q8586" s="11">
        <f>IF(data[[#This Row],[Spend, Dollars]]=0,0,data[[#This Row],[Total conversion value, Dollars]]/data[[#This Row],[Spend, Dollars]])</f>
        <v>0</v>
      </c>
      <c r="R8586" s="2">
        <v>56.4</v>
      </c>
      <c r="S8586" s="2">
        <v>16.5</v>
      </c>
      <c r="T8586" s="2">
        <v>1</v>
      </c>
      <c r="U8586" s="2">
        <f t="shared" si="134"/>
        <v>73.900000000000006</v>
      </c>
    </row>
    <row r="8587" spans="1:21" x14ac:dyDescent="0.2">
      <c r="A8587" t="s">
        <v>22</v>
      </c>
      <c r="B8587" s="3">
        <v>45046</v>
      </c>
      <c r="C8587" s="10" t="str">
        <f>TEXT(data[[#This Row],[Date]],"mmmm")</f>
        <v>April</v>
      </c>
      <c r="D8587" t="s">
        <v>15</v>
      </c>
      <c r="E8587" t="s">
        <v>19</v>
      </c>
      <c r="F8587" t="s">
        <v>20</v>
      </c>
      <c r="G8587" t="s">
        <v>21</v>
      </c>
      <c r="H8587" s="11">
        <v>1468.6000000000001</v>
      </c>
      <c r="I8587" s="11">
        <v>9.3990399999999994</v>
      </c>
      <c r="J8587" s="13">
        <f>data[[#This Row],[Clicks]]/data[[#This Row],[Impressions]]</f>
        <v>6.3999999999999986E-3</v>
      </c>
      <c r="K8587" s="1">
        <v>0.04</v>
      </c>
      <c r="L8587" s="2">
        <v>0.37596160000000001</v>
      </c>
      <c r="M8587">
        <v>2</v>
      </c>
      <c r="N8587" s="1">
        <f>IF(data[[#This Row],[Conversions]]=0,0,data[[#This Row],[Spend, Dollars]]/data[[#This Row],[Conversions]])</f>
        <v>0.1879808</v>
      </c>
      <c r="O8587" s="13">
        <f>data[[#This Row],[Conversions]]/data[[#This Row],[Clicks]]</f>
        <v>0.21278768895546782</v>
      </c>
      <c r="P8587" s="11">
        <v>160</v>
      </c>
      <c r="Q8587" s="11">
        <f>IF(data[[#This Row],[Spend, Dollars]]=0,0,data[[#This Row],[Total conversion value, Dollars]]/data[[#This Row],[Spend, Dollars]])</f>
        <v>425.57537791093557</v>
      </c>
      <c r="R8587" s="2">
        <v>34.799999999999997</v>
      </c>
      <c r="S8587" s="2">
        <v>16.5</v>
      </c>
      <c r="T8587" s="2">
        <v>3</v>
      </c>
      <c r="U8587" s="2">
        <f t="shared" si="134"/>
        <v>54.3</v>
      </c>
    </row>
    <row r="8588" spans="1:21" x14ac:dyDescent="0.2">
      <c r="A8588" t="s">
        <v>22</v>
      </c>
      <c r="B8588" s="3">
        <v>45047</v>
      </c>
      <c r="C8588" s="10" t="str">
        <f>TEXT(data[[#This Row],[Date]],"mmmm")</f>
        <v>May</v>
      </c>
      <c r="D8588" t="s">
        <v>15</v>
      </c>
      <c r="E8588" t="s">
        <v>19</v>
      </c>
      <c r="F8588" t="s">
        <v>20</v>
      </c>
      <c r="G8588" t="s">
        <v>21</v>
      </c>
      <c r="H8588" s="11">
        <v>1666.6000000000004</v>
      </c>
      <c r="I8588" s="11">
        <v>9.4996200000000002</v>
      </c>
      <c r="J8588" s="13">
        <f>data[[#This Row],[Clicks]]/data[[#This Row],[Impressions]]</f>
        <v>5.6999999999999985E-3</v>
      </c>
      <c r="K8588" s="1">
        <v>0.13000000000000006</v>
      </c>
      <c r="L8588" s="2">
        <v>1.2349506000000006</v>
      </c>
      <c r="M8588">
        <v>0</v>
      </c>
      <c r="N8588" s="1">
        <f>IF(data[[#This Row],[Conversions]]=0,0,data[[#This Row],[Spend, Dollars]]/data[[#This Row],[Conversions]])</f>
        <v>0</v>
      </c>
      <c r="O8588" s="13">
        <f>data[[#This Row],[Conversions]]/data[[#This Row],[Clicks]]</f>
        <v>0</v>
      </c>
      <c r="P8588" s="11">
        <v>0</v>
      </c>
      <c r="Q8588" s="11">
        <f>IF(data[[#This Row],[Spend, Dollars]]=0,0,data[[#This Row],[Total conversion value, Dollars]]/data[[#This Row],[Spend, Dollars]])</f>
        <v>0</v>
      </c>
      <c r="R8588" s="2">
        <v>60</v>
      </c>
      <c r="S8588" s="2">
        <v>4.5</v>
      </c>
      <c r="T8588" s="2">
        <v>6</v>
      </c>
      <c r="U8588" s="2">
        <f t="shared" si="134"/>
        <v>70.5</v>
      </c>
    </row>
    <row r="8589" spans="1:21" x14ac:dyDescent="0.2">
      <c r="A8589" t="s">
        <v>22</v>
      </c>
      <c r="B8589" s="3">
        <v>45048</v>
      </c>
      <c r="C8589" s="10" t="str">
        <f>TEXT(data[[#This Row],[Date]],"mmmm")</f>
        <v>May</v>
      </c>
      <c r="D8589" t="s">
        <v>15</v>
      </c>
      <c r="E8589" t="s">
        <v>19</v>
      </c>
      <c r="F8589" t="s">
        <v>20</v>
      </c>
      <c r="G8589" t="s">
        <v>21</v>
      </c>
      <c r="H8589" s="11">
        <v>1765.4</v>
      </c>
      <c r="I8589" s="11">
        <v>8.2973800000000004</v>
      </c>
      <c r="J8589" s="13">
        <f>data[[#This Row],[Clicks]]/data[[#This Row],[Impressions]]</f>
        <v>4.7000000000000002E-3</v>
      </c>
      <c r="K8589" s="1">
        <v>0.65999999999999981</v>
      </c>
      <c r="L8589" s="2">
        <v>5.4762707999999991</v>
      </c>
      <c r="M8589">
        <v>2</v>
      </c>
      <c r="N8589" s="1">
        <f>IF(data[[#This Row],[Conversions]]=0,0,data[[#This Row],[Spend, Dollars]]/data[[#This Row],[Conversions]])</f>
        <v>2.7381353999999996</v>
      </c>
      <c r="O8589" s="13">
        <f>data[[#This Row],[Conversions]]/data[[#This Row],[Clicks]]</f>
        <v>0.24103994272890961</v>
      </c>
      <c r="P8589" s="11">
        <v>108</v>
      </c>
      <c r="Q8589" s="11">
        <f>IF(data[[#This Row],[Spend, Dollars]]=0,0,data[[#This Row],[Total conversion value, Dollars]]/data[[#This Row],[Spend, Dollars]])</f>
        <v>19.721449859638064</v>
      </c>
      <c r="R8589" s="2">
        <v>34.799999999999997</v>
      </c>
      <c r="S8589" s="2">
        <v>16.5</v>
      </c>
      <c r="T8589" s="2">
        <v>1</v>
      </c>
      <c r="U8589" s="2">
        <f t="shared" si="134"/>
        <v>52.3</v>
      </c>
    </row>
    <row r="8590" spans="1:21" x14ac:dyDescent="0.2">
      <c r="A8590" t="s">
        <v>22</v>
      </c>
      <c r="B8590" s="3">
        <v>45049</v>
      </c>
      <c r="C8590" s="10" t="str">
        <f>TEXT(data[[#This Row],[Date]],"mmmm")</f>
        <v>May</v>
      </c>
      <c r="D8590" t="s">
        <v>15</v>
      </c>
      <c r="E8590" t="s">
        <v>19</v>
      </c>
      <c r="F8590" t="s">
        <v>20</v>
      </c>
      <c r="G8590" t="s">
        <v>21</v>
      </c>
      <c r="H8590" s="11">
        <v>1255.2</v>
      </c>
      <c r="I8590" s="11">
        <v>12.928560000000001</v>
      </c>
      <c r="J8590" s="13">
        <f>data[[#This Row],[Clicks]]/data[[#This Row],[Impressions]]</f>
        <v>1.03E-2</v>
      </c>
      <c r="K8590" s="1">
        <v>0.77999999999999969</v>
      </c>
      <c r="L8590" s="2">
        <v>10.084276799999996</v>
      </c>
      <c r="M8590">
        <v>2</v>
      </c>
      <c r="N8590" s="1">
        <f>IF(data[[#This Row],[Conversions]]=0,0,data[[#This Row],[Spend, Dollars]]/data[[#This Row],[Conversions]])</f>
        <v>5.042138399999998</v>
      </c>
      <c r="O8590" s="13">
        <f>data[[#This Row],[Conversions]]/data[[#This Row],[Clicks]]</f>
        <v>0.15469626934476846</v>
      </c>
      <c r="P8590" s="11">
        <v>148</v>
      </c>
      <c r="Q8590" s="11">
        <f>IF(data[[#This Row],[Spend, Dollars]]=0,0,data[[#This Row],[Total conversion value, Dollars]]/data[[#This Row],[Spend, Dollars]])</f>
        <v>14.67631273270881</v>
      </c>
      <c r="R8590" s="2">
        <v>78</v>
      </c>
      <c r="S8590" s="2">
        <v>12</v>
      </c>
      <c r="T8590" s="2">
        <v>1</v>
      </c>
      <c r="U8590" s="2">
        <f t="shared" si="134"/>
        <v>91</v>
      </c>
    </row>
    <row r="8591" spans="1:21" x14ac:dyDescent="0.2">
      <c r="A8591" t="s">
        <v>22</v>
      </c>
      <c r="B8591" s="3">
        <v>45050</v>
      </c>
      <c r="C8591" s="10" t="str">
        <f>TEXT(data[[#This Row],[Date]],"mmmm")</f>
        <v>May</v>
      </c>
      <c r="D8591" t="s">
        <v>15</v>
      </c>
      <c r="E8591" t="s">
        <v>19</v>
      </c>
      <c r="F8591" t="s">
        <v>20</v>
      </c>
      <c r="G8591" t="s">
        <v>21</v>
      </c>
      <c r="H8591" s="11">
        <v>1832.8000000000002</v>
      </c>
      <c r="I8591" s="11">
        <v>21.077200000000001</v>
      </c>
      <c r="J8591" s="13">
        <f>data[[#This Row],[Clicks]]/data[[#This Row],[Impressions]]</f>
        <v>1.15E-2</v>
      </c>
      <c r="K8591" s="1">
        <v>0.64999999999999969</v>
      </c>
      <c r="L8591" s="2">
        <v>13.700179999999994</v>
      </c>
      <c r="M8591">
        <v>3</v>
      </c>
      <c r="N8591" s="1">
        <f>IF(data[[#This Row],[Conversions]]=0,0,data[[#This Row],[Spend, Dollars]]/data[[#This Row],[Conversions]])</f>
        <v>4.566726666666665</v>
      </c>
      <c r="O8591" s="13">
        <f>data[[#This Row],[Conversions]]/data[[#This Row],[Clicks]]</f>
        <v>0.14233389634296775</v>
      </c>
      <c r="P8591" s="11">
        <v>225</v>
      </c>
      <c r="Q8591" s="11">
        <f>IF(data[[#This Row],[Spend, Dollars]]=0,0,data[[#This Row],[Total conversion value, Dollars]]/data[[#This Row],[Spend, Dollars]])</f>
        <v>16.423141885727055</v>
      </c>
      <c r="R8591" s="2">
        <v>45.6</v>
      </c>
      <c r="S8591" s="2">
        <v>19.5</v>
      </c>
      <c r="T8591" s="2">
        <v>3</v>
      </c>
      <c r="U8591" s="2">
        <f t="shared" si="134"/>
        <v>68.099999999999994</v>
      </c>
    </row>
    <row r="8592" spans="1:21" x14ac:dyDescent="0.2">
      <c r="A8592" t="s">
        <v>22</v>
      </c>
      <c r="B8592" s="3">
        <v>45051</v>
      </c>
      <c r="C8592" s="10" t="str">
        <f>TEXT(data[[#This Row],[Date]],"mmmm")</f>
        <v>May</v>
      </c>
      <c r="D8592" t="s">
        <v>15</v>
      </c>
      <c r="E8592" t="s">
        <v>19</v>
      </c>
      <c r="F8592" t="s">
        <v>20</v>
      </c>
      <c r="G8592" t="s">
        <v>21</v>
      </c>
      <c r="H8592" s="11">
        <v>1719.4</v>
      </c>
      <c r="I8592" s="11">
        <v>13.927140000000007</v>
      </c>
      <c r="J8592" s="13">
        <f>data[[#This Row],[Clicks]]/data[[#This Row],[Impressions]]</f>
        <v>8.100000000000003E-3</v>
      </c>
      <c r="K8592" s="1">
        <v>0.98999999999999988</v>
      </c>
      <c r="L8592" s="2">
        <v>13.787868600000005</v>
      </c>
      <c r="M8592">
        <v>0</v>
      </c>
      <c r="N8592" s="1">
        <f>IF(data[[#This Row],[Conversions]]=0,0,data[[#This Row],[Spend, Dollars]]/data[[#This Row],[Conversions]])</f>
        <v>0</v>
      </c>
      <c r="O8592" s="13">
        <f>data[[#This Row],[Conversions]]/data[[#This Row],[Clicks]]</f>
        <v>0</v>
      </c>
      <c r="P8592" s="11">
        <v>0</v>
      </c>
      <c r="Q8592" s="11">
        <f>IF(data[[#This Row],[Spend, Dollars]]=0,0,data[[#This Row],[Total conversion value, Dollars]]/data[[#This Row],[Spend, Dollars]])</f>
        <v>0</v>
      </c>
      <c r="R8592" s="2">
        <v>38.4</v>
      </c>
      <c r="S8592" s="2">
        <v>16.5</v>
      </c>
      <c r="T8592" s="2">
        <v>4</v>
      </c>
      <c r="U8592" s="2">
        <f t="shared" si="134"/>
        <v>58.9</v>
      </c>
    </row>
    <row r="8593" spans="1:21" x14ac:dyDescent="0.2">
      <c r="A8593" t="s">
        <v>22</v>
      </c>
      <c r="B8593" s="3">
        <v>45052</v>
      </c>
      <c r="C8593" s="10" t="str">
        <f>TEXT(data[[#This Row],[Date]],"mmmm")</f>
        <v>May</v>
      </c>
      <c r="D8593" t="s">
        <v>15</v>
      </c>
      <c r="E8593" t="s">
        <v>19</v>
      </c>
      <c r="F8593" t="s">
        <v>20</v>
      </c>
      <c r="G8593" t="s">
        <v>21</v>
      </c>
      <c r="H8593" s="11">
        <v>1892.4</v>
      </c>
      <c r="I8593" s="11">
        <v>20.059439999999999</v>
      </c>
      <c r="J8593" s="13">
        <f>data[[#This Row],[Clicks]]/data[[#This Row],[Impressions]]</f>
        <v>1.0599999999999998E-2</v>
      </c>
      <c r="K8593" s="1">
        <v>0.15000000000000005</v>
      </c>
      <c r="L8593" s="2">
        <v>3.0089160000000006</v>
      </c>
      <c r="M8593">
        <v>2</v>
      </c>
      <c r="N8593" s="1">
        <f>IF(data[[#This Row],[Conversions]]=0,0,data[[#This Row],[Spend, Dollars]]/data[[#This Row],[Conversions]])</f>
        <v>1.5044580000000003</v>
      </c>
      <c r="O8593" s="13">
        <f>data[[#This Row],[Conversions]]/data[[#This Row],[Clicks]]</f>
        <v>9.9703680661075295E-2</v>
      </c>
      <c r="P8593" s="11">
        <v>64</v>
      </c>
      <c r="Q8593" s="11">
        <f>IF(data[[#This Row],[Spend, Dollars]]=0,0,data[[#This Row],[Total conversion value, Dollars]]/data[[#This Row],[Spend, Dollars]])</f>
        <v>21.27011854102939</v>
      </c>
      <c r="R8593" s="2">
        <v>86.399999999999991</v>
      </c>
      <c r="S8593" s="2">
        <v>19.5</v>
      </c>
      <c r="T8593" s="2">
        <v>10</v>
      </c>
      <c r="U8593" s="2">
        <f t="shared" si="134"/>
        <v>115.89999999999999</v>
      </c>
    </row>
    <row r="8594" spans="1:21" x14ac:dyDescent="0.2">
      <c r="A8594" t="s">
        <v>22</v>
      </c>
      <c r="B8594" s="3">
        <v>45053</v>
      </c>
      <c r="C8594" s="10" t="str">
        <f>TEXT(data[[#This Row],[Date]],"mmmm")</f>
        <v>May</v>
      </c>
      <c r="D8594" t="s">
        <v>15</v>
      </c>
      <c r="E8594" t="s">
        <v>19</v>
      </c>
      <c r="F8594" t="s">
        <v>20</v>
      </c>
      <c r="G8594" t="s">
        <v>21</v>
      </c>
      <c r="H8594" s="11">
        <v>1807</v>
      </c>
      <c r="I8594" s="11">
        <v>13.371800000000004</v>
      </c>
      <c r="J8594" s="13">
        <f>data[[#This Row],[Clicks]]/data[[#This Row],[Impressions]]</f>
        <v>7.4000000000000021E-3</v>
      </c>
      <c r="K8594" s="1">
        <v>0.12000000000000008</v>
      </c>
      <c r="L8594" s="2">
        <v>1.6046160000000016</v>
      </c>
      <c r="M8594">
        <v>2</v>
      </c>
      <c r="N8594" s="1">
        <f>IF(data[[#This Row],[Conversions]]=0,0,data[[#This Row],[Spend, Dollars]]/data[[#This Row],[Conversions]])</f>
        <v>0.8023080000000008</v>
      </c>
      <c r="O8594" s="13">
        <f>data[[#This Row],[Conversions]]/data[[#This Row],[Clicks]]</f>
        <v>0.14956849489223586</v>
      </c>
      <c r="P8594" s="11">
        <v>70</v>
      </c>
      <c r="Q8594" s="11">
        <f>IF(data[[#This Row],[Spend, Dollars]]=0,0,data[[#This Row],[Total conversion value, Dollars]]/data[[#This Row],[Spend, Dollars]])</f>
        <v>43.624144343568759</v>
      </c>
      <c r="R8594" s="2">
        <v>52.8</v>
      </c>
      <c r="S8594" s="2">
        <v>15</v>
      </c>
      <c r="T8594" s="2">
        <v>9</v>
      </c>
      <c r="U8594" s="2">
        <f t="shared" si="134"/>
        <v>76.8</v>
      </c>
    </row>
    <row r="8595" spans="1:21" x14ac:dyDescent="0.2">
      <c r="A8595" t="s">
        <v>22</v>
      </c>
      <c r="B8595" s="3">
        <v>45054</v>
      </c>
      <c r="C8595" s="10" t="str">
        <f>TEXT(data[[#This Row],[Date]],"mmmm")</f>
        <v>May</v>
      </c>
      <c r="D8595" t="s">
        <v>15</v>
      </c>
      <c r="E8595" t="s">
        <v>19</v>
      </c>
      <c r="F8595" t="s">
        <v>20</v>
      </c>
      <c r="G8595" t="s">
        <v>21</v>
      </c>
      <c r="H8595" s="11">
        <v>2352.6</v>
      </c>
      <c r="I8595" s="11">
        <v>23.055479999999999</v>
      </c>
      <c r="J8595" s="13">
        <f>data[[#This Row],[Clicks]]/data[[#This Row],[Impressions]]</f>
        <v>9.7999999999999997E-3</v>
      </c>
      <c r="K8595" s="1">
        <v>0.25999999999999995</v>
      </c>
      <c r="L8595" s="2">
        <v>5.9944247999999991</v>
      </c>
      <c r="M8595">
        <v>2</v>
      </c>
      <c r="N8595" s="1">
        <f>IF(data[[#This Row],[Conversions]]=0,0,data[[#This Row],[Spend, Dollars]]/data[[#This Row],[Conversions]])</f>
        <v>2.9972123999999996</v>
      </c>
      <c r="O8595" s="13">
        <f>data[[#This Row],[Conversions]]/data[[#This Row],[Clicks]]</f>
        <v>8.6747272232024664E-2</v>
      </c>
      <c r="P8595" s="11">
        <v>74</v>
      </c>
      <c r="Q8595" s="11">
        <f>IF(data[[#This Row],[Spend, Dollars]]=0,0,data[[#This Row],[Total conversion value, Dollars]]/data[[#This Row],[Spend, Dollars]])</f>
        <v>12.344804125326588</v>
      </c>
      <c r="R8595" s="2">
        <v>55.199999999999996</v>
      </c>
      <c r="S8595" s="2">
        <v>12</v>
      </c>
      <c r="T8595" s="2">
        <v>7</v>
      </c>
      <c r="U8595" s="2">
        <f t="shared" si="134"/>
        <v>74.199999999999989</v>
      </c>
    </row>
    <row r="8596" spans="1:21" x14ac:dyDescent="0.2">
      <c r="A8596" t="s">
        <v>22</v>
      </c>
      <c r="B8596" s="3">
        <v>45055</v>
      </c>
      <c r="C8596" s="10" t="str">
        <f>TEXT(data[[#This Row],[Date]],"mmmm")</f>
        <v>May</v>
      </c>
      <c r="D8596" t="s">
        <v>15</v>
      </c>
      <c r="E8596" t="s">
        <v>19</v>
      </c>
      <c r="F8596" t="s">
        <v>20</v>
      </c>
      <c r="G8596" t="s">
        <v>21</v>
      </c>
      <c r="H8596" s="11">
        <v>1530.2</v>
      </c>
      <c r="I8596" s="11">
        <v>9.7932800000000029</v>
      </c>
      <c r="J8596" s="13">
        <f>data[[#This Row],[Clicks]]/data[[#This Row],[Impressions]]</f>
        <v>6.400000000000002E-3</v>
      </c>
      <c r="K8596" s="1">
        <v>0.66999999999999982</v>
      </c>
      <c r="L8596" s="2">
        <v>6.5614976</v>
      </c>
      <c r="M8596">
        <v>0</v>
      </c>
      <c r="N8596" s="1">
        <f>IF(data[[#This Row],[Conversions]]=0,0,data[[#This Row],[Spend, Dollars]]/data[[#This Row],[Conversions]])</f>
        <v>0</v>
      </c>
      <c r="O8596" s="13">
        <f>data[[#This Row],[Conversions]]/data[[#This Row],[Clicks]]</f>
        <v>0</v>
      </c>
      <c r="P8596" s="11">
        <v>0</v>
      </c>
      <c r="Q8596" s="11">
        <f>IF(data[[#This Row],[Spend, Dollars]]=0,0,data[[#This Row],[Total conversion value, Dollars]]/data[[#This Row],[Spend, Dollars]])</f>
        <v>0</v>
      </c>
      <c r="R8596" s="2">
        <v>73.2</v>
      </c>
      <c r="S8596" s="2">
        <v>3</v>
      </c>
      <c r="T8596" s="2">
        <v>3</v>
      </c>
      <c r="U8596" s="2">
        <f t="shared" si="134"/>
        <v>79.2</v>
      </c>
    </row>
    <row r="8597" spans="1:21" x14ac:dyDescent="0.2">
      <c r="A8597" t="s">
        <v>22</v>
      </c>
      <c r="B8597" s="3">
        <v>45056</v>
      </c>
      <c r="C8597" s="10" t="str">
        <f>TEXT(data[[#This Row],[Date]],"mmmm")</f>
        <v>May</v>
      </c>
      <c r="D8597" t="s">
        <v>15</v>
      </c>
      <c r="E8597" t="s">
        <v>19</v>
      </c>
      <c r="F8597" t="s">
        <v>20</v>
      </c>
      <c r="G8597" t="s">
        <v>21</v>
      </c>
      <c r="H8597" s="11">
        <v>1430.2</v>
      </c>
      <c r="I8597" s="11">
        <v>11.584620000000005</v>
      </c>
      <c r="J8597" s="13">
        <f>data[[#This Row],[Clicks]]/data[[#This Row],[Impressions]]</f>
        <v>8.100000000000003E-3</v>
      </c>
      <c r="K8597" s="1">
        <v>0.76999999999999968</v>
      </c>
      <c r="L8597" s="2">
        <v>8.920157399999999</v>
      </c>
      <c r="M8597">
        <v>4</v>
      </c>
      <c r="N8597" s="1">
        <f>IF(data[[#This Row],[Conversions]]=0,0,data[[#This Row],[Spend, Dollars]]/data[[#This Row],[Conversions]])</f>
        <v>2.2300393499999998</v>
      </c>
      <c r="O8597" s="13">
        <f>data[[#This Row],[Conversions]]/data[[#This Row],[Clicks]]</f>
        <v>0.34528538700449374</v>
      </c>
      <c r="P8597" s="11">
        <v>240</v>
      </c>
      <c r="Q8597" s="11">
        <f>IF(data[[#This Row],[Spend, Dollars]]=0,0,data[[#This Row],[Total conversion value, Dollars]]/data[[#This Row],[Spend, Dollars]])</f>
        <v>26.905354831519006</v>
      </c>
      <c r="R8597" s="2">
        <v>61.199999999999996</v>
      </c>
      <c r="S8597" s="2">
        <v>6</v>
      </c>
      <c r="T8597" s="2">
        <v>2</v>
      </c>
      <c r="U8597" s="2">
        <f t="shared" si="134"/>
        <v>69.199999999999989</v>
      </c>
    </row>
    <row r="8598" spans="1:21" x14ac:dyDescent="0.2">
      <c r="A8598" t="s">
        <v>22</v>
      </c>
      <c r="B8598" s="3">
        <v>45057</v>
      </c>
      <c r="C8598" s="10" t="str">
        <f>TEXT(data[[#This Row],[Date]],"mmmm")</f>
        <v>May</v>
      </c>
      <c r="D8598" t="s">
        <v>15</v>
      </c>
      <c r="E8598" t="s">
        <v>19</v>
      </c>
      <c r="F8598" t="s">
        <v>20</v>
      </c>
      <c r="G8598" t="s">
        <v>21</v>
      </c>
      <c r="H8598" s="11">
        <v>1517.2</v>
      </c>
      <c r="I8598" s="11">
        <v>10.468680000000001</v>
      </c>
      <c r="J8598" s="13">
        <f>data[[#This Row],[Clicks]]/data[[#This Row],[Impressions]]</f>
        <v>6.9000000000000008E-3</v>
      </c>
      <c r="K8598" s="1">
        <v>0.41999999999999982</v>
      </c>
      <c r="L8598" s="2">
        <v>4.396845599999998</v>
      </c>
      <c r="M8598">
        <v>2</v>
      </c>
      <c r="N8598" s="1">
        <f>IF(data[[#This Row],[Conversions]]=0,0,data[[#This Row],[Spend, Dollars]]/data[[#This Row],[Conversions]])</f>
        <v>2.198422799999999</v>
      </c>
      <c r="O8598" s="13">
        <f>data[[#This Row],[Conversions]]/data[[#This Row],[Clicks]]</f>
        <v>0.19104605356167156</v>
      </c>
      <c r="P8598" s="11">
        <v>126</v>
      </c>
      <c r="Q8598" s="11">
        <f>IF(data[[#This Row],[Spend, Dollars]]=0,0,data[[#This Row],[Total conversion value, Dollars]]/data[[#This Row],[Spend, Dollars]])</f>
        <v>28.656908034250748</v>
      </c>
      <c r="R8598" s="2">
        <v>40.799999999999997</v>
      </c>
      <c r="S8598" s="2">
        <v>18</v>
      </c>
      <c r="T8598" s="2">
        <v>6</v>
      </c>
      <c r="U8598" s="2">
        <f t="shared" si="134"/>
        <v>64.8</v>
      </c>
    </row>
    <row r="8599" spans="1:21" x14ac:dyDescent="0.2">
      <c r="A8599" t="s">
        <v>22</v>
      </c>
      <c r="B8599" s="3">
        <v>45058</v>
      </c>
      <c r="C8599" s="10" t="str">
        <f>TEXT(data[[#This Row],[Date]],"mmmm")</f>
        <v>May</v>
      </c>
      <c r="D8599" t="s">
        <v>15</v>
      </c>
      <c r="E8599" t="s">
        <v>19</v>
      </c>
      <c r="F8599" t="s">
        <v>20</v>
      </c>
      <c r="G8599" t="s">
        <v>21</v>
      </c>
      <c r="H8599" s="11">
        <v>1603.4</v>
      </c>
      <c r="I8599" s="11">
        <v>16.034000000000002</v>
      </c>
      <c r="J8599" s="13">
        <f>data[[#This Row],[Clicks]]/data[[#This Row],[Impressions]]</f>
        <v>0.01</v>
      </c>
      <c r="K8599" s="1">
        <v>1.0299999999999998</v>
      </c>
      <c r="L8599" s="2">
        <v>16.51502</v>
      </c>
      <c r="M8599">
        <v>4</v>
      </c>
      <c r="N8599" s="1">
        <f>IF(data[[#This Row],[Conversions]]=0,0,data[[#This Row],[Spend, Dollars]]/data[[#This Row],[Conversions]])</f>
        <v>4.128755</v>
      </c>
      <c r="O8599" s="13">
        <f>data[[#This Row],[Conversions]]/data[[#This Row],[Clicks]]</f>
        <v>0.24946987651241109</v>
      </c>
      <c r="P8599" s="11">
        <v>196</v>
      </c>
      <c r="Q8599" s="11">
        <f>IF(data[[#This Row],[Spend, Dollars]]=0,0,data[[#This Row],[Total conversion value, Dollars]]/data[[#This Row],[Spend, Dollars]])</f>
        <v>11.86798441660985</v>
      </c>
      <c r="R8599" s="2">
        <v>30</v>
      </c>
      <c r="S8599" s="2">
        <v>1.5</v>
      </c>
      <c r="T8599" s="2">
        <v>6</v>
      </c>
      <c r="U8599" s="2">
        <f t="shared" si="134"/>
        <v>37.5</v>
      </c>
    </row>
    <row r="8600" spans="1:21" x14ac:dyDescent="0.2">
      <c r="A8600" t="s">
        <v>22</v>
      </c>
      <c r="B8600" s="3">
        <v>45059</v>
      </c>
      <c r="C8600" s="10" t="str">
        <f>TEXT(data[[#This Row],[Date]],"mmmm")</f>
        <v>May</v>
      </c>
      <c r="D8600" t="s">
        <v>15</v>
      </c>
      <c r="E8600" t="s">
        <v>19</v>
      </c>
      <c r="F8600" t="s">
        <v>20</v>
      </c>
      <c r="G8600" t="s">
        <v>21</v>
      </c>
      <c r="H8600" s="11">
        <v>1699.1999999999998</v>
      </c>
      <c r="I8600" s="11">
        <v>26.847359999999998</v>
      </c>
      <c r="J8600" s="13">
        <f>data[[#This Row],[Clicks]]/data[[#This Row],[Impressions]]</f>
        <v>1.5800000000000002E-2</v>
      </c>
      <c r="K8600" s="1">
        <v>5.9999999999999901E-2</v>
      </c>
      <c r="L8600" s="2">
        <v>1.6108415999999972</v>
      </c>
      <c r="M8600">
        <v>2</v>
      </c>
      <c r="N8600" s="1">
        <f>IF(data[[#This Row],[Conversions]]=0,0,data[[#This Row],[Spend, Dollars]]/data[[#This Row],[Conversions]])</f>
        <v>0.8054207999999986</v>
      </c>
      <c r="O8600" s="13">
        <f>data[[#This Row],[Conversions]]/data[[#This Row],[Clicks]]</f>
        <v>7.4495220386659997E-2</v>
      </c>
      <c r="P8600" s="11">
        <v>120</v>
      </c>
      <c r="Q8600" s="11">
        <f>IF(data[[#This Row],[Spend, Dollars]]=0,0,data[[#This Row],[Total conversion value, Dollars]]/data[[#This Row],[Spend, Dollars]])</f>
        <v>74.495220386660122</v>
      </c>
      <c r="R8600" s="2">
        <v>46.8</v>
      </c>
      <c r="S8600" s="2">
        <v>1.5</v>
      </c>
      <c r="T8600" s="2">
        <v>5</v>
      </c>
      <c r="U8600" s="2">
        <f t="shared" si="134"/>
        <v>53.3</v>
      </c>
    </row>
    <row r="8601" spans="1:21" x14ac:dyDescent="0.2">
      <c r="A8601" t="s">
        <v>22</v>
      </c>
      <c r="B8601" s="3">
        <v>45060</v>
      </c>
      <c r="C8601" s="10" t="str">
        <f>TEXT(data[[#This Row],[Date]],"mmmm")</f>
        <v>May</v>
      </c>
      <c r="D8601" t="s">
        <v>15</v>
      </c>
      <c r="E8601" t="s">
        <v>19</v>
      </c>
      <c r="F8601" t="s">
        <v>20</v>
      </c>
      <c r="G8601" t="s">
        <v>21</v>
      </c>
      <c r="H8601" s="11">
        <v>2210.4</v>
      </c>
      <c r="I8601" s="11">
        <v>17.462160000000001</v>
      </c>
      <c r="J8601" s="13">
        <f>data[[#This Row],[Clicks]]/data[[#This Row],[Impressions]]</f>
        <v>7.9000000000000008E-3</v>
      </c>
      <c r="K8601" s="1">
        <v>0.5199999999999998</v>
      </c>
      <c r="L8601" s="2">
        <v>9.0803231999999969</v>
      </c>
      <c r="M8601">
        <v>3</v>
      </c>
      <c r="N8601" s="1">
        <f>IF(data[[#This Row],[Conversions]]=0,0,data[[#This Row],[Spend, Dollars]]/data[[#This Row],[Conversions]])</f>
        <v>3.026774399999999</v>
      </c>
      <c r="O8601" s="13">
        <f>data[[#This Row],[Conversions]]/data[[#This Row],[Clicks]]</f>
        <v>0.17180005222721587</v>
      </c>
      <c r="P8601" s="11">
        <v>111</v>
      </c>
      <c r="Q8601" s="11">
        <f>IF(data[[#This Row],[Spend, Dollars]]=0,0,data[[#This Row],[Total conversion value, Dollars]]/data[[#This Row],[Spend, Dollars]])</f>
        <v>12.224234485398057</v>
      </c>
      <c r="R8601" s="2">
        <v>62.4</v>
      </c>
      <c r="S8601" s="2">
        <v>24</v>
      </c>
      <c r="T8601" s="2">
        <v>5</v>
      </c>
      <c r="U8601" s="2">
        <f t="shared" si="134"/>
        <v>91.4</v>
      </c>
    </row>
    <row r="8602" spans="1:21" x14ac:dyDescent="0.2">
      <c r="A8602" t="s">
        <v>22</v>
      </c>
      <c r="B8602" s="3">
        <v>45061</v>
      </c>
      <c r="C8602" s="10" t="str">
        <f>TEXT(data[[#This Row],[Date]],"mmmm")</f>
        <v>May</v>
      </c>
      <c r="D8602" t="s">
        <v>15</v>
      </c>
      <c r="E8602" t="s">
        <v>19</v>
      </c>
      <c r="F8602" t="s">
        <v>20</v>
      </c>
      <c r="G8602" t="s">
        <v>21</v>
      </c>
      <c r="H8602" s="11">
        <v>2044.6000000000004</v>
      </c>
      <c r="I8602" s="11">
        <v>23.103980000000004</v>
      </c>
      <c r="J8602" s="13">
        <f>data[[#This Row],[Clicks]]/data[[#This Row],[Impressions]]</f>
        <v>1.1299999999999999E-2</v>
      </c>
      <c r="K8602" s="1">
        <v>0.13000000000000006</v>
      </c>
      <c r="L8602" s="2">
        <v>3.003517400000002</v>
      </c>
      <c r="M8602">
        <v>4</v>
      </c>
      <c r="N8602" s="1">
        <f>IF(data[[#This Row],[Conversions]]=0,0,data[[#This Row],[Spend, Dollars]]/data[[#This Row],[Conversions]])</f>
        <v>0.7508793500000005</v>
      </c>
      <c r="O8602" s="13">
        <f>data[[#This Row],[Conversions]]/data[[#This Row],[Clicks]]</f>
        <v>0.1731303437762671</v>
      </c>
      <c r="P8602" s="11">
        <v>272</v>
      </c>
      <c r="Q8602" s="11">
        <f>IF(data[[#This Row],[Spend, Dollars]]=0,0,data[[#This Row],[Total conversion value, Dollars]]/data[[#This Row],[Spend, Dollars]])</f>
        <v>90.560487513739659</v>
      </c>
      <c r="R8602" s="2">
        <v>68.399999999999991</v>
      </c>
      <c r="S8602" s="2">
        <v>19.5</v>
      </c>
      <c r="T8602" s="2">
        <v>1</v>
      </c>
      <c r="U8602" s="2">
        <f t="shared" si="134"/>
        <v>88.899999999999991</v>
      </c>
    </row>
    <row r="8603" spans="1:21" x14ac:dyDescent="0.2">
      <c r="A8603" t="s">
        <v>22</v>
      </c>
      <c r="B8603" s="3">
        <v>45062</v>
      </c>
      <c r="C8603" s="10" t="str">
        <f>TEXT(data[[#This Row],[Date]],"mmmm")</f>
        <v>May</v>
      </c>
      <c r="D8603" t="s">
        <v>15</v>
      </c>
      <c r="E8603" t="s">
        <v>19</v>
      </c>
      <c r="F8603" t="s">
        <v>20</v>
      </c>
      <c r="G8603" t="s">
        <v>21</v>
      </c>
      <c r="H8603" s="11">
        <v>1776.1999999999998</v>
      </c>
      <c r="I8603" s="11">
        <v>11.722920000000004</v>
      </c>
      <c r="J8603" s="13">
        <f>data[[#This Row],[Clicks]]/data[[#This Row],[Impressions]]</f>
        <v>6.6000000000000026E-3</v>
      </c>
      <c r="K8603" s="1">
        <v>0.43999999999999984</v>
      </c>
      <c r="L8603" s="2">
        <v>5.1580848000000001</v>
      </c>
      <c r="M8603">
        <v>0</v>
      </c>
      <c r="N8603" s="1">
        <f>IF(data[[#This Row],[Conversions]]=0,0,data[[#This Row],[Spend, Dollars]]/data[[#This Row],[Conversions]])</f>
        <v>0</v>
      </c>
      <c r="O8603" s="13">
        <f>data[[#This Row],[Conversions]]/data[[#This Row],[Clicks]]</f>
        <v>0</v>
      </c>
      <c r="P8603" s="11">
        <v>0</v>
      </c>
      <c r="Q8603" s="11">
        <f>IF(data[[#This Row],[Spend, Dollars]]=0,0,data[[#This Row],[Total conversion value, Dollars]]/data[[#This Row],[Spend, Dollars]])</f>
        <v>0</v>
      </c>
      <c r="R8603" s="2">
        <v>67.2</v>
      </c>
      <c r="S8603" s="2">
        <v>31.5</v>
      </c>
      <c r="T8603" s="2">
        <v>6</v>
      </c>
      <c r="U8603" s="2">
        <f t="shared" si="134"/>
        <v>104.7</v>
      </c>
    </row>
    <row r="8604" spans="1:21" x14ac:dyDescent="0.2">
      <c r="A8604" t="s">
        <v>22</v>
      </c>
      <c r="B8604" s="3">
        <v>45063</v>
      </c>
      <c r="C8604" s="10" t="str">
        <f>TEXT(data[[#This Row],[Date]],"mmmm")</f>
        <v>May</v>
      </c>
      <c r="D8604" t="s">
        <v>15</v>
      </c>
      <c r="E8604" t="s">
        <v>19</v>
      </c>
      <c r="F8604" t="s">
        <v>20</v>
      </c>
      <c r="G8604" t="s">
        <v>21</v>
      </c>
      <c r="H8604" s="11">
        <v>2061.8000000000002</v>
      </c>
      <c r="I8604" s="11">
        <v>9.4842800000000018</v>
      </c>
      <c r="J8604" s="13">
        <f>data[[#This Row],[Clicks]]/data[[#This Row],[Impressions]]</f>
        <v>4.6000000000000008E-3</v>
      </c>
      <c r="K8604" s="1">
        <v>0.71999999999999986</v>
      </c>
      <c r="L8604" s="2">
        <v>6.8286816000000004</v>
      </c>
      <c r="M8604">
        <v>1</v>
      </c>
      <c r="N8604" s="1">
        <f>IF(data[[#This Row],[Conversions]]=0,0,data[[#This Row],[Spend, Dollars]]/data[[#This Row],[Conversions]])</f>
        <v>6.8286816000000004</v>
      </c>
      <c r="O8604" s="13">
        <f>data[[#This Row],[Conversions]]/data[[#This Row],[Clicks]]</f>
        <v>0.10543762942469009</v>
      </c>
      <c r="P8604" s="11">
        <v>51</v>
      </c>
      <c r="Q8604" s="11">
        <f>IF(data[[#This Row],[Spend, Dollars]]=0,0,data[[#This Row],[Total conversion value, Dollars]]/data[[#This Row],[Spend, Dollars]])</f>
        <v>7.4684987509155496</v>
      </c>
      <c r="R8604" s="2">
        <v>75.599999999999994</v>
      </c>
      <c r="S8604" s="2">
        <v>6</v>
      </c>
      <c r="T8604" s="2">
        <v>1</v>
      </c>
      <c r="U8604" s="2">
        <f t="shared" si="134"/>
        <v>82.6</v>
      </c>
    </row>
    <row r="8605" spans="1:21" x14ac:dyDescent="0.2">
      <c r="A8605" t="s">
        <v>22</v>
      </c>
      <c r="B8605" s="3">
        <v>45064</v>
      </c>
      <c r="C8605" s="10" t="str">
        <f>TEXT(data[[#This Row],[Date]],"mmmm")</f>
        <v>May</v>
      </c>
      <c r="D8605" t="s">
        <v>15</v>
      </c>
      <c r="E8605" t="s">
        <v>19</v>
      </c>
      <c r="F8605" t="s">
        <v>20</v>
      </c>
      <c r="G8605" t="s">
        <v>21</v>
      </c>
      <c r="H8605" s="11">
        <v>2199</v>
      </c>
      <c r="I8605" s="11">
        <v>16.052700000000002</v>
      </c>
      <c r="J8605" s="13">
        <f>data[[#This Row],[Clicks]]/data[[#This Row],[Impressions]]</f>
        <v>7.3000000000000009E-3</v>
      </c>
      <c r="K8605" s="1">
        <v>0.37999999999999984</v>
      </c>
      <c r="L8605" s="2">
        <v>6.1000259999999979</v>
      </c>
      <c r="M8605">
        <v>2</v>
      </c>
      <c r="N8605" s="1">
        <f>IF(data[[#This Row],[Conversions]]=0,0,data[[#This Row],[Spend, Dollars]]/data[[#This Row],[Conversions]])</f>
        <v>3.050012999999999</v>
      </c>
      <c r="O8605" s="13">
        <f>data[[#This Row],[Conversions]]/data[[#This Row],[Clicks]]</f>
        <v>0.12458963289664665</v>
      </c>
      <c r="P8605" s="11">
        <v>134</v>
      </c>
      <c r="Q8605" s="11">
        <f>IF(data[[#This Row],[Spend, Dollars]]=0,0,data[[#This Row],[Total conversion value, Dollars]]/data[[#This Row],[Spend, Dollars]])</f>
        <v>21.967119484408762</v>
      </c>
      <c r="R8605" s="2">
        <v>43.199999999999996</v>
      </c>
      <c r="S8605" s="2">
        <v>27</v>
      </c>
      <c r="T8605" s="2">
        <v>2</v>
      </c>
      <c r="U8605" s="2">
        <f t="shared" si="134"/>
        <v>72.199999999999989</v>
      </c>
    </row>
    <row r="8606" spans="1:21" x14ac:dyDescent="0.2">
      <c r="A8606" t="s">
        <v>22</v>
      </c>
      <c r="B8606" s="3">
        <v>45065</v>
      </c>
      <c r="C8606" s="10" t="str">
        <f>TEXT(data[[#This Row],[Date]],"mmmm")</f>
        <v>May</v>
      </c>
      <c r="D8606" t="s">
        <v>15</v>
      </c>
      <c r="E8606" t="s">
        <v>19</v>
      </c>
      <c r="F8606" t="s">
        <v>20</v>
      </c>
      <c r="G8606" t="s">
        <v>21</v>
      </c>
      <c r="H8606" s="11">
        <v>1712</v>
      </c>
      <c r="I8606" s="11">
        <v>12.840000000000003</v>
      </c>
      <c r="J8606" s="13">
        <f>data[[#This Row],[Clicks]]/data[[#This Row],[Impressions]]</f>
        <v>7.5000000000000023E-3</v>
      </c>
      <c r="K8606" s="1">
        <v>0.31999999999999995</v>
      </c>
      <c r="L8606" s="2">
        <v>4.1088000000000005</v>
      </c>
      <c r="M8606">
        <v>4</v>
      </c>
      <c r="N8606" s="1">
        <f>IF(data[[#This Row],[Conversions]]=0,0,data[[#This Row],[Spend, Dollars]]/data[[#This Row],[Conversions]])</f>
        <v>1.0272000000000001</v>
      </c>
      <c r="O8606" s="13">
        <f>data[[#This Row],[Conversions]]/data[[#This Row],[Clicks]]</f>
        <v>0.31152647975077874</v>
      </c>
      <c r="P8606" s="11">
        <v>264</v>
      </c>
      <c r="Q8606" s="11">
        <f>IF(data[[#This Row],[Spend, Dollars]]=0,0,data[[#This Row],[Total conversion value, Dollars]]/data[[#This Row],[Spend, Dollars]])</f>
        <v>64.252336448598129</v>
      </c>
      <c r="R8606" s="2">
        <v>81.599999999999994</v>
      </c>
      <c r="S8606" s="2">
        <v>15</v>
      </c>
      <c r="T8606" s="2">
        <v>7</v>
      </c>
      <c r="U8606" s="2">
        <f t="shared" si="134"/>
        <v>103.6</v>
      </c>
    </row>
    <row r="8607" spans="1:21" x14ac:dyDescent="0.2">
      <c r="A8607" t="s">
        <v>22</v>
      </c>
      <c r="B8607" s="3">
        <v>45066</v>
      </c>
      <c r="C8607" s="10" t="str">
        <f>TEXT(data[[#This Row],[Date]],"mmmm")</f>
        <v>May</v>
      </c>
      <c r="D8607" t="s">
        <v>15</v>
      </c>
      <c r="E8607" t="s">
        <v>19</v>
      </c>
      <c r="F8607" t="s">
        <v>20</v>
      </c>
      <c r="G8607" t="s">
        <v>21</v>
      </c>
      <c r="H8607" s="11">
        <v>2394</v>
      </c>
      <c r="I8607" s="11">
        <v>20.5884</v>
      </c>
      <c r="J8607" s="13">
        <f>data[[#This Row],[Clicks]]/data[[#This Row],[Impressions]]</f>
        <v>8.6E-3</v>
      </c>
      <c r="K8607" s="1">
        <v>0.6499999999999998</v>
      </c>
      <c r="L8607" s="2">
        <v>13.382459999999996</v>
      </c>
      <c r="M8607">
        <v>4</v>
      </c>
      <c r="N8607" s="1">
        <f>IF(data[[#This Row],[Conversions]]=0,0,data[[#This Row],[Spend, Dollars]]/data[[#This Row],[Conversions]])</f>
        <v>3.3456149999999991</v>
      </c>
      <c r="O8607" s="13">
        <f>data[[#This Row],[Conversions]]/data[[#This Row],[Clicks]]</f>
        <v>0.19428416001243418</v>
      </c>
      <c r="P8607" s="11">
        <v>240</v>
      </c>
      <c r="Q8607" s="11">
        <f>IF(data[[#This Row],[Spend, Dollars]]=0,0,data[[#This Row],[Total conversion value, Dollars]]/data[[#This Row],[Spend, Dollars]])</f>
        <v>17.933922462686237</v>
      </c>
      <c r="R8607" s="2">
        <v>42</v>
      </c>
      <c r="S8607" s="2">
        <v>6</v>
      </c>
      <c r="T8607" s="2">
        <v>4</v>
      </c>
      <c r="U8607" s="2">
        <f t="shared" si="134"/>
        <v>52</v>
      </c>
    </row>
    <row r="8608" spans="1:21" x14ac:dyDescent="0.2">
      <c r="A8608" t="s">
        <v>22</v>
      </c>
      <c r="B8608" s="3">
        <v>45067</v>
      </c>
      <c r="C8608" s="10" t="str">
        <f>TEXT(data[[#This Row],[Date]],"mmmm")</f>
        <v>May</v>
      </c>
      <c r="D8608" t="s">
        <v>15</v>
      </c>
      <c r="E8608" t="s">
        <v>19</v>
      </c>
      <c r="F8608" t="s">
        <v>20</v>
      </c>
      <c r="G8608" t="s">
        <v>21</v>
      </c>
      <c r="H8608" s="11">
        <v>2140.8000000000002</v>
      </c>
      <c r="I8608" s="11">
        <v>14.12928</v>
      </c>
      <c r="J8608" s="13">
        <f>data[[#This Row],[Clicks]]/data[[#This Row],[Impressions]]</f>
        <v>6.5999999999999991E-3</v>
      </c>
      <c r="K8608" s="1">
        <v>0.1</v>
      </c>
      <c r="L8608" s="2">
        <v>1.412928</v>
      </c>
      <c r="M8608">
        <v>1</v>
      </c>
      <c r="N8608" s="1">
        <f>IF(data[[#This Row],[Conversions]]=0,0,data[[#This Row],[Spend, Dollars]]/data[[#This Row],[Conversions]])</f>
        <v>1.412928</v>
      </c>
      <c r="O8608" s="13">
        <f>data[[#This Row],[Conversions]]/data[[#This Row],[Clicks]]</f>
        <v>7.0775014721203067E-2</v>
      </c>
      <c r="P8608" s="11">
        <v>63</v>
      </c>
      <c r="Q8608" s="11">
        <f>IF(data[[#This Row],[Spend, Dollars]]=0,0,data[[#This Row],[Total conversion value, Dollars]]/data[[#This Row],[Spend, Dollars]])</f>
        <v>44.588259274357931</v>
      </c>
      <c r="R8608" s="2">
        <v>72</v>
      </c>
      <c r="S8608" s="2">
        <v>1.5</v>
      </c>
      <c r="T8608" s="2">
        <v>1</v>
      </c>
      <c r="U8608" s="2">
        <f t="shared" si="134"/>
        <v>74.5</v>
      </c>
    </row>
    <row r="8609" spans="1:21" x14ac:dyDescent="0.2">
      <c r="A8609" t="s">
        <v>22</v>
      </c>
      <c r="B8609" s="3">
        <v>45068</v>
      </c>
      <c r="C8609" s="10" t="str">
        <f>TEXT(data[[#This Row],[Date]],"mmmm")</f>
        <v>May</v>
      </c>
      <c r="D8609" t="s">
        <v>15</v>
      </c>
      <c r="E8609" t="s">
        <v>19</v>
      </c>
      <c r="F8609" t="s">
        <v>20</v>
      </c>
      <c r="G8609" t="s">
        <v>21</v>
      </c>
      <c r="H8609" s="11">
        <v>2302</v>
      </c>
      <c r="I8609" s="11">
        <v>29.005199999999999</v>
      </c>
      <c r="J8609" s="13">
        <f>data[[#This Row],[Clicks]]/data[[#This Row],[Impressions]]</f>
        <v>1.26E-2</v>
      </c>
      <c r="K8609" s="1">
        <v>9.9999999999999395E-3</v>
      </c>
      <c r="L8609" s="2">
        <v>0.29005199999999826</v>
      </c>
      <c r="M8609">
        <v>0</v>
      </c>
      <c r="N8609" s="1">
        <f>IF(data[[#This Row],[Conversions]]=0,0,data[[#This Row],[Spend, Dollars]]/data[[#This Row],[Conversions]])</f>
        <v>0</v>
      </c>
      <c r="O8609" s="13">
        <f>data[[#This Row],[Conversions]]/data[[#This Row],[Clicks]]</f>
        <v>0</v>
      </c>
      <c r="P8609" s="11">
        <v>0</v>
      </c>
      <c r="Q8609" s="11">
        <f>IF(data[[#This Row],[Spend, Dollars]]=0,0,data[[#This Row],[Total conversion value, Dollars]]/data[[#This Row],[Spend, Dollars]])</f>
        <v>0</v>
      </c>
      <c r="R8609" s="2">
        <v>64.8</v>
      </c>
      <c r="S8609" s="2">
        <v>4.5</v>
      </c>
      <c r="T8609" s="2">
        <v>3</v>
      </c>
      <c r="U8609" s="2">
        <f t="shared" si="134"/>
        <v>72.3</v>
      </c>
    </row>
    <row r="8610" spans="1:21" x14ac:dyDescent="0.2">
      <c r="A8610" t="s">
        <v>22</v>
      </c>
      <c r="B8610" s="3">
        <v>45069</v>
      </c>
      <c r="C8610" s="10" t="str">
        <f>TEXT(data[[#This Row],[Date]],"mmmm")</f>
        <v>May</v>
      </c>
      <c r="D8610" t="s">
        <v>15</v>
      </c>
      <c r="E8610" t="s">
        <v>19</v>
      </c>
      <c r="F8610" t="s">
        <v>20</v>
      </c>
      <c r="G8610" t="s">
        <v>21</v>
      </c>
      <c r="H8610" s="11">
        <v>1870.1999999999998</v>
      </c>
      <c r="I8610" s="11">
        <v>17.7669</v>
      </c>
      <c r="J8610" s="13">
        <f>data[[#This Row],[Clicks]]/data[[#This Row],[Impressions]]</f>
        <v>9.5000000000000015E-3</v>
      </c>
      <c r="K8610" s="1">
        <v>0.83999999999999975</v>
      </c>
      <c r="L8610" s="2">
        <v>14.924195999999995</v>
      </c>
      <c r="M8610">
        <v>0</v>
      </c>
      <c r="N8610" s="1">
        <f>IF(data[[#This Row],[Conversions]]=0,0,data[[#This Row],[Spend, Dollars]]/data[[#This Row],[Conversions]])</f>
        <v>0</v>
      </c>
      <c r="O8610" s="13">
        <f>data[[#This Row],[Conversions]]/data[[#This Row],[Clicks]]</f>
        <v>0</v>
      </c>
      <c r="P8610" s="11">
        <v>0</v>
      </c>
      <c r="Q8610" s="11">
        <f>IF(data[[#This Row],[Spend, Dollars]]=0,0,data[[#This Row],[Total conversion value, Dollars]]/data[[#This Row],[Spend, Dollars]])</f>
        <v>0</v>
      </c>
      <c r="R8610" s="2">
        <v>84</v>
      </c>
      <c r="S8610" s="2">
        <v>1.5</v>
      </c>
      <c r="T8610" s="2">
        <v>1</v>
      </c>
      <c r="U8610" s="2">
        <f t="shared" si="134"/>
        <v>86.5</v>
      </c>
    </row>
    <row r="8611" spans="1:21" x14ac:dyDescent="0.2">
      <c r="A8611" t="s">
        <v>22</v>
      </c>
      <c r="B8611" s="3">
        <v>45070</v>
      </c>
      <c r="C8611" s="10" t="str">
        <f>TEXT(data[[#This Row],[Date]],"mmmm")</f>
        <v>May</v>
      </c>
      <c r="D8611" t="s">
        <v>15</v>
      </c>
      <c r="E8611" t="s">
        <v>19</v>
      </c>
      <c r="F8611" t="s">
        <v>20</v>
      </c>
      <c r="G8611" t="s">
        <v>21</v>
      </c>
      <c r="H8611" s="11">
        <v>1616.2</v>
      </c>
      <c r="I8611" s="11">
        <v>10.828540000000002</v>
      </c>
      <c r="J8611" s="13">
        <f>data[[#This Row],[Clicks]]/data[[#This Row],[Impressions]]</f>
        <v>6.7000000000000011E-3</v>
      </c>
      <c r="K8611" s="1">
        <v>1.1599999999999997</v>
      </c>
      <c r="L8611" s="2">
        <v>12.5611064</v>
      </c>
      <c r="M8611">
        <v>0</v>
      </c>
      <c r="N8611" s="1">
        <f>IF(data[[#This Row],[Conversions]]=0,0,data[[#This Row],[Spend, Dollars]]/data[[#This Row],[Conversions]])</f>
        <v>0</v>
      </c>
      <c r="O8611" s="13">
        <f>data[[#This Row],[Conversions]]/data[[#This Row],[Clicks]]</f>
        <v>0</v>
      </c>
      <c r="P8611" s="11">
        <v>0</v>
      </c>
      <c r="Q8611" s="11">
        <f>IF(data[[#This Row],[Spend, Dollars]]=0,0,data[[#This Row],[Total conversion value, Dollars]]/data[[#This Row],[Spend, Dollars]])</f>
        <v>0</v>
      </c>
      <c r="R8611" s="2">
        <v>58.8</v>
      </c>
      <c r="S8611" s="2">
        <v>15</v>
      </c>
      <c r="T8611" s="2">
        <v>8</v>
      </c>
      <c r="U8611" s="2">
        <f t="shared" si="134"/>
        <v>81.8</v>
      </c>
    </row>
    <row r="8612" spans="1:21" x14ac:dyDescent="0.2">
      <c r="A8612" t="s">
        <v>22</v>
      </c>
      <c r="B8612" s="3">
        <v>45071</v>
      </c>
      <c r="C8612" s="10" t="str">
        <f>TEXT(data[[#This Row],[Date]],"mmmm")</f>
        <v>May</v>
      </c>
      <c r="D8612" t="s">
        <v>15</v>
      </c>
      <c r="E8612" t="s">
        <v>19</v>
      </c>
      <c r="F8612" t="s">
        <v>20</v>
      </c>
      <c r="G8612" t="s">
        <v>21</v>
      </c>
      <c r="H8612" s="11">
        <v>2155.6</v>
      </c>
      <c r="I8612" s="11">
        <v>18.969279999999998</v>
      </c>
      <c r="J8612" s="13">
        <f>data[[#This Row],[Clicks]]/data[[#This Row],[Impressions]]</f>
        <v>8.7999999999999988E-3</v>
      </c>
      <c r="K8612" s="1">
        <v>8.0000000000000057E-2</v>
      </c>
      <c r="L8612" s="2">
        <v>1.5175424000000008</v>
      </c>
      <c r="M8612">
        <v>1</v>
      </c>
      <c r="N8612" s="1">
        <f>IF(data[[#This Row],[Conversions]]=0,0,data[[#This Row],[Spend, Dollars]]/data[[#This Row],[Conversions]])</f>
        <v>1.5175424000000008</v>
      </c>
      <c r="O8612" s="13">
        <f>data[[#This Row],[Conversions]]/data[[#This Row],[Clicks]]</f>
        <v>5.2716813711432386E-2</v>
      </c>
      <c r="P8612" s="11">
        <v>72</v>
      </c>
      <c r="Q8612" s="11">
        <f>IF(data[[#This Row],[Spend, Dollars]]=0,0,data[[#This Row],[Total conversion value, Dollars]]/data[[#This Row],[Spend, Dollars]])</f>
        <v>47.445132340289113</v>
      </c>
      <c r="R8612" s="2">
        <v>25.2</v>
      </c>
      <c r="S8612" s="2">
        <v>6</v>
      </c>
      <c r="T8612" s="2">
        <v>7</v>
      </c>
      <c r="U8612" s="2">
        <f t="shared" si="134"/>
        <v>38.200000000000003</v>
      </c>
    </row>
    <row r="8613" spans="1:21" x14ac:dyDescent="0.2">
      <c r="A8613" t="s">
        <v>22</v>
      </c>
      <c r="B8613" s="3">
        <v>45072</v>
      </c>
      <c r="C8613" s="10" t="str">
        <f>TEXT(data[[#This Row],[Date]],"mmmm")</f>
        <v>May</v>
      </c>
      <c r="D8613" t="s">
        <v>15</v>
      </c>
      <c r="E8613" t="s">
        <v>19</v>
      </c>
      <c r="F8613" t="s">
        <v>20</v>
      </c>
      <c r="G8613" t="s">
        <v>21</v>
      </c>
      <c r="H8613" s="11">
        <v>2243</v>
      </c>
      <c r="I8613" s="11">
        <v>28.934700000000003</v>
      </c>
      <c r="J8613" s="13">
        <f>data[[#This Row],[Clicks]]/data[[#This Row],[Impressions]]</f>
        <v>1.2900000000000002E-2</v>
      </c>
      <c r="K8613" s="1">
        <v>0.86999999999999977</v>
      </c>
      <c r="L8613" s="2">
        <v>25.173188999999997</v>
      </c>
      <c r="M8613">
        <v>0</v>
      </c>
      <c r="N8613" s="1">
        <f>IF(data[[#This Row],[Conversions]]=0,0,data[[#This Row],[Spend, Dollars]]/data[[#This Row],[Conversions]])</f>
        <v>0</v>
      </c>
      <c r="O8613" s="13">
        <f>data[[#This Row],[Conversions]]/data[[#This Row],[Clicks]]</f>
        <v>0</v>
      </c>
      <c r="P8613" s="11">
        <v>0</v>
      </c>
      <c r="Q8613" s="11">
        <f>IF(data[[#This Row],[Spend, Dollars]]=0,0,data[[#This Row],[Total conversion value, Dollars]]/data[[#This Row],[Spend, Dollars]])</f>
        <v>0</v>
      </c>
      <c r="R8613" s="2">
        <v>80.399999999999991</v>
      </c>
      <c r="S8613" s="2">
        <v>15</v>
      </c>
      <c r="T8613" s="2">
        <v>4</v>
      </c>
      <c r="U8613" s="2">
        <f t="shared" si="134"/>
        <v>99.399999999999991</v>
      </c>
    </row>
    <row r="8614" spans="1:21" x14ac:dyDescent="0.2">
      <c r="A8614" t="s">
        <v>22</v>
      </c>
      <c r="B8614" s="3">
        <v>45073</v>
      </c>
      <c r="C8614" s="10" t="str">
        <f>TEXT(data[[#This Row],[Date]],"mmmm")</f>
        <v>May</v>
      </c>
      <c r="D8614" t="s">
        <v>15</v>
      </c>
      <c r="E8614" t="s">
        <v>19</v>
      </c>
      <c r="F8614" t="s">
        <v>20</v>
      </c>
      <c r="G8614" t="s">
        <v>21</v>
      </c>
      <c r="H8614" s="11">
        <v>1920.6000000000004</v>
      </c>
      <c r="I8614" s="11">
        <v>18.245700000000006</v>
      </c>
      <c r="J8614" s="13">
        <f>data[[#This Row],[Clicks]]/data[[#This Row],[Impressions]]</f>
        <v>9.5000000000000015E-3</v>
      </c>
      <c r="K8614" s="1">
        <v>0.80999999999999972</v>
      </c>
      <c r="L8614" s="2">
        <v>14.779017</v>
      </c>
      <c r="M8614">
        <v>3</v>
      </c>
      <c r="N8614" s="1">
        <f>IF(data[[#This Row],[Conversions]]=0,0,data[[#This Row],[Spend, Dollars]]/data[[#This Row],[Conversions]])</f>
        <v>4.9263389999999996</v>
      </c>
      <c r="O8614" s="13">
        <f>data[[#This Row],[Conversions]]/data[[#This Row],[Clicks]]</f>
        <v>0.16442230224107593</v>
      </c>
      <c r="P8614" s="11">
        <v>186</v>
      </c>
      <c r="Q8614" s="11">
        <f>IF(data[[#This Row],[Spend, Dollars]]=0,0,data[[#This Row],[Total conversion value, Dollars]]/data[[#This Row],[Spend, Dollars]])</f>
        <v>12.585410788823101</v>
      </c>
      <c r="R8614" s="2">
        <v>52.8</v>
      </c>
      <c r="S8614" s="2">
        <v>19.5</v>
      </c>
      <c r="T8614" s="2">
        <v>7</v>
      </c>
      <c r="U8614" s="2">
        <f t="shared" si="134"/>
        <v>79.3</v>
      </c>
    </row>
    <row r="8615" spans="1:21" x14ac:dyDescent="0.2">
      <c r="A8615" t="s">
        <v>22</v>
      </c>
      <c r="B8615" s="3">
        <v>45074</v>
      </c>
      <c r="C8615" s="10" t="str">
        <f>TEXT(data[[#This Row],[Date]],"mmmm")</f>
        <v>May</v>
      </c>
      <c r="D8615" t="s">
        <v>15</v>
      </c>
      <c r="E8615" t="s">
        <v>19</v>
      </c>
      <c r="F8615" t="s">
        <v>20</v>
      </c>
      <c r="G8615" t="s">
        <v>21</v>
      </c>
      <c r="H8615" s="11">
        <v>1386.8000000000002</v>
      </c>
      <c r="I8615" s="11">
        <v>15.948200000000007</v>
      </c>
      <c r="J8615" s="13">
        <f>data[[#This Row],[Clicks]]/data[[#This Row],[Impressions]]</f>
        <v>1.1500000000000003E-2</v>
      </c>
      <c r="K8615" s="1">
        <v>0.3999999999999998</v>
      </c>
      <c r="L8615" s="2">
        <v>6.3792799999999996</v>
      </c>
      <c r="M8615">
        <v>0</v>
      </c>
      <c r="N8615" s="1">
        <f>IF(data[[#This Row],[Conversions]]=0,0,data[[#This Row],[Spend, Dollars]]/data[[#This Row],[Conversions]])</f>
        <v>0</v>
      </c>
      <c r="O8615" s="13">
        <f>data[[#This Row],[Conversions]]/data[[#This Row],[Clicks]]</f>
        <v>0</v>
      </c>
      <c r="P8615" s="11">
        <v>0</v>
      </c>
      <c r="Q8615" s="11">
        <f>IF(data[[#This Row],[Spend, Dollars]]=0,0,data[[#This Row],[Total conversion value, Dollars]]/data[[#This Row],[Spend, Dollars]])</f>
        <v>0</v>
      </c>
      <c r="R8615" s="2">
        <v>64.8</v>
      </c>
      <c r="S8615" s="2">
        <v>15</v>
      </c>
      <c r="T8615" s="2">
        <v>0</v>
      </c>
      <c r="U8615" s="2">
        <f t="shared" si="134"/>
        <v>79.8</v>
      </c>
    </row>
    <row r="8616" spans="1:21" x14ac:dyDescent="0.2">
      <c r="A8616" t="s">
        <v>22</v>
      </c>
      <c r="B8616" s="3">
        <v>45075</v>
      </c>
      <c r="C8616" s="10" t="str">
        <f>TEXT(data[[#This Row],[Date]],"mmmm")</f>
        <v>May</v>
      </c>
      <c r="D8616" t="s">
        <v>15</v>
      </c>
      <c r="E8616" t="s">
        <v>19</v>
      </c>
      <c r="F8616" t="s">
        <v>20</v>
      </c>
      <c r="G8616" t="s">
        <v>21</v>
      </c>
      <c r="H8616" s="11">
        <v>2162.6</v>
      </c>
      <c r="I8616" s="11">
        <v>11.461779999999999</v>
      </c>
      <c r="J8616" s="13">
        <f>data[[#This Row],[Clicks]]/data[[#This Row],[Impressions]]</f>
        <v>5.3E-3</v>
      </c>
      <c r="K8616" s="1">
        <v>0.69999999999999984</v>
      </c>
      <c r="L8616" s="2">
        <v>8.0232459999999968</v>
      </c>
      <c r="M8616">
        <v>0</v>
      </c>
      <c r="N8616" s="1">
        <f>IF(data[[#This Row],[Conversions]]=0,0,data[[#This Row],[Spend, Dollars]]/data[[#This Row],[Conversions]])</f>
        <v>0</v>
      </c>
      <c r="O8616" s="13">
        <f>data[[#This Row],[Conversions]]/data[[#This Row],[Clicks]]</f>
        <v>0</v>
      </c>
      <c r="P8616" s="11">
        <v>0</v>
      </c>
      <c r="Q8616" s="11">
        <f>IF(data[[#This Row],[Spend, Dollars]]=0,0,data[[#This Row],[Total conversion value, Dollars]]/data[[#This Row],[Spend, Dollars]])</f>
        <v>0</v>
      </c>
      <c r="R8616" s="2">
        <v>81.599999999999994</v>
      </c>
      <c r="S8616" s="2">
        <v>3</v>
      </c>
      <c r="T8616" s="2">
        <v>8</v>
      </c>
      <c r="U8616" s="2">
        <f t="shared" si="134"/>
        <v>92.6</v>
      </c>
    </row>
    <row r="8617" spans="1:21" x14ac:dyDescent="0.2">
      <c r="A8617" t="s">
        <v>22</v>
      </c>
      <c r="B8617" s="3">
        <v>45076</v>
      </c>
      <c r="C8617" s="10" t="str">
        <f>TEXT(data[[#This Row],[Date]],"mmmm")</f>
        <v>May</v>
      </c>
      <c r="D8617" t="s">
        <v>15</v>
      </c>
      <c r="E8617" t="s">
        <v>19</v>
      </c>
      <c r="F8617" t="s">
        <v>20</v>
      </c>
      <c r="G8617" t="s">
        <v>21</v>
      </c>
      <c r="H8617" s="11">
        <v>1923.8000000000002</v>
      </c>
      <c r="I8617" s="11">
        <v>16.159920000000003</v>
      </c>
      <c r="J8617" s="13">
        <f>data[[#This Row],[Clicks]]/data[[#This Row],[Impressions]]</f>
        <v>8.4000000000000012E-3</v>
      </c>
      <c r="K8617" s="1">
        <v>1.0599999999999996</v>
      </c>
      <c r="L8617" s="2">
        <v>17.129515199999997</v>
      </c>
      <c r="M8617">
        <v>0</v>
      </c>
      <c r="N8617" s="1">
        <f>IF(data[[#This Row],[Conversions]]=0,0,data[[#This Row],[Spend, Dollars]]/data[[#This Row],[Conversions]])</f>
        <v>0</v>
      </c>
      <c r="O8617" s="13">
        <f>data[[#This Row],[Conversions]]/data[[#This Row],[Clicks]]</f>
        <v>0</v>
      </c>
      <c r="P8617" s="11">
        <v>0</v>
      </c>
      <c r="Q8617" s="11">
        <f>IF(data[[#This Row],[Spend, Dollars]]=0,0,data[[#This Row],[Total conversion value, Dollars]]/data[[#This Row],[Spend, Dollars]])</f>
        <v>0</v>
      </c>
      <c r="R8617" s="2">
        <v>61.199999999999996</v>
      </c>
      <c r="S8617" s="2">
        <v>10.5</v>
      </c>
      <c r="T8617" s="2">
        <v>4</v>
      </c>
      <c r="U8617" s="2">
        <f t="shared" si="134"/>
        <v>75.699999999999989</v>
      </c>
    </row>
    <row r="8618" spans="1:21" x14ac:dyDescent="0.2">
      <c r="A8618" t="s">
        <v>22</v>
      </c>
      <c r="B8618" s="3">
        <v>45077</v>
      </c>
      <c r="C8618" s="10" t="str">
        <f>TEXT(data[[#This Row],[Date]],"mmmm")</f>
        <v>May</v>
      </c>
      <c r="D8618" t="s">
        <v>15</v>
      </c>
      <c r="E8618" t="s">
        <v>19</v>
      </c>
      <c r="F8618" t="s">
        <v>20</v>
      </c>
      <c r="G8618" t="s">
        <v>21</v>
      </c>
      <c r="H8618" s="11">
        <v>1498.8000000000002</v>
      </c>
      <c r="I8618" s="11">
        <v>17.2362</v>
      </c>
      <c r="J8618" s="13">
        <f>data[[#This Row],[Clicks]]/data[[#This Row],[Impressions]]</f>
        <v>1.1499999999999998E-2</v>
      </c>
      <c r="K8618" s="1">
        <v>0.27999999999999997</v>
      </c>
      <c r="L8618" s="2">
        <v>4.826136</v>
      </c>
      <c r="M8618">
        <v>3</v>
      </c>
      <c r="N8618" s="1">
        <f>IF(data[[#This Row],[Conversions]]=0,0,data[[#This Row],[Spend, Dollars]]/data[[#This Row],[Conversions]])</f>
        <v>1.6087119999999999</v>
      </c>
      <c r="O8618" s="13">
        <f>data[[#This Row],[Conversions]]/data[[#This Row],[Clicks]]</f>
        <v>0.17405228530650607</v>
      </c>
      <c r="P8618" s="11">
        <v>222</v>
      </c>
      <c r="Q8618" s="11">
        <f>IF(data[[#This Row],[Spend, Dollars]]=0,0,data[[#This Row],[Total conversion value, Dollars]]/data[[#This Row],[Spend, Dollars]])</f>
        <v>45.99953254529089</v>
      </c>
      <c r="R8618" s="2">
        <v>69.599999999999994</v>
      </c>
      <c r="S8618" s="2">
        <v>18</v>
      </c>
      <c r="T8618" s="2">
        <v>8</v>
      </c>
      <c r="U8618" s="2">
        <f t="shared" si="134"/>
        <v>95.6</v>
      </c>
    </row>
    <row r="8619" spans="1:21" x14ac:dyDescent="0.2">
      <c r="A8619" t="s">
        <v>23</v>
      </c>
      <c r="B8619" s="3">
        <v>45078</v>
      </c>
      <c r="C8619" s="10" t="str">
        <f>TEXT(data[[#This Row],[Date]],"mmmm")</f>
        <v>June</v>
      </c>
      <c r="D8619" t="s">
        <v>15</v>
      </c>
      <c r="E8619" t="s">
        <v>19</v>
      </c>
      <c r="F8619" t="s">
        <v>20</v>
      </c>
      <c r="G8619" t="s">
        <v>21</v>
      </c>
      <c r="H8619" s="11">
        <v>1164.8999999999999</v>
      </c>
      <c r="I8619" s="11">
        <v>7.804829999999999</v>
      </c>
      <c r="J8619" s="13">
        <f>data[[#This Row],[Clicks]]/data[[#This Row],[Impressions]]</f>
        <v>6.7000000000000002E-3</v>
      </c>
      <c r="K8619" s="1">
        <v>0.72999999999999976</v>
      </c>
      <c r="L8619" s="2">
        <v>5.6975258999999978</v>
      </c>
      <c r="M8619">
        <v>3</v>
      </c>
      <c r="N8619" s="1">
        <f>IF(data[[#This Row],[Conversions]]=0,0,data[[#This Row],[Spend, Dollars]]/data[[#This Row],[Conversions]])</f>
        <v>1.8991752999999993</v>
      </c>
      <c r="O8619" s="13">
        <f>data[[#This Row],[Conversions]]/data[[#This Row],[Clicks]]</f>
        <v>0.3843773663231615</v>
      </c>
      <c r="P8619" s="11">
        <v>146</v>
      </c>
      <c r="Q8619" s="11">
        <f>IF(data[[#This Row],[Spend, Dollars]]=0,0,data[[#This Row],[Total conversion value, Dollars]]/data[[#This Row],[Spend, Dollars]])</f>
        <v>25.625157754877439</v>
      </c>
      <c r="R8619" s="2">
        <v>73.2</v>
      </c>
      <c r="S8619" s="2">
        <v>18</v>
      </c>
      <c r="T8619" s="2">
        <v>8</v>
      </c>
      <c r="U8619" s="2">
        <f t="shared" si="134"/>
        <v>99.2</v>
      </c>
    </row>
    <row r="8620" spans="1:21" x14ac:dyDescent="0.2">
      <c r="A8620" t="s">
        <v>23</v>
      </c>
      <c r="B8620" s="3">
        <v>45079</v>
      </c>
      <c r="C8620" s="10" t="str">
        <f>TEXT(data[[#This Row],[Date]],"mmmm")</f>
        <v>June</v>
      </c>
      <c r="D8620" t="s">
        <v>15</v>
      </c>
      <c r="E8620" t="s">
        <v>19</v>
      </c>
      <c r="F8620" t="s">
        <v>20</v>
      </c>
      <c r="G8620" t="s">
        <v>21</v>
      </c>
      <c r="H8620" s="11">
        <v>1447</v>
      </c>
      <c r="I8620" s="11">
        <v>7.235000000000003</v>
      </c>
      <c r="J8620" s="13">
        <f>data[[#This Row],[Clicks]]/data[[#This Row],[Impressions]]</f>
        <v>5.0000000000000018E-3</v>
      </c>
      <c r="K8620" s="1">
        <v>0.87999999999999978</v>
      </c>
      <c r="L8620" s="2">
        <v>6.3668000000000013</v>
      </c>
      <c r="M8620">
        <v>0</v>
      </c>
      <c r="N8620" s="1">
        <f>IF(data[[#This Row],[Conversions]]=0,0,data[[#This Row],[Spend, Dollars]]/data[[#This Row],[Conversions]])</f>
        <v>0</v>
      </c>
      <c r="O8620" s="13">
        <f>data[[#This Row],[Conversions]]/data[[#This Row],[Clicks]]</f>
        <v>0</v>
      </c>
      <c r="P8620" s="11">
        <v>52</v>
      </c>
      <c r="Q8620" s="11">
        <f>IF(data[[#This Row],[Spend, Dollars]]=0,0,data[[#This Row],[Total conversion value, Dollars]]/data[[#This Row],[Spend, Dollars]])</f>
        <v>8.1673682226550213</v>
      </c>
      <c r="R8620" s="2">
        <v>42</v>
      </c>
      <c r="S8620" s="2">
        <v>31.5</v>
      </c>
      <c r="T8620" s="2">
        <v>7</v>
      </c>
      <c r="U8620" s="2">
        <f t="shared" si="134"/>
        <v>80.5</v>
      </c>
    </row>
    <row r="8621" spans="1:21" x14ac:dyDescent="0.2">
      <c r="A8621" t="s">
        <v>23</v>
      </c>
      <c r="B8621" s="3">
        <v>45080</v>
      </c>
      <c r="C8621" s="10" t="str">
        <f>TEXT(data[[#This Row],[Date]],"mmmm")</f>
        <v>June</v>
      </c>
      <c r="D8621" t="s">
        <v>15</v>
      </c>
      <c r="E8621" t="s">
        <v>19</v>
      </c>
      <c r="F8621" t="s">
        <v>20</v>
      </c>
      <c r="G8621" t="s">
        <v>21</v>
      </c>
      <c r="H8621" s="11">
        <v>1654.1999999999998</v>
      </c>
      <c r="I8621" s="11">
        <v>12.737339999999998</v>
      </c>
      <c r="J8621" s="13">
        <f>data[[#This Row],[Clicks]]/data[[#This Row],[Impressions]]</f>
        <v>7.6999999999999994E-3</v>
      </c>
      <c r="K8621" s="1">
        <v>0.37000000000000005</v>
      </c>
      <c r="L8621" s="2">
        <v>4.7128157999999996</v>
      </c>
      <c r="M8621">
        <v>0</v>
      </c>
      <c r="N8621" s="1">
        <f>IF(data[[#This Row],[Conversions]]=0,0,data[[#This Row],[Spend, Dollars]]/data[[#This Row],[Conversions]])</f>
        <v>0</v>
      </c>
      <c r="O8621" s="13">
        <f>data[[#This Row],[Conversions]]/data[[#This Row],[Clicks]]</f>
        <v>0</v>
      </c>
      <c r="P8621" s="11">
        <v>66</v>
      </c>
      <c r="Q8621" s="11">
        <f>IF(data[[#This Row],[Spend, Dollars]]=0,0,data[[#This Row],[Total conversion value, Dollars]]/data[[#This Row],[Spend, Dollars]])</f>
        <v>14.004366561493875</v>
      </c>
      <c r="R8621" s="2">
        <v>99.6</v>
      </c>
      <c r="S8621" s="2">
        <v>16.5</v>
      </c>
      <c r="T8621" s="2">
        <v>6</v>
      </c>
      <c r="U8621" s="2">
        <f t="shared" si="134"/>
        <v>122.1</v>
      </c>
    </row>
    <row r="8622" spans="1:21" x14ac:dyDescent="0.2">
      <c r="A8622" t="s">
        <v>23</v>
      </c>
      <c r="B8622" s="3">
        <v>45081</v>
      </c>
      <c r="C8622" s="10" t="str">
        <f>TEXT(data[[#This Row],[Date]],"mmmm")</f>
        <v>June</v>
      </c>
      <c r="D8622" t="s">
        <v>15</v>
      </c>
      <c r="E8622" t="s">
        <v>19</v>
      </c>
      <c r="F8622" t="s">
        <v>20</v>
      </c>
      <c r="G8622" t="s">
        <v>21</v>
      </c>
      <c r="H8622" s="11">
        <v>1923</v>
      </c>
      <c r="I8622" s="11">
        <v>18.268500000000003</v>
      </c>
      <c r="J8622" s="13">
        <f>data[[#This Row],[Clicks]]/data[[#This Row],[Impressions]]</f>
        <v>9.5000000000000015E-3</v>
      </c>
      <c r="K8622" s="1">
        <v>0.98999999999999977</v>
      </c>
      <c r="L8622" s="2">
        <v>18.085815</v>
      </c>
      <c r="M8622">
        <v>0</v>
      </c>
      <c r="N8622" s="1">
        <f>IF(data[[#This Row],[Conversions]]=0,0,data[[#This Row],[Spend, Dollars]]/data[[#This Row],[Conversions]])</f>
        <v>0</v>
      </c>
      <c r="O8622" s="13">
        <f>data[[#This Row],[Conversions]]/data[[#This Row],[Clicks]]</f>
        <v>0</v>
      </c>
      <c r="P8622" s="11">
        <v>43</v>
      </c>
      <c r="Q8622" s="11">
        <f>IF(data[[#This Row],[Spend, Dollars]]=0,0,data[[#This Row],[Total conversion value, Dollars]]/data[[#This Row],[Spend, Dollars]])</f>
        <v>2.3775539006674569</v>
      </c>
      <c r="R8622" s="2">
        <v>72</v>
      </c>
      <c r="S8622" s="2">
        <v>12</v>
      </c>
      <c r="T8622" s="2">
        <v>4</v>
      </c>
      <c r="U8622" s="2">
        <f t="shared" si="134"/>
        <v>88</v>
      </c>
    </row>
    <row r="8623" spans="1:21" x14ac:dyDescent="0.2">
      <c r="A8623" t="s">
        <v>23</v>
      </c>
      <c r="B8623" s="3">
        <v>45082</v>
      </c>
      <c r="C8623" s="10" t="str">
        <f>TEXT(data[[#This Row],[Date]],"mmmm")</f>
        <v>June</v>
      </c>
      <c r="D8623" t="s">
        <v>15</v>
      </c>
      <c r="E8623" t="s">
        <v>19</v>
      </c>
      <c r="F8623" t="s">
        <v>20</v>
      </c>
      <c r="G8623" t="s">
        <v>21</v>
      </c>
      <c r="H8623" s="11">
        <v>1279</v>
      </c>
      <c r="I8623" s="11">
        <v>8.5693000000000001</v>
      </c>
      <c r="J8623" s="13">
        <f>data[[#This Row],[Clicks]]/data[[#This Row],[Impressions]]</f>
        <v>6.7000000000000002E-3</v>
      </c>
      <c r="K8623" s="1">
        <v>0.18000000000000005</v>
      </c>
      <c r="L8623" s="2">
        <v>1.5424740000000003</v>
      </c>
      <c r="M8623">
        <v>3</v>
      </c>
      <c r="N8623" s="1">
        <f>IF(data[[#This Row],[Conversions]]=0,0,data[[#This Row],[Spend, Dollars]]/data[[#This Row],[Conversions]])</f>
        <v>0.51415800000000011</v>
      </c>
      <c r="O8623" s="13">
        <f>data[[#This Row],[Conversions]]/data[[#This Row],[Clicks]]</f>
        <v>0.35008693825633364</v>
      </c>
      <c r="P8623" s="11">
        <v>202</v>
      </c>
      <c r="Q8623" s="11">
        <f>IF(data[[#This Row],[Spend, Dollars]]=0,0,data[[#This Row],[Total conversion value, Dollars]]/data[[#This Row],[Spend, Dollars]])</f>
        <v>130.95844727366551</v>
      </c>
      <c r="R8623" s="2">
        <v>36</v>
      </c>
      <c r="S8623" s="2">
        <v>13.5</v>
      </c>
      <c r="T8623" s="2">
        <v>7</v>
      </c>
      <c r="U8623" s="2">
        <f t="shared" si="134"/>
        <v>56.5</v>
      </c>
    </row>
    <row r="8624" spans="1:21" x14ac:dyDescent="0.2">
      <c r="A8624" t="s">
        <v>23</v>
      </c>
      <c r="B8624" s="3">
        <v>45083</v>
      </c>
      <c r="C8624" s="10" t="str">
        <f>TEXT(data[[#This Row],[Date]],"mmmm")</f>
        <v>June</v>
      </c>
      <c r="D8624" t="s">
        <v>15</v>
      </c>
      <c r="E8624" t="s">
        <v>19</v>
      </c>
      <c r="F8624" t="s">
        <v>20</v>
      </c>
      <c r="G8624" t="s">
        <v>21</v>
      </c>
      <c r="H8624" s="11">
        <v>1095.8999999999999</v>
      </c>
      <c r="I8624" s="11">
        <v>8.2192500000000006</v>
      </c>
      <c r="J8624" s="13">
        <f>data[[#This Row],[Clicks]]/data[[#This Row],[Impressions]]</f>
        <v>7.5000000000000015E-3</v>
      </c>
      <c r="K8624" s="1">
        <v>0.37000000000000011</v>
      </c>
      <c r="L8624" s="2">
        <v>3.0411225000000011</v>
      </c>
      <c r="M8624">
        <v>2</v>
      </c>
      <c r="N8624" s="1">
        <f>IF(data[[#This Row],[Conversions]]=0,0,data[[#This Row],[Spend, Dollars]]/data[[#This Row],[Conversions]])</f>
        <v>1.5205612500000005</v>
      </c>
      <c r="O8624" s="13">
        <f>data[[#This Row],[Conversions]]/data[[#This Row],[Clicks]]</f>
        <v>0.24333120418529669</v>
      </c>
      <c r="P8624" s="11">
        <v>53</v>
      </c>
      <c r="Q8624" s="11">
        <f>IF(data[[#This Row],[Spend, Dollars]]=0,0,data[[#This Row],[Total conversion value, Dollars]]/data[[#This Row],[Spend, Dollars]])</f>
        <v>17.427775434892865</v>
      </c>
      <c r="R8624" s="2">
        <v>49.199999999999996</v>
      </c>
      <c r="S8624" s="2">
        <v>12</v>
      </c>
      <c r="T8624" s="2">
        <v>12</v>
      </c>
      <c r="U8624" s="2">
        <f t="shared" si="134"/>
        <v>73.199999999999989</v>
      </c>
    </row>
    <row r="8625" spans="1:21" x14ac:dyDescent="0.2">
      <c r="A8625" t="s">
        <v>23</v>
      </c>
      <c r="B8625" s="3">
        <v>45084</v>
      </c>
      <c r="C8625" s="10" t="str">
        <f>TEXT(data[[#This Row],[Date]],"mmmm")</f>
        <v>June</v>
      </c>
      <c r="D8625" t="s">
        <v>15</v>
      </c>
      <c r="E8625" t="s">
        <v>19</v>
      </c>
      <c r="F8625" t="s">
        <v>20</v>
      </c>
      <c r="G8625" t="s">
        <v>21</v>
      </c>
      <c r="H8625" s="11">
        <v>1552</v>
      </c>
      <c r="I8625" s="11">
        <v>8.8464000000000009</v>
      </c>
      <c r="J8625" s="13">
        <f>data[[#This Row],[Clicks]]/data[[#This Row],[Impressions]]</f>
        <v>5.7000000000000002E-3</v>
      </c>
      <c r="K8625" s="1">
        <v>1.2899999999999998</v>
      </c>
      <c r="L8625" s="2">
        <v>11.411856</v>
      </c>
      <c r="M8625">
        <v>0</v>
      </c>
      <c r="N8625" s="1">
        <f>IF(data[[#This Row],[Conversions]]=0,0,data[[#This Row],[Spend, Dollars]]/data[[#This Row],[Conversions]])</f>
        <v>0</v>
      </c>
      <c r="O8625" s="13">
        <f>data[[#This Row],[Conversions]]/data[[#This Row],[Clicks]]</f>
        <v>0</v>
      </c>
      <c r="P8625" s="11">
        <v>35</v>
      </c>
      <c r="Q8625" s="11">
        <f>IF(data[[#This Row],[Spend, Dollars]]=0,0,data[[#This Row],[Total conversion value, Dollars]]/data[[#This Row],[Spend, Dollars]])</f>
        <v>3.0669857733921635</v>
      </c>
      <c r="R8625" s="2">
        <v>36</v>
      </c>
      <c r="S8625" s="2">
        <v>22.5</v>
      </c>
      <c r="T8625" s="2">
        <v>2</v>
      </c>
      <c r="U8625" s="2">
        <f t="shared" si="134"/>
        <v>60.5</v>
      </c>
    </row>
    <row r="8626" spans="1:21" x14ac:dyDescent="0.2">
      <c r="A8626" t="s">
        <v>23</v>
      </c>
      <c r="B8626" s="3">
        <v>45085</v>
      </c>
      <c r="C8626" s="10" t="str">
        <f>TEXT(data[[#This Row],[Date]],"mmmm")</f>
        <v>June</v>
      </c>
      <c r="D8626" t="s">
        <v>15</v>
      </c>
      <c r="E8626" t="s">
        <v>19</v>
      </c>
      <c r="F8626" t="s">
        <v>20</v>
      </c>
      <c r="G8626" t="s">
        <v>21</v>
      </c>
      <c r="H8626" s="11">
        <v>1366.8999999999999</v>
      </c>
      <c r="I8626" s="11">
        <v>11.071889999999998</v>
      </c>
      <c r="J8626" s="13">
        <f>data[[#This Row],[Clicks]]/data[[#This Row],[Impressions]]</f>
        <v>8.0999999999999996E-3</v>
      </c>
      <c r="K8626" s="1">
        <v>0.30000000000000004</v>
      </c>
      <c r="L8626" s="2">
        <v>3.3215669999999999</v>
      </c>
      <c r="M8626">
        <v>3</v>
      </c>
      <c r="N8626" s="1">
        <f>IF(data[[#This Row],[Conversions]]=0,0,data[[#This Row],[Spend, Dollars]]/data[[#This Row],[Conversions]])</f>
        <v>1.107189</v>
      </c>
      <c r="O8626" s="13">
        <f>data[[#This Row],[Conversions]]/data[[#This Row],[Clicks]]</f>
        <v>0.27095644916992495</v>
      </c>
      <c r="P8626" s="11">
        <v>203</v>
      </c>
      <c r="Q8626" s="11">
        <f>IF(data[[#This Row],[Spend, Dollars]]=0,0,data[[#This Row],[Total conversion value, Dollars]]/data[[#This Row],[Spend, Dollars]])</f>
        <v>61.115732423883067</v>
      </c>
      <c r="R8626" s="2">
        <v>49.199999999999996</v>
      </c>
      <c r="S8626" s="2">
        <v>7.5</v>
      </c>
      <c r="T8626" s="2">
        <v>1</v>
      </c>
      <c r="U8626" s="2">
        <f t="shared" si="134"/>
        <v>57.699999999999996</v>
      </c>
    </row>
    <row r="8627" spans="1:21" x14ac:dyDescent="0.2">
      <c r="A8627" t="s">
        <v>23</v>
      </c>
      <c r="B8627" s="3">
        <v>45086</v>
      </c>
      <c r="C8627" s="10" t="str">
        <f>TEXT(data[[#This Row],[Date]],"mmmm")</f>
        <v>June</v>
      </c>
      <c r="D8627" t="s">
        <v>15</v>
      </c>
      <c r="E8627" t="s">
        <v>19</v>
      </c>
      <c r="F8627" t="s">
        <v>20</v>
      </c>
      <c r="G8627" t="s">
        <v>21</v>
      </c>
      <c r="H8627" s="11">
        <v>1984.6</v>
      </c>
      <c r="I8627" s="11">
        <v>19.846000000000004</v>
      </c>
      <c r="J8627" s="13">
        <f>data[[#This Row],[Clicks]]/data[[#This Row],[Impressions]]</f>
        <v>1.0000000000000002E-2</v>
      </c>
      <c r="K8627" s="1">
        <v>0.43</v>
      </c>
      <c r="L8627" s="2">
        <v>8.5337800000000019</v>
      </c>
      <c r="M8627">
        <v>1</v>
      </c>
      <c r="N8627" s="1">
        <f>IF(data[[#This Row],[Conversions]]=0,0,data[[#This Row],[Spend, Dollars]]/data[[#This Row],[Conversions]])</f>
        <v>8.5337800000000019</v>
      </c>
      <c r="O8627" s="13">
        <f>data[[#This Row],[Conversions]]/data[[#This Row],[Clicks]]</f>
        <v>5.038798750377909E-2</v>
      </c>
      <c r="P8627" s="11">
        <v>59</v>
      </c>
      <c r="Q8627" s="11">
        <f>IF(data[[#This Row],[Spend, Dollars]]=0,0,data[[#This Row],[Total conversion value, Dollars]]/data[[#This Row],[Spend, Dollars]])</f>
        <v>6.9137006109836419</v>
      </c>
      <c r="R8627" s="2">
        <v>46.8</v>
      </c>
      <c r="S8627" s="2">
        <v>12</v>
      </c>
      <c r="T8627" s="2">
        <v>5</v>
      </c>
      <c r="U8627" s="2">
        <f t="shared" si="134"/>
        <v>63.8</v>
      </c>
    </row>
    <row r="8628" spans="1:21" x14ac:dyDescent="0.2">
      <c r="A8628" t="s">
        <v>23</v>
      </c>
      <c r="B8628" s="3">
        <v>45087</v>
      </c>
      <c r="C8628" s="10" t="str">
        <f>TEXT(data[[#This Row],[Date]],"mmmm")</f>
        <v>June</v>
      </c>
      <c r="D8628" t="s">
        <v>15</v>
      </c>
      <c r="E8628" t="s">
        <v>19</v>
      </c>
      <c r="F8628" t="s">
        <v>20</v>
      </c>
      <c r="G8628" t="s">
        <v>21</v>
      </c>
      <c r="H8628" s="11">
        <v>1369.6999999999998</v>
      </c>
      <c r="I8628" s="11">
        <v>5.0678899999999985</v>
      </c>
      <c r="J8628" s="13">
        <f>data[[#This Row],[Clicks]]/data[[#This Row],[Impressions]]</f>
        <v>3.6999999999999993E-3</v>
      </c>
      <c r="K8628" s="1">
        <v>0.62999999999999989</v>
      </c>
      <c r="L8628" s="2">
        <v>3.1927706999999983</v>
      </c>
      <c r="M8628">
        <v>2</v>
      </c>
      <c r="N8628" s="1">
        <f>IF(data[[#This Row],[Conversions]]=0,0,data[[#This Row],[Spend, Dollars]]/data[[#This Row],[Conversions]])</f>
        <v>1.5963853499999991</v>
      </c>
      <c r="O8628" s="13">
        <f>data[[#This Row],[Conversions]]/data[[#This Row],[Clicks]]</f>
        <v>0.39464155693987057</v>
      </c>
      <c r="P8628" s="11">
        <v>115</v>
      </c>
      <c r="Q8628" s="11">
        <f>IF(data[[#This Row],[Spend, Dollars]]=0,0,data[[#This Row],[Total conversion value, Dollars]]/data[[#This Row],[Spend, Dollars]])</f>
        <v>36.018872260385017</v>
      </c>
      <c r="R8628" s="2">
        <v>62.4</v>
      </c>
      <c r="S8628" s="2">
        <v>16.5</v>
      </c>
      <c r="T8628" s="2">
        <v>8</v>
      </c>
      <c r="U8628" s="2">
        <f t="shared" si="134"/>
        <v>86.9</v>
      </c>
    </row>
    <row r="8629" spans="1:21" x14ac:dyDescent="0.2">
      <c r="A8629" t="s">
        <v>23</v>
      </c>
      <c r="B8629" s="3">
        <v>45088</v>
      </c>
      <c r="C8629" s="10" t="str">
        <f>TEXT(data[[#This Row],[Date]],"mmmm")</f>
        <v>June</v>
      </c>
      <c r="D8629" t="s">
        <v>15</v>
      </c>
      <c r="E8629" t="s">
        <v>19</v>
      </c>
      <c r="F8629" t="s">
        <v>20</v>
      </c>
      <c r="G8629" t="s">
        <v>21</v>
      </c>
      <c r="H8629" s="11">
        <v>1887.5</v>
      </c>
      <c r="I8629" s="11">
        <v>11.891249999999999</v>
      </c>
      <c r="J8629" s="13">
        <f>data[[#This Row],[Clicks]]/data[[#This Row],[Impressions]]</f>
        <v>6.3E-3</v>
      </c>
      <c r="K8629" s="1">
        <v>1.1599999999999997</v>
      </c>
      <c r="L8629" s="2">
        <v>13.793849999999996</v>
      </c>
      <c r="M8629">
        <v>0</v>
      </c>
      <c r="N8629" s="1">
        <f>IF(data[[#This Row],[Conversions]]=0,0,data[[#This Row],[Spend, Dollars]]/data[[#This Row],[Conversions]])</f>
        <v>0</v>
      </c>
      <c r="O8629" s="13">
        <f>data[[#This Row],[Conversions]]/data[[#This Row],[Clicks]]</f>
        <v>0</v>
      </c>
      <c r="P8629" s="11">
        <v>11</v>
      </c>
      <c r="Q8629" s="11">
        <f>IF(data[[#This Row],[Spend, Dollars]]=0,0,data[[#This Row],[Total conversion value, Dollars]]/data[[#This Row],[Spend, Dollars]])</f>
        <v>0.79745683764866249</v>
      </c>
      <c r="R8629" s="2">
        <v>105.6</v>
      </c>
      <c r="S8629" s="2">
        <v>22.5</v>
      </c>
      <c r="T8629" s="2">
        <v>1</v>
      </c>
      <c r="U8629" s="2">
        <f t="shared" si="134"/>
        <v>129.1</v>
      </c>
    </row>
    <row r="8630" spans="1:21" x14ac:dyDescent="0.2">
      <c r="A8630" t="s">
        <v>23</v>
      </c>
      <c r="B8630" s="3">
        <v>45089</v>
      </c>
      <c r="C8630" s="10" t="str">
        <f>TEXT(data[[#This Row],[Date]],"mmmm")</f>
        <v>June</v>
      </c>
      <c r="D8630" t="s">
        <v>15</v>
      </c>
      <c r="E8630" t="s">
        <v>19</v>
      </c>
      <c r="F8630" t="s">
        <v>20</v>
      </c>
      <c r="G8630" t="s">
        <v>21</v>
      </c>
      <c r="H8630" s="11">
        <v>1487.1999999999998</v>
      </c>
      <c r="I8630" s="11">
        <v>14.425839999999999</v>
      </c>
      <c r="J8630" s="13">
        <f>data[[#This Row],[Clicks]]/data[[#This Row],[Impressions]]</f>
        <v>9.7000000000000003E-3</v>
      </c>
      <c r="K8630" s="1">
        <v>1.2999999999999998</v>
      </c>
      <c r="L8630" s="2">
        <v>18.753591999999998</v>
      </c>
      <c r="M8630">
        <v>0</v>
      </c>
      <c r="N8630" s="1">
        <f>IF(data[[#This Row],[Conversions]]=0,0,data[[#This Row],[Spend, Dollars]]/data[[#This Row],[Conversions]])</f>
        <v>0</v>
      </c>
      <c r="O8630" s="13">
        <f>data[[#This Row],[Conversions]]/data[[#This Row],[Clicks]]</f>
        <v>0</v>
      </c>
      <c r="P8630" s="11">
        <v>57</v>
      </c>
      <c r="Q8630" s="11">
        <f>IF(data[[#This Row],[Spend, Dollars]]=0,0,data[[#This Row],[Total conversion value, Dollars]]/data[[#This Row],[Spend, Dollars]])</f>
        <v>3.0394177286143371</v>
      </c>
      <c r="R8630" s="2">
        <v>91.2</v>
      </c>
      <c r="S8630" s="2">
        <v>7.5</v>
      </c>
      <c r="T8630" s="2">
        <v>4</v>
      </c>
      <c r="U8630" s="2">
        <f t="shared" si="134"/>
        <v>102.7</v>
      </c>
    </row>
    <row r="8631" spans="1:21" x14ac:dyDescent="0.2">
      <c r="A8631" t="s">
        <v>23</v>
      </c>
      <c r="B8631" s="3">
        <v>45090</v>
      </c>
      <c r="C8631" s="10" t="str">
        <f>TEXT(data[[#This Row],[Date]],"mmmm")</f>
        <v>June</v>
      </c>
      <c r="D8631" t="s">
        <v>15</v>
      </c>
      <c r="E8631" t="s">
        <v>19</v>
      </c>
      <c r="F8631" t="s">
        <v>20</v>
      </c>
      <c r="G8631" t="s">
        <v>21</v>
      </c>
      <c r="H8631" s="11">
        <v>1439.1999999999998</v>
      </c>
      <c r="I8631" s="11">
        <v>11.225759999999998</v>
      </c>
      <c r="J8631" s="13">
        <f>data[[#This Row],[Clicks]]/data[[#This Row],[Impressions]]</f>
        <v>7.7999999999999996E-3</v>
      </c>
      <c r="K8631" s="1">
        <v>0.53</v>
      </c>
      <c r="L8631" s="2">
        <v>5.9496527999999991</v>
      </c>
      <c r="M8631">
        <v>0</v>
      </c>
      <c r="N8631" s="1">
        <f>IF(data[[#This Row],[Conversions]]=0,0,data[[#This Row],[Spend, Dollars]]/data[[#This Row],[Conversions]])</f>
        <v>0</v>
      </c>
      <c r="O8631" s="13">
        <f>data[[#This Row],[Conversions]]/data[[#This Row],[Clicks]]</f>
        <v>0</v>
      </c>
      <c r="P8631" s="11">
        <v>21</v>
      </c>
      <c r="Q8631" s="11">
        <f>IF(data[[#This Row],[Spend, Dollars]]=0,0,data[[#This Row],[Total conversion value, Dollars]]/data[[#This Row],[Spend, Dollars]])</f>
        <v>3.5296177282815568</v>
      </c>
      <c r="R8631" s="2">
        <v>57.599999999999994</v>
      </c>
      <c r="S8631" s="2">
        <v>12</v>
      </c>
      <c r="T8631" s="2">
        <v>10</v>
      </c>
      <c r="U8631" s="2">
        <f t="shared" si="134"/>
        <v>79.599999999999994</v>
      </c>
    </row>
    <row r="8632" spans="1:21" x14ac:dyDescent="0.2">
      <c r="A8632" t="s">
        <v>23</v>
      </c>
      <c r="B8632" s="3">
        <v>45091</v>
      </c>
      <c r="C8632" s="10" t="str">
        <f>TEXT(data[[#This Row],[Date]],"mmmm")</f>
        <v>June</v>
      </c>
      <c r="D8632" t="s">
        <v>15</v>
      </c>
      <c r="E8632" t="s">
        <v>19</v>
      </c>
      <c r="F8632" t="s">
        <v>20</v>
      </c>
      <c r="G8632" t="s">
        <v>21</v>
      </c>
      <c r="H8632" s="11">
        <v>696.2</v>
      </c>
      <c r="I8632" s="11">
        <v>3.7594799999999999</v>
      </c>
      <c r="J8632" s="13">
        <f>data[[#This Row],[Clicks]]/data[[#This Row],[Impressions]]</f>
        <v>5.3999999999999994E-3</v>
      </c>
      <c r="K8632" s="1">
        <v>1.0199999999999998</v>
      </c>
      <c r="L8632" s="2">
        <v>3.8346695999999993</v>
      </c>
      <c r="M8632">
        <v>2</v>
      </c>
      <c r="N8632" s="1">
        <f>IF(data[[#This Row],[Conversions]]=0,0,data[[#This Row],[Spend, Dollars]]/data[[#This Row],[Conversions]])</f>
        <v>1.9173347999999997</v>
      </c>
      <c r="O8632" s="13">
        <f>data[[#This Row],[Conversions]]/data[[#This Row],[Clicks]]</f>
        <v>0.5319884664900465</v>
      </c>
      <c r="P8632" s="11">
        <v>64</v>
      </c>
      <c r="Q8632" s="11">
        <f>IF(data[[#This Row],[Spend, Dollars]]=0,0,data[[#This Row],[Total conversion value, Dollars]]/data[[#This Row],[Spend, Dollars]])</f>
        <v>16.68983424282499</v>
      </c>
      <c r="R8632" s="2">
        <v>49.199999999999996</v>
      </c>
      <c r="S8632" s="2">
        <v>13.5</v>
      </c>
      <c r="T8632" s="2">
        <v>11</v>
      </c>
      <c r="U8632" s="2">
        <f t="shared" si="134"/>
        <v>73.699999999999989</v>
      </c>
    </row>
    <row r="8633" spans="1:21" x14ac:dyDescent="0.2">
      <c r="A8633" t="s">
        <v>23</v>
      </c>
      <c r="B8633" s="3">
        <v>45092</v>
      </c>
      <c r="C8633" s="10" t="str">
        <f>TEXT(data[[#This Row],[Date]],"mmmm")</f>
        <v>June</v>
      </c>
      <c r="D8633" t="s">
        <v>15</v>
      </c>
      <c r="E8633" t="s">
        <v>19</v>
      </c>
      <c r="F8633" t="s">
        <v>20</v>
      </c>
      <c r="G8633" t="s">
        <v>21</v>
      </c>
      <c r="H8633" s="11">
        <v>1991.6</v>
      </c>
      <c r="I8633" s="11">
        <v>16.131959999999999</v>
      </c>
      <c r="J8633" s="13">
        <f>data[[#This Row],[Clicks]]/data[[#This Row],[Impressions]]</f>
        <v>8.0999999999999996E-3</v>
      </c>
      <c r="K8633" s="1">
        <v>0.26000000000000006</v>
      </c>
      <c r="L8633" s="2">
        <v>4.1943096000000013</v>
      </c>
      <c r="M8633">
        <v>3</v>
      </c>
      <c r="N8633" s="1">
        <f>IF(data[[#This Row],[Conversions]]=0,0,data[[#This Row],[Spend, Dollars]]/data[[#This Row],[Conversions]])</f>
        <v>1.3981032000000004</v>
      </c>
      <c r="O8633" s="13">
        <f>data[[#This Row],[Conversions]]/data[[#This Row],[Clicks]]</f>
        <v>0.18596624340749668</v>
      </c>
      <c r="P8633" s="11">
        <v>159</v>
      </c>
      <c r="Q8633" s="11">
        <f>IF(data[[#This Row],[Spend, Dollars]]=0,0,data[[#This Row],[Total conversion value, Dollars]]/data[[#This Row],[Spend, Dollars]])</f>
        <v>37.908503463835849</v>
      </c>
      <c r="R8633" s="2">
        <v>91.2</v>
      </c>
      <c r="S8633" s="2">
        <v>25.5</v>
      </c>
      <c r="T8633" s="2">
        <v>11</v>
      </c>
      <c r="U8633" s="2">
        <f t="shared" si="134"/>
        <v>127.7</v>
      </c>
    </row>
    <row r="8634" spans="1:21" x14ac:dyDescent="0.2">
      <c r="A8634" t="s">
        <v>23</v>
      </c>
      <c r="B8634" s="3">
        <v>45093</v>
      </c>
      <c r="C8634" s="10" t="str">
        <f>TEXT(data[[#This Row],[Date]],"mmmm")</f>
        <v>June</v>
      </c>
      <c r="D8634" t="s">
        <v>15</v>
      </c>
      <c r="E8634" t="s">
        <v>19</v>
      </c>
      <c r="F8634" t="s">
        <v>20</v>
      </c>
      <c r="G8634" t="s">
        <v>21</v>
      </c>
      <c r="H8634" s="11">
        <v>1376.6999999999998</v>
      </c>
      <c r="I8634" s="11">
        <v>9.6369000000000007</v>
      </c>
      <c r="J8634" s="13">
        <f>data[[#This Row],[Clicks]]/data[[#This Row],[Impressions]]</f>
        <v>7.000000000000001E-3</v>
      </c>
      <c r="K8634" s="1">
        <v>0.23000000000000007</v>
      </c>
      <c r="L8634" s="2">
        <v>2.2164870000000008</v>
      </c>
      <c r="M8634">
        <v>3</v>
      </c>
      <c r="N8634" s="1">
        <f>IF(data[[#This Row],[Conversions]]=0,0,data[[#This Row],[Spend, Dollars]]/data[[#This Row],[Conversions]])</f>
        <v>0.73882900000000029</v>
      </c>
      <c r="O8634" s="13">
        <f>data[[#This Row],[Conversions]]/data[[#This Row],[Clicks]]</f>
        <v>0.31130342745073619</v>
      </c>
      <c r="P8634" s="11">
        <v>167</v>
      </c>
      <c r="Q8634" s="11">
        <f>IF(data[[#This Row],[Spend, Dollars]]=0,0,data[[#This Row],[Total conversion value, Dollars]]/data[[#This Row],[Spend, Dollars]])</f>
        <v>75.344452730830341</v>
      </c>
      <c r="R8634" s="2">
        <v>84</v>
      </c>
      <c r="S8634" s="2">
        <v>21</v>
      </c>
      <c r="T8634" s="2">
        <v>4</v>
      </c>
      <c r="U8634" s="2">
        <f t="shared" si="134"/>
        <v>109</v>
      </c>
    </row>
    <row r="8635" spans="1:21" x14ac:dyDescent="0.2">
      <c r="A8635" t="s">
        <v>23</v>
      </c>
      <c r="B8635" s="3">
        <v>45094</v>
      </c>
      <c r="C8635" s="10" t="str">
        <f>TEXT(data[[#This Row],[Date]],"mmmm")</f>
        <v>June</v>
      </c>
      <c r="D8635" t="s">
        <v>15</v>
      </c>
      <c r="E8635" t="s">
        <v>19</v>
      </c>
      <c r="F8635" t="s">
        <v>20</v>
      </c>
      <c r="G8635" t="s">
        <v>21</v>
      </c>
      <c r="H8635" s="11">
        <v>1328.8</v>
      </c>
      <c r="I8635" s="11">
        <v>10.23176</v>
      </c>
      <c r="J8635" s="13">
        <f>data[[#This Row],[Clicks]]/data[[#This Row],[Impressions]]</f>
        <v>7.7000000000000002E-3</v>
      </c>
      <c r="K8635" s="1">
        <v>0.7799999999999998</v>
      </c>
      <c r="L8635" s="2">
        <v>7.9807727999999978</v>
      </c>
      <c r="M8635">
        <v>3</v>
      </c>
      <c r="N8635" s="1">
        <f>IF(data[[#This Row],[Conversions]]=0,0,data[[#This Row],[Spend, Dollars]]/data[[#This Row],[Conversions]])</f>
        <v>2.6602575999999991</v>
      </c>
      <c r="O8635" s="13">
        <f>data[[#This Row],[Conversions]]/data[[#This Row],[Clicks]]</f>
        <v>0.29320468814749368</v>
      </c>
      <c r="P8635" s="11">
        <v>272</v>
      </c>
      <c r="Q8635" s="11">
        <f>IF(data[[#This Row],[Spend, Dollars]]=0,0,data[[#This Row],[Total conversion value, Dollars]]/data[[#This Row],[Spend, Dollars]])</f>
        <v>34.081912468426623</v>
      </c>
      <c r="R8635" s="2">
        <v>86.399999999999991</v>
      </c>
      <c r="S8635" s="2">
        <v>21</v>
      </c>
      <c r="T8635" s="2">
        <v>0</v>
      </c>
      <c r="U8635" s="2">
        <f t="shared" si="134"/>
        <v>107.39999999999999</v>
      </c>
    </row>
    <row r="8636" spans="1:21" x14ac:dyDescent="0.2">
      <c r="A8636" t="s">
        <v>23</v>
      </c>
      <c r="B8636" s="3">
        <v>45095</v>
      </c>
      <c r="C8636" s="10" t="str">
        <f>TEXT(data[[#This Row],[Date]],"mmmm")</f>
        <v>June</v>
      </c>
      <c r="D8636" t="s">
        <v>15</v>
      </c>
      <c r="E8636" t="s">
        <v>19</v>
      </c>
      <c r="F8636" t="s">
        <v>20</v>
      </c>
      <c r="G8636" t="s">
        <v>21</v>
      </c>
      <c r="H8636" s="11">
        <v>1943.6</v>
      </c>
      <c r="I8636" s="11">
        <v>15.160079999999999</v>
      </c>
      <c r="J8636" s="13">
        <f>data[[#This Row],[Clicks]]/data[[#This Row],[Impressions]]</f>
        <v>7.7999999999999996E-3</v>
      </c>
      <c r="K8636" s="1">
        <v>0.61999999999999988</v>
      </c>
      <c r="L8636" s="2">
        <v>9.3992495999999974</v>
      </c>
      <c r="M8636">
        <v>1</v>
      </c>
      <c r="N8636" s="1">
        <f>IF(data[[#This Row],[Conversions]]=0,0,data[[#This Row],[Spend, Dollars]]/data[[#This Row],[Conversions]])</f>
        <v>9.3992495999999974</v>
      </c>
      <c r="O8636" s="13">
        <f>data[[#This Row],[Conversions]]/data[[#This Row],[Clicks]]</f>
        <v>6.5962712597822701E-2</v>
      </c>
      <c r="P8636" s="11">
        <v>16</v>
      </c>
      <c r="Q8636" s="11">
        <f>IF(data[[#This Row],[Spend, Dollars]]=0,0,data[[#This Row],[Total conversion value, Dollars]]/data[[#This Row],[Spend, Dollars]])</f>
        <v>1.702263550911554</v>
      </c>
      <c r="R8636" s="2">
        <v>74.399999999999991</v>
      </c>
      <c r="S8636" s="2">
        <v>25.5</v>
      </c>
      <c r="T8636" s="2">
        <v>7</v>
      </c>
      <c r="U8636" s="2">
        <f t="shared" si="134"/>
        <v>106.89999999999999</v>
      </c>
    </row>
    <row r="8637" spans="1:21" x14ac:dyDescent="0.2">
      <c r="A8637" t="s">
        <v>23</v>
      </c>
      <c r="B8637" s="3">
        <v>45096</v>
      </c>
      <c r="C8637" s="10" t="str">
        <f>TEXT(data[[#This Row],[Date]],"mmmm")</f>
        <v>June</v>
      </c>
      <c r="D8637" t="s">
        <v>15</v>
      </c>
      <c r="E8637" t="s">
        <v>19</v>
      </c>
      <c r="F8637" t="s">
        <v>20</v>
      </c>
      <c r="G8637" t="s">
        <v>21</v>
      </c>
      <c r="H8637" s="11">
        <v>1233.3999999999999</v>
      </c>
      <c r="I8637" s="11">
        <v>12.210660000000003</v>
      </c>
      <c r="J8637" s="13">
        <f>data[[#This Row],[Clicks]]/data[[#This Row],[Impressions]]</f>
        <v>9.9000000000000025E-3</v>
      </c>
      <c r="K8637" s="1">
        <v>1.0899999999999999</v>
      </c>
      <c r="L8637" s="2">
        <v>13.309619400000001</v>
      </c>
      <c r="M8637">
        <v>1</v>
      </c>
      <c r="N8637" s="1">
        <f>IF(data[[#This Row],[Conversions]]=0,0,data[[#This Row],[Spend, Dollars]]/data[[#This Row],[Conversions]])</f>
        <v>13.309619400000001</v>
      </c>
      <c r="O8637" s="13">
        <f>data[[#This Row],[Conversions]]/data[[#This Row],[Clicks]]</f>
        <v>8.1895655107913884E-2</v>
      </c>
      <c r="P8637" s="11">
        <v>50</v>
      </c>
      <c r="Q8637" s="11">
        <f>IF(data[[#This Row],[Spend, Dollars]]=0,0,data[[#This Row],[Total conversion value, Dollars]]/data[[#This Row],[Spend, Dollars]])</f>
        <v>3.7566814269685276</v>
      </c>
      <c r="R8637" s="2">
        <v>98.399999999999991</v>
      </c>
      <c r="S8637" s="2">
        <v>18</v>
      </c>
      <c r="T8637" s="2">
        <v>0</v>
      </c>
      <c r="U8637" s="2">
        <f t="shared" si="134"/>
        <v>116.39999999999999</v>
      </c>
    </row>
    <row r="8638" spans="1:21" x14ac:dyDescent="0.2">
      <c r="A8638" t="s">
        <v>23</v>
      </c>
      <c r="B8638" s="3">
        <v>45097</v>
      </c>
      <c r="C8638" s="10" t="str">
        <f>TEXT(data[[#This Row],[Date]],"mmmm")</f>
        <v>June</v>
      </c>
      <c r="D8638" t="s">
        <v>15</v>
      </c>
      <c r="E8638" t="s">
        <v>19</v>
      </c>
      <c r="F8638" t="s">
        <v>20</v>
      </c>
      <c r="G8638" t="s">
        <v>21</v>
      </c>
      <c r="H8638" s="11">
        <v>1233.6999999999998</v>
      </c>
      <c r="I8638" s="11">
        <v>9.6228599999999975</v>
      </c>
      <c r="J8638" s="13">
        <f>data[[#This Row],[Clicks]]/data[[#This Row],[Impressions]]</f>
        <v>7.7999999999999988E-3</v>
      </c>
      <c r="K8638" s="1">
        <v>0.7699999999999998</v>
      </c>
      <c r="L8638" s="2">
        <v>7.4096021999999957</v>
      </c>
      <c r="M8638">
        <v>2</v>
      </c>
      <c r="N8638" s="1">
        <f>IF(data[[#This Row],[Conversions]]=0,0,data[[#This Row],[Spend, Dollars]]/data[[#This Row],[Conversions]])</f>
        <v>3.7048010999999978</v>
      </c>
      <c r="O8638" s="13">
        <f>data[[#This Row],[Conversions]]/data[[#This Row],[Clicks]]</f>
        <v>0.20783841810023221</v>
      </c>
      <c r="P8638" s="11">
        <v>117</v>
      </c>
      <c r="Q8638" s="11">
        <f>IF(data[[#This Row],[Spend, Dollars]]=0,0,data[[#This Row],[Total conversion value, Dollars]]/data[[#This Row],[Spend, Dollars]])</f>
        <v>15.790321375147517</v>
      </c>
      <c r="R8638" s="2">
        <v>68.399999999999991</v>
      </c>
      <c r="S8638" s="2">
        <v>16.5</v>
      </c>
      <c r="T8638" s="2">
        <v>6</v>
      </c>
      <c r="U8638" s="2">
        <f t="shared" si="134"/>
        <v>90.899999999999991</v>
      </c>
    </row>
    <row r="8639" spans="1:21" x14ac:dyDescent="0.2">
      <c r="A8639" t="s">
        <v>23</v>
      </c>
      <c r="B8639" s="3">
        <v>45098</v>
      </c>
      <c r="C8639" s="10" t="str">
        <f>TEXT(data[[#This Row],[Date]],"mmmm")</f>
        <v>June</v>
      </c>
      <c r="D8639" t="s">
        <v>15</v>
      </c>
      <c r="E8639" t="s">
        <v>19</v>
      </c>
      <c r="F8639" t="s">
        <v>20</v>
      </c>
      <c r="G8639" t="s">
        <v>21</v>
      </c>
      <c r="H8639" s="11">
        <v>1498.8</v>
      </c>
      <c r="I8639" s="11">
        <v>7.3441200000000038</v>
      </c>
      <c r="J8639" s="13">
        <f>data[[#This Row],[Clicks]]/data[[#This Row],[Impressions]]</f>
        <v>4.9000000000000024E-3</v>
      </c>
      <c r="K8639" s="1">
        <v>0.30000000000000004</v>
      </c>
      <c r="L8639" s="2">
        <v>2.2032360000000013</v>
      </c>
      <c r="M8639">
        <v>3</v>
      </c>
      <c r="N8639" s="1">
        <f>IF(data[[#This Row],[Conversions]]=0,0,data[[#This Row],[Spend, Dollars]]/data[[#This Row],[Conversions]])</f>
        <v>0.7344120000000004</v>
      </c>
      <c r="O8639" s="13">
        <f>data[[#This Row],[Conversions]]/data[[#This Row],[Clicks]]</f>
        <v>0.40849005735200383</v>
      </c>
      <c r="P8639" s="11">
        <v>243</v>
      </c>
      <c r="Q8639" s="11">
        <f>IF(data[[#This Row],[Spend, Dollars]]=0,0,data[[#This Row],[Total conversion value, Dollars]]/data[[#This Row],[Spend, Dollars]])</f>
        <v>110.29231548504103</v>
      </c>
      <c r="R8639" s="2">
        <v>63.599999999999994</v>
      </c>
      <c r="S8639" s="2">
        <v>7.5</v>
      </c>
      <c r="T8639" s="2">
        <v>1</v>
      </c>
      <c r="U8639" s="2">
        <f t="shared" si="134"/>
        <v>72.099999999999994</v>
      </c>
    </row>
    <row r="8640" spans="1:21" x14ac:dyDescent="0.2">
      <c r="A8640" t="s">
        <v>23</v>
      </c>
      <c r="B8640" s="3">
        <v>45099</v>
      </c>
      <c r="C8640" s="10" t="str">
        <f>TEXT(data[[#This Row],[Date]],"mmmm")</f>
        <v>June</v>
      </c>
      <c r="D8640" t="s">
        <v>15</v>
      </c>
      <c r="E8640" t="s">
        <v>19</v>
      </c>
      <c r="F8640" t="s">
        <v>20</v>
      </c>
      <c r="G8640" t="s">
        <v>21</v>
      </c>
      <c r="H8640" s="11">
        <v>1324.6999999999998</v>
      </c>
      <c r="I8640" s="11">
        <v>8.4780799999999985</v>
      </c>
      <c r="J8640" s="13">
        <f>data[[#This Row],[Clicks]]/data[[#This Row],[Impressions]]</f>
        <v>6.3999999999999994E-3</v>
      </c>
      <c r="K8640" s="1">
        <v>1.21</v>
      </c>
      <c r="L8640" s="2">
        <v>10.258476799999999</v>
      </c>
      <c r="M8640">
        <v>0</v>
      </c>
      <c r="N8640" s="1">
        <f>IF(data[[#This Row],[Conversions]]=0,0,data[[#This Row],[Spend, Dollars]]/data[[#This Row],[Conversions]])</f>
        <v>0</v>
      </c>
      <c r="O8640" s="13">
        <f>data[[#This Row],[Conversions]]/data[[#This Row],[Clicks]]</f>
        <v>0</v>
      </c>
      <c r="P8640" s="11">
        <v>62</v>
      </c>
      <c r="Q8640" s="11">
        <f>IF(data[[#This Row],[Spend, Dollars]]=0,0,data[[#This Row],[Total conversion value, Dollars]]/data[[#This Row],[Spend, Dollars]])</f>
        <v>6.0437822504019314</v>
      </c>
      <c r="R8640" s="2">
        <v>46.8</v>
      </c>
      <c r="S8640" s="2">
        <v>21</v>
      </c>
      <c r="T8640" s="2">
        <v>8</v>
      </c>
      <c r="U8640" s="2">
        <f t="shared" si="134"/>
        <v>75.8</v>
      </c>
    </row>
    <row r="8641" spans="1:21" x14ac:dyDescent="0.2">
      <c r="A8641" t="s">
        <v>23</v>
      </c>
      <c r="B8641" s="3">
        <v>45100</v>
      </c>
      <c r="C8641" s="10" t="str">
        <f>TEXT(data[[#This Row],[Date]],"mmmm")</f>
        <v>June</v>
      </c>
      <c r="D8641" t="s">
        <v>15</v>
      </c>
      <c r="E8641" t="s">
        <v>19</v>
      </c>
      <c r="F8641" t="s">
        <v>20</v>
      </c>
      <c r="G8641" t="s">
        <v>21</v>
      </c>
      <c r="H8641" s="11">
        <v>2061.5</v>
      </c>
      <c r="I8641" s="11">
        <v>17.522750000000002</v>
      </c>
      <c r="J8641" s="13">
        <f>data[[#This Row],[Clicks]]/data[[#This Row],[Impressions]]</f>
        <v>8.5000000000000006E-3</v>
      </c>
      <c r="K8641" s="1">
        <v>0.27</v>
      </c>
      <c r="L8641" s="2">
        <v>4.7311425000000007</v>
      </c>
      <c r="M8641">
        <v>0</v>
      </c>
      <c r="N8641" s="1">
        <f>IF(data[[#This Row],[Conversions]]=0,0,data[[#This Row],[Spend, Dollars]]/data[[#This Row],[Conversions]])</f>
        <v>0</v>
      </c>
      <c r="O8641" s="13">
        <f>data[[#This Row],[Conversions]]/data[[#This Row],[Clicks]]</f>
        <v>0</v>
      </c>
      <c r="P8641" s="11">
        <v>14</v>
      </c>
      <c r="Q8641" s="11">
        <f>IF(data[[#This Row],[Spend, Dollars]]=0,0,data[[#This Row],[Total conversion value, Dollars]]/data[[#This Row],[Spend, Dollars]])</f>
        <v>2.9591161120173401</v>
      </c>
      <c r="R8641" s="2">
        <v>67.2</v>
      </c>
      <c r="S8641" s="2">
        <v>4.5</v>
      </c>
      <c r="T8641" s="2">
        <v>5</v>
      </c>
      <c r="U8641" s="2">
        <f t="shared" si="134"/>
        <v>76.7</v>
      </c>
    </row>
    <row r="8642" spans="1:21" x14ac:dyDescent="0.2">
      <c r="A8642" t="s">
        <v>23</v>
      </c>
      <c r="B8642" s="3">
        <v>45101</v>
      </c>
      <c r="C8642" s="10" t="str">
        <f>TEXT(data[[#This Row],[Date]],"mmmm")</f>
        <v>June</v>
      </c>
      <c r="D8642" t="s">
        <v>15</v>
      </c>
      <c r="E8642" t="s">
        <v>19</v>
      </c>
      <c r="F8642" t="s">
        <v>20</v>
      </c>
      <c r="G8642" t="s">
        <v>21</v>
      </c>
      <c r="H8642" s="11">
        <v>1865.8000000000002</v>
      </c>
      <c r="I8642" s="11">
        <v>15.299560000000007</v>
      </c>
      <c r="J8642" s="13">
        <f>data[[#This Row],[Clicks]]/data[[#This Row],[Impressions]]</f>
        <v>8.2000000000000024E-3</v>
      </c>
      <c r="K8642" s="1">
        <v>9.0000000000000052E-2</v>
      </c>
      <c r="L8642" s="2">
        <v>1.3769604000000013</v>
      </c>
      <c r="M8642">
        <v>1</v>
      </c>
      <c r="N8642" s="1">
        <f>IF(data[[#This Row],[Conversions]]=0,0,data[[#This Row],[Spend, Dollars]]/data[[#This Row],[Conversions]])</f>
        <v>1.3769604000000013</v>
      </c>
      <c r="O8642" s="13">
        <f>data[[#This Row],[Conversions]]/data[[#This Row],[Clicks]]</f>
        <v>6.5361356797188908E-2</v>
      </c>
      <c r="P8642" s="11">
        <v>84</v>
      </c>
      <c r="Q8642" s="11">
        <f>IF(data[[#This Row],[Spend, Dollars]]=0,0,data[[#This Row],[Total conversion value, Dollars]]/data[[#This Row],[Spend, Dollars]])</f>
        <v>61.003933010709616</v>
      </c>
      <c r="R8642" s="2">
        <v>81.599999999999994</v>
      </c>
      <c r="S8642" s="2">
        <v>10.5</v>
      </c>
      <c r="T8642" s="2">
        <v>3</v>
      </c>
      <c r="U8642" s="2">
        <f t="shared" si="134"/>
        <v>95.1</v>
      </c>
    </row>
    <row r="8643" spans="1:21" x14ac:dyDescent="0.2">
      <c r="A8643" t="s">
        <v>23</v>
      </c>
      <c r="B8643" s="3">
        <v>45102</v>
      </c>
      <c r="C8643" s="10" t="str">
        <f>TEXT(data[[#This Row],[Date]],"mmmm")</f>
        <v>June</v>
      </c>
      <c r="D8643" t="s">
        <v>15</v>
      </c>
      <c r="E8643" t="s">
        <v>19</v>
      </c>
      <c r="F8643" t="s">
        <v>20</v>
      </c>
      <c r="G8643" t="s">
        <v>21</v>
      </c>
      <c r="H8643" s="11">
        <v>1916.3999999999996</v>
      </c>
      <c r="I8643" s="11">
        <v>13.798079999999999</v>
      </c>
      <c r="J8643" s="13">
        <f>data[[#This Row],[Clicks]]/data[[#This Row],[Impressions]]</f>
        <v>7.2000000000000007E-3</v>
      </c>
      <c r="K8643" s="1">
        <v>0.73999999999999977</v>
      </c>
      <c r="L8643" s="2">
        <v>10.210579199999996</v>
      </c>
      <c r="M8643">
        <v>0</v>
      </c>
      <c r="N8643" s="1">
        <f>IF(data[[#This Row],[Conversions]]=0,0,data[[#This Row],[Spend, Dollars]]/data[[#This Row],[Conversions]])</f>
        <v>0</v>
      </c>
      <c r="O8643" s="13">
        <f>data[[#This Row],[Conversions]]/data[[#This Row],[Clicks]]</f>
        <v>0</v>
      </c>
      <c r="P8643" s="11">
        <v>33</v>
      </c>
      <c r="Q8643" s="11">
        <f>IF(data[[#This Row],[Spend, Dollars]]=0,0,data[[#This Row],[Total conversion value, Dollars]]/data[[#This Row],[Spend, Dollars]])</f>
        <v>3.2319420234260572</v>
      </c>
      <c r="R8643" s="2">
        <v>72</v>
      </c>
      <c r="S8643" s="2">
        <v>19.5</v>
      </c>
      <c r="T8643" s="2">
        <v>5</v>
      </c>
      <c r="U8643" s="2">
        <f t="shared" ref="U8643:U8706" si="135">SUM(R8643:T8643)</f>
        <v>96.5</v>
      </c>
    </row>
    <row r="8644" spans="1:21" x14ac:dyDescent="0.2">
      <c r="A8644" t="s">
        <v>23</v>
      </c>
      <c r="B8644" s="3">
        <v>45103</v>
      </c>
      <c r="C8644" s="10" t="str">
        <f>TEXT(data[[#This Row],[Date]],"mmmm")</f>
        <v>June</v>
      </c>
      <c r="D8644" t="s">
        <v>15</v>
      </c>
      <c r="E8644" t="s">
        <v>19</v>
      </c>
      <c r="F8644" t="s">
        <v>20</v>
      </c>
      <c r="G8644" t="s">
        <v>21</v>
      </c>
      <c r="H8644" s="11">
        <v>1276.0999999999999</v>
      </c>
      <c r="I8644" s="11">
        <v>9.4431400000000014</v>
      </c>
      <c r="J8644" s="13">
        <f>data[[#This Row],[Clicks]]/data[[#This Row],[Impressions]]</f>
        <v>7.4000000000000021E-3</v>
      </c>
      <c r="K8644" s="1">
        <v>0.86999999999999977</v>
      </c>
      <c r="L8644" s="2">
        <v>8.2155317999999991</v>
      </c>
      <c r="M8644">
        <v>0</v>
      </c>
      <c r="N8644" s="1">
        <f>IF(data[[#This Row],[Conversions]]=0,0,data[[#This Row],[Spend, Dollars]]/data[[#This Row],[Conversions]])</f>
        <v>0</v>
      </c>
      <c r="O8644" s="13">
        <f>data[[#This Row],[Conversions]]/data[[#This Row],[Clicks]]</f>
        <v>0</v>
      </c>
      <c r="P8644" s="11">
        <v>57</v>
      </c>
      <c r="Q8644" s="11">
        <f>IF(data[[#This Row],[Spend, Dollars]]=0,0,data[[#This Row],[Total conversion value, Dollars]]/data[[#This Row],[Spend, Dollars]])</f>
        <v>6.938077946457466</v>
      </c>
      <c r="R8644" s="2">
        <v>88.8</v>
      </c>
      <c r="S8644" s="2">
        <v>21</v>
      </c>
      <c r="T8644" s="2">
        <v>7</v>
      </c>
      <c r="U8644" s="2">
        <f t="shared" si="135"/>
        <v>116.8</v>
      </c>
    </row>
    <row r="8645" spans="1:21" x14ac:dyDescent="0.2">
      <c r="A8645" t="s">
        <v>23</v>
      </c>
      <c r="B8645" s="3">
        <v>45104</v>
      </c>
      <c r="C8645" s="10" t="str">
        <f>TEXT(data[[#This Row],[Date]],"mmmm")</f>
        <v>June</v>
      </c>
      <c r="D8645" t="s">
        <v>15</v>
      </c>
      <c r="E8645" t="s">
        <v>19</v>
      </c>
      <c r="F8645" t="s">
        <v>20</v>
      </c>
      <c r="G8645" t="s">
        <v>21</v>
      </c>
      <c r="H8645" s="11">
        <v>1300.6999999999998</v>
      </c>
      <c r="I8645" s="11">
        <v>10.53567</v>
      </c>
      <c r="J8645" s="13">
        <f>data[[#This Row],[Clicks]]/data[[#This Row],[Impressions]]</f>
        <v>8.1000000000000013E-3</v>
      </c>
      <c r="K8645" s="1">
        <v>0.53999999999999981</v>
      </c>
      <c r="L8645" s="2">
        <v>5.6892617999999979</v>
      </c>
      <c r="M8645">
        <v>0</v>
      </c>
      <c r="N8645" s="1">
        <f>IF(data[[#This Row],[Conversions]]=0,0,data[[#This Row],[Spend, Dollars]]/data[[#This Row],[Conversions]])</f>
        <v>0</v>
      </c>
      <c r="O8645" s="13">
        <f>data[[#This Row],[Conversions]]/data[[#This Row],[Clicks]]</f>
        <v>0</v>
      </c>
      <c r="P8645" s="11">
        <v>19</v>
      </c>
      <c r="Q8645" s="11">
        <f>IF(data[[#This Row],[Spend, Dollars]]=0,0,data[[#This Row],[Total conversion value, Dollars]]/data[[#This Row],[Spend, Dollars]])</f>
        <v>3.339624834982986</v>
      </c>
      <c r="R8645" s="2">
        <v>58.8</v>
      </c>
      <c r="S8645" s="2">
        <v>22.5</v>
      </c>
      <c r="T8645" s="2">
        <v>6</v>
      </c>
      <c r="U8645" s="2">
        <f t="shared" si="135"/>
        <v>87.3</v>
      </c>
    </row>
    <row r="8646" spans="1:21" x14ac:dyDescent="0.2">
      <c r="A8646" t="s">
        <v>23</v>
      </c>
      <c r="B8646" s="3">
        <v>45105</v>
      </c>
      <c r="C8646" s="10" t="str">
        <f>TEXT(data[[#This Row],[Date]],"mmmm")</f>
        <v>June</v>
      </c>
      <c r="D8646" t="s">
        <v>15</v>
      </c>
      <c r="E8646" t="s">
        <v>19</v>
      </c>
      <c r="F8646" t="s">
        <v>20</v>
      </c>
      <c r="G8646" t="s">
        <v>21</v>
      </c>
      <c r="H8646" s="11">
        <v>1059</v>
      </c>
      <c r="I8646" s="11">
        <v>3.4946999999999999</v>
      </c>
      <c r="J8646" s="13">
        <f>data[[#This Row],[Clicks]]/data[[#This Row],[Impressions]]</f>
        <v>3.3E-3</v>
      </c>
      <c r="K8646" s="1">
        <v>0.60999999999999976</v>
      </c>
      <c r="L8646" s="2">
        <v>2.1317669999999991</v>
      </c>
      <c r="M8646">
        <v>1</v>
      </c>
      <c r="N8646" s="1">
        <f>IF(data[[#This Row],[Conversions]]=0,0,data[[#This Row],[Spend, Dollars]]/data[[#This Row],[Conversions]])</f>
        <v>2.1317669999999991</v>
      </c>
      <c r="O8646" s="13">
        <f>data[[#This Row],[Conversions]]/data[[#This Row],[Clicks]]</f>
        <v>0.28614759492946462</v>
      </c>
      <c r="P8646" s="11">
        <v>64</v>
      </c>
      <c r="Q8646" s="11">
        <f>IF(data[[#This Row],[Spend, Dollars]]=0,0,data[[#This Row],[Total conversion value, Dollars]]/data[[#This Row],[Spend, Dollars]])</f>
        <v>30.022042746697942</v>
      </c>
      <c r="R8646" s="2">
        <v>43.199999999999996</v>
      </c>
      <c r="S8646" s="2">
        <v>24</v>
      </c>
      <c r="T8646" s="2">
        <v>3</v>
      </c>
      <c r="U8646" s="2">
        <f t="shared" si="135"/>
        <v>70.199999999999989</v>
      </c>
    </row>
    <row r="8647" spans="1:21" x14ac:dyDescent="0.2">
      <c r="A8647" t="s">
        <v>23</v>
      </c>
      <c r="B8647" s="3">
        <v>45106</v>
      </c>
      <c r="C8647" s="10" t="str">
        <f>TEXT(data[[#This Row],[Date]],"mmmm")</f>
        <v>June</v>
      </c>
      <c r="D8647" t="s">
        <v>15</v>
      </c>
      <c r="E8647" t="s">
        <v>19</v>
      </c>
      <c r="F8647" t="s">
        <v>20</v>
      </c>
      <c r="G8647" t="s">
        <v>21</v>
      </c>
      <c r="H8647" s="11">
        <v>1602.8</v>
      </c>
      <c r="I8647" s="11">
        <v>19.233600000000003</v>
      </c>
      <c r="J8647" s="13">
        <f>data[[#This Row],[Clicks]]/data[[#This Row],[Impressions]]</f>
        <v>1.2000000000000002E-2</v>
      </c>
      <c r="K8647" s="1">
        <v>0.48</v>
      </c>
      <c r="L8647" s="2">
        <v>9.2321280000000012</v>
      </c>
      <c r="M8647">
        <v>3</v>
      </c>
      <c r="N8647" s="1">
        <f>IF(data[[#This Row],[Conversions]]=0,0,data[[#This Row],[Spend, Dollars]]/data[[#This Row],[Conversions]])</f>
        <v>3.0773760000000006</v>
      </c>
      <c r="O8647" s="13">
        <f>data[[#This Row],[Conversions]]/data[[#This Row],[Clicks]]</f>
        <v>0.15597704017968553</v>
      </c>
      <c r="P8647" s="11">
        <v>251</v>
      </c>
      <c r="Q8647" s="11">
        <f>IF(data[[#This Row],[Spend, Dollars]]=0,0,data[[#This Row],[Total conversion value, Dollars]]/data[[#This Row],[Spend, Dollars]])</f>
        <v>27.187664642431297</v>
      </c>
      <c r="R8647" s="2">
        <v>63.599999999999994</v>
      </c>
      <c r="S8647" s="2">
        <v>31.5</v>
      </c>
      <c r="T8647" s="2">
        <v>4</v>
      </c>
      <c r="U8647" s="2">
        <f t="shared" si="135"/>
        <v>99.1</v>
      </c>
    </row>
    <row r="8648" spans="1:21" x14ac:dyDescent="0.2">
      <c r="A8648" t="s">
        <v>23</v>
      </c>
      <c r="B8648" s="3">
        <v>45107</v>
      </c>
      <c r="C8648" s="10" t="str">
        <f>TEXT(data[[#This Row],[Date]],"mmmm")</f>
        <v>June</v>
      </c>
      <c r="D8648" t="s">
        <v>15</v>
      </c>
      <c r="E8648" t="s">
        <v>19</v>
      </c>
      <c r="F8648" t="s">
        <v>20</v>
      </c>
      <c r="G8648" t="s">
        <v>21</v>
      </c>
      <c r="H8648" s="11">
        <v>1995.6999999999998</v>
      </c>
      <c r="I8648" s="11">
        <v>24.347539999999999</v>
      </c>
      <c r="J8648" s="13">
        <f>data[[#This Row],[Clicks]]/data[[#This Row],[Impressions]]</f>
        <v>1.2200000000000001E-2</v>
      </c>
      <c r="K8648" s="1">
        <v>0.80999999999999983</v>
      </c>
      <c r="L8648" s="2">
        <v>19.721507399999993</v>
      </c>
      <c r="M8648">
        <v>1</v>
      </c>
      <c r="N8648" s="1">
        <f>IF(data[[#This Row],[Conversions]]=0,0,data[[#This Row],[Spend, Dollars]]/data[[#This Row],[Conversions]])</f>
        <v>19.721507399999993</v>
      </c>
      <c r="O8648" s="13">
        <f>data[[#This Row],[Conversions]]/data[[#This Row],[Clicks]]</f>
        <v>4.1071911166384777E-2</v>
      </c>
      <c r="P8648" s="11">
        <v>61</v>
      </c>
      <c r="Q8648" s="11">
        <f>IF(data[[#This Row],[Spend, Dollars]]=0,0,data[[#This Row],[Total conversion value, Dollars]]/data[[#This Row],[Spend, Dollars]])</f>
        <v>3.0930698532709533</v>
      </c>
      <c r="R8648" s="2">
        <v>73.2</v>
      </c>
      <c r="S8648" s="2">
        <v>13.5</v>
      </c>
      <c r="T8648" s="2">
        <v>4</v>
      </c>
      <c r="U8648" s="2">
        <f t="shared" si="135"/>
        <v>90.7</v>
      </c>
    </row>
    <row r="8649" spans="1:21" x14ac:dyDescent="0.2">
      <c r="A8649" t="s">
        <v>23</v>
      </c>
      <c r="B8649" s="3">
        <v>45108</v>
      </c>
      <c r="C8649" s="10" t="str">
        <f>TEXT(data[[#This Row],[Date]],"mmmm")</f>
        <v>July</v>
      </c>
      <c r="D8649" t="s">
        <v>15</v>
      </c>
      <c r="E8649" t="s">
        <v>19</v>
      </c>
      <c r="F8649" t="s">
        <v>20</v>
      </c>
      <c r="G8649" t="s">
        <v>21</v>
      </c>
      <c r="H8649" s="11">
        <v>1741.1</v>
      </c>
      <c r="I8649" s="11">
        <v>17.759219999999999</v>
      </c>
      <c r="J8649" s="13">
        <f>data[[#This Row],[Clicks]]/data[[#This Row],[Impressions]]</f>
        <v>1.0200000000000001E-2</v>
      </c>
      <c r="K8649" s="1">
        <v>8.0000000000000057E-2</v>
      </c>
      <c r="L8649" s="2">
        <v>1.4207376000000009</v>
      </c>
      <c r="M8649">
        <v>0</v>
      </c>
      <c r="N8649" s="1">
        <f>IF(data[[#This Row],[Conversions]]=0,0,data[[#This Row],[Spend, Dollars]]/data[[#This Row],[Conversions]])</f>
        <v>0</v>
      </c>
      <c r="O8649" s="13">
        <f>data[[#This Row],[Conversions]]/data[[#This Row],[Clicks]]</f>
        <v>0</v>
      </c>
      <c r="P8649" s="11">
        <v>55</v>
      </c>
      <c r="Q8649" s="11">
        <f>IF(data[[#This Row],[Spend, Dollars]]=0,0,data[[#This Row],[Total conversion value, Dollars]]/data[[#This Row],[Spend, Dollars]])</f>
        <v>38.712285787326216</v>
      </c>
      <c r="R8649" s="2">
        <v>64.8</v>
      </c>
      <c r="S8649" s="2">
        <v>30</v>
      </c>
      <c r="T8649" s="2">
        <v>9</v>
      </c>
      <c r="U8649" s="2">
        <f t="shared" si="135"/>
        <v>103.8</v>
      </c>
    </row>
    <row r="8650" spans="1:21" x14ac:dyDescent="0.2">
      <c r="A8650" t="s">
        <v>23</v>
      </c>
      <c r="B8650" s="3">
        <v>45109</v>
      </c>
      <c r="C8650" s="10" t="str">
        <f>TEXT(data[[#This Row],[Date]],"mmmm")</f>
        <v>July</v>
      </c>
      <c r="D8650" t="s">
        <v>15</v>
      </c>
      <c r="E8650" t="s">
        <v>19</v>
      </c>
      <c r="F8650" t="s">
        <v>20</v>
      </c>
      <c r="G8650" t="s">
        <v>21</v>
      </c>
      <c r="H8650" s="11">
        <v>1450.5</v>
      </c>
      <c r="I8650" s="11">
        <v>13.489649999999999</v>
      </c>
      <c r="J8650" s="13">
        <f>data[[#This Row],[Clicks]]/data[[#This Row],[Impressions]]</f>
        <v>9.2999999999999992E-3</v>
      </c>
      <c r="K8650" s="1">
        <v>1.2799999999999998</v>
      </c>
      <c r="L8650" s="2">
        <v>17.266751999999997</v>
      </c>
      <c r="M8650">
        <v>0</v>
      </c>
      <c r="N8650" s="1">
        <f>IF(data[[#This Row],[Conversions]]=0,0,data[[#This Row],[Spend, Dollars]]/data[[#This Row],[Conversions]])</f>
        <v>0</v>
      </c>
      <c r="O8650" s="13">
        <f>data[[#This Row],[Conversions]]/data[[#This Row],[Clicks]]</f>
        <v>0</v>
      </c>
      <c r="P8650" s="11">
        <v>22</v>
      </c>
      <c r="Q8650" s="11">
        <f>IF(data[[#This Row],[Spend, Dollars]]=0,0,data[[#This Row],[Total conversion value, Dollars]]/data[[#This Row],[Spend, Dollars]])</f>
        <v>1.2741249772974097</v>
      </c>
      <c r="R8650" s="2">
        <v>105.6</v>
      </c>
      <c r="S8650" s="2">
        <v>16.5</v>
      </c>
      <c r="T8650" s="2">
        <v>8</v>
      </c>
      <c r="U8650" s="2">
        <f t="shared" si="135"/>
        <v>130.1</v>
      </c>
    </row>
    <row r="8651" spans="1:21" x14ac:dyDescent="0.2">
      <c r="A8651" t="s">
        <v>23</v>
      </c>
      <c r="B8651" s="3">
        <v>45110</v>
      </c>
      <c r="C8651" s="10" t="str">
        <f>TEXT(data[[#This Row],[Date]],"mmmm")</f>
        <v>July</v>
      </c>
      <c r="D8651" t="s">
        <v>15</v>
      </c>
      <c r="E8651" t="s">
        <v>19</v>
      </c>
      <c r="F8651" t="s">
        <v>20</v>
      </c>
      <c r="G8651" t="s">
        <v>21</v>
      </c>
      <c r="H8651" s="11">
        <v>1498</v>
      </c>
      <c r="I8651" s="11">
        <v>5.8422000000000027</v>
      </c>
      <c r="J8651" s="13">
        <f>data[[#This Row],[Clicks]]/data[[#This Row],[Impressions]]</f>
        <v>3.900000000000002E-3</v>
      </c>
      <c r="K8651" s="1">
        <v>0.36000000000000004</v>
      </c>
      <c r="L8651" s="2">
        <v>2.1031920000000013</v>
      </c>
      <c r="M8651">
        <v>0</v>
      </c>
      <c r="N8651" s="1">
        <f>IF(data[[#This Row],[Conversions]]=0,0,data[[#This Row],[Spend, Dollars]]/data[[#This Row],[Conversions]])</f>
        <v>0</v>
      </c>
      <c r="O8651" s="13">
        <f>data[[#This Row],[Conversions]]/data[[#This Row],[Clicks]]</f>
        <v>0</v>
      </c>
      <c r="P8651" s="11">
        <v>10</v>
      </c>
      <c r="Q8651" s="11">
        <f>IF(data[[#This Row],[Spend, Dollars]]=0,0,data[[#This Row],[Total conversion value, Dollars]]/data[[#This Row],[Spend, Dollars]])</f>
        <v>4.7546776518739104</v>
      </c>
      <c r="R8651" s="2">
        <v>87.6</v>
      </c>
      <c r="S8651" s="2">
        <v>21</v>
      </c>
      <c r="T8651" s="2">
        <v>8</v>
      </c>
      <c r="U8651" s="2">
        <f t="shared" si="135"/>
        <v>116.6</v>
      </c>
    </row>
    <row r="8652" spans="1:21" x14ac:dyDescent="0.2">
      <c r="A8652" t="s">
        <v>23</v>
      </c>
      <c r="B8652" s="3">
        <v>45111</v>
      </c>
      <c r="C8652" s="10" t="str">
        <f>TEXT(data[[#This Row],[Date]],"mmmm")</f>
        <v>July</v>
      </c>
      <c r="D8652" t="s">
        <v>15</v>
      </c>
      <c r="E8652" t="s">
        <v>19</v>
      </c>
      <c r="F8652" t="s">
        <v>20</v>
      </c>
      <c r="G8652" t="s">
        <v>21</v>
      </c>
      <c r="H8652" s="11">
        <v>1797.5</v>
      </c>
      <c r="I8652" s="11">
        <v>18.514250000000001</v>
      </c>
      <c r="J8652" s="13">
        <f>data[[#This Row],[Clicks]]/data[[#This Row],[Impressions]]</f>
        <v>1.03E-2</v>
      </c>
      <c r="K8652" s="1">
        <v>0.44999999999999996</v>
      </c>
      <c r="L8652" s="2">
        <v>8.331412499999999</v>
      </c>
      <c r="M8652">
        <v>3</v>
      </c>
      <c r="N8652" s="1">
        <f>IF(data[[#This Row],[Conversions]]=0,0,data[[#This Row],[Spend, Dollars]]/data[[#This Row],[Conversions]])</f>
        <v>2.7771374999999998</v>
      </c>
      <c r="O8652" s="13">
        <f>data[[#This Row],[Conversions]]/data[[#This Row],[Clicks]]</f>
        <v>0.16203734960908489</v>
      </c>
      <c r="P8652" s="11">
        <v>98</v>
      </c>
      <c r="Q8652" s="11">
        <f>IF(data[[#This Row],[Spend, Dollars]]=0,0,data[[#This Row],[Total conversion value, Dollars]]/data[[#This Row],[Spend, Dollars]])</f>
        <v>11.762711304955793</v>
      </c>
      <c r="R8652" s="2">
        <v>105.6</v>
      </c>
      <c r="S8652" s="2">
        <v>25.5</v>
      </c>
      <c r="T8652" s="2">
        <v>7</v>
      </c>
      <c r="U8652" s="2">
        <f t="shared" si="135"/>
        <v>138.1</v>
      </c>
    </row>
    <row r="8653" spans="1:21" x14ac:dyDescent="0.2">
      <c r="A8653" t="s">
        <v>23</v>
      </c>
      <c r="B8653" s="3">
        <v>45112</v>
      </c>
      <c r="C8653" s="10" t="str">
        <f>TEXT(data[[#This Row],[Date]],"mmmm")</f>
        <v>July</v>
      </c>
      <c r="D8653" t="s">
        <v>15</v>
      </c>
      <c r="E8653" t="s">
        <v>19</v>
      </c>
      <c r="F8653" t="s">
        <v>20</v>
      </c>
      <c r="G8653" t="s">
        <v>21</v>
      </c>
      <c r="H8653" s="11">
        <v>1767.8999999999996</v>
      </c>
      <c r="I8653" s="11">
        <v>21.214799999999997</v>
      </c>
      <c r="J8653" s="13">
        <f>data[[#This Row],[Clicks]]/data[[#This Row],[Impressions]]</f>
        <v>1.2E-2</v>
      </c>
      <c r="K8653" s="1">
        <v>0.55999999999999983</v>
      </c>
      <c r="L8653" s="2">
        <v>11.880287999999995</v>
      </c>
      <c r="M8653">
        <v>3</v>
      </c>
      <c r="N8653" s="1">
        <f>IF(data[[#This Row],[Conversions]]=0,0,data[[#This Row],[Spend, Dollars]]/data[[#This Row],[Conversions]])</f>
        <v>3.9600959999999983</v>
      </c>
      <c r="O8653" s="13">
        <f>data[[#This Row],[Conversions]]/data[[#This Row],[Clicks]]</f>
        <v>0.14141071327563778</v>
      </c>
      <c r="P8653" s="11">
        <v>103</v>
      </c>
      <c r="Q8653" s="11">
        <f>IF(data[[#This Row],[Spend, Dollars]]=0,0,data[[#This Row],[Total conversion value, Dollars]]/data[[#This Row],[Spend, Dollars]])</f>
        <v>8.6698234924944622</v>
      </c>
      <c r="R8653" s="2">
        <v>64.8</v>
      </c>
      <c r="S8653" s="2">
        <v>19.5</v>
      </c>
      <c r="T8653" s="2">
        <v>5</v>
      </c>
      <c r="U8653" s="2">
        <f t="shared" si="135"/>
        <v>89.3</v>
      </c>
    </row>
    <row r="8654" spans="1:21" x14ac:dyDescent="0.2">
      <c r="A8654" t="s">
        <v>23</v>
      </c>
      <c r="B8654" s="3">
        <v>45113</v>
      </c>
      <c r="C8654" s="10" t="str">
        <f>TEXT(data[[#This Row],[Date]],"mmmm")</f>
        <v>July</v>
      </c>
      <c r="D8654" t="s">
        <v>15</v>
      </c>
      <c r="E8654" t="s">
        <v>19</v>
      </c>
      <c r="F8654" t="s">
        <v>20</v>
      </c>
      <c r="G8654" t="s">
        <v>21</v>
      </c>
      <c r="H8654" s="11">
        <v>1678.3000000000002</v>
      </c>
      <c r="I8654" s="11">
        <v>7.5523500000000015</v>
      </c>
      <c r="J8654" s="13">
        <f>data[[#This Row],[Clicks]]/data[[#This Row],[Impressions]]</f>
        <v>4.5000000000000005E-3</v>
      </c>
      <c r="K8654" s="1">
        <v>0.14000000000000001</v>
      </c>
      <c r="L8654" s="2">
        <v>1.0573290000000004</v>
      </c>
      <c r="M8654">
        <v>2</v>
      </c>
      <c r="N8654" s="1">
        <f>IF(data[[#This Row],[Conversions]]=0,0,data[[#This Row],[Spend, Dollars]]/data[[#This Row],[Conversions]])</f>
        <v>0.5286645000000002</v>
      </c>
      <c r="O8654" s="13">
        <f>data[[#This Row],[Conversions]]/data[[#This Row],[Clicks]]</f>
        <v>0.26481823538368848</v>
      </c>
      <c r="P8654" s="11">
        <v>122</v>
      </c>
      <c r="Q8654" s="11">
        <f>IF(data[[#This Row],[Spend, Dollars]]=0,0,data[[#This Row],[Total conversion value, Dollars]]/data[[#This Row],[Spend, Dollars]])</f>
        <v>115.38508827432138</v>
      </c>
      <c r="R8654" s="2">
        <v>85.2</v>
      </c>
      <c r="S8654" s="2">
        <v>24</v>
      </c>
      <c r="T8654" s="2">
        <v>2</v>
      </c>
      <c r="U8654" s="2">
        <f t="shared" si="135"/>
        <v>111.2</v>
      </c>
    </row>
    <row r="8655" spans="1:21" x14ac:dyDescent="0.2">
      <c r="A8655" t="s">
        <v>23</v>
      </c>
      <c r="B8655" s="3">
        <v>45114</v>
      </c>
      <c r="C8655" s="10" t="str">
        <f>TEXT(data[[#This Row],[Date]],"mmmm")</f>
        <v>July</v>
      </c>
      <c r="D8655" t="s">
        <v>15</v>
      </c>
      <c r="E8655" t="s">
        <v>19</v>
      </c>
      <c r="F8655" t="s">
        <v>20</v>
      </c>
      <c r="G8655" t="s">
        <v>21</v>
      </c>
      <c r="H8655" s="11">
        <v>1056.8</v>
      </c>
      <c r="I8655" s="11">
        <v>6.0237600000000002</v>
      </c>
      <c r="J8655" s="13">
        <f>data[[#This Row],[Clicks]]/data[[#This Row],[Impressions]]</f>
        <v>5.7000000000000002E-3</v>
      </c>
      <c r="K8655" s="1">
        <v>0.14000000000000001</v>
      </c>
      <c r="L8655" s="2">
        <v>0.84332640000000014</v>
      </c>
      <c r="M8655">
        <v>1</v>
      </c>
      <c r="N8655" s="1">
        <f>IF(data[[#This Row],[Conversions]]=0,0,data[[#This Row],[Spend, Dollars]]/data[[#This Row],[Conversions]])</f>
        <v>0.84332640000000014</v>
      </c>
      <c r="O8655" s="13">
        <f>data[[#This Row],[Conversions]]/data[[#This Row],[Clicks]]</f>
        <v>0.16600926995763443</v>
      </c>
      <c r="P8655" s="11">
        <v>46</v>
      </c>
      <c r="Q8655" s="11">
        <f>IF(data[[#This Row],[Spend, Dollars]]=0,0,data[[#This Row],[Total conversion value, Dollars]]/data[[#This Row],[Spend, Dollars]])</f>
        <v>54.545902986079874</v>
      </c>
      <c r="R8655" s="2">
        <v>64.8</v>
      </c>
      <c r="S8655" s="2">
        <v>22.5</v>
      </c>
      <c r="T8655" s="2">
        <v>1</v>
      </c>
      <c r="U8655" s="2">
        <f t="shared" si="135"/>
        <v>88.3</v>
      </c>
    </row>
    <row r="8656" spans="1:21" x14ac:dyDescent="0.2">
      <c r="A8656" t="s">
        <v>23</v>
      </c>
      <c r="B8656" s="3">
        <v>45115</v>
      </c>
      <c r="C8656" s="10" t="str">
        <f>TEXT(data[[#This Row],[Date]],"mmmm")</f>
        <v>July</v>
      </c>
      <c r="D8656" t="s">
        <v>15</v>
      </c>
      <c r="E8656" t="s">
        <v>19</v>
      </c>
      <c r="F8656" t="s">
        <v>20</v>
      </c>
      <c r="G8656" t="s">
        <v>21</v>
      </c>
      <c r="H8656" s="11">
        <v>854.8</v>
      </c>
      <c r="I8656" s="11">
        <v>6.4964800000000009</v>
      </c>
      <c r="J8656" s="13">
        <f>data[[#This Row],[Clicks]]/data[[#This Row],[Impressions]]</f>
        <v>7.6000000000000017E-3</v>
      </c>
      <c r="K8656" s="1">
        <v>0.88999999999999979</v>
      </c>
      <c r="L8656" s="2">
        <v>5.7818671999999998</v>
      </c>
      <c r="M8656">
        <v>0</v>
      </c>
      <c r="N8656" s="1">
        <f>IF(data[[#This Row],[Conversions]]=0,0,data[[#This Row],[Spend, Dollars]]/data[[#This Row],[Conversions]])</f>
        <v>0</v>
      </c>
      <c r="O8656" s="13">
        <f>data[[#This Row],[Conversions]]/data[[#This Row],[Clicks]]</f>
        <v>0</v>
      </c>
      <c r="P8656" s="11">
        <v>59</v>
      </c>
      <c r="Q8656" s="11">
        <f>IF(data[[#This Row],[Spend, Dollars]]=0,0,data[[#This Row],[Total conversion value, Dollars]]/data[[#This Row],[Spend, Dollars]])</f>
        <v>10.204316003660548</v>
      </c>
      <c r="R8656" s="2">
        <v>79.2</v>
      </c>
      <c r="S8656" s="2">
        <v>10.5</v>
      </c>
      <c r="T8656" s="2">
        <v>1</v>
      </c>
      <c r="U8656" s="2">
        <f t="shared" si="135"/>
        <v>90.7</v>
      </c>
    </row>
    <row r="8657" spans="1:21" x14ac:dyDescent="0.2">
      <c r="A8657" t="s">
        <v>23</v>
      </c>
      <c r="B8657" s="3">
        <v>45116</v>
      </c>
      <c r="C8657" s="10" t="str">
        <f>TEXT(data[[#This Row],[Date]],"mmmm")</f>
        <v>July</v>
      </c>
      <c r="D8657" t="s">
        <v>15</v>
      </c>
      <c r="E8657" t="s">
        <v>19</v>
      </c>
      <c r="F8657" t="s">
        <v>20</v>
      </c>
      <c r="G8657" t="s">
        <v>21</v>
      </c>
      <c r="H8657" s="11">
        <v>1935.3999999999996</v>
      </c>
      <c r="I8657" s="11">
        <v>16.450900000000001</v>
      </c>
      <c r="J8657" s="13">
        <f>data[[#This Row],[Clicks]]/data[[#This Row],[Impressions]]</f>
        <v>8.5000000000000023E-3</v>
      </c>
      <c r="K8657" s="1">
        <v>1.2799999999999998</v>
      </c>
      <c r="L8657" s="2">
        <v>21.057151999999999</v>
      </c>
      <c r="M8657">
        <v>0</v>
      </c>
      <c r="N8657" s="1">
        <f>IF(data[[#This Row],[Conversions]]=0,0,data[[#This Row],[Spend, Dollars]]/data[[#This Row],[Conversions]])</f>
        <v>0</v>
      </c>
      <c r="O8657" s="13">
        <f>data[[#This Row],[Conversions]]/data[[#This Row],[Clicks]]</f>
        <v>0</v>
      </c>
      <c r="P8657" s="11">
        <v>48</v>
      </c>
      <c r="Q8657" s="11">
        <f>IF(data[[#This Row],[Spend, Dollars]]=0,0,data[[#This Row],[Total conversion value, Dollars]]/data[[#This Row],[Spend, Dollars]])</f>
        <v>2.2795105434961007</v>
      </c>
      <c r="R8657" s="2">
        <v>72</v>
      </c>
      <c r="S8657" s="2">
        <v>19.5</v>
      </c>
      <c r="T8657" s="2">
        <v>5</v>
      </c>
      <c r="U8657" s="2">
        <f t="shared" si="135"/>
        <v>96.5</v>
      </c>
    </row>
    <row r="8658" spans="1:21" x14ac:dyDescent="0.2">
      <c r="A8658" t="s">
        <v>23</v>
      </c>
      <c r="B8658" s="3">
        <v>45117</v>
      </c>
      <c r="C8658" s="10" t="str">
        <f>TEXT(data[[#This Row],[Date]],"mmmm")</f>
        <v>July</v>
      </c>
      <c r="D8658" t="s">
        <v>15</v>
      </c>
      <c r="E8658" t="s">
        <v>19</v>
      </c>
      <c r="F8658" t="s">
        <v>20</v>
      </c>
      <c r="G8658" t="s">
        <v>21</v>
      </c>
      <c r="H8658" s="11">
        <v>786.09999999999991</v>
      </c>
      <c r="I8658" s="11">
        <v>8.2540500000000012</v>
      </c>
      <c r="J8658" s="13">
        <f>data[[#This Row],[Clicks]]/data[[#This Row],[Impressions]]</f>
        <v>1.0500000000000002E-2</v>
      </c>
      <c r="K8658" s="1">
        <v>0.18000000000000005</v>
      </c>
      <c r="L8658" s="2">
        <v>1.4857290000000005</v>
      </c>
      <c r="M8658">
        <v>0</v>
      </c>
      <c r="N8658" s="1">
        <f>IF(data[[#This Row],[Conversions]]=0,0,data[[#This Row],[Spend, Dollars]]/data[[#This Row],[Conversions]])</f>
        <v>0</v>
      </c>
      <c r="O8658" s="13">
        <f>data[[#This Row],[Conversions]]/data[[#This Row],[Clicks]]</f>
        <v>0</v>
      </c>
      <c r="P8658" s="11">
        <v>69</v>
      </c>
      <c r="Q8658" s="11">
        <f>IF(data[[#This Row],[Spend, Dollars]]=0,0,data[[#This Row],[Total conversion value, Dollars]]/data[[#This Row],[Spend, Dollars]])</f>
        <v>46.441847739392564</v>
      </c>
      <c r="R8658" s="2">
        <v>84</v>
      </c>
      <c r="S8658" s="2">
        <v>25.5</v>
      </c>
      <c r="T8658" s="2">
        <v>11</v>
      </c>
      <c r="U8658" s="2">
        <f t="shared" si="135"/>
        <v>120.5</v>
      </c>
    </row>
    <row r="8659" spans="1:21" x14ac:dyDescent="0.2">
      <c r="A8659" t="s">
        <v>23</v>
      </c>
      <c r="B8659" s="3">
        <v>45118</v>
      </c>
      <c r="C8659" s="10" t="str">
        <f>TEXT(data[[#This Row],[Date]],"mmmm")</f>
        <v>July</v>
      </c>
      <c r="D8659" t="s">
        <v>15</v>
      </c>
      <c r="E8659" t="s">
        <v>19</v>
      </c>
      <c r="F8659" t="s">
        <v>20</v>
      </c>
      <c r="G8659" t="s">
        <v>21</v>
      </c>
      <c r="H8659" s="11">
        <v>1193.8</v>
      </c>
      <c r="I8659" s="11">
        <v>7.2821799999999994</v>
      </c>
      <c r="J8659" s="13">
        <f>data[[#This Row],[Clicks]]/data[[#This Row],[Impressions]]</f>
        <v>6.0999999999999995E-3</v>
      </c>
      <c r="K8659" s="1">
        <v>0.30000000000000004</v>
      </c>
      <c r="L8659" s="2">
        <v>2.1846540000000001</v>
      </c>
      <c r="M8659">
        <v>2</v>
      </c>
      <c r="N8659" s="1">
        <f>IF(data[[#This Row],[Conversions]]=0,0,data[[#This Row],[Spend, Dollars]]/data[[#This Row],[Conversions]])</f>
        <v>1.092327</v>
      </c>
      <c r="O8659" s="13">
        <f>data[[#This Row],[Conversions]]/data[[#This Row],[Clicks]]</f>
        <v>0.27464303271822449</v>
      </c>
      <c r="P8659" s="11">
        <v>185</v>
      </c>
      <c r="Q8659" s="11">
        <f>IF(data[[#This Row],[Spend, Dollars]]=0,0,data[[#This Row],[Total conversion value, Dollars]]/data[[#This Row],[Spend, Dollars]])</f>
        <v>84.681601754785873</v>
      </c>
      <c r="R8659" s="2">
        <v>88.8</v>
      </c>
      <c r="S8659" s="2">
        <v>13.5</v>
      </c>
      <c r="T8659" s="2">
        <v>5</v>
      </c>
      <c r="U8659" s="2">
        <f t="shared" si="135"/>
        <v>107.3</v>
      </c>
    </row>
    <row r="8660" spans="1:21" x14ac:dyDescent="0.2">
      <c r="A8660" t="s">
        <v>23</v>
      </c>
      <c r="B8660" s="3">
        <v>45119</v>
      </c>
      <c r="C8660" s="10" t="str">
        <f>TEXT(data[[#This Row],[Date]],"mmmm")</f>
        <v>July</v>
      </c>
      <c r="D8660" t="s">
        <v>15</v>
      </c>
      <c r="E8660" t="s">
        <v>19</v>
      </c>
      <c r="F8660" t="s">
        <v>20</v>
      </c>
      <c r="G8660" t="s">
        <v>21</v>
      </c>
      <c r="H8660" s="11">
        <v>2113.6</v>
      </c>
      <c r="I8660" s="11">
        <v>21.77008</v>
      </c>
      <c r="J8660" s="13">
        <f>data[[#This Row],[Clicks]]/data[[#This Row],[Impressions]]</f>
        <v>1.03E-2</v>
      </c>
      <c r="K8660" s="1">
        <v>0.68999999999999984</v>
      </c>
      <c r="L8660" s="2">
        <v>15.021355199999997</v>
      </c>
      <c r="M8660">
        <v>1</v>
      </c>
      <c r="N8660" s="1">
        <f>IF(data[[#This Row],[Conversions]]=0,0,data[[#This Row],[Spend, Dollars]]/data[[#This Row],[Conversions]])</f>
        <v>15.021355199999997</v>
      </c>
      <c r="O8660" s="13">
        <f>data[[#This Row],[Conversions]]/data[[#This Row],[Clicks]]</f>
        <v>4.5934603823228948E-2</v>
      </c>
      <c r="P8660" s="11">
        <v>28</v>
      </c>
      <c r="Q8660" s="11">
        <f>IF(data[[#This Row],[Spend, Dollars]]=0,0,data[[#This Row],[Total conversion value, Dollars]]/data[[#This Row],[Spend, Dollars]])</f>
        <v>1.8640129087687112</v>
      </c>
      <c r="R8660" s="2">
        <v>82.8</v>
      </c>
      <c r="S8660" s="2">
        <v>10.5</v>
      </c>
      <c r="T8660" s="2">
        <v>6</v>
      </c>
      <c r="U8660" s="2">
        <f t="shared" si="135"/>
        <v>99.3</v>
      </c>
    </row>
    <row r="8661" spans="1:21" x14ac:dyDescent="0.2">
      <c r="A8661" t="s">
        <v>23</v>
      </c>
      <c r="B8661" s="3">
        <v>45120</v>
      </c>
      <c r="C8661" s="10" t="str">
        <f>TEXT(data[[#This Row],[Date]],"mmmm")</f>
        <v>July</v>
      </c>
      <c r="D8661" t="s">
        <v>15</v>
      </c>
      <c r="E8661" t="s">
        <v>19</v>
      </c>
      <c r="F8661" t="s">
        <v>20</v>
      </c>
      <c r="G8661" t="s">
        <v>21</v>
      </c>
      <c r="H8661" s="11">
        <v>1549.1</v>
      </c>
      <c r="I8661" s="11">
        <v>9.9142400000000031</v>
      </c>
      <c r="J8661" s="13">
        <f>data[[#This Row],[Clicks]]/data[[#This Row],[Impressions]]</f>
        <v>6.400000000000002E-3</v>
      </c>
      <c r="K8661" s="1">
        <v>0.24000000000000005</v>
      </c>
      <c r="L8661" s="2">
        <v>2.3794176000000014</v>
      </c>
      <c r="M8661">
        <v>3</v>
      </c>
      <c r="N8661" s="1">
        <f>IF(data[[#This Row],[Conversions]]=0,0,data[[#This Row],[Spend, Dollars]]/data[[#This Row],[Conversions]])</f>
        <v>0.79313920000000049</v>
      </c>
      <c r="O8661" s="13">
        <f>data[[#This Row],[Conversions]]/data[[#This Row],[Clicks]]</f>
        <v>0.30259505519333796</v>
      </c>
      <c r="P8661" s="11">
        <v>127</v>
      </c>
      <c r="Q8661" s="11">
        <f>IF(data[[#This Row],[Spend, Dollars]]=0,0,data[[#This Row],[Total conversion value, Dollars]]/data[[#This Row],[Spend, Dollars]])</f>
        <v>53.374405568824876</v>
      </c>
      <c r="R8661" s="2">
        <v>60</v>
      </c>
      <c r="S8661" s="2">
        <v>25.5</v>
      </c>
      <c r="T8661" s="2">
        <v>11</v>
      </c>
      <c r="U8661" s="2">
        <f t="shared" si="135"/>
        <v>96.5</v>
      </c>
    </row>
    <row r="8662" spans="1:21" x14ac:dyDescent="0.2">
      <c r="A8662" t="s">
        <v>23</v>
      </c>
      <c r="B8662" s="3">
        <v>45121</v>
      </c>
      <c r="C8662" s="10" t="str">
        <f>TEXT(data[[#This Row],[Date]],"mmmm")</f>
        <v>July</v>
      </c>
      <c r="D8662" t="s">
        <v>15</v>
      </c>
      <c r="E8662" t="s">
        <v>19</v>
      </c>
      <c r="F8662" t="s">
        <v>20</v>
      </c>
      <c r="G8662" t="s">
        <v>21</v>
      </c>
      <c r="H8662" s="11">
        <v>1077.5</v>
      </c>
      <c r="I8662" s="11">
        <v>8.9432500000000026</v>
      </c>
      <c r="J8662" s="13">
        <f>data[[#This Row],[Clicks]]/data[[#This Row],[Impressions]]</f>
        <v>8.3000000000000018E-3</v>
      </c>
      <c r="K8662" s="1">
        <v>0.30000000000000004</v>
      </c>
      <c r="L8662" s="2">
        <v>2.6829750000000012</v>
      </c>
      <c r="M8662">
        <v>1</v>
      </c>
      <c r="N8662" s="1">
        <f>IF(data[[#This Row],[Conversions]]=0,0,data[[#This Row],[Spend, Dollars]]/data[[#This Row],[Conversions]])</f>
        <v>2.6829750000000012</v>
      </c>
      <c r="O8662" s="13">
        <f>data[[#This Row],[Conversions]]/data[[#This Row],[Clicks]]</f>
        <v>0.11181617420959938</v>
      </c>
      <c r="P8662" s="11">
        <v>33</v>
      </c>
      <c r="Q8662" s="11">
        <f>IF(data[[#This Row],[Spend, Dollars]]=0,0,data[[#This Row],[Total conversion value, Dollars]]/data[[#This Row],[Spend, Dollars]])</f>
        <v>12.299779163055931</v>
      </c>
      <c r="R8662" s="2">
        <v>100.8</v>
      </c>
      <c r="S8662" s="2">
        <v>7.5</v>
      </c>
      <c r="T8662" s="2">
        <v>2</v>
      </c>
      <c r="U8662" s="2">
        <f t="shared" si="135"/>
        <v>110.3</v>
      </c>
    </row>
    <row r="8663" spans="1:21" x14ac:dyDescent="0.2">
      <c r="A8663" t="s">
        <v>23</v>
      </c>
      <c r="B8663" s="3">
        <v>45122</v>
      </c>
      <c r="C8663" s="10" t="str">
        <f>TEXT(data[[#This Row],[Date]],"mmmm")</f>
        <v>July</v>
      </c>
      <c r="D8663" t="s">
        <v>15</v>
      </c>
      <c r="E8663" t="s">
        <v>19</v>
      </c>
      <c r="F8663" t="s">
        <v>20</v>
      </c>
      <c r="G8663" t="s">
        <v>21</v>
      </c>
      <c r="H8663" s="11">
        <v>1214.3</v>
      </c>
      <c r="I8663" s="11">
        <v>11.050129999999998</v>
      </c>
      <c r="J8663" s="13">
        <f>data[[#This Row],[Clicks]]/data[[#This Row],[Impressions]]</f>
        <v>9.0999999999999987E-3</v>
      </c>
      <c r="K8663" s="1">
        <v>0.45999999999999996</v>
      </c>
      <c r="L8663" s="2">
        <v>5.0830597999999982</v>
      </c>
      <c r="M8663">
        <v>2</v>
      </c>
      <c r="N8663" s="1">
        <f>IF(data[[#This Row],[Conversions]]=0,0,data[[#This Row],[Spend, Dollars]]/data[[#This Row],[Conversions]])</f>
        <v>2.5415298999999991</v>
      </c>
      <c r="O8663" s="13">
        <f>data[[#This Row],[Conversions]]/data[[#This Row],[Clicks]]</f>
        <v>0.18099334577964246</v>
      </c>
      <c r="P8663" s="11">
        <v>163</v>
      </c>
      <c r="Q8663" s="11">
        <f>IF(data[[#This Row],[Spend, Dollars]]=0,0,data[[#This Row],[Total conversion value, Dollars]]/data[[#This Row],[Spend, Dollars]])</f>
        <v>32.067299306610572</v>
      </c>
      <c r="R8663" s="2">
        <v>75.599999999999994</v>
      </c>
      <c r="S8663" s="2">
        <v>6</v>
      </c>
      <c r="T8663" s="2">
        <v>6</v>
      </c>
      <c r="U8663" s="2">
        <f t="shared" si="135"/>
        <v>87.6</v>
      </c>
    </row>
    <row r="8664" spans="1:21" x14ac:dyDescent="0.2">
      <c r="A8664" t="s">
        <v>23</v>
      </c>
      <c r="B8664" s="3">
        <v>45123</v>
      </c>
      <c r="C8664" s="10" t="str">
        <f>TEXT(data[[#This Row],[Date]],"mmmm")</f>
        <v>July</v>
      </c>
      <c r="D8664" t="s">
        <v>15</v>
      </c>
      <c r="E8664" t="s">
        <v>19</v>
      </c>
      <c r="F8664" t="s">
        <v>20</v>
      </c>
      <c r="G8664" t="s">
        <v>21</v>
      </c>
      <c r="H8664" s="11">
        <v>1310.3999999999999</v>
      </c>
      <c r="I8664" s="11">
        <v>9.9590399999999981</v>
      </c>
      <c r="J8664" s="13">
        <f>data[[#This Row],[Clicks]]/data[[#This Row],[Impressions]]</f>
        <v>7.5999999999999991E-3</v>
      </c>
      <c r="K8664" s="1">
        <v>0.41</v>
      </c>
      <c r="L8664" s="2">
        <v>4.083206399999999</v>
      </c>
      <c r="M8664">
        <v>3</v>
      </c>
      <c r="N8664" s="1">
        <f>IF(data[[#This Row],[Conversions]]=0,0,data[[#This Row],[Spend, Dollars]]/data[[#This Row],[Conversions]])</f>
        <v>1.3610687999999997</v>
      </c>
      <c r="O8664" s="13">
        <f>data[[#This Row],[Conversions]]/data[[#This Row],[Clicks]]</f>
        <v>0.30123385386543289</v>
      </c>
      <c r="P8664" s="11">
        <v>241</v>
      </c>
      <c r="Q8664" s="11">
        <f>IF(data[[#This Row],[Spend, Dollars]]=0,0,data[[#This Row],[Total conversion value, Dollars]]/data[[#This Row],[Spend, Dollars]])</f>
        <v>59.022242911844977</v>
      </c>
      <c r="R8664" s="2">
        <v>90</v>
      </c>
      <c r="S8664" s="2">
        <v>21</v>
      </c>
      <c r="T8664" s="2">
        <v>11</v>
      </c>
      <c r="U8664" s="2">
        <f t="shared" si="135"/>
        <v>122</v>
      </c>
    </row>
    <row r="8665" spans="1:21" x14ac:dyDescent="0.2">
      <c r="A8665" t="s">
        <v>23</v>
      </c>
      <c r="B8665" s="3">
        <v>45124</v>
      </c>
      <c r="C8665" s="10" t="str">
        <f>TEXT(data[[#This Row],[Date]],"mmmm")</f>
        <v>July</v>
      </c>
      <c r="D8665" t="s">
        <v>15</v>
      </c>
      <c r="E8665" t="s">
        <v>19</v>
      </c>
      <c r="F8665" t="s">
        <v>20</v>
      </c>
      <c r="G8665" t="s">
        <v>21</v>
      </c>
      <c r="H8665" s="11">
        <v>1974.1999999999998</v>
      </c>
      <c r="I8665" s="11">
        <v>17.965220000000002</v>
      </c>
      <c r="J8665" s="13">
        <f>data[[#This Row],[Clicks]]/data[[#This Row],[Impressions]]</f>
        <v>9.1000000000000022E-3</v>
      </c>
      <c r="K8665" s="1">
        <v>0.11000000000000006</v>
      </c>
      <c r="L8665" s="2">
        <v>1.9761742000000013</v>
      </c>
      <c r="M8665">
        <v>0</v>
      </c>
      <c r="N8665" s="1">
        <f>IF(data[[#This Row],[Conversions]]=0,0,data[[#This Row],[Spend, Dollars]]/data[[#This Row],[Conversions]])</f>
        <v>0</v>
      </c>
      <c r="O8665" s="13">
        <f>data[[#This Row],[Conversions]]/data[[#This Row],[Clicks]]</f>
        <v>0</v>
      </c>
      <c r="P8665" s="11">
        <v>46</v>
      </c>
      <c r="Q8665" s="11">
        <f>IF(data[[#This Row],[Spend, Dollars]]=0,0,data[[#This Row],[Total conversion value, Dollars]]/data[[#This Row],[Spend, Dollars]])</f>
        <v>23.277300148944345</v>
      </c>
      <c r="R8665" s="2">
        <v>104.39999999999999</v>
      </c>
      <c r="S8665" s="2">
        <v>13.5</v>
      </c>
      <c r="T8665" s="2">
        <v>7</v>
      </c>
      <c r="U8665" s="2">
        <f t="shared" si="135"/>
        <v>124.89999999999999</v>
      </c>
    </row>
    <row r="8666" spans="1:21" x14ac:dyDescent="0.2">
      <c r="A8666" t="s">
        <v>23</v>
      </c>
      <c r="B8666" s="3">
        <v>45125</v>
      </c>
      <c r="C8666" s="10" t="str">
        <f>TEXT(data[[#This Row],[Date]],"mmmm")</f>
        <v>July</v>
      </c>
      <c r="D8666" t="s">
        <v>15</v>
      </c>
      <c r="E8666" t="s">
        <v>19</v>
      </c>
      <c r="F8666" t="s">
        <v>20</v>
      </c>
      <c r="G8666" t="s">
        <v>21</v>
      </c>
      <c r="H8666" s="11">
        <v>856.8</v>
      </c>
      <c r="I8666" s="11">
        <v>9.1677599999999995</v>
      </c>
      <c r="J8666" s="13">
        <f>data[[#This Row],[Clicks]]/data[[#This Row],[Impressions]]</f>
        <v>1.0699999999999999E-2</v>
      </c>
      <c r="K8666" s="1">
        <v>0.93999999999999984</v>
      </c>
      <c r="L8666" s="2">
        <v>8.6176943999999978</v>
      </c>
      <c r="M8666">
        <v>0</v>
      </c>
      <c r="N8666" s="1">
        <f>IF(data[[#This Row],[Conversions]]=0,0,data[[#This Row],[Spend, Dollars]]/data[[#This Row],[Conversions]])</f>
        <v>0</v>
      </c>
      <c r="O8666" s="13">
        <f>data[[#This Row],[Conversions]]/data[[#This Row],[Clicks]]</f>
        <v>0</v>
      </c>
      <c r="P8666" s="11">
        <v>51</v>
      </c>
      <c r="Q8666" s="11">
        <f>IF(data[[#This Row],[Spend, Dollars]]=0,0,data[[#This Row],[Total conversion value, Dollars]]/data[[#This Row],[Spend, Dollars]])</f>
        <v>5.9180562262685958</v>
      </c>
      <c r="R8666" s="2">
        <v>48</v>
      </c>
      <c r="S8666" s="2">
        <v>12</v>
      </c>
      <c r="T8666" s="2">
        <v>8</v>
      </c>
      <c r="U8666" s="2">
        <f t="shared" si="135"/>
        <v>68</v>
      </c>
    </row>
    <row r="8667" spans="1:21" x14ac:dyDescent="0.2">
      <c r="A8667" t="s">
        <v>23</v>
      </c>
      <c r="B8667" s="3">
        <v>45126</v>
      </c>
      <c r="C8667" s="10" t="str">
        <f>TEXT(data[[#This Row],[Date]],"mmmm")</f>
        <v>July</v>
      </c>
      <c r="D8667" t="s">
        <v>15</v>
      </c>
      <c r="E8667" t="s">
        <v>19</v>
      </c>
      <c r="F8667" t="s">
        <v>20</v>
      </c>
      <c r="G8667" t="s">
        <v>21</v>
      </c>
      <c r="H8667" s="11">
        <v>1627.1</v>
      </c>
      <c r="I8667" s="11">
        <v>20.338749999999997</v>
      </c>
      <c r="J8667" s="13">
        <f>data[[#This Row],[Clicks]]/data[[#This Row],[Impressions]]</f>
        <v>1.2499999999999999E-2</v>
      </c>
      <c r="K8667" s="1">
        <v>0.12000000000000002</v>
      </c>
      <c r="L8667" s="2">
        <v>2.4406500000000002</v>
      </c>
      <c r="M8667">
        <v>0</v>
      </c>
      <c r="N8667" s="1">
        <f>IF(data[[#This Row],[Conversions]]=0,0,data[[#This Row],[Spend, Dollars]]/data[[#This Row],[Conversions]])</f>
        <v>0</v>
      </c>
      <c r="O8667" s="13">
        <f>data[[#This Row],[Conversions]]/data[[#This Row],[Clicks]]</f>
        <v>0</v>
      </c>
      <c r="P8667" s="11">
        <v>70</v>
      </c>
      <c r="Q8667" s="11">
        <f>IF(data[[#This Row],[Spend, Dollars]]=0,0,data[[#This Row],[Total conversion value, Dollars]]/data[[#This Row],[Spend, Dollars]])</f>
        <v>28.680884190686903</v>
      </c>
      <c r="R8667" s="2">
        <v>102</v>
      </c>
      <c r="S8667" s="2">
        <v>15</v>
      </c>
      <c r="T8667" s="2">
        <v>8</v>
      </c>
      <c r="U8667" s="2">
        <f t="shared" si="135"/>
        <v>125</v>
      </c>
    </row>
    <row r="8668" spans="1:21" x14ac:dyDescent="0.2">
      <c r="A8668" t="s">
        <v>23</v>
      </c>
      <c r="B8668" s="3">
        <v>45127</v>
      </c>
      <c r="C8668" s="10" t="str">
        <f>TEXT(data[[#This Row],[Date]],"mmmm")</f>
        <v>July</v>
      </c>
      <c r="D8668" t="s">
        <v>15</v>
      </c>
      <c r="E8668" t="s">
        <v>19</v>
      </c>
      <c r="F8668" t="s">
        <v>20</v>
      </c>
      <c r="G8668" t="s">
        <v>21</v>
      </c>
      <c r="H8668" s="11">
        <v>1433.1</v>
      </c>
      <c r="I8668" s="11">
        <v>10.175010000000004</v>
      </c>
      <c r="J8668" s="13">
        <f>data[[#This Row],[Clicks]]/data[[#This Row],[Impressions]]</f>
        <v>7.100000000000003E-3</v>
      </c>
      <c r="K8668" s="1">
        <v>1.0699999999999998</v>
      </c>
      <c r="L8668" s="2">
        <v>10.887260700000002</v>
      </c>
      <c r="M8668">
        <v>0</v>
      </c>
      <c r="N8668" s="1">
        <f>IF(data[[#This Row],[Conversions]]=0,0,data[[#This Row],[Spend, Dollars]]/data[[#This Row],[Conversions]])</f>
        <v>0</v>
      </c>
      <c r="O8668" s="13">
        <f>data[[#This Row],[Conversions]]/data[[#This Row],[Clicks]]</f>
        <v>0</v>
      </c>
      <c r="P8668" s="11">
        <v>56</v>
      </c>
      <c r="Q8668" s="11">
        <f>IF(data[[#This Row],[Spend, Dollars]]=0,0,data[[#This Row],[Total conversion value, Dollars]]/data[[#This Row],[Spend, Dollars]])</f>
        <v>5.1436262566946693</v>
      </c>
      <c r="R8668" s="2">
        <v>84</v>
      </c>
      <c r="S8668" s="2">
        <v>13.5</v>
      </c>
      <c r="T8668" s="2">
        <v>9</v>
      </c>
      <c r="U8668" s="2">
        <f t="shared" si="135"/>
        <v>106.5</v>
      </c>
    </row>
    <row r="8669" spans="1:21" x14ac:dyDescent="0.2">
      <c r="A8669" t="s">
        <v>23</v>
      </c>
      <c r="B8669" s="3">
        <v>45128</v>
      </c>
      <c r="C8669" s="10" t="str">
        <f>TEXT(data[[#This Row],[Date]],"mmmm")</f>
        <v>July</v>
      </c>
      <c r="D8669" t="s">
        <v>15</v>
      </c>
      <c r="E8669" t="s">
        <v>19</v>
      </c>
      <c r="F8669" t="s">
        <v>20</v>
      </c>
      <c r="G8669" t="s">
        <v>21</v>
      </c>
      <c r="H8669" s="11">
        <v>1191.8</v>
      </c>
      <c r="I8669" s="11">
        <v>8.3426000000000009</v>
      </c>
      <c r="J8669" s="13">
        <f>data[[#This Row],[Clicks]]/data[[#This Row],[Impressions]]</f>
        <v>7.000000000000001E-3</v>
      </c>
      <c r="K8669" s="1">
        <v>0.68999999999999984</v>
      </c>
      <c r="L8669" s="2">
        <v>5.7563939999999993</v>
      </c>
      <c r="M8669">
        <v>0</v>
      </c>
      <c r="N8669" s="1">
        <f>IF(data[[#This Row],[Conversions]]=0,0,data[[#This Row],[Spend, Dollars]]/data[[#This Row],[Conversions]])</f>
        <v>0</v>
      </c>
      <c r="O8669" s="13">
        <f>data[[#This Row],[Conversions]]/data[[#This Row],[Clicks]]</f>
        <v>0</v>
      </c>
      <c r="P8669" s="11">
        <v>29</v>
      </c>
      <c r="Q8669" s="11">
        <f>IF(data[[#This Row],[Spend, Dollars]]=0,0,data[[#This Row],[Total conversion value, Dollars]]/data[[#This Row],[Spend, Dollars]])</f>
        <v>5.0378761425989955</v>
      </c>
      <c r="R8669" s="2">
        <v>88.8</v>
      </c>
      <c r="S8669" s="2">
        <v>10.5</v>
      </c>
      <c r="T8669" s="2">
        <v>9</v>
      </c>
      <c r="U8669" s="2">
        <f t="shared" si="135"/>
        <v>108.3</v>
      </c>
    </row>
    <row r="8670" spans="1:21" x14ac:dyDescent="0.2">
      <c r="A8670" t="s">
        <v>23</v>
      </c>
      <c r="B8670" s="3">
        <v>45129</v>
      </c>
      <c r="C8670" s="10" t="str">
        <f>TEXT(data[[#This Row],[Date]],"mmmm")</f>
        <v>July</v>
      </c>
      <c r="D8670" t="s">
        <v>15</v>
      </c>
      <c r="E8670" t="s">
        <v>19</v>
      </c>
      <c r="F8670" t="s">
        <v>20</v>
      </c>
      <c r="G8670" t="s">
        <v>21</v>
      </c>
      <c r="H8670" s="11">
        <v>1668.3000000000002</v>
      </c>
      <c r="I8670" s="11">
        <v>16.849830000000004</v>
      </c>
      <c r="J8670" s="13">
        <f>data[[#This Row],[Clicks]]/data[[#This Row],[Impressions]]</f>
        <v>1.0100000000000001E-2</v>
      </c>
      <c r="K8670" s="1">
        <v>0.98999999999999988</v>
      </c>
      <c r="L8670" s="2">
        <v>16.681331700000001</v>
      </c>
      <c r="M8670">
        <v>0</v>
      </c>
      <c r="N8670" s="1">
        <f>IF(data[[#This Row],[Conversions]]=0,0,data[[#This Row],[Spend, Dollars]]/data[[#This Row],[Conversions]])</f>
        <v>0</v>
      </c>
      <c r="O8670" s="13">
        <f>data[[#This Row],[Conversions]]/data[[#This Row],[Clicks]]</f>
        <v>0</v>
      </c>
      <c r="P8670" s="11">
        <v>56</v>
      </c>
      <c r="Q8670" s="11">
        <f>IF(data[[#This Row],[Spend, Dollars]]=0,0,data[[#This Row],[Total conversion value, Dollars]]/data[[#This Row],[Spend, Dollars]])</f>
        <v>3.3570461283975304</v>
      </c>
      <c r="R8670" s="2">
        <v>67.2</v>
      </c>
      <c r="S8670" s="2">
        <v>30</v>
      </c>
      <c r="T8670" s="2">
        <v>1</v>
      </c>
      <c r="U8670" s="2">
        <f t="shared" si="135"/>
        <v>98.2</v>
      </c>
    </row>
    <row r="8671" spans="1:21" x14ac:dyDescent="0.2">
      <c r="A8671" t="s">
        <v>23</v>
      </c>
      <c r="B8671" s="3">
        <v>45130</v>
      </c>
      <c r="C8671" s="10" t="str">
        <f>TEXT(data[[#This Row],[Date]],"mmmm")</f>
        <v>July</v>
      </c>
      <c r="D8671" t="s">
        <v>15</v>
      </c>
      <c r="E8671" t="s">
        <v>19</v>
      </c>
      <c r="F8671" t="s">
        <v>20</v>
      </c>
      <c r="G8671" t="s">
        <v>21</v>
      </c>
      <c r="H8671" s="11">
        <v>1581.8</v>
      </c>
      <c r="I8671" s="11">
        <v>13.128940000000002</v>
      </c>
      <c r="J8671" s="13">
        <f>data[[#This Row],[Clicks]]/data[[#This Row],[Impressions]]</f>
        <v>8.3000000000000018E-3</v>
      </c>
      <c r="K8671" s="1">
        <v>1.3199999999999996</v>
      </c>
      <c r="L8671" s="2">
        <v>17.330200799999997</v>
      </c>
      <c r="M8671">
        <v>1</v>
      </c>
      <c r="N8671" s="1">
        <f>IF(data[[#This Row],[Conversions]]=0,0,data[[#This Row],[Spend, Dollars]]/data[[#This Row],[Conversions]])</f>
        <v>17.330200799999997</v>
      </c>
      <c r="O8671" s="13">
        <f>data[[#This Row],[Conversions]]/data[[#This Row],[Clicks]]</f>
        <v>7.6167611398940044E-2</v>
      </c>
      <c r="P8671" s="11">
        <v>120</v>
      </c>
      <c r="Q8671" s="11">
        <f>IF(data[[#This Row],[Spend, Dollars]]=0,0,data[[#This Row],[Total conversion value, Dollars]]/data[[#This Row],[Spend, Dollars]])</f>
        <v>6.9243283089945518</v>
      </c>
      <c r="R8671" s="2">
        <v>42</v>
      </c>
      <c r="S8671" s="2">
        <v>10.5</v>
      </c>
      <c r="T8671" s="2">
        <v>11</v>
      </c>
      <c r="U8671" s="2">
        <f t="shared" si="135"/>
        <v>63.5</v>
      </c>
    </row>
    <row r="8672" spans="1:21" x14ac:dyDescent="0.2">
      <c r="A8672" t="s">
        <v>23</v>
      </c>
      <c r="B8672" s="3">
        <v>45131</v>
      </c>
      <c r="C8672" s="10" t="str">
        <f>TEXT(data[[#This Row],[Date]],"mmmm")</f>
        <v>July</v>
      </c>
      <c r="D8672" t="s">
        <v>15</v>
      </c>
      <c r="E8672" t="s">
        <v>19</v>
      </c>
      <c r="F8672" t="s">
        <v>20</v>
      </c>
      <c r="G8672" t="s">
        <v>21</v>
      </c>
      <c r="H8672" s="11">
        <v>918.5</v>
      </c>
      <c r="I8672" s="11">
        <v>10.562749999999999</v>
      </c>
      <c r="J8672" s="13">
        <f>data[[#This Row],[Clicks]]/data[[#This Row],[Impressions]]</f>
        <v>1.15E-2</v>
      </c>
      <c r="K8672" s="1">
        <v>0.99999999999999989</v>
      </c>
      <c r="L8672" s="2">
        <v>10.562749999999998</v>
      </c>
      <c r="M8672">
        <v>0</v>
      </c>
      <c r="N8672" s="1">
        <f>IF(data[[#This Row],[Conversions]]=0,0,data[[#This Row],[Spend, Dollars]]/data[[#This Row],[Conversions]])</f>
        <v>0</v>
      </c>
      <c r="O8672" s="13">
        <f>data[[#This Row],[Conversions]]/data[[#This Row],[Clicks]]</f>
        <v>0</v>
      </c>
      <c r="P8672" s="11">
        <v>43</v>
      </c>
      <c r="Q8672" s="11">
        <f>IF(data[[#This Row],[Spend, Dollars]]=0,0,data[[#This Row],[Total conversion value, Dollars]]/data[[#This Row],[Spend, Dollars]])</f>
        <v>4.0709095642706687</v>
      </c>
      <c r="R8672" s="2">
        <v>54</v>
      </c>
      <c r="S8672" s="2">
        <v>16.5</v>
      </c>
      <c r="T8672" s="2">
        <v>5</v>
      </c>
      <c r="U8672" s="2">
        <f t="shared" si="135"/>
        <v>75.5</v>
      </c>
    </row>
    <row r="8673" spans="1:21" x14ac:dyDescent="0.2">
      <c r="A8673" t="s">
        <v>23</v>
      </c>
      <c r="B8673" s="3">
        <v>45132</v>
      </c>
      <c r="C8673" s="10" t="str">
        <f>TEXT(data[[#This Row],[Date]],"mmmm")</f>
        <v>July</v>
      </c>
      <c r="D8673" t="s">
        <v>15</v>
      </c>
      <c r="E8673" t="s">
        <v>19</v>
      </c>
      <c r="F8673" t="s">
        <v>20</v>
      </c>
      <c r="G8673" t="s">
        <v>21</v>
      </c>
      <c r="H8673" s="11">
        <v>1163.5999999999999</v>
      </c>
      <c r="I8673" s="11">
        <v>12.217800000000002</v>
      </c>
      <c r="J8673" s="13">
        <f>data[[#This Row],[Clicks]]/data[[#This Row],[Impressions]]</f>
        <v>1.0500000000000002E-2</v>
      </c>
      <c r="K8673" s="1">
        <v>0.4300000000000001</v>
      </c>
      <c r="L8673" s="2">
        <v>5.2536540000000018</v>
      </c>
      <c r="M8673">
        <v>0</v>
      </c>
      <c r="N8673" s="1">
        <f>IF(data[[#This Row],[Conversions]]=0,0,data[[#This Row],[Spend, Dollars]]/data[[#This Row],[Conversions]])</f>
        <v>0</v>
      </c>
      <c r="O8673" s="13">
        <f>data[[#This Row],[Conversions]]/data[[#This Row],[Clicks]]</f>
        <v>0</v>
      </c>
      <c r="P8673" s="11">
        <v>6</v>
      </c>
      <c r="Q8673" s="11">
        <f>IF(data[[#This Row],[Spend, Dollars]]=0,0,data[[#This Row],[Total conversion value, Dollars]]/data[[#This Row],[Spend, Dollars]])</f>
        <v>1.1420622675189493</v>
      </c>
      <c r="R8673" s="2">
        <v>68.399999999999991</v>
      </c>
      <c r="S8673" s="2">
        <v>22.5</v>
      </c>
      <c r="T8673" s="2">
        <v>5</v>
      </c>
      <c r="U8673" s="2">
        <f t="shared" si="135"/>
        <v>95.899999999999991</v>
      </c>
    </row>
    <row r="8674" spans="1:21" x14ac:dyDescent="0.2">
      <c r="A8674" t="s">
        <v>23</v>
      </c>
      <c r="B8674" s="3">
        <v>45133</v>
      </c>
      <c r="C8674" s="10" t="str">
        <f>TEXT(data[[#This Row],[Date]],"mmmm")</f>
        <v>July</v>
      </c>
      <c r="D8674" t="s">
        <v>15</v>
      </c>
      <c r="E8674" t="s">
        <v>19</v>
      </c>
      <c r="F8674" t="s">
        <v>20</v>
      </c>
      <c r="G8674" t="s">
        <v>21</v>
      </c>
      <c r="H8674" s="11">
        <v>1225.5999999999999</v>
      </c>
      <c r="I8674" s="11">
        <v>11.888320000000002</v>
      </c>
      <c r="J8674" s="13">
        <f>data[[#This Row],[Clicks]]/data[[#This Row],[Impressions]]</f>
        <v>9.700000000000002E-3</v>
      </c>
      <c r="K8674" s="1">
        <v>0.27000000000000007</v>
      </c>
      <c r="L8674" s="2">
        <v>3.2098464000000013</v>
      </c>
      <c r="M8674">
        <v>2</v>
      </c>
      <c r="N8674" s="1">
        <f>IF(data[[#This Row],[Conversions]]=0,0,data[[#This Row],[Spend, Dollars]]/data[[#This Row],[Conversions]])</f>
        <v>1.6049232000000007</v>
      </c>
      <c r="O8674" s="13">
        <f>data[[#This Row],[Conversions]]/data[[#This Row],[Clicks]]</f>
        <v>0.1682323490619364</v>
      </c>
      <c r="P8674" s="11">
        <v>136</v>
      </c>
      <c r="Q8674" s="11">
        <f>IF(data[[#This Row],[Spend, Dollars]]=0,0,data[[#This Row],[Total conversion value, Dollars]]/data[[#This Row],[Spend, Dollars]])</f>
        <v>42.369628652635825</v>
      </c>
      <c r="R8674" s="2">
        <v>34.799999999999997</v>
      </c>
      <c r="S8674" s="2">
        <v>9</v>
      </c>
      <c r="T8674" s="2">
        <v>6</v>
      </c>
      <c r="U8674" s="2">
        <f t="shared" si="135"/>
        <v>49.8</v>
      </c>
    </row>
    <row r="8675" spans="1:21" x14ac:dyDescent="0.2">
      <c r="A8675" t="s">
        <v>23</v>
      </c>
      <c r="B8675" s="3">
        <v>45134</v>
      </c>
      <c r="C8675" s="10" t="str">
        <f>TEXT(data[[#This Row],[Date]],"mmmm")</f>
        <v>July</v>
      </c>
      <c r="D8675" t="s">
        <v>15</v>
      </c>
      <c r="E8675" t="s">
        <v>19</v>
      </c>
      <c r="F8675" t="s">
        <v>20</v>
      </c>
      <c r="G8675" t="s">
        <v>21</v>
      </c>
      <c r="H8675" s="11">
        <v>1292.5</v>
      </c>
      <c r="I8675" s="11">
        <v>14.863750000000005</v>
      </c>
      <c r="J8675" s="13">
        <f>data[[#This Row],[Clicks]]/data[[#This Row],[Impressions]]</f>
        <v>1.1500000000000003E-2</v>
      </c>
      <c r="K8675" s="1">
        <v>0.32000000000000006</v>
      </c>
      <c r="L8675" s="2">
        <v>4.7564000000000028</v>
      </c>
      <c r="M8675">
        <v>0</v>
      </c>
      <c r="N8675" s="1">
        <f>IF(data[[#This Row],[Conversions]]=0,0,data[[#This Row],[Spend, Dollars]]/data[[#This Row],[Conversions]])</f>
        <v>0</v>
      </c>
      <c r="O8675" s="13">
        <f>data[[#This Row],[Conversions]]/data[[#This Row],[Clicks]]</f>
        <v>0</v>
      </c>
      <c r="P8675" s="11">
        <v>15</v>
      </c>
      <c r="Q8675" s="11">
        <f>IF(data[[#This Row],[Spend, Dollars]]=0,0,data[[#This Row],[Total conversion value, Dollars]]/data[[#This Row],[Spend, Dollars]])</f>
        <v>3.1536456143301637</v>
      </c>
      <c r="R8675" s="2">
        <v>34.799999999999997</v>
      </c>
      <c r="S8675" s="2">
        <v>15</v>
      </c>
      <c r="T8675" s="2">
        <v>3</v>
      </c>
      <c r="U8675" s="2">
        <f t="shared" si="135"/>
        <v>52.8</v>
      </c>
    </row>
    <row r="8676" spans="1:21" x14ac:dyDescent="0.2">
      <c r="A8676" t="s">
        <v>23</v>
      </c>
      <c r="B8676" s="3">
        <v>45135</v>
      </c>
      <c r="C8676" s="10" t="str">
        <f>TEXT(data[[#This Row],[Date]],"mmmm")</f>
        <v>July</v>
      </c>
      <c r="D8676" t="s">
        <v>15</v>
      </c>
      <c r="E8676" t="s">
        <v>19</v>
      </c>
      <c r="F8676" t="s">
        <v>20</v>
      </c>
      <c r="G8676" t="s">
        <v>21</v>
      </c>
      <c r="H8676" s="11">
        <v>1738.9999999999998</v>
      </c>
      <c r="I8676" s="11">
        <v>19.824599999999997</v>
      </c>
      <c r="J8676" s="13">
        <f>data[[#This Row],[Clicks]]/data[[#This Row],[Impressions]]</f>
        <v>1.14E-2</v>
      </c>
      <c r="K8676" s="1">
        <v>0.11000000000000003</v>
      </c>
      <c r="L8676" s="2">
        <v>2.1807060000000003</v>
      </c>
      <c r="M8676">
        <v>1</v>
      </c>
      <c r="N8676" s="1">
        <f>IF(data[[#This Row],[Conversions]]=0,0,data[[#This Row],[Spend, Dollars]]/data[[#This Row],[Conversions]])</f>
        <v>2.1807060000000003</v>
      </c>
      <c r="O8676" s="13">
        <f>data[[#This Row],[Conversions]]/data[[#This Row],[Clicks]]</f>
        <v>5.0442379669703309E-2</v>
      </c>
      <c r="P8676" s="11">
        <v>45</v>
      </c>
      <c r="Q8676" s="11">
        <f>IF(data[[#This Row],[Spend, Dollars]]=0,0,data[[#This Row],[Total conversion value, Dollars]]/data[[#This Row],[Spend, Dollars]])</f>
        <v>20.63551895578771</v>
      </c>
      <c r="R8676" s="2">
        <v>60</v>
      </c>
      <c r="S8676" s="2">
        <v>24</v>
      </c>
      <c r="T8676" s="2">
        <v>9</v>
      </c>
      <c r="U8676" s="2">
        <f t="shared" si="135"/>
        <v>93</v>
      </c>
    </row>
    <row r="8677" spans="1:21" x14ac:dyDescent="0.2">
      <c r="A8677" t="s">
        <v>23</v>
      </c>
      <c r="B8677" s="3">
        <v>45136</v>
      </c>
      <c r="C8677" s="10" t="str">
        <f>TEXT(data[[#This Row],[Date]],"mmmm")</f>
        <v>July</v>
      </c>
      <c r="D8677" t="s">
        <v>15</v>
      </c>
      <c r="E8677" t="s">
        <v>19</v>
      </c>
      <c r="F8677" t="s">
        <v>20</v>
      </c>
      <c r="G8677" t="s">
        <v>21</v>
      </c>
      <c r="H8677" s="11">
        <v>2024.3000000000002</v>
      </c>
      <c r="I8677" s="11">
        <v>14.979820000000007</v>
      </c>
      <c r="J8677" s="13">
        <f>data[[#This Row],[Clicks]]/data[[#This Row],[Impressions]]</f>
        <v>7.4000000000000029E-3</v>
      </c>
      <c r="K8677" s="1">
        <v>6.0000000000000026E-2</v>
      </c>
      <c r="L8677" s="2">
        <v>0.89878920000000084</v>
      </c>
      <c r="M8677">
        <v>1</v>
      </c>
      <c r="N8677" s="1">
        <f>IF(data[[#This Row],[Conversions]]=0,0,data[[#This Row],[Spend, Dollars]]/data[[#This Row],[Conversions]])</f>
        <v>0.89878920000000084</v>
      </c>
      <c r="O8677" s="13">
        <f>data[[#This Row],[Conversions]]/data[[#This Row],[Clicks]]</f>
        <v>6.6756476379555924E-2</v>
      </c>
      <c r="P8677" s="11">
        <v>62</v>
      </c>
      <c r="Q8677" s="11">
        <f>IF(data[[#This Row],[Spend, Dollars]]=0,0,data[[#This Row],[Total conversion value, Dollars]]/data[[#This Row],[Spend, Dollars]])</f>
        <v>68.981692258874432</v>
      </c>
      <c r="R8677" s="2">
        <v>81.599999999999994</v>
      </c>
      <c r="S8677" s="2">
        <v>19.5</v>
      </c>
      <c r="T8677" s="2">
        <v>8</v>
      </c>
      <c r="U8677" s="2">
        <f t="shared" si="135"/>
        <v>109.1</v>
      </c>
    </row>
    <row r="8678" spans="1:21" x14ac:dyDescent="0.2">
      <c r="A8678" t="s">
        <v>23</v>
      </c>
      <c r="B8678" s="3">
        <v>45137</v>
      </c>
      <c r="C8678" s="10" t="str">
        <f>TEXT(data[[#This Row],[Date]],"mmmm")</f>
        <v>July</v>
      </c>
      <c r="D8678" t="s">
        <v>15</v>
      </c>
      <c r="E8678" t="s">
        <v>19</v>
      </c>
      <c r="F8678" t="s">
        <v>20</v>
      </c>
      <c r="G8678" t="s">
        <v>21</v>
      </c>
      <c r="H8678" s="11">
        <v>1401.1</v>
      </c>
      <c r="I8678" s="11">
        <v>12.609900000000001</v>
      </c>
      <c r="J8678" s="13">
        <f>data[[#This Row],[Clicks]]/data[[#This Row],[Impressions]]</f>
        <v>9.0000000000000011E-3</v>
      </c>
      <c r="K8678" s="1">
        <v>0.49999999999999994</v>
      </c>
      <c r="L8678" s="2">
        <v>6.3049499999999998</v>
      </c>
      <c r="M8678">
        <v>0</v>
      </c>
      <c r="N8678" s="1">
        <f>IF(data[[#This Row],[Conversions]]=0,0,data[[#This Row],[Spend, Dollars]]/data[[#This Row],[Conversions]])</f>
        <v>0</v>
      </c>
      <c r="O8678" s="13">
        <f>data[[#This Row],[Conversions]]/data[[#This Row],[Clicks]]</f>
        <v>0</v>
      </c>
      <c r="P8678" s="11">
        <v>38</v>
      </c>
      <c r="Q8678" s="11">
        <f>IF(data[[#This Row],[Spend, Dollars]]=0,0,data[[#This Row],[Total conversion value, Dollars]]/data[[#This Row],[Spend, Dollars]])</f>
        <v>6.0270105234775855</v>
      </c>
      <c r="R8678" s="2">
        <v>91.2</v>
      </c>
      <c r="S8678" s="2">
        <v>22.5</v>
      </c>
      <c r="T8678" s="2">
        <v>4</v>
      </c>
      <c r="U8678" s="2">
        <f t="shared" si="135"/>
        <v>117.7</v>
      </c>
    </row>
    <row r="8679" spans="1:21" x14ac:dyDescent="0.2">
      <c r="A8679" t="s">
        <v>23</v>
      </c>
      <c r="B8679" s="3">
        <v>45138</v>
      </c>
      <c r="C8679" s="10" t="str">
        <f>TEXT(data[[#This Row],[Date]],"mmmm")</f>
        <v>July</v>
      </c>
      <c r="D8679" t="s">
        <v>15</v>
      </c>
      <c r="E8679" t="s">
        <v>19</v>
      </c>
      <c r="F8679" t="s">
        <v>20</v>
      </c>
      <c r="G8679" t="s">
        <v>21</v>
      </c>
      <c r="H8679" s="11">
        <v>1732.3999999999996</v>
      </c>
      <c r="I8679" s="11">
        <v>17.670479999999998</v>
      </c>
      <c r="J8679" s="13">
        <f>data[[#This Row],[Clicks]]/data[[#This Row],[Impressions]]</f>
        <v>1.0200000000000001E-2</v>
      </c>
      <c r="K8679" s="1">
        <v>1.2599999999999998</v>
      </c>
      <c r="L8679" s="2">
        <v>22.264804799999993</v>
      </c>
      <c r="M8679">
        <v>2</v>
      </c>
      <c r="N8679" s="1">
        <f>IF(data[[#This Row],[Conversions]]=0,0,data[[#This Row],[Spend, Dollars]]/data[[#This Row],[Conversions]])</f>
        <v>11.132402399999997</v>
      </c>
      <c r="O8679" s="13">
        <f>data[[#This Row],[Conversions]]/data[[#This Row],[Clicks]]</f>
        <v>0.11318311670084798</v>
      </c>
      <c r="P8679" s="11">
        <v>144</v>
      </c>
      <c r="Q8679" s="11">
        <f>IF(data[[#This Row],[Spend, Dollars]]=0,0,data[[#This Row],[Total conversion value, Dollars]]/data[[#This Row],[Spend, Dollars]])</f>
        <v>6.4676066686198856</v>
      </c>
      <c r="R8679" s="2">
        <v>73.2</v>
      </c>
      <c r="S8679" s="2">
        <v>15</v>
      </c>
      <c r="T8679" s="2">
        <v>2</v>
      </c>
      <c r="U8679" s="2">
        <f t="shared" si="135"/>
        <v>90.2</v>
      </c>
    </row>
    <row r="8680" spans="1:21" x14ac:dyDescent="0.2">
      <c r="A8680" t="s">
        <v>23</v>
      </c>
      <c r="B8680" s="3">
        <v>45139</v>
      </c>
      <c r="C8680" s="10" t="str">
        <f>TEXT(data[[#This Row],[Date]],"mmmm")</f>
        <v>August</v>
      </c>
      <c r="D8680" t="s">
        <v>15</v>
      </c>
      <c r="E8680" t="s">
        <v>19</v>
      </c>
      <c r="F8680" t="s">
        <v>20</v>
      </c>
      <c r="G8680" t="s">
        <v>21</v>
      </c>
      <c r="H8680" s="11">
        <v>1056.3</v>
      </c>
      <c r="I8680" s="11">
        <v>11.091150000000001</v>
      </c>
      <c r="J8680" s="13">
        <f>data[[#This Row],[Clicks]]/data[[#This Row],[Impressions]]</f>
        <v>1.0500000000000001E-2</v>
      </c>
      <c r="K8680" s="1">
        <v>1.0499999999999998</v>
      </c>
      <c r="L8680" s="2">
        <v>11.645707499999999</v>
      </c>
      <c r="M8680">
        <v>2</v>
      </c>
      <c r="N8680" s="1">
        <f>IF(data[[#This Row],[Conversions]]=0,0,data[[#This Row],[Spend, Dollars]]/data[[#This Row],[Conversions]])</f>
        <v>5.8228537499999993</v>
      </c>
      <c r="O8680" s="13">
        <f>data[[#This Row],[Conversions]]/data[[#This Row],[Clicks]]</f>
        <v>0.18032395197973158</v>
      </c>
      <c r="P8680" s="11">
        <v>111</v>
      </c>
      <c r="Q8680" s="11">
        <f>IF(data[[#This Row],[Spend, Dollars]]=0,0,data[[#This Row],[Total conversion value, Dollars]]/data[[#This Row],[Spend, Dollars]])</f>
        <v>9.5314088903572429</v>
      </c>
      <c r="R8680" s="2">
        <v>51.6</v>
      </c>
      <c r="S8680" s="2">
        <v>22.5</v>
      </c>
      <c r="T8680" s="2">
        <v>4</v>
      </c>
      <c r="U8680" s="2">
        <f t="shared" si="135"/>
        <v>78.099999999999994</v>
      </c>
    </row>
    <row r="8681" spans="1:21" x14ac:dyDescent="0.2">
      <c r="A8681" t="s">
        <v>23</v>
      </c>
      <c r="B8681" s="3">
        <v>45140</v>
      </c>
      <c r="C8681" s="10" t="str">
        <f>TEXT(data[[#This Row],[Date]],"mmmm")</f>
        <v>August</v>
      </c>
      <c r="D8681" t="s">
        <v>15</v>
      </c>
      <c r="E8681" t="s">
        <v>19</v>
      </c>
      <c r="F8681" t="s">
        <v>20</v>
      </c>
      <c r="G8681" t="s">
        <v>21</v>
      </c>
      <c r="H8681" s="11">
        <v>1981.5</v>
      </c>
      <c r="I8681" s="11">
        <v>21.59835</v>
      </c>
      <c r="J8681" s="13">
        <f>data[[#This Row],[Clicks]]/data[[#This Row],[Impressions]]</f>
        <v>1.09E-2</v>
      </c>
      <c r="K8681" s="1">
        <v>1.1999999999999997</v>
      </c>
      <c r="L8681" s="2">
        <v>25.918019999999995</v>
      </c>
      <c r="M8681">
        <v>0</v>
      </c>
      <c r="N8681" s="1">
        <f>IF(data[[#This Row],[Conversions]]=0,0,data[[#This Row],[Spend, Dollars]]/data[[#This Row],[Conversions]])</f>
        <v>0</v>
      </c>
      <c r="O8681" s="13">
        <f>data[[#This Row],[Conversions]]/data[[#This Row],[Clicks]]</f>
        <v>0</v>
      </c>
      <c r="P8681" s="11">
        <v>30</v>
      </c>
      <c r="Q8681" s="11">
        <f>IF(data[[#This Row],[Spend, Dollars]]=0,0,data[[#This Row],[Total conversion value, Dollars]]/data[[#This Row],[Spend, Dollars]])</f>
        <v>1.1574958272275431</v>
      </c>
      <c r="R8681" s="2">
        <v>64.8</v>
      </c>
      <c r="S8681" s="2">
        <v>16.5</v>
      </c>
      <c r="T8681" s="2">
        <v>1</v>
      </c>
      <c r="U8681" s="2">
        <f t="shared" si="135"/>
        <v>82.3</v>
      </c>
    </row>
    <row r="8682" spans="1:21" x14ac:dyDescent="0.2">
      <c r="A8682" t="s">
        <v>23</v>
      </c>
      <c r="B8682" s="3">
        <v>45141</v>
      </c>
      <c r="C8682" s="10" t="str">
        <f>TEXT(data[[#This Row],[Date]],"mmmm")</f>
        <v>August</v>
      </c>
      <c r="D8682" t="s">
        <v>15</v>
      </c>
      <c r="E8682" t="s">
        <v>19</v>
      </c>
      <c r="F8682" t="s">
        <v>20</v>
      </c>
      <c r="G8682" t="s">
        <v>21</v>
      </c>
      <c r="H8682" s="11">
        <v>1057</v>
      </c>
      <c r="I8682" s="11">
        <v>5.6020999999999992</v>
      </c>
      <c r="J8682" s="13">
        <f>data[[#This Row],[Clicks]]/data[[#This Row],[Impressions]]</f>
        <v>5.2999999999999992E-3</v>
      </c>
      <c r="K8682" s="1">
        <v>1.0499999999999998</v>
      </c>
      <c r="L8682" s="2">
        <v>5.8822049999999981</v>
      </c>
      <c r="M8682">
        <v>0</v>
      </c>
      <c r="N8682" s="1">
        <f>IF(data[[#This Row],[Conversions]]=0,0,data[[#This Row],[Spend, Dollars]]/data[[#This Row],[Conversions]])</f>
        <v>0</v>
      </c>
      <c r="O8682" s="13">
        <f>data[[#This Row],[Conversions]]/data[[#This Row],[Clicks]]</f>
        <v>0</v>
      </c>
      <c r="P8682" s="11">
        <v>60</v>
      </c>
      <c r="Q8682" s="11">
        <f>IF(data[[#This Row],[Spend, Dollars]]=0,0,data[[#This Row],[Total conversion value, Dollars]]/data[[#This Row],[Spend, Dollars]])</f>
        <v>10.200256536451896</v>
      </c>
      <c r="R8682" s="2">
        <v>62.4</v>
      </c>
      <c r="S8682" s="2">
        <v>18</v>
      </c>
      <c r="T8682" s="2">
        <v>11</v>
      </c>
      <c r="U8682" s="2">
        <f t="shared" si="135"/>
        <v>91.4</v>
      </c>
    </row>
    <row r="8683" spans="1:21" x14ac:dyDescent="0.2">
      <c r="A8683" t="s">
        <v>23</v>
      </c>
      <c r="B8683" s="3">
        <v>45142</v>
      </c>
      <c r="C8683" s="10" t="str">
        <f>TEXT(data[[#This Row],[Date]],"mmmm")</f>
        <v>August</v>
      </c>
      <c r="D8683" t="s">
        <v>15</v>
      </c>
      <c r="E8683" t="s">
        <v>19</v>
      </c>
      <c r="F8683" t="s">
        <v>20</v>
      </c>
      <c r="G8683" t="s">
        <v>21</v>
      </c>
      <c r="H8683" s="11">
        <v>1703.6999999999998</v>
      </c>
      <c r="I8683" s="11">
        <v>15.503670000000001</v>
      </c>
      <c r="J8683" s="13">
        <f>data[[#This Row],[Clicks]]/data[[#This Row],[Impressions]]</f>
        <v>9.1000000000000022E-3</v>
      </c>
      <c r="K8683" s="1">
        <v>1.3499999999999999</v>
      </c>
      <c r="L8683" s="2">
        <v>20.929954500000001</v>
      </c>
      <c r="M8683">
        <v>1</v>
      </c>
      <c r="N8683" s="1">
        <f>IF(data[[#This Row],[Conversions]]=0,0,data[[#This Row],[Spend, Dollars]]/data[[#This Row],[Conversions]])</f>
        <v>20.929954500000001</v>
      </c>
      <c r="O8683" s="13">
        <f>data[[#This Row],[Conversions]]/data[[#This Row],[Clicks]]</f>
        <v>6.4500856893883823E-2</v>
      </c>
      <c r="P8683" s="11">
        <v>26</v>
      </c>
      <c r="Q8683" s="11">
        <f>IF(data[[#This Row],[Spend, Dollars]]=0,0,data[[#This Row],[Total conversion value, Dollars]]/data[[#This Row],[Spend, Dollars]])</f>
        <v>1.2422387253636886</v>
      </c>
      <c r="R8683" s="2">
        <v>96</v>
      </c>
      <c r="S8683" s="2">
        <v>28.5</v>
      </c>
      <c r="T8683" s="2">
        <v>7</v>
      </c>
      <c r="U8683" s="2">
        <f t="shared" si="135"/>
        <v>131.5</v>
      </c>
    </row>
    <row r="8684" spans="1:21" x14ac:dyDescent="0.2">
      <c r="A8684" t="s">
        <v>23</v>
      </c>
      <c r="B8684" s="3">
        <v>45143</v>
      </c>
      <c r="C8684" s="10" t="str">
        <f>TEXT(data[[#This Row],[Date]],"mmmm")</f>
        <v>August</v>
      </c>
      <c r="D8684" t="s">
        <v>15</v>
      </c>
      <c r="E8684" t="s">
        <v>19</v>
      </c>
      <c r="F8684" t="s">
        <v>20</v>
      </c>
      <c r="G8684" t="s">
        <v>21</v>
      </c>
      <c r="H8684" s="11">
        <v>1822.5</v>
      </c>
      <c r="I8684" s="11">
        <v>10.388250000000001</v>
      </c>
      <c r="J8684" s="13">
        <f>data[[#This Row],[Clicks]]/data[[#This Row],[Impressions]]</f>
        <v>5.7000000000000002E-3</v>
      </c>
      <c r="K8684" s="1">
        <v>0.23000000000000004</v>
      </c>
      <c r="L8684" s="2">
        <v>2.3892975000000005</v>
      </c>
      <c r="M8684">
        <v>0</v>
      </c>
      <c r="N8684" s="1">
        <f>IF(data[[#This Row],[Conversions]]=0,0,data[[#This Row],[Spend, Dollars]]/data[[#This Row],[Conversions]])</f>
        <v>0</v>
      </c>
      <c r="O8684" s="13">
        <f>data[[#This Row],[Conversions]]/data[[#This Row],[Clicks]]</f>
        <v>0</v>
      </c>
      <c r="P8684" s="11">
        <v>65</v>
      </c>
      <c r="Q8684" s="11">
        <f>IF(data[[#This Row],[Spend, Dollars]]=0,0,data[[#This Row],[Total conversion value, Dollars]]/data[[#This Row],[Spend, Dollars]])</f>
        <v>27.204649065258714</v>
      </c>
      <c r="R8684" s="2">
        <v>46.8</v>
      </c>
      <c r="S8684" s="2">
        <v>16.5</v>
      </c>
      <c r="T8684" s="2">
        <v>8</v>
      </c>
      <c r="U8684" s="2">
        <f t="shared" si="135"/>
        <v>71.3</v>
      </c>
    </row>
    <row r="8685" spans="1:21" x14ac:dyDescent="0.2">
      <c r="A8685" t="s">
        <v>23</v>
      </c>
      <c r="B8685" s="3">
        <v>45144</v>
      </c>
      <c r="C8685" s="10" t="str">
        <f>TEXT(data[[#This Row],[Date]],"mmmm")</f>
        <v>August</v>
      </c>
      <c r="D8685" t="s">
        <v>15</v>
      </c>
      <c r="E8685" t="s">
        <v>19</v>
      </c>
      <c r="F8685" t="s">
        <v>20</v>
      </c>
      <c r="G8685" t="s">
        <v>21</v>
      </c>
      <c r="H8685" s="11">
        <v>1429</v>
      </c>
      <c r="I8685" s="11">
        <v>17.862500000000001</v>
      </c>
      <c r="J8685" s="13">
        <f>data[[#This Row],[Clicks]]/data[[#This Row],[Impressions]]</f>
        <v>1.2500000000000001E-2</v>
      </c>
      <c r="K8685" s="1">
        <v>0.92999999999999983</v>
      </c>
      <c r="L8685" s="2">
        <v>16.612124999999999</v>
      </c>
      <c r="M8685">
        <v>2</v>
      </c>
      <c r="N8685" s="1">
        <f>IF(data[[#This Row],[Conversions]]=0,0,data[[#This Row],[Spend, Dollars]]/data[[#This Row],[Conversions]])</f>
        <v>8.3060624999999995</v>
      </c>
      <c r="O8685" s="13">
        <f>data[[#This Row],[Conversions]]/data[[#This Row],[Clicks]]</f>
        <v>0.1119664100769769</v>
      </c>
      <c r="P8685" s="11">
        <v>42</v>
      </c>
      <c r="Q8685" s="11">
        <f>IF(data[[#This Row],[Spend, Dollars]]=0,0,data[[#This Row],[Total conversion value, Dollars]]/data[[#This Row],[Spend, Dollars]])</f>
        <v>2.5282737759317366</v>
      </c>
      <c r="R8685" s="2">
        <v>64.8</v>
      </c>
      <c r="S8685" s="2">
        <v>9</v>
      </c>
      <c r="T8685" s="2">
        <v>6</v>
      </c>
      <c r="U8685" s="2">
        <f t="shared" si="135"/>
        <v>79.8</v>
      </c>
    </row>
    <row r="8686" spans="1:21" x14ac:dyDescent="0.2">
      <c r="A8686" t="s">
        <v>23</v>
      </c>
      <c r="B8686" s="3">
        <v>45145</v>
      </c>
      <c r="C8686" s="10" t="str">
        <f>TEXT(data[[#This Row],[Date]],"mmmm")</f>
        <v>August</v>
      </c>
      <c r="D8686" t="s">
        <v>15</v>
      </c>
      <c r="E8686" t="s">
        <v>19</v>
      </c>
      <c r="F8686" t="s">
        <v>20</v>
      </c>
      <c r="G8686" t="s">
        <v>21</v>
      </c>
      <c r="H8686" s="11">
        <v>1295.3999999999999</v>
      </c>
      <c r="I8686" s="11">
        <v>12.176759999999996</v>
      </c>
      <c r="J8686" s="13">
        <f>data[[#This Row],[Clicks]]/data[[#This Row],[Impressions]]</f>
        <v>9.3999999999999986E-3</v>
      </c>
      <c r="K8686" s="1">
        <v>0.75999999999999979</v>
      </c>
      <c r="L8686" s="2">
        <v>9.2543375999999942</v>
      </c>
      <c r="M8686">
        <v>0</v>
      </c>
      <c r="N8686" s="1">
        <f>IF(data[[#This Row],[Conversions]]=0,0,data[[#This Row],[Spend, Dollars]]/data[[#This Row],[Conversions]])</f>
        <v>0</v>
      </c>
      <c r="O8686" s="13">
        <f>data[[#This Row],[Conversions]]/data[[#This Row],[Clicks]]</f>
        <v>0</v>
      </c>
      <c r="P8686" s="11">
        <v>64</v>
      </c>
      <c r="Q8686" s="11">
        <f>IF(data[[#This Row],[Spend, Dollars]]=0,0,data[[#This Row],[Total conversion value, Dollars]]/data[[#This Row],[Spend, Dollars]])</f>
        <v>6.9156759528634488</v>
      </c>
      <c r="R8686" s="2">
        <v>69.599999999999994</v>
      </c>
      <c r="S8686" s="2">
        <v>21</v>
      </c>
      <c r="T8686" s="2">
        <v>10</v>
      </c>
      <c r="U8686" s="2">
        <f t="shared" si="135"/>
        <v>100.6</v>
      </c>
    </row>
    <row r="8687" spans="1:21" x14ac:dyDescent="0.2">
      <c r="A8687" t="s">
        <v>23</v>
      </c>
      <c r="B8687" s="3">
        <v>45146</v>
      </c>
      <c r="C8687" s="10" t="str">
        <f>TEXT(data[[#This Row],[Date]],"mmmm")</f>
        <v>August</v>
      </c>
      <c r="D8687" t="s">
        <v>15</v>
      </c>
      <c r="E8687" t="s">
        <v>19</v>
      </c>
      <c r="F8687" t="s">
        <v>20</v>
      </c>
      <c r="G8687" t="s">
        <v>21</v>
      </c>
      <c r="H8687" s="11">
        <v>1877.4</v>
      </c>
      <c r="I8687" s="11">
        <v>20.275919999999999</v>
      </c>
      <c r="J8687" s="13">
        <f>data[[#This Row],[Clicks]]/data[[#This Row],[Impressions]]</f>
        <v>1.0799999999999999E-2</v>
      </c>
      <c r="K8687" s="1">
        <v>0.22000000000000003</v>
      </c>
      <c r="L8687" s="2">
        <v>4.4607024000000006</v>
      </c>
      <c r="M8687">
        <v>2</v>
      </c>
      <c r="N8687" s="1">
        <f>IF(data[[#This Row],[Conversions]]=0,0,data[[#This Row],[Spend, Dollars]]/data[[#This Row],[Conversions]])</f>
        <v>2.2303512000000003</v>
      </c>
      <c r="O8687" s="13">
        <f>data[[#This Row],[Conversions]]/data[[#This Row],[Clicks]]</f>
        <v>9.8639173956101625E-2</v>
      </c>
      <c r="P8687" s="11">
        <v>76</v>
      </c>
      <c r="Q8687" s="11">
        <f>IF(data[[#This Row],[Spend, Dollars]]=0,0,data[[#This Row],[Total conversion value, Dollars]]/data[[#This Row],[Spend, Dollars]])</f>
        <v>17.03767550150846</v>
      </c>
      <c r="R8687" s="2">
        <v>75.599999999999994</v>
      </c>
      <c r="S8687" s="2">
        <v>19.5</v>
      </c>
      <c r="T8687" s="2">
        <v>4</v>
      </c>
      <c r="U8687" s="2">
        <f t="shared" si="135"/>
        <v>99.1</v>
      </c>
    </row>
    <row r="8688" spans="1:21" x14ac:dyDescent="0.2">
      <c r="A8688" t="s">
        <v>23</v>
      </c>
      <c r="B8688" s="3">
        <v>45147</v>
      </c>
      <c r="C8688" s="10" t="str">
        <f>TEXT(data[[#This Row],[Date]],"mmmm")</f>
        <v>August</v>
      </c>
      <c r="D8688" t="s">
        <v>15</v>
      </c>
      <c r="E8688" t="s">
        <v>19</v>
      </c>
      <c r="F8688" t="s">
        <v>20</v>
      </c>
      <c r="G8688" t="s">
        <v>21</v>
      </c>
      <c r="H8688" s="11">
        <v>1232.6999999999998</v>
      </c>
      <c r="I8688" s="11">
        <v>8.2590899999999987</v>
      </c>
      <c r="J8688" s="13">
        <f>data[[#This Row],[Clicks]]/data[[#This Row],[Impressions]]</f>
        <v>6.7000000000000002E-3</v>
      </c>
      <c r="K8688" s="1">
        <v>1.0099999999999998</v>
      </c>
      <c r="L8688" s="2">
        <v>8.3416808999999965</v>
      </c>
      <c r="M8688">
        <v>0</v>
      </c>
      <c r="N8688" s="1">
        <f>IF(data[[#This Row],[Conversions]]=0,0,data[[#This Row],[Spend, Dollars]]/data[[#This Row],[Conversions]])</f>
        <v>0</v>
      </c>
      <c r="O8688" s="13">
        <f>data[[#This Row],[Conversions]]/data[[#This Row],[Clicks]]</f>
        <v>0</v>
      </c>
      <c r="P8688" s="11">
        <v>23</v>
      </c>
      <c r="Q8688" s="11">
        <f>IF(data[[#This Row],[Spend, Dollars]]=0,0,data[[#This Row],[Total conversion value, Dollars]]/data[[#This Row],[Spend, Dollars]])</f>
        <v>2.7572380525848224</v>
      </c>
      <c r="R8688" s="2">
        <v>69.599999999999994</v>
      </c>
      <c r="S8688" s="2">
        <v>27</v>
      </c>
      <c r="T8688" s="2">
        <v>13</v>
      </c>
      <c r="U8688" s="2">
        <f t="shared" si="135"/>
        <v>109.6</v>
      </c>
    </row>
    <row r="8689" spans="1:21" x14ac:dyDescent="0.2">
      <c r="A8689" t="s">
        <v>23</v>
      </c>
      <c r="B8689" s="3">
        <v>45148</v>
      </c>
      <c r="C8689" s="10" t="str">
        <f>TEXT(data[[#This Row],[Date]],"mmmm")</f>
        <v>August</v>
      </c>
      <c r="D8689" t="s">
        <v>15</v>
      </c>
      <c r="E8689" t="s">
        <v>19</v>
      </c>
      <c r="F8689" t="s">
        <v>20</v>
      </c>
      <c r="G8689" t="s">
        <v>21</v>
      </c>
      <c r="H8689" s="11">
        <v>1244.0999999999999</v>
      </c>
      <c r="I8689" s="11">
        <v>9.4551600000000011</v>
      </c>
      <c r="J8689" s="13">
        <f>data[[#This Row],[Clicks]]/data[[#This Row],[Impressions]]</f>
        <v>7.6000000000000017E-3</v>
      </c>
      <c r="K8689" s="1">
        <v>0.94999999999999973</v>
      </c>
      <c r="L8689" s="2">
        <v>8.9824019999999987</v>
      </c>
      <c r="M8689">
        <v>0</v>
      </c>
      <c r="N8689" s="1">
        <f>IF(data[[#This Row],[Conversions]]=0,0,data[[#This Row],[Spend, Dollars]]/data[[#This Row],[Conversions]])</f>
        <v>0</v>
      </c>
      <c r="O8689" s="13">
        <f>data[[#This Row],[Conversions]]/data[[#This Row],[Clicks]]</f>
        <v>0</v>
      </c>
      <c r="P8689" s="11">
        <v>44</v>
      </c>
      <c r="Q8689" s="11">
        <f>IF(data[[#This Row],[Spend, Dollars]]=0,0,data[[#This Row],[Total conversion value, Dollars]]/data[[#This Row],[Spend, Dollars]])</f>
        <v>4.8984670247446065</v>
      </c>
      <c r="R8689" s="2">
        <v>96</v>
      </c>
      <c r="S8689" s="2">
        <v>12</v>
      </c>
      <c r="T8689" s="2">
        <v>9</v>
      </c>
      <c r="U8689" s="2">
        <f t="shared" si="135"/>
        <v>117</v>
      </c>
    </row>
    <row r="8690" spans="1:21" x14ac:dyDescent="0.2">
      <c r="A8690" t="s">
        <v>23</v>
      </c>
      <c r="B8690" s="3">
        <v>45149</v>
      </c>
      <c r="C8690" s="10" t="str">
        <f>TEXT(data[[#This Row],[Date]],"mmmm")</f>
        <v>August</v>
      </c>
      <c r="D8690" t="s">
        <v>15</v>
      </c>
      <c r="E8690" t="s">
        <v>19</v>
      </c>
      <c r="F8690" t="s">
        <v>20</v>
      </c>
      <c r="G8690" t="s">
        <v>21</v>
      </c>
      <c r="H8690" s="11">
        <v>1932.8999999999996</v>
      </c>
      <c r="I8690" s="11">
        <v>16.236359999999994</v>
      </c>
      <c r="J8690" s="13">
        <f>data[[#This Row],[Clicks]]/data[[#This Row],[Impressions]]</f>
        <v>8.3999999999999977E-3</v>
      </c>
      <c r="K8690" s="1">
        <v>1.0299999999999998</v>
      </c>
      <c r="L8690" s="2">
        <v>16.723450799999991</v>
      </c>
      <c r="M8690">
        <v>1</v>
      </c>
      <c r="N8690" s="1">
        <f>IF(data[[#This Row],[Conversions]]=0,0,data[[#This Row],[Spend, Dollars]]/data[[#This Row],[Conversions]])</f>
        <v>16.723450799999991</v>
      </c>
      <c r="O8690" s="13">
        <f>data[[#This Row],[Conversions]]/data[[#This Row],[Clicks]]</f>
        <v>6.159015937069641E-2</v>
      </c>
      <c r="P8690" s="11">
        <v>51</v>
      </c>
      <c r="Q8690" s="11">
        <f>IF(data[[#This Row],[Spend, Dollars]]=0,0,data[[#This Row],[Total conversion value, Dollars]]/data[[#This Row],[Spend, Dollars]])</f>
        <v>3.0496098329179779</v>
      </c>
      <c r="R8690" s="2">
        <v>64.8</v>
      </c>
      <c r="S8690" s="2">
        <v>16.5</v>
      </c>
      <c r="T8690" s="2">
        <v>4</v>
      </c>
      <c r="U8690" s="2">
        <f t="shared" si="135"/>
        <v>85.3</v>
      </c>
    </row>
    <row r="8691" spans="1:21" x14ac:dyDescent="0.2">
      <c r="A8691" t="s">
        <v>23</v>
      </c>
      <c r="B8691" s="3">
        <v>45150</v>
      </c>
      <c r="C8691" s="10" t="str">
        <f>TEXT(data[[#This Row],[Date]],"mmmm")</f>
        <v>August</v>
      </c>
      <c r="D8691" t="s">
        <v>15</v>
      </c>
      <c r="E8691" t="s">
        <v>19</v>
      </c>
      <c r="F8691" t="s">
        <v>20</v>
      </c>
      <c r="G8691" t="s">
        <v>21</v>
      </c>
      <c r="H8691" s="11">
        <v>1550.3999999999999</v>
      </c>
      <c r="I8691" s="11">
        <v>15.038879999999999</v>
      </c>
      <c r="J8691" s="13">
        <f>data[[#This Row],[Clicks]]/data[[#This Row],[Impressions]]</f>
        <v>9.7000000000000003E-3</v>
      </c>
      <c r="K8691" s="1">
        <v>1.3199999999999998</v>
      </c>
      <c r="L8691" s="2">
        <v>19.851321599999995</v>
      </c>
      <c r="M8691">
        <v>0</v>
      </c>
      <c r="N8691" s="1">
        <f>IF(data[[#This Row],[Conversions]]=0,0,data[[#This Row],[Spend, Dollars]]/data[[#This Row],[Conversions]])</f>
        <v>0</v>
      </c>
      <c r="O8691" s="13">
        <f>data[[#This Row],[Conversions]]/data[[#This Row],[Clicks]]</f>
        <v>0</v>
      </c>
      <c r="P8691" s="11">
        <v>46</v>
      </c>
      <c r="Q8691" s="11">
        <f>IF(data[[#This Row],[Spend, Dollars]]=0,0,data[[#This Row],[Total conversion value, Dollars]]/data[[#This Row],[Spend, Dollars]])</f>
        <v>2.3172260732504588</v>
      </c>
      <c r="R8691" s="2">
        <v>87.6</v>
      </c>
      <c r="S8691" s="2">
        <v>28.5</v>
      </c>
      <c r="T8691" s="2">
        <v>2</v>
      </c>
      <c r="U8691" s="2">
        <f t="shared" si="135"/>
        <v>118.1</v>
      </c>
    </row>
    <row r="8692" spans="1:21" x14ac:dyDescent="0.2">
      <c r="A8692" t="s">
        <v>23</v>
      </c>
      <c r="B8692" s="3">
        <v>45151</v>
      </c>
      <c r="C8692" s="10" t="str">
        <f>TEXT(data[[#This Row],[Date]],"mmmm")</f>
        <v>August</v>
      </c>
      <c r="D8692" t="s">
        <v>15</v>
      </c>
      <c r="E8692" t="s">
        <v>19</v>
      </c>
      <c r="F8692" t="s">
        <v>20</v>
      </c>
      <c r="G8692" t="s">
        <v>21</v>
      </c>
      <c r="H8692" s="11">
        <v>1604.5</v>
      </c>
      <c r="I8692" s="11">
        <v>14.440500000000002</v>
      </c>
      <c r="J8692" s="13">
        <f>data[[#This Row],[Clicks]]/data[[#This Row],[Impressions]]</f>
        <v>9.0000000000000011E-3</v>
      </c>
      <c r="K8692" s="1">
        <v>1.1499999999999999</v>
      </c>
      <c r="L8692" s="2">
        <v>16.606574999999999</v>
      </c>
      <c r="M8692">
        <v>0</v>
      </c>
      <c r="N8692" s="1">
        <f>IF(data[[#This Row],[Conversions]]=0,0,data[[#This Row],[Spend, Dollars]]/data[[#This Row],[Conversions]])</f>
        <v>0</v>
      </c>
      <c r="O8692" s="13">
        <f>data[[#This Row],[Conversions]]/data[[#This Row],[Clicks]]</f>
        <v>0</v>
      </c>
      <c r="P8692" s="11">
        <v>60</v>
      </c>
      <c r="Q8692" s="11">
        <f>IF(data[[#This Row],[Spend, Dollars]]=0,0,data[[#This Row],[Total conversion value, Dollars]]/data[[#This Row],[Spend, Dollars]])</f>
        <v>3.6130267680120678</v>
      </c>
      <c r="R8692" s="2">
        <v>61.199999999999996</v>
      </c>
      <c r="S8692" s="2">
        <v>12</v>
      </c>
      <c r="T8692" s="2">
        <v>11</v>
      </c>
      <c r="U8692" s="2">
        <f t="shared" si="135"/>
        <v>84.199999999999989</v>
      </c>
    </row>
    <row r="8693" spans="1:21" x14ac:dyDescent="0.2">
      <c r="A8693" t="s">
        <v>23</v>
      </c>
      <c r="B8693" s="3">
        <v>45152</v>
      </c>
      <c r="C8693" s="10" t="str">
        <f>TEXT(data[[#This Row],[Date]],"mmmm")</f>
        <v>August</v>
      </c>
      <c r="D8693" t="s">
        <v>15</v>
      </c>
      <c r="E8693" t="s">
        <v>19</v>
      </c>
      <c r="F8693" t="s">
        <v>20</v>
      </c>
      <c r="G8693" t="s">
        <v>21</v>
      </c>
      <c r="H8693" s="11">
        <v>2015.1</v>
      </c>
      <c r="I8693" s="11">
        <v>20.151</v>
      </c>
      <c r="J8693" s="13">
        <f>data[[#This Row],[Clicks]]/data[[#This Row],[Impressions]]</f>
        <v>0.01</v>
      </c>
      <c r="K8693" s="1">
        <v>1.2</v>
      </c>
      <c r="L8693" s="2">
        <v>24.1812</v>
      </c>
      <c r="M8693">
        <v>2</v>
      </c>
      <c r="N8693" s="1">
        <f>IF(data[[#This Row],[Conversions]]=0,0,data[[#This Row],[Spend, Dollars]]/data[[#This Row],[Conversions]])</f>
        <v>12.0906</v>
      </c>
      <c r="O8693" s="13">
        <f>data[[#This Row],[Conversions]]/data[[#This Row],[Clicks]]</f>
        <v>9.9250657535606177E-2</v>
      </c>
      <c r="P8693" s="11">
        <v>76</v>
      </c>
      <c r="Q8693" s="11">
        <f>IF(data[[#This Row],[Spend, Dollars]]=0,0,data[[#This Row],[Total conversion value, Dollars]]/data[[#This Row],[Spend, Dollars]])</f>
        <v>3.142937488627529</v>
      </c>
      <c r="R8693" s="2">
        <v>75.599999999999994</v>
      </c>
      <c r="S8693" s="2">
        <v>7.5</v>
      </c>
      <c r="T8693" s="2">
        <v>9</v>
      </c>
      <c r="U8693" s="2">
        <f t="shared" si="135"/>
        <v>92.1</v>
      </c>
    </row>
    <row r="8694" spans="1:21" x14ac:dyDescent="0.2">
      <c r="A8694" t="s">
        <v>23</v>
      </c>
      <c r="B8694" s="3">
        <v>45153</v>
      </c>
      <c r="C8694" s="10" t="str">
        <f>TEXT(data[[#This Row],[Date]],"mmmm")</f>
        <v>August</v>
      </c>
      <c r="D8694" t="s">
        <v>15</v>
      </c>
      <c r="E8694" t="s">
        <v>19</v>
      </c>
      <c r="F8694" t="s">
        <v>20</v>
      </c>
      <c r="G8694" t="s">
        <v>21</v>
      </c>
      <c r="H8694" s="11">
        <v>1808.9999999999998</v>
      </c>
      <c r="I8694" s="11">
        <v>16.280999999999999</v>
      </c>
      <c r="J8694" s="13">
        <f>data[[#This Row],[Clicks]]/data[[#This Row],[Impressions]]</f>
        <v>9.0000000000000011E-3</v>
      </c>
      <c r="K8694" s="1">
        <v>0.12000000000000002</v>
      </c>
      <c r="L8694" s="2">
        <v>1.9537200000000003</v>
      </c>
      <c r="M8694">
        <v>0</v>
      </c>
      <c r="N8694" s="1">
        <f>IF(data[[#This Row],[Conversions]]=0,0,data[[#This Row],[Spend, Dollars]]/data[[#This Row],[Conversions]])</f>
        <v>0</v>
      </c>
      <c r="O8694" s="13">
        <f>data[[#This Row],[Conversions]]/data[[#This Row],[Clicks]]</f>
        <v>0</v>
      </c>
      <c r="P8694" s="11">
        <v>58</v>
      </c>
      <c r="Q8694" s="11">
        <f>IF(data[[#This Row],[Spend, Dollars]]=0,0,data[[#This Row],[Total conversion value, Dollars]]/data[[#This Row],[Spend, Dollars]])</f>
        <v>29.686956165673685</v>
      </c>
      <c r="R8694" s="2">
        <v>63.599999999999994</v>
      </c>
      <c r="S8694" s="2">
        <v>21</v>
      </c>
      <c r="T8694" s="2">
        <v>3</v>
      </c>
      <c r="U8694" s="2">
        <f t="shared" si="135"/>
        <v>87.6</v>
      </c>
    </row>
    <row r="8695" spans="1:21" x14ac:dyDescent="0.2">
      <c r="A8695" t="s">
        <v>23</v>
      </c>
      <c r="B8695" s="3">
        <v>45154</v>
      </c>
      <c r="C8695" s="10" t="str">
        <f>TEXT(data[[#This Row],[Date]],"mmmm")</f>
        <v>August</v>
      </c>
      <c r="D8695" t="s">
        <v>15</v>
      </c>
      <c r="E8695" t="s">
        <v>19</v>
      </c>
      <c r="F8695" t="s">
        <v>20</v>
      </c>
      <c r="G8695" t="s">
        <v>21</v>
      </c>
      <c r="H8695" s="11">
        <v>1108.8</v>
      </c>
      <c r="I8695" s="11">
        <v>6.0984000000000007</v>
      </c>
      <c r="J8695" s="13">
        <f>data[[#This Row],[Clicks]]/data[[#This Row],[Impressions]]</f>
        <v>5.5000000000000005E-3</v>
      </c>
      <c r="K8695" s="1">
        <v>0.95999999999999974</v>
      </c>
      <c r="L8695" s="2">
        <v>5.8544639999999992</v>
      </c>
      <c r="M8695">
        <v>1</v>
      </c>
      <c r="N8695" s="1">
        <f>IF(data[[#This Row],[Conversions]]=0,0,data[[#This Row],[Spend, Dollars]]/data[[#This Row],[Conversions]])</f>
        <v>5.8544639999999992</v>
      </c>
      <c r="O8695" s="13">
        <f>data[[#This Row],[Conversions]]/data[[#This Row],[Clicks]]</f>
        <v>0.16397743670470941</v>
      </c>
      <c r="P8695" s="11">
        <v>98</v>
      </c>
      <c r="Q8695" s="11">
        <f>IF(data[[#This Row],[Spend, Dollars]]=0,0,data[[#This Row],[Total conversion value, Dollars]]/data[[#This Row],[Spend, Dollars]])</f>
        <v>16.739363330272422</v>
      </c>
      <c r="R8695" s="2">
        <v>66</v>
      </c>
      <c r="S8695" s="2">
        <v>21</v>
      </c>
      <c r="T8695" s="2">
        <v>7</v>
      </c>
      <c r="U8695" s="2">
        <f t="shared" si="135"/>
        <v>94</v>
      </c>
    </row>
    <row r="8696" spans="1:21" x14ac:dyDescent="0.2">
      <c r="A8696" t="s">
        <v>23</v>
      </c>
      <c r="B8696" s="3">
        <v>45155</v>
      </c>
      <c r="C8696" s="10" t="str">
        <f>TEXT(data[[#This Row],[Date]],"mmmm")</f>
        <v>August</v>
      </c>
      <c r="D8696" t="s">
        <v>15</v>
      </c>
      <c r="E8696" t="s">
        <v>19</v>
      </c>
      <c r="F8696" t="s">
        <v>20</v>
      </c>
      <c r="G8696" t="s">
        <v>21</v>
      </c>
      <c r="H8696" s="11">
        <v>1491.8999999999999</v>
      </c>
      <c r="I8696" s="11">
        <v>8.0562600000000035</v>
      </c>
      <c r="J8696" s="13">
        <f>data[[#This Row],[Clicks]]/data[[#This Row],[Impressions]]</f>
        <v>5.4000000000000029E-3</v>
      </c>
      <c r="K8696" s="1">
        <v>1.0399999999999998</v>
      </c>
      <c r="L8696" s="2">
        <v>8.3785104000000015</v>
      </c>
      <c r="M8696">
        <v>3</v>
      </c>
      <c r="N8696" s="1">
        <f>IF(data[[#This Row],[Conversions]]=0,0,data[[#This Row],[Spend, Dollars]]/data[[#This Row],[Conversions]])</f>
        <v>2.7928368000000003</v>
      </c>
      <c r="O8696" s="13">
        <f>data[[#This Row],[Conversions]]/data[[#This Row],[Clicks]]</f>
        <v>0.37238122900700804</v>
      </c>
      <c r="P8696" s="11">
        <v>142</v>
      </c>
      <c r="Q8696" s="11">
        <f>IF(data[[#This Row],[Spend, Dollars]]=0,0,data[[#This Row],[Total conversion value, Dollars]]/data[[#This Row],[Spend, Dollars]])</f>
        <v>16.948120038139475</v>
      </c>
      <c r="R8696" s="2">
        <v>69.599999999999994</v>
      </c>
      <c r="S8696" s="2">
        <v>28.5</v>
      </c>
      <c r="T8696" s="2">
        <v>12</v>
      </c>
      <c r="U8696" s="2">
        <f t="shared" si="135"/>
        <v>110.1</v>
      </c>
    </row>
    <row r="8697" spans="1:21" x14ac:dyDescent="0.2">
      <c r="A8697" t="s">
        <v>23</v>
      </c>
      <c r="B8697" s="3">
        <v>45156</v>
      </c>
      <c r="C8697" s="10" t="str">
        <f>TEXT(data[[#This Row],[Date]],"mmmm")</f>
        <v>August</v>
      </c>
      <c r="D8697" t="s">
        <v>15</v>
      </c>
      <c r="E8697" t="s">
        <v>19</v>
      </c>
      <c r="F8697" t="s">
        <v>20</v>
      </c>
      <c r="G8697" t="s">
        <v>21</v>
      </c>
      <c r="H8697" s="11">
        <v>1778.5</v>
      </c>
      <c r="I8697" s="11">
        <v>8.5367999999999995</v>
      </c>
      <c r="J8697" s="13">
        <f>data[[#This Row],[Clicks]]/data[[#This Row],[Impressions]]</f>
        <v>4.7999999999999996E-3</v>
      </c>
      <c r="K8697" s="1">
        <v>0.40999999999999992</v>
      </c>
      <c r="L8697" s="2">
        <v>3.500087999999999</v>
      </c>
      <c r="M8697">
        <v>0</v>
      </c>
      <c r="N8697" s="1">
        <f>IF(data[[#This Row],[Conversions]]=0,0,data[[#This Row],[Spend, Dollars]]/data[[#This Row],[Conversions]])</f>
        <v>0</v>
      </c>
      <c r="O8697" s="13">
        <f>data[[#This Row],[Conversions]]/data[[#This Row],[Clicks]]</f>
        <v>0</v>
      </c>
      <c r="P8697" s="11">
        <v>17</v>
      </c>
      <c r="Q8697" s="11">
        <f>IF(data[[#This Row],[Spend, Dollars]]=0,0,data[[#This Row],[Total conversion value, Dollars]]/data[[#This Row],[Spend, Dollars]])</f>
        <v>4.8570207377643086</v>
      </c>
      <c r="R8697" s="2">
        <v>93.6</v>
      </c>
      <c r="S8697" s="2">
        <v>22.5</v>
      </c>
      <c r="T8697" s="2">
        <v>6</v>
      </c>
      <c r="U8697" s="2">
        <f t="shared" si="135"/>
        <v>122.1</v>
      </c>
    </row>
    <row r="8698" spans="1:21" x14ac:dyDescent="0.2">
      <c r="A8698" t="s">
        <v>23</v>
      </c>
      <c r="B8698" s="3">
        <v>45157</v>
      </c>
      <c r="C8698" s="10" t="str">
        <f>TEXT(data[[#This Row],[Date]],"mmmm")</f>
        <v>August</v>
      </c>
      <c r="D8698" t="s">
        <v>15</v>
      </c>
      <c r="E8698" t="s">
        <v>19</v>
      </c>
      <c r="F8698" t="s">
        <v>20</v>
      </c>
      <c r="G8698" t="s">
        <v>21</v>
      </c>
      <c r="H8698" s="11">
        <v>1674.6</v>
      </c>
      <c r="I8698" s="11">
        <v>14.066639999999996</v>
      </c>
      <c r="J8698" s="13">
        <f>data[[#This Row],[Clicks]]/data[[#This Row],[Impressions]]</f>
        <v>8.3999999999999977E-3</v>
      </c>
      <c r="K8698" s="1">
        <v>0.5099999999999999</v>
      </c>
      <c r="L8698" s="2">
        <v>7.1739863999999969</v>
      </c>
      <c r="M8698">
        <v>0</v>
      </c>
      <c r="N8698" s="1">
        <f>IF(data[[#This Row],[Conversions]]=0,0,data[[#This Row],[Spend, Dollars]]/data[[#This Row],[Conversions]])</f>
        <v>0</v>
      </c>
      <c r="O8698" s="13">
        <f>data[[#This Row],[Conversions]]/data[[#This Row],[Clicks]]</f>
        <v>0</v>
      </c>
      <c r="P8698" s="11">
        <v>34</v>
      </c>
      <c r="Q8698" s="11">
        <f>IF(data[[#This Row],[Spend, Dollars]]=0,0,data[[#This Row],[Total conversion value, Dollars]]/data[[#This Row],[Spend, Dollars]])</f>
        <v>4.7393454774321864</v>
      </c>
      <c r="R8698" s="2">
        <v>48</v>
      </c>
      <c r="S8698" s="2">
        <v>27</v>
      </c>
      <c r="T8698" s="2">
        <v>1</v>
      </c>
      <c r="U8698" s="2">
        <f t="shared" si="135"/>
        <v>76</v>
      </c>
    </row>
    <row r="8699" spans="1:21" x14ac:dyDescent="0.2">
      <c r="A8699" t="s">
        <v>23</v>
      </c>
      <c r="B8699" s="3">
        <v>45158</v>
      </c>
      <c r="C8699" s="10" t="str">
        <f>TEXT(data[[#This Row],[Date]],"mmmm")</f>
        <v>August</v>
      </c>
      <c r="D8699" t="s">
        <v>15</v>
      </c>
      <c r="E8699" t="s">
        <v>19</v>
      </c>
      <c r="F8699" t="s">
        <v>20</v>
      </c>
      <c r="G8699" t="s">
        <v>21</v>
      </c>
      <c r="H8699" s="11">
        <v>1767.3999999999996</v>
      </c>
      <c r="I8699" s="11">
        <v>19.087919999999993</v>
      </c>
      <c r="J8699" s="13">
        <f>data[[#This Row],[Clicks]]/data[[#This Row],[Impressions]]</f>
        <v>1.0799999999999999E-2</v>
      </c>
      <c r="K8699" s="1">
        <v>1.3199999999999998</v>
      </c>
      <c r="L8699" s="2">
        <v>25.196054399999987</v>
      </c>
      <c r="M8699">
        <v>2</v>
      </c>
      <c r="N8699" s="1">
        <f>IF(data[[#This Row],[Conversions]]=0,0,data[[#This Row],[Spend, Dollars]]/data[[#This Row],[Conversions]])</f>
        <v>12.598027199999994</v>
      </c>
      <c r="O8699" s="13">
        <f>data[[#This Row],[Conversions]]/data[[#This Row],[Clicks]]</f>
        <v>0.10477831005159288</v>
      </c>
      <c r="P8699" s="11">
        <v>115</v>
      </c>
      <c r="Q8699" s="11">
        <f>IF(data[[#This Row],[Spend, Dollars]]=0,0,data[[#This Row],[Total conversion value, Dollars]]/data[[#This Row],[Spend, Dollars]])</f>
        <v>4.5642066878534786</v>
      </c>
      <c r="R8699" s="2">
        <v>103.2</v>
      </c>
      <c r="S8699" s="2">
        <v>10.5</v>
      </c>
      <c r="T8699" s="2">
        <v>8</v>
      </c>
      <c r="U8699" s="2">
        <f t="shared" si="135"/>
        <v>121.7</v>
      </c>
    </row>
    <row r="8700" spans="1:21" x14ac:dyDescent="0.2">
      <c r="A8700" t="s">
        <v>23</v>
      </c>
      <c r="B8700" s="3">
        <v>45159</v>
      </c>
      <c r="C8700" s="10" t="str">
        <f>TEXT(data[[#This Row],[Date]],"mmmm")</f>
        <v>August</v>
      </c>
      <c r="D8700" t="s">
        <v>15</v>
      </c>
      <c r="E8700" t="s">
        <v>19</v>
      </c>
      <c r="F8700" t="s">
        <v>20</v>
      </c>
      <c r="G8700" t="s">
        <v>21</v>
      </c>
      <c r="H8700" s="11">
        <v>1464.8</v>
      </c>
      <c r="I8700" s="11">
        <v>12.011360000000003</v>
      </c>
      <c r="J8700" s="13">
        <f>data[[#This Row],[Clicks]]/data[[#This Row],[Impressions]]</f>
        <v>8.2000000000000024E-3</v>
      </c>
      <c r="K8700" s="1">
        <v>0.58999999999999986</v>
      </c>
      <c r="L8700" s="2">
        <v>7.0867024000000001</v>
      </c>
      <c r="M8700">
        <v>2</v>
      </c>
      <c r="N8700" s="1">
        <f>IF(data[[#This Row],[Conversions]]=0,0,data[[#This Row],[Spend, Dollars]]/data[[#This Row],[Conversions]])</f>
        <v>3.5433512</v>
      </c>
      <c r="O8700" s="13">
        <f>data[[#This Row],[Conversions]]/data[[#This Row],[Clicks]]</f>
        <v>0.16650903811058859</v>
      </c>
      <c r="P8700" s="11">
        <v>76</v>
      </c>
      <c r="Q8700" s="11">
        <f>IF(data[[#This Row],[Spend, Dollars]]=0,0,data[[#This Row],[Total conversion value, Dollars]]/data[[#This Row],[Spend, Dollars]])</f>
        <v>10.724310929156557</v>
      </c>
      <c r="R8700" s="2">
        <v>51.6</v>
      </c>
      <c r="S8700" s="2">
        <v>16.5</v>
      </c>
      <c r="T8700" s="2">
        <v>7</v>
      </c>
      <c r="U8700" s="2">
        <f t="shared" si="135"/>
        <v>75.099999999999994</v>
      </c>
    </row>
    <row r="8701" spans="1:21" x14ac:dyDescent="0.2">
      <c r="A8701" t="s">
        <v>23</v>
      </c>
      <c r="B8701" s="3">
        <v>45160</v>
      </c>
      <c r="C8701" s="10" t="str">
        <f>TEXT(data[[#This Row],[Date]],"mmmm")</f>
        <v>August</v>
      </c>
      <c r="D8701" t="s">
        <v>15</v>
      </c>
      <c r="E8701" t="s">
        <v>19</v>
      </c>
      <c r="F8701" t="s">
        <v>20</v>
      </c>
      <c r="G8701" t="s">
        <v>21</v>
      </c>
      <c r="H8701" s="11">
        <v>1735.8</v>
      </c>
      <c r="I8701" s="11">
        <v>15.101459999999999</v>
      </c>
      <c r="J8701" s="13">
        <f>data[[#This Row],[Clicks]]/data[[#This Row],[Impressions]]</f>
        <v>8.6999999999999994E-3</v>
      </c>
      <c r="K8701" s="1">
        <v>1.1599999999999997</v>
      </c>
      <c r="L8701" s="2">
        <v>17.517693599999994</v>
      </c>
      <c r="M8701">
        <v>3</v>
      </c>
      <c r="N8701" s="1">
        <f>IF(data[[#This Row],[Conversions]]=0,0,data[[#This Row],[Spend, Dollars]]/data[[#This Row],[Conversions]])</f>
        <v>5.8392311999999977</v>
      </c>
      <c r="O8701" s="13">
        <f>data[[#This Row],[Conversions]]/data[[#This Row],[Clicks]]</f>
        <v>0.19865628886213652</v>
      </c>
      <c r="P8701" s="11">
        <v>286</v>
      </c>
      <c r="Q8701" s="11">
        <f>IF(data[[#This Row],[Spend, Dollars]]=0,0,data[[#This Row],[Total conversion value, Dollars]]/data[[#This Row],[Spend, Dollars]])</f>
        <v>16.326350176600879</v>
      </c>
      <c r="R8701" s="2">
        <v>49.199999999999996</v>
      </c>
      <c r="S8701" s="2">
        <v>16.5</v>
      </c>
      <c r="T8701" s="2">
        <v>6</v>
      </c>
      <c r="U8701" s="2">
        <f t="shared" si="135"/>
        <v>71.699999999999989</v>
      </c>
    </row>
    <row r="8702" spans="1:21" x14ac:dyDescent="0.2">
      <c r="A8702" t="s">
        <v>23</v>
      </c>
      <c r="B8702" s="3">
        <v>45161</v>
      </c>
      <c r="C8702" s="10" t="str">
        <f>TEXT(data[[#This Row],[Date]],"mmmm")</f>
        <v>August</v>
      </c>
      <c r="D8702" t="s">
        <v>15</v>
      </c>
      <c r="E8702" t="s">
        <v>19</v>
      </c>
      <c r="F8702" t="s">
        <v>20</v>
      </c>
      <c r="G8702" t="s">
        <v>21</v>
      </c>
      <c r="H8702" s="11">
        <v>1444.8</v>
      </c>
      <c r="I8702" s="11">
        <v>17.337600000000002</v>
      </c>
      <c r="J8702" s="13">
        <f>data[[#This Row],[Clicks]]/data[[#This Row],[Impressions]]</f>
        <v>1.2000000000000002E-2</v>
      </c>
      <c r="K8702" s="1">
        <v>0.24000000000000005</v>
      </c>
      <c r="L8702" s="2">
        <v>4.1610240000000012</v>
      </c>
      <c r="M8702">
        <v>0</v>
      </c>
      <c r="N8702" s="1">
        <f>IF(data[[#This Row],[Conversions]]=0,0,data[[#This Row],[Spend, Dollars]]/data[[#This Row],[Conversions]])</f>
        <v>0</v>
      </c>
      <c r="O8702" s="13">
        <f>data[[#This Row],[Conversions]]/data[[#This Row],[Clicks]]</f>
        <v>0</v>
      </c>
      <c r="P8702" s="11">
        <v>29</v>
      </c>
      <c r="Q8702" s="11">
        <f>IF(data[[#This Row],[Spend, Dollars]]=0,0,data[[#This Row],[Total conversion value, Dollars]]/data[[#This Row],[Spend, Dollars]])</f>
        <v>6.9694382921127085</v>
      </c>
      <c r="R8702" s="2">
        <v>33.6</v>
      </c>
      <c r="S8702" s="2">
        <v>9</v>
      </c>
      <c r="T8702" s="2">
        <v>4</v>
      </c>
      <c r="U8702" s="2">
        <f t="shared" si="135"/>
        <v>46.6</v>
      </c>
    </row>
    <row r="8703" spans="1:21" x14ac:dyDescent="0.2">
      <c r="A8703" t="s">
        <v>23</v>
      </c>
      <c r="B8703" s="3">
        <v>45162</v>
      </c>
      <c r="C8703" s="10" t="str">
        <f>TEXT(data[[#This Row],[Date]],"mmmm")</f>
        <v>August</v>
      </c>
      <c r="D8703" t="s">
        <v>15</v>
      </c>
      <c r="E8703" t="s">
        <v>19</v>
      </c>
      <c r="F8703" t="s">
        <v>20</v>
      </c>
      <c r="G8703" t="s">
        <v>21</v>
      </c>
      <c r="H8703" s="11">
        <v>892.89999999999986</v>
      </c>
      <c r="I8703" s="11">
        <v>8.2146799999999978</v>
      </c>
      <c r="J8703" s="13">
        <f>data[[#This Row],[Clicks]]/data[[#This Row],[Impressions]]</f>
        <v>9.1999999999999981E-3</v>
      </c>
      <c r="K8703" s="1">
        <v>1.3599999999999999</v>
      </c>
      <c r="L8703" s="2">
        <v>11.171964799999996</v>
      </c>
      <c r="M8703">
        <v>0</v>
      </c>
      <c r="N8703" s="1">
        <f>IF(data[[#This Row],[Conversions]]=0,0,data[[#This Row],[Spend, Dollars]]/data[[#This Row],[Conversions]])</f>
        <v>0</v>
      </c>
      <c r="O8703" s="13">
        <f>data[[#This Row],[Conversions]]/data[[#This Row],[Clicks]]</f>
        <v>0</v>
      </c>
      <c r="P8703" s="11">
        <v>3</v>
      </c>
      <c r="Q8703" s="11">
        <f>IF(data[[#This Row],[Spend, Dollars]]=0,0,data[[#This Row],[Total conversion value, Dollars]]/data[[#This Row],[Spend, Dollars]])</f>
        <v>0.26852931008160724</v>
      </c>
      <c r="R8703" s="2">
        <v>52.8</v>
      </c>
      <c r="S8703" s="2">
        <v>22.5</v>
      </c>
      <c r="T8703" s="2">
        <v>10</v>
      </c>
      <c r="U8703" s="2">
        <f t="shared" si="135"/>
        <v>85.3</v>
      </c>
    </row>
    <row r="8704" spans="1:21" x14ac:dyDescent="0.2">
      <c r="A8704" t="s">
        <v>23</v>
      </c>
      <c r="B8704" s="3">
        <v>45163</v>
      </c>
      <c r="C8704" s="10" t="str">
        <f>TEXT(data[[#This Row],[Date]],"mmmm")</f>
        <v>August</v>
      </c>
      <c r="D8704" t="s">
        <v>15</v>
      </c>
      <c r="E8704" t="s">
        <v>19</v>
      </c>
      <c r="F8704" t="s">
        <v>20</v>
      </c>
      <c r="G8704" t="s">
        <v>21</v>
      </c>
      <c r="H8704" s="11">
        <v>1149</v>
      </c>
      <c r="I8704" s="11">
        <v>8.3877000000000006</v>
      </c>
      <c r="J8704" s="13">
        <f>data[[#This Row],[Clicks]]/data[[#This Row],[Impressions]]</f>
        <v>7.3000000000000009E-3</v>
      </c>
      <c r="K8704" s="1">
        <v>0.14000000000000007</v>
      </c>
      <c r="L8704" s="2">
        <v>1.1742780000000006</v>
      </c>
      <c r="M8704">
        <v>0</v>
      </c>
      <c r="N8704" s="1">
        <f>IF(data[[#This Row],[Conversions]]=0,0,data[[#This Row],[Spend, Dollars]]/data[[#This Row],[Conversions]])</f>
        <v>0</v>
      </c>
      <c r="O8704" s="13">
        <f>data[[#This Row],[Conversions]]/data[[#This Row],[Clicks]]</f>
        <v>0</v>
      </c>
      <c r="P8704" s="11">
        <v>28</v>
      </c>
      <c r="Q8704" s="11">
        <f>IF(data[[#This Row],[Spend, Dollars]]=0,0,data[[#This Row],[Total conversion value, Dollars]]/data[[#This Row],[Spend, Dollars]])</f>
        <v>23.844438880742025</v>
      </c>
      <c r="R8704" s="2">
        <v>54</v>
      </c>
      <c r="S8704" s="2">
        <v>10.5</v>
      </c>
      <c r="T8704" s="2">
        <v>1</v>
      </c>
      <c r="U8704" s="2">
        <f t="shared" si="135"/>
        <v>65.5</v>
      </c>
    </row>
    <row r="8705" spans="1:21" x14ac:dyDescent="0.2">
      <c r="A8705" t="s">
        <v>23</v>
      </c>
      <c r="B8705" s="3">
        <v>45164</v>
      </c>
      <c r="C8705" s="10" t="str">
        <f>TEXT(data[[#This Row],[Date]],"mmmm")</f>
        <v>August</v>
      </c>
      <c r="D8705" t="s">
        <v>15</v>
      </c>
      <c r="E8705" t="s">
        <v>19</v>
      </c>
      <c r="F8705" t="s">
        <v>20</v>
      </c>
      <c r="G8705" t="s">
        <v>21</v>
      </c>
      <c r="H8705" s="11">
        <v>1292.5</v>
      </c>
      <c r="I8705" s="11">
        <v>11.115500000000001</v>
      </c>
      <c r="J8705" s="13">
        <f>data[[#This Row],[Clicks]]/data[[#This Row],[Impressions]]</f>
        <v>8.6E-3</v>
      </c>
      <c r="K8705" s="1">
        <v>1.1099999999999999</v>
      </c>
      <c r="L8705" s="2">
        <v>12.338205</v>
      </c>
      <c r="M8705">
        <v>0</v>
      </c>
      <c r="N8705" s="1">
        <f>IF(data[[#This Row],[Conversions]]=0,0,data[[#This Row],[Spend, Dollars]]/data[[#This Row],[Conversions]])</f>
        <v>0</v>
      </c>
      <c r="O8705" s="13">
        <f>data[[#This Row],[Conversions]]/data[[#This Row],[Clicks]]</f>
        <v>0</v>
      </c>
      <c r="P8705" s="11">
        <v>49</v>
      </c>
      <c r="Q8705" s="11">
        <f>IF(data[[#This Row],[Spend, Dollars]]=0,0,data[[#This Row],[Total conversion value, Dollars]]/data[[#This Row],[Spend, Dollars]])</f>
        <v>3.9714042682869994</v>
      </c>
      <c r="R8705" s="2">
        <v>102</v>
      </c>
      <c r="S8705" s="2">
        <v>13.5</v>
      </c>
      <c r="T8705" s="2">
        <v>4</v>
      </c>
      <c r="U8705" s="2">
        <f t="shared" si="135"/>
        <v>119.5</v>
      </c>
    </row>
    <row r="8706" spans="1:21" x14ac:dyDescent="0.2">
      <c r="A8706" t="s">
        <v>23</v>
      </c>
      <c r="B8706" s="3">
        <v>45165</v>
      </c>
      <c r="C8706" s="10" t="str">
        <f>TEXT(data[[#This Row],[Date]],"mmmm")</f>
        <v>August</v>
      </c>
      <c r="D8706" t="s">
        <v>15</v>
      </c>
      <c r="E8706" t="s">
        <v>19</v>
      </c>
      <c r="F8706" t="s">
        <v>20</v>
      </c>
      <c r="G8706" t="s">
        <v>21</v>
      </c>
      <c r="H8706" s="11">
        <v>1308.3</v>
      </c>
      <c r="I8706" s="11">
        <v>7.0648200000000037</v>
      </c>
      <c r="J8706" s="13">
        <f>data[[#This Row],[Clicks]]/data[[#This Row],[Impressions]]</f>
        <v>5.4000000000000029E-3</v>
      </c>
      <c r="K8706" s="1">
        <v>1.0399999999999996</v>
      </c>
      <c r="L8706" s="2">
        <v>7.3474128000000007</v>
      </c>
      <c r="M8706">
        <v>1</v>
      </c>
      <c r="N8706" s="1">
        <f>IF(data[[#This Row],[Conversions]]=0,0,data[[#This Row],[Spend, Dollars]]/data[[#This Row],[Conversions]])</f>
        <v>7.3474128000000007</v>
      </c>
      <c r="O8706" s="13">
        <f>data[[#This Row],[Conversions]]/data[[#This Row],[Clicks]]</f>
        <v>0.14154642298034478</v>
      </c>
      <c r="P8706" s="11">
        <v>60</v>
      </c>
      <c r="Q8706" s="11">
        <f>IF(data[[#This Row],[Spend, Dollars]]=0,0,data[[#This Row],[Total conversion value, Dollars]]/data[[#This Row],[Spend, Dollars]])</f>
        <v>8.1661397873275874</v>
      </c>
      <c r="R8706" s="2">
        <v>82.8</v>
      </c>
      <c r="S8706" s="2">
        <v>15</v>
      </c>
      <c r="T8706" s="2">
        <v>3</v>
      </c>
      <c r="U8706" s="2">
        <f t="shared" si="135"/>
        <v>100.8</v>
      </c>
    </row>
    <row r="8707" spans="1:21" x14ac:dyDescent="0.2">
      <c r="A8707" t="s">
        <v>23</v>
      </c>
      <c r="B8707" s="3">
        <v>45166</v>
      </c>
      <c r="C8707" s="10" t="str">
        <f>TEXT(data[[#This Row],[Date]],"mmmm")</f>
        <v>August</v>
      </c>
      <c r="D8707" t="s">
        <v>15</v>
      </c>
      <c r="E8707" t="s">
        <v>19</v>
      </c>
      <c r="F8707" t="s">
        <v>20</v>
      </c>
      <c r="G8707" t="s">
        <v>21</v>
      </c>
      <c r="H8707" s="11">
        <v>1564.8</v>
      </c>
      <c r="I8707" s="11">
        <v>14.39616</v>
      </c>
      <c r="J8707" s="13">
        <f>data[[#This Row],[Clicks]]/data[[#This Row],[Impressions]]</f>
        <v>9.1999999999999998E-3</v>
      </c>
      <c r="K8707" s="1">
        <v>0.11000000000000001</v>
      </c>
      <c r="L8707" s="2">
        <v>1.5835776000000001</v>
      </c>
      <c r="M8707">
        <v>0</v>
      </c>
      <c r="N8707" s="1">
        <f>IF(data[[#This Row],[Conversions]]=0,0,data[[#This Row],[Spend, Dollars]]/data[[#This Row],[Conversions]])</f>
        <v>0</v>
      </c>
      <c r="O8707" s="13">
        <f>data[[#This Row],[Conversions]]/data[[#This Row],[Clicks]]</f>
        <v>0</v>
      </c>
      <c r="P8707" s="11">
        <v>11</v>
      </c>
      <c r="Q8707" s="11">
        <f>IF(data[[#This Row],[Spend, Dollars]]=0,0,data[[#This Row],[Total conversion value, Dollars]]/data[[#This Row],[Spend, Dollars]])</f>
        <v>6.9462967902551789</v>
      </c>
      <c r="R8707" s="2">
        <v>62.4</v>
      </c>
      <c r="S8707" s="2">
        <v>16.5</v>
      </c>
      <c r="T8707" s="2">
        <v>6</v>
      </c>
      <c r="U8707" s="2">
        <f t="shared" ref="U8707:U8770" si="136">SUM(R8707:T8707)</f>
        <v>84.9</v>
      </c>
    </row>
    <row r="8708" spans="1:21" x14ac:dyDescent="0.2">
      <c r="A8708" t="s">
        <v>23</v>
      </c>
      <c r="B8708" s="3">
        <v>45167</v>
      </c>
      <c r="C8708" s="10" t="str">
        <f>TEXT(data[[#This Row],[Date]],"mmmm")</f>
        <v>August</v>
      </c>
      <c r="D8708" t="s">
        <v>15</v>
      </c>
      <c r="E8708" t="s">
        <v>19</v>
      </c>
      <c r="F8708" t="s">
        <v>20</v>
      </c>
      <c r="G8708" t="s">
        <v>21</v>
      </c>
      <c r="H8708" s="11">
        <v>1141.3</v>
      </c>
      <c r="I8708" s="11">
        <v>9.472789999999998</v>
      </c>
      <c r="J8708" s="13">
        <f>data[[#This Row],[Clicks]]/data[[#This Row],[Impressions]]</f>
        <v>8.2999999999999984E-3</v>
      </c>
      <c r="K8708" s="1">
        <v>0.94999999999999984</v>
      </c>
      <c r="L8708" s="2">
        <v>8.9991504999999972</v>
      </c>
      <c r="M8708">
        <v>3</v>
      </c>
      <c r="N8708" s="1">
        <f>IF(data[[#This Row],[Conversions]]=0,0,data[[#This Row],[Spend, Dollars]]/data[[#This Row],[Conversions]])</f>
        <v>2.9997168333333324</v>
      </c>
      <c r="O8708" s="13">
        <f>data[[#This Row],[Conversions]]/data[[#This Row],[Clicks]]</f>
        <v>0.31669655930301427</v>
      </c>
      <c r="P8708" s="11">
        <v>90</v>
      </c>
      <c r="Q8708" s="11">
        <f>IF(data[[#This Row],[Spend, Dollars]]=0,0,data[[#This Row],[Total conversion value, Dollars]]/data[[#This Row],[Spend, Dollars]])</f>
        <v>10.000943977989925</v>
      </c>
      <c r="R8708" s="2">
        <v>72</v>
      </c>
      <c r="S8708" s="2">
        <v>12</v>
      </c>
      <c r="T8708" s="2">
        <v>7</v>
      </c>
      <c r="U8708" s="2">
        <f t="shared" si="136"/>
        <v>91</v>
      </c>
    </row>
    <row r="8709" spans="1:21" x14ac:dyDescent="0.2">
      <c r="A8709" t="s">
        <v>23</v>
      </c>
      <c r="B8709" s="3">
        <v>45168</v>
      </c>
      <c r="C8709" s="10" t="str">
        <f>TEXT(data[[#This Row],[Date]],"mmmm")</f>
        <v>August</v>
      </c>
      <c r="D8709" t="s">
        <v>15</v>
      </c>
      <c r="E8709" t="s">
        <v>19</v>
      </c>
      <c r="F8709" t="s">
        <v>20</v>
      </c>
      <c r="G8709" t="s">
        <v>21</v>
      </c>
      <c r="H8709" s="11">
        <v>840.2</v>
      </c>
      <c r="I8709" s="11">
        <v>5.7133600000000007</v>
      </c>
      <c r="J8709" s="13">
        <f>data[[#This Row],[Clicks]]/data[[#This Row],[Impressions]]</f>
        <v>6.8000000000000005E-3</v>
      </c>
      <c r="K8709" s="1">
        <v>0.91999999999999982</v>
      </c>
      <c r="L8709" s="2">
        <v>5.2562911999999997</v>
      </c>
      <c r="M8709">
        <v>0</v>
      </c>
      <c r="N8709" s="1">
        <f>IF(data[[#This Row],[Conversions]]=0,0,data[[#This Row],[Spend, Dollars]]/data[[#This Row],[Conversions]])</f>
        <v>0</v>
      </c>
      <c r="O8709" s="13">
        <f>data[[#This Row],[Conversions]]/data[[#This Row],[Clicks]]</f>
        <v>0</v>
      </c>
      <c r="P8709" s="11">
        <v>70</v>
      </c>
      <c r="Q8709" s="11">
        <f>IF(data[[#This Row],[Spend, Dollars]]=0,0,data[[#This Row],[Total conversion value, Dollars]]/data[[#This Row],[Spend, Dollars]])</f>
        <v>13.317374806022924</v>
      </c>
      <c r="R8709" s="2">
        <v>72</v>
      </c>
      <c r="S8709" s="2">
        <v>7.5</v>
      </c>
      <c r="T8709" s="2">
        <v>5</v>
      </c>
      <c r="U8709" s="2">
        <f t="shared" si="136"/>
        <v>84.5</v>
      </c>
    </row>
    <row r="8710" spans="1:21" x14ac:dyDescent="0.2">
      <c r="A8710" t="s">
        <v>23</v>
      </c>
      <c r="B8710" s="3">
        <v>45169</v>
      </c>
      <c r="C8710" s="10" t="str">
        <f>TEXT(data[[#This Row],[Date]],"mmmm")</f>
        <v>August</v>
      </c>
      <c r="D8710" t="s">
        <v>15</v>
      </c>
      <c r="E8710" t="s">
        <v>19</v>
      </c>
      <c r="F8710" t="s">
        <v>20</v>
      </c>
      <c r="G8710" t="s">
        <v>21</v>
      </c>
      <c r="H8710" s="11">
        <v>1238.3</v>
      </c>
      <c r="I8710" s="11">
        <v>12.878320000000004</v>
      </c>
      <c r="J8710" s="13">
        <f>data[[#This Row],[Clicks]]/data[[#This Row],[Impressions]]</f>
        <v>1.0400000000000003E-2</v>
      </c>
      <c r="K8710" s="1">
        <v>1.2499999999999998</v>
      </c>
      <c r="L8710" s="2">
        <v>16.097900000000003</v>
      </c>
      <c r="M8710">
        <v>1</v>
      </c>
      <c r="N8710" s="1">
        <f>IF(data[[#This Row],[Conversions]]=0,0,data[[#This Row],[Spend, Dollars]]/data[[#This Row],[Conversions]])</f>
        <v>16.097900000000003</v>
      </c>
      <c r="O8710" s="13">
        <f>data[[#This Row],[Conversions]]/data[[#This Row],[Clicks]]</f>
        <v>7.7649879797986043E-2</v>
      </c>
      <c r="P8710" s="11">
        <v>102</v>
      </c>
      <c r="Q8710" s="11">
        <f>IF(data[[#This Row],[Spend, Dollars]]=0,0,data[[#This Row],[Total conversion value, Dollars]]/data[[#This Row],[Spend, Dollars]])</f>
        <v>6.3362301915156625</v>
      </c>
      <c r="R8710" s="2">
        <v>84</v>
      </c>
      <c r="S8710" s="2">
        <v>9</v>
      </c>
      <c r="T8710" s="2">
        <v>7</v>
      </c>
      <c r="U8710" s="2">
        <f t="shared" si="136"/>
        <v>100</v>
      </c>
    </row>
    <row r="8711" spans="1:21" x14ac:dyDescent="0.2">
      <c r="A8711" t="s">
        <v>24</v>
      </c>
      <c r="B8711" s="3">
        <v>45170</v>
      </c>
      <c r="C8711" s="10" t="str">
        <f>TEXT(data[[#This Row],[Date]],"mmmm")</f>
        <v>September</v>
      </c>
      <c r="D8711" t="s">
        <v>15</v>
      </c>
      <c r="E8711" t="s">
        <v>19</v>
      </c>
      <c r="F8711" t="s">
        <v>20</v>
      </c>
      <c r="G8711" t="s">
        <v>21</v>
      </c>
      <c r="H8711" s="11">
        <v>2934</v>
      </c>
      <c r="I8711" s="11">
        <v>35.794799999999995</v>
      </c>
      <c r="J8711" s="13">
        <f>data[[#This Row],[Clicks]]/data[[#This Row],[Impressions]]</f>
        <v>1.2199999999999999E-2</v>
      </c>
      <c r="K8711" s="1">
        <v>0.32999999999999996</v>
      </c>
      <c r="L8711" s="2">
        <v>11.812283999999996</v>
      </c>
      <c r="M8711">
        <v>1</v>
      </c>
      <c r="N8711" s="1">
        <f>IF(data[[#This Row],[Conversions]]=0,0,data[[#This Row],[Spend, Dollars]]/data[[#This Row],[Conversions]])</f>
        <v>11.812283999999996</v>
      </c>
      <c r="O8711" s="13">
        <f>data[[#This Row],[Conversions]]/data[[#This Row],[Clicks]]</f>
        <v>2.7937018784851435E-2</v>
      </c>
      <c r="P8711" s="11">
        <v>135</v>
      </c>
      <c r="Q8711" s="11">
        <f>IF(data[[#This Row],[Spend, Dollars]]=0,0,data[[#This Row],[Total conversion value, Dollars]]/data[[#This Row],[Spend, Dollars]])</f>
        <v>11.428780411984679</v>
      </c>
      <c r="R8711" s="2">
        <v>51.6</v>
      </c>
      <c r="S8711" s="2">
        <v>25.5</v>
      </c>
      <c r="T8711" s="2">
        <v>1</v>
      </c>
      <c r="U8711" s="2">
        <f t="shared" si="136"/>
        <v>78.099999999999994</v>
      </c>
    </row>
    <row r="8712" spans="1:21" x14ac:dyDescent="0.2">
      <c r="A8712" t="s">
        <v>24</v>
      </c>
      <c r="B8712" s="3">
        <v>45171</v>
      </c>
      <c r="C8712" s="10" t="str">
        <f>TEXT(data[[#This Row],[Date]],"mmmm")</f>
        <v>September</v>
      </c>
      <c r="D8712" t="s">
        <v>15</v>
      </c>
      <c r="E8712" t="s">
        <v>19</v>
      </c>
      <c r="F8712" t="s">
        <v>20</v>
      </c>
      <c r="G8712" t="s">
        <v>21</v>
      </c>
      <c r="H8712" s="11">
        <v>2955</v>
      </c>
      <c r="I8712" s="11">
        <v>35.755499999999998</v>
      </c>
      <c r="J8712" s="13">
        <f>data[[#This Row],[Clicks]]/data[[#This Row],[Impressions]]</f>
        <v>1.21E-2</v>
      </c>
      <c r="K8712" s="1">
        <v>0.46999999999999981</v>
      </c>
      <c r="L8712" s="2">
        <v>16.805084999999991</v>
      </c>
      <c r="M8712">
        <v>4</v>
      </c>
      <c r="N8712" s="1">
        <f>IF(data[[#This Row],[Conversions]]=0,0,data[[#This Row],[Spend, Dollars]]/data[[#This Row],[Conversions]])</f>
        <v>4.2012712499999978</v>
      </c>
      <c r="O8712" s="13">
        <f>data[[#This Row],[Conversions]]/data[[#This Row],[Clicks]]</f>
        <v>0.11187090098026878</v>
      </c>
      <c r="P8712" s="11">
        <v>205</v>
      </c>
      <c r="Q8712" s="11">
        <f>IF(data[[#This Row],[Spend, Dollars]]=0,0,data[[#This Row],[Total conversion value, Dollars]]/data[[#This Row],[Spend, Dollars]])</f>
        <v>12.198688670720804</v>
      </c>
      <c r="R8712" s="2">
        <v>61.199999999999996</v>
      </c>
      <c r="S8712" s="2">
        <v>22.5</v>
      </c>
      <c r="T8712" s="2">
        <v>10</v>
      </c>
      <c r="U8712" s="2">
        <f t="shared" si="136"/>
        <v>93.699999999999989</v>
      </c>
    </row>
    <row r="8713" spans="1:21" x14ac:dyDescent="0.2">
      <c r="A8713" t="s">
        <v>24</v>
      </c>
      <c r="B8713" s="3">
        <v>45172</v>
      </c>
      <c r="C8713" s="10" t="str">
        <f>TEXT(data[[#This Row],[Date]],"mmmm")</f>
        <v>September</v>
      </c>
      <c r="D8713" t="s">
        <v>15</v>
      </c>
      <c r="E8713" t="s">
        <v>19</v>
      </c>
      <c r="F8713" t="s">
        <v>20</v>
      </c>
      <c r="G8713" t="s">
        <v>21</v>
      </c>
      <c r="H8713" s="11">
        <v>3008</v>
      </c>
      <c r="I8713" s="11">
        <v>33.388800000000003</v>
      </c>
      <c r="J8713" s="13">
        <f>data[[#This Row],[Clicks]]/data[[#This Row],[Impressions]]</f>
        <v>1.11E-2</v>
      </c>
      <c r="K8713" s="1">
        <v>1.0499999999999998</v>
      </c>
      <c r="L8713" s="2">
        <v>35.058239999999998</v>
      </c>
      <c r="M8713">
        <v>3</v>
      </c>
      <c r="N8713" s="1">
        <f>IF(data[[#This Row],[Conversions]]=0,0,data[[#This Row],[Spend, Dollars]]/data[[#This Row],[Conversions]])</f>
        <v>11.686079999999999</v>
      </c>
      <c r="O8713" s="13">
        <f>data[[#This Row],[Conversions]]/data[[#This Row],[Clicks]]</f>
        <v>8.9850488786658994E-2</v>
      </c>
      <c r="P8713" s="11">
        <v>214</v>
      </c>
      <c r="Q8713" s="11">
        <f>IF(data[[#This Row],[Spend, Dollars]]=0,0,data[[#This Row],[Total conversion value, Dollars]]/data[[#This Row],[Spend, Dollars]])</f>
        <v>6.104128444553977</v>
      </c>
      <c r="R8713" s="2">
        <v>84</v>
      </c>
      <c r="S8713" s="2">
        <v>9</v>
      </c>
      <c r="T8713" s="2">
        <v>2</v>
      </c>
      <c r="U8713" s="2">
        <f t="shared" si="136"/>
        <v>95</v>
      </c>
    </row>
    <row r="8714" spans="1:21" x14ac:dyDescent="0.2">
      <c r="A8714" t="s">
        <v>24</v>
      </c>
      <c r="B8714" s="3">
        <v>45173</v>
      </c>
      <c r="C8714" s="10" t="str">
        <f>TEXT(data[[#This Row],[Date]],"mmmm")</f>
        <v>September</v>
      </c>
      <c r="D8714" t="s">
        <v>15</v>
      </c>
      <c r="E8714" t="s">
        <v>19</v>
      </c>
      <c r="F8714" t="s">
        <v>20</v>
      </c>
      <c r="G8714" t="s">
        <v>21</v>
      </c>
      <c r="H8714" s="11">
        <v>2571</v>
      </c>
      <c r="I8714" s="11">
        <v>34.4514</v>
      </c>
      <c r="J8714" s="13">
        <f>data[[#This Row],[Clicks]]/data[[#This Row],[Impressions]]</f>
        <v>1.34E-2</v>
      </c>
      <c r="K8714" s="1">
        <v>1.0499999999999998</v>
      </c>
      <c r="L8714" s="2">
        <v>36.17396999999999</v>
      </c>
      <c r="M8714">
        <v>1</v>
      </c>
      <c r="N8714" s="1">
        <f>IF(data[[#This Row],[Conversions]]=0,0,data[[#This Row],[Spend, Dollars]]/data[[#This Row],[Conversions]])</f>
        <v>36.17396999999999</v>
      </c>
      <c r="O8714" s="13">
        <f>data[[#This Row],[Conversions]]/data[[#This Row],[Clicks]]</f>
        <v>2.9026396605072655E-2</v>
      </c>
      <c r="P8714" s="11">
        <v>54</v>
      </c>
      <c r="Q8714" s="11">
        <f>IF(data[[#This Row],[Spend, Dollars]]=0,0,data[[#This Row],[Total conversion value, Dollars]]/data[[#This Row],[Spend, Dollars]])</f>
        <v>1.4927861111180225</v>
      </c>
      <c r="R8714" s="2">
        <v>67.2</v>
      </c>
      <c r="S8714" s="2">
        <v>40.5</v>
      </c>
      <c r="T8714" s="2">
        <v>5</v>
      </c>
      <c r="U8714" s="2">
        <f t="shared" si="136"/>
        <v>112.7</v>
      </c>
    </row>
    <row r="8715" spans="1:21" x14ac:dyDescent="0.2">
      <c r="A8715" t="s">
        <v>24</v>
      </c>
      <c r="B8715" s="3">
        <v>45174</v>
      </c>
      <c r="C8715" s="10" t="str">
        <f>TEXT(data[[#This Row],[Date]],"mmmm")</f>
        <v>September</v>
      </c>
      <c r="D8715" t="s">
        <v>15</v>
      </c>
      <c r="E8715" t="s">
        <v>19</v>
      </c>
      <c r="F8715" t="s">
        <v>20</v>
      </c>
      <c r="G8715" t="s">
        <v>21</v>
      </c>
      <c r="H8715" s="11">
        <v>3089</v>
      </c>
      <c r="I8715" s="11">
        <v>31.198900000000005</v>
      </c>
      <c r="J8715" s="13">
        <f>data[[#This Row],[Clicks]]/data[[#This Row],[Impressions]]</f>
        <v>1.0100000000000001E-2</v>
      </c>
      <c r="K8715" s="1">
        <v>0.5299999999999998</v>
      </c>
      <c r="L8715" s="2">
        <v>16.535416999999995</v>
      </c>
      <c r="M8715">
        <v>1</v>
      </c>
      <c r="N8715" s="1">
        <f>IF(data[[#This Row],[Conversions]]=0,0,data[[#This Row],[Spend, Dollars]]/data[[#This Row],[Conversions]])</f>
        <v>16.535416999999995</v>
      </c>
      <c r="O8715" s="13">
        <f>data[[#This Row],[Conversions]]/data[[#This Row],[Clicks]]</f>
        <v>3.2052412104272898E-2</v>
      </c>
      <c r="P8715" s="11">
        <v>103</v>
      </c>
      <c r="Q8715" s="11">
        <f>IF(data[[#This Row],[Spend, Dollars]]=0,0,data[[#This Row],[Total conversion value, Dollars]]/data[[#This Row],[Spend, Dollars]])</f>
        <v>6.2290536730945476</v>
      </c>
      <c r="R8715" s="2">
        <v>103.2</v>
      </c>
      <c r="S8715" s="2">
        <v>15</v>
      </c>
      <c r="T8715" s="2">
        <v>12</v>
      </c>
      <c r="U8715" s="2">
        <f t="shared" si="136"/>
        <v>130.19999999999999</v>
      </c>
    </row>
    <row r="8716" spans="1:21" x14ac:dyDescent="0.2">
      <c r="A8716" t="s">
        <v>24</v>
      </c>
      <c r="B8716" s="3">
        <v>45175</v>
      </c>
      <c r="C8716" s="10" t="str">
        <f>TEXT(data[[#This Row],[Date]],"mmmm")</f>
        <v>September</v>
      </c>
      <c r="D8716" t="s">
        <v>15</v>
      </c>
      <c r="E8716" t="s">
        <v>19</v>
      </c>
      <c r="F8716" t="s">
        <v>20</v>
      </c>
      <c r="G8716" t="s">
        <v>21</v>
      </c>
      <c r="H8716" s="11">
        <v>2336</v>
      </c>
      <c r="I8716" s="11">
        <v>14.016000000000002</v>
      </c>
      <c r="J8716" s="13">
        <f>data[[#This Row],[Clicks]]/data[[#This Row],[Impressions]]</f>
        <v>6.000000000000001E-3</v>
      </c>
      <c r="K8716" s="1">
        <v>0.48999999999999982</v>
      </c>
      <c r="L8716" s="2">
        <v>6.8678399999999984</v>
      </c>
      <c r="M8716">
        <v>3</v>
      </c>
      <c r="N8716" s="1">
        <f>IF(data[[#This Row],[Conversions]]=0,0,data[[#This Row],[Spend, Dollars]]/data[[#This Row],[Conversions]])</f>
        <v>2.2892799999999993</v>
      </c>
      <c r="O8716" s="13">
        <f>data[[#This Row],[Conversions]]/data[[#This Row],[Clicks]]</f>
        <v>0.21404109589041093</v>
      </c>
      <c r="P8716" s="11">
        <v>250</v>
      </c>
      <c r="Q8716" s="11">
        <f>IF(data[[#This Row],[Spend, Dollars]]=0,0,data[[#This Row],[Total conversion value, Dollars]]/data[[#This Row],[Spend, Dollars]])</f>
        <v>36.401546920137925</v>
      </c>
      <c r="R8716" s="2">
        <v>55.199999999999996</v>
      </c>
      <c r="S8716" s="2">
        <v>22.5</v>
      </c>
      <c r="T8716" s="2">
        <v>7</v>
      </c>
      <c r="U8716" s="2">
        <f t="shared" si="136"/>
        <v>84.699999999999989</v>
      </c>
    </row>
    <row r="8717" spans="1:21" x14ac:dyDescent="0.2">
      <c r="A8717" t="s">
        <v>24</v>
      </c>
      <c r="B8717" s="3">
        <v>45176</v>
      </c>
      <c r="C8717" s="10" t="str">
        <f>TEXT(data[[#This Row],[Date]],"mmmm")</f>
        <v>September</v>
      </c>
      <c r="D8717" t="s">
        <v>15</v>
      </c>
      <c r="E8717" t="s">
        <v>19</v>
      </c>
      <c r="F8717" t="s">
        <v>20</v>
      </c>
      <c r="G8717" t="s">
        <v>21</v>
      </c>
      <c r="H8717" s="11">
        <v>2678</v>
      </c>
      <c r="I8717" s="11">
        <v>24.905399999999997</v>
      </c>
      <c r="J8717" s="13">
        <f>data[[#This Row],[Clicks]]/data[[#This Row],[Impressions]]</f>
        <v>9.2999999999999992E-3</v>
      </c>
      <c r="K8717" s="1">
        <v>7.0000000000000034E-2</v>
      </c>
      <c r="L8717" s="2">
        <v>1.7433780000000005</v>
      </c>
      <c r="M8717">
        <v>4</v>
      </c>
      <c r="N8717" s="1">
        <f>IF(data[[#This Row],[Conversions]]=0,0,data[[#This Row],[Spend, Dollars]]/data[[#This Row],[Conversions]])</f>
        <v>0.43584450000000013</v>
      </c>
      <c r="O8717" s="13">
        <f>data[[#This Row],[Conversions]]/data[[#This Row],[Clicks]]</f>
        <v>0.16060773968697553</v>
      </c>
      <c r="P8717" s="11">
        <v>213</v>
      </c>
      <c r="Q8717" s="11">
        <f>IF(data[[#This Row],[Spend, Dollars]]=0,0,data[[#This Row],[Total conversion value, Dollars]]/data[[#This Row],[Spend, Dollars]])</f>
        <v>122.17660197616348</v>
      </c>
      <c r="R8717" s="2">
        <v>58.8</v>
      </c>
      <c r="S8717" s="2">
        <v>19.5</v>
      </c>
      <c r="T8717" s="2">
        <v>5</v>
      </c>
      <c r="U8717" s="2">
        <f t="shared" si="136"/>
        <v>83.3</v>
      </c>
    </row>
    <row r="8718" spans="1:21" x14ac:dyDescent="0.2">
      <c r="A8718" t="s">
        <v>24</v>
      </c>
      <c r="B8718" s="3">
        <v>45177</v>
      </c>
      <c r="C8718" s="10" t="str">
        <f>TEXT(data[[#This Row],[Date]],"mmmm")</f>
        <v>September</v>
      </c>
      <c r="D8718" t="s">
        <v>15</v>
      </c>
      <c r="E8718" t="s">
        <v>19</v>
      </c>
      <c r="F8718" t="s">
        <v>20</v>
      </c>
      <c r="G8718" t="s">
        <v>21</v>
      </c>
      <c r="H8718" s="11">
        <v>3140</v>
      </c>
      <c r="I8718" s="11">
        <v>26.69</v>
      </c>
      <c r="J8718" s="13">
        <f>data[[#This Row],[Clicks]]/data[[#This Row],[Impressions]]</f>
        <v>8.5000000000000006E-3</v>
      </c>
      <c r="K8718" s="1">
        <v>0.3</v>
      </c>
      <c r="L8718" s="2">
        <v>8.0069999999999997</v>
      </c>
      <c r="M8718">
        <v>4</v>
      </c>
      <c r="N8718" s="1">
        <f>IF(data[[#This Row],[Conversions]]=0,0,data[[#This Row],[Spend, Dollars]]/data[[#This Row],[Conversions]])</f>
        <v>2.0017499999999999</v>
      </c>
      <c r="O8718" s="13">
        <f>data[[#This Row],[Conversions]]/data[[#This Row],[Clicks]]</f>
        <v>0.14986886474334957</v>
      </c>
      <c r="P8718" s="11">
        <v>139</v>
      </c>
      <c r="Q8718" s="11">
        <f>IF(data[[#This Row],[Spend, Dollars]]=0,0,data[[#This Row],[Total conversion value, Dollars]]/data[[#This Row],[Spend, Dollars]])</f>
        <v>17.359810166104658</v>
      </c>
      <c r="R8718" s="2">
        <v>97.2</v>
      </c>
      <c r="S8718" s="2">
        <v>15</v>
      </c>
      <c r="T8718" s="2">
        <v>2</v>
      </c>
      <c r="U8718" s="2">
        <f t="shared" si="136"/>
        <v>114.2</v>
      </c>
    </row>
    <row r="8719" spans="1:21" x14ac:dyDescent="0.2">
      <c r="A8719" t="s">
        <v>24</v>
      </c>
      <c r="B8719" s="3">
        <v>45178</v>
      </c>
      <c r="C8719" s="10" t="str">
        <f>TEXT(data[[#This Row],[Date]],"mmmm")</f>
        <v>September</v>
      </c>
      <c r="D8719" t="s">
        <v>15</v>
      </c>
      <c r="E8719" t="s">
        <v>19</v>
      </c>
      <c r="F8719" t="s">
        <v>20</v>
      </c>
      <c r="G8719" t="s">
        <v>21</v>
      </c>
      <c r="H8719" s="11">
        <v>3124</v>
      </c>
      <c r="I8719" s="11">
        <v>34.051600000000008</v>
      </c>
      <c r="J8719" s="13">
        <f>data[[#This Row],[Clicks]]/data[[#This Row],[Impressions]]</f>
        <v>1.0900000000000002E-2</v>
      </c>
      <c r="K8719" s="1">
        <v>0.55999999999999983</v>
      </c>
      <c r="L8719" s="2">
        <v>19.068895999999999</v>
      </c>
      <c r="M8719">
        <v>3</v>
      </c>
      <c r="N8719" s="1">
        <f>IF(data[[#This Row],[Conversions]]=0,0,data[[#This Row],[Spend, Dollars]]/data[[#This Row],[Conversions]])</f>
        <v>6.3562986666666665</v>
      </c>
      <c r="O8719" s="13">
        <f>data[[#This Row],[Conversions]]/data[[#This Row],[Clicks]]</f>
        <v>8.8101587003253864E-2</v>
      </c>
      <c r="P8719" s="11">
        <v>274</v>
      </c>
      <c r="Q8719" s="11">
        <f>IF(data[[#This Row],[Spend, Dollars]]=0,0,data[[#This Row],[Total conversion value, Dollars]]/data[[#This Row],[Spend, Dollars]])</f>
        <v>14.368949308864028</v>
      </c>
      <c r="R8719" s="2">
        <v>43.199999999999996</v>
      </c>
      <c r="S8719" s="2">
        <v>25.5</v>
      </c>
      <c r="T8719" s="2">
        <v>4</v>
      </c>
      <c r="U8719" s="2">
        <f t="shared" si="136"/>
        <v>72.699999999999989</v>
      </c>
    </row>
    <row r="8720" spans="1:21" x14ac:dyDescent="0.2">
      <c r="A8720" t="s">
        <v>24</v>
      </c>
      <c r="B8720" s="3">
        <v>45179</v>
      </c>
      <c r="C8720" s="10" t="str">
        <f>TEXT(data[[#This Row],[Date]],"mmmm")</f>
        <v>September</v>
      </c>
      <c r="D8720" t="s">
        <v>15</v>
      </c>
      <c r="E8720" t="s">
        <v>19</v>
      </c>
      <c r="F8720" t="s">
        <v>20</v>
      </c>
      <c r="G8720" t="s">
        <v>21</v>
      </c>
      <c r="H8720" s="11">
        <v>2464</v>
      </c>
      <c r="I8720" s="11">
        <v>15.769600000000002</v>
      </c>
      <c r="J8720" s="13">
        <f>data[[#This Row],[Clicks]]/data[[#This Row],[Impressions]]</f>
        <v>6.4000000000000012E-3</v>
      </c>
      <c r="K8720" s="1">
        <v>0.70999999999999974</v>
      </c>
      <c r="L8720" s="2">
        <v>11.196415999999997</v>
      </c>
      <c r="M8720">
        <v>4</v>
      </c>
      <c r="N8720" s="1">
        <f>IF(data[[#This Row],[Conversions]]=0,0,data[[#This Row],[Spend, Dollars]]/data[[#This Row],[Conversions]])</f>
        <v>2.7991039999999994</v>
      </c>
      <c r="O8720" s="13">
        <f>data[[#This Row],[Conversions]]/data[[#This Row],[Clicks]]</f>
        <v>0.25365259740259738</v>
      </c>
      <c r="P8720" s="11">
        <v>234</v>
      </c>
      <c r="Q8720" s="11">
        <f>IF(data[[#This Row],[Spend, Dollars]]=0,0,data[[#This Row],[Total conversion value, Dollars]]/data[[#This Row],[Spend, Dollars]])</f>
        <v>20.899544997256271</v>
      </c>
      <c r="R8720" s="2">
        <v>99.6</v>
      </c>
      <c r="S8720" s="2">
        <v>40.5</v>
      </c>
      <c r="T8720" s="2">
        <v>6</v>
      </c>
      <c r="U8720" s="2">
        <f t="shared" si="136"/>
        <v>146.1</v>
      </c>
    </row>
    <row r="8721" spans="1:21" x14ac:dyDescent="0.2">
      <c r="A8721" t="s">
        <v>24</v>
      </c>
      <c r="B8721" s="3">
        <v>45180</v>
      </c>
      <c r="C8721" s="10" t="str">
        <f>TEXT(data[[#This Row],[Date]],"mmmm")</f>
        <v>September</v>
      </c>
      <c r="D8721" t="s">
        <v>15</v>
      </c>
      <c r="E8721" t="s">
        <v>19</v>
      </c>
      <c r="F8721" t="s">
        <v>20</v>
      </c>
      <c r="G8721" t="s">
        <v>21</v>
      </c>
      <c r="H8721" s="11">
        <v>2710</v>
      </c>
      <c r="I8721" s="11">
        <v>28.997000000000003</v>
      </c>
      <c r="J8721" s="13">
        <f>data[[#This Row],[Clicks]]/data[[#This Row],[Impressions]]</f>
        <v>1.0700000000000001E-2</v>
      </c>
      <c r="K8721" s="1">
        <v>0.29000000000000009</v>
      </c>
      <c r="L8721" s="2">
        <v>8.4091300000000029</v>
      </c>
      <c r="M8721">
        <v>2</v>
      </c>
      <c r="N8721" s="1">
        <f>IF(data[[#This Row],[Conversions]]=0,0,data[[#This Row],[Spend, Dollars]]/data[[#This Row],[Conversions]])</f>
        <v>4.2045650000000014</v>
      </c>
      <c r="O8721" s="13">
        <f>data[[#This Row],[Conversions]]/data[[#This Row],[Clicks]]</f>
        <v>6.8972652343345861E-2</v>
      </c>
      <c r="P8721" s="11">
        <v>219</v>
      </c>
      <c r="Q8721" s="11">
        <f>IF(data[[#This Row],[Spend, Dollars]]=0,0,data[[#This Row],[Total conversion value, Dollars]]/data[[#This Row],[Spend, Dollars]])</f>
        <v>26.043122177918516</v>
      </c>
      <c r="R8721" s="2">
        <v>44.4</v>
      </c>
      <c r="S8721" s="2">
        <v>33</v>
      </c>
      <c r="T8721" s="2">
        <v>13</v>
      </c>
      <c r="U8721" s="2">
        <f t="shared" si="136"/>
        <v>90.4</v>
      </c>
    </row>
    <row r="8722" spans="1:21" x14ac:dyDescent="0.2">
      <c r="A8722" t="s">
        <v>24</v>
      </c>
      <c r="B8722" s="3">
        <v>45181</v>
      </c>
      <c r="C8722" s="10" t="str">
        <f>TEXT(data[[#This Row],[Date]],"mmmm")</f>
        <v>September</v>
      </c>
      <c r="D8722" t="s">
        <v>15</v>
      </c>
      <c r="E8722" t="s">
        <v>19</v>
      </c>
      <c r="F8722" t="s">
        <v>20</v>
      </c>
      <c r="G8722" t="s">
        <v>21</v>
      </c>
      <c r="H8722" s="11">
        <v>1766</v>
      </c>
      <c r="I8722" s="11">
        <v>22.428200000000004</v>
      </c>
      <c r="J8722" s="13">
        <f>data[[#This Row],[Clicks]]/data[[#This Row],[Impressions]]</f>
        <v>1.2700000000000003E-2</v>
      </c>
      <c r="K8722" s="1">
        <v>0.12000000000000004</v>
      </c>
      <c r="L8722" s="2">
        <v>2.6913840000000011</v>
      </c>
      <c r="M8722">
        <v>5</v>
      </c>
      <c r="N8722" s="1">
        <f>IF(data[[#This Row],[Conversions]]=0,0,data[[#This Row],[Spend, Dollars]]/data[[#This Row],[Conversions]])</f>
        <v>0.53827680000000022</v>
      </c>
      <c r="O8722" s="13">
        <f>data[[#This Row],[Conversions]]/data[[#This Row],[Clicks]]</f>
        <v>0.2229336282002122</v>
      </c>
      <c r="P8722" s="11">
        <v>364</v>
      </c>
      <c r="Q8722" s="11">
        <f>IF(data[[#This Row],[Spend, Dollars]]=0,0,data[[#This Row],[Total conversion value, Dollars]]/data[[#This Row],[Spend, Dollars]])</f>
        <v>135.24640110812871</v>
      </c>
      <c r="R8722" s="2">
        <v>86.399999999999991</v>
      </c>
      <c r="S8722" s="2">
        <v>7.5</v>
      </c>
      <c r="T8722" s="2">
        <v>11</v>
      </c>
      <c r="U8722" s="2">
        <f t="shared" si="136"/>
        <v>104.89999999999999</v>
      </c>
    </row>
    <row r="8723" spans="1:21" x14ac:dyDescent="0.2">
      <c r="A8723" t="s">
        <v>24</v>
      </c>
      <c r="B8723" s="3">
        <v>45182</v>
      </c>
      <c r="C8723" s="10" t="str">
        <f>TEXT(data[[#This Row],[Date]],"mmmm")</f>
        <v>September</v>
      </c>
      <c r="D8723" t="s">
        <v>15</v>
      </c>
      <c r="E8723" t="s">
        <v>19</v>
      </c>
      <c r="F8723" t="s">
        <v>20</v>
      </c>
      <c r="G8723" t="s">
        <v>21</v>
      </c>
      <c r="H8723" s="11">
        <v>1849</v>
      </c>
      <c r="I8723" s="11">
        <v>24.221900000000002</v>
      </c>
      <c r="J8723" s="13">
        <f>data[[#This Row],[Clicks]]/data[[#This Row],[Impressions]]</f>
        <v>1.3100000000000001E-2</v>
      </c>
      <c r="K8723" s="1">
        <v>0.78999999999999981</v>
      </c>
      <c r="L8723" s="2">
        <v>19.135300999999998</v>
      </c>
      <c r="M8723">
        <v>1</v>
      </c>
      <c r="N8723" s="1">
        <f>IF(data[[#This Row],[Conversions]]=0,0,data[[#This Row],[Spend, Dollars]]/data[[#This Row],[Conversions]])</f>
        <v>19.135300999999998</v>
      </c>
      <c r="O8723" s="13">
        <f>data[[#This Row],[Conversions]]/data[[#This Row],[Clicks]]</f>
        <v>4.128495287322629E-2</v>
      </c>
      <c r="P8723" s="11">
        <v>105</v>
      </c>
      <c r="Q8723" s="11">
        <f>IF(data[[#This Row],[Spend, Dollars]]=0,0,data[[#This Row],[Total conversion value, Dollars]]/data[[#This Row],[Spend, Dollars]])</f>
        <v>5.4872405717579262</v>
      </c>
      <c r="R8723" s="2">
        <v>58.8</v>
      </c>
      <c r="S8723" s="2">
        <v>10.5</v>
      </c>
      <c r="T8723" s="2">
        <v>6</v>
      </c>
      <c r="U8723" s="2">
        <f t="shared" si="136"/>
        <v>75.3</v>
      </c>
    </row>
    <row r="8724" spans="1:21" x14ac:dyDescent="0.2">
      <c r="A8724" t="s">
        <v>24</v>
      </c>
      <c r="B8724" s="3">
        <v>45183</v>
      </c>
      <c r="C8724" s="10" t="str">
        <f>TEXT(data[[#This Row],[Date]],"mmmm")</f>
        <v>September</v>
      </c>
      <c r="D8724" t="s">
        <v>15</v>
      </c>
      <c r="E8724" t="s">
        <v>19</v>
      </c>
      <c r="F8724" t="s">
        <v>20</v>
      </c>
      <c r="G8724" t="s">
        <v>21</v>
      </c>
      <c r="H8724" s="11">
        <v>3359</v>
      </c>
      <c r="I8724" s="11">
        <v>30.902799999999999</v>
      </c>
      <c r="J8724" s="13">
        <f>data[[#This Row],[Clicks]]/data[[#This Row],[Impressions]]</f>
        <v>9.1999999999999998E-3</v>
      </c>
      <c r="K8724" s="1">
        <v>1.0799999999999998</v>
      </c>
      <c r="L8724" s="2">
        <v>33.375023999999996</v>
      </c>
      <c r="M8724">
        <v>2</v>
      </c>
      <c r="N8724" s="1">
        <f>IF(data[[#This Row],[Conversions]]=0,0,data[[#This Row],[Spend, Dollars]]/data[[#This Row],[Conversions]])</f>
        <v>16.687511999999998</v>
      </c>
      <c r="O8724" s="13">
        <f>data[[#This Row],[Conversions]]/data[[#This Row],[Clicks]]</f>
        <v>6.4719054584050639E-2</v>
      </c>
      <c r="P8724" s="11">
        <v>151</v>
      </c>
      <c r="Q8724" s="11">
        <f>IF(data[[#This Row],[Spend, Dollars]]=0,0,data[[#This Row],[Total conversion value, Dollars]]/data[[#This Row],[Spend, Dollars]])</f>
        <v>4.5243413158294663</v>
      </c>
      <c r="R8724" s="2">
        <v>106.8</v>
      </c>
      <c r="S8724" s="2">
        <v>25.5</v>
      </c>
      <c r="T8724" s="2">
        <v>5</v>
      </c>
      <c r="U8724" s="2">
        <f t="shared" si="136"/>
        <v>137.30000000000001</v>
      </c>
    </row>
    <row r="8725" spans="1:21" x14ac:dyDescent="0.2">
      <c r="A8725" t="s">
        <v>24</v>
      </c>
      <c r="B8725" s="3">
        <v>45184</v>
      </c>
      <c r="C8725" s="10" t="str">
        <f>TEXT(data[[#This Row],[Date]],"mmmm")</f>
        <v>September</v>
      </c>
      <c r="D8725" t="s">
        <v>15</v>
      </c>
      <c r="E8725" t="s">
        <v>19</v>
      </c>
      <c r="F8725" t="s">
        <v>20</v>
      </c>
      <c r="G8725" t="s">
        <v>21</v>
      </c>
      <c r="H8725" s="11">
        <v>2941</v>
      </c>
      <c r="I8725" s="11">
        <v>24.704399999999993</v>
      </c>
      <c r="J8725" s="13">
        <f>data[[#This Row],[Clicks]]/data[[#This Row],[Impressions]]</f>
        <v>8.3999999999999977E-3</v>
      </c>
      <c r="K8725" s="1">
        <v>5.0000000000000017E-2</v>
      </c>
      <c r="L8725" s="2">
        <v>1.23522</v>
      </c>
      <c r="M8725">
        <v>3</v>
      </c>
      <c r="N8725" s="1">
        <f>IF(data[[#This Row],[Conversions]]=0,0,data[[#This Row],[Spend, Dollars]]/data[[#This Row],[Conversions]])</f>
        <v>0.41173999999999999</v>
      </c>
      <c r="O8725" s="13">
        <f>data[[#This Row],[Conversions]]/data[[#This Row],[Clicks]]</f>
        <v>0.12143585758002627</v>
      </c>
      <c r="P8725" s="11">
        <v>344</v>
      </c>
      <c r="Q8725" s="11">
        <f>IF(data[[#This Row],[Spend, Dollars]]=0,0,data[[#This Row],[Total conversion value, Dollars]]/data[[#This Row],[Spend, Dollars]])</f>
        <v>278.4929000501935</v>
      </c>
      <c r="R8725" s="2">
        <v>52.8</v>
      </c>
      <c r="S8725" s="2">
        <v>3</v>
      </c>
      <c r="T8725" s="2">
        <v>2</v>
      </c>
      <c r="U8725" s="2">
        <f t="shared" si="136"/>
        <v>57.8</v>
      </c>
    </row>
    <row r="8726" spans="1:21" x14ac:dyDescent="0.2">
      <c r="A8726" t="s">
        <v>24</v>
      </c>
      <c r="B8726" s="3">
        <v>45185</v>
      </c>
      <c r="C8726" s="10" t="str">
        <f>TEXT(data[[#This Row],[Date]],"mmmm")</f>
        <v>September</v>
      </c>
      <c r="D8726" t="s">
        <v>15</v>
      </c>
      <c r="E8726" t="s">
        <v>19</v>
      </c>
      <c r="F8726" t="s">
        <v>20</v>
      </c>
      <c r="G8726" t="s">
        <v>21</v>
      </c>
      <c r="H8726" s="11">
        <v>2165</v>
      </c>
      <c r="I8726" s="11">
        <v>23.815000000000001</v>
      </c>
      <c r="J8726" s="13">
        <f>data[[#This Row],[Clicks]]/data[[#This Row],[Impressions]]</f>
        <v>1.1000000000000001E-2</v>
      </c>
      <c r="K8726" s="1">
        <v>7.0000000000000034E-2</v>
      </c>
      <c r="L8726" s="2">
        <v>1.6670500000000008</v>
      </c>
      <c r="M8726">
        <v>4</v>
      </c>
      <c r="N8726" s="1">
        <f>IF(data[[#This Row],[Conversions]]=0,0,data[[#This Row],[Spend, Dollars]]/data[[#This Row],[Conversions]])</f>
        <v>0.4167625000000002</v>
      </c>
      <c r="O8726" s="13">
        <f>data[[#This Row],[Conversions]]/data[[#This Row],[Clicks]]</f>
        <v>0.16796136888515639</v>
      </c>
      <c r="P8726" s="11">
        <v>213</v>
      </c>
      <c r="Q8726" s="11">
        <f>IF(data[[#This Row],[Spend, Dollars]]=0,0,data[[#This Row],[Total conversion value, Dollars]]/data[[#This Row],[Spend, Dollars]])</f>
        <v>127.77061275906536</v>
      </c>
      <c r="R8726" s="2">
        <v>98.399999999999991</v>
      </c>
      <c r="S8726" s="2">
        <v>18</v>
      </c>
      <c r="T8726" s="2">
        <v>7</v>
      </c>
      <c r="U8726" s="2">
        <f t="shared" si="136"/>
        <v>123.39999999999999</v>
      </c>
    </row>
    <row r="8727" spans="1:21" x14ac:dyDescent="0.2">
      <c r="A8727" t="s">
        <v>24</v>
      </c>
      <c r="B8727" s="3">
        <v>45186</v>
      </c>
      <c r="C8727" s="10" t="str">
        <f>TEXT(data[[#This Row],[Date]],"mmmm")</f>
        <v>September</v>
      </c>
      <c r="D8727" t="s">
        <v>15</v>
      </c>
      <c r="E8727" t="s">
        <v>19</v>
      </c>
      <c r="F8727" t="s">
        <v>20</v>
      </c>
      <c r="G8727" t="s">
        <v>21</v>
      </c>
      <c r="H8727" s="11">
        <v>2716</v>
      </c>
      <c r="I8727" s="11">
        <v>38.5672</v>
      </c>
      <c r="J8727" s="13">
        <f>data[[#This Row],[Clicks]]/data[[#This Row],[Impressions]]</f>
        <v>1.4199999999999999E-2</v>
      </c>
      <c r="K8727" s="1">
        <v>0.42999999999999994</v>
      </c>
      <c r="L8727" s="2">
        <v>16.583895999999996</v>
      </c>
      <c r="M8727">
        <v>4</v>
      </c>
      <c r="N8727" s="1">
        <f>IF(data[[#This Row],[Conversions]]=0,0,data[[#This Row],[Spend, Dollars]]/data[[#This Row],[Conversions]])</f>
        <v>4.1459739999999989</v>
      </c>
      <c r="O8727" s="13">
        <f>data[[#This Row],[Conversions]]/data[[#This Row],[Clicks]]</f>
        <v>0.10371507394884773</v>
      </c>
      <c r="P8727" s="11">
        <v>229</v>
      </c>
      <c r="Q8727" s="11">
        <f>IF(data[[#This Row],[Spend, Dollars]]=0,0,data[[#This Row],[Total conversion value, Dollars]]/data[[#This Row],[Spend, Dollars]])</f>
        <v>13.808576705980311</v>
      </c>
      <c r="R8727" s="2">
        <v>73.2</v>
      </c>
      <c r="S8727" s="2">
        <v>28.5</v>
      </c>
      <c r="T8727" s="2">
        <v>10</v>
      </c>
      <c r="U8727" s="2">
        <f t="shared" si="136"/>
        <v>111.7</v>
      </c>
    </row>
    <row r="8728" spans="1:21" x14ac:dyDescent="0.2">
      <c r="A8728" t="s">
        <v>24</v>
      </c>
      <c r="B8728" s="3">
        <v>45187</v>
      </c>
      <c r="C8728" s="10" t="str">
        <f>TEXT(data[[#This Row],[Date]],"mmmm")</f>
        <v>September</v>
      </c>
      <c r="D8728" t="s">
        <v>15</v>
      </c>
      <c r="E8728" t="s">
        <v>19</v>
      </c>
      <c r="F8728" t="s">
        <v>20</v>
      </c>
      <c r="G8728" t="s">
        <v>21</v>
      </c>
      <c r="H8728" s="11">
        <v>2030</v>
      </c>
      <c r="I8728" s="11">
        <v>29.231999999999999</v>
      </c>
      <c r="J8728" s="13">
        <f>data[[#This Row],[Clicks]]/data[[#This Row],[Impressions]]</f>
        <v>1.44E-2</v>
      </c>
      <c r="K8728" s="1">
        <v>0.13000000000000006</v>
      </c>
      <c r="L8728" s="2">
        <v>3.8001600000000018</v>
      </c>
      <c r="M8728">
        <v>4</v>
      </c>
      <c r="N8728" s="1">
        <f>IF(data[[#This Row],[Conversions]]=0,0,data[[#This Row],[Spend, Dollars]]/data[[#This Row],[Conversions]])</f>
        <v>0.95004000000000044</v>
      </c>
      <c r="O8728" s="13">
        <f>data[[#This Row],[Conversions]]/data[[#This Row],[Clicks]]</f>
        <v>0.13683634373289547</v>
      </c>
      <c r="P8728" s="11">
        <v>303</v>
      </c>
      <c r="Q8728" s="11">
        <f>IF(data[[#This Row],[Spend, Dollars]]=0,0,data[[#This Row],[Total conversion value, Dollars]]/data[[#This Row],[Spend, Dollars]])</f>
        <v>79.733484905898663</v>
      </c>
      <c r="R8728" s="2">
        <v>52.8</v>
      </c>
      <c r="S8728" s="2">
        <v>22.5</v>
      </c>
      <c r="T8728" s="2">
        <v>8</v>
      </c>
      <c r="U8728" s="2">
        <f t="shared" si="136"/>
        <v>83.3</v>
      </c>
    </row>
    <row r="8729" spans="1:21" x14ac:dyDescent="0.2">
      <c r="A8729" t="s">
        <v>24</v>
      </c>
      <c r="B8729" s="3">
        <v>45188</v>
      </c>
      <c r="C8729" s="10" t="str">
        <f>TEXT(data[[#This Row],[Date]],"mmmm")</f>
        <v>September</v>
      </c>
      <c r="D8729" t="s">
        <v>15</v>
      </c>
      <c r="E8729" t="s">
        <v>19</v>
      </c>
      <c r="F8729" t="s">
        <v>20</v>
      </c>
      <c r="G8729" t="s">
        <v>21</v>
      </c>
      <c r="H8729" s="11">
        <v>2875</v>
      </c>
      <c r="I8729" s="11">
        <v>28.175000000000001</v>
      </c>
      <c r="J8729" s="13">
        <f>data[[#This Row],[Clicks]]/data[[#This Row],[Impressions]]</f>
        <v>9.7999999999999997E-3</v>
      </c>
      <c r="K8729" s="1">
        <v>0.35</v>
      </c>
      <c r="L8729" s="2">
        <v>9.8612500000000001</v>
      </c>
      <c r="M8729">
        <v>1</v>
      </c>
      <c r="N8729" s="1">
        <f>IF(data[[#This Row],[Conversions]]=0,0,data[[#This Row],[Spend, Dollars]]/data[[#This Row],[Conversions]])</f>
        <v>9.8612500000000001</v>
      </c>
      <c r="O8729" s="13">
        <f>data[[#This Row],[Conversions]]/data[[#This Row],[Clicks]]</f>
        <v>3.5492457852706299E-2</v>
      </c>
      <c r="P8729" s="11">
        <v>95</v>
      </c>
      <c r="Q8729" s="11">
        <f>IF(data[[#This Row],[Spend, Dollars]]=0,0,data[[#This Row],[Total conversion value, Dollars]]/data[[#This Row],[Spend, Dollars]])</f>
        <v>9.6336671314488527</v>
      </c>
      <c r="R8729" s="2">
        <v>62.4</v>
      </c>
      <c r="S8729" s="2">
        <v>40.5</v>
      </c>
      <c r="T8729" s="2">
        <v>10</v>
      </c>
      <c r="U8729" s="2">
        <f t="shared" si="136"/>
        <v>112.9</v>
      </c>
    </row>
    <row r="8730" spans="1:21" x14ac:dyDescent="0.2">
      <c r="A8730" t="s">
        <v>24</v>
      </c>
      <c r="B8730" s="3">
        <v>45189</v>
      </c>
      <c r="C8730" s="10" t="str">
        <f>TEXT(data[[#This Row],[Date]],"mmmm")</f>
        <v>September</v>
      </c>
      <c r="D8730" t="s">
        <v>15</v>
      </c>
      <c r="E8730" t="s">
        <v>19</v>
      </c>
      <c r="F8730" t="s">
        <v>20</v>
      </c>
      <c r="G8730" t="s">
        <v>21</v>
      </c>
      <c r="H8730" s="11">
        <v>3083</v>
      </c>
      <c r="I8730" s="11">
        <v>29.905100000000001</v>
      </c>
      <c r="J8730" s="13">
        <f>data[[#This Row],[Clicks]]/data[[#This Row],[Impressions]]</f>
        <v>9.7000000000000003E-3</v>
      </c>
      <c r="K8730" s="1">
        <v>1.2199999999999998</v>
      </c>
      <c r="L8730" s="2">
        <v>36.484221999999995</v>
      </c>
      <c r="M8730">
        <v>4</v>
      </c>
      <c r="N8730" s="1">
        <f>IF(data[[#This Row],[Conversions]]=0,0,data[[#This Row],[Spend, Dollars]]/data[[#This Row],[Conversions]])</f>
        <v>9.1210554999999989</v>
      </c>
      <c r="O8730" s="13">
        <f>data[[#This Row],[Conversions]]/data[[#This Row],[Clicks]]</f>
        <v>0.13375644956880264</v>
      </c>
      <c r="P8730" s="11">
        <v>205</v>
      </c>
      <c r="Q8730" s="11">
        <f>IF(data[[#This Row],[Spend, Dollars]]=0,0,data[[#This Row],[Total conversion value, Dollars]]/data[[#This Row],[Spend, Dollars]])</f>
        <v>5.6188672462304394</v>
      </c>
      <c r="R8730" s="2">
        <v>99.6</v>
      </c>
      <c r="S8730" s="2">
        <v>16.5</v>
      </c>
      <c r="T8730" s="2">
        <v>5</v>
      </c>
      <c r="U8730" s="2">
        <f t="shared" si="136"/>
        <v>121.1</v>
      </c>
    </row>
    <row r="8731" spans="1:21" x14ac:dyDescent="0.2">
      <c r="A8731" t="s">
        <v>24</v>
      </c>
      <c r="B8731" s="3">
        <v>45190</v>
      </c>
      <c r="C8731" s="10" t="str">
        <f>TEXT(data[[#This Row],[Date]],"mmmm")</f>
        <v>September</v>
      </c>
      <c r="D8731" t="s">
        <v>15</v>
      </c>
      <c r="E8731" t="s">
        <v>19</v>
      </c>
      <c r="F8731" t="s">
        <v>20</v>
      </c>
      <c r="G8731" t="s">
        <v>21</v>
      </c>
      <c r="H8731" s="11">
        <v>2549</v>
      </c>
      <c r="I8731" s="11">
        <v>16.058700000000002</v>
      </c>
      <c r="J8731" s="13">
        <f>data[[#This Row],[Clicks]]/data[[#This Row],[Impressions]]</f>
        <v>6.3000000000000009E-3</v>
      </c>
      <c r="K8731" s="1">
        <v>0.42999999999999994</v>
      </c>
      <c r="L8731" s="2">
        <v>6.9052410000000002</v>
      </c>
      <c r="M8731">
        <v>2</v>
      </c>
      <c r="N8731" s="1">
        <f>IF(data[[#This Row],[Conversions]]=0,0,data[[#This Row],[Spend, Dollars]]/data[[#This Row],[Conversions]])</f>
        <v>3.4526205000000001</v>
      </c>
      <c r="O8731" s="13">
        <f>data[[#This Row],[Conversions]]/data[[#This Row],[Clicks]]</f>
        <v>0.12454308256583657</v>
      </c>
      <c r="P8731" s="11">
        <v>193</v>
      </c>
      <c r="Q8731" s="11">
        <f>IF(data[[#This Row],[Spend, Dollars]]=0,0,data[[#This Row],[Total conversion value, Dollars]]/data[[#This Row],[Spend, Dollars]])</f>
        <v>27.949784808379604</v>
      </c>
      <c r="R8731" s="2">
        <v>98.399999999999991</v>
      </c>
      <c r="S8731" s="2">
        <v>22.5</v>
      </c>
      <c r="T8731" s="2">
        <v>7</v>
      </c>
      <c r="U8731" s="2">
        <f t="shared" si="136"/>
        <v>127.89999999999999</v>
      </c>
    </row>
    <row r="8732" spans="1:21" x14ac:dyDescent="0.2">
      <c r="A8732" t="s">
        <v>24</v>
      </c>
      <c r="B8732" s="3">
        <v>45191</v>
      </c>
      <c r="C8732" s="10" t="str">
        <f>TEXT(data[[#This Row],[Date]],"mmmm")</f>
        <v>September</v>
      </c>
      <c r="D8732" t="s">
        <v>15</v>
      </c>
      <c r="E8732" t="s">
        <v>19</v>
      </c>
      <c r="F8732" t="s">
        <v>20</v>
      </c>
      <c r="G8732" t="s">
        <v>21</v>
      </c>
      <c r="H8732" s="11">
        <v>2614</v>
      </c>
      <c r="I8732" s="11">
        <v>21.696200000000001</v>
      </c>
      <c r="J8732" s="13">
        <f>data[[#This Row],[Clicks]]/data[[#This Row],[Impressions]]</f>
        <v>8.3000000000000001E-3</v>
      </c>
      <c r="K8732" s="1">
        <v>0.66999999999999982</v>
      </c>
      <c r="L8732" s="2">
        <v>14.536453999999997</v>
      </c>
      <c r="M8732">
        <v>1</v>
      </c>
      <c r="N8732" s="1">
        <f>IF(data[[#This Row],[Conversions]]=0,0,data[[#This Row],[Spend, Dollars]]/data[[#This Row],[Conversions]])</f>
        <v>14.536453999999997</v>
      </c>
      <c r="O8732" s="13">
        <f>data[[#This Row],[Conversions]]/data[[#This Row],[Clicks]]</f>
        <v>4.609102054737696E-2</v>
      </c>
      <c r="P8732" s="11">
        <v>191</v>
      </c>
      <c r="Q8732" s="11">
        <f>IF(data[[#This Row],[Spend, Dollars]]=0,0,data[[#This Row],[Total conversion value, Dollars]]/data[[#This Row],[Spend, Dollars]])</f>
        <v>13.139380484401494</v>
      </c>
      <c r="R8732" s="2">
        <v>74.399999999999991</v>
      </c>
      <c r="S8732" s="2">
        <v>15</v>
      </c>
      <c r="T8732" s="2">
        <v>12</v>
      </c>
      <c r="U8732" s="2">
        <f t="shared" si="136"/>
        <v>101.39999999999999</v>
      </c>
    </row>
    <row r="8733" spans="1:21" x14ac:dyDescent="0.2">
      <c r="A8733" t="s">
        <v>24</v>
      </c>
      <c r="B8733" s="3">
        <v>45192</v>
      </c>
      <c r="C8733" s="10" t="str">
        <f>TEXT(data[[#This Row],[Date]],"mmmm")</f>
        <v>September</v>
      </c>
      <c r="D8733" t="s">
        <v>15</v>
      </c>
      <c r="E8733" t="s">
        <v>19</v>
      </c>
      <c r="F8733" t="s">
        <v>20</v>
      </c>
      <c r="G8733" t="s">
        <v>21</v>
      </c>
      <c r="H8733" s="11">
        <v>2880</v>
      </c>
      <c r="I8733" s="11">
        <v>35.423999999999992</v>
      </c>
      <c r="J8733" s="13">
        <f>data[[#This Row],[Clicks]]/data[[#This Row],[Impressions]]</f>
        <v>1.2299999999999997E-2</v>
      </c>
      <c r="K8733" s="1">
        <v>0.87999999999999967</v>
      </c>
      <c r="L8733" s="2">
        <v>31.173119999999983</v>
      </c>
      <c r="M8733">
        <v>1</v>
      </c>
      <c r="N8733" s="1">
        <f>IF(data[[#This Row],[Conversions]]=0,0,data[[#This Row],[Spend, Dollars]]/data[[#This Row],[Conversions]])</f>
        <v>31.173119999999983</v>
      </c>
      <c r="O8733" s="13">
        <f>data[[#This Row],[Conversions]]/data[[#This Row],[Clicks]]</f>
        <v>2.8229448961156284E-2</v>
      </c>
      <c r="P8733" s="11">
        <v>44</v>
      </c>
      <c r="Q8733" s="11">
        <f>IF(data[[#This Row],[Spend, Dollars]]=0,0,data[[#This Row],[Total conversion value, Dollars]]/data[[#This Row],[Spend, Dollars]])</f>
        <v>1.4114724480578147</v>
      </c>
      <c r="R8733" s="2">
        <v>69.599999999999994</v>
      </c>
      <c r="S8733" s="2">
        <v>15</v>
      </c>
      <c r="T8733" s="2">
        <v>6</v>
      </c>
      <c r="U8733" s="2">
        <f t="shared" si="136"/>
        <v>90.6</v>
      </c>
    </row>
    <row r="8734" spans="1:21" x14ac:dyDescent="0.2">
      <c r="A8734" t="s">
        <v>24</v>
      </c>
      <c r="B8734" s="3">
        <v>45193</v>
      </c>
      <c r="C8734" s="10" t="str">
        <f>TEXT(data[[#This Row],[Date]],"mmmm")</f>
        <v>September</v>
      </c>
      <c r="D8734" t="s">
        <v>15</v>
      </c>
      <c r="E8734" t="s">
        <v>19</v>
      </c>
      <c r="F8734" t="s">
        <v>20</v>
      </c>
      <c r="G8734" t="s">
        <v>21</v>
      </c>
      <c r="H8734" s="11">
        <v>2089</v>
      </c>
      <c r="I8734" s="11">
        <v>18.174299999999999</v>
      </c>
      <c r="J8734" s="13">
        <f>data[[#This Row],[Clicks]]/data[[#This Row],[Impressions]]</f>
        <v>8.6999999999999994E-3</v>
      </c>
      <c r="K8734" s="1">
        <v>0.9099999999999997</v>
      </c>
      <c r="L8734" s="2">
        <v>16.538612999999994</v>
      </c>
      <c r="M8734">
        <v>1</v>
      </c>
      <c r="N8734" s="1">
        <f>IF(data[[#This Row],[Conversions]]=0,0,data[[#This Row],[Spend, Dollars]]/data[[#This Row],[Conversions]])</f>
        <v>16.538612999999994</v>
      </c>
      <c r="O8734" s="13">
        <f>data[[#This Row],[Conversions]]/data[[#This Row],[Clicks]]</f>
        <v>5.5022751907913926E-2</v>
      </c>
      <c r="P8734" s="11">
        <v>124</v>
      </c>
      <c r="Q8734" s="11">
        <f>IF(data[[#This Row],[Spend, Dollars]]=0,0,data[[#This Row],[Total conversion value, Dollars]]/data[[#This Row],[Spend, Dollars]])</f>
        <v>7.4976057544849768</v>
      </c>
      <c r="R8734" s="2">
        <v>92.399999999999991</v>
      </c>
      <c r="S8734" s="2">
        <v>30</v>
      </c>
      <c r="T8734" s="2">
        <v>6</v>
      </c>
      <c r="U8734" s="2">
        <f t="shared" si="136"/>
        <v>128.39999999999998</v>
      </c>
    </row>
    <row r="8735" spans="1:21" x14ac:dyDescent="0.2">
      <c r="A8735" t="s">
        <v>24</v>
      </c>
      <c r="B8735" s="3">
        <v>45194</v>
      </c>
      <c r="C8735" s="10" t="str">
        <f>TEXT(data[[#This Row],[Date]],"mmmm")</f>
        <v>September</v>
      </c>
      <c r="D8735" t="s">
        <v>15</v>
      </c>
      <c r="E8735" t="s">
        <v>19</v>
      </c>
      <c r="F8735" t="s">
        <v>20</v>
      </c>
      <c r="G8735" t="s">
        <v>21</v>
      </c>
      <c r="H8735" s="11">
        <v>2079</v>
      </c>
      <c r="I8735" s="11">
        <v>17.255699999999997</v>
      </c>
      <c r="J8735" s="13">
        <f>data[[#This Row],[Clicks]]/data[[#This Row],[Impressions]]</f>
        <v>8.2999999999999984E-3</v>
      </c>
      <c r="K8735" s="1">
        <v>0.31000000000000005</v>
      </c>
      <c r="L8735" s="2">
        <v>5.3492670000000002</v>
      </c>
      <c r="M8735">
        <v>1</v>
      </c>
      <c r="N8735" s="1">
        <f>IF(data[[#This Row],[Conversions]]=0,0,data[[#This Row],[Spend, Dollars]]/data[[#This Row],[Conversions]])</f>
        <v>5.3492670000000002</v>
      </c>
      <c r="O8735" s="13">
        <f>data[[#This Row],[Conversions]]/data[[#This Row],[Clicks]]</f>
        <v>5.7951865180780854E-2</v>
      </c>
      <c r="P8735" s="11">
        <v>121</v>
      </c>
      <c r="Q8735" s="11">
        <f>IF(data[[#This Row],[Spend, Dollars]]=0,0,data[[#This Row],[Total conversion value, Dollars]]/data[[#This Row],[Spend, Dollars]])</f>
        <v>22.619921570562845</v>
      </c>
      <c r="R8735" s="2">
        <v>81.599999999999994</v>
      </c>
      <c r="S8735" s="2">
        <v>37.5</v>
      </c>
      <c r="T8735" s="2">
        <v>2</v>
      </c>
      <c r="U8735" s="2">
        <f t="shared" si="136"/>
        <v>121.1</v>
      </c>
    </row>
    <row r="8736" spans="1:21" x14ac:dyDescent="0.2">
      <c r="A8736" t="s">
        <v>24</v>
      </c>
      <c r="B8736" s="3">
        <v>45195</v>
      </c>
      <c r="C8736" s="10" t="str">
        <f>TEXT(data[[#This Row],[Date]],"mmmm")</f>
        <v>September</v>
      </c>
      <c r="D8736" t="s">
        <v>15</v>
      </c>
      <c r="E8736" t="s">
        <v>19</v>
      </c>
      <c r="F8736" t="s">
        <v>20</v>
      </c>
      <c r="G8736" t="s">
        <v>21</v>
      </c>
      <c r="H8736" s="11">
        <v>3480</v>
      </c>
      <c r="I8736" s="11">
        <v>46.284000000000006</v>
      </c>
      <c r="J8736" s="13">
        <f>data[[#This Row],[Clicks]]/data[[#This Row],[Impressions]]</f>
        <v>1.3300000000000001E-2</v>
      </c>
      <c r="K8736" s="1">
        <v>0.40999999999999992</v>
      </c>
      <c r="L8736" s="2">
        <v>18.97644</v>
      </c>
      <c r="M8736">
        <v>1</v>
      </c>
      <c r="N8736" s="1">
        <f>IF(data[[#This Row],[Conversions]]=0,0,data[[#This Row],[Spend, Dollars]]/data[[#This Row],[Conversions]])</f>
        <v>18.97644</v>
      </c>
      <c r="O8736" s="13">
        <f>data[[#This Row],[Conversions]]/data[[#This Row],[Clicks]]</f>
        <v>2.1605738484141386E-2</v>
      </c>
      <c r="P8736" s="11">
        <v>62</v>
      </c>
      <c r="Q8736" s="11">
        <f>IF(data[[#This Row],[Spend, Dollars]]=0,0,data[[#This Row],[Total conversion value, Dollars]]/data[[#This Row],[Spend, Dollars]])</f>
        <v>3.2672092341872343</v>
      </c>
      <c r="R8736" s="2">
        <v>100.8</v>
      </c>
      <c r="S8736" s="2">
        <v>15</v>
      </c>
      <c r="T8736" s="2">
        <v>6</v>
      </c>
      <c r="U8736" s="2">
        <f t="shared" si="136"/>
        <v>121.8</v>
      </c>
    </row>
    <row r="8737" spans="1:21" x14ac:dyDescent="0.2">
      <c r="A8737" t="s">
        <v>24</v>
      </c>
      <c r="B8737" s="3">
        <v>45196</v>
      </c>
      <c r="C8737" s="10" t="str">
        <f>TEXT(data[[#This Row],[Date]],"mmmm")</f>
        <v>September</v>
      </c>
      <c r="D8737" t="s">
        <v>15</v>
      </c>
      <c r="E8737" t="s">
        <v>19</v>
      </c>
      <c r="F8737" t="s">
        <v>20</v>
      </c>
      <c r="G8737" t="s">
        <v>21</v>
      </c>
      <c r="H8737" s="11">
        <v>1838</v>
      </c>
      <c r="I8737" s="11">
        <v>18.563800000000001</v>
      </c>
      <c r="J8737" s="13">
        <f>data[[#This Row],[Clicks]]/data[[#This Row],[Impressions]]</f>
        <v>1.01E-2</v>
      </c>
      <c r="K8737" s="1">
        <v>1.0599999999999998</v>
      </c>
      <c r="L8737" s="2">
        <v>19.677627999999999</v>
      </c>
      <c r="M8737">
        <v>4</v>
      </c>
      <c r="N8737" s="1">
        <f>IF(data[[#This Row],[Conversions]]=0,0,data[[#This Row],[Spend, Dollars]]/data[[#This Row],[Conversions]])</f>
        <v>4.9194069999999996</v>
      </c>
      <c r="O8737" s="13">
        <f>data[[#This Row],[Conversions]]/data[[#This Row],[Clicks]]</f>
        <v>0.21547312511447009</v>
      </c>
      <c r="P8737" s="11">
        <v>249</v>
      </c>
      <c r="Q8737" s="11">
        <f>IF(data[[#This Row],[Spend, Dollars]]=0,0,data[[#This Row],[Total conversion value, Dollars]]/data[[#This Row],[Spend, Dollars]])</f>
        <v>12.653964187146947</v>
      </c>
      <c r="R8737" s="2">
        <v>94.8</v>
      </c>
      <c r="S8737" s="2">
        <v>9</v>
      </c>
      <c r="T8737" s="2">
        <v>9</v>
      </c>
      <c r="U8737" s="2">
        <f t="shared" si="136"/>
        <v>112.8</v>
      </c>
    </row>
    <row r="8738" spans="1:21" x14ac:dyDescent="0.2">
      <c r="A8738" t="s">
        <v>24</v>
      </c>
      <c r="B8738" s="3">
        <v>45197</v>
      </c>
      <c r="C8738" s="10" t="str">
        <f>TEXT(data[[#This Row],[Date]],"mmmm")</f>
        <v>September</v>
      </c>
      <c r="D8738" t="s">
        <v>15</v>
      </c>
      <c r="E8738" t="s">
        <v>19</v>
      </c>
      <c r="F8738" t="s">
        <v>20</v>
      </c>
      <c r="G8738" t="s">
        <v>21</v>
      </c>
      <c r="H8738" s="11">
        <v>2038</v>
      </c>
      <c r="I8738" s="11">
        <v>17.934400000000004</v>
      </c>
      <c r="J8738" s="13">
        <f>data[[#This Row],[Clicks]]/data[[#This Row],[Impressions]]</f>
        <v>8.8000000000000023E-3</v>
      </c>
      <c r="K8738" s="1">
        <v>0.5199999999999998</v>
      </c>
      <c r="L8738" s="2">
        <v>9.3258879999999991</v>
      </c>
      <c r="M8738">
        <v>2</v>
      </c>
      <c r="N8738" s="1">
        <f>IF(data[[#This Row],[Conversions]]=0,0,data[[#This Row],[Spend, Dollars]]/data[[#This Row],[Conversions]])</f>
        <v>4.6629439999999995</v>
      </c>
      <c r="O8738" s="13">
        <f>data[[#This Row],[Conversions]]/data[[#This Row],[Clicks]]</f>
        <v>0.11151753055580335</v>
      </c>
      <c r="P8738" s="11">
        <v>165</v>
      </c>
      <c r="Q8738" s="11">
        <f>IF(data[[#This Row],[Spend, Dollars]]=0,0,data[[#This Row],[Total conversion value, Dollars]]/data[[#This Row],[Spend, Dollars]])</f>
        <v>17.692685136257268</v>
      </c>
      <c r="R8738" s="2">
        <v>87.6</v>
      </c>
      <c r="S8738" s="2">
        <v>27</v>
      </c>
      <c r="T8738" s="2">
        <v>1</v>
      </c>
      <c r="U8738" s="2">
        <f t="shared" si="136"/>
        <v>115.6</v>
      </c>
    </row>
    <row r="8739" spans="1:21" x14ac:dyDescent="0.2">
      <c r="A8739" t="s">
        <v>24</v>
      </c>
      <c r="B8739" s="3">
        <v>45198</v>
      </c>
      <c r="C8739" s="10" t="str">
        <f>TEXT(data[[#This Row],[Date]],"mmmm")</f>
        <v>September</v>
      </c>
      <c r="D8739" t="s">
        <v>15</v>
      </c>
      <c r="E8739" t="s">
        <v>19</v>
      </c>
      <c r="F8739" t="s">
        <v>20</v>
      </c>
      <c r="G8739" t="s">
        <v>21</v>
      </c>
      <c r="H8739" s="11">
        <v>2212</v>
      </c>
      <c r="I8739" s="11">
        <v>17.474800000000002</v>
      </c>
      <c r="J8739" s="13">
        <f>data[[#This Row],[Clicks]]/data[[#This Row],[Impressions]]</f>
        <v>7.9000000000000008E-3</v>
      </c>
      <c r="K8739" s="1">
        <v>0.89999999999999969</v>
      </c>
      <c r="L8739" s="2">
        <v>15.727319999999997</v>
      </c>
      <c r="M8739">
        <v>1</v>
      </c>
      <c r="N8739" s="1">
        <f>IF(data[[#This Row],[Conversions]]=0,0,data[[#This Row],[Spend, Dollars]]/data[[#This Row],[Conversions]])</f>
        <v>15.727319999999997</v>
      </c>
      <c r="O8739" s="13">
        <f>data[[#This Row],[Conversions]]/data[[#This Row],[Clicks]]</f>
        <v>5.7225261519445139E-2</v>
      </c>
      <c r="P8739" s="11">
        <v>123</v>
      </c>
      <c r="Q8739" s="11">
        <f>IF(data[[#This Row],[Spend, Dollars]]=0,0,data[[#This Row],[Total conversion value, Dollars]]/data[[#This Row],[Spend, Dollars]])</f>
        <v>7.8207857409908375</v>
      </c>
      <c r="R8739" s="2">
        <v>69.599999999999994</v>
      </c>
      <c r="S8739" s="2">
        <v>28.5</v>
      </c>
      <c r="T8739" s="2">
        <v>9</v>
      </c>
      <c r="U8739" s="2">
        <f t="shared" si="136"/>
        <v>107.1</v>
      </c>
    </row>
    <row r="8740" spans="1:21" x14ac:dyDescent="0.2">
      <c r="A8740" t="s">
        <v>24</v>
      </c>
      <c r="B8740" s="3">
        <v>45199</v>
      </c>
      <c r="C8740" s="10" t="str">
        <f>TEXT(data[[#This Row],[Date]],"mmmm")</f>
        <v>September</v>
      </c>
      <c r="D8740" t="s">
        <v>15</v>
      </c>
      <c r="E8740" t="s">
        <v>19</v>
      </c>
      <c r="F8740" t="s">
        <v>20</v>
      </c>
      <c r="G8740" t="s">
        <v>21</v>
      </c>
      <c r="H8740" s="11">
        <v>2553</v>
      </c>
      <c r="I8740" s="11">
        <v>27.572400000000002</v>
      </c>
      <c r="J8740" s="13">
        <f>data[[#This Row],[Clicks]]/data[[#This Row],[Impressions]]</f>
        <v>1.0800000000000001E-2</v>
      </c>
      <c r="K8740" s="1">
        <v>0.57999999999999974</v>
      </c>
      <c r="L8740" s="2">
        <v>15.991991999999994</v>
      </c>
      <c r="M8740">
        <v>2</v>
      </c>
      <c r="N8740" s="1">
        <f>IF(data[[#This Row],[Conversions]]=0,0,data[[#This Row],[Spend, Dollars]]/data[[#This Row],[Conversions]])</f>
        <v>7.9959959999999972</v>
      </c>
      <c r="O8740" s="13">
        <f>data[[#This Row],[Conversions]]/data[[#This Row],[Clicks]]</f>
        <v>7.2536304420362394E-2</v>
      </c>
      <c r="P8740" s="11">
        <v>111</v>
      </c>
      <c r="Q8740" s="11">
        <f>IF(data[[#This Row],[Spend, Dollars]]=0,0,data[[#This Row],[Total conversion value, Dollars]]/data[[#This Row],[Spend, Dollars]])</f>
        <v>6.9409739574657143</v>
      </c>
      <c r="R8740" s="2">
        <v>82.8</v>
      </c>
      <c r="S8740" s="2">
        <v>25.5</v>
      </c>
      <c r="T8740" s="2">
        <v>4</v>
      </c>
      <c r="U8740" s="2">
        <f t="shared" si="136"/>
        <v>112.3</v>
      </c>
    </row>
    <row r="8741" spans="1:21" x14ac:dyDescent="0.2">
      <c r="A8741" t="s">
        <v>24</v>
      </c>
      <c r="B8741" s="3">
        <v>45200</v>
      </c>
      <c r="C8741" s="10" t="str">
        <f>TEXT(data[[#This Row],[Date]],"mmmm")</f>
        <v>October</v>
      </c>
      <c r="D8741" t="s">
        <v>15</v>
      </c>
      <c r="E8741" t="s">
        <v>19</v>
      </c>
      <c r="F8741" t="s">
        <v>20</v>
      </c>
      <c r="G8741" t="s">
        <v>21</v>
      </c>
      <c r="H8741" s="11">
        <v>2190</v>
      </c>
      <c r="I8741" s="11">
        <v>26.937000000000001</v>
      </c>
      <c r="J8741" s="13">
        <f>data[[#This Row],[Clicks]]/data[[#This Row],[Impressions]]</f>
        <v>1.23E-2</v>
      </c>
      <c r="K8741" s="1">
        <v>0.86999999999999988</v>
      </c>
      <c r="L8741" s="2">
        <v>23.435189999999999</v>
      </c>
      <c r="M8741">
        <v>1</v>
      </c>
      <c r="N8741" s="1">
        <f>IF(data[[#This Row],[Conversions]]=0,0,data[[#This Row],[Spend, Dollars]]/data[[#This Row],[Conversions]])</f>
        <v>23.435189999999999</v>
      </c>
      <c r="O8741" s="13">
        <f>data[[#This Row],[Conversions]]/data[[#This Row],[Clicks]]</f>
        <v>3.7123658907821953E-2</v>
      </c>
      <c r="P8741" s="11">
        <v>116</v>
      </c>
      <c r="Q8741" s="11">
        <f>IF(data[[#This Row],[Spend, Dollars]]=0,0,data[[#This Row],[Total conversion value, Dollars]]/data[[#This Row],[Spend, Dollars]])</f>
        <v>4.9498211877095946</v>
      </c>
      <c r="R8741" s="2">
        <v>86.399999999999991</v>
      </c>
      <c r="S8741" s="2">
        <v>27</v>
      </c>
      <c r="T8741" s="2">
        <v>1</v>
      </c>
      <c r="U8741" s="2">
        <f t="shared" si="136"/>
        <v>114.39999999999999</v>
      </c>
    </row>
    <row r="8742" spans="1:21" x14ac:dyDescent="0.2">
      <c r="A8742" t="s">
        <v>24</v>
      </c>
      <c r="B8742" s="3">
        <v>45201</v>
      </c>
      <c r="C8742" s="10" t="str">
        <f>TEXT(data[[#This Row],[Date]],"mmmm")</f>
        <v>October</v>
      </c>
      <c r="D8742" t="s">
        <v>15</v>
      </c>
      <c r="E8742" t="s">
        <v>19</v>
      </c>
      <c r="F8742" t="s">
        <v>20</v>
      </c>
      <c r="G8742" t="s">
        <v>21</v>
      </c>
      <c r="H8742" s="11">
        <v>2250</v>
      </c>
      <c r="I8742" s="11">
        <v>36.225000000000001</v>
      </c>
      <c r="J8742" s="13">
        <f>data[[#This Row],[Clicks]]/data[[#This Row],[Impressions]]</f>
        <v>1.61E-2</v>
      </c>
      <c r="K8742" s="1">
        <v>9.0000000000000066E-2</v>
      </c>
      <c r="L8742" s="2">
        <v>3.2602500000000023</v>
      </c>
      <c r="M8742">
        <v>1</v>
      </c>
      <c r="N8742" s="1">
        <f>IF(data[[#This Row],[Conversions]]=0,0,data[[#This Row],[Spend, Dollars]]/data[[#This Row],[Conversions]])</f>
        <v>3.2602500000000023</v>
      </c>
      <c r="O8742" s="13">
        <f>data[[#This Row],[Conversions]]/data[[#This Row],[Clicks]]</f>
        <v>2.7605244996549344E-2</v>
      </c>
      <c r="P8742" s="11">
        <v>94</v>
      </c>
      <c r="Q8742" s="11">
        <f>IF(data[[#This Row],[Spend, Dollars]]=0,0,data[[#This Row],[Total conversion value, Dollars]]/data[[#This Row],[Spend, Dollars]])</f>
        <v>28.832144774173738</v>
      </c>
      <c r="R8742" s="2">
        <v>55.199999999999996</v>
      </c>
      <c r="S8742" s="2">
        <v>19.5</v>
      </c>
      <c r="T8742" s="2">
        <v>6</v>
      </c>
      <c r="U8742" s="2">
        <f t="shared" si="136"/>
        <v>80.699999999999989</v>
      </c>
    </row>
    <row r="8743" spans="1:21" x14ac:dyDescent="0.2">
      <c r="A8743" t="s">
        <v>24</v>
      </c>
      <c r="B8743" s="3">
        <v>45202</v>
      </c>
      <c r="C8743" s="10" t="str">
        <f>TEXT(data[[#This Row],[Date]],"mmmm")</f>
        <v>October</v>
      </c>
      <c r="D8743" t="s">
        <v>15</v>
      </c>
      <c r="E8743" t="s">
        <v>19</v>
      </c>
      <c r="F8743" t="s">
        <v>20</v>
      </c>
      <c r="G8743" t="s">
        <v>21</v>
      </c>
      <c r="H8743" s="11">
        <v>3448</v>
      </c>
      <c r="I8743" s="11">
        <v>46.547999999999995</v>
      </c>
      <c r="J8743" s="13">
        <f>data[[#This Row],[Clicks]]/data[[#This Row],[Impressions]]</f>
        <v>1.3499999999999998E-2</v>
      </c>
      <c r="K8743" s="1">
        <v>0.17000000000000004</v>
      </c>
      <c r="L8743" s="2">
        <v>7.9131600000000013</v>
      </c>
      <c r="M8743">
        <v>3</v>
      </c>
      <c r="N8743" s="1">
        <f>IF(data[[#This Row],[Conversions]]=0,0,data[[#This Row],[Spend, Dollars]]/data[[#This Row],[Conversions]])</f>
        <v>2.6377200000000003</v>
      </c>
      <c r="O8743" s="13">
        <f>data[[#This Row],[Conversions]]/data[[#This Row],[Clicks]]</f>
        <v>6.4449600412477451E-2</v>
      </c>
      <c r="P8743" s="11">
        <v>315</v>
      </c>
      <c r="Q8743" s="11">
        <f>IF(data[[#This Row],[Spend, Dollars]]=0,0,data[[#This Row],[Total conversion value, Dollars]]/data[[#This Row],[Spend, Dollars]])</f>
        <v>39.807106137118417</v>
      </c>
      <c r="R8743" s="2">
        <v>56.4</v>
      </c>
      <c r="S8743" s="2">
        <v>12</v>
      </c>
      <c r="T8743" s="2">
        <v>4</v>
      </c>
      <c r="U8743" s="2">
        <f t="shared" si="136"/>
        <v>72.400000000000006</v>
      </c>
    </row>
    <row r="8744" spans="1:21" x14ac:dyDescent="0.2">
      <c r="A8744" t="s">
        <v>24</v>
      </c>
      <c r="B8744" s="3">
        <v>45203</v>
      </c>
      <c r="C8744" s="10" t="str">
        <f>TEXT(data[[#This Row],[Date]],"mmmm")</f>
        <v>October</v>
      </c>
      <c r="D8744" t="s">
        <v>15</v>
      </c>
      <c r="E8744" t="s">
        <v>19</v>
      </c>
      <c r="F8744" t="s">
        <v>20</v>
      </c>
      <c r="G8744" t="s">
        <v>21</v>
      </c>
      <c r="H8744" s="11">
        <v>2702</v>
      </c>
      <c r="I8744" s="11">
        <v>39.7194</v>
      </c>
      <c r="J8744" s="13">
        <f>data[[#This Row],[Clicks]]/data[[#This Row],[Impressions]]</f>
        <v>1.47E-2</v>
      </c>
      <c r="K8744" s="1">
        <v>0.18000000000000005</v>
      </c>
      <c r="L8744" s="2">
        <v>7.1494920000000022</v>
      </c>
      <c r="M8744">
        <v>4</v>
      </c>
      <c r="N8744" s="1">
        <f>IF(data[[#This Row],[Conversions]]=0,0,data[[#This Row],[Spend, Dollars]]/data[[#This Row],[Conversions]])</f>
        <v>1.7873730000000005</v>
      </c>
      <c r="O8744" s="13">
        <f>data[[#This Row],[Conversions]]/data[[#This Row],[Clicks]]</f>
        <v>0.10070645578734824</v>
      </c>
      <c r="P8744" s="11">
        <v>310</v>
      </c>
      <c r="Q8744" s="11">
        <f>IF(data[[#This Row],[Spend, Dollars]]=0,0,data[[#This Row],[Total conversion value, Dollars]]/data[[#This Row],[Spend, Dollars]])</f>
        <v>43.359724019552708</v>
      </c>
      <c r="R8744" s="2">
        <v>70.8</v>
      </c>
      <c r="S8744" s="2">
        <v>21</v>
      </c>
      <c r="T8744" s="2">
        <v>4</v>
      </c>
      <c r="U8744" s="2">
        <f t="shared" si="136"/>
        <v>95.8</v>
      </c>
    </row>
    <row r="8745" spans="1:21" x14ac:dyDescent="0.2">
      <c r="A8745" t="s">
        <v>24</v>
      </c>
      <c r="B8745" s="3">
        <v>45204</v>
      </c>
      <c r="C8745" s="10" t="str">
        <f>TEXT(data[[#This Row],[Date]],"mmmm")</f>
        <v>October</v>
      </c>
      <c r="D8745" t="s">
        <v>15</v>
      </c>
      <c r="E8745" t="s">
        <v>19</v>
      </c>
      <c r="F8745" t="s">
        <v>20</v>
      </c>
      <c r="G8745" t="s">
        <v>21</v>
      </c>
      <c r="H8745" s="11">
        <v>2307</v>
      </c>
      <c r="I8745" s="11">
        <v>17.302500000000006</v>
      </c>
      <c r="J8745" s="13">
        <f>data[[#This Row],[Clicks]]/data[[#This Row],[Impressions]]</f>
        <v>7.5000000000000023E-3</v>
      </c>
      <c r="K8745" s="1">
        <v>0.69999999999999973</v>
      </c>
      <c r="L8745" s="2">
        <v>12.111749999999999</v>
      </c>
      <c r="M8745">
        <v>1</v>
      </c>
      <c r="N8745" s="1">
        <f>IF(data[[#This Row],[Conversions]]=0,0,data[[#This Row],[Spend, Dollars]]/data[[#This Row],[Conversions]])</f>
        <v>12.111749999999999</v>
      </c>
      <c r="O8745" s="13">
        <f>data[[#This Row],[Conversions]]/data[[#This Row],[Clicks]]</f>
        <v>5.7795116312671563E-2</v>
      </c>
      <c r="P8745" s="11">
        <v>135</v>
      </c>
      <c r="Q8745" s="11">
        <f>IF(data[[#This Row],[Spend, Dollars]]=0,0,data[[#This Row],[Total conversion value, Dollars]]/data[[#This Row],[Spend, Dollars]])</f>
        <v>11.146201003158092</v>
      </c>
      <c r="R8745" s="2">
        <v>81.599999999999994</v>
      </c>
      <c r="S8745" s="2">
        <v>31.5</v>
      </c>
      <c r="T8745" s="2">
        <v>5</v>
      </c>
      <c r="U8745" s="2">
        <f t="shared" si="136"/>
        <v>118.1</v>
      </c>
    </row>
    <row r="8746" spans="1:21" x14ac:dyDescent="0.2">
      <c r="A8746" t="s">
        <v>24</v>
      </c>
      <c r="B8746" s="3">
        <v>45205</v>
      </c>
      <c r="C8746" s="10" t="str">
        <f>TEXT(data[[#This Row],[Date]],"mmmm")</f>
        <v>October</v>
      </c>
      <c r="D8746" t="s">
        <v>15</v>
      </c>
      <c r="E8746" t="s">
        <v>19</v>
      </c>
      <c r="F8746" t="s">
        <v>20</v>
      </c>
      <c r="G8746" t="s">
        <v>21</v>
      </c>
      <c r="H8746" s="11">
        <v>2883</v>
      </c>
      <c r="I8746" s="11">
        <v>33.731100000000005</v>
      </c>
      <c r="J8746" s="13">
        <f>data[[#This Row],[Clicks]]/data[[#This Row],[Impressions]]</f>
        <v>1.1700000000000002E-2</v>
      </c>
      <c r="K8746" s="1">
        <v>0.31999999999999995</v>
      </c>
      <c r="L8746" s="2">
        <v>10.793951999999999</v>
      </c>
      <c r="M8746">
        <v>3</v>
      </c>
      <c r="N8746" s="1">
        <f>IF(data[[#This Row],[Conversions]]=0,0,data[[#This Row],[Spend, Dollars]]/data[[#This Row],[Conversions]])</f>
        <v>3.5979839999999998</v>
      </c>
      <c r="O8746" s="13">
        <f>data[[#This Row],[Conversions]]/data[[#This Row],[Clicks]]</f>
        <v>8.8938694557841272E-2</v>
      </c>
      <c r="P8746" s="11">
        <v>117</v>
      </c>
      <c r="Q8746" s="11">
        <f>IF(data[[#This Row],[Spend, Dollars]]=0,0,data[[#This Row],[Total conversion value, Dollars]]/data[[#This Row],[Spend, Dollars]])</f>
        <v>10.839403399236907</v>
      </c>
      <c r="R8746" s="2">
        <v>69.599999999999994</v>
      </c>
      <c r="S8746" s="2">
        <v>15</v>
      </c>
      <c r="T8746" s="2">
        <v>4</v>
      </c>
      <c r="U8746" s="2">
        <f t="shared" si="136"/>
        <v>88.6</v>
      </c>
    </row>
    <row r="8747" spans="1:21" x14ac:dyDescent="0.2">
      <c r="A8747" t="s">
        <v>24</v>
      </c>
      <c r="B8747" s="3">
        <v>45206</v>
      </c>
      <c r="C8747" s="10" t="str">
        <f>TEXT(data[[#This Row],[Date]],"mmmm")</f>
        <v>October</v>
      </c>
      <c r="D8747" t="s">
        <v>15</v>
      </c>
      <c r="E8747" t="s">
        <v>19</v>
      </c>
      <c r="F8747" t="s">
        <v>20</v>
      </c>
      <c r="G8747" t="s">
        <v>21</v>
      </c>
      <c r="H8747" s="11">
        <v>1652</v>
      </c>
      <c r="I8747" s="11">
        <v>13.216000000000001</v>
      </c>
      <c r="J8747" s="13">
        <f>data[[#This Row],[Clicks]]/data[[#This Row],[Impressions]]</f>
        <v>8.0000000000000002E-3</v>
      </c>
      <c r="K8747" s="1">
        <v>0.50999999999999979</v>
      </c>
      <c r="L8747" s="2">
        <v>6.7401599999999977</v>
      </c>
      <c r="M8747">
        <v>3</v>
      </c>
      <c r="N8747" s="1">
        <f>IF(data[[#This Row],[Conversions]]=0,0,data[[#This Row],[Spend, Dollars]]/data[[#This Row],[Conversions]])</f>
        <v>2.2467199999999994</v>
      </c>
      <c r="O8747" s="13">
        <f>data[[#This Row],[Conversions]]/data[[#This Row],[Clicks]]</f>
        <v>0.22699757869249393</v>
      </c>
      <c r="P8747" s="11">
        <v>160</v>
      </c>
      <c r="Q8747" s="11">
        <f>IF(data[[#This Row],[Spend, Dollars]]=0,0,data[[#This Row],[Total conversion value, Dollars]]/data[[#This Row],[Spend, Dollars]])</f>
        <v>23.738308882875192</v>
      </c>
      <c r="R8747" s="2">
        <v>69.599999999999994</v>
      </c>
      <c r="S8747" s="2">
        <v>12</v>
      </c>
      <c r="T8747" s="2">
        <v>4</v>
      </c>
      <c r="U8747" s="2">
        <f t="shared" si="136"/>
        <v>85.6</v>
      </c>
    </row>
    <row r="8748" spans="1:21" x14ac:dyDescent="0.2">
      <c r="A8748" t="s">
        <v>24</v>
      </c>
      <c r="B8748" s="3">
        <v>45207</v>
      </c>
      <c r="C8748" s="10" t="str">
        <f>TEXT(data[[#This Row],[Date]],"mmmm")</f>
        <v>October</v>
      </c>
      <c r="D8748" t="s">
        <v>15</v>
      </c>
      <c r="E8748" t="s">
        <v>19</v>
      </c>
      <c r="F8748" t="s">
        <v>20</v>
      </c>
      <c r="G8748" t="s">
        <v>21</v>
      </c>
      <c r="H8748" s="11">
        <v>2521</v>
      </c>
      <c r="I8748" s="11">
        <v>23.697399999999998</v>
      </c>
      <c r="J8748" s="13">
        <f>data[[#This Row],[Clicks]]/data[[#This Row],[Impressions]]</f>
        <v>9.3999999999999986E-3</v>
      </c>
      <c r="K8748" s="1">
        <v>0.3</v>
      </c>
      <c r="L8748" s="2">
        <v>7.1092199999999997</v>
      </c>
      <c r="M8748">
        <v>4</v>
      </c>
      <c r="N8748" s="1">
        <f>IF(data[[#This Row],[Conversions]]=0,0,data[[#This Row],[Spend, Dollars]]/data[[#This Row],[Conversions]])</f>
        <v>1.7773049999999999</v>
      </c>
      <c r="O8748" s="13">
        <f>data[[#This Row],[Conversions]]/data[[#This Row],[Clicks]]</f>
        <v>0.16879488889076441</v>
      </c>
      <c r="P8748" s="11">
        <v>232</v>
      </c>
      <c r="Q8748" s="11">
        <f>IF(data[[#This Row],[Spend, Dollars]]=0,0,data[[#This Row],[Total conversion value, Dollars]]/data[[#This Row],[Spend, Dollars]])</f>
        <v>32.633678518881119</v>
      </c>
      <c r="R8748" s="2">
        <v>60</v>
      </c>
      <c r="S8748" s="2">
        <v>36</v>
      </c>
      <c r="T8748" s="2">
        <v>10</v>
      </c>
      <c r="U8748" s="2">
        <f t="shared" si="136"/>
        <v>106</v>
      </c>
    </row>
    <row r="8749" spans="1:21" x14ac:dyDescent="0.2">
      <c r="A8749" t="s">
        <v>24</v>
      </c>
      <c r="B8749" s="3">
        <v>45208</v>
      </c>
      <c r="C8749" s="10" t="str">
        <f>TEXT(data[[#This Row],[Date]],"mmmm")</f>
        <v>October</v>
      </c>
      <c r="D8749" t="s">
        <v>15</v>
      </c>
      <c r="E8749" t="s">
        <v>19</v>
      </c>
      <c r="F8749" t="s">
        <v>20</v>
      </c>
      <c r="G8749" t="s">
        <v>21</v>
      </c>
      <c r="H8749" s="11">
        <v>2332</v>
      </c>
      <c r="I8749" s="11">
        <v>14.225199999999999</v>
      </c>
      <c r="J8749" s="13">
        <f>data[[#This Row],[Clicks]]/data[[#This Row],[Impressions]]</f>
        <v>6.0999999999999995E-3</v>
      </c>
      <c r="K8749" s="1">
        <v>0.65999999999999981</v>
      </c>
      <c r="L8749" s="2">
        <v>9.3886319999999959</v>
      </c>
      <c r="M8749">
        <v>2</v>
      </c>
      <c r="N8749" s="1">
        <f>IF(data[[#This Row],[Conversions]]=0,0,data[[#This Row],[Spend, Dollars]]/data[[#This Row],[Conversions]])</f>
        <v>4.6943159999999979</v>
      </c>
      <c r="O8749" s="13">
        <f>data[[#This Row],[Conversions]]/data[[#This Row],[Clicks]]</f>
        <v>0.1405955628040379</v>
      </c>
      <c r="P8749" s="11">
        <v>151</v>
      </c>
      <c r="Q8749" s="11">
        <f>IF(data[[#This Row],[Spend, Dollars]]=0,0,data[[#This Row],[Total conversion value, Dollars]]/data[[#This Row],[Spend, Dollars]])</f>
        <v>16.083280290461918</v>
      </c>
      <c r="R8749" s="2">
        <v>75.599999999999994</v>
      </c>
      <c r="S8749" s="2">
        <v>24</v>
      </c>
      <c r="T8749" s="2">
        <v>6</v>
      </c>
      <c r="U8749" s="2">
        <f t="shared" si="136"/>
        <v>105.6</v>
      </c>
    </row>
    <row r="8750" spans="1:21" x14ac:dyDescent="0.2">
      <c r="A8750" t="s">
        <v>24</v>
      </c>
      <c r="B8750" s="3">
        <v>45209</v>
      </c>
      <c r="C8750" s="10" t="str">
        <f>TEXT(data[[#This Row],[Date]],"mmmm")</f>
        <v>October</v>
      </c>
      <c r="D8750" t="s">
        <v>15</v>
      </c>
      <c r="E8750" t="s">
        <v>19</v>
      </c>
      <c r="F8750" t="s">
        <v>20</v>
      </c>
      <c r="G8750" t="s">
        <v>21</v>
      </c>
      <c r="H8750" s="11">
        <v>2564</v>
      </c>
      <c r="I8750" s="11">
        <v>26.152800000000003</v>
      </c>
      <c r="J8750" s="13">
        <f>data[[#This Row],[Clicks]]/data[[#This Row],[Impressions]]</f>
        <v>1.0200000000000001E-2</v>
      </c>
      <c r="K8750" s="1">
        <v>0.65999999999999981</v>
      </c>
      <c r="L8750" s="2">
        <v>17.260847999999996</v>
      </c>
      <c r="M8750">
        <v>1</v>
      </c>
      <c r="N8750" s="1">
        <f>IF(data[[#This Row],[Conversions]]=0,0,data[[#This Row],[Spend, Dollars]]/data[[#This Row],[Conversions]])</f>
        <v>17.260847999999996</v>
      </c>
      <c r="O8750" s="13">
        <f>data[[#This Row],[Conversions]]/data[[#This Row],[Clicks]]</f>
        <v>3.8236823590590677E-2</v>
      </c>
      <c r="P8750" s="11">
        <v>86</v>
      </c>
      <c r="Q8750" s="11">
        <f>IF(data[[#This Row],[Spend, Dollars]]=0,0,data[[#This Row],[Total conversion value, Dollars]]/data[[#This Row],[Spend, Dollars]])</f>
        <v>4.9823739830163625</v>
      </c>
      <c r="R8750" s="2">
        <v>52.8</v>
      </c>
      <c r="S8750" s="2">
        <v>19.5</v>
      </c>
      <c r="T8750" s="2">
        <v>5</v>
      </c>
      <c r="U8750" s="2">
        <f t="shared" si="136"/>
        <v>77.3</v>
      </c>
    </row>
    <row r="8751" spans="1:21" x14ac:dyDescent="0.2">
      <c r="A8751" t="s">
        <v>24</v>
      </c>
      <c r="B8751" s="3">
        <v>45210</v>
      </c>
      <c r="C8751" s="10" t="str">
        <f>TEXT(data[[#This Row],[Date]],"mmmm")</f>
        <v>October</v>
      </c>
      <c r="D8751" t="s">
        <v>15</v>
      </c>
      <c r="E8751" t="s">
        <v>19</v>
      </c>
      <c r="F8751" t="s">
        <v>20</v>
      </c>
      <c r="G8751" t="s">
        <v>21</v>
      </c>
      <c r="H8751" s="11">
        <v>2993</v>
      </c>
      <c r="I8751" s="11">
        <v>29.0321</v>
      </c>
      <c r="J8751" s="13">
        <f>data[[#This Row],[Clicks]]/data[[#This Row],[Impressions]]</f>
        <v>9.7000000000000003E-3</v>
      </c>
      <c r="K8751" s="1">
        <v>0.13000000000000006</v>
      </c>
      <c r="L8751" s="2">
        <v>3.7741730000000016</v>
      </c>
      <c r="M8751">
        <v>1</v>
      </c>
      <c r="N8751" s="1">
        <f>IF(data[[#This Row],[Conversions]]=0,0,data[[#This Row],[Spend, Dollars]]/data[[#This Row],[Conversions]])</f>
        <v>3.7741730000000016</v>
      </c>
      <c r="O8751" s="13">
        <f>data[[#This Row],[Conversions]]/data[[#This Row],[Clicks]]</f>
        <v>3.4444631976329652E-2</v>
      </c>
      <c r="P8751" s="11">
        <v>146</v>
      </c>
      <c r="Q8751" s="11">
        <f>IF(data[[#This Row],[Spend, Dollars]]=0,0,data[[#This Row],[Total conversion value, Dollars]]/data[[#This Row],[Spend, Dollars]])</f>
        <v>38.683971296493283</v>
      </c>
      <c r="R8751" s="2">
        <v>50.4</v>
      </c>
      <c r="S8751" s="2">
        <v>16.5</v>
      </c>
      <c r="T8751" s="2">
        <v>6</v>
      </c>
      <c r="U8751" s="2">
        <f t="shared" si="136"/>
        <v>72.900000000000006</v>
      </c>
    </row>
    <row r="8752" spans="1:21" x14ac:dyDescent="0.2">
      <c r="A8752" t="s">
        <v>24</v>
      </c>
      <c r="B8752" s="3">
        <v>45211</v>
      </c>
      <c r="C8752" s="10" t="str">
        <f>TEXT(data[[#This Row],[Date]],"mmmm")</f>
        <v>October</v>
      </c>
      <c r="D8752" t="s">
        <v>15</v>
      </c>
      <c r="E8752" t="s">
        <v>19</v>
      </c>
      <c r="F8752" t="s">
        <v>20</v>
      </c>
      <c r="G8752" t="s">
        <v>21</v>
      </c>
      <c r="H8752" s="11">
        <v>2485</v>
      </c>
      <c r="I8752" s="11">
        <v>35.038499999999992</v>
      </c>
      <c r="J8752" s="13">
        <f>data[[#This Row],[Clicks]]/data[[#This Row],[Impressions]]</f>
        <v>1.4099999999999996E-2</v>
      </c>
      <c r="K8752" s="1">
        <v>1.0299999999999998</v>
      </c>
      <c r="L8752" s="2">
        <v>36.089654999999986</v>
      </c>
      <c r="M8752">
        <v>1</v>
      </c>
      <c r="N8752" s="1">
        <f>IF(data[[#This Row],[Conversions]]=0,0,data[[#This Row],[Spend, Dollars]]/data[[#This Row],[Conversions]])</f>
        <v>36.089654999999986</v>
      </c>
      <c r="O8752" s="13">
        <f>data[[#This Row],[Conversions]]/data[[#This Row],[Clicks]]</f>
        <v>2.8540034533441793E-2</v>
      </c>
      <c r="P8752" s="11">
        <v>98</v>
      </c>
      <c r="Q8752" s="11">
        <f>IF(data[[#This Row],[Spend, Dollars]]=0,0,data[[#This Row],[Total conversion value, Dollars]]/data[[#This Row],[Spend, Dollars]])</f>
        <v>2.7154595963857244</v>
      </c>
      <c r="R8752" s="2">
        <v>66</v>
      </c>
      <c r="S8752" s="2">
        <v>30</v>
      </c>
      <c r="T8752" s="2">
        <v>0</v>
      </c>
      <c r="U8752" s="2">
        <f t="shared" si="136"/>
        <v>96</v>
      </c>
    </row>
    <row r="8753" spans="1:21" x14ac:dyDescent="0.2">
      <c r="A8753" t="s">
        <v>24</v>
      </c>
      <c r="B8753" s="3">
        <v>45212</v>
      </c>
      <c r="C8753" s="10" t="str">
        <f>TEXT(data[[#This Row],[Date]],"mmmm")</f>
        <v>October</v>
      </c>
      <c r="D8753" t="s">
        <v>15</v>
      </c>
      <c r="E8753" t="s">
        <v>19</v>
      </c>
      <c r="F8753" t="s">
        <v>20</v>
      </c>
      <c r="G8753" t="s">
        <v>21</v>
      </c>
      <c r="H8753" s="11">
        <v>3288</v>
      </c>
      <c r="I8753" s="11">
        <v>43.072800000000001</v>
      </c>
      <c r="J8753" s="13">
        <f>data[[#This Row],[Clicks]]/data[[#This Row],[Impressions]]</f>
        <v>1.3100000000000001E-2</v>
      </c>
      <c r="K8753" s="1">
        <v>0.20000000000000007</v>
      </c>
      <c r="L8753" s="2">
        <v>8.6145600000000027</v>
      </c>
      <c r="M8753">
        <v>4</v>
      </c>
      <c r="N8753" s="1">
        <f>IF(data[[#This Row],[Conversions]]=0,0,data[[#This Row],[Spend, Dollars]]/data[[#This Row],[Conversions]])</f>
        <v>2.1536400000000007</v>
      </c>
      <c r="O8753" s="13">
        <f>data[[#This Row],[Conversions]]/data[[#This Row],[Clicks]]</f>
        <v>9.2866031463011464E-2</v>
      </c>
      <c r="P8753" s="11">
        <v>295</v>
      </c>
      <c r="Q8753" s="11">
        <f>IF(data[[#This Row],[Spend, Dollars]]=0,0,data[[#This Row],[Total conversion value, Dollars]]/data[[#This Row],[Spend, Dollars]])</f>
        <v>34.244349101985463</v>
      </c>
      <c r="R8753" s="2">
        <v>79.2</v>
      </c>
      <c r="S8753" s="2">
        <v>12</v>
      </c>
      <c r="T8753" s="2">
        <v>9</v>
      </c>
      <c r="U8753" s="2">
        <f t="shared" si="136"/>
        <v>100.2</v>
      </c>
    </row>
    <row r="8754" spans="1:21" x14ac:dyDescent="0.2">
      <c r="A8754" t="s">
        <v>24</v>
      </c>
      <c r="B8754" s="3">
        <v>45213</v>
      </c>
      <c r="C8754" s="10" t="str">
        <f>TEXT(data[[#This Row],[Date]],"mmmm")</f>
        <v>October</v>
      </c>
      <c r="D8754" t="s">
        <v>15</v>
      </c>
      <c r="E8754" t="s">
        <v>19</v>
      </c>
      <c r="F8754" t="s">
        <v>20</v>
      </c>
      <c r="G8754" t="s">
        <v>21</v>
      </c>
      <c r="H8754" s="11">
        <v>2563</v>
      </c>
      <c r="I8754" s="11">
        <v>27.424100000000003</v>
      </c>
      <c r="J8754" s="13">
        <f>data[[#This Row],[Clicks]]/data[[#This Row],[Impressions]]</f>
        <v>1.0700000000000001E-2</v>
      </c>
      <c r="K8754" s="1">
        <v>0.82999999999999985</v>
      </c>
      <c r="L8754" s="2">
        <v>22.762002999999996</v>
      </c>
      <c r="M8754">
        <v>1</v>
      </c>
      <c r="N8754" s="1">
        <f>IF(data[[#This Row],[Conversions]]=0,0,data[[#This Row],[Spend, Dollars]]/data[[#This Row],[Conversions]])</f>
        <v>22.762002999999996</v>
      </c>
      <c r="O8754" s="13">
        <f>data[[#This Row],[Conversions]]/data[[#This Row],[Clicks]]</f>
        <v>3.6464277770282341E-2</v>
      </c>
      <c r="P8754" s="11">
        <v>106</v>
      </c>
      <c r="Q8754" s="11">
        <f>IF(data[[#This Row],[Spend, Dollars]]=0,0,data[[#This Row],[Total conversion value, Dollars]]/data[[#This Row],[Spend, Dollars]])</f>
        <v>4.6568836670481071</v>
      </c>
      <c r="R8754" s="2">
        <v>64.8</v>
      </c>
      <c r="S8754" s="2">
        <v>25.5</v>
      </c>
      <c r="T8754" s="2">
        <v>1</v>
      </c>
      <c r="U8754" s="2">
        <f t="shared" si="136"/>
        <v>91.3</v>
      </c>
    </row>
    <row r="8755" spans="1:21" x14ac:dyDescent="0.2">
      <c r="A8755" t="s">
        <v>24</v>
      </c>
      <c r="B8755" s="3">
        <v>45214</v>
      </c>
      <c r="C8755" s="10" t="str">
        <f>TEXT(data[[#This Row],[Date]],"mmmm")</f>
        <v>October</v>
      </c>
      <c r="D8755" t="s">
        <v>15</v>
      </c>
      <c r="E8755" t="s">
        <v>19</v>
      </c>
      <c r="F8755" t="s">
        <v>20</v>
      </c>
      <c r="G8755" t="s">
        <v>21</v>
      </c>
      <c r="H8755" s="11">
        <v>2440</v>
      </c>
      <c r="I8755" s="11">
        <v>34.160000000000004</v>
      </c>
      <c r="J8755" s="13">
        <f>data[[#This Row],[Clicks]]/data[[#This Row],[Impressions]]</f>
        <v>1.4000000000000002E-2</v>
      </c>
      <c r="K8755" s="1">
        <v>0.83999999999999986</v>
      </c>
      <c r="L8755" s="2">
        <v>28.694399999999998</v>
      </c>
      <c r="M8755">
        <v>4</v>
      </c>
      <c r="N8755" s="1">
        <f>IF(data[[#This Row],[Conversions]]=0,0,data[[#This Row],[Spend, Dollars]]/data[[#This Row],[Conversions]])</f>
        <v>7.1735999999999995</v>
      </c>
      <c r="O8755" s="13">
        <f>data[[#This Row],[Conversions]]/data[[#This Row],[Clicks]]</f>
        <v>0.11709601873536299</v>
      </c>
      <c r="P8755" s="11">
        <v>337</v>
      </c>
      <c r="Q8755" s="11">
        <f>IF(data[[#This Row],[Spend, Dollars]]=0,0,data[[#This Row],[Total conversion value, Dollars]]/data[[#This Row],[Spend, Dollars]])</f>
        <v>11.744451879112301</v>
      </c>
      <c r="R8755" s="2">
        <v>75.599999999999994</v>
      </c>
      <c r="S8755" s="2">
        <v>19.5</v>
      </c>
      <c r="T8755" s="2">
        <v>3</v>
      </c>
      <c r="U8755" s="2">
        <f t="shared" si="136"/>
        <v>98.1</v>
      </c>
    </row>
    <row r="8756" spans="1:21" x14ac:dyDescent="0.2">
      <c r="A8756" t="s">
        <v>24</v>
      </c>
      <c r="B8756" s="3">
        <v>45215</v>
      </c>
      <c r="C8756" s="10" t="str">
        <f>TEXT(data[[#This Row],[Date]],"mmmm")</f>
        <v>October</v>
      </c>
      <c r="D8756" t="s">
        <v>15</v>
      </c>
      <c r="E8756" t="s">
        <v>19</v>
      </c>
      <c r="F8756" t="s">
        <v>20</v>
      </c>
      <c r="G8756" t="s">
        <v>21</v>
      </c>
      <c r="H8756" s="11">
        <v>2788</v>
      </c>
      <c r="I8756" s="11">
        <v>26.764799999999997</v>
      </c>
      <c r="J8756" s="13">
        <f>data[[#This Row],[Clicks]]/data[[#This Row],[Impressions]]</f>
        <v>9.5999999999999992E-3</v>
      </c>
      <c r="K8756" s="1">
        <v>0.48999999999999982</v>
      </c>
      <c r="L8756" s="2">
        <v>13.114751999999994</v>
      </c>
      <c r="M8756">
        <v>3</v>
      </c>
      <c r="N8756" s="1">
        <f>IF(data[[#This Row],[Conversions]]=0,0,data[[#This Row],[Spend, Dollars]]/data[[#This Row],[Conversions]])</f>
        <v>4.3715839999999977</v>
      </c>
      <c r="O8756" s="13">
        <f>data[[#This Row],[Conversions]]/data[[#This Row],[Clicks]]</f>
        <v>0.11208751793400289</v>
      </c>
      <c r="P8756" s="11">
        <v>237</v>
      </c>
      <c r="Q8756" s="11">
        <f>IF(data[[#This Row],[Spend, Dollars]]=0,0,data[[#This Row],[Total conversion value, Dollars]]/data[[#This Row],[Spend, Dollars]])</f>
        <v>18.071252891400469</v>
      </c>
      <c r="R8756" s="2">
        <v>57.599999999999994</v>
      </c>
      <c r="S8756" s="2">
        <v>31.5</v>
      </c>
      <c r="T8756" s="2">
        <v>9</v>
      </c>
      <c r="U8756" s="2">
        <f t="shared" si="136"/>
        <v>98.1</v>
      </c>
    </row>
    <row r="8757" spans="1:21" x14ac:dyDescent="0.2">
      <c r="A8757" t="s">
        <v>24</v>
      </c>
      <c r="B8757" s="3">
        <v>45216</v>
      </c>
      <c r="C8757" s="10" t="str">
        <f>TEXT(data[[#This Row],[Date]],"mmmm")</f>
        <v>October</v>
      </c>
      <c r="D8757" t="s">
        <v>15</v>
      </c>
      <c r="E8757" t="s">
        <v>19</v>
      </c>
      <c r="F8757" t="s">
        <v>20</v>
      </c>
      <c r="G8757" t="s">
        <v>21</v>
      </c>
      <c r="H8757" s="11">
        <v>2161</v>
      </c>
      <c r="I8757" s="11">
        <v>24.635400000000001</v>
      </c>
      <c r="J8757" s="13">
        <f>data[[#This Row],[Clicks]]/data[[#This Row],[Impressions]]</f>
        <v>1.14E-2</v>
      </c>
      <c r="K8757" s="1">
        <v>0.42999999999999994</v>
      </c>
      <c r="L8757" s="2">
        <v>10.593221999999999</v>
      </c>
      <c r="M8757">
        <v>1</v>
      </c>
      <c r="N8757" s="1">
        <f>IF(data[[#This Row],[Conversions]]=0,0,data[[#This Row],[Spend, Dollars]]/data[[#This Row],[Conversions]])</f>
        <v>10.593221999999999</v>
      </c>
      <c r="O8757" s="13">
        <f>data[[#This Row],[Conversions]]/data[[#This Row],[Clicks]]</f>
        <v>4.0591993635175398E-2</v>
      </c>
      <c r="P8757" s="11">
        <v>136</v>
      </c>
      <c r="Q8757" s="11">
        <f>IF(data[[#This Row],[Spend, Dollars]]=0,0,data[[#This Row],[Total conversion value, Dollars]]/data[[#This Row],[Spend, Dollars]])</f>
        <v>12.838397986939198</v>
      </c>
      <c r="R8757" s="2">
        <v>52.8</v>
      </c>
      <c r="S8757" s="2">
        <v>22.5</v>
      </c>
      <c r="T8757" s="2">
        <v>12</v>
      </c>
      <c r="U8757" s="2">
        <f t="shared" si="136"/>
        <v>87.3</v>
      </c>
    </row>
    <row r="8758" spans="1:21" x14ac:dyDescent="0.2">
      <c r="A8758" t="s">
        <v>24</v>
      </c>
      <c r="B8758" s="3">
        <v>45217</v>
      </c>
      <c r="C8758" s="10" t="str">
        <f>TEXT(data[[#This Row],[Date]],"mmmm")</f>
        <v>October</v>
      </c>
      <c r="D8758" t="s">
        <v>15</v>
      </c>
      <c r="E8758" t="s">
        <v>19</v>
      </c>
      <c r="F8758" t="s">
        <v>20</v>
      </c>
      <c r="G8758" t="s">
        <v>21</v>
      </c>
      <c r="H8758" s="11">
        <v>2568</v>
      </c>
      <c r="I8758" s="11">
        <v>33.384</v>
      </c>
      <c r="J8758" s="13">
        <f>data[[#This Row],[Clicks]]/data[[#This Row],[Impressions]]</f>
        <v>1.2999999999999999E-2</v>
      </c>
      <c r="K8758" s="1">
        <v>7.0000000000000034E-2</v>
      </c>
      <c r="L8758" s="2">
        <v>2.3368800000000012</v>
      </c>
      <c r="M8758">
        <v>3</v>
      </c>
      <c r="N8758" s="1">
        <f>IF(data[[#This Row],[Conversions]]=0,0,data[[#This Row],[Spend, Dollars]]/data[[#This Row],[Conversions]])</f>
        <v>0.77896000000000043</v>
      </c>
      <c r="O8758" s="13">
        <f>data[[#This Row],[Conversions]]/data[[#This Row],[Clicks]]</f>
        <v>8.986340762041696E-2</v>
      </c>
      <c r="P8758" s="11">
        <v>218</v>
      </c>
      <c r="Q8758" s="11">
        <f>IF(data[[#This Row],[Spend, Dollars]]=0,0,data[[#This Row],[Total conversion value, Dollars]]/data[[#This Row],[Spend, Dollars]])</f>
        <v>93.286775529766132</v>
      </c>
      <c r="R8758" s="2">
        <v>74.399999999999991</v>
      </c>
      <c r="S8758" s="2">
        <v>15</v>
      </c>
      <c r="T8758" s="2">
        <v>10</v>
      </c>
      <c r="U8758" s="2">
        <f t="shared" si="136"/>
        <v>99.399999999999991</v>
      </c>
    </row>
    <row r="8759" spans="1:21" x14ac:dyDescent="0.2">
      <c r="A8759" t="s">
        <v>24</v>
      </c>
      <c r="B8759" s="3">
        <v>45218</v>
      </c>
      <c r="C8759" s="10" t="str">
        <f>TEXT(data[[#This Row],[Date]],"mmmm")</f>
        <v>October</v>
      </c>
      <c r="D8759" t="s">
        <v>15</v>
      </c>
      <c r="E8759" t="s">
        <v>19</v>
      </c>
      <c r="F8759" t="s">
        <v>20</v>
      </c>
      <c r="G8759" t="s">
        <v>21</v>
      </c>
      <c r="H8759" s="11">
        <v>2740</v>
      </c>
      <c r="I8759" s="11">
        <v>17.810000000000009</v>
      </c>
      <c r="J8759" s="13">
        <f>data[[#This Row],[Clicks]]/data[[#This Row],[Impressions]]</f>
        <v>6.5000000000000032E-3</v>
      </c>
      <c r="K8759" s="1">
        <v>0.49999999999999983</v>
      </c>
      <c r="L8759" s="2">
        <v>8.9050000000000011</v>
      </c>
      <c r="M8759">
        <v>2</v>
      </c>
      <c r="N8759" s="1">
        <f>IF(data[[#This Row],[Conversions]]=0,0,data[[#This Row],[Spend, Dollars]]/data[[#This Row],[Conversions]])</f>
        <v>4.4525000000000006</v>
      </c>
      <c r="O8759" s="13">
        <f>data[[#This Row],[Conversions]]/data[[#This Row],[Clicks]]</f>
        <v>0.11229646266142611</v>
      </c>
      <c r="P8759" s="11">
        <v>254</v>
      </c>
      <c r="Q8759" s="11">
        <f>IF(data[[#This Row],[Spend, Dollars]]=0,0,data[[#This Row],[Total conversion value, Dollars]]/data[[#This Row],[Spend, Dollars]])</f>
        <v>28.523301516002242</v>
      </c>
      <c r="R8759" s="2">
        <v>51.6</v>
      </c>
      <c r="S8759" s="2">
        <v>15</v>
      </c>
      <c r="T8759" s="2">
        <v>6</v>
      </c>
      <c r="U8759" s="2">
        <f t="shared" si="136"/>
        <v>72.599999999999994</v>
      </c>
    </row>
    <row r="8760" spans="1:21" x14ac:dyDescent="0.2">
      <c r="A8760" t="s">
        <v>24</v>
      </c>
      <c r="B8760" s="3">
        <v>45219</v>
      </c>
      <c r="C8760" s="10" t="str">
        <f>TEXT(data[[#This Row],[Date]],"mmmm")</f>
        <v>October</v>
      </c>
      <c r="D8760" t="s">
        <v>15</v>
      </c>
      <c r="E8760" t="s">
        <v>19</v>
      </c>
      <c r="F8760" t="s">
        <v>20</v>
      </c>
      <c r="G8760" t="s">
        <v>21</v>
      </c>
      <c r="H8760" s="11">
        <v>2967</v>
      </c>
      <c r="I8760" s="11">
        <v>38.570999999999998</v>
      </c>
      <c r="J8760" s="13">
        <f>data[[#This Row],[Clicks]]/data[[#This Row],[Impressions]]</f>
        <v>1.2999999999999999E-2</v>
      </c>
      <c r="K8760" s="1">
        <v>0.62999999999999978</v>
      </c>
      <c r="L8760" s="2">
        <v>24.29972999999999</v>
      </c>
      <c r="M8760">
        <v>4</v>
      </c>
      <c r="N8760" s="1">
        <f>IF(data[[#This Row],[Conversions]]=0,0,data[[#This Row],[Spend, Dollars]]/data[[#This Row],[Conversions]])</f>
        <v>6.0749324999999974</v>
      </c>
      <c r="O8760" s="13">
        <f>data[[#This Row],[Conversions]]/data[[#This Row],[Clicks]]</f>
        <v>0.10370485597988126</v>
      </c>
      <c r="P8760" s="11">
        <v>247</v>
      </c>
      <c r="Q8760" s="11">
        <f>IF(data[[#This Row],[Spend, Dollars]]=0,0,data[[#This Row],[Total conversion value, Dollars]]/data[[#This Row],[Spend, Dollars]])</f>
        <v>10.164721994853446</v>
      </c>
      <c r="R8760" s="2">
        <v>62.4</v>
      </c>
      <c r="S8760" s="2">
        <v>21</v>
      </c>
      <c r="T8760" s="2">
        <v>12</v>
      </c>
      <c r="U8760" s="2">
        <f t="shared" si="136"/>
        <v>95.4</v>
      </c>
    </row>
    <row r="8761" spans="1:21" x14ac:dyDescent="0.2">
      <c r="A8761" t="s">
        <v>24</v>
      </c>
      <c r="B8761" s="3">
        <v>45220</v>
      </c>
      <c r="C8761" s="10" t="str">
        <f>TEXT(data[[#This Row],[Date]],"mmmm")</f>
        <v>October</v>
      </c>
      <c r="D8761" t="s">
        <v>15</v>
      </c>
      <c r="E8761" t="s">
        <v>19</v>
      </c>
      <c r="F8761" t="s">
        <v>20</v>
      </c>
      <c r="G8761" t="s">
        <v>21</v>
      </c>
      <c r="H8761" s="11">
        <v>2814</v>
      </c>
      <c r="I8761" s="11">
        <v>37.988999999999997</v>
      </c>
      <c r="J8761" s="13">
        <f>data[[#This Row],[Clicks]]/data[[#This Row],[Impressions]]</f>
        <v>1.35E-2</v>
      </c>
      <c r="K8761" s="1">
        <v>0.25000000000000006</v>
      </c>
      <c r="L8761" s="2">
        <v>9.4972500000000011</v>
      </c>
      <c r="M8761">
        <v>1</v>
      </c>
      <c r="N8761" s="1">
        <f>IF(data[[#This Row],[Conversions]]=0,0,data[[#This Row],[Spend, Dollars]]/data[[#This Row],[Conversions]])</f>
        <v>9.4972500000000011</v>
      </c>
      <c r="O8761" s="13">
        <f>data[[#This Row],[Conversions]]/data[[#This Row],[Clicks]]</f>
        <v>2.6323409407986526E-2</v>
      </c>
      <c r="P8761" s="11">
        <v>140</v>
      </c>
      <c r="Q8761" s="11">
        <f>IF(data[[#This Row],[Spend, Dollars]]=0,0,data[[#This Row],[Total conversion value, Dollars]]/data[[#This Row],[Spend, Dollars]])</f>
        <v>14.741109268472451</v>
      </c>
      <c r="R8761" s="2">
        <v>103.2</v>
      </c>
      <c r="S8761" s="2">
        <v>18</v>
      </c>
      <c r="T8761" s="2">
        <v>6</v>
      </c>
      <c r="U8761" s="2">
        <f t="shared" si="136"/>
        <v>127.2</v>
      </c>
    </row>
    <row r="8762" spans="1:21" x14ac:dyDescent="0.2">
      <c r="A8762" t="s">
        <v>24</v>
      </c>
      <c r="B8762" s="3">
        <v>45221</v>
      </c>
      <c r="C8762" s="10" t="str">
        <f>TEXT(data[[#This Row],[Date]],"mmmm")</f>
        <v>October</v>
      </c>
      <c r="D8762" t="s">
        <v>15</v>
      </c>
      <c r="E8762" t="s">
        <v>19</v>
      </c>
      <c r="F8762" t="s">
        <v>20</v>
      </c>
      <c r="G8762" t="s">
        <v>21</v>
      </c>
      <c r="H8762" s="11">
        <v>1986</v>
      </c>
      <c r="I8762" s="11">
        <v>13.902000000000001</v>
      </c>
      <c r="J8762" s="13">
        <f>data[[#This Row],[Clicks]]/data[[#This Row],[Impressions]]</f>
        <v>7.0000000000000001E-3</v>
      </c>
      <c r="K8762" s="1">
        <v>0.86999999999999988</v>
      </c>
      <c r="L8762" s="2">
        <v>12.09474</v>
      </c>
      <c r="M8762">
        <v>4</v>
      </c>
      <c r="N8762" s="1">
        <f>IF(data[[#This Row],[Conversions]]=0,0,data[[#This Row],[Spend, Dollars]]/data[[#This Row],[Conversions]])</f>
        <v>3.023685</v>
      </c>
      <c r="O8762" s="13">
        <f>data[[#This Row],[Conversions]]/data[[#This Row],[Clicks]]</f>
        <v>0.28772838440512155</v>
      </c>
      <c r="P8762" s="11">
        <v>336</v>
      </c>
      <c r="Q8762" s="11">
        <f>IF(data[[#This Row],[Spend, Dollars]]=0,0,data[[#This Row],[Total conversion value, Dollars]]/data[[#This Row],[Spend, Dollars]])</f>
        <v>27.780671597735875</v>
      </c>
      <c r="R8762" s="2">
        <v>81.599999999999994</v>
      </c>
      <c r="S8762" s="2">
        <v>16.5</v>
      </c>
      <c r="T8762" s="2">
        <v>4</v>
      </c>
      <c r="U8762" s="2">
        <f t="shared" si="136"/>
        <v>102.1</v>
      </c>
    </row>
    <row r="8763" spans="1:21" x14ac:dyDescent="0.2">
      <c r="A8763" t="s">
        <v>24</v>
      </c>
      <c r="B8763" s="3">
        <v>45222</v>
      </c>
      <c r="C8763" s="10" t="str">
        <f>TEXT(data[[#This Row],[Date]],"mmmm")</f>
        <v>October</v>
      </c>
      <c r="D8763" t="s">
        <v>15</v>
      </c>
      <c r="E8763" t="s">
        <v>19</v>
      </c>
      <c r="F8763" t="s">
        <v>20</v>
      </c>
      <c r="G8763" t="s">
        <v>21</v>
      </c>
      <c r="H8763" s="11">
        <v>2429</v>
      </c>
      <c r="I8763" s="11">
        <v>18.460400000000007</v>
      </c>
      <c r="J8763" s="13">
        <f>data[[#This Row],[Clicks]]/data[[#This Row],[Impressions]]</f>
        <v>7.6000000000000026E-3</v>
      </c>
      <c r="K8763" s="1">
        <v>1.1099999999999999</v>
      </c>
      <c r="L8763" s="2">
        <v>20.491044000000006</v>
      </c>
      <c r="M8763">
        <v>3</v>
      </c>
      <c r="N8763" s="1">
        <f>IF(data[[#This Row],[Conversions]]=0,0,data[[#This Row],[Spend, Dollars]]/data[[#This Row],[Conversions]])</f>
        <v>6.8303480000000016</v>
      </c>
      <c r="O8763" s="13">
        <f>data[[#This Row],[Conversions]]/data[[#This Row],[Clicks]]</f>
        <v>0.16251002145132276</v>
      </c>
      <c r="P8763" s="11">
        <v>246</v>
      </c>
      <c r="Q8763" s="11">
        <f>IF(data[[#This Row],[Spend, Dollars]]=0,0,data[[#This Row],[Total conversion value, Dollars]]/data[[#This Row],[Spend, Dollars]])</f>
        <v>12.005244827935558</v>
      </c>
      <c r="R8763" s="2">
        <v>81.599999999999994</v>
      </c>
      <c r="S8763" s="2">
        <v>33</v>
      </c>
      <c r="T8763" s="2">
        <v>8</v>
      </c>
      <c r="U8763" s="2">
        <f t="shared" si="136"/>
        <v>122.6</v>
      </c>
    </row>
    <row r="8764" spans="1:21" x14ac:dyDescent="0.2">
      <c r="A8764" t="s">
        <v>24</v>
      </c>
      <c r="B8764" s="3">
        <v>45223</v>
      </c>
      <c r="C8764" s="10" t="str">
        <f>TEXT(data[[#This Row],[Date]],"mmmm")</f>
        <v>October</v>
      </c>
      <c r="D8764" t="s">
        <v>15</v>
      </c>
      <c r="E8764" t="s">
        <v>19</v>
      </c>
      <c r="F8764" t="s">
        <v>20</v>
      </c>
      <c r="G8764" t="s">
        <v>21</v>
      </c>
      <c r="H8764" s="11">
        <v>1938</v>
      </c>
      <c r="I8764" s="11">
        <v>12.209399999999999</v>
      </c>
      <c r="J8764" s="13">
        <f>data[[#This Row],[Clicks]]/data[[#This Row],[Impressions]]</f>
        <v>6.2999999999999992E-3</v>
      </c>
      <c r="K8764" s="1">
        <v>0.83999999999999986</v>
      </c>
      <c r="L8764" s="2">
        <v>10.255895999999996</v>
      </c>
      <c r="M8764">
        <v>5</v>
      </c>
      <c r="N8764" s="1">
        <f>IF(data[[#This Row],[Conversions]]=0,0,data[[#This Row],[Spend, Dollars]]/data[[#This Row],[Conversions]])</f>
        <v>2.0511791999999991</v>
      </c>
      <c r="O8764" s="13">
        <f>data[[#This Row],[Conversions]]/data[[#This Row],[Clicks]]</f>
        <v>0.40952053335954269</v>
      </c>
      <c r="P8764" s="11">
        <v>362</v>
      </c>
      <c r="Q8764" s="11">
        <f>IF(data[[#This Row],[Spend, Dollars]]=0,0,data[[#This Row],[Total conversion value, Dollars]]/data[[#This Row],[Spend, Dollars]])</f>
        <v>35.296769780036783</v>
      </c>
      <c r="R8764" s="2">
        <v>80.399999999999991</v>
      </c>
      <c r="S8764" s="2">
        <v>28.5</v>
      </c>
      <c r="T8764" s="2">
        <v>7</v>
      </c>
      <c r="U8764" s="2">
        <f t="shared" si="136"/>
        <v>115.89999999999999</v>
      </c>
    </row>
    <row r="8765" spans="1:21" x14ac:dyDescent="0.2">
      <c r="A8765" t="s">
        <v>24</v>
      </c>
      <c r="B8765" s="3">
        <v>45224</v>
      </c>
      <c r="C8765" s="10" t="str">
        <f>TEXT(data[[#This Row],[Date]],"mmmm")</f>
        <v>October</v>
      </c>
      <c r="D8765" t="s">
        <v>15</v>
      </c>
      <c r="E8765" t="s">
        <v>19</v>
      </c>
      <c r="F8765" t="s">
        <v>20</v>
      </c>
      <c r="G8765" t="s">
        <v>21</v>
      </c>
      <c r="H8765" s="11">
        <v>3152</v>
      </c>
      <c r="I8765" s="11">
        <v>28.683200000000003</v>
      </c>
      <c r="J8765" s="13">
        <f>data[[#This Row],[Clicks]]/data[[#This Row],[Impressions]]</f>
        <v>9.1000000000000004E-3</v>
      </c>
      <c r="K8765" s="1">
        <v>1.0000000000000023E-2</v>
      </c>
      <c r="L8765" s="2">
        <v>0.2868320000000007</v>
      </c>
      <c r="M8765">
        <v>4</v>
      </c>
      <c r="N8765" s="1">
        <f>IF(data[[#This Row],[Conversions]]=0,0,data[[#This Row],[Spend, Dollars]]/data[[#This Row],[Conversions]])</f>
        <v>7.1708000000000174E-2</v>
      </c>
      <c r="O8765" s="13">
        <f>data[[#This Row],[Conversions]]/data[[#This Row],[Clicks]]</f>
        <v>0.13945445417526633</v>
      </c>
      <c r="P8765" s="11">
        <v>288</v>
      </c>
      <c r="Q8765" s="11">
        <f>IF(data[[#This Row],[Spend, Dollars]]=0,0,data[[#This Row],[Total conversion value, Dollars]]/data[[#This Row],[Spend, Dollars]])</f>
        <v>1004.0720700619154</v>
      </c>
      <c r="R8765" s="2">
        <v>62.4</v>
      </c>
      <c r="S8765" s="2">
        <v>27</v>
      </c>
      <c r="T8765" s="2">
        <v>5</v>
      </c>
      <c r="U8765" s="2">
        <f t="shared" si="136"/>
        <v>94.4</v>
      </c>
    </row>
    <row r="8766" spans="1:21" x14ac:dyDescent="0.2">
      <c r="A8766" t="s">
        <v>24</v>
      </c>
      <c r="B8766" s="3">
        <v>45225</v>
      </c>
      <c r="C8766" s="10" t="str">
        <f>TEXT(data[[#This Row],[Date]],"mmmm")</f>
        <v>October</v>
      </c>
      <c r="D8766" t="s">
        <v>15</v>
      </c>
      <c r="E8766" t="s">
        <v>19</v>
      </c>
      <c r="F8766" t="s">
        <v>20</v>
      </c>
      <c r="G8766" t="s">
        <v>21</v>
      </c>
      <c r="H8766" s="11">
        <v>2068</v>
      </c>
      <c r="I8766" s="11">
        <v>27.711200000000005</v>
      </c>
      <c r="J8766" s="13">
        <f>data[[#This Row],[Clicks]]/data[[#This Row],[Impressions]]</f>
        <v>1.3400000000000002E-2</v>
      </c>
      <c r="K8766" s="1">
        <v>0.11000000000000003</v>
      </c>
      <c r="L8766" s="2">
        <v>3.0482320000000014</v>
      </c>
      <c r="M8766">
        <v>1</v>
      </c>
      <c r="N8766" s="1">
        <f>IF(data[[#This Row],[Conversions]]=0,0,data[[#This Row],[Spend, Dollars]]/data[[#This Row],[Conversions]])</f>
        <v>3.0482320000000014</v>
      </c>
      <c r="O8766" s="13">
        <f>data[[#This Row],[Conversions]]/data[[#This Row],[Clicks]]</f>
        <v>3.6086492104275524E-2</v>
      </c>
      <c r="P8766" s="11">
        <v>70</v>
      </c>
      <c r="Q8766" s="11">
        <f>IF(data[[#This Row],[Spend, Dollars]]=0,0,data[[#This Row],[Total conversion value, Dollars]]/data[[#This Row],[Spend, Dollars]])</f>
        <v>22.964131339084418</v>
      </c>
      <c r="R8766" s="2">
        <v>38.4</v>
      </c>
      <c r="S8766" s="2">
        <v>28.5</v>
      </c>
      <c r="T8766" s="2">
        <v>11</v>
      </c>
      <c r="U8766" s="2">
        <f t="shared" si="136"/>
        <v>77.900000000000006</v>
      </c>
    </row>
    <row r="8767" spans="1:21" x14ac:dyDescent="0.2">
      <c r="A8767" t="s">
        <v>24</v>
      </c>
      <c r="B8767" s="3">
        <v>45226</v>
      </c>
      <c r="C8767" s="10" t="str">
        <f>TEXT(data[[#This Row],[Date]],"mmmm")</f>
        <v>October</v>
      </c>
      <c r="D8767" t="s">
        <v>15</v>
      </c>
      <c r="E8767" t="s">
        <v>19</v>
      </c>
      <c r="F8767" t="s">
        <v>20</v>
      </c>
      <c r="G8767" t="s">
        <v>21</v>
      </c>
      <c r="H8767" s="11">
        <v>2219</v>
      </c>
      <c r="I8767" s="11">
        <v>24.630900000000004</v>
      </c>
      <c r="J8767" s="13">
        <f>data[[#This Row],[Clicks]]/data[[#This Row],[Impressions]]</f>
        <v>1.1100000000000002E-2</v>
      </c>
      <c r="K8767" s="1">
        <v>0.43999999999999984</v>
      </c>
      <c r="L8767" s="2">
        <v>10.837595999999998</v>
      </c>
      <c r="M8767">
        <v>1</v>
      </c>
      <c r="N8767" s="1">
        <f>IF(data[[#This Row],[Conversions]]=0,0,data[[#This Row],[Spend, Dollars]]/data[[#This Row],[Conversions]])</f>
        <v>10.837595999999998</v>
      </c>
      <c r="O8767" s="13">
        <f>data[[#This Row],[Conversions]]/data[[#This Row],[Clicks]]</f>
        <v>4.0599409684583178E-2</v>
      </c>
      <c r="P8767" s="11">
        <v>168</v>
      </c>
      <c r="Q8767" s="11">
        <f>IF(data[[#This Row],[Spend, Dollars]]=0,0,data[[#This Row],[Total conversion value, Dollars]]/data[[#This Row],[Spend, Dollars]])</f>
        <v>15.501592788659037</v>
      </c>
      <c r="R8767" s="2">
        <v>86.399999999999991</v>
      </c>
      <c r="S8767" s="2">
        <v>15</v>
      </c>
      <c r="T8767" s="2">
        <v>1</v>
      </c>
      <c r="U8767" s="2">
        <f t="shared" si="136"/>
        <v>102.39999999999999</v>
      </c>
    </row>
    <row r="8768" spans="1:21" x14ac:dyDescent="0.2">
      <c r="A8768" t="s">
        <v>24</v>
      </c>
      <c r="B8768" s="3">
        <v>45227</v>
      </c>
      <c r="C8768" s="10" t="str">
        <f>TEXT(data[[#This Row],[Date]],"mmmm")</f>
        <v>October</v>
      </c>
      <c r="D8768" t="s">
        <v>15</v>
      </c>
      <c r="E8768" t="s">
        <v>19</v>
      </c>
      <c r="F8768" t="s">
        <v>20</v>
      </c>
      <c r="G8768" t="s">
        <v>21</v>
      </c>
      <c r="H8768" s="11">
        <v>2435</v>
      </c>
      <c r="I8768" s="11">
        <v>18.749500000000001</v>
      </c>
      <c r="J8768" s="13">
        <f>data[[#This Row],[Clicks]]/data[[#This Row],[Impressions]]</f>
        <v>7.7000000000000002E-3</v>
      </c>
      <c r="K8768" s="1">
        <v>1.1199999999999999</v>
      </c>
      <c r="L8768" s="2">
        <v>20.99944</v>
      </c>
      <c r="M8768">
        <v>1</v>
      </c>
      <c r="N8768" s="1">
        <f>IF(data[[#This Row],[Conversions]]=0,0,data[[#This Row],[Spend, Dollars]]/data[[#This Row],[Conversions]])</f>
        <v>20.99944</v>
      </c>
      <c r="O8768" s="13">
        <f>data[[#This Row],[Conversions]]/data[[#This Row],[Clicks]]</f>
        <v>5.333475559348249E-2</v>
      </c>
      <c r="P8768" s="11">
        <v>124</v>
      </c>
      <c r="Q8768" s="11">
        <f>IF(data[[#This Row],[Spend, Dollars]]=0,0,data[[#This Row],[Total conversion value, Dollars]]/data[[#This Row],[Spend, Dollars]])</f>
        <v>5.904919369278419</v>
      </c>
      <c r="R8768" s="2">
        <v>94.8</v>
      </c>
      <c r="S8768" s="2">
        <v>27</v>
      </c>
      <c r="T8768" s="2">
        <v>8</v>
      </c>
      <c r="U8768" s="2">
        <f t="shared" si="136"/>
        <v>129.80000000000001</v>
      </c>
    </row>
    <row r="8769" spans="1:21" x14ac:dyDescent="0.2">
      <c r="A8769" t="s">
        <v>24</v>
      </c>
      <c r="B8769" s="3">
        <v>45228</v>
      </c>
      <c r="C8769" s="10" t="str">
        <f>TEXT(data[[#This Row],[Date]],"mmmm")</f>
        <v>October</v>
      </c>
      <c r="D8769" t="s">
        <v>15</v>
      </c>
      <c r="E8769" t="s">
        <v>19</v>
      </c>
      <c r="F8769" t="s">
        <v>20</v>
      </c>
      <c r="G8769" t="s">
        <v>21</v>
      </c>
      <c r="H8769" s="11">
        <v>2538</v>
      </c>
      <c r="I8769" s="11">
        <v>15.481799999999998</v>
      </c>
      <c r="J8769" s="13">
        <f>data[[#This Row],[Clicks]]/data[[#This Row],[Impressions]]</f>
        <v>6.0999999999999995E-3</v>
      </c>
      <c r="K8769" s="1">
        <v>9.0000000000000066E-2</v>
      </c>
      <c r="L8769" s="2">
        <v>1.3933620000000009</v>
      </c>
      <c r="M8769">
        <v>4</v>
      </c>
      <c r="N8769" s="1">
        <f>IF(data[[#This Row],[Conversions]]=0,0,data[[#This Row],[Spend, Dollars]]/data[[#This Row],[Conversions]])</f>
        <v>0.34834050000000022</v>
      </c>
      <c r="O8769" s="13">
        <f>data[[#This Row],[Conversions]]/data[[#This Row],[Clicks]]</f>
        <v>0.25836789003862604</v>
      </c>
      <c r="P8769" s="11">
        <v>182</v>
      </c>
      <c r="Q8769" s="11">
        <f>IF(data[[#This Row],[Spend, Dollars]]=0,0,data[[#This Row],[Total conversion value, Dollars]]/data[[#This Row],[Spend, Dollars]])</f>
        <v>130.61932218619418</v>
      </c>
      <c r="R8769" s="2">
        <v>64.8</v>
      </c>
      <c r="S8769" s="2">
        <v>27</v>
      </c>
      <c r="T8769" s="2">
        <v>10</v>
      </c>
      <c r="U8769" s="2">
        <f t="shared" si="136"/>
        <v>101.8</v>
      </c>
    </row>
    <row r="8770" spans="1:21" x14ac:dyDescent="0.2">
      <c r="A8770" t="s">
        <v>24</v>
      </c>
      <c r="B8770" s="3">
        <v>45229</v>
      </c>
      <c r="C8770" s="10" t="str">
        <f>TEXT(data[[#This Row],[Date]],"mmmm")</f>
        <v>October</v>
      </c>
      <c r="D8770" t="s">
        <v>15</v>
      </c>
      <c r="E8770" t="s">
        <v>19</v>
      </c>
      <c r="F8770" t="s">
        <v>20</v>
      </c>
      <c r="G8770" t="s">
        <v>21</v>
      </c>
      <c r="H8770" s="11">
        <v>3106</v>
      </c>
      <c r="I8770" s="11">
        <v>36.650800000000004</v>
      </c>
      <c r="J8770" s="13">
        <f>data[[#This Row],[Clicks]]/data[[#This Row],[Impressions]]</f>
        <v>1.1800000000000001E-2</v>
      </c>
      <c r="K8770" s="1">
        <v>1.0799999999999998</v>
      </c>
      <c r="L8770" s="2">
        <v>39.582864000000001</v>
      </c>
      <c r="M8770">
        <v>4</v>
      </c>
      <c r="N8770" s="1">
        <f>IF(data[[#This Row],[Conversions]]=0,0,data[[#This Row],[Spend, Dollars]]/data[[#This Row],[Conversions]])</f>
        <v>9.8957160000000002</v>
      </c>
      <c r="O8770" s="13">
        <f>data[[#This Row],[Conversions]]/data[[#This Row],[Clicks]]</f>
        <v>0.109138136138911</v>
      </c>
      <c r="P8770" s="11">
        <v>173</v>
      </c>
      <c r="Q8770" s="11">
        <f>IF(data[[#This Row],[Spend, Dollars]]=0,0,data[[#This Row],[Total conversion value, Dollars]]/data[[#This Row],[Spend, Dollars]])</f>
        <v>4.3705781370443528</v>
      </c>
      <c r="R8770" s="2">
        <v>52.8</v>
      </c>
      <c r="S8770" s="2">
        <v>15</v>
      </c>
      <c r="T8770" s="2">
        <v>3</v>
      </c>
      <c r="U8770" s="2">
        <f t="shared" si="136"/>
        <v>70.8</v>
      </c>
    </row>
    <row r="8771" spans="1:21" x14ac:dyDescent="0.2">
      <c r="A8771" t="s">
        <v>24</v>
      </c>
      <c r="B8771" s="3">
        <v>45230</v>
      </c>
      <c r="C8771" s="10" t="str">
        <f>TEXT(data[[#This Row],[Date]],"mmmm")</f>
        <v>October</v>
      </c>
      <c r="D8771" t="s">
        <v>15</v>
      </c>
      <c r="E8771" t="s">
        <v>19</v>
      </c>
      <c r="F8771" t="s">
        <v>20</v>
      </c>
      <c r="G8771" t="s">
        <v>21</v>
      </c>
      <c r="H8771" s="11">
        <v>2404</v>
      </c>
      <c r="I8771" s="11">
        <v>20.9148</v>
      </c>
      <c r="J8771" s="13">
        <f>data[[#This Row],[Clicks]]/data[[#This Row],[Impressions]]</f>
        <v>8.6999999999999994E-3</v>
      </c>
      <c r="K8771" s="1">
        <v>5.0000000000000017E-2</v>
      </c>
      <c r="L8771" s="2">
        <v>1.0457400000000003</v>
      </c>
      <c r="M8771">
        <v>1</v>
      </c>
      <c r="N8771" s="1">
        <f>IF(data[[#This Row],[Conversions]]=0,0,data[[#This Row],[Spend, Dollars]]/data[[#This Row],[Conversions]])</f>
        <v>1.0457400000000003</v>
      </c>
      <c r="O8771" s="13">
        <f>data[[#This Row],[Conversions]]/data[[#This Row],[Clicks]]</f>
        <v>4.7813031919980112E-2</v>
      </c>
      <c r="P8771" s="11">
        <v>178</v>
      </c>
      <c r="Q8771" s="11">
        <f>IF(data[[#This Row],[Spend, Dollars]]=0,0,data[[#This Row],[Total conversion value, Dollars]]/data[[#This Row],[Spend, Dollars]])</f>
        <v>170.21439363512914</v>
      </c>
      <c r="R8771" s="2">
        <v>92.399999999999991</v>
      </c>
      <c r="S8771" s="2">
        <v>28.5</v>
      </c>
      <c r="T8771" s="2">
        <v>0</v>
      </c>
      <c r="U8771" s="2">
        <f t="shared" ref="U8771:U8834" si="137">SUM(R8771:T8771)</f>
        <v>120.89999999999999</v>
      </c>
    </row>
    <row r="8772" spans="1:21" x14ac:dyDescent="0.2">
      <c r="A8772" t="s">
        <v>24</v>
      </c>
      <c r="B8772" s="3">
        <v>45231</v>
      </c>
      <c r="C8772" s="10" t="str">
        <f>TEXT(data[[#This Row],[Date]],"mmmm")</f>
        <v>November</v>
      </c>
      <c r="D8772" t="s">
        <v>15</v>
      </c>
      <c r="E8772" t="s">
        <v>19</v>
      </c>
      <c r="F8772" t="s">
        <v>20</v>
      </c>
      <c r="G8772" t="s">
        <v>21</v>
      </c>
      <c r="H8772" s="11">
        <v>2817</v>
      </c>
      <c r="I8772" s="11">
        <v>44.790299999999995</v>
      </c>
      <c r="J8772" s="13">
        <f>data[[#This Row],[Clicks]]/data[[#This Row],[Impressions]]</f>
        <v>1.5899999999999997E-2</v>
      </c>
      <c r="K8772" s="1">
        <v>1.2099999999999997</v>
      </c>
      <c r="L8772" s="2">
        <v>54.196262999999981</v>
      </c>
      <c r="M8772">
        <v>4</v>
      </c>
      <c r="N8772" s="1">
        <f>IF(data[[#This Row],[Conversions]]=0,0,data[[#This Row],[Spend, Dollars]]/data[[#This Row],[Conversions]])</f>
        <v>13.549065749999995</v>
      </c>
      <c r="O8772" s="13">
        <f>data[[#This Row],[Conversions]]/data[[#This Row],[Clicks]]</f>
        <v>8.9305050423864107E-2</v>
      </c>
      <c r="P8772" s="11">
        <v>357</v>
      </c>
      <c r="Q8772" s="11">
        <f>IF(data[[#This Row],[Spend, Dollars]]=0,0,data[[#This Row],[Total conversion value, Dollars]]/data[[#This Row],[Spend, Dollars]])</f>
        <v>6.5871700415949368</v>
      </c>
      <c r="R8772" s="2">
        <v>102</v>
      </c>
      <c r="S8772" s="2">
        <v>27</v>
      </c>
      <c r="T8772" s="2">
        <v>8</v>
      </c>
      <c r="U8772" s="2">
        <f t="shared" si="137"/>
        <v>137</v>
      </c>
    </row>
    <row r="8773" spans="1:21" x14ac:dyDescent="0.2">
      <c r="A8773" t="s">
        <v>24</v>
      </c>
      <c r="B8773" s="3">
        <v>45232</v>
      </c>
      <c r="C8773" s="10" t="str">
        <f>TEXT(data[[#This Row],[Date]],"mmmm")</f>
        <v>November</v>
      </c>
      <c r="D8773" t="s">
        <v>15</v>
      </c>
      <c r="E8773" t="s">
        <v>19</v>
      </c>
      <c r="F8773" t="s">
        <v>20</v>
      </c>
      <c r="G8773" t="s">
        <v>21</v>
      </c>
      <c r="H8773" s="11">
        <v>3039</v>
      </c>
      <c r="I8773" s="11">
        <v>37.075800000000008</v>
      </c>
      <c r="J8773" s="13">
        <f>data[[#This Row],[Clicks]]/data[[#This Row],[Impressions]]</f>
        <v>1.2200000000000003E-2</v>
      </c>
      <c r="K8773" s="1">
        <v>0.44999999999999984</v>
      </c>
      <c r="L8773" s="2">
        <v>16.684109999999997</v>
      </c>
      <c r="M8773">
        <v>4</v>
      </c>
      <c r="N8773" s="1">
        <f>IF(data[[#This Row],[Conversions]]=0,0,data[[#This Row],[Spend, Dollars]]/data[[#This Row],[Conversions]])</f>
        <v>4.1710274999999992</v>
      </c>
      <c r="O8773" s="13">
        <f>data[[#This Row],[Conversions]]/data[[#This Row],[Clicks]]</f>
        <v>0.10788708537644499</v>
      </c>
      <c r="P8773" s="11">
        <v>182</v>
      </c>
      <c r="Q8773" s="11">
        <f>IF(data[[#This Row],[Spend, Dollars]]=0,0,data[[#This Row],[Total conversion value, Dollars]]/data[[#This Row],[Spend, Dollars]])</f>
        <v>10.908583076951665</v>
      </c>
      <c r="R8773" s="2">
        <v>68.399999999999991</v>
      </c>
      <c r="S8773" s="2">
        <v>33</v>
      </c>
      <c r="T8773" s="2">
        <v>0</v>
      </c>
      <c r="U8773" s="2">
        <f t="shared" si="137"/>
        <v>101.39999999999999</v>
      </c>
    </row>
    <row r="8774" spans="1:21" x14ac:dyDescent="0.2">
      <c r="A8774" t="s">
        <v>24</v>
      </c>
      <c r="B8774" s="3">
        <v>45233</v>
      </c>
      <c r="C8774" s="10" t="str">
        <f>TEXT(data[[#This Row],[Date]],"mmmm")</f>
        <v>November</v>
      </c>
      <c r="D8774" t="s">
        <v>15</v>
      </c>
      <c r="E8774" t="s">
        <v>19</v>
      </c>
      <c r="F8774" t="s">
        <v>20</v>
      </c>
      <c r="G8774" t="s">
        <v>21</v>
      </c>
      <c r="H8774" s="11">
        <v>2636</v>
      </c>
      <c r="I8774" s="11">
        <v>36.376800000000003</v>
      </c>
      <c r="J8774" s="13">
        <f>data[[#This Row],[Clicks]]/data[[#This Row],[Impressions]]</f>
        <v>1.3800000000000002E-2</v>
      </c>
      <c r="K8774" s="1">
        <v>1.0999999999999999</v>
      </c>
      <c r="L8774" s="2">
        <v>40.014479999999999</v>
      </c>
      <c r="M8774">
        <v>5</v>
      </c>
      <c r="N8774" s="1">
        <f>IF(data[[#This Row],[Conversions]]=0,0,data[[#This Row],[Spend, Dollars]]/data[[#This Row],[Conversions]])</f>
        <v>8.0028959999999998</v>
      </c>
      <c r="O8774" s="13">
        <f>data[[#This Row],[Conversions]]/data[[#This Row],[Clicks]]</f>
        <v>0.13745024301202963</v>
      </c>
      <c r="P8774" s="11">
        <v>294</v>
      </c>
      <c r="Q8774" s="11">
        <f>IF(data[[#This Row],[Spend, Dollars]]=0,0,data[[#This Row],[Total conversion value, Dollars]]/data[[#This Row],[Spend, Dollars]])</f>
        <v>7.3473402628248579</v>
      </c>
      <c r="R8774" s="2">
        <v>54</v>
      </c>
      <c r="S8774" s="2">
        <v>16.5</v>
      </c>
      <c r="T8774" s="2">
        <v>1</v>
      </c>
      <c r="U8774" s="2">
        <f t="shared" si="137"/>
        <v>71.5</v>
      </c>
    </row>
    <row r="8775" spans="1:21" x14ac:dyDescent="0.2">
      <c r="A8775" t="s">
        <v>24</v>
      </c>
      <c r="B8775" s="3">
        <v>45234</v>
      </c>
      <c r="C8775" s="10" t="str">
        <f>TEXT(data[[#This Row],[Date]],"mmmm")</f>
        <v>November</v>
      </c>
      <c r="D8775" t="s">
        <v>15</v>
      </c>
      <c r="E8775" t="s">
        <v>19</v>
      </c>
      <c r="F8775" t="s">
        <v>20</v>
      </c>
      <c r="G8775" t="s">
        <v>21</v>
      </c>
      <c r="H8775" s="11">
        <v>3050</v>
      </c>
      <c r="I8775" s="11">
        <v>31.414999999999999</v>
      </c>
      <c r="J8775" s="13">
        <f>data[[#This Row],[Clicks]]/data[[#This Row],[Impressions]]</f>
        <v>1.03E-2</v>
      </c>
      <c r="K8775" s="1">
        <v>0.91999999999999971</v>
      </c>
      <c r="L8775" s="2">
        <v>28.901799999999991</v>
      </c>
      <c r="M8775">
        <v>2</v>
      </c>
      <c r="N8775" s="1">
        <f>IF(data[[#This Row],[Conversions]]=0,0,data[[#This Row],[Spend, Dollars]]/data[[#This Row],[Conversions]])</f>
        <v>14.450899999999995</v>
      </c>
      <c r="O8775" s="13">
        <f>data[[#This Row],[Conversions]]/data[[#This Row],[Clicks]]</f>
        <v>6.3663854846410947E-2</v>
      </c>
      <c r="P8775" s="11">
        <v>204</v>
      </c>
      <c r="Q8775" s="11">
        <f>IF(data[[#This Row],[Spend, Dollars]]=0,0,data[[#This Row],[Total conversion value, Dollars]]/data[[#This Row],[Spend, Dollars]])</f>
        <v>7.0583839068846945</v>
      </c>
      <c r="R8775" s="2">
        <v>75.599999999999994</v>
      </c>
      <c r="S8775" s="2">
        <v>31.5</v>
      </c>
      <c r="T8775" s="2">
        <v>9</v>
      </c>
      <c r="U8775" s="2">
        <f t="shared" si="137"/>
        <v>116.1</v>
      </c>
    </row>
    <row r="8776" spans="1:21" x14ac:dyDescent="0.2">
      <c r="A8776" t="s">
        <v>24</v>
      </c>
      <c r="B8776" s="3">
        <v>45235</v>
      </c>
      <c r="C8776" s="10" t="str">
        <f>TEXT(data[[#This Row],[Date]],"mmmm")</f>
        <v>November</v>
      </c>
      <c r="D8776" t="s">
        <v>15</v>
      </c>
      <c r="E8776" t="s">
        <v>19</v>
      </c>
      <c r="F8776" t="s">
        <v>20</v>
      </c>
      <c r="G8776" t="s">
        <v>21</v>
      </c>
      <c r="H8776" s="11">
        <v>1846</v>
      </c>
      <c r="I8776" s="11">
        <v>23.259599999999995</v>
      </c>
      <c r="J8776" s="13">
        <f>data[[#This Row],[Clicks]]/data[[#This Row],[Impressions]]</f>
        <v>1.2599999999999998E-2</v>
      </c>
      <c r="K8776" s="1">
        <v>1.1199999999999999</v>
      </c>
      <c r="L8776" s="2">
        <v>26.050751999999992</v>
      </c>
      <c r="M8776">
        <v>3</v>
      </c>
      <c r="N8776" s="1">
        <f>IF(data[[#This Row],[Conversions]]=0,0,data[[#This Row],[Spend, Dollars]]/data[[#This Row],[Conversions]])</f>
        <v>8.683583999999998</v>
      </c>
      <c r="O8776" s="13">
        <f>data[[#This Row],[Conversions]]/data[[#This Row],[Clicks]]</f>
        <v>0.12897900221843886</v>
      </c>
      <c r="P8776" s="11">
        <v>241</v>
      </c>
      <c r="Q8776" s="11">
        <f>IF(data[[#This Row],[Spend, Dollars]]=0,0,data[[#This Row],[Total conversion value, Dollars]]/data[[#This Row],[Spend, Dollars]])</f>
        <v>9.2511724805487408</v>
      </c>
      <c r="R8776" s="2">
        <v>78</v>
      </c>
      <c r="S8776" s="2">
        <v>27</v>
      </c>
      <c r="T8776" s="2">
        <v>12</v>
      </c>
      <c r="U8776" s="2">
        <f t="shared" si="137"/>
        <v>117</v>
      </c>
    </row>
    <row r="8777" spans="1:21" x14ac:dyDescent="0.2">
      <c r="A8777" t="s">
        <v>24</v>
      </c>
      <c r="B8777" s="3">
        <v>45236</v>
      </c>
      <c r="C8777" s="10" t="str">
        <f>TEXT(data[[#This Row],[Date]],"mmmm")</f>
        <v>November</v>
      </c>
      <c r="D8777" t="s">
        <v>15</v>
      </c>
      <c r="E8777" t="s">
        <v>19</v>
      </c>
      <c r="F8777" t="s">
        <v>20</v>
      </c>
      <c r="G8777" t="s">
        <v>21</v>
      </c>
      <c r="H8777" s="11">
        <v>2296</v>
      </c>
      <c r="I8777" s="11">
        <v>22.500800000000002</v>
      </c>
      <c r="J8777" s="13">
        <f>data[[#This Row],[Clicks]]/data[[#This Row],[Impressions]]</f>
        <v>9.8000000000000014E-3</v>
      </c>
      <c r="K8777" s="1">
        <v>0.27000000000000007</v>
      </c>
      <c r="L8777" s="2">
        <v>6.0752160000000019</v>
      </c>
      <c r="M8777">
        <v>2</v>
      </c>
      <c r="N8777" s="1">
        <f>IF(data[[#This Row],[Conversions]]=0,0,data[[#This Row],[Spend, Dollars]]/data[[#This Row],[Conversions]])</f>
        <v>3.037608000000001</v>
      </c>
      <c r="O8777" s="13">
        <f>data[[#This Row],[Conversions]]/data[[#This Row],[Clicks]]</f>
        <v>8.8885728507430845E-2</v>
      </c>
      <c r="P8777" s="11">
        <v>137</v>
      </c>
      <c r="Q8777" s="11">
        <f>IF(data[[#This Row],[Spend, Dollars]]=0,0,data[[#This Row],[Total conversion value, Dollars]]/data[[#This Row],[Spend, Dollars]])</f>
        <v>22.550638528737078</v>
      </c>
      <c r="R8777" s="2">
        <v>93.6</v>
      </c>
      <c r="S8777" s="2">
        <v>22.5</v>
      </c>
      <c r="T8777" s="2">
        <v>9</v>
      </c>
      <c r="U8777" s="2">
        <f t="shared" si="137"/>
        <v>125.1</v>
      </c>
    </row>
    <row r="8778" spans="1:21" x14ac:dyDescent="0.2">
      <c r="A8778" t="s">
        <v>24</v>
      </c>
      <c r="B8778" s="3">
        <v>45237</v>
      </c>
      <c r="C8778" s="10" t="str">
        <f>TEXT(data[[#This Row],[Date]],"mmmm")</f>
        <v>November</v>
      </c>
      <c r="D8778" t="s">
        <v>15</v>
      </c>
      <c r="E8778" t="s">
        <v>19</v>
      </c>
      <c r="F8778" t="s">
        <v>20</v>
      </c>
      <c r="G8778" t="s">
        <v>21</v>
      </c>
      <c r="H8778" s="11">
        <v>2705</v>
      </c>
      <c r="I8778" s="11">
        <v>43.279999999999994</v>
      </c>
      <c r="J8778" s="13">
        <f>data[[#This Row],[Clicks]]/data[[#This Row],[Impressions]]</f>
        <v>1.5999999999999997E-2</v>
      </c>
      <c r="K8778" s="1">
        <v>0.6499999999999998</v>
      </c>
      <c r="L8778" s="2">
        <v>28.131999999999987</v>
      </c>
      <c r="M8778">
        <v>1</v>
      </c>
      <c r="N8778" s="1">
        <f>IF(data[[#This Row],[Conversions]]=0,0,data[[#This Row],[Spend, Dollars]]/data[[#This Row],[Conversions]])</f>
        <v>28.131999999999987</v>
      </c>
      <c r="O8778" s="13">
        <f>data[[#This Row],[Conversions]]/data[[#This Row],[Clicks]]</f>
        <v>2.3105360443622925E-2</v>
      </c>
      <c r="P8778" s="11">
        <v>162</v>
      </c>
      <c r="Q8778" s="11">
        <f>IF(data[[#This Row],[Spend, Dollars]]=0,0,data[[#This Row],[Total conversion value, Dollars]]/data[[#This Row],[Spend, Dollars]])</f>
        <v>5.7585667567183307</v>
      </c>
      <c r="R8778" s="2">
        <v>84</v>
      </c>
      <c r="S8778" s="2">
        <v>30</v>
      </c>
      <c r="T8778" s="2">
        <v>9</v>
      </c>
      <c r="U8778" s="2">
        <f t="shared" si="137"/>
        <v>123</v>
      </c>
    </row>
    <row r="8779" spans="1:21" x14ac:dyDescent="0.2">
      <c r="A8779" t="s">
        <v>24</v>
      </c>
      <c r="B8779" s="3">
        <v>45238</v>
      </c>
      <c r="C8779" s="10" t="str">
        <f>TEXT(data[[#This Row],[Date]],"mmmm")</f>
        <v>November</v>
      </c>
      <c r="D8779" t="s">
        <v>15</v>
      </c>
      <c r="E8779" t="s">
        <v>19</v>
      </c>
      <c r="F8779" t="s">
        <v>20</v>
      </c>
      <c r="G8779" t="s">
        <v>21</v>
      </c>
      <c r="H8779" s="11">
        <v>2348</v>
      </c>
      <c r="I8779" s="11">
        <v>32.4024</v>
      </c>
      <c r="J8779" s="13">
        <f>data[[#This Row],[Clicks]]/data[[#This Row],[Impressions]]</f>
        <v>1.38E-2</v>
      </c>
      <c r="K8779" s="1">
        <v>1.1499999999999997</v>
      </c>
      <c r="L8779" s="2">
        <v>37.262759999999993</v>
      </c>
      <c r="M8779">
        <v>5</v>
      </c>
      <c r="N8779" s="1">
        <f>IF(data[[#This Row],[Conversions]]=0,0,data[[#This Row],[Spend, Dollars]]/data[[#This Row],[Conversions]])</f>
        <v>7.452551999999999</v>
      </c>
      <c r="O8779" s="13">
        <f>data[[#This Row],[Conversions]]/data[[#This Row],[Clicks]]</f>
        <v>0.15430955731674198</v>
      </c>
      <c r="P8779" s="11">
        <v>308</v>
      </c>
      <c r="Q8779" s="11">
        <f>IF(data[[#This Row],[Spend, Dollars]]=0,0,data[[#This Row],[Total conversion value, Dollars]]/data[[#This Row],[Spend, Dollars]])</f>
        <v>8.2656249832272231</v>
      </c>
      <c r="R8779" s="2">
        <v>48</v>
      </c>
      <c r="S8779" s="2">
        <v>39</v>
      </c>
      <c r="T8779" s="2">
        <v>8</v>
      </c>
      <c r="U8779" s="2">
        <f t="shared" si="137"/>
        <v>95</v>
      </c>
    </row>
    <row r="8780" spans="1:21" x14ac:dyDescent="0.2">
      <c r="A8780" t="s">
        <v>24</v>
      </c>
      <c r="B8780" s="3">
        <v>45239</v>
      </c>
      <c r="C8780" s="10" t="str">
        <f>TEXT(data[[#This Row],[Date]],"mmmm")</f>
        <v>November</v>
      </c>
      <c r="D8780" t="s">
        <v>15</v>
      </c>
      <c r="E8780" t="s">
        <v>19</v>
      </c>
      <c r="F8780" t="s">
        <v>20</v>
      </c>
      <c r="G8780" t="s">
        <v>21</v>
      </c>
      <c r="H8780" s="11">
        <v>1945</v>
      </c>
      <c r="I8780" s="11">
        <v>19.839000000000009</v>
      </c>
      <c r="J8780" s="13">
        <f>data[[#This Row],[Clicks]]/data[[#This Row],[Impressions]]</f>
        <v>1.0200000000000004E-2</v>
      </c>
      <c r="K8780" s="1">
        <v>0.29000000000000009</v>
      </c>
      <c r="L8780" s="2">
        <v>5.7533100000000044</v>
      </c>
      <c r="M8780">
        <v>1</v>
      </c>
      <c r="N8780" s="1">
        <f>IF(data[[#This Row],[Conversions]]=0,0,data[[#This Row],[Spend, Dollars]]/data[[#This Row],[Conversions]])</f>
        <v>5.7533100000000044</v>
      </c>
      <c r="O8780" s="13">
        <f>data[[#This Row],[Conversions]]/data[[#This Row],[Clicks]]</f>
        <v>5.0405766419678387E-2</v>
      </c>
      <c r="P8780" s="11">
        <v>135</v>
      </c>
      <c r="Q8780" s="11">
        <f>IF(data[[#This Row],[Spend, Dollars]]=0,0,data[[#This Row],[Total conversion value, Dollars]]/data[[#This Row],[Spend, Dollars]])</f>
        <v>23.464753333298553</v>
      </c>
      <c r="R8780" s="2">
        <v>56.4</v>
      </c>
      <c r="S8780" s="2">
        <v>9</v>
      </c>
      <c r="T8780" s="2">
        <v>6</v>
      </c>
      <c r="U8780" s="2">
        <f t="shared" si="137"/>
        <v>71.400000000000006</v>
      </c>
    </row>
    <row r="8781" spans="1:21" x14ac:dyDescent="0.2">
      <c r="A8781" t="s">
        <v>24</v>
      </c>
      <c r="B8781" s="3">
        <v>45240</v>
      </c>
      <c r="C8781" s="10" t="str">
        <f>TEXT(data[[#This Row],[Date]],"mmmm")</f>
        <v>November</v>
      </c>
      <c r="D8781" t="s">
        <v>15</v>
      </c>
      <c r="E8781" t="s">
        <v>19</v>
      </c>
      <c r="F8781" t="s">
        <v>20</v>
      </c>
      <c r="G8781" t="s">
        <v>21</v>
      </c>
      <c r="H8781" s="11">
        <v>3028</v>
      </c>
      <c r="I8781" s="11">
        <v>31.188400000000005</v>
      </c>
      <c r="J8781" s="13">
        <f>data[[#This Row],[Clicks]]/data[[#This Row],[Impressions]]</f>
        <v>1.0300000000000002E-2</v>
      </c>
      <c r="K8781" s="1">
        <v>0.61999999999999977</v>
      </c>
      <c r="L8781" s="2">
        <v>19.336807999999998</v>
      </c>
      <c r="M8781">
        <v>4</v>
      </c>
      <c r="N8781" s="1">
        <f>IF(data[[#This Row],[Conversions]]=0,0,data[[#This Row],[Spend, Dollars]]/data[[#This Row],[Conversions]])</f>
        <v>4.8342019999999994</v>
      </c>
      <c r="O8781" s="13">
        <f>data[[#This Row],[Conversions]]/data[[#This Row],[Clicks]]</f>
        <v>0.12825281194290183</v>
      </c>
      <c r="P8781" s="11">
        <v>325</v>
      </c>
      <c r="Q8781" s="11">
        <f>IF(data[[#This Row],[Spend, Dollars]]=0,0,data[[#This Row],[Total conversion value, Dollars]]/data[[#This Row],[Spend, Dollars]])</f>
        <v>16.807324145743188</v>
      </c>
      <c r="R8781" s="2">
        <v>93.6</v>
      </c>
      <c r="S8781" s="2">
        <v>31.5</v>
      </c>
      <c r="T8781" s="2">
        <v>9</v>
      </c>
      <c r="U8781" s="2">
        <f t="shared" si="137"/>
        <v>134.1</v>
      </c>
    </row>
    <row r="8782" spans="1:21" x14ac:dyDescent="0.2">
      <c r="A8782" t="s">
        <v>24</v>
      </c>
      <c r="B8782" s="3">
        <v>45241</v>
      </c>
      <c r="C8782" s="10" t="str">
        <f>TEXT(data[[#This Row],[Date]],"mmmm")</f>
        <v>November</v>
      </c>
      <c r="D8782" t="s">
        <v>15</v>
      </c>
      <c r="E8782" t="s">
        <v>19</v>
      </c>
      <c r="F8782" t="s">
        <v>20</v>
      </c>
      <c r="G8782" t="s">
        <v>21</v>
      </c>
      <c r="H8782" s="11">
        <v>2306</v>
      </c>
      <c r="I8782" s="11">
        <v>22.137600000000006</v>
      </c>
      <c r="J8782" s="13">
        <f>data[[#This Row],[Clicks]]/data[[#This Row],[Impressions]]</f>
        <v>9.6000000000000026E-3</v>
      </c>
      <c r="K8782" s="1">
        <v>0.28000000000000008</v>
      </c>
      <c r="L8782" s="2">
        <v>6.1985280000000031</v>
      </c>
      <c r="M8782">
        <v>1</v>
      </c>
      <c r="N8782" s="1">
        <f>IF(data[[#This Row],[Conversions]]=0,0,data[[#This Row],[Spend, Dollars]]/data[[#This Row],[Conversions]])</f>
        <v>6.1985280000000031</v>
      </c>
      <c r="O8782" s="13">
        <f>data[[#This Row],[Conversions]]/data[[#This Row],[Clicks]]</f>
        <v>4.5172015033246589E-2</v>
      </c>
      <c r="P8782" s="11">
        <v>158</v>
      </c>
      <c r="Q8782" s="11">
        <f>IF(data[[#This Row],[Spend, Dollars]]=0,0,data[[#This Row],[Total conversion value, Dollars]]/data[[#This Row],[Spend, Dollars]])</f>
        <v>25.489922768760572</v>
      </c>
      <c r="R8782" s="2">
        <v>79.2</v>
      </c>
      <c r="S8782" s="2">
        <v>13.5</v>
      </c>
      <c r="T8782" s="2">
        <v>0</v>
      </c>
      <c r="U8782" s="2">
        <f t="shared" si="137"/>
        <v>92.7</v>
      </c>
    </row>
    <row r="8783" spans="1:21" x14ac:dyDescent="0.2">
      <c r="A8783" t="s">
        <v>24</v>
      </c>
      <c r="B8783" s="3">
        <v>45242</v>
      </c>
      <c r="C8783" s="10" t="str">
        <f>TEXT(data[[#This Row],[Date]],"mmmm")</f>
        <v>November</v>
      </c>
      <c r="D8783" t="s">
        <v>15</v>
      </c>
      <c r="E8783" t="s">
        <v>19</v>
      </c>
      <c r="F8783" t="s">
        <v>20</v>
      </c>
      <c r="G8783" t="s">
        <v>21</v>
      </c>
      <c r="H8783" s="11">
        <v>2446</v>
      </c>
      <c r="I8783" s="11">
        <v>24.704600000000003</v>
      </c>
      <c r="J8783" s="13">
        <f>data[[#This Row],[Clicks]]/data[[#This Row],[Impressions]]</f>
        <v>1.0100000000000001E-2</v>
      </c>
      <c r="K8783" s="1">
        <v>0.61999999999999977</v>
      </c>
      <c r="L8783" s="2">
        <v>15.316851999999995</v>
      </c>
      <c r="M8783">
        <v>3</v>
      </c>
      <c r="N8783" s="1">
        <f>IF(data[[#This Row],[Conversions]]=0,0,data[[#This Row],[Spend, Dollars]]/data[[#This Row],[Conversions]])</f>
        <v>5.1056173333333321</v>
      </c>
      <c r="O8783" s="13">
        <f>data[[#This Row],[Conversions]]/data[[#This Row],[Clicks]]</f>
        <v>0.12143487447681807</v>
      </c>
      <c r="P8783" s="11">
        <v>189</v>
      </c>
      <c r="Q8783" s="11">
        <f>IF(data[[#This Row],[Spend, Dollars]]=0,0,data[[#This Row],[Total conversion value, Dollars]]/data[[#This Row],[Spend, Dollars]])</f>
        <v>12.339350148450873</v>
      </c>
      <c r="R8783" s="2">
        <v>86.399999999999991</v>
      </c>
      <c r="S8783" s="2">
        <v>13.5</v>
      </c>
      <c r="T8783" s="2">
        <v>11</v>
      </c>
      <c r="U8783" s="2">
        <f t="shared" si="137"/>
        <v>110.89999999999999</v>
      </c>
    </row>
    <row r="8784" spans="1:21" x14ac:dyDescent="0.2">
      <c r="A8784" t="s">
        <v>24</v>
      </c>
      <c r="B8784" s="3">
        <v>45243</v>
      </c>
      <c r="C8784" s="10" t="str">
        <f>TEXT(data[[#This Row],[Date]],"mmmm")</f>
        <v>November</v>
      </c>
      <c r="D8784" t="s">
        <v>15</v>
      </c>
      <c r="E8784" t="s">
        <v>19</v>
      </c>
      <c r="F8784" t="s">
        <v>20</v>
      </c>
      <c r="G8784" t="s">
        <v>21</v>
      </c>
      <c r="H8784" s="11">
        <v>2160</v>
      </c>
      <c r="I8784" s="11">
        <v>27.864000000000004</v>
      </c>
      <c r="J8784" s="13">
        <f>data[[#This Row],[Clicks]]/data[[#This Row],[Impressions]]</f>
        <v>1.2900000000000002E-2</v>
      </c>
      <c r="K8784" s="1">
        <v>0.47999999999999982</v>
      </c>
      <c r="L8784" s="2">
        <v>13.374719999999996</v>
      </c>
      <c r="M8784">
        <v>3</v>
      </c>
      <c r="N8784" s="1">
        <f>IF(data[[#This Row],[Conversions]]=0,0,data[[#This Row],[Spend, Dollars]]/data[[#This Row],[Conversions]])</f>
        <v>4.4582399999999991</v>
      </c>
      <c r="O8784" s="13">
        <f>data[[#This Row],[Conversions]]/data[[#This Row],[Clicks]]</f>
        <v>0.10766580534022392</v>
      </c>
      <c r="P8784" s="11">
        <v>230</v>
      </c>
      <c r="Q8784" s="11">
        <f>IF(data[[#This Row],[Spend, Dollars]]=0,0,data[[#This Row],[Total conversion value, Dollars]]/data[[#This Row],[Spend, Dollars]])</f>
        <v>17.196621686285773</v>
      </c>
      <c r="R8784" s="2">
        <v>63.599999999999994</v>
      </c>
      <c r="S8784" s="2">
        <v>39</v>
      </c>
      <c r="T8784" s="2">
        <v>12</v>
      </c>
      <c r="U8784" s="2">
        <f t="shared" si="137"/>
        <v>114.6</v>
      </c>
    </row>
    <row r="8785" spans="1:21" x14ac:dyDescent="0.2">
      <c r="A8785" t="s">
        <v>24</v>
      </c>
      <c r="B8785" s="3">
        <v>45244</v>
      </c>
      <c r="C8785" s="10" t="str">
        <f>TEXT(data[[#This Row],[Date]],"mmmm")</f>
        <v>November</v>
      </c>
      <c r="D8785" t="s">
        <v>15</v>
      </c>
      <c r="E8785" t="s">
        <v>19</v>
      </c>
      <c r="F8785" t="s">
        <v>20</v>
      </c>
      <c r="G8785" t="s">
        <v>21</v>
      </c>
      <c r="H8785" s="11">
        <v>1949</v>
      </c>
      <c r="I8785" s="11">
        <v>14.032799999999998</v>
      </c>
      <c r="J8785" s="13">
        <f>data[[#This Row],[Clicks]]/data[[#This Row],[Impressions]]</f>
        <v>7.1999999999999989E-3</v>
      </c>
      <c r="K8785" s="1">
        <v>0.46999999999999981</v>
      </c>
      <c r="L8785" s="2">
        <v>6.5954159999999966</v>
      </c>
      <c r="M8785">
        <v>3</v>
      </c>
      <c r="N8785" s="1">
        <f>IF(data[[#This Row],[Conversions]]=0,0,data[[#This Row],[Spend, Dollars]]/data[[#This Row],[Conversions]])</f>
        <v>2.1984719999999989</v>
      </c>
      <c r="O8785" s="13">
        <f>data[[#This Row],[Conversions]]/data[[#This Row],[Clicks]]</f>
        <v>0.21378484693004962</v>
      </c>
      <c r="P8785" s="11">
        <v>143</v>
      </c>
      <c r="Q8785" s="11">
        <f>IF(data[[#This Row],[Spend, Dollars]]=0,0,data[[#This Row],[Total conversion value, Dollars]]/data[[#This Row],[Spend, Dollars]])</f>
        <v>21.681725610636246</v>
      </c>
      <c r="R8785" s="2">
        <v>67.2</v>
      </c>
      <c r="S8785" s="2">
        <v>22.5</v>
      </c>
      <c r="T8785" s="2">
        <v>8</v>
      </c>
      <c r="U8785" s="2">
        <f t="shared" si="137"/>
        <v>97.7</v>
      </c>
    </row>
    <row r="8786" spans="1:21" x14ac:dyDescent="0.2">
      <c r="A8786" t="s">
        <v>24</v>
      </c>
      <c r="B8786" s="3">
        <v>45245</v>
      </c>
      <c r="C8786" s="10" t="str">
        <f>TEXT(data[[#This Row],[Date]],"mmmm")</f>
        <v>November</v>
      </c>
      <c r="D8786" t="s">
        <v>15</v>
      </c>
      <c r="E8786" t="s">
        <v>19</v>
      </c>
      <c r="F8786" t="s">
        <v>20</v>
      </c>
      <c r="G8786" t="s">
        <v>21</v>
      </c>
      <c r="H8786" s="11">
        <v>2017</v>
      </c>
      <c r="I8786" s="11">
        <v>28.238000000000003</v>
      </c>
      <c r="J8786" s="13">
        <f>data[[#This Row],[Clicks]]/data[[#This Row],[Impressions]]</f>
        <v>1.4000000000000002E-2</v>
      </c>
      <c r="K8786" s="1">
        <v>0.49999999999999983</v>
      </c>
      <c r="L8786" s="2">
        <v>14.118999999999996</v>
      </c>
      <c r="M8786">
        <v>2</v>
      </c>
      <c r="N8786" s="1">
        <f>IF(data[[#This Row],[Conversions]]=0,0,data[[#This Row],[Spend, Dollars]]/data[[#This Row],[Conversions]])</f>
        <v>7.0594999999999981</v>
      </c>
      <c r="O8786" s="13">
        <f>data[[#This Row],[Conversions]]/data[[#This Row],[Clicks]]</f>
        <v>7.0826545789361844E-2</v>
      </c>
      <c r="P8786" s="11">
        <v>63</v>
      </c>
      <c r="Q8786" s="11">
        <f>IF(data[[#This Row],[Spend, Dollars]]=0,0,data[[#This Row],[Total conversion value, Dollars]]/data[[#This Row],[Spend, Dollars]])</f>
        <v>4.4620723847297983</v>
      </c>
      <c r="R8786" s="2">
        <v>92.399999999999991</v>
      </c>
      <c r="S8786" s="2">
        <v>33</v>
      </c>
      <c r="T8786" s="2">
        <v>6</v>
      </c>
      <c r="U8786" s="2">
        <f t="shared" si="137"/>
        <v>131.39999999999998</v>
      </c>
    </row>
    <row r="8787" spans="1:21" x14ac:dyDescent="0.2">
      <c r="A8787" t="s">
        <v>24</v>
      </c>
      <c r="B8787" s="3">
        <v>45246</v>
      </c>
      <c r="C8787" s="10" t="str">
        <f>TEXT(data[[#This Row],[Date]],"mmmm")</f>
        <v>November</v>
      </c>
      <c r="D8787" t="s">
        <v>15</v>
      </c>
      <c r="E8787" t="s">
        <v>19</v>
      </c>
      <c r="F8787" t="s">
        <v>20</v>
      </c>
      <c r="G8787" t="s">
        <v>21</v>
      </c>
      <c r="H8787" s="11">
        <v>2933</v>
      </c>
      <c r="I8787" s="11">
        <v>31.383100000000002</v>
      </c>
      <c r="J8787" s="13">
        <f>data[[#This Row],[Clicks]]/data[[#This Row],[Impressions]]</f>
        <v>1.0700000000000001E-2</v>
      </c>
      <c r="K8787" s="1">
        <v>0.41999999999999993</v>
      </c>
      <c r="L8787" s="2">
        <v>13.180902</v>
      </c>
      <c r="M8787">
        <v>4</v>
      </c>
      <c r="N8787" s="1">
        <f>IF(data[[#This Row],[Conversions]]=0,0,data[[#This Row],[Spend, Dollars]]/data[[#This Row],[Conversions]])</f>
        <v>3.2952254999999999</v>
      </c>
      <c r="O8787" s="13">
        <f>data[[#This Row],[Conversions]]/data[[#This Row],[Clicks]]</f>
        <v>0.1274571345724291</v>
      </c>
      <c r="P8787" s="11">
        <v>156</v>
      </c>
      <c r="Q8787" s="11">
        <f>IF(data[[#This Row],[Spend, Dollars]]=0,0,data[[#This Row],[Total conversion value, Dollars]]/data[[#This Row],[Spend, Dollars]])</f>
        <v>11.835305353154132</v>
      </c>
      <c r="R8787" s="2">
        <v>62.4</v>
      </c>
      <c r="S8787" s="2">
        <v>28.5</v>
      </c>
      <c r="T8787" s="2">
        <v>6</v>
      </c>
      <c r="U8787" s="2">
        <f t="shared" si="137"/>
        <v>96.9</v>
      </c>
    </row>
    <row r="8788" spans="1:21" x14ac:dyDescent="0.2">
      <c r="A8788" t="s">
        <v>24</v>
      </c>
      <c r="B8788" s="3">
        <v>45247</v>
      </c>
      <c r="C8788" s="10" t="str">
        <f>TEXT(data[[#This Row],[Date]],"mmmm")</f>
        <v>November</v>
      </c>
      <c r="D8788" t="s">
        <v>15</v>
      </c>
      <c r="E8788" t="s">
        <v>19</v>
      </c>
      <c r="F8788" t="s">
        <v>20</v>
      </c>
      <c r="G8788" t="s">
        <v>21</v>
      </c>
      <c r="H8788" s="11">
        <v>3063</v>
      </c>
      <c r="I8788" s="11">
        <v>37.674899999999994</v>
      </c>
      <c r="J8788" s="13">
        <f>data[[#This Row],[Clicks]]/data[[#This Row],[Impressions]]</f>
        <v>1.2299999999999998E-2</v>
      </c>
      <c r="K8788" s="1">
        <v>0.30000000000000004</v>
      </c>
      <c r="L8788" s="2">
        <v>11.30247</v>
      </c>
      <c r="M8788">
        <v>2</v>
      </c>
      <c r="N8788" s="1">
        <f>IF(data[[#This Row],[Conversions]]=0,0,data[[#This Row],[Spend, Dollars]]/data[[#This Row],[Conversions]])</f>
        <v>5.6512349999999998</v>
      </c>
      <c r="O8788" s="13">
        <f>data[[#This Row],[Conversions]]/data[[#This Row],[Clicks]]</f>
        <v>5.30857414352792E-2</v>
      </c>
      <c r="P8788" s="11">
        <v>106</v>
      </c>
      <c r="Q8788" s="11">
        <f>IF(data[[#This Row],[Spend, Dollars]]=0,0,data[[#This Row],[Total conversion value, Dollars]]/data[[#This Row],[Spend, Dollars]])</f>
        <v>9.3784809868993246</v>
      </c>
      <c r="R8788" s="2">
        <v>67.2</v>
      </c>
      <c r="S8788" s="2">
        <v>9</v>
      </c>
      <c r="T8788" s="2">
        <v>11</v>
      </c>
      <c r="U8788" s="2">
        <f t="shared" si="137"/>
        <v>87.2</v>
      </c>
    </row>
    <row r="8789" spans="1:21" x14ac:dyDescent="0.2">
      <c r="A8789" t="s">
        <v>24</v>
      </c>
      <c r="B8789" s="3">
        <v>45248</v>
      </c>
      <c r="C8789" s="10" t="str">
        <f>TEXT(data[[#This Row],[Date]],"mmmm")</f>
        <v>November</v>
      </c>
      <c r="D8789" t="s">
        <v>15</v>
      </c>
      <c r="E8789" t="s">
        <v>19</v>
      </c>
      <c r="F8789" t="s">
        <v>20</v>
      </c>
      <c r="G8789" t="s">
        <v>21</v>
      </c>
      <c r="H8789" s="11">
        <v>2554</v>
      </c>
      <c r="I8789" s="11">
        <v>36.777599999999993</v>
      </c>
      <c r="J8789" s="13">
        <f>data[[#This Row],[Clicks]]/data[[#This Row],[Impressions]]</f>
        <v>1.4399999999999998E-2</v>
      </c>
      <c r="K8789" s="1">
        <v>0.88999999999999968</v>
      </c>
      <c r="L8789" s="2">
        <v>32.73206399999998</v>
      </c>
      <c r="M8789">
        <v>4</v>
      </c>
      <c r="N8789" s="1">
        <f>IF(data[[#This Row],[Conversions]]=0,0,data[[#This Row],[Spend, Dollars]]/data[[#This Row],[Conversions]])</f>
        <v>8.183015999999995</v>
      </c>
      <c r="O8789" s="13">
        <f>data[[#This Row],[Conversions]]/data[[#This Row],[Clicks]]</f>
        <v>0.10876185504219962</v>
      </c>
      <c r="P8789" s="11">
        <v>277</v>
      </c>
      <c r="Q8789" s="11">
        <f>IF(data[[#This Row],[Spend, Dollars]]=0,0,data[[#This Row],[Total conversion value, Dollars]]/data[[#This Row],[Spend, Dollars]])</f>
        <v>8.4626499569351985</v>
      </c>
      <c r="R8789" s="2">
        <v>66</v>
      </c>
      <c r="S8789" s="2">
        <v>30</v>
      </c>
      <c r="T8789" s="2">
        <v>8</v>
      </c>
      <c r="U8789" s="2">
        <f t="shared" si="137"/>
        <v>104</v>
      </c>
    </row>
    <row r="8790" spans="1:21" x14ac:dyDescent="0.2">
      <c r="A8790" t="s">
        <v>24</v>
      </c>
      <c r="B8790" s="3">
        <v>45249</v>
      </c>
      <c r="C8790" s="10" t="str">
        <f>TEXT(data[[#This Row],[Date]],"mmmm")</f>
        <v>November</v>
      </c>
      <c r="D8790" t="s">
        <v>15</v>
      </c>
      <c r="E8790" t="s">
        <v>19</v>
      </c>
      <c r="F8790" t="s">
        <v>20</v>
      </c>
      <c r="G8790" t="s">
        <v>21</v>
      </c>
      <c r="H8790" s="11">
        <v>3027</v>
      </c>
      <c r="I8790" s="11">
        <v>25.124099999999999</v>
      </c>
      <c r="J8790" s="13">
        <f>data[[#This Row],[Clicks]]/data[[#This Row],[Impressions]]</f>
        <v>8.3000000000000001E-3</v>
      </c>
      <c r="K8790" s="1">
        <v>9.0000000000000066E-2</v>
      </c>
      <c r="L8790" s="2">
        <v>2.2611690000000015</v>
      </c>
      <c r="M8790">
        <v>1</v>
      </c>
      <c r="N8790" s="1">
        <f>IF(data[[#This Row],[Conversions]]=0,0,data[[#This Row],[Spend, Dollars]]/data[[#This Row],[Conversions]])</f>
        <v>2.2611690000000015</v>
      </c>
      <c r="O8790" s="13">
        <f>data[[#This Row],[Conversions]]/data[[#This Row],[Clicks]]</f>
        <v>3.980242078323204E-2</v>
      </c>
      <c r="P8790" s="11">
        <v>128</v>
      </c>
      <c r="Q8790" s="11">
        <f>IF(data[[#This Row],[Spend, Dollars]]=0,0,data[[#This Row],[Total conversion value, Dollars]]/data[[#This Row],[Spend, Dollars]])</f>
        <v>56.607887336152189</v>
      </c>
      <c r="R8790" s="2">
        <v>78</v>
      </c>
      <c r="S8790" s="2">
        <v>31.5</v>
      </c>
      <c r="T8790" s="2">
        <v>6</v>
      </c>
      <c r="U8790" s="2">
        <f t="shared" si="137"/>
        <v>115.5</v>
      </c>
    </row>
    <row r="8791" spans="1:21" x14ac:dyDescent="0.2">
      <c r="A8791" t="s">
        <v>24</v>
      </c>
      <c r="B8791" s="3">
        <v>45250</v>
      </c>
      <c r="C8791" s="10" t="str">
        <f>TEXT(data[[#This Row],[Date]],"mmmm")</f>
        <v>November</v>
      </c>
      <c r="D8791" t="s">
        <v>15</v>
      </c>
      <c r="E8791" t="s">
        <v>19</v>
      </c>
      <c r="F8791" t="s">
        <v>20</v>
      </c>
      <c r="G8791" t="s">
        <v>21</v>
      </c>
      <c r="H8791" s="11">
        <v>2186</v>
      </c>
      <c r="I8791" s="11">
        <v>24.483200000000004</v>
      </c>
      <c r="J8791" s="13">
        <f>data[[#This Row],[Clicks]]/data[[#This Row],[Impressions]]</f>
        <v>1.1200000000000002E-2</v>
      </c>
      <c r="K8791" s="1">
        <v>0.65999999999999981</v>
      </c>
      <c r="L8791" s="2">
        <v>16.158911999999997</v>
      </c>
      <c r="M8791">
        <v>1</v>
      </c>
      <c r="N8791" s="1">
        <f>IF(data[[#This Row],[Conversions]]=0,0,data[[#This Row],[Spend, Dollars]]/data[[#This Row],[Conversions]])</f>
        <v>16.158911999999997</v>
      </c>
      <c r="O8791" s="13">
        <f>data[[#This Row],[Conversions]]/data[[#This Row],[Clicks]]</f>
        <v>4.0844334073977251E-2</v>
      </c>
      <c r="P8791" s="11">
        <v>93</v>
      </c>
      <c r="Q8791" s="11">
        <f>IF(data[[#This Row],[Spend, Dollars]]=0,0,data[[#This Row],[Total conversion value, Dollars]]/data[[#This Row],[Spend, Dollars]])</f>
        <v>5.7553379831513416</v>
      </c>
      <c r="R8791" s="2">
        <v>66</v>
      </c>
      <c r="S8791" s="2">
        <v>24</v>
      </c>
      <c r="T8791" s="2">
        <v>7</v>
      </c>
      <c r="U8791" s="2">
        <f t="shared" si="137"/>
        <v>97</v>
      </c>
    </row>
    <row r="8792" spans="1:21" x14ac:dyDescent="0.2">
      <c r="A8792" t="s">
        <v>24</v>
      </c>
      <c r="B8792" s="3">
        <v>45251</v>
      </c>
      <c r="C8792" s="10" t="str">
        <f>TEXT(data[[#This Row],[Date]],"mmmm")</f>
        <v>November</v>
      </c>
      <c r="D8792" t="s">
        <v>15</v>
      </c>
      <c r="E8792" t="s">
        <v>19</v>
      </c>
      <c r="F8792" t="s">
        <v>20</v>
      </c>
      <c r="G8792" t="s">
        <v>21</v>
      </c>
      <c r="H8792" s="11">
        <v>2401</v>
      </c>
      <c r="I8792" s="11">
        <v>25.210500000000007</v>
      </c>
      <c r="J8792" s="13">
        <f>data[[#This Row],[Clicks]]/data[[#This Row],[Impressions]]</f>
        <v>1.0500000000000002E-2</v>
      </c>
      <c r="K8792" s="1">
        <v>0.86999999999999988</v>
      </c>
      <c r="L8792" s="2">
        <v>21.933135000000004</v>
      </c>
      <c r="M8792">
        <v>5</v>
      </c>
      <c r="N8792" s="1">
        <f>IF(data[[#This Row],[Conversions]]=0,0,data[[#This Row],[Spend, Dollars]]/data[[#This Row],[Conversions]])</f>
        <v>4.3866270000000007</v>
      </c>
      <c r="O8792" s="13">
        <f>data[[#This Row],[Conversions]]/data[[#This Row],[Clicks]]</f>
        <v>0.19833006088732863</v>
      </c>
      <c r="P8792" s="11">
        <v>366</v>
      </c>
      <c r="Q8792" s="11">
        <f>IF(data[[#This Row],[Spend, Dollars]]=0,0,data[[#This Row],[Total conversion value, Dollars]]/data[[#This Row],[Spend, Dollars]])</f>
        <v>16.687080985002826</v>
      </c>
      <c r="R8792" s="2">
        <v>99.6</v>
      </c>
      <c r="S8792" s="2">
        <v>16.5</v>
      </c>
      <c r="T8792" s="2">
        <v>4</v>
      </c>
      <c r="U8792" s="2">
        <f t="shared" si="137"/>
        <v>120.1</v>
      </c>
    </row>
    <row r="8793" spans="1:21" x14ac:dyDescent="0.2">
      <c r="A8793" t="s">
        <v>24</v>
      </c>
      <c r="B8793" s="3">
        <v>45252</v>
      </c>
      <c r="C8793" s="10" t="str">
        <f>TEXT(data[[#This Row],[Date]],"mmmm")</f>
        <v>November</v>
      </c>
      <c r="D8793" t="s">
        <v>15</v>
      </c>
      <c r="E8793" t="s">
        <v>19</v>
      </c>
      <c r="F8793" t="s">
        <v>20</v>
      </c>
      <c r="G8793" t="s">
        <v>21</v>
      </c>
      <c r="H8793" s="11">
        <v>2246</v>
      </c>
      <c r="I8793" s="11">
        <v>24.930600000000005</v>
      </c>
      <c r="J8793" s="13">
        <f>data[[#This Row],[Clicks]]/data[[#This Row],[Impressions]]</f>
        <v>1.1100000000000002E-2</v>
      </c>
      <c r="K8793" s="1">
        <v>0.20000000000000007</v>
      </c>
      <c r="L8793" s="2">
        <v>4.9861200000000023</v>
      </c>
      <c r="M8793">
        <v>1</v>
      </c>
      <c r="N8793" s="1">
        <f>IF(data[[#This Row],[Conversions]]=0,0,data[[#This Row],[Spend, Dollars]]/data[[#This Row],[Conversions]])</f>
        <v>4.9861200000000023</v>
      </c>
      <c r="O8793" s="13">
        <f>data[[#This Row],[Conversions]]/data[[#This Row],[Clicks]]</f>
        <v>4.0111349105115796E-2</v>
      </c>
      <c r="P8793" s="11">
        <v>83</v>
      </c>
      <c r="Q8793" s="11">
        <f>IF(data[[#This Row],[Spend, Dollars]]=0,0,data[[#This Row],[Total conversion value, Dollars]]/data[[#This Row],[Spend, Dollars]])</f>
        <v>16.646209878623051</v>
      </c>
      <c r="R8793" s="2">
        <v>55.199999999999996</v>
      </c>
      <c r="S8793" s="2">
        <v>34.5</v>
      </c>
      <c r="T8793" s="2">
        <v>7</v>
      </c>
      <c r="U8793" s="2">
        <f t="shared" si="137"/>
        <v>96.699999999999989</v>
      </c>
    </row>
    <row r="8794" spans="1:21" x14ac:dyDescent="0.2">
      <c r="A8794" t="s">
        <v>24</v>
      </c>
      <c r="B8794" s="3">
        <v>45253</v>
      </c>
      <c r="C8794" s="10" t="str">
        <f>TEXT(data[[#This Row],[Date]],"mmmm")</f>
        <v>November</v>
      </c>
      <c r="D8794" t="s">
        <v>15</v>
      </c>
      <c r="E8794" t="s">
        <v>19</v>
      </c>
      <c r="F8794" t="s">
        <v>20</v>
      </c>
      <c r="G8794" t="s">
        <v>21</v>
      </c>
      <c r="H8794" s="11">
        <v>3457</v>
      </c>
      <c r="I8794" s="11">
        <v>47.706600000000009</v>
      </c>
      <c r="J8794" s="13">
        <f>data[[#This Row],[Clicks]]/data[[#This Row],[Impressions]]</f>
        <v>1.3800000000000003E-2</v>
      </c>
      <c r="K8794" s="1">
        <v>1.2499999999999998</v>
      </c>
      <c r="L8794" s="2">
        <v>59.633250000000004</v>
      </c>
      <c r="M8794">
        <v>2</v>
      </c>
      <c r="N8794" s="1">
        <f>IF(data[[#This Row],[Conversions]]=0,0,data[[#This Row],[Spend, Dollars]]/data[[#This Row],[Conversions]])</f>
        <v>29.816625000000002</v>
      </c>
      <c r="O8794" s="13">
        <f>data[[#This Row],[Conversions]]/data[[#This Row],[Clicks]]</f>
        <v>4.1922920518334982E-2</v>
      </c>
      <c r="P8794" s="11">
        <v>97</v>
      </c>
      <c r="Q8794" s="11">
        <f>IF(data[[#This Row],[Spend, Dollars]]=0,0,data[[#This Row],[Total conversion value, Dollars]]/data[[#This Row],[Spend, Dollars]])</f>
        <v>1.6266093161113975</v>
      </c>
      <c r="R8794" s="2">
        <v>91.2</v>
      </c>
      <c r="S8794" s="2">
        <v>27</v>
      </c>
      <c r="T8794" s="2">
        <v>7</v>
      </c>
      <c r="U8794" s="2">
        <f t="shared" si="137"/>
        <v>125.2</v>
      </c>
    </row>
    <row r="8795" spans="1:21" x14ac:dyDescent="0.2">
      <c r="A8795" t="s">
        <v>24</v>
      </c>
      <c r="B8795" s="3">
        <v>45254</v>
      </c>
      <c r="C8795" s="10" t="str">
        <f>TEXT(data[[#This Row],[Date]],"mmmm")</f>
        <v>November</v>
      </c>
      <c r="D8795" t="s">
        <v>15</v>
      </c>
      <c r="E8795" t="s">
        <v>19</v>
      </c>
      <c r="F8795" t="s">
        <v>20</v>
      </c>
      <c r="G8795" t="s">
        <v>21</v>
      </c>
      <c r="H8795" s="11">
        <v>2700</v>
      </c>
      <c r="I8795" s="11">
        <v>20.52</v>
      </c>
      <c r="J8795" s="13">
        <f>data[[#This Row],[Clicks]]/data[[#This Row],[Impressions]]</f>
        <v>7.6E-3</v>
      </c>
      <c r="K8795" s="1">
        <v>0.4599999999999998</v>
      </c>
      <c r="L8795" s="2">
        <v>9.439199999999996</v>
      </c>
      <c r="M8795">
        <v>4</v>
      </c>
      <c r="N8795" s="1">
        <f>IF(data[[#This Row],[Conversions]]=0,0,data[[#This Row],[Spend, Dollars]]/data[[#This Row],[Conversions]])</f>
        <v>2.359799999999999</v>
      </c>
      <c r="O8795" s="13">
        <f>data[[#This Row],[Conversions]]/data[[#This Row],[Clicks]]</f>
        <v>0.19493177387914232</v>
      </c>
      <c r="P8795" s="11">
        <v>220</v>
      </c>
      <c r="Q8795" s="11">
        <f>IF(data[[#This Row],[Spend, Dollars]]=0,0,data[[#This Row],[Total conversion value, Dollars]]/data[[#This Row],[Spend, Dollars]])</f>
        <v>23.307059920332243</v>
      </c>
      <c r="R8795" s="2">
        <v>52.8</v>
      </c>
      <c r="S8795" s="2">
        <v>31.5</v>
      </c>
      <c r="T8795" s="2">
        <v>12</v>
      </c>
      <c r="U8795" s="2">
        <f t="shared" si="137"/>
        <v>96.3</v>
      </c>
    </row>
    <row r="8796" spans="1:21" x14ac:dyDescent="0.2">
      <c r="A8796" t="s">
        <v>24</v>
      </c>
      <c r="B8796" s="3">
        <v>45255</v>
      </c>
      <c r="C8796" s="10" t="str">
        <f>TEXT(data[[#This Row],[Date]],"mmmm")</f>
        <v>November</v>
      </c>
      <c r="D8796" t="s">
        <v>15</v>
      </c>
      <c r="E8796" t="s">
        <v>19</v>
      </c>
      <c r="F8796" t="s">
        <v>20</v>
      </c>
      <c r="G8796" t="s">
        <v>21</v>
      </c>
      <c r="H8796" s="11">
        <v>2836</v>
      </c>
      <c r="I8796" s="11">
        <v>29.494399999999999</v>
      </c>
      <c r="J8796" s="13">
        <f>data[[#This Row],[Clicks]]/data[[#This Row],[Impressions]]</f>
        <v>1.04E-2</v>
      </c>
      <c r="K8796" s="1">
        <v>0.38999999999999996</v>
      </c>
      <c r="L8796" s="2">
        <v>11.502815999999997</v>
      </c>
      <c r="M8796">
        <v>4</v>
      </c>
      <c r="N8796" s="1">
        <f>IF(data[[#This Row],[Conversions]]=0,0,data[[#This Row],[Spend, Dollars]]/data[[#This Row],[Conversions]])</f>
        <v>2.8757039999999994</v>
      </c>
      <c r="O8796" s="13">
        <f>data[[#This Row],[Conversions]]/data[[#This Row],[Clicks]]</f>
        <v>0.13561896495605946</v>
      </c>
      <c r="P8796" s="11">
        <v>397</v>
      </c>
      <c r="Q8796" s="11">
        <f>IF(data[[#This Row],[Spend, Dollars]]=0,0,data[[#This Row],[Total conversion value, Dollars]]/data[[#This Row],[Spend, Dollars]])</f>
        <v>34.513287876638216</v>
      </c>
      <c r="R8796" s="2">
        <v>72</v>
      </c>
      <c r="S8796" s="2">
        <v>24</v>
      </c>
      <c r="T8796" s="2">
        <v>8</v>
      </c>
      <c r="U8796" s="2">
        <f t="shared" si="137"/>
        <v>104</v>
      </c>
    </row>
    <row r="8797" spans="1:21" x14ac:dyDescent="0.2">
      <c r="A8797" t="s">
        <v>24</v>
      </c>
      <c r="B8797" s="3">
        <v>45256</v>
      </c>
      <c r="C8797" s="10" t="str">
        <f>TEXT(data[[#This Row],[Date]],"mmmm")</f>
        <v>November</v>
      </c>
      <c r="D8797" t="s">
        <v>15</v>
      </c>
      <c r="E8797" t="s">
        <v>19</v>
      </c>
      <c r="F8797" t="s">
        <v>20</v>
      </c>
      <c r="G8797" t="s">
        <v>21</v>
      </c>
      <c r="H8797" s="11">
        <v>2428</v>
      </c>
      <c r="I8797" s="11">
        <v>29.864399999999996</v>
      </c>
      <c r="J8797" s="13">
        <f>data[[#This Row],[Clicks]]/data[[#This Row],[Impressions]]</f>
        <v>1.2299999999999998E-2</v>
      </c>
      <c r="K8797" s="1">
        <v>1.1299999999999997</v>
      </c>
      <c r="L8797" s="2">
        <v>33.746771999999986</v>
      </c>
      <c r="M8797">
        <v>1</v>
      </c>
      <c r="N8797" s="1">
        <f>IF(data[[#This Row],[Conversions]]=0,0,data[[#This Row],[Spend, Dollars]]/data[[#This Row],[Conversions]])</f>
        <v>33.746771999999986</v>
      </c>
      <c r="O8797" s="13">
        <f>data[[#This Row],[Conversions]]/data[[#This Row],[Clicks]]</f>
        <v>3.3484684105490152E-2</v>
      </c>
      <c r="P8797" s="11">
        <v>127</v>
      </c>
      <c r="Q8797" s="11">
        <f>IF(data[[#This Row],[Spend, Dollars]]=0,0,data[[#This Row],[Total conversion value, Dollars]]/data[[#This Row],[Spend, Dollars]])</f>
        <v>3.7633229038913725</v>
      </c>
      <c r="R8797" s="2">
        <v>64.8</v>
      </c>
      <c r="S8797" s="2">
        <v>34.5</v>
      </c>
      <c r="T8797" s="2">
        <v>5</v>
      </c>
      <c r="U8797" s="2">
        <f t="shared" si="137"/>
        <v>104.3</v>
      </c>
    </row>
    <row r="8798" spans="1:21" x14ac:dyDescent="0.2">
      <c r="A8798" t="s">
        <v>24</v>
      </c>
      <c r="B8798" s="3">
        <v>45257</v>
      </c>
      <c r="C8798" s="10" t="str">
        <f>TEXT(data[[#This Row],[Date]],"mmmm")</f>
        <v>November</v>
      </c>
      <c r="D8798" t="s">
        <v>15</v>
      </c>
      <c r="E8798" t="s">
        <v>19</v>
      </c>
      <c r="F8798" t="s">
        <v>20</v>
      </c>
      <c r="G8798" t="s">
        <v>21</v>
      </c>
      <c r="H8798" s="11">
        <v>2749</v>
      </c>
      <c r="I8798" s="11">
        <v>33.262900000000009</v>
      </c>
      <c r="J8798" s="13">
        <f>data[[#This Row],[Clicks]]/data[[#This Row],[Impressions]]</f>
        <v>1.2100000000000003E-2</v>
      </c>
      <c r="K8798" s="1">
        <v>5.0000000000000017E-2</v>
      </c>
      <c r="L8798" s="2">
        <v>1.663145000000001</v>
      </c>
      <c r="M8798">
        <v>3</v>
      </c>
      <c r="N8798" s="1">
        <f>IF(data[[#This Row],[Conversions]]=0,0,data[[#This Row],[Spend, Dollars]]/data[[#This Row],[Conversions]])</f>
        <v>0.55438166666666699</v>
      </c>
      <c r="O8798" s="13">
        <f>data[[#This Row],[Conversions]]/data[[#This Row],[Clicks]]</f>
        <v>9.0190572680072967E-2</v>
      </c>
      <c r="P8798" s="11">
        <v>141</v>
      </c>
      <c r="Q8798" s="11">
        <f>IF(data[[#This Row],[Spend, Dollars]]=0,0,data[[#This Row],[Total conversion value, Dollars]]/data[[#This Row],[Spend, Dollars]])</f>
        <v>84.779138319268569</v>
      </c>
      <c r="R8798" s="2">
        <v>73.2</v>
      </c>
      <c r="S8798" s="2">
        <v>24</v>
      </c>
      <c r="T8798" s="2">
        <v>4</v>
      </c>
      <c r="U8798" s="2">
        <f t="shared" si="137"/>
        <v>101.2</v>
      </c>
    </row>
    <row r="8799" spans="1:21" x14ac:dyDescent="0.2">
      <c r="A8799" t="s">
        <v>24</v>
      </c>
      <c r="B8799" s="3">
        <v>45258</v>
      </c>
      <c r="C8799" s="10" t="str">
        <f>TEXT(data[[#This Row],[Date]],"mmmm")</f>
        <v>November</v>
      </c>
      <c r="D8799" t="s">
        <v>15</v>
      </c>
      <c r="E8799" t="s">
        <v>19</v>
      </c>
      <c r="F8799" t="s">
        <v>20</v>
      </c>
      <c r="G8799" t="s">
        <v>21</v>
      </c>
      <c r="H8799" s="11">
        <v>1958</v>
      </c>
      <c r="I8799" s="11">
        <v>23.496000000000002</v>
      </c>
      <c r="J8799" s="13">
        <f>data[[#This Row],[Clicks]]/data[[#This Row],[Impressions]]</f>
        <v>1.2000000000000002E-2</v>
      </c>
      <c r="K8799" s="1">
        <v>0.98999999999999977</v>
      </c>
      <c r="L8799" s="2">
        <v>23.261039999999998</v>
      </c>
      <c r="M8799">
        <v>4</v>
      </c>
      <c r="N8799" s="1">
        <f>IF(data[[#This Row],[Conversions]]=0,0,data[[#This Row],[Spend, Dollars]]/data[[#This Row],[Conversions]])</f>
        <v>5.8152599999999994</v>
      </c>
      <c r="O8799" s="13">
        <f>data[[#This Row],[Conversions]]/data[[#This Row],[Clicks]]</f>
        <v>0.17024174327545114</v>
      </c>
      <c r="P8799" s="11">
        <v>243</v>
      </c>
      <c r="Q8799" s="11">
        <f>IF(data[[#This Row],[Spend, Dollars]]=0,0,data[[#This Row],[Total conversion value, Dollars]]/data[[#This Row],[Spend, Dollars]])</f>
        <v>10.44665242826632</v>
      </c>
      <c r="R8799" s="2">
        <v>94.8</v>
      </c>
      <c r="S8799" s="2">
        <v>10.5</v>
      </c>
      <c r="T8799" s="2">
        <v>6</v>
      </c>
      <c r="U8799" s="2">
        <f t="shared" si="137"/>
        <v>111.3</v>
      </c>
    </row>
    <row r="8800" spans="1:21" x14ac:dyDescent="0.2">
      <c r="A8800" t="s">
        <v>24</v>
      </c>
      <c r="B8800" s="3">
        <v>45259</v>
      </c>
      <c r="C8800" s="10" t="str">
        <f>TEXT(data[[#This Row],[Date]],"mmmm")</f>
        <v>November</v>
      </c>
      <c r="D8800" t="s">
        <v>15</v>
      </c>
      <c r="E8800" t="s">
        <v>19</v>
      </c>
      <c r="F8800" t="s">
        <v>20</v>
      </c>
      <c r="G8800" t="s">
        <v>21</v>
      </c>
      <c r="H8800" s="11">
        <v>3190</v>
      </c>
      <c r="I8800" s="11">
        <v>37.641999999999996</v>
      </c>
      <c r="J8800" s="13">
        <f>data[[#This Row],[Clicks]]/data[[#This Row],[Impressions]]</f>
        <v>1.1799999999999998E-2</v>
      </c>
      <c r="K8800" s="1">
        <v>0.63999999999999979</v>
      </c>
      <c r="L8800" s="2">
        <v>24.090879999999988</v>
      </c>
      <c r="M8800">
        <v>2</v>
      </c>
      <c r="N8800" s="1">
        <f>IF(data[[#This Row],[Conversions]]=0,0,data[[#This Row],[Spend, Dollars]]/data[[#This Row],[Conversions]])</f>
        <v>12.045439999999994</v>
      </c>
      <c r="O8800" s="13">
        <f>data[[#This Row],[Conversions]]/data[[#This Row],[Clicks]]</f>
        <v>5.3132139631262953E-2</v>
      </c>
      <c r="P8800" s="11">
        <v>99</v>
      </c>
      <c r="Q8800" s="11">
        <f>IF(data[[#This Row],[Spend, Dollars]]=0,0,data[[#This Row],[Total conversion value, Dollars]]/data[[#This Row],[Spend, Dollars]])</f>
        <v>4.1094389246054961</v>
      </c>
      <c r="R8800" s="2">
        <v>72</v>
      </c>
      <c r="S8800" s="2">
        <v>16.5</v>
      </c>
      <c r="T8800" s="2">
        <v>8</v>
      </c>
      <c r="U8800" s="2">
        <f t="shared" si="137"/>
        <v>96.5</v>
      </c>
    </row>
    <row r="8801" spans="1:21" x14ac:dyDescent="0.2">
      <c r="A8801" t="s">
        <v>24</v>
      </c>
      <c r="B8801" s="3">
        <v>45260</v>
      </c>
      <c r="C8801" s="10" t="str">
        <f>TEXT(data[[#This Row],[Date]],"mmmm")</f>
        <v>November</v>
      </c>
      <c r="D8801" t="s">
        <v>15</v>
      </c>
      <c r="E8801" t="s">
        <v>19</v>
      </c>
      <c r="F8801" t="s">
        <v>20</v>
      </c>
      <c r="G8801" t="s">
        <v>21</v>
      </c>
      <c r="H8801" s="11">
        <v>2567</v>
      </c>
      <c r="I8801" s="11">
        <v>21.306100000000004</v>
      </c>
      <c r="J8801" s="13">
        <f>data[[#This Row],[Clicks]]/data[[#This Row],[Impressions]]</f>
        <v>8.3000000000000018E-3</v>
      </c>
      <c r="K8801" s="1">
        <v>0.95999999999999974</v>
      </c>
      <c r="L8801" s="2">
        <v>20.453855999999998</v>
      </c>
      <c r="M8801">
        <v>3</v>
      </c>
      <c r="N8801" s="1">
        <f>IF(data[[#This Row],[Conversions]]=0,0,data[[#This Row],[Spend, Dollars]]/data[[#This Row],[Conversions]])</f>
        <v>6.8179519999999991</v>
      </c>
      <c r="O8801" s="13">
        <f>data[[#This Row],[Conversions]]/data[[#This Row],[Clicks]]</f>
        <v>0.14080474605864046</v>
      </c>
      <c r="P8801" s="11">
        <v>156</v>
      </c>
      <c r="Q8801" s="11">
        <f>IF(data[[#This Row],[Spend, Dollars]]=0,0,data[[#This Row],[Total conversion value, Dollars]]/data[[#This Row],[Spend, Dollars]])</f>
        <v>7.6269237448430269</v>
      </c>
      <c r="R8801" s="2">
        <v>40.799999999999997</v>
      </c>
      <c r="S8801" s="2">
        <v>13.5</v>
      </c>
      <c r="T8801" s="2">
        <v>5</v>
      </c>
      <c r="U8801" s="2">
        <f t="shared" si="137"/>
        <v>59.3</v>
      </c>
    </row>
    <row r="8802" spans="1:21" x14ac:dyDescent="0.2">
      <c r="A8802" t="s">
        <v>22</v>
      </c>
      <c r="B8802" s="3">
        <v>44986</v>
      </c>
      <c r="C8802" s="10" t="str">
        <f>TEXT(data[[#This Row],[Date]],"mmmm")</f>
        <v>March</v>
      </c>
      <c r="D8802" t="s">
        <v>16</v>
      </c>
      <c r="E8802" t="s">
        <v>19</v>
      </c>
      <c r="F8802" t="s">
        <v>20</v>
      </c>
      <c r="G8802" t="s">
        <v>21</v>
      </c>
      <c r="H8802" s="11">
        <v>1951.2000000000003</v>
      </c>
      <c r="I8802" s="11">
        <v>22.829039999999999</v>
      </c>
      <c r="J8802" s="13">
        <f>data[[#This Row],[Clicks]]/data[[#This Row],[Impressions]]</f>
        <v>1.1699999999999999E-2</v>
      </c>
      <c r="K8802" s="1">
        <v>4.0000000000000036E-2</v>
      </c>
      <c r="L8802" s="2">
        <v>0.91316160000000079</v>
      </c>
      <c r="M8802">
        <v>2</v>
      </c>
      <c r="N8802" s="1">
        <f>IF(data[[#This Row],[Conversions]]=0,0,data[[#This Row],[Spend, Dollars]]/data[[#This Row],[Conversions]])</f>
        <v>0.4565808000000004</v>
      </c>
      <c r="O8802" s="13">
        <f>data[[#This Row],[Conversions]]/data[[#This Row],[Clicks]]</f>
        <v>8.760771368397445E-2</v>
      </c>
      <c r="P8802" s="11">
        <v>62</v>
      </c>
      <c r="Q8802" s="11">
        <f>IF(data[[#This Row],[Spend, Dollars]]=0,0,data[[#This Row],[Total conversion value, Dollars]]/data[[#This Row],[Spend, Dollars]])</f>
        <v>67.895978105080133</v>
      </c>
      <c r="R8802" s="2">
        <v>19.2</v>
      </c>
      <c r="S8802" s="2">
        <v>3</v>
      </c>
      <c r="T8802" s="2">
        <v>4</v>
      </c>
      <c r="U8802" s="2">
        <f t="shared" si="137"/>
        <v>26.2</v>
      </c>
    </row>
    <row r="8803" spans="1:21" x14ac:dyDescent="0.2">
      <c r="A8803" t="s">
        <v>22</v>
      </c>
      <c r="B8803" s="3">
        <v>44987</v>
      </c>
      <c r="C8803" s="10" t="str">
        <f>TEXT(data[[#This Row],[Date]],"mmmm")</f>
        <v>March</v>
      </c>
      <c r="D8803" t="s">
        <v>16</v>
      </c>
      <c r="E8803" t="s">
        <v>19</v>
      </c>
      <c r="F8803" t="s">
        <v>20</v>
      </c>
      <c r="G8803" t="s">
        <v>21</v>
      </c>
      <c r="H8803" s="11">
        <v>1714.1999999999998</v>
      </c>
      <c r="I8803" s="11">
        <v>17.142000000000003</v>
      </c>
      <c r="J8803" s="13">
        <f>data[[#This Row],[Clicks]]/data[[#This Row],[Impressions]]</f>
        <v>1.0000000000000004E-2</v>
      </c>
      <c r="K8803" s="1">
        <v>7.0000000000000076E-2</v>
      </c>
      <c r="L8803" s="2">
        <v>1.1999400000000016</v>
      </c>
      <c r="M8803">
        <v>4</v>
      </c>
      <c r="N8803" s="1">
        <f>IF(data[[#This Row],[Conversions]]=0,0,data[[#This Row],[Spend, Dollars]]/data[[#This Row],[Conversions]])</f>
        <v>0.29998500000000039</v>
      </c>
      <c r="O8803" s="13">
        <f>data[[#This Row],[Conversions]]/data[[#This Row],[Clicks]]</f>
        <v>0.23334500058336247</v>
      </c>
      <c r="P8803" s="11">
        <v>132</v>
      </c>
      <c r="Q8803" s="11">
        <f>IF(data[[#This Row],[Spend, Dollars]]=0,0,data[[#This Row],[Total conversion value, Dollars]]/data[[#This Row],[Spend, Dollars]])</f>
        <v>110.0055002750136</v>
      </c>
      <c r="R8803" s="2">
        <v>42</v>
      </c>
      <c r="S8803" s="2">
        <v>7.5</v>
      </c>
      <c r="T8803" s="2">
        <v>2</v>
      </c>
      <c r="U8803" s="2">
        <f t="shared" si="137"/>
        <v>51.5</v>
      </c>
    </row>
    <row r="8804" spans="1:21" x14ac:dyDescent="0.2">
      <c r="A8804" t="s">
        <v>22</v>
      </c>
      <c r="B8804" s="3">
        <v>44988</v>
      </c>
      <c r="C8804" s="10" t="str">
        <f>TEXT(data[[#This Row],[Date]],"mmmm")</f>
        <v>March</v>
      </c>
      <c r="D8804" t="s">
        <v>16</v>
      </c>
      <c r="E8804" t="s">
        <v>19</v>
      </c>
      <c r="F8804" t="s">
        <v>20</v>
      </c>
      <c r="G8804" t="s">
        <v>21</v>
      </c>
      <c r="H8804" s="11">
        <v>1720.4</v>
      </c>
      <c r="I8804" s="11">
        <v>12.730960000000003</v>
      </c>
      <c r="J8804" s="13">
        <f>data[[#This Row],[Clicks]]/data[[#This Row],[Impressions]]</f>
        <v>7.4000000000000012E-3</v>
      </c>
      <c r="K8804" s="1">
        <v>0.60999999999999988</v>
      </c>
      <c r="L8804" s="2">
        <v>7.7658856000000007</v>
      </c>
      <c r="M8804">
        <v>4</v>
      </c>
      <c r="N8804" s="1">
        <f>IF(data[[#This Row],[Conversions]]=0,0,data[[#This Row],[Spend, Dollars]]/data[[#This Row],[Conversions]])</f>
        <v>1.9414714000000002</v>
      </c>
      <c r="O8804" s="13">
        <f>data[[#This Row],[Conversions]]/data[[#This Row],[Clicks]]</f>
        <v>0.31419468759622204</v>
      </c>
      <c r="P8804" s="11">
        <v>304</v>
      </c>
      <c r="Q8804" s="11">
        <f>IF(data[[#This Row],[Spend, Dollars]]=0,0,data[[#This Row],[Total conversion value, Dollars]]/data[[#This Row],[Spend, Dollars]])</f>
        <v>39.145567634939148</v>
      </c>
      <c r="R8804" s="2">
        <v>37.199999999999996</v>
      </c>
      <c r="S8804" s="2">
        <v>1.5</v>
      </c>
      <c r="T8804" s="2">
        <v>4</v>
      </c>
      <c r="U8804" s="2">
        <f t="shared" si="137"/>
        <v>42.699999999999996</v>
      </c>
    </row>
    <row r="8805" spans="1:21" x14ac:dyDescent="0.2">
      <c r="A8805" t="s">
        <v>22</v>
      </c>
      <c r="B8805" s="3">
        <v>44989</v>
      </c>
      <c r="C8805" s="10" t="str">
        <f>TEXT(data[[#This Row],[Date]],"mmmm")</f>
        <v>March</v>
      </c>
      <c r="D8805" t="s">
        <v>16</v>
      </c>
      <c r="E8805" t="s">
        <v>19</v>
      </c>
      <c r="F8805" t="s">
        <v>20</v>
      </c>
      <c r="G8805" t="s">
        <v>21</v>
      </c>
      <c r="H8805" s="11">
        <v>1244.8000000000002</v>
      </c>
      <c r="I8805" s="11">
        <v>12.945920000000003</v>
      </c>
      <c r="J8805" s="13">
        <f>data[[#This Row],[Clicks]]/data[[#This Row],[Impressions]]</f>
        <v>1.0400000000000001E-2</v>
      </c>
      <c r="K8805" s="1">
        <v>0.22999999999999995</v>
      </c>
      <c r="L8805" s="2">
        <v>2.9775616</v>
      </c>
      <c r="M8805">
        <v>4</v>
      </c>
      <c r="N8805" s="1">
        <f>IF(data[[#This Row],[Conversions]]=0,0,data[[#This Row],[Spend, Dollars]]/data[[#This Row],[Conversions]])</f>
        <v>0.74439040000000001</v>
      </c>
      <c r="O8805" s="13">
        <f>data[[#This Row],[Conversions]]/data[[#This Row],[Clicks]]</f>
        <v>0.30897765473600941</v>
      </c>
      <c r="P8805" s="11">
        <v>248</v>
      </c>
      <c r="Q8805" s="11">
        <f>IF(data[[#This Row],[Spend, Dollars]]=0,0,data[[#This Row],[Total conversion value, Dollars]]/data[[#This Row],[Spend, Dollars]])</f>
        <v>83.289628667967776</v>
      </c>
      <c r="R8805" s="2">
        <v>78</v>
      </c>
      <c r="S8805" s="2">
        <v>3</v>
      </c>
      <c r="T8805" s="2">
        <v>4</v>
      </c>
      <c r="U8805" s="2">
        <f t="shared" si="137"/>
        <v>85</v>
      </c>
    </row>
    <row r="8806" spans="1:21" x14ac:dyDescent="0.2">
      <c r="A8806" t="s">
        <v>22</v>
      </c>
      <c r="B8806" s="3">
        <v>44990</v>
      </c>
      <c r="C8806" s="10" t="str">
        <f>TEXT(data[[#This Row],[Date]],"mmmm")</f>
        <v>March</v>
      </c>
      <c r="D8806" t="s">
        <v>16</v>
      </c>
      <c r="E8806" t="s">
        <v>19</v>
      </c>
      <c r="F8806" t="s">
        <v>20</v>
      </c>
      <c r="G8806" t="s">
        <v>21</v>
      </c>
      <c r="H8806" s="11">
        <v>1460</v>
      </c>
      <c r="I8806" s="11">
        <v>14.016000000000002</v>
      </c>
      <c r="J8806" s="13">
        <f>data[[#This Row],[Clicks]]/data[[#This Row],[Impressions]]</f>
        <v>9.6000000000000009E-3</v>
      </c>
      <c r="K8806" s="1">
        <v>0.27999999999999997</v>
      </c>
      <c r="L8806" s="2">
        <v>3.92448</v>
      </c>
      <c r="M8806">
        <v>4</v>
      </c>
      <c r="N8806" s="1">
        <f>IF(data[[#This Row],[Conversions]]=0,0,data[[#This Row],[Spend, Dollars]]/data[[#This Row],[Conversions]])</f>
        <v>0.98111999999999999</v>
      </c>
      <c r="O8806" s="13">
        <f>data[[#This Row],[Conversions]]/data[[#This Row],[Clicks]]</f>
        <v>0.28538812785388123</v>
      </c>
      <c r="P8806" s="11">
        <v>280</v>
      </c>
      <c r="Q8806" s="11">
        <f>IF(data[[#This Row],[Spend, Dollars]]=0,0,data[[#This Row],[Total conversion value, Dollars]]/data[[#This Row],[Spend, Dollars]])</f>
        <v>71.347031963470315</v>
      </c>
      <c r="R8806" s="2">
        <v>62.4</v>
      </c>
      <c r="S8806" s="2">
        <v>1.5</v>
      </c>
      <c r="T8806" s="2">
        <v>1</v>
      </c>
      <c r="U8806" s="2">
        <f t="shared" si="137"/>
        <v>64.900000000000006</v>
      </c>
    </row>
    <row r="8807" spans="1:21" x14ac:dyDescent="0.2">
      <c r="A8807" t="s">
        <v>22</v>
      </c>
      <c r="B8807" s="3">
        <v>44991</v>
      </c>
      <c r="C8807" s="10" t="str">
        <f>TEXT(data[[#This Row],[Date]],"mmmm")</f>
        <v>March</v>
      </c>
      <c r="D8807" t="s">
        <v>16</v>
      </c>
      <c r="E8807" t="s">
        <v>19</v>
      </c>
      <c r="F8807" t="s">
        <v>20</v>
      </c>
      <c r="G8807" t="s">
        <v>21</v>
      </c>
      <c r="H8807" s="11">
        <v>1239.2</v>
      </c>
      <c r="I8807" s="11">
        <v>13.50728</v>
      </c>
      <c r="J8807" s="13">
        <f>data[[#This Row],[Clicks]]/data[[#This Row],[Impressions]]</f>
        <v>1.09E-2</v>
      </c>
      <c r="K8807" s="1">
        <v>0.48999999999999977</v>
      </c>
      <c r="L8807" s="2">
        <v>6.6185671999999967</v>
      </c>
      <c r="M8807">
        <v>2</v>
      </c>
      <c r="N8807" s="1">
        <f>IF(data[[#This Row],[Conversions]]=0,0,data[[#This Row],[Spend, Dollars]]/data[[#This Row],[Conversions]])</f>
        <v>3.3092835999999983</v>
      </c>
      <c r="O8807" s="13">
        <f>data[[#This Row],[Conversions]]/data[[#This Row],[Clicks]]</f>
        <v>0.14806830094586032</v>
      </c>
      <c r="P8807" s="11">
        <v>158</v>
      </c>
      <c r="Q8807" s="11">
        <f>IF(data[[#This Row],[Spend, Dollars]]=0,0,data[[#This Row],[Total conversion value, Dollars]]/data[[#This Row],[Spend, Dollars]])</f>
        <v>23.872236274944836</v>
      </c>
      <c r="R8807" s="2">
        <v>37.199999999999996</v>
      </c>
      <c r="S8807" s="2">
        <v>10.5</v>
      </c>
      <c r="T8807" s="2">
        <v>3</v>
      </c>
      <c r="U8807" s="2">
        <f t="shared" si="137"/>
        <v>50.699999999999996</v>
      </c>
    </row>
    <row r="8808" spans="1:21" x14ac:dyDescent="0.2">
      <c r="A8808" t="s">
        <v>22</v>
      </c>
      <c r="B8808" s="3">
        <v>44992</v>
      </c>
      <c r="C8808" s="10" t="str">
        <f>TEXT(data[[#This Row],[Date]],"mmmm")</f>
        <v>March</v>
      </c>
      <c r="D8808" t="s">
        <v>16</v>
      </c>
      <c r="E8808" t="s">
        <v>19</v>
      </c>
      <c r="F8808" t="s">
        <v>20</v>
      </c>
      <c r="G8808" t="s">
        <v>21</v>
      </c>
      <c r="H8808" s="11">
        <v>1896.8000000000002</v>
      </c>
      <c r="I8808" s="11">
        <v>15.743440000000005</v>
      </c>
      <c r="J8808" s="13">
        <f>data[[#This Row],[Clicks]]/data[[#This Row],[Impressions]]</f>
        <v>8.3000000000000018E-3</v>
      </c>
      <c r="K8808" s="1">
        <v>0.03</v>
      </c>
      <c r="L8808" s="2">
        <v>0.47230320000000015</v>
      </c>
      <c r="M8808">
        <v>1</v>
      </c>
      <c r="N8808" s="1">
        <f>IF(data[[#This Row],[Conversions]]=0,0,data[[#This Row],[Spend, Dollars]]/data[[#This Row],[Conversions]])</f>
        <v>0.47230320000000015</v>
      </c>
      <c r="O8808" s="13">
        <f>data[[#This Row],[Conversions]]/data[[#This Row],[Clicks]]</f>
        <v>6.3518519459533601E-2</v>
      </c>
      <c r="P8808" s="11">
        <v>74</v>
      </c>
      <c r="Q8808" s="11">
        <f>IF(data[[#This Row],[Spend, Dollars]]=0,0,data[[#This Row],[Total conversion value, Dollars]]/data[[#This Row],[Spend, Dollars]])</f>
        <v>156.67901466684955</v>
      </c>
      <c r="R8808" s="2">
        <v>69.599999999999994</v>
      </c>
      <c r="S8808" s="2">
        <v>6</v>
      </c>
      <c r="T8808" s="2">
        <v>3</v>
      </c>
      <c r="U8808" s="2">
        <f t="shared" si="137"/>
        <v>78.599999999999994</v>
      </c>
    </row>
    <row r="8809" spans="1:21" x14ac:dyDescent="0.2">
      <c r="A8809" t="s">
        <v>22</v>
      </c>
      <c r="B8809" s="3">
        <v>44993</v>
      </c>
      <c r="C8809" s="10" t="str">
        <f>TEXT(data[[#This Row],[Date]],"mmmm")</f>
        <v>March</v>
      </c>
      <c r="D8809" t="s">
        <v>16</v>
      </c>
      <c r="E8809" t="s">
        <v>19</v>
      </c>
      <c r="F8809" t="s">
        <v>20</v>
      </c>
      <c r="G8809" t="s">
        <v>21</v>
      </c>
      <c r="H8809" s="11">
        <v>991.80000000000018</v>
      </c>
      <c r="I8809" s="11">
        <v>6.8434200000000027</v>
      </c>
      <c r="J8809" s="13">
        <f>data[[#This Row],[Clicks]]/data[[#This Row],[Impressions]]</f>
        <v>6.9000000000000016E-3</v>
      </c>
      <c r="K8809" s="1">
        <v>0.18000000000000005</v>
      </c>
      <c r="L8809" s="2">
        <v>1.2318156000000009</v>
      </c>
      <c r="M8809">
        <v>2</v>
      </c>
      <c r="N8809" s="1">
        <f>IF(data[[#This Row],[Conversions]]=0,0,data[[#This Row],[Spend, Dollars]]/data[[#This Row],[Conversions]])</f>
        <v>0.61590780000000045</v>
      </c>
      <c r="O8809" s="13">
        <f>data[[#This Row],[Conversions]]/data[[#This Row],[Clicks]]</f>
        <v>0.29225153505118773</v>
      </c>
      <c r="P8809" s="11">
        <v>100</v>
      </c>
      <c r="Q8809" s="11">
        <f>IF(data[[#This Row],[Spend, Dollars]]=0,0,data[[#This Row],[Total conversion value, Dollars]]/data[[#This Row],[Spend, Dollars]])</f>
        <v>81.180981958663239</v>
      </c>
      <c r="R8809" s="2">
        <v>32.4</v>
      </c>
      <c r="S8809" s="2">
        <v>0</v>
      </c>
      <c r="T8809" s="2">
        <v>3</v>
      </c>
      <c r="U8809" s="2">
        <f t="shared" si="137"/>
        <v>35.4</v>
      </c>
    </row>
    <row r="8810" spans="1:21" x14ac:dyDescent="0.2">
      <c r="A8810" t="s">
        <v>22</v>
      </c>
      <c r="B8810" s="3">
        <v>44994</v>
      </c>
      <c r="C8810" s="10" t="str">
        <f>TEXT(data[[#This Row],[Date]],"mmmm")</f>
        <v>March</v>
      </c>
      <c r="D8810" t="s">
        <v>16</v>
      </c>
      <c r="E8810" t="s">
        <v>19</v>
      </c>
      <c r="F8810" t="s">
        <v>20</v>
      </c>
      <c r="G8810" t="s">
        <v>21</v>
      </c>
      <c r="H8810" s="11">
        <v>2043.8000000000002</v>
      </c>
      <c r="I8810" s="11">
        <v>12.671559999999998</v>
      </c>
      <c r="J8810" s="13">
        <f>data[[#This Row],[Clicks]]/data[[#This Row],[Impressions]]</f>
        <v>6.199999999999998E-3</v>
      </c>
      <c r="K8810" s="1">
        <v>0.63999999999999979</v>
      </c>
      <c r="L8810" s="2">
        <v>8.1097983999999954</v>
      </c>
      <c r="M8810">
        <v>1</v>
      </c>
      <c r="N8810" s="1">
        <f>IF(data[[#This Row],[Conversions]]=0,0,data[[#This Row],[Spend, Dollars]]/data[[#This Row],[Conversions]])</f>
        <v>8.1097983999999954</v>
      </c>
      <c r="O8810" s="13">
        <f>data[[#This Row],[Conversions]]/data[[#This Row],[Clicks]]</f>
        <v>7.8916881583640866E-2</v>
      </c>
      <c r="P8810" s="11">
        <v>64</v>
      </c>
      <c r="Q8810" s="11">
        <f>IF(data[[#This Row],[Spend, Dollars]]=0,0,data[[#This Row],[Total conversion value, Dollars]]/data[[#This Row],[Spend, Dollars]])</f>
        <v>7.8916881583640892</v>
      </c>
      <c r="R8810" s="2">
        <v>22.8</v>
      </c>
      <c r="S8810" s="2">
        <v>6</v>
      </c>
      <c r="T8810" s="2">
        <v>2</v>
      </c>
      <c r="U8810" s="2">
        <f t="shared" si="137"/>
        <v>30.8</v>
      </c>
    </row>
    <row r="8811" spans="1:21" x14ac:dyDescent="0.2">
      <c r="A8811" t="s">
        <v>22</v>
      </c>
      <c r="B8811" s="3">
        <v>44995</v>
      </c>
      <c r="C8811" s="10" t="str">
        <f>TEXT(data[[#This Row],[Date]],"mmmm")</f>
        <v>March</v>
      </c>
      <c r="D8811" t="s">
        <v>16</v>
      </c>
      <c r="E8811" t="s">
        <v>19</v>
      </c>
      <c r="F8811" t="s">
        <v>20</v>
      </c>
      <c r="G8811" t="s">
        <v>21</v>
      </c>
      <c r="H8811" s="11">
        <v>2028</v>
      </c>
      <c r="I8811" s="11">
        <v>25.349999999999998</v>
      </c>
      <c r="J8811" s="13">
        <f>data[[#This Row],[Clicks]]/data[[#This Row],[Impressions]]</f>
        <v>1.2499999999999999E-2</v>
      </c>
      <c r="K8811" s="1">
        <v>0.67999999999999983</v>
      </c>
      <c r="L8811" s="2">
        <v>17.237999999999992</v>
      </c>
      <c r="M8811">
        <v>2</v>
      </c>
      <c r="N8811" s="1">
        <f>IF(data[[#This Row],[Conversions]]=0,0,data[[#This Row],[Spend, Dollars]]/data[[#This Row],[Conversions]])</f>
        <v>8.6189999999999962</v>
      </c>
      <c r="O8811" s="13">
        <f>data[[#This Row],[Conversions]]/data[[#This Row],[Clicks]]</f>
        <v>7.8895463510848127E-2</v>
      </c>
      <c r="P8811" s="11">
        <v>102</v>
      </c>
      <c r="Q8811" s="11">
        <f>IF(data[[#This Row],[Spend, Dollars]]=0,0,data[[#This Row],[Total conversion value, Dollars]]/data[[#This Row],[Spend, Dollars]])</f>
        <v>5.9171597633136122</v>
      </c>
      <c r="R8811" s="2">
        <v>67.2</v>
      </c>
      <c r="S8811" s="2">
        <v>6</v>
      </c>
      <c r="T8811" s="2">
        <v>5</v>
      </c>
      <c r="U8811" s="2">
        <f t="shared" si="137"/>
        <v>78.2</v>
      </c>
    </row>
    <row r="8812" spans="1:21" x14ac:dyDescent="0.2">
      <c r="A8812" t="s">
        <v>22</v>
      </c>
      <c r="B8812" s="3">
        <v>44996</v>
      </c>
      <c r="C8812" s="10" t="str">
        <f>TEXT(data[[#This Row],[Date]],"mmmm")</f>
        <v>March</v>
      </c>
      <c r="D8812" t="s">
        <v>16</v>
      </c>
      <c r="E8812" t="s">
        <v>19</v>
      </c>
      <c r="F8812" t="s">
        <v>20</v>
      </c>
      <c r="G8812" t="s">
        <v>21</v>
      </c>
      <c r="H8812" s="11">
        <v>1205.2</v>
      </c>
      <c r="I8812" s="11">
        <v>13.498240000000003</v>
      </c>
      <c r="J8812" s="13">
        <f>data[[#This Row],[Clicks]]/data[[#This Row],[Impressions]]</f>
        <v>1.1200000000000002E-2</v>
      </c>
      <c r="K8812" s="1">
        <v>0.54999999999999982</v>
      </c>
      <c r="L8812" s="2">
        <v>7.4240319999999995</v>
      </c>
      <c r="M8812">
        <v>3</v>
      </c>
      <c r="N8812" s="1">
        <f>IF(data[[#This Row],[Conversions]]=0,0,data[[#This Row],[Spend, Dollars]]/data[[#This Row],[Conversions]])</f>
        <v>2.4746773333333332</v>
      </c>
      <c r="O8812" s="13">
        <f>data[[#This Row],[Conversions]]/data[[#This Row],[Clicks]]</f>
        <v>0.22225119719311551</v>
      </c>
      <c r="P8812" s="11">
        <v>135</v>
      </c>
      <c r="Q8812" s="11">
        <f>IF(data[[#This Row],[Spend, Dollars]]=0,0,data[[#This Row],[Total conversion value, Dollars]]/data[[#This Row],[Spend, Dollars]])</f>
        <v>18.18418886125491</v>
      </c>
      <c r="R8812" s="2">
        <v>74.399999999999991</v>
      </c>
      <c r="S8812" s="2">
        <v>15</v>
      </c>
      <c r="T8812" s="2">
        <v>2</v>
      </c>
      <c r="U8812" s="2">
        <f t="shared" si="137"/>
        <v>91.399999999999991</v>
      </c>
    </row>
    <row r="8813" spans="1:21" x14ac:dyDescent="0.2">
      <c r="A8813" t="s">
        <v>22</v>
      </c>
      <c r="B8813" s="3">
        <v>44997</v>
      </c>
      <c r="C8813" s="10" t="str">
        <f>TEXT(data[[#This Row],[Date]],"mmmm")</f>
        <v>March</v>
      </c>
      <c r="D8813" t="s">
        <v>16</v>
      </c>
      <c r="E8813" t="s">
        <v>19</v>
      </c>
      <c r="F8813" t="s">
        <v>20</v>
      </c>
      <c r="G8813" t="s">
        <v>21</v>
      </c>
      <c r="H8813" s="11">
        <v>1671.4</v>
      </c>
      <c r="I8813" s="11">
        <v>17.215420000000002</v>
      </c>
      <c r="J8813" s="13">
        <f>data[[#This Row],[Clicks]]/data[[#This Row],[Impressions]]</f>
        <v>1.03E-2</v>
      </c>
      <c r="K8813" s="1">
        <v>0.43999999999999984</v>
      </c>
      <c r="L8813" s="2">
        <v>7.574784799999998</v>
      </c>
      <c r="M8813">
        <v>3</v>
      </c>
      <c r="N8813" s="1">
        <f>IF(data[[#This Row],[Conversions]]=0,0,data[[#This Row],[Spend, Dollars]]/data[[#This Row],[Conversions]])</f>
        <v>2.5249282666666661</v>
      </c>
      <c r="O8813" s="13">
        <f>data[[#This Row],[Conversions]]/data[[#This Row],[Clicks]]</f>
        <v>0.17426237640440953</v>
      </c>
      <c r="P8813" s="11">
        <v>168</v>
      </c>
      <c r="Q8813" s="11">
        <f>IF(data[[#This Row],[Spend, Dollars]]=0,0,data[[#This Row],[Total conversion value, Dollars]]/data[[#This Row],[Spend, Dollars]])</f>
        <v>22.178847906015765</v>
      </c>
      <c r="R8813" s="2">
        <v>13.2</v>
      </c>
      <c r="S8813" s="2">
        <v>12</v>
      </c>
      <c r="T8813" s="2">
        <v>3</v>
      </c>
      <c r="U8813" s="2">
        <f t="shared" si="137"/>
        <v>28.2</v>
      </c>
    </row>
    <row r="8814" spans="1:21" x14ac:dyDescent="0.2">
      <c r="A8814" t="s">
        <v>22</v>
      </c>
      <c r="B8814" s="3">
        <v>44998</v>
      </c>
      <c r="C8814" s="10" t="str">
        <f>TEXT(data[[#This Row],[Date]],"mmmm")</f>
        <v>March</v>
      </c>
      <c r="D8814" t="s">
        <v>16</v>
      </c>
      <c r="E8814" t="s">
        <v>19</v>
      </c>
      <c r="F8814" t="s">
        <v>20</v>
      </c>
      <c r="G8814" t="s">
        <v>21</v>
      </c>
      <c r="H8814" s="11">
        <v>1508.2</v>
      </c>
      <c r="I8814" s="11">
        <v>20.511520000000001</v>
      </c>
      <c r="J8814" s="13">
        <f>data[[#This Row],[Clicks]]/data[[#This Row],[Impressions]]</f>
        <v>1.3600000000000001E-2</v>
      </c>
      <c r="K8814" s="1">
        <v>0.72999999999999976</v>
      </c>
      <c r="L8814" s="2">
        <v>14.973409599999997</v>
      </c>
      <c r="M8814">
        <v>4</v>
      </c>
      <c r="N8814" s="1">
        <f>IF(data[[#This Row],[Conversions]]=0,0,data[[#This Row],[Spend, Dollars]]/data[[#This Row],[Conversions]])</f>
        <v>3.7433523999999991</v>
      </c>
      <c r="O8814" s="13">
        <f>data[[#This Row],[Conversions]]/data[[#This Row],[Clicks]]</f>
        <v>0.19501236378386388</v>
      </c>
      <c r="P8814" s="11">
        <v>124</v>
      </c>
      <c r="Q8814" s="11">
        <f>IF(data[[#This Row],[Spend, Dollars]]=0,0,data[[#This Row],[Total conversion value, Dollars]]/data[[#This Row],[Spend, Dollars]])</f>
        <v>8.2813469552051817</v>
      </c>
      <c r="R8814" s="2">
        <v>56.4</v>
      </c>
      <c r="S8814" s="2">
        <v>9</v>
      </c>
      <c r="T8814" s="2">
        <v>5</v>
      </c>
      <c r="U8814" s="2">
        <f t="shared" si="137"/>
        <v>70.400000000000006</v>
      </c>
    </row>
    <row r="8815" spans="1:21" x14ac:dyDescent="0.2">
      <c r="A8815" t="s">
        <v>22</v>
      </c>
      <c r="B8815" s="3">
        <v>44999</v>
      </c>
      <c r="C8815" s="10" t="str">
        <f>TEXT(data[[#This Row],[Date]],"mmmm")</f>
        <v>March</v>
      </c>
      <c r="D8815" t="s">
        <v>16</v>
      </c>
      <c r="E8815" t="s">
        <v>19</v>
      </c>
      <c r="F8815" t="s">
        <v>20</v>
      </c>
      <c r="G8815" t="s">
        <v>21</v>
      </c>
      <c r="H8815" s="11">
        <v>1466</v>
      </c>
      <c r="I8815" s="11">
        <v>20.6706</v>
      </c>
      <c r="J8815" s="13">
        <f>data[[#This Row],[Clicks]]/data[[#This Row],[Impressions]]</f>
        <v>1.41E-2</v>
      </c>
      <c r="K8815" s="1">
        <v>0.72999999999999987</v>
      </c>
      <c r="L8815" s="2">
        <v>15.089537999999997</v>
      </c>
      <c r="M8815">
        <v>0</v>
      </c>
      <c r="N8815" s="1">
        <f>IF(data[[#This Row],[Conversions]]=0,0,data[[#This Row],[Spend, Dollars]]/data[[#This Row],[Conversions]])</f>
        <v>0</v>
      </c>
      <c r="O8815" s="13">
        <f>data[[#This Row],[Conversions]]/data[[#This Row],[Clicks]]</f>
        <v>0</v>
      </c>
      <c r="P8815" s="11">
        <v>0</v>
      </c>
      <c r="Q8815" s="11">
        <f>IF(data[[#This Row],[Spend, Dollars]]=0,0,data[[#This Row],[Total conversion value, Dollars]]/data[[#This Row],[Spend, Dollars]])</f>
        <v>0</v>
      </c>
      <c r="R8815" s="2">
        <v>22.8</v>
      </c>
      <c r="S8815" s="2">
        <v>7.5</v>
      </c>
      <c r="T8815" s="2">
        <v>2</v>
      </c>
      <c r="U8815" s="2">
        <f t="shared" si="137"/>
        <v>32.299999999999997</v>
      </c>
    </row>
    <row r="8816" spans="1:21" x14ac:dyDescent="0.2">
      <c r="A8816" t="s">
        <v>22</v>
      </c>
      <c r="B8816" s="3">
        <v>45000</v>
      </c>
      <c r="C8816" s="10" t="str">
        <f>TEXT(data[[#This Row],[Date]],"mmmm")</f>
        <v>March</v>
      </c>
      <c r="D8816" t="s">
        <v>16</v>
      </c>
      <c r="E8816" t="s">
        <v>19</v>
      </c>
      <c r="F8816" t="s">
        <v>20</v>
      </c>
      <c r="G8816" t="s">
        <v>21</v>
      </c>
      <c r="H8816" s="11">
        <v>1823.4</v>
      </c>
      <c r="I8816" s="11">
        <v>12.399120000000003</v>
      </c>
      <c r="J8816" s="13">
        <f>data[[#This Row],[Clicks]]/data[[#This Row],[Impressions]]</f>
        <v>6.8000000000000014E-3</v>
      </c>
      <c r="K8816" s="1">
        <v>0.28999999999999992</v>
      </c>
      <c r="L8816" s="2">
        <v>3.5957447999999999</v>
      </c>
      <c r="M8816">
        <v>0</v>
      </c>
      <c r="N8816" s="1">
        <f>IF(data[[#This Row],[Conversions]]=0,0,data[[#This Row],[Spend, Dollars]]/data[[#This Row],[Conversions]])</f>
        <v>0</v>
      </c>
      <c r="O8816" s="13">
        <f>data[[#This Row],[Conversions]]/data[[#This Row],[Clicks]]</f>
        <v>0</v>
      </c>
      <c r="P8816" s="11">
        <v>0</v>
      </c>
      <c r="Q8816" s="11">
        <f>IF(data[[#This Row],[Spend, Dollars]]=0,0,data[[#This Row],[Total conversion value, Dollars]]/data[[#This Row],[Spend, Dollars]])</f>
        <v>0</v>
      </c>
      <c r="R8816" s="2">
        <v>22.8</v>
      </c>
      <c r="S8816" s="2">
        <v>4.5</v>
      </c>
      <c r="T8816" s="2">
        <v>4</v>
      </c>
      <c r="U8816" s="2">
        <f t="shared" si="137"/>
        <v>31.3</v>
      </c>
    </row>
    <row r="8817" spans="1:21" x14ac:dyDescent="0.2">
      <c r="A8817" t="s">
        <v>22</v>
      </c>
      <c r="B8817" s="3">
        <v>45001</v>
      </c>
      <c r="C8817" s="10" t="str">
        <f>TEXT(data[[#This Row],[Date]],"mmmm")</f>
        <v>March</v>
      </c>
      <c r="D8817" t="s">
        <v>16</v>
      </c>
      <c r="E8817" t="s">
        <v>19</v>
      </c>
      <c r="F8817" t="s">
        <v>20</v>
      </c>
      <c r="G8817" t="s">
        <v>21</v>
      </c>
      <c r="H8817" s="11">
        <v>2329.2000000000003</v>
      </c>
      <c r="I8817" s="11">
        <v>19.332360000000005</v>
      </c>
      <c r="J8817" s="13">
        <f>data[[#This Row],[Clicks]]/data[[#This Row],[Impressions]]</f>
        <v>8.3000000000000018E-3</v>
      </c>
      <c r="K8817" s="1">
        <v>0.08</v>
      </c>
      <c r="L8817" s="2">
        <v>1.5465888000000003</v>
      </c>
      <c r="M8817">
        <v>4</v>
      </c>
      <c r="N8817" s="1">
        <f>IF(data[[#This Row],[Conversions]]=0,0,data[[#This Row],[Spend, Dollars]]/data[[#This Row],[Conversions]])</f>
        <v>0.38664720000000008</v>
      </c>
      <c r="O8817" s="13">
        <f>data[[#This Row],[Conversions]]/data[[#This Row],[Clicks]]</f>
        <v>0.20690696841978937</v>
      </c>
      <c r="P8817" s="11">
        <v>308</v>
      </c>
      <c r="Q8817" s="11">
        <f>IF(data[[#This Row],[Spend, Dollars]]=0,0,data[[#This Row],[Total conversion value, Dollars]]/data[[#This Row],[Spend, Dollars]])</f>
        <v>199.14795710404726</v>
      </c>
      <c r="R8817" s="2">
        <v>73.2</v>
      </c>
      <c r="S8817" s="2">
        <v>3</v>
      </c>
      <c r="T8817" s="2">
        <v>6</v>
      </c>
      <c r="U8817" s="2">
        <f t="shared" si="137"/>
        <v>82.2</v>
      </c>
    </row>
    <row r="8818" spans="1:21" x14ac:dyDescent="0.2">
      <c r="A8818" t="s">
        <v>22</v>
      </c>
      <c r="B8818" s="3">
        <v>45002</v>
      </c>
      <c r="C8818" s="10" t="str">
        <f>TEXT(data[[#This Row],[Date]],"mmmm")</f>
        <v>March</v>
      </c>
      <c r="D8818" t="s">
        <v>16</v>
      </c>
      <c r="E8818" t="s">
        <v>19</v>
      </c>
      <c r="F8818" t="s">
        <v>20</v>
      </c>
      <c r="G8818" t="s">
        <v>21</v>
      </c>
      <c r="H8818" s="11">
        <v>1534.4</v>
      </c>
      <c r="I8818" s="11">
        <v>14.883680000000007</v>
      </c>
      <c r="J8818" s="13">
        <f>data[[#This Row],[Clicks]]/data[[#This Row],[Impressions]]</f>
        <v>9.7000000000000038E-3</v>
      </c>
      <c r="K8818" s="1">
        <v>0.30999999999999994</v>
      </c>
      <c r="L8818" s="2">
        <v>4.6139408000000017</v>
      </c>
      <c r="M8818">
        <v>0</v>
      </c>
      <c r="N8818" s="1">
        <f>IF(data[[#This Row],[Conversions]]=0,0,data[[#This Row],[Spend, Dollars]]/data[[#This Row],[Conversions]])</f>
        <v>0</v>
      </c>
      <c r="O8818" s="13">
        <f>data[[#This Row],[Conversions]]/data[[#This Row],[Clicks]]</f>
        <v>0</v>
      </c>
      <c r="P8818" s="11">
        <v>0</v>
      </c>
      <c r="Q8818" s="11">
        <f>IF(data[[#This Row],[Spend, Dollars]]=0,0,data[[#This Row],[Total conversion value, Dollars]]/data[[#This Row],[Spend, Dollars]])</f>
        <v>0</v>
      </c>
      <c r="R8818" s="2">
        <v>56.4</v>
      </c>
      <c r="S8818" s="2">
        <v>9</v>
      </c>
      <c r="T8818" s="2">
        <v>3</v>
      </c>
      <c r="U8818" s="2">
        <f t="shared" si="137"/>
        <v>68.400000000000006</v>
      </c>
    </row>
    <row r="8819" spans="1:21" x14ac:dyDescent="0.2">
      <c r="A8819" t="s">
        <v>22</v>
      </c>
      <c r="B8819" s="3">
        <v>45003</v>
      </c>
      <c r="C8819" s="10" t="str">
        <f>TEXT(data[[#This Row],[Date]],"mmmm")</f>
        <v>March</v>
      </c>
      <c r="D8819" t="s">
        <v>16</v>
      </c>
      <c r="E8819" t="s">
        <v>19</v>
      </c>
      <c r="F8819" t="s">
        <v>20</v>
      </c>
      <c r="G8819" t="s">
        <v>21</v>
      </c>
      <c r="H8819" s="11">
        <v>1473.2</v>
      </c>
      <c r="I8819" s="11">
        <v>13.700759999999999</v>
      </c>
      <c r="J8819" s="13">
        <f>data[[#This Row],[Clicks]]/data[[#This Row],[Impressions]]</f>
        <v>9.2999999999999992E-3</v>
      </c>
      <c r="K8819" s="1">
        <v>0.22999999999999995</v>
      </c>
      <c r="L8819" s="2">
        <v>3.1511747999999993</v>
      </c>
      <c r="M8819">
        <v>0</v>
      </c>
      <c r="N8819" s="1">
        <f>IF(data[[#This Row],[Conversions]]=0,0,data[[#This Row],[Spend, Dollars]]/data[[#This Row],[Conversions]])</f>
        <v>0</v>
      </c>
      <c r="O8819" s="13">
        <f>data[[#This Row],[Conversions]]/data[[#This Row],[Clicks]]</f>
        <v>0</v>
      </c>
      <c r="P8819" s="11">
        <v>0</v>
      </c>
      <c r="Q8819" s="11">
        <f>IF(data[[#This Row],[Spend, Dollars]]=0,0,data[[#This Row],[Total conversion value, Dollars]]/data[[#This Row],[Spend, Dollars]])</f>
        <v>0</v>
      </c>
      <c r="R8819" s="2">
        <v>51.6</v>
      </c>
      <c r="S8819" s="2">
        <v>12</v>
      </c>
      <c r="T8819" s="2">
        <v>1</v>
      </c>
      <c r="U8819" s="2">
        <f t="shared" si="137"/>
        <v>64.599999999999994</v>
      </c>
    </row>
    <row r="8820" spans="1:21" x14ac:dyDescent="0.2">
      <c r="A8820" t="s">
        <v>22</v>
      </c>
      <c r="B8820" s="3">
        <v>45004</v>
      </c>
      <c r="C8820" s="10" t="str">
        <f>TEXT(data[[#This Row],[Date]],"mmmm")</f>
        <v>March</v>
      </c>
      <c r="D8820" t="s">
        <v>16</v>
      </c>
      <c r="E8820" t="s">
        <v>19</v>
      </c>
      <c r="F8820" t="s">
        <v>20</v>
      </c>
      <c r="G8820" t="s">
        <v>21</v>
      </c>
      <c r="H8820" s="11">
        <v>1722.2</v>
      </c>
      <c r="I8820" s="11">
        <v>12.399839999999996</v>
      </c>
      <c r="J8820" s="13">
        <f>data[[#This Row],[Clicks]]/data[[#This Row],[Impressions]]</f>
        <v>7.1999999999999972E-3</v>
      </c>
      <c r="K8820" s="1">
        <v>0.55999999999999983</v>
      </c>
      <c r="L8820" s="2">
        <v>6.9439103999999956</v>
      </c>
      <c r="M8820">
        <v>4</v>
      </c>
      <c r="N8820" s="1">
        <f>IF(data[[#This Row],[Conversions]]=0,0,data[[#This Row],[Spend, Dollars]]/data[[#This Row],[Conversions]])</f>
        <v>1.7359775999999989</v>
      </c>
      <c r="O8820" s="13">
        <f>data[[#This Row],[Conversions]]/data[[#This Row],[Clicks]]</f>
        <v>0.32258480754590391</v>
      </c>
      <c r="P8820" s="11">
        <v>268</v>
      </c>
      <c r="Q8820" s="11">
        <f>IF(data[[#This Row],[Spend, Dollars]]=0,0,data[[#This Row],[Total conversion value, Dollars]]/data[[#This Row],[Spend, Dollars]])</f>
        <v>38.594968045670662</v>
      </c>
      <c r="R8820" s="2">
        <v>32.4</v>
      </c>
      <c r="S8820" s="2">
        <v>16.5</v>
      </c>
      <c r="T8820" s="2">
        <v>1</v>
      </c>
      <c r="U8820" s="2">
        <f t="shared" si="137"/>
        <v>49.9</v>
      </c>
    </row>
    <row r="8821" spans="1:21" x14ac:dyDescent="0.2">
      <c r="A8821" t="s">
        <v>22</v>
      </c>
      <c r="B8821" s="3">
        <v>45005</v>
      </c>
      <c r="C8821" s="10" t="str">
        <f>TEXT(data[[#This Row],[Date]],"mmmm")</f>
        <v>March</v>
      </c>
      <c r="D8821" t="s">
        <v>16</v>
      </c>
      <c r="E8821" t="s">
        <v>19</v>
      </c>
      <c r="F8821" t="s">
        <v>20</v>
      </c>
      <c r="G8821" t="s">
        <v>21</v>
      </c>
      <c r="H8821" s="11">
        <v>1804.4</v>
      </c>
      <c r="I8821" s="11">
        <v>11.00684</v>
      </c>
      <c r="J8821" s="13">
        <f>data[[#This Row],[Clicks]]/data[[#This Row],[Impressions]]</f>
        <v>6.0999999999999995E-3</v>
      </c>
      <c r="K8821" s="1">
        <v>0.74999999999999989</v>
      </c>
      <c r="L8821" s="2">
        <v>8.2551299999999994</v>
      </c>
      <c r="M8821">
        <v>0</v>
      </c>
      <c r="N8821" s="1">
        <f>IF(data[[#This Row],[Conversions]]=0,0,data[[#This Row],[Spend, Dollars]]/data[[#This Row],[Conversions]])</f>
        <v>0</v>
      </c>
      <c r="O8821" s="13">
        <f>data[[#This Row],[Conversions]]/data[[#This Row],[Clicks]]</f>
        <v>0</v>
      </c>
      <c r="P8821" s="11">
        <v>0</v>
      </c>
      <c r="Q8821" s="11">
        <f>IF(data[[#This Row],[Spend, Dollars]]=0,0,data[[#This Row],[Total conversion value, Dollars]]/data[[#This Row],[Spend, Dollars]])</f>
        <v>0</v>
      </c>
      <c r="R8821" s="2">
        <v>72</v>
      </c>
      <c r="S8821" s="2">
        <v>10.5</v>
      </c>
      <c r="T8821" s="2">
        <v>5</v>
      </c>
      <c r="U8821" s="2">
        <f t="shared" si="137"/>
        <v>87.5</v>
      </c>
    </row>
    <row r="8822" spans="1:21" x14ac:dyDescent="0.2">
      <c r="A8822" t="s">
        <v>22</v>
      </c>
      <c r="B8822" s="3">
        <v>45006</v>
      </c>
      <c r="C8822" s="10" t="str">
        <f>TEXT(data[[#This Row],[Date]],"mmmm")</f>
        <v>March</v>
      </c>
      <c r="D8822" t="s">
        <v>16</v>
      </c>
      <c r="E8822" t="s">
        <v>19</v>
      </c>
      <c r="F8822" t="s">
        <v>20</v>
      </c>
      <c r="G8822" t="s">
        <v>21</v>
      </c>
      <c r="H8822" s="11">
        <v>1714.8000000000002</v>
      </c>
      <c r="I8822" s="11">
        <v>17.833920000000003</v>
      </c>
      <c r="J8822" s="13">
        <f>data[[#This Row],[Clicks]]/data[[#This Row],[Impressions]]</f>
        <v>1.0400000000000001E-2</v>
      </c>
      <c r="K8822" s="1">
        <v>0.99999999999999989</v>
      </c>
      <c r="L8822" s="2">
        <v>17.833919999999999</v>
      </c>
      <c r="M8822">
        <v>3</v>
      </c>
      <c r="N8822" s="1">
        <f>IF(data[[#This Row],[Conversions]]=0,0,data[[#This Row],[Spend, Dollars]]/data[[#This Row],[Conversions]])</f>
        <v>5.9446399999999997</v>
      </c>
      <c r="O8822" s="13">
        <f>data[[#This Row],[Conversions]]/data[[#This Row],[Clicks]]</f>
        <v>0.16821876513968884</v>
      </c>
      <c r="P8822" s="11">
        <v>96</v>
      </c>
      <c r="Q8822" s="11">
        <f>IF(data[[#This Row],[Spend, Dollars]]=0,0,data[[#This Row],[Total conversion value, Dollars]]/data[[#This Row],[Spend, Dollars]])</f>
        <v>5.3830004844700436</v>
      </c>
      <c r="R8822" s="2">
        <v>42</v>
      </c>
      <c r="S8822" s="2">
        <v>6</v>
      </c>
      <c r="T8822" s="2">
        <v>0</v>
      </c>
      <c r="U8822" s="2">
        <f t="shared" si="137"/>
        <v>48</v>
      </c>
    </row>
    <row r="8823" spans="1:21" x14ac:dyDescent="0.2">
      <c r="A8823" t="s">
        <v>22</v>
      </c>
      <c r="B8823" s="3">
        <v>45007</v>
      </c>
      <c r="C8823" s="10" t="str">
        <f>TEXT(data[[#This Row],[Date]],"mmmm")</f>
        <v>March</v>
      </c>
      <c r="D8823" t="s">
        <v>16</v>
      </c>
      <c r="E8823" t="s">
        <v>19</v>
      </c>
      <c r="F8823" t="s">
        <v>20</v>
      </c>
      <c r="G8823" t="s">
        <v>21</v>
      </c>
      <c r="H8823" s="11">
        <v>2092.2000000000003</v>
      </c>
      <c r="I8823" s="11">
        <v>17.156040000000004</v>
      </c>
      <c r="J8823" s="13">
        <f>data[[#This Row],[Clicks]]/data[[#This Row],[Impressions]]</f>
        <v>8.2000000000000007E-3</v>
      </c>
      <c r="K8823" s="1">
        <v>0.5299999999999998</v>
      </c>
      <c r="L8823" s="2">
        <v>9.0927011999999987</v>
      </c>
      <c r="M8823">
        <v>5</v>
      </c>
      <c r="N8823" s="1">
        <f>IF(data[[#This Row],[Conversions]]=0,0,data[[#This Row],[Spend, Dollars]]/data[[#This Row],[Conversions]])</f>
        <v>1.8185402399999997</v>
      </c>
      <c r="O8823" s="13">
        <f>data[[#This Row],[Conversions]]/data[[#This Row],[Clicks]]</f>
        <v>0.29144254734775615</v>
      </c>
      <c r="P8823" s="11">
        <v>275</v>
      </c>
      <c r="Q8823" s="11">
        <f>IF(data[[#This Row],[Spend, Dollars]]=0,0,data[[#This Row],[Total conversion value, Dollars]]/data[[#This Row],[Spend, Dollars]])</f>
        <v>30.244037932314331</v>
      </c>
      <c r="R8823" s="2">
        <v>22.8</v>
      </c>
      <c r="S8823" s="2">
        <v>1.5</v>
      </c>
      <c r="T8823" s="2">
        <v>1</v>
      </c>
      <c r="U8823" s="2">
        <f t="shared" si="137"/>
        <v>25.3</v>
      </c>
    </row>
    <row r="8824" spans="1:21" x14ac:dyDescent="0.2">
      <c r="A8824" t="s">
        <v>22</v>
      </c>
      <c r="B8824" s="3">
        <v>45008</v>
      </c>
      <c r="C8824" s="10" t="str">
        <f>TEXT(data[[#This Row],[Date]],"mmmm")</f>
        <v>March</v>
      </c>
      <c r="D8824" t="s">
        <v>16</v>
      </c>
      <c r="E8824" t="s">
        <v>19</v>
      </c>
      <c r="F8824" t="s">
        <v>20</v>
      </c>
      <c r="G8824" t="s">
        <v>21</v>
      </c>
      <c r="H8824" s="11">
        <v>2327.6</v>
      </c>
      <c r="I8824" s="11">
        <v>18.620800000000003</v>
      </c>
      <c r="J8824" s="13">
        <f>data[[#This Row],[Clicks]]/data[[#This Row],[Impressions]]</f>
        <v>8.0000000000000019E-3</v>
      </c>
      <c r="K8824" s="1">
        <v>0.67999999999999983</v>
      </c>
      <c r="L8824" s="2">
        <v>12.662143999999998</v>
      </c>
      <c r="M8824">
        <v>2</v>
      </c>
      <c r="N8824" s="1">
        <f>IF(data[[#This Row],[Conversions]]=0,0,data[[#This Row],[Spend, Dollars]]/data[[#This Row],[Conversions]])</f>
        <v>6.3310719999999989</v>
      </c>
      <c r="O8824" s="13">
        <f>data[[#This Row],[Conversions]]/data[[#This Row],[Clicks]]</f>
        <v>0.10740677092283896</v>
      </c>
      <c r="P8824" s="11">
        <v>144</v>
      </c>
      <c r="Q8824" s="11">
        <f>IF(data[[#This Row],[Spend, Dollars]]=0,0,data[[#This Row],[Total conversion value, Dollars]]/data[[#This Row],[Spend, Dollars]])</f>
        <v>11.372481627124129</v>
      </c>
      <c r="R8824" s="2">
        <v>73.2</v>
      </c>
      <c r="S8824" s="2">
        <v>15</v>
      </c>
      <c r="T8824" s="2">
        <v>3</v>
      </c>
      <c r="U8824" s="2">
        <f t="shared" si="137"/>
        <v>91.2</v>
      </c>
    </row>
    <row r="8825" spans="1:21" x14ac:dyDescent="0.2">
      <c r="A8825" t="s">
        <v>22</v>
      </c>
      <c r="B8825" s="3">
        <v>45009</v>
      </c>
      <c r="C8825" s="10" t="str">
        <f>TEXT(data[[#This Row],[Date]],"mmmm")</f>
        <v>March</v>
      </c>
      <c r="D8825" t="s">
        <v>16</v>
      </c>
      <c r="E8825" t="s">
        <v>19</v>
      </c>
      <c r="F8825" t="s">
        <v>20</v>
      </c>
      <c r="G8825" t="s">
        <v>21</v>
      </c>
      <c r="H8825" s="11">
        <v>1259</v>
      </c>
      <c r="I8825" s="11">
        <v>8.3094000000000019</v>
      </c>
      <c r="J8825" s="13">
        <f>data[[#This Row],[Clicks]]/data[[#This Row],[Impressions]]</f>
        <v>6.6000000000000017E-3</v>
      </c>
      <c r="K8825" s="1">
        <v>0.10000000000000003</v>
      </c>
      <c r="L8825" s="2">
        <v>0.83094000000000046</v>
      </c>
      <c r="M8825">
        <v>3</v>
      </c>
      <c r="N8825" s="1">
        <f>IF(data[[#This Row],[Conversions]]=0,0,data[[#This Row],[Spend, Dollars]]/data[[#This Row],[Conversions]])</f>
        <v>0.27698000000000017</v>
      </c>
      <c r="O8825" s="13">
        <f>data[[#This Row],[Conversions]]/data[[#This Row],[Clicks]]</f>
        <v>0.36103689797097255</v>
      </c>
      <c r="P8825" s="11">
        <v>117</v>
      </c>
      <c r="Q8825" s="11">
        <f>IF(data[[#This Row],[Spend, Dollars]]=0,0,data[[#This Row],[Total conversion value, Dollars]]/data[[#This Row],[Spend, Dollars]])</f>
        <v>140.80439020867925</v>
      </c>
      <c r="R8825" s="2">
        <v>50.4</v>
      </c>
      <c r="S8825" s="2">
        <v>9</v>
      </c>
      <c r="T8825" s="2">
        <v>7</v>
      </c>
      <c r="U8825" s="2">
        <f t="shared" si="137"/>
        <v>66.400000000000006</v>
      </c>
    </row>
    <row r="8826" spans="1:21" x14ac:dyDescent="0.2">
      <c r="A8826" t="s">
        <v>22</v>
      </c>
      <c r="B8826" s="3">
        <v>45010</v>
      </c>
      <c r="C8826" s="10" t="str">
        <f>TEXT(data[[#This Row],[Date]],"mmmm")</f>
        <v>March</v>
      </c>
      <c r="D8826" t="s">
        <v>16</v>
      </c>
      <c r="E8826" t="s">
        <v>19</v>
      </c>
      <c r="F8826" t="s">
        <v>20</v>
      </c>
      <c r="G8826" t="s">
        <v>21</v>
      </c>
      <c r="H8826" s="11">
        <v>1692.6000000000001</v>
      </c>
      <c r="I8826" s="11">
        <v>11.848200000000002</v>
      </c>
      <c r="J8826" s="13">
        <f>data[[#This Row],[Clicks]]/data[[#This Row],[Impressions]]</f>
        <v>7.000000000000001E-3</v>
      </c>
      <c r="K8826" s="1">
        <v>1.1399999999999997</v>
      </c>
      <c r="L8826" s="2">
        <v>13.506947999999998</v>
      </c>
      <c r="M8826">
        <v>5</v>
      </c>
      <c r="N8826" s="1">
        <f>IF(data[[#This Row],[Conversions]]=0,0,data[[#This Row],[Spend, Dollars]]/data[[#This Row],[Conversions]])</f>
        <v>2.7013895999999997</v>
      </c>
      <c r="O8826" s="13">
        <f>data[[#This Row],[Conversions]]/data[[#This Row],[Clicks]]</f>
        <v>0.42200503029996111</v>
      </c>
      <c r="P8826" s="11">
        <v>155</v>
      </c>
      <c r="Q8826" s="11">
        <f>IF(data[[#This Row],[Spend, Dollars]]=0,0,data[[#This Row],[Total conversion value, Dollars]]/data[[#This Row],[Spend, Dollars]])</f>
        <v>11.475575385349824</v>
      </c>
      <c r="R8826" s="2">
        <v>40.799999999999997</v>
      </c>
      <c r="S8826" s="2">
        <v>4.5</v>
      </c>
      <c r="T8826" s="2">
        <v>4</v>
      </c>
      <c r="U8826" s="2">
        <f t="shared" si="137"/>
        <v>49.3</v>
      </c>
    </row>
    <row r="8827" spans="1:21" x14ac:dyDescent="0.2">
      <c r="A8827" t="s">
        <v>22</v>
      </c>
      <c r="B8827" s="3">
        <v>45011</v>
      </c>
      <c r="C8827" s="10" t="str">
        <f>TEXT(data[[#This Row],[Date]],"mmmm")</f>
        <v>March</v>
      </c>
      <c r="D8827" t="s">
        <v>16</v>
      </c>
      <c r="E8827" t="s">
        <v>19</v>
      </c>
      <c r="F8827" t="s">
        <v>20</v>
      </c>
      <c r="G8827" t="s">
        <v>21</v>
      </c>
      <c r="H8827" s="11">
        <v>1846.2000000000003</v>
      </c>
      <c r="I8827" s="11">
        <v>14.031120000000005</v>
      </c>
      <c r="J8827" s="13">
        <f>data[[#This Row],[Clicks]]/data[[#This Row],[Impressions]]</f>
        <v>7.6000000000000017E-3</v>
      </c>
      <c r="K8827" s="1">
        <v>1.0099999999999998</v>
      </c>
      <c r="L8827" s="2">
        <v>14.171431200000002</v>
      </c>
      <c r="M8827">
        <v>2</v>
      </c>
      <c r="N8827" s="1">
        <f>IF(data[[#This Row],[Conversions]]=0,0,data[[#This Row],[Spend, Dollars]]/data[[#This Row],[Conversions]])</f>
        <v>7.0857156000000012</v>
      </c>
      <c r="O8827" s="13">
        <f>data[[#This Row],[Conversions]]/data[[#This Row],[Clicks]]</f>
        <v>0.1425402961417192</v>
      </c>
      <c r="P8827" s="11">
        <v>92</v>
      </c>
      <c r="Q8827" s="11">
        <f>IF(data[[#This Row],[Spend, Dollars]]=0,0,data[[#This Row],[Total conversion value, Dollars]]/data[[#This Row],[Spend, Dollars]])</f>
        <v>6.4919342797218667</v>
      </c>
      <c r="R8827" s="2">
        <v>69.599999999999994</v>
      </c>
      <c r="S8827" s="2">
        <v>16.5</v>
      </c>
      <c r="T8827" s="2">
        <v>2</v>
      </c>
      <c r="U8827" s="2">
        <f t="shared" si="137"/>
        <v>88.1</v>
      </c>
    </row>
    <row r="8828" spans="1:21" x14ac:dyDescent="0.2">
      <c r="A8828" t="s">
        <v>22</v>
      </c>
      <c r="B8828" s="3">
        <v>45012</v>
      </c>
      <c r="C8828" s="10" t="str">
        <f>TEXT(data[[#This Row],[Date]],"mmmm")</f>
        <v>March</v>
      </c>
      <c r="D8828" t="s">
        <v>16</v>
      </c>
      <c r="E8828" t="s">
        <v>19</v>
      </c>
      <c r="F8828" t="s">
        <v>20</v>
      </c>
      <c r="G8828" t="s">
        <v>21</v>
      </c>
      <c r="H8828" s="11">
        <v>1386.2</v>
      </c>
      <c r="I8828" s="11">
        <v>12.059939999999999</v>
      </c>
      <c r="J8828" s="13">
        <f>data[[#This Row],[Clicks]]/data[[#This Row],[Impressions]]</f>
        <v>8.6999999999999994E-3</v>
      </c>
      <c r="K8828" s="1">
        <v>0.63999999999999979</v>
      </c>
      <c r="L8828" s="2">
        <v>7.718361599999997</v>
      </c>
      <c r="M8828">
        <v>1</v>
      </c>
      <c r="N8828" s="1">
        <f>IF(data[[#This Row],[Conversions]]=0,0,data[[#This Row],[Spend, Dollars]]/data[[#This Row],[Conversions]])</f>
        <v>7.718361599999997</v>
      </c>
      <c r="O8828" s="13">
        <f>data[[#This Row],[Conversions]]/data[[#This Row],[Clicks]]</f>
        <v>8.2919152168252921E-2</v>
      </c>
      <c r="P8828" s="11">
        <v>54</v>
      </c>
      <c r="Q8828" s="11">
        <f>IF(data[[#This Row],[Spend, Dollars]]=0,0,data[[#This Row],[Total conversion value, Dollars]]/data[[#This Row],[Spend, Dollars]])</f>
        <v>6.996303464196342</v>
      </c>
      <c r="R8828" s="2">
        <v>19.2</v>
      </c>
      <c r="S8828" s="2">
        <v>4.5</v>
      </c>
      <c r="T8828" s="2">
        <v>2</v>
      </c>
      <c r="U8828" s="2">
        <f t="shared" si="137"/>
        <v>25.7</v>
      </c>
    </row>
    <row r="8829" spans="1:21" x14ac:dyDescent="0.2">
      <c r="A8829" t="s">
        <v>22</v>
      </c>
      <c r="B8829" s="3">
        <v>45013</v>
      </c>
      <c r="C8829" s="10" t="str">
        <f>TEXT(data[[#This Row],[Date]],"mmmm")</f>
        <v>March</v>
      </c>
      <c r="D8829" t="s">
        <v>16</v>
      </c>
      <c r="E8829" t="s">
        <v>19</v>
      </c>
      <c r="F8829" t="s">
        <v>20</v>
      </c>
      <c r="G8829" t="s">
        <v>21</v>
      </c>
      <c r="H8829" s="11">
        <v>1189.2</v>
      </c>
      <c r="I8829" s="11">
        <v>10.46496</v>
      </c>
      <c r="J8829" s="13">
        <f>data[[#This Row],[Clicks]]/data[[#This Row],[Impressions]]</f>
        <v>8.7999999999999988E-3</v>
      </c>
      <c r="K8829" s="1">
        <v>0.92999999999999983</v>
      </c>
      <c r="L8829" s="2">
        <v>9.732412799999997</v>
      </c>
      <c r="M8829">
        <v>3</v>
      </c>
      <c r="N8829" s="1">
        <f>IF(data[[#This Row],[Conversions]]=0,0,data[[#This Row],[Spend, Dollars]]/data[[#This Row],[Conversions]])</f>
        <v>3.2441375999999988</v>
      </c>
      <c r="O8829" s="13">
        <f>data[[#This Row],[Conversions]]/data[[#This Row],[Clicks]]</f>
        <v>0.28667094761948447</v>
      </c>
      <c r="P8829" s="11">
        <v>225</v>
      </c>
      <c r="Q8829" s="11">
        <f>IF(data[[#This Row],[Spend, Dollars]]=0,0,data[[#This Row],[Total conversion value, Dollars]]/data[[#This Row],[Spend, Dollars]])</f>
        <v>23.118624808022947</v>
      </c>
      <c r="R8829" s="2">
        <v>57.599999999999994</v>
      </c>
      <c r="S8829" s="2">
        <v>10.5</v>
      </c>
      <c r="T8829" s="2">
        <v>2</v>
      </c>
      <c r="U8829" s="2">
        <f t="shared" si="137"/>
        <v>70.099999999999994</v>
      </c>
    </row>
    <row r="8830" spans="1:21" x14ac:dyDescent="0.2">
      <c r="A8830" t="s">
        <v>22</v>
      </c>
      <c r="B8830" s="3">
        <v>45014</v>
      </c>
      <c r="C8830" s="10" t="str">
        <f>TEXT(data[[#This Row],[Date]],"mmmm")</f>
        <v>March</v>
      </c>
      <c r="D8830" t="s">
        <v>16</v>
      </c>
      <c r="E8830" t="s">
        <v>19</v>
      </c>
      <c r="F8830" t="s">
        <v>20</v>
      </c>
      <c r="G8830" t="s">
        <v>21</v>
      </c>
      <c r="H8830" s="11">
        <v>1984.4</v>
      </c>
      <c r="I8830" s="11">
        <v>14.287680000000005</v>
      </c>
      <c r="J8830" s="13">
        <f>data[[#This Row],[Clicks]]/data[[#This Row],[Impressions]]</f>
        <v>7.2000000000000024E-3</v>
      </c>
      <c r="K8830" s="1">
        <v>0.12000000000000004</v>
      </c>
      <c r="L8830" s="2">
        <v>1.7145216000000012</v>
      </c>
      <c r="M8830">
        <v>1</v>
      </c>
      <c r="N8830" s="1">
        <f>IF(data[[#This Row],[Conversions]]=0,0,data[[#This Row],[Spend, Dollars]]/data[[#This Row],[Conversions]])</f>
        <v>1.7145216000000012</v>
      </c>
      <c r="O8830" s="13">
        <f>data[[#This Row],[Conversions]]/data[[#This Row],[Clicks]]</f>
        <v>6.9990369325180823E-2</v>
      </c>
      <c r="P8830" s="11">
        <v>63</v>
      </c>
      <c r="Q8830" s="11">
        <f>IF(data[[#This Row],[Spend, Dollars]]=0,0,data[[#This Row],[Total conversion value, Dollars]]/data[[#This Row],[Spend, Dollars]])</f>
        <v>36.744943895719921</v>
      </c>
      <c r="R8830" s="2">
        <v>18</v>
      </c>
      <c r="S8830" s="2">
        <v>13.5</v>
      </c>
      <c r="T8830" s="2">
        <v>2</v>
      </c>
      <c r="U8830" s="2">
        <f t="shared" si="137"/>
        <v>33.5</v>
      </c>
    </row>
    <row r="8831" spans="1:21" x14ac:dyDescent="0.2">
      <c r="A8831" t="s">
        <v>22</v>
      </c>
      <c r="B8831" s="3">
        <v>45015</v>
      </c>
      <c r="C8831" s="10" t="str">
        <f>TEXT(data[[#This Row],[Date]],"mmmm")</f>
        <v>March</v>
      </c>
      <c r="D8831" t="s">
        <v>16</v>
      </c>
      <c r="E8831" t="s">
        <v>19</v>
      </c>
      <c r="F8831" t="s">
        <v>20</v>
      </c>
      <c r="G8831" t="s">
        <v>21</v>
      </c>
      <c r="H8831" s="11">
        <v>1340.8000000000002</v>
      </c>
      <c r="I8831" s="11">
        <v>15.687360000000007</v>
      </c>
      <c r="J8831" s="13">
        <f>data[[#This Row],[Clicks]]/data[[#This Row],[Impressions]]</f>
        <v>1.1700000000000004E-2</v>
      </c>
      <c r="K8831" s="1">
        <v>0.48999999999999977</v>
      </c>
      <c r="L8831" s="2">
        <v>7.6868064</v>
      </c>
      <c r="M8831">
        <v>2</v>
      </c>
      <c r="N8831" s="1">
        <f>IF(data[[#This Row],[Conversions]]=0,0,data[[#This Row],[Spend, Dollars]]/data[[#This Row],[Conversions]])</f>
        <v>3.8434032</v>
      </c>
      <c r="O8831" s="13">
        <f>data[[#This Row],[Conversions]]/data[[#This Row],[Clicks]]</f>
        <v>0.12749117761050929</v>
      </c>
      <c r="P8831" s="11">
        <v>104</v>
      </c>
      <c r="Q8831" s="11">
        <f>IF(data[[#This Row],[Spend, Dollars]]=0,0,data[[#This Row],[Total conversion value, Dollars]]/data[[#This Row],[Spend, Dollars]])</f>
        <v>13.52967599131936</v>
      </c>
      <c r="R8831" s="2">
        <v>43.199999999999996</v>
      </c>
      <c r="S8831" s="2">
        <v>16.5</v>
      </c>
      <c r="T8831" s="2">
        <v>2</v>
      </c>
      <c r="U8831" s="2">
        <f t="shared" si="137"/>
        <v>61.699999999999996</v>
      </c>
    </row>
    <row r="8832" spans="1:21" x14ac:dyDescent="0.2">
      <c r="A8832" t="s">
        <v>22</v>
      </c>
      <c r="B8832" s="3">
        <v>45016</v>
      </c>
      <c r="C8832" s="10" t="str">
        <f>TEXT(data[[#This Row],[Date]],"mmmm")</f>
        <v>March</v>
      </c>
      <c r="D8832" t="s">
        <v>16</v>
      </c>
      <c r="E8832" t="s">
        <v>19</v>
      </c>
      <c r="F8832" t="s">
        <v>20</v>
      </c>
      <c r="G8832" t="s">
        <v>21</v>
      </c>
      <c r="H8832" s="11">
        <v>2006.8000000000002</v>
      </c>
      <c r="I8832" s="11">
        <v>13.646239999999999</v>
      </c>
      <c r="J8832" s="13">
        <f>data[[#This Row],[Clicks]]/data[[#This Row],[Impressions]]</f>
        <v>6.7999999999999988E-3</v>
      </c>
      <c r="K8832" s="1">
        <v>0.67999999999999983</v>
      </c>
      <c r="L8832" s="2">
        <v>9.2794431999999976</v>
      </c>
      <c r="M8832">
        <v>1</v>
      </c>
      <c r="N8832" s="1">
        <f>IF(data[[#This Row],[Conversions]]=0,0,data[[#This Row],[Spend, Dollars]]/data[[#This Row],[Conversions]])</f>
        <v>9.2794431999999976</v>
      </c>
      <c r="O8832" s="13">
        <f>data[[#This Row],[Conversions]]/data[[#This Row],[Clicks]]</f>
        <v>7.32802588844986E-2</v>
      </c>
      <c r="P8832" s="11">
        <v>46</v>
      </c>
      <c r="Q8832" s="11">
        <f>IF(data[[#This Row],[Spend, Dollars]]=0,0,data[[#This Row],[Total conversion value, Dollars]]/data[[#This Row],[Spend, Dollars]])</f>
        <v>4.9571939833631413</v>
      </c>
      <c r="R8832" s="2">
        <v>64.8</v>
      </c>
      <c r="S8832" s="2">
        <v>3</v>
      </c>
      <c r="T8832" s="2">
        <v>2</v>
      </c>
      <c r="U8832" s="2">
        <f t="shared" si="137"/>
        <v>69.8</v>
      </c>
    </row>
    <row r="8833" spans="1:21" x14ac:dyDescent="0.2">
      <c r="A8833" t="s">
        <v>22</v>
      </c>
      <c r="B8833" s="3">
        <v>45017</v>
      </c>
      <c r="C8833" s="10" t="str">
        <f>TEXT(data[[#This Row],[Date]],"mmmm")</f>
        <v>April</v>
      </c>
      <c r="D8833" t="s">
        <v>16</v>
      </c>
      <c r="E8833" t="s">
        <v>19</v>
      </c>
      <c r="F8833" t="s">
        <v>20</v>
      </c>
      <c r="G8833" t="s">
        <v>21</v>
      </c>
      <c r="H8833" s="11">
        <v>1960.6</v>
      </c>
      <c r="I8833" s="11">
        <v>14.508440000000002</v>
      </c>
      <c r="J8833" s="13">
        <f>data[[#This Row],[Clicks]]/data[[#This Row],[Impressions]]</f>
        <v>7.4000000000000012E-3</v>
      </c>
      <c r="K8833" s="1">
        <v>0.66999999999999982</v>
      </c>
      <c r="L8833" s="2">
        <v>9.7206547999999984</v>
      </c>
      <c r="M8833">
        <v>0</v>
      </c>
      <c r="N8833" s="1">
        <f>IF(data[[#This Row],[Conversions]]=0,0,data[[#This Row],[Spend, Dollars]]/data[[#This Row],[Conversions]])</f>
        <v>0</v>
      </c>
      <c r="O8833" s="13">
        <f>data[[#This Row],[Conversions]]/data[[#This Row],[Clicks]]</f>
        <v>0</v>
      </c>
      <c r="P8833" s="11">
        <v>0</v>
      </c>
      <c r="Q8833" s="11">
        <f>IF(data[[#This Row],[Spend, Dollars]]=0,0,data[[#This Row],[Total conversion value, Dollars]]/data[[#This Row],[Spend, Dollars]])</f>
        <v>0</v>
      </c>
      <c r="R8833" s="2">
        <v>55.199999999999996</v>
      </c>
      <c r="S8833" s="2">
        <v>1.5</v>
      </c>
      <c r="T8833" s="2">
        <v>3</v>
      </c>
      <c r="U8833" s="2">
        <f t="shared" si="137"/>
        <v>59.699999999999996</v>
      </c>
    </row>
    <row r="8834" spans="1:21" x14ac:dyDescent="0.2">
      <c r="A8834" t="s">
        <v>22</v>
      </c>
      <c r="B8834" s="3">
        <v>45018</v>
      </c>
      <c r="C8834" s="10" t="str">
        <f>TEXT(data[[#This Row],[Date]],"mmmm")</f>
        <v>April</v>
      </c>
      <c r="D8834" t="s">
        <v>16</v>
      </c>
      <c r="E8834" t="s">
        <v>19</v>
      </c>
      <c r="F8834" t="s">
        <v>20</v>
      </c>
      <c r="G8834" t="s">
        <v>21</v>
      </c>
      <c r="H8834" s="11">
        <v>2002.2000000000003</v>
      </c>
      <c r="I8834" s="11">
        <v>23.826180000000004</v>
      </c>
      <c r="J8834" s="13">
        <f>data[[#This Row],[Clicks]]/data[[#This Row],[Impressions]]</f>
        <v>1.1900000000000001E-2</v>
      </c>
      <c r="K8834" s="1">
        <v>0.82999999999999963</v>
      </c>
      <c r="L8834" s="2">
        <v>19.775729399999996</v>
      </c>
      <c r="M8834">
        <v>2</v>
      </c>
      <c r="N8834" s="1">
        <f>IF(data[[#This Row],[Conversions]]=0,0,data[[#This Row],[Spend, Dollars]]/data[[#This Row],[Conversions]])</f>
        <v>9.887864699999998</v>
      </c>
      <c r="O8834" s="13">
        <f>data[[#This Row],[Conversions]]/data[[#This Row],[Clicks]]</f>
        <v>8.3941278039534648E-2</v>
      </c>
      <c r="P8834" s="11">
        <v>132</v>
      </c>
      <c r="Q8834" s="11">
        <f>IF(data[[#This Row],[Spend, Dollars]]=0,0,data[[#This Row],[Total conversion value, Dollars]]/data[[#This Row],[Spend, Dollars]])</f>
        <v>6.6748486151919142</v>
      </c>
      <c r="R8834" s="2">
        <v>62.4</v>
      </c>
      <c r="S8834" s="2">
        <v>6</v>
      </c>
      <c r="T8834" s="2">
        <v>2</v>
      </c>
      <c r="U8834" s="2">
        <f t="shared" si="137"/>
        <v>70.400000000000006</v>
      </c>
    </row>
    <row r="8835" spans="1:21" x14ac:dyDescent="0.2">
      <c r="A8835" t="s">
        <v>22</v>
      </c>
      <c r="B8835" s="3">
        <v>45019</v>
      </c>
      <c r="C8835" s="10" t="str">
        <f>TEXT(data[[#This Row],[Date]],"mmmm")</f>
        <v>April</v>
      </c>
      <c r="D8835" t="s">
        <v>16</v>
      </c>
      <c r="E8835" t="s">
        <v>19</v>
      </c>
      <c r="F8835" t="s">
        <v>20</v>
      </c>
      <c r="G8835" t="s">
        <v>21</v>
      </c>
      <c r="H8835" s="11">
        <v>2464.2000000000003</v>
      </c>
      <c r="I8835" s="11">
        <v>19.467180000000003</v>
      </c>
      <c r="J8835" s="13">
        <f>data[[#This Row],[Clicks]]/data[[#This Row],[Impressions]]</f>
        <v>7.9000000000000008E-3</v>
      </c>
      <c r="K8835" s="1">
        <v>0.76999999999999968</v>
      </c>
      <c r="L8835" s="2">
        <v>14.989728599999996</v>
      </c>
      <c r="M8835">
        <v>5</v>
      </c>
      <c r="N8835" s="1">
        <f>IF(data[[#This Row],[Conversions]]=0,0,data[[#This Row],[Spend, Dollars]]/data[[#This Row],[Conversions]])</f>
        <v>2.9979457199999993</v>
      </c>
      <c r="O8835" s="13">
        <f>data[[#This Row],[Conversions]]/data[[#This Row],[Clicks]]</f>
        <v>0.25684254216584013</v>
      </c>
      <c r="P8835" s="11">
        <v>350</v>
      </c>
      <c r="Q8835" s="11">
        <f>IF(data[[#This Row],[Spend, Dollars]]=0,0,data[[#This Row],[Total conversion value, Dollars]]/data[[#This Row],[Spend, Dollars]])</f>
        <v>23.349322015076382</v>
      </c>
      <c r="R8835" s="2">
        <v>66</v>
      </c>
      <c r="S8835" s="2">
        <v>7.5</v>
      </c>
      <c r="T8835" s="2">
        <v>2</v>
      </c>
      <c r="U8835" s="2">
        <f t="shared" ref="U8835:U8898" si="138">SUM(R8835:T8835)</f>
        <v>75.5</v>
      </c>
    </row>
    <row r="8836" spans="1:21" x14ac:dyDescent="0.2">
      <c r="A8836" t="s">
        <v>22</v>
      </c>
      <c r="B8836" s="3">
        <v>45020</v>
      </c>
      <c r="C8836" s="10" t="str">
        <f>TEXT(data[[#This Row],[Date]],"mmmm")</f>
        <v>April</v>
      </c>
      <c r="D8836" t="s">
        <v>16</v>
      </c>
      <c r="E8836" t="s">
        <v>19</v>
      </c>
      <c r="F8836" t="s">
        <v>20</v>
      </c>
      <c r="G8836" t="s">
        <v>21</v>
      </c>
      <c r="H8836" s="11">
        <v>2002.6</v>
      </c>
      <c r="I8836" s="11">
        <v>20.426519999999996</v>
      </c>
      <c r="J8836" s="13">
        <f>data[[#This Row],[Clicks]]/data[[#This Row],[Impressions]]</f>
        <v>1.0199999999999999E-2</v>
      </c>
      <c r="K8836" s="1">
        <v>0.98999999999999988</v>
      </c>
      <c r="L8836" s="2">
        <v>20.222254799999995</v>
      </c>
      <c r="M8836">
        <v>0</v>
      </c>
      <c r="N8836" s="1">
        <f>IF(data[[#This Row],[Conversions]]=0,0,data[[#This Row],[Spend, Dollars]]/data[[#This Row],[Conversions]])</f>
        <v>0</v>
      </c>
      <c r="O8836" s="13">
        <f>data[[#This Row],[Conversions]]/data[[#This Row],[Clicks]]</f>
        <v>0</v>
      </c>
      <c r="P8836" s="11">
        <v>0</v>
      </c>
      <c r="Q8836" s="11">
        <f>IF(data[[#This Row],[Spend, Dollars]]=0,0,data[[#This Row],[Total conversion value, Dollars]]/data[[#This Row],[Spend, Dollars]])</f>
        <v>0</v>
      </c>
      <c r="R8836" s="2">
        <v>67.2</v>
      </c>
      <c r="S8836" s="2">
        <v>19.5</v>
      </c>
      <c r="T8836" s="2">
        <v>4</v>
      </c>
      <c r="U8836" s="2">
        <f t="shared" si="138"/>
        <v>90.7</v>
      </c>
    </row>
    <row r="8837" spans="1:21" x14ac:dyDescent="0.2">
      <c r="A8837" t="s">
        <v>22</v>
      </c>
      <c r="B8837" s="3">
        <v>45021</v>
      </c>
      <c r="C8837" s="10" t="str">
        <f>TEXT(data[[#This Row],[Date]],"mmmm")</f>
        <v>April</v>
      </c>
      <c r="D8837" t="s">
        <v>16</v>
      </c>
      <c r="E8837" t="s">
        <v>19</v>
      </c>
      <c r="F8837" t="s">
        <v>20</v>
      </c>
      <c r="G8837" t="s">
        <v>21</v>
      </c>
      <c r="H8837" s="11">
        <v>2235</v>
      </c>
      <c r="I8837" s="11">
        <v>22.35</v>
      </c>
      <c r="J8837" s="13">
        <f>data[[#This Row],[Clicks]]/data[[#This Row],[Impressions]]</f>
        <v>0.01</v>
      </c>
      <c r="K8837" s="1">
        <v>0.17000000000000004</v>
      </c>
      <c r="L8837" s="2">
        <v>3.799500000000001</v>
      </c>
      <c r="M8837">
        <v>5</v>
      </c>
      <c r="N8837" s="1">
        <f>IF(data[[#This Row],[Conversions]]=0,0,data[[#This Row],[Spend, Dollars]]/data[[#This Row],[Conversions]])</f>
        <v>0.75990000000000024</v>
      </c>
      <c r="O8837" s="13">
        <f>data[[#This Row],[Conversions]]/data[[#This Row],[Clicks]]</f>
        <v>0.22371364653243847</v>
      </c>
      <c r="P8837" s="11">
        <v>260</v>
      </c>
      <c r="Q8837" s="11">
        <f>IF(data[[#This Row],[Spend, Dollars]]=0,0,data[[#This Row],[Total conversion value, Dollars]]/data[[#This Row],[Spend, Dollars]])</f>
        <v>68.430056586392922</v>
      </c>
      <c r="R8837" s="2">
        <v>13.2</v>
      </c>
      <c r="S8837" s="2">
        <v>13.5</v>
      </c>
      <c r="T8837" s="2">
        <v>5</v>
      </c>
      <c r="U8837" s="2">
        <f t="shared" si="138"/>
        <v>31.7</v>
      </c>
    </row>
    <row r="8838" spans="1:21" x14ac:dyDescent="0.2">
      <c r="A8838" t="s">
        <v>22</v>
      </c>
      <c r="B8838" s="3">
        <v>45022</v>
      </c>
      <c r="C8838" s="10" t="str">
        <f>TEXT(data[[#This Row],[Date]],"mmmm")</f>
        <v>April</v>
      </c>
      <c r="D8838" t="s">
        <v>16</v>
      </c>
      <c r="E8838" t="s">
        <v>19</v>
      </c>
      <c r="F8838" t="s">
        <v>20</v>
      </c>
      <c r="G8838" t="s">
        <v>21</v>
      </c>
      <c r="H8838" s="11">
        <v>1801.2000000000003</v>
      </c>
      <c r="I8838" s="11">
        <v>16.03068</v>
      </c>
      <c r="J8838" s="13">
        <f>data[[#This Row],[Clicks]]/data[[#This Row],[Impressions]]</f>
        <v>8.8999999999999982E-3</v>
      </c>
      <c r="K8838" s="1">
        <v>0.30999999999999994</v>
      </c>
      <c r="L8838" s="2">
        <v>4.9695107999999992</v>
      </c>
      <c r="M8838">
        <v>1</v>
      </c>
      <c r="N8838" s="1">
        <f>IF(data[[#This Row],[Conversions]]=0,0,data[[#This Row],[Spend, Dollars]]/data[[#This Row],[Conversions]])</f>
        <v>4.9695107999999992</v>
      </c>
      <c r="O8838" s="13">
        <f>data[[#This Row],[Conversions]]/data[[#This Row],[Clicks]]</f>
        <v>6.2380385610591692E-2</v>
      </c>
      <c r="P8838" s="11">
        <v>72</v>
      </c>
      <c r="Q8838" s="11">
        <f>IF(data[[#This Row],[Spend, Dollars]]=0,0,data[[#This Row],[Total conversion value, Dollars]]/data[[#This Row],[Spend, Dollars]])</f>
        <v>14.488347625685813</v>
      </c>
      <c r="R8838" s="2">
        <v>21.599999999999998</v>
      </c>
      <c r="S8838" s="2">
        <v>1.5</v>
      </c>
      <c r="T8838" s="2">
        <v>3</v>
      </c>
      <c r="U8838" s="2">
        <f t="shared" si="138"/>
        <v>26.099999999999998</v>
      </c>
    </row>
    <row r="8839" spans="1:21" x14ac:dyDescent="0.2">
      <c r="A8839" t="s">
        <v>22</v>
      </c>
      <c r="B8839" s="3">
        <v>45023</v>
      </c>
      <c r="C8839" s="10" t="str">
        <f>TEXT(data[[#This Row],[Date]],"mmmm")</f>
        <v>April</v>
      </c>
      <c r="D8839" t="s">
        <v>16</v>
      </c>
      <c r="E8839" t="s">
        <v>19</v>
      </c>
      <c r="F8839" t="s">
        <v>20</v>
      </c>
      <c r="G8839" t="s">
        <v>21</v>
      </c>
      <c r="H8839" s="11">
        <v>1537.8000000000002</v>
      </c>
      <c r="I8839" s="11">
        <v>15.531780000000008</v>
      </c>
      <c r="J8839" s="13">
        <f>data[[#This Row],[Clicks]]/data[[#This Row],[Impressions]]</f>
        <v>1.0100000000000005E-2</v>
      </c>
      <c r="K8839" s="1">
        <v>0.5399999999999997</v>
      </c>
      <c r="L8839" s="2">
        <v>8.3871611999999995</v>
      </c>
      <c r="M8839">
        <v>4</v>
      </c>
      <c r="N8839" s="1">
        <f>IF(data[[#This Row],[Conversions]]=0,0,data[[#This Row],[Spend, Dollars]]/data[[#This Row],[Conversions]])</f>
        <v>2.0967902999999999</v>
      </c>
      <c r="O8839" s="13">
        <f>data[[#This Row],[Conversions]]/data[[#This Row],[Clicks]]</f>
        <v>0.25753648326205997</v>
      </c>
      <c r="P8839" s="11">
        <v>312</v>
      </c>
      <c r="Q8839" s="11">
        <f>IF(data[[#This Row],[Spend, Dollars]]=0,0,data[[#This Row],[Total conversion value, Dollars]]/data[[#This Row],[Spend, Dollars]])</f>
        <v>37.199714248964241</v>
      </c>
      <c r="R8839" s="2">
        <v>52.8</v>
      </c>
      <c r="S8839" s="2">
        <v>16.5</v>
      </c>
      <c r="T8839" s="2">
        <v>7</v>
      </c>
      <c r="U8839" s="2">
        <f t="shared" si="138"/>
        <v>76.3</v>
      </c>
    </row>
    <row r="8840" spans="1:21" x14ac:dyDescent="0.2">
      <c r="A8840" t="s">
        <v>22</v>
      </c>
      <c r="B8840" s="3">
        <v>45024</v>
      </c>
      <c r="C8840" s="10" t="str">
        <f>TEXT(data[[#This Row],[Date]],"mmmm")</f>
        <v>April</v>
      </c>
      <c r="D8840" t="s">
        <v>16</v>
      </c>
      <c r="E8840" t="s">
        <v>19</v>
      </c>
      <c r="F8840" t="s">
        <v>20</v>
      </c>
      <c r="G8840" t="s">
        <v>21</v>
      </c>
      <c r="H8840" s="11">
        <v>1363.6000000000001</v>
      </c>
      <c r="I8840" s="11">
        <v>13.499639999999999</v>
      </c>
      <c r="J8840" s="13">
        <f>data[[#This Row],[Clicks]]/data[[#This Row],[Impressions]]</f>
        <v>9.8999999999999991E-3</v>
      </c>
      <c r="K8840" s="1">
        <v>0.90999999999999981</v>
      </c>
      <c r="L8840" s="2">
        <v>12.284672399999996</v>
      </c>
      <c r="M8840">
        <v>1</v>
      </c>
      <c r="N8840" s="1">
        <f>IF(data[[#This Row],[Conversions]]=0,0,data[[#This Row],[Spend, Dollars]]/data[[#This Row],[Conversions]])</f>
        <v>12.284672399999996</v>
      </c>
      <c r="O8840" s="13">
        <f>data[[#This Row],[Conversions]]/data[[#This Row],[Clicks]]</f>
        <v>7.4076049435392352E-2</v>
      </c>
      <c r="P8840" s="11">
        <v>49</v>
      </c>
      <c r="Q8840" s="11">
        <f>IF(data[[#This Row],[Spend, Dollars]]=0,0,data[[#This Row],[Total conversion value, Dollars]]/data[[#This Row],[Spend, Dollars]])</f>
        <v>3.9887103542134357</v>
      </c>
      <c r="R8840" s="2">
        <v>43.199999999999996</v>
      </c>
      <c r="S8840" s="2">
        <v>16.5</v>
      </c>
      <c r="T8840" s="2">
        <v>1</v>
      </c>
      <c r="U8840" s="2">
        <f t="shared" si="138"/>
        <v>60.699999999999996</v>
      </c>
    </row>
    <row r="8841" spans="1:21" x14ac:dyDescent="0.2">
      <c r="A8841" t="s">
        <v>22</v>
      </c>
      <c r="B8841" s="3">
        <v>45025</v>
      </c>
      <c r="C8841" s="10" t="str">
        <f>TEXT(data[[#This Row],[Date]],"mmmm")</f>
        <v>April</v>
      </c>
      <c r="D8841" t="s">
        <v>16</v>
      </c>
      <c r="E8841" t="s">
        <v>19</v>
      </c>
      <c r="F8841" t="s">
        <v>20</v>
      </c>
      <c r="G8841" t="s">
        <v>21</v>
      </c>
      <c r="H8841" s="11">
        <v>1595.6000000000001</v>
      </c>
      <c r="I8841" s="11">
        <v>15.956000000000005</v>
      </c>
      <c r="J8841" s="13">
        <f>data[[#This Row],[Clicks]]/data[[#This Row],[Impressions]]</f>
        <v>1.0000000000000002E-2</v>
      </c>
      <c r="K8841" s="1">
        <v>0.79999999999999971</v>
      </c>
      <c r="L8841" s="2">
        <v>12.764799999999999</v>
      </c>
      <c r="M8841">
        <v>0</v>
      </c>
      <c r="N8841" s="1">
        <f>IF(data[[#This Row],[Conversions]]=0,0,data[[#This Row],[Spend, Dollars]]/data[[#This Row],[Conversions]])</f>
        <v>0</v>
      </c>
      <c r="O8841" s="13">
        <f>data[[#This Row],[Conversions]]/data[[#This Row],[Clicks]]</f>
        <v>0</v>
      </c>
      <c r="P8841" s="11">
        <v>0</v>
      </c>
      <c r="Q8841" s="11">
        <f>IF(data[[#This Row],[Spend, Dollars]]=0,0,data[[#This Row],[Total conversion value, Dollars]]/data[[#This Row],[Spend, Dollars]])</f>
        <v>0</v>
      </c>
      <c r="R8841" s="2">
        <v>75.599999999999994</v>
      </c>
      <c r="S8841" s="2">
        <v>7.5</v>
      </c>
      <c r="T8841" s="2">
        <v>2</v>
      </c>
      <c r="U8841" s="2">
        <f t="shared" si="138"/>
        <v>85.1</v>
      </c>
    </row>
    <row r="8842" spans="1:21" x14ac:dyDescent="0.2">
      <c r="A8842" t="s">
        <v>22</v>
      </c>
      <c r="B8842" s="3">
        <v>45026</v>
      </c>
      <c r="C8842" s="10" t="str">
        <f>TEXT(data[[#This Row],[Date]],"mmmm")</f>
        <v>April</v>
      </c>
      <c r="D8842" t="s">
        <v>16</v>
      </c>
      <c r="E8842" t="s">
        <v>19</v>
      </c>
      <c r="F8842" t="s">
        <v>20</v>
      </c>
      <c r="G8842" t="s">
        <v>21</v>
      </c>
      <c r="H8842" s="11">
        <v>1884.4</v>
      </c>
      <c r="I8842" s="11">
        <v>22.424360000000004</v>
      </c>
      <c r="J8842" s="13">
        <f>data[[#This Row],[Clicks]]/data[[#This Row],[Impressions]]</f>
        <v>1.1900000000000001E-2</v>
      </c>
      <c r="K8842" s="1">
        <v>0.73999999999999966</v>
      </c>
      <c r="L8842" s="2">
        <v>16.594026399999994</v>
      </c>
      <c r="M8842">
        <v>1</v>
      </c>
      <c r="N8842" s="1">
        <f>IF(data[[#This Row],[Conversions]]=0,0,data[[#This Row],[Spend, Dollars]]/data[[#This Row],[Conversions]])</f>
        <v>16.594026399999994</v>
      </c>
      <c r="O8842" s="13">
        <f>data[[#This Row],[Conversions]]/data[[#This Row],[Clicks]]</f>
        <v>4.4594360775513764E-2</v>
      </c>
      <c r="P8842" s="11">
        <v>37</v>
      </c>
      <c r="Q8842" s="11">
        <f>IF(data[[#This Row],[Spend, Dollars]]=0,0,data[[#This Row],[Total conversion value, Dollars]]/data[[#This Row],[Spend, Dollars]])</f>
        <v>2.2297180387756894</v>
      </c>
      <c r="R8842" s="2">
        <v>64.8</v>
      </c>
      <c r="S8842" s="2">
        <v>6</v>
      </c>
      <c r="T8842" s="2">
        <v>3</v>
      </c>
      <c r="U8842" s="2">
        <f t="shared" si="138"/>
        <v>73.8</v>
      </c>
    </row>
    <row r="8843" spans="1:21" x14ac:dyDescent="0.2">
      <c r="A8843" t="s">
        <v>22</v>
      </c>
      <c r="B8843" s="3">
        <v>45027</v>
      </c>
      <c r="C8843" s="10" t="str">
        <f>TEXT(data[[#This Row],[Date]],"mmmm")</f>
        <v>April</v>
      </c>
      <c r="D8843" t="s">
        <v>16</v>
      </c>
      <c r="E8843" t="s">
        <v>19</v>
      </c>
      <c r="F8843" t="s">
        <v>20</v>
      </c>
      <c r="G8843" t="s">
        <v>21</v>
      </c>
      <c r="H8843" s="11">
        <v>2118.8000000000002</v>
      </c>
      <c r="I8843" s="11">
        <v>15.891000000000007</v>
      </c>
      <c r="J8843" s="13">
        <f>data[[#This Row],[Clicks]]/data[[#This Row],[Impressions]]</f>
        <v>7.5000000000000023E-3</v>
      </c>
      <c r="K8843" s="1">
        <v>1.0299999999999998</v>
      </c>
      <c r="L8843" s="2">
        <v>16.367730000000005</v>
      </c>
      <c r="M8843">
        <v>3</v>
      </c>
      <c r="N8843" s="1">
        <f>IF(data[[#This Row],[Conversions]]=0,0,data[[#This Row],[Spend, Dollars]]/data[[#This Row],[Conversions]])</f>
        <v>5.455910000000002</v>
      </c>
      <c r="O8843" s="13">
        <f>data[[#This Row],[Conversions]]/data[[#This Row],[Clicks]]</f>
        <v>0.1887861053426467</v>
      </c>
      <c r="P8843" s="11">
        <v>213</v>
      </c>
      <c r="Q8843" s="11">
        <f>IF(data[[#This Row],[Spend, Dollars]]=0,0,data[[#This Row],[Total conversion value, Dollars]]/data[[#This Row],[Spend, Dollars]])</f>
        <v>13.01341114497856</v>
      </c>
      <c r="R8843" s="2">
        <v>25.2</v>
      </c>
      <c r="S8843" s="2">
        <v>1.5</v>
      </c>
      <c r="T8843" s="2">
        <v>2</v>
      </c>
      <c r="U8843" s="2">
        <f t="shared" si="138"/>
        <v>28.7</v>
      </c>
    </row>
    <row r="8844" spans="1:21" x14ac:dyDescent="0.2">
      <c r="A8844" t="s">
        <v>22</v>
      </c>
      <c r="B8844" s="3">
        <v>45028</v>
      </c>
      <c r="C8844" s="10" t="str">
        <f>TEXT(data[[#This Row],[Date]],"mmmm")</f>
        <v>April</v>
      </c>
      <c r="D8844" t="s">
        <v>16</v>
      </c>
      <c r="E8844" t="s">
        <v>19</v>
      </c>
      <c r="F8844" t="s">
        <v>20</v>
      </c>
      <c r="G8844" t="s">
        <v>21</v>
      </c>
      <c r="H8844" s="11">
        <v>2222.4</v>
      </c>
      <c r="I8844" s="11">
        <v>24.446400000000004</v>
      </c>
      <c r="J8844" s="13">
        <f>data[[#This Row],[Clicks]]/data[[#This Row],[Impressions]]</f>
        <v>1.1000000000000001E-2</v>
      </c>
      <c r="K8844" s="1">
        <v>9.9999999999999794E-3</v>
      </c>
      <c r="L8844" s="2">
        <v>0.24446399999999954</v>
      </c>
      <c r="M8844">
        <v>5</v>
      </c>
      <c r="N8844" s="1">
        <f>IF(data[[#This Row],[Conversions]]=0,0,data[[#This Row],[Spend, Dollars]]/data[[#This Row],[Conversions]])</f>
        <v>4.889279999999991E-2</v>
      </c>
      <c r="O8844" s="13">
        <f>data[[#This Row],[Conversions]]/data[[#This Row],[Clicks]]</f>
        <v>0.20452909221807705</v>
      </c>
      <c r="P8844" s="11">
        <v>340</v>
      </c>
      <c r="Q8844" s="11">
        <f>IF(data[[#This Row],[Spend, Dollars]]=0,0,data[[#This Row],[Total conversion value, Dollars]]/data[[#This Row],[Spend, Dollars]])</f>
        <v>1390.7978270829269</v>
      </c>
      <c r="R8844" s="2">
        <v>20.399999999999999</v>
      </c>
      <c r="S8844" s="2">
        <v>4.5</v>
      </c>
      <c r="T8844" s="2">
        <v>4</v>
      </c>
      <c r="U8844" s="2">
        <f t="shared" si="138"/>
        <v>28.9</v>
      </c>
    </row>
    <row r="8845" spans="1:21" x14ac:dyDescent="0.2">
      <c r="A8845" t="s">
        <v>22</v>
      </c>
      <c r="B8845" s="3">
        <v>45029</v>
      </c>
      <c r="C8845" s="10" t="str">
        <f>TEXT(data[[#This Row],[Date]],"mmmm")</f>
        <v>April</v>
      </c>
      <c r="D8845" t="s">
        <v>16</v>
      </c>
      <c r="E8845" t="s">
        <v>19</v>
      </c>
      <c r="F8845" t="s">
        <v>20</v>
      </c>
      <c r="G8845" t="s">
        <v>21</v>
      </c>
      <c r="H8845" s="11">
        <v>2032.6</v>
      </c>
      <c r="I8845" s="11">
        <v>27.236839999999997</v>
      </c>
      <c r="J8845" s="13">
        <f>data[[#This Row],[Clicks]]/data[[#This Row],[Impressions]]</f>
        <v>1.3399999999999999E-2</v>
      </c>
      <c r="K8845" s="1">
        <v>0.81999999999999973</v>
      </c>
      <c r="L8845" s="2">
        <v>22.334208799999992</v>
      </c>
      <c r="M8845">
        <v>3</v>
      </c>
      <c r="N8845" s="1">
        <f>IF(data[[#This Row],[Conversions]]=0,0,data[[#This Row],[Spend, Dollars]]/data[[#This Row],[Conversions]])</f>
        <v>7.4447362666666637</v>
      </c>
      <c r="O8845" s="13">
        <f>data[[#This Row],[Conversions]]/data[[#This Row],[Clicks]]</f>
        <v>0.11014493604985014</v>
      </c>
      <c r="P8845" s="11">
        <v>114</v>
      </c>
      <c r="Q8845" s="11">
        <f>IF(data[[#This Row],[Spend, Dollars]]=0,0,data[[#This Row],[Total conversion value, Dollars]]/data[[#This Row],[Spend, Dollars]])</f>
        <v>5.1042775242613496</v>
      </c>
      <c r="R8845" s="2">
        <v>26.4</v>
      </c>
      <c r="S8845" s="2">
        <v>7.5</v>
      </c>
      <c r="T8845" s="2">
        <v>3</v>
      </c>
      <c r="U8845" s="2">
        <f t="shared" si="138"/>
        <v>36.9</v>
      </c>
    </row>
    <row r="8846" spans="1:21" x14ac:dyDescent="0.2">
      <c r="A8846" t="s">
        <v>22</v>
      </c>
      <c r="B8846" s="3">
        <v>45030</v>
      </c>
      <c r="C8846" s="10" t="str">
        <f>TEXT(data[[#This Row],[Date]],"mmmm")</f>
        <v>April</v>
      </c>
      <c r="D8846" t="s">
        <v>16</v>
      </c>
      <c r="E8846" t="s">
        <v>19</v>
      </c>
      <c r="F8846" t="s">
        <v>20</v>
      </c>
      <c r="G8846" t="s">
        <v>21</v>
      </c>
      <c r="H8846" s="11">
        <v>2282.6</v>
      </c>
      <c r="I8846" s="11">
        <v>24.652080000000002</v>
      </c>
      <c r="J8846" s="13">
        <f>data[[#This Row],[Clicks]]/data[[#This Row],[Impressions]]</f>
        <v>1.0800000000000001E-2</v>
      </c>
      <c r="K8846" s="1">
        <v>0.11</v>
      </c>
      <c r="L8846" s="2">
        <v>2.7117288000000004</v>
      </c>
      <c r="M8846">
        <v>3</v>
      </c>
      <c r="N8846" s="1">
        <f>IF(data[[#This Row],[Conversions]]=0,0,data[[#This Row],[Spend, Dollars]]/data[[#This Row],[Conversions]])</f>
        <v>0.90390960000000009</v>
      </c>
      <c r="O8846" s="13">
        <f>data[[#This Row],[Conversions]]/data[[#This Row],[Clicks]]</f>
        <v>0.1216935852877323</v>
      </c>
      <c r="P8846" s="11">
        <v>132</v>
      </c>
      <c r="Q8846" s="11">
        <f>IF(data[[#This Row],[Spend, Dollars]]=0,0,data[[#This Row],[Total conversion value, Dollars]]/data[[#This Row],[Spend, Dollars]])</f>
        <v>48.677434115092922</v>
      </c>
      <c r="R8846" s="2">
        <v>27.599999999999998</v>
      </c>
      <c r="S8846" s="2">
        <v>9</v>
      </c>
      <c r="T8846" s="2">
        <v>1</v>
      </c>
      <c r="U8846" s="2">
        <f t="shared" si="138"/>
        <v>37.599999999999994</v>
      </c>
    </row>
    <row r="8847" spans="1:21" x14ac:dyDescent="0.2">
      <c r="A8847" t="s">
        <v>22</v>
      </c>
      <c r="B8847" s="3">
        <v>45031</v>
      </c>
      <c r="C8847" s="10" t="str">
        <f>TEXT(data[[#This Row],[Date]],"mmmm")</f>
        <v>April</v>
      </c>
      <c r="D8847" t="s">
        <v>16</v>
      </c>
      <c r="E8847" t="s">
        <v>19</v>
      </c>
      <c r="F8847" t="s">
        <v>20</v>
      </c>
      <c r="G8847" t="s">
        <v>21</v>
      </c>
      <c r="H8847" s="11">
        <v>2434.4</v>
      </c>
      <c r="I8847" s="11">
        <v>27.265280000000004</v>
      </c>
      <c r="J8847" s="13">
        <f>data[[#This Row],[Clicks]]/data[[#This Row],[Impressions]]</f>
        <v>1.1200000000000002E-2</v>
      </c>
      <c r="K8847" s="1">
        <v>0.79999999999999982</v>
      </c>
      <c r="L8847" s="2">
        <v>21.812223999999997</v>
      </c>
      <c r="M8847">
        <v>3</v>
      </c>
      <c r="N8847" s="1">
        <f>IF(data[[#This Row],[Conversions]]=0,0,data[[#This Row],[Spend, Dollars]]/data[[#This Row],[Conversions]])</f>
        <v>7.2707413333333326</v>
      </c>
      <c r="O8847" s="13">
        <f>data[[#This Row],[Conversions]]/data[[#This Row],[Clicks]]</f>
        <v>0.11003004553776816</v>
      </c>
      <c r="P8847" s="11">
        <v>165</v>
      </c>
      <c r="Q8847" s="11">
        <f>IF(data[[#This Row],[Spend, Dollars]]=0,0,data[[#This Row],[Total conversion value, Dollars]]/data[[#This Row],[Spend, Dollars]])</f>
        <v>7.5645656307215638</v>
      </c>
      <c r="R8847" s="2">
        <v>72</v>
      </c>
      <c r="S8847" s="2">
        <v>16.5</v>
      </c>
      <c r="T8847" s="2">
        <v>0</v>
      </c>
      <c r="U8847" s="2">
        <f t="shared" si="138"/>
        <v>88.5</v>
      </c>
    </row>
    <row r="8848" spans="1:21" x14ac:dyDescent="0.2">
      <c r="A8848" t="s">
        <v>22</v>
      </c>
      <c r="B8848" s="3">
        <v>45032</v>
      </c>
      <c r="C8848" s="10" t="str">
        <f>TEXT(data[[#This Row],[Date]],"mmmm")</f>
        <v>April</v>
      </c>
      <c r="D8848" t="s">
        <v>16</v>
      </c>
      <c r="E8848" t="s">
        <v>19</v>
      </c>
      <c r="F8848" t="s">
        <v>20</v>
      </c>
      <c r="G8848" t="s">
        <v>21</v>
      </c>
      <c r="H8848" s="11">
        <v>1781.2</v>
      </c>
      <c r="I8848" s="11">
        <v>14.605839999999999</v>
      </c>
      <c r="J8848" s="13">
        <f>data[[#This Row],[Clicks]]/data[[#This Row],[Impressions]]</f>
        <v>8.199999999999999E-3</v>
      </c>
      <c r="K8848" s="1">
        <v>0.85999999999999965</v>
      </c>
      <c r="L8848" s="2">
        <v>12.561022399999993</v>
      </c>
      <c r="M8848">
        <v>5</v>
      </c>
      <c r="N8848" s="1">
        <f>IF(data[[#This Row],[Conversions]]=0,0,data[[#This Row],[Spend, Dollars]]/data[[#This Row],[Conversions]])</f>
        <v>2.5122044799999985</v>
      </c>
      <c r="O8848" s="13">
        <f>data[[#This Row],[Conversions]]/data[[#This Row],[Clicks]]</f>
        <v>0.34232882189589919</v>
      </c>
      <c r="P8848" s="11">
        <v>400</v>
      </c>
      <c r="Q8848" s="11">
        <f>IF(data[[#This Row],[Spend, Dollars]]=0,0,data[[#This Row],[Total conversion value, Dollars]]/data[[#This Row],[Spend, Dollars]])</f>
        <v>31.844541571711567</v>
      </c>
      <c r="R8848" s="2">
        <v>52.8</v>
      </c>
      <c r="S8848" s="2">
        <v>6</v>
      </c>
      <c r="T8848" s="2">
        <v>1</v>
      </c>
      <c r="U8848" s="2">
        <f t="shared" si="138"/>
        <v>59.8</v>
      </c>
    </row>
    <row r="8849" spans="1:21" x14ac:dyDescent="0.2">
      <c r="A8849" t="s">
        <v>22</v>
      </c>
      <c r="B8849" s="3">
        <v>45033</v>
      </c>
      <c r="C8849" s="10" t="str">
        <f>TEXT(data[[#This Row],[Date]],"mmmm")</f>
        <v>April</v>
      </c>
      <c r="D8849" t="s">
        <v>16</v>
      </c>
      <c r="E8849" t="s">
        <v>19</v>
      </c>
      <c r="F8849" t="s">
        <v>20</v>
      </c>
      <c r="G8849" t="s">
        <v>21</v>
      </c>
      <c r="H8849" s="11">
        <v>1042.6000000000001</v>
      </c>
      <c r="I8849" s="11">
        <v>8.6535800000000016</v>
      </c>
      <c r="J8849" s="13">
        <f>data[[#This Row],[Clicks]]/data[[#This Row],[Impressions]]</f>
        <v>8.3000000000000001E-3</v>
      </c>
      <c r="K8849" s="1">
        <v>1.1799999999999997</v>
      </c>
      <c r="L8849" s="2">
        <v>10.211224399999999</v>
      </c>
      <c r="M8849">
        <v>4</v>
      </c>
      <c r="N8849" s="1">
        <f>IF(data[[#This Row],[Conversions]]=0,0,data[[#This Row],[Spend, Dollars]]/data[[#This Row],[Conversions]])</f>
        <v>2.5528060999999997</v>
      </c>
      <c r="O8849" s="13">
        <f>data[[#This Row],[Conversions]]/data[[#This Row],[Clicks]]</f>
        <v>0.46223643856068808</v>
      </c>
      <c r="P8849" s="11">
        <v>232</v>
      </c>
      <c r="Q8849" s="11">
        <f>IF(data[[#This Row],[Spend, Dollars]]=0,0,data[[#This Row],[Total conversion value, Dollars]]/data[[#This Row],[Spend, Dollars]])</f>
        <v>22.720096132643999</v>
      </c>
      <c r="R8849" s="2">
        <v>46.8</v>
      </c>
      <c r="S8849" s="2">
        <v>6</v>
      </c>
      <c r="T8849" s="2">
        <v>1</v>
      </c>
      <c r="U8849" s="2">
        <f t="shared" si="138"/>
        <v>53.8</v>
      </c>
    </row>
    <row r="8850" spans="1:21" x14ac:dyDescent="0.2">
      <c r="A8850" t="s">
        <v>22</v>
      </c>
      <c r="B8850" s="3">
        <v>45034</v>
      </c>
      <c r="C8850" s="10" t="str">
        <f>TEXT(data[[#This Row],[Date]],"mmmm")</f>
        <v>April</v>
      </c>
      <c r="D8850" t="s">
        <v>16</v>
      </c>
      <c r="E8850" t="s">
        <v>19</v>
      </c>
      <c r="F8850" t="s">
        <v>20</v>
      </c>
      <c r="G8850" t="s">
        <v>21</v>
      </c>
      <c r="H8850" s="11">
        <v>1476.2</v>
      </c>
      <c r="I8850" s="11">
        <v>12.252460000000003</v>
      </c>
      <c r="J8850" s="13">
        <f>data[[#This Row],[Clicks]]/data[[#This Row],[Impressions]]</f>
        <v>8.3000000000000018E-3</v>
      </c>
      <c r="K8850" s="1">
        <v>0.80999999999999972</v>
      </c>
      <c r="L8850" s="2">
        <v>9.9244925999999989</v>
      </c>
      <c r="M8850">
        <v>4</v>
      </c>
      <c r="N8850" s="1">
        <f>IF(data[[#This Row],[Conversions]]=0,0,data[[#This Row],[Spend, Dollars]]/data[[#This Row],[Conversions]])</f>
        <v>2.4811231499999997</v>
      </c>
      <c r="O8850" s="13">
        <f>data[[#This Row],[Conversions]]/data[[#This Row],[Clicks]]</f>
        <v>0.32646505273226756</v>
      </c>
      <c r="P8850" s="11">
        <v>172</v>
      </c>
      <c r="Q8850" s="11">
        <f>IF(data[[#This Row],[Spend, Dollars]]=0,0,data[[#This Row],[Total conversion value, Dollars]]/data[[#This Row],[Spend, Dollars]])</f>
        <v>17.330860824058654</v>
      </c>
      <c r="R8850" s="2">
        <v>54</v>
      </c>
      <c r="S8850" s="2">
        <v>3</v>
      </c>
      <c r="T8850" s="2">
        <v>3</v>
      </c>
      <c r="U8850" s="2">
        <f t="shared" si="138"/>
        <v>60</v>
      </c>
    </row>
    <row r="8851" spans="1:21" x14ac:dyDescent="0.2">
      <c r="A8851" t="s">
        <v>22</v>
      </c>
      <c r="B8851" s="3">
        <v>45035</v>
      </c>
      <c r="C8851" s="10" t="str">
        <f>TEXT(data[[#This Row],[Date]],"mmmm")</f>
        <v>April</v>
      </c>
      <c r="D8851" t="s">
        <v>16</v>
      </c>
      <c r="E8851" t="s">
        <v>19</v>
      </c>
      <c r="F8851" t="s">
        <v>20</v>
      </c>
      <c r="G8851" t="s">
        <v>21</v>
      </c>
      <c r="H8851" s="11">
        <v>1236</v>
      </c>
      <c r="I8851" s="11">
        <v>10.876799999999999</v>
      </c>
      <c r="J8851" s="13">
        <f>data[[#This Row],[Clicks]]/data[[#This Row],[Impressions]]</f>
        <v>8.7999999999999988E-3</v>
      </c>
      <c r="K8851" s="1">
        <v>0.98999999999999966</v>
      </c>
      <c r="L8851" s="2">
        <v>10.768031999999996</v>
      </c>
      <c r="M8851">
        <v>4</v>
      </c>
      <c r="N8851" s="1">
        <f>IF(data[[#This Row],[Conversions]]=0,0,data[[#This Row],[Spend, Dollars]]/data[[#This Row],[Conversions]])</f>
        <v>2.6920079999999991</v>
      </c>
      <c r="O8851" s="13">
        <f>data[[#This Row],[Conversions]]/data[[#This Row],[Clicks]]</f>
        <v>0.36775522212415418</v>
      </c>
      <c r="P8851" s="11">
        <v>316</v>
      </c>
      <c r="Q8851" s="11">
        <f>IF(data[[#This Row],[Spend, Dollars]]=0,0,data[[#This Row],[Total conversion value, Dollars]]/data[[#This Row],[Spend, Dollars]])</f>
        <v>29.346123785664837</v>
      </c>
      <c r="R8851" s="2">
        <v>34.799999999999997</v>
      </c>
      <c r="S8851" s="2">
        <v>3</v>
      </c>
      <c r="T8851" s="2">
        <v>4</v>
      </c>
      <c r="U8851" s="2">
        <f t="shared" si="138"/>
        <v>41.8</v>
      </c>
    </row>
    <row r="8852" spans="1:21" x14ac:dyDescent="0.2">
      <c r="A8852" t="s">
        <v>22</v>
      </c>
      <c r="B8852" s="3">
        <v>45036</v>
      </c>
      <c r="C8852" s="10" t="str">
        <f>TEXT(data[[#This Row],[Date]],"mmmm")</f>
        <v>April</v>
      </c>
      <c r="D8852" t="s">
        <v>16</v>
      </c>
      <c r="E8852" t="s">
        <v>19</v>
      </c>
      <c r="F8852" t="s">
        <v>20</v>
      </c>
      <c r="G8852" t="s">
        <v>21</v>
      </c>
      <c r="H8852" s="11">
        <v>1355.2</v>
      </c>
      <c r="I8852" s="11">
        <v>13.823040000000001</v>
      </c>
      <c r="J8852" s="13">
        <f>data[[#This Row],[Clicks]]/data[[#This Row],[Impressions]]</f>
        <v>1.0200000000000001E-2</v>
      </c>
      <c r="K8852" s="1">
        <v>0.08</v>
      </c>
      <c r="L8852" s="2">
        <v>1.1058432</v>
      </c>
      <c r="M8852">
        <v>4</v>
      </c>
      <c r="N8852" s="1">
        <f>IF(data[[#This Row],[Conversions]]=0,0,data[[#This Row],[Spend, Dollars]]/data[[#This Row],[Conversions]])</f>
        <v>0.27646080000000001</v>
      </c>
      <c r="O8852" s="13">
        <f>data[[#This Row],[Conversions]]/data[[#This Row],[Clicks]]</f>
        <v>0.28937194712595782</v>
      </c>
      <c r="P8852" s="11">
        <v>312</v>
      </c>
      <c r="Q8852" s="11">
        <f>IF(data[[#This Row],[Spend, Dollars]]=0,0,data[[#This Row],[Total conversion value, Dollars]]/data[[#This Row],[Spend, Dollars]])</f>
        <v>282.13764844780889</v>
      </c>
      <c r="R8852" s="2">
        <v>15.6</v>
      </c>
      <c r="S8852" s="2">
        <v>21</v>
      </c>
      <c r="T8852" s="2">
        <v>1</v>
      </c>
      <c r="U8852" s="2">
        <f t="shared" si="138"/>
        <v>37.6</v>
      </c>
    </row>
    <row r="8853" spans="1:21" x14ac:dyDescent="0.2">
      <c r="A8853" t="s">
        <v>22</v>
      </c>
      <c r="B8853" s="3">
        <v>45037</v>
      </c>
      <c r="C8853" s="10" t="str">
        <f>TEXT(data[[#This Row],[Date]],"mmmm")</f>
        <v>April</v>
      </c>
      <c r="D8853" t="s">
        <v>16</v>
      </c>
      <c r="E8853" t="s">
        <v>19</v>
      </c>
      <c r="F8853" t="s">
        <v>20</v>
      </c>
      <c r="G8853" t="s">
        <v>21</v>
      </c>
      <c r="H8853" s="11">
        <v>1524</v>
      </c>
      <c r="I8853" s="11">
        <v>12.039600000000002</v>
      </c>
      <c r="J8853" s="13">
        <f>data[[#This Row],[Clicks]]/data[[#This Row],[Impressions]]</f>
        <v>7.9000000000000008E-3</v>
      </c>
      <c r="K8853" s="1">
        <v>9.9999999999999395E-3</v>
      </c>
      <c r="L8853" s="2">
        <v>0.1203959999999993</v>
      </c>
      <c r="M8853">
        <v>4</v>
      </c>
      <c r="N8853" s="1">
        <f>IF(data[[#This Row],[Conversions]]=0,0,data[[#This Row],[Spend, Dollars]]/data[[#This Row],[Conversions]])</f>
        <v>3.0098999999999824E-2</v>
      </c>
      <c r="O8853" s="13">
        <f>data[[#This Row],[Conversions]]/data[[#This Row],[Clicks]]</f>
        <v>0.33223695139373394</v>
      </c>
      <c r="P8853" s="11">
        <v>236</v>
      </c>
      <c r="Q8853" s="11">
        <f>IF(data[[#This Row],[Spend, Dollars]]=0,0,data[[#This Row],[Total conversion value, Dollars]]/data[[#This Row],[Spend, Dollars]])</f>
        <v>1960.1980132230422</v>
      </c>
      <c r="R8853" s="2">
        <v>62.4</v>
      </c>
      <c r="S8853" s="2">
        <v>19.5</v>
      </c>
      <c r="T8853" s="2">
        <v>2</v>
      </c>
      <c r="U8853" s="2">
        <f t="shared" si="138"/>
        <v>83.9</v>
      </c>
    </row>
    <row r="8854" spans="1:21" x14ac:dyDescent="0.2">
      <c r="A8854" t="s">
        <v>22</v>
      </c>
      <c r="B8854" s="3">
        <v>45038</v>
      </c>
      <c r="C8854" s="10" t="str">
        <f>TEXT(data[[#This Row],[Date]],"mmmm")</f>
        <v>April</v>
      </c>
      <c r="D8854" t="s">
        <v>16</v>
      </c>
      <c r="E8854" t="s">
        <v>19</v>
      </c>
      <c r="F8854" t="s">
        <v>20</v>
      </c>
      <c r="G8854" t="s">
        <v>21</v>
      </c>
      <c r="H8854" s="11">
        <v>1039.2</v>
      </c>
      <c r="I8854" s="11">
        <v>10.18416</v>
      </c>
      <c r="J8854" s="13">
        <f>data[[#This Row],[Clicks]]/data[[#This Row],[Impressions]]</f>
        <v>9.7999999999999997E-3</v>
      </c>
      <c r="K8854" s="1">
        <v>0.33999999999999997</v>
      </c>
      <c r="L8854" s="2">
        <v>3.4626143999999996</v>
      </c>
      <c r="M8854">
        <v>4</v>
      </c>
      <c r="N8854" s="1">
        <f>IF(data[[#This Row],[Conversions]]=0,0,data[[#This Row],[Spend, Dollars]]/data[[#This Row],[Conversions]])</f>
        <v>0.86565359999999991</v>
      </c>
      <c r="O8854" s="13">
        <f>data[[#This Row],[Conversions]]/data[[#This Row],[Clicks]]</f>
        <v>0.39276680649164974</v>
      </c>
      <c r="P8854" s="11">
        <v>220</v>
      </c>
      <c r="Q8854" s="11">
        <f>IF(data[[#This Row],[Spend, Dollars]]=0,0,data[[#This Row],[Total conversion value, Dollars]]/data[[#This Row],[Spend, Dollars]])</f>
        <v>63.535806932472767</v>
      </c>
      <c r="R8854" s="2">
        <v>62.4</v>
      </c>
      <c r="S8854" s="2">
        <v>6</v>
      </c>
      <c r="T8854" s="2">
        <v>1</v>
      </c>
      <c r="U8854" s="2">
        <f t="shared" si="138"/>
        <v>69.400000000000006</v>
      </c>
    </row>
    <row r="8855" spans="1:21" x14ac:dyDescent="0.2">
      <c r="A8855" t="s">
        <v>22</v>
      </c>
      <c r="B8855" s="3">
        <v>45039</v>
      </c>
      <c r="C8855" s="10" t="str">
        <f>TEXT(data[[#This Row],[Date]],"mmmm")</f>
        <v>April</v>
      </c>
      <c r="D8855" t="s">
        <v>16</v>
      </c>
      <c r="E8855" t="s">
        <v>19</v>
      </c>
      <c r="F8855" t="s">
        <v>20</v>
      </c>
      <c r="G8855" t="s">
        <v>21</v>
      </c>
      <c r="H8855" s="11">
        <v>1593</v>
      </c>
      <c r="I8855" s="11">
        <v>12.106800000000003</v>
      </c>
      <c r="J8855" s="13">
        <f>data[[#This Row],[Clicks]]/data[[#This Row],[Impressions]]</f>
        <v>7.6000000000000017E-3</v>
      </c>
      <c r="K8855" s="1">
        <v>0.67999999999999983</v>
      </c>
      <c r="L8855" s="2">
        <v>8.2326239999999995</v>
      </c>
      <c r="M8855">
        <v>4</v>
      </c>
      <c r="N8855" s="1">
        <f>IF(data[[#This Row],[Conversions]]=0,0,data[[#This Row],[Spend, Dollars]]/data[[#This Row],[Conversions]])</f>
        <v>2.0581559999999999</v>
      </c>
      <c r="O8855" s="13">
        <f>data[[#This Row],[Conversions]]/data[[#This Row],[Clicks]]</f>
        <v>0.33039283708329192</v>
      </c>
      <c r="P8855" s="11">
        <v>152</v>
      </c>
      <c r="Q8855" s="11">
        <f>IF(data[[#This Row],[Spend, Dollars]]=0,0,data[[#This Row],[Total conversion value, Dollars]]/data[[#This Row],[Spend, Dollars]])</f>
        <v>18.463129131125143</v>
      </c>
      <c r="R8855" s="2">
        <v>37.199999999999996</v>
      </c>
      <c r="S8855" s="2">
        <v>12</v>
      </c>
      <c r="T8855" s="2">
        <v>3</v>
      </c>
      <c r="U8855" s="2">
        <f t="shared" si="138"/>
        <v>52.199999999999996</v>
      </c>
    </row>
    <row r="8856" spans="1:21" x14ac:dyDescent="0.2">
      <c r="A8856" t="s">
        <v>22</v>
      </c>
      <c r="B8856" s="3">
        <v>45040</v>
      </c>
      <c r="C8856" s="10" t="str">
        <f>TEXT(data[[#This Row],[Date]],"mmmm")</f>
        <v>April</v>
      </c>
      <c r="D8856" t="s">
        <v>16</v>
      </c>
      <c r="E8856" t="s">
        <v>19</v>
      </c>
      <c r="F8856" t="s">
        <v>20</v>
      </c>
      <c r="G8856" t="s">
        <v>21</v>
      </c>
      <c r="H8856" s="11">
        <v>1245.6000000000001</v>
      </c>
      <c r="I8856" s="11">
        <v>12.456</v>
      </c>
      <c r="J8856" s="13">
        <f>data[[#This Row],[Clicks]]/data[[#This Row],[Impressions]]</f>
        <v>9.9999999999999985E-3</v>
      </c>
      <c r="K8856" s="1">
        <v>0.30999999999999983</v>
      </c>
      <c r="L8856" s="2">
        <v>3.8613599999999977</v>
      </c>
      <c r="M8856">
        <v>4</v>
      </c>
      <c r="N8856" s="1">
        <f>IF(data[[#This Row],[Conversions]]=0,0,data[[#This Row],[Spend, Dollars]]/data[[#This Row],[Conversions]])</f>
        <v>0.96533999999999942</v>
      </c>
      <c r="O8856" s="13">
        <f>data[[#This Row],[Conversions]]/data[[#This Row],[Clicks]]</f>
        <v>0.32113037893384716</v>
      </c>
      <c r="P8856" s="11">
        <v>224</v>
      </c>
      <c r="Q8856" s="11">
        <f>IF(data[[#This Row],[Spend, Dollars]]=0,0,data[[#This Row],[Total conversion value, Dollars]]/data[[#This Row],[Spend, Dollars]])</f>
        <v>58.01064909772726</v>
      </c>
      <c r="R8856" s="2">
        <v>21.599999999999998</v>
      </c>
      <c r="S8856" s="2">
        <v>4.5</v>
      </c>
      <c r="T8856" s="2">
        <v>2</v>
      </c>
      <c r="U8856" s="2">
        <f t="shared" si="138"/>
        <v>28.099999999999998</v>
      </c>
    </row>
    <row r="8857" spans="1:21" x14ac:dyDescent="0.2">
      <c r="A8857" t="s">
        <v>22</v>
      </c>
      <c r="B8857" s="3">
        <v>45041</v>
      </c>
      <c r="C8857" s="10" t="str">
        <f>TEXT(data[[#This Row],[Date]],"mmmm")</f>
        <v>April</v>
      </c>
      <c r="D8857" t="s">
        <v>16</v>
      </c>
      <c r="E8857" t="s">
        <v>19</v>
      </c>
      <c r="F8857" t="s">
        <v>20</v>
      </c>
      <c r="G8857" t="s">
        <v>21</v>
      </c>
      <c r="H8857" s="11">
        <v>1423.2</v>
      </c>
      <c r="I8857" s="11">
        <v>13.80504</v>
      </c>
      <c r="J8857" s="13">
        <f>data[[#This Row],[Clicks]]/data[[#This Row],[Impressions]]</f>
        <v>9.7000000000000003E-3</v>
      </c>
      <c r="K8857" s="1">
        <v>1.0999999999999996</v>
      </c>
      <c r="L8857" s="2">
        <v>15.185543999999995</v>
      </c>
      <c r="M8857">
        <v>3</v>
      </c>
      <c r="N8857" s="1">
        <f>IF(data[[#This Row],[Conversions]]=0,0,data[[#This Row],[Spend, Dollars]]/data[[#This Row],[Conversions]])</f>
        <v>5.0618479999999986</v>
      </c>
      <c r="O8857" s="13">
        <f>data[[#This Row],[Conversions]]/data[[#This Row],[Clicks]]</f>
        <v>0.21731193824863962</v>
      </c>
      <c r="P8857" s="11">
        <v>165</v>
      </c>
      <c r="Q8857" s="11">
        <f>IF(data[[#This Row],[Spend, Dollars]]=0,0,data[[#This Row],[Total conversion value, Dollars]]/data[[#This Row],[Spend, Dollars]])</f>
        <v>10.865596912431984</v>
      </c>
      <c r="R8857" s="2">
        <v>52.8</v>
      </c>
      <c r="S8857" s="2">
        <v>12</v>
      </c>
      <c r="T8857" s="2">
        <v>4</v>
      </c>
      <c r="U8857" s="2">
        <f t="shared" si="138"/>
        <v>68.8</v>
      </c>
    </row>
    <row r="8858" spans="1:21" x14ac:dyDescent="0.2">
      <c r="A8858" t="s">
        <v>22</v>
      </c>
      <c r="B8858" s="3">
        <v>45042</v>
      </c>
      <c r="C8858" s="10" t="str">
        <f>TEXT(data[[#This Row],[Date]],"mmmm")</f>
        <v>April</v>
      </c>
      <c r="D8858" t="s">
        <v>16</v>
      </c>
      <c r="E8858" t="s">
        <v>19</v>
      </c>
      <c r="F8858" t="s">
        <v>20</v>
      </c>
      <c r="G8858" t="s">
        <v>21</v>
      </c>
      <c r="H8858" s="11">
        <v>1793</v>
      </c>
      <c r="I8858" s="11">
        <v>18.288600000000002</v>
      </c>
      <c r="J8858" s="13">
        <f>data[[#This Row],[Clicks]]/data[[#This Row],[Impressions]]</f>
        <v>1.0200000000000001E-2</v>
      </c>
      <c r="K8858" s="1">
        <v>0.28999999999999992</v>
      </c>
      <c r="L8858" s="2">
        <v>5.3036939999999992</v>
      </c>
      <c r="M8858">
        <v>1</v>
      </c>
      <c r="N8858" s="1">
        <f>IF(data[[#This Row],[Conversions]]=0,0,data[[#This Row],[Spend, Dollars]]/data[[#This Row],[Conversions]])</f>
        <v>5.3036939999999992</v>
      </c>
      <c r="O8858" s="13">
        <f>data[[#This Row],[Conversions]]/data[[#This Row],[Clicks]]</f>
        <v>5.4678870990671778E-2</v>
      </c>
      <c r="P8858" s="11">
        <v>73</v>
      </c>
      <c r="Q8858" s="11">
        <f>IF(data[[#This Row],[Spend, Dollars]]=0,0,data[[#This Row],[Total conversion value, Dollars]]/data[[#This Row],[Spend, Dollars]])</f>
        <v>13.763991663169106</v>
      </c>
      <c r="R8858" s="2">
        <v>38.4</v>
      </c>
      <c r="S8858" s="2">
        <v>1.5</v>
      </c>
      <c r="T8858" s="2">
        <v>2</v>
      </c>
      <c r="U8858" s="2">
        <f t="shared" si="138"/>
        <v>41.9</v>
      </c>
    </row>
    <row r="8859" spans="1:21" x14ac:dyDescent="0.2">
      <c r="A8859" t="s">
        <v>22</v>
      </c>
      <c r="B8859" s="3">
        <v>45043</v>
      </c>
      <c r="C8859" s="10" t="str">
        <f>TEXT(data[[#This Row],[Date]],"mmmm")</f>
        <v>April</v>
      </c>
      <c r="D8859" t="s">
        <v>16</v>
      </c>
      <c r="E8859" t="s">
        <v>19</v>
      </c>
      <c r="F8859" t="s">
        <v>20</v>
      </c>
      <c r="G8859" t="s">
        <v>21</v>
      </c>
      <c r="H8859" s="11">
        <v>2283.6</v>
      </c>
      <c r="I8859" s="11">
        <v>24.206159999999993</v>
      </c>
      <c r="J8859" s="13">
        <f>data[[#This Row],[Clicks]]/data[[#This Row],[Impressions]]</f>
        <v>1.0599999999999998E-2</v>
      </c>
      <c r="K8859" s="1">
        <v>1.0599999999999998</v>
      </c>
      <c r="L8859" s="2">
        <v>25.658529599999991</v>
      </c>
      <c r="M8859">
        <v>4</v>
      </c>
      <c r="N8859" s="1">
        <f>IF(data[[#This Row],[Conversions]]=0,0,data[[#This Row],[Spend, Dollars]]/data[[#This Row],[Conversions]])</f>
        <v>6.4146323999999977</v>
      </c>
      <c r="O8859" s="13">
        <f>data[[#This Row],[Conversions]]/data[[#This Row],[Clicks]]</f>
        <v>0.16524719327642223</v>
      </c>
      <c r="P8859" s="11">
        <v>148</v>
      </c>
      <c r="Q8859" s="11">
        <f>IF(data[[#This Row],[Spend, Dollars]]=0,0,data[[#This Row],[Total conversion value, Dollars]]/data[[#This Row],[Spend, Dollars]])</f>
        <v>5.7680624068185127</v>
      </c>
      <c r="R8859" s="2">
        <v>36</v>
      </c>
      <c r="S8859" s="2">
        <v>13.5</v>
      </c>
      <c r="T8859" s="2">
        <v>2</v>
      </c>
      <c r="U8859" s="2">
        <f t="shared" si="138"/>
        <v>51.5</v>
      </c>
    </row>
    <row r="8860" spans="1:21" x14ac:dyDescent="0.2">
      <c r="A8860" t="s">
        <v>22</v>
      </c>
      <c r="B8860" s="3">
        <v>45044</v>
      </c>
      <c r="C8860" s="10" t="str">
        <f>TEXT(data[[#This Row],[Date]],"mmmm")</f>
        <v>April</v>
      </c>
      <c r="D8860" t="s">
        <v>16</v>
      </c>
      <c r="E8860" t="s">
        <v>19</v>
      </c>
      <c r="F8860" t="s">
        <v>20</v>
      </c>
      <c r="G8860" t="s">
        <v>21</v>
      </c>
      <c r="H8860" s="11">
        <v>1772.4</v>
      </c>
      <c r="I8860" s="11">
        <v>18.787440000000004</v>
      </c>
      <c r="J8860" s="13">
        <f>data[[#This Row],[Clicks]]/data[[#This Row],[Impressions]]</f>
        <v>1.0600000000000002E-2</v>
      </c>
      <c r="K8860" s="1">
        <v>0.79999999999999982</v>
      </c>
      <c r="L8860" s="2">
        <v>15.029952</v>
      </c>
      <c r="M8860">
        <v>4</v>
      </c>
      <c r="N8860" s="1">
        <f>IF(data[[#This Row],[Conversions]]=0,0,data[[#This Row],[Spend, Dollars]]/data[[#This Row],[Conversions]])</f>
        <v>3.7574879999999999</v>
      </c>
      <c r="O8860" s="13">
        <f>data[[#This Row],[Conversions]]/data[[#This Row],[Clicks]]</f>
        <v>0.21290819824308152</v>
      </c>
      <c r="P8860" s="11">
        <v>216</v>
      </c>
      <c r="Q8860" s="11">
        <f>IF(data[[#This Row],[Spend, Dollars]]=0,0,data[[#This Row],[Total conversion value, Dollars]]/data[[#This Row],[Spend, Dollars]])</f>
        <v>14.371303381408005</v>
      </c>
      <c r="R8860" s="2">
        <v>36</v>
      </c>
      <c r="S8860" s="2">
        <v>13.5</v>
      </c>
      <c r="T8860" s="2">
        <v>1</v>
      </c>
      <c r="U8860" s="2">
        <f t="shared" si="138"/>
        <v>50.5</v>
      </c>
    </row>
    <row r="8861" spans="1:21" x14ac:dyDescent="0.2">
      <c r="A8861" t="s">
        <v>22</v>
      </c>
      <c r="B8861" s="3">
        <v>45045</v>
      </c>
      <c r="C8861" s="10" t="str">
        <f>TEXT(data[[#This Row],[Date]],"mmmm")</f>
        <v>April</v>
      </c>
      <c r="D8861" t="s">
        <v>16</v>
      </c>
      <c r="E8861" t="s">
        <v>19</v>
      </c>
      <c r="F8861" t="s">
        <v>20</v>
      </c>
      <c r="G8861" t="s">
        <v>21</v>
      </c>
      <c r="H8861" s="11">
        <v>1827.4</v>
      </c>
      <c r="I8861" s="11">
        <v>14.984679999999999</v>
      </c>
      <c r="J8861" s="13">
        <f>data[[#This Row],[Clicks]]/data[[#This Row],[Impressions]]</f>
        <v>8.199999999999999E-3</v>
      </c>
      <c r="K8861" s="1">
        <v>0.14000000000000007</v>
      </c>
      <c r="L8861" s="2">
        <v>2.097855200000001</v>
      </c>
      <c r="M8861">
        <v>3</v>
      </c>
      <c r="N8861" s="1">
        <f>IF(data[[#This Row],[Conversions]]=0,0,data[[#This Row],[Spend, Dollars]]/data[[#This Row],[Conversions]])</f>
        <v>0.69928506666666701</v>
      </c>
      <c r="O8861" s="13">
        <f>data[[#This Row],[Conversions]]/data[[#This Row],[Clicks]]</f>
        <v>0.20020447550431508</v>
      </c>
      <c r="P8861" s="11">
        <v>189</v>
      </c>
      <c r="Q8861" s="11">
        <f>IF(data[[#This Row],[Spend, Dollars]]=0,0,data[[#This Row],[Total conversion value, Dollars]]/data[[#This Row],[Spend, Dollars]])</f>
        <v>90.092013976941743</v>
      </c>
      <c r="R8861" s="2">
        <v>26.4</v>
      </c>
      <c r="S8861" s="2">
        <v>1.5</v>
      </c>
      <c r="T8861" s="2">
        <v>3</v>
      </c>
      <c r="U8861" s="2">
        <f t="shared" si="138"/>
        <v>30.9</v>
      </c>
    </row>
    <row r="8862" spans="1:21" x14ac:dyDescent="0.2">
      <c r="A8862" t="s">
        <v>22</v>
      </c>
      <c r="B8862" s="3">
        <v>45046</v>
      </c>
      <c r="C8862" s="10" t="str">
        <f>TEXT(data[[#This Row],[Date]],"mmmm")</f>
        <v>April</v>
      </c>
      <c r="D8862" t="s">
        <v>16</v>
      </c>
      <c r="E8862" t="s">
        <v>19</v>
      </c>
      <c r="F8862" t="s">
        <v>20</v>
      </c>
      <c r="G8862" t="s">
        <v>21</v>
      </c>
      <c r="H8862" s="11">
        <v>1755.4</v>
      </c>
      <c r="I8862" s="11">
        <v>8.0748400000000018</v>
      </c>
      <c r="J8862" s="13">
        <f>data[[#This Row],[Clicks]]/data[[#This Row],[Impressions]]</f>
        <v>4.6000000000000008E-3</v>
      </c>
      <c r="K8862" s="1">
        <v>0.05</v>
      </c>
      <c r="L8862" s="2">
        <v>0.4037420000000001</v>
      </c>
      <c r="M8862">
        <v>1</v>
      </c>
      <c r="N8862" s="1">
        <f>IF(data[[#This Row],[Conversions]]=0,0,data[[#This Row],[Spend, Dollars]]/data[[#This Row],[Conversions]])</f>
        <v>0.4037420000000001</v>
      </c>
      <c r="O8862" s="13">
        <f>data[[#This Row],[Conversions]]/data[[#This Row],[Clicks]]</f>
        <v>0.12384146311258178</v>
      </c>
      <c r="P8862" s="11">
        <v>49</v>
      </c>
      <c r="Q8862" s="11">
        <f>IF(data[[#This Row],[Spend, Dollars]]=0,0,data[[#This Row],[Total conversion value, Dollars]]/data[[#This Row],[Spend, Dollars]])</f>
        <v>121.36463385033014</v>
      </c>
      <c r="R8862" s="2">
        <v>58.8</v>
      </c>
      <c r="S8862" s="2">
        <v>18</v>
      </c>
      <c r="T8862" s="2">
        <v>5</v>
      </c>
      <c r="U8862" s="2">
        <f t="shared" si="138"/>
        <v>81.8</v>
      </c>
    </row>
    <row r="8863" spans="1:21" x14ac:dyDescent="0.2">
      <c r="A8863" t="s">
        <v>22</v>
      </c>
      <c r="B8863" s="3">
        <v>45047</v>
      </c>
      <c r="C8863" s="10" t="str">
        <f>TEXT(data[[#This Row],[Date]],"mmmm")</f>
        <v>May</v>
      </c>
      <c r="D8863" t="s">
        <v>16</v>
      </c>
      <c r="E8863" t="s">
        <v>19</v>
      </c>
      <c r="F8863" t="s">
        <v>20</v>
      </c>
      <c r="G8863" t="s">
        <v>21</v>
      </c>
      <c r="H8863" s="11">
        <v>1720.2</v>
      </c>
      <c r="I8863" s="11">
        <v>15.137760000000004</v>
      </c>
      <c r="J8863" s="13">
        <f>data[[#This Row],[Clicks]]/data[[#This Row],[Impressions]]</f>
        <v>8.8000000000000023E-3</v>
      </c>
      <c r="K8863" s="1">
        <v>0.46999999999999986</v>
      </c>
      <c r="L8863" s="2">
        <v>7.1147472</v>
      </c>
      <c r="M8863">
        <v>0</v>
      </c>
      <c r="N8863" s="1">
        <f>IF(data[[#This Row],[Conversions]]=0,0,data[[#This Row],[Spend, Dollars]]/data[[#This Row],[Conversions]])</f>
        <v>0</v>
      </c>
      <c r="O8863" s="13">
        <f>data[[#This Row],[Conversions]]/data[[#This Row],[Clicks]]</f>
        <v>0</v>
      </c>
      <c r="P8863" s="11">
        <v>0</v>
      </c>
      <c r="Q8863" s="11">
        <f>IF(data[[#This Row],[Spend, Dollars]]=0,0,data[[#This Row],[Total conversion value, Dollars]]/data[[#This Row],[Spend, Dollars]])</f>
        <v>0</v>
      </c>
      <c r="R8863" s="2">
        <v>62.4</v>
      </c>
      <c r="S8863" s="2">
        <v>16.5</v>
      </c>
      <c r="T8863" s="2">
        <v>1</v>
      </c>
      <c r="U8863" s="2">
        <f t="shared" si="138"/>
        <v>79.900000000000006</v>
      </c>
    </row>
    <row r="8864" spans="1:21" x14ac:dyDescent="0.2">
      <c r="A8864" t="s">
        <v>22</v>
      </c>
      <c r="B8864" s="3">
        <v>45048</v>
      </c>
      <c r="C8864" s="10" t="str">
        <f>TEXT(data[[#This Row],[Date]],"mmmm")</f>
        <v>May</v>
      </c>
      <c r="D8864" t="s">
        <v>16</v>
      </c>
      <c r="E8864" t="s">
        <v>19</v>
      </c>
      <c r="F8864" t="s">
        <v>20</v>
      </c>
      <c r="G8864" t="s">
        <v>21</v>
      </c>
      <c r="H8864" s="11">
        <v>1444</v>
      </c>
      <c r="I8864" s="11">
        <v>8.5196000000000023</v>
      </c>
      <c r="J8864" s="13">
        <f>data[[#This Row],[Clicks]]/data[[#This Row],[Impressions]]</f>
        <v>5.9000000000000016E-3</v>
      </c>
      <c r="K8864" s="1">
        <v>0.85999999999999976</v>
      </c>
      <c r="L8864" s="2">
        <v>7.3268560000000003</v>
      </c>
      <c r="M8864">
        <v>4</v>
      </c>
      <c r="N8864" s="1">
        <f>IF(data[[#This Row],[Conversions]]=0,0,data[[#This Row],[Spend, Dollars]]/data[[#This Row],[Conversions]])</f>
        <v>1.8317140000000001</v>
      </c>
      <c r="O8864" s="13">
        <f>data[[#This Row],[Conversions]]/data[[#This Row],[Clicks]]</f>
        <v>0.46950561059204643</v>
      </c>
      <c r="P8864" s="11">
        <v>208</v>
      </c>
      <c r="Q8864" s="11">
        <f>IF(data[[#This Row],[Spend, Dollars]]=0,0,data[[#This Row],[Total conversion value, Dollars]]/data[[#This Row],[Spend, Dollars]])</f>
        <v>28.388711338123745</v>
      </c>
      <c r="R8864" s="2">
        <v>63.599999999999994</v>
      </c>
      <c r="S8864" s="2">
        <v>4.5</v>
      </c>
      <c r="T8864" s="2">
        <v>0</v>
      </c>
      <c r="U8864" s="2">
        <f t="shared" si="138"/>
        <v>68.099999999999994</v>
      </c>
    </row>
    <row r="8865" spans="1:21" x14ac:dyDescent="0.2">
      <c r="A8865" t="s">
        <v>22</v>
      </c>
      <c r="B8865" s="3">
        <v>45049</v>
      </c>
      <c r="C8865" s="10" t="str">
        <f>TEXT(data[[#This Row],[Date]],"mmmm")</f>
        <v>May</v>
      </c>
      <c r="D8865" t="s">
        <v>16</v>
      </c>
      <c r="E8865" t="s">
        <v>19</v>
      </c>
      <c r="F8865" t="s">
        <v>20</v>
      </c>
      <c r="G8865" t="s">
        <v>21</v>
      </c>
      <c r="H8865" s="11">
        <v>1884.6000000000004</v>
      </c>
      <c r="I8865" s="11">
        <v>15.830640000000008</v>
      </c>
      <c r="J8865" s="13">
        <f>data[[#This Row],[Clicks]]/data[[#This Row],[Impressions]]</f>
        <v>8.400000000000003E-3</v>
      </c>
      <c r="K8865" s="1">
        <v>0.04</v>
      </c>
      <c r="L8865" s="2">
        <v>0.63322560000000028</v>
      </c>
      <c r="M8865">
        <v>1</v>
      </c>
      <c r="N8865" s="1">
        <f>IF(data[[#This Row],[Conversions]]=0,0,data[[#This Row],[Spend, Dollars]]/data[[#This Row],[Conversions]])</f>
        <v>0.63322560000000028</v>
      </c>
      <c r="O8865" s="13">
        <f>data[[#This Row],[Conversions]]/data[[#This Row],[Clicks]]</f>
        <v>6.3168640054981948E-2</v>
      </c>
      <c r="P8865" s="11">
        <v>39</v>
      </c>
      <c r="Q8865" s="11">
        <f>IF(data[[#This Row],[Spend, Dollars]]=0,0,data[[#This Row],[Total conversion value, Dollars]]/data[[#This Row],[Spend, Dollars]])</f>
        <v>61.589424053607409</v>
      </c>
      <c r="R8865" s="2">
        <v>70.8</v>
      </c>
      <c r="S8865" s="2">
        <v>7.5</v>
      </c>
      <c r="T8865" s="2">
        <v>4</v>
      </c>
      <c r="U8865" s="2">
        <f t="shared" si="138"/>
        <v>82.3</v>
      </c>
    </row>
    <row r="8866" spans="1:21" x14ac:dyDescent="0.2">
      <c r="A8866" t="s">
        <v>22</v>
      </c>
      <c r="B8866" s="3">
        <v>45050</v>
      </c>
      <c r="C8866" s="10" t="str">
        <f>TEXT(data[[#This Row],[Date]],"mmmm")</f>
        <v>May</v>
      </c>
      <c r="D8866" t="s">
        <v>16</v>
      </c>
      <c r="E8866" t="s">
        <v>19</v>
      </c>
      <c r="F8866" t="s">
        <v>20</v>
      </c>
      <c r="G8866" t="s">
        <v>21</v>
      </c>
      <c r="H8866" s="11">
        <v>1457.8000000000002</v>
      </c>
      <c r="I8866" s="11">
        <v>7.5805599999999993</v>
      </c>
      <c r="J8866" s="13">
        <f>data[[#This Row],[Clicks]]/data[[#This Row],[Impressions]]</f>
        <v>5.1999999999999989E-3</v>
      </c>
      <c r="K8866" s="1">
        <v>1.1799999999999997</v>
      </c>
      <c r="L8866" s="2">
        <v>8.9450607999999967</v>
      </c>
      <c r="M8866">
        <v>0</v>
      </c>
      <c r="N8866" s="1">
        <f>IF(data[[#This Row],[Conversions]]=0,0,data[[#This Row],[Spend, Dollars]]/data[[#This Row],[Conversions]])</f>
        <v>0</v>
      </c>
      <c r="O8866" s="13">
        <f>data[[#This Row],[Conversions]]/data[[#This Row],[Clicks]]</f>
        <v>0</v>
      </c>
      <c r="P8866" s="11">
        <v>0</v>
      </c>
      <c r="Q8866" s="11">
        <f>IF(data[[#This Row],[Spend, Dollars]]=0,0,data[[#This Row],[Total conversion value, Dollars]]/data[[#This Row],[Spend, Dollars]])</f>
        <v>0</v>
      </c>
      <c r="R8866" s="2">
        <v>63.599999999999994</v>
      </c>
      <c r="S8866" s="2">
        <v>1.5</v>
      </c>
      <c r="T8866" s="2">
        <v>3</v>
      </c>
      <c r="U8866" s="2">
        <f t="shared" si="138"/>
        <v>68.099999999999994</v>
      </c>
    </row>
    <row r="8867" spans="1:21" x14ac:dyDescent="0.2">
      <c r="A8867" t="s">
        <v>22</v>
      </c>
      <c r="B8867" s="3">
        <v>45051</v>
      </c>
      <c r="C8867" s="10" t="str">
        <f>TEXT(data[[#This Row],[Date]],"mmmm")</f>
        <v>May</v>
      </c>
      <c r="D8867" t="s">
        <v>16</v>
      </c>
      <c r="E8867" t="s">
        <v>19</v>
      </c>
      <c r="F8867" t="s">
        <v>20</v>
      </c>
      <c r="G8867" t="s">
        <v>21</v>
      </c>
      <c r="H8867" s="11">
        <v>1337.2</v>
      </c>
      <c r="I8867" s="11">
        <v>8.8255200000000045</v>
      </c>
      <c r="J8867" s="13">
        <f>data[[#This Row],[Clicks]]/data[[#This Row],[Impressions]]</f>
        <v>6.6000000000000034E-3</v>
      </c>
      <c r="K8867" s="1">
        <v>0.02</v>
      </c>
      <c r="L8867" s="2">
        <v>0.17651040000000009</v>
      </c>
      <c r="M8867">
        <v>0</v>
      </c>
      <c r="N8867" s="1">
        <f>IF(data[[#This Row],[Conversions]]=0,0,data[[#This Row],[Spend, Dollars]]/data[[#This Row],[Conversions]])</f>
        <v>0</v>
      </c>
      <c r="O8867" s="13">
        <f>data[[#This Row],[Conversions]]/data[[#This Row],[Clicks]]</f>
        <v>0</v>
      </c>
      <c r="P8867" s="11">
        <v>0</v>
      </c>
      <c r="Q8867" s="11">
        <f>IF(data[[#This Row],[Spend, Dollars]]=0,0,data[[#This Row],[Total conversion value, Dollars]]/data[[#This Row],[Spend, Dollars]])</f>
        <v>0</v>
      </c>
      <c r="R8867" s="2">
        <v>63.599999999999994</v>
      </c>
      <c r="S8867" s="2">
        <v>16.5</v>
      </c>
      <c r="T8867" s="2">
        <v>0</v>
      </c>
      <c r="U8867" s="2">
        <f t="shared" si="138"/>
        <v>80.099999999999994</v>
      </c>
    </row>
    <row r="8868" spans="1:21" x14ac:dyDescent="0.2">
      <c r="A8868" t="s">
        <v>22</v>
      </c>
      <c r="B8868" s="3">
        <v>45052</v>
      </c>
      <c r="C8868" s="10" t="str">
        <f>TEXT(data[[#This Row],[Date]],"mmmm")</f>
        <v>May</v>
      </c>
      <c r="D8868" t="s">
        <v>16</v>
      </c>
      <c r="E8868" t="s">
        <v>19</v>
      </c>
      <c r="F8868" t="s">
        <v>20</v>
      </c>
      <c r="G8868" t="s">
        <v>21</v>
      </c>
      <c r="H8868" s="11">
        <v>2329.6</v>
      </c>
      <c r="I8868" s="11">
        <v>17.472000000000001</v>
      </c>
      <c r="J8868" s="13">
        <f>data[[#This Row],[Clicks]]/data[[#This Row],[Impressions]]</f>
        <v>7.5000000000000006E-3</v>
      </c>
      <c r="K8868" s="1">
        <v>0.70999999999999985</v>
      </c>
      <c r="L8868" s="2">
        <v>12.405119999999998</v>
      </c>
      <c r="M8868">
        <v>1</v>
      </c>
      <c r="N8868" s="1">
        <f>IF(data[[#This Row],[Conversions]]=0,0,data[[#This Row],[Spend, Dollars]]/data[[#This Row],[Conversions]])</f>
        <v>12.405119999999998</v>
      </c>
      <c r="O8868" s="13">
        <f>data[[#This Row],[Conversions]]/data[[#This Row],[Clicks]]</f>
        <v>5.7234432234432232E-2</v>
      </c>
      <c r="P8868" s="11">
        <v>51</v>
      </c>
      <c r="Q8868" s="11">
        <f>IF(data[[#This Row],[Spend, Dollars]]=0,0,data[[#This Row],[Total conversion value, Dollars]]/data[[#This Row],[Spend, Dollars]])</f>
        <v>4.1112056957127381</v>
      </c>
      <c r="R8868" s="2">
        <v>43.199999999999996</v>
      </c>
      <c r="S8868" s="2">
        <v>16.5</v>
      </c>
      <c r="T8868" s="2">
        <v>1</v>
      </c>
      <c r="U8868" s="2">
        <f t="shared" si="138"/>
        <v>60.699999999999996</v>
      </c>
    </row>
    <row r="8869" spans="1:21" x14ac:dyDescent="0.2">
      <c r="A8869" t="s">
        <v>22</v>
      </c>
      <c r="B8869" s="3">
        <v>45053</v>
      </c>
      <c r="C8869" s="10" t="str">
        <f>TEXT(data[[#This Row],[Date]],"mmmm")</f>
        <v>May</v>
      </c>
      <c r="D8869" t="s">
        <v>16</v>
      </c>
      <c r="E8869" t="s">
        <v>19</v>
      </c>
      <c r="F8869" t="s">
        <v>20</v>
      </c>
      <c r="G8869" t="s">
        <v>21</v>
      </c>
      <c r="H8869" s="11">
        <v>1648.2</v>
      </c>
      <c r="I8869" s="11">
        <v>15.328259999999998</v>
      </c>
      <c r="J8869" s="13">
        <f>data[[#This Row],[Clicks]]/data[[#This Row],[Impressions]]</f>
        <v>9.2999999999999992E-3</v>
      </c>
      <c r="K8869" s="1">
        <v>1.1799999999999997</v>
      </c>
      <c r="L8869" s="2">
        <v>18.087346799999995</v>
      </c>
      <c r="M8869">
        <v>5</v>
      </c>
      <c r="N8869" s="1">
        <f>IF(data[[#This Row],[Conversions]]=0,0,data[[#This Row],[Spend, Dollars]]/data[[#This Row],[Conversions]])</f>
        <v>3.617469359999999</v>
      </c>
      <c r="O8869" s="13">
        <f>data[[#This Row],[Conversions]]/data[[#This Row],[Clicks]]</f>
        <v>0.32619488448134365</v>
      </c>
      <c r="P8869" s="11">
        <v>200</v>
      </c>
      <c r="Q8869" s="11">
        <f>IF(data[[#This Row],[Spend, Dollars]]=0,0,data[[#This Row],[Total conversion value, Dollars]]/data[[#This Row],[Spend, Dollars]])</f>
        <v>11.05745371123199</v>
      </c>
      <c r="R8869" s="2">
        <v>60</v>
      </c>
      <c r="S8869" s="2">
        <v>3</v>
      </c>
      <c r="T8869" s="2">
        <v>1</v>
      </c>
      <c r="U8869" s="2">
        <f t="shared" si="138"/>
        <v>64</v>
      </c>
    </row>
    <row r="8870" spans="1:21" x14ac:dyDescent="0.2">
      <c r="A8870" t="s">
        <v>22</v>
      </c>
      <c r="B8870" s="3">
        <v>45054</v>
      </c>
      <c r="C8870" s="10" t="str">
        <f>TEXT(data[[#This Row],[Date]],"mmmm")</f>
        <v>May</v>
      </c>
      <c r="D8870" t="s">
        <v>16</v>
      </c>
      <c r="E8870" t="s">
        <v>19</v>
      </c>
      <c r="F8870" t="s">
        <v>20</v>
      </c>
      <c r="G8870" t="s">
        <v>21</v>
      </c>
      <c r="H8870" s="11">
        <v>1449</v>
      </c>
      <c r="I8870" s="11">
        <v>16.518600000000003</v>
      </c>
      <c r="J8870" s="13">
        <f>data[[#This Row],[Clicks]]/data[[#This Row],[Impressions]]</f>
        <v>1.1400000000000002E-2</v>
      </c>
      <c r="K8870" s="1">
        <v>0</v>
      </c>
      <c r="L8870" s="2">
        <v>0</v>
      </c>
      <c r="M8870">
        <v>4</v>
      </c>
      <c r="N8870" s="1">
        <f>IF(data[[#This Row],[Conversions]]=0,0,data[[#This Row],[Spend, Dollars]]/data[[#This Row],[Conversions]])</f>
        <v>0</v>
      </c>
      <c r="O8870" s="13">
        <f>data[[#This Row],[Conversions]]/data[[#This Row],[Clicks]]</f>
        <v>0.2421512718995556</v>
      </c>
      <c r="P8870" s="11">
        <v>272</v>
      </c>
      <c r="Q8870" s="11">
        <f>IF(data[[#This Row],[Spend, Dollars]]=0,0,data[[#This Row],[Total conversion value, Dollars]]/data[[#This Row],[Spend, Dollars]])</f>
        <v>0</v>
      </c>
      <c r="R8870" s="2">
        <v>73.2</v>
      </c>
      <c r="S8870" s="2">
        <v>0</v>
      </c>
      <c r="T8870" s="2">
        <v>4</v>
      </c>
      <c r="U8870" s="2">
        <f t="shared" si="138"/>
        <v>77.2</v>
      </c>
    </row>
    <row r="8871" spans="1:21" x14ac:dyDescent="0.2">
      <c r="A8871" t="s">
        <v>22</v>
      </c>
      <c r="B8871" s="3">
        <v>45055</v>
      </c>
      <c r="C8871" s="10" t="str">
        <f>TEXT(data[[#This Row],[Date]],"mmmm")</f>
        <v>May</v>
      </c>
      <c r="D8871" t="s">
        <v>16</v>
      </c>
      <c r="E8871" t="s">
        <v>19</v>
      </c>
      <c r="F8871" t="s">
        <v>20</v>
      </c>
      <c r="G8871" t="s">
        <v>21</v>
      </c>
      <c r="H8871" s="11">
        <v>1469.6000000000001</v>
      </c>
      <c r="I8871" s="11">
        <v>18.076080000000001</v>
      </c>
      <c r="J8871" s="13">
        <f>data[[#This Row],[Clicks]]/data[[#This Row],[Impressions]]</f>
        <v>1.23E-2</v>
      </c>
      <c r="K8871" s="1">
        <v>0.83999999999999975</v>
      </c>
      <c r="L8871" s="2">
        <v>15.183907199999997</v>
      </c>
      <c r="M8871">
        <v>3</v>
      </c>
      <c r="N8871" s="1">
        <f>IF(data[[#This Row],[Conversions]]=0,0,data[[#This Row],[Spend, Dollars]]/data[[#This Row],[Conversions]])</f>
        <v>5.0613023999999989</v>
      </c>
      <c r="O8871" s="13">
        <f>data[[#This Row],[Conversions]]/data[[#This Row],[Clicks]]</f>
        <v>0.16596518714234501</v>
      </c>
      <c r="P8871" s="11">
        <v>207</v>
      </c>
      <c r="Q8871" s="11">
        <f>IF(data[[#This Row],[Spend, Dollars]]=0,0,data[[#This Row],[Total conversion value, Dollars]]/data[[#This Row],[Spend, Dollars]])</f>
        <v>13.632854658121202</v>
      </c>
      <c r="R8871" s="2">
        <v>19.2</v>
      </c>
      <c r="S8871" s="2">
        <v>1.5</v>
      </c>
      <c r="T8871" s="2">
        <v>5</v>
      </c>
      <c r="U8871" s="2">
        <f t="shared" si="138"/>
        <v>25.7</v>
      </c>
    </row>
    <row r="8872" spans="1:21" x14ac:dyDescent="0.2">
      <c r="A8872" t="s">
        <v>22</v>
      </c>
      <c r="B8872" s="3">
        <v>45056</v>
      </c>
      <c r="C8872" s="10" t="str">
        <f>TEXT(data[[#This Row],[Date]],"mmmm")</f>
        <v>May</v>
      </c>
      <c r="D8872" t="s">
        <v>16</v>
      </c>
      <c r="E8872" t="s">
        <v>19</v>
      </c>
      <c r="F8872" t="s">
        <v>20</v>
      </c>
      <c r="G8872" t="s">
        <v>21</v>
      </c>
      <c r="H8872" s="11">
        <v>1210.2</v>
      </c>
      <c r="I8872" s="11">
        <v>12.465060000000001</v>
      </c>
      <c r="J8872" s="13">
        <f>data[[#This Row],[Clicks]]/data[[#This Row],[Impressions]]</f>
        <v>1.03E-2</v>
      </c>
      <c r="K8872" s="1">
        <v>0.34999999999999981</v>
      </c>
      <c r="L8872" s="2">
        <v>4.3627709999999977</v>
      </c>
      <c r="M8872">
        <v>4</v>
      </c>
      <c r="N8872" s="1">
        <f>IF(data[[#This Row],[Conversions]]=0,0,data[[#This Row],[Spend, Dollars]]/data[[#This Row],[Conversions]])</f>
        <v>1.0906927499999994</v>
      </c>
      <c r="O8872" s="13">
        <f>data[[#This Row],[Conversions]]/data[[#This Row],[Clicks]]</f>
        <v>0.32089697121393718</v>
      </c>
      <c r="P8872" s="11">
        <v>244</v>
      </c>
      <c r="Q8872" s="11">
        <f>IF(data[[#This Row],[Spend, Dollars]]=0,0,data[[#This Row],[Total conversion value, Dollars]]/data[[#This Row],[Spend, Dollars]])</f>
        <v>55.927757840143371</v>
      </c>
      <c r="R8872" s="2">
        <v>32.4</v>
      </c>
      <c r="S8872" s="2">
        <v>0</v>
      </c>
      <c r="T8872" s="2">
        <v>3</v>
      </c>
      <c r="U8872" s="2">
        <f t="shared" si="138"/>
        <v>35.4</v>
      </c>
    </row>
    <row r="8873" spans="1:21" x14ac:dyDescent="0.2">
      <c r="A8873" t="s">
        <v>22</v>
      </c>
      <c r="B8873" s="3">
        <v>45057</v>
      </c>
      <c r="C8873" s="10" t="str">
        <f>TEXT(data[[#This Row],[Date]],"mmmm")</f>
        <v>May</v>
      </c>
      <c r="D8873" t="s">
        <v>16</v>
      </c>
      <c r="E8873" t="s">
        <v>19</v>
      </c>
      <c r="F8873" t="s">
        <v>20</v>
      </c>
      <c r="G8873" t="s">
        <v>21</v>
      </c>
      <c r="H8873" s="11">
        <v>1250.4000000000001</v>
      </c>
      <c r="I8873" s="11">
        <v>14.879760000000003</v>
      </c>
      <c r="J8873" s="13">
        <f>data[[#This Row],[Clicks]]/data[[#This Row],[Impressions]]</f>
        <v>1.1900000000000001E-2</v>
      </c>
      <c r="K8873" s="1">
        <v>0.66999999999999982</v>
      </c>
      <c r="L8873" s="2">
        <v>9.9694391999999983</v>
      </c>
      <c r="M8873">
        <v>0</v>
      </c>
      <c r="N8873" s="1">
        <f>IF(data[[#This Row],[Conversions]]=0,0,data[[#This Row],[Spend, Dollars]]/data[[#This Row],[Conversions]])</f>
        <v>0</v>
      </c>
      <c r="O8873" s="13">
        <f>data[[#This Row],[Conversions]]/data[[#This Row],[Clicks]]</f>
        <v>0</v>
      </c>
      <c r="P8873" s="11">
        <v>0</v>
      </c>
      <c r="Q8873" s="11">
        <f>IF(data[[#This Row],[Spend, Dollars]]=0,0,data[[#This Row],[Total conversion value, Dollars]]/data[[#This Row],[Spend, Dollars]])</f>
        <v>0</v>
      </c>
      <c r="R8873" s="2">
        <v>80.399999999999991</v>
      </c>
      <c r="S8873" s="2">
        <v>9</v>
      </c>
      <c r="T8873" s="2">
        <v>3</v>
      </c>
      <c r="U8873" s="2">
        <f t="shared" si="138"/>
        <v>92.399999999999991</v>
      </c>
    </row>
    <row r="8874" spans="1:21" x14ac:dyDescent="0.2">
      <c r="A8874" t="s">
        <v>22</v>
      </c>
      <c r="B8874" s="3">
        <v>45058</v>
      </c>
      <c r="C8874" s="10" t="str">
        <f>TEXT(data[[#This Row],[Date]],"mmmm")</f>
        <v>May</v>
      </c>
      <c r="D8874" t="s">
        <v>16</v>
      </c>
      <c r="E8874" t="s">
        <v>19</v>
      </c>
      <c r="F8874" t="s">
        <v>20</v>
      </c>
      <c r="G8874" t="s">
        <v>21</v>
      </c>
      <c r="H8874" s="11">
        <v>1411.4</v>
      </c>
      <c r="I8874" s="11">
        <v>13.549439999999997</v>
      </c>
      <c r="J8874" s="13">
        <f>data[[#This Row],[Clicks]]/data[[#This Row],[Impressions]]</f>
        <v>9.5999999999999974E-3</v>
      </c>
      <c r="K8874" s="1">
        <v>0.74999999999999989</v>
      </c>
      <c r="L8874" s="2">
        <v>10.162079999999996</v>
      </c>
      <c r="M8874">
        <v>1</v>
      </c>
      <c r="N8874" s="1">
        <f>IF(data[[#This Row],[Conversions]]=0,0,data[[#This Row],[Spend, Dollars]]/data[[#This Row],[Conversions]])</f>
        <v>10.162079999999996</v>
      </c>
      <c r="O8874" s="13">
        <f>data[[#This Row],[Conversions]]/data[[#This Row],[Clicks]]</f>
        <v>7.3803788200840784E-2</v>
      </c>
      <c r="P8874" s="11">
        <v>68</v>
      </c>
      <c r="Q8874" s="11">
        <f>IF(data[[#This Row],[Spend, Dollars]]=0,0,data[[#This Row],[Total conversion value, Dollars]]/data[[#This Row],[Spend, Dollars]])</f>
        <v>6.6915434635428994</v>
      </c>
      <c r="R8874" s="2">
        <v>25.2</v>
      </c>
      <c r="S8874" s="2">
        <v>6</v>
      </c>
      <c r="T8874" s="2">
        <v>2</v>
      </c>
      <c r="U8874" s="2">
        <f t="shared" si="138"/>
        <v>33.200000000000003</v>
      </c>
    </row>
    <row r="8875" spans="1:21" x14ac:dyDescent="0.2">
      <c r="A8875" t="s">
        <v>22</v>
      </c>
      <c r="B8875" s="3">
        <v>45059</v>
      </c>
      <c r="C8875" s="10" t="str">
        <f>TEXT(data[[#This Row],[Date]],"mmmm")</f>
        <v>May</v>
      </c>
      <c r="D8875" t="s">
        <v>16</v>
      </c>
      <c r="E8875" t="s">
        <v>19</v>
      </c>
      <c r="F8875" t="s">
        <v>20</v>
      </c>
      <c r="G8875" t="s">
        <v>21</v>
      </c>
      <c r="H8875" s="11">
        <v>1887.4</v>
      </c>
      <c r="I8875" s="11">
        <v>16.797860000000004</v>
      </c>
      <c r="J8875" s="13">
        <f>data[[#This Row],[Clicks]]/data[[#This Row],[Impressions]]</f>
        <v>8.9000000000000017E-3</v>
      </c>
      <c r="K8875" s="1">
        <v>0.72999999999999987</v>
      </c>
      <c r="L8875" s="2">
        <v>12.262437800000001</v>
      </c>
      <c r="M8875">
        <v>5</v>
      </c>
      <c r="N8875" s="1">
        <f>IF(data[[#This Row],[Conversions]]=0,0,data[[#This Row],[Spend, Dollars]]/data[[#This Row],[Conversions]])</f>
        <v>2.4524875600000002</v>
      </c>
      <c r="O8875" s="13">
        <f>data[[#This Row],[Conversions]]/data[[#This Row],[Clicks]]</f>
        <v>0.2976569634465342</v>
      </c>
      <c r="P8875" s="11">
        <v>295</v>
      </c>
      <c r="Q8875" s="11">
        <f>IF(data[[#This Row],[Spend, Dollars]]=0,0,data[[#This Row],[Total conversion value, Dollars]]/data[[#This Row],[Spend, Dollars]])</f>
        <v>24.05720663471989</v>
      </c>
      <c r="R8875" s="2">
        <v>51.6</v>
      </c>
      <c r="S8875" s="2">
        <v>6</v>
      </c>
      <c r="T8875" s="2">
        <v>3</v>
      </c>
      <c r="U8875" s="2">
        <f t="shared" si="138"/>
        <v>60.6</v>
      </c>
    </row>
    <row r="8876" spans="1:21" x14ac:dyDescent="0.2">
      <c r="A8876" t="s">
        <v>22</v>
      </c>
      <c r="B8876" s="3">
        <v>45060</v>
      </c>
      <c r="C8876" s="10" t="str">
        <f>TEXT(data[[#This Row],[Date]],"mmmm")</f>
        <v>May</v>
      </c>
      <c r="D8876" t="s">
        <v>16</v>
      </c>
      <c r="E8876" t="s">
        <v>19</v>
      </c>
      <c r="F8876" t="s">
        <v>20</v>
      </c>
      <c r="G8876" t="s">
        <v>21</v>
      </c>
      <c r="H8876" s="11">
        <v>1090.8000000000002</v>
      </c>
      <c r="I8876" s="11">
        <v>6.6538800000000018</v>
      </c>
      <c r="J8876" s="13">
        <f>data[[#This Row],[Clicks]]/data[[#This Row],[Impressions]]</f>
        <v>6.1000000000000004E-3</v>
      </c>
      <c r="K8876" s="1">
        <v>0.27999999999999992</v>
      </c>
      <c r="L8876" s="2">
        <v>1.8630864</v>
      </c>
      <c r="M8876">
        <v>3</v>
      </c>
      <c r="N8876" s="1">
        <f>IF(data[[#This Row],[Conversions]]=0,0,data[[#This Row],[Spend, Dollars]]/data[[#This Row],[Conversions]])</f>
        <v>0.62102880000000005</v>
      </c>
      <c r="O8876" s="13">
        <f>data[[#This Row],[Conversions]]/data[[#This Row],[Clicks]]</f>
        <v>0.45086475860700814</v>
      </c>
      <c r="P8876" s="11">
        <v>102</v>
      </c>
      <c r="Q8876" s="11">
        <f>IF(data[[#This Row],[Spend, Dollars]]=0,0,data[[#This Row],[Total conversion value, Dollars]]/data[[#This Row],[Spend, Dollars]])</f>
        <v>54.747863545136717</v>
      </c>
      <c r="R8876" s="2">
        <v>16.8</v>
      </c>
      <c r="S8876" s="2">
        <v>0</v>
      </c>
      <c r="T8876" s="2">
        <v>1</v>
      </c>
      <c r="U8876" s="2">
        <f t="shared" si="138"/>
        <v>17.8</v>
      </c>
    </row>
    <row r="8877" spans="1:21" x14ac:dyDescent="0.2">
      <c r="A8877" t="s">
        <v>22</v>
      </c>
      <c r="B8877" s="3">
        <v>45061</v>
      </c>
      <c r="C8877" s="10" t="str">
        <f>TEXT(data[[#This Row],[Date]],"mmmm")</f>
        <v>May</v>
      </c>
      <c r="D8877" t="s">
        <v>16</v>
      </c>
      <c r="E8877" t="s">
        <v>19</v>
      </c>
      <c r="F8877" t="s">
        <v>20</v>
      </c>
      <c r="G8877" t="s">
        <v>21</v>
      </c>
      <c r="H8877" s="11">
        <v>2272.2000000000003</v>
      </c>
      <c r="I8877" s="11">
        <v>17.495940000000008</v>
      </c>
      <c r="J8877" s="13">
        <f>data[[#This Row],[Clicks]]/data[[#This Row],[Impressions]]</f>
        <v>7.7000000000000028E-3</v>
      </c>
      <c r="K8877" s="1">
        <v>0.42999999999999977</v>
      </c>
      <c r="L8877" s="2">
        <v>7.5232541999999993</v>
      </c>
      <c r="M8877">
        <v>1</v>
      </c>
      <c r="N8877" s="1">
        <f>IF(data[[#This Row],[Conversions]]=0,0,data[[#This Row],[Spend, Dollars]]/data[[#This Row],[Conversions]])</f>
        <v>7.5232541999999993</v>
      </c>
      <c r="O8877" s="13">
        <f>data[[#This Row],[Conversions]]/data[[#This Row],[Clicks]]</f>
        <v>5.7156117362085118E-2</v>
      </c>
      <c r="P8877" s="11">
        <v>32</v>
      </c>
      <c r="Q8877" s="11">
        <f>IF(data[[#This Row],[Spend, Dollars]]=0,0,data[[#This Row],[Total conversion value, Dollars]]/data[[#This Row],[Spend, Dollars]])</f>
        <v>4.2534785013644765</v>
      </c>
      <c r="R8877" s="2">
        <v>69.599999999999994</v>
      </c>
      <c r="S8877" s="2">
        <v>4.5</v>
      </c>
      <c r="T8877" s="2">
        <v>4</v>
      </c>
      <c r="U8877" s="2">
        <f t="shared" si="138"/>
        <v>78.099999999999994</v>
      </c>
    </row>
    <row r="8878" spans="1:21" x14ac:dyDescent="0.2">
      <c r="A8878" t="s">
        <v>22</v>
      </c>
      <c r="B8878" s="3">
        <v>45062</v>
      </c>
      <c r="C8878" s="10" t="str">
        <f>TEXT(data[[#This Row],[Date]],"mmmm")</f>
        <v>May</v>
      </c>
      <c r="D8878" t="s">
        <v>16</v>
      </c>
      <c r="E8878" t="s">
        <v>19</v>
      </c>
      <c r="F8878" t="s">
        <v>20</v>
      </c>
      <c r="G8878" t="s">
        <v>21</v>
      </c>
      <c r="H8878" s="11">
        <v>2333.4</v>
      </c>
      <c r="I8878" s="11">
        <v>28.000800000000002</v>
      </c>
      <c r="J8878" s="13">
        <f>data[[#This Row],[Clicks]]/data[[#This Row],[Impressions]]</f>
        <v>1.2E-2</v>
      </c>
      <c r="K8878" s="1">
        <v>0.12000000000000005</v>
      </c>
      <c r="L8878" s="2">
        <v>3.3600960000000017</v>
      </c>
      <c r="M8878">
        <v>1</v>
      </c>
      <c r="N8878" s="1">
        <f>IF(data[[#This Row],[Conversions]]=0,0,data[[#This Row],[Spend, Dollars]]/data[[#This Row],[Conversions]])</f>
        <v>3.3600960000000017</v>
      </c>
      <c r="O8878" s="13">
        <f>data[[#This Row],[Conversions]]/data[[#This Row],[Clicks]]</f>
        <v>3.5713265335276134E-2</v>
      </c>
      <c r="P8878" s="11">
        <v>61</v>
      </c>
      <c r="Q8878" s="11">
        <f>IF(data[[#This Row],[Spend, Dollars]]=0,0,data[[#This Row],[Total conversion value, Dollars]]/data[[#This Row],[Spend, Dollars]])</f>
        <v>18.154243212098692</v>
      </c>
      <c r="R8878" s="2">
        <v>70.8</v>
      </c>
      <c r="S8878" s="2">
        <v>0</v>
      </c>
      <c r="T8878" s="2">
        <v>0</v>
      </c>
      <c r="U8878" s="2">
        <f t="shared" si="138"/>
        <v>70.8</v>
      </c>
    </row>
    <row r="8879" spans="1:21" x14ac:dyDescent="0.2">
      <c r="A8879" t="s">
        <v>22</v>
      </c>
      <c r="B8879" s="3">
        <v>45063</v>
      </c>
      <c r="C8879" s="10" t="str">
        <f>TEXT(data[[#This Row],[Date]],"mmmm")</f>
        <v>May</v>
      </c>
      <c r="D8879" t="s">
        <v>16</v>
      </c>
      <c r="E8879" t="s">
        <v>19</v>
      </c>
      <c r="F8879" t="s">
        <v>20</v>
      </c>
      <c r="G8879" t="s">
        <v>21</v>
      </c>
      <c r="H8879" s="11">
        <v>1435.2</v>
      </c>
      <c r="I8879" s="11">
        <v>11.338080000000001</v>
      </c>
      <c r="J8879" s="13">
        <f>data[[#This Row],[Clicks]]/data[[#This Row],[Impressions]]</f>
        <v>7.9000000000000008E-3</v>
      </c>
      <c r="K8879" s="1">
        <v>1.0899999999999996</v>
      </c>
      <c r="L8879" s="2">
        <v>12.358507199999998</v>
      </c>
      <c r="M8879">
        <v>3</v>
      </c>
      <c r="N8879" s="1">
        <f>IF(data[[#This Row],[Conversions]]=0,0,data[[#This Row],[Spend, Dollars]]/data[[#This Row],[Conversions]])</f>
        <v>4.1195023999999991</v>
      </c>
      <c r="O8879" s="13">
        <f>data[[#This Row],[Conversions]]/data[[#This Row],[Clicks]]</f>
        <v>0.26459506371449132</v>
      </c>
      <c r="P8879" s="11">
        <v>117</v>
      </c>
      <c r="Q8879" s="11">
        <f>IF(data[[#This Row],[Spend, Dollars]]=0,0,data[[#This Row],[Total conversion value, Dollars]]/data[[#This Row],[Spend, Dollars]])</f>
        <v>9.4671628301515263</v>
      </c>
      <c r="R8879" s="2">
        <v>49.199999999999996</v>
      </c>
      <c r="S8879" s="2">
        <v>15</v>
      </c>
      <c r="T8879" s="2">
        <v>2</v>
      </c>
      <c r="U8879" s="2">
        <f t="shared" si="138"/>
        <v>66.199999999999989</v>
      </c>
    </row>
    <row r="8880" spans="1:21" x14ac:dyDescent="0.2">
      <c r="A8880" t="s">
        <v>22</v>
      </c>
      <c r="B8880" s="3">
        <v>45064</v>
      </c>
      <c r="C8880" s="10" t="str">
        <f>TEXT(data[[#This Row],[Date]],"mmmm")</f>
        <v>May</v>
      </c>
      <c r="D8880" t="s">
        <v>16</v>
      </c>
      <c r="E8880" t="s">
        <v>19</v>
      </c>
      <c r="F8880" t="s">
        <v>20</v>
      </c>
      <c r="G8880" t="s">
        <v>21</v>
      </c>
      <c r="H8880" s="11">
        <v>1947.4</v>
      </c>
      <c r="I8880" s="11">
        <v>19.474000000000004</v>
      </c>
      <c r="J8880" s="13">
        <f>data[[#This Row],[Clicks]]/data[[#This Row],[Impressions]]</f>
        <v>1.0000000000000002E-2</v>
      </c>
      <c r="K8880" s="1">
        <v>0.49999999999999983</v>
      </c>
      <c r="L8880" s="2">
        <v>9.7369999999999983</v>
      </c>
      <c r="M8880">
        <v>4</v>
      </c>
      <c r="N8880" s="1">
        <f>IF(data[[#This Row],[Conversions]]=0,0,data[[#This Row],[Spend, Dollars]]/data[[#This Row],[Conversions]])</f>
        <v>2.4342499999999996</v>
      </c>
      <c r="O8880" s="13">
        <f>data[[#This Row],[Conversions]]/data[[#This Row],[Clicks]]</f>
        <v>0.20540207456095302</v>
      </c>
      <c r="P8880" s="11">
        <v>228</v>
      </c>
      <c r="Q8880" s="11">
        <f>IF(data[[#This Row],[Spend, Dollars]]=0,0,data[[#This Row],[Total conversion value, Dollars]]/data[[#This Row],[Spend, Dollars]])</f>
        <v>23.415836499948654</v>
      </c>
      <c r="R8880" s="2">
        <v>21.599999999999998</v>
      </c>
      <c r="S8880" s="2">
        <v>3</v>
      </c>
      <c r="T8880" s="2">
        <v>1</v>
      </c>
      <c r="U8880" s="2">
        <f t="shared" si="138"/>
        <v>25.599999999999998</v>
      </c>
    </row>
    <row r="8881" spans="1:21" x14ac:dyDescent="0.2">
      <c r="A8881" t="s">
        <v>22</v>
      </c>
      <c r="B8881" s="3">
        <v>45065</v>
      </c>
      <c r="C8881" s="10" t="str">
        <f>TEXT(data[[#This Row],[Date]],"mmmm")</f>
        <v>May</v>
      </c>
      <c r="D8881" t="s">
        <v>16</v>
      </c>
      <c r="E8881" t="s">
        <v>19</v>
      </c>
      <c r="F8881" t="s">
        <v>20</v>
      </c>
      <c r="G8881" t="s">
        <v>21</v>
      </c>
      <c r="H8881" s="11">
        <v>2060.6000000000004</v>
      </c>
      <c r="I8881" s="11">
        <v>11.539360000000006</v>
      </c>
      <c r="J8881" s="13">
        <f>data[[#This Row],[Clicks]]/data[[#This Row],[Impressions]]</f>
        <v>5.6000000000000017E-3</v>
      </c>
      <c r="K8881" s="1">
        <v>4.0000000000000022E-2</v>
      </c>
      <c r="L8881" s="2">
        <v>0.4615744000000005</v>
      </c>
      <c r="M8881">
        <v>5</v>
      </c>
      <c r="N8881" s="1">
        <f>IF(data[[#This Row],[Conversions]]=0,0,data[[#This Row],[Spend, Dollars]]/data[[#This Row],[Conversions]])</f>
        <v>9.2314880000000099E-2</v>
      </c>
      <c r="O8881" s="13">
        <f>data[[#This Row],[Conversions]]/data[[#This Row],[Clicks]]</f>
        <v>0.43329959373830068</v>
      </c>
      <c r="P8881" s="11">
        <v>165</v>
      </c>
      <c r="Q8881" s="11">
        <f>IF(data[[#This Row],[Spend, Dollars]]=0,0,data[[#This Row],[Total conversion value, Dollars]]/data[[#This Row],[Spend, Dollars]])</f>
        <v>357.4721648340979</v>
      </c>
      <c r="R8881" s="2">
        <v>66</v>
      </c>
      <c r="S8881" s="2">
        <v>10.5</v>
      </c>
      <c r="T8881" s="2">
        <v>2</v>
      </c>
      <c r="U8881" s="2">
        <f t="shared" si="138"/>
        <v>78.5</v>
      </c>
    </row>
    <row r="8882" spans="1:21" x14ac:dyDescent="0.2">
      <c r="A8882" t="s">
        <v>22</v>
      </c>
      <c r="B8882" s="3">
        <v>45066</v>
      </c>
      <c r="C8882" s="10" t="str">
        <f>TEXT(data[[#This Row],[Date]],"mmmm")</f>
        <v>May</v>
      </c>
      <c r="D8882" t="s">
        <v>16</v>
      </c>
      <c r="E8882" t="s">
        <v>19</v>
      </c>
      <c r="F8882" t="s">
        <v>20</v>
      </c>
      <c r="G8882" t="s">
        <v>21</v>
      </c>
      <c r="H8882" s="11">
        <v>2196</v>
      </c>
      <c r="I8882" s="11">
        <v>15.591600000000003</v>
      </c>
      <c r="J8882" s="13">
        <f>data[[#This Row],[Clicks]]/data[[#This Row],[Impressions]]</f>
        <v>7.1000000000000013E-3</v>
      </c>
      <c r="K8882" s="1">
        <v>0.79999999999999971</v>
      </c>
      <c r="L8882" s="2">
        <v>12.473279999999997</v>
      </c>
      <c r="M8882">
        <v>2</v>
      </c>
      <c r="N8882" s="1">
        <f>IF(data[[#This Row],[Conversions]]=0,0,data[[#This Row],[Spend, Dollars]]/data[[#This Row],[Conversions]])</f>
        <v>6.2366399999999986</v>
      </c>
      <c r="O8882" s="13">
        <f>data[[#This Row],[Conversions]]/data[[#This Row],[Clicks]]</f>
        <v>0.12827419892762768</v>
      </c>
      <c r="P8882" s="11">
        <v>110</v>
      </c>
      <c r="Q8882" s="11">
        <f>IF(data[[#This Row],[Spend, Dollars]]=0,0,data[[#This Row],[Total conversion value, Dollars]]/data[[#This Row],[Spend, Dollars]])</f>
        <v>8.8188511762744053</v>
      </c>
      <c r="R8882" s="2">
        <v>25.2</v>
      </c>
      <c r="S8882" s="2">
        <v>0</v>
      </c>
      <c r="T8882" s="2">
        <v>3</v>
      </c>
      <c r="U8882" s="2">
        <f t="shared" si="138"/>
        <v>28.2</v>
      </c>
    </row>
    <row r="8883" spans="1:21" x14ac:dyDescent="0.2">
      <c r="A8883" t="s">
        <v>22</v>
      </c>
      <c r="B8883" s="3">
        <v>45067</v>
      </c>
      <c r="C8883" s="10" t="str">
        <f>TEXT(data[[#This Row],[Date]],"mmmm")</f>
        <v>May</v>
      </c>
      <c r="D8883" t="s">
        <v>16</v>
      </c>
      <c r="E8883" t="s">
        <v>19</v>
      </c>
      <c r="F8883" t="s">
        <v>20</v>
      </c>
      <c r="G8883" t="s">
        <v>21</v>
      </c>
      <c r="H8883" s="11">
        <v>1014</v>
      </c>
      <c r="I8883" s="11">
        <v>6.4896000000000003</v>
      </c>
      <c r="J8883" s="13">
        <f>data[[#This Row],[Clicks]]/data[[#This Row],[Impressions]]</f>
        <v>6.4000000000000003E-3</v>
      </c>
      <c r="K8883" s="1">
        <v>0.98999999999999988</v>
      </c>
      <c r="L8883" s="2">
        <v>6.4247039999999993</v>
      </c>
      <c r="M8883">
        <v>0</v>
      </c>
      <c r="N8883" s="1">
        <f>IF(data[[#This Row],[Conversions]]=0,0,data[[#This Row],[Spend, Dollars]]/data[[#This Row],[Conversions]])</f>
        <v>0</v>
      </c>
      <c r="O8883" s="13">
        <f>data[[#This Row],[Conversions]]/data[[#This Row],[Clicks]]</f>
        <v>0</v>
      </c>
      <c r="P8883" s="11">
        <v>0</v>
      </c>
      <c r="Q8883" s="11">
        <f>IF(data[[#This Row],[Spend, Dollars]]=0,0,data[[#This Row],[Total conversion value, Dollars]]/data[[#This Row],[Spend, Dollars]])</f>
        <v>0</v>
      </c>
      <c r="R8883" s="2">
        <v>20.399999999999999</v>
      </c>
      <c r="S8883" s="2">
        <v>10.5</v>
      </c>
      <c r="T8883" s="2">
        <v>1</v>
      </c>
      <c r="U8883" s="2">
        <f t="shared" si="138"/>
        <v>31.9</v>
      </c>
    </row>
    <row r="8884" spans="1:21" x14ac:dyDescent="0.2">
      <c r="A8884" t="s">
        <v>22</v>
      </c>
      <c r="B8884" s="3">
        <v>45068</v>
      </c>
      <c r="C8884" s="10" t="str">
        <f>TEXT(data[[#This Row],[Date]],"mmmm")</f>
        <v>May</v>
      </c>
      <c r="D8884" t="s">
        <v>16</v>
      </c>
      <c r="E8884" t="s">
        <v>19</v>
      </c>
      <c r="F8884" t="s">
        <v>20</v>
      </c>
      <c r="G8884" t="s">
        <v>21</v>
      </c>
      <c r="H8884" s="11">
        <v>2119.4</v>
      </c>
      <c r="I8884" s="11">
        <v>16.955200000000005</v>
      </c>
      <c r="J8884" s="13">
        <f>data[[#This Row],[Clicks]]/data[[#This Row],[Impressions]]</f>
        <v>8.0000000000000019E-3</v>
      </c>
      <c r="K8884" s="1">
        <v>0.57999999999999985</v>
      </c>
      <c r="L8884" s="2">
        <v>9.8340160000000001</v>
      </c>
      <c r="M8884">
        <v>5</v>
      </c>
      <c r="N8884" s="1">
        <f>IF(data[[#This Row],[Conversions]]=0,0,data[[#This Row],[Spend, Dollars]]/data[[#This Row],[Conversions]])</f>
        <v>1.9668032</v>
      </c>
      <c r="O8884" s="13">
        <f>data[[#This Row],[Conversions]]/data[[#This Row],[Clicks]]</f>
        <v>0.29489478154194576</v>
      </c>
      <c r="P8884" s="11">
        <v>340</v>
      </c>
      <c r="Q8884" s="11">
        <f>IF(data[[#This Row],[Spend, Dollars]]=0,0,data[[#This Row],[Total conversion value, Dollars]]/data[[#This Row],[Spend, Dollars]])</f>
        <v>34.573870939400543</v>
      </c>
      <c r="R8884" s="2">
        <v>82.8</v>
      </c>
      <c r="S8884" s="2">
        <v>3</v>
      </c>
      <c r="T8884" s="2">
        <v>3</v>
      </c>
      <c r="U8884" s="2">
        <f t="shared" si="138"/>
        <v>88.8</v>
      </c>
    </row>
    <row r="8885" spans="1:21" x14ac:dyDescent="0.2">
      <c r="A8885" t="s">
        <v>22</v>
      </c>
      <c r="B8885" s="3">
        <v>45069</v>
      </c>
      <c r="C8885" s="10" t="str">
        <f>TEXT(data[[#This Row],[Date]],"mmmm")</f>
        <v>May</v>
      </c>
      <c r="D8885" t="s">
        <v>16</v>
      </c>
      <c r="E8885" t="s">
        <v>19</v>
      </c>
      <c r="F8885" t="s">
        <v>20</v>
      </c>
      <c r="G8885" t="s">
        <v>21</v>
      </c>
      <c r="H8885" s="11">
        <v>1348.2</v>
      </c>
      <c r="I8885" s="11">
        <v>9.9766800000000018</v>
      </c>
      <c r="J8885" s="13">
        <f>data[[#This Row],[Clicks]]/data[[#This Row],[Impressions]]</f>
        <v>7.4000000000000012E-3</v>
      </c>
      <c r="K8885" s="1">
        <v>0.30999999999999994</v>
      </c>
      <c r="L8885" s="2">
        <v>3.0927707999999998</v>
      </c>
      <c r="M8885">
        <v>1</v>
      </c>
      <c r="N8885" s="1">
        <f>IF(data[[#This Row],[Conversions]]=0,0,data[[#This Row],[Spend, Dollars]]/data[[#This Row],[Conversions]])</f>
        <v>3.0927707999999998</v>
      </c>
      <c r="O8885" s="13">
        <f>data[[#This Row],[Conversions]]/data[[#This Row],[Clicks]]</f>
        <v>0.10023374509355816</v>
      </c>
      <c r="P8885" s="11">
        <v>66</v>
      </c>
      <c r="Q8885" s="11">
        <f>IF(data[[#This Row],[Spend, Dollars]]=0,0,data[[#This Row],[Total conversion value, Dollars]]/data[[#This Row],[Spend, Dollars]])</f>
        <v>21.34008766508013</v>
      </c>
      <c r="R8885" s="2">
        <v>45.6</v>
      </c>
      <c r="S8885" s="2">
        <v>4.5</v>
      </c>
      <c r="T8885" s="2">
        <v>7</v>
      </c>
      <c r="U8885" s="2">
        <f t="shared" si="138"/>
        <v>57.1</v>
      </c>
    </row>
    <row r="8886" spans="1:21" x14ac:dyDescent="0.2">
      <c r="A8886" t="s">
        <v>22</v>
      </c>
      <c r="B8886" s="3">
        <v>45070</v>
      </c>
      <c r="C8886" s="10" t="str">
        <f>TEXT(data[[#This Row],[Date]],"mmmm")</f>
        <v>May</v>
      </c>
      <c r="D8886" t="s">
        <v>16</v>
      </c>
      <c r="E8886" t="s">
        <v>19</v>
      </c>
      <c r="F8886" t="s">
        <v>20</v>
      </c>
      <c r="G8886" t="s">
        <v>21</v>
      </c>
      <c r="H8886" s="11">
        <v>1876.6</v>
      </c>
      <c r="I8886" s="11">
        <v>25.146439999999995</v>
      </c>
      <c r="J8886" s="13">
        <f>data[[#This Row],[Clicks]]/data[[#This Row],[Impressions]]</f>
        <v>1.3399999999999999E-2</v>
      </c>
      <c r="K8886" s="1">
        <v>0.17999999999999997</v>
      </c>
      <c r="L8886" s="2">
        <v>4.5263591999999981</v>
      </c>
      <c r="M8886">
        <v>5</v>
      </c>
      <c r="N8886" s="1">
        <f>IF(data[[#This Row],[Conversions]]=0,0,data[[#This Row],[Spend, Dollars]]/data[[#This Row],[Conversions]])</f>
        <v>0.90527183999999961</v>
      </c>
      <c r="O8886" s="13">
        <f>data[[#This Row],[Conversions]]/data[[#This Row],[Clicks]]</f>
        <v>0.19883530233305394</v>
      </c>
      <c r="P8886" s="11">
        <v>320</v>
      </c>
      <c r="Q8886" s="11">
        <f>IF(data[[#This Row],[Spend, Dollars]]=0,0,data[[#This Row],[Total conversion value, Dollars]]/data[[#This Row],[Spend, Dollars]])</f>
        <v>70.696996385085868</v>
      </c>
      <c r="R8886" s="2">
        <v>19.2</v>
      </c>
      <c r="S8886" s="2">
        <v>10.5</v>
      </c>
      <c r="T8886" s="2">
        <v>0</v>
      </c>
      <c r="U8886" s="2">
        <f t="shared" si="138"/>
        <v>29.7</v>
      </c>
    </row>
    <row r="8887" spans="1:21" x14ac:dyDescent="0.2">
      <c r="A8887" t="s">
        <v>22</v>
      </c>
      <c r="B8887" s="3">
        <v>45071</v>
      </c>
      <c r="C8887" s="10" t="str">
        <f>TEXT(data[[#This Row],[Date]],"mmmm")</f>
        <v>May</v>
      </c>
      <c r="D8887" t="s">
        <v>16</v>
      </c>
      <c r="E8887" t="s">
        <v>19</v>
      </c>
      <c r="F8887" t="s">
        <v>20</v>
      </c>
      <c r="G8887" t="s">
        <v>21</v>
      </c>
      <c r="H8887" s="11">
        <v>984.40000000000009</v>
      </c>
      <c r="I8887" s="11">
        <v>8.8596000000000021</v>
      </c>
      <c r="J8887" s="13">
        <f>data[[#This Row],[Clicks]]/data[[#This Row],[Impressions]]</f>
        <v>9.0000000000000011E-3</v>
      </c>
      <c r="K8887" s="1">
        <v>0.06</v>
      </c>
      <c r="L8887" s="2">
        <v>0.53157600000000016</v>
      </c>
      <c r="M8887">
        <v>4</v>
      </c>
      <c r="N8887" s="1">
        <f>IF(data[[#This Row],[Conversions]]=0,0,data[[#This Row],[Spend, Dollars]]/data[[#This Row],[Conversions]])</f>
        <v>0.13289400000000004</v>
      </c>
      <c r="O8887" s="13">
        <f>data[[#This Row],[Conversions]]/data[[#This Row],[Clicks]]</f>
        <v>0.45148765181272282</v>
      </c>
      <c r="P8887" s="11">
        <v>264</v>
      </c>
      <c r="Q8887" s="11">
        <f>IF(data[[#This Row],[Spend, Dollars]]=0,0,data[[#This Row],[Total conversion value, Dollars]]/data[[#This Row],[Spend, Dollars]])</f>
        <v>496.63641699399506</v>
      </c>
      <c r="R8887" s="2">
        <v>22.8</v>
      </c>
      <c r="S8887" s="2">
        <v>13.5</v>
      </c>
      <c r="T8887" s="2">
        <v>3</v>
      </c>
      <c r="U8887" s="2">
        <f t="shared" si="138"/>
        <v>39.299999999999997</v>
      </c>
    </row>
    <row r="8888" spans="1:21" x14ac:dyDescent="0.2">
      <c r="A8888" t="s">
        <v>22</v>
      </c>
      <c r="B8888" s="3">
        <v>45072</v>
      </c>
      <c r="C8888" s="10" t="str">
        <f>TEXT(data[[#This Row],[Date]],"mmmm")</f>
        <v>May</v>
      </c>
      <c r="D8888" t="s">
        <v>16</v>
      </c>
      <c r="E8888" t="s">
        <v>19</v>
      </c>
      <c r="F8888" t="s">
        <v>20</v>
      </c>
      <c r="G8888" t="s">
        <v>21</v>
      </c>
      <c r="H8888" s="11">
        <v>1853.8000000000002</v>
      </c>
      <c r="I8888" s="11">
        <v>12.605840000000001</v>
      </c>
      <c r="J8888" s="13">
        <f>data[[#This Row],[Clicks]]/data[[#This Row],[Impressions]]</f>
        <v>6.7999999999999996E-3</v>
      </c>
      <c r="K8888" s="1">
        <v>0.09</v>
      </c>
      <c r="L8888" s="2">
        <v>1.1345255999999999</v>
      </c>
      <c r="M8888">
        <v>2</v>
      </c>
      <c r="N8888" s="1">
        <f>IF(data[[#This Row],[Conversions]]=0,0,data[[#This Row],[Spend, Dollars]]/data[[#This Row],[Conversions]])</f>
        <v>0.56726279999999996</v>
      </c>
      <c r="O8888" s="13">
        <f>data[[#This Row],[Conversions]]/data[[#This Row],[Clicks]]</f>
        <v>0.15865662264474242</v>
      </c>
      <c r="P8888" s="11">
        <v>158</v>
      </c>
      <c r="Q8888" s="11">
        <f>IF(data[[#This Row],[Spend, Dollars]]=0,0,data[[#This Row],[Total conversion value, Dollars]]/data[[#This Row],[Spend, Dollars]])</f>
        <v>139.26525765482947</v>
      </c>
      <c r="R8888" s="2">
        <v>27.599999999999998</v>
      </c>
      <c r="S8888" s="2">
        <v>0</v>
      </c>
      <c r="T8888" s="2">
        <v>3</v>
      </c>
      <c r="U8888" s="2">
        <f t="shared" si="138"/>
        <v>30.599999999999998</v>
      </c>
    </row>
    <row r="8889" spans="1:21" x14ac:dyDescent="0.2">
      <c r="A8889" t="s">
        <v>22</v>
      </c>
      <c r="B8889" s="3">
        <v>45073</v>
      </c>
      <c r="C8889" s="10" t="str">
        <f>TEXT(data[[#This Row],[Date]],"mmmm")</f>
        <v>May</v>
      </c>
      <c r="D8889" t="s">
        <v>16</v>
      </c>
      <c r="E8889" t="s">
        <v>19</v>
      </c>
      <c r="F8889" t="s">
        <v>20</v>
      </c>
      <c r="G8889" t="s">
        <v>21</v>
      </c>
      <c r="H8889" s="11">
        <v>2186.8000000000002</v>
      </c>
      <c r="I8889" s="11">
        <v>28.428400000000003</v>
      </c>
      <c r="J8889" s="13">
        <f>data[[#This Row],[Clicks]]/data[[#This Row],[Impressions]]</f>
        <v>1.3000000000000001E-2</v>
      </c>
      <c r="K8889" s="1">
        <v>0.21999999999999992</v>
      </c>
      <c r="L8889" s="2">
        <v>6.2542479999999987</v>
      </c>
      <c r="M8889">
        <v>2</v>
      </c>
      <c r="N8889" s="1">
        <f>IF(data[[#This Row],[Conversions]]=0,0,data[[#This Row],[Spend, Dollars]]/data[[#This Row],[Conversions]])</f>
        <v>3.1271239999999993</v>
      </c>
      <c r="O8889" s="13">
        <f>data[[#This Row],[Conversions]]/data[[#This Row],[Clicks]]</f>
        <v>7.0352183028239354E-2</v>
      </c>
      <c r="P8889" s="11">
        <v>126</v>
      </c>
      <c r="Q8889" s="11">
        <f>IF(data[[#This Row],[Spend, Dollars]]=0,0,data[[#This Row],[Total conversion value, Dollars]]/data[[#This Row],[Spend, Dollars]])</f>
        <v>20.146306958086733</v>
      </c>
      <c r="R8889" s="2">
        <v>52.8</v>
      </c>
      <c r="S8889" s="2">
        <v>4.5</v>
      </c>
      <c r="T8889" s="2">
        <v>1</v>
      </c>
      <c r="U8889" s="2">
        <f t="shared" si="138"/>
        <v>58.3</v>
      </c>
    </row>
    <row r="8890" spans="1:21" x14ac:dyDescent="0.2">
      <c r="A8890" t="s">
        <v>22</v>
      </c>
      <c r="B8890" s="3">
        <v>45074</v>
      </c>
      <c r="C8890" s="10" t="str">
        <f>TEXT(data[[#This Row],[Date]],"mmmm")</f>
        <v>May</v>
      </c>
      <c r="D8890" t="s">
        <v>16</v>
      </c>
      <c r="E8890" t="s">
        <v>19</v>
      </c>
      <c r="F8890" t="s">
        <v>20</v>
      </c>
      <c r="G8890" t="s">
        <v>21</v>
      </c>
      <c r="H8890" s="11">
        <v>1179.8</v>
      </c>
      <c r="I8890" s="11">
        <v>13.567699999999999</v>
      </c>
      <c r="J8890" s="13">
        <f>data[[#This Row],[Clicks]]/data[[#This Row],[Impressions]]</f>
        <v>1.15E-2</v>
      </c>
      <c r="K8890" s="1">
        <v>0.9099999999999997</v>
      </c>
      <c r="L8890" s="2">
        <v>12.346606999999995</v>
      </c>
      <c r="M8890">
        <v>1</v>
      </c>
      <c r="N8890" s="1">
        <f>IF(data[[#This Row],[Conversions]]=0,0,data[[#This Row],[Spend, Dollars]]/data[[#This Row],[Conversions]])</f>
        <v>12.346606999999995</v>
      </c>
      <c r="O8890" s="13">
        <f>data[[#This Row],[Conversions]]/data[[#This Row],[Clicks]]</f>
        <v>7.3704459856865953E-2</v>
      </c>
      <c r="P8890" s="11">
        <v>46</v>
      </c>
      <c r="Q8890" s="11">
        <f>IF(data[[#This Row],[Spend, Dollars]]=0,0,data[[#This Row],[Total conversion value, Dollars]]/data[[#This Row],[Spend, Dollars]])</f>
        <v>3.7257199488086092</v>
      </c>
      <c r="R8890" s="2">
        <v>27.599999999999998</v>
      </c>
      <c r="S8890" s="2">
        <v>12</v>
      </c>
      <c r="T8890" s="2">
        <v>1</v>
      </c>
      <c r="U8890" s="2">
        <f t="shared" si="138"/>
        <v>40.599999999999994</v>
      </c>
    </row>
    <row r="8891" spans="1:21" x14ac:dyDescent="0.2">
      <c r="A8891" t="s">
        <v>22</v>
      </c>
      <c r="B8891" s="3">
        <v>45075</v>
      </c>
      <c r="C8891" s="10" t="str">
        <f>TEXT(data[[#This Row],[Date]],"mmmm")</f>
        <v>May</v>
      </c>
      <c r="D8891" t="s">
        <v>16</v>
      </c>
      <c r="E8891" t="s">
        <v>19</v>
      </c>
      <c r="F8891" t="s">
        <v>20</v>
      </c>
      <c r="G8891" t="s">
        <v>21</v>
      </c>
      <c r="H8891" s="11">
        <v>2377.8000000000002</v>
      </c>
      <c r="I8891" s="11">
        <v>25.204680000000007</v>
      </c>
      <c r="J8891" s="13">
        <f>data[[#This Row],[Clicks]]/data[[#This Row],[Impressions]]</f>
        <v>1.0600000000000002E-2</v>
      </c>
      <c r="K8891" s="1">
        <v>0.5299999999999998</v>
      </c>
      <c r="L8891" s="2">
        <v>13.358480399999999</v>
      </c>
      <c r="M8891">
        <v>2</v>
      </c>
      <c r="N8891" s="1">
        <f>IF(data[[#This Row],[Conversions]]=0,0,data[[#This Row],[Spend, Dollars]]/data[[#This Row],[Conversions]])</f>
        <v>6.6792401999999997</v>
      </c>
      <c r="O8891" s="13">
        <f>data[[#This Row],[Conversions]]/data[[#This Row],[Clicks]]</f>
        <v>7.9350342872831534E-2</v>
      </c>
      <c r="P8891" s="11">
        <v>76</v>
      </c>
      <c r="Q8891" s="11">
        <f>IF(data[[#This Row],[Spend, Dollars]]=0,0,data[[#This Row],[Total conversion value, Dollars]]/data[[#This Row],[Spend, Dollars]])</f>
        <v>5.6892698663539605</v>
      </c>
      <c r="R8891" s="2">
        <v>70.8</v>
      </c>
      <c r="S8891" s="2">
        <v>4.5</v>
      </c>
      <c r="T8891" s="2">
        <v>1</v>
      </c>
      <c r="U8891" s="2">
        <f t="shared" si="138"/>
        <v>76.3</v>
      </c>
    </row>
    <row r="8892" spans="1:21" x14ac:dyDescent="0.2">
      <c r="A8892" t="s">
        <v>22</v>
      </c>
      <c r="B8892" s="3">
        <v>45076</v>
      </c>
      <c r="C8892" s="10" t="str">
        <f>TEXT(data[[#This Row],[Date]],"mmmm")</f>
        <v>May</v>
      </c>
      <c r="D8892" t="s">
        <v>16</v>
      </c>
      <c r="E8892" t="s">
        <v>19</v>
      </c>
      <c r="F8892" t="s">
        <v>20</v>
      </c>
      <c r="G8892" t="s">
        <v>21</v>
      </c>
      <c r="H8892" s="11">
        <v>2168</v>
      </c>
      <c r="I8892" s="11">
        <v>22.5472</v>
      </c>
      <c r="J8892" s="13">
        <f>data[[#This Row],[Clicks]]/data[[#This Row],[Impressions]]</f>
        <v>1.04E-2</v>
      </c>
      <c r="K8892" s="1">
        <v>0.75999999999999979</v>
      </c>
      <c r="L8892" s="2">
        <v>17.135871999999996</v>
      </c>
      <c r="M8892">
        <v>3</v>
      </c>
      <c r="N8892" s="1">
        <f>IF(data[[#This Row],[Conversions]]=0,0,data[[#This Row],[Spend, Dollars]]/data[[#This Row],[Conversions]])</f>
        <v>5.7119573333333316</v>
      </c>
      <c r="O8892" s="13">
        <f>data[[#This Row],[Conversions]]/data[[#This Row],[Clicks]]</f>
        <v>0.13305421515753618</v>
      </c>
      <c r="P8892" s="11">
        <v>222</v>
      </c>
      <c r="Q8892" s="11">
        <f>IF(data[[#This Row],[Spend, Dollars]]=0,0,data[[#This Row],[Total conversion value, Dollars]]/data[[#This Row],[Spend, Dollars]])</f>
        <v>12.955278844286422</v>
      </c>
      <c r="R8892" s="2">
        <v>38.4</v>
      </c>
      <c r="S8892" s="2">
        <v>7.5</v>
      </c>
      <c r="T8892" s="2">
        <v>2</v>
      </c>
      <c r="U8892" s="2">
        <f t="shared" si="138"/>
        <v>47.9</v>
      </c>
    </row>
    <row r="8893" spans="1:21" x14ac:dyDescent="0.2">
      <c r="A8893" t="s">
        <v>22</v>
      </c>
      <c r="B8893" s="3">
        <v>45077</v>
      </c>
      <c r="C8893" s="10" t="str">
        <f>TEXT(data[[#This Row],[Date]],"mmmm")</f>
        <v>May</v>
      </c>
      <c r="D8893" t="s">
        <v>16</v>
      </c>
      <c r="E8893" t="s">
        <v>19</v>
      </c>
      <c r="F8893" t="s">
        <v>20</v>
      </c>
      <c r="G8893" t="s">
        <v>21</v>
      </c>
      <c r="H8893" s="11">
        <v>2271.6</v>
      </c>
      <c r="I8893" s="11">
        <v>24.9876</v>
      </c>
      <c r="J8893" s="13">
        <f>data[[#This Row],[Clicks]]/data[[#This Row],[Impressions]]</f>
        <v>1.1000000000000001E-2</v>
      </c>
      <c r="K8893" s="1">
        <v>0.03</v>
      </c>
      <c r="L8893" s="2">
        <v>0.74962799999999996</v>
      </c>
      <c r="M8893">
        <v>2</v>
      </c>
      <c r="N8893" s="1">
        <f>IF(data[[#This Row],[Conversions]]=0,0,data[[#This Row],[Spend, Dollars]]/data[[#This Row],[Conversions]])</f>
        <v>0.37481399999999998</v>
      </c>
      <c r="O8893" s="13">
        <f>data[[#This Row],[Conversions]]/data[[#This Row],[Clicks]]</f>
        <v>8.0039699691046753E-2</v>
      </c>
      <c r="P8893" s="11">
        <v>126</v>
      </c>
      <c r="Q8893" s="11">
        <f>IF(data[[#This Row],[Spend, Dollars]]=0,0,data[[#This Row],[Total conversion value, Dollars]]/data[[#This Row],[Spend, Dollars]])</f>
        <v>168.0833693511982</v>
      </c>
      <c r="R8893" s="2">
        <v>60</v>
      </c>
      <c r="S8893" s="2">
        <v>4.5</v>
      </c>
      <c r="T8893" s="2">
        <v>4</v>
      </c>
      <c r="U8893" s="2">
        <f t="shared" si="138"/>
        <v>68.5</v>
      </c>
    </row>
    <row r="8894" spans="1:21" x14ac:dyDescent="0.2">
      <c r="A8894" t="s">
        <v>23</v>
      </c>
      <c r="B8894" s="3">
        <v>45078</v>
      </c>
      <c r="C8894" s="10" t="str">
        <f>TEXT(data[[#This Row],[Date]],"mmmm")</f>
        <v>June</v>
      </c>
      <c r="D8894" t="s">
        <v>16</v>
      </c>
      <c r="E8894" t="s">
        <v>19</v>
      </c>
      <c r="F8894" t="s">
        <v>20</v>
      </c>
      <c r="G8894" t="s">
        <v>21</v>
      </c>
      <c r="H8894" s="11">
        <v>1400.1</v>
      </c>
      <c r="I8894" s="11">
        <v>9.5206800000000005</v>
      </c>
      <c r="J8894" s="13">
        <f>data[[#This Row],[Clicks]]/data[[#This Row],[Impressions]]</f>
        <v>6.8000000000000005E-3</v>
      </c>
      <c r="K8894" s="1">
        <v>9.0000000000000011E-2</v>
      </c>
      <c r="L8894" s="2">
        <v>0.8568612000000001</v>
      </c>
      <c r="M8894">
        <v>1</v>
      </c>
      <c r="N8894" s="1">
        <f>IF(data[[#This Row],[Conversions]]=0,0,data[[#This Row],[Spend, Dollars]]/data[[#This Row],[Conversions]])</f>
        <v>0.8568612000000001</v>
      </c>
      <c r="O8894" s="13">
        <f>data[[#This Row],[Conversions]]/data[[#This Row],[Clicks]]</f>
        <v>0.10503451434141259</v>
      </c>
      <c r="P8894" s="11">
        <v>45</v>
      </c>
      <c r="Q8894" s="11">
        <f>IF(data[[#This Row],[Spend, Dollars]]=0,0,data[[#This Row],[Total conversion value, Dollars]]/data[[#This Row],[Spend, Dollars]])</f>
        <v>52.517257170706287</v>
      </c>
      <c r="R8894" s="2">
        <v>79.2</v>
      </c>
      <c r="S8894" s="2">
        <v>24</v>
      </c>
      <c r="T8894" s="2">
        <v>0</v>
      </c>
      <c r="U8894" s="2">
        <f t="shared" si="138"/>
        <v>103.2</v>
      </c>
    </row>
    <row r="8895" spans="1:21" x14ac:dyDescent="0.2">
      <c r="A8895" t="s">
        <v>23</v>
      </c>
      <c r="B8895" s="3">
        <v>45079</v>
      </c>
      <c r="C8895" s="10" t="str">
        <f>TEXT(data[[#This Row],[Date]],"mmmm")</f>
        <v>June</v>
      </c>
      <c r="D8895" t="s">
        <v>16</v>
      </c>
      <c r="E8895" t="s">
        <v>19</v>
      </c>
      <c r="F8895" t="s">
        <v>20</v>
      </c>
      <c r="G8895" t="s">
        <v>21</v>
      </c>
      <c r="H8895" s="11">
        <v>852.89999999999986</v>
      </c>
      <c r="I8895" s="11">
        <v>7.505519999999998</v>
      </c>
      <c r="J8895" s="13">
        <f>data[[#This Row],[Clicks]]/data[[#This Row],[Impressions]]</f>
        <v>8.7999999999999988E-3</v>
      </c>
      <c r="K8895" s="1">
        <v>1.0099999999999998</v>
      </c>
      <c r="L8895" s="2">
        <v>7.5805751999999966</v>
      </c>
      <c r="M8895">
        <v>0</v>
      </c>
      <c r="N8895" s="1">
        <f>IF(data[[#This Row],[Conversions]]=0,0,data[[#This Row],[Spend, Dollars]]/data[[#This Row],[Conversions]])</f>
        <v>0</v>
      </c>
      <c r="O8895" s="13">
        <f>data[[#This Row],[Conversions]]/data[[#This Row],[Clicks]]</f>
        <v>0</v>
      </c>
      <c r="P8895" s="11">
        <v>9</v>
      </c>
      <c r="Q8895" s="11">
        <f>IF(data[[#This Row],[Spend, Dollars]]=0,0,data[[#This Row],[Total conversion value, Dollars]]/data[[#This Row],[Spend, Dollars]])</f>
        <v>1.1872449995615113</v>
      </c>
      <c r="R8895" s="2">
        <v>88.8</v>
      </c>
      <c r="S8895" s="2">
        <v>16.5</v>
      </c>
      <c r="T8895" s="2">
        <v>9</v>
      </c>
      <c r="U8895" s="2">
        <f t="shared" si="138"/>
        <v>114.3</v>
      </c>
    </row>
    <row r="8896" spans="1:21" x14ac:dyDescent="0.2">
      <c r="A8896" t="s">
        <v>23</v>
      </c>
      <c r="B8896" s="3">
        <v>45080</v>
      </c>
      <c r="C8896" s="10" t="str">
        <f>TEXT(data[[#This Row],[Date]],"mmmm")</f>
        <v>June</v>
      </c>
      <c r="D8896" t="s">
        <v>16</v>
      </c>
      <c r="E8896" t="s">
        <v>19</v>
      </c>
      <c r="F8896" t="s">
        <v>20</v>
      </c>
      <c r="G8896" t="s">
        <v>21</v>
      </c>
      <c r="H8896" s="11">
        <v>1342.1</v>
      </c>
      <c r="I8896" s="11">
        <v>11.542059999999999</v>
      </c>
      <c r="J8896" s="13">
        <f>data[[#This Row],[Clicks]]/data[[#This Row],[Impressions]]</f>
        <v>8.6E-3</v>
      </c>
      <c r="K8896" s="1">
        <v>0.4200000000000001</v>
      </c>
      <c r="L8896" s="2">
        <v>4.8476652000000007</v>
      </c>
      <c r="M8896">
        <v>2</v>
      </c>
      <c r="N8896" s="1">
        <f>IF(data[[#This Row],[Conversions]]=0,0,data[[#This Row],[Spend, Dollars]]/data[[#This Row],[Conversions]])</f>
        <v>2.4238326000000003</v>
      </c>
      <c r="O8896" s="13">
        <f>data[[#This Row],[Conversions]]/data[[#This Row],[Clicks]]</f>
        <v>0.17327929329773023</v>
      </c>
      <c r="P8896" s="11">
        <v>52</v>
      </c>
      <c r="Q8896" s="11">
        <f>IF(data[[#This Row],[Spend, Dollars]]=0,0,data[[#This Row],[Total conversion value, Dollars]]/data[[#This Row],[Spend, Dollars]])</f>
        <v>10.726813394621393</v>
      </c>
      <c r="R8896" s="2">
        <v>82.8</v>
      </c>
      <c r="S8896" s="2">
        <v>4.5</v>
      </c>
      <c r="T8896" s="2">
        <v>10</v>
      </c>
      <c r="U8896" s="2">
        <f t="shared" si="138"/>
        <v>97.3</v>
      </c>
    </row>
    <row r="8897" spans="1:21" x14ac:dyDescent="0.2">
      <c r="A8897" t="s">
        <v>23</v>
      </c>
      <c r="B8897" s="3">
        <v>45081</v>
      </c>
      <c r="C8897" s="10" t="str">
        <f>TEXT(data[[#This Row],[Date]],"mmmm")</f>
        <v>June</v>
      </c>
      <c r="D8897" t="s">
        <v>16</v>
      </c>
      <c r="E8897" t="s">
        <v>19</v>
      </c>
      <c r="F8897" t="s">
        <v>20</v>
      </c>
      <c r="G8897" t="s">
        <v>21</v>
      </c>
      <c r="H8897" s="11">
        <v>1206.0999999999999</v>
      </c>
      <c r="I8897" s="11">
        <v>9.6487999999999996</v>
      </c>
      <c r="J8897" s="13">
        <f>data[[#This Row],[Clicks]]/data[[#This Row],[Impressions]]</f>
        <v>8.0000000000000002E-3</v>
      </c>
      <c r="K8897" s="1">
        <v>0.80999999999999972</v>
      </c>
      <c r="L8897" s="2">
        <v>7.8155279999999969</v>
      </c>
      <c r="M8897">
        <v>4</v>
      </c>
      <c r="N8897" s="1">
        <f>IF(data[[#This Row],[Conversions]]=0,0,data[[#This Row],[Spend, Dollars]]/data[[#This Row],[Conversions]])</f>
        <v>1.9538819999999992</v>
      </c>
      <c r="O8897" s="13">
        <f>data[[#This Row],[Conversions]]/data[[#This Row],[Clicks]]</f>
        <v>0.41455932343918417</v>
      </c>
      <c r="P8897" s="11">
        <v>231</v>
      </c>
      <c r="Q8897" s="11">
        <f>IF(data[[#This Row],[Spend, Dollars]]=0,0,data[[#This Row],[Total conversion value, Dollars]]/data[[#This Row],[Spend, Dollars]])</f>
        <v>29.556544356312216</v>
      </c>
      <c r="R8897" s="2">
        <v>43.199999999999996</v>
      </c>
      <c r="S8897" s="2">
        <v>18</v>
      </c>
      <c r="T8897" s="2">
        <v>2</v>
      </c>
      <c r="U8897" s="2">
        <f t="shared" si="138"/>
        <v>63.199999999999996</v>
      </c>
    </row>
    <row r="8898" spans="1:21" x14ac:dyDescent="0.2">
      <c r="A8898" t="s">
        <v>23</v>
      </c>
      <c r="B8898" s="3">
        <v>45082</v>
      </c>
      <c r="C8898" s="10" t="str">
        <f>TEXT(data[[#This Row],[Date]],"mmmm")</f>
        <v>June</v>
      </c>
      <c r="D8898" t="s">
        <v>16</v>
      </c>
      <c r="E8898" t="s">
        <v>19</v>
      </c>
      <c r="F8898" t="s">
        <v>20</v>
      </c>
      <c r="G8898" t="s">
        <v>21</v>
      </c>
      <c r="H8898" s="11">
        <v>1896.6999999999998</v>
      </c>
      <c r="I8898" s="11">
        <v>14.225250000000003</v>
      </c>
      <c r="J8898" s="13">
        <f>data[[#This Row],[Clicks]]/data[[#This Row],[Impressions]]</f>
        <v>7.5000000000000023E-3</v>
      </c>
      <c r="K8898" s="1">
        <v>0.43000000000000005</v>
      </c>
      <c r="L8898" s="2">
        <v>6.1168575000000018</v>
      </c>
      <c r="M8898">
        <v>0</v>
      </c>
      <c r="N8898" s="1">
        <f>IF(data[[#This Row],[Conversions]]=0,0,data[[#This Row],[Spend, Dollars]]/data[[#This Row],[Conversions]])</f>
        <v>0</v>
      </c>
      <c r="O8898" s="13">
        <f>data[[#This Row],[Conversions]]/data[[#This Row],[Clicks]]</f>
        <v>0</v>
      </c>
      <c r="P8898" s="11">
        <v>22</v>
      </c>
      <c r="Q8898" s="11">
        <f>IF(data[[#This Row],[Spend, Dollars]]=0,0,data[[#This Row],[Total conversion value, Dollars]]/data[[#This Row],[Spend, Dollars]])</f>
        <v>3.5966180346689445</v>
      </c>
      <c r="R8898" s="2">
        <v>52.8</v>
      </c>
      <c r="S8898" s="2">
        <v>3</v>
      </c>
      <c r="T8898" s="2">
        <v>10</v>
      </c>
      <c r="U8898" s="2">
        <f t="shared" si="138"/>
        <v>65.8</v>
      </c>
    </row>
    <row r="8899" spans="1:21" x14ac:dyDescent="0.2">
      <c r="A8899" t="s">
        <v>23</v>
      </c>
      <c r="B8899" s="3">
        <v>45083</v>
      </c>
      <c r="C8899" s="10" t="str">
        <f>TEXT(data[[#This Row],[Date]],"mmmm")</f>
        <v>June</v>
      </c>
      <c r="D8899" t="s">
        <v>16</v>
      </c>
      <c r="E8899" t="s">
        <v>19</v>
      </c>
      <c r="F8899" t="s">
        <v>20</v>
      </c>
      <c r="G8899" t="s">
        <v>21</v>
      </c>
      <c r="H8899" s="11">
        <v>1161.8999999999999</v>
      </c>
      <c r="I8899" s="11">
        <v>7.0875899999999987</v>
      </c>
      <c r="J8899" s="13">
        <f>data[[#This Row],[Clicks]]/data[[#This Row],[Impressions]]</f>
        <v>6.0999999999999995E-3</v>
      </c>
      <c r="K8899" s="1">
        <v>0.72999999999999976</v>
      </c>
      <c r="L8899" s="2">
        <v>5.1739406999999975</v>
      </c>
      <c r="M8899">
        <v>0</v>
      </c>
      <c r="N8899" s="1">
        <f>IF(data[[#This Row],[Conversions]]=0,0,data[[#This Row],[Spend, Dollars]]/data[[#This Row],[Conversions]])</f>
        <v>0</v>
      </c>
      <c r="O8899" s="13">
        <f>data[[#This Row],[Conversions]]/data[[#This Row],[Clicks]]</f>
        <v>0</v>
      </c>
      <c r="P8899" s="11">
        <v>46</v>
      </c>
      <c r="Q8899" s="11">
        <f>IF(data[[#This Row],[Spend, Dollars]]=0,0,data[[#This Row],[Total conversion value, Dollars]]/data[[#This Row],[Spend, Dollars]])</f>
        <v>8.8907087783205601</v>
      </c>
      <c r="R8899" s="2">
        <v>34.799999999999997</v>
      </c>
      <c r="S8899" s="2">
        <v>13.5</v>
      </c>
      <c r="T8899" s="2">
        <v>11</v>
      </c>
      <c r="U8899" s="2">
        <f t="shared" ref="U8899:U8962" si="139">SUM(R8899:T8899)</f>
        <v>59.3</v>
      </c>
    </row>
    <row r="8900" spans="1:21" x14ac:dyDescent="0.2">
      <c r="A8900" t="s">
        <v>23</v>
      </c>
      <c r="B8900" s="3">
        <v>45084</v>
      </c>
      <c r="C8900" s="10" t="str">
        <f>TEXT(data[[#This Row],[Date]],"mmmm")</f>
        <v>June</v>
      </c>
      <c r="D8900" t="s">
        <v>16</v>
      </c>
      <c r="E8900" t="s">
        <v>19</v>
      </c>
      <c r="F8900" t="s">
        <v>20</v>
      </c>
      <c r="G8900" t="s">
        <v>21</v>
      </c>
      <c r="H8900" s="11">
        <v>1552.6999999999998</v>
      </c>
      <c r="I8900" s="11">
        <v>11.645250000000001</v>
      </c>
      <c r="J8900" s="13">
        <f>data[[#This Row],[Clicks]]/data[[#This Row],[Impressions]]</f>
        <v>7.5000000000000015E-3</v>
      </c>
      <c r="K8900" s="1">
        <v>0.85999999999999976</v>
      </c>
      <c r="L8900" s="2">
        <v>10.014914999999998</v>
      </c>
      <c r="M8900">
        <v>0</v>
      </c>
      <c r="N8900" s="1">
        <f>IF(data[[#This Row],[Conversions]]=0,0,data[[#This Row],[Spend, Dollars]]/data[[#This Row],[Conversions]])</f>
        <v>0</v>
      </c>
      <c r="O8900" s="13">
        <f>data[[#This Row],[Conversions]]/data[[#This Row],[Clicks]]</f>
        <v>0</v>
      </c>
      <c r="P8900" s="11">
        <v>58</v>
      </c>
      <c r="Q8900" s="11">
        <f>IF(data[[#This Row],[Spend, Dollars]]=0,0,data[[#This Row],[Total conversion value, Dollars]]/data[[#This Row],[Spend, Dollars]])</f>
        <v>5.7913621833036038</v>
      </c>
      <c r="R8900" s="2">
        <v>49.199999999999996</v>
      </c>
      <c r="S8900" s="2">
        <v>4.5</v>
      </c>
      <c r="T8900" s="2">
        <v>11</v>
      </c>
      <c r="U8900" s="2">
        <f t="shared" si="139"/>
        <v>64.699999999999989</v>
      </c>
    </row>
    <row r="8901" spans="1:21" x14ac:dyDescent="0.2">
      <c r="A8901" t="s">
        <v>23</v>
      </c>
      <c r="B8901" s="3">
        <v>45085</v>
      </c>
      <c r="C8901" s="10" t="str">
        <f>TEXT(data[[#This Row],[Date]],"mmmm")</f>
        <v>June</v>
      </c>
      <c r="D8901" t="s">
        <v>16</v>
      </c>
      <c r="E8901" t="s">
        <v>19</v>
      </c>
      <c r="F8901" t="s">
        <v>20</v>
      </c>
      <c r="G8901" t="s">
        <v>21</v>
      </c>
      <c r="H8901" s="11">
        <v>940.8</v>
      </c>
      <c r="I8901" s="11">
        <v>6.773760000000002</v>
      </c>
      <c r="J8901" s="13">
        <f>data[[#This Row],[Clicks]]/data[[#This Row],[Impressions]]</f>
        <v>7.2000000000000024E-3</v>
      </c>
      <c r="K8901" s="1">
        <v>1.1699999999999997</v>
      </c>
      <c r="L8901" s="2">
        <v>7.9252992000000004</v>
      </c>
      <c r="M8901">
        <v>4</v>
      </c>
      <c r="N8901" s="1">
        <f>IF(data[[#This Row],[Conversions]]=0,0,data[[#This Row],[Spend, Dollars]]/data[[#This Row],[Conversions]])</f>
        <v>1.9813248000000001</v>
      </c>
      <c r="O8901" s="13">
        <f>data[[#This Row],[Conversions]]/data[[#This Row],[Clicks]]</f>
        <v>0.59051398337112604</v>
      </c>
      <c r="P8901" s="11">
        <v>140</v>
      </c>
      <c r="Q8901" s="11">
        <f>IF(data[[#This Row],[Spend, Dollars]]=0,0,data[[#This Row],[Total conversion value, Dollars]]/data[[#This Row],[Spend, Dollars]])</f>
        <v>17.664948220503774</v>
      </c>
      <c r="R8901" s="2">
        <v>32.4</v>
      </c>
      <c r="S8901" s="2">
        <v>9</v>
      </c>
      <c r="T8901" s="2">
        <v>3</v>
      </c>
      <c r="U8901" s="2">
        <f t="shared" si="139"/>
        <v>44.4</v>
      </c>
    </row>
    <row r="8902" spans="1:21" x14ac:dyDescent="0.2">
      <c r="A8902" t="s">
        <v>23</v>
      </c>
      <c r="B8902" s="3">
        <v>45086</v>
      </c>
      <c r="C8902" s="10" t="str">
        <f>TEXT(data[[#This Row],[Date]],"mmmm")</f>
        <v>June</v>
      </c>
      <c r="D8902" t="s">
        <v>16</v>
      </c>
      <c r="E8902" t="s">
        <v>19</v>
      </c>
      <c r="F8902" t="s">
        <v>20</v>
      </c>
      <c r="G8902" t="s">
        <v>21</v>
      </c>
      <c r="H8902" s="11">
        <v>820</v>
      </c>
      <c r="I8902" s="11">
        <v>7.8720000000000026</v>
      </c>
      <c r="J8902" s="13">
        <f>data[[#This Row],[Clicks]]/data[[#This Row],[Impressions]]</f>
        <v>9.6000000000000026E-3</v>
      </c>
      <c r="K8902" s="1">
        <v>0.24000000000000007</v>
      </c>
      <c r="L8902" s="2">
        <v>1.8892800000000012</v>
      </c>
      <c r="M8902">
        <v>4</v>
      </c>
      <c r="N8902" s="1">
        <f>IF(data[[#This Row],[Conversions]]=0,0,data[[#This Row],[Spend, Dollars]]/data[[#This Row],[Conversions]])</f>
        <v>0.4723200000000003</v>
      </c>
      <c r="O8902" s="13">
        <f>data[[#This Row],[Conversions]]/data[[#This Row],[Clicks]]</f>
        <v>0.50813008130081283</v>
      </c>
      <c r="P8902" s="11">
        <v>343</v>
      </c>
      <c r="Q8902" s="11">
        <f>IF(data[[#This Row],[Spend, Dollars]]=0,0,data[[#This Row],[Total conversion value, Dollars]]/data[[#This Row],[Spend, Dollars]])</f>
        <v>181.5506436314362</v>
      </c>
      <c r="R8902" s="2">
        <v>67.2</v>
      </c>
      <c r="S8902" s="2">
        <v>15</v>
      </c>
      <c r="T8902" s="2">
        <v>2</v>
      </c>
      <c r="U8902" s="2">
        <f t="shared" si="139"/>
        <v>84.2</v>
      </c>
    </row>
    <row r="8903" spans="1:21" x14ac:dyDescent="0.2">
      <c r="A8903" t="s">
        <v>23</v>
      </c>
      <c r="B8903" s="3">
        <v>45087</v>
      </c>
      <c r="C8903" s="10" t="str">
        <f>TEXT(data[[#This Row],[Date]],"mmmm")</f>
        <v>June</v>
      </c>
      <c r="D8903" t="s">
        <v>16</v>
      </c>
      <c r="E8903" t="s">
        <v>19</v>
      </c>
      <c r="F8903" t="s">
        <v>20</v>
      </c>
      <c r="G8903" t="s">
        <v>21</v>
      </c>
      <c r="H8903" s="11">
        <v>1955.5</v>
      </c>
      <c r="I8903" s="11">
        <v>10.168600000000001</v>
      </c>
      <c r="J8903" s="13">
        <f>data[[#This Row],[Clicks]]/data[[#This Row],[Impressions]]</f>
        <v>5.2000000000000006E-3</v>
      </c>
      <c r="K8903" s="1">
        <v>0.90999999999999981</v>
      </c>
      <c r="L8903" s="2">
        <v>9.2534259999999993</v>
      </c>
      <c r="M8903">
        <v>4</v>
      </c>
      <c r="N8903" s="1">
        <f>IF(data[[#This Row],[Conversions]]=0,0,data[[#This Row],[Spend, Dollars]]/data[[#This Row],[Conversions]])</f>
        <v>2.3133564999999998</v>
      </c>
      <c r="O8903" s="13">
        <f>data[[#This Row],[Conversions]]/data[[#This Row],[Clicks]]</f>
        <v>0.39336781857876202</v>
      </c>
      <c r="P8903" s="11">
        <v>141</v>
      </c>
      <c r="Q8903" s="11">
        <f>IF(data[[#This Row],[Spend, Dollars]]=0,0,data[[#This Row],[Total conversion value, Dollars]]/data[[#This Row],[Spend, Dollars]])</f>
        <v>15.237599565825676</v>
      </c>
      <c r="R8903" s="2">
        <v>81.599999999999994</v>
      </c>
      <c r="S8903" s="2">
        <v>13.5</v>
      </c>
      <c r="T8903" s="2">
        <v>3</v>
      </c>
      <c r="U8903" s="2">
        <f t="shared" si="139"/>
        <v>98.1</v>
      </c>
    </row>
    <row r="8904" spans="1:21" x14ac:dyDescent="0.2">
      <c r="A8904" t="s">
        <v>23</v>
      </c>
      <c r="B8904" s="3">
        <v>45088</v>
      </c>
      <c r="C8904" s="10" t="str">
        <f>TEXT(data[[#This Row],[Date]],"mmmm")</f>
        <v>June</v>
      </c>
      <c r="D8904" t="s">
        <v>16</v>
      </c>
      <c r="E8904" t="s">
        <v>19</v>
      </c>
      <c r="F8904" t="s">
        <v>20</v>
      </c>
      <c r="G8904" t="s">
        <v>21</v>
      </c>
      <c r="H8904" s="11">
        <v>1596.8</v>
      </c>
      <c r="I8904" s="11">
        <v>6.8662399999999995</v>
      </c>
      <c r="J8904" s="13">
        <f>data[[#This Row],[Clicks]]/data[[#This Row],[Impressions]]</f>
        <v>4.3E-3</v>
      </c>
      <c r="K8904" s="1">
        <v>0.32000000000000006</v>
      </c>
      <c r="L8904" s="2">
        <v>2.1971968000000004</v>
      </c>
      <c r="M8904">
        <v>3</v>
      </c>
      <c r="N8904" s="1">
        <f>IF(data[[#This Row],[Conversions]]=0,0,data[[#This Row],[Spend, Dollars]]/data[[#This Row],[Conversions]])</f>
        <v>0.7323989333333335</v>
      </c>
      <c r="O8904" s="13">
        <f>data[[#This Row],[Conversions]]/data[[#This Row],[Clicks]]</f>
        <v>0.43692035233257215</v>
      </c>
      <c r="P8904" s="11">
        <v>212</v>
      </c>
      <c r="Q8904" s="11">
        <f>IF(data[[#This Row],[Spend, Dollars]]=0,0,data[[#This Row],[Total conversion value, Dollars]]/data[[#This Row],[Spend, Dollars]])</f>
        <v>96.486577806776324</v>
      </c>
      <c r="R8904" s="2">
        <v>86.399999999999991</v>
      </c>
      <c r="S8904" s="2">
        <v>15</v>
      </c>
      <c r="T8904" s="2">
        <v>5</v>
      </c>
      <c r="U8904" s="2">
        <f t="shared" si="139"/>
        <v>106.39999999999999</v>
      </c>
    </row>
    <row r="8905" spans="1:21" x14ac:dyDescent="0.2">
      <c r="A8905" t="s">
        <v>23</v>
      </c>
      <c r="B8905" s="3">
        <v>45089</v>
      </c>
      <c r="C8905" s="10" t="str">
        <f>TEXT(data[[#This Row],[Date]],"mmmm")</f>
        <v>June</v>
      </c>
      <c r="D8905" t="s">
        <v>16</v>
      </c>
      <c r="E8905" t="s">
        <v>19</v>
      </c>
      <c r="F8905" t="s">
        <v>20</v>
      </c>
      <c r="G8905" t="s">
        <v>21</v>
      </c>
      <c r="H8905" s="11">
        <v>1375.8999999999999</v>
      </c>
      <c r="I8905" s="11">
        <v>10.04407</v>
      </c>
      <c r="J8905" s="13">
        <f>data[[#This Row],[Clicks]]/data[[#This Row],[Impressions]]</f>
        <v>7.3000000000000001E-3</v>
      </c>
      <c r="K8905" s="1">
        <v>0.71999999999999975</v>
      </c>
      <c r="L8905" s="2">
        <v>7.2317303999999973</v>
      </c>
      <c r="M8905">
        <v>0</v>
      </c>
      <c r="N8905" s="1">
        <f>IF(data[[#This Row],[Conversions]]=0,0,data[[#This Row],[Spend, Dollars]]/data[[#This Row],[Conversions]])</f>
        <v>0</v>
      </c>
      <c r="O8905" s="13">
        <f>data[[#This Row],[Conversions]]/data[[#This Row],[Clicks]]</f>
        <v>0</v>
      </c>
      <c r="P8905" s="11">
        <v>32</v>
      </c>
      <c r="Q8905" s="11">
        <f>IF(data[[#This Row],[Spend, Dollars]]=0,0,data[[#This Row],[Total conversion value, Dollars]]/data[[#This Row],[Spend, Dollars]])</f>
        <v>4.4249437174815052</v>
      </c>
      <c r="R8905" s="2">
        <v>32.4</v>
      </c>
      <c r="S8905" s="2">
        <v>24</v>
      </c>
      <c r="T8905" s="2">
        <v>4</v>
      </c>
      <c r="U8905" s="2">
        <f t="shared" si="139"/>
        <v>60.4</v>
      </c>
    </row>
    <row r="8906" spans="1:21" x14ac:dyDescent="0.2">
      <c r="A8906" t="s">
        <v>23</v>
      </c>
      <c r="B8906" s="3">
        <v>45090</v>
      </c>
      <c r="C8906" s="10" t="str">
        <f>TEXT(data[[#This Row],[Date]],"mmmm")</f>
        <v>June</v>
      </c>
      <c r="D8906" t="s">
        <v>16</v>
      </c>
      <c r="E8906" t="s">
        <v>19</v>
      </c>
      <c r="F8906" t="s">
        <v>20</v>
      </c>
      <c r="G8906" t="s">
        <v>21</v>
      </c>
      <c r="H8906" s="11">
        <v>1700.3</v>
      </c>
      <c r="I8906" s="11">
        <v>11.73207</v>
      </c>
      <c r="J8906" s="13">
        <f>data[[#This Row],[Clicks]]/data[[#This Row],[Impressions]]</f>
        <v>6.8999999999999999E-3</v>
      </c>
      <c r="K8906" s="1">
        <v>0.37000000000000011</v>
      </c>
      <c r="L8906" s="2">
        <v>4.3408659000000016</v>
      </c>
      <c r="M8906">
        <v>1</v>
      </c>
      <c r="N8906" s="1">
        <f>IF(data[[#This Row],[Conversions]]=0,0,data[[#This Row],[Spend, Dollars]]/data[[#This Row],[Conversions]])</f>
        <v>4.3408659000000016</v>
      </c>
      <c r="O8906" s="13">
        <f>data[[#This Row],[Conversions]]/data[[#This Row],[Clicks]]</f>
        <v>8.5236450174606862E-2</v>
      </c>
      <c r="P8906" s="11">
        <v>78</v>
      </c>
      <c r="Q8906" s="11">
        <f>IF(data[[#This Row],[Spend, Dollars]]=0,0,data[[#This Row],[Total conversion value, Dollars]]/data[[#This Row],[Spend, Dollars]])</f>
        <v>17.968765171944145</v>
      </c>
      <c r="R8906" s="2">
        <v>28.799999999999997</v>
      </c>
      <c r="S8906" s="2">
        <v>22.5</v>
      </c>
      <c r="T8906" s="2">
        <v>1</v>
      </c>
      <c r="U8906" s="2">
        <f t="shared" si="139"/>
        <v>52.3</v>
      </c>
    </row>
    <row r="8907" spans="1:21" x14ac:dyDescent="0.2">
      <c r="A8907" t="s">
        <v>23</v>
      </c>
      <c r="B8907" s="3">
        <v>45091</v>
      </c>
      <c r="C8907" s="10" t="str">
        <f>TEXT(data[[#This Row],[Date]],"mmmm")</f>
        <v>June</v>
      </c>
      <c r="D8907" t="s">
        <v>16</v>
      </c>
      <c r="E8907" t="s">
        <v>19</v>
      </c>
      <c r="F8907" t="s">
        <v>20</v>
      </c>
      <c r="G8907" t="s">
        <v>21</v>
      </c>
      <c r="H8907" s="11">
        <v>1390.1999999999998</v>
      </c>
      <c r="I8907" s="11">
        <v>13.484939999999998</v>
      </c>
      <c r="J8907" s="13">
        <f>data[[#This Row],[Clicks]]/data[[#This Row],[Impressions]]</f>
        <v>9.7000000000000003E-3</v>
      </c>
      <c r="K8907" s="1">
        <v>0.47</v>
      </c>
      <c r="L8907" s="2">
        <v>6.3379217999999984</v>
      </c>
      <c r="M8907">
        <v>1</v>
      </c>
      <c r="N8907" s="1">
        <f>IF(data[[#This Row],[Conversions]]=0,0,data[[#This Row],[Spend, Dollars]]/data[[#This Row],[Conversions]])</f>
        <v>6.3379217999999984</v>
      </c>
      <c r="O8907" s="13">
        <f>data[[#This Row],[Conversions]]/data[[#This Row],[Clicks]]</f>
        <v>7.4156800104412779E-2</v>
      </c>
      <c r="P8907" s="11">
        <v>108</v>
      </c>
      <c r="Q8907" s="11">
        <f>IF(data[[#This Row],[Spend, Dollars]]=0,0,data[[#This Row],[Total conversion value, Dollars]]/data[[#This Row],[Spend, Dollars]])</f>
        <v>17.040285981439535</v>
      </c>
      <c r="R8907" s="2">
        <v>82.8</v>
      </c>
      <c r="S8907" s="2">
        <v>12</v>
      </c>
      <c r="T8907" s="2">
        <v>8</v>
      </c>
      <c r="U8907" s="2">
        <f t="shared" si="139"/>
        <v>102.8</v>
      </c>
    </row>
    <row r="8908" spans="1:21" x14ac:dyDescent="0.2">
      <c r="A8908" t="s">
        <v>23</v>
      </c>
      <c r="B8908" s="3">
        <v>45092</v>
      </c>
      <c r="C8908" s="10" t="str">
        <f>TEXT(data[[#This Row],[Date]],"mmmm")</f>
        <v>June</v>
      </c>
      <c r="D8908" t="s">
        <v>16</v>
      </c>
      <c r="E8908" t="s">
        <v>19</v>
      </c>
      <c r="F8908" t="s">
        <v>20</v>
      </c>
      <c r="G8908" t="s">
        <v>21</v>
      </c>
      <c r="H8908" s="11">
        <v>1530.8</v>
      </c>
      <c r="I8908" s="11">
        <v>18.369599999999998</v>
      </c>
      <c r="J8908" s="13">
        <f>data[[#This Row],[Clicks]]/data[[#This Row],[Impressions]]</f>
        <v>1.1999999999999999E-2</v>
      </c>
      <c r="K8908" s="1">
        <v>0.61999999999999988</v>
      </c>
      <c r="L8908" s="2">
        <v>11.389151999999997</v>
      </c>
      <c r="M8908">
        <v>2</v>
      </c>
      <c r="N8908" s="1">
        <f>IF(data[[#This Row],[Conversions]]=0,0,data[[#This Row],[Spend, Dollars]]/data[[#This Row],[Conversions]])</f>
        <v>5.6945759999999987</v>
      </c>
      <c r="O8908" s="13">
        <f>data[[#This Row],[Conversions]]/data[[#This Row],[Clicks]]</f>
        <v>0.10887553349011411</v>
      </c>
      <c r="P8908" s="11">
        <v>144</v>
      </c>
      <c r="Q8908" s="11">
        <f>IF(data[[#This Row],[Spend, Dollars]]=0,0,data[[#This Row],[Total conversion value, Dollars]]/data[[#This Row],[Spend, Dollars]])</f>
        <v>12.643610340787447</v>
      </c>
      <c r="R8908" s="2">
        <v>54</v>
      </c>
      <c r="S8908" s="2">
        <v>13.5</v>
      </c>
      <c r="T8908" s="2">
        <v>6</v>
      </c>
      <c r="U8908" s="2">
        <f t="shared" si="139"/>
        <v>73.5</v>
      </c>
    </row>
    <row r="8909" spans="1:21" x14ac:dyDescent="0.2">
      <c r="A8909" t="s">
        <v>23</v>
      </c>
      <c r="B8909" s="3">
        <v>45093</v>
      </c>
      <c r="C8909" s="10" t="str">
        <f>TEXT(data[[#This Row],[Date]],"mmmm")</f>
        <v>June</v>
      </c>
      <c r="D8909" t="s">
        <v>16</v>
      </c>
      <c r="E8909" t="s">
        <v>19</v>
      </c>
      <c r="F8909" t="s">
        <v>20</v>
      </c>
      <c r="G8909" t="s">
        <v>21</v>
      </c>
      <c r="H8909" s="11">
        <v>1570.6</v>
      </c>
      <c r="I8909" s="11">
        <v>16.962479999999999</v>
      </c>
      <c r="J8909" s="13">
        <f>data[[#This Row],[Clicks]]/data[[#This Row],[Impressions]]</f>
        <v>1.0800000000000001E-2</v>
      </c>
      <c r="K8909" s="1">
        <v>0.58999999999999986</v>
      </c>
      <c r="L8909" s="2">
        <v>10.007863199999997</v>
      </c>
      <c r="M8909">
        <v>0</v>
      </c>
      <c r="N8909" s="1">
        <f>IF(data[[#This Row],[Conversions]]=0,0,data[[#This Row],[Spend, Dollars]]/data[[#This Row],[Conversions]])</f>
        <v>0</v>
      </c>
      <c r="O8909" s="13">
        <f>data[[#This Row],[Conversions]]/data[[#This Row],[Clicks]]</f>
        <v>0</v>
      </c>
      <c r="P8909" s="11">
        <v>38</v>
      </c>
      <c r="Q8909" s="11">
        <f>IF(data[[#This Row],[Spend, Dollars]]=0,0,data[[#This Row],[Total conversion value, Dollars]]/data[[#This Row],[Spend, Dollars]])</f>
        <v>3.7970143316907059</v>
      </c>
      <c r="R8909" s="2">
        <v>44.4</v>
      </c>
      <c r="S8909" s="2">
        <v>4.5</v>
      </c>
      <c r="T8909" s="2">
        <v>1</v>
      </c>
      <c r="U8909" s="2">
        <f t="shared" si="139"/>
        <v>49.9</v>
      </c>
    </row>
    <row r="8910" spans="1:21" x14ac:dyDescent="0.2">
      <c r="A8910" t="s">
        <v>23</v>
      </c>
      <c r="B8910" s="3">
        <v>45094</v>
      </c>
      <c r="C8910" s="10" t="str">
        <f>TEXT(data[[#This Row],[Date]],"mmmm")</f>
        <v>June</v>
      </c>
      <c r="D8910" t="s">
        <v>16</v>
      </c>
      <c r="E8910" t="s">
        <v>19</v>
      </c>
      <c r="F8910" t="s">
        <v>20</v>
      </c>
      <c r="G8910" t="s">
        <v>21</v>
      </c>
      <c r="H8910" s="11">
        <v>1787.1999999999998</v>
      </c>
      <c r="I8910" s="11">
        <v>10.36576</v>
      </c>
      <c r="J8910" s="13">
        <f>data[[#This Row],[Clicks]]/data[[#This Row],[Impressions]]</f>
        <v>5.8000000000000005E-3</v>
      </c>
      <c r="K8910" s="1">
        <v>0.8999999999999998</v>
      </c>
      <c r="L8910" s="2">
        <v>9.3291839999999979</v>
      </c>
      <c r="M8910">
        <v>1</v>
      </c>
      <c r="N8910" s="1">
        <f>IF(data[[#This Row],[Conversions]]=0,0,data[[#This Row],[Spend, Dollars]]/data[[#This Row],[Conversions]])</f>
        <v>9.3291839999999979</v>
      </c>
      <c r="O8910" s="13">
        <f>data[[#This Row],[Conversions]]/data[[#This Row],[Clicks]]</f>
        <v>9.6471459883308117E-2</v>
      </c>
      <c r="P8910" s="11">
        <v>22</v>
      </c>
      <c r="Q8910" s="11">
        <f>IF(data[[#This Row],[Spend, Dollars]]=0,0,data[[#This Row],[Total conversion value, Dollars]]/data[[#This Row],[Spend, Dollars]])</f>
        <v>2.3581912415919768</v>
      </c>
      <c r="R8910" s="2">
        <v>70.8</v>
      </c>
      <c r="S8910" s="2">
        <v>4.5</v>
      </c>
      <c r="T8910" s="2">
        <v>7</v>
      </c>
      <c r="U8910" s="2">
        <f t="shared" si="139"/>
        <v>82.3</v>
      </c>
    </row>
    <row r="8911" spans="1:21" x14ac:dyDescent="0.2">
      <c r="A8911" t="s">
        <v>23</v>
      </c>
      <c r="B8911" s="3">
        <v>45095</v>
      </c>
      <c r="C8911" s="10" t="str">
        <f>TEXT(data[[#This Row],[Date]],"mmmm")</f>
        <v>June</v>
      </c>
      <c r="D8911" t="s">
        <v>16</v>
      </c>
      <c r="E8911" t="s">
        <v>19</v>
      </c>
      <c r="F8911" t="s">
        <v>20</v>
      </c>
      <c r="G8911" t="s">
        <v>21</v>
      </c>
      <c r="H8911" s="11">
        <v>1223.5</v>
      </c>
      <c r="I8911" s="11">
        <v>11.378550000000004</v>
      </c>
      <c r="J8911" s="13">
        <f>data[[#This Row],[Clicks]]/data[[#This Row],[Impressions]]</f>
        <v>9.3000000000000027E-3</v>
      </c>
      <c r="K8911" s="1">
        <v>0.57999999999999996</v>
      </c>
      <c r="L8911" s="2">
        <v>6.599559000000002</v>
      </c>
      <c r="M8911">
        <v>3</v>
      </c>
      <c r="N8911" s="1">
        <f>IF(data[[#This Row],[Conversions]]=0,0,data[[#This Row],[Spend, Dollars]]/data[[#This Row],[Conversions]])</f>
        <v>2.1998530000000005</v>
      </c>
      <c r="O8911" s="13">
        <f>data[[#This Row],[Conversions]]/data[[#This Row],[Clicks]]</f>
        <v>0.26365398051597072</v>
      </c>
      <c r="P8911" s="11">
        <v>257</v>
      </c>
      <c r="Q8911" s="11">
        <f>IF(data[[#This Row],[Spend, Dollars]]=0,0,data[[#This Row],[Total conversion value, Dollars]]/data[[#This Row],[Spend, Dollars]])</f>
        <v>38.941995972761198</v>
      </c>
      <c r="R8911" s="2">
        <v>37.199999999999996</v>
      </c>
      <c r="S8911" s="2">
        <v>15</v>
      </c>
      <c r="T8911" s="2">
        <v>3</v>
      </c>
      <c r="U8911" s="2">
        <f t="shared" si="139"/>
        <v>55.199999999999996</v>
      </c>
    </row>
    <row r="8912" spans="1:21" x14ac:dyDescent="0.2">
      <c r="A8912" t="s">
        <v>23</v>
      </c>
      <c r="B8912" s="3">
        <v>45096</v>
      </c>
      <c r="C8912" s="10" t="str">
        <f>TEXT(data[[#This Row],[Date]],"mmmm")</f>
        <v>June</v>
      </c>
      <c r="D8912" t="s">
        <v>16</v>
      </c>
      <c r="E8912" t="s">
        <v>19</v>
      </c>
      <c r="F8912" t="s">
        <v>20</v>
      </c>
      <c r="G8912" t="s">
        <v>21</v>
      </c>
      <c r="H8912" s="11">
        <v>1126.8</v>
      </c>
      <c r="I8912" s="11">
        <v>10.028520000000002</v>
      </c>
      <c r="J8912" s="13">
        <f>data[[#This Row],[Clicks]]/data[[#This Row],[Impressions]]</f>
        <v>8.9000000000000017E-3</v>
      </c>
      <c r="K8912" s="1">
        <v>0.37999999999999995</v>
      </c>
      <c r="L8912" s="2">
        <v>3.8108376000000002</v>
      </c>
      <c r="M8912">
        <v>2</v>
      </c>
      <c r="N8912" s="1">
        <f>IF(data[[#This Row],[Conversions]]=0,0,data[[#This Row],[Spend, Dollars]]/data[[#This Row],[Conversions]])</f>
        <v>1.9054188000000001</v>
      </c>
      <c r="O8912" s="13">
        <f>data[[#This Row],[Conversions]]/data[[#This Row],[Clicks]]</f>
        <v>0.19943122215441556</v>
      </c>
      <c r="P8912" s="11">
        <v>176</v>
      </c>
      <c r="Q8912" s="11">
        <f>IF(data[[#This Row],[Spend, Dollars]]=0,0,data[[#This Row],[Total conversion value, Dollars]]/data[[#This Row],[Spend, Dollars]])</f>
        <v>46.184072498917295</v>
      </c>
      <c r="R8912" s="2">
        <v>87.6</v>
      </c>
      <c r="S8912" s="2">
        <v>6</v>
      </c>
      <c r="T8912" s="2">
        <v>1</v>
      </c>
      <c r="U8912" s="2">
        <f t="shared" si="139"/>
        <v>94.6</v>
      </c>
    </row>
    <row r="8913" spans="1:21" x14ac:dyDescent="0.2">
      <c r="A8913" t="s">
        <v>23</v>
      </c>
      <c r="B8913" s="3">
        <v>45097</v>
      </c>
      <c r="C8913" s="10" t="str">
        <f>TEXT(data[[#This Row],[Date]],"mmmm")</f>
        <v>June</v>
      </c>
      <c r="D8913" t="s">
        <v>16</v>
      </c>
      <c r="E8913" t="s">
        <v>19</v>
      </c>
      <c r="F8913" t="s">
        <v>20</v>
      </c>
      <c r="G8913" t="s">
        <v>21</v>
      </c>
      <c r="H8913" s="11">
        <v>1887.3000000000002</v>
      </c>
      <c r="I8913" s="11">
        <v>21.703950000000003</v>
      </c>
      <c r="J8913" s="13">
        <f>data[[#This Row],[Clicks]]/data[[#This Row],[Impressions]]</f>
        <v>1.15E-2</v>
      </c>
      <c r="K8913" s="1">
        <v>0.49999999999999983</v>
      </c>
      <c r="L8913" s="2">
        <v>10.851974999999998</v>
      </c>
      <c r="M8913">
        <v>0</v>
      </c>
      <c r="N8913" s="1">
        <f>IF(data[[#This Row],[Conversions]]=0,0,data[[#This Row],[Spend, Dollars]]/data[[#This Row],[Conversions]])</f>
        <v>0</v>
      </c>
      <c r="O8913" s="13">
        <f>data[[#This Row],[Conversions]]/data[[#This Row],[Clicks]]</f>
        <v>0</v>
      </c>
      <c r="P8913" s="11">
        <v>3</v>
      </c>
      <c r="Q8913" s="11">
        <f>IF(data[[#This Row],[Spend, Dollars]]=0,0,data[[#This Row],[Total conversion value, Dollars]]/data[[#This Row],[Spend, Dollars]])</f>
        <v>0.27644737478661724</v>
      </c>
      <c r="R8913" s="2">
        <v>64.8</v>
      </c>
      <c r="S8913" s="2">
        <v>9</v>
      </c>
      <c r="T8913" s="2">
        <v>3</v>
      </c>
      <c r="U8913" s="2">
        <f t="shared" si="139"/>
        <v>76.8</v>
      </c>
    </row>
    <row r="8914" spans="1:21" x14ac:dyDescent="0.2">
      <c r="A8914" t="s">
        <v>23</v>
      </c>
      <c r="B8914" s="3">
        <v>45098</v>
      </c>
      <c r="C8914" s="10" t="str">
        <f>TEXT(data[[#This Row],[Date]],"mmmm")</f>
        <v>June</v>
      </c>
      <c r="D8914" t="s">
        <v>16</v>
      </c>
      <c r="E8914" t="s">
        <v>19</v>
      </c>
      <c r="F8914" t="s">
        <v>20</v>
      </c>
      <c r="G8914" t="s">
        <v>21</v>
      </c>
      <c r="H8914" s="11">
        <v>1548.1999999999998</v>
      </c>
      <c r="I8914" s="11">
        <v>5.7283399999999984</v>
      </c>
      <c r="J8914" s="13">
        <f>data[[#This Row],[Clicks]]/data[[#This Row],[Impressions]]</f>
        <v>3.6999999999999993E-3</v>
      </c>
      <c r="K8914" s="1">
        <v>1.1099999999999999</v>
      </c>
      <c r="L8914" s="2">
        <v>6.3584573999999972</v>
      </c>
      <c r="M8914">
        <v>4</v>
      </c>
      <c r="N8914" s="1">
        <f>IF(data[[#This Row],[Conversions]]=0,0,data[[#This Row],[Spend, Dollars]]/data[[#This Row],[Conversions]])</f>
        <v>1.5896143499999993</v>
      </c>
      <c r="O8914" s="13">
        <f>data[[#This Row],[Conversions]]/data[[#This Row],[Clicks]]</f>
        <v>0.69828257400922455</v>
      </c>
      <c r="P8914" s="11">
        <v>134</v>
      </c>
      <c r="Q8914" s="11">
        <f>IF(data[[#This Row],[Spend, Dollars]]=0,0,data[[#This Row],[Total conversion value, Dollars]]/data[[#This Row],[Spend, Dollars]])</f>
        <v>21.074293900278402</v>
      </c>
      <c r="R8914" s="2">
        <v>80.399999999999991</v>
      </c>
      <c r="S8914" s="2">
        <v>19.5</v>
      </c>
      <c r="T8914" s="2">
        <v>6</v>
      </c>
      <c r="U8914" s="2">
        <f t="shared" si="139"/>
        <v>105.89999999999999</v>
      </c>
    </row>
    <row r="8915" spans="1:21" x14ac:dyDescent="0.2">
      <c r="A8915" t="s">
        <v>23</v>
      </c>
      <c r="B8915" s="3">
        <v>45099</v>
      </c>
      <c r="C8915" s="10" t="str">
        <f>TEXT(data[[#This Row],[Date]],"mmmm")</f>
        <v>June</v>
      </c>
      <c r="D8915" t="s">
        <v>16</v>
      </c>
      <c r="E8915" t="s">
        <v>19</v>
      </c>
      <c r="F8915" t="s">
        <v>20</v>
      </c>
      <c r="G8915" t="s">
        <v>21</v>
      </c>
      <c r="H8915" s="11">
        <v>1200.3</v>
      </c>
      <c r="I8915" s="11">
        <v>7.0817700000000023</v>
      </c>
      <c r="J8915" s="13">
        <f>data[[#This Row],[Clicks]]/data[[#This Row],[Impressions]]</f>
        <v>5.9000000000000025E-3</v>
      </c>
      <c r="K8915" s="1">
        <v>0.57999999999999985</v>
      </c>
      <c r="L8915" s="2">
        <v>4.1074266000000001</v>
      </c>
      <c r="M8915">
        <v>3</v>
      </c>
      <c r="N8915" s="1">
        <f>IF(data[[#This Row],[Conversions]]=0,0,data[[#This Row],[Spend, Dollars]]/data[[#This Row],[Conversions]])</f>
        <v>1.3691422</v>
      </c>
      <c r="O8915" s="13">
        <f>data[[#This Row],[Conversions]]/data[[#This Row],[Clicks]]</f>
        <v>0.42362290783236378</v>
      </c>
      <c r="P8915" s="11">
        <v>217</v>
      </c>
      <c r="Q8915" s="11">
        <f>IF(data[[#This Row],[Spend, Dollars]]=0,0,data[[#This Row],[Total conversion value, Dollars]]/data[[#This Row],[Spend, Dollars]])</f>
        <v>52.83113275840401</v>
      </c>
      <c r="R8915" s="2">
        <v>99.6</v>
      </c>
      <c r="S8915" s="2">
        <v>6</v>
      </c>
      <c r="T8915" s="2">
        <v>1</v>
      </c>
      <c r="U8915" s="2">
        <f t="shared" si="139"/>
        <v>106.6</v>
      </c>
    </row>
    <row r="8916" spans="1:21" x14ac:dyDescent="0.2">
      <c r="A8916" t="s">
        <v>23</v>
      </c>
      <c r="B8916" s="3">
        <v>45100</v>
      </c>
      <c r="C8916" s="10" t="str">
        <f>TEXT(data[[#This Row],[Date]],"mmmm")</f>
        <v>June</v>
      </c>
      <c r="D8916" t="s">
        <v>16</v>
      </c>
      <c r="E8916" t="s">
        <v>19</v>
      </c>
      <c r="F8916" t="s">
        <v>20</v>
      </c>
      <c r="G8916" t="s">
        <v>21</v>
      </c>
      <c r="H8916" s="11">
        <v>1358.8999999999999</v>
      </c>
      <c r="I8916" s="11">
        <v>12.094210000000004</v>
      </c>
      <c r="J8916" s="13">
        <f>data[[#This Row],[Clicks]]/data[[#This Row],[Impressions]]</f>
        <v>8.9000000000000034E-3</v>
      </c>
      <c r="K8916" s="1">
        <v>0.14000000000000001</v>
      </c>
      <c r="L8916" s="2">
        <v>1.6931894000000007</v>
      </c>
      <c r="M8916">
        <v>3</v>
      </c>
      <c r="N8916" s="1">
        <f>IF(data[[#This Row],[Conversions]]=0,0,data[[#This Row],[Spend, Dollars]]/data[[#This Row],[Conversions]])</f>
        <v>0.56439646666666687</v>
      </c>
      <c r="O8916" s="13">
        <f>data[[#This Row],[Conversions]]/data[[#This Row],[Clicks]]</f>
        <v>0.24805258053233731</v>
      </c>
      <c r="P8916" s="11">
        <v>148</v>
      </c>
      <c r="Q8916" s="11">
        <f>IF(data[[#This Row],[Spend, Dollars]]=0,0,data[[#This Row],[Total conversion value, Dollars]]/data[[#This Row],[Spend, Dollars]])</f>
        <v>87.409004568537895</v>
      </c>
      <c r="R8916" s="2">
        <v>49.199999999999996</v>
      </c>
      <c r="S8916" s="2">
        <v>21</v>
      </c>
      <c r="T8916" s="2">
        <v>3</v>
      </c>
      <c r="U8916" s="2">
        <f t="shared" si="139"/>
        <v>73.199999999999989</v>
      </c>
    </row>
    <row r="8917" spans="1:21" x14ac:dyDescent="0.2">
      <c r="A8917" t="s">
        <v>23</v>
      </c>
      <c r="B8917" s="3">
        <v>45101</v>
      </c>
      <c r="C8917" s="10" t="str">
        <f>TEXT(data[[#This Row],[Date]],"mmmm")</f>
        <v>June</v>
      </c>
      <c r="D8917" t="s">
        <v>16</v>
      </c>
      <c r="E8917" t="s">
        <v>19</v>
      </c>
      <c r="F8917" t="s">
        <v>20</v>
      </c>
      <c r="G8917" t="s">
        <v>21</v>
      </c>
      <c r="H8917" s="11">
        <v>1690.8999999999996</v>
      </c>
      <c r="I8917" s="11">
        <v>12.85084</v>
      </c>
      <c r="J8917" s="13">
        <f>data[[#This Row],[Clicks]]/data[[#This Row],[Impressions]]</f>
        <v>7.6000000000000017E-3</v>
      </c>
      <c r="K8917" s="1">
        <v>1.2399999999999998</v>
      </c>
      <c r="L8917" s="2">
        <v>15.935041599999996</v>
      </c>
      <c r="M8917">
        <v>0</v>
      </c>
      <c r="N8917" s="1">
        <f>IF(data[[#This Row],[Conversions]]=0,0,data[[#This Row],[Spend, Dollars]]/data[[#This Row],[Conversions]])</f>
        <v>0</v>
      </c>
      <c r="O8917" s="13">
        <f>data[[#This Row],[Conversions]]/data[[#This Row],[Clicks]]</f>
        <v>0</v>
      </c>
      <c r="P8917" s="11">
        <v>67</v>
      </c>
      <c r="Q8917" s="11">
        <f>IF(data[[#This Row],[Spend, Dollars]]=0,0,data[[#This Row],[Total conversion value, Dollars]]/data[[#This Row],[Spend, Dollars]])</f>
        <v>4.2045701342881978</v>
      </c>
      <c r="R8917" s="2">
        <v>54</v>
      </c>
      <c r="S8917" s="2">
        <v>6</v>
      </c>
      <c r="T8917" s="2">
        <v>10</v>
      </c>
      <c r="U8917" s="2">
        <f t="shared" si="139"/>
        <v>70</v>
      </c>
    </row>
    <row r="8918" spans="1:21" x14ac:dyDescent="0.2">
      <c r="A8918" t="s">
        <v>23</v>
      </c>
      <c r="B8918" s="3">
        <v>45102</v>
      </c>
      <c r="C8918" s="10" t="str">
        <f>TEXT(data[[#This Row],[Date]],"mmmm")</f>
        <v>June</v>
      </c>
      <c r="D8918" t="s">
        <v>16</v>
      </c>
      <c r="E8918" t="s">
        <v>19</v>
      </c>
      <c r="F8918" t="s">
        <v>20</v>
      </c>
      <c r="G8918" t="s">
        <v>21</v>
      </c>
      <c r="H8918" s="11">
        <v>1570.3</v>
      </c>
      <c r="I8918" s="11">
        <v>12.405370000000007</v>
      </c>
      <c r="J8918" s="13">
        <f>data[[#This Row],[Clicks]]/data[[#This Row],[Impressions]]</f>
        <v>7.9000000000000042E-3</v>
      </c>
      <c r="K8918" s="1">
        <v>0.39000000000000007</v>
      </c>
      <c r="L8918" s="2">
        <v>4.8380943000000034</v>
      </c>
      <c r="M8918">
        <v>4</v>
      </c>
      <c r="N8918" s="1">
        <f>IF(data[[#This Row],[Conversions]]=0,0,data[[#This Row],[Spend, Dollars]]/data[[#This Row],[Conversions]])</f>
        <v>1.2095235750000009</v>
      </c>
      <c r="O8918" s="13">
        <f>data[[#This Row],[Conversions]]/data[[#This Row],[Clicks]]</f>
        <v>0.32244100740243925</v>
      </c>
      <c r="P8918" s="11">
        <v>325</v>
      </c>
      <c r="Q8918" s="11">
        <f>IF(data[[#This Row],[Spend, Dollars]]=0,0,data[[#This Row],[Total conversion value, Dollars]]/data[[#This Row],[Spend, Dollars]])</f>
        <v>67.175209875508173</v>
      </c>
      <c r="R8918" s="2">
        <v>63.599999999999994</v>
      </c>
      <c r="S8918" s="2">
        <v>9</v>
      </c>
      <c r="T8918" s="2">
        <v>1</v>
      </c>
      <c r="U8918" s="2">
        <f t="shared" si="139"/>
        <v>73.599999999999994</v>
      </c>
    </row>
    <row r="8919" spans="1:21" x14ac:dyDescent="0.2">
      <c r="A8919" t="s">
        <v>23</v>
      </c>
      <c r="B8919" s="3">
        <v>45103</v>
      </c>
      <c r="C8919" s="10" t="str">
        <f>TEXT(data[[#This Row],[Date]],"mmmm")</f>
        <v>June</v>
      </c>
      <c r="D8919" t="s">
        <v>16</v>
      </c>
      <c r="E8919" t="s">
        <v>19</v>
      </c>
      <c r="F8919" t="s">
        <v>20</v>
      </c>
      <c r="G8919" t="s">
        <v>21</v>
      </c>
      <c r="H8919" s="11">
        <v>1963.3999999999996</v>
      </c>
      <c r="I8919" s="11">
        <v>10.602360000000004</v>
      </c>
      <c r="J8919" s="13">
        <f>data[[#This Row],[Clicks]]/data[[#This Row],[Impressions]]</f>
        <v>5.4000000000000029E-3</v>
      </c>
      <c r="K8919" s="1">
        <v>0.98999999999999966</v>
      </c>
      <c r="L8919" s="2">
        <v>10.496336400000001</v>
      </c>
      <c r="M8919">
        <v>4</v>
      </c>
      <c r="N8919" s="1">
        <f>IF(data[[#This Row],[Conversions]]=0,0,data[[#This Row],[Spend, Dollars]]/data[[#This Row],[Conversions]])</f>
        <v>2.6240841000000001</v>
      </c>
      <c r="O8919" s="13">
        <f>data[[#This Row],[Conversions]]/data[[#This Row],[Clicks]]</f>
        <v>0.37727449360331078</v>
      </c>
      <c r="P8919" s="11">
        <v>211</v>
      </c>
      <c r="Q8919" s="11">
        <f>IF(data[[#This Row],[Spend, Dollars]]=0,0,data[[#This Row],[Total conversion value, Dollars]]/data[[#This Row],[Spend, Dollars]])</f>
        <v>20.102252058156214</v>
      </c>
      <c r="R8919" s="2">
        <v>45.6</v>
      </c>
      <c r="S8919" s="2">
        <v>16.5</v>
      </c>
      <c r="T8919" s="2">
        <v>2</v>
      </c>
      <c r="U8919" s="2">
        <f t="shared" si="139"/>
        <v>64.099999999999994</v>
      </c>
    </row>
    <row r="8920" spans="1:21" x14ac:dyDescent="0.2">
      <c r="A8920" t="s">
        <v>23</v>
      </c>
      <c r="B8920" s="3">
        <v>45104</v>
      </c>
      <c r="C8920" s="10" t="str">
        <f>TEXT(data[[#This Row],[Date]],"mmmm")</f>
        <v>June</v>
      </c>
      <c r="D8920" t="s">
        <v>16</v>
      </c>
      <c r="E8920" t="s">
        <v>19</v>
      </c>
      <c r="F8920" t="s">
        <v>20</v>
      </c>
      <c r="G8920" t="s">
        <v>21</v>
      </c>
      <c r="H8920" s="11">
        <v>1814.8999999999999</v>
      </c>
      <c r="I8920" s="11">
        <v>5.4447000000000001</v>
      </c>
      <c r="J8920" s="13">
        <f>data[[#This Row],[Clicks]]/data[[#This Row],[Impressions]]</f>
        <v>3.0000000000000001E-3</v>
      </c>
      <c r="K8920" s="1">
        <v>1.1199999999999997</v>
      </c>
      <c r="L8920" s="2">
        <v>6.0980639999999982</v>
      </c>
      <c r="M8920">
        <v>0</v>
      </c>
      <c r="N8920" s="1">
        <f>IF(data[[#This Row],[Conversions]]=0,0,data[[#This Row],[Spend, Dollars]]/data[[#This Row],[Conversions]])</f>
        <v>0</v>
      </c>
      <c r="O8920" s="13">
        <f>data[[#This Row],[Conversions]]/data[[#This Row],[Clicks]]</f>
        <v>0</v>
      </c>
      <c r="P8920" s="11">
        <v>26</v>
      </c>
      <c r="Q8920" s="11">
        <f>IF(data[[#This Row],[Spend, Dollars]]=0,0,data[[#This Row],[Total conversion value, Dollars]]/data[[#This Row],[Spend, Dollars]])</f>
        <v>4.2636482660726438</v>
      </c>
      <c r="R8920" s="2">
        <v>60</v>
      </c>
      <c r="S8920" s="2">
        <v>19.5</v>
      </c>
      <c r="T8920" s="2">
        <v>4</v>
      </c>
      <c r="U8920" s="2">
        <f t="shared" si="139"/>
        <v>83.5</v>
      </c>
    </row>
    <row r="8921" spans="1:21" x14ac:dyDescent="0.2">
      <c r="A8921" t="s">
        <v>23</v>
      </c>
      <c r="B8921" s="3">
        <v>45105</v>
      </c>
      <c r="C8921" s="10" t="str">
        <f>TEXT(data[[#This Row],[Date]],"mmmm")</f>
        <v>June</v>
      </c>
      <c r="D8921" t="s">
        <v>16</v>
      </c>
      <c r="E8921" t="s">
        <v>19</v>
      </c>
      <c r="F8921" t="s">
        <v>20</v>
      </c>
      <c r="G8921" t="s">
        <v>21</v>
      </c>
      <c r="H8921" s="11">
        <v>1212.6999999999998</v>
      </c>
      <c r="I8921" s="11">
        <v>13.339700000000001</v>
      </c>
      <c r="J8921" s="13">
        <f>data[[#This Row],[Clicks]]/data[[#This Row],[Impressions]]</f>
        <v>1.1000000000000003E-2</v>
      </c>
      <c r="K8921" s="1">
        <v>0.20000000000000007</v>
      </c>
      <c r="L8921" s="2">
        <v>2.6679400000000011</v>
      </c>
      <c r="M8921">
        <v>2</v>
      </c>
      <c r="N8921" s="1">
        <f>IF(data[[#This Row],[Conversions]]=0,0,data[[#This Row],[Spend, Dollars]]/data[[#This Row],[Conversions]])</f>
        <v>1.3339700000000005</v>
      </c>
      <c r="O8921" s="13">
        <f>data[[#This Row],[Conversions]]/data[[#This Row],[Clicks]]</f>
        <v>0.14992840918461434</v>
      </c>
      <c r="P8921" s="11">
        <v>165</v>
      </c>
      <c r="Q8921" s="11">
        <f>IF(data[[#This Row],[Spend, Dollars]]=0,0,data[[#This Row],[Total conversion value, Dollars]]/data[[#This Row],[Spend, Dollars]])</f>
        <v>61.845468788653392</v>
      </c>
      <c r="R8921" s="2">
        <v>61.199999999999996</v>
      </c>
      <c r="S8921" s="2">
        <v>25.5</v>
      </c>
      <c r="T8921" s="2">
        <v>3</v>
      </c>
      <c r="U8921" s="2">
        <f t="shared" si="139"/>
        <v>89.699999999999989</v>
      </c>
    </row>
    <row r="8922" spans="1:21" x14ac:dyDescent="0.2">
      <c r="A8922" t="s">
        <v>23</v>
      </c>
      <c r="B8922" s="3">
        <v>45106</v>
      </c>
      <c r="C8922" s="10" t="str">
        <f>TEXT(data[[#This Row],[Date]],"mmmm")</f>
        <v>June</v>
      </c>
      <c r="D8922" t="s">
        <v>16</v>
      </c>
      <c r="E8922" t="s">
        <v>19</v>
      </c>
      <c r="F8922" t="s">
        <v>20</v>
      </c>
      <c r="G8922" t="s">
        <v>21</v>
      </c>
      <c r="H8922" s="11">
        <v>1563.8999999999999</v>
      </c>
      <c r="I8922" s="11">
        <v>13.918710000000001</v>
      </c>
      <c r="J8922" s="13">
        <f>data[[#This Row],[Clicks]]/data[[#This Row],[Impressions]]</f>
        <v>8.9000000000000017E-3</v>
      </c>
      <c r="K8922" s="1">
        <v>0.73999999999999977</v>
      </c>
      <c r="L8922" s="2">
        <v>10.299845399999997</v>
      </c>
      <c r="M8922">
        <v>0</v>
      </c>
      <c r="N8922" s="1">
        <f>IF(data[[#This Row],[Conversions]]=0,0,data[[#This Row],[Spend, Dollars]]/data[[#This Row],[Conversions]])</f>
        <v>0</v>
      </c>
      <c r="O8922" s="13">
        <f>data[[#This Row],[Conversions]]/data[[#This Row],[Clicks]]</f>
        <v>0</v>
      </c>
      <c r="P8922" s="11">
        <v>11</v>
      </c>
      <c r="Q8922" s="11">
        <f>IF(data[[#This Row],[Spend, Dollars]]=0,0,data[[#This Row],[Total conversion value, Dollars]]/data[[#This Row],[Spend, Dollars]])</f>
        <v>1.0679771950751809</v>
      </c>
      <c r="R8922" s="2">
        <v>64.8</v>
      </c>
      <c r="S8922" s="2">
        <v>25.5</v>
      </c>
      <c r="T8922" s="2">
        <v>3</v>
      </c>
      <c r="U8922" s="2">
        <f t="shared" si="139"/>
        <v>93.3</v>
      </c>
    </row>
    <row r="8923" spans="1:21" x14ac:dyDescent="0.2">
      <c r="A8923" t="s">
        <v>23</v>
      </c>
      <c r="B8923" s="3">
        <v>45107</v>
      </c>
      <c r="C8923" s="10" t="str">
        <f>TEXT(data[[#This Row],[Date]],"mmmm")</f>
        <v>June</v>
      </c>
      <c r="D8923" t="s">
        <v>16</v>
      </c>
      <c r="E8923" t="s">
        <v>19</v>
      </c>
      <c r="F8923" t="s">
        <v>20</v>
      </c>
      <c r="G8923" t="s">
        <v>21</v>
      </c>
      <c r="H8923" s="11">
        <v>1438.6</v>
      </c>
      <c r="I8923" s="11">
        <v>14.961440000000001</v>
      </c>
      <c r="J8923" s="13">
        <f>data[[#This Row],[Clicks]]/data[[#This Row],[Impressions]]</f>
        <v>1.0400000000000001E-2</v>
      </c>
      <c r="K8923" s="1">
        <v>0.23000000000000004</v>
      </c>
      <c r="L8923" s="2">
        <v>3.4411312000000009</v>
      </c>
      <c r="M8923">
        <v>0</v>
      </c>
      <c r="N8923" s="1">
        <f>IF(data[[#This Row],[Conversions]]=0,0,data[[#This Row],[Spend, Dollars]]/data[[#This Row],[Conversions]])</f>
        <v>0</v>
      </c>
      <c r="O8923" s="13">
        <f>data[[#This Row],[Conversions]]/data[[#This Row],[Clicks]]</f>
        <v>0</v>
      </c>
      <c r="P8923" s="11">
        <v>58</v>
      </c>
      <c r="Q8923" s="11">
        <f>IF(data[[#This Row],[Spend, Dollars]]=0,0,data[[#This Row],[Total conversion value, Dollars]]/data[[#This Row],[Spend, Dollars]])</f>
        <v>16.854922590571373</v>
      </c>
      <c r="R8923" s="2">
        <v>50.4</v>
      </c>
      <c r="S8923" s="2">
        <v>4.5</v>
      </c>
      <c r="T8923" s="2">
        <v>7</v>
      </c>
      <c r="U8923" s="2">
        <f t="shared" si="139"/>
        <v>61.9</v>
      </c>
    </row>
    <row r="8924" spans="1:21" x14ac:dyDescent="0.2">
      <c r="A8924" t="s">
        <v>23</v>
      </c>
      <c r="B8924" s="3">
        <v>45108</v>
      </c>
      <c r="C8924" s="10" t="str">
        <f>TEXT(data[[#This Row],[Date]],"mmmm")</f>
        <v>July</v>
      </c>
      <c r="D8924" t="s">
        <v>16</v>
      </c>
      <c r="E8924" t="s">
        <v>19</v>
      </c>
      <c r="F8924" t="s">
        <v>20</v>
      </c>
      <c r="G8924" t="s">
        <v>21</v>
      </c>
      <c r="H8924" s="11">
        <v>1438.6999999999998</v>
      </c>
      <c r="I8924" s="11">
        <v>13.523779999999997</v>
      </c>
      <c r="J8924" s="13">
        <f>data[[#This Row],[Clicks]]/data[[#This Row],[Impressions]]</f>
        <v>9.3999999999999986E-3</v>
      </c>
      <c r="K8924" s="1">
        <v>0.75999999999999979</v>
      </c>
      <c r="L8924" s="2">
        <v>10.278072799999995</v>
      </c>
      <c r="M8924">
        <v>2</v>
      </c>
      <c r="N8924" s="1">
        <f>IF(data[[#This Row],[Conversions]]=0,0,data[[#This Row],[Spend, Dollars]]/data[[#This Row],[Conversions]])</f>
        <v>5.1390363999999975</v>
      </c>
      <c r="O8924" s="13">
        <f>data[[#This Row],[Conversions]]/data[[#This Row],[Clicks]]</f>
        <v>0.14788764679697544</v>
      </c>
      <c r="P8924" s="11">
        <v>102</v>
      </c>
      <c r="Q8924" s="11">
        <f>IF(data[[#This Row],[Spend, Dollars]]=0,0,data[[#This Row],[Total conversion value, Dollars]]/data[[#This Row],[Spend, Dollars]])</f>
        <v>9.924039456112828</v>
      </c>
      <c r="R8924" s="2">
        <v>33.6</v>
      </c>
      <c r="S8924" s="2">
        <v>10.5</v>
      </c>
      <c r="T8924" s="2">
        <v>1</v>
      </c>
      <c r="U8924" s="2">
        <f t="shared" si="139"/>
        <v>45.1</v>
      </c>
    </row>
    <row r="8925" spans="1:21" x14ac:dyDescent="0.2">
      <c r="A8925" t="s">
        <v>23</v>
      </c>
      <c r="B8925" s="3">
        <v>45109</v>
      </c>
      <c r="C8925" s="10" t="str">
        <f>TEXT(data[[#This Row],[Date]],"mmmm")</f>
        <v>July</v>
      </c>
      <c r="D8925" t="s">
        <v>16</v>
      </c>
      <c r="E8925" t="s">
        <v>19</v>
      </c>
      <c r="F8925" t="s">
        <v>20</v>
      </c>
      <c r="G8925" t="s">
        <v>21</v>
      </c>
      <c r="H8925" s="11">
        <v>893.3</v>
      </c>
      <c r="I8925" s="11">
        <v>8.8436699999999995</v>
      </c>
      <c r="J8925" s="13">
        <f>data[[#This Row],[Clicks]]/data[[#This Row],[Impressions]]</f>
        <v>9.8999999999999991E-3</v>
      </c>
      <c r="K8925" s="1">
        <v>0.95999999999999985</v>
      </c>
      <c r="L8925" s="2">
        <v>8.489923199999998</v>
      </c>
      <c r="M8925">
        <v>2</v>
      </c>
      <c r="N8925" s="1">
        <f>IF(data[[#This Row],[Conversions]]=0,0,data[[#This Row],[Spend, Dollars]]/data[[#This Row],[Conversions]])</f>
        <v>4.244961599999999</v>
      </c>
      <c r="O8925" s="13">
        <f>data[[#This Row],[Conversions]]/data[[#This Row],[Clicks]]</f>
        <v>0.2261504556366305</v>
      </c>
      <c r="P8925" s="11">
        <v>63</v>
      </c>
      <c r="Q8925" s="11">
        <f>IF(data[[#This Row],[Spend, Dollars]]=0,0,data[[#This Row],[Total conversion value, Dollars]]/data[[#This Row],[Spend, Dollars]])</f>
        <v>7.4205618255769394</v>
      </c>
      <c r="R8925" s="2">
        <v>66</v>
      </c>
      <c r="S8925" s="2">
        <v>4.5</v>
      </c>
      <c r="T8925" s="2">
        <v>8</v>
      </c>
      <c r="U8925" s="2">
        <f t="shared" si="139"/>
        <v>78.5</v>
      </c>
    </row>
    <row r="8926" spans="1:21" x14ac:dyDescent="0.2">
      <c r="A8926" t="s">
        <v>23</v>
      </c>
      <c r="B8926" s="3">
        <v>45110</v>
      </c>
      <c r="C8926" s="10" t="str">
        <f>TEXT(data[[#This Row],[Date]],"mmmm")</f>
        <v>July</v>
      </c>
      <c r="D8926" t="s">
        <v>16</v>
      </c>
      <c r="E8926" t="s">
        <v>19</v>
      </c>
      <c r="F8926" t="s">
        <v>20</v>
      </c>
      <c r="G8926" t="s">
        <v>21</v>
      </c>
      <c r="H8926" s="11">
        <v>879.39999999999986</v>
      </c>
      <c r="I8926" s="11">
        <v>8.5301799999999997</v>
      </c>
      <c r="J8926" s="13">
        <f>data[[#This Row],[Clicks]]/data[[#This Row],[Impressions]]</f>
        <v>9.7000000000000003E-3</v>
      </c>
      <c r="K8926" s="1">
        <v>1.0099999999999998</v>
      </c>
      <c r="L8926" s="2">
        <v>8.6154817999999977</v>
      </c>
      <c r="M8926">
        <v>0</v>
      </c>
      <c r="N8926" s="1">
        <f>IF(data[[#This Row],[Conversions]]=0,0,data[[#This Row],[Spend, Dollars]]/data[[#This Row],[Conversions]])</f>
        <v>0</v>
      </c>
      <c r="O8926" s="13">
        <f>data[[#This Row],[Conversions]]/data[[#This Row],[Clicks]]</f>
        <v>0</v>
      </c>
      <c r="P8926" s="11">
        <v>56</v>
      </c>
      <c r="Q8926" s="11">
        <f>IF(data[[#This Row],[Spend, Dollars]]=0,0,data[[#This Row],[Total conversion value, Dollars]]/data[[#This Row],[Spend, Dollars]])</f>
        <v>6.4999266785056662</v>
      </c>
      <c r="R8926" s="2">
        <v>52.8</v>
      </c>
      <c r="S8926" s="2">
        <v>16.5</v>
      </c>
      <c r="T8926" s="2">
        <v>10</v>
      </c>
      <c r="U8926" s="2">
        <f t="shared" si="139"/>
        <v>79.3</v>
      </c>
    </row>
    <row r="8927" spans="1:21" x14ac:dyDescent="0.2">
      <c r="A8927" t="s">
        <v>23</v>
      </c>
      <c r="B8927" s="3">
        <v>45111</v>
      </c>
      <c r="C8927" s="10" t="str">
        <f>TEXT(data[[#This Row],[Date]],"mmmm")</f>
        <v>July</v>
      </c>
      <c r="D8927" t="s">
        <v>16</v>
      </c>
      <c r="E8927" t="s">
        <v>19</v>
      </c>
      <c r="F8927" t="s">
        <v>20</v>
      </c>
      <c r="G8927" t="s">
        <v>21</v>
      </c>
      <c r="H8927" s="11">
        <v>1685.1999999999998</v>
      </c>
      <c r="I8927" s="11">
        <v>7.2463599999999992</v>
      </c>
      <c r="J8927" s="13">
        <f>data[[#This Row],[Clicks]]/data[[#This Row],[Impressions]]</f>
        <v>4.3E-3</v>
      </c>
      <c r="K8927" s="1">
        <v>0.91999999999999982</v>
      </c>
      <c r="L8927" s="2">
        <v>6.6666511999999978</v>
      </c>
      <c r="M8927">
        <v>1</v>
      </c>
      <c r="N8927" s="1">
        <f>IF(data[[#This Row],[Conversions]]=0,0,data[[#This Row],[Spend, Dollars]]/data[[#This Row],[Conversions]])</f>
        <v>6.6666511999999978</v>
      </c>
      <c r="O8927" s="13">
        <f>data[[#This Row],[Conversions]]/data[[#This Row],[Clicks]]</f>
        <v>0.13800032016074279</v>
      </c>
      <c r="P8927" s="11">
        <v>84</v>
      </c>
      <c r="Q8927" s="11">
        <f>IF(data[[#This Row],[Spend, Dollars]]=0,0,data[[#This Row],[Total conversion value, Dollars]]/data[[#This Row],[Spend, Dollars]])</f>
        <v>12.600029232067822</v>
      </c>
      <c r="R8927" s="2">
        <v>85.2</v>
      </c>
      <c r="S8927" s="2">
        <v>10.5</v>
      </c>
      <c r="T8927" s="2">
        <v>0</v>
      </c>
      <c r="U8927" s="2">
        <f t="shared" si="139"/>
        <v>95.7</v>
      </c>
    </row>
    <row r="8928" spans="1:21" x14ac:dyDescent="0.2">
      <c r="A8928" t="s">
        <v>23</v>
      </c>
      <c r="B8928" s="3">
        <v>45112</v>
      </c>
      <c r="C8928" s="10" t="str">
        <f>TEXT(data[[#This Row],[Date]],"mmmm")</f>
        <v>July</v>
      </c>
      <c r="D8928" t="s">
        <v>16</v>
      </c>
      <c r="E8928" t="s">
        <v>19</v>
      </c>
      <c r="F8928" t="s">
        <v>20</v>
      </c>
      <c r="G8928" t="s">
        <v>21</v>
      </c>
      <c r="H8928" s="11">
        <v>825.89999999999986</v>
      </c>
      <c r="I8928" s="11">
        <v>9.1674900000000008</v>
      </c>
      <c r="J8928" s="13">
        <f>data[[#This Row],[Clicks]]/data[[#This Row],[Impressions]]</f>
        <v>1.1100000000000002E-2</v>
      </c>
      <c r="K8928" s="1">
        <v>1.2</v>
      </c>
      <c r="L8928" s="2">
        <v>11.000988000000001</v>
      </c>
      <c r="M8928">
        <v>2</v>
      </c>
      <c r="N8928" s="1">
        <f>IF(data[[#This Row],[Conversions]]=0,0,data[[#This Row],[Spend, Dollars]]/data[[#This Row],[Conversions]])</f>
        <v>5.5004940000000007</v>
      </c>
      <c r="O8928" s="13">
        <f>data[[#This Row],[Conversions]]/data[[#This Row],[Clicks]]</f>
        <v>0.21816222324758466</v>
      </c>
      <c r="P8928" s="11">
        <v>70</v>
      </c>
      <c r="Q8928" s="11">
        <f>IF(data[[#This Row],[Spend, Dollars]]=0,0,data[[#This Row],[Total conversion value, Dollars]]/data[[#This Row],[Spend, Dollars]])</f>
        <v>6.3630648447212188</v>
      </c>
      <c r="R8928" s="2">
        <v>68.399999999999991</v>
      </c>
      <c r="S8928" s="2">
        <v>27</v>
      </c>
      <c r="T8928" s="2">
        <v>6</v>
      </c>
      <c r="U8928" s="2">
        <f t="shared" si="139"/>
        <v>101.39999999999999</v>
      </c>
    </row>
    <row r="8929" spans="1:21" x14ac:dyDescent="0.2">
      <c r="A8929" t="s">
        <v>23</v>
      </c>
      <c r="B8929" s="3">
        <v>45113</v>
      </c>
      <c r="C8929" s="10" t="str">
        <f>TEXT(data[[#This Row],[Date]],"mmmm")</f>
        <v>July</v>
      </c>
      <c r="D8929" t="s">
        <v>16</v>
      </c>
      <c r="E8929" t="s">
        <v>19</v>
      </c>
      <c r="F8929" t="s">
        <v>20</v>
      </c>
      <c r="G8929" t="s">
        <v>21</v>
      </c>
      <c r="H8929" s="11">
        <v>2080.6999999999998</v>
      </c>
      <c r="I8929" s="11">
        <v>12.068059999999999</v>
      </c>
      <c r="J8929" s="13">
        <f>data[[#This Row],[Clicks]]/data[[#This Row],[Impressions]]</f>
        <v>5.8000000000000005E-3</v>
      </c>
      <c r="K8929" s="1">
        <v>1.3599999999999997</v>
      </c>
      <c r="L8929" s="2">
        <v>16.412561599999993</v>
      </c>
      <c r="M8929">
        <v>2</v>
      </c>
      <c r="N8929" s="1">
        <f>IF(data[[#This Row],[Conversions]]=0,0,data[[#This Row],[Spend, Dollars]]/data[[#This Row],[Conversions]])</f>
        <v>8.2062807999999965</v>
      </c>
      <c r="O8929" s="13">
        <f>data[[#This Row],[Conversions]]/data[[#This Row],[Clicks]]</f>
        <v>0.16572671995333138</v>
      </c>
      <c r="P8929" s="11">
        <v>80</v>
      </c>
      <c r="Q8929" s="11">
        <f>IF(data[[#This Row],[Spend, Dollars]]=0,0,data[[#This Row],[Total conversion value, Dollars]]/data[[#This Row],[Spend, Dollars]])</f>
        <v>4.8743152927450417</v>
      </c>
      <c r="R8929" s="2">
        <v>55.199999999999996</v>
      </c>
      <c r="S8929" s="2">
        <v>4.5</v>
      </c>
      <c r="T8929" s="2">
        <v>5</v>
      </c>
      <c r="U8929" s="2">
        <f t="shared" si="139"/>
        <v>64.699999999999989</v>
      </c>
    </row>
    <row r="8930" spans="1:21" x14ac:dyDescent="0.2">
      <c r="A8930" t="s">
        <v>23</v>
      </c>
      <c r="B8930" s="3">
        <v>45114</v>
      </c>
      <c r="C8930" s="10" t="str">
        <f>TEXT(data[[#This Row],[Date]],"mmmm")</f>
        <v>July</v>
      </c>
      <c r="D8930" t="s">
        <v>16</v>
      </c>
      <c r="E8930" t="s">
        <v>19</v>
      </c>
      <c r="F8930" t="s">
        <v>20</v>
      </c>
      <c r="G8930" t="s">
        <v>21</v>
      </c>
      <c r="H8930" s="11">
        <v>1752.9999999999998</v>
      </c>
      <c r="I8930" s="11">
        <v>19.107699999999998</v>
      </c>
      <c r="J8930" s="13">
        <f>data[[#This Row],[Clicks]]/data[[#This Row],[Impressions]]</f>
        <v>1.09E-2</v>
      </c>
      <c r="K8930" s="1">
        <v>0.20000000000000007</v>
      </c>
      <c r="L8930" s="2">
        <v>3.8215400000000006</v>
      </c>
      <c r="M8930">
        <v>0</v>
      </c>
      <c r="N8930" s="1">
        <f>IF(data[[#This Row],[Conversions]]=0,0,data[[#This Row],[Spend, Dollars]]/data[[#This Row],[Conversions]])</f>
        <v>0</v>
      </c>
      <c r="O8930" s="13">
        <f>data[[#This Row],[Conversions]]/data[[#This Row],[Clicks]]</f>
        <v>0</v>
      </c>
      <c r="P8930" s="11">
        <v>36</v>
      </c>
      <c r="Q8930" s="11">
        <f>IF(data[[#This Row],[Spend, Dollars]]=0,0,data[[#This Row],[Total conversion value, Dollars]]/data[[#This Row],[Spend, Dollars]])</f>
        <v>9.4202860626867686</v>
      </c>
      <c r="R8930" s="2">
        <v>51.6</v>
      </c>
      <c r="S8930" s="2">
        <v>0</v>
      </c>
      <c r="T8930" s="2">
        <v>3</v>
      </c>
      <c r="U8930" s="2">
        <f t="shared" si="139"/>
        <v>54.6</v>
      </c>
    </row>
    <row r="8931" spans="1:21" x14ac:dyDescent="0.2">
      <c r="A8931" t="s">
        <v>23</v>
      </c>
      <c r="B8931" s="3">
        <v>45115</v>
      </c>
      <c r="C8931" s="10" t="str">
        <f>TEXT(data[[#This Row],[Date]],"mmmm")</f>
        <v>July</v>
      </c>
      <c r="D8931" t="s">
        <v>16</v>
      </c>
      <c r="E8931" t="s">
        <v>19</v>
      </c>
      <c r="F8931" t="s">
        <v>20</v>
      </c>
      <c r="G8931" t="s">
        <v>21</v>
      </c>
      <c r="H8931" s="11">
        <v>1466.1999999999998</v>
      </c>
      <c r="I8931" s="11">
        <v>15.541719999999998</v>
      </c>
      <c r="J8931" s="13">
        <f>data[[#This Row],[Clicks]]/data[[#This Row],[Impressions]]</f>
        <v>1.06E-2</v>
      </c>
      <c r="K8931" s="1">
        <v>0.74999999999999978</v>
      </c>
      <c r="L8931" s="2">
        <v>11.656289999999995</v>
      </c>
      <c r="M8931">
        <v>0</v>
      </c>
      <c r="N8931" s="1">
        <f>IF(data[[#This Row],[Conversions]]=0,0,data[[#This Row],[Spend, Dollars]]/data[[#This Row],[Conversions]])</f>
        <v>0</v>
      </c>
      <c r="O8931" s="13">
        <f>data[[#This Row],[Conversions]]/data[[#This Row],[Clicks]]</f>
        <v>0</v>
      </c>
      <c r="P8931" s="11">
        <v>18</v>
      </c>
      <c r="Q8931" s="11">
        <f>IF(data[[#This Row],[Spend, Dollars]]=0,0,data[[#This Row],[Total conversion value, Dollars]]/data[[#This Row],[Spend, Dollars]])</f>
        <v>1.544230625696513</v>
      </c>
      <c r="R8931" s="2">
        <v>49.199999999999996</v>
      </c>
      <c r="S8931" s="2">
        <v>15</v>
      </c>
      <c r="T8931" s="2">
        <v>4</v>
      </c>
      <c r="U8931" s="2">
        <f t="shared" si="139"/>
        <v>68.199999999999989</v>
      </c>
    </row>
    <row r="8932" spans="1:21" x14ac:dyDescent="0.2">
      <c r="A8932" t="s">
        <v>23</v>
      </c>
      <c r="B8932" s="3">
        <v>45116</v>
      </c>
      <c r="C8932" s="10" t="str">
        <f>TEXT(data[[#This Row],[Date]],"mmmm")</f>
        <v>July</v>
      </c>
      <c r="D8932" t="s">
        <v>16</v>
      </c>
      <c r="E8932" t="s">
        <v>19</v>
      </c>
      <c r="F8932" t="s">
        <v>20</v>
      </c>
      <c r="G8932" t="s">
        <v>21</v>
      </c>
      <c r="H8932" s="11">
        <v>1137.5</v>
      </c>
      <c r="I8932" s="11">
        <v>7.28</v>
      </c>
      <c r="J8932" s="13">
        <f>data[[#This Row],[Clicks]]/data[[#This Row],[Impressions]]</f>
        <v>6.4000000000000003E-3</v>
      </c>
      <c r="K8932" s="1">
        <v>1.3499999999999996</v>
      </c>
      <c r="L8932" s="2">
        <v>9.8279999999999976</v>
      </c>
      <c r="M8932">
        <v>4</v>
      </c>
      <c r="N8932" s="1">
        <f>IF(data[[#This Row],[Conversions]]=0,0,data[[#This Row],[Spend, Dollars]]/data[[#This Row],[Conversions]])</f>
        <v>2.4569999999999994</v>
      </c>
      <c r="O8932" s="13">
        <f>data[[#This Row],[Conversions]]/data[[#This Row],[Clicks]]</f>
        <v>0.54945054945054939</v>
      </c>
      <c r="P8932" s="11">
        <v>328</v>
      </c>
      <c r="Q8932" s="11">
        <f>IF(data[[#This Row],[Spend, Dollars]]=0,0,data[[#This Row],[Total conversion value, Dollars]]/data[[#This Row],[Spend, Dollars]])</f>
        <v>33.374033374033381</v>
      </c>
      <c r="R8932" s="2">
        <v>86.399999999999991</v>
      </c>
      <c r="S8932" s="2">
        <v>18</v>
      </c>
      <c r="T8932" s="2">
        <v>2</v>
      </c>
      <c r="U8932" s="2">
        <f t="shared" si="139"/>
        <v>106.39999999999999</v>
      </c>
    </row>
    <row r="8933" spans="1:21" x14ac:dyDescent="0.2">
      <c r="A8933" t="s">
        <v>23</v>
      </c>
      <c r="B8933" s="3">
        <v>45117</v>
      </c>
      <c r="C8933" s="10" t="str">
        <f>TEXT(data[[#This Row],[Date]],"mmmm")</f>
        <v>July</v>
      </c>
      <c r="D8933" t="s">
        <v>16</v>
      </c>
      <c r="E8933" t="s">
        <v>19</v>
      </c>
      <c r="F8933" t="s">
        <v>20</v>
      </c>
      <c r="G8933" t="s">
        <v>21</v>
      </c>
      <c r="H8933" s="11">
        <v>1301.5</v>
      </c>
      <c r="I8933" s="11">
        <v>14.186349999999999</v>
      </c>
      <c r="J8933" s="13">
        <f>data[[#This Row],[Clicks]]/data[[#This Row],[Impressions]]</f>
        <v>1.09E-2</v>
      </c>
      <c r="K8933" s="1">
        <v>0.62999999999999978</v>
      </c>
      <c r="L8933" s="2">
        <v>8.9374004999999972</v>
      </c>
      <c r="M8933">
        <v>4</v>
      </c>
      <c r="N8933" s="1">
        <f>IF(data[[#This Row],[Conversions]]=0,0,data[[#This Row],[Spend, Dollars]]/data[[#This Row],[Conversions]])</f>
        <v>2.2343501249999993</v>
      </c>
      <c r="O8933" s="13">
        <f>data[[#This Row],[Conversions]]/data[[#This Row],[Clicks]]</f>
        <v>0.28196118099440659</v>
      </c>
      <c r="P8933" s="11">
        <v>203</v>
      </c>
      <c r="Q8933" s="11">
        <f>IF(data[[#This Row],[Spend, Dollars]]=0,0,data[[#This Row],[Total conversion value, Dollars]]/data[[#This Row],[Spend, Dollars]])</f>
        <v>22.713539580104982</v>
      </c>
      <c r="R8933" s="2">
        <v>82.8</v>
      </c>
      <c r="S8933" s="2">
        <v>19.5</v>
      </c>
      <c r="T8933" s="2">
        <v>0</v>
      </c>
      <c r="U8933" s="2">
        <f t="shared" si="139"/>
        <v>102.3</v>
      </c>
    </row>
    <row r="8934" spans="1:21" x14ac:dyDescent="0.2">
      <c r="A8934" t="s">
        <v>23</v>
      </c>
      <c r="B8934" s="3">
        <v>45118</v>
      </c>
      <c r="C8934" s="10" t="str">
        <f>TEXT(data[[#This Row],[Date]],"mmmm")</f>
        <v>July</v>
      </c>
      <c r="D8934" t="s">
        <v>16</v>
      </c>
      <c r="E8934" t="s">
        <v>19</v>
      </c>
      <c r="F8934" t="s">
        <v>20</v>
      </c>
      <c r="G8934" t="s">
        <v>21</v>
      </c>
      <c r="H8934" s="11">
        <v>1461.6</v>
      </c>
      <c r="I8934" s="11">
        <v>9.792720000000001</v>
      </c>
      <c r="J8934" s="13">
        <f>data[[#This Row],[Clicks]]/data[[#This Row],[Impressions]]</f>
        <v>6.7000000000000011E-3</v>
      </c>
      <c r="K8934" s="1">
        <v>0.26000000000000006</v>
      </c>
      <c r="L8934" s="2">
        <v>2.5461072000000007</v>
      </c>
      <c r="M8934">
        <v>1</v>
      </c>
      <c r="N8934" s="1">
        <f>IF(data[[#This Row],[Conversions]]=0,0,data[[#This Row],[Spend, Dollars]]/data[[#This Row],[Conversions]])</f>
        <v>2.5461072000000007</v>
      </c>
      <c r="O8934" s="13">
        <f>data[[#This Row],[Conversions]]/data[[#This Row],[Clicks]]</f>
        <v>0.10211667442753392</v>
      </c>
      <c r="P8934" s="11">
        <v>92</v>
      </c>
      <c r="Q8934" s="11">
        <f>IF(data[[#This Row],[Spend, Dollars]]=0,0,data[[#This Row],[Total conversion value, Dollars]]/data[[#This Row],[Spend, Dollars]])</f>
        <v>36.13359248974276</v>
      </c>
      <c r="R8934" s="2">
        <v>96</v>
      </c>
      <c r="S8934" s="2">
        <v>15</v>
      </c>
      <c r="T8934" s="2">
        <v>4</v>
      </c>
      <c r="U8934" s="2">
        <f t="shared" si="139"/>
        <v>115</v>
      </c>
    </row>
    <row r="8935" spans="1:21" x14ac:dyDescent="0.2">
      <c r="A8935" t="s">
        <v>23</v>
      </c>
      <c r="B8935" s="3">
        <v>45119</v>
      </c>
      <c r="C8935" s="10" t="str">
        <f>TEXT(data[[#This Row],[Date]],"mmmm")</f>
        <v>July</v>
      </c>
      <c r="D8935" t="s">
        <v>16</v>
      </c>
      <c r="E8935" t="s">
        <v>19</v>
      </c>
      <c r="F8935" t="s">
        <v>20</v>
      </c>
      <c r="G8935" t="s">
        <v>21</v>
      </c>
      <c r="H8935" s="11">
        <v>1275</v>
      </c>
      <c r="I8935" s="11">
        <v>14.79</v>
      </c>
      <c r="J8935" s="13">
        <f>data[[#This Row],[Clicks]]/data[[#This Row],[Impressions]]</f>
        <v>1.1599999999999999E-2</v>
      </c>
      <c r="K8935" s="1">
        <v>0.92999999999999983</v>
      </c>
      <c r="L8935" s="2">
        <v>13.754699999999996</v>
      </c>
      <c r="M8935">
        <v>4</v>
      </c>
      <c r="N8935" s="1">
        <f>IF(data[[#This Row],[Conversions]]=0,0,data[[#This Row],[Spend, Dollars]]/data[[#This Row],[Conversions]])</f>
        <v>3.438674999999999</v>
      </c>
      <c r="O8935" s="13">
        <f>data[[#This Row],[Conversions]]/data[[#This Row],[Clicks]]</f>
        <v>0.27045300878972278</v>
      </c>
      <c r="P8935" s="11">
        <v>345</v>
      </c>
      <c r="Q8935" s="11">
        <f>IF(data[[#This Row],[Spend, Dollars]]=0,0,data[[#This Row],[Total conversion value, Dollars]]/data[[#This Row],[Spend, Dollars]])</f>
        <v>25.082335492595266</v>
      </c>
      <c r="R8935" s="2">
        <v>40.799999999999997</v>
      </c>
      <c r="S8935" s="2">
        <v>22.5</v>
      </c>
      <c r="T8935" s="2">
        <v>6</v>
      </c>
      <c r="U8935" s="2">
        <f t="shared" si="139"/>
        <v>69.3</v>
      </c>
    </row>
    <row r="8936" spans="1:21" x14ac:dyDescent="0.2">
      <c r="A8936" t="s">
        <v>23</v>
      </c>
      <c r="B8936" s="3">
        <v>45120</v>
      </c>
      <c r="C8936" s="10" t="str">
        <f>TEXT(data[[#This Row],[Date]],"mmmm")</f>
        <v>July</v>
      </c>
      <c r="D8936" t="s">
        <v>16</v>
      </c>
      <c r="E8936" t="s">
        <v>19</v>
      </c>
      <c r="F8936" t="s">
        <v>20</v>
      </c>
      <c r="G8936" t="s">
        <v>21</v>
      </c>
      <c r="H8936" s="11">
        <v>2049.1</v>
      </c>
      <c r="I8936" s="11">
        <v>17.212440000000001</v>
      </c>
      <c r="J8936" s="13">
        <f>data[[#This Row],[Clicks]]/data[[#This Row],[Impressions]]</f>
        <v>8.4000000000000012E-3</v>
      </c>
      <c r="K8936" s="1">
        <v>0.26</v>
      </c>
      <c r="L8936" s="2">
        <v>4.4752344000000006</v>
      </c>
      <c r="M8936">
        <v>3</v>
      </c>
      <c r="N8936" s="1">
        <f>IF(data[[#This Row],[Conversions]]=0,0,data[[#This Row],[Spend, Dollars]]/data[[#This Row],[Conversions]])</f>
        <v>1.4917448000000002</v>
      </c>
      <c r="O8936" s="13">
        <f>data[[#This Row],[Conversions]]/data[[#This Row],[Clicks]]</f>
        <v>0.17429254655353918</v>
      </c>
      <c r="P8936" s="11">
        <v>99</v>
      </c>
      <c r="Q8936" s="11">
        <f>IF(data[[#This Row],[Spend, Dollars]]=0,0,data[[#This Row],[Total conversion value, Dollars]]/data[[#This Row],[Spend, Dollars]])</f>
        <v>22.121746293333818</v>
      </c>
      <c r="R8936" s="2">
        <v>43.199999999999996</v>
      </c>
      <c r="S8936" s="2">
        <v>1.5</v>
      </c>
      <c r="T8936" s="2">
        <v>1</v>
      </c>
      <c r="U8936" s="2">
        <f t="shared" si="139"/>
        <v>45.699999999999996</v>
      </c>
    </row>
    <row r="8937" spans="1:21" x14ac:dyDescent="0.2">
      <c r="A8937" t="s">
        <v>23</v>
      </c>
      <c r="B8937" s="3">
        <v>45121</v>
      </c>
      <c r="C8937" s="10" t="str">
        <f>TEXT(data[[#This Row],[Date]],"mmmm")</f>
        <v>July</v>
      </c>
      <c r="D8937" t="s">
        <v>16</v>
      </c>
      <c r="E8937" t="s">
        <v>19</v>
      </c>
      <c r="F8937" t="s">
        <v>20</v>
      </c>
      <c r="G8937" t="s">
        <v>21</v>
      </c>
      <c r="H8937" s="11">
        <v>2144.3000000000002</v>
      </c>
      <c r="I8937" s="11">
        <v>25.302740000000004</v>
      </c>
      <c r="J8937" s="13">
        <f>data[[#This Row],[Clicks]]/data[[#This Row],[Impressions]]</f>
        <v>1.1800000000000001E-2</v>
      </c>
      <c r="K8937" s="1">
        <v>0.6399999999999999</v>
      </c>
      <c r="L8937" s="2">
        <v>16.193753600000001</v>
      </c>
      <c r="M8937">
        <v>4</v>
      </c>
      <c r="N8937" s="1">
        <f>IF(data[[#This Row],[Conversions]]=0,0,data[[#This Row],[Spend, Dollars]]/data[[#This Row],[Conversions]])</f>
        <v>4.0484384000000002</v>
      </c>
      <c r="O8937" s="13">
        <f>data[[#This Row],[Conversions]]/data[[#This Row],[Clicks]]</f>
        <v>0.15808564606046616</v>
      </c>
      <c r="P8937" s="11">
        <v>145</v>
      </c>
      <c r="Q8937" s="11">
        <f>IF(data[[#This Row],[Spend, Dollars]]=0,0,data[[#This Row],[Total conversion value, Dollars]]/data[[#This Row],[Spend, Dollars]])</f>
        <v>8.9540697963935916</v>
      </c>
      <c r="R8937" s="2">
        <v>88.8</v>
      </c>
      <c r="S8937" s="2">
        <v>4.5</v>
      </c>
      <c r="T8937" s="2">
        <v>6</v>
      </c>
      <c r="U8937" s="2">
        <f t="shared" si="139"/>
        <v>99.3</v>
      </c>
    </row>
    <row r="8938" spans="1:21" x14ac:dyDescent="0.2">
      <c r="A8938" t="s">
        <v>23</v>
      </c>
      <c r="B8938" s="3">
        <v>45122</v>
      </c>
      <c r="C8938" s="10" t="str">
        <f>TEXT(data[[#This Row],[Date]],"mmmm")</f>
        <v>July</v>
      </c>
      <c r="D8938" t="s">
        <v>16</v>
      </c>
      <c r="E8938" t="s">
        <v>19</v>
      </c>
      <c r="F8938" t="s">
        <v>20</v>
      </c>
      <c r="G8938" t="s">
        <v>21</v>
      </c>
      <c r="H8938" s="11">
        <v>980.8</v>
      </c>
      <c r="I8938" s="11">
        <v>8.5329599999999992</v>
      </c>
      <c r="J8938" s="13">
        <f>data[[#This Row],[Clicks]]/data[[#This Row],[Impressions]]</f>
        <v>8.6999999999999994E-3</v>
      </c>
      <c r="K8938" s="1">
        <v>1.1499999999999997</v>
      </c>
      <c r="L8938" s="2">
        <v>9.8129039999999961</v>
      </c>
      <c r="M8938">
        <v>2</v>
      </c>
      <c r="N8938" s="1">
        <f>IF(data[[#This Row],[Conversions]]=0,0,data[[#This Row],[Spend, Dollars]]/data[[#This Row],[Conversions]])</f>
        <v>4.906451999999998</v>
      </c>
      <c r="O8938" s="13">
        <f>data[[#This Row],[Conversions]]/data[[#This Row],[Clicks]]</f>
        <v>0.23438525435487806</v>
      </c>
      <c r="P8938" s="11">
        <v>89</v>
      </c>
      <c r="Q8938" s="11">
        <f>IF(data[[#This Row],[Spend, Dollars]]=0,0,data[[#This Row],[Total conversion value, Dollars]]/data[[#This Row],[Spend, Dollars]])</f>
        <v>9.0696902772105013</v>
      </c>
      <c r="R8938" s="2">
        <v>63.599999999999994</v>
      </c>
      <c r="S8938" s="2">
        <v>21</v>
      </c>
      <c r="T8938" s="2">
        <v>3</v>
      </c>
      <c r="U8938" s="2">
        <f t="shared" si="139"/>
        <v>87.6</v>
      </c>
    </row>
    <row r="8939" spans="1:21" x14ac:dyDescent="0.2">
      <c r="A8939" t="s">
        <v>23</v>
      </c>
      <c r="B8939" s="3">
        <v>45123</v>
      </c>
      <c r="C8939" s="10" t="str">
        <f>TEXT(data[[#This Row],[Date]],"mmmm")</f>
        <v>July</v>
      </c>
      <c r="D8939" t="s">
        <v>16</v>
      </c>
      <c r="E8939" t="s">
        <v>19</v>
      </c>
      <c r="F8939" t="s">
        <v>20</v>
      </c>
      <c r="G8939" t="s">
        <v>21</v>
      </c>
      <c r="H8939" s="11">
        <v>1736.3000000000002</v>
      </c>
      <c r="I8939" s="11">
        <v>17.189370000000007</v>
      </c>
      <c r="J8939" s="13">
        <f>data[[#This Row],[Clicks]]/data[[#This Row],[Impressions]]</f>
        <v>9.9000000000000025E-3</v>
      </c>
      <c r="K8939" s="1">
        <v>0.69999999999999973</v>
      </c>
      <c r="L8939" s="2">
        <v>12.032559000000001</v>
      </c>
      <c r="M8939">
        <v>3</v>
      </c>
      <c r="N8939" s="1">
        <f>IF(data[[#This Row],[Conversions]]=0,0,data[[#This Row],[Spend, Dollars]]/data[[#This Row],[Conversions]])</f>
        <v>4.010853</v>
      </c>
      <c r="O8939" s="13">
        <f>data[[#This Row],[Conversions]]/data[[#This Row],[Clicks]]</f>
        <v>0.17452646606594649</v>
      </c>
      <c r="P8939" s="11">
        <v>256</v>
      </c>
      <c r="Q8939" s="11">
        <f>IF(data[[#This Row],[Spend, Dollars]]=0,0,data[[#This Row],[Total conversion value, Dollars]]/data[[#This Row],[Spend, Dollars]])</f>
        <v>21.275607291848722</v>
      </c>
      <c r="R8939" s="2">
        <v>81.599999999999994</v>
      </c>
      <c r="S8939" s="2">
        <v>16.5</v>
      </c>
      <c r="T8939" s="2">
        <v>4</v>
      </c>
      <c r="U8939" s="2">
        <f t="shared" si="139"/>
        <v>102.1</v>
      </c>
    </row>
    <row r="8940" spans="1:21" x14ac:dyDescent="0.2">
      <c r="A8940" t="s">
        <v>23</v>
      </c>
      <c r="B8940" s="3">
        <v>45124</v>
      </c>
      <c r="C8940" s="10" t="str">
        <f>TEXT(data[[#This Row],[Date]],"mmmm")</f>
        <v>July</v>
      </c>
      <c r="D8940" t="s">
        <v>16</v>
      </c>
      <c r="E8940" t="s">
        <v>19</v>
      </c>
      <c r="F8940" t="s">
        <v>20</v>
      </c>
      <c r="G8940" t="s">
        <v>21</v>
      </c>
      <c r="H8940" s="11">
        <v>2236.1</v>
      </c>
      <c r="I8940" s="11">
        <v>28.622080000000004</v>
      </c>
      <c r="J8940" s="13">
        <f>data[[#This Row],[Clicks]]/data[[#This Row],[Impressions]]</f>
        <v>1.2800000000000002E-2</v>
      </c>
      <c r="K8940" s="1">
        <v>0.19000000000000006</v>
      </c>
      <c r="L8940" s="2">
        <v>5.4381952000000027</v>
      </c>
      <c r="M8940">
        <v>2</v>
      </c>
      <c r="N8940" s="1">
        <f>IF(data[[#This Row],[Conversions]]=0,0,data[[#This Row],[Spend, Dollars]]/data[[#This Row],[Conversions]])</f>
        <v>2.7190976000000013</v>
      </c>
      <c r="O8940" s="13">
        <f>data[[#This Row],[Conversions]]/data[[#This Row],[Clicks]]</f>
        <v>6.9876123608067608E-2</v>
      </c>
      <c r="P8940" s="11">
        <v>161</v>
      </c>
      <c r="Q8940" s="11">
        <f>IF(data[[#This Row],[Spend, Dollars]]=0,0,data[[#This Row],[Total conversion value, Dollars]]/data[[#This Row],[Spend, Dollars]])</f>
        <v>29.605410265523371</v>
      </c>
      <c r="R8940" s="2">
        <v>78</v>
      </c>
      <c r="S8940" s="2">
        <v>18</v>
      </c>
      <c r="T8940" s="2">
        <v>1</v>
      </c>
      <c r="U8940" s="2">
        <f t="shared" si="139"/>
        <v>97</v>
      </c>
    </row>
    <row r="8941" spans="1:21" x14ac:dyDescent="0.2">
      <c r="A8941" t="s">
        <v>23</v>
      </c>
      <c r="B8941" s="3">
        <v>45125</v>
      </c>
      <c r="C8941" s="10" t="str">
        <f>TEXT(data[[#This Row],[Date]],"mmmm")</f>
        <v>July</v>
      </c>
      <c r="D8941" t="s">
        <v>16</v>
      </c>
      <c r="E8941" t="s">
        <v>19</v>
      </c>
      <c r="F8941" t="s">
        <v>20</v>
      </c>
      <c r="G8941" t="s">
        <v>21</v>
      </c>
      <c r="H8941" s="11">
        <v>1737.4</v>
      </c>
      <c r="I8941" s="11">
        <v>13.030500000000005</v>
      </c>
      <c r="J8941" s="13">
        <f>data[[#This Row],[Clicks]]/data[[#This Row],[Impressions]]</f>
        <v>7.5000000000000023E-3</v>
      </c>
      <c r="K8941" s="1">
        <v>0.16000000000000003</v>
      </c>
      <c r="L8941" s="2">
        <v>2.0848800000000014</v>
      </c>
      <c r="M8941">
        <v>0</v>
      </c>
      <c r="N8941" s="1">
        <f>IF(data[[#This Row],[Conversions]]=0,0,data[[#This Row],[Spend, Dollars]]/data[[#This Row],[Conversions]])</f>
        <v>0</v>
      </c>
      <c r="O8941" s="13">
        <f>data[[#This Row],[Conversions]]/data[[#This Row],[Clicks]]</f>
        <v>0</v>
      </c>
      <c r="P8941" s="11">
        <v>53</v>
      </c>
      <c r="Q8941" s="11">
        <f>IF(data[[#This Row],[Spend, Dollars]]=0,0,data[[#This Row],[Total conversion value, Dollars]]/data[[#This Row],[Spend, Dollars]])</f>
        <v>25.421127355051592</v>
      </c>
      <c r="R8941" s="2">
        <v>68.399999999999991</v>
      </c>
      <c r="S8941" s="2">
        <v>1.5</v>
      </c>
      <c r="T8941" s="2">
        <v>7</v>
      </c>
      <c r="U8941" s="2">
        <f t="shared" si="139"/>
        <v>76.899999999999991</v>
      </c>
    </row>
    <row r="8942" spans="1:21" x14ac:dyDescent="0.2">
      <c r="A8942" t="s">
        <v>23</v>
      </c>
      <c r="B8942" s="3">
        <v>45126</v>
      </c>
      <c r="C8942" s="10" t="str">
        <f>TEXT(data[[#This Row],[Date]],"mmmm")</f>
        <v>July</v>
      </c>
      <c r="D8942" t="s">
        <v>16</v>
      </c>
      <c r="E8942" t="s">
        <v>19</v>
      </c>
      <c r="F8942" t="s">
        <v>20</v>
      </c>
      <c r="G8942" t="s">
        <v>21</v>
      </c>
      <c r="H8942" s="11">
        <v>1523.6</v>
      </c>
      <c r="I8942" s="11">
        <v>10.208120000000003</v>
      </c>
      <c r="J8942" s="13">
        <f>data[[#This Row],[Clicks]]/data[[#This Row],[Impressions]]</f>
        <v>6.700000000000002E-3</v>
      </c>
      <c r="K8942" s="1">
        <v>0.80999999999999983</v>
      </c>
      <c r="L8942" s="2">
        <v>8.2685772000000011</v>
      </c>
      <c r="M8942">
        <v>0</v>
      </c>
      <c r="N8942" s="1">
        <f>IF(data[[#This Row],[Conversions]]=0,0,data[[#This Row],[Spend, Dollars]]/data[[#This Row],[Conversions]])</f>
        <v>0</v>
      </c>
      <c r="O8942" s="13">
        <f>data[[#This Row],[Conversions]]/data[[#This Row],[Clicks]]</f>
        <v>0</v>
      </c>
      <c r="P8942" s="11">
        <v>27</v>
      </c>
      <c r="Q8942" s="11">
        <f>IF(data[[#This Row],[Spend, Dollars]]=0,0,data[[#This Row],[Total conversion value, Dollars]]/data[[#This Row],[Spend, Dollars]])</f>
        <v>3.2653743621091178</v>
      </c>
      <c r="R8942" s="2">
        <v>66</v>
      </c>
      <c r="S8942" s="2">
        <v>10.5</v>
      </c>
      <c r="T8942" s="2">
        <v>3</v>
      </c>
      <c r="U8942" s="2">
        <f t="shared" si="139"/>
        <v>79.5</v>
      </c>
    </row>
    <row r="8943" spans="1:21" x14ac:dyDescent="0.2">
      <c r="A8943" t="s">
        <v>23</v>
      </c>
      <c r="B8943" s="3">
        <v>45127</v>
      </c>
      <c r="C8943" s="10" t="str">
        <f>TEXT(data[[#This Row],[Date]],"mmmm")</f>
        <v>July</v>
      </c>
      <c r="D8943" t="s">
        <v>16</v>
      </c>
      <c r="E8943" t="s">
        <v>19</v>
      </c>
      <c r="F8943" t="s">
        <v>20</v>
      </c>
      <c r="G8943" t="s">
        <v>21</v>
      </c>
      <c r="H8943" s="11">
        <v>1762.6999999999998</v>
      </c>
      <c r="I8943" s="11">
        <v>13.220250000000002</v>
      </c>
      <c r="J8943" s="13">
        <f>data[[#This Row],[Clicks]]/data[[#This Row],[Impressions]]</f>
        <v>7.5000000000000015E-3</v>
      </c>
      <c r="K8943" s="1">
        <v>0.60999999999999976</v>
      </c>
      <c r="L8943" s="2">
        <v>8.0643524999999983</v>
      </c>
      <c r="M8943">
        <v>3</v>
      </c>
      <c r="N8943" s="1">
        <f>IF(data[[#This Row],[Conversions]]=0,0,data[[#This Row],[Spend, Dollars]]/data[[#This Row],[Conversions]])</f>
        <v>2.6881174999999993</v>
      </c>
      <c r="O8943" s="13">
        <f>data[[#This Row],[Conversions]]/data[[#This Row],[Clicks]]</f>
        <v>0.22692460430022121</v>
      </c>
      <c r="P8943" s="11">
        <v>135</v>
      </c>
      <c r="Q8943" s="11">
        <f>IF(data[[#This Row],[Spend, Dollars]]=0,0,data[[#This Row],[Total conversion value, Dollars]]/data[[#This Row],[Spend, Dollars]])</f>
        <v>16.740339661491735</v>
      </c>
      <c r="R8943" s="2">
        <v>45.6</v>
      </c>
      <c r="S8943" s="2">
        <v>9</v>
      </c>
      <c r="T8943" s="2">
        <v>8</v>
      </c>
      <c r="U8943" s="2">
        <f t="shared" si="139"/>
        <v>62.6</v>
      </c>
    </row>
    <row r="8944" spans="1:21" x14ac:dyDescent="0.2">
      <c r="A8944" t="s">
        <v>23</v>
      </c>
      <c r="B8944" s="3">
        <v>45128</v>
      </c>
      <c r="C8944" s="10" t="str">
        <f>TEXT(data[[#This Row],[Date]],"mmmm")</f>
        <v>July</v>
      </c>
      <c r="D8944" t="s">
        <v>16</v>
      </c>
      <c r="E8944" t="s">
        <v>19</v>
      </c>
      <c r="F8944" t="s">
        <v>20</v>
      </c>
      <c r="G8944" t="s">
        <v>21</v>
      </c>
      <c r="H8944" s="11">
        <v>1506.3</v>
      </c>
      <c r="I8944" s="11">
        <v>15.36426</v>
      </c>
      <c r="J8944" s="13">
        <f>data[[#This Row],[Clicks]]/data[[#This Row],[Impressions]]</f>
        <v>1.0200000000000001E-2</v>
      </c>
      <c r="K8944" s="1">
        <v>0.85999999999999976</v>
      </c>
      <c r="L8944" s="2">
        <v>13.213263599999996</v>
      </c>
      <c r="M8944">
        <v>3</v>
      </c>
      <c r="N8944" s="1">
        <f>IF(data[[#This Row],[Conversions]]=0,0,data[[#This Row],[Spend, Dollars]]/data[[#This Row],[Conversions]])</f>
        <v>4.4044211999999989</v>
      </c>
      <c r="O8944" s="13">
        <f>data[[#This Row],[Conversions]]/data[[#This Row],[Clicks]]</f>
        <v>0.19525834631801336</v>
      </c>
      <c r="P8944" s="11">
        <v>219</v>
      </c>
      <c r="Q8944" s="11">
        <f>IF(data[[#This Row],[Spend, Dollars]]=0,0,data[[#This Row],[Total conversion value, Dollars]]/data[[#This Row],[Spend, Dollars]])</f>
        <v>16.574254978156954</v>
      </c>
      <c r="R8944" s="2">
        <v>56.4</v>
      </c>
      <c r="S8944" s="2">
        <v>21</v>
      </c>
      <c r="T8944" s="2">
        <v>4</v>
      </c>
      <c r="U8944" s="2">
        <f t="shared" si="139"/>
        <v>81.400000000000006</v>
      </c>
    </row>
    <row r="8945" spans="1:21" x14ac:dyDescent="0.2">
      <c r="A8945" t="s">
        <v>23</v>
      </c>
      <c r="B8945" s="3">
        <v>45129</v>
      </c>
      <c r="C8945" s="10" t="str">
        <f>TEXT(data[[#This Row],[Date]],"mmmm")</f>
        <v>July</v>
      </c>
      <c r="D8945" t="s">
        <v>16</v>
      </c>
      <c r="E8945" t="s">
        <v>19</v>
      </c>
      <c r="F8945" t="s">
        <v>20</v>
      </c>
      <c r="G8945" t="s">
        <v>21</v>
      </c>
      <c r="H8945" s="11">
        <v>1219.8</v>
      </c>
      <c r="I8945" s="11">
        <v>5.6110799999999994</v>
      </c>
      <c r="J8945" s="13">
        <f>data[[#This Row],[Clicks]]/data[[#This Row],[Impressions]]</f>
        <v>4.5999999999999999E-3</v>
      </c>
      <c r="K8945" s="1">
        <v>1.19</v>
      </c>
      <c r="L8945" s="2">
        <v>6.6771851999999994</v>
      </c>
      <c r="M8945">
        <v>0</v>
      </c>
      <c r="N8945" s="1">
        <f>IF(data[[#This Row],[Conversions]]=0,0,data[[#This Row],[Spend, Dollars]]/data[[#This Row],[Conversions]])</f>
        <v>0</v>
      </c>
      <c r="O8945" s="13">
        <f>data[[#This Row],[Conversions]]/data[[#This Row],[Clicks]]</f>
        <v>0</v>
      </c>
      <c r="P8945" s="11">
        <v>40</v>
      </c>
      <c r="Q8945" s="11">
        <f>IF(data[[#This Row],[Spend, Dollars]]=0,0,data[[#This Row],[Total conversion value, Dollars]]/data[[#This Row],[Spend, Dollars]])</f>
        <v>5.990548232809239</v>
      </c>
      <c r="R8945" s="2">
        <v>42</v>
      </c>
      <c r="S8945" s="2">
        <v>24</v>
      </c>
      <c r="T8945" s="2">
        <v>3</v>
      </c>
      <c r="U8945" s="2">
        <f t="shared" si="139"/>
        <v>69</v>
      </c>
    </row>
    <row r="8946" spans="1:21" x14ac:dyDescent="0.2">
      <c r="A8946" t="s">
        <v>23</v>
      </c>
      <c r="B8946" s="3">
        <v>45130</v>
      </c>
      <c r="C8946" s="10" t="str">
        <f>TEXT(data[[#This Row],[Date]],"mmmm")</f>
        <v>July</v>
      </c>
      <c r="D8946" t="s">
        <v>16</v>
      </c>
      <c r="E8946" t="s">
        <v>19</v>
      </c>
      <c r="F8946" t="s">
        <v>20</v>
      </c>
      <c r="G8946" t="s">
        <v>21</v>
      </c>
      <c r="H8946" s="11">
        <v>1917.4</v>
      </c>
      <c r="I8946" s="11">
        <v>21.666620000000002</v>
      </c>
      <c r="J8946" s="13">
        <f>data[[#This Row],[Clicks]]/data[[#This Row],[Impressions]]</f>
        <v>1.1300000000000001E-2</v>
      </c>
      <c r="K8946" s="1">
        <v>0.66999999999999982</v>
      </c>
      <c r="L8946" s="2">
        <v>14.516635399999997</v>
      </c>
      <c r="M8946">
        <v>1</v>
      </c>
      <c r="N8946" s="1">
        <f>IF(data[[#This Row],[Conversions]]=0,0,data[[#This Row],[Spend, Dollars]]/data[[#This Row],[Conversions]])</f>
        <v>14.516635399999997</v>
      </c>
      <c r="O8946" s="13">
        <f>data[[#This Row],[Conversions]]/data[[#This Row],[Clicks]]</f>
        <v>4.6153945562344284E-2</v>
      </c>
      <c r="P8946" s="11">
        <v>82</v>
      </c>
      <c r="Q8946" s="11">
        <f>IF(data[[#This Row],[Spend, Dollars]]=0,0,data[[#This Row],[Total conversion value, Dollars]]/data[[#This Row],[Spend, Dollars]])</f>
        <v>5.648691844943631</v>
      </c>
      <c r="R8946" s="2">
        <v>40.799999999999997</v>
      </c>
      <c r="S8946" s="2">
        <v>27</v>
      </c>
      <c r="T8946" s="2">
        <v>2</v>
      </c>
      <c r="U8946" s="2">
        <f t="shared" si="139"/>
        <v>69.8</v>
      </c>
    </row>
    <row r="8947" spans="1:21" x14ac:dyDescent="0.2">
      <c r="A8947" t="s">
        <v>23</v>
      </c>
      <c r="B8947" s="3">
        <v>45131</v>
      </c>
      <c r="C8947" s="10" t="str">
        <f>TEXT(data[[#This Row],[Date]],"mmmm")</f>
        <v>July</v>
      </c>
      <c r="D8947" t="s">
        <v>16</v>
      </c>
      <c r="E8947" t="s">
        <v>19</v>
      </c>
      <c r="F8947" t="s">
        <v>20</v>
      </c>
      <c r="G8947" t="s">
        <v>21</v>
      </c>
      <c r="H8947" s="11">
        <v>1249.3</v>
      </c>
      <c r="I8947" s="11">
        <v>12.493000000000002</v>
      </c>
      <c r="J8947" s="13">
        <f>data[[#This Row],[Clicks]]/data[[#This Row],[Impressions]]</f>
        <v>1.0000000000000002E-2</v>
      </c>
      <c r="K8947" s="1">
        <v>0.69999999999999973</v>
      </c>
      <c r="L8947" s="2">
        <v>8.745099999999999</v>
      </c>
      <c r="M8947">
        <v>2</v>
      </c>
      <c r="N8947" s="1">
        <f>IF(data[[#This Row],[Conversions]]=0,0,data[[#This Row],[Spend, Dollars]]/data[[#This Row],[Conversions]])</f>
        <v>4.3725499999999995</v>
      </c>
      <c r="O8947" s="13">
        <f>data[[#This Row],[Conversions]]/data[[#This Row],[Clicks]]</f>
        <v>0.16008965020411428</v>
      </c>
      <c r="P8947" s="11">
        <v>139</v>
      </c>
      <c r="Q8947" s="11">
        <f>IF(data[[#This Row],[Spend, Dollars]]=0,0,data[[#This Row],[Total conversion value, Dollars]]/data[[#This Row],[Spend, Dollars]])</f>
        <v>15.894615270265636</v>
      </c>
      <c r="R8947" s="2">
        <v>64.8</v>
      </c>
      <c r="S8947" s="2">
        <v>13.5</v>
      </c>
      <c r="T8947" s="2">
        <v>2</v>
      </c>
      <c r="U8947" s="2">
        <f t="shared" si="139"/>
        <v>80.3</v>
      </c>
    </row>
    <row r="8948" spans="1:21" x14ac:dyDescent="0.2">
      <c r="A8948" t="s">
        <v>23</v>
      </c>
      <c r="B8948" s="3">
        <v>45132</v>
      </c>
      <c r="C8948" s="10" t="str">
        <f>TEXT(data[[#This Row],[Date]],"mmmm")</f>
        <v>July</v>
      </c>
      <c r="D8948" t="s">
        <v>16</v>
      </c>
      <c r="E8948" t="s">
        <v>19</v>
      </c>
      <c r="F8948" t="s">
        <v>20</v>
      </c>
      <c r="G8948" t="s">
        <v>21</v>
      </c>
      <c r="H8948" s="11">
        <v>901.69999999999982</v>
      </c>
      <c r="I8948" s="11">
        <v>6.4020699999999984</v>
      </c>
      <c r="J8948" s="13">
        <f>data[[#This Row],[Clicks]]/data[[#This Row],[Impressions]]</f>
        <v>7.0999999999999995E-3</v>
      </c>
      <c r="K8948" s="1">
        <v>1.2</v>
      </c>
      <c r="L8948" s="2">
        <v>7.6824839999999979</v>
      </c>
      <c r="M8948">
        <v>0</v>
      </c>
      <c r="N8948" s="1">
        <f>IF(data[[#This Row],[Conversions]]=0,0,data[[#This Row],[Spend, Dollars]]/data[[#This Row],[Conversions]])</f>
        <v>0</v>
      </c>
      <c r="O8948" s="13">
        <f>data[[#This Row],[Conversions]]/data[[#This Row],[Clicks]]</f>
        <v>0</v>
      </c>
      <c r="P8948" s="11">
        <v>52</v>
      </c>
      <c r="Q8948" s="11">
        <f>IF(data[[#This Row],[Spend, Dollars]]=0,0,data[[#This Row],[Total conversion value, Dollars]]/data[[#This Row],[Spend, Dollars]])</f>
        <v>6.768644100007239</v>
      </c>
      <c r="R8948" s="2">
        <v>32.4</v>
      </c>
      <c r="S8948" s="2">
        <v>24</v>
      </c>
      <c r="T8948" s="2">
        <v>7</v>
      </c>
      <c r="U8948" s="2">
        <f t="shared" si="139"/>
        <v>63.4</v>
      </c>
    </row>
    <row r="8949" spans="1:21" x14ac:dyDescent="0.2">
      <c r="A8949" t="s">
        <v>23</v>
      </c>
      <c r="B8949" s="3">
        <v>45133</v>
      </c>
      <c r="C8949" s="10" t="str">
        <f>TEXT(data[[#This Row],[Date]],"mmmm")</f>
        <v>July</v>
      </c>
      <c r="D8949" t="s">
        <v>16</v>
      </c>
      <c r="E8949" t="s">
        <v>19</v>
      </c>
      <c r="F8949" t="s">
        <v>20</v>
      </c>
      <c r="G8949" t="s">
        <v>21</v>
      </c>
      <c r="H8949" s="11">
        <v>1323</v>
      </c>
      <c r="I8949" s="11">
        <v>7.2765000000000022</v>
      </c>
      <c r="J8949" s="13">
        <f>data[[#This Row],[Clicks]]/data[[#This Row],[Impressions]]</f>
        <v>5.5000000000000014E-3</v>
      </c>
      <c r="K8949" s="1">
        <v>1.1499999999999999</v>
      </c>
      <c r="L8949" s="2">
        <v>8.3679750000000013</v>
      </c>
      <c r="M8949">
        <v>2</v>
      </c>
      <c r="N8949" s="1">
        <f>IF(data[[#This Row],[Conversions]]=0,0,data[[#This Row],[Spend, Dollars]]/data[[#This Row],[Conversions]])</f>
        <v>4.1839875000000006</v>
      </c>
      <c r="O8949" s="13">
        <f>data[[#This Row],[Conversions]]/data[[#This Row],[Clicks]]</f>
        <v>0.27485741771456051</v>
      </c>
      <c r="P8949" s="11">
        <v>141</v>
      </c>
      <c r="Q8949" s="11">
        <f>IF(data[[#This Row],[Spend, Dollars]]=0,0,data[[#This Row],[Total conversion value, Dollars]]/data[[#This Row],[Spend, Dollars]])</f>
        <v>16.849954738153492</v>
      </c>
      <c r="R8949" s="2">
        <v>80.399999999999991</v>
      </c>
      <c r="S8949" s="2">
        <v>10.5</v>
      </c>
      <c r="T8949" s="2">
        <v>7</v>
      </c>
      <c r="U8949" s="2">
        <f t="shared" si="139"/>
        <v>97.899999999999991</v>
      </c>
    </row>
    <row r="8950" spans="1:21" x14ac:dyDescent="0.2">
      <c r="A8950" t="s">
        <v>23</v>
      </c>
      <c r="B8950" s="3">
        <v>45134</v>
      </c>
      <c r="C8950" s="10" t="str">
        <f>TEXT(data[[#This Row],[Date]],"mmmm")</f>
        <v>July</v>
      </c>
      <c r="D8950" t="s">
        <v>16</v>
      </c>
      <c r="E8950" t="s">
        <v>19</v>
      </c>
      <c r="F8950" t="s">
        <v>20</v>
      </c>
      <c r="G8950" t="s">
        <v>21</v>
      </c>
      <c r="H8950" s="11">
        <v>1322.3999999999999</v>
      </c>
      <c r="I8950" s="11">
        <v>14.414160000000003</v>
      </c>
      <c r="J8950" s="13">
        <f>data[[#This Row],[Clicks]]/data[[#This Row],[Impressions]]</f>
        <v>1.0900000000000003E-2</v>
      </c>
      <c r="K8950" s="1">
        <v>0.63999999999999979</v>
      </c>
      <c r="L8950" s="2">
        <v>9.2250623999999988</v>
      </c>
      <c r="M8950">
        <v>0</v>
      </c>
      <c r="N8950" s="1">
        <f>IF(data[[#This Row],[Conversions]]=0,0,data[[#This Row],[Spend, Dollars]]/data[[#This Row],[Conversions]])</f>
        <v>0</v>
      </c>
      <c r="O8950" s="13">
        <f>data[[#This Row],[Conversions]]/data[[#This Row],[Clicks]]</f>
        <v>0</v>
      </c>
      <c r="P8950" s="11">
        <v>12</v>
      </c>
      <c r="Q8950" s="11">
        <f>IF(data[[#This Row],[Spend, Dollars]]=0,0,data[[#This Row],[Total conversion value, Dollars]]/data[[#This Row],[Spend, Dollars]])</f>
        <v>1.3008042091942924</v>
      </c>
      <c r="R8950" s="2">
        <v>80.399999999999991</v>
      </c>
      <c r="S8950" s="2">
        <v>18</v>
      </c>
      <c r="T8950" s="2">
        <v>6</v>
      </c>
      <c r="U8950" s="2">
        <f t="shared" si="139"/>
        <v>104.39999999999999</v>
      </c>
    </row>
    <row r="8951" spans="1:21" x14ac:dyDescent="0.2">
      <c r="A8951" t="s">
        <v>23</v>
      </c>
      <c r="B8951" s="3">
        <v>45135</v>
      </c>
      <c r="C8951" s="10" t="str">
        <f>TEXT(data[[#This Row],[Date]],"mmmm")</f>
        <v>July</v>
      </c>
      <c r="D8951" t="s">
        <v>16</v>
      </c>
      <c r="E8951" t="s">
        <v>19</v>
      </c>
      <c r="F8951" t="s">
        <v>20</v>
      </c>
      <c r="G8951" t="s">
        <v>21</v>
      </c>
      <c r="H8951" s="11">
        <v>1043</v>
      </c>
      <c r="I8951" s="11">
        <v>7.5095999999999989</v>
      </c>
      <c r="J8951" s="13">
        <f>data[[#This Row],[Clicks]]/data[[#This Row],[Impressions]]</f>
        <v>7.1999999999999989E-3</v>
      </c>
      <c r="K8951" s="1">
        <v>0.62999999999999989</v>
      </c>
      <c r="L8951" s="2">
        <v>4.7310479999999986</v>
      </c>
      <c r="M8951">
        <v>4</v>
      </c>
      <c r="N8951" s="1">
        <f>IF(data[[#This Row],[Conversions]]=0,0,data[[#This Row],[Spend, Dollars]]/data[[#This Row],[Conversions]])</f>
        <v>1.1827619999999996</v>
      </c>
      <c r="O8951" s="13">
        <f>data[[#This Row],[Conversions]]/data[[#This Row],[Clicks]]</f>
        <v>0.53265153936294884</v>
      </c>
      <c r="P8951" s="11">
        <v>257</v>
      </c>
      <c r="Q8951" s="11">
        <f>IF(data[[#This Row],[Spend, Dollars]]=0,0,data[[#This Row],[Total conversion value, Dollars]]/data[[#This Row],[Spend, Dollars]])</f>
        <v>54.322002228681697</v>
      </c>
      <c r="R8951" s="2">
        <v>34.799999999999997</v>
      </c>
      <c r="S8951" s="2">
        <v>22.5</v>
      </c>
      <c r="T8951" s="2">
        <v>8</v>
      </c>
      <c r="U8951" s="2">
        <f t="shared" si="139"/>
        <v>65.3</v>
      </c>
    </row>
    <row r="8952" spans="1:21" x14ac:dyDescent="0.2">
      <c r="A8952" t="s">
        <v>23</v>
      </c>
      <c r="B8952" s="3">
        <v>45136</v>
      </c>
      <c r="C8952" s="10" t="str">
        <f>TEXT(data[[#This Row],[Date]],"mmmm")</f>
        <v>July</v>
      </c>
      <c r="D8952" t="s">
        <v>16</v>
      </c>
      <c r="E8952" t="s">
        <v>19</v>
      </c>
      <c r="F8952" t="s">
        <v>20</v>
      </c>
      <c r="G8952" t="s">
        <v>21</v>
      </c>
      <c r="H8952" s="11">
        <v>1805.8000000000002</v>
      </c>
      <c r="I8952" s="11">
        <v>14.626980000000001</v>
      </c>
      <c r="J8952" s="13">
        <f>data[[#This Row],[Clicks]]/data[[#This Row],[Impressions]]</f>
        <v>8.0999999999999996E-3</v>
      </c>
      <c r="K8952" s="1">
        <v>0.5199999999999998</v>
      </c>
      <c r="L8952" s="2">
        <v>7.6060295999999976</v>
      </c>
      <c r="M8952">
        <v>0</v>
      </c>
      <c r="N8952" s="1">
        <f>IF(data[[#This Row],[Conversions]]=0,0,data[[#This Row],[Spend, Dollars]]/data[[#This Row],[Conversions]])</f>
        <v>0</v>
      </c>
      <c r="O8952" s="13">
        <f>data[[#This Row],[Conversions]]/data[[#This Row],[Clicks]]</f>
        <v>0</v>
      </c>
      <c r="P8952" s="11">
        <v>63</v>
      </c>
      <c r="Q8952" s="11">
        <f>IF(data[[#This Row],[Spend, Dollars]]=0,0,data[[#This Row],[Total conversion value, Dollars]]/data[[#This Row],[Spend, Dollars]])</f>
        <v>8.2829022910981074</v>
      </c>
      <c r="R8952" s="2">
        <v>54</v>
      </c>
      <c r="S8952" s="2">
        <v>18</v>
      </c>
      <c r="T8952" s="2">
        <v>4</v>
      </c>
      <c r="U8952" s="2">
        <f t="shared" si="139"/>
        <v>76</v>
      </c>
    </row>
    <row r="8953" spans="1:21" x14ac:dyDescent="0.2">
      <c r="A8953" t="s">
        <v>23</v>
      </c>
      <c r="B8953" s="3">
        <v>45137</v>
      </c>
      <c r="C8953" s="10" t="str">
        <f>TEXT(data[[#This Row],[Date]],"mmmm")</f>
        <v>July</v>
      </c>
      <c r="D8953" t="s">
        <v>16</v>
      </c>
      <c r="E8953" t="s">
        <v>19</v>
      </c>
      <c r="F8953" t="s">
        <v>20</v>
      </c>
      <c r="G8953" t="s">
        <v>21</v>
      </c>
      <c r="H8953" s="11">
        <v>1877.1999999999998</v>
      </c>
      <c r="I8953" s="11">
        <v>9.7614400000000003</v>
      </c>
      <c r="J8953" s="13">
        <f>data[[#This Row],[Clicks]]/data[[#This Row],[Impressions]]</f>
        <v>5.2000000000000006E-3</v>
      </c>
      <c r="K8953" s="1">
        <v>0.56999999999999984</v>
      </c>
      <c r="L8953" s="2">
        <v>5.5640207999999989</v>
      </c>
      <c r="M8953">
        <v>3</v>
      </c>
      <c r="N8953" s="1">
        <f>IF(data[[#This Row],[Conversions]]=0,0,data[[#This Row],[Spend, Dollars]]/data[[#This Row],[Conversions]])</f>
        <v>1.8546735999999997</v>
      </c>
      <c r="O8953" s="13">
        <f>data[[#This Row],[Conversions]]/data[[#This Row],[Clicks]]</f>
        <v>0.30733170515825531</v>
      </c>
      <c r="P8953" s="11">
        <v>274</v>
      </c>
      <c r="Q8953" s="11">
        <f>IF(data[[#This Row],[Spend, Dollars]]=0,0,data[[#This Row],[Total conversion value, Dollars]]/data[[#This Row],[Spend, Dollars]])</f>
        <v>49.244963282667825</v>
      </c>
      <c r="R8953" s="2">
        <v>49.199999999999996</v>
      </c>
      <c r="S8953" s="2">
        <v>15</v>
      </c>
      <c r="T8953" s="2">
        <v>8</v>
      </c>
      <c r="U8953" s="2">
        <f t="shared" si="139"/>
        <v>72.199999999999989</v>
      </c>
    </row>
    <row r="8954" spans="1:21" x14ac:dyDescent="0.2">
      <c r="A8954" t="s">
        <v>23</v>
      </c>
      <c r="B8954" s="3">
        <v>45138</v>
      </c>
      <c r="C8954" s="10" t="str">
        <f>TEXT(data[[#This Row],[Date]],"mmmm")</f>
        <v>July</v>
      </c>
      <c r="D8954" t="s">
        <v>16</v>
      </c>
      <c r="E8954" t="s">
        <v>19</v>
      </c>
      <c r="F8954" t="s">
        <v>20</v>
      </c>
      <c r="G8954" t="s">
        <v>21</v>
      </c>
      <c r="H8954" s="11">
        <v>1325.1</v>
      </c>
      <c r="I8954" s="11">
        <v>13.383510000000001</v>
      </c>
      <c r="J8954" s="13">
        <f>data[[#This Row],[Clicks]]/data[[#This Row],[Impressions]]</f>
        <v>1.0100000000000001E-2</v>
      </c>
      <c r="K8954" s="1">
        <v>0.57999999999999985</v>
      </c>
      <c r="L8954" s="2">
        <v>7.7624357999999987</v>
      </c>
      <c r="M8954">
        <v>2</v>
      </c>
      <c r="N8954" s="1">
        <f>IF(data[[#This Row],[Conversions]]=0,0,data[[#This Row],[Spend, Dollars]]/data[[#This Row],[Conversions]])</f>
        <v>3.8812178999999993</v>
      </c>
      <c r="O8954" s="13">
        <f>data[[#This Row],[Conversions]]/data[[#This Row],[Clicks]]</f>
        <v>0.14943762884325559</v>
      </c>
      <c r="P8954" s="11">
        <v>51</v>
      </c>
      <c r="Q8954" s="11">
        <f>IF(data[[#This Row],[Spend, Dollars]]=0,0,data[[#This Row],[Total conversion value, Dollars]]/data[[#This Row],[Spend, Dollars]])</f>
        <v>6.5701026474189979</v>
      </c>
      <c r="R8954" s="2">
        <v>69.599999999999994</v>
      </c>
      <c r="S8954" s="2">
        <v>3</v>
      </c>
      <c r="T8954" s="2">
        <v>1</v>
      </c>
      <c r="U8954" s="2">
        <f t="shared" si="139"/>
        <v>73.599999999999994</v>
      </c>
    </row>
    <row r="8955" spans="1:21" x14ac:dyDescent="0.2">
      <c r="A8955" t="s">
        <v>23</v>
      </c>
      <c r="B8955" s="3">
        <v>45139</v>
      </c>
      <c r="C8955" s="10" t="str">
        <f>TEXT(data[[#This Row],[Date]],"mmmm")</f>
        <v>August</v>
      </c>
      <c r="D8955" t="s">
        <v>16</v>
      </c>
      <c r="E8955" t="s">
        <v>19</v>
      </c>
      <c r="F8955" t="s">
        <v>20</v>
      </c>
      <c r="G8955" t="s">
        <v>21</v>
      </c>
      <c r="H8955" s="11">
        <v>1221.8</v>
      </c>
      <c r="I8955" s="11">
        <v>10.75184</v>
      </c>
      <c r="J8955" s="13">
        <f>data[[#This Row],[Clicks]]/data[[#This Row],[Impressions]]</f>
        <v>8.8000000000000005E-3</v>
      </c>
      <c r="K8955" s="1">
        <v>0.45999999999999996</v>
      </c>
      <c r="L8955" s="2">
        <v>4.9458463999999998</v>
      </c>
      <c r="M8955">
        <v>0</v>
      </c>
      <c r="N8955" s="1">
        <f>IF(data[[#This Row],[Conversions]]=0,0,data[[#This Row],[Spend, Dollars]]/data[[#This Row],[Conversions]])</f>
        <v>0</v>
      </c>
      <c r="O8955" s="13">
        <f>data[[#This Row],[Conversions]]/data[[#This Row],[Clicks]]</f>
        <v>0</v>
      </c>
      <c r="P8955" s="11">
        <v>34</v>
      </c>
      <c r="Q8955" s="11">
        <f>IF(data[[#This Row],[Spend, Dollars]]=0,0,data[[#This Row],[Total conversion value, Dollars]]/data[[#This Row],[Spend, Dollars]])</f>
        <v>6.8744553005123654</v>
      </c>
      <c r="R8955" s="2">
        <v>45.6</v>
      </c>
      <c r="S8955" s="2">
        <v>22.5</v>
      </c>
      <c r="T8955" s="2">
        <v>3</v>
      </c>
      <c r="U8955" s="2">
        <f t="shared" si="139"/>
        <v>71.099999999999994</v>
      </c>
    </row>
    <row r="8956" spans="1:21" x14ac:dyDescent="0.2">
      <c r="A8956" t="s">
        <v>23</v>
      </c>
      <c r="B8956" s="3">
        <v>45140</v>
      </c>
      <c r="C8956" s="10" t="str">
        <f>TEXT(data[[#This Row],[Date]],"mmmm")</f>
        <v>August</v>
      </c>
      <c r="D8956" t="s">
        <v>16</v>
      </c>
      <c r="E8956" t="s">
        <v>19</v>
      </c>
      <c r="F8956" t="s">
        <v>20</v>
      </c>
      <c r="G8956" t="s">
        <v>21</v>
      </c>
      <c r="H8956" s="11">
        <v>1090.6999999999998</v>
      </c>
      <c r="I8956" s="11">
        <v>6.9804799999999991</v>
      </c>
      <c r="J8956" s="13">
        <f>data[[#This Row],[Clicks]]/data[[#This Row],[Impressions]]</f>
        <v>6.4000000000000003E-3</v>
      </c>
      <c r="K8956" s="1">
        <v>1.2499999999999996</v>
      </c>
      <c r="L8956" s="2">
        <v>8.7255999999999965</v>
      </c>
      <c r="M8956">
        <v>3</v>
      </c>
      <c r="N8956" s="1">
        <f>IF(data[[#This Row],[Conversions]]=0,0,data[[#This Row],[Spend, Dollars]]/data[[#This Row],[Conversions]])</f>
        <v>2.9085333333333323</v>
      </c>
      <c r="O8956" s="13">
        <f>data[[#This Row],[Conversions]]/data[[#This Row],[Clicks]]</f>
        <v>0.4297698725589072</v>
      </c>
      <c r="P8956" s="11">
        <v>142</v>
      </c>
      <c r="Q8956" s="11">
        <f>IF(data[[#This Row],[Spend, Dollars]]=0,0,data[[#This Row],[Total conversion value, Dollars]]/data[[#This Row],[Spend, Dollars]])</f>
        <v>16.273952507563955</v>
      </c>
      <c r="R8956" s="2">
        <v>94.8</v>
      </c>
      <c r="S8956" s="2">
        <v>24</v>
      </c>
      <c r="T8956" s="2">
        <v>1</v>
      </c>
      <c r="U8956" s="2">
        <f t="shared" si="139"/>
        <v>119.8</v>
      </c>
    </row>
    <row r="8957" spans="1:21" x14ac:dyDescent="0.2">
      <c r="A8957" t="s">
        <v>23</v>
      </c>
      <c r="B8957" s="3">
        <v>45141</v>
      </c>
      <c r="C8957" s="10" t="str">
        <f>TEXT(data[[#This Row],[Date]],"mmmm")</f>
        <v>August</v>
      </c>
      <c r="D8957" t="s">
        <v>16</v>
      </c>
      <c r="E8957" t="s">
        <v>19</v>
      </c>
      <c r="F8957" t="s">
        <v>20</v>
      </c>
      <c r="G8957" t="s">
        <v>21</v>
      </c>
      <c r="H8957" s="11">
        <v>1093.5</v>
      </c>
      <c r="I8957" s="11">
        <v>5.2487999999999992</v>
      </c>
      <c r="J8957" s="13">
        <f>data[[#This Row],[Clicks]]/data[[#This Row],[Impressions]]</f>
        <v>4.7999999999999996E-3</v>
      </c>
      <c r="K8957" s="1">
        <v>1.2899999999999996</v>
      </c>
      <c r="L8957" s="2">
        <v>6.7709519999999968</v>
      </c>
      <c r="M8957">
        <v>2</v>
      </c>
      <c r="N8957" s="1">
        <f>IF(data[[#This Row],[Conversions]]=0,0,data[[#This Row],[Spend, Dollars]]/data[[#This Row],[Conversions]])</f>
        <v>3.3854759999999984</v>
      </c>
      <c r="O8957" s="13">
        <f>data[[#This Row],[Conversions]]/data[[#This Row],[Clicks]]</f>
        <v>0.38103947568968149</v>
      </c>
      <c r="P8957" s="11">
        <v>170</v>
      </c>
      <c r="Q8957" s="11">
        <f>IF(data[[#This Row],[Spend, Dollars]]=0,0,data[[#This Row],[Total conversion value, Dollars]]/data[[#This Row],[Spend, Dollars]])</f>
        <v>25.10725227412631</v>
      </c>
      <c r="R8957" s="2">
        <v>51.6</v>
      </c>
      <c r="S8957" s="2">
        <v>3</v>
      </c>
      <c r="T8957" s="2">
        <v>7</v>
      </c>
      <c r="U8957" s="2">
        <f t="shared" si="139"/>
        <v>61.6</v>
      </c>
    </row>
    <row r="8958" spans="1:21" x14ac:dyDescent="0.2">
      <c r="A8958" t="s">
        <v>23</v>
      </c>
      <c r="B8958" s="3">
        <v>45142</v>
      </c>
      <c r="C8958" s="10" t="str">
        <f>TEXT(data[[#This Row],[Date]],"mmmm")</f>
        <v>August</v>
      </c>
      <c r="D8958" t="s">
        <v>16</v>
      </c>
      <c r="E8958" t="s">
        <v>19</v>
      </c>
      <c r="F8958" t="s">
        <v>20</v>
      </c>
      <c r="G8958" t="s">
        <v>21</v>
      </c>
      <c r="H8958" s="11">
        <v>1202.5999999999999</v>
      </c>
      <c r="I8958" s="11">
        <v>12.38678</v>
      </c>
      <c r="J8958" s="13">
        <f>data[[#This Row],[Clicks]]/data[[#This Row],[Impressions]]</f>
        <v>1.03E-2</v>
      </c>
      <c r="K8958" s="1">
        <v>0.39000000000000007</v>
      </c>
      <c r="L8958" s="2">
        <v>4.8308442000000005</v>
      </c>
      <c r="M8958">
        <v>3</v>
      </c>
      <c r="N8958" s="1">
        <f>IF(data[[#This Row],[Conversions]]=0,0,data[[#This Row],[Spend, Dollars]]/data[[#This Row],[Conversions]])</f>
        <v>1.6102814000000001</v>
      </c>
      <c r="O8958" s="13">
        <f>data[[#This Row],[Conversions]]/data[[#This Row],[Clicks]]</f>
        <v>0.24219369359914361</v>
      </c>
      <c r="P8958" s="11">
        <v>224</v>
      </c>
      <c r="Q8958" s="11">
        <f>IF(data[[#This Row],[Spend, Dollars]]=0,0,data[[#This Row],[Total conversion value, Dollars]]/data[[#This Row],[Spend, Dollars]])</f>
        <v>46.368707150605267</v>
      </c>
      <c r="R8958" s="2">
        <v>43.199999999999996</v>
      </c>
      <c r="S8958" s="2">
        <v>1.5</v>
      </c>
      <c r="T8958" s="2">
        <v>8</v>
      </c>
      <c r="U8958" s="2">
        <f t="shared" si="139"/>
        <v>52.699999999999996</v>
      </c>
    </row>
    <row r="8959" spans="1:21" x14ac:dyDescent="0.2">
      <c r="A8959" t="s">
        <v>23</v>
      </c>
      <c r="B8959" s="3">
        <v>45143</v>
      </c>
      <c r="C8959" s="10" t="str">
        <f>TEXT(data[[#This Row],[Date]],"mmmm")</f>
        <v>August</v>
      </c>
      <c r="D8959" t="s">
        <v>16</v>
      </c>
      <c r="E8959" t="s">
        <v>19</v>
      </c>
      <c r="F8959" t="s">
        <v>20</v>
      </c>
      <c r="G8959" t="s">
        <v>21</v>
      </c>
      <c r="H8959" s="11">
        <v>1114.1999999999998</v>
      </c>
      <c r="I8959" s="11">
        <v>14.261760000000001</v>
      </c>
      <c r="J8959" s="13">
        <f>data[[#This Row],[Clicks]]/data[[#This Row],[Impressions]]</f>
        <v>1.2800000000000002E-2</v>
      </c>
      <c r="K8959" s="1">
        <v>0.7699999999999998</v>
      </c>
      <c r="L8959" s="2">
        <v>10.981555199999997</v>
      </c>
      <c r="M8959">
        <v>1</v>
      </c>
      <c r="N8959" s="1">
        <f>IF(data[[#This Row],[Conversions]]=0,0,data[[#This Row],[Spend, Dollars]]/data[[#This Row],[Conversions]])</f>
        <v>10.981555199999997</v>
      </c>
      <c r="O8959" s="13">
        <f>data[[#This Row],[Conversions]]/data[[#This Row],[Clicks]]</f>
        <v>7.0117573146652304E-2</v>
      </c>
      <c r="P8959" s="11">
        <v>84</v>
      </c>
      <c r="Q8959" s="11">
        <f>IF(data[[#This Row],[Spend, Dollars]]=0,0,data[[#This Row],[Total conversion value, Dollars]]/data[[#This Row],[Spend, Dollars]])</f>
        <v>7.649189797816617</v>
      </c>
      <c r="R8959" s="2">
        <v>51.6</v>
      </c>
      <c r="S8959" s="2">
        <v>3</v>
      </c>
      <c r="T8959" s="2">
        <v>1</v>
      </c>
      <c r="U8959" s="2">
        <f t="shared" si="139"/>
        <v>55.6</v>
      </c>
    </row>
    <row r="8960" spans="1:21" x14ac:dyDescent="0.2">
      <c r="A8960" t="s">
        <v>23</v>
      </c>
      <c r="B8960" s="3">
        <v>45144</v>
      </c>
      <c r="C8960" s="10" t="str">
        <f>TEXT(data[[#This Row],[Date]],"mmmm")</f>
        <v>August</v>
      </c>
      <c r="D8960" t="s">
        <v>16</v>
      </c>
      <c r="E8960" t="s">
        <v>19</v>
      </c>
      <c r="F8960" t="s">
        <v>20</v>
      </c>
      <c r="G8960" t="s">
        <v>21</v>
      </c>
      <c r="H8960" s="11">
        <v>1920.5</v>
      </c>
      <c r="I8960" s="11">
        <v>18.24475</v>
      </c>
      <c r="J8960" s="13">
        <f>data[[#This Row],[Clicks]]/data[[#This Row],[Impressions]]</f>
        <v>9.4999999999999998E-3</v>
      </c>
      <c r="K8960" s="1">
        <v>0.14000000000000001</v>
      </c>
      <c r="L8960" s="2">
        <v>2.554265</v>
      </c>
      <c r="M8960">
        <v>0</v>
      </c>
      <c r="N8960" s="1">
        <f>IF(data[[#This Row],[Conversions]]=0,0,data[[#This Row],[Spend, Dollars]]/data[[#This Row],[Conversions]])</f>
        <v>0</v>
      </c>
      <c r="O8960" s="13">
        <f>data[[#This Row],[Conversions]]/data[[#This Row],[Clicks]]</f>
        <v>0</v>
      </c>
      <c r="P8960" s="11">
        <v>65</v>
      </c>
      <c r="Q8960" s="11">
        <f>IF(data[[#This Row],[Spend, Dollars]]=0,0,data[[#This Row],[Total conversion value, Dollars]]/data[[#This Row],[Spend, Dollars]])</f>
        <v>25.447633663695818</v>
      </c>
      <c r="R8960" s="2">
        <v>91.2</v>
      </c>
      <c r="S8960" s="2">
        <v>22.5</v>
      </c>
      <c r="T8960" s="2">
        <v>10</v>
      </c>
      <c r="U8960" s="2">
        <f t="shared" si="139"/>
        <v>123.7</v>
      </c>
    </row>
    <row r="8961" spans="1:21" x14ac:dyDescent="0.2">
      <c r="A8961" t="s">
        <v>23</v>
      </c>
      <c r="B8961" s="3">
        <v>45145</v>
      </c>
      <c r="C8961" s="10" t="str">
        <f>TEXT(data[[#This Row],[Date]],"mmmm")</f>
        <v>August</v>
      </c>
      <c r="D8961" t="s">
        <v>16</v>
      </c>
      <c r="E8961" t="s">
        <v>19</v>
      </c>
      <c r="F8961" t="s">
        <v>20</v>
      </c>
      <c r="G8961" t="s">
        <v>21</v>
      </c>
      <c r="H8961" s="11">
        <v>1978.3000000000002</v>
      </c>
      <c r="I8961" s="11">
        <v>17.606870000000004</v>
      </c>
      <c r="J8961" s="13">
        <f>data[[#This Row],[Clicks]]/data[[#This Row],[Impressions]]</f>
        <v>8.9000000000000017E-3</v>
      </c>
      <c r="K8961" s="1">
        <v>1.0799999999999998</v>
      </c>
      <c r="L8961" s="2">
        <v>19.015419600000001</v>
      </c>
      <c r="M8961">
        <v>0</v>
      </c>
      <c r="N8961" s="1">
        <f>IF(data[[#This Row],[Conversions]]=0,0,data[[#This Row],[Spend, Dollars]]/data[[#This Row],[Conversions]])</f>
        <v>0</v>
      </c>
      <c r="O8961" s="13">
        <f>data[[#This Row],[Conversions]]/data[[#This Row],[Clicks]]</f>
        <v>0</v>
      </c>
      <c r="P8961" s="11">
        <v>38</v>
      </c>
      <c r="Q8961" s="11">
        <f>IF(data[[#This Row],[Spend, Dollars]]=0,0,data[[#This Row],[Total conversion value, Dollars]]/data[[#This Row],[Spend, Dollars]])</f>
        <v>1.9983782003947994</v>
      </c>
      <c r="R8961" s="2">
        <v>57.599999999999994</v>
      </c>
      <c r="S8961" s="2">
        <v>7.5</v>
      </c>
      <c r="T8961" s="2">
        <v>2</v>
      </c>
      <c r="U8961" s="2">
        <f t="shared" si="139"/>
        <v>67.099999999999994</v>
      </c>
    </row>
    <row r="8962" spans="1:21" x14ac:dyDescent="0.2">
      <c r="A8962" t="s">
        <v>23</v>
      </c>
      <c r="B8962" s="3">
        <v>45146</v>
      </c>
      <c r="C8962" s="10" t="str">
        <f>TEXT(data[[#This Row],[Date]],"mmmm")</f>
        <v>August</v>
      </c>
      <c r="D8962" t="s">
        <v>16</v>
      </c>
      <c r="E8962" t="s">
        <v>19</v>
      </c>
      <c r="F8962" t="s">
        <v>20</v>
      </c>
      <c r="G8962" t="s">
        <v>21</v>
      </c>
      <c r="H8962" s="11">
        <v>1627.3999999999999</v>
      </c>
      <c r="I8962" s="11">
        <v>9.1134400000000007</v>
      </c>
      <c r="J8962" s="13">
        <f>data[[#This Row],[Clicks]]/data[[#This Row],[Impressions]]</f>
        <v>5.6000000000000008E-3</v>
      </c>
      <c r="K8962" s="1">
        <v>0.26000000000000006</v>
      </c>
      <c r="L8962" s="2">
        <v>2.3694944000000007</v>
      </c>
      <c r="M8962">
        <v>1</v>
      </c>
      <c r="N8962" s="1">
        <f>IF(data[[#This Row],[Conversions]]=0,0,data[[#This Row],[Spend, Dollars]]/data[[#This Row],[Conversions]])</f>
        <v>2.3694944000000007</v>
      </c>
      <c r="O8962" s="13">
        <f>data[[#This Row],[Conversions]]/data[[#This Row],[Clicks]]</f>
        <v>0.10972805000087782</v>
      </c>
      <c r="P8962" s="11">
        <v>82</v>
      </c>
      <c r="Q8962" s="11">
        <f>IF(data[[#This Row],[Spend, Dollars]]=0,0,data[[#This Row],[Total conversion value, Dollars]]/data[[#This Row],[Spend, Dollars]])</f>
        <v>34.606538846430688</v>
      </c>
      <c r="R8962" s="2">
        <v>76.8</v>
      </c>
      <c r="S8962" s="2">
        <v>12</v>
      </c>
      <c r="T8962" s="2">
        <v>2</v>
      </c>
      <c r="U8962" s="2">
        <f t="shared" si="139"/>
        <v>90.8</v>
      </c>
    </row>
    <row r="8963" spans="1:21" x14ac:dyDescent="0.2">
      <c r="A8963" t="s">
        <v>23</v>
      </c>
      <c r="B8963" s="3">
        <v>45147</v>
      </c>
      <c r="C8963" s="10" t="str">
        <f>TEXT(data[[#This Row],[Date]],"mmmm")</f>
        <v>August</v>
      </c>
      <c r="D8963" t="s">
        <v>16</v>
      </c>
      <c r="E8963" t="s">
        <v>19</v>
      </c>
      <c r="F8963" t="s">
        <v>20</v>
      </c>
      <c r="G8963" t="s">
        <v>21</v>
      </c>
      <c r="H8963" s="11">
        <v>1400.6</v>
      </c>
      <c r="I8963" s="11">
        <v>6.7228799999999982</v>
      </c>
      <c r="J8963" s="13">
        <f>data[[#This Row],[Clicks]]/data[[#This Row],[Impressions]]</f>
        <v>4.7999999999999987E-3</v>
      </c>
      <c r="K8963" s="1">
        <v>0.64999999999999969</v>
      </c>
      <c r="L8963" s="2">
        <v>4.3698719999999964</v>
      </c>
      <c r="M8963">
        <v>0</v>
      </c>
      <c r="N8963" s="1">
        <f>IF(data[[#This Row],[Conversions]]=0,0,data[[#This Row],[Spend, Dollars]]/data[[#This Row],[Conversions]])</f>
        <v>0</v>
      </c>
      <c r="O8963" s="13">
        <f>data[[#This Row],[Conversions]]/data[[#This Row],[Clicks]]</f>
        <v>0</v>
      </c>
      <c r="P8963" s="11">
        <v>32</v>
      </c>
      <c r="Q8963" s="11">
        <f>IF(data[[#This Row],[Spend, Dollars]]=0,0,data[[#This Row],[Total conversion value, Dollars]]/data[[#This Row],[Spend, Dollars]])</f>
        <v>7.3228689535986469</v>
      </c>
      <c r="R8963" s="2">
        <v>34.799999999999997</v>
      </c>
      <c r="S8963" s="2">
        <v>3</v>
      </c>
      <c r="T8963" s="2">
        <v>10</v>
      </c>
      <c r="U8963" s="2">
        <f t="shared" ref="U8963:U9026" si="140">SUM(R8963:T8963)</f>
        <v>47.8</v>
      </c>
    </row>
    <row r="8964" spans="1:21" x14ac:dyDescent="0.2">
      <c r="A8964" t="s">
        <v>23</v>
      </c>
      <c r="B8964" s="3">
        <v>45148</v>
      </c>
      <c r="C8964" s="10" t="str">
        <f>TEXT(data[[#This Row],[Date]],"mmmm")</f>
        <v>August</v>
      </c>
      <c r="D8964" t="s">
        <v>16</v>
      </c>
      <c r="E8964" t="s">
        <v>19</v>
      </c>
      <c r="F8964" t="s">
        <v>20</v>
      </c>
      <c r="G8964" t="s">
        <v>21</v>
      </c>
      <c r="H8964" s="11">
        <v>1100.3</v>
      </c>
      <c r="I8964" s="11">
        <v>10.45285</v>
      </c>
      <c r="J8964" s="13">
        <f>data[[#This Row],[Clicks]]/data[[#This Row],[Impressions]]</f>
        <v>9.4999999999999998E-3</v>
      </c>
      <c r="K8964" s="1">
        <v>8.0000000000000016E-2</v>
      </c>
      <c r="L8964" s="2">
        <v>0.83622800000000019</v>
      </c>
      <c r="M8964">
        <v>2</v>
      </c>
      <c r="N8964" s="1">
        <f>IF(data[[#This Row],[Conversions]]=0,0,data[[#This Row],[Spend, Dollars]]/data[[#This Row],[Conversions]])</f>
        <v>0.4181140000000001</v>
      </c>
      <c r="O8964" s="13">
        <f>data[[#This Row],[Conversions]]/data[[#This Row],[Clicks]]</f>
        <v>0.1913353774329489</v>
      </c>
      <c r="P8964" s="11">
        <v>97</v>
      </c>
      <c r="Q8964" s="11">
        <f>IF(data[[#This Row],[Spend, Dollars]]=0,0,data[[#This Row],[Total conversion value, Dollars]]/data[[#This Row],[Spend, Dollars]])</f>
        <v>115.99707256872524</v>
      </c>
      <c r="R8964" s="2">
        <v>86.399999999999991</v>
      </c>
      <c r="S8964" s="2">
        <v>21</v>
      </c>
      <c r="T8964" s="2">
        <v>4</v>
      </c>
      <c r="U8964" s="2">
        <f t="shared" si="140"/>
        <v>111.39999999999999</v>
      </c>
    </row>
    <row r="8965" spans="1:21" x14ac:dyDescent="0.2">
      <c r="A8965" t="s">
        <v>23</v>
      </c>
      <c r="B8965" s="3">
        <v>45149</v>
      </c>
      <c r="C8965" s="10" t="str">
        <f>TEXT(data[[#This Row],[Date]],"mmmm")</f>
        <v>August</v>
      </c>
      <c r="D8965" t="s">
        <v>16</v>
      </c>
      <c r="E8965" t="s">
        <v>19</v>
      </c>
      <c r="F8965" t="s">
        <v>20</v>
      </c>
      <c r="G8965" t="s">
        <v>21</v>
      </c>
      <c r="H8965" s="11">
        <v>1440.3</v>
      </c>
      <c r="I8965" s="11">
        <v>13.39479</v>
      </c>
      <c r="J8965" s="13">
        <f>data[[#This Row],[Clicks]]/data[[#This Row],[Impressions]]</f>
        <v>9.300000000000001E-3</v>
      </c>
      <c r="K8965" s="1">
        <v>1.0399999999999998</v>
      </c>
      <c r="L8965" s="2">
        <v>13.930581599999998</v>
      </c>
      <c r="M8965">
        <v>2</v>
      </c>
      <c r="N8965" s="1">
        <f>IF(data[[#This Row],[Conversions]]=0,0,data[[#This Row],[Spend, Dollars]]/data[[#This Row],[Conversions]])</f>
        <v>6.9652907999999991</v>
      </c>
      <c r="O8965" s="13">
        <f>data[[#This Row],[Conversions]]/data[[#This Row],[Clicks]]</f>
        <v>0.14931178465657169</v>
      </c>
      <c r="P8965" s="11">
        <v>69</v>
      </c>
      <c r="Q8965" s="11">
        <f>IF(data[[#This Row],[Spend, Dollars]]=0,0,data[[#This Row],[Total conversion value, Dollars]]/data[[#This Row],[Spend, Dollars]])</f>
        <v>4.9531313179343499</v>
      </c>
      <c r="R8965" s="2">
        <v>68.399999999999991</v>
      </c>
      <c r="S8965" s="2">
        <v>3</v>
      </c>
      <c r="T8965" s="2">
        <v>4</v>
      </c>
      <c r="U8965" s="2">
        <f t="shared" si="140"/>
        <v>75.399999999999991</v>
      </c>
    </row>
    <row r="8966" spans="1:21" x14ac:dyDescent="0.2">
      <c r="A8966" t="s">
        <v>23</v>
      </c>
      <c r="B8966" s="3">
        <v>45150</v>
      </c>
      <c r="C8966" s="10" t="str">
        <f>TEXT(data[[#This Row],[Date]],"mmmm")</f>
        <v>August</v>
      </c>
      <c r="D8966" t="s">
        <v>16</v>
      </c>
      <c r="E8966" t="s">
        <v>19</v>
      </c>
      <c r="F8966" t="s">
        <v>20</v>
      </c>
      <c r="G8966" t="s">
        <v>21</v>
      </c>
      <c r="H8966" s="11">
        <v>704.5</v>
      </c>
      <c r="I8966" s="11">
        <v>6.3405000000000005</v>
      </c>
      <c r="J8966" s="13">
        <f>data[[#This Row],[Clicks]]/data[[#This Row],[Impressions]]</f>
        <v>9.0000000000000011E-3</v>
      </c>
      <c r="K8966" s="1">
        <v>0.90999999999999981</v>
      </c>
      <c r="L8966" s="2">
        <v>5.7698549999999988</v>
      </c>
      <c r="M8966">
        <v>3</v>
      </c>
      <c r="N8966" s="1">
        <f>IF(data[[#This Row],[Conversions]]=0,0,data[[#This Row],[Spend, Dollars]]/data[[#This Row],[Conversions]])</f>
        <v>1.9232849999999997</v>
      </c>
      <c r="O8966" s="13">
        <f>data[[#This Row],[Conversions]]/data[[#This Row],[Clicks]]</f>
        <v>0.47314880529926656</v>
      </c>
      <c r="P8966" s="11">
        <v>190</v>
      </c>
      <c r="Q8966" s="11">
        <f>IF(data[[#This Row],[Spend, Dollars]]=0,0,data[[#This Row],[Total conversion value, Dollars]]/data[[#This Row],[Spend, Dollars]])</f>
        <v>32.929770332183395</v>
      </c>
      <c r="R8966" s="2">
        <v>54</v>
      </c>
      <c r="S8966" s="2">
        <v>12</v>
      </c>
      <c r="T8966" s="2">
        <v>1</v>
      </c>
      <c r="U8966" s="2">
        <f t="shared" si="140"/>
        <v>67</v>
      </c>
    </row>
    <row r="8967" spans="1:21" x14ac:dyDescent="0.2">
      <c r="A8967" t="s">
        <v>23</v>
      </c>
      <c r="B8967" s="3">
        <v>45151</v>
      </c>
      <c r="C8967" s="10" t="str">
        <f>TEXT(data[[#This Row],[Date]],"mmmm")</f>
        <v>August</v>
      </c>
      <c r="D8967" t="s">
        <v>16</v>
      </c>
      <c r="E8967" t="s">
        <v>19</v>
      </c>
      <c r="F8967" t="s">
        <v>20</v>
      </c>
      <c r="G8967" t="s">
        <v>21</v>
      </c>
      <c r="H8967" s="11">
        <v>1779.8999999999996</v>
      </c>
      <c r="I8967" s="11">
        <v>14.41719</v>
      </c>
      <c r="J8967" s="13">
        <f>data[[#This Row],[Clicks]]/data[[#This Row],[Impressions]]</f>
        <v>8.1000000000000013E-3</v>
      </c>
      <c r="K8967" s="1">
        <v>0.73999999999999977</v>
      </c>
      <c r="L8967" s="2">
        <v>10.668720599999997</v>
      </c>
      <c r="M8967">
        <v>0</v>
      </c>
      <c r="N8967" s="1">
        <f>IF(data[[#This Row],[Conversions]]=0,0,data[[#This Row],[Spend, Dollars]]/data[[#This Row],[Conversions]])</f>
        <v>0</v>
      </c>
      <c r="O8967" s="13">
        <f>data[[#This Row],[Conversions]]/data[[#This Row],[Clicks]]</f>
        <v>0</v>
      </c>
      <c r="P8967" s="11">
        <v>54</v>
      </c>
      <c r="Q8967" s="11">
        <f>IF(data[[#This Row],[Spend, Dollars]]=0,0,data[[#This Row],[Total conversion value, Dollars]]/data[[#This Row],[Spend, Dollars]])</f>
        <v>5.061525371655156</v>
      </c>
      <c r="R8967" s="2">
        <v>70.8</v>
      </c>
      <c r="S8967" s="2">
        <v>15</v>
      </c>
      <c r="T8967" s="2">
        <v>6</v>
      </c>
      <c r="U8967" s="2">
        <f t="shared" si="140"/>
        <v>91.8</v>
      </c>
    </row>
    <row r="8968" spans="1:21" x14ac:dyDescent="0.2">
      <c r="A8968" t="s">
        <v>23</v>
      </c>
      <c r="B8968" s="3">
        <v>45152</v>
      </c>
      <c r="C8968" s="10" t="str">
        <f>TEXT(data[[#This Row],[Date]],"mmmm")</f>
        <v>August</v>
      </c>
      <c r="D8968" t="s">
        <v>16</v>
      </c>
      <c r="E8968" t="s">
        <v>19</v>
      </c>
      <c r="F8968" t="s">
        <v>20</v>
      </c>
      <c r="G8968" t="s">
        <v>21</v>
      </c>
      <c r="H8968" s="11">
        <v>1943.8000000000002</v>
      </c>
      <c r="I8968" s="11">
        <v>8.7471000000000014</v>
      </c>
      <c r="J8968" s="13">
        <f>data[[#This Row],[Clicks]]/data[[#This Row],[Impressions]]</f>
        <v>4.5000000000000005E-3</v>
      </c>
      <c r="K8968" s="1">
        <v>1.0799999999999996</v>
      </c>
      <c r="L8968" s="2">
        <v>9.4468679999999985</v>
      </c>
      <c r="M8968">
        <v>4</v>
      </c>
      <c r="N8968" s="1">
        <f>IF(data[[#This Row],[Conversions]]=0,0,data[[#This Row],[Spend, Dollars]]/data[[#This Row],[Conversions]])</f>
        <v>2.3617169999999996</v>
      </c>
      <c r="O8968" s="13">
        <f>data[[#This Row],[Conversions]]/data[[#This Row],[Clicks]]</f>
        <v>0.45729441757839734</v>
      </c>
      <c r="P8968" s="11">
        <v>300</v>
      </c>
      <c r="Q8968" s="11">
        <f>IF(data[[#This Row],[Spend, Dollars]]=0,0,data[[#This Row],[Total conversion value, Dollars]]/data[[#This Row],[Spend, Dollars]])</f>
        <v>31.756556776277602</v>
      </c>
      <c r="R8968" s="2">
        <v>73.2</v>
      </c>
      <c r="S8968" s="2">
        <v>1.5</v>
      </c>
      <c r="T8968" s="2">
        <v>5</v>
      </c>
      <c r="U8968" s="2">
        <f t="shared" si="140"/>
        <v>79.7</v>
      </c>
    </row>
    <row r="8969" spans="1:21" x14ac:dyDescent="0.2">
      <c r="A8969" t="s">
        <v>23</v>
      </c>
      <c r="B8969" s="3">
        <v>45153</v>
      </c>
      <c r="C8969" s="10" t="str">
        <f>TEXT(data[[#This Row],[Date]],"mmmm")</f>
        <v>August</v>
      </c>
      <c r="D8969" t="s">
        <v>16</v>
      </c>
      <c r="E8969" t="s">
        <v>19</v>
      </c>
      <c r="F8969" t="s">
        <v>20</v>
      </c>
      <c r="G8969" t="s">
        <v>21</v>
      </c>
      <c r="H8969" s="11">
        <v>1818.1999999999998</v>
      </c>
      <c r="I8969" s="11">
        <v>8.3637200000000007</v>
      </c>
      <c r="J8969" s="13">
        <f>data[[#This Row],[Clicks]]/data[[#This Row],[Impressions]]</f>
        <v>4.6000000000000008E-3</v>
      </c>
      <c r="K8969" s="1">
        <v>0.38000000000000006</v>
      </c>
      <c r="L8969" s="2">
        <v>3.1782136000000007</v>
      </c>
      <c r="M8969">
        <v>4</v>
      </c>
      <c r="N8969" s="1">
        <f>IF(data[[#This Row],[Conversions]]=0,0,data[[#This Row],[Spend, Dollars]]/data[[#This Row],[Conversions]])</f>
        <v>0.79455340000000019</v>
      </c>
      <c r="O8969" s="13">
        <f>data[[#This Row],[Conversions]]/data[[#This Row],[Clicks]]</f>
        <v>0.4782560870043473</v>
      </c>
      <c r="P8969" s="11">
        <v>198</v>
      </c>
      <c r="Q8969" s="11">
        <f>IF(data[[#This Row],[Spend, Dollars]]=0,0,data[[#This Row],[Total conversion value, Dollars]]/data[[#This Row],[Spend, Dollars]])</f>
        <v>62.299148175566287</v>
      </c>
      <c r="R8969" s="2">
        <v>67.2</v>
      </c>
      <c r="S8969" s="2">
        <v>18</v>
      </c>
      <c r="T8969" s="2">
        <v>3</v>
      </c>
      <c r="U8969" s="2">
        <f t="shared" si="140"/>
        <v>88.2</v>
      </c>
    </row>
    <row r="8970" spans="1:21" x14ac:dyDescent="0.2">
      <c r="A8970" t="s">
        <v>23</v>
      </c>
      <c r="B8970" s="3">
        <v>45154</v>
      </c>
      <c r="C8970" s="10" t="str">
        <f>TEXT(data[[#This Row],[Date]],"mmmm")</f>
        <v>August</v>
      </c>
      <c r="D8970" t="s">
        <v>16</v>
      </c>
      <c r="E8970" t="s">
        <v>19</v>
      </c>
      <c r="F8970" t="s">
        <v>20</v>
      </c>
      <c r="G8970" t="s">
        <v>21</v>
      </c>
      <c r="H8970" s="11">
        <v>1817.1999999999998</v>
      </c>
      <c r="I8970" s="11">
        <v>19.262319999999999</v>
      </c>
      <c r="J8970" s="13">
        <f>data[[#This Row],[Clicks]]/data[[#This Row],[Impressions]]</f>
        <v>1.06E-2</v>
      </c>
      <c r="K8970" s="1">
        <v>0.47</v>
      </c>
      <c r="L8970" s="2">
        <v>9.0532903999999998</v>
      </c>
      <c r="M8970">
        <v>1</v>
      </c>
      <c r="N8970" s="1">
        <f>IF(data[[#This Row],[Conversions]]=0,0,data[[#This Row],[Spend, Dollars]]/data[[#This Row],[Conversions]])</f>
        <v>9.0532903999999998</v>
      </c>
      <c r="O8970" s="13">
        <f>data[[#This Row],[Conversions]]/data[[#This Row],[Clicks]]</f>
        <v>5.1914826459118116E-2</v>
      </c>
      <c r="P8970" s="11">
        <v>132</v>
      </c>
      <c r="Q8970" s="11">
        <f>IF(data[[#This Row],[Spend, Dollars]]=0,0,data[[#This Row],[Total conversion value, Dollars]]/data[[#This Row],[Spend, Dollars]])</f>
        <v>14.580334239582108</v>
      </c>
      <c r="R8970" s="2">
        <v>102</v>
      </c>
      <c r="S8970" s="2">
        <v>22.5</v>
      </c>
      <c r="T8970" s="2">
        <v>4</v>
      </c>
      <c r="U8970" s="2">
        <f t="shared" si="140"/>
        <v>128.5</v>
      </c>
    </row>
    <row r="8971" spans="1:21" x14ac:dyDescent="0.2">
      <c r="A8971" t="s">
        <v>23</v>
      </c>
      <c r="B8971" s="3">
        <v>45155</v>
      </c>
      <c r="C8971" s="10" t="str">
        <f>TEXT(data[[#This Row],[Date]],"mmmm")</f>
        <v>August</v>
      </c>
      <c r="D8971" t="s">
        <v>16</v>
      </c>
      <c r="E8971" t="s">
        <v>19</v>
      </c>
      <c r="F8971" t="s">
        <v>20</v>
      </c>
      <c r="G8971" t="s">
        <v>21</v>
      </c>
      <c r="H8971" s="11">
        <v>1771.6</v>
      </c>
      <c r="I8971" s="11">
        <v>12.224040000000006</v>
      </c>
      <c r="J8971" s="13">
        <f>data[[#This Row],[Clicks]]/data[[#This Row],[Impressions]]</f>
        <v>6.9000000000000034E-3</v>
      </c>
      <c r="K8971" s="1">
        <v>1.2999999999999998</v>
      </c>
      <c r="L8971" s="2">
        <v>15.891252000000005</v>
      </c>
      <c r="M8971">
        <v>0</v>
      </c>
      <c r="N8971" s="1">
        <f>IF(data[[#This Row],[Conversions]]=0,0,data[[#This Row],[Spend, Dollars]]/data[[#This Row],[Conversions]])</f>
        <v>0</v>
      </c>
      <c r="O8971" s="13">
        <f>data[[#This Row],[Conversions]]/data[[#This Row],[Clicks]]</f>
        <v>0</v>
      </c>
      <c r="P8971" s="11">
        <v>30</v>
      </c>
      <c r="Q8971" s="11">
        <f>IF(data[[#This Row],[Spend, Dollars]]=0,0,data[[#This Row],[Total conversion value, Dollars]]/data[[#This Row],[Spend, Dollars]])</f>
        <v>1.8878311161386145</v>
      </c>
      <c r="R8971" s="2">
        <v>79.2</v>
      </c>
      <c r="S8971" s="2">
        <v>3</v>
      </c>
      <c r="T8971" s="2">
        <v>6</v>
      </c>
      <c r="U8971" s="2">
        <f t="shared" si="140"/>
        <v>88.2</v>
      </c>
    </row>
    <row r="8972" spans="1:21" x14ac:dyDescent="0.2">
      <c r="A8972" t="s">
        <v>23</v>
      </c>
      <c r="B8972" s="3">
        <v>45156</v>
      </c>
      <c r="C8972" s="10" t="str">
        <f>TEXT(data[[#This Row],[Date]],"mmmm")</f>
        <v>August</v>
      </c>
      <c r="D8972" t="s">
        <v>16</v>
      </c>
      <c r="E8972" t="s">
        <v>19</v>
      </c>
      <c r="F8972" t="s">
        <v>20</v>
      </c>
      <c r="G8972" t="s">
        <v>21</v>
      </c>
      <c r="H8972" s="11">
        <v>1304.5</v>
      </c>
      <c r="I8972" s="11">
        <v>8.2183500000000009</v>
      </c>
      <c r="J8972" s="13">
        <f>data[[#This Row],[Clicks]]/data[[#This Row],[Impressions]]</f>
        <v>6.3000000000000009E-3</v>
      </c>
      <c r="K8972" s="1">
        <v>1.17</v>
      </c>
      <c r="L8972" s="2">
        <v>9.6154694999999997</v>
      </c>
      <c r="M8972">
        <v>3</v>
      </c>
      <c r="N8972" s="1">
        <f>IF(data[[#This Row],[Conversions]]=0,0,data[[#This Row],[Spend, Dollars]]/data[[#This Row],[Conversions]])</f>
        <v>3.2051564999999997</v>
      </c>
      <c r="O8972" s="13">
        <f>data[[#This Row],[Conversions]]/data[[#This Row],[Clicks]]</f>
        <v>0.36503677745532859</v>
      </c>
      <c r="P8972" s="11">
        <v>194</v>
      </c>
      <c r="Q8972" s="11">
        <f>IF(data[[#This Row],[Spend, Dollars]]=0,0,data[[#This Row],[Total conversion value, Dollars]]/data[[#This Row],[Spend, Dollars]])</f>
        <v>20.175821887844375</v>
      </c>
      <c r="R8972" s="2">
        <v>75.599999999999994</v>
      </c>
      <c r="S8972" s="2">
        <v>24</v>
      </c>
      <c r="T8972" s="2">
        <v>2</v>
      </c>
      <c r="U8972" s="2">
        <f t="shared" si="140"/>
        <v>101.6</v>
      </c>
    </row>
    <row r="8973" spans="1:21" x14ac:dyDescent="0.2">
      <c r="A8973" t="s">
        <v>23</v>
      </c>
      <c r="B8973" s="3">
        <v>45157</v>
      </c>
      <c r="C8973" s="10" t="str">
        <f>TEXT(data[[#This Row],[Date]],"mmmm")</f>
        <v>August</v>
      </c>
      <c r="D8973" t="s">
        <v>16</v>
      </c>
      <c r="E8973" t="s">
        <v>19</v>
      </c>
      <c r="F8973" t="s">
        <v>20</v>
      </c>
      <c r="G8973" t="s">
        <v>21</v>
      </c>
      <c r="H8973" s="11">
        <v>1728.5</v>
      </c>
      <c r="I8973" s="11">
        <v>9.852450000000001</v>
      </c>
      <c r="J8973" s="13">
        <f>data[[#This Row],[Clicks]]/data[[#This Row],[Impressions]]</f>
        <v>5.7000000000000002E-3</v>
      </c>
      <c r="K8973" s="1">
        <v>1.0799999999999996</v>
      </c>
      <c r="L8973" s="2">
        <v>10.640645999999997</v>
      </c>
      <c r="M8973">
        <v>0</v>
      </c>
      <c r="N8973" s="1">
        <f>IF(data[[#This Row],[Conversions]]=0,0,data[[#This Row],[Spend, Dollars]]/data[[#This Row],[Conversions]])</f>
        <v>0</v>
      </c>
      <c r="O8973" s="13">
        <f>data[[#This Row],[Conversions]]/data[[#This Row],[Clicks]]</f>
        <v>0</v>
      </c>
      <c r="P8973" s="11">
        <v>31</v>
      </c>
      <c r="Q8973" s="11">
        <f>IF(data[[#This Row],[Spend, Dollars]]=0,0,data[[#This Row],[Total conversion value, Dollars]]/data[[#This Row],[Spend, Dollars]])</f>
        <v>2.9133569522000835</v>
      </c>
      <c r="R8973" s="2">
        <v>60</v>
      </c>
      <c r="S8973" s="2">
        <v>13.5</v>
      </c>
      <c r="T8973" s="2">
        <v>7</v>
      </c>
      <c r="U8973" s="2">
        <f t="shared" si="140"/>
        <v>80.5</v>
      </c>
    </row>
    <row r="8974" spans="1:21" x14ac:dyDescent="0.2">
      <c r="A8974" t="s">
        <v>23</v>
      </c>
      <c r="B8974" s="3">
        <v>45158</v>
      </c>
      <c r="C8974" s="10" t="str">
        <f>TEXT(data[[#This Row],[Date]],"mmmm")</f>
        <v>August</v>
      </c>
      <c r="D8974" t="s">
        <v>16</v>
      </c>
      <c r="E8974" t="s">
        <v>19</v>
      </c>
      <c r="F8974" t="s">
        <v>20</v>
      </c>
      <c r="G8974" t="s">
        <v>21</v>
      </c>
      <c r="H8974" s="11">
        <v>1264.5999999999999</v>
      </c>
      <c r="I8974" s="11">
        <v>14.037060000000002</v>
      </c>
      <c r="J8974" s="13">
        <f>data[[#This Row],[Clicks]]/data[[#This Row],[Impressions]]</f>
        <v>1.1100000000000002E-2</v>
      </c>
      <c r="K8974" s="1">
        <v>0.53999999999999992</v>
      </c>
      <c r="L8974" s="2">
        <v>7.5800124000000002</v>
      </c>
      <c r="M8974">
        <v>2</v>
      </c>
      <c r="N8974" s="1">
        <f>IF(data[[#This Row],[Conversions]]=0,0,data[[#This Row],[Spend, Dollars]]/data[[#This Row],[Conversions]])</f>
        <v>3.7900062000000001</v>
      </c>
      <c r="O8974" s="13">
        <f>data[[#This Row],[Conversions]]/data[[#This Row],[Clicks]]</f>
        <v>0.14247997800109138</v>
      </c>
      <c r="P8974" s="11">
        <v>76</v>
      </c>
      <c r="Q8974" s="11">
        <f>IF(data[[#This Row],[Spend, Dollars]]=0,0,data[[#This Row],[Total conversion value, Dollars]]/data[[#This Row],[Spend, Dollars]])</f>
        <v>10.026368822299023</v>
      </c>
      <c r="R8974" s="2">
        <v>75.599999999999994</v>
      </c>
      <c r="S8974" s="2">
        <v>10.5</v>
      </c>
      <c r="T8974" s="2">
        <v>6</v>
      </c>
      <c r="U8974" s="2">
        <f t="shared" si="140"/>
        <v>92.1</v>
      </c>
    </row>
    <row r="8975" spans="1:21" x14ac:dyDescent="0.2">
      <c r="A8975" t="s">
        <v>23</v>
      </c>
      <c r="B8975" s="3">
        <v>45159</v>
      </c>
      <c r="C8975" s="10" t="str">
        <f>TEXT(data[[#This Row],[Date]],"mmmm")</f>
        <v>August</v>
      </c>
      <c r="D8975" t="s">
        <v>16</v>
      </c>
      <c r="E8975" t="s">
        <v>19</v>
      </c>
      <c r="F8975" t="s">
        <v>20</v>
      </c>
      <c r="G8975" t="s">
        <v>21</v>
      </c>
      <c r="H8975" s="11">
        <v>1959.5</v>
      </c>
      <c r="I8975" s="11">
        <v>14.892200000000004</v>
      </c>
      <c r="J8975" s="13">
        <f>data[[#This Row],[Clicks]]/data[[#This Row],[Impressions]]</f>
        <v>7.6000000000000026E-3</v>
      </c>
      <c r="K8975" s="1">
        <v>1.19</v>
      </c>
      <c r="L8975" s="2">
        <v>17.721718000000003</v>
      </c>
      <c r="M8975">
        <v>0</v>
      </c>
      <c r="N8975" s="1">
        <f>IF(data[[#This Row],[Conversions]]=0,0,data[[#This Row],[Spend, Dollars]]/data[[#This Row],[Conversions]])</f>
        <v>0</v>
      </c>
      <c r="O8975" s="13">
        <f>data[[#This Row],[Conversions]]/data[[#This Row],[Clicks]]</f>
        <v>0</v>
      </c>
      <c r="P8975" s="11">
        <v>58</v>
      </c>
      <c r="Q8975" s="11">
        <f>IF(data[[#This Row],[Spend, Dollars]]=0,0,data[[#This Row],[Total conversion value, Dollars]]/data[[#This Row],[Spend, Dollars]])</f>
        <v>3.2728203890841727</v>
      </c>
      <c r="R8975" s="2">
        <v>81.599999999999994</v>
      </c>
      <c r="S8975" s="2">
        <v>10.5</v>
      </c>
      <c r="T8975" s="2">
        <v>6</v>
      </c>
      <c r="U8975" s="2">
        <f t="shared" si="140"/>
        <v>98.1</v>
      </c>
    </row>
    <row r="8976" spans="1:21" x14ac:dyDescent="0.2">
      <c r="A8976" t="s">
        <v>23</v>
      </c>
      <c r="B8976" s="3">
        <v>45160</v>
      </c>
      <c r="C8976" s="10" t="str">
        <f>TEXT(data[[#This Row],[Date]],"mmmm")</f>
        <v>August</v>
      </c>
      <c r="D8976" t="s">
        <v>16</v>
      </c>
      <c r="E8976" t="s">
        <v>19</v>
      </c>
      <c r="F8976" t="s">
        <v>20</v>
      </c>
      <c r="G8976" t="s">
        <v>21</v>
      </c>
      <c r="H8976" s="11">
        <v>1850.1</v>
      </c>
      <c r="I8976" s="11">
        <v>20.906130000000001</v>
      </c>
      <c r="J8976" s="13">
        <f>data[[#This Row],[Clicks]]/data[[#This Row],[Impressions]]</f>
        <v>1.1300000000000001E-2</v>
      </c>
      <c r="K8976" s="1">
        <v>0.49999999999999994</v>
      </c>
      <c r="L8976" s="2">
        <v>10.453064999999999</v>
      </c>
      <c r="M8976">
        <v>0</v>
      </c>
      <c r="N8976" s="1">
        <f>IF(data[[#This Row],[Conversions]]=0,0,data[[#This Row],[Spend, Dollars]]/data[[#This Row],[Conversions]])</f>
        <v>0</v>
      </c>
      <c r="O8976" s="13">
        <f>data[[#This Row],[Conversions]]/data[[#This Row],[Clicks]]</f>
        <v>0</v>
      </c>
      <c r="P8976" s="11">
        <v>0</v>
      </c>
      <c r="Q8976" s="11">
        <f>IF(data[[#This Row],[Spend, Dollars]]=0,0,data[[#This Row],[Total conversion value, Dollars]]/data[[#This Row],[Spend, Dollars]])</f>
        <v>0</v>
      </c>
      <c r="R8976" s="2">
        <v>60</v>
      </c>
      <c r="S8976" s="2">
        <v>1.5</v>
      </c>
      <c r="T8976" s="2">
        <v>1</v>
      </c>
      <c r="U8976" s="2">
        <f t="shared" si="140"/>
        <v>62.5</v>
      </c>
    </row>
    <row r="8977" spans="1:21" x14ac:dyDescent="0.2">
      <c r="A8977" t="s">
        <v>23</v>
      </c>
      <c r="B8977" s="3">
        <v>45161</v>
      </c>
      <c r="C8977" s="10" t="str">
        <f>TEXT(data[[#This Row],[Date]],"mmmm")</f>
        <v>August</v>
      </c>
      <c r="D8977" t="s">
        <v>16</v>
      </c>
      <c r="E8977" t="s">
        <v>19</v>
      </c>
      <c r="F8977" t="s">
        <v>20</v>
      </c>
      <c r="G8977" t="s">
        <v>21</v>
      </c>
      <c r="H8977" s="11">
        <v>951.39999999999986</v>
      </c>
      <c r="I8977" s="11">
        <v>8.2771799999999978</v>
      </c>
      <c r="J8977" s="13">
        <f>data[[#This Row],[Clicks]]/data[[#This Row],[Impressions]]</f>
        <v>8.6999999999999994E-3</v>
      </c>
      <c r="K8977" s="1">
        <v>1.18</v>
      </c>
      <c r="L8977" s="2">
        <v>9.7670723999999964</v>
      </c>
      <c r="M8977">
        <v>0</v>
      </c>
      <c r="N8977" s="1">
        <f>IF(data[[#This Row],[Conversions]]=0,0,data[[#This Row],[Spend, Dollars]]/data[[#This Row],[Conversions]])</f>
        <v>0</v>
      </c>
      <c r="O8977" s="13">
        <f>data[[#This Row],[Conversions]]/data[[#This Row],[Clicks]]</f>
        <v>0</v>
      </c>
      <c r="P8977" s="11">
        <v>21</v>
      </c>
      <c r="Q8977" s="11">
        <f>IF(data[[#This Row],[Spend, Dollars]]=0,0,data[[#This Row],[Total conversion value, Dollars]]/data[[#This Row],[Spend, Dollars]])</f>
        <v>2.1500813283620186</v>
      </c>
      <c r="R8977" s="2">
        <v>91.2</v>
      </c>
      <c r="S8977" s="2">
        <v>18</v>
      </c>
      <c r="T8977" s="2">
        <v>1</v>
      </c>
      <c r="U8977" s="2">
        <f t="shared" si="140"/>
        <v>110.2</v>
      </c>
    </row>
    <row r="8978" spans="1:21" x14ac:dyDescent="0.2">
      <c r="A8978" t="s">
        <v>23</v>
      </c>
      <c r="B8978" s="3">
        <v>45162</v>
      </c>
      <c r="C8978" s="10" t="str">
        <f>TEXT(data[[#This Row],[Date]],"mmmm")</f>
        <v>August</v>
      </c>
      <c r="D8978" t="s">
        <v>16</v>
      </c>
      <c r="E8978" t="s">
        <v>19</v>
      </c>
      <c r="F8978" t="s">
        <v>20</v>
      </c>
      <c r="G8978" t="s">
        <v>21</v>
      </c>
      <c r="H8978" s="11">
        <v>1712.6999999999998</v>
      </c>
      <c r="I8978" s="11">
        <v>12.67398</v>
      </c>
      <c r="J8978" s="13">
        <f>data[[#This Row],[Clicks]]/data[[#This Row],[Impressions]]</f>
        <v>7.4000000000000012E-3</v>
      </c>
      <c r="K8978" s="1">
        <v>0.60999999999999988</v>
      </c>
      <c r="L8978" s="2">
        <v>7.7311277999999986</v>
      </c>
      <c r="M8978">
        <v>2</v>
      </c>
      <c r="N8978" s="1">
        <f>IF(data[[#This Row],[Conversions]]=0,0,data[[#This Row],[Spend, Dollars]]/data[[#This Row],[Conversions]])</f>
        <v>3.8655638999999993</v>
      </c>
      <c r="O8978" s="13">
        <f>data[[#This Row],[Conversions]]/data[[#This Row],[Clicks]]</f>
        <v>0.15780362601171849</v>
      </c>
      <c r="P8978" s="11">
        <v>49</v>
      </c>
      <c r="Q8978" s="11">
        <f>IF(data[[#This Row],[Spend, Dollars]]=0,0,data[[#This Row],[Total conversion value, Dollars]]/data[[#This Row],[Spend, Dollars]])</f>
        <v>6.3380144873559079</v>
      </c>
      <c r="R8978" s="2">
        <v>28.799999999999997</v>
      </c>
      <c r="S8978" s="2">
        <v>13.5</v>
      </c>
      <c r="T8978" s="2">
        <v>3</v>
      </c>
      <c r="U8978" s="2">
        <f t="shared" si="140"/>
        <v>45.3</v>
      </c>
    </row>
    <row r="8979" spans="1:21" x14ac:dyDescent="0.2">
      <c r="A8979" t="s">
        <v>23</v>
      </c>
      <c r="B8979" s="3">
        <v>45163</v>
      </c>
      <c r="C8979" s="10" t="str">
        <f>TEXT(data[[#This Row],[Date]],"mmmm")</f>
        <v>August</v>
      </c>
      <c r="D8979" t="s">
        <v>16</v>
      </c>
      <c r="E8979" t="s">
        <v>19</v>
      </c>
      <c r="F8979" t="s">
        <v>20</v>
      </c>
      <c r="G8979" t="s">
        <v>21</v>
      </c>
      <c r="H8979" s="11">
        <v>1424.4999999999998</v>
      </c>
      <c r="I8979" s="11">
        <v>6.695149999999999</v>
      </c>
      <c r="J8979" s="13">
        <f>data[[#This Row],[Clicks]]/data[[#This Row],[Impressions]]</f>
        <v>4.7000000000000002E-3</v>
      </c>
      <c r="K8979" s="1">
        <v>0.67999999999999983</v>
      </c>
      <c r="L8979" s="2">
        <v>4.5527019999999983</v>
      </c>
      <c r="M8979">
        <v>0</v>
      </c>
      <c r="N8979" s="1">
        <f>IF(data[[#This Row],[Conversions]]=0,0,data[[#This Row],[Spend, Dollars]]/data[[#This Row],[Conversions]])</f>
        <v>0</v>
      </c>
      <c r="O8979" s="13">
        <f>data[[#This Row],[Conversions]]/data[[#This Row],[Clicks]]</f>
        <v>0</v>
      </c>
      <c r="P8979" s="11">
        <v>14</v>
      </c>
      <c r="Q8979" s="11">
        <f>IF(data[[#This Row],[Spend, Dollars]]=0,0,data[[#This Row],[Total conversion value, Dollars]]/data[[#This Row],[Spend, Dollars]])</f>
        <v>3.0750969424311112</v>
      </c>
      <c r="R8979" s="2">
        <v>36</v>
      </c>
      <c r="S8979" s="2">
        <v>4.5</v>
      </c>
      <c r="T8979" s="2">
        <v>7</v>
      </c>
      <c r="U8979" s="2">
        <f t="shared" si="140"/>
        <v>47.5</v>
      </c>
    </row>
    <row r="8980" spans="1:21" x14ac:dyDescent="0.2">
      <c r="A8980" t="s">
        <v>23</v>
      </c>
      <c r="B8980" s="3">
        <v>45164</v>
      </c>
      <c r="C8980" s="10" t="str">
        <f>TEXT(data[[#This Row],[Date]],"mmmm")</f>
        <v>August</v>
      </c>
      <c r="D8980" t="s">
        <v>16</v>
      </c>
      <c r="E8980" t="s">
        <v>19</v>
      </c>
      <c r="F8980" t="s">
        <v>20</v>
      </c>
      <c r="G8980" t="s">
        <v>21</v>
      </c>
      <c r="H8980" s="11">
        <v>784.59999999999991</v>
      </c>
      <c r="I8980" s="11">
        <v>9.3367399999999989</v>
      </c>
      <c r="J8980" s="13">
        <f>data[[#This Row],[Clicks]]/data[[#This Row],[Impressions]]</f>
        <v>1.1900000000000001E-2</v>
      </c>
      <c r="K8980" s="1">
        <v>1.0099999999999998</v>
      </c>
      <c r="L8980" s="2">
        <v>9.4301073999999971</v>
      </c>
      <c r="M8980">
        <v>0</v>
      </c>
      <c r="N8980" s="1">
        <f>IF(data[[#This Row],[Conversions]]=0,0,data[[#This Row],[Spend, Dollars]]/data[[#This Row],[Conversions]])</f>
        <v>0</v>
      </c>
      <c r="O8980" s="13">
        <f>data[[#This Row],[Conversions]]/data[[#This Row],[Clicks]]</f>
        <v>0</v>
      </c>
      <c r="P8980" s="11">
        <v>13</v>
      </c>
      <c r="Q8980" s="11">
        <f>IF(data[[#This Row],[Spend, Dollars]]=0,0,data[[#This Row],[Total conversion value, Dollars]]/data[[#This Row],[Spend, Dollars]])</f>
        <v>1.3785633024709776</v>
      </c>
      <c r="R8980" s="2">
        <v>62.4</v>
      </c>
      <c r="S8980" s="2">
        <v>7.5</v>
      </c>
      <c r="T8980" s="2">
        <v>4</v>
      </c>
      <c r="U8980" s="2">
        <f t="shared" si="140"/>
        <v>73.900000000000006</v>
      </c>
    </row>
    <row r="8981" spans="1:21" x14ac:dyDescent="0.2">
      <c r="A8981" t="s">
        <v>23</v>
      </c>
      <c r="B8981" s="3">
        <v>45165</v>
      </c>
      <c r="C8981" s="10" t="str">
        <f>TEXT(data[[#This Row],[Date]],"mmmm")</f>
        <v>August</v>
      </c>
      <c r="D8981" t="s">
        <v>16</v>
      </c>
      <c r="E8981" t="s">
        <v>19</v>
      </c>
      <c r="F8981" t="s">
        <v>20</v>
      </c>
      <c r="G8981" t="s">
        <v>21</v>
      </c>
      <c r="H8981" s="11">
        <v>1705.1</v>
      </c>
      <c r="I8981" s="11">
        <v>14.49335</v>
      </c>
      <c r="J8981" s="13">
        <f>data[[#This Row],[Clicks]]/data[[#This Row],[Impressions]]</f>
        <v>8.5000000000000006E-3</v>
      </c>
      <c r="K8981" s="1">
        <v>0.32000000000000006</v>
      </c>
      <c r="L8981" s="2">
        <v>4.6378720000000007</v>
      </c>
      <c r="M8981">
        <v>2</v>
      </c>
      <c r="N8981" s="1">
        <f>IF(data[[#This Row],[Conversions]]=0,0,data[[#This Row],[Spend, Dollars]]/data[[#This Row],[Conversions]])</f>
        <v>2.3189360000000003</v>
      </c>
      <c r="O8981" s="13">
        <f>data[[#This Row],[Conversions]]/data[[#This Row],[Clicks]]</f>
        <v>0.13799432153366889</v>
      </c>
      <c r="P8981" s="11">
        <v>209</v>
      </c>
      <c r="Q8981" s="11">
        <f>IF(data[[#This Row],[Spend, Dollars]]=0,0,data[[#This Row],[Total conversion value, Dollars]]/data[[#This Row],[Spend, Dollars]])</f>
        <v>45.063770625838742</v>
      </c>
      <c r="R8981" s="2">
        <v>85.2</v>
      </c>
      <c r="S8981" s="2">
        <v>16.5</v>
      </c>
      <c r="T8981" s="2">
        <v>4</v>
      </c>
      <c r="U8981" s="2">
        <f t="shared" si="140"/>
        <v>105.7</v>
      </c>
    </row>
    <row r="8982" spans="1:21" x14ac:dyDescent="0.2">
      <c r="A8982" t="s">
        <v>23</v>
      </c>
      <c r="B8982" s="3">
        <v>45166</v>
      </c>
      <c r="C8982" s="10" t="str">
        <f>TEXT(data[[#This Row],[Date]],"mmmm")</f>
        <v>August</v>
      </c>
      <c r="D8982" t="s">
        <v>16</v>
      </c>
      <c r="E8982" t="s">
        <v>19</v>
      </c>
      <c r="F8982" t="s">
        <v>20</v>
      </c>
      <c r="G8982" t="s">
        <v>21</v>
      </c>
      <c r="H8982" s="11">
        <v>1159.0999999999999</v>
      </c>
      <c r="I8982" s="11">
        <v>12.750100000000002</v>
      </c>
      <c r="J8982" s="13">
        <f>data[[#This Row],[Clicks]]/data[[#This Row],[Impressions]]</f>
        <v>1.1000000000000003E-2</v>
      </c>
      <c r="K8982" s="1">
        <v>0.59999999999999987</v>
      </c>
      <c r="L8982" s="2">
        <v>7.650059999999999</v>
      </c>
      <c r="M8982">
        <v>1</v>
      </c>
      <c r="N8982" s="1">
        <f>IF(data[[#This Row],[Conversions]]=0,0,data[[#This Row],[Spend, Dollars]]/data[[#This Row],[Conversions]])</f>
        <v>7.650059999999999</v>
      </c>
      <c r="O8982" s="13">
        <f>data[[#This Row],[Conversions]]/data[[#This Row],[Clicks]]</f>
        <v>7.8430757405824253E-2</v>
      </c>
      <c r="P8982" s="11">
        <v>110</v>
      </c>
      <c r="Q8982" s="11">
        <f>IF(data[[#This Row],[Spend, Dollars]]=0,0,data[[#This Row],[Total conversion value, Dollars]]/data[[#This Row],[Spend, Dollars]])</f>
        <v>14.378972191067785</v>
      </c>
      <c r="R8982" s="2">
        <v>75.599999999999994</v>
      </c>
      <c r="S8982" s="2">
        <v>7.5</v>
      </c>
      <c r="T8982" s="2">
        <v>7</v>
      </c>
      <c r="U8982" s="2">
        <f t="shared" si="140"/>
        <v>90.1</v>
      </c>
    </row>
    <row r="8983" spans="1:21" x14ac:dyDescent="0.2">
      <c r="A8983" t="s">
        <v>23</v>
      </c>
      <c r="B8983" s="3">
        <v>45167</v>
      </c>
      <c r="C8983" s="10" t="str">
        <f>TEXT(data[[#This Row],[Date]],"mmmm")</f>
        <v>August</v>
      </c>
      <c r="D8983" t="s">
        <v>16</v>
      </c>
      <c r="E8983" t="s">
        <v>19</v>
      </c>
      <c r="F8983" t="s">
        <v>20</v>
      </c>
      <c r="G8983" t="s">
        <v>21</v>
      </c>
      <c r="H8983" s="11">
        <v>1315.8</v>
      </c>
      <c r="I8983" s="11">
        <v>11.842200000000004</v>
      </c>
      <c r="J8983" s="13">
        <f>data[[#This Row],[Clicks]]/data[[#This Row],[Impressions]]</f>
        <v>9.0000000000000028E-3</v>
      </c>
      <c r="K8983" s="1">
        <v>0.49999999999999994</v>
      </c>
      <c r="L8983" s="2">
        <v>5.9211000000000009</v>
      </c>
      <c r="M8983">
        <v>2</v>
      </c>
      <c r="N8983" s="1">
        <f>IF(data[[#This Row],[Conversions]]=0,0,data[[#This Row],[Spend, Dollars]]/data[[#This Row],[Conversions]])</f>
        <v>2.9605500000000005</v>
      </c>
      <c r="O8983" s="13">
        <f>data[[#This Row],[Conversions]]/data[[#This Row],[Clicks]]</f>
        <v>0.16888753778858653</v>
      </c>
      <c r="P8983" s="11">
        <v>170</v>
      </c>
      <c r="Q8983" s="11">
        <f>IF(data[[#This Row],[Spend, Dollars]]=0,0,data[[#This Row],[Total conversion value, Dollars]]/data[[#This Row],[Spend, Dollars]])</f>
        <v>28.710881424059714</v>
      </c>
      <c r="R8983" s="2">
        <v>88.8</v>
      </c>
      <c r="S8983" s="2">
        <v>15</v>
      </c>
      <c r="T8983" s="2">
        <v>7</v>
      </c>
      <c r="U8983" s="2">
        <f t="shared" si="140"/>
        <v>110.8</v>
      </c>
    </row>
    <row r="8984" spans="1:21" x14ac:dyDescent="0.2">
      <c r="A8984" t="s">
        <v>23</v>
      </c>
      <c r="B8984" s="3">
        <v>45168</v>
      </c>
      <c r="C8984" s="10" t="str">
        <f>TEXT(data[[#This Row],[Date]],"mmmm")</f>
        <v>August</v>
      </c>
      <c r="D8984" t="s">
        <v>16</v>
      </c>
      <c r="E8984" t="s">
        <v>19</v>
      </c>
      <c r="F8984" t="s">
        <v>20</v>
      </c>
      <c r="G8984" t="s">
        <v>21</v>
      </c>
      <c r="H8984" s="11">
        <v>1490.3999999999999</v>
      </c>
      <c r="I8984" s="11">
        <v>11.32704</v>
      </c>
      <c r="J8984" s="13">
        <f>data[[#This Row],[Clicks]]/data[[#This Row],[Impressions]]</f>
        <v>7.6000000000000009E-3</v>
      </c>
      <c r="K8984" s="1">
        <v>0.78999999999999981</v>
      </c>
      <c r="L8984" s="2">
        <v>8.9483615999999984</v>
      </c>
      <c r="M8984">
        <v>0</v>
      </c>
      <c r="N8984" s="1">
        <f>IF(data[[#This Row],[Conversions]]=0,0,data[[#This Row],[Spend, Dollars]]/data[[#This Row],[Conversions]])</f>
        <v>0</v>
      </c>
      <c r="O8984" s="13">
        <f>data[[#This Row],[Conversions]]/data[[#This Row],[Clicks]]</f>
        <v>0</v>
      </c>
      <c r="P8984" s="11">
        <v>1</v>
      </c>
      <c r="Q8984" s="11">
        <f>IF(data[[#This Row],[Spend, Dollars]]=0,0,data[[#This Row],[Total conversion value, Dollars]]/data[[#This Row],[Spend, Dollars]])</f>
        <v>0.11175230111398272</v>
      </c>
      <c r="R8984" s="2">
        <v>93.6</v>
      </c>
      <c r="S8984" s="2">
        <v>13.5</v>
      </c>
      <c r="T8984" s="2">
        <v>9</v>
      </c>
      <c r="U8984" s="2">
        <f t="shared" si="140"/>
        <v>116.1</v>
      </c>
    </row>
    <row r="8985" spans="1:21" x14ac:dyDescent="0.2">
      <c r="A8985" t="s">
        <v>23</v>
      </c>
      <c r="B8985" s="3">
        <v>45169</v>
      </c>
      <c r="C8985" s="10" t="str">
        <f>TEXT(data[[#This Row],[Date]],"mmmm")</f>
        <v>August</v>
      </c>
      <c r="D8985" t="s">
        <v>16</v>
      </c>
      <c r="E8985" t="s">
        <v>19</v>
      </c>
      <c r="F8985" t="s">
        <v>20</v>
      </c>
      <c r="G8985" t="s">
        <v>21</v>
      </c>
      <c r="H8985" s="11">
        <v>1576.5</v>
      </c>
      <c r="I8985" s="11">
        <v>7.4095500000000003</v>
      </c>
      <c r="J8985" s="13">
        <f>data[[#This Row],[Clicks]]/data[[#This Row],[Impressions]]</f>
        <v>4.7000000000000002E-3</v>
      </c>
      <c r="K8985" s="1">
        <v>0.48999999999999994</v>
      </c>
      <c r="L8985" s="2">
        <v>3.6306794999999998</v>
      </c>
      <c r="M8985">
        <v>2</v>
      </c>
      <c r="N8985" s="1">
        <f>IF(data[[#This Row],[Conversions]]=0,0,data[[#This Row],[Spend, Dollars]]/data[[#This Row],[Conversions]])</f>
        <v>1.8153397499999999</v>
      </c>
      <c r="O8985" s="13">
        <f>data[[#This Row],[Conversions]]/data[[#This Row],[Clicks]]</f>
        <v>0.2699219250831697</v>
      </c>
      <c r="P8985" s="11">
        <v>155</v>
      </c>
      <c r="Q8985" s="11">
        <f>IF(data[[#This Row],[Spend, Dollars]]=0,0,data[[#This Row],[Total conversion value, Dollars]]/data[[#This Row],[Spend, Dollars]])</f>
        <v>42.691733048868677</v>
      </c>
      <c r="R8985" s="2">
        <v>49.199999999999996</v>
      </c>
      <c r="S8985" s="2">
        <v>3</v>
      </c>
      <c r="T8985" s="2">
        <v>2</v>
      </c>
      <c r="U8985" s="2">
        <f t="shared" si="140"/>
        <v>54.199999999999996</v>
      </c>
    </row>
    <row r="8986" spans="1:21" x14ac:dyDescent="0.2">
      <c r="A8986" t="s">
        <v>24</v>
      </c>
      <c r="B8986" s="3">
        <v>45170</v>
      </c>
      <c r="C8986" s="10" t="str">
        <f>TEXT(data[[#This Row],[Date]],"mmmm")</f>
        <v>September</v>
      </c>
      <c r="D8986" t="s">
        <v>16</v>
      </c>
      <c r="E8986" t="s">
        <v>19</v>
      </c>
      <c r="F8986" t="s">
        <v>20</v>
      </c>
      <c r="G8986" t="s">
        <v>21</v>
      </c>
      <c r="H8986" s="11">
        <v>2199</v>
      </c>
      <c r="I8986" s="11">
        <v>19.791000000000004</v>
      </c>
      <c r="J8986" s="13">
        <f>data[[#This Row],[Clicks]]/data[[#This Row],[Impressions]]</f>
        <v>9.0000000000000011E-3</v>
      </c>
      <c r="K8986" s="1">
        <v>0.24000000000000005</v>
      </c>
      <c r="L8986" s="2">
        <v>4.7498400000000016</v>
      </c>
      <c r="M8986">
        <v>1</v>
      </c>
      <c r="N8986" s="1">
        <f>IF(data[[#This Row],[Conversions]]=0,0,data[[#This Row],[Spend, Dollars]]/data[[#This Row],[Conversions]])</f>
        <v>4.7498400000000016</v>
      </c>
      <c r="O8986" s="13">
        <f>data[[#This Row],[Conversions]]/data[[#This Row],[Clicks]]</f>
        <v>5.0528017785862252E-2</v>
      </c>
      <c r="P8986" s="11">
        <v>167</v>
      </c>
      <c r="Q8986" s="11">
        <f>IF(data[[#This Row],[Spend, Dollars]]=0,0,data[[#This Row],[Total conversion value, Dollars]]/data[[#This Row],[Spend, Dollars]])</f>
        <v>35.159079042662476</v>
      </c>
      <c r="R8986" s="2">
        <v>68.399999999999991</v>
      </c>
      <c r="S8986" s="2">
        <v>6</v>
      </c>
      <c r="T8986" s="2">
        <v>7</v>
      </c>
      <c r="U8986" s="2">
        <f t="shared" si="140"/>
        <v>81.399999999999991</v>
      </c>
    </row>
    <row r="8987" spans="1:21" x14ac:dyDescent="0.2">
      <c r="A8987" t="s">
        <v>24</v>
      </c>
      <c r="B8987" s="3">
        <v>45171</v>
      </c>
      <c r="C8987" s="10" t="str">
        <f>TEXT(data[[#This Row],[Date]],"mmmm")</f>
        <v>September</v>
      </c>
      <c r="D8987" t="s">
        <v>16</v>
      </c>
      <c r="E8987" t="s">
        <v>19</v>
      </c>
      <c r="F8987" t="s">
        <v>20</v>
      </c>
      <c r="G8987" t="s">
        <v>21</v>
      </c>
      <c r="H8987" s="11">
        <v>2255</v>
      </c>
      <c r="I8987" s="11">
        <v>27.060000000000002</v>
      </c>
      <c r="J8987" s="13">
        <f>data[[#This Row],[Clicks]]/data[[#This Row],[Impressions]]</f>
        <v>1.2E-2</v>
      </c>
      <c r="K8987" s="1">
        <v>0.89999999999999969</v>
      </c>
      <c r="L8987" s="2">
        <v>24.353999999999992</v>
      </c>
      <c r="M8987">
        <v>2</v>
      </c>
      <c r="N8987" s="1">
        <f>IF(data[[#This Row],[Conversions]]=0,0,data[[#This Row],[Spend, Dollars]]/data[[#This Row],[Conversions]])</f>
        <v>12.176999999999996</v>
      </c>
      <c r="O8987" s="13">
        <f>data[[#This Row],[Conversions]]/data[[#This Row],[Clicks]]</f>
        <v>7.3909830007390973E-2</v>
      </c>
      <c r="P8987" s="11">
        <v>81</v>
      </c>
      <c r="Q8987" s="11">
        <f>IF(data[[#This Row],[Spend, Dollars]]=0,0,data[[#This Row],[Total conversion value, Dollars]]/data[[#This Row],[Spend, Dollars]])</f>
        <v>3.3259423503325953</v>
      </c>
      <c r="R8987" s="2">
        <v>94.8</v>
      </c>
      <c r="S8987" s="2">
        <v>21</v>
      </c>
      <c r="T8987" s="2">
        <v>2</v>
      </c>
      <c r="U8987" s="2">
        <f t="shared" si="140"/>
        <v>117.8</v>
      </c>
    </row>
    <row r="8988" spans="1:21" x14ac:dyDescent="0.2">
      <c r="A8988" t="s">
        <v>24</v>
      </c>
      <c r="B8988" s="3">
        <v>45172</v>
      </c>
      <c r="C8988" s="10" t="str">
        <f>TEXT(data[[#This Row],[Date]],"mmmm")</f>
        <v>September</v>
      </c>
      <c r="D8988" t="s">
        <v>16</v>
      </c>
      <c r="E8988" t="s">
        <v>19</v>
      </c>
      <c r="F8988" t="s">
        <v>20</v>
      </c>
      <c r="G8988" t="s">
        <v>21</v>
      </c>
      <c r="H8988" s="11">
        <v>2179</v>
      </c>
      <c r="I8988" s="11">
        <v>15.906700000000001</v>
      </c>
      <c r="J8988" s="13">
        <f>data[[#This Row],[Clicks]]/data[[#This Row],[Impressions]]</f>
        <v>7.3000000000000001E-3</v>
      </c>
      <c r="K8988" s="1">
        <v>0.42999999999999994</v>
      </c>
      <c r="L8988" s="2">
        <v>6.8398809999999992</v>
      </c>
      <c r="M8988">
        <v>3</v>
      </c>
      <c r="N8988" s="1">
        <f>IF(data[[#This Row],[Conversions]]=0,0,data[[#This Row],[Spend, Dollars]]/data[[#This Row],[Conversions]])</f>
        <v>2.2799603333333329</v>
      </c>
      <c r="O8988" s="13">
        <f>data[[#This Row],[Conversions]]/data[[#This Row],[Clicks]]</f>
        <v>0.18859977242294126</v>
      </c>
      <c r="P8988" s="11">
        <v>205</v>
      </c>
      <c r="Q8988" s="11">
        <f>IF(data[[#This Row],[Spend, Dollars]]=0,0,data[[#This Row],[Total conversion value, Dollars]]/data[[#This Row],[Spend, Dollars]])</f>
        <v>29.971281664110826</v>
      </c>
      <c r="R8988" s="2">
        <v>84</v>
      </c>
      <c r="S8988" s="2">
        <v>10.5</v>
      </c>
      <c r="T8988" s="2">
        <v>4</v>
      </c>
      <c r="U8988" s="2">
        <f t="shared" si="140"/>
        <v>98.5</v>
      </c>
    </row>
    <row r="8989" spans="1:21" x14ac:dyDescent="0.2">
      <c r="A8989" t="s">
        <v>24</v>
      </c>
      <c r="B8989" s="3">
        <v>45173</v>
      </c>
      <c r="C8989" s="10" t="str">
        <f>TEXT(data[[#This Row],[Date]],"mmmm")</f>
        <v>September</v>
      </c>
      <c r="D8989" t="s">
        <v>16</v>
      </c>
      <c r="E8989" t="s">
        <v>19</v>
      </c>
      <c r="F8989" t="s">
        <v>20</v>
      </c>
      <c r="G8989" t="s">
        <v>21</v>
      </c>
      <c r="H8989" s="11">
        <v>2010</v>
      </c>
      <c r="I8989" s="11">
        <v>22.110000000000003</v>
      </c>
      <c r="J8989" s="13">
        <f>data[[#This Row],[Clicks]]/data[[#This Row],[Impressions]]</f>
        <v>1.1000000000000001E-2</v>
      </c>
      <c r="K8989" s="1">
        <v>0.97999999999999976</v>
      </c>
      <c r="L8989" s="2">
        <v>21.667799999999996</v>
      </c>
      <c r="M8989">
        <v>5</v>
      </c>
      <c r="N8989" s="1">
        <f>IF(data[[#This Row],[Conversions]]=0,0,data[[#This Row],[Spend, Dollars]]/data[[#This Row],[Conversions]])</f>
        <v>4.3335599999999994</v>
      </c>
      <c r="O8989" s="13">
        <f>data[[#This Row],[Conversions]]/data[[#This Row],[Clicks]]</f>
        <v>0.22614201718679328</v>
      </c>
      <c r="P8989" s="11">
        <v>328</v>
      </c>
      <c r="Q8989" s="11">
        <f>IF(data[[#This Row],[Spend, Dollars]]=0,0,data[[#This Row],[Total conversion value, Dollars]]/data[[#This Row],[Spend, Dollars]])</f>
        <v>15.137669721891474</v>
      </c>
      <c r="R8989" s="2">
        <v>60</v>
      </c>
      <c r="S8989" s="2">
        <v>30</v>
      </c>
      <c r="T8989" s="2">
        <v>2</v>
      </c>
      <c r="U8989" s="2">
        <f t="shared" si="140"/>
        <v>92</v>
      </c>
    </row>
    <row r="8990" spans="1:21" x14ac:dyDescent="0.2">
      <c r="A8990" t="s">
        <v>24</v>
      </c>
      <c r="B8990" s="3">
        <v>45174</v>
      </c>
      <c r="C8990" s="10" t="str">
        <f>TEXT(data[[#This Row],[Date]],"mmmm")</f>
        <v>September</v>
      </c>
      <c r="D8990" t="s">
        <v>16</v>
      </c>
      <c r="E8990" t="s">
        <v>19</v>
      </c>
      <c r="F8990" t="s">
        <v>20</v>
      </c>
      <c r="G8990" t="s">
        <v>21</v>
      </c>
      <c r="H8990" s="11">
        <v>2238</v>
      </c>
      <c r="I8990" s="11">
        <v>26.184599999999996</v>
      </c>
      <c r="J8990" s="13">
        <f>data[[#This Row],[Clicks]]/data[[#This Row],[Impressions]]</f>
        <v>1.1699999999999999E-2</v>
      </c>
      <c r="K8990" s="1">
        <v>0.5299999999999998</v>
      </c>
      <c r="L8990" s="2">
        <v>13.877837999999993</v>
      </c>
      <c r="M8990">
        <v>6</v>
      </c>
      <c r="N8990" s="1">
        <f>IF(data[[#This Row],[Conversions]]=0,0,data[[#This Row],[Spend, Dollars]]/data[[#This Row],[Conversions]])</f>
        <v>2.3129729999999991</v>
      </c>
      <c r="O8990" s="13">
        <f>data[[#This Row],[Conversions]]/data[[#This Row],[Clicks]]</f>
        <v>0.22914232029513534</v>
      </c>
      <c r="P8990" s="11">
        <v>417</v>
      </c>
      <c r="Q8990" s="11">
        <f>IF(data[[#This Row],[Spend, Dollars]]=0,0,data[[#This Row],[Total conversion value, Dollars]]/data[[#This Row],[Spend, Dollars]])</f>
        <v>30.047908038701721</v>
      </c>
      <c r="R8990" s="2">
        <v>103.2</v>
      </c>
      <c r="S8990" s="2">
        <v>15</v>
      </c>
      <c r="T8990" s="2">
        <v>1</v>
      </c>
      <c r="U8990" s="2">
        <f t="shared" si="140"/>
        <v>119.2</v>
      </c>
    </row>
    <row r="8991" spans="1:21" x14ac:dyDescent="0.2">
      <c r="A8991" t="s">
        <v>24</v>
      </c>
      <c r="B8991" s="3">
        <v>45175</v>
      </c>
      <c r="C8991" s="10" t="str">
        <f>TEXT(data[[#This Row],[Date]],"mmmm")</f>
        <v>September</v>
      </c>
      <c r="D8991" t="s">
        <v>16</v>
      </c>
      <c r="E8991" t="s">
        <v>19</v>
      </c>
      <c r="F8991" t="s">
        <v>20</v>
      </c>
      <c r="G8991" t="s">
        <v>21</v>
      </c>
      <c r="H8991" s="11">
        <v>1749</v>
      </c>
      <c r="I8991" s="11">
        <v>19.0641</v>
      </c>
      <c r="J8991" s="13">
        <f>data[[#This Row],[Clicks]]/data[[#This Row],[Impressions]]</f>
        <v>1.09E-2</v>
      </c>
      <c r="K8991" s="1">
        <v>0.88999999999999968</v>
      </c>
      <c r="L8991" s="2">
        <v>16.967048999999992</v>
      </c>
      <c r="M8991">
        <v>3</v>
      </c>
      <c r="N8991" s="1">
        <f>IF(data[[#This Row],[Conversions]]=0,0,data[[#This Row],[Spend, Dollars]]/data[[#This Row],[Conversions]])</f>
        <v>5.6556829999999971</v>
      </c>
      <c r="O8991" s="13">
        <f>data[[#This Row],[Conversions]]/data[[#This Row],[Clicks]]</f>
        <v>0.15736384093662958</v>
      </c>
      <c r="P8991" s="11">
        <v>276</v>
      </c>
      <c r="Q8991" s="11">
        <f>IF(data[[#This Row],[Spend, Dollars]]=0,0,data[[#This Row],[Total conversion value, Dollars]]/data[[#This Row],[Spend, Dollars]])</f>
        <v>16.266824006932502</v>
      </c>
      <c r="R8991" s="2">
        <v>91.2</v>
      </c>
      <c r="S8991" s="2">
        <v>7.5</v>
      </c>
      <c r="T8991" s="2">
        <v>0</v>
      </c>
      <c r="U8991" s="2">
        <f t="shared" si="140"/>
        <v>98.7</v>
      </c>
    </row>
    <row r="8992" spans="1:21" x14ac:dyDescent="0.2">
      <c r="A8992" t="s">
        <v>24</v>
      </c>
      <c r="B8992" s="3">
        <v>45176</v>
      </c>
      <c r="C8992" s="10" t="str">
        <f>TEXT(data[[#This Row],[Date]],"mmmm")</f>
        <v>September</v>
      </c>
      <c r="D8992" t="s">
        <v>16</v>
      </c>
      <c r="E8992" t="s">
        <v>19</v>
      </c>
      <c r="F8992" t="s">
        <v>20</v>
      </c>
      <c r="G8992" t="s">
        <v>21</v>
      </c>
      <c r="H8992" s="11">
        <v>2313</v>
      </c>
      <c r="I8992" s="11">
        <v>23.592600000000001</v>
      </c>
      <c r="J8992" s="13">
        <f>data[[#This Row],[Clicks]]/data[[#This Row],[Impressions]]</f>
        <v>1.0200000000000001E-2</v>
      </c>
      <c r="K8992" s="1">
        <v>0.73999999999999977</v>
      </c>
      <c r="L8992" s="2">
        <v>17.458523999999993</v>
      </c>
      <c r="M8992">
        <v>5</v>
      </c>
      <c r="N8992" s="1">
        <f>IF(data[[#This Row],[Conversions]]=0,0,data[[#This Row],[Spend, Dollars]]/data[[#This Row],[Conversions]])</f>
        <v>3.4917047999999986</v>
      </c>
      <c r="O8992" s="13">
        <f>data[[#This Row],[Conversions]]/data[[#This Row],[Clicks]]</f>
        <v>0.21193085967633918</v>
      </c>
      <c r="P8992" s="11">
        <v>167</v>
      </c>
      <c r="Q8992" s="11">
        <f>IF(data[[#This Row],[Spend, Dollars]]=0,0,data[[#This Row],[Total conversion value, Dollars]]/data[[#This Row],[Spend, Dollars]])</f>
        <v>9.5655279907969355</v>
      </c>
      <c r="R8992" s="2">
        <v>50.4</v>
      </c>
      <c r="S8992" s="2">
        <v>24</v>
      </c>
      <c r="T8992" s="2">
        <v>0</v>
      </c>
      <c r="U8992" s="2">
        <f t="shared" si="140"/>
        <v>74.400000000000006</v>
      </c>
    </row>
    <row r="8993" spans="1:21" x14ac:dyDescent="0.2">
      <c r="A8993" t="s">
        <v>24</v>
      </c>
      <c r="B8993" s="3">
        <v>45177</v>
      </c>
      <c r="C8993" s="10" t="str">
        <f>TEXT(data[[#This Row],[Date]],"mmmm")</f>
        <v>September</v>
      </c>
      <c r="D8993" t="s">
        <v>16</v>
      </c>
      <c r="E8993" t="s">
        <v>19</v>
      </c>
      <c r="F8993" t="s">
        <v>20</v>
      </c>
      <c r="G8993" t="s">
        <v>21</v>
      </c>
      <c r="H8993" s="11">
        <v>1777</v>
      </c>
      <c r="I8993" s="11">
        <v>21.857100000000003</v>
      </c>
      <c r="J8993" s="13">
        <f>data[[#This Row],[Clicks]]/data[[#This Row],[Impressions]]</f>
        <v>1.2300000000000002E-2</v>
      </c>
      <c r="K8993" s="1">
        <v>0.19000000000000006</v>
      </c>
      <c r="L8993" s="2">
        <v>4.1528490000000016</v>
      </c>
      <c r="M8993">
        <v>3</v>
      </c>
      <c r="N8993" s="1">
        <f>IF(data[[#This Row],[Conversions]]=0,0,data[[#This Row],[Spend, Dollars]]/data[[#This Row],[Conversions]])</f>
        <v>1.3842830000000006</v>
      </c>
      <c r="O8993" s="13">
        <f>data[[#This Row],[Conversions]]/data[[#This Row],[Clicks]]</f>
        <v>0.13725517108857074</v>
      </c>
      <c r="P8993" s="11">
        <v>316</v>
      </c>
      <c r="Q8993" s="11">
        <f>IF(data[[#This Row],[Spend, Dollars]]=0,0,data[[#This Row],[Total conversion value, Dollars]]/data[[#This Row],[Spend, Dollars]])</f>
        <v>76.092340463137447</v>
      </c>
      <c r="R8993" s="2">
        <v>67.2</v>
      </c>
      <c r="S8993" s="2">
        <v>12</v>
      </c>
      <c r="T8993" s="2">
        <v>10</v>
      </c>
      <c r="U8993" s="2">
        <f t="shared" si="140"/>
        <v>89.2</v>
      </c>
    </row>
    <row r="8994" spans="1:21" x14ac:dyDescent="0.2">
      <c r="A8994" t="s">
        <v>24</v>
      </c>
      <c r="B8994" s="3">
        <v>45178</v>
      </c>
      <c r="C8994" s="10" t="str">
        <f>TEXT(data[[#This Row],[Date]],"mmmm")</f>
        <v>September</v>
      </c>
      <c r="D8994" t="s">
        <v>16</v>
      </c>
      <c r="E8994" t="s">
        <v>19</v>
      </c>
      <c r="F8994" t="s">
        <v>20</v>
      </c>
      <c r="G8994" t="s">
        <v>21</v>
      </c>
      <c r="H8994" s="11">
        <v>2461</v>
      </c>
      <c r="I8994" s="11">
        <v>23.379499999999997</v>
      </c>
      <c r="J8994" s="13">
        <f>data[[#This Row],[Clicks]]/data[[#This Row],[Impressions]]</f>
        <v>9.499999999999998E-3</v>
      </c>
      <c r="K8994" s="1">
        <v>8.0000000000000057E-2</v>
      </c>
      <c r="L8994" s="2">
        <v>1.8703600000000011</v>
      </c>
      <c r="M8994">
        <v>4</v>
      </c>
      <c r="N8994" s="1">
        <f>IF(data[[#This Row],[Conversions]]=0,0,data[[#This Row],[Spend, Dollars]]/data[[#This Row],[Conversions]])</f>
        <v>0.46759000000000028</v>
      </c>
      <c r="O8994" s="13">
        <f>data[[#This Row],[Conversions]]/data[[#This Row],[Clicks]]</f>
        <v>0.17109005752903186</v>
      </c>
      <c r="P8994" s="11">
        <v>332</v>
      </c>
      <c r="Q8994" s="11">
        <f>IF(data[[#This Row],[Spend, Dollars]]=0,0,data[[#This Row],[Total conversion value, Dollars]]/data[[#This Row],[Spend, Dollars]])</f>
        <v>177.50593468637044</v>
      </c>
      <c r="R8994" s="2">
        <v>39.6</v>
      </c>
      <c r="S8994" s="2">
        <v>21</v>
      </c>
      <c r="T8994" s="2">
        <v>10</v>
      </c>
      <c r="U8994" s="2">
        <f t="shared" si="140"/>
        <v>70.599999999999994</v>
      </c>
    </row>
    <row r="8995" spans="1:21" x14ac:dyDescent="0.2">
      <c r="A8995" t="s">
        <v>24</v>
      </c>
      <c r="B8995" s="3">
        <v>45179</v>
      </c>
      <c r="C8995" s="10" t="str">
        <f>TEXT(data[[#This Row],[Date]],"mmmm")</f>
        <v>September</v>
      </c>
      <c r="D8995" t="s">
        <v>16</v>
      </c>
      <c r="E8995" t="s">
        <v>19</v>
      </c>
      <c r="F8995" t="s">
        <v>20</v>
      </c>
      <c r="G8995" t="s">
        <v>21</v>
      </c>
      <c r="H8995" s="11">
        <v>1415</v>
      </c>
      <c r="I8995" s="11">
        <v>14.291500000000003</v>
      </c>
      <c r="J8995" s="13">
        <f>data[[#This Row],[Clicks]]/data[[#This Row],[Impressions]]</f>
        <v>1.0100000000000001E-2</v>
      </c>
      <c r="K8995" s="1">
        <v>1.0799999999999998</v>
      </c>
      <c r="L8995" s="2">
        <v>15.43482</v>
      </c>
      <c r="M8995">
        <v>6</v>
      </c>
      <c r="N8995" s="1">
        <f>IF(data[[#This Row],[Conversions]]=0,0,data[[#This Row],[Spend, Dollars]]/data[[#This Row],[Conversions]])</f>
        <v>2.57247</v>
      </c>
      <c r="O8995" s="13">
        <f>data[[#This Row],[Conversions]]/data[[#This Row],[Clicks]]</f>
        <v>0.41982996886261054</v>
      </c>
      <c r="P8995" s="11">
        <v>560</v>
      </c>
      <c r="Q8995" s="11">
        <f>IF(data[[#This Row],[Spend, Dollars]]=0,0,data[[#This Row],[Total conversion value, Dollars]]/data[[#This Row],[Spend, Dollars]])</f>
        <v>36.281602247386104</v>
      </c>
      <c r="R8995" s="2">
        <v>38.4</v>
      </c>
      <c r="S8995" s="2">
        <v>7.5</v>
      </c>
      <c r="T8995" s="2">
        <v>1</v>
      </c>
      <c r="U8995" s="2">
        <f t="shared" si="140"/>
        <v>46.9</v>
      </c>
    </row>
    <row r="8996" spans="1:21" x14ac:dyDescent="0.2">
      <c r="A8996" t="s">
        <v>24</v>
      </c>
      <c r="B8996" s="3">
        <v>45180</v>
      </c>
      <c r="C8996" s="10" t="str">
        <f>TEXT(data[[#This Row],[Date]],"mmmm")</f>
        <v>September</v>
      </c>
      <c r="D8996" t="s">
        <v>16</v>
      </c>
      <c r="E8996" t="s">
        <v>19</v>
      </c>
      <c r="F8996" t="s">
        <v>20</v>
      </c>
      <c r="G8996" t="s">
        <v>21</v>
      </c>
      <c r="H8996" s="11">
        <v>2419</v>
      </c>
      <c r="I8996" s="11">
        <v>26.850900000000006</v>
      </c>
      <c r="J8996" s="13">
        <f>data[[#This Row],[Clicks]]/data[[#This Row],[Impressions]]</f>
        <v>1.1100000000000002E-2</v>
      </c>
      <c r="K8996" s="1">
        <v>0.36999999999999994</v>
      </c>
      <c r="L8996" s="2">
        <v>9.9348330000000011</v>
      </c>
      <c r="M8996">
        <v>6</v>
      </c>
      <c r="N8996" s="1">
        <f>IF(data[[#This Row],[Conversions]]=0,0,data[[#This Row],[Spend, Dollars]]/data[[#This Row],[Conversions]])</f>
        <v>1.6558055000000003</v>
      </c>
      <c r="O8996" s="13">
        <f>data[[#This Row],[Conversions]]/data[[#This Row],[Clicks]]</f>
        <v>0.22345619699898323</v>
      </c>
      <c r="P8996" s="11">
        <v>204</v>
      </c>
      <c r="Q8996" s="11">
        <f>IF(data[[#This Row],[Spend, Dollars]]=0,0,data[[#This Row],[Total conversion value, Dollars]]/data[[#This Row],[Spend, Dollars]])</f>
        <v>20.533812697203867</v>
      </c>
      <c r="R8996" s="2">
        <v>72</v>
      </c>
      <c r="S8996" s="2">
        <v>28.5</v>
      </c>
      <c r="T8996" s="2">
        <v>0</v>
      </c>
      <c r="U8996" s="2">
        <f t="shared" si="140"/>
        <v>100.5</v>
      </c>
    </row>
    <row r="8997" spans="1:21" x14ac:dyDescent="0.2">
      <c r="A8997" t="s">
        <v>24</v>
      </c>
      <c r="B8997" s="3">
        <v>45181</v>
      </c>
      <c r="C8997" s="10" t="str">
        <f>TEXT(data[[#This Row],[Date]],"mmmm")</f>
        <v>September</v>
      </c>
      <c r="D8997" t="s">
        <v>16</v>
      </c>
      <c r="E8997" t="s">
        <v>19</v>
      </c>
      <c r="F8997" t="s">
        <v>20</v>
      </c>
      <c r="G8997" t="s">
        <v>21</v>
      </c>
      <c r="H8997" s="11">
        <v>2193</v>
      </c>
      <c r="I8997" s="11">
        <v>31.140600000000003</v>
      </c>
      <c r="J8997" s="13">
        <f>data[[#This Row],[Clicks]]/data[[#This Row],[Impressions]]</f>
        <v>1.4200000000000001E-2</v>
      </c>
      <c r="K8997" s="1">
        <v>0.58999999999999975</v>
      </c>
      <c r="L8997" s="2">
        <v>18.372953999999993</v>
      </c>
      <c r="M8997">
        <v>1</v>
      </c>
      <c r="N8997" s="1">
        <f>IF(data[[#This Row],[Conversions]]=0,0,data[[#This Row],[Spend, Dollars]]/data[[#This Row],[Conversions]])</f>
        <v>18.372953999999993</v>
      </c>
      <c r="O8997" s="13">
        <f>data[[#This Row],[Conversions]]/data[[#This Row],[Clicks]]</f>
        <v>3.2112419156984769E-2</v>
      </c>
      <c r="P8997" s="11">
        <v>195</v>
      </c>
      <c r="Q8997" s="11">
        <f>IF(data[[#This Row],[Spend, Dollars]]=0,0,data[[#This Row],[Total conversion value, Dollars]]/data[[#This Row],[Spend, Dollars]])</f>
        <v>10.61342667052887</v>
      </c>
      <c r="R8997" s="2">
        <v>36</v>
      </c>
      <c r="S8997" s="2">
        <v>22.5</v>
      </c>
      <c r="T8997" s="2">
        <v>3</v>
      </c>
      <c r="U8997" s="2">
        <f t="shared" si="140"/>
        <v>61.5</v>
      </c>
    </row>
    <row r="8998" spans="1:21" x14ac:dyDescent="0.2">
      <c r="A8998" t="s">
        <v>24</v>
      </c>
      <c r="B8998" s="3">
        <v>45182</v>
      </c>
      <c r="C8998" s="10" t="str">
        <f>TEXT(data[[#This Row],[Date]],"mmmm")</f>
        <v>September</v>
      </c>
      <c r="D8998" t="s">
        <v>16</v>
      </c>
      <c r="E8998" t="s">
        <v>19</v>
      </c>
      <c r="F8998" t="s">
        <v>20</v>
      </c>
      <c r="G8998" t="s">
        <v>21</v>
      </c>
      <c r="H8998" s="11">
        <v>2549</v>
      </c>
      <c r="I8998" s="11">
        <v>34.411500000000004</v>
      </c>
      <c r="J8998" s="13">
        <f>data[[#This Row],[Clicks]]/data[[#This Row],[Impressions]]</f>
        <v>1.3500000000000002E-2</v>
      </c>
      <c r="K8998" s="1">
        <v>0.49999999999999983</v>
      </c>
      <c r="L8998" s="2">
        <v>17.205749999999995</v>
      </c>
      <c r="M8998">
        <v>3</v>
      </c>
      <c r="N8998" s="1">
        <f>IF(data[[#This Row],[Conversions]]=0,0,data[[#This Row],[Spend, Dollars]]/data[[#This Row],[Conversions]])</f>
        <v>5.735249999999998</v>
      </c>
      <c r="O8998" s="13">
        <f>data[[#This Row],[Conversions]]/data[[#This Row],[Clicks]]</f>
        <v>8.7180157796085608E-2</v>
      </c>
      <c r="P8998" s="11">
        <v>240</v>
      </c>
      <c r="Q8998" s="11">
        <f>IF(data[[#This Row],[Spend, Dollars]]=0,0,data[[#This Row],[Total conversion value, Dollars]]/data[[#This Row],[Spend, Dollars]])</f>
        <v>13.948825247373701</v>
      </c>
      <c r="R8998" s="2">
        <v>33.6</v>
      </c>
      <c r="S8998" s="2">
        <v>25.5</v>
      </c>
      <c r="T8998" s="2">
        <v>9</v>
      </c>
      <c r="U8998" s="2">
        <f t="shared" si="140"/>
        <v>68.099999999999994</v>
      </c>
    </row>
    <row r="8999" spans="1:21" x14ac:dyDescent="0.2">
      <c r="A8999" t="s">
        <v>24</v>
      </c>
      <c r="B8999" s="3">
        <v>45183</v>
      </c>
      <c r="C8999" s="10" t="str">
        <f>TEXT(data[[#This Row],[Date]],"mmmm")</f>
        <v>September</v>
      </c>
      <c r="D8999" t="s">
        <v>16</v>
      </c>
      <c r="E8999" t="s">
        <v>19</v>
      </c>
      <c r="F8999" t="s">
        <v>20</v>
      </c>
      <c r="G8999" t="s">
        <v>21</v>
      </c>
      <c r="H8999" s="11">
        <v>2842</v>
      </c>
      <c r="I8999" s="11">
        <v>30.409400000000005</v>
      </c>
      <c r="J8999" s="13">
        <f>data[[#This Row],[Clicks]]/data[[#This Row],[Impressions]]</f>
        <v>1.0700000000000001E-2</v>
      </c>
      <c r="K8999" s="1">
        <v>0.42999999999999994</v>
      </c>
      <c r="L8999" s="2">
        <v>13.076042000000001</v>
      </c>
      <c r="M8999">
        <v>2</v>
      </c>
      <c r="N8999" s="1">
        <f>IF(data[[#This Row],[Conversions]]=0,0,data[[#This Row],[Spend, Dollars]]/data[[#This Row],[Conversions]])</f>
        <v>6.5380210000000005</v>
      </c>
      <c r="O8999" s="13">
        <f>data[[#This Row],[Conversions]]/data[[#This Row],[Clicks]]</f>
        <v>6.5769137174689393E-2</v>
      </c>
      <c r="P8999" s="11">
        <v>265</v>
      </c>
      <c r="Q8999" s="11">
        <f>IF(data[[#This Row],[Spend, Dollars]]=0,0,data[[#This Row],[Total conversion value, Dollars]]/data[[#This Row],[Spend, Dollars]])</f>
        <v>20.266071338712432</v>
      </c>
      <c r="R8999" s="2">
        <v>80.399999999999991</v>
      </c>
      <c r="S8999" s="2">
        <v>4.5</v>
      </c>
      <c r="T8999" s="2">
        <v>1</v>
      </c>
      <c r="U8999" s="2">
        <f t="shared" si="140"/>
        <v>85.899999999999991</v>
      </c>
    </row>
    <row r="9000" spans="1:21" x14ac:dyDescent="0.2">
      <c r="A9000" t="s">
        <v>24</v>
      </c>
      <c r="B9000" s="3">
        <v>45184</v>
      </c>
      <c r="C9000" s="10" t="str">
        <f>TEXT(data[[#This Row],[Date]],"mmmm")</f>
        <v>September</v>
      </c>
      <c r="D9000" t="s">
        <v>16</v>
      </c>
      <c r="E9000" t="s">
        <v>19</v>
      </c>
      <c r="F9000" t="s">
        <v>20</v>
      </c>
      <c r="G9000" t="s">
        <v>21</v>
      </c>
      <c r="H9000" s="11">
        <v>2399</v>
      </c>
      <c r="I9000" s="11">
        <v>18.712200000000003</v>
      </c>
      <c r="J9000" s="13">
        <f>data[[#This Row],[Clicks]]/data[[#This Row],[Impressions]]</f>
        <v>7.8000000000000014E-3</v>
      </c>
      <c r="K9000" s="1">
        <v>0.7799999999999998</v>
      </c>
      <c r="L9000" s="2">
        <v>14.595515999999998</v>
      </c>
      <c r="M9000">
        <v>6</v>
      </c>
      <c r="N9000" s="1">
        <f>IF(data[[#This Row],[Conversions]]=0,0,data[[#This Row],[Spend, Dollars]]/data[[#This Row],[Conversions]])</f>
        <v>2.4325859999999997</v>
      </c>
      <c r="O9000" s="13">
        <f>data[[#This Row],[Conversions]]/data[[#This Row],[Clicks]]</f>
        <v>0.32064642318914927</v>
      </c>
      <c r="P9000" s="11">
        <v>225</v>
      </c>
      <c r="Q9000" s="11">
        <f>IF(data[[#This Row],[Spend, Dollars]]=0,0,data[[#This Row],[Total conversion value, Dollars]]/data[[#This Row],[Spend, Dollars]])</f>
        <v>15.415693422555258</v>
      </c>
      <c r="R9000" s="2">
        <v>54</v>
      </c>
      <c r="S9000" s="2">
        <v>24</v>
      </c>
      <c r="T9000" s="2">
        <v>3</v>
      </c>
      <c r="U9000" s="2">
        <f t="shared" si="140"/>
        <v>81</v>
      </c>
    </row>
    <row r="9001" spans="1:21" x14ac:dyDescent="0.2">
      <c r="A9001" t="s">
        <v>24</v>
      </c>
      <c r="B9001" s="3">
        <v>45185</v>
      </c>
      <c r="C9001" s="10" t="str">
        <f>TEXT(data[[#This Row],[Date]],"mmmm")</f>
        <v>September</v>
      </c>
      <c r="D9001" t="s">
        <v>16</v>
      </c>
      <c r="E9001" t="s">
        <v>19</v>
      </c>
      <c r="F9001" t="s">
        <v>20</v>
      </c>
      <c r="G9001" t="s">
        <v>21</v>
      </c>
      <c r="H9001" s="11">
        <v>1901</v>
      </c>
      <c r="I9001" s="11">
        <v>17.299100000000003</v>
      </c>
      <c r="J9001" s="13">
        <f>data[[#This Row],[Clicks]]/data[[#This Row],[Impressions]]</f>
        <v>9.1000000000000022E-3</v>
      </c>
      <c r="K9001" s="1">
        <v>3.0000000000000054E-2</v>
      </c>
      <c r="L9001" s="2">
        <v>0.51897300000000102</v>
      </c>
      <c r="M9001">
        <v>2</v>
      </c>
      <c r="N9001" s="1">
        <f>IF(data[[#This Row],[Conversions]]=0,0,data[[#This Row],[Spend, Dollars]]/data[[#This Row],[Conversions]])</f>
        <v>0.25948650000000051</v>
      </c>
      <c r="O9001" s="13">
        <f>data[[#This Row],[Conversions]]/data[[#This Row],[Clicks]]</f>
        <v>0.11561295096276683</v>
      </c>
      <c r="P9001" s="11">
        <v>55</v>
      </c>
      <c r="Q9001" s="11">
        <f>IF(data[[#This Row],[Spend, Dollars]]=0,0,data[[#This Row],[Total conversion value, Dollars]]/data[[#This Row],[Spend, Dollars]])</f>
        <v>105.97853838253607</v>
      </c>
      <c r="R9001" s="2">
        <v>66</v>
      </c>
      <c r="S9001" s="2">
        <v>13.5</v>
      </c>
      <c r="T9001" s="2">
        <v>7</v>
      </c>
      <c r="U9001" s="2">
        <f t="shared" si="140"/>
        <v>86.5</v>
      </c>
    </row>
    <row r="9002" spans="1:21" x14ac:dyDescent="0.2">
      <c r="A9002" t="s">
        <v>24</v>
      </c>
      <c r="B9002" s="3">
        <v>45186</v>
      </c>
      <c r="C9002" s="10" t="str">
        <f>TEXT(data[[#This Row],[Date]],"mmmm")</f>
        <v>September</v>
      </c>
      <c r="D9002" t="s">
        <v>16</v>
      </c>
      <c r="E9002" t="s">
        <v>19</v>
      </c>
      <c r="F9002" t="s">
        <v>20</v>
      </c>
      <c r="G9002" t="s">
        <v>21</v>
      </c>
      <c r="H9002" s="11">
        <v>1924</v>
      </c>
      <c r="I9002" s="11">
        <v>13.660400000000001</v>
      </c>
      <c r="J9002" s="13">
        <f>data[[#This Row],[Clicks]]/data[[#This Row],[Impressions]]</f>
        <v>7.1000000000000004E-3</v>
      </c>
      <c r="K9002" s="1">
        <v>1.2299999999999998</v>
      </c>
      <c r="L9002" s="2">
        <v>16.802291999999998</v>
      </c>
      <c r="M9002">
        <v>2</v>
      </c>
      <c r="N9002" s="1">
        <f>IF(data[[#This Row],[Conversions]]=0,0,data[[#This Row],[Spend, Dollars]]/data[[#This Row],[Conversions]])</f>
        <v>8.4011459999999989</v>
      </c>
      <c r="O9002" s="13">
        <f>data[[#This Row],[Conversions]]/data[[#This Row],[Clicks]]</f>
        <v>0.14640859711282245</v>
      </c>
      <c r="P9002" s="11">
        <v>211</v>
      </c>
      <c r="Q9002" s="11">
        <f>IF(data[[#This Row],[Spend, Dollars]]=0,0,data[[#This Row],[Total conversion value, Dollars]]/data[[#This Row],[Spend, Dollars]])</f>
        <v>12.557810565368108</v>
      </c>
      <c r="R9002" s="2">
        <v>79.2</v>
      </c>
      <c r="S9002" s="2">
        <v>7.5</v>
      </c>
      <c r="T9002" s="2">
        <v>1</v>
      </c>
      <c r="U9002" s="2">
        <f t="shared" si="140"/>
        <v>87.7</v>
      </c>
    </row>
    <row r="9003" spans="1:21" x14ac:dyDescent="0.2">
      <c r="A9003" t="s">
        <v>24</v>
      </c>
      <c r="B9003" s="3">
        <v>45187</v>
      </c>
      <c r="C9003" s="10" t="str">
        <f>TEXT(data[[#This Row],[Date]],"mmmm")</f>
        <v>September</v>
      </c>
      <c r="D9003" t="s">
        <v>16</v>
      </c>
      <c r="E9003" t="s">
        <v>19</v>
      </c>
      <c r="F9003" t="s">
        <v>20</v>
      </c>
      <c r="G9003" t="s">
        <v>21</v>
      </c>
      <c r="H9003" s="11">
        <v>1676</v>
      </c>
      <c r="I9003" s="11">
        <v>17.933199999999999</v>
      </c>
      <c r="J9003" s="13">
        <f>data[[#This Row],[Clicks]]/data[[#This Row],[Impressions]]</f>
        <v>1.0699999999999999E-2</v>
      </c>
      <c r="K9003" s="1">
        <v>0.58999999999999975</v>
      </c>
      <c r="L9003" s="2">
        <v>10.580587999999995</v>
      </c>
      <c r="M9003">
        <v>3</v>
      </c>
      <c r="N9003" s="1">
        <f>IF(data[[#This Row],[Conversions]]=0,0,data[[#This Row],[Spend, Dollars]]/data[[#This Row],[Conversions]])</f>
        <v>3.5268626666666649</v>
      </c>
      <c r="O9003" s="13">
        <f>data[[#This Row],[Conversions]]/data[[#This Row],[Clicks]]</f>
        <v>0.16728748912631322</v>
      </c>
      <c r="P9003" s="11">
        <v>215</v>
      </c>
      <c r="Q9003" s="11">
        <f>IF(data[[#This Row],[Spend, Dollars]]=0,0,data[[#This Row],[Total conversion value, Dollars]]/data[[#This Row],[Spend, Dollars]])</f>
        <v>20.320231730032404</v>
      </c>
      <c r="R9003" s="2">
        <v>91.2</v>
      </c>
      <c r="S9003" s="2">
        <v>13.5</v>
      </c>
      <c r="T9003" s="2">
        <v>4</v>
      </c>
      <c r="U9003" s="2">
        <f t="shared" si="140"/>
        <v>108.7</v>
      </c>
    </row>
    <row r="9004" spans="1:21" x14ac:dyDescent="0.2">
      <c r="A9004" t="s">
        <v>24</v>
      </c>
      <c r="B9004" s="3">
        <v>45188</v>
      </c>
      <c r="C9004" s="10" t="str">
        <f>TEXT(data[[#This Row],[Date]],"mmmm")</f>
        <v>September</v>
      </c>
      <c r="D9004" t="s">
        <v>16</v>
      </c>
      <c r="E9004" t="s">
        <v>19</v>
      </c>
      <c r="F9004" t="s">
        <v>20</v>
      </c>
      <c r="G9004" t="s">
        <v>21</v>
      </c>
      <c r="H9004" s="11">
        <v>2222</v>
      </c>
      <c r="I9004" s="11">
        <v>20.886800000000001</v>
      </c>
      <c r="J9004" s="13">
        <f>data[[#This Row],[Clicks]]/data[[#This Row],[Impressions]]</f>
        <v>9.4000000000000004E-3</v>
      </c>
      <c r="K9004" s="1">
        <v>6.0000000000000026E-2</v>
      </c>
      <c r="L9004" s="2">
        <v>1.2532080000000005</v>
      </c>
      <c r="M9004">
        <v>4</v>
      </c>
      <c r="N9004" s="1">
        <f>IF(data[[#This Row],[Conversions]]=0,0,data[[#This Row],[Spend, Dollars]]/data[[#This Row],[Conversions]])</f>
        <v>0.31330200000000014</v>
      </c>
      <c r="O9004" s="13">
        <f>data[[#This Row],[Conversions]]/data[[#This Row],[Clicks]]</f>
        <v>0.191508512553383</v>
      </c>
      <c r="P9004" s="11">
        <v>382</v>
      </c>
      <c r="Q9004" s="11">
        <f>IF(data[[#This Row],[Spend, Dollars]]=0,0,data[[#This Row],[Total conversion value, Dollars]]/data[[#This Row],[Spend, Dollars]])</f>
        <v>304.81771581413449</v>
      </c>
      <c r="R9004" s="2">
        <v>72</v>
      </c>
      <c r="S9004" s="2">
        <v>16.5</v>
      </c>
      <c r="T9004" s="2">
        <v>6</v>
      </c>
      <c r="U9004" s="2">
        <f t="shared" si="140"/>
        <v>94.5</v>
      </c>
    </row>
    <row r="9005" spans="1:21" x14ac:dyDescent="0.2">
      <c r="A9005" t="s">
        <v>24</v>
      </c>
      <c r="B9005" s="3">
        <v>45189</v>
      </c>
      <c r="C9005" s="10" t="str">
        <f>TEXT(data[[#This Row],[Date]],"mmmm")</f>
        <v>September</v>
      </c>
      <c r="D9005" t="s">
        <v>16</v>
      </c>
      <c r="E9005" t="s">
        <v>19</v>
      </c>
      <c r="F9005" t="s">
        <v>20</v>
      </c>
      <c r="G9005" t="s">
        <v>21</v>
      </c>
      <c r="H9005" s="11">
        <v>2143</v>
      </c>
      <c r="I9005" s="11">
        <v>16.286800000000007</v>
      </c>
      <c r="J9005" s="13">
        <f>data[[#This Row],[Clicks]]/data[[#This Row],[Impressions]]</f>
        <v>7.6000000000000035E-3</v>
      </c>
      <c r="K9005" s="1">
        <v>0.74999999999999978</v>
      </c>
      <c r="L9005" s="2">
        <v>12.215100000000001</v>
      </c>
      <c r="M9005">
        <v>3</v>
      </c>
      <c r="N9005" s="1">
        <f>IF(data[[#This Row],[Conversions]]=0,0,data[[#This Row],[Spend, Dollars]]/data[[#This Row],[Conversions]])</f>
        <v>4.0717000000000008</v>
      </c>
      <c r="O9005" s="13">
        <f>data[[#This Row],[Conversions]]/data[[#This Row],[Clicks]]</f>
        <v>0.18419824643269389</v>
      </c>
      <c r="P9005" s="11">
        <v>353</v>
      </c>
      <c r="Q9005" s="11">
        <f>IF(data[[#This Row],[Spend, Dollars]]=0,0,data[[#This Row],[Total conversion value, Dollars]]/data[[#This Row],[Spend, Dollars]])</f>
        <v>28.898658218107094</v>
      </c>
      <c r="R9005" s="2">
        <v>58.8</v>
      </c>
      <c r="S9005" s="2">
        <v>13.5</v>
      </c>
      <c r="T9005" s="2">
        <v>6</v>
      </c>
      <c r="U9005" s="2">
        <f t="shared" si="140"/>
        <v>78.3</v>
      </c>
    </row>
    <row r="9006" spans="1:21" x14ac:dyDescent="0.2">
      <c r="A9006" t="s">
        <v>24</v>
      </c>
      <c r="B9006" s="3">
        <v>45190</v>
      </c>
      <c r="C9006" s="10" t="str">
        <f>TEXT(data[[#This Row],[Date]],"mmmm")</f>
        <v>September</v>
      </c>
      <c r="D9006" t="s">
        <v>16</v>
      </c>
      <c r="E9006" t="s">
        <v>19</v>
      </c>
      <c r="F9006" t="s">
        <v>20</v>
      </c>
      <c r="G9006" t="s">
        <v>21</v>
      </c>
      <c r="H9006" s="11">
        <v>2691</v>
      </c>
      <c r="I9006" s="11">
        <v>28.255500000000005</v>
      </c>
      <c r="J9006" s="13">
        <f>data[[#This Row],[Clicks]]/data[[#This Row],[Impressions]]</f>
        <v>1.0500000000000002E-2</v>
      </c>
      <c r="K9006" s="1">
        <v>0.23000000000000004</v>
      </c>
      <c r="L9006" s="2">
        <v>6.4987650000000023</v>
      </c>
      <c r="M9006">
        <v>3</v>
      </c>
      <c r="N9006" s="1">
        <f>IF(data[[#This Row],[Conversions]]=0,0,data[[#This Row],[Spend, Dollars]]/data[[#This Row],[Conversions]])</f>
        <v>2.1662550000000009</v>
      </c>
      <c r="O9006" s="13">
        <f>data[[#This Row],[Conversions]]/data[[#This Row],[Clicks]]</f>
        <v>0.10617401921749746</v>
      </c>
      <c r="P9006" s="11">
        <v>322</v>
      </c>
      <c r="Q9006" s="11">
        <f>IF(data[[#This Row],[Spend, Dollars]]=0,0,data[[#This Row],[Total conversion value, Dollars]]/data[[#This Row],[Spend, Dollars]])</f>
        <v>49.547875634832138</v>
      </c>
      <c r="R9006" s="2">
        <v>43.199999999999996</v>
      </c>
      <c r="S9006" s="2">
        <v>9</v>
      </c>
      <c r="T9006" s="2">
        <v>4</v>
      </c>
      <c r="U9006" s="2">
        <f t="shared" si="140"/>
        <v>56.199999999999996</v>
      </c>
    </row>
    <row r="9007" spans="1:21" x14ac:dyDescent="0.2">
      <c r="A9007" t="s">
        <v>24</v>
      </c>
      <c r="B9007" s="3">
        <v>45191</v>
      </c>
      <c r="C9007" s="10" t="str">
        <f>TEXT(data[[#This Row],[Date]],"mmmm")</f>
        <v>September</v>
      </c>
      <c r="D9007" t="s">
        <v>16</v>
      </c>
      <c r="E9007" t="s">
        <v>19</v>
      </c>
      <c r="F9007" t="s">
        <v>20</v>
      </c>
      <c r="G9007" t="s">
        <v>21</v>
      </c>
      <c r="H9007" s="11">
        <v>1657</v>
      </c>
      <c r="I9007" s="11">
        <v>14.747300000000003</v>
      </c>
      <c r="J9007" s="13">
        <f>data[[#This Row],[Clicks]]/data[[#This Row],[Impressions]]</f>
        <v>8.9000000000000017E-3</v>
      </c>
      <c r="K9007" s="1">
        <v>0.95999999999999974</v>
      </c>
      <c r="L9007" s="2">
        <v>14.157407999999998</v>
      </c>
      <c r="M9007">
        <v>3</v>
      </c>
      <c r="N9007" s="1">
        <f>IF(data[[#This Row],[Conversions]]=0,0,data[[#This Row],[Spend, Dollars]]/data[[#This Row],[Conversions]])</f>
        <v>4.7191359999999998</v>
      </c>
      <c r="O9007" s="13">
        <f>data[[#This Row],[Conversions]]/data[[#This Row],[Clicks]]</f>
        <v>0.20342706800566879</v>
      </c>
      <c r="P9007" s="11">
        <v>318</v>
      </c>
      <c r="Q9007" s="11">
        <f>IF(data[[#This Row],[Spend, Dollars]]=0,0,data[[#This Row],[Total conversion value, Dollars]]/data[[#This Row],[Spend, Dollars]])</f>
        <v>22.461738758959271</v>
      </c>
      <c r="R9007" s="2">
        <v>81.599999999999994</v>
      </c>
      <c r="S9007" s="2">
        <v>28.5</v>
      </c>
      <c r="T9007" s="2">
        <v>2</v>
      </c>
      <c r="U9007" s="2">
        <f t="shared" si="140"/>
        <v>112.1</v>
      </c>
    </row>
    <row r="9008" spans="1:21" x14ac:dyDescent="0.2">
      <c r="A9008" t="s">
        <v>24</v>
      </c>
      <c r="B9008" s="3">
        <v>45192</v>
      </c>
      <c r="C9008" s="10" t="str">
        <f>TEXT(data[[#This Row],[Date]],"mmmm")</f>
        <v>September</v>
      </c>
      <c r="D9008" t="s">
        <v>16</v>
      </c>
      <c r="E9008" t="s">
        <v>19</v>
      </c>
      <c r="F9008" t="s">
        <v>20</v>
      </c>
      <c r="G9008" t="s">
        <v>21</v>
      </c>
      <c r="H9008" s="11">
        <v>1727</v>
      </c>
      <c r="I9008" s="11">
        <v>11.398200000000003</v>
      </c>
      <c r="J9008" s="13">
        <f>data[[#This Row],[Clicks]]/data[[#This Row],[Impressions]]</f>
        <v>6.6000000000000017E-3</v>
      </c>
      <c r="K9008" s="1">
        <v>1.1999999999999997</v>
      </c>
      <c r="L9008" s="2">
        <v>13.67784</v>
      </c>
      <c r="M9008">
        <v>5</v>
      </c>
      <c r="N9008" s="1">
        <f>IF(data[[#This Row],[Conversions]]=0,0,data[[#This Row],[Spend, Dollars]]/data[[#This Row],[Conversions]])</f>
        <v>2.7355679999999998</v>
      </c>
      <c r="O9008" s="13">
        <f>data[[#This Row],[Conversions]]/data[[#This Row],[Clicks]]</f>
        <v>0.43866575424189774</v>
      </c>
      <c r="P9008" s="11">
        <v>383</v>
      </c>
      <c r="Q9008" s="11">
        <f>IF(data[[#This Row],[Spend, Dollars]]=0,0,data[[#This Row],[Total conversion value, Dollars]]/data[[#This Row],[Spend, Dollars]])</f>
        <v>28.001497312441145</v>
      </c>
      <c r="R9008" s="2">
        <v>57.599999999999994</v>
      </c>
      <c r="S9008" s="2">
        <v>18</v>
      </c>
      <c r="T9008" s="2">
        <v>0</v>
      </c>
      <c r="U9008" s="2">
        <f t="shared" si="140"/>
        <v>75.599999999999994</v>
      </c>
    </row>
    <row r="9009" spans="1:21" x14ac:dyDescent="0.2">
      <c r="A9009" t="s">
        <v>24</v>
      </c>
      <c r="B9009" s="3">
        <v>45193</v>
      </c>
      <c r="C9009" s="10" t="str">
        <f>TEXT(data[[#This Row],[Date]],"mmmm")</f>
        <v>September</v>
      </c>
      <c r="D9009" t="s">
        <v>16</v>
      </c>
      <c r="E9009" t="s">
        <v>19</v>
      </c>
      <c r="F9009" t="s">
        <v>20</v>
      </c>
      <c r="G9009" t="s">
        <v>21</v>
      </c>
      <c r="H9009" s="11">
        <v>1856</v>
      </c>
      <c r="I9009" s="11">
        <v>21.529600000000006</v>
      </c>
      <c r="J9009" s="13">
        <f>data[[#This Row],[Clicks]]/data[[#This Row],[Impressions]]</f>
        <v>1.1600000000000003E-2</v>
      </c>
      <c r="K9009" s="1">
        <v>1.0299999999999998</v>
      </c>
      <c r="L9009" s="2">
        <v>22.175488000000001</v>
      </c>
      <c r="M9009">
        <v>6</v>
      </c>
      <c r="N9009" s="1">
        <f>IF(data[[#This Row],[Conversions]]=0,0,data[[#This Row],[Spend, Dollars]]/data[[#This Row],[Conversions]])</f>
        <v>3.6959146666666669</v>
      </c>
      <c r="O9009" s="13">
        <f>data[[#This Row],[Conversions]]/data[[#This Row],[Clicks]]</f>
        <v>0.27868608799048744</v>
      </c>
      <c r="P9009" s="11">
        <v>524</v>
      </c>
      <c r="Q9009" s="11">
        <f>IF(data[[#This Row],[Spend, Dollars]]=0,0,data[[#This Row],[Total conversion value, Dollars]]/data[[#This Row],[Spend, Dollars]])</f>
        <v>23.629694192073696</v>
      </c>
      <c r="R9009" s="2">
        <v>73.2</v>
      </c>
      <c r="S9009" s="2">
        <v>3</v>
      </c>
      <c r="T9009" s="2">
        <v>2</v>
      </c>
      <c r="U9009" s="2">
        <f t="shared" si="140"/>
        <v>78.2</v>
      </c>
    </row>
    <row r="9010" spans="1:21" x14ac:dyDescent="0.2">
      <c r="A9010" t="s">
        <v>24</v>
      </c>
      <c r="B9010" s="3">
        <v>45194</v>
      </c>
      <c r="C9010" s="10" t="str">
        <f>TEXT(data[[#This Row],[Date]],"mmmm")</f>
        <v>September</v>
      </c>
      <c r="D9010" t="s">
        <v>16</v>
      </c>
      <c r="E9010" t="s">
        <v>19</v>
      </c>
      <c r="F9010" t="s">
        <v>20</v>
      </c>
      <c r="G9010" t="s">
        <v>21</v>
      </c>
      <c r="H9010" s="11">
        <v>1777</v>
      </c>
      <c r="I9010" s="11">
        <v>22.745600000000003</v>
      </c>
      <c r="J9010" s="13">
        <f>data[[#This Row],[Clicks]]/data[[#This Row],[Impressions]]</f>
        <v>1.2800000000000002E-2</v>
      </c>
      <c r="K9010" s="1">
        <v>0.36999999999999994</v>
      </c>
      <c r="L9010" s="2">
        <v>8.4158720000000002</v>
      </c>
      <c r="M9010">
        <v>6</v>
      </c>
      <c r="N9010" s="1">
        <f>IF(data[[#This Row],[Conversions]]=0,0,data[[#This Row],[Spend, Dollars]]/data[[#This Row],[Conversions]])</f>
        <v>1.4026453333333333</v>
      </c>
      <c r="O9010" s="13">
        <f>data[[#This Row],[Conversions]]/data[[#This Row],[Clicks]]</f>
        <v>0.26378728193584688</v>
      </c>
      <c r="P9010" s="11">
        <v>341</v>
      </c>
      <c r="Q9010" s="11">
        <f>IF(data[[#This Row],[Spend, Dollars]]=0,0,data[[#This Row],[Total conversion value, Dollars]]/data[[#This Row],[Spend, Dollars]])</f>
        <v>40.518677090145857</v>
      </c>
      <c r="R9010" s="2">
        <v>48</v>
      </c>
      <c r="S9010" s="2">
        <v>27</v>
      </c>
      <c r="T9010" s="2">
        <v>2</v>
      </c>
      <c r="U9010" s="2">
        <f t="shared" si="140"/>
        <v>77</v>
      </c>
    </row>
    <row r="9011" spans="1:21" x14ac:dyDescent="0.2">
      <c r="A9011" t="s">
        <v>24</v>
      </c>
      <c r="B9011" s="3">
        <v>45195</v>
      </c>
      <c r="C9011" s="10" t="str">
        <f>TEXT(data[[#This Row],[Date]],"mmmm")</f>
        <v>September</v>
      </c>
      <c r="D9011" t="s">
        <v>16</v>
      </c>
      <c r="E9011" t="s">
        <v>19</v>
      </c>
      <c r="F9011" t="s">
        <v>20</v>
      </c>
      <c r="G9011" t="s">
        <v>21</v>
      </c>
      <c r="H9011" s="11">
        <v>2455</v>
      </c>
      <c r="I9011" s="11">
        <v>20.131000000000007</v>
      </c>
      <c r="J9011" s="13">
        <f>data[[#This Row],[Clicks]]/data[[#This Row],[Impressions]]</f>
        <v>8.2000000000000024E-3</v>
      </c>
      <c r="K9011" s="1">
        <v>0.21000000000000008</v>
      </c>
      <c r="L9011" s="2">
        <v>4.2275100000000032</v>
      </c>
      <c r="M9011">
        <v>6</v>
      </c>
      <c r="N9011" s="1">
        <f>IF(data[[#This Row],[Conversions]]=0,0,data[[#This Row],[Spend, Dollars]]/data[[#This Row],[Conversions]])</f>
        <v>0.70458500000000057</v>
      </c>
      <c r="O9011" s="13">
        <f>data[[#This Row],[Conversions]]/data[[#This Row],[Clicks]]</f>
        <v>0.29804778699518147</v>
      </c>
      <c r="P9011" s="11">
        <v>307</v>
      </c>
      <c r="Q9011" s="11">
        <f>IF(data[[#This Row],[Spend, Dollars]]=0,0,data[[#This Row],[Total conversion value, Dollars]]/data[[#This Row],[Spend, Dollars]])</f>
        <v>72.619579847238626</v>
      </c>
      <c r="R9011" s="2">
        <v>51.6</v>
      </c>
      <c r="S9011" s="2">
        <v>12</v>
      </c>
      <c r="T9011" s="2">
        <v>7</v>
      </c>
      <c r="U9011" s="2">
        <f t="shared" si="140"/>
        <v>70.599999999999994</v>
      </c>
    </row>
    <row r="9012" spans="1:21" x14ac:dyDescent="0.2">
      <c r="A9012" t="s">
        <v>24</v>
      </c>
      <c r="B9012" s="3">
        <v>45196</v>
      </c>
      <c r="C9012" s="10" t="str">
        <f>TEXT(data[[#This Row],[Date]],"mmmm")</f>
        <v>September</v>
      </c>
      <c r="D9012" t="s">
        <v>16</v>
      </c>
      <c r="E9012" t="s">
        <v>19</v>
      </c>
      <c r="F9012" t="s">
        <v>20</v>
      </c>
      <c r="G9012" t="s">
        <v>21</v>
      </c>
      <c r="H9012" s="11">
        <v>1540</v>
      </c>
      <c r="I9012" s="11">
        <v>20.173999999999999</v>
      </c>
      <c r="J9012" s="13">
        <f>data[[#This Row],[Clicks]]/data[[#This Row],[Impressions]]</f>
        <v>1.3100000000000001E-2</v>
      </c>
      <c r="K9012" s="1">
        <v>0.85999999999999988</v>
      </c>
      <c r="L9012" s="2">
        <v>17.349639999999997</v>
      </c>
      <c r="M9012">
        <v>4</v>
      </c>
      <c r="N9012" s="1">
        <f>IF(data[[#This Row],[Conversions]]=0,0,data[[#This Row],[Spend, Dollars]]/data[[#This Row],[Conversions]])</f>
        <v>4.3374099999999993</v>
      </c>
      <c r="O9012" s="13">
        <f>data[[#This Row],[Conversions]]/data[[#This Row],[Clicks]]</f>
        <v>0.19827500743531279</v>
      </c>
      <c r="P9012" s="11">
        <v>249</v>
      </c>
      <c r="Q9012" s="11">
        <f>IF(data[[#This Row],[Spend, Dollars]]=0,0,data[[#This Row],[Total conversion value, Dollars]]/data[[#This Row],[Spend, Dollars]])</f>
        <v>14.351882805637468</v>
      </c>
      <c r="R9012" s="2">
        <v>54</v>
      </c>
      <c r="S9012" s="2">
        <v>24</v>
      </c>
      <c r="T9012" s="2">
        <v>1</v>
      </c>
      <c r="U9012" s="2">
        <f t="shared" si="140"/>
        <v>79</v>
      </c>
    </row>
    <row r="9013" spans="1:21" x14ac:dyDescent="0.2">
      <c r="A9013" t="s">
        <v>24</v>
      </c>
      <c r="B9013" s="3">
        <v>45197</v>
      </c>
      <c r="C9013" s="10" t="str">
        <f>TEXT(data[[#This Row],[Date]],"mmmm")</f>
        <v>September</v>
      </c>
      <c r="D9013" t="s">
        <v>16</v>
      </c>
      <c r="E9013" t="s">
        <v>19</v>
      </c>
      <c r="F9013" t="s">
        <v>20</v>
      </c>
      <c r="G9013" t="s">
        <v>21</v>
      </c>
      <c r="H9013" s="11">
        <v>1635</v>
      </c>
      <c r="I9013" s="11">
        <v>17.658000000000001</v>
      </c>
      <c r="J9013" s="13">
        <f>data[[#This Row],[Clicks]]/data[[#This Row],[Impressions]]</f>
        <v>1.0800000000000001E-2</v>
      </c>
      <c r="K9013" s="1">
        <v>0.42999999999999994</v>
      </c>
      <c r="L9013" s="2">
        <v>7.5929399999999996</v>
      </c>
      <c r="M9013">
        <v>4</v>
      </c>
      <c r="N9013" s="1">
        <f>IF(data[[#This Row],[Conversions]]=0,0,data[[#This Row],[Spend, Dollars]]/data[[#This Row],[Conversions]])</f>
        <v>1.8982349999999999</v>
      </c>
      <c r="O9013" s="13">
        <f>data[[#This Row],[Conversions]]/data[[#This Row],[Clicks]]</f>
        <v>0.22652622041001244</v>
      </c>
      <c r="P9013" s="11">
        <v>206</v>
      </c>
      <c r="Q9013" s="11">
        <f>IF(data[[#This Row],[Spend, Dollars]]=0,0,data[[#This Row],[Total conversion value, Dollars]]/data[[#This Row],[Spend, Dollars]])</f>
        <v>27.130465932827075</v>
      </c>
      <c r="R9013" s="2">
        <v>69.599999999999994</v>
      </c>
      <c r="S9013" s="2">
        <v>19.5</v>
      </c>
      <c r="T9013" s="2">
        <v>1</v>
      </c>
      <c r="U9013" s="2">
        <f t="shared" si="140"/>
        <v>90.1</v>
      </c>
    </row>
    <row r="9014" spans="1:21" x14ac:dyDescent="0.2">
      <c r="A9014" t="s">
        <v>24</v>
      </c>
      <c r="B9014" s="3">
        <v>45198</v>
      </c>
      <c r="C9014" s="10" t="str">
        <f>TEXT(data[[#This Row],[Date]],"mmmm")</f>
        <v>September</v>
      </c>
      <c r="D9014" t="s">
        <v>16</v>
      </c>
      <c r="E9014" t="s">
        <v>19</v>
      </c>
      <c r="F9014" t="s">
        <v>20</v>
      </c>
      <c r="G9014" t="s">
        <v>21</v>
      </c>
      <c r="H9014" s="11">
        <v>3119</v>
      </c>
      <c r="I9014" s="11">
        <v>33.997100000000003</v>
      </c>
      <c r="J9014" s="13">
        <f>data[[#This Row],[Clicks]]/data[[#This Row],[Impressions]]</f>
        <v>1.0900000000000002E-2</v>
      </c>
      <c r="K9014" s="1">
        <v>8.0000000000000057E-2</v>
      </c>
      <c r="L9014" s="2">
        <v>2.7197680000000024</v>
      </c>
      <c r="M9014">
        <v>3</v>
      </c>
      <c r="N9014" s="1">
        <f>IF(data[[#This Row],[Conversions]]=0,0,data[[#This Row],[Spend, Dollars]]/data[[#This Row],[Conversions]])</f>
        <v>0.90658933333333414</v>
      </c>
      <c r="O9014" s="13">
        <f>data[[#This Row],[Conversions]]/data[[#This Row],[Clicks]]</f>
        <v>8.8242820711178296E-2</v>
      </c>
      <c r="P9014" s="11">
        <v>330</v>
      </c>
      <c r="Q9014" s="11">
        <f>IF(data[[#This Row],[Spend, Dollars]]=0,0,data[[#This Row],[Total conversion value, Dollars]]/data[[#This Row],[Spend, Dollars]])</f>
        <v>121.33387847787006</v>
      </c>
      <c r="R9014" s="2">
        <v>85.2</v>
      </c>
      <c r="S9014" s="2">
        <v>6</v>
      </c>
      <c r="T9014" s="2">
        <v>8</v>
      </c>
      <c r="U9014" s="2">
        <f t="shared" si="140"/>
        <v>99.2</v>
      </c>
    </row>
    <row r="9015" spans="1:21" x14ac:dyDescent="0.2">
      <c r="A9015" t="s">
        <v>24</v>
      </c>
      <c r="B9015" s="3">
        <v>45199</v>
      </c>
      <c r="C9015" s="10" t="str">
        <f>TEXT(data[[#This Row],[Date]],"mmmm")</f>
        <v>September</v>
      </c>
      <c r="D9015" t="s">
        <v>16</v>
      </c>
      <c r="E9015" t="s">
        <v>19</v>
      </c>
      <c r="F9015" t="s">
        <v>20</v>
      </c>
      <c r="G9015" t="s">
        <v>21</v>
      </c>
      <c r="H9015" s="11">
        <v>1552</v>
      </c>
      <c r="I9015" s="11">
        <v>14.123200000000001</v>
      </c>
      <c r="J9015" s="13">
        <f>data[[#This Row],[Clicks]]/data[[#This Row],[Impressions]]</f>
        <v>9.1000000000000004E-3</v>
      </c>
      <c r="K9015" s="1">
        <v>1.2099999999999997</v>
      </c>
      <c r="L9015" s="2">
        <v>17.089071999999998</v>
      </c>
      <c r="M9015">
        <v>3</v>
      </c>
      <c r="N9015" s="1">
        <f>IF(data[[#This Row],[Conversions]]=0,0,data[[#This Row],[Spend, Dollars]]/data[[#This Row],[Conversions]])</f>
        <v>5.6963573333333324</v>
      </c>
      <c r="O9015" s="13">
        <f>data[[#This Row],[Conversions]]/data[[#This Row],[Clicks]]</f>
        <v>0.21241644952985159</v>
      </c>
      <c r="P9015" s="11">
        <v>296</v>
      </c>
      <c r="Q9015" s="11">
        <f>IF(data[[#This Row],[Spend, Dollars]]=0,0,data[[#This Row],[Total conversion value, Dollars]]/data[[#This Row],[Spend, Dollars]])</f>
        <v>17.321010760560902</v>
      </c>
      <c r="R9015" s="2">
        <v>39.6</v>
      </c>
      <c r="S9015" s="2">
        <v>16.5</v>
      </c>
      <c r="T9015" s="2">
        <v>1</v>
      </c>
      <c r="U9015" s="2">
        <f t="shared" si="140"/>
        <v>57.1</v>
      </c>
    </row>
    <row r="9016" spans="1:21" x14ac:dyDescent="0.2">
      <c r="A9016" t="s">
        <v>24</v>
      </c>
      <c r="B9016" s="3">
        <v>45200</v>
      </c>
      <c r="C9016" s="10" t="str">
        <f>TEXT(data[[#This Row],[Date]],"mmmm")</f>
        <v>October</v>
      </c>
      <c r="D9016" t="s">
        <v>16</v>
      </c>
      <c r="E9016" t="s">
        <v>19</v>
      </c>
      <c r="F9016" t="s">
        <v>20</v>
      </c>
      <c r="G9016" t="s">
        <v>21</v>
      </c>
      <c r="H9016" s="11">
        <v>1750</v>
      </c>
      <c r="I9016" s="11">
        <v>9.1000000000000014</v>
      </c>
      <c r="J9016" s="13">
        <f>data[[#This Row],[Clicks]]/data[[#This Row],[Impressions]]</f>
        <v>5.2000000000000006E-3</v>
      </c>
      <c r="K9016" s="1">
        <v>0.44999999999999984</v>
      </c>
      <c r="L9016" s="2">
        <v>4.0949999999999989</v>
      </c>
      <c r="M9016">
        <v>4</v>
      </c>
      <c r="N9016" s="1">
        <f>IF(data[[#This Row],[Conversions]]=0,0,data[[#This Row],[Spend, Dollars]]/data[[#This Row],[Conversions]])</f>
        <v>1.0237499999999997</v>
      </c>
      <c r="O9016" s="13">
        <f>data[[#This Row],[Conversions]]/data[[#This Row],[Clicks]]</f>
        <v>0.4395604395604395</v>
      </c>
      <c r="P9016" s="11">
        <v>272</v>
      </c>
      <c r="Q9016" s="11">
        <f>IF(data[[#This Row],[Spend, Dollars]]=0,0,data[[#This Row],[Total conversion value, Dollars]]/data[[#This Row],[Spend, Dollars]])</f>
        <v>66.422466422466442</v>
      </c>
      <c r="R9016" s="2">
        <v>55.199999999999996</v>
      </c>
      <c r="S9016" s="2">
        <v>24</v>
      </c>
      <c r="T9016" s="2">
        <v>8</v>
      </c>
      <c r="U9016" s="2">
        <f t="shared" si="140"/>
        <v>87.199999999999989</v>
      </c>
    </row>
    <row r="9017" spans="1:21" x14ac:dyDescent="0.2">
      <c r="A9017" t="s">
        <v>24</v>
      </c>
      <c r="B9017" s="3">
        <v>45201</v>
      </c>
      <c r="C9017" s="10" t="str">
        <f>TEXT(data[[#This Row],[Date]],"mmmm")</f>
        <v>October</v>
      </c>
      <c r="D9017" t="s">
        <v>16</v>
      </c>
      <c r="E9017" t="s">
        <v>19</v>
      </c>
      <c r="F9017" t="s">
        <v>20</v>
      </c>
      <c r="G9017" t="s">
        <v>21</v>
      </c>
      <c r="H9017" s="11">
        <v>2047</v>
      </c>
      <c r="I9017" s="11">
        <v>27.225099999999998</v>
      </c>
      <c r="J9017" s="13">
        <f>data[[#This Row],[Clicks]]/data[[#This Row],[Impressions]]</f>
        <v>1.3299999999999999E-2</v>
      </c>
      <c r="K9017" s="1">
        <v>0.86999999999999988</v>
      </c>
      <c r="L9017" s="2">
        <v>23.685836999999996</v>
      </c>
      <c r="M9017">
        <v>6</v>
      </c>
      <c r="N9017" s="1">
        <f>IF(data[[#This Row],[Conversions]]=0,0,data[[#This Row],[Spend, Dollars]]/data[[#This Row],[Conversions]])</f>
        <v>3.9476394999999993</v>
      </c>
      <c r="O9017" s="13">
        <f>data[[#This Row],[Conversions]]/data[[#This Row],[Clicks]]</f>
        <v>0.22038486543667427</v>
      </c>
      <c r="P9017" s="11">
        <v>367</v>
      </c>
      <c r="Q9017" s="11">
        <f>IF(data[[#This Row],[Spend, Dollars]]=0,0,data[[#This Row],[Total conversion value, Dollars]]/data[[#This Row],[Spend, Dollars]])</f>
        <v>15.494491497176142</v>
      </c>
      <c r="R9017" s="2">
        <v>38.4</v>
      </c>
      <c r="S9017" s="2">
        <v>6</v>
      </c>
      <c r="T9017" s="2">
        <v>8</v>
      </c>
      <c r="U9017" s="2">
        <f t="shared" si="140"/>
        <v>52.4</v>
      </c>
    </row>
    <row r="9018" spans="1:21" x14ac:dyDescent="0.2">
      <c r="A9018" t="s">
        <v>24</v>
      </c>
      <c r="B9018" s="3">
        <v>45202</v>
      </c>
      <c r="C9018" s="10" t="str">
        <f>TEXT(data[[#This Row],[Date]],"mmmm")</f>
        <v>October</v>
      </c>
      <c r="D9018" t="s">
        <v>16</v>
      </c>
      <c r="E9018" t="s">
        <v>19</v>
      </c>
      <c r="F9018" t="s">
        <v>20</v>
      </c>
      <c r="G9018" t="s">
        <v>21</v>
      </c>
      <c r="H9018" s="11">
        <v>2631</v>
      </c>
      <c r="I9018" s="11">
        <v>14.733600000000003</v>
      </c>
      <c r="J9018" s="13">
        <f>data[[#This Row],[Clicks]]/data[[#This Row],[Impressions]]</f>
        <v>5.6000000000000008E-3</v>
      </c>
      <c r="K9018" s="1">
        <v>0.26000000000000006</v>
      </c>
      <c r="L9018" s="2">
        <v>3.8307360000000017</v>
      </c>
      <c r="M9018">
        <v>4</v>
      </c>
      <c r="N9018" s="1">
        <f>IF(data[[#This Row],[Conversions]]=0,0,data[[#This Row],[Spend, Dollars]]/data[[#This Row],[Conversions]])</f>
        <v>0.95768400000000042</v>
      </c>
      <c r="O9018" s="13">
        <f>data[[#This Row],[Conversions]]/data[[#This Row],[Clicks]]</f>
        <v>0.27148829885431935</v>
      </c>
      <c r="P9018" s="11">
        <v>319</v>
      </c>
      <c r="Q9018" s="11">
        <f>IF(data[[#This Row],[Spend, Dollars]]=0,0,data[[#This Row],[Total conversion value, Dollars]]/data[[#This Row],[Spend, Dollars]])</f>
        <v>83.273814744738317</v>
      </c>
      <c r="R9018" s="2">
        <v>79.2</v>
      </c>
      <c r="S9018" s="2">
        <v>1.5</v>
      </c>
      <c r="T9018" s="2">
        <v>2</v>
      </c>
      <c r="U9018" s="2">
        <f t="shared" si="140"/>
        <v>82.7</v>
      </c>
    </row>
    <row r="9019" spans="1:21" x14ac:dyDescent="0.2">
      <c r="A9019" t="s">
        <v>24</v>
      </c>
      <c r="B9019" s="3">
        <v>45203</v>
      </c>
      <c r="C9019" s="10" t="str">
        <f>TEXT(data[[#This Row],[Date]],"mmmm")</f>
        <v>October</v>
      </c>
      <c r="D9019" t="s">
        <v>16</v>
      </c>
      <c r="E9019" t="s">
        <v>19</v>
      </c>
      <c r="F9019" t="s">
        <v>20</v>
      </c>
      <c r="G9019" t="s">
        <v>21</v>
      </c>
      <c r="H9019" s="11">
        <v>2467</v>
      </c>
      <c r="I9019" s="11">
        <v>30.837500000000002</v>
      </c>
      <c r="J9019" s="13">
        <f>data[[#This Row],[Clicks]]/data[[#This Row],[Impressions]]</f>
        <v>1.2500000000000001E-2</v>
      </c>
      <c r="K9019" s="1">
        <v>0.55999999999999983</v>
      </c>
      <c r="L9019" s="2">
        <v>17.268999999999995</v>
      </c>
      <c r="M9019">
        <v>3</v>
      </c>
      <c r="N9019" s="1">
        <f>IF(data[[#This Row],[Conversions]]=0,0,data[[#This Row],[Spend, Dollars]]/data[[#This Row],[Conversions]])</f>
        <v>5.7563333333333313</v>
      </c>
      <c r="O9019" s="13">
        <f>data[[#This Row],[Conversions]]/data[[#This Row],[Clicks]]</f>
        <v>9.7284150790433718E-2</v>
      </c>
      <c r="P9019" s="11">
        <v>162</v>
      </c>
      <c r="Q9019" s="11">
        <f>IF(data[[#This Row],[Spend, Dollars]]=0,0,data[[#This Row],[Total conversion value, Dollars]]/data[[#This Row],[Spend, Dollars]])</f>
        <v>9.3809716833632546</v>
      </c>
      <c r="R9019" s="2">
        <v>58.8</v>
      </c>
      <c r="S9019" s="2">
        <v>19.5</v>
      </c>
      <c r="T9019" s="2">
        <v>8</v>
      </c>
      <c r="U9019" s="2">
        <f t="shared" si="140"/>
        <v>86.3</v>
      </c>
    </row>
    <row r="9020" spans="1:21" x14ac:dyDescent="0.2">
      <c r="A9020" t="s">
        <v>24</v>
      </c>
      <c r="B9020" s="3">
        <v>45204</v>
      </c>
      <c r="C9020" s="10" t="str">
        <f>TEXT(data[[#This Row],[Date]],"mmmm")</f>
        <v>October</v>
      </c>
      <c r="D9020" t="s">
        <v>16</v>
      </c>
      <c r="E9020" t="s">
        <v>19</v>
      </c>
      <c r="F9020" t="s">
        <v>20</v>
      </c>
      <c r="G9020" t="s">
        <v>21</v>
      </c>
      <c r="H9020" s="11">
        <v>2507</v>
      </c>
      <c r="I9020" s="11">
        <v>20.557400000000001</v>
      </c>
      <c r="J9020" s="13">
        <f>data[[#This Row],[Clicks]]/data[[#This Row],[Impressions]]</f>
        <v>8.2000000000000007E-3</v>
      </c>
      <c r="K9020" s="1">
        <v>8.0000000000000057E-2</v>
      </c>
      <c r="L9020" s="2">
        <v>1.6445920000000012</v>
      </c>
      <c r="M9020">
        <v>5</v>
      </c>
      <c r="N9020" s="1">
        <f>IF(data[[#This Row],[Conversions]]=0,0,data[[#This Row],[Spend, Dollars]]/data[[#This Row],[Conversions]])</f>
        <v>0.32891840000000022</v>
      </c>
      <c r="O9020" s="13">
        <f>data[[#This Row],[Conversions]]/data[[#This Row],[Clicks]]</f>
        <v>0.2432214190510473</v>
      </c>
      <c r="P9020" s="11">
        <v>236</v>
      </c>
      <c r="Q9020" s="11">
        <f>IF(data[[#This Row],[Spend, Dollars]]=0,0,data[[#This Row],[Total conversion value, Dollars]]/data[[#This Row],[Spend, Dollars]])</f>
        <v>143.50063724011781</v>
      </c>
      <c r="R9020" s="2">
        <v>85.2</v>
      </c>
      <c r="S9020" s="2">
        <v>9</v>
      </c>
      <c r="T9020" s="2">
        <v>1</v>
      </c>
      <c r="U9020" s="2">
        <f t="shared" si="140"/>
        <v>95.2</v>
      </c>
    </row>
    <row r="9021" spans="1:21" x14ac:dyDescent="0.2">
      <c r="A9021" t="s">
        <v>24</v>
      </c>
      <c r="B9021" s="3">
        <v>45205</v>
      </c>
      <c r="C9021" s="10" t="str">
        <f>TEXT(data[[#This Row],[Date]],"mmmm")</f>
        <v>October</v>
      </c>
      <c r="D9021" t="s">
        <v>16</v>
      </c>
      <c r="E9021" t="s">
        <v>19</v>
      </c>
      <c r="F9021" t="s">
        <v>20</v>
      </c>
      <c r="G9021" t="s">
        <v>21</v>
      </c>
      <c r="H9021" s="11">
        <v>1481</v>
      </c>
      <c r="I9021" s="11">
        <v>12.292300000000003</v>
      </c>
      <c r="J9021" s="13">
        <f>data[[#This Row],[Clicks]]/data[[#This Row],[Impressions]]</f>
        <v>8.3000000000000018E-3</v>
      </c>
      <c r="K9021" s="1">
        <v>0.99999999999999978</v>
      </c>
      <c r="L9021" s="2">
        <v>12.292299999999999</v>
      </c>
      <c r="M9021">
        <v>1</v>
      </c>
      <c r="N9021" s="1">
        <f>IF(data[[#This Row],[Conversions]]=0,0,data[[#This Row],[Spend, Dollars]]/data[[#This Row],[Conversions]])</f>
        <v>12.292299999999999</v>
      </c>
      <c r="O9021" s="13">
        <f>data[[#This Row],[Conversions]]/data[[#This Row],[Clicks]]</f>
        <v>8.1351740520488422E-2</v>
      </c>
      <c r="P9021" s="11">
        <v>81</v>
      </c>
      <c r="Q9021" s="11">
        <f>IF(data[[#This Row],[Spend, Dollars]]=0,0,data[[#This Row],[Total conversion value, Dollars]]/data[[#This Row],[Spend, Dollars]])</f>
        <v>6.589490982159564</v>
      </c>
      <c r="R9021" s="2">
        <v>73.2</v>
      </c>
      <c r="S9021" s="2">
        <v>25.5</v>
      </c>
      <c r="T9021" s="2">
        <v>6</v>
      </c>
      <c r="U9021" s="2">
        <f t="shared" si="140"/>
        <v>104.7</v>
      </c>
    </row>
    <row r="9022" spans="1:21" x14ac:dyDescent="0.2">
      <c r="A9022" t="s">
        <v>24</v>
      </c>
      <c r="B9022" s="3">
        <v>45206</v>
      </c>
      <c r="C9022" s="10" t="str">
        <f>TEXT(data[[#This Row],[Date]],"mmmm")</f>
        <v>October</v>
      </c>
      <c r="D9022" t="s">
        <v>16</v>
      </c>
      <c r="E9022" t="s">
        <v>19</v>
      </c>
      <c r="F9022" t="s">
        <v>20</v>
      </c>
      <c r="G9022" t="s">
        <v>21</v>
      </c>
      <c r="H9022" s="11">
        <v>1488</v>
      </c>
      <c r="I9022" s="11">
        <v>15.624000000000004</v>
      </c>
      <c r="J9022" s="13">
        <f>data[[#This Row],[Clicks]]/data[[#This Row],[Impressions]]</f>
        <v>1.0500000000000002E-2</v>
      </c>
      <c r="K9022" s="1">
        <v>6.0000000000000026E-2</v>
      </c>
      <c r="L9022" s="2">
        <v>0.93744000000000061</v>
      </c>
      <c r="M9022">
        <v>2</v>
      </c>
      <c r="N9022" s="1">
        <f>IF(data[[#This Row],[Conversions]]=0,0,data[[#This Row],[Spend, Dollars]]/data[[#This Row],[Conversions]])</f>
        <v>0.4687200000000003</v>
      </c>
      <c r="O9022" s="13">
        <f>data[[#This Row],[Conversions]]/data[[#This Row],[Clicks]]</f>
        <v>0.12800819252432152</v>
      </c>
      <c r="P9022" s="11">
        <v>207</v>
      </c>
      <c r="Q9022" s="11">
        <f>IF(data[[#This Row],[Spend, Dollars]]=0,0,data[[#This Row],[Total conversion value, Dollars]]/data[[#This Row],[Spend, Dollars]])</f>
        <v>220.81413210445453</v>
      </c>
      <c r="R9022" s="2">
        <v>90</v>
      </c>
      <c r="S9022" s="2">
        <v>6</v>
      </c>
      <c r="T9022" s="2">
        <v>9</v>
      </c>
      <c r="U9022" s="2">
        <f t="shared" si="140"/>
        <v>105</v>
      </c>
    </row>
    <row r="9023" spans="1:21" x14ac:dyDescent="0.2">
      <c r="A9023" t="s">
        <v>24</v>
      </c>
      <c r="B9023" s="3">
        <v>45207</v>
      </c>
      <c r="C9023" s="10" t="str">
        <f>TEXT(data[[#This Row],[Date]],"mmmm")</f>
        <v>October</v>
      </c>
      <c r="D9023" t="s">
        <v>16</v>
      </c>
      <c r="E9023" t="s">
        <v>19</v>
      </c>
      <c r="F9023" t="s">
        <v>20</v>
      </c>
      <c r="G9023" t="s">
        <v>21</v>
      </c>
      <c r="H9023" s="11">
        <v>2258</v>
      </c>
      <c r="I9023" s="11">
        <v>20.547800000000002</v>
      </c>
      <c r="J9023" s="13">
        <f>data[[#This Row],[Clicks]]/data[[#This Row],[Impressions]]</f>
        <v>9.1000000000000004E-3</v>
      </c>
      <c r="K9023" s="1">
        <v>0.38999999999999996</v>
      </c>
      <c r="L9023" s="2">
        <v>8.0136420000000008</v>
      </c>
      <c r="M9023">
        <v>5</v>
      </c>
      <c r="N9023" s="1">
        <f>IF(data[[#This Row],[Conversions]]=0,0,data[[#This Row],[Spend, Dollars]]/data[[#This Row],[Conversions]])</f>
        <v>1.6027284000000002</v>
      </c>
      <c r="O9023" s="13">
        <f>data[[#This Row],[Conversions]]/data[[#This Row],[Clicks]]</f>
        <v>0.24333505290104046</v>
      </c>
      <c r="P9023" s="11">
        <v>217</v>
      </c>
      <c r="Q9023" s="11">
        <f>IF(data[[#This Row],[Spend, Dollars]]=0,0,data[[#This Row],[Total conversion value, Dollars]]/data[[#This Row],[Spend, Dollars]])</f>
        <v>27.078823835654248</v>
      </c>
      <c r="R9023" s="2">
        <v>91.2</v>
      </c>
      <c r="S9023" s="2">
        <v>13.5</v>
      </c>
      <c r="T9023" s="2">
        <v>3</v>
      </c>
      <c r="U9023" s="2">
        <f t="shared" si="140"/>
        <v>107.7</v>
      </c>
    </row>
    <row r="9024" spans="1:21" x14ac:dyDescent="0.2">
      <c r="A9024" t="s">
        <v>24</v>
      </c>
      <c r="B9024" s="3">
        <v>45208</v>
      </c>
      <c r="C9024" s="10" t="str">
        <f>TEXT(data[[#This Row],[Date]],"mmmm")</f>
        <v>October</v>
      </c>
      <c r="D9024" t="s">
        <v>16</v>
      </c>
      <c r="E9024" t="s">
        <v>19</v>
      </c>
      <c r="F9024" t="s">
        <v>20</v>
      </c>
      <c r="G9024" t="s">
        <v>21</v>
      </c>
      <c r="H9024" s="11">
        <v>1915</v>
      </c>
      <c r="I9024" s="11">
        <v>18.192500000000003</v>
      </c>
      <c r="J9024" s="13">
        <f>data[[#This Row],[Clicks]]/data[[#This Row],[Impressions]]</f>
        <v>9.5000000000000015E-3</v>
      </c>
      <c r="K9024" s="1">
        <v>0.69999999999999973</v>
      </c>
      <c r="L9024" s="2">
        <v>12.734749999999996</v>
      </c>
      <c r="M9024">
        <v>2</v>
      </c>
      <c r="N9024" s="1">
        <f>IF(data[[#This Row],[Conversions]]=0,0,data[[#This Row],[Spend, Dollars]]/data[[#This Row],[Conversions]])</f>
        <v>6.3673749999999982</v>
      </c>
      <c r="O9024" s="13">
        <f>data[[#This Row],[Conversions]]/data[[#This Row],[Clicks]]</f>
        <v>0.10993541294489485</v>
      </c>
      <c r="P9024" s="11">
        <v>89</v>
      </c>
      <c r="Q9024" s="11">
        <f>IF(data[[#This Row],[Spend, Dollars]]=0,0,data[[#This Row],[Total conversion value, Dollars]]/data[[#This Row],[Spend, Dollars]])</f>
        <v>6.9887512514968906</v>
      </c>
      <c r="R9024" s="2">
        <v>73.2</v>
      </c>
      <c r="S9024" s="2">
        <v>4.5</v>
      </c>
      <c r="T9024" s="2">
        <v>2</v>
      </c>
      <c r="U9024" s="2">
        <f t="shared" si="140"/>
        <v>79.7</v>
      </c>
    </row>
    <row r="9025" spans="1:21" x14ac:dyDescent="0.2">
      <c r="A9025" t="s">
        <v>24</v>
      </c>
      <c r="B9025" s="3">
        <v>45209</v>
      </c>
      <c r="C9025" s="10" t="str">
        <f>TEXT(data[[#This Row],[Date]],"mmmm")</f>
        <v>October</v>
      </c>
      <c r="D9025" t="s">
        <v>16</v>
      </c>
      <c r="E9025" t="s">
        <v>19</v>
      </c>
      <c r="F9025" t="s">
        <v>20</v>
      </c>
      <c r="G9025" t="s">
        <v>21</v>
      </c>
      <c r="H9025" s="11">
        <v>2220</v>
      </c>
      <c r="I9025" s="11">
        <v>30.636000000000003</v>
      </c>
      <c r="J9025" s="13">
        <f>data[[#This Row],[Clicks]]/data[[#This Row],[Impressions]]</f>
        <v>1.3800000000000002E-2</v>
      </c>
      <c r="K9025" s="1">
        <v>0.35999999999999993</v>
      </c>
      <c r="L9025" s="2">
        <v>11.02896</v>
      </c>
      <c r="M9025">
        <v>3</v>
      </c>
      <c r="N9025" s="1">
        <f>IF(data[[#This Row],[Conversions]]=0,0,data[[#This Row],[Spend, Dollars]]/data[[#This Row],[Conversions]])</f>
        <v>3.67632</v>
      </c>
      <c r="O9025" s="13">
        <f>data[[#This Row],[Conversions]]/data[[#This Row],[Clicks]]</f>
        <v>9.792401096748922E-2</v>
      </c>
      <c r="P9025" s="11">
        <v>162</v>
      </c>
      <c r="Q9025" s="11">
        <f>IF(data[[#This Row],[Spend, Dollars]]=0,0,data[[#This Row],[Total conversion value, Dollars]]/data[[#This Row],[Spend, Dollars]])</f>
        <v>14.688601645123384</v>
      </c>
      <c r="R9025" s="2">
        <v>79.2</v>
      </c>
      <c r="S9025" s="2">
        <v>13.5</v>
      </c>
      <c r="T9025" s="2">
        <v>7</v>
      </c>
      <c r="U9025" s="2">
        <f t="shared" si="140"/>
        <v>99.7</v>
      </c>
    </row>
    <row r="9026" spans="1:21" x14ac:dyDescent="0.2">
      <c r="A9026" t="s">
        <v>24</v>
      </c>
      <c r="B9026" s="3">
        <v>45210</v>
      </c>
      <c r="C9026" s="10" t="str">
        <f>TEXT(data[[#This Row],[Date]],"mmmm")</f>
        <v>October</v>
      </c>
      <c r="D9026" t="s">
        <v>16</v>
      </c>
      <c r="E9026" t="s">
        <v>19</v>
      </c>
      <c r="F9026" t="s">
        <v>20</v>
      </c>
      <c r="G9026" t="s">
        <v>21</v>
      </c>
      <c r="H9026" s="11">
        <v>2509</v>
      </c>
      <c r="I9026" s="11">
        <v>24.337299999999999</v>
      </c>
      <c r="J9026" s="13">
        <f>data[[#This Row],[Clicks]]/data[[#This Row],[Impressions]]</f>
        <v>9.7000000000000003E-3</v>
      </c>
      <c r="K9026" s="1">
        <v>9.0000000000000066E-2</v>
      </c>
      <c r="L9026" s="2">
        <v>2.1903570000000014</v>
      </c>
      <c r="M9026">
        <v>2</v>
      </c>
      <c r="N9026" s="1">
        <f>IF(data[[#This Row],[Conversions]]=0,0,data[[#This Row],[Spend, Dollars]]/data[[#This Row],[Conversions]])</f>
        <v>1.0951785000000007</v>
      </c>
      <c r="O9026" s="13">
        <f>data[[#This Row],[Conversions]]/data[[#This Row],[Clicks]]</f>
        <v>8.2178384619493533E-2</v>
      </c>
      <c r="P9026" s="11">
        <v>174</v>
      </c>
      <c r="Q9026" s="11">
        <f>IF(data[[#This Row],[Spend, Dollars]]=0,0,data[[#This Row],[Total conversion value, Dollars]]/data[[#This Row],[Spend, Dollars]])</f>
        <v>79.439105132177033</v>
      </c>
      <c r="R9026" s="2">
        <v>80.399999999999991</v>
      </c>
      <c r="S9026" s="2">
        <v>16.5</v>
      </c>
      <c r="T9026" s="2">
        <v>6</v>
      </c>
      <c r="U9026" s="2">
        <f t="shared" si="140"/>
        <v>102.89999999999999</v>
      </c>
    </row>
    <row r="9027" spans="1:21" x14ac:dyDescent="0.2">
      <c r="A9027" t="s">
        <v>24</v>
      </c>
      <c r="B9027" s="3">
        <v>45211</v>
      </c>
      <c r="C9027" s="10" t="str">
        <f>TEXT(data[[#This Row],[Date]],"mmmm")</f>
        <v>October</v>
      </c>
      <c r="D9027" t="s">
        <v>16</v>
      </c>
      <c r="E9027" t="s">
        <v>19</v>
      </c>
      <c r="F9027" t="s">
        <v>20</v>
      </c>
      <c r="G9027" t="s">
        <v>21</v>
      </c>
      <c r="H9027" s="11">
        <v>1906</v>
      </c>
      <c r="I9027" s="11">
        <v>16.772799999999997</v>
      </c>
      <c r="J9027" s="13">
        <f>data[[#This Row],[Clicks]]/data[[#This Row],[Impressions]]</f>
        <v>8.7999999999999988E-3</v>
      </c>
      <c r="K9027" s="1">
        <v>0.53999999999999981</v>
      </c>
      <c r="L9027" s="2">
        <v>9.0573119999999943</v>
      </c>
      <c r="M9027">
        <v>6</v>
      </c>
      <c r="N9027" s="1">
        <f>IF(data[[#This Row],[Conversions]]=0,0,data[[#This Row],[Spend, Dollars]]/data[[#This Row],[Conversions]])</f>
        <v>1.5095519999999991</v>
      </c>
      <c r="O9027" s="13">
        <f>data[[#This Row],[Conversions]]/data[[#This Row],[Clicks]]</f>
        <v>0.3577220261375561</v>
      </c>
      <c r="P9027" s="11">
        <v>228</v>
      </c>
      <c r="Q9027" s="11">
        <f>IF(data[[#This Row],[Spend, Dollars]]=0,0,data[[#This Row],[Total conversion value, Dollars]]/data[[#This Row],[Spend, Dollars]])</f>
        <v>25.173031468939143</v>
      </c>
      <c r="R9027" s="2">
        <v>87.6</v>
      </c>
      <c r="S9027" s="2">
        <v>16.5</v>
      </c>
      <c r="T9027" s="2">
        <v>7</v>
      </c>
      <c r="U9027" s="2">
        <f t="shared" ref="U9027:U9090" si="141">SUM(R9027:T9027)</f>
        <v>111.1</v>
      </c>
    </row>
    <row r="9028" spans="1:21" x14ac:dyDescent="0.2">
      <c r="A9028" t="s">
        <v>24</v>
      </c>
      <c r="B9028" s="3">
        <v>45212</v>
      </c>
      <c r="C9028" s="10" t="str">
        <f>TEXT(data[[#This Row],[Date]],"mmmm")</f>
        <v>October</v>
      </c>
      <c r="D9028" t="s">
        <v>16</v>
      </c>
      <c r="E9028" t="s">
        <v>19</v>
      </c>
      <c r="F9028" t="s">
        <v>20</v>
      </c>
      <c r="G9028" t="s">
        <v>21</v>
      </c>
      <c r="H9028" s="11">
        <v>2282</v>
      </c>
      <c r="I9028" s="11">
        <v>18.712400000000002</v>
      </c>
      <c r="J9028" s="13">
        <f>data[[#This Row],[Clicks]]/data[[#This Row],[Impressions]]</f>
        <v>8.2000000000000007E-3</v>
      </c>
      <c r="K9028" s="1">
        <v>0.68999999999999972</v>
      </c>
      <c r="L9028" s="2">
        <v>12.911555999999996</v>
      </c>
      <c r="M9028">
        <v>5</v>
      </c>
      <c r="N9028" s="1">
        <f>IF(data[[#This Row],[Conversions]]=0,0,data[[#This Row],[Spend, Dollars]]/data[[#This Row],[Conversions]])</f>
        <v>2.582311199999999</v>
      </c>
      <c r="O9028" s="13">
        <f>data[[#This Row],[Conversions]]/data[[#This Row],[Clicks]]</f>
        <v>0.26720249674012952</v>
      </c>
      <c r="P9028" s="11">
        <v>264</v>
      </c>
      <c r="Q9028" s="11">
        <f>IF(data[[#This Row],[Spend, Dollars]]=0,0,data[[#This Row],[Total conversion value, Dollars]]/data[[#This Row],[Spend, Dollars]])</f>
        <v>20.446799750549051</v>
      </c>
      <c r="R9028" s="2">
        <v>88.8</v>
      </c>
      <c r="S9028" s="2">
        <v>28.5</v>
      </c>
      <c r="T9028" s="2">
        <v>4</v>
      </c>
      <c r="U9028" s="2">
        <f t="shared" si="141"/>
        <v>121.3</v>
      </c>
    </row>
    <row r="9029" spans="1:21" x14ac:dyDescent="0.2">
      <c r="A9029" t="s">
        <v>24</v>
      </c>
      <c r="B9029" s="3">
        <v>45213</v>
      </c>
      <c r="C9029" s="10" t="str">
        <f>TEXT(data[[#This Row],[Date]],"mmmm")</f>
        <v>October</v>
      </c>
      <c r="D9029" t="s">
        <v>16</v>
      </c>
      <c r="E9029" t="s">
        <v>19</v>
      </c>
      <c r="F9029" t="s">
        <v>20</v>
      </c>
      <c r="G9029" t="s">
        <v>21</v>
      </c>
      <c r="H9029" s="11">
        <v>2016</v>
      </c>
      <c r="I9029" s="11">
        <v>25.804799999999997</v>
      </c>
      <c r="J9029" s="13">
        <f>data[[#This Row],[Clicks]]/data[[#This Row],[Impressions]]</f>
        <v>1.2799999999999999E-2</v>
      </c>
      <c r="K9029" s="1">
        <v>9.0000000000000066E-2</v>
      </c>
      <c r="L9029" s="2">
        <v>2.3224320000000014</v>
      </c>
      <c r="M9029">
        <v>4</v>
      </c>
      <c r="N9029" s="1">
        <f>IF(data[[#This Row],[Conversions]]=0,0,data[[#This Row],[Spend, Dollars]]/data[[#This Row],[Conversions]])</f>
        <v>0.58060800000000035</v>
      </c>
      <c r="O9029" s="13">
        <f>data[[#This Row],[Conversions]]/data[[#This Row],[Clicks]]</f>
        <v>0.15500992063492067</v>
      </c>
      <c r="P9029" s="11">
        <v>215</v>
      </c>
      <c r="Q9029" s="11">
        <f>IF(data[[#This Row],[Spend, Dollars]]=0,0,data[[#This Row],[Total conversion value, Dollars]]/data[[#This Row],[Spend, Dollars]])</f>
        <v>92.575369268077552</v>
      </c>
      <c r="R9029" s="2">
        <v>82.8</v>
      </c>
      <c r="S9029" s="2">
        <v>21</v>
      </c>
      <c r="T9029" s="2">
        <v>5</v>
      </c>
      <c r="U9029" s="2">
        <f t="shared" si="141"/>
        <v>108.8</v>
      </c>
    </row>
    <row r="9030" spans="1:21" x14ac:dyDescent="0.2">
      <c r="A9030" t="s">
        <v>24</v>
      </c>
      <c r="B9030" s="3">
        <v>45214</v>
      </c>
      <c r="C9030" s="10" t="str">
        <f>TEXT(data[[#This Row],[Date]],"mmmm")</f>
        <v>October</v>
      </c>
      <c r="D9030" t="s">
        <v>16</v>
      </c>
      <c r="E9030" t="s">
        <v>19</v>
      </c>
      <c r="F9030" t="s">
        <v>20</v>
      </c>
      <c r="G9030" t="s">
        <v>21</v>
      </c>
      <c r="H9030" s="11">
        <v>2337</v>
      </c>
      <c r="I9030" s="11">
        <v>17.761200000000006</v>
      </c>
      <c r="J9030" s="13">
        <f>data[[#This Row],[Clicks]]/data[[#This Row],[Impressions]]</f>
        <v>7.6000000000000026E-3</v>
      </c>
      <c r="K9030" s="1">
        <v>9.0000000000000066E-2</v>
      </c>
      <c r="L9030" s="2">
        <v>1.5985080000000016</v>
      </c>
      <c r="M9030">
        <v>5</v>
      </c>
      <c r="N9030" s="1">
        <f>IF(data[[#This Row],[Conversions]]=0,0,data[[#This Row],[Spend, Dollars]]/data[[#This Row],[Conversions]])</f>
        <v>0.31970160000000031</v>
      </c>
      <c r="O9030" s="13">
        <f>data[[#This Row],[Conversions]]/data[[#This Row],[Clicks]]</f>
        <v>0.28151251041596281</v>
      </c>
      <c r="P9030" s="11">
        <v>332</v>
      </c>
      <c r="Q9030" s="11">
        <f>IF(data[[#This Row],[Spend, Dollars]]=0,0,data[[#This Row],[Total conversion value, Dollars]]/data[[#This Row],[Spend, Dollars]])</f>
        <v>207.69367435133242</v>
      </c>
      <c r="R9030" s="2">
        <v>42</v>
      </c>
      <c r="S9030" s="2">
        <v>9</v>
      </c>
      <c r="T9030" s="2">
        <v>2</v>
      </c>
      <c r="U9030" s="2">
        <f t="shared" si="141"/>
        <v>53</v>
      </c>
    </row>
    <row r="9031" spans="1:21" x14ac:dyDescent="0.2">
      <c r="A9031" t="s">
        <v>24</v>
      </c>
      <c r="B9031" s="3">
        <v>45215</v>
      </c>
      <c r="C9031" s="10" t="str">
        <f>TEXT(data[[#This Row],[Date]],"mmmm")</f>
        <v>October</v>
      </c>
      <c r="D9031" t="s">
        <v>16</v>
      </c>
      <c r="E9031" t="s">
        <v>19</v>
      </c>
      <c r="F9031" t="s">
        <v>20</v>
      </c>
      <c r="G9031" t="s">
        <v>21</v>
      </c>
      <c r="H9031" s="11">
        <v>1746</v>
      </c>
      <c r="I9031" s="11">
        <v>23.221799999999998</v>
      </c>
      <c r="J9031" s="13">
        <f>data[[#This Row],[Clicks]]/data[[#This Row],[Impressions]]</f>
        <v>1.3299999999999999E-2</v>
      </c>
      <c r="K9031" s="1">
        <v>0.31999999999999995</v>
      </c>
      <c r="L9031" s="2">
        <v>7.4309759999999985</v>
      </c>
      <c r="M9031">
        <v>1</v>
      </c>
      <c r="N9031" s="1">
        <f>IF(data[[#This Row],[Conversions]]=0,0,data[[#This Row],[Spend, Dollars]]/data[[#This Row],[Conversions]])</f>
        <v>7.4309759999999985</v>
      </c>
      <c r="O9031" s="13">
        <f>data[[#This Row],[Conversions]]/data[[#This Row],[Clicks]]</f>
        <v>4.3062983920281808E-2</v>
      </c>
      <c r="P9031" s="11">
        <v>105</v>
      </c>
      <c r="Q9031" s="11">
        <f>IF(data[[#This Row],[Spend, Dollars]]=0,0,data[[#This Row],[Total conversion value, Dollars]]/data[[#This Row],[Spend, Dollars]])</f>
        <v>14.130041598842469</v>
      </c>
      <c r="R9031" s="2">
        <v>67.2</v>
      </c>
      <c r="S9031" s="2">
        <v>25.5</v>
      </c>
      <c r="T9031" s="2">
        <v>1</v>
      </c>
      <c r="U9031" s="2">
        <f t="shared" si="141"/>
        <v>93.7</v>
      </c>
    </row>
    <row r="9032" spans="1:21" x14ac:dyDescent="0.2">
      <c r="A9032" t="s">
        <v>24</v>
      </c>
      <c r="B9032" s="3">
        <v>45216</v>
      </c>
      <c r="C9032" s="10" t="str">
        <f>TEXT(data[[#This Row],[Date]],"mmmm")</f>
        <v>October</v>
      </c>
      <c r="D9032" t="s">
        <v>16</v>
      </c>
      <c r="E9032" t="s">
        <v>19</v>
      </c>
      <c r="F9032" t="s">
        <v>20</v>
      </c>
      <c r="G9032" t="s">
        <v>21</v>
      </c>
      <c r="H9032" s="11">
        <v>2357</v>
      </c>
      <c r="I9032" s="11">
        <v>30.169600000000006</v>
      </c>
      <c r="J9032" s="13">
        <f>data[[#This Row],[Clicks]]/data[[#This Row],[Impressions]]</f>
        <v>1.2800000000000002E-2</v>
      </c>
      <c r="K9032" s="1">
        <v>0.41999999999999993</v>
      </c>
      <c r="L9032" s="2">
        <v>12.671232</v>
      </c>
      <c r="M9032">
        <v>1</v>
      </c>
      <c r="N9032" s="1">
        <f>IF(data[[#This Row],[Conversions]]=0,0,data[[#This Row],[Spend, Dollars]]/data[[#This Row],[Conversions]])</f>
        <v>12.671232</v>
      </c>
      <c r="O9032" s="13">
        <f>data[[#This Row],[Conversions]]/data[[#This Row],[Clicks]]</f>
        <v>3.3145948239287223E-2</v>
      </c>
      <c r="P9032" s="11">
        <v>133</v>
      </c>
      <c r="Q9032" s="11">
        <f>IF(data[[#This Row],[Spend, Dollars]]=0,0,data[[#This Row],[Total conversion value, Dollars]]/data[[#This Row],[Spend, Dollars]])</f>
        <v>10.496216942440956</v>
      </c>
      <c r="R9032" s="2">
        <v>68.399999999999991</v>
      </c>
      <c r="S9032" s="2">
        <v>3</v>
      </c>
      <c r="T9032" s="2">
        <v>7</v>
      </c>
      <c r="U9032" s="2">
        <f t="shared" si="141"/>
        <v>78.399999999999991</v>
      </c>
    </row>
    <row r="9033" spans="1:21" x14ac:dyDescent="0.2">
      <c r="A9033" t="s">
        <v>24</v>
      </c>
      <c r="B9033" s="3">
        <v>45217</v>
      </c>
      <c r="C9033" s="10" t="str">
        <f>TEXT(data[[#This Row],[Date]],"mmmm")</f>
        <v>October</v>
      </c>
      <c r="D9033" t="s">
        <v>16</v>
      </c>
      <c r="E9033" t="s">
        <v>19</v>
      </c>
      <c r="F9033" t="s">
        <v>20</v>
      </c>
      <c r="G9033" t="s">
        <v>21</v>
      </c>
      <c r="H9033" s="11">
        <v>2102</v>
      </c>
      <c r="I9033" s="11">
        <v>19.758800000000001</v>
      </c>
      <c r="J9033" s="13">
        <f>data[[#This Row],[Clicks]]/data[[#This Row],[Impressions]]</f>
        <v>9.4000000000000004E-3</v>
      </c>
      <c r="K9033" s="1">
        <v>0.39999999999999997</v>
      </c>
      <c r="L9033" s="2">
        <v>7.9035199999999994</v>
      </c>
      <c r="M9033">
        <v>2</v>
      </c>
      <c r="N9033" s="1">
        <f>IF(data[[#This Row],[Conversions]]=0,0,data[[#This Row],[Spend, Dollars]]/data[[#This Row],[Conversions]])</f>
        <v>3.9517599999999997</v>
      </c>
      <c r="O9033" s="13">
        <f>data[[#This Row],[Conversions]]/data[[#This Row],[Clicks]]</f>
        <v>0.10122072190618864</v>
      </c>
      <c r="P9033" s="11">
        <v>111</v>
      </c>
      <c r="Q9033" s="11">
        <f>IF(data[[#This Row],[Spend, Dollars]]=0,0,data[[#This Row],[Total conversion value, Dollars]]/data[[#This Row],[Spend, Dollars]])</f>
        <v>14.044375164483673</v>
      </c>
      <c r="R9033" s="2">
        <v>63.599999999999994</v>
      </c>
      <c r="S9033" s="2">
        <v>9</v>
      </c>
      <c r="T9033" s="2">
        <v>0</v>
      </c>
      <c r="U9033" s="2">
        <f t="shared" si="141"/>
        <v>72.599999999999994</v>
      </c>
    </row>
    <row r="9034" spans="1:21" x14ac:dyDescent="0.2">
      <c r="A9034" t="s">
        <v>24</v>
      </c>
      <c r="B9034" s="3">
        <v>45218</v>
      </c>
      <c r="C9034" s="10" t="str">
        <f>TEXT(data[[#This Row],[Date]],"mmmm")</f>
        <v>October</v>
      </c>
      <c r="D9034" t="s">
        <v>16</v>
      </c>
      <c r="E9034" t="s">
        <v>19</v>
      </c>
      <c r="F9034" t="s">
        <v>20</v>
      </c>
      <c r="G9034" t="s">
        <v>21</v>
      </c>
      <c r="H9034" s="11">
        <v>2388</v>
      </c>
      <c r="I9034" s="11">
        <v>30.088799999999999</v>
      </c>
      <c r="J9034" s="13">
        <f>data[[#This Row],[Clicks]]/data[[#This Row],[Impressions]]</f>
        <v>1.26E-2</v>
      </c>
      <c r="K9034" s="1">
        <v>0.28000000000000008</v>
      </c>
      <c r="L9034" s="2">
        <v>8.424864000000003</v>
      </c>
      <c r="M9034">
        <v>4</v>
      </c>
      <c r="N9034" s="1">
        <f>IF(data[[#This Row],[Conversions]]=0,0,data[[#This Row],[Spend, Dollars]]/data[[#This Row],[Conversions]])</f>
        <v>2.1062160000000008</v>
      </c>
      <c r="O9034" s="13">
        <f>data[[#This Row],[Conversions]]/data[[#This Row],[Clicks]]</f>
        <v>0.13293983143229374</v>
      </c>
      <c r="P9034" s="11">
        <v>367</v>
      </c>
      <c r="Q9034" s="11">
        <f>IF(data[[#This Row],[Spend, Dollars]]=0,0,data[[#This Row],[Total conversion value, Dollars]]/data[[#This Row],[Spend, Dollars]])</f>
        <v>43.561534049689094</v>
      </c>
      <c r="R9034" s="2">
        <v>98.399999999999991</v>
      </c>
      <c r="S9034" s="2">
        <v>27</v>
      </c>
      <c r="T9034" s="2">
        <v>5</v>
      </c>
      <c r="U9034" s="2">
        <f t="shared" si="141"/>
        <v>130.39999999999998</v>
      </c>
    </row>
    <row r="9035" spans="1:21" x14ac:dyDescent="0.2">
      <c r="A9035" t="s">
        <v>24</v>
      </c>
      <c r="B9035" s="3">
        <v>45219</v>
      </c>
      <c r="C9035" s="10" t="str">
        <f>TEXT(data[[#This Row],[Date]],"mmmm")</f>
        <v>October</v>
      </c>
      <c r="D9035" t="s">
        <v>16</v>
      </c>
      <c r="E9035" t="s">
        <v>19</v>
      </c>
      <c r="F9035" t="s">
        <v>20</v>
      </c>
      <c r="G9035" t="s">
        <v>21</v>
      </c>
      <c r="H9035" s="11">
        <v>2353</v>
      </c>
      <c r="I9035" s="11">
        <v>20.706399999999999</v>
      </c>
      <c r="J9035" s="13">
        <f>data[[#This Row],[Clicks]]/data[[#This Row],[Impressions]]</f>
        <v>8.7999999999999988E-3</v>
      </c>
      <c r="K9035" s="1">
        <v>0.82999999999999985</v>
      </c>
      <c r="L9035" s="2">
        <v>17.186311999999997</v>
      </c>
      <c r="M9035">
        <v>5</v>
      </c>
      <c r="N9035" s="1">
        <f>IF(data[[#This Row],[Conversions]]=0,0,data[[#This Row],[Spend, Dollars]]/data[[#This Row],[Conversions]])</f>
        <v>3.4372623999999994</v>
      </c>
      <c r="O9035" s="13">
        <f>data[[#This Row],[Conversions]]/data[[#This Row],[Clicks]]</f>
        <v>0.2414712359463741</v>
      </c>
      <c r="P9035" s="11">
        <v>390</v>
      </c>
      <c r="Q9035" s="11">
        <f>IF(data[[#This Row],[Spend, Dollars]]=0,0,data[[#This Row],[Total conversion value, Dollars]]/data[[#This Row],[Spend, Dollars]])</f>
        <v>22.692477594960458</v>
      </c>
      <c r="R9035" s="2">
        <v>62.4</v>
      </c>
      <c r="S9035" s="2">
        <v>4.5</v>
      </c>
      <c r="T9035" s="2">
        <v>8</v>
      </c>
      <c r="U9035" s="2">
        <f t="shared" si="141"/>
        <v>74.900000000000006</v>
      </c>
    </row>
    <row r="9036" spans="1:21" x14ac:dyDescent="0.2">
      <c r="A9036" t="s">
        <v>24</v>
      </c>
      <c r="B9036" s="3">
        <v>45220</v>
      </c>
      <c r="C9036" s="10" t="str">
        <f>TEXT(data[[#This Row],[Date]],"mmmm")</f>
        <v>October</v>
      </c>
      <c r="D9036" t="s">
        <v>16</v>
      </c>
      <c r="E9036" t="s">
        <v>19</v>
      </c>
      <c r="F9036" t="s">
        <v>20</v>
      </c>
      <c r="G9036" t="s">
        <v>21</v>
      </c>
      <c r="H9036" s="11">
        <v>2548</v>
      </c>
      <c r="I9036" s="11">
        <v>31.595199999999995</v>
      </c>
      <c r="J9036" s="13">
        <f>data[[#This Row],[Clicks]]/data[[#This Row],[Impressions]]</f>
        <v>1.2399999999999998E-2</v>
      </c>
      <c r="K9036" s="1">
        <v>0.37999999999999995</v>
      </c>
      <c r="L9036" s="2">
        <v>12.006175999999996</v>
      </c>
      <c r="M9036">
        <v>2</v>
      </c>
      <c r="N9036" s="1">
        <f>IF(data[[#This Row],[Conversions]]=0,0,data[[#This Row],[Spend, Dollars]]/data[[#This Row],[Conversions]])</f>
        <v>6.0030879999999982</v>
      </c>
      <c r="O9036" s="13">
        <f>data[[#This Row],[Conversions]]/data[[#This Row],[Clicks]]</f>
        <v>6.3300754544994189E-2</v>
      </c>
      <c r="P9036" s="11">
        <v>193</v>
      </c>
      <c r="Q9036" s="11">
        <f>IF(data[[#This Row],[Spend, Dollars]]=0,0,data[[#This Row],[Total conversion value, Dollars]]/data[[#This Row],[Spend, Dollars]])</f>
        <v>16.075060035768264</v>
      </c>
      <c r="R9036" s="2">
        <v>61.199999999999996</v>
      </c>
      <c r="S9036" s="2">
        <v>6</v>
      </c>
      <c r="T9036" s="2">
        <v>3</v>
      </c>
      <c r="U9036" s="2">
        <f t="shared" si="141"/>
        <v>70.199999999999989</v>
      </c>
    </row>
    <row r="9037" spans="1:21" x14ac:dyDescent="0.2">
      <c r="A9037" t="s">
        <v>24</v>
      </c>
      <c r="B9037" s="3">
        <v>45221</v>
      </c>
      <c r="C9037" s="10" t="str">
        <f>TEXT(data[[#This Row],[Date]],"mmmm")</f>
        <v>October</v>
      </c>
      <c r="D9037" t="s">
        <v>16</v>
      </c>
      <c r="E9037" t="s">
        <v>19</v>
      </c>
      <c r="F9037" t="s">
        <v>20</v>
      </c>
      <c r="G9037" t="s">
        <v>21</v>
      </c>
      <c r="H9037" s="11">
        <v>2764</v>
      </c>
      <c r="I9037" s="11">
        <v>20.73</v>
      </c>
      <c r="J9037" s="13">
        <f>data[[#This Row],[Clicks]]/data[[#This Row],[Impressions]]</f>
        <v>7.4999999999999997E-3</v>
      </c>
      <c r="K9037" s="1">
        <v>0.71999999999999975</v>
      </c>
      <c r="L9037" s="2">
        <v>14.925599999999996</v>
      </c>
      <c r="M9037">
        <v>4</v>
      </c>
      <c r="N9037" s="1">
        <f>IF(data[[#This Row],[Conversions]]=0,0,data[[#This Row],[Spend, Dollars]]/data[[#This Row],[Conversions]])</f>
        <v>3.7313999999999989</v>
      </c>
      <c r="O9037" s="13">
        <f>data[[#This Row],[Conversions]]/data[[#This Row],[Clicks]]</f>
        <v>0.19295706705258078</v>
      </c>
      <c r="P9037" s="11">
        <v>341</v>
      </c>
      <c r="Q9037" s="11">
        <f>IF(data[[#This Row],[Spend, Dollars]]=0,0,data[[#This Row],[Total conversion value, Dollars]]/data[[#This Row],[Spend, Dollars]])</f>
        <v>22.846652730878496</v>
      </c>
      <c r="R9037" s="2">
        <v>60</v>
      </c>
      <c r="S9037" s="2">
        <v>10.5</v>
      </c>
      <c r="T9037" s="2">
        <v>3</v>
      </c>
      <c r="U9037" s="2">
        <f t="shared" si="141"/>
        <v>73.5</v>
      </c>
    </row>
    <row r="9038" spans="1:21" x14ac:dyDescent="0.2">
      <c r="A9038" t="s">
        <v>24</v>
      </c>
      <c r="B9038" s="3">
        <v>45222</v>
      </c>
      <c r="C9038" s="10" t="str">
        <f>TEXT(data[[#This Row],[Date]],"mmmm")</f>
        <v>October</v>
      </c>
      <c r="D9038" t="s">
        <v>16</v>
      </c>
      <c r="E9038" t="s">
        <v>19</v>
      </c>
      <c r="F9038" t="s">
        <v>20</v>
      </c>
      <c r="G9038" t="s">
        <v>21</v>
      </c>
      <c r="H9038" s="11">
        <v>2727</v>
      </c>
      <c r="I9038" s="11">
        <v>29.72430000000001</v>
      </c>
      <c r="J9038" s="13">
        <f>data[[#This Row],[Clicks]]/data[[#This Row],[Impressions]]</f>
        <v>1.0900000000000003E-2</v>
      </c>
      <c r="K9038" s="1">
        <v>0.17000000000000004</v>
      </c>
      <c r="L9038" s="2">
        <v>5.0531310000000031</v>
      </c>
      <c r="M9038">
        <v>5</v>
      </c>
      <c r="N9038" s="1">
        <f>IF(data[[#This Row],[Conversions]]=0,0,data[[#This Row],[Spend, Dollars]]/data[[#This Row],[Conversions]])</f>
        <v>1.0106262000000006</v>
      </c>
      <c r="O9038" s="13">
        <f>data[[#This Row],[Conversions]]/data[[#This Row],[Clicks]]</f>
        <v>0.16821253990842502</v>
      </c>
      <c r="P9038" s="11">
        <v>374</v>
      </c>
      <c r="Q9038" s="11">
        <f>IF(data[[#This Row],[Spend, Dollars]]=0,0,data[[#This Row],[Total conversion value, Dollars]]/data[[#This Row],[Spend, Dollars]])</f>
        <v>74.013517559706997</v>
      </c>
      <c r="R9038" s="2">
        <v>64.8</v>
      </c>
      <c r="S9038" s="2">
        <v>16.5</v>
      </c>
      <c r="T9038" s="2">
        <v>0</v>
      </c>
      <c r="U9038" s="2">
        <f t="shared" si="141"/>
        <v>81.3</v>
      </c>
    </row>
    <row r="9039" spans="1:21" x14ac:dyDescent="0.2">
      <c r="A9039" t="s">
        <v>24</v>
      </c>
      <c r="B9039" s="3">
        <v>45223</v>
      </c>
      <c r="C9039" s="10" t="str">
        <f>TEXT(data[[#This Row],[Date]],"mmmm")</f>
        <v>October</v>
      </c>
      <c r="D9039" t="s">
        <v>16</v>
      </c>
      <c r="E9039" t="s">
        <v>19</v>
      </c>
      <c r="F9039" t="s">
        <v>20</v>
      </c>
      <c r="G9039" t="s">
        <v>21</v>
      </c>
      <c r="H9039" s="11">
        <v>1489</v>
      </c>
      <c r="I9039" s="11">
        <v>15.038900000000002</v>
      </c>
      <c r="J9039" s="13">
        <f>data[[#This Row],[Clicks]]/data[[#This Row],[Impressions]]</f>
        <v>1.0100000000000001E-2</v>
      </c>
      <c r="K9039" s="1">
        <v>0.78999999999999981</v>
      </c>
      <c r="L9039" s="2">
        <v>11.880730999999999</v>
      </c>
      <c r="M9039">
        <v>5</v>
      </c>
      <c r="N9039" s="1">
        <f>IF(data[[#This Row],[Conversions]]=0,0,data[[#This Row],[Spend, Dollars]]/data[[#This Row],[Conversions]])</f>
        <v>2.3761462</v>
      </c>
      <c r="O9039" s="13">
        <f>data[[#This Row],[Conversions]]/data[[#This Row],[Clicks]]</f>
        <v>0.33247112488280389</v>
      </c>
      <c r="P9039" s="11">
        <v>299</v>
      </c>
      <c r="Q9039" s="11">
        <f>IF(data[[#This Row],[Spend, Dollars]]=0,0,data[[#This Row],[Total conversion value, Dollars]]/data[[#This Row],[Spend, Dollars]])</f>
        <v>25.166801605052754</v>
      </c>
      <c r="R9039" s="2">
        <v>50.4</v>
      </c>
      <c r="S9039" s="2">
        <v>16.5</v>
      </c>
      <c r="T9039" s="2">
        <v>7</v>
      </c>
      <c r="U9039" s="2">
        <f t="shared" si="141"/>
        <v>73.900000000000006</v>
      </c>
    </row>
    <row r="9040" spans="1:21" x14ac:dyDescent="0.2">
      <c r="A9040" t="s">
        <v>24</v>
      </c>
      <c r="B9040" s="3">
        <v>45224</v>
      </c>
      <c r="C9040" s="10" t="str">
        <f>TEXT(data[[#This Row],[Date]],"mmmm")</f>
        <v>October</v>
      </c>
      <c r="D9040" t="s">
        <v>16</v>
      </c>
      <c r="E9040" t="s">
        <v>19</v>
      </c>
      <c r="F9040" t="s">
        <v>20</v>
      </c>
      <c r="G9040" t="s">
        <v>21</v>
      </c>
      <c r="H9040" s="11">
        <v>1856</v>
      </c>
      <c r="I9040" s="11">
        <v>19.673600000000004</v>
      </c>
      <c r="J9040" s="13">
        <f>data[[#This Row],[Clicks]]/data[[#This Row],[Impressions]]</f>
        <v>1.0600000000000002E-2</v>
      </c>
      <c r="K9040" s="1">
        <v>0.91999999999999971</v>
      </c>
      <c r="L9040" s="2">
        <v>18.099711999999997</v>
      </c>
      <c r="M9040">
        <v>3</v>
      </c>
      <c r="N9040" s="1">
        <f>IF(data[[#This Row],[Conversions]]=0,0,data[[#This Row],[Spend, Dollars]]/data[[#This Row],[Conversions]])</f>
        <v>6.0332373333333322</v>
      </c>
      <c r="O9040" s="13">
        <f>data[[#This Row],[Conversions]]/data[[#This Row],[Clicks]]</f>
        <v>0.15248861418347426</v>
      </c>
      <c r="P9040" s="11">
        <v>226</v>
      </c>
      <c r="Q9040" s="11">
        <f>IF(data[[#This Row],[Spend, Dollars]]=0,0,data[[#This Row],[Total conversion value, Dollars]]/data[[#This Row],[Spend, Dollars]])</f>
        <v>12.486386523719275</v>
      </c>
      <c r="R9040" s="2">
        <v>46.8</v>
      </c>
      <c r="S9040" s="2">
        <v>15</v>
      </c>
      <c r="T9040" s="2">
        <v>6</v>
      </c>
      <c r="U9040" s="2">
        <f t="shared" si="141"/>
        <v>67.8</v>
      </c>
    </row>
    <row r="9041" spans="1:21" x14ac:dyDescent="0.2">
      <c r="A9041" t="s">
        <v>24</v>
      </c>
      <c r="B9041" s="3">
        <v>45225</v>
      </c>
      <c r="C9041" s="10" t="str">
        <f>TEXT(data[[#This Row],[Date]],"mmmm")</f>
        <v>October</v>
      </c>
      <c r="D9041" t="s">
        <v>16</v>
      </c>
      <c r="E9041" t="s">
        <v>19</v>
      </c>
      <c r="F9041" t="s">
        <v>20</v>
      </c>
      <c r="G9041" t="s">
        <v>21</v>
      </c>
      <c r="H9041" s="11">
        <v>1482</v>
      </c>
      <c r="I9041" s="11">
        <v>12.300599999999999</v>
      </c>
      <c r="J9041" s="13">
        <f>data[[#This Row],[Clicks]]/data[[#This Row],[Impressions]]</f>
        <v>8.3000000000000001E-3</v>
      </c>
      <c r="K9041" s="1">
        <v>0.26000000000000006</v>
      </c>
      <c r="L9041" s="2">
        <v>3.1981560000000004</v>
      </c>
      <c r="M9041">
        <v>2</v>
      </c>
      <c r="N9041" s="1">
        <f>IF(data[[#This Row],[Conversions]]=0,0,data[[#This Row],[Spend, Dollars]]/data[[#This Row],[Conversions]])</f>
        <v>1.5990780000000002</v>
      </c>
      <c r="O9041" s="13">
        <f>data[[#This Row],[Conversions]]/data[[#This Row],[Clicks]]</f>
        <v>0.16259369461652279</v>
      </c>
      <c r="P9041" s="11">
        <v>192</v>
      </c>
      <c r="Q9041" s="11">
        <f>IF(data[[#This Row],[Spend, Dollars]]=0,0,data[[#This Row],[Total conversion value, Dollars]]/data[[#This Row],[Spend, Dollars]])</f>
        <v>60.034594935331477</v>
      </c>
      <c r="R9041" s="2">
        <v>67.2</v>
      </c>
      <c r="S9041" s="2">
        <v>19.5</v>
      </c>
      <c r="T9041" s="2">
        <v>6</v>
      </c>
      <c r="U9041" s="2">
        <f t="shared" si="141"/>
        <v>92.7</v>
      </c>
    </row>
    <row r="9042" spans="1:21" x14ac:dyDescent="0.2">
      <c r="A9042" t="s">
        <v>24</v>
      </c>
      <c r="B9042" s="3">
        <v>45226</v>
      </c>
      <c r="C9042" s="10" t="str">
        <f>TEXT(data[[#This Row],[Date]],"mmmm")</f>
        <v>October</v>
      </c>
      <c r="D9042" t="s">
        <v>16</v>
      </c>
      <c r="E9042" t="s">
        <v>19</v>
      </c>
      <c r="F9042" t="s">
        <v>20</v>
      </c>
      <c r="G9042" t="s">
        <v>21</v>
      </c>
      <c r="H9042" s="11">
        <v>2501</v>
      </c>
      <c r="I9042" s="11">
        <v>37.014800000000008</v>
      </c>
      <c r="J9042" s="13">
        <f>data[[#This Row],[Clicks]]/data[[#This Row],[Impressions]]</f>
        <v>1.4800000000000002E-2</v>
      </c>
      <c r="K9042" s="1">
        <v>0.31999999999999995</v>
      </c>
      <c r="L9042" s="2">
        <v>11.844736000000001</v>
      </c>
      <c r="M9042">
        <v>6</v>
      </c>
      <c r="N9042" s="1">
        <f>IF(data[[#This Row],[Conversions]]=0,0,data[[#This Row],[Spend, Dollars]]/data[[#This Row],[Conversions]])</f>
        <v>1.9741226666666669</v>
      </c>
      <c r="O9042" s="13">
        <f>data[[#This Row],[Conversions]]/data[[#This Row],[Clicks]]</f>
        <v>0.16209732323286899</v>
      </c>
      <c r="P9042" s="11">
        <v>472</v>
      </c>
      <c r="Q9042" s="11">
        <f>IF(data[[#This Row],[Spend, Dollars]]=0,0,data[[#This Row],[Total conversion value, Dollars]]/data[[#This Row],[Spend, Dollars]])</f>
        <v>39.848925294746962</v>
      </c>
      <c r="R9042" s="2">
        <v>75.599999999999994</v>
      </c>
      <c r="S9042" s="2">
        <v>10.5</v>
      </c>
      <c r="T9042" s="2">
        <v>2</v>
      </c>
      <c r="U9042" s="2">
        <f t="shared" si="141"/>
        <v>88.1</v>
      </c>
    </row>
    <row r="9043" spans="1:21" x14ac:dyDescent="0.2">
      <c r="A9043" t="s">
        <v>24</v>
      </c>
      <c r="B9043" s="3">
        <v>45227</v>
      </c>
      <c r="C9043" s="10" t="str">
        <f>TEXT(data[[#This Row],[Date]],"mmmm")</f>
        <v>October</v>
      </c>
      <c r="D9043" t="s">
        <v>16</v>
      </c>
      <c r="E9043" t="s">
        <v>19</v>
      </c>
      <c r="F9043" t="s">
        <v>20</v>
      </c>
      <c r="G9043" t="s">
        <v>21</v>
      </c>
      <c r="H9043" s="11">
        <v>2311</v>
      </c>
      <c r="I9043" s="11">
        <v>28.194199999999999</v>
      </c>
      <c r="J9043" s="13">
        <f>data[[#This Row],[Clicks]]/data[[#This Row],[Impressions]]</f>
        <v>1.2199999999999999E-2</v>
      </c>
      <c r="K9043" s="1">
        <v>0.74999999999999978</v>
      </c>
      <c r="L9043" s="2">
        <v>21.145649999999993</v>
      </c>
      <c r="M9043">
        <v>2</v>
      </c>
      <c r="N9043" s="1">
        <f>IF(data[[#This Row],[Conversions]]=0,0,data[[#This Row],[Spend, Dollars]]/data[[#This Row],[Conversions]])</f>
        <v>10.572824999999996</v>
      </c>
      <c r="O9043" s="13">
        <f>data[[#This Row],[Conversions]]/data[[#This Row],[Clicks]]</f>
        <v>7.0936575607749117E-2</v>
      </c>
      <c r="P9043" s="11">
        <v>69</v>
      </c>
      <c r="Q9043" s="11">
        <f>IF(data[[#This Row],[Spend, Dollars]]=0,0,data[[#This Row],[Total conversion value, Dollars]]/data[[#This Row],[Spend, Dollars]])</f>
        <v>3.2630824779564604</v>
      </c>
      <c r="R9043" s="2">
        <v>84</v>
      </c>
      <c r="S9043" s="2">
        <v>18</v>
      </c>
      <c r="T9043" s="2">
        <v>6</v>
      </c>
      <c r="U9043" s="2">
        <f t="shared" si="141"/>
        <v>108</v>
      </c>
    </row>
    <row r="9044" spans="1:21" x14ac:dyDescent="0.2">
      <c r="A9044" t="s">
        <v>24</v>
      </c>
      <c r="B9044" s="3">
        <v>45228</v>
      </c>
      <c r="C9044" s="10" t="str">
        <f>TEXT(data[[#This Row],[Date]],"mmmm")</f>
        <v>October</v>
      </c>
      <c r="D9044" t="s">
        <v>16</v>
      </c>
      <c r="E9044" t="s">
        <v>19</v>
      </c>
      <c r="F9044" t="s">
        <v>20</v>
      </c>
      <c r="G9044" t="s">
        <v>21</v>
      </c>
      <c r="H9044" s="11">
        <v>1833</v>
      </c>
      <c r="I9044" s="11">
        <v>25.845299999999995</v>
      </c>
      <c r="J9044" s="13">
        <f>data[[#This Row],[Clicks]]/data[[#This Row],[Impressions]]</f>
        <v>1.4099999999999996E-2</v>
      </c>
      <c r="K9044" s="1">
        <v>0.26000000000000006</v>
      </c>
      <c r="L9044" s="2">
        <v>6.7197780000000007</v>
      </c>
      <c r="M9044">
        <v>2</v>
      </c>
      <c r="N9044" s="1">
        <f>IF(data[[#This Row],[Conversions]]=0,0,data[[#This Row],[Spend, Dollars]]/data[[#This Row],[Conversions]])</f>
        <v>3.3598890000000003</v>
      </c>
      <c r="O9044" s="13">
        <f>data[[#This Row],[Conversions]]/data[[#This Row],[Clicks]]</f>
        <v>7.7383508800439552E-2</v>
      </c>
      <c r="P9044" s="11">
        <v>222</v>
      </c>
      <c r="Q9044" s="11">
        <f>IF(data[[#This Row],[Spend, Dollars]]=0,0,data[[#This Row],[Total conversion value, Dollars]]/data[[#This Row],[Spend, Dollars]])</f>
        <v>33.036805680187648</v>
      </c>
      <c r="R9044" s="2">
        <v>72</v>
      </c>
      <c r="S9044" s="2">
        <v>19.5</v>
      </c>
      <c r="T9044" s="2">
        <v>2</v>
      </c>
      <c r="U9044" s="2">
        <f t="shared" si="141"/>
        <v>93.5</v>
      </c>
    </row>
    <row r="9045" spans="1:21" x14ac:dyDescent="0.2">
      <c r="A9045" t="s">
        <v>24</v>
      </c>
      <c r="B9045" s="3">
        <v>45229</v>
      </c>
      <c r="C9045" s="10" t="str">
        <f>TEXT(data[[#This Row],[Date]],"mmmm")</f>
        <v>October</v>
      </c>
      <c r="D9045" t="s">
        <v>16</v>
      </c>
      <c r="E9045" t="s">
        <v>19</v>
      </c>
      <c r="F9045" t="s">
        <v>20</v>
      </c>
      <c r="G9045" t="s">
        <v>21</v>
      </c>
      <c r="H9045" s="11">
        <v>2300</v>
      </c>
      <c r="I9045" s="11">
        <v>30.129999999999992</v>
      </c>
      <c r="J9045" s="13">
        <f>data[[#This Row],[Clicks]]/data[[#This Row],[Impressions]]</f>
        <v>1.3099999999999997E-2</v>
      </c>
      <c r="K9045" s="1">
        <v>0.7799999999999998</v>
      </c>
      <c r="L9045" s="2">
        <v>23.501399999999986</v>
      </c>
      <c r="M9045">
        <v>1</v>
      </c>
      <c r="N9045" s="1">
        <f>IF(data[[#This Row],[Conversions]]=0,0,data[[#This Row],[Spend, Dollars]]/data[[#This Row],[Conversions]])</f>
        <v>23.501399999999986</v>
      </c>
      <c r="O9045" s="13">
        <f>data[[#This Row],[Conversions]]/data[[#This Row],[Clicks]]</f>
        <v>3.3189512114171933E-2</v>
      </c>
      <c r="P9045" s="11">
        <v>145</v>
      </c>
      <c r="Q9045" s="11">
        <f>IF(data[[#This Row],[Spend, Dollars]]=0,0,data[[#This Row],[Total conversion value, Dollars]]/data[[#This Row],[Spend, Dollars]])</f>
        <v>6.1698452007114506</v>
      </c>
      <c r="R9045" s="2">
        <v>55.199999999999996</v>
      </c>
      <c r="S9045" s="2">
        <v>7.5</v>
      </c>
      <c r="T9045" s="2">
        <v>2</v>
      </c>
      <c r="U9045" s="2">
        <f t="shared" si="141"/>
        <v>64.699999999999989</v>
      </c>
    </row>
    <row r="9046" spans="1:21" x14ac:dyDescent="0.2">
      <c r="A9046" t="s">
        <v>24</v>
      </c>
      <c r="B9046" s="3">
        <v>45230</v>
      </c>
      <c r="C9046" s="10" t="str">
        <f>TEXT(data[[#This Row],[Date]],"mmmm")</f>
        <v>October</v>
      </c>
      <c r="D9046" t="s">
        <v>16</v>
      </c>
      <c r="E9046" t="s">
        <v>19</v>
      </c>
      <c r="F9046" t="s">
        <v>20</v>
      </c>
      <c r="G9046" t="s">
        <v>21</v>
      </c>
      <c r="H9046" s="11">
        <v>1544</v>
      </c>
      <c r="I9046" s="11">
        <v>8.9551999999999978</v>
      </c>
      <c r="J9046" s="13">
        <f>data[[#This Row],[Clicks]]/data[[#This Row],[Impressions]]</f>
        <v>5.7999999999999987E-3</v>
      </c>
      <c r="K9046" s="1">
        <v>9.0000000000000066E-2</v>
      </c>
      <c r="L9046" s="2">
        <v>0.80596800000000035</v>
      </c>
      <c r="M9046">
        <v>2</v>
      </c>
      <c r="N9046" s="1">
        <f>IF(data[[#This Row],[Conversions]]=0,0,data[[#This Row],[Spend, Dollars]]/data[[#This Row],[Conversions]])</f>
        <v>0.40298400000000018</v>
      </c>
      <c r="O9046" s="13">
        <f>data[[#This Row],[Conversions]]/data[[#This Row],[Clicks]]</f>
        <v>0.2233339288904771</v>
      </c>
      <c r="P9046" s="11">
        <v>203</v>
      </c>
      <c r="Q9046" s="11">
        <f>IF(data[[#This Row],[Spend, Dollars]]=0,0,data[[#This Row],[Total conversion value, Dollars]]/data[[#This Row],[Spend, Dollars]])</f>
        <v>251.87104202648234</v>
      </c>
      <c r="R9046" s="2">
        <v>61.199999999999996</v>
      </c>
      <c r="S9046" s="2">
        <v>12</v>
      </c>
      <c r="T9046" s="2">
        <v>6</v>
      </c>
      <c r="U9046" s="2">
        <f t="shared" si="141"/>
        <v>79.199999999999989</v>
      </c>
    </row>
    <row r="9047" spans="1:21" x14ac:dyDescent="0.2">
      <c r="A9047" t="s">
        <v>24</v>
      </c>
      <c r="B9047" s="3">
        <v>45231</v>
      </c>
      <c r="C9047" s="10" t="str">
        <f>TEXT(data[[#This Row],[Date]],"mmmm")</f>
        <v>November</v>
      </c>
      <c r="D9047" t="s">
        <v>16</v>
      </c>
      <c r="E9047" t="s">
        <v>19</v>
      </c>
      <c r="F9047" t="s">
        <v>20</v>
      </c>
      <c r="G9047" t="s">
        <v>21</v>
      </c>
      <c r="H9047" s="11">
        <v>2206</v>
      </c>
      <c r="I9047" s="11">
        <v>24.927800000000001</v>
      </c>
      <c r="J9047" s="13">
        <f>data[[#This Row],[Clicks]]/data[[#This Row],[Impressions]]</f>
        <v>1.1300000000000001E-2</v>
      </c>
      <c r="K9047" s="1">
        <v>0.65999999999999981</v>
      </c>
      <c r="L9047" s="2">
        <v>16.452347999999997</v>
      </c>
      <c r="M9047">
        <v>1</v>
      </c>
      <c r="N9047" s="1">
        <f>IF(data[[#This Row],[Conversions]]=0,0,data[[#This Row],[Spend, Dollars]]/data[[#This Row],[Conversions]])</f>
        <v>16.452347999999997</v>
      </c>
      <c r="O9047" s="13">
        <f>data[[#This Row],[Conversions]]/data[[#This Row],[Clicks]]</f>
        <v>4.0115854588050288E-2</v>
      </c>
      <c r="P9047" s="11">
        <v>92</v>
      </c>
      <c r="Q9047" s="11">
        <f>IF(data[[#This Row],[Spend, Dollars]]=0,0,data[[#This Row],[Total conversion value, Dollars]]/data[[#This Row],[Spend, Dollars]])</f>
        <v>5.5919070031827687</v>
      </c>
      <c r="R9047" s="2">
        <v>50.4</v>
      </c>
      <c r="S9047" s="2">
        <v>27</v>
      </c>
      <c r="T9047" s="2">
        <v>1</v>
      </c>
      <c r="U9047" s="2">
        <f t="shared" si="141"/>
        <v>78.400000000000006</v>
      </c>
    </row>
    <row r="9048" spans="1:21" x14ac:dyDescent="0.2">
      <c r="A9048" t="s">
        <v>24</v>
      </c>
      <c r="B9048" s="3">
        <v>45232</v>
      </c>
      <c r="C9048" s="10" t="str">
        <f>TEXT(data[[#This Row],[Date]],"mmmm")</f>
        <v>November</v>
      </c>
      <c r="D9048" t="s">
        <v>16</v>
      </c>
      <c r="E9048" t="s">
        <v>19</v>
      </c>
      <c r="F9048" t="s">
        <v>20</v>
      </c>
      <c r="G9048" t="s">
        <v>21</v>
      </c>
      <c r="H9048" s="11">
        <v>2749</v>
      </c>
      <c r="I9048" s="11">
        <v>36.561699999999995</v>
      </c>
      <c r="J9048" s="13">
        <f>data[[#This Row],[Clicks]]/data[[#This Row],[Impressions]]</f>
        <v>1.3299999999999998E-2</v>
      </c>
      <c r="K9048" s="1">
        <v>1.0699999999999998</v>
      </c>
      <c r="L9048" s="2">
        <v>39.12101899999999</v>
      </c>
      <c r="M9048">
        <v>6</v>
      </c>
      <c r="N9048" s="1">
        <f>IF(data[[#This Row],[Conversions]]=0,0,data[[#This Row],[Spend, Dollars]]/data[[#This Row],[Conversions]])</f>
        <v>6.5201698333333313</v>
      </c>
      <c r="O9048" s="13">
        <f>data[[#This Row],[Conversions]]/data[[#This Row],[Clicks]]</f>
        <v>0.16410615480133584</v>
      </c>
      <c r="P9048" s="11">
        <v>310</v>
      </c>
      <c r="Q9048" s="11">
        <f>IF(data[[#This Row],[Spend, Dollars]]=0,0,data[[#This Row],[Total conversion value, Dollars]]/data[[#This Row],[Spend, Dollars]])</f>
        <v>7.9241289701579625</v>
      </c>
      <c r="R9048" s="2">
        <v>79.2</v>
      </c>
      <c r="S9048" s="2">
        <v>3</v>
      </c>
      <c r="T9048" s="2">
        <v>4</v>
      </c>
      <c r="U9048" s="2">
        <f t="shared" si="141"/>
        <v>86.2</v>
      </c>
    </row>
    <row r="9049" spans="1:21" x14ac:dyDescent="0.2">
      <c r="A9049" t="s">
        <v>24</v>
      </c>
      <c r="B9049" s="3">
        <v>45233</v>
      </c>
      <c r="C9049" s="10" t="str">
        <f>TEXT(data[[#This Row],[Date]],"mmmm")</f>
        <v>November</v>
      </c>
      <c r="D9049" t="s">
        <v>16</v>
      </c>
      <c r="E9049" t="s">
        <v>19</v>
      </c>
      <c r="F9049" t="s">
        <v>20</v>
      </c>
      <c r="G9049" t="s">
        <v>21</v>
      </c>
      <c r="H9049" s="11">
        <v>3011</v>
      </c>
      <c r="I9049" s="11">
        <v>21.9803</v>
      </c>
      <c r="J9049" s="13">
        <f>data[[#This Row],[Clicks]]/data[[#This Row],[Impressions]]</f>
        <v>7.3000000000000001E-3</v>
      </c>
      <c r="K9049" s="1">
        <v>1.0199999999999998</v>
      </c>
      <c r="L9049" s="2">
        <v>22.419905999999994</v>
      </c>
      <c r="M9049">
        <v>6</v>
      </c>
      <c r="N9049" s="1">
        <f>IF(data[[#This Row],[Conversions]]=0,0,data[[#This Row],[Spend, Dollars]]/data[[#This Row],[Conversions]])</f>
        <v>3.7366509999999988</v>
      </c>
      <c r="O9049" s="13">
        <f>data[[#This Row],[Conversions]]/data[[#This Row],[Clicks]]</f>
        <v>0.27297170648262309</v>
      </c>
      <c r="P9049" s="11">
        <v>424</v>
      </c>
      <c r="Q9049" s="11">
        <f>IF(data[[#This Row],[Spend, Dollars]]=0,0,data[[#This Row],[Total conversion value, Dollars]]/data[[#This Row],[Spend, Dollars]])</f>
        <v>18.911765285724218</v>
      </c>
      <c r="R9049" s="2">
        <v>67.2</v>
      </c>
      <c r="S9049" s="2">
        <v>13.5</v>
      </c>
      <c r="T9049" s="2">
        <v>5</v>
      </c>
      <c r="U9049" s="2">
        <f t="shared" si="141"/>
        <v>85.7</v>
      </c>
    </row>
    <row r="9050" spans="1:21" x14ac:dyDescent="0.2">
      <c r="A9050" t="s">
        <v>24</v>
      </c>
      <c r="B9050" s="3">
        <v>45234</v>
      </c>
      <c r="C9050" s="10" t="str">
        <f>TEXT(data[[#This Row],[Date]],"mmmm")</f>
        <v>November</v>
      </c>
      <c r="D9050" t="s">
        <v>16</v>
      </c>
      <c r="E9050" t="s">
        <v>19</v>
      </c>
      <c r="F9050" t="s">
        <v>20</v>
      </c>
      <c r="G9050" t="s">
        <v>21</v>
      </c>
      <c r="H9050" s="11">
        <v>2363</v>
      </c>
      <c r="I9050" s="11">
        <v>20.0855</v>
      </c>
      <c r="J9050" s="13">
        <f>data[[#This Row],[Clicks]]/data[[#This Row],[Impressions]]</f>
        <v>8.5000000000000006E-3</v>
      </c>
      <c r="K9050" s="1">
        <v>1.1799999999999997</v>
      </c>
      <c r="L9050" s="2">
        <v>23.700889999999994</v>
      </c>
      <c r="M9050">
        <v>6</v>
      </c>
      <c r="N9050" s="1">
        <f>IF(data[[#This Row],[Conversions]]=0,0,data[[#This Row],[Spend, Dollars]]/data[[#This Row],[Conversions]])</f>
        <v>3.9501483333333325</v>
      </c>
      <c r="O9050" s="13">
        <f>data[[#This Row],[Conversions]]/data[[#This Row],[Clicks]]</f>
        <v>0.29872295934878396</v>
      </c>
      <c r="P9050" s="11">
        <v>481</v>
      </c>
      <c r="Q9050" s="11">
        <f>IF(data[[#This Row],[Spend, Dollars]]=0,0,data[[#This Row],[Total conversion value, Dollars]]/data[[#This Row],[Spend, Dollars]])</f>
        <v>20.294596532028972</v>
      </c>
      <c r="R9050" s="2">
        <v>49.199999999999996</v>
      </c>
      <c r="S9050" s="2">
        <v>25.5</v>
      </c>
      <c r="T9050" s="2">
        <v>3</v>
      </c>
      <c r="U9050" s="2">
        <f t="shared" si="141"/>
        <v>77.699999999999989</v>
      </c>
    </row>
    <row r="9051" spans="1:21" x14ac:dyDescent="0.2">
      <c r="A9051" t="s">
        <v>24</v>
      </c>
      <c r="B9051" s="3">
        <v>45235</v>
      </c>
      <c r="C9051" s="10" t="str">
        <f>TEXT(data[[#This Row],[Date]],"mmmm")</f>
        <v>November</v>
      </c>
      <c r="D9051" t="s">
        <v>16</v>
      </c>
      <c r="E9051" t="s">
        <v>19</v>
      </c>
      <c r="F9051" t="s">
        <v>20</v>
      </c>
      <c r="G9051" t="s">
        <v>21</v>
      </c>
      <c r="H9051" s="11">
        <v>1775</v>
      </c>
      <c r="I9051" s="11">
        <v>12.9575</v>
      </c>
      <c r="J9051" s="13">
        <f>data[[#This Row],[Clicks]]/data[[#This Row],[Impressions]]</f>
        <v>7.3000000000000001E-3</v>
      </c>
      <c r="K9051" s="1">
        <v>0.4599999999999998</v>
      </c>
      <c r="L9051" s="2">
        <v>5.9604499999999971</v>
      </c>
      <c r="M9051">
        <v>2</v>
      </c>
      <c r="N9051" s="1">
        <f>IF(data[[#This Row],[Conversions]]=0,0,data[[#This Row],[Spend, Dollars]]/data[[#This Row],[Conversions]])</f>
        <v>2.9802249999999986</v>
      </c>
      <c r="O9051" s="13">
        <f>data[[#This Row],[Conversions]]/data[[#This Row],[Clicks]]</f>
        <v>0.15435076210688792</v>
      </c>
      <c r="P9051" s="11">
        <v>79</v>
      </c>
      <c r="Q9051" s="11">
        <f>IF(data[[#This Row],[Spend, Dollars]]=0,0,data[[#This Row],[Total conversion value, Dollars]]/data[[#This Row],[Spend, Dollars]])</f>
        <v>13.254032833091468</v>
      </c>
      <c r="R9051" s="2">
        <v>91.2</v>
      </c>
      <c r="S9051" s="2">
        <v>9</v>
      </c>
      <c r="T9051" s="2">
        <v>4</v>
      </c>
      <c r="U9051" s="2">
        <f t="shared" si="141"/>
        <v>104.2</v>
      </c>
    </row>
    <row r="9052" spans="1:21" x14ac:dyDescent="0.2">
      <c r="A9052" t="s">
        <v>24</v>
      </c>
      <c r="B9052" s="3">
        <v>45236</v>
      </c>
      <c r="C9052" s="10" t="str">
        <f>TEXT(data[[#This Row],[Date]],"mmmm")</f>
        <v>November</v>
      </c>
      <c r="D9052" t="s">
        <v>16</v>
      </c>
      <c r="E9052" t="s">
        <v>19</v>
      </c>
      <c r="F9052" t="s">
        <v>20</v>
      </c>
      <c r="G9052" t="s">
        <v>21</v>
      </c>
      <c r="H9052" s="11">
        <v>2769</v>
      </c>
      <c r="I9052" s="11">
        <v>22.982700000000001</v>
      </c>
      <c r="J9052" s="13">
        <f>data[[#This Row],[Clicks]]/data[[#This Row],[Impressions]]</f>
        <v>8.3000000000000001E-3</v>
      </c>
      <c r="K9052" s="1">
        <v>0.80999999999999983</v>
      </c>
      <c r="L9052" s="2">
        <v>18.615986999999997</v>
      </c>
      <c r="M9052">
        <v>3</v>
      </c>
      <c r="N9052" s="1">
        <f>IF(data[[#This Row],[Conversions]]=0,0,data[[#This Row],[Spend, Dollars]]/data[[#This Row],[Conversions]])</f>
        <v>6.205328999999999</v>
      </c>
      <c r="O9052" s="13">
        <f>data[[#This Row],[Conversions]]/data[[#This Row],[Clicks]]</f>
        <v>0.1305329661005887</v>
      </c>
      <c r="P9052" s="11">
        <v>189</v>
      </c>
      <c r="Q9052" s="11">
        <f>IF(data[[#This Row],[Spend, Dollars]]=0,0,data[[#This Row],[Total conversion value, Dollars]]/data[[#This Row],[Spend, Dollars]])</f>
        <v>10.15256403004579</v>
      </c>
      <c r="R9052" s="2">
        <v>40.799999999999997</v>
      </c>
      <c r="S9052" s="2">
        <v>21</v>
      </c>
      <c r="T9052" s="2">
        <v>5</v>
      </c>
      <c r="U9052" s="2">
        <f t="shared" si="141"/>
        <v>66.8</v>
      </c>
    </row>
    <row r="9053" spans="1:21" x14ac:dyDescent="0.2">
      <c r="A9053" t="s">
        <v>24</v>
      </c>
      <c r="B9053" s="3">
        <v>45237</v>
      </c>
      <c r="C9053" s="10" t="str">
        <f>TEXT(data[[#This Row],[Date]],"mmmm")</f>
        <v>November</v>
      </c>
      <c r="D9053" t="s">
        <v>16</v>
      </c>
      <c r="E9053" t="s">
        <v>19</v>
      </c>
      <c r="F9053" t="s">
        <v>20</v>
      </c>
      <c r="G9053" t="s">
        <v>21</v>
      </c>
      <c r="H9053" s="11">
        <v>2166</v>
      </c>
      <c r="I9053" s="11">
        <v>13.862400000000004</v>
      </c>
      <c r="J9053" s="13">
        <f>data[[#This Row],[Clicks]]/data[[#This Row],[Impressions]]</f>
        <v>6.400000000000002E-3</v>
      </c>
      <c r="K9053" s="1">
        <v>0.80999999999999983</v>
      </c>
      <c r="L9053" s="2">
        <v>11.228544000000001</v>
      </c>
      <c r="M9053">
        <v>5</v>
      </c>
      <c r="N9053" s="1">
        <f>IF(data[[#This Row],[Conversions]]=0,0,data[[#This Row],[Spend, Dollars]]/data[[#This Row],[Conversions]])</f>
        <v>2.2457088000000001</v>
      </c>
      <c r="O9053" s="13">
        <f>data[[#This Row],[Conversions]]/data[[#This Row],[Clicks]]</f>
        <v>0.36068790397045231</v>
      </c>
      <c r="P9053" s="11">
        <v>264</v>
      </c>
      <c r="Q9053" s="11">
        <f>IF(data[[#This Row],[Spend, Dollars]]=0,0,data[[#This Row],[Total conversion value, Dollars]]/data[[#This Row],[Spend, Dollars]])</f>
        <v>23.51150781437023</v>
      </c>
      <c r="R9053" s="2">
        <v>58.8</v>
      </c>
      <c r="S9053" s="2">
        <v>4.5</v>
      </c>
      <c r="T9053" s="2">
        <v>5</v>
      </c>
      <c r="U9053" s="2">
        <f t="shared" si="141"/>
        <v>68.3</v>
      </c>
    </row>
    <row r="9054" spans="1:21" x14ac:dyDescent="0.2">
      <c r="A9054" t="s">
        <v>24</v>
      </c>
      <c r="B9054" s="3">
        <v>45238</v>
      </c>
      <c r="C9054" s="10" t="str">
        <f>TEXT(data[[#This Row],[Date]],"mmmm")</f>
        <v>November</v>
      </c>
      <c r="D9054" t="s">
        <v>16</v>
      </c>
      <c r="E9054" t="s">
        <v>19</v>
      </c>
      <c r="F9054" t="s">
        <v>20</v>
      </c>
      <c r="G9054" t="s">
        <v>21</v>
      </c>
      <c r="H9054" s="11">
        <v>1949</v>
      </c>
      <c r="I9054" s="11">
        <v>24.947200000000006</v>
      </c>
      <c r="J9054" s="13">
        <f>data[[#This Row],[Clicks]]/data[[#This Row],[Impressions]]</f>
        <v>1.2800000000000002E-2</v>
      </c>
      <c r="K9054" s="1">
        <v>0.87999999999999967</v>
      </c>
      <c r="L9054" s="2">
        <v>21.953535999999996</v>
      </c>
      <c r="M9054">
        <v>5</v>
      </c>
      <c r="N9054" s="1">
        <f>IF(data[[#This Row],[Conversions]]=0,0,data[[#This Row],[Spend, Dollars]]/data[[#This Row],[Conversions]])</f>
        <v>4.3907071999999996</v>
      </c>
      <c r="O9054" s="13">
        <f>data[[#This Row],[Conversions]]/data[[#This Row],[Clicks]]</f>
        <v>0.20042329399692146</v>
      </c>
      <c r="P9054" s="11">
        <v>219</v>
      </c>
      <c r="Q9054" s="11">
        <f>IF(data[[#This Row],[Spend, Dollars]]=0,0,data[[#This Row],[Total conversion value, Dollars]]/data[[#This Row],[Spend, Dollars]])</f>
        <v>9.9756139512104127</v>
      </c>
      <c r="R9054" s="2">
        <v>45.6</v>
      </c>
      <c r="S9054" s="2">
        <v>15</v>
      </c>
      <c r="T9054" s="2">
        <v>1</v>
      </c>
      <c r="U9054" s="2">
        <f t="shared" si="141"/>
        <v>61.6</v>
      </c>
    </row>
    <row r="9055" spans="1:21" x14ac:dyDescent="0.2">
      <c r="A9055" t="s">
        <v>24</v>
      </c>
      <c r="B9055" s="3">
        <v>45239</v>
      </c>
      <c r="C9055" s="10" t="str">
        <f>TEXT(data[[#This Row],[Date]],"mmmm")</f>
        <v>November</v>
      </c>
      <c r="D9055" t="s">
        <v>16</v>
      </c>
      <c r="E9055" t="s">
        <v>19</v>
      </c>
      <c r="F9055" t="s">
        <v>20</v>
      </c>
      <c r="G9055" t="s">
        <v>21</v>
      </c>
      <c r="H9055" s="11">
        <v>2710</v>
      </c>
      <c r="I9055" s="11">
        <v>17.886000000000003</v>
      </c>
      <c r="J9055" s="13">
        <f>data[[#This Row],[Clicks]]/data[[#This Row],[Impressions]]</f>
        <v>6.6000000000000008E-3</v>
      </c>
      <c r="K9055" s="1">
        <v>0.32999999999999996</v>
      </c>
      <c r="L9055" s="2">
        <v>5.90238</v>
      </c>
      <c r="M9055">
        <v>1</v>
      </c>
      <c r="N9055" s="1">
        <f>IF(data[[#This Row],[Conversions]]=0,0,data[[#This Row],[Spend, Dollars]]/data[[#This Row],[Conversions]])</f>
        <v>5.90238</v>
      </c>
      <c r="O9055" s="13">
        <f>data[[#This Row],[Conversions]]/data[[#This Row],[Clicks]]</f>
        <v>5.5909650005590956E-2</v>
      </c>
      <c r="P9055" s="11">
        <v>98</v>
      </c>
      <c r="Q9055" s="11">
        <f>IF(data[[#This Row],[Spend, Dollars]]=0,0,data[[#This Row],[Total conversion value, Dollars]]/data[[#This Row],[Spend, Dollars]])</f>
        <v>16.603471819842166</v>
      </c>
      <c r="R9055" s="2">
        <v>78</v>
      </c>
      <c r="S9055" s="2">
        <v>28.5</v>
      </c>
      <c r="T9055" s="2">
        <v>5</v>
      </c>
      <c r="U9055" s="2">
        <f t="shared" si="141"/>
        <v>111.5</v>
      </c>
    </row>
    <row r="9056" spans="1:21" x14ac:dyDescent="0.2">
      <c r="A9056" t="s">
        <v>24</v>
      </c>
      <c r="B9056" s="3">
        <v>45240</v>
      </c>
      <c r="C9056" s="10" t="str">
        <f>TEXT(data[[#This Row],[Date]],"mmmm")</f>
        <v>November</v>
      </c>
      <c r="D9056" t="s">
        <v>16</v>
      </c>
      <c r="E9056" t="s">
        <v>19</v>
      </c>
      <c r="F9056" t="s">
        <v>20</v>
      </c>
      <c r="G9056" t="s">
        <v>21</v>
      </c>
      <c r="H9056" s="11">
        <v>2446</v>
      </c>
      <c r="I9056" s="11">
        <v>23.481600000000004</v>
      </c>
      <c r="J9056" s="13">
        <f>data[[#This Row],[Clicks]]/data[[#This Row],[Impressions]]</f>
        <v>9.6000000000000009E-3</v>
      </c>
      <c r="K9056" s="1">
        <v>0.30000000000000004</v>
      </c>
      <c r="L9056" s="2">
        <v>7.0444800000000019</v>
      </c>
      <c r="M9056">
        <v>2</v>
      </c>
      <c r="N9056" s="1">
        <f>IF(data[[#This Row],[Conversions]]=0,0,data[[#This Row],[Spend, Dollars]]/data[[#This Row],[Conversions]])</f>
        <v>3.5222400000000009</v>
      </c>
      <c r="O9056" s="13">
        <f>data[[#This Row],[Conversions]]/data[[#This Row],[Clicks]]</f>
        <v>8.5173071681657109E-2</v>
      </c>
      <c r="P9056" s="11">
        <v>114</v>
      </c>
      <c r="Q9056" s="11">
        <f>IF(data[[#This Row],[Spend, Dollars]]=0,0,data[[#This Row],[Total conversion value, Dollars]]/data[[#This Row],[Spend, Dollars]])</f>
        <v>16.18288361951485</v>
      </c>
      <c r="R9056" s="2">
        <v>84</v>
      </c>
      <c r="S9056" s="2">
        <v>15</v>
      </c>
      <c r="T9056" s="2">
        <v>2</v>
      </c>
      <c r="U9056" s="2">
        <f t="shared" si="141"/>
        <v>101</v>
      </c>
    </row>
    <row r="9057" spans="1:21" x14ac:dyDescent="0.2">
      <c r="A9057" t="s">
        <v>24</v>
      </c>
      <c r="B9057" s="3">
        <v>45241</v>
      </c>
      <c r="C9057" s="10" t="str">
        <f>TEXT(data[[#This Row],[Date]],"mmmm")</f>
        <v>November</v>
      </c>
      <c r="D9057" t="s">
        <v>16</v>
      </c>
      <c r="E9057" t="s">
        <v>19</v>
      </c>
      <c r="F9057" t="s">
        <v>20</v>
      </c>
      <c r="G9057" t="s">
        <v>21</v>
      </c>
      <c r="H9057" s="11">
        <v>1630</v>
      </c>
      <c r="I9057" s="11">
        <v>14.181000000000004</v>
      </c>
      <c r="J9057" s="13">
        <f>data[[#This Row],[Clicks]]/data[[#This Row],[Impressions]]</f>
        <v>8.7000000000000029E-3</v>
      </c>
      <c r="K9057" s="1">
        <v>0.14000000000000007</v>
      </c>
      <c r="L9057" s="2">
        <v>1.9853400000000017</v>
      </c>
      <c r="M9057">
        <v>2</v>
      </c>
      <c r="N9057" s="1">
        <f>IF(data[[#This Row],[Conversions]]=0,0,data[[#This Row],[Spend, Dollars]]/data[[#This Row],[Conversions]])</f>
        <v>0.99267000000000083</v>
      </c>
      <c r="O9057" s="13">
        <f>data[[#This Row],[Conversions]]/data[[#This Row],[Clicks]]</f>
        <v>0.14103377758973271</v>
      </c>
      <c r="P9057" s="11">
        <v>123</v>
      </c>
      <c r="Q9057" s="11">
        <f>IF(data[[#This Row],[Spend, Dollars]]=0,0,data[[#This Row],[Total conversion value, Dollars]]/data[[#This Row],[Spend, Dollars]])</f>
        <v>61.954123726918262</v>
      </c>
      <c r="R9057" s="2">
        <v>46.8</v>
      </c>
      <c r="S9057" s="2">
        <v>3</v>
      </c>
      <c r="T9057" s="2">
        <v>2</v>
      </c>
      <c r="U9057" s="2">
        <f t="shared" si="141"/>
        <v>51.8</v>
      </c>
    </row>
    <row r="9058" spans="1:21" x14ac:dyDescent="0.2">
      <c r="A9058" t="s">
        <v>24</v>
      </c>
      <c r="B9058" s="3">
        <v>45242</v>
      </c>
      <c r="C9058" s="10" t="str">
        <f>TEXT(data[[#This Row],[Date]],"mmmm")</f>
        <v>November</v>
      </c>
      <c r="D9058" t="s">
        <v>16</v>
      </c>
      <c r="E9058" t="s">
        <v>19</v>
      </c>
      <c r="F9058" t="s">
        <v>20</v>
      </c>
      <c r="G9058" t="s">
        <v>21</v>
      </c>
      <c r="H9058" s="11">
        <v>1526</v>
      </c>
      <c r="I9058" s="11">
        <v>16.480800000000002</v>
      </c>
      <c r="J9058" s="13">
        <f>data[[#This Row],[Clicks]]/data[[#This Row],[Impressions]]</f>
        <v>1.0800000000000001E-2</v>
      </c>
      <c r="K9058" s="1">
        <v>1.1899999999999997</v>
      </c>
      <c r="L9058" s="2">
        <v>19.612151999999998</v>
      </c>
      <c r="M9058">
        <v>4</v>
      </c>
      <c r="N9058" s="1">
        <f>IF(data[[#This Row],[Conversions]]=0,0,data[[#This Row],[Spend, Dollars]]/data[[#This Row],[Conversions]])</f>
        <v>4.9030379999999996</v>
      </c>
      <c r="O9058" s="13">
        <f>data[[#This Row],[Conversions]]/data[[#This Row],[Clicks]]</f>
        <v>0.24270666472501332</v>
      </c>
      <c r="P9058" s="11">
        <v>247</v>
      </c>
      <c r="Q9058" s="11">
        <f>IF(data[[#This Row],[Spend, Dollars]]=0,0,data[[#This Row],[Total conversion value, Dollars]]/data[[#This Row],[Spend, Dollars]])</f>
        <v>12.594232392243342</v>
      </c>
      <c r="R9058" s="2">
        <v>62.4</v>
      </c>
      <c r="S9058" s="2">
        <v>9</v>
      </c>
      <c r="T9058" s="2">
        <v>3</v>
      </c>
      <c r="U9058" s="2">
        <f t="shared" si="141"/>
        <v>74.400000000000006</v>
      </c>
    </row>
    <row r="9059" spans="1:21" x14ac:dyDescent="0.2">
      <c r="A9059" t="s">
        <v>24</v>
      </c>
      <c r="B9059" s="3">
        <v>45243</v>
      </c>
      <c r="C9059" s="10" t="str">
        <f>TEXT(data[[#This Row],[Date]],"mmmm")</f>
        <v>November</v>
      </c>
      <c r="D9059" t="s">
        <v>16</v>
      </c>
      <c r="E9059" t="s">
        <v>19</v>
      </c>
      <c r="F9059" t="s">
        <v>20</v>
      </c>
      <c r="G9059" t="s">
        <v>21</v>
      </c>
      <c r="H9059" s="11">
        <v>2122</v>
      </c>
      <c r="I9059" s="11">
        <v>24.615199999999998</v>
      </c>
      <c r="J9059" s="13">
        <f>data[[#This Row],[Clicks]]/data[[#This Row],[Impressions]]</f>
        <v>1.1599999999999999E-2</v>
      </c>
      <c r="K9059" s="1">
        <v>1.0299999999999998</v>
      </c>
      <c r="L9059" s="2">
        <v>25.353655999999994</v>
      </c>
      <c r="M9059">
        <v>1</v>
      </c>
      <c r="N9059" s="1">
        <f>IF(data[[#This Row],[Conversions]]=0,0,data[[#This Row],[Spend, Dollars]]/data[[#This Row],[Conversions]])</f>
        <v>25.353655999999994</v>
      </c>
      <c r="O9059" s="13">
        <f>data[[#This Row],[Conversions]]/data[[#This Row],[Clicks]]</f>
        <v>4.0625304689785174E-2</v>
      </c>
      <c r="P9059" s="11">
        <v>50</v>
      </c>
      <c r="Q9059" s="11">
        <f>IF(data[[#This Row],[Spend, Dollars]]=0,0,data[[#This Row],[Total conversion value, Dollars]]/data[[#This Row],[Spend, Dollars]])</f>
        <v>1.9721021694070477</v>
      </c>
      <c r="R9059" s="2">
        <v>57.599999999999994</v>
      </c>
      <c r="S9059" s="2">
        <v>6</v>
      </c>
      <c r="T9059" s="2">
        <v>0</v>
      </c>
      <c r="U9059" s="2">
        <f t="shared" si="141"/>
        <v>63.599999999999994</v>
      </c>
    </row>
    <row r="9060" spans="1:21" x14ac:dyDescent="0.2">
      <c r="A9060" t="s">
        <v>24</v>
      </c>
      <c r="B9060" s="3">
        <v>45244</v>
      </c>
      <c r="C9060" s="10" t="str">
        <f>TEXT(data[[#This Row],[Date]],"mmmm")</f>
        <v>November</v>
      </c>
      <c r="D9060" t="s">
        <v>16</v>
      </c>
      <c r="E9060" t="s">
        <v>19</v>
      </c>
      <c r="F9060" t="s">
        <v>20</v>
      </c>
      <c r="G9060" t="s">
        <v>21</v>
      </c>
      <c r="H9060" s="11">
        <v>1444</v>
      </c>
      <c r="I9060" s="11">
        <v>11.985199999999997</v>
      </c>
      <c r="J9060" s="13">
        <f>data[[#This Row],[Clicks]]/data[[#This Row],[Impressions]]</f>
        <v>8.2999999999999984E-3</v>
      </c>
      <c r="K9060" s="1">
        <v>1.2399999999999998</v>
      </c>
      <c r="L9060" s="2">
        <v>14.861647999999994</v>
      </c>
      <c r="M9060">
        <v>1</v>
      </c>
      <c r="N9060" s="1">
        <f>IF(data[[#This Row],[Conversions]]=0,0,data[[#This Row],[Spend, Dollars]]/data[[#This Row],[Conversions]])</f>
        <v>14.861647999999994</v>
      </c>
      <c r="O9060" s="13">
        <f>data[[#This Row],[Conversions]]/data[[#This Row],[Clicks]]</f>
        <v>8.3436238026899867E-2</v>
      </c>
      <c r="P9060" s="11">
        <v>159</v>
      </c>
      <c r="Q9060" s="11">
        <f>IF(data[[#This Row],[Spend, Dollars]]=0,0,data[[#This Row],[Total conversion value, Dollars]]/data[[#This Row],[Spend, Dollars]])</f>
        <v>10.698678908287969</v>
      </c>
      <c r="R9060" s="2">
        <v>57.599999999999994</v>
      </c>
      <c r="S9060" s="2">
        <v>7.5</v>
      </c>
      <c r="T9060" s="2">
        <v>3</v>
      </c>
      <c r="U9060" s="2">
        <f t="shared" si="141"/>
        <v>68.099999999999994</v>
      </c>
    </row>
    <row r="9061" spans="1:21" x14ac:dyDescent="0.2">
      <c r="A9061" t="s">
        <v>24</v>
      </c>
      <c r="B9061" s="3">
        <v>45245</v>
      </c>
      <c r="C9061" s="10" t="str">
        <f>TEXT(data[[#This Row],[Date]],"mmmm")</f>
        <v>November</v>
      </c>
      <c r="D9061" t="s">
        <v>16</v>
      </c>
      <c r="E9061" t="s">
        <v>19</v>
      </c>
      <c r="F9061" t="s">
        <v>20</v>
      </c>
      <c r="G9061" t="s">
        <v>21</v>
      </c>
      <c r="H9061" s="11">
        <v>1643</v>
      </c>
      <c r="I9061" s="11">
        <v>24.645</v>
      </c>
      <c r="J9061" s="13">
        <f>data[[#This Row],[Clicks]]/data[[#This Row],[Impressions]]</f>
        <v>1.4999999999999999E-2</v>
      </c>
      <c r="K9061" s="1">
        <v>0.55999999999999983</v>
      </c>
      <c r="L9061" s="2">
        <v>13.801199999999996</v>
      </c>
      <c r="M9061">
        <v>5</v>
      </c>
      <c r="N9061" s="1">
        <f>IF(data[[#This Row],[Conversions]]=0,0,data[[#This Row],[Spend, Dollars]]/data[[#This Row],[Conversions]])</f>
        <v>2.7602399999999991</v>
      </c>
      <c r="O9061" s="13">
        <f>data[[#This Row],[Conversions]]/data[[#This Row],[Clicks]]</f>
        <v>0.2028809089064719</v>
      </c>
      <c r="P9061" s="11">
        <v>377</v>
      </c>
      <c r="Q9061" s="11">
        <f>IF(data[[#This Row],[Spend, Dollars]]=0,0,data[[#This Row],[Total conversion value, Dollars]]/data[[#This Row],[Spend, Dollars]])</f>
        <v>27.316465234907117</v>
      </c>
      <c r="R9061" s="2">
        <v>70.8</v>
      </c>
      <c r="S9061" s="2">
        <v>10.5</v>
      </c>
      <c r="T9061" s="2">
        <v>1</v>
      </c>
      <c r="U9061" s="2">
        <f t="shared" si="141"/>
        <v>82.3</v>
      </c>
    </row>
    <row r="9062" spans="1:21" x14ac:dyDescent="0.2">
      <c r="A9062" t="s">
        <v>24</v>
      </c>
      <c r="B9062" s="3">
        <v>45246</v>
      </c>
      <c r="C9062" s="10" t="str">
        <f>TEXT(data[[#This Row],[Date]],"mmmm")</f>
        <v>November</v>
      </c>
      <c r="D9062" t="s">
        <v>16</v>
      </c>
      <c r="E9062" t="s">
        <v>19</v>
      </c>
      <c r="F9062" t="s">
        <v>20</v>
      </c>
      <c r="G9062" t="s">
        <v>21</v>
      </c>
      <c r="H9062" s="11">
        <v>2401</v>
      </c>
      <c r="I9062" s="11">
        <v>22.3293</v>
      </c>
      <c r="J9062" s="13">
        <f>data[[#This Row],[Clicks]]/data[[#This Row],[Impressions]]</f>
        <v>9.2999999999999992E-3</v>
      </c>
      <c r="K9062" s="1">
        <v>0.28000000000000008</v>
      </c>
      <c r="L9062" s="2">
        <v>6.2522040000000016</v>
      </c>
      <c r="M9062">
        <v>4</v>
      </c>
      <c r="N9062" s="1">
        <f>IF(data[[#This Row],[Conversions]]=0,0,data[[#This Row],[Spend, Dollars]]/data[[#This Row],[Conversions]])</f>
        <v>1.5630510000000004</v>
      </c>
      <c r="O9062" s="13">
        <f>data[[#This Row],[Conversions]]/data[[#This Row],[Clicks]]</f>
        <v>0.17913682918855495</v>
      </c>
      <c r="P9062" s="11">
        <v>353</v>
      </c>
      <c r="Q9062" s="11">
        <f>IF(data[[#This Row],[Spend, Dollars]]=0,0,data[[#This Row],[Total conversion value, Dollars]]/data[[#This Row],[Spend, Dollars]])</f>
        <v>56.460089913892752</v>
      </c>
      <c r="R9062" s="2">
        <v>60</v>
      </c>
      <c r="S9062" s="2">
        <v>16.5</v>
      </c>
      <c r="T9062" s="2">
        <v>3</v>
      </c>
      <c r="U9062" s="2">
        <f t="shared" si="141"/>
        <v>79.5</v>
      </c>
    </row>
    <row r="9063" spans="1:21" x14ac:dyDescent="0.2">
      <c r="A9063" t="s">
        <v>24</v>
      </c>
      <c r="B9063" s="3">
        <v>45247</v>
      </c>
      <c r="C9063" s="10" t="str">
        <f>TEXT(data[[#This Row],[Date]],"mmmm")</f>
        <v>November</v>
      </c>
      <c r="D9063" t="s">
        <v>16</v>
      </c>
      <c r="E9063" t="s">
        <v>19</v>
      </c>
      <c r="F9063" t="s">
        <v>20</v>
      </c>
      <c r="G9063" t="s">
        <v>21</v>
      </c>
      <c r="H9063" s="11">
        <v>2423</v>
      </c>
      <c r="I9063" s="11">
        <v>22.291599999999999</v>
      </c>
      <c r="J9063" s="13">
        <f>data[[#This Row],[Clicks]]/data[[#This Row],[Impressions]]</f>
        <v>9.1999999999999998E-3</v>
      </c>
      <c r="K9063" s="1">
        <v>0.40999999999999992</v>
      </c>
      <c r="L9063" s="2">
        <v>9.1395559999999971</v>
      </c>
      <c r="M9063">
        <v>2</v>
      </c>
      <c r="N9063" s="1">
        <f>IF(data[[#This Row],[Conversions]]=0,0,data[[#This Row],[Spend, Dollars]]/data[[#This Row],[Conversions]])</f>
        <v>4.5697779999999986</v>
      </c>
      <c r="O9063" s="13">
        <f>data[[#This Row],[Conversions]]/data[[#This Row],[Clicks]]</f>
        <v>8.9719894489404081E-2</v>
      </c>
      <c r="P9063" s="11">
        <v>183</v>
      </c>
      <c r="Q9063" s="11">
        <f>IF(data[[#This Row],[Spend, Dollars]]=0,0,data[[#This Row],[Total conversion value, Dollars]]/data[[#This Row],[Spend, Dollars]])</f>
        <v>20.022854501903598</v>
      </c>
      <c r="R9063" s="2">
        <v>52.8</v>
      </c>
      <c r="S9063" s="2">
        <v>18</v>
      </c>
      <c r="T9063" s="2">
        <v>7</v>
      </c>
      <c r="U9063" s="2">
        <f t="shared" si="141"/>
        <v>77.8</v>
      </c>
    </row>
    <row r="9064" spans="1:21" x14ac:dyDescent="0.2">
      <c r="A9064" t="s">
        <v>24</v>
      </c>
      <c r="B9064" s="3">
        <v>45248</v>
      </c>
      <c r="C9064" s="10" t="str">
        <f>TEXT(data[[#This Row],[Date]],"mmmm")</f>
        <v>November</v>
      </c>
      <c r="D9064" t="s">
        <v>16</v>
      </c>
      <c r="E9064" t="s">
        <v>19</v>
      </c>
      <c r="F9064" t="s">
        <v>20</v>
      </c>
      <c r="G9064" t="s">
        <v>21</v>
      </c>
      <c r="H9064" s="11">
        <v>2340</v>
      </c>
      <c r="I9064" s="11">
        <v>20.826000000000004</v>
      </c>
      <c r="J9064" s="13">
        <f>data[[#This Row],[Clicks]]/data[[#This Row],[Impressions]]</f>
        <v>8.9000000000000017E-3</v>
      </c>
      <c r="K9064" s="1">
        <v>1.2199999999999998</v>
      </c>
      <c r="L9064" s="2">
        <v>25.407720000000001</v>
      </c>
      <c r="M9064">
        <v>1</v>
      </c>
      <c r="N9064" s="1">
        <f>IF(data[[#This Row],[Conversions]]=0,0,data[[#This Row],[Spend, Dollars]]/data[[#This Row],[Conversions]])</f>
        <v>25.407720000000001</v>
      </c>
      <c r="O9064" s="13">
        <f>data[[#This Row],[Conversions]]/data[[#This Row],[Clicks]]</f>
        <v>4.8016901949486213E-2</v>
      </c>
      <c r="P9064" s="11">
        <v>34</v>
      </c>
      <c r="Q9064" s="11">
        <f>IF(data[[#This Row],[Spend, Dollars]]=0,0,data[[#This Row],[Total conversion value, Dollars]]/data[[#This Row],[Spend, Dollars]])</f>
        <v>1.3381759559692881</v>
      </c>
      <c r="R9064" s="2">
        <v>99.6</v>
      </c>
      <c r="S9064" s="2">
        <v>10.5</v>
      </c>
      <c r="T9064" s="2">
        <v>2</v>
      </c>
      <c r="U9064" s="2">
        <f t="shared" si="141"/>
        <v>112.1</v>
      </c>
    </row>
    <row r="9065" spans="1:21" x14ac:dyDescent="0.2">
      <c r="A9065" t="s">
        <v>24</v>
      </c>
      <c r="B9065" s="3">
        <v>45249</v>
      </c>
      <c r="C9065" s="10" t="str">
        <f>TEXT(data[[#This Row],[Date]],"mmmm")</f>
        <v>November</v>
      </c>
      <c r="D9065" t="s">
        <v>16</v>
      </c>
      <c r="E9065" t="s">
        <v>19</v>
      </c>
      <c r="F9065" t="s">
        <v>20</v>
      </c>
      <c r="G9065" t="s">
        <v>21</v>
      </c>
      <c r="H9065" s="11">
        <v>1974</v>
      </c>
      <c r="I9065" s="11">
        <v>18.160799999999998</v>
      </c>
      <c r="J9065" s="13">
        <f>data[[#This Row],[Clicks]]/data[[#This Row],[Impressions]]</f>
        <v>9.1999999999999998E-3</v>
      </c>
      <c r="K9065" s="1">
        <v>0.6499999999999998</v>
      </c>
      <c r="L9065" s="2">
        <v>11.804519999999995</v>
      </c>
      <c r="M9065">
        <v>6</v>
      </c>
      <c r="N9065" s="1">
        <f>IF(data[[#This Row],[Conversions]]=0,0,data[[#This Row],[Spend, Dollars]]/data[[#This Row],[Conversions]])</f>
        <v>1.9674199999999991</v>
      </c>
      <c r="O9065" s="13">
        <f>data[[#This Row],[Conversions]]/data[[#This Row],[Clicks]]</f>
        <v>0.3303819215012555</v>
      </c>
      <c r="P9065" s="11">
        <v>410</v>
      </c>
      <c r="Q9065" s="11">
        <f>IF(data[[#This Row],[Spend, Dollars]]=0,0,data[[#This Row],[Total conversion value, Dollars]]/data[[#This Row],[Spend, Dollars]])</f>
        <v>34.732458414234564</v>
      </c>
      <c r="R9065" s="2">
        <v>72</v>
      </c>
      <c r="S9065" s="2">
        <v>3</v>
      </c>
      <c r="T9065" s="2">
        <v>2</v>
      </c>
      <c r="U9065" s="2">
        <f t="shared" si="141"/>
        <v>77</v>
      </c>
    </row>
    <row r="9066" spans="1:21" x14ac:dyDescent="0.2">
      <c r="A9066" t="s">
        <v>24</v>
      </c>
      <c r="B9066" s="3">
        <v>45250</v>
      </c>
      <c r="C9066" s="10" t="str">
        <f>TEXT(data[[#This Row],[Date]],"mmmm")</f>
        <v>November</v>
      </c>
      <c r="D9066" t="s">
        <v>16</v>
      </c>
      <c r="E9066" t="s">
        <v>19</v>
      </c>
      <c r="F9066" t="s">
        <v>20</v>
      </c>
      <c r="G9066" t="s">
        <v>21</v>
      </c>
      <c r="H9066" s="11">
        <v>2792</v>
      </c>
      <c r="I9066" s="11">
        <v>25.965599999999998</v>
      </c>
      <c r="J9066" s="13">
        <f>data[[#This Row],[Clicks]]/data[[#This Row],[Impressions]]</f>
        <v>9.2999999999999992E-3</v>
      </c>
      <c r="K9066" s="1">
        <v>0.47999999999999982</v>
      </c>
      <c r="L9066" s="2">
        <v>12.463487999999995</v>
      </c>
      <c r="M9066">
        <v>6</v>
      </c>
      <c r="N9066" s="1">
        <f>IF(data[[#This Row],[Conversions]]=0,0,data[[#This Row],[Spend, Dollars]]/data[[#This Row],[Conversions]])</f>
        <v>2.0772479999999991</v>
      </c>
      <c r="O9066" s="13">
        <f>data[[#This Row],[Conversions]]/data[[#This Row],[Clicks]]</f>
        <v>0.23107496071725669</v>
      </c>
      <c r="P9066" s="11">
        <v>350</v>
      </c>
      <c r="Q9066" s="11">
        <f>IF(data[[#This Row],[Spend, Dollars]]=0,0,data[[#This Row],[Total conversion value, Dollars]]/data[[#This Row],[Spend, Dollars]])</f>
        <v>28.08202647605551</v>
      </c>
      <c r="R9066" s="2">
        <v>48</v>
      </c>
      <c r="S9066" s="2">
        <v>25.5</v>
      </c>
      <c r="T9066" s="2">
        <v>8</v>
      </c>
      <c r="U9066" s="2">
        <f t="shared" si="141"/>
        <v>81.5</v>
      </c>
    </row>
    <row r="9067" spans="1:21" x14ac:dyDescent="0.2">
      <c r="A9067" t="s">
        <v>24</v>
      </c>
      <c r="B9067" s="3">
        <v>45251</v>
      </c>
      <c r="C9067" s="10" t="str">
        <f>TEXT(data[[#This Row],[Date]],"mmmm")</f>
        <v>November</v>
      </c>
      <c r="D9067" t="s">
        <v>16</v>
      </c>
      <c r="E9067" t="s">
        <v>19</v>
      </c>
      <c r="F9067" t="s">
        <v>20</v>
      </c>
      <c r="G9067" t="s">
        <v>21</v>
      </c>
      <c r="H9067" s="11">
        <v>1404</v>
      </c>
      <c r="I9067" s="11">
        <v>13.057199999999998</v>
      </c>
      <c r="J9067" s="13">
        <f>data[[#This Row],[Clicks]]/data[[#This Row],[Impressions]]</f>
        <v>9.2999999999999992E-3</v>
      </c>
      <c r="K9067" s="1">
        <v>0.18000000000000005</v>
      </c>
      <c r="L9067" s="2">
        <v>2.3502960000000002</v>
      </c>
      <c r="M9067">
        <v>5</v>
      </c>
      <c r="N9067" s="1">
        <f>IF(data[[#This Row],[Conversions]]=0,0,data[[#This Row],[Spend, Dollars]]/data[[#This Row],[Conversions]])</f>
        <v>0.47005920000000001</v>
      </c>
      <c r="O9067" s="13">
        <f>data[[#This Row],[Conversions]]/data[[#This Row],[Clicks]]</f>
        <v>0.38293049045737221</v>
      </c>
      <c r="P9067" s="11">
        <v>292</v>
      </c>
      <c r="Q9067" s="11">
        <f>IF(data[[#This Row],[Spend, Dollars]]=0,0,data[[#This Row],[Total conversion value, Dollars]]/data[[#This Row],[Spend, Dollars]])</f>
        <v>124.23967023728075</v>
      </c>
      <c r="R9067" s="2">
        <v>61.199999999999996</v>
      </c>
      <c r="S9067" s="2">
        <v>19.5</v>
      </c>
      <c r="T9067" s="2">
        <v>3</v>
      </c>
      <c r="U9067" s="2">
        <f t="shared" si="141"/>
        <v>83.699999999999989</v>
      </c>
    </row>
    <row r="9068" spans="1:21" x14ac:dyDescent="0.2">
      <c r="A9068" t="s">
        <v>24</v>
      </c>
      <c r="B9068" s="3">
        <v>45252</v>
      </c>
      <c r="C9068" s="10" t="str">
        <f>TEXT(data[[#This Row],[Date]],"mmmm")</f>
        <v>November</v>
      </c>
      <c r="D9068" t="s">
        <v>16</v>
      </c>
      <c r="E9068" t="s">
        <v>19</v>
      </c>
      <c r="F9068" t="s">
        <v>20</v>
      </c>
      <c r="G9068" t="s">
        <v>21</v>
      </c>
      <c r="H9068" s="11">
        <v>2136</v>
      </c>
      <c r="I9068" s="11">
        <v>18.369599999999998</v>
      </c>
      <c r="J9068" s="13">
        <f>data[[#This Row],[Clicks]]/data[[#This Row],[Impressions]]</f>
        <v>8.6E-3</v>
      </c>
      <c r="K9068" s="1">
        <v>0.67999999999999983</v>
      </c>
      <c r="L9068" s="2">
        <v>12.491327999999996</v>
      </c>
      <c r="M9068">
        <v>2</v>
      </c>
      <c r="N9068" s="1">
        <f>IF(data[[#This Row],[Conversions]]=0,0,data[[#This Row],[Spend, Dollars]]/data[[#This Row],[Conversions]])</f>
        <v>6.2456639999999979</v>
      </c>
      <c r="O9068" s="13">
        <f>data[[#This Row],[Conversions]]/data[[#This Row],[Clicks]]</f>
        <v>0.10887553349011411</v>
      </c>
      <c r="P9068" s="11">
        <v>148</v>
      </c>
      <c r="Q9068" s="11">
        <f>IF(data[[#This Row],[Spend, Dollars]]=0,0,data[[#This Row],[Total conversion value, Dollars]]/data[[#This Row],[Spend, Dollars]])</f>
        <v>11.84821982098301</v>
      </c>
      <c r="R9068" s="2">
        <v>58.8</v>
      </c>
      <c r="S9068" s="2">
        <v>12</v>
      </c>
      <c r="T9068" s="2">
        <v>0</v>
      </c>
      <c r="U9068" s="2">
        <f t="shared" si="141"/>
        <v>70.8</v>
      </c>
    </row>
    <row r="9069" spans="1:21" x14ac:dyDescent="0.2">
      <c r="A9069" t="s">
        <v>24</v>
      </c>
      <c r="B9069" s="3">
        <v>45253</v>
      </c>
      <c r="C9069" s="10" t="str">
        <f>TEXT(data[[#This Row],[Date]],"mmmm")</f>
        <v>November</v>
      </c>
      <c r="D9069" t="s">
        <v>16</v>
      </c>
      <c r="E9069" t="s">
        <v>19</v>
      </c>
      <c r="F9069" t="s">
        <v>20</v>
      </c>
      <c r="G9069" t="s">
        <v>21</v>
      </c>
      <c r="H9069" s="11">
        <v>1717</v>
      </c>
      <c r="I9069" s="11">
        <v>15.624700000000001</v>
      </c>
      <c r="J9069" s="13">
        <f>data[[#This Row],[Clicks]]/data[[#This Row],[Impressions]]</f>
        <v>9.1000000000000004E-3</v>
      </c>
      <c r="K9069" s="1">
        <v>1.1099999999999999</v>
      </c>
      <c r="L9069" s="2">
        <v>17.343416999999999</v>
      </c>
      <c r="M9069">
        <v>1</v>
      </c>
      <c r="N9069" s="1">
        <f>IF(data[[#This Row],[Conversions]]=0,0,data[[#This Row],[Spend, Dollars]]/data[[#This Row],[Conversions]])</f>
        <v>17.343416999999999</v>
      </c>
      <c r="O9069" s="13">
        <f>data[[#This Row],[Conversions]]/data[[#This Row],[Clicks]]</f>
        <v>6.4001228823593409E-2</v>
      </c>
      <c r="P9069" s="11">
        <v>127</v>
      </c>
      <c r="Q9069" s="11">
        <f>IF(data[[#This Row],[Spend, Dollars]]=0,0,data[[#This Row],[Total conversion value, Dollars]]/data[[#This Row],[Spend, Dollars]])</f>
        <v>7.3226631176543817</v>
      </c>
      <c r="R9069" s="2">
        <v>62.4</v>
      </c>
      <c r="S9069" s="2">
        <v>12</v>
      </c>
      <c r="T9069" s="2">
        <v>1</v>
      </c>
      <c r="U9069" s="2">
        <f t="shared" si="141"/>
        <v>75.400000000000006</v>
      </c>
    </row>
    <row r="9070" spans="1:21" x14ac:dyDescent="0.2">
      <c r="A9070" t="s">
        <v>24</v>
      </c>
      <c r="B9070" s="3">
        <v>45254</v>
      </c>
      <c r="C9070" s="10" t="str">
        <f>TEXT(data[[#This Row],[Date]],"mmmm")</f>
        <v>November</v>
      </c>
      <c r="D9070" t="s">
        <v>16</v>
      </c>
      <c r="E9070" t="s">
        <v>19</v>
      </c>
      <c r="F9070" t="s">
        <v>20</v>
      </c>
      <c r="G9070" t="s">
        <v>21</v>
      </c>
      <c r="H9070" s="11">
        <v>2476</v>
      </c>
      <c r="I9070" s="11">
        <v>18.57</v>
      </c>
      <c r="J9070" s="13">
        <f>data[[#This Row],[Clicks]]/data[[#This Row],[Impressions]]</f>
        <v>7.4999999999999997E-3</v>
      </c>
      <c r="K9070" s="1">
        <v>7.0000000000000034E-2</v>
      </c>
      <c r="L9070" s="2">
        <v>1.2999000000000007</v>
      </c>
      <c r="M9070">
        <v>5</v>
      </c>
      <c r="N9070" s="1">
        <f>IF(data[[#This Row],[Conversions]]=0,0,data[[#This Row],[Spend, Dollars]]/data[[#This Row],[Conversions]])</f>
        <v>0.25998000000000016</v>
      </c>
      <c r="O9070" s="13">
        <f>data[[#This Row],[Conversions]]/data[[#This Row],[Clicks]]</f>
        <v>0.26925148088314488</v>
      </c>
      <c r="P9070" s="11">
        <v>457</v>
      </c>
      <c r="Q9070" s="11">
        <f>IF(data[[#This Row],[Spend, Dollars]]=0,0,data[[#This Row],[Total conversion value, Dollars]]/data[[#This Row],[Spend, Dollars]])</f>
        <v>351.56550503884893</v>
      </c>
      <c r="R9070" s="2">
        <v>68.399999999999991</v>
      </c>
      <c r="S9070" s="2">
        <v>27</v>
      </c>
      <c r="T9070" s="2">
        <v>1</v>
      </c>
      <c r="U9070" s="2">
        <f t="shared" si="141"/>
        <v>96.399999999999991</v>
      </c>
    </row>
    <row r="9071" spans="1:21" x14ac:dyDescent="0.2">
      <c r="A9071" t="s">
        <v>24</v>
      </c>
      <c r="B9071" s="3">
        <v>45255</v>
      </c>
      <c r="C9071" s="10" t="str">
        <f>TEXT(data[[#This Row],[Date]],"mmmm")</f>
        <v>November</v>
      </c>
      <c r="D9071" t="s">
        <v>16</v>
      </c>
      <c r="E9071" t="s">
        <v>19</v>
      </c>
      <c r="F9071" t="s">
        <v>20</v>
      </c>
      <c r="G9071" t="s">
        <v>21</v>
      </c>
      <c r="H9071" s="11">
        <v>1891</v>
      </c>
      <c r="I9071" s="11">
        <v>14.938900000000006</v>
      </c>
      <c r="J9071" s="13">
        <f>data[[#This Row],[Clicks]]/data[[#This Row],[Impressions]]</f>
        <v>7.9000000000000025E-3</v>
      </c>
      <c r="K9071" s="1">
        <v>0.71999999999999975</v>
      </c>
      <c r="L9071" s="2">
        <v>10.756008</v>
      </c>
      <c r="M9071">
        <v>4</v>
      </c>
      <c r="N9071" s="1">
        <f>IF(data[[#This Row],[Conversions]]=0,0,data[[#This Row],[Spend, Dollars]]/data[[#This Row],[Conversions]])</f>
        <v>2.6890019999999999</v>
      </c>
      <c r="O9071" s="13">
        <f>data[[#This Row],[Conversions]]/data[[#This Row],[Clicks]]</f>
        <v>0.26775733153043385</v>
      </c>
      <c r="P9071" s="11">
        <v>215</v>
      </c>
      <c r="Q9071" s="11">
        <f>IF(data[[#This Row],[Spend, Dollars]]=0,0,data[[#This Row],[Total conversion value, Dollars]]/data[[#This Row],[Spend, Dollars]])</f>
        <v>19.988828569112258</v>
      </c>
      <c r="R9071" s="2">
        <v>84</v>
      </c>
      <c r="S9071" s="2">
        <v>13.5</v>
      </c>
      <c r="T9071" s="2">
        <v>4</v>
      </c>
      <c r="U9071" s="2">
        <f t="shared" si="141"/>
        <v>101.5</v>
      </c>
    </row>
    <row r="9072" spans="1:21" x14ac:dyDescent="0.2">
      <c r="A9072" t="s">
        <v>24</v>
      </c>
      <c r="B9072" s="3">
        <v>45256</v>
      </c>
      <c r="C9072" s="10" t="str">
        <f>TEXT(data[[#This Row],[Date]],"mmmm")</f>
        <v>November</v>
      </c>
      <c r="D9072" t="s">
        <v>16</v>
      </c>
      <c r="E9072" t="s">
        <v>19</v>
      </c>
      <c r="F9072" t="s">
        <v>20</v>
      </c>
      <c r="G9072" t="s">
        <v>21</v>
      </c>
      <c r="H9072" s="11">
        <v>1973</v>
      </c>
      <c r="I9072" s="11">
        <v>21.702999999999999</v>
      </c>
      <c r="J9072" s="13">
        <f>data[[#This Row],[Clicks]]/data[[#This Row],[Impressions]]</f>
        <v>1.0999999999999999E-2</v>
      </c>
      <c r="K9072" s="1">
        <v>0.44999999999999984</v>
      </c>
      <c r="L9072" s="2">
        <v>9.7663499999999956</v>
      </c>
      <c r="M9072">
        <v>4</v>
      </c>
      <c r="N9072" s="1">
        <f>IF(data[[#This Row],[Conversions]]=0,0,data[[#This Row],[Spend, Dollars]]/data[[#This Row],[Conversions]])</f>
        <v>2.4415874999999989</v>
      </c>
      <c r="O9072" s="13">
        <f>data[[#This Row],[Conversions]]/data[[#This Row],[Clicks]]</f>
        <v>0.18430631709901857</v>
      </c>
      <c r="P9072" s="11">
        <v>393</v>
      </c>
      <c r="Q9072" s="11">
        <f>IF(data[[#This Row],[Spend, Dollars]]=0,0,data[[#This Row],[Total conversion value, Dollars]]/data[[#This Row],[Spend, Dollars]])</f>
        <v>40.240212566619071</v>
      </c>
      <c r="R9072" s="2">
        <v>79.2</v>
      </c>
      <c r="S9072" s="2">
        <v>24</v>
      </c>
      <c r="T9072" s="2">
        <v>5</v>
      </c>
      <c r="U9072" s="2">
        <f t="shared" si="141"/>
        <v>108.2</v>
      </c>
    </row>
    <row r="9073" spans="1:21" x14ac:dyDescent="0.2">
      <c r="A9073" t="s">
        <v>24</v>
      </c>
      <c r="B9073" s="3">
        <v>45257</v>
      </c>
      <c r="C9073" s="10" t="str">
        <f>TEXT(data[[#This Row],[Date]],"mmmm")</f>
        <v>November</v>
      </c>
      <c r="D9073" t="s">
        <v>16</v>
      </c>
      <c r="E9073" t="s">
        <v>19</v>
      </c>
      <c r="F9073" t="s">
        <v>20</v>
      </c>
      <c r="G9073" t="s">
        <v>21</v>
      </c>
      <c r="H9073" s="11">
        <v>2567</v>
      </c>
      <c r="I9073" s="11">
        <v>20.279300000000003</v>
      </c>
      <c r="J9073" s="13">
        <f>data[[#This Row],[Clicks]]/data[[#This Row],[Impressions]]</f>
        <v>7.9000000000000008E-3</v>
      </c>
      <c r="K9073" s="1">
        <v>8.0000000000000057E-2</v>
      </c>
      <c r="L9073" s="2">
        <v>1.6223440000000013</v>
      </c>
      <c r="M9073">
        <v>6</v>
      </c>
      <c r="N9073" s="1">
        <f>IF(data[[#This Row],[Conversions]]=0,0,data[[#This Row],[Spend, Dollars]]/data[[#This Row],[Conversions]])</f>
        <v>0.27039066666666689</v>
      </c>
      <c r="O9073" s="13">
        <f>data[[#This Row],[Conversions]]/data[[#This Row],[Clicks]]</f>
        <v>0.29586820057891539</v>
      </c>
      <c r="P9073" s="11">
        <v>324</v>
      </c>
      <c r="Q9073" s="11">
        <f>IF(data[[#This Row],[Spend, Dollars]]=0,0,data[[#This Row],[Total conversion value, Dollars]]/data[[#This Row],[Spend, Dollars]])</f>
        <v>199.71103539076776</v>
      </c>
      <c r="R9073" s="2">
        <v>55.199999999999996</v>
      </c>
      <c r="S9073" s="2">
        <v>12</v>
      </c>
      <c r="T9073" s="2">
        <v>4</v>
      </c>
      <c r="U9073" s="2">
        <f t="shared" si="141"/>
        <v>71.199999999999989</v>
      </c>
    </row>
    <row r="9074" spans="1:21" x14ac:dyDescent="0.2">
      <c r="A9074" t="s">
        <v>24</v>
      </c>
      <c r="B9074" s="3">
        <v>45258</v>
      </c>
      <c r="C9074" s="10" t="str">
        <f>TEXT(data[[#This Row],[Date]],"mmmm")</f>
        <v>November</v>
      </c>
      <c r="D9074" t="s">
        <v>16</v>
      </c>
      <c r="E9074" t="s">
        <v>19</v>
      </c>
      <c r="F9074" t="s">
        <v>20</v>
      </c>
      <c r="G9074" t="s">
        <v>21</v>
      </c>
      <c r="H9074" s="11">
        <v>2061</v>
      </c>
      <c r="I9074" s="11">
        <v>19.167300000000001</v>
      </c>
      <c r="J9074" s="13">
        <f>data[[#This Row],[Clicks]]/data[[#This Row],[Impressions]]</f>
        <v>9.300000000000001E-3</v>
      </c>
      <c r="K9074" s="1">
        <v>1.1599999999999997</v>
      </c>
      <c r="L9074" s="2">
        <v>22.234067999999994</v>
      </c>
      <c r="M9074">
        <v>5</v>
      </c>
      <c r="N9074" s="1">
        <f>IF(data[[#This Row],[Conversions]]=0,0,data[[#This Row],[Spend, Dollars]]/data[[#This Row],[Conversions]])</f>
        <v>4.4468135999999987</v>
      </c>
      <c r="O9074" s="13">
        <f>data[[#This Row],[Conversions]]/data[[#This Row],[Clicks]]</f>
        <v>0.26086094546441074</v>
      </c>
      <c r="P9074" s="11">
        <v>285</v>
      </c>
      <c r="Q9074" s="11">
        <f>IF(data[[#This Row],[Spend, Dollars]]=0,0,data[[#This Row],[Total conversion value, Dollars]]/data[[#This Row],[Spend, Dollars]])</f>
        <v>12.818167147820187</v>
      </c>
      <c r="R9074" s="2">
        <v>102</v>
      </c>
      <c r="S9074" s="2">
        <v>13.5</v>
      </c>
      <c r="T9074" s="2">
        <v>2</v>
      </c>
      <c r="U9074" s="2">
        <f t="shared" si="141"/>
        <v>117.5</v>
      </c>
    </row>
    <row r="9075" spans="1:21" x14ac:dyDescent="0.2">
      <c r="A9075" t="s">
        <v>24</v>
      </c>
      <c r="B9075" s="3">
        <v>45259</v>
      </c>
      <c r="C9075" s="10" t="str">
        <f>TEXT(data[[#This Row],[Date]],"mmmm")</f>
        <v>November</v>
      </c>
      <c r="D9075" t="s">
        <v>16</v>
      </c>
      <c r="E9075" t="s">
        <v>19</v>
      </c>
      <c r="F9075" t="s">
        <v>20</v>
      </c>
      <c r="G9075" t="s">
        <v>21</v>
      </c>
      <c r="H9075" s="11">
        <v>1273</v>
      </c>
      <c r="I9075" s="11">
        <v>10.311300000000005</v>
      </c>
      <c r="J9075" s="13">
        <f>data[[#This Row],[Clicks]]/data[[#This Row],[Impressions]]</f>
        <v>8.100000000000003E-3</v>
      </c>
      <c r="K9075" s="1">
        <v>0.70999999999999974</v>
      </c>
      <c r="L9075" s="2">
        <v>7.3210230000000003</v>
      </c>
      <c r="M9075">
        <v>6</v>
      </c>
      <c r="N9075" s="1">
        <f>IF(data[[#This Row],[Conversions]]=0,0,data[[#This Row],[Spend, Dollars]]/data[[#This Row],[Conversions]])</f>
        <v>1.2201705</v>
      </c>
      <c r="O9075" s="13">
        <f>data[[#This Row],[Conversions]]/data[[#This Row],[Clicks]]</f>
        <v>0.58188589217654396</v>
      </c>
      <c r="P9075" s="11">
        <v>373</v>
      </c>
      <c r="Q9075" s="11">
        <f>IF(data[[#This Row],[Spend, Dollars]]=0,0,data[[#This Row],[Total conversion value, Dollars]]/data[[#This Row],[Spend, Dollars]])</f>
        <v>50.949163798556569</v>
      </c>
      <c r="R9075" s="2">
        <v>69.599999999999994</v>
      </c>
      <c r="S9075" s="2">
        <v>21</v>
      </c>
      <c r="T9075" s="2">
        <v>1</v>
      </c>
      <c r="U9075" s="2">
        <f t="shared" si="141"/>
        <v>91.6</v>
      </c>
    </row>
    <row r="9076" spans="1:21" x14ac:dyDescent="0.2">
      <c r="A9076" t="s">
        <v>24</v>
      </c>
      <c r="B9076" s="3">
        <v>45260</v>
      </c>
      <c r="C9076" s="10" t="str">
        <f>TEXT(data[[#This Row],[Date]],"mmmm")</f>
        <v>November</v>
      </c>
      <c r="D9076" t="s">
        <v>16</v>
      </c>
      <c r="E9076" t="s">
        <v>19</v>
      </c>
      <c r="F9076" t="s">
        <v>20</v>
      </c>
      <c r="G9076" t="s">
        <v>21</v>
      </c>
      <c r="H9076" s="11">
        <v>2721</v>
      </c>
      <c r="I9076" s="11">
        <v>27.210000000000004</v>
      </c>
      <c r="J9076" s="13">
        <f>data[[#This Row],[Clicks]]/data[[#This Row],[Impressions]]</f>
        <v>1.0000000000000002E-2</v>
      </c>
      <c r="K9076" s="1">
        <v>0.29000000000000009</v>
      </c>
      <c r="L9076" s="2">
        <v>7.8909000000000038</v>
      </c>
      <c r="M9076">
        <v>3</v>
      </c>
      <c r="N9076" s="1">
        <f>IF(data[[#This Row],[Conversions]]=0,0,data[[#This Row],[Spend, Dollars]]/data[[#This Row],[Conversions]])</f>
        <v>2.6303000000000014</v>
      </c>
      <c r="O9076" s="13">
        <f>data[[#This Row],[Conversions]]/data[[#This Row],[Clicks]]</f>
        <v>0.11025358324145533</v>
      </c>
      <c r="P9076" s="11">
        <v>213</v>
      </c>
      <c r="Q9076" s="11">
        <f>IF(data[[#This Row],[Spend, Dollars]]=0,0,data[[#This Row],[Total conversion value, Dollars]]/data[[#This Row],[Spend, Dollars]])</f>
        <v>26.993118655666642</v>
      </c>
      <c r="R9076" s="2">
        <v>33.6</v>
      </c>
      <c r="S9076" s="2">
        <v>19.5</v>
      </c>
      <c r="T9076" s="2">
        <v>2</v>
      </c>
      <c r="U9076" s="2">
        <f t="shared" si="141"/>
        <v>55.1</v>
      </c>
    </row>
    <row r="9077" spans="1:21" x14ac:dyDescent="0.2">
      <c r="A9077" t="s">
        <v>22</v>
      </c>
      <c r="B9077" s="3">
        <v>44986</v>
      </c>
      <c r="C9077" s="10" t="str">
        <f>TEXT(data[[#This Row],[Date]],"mmmm")</f>
        <v>March</v>
      </c>
      <c r="D9077" t="s">
        <v>12</v>
      </c>
      <c r="E9077" t="s">
        <v>19</v>
      </c>
      <c r="F9077" t="s">
        <v>20</v>
      </c>
      <c r="G9077" t="s">
        <v>17</v>
      </c>
      <c r="H9077" s="11">
        <v>660</v>
      </c>
      <c r="I9077" s="11">
        <v>4.3559999999999999</v>
      </c>
      <c r="J9077" s="13">
        <f>data[[#This Row],[Clicks]]/data[[#This Row],[Impressions]]</f>
        <v>6.6E-3</v>
      </c>
      <c r="K9077" s="1">
        <v>0.58999999999999975</v>
      </c>
      <c r="L9077" s="2">
        <v>2.5700399999999988</v>
      </c>
      <c r="M9077">
        <v>1</v>
      </c>
      <c r="N9077" s="1">
        <f>IF(data[[#This Row],[Conversions]]=0,0,data[[#This Row],[Spend, Dollars]]/data[[#This Row],[Conversions]])</f>
        <v>2.5700399999999988</v>
      </c>
      <c r="O9077" s="13">
        <f>data[[#This Row],[Conversions]]/data[[#This Row],[Clicks]]</f>
        <v>0.2295684113865932</v>
      </c>
      <c r="P9077" s="11">
        <v>72</v>
      </c>
      <c r="Q9077" s="11">
        <f>IF(data[[#This Row],[Spend, Dollars]]=0,0,data[[#This Row],[Total conversion value, Dollars]]/data[[#This Row],[Spend, Dollars]])</f>
        <v>28.015128169211387</v>
      </c>
      <c r="R9077" s="2">
        <v>20.399999999999999</v>
      </c>
      <c r="S9077" s="2">
        <v>13.5</v>
      </c>
      <c r="T9077" s="2">
        <v>1</v>
      </c>
      <c r="U9077" s="2">
        <f t="shared" si="141"/>
        <v>34.9</v>
      </c>
    </row>
    <row r="9078" spans="1:21" x14ac:dyDescent="0.2">
      <c r="A9078" t="s">
        <v>22</v>
      </c>
      <c r="B9078" s="3">
        <v>44987</v>
      </c>
      <c r="C9078" s="10" t="str">
        <f>TEXT(data[[#This Row],[Date]],"mmmm")</f>
        <v>March</v>
      </c>
      <c r="D9078" t="s">
        <v>12</v>
      </c>
      <c r="E9078" t="s">
        <v>19</v>
      </c>
      <c r="F9078" t="s">
        <v>20</v>
      </c>
      <c r="G9078" t="s">
        <v>17</v>
      </c>
      <c r="H9078" s="11">
        <v>1454.8000000000002</v>
      </c>
      <c r="I9078" s="11">
        <v>8.4378400000000013</v>
      </c>
      <c r="J9078" s="13">
        <f>data[[#This Row],[Clicks]]/data[[#This Row],[Impressions]]</f>
        <v>5.8000000000000005E-3</v>
      </c>
      <c r="K9078" s="1">
        <v>0.5199999999999998</v>
      </c>
      <c r="L9078" s="2">
        <v>4.3876767999999986</v>
      </c>
      <c r="M9078">
        <v>4</v>
      </c>
      <c r="N9078" s="1">
        <f>IF(data[[#This Row],[Conversions]]=0,0,data[[#This Row],[Spend, Dollars]]/data[[#This Row],[Conversions]])</f>
        <v>1.0969191999999997</v>
      </c>
      <c r="O9078" s="13">
        <f>data[[#This Row],[Conversions]]/data[[#This Row],[Clicks]]</f>
        <v>0.47405497141448516</v>
      </c>
      <c r="P9078" s="11">
        <v>220</v>
      </c>
      <c r="Q9078" s="11">
        <f>IF(data[[#This Row],[Spend, Dollars]]=0,0,data[[#This Row],[Total conversion value, Dollars]]/data[[#This Row],[Spend, Dollars]])</f>
        <v>50.140429668839801</v>
      </c>
      <c r="R9078" s="2">
        <v>33.6</v>
      </c>
      <c r="S9078" s="2">
        <v>1.5</v>
      </c>
      <c r="T9078" s="2">
        <v>4</v>
      </c>
      <c r="U9078" s="2">
        <f t="shared" si="141"/>
        <v>39.1</v>
      </c>
    </row>
    <row r="9079" spans="1:21" x14ac:dyDescent="0.2">
      <c r="A9079" t="s">
        <v>22</v>
      </c>
      <c r="B9079" s="3">
        <v>44988</v>
      </c>
      <c r="C9079" s="10" t="str">
        <f>TEXT(data[[#This Row],[Date]],"mmmm")</f>
        <v>March</v>
      </c>
      <c r="D9079" t="s">
        <v>12</v>
      </c>
      <c r="E9079" t="s">
        <v>19</v>
      </c>
      <c r="F9079" t="s">
        <v>20</v>
      </c>
      <c r="G9079" t="s">
        <v>17</v>
      </c>
      <c r="H9079" s="11">
        <v>893.2</v>
      </c>
      <c r="I9079" s="11">
        <v>1.8757200000000003</v>
      </c>
      <c r="J9079" s="13">
        <f>data[[#This Row],[Clicks]]/data[[#This Row],[Impressions]]</f>
        <v>2.1000000000000003E-3</v>
      </c>
      <c r="K9079" s="1">
        <v>0.79999999999999971</v>
      </c>
      <c r="L9079" s="2">
        <v>1.5005759999999997</v>
      </c>
      <c r="M9079">
        <v>5</v>
      </c>
      <c r="N9079" s="1">
        <f>IF(data[[#This Row],[Conversions]]=0,0,data[[#This Row],[Spend, Dollars]]/data[[#This Row],[Conversions]])</f>
        <v>0.30011519999999992</v>
      </c>
      <c r="O9079" s="13">
        <f>data[[#This Row],[Conversions]]/data[[#This Row],[Clicks]]</f>
        <v>2.6656430597317291</v>
      </c>
      <c r="P9079" s="11">
        <v>325</v>
      </c>
      <c r="Q9079" s="11">
        <f>IF(data[[#This Row],[Spend, Dollars]]=0,0,data[[#This Row],[Total conversion value, Dollars]]/data[[#This Row],[Spend, Dollars]])</f>
        <v>216.58349860320308</v>
      </c>
      <c r="R9079" s="2">
        <v>62.4</v>
      </c>
      <c r="S9079" s="2">
        <v>7.5</v>
      </c>
      <c r="T9079" s="2">
        <v>7</v>
      </c>
      <c r="U9079" s="2">
        <f t="shared" si="141"/>
        <v>76.900000000000006</v>
      </c>
    </row>
    <row r="9080" spans="1:21" x14ac:dyDescent="0.2">
      <c r="A9080" t="s">
        <v>22</v>
      </c>
      <c r="B9080" s="3">
        <v>44989</v>
      </c>
      <c r="C9080" s="10" t="str">
        <f>TEXT(data[[#This Row],[Date]],"mmmm")</f>
        <v>March</v>
      </c>
      <c r="D9080" t="s">
        <v>12</v>
      </c>
      <c r="E9080" t="s">
        <v>19</v>
      </c>
      <c r="F9080" t="s">
        <v>20</v>
      </c>
      <c r="G9080" t="s">
        <v>17</v>
      </c>
      <c r="H9080" s="11">
        <v>1017.6000000000001</v>
      </c>
      <c r="I9080" s="11">
        <v>4.7827200000000012</v>
      </c>
      <c r="J9080" s="13">
        <f>data[[#This Row],[Clicks]]/data[[#This Row],[Impressions]]</f>
        <v>4.7000000000000002E-3</v>
      </c>
      <c r="K9080" s="1">
        <v>1.0000000000000023E-2</v>
      </c>
      <c r="L9080" s="2">
        <v>4.7827200000000118E-2</v>
      </c>
      <c r="M9080">
        <v>6</v>
      </c>
      <c r="N9080" s="1">
        <f>IF(data[[#This Row],[Conversions]]=0,0,data[[#This Row],[Spend, Dollars]]/data[[#This Row],[Conversions]])</f>
        <v>7.9712000000000203E-3</v>
      </c>
      <c r="O9080" s="13">
        <f>data[[#This Row],[Conversions]]/data[[#This Row],[Clicks]]</f>
        <v>1.2545162585307101</v>
      </c>
      <c r="P9080" s="11">
        <v>276</v>
      </c>
      <c r="Q9080" s="11">
        <f>IF(data[[#This Row],[Spend, Dollars]]=0,0,data[[#This Row],[Total conversion value, Dollars]]/data[[#This Row],[Spend, Dollars]])</f>
        <v>5770.7747892412544</v>
      </c>
      <c r="R9080" s="2">
        <v>44.4</v>
      </c>
      <c r="S9080" s="2">
        <v>7.5</v>
      </c>
      <c r="T9080" s="2">
        <v>2</v>
      </c>
      <c r="U9080" s="2">
        <f t="shared" si="141"/>
        <v>53.9</v>
      </c>
    </row>
    <row r="9081" spans="1:21" x14ac:dyDescent="0.2">
      <c r="A9081" t="s">
        <v>22</v>
      </c>
      <c r="B9081" s="3">
        <v>44990</v>
      </c>
      <c r="C9081" s="10" t="str">
        <f>TEXT(data[[#This Row],[Date]],"mmmm")</f>
        <v>March</v>
      </c>
      <c r="D9081" t="s">
        <v>12</v>
      </c>
      <c r="E9081" t="s">
        <v>19</v>
      </c>
      <c r="F9081" t="s">
        <v>20</v>
      </c>
      <c r="G9081" t="s">
        <v>17</v>
      </c>
      <c r="H9081" s="11">
        <v>1281.6000000000001</v>
      </c>
      <c r="I9081" s="11">
        <v>7.3051199999999996</v>
      </c>
      <c r="J9081" s="13">
        <f>data[[#This Row],[Clicks]]/data[[#This Row],[Impressions]]</f>
        <v>5.6999999999999993E-3</v>
      </c>
      <c r="K9081" s="1">
        <v>0.05</v>
      </c>
      <c r="L9081" s="2">
        <v>0.36525600000000003</v>
      </c>
      <c r="M9081">
        <v>4</v>
      </c>
      <c r="N9081" s="1">
        <f>IF(data[[#This Row],[Conversions]]=0,0,data[[#This Row],[Spend, Dollars]]/data[[#This Row],[Conversions]])</f>
        <v>9.1314000000000006E-2</v>
      </c>
      <c r="O9081" s="13">
        <f>data[[#This Row],[Conversions]]/data[[#This Row],[Clicks]]</f>
        <v>0.54756116258186038</v>
      </c>
      <c r="P9081" s="11">
        <v>308</v>
      </c>
      <c r="Q9081" s="11">
        <f>IF(data[[#This Row],[Spend, Dollars]]=0,0,data[[#This Row],[Total conversion value, Dollars]]/data[[#This Row],[Spend, Dollars]])</f>
        <v>843.24419037606492</v>
      </c>
      <c r="R9081" s="2">
        <v>66</v>
      </c>
      <c r="S9081" s="2">
        <v>1.5</v>
      </c>
      <c r="T9081" s="2">
        <v>2</v>
      </c>
      <c r="U9081" s="2">
        <f t="shared" si="141"/>
        <v>69.5</v>
      </c>
    </row>
    <row r="9082" spans="1:21" x14ac:dyDescent="0.2">
      <c r="A9082" t="s">
        <v>22</v>
      </c>
      <c r="B9082" s="3">
        <v>44991</v>
      </c>
      <c r="C9082" s="10" t="str">
        <f>TEXT(data[[#This Row],[Date]],"mmmm")</f>
        <v>March</v>
      </c>
      <c r="D9082" t="s">
        <v>12</v>
      </c>
      <c r="E9082" t="s">
        <v>19</v>
      </c>
      <c r="F9082" t="s">
        <v>20</v>
      </c>
      <c r="G9082" t="s">
        <v>17</v>
      </c>
      <c r="H9082" s="11">
        <v>1568</v>
      </c>
      <c r="I9082" s="11">
        <v>14.425599999999999</v>
      </c>
      <c r="J9082" s="13">
        <f>data[[#This Row],[Clicks]]/data[[#This Row],[Impressions]]</f>
        <v>9.1999999999999998E-3</v>
      </c>
      <c r="K9082" s="1">
        <v>1.0299999999999998</v>
      </c>
      <c r="L9082" s="2">
        <v>14.858367999999997</v>
      </c>
      <c r="M9082">
        <v>2</v>
      </c>
      <c r="N9082" s="1">
        <f>IF(data[[#This Row],[Conversions]]=0,0,data[[#This Row],[Spend, Dollars]]/data[[#This Row],[Conversions]])</f>
        <v>7.4291839999999985</v>
      </c>
      <c r="O9082" s="13">
        <f>data[[#This Row],[Conversions]]/data[[#This Row],[Clicks]]</f>
        <v>0.13864241348713399</v>
      </c>
      <c r="P9082" s="11">
        <v>82</v>
      </c>
      <c r="Q9082" s="11">
        <f>IF(data[[#This Row],[Spend, Dollars]]=0,0,data[[#This Row],[Total conversion value, Dollars]]/data[[#This Row],[Spend, Dollars]])</f>
        <v>5.5187756824975676</v>
      </c>
      <c r="R9082" s="2">
        <v>66</v>
      </c>
      <c r="S9082" s="2">
        <v>9</v>
      </c>
      <c r="T9082" s="2">
        <v>1</v>
      </c>
      <c r="U9082" s="2">
        <f t="shared" si="141"/>
        <v>76</v>
      </c>
    </row>
    <row r="9083" spans="1:21" x14ac:dyDescent="0.2">
      <c r="A9083" t="s">
        <v>22</v>
      </c>
      <c r="B9083" s="3">
        <v>44992</v>
      </c>
      <c r="C9083" s="10" t="str">
        <f>TEXT(data[[#This Row],[Date]],"mmmm")</f>
        <v>March</v>
      </c>
      <c r="D9083" t="s">
        <v>12</v>
      </c>
      <c r="E9083" t="s">
        <v>19</v>
      </c>
      <c r="F9083" t="s">
        <v>20</v>
      </c>
      <c r="G9083" t="s">
        <v>17</v>
      </c>
      <c r="H9083" s="11">
        <v>1185.8000000000002</v>
      </c>
      <c r="I9083" s="11">
        <v>5.2175200000000013</v>
      </c>
      <c r="J9083" s="13">
        <f>data[[#This Row],[Clicks]]/data[[#This Row],[Impressions]]</f>
        <v>4.4000000000000003E-3</v>
      </c>
      <c r="K9083" s="1">
        <v>0.80999999999999972</v>
      </c>
      <c r="L9083" s="2">
        <v>4.2261911999999997</v>
      </c>
      <c r="M9083">
        <v>5</v>
      </c>
      <c r="N9083" s="1">
        <f>IF(data[[#This Row],[Conversions]]=0,0,data[[#This Row],[Spend, Dollars]]/data[[#This Row],[Conversions]])</f>
        <v>0.84523823999999992</v>
      </c>
      <c r="O9083" s="13">
        <f>data[[#This Row],[Conversions]]/data[[#This Row],[Clicks]]</f>
        <v>0.95830969502752239</v>
      </c>
      <c r="P9083" s="11">
        <v>310</v>
      </c>
      <c r="Q9083" s="11">
        <f>IF(data[[#This Row],[Spend, Dollars]]=0,0,data[[#This Row],[Total conversion value, Dollars]]/data[[#This Row],[Spend, Dollars]])</f>
        <v>73.352100113217787</v>
      </c>
      <c r="R9083" s="2">
        <v>40.799999999999997</v>
      </c>
      <c r="S9083" s="2">
        <v>6</v>
      </c>
      <c r="T9083" s="2">
        <v>2</v>
      </c>
      <c r="U9083" s="2">
        <f t="shared" si="141"/>
        <v>48.8</v>
      </c>
    </row>
    <row r="9084" spans="1:21" x14ac:dyDescent="0.2">
      <c r="A9084" t="s">
        <v>22</v>
      </c>
      <c r="B9084" s="3">
        <v>44993</v>
      </c>
      <c r="C9084" s="10" t="str">
        <f>TEXT(data[[#This Row],[Date]],"mmmm")</f>
        <v>March</v>
      </c>
      <c r="D9084" t="s">
        <v>12</v>
      </c>
      <c r="E9084" t="s">
        <v>19</v>
      </c>
      <c r="F9084" t="s">
        <v>20</v>
      </c>
      <c r="G9084" t="s">
        <v>17</v>
      </c>
      <c r="H9084" s="11">
        <v>1106.8000000000002</v>
      </c>
      <c r="I9084" s="11">
        <v>2.3242799999999999</v>
      </c>
      <c r="J9084" s="13">
        <f>data[[#This Row],[Clicks]]/data[[#This Row],[Impressions]]</f>
        <v>2.0999999999999994E-3</v>
      </c>
      <c r="K9084" s="1">
        <v>8.0000000000000043E-2</v>
      </c>
      <c r="L9084" s="2">
        <v>0.18594240000000009</v>
      </c>
      <c r="M9084">
        <v>1</v>
      </c>
      <c r="N9084" s="1">
        <f>IF(data[[#This Row],[Conversions]]=0,0,data[[#This Row],[Spend, Dollars]]/data[[#This Row],[Conversions]])</f>
        <v>0.18594240000000009</v>
      </c>
      <c r="O9084" s="13">
        <f>data[[#This Row],[Conversions]]/data[[#This Row],[Clicks]]</f>
        <v>0.43024076273082418</v>
      </c>
      <c r="P9084" s="11">
        <v>42</v>
      </c>
      <c r="Q9084" s="11">
        <f>IF(data[[#This Row],[Spend, Dollars]]=0,0,data[[#This Row],[Total conversion value, Dollars]]/data[[#This Row],[Spend, Dollars]])</f>
        <v>225.87640043368259</v>
      </c>
      <c r="R9084" s="2">
        <v>42</v>
      </c>
      <c r="S9084" s="2">
        <v>13.5</v>
      </c>
      <c r="T9084" s="2">
        <v>3</v>
      </c>
      <c r="U9084" s="2">
        <f t="shared" si="141"/>
        <v>58.5</v>
      </c>
    </row>
    <row r="9085" spans="1:21" x14ac:dyDescent="0.2">
      <c r="A9085" t="s">
        <v>22</v>
      </c>
      <c r="B9085" s="3">
        <v>44994</v>
      </c>
      <c r="C9085" s="10" t="str">
        <f>TEXT(data[[#This Row],[Date]],"mmmm")</f>
        <v>March</v>
      </c>
      <c r="D9085" t="s">
        <v>12</v>
      </c>
      <c r="E9085" t="s">
        <v>19</v>
      </c>
      <c r="F9085" t="s">
        <v>20</v>
      </c>
      <c r="G9085" t="s">
        <v>17</v>
      </c>
      <c r="H9085" s="11">
        <v>1062</v>
      </c>
      <c r="I9085" s="11">
        <v>7.6463999999999999</v>
      </c>
      <c r="J9085" s="13">
        <f>data[[#This Row],[Clicks]]/data[[#This Row],[Impressions]]</f>
        <v>7.1999999999999998E-3</v>
      </c>
      <c r="K9085" s="1">
        <v>6.0000000000000081E-2</v>
      </c>
      <c r="L9085" s="2">
        <v>0.45878400000000064</v>
      </c>
      <c r="M9085">
        <v>2</v>
      </c>
      <c r="N9085" s="1">
        <f>IF(data[[#This Row],[Conversions]]=0,0,data[[#This Row],[Spend, Dollars]]/data[[#This Row],[Conversions]])</f>
        <v>0.22939200000000032</v>
      </c>
      <c r="O9085" s="13">
        <f>data[[#This Row],[Conversions]]/data[[#This Row],[Clicks]]</f>
        <v>0.26156099602427285</v>
      </c>
      <c r="P9085" s="11">
        <v>134</v>
      </c>
      <c r="Q9085" s="11">
        <f>IF(data[[#This Row],[Spend, Dollars]]=0,0,data[[#This Row],[Total conversion value, Dollars]]/data[[#This Row],[Spend, Dollars]])</f>
        <v>292.07644556043761</v>
      </c>
      <c r="R9085" s="2">
        <v>2.4</v>
      </c>
      <c r="S9085" s="2">
        <v>3</v>
      </c>
      <c r="T9085" s="2">
        <v>1</v>
      </c>
      <c r="U9085" s="2">
        <f t="shared" si="141"/>
        <v>6.4</v>
      </c>
    </row>
    <row r="9086" spans="1:21" x14ac:dyDescent="0.2">
      <c r="A9086" t="s">
        <v>22</v>
      </c>
      <c r="B9086" s="3">
        <v>44995</v>
      </c>
      <c r="C9086" s="10" t="str">
        <f>TEXT(data[[#This Row],[Date]],"mmmm")</f>
        <v>March</v>
      </c>
      <c r="D9086" t="s">
        <v>12</v>
      </c>
      <c r="E9086" t="s">
        <v>19</v>
      </c>
      <c r="F9086" t="s">
        <v>20</v>
      </c>
      <c r="G9086" t="s">
        <v>17</v>
      </c>
      <c r="H9086" s="11">
        <v>1464.4</v>
      </c>
      <c r="I9086" s="11">
        <v>8.0542000000000016</v>
      </c>
      <c r="J9086" s="13">
        <f>data[[#This Row],[Clicks]]/data[[#This Row],[Impressions]]</f>
        <v>5.5000000000000005E-3</v>
      </c>
      <c r="K9086" s="1">
        <v>0.8999999999999998</v>
      </c>
      <c r="L9086" s="2">
        <v>7.24878</v>
      </c>
      <c r="M9086">
        <v>1</v>
      </c>
      <c r="N9086" s="1">
        <f>IF(data[[#This Row],[Conversions]]=0,0,data[[#This Row],[Spend, Dollars]]/data[[#This Row],[Conversions]])</f>
        <v>7.24878</v>
      </c>
      <c r="O9086" s="13">
        <f>data[[#This Row],[Conversions]]/data[[#This Row],[Clicks]]</f>
        <v>0.12415882396761936</v>
      </c>
      <c r="P9086" s="11">
        <v>59</v>
      </c>
      <c r="Q9086" s="11">
        <f>IF(data[[#This Row],[Spend, Dollars]]=0,0,data[[#This Row],[Total conversion value, Dollars]]/data[[#This Row],[Spend, Dollars]])</f>
        <v>8.1393006823217142</v>
      </c>
      <c r="R9086" s="2">
        <v>55.199999999999996</v>
      </c>
      <c r="S9086" s="2">
        <v>1.5</v>
      </c>
      <c r="T9086" s="2">
        <v>1</v>
      </c>
      <c r="U9086" s="2">
        <f t="shared" si="141"/>
        <v>57.699999999999996</v>
      </c>
    </row>
    <row r="9087" spans="1:21" x14ac:dyDescent="0.2">
      <c r="A9087" t="s">
        <v>22</v>
      </c>
      <c r="B9087" s="3">
        <v>44996</v>
      </c>
      <c r="C9087" s="10" t="str">
        <f>TEXT(data[[#This Row],[Date]],"mmmm")</f>
        <v>March</v>
      </c>
      <c r="D9087" t="s">
        <v>12</v>
      </c>
      <c r="E9087" t="s">
        <v>19</v>
      </c>
      <c r="F9087" t="s">
        <v>20</v>
      </c>
      <c r="G9087" t="s">
        <v>17</v>
      </c>
      <c r="H9087" s="11">
        <v>1476</v>
      </c>
      <c r="I9087" s="11">
        <v>8.7083999999999993</v>
      </c>
      <c r="J9087" s="13">
        <f>data[[#This Row],[Clicks]]/data[[#This Row],[Impressions]]</f>
        <v>5.8999999999999999E-3</v>
      </c>
      <c r="K9087" s="1">
        <v>1.1499999999999997</v>
      </c>
      <c r="L9087" s="2">
        <v>10.014659999999996</v>
      </c>
      <c r="M9087">
        <v>2</v>
      </c>
      <c r="N9087" s="1">
        <f>IF(data[[#This Row],[Conversions]]=0,0,data[[#This Row],[Spend, Dollars]]/data[[#This Row],[Conversions]])</f>
        <v>5.0073299999999978</v>
      </c>
      <c r="O9087" s="13">
        <f>data[[#This Row],[Conversions]]/data[[#This Row],[Clicks]]</f>
        <v>0.22966331358228839</v>
      </c>
      <c r="P9087" s="11">
        <v>104</v>
      </c>
      <c r="Q9087" s="11">
        <f>IF(data[[#This Row],[Spend, Dollars]]=0,0,data[[#This Row],[Total conversion value, Dollars]]/data[[#This Row],[Spend, Dollars]])</f>
        <v>10.384775918503479</v>
      </c>
      <c r="R9087" s="2">
        <v>32.4</v>
      </c>
      <c r="S9087" s="2">
        <v>4.5</v>
      </c>
      <c r="T9087" s="2">
        <v>1</v>
      </c>
      <c r="U9087" s="2">
        <f t="shared" si="141"/>
        <v>37.9</v>
      </c>
    </row>
    <row r="9088" spans="1:21" x14ac:dyDescent="0.2">
      <c r="A9088" t="s">
        <v>22</v>
      </c>
      <c r="B9088" s="3">
        <v>44997</v>
      </c>
      <c r="C9088" s="10" t="str">
        <f>TEXT(data[[#This Row],[Date]],"mmmm")</f>
        <v>March</v>
      </c>
      <c r="D9088" t="s">
        <v>12</v>
      </c>
      <c r="E9088" t="s">
        <v>19</v>
      </c>
      <c r="F9088" t="s">
        <v>20</v>
      </c>
      <c r="G9088" t="s">
        <v>17</v>
      </c>
      <c r="H9088" s="11">
        <v>1500.4</v>
      </c>
      <c r="I9088" s="11">
        <v>7.6520400000000013</v>
      </c>
      <c r="J9088" s="13">
        <f>data[[#This Row],[Clicks]]/data[[#This Row],[Impressions]]</f>
        <v>5.1000000000000004E-3</v>
      </c>
      <c r="K9088" s="1">
        <v>0.09</v>
      </c>
      <c r="L9088" s="2">
        <v>0.68868360000000006</v>
      </c>
      <c r="M9088">
        <v>2</v>
      </c>
      <c r="N9088" s="1">
        <f>IF(data[[#This Row],[Conversions]]=0,0,data[[#This Row],[Spend, Dollars]]/data[[#This Row],[Conversions]])</f>
        <v>0.34434180000000003</v>
      </c>
      <c r="O9088" s="13">
        <f>data[[#This Row],[Conversions]]/data[[#This Row],[Clicks]]</f>
        <v>0.26136821030731672</v>
      </c>
      <c r="P9088" s="11">
        <v>96</v>
      </c>
      <c r="Q9088" s="11">
        <f>IF(data[[#This Row],[Spend, Dollars]]=0,0,data[[#This Row],[Total conversion value, Dollars]]/data[[#This Row],[Spend, Dollars]])</f>
        <v>139.39637883056892</v>
      </c>
      <c r="R9088" s="2">
        <v>48</v>
      </c>
      <c r="S9088" s="2">
        <v>15</v>
      </c>
      <c r="T9088" s="2">
        <v>2</v>
      </c>
      <c r="U9088" s="2">
        <f t="shared" si="141"/>
        <v>65</v>
      </c>
    </row>
    <row r="9089" spans="1:21" x14ac:dyDescent="0.2">
      <c r="A9089" t="s">
        <v>22</v>
      </c>
      <c r="B9089" s="3">
        <v>44998</v>
      </c>
      <c r="C9089" s="10" t="str">
        <f>TEXT(data[[#This Row],[Date]],"mmmm")</f>
        <v>March</v>
      </c>
      <c r="D9089" t="s">
        <v>12</v>
      </c>
      <c r="E9089" t="s">
        <v>19</v>
      </c>
      <c r="F9089" t="s">
        <v>20</v>
      </c>
      <c r="G9089" t="s">
        <v>17</v>
      </c>
      <c r="H9089" s="11">
        <v>1372</v>
      </c>
      <c r="I9089" s="11">
        <v>2.8811999999999993</v>
      </c>
      <c r="J9089" s="13">
        <f>data[[#This Row],[Clicks]]/data[[#This Row],[Impressions]]</f>
        <v>2.0999999999999994E-3</v>
      </c>
      <c r="K9089" s="1">
        <v>0.37999999999999984</v>
      </c>
      <c r="L9089" s="2">
        <v>1.0948559999999992</v>
      </c>
      <c r="M9089">
        <v>2</v>
      </c>
      <c r="N9089" s="1">
        <f>IF(data[[#This Row],[Conversions]]=0,0,data[[#This Row],[Spend, Dollars]]/data[[#This Row],[Conversions]])</f>
        <v>0.54742799999999958</v>
      </c>
      <c r="O9089" s="13">
        <f>data[[#This Row],[Conversions]]/data[[#This Row],[Clicks]]</f>
        <v>0.69415521310565054</v>
      </c>
      <c r="P9089" s="11">
        <v>92</v>
      </c>
      <c r="Q9089" s="11">
        <f>IF(data[[#This Row],[Spend, Dollars]]=0,0,data[[#This Row],[Total conversion value, Dollars]]/data[[#This Row],[Spend, Dollars]])</f>
        <v>84.029315270684066</v>
      </c>
      <c r="R9089" s="2">
        <v>9.6</v>
      </c>
      <c r="S9089" s="2">
        <v>10.5</v>
      </c>
      <c r="T9089" s="2">
        <v>5</v>
      </c>
      <c r="U9089" s="2">
        <f t="shared" si="141"/>
        <v>25.1</v>
      </c>
    </row>
    <row r="9090" spans="1:21" x14ac:dyDescent="0.2">
      <c r="A9090" t="s">
        <v>22</v>
      </c>
      <c r="B9090" s="3">
        <v>44999</v>
      </c>
      <c r="C9090" s="10" t="str">
        <f>TEXT(data[[#This Row],[Date]],"mmmm")</f>
        <v>March</v>
      </c>
      <c r="D9090" t="s">
        <v>12</v>
      </c>
      <c r="E9090" t="s">
        <v>19</v>
      </c>
      <c r="F9090" t="s">
        <v>20</v>
      </c>
      <c r="G9090" t="s">
        <v>17</v>
      </c>
      <c r="H9090" s="11">
        <v>1006.6000000000001</v>
      </c>
      <c r="I9090" s="11">
        <v>9.1600600000000014</v>
      </c>
      <c r="J9090" s="13">
        <f>data[[#This Row],[Clicks]]/data[[#This Row],[Impressions]]</f>
        <v>9.1000000000000004E-3</v>
      </c>
      <c r="K9090" s="1">
        <v>0.81999999999999962</v>
      </c>
      <c r="L9090" s="2">
        <v>7.5112491999999973</v>
      </c>
      <c r="M9090">
        <v>3</v>
      </c>
      <c r="N9090" s="1">
        <f>IF(data[[#This Row],[Conversions]]=0,0,data[[#This Row],[Spend, Dollars]]/data[[#This Row],[Conversions]])</f>
        <v>2.5037497333333323</v>
      </c>
      <c r="O9090" s="13">
        <f>data[[#This Row],[Conversions]]/data[[#This Row],[Clicks]]</f>
        <v>0.32750877177660404</v>
      </c>
      <c r="P9090" s="11">
        <v>183</v>
      </c>
      <c r="Q9090" s="11">
        <f>IF(data[[#This Row],[Spend, Dollars]]=0,0,data[[#This Row],[Total conversion value, Dollars]]/data[[#This Row],[Spend, Dollars]])</f>
        <v>24.363457412649826</v>
      </c>
      <c r="R9090" s="2">
        <v>64.8</v>
      </c>
      <c r="S9090" s="2">
        <v>12</v>
      </c>
      <c r="T9090" s="2">
        <v>5</v>
      </c>
      <c r="U9090" s="2">
        <f t="shared" si="141"/>
        <v>81.8</v>
      </c>
    </row>
    <row r="9091" spans="1:21" x14ac:dyDescent="0.2">
      <c r="A9091" t="s">
        <v>22</v>
      </c>
      <c r="B9091" s="3">
        <v>45000</v>
      </c>
      <c r="C9091" s="10" t="str">
        <f>TEXT(data[[#This Row],[Date]],"mmmm")</f>
        <v>March</v>
      </c>
      <c r="D9091" t="s">
        <v>12</v>
      </c>
      <c r="E9091" t="s">
        <v>19</v>
      </c>
      <c r="F9091" t="s">
        <v>20</v>
      </c>
      <c r="G9091" t="s">
        <v>17</v>
      </c>
      <c r="H9091" s="11">
        <v>843.80000000000018</v>
      </c>
      <c r="I9091" s="11">
        <v>4.0502399999999996</v>
      </c>
      <c r="J9091" s="13">
        <f>data[[#This Row],[Clicks]]/data[[#This Row],[Impressions]]</f>
        <v>4.7999999999999987E-3</v>
      </c>
      <c r="K9091" s="1">
        <v>2.9999999999999898E-2</v>
      </c>
      <c r="L9091" s="2">
        <v>0.12150719999999958</v>
      </c>
      <c r="M9091">
        <v>1</v>
      </c>
      <c r="N9091" s="1">
        <f>IF(data[[#This Row],[Conversions]]=0,0,data[[#This Row],[Spend, Dollars]]/data[[#This Row],[Conversions]])</f>
        <v>0.12150719999999958</v>
      </c>
      <c r="O9091" s="13">
        <f>data[[#This Row],[Conversions]]/data[[#This Row],[Clicks]]</f>
        <v>0.24689894919807223</v>
      </c>
      <c r="P9091" s="11">
        <v>71</v>
      </c>
      <c r="Q9091" s="11">
        <f>IF(data[[#This Row],[Spend, Dollars]]=0,0,data[[#This Row],[Total conversion value, Dollars]]/data[[#This Row],[Spend, Dollars]])</f>
        <v>584.32751310210631</v>
      </c>
      <c r="R9091" s="2">
        <v>52.8</v>
      </c>
      <c r="S9091" s="2">
        <v>4.5</v>
      </c>
      <c r="T9091" s="2">
        <v>6</v>
      </c>
      <c r="U9091" s="2">
        <f t="shared" ref="U9091:U9154" si="142">SUM(R9091:T9091)</f>
        <v>63.3</v>
      </c>
    </row>
    <row r="9092" spans="1:21" x14ac:dyDescent="0.2">
      <c r="A9092" t="s">
        <v>22</v>
      </c>
      <c r="B9092" s="3">
        <v>45001</v>
      </c>
      <c r="C9092" s="10" t="str">
        <f>TEXT(data[[#This Row],[Date]],"mmmm")</f>
        <v>March</v>
      </c>
      <c r="D9092" t="s">
        <v>12</v>
      </c>
      <c r="E9092" t="s">
        <v>19</v>
      </c>
      <c r="F9092" t="s">
        <v>20</v>
      </c>
      <c r="G9092" t="s">
        <v>17</v>
      </c>
      <c r="H9092" s="11">
        <v>1003.6000000000001</v>
      </c>
      <c r="I9092" s="11">
        <v>3.2115199999999993</v>
      </c>
      <c r="J9092" s="13">
        <f>data[[#This Row],[Clicks]]/data[[#This Row],[Impressions]]</f>
        <v>3.1999999999999989E-3</v>
      </c>
      <c r="K9092" s="1">
        <v>0.17000000000000007</v>
      </c>
      <c r="L9092" s="2">
        <v>0.54595840000000007</v>
      </c>
      <c r="M9092">
        <v>3</v>
      </c>
      <c r="N9092" s="1">
        <f>IF(data[[#This Row],[Conversions]]=0,0,data[[#This Row],[Spend, Dollars]]/data[[#This Row],[Conversions]])</f>
        <v>0.18198613333333336</v>
      </c>
      <c r="O9092" s="13">
        <f>data[[#This Row],[Conversions]]/data[[#This Row],[Clicks]]</f>
        <v>0.9341371064168994</v>
      </c>
      <c r="P9092" s="11">
        <v>162</v>
      </c>
      <c r="Q9092" s="11">
        <f>IF(data[[#This Row],[Spend, Dollars]]=0,0,data[[#This Row],[Total conversion value, Dollars]]/data[[#This Row],[Spend, Dollars]])</f>
        <v>296.72590439125031</v>
      </c>
      <c r="R9092" s="2">
        <v>33.6</v>
      </c>
      <c r="S9092" s="2">
        <v>6</v>
      </c>
      <c r="T9092" s="2">
        <v>2</v>
      </c>
      <c r="U9092" s="2">
        <f t="shared" si="142"/>
        <v>41.6</v>
      </c>
    </row>
    <row r="9093" spans="1:21" x14ac:dyDescent="0.2">
      <c r="A9093" t="s">
        <v>22</v>
      </c>
      <c r="B9093" s="3">
        <v>45002</v>
      </c>
      <c r="C9093" s="10" t="str">
        <f>TEXT(data[[#This Row],[Date]],"mmmm")</f>
        <v>March</v>
      </c>
      <c r="D9093" t="s">
        <v>12</v>
      </c>
      <c r="E9093" t="s">
        <v>19</v>
      </c>
      <c r="F9093" t="s">
        <v>20</v>
      </c>
      <c r="G9093" t="s">
        <v>17</v>
      </c>
      <c r="H9093" s="11">
        <v>711.40000000000009</v>
      </c>
      <c r="I9093" s="11">
        <v>6.758300000000002</v>
      </c>
      <c r="J9093" s="13">
        <f>data[[#This Row],[Clicks]]/data[[#This Row],[Impressions]]</f>
        <v>9.5000000000000015E-3</v>
      </c>
      <c r="K9093" s="1">
        <v>0.22000000000000008</v>
      </c>
      <c r="L9093" s="2">
        <v>1.4868260000000011</v>
      </c>
      <c r="M9093">
        <v>1</v>
      </c>
      <c r="N9093" s="1">
        <f>IF(data[[#This Row],[Conversions]]=0,0,data[[#This Row],[Spend, Dollars]]/data[[#This Row],[Conversions]])</f>
        <v>1.4868260000000011</v>
      </c>
      <c r="O9093" s="13">
        <f>data[[#This Row],[Conversions]]/data[[#This Row],[Clicks]]</f>
        <v>0.14796620451888784</v>
      </c>
      <c r="P9093" s="11">
        <v>30</v>
      </c>
      <c r="Q9093" s="11">
        <f>IF(data[[#This Row],[Spend, Dollars]]=0,0,data[[#This Row],[Total conversion value, Dollars]]/data[[#This Row],[Spend, Dollars]])</f>
        <v>20.177209707121062</v>
      </c>
      <c r="R9093" s="2">
        <v>26.4</v>
      </c>
      <c r="S9093" s="2">
        <v>6</v>
      </c>
      <c r="T9093" s="2">
        <v>5</v>
      </c>
      <c r="U9093" s="2">
        <f t="shared" si="142"/>
        <v>37.4</v>
      </c>
    </row>
    <row r="9094" spans="1:21" x14ac:dyDescent="0.2">
      <c r="A9094" t="s">
        <v>22</v>
      </c>
      <c r="B9094" s="3">
        <v>45003</v>
      </c>
      <c r="C9094" s="10" t="str">
        <f>TEXT(data[[#This Row],[Date]],"mmmm")</f>
        <v>March</v>
      </c>
      <c r="D9094" t="s">
        <v>12</v>
      </c>
      <c r="E9094" t="s">
        <v>19</v>
      </c>
      <c r="F9094" t="s">
        <v>20</v>
      </c>
      <c r="G9094" t="s">
        <v>17</v>
      </c>
      <c r="H9094" s="11">
        <v>1773.6</v>
      </c>
      <c r="I9094" s="11">
        <v>15.607679999999997</v>
      </c>
      <c r="J9094" s="13">
        <f>data[[#This Row],[Clicks]]/data[[#This Row],[Impressions]]</f>
        <v>8.7999999999999988E-3</v>
      </c>
      <c r="K9094" s="1">
        <v>0.50999999999999979</v>
      </c>
      <c r="L9094" s="2">
        <v>7.9599167999999949</v>
      </c>
      <c r="M9094">
        <v>4</v>
      </c>
      <c r="N9094" s="1">
        <f>IF(data[[#This Row],[Conversions]]=0,0,data[[#This Row],[Spend, Dollars]]/data[[#This Row],[Conversions]])</f>
        <v>1.9899791999999987</v>
      </c>
      <c r="O9094" s="13">
        <f>data[[#This Row],[Conversions]]/data[[#This Row],[Clicks]]</f>
        <v>0.25628408578340922</v>
      </c>
      <c r="P9094" s="11">
        <v>232</v>
      </c>
      <c r="Q9094" s="11">
        <f>IF(data[[#This Row],[Spend, Dollars]]=0,0,data[[#This Row],[Total conversion value, Dollars]]/data[[#This Row],[Spend, Dollars]])</f>
        <v>29.146033285172045</v>
      </c>
      <c r="R9094" s="2">
        <v>18</v>
      </c>
      <c r="S9094" s="2">
        <v>3</v>
      </c>
      <c r="T9094" s="2">
        <v>0</v>
      </c>
      <c r="U9094" s="2">
        <f t="shared" si="142"/>
        <v>21</v>
      </c>
    </row>
    <row r="9095" spans="1:21" x14ac:dyDescent="0.2">
      <c r="A9095" t="s">
        <v>22</v>
      </c>
      <c r="B9095" s="3">
        <v>45004</v>
      </c>
      <c r="C9095" s="10" t="str">
        <f>TEXT(data[[#This Row],[Date]],"mmmm")</f>
        <v>March</v>
      </c>
      <c r="D9095" t="s">
        <v>12</v>
      </c>
      <c r="E9095" t="s">
        <v>19</v>
      </c>
      <c r="F9095" t="s">
        <v>20</v>
      </c>
      <c r="G9095" t="s">
        <v>17</v>
      </c>
      <c r="H9095" s="11">
        <v>1566.6000000000001</v>
      </c>
      <c r="I9095" s="11">
        <v>4.6998000000000006</v>
      </c>
      <c r="J9095" s="13">
        <f>data[[#This Row],[Clicks]]/data[[#This Row],[Impressions]]</f>
        <v>3.0000000000000001E-3</v>
      </c>
      <c r="K9095" s="1">
        <v>3.0000000000000054E-2</v>
      </c>
      <c r="L9095" s="2">
        <v>0.14099400000000029</v>
      </c>
      <c r="M9095">
        <v>3</v>
      </c>
      <c r="N9095" s="1">
        <f>IF(data[[#This Row],[Conversions]]=0,0,data[[#This Row],[Spend, Dollars]]/data[[#This Row],[Conversions]])</f>
        <v>4.6998000000000095E-2</v>
      </c>
      <c r="O9095" s="13">
        <f>data[[#This Row],[Conversions]]/data[[#This Row],[Clicks]]</f>
        <v>0.63832503510787686</v>
      </c>
      <c r="P9095" s="11">
        <v>120</v>
      </c>
      <c r="Q9095" s="11">
        <f>IF(data[[#This Row],[Spend, Dollars]]=0,0,data[[#This Row],[Total conversion value, Dollars]]/data[[#This Row],[Spend, Dollars]])</f>
        <v>851.10004681050088</v>
      </c>
      <c r="R9095" s="2">
        <v>24</v>
      </c>
      <c r="S9095" s="2">
        <v>0</v>
      </c>
      <c r="T9095" s="2">
        <v>3</v>
      </c>
      <c r="U9095" s="2">
        <f t="shared" si="142"/>
        <v>27</v>
      </c>
    </row>
    <row r="9096" spans="1:21" x14ac:dyDescent="0.2">
      <c r="A9096" t="s">
        <v>22</v>
      </c>
      <c r="B9096" s="3">
        <v>45005</v>
      </c>
      <c r="C9096" s="10" t="str">
        <f>TEXT(data[[#This Row],[Date]],"mmmm")</f>
        <v>March</v>
      </c>
      <c r="D9096" t="s">
        <v>12</v>
      </c>
      <c r="E9096" t="s">
        <v>19</v>
      </c>
      <c r="F9096" t="s">
        <v>20</v>
      </c>
      <c r="G9096" t="s">
        <v>17</v>
      </c>
      <c r="H9096" s="11">
        <v>1021.4000000000001</v>
      </c>
      <c r="I9096" s="11">
        <v>8.6818999999999971</v>
      </c>
      <c r="J9096" s="13">
        <f>data[[#This Row],[Clicks]]/data[[#This Row],[Impressions]]</f>
        <v>8.4999999999999971E-3</v>
      </c>
      <c r="K9096" s="1">
        <v>0.31999999999999995</v>
      </c>
      <c r="L9096" s="2">
        <v>2.7782079999999985</v>
      </c>
      <c r="M9096">
        <v>4</v>
      </c>
      <c r="N9096" s="1">
        <f>IF(data[[#This Row],[Conversions]]=0,0,data[[#This Row],[Spend, Dollars]]/data[[#This Row],[Conversions]])</f>
        <v>0.69455199999999961</v>
      </c>
      <c r="O9096" s="13">
        <f>data[[#This Row],[Conversions]]/data[[#This Row],[Clicks]]</f>
        <v>0.46072864234787331</v>
      </c>
      <c r="P9096" s="11">
        <v>156</v>
      </c>
      <c r="Q9096" s="11">
        <f>IF(data[[#This Row],[Spend, Dollars]]=0,0,data[[#This Row],[Total conversion value, Dollars]]/data[[#This Row],[Spend, Dollars]])</f>
        <v>56.151303286147076</v>
      </c>
      <c r="R9096" s="2">
        <v>70.8</v>
      </c>
      <c r="S9096" s="2">
        <v>3</v>
      </c>
      <c r="T9096" s="2">
        <v>5</v>
      </c>
      <c r="U9096" s="2">
        <f t="shared" si="142"/>
        <v>78.8</v>
      </c>
    </row>
    <row r="9097" spans="1:21" x14ac:dyDescent="0.2">
      <c r="A9097" t="s">
        <v>22</v>
      </c>
      <c r="B9097" s="3">
        <v>45006</v>
      </c>
      <c r="C9097" s="10" t="str">
        <f>TEXT(data[[#This Row],[Date]],"mmmm")</f>
        <v>March</v>
      </c>
      <c r="D9097" t="s">
        <v>12</v>
      </c>
      <c r="E9097" t="s">
        <v>19</v>
      </c>
      <c r="F9097" t="s">
        <v>20</v>
      </c>
      <c r="G9097" t="s">
        <v>17</v>
      </c>
      <c r="H9097" s="11">
        <v>566.80000000000018</v>
      </c>
      <c r="I9097" s="11">
        <v>3.9109200000000008</v>
      </c>
      <c r="J9097" s="13">
        <f>data[[#This Row],[Clicks]]/data[[#This Row],[Impressions]]</f>
        <v>6.899999999999999E-3</v>
      </c>
      <c r="K9097" s="1">
        <v>0.75999999999999979</v>
      </c>
      <c r="L9097" s="2">
        <v>2.9722991999999997</v>
      </c>
      <c r="M9097">
        <v>1</v>
      </c>
      <c r="N9097" s="1">
        <f>IF(data[[#This Row],[Conversions]]=0,0,data[[#This Row],[Spend, Dollars]]/data[[#This Row],[Conversions]])</f>
        <v>2.9722991999999997</v>
      </c>
      <c r="O9097" s="13">
        <f>data[[#This Row],[Conversions]]/data[[#This Row],[Clicks]]</f>
        <v>0.25569431233571632</v>
      </c>
      <c r="P9097" s="11">
        <v>43</v>
      </c>
      <c r="Q9097" s="11">
        <f>IF(data[[#This Row],[Spend, Dollars]]=0,0,data[[#This Row],[Total conversion value, Dollars]]/data[[#This Row],[Spend, Dollars]])</f>
        <v>14.466915040047114</v>
      </c>
      <c r="R9097" s="2">
        <v>45.6</v>
      </c>
      <c r="S9097" s="2">
        <v>10.5</v>
      </c>
      <c r="T9097" s="2">
        <v>3</v>
      </c>
      <c r="U9097" s="2">
        <f t="shared" si="142"/>
        <v>59.1</v>
      </c>
    </row>
    <row r="9098" spans="1:21" x14ac:dyDescent="0.2">
      <c r="A9098" t="s">
        <v>22</v>
      </c>
      <c r="B9098" s="3">
        <v>45007</v>
      </c>
      <c r="C9098" s="10" t="str">
        <f>TEXT(data[[#This Row],[Date]],"mmmm")</f>
        <v>March</v>
      </c>
      <c r="D9098" t="s">
        <v>12</v>
      </c>
      <c r="E9098" t="s">
        <v>19</v>
      </c>
      <c r="F9098" t="s">
        <v>20</v>
      </c>
      <c r="G9098" t="s">
        <v>17</v>
      </c>
      <c r="H9098" s="11">
        <v>1113.4000000000001</v>
      </c>
      <c r="I9098" s="11">
        <v>5.6783400000000022</v>
      </c>
      <c r="J9098" s="13">
        <f>data[[#This Row],[Clicks]]/data[[#This Row],[Impressions]]</f>
        <v>5.1000000000000012E-3</v>
      </c>
      <c r="K9098" s="1">
        <v>0.74999999999999989</v>
      </c>
      <c r="L9098" s="2">
        <v>4.2587550000000007</v>
      </c>
      <c r="M9098">
        <v>1</v>
      </c>
      <c r="N9098" s="1">
        <f>IF(data[[#This Row],[Conversions]]=0,0,data[[#This Row],[Spend, Dollars]]/data[[#This Row],[Conversions]])</f>
        <v>4.2587550000000007</v>
      </c>
      <c r="O9098" s="13">
        <f>data[[#This Row],[Conversions]]/data[[#This Row],[Clicks]]</f>
        <v>0.17610780615461555</v>
      </c>
      <c r="P9098" s="11">
        <v>63</v>
      </c>
      <c r="Q9098" s="11">
        <f>IF(data[[#This Row],[Spend, Dollars]]=0,0,data[[#This Row],[Total conversion value, Dollars]]/data[[#This Row],[Spend, Dollars]])</f>
        <v>14.793055716987709</v>
      </c>
      <c r="R9098" s="2">
        <v>28.799999999999997</v>
      </c>
      <c r="S9098" s="2">
        <v>3</v>
      </c>
      <c r="T9098" s="2">
        <v>1</v>
      </c>
      <c r="U9098" s="2">
        <f t="shared" si="142"/>
        <v>32.799999999999997</v>
      </c>
    </row>
    <row r="9099" spans="1:21" x14ac:dyDescent="0.2">
      <c r="A9099" t="s">
        <v>22</v>
      </c>
      <c r="B9099" s="3">
        <v>45008</v>
      </c>
      <c r="C9099" s="10" t="str">
        <f>TEXT(data[[#This Row],[Date]],"mmmm")</f>
        <v>March</v>
      </c>
      <c r="D9099" t="s">
        <v>12</v>
      </c>
      <c r="E9099" t="s">
        <v>19</v>
      </c>
      <c r="F9099" t="s">
        <v>20</v>
      </c>
      <c r="G9099" t="s">
        <v>17</v>
      </c>
      <c r="H9099" s="11">
        <v>1737.2000000000003</v>
      </c>
      <c r="I9099" s="11">
        <v>11.118080000000003</v>
      </c>
      <c r="J9099" s="13">
        <f>data[[#This Row],[Clicks]]/data[[#This Row],[Impressions]]</f>
        <v>6.4000000000000003E-3</v>
      </c>
      <c r="K9099" s="1">
        <v>5.9999999999999901E-2</v>
      </c>
      <c r="L9099" s="2">
        <v>0.66708479999999903</v>
      </c>
      <c r="M9099">
        <v>4</v>
      </c>
      <c r="N9099" s="1">
        <f>IF(data[[#This Row],[Conversions]]=0,0,data[[#This Row],[Spend, Dollars]]/data[[#This Row],[Conversions]])</f>
        <v>0.16677119999999976</v>
      </c>
      <c r="O9099" s="13">
        <f>data[[#This Row],[Conversions]]/data[[#This Row],[Clicks]]</f>
        <v>0.35977434952797599</v>
      </c>
      <c r="P9099" s="11">
        <v>240</v>
      </c>
      <c r="Q9099" s="11">
        <f>IF(data[[#This Row],[Spend, Dollars]]=0,0,data[[#This Row],[Total conversion value, Dollars]]/data[[#This Row],[Spend, Dollars]])</f>
        <v>359.7743495279766</v>
      </c>
      <c r="R9099" s="2">
        <v>6</v>
      </c>
      <c r="S9099" s="2">
        <v>1.5</v>
      </c>
      <c r="T9099" s="2">
        <v>1</v>
      </c>
      <c r="U9099" s="2">
        <f t="shared" si="142"/>
        <v>8.5</v>
      </c>
    </row>
    <row r="9100" spans="1:21" x14ac:dyDescent="0.2">
      <c r="A9100" t="s">
        <v>22</v>
      </c>
      <c r="B9100" s="3">
        <v>45009</v>
      </c>
      <c r="C9100" s="10" t="str">
        <f>TEXT(data[[#This Row],[Date]],"mmmm")</f>
        <v>March</v>
      </c>
      <c r="D9100" t="s">
        <v>12</v>
      </c>
      <c r="E9100" t="s">
        <v>19</v>
      </c>
      <c r="F9100" t="s">
        <v>20</v>
      </c>
      <c r="G9100" t="s">
        <v>17</v>
      </c>
      <c r="H9100" s="11">
        <v>887.40000000000009</v>
      </c>
      <c r="I9100" s="11">
        <v>5.5906200000000004</v>
      </c>
      <c r="J9100" s="13">
        <f>data[[#This Row],[Clicks]]/data[[#This Row],[Impressions]]</f>
        <v>6.3E-3</v>
      </c>
      <c r="K9100" s="1">
        <v>0.93999999999999972</v>
      </c>
      <c r="L9100" s="2">
        <v>5.2551827999999992</v>
      </c>
      <c r="M9100">
        <v>6</v>
      </c>
      <c r="N9100" s="1">
        <f>IF(data[[#This Row],[Conversions]]=0,0,data[[#This Row],[Spend, Dollars]]/data[[#This Row],[Conversions]])</f>
        <v>0.87586379999999986</v>
      </c>
      <c r="O9100" s="13">
        <f>data[[#This Row],[Conversions]]/data[[#This Row],[Clicks]]</f>
        <v>1.0732262253560427</v>
      </c>
      <c r="P9100" s="11">
        <v>372</v>
      </c>
      <c r="Q9100" s="11">
        <f>IF(data[[#This Row],[Spend, Dollars]]=0,0,data[[#This Row],[Total conversion value, Dollars]]/data[[#This Row],[Spend, Dollars]])</f>
        <v>70.787261672419859</v>
      </c>
      <c r="R9100" s="2">
        <v>64.8</v>
      </c>
      <c r="S9100" s="2">
        <v>4.5</v>
      </c>
      <c r="T9100" s="2">
        <v>5</v>
      </c>
      <c r="U9100" s="2">
        <f t="shared" si="142"/>
        <v>74.3</v>
      </c>
    </row>
    <row r="9101" spans="1:21" x14ac:dyDescent="0.2">
      <c r="A9101" t="s">
        <v>22</v>
      </c>
      <c r="B9101" s="3">
        <v>45010</v>
      </c>
      <c r="C9101" s="10" t="str">
        <f>TEXT(data[[#This Row],[Date]],"mmmm")</f>
        <v>March</v>
      </c>
      <c r="D9101" t="s">
        <v>12</v>
      </c>
      <c r="E9101" t="s">
        <v>19</v>
      </c>
      <c r="F9101" t="s">
        <v>20</v>
      </c>
      <c r="G9101" t="s">
        <v>17</v>
      </c>
      <c r="H9101" s="11">
        <v>1044.2</v>
      </c>
      <c r="I9101" s="11">
        <v>3.5502800000000003</v>
      </c>
      <c r="J9101" s="13">
        <f>data[[#This Row],[Clicks]]/data[[#This Row],[Impressions]]</f>
        <v>3.4000000000000002E-3</v>
      </c>
      <c r="K9101" s="1">
        <v>0.10000000000000006</v>
      </c>
      <c r="L9101" s="2">
        <v>0.35502800000000023</v>
      </c>
      <c r="M9101">
        <v>6</v>
      </c>
      <c r="N9101" s="1">
        <f>IF(data[[#This Row],[Conversions]]=0,0,data[[#This Row],[Spend, Dollars]]/data[[#This Row],[Conversions]])</f>
        <v>5.9171333333333374E-2</v>
      </c>
      <c r="O9101" s="13">
        <f>data[[#This Row],[Conversions]]/data[[#This Row],[Clicks]]</f>
        <v>1.6900075487003841</v>
      </c>
      <c r="P9101" s="11">
        <v>276</v>
      </c>
      <c r="Q9101" s="11">
        <f>IF(data[[#This Row],[Spend, Dollars]]=0,0,data[[#This Row],[Total conversion value, Dollars]]/data[[#This Row],[Spend, Dollars]])</f>
        <v>777.40347240217625</v>
      </c>
      <c r="R9101" s="2">
        <v>32.4</v>
      </c>
      <c r="S9101" s="2">
        <v>4.5</v>
      </c>
      <c r="T9101" s="2">
        <v>5</v>
      </c>
      <c r="U9101" s="2">
        <f t="shared" si="142"/>
        <v>41.9</v>
      </c>
    </row>
    <row r="9102" spans="1:21" x14ac:dyDescent="0.2">
      <c r="A9102" t="s">
        <v>22</v>
      </c>
      <c r="B9102" s="3">
        <v>45011</v>
      </c>
      <c r="C9102" s="10" t="str">
        <f>TEXT(data[[#This Row],[Date]],"mmmm")</f>
        <v>March</v>
      </c>
      <c r="D9102" t="s">
        <v>12</v>
      </c>
      <c r="E9102" t="s">
        <v>19</v>
      </c>
      <c r="F9102" t="s">
        <v>20</v>
      </c>
      <c r="G9102" t="s">
        <v>17</v>
      </c>
      <c r="H9102" s="11">
        <v>1504</v>
      </c>
      <c r="I9102" s="11">
        <v>6.016</v>
      </c>
      <c r="J9102" s="13">
        <f>data[[#This Row],[Clicks]]/data[[#This Row],[Impressions]]</f>
        <v>4.0000000000000001E-3</v>
      </c>
      <c r="K9102" s="1">
        <v>0.33999999999999986</v>
      </c>
      <c r="L9102" s="2">
        <v>2.0454399999999993</v>
      </c>
      <c r="M9102">
        <v>4</v>
      </c>
      <c r="N9102" s="1">
        <f>IF(data[[#This Row],[Conversions]]=0,0,data[[#This Row],[Spend, Dollars]]/data[[#This Row],[Conversions]])</f>
        <v>0.51135999999999981</v>
      </c>
      <c r="O9102" s="13">
        <f>data[[#This Row],[Conversions]]/data[[#This Row],[Clicks]]</f>
        <v>0.66489361702127658</v>
      </c>
      <c r="P9102" s="11">
        <v>168</v>
      </c>
      <c r="Q9102" s="11">
        <f>IF(data[[#This Row],[Spend, Dollars]]=0,0,data[[#This Row],[Total conversion value, Dollars]]/data[[#This Row],[Spend, Dollars]])</f>
        <v>82.133917396745957</v>
      </c>
      <c r="R9102" s="2">
        <v>34.799999999999997</v>
      </c>
      <c r="S9102" s="2">
        <v>3</v>
      </c>
      <c r="T9102" s="2">
        <v>0</v>
      </c>
      <c r="U9102" s="2">
        <f t="shared" si="142"/>
        <v>37.799999999999997</v>
      </c>
    </row>
    <row r="9103" spans="1:21" x14ac:dyDescent="0.2">
      <c r="A9103" t="s">
        <v>22</v>
      </c>
      <c r="B9103" s="3">
        <v>45012</v>
      </c>
      <c r="C9103" s="10" t="str">
        <f>TEXT(data[[#This Row],[Date]],"mmmm")</f>
        <v>March</v>
      </c>
      <c r="D9103" t="s">
        <v>12</v>
      </c>
      <c r="E9103" t="s">
        <v>19</v>
      </c>
      <c r="F9103" t="s">
        <v>20</v>
      </c>
      <c r="G9103" t="s">
        <v>17</v>
      </c>
      <c r="H9103" s="11">
        <v>1798.6</v>
      </c>
      <c r="I9103" s="11">
        <v>5.5756600000000001</v>
      </c>
      <c r="J9103" s="13">
        <f>data[[#This Row],[Clicks]]/data[[#This Row],[Impressions]]</f>
        <v>3.1000000000000003E-3</v>
      </c>
      <c r="K9103" s="1">
        <v>9.0000000000000052E-2</v>
      </c>
      <c r="L9103" s="2">
        <v>0.50180940000000029</v>
      </c>
      <c r="M9103">
        <v>4</v>
      </c>
      <c r="N9103" s="1">
        <f>IF(data[[#This Row],[Conversions]]=0,0,data[[#This Row],[Spend, Dollars]]/data[[#This Row],[Conversions]])</f>
        <v>0.12545235000000007</v>
      </c>
      <c r="O9103" s="13">
        <f>data[[#This Row],[Conversions]]/data[[#This Row],[Clicks]]</f>
        <v>0.71740385891535707</v>
      </c>
      <c r="P9103" s="11">
        <v>308</v>
      </c>
      <c r="Q9103" s="11">
        <f>IF(data[[#This Row],[Spend, Dollars]]=0,0,data[[#This Row],[Total conversion value, Dollars]]/data[[#This Row],[Spend, Dollars]])</f>
        <v>613.77885707202734</v>
      </c>
      <c r="R9103" s="2">
        <v>56.4</v>
      </c>
      <c r="S9103" s="2">
        <v>15</v>
      </c>
      <c r="T9103" s="2">
        <v>1</v>
      </c>
      <c r="U9103" s="2">
        <f t="shared" si="142"/>
        <v>72.400000000000006</v>
      </c>
    </row>
    <row r="9104" spans="1:21" x14ac:dyDescent="0.2">
      <c r="A9104" t="s">
        <v>22</v>
      </c>
      <c r="B9104" s="3">
        <v>45013</v>
      </c>
      <c r="C9104" s="10" t="str">
        <f>TEXT(data[[#This Row],[Date]],"mmmm")</f>
        <v>March</v>
      </c>
      <c r="D9104" t="s">
        <v>12</v>
      </c>
      <c r="E9104" t="s">
        <v>19</v>
      </c>
      <c r="F9104" t="s">
        <v>20</v>
      </c>
      <c r="G9104" t="s">
        <v>17</v>
      </c>
      <c r="H9104" s="11">
        <v>1431.4</v>
      </c>
      <c r="I9104" s="11">
        <v>10.449220000000002</v>
      </c>
      <c r="J9104" s="13">
        <f>data[[#This Row],[Clicks]]/data[[#This Row],[Impressions]]</f>
        <v>7.3000000000000009E-3</v>
      </c>
      <c r="K9104" s="1">
        <v>0.98999999999999977</v>
      </c>
      <c r="L9104" s="2">
        <v>10.344727799999999</v>
      </c>
      <c r="M9104">
        <v>2</v>
      </c>
      <c r="N9104" s="1">
        <f>IF(data[[#This Row],[Conversions]]=0,0,data[[#This Row],[Spend, Dollars]]/data[[#This Row],[Conversions]])</f>
        <v>5.1723638999999997</v>
      </c>
      <c r="O9104" s="13">
        <f>data[[#This Row],[Conversions]]/data[[#This Row],[Clicks]]</f>
        <v>0.19140184626220902</v>
      </c>
      <c r="P9104" s="11">
        <v>150</v>
      </c>
      <c r="Q9104" s="11">
        <f>IF(data[[#This Row],[Spend, Dollars]]=0,0,data[[#This Row],[Total conversion value, Dollars]]/data[[#This Row],[Spend, Dollars]])</f>
        <v>14.500139868349171</v>
      </c>
      <c r="R9104" s="2">
        <v>36</v>
      </c>
      <c r="S9104" s="2">
        <v>6</v>
      </c>
      <c r="T9104" s="2">
        <v>4</v>
      </c>
      <c r="U9104" s="2">
        <f t="shared" si="142"/>
        <v>46</v>
      </c>
    </row>
    <row r="9105" spans="1:21" x14ac:dyDescent="0.2">
      <c r="A9105" t="s">
        <v>22</v>
      </c>
      <c r="B9105" s="3">
        <v>45014</v>
      </c>
      <c r="C9105" s="10" t="str">
        <f>TEXT(data[[#This Row],[Date]],"mmmm")</f>
        <v>March</v>
      </c>
      <c r="D9105" t="s">
        <v>12</v>
      </c>
      <c r="E9105" t="s">
        <v>19</v>
      </c>
      <c r="F9105" t="s">
        <v>20</v>
      </c>
      <c r="G9105" t="s">
        <v>17</v>
      </c>
      <c r="H9105" s="11">
        <v>1426.2</v>
      </c>
      <c r="I9105" s="11">
        <v>6.8457599999999994</v>
      </c>
      <c r="J9105" s="13">
        <f>data[[#This Row],[Clicks]]/data[[#This Row],[Impressions]]</f>
        <v>4.7999999999999996E-3</v>
      </c>
      <c r="K9105" s="1">
        <v>0.31999999999999984</v>
      </c>
      <c r="L9105" s="2">
        <v>2.1906431999999989</v>
      </c>
      <c r="M9105">
        <v>2</v>
      </c>
      <c r="N9105" s="1">
        <f>IF(data[[#This Row],[Conversions]]=0,0,data[[#This Row],[Spend, Dollars]]/data[[#This Row],[Conversions]])</f>
        <v>1.0953215999999995</v>
      </c>
      <c r="O9105" s="13">
        <f>data[[#This Row],[Conversions]]/data[[#This Row],[Clicks]]</f>
        <v>0.29215163838638808</v>
      </c>
      <c r="P9105" s="11">
        <v>148</v>
      </c>
      <c r="Q9105" s="11">
        <f>IF(data[[#This Row],[Spend, Dollars]]=0,0,data[[#This Row],[Total conversion value, Dollars]]/data[[#This Row],[Spend, Dollars]])</f>
        <v>67.560066376852276</v>
      </c>
      <c r="R9105" s="2">
        <v>21.599999999999998</v>
      </c>
      <c r="S9105" s="2">
        <v>3</v>
      </c>
      <c r="T9105" s="2">
        <v>2</v>
      </c>
      <c r="U9105" s="2">
        <f t="shared" si="142"/>
        <v>26.599999999999998</v>
      </c>
    </row>
    <row r="9106" spans="1:21" x14ac:dyDescent="0.2">
      <c r="A9106" t="s">
        <v>22</v>
      </c>
      <c r="B9106" s="3">
        <v>45015</v>
      </c>
      <c r="C9106" s="10" t="str">
        <f>TEXT(data[[#This Row],[Date]],"mmmm")</f>
        <v>March</v>
      </c>
      <c r="D9106" t="s">
        <v>12</v>
      </c>
      <c r="E9106" t="s">
        <v>19</v>
      </c>
      <c r="F9106" t="s">
        <v>20</v>
      </c>
      <c r="G9106" t="s">
        <v>17</v>
      </c>
      <c r="H9106" s="11">
        <v>966.60000000000014</v>
      </c>
      <c r="I9106" s="11">
        <v>6.4762200000000023</v>
      </c>
      <c r="J9106" s="13">
        <f>data[[#This Row],[Clicks]]/data[[#This Row],[Impressions]]</f>
        <v>6.7000000000000011E-3</v>
      </c>
      <c r="K9106" s="1">
        <v>8.0000000000000016E-2</v>
      </c>
      <c r="L9106" s="2">
        <v>0.51809760000000027</v>
      </c>
      <c r="M9106">
        <v>3</v>
      </c>
      <c r="N9106" s="1">
        <f>IF(data[[#This Row],[Conversions]]=0,0,data[[#This Row],[Spend, Dollars]]/data[[#This Row],[Conversions]])</f>
        <v>0.17269920000000008</v>
      </c>
      <c r="O9106" s="13">
        <f>data[[#This Row],[Conversions]]/data[[#This Row],[Clicks]]</f>
        <v>0.46323318231931571</v>
      </c>
      <c r="P9106" s="11">
        <v>222</v>
      </c>
      <c r="Q9106" s="11">
        <f>IF(data[[#This Row],[Spend, Dollars]]=0,0,data[[#This Row],[Total conversion value, Dollars]]/data[[#This Row],[Spend, Dollars]])</f>
        <v>428.490693645367</v>
      </c>
      <c r="R9106" s="2">
        <v>42</v>
      </c>
      <c r="S9106" s="2">
        <v>1.5</v>
      </c>
      <c r="T9106" s="2">
        <v>2</v>
      </c>
      <c r="U9106" s="2">
        <f t="shared" si="142"/>
        <v>45.5</v>
      </c>
    </row>
    <row r="9107" spans="1:21" x14ac:dyDescent="0.2">
      <c r="A9107" t="s">
        <v>22</v>
      </c>
      <c r="B9107" s="3">
        <v>45016</v>
      </c>
      <c r="C9107" s="10" t="str">
        <f>TEXT(data[[#This Row],[Date]],"mmmm")</f>
        <v>March</v>
      </c>
      <c r="D9107" t="s">
        <v>12</v>
      </c>
      <c r="E9107" t="s">
        <v>19</v>
      </c>
      <c r="F9107" t="s">
        <v>20</v>
      </c>
      <c r="G9107" t="s">
        <v>17</v>
      </c>
      <c r="H9107" s="11">
        <v>1166.8000000000002</v>
      </c>
      <c r="I9107" s="11">
        <v>1.8668800000000012</v>
      </c>
      <c r="J9107" s="13">
        <f>data[[#This Row],[Clicks]]/data[[#This Row],[Impressions]]</f>
        <v>1.6000000000000007E-3</v>
      </c>
      <c r="K9107" s="1">
        <v>7.0000000000000007E-2</v>
      </c>
      <c r="L9107" s="2">
        <v>0.13068160000000009</v>
      </c>
      <c r="M9107">
        <v>3</v>
      </c>
      <c r="N9107" s="1">
        <f>IF(data[[#This Row],[Conversions]]=0,0,data[[#This Row],[Spend, Dollars]]/data[[#This Row],[Conversions]])</f>
        <v>4.3560533333333366E-2</v>
      </c>
      <c r="O9107" s="13">
        <f>data[[#This Row],[Conversions]]/data[[#This Row],[Clicks]]</f>
        <v>1.6069592046623233</v>
      </c>
      <c r="P9107" s="11">
        <v>138</v>
      </c>
      <c r="Q9107" s="11">
        <f>IF(data[[#This Row],[Spend, Dollars]]=0,0,data[[#This Row],[Total conversion value, Dollars]]/data[[#This Row],[Spend, Dollars]])</f>
        <v>1056.0017630638124</v>
      </c>
      <c r="R9107" s="2">
        <v>28.799999999999997</v>
      </c>
      <c r="S9107" s="2">
        <v>1.5</v>
      </c>
      <c r="T9107" s="2">
        <v>0</v>
      </c>
      <c r="U9107" s="2">
        <f t="shared" si="142"/>
        <v>30.299999999999997</v>
      </c>
    </row>
    <row r="9108" spans="1:21" x14ac:dyDescent="0.2">
      <c r="A9108" t="s">
        <v>22</v>
      </c>
      <c r="B9108" s="3">
        <v>45017</v>
      </c>
      <c r="C9108" s="10" t="str">
        <f>TEXT(data[[#This Row],[Date]],"mmmm")</f>
        <v>April</v>
      </c>
      <c r="D9108" t="s">
        <v>12</v>
      </c>
      <c r="E9108" t="s">
        <v>19</v>
      </c>
      <c r="F9108" t="s">
        <v>20</v>
      </c>
      <c r="G9108" t="s">
        <v>17</v>
      </c>
      <c r="H9108" s="11">
        <v>869.60000000000014</v>
      </c>
      <c r="I9108" s="11">
        <v>6.9568000000000012</v>
      </c>
      <c r="J9108" s="13">
        <f>data[[#This Row],[Clicks]]/data[[#This Row],[Impressions]]</f>
        <v>8.0000000000000002E-3</v>
      </c>
      <c r="K9108" s="1">
        <v>0.11</v>
      </c>
      <c r="L9108" s="2">
        <v>0.76524800000000015</v>
      </c>
      <c r="M9108">
        <v>2</v>
      </c>
      <c r="N9108" s="1">
        <f>IF(data[[#This Row],[Conversions]]=0,0,data[[#This Row],[Spend, Dollars]]/data[[#This Row],[Conversions]])</f>
        <v>0.38262400000000008</v>
      </c>
      <c r="O9108" s="13">
        <f>data[[#This Row],[Conversions]]/data[[#This Row],[Clicks]]</f>
        <v>0.28748850045998153</v>
      </c>
      <c r="P9108" s="11">
        <v>114</v>
      </c>
      <c r="Q9108" s="11">
        <f>IF(data[[#This Row],[Spend, Dollars]]=0,0,data[[#This Row],[Total conversion value, Dollars]]/data[[#This Row],[Spend, Dollars]])</f>
        <v>148.97131387471771</v>
      </c>
      <c r="R9108" s="2">
        <v>38.4</v>
      </c>
      <c r="S9108" s="2">
        <v>10.5</v>
      </c>
      <c r="T9108" s="2">
        <v>4</v>
      </c>
      <c r="U9108" s="2">
        <f t="shared" si="142"/>
        <v>52.9</v>
      </c>
    </row>
    <row r="9109" spans="1:21" x14ac:dyDescent="0.2">
      <c r="A9109" t="s">
        <v>22</v>
      </c>
      <c r="B9109" s="3">
        <v>45018</v>
      </c>
      <c r="C9109" s="10" t="str">
        <f>TEXT(data[[#This Row],[Date]],"mmmm")</f>
        <v>April</v>
      </c>
      <c r="D9109" t="s">
        <v>12</v>
      </c>
      <c r="E9109" t="s">
        <v>19</v>
      </c>
      <c r="F9109" t="s">
        <v>20</v>
      </c>
      <c r="G9109" t="s">
        <v>17</v>
      </c>
      <c r="H9109" s="11">
        <v>1080</v>
      </c>
      <c r="I9109" s="11">
        <v>0.43200000000000022</v>
      </c>
      <c r="J9109" s="13">
        <f>data[[#This Row],[Clicks]]/data[[#This Row],[Impressions]]</f>
        <v>4.0000000000000018E-4</v>
      </c>
      <c r="K9109" s="1">
        <v>0.2599999999999999</v>
      </c>
      <c r="L9109" s="2">
        <v>0.11232000000000002</v>
      </c>
      <c r="M9109">
        <v>6</v>
      </c>
      <c r="N9109" s="1">
        <f>IF(data[[#This Row],[Conversions]]=0,0,data[[#This Row],[Spend, Dollars]]/data[[#This Row],[Conversions]])</f>
        <v>1.8720000000000004E-2</v>
      </c>
      <c r="O9109" s="13">
        <f>data[[#This Row],[Conversions]]/data[[#This Row],[Clicks]]</f>
        <v>13.888888888888882</v>
      </c>
      <c r="P9109" s="11">
        <v>402</v>
      </c>
      <c r="Q9109" s="11">
        <f>IF(data[[#This Row],[Spend, Dollars]]=0,0,data[[#This Row],[Total conversion value, Dollars]]/data[[#This Row],[Spend, Dollars]])</f>
        <v>3579.0598290598286</v>
      </c>
      <c r="R9109" s="2">
        <v>54</v>
      </c>
      <c r="S9109" s="2">
        <v>15</v>
      </c>
      <c r="T9109" s="2">
        <v>3</v>
      </c>
      <c r="U9109" s="2">
        <f t="shared" si="142"/>
        <v>72</v>
      </c>
    </row>
    <row r="9110" spans="1:21" x14ac:dyDescent="0.2">
      <c r="A9110" t="s">
        <v>22</v>
      </c>
      <c r="B9110" s="3">
        <v>45019</v>
      </c>
      <c r="C9110" s="10" t="str">
        <f>TEXT(data[[#This Row],[Date]],"mmmm")</f>
        <v>April</v>
      </c>
      <c r="D9110" t="s">
        <v>12</v>
      </c>
      <c r="E9110" t="s">
        <v>19</v>
      </c>
      <c r="F9110" t="s">
        <v>20</v>
      </c>
      <c r="G9110" t="s">
        <v>17</v>
      </c>
      <c r="H9110" s="11">
        <v>1259.6000000000001</v>
      </c>
      <c r="I9110" s="11">
        <v>6.5499199999999993</v>
      </c>
      <c r="J9110" s="13">
        <f>data[[#This Row],[Clicks]]/data[[#This Row],[Impressions]]</f>
        <v>5.1999999999999989E-3</v>
      </c>
      <c r="K9110" s="1">
        <v>0.59999999999999976</v>
      </c>
      <c r="L9110" s="2">
        <v>3.9299519999999979</v>
      </c>
      <c r="M9110">
        <v>5</v>
      </c>
      <c r="N9110" s="1">
        <f>IF(data[[#This Row],[Conversions]]=0,0,data[[#This Row],[Spend, Dollars]]/data[[#This Row],[Conversions]])</f>
        <v>0.78599039999999953</v>
      </c>
      <c r="O9110" s="13">
        <f>data[[#This Row],[Conversions]]/data[[#This Row],[Clicks]]</f>
        <v>0.76336810220582851</v>
      </c>
      <c r="P9110" s="11">
        <v>225</v>
      </c>
      <c r="Q9110" s="11">
        <f>IF(data[[#This Row],[Spend, Dollars]]=0,0,data[[#This Row],[Total conversion value, Dollars]]/data[[#This Row],[Spend, Dollars]])</f>
        <v>57.252607665437168</v>
      </c>
      <c r="R9110" s="2">
        <v>40.799999999999997</v>
      </c>
      <c r="S9110" s="2">
        <v>1.5</v>
      </c>
      <c r="T9110" s="2">
        <v>3</v>
      </c>
      <c r="U9110" s="2">
        <f t="shared" si="142"/>
        <v>45.3</v>
      </c>
    </row>
    <row r="9111" spans="1:21" x14ac:dyDescent="0.2">
      <c r="A9111" t="s">
        <v>22</v>
      </c>
      <c r="B9111" s="3">
        <v>45020</v>
      </c>
      <c r="C9111" s="10" t="str">
        <f>TEXT(data[[#This Row],[Date]],"mmmm")</f>
        <v>April</v>
      </c>
      <c r="D9111" t="s">
        <v>12</v>
      </c>
      <c r="E9111" t="s">
        <v>19</v>
      </c>
      <c r="F9111" t="s">
        <v>20</v>
      </c>
      <c r="G9111" t="s">
        <v>17</v>
      </c>
      <c r="H9111" s="11">
        <v>1447.4</v>
      </c>
      <c r="I9111" s="11">
        <v>11.5792</v>
      </c>
      <c r="J9111" s="13">
        <f>data[[#This Row],[Clicks]]/data[[#This Row],[Impressions]]</f>
        <v>8.0000000000000002E-3</v>
      </c>
      <c r="K9111" s="1">
        <v>0.58999999999999986</v>
      </c>
      <c r="L9111" s="2">
        <v>6.8317279999999982</v>
      </c>
      <c r="M9111">
        <v>4</v>
      </c>
      <c r="N9111" s="1">
        <f>IF(data[[#This Row],[Conversions]]=0,0,data[[#This Row],[Spend, Dollars]]/data[[#This Row],[Conversions]])</f>
        <v>1.7079319999999996</v>
      </c>
      <c r="O9111" s="13">
        <f>data[[#This Row],[Conversions]]/data[[#This Row],[Clicks]]</f>
        <v>0.34544700842890702</v>
      </c>
      <c r="P9111" s="11">
        <v>268</v>
      </c>
      <c r="Q9111" s="11">
        <f>IF(data[[#This Row],[Spend, Dollars]]=0,0,data[[#This Row],[Total conversion value, Dollars]]/data[[#This Row],[Spend, Dollars]])</f>
        <v>39.228728075825046</v>
      </c>
      <c r="R9111" s="2">
        <v>42</v>
      </c>
      <c r="S9111" s="2">
        <v>1.5</v>
      </c>
      <c r="T9111" s="2">
        <v>3</v>
      </c>
      <c r="U9111" s="2">
        <f t="shared" si="142"/>
        <v>46.5</v>
      </c>
    </row>
    <row r="9112" spans="1:21" x14ac:dyDescent="0.2">
      <c r="A9112" t="s">
        <v>22</v>
      </c>
      <c r="B9112" s="3">
        <v>45021</v>
      </c>
      <c r="C9112" s="10" t="str">
        <f>TEXT(data[[#This Row],[Date]],"mmmm")</f>
        <v>April</v>
      </c>
      <c r="D9112" t="s">
        <v>12</v>
      </c>
      <c r="E9112" t="s">
        <v>19</v>
      </c>
      <c r="F9112" t="s">
        <v>20</v>
      </c>
      <c r="G9112" t="s">
        <v>17</v>
      </c>
      <c r="H9112" s="11">
        <v>1077.8000000000002</v>
      </c>
      <c r="I9112" s="11">
        <v>3.5567400000000005</v>
      </c>
      <c r="J9112" s="13">
        <f>data[[#This Row],[Clicks]]/data[[#This Row],[Impressions]]</f>
        <v>3.3E-3</v>
      </c>
      <c r="K9112" s="1">
        <v>0.44999999999999979</v>
      </c>
      <c r="L9112" s="2">
        <v>1.6005329999999995</v>
      </c>
      <c r="M9112">
        <v>3</v>
      </c>
      <c r="N9112" s="1">
        <f>IF(data[[#This Row],[Conversions]]=0,0,data[[#This Row],[Spend, Dollars]]/data[[#This Row],[Conversions]])</f>
        <v>0.53351099999999985</v>
      </c>
      <c r="O9112" s="13">
        <f>data[[#This Row],[Conversions]]/data[[#This Row],[Clicks]]</f>
        <v>0.84346901938291796</v>
      </c>
      <c r="P9112" s="11">
        <v>222</v>
      </c>
      <c r="Q9112" s="11">
        <f>IF(data[[#This Row],[Spend, Dollars]]=0,0,data[[#This Row],[Total conversion value, Dollars]]/data[[#This Row],[Spend, Dollars]])</f>
        <v>138.70379429852434</v>
      </c>
      <c r="R9112" s="2">
        <v>9.6</v>
      </c>
      <c r="S9112" s="2">
        <v>4.5</v>
      </c>
      <c r="T9112" s="2">
        <v>1</v>
      </c>
      <c r="U9112" s="2">
        <f t="shared" si="142"/>
        <v>15.1</v>
      </c>
    </row>
    <row r="9113" spans="1:21" x14ac:dyDescent="0.2">
      <c r="A9113" t="s">
        <v>22</v>
      </c>
      <c r="B9113" s="3">
        <v>45022</v>
      </c>
      <c r="C9113" s="10" t="str">
        <f>TEXT(data[[#This Row],[Date]],"mmmm")</f>
        <v>April</v>
      </c>
      <c r="D9113" t="s">
        <v>12</v>
      </c>
      <c r="E9113" t="s">
        <v>19</v>
      </c>
      <c r="F9113" t="s">
        <v>20</v>
      </c>
      <c r="G9113" t="s">
        <v>17</v>
      </c>
      <c r="H9113" s="11">
        <v>795.2</v>
      </c>
      <c r="I9113" s="11">
        <v>3.5784000000000007</v>
      </c>
      <c r="J9113" s="13">
        <f>data[[#This Row],[Clicks]]/data[[#This Row],[Impressions]]</f>
        <v>4.5000000000000005E-3</v>
      </c>
      <c r="K9113" s="1">
        <v>0.93999999999999984</v>
      </c>
      <c r="L9113" s="2">
        <v>3.363696</v>
      </c>
      <c r="M9113">
        <v>3</v>
      </c>
      <c r="N9113" s="1">
        <f>IF(data[[#This Row],[Conversions]]=0,0,data[[#This Row],[Spend, Dollars]]/data[[#This Row],[Conversions]])</f>
        <v>1.121232</v>
      </c>
      <c r="O9113" s="13">
        <f>data[[#This Row],[Conversions]]/data[[#This Row],[Clicks]]</f>
        <v>0.83836351441985224</v>
      </c>
      <c r="P9113" s="11">
        <v>198</v>
      </c>
      <c r="Q9113" s="11">
        <f>IF(data[[#This Row],[Spend, Dollars]]=0,0,data[[#This Row],[Total conversion value, Dollars]]/data[[#This Row],[Spend, Dollars]])</f>
        <v>58.863821225223681</v>
      </c>
      <c r="R9113" s="2">
        <v>42</v>
      </c>
      <c r="S9113" s="2">
        <v>10.5</v>
      </c>
      <c r="T9113" s="2">
        <v>2</v>
      </c>
      <c r="U9113" s="2">
        <f t="shared" si="142"/>
        <v>54.5</v>
      </c>
    </row>
    <row r="9114" spans="1:21" x14ac:dyDescent="0.2">
      <c r="A9114" t="s">
        <v>22</v>
      </c>
      <c r="B9114" s="3">
        <v>45023</v>
      </c>
      <c r="C9114" s="10" t="str">
        <f>TEXT(data[[#This Row],[Date]],"mmmm")</f>
        <v>April</v>
      </c>
      <c r="D9114" t="s">
        <v>12</v>
      </c>
      <c r="E9114" t="s">
        <v>19</v>
      </c>
      <c r="F9114" t="s">
        <v>20</v>
      </c>
      <c r="G9114" t="s">
        <v>17</v>
      </c>
      <c r="H9114" s="11">
        <v>626.20000000000005</v>
      </c>
      <c r="I9114" s="11">
        <v>4.9469799999999999</v>
      </c>
      <c r="J9114" s="13">
        <f>data[[#This Row],[Clicks]]/data[[#This Row],[Impressions]]</f>
        <v>7.899999999999999E-3</v>
      </c>
      <c r="K9114" s="1">
        <v>9.0000000000000066E-2</v>
      </c>
      <c r="L9114" s="2">
        <v>0.4452282000000003</v>
      </c>
      <c r="M9114">
        <v>2</v>
      </c>
      <c r="N9114" s="1">
        <f>IF(data[[#This Row],[Conversions]]=0,0,data[[#This Row],[Spend, Dollars]]/data[[#This Row],[Conversions]])</f>
        <v>0.22261410000000015</v>
      </c>
      <c r="O9114" s="13">
        <f>data[[#This Row],[Conversions]]/data[[#This Row],[Clicks]]</f>
        <v>0.40428705998407111</v>
      </c>
      <c r="P9114" s="11">
        <v>80</v>
      </c>
      <c r="Q9114" s="11">
        <f>IF(data[[#This Row],[Spend, Dollars]]=0,0,data[[#This Row],[Total conversion value, Dollars]]/data[[#This Row],[Spend, Dollars]])</f>
        <v>179.68313777069815</v>
      </c>
      <c r="R9114" s="2">
        <v>37.199999999999996</v>
      </c>
      <c r="S9114" s="2">
        <v>7.5</v>
      </c>
      <c r="T9114" s="2">
        <v>2</v>
      </c>
      <c r="U9114" s="2">
        <f t="shared" si="142"/>
        <v>46.699999999999996</v>
      </c>
    </row>
    <row r="9115" spans="1:21" x14ac:dyDescent="0.2">
      <c r="A9115" t="s">
        <v>22</v>
      </c>
      <c r="B9115" s="3">
        <v>45024</v>
      </c>
      <c r="C9115" s="10" t="str">
        <f>TEXT(data[[#This Row],[Date]],"mmmm")</f>
        <v>April</v>
      </c>
      <c r="D9115" t="s">
        <v>12</v>
      </c>
      <c r="E9115" t="s">
        <v>19</v>
      </c>
      <c r="F9115" t="s">
        <v>20</v>
      </c>
      <c r="G9115" t="s">
        <v>17</v>
      </c>
      <c r="H9115" s="11">
        <v>1281.6000000000001</v>
      </c>
      <c r="I9115" s="11">
        <v>7.4332800000000017</v>
      </c>
      <c r="J9115" s="13">
        <f>data[[#This Row],[Clicks]]/data[[#This Row],[Impressions]]</f>
        <v>5.8000000000000005E-3</v>
      </c>
      <c r="K9115" s="1">
        <v>0.61999999999999977</v>
      </c>
      <c r="L9115" s="2">
        <v>4.6086335999999992</v>
      </c>
      <c r="M9115">
        <v>5</v>
      </c>
      <c r="N9115" s="1">
        <f>IF(data[[#This Row],[Conversions]]=0,0,data[[#This Row],[Spend, Dollars]]/data[[#This Row],[Conversions]])</f>
        <v>0.92172671999999989</v>
      </c>
      <c r="O9115" s="13">
        <f>data[[#This Row],[Conversions]]/data[[#This Row],[Clicks]]</f>
        <v>0.67265056610271623</v>
      </c>
      <c r="P9115" s="11">
        <v>385</v>
      </c>
      <c r="Q9115" s="11">
        <f>IF(data[[#This Row],[Spend, Dollars]]=0,0,data[[#This Row],[Total conversion value, Dollars]]/data[[#This Row],[Spend, Dollars]])</f>
        <v>83.538860628885772</v>
      </c>
      <c r="R9115" s="2">
        <v>22.8</v>
      </c>
      <c r="S9115" s="2">
        <v>6</v>
      </c>
      <c r="T9115" s="2">
        <v>0</v>
      </c>
      <c r="U9115" s="2">
        <f t="shared" si="142"/>
        <v>28.8</v>
      </c>
    </row>
    <row r="9116" spans="1:21" x14ac:dyDescent="0.2">
      <c r="A9116" t="s">
        <v>22</v>
      </c>
      <c r="B9116" s="3">
        <v>45025</v>
      </c>
      <c r="C9116" s="10" t="str">
        <f>TEXT(data[[#This Row],[Date]],"mmmm")</f>
        <v>April</v>
      </c>
      <c r="D9116" t="s">
        <v>12</v>
      </c>
      <c r="E9116" t="s">
        <v>19</v>
      </c>
      <c r="F9116" t="s">
        <v>20</v>
      </c>
      <c r="G9116" t="s">
        <v>17</v>
      </c>
      <c r="H9116" s="11">
        <v>1547.4</v>
      </c>
      <c r="I9116" s="11">
        <v>5.57064</v>
      </c>
      <c r="J9116" s="13">
        <f>data[[#This Row],[Clicks]]/data[[#This Row],[Impressions]]</f>
        <v>3.5999999999999999E-3</v>
      </c>
      <c r="K9116" s="1">
        <v>0.19999999999999996</v>
      </c>
      <c r="L9116" s="2">
        <v>1.1141279999999998</v>
      </c>
      <c r="M9116">
        <v>1</v>
      </c>
      <c r="N9116" s="1">
        <f>IF(data[[#This Row],[Conversions]]=0,0,data[[#This Row],[Spend, Dollars]]/data[[#This Row],[Conversions]])</f>
        <v>1.1141279999999998</v>
      </c>
      <c r="O9116" s="13">
        <f>data[[#This Row],[Conversions]]/data[[#This Row],[Clicks]]</f>
        <v>0.17951258742263007</v>
      </c>
      <c r="P9116" s="11">
        <v>70</v>
      </c>
      <c r="Q9116" s="11">
        <f>IF(data[[#This Row],[Spend, Dollars]]=0,0,data[[#This Row],[Total conversion value, Dollars]]/data[[#This Row],[Spend, Dollars]])</f>
        <v>62.829405597920541</v>
      </c>
      <c r="R9116" s="2">
        <v>39.6</v>
      </c>
      <c r="S9116" s="2">
        <v>4.5</v>
      </c>
      <c r="T9116" s="2">
        <v>0</v>
      </c>
      <c r="U9116" s="2">
        <f t="shared" si="142"/>
        <v>44.1</v>
      </c>
    </row>
    <row r="9117" spans="1:21" x14ac:dyDescent="0.2">
      <c r="A9117" t="s">
        <v>22</v>
      </c>
      <c r="B9117" s="3">
        <v>45026</v>
      </c>
      <c r="C9117" s="10" t="str">
        <f>TEXT(data[[#This Row],[Date]],"mmmm")</f>
        <v>April</v>
      </c>
      <c r="D9117" t="s">
        <v>12</v>
      </c>
      <c r="E9117" t="s">
        <v>19</v>
      </c>
      <c r="F9117" t="s">
        <v>20</v>
      </c>
      <c r="G9117" t="s">
        <v>17</v>
      </c>
      <c r="H9117" s="11">
        <v>1455.6</v>
      </c>
      <c r="I9117" s="11">
        <v>7.2779999999999969</v>
      </c>
      <c r="J9117" s="13">
        <f>data[[#This Row],[Clicks]]/data[[#This Row],[Impressions]]</f>
        <v>4.9999999999999984E-3</v>
      </c>
      <c r="K9117" s="1">
        <v>0.43999999999999984</v>
      </c>
      <c r="L9117" s="2">
        <v>3.2023199999999976</v>
      </c>
      <c r="M9117">
        <v>5</v>
      </c>
      <c r="N9117" s="1">
        <f>IF(data[[#This Row],[Conversions]]=0,0,data[[#This Row],[Spend, Dollars]]/data[[#This Row],[Conversions]])</f>
        <v>0.64046399999999948</v>
      </c>
      <c r="O9117" s="13">
        <f>data[[#This Row],[Conversions]]/data[[#This Row],[Clicks]]</f>
        <v>0.68700192360538637</v>
      </c>
      <c r="P9117" s="11">
        <v>390</v>
      </c>
      <c r="Q9117" s="11">
        <f>IF(data[[#This Row],[Spend, Dollars]]=0,0,data[[#This Row],[Total conversion value, Dollars]]/data[[#This Row],[Spend, Dollars]])</f>
        <v>121.78670463913672</v>
      </c>
      <c r="R9117" s="2">
        <v>58.8</v>
      </c>
      <c r="S9117" s="2">
        <v>6</v>
      </c>
      <c r="T9117" s="2">
        <v>1</v>
      </c>
      <c r="U9117" s="2">
        <f t="shared" si="142"/>
        <v>65.8</v>
      </c>
    </row>
    <row r="9118" spans="1:21" x14ac:dyDescent="0.2">
      <c r="A9118" t="s">
        <v>22</v>
      </c>
      <c r="B9118" s="3">
        <v>45027</v>
      </c>
      <c r="C9118" s="10" t="str">
        <f>TEXT(data[[#This Row],[Date]],"mmmm")</f>
        <v>April</v>
      </c>
      <c r="D9118" t="s">
        <v>12</v>
      </c>
      <c r="E9118" t="s">
        <v>19</v>
      </c>
      <c r="F9118" t="s">
        <v>20</v>
      </c>
      <c r="G9118" t="s">
        <v>17</v>
      </c>
      <c r="H9118" s="11">
        <v>600.40000000000009</v>
      </c>
      <c r="I9118" s="11">
        <v>4.082720000000001</v>
      </c>
      <c r="J9118" s="13">
        <f>data[[#This Row],[Clicks]]/data[[#This Row],[Impressions]]</f>
        <v>6.8000000000000005E-3</v>
      </c>
      <c r="K9118" s="1">
        <v>0.15000000000000008</v>
      </c>
      <c r="L9118" s="2">
        <v>0.61240800000000051</v>
      </c>
      <c r="M9118">
        <v>2</v>
      </c>
      <c r="N9118" s="1">
        <f>IF(data[[#This Row],[Conversions]]=0,0,data[[#This Row],[Spend, Dollars]]/data[[#This Row],[Conversions]])</f>
        <v>0.30620400000000025</v>
      </c>
      <c r="O9118" s="13">
        <f>data[[#This Row],[Conversions]]/data[[#This Row],[Clicks]]</f>
        <v>0.48986949876552877</v>
      </c>
      <c r="P9118" s="11">
        <v>78</v>
      </c>
      <c r="Q9118" s="11">
        <f>IF(data[[#This Row],[Spend, Dollars]]=0,0,data[[#This Row],[Total conversion value, Dollars]]/data[[#This Row],[Spend, Dollars]])</f>
        <v>127.36606967903739</v>
      </c>
      <c r="R9118" s="2">
        <v>34.799999999999997</v>
      </c>
      <c r="S9118" s="2">
        <v>6</v>
      </c>
      <c r="T9118" s="2">
        <v>0</v>
      </c>
      <c r="U9118" s="2">
        <f t="shared" si="142"/>
        <v>40.799999999999997</v>
      </c>
    </row>
    <row r="9119" spans="1:21" x14ac:dyDescent="0.2">
      <c r="A9119" t="s">
        <v>22</v>
      </c>
      <c r="B9119" s="3">
        <v>45028</v>
      </c>
      <c r="C9119" s="10" t="str">
        <f>TEXT(data[[#This Row],[Date]],"mmmm")</f>
        <v>April</v>
      </c>
      <c r="D9119" t="s">
        <v>12</v>
      </c>
      <c r="E9119" t="s">
        <v>19</v>
      </c>
      <c r="F9119" t="s">
        <v>20</v>
      </c>
      <c r="G9119" t="s">
        <v>17</v>
      </c>
      <c r="H9119" s="11">
        <v>1908.8000000000002</v>
      </c>
      <c r="I9119" s="11">
        <v>9.9257600000000004</v>
      </c>
      <c r="J9119" s="13">
        <f>data[[#This Row],[Clicks]]/data[[#This Row],[Impressions]]</f>
        <v>5.1999999999999998E-3</v>
      </c>
      <c r="K9119" s="1">
        <v>0.08</v>
      </c>
      <c r="L9119" s="2">
        <v>0.79406080000000001</v>
      </c>
      <c r="M9119">
        <v>6</v>
      </c>
      <c r="N9119" s="1">
        <f>IF(data[[#This Row],[Conversions]]=0,0,data[[#This Row],[Spend, Dollars]]/data[[#This Row],[Conversions]])</f>
        <v>0.13234346666666666</v>
      </c>
      <c r="O9119" s="13">
        <f>data[[#This Row],[Conversions]]/data[[#This Row],[Clicks]]</f>
        <v>0.60448771680959446</v>
      </c>
      <c r="P9119" s="11">
        <v>336</v>
      </c>
      <c r="Q9119" s="11">
        <f>IF(data[[#This Row],[Spend, Dollars]]=0,0,data[[#This Row],[Total conversion value, Dollars]]/data[[#This Row],[Spend, Dollars]])</f>
        <v>423.14140176671611</v>
      </c>
      <c r="R9119" s="2">
        <v>46.8</v>
      </c>
      <c r="S9119" s="2">
        <v>10.5</v>
      </c>
      <c r="T9119" s="2">
        <v>5</v>
      </c>
      <c r="U9119" s="2">
        <f t="shared" si="142"/>
        <v>62.3</v>
      </c>
    </row>
    <row r="9120" spans="1:21" x14ac:dyDescent="0.2">
      <c r="A9120" t="s">
        <v>22</v>
      </c>
      <c r="B9120" s="3">
        <v>45029</v>
      </c>
      <c r="C9120" s="10" t="str">
        <f>TEXT(data[[#This Row],[Date]],"mmmm")</f>
        <v>April</v>
      </c>
      <c r="D9120" t="s">
        <v>12</v>
      </c>
      <c r="E9120" t="s">
        <v>19</v>
      </c>
      <c r="F9120" t="s">
        <v>20</v>
      </c>
      <c r="G9120" t="s">
        <v>17</v>
      </c>
      <c r="H9120" s="11">
        <v>1313.6000000000001</v>
      </c>
      <c r="I9120" s="11">
        <v>3.9408000000000003</v>
      </c>
      <c r="J9120" s="13">
        <f>data[[#This Row],[Clicks]]/data[[#This Row],[Impressions]]</f>
        <v>3.0000000000000001E-3</v>
      </c>
      <c r="K9120" s="1">
        <v>0.32999999999999985</v>
      </c>
      <c r="L9120" s="2">
        <v>1.3004639999999994</v>
      </c>
      <c r="M9120">
        <v>5</v>
      </c>
      <c r="N9120" s="1">
        <f>IF(data[[#This Row],[Conversions]]=0,0,data[[#This Row],[Spend, Dollars]]/data[[#This Row],[Conversions]])</f>
        <v>0.2600927999999999</v>
      </c>
      <c r="O9120" s="13">
        <f>data[[#This Row],[Conversions]]/data[[#This Row],[Clicks]]</f>
        <v>1.2687779131140884</v>
      </c>
      <c r="P9120" s="11">
        <v>245</v>
      </c>
      <c r="Q9120" s="11">
        <f>IF(data[[#This Row],[Spend, Dollars]]=0,0,data[[#This Row],[Total conversion value, Dollars]]/data[[#This Row],[Spend, Dollars]])</f>
        <v>188.39429618966778</v>
      </c>
      <c r="R9120" s="2">
        <v>22.8</v>
      </c>
      <c r="S9120" s="2">
        <v>6</v>
      </c>
      <c r="T9120" s="2">
        <v>3</v>
      </c>
      <c r="U9120" s="2">
        <f t="shared" si="142"/>
        <v>31.8</v>
      </c>
    </row>
    <row r="9121" spans="1:21" x14ac:dyDescent="0.2">
      <c r="A9121" t="s">
        <v>22</v>
      </c>
      <c r="B9121" s="3">
        <v>45030</v>
      </c>
      <c r="C9121" s="10" t="str">
        <f>TEXT(data[[#This Row],[Date]],"mmmm")</f>
        <v>April</v>
      </c>
      <c r="D9121" t="s">
        <v>12</v>
      </c>
      <c r="E9121" t="s">
        <v>19</v>
      </c>
      <c r="F9121" t="s">
        <v>20</v>
      </c>
      <c r="G9121" t="s">
        <v>17</v>
      </c>
      <c r="H9121" s="11">
        <v>1669.8000000000002</v>
      </c>
      <c r="I9121" s="11">
        <v>15.696119999999999</v>
      </c>
      <c r="J9121" s="13">
        <f>data[[#This Row],[Clicks]]/data[[#This Row],[Impressions]]</f>
        <v>9.3999999999999986E-3</v>
      </c>
      <c r="K9121" s="1">
        <v>1.0499999999999996</v>
      </c>
      <c r="L9121" s="2">
        <v>16.480925999999993</v>
      </c>
      <c r="M9121">
        <v>1</v>
      </c>
      <c r="N9121" s="1">
        <f>IF(data[[#This Row],[Conversions]]=0,0,data[[#This Row],[Spend, Dollars]]/data[[#This Row],[Conversions]])</f>
        <v>16.480925999999993</v>
      </c>
      <c r="O9121" s="13">
        <f>data[[#This Row],[Conversions]]/data[[#This Row],[Clicks]]</f>
        <v>6.371001241071042E-2</v>
      </c>
      <c r="P9121" s="11">
        <v>75</v>
      </c>
      <c r="Q9121" s="11">
        <f>IF(data[[#This Row],[Spend, Dollars]]=0,0,data[[#This Row],[Total conversion value, Dollars]]/data[[#This Row],[Spend, Dollars]])</f>
        <v>4.5507151721936028</v>
      </c>
      <c r="R9121" s="2">
        <v>46.8</v>
      </c>
      <c r="S9121" s="2">
        <v>3</v>
      </c>
      <c r="T9121" s="2">
        <v>2</v>
      </c>
      <c r="U9121" s="2">
        <f t="shared" si="142"/>
        <v>51.8</v>
      </c>
    </row>
    <row r="9122" spans="1:21" x14ac:dyDescent="0.2">
      <c r="A9122" t="s">
        <v>22</v>
      </c>
      <c r="B9122" s="3">
        <v>45031</v>
      </c>
      <c r="C9122" s="10" t="str">
        <f>TEXT(data[[#This Row],[Date]],"mmmm")</f>
        <v>April</v>
      </c>
      <c r="D9122" t="s">
        <v>12</v>
      </c>
      <c r="E9122" t="s">
        <v>19</v>
      </c>
      <c r="F9122" t="s">
        <v>20</v>
      </c>
      <c r="G9122" t="s">
        <v>17</v>
      </c>
      <c r="H9122" s="11">
        <v>1417.6</v>
      </c>
      <c r="I9122" s="11">
        <v>7.2297600000000015</v>
      </c>
      <c r="J9122" s="13">
        <f>data[[#This Row],[Clicks]]/data[[#This Row],[Impressions]]</f>
        <v>5.1000000000000012E-3</v>
      </c>
      <c r="K9122" s="1">
        <v>0.84999999999999976</v>
      </c>
      <c r="L9122" s="2">
        <v>6.1452959999999992</v>
      </c>
      <c r="M9122">
        <v>6</v>
      </c>
      <c r="N9122" s="1">
        <f>IF(data[[#This Row],[Conversions]]=0,0,data[[#This Row],[Spend, Dollars]]/data[[#This Row],[Conversions]])</f>
        <v>1.0242159999999998</v>
      </c>
      <c r="O9122" s="13">
        <f>data[[#This Row],[Conversions]]/data[[#This Row],[Clicks]]</f>
        <v>0.82990306732173669</v>
      </c>
      <c r="P9122" s="11">
        <v>282</v>
      </c>
      <c r="Q9122" s="11">
        <f>IF(data[[#This Row],[Spend, Dollars]]=0,0,data[[#This Row],[Total conversion value, Dollars]]/data[[#This Row],[Spend, Dollars]])</f>
        <v>45.8887578401431</v>
      </c>
      <c r="R9122" s="2">
        <v>31.2</v>
      </c>
      <c r="S9122" s="2">
        <v>4.5</v>
      </c>
      <c r="T9122" s="2">
        <v>2</v>
      </c>
      <c r="U9122" s="2">
        <f t="shared" si="142"/>
        <v>37.700000000000003</v>
      </c>
    </row>
    <row r="9123" spans="1:21" x14ac:dyDescent="0.2">
      <c r="A9123" t="s">
        <v>22</v>
      </c>
      <c r="B9123" s="3">
        <v>45032</v>
      </c>
      <c r="C9123" s="10" t="str">
        <f>TEXT(data[[#This Row],[Date]],"mmmm")</f>
        <v>April</v>
      </c>
      <c r="D9123" t="s">
        <v>12</v>
      </c>
      <c r="E9123" t="s">
        <v>19</v>
      </c>
      <c r="F9123" t="s">
        <v>20</v>
      </c>
      <c r="G9123" t="s">
        <v>17</v>
      </c>
      <c r="H9123" s="11">
        <v>978.40000000000009</v>
      </c>
      <c r="I9123" s="11">
        <v>7.1423200000000007</v>
      </c>
      <c r="J9123" s="13">
        <f>data[[#This Row],[Clicks]]/data[[#This Row],[Impressions]]</f>
        <v>7.3000000000000001E-3</v>
      </c>
      <c r="K9123" s="1">
        <v>0.6499999999999998</v>
      </c>
      <c r="L9123" s="2">
        <v>4.6425079999999994</v>
      </c>
      <c r="M9123">
        <v>1</v>
      </c>
      <c r="N9123" s="1">
        <f>IF(data[[#This Row],[Conversions]]=0,0,data[[#This Row],[Spend, Dollars]]/data[[#This Row],[Conversions]])</f>
        <v>4.6425079999999994</v>
      </c>
      <c r="O9123" s="13">
        <f>data[[#This Row],[Conversions]]/data[[#This Row],[Clicks]]</f>
        <v>0.14001052879176512</v>
      </c>
      <c r="P9123" s="11">
        <v>47</v>
      </c>
      <c r="Q9123" s="11">
        <f>IF(data[[#This Row],[Spend, Dollars]]=0,0,data[[#This Row],[Total conversion value, Dollars]]/data[[#This Row],[Spend, Dollars]])</f>
        <v>10.123838235712251</v>
      </c>
      <c r="R9123" s="2">
        <v>64.8</v>
      </c>
      <c r="S9123" s="2">
        <v>7.5</v>
      </c>
      <c r="T9123" s="2">
        <v>0</v>
      </c>
      <c r="U9123" s="2">
        <f t="shared" si="142"/>
        <v>72.3</v>
      </c>
    </row>
    <row r="9124" spans="1:21" x14ac:dyDescent="0.2">
      <c r="A9124" t="s">
        <v>22</v>
      </c>
      <c r="B9124" s="3">
        <v>45033</v>
      </c>
      <c r="C9124" s="10" t="str">
        <f>TEXT(data[[#This Row],[Date]],"mmmm")</f>
        <v>April</v>
      </c>
      <c r="D9124" t="s">
        <v>12</v>
      </c>
      <c r="E9124" t="s">
        <v>19</v>
      </c>
      <c r="F9124" t="s">
        <v>20</v>
      </c>
      <c r="G9124" t="s">
        <v>17</v>
      </c>
      <c r="H9124" s="11">
        <v>964.40000000000009</v>
      </c>
      <c r="I9124" s="11">
        <v>10.511959999999998</v>
      </c>
      <c r="J9124" s="13">
        <f>data[[#This Row],[Clicks]]/data[[#This Row],[Impressions]]</f>
        <v>1.0899999999999996E-2</v>
      </c>
      <c r="K9124" s="1">
        <v>0.82999999999999963</v>
      </c>
      <c r="L9124" s="2">
        <v>8.7249267999999951</v>
      </c>
      <c r="M9124">
        <v>2</v>
      </c>
      <c r="N9124" s="1">
        <f>IF(data[[#This Row],[Conversions]]=0,0,data[[#This Row],[Spend, Dollars]]/data[[#This Row],[Conversions]])</f>
        <v>4.3624633999999975</v>
      </c>
      <c r="O9124" s="13">
        <f>data[[#This Row],[Conversions]]/data[[#This Row],[Clicks]]</f>
        <v>0.19025947587319589</v>
      </c>
      <c r="P9124" s="11">
        <v>136</v>
      </c>
      <c r="Q9124" s="11">
        <f>IF(data[[#This Row],[Spend, Dollars]]=0,0,data[[#This Row],[Total conversion value, Dollars]]/data[[#This Row],[Spend, Dollars]])</f>
        <v>15.587523324550995</v>
      </c>
      <c r="R9124" s="2">
        <v>30</v>
      </c>
      <c r="S9124" s="2">
        <v>1.5</v>
      </c>
      <c r="T9124" s="2">
        <v>2</v>
      </c>
      <c r="U9124" s="2">
        <f t="shared" si="142"/>
        <v>33.5</v>
      </c>
    </row>
    <row r="9125" spans="1:21" x14ac:dyDescent="0.2">
      <c r="A9125" t="s">
        <v>22</v>
      </c>
      <c r="B9125" s="3">
        <v>45034</v>
      </c>
      <c r="C9125" s="10" t="str">
        <f>TEXT(data[[#This Row],[Date]],"mmmm")</f>
        <v>April</v>
      </c>
      <c r="D9125" t="s">
        <v>12</v>
      </c>
      <c r="E9125" t="s">
        <v>19</v>
      </c>
      <c r="F9125" t="s">
        <v>20</v>
      </c>
      <c r="G9125" t="s">
        <v>17</v>
      </c>
      <c r="H9125" s="11">
        <v>1373.8000000000002</v>
      </c>
      <c r="I9125" s="11">
        <v>4.1213999999999986</v>
      </c>
      <c r="J9125" s="13">
        <f>data[[#This Row],[Clicks]]/data[[#This Row],[Impressions]]</f>
        <v>2.9999999999999988E-3</v>
      </c>
      <c r="K9125" s="1">
        <v>0.18000000000000005</v>
      </c>
      <c r="L9125" s="2">
        <v>0.74185199999999996</v>
      </c>
      <c r="M9125">
        <v>4</v>
      </c>
      <c r="N9125" s="1">
        <f>IF(data[[#This Row],[Conversions]]=0,0,data[[#This Row],[Spend, Dollars]]/data[[#This Row],[Conversions]])</f>
        <v>0.18546299999999999</v>
      </c>
      <c r="O9125" s="13">
        <f>data[[#This Row],[Conversions]]/data[[#This Row],[Clicks]]</f>
        <v>0.97054398990634283</v>
      </c>
      <c r="P9125" s="11">
        <v>192</v>
      </c>
      <c r="Q9125" s="11">
        <f>IF(data[[#This Row],[Spend, Dollars]]=0,0,data[[#This Row],[Total conversion value, Dollars]]/data[[#This Row],[Spend, Dollars]])</f>
        <v>258.81173064169133</v>
      </c>
      <c r="R9125" s="2">
        <v>48</v>
      </c>
      <c r="S9125" s="2">
        <v>9</v>
      </c>
      <c r="T9125" s="2">
        <v>1</v>
      </c>
      <c r="U9125" s="2">
        <f t="shared" si="142"/>
        <v>58</v>
      </c>
    </row>
    <row r="9126" spans="1:21" x14ac:dyDescent="0.2">
      <c r="A9126" t="s">
        <v>22</v>
      </c>
      <c r="B9126" s="3">
        <v>45035</v>
      </c>
      <c r="C9126" s="10" t="str">
        <f>TEXT(data[[#This Row],[Date]],"mmmm")</f>
        <v>April</v>
      </c>
      <c r="D9126" t="s">
        <v>12</v>
      </c>
      <c r="E9126" t="s">
        <v>19</v>
      </c>
      <c r="F9126" t="s">
        <v>20</v>
      </c>
      <c r="G9126" t="s">
        <v>17</v>
      </c>
      <c r="H9126" s="11">
        <v>712.60000000000014</v>
      </c>
      <c r="I9126" s="11">
        <v>3.0641799999999999</v>
      </c>
      <c r="J9126" s="13">
        <f>data[[#This Row],[Clicks]]/data[[#This Row],[Impressions]]</f>
        <v>4.2999999999999991E-3</v>
      </c>
      <c r="K9126" s="1">
        <v>1.1199999999999997</v>
      </c>
      <c r="L9126" s="2">
        <v>3.4318815999999988</v>
      </c>
      <c r="M9126">
        <v>2</v>
      </c>
      <c r="N9126" s="1">
        <f>IF(data[[#This Row],[Conversions]]=0,0,data[[#This Row],[Spend, Dollars]]/data[[#This Row],[Conversions]])</f>
        <v>1.7159407999999994</v>
      </c>
      <c r="O9126" s="13">
        <f>data[[#This Row],[Conversions]]/data[[#This Row],[Clicks]]</f>
        <v>0.65270317017929758</v>
      </c>
      <c r="P9126" s="11">
        <v>134</v>
      </c>
      <c r="Q9126" s="11">
        <f>IF(data[[#This Row],[Spend, Dollars]]=0,0,data[[#This Row],[Total conversion value, Dollars]]/data[[#This Row],[Spend, Dollars]])</f>
        <v>39.04563607322585</v>
      </c>
      <c r="R9126" s="2">
        <v>63.599999999999994</v>
      </c>
      <c r="S9126" s="2">
        <v>1.5</v>
      </c>
      <c r="T9126" s="2">
        <v>1</v>
      </c>
      <c r="U9126" s="2">
        <f t="shared" si="142"/>
        <v>66.099999999999994</v>
      </c>
    </row>
    <row r="9127" spans="1:21" x14ac:dyDescent="0.2">
      <c r="A9127" t="s">
        <v>22</v>
      </c>
      <c r="B9127" s="3">
        <v>45036</v>
      </c>
      <c r="C9127" s="10" t="str">
        <f>TEXT(data[[#This Row],[Date]],"mmmm")</f>
        <v>April</v>
      </c>
      <c r="D9127" t="s">
        <v>12</v>
      </c>
      <c r="E9127" t="s">
        <v>19</v>
      </c>
      <c r="F9127" t="s">
        <v>20</v>
      </c>
      <c r="G9127" t="s">
        <v>17</v>
      </c>
      <c r="H9127" s="11">
        <v>1570.4</v>
      </c>
      <c r="I9127" s="11">
        <v>8.0090399999999988</v>
      </c>
      <c r="J9127" s="13">
        <f>data[[#This Row],[Clicks]]/data[[#This Row],[Impressions]]</f>
        <v>5.0999999999999986E-3</v>
      </c>
      <c r="K9127" s="1">
        <v>0.49999999999999972</v>
      </c>
      <c r="L9127" s="2">
        <v>4.0045199999999967</v>
      </c>
      <c r="M9127">
        <v>2</v>
      </c>
      <c r="N9127" s="1">
        <f>IF(data[[#This Row],[Conversions]]=0,0,data[[#This Row],[Spend, Dollars]]/data[[#This Row],[Conversions]])</f>
        <v>2.0022599999999984</v>
      </c>
      <c r="O9127" s="13">
        <f>data[[#This Row],[Conversions]]/data[[#This Row],[Clicks]]</f>
        <v>0.24971781886468294</v>
      </c>
      <c r="P9127" s="11">
        <v>140</v>
      </c>
      <c r="Q9127" s="11">
        <f>IF(data[[#This Row],[Spend, Dollars]]=0,0,data[[#This Row],[Total conversion value, Dollars]]/data[[#This Row],[Spend, Dollars]])</f>
        <v>34.960494641055632</v>
      </c>
      <c r="R9127" s="2">
        <v>6</v>
      </c>
      <c r="S9127" s="2">
        <v>7.5</v>
      </c>
      <c r="T9127" s="2">
        <v>2</v>
      </c>
      <c r="U9127" s="2">
        <f t="shared" si="142"/>
        <v>15.5</v>
      </c>
    </row>
    <row r="9128" spans="1:21" x14ac:dyDescent="0.2">
      <c r="A9128" t="s">
        <v>22</v>
      </c>
      <c r="B9128" s="3">
        <v>45037</v>
      </c>
      <c r="C9128" s="10" t="str">
        <f>TEXT(data[[#This Row],[Date]],"mmmm")</f>
        <v>April</v>
      </c>
      <c r="D9128" t="s">
        <v>12</v>
      </c>
      <c r="E9128" t="s">
        <v>19</v>
      </c>
      <c r="F9128" t="s">
        <v>20</v>
      </c>
      <c r="G9128" t="s">
        <v>17</v>
      </c>
      <c r="H9128" s="11">
        <v>1106.8000000000002</v>
      </c>
      <c r="I9128" s="11">
        <v>2.7670000000000008</v>
      </c>
      <c r="J9128" s="13">
        <f>data[[#This Row],[Clicks]]/data[[#This Row],[Impressions]]</f>
        <v>2.5000000000000005E-3</v>
      </c>
      <c r="K9128" s="1">
        <v>1.0799999999999996</v>
      </c>
      <c r="L9128" s="2">
        <v>2.9883599999999997</v>
      </c>
      <c r="M9128">
        <v>5</v>
      </c>
      <c r="N9128" s="1">
        <f>IF(data[[#This Row],[Conversions]]=0,0,data[[#This Row],[Spend, Dollars]]/data[[#This Row],[Conversions]])</f>
        <v>0.59767199999999998</v>
      </c>
      <c r="O9128" s="13">
        <f>data[[#This Row],[Conversions]]/data[[#This Row],[Clicks]]</f>
        <v>1.807011203469461</v>
      </c>
      <c r="P9128" s="11">
        <v>325</v>
      </c>
      <c r="Q9128" s="11">
        <f>IF(data[[#This Row],[Spend, Dollars]]=0,0,data[[#This Row],[Total conversion value, Dollars]]/data[[#This Row],[Spend, Dollars]])</f>
        <v>108.7553039125139</v>
      </c>
      <c r="R9128" s="2">
        <v>68.399999999999991</v>
      </c>
      <c r="S9128" s="2">
        <v>10.5</v>
      </c>
      <c r="T9128" s="2">
        <v>2</v>
      </c>
      <c r="U9128" s="2">
        <f t="shared" si="142"/>
        <v>80.899999999999991</v>
      </c>
    </row>
    <row r="9129" spans="1:21" x14ac:dyDescent="0.2">
      <c r="A9129" t="s">
        <v>22</v>
      </c>
      <c r="B9129" s="3">
        <v>45038</v>
      </c>
      <c r="C9129" s="10" t="str">
        <f>TEXT(data[[#This Row],[Date]],"mmmm")</f>
        <v>April</v>
      </c>
      <c r="D9129" t="s">
        <v>12</v>
      </c>
      <c r="E9129" t="s">
        <v>19</v>
      </c>
      <c r="F9129" t="s">
        <v>20</v>
      </c>
      <c r="G9129" t="s">
        <v>17</v>
      </c>
      <c r="H9129" s="11">
        <v>1052.2</v>
      </c>
      <c r="I9129" s="11">
        <v>8.8384799999999988</v>
      </c>
      <c r="J9129" s="13">
        <f>data[[#This Row],[Clicks]]/data[[#This Row],[Impressions]]</f>
        <v>8.3999999999999977E-3</v>
      </c>
      <c r="K9129" s="1">
        <v>0.42999999999999983</v>
      </c>
      <c r="L9129" s="2">
        <v>3.8005463999999978</v>
      </c>
      <c r="M9129">
        <v>6</v>
      </c>
      <c r="N9129" s="1">
        <f>IF(data[[#This Row],[Conversions]]=0,0,data[[#This Row],[Spend, Dollars]]/data[[#This Row],[Conversions]])</f>
        <v>0.63342439999999967</v>
      </c>
      <c r="O9129" s="13">
        <f>data[[#This Row],[Conversions]]/data[[#This Row],[Clicks]]</f>
        <v>0.67884975697178707</v>
      </c>
      <c r="P9129" s="11">
        <v>474</v>
      </c>
      <c r="Q9129" s="11">
        <f>IF(data[[#This Row],[Spend, Dollars]]=0,0,data[[#This Row],[Total conversion value, Dollars]]/data[[#This Row],[Spend, Dollars]])</f>
        <v>124.71890883900281</v>
      </c>
      <c r="R9129" s="2">
        <v>37.199999999999996</v>
      </c>
      <c r="S9129" s="2">
        <v>4.5</v>
      </c>
      <c r="T9129" s="2">
        <v>6</v>
      </c>
      <c r="U9129" s="2">
        <f t="shared" si="142"/>
        <v>47.699999999999996</v>
      </c>
    </row>
    <row r="9130" spans="1:21" x14ac:dyDescent="0.2">
      <c r="A9130" t="s">
        <v>22</v>
      </c>
      <c r="B9130" s="3">
        <v>45039</v>
      </c>
      <c r="C9130" s="10" t="str">
        <f>TEXT(data[[#This Row],[Date]],"mmmm")</f>
        <v>April</v>
      </c>
      <c r="D9130" t="s">
        <v>12</v>
      </c>
      <c r="E9130" t="s">
        <v>19</v>
      </c>
      <c r="F9130" t="s">
        <v>20</v>
      </c>
      <c r="G9130" t="s">
        <v>17</v>
      </c>
      <c r="H9130" s="11">
        <v>1455.2000000000003</v>
      </c>
      <c r="I9130" s="11">
        <v>7.1304799999999986</v>
      </c>
      <c r="J9130" s="13">
        <f>data[[#This Row],[Clicks]]/data[[#This Row],[Impressions]]</f>
        <v>4.8999999999999981E-3</v>
      </c>
      <c r="K9130" s="1">
        <v>0.33999999999999986</v>
      </c>
      <c r="L9130" s="2">
        <v>2.4243631999999984</v>
      </c>
      <c r="M9130">
        <v>2</v>
      </c>
      <c r="N9130" s="1">
        <f>IF(data[[#This Row],[Conversions]]=0,0,data[[#This Row],[Spend, Dollars]]/data[[#This Row],[Conversions]])</f>
        <v>1.2121815999999992</v>
      </c>
      <c r="O9130" s="13">
        <f>data[[#This Row],[Conversions]]/data[[#This Row],[Clicks]]</f>
        <v>0.28048602618617546</v>
      </c>
      <c r="P9130" s="11">
        <v>82</v>
      </c>
      <c r="Q9130" s="11">
        <f>IF(data[[#This Row],[Spend, Dollars]]=0,0,data[[#This Row],[Total conversion value, Dollars]]/data[[#This Row],[Spend, Dollars]])</f>
        <v>33.823314922450585</v>
      </c>
      <c r="R9130" s="2">
        <v>18</v>
      </c>
      <c r="S9130" s="2">
        <v>10.5</v>
      </c>
      <c r="T9130" s="2">
        <v>1</v>
      </c>
      <c r="U9130" s="2">
        <f t="shared" si="142"/>
        <v>29.5</v>
      </c>
    </row>
    <row r="9131" spans="1:21" x14ac:dyDescent="0.2">
      <c r="A9131" t="s">
        <v>22</v>
      </c>
      <c r="B9131" s="3">
        <v>45040</v>
      </c>
      <c r="C9131" s="10" t="str">
        <f>TEXT(data[[#This Row],[Date]],"mmmm")</f>
        <v>April</v>
      </c>
      <c r="D9131" t="s">
        <v>12</v>
      </c>
      <c r="E9131" t="s">
        <v>19</v>
      </c>
      <c r="F9131" t="s">
        <v>20</v>
      </c>
      <c r="G9131" t="s">
        <v>17</v>
      </c>
      <c r="H9131" s="11">
        <v>835.2</v>
      </c>
      <c r="I9131" s="11">
        <v>8.2684800000000003</v>
      </c>
      <c r="J9131" s="13">
        <f>data[[#This Row],[Clicks]]/data[[#This Row],[Impressions]]</f>
        <v>9.8999999999999991E-3</v>
      </c>
      <c r="K9131" s="1">
        <v>0.7899999999999997</v>
      </c>
      <c r="L9131" s="2">
        <v>6.5320991999999976</v>
      </c>
      <c r="M9131">
        <v>6</v>
      </c>
      <c r="N9131" s="1">
        <f>IF(data[[#This Row],[Conversions]]=0,0,data[[#This Row],[Spend, Dollars]]/data[[#This Row],[Conversions]])</f>
        <v>1.0886831999999995</v>
      </c>
      <c r="O9131" s="13">
        <f>data[[#This Row],[Conversions]]/data[[#This Row],[Clicks]]</f>
        <v>0.72564727737141532</v>
      </c>
      <c r="P9131" s="11">
        <v>402</v>
      </c>
      <c r="Q9131" s="11">
        <f>IF(data[[#This Row],[Spend, Dollars]]=0,0,data[[#This Row],[Total conversion value, Dollars]]/data[[#This Row],[Spend, Dollars]])</f>
        <v>61.5422374479555</v>
      </c>
      <c r="R9131" s="2">
        <v>7.1999999999999993</v>
      </c>
      <c r="S9131" s="2">
        <v>4.5</v>
      </c>
      <c r="T9131" s="2">
        <v>1</v>
      </c>
      <c r="U9131" s="2">
        <f t="shared" si="142"/>
        <v>12.7</v>
      </c>
    </row>
    <row r="9132" spans="1:21" x14ac:dyDescent="0.2">
      <c r="A9132" t="s">
        <v>22</v>
      </c>
      <c r="B9132" s="3">
        <v>45041</v>
      </c>
      <c r="C9132" s="10" t="str">
        <f>TEXT(data[[#This Row],[Date]],"mmmm")</f>
        <v>April</v>
      </c>
      <c r="D9132" t="s">
        <v>12</v>
      </c>
      <c r="E9132" t="s">
        <v>19</v>
      </c>
      <c r="F9132" t="s">
        <v>20</v>
      </c>
      <c r="G9132" t="s">
        <v>17</v>
      </c>
      <c r="H9132" s="11">
        <v>1866.4</v>
      </c>
      <c r="I9132" s="11">
        <v>14.931199999999997</v>
      </c>
      <c r="J9132" s="13">
        <f>data[[#This Row],[Clicks]]/data[[#This Row],[Impressions]]</f>
        <v>7.9999999999999984E-3</v>
      </c>
      <c r="K9132" s="1">
        <v>1.1399999999999997</v>
      </c>
      <c r="L9132" s="2">
        <v>17.021567999999991</v>
      </c>
      <c r="M9132">
        <v>3</v>
      </c>
      <c r="N9132" s="1">
        <f>IF(data[[#This Row],[Conversions]]=0,0,data[[#This Row],[Spend, Dollars]]/data[[#This Row],[Conversions]])</f>
        <v>5.6738559999999971</v>
      </c>
      <c r="O9132" s="13">
        <f>data[[#This Row],[Conversions]]/data[[#This Row],[Clicks]]</f>
        <v>0.20092156022288901</v>
      </c>
      <c r="P9132" s="11">
        <v>147</v>
      </c>
      <c r="Q9132" s="11">
        <f>IF(data[[#This Row],[Spend, Dollars]]=0,0,data[[#This Row],[Total conversion value, Dollars]]/data[[#This Row],[Spend, Dollars]])</f>
        <v>8.6361021499311974</v>
      </c>
      <c r="R9132" s="2">
        <v>22.8</v>
      </c>
      <c r="S9132" s="2">
        <v>3</v>
      </c>
      <c r="T9132" s="2">
        <v>0</v>
      </c>
      <c r="U9132" s="2">
        <f t="shared" si="142"/>
        <v>25.8</v>
      </c>
    </row>
    <row r="9133" spans="1:21" x14ac:dyDescent="0.2">
      <c r="A9133" t="s">
        <v>22</v>
      </c>
      <c r="B9133" s="3">
        <v>45042</v>
      </c>
      <c r="C9133" s="10" t="str">
        <f>TEXT(data[[#This Row],[Date]],"mmmm")</f>
        <v>April</v>
      </c>
      <c r="D9133" t="s">
        <v>12</v>
      </c>
      <c r="E9133" t="s">
        <v>19</v>
      </c>
      <c r="F9133" t="s">
        <v>20</v>
      </c>
      <c r="G9133" t="s">
        <v>17</v>
      </c>
      <c r="H9133" s="11">
        <v>1413.8000000000002</v>
      </c>
      <c r="I9133" s="11">
        <v>3.9586399999999986</v>
      </c>
      <c r="J9133" s="13">
        <f>data[[#This Row],[Clicks]]/data[[#This Row],[Impressions]]</f>
        <v>2.7999999999999987E-3</v>
      </c>
      <c r="K9133" s="1">
        <v>0.1</v>
      </c>
      <c r="L9133" s="2">
        <v>0.39586399999999988</v>
      </c>
      <c r="M9133">
        <v>2</v>
      </c>
      <c r="N9133" s="1">
        <f>IF(data[[#This Row],[Conversions]]=0,0,data[[#This Row],[Spend, Dollars]]/data[[#This Row],[Conversions]])</f>
        <v>0.19793199999999994</v>
      </c>
      <c r="O9133" s="13">
        <f>data[[#This Row],[Conversions]]/data[[#This Row],[Clicks]]</f>
        <v>0.5052240163288404</v>
      </c>
      <c r="P9133" s="11">
        <v>78</v>
      </c>
      <c r="Q9133" s="11">
        <f>IF(data[[#This Row],[Spend, Dollars]]=0,0,data[[#This Row],[Total conversion value, Dollars]]/data[[#This Row],[Spend, Dollars]])</f>
        <v>197.03736636824775</v>
      </c>
      <c r="R9133" s="2">
        <v>62.4</v>
      </c>
      <c r="S9133" s="2">
        <v>0</v>
      </c>
      <c r="T9133" s="2">
        <v>1</v>
      </c>
      <c r="U9133" s="2">
        <f t="shared" si="142"/>
        <v>63.4</v>
      </c>
    </row>
    <row r="9134" spans="1:21" x14ac:dyDescent="0.2">
      <c r="A9134" t="s">
        <v>22</v>
      </c>
      <c r="B9134" s="3">
        <v>45043</v>
      </c>
      <c r="C9134" s="10" t="str">
        <f>TEXT(data[[#This Row],[Date]],"mmmm")</f>
        <v>April</v>
      </c>
      <c r="D9134" t="s">
        <v>12</v>
      </c>
      <c r="E9134" t="s">
        <v>19</v>
      </c>
      <c r="F9134" t="s">
        <v>20</v>
      </c>
      <c r="G9134" t="s">
        <v>17</v>
      </c>
      <c r="H9134" s="11">
        <v>790.60000000000014</v>
      </c>
      <c r="I9134" s="11">
        <v>5.8504400000000008</v>
      </c>
      <c r="J9134" s="13">
        <f>data[[#This Row],[Clicks]]/data[[#This Row],[Impressions]]</f>
        <v>7.3999999999999995E-3</v>
      </c>
      <c r="K9134" s="1">
        <v>0.55999999999999983</v>
      </c>
      <c r="L9134" s="2">
        <v>3.2762463999999993</v>
      </c>
      <c r="M9134">
        <v>2</v>
      </c>
      <c r="N9134" s="1">
        <f>IF(data[[#This Row],[Conversions]]=0,0,data[[#This Row],[Spend, Dollars]]/data[[#This Row],[Conversions]])</f>
        <v>1.6381231999999997</v>
      </c>
      <c r="O9134" s="13">
        <f>data[[#This Row],[Conversions]]/data[[#This Row],[Clicks]]</f>
        <v>0.3418546297372505</v>
      </c>
      <c r="P9134" s="11">
        <v>92</v>
      </c>
      <c r="Q9134" s="11">
        <f>IF(data[[#This Row],[Spend, Dollars]]=0,0,data[[#This Row],[Total conversion value, Dollars]]/data[[#This Row],[Spend, Dollars]])</f>
        <v>28.080916014131301</v>
      </c>
      <c r="R9134" s="2">
        <v>0</v>
      </c>
      <c r="S9134" s="2">
        <v>3</v>
      </c>
      <c r="T9134" s="2">
        <v>1</v>
      </c>
      <c r="U9134" s="2">
        <f t="shared" si="142"/>
        <v>4</v>
      </c>
    </row>
    <row r="9135" spans="1:21" x14ac:dyDescent="0.2">
      <c r="A9135" t="s">
        <v>22</v>
      </c>
      <c r="B9135" s="3">
        <v>45044</v>
      </c>
      <c r="C9135" s="10" t="str">
        <f>TEXT(data[[#This Row],[Date]],"mmmm")</f>
        <v>April</v>
      </c>
      <c r="D9135" t="s">
        <v>12</v>
      </c>
      <c r="E9135" t="s">
        <v>19</v>
      </c>
      <c r="F9135" t="s">
        <v>20</v>
      </c>
      <c r="G9135" t="s">
        <v>17</v>
      </c>
      <c r="H9135" s="11">
        <v>762</v>
      </c>
      <c r="I9135" s="11">
        <v>3.4290000000000012</v>
      </c>
      <c r="J9135" s="13">
        <f>data[[#This Row],[Clicks]]/data[[#This Row],[Impressions]]</f>
        <v>4.5000000000000014E-3</v>
      </c>
      <c r="K9135" s="1">
        <v>0.58999999999999975</v>
      </c>
      <c r="L9135" s="2">
        <v>2.02311</v>
      </c>
      <c r="M9135">
        <v>1</v>
      </c>
      <c r="N9135" s="1">
        <f>IF(data[[#This Row],[Conversions]]=0,0,data[[#This Row],[Spend, Dollars]]/data[[#This Row],[Conversions]])</f>
        <v>2.02311</v>
      </c>
      <c r="O9135" s="13">
        <f>data[[#This Row],[Conversions]]/data[[#This Row],[Clicks]]</f>
        <v>0.29163021289005531</v>
      </c>
      <c r="P9135" s="11">
        <v>44</v>
      </c>
      <c r="Q9135" s="11">
        <f>IF(data[[#This Row],[Spend, Dollars]]=0,0,data[[#This Row],[Total conversion value, Dollars]]/data[[#This Row],[Spend, Dollars]])</f>
        <v>21.748693842648201</v>
      </c>
      <c r="R9135" s="2">
        <v>1.2</v>
      </c>
      <c r="S9135" s="2">
        <v>4.5</v>
      </c>
      <c r="T9135" s="2">
        <v>2</v>
      </c>
      <c r="U9135" s="2">
        <f t="shared" si="142"/>
        <v>7.7</v>
      </c>
    </row>
    <row r="9136" spans="1:21" x14ac:dyDescent="0.2">
      <c r="A9136" t="s">
        <v>22</v>
      </c>
      <c r="B9136" s="3">
        <v>45045</v>
      </c>
      <c r="C9136" s="10" t="str">
        <f>TEXT(data[[#This Row],[Date]],"mmmm")</f>
        <v>April</v>
      </c>
      <c r="D9136" t="s">
        <v>12</v>
      </c>
      <c r="E9136" t="s">
        <v>19</v>
      </c>
      <c r="F9136" t="s">
        <v>20</v>
      </c>
      <c r="G9136" t="s">
        <v>17</v>
      </c>
      <c r="H9136" s="11">
        <v>1168.4000000000001</v>
      </c>
      <c r="I9136" s="11">
        <v>7.3609200000000019</v>
      </c>
      <c r="J9136" s="13">
        <f>data[[#This Row],[Clicks]]/data[[#This Row],[Impressions]]</f>
        <v>6.3000000000000009E-3</v>
      </c>
      <c r="K9136" s="1">
        <v>9.9999999999999794E-3</v>
      </c>
      <c r="L9136" s="2">
        <v>7.3609199999999861E-2</v>
      </c>
      <c r="M9136">
        <v>4</v>
      </c>
      <c r="N9136" s="1">
        <f>IF(data[[#This Row],[Conversions]]=0,0,data[[#This Row],[Spend, Dollars]]/data[[#This Row],[Conversions]])</f>
        <v>1.8402299999999965E-2</v>
      </c>
      <c r="O9136" s="13">
        <f>data[[#This Row],[Conversions]]/data[[#This Row],[Clicks]]</f>
        <v>0.5434103345777429</v>
      </c>
      <c r="P9136" s="11">
        <v>132</v>
      </c>
      <c r="Q9136" s="11">
        <f>IF(data[[#This Row],[Spend, Dollars]]=0,0,data[[#This Row],[Total conversion value, Dollars]]/data[[#This Row],[Spend, Dollars]])</f>
        <v>1793.2541041065554</v>
      </c>
      <c r="R9136" s="2">
        <v>54</v>
      </c>
      <c r="S9136" s="2">
        <v>1.5</v>
      </c>
      <c r="T9136" s="2">
        <v>3</v>
      </c>
      <c r="U9136" s="2">
        <f t="shared" si="142"/>
        <v>58.5</v>
      </c>
    </row>
    <row r="9137" spans="1:21" x14ac:dyDescent="0.2">
      <c r="A9137" t="s">
        <v>22</v>
      </c>
      <c r="B9137" s="3">
        <v>45046</v>
      </c>
      <c r="C9137" s="10" t="str">
        <f>TEXT(data[[#This Row],[Date]],"mmmm")</f>
        <v>April</v>
      </c>
      <c r="D9137" t="s">
        <v>12</v>
      </c>
      <c r="E9137" t="s">
        <v>19</v>
      </c>
      <c r="F9137" t="s">
        <v>20</v>
      </c>
      <c r="G9137" t="s">
        <v>17</v>
      </c>
      <c r="H9137" s="11">
        <v>768.2</v>
      </c>
      <c r="I9137" s="11">
        <v>4.3787399999999996</v>
      </c>
      <c r="J9137" s="13">
        <f>data[[#This Row],[Clicks]]/data[[#This Row],[Impressions]]</f>
        <v>5.6999999999999993E-3</v>
      </c>
      <c r="K9137" s="1">
        <v>0.93999999999999984</v>
      </c>
      <c r="L9137" s="2">
        <v>4.116015599999999</v>
      </c>
      <c r="M9137">
        <v>2</v>
      </c>
      <c r="N9137" s="1">
        <f>IF(data[[#This Row],[Conversions]]=0,0,data[[#This Row],[Spend, Dollars]]/data[[#This Row],[Conversions]])</f>
        <v>2.0580077999999995</v>
      </c>
      <c r="O9137" s="13">
        <f>data[[#This Row],[Conversions]]/data[[#This Row],[Clicks]]</f>
        <v>0.45675239909197629</v>
      </c>
      <c r="P9137" s="11">
        <v>96</v>
      </c>
      <c r="Q9137" s="11">
        <f>IF(data[[#This Row],[Spend, Dollars]]=0,0,data[[#This Row],[Total conversion value, Dollars]]/data[[#This Row],[Spend, Dollars]])</f>
        <v>23.323526762143473</v>
      </c>
      <c r="R9137" s="2">
        <v>57.599999999999994</v>
      </c>
      <c r="S9137" s="2">
        <v>10.5</v>
      </c>
      <c r="T9137" s="2">
        <v>4</v>
      </c>
      <c r="U9137" s="2">
        <f t="shared" si="142"/>
        <v>72.099999999999994</v>
      </c>
    </row>
    <row r="9138" spans="1:21" x14ac:dyDescent="0.2">
      <c r="A9138" t="s">
        <v>22</v>
      </c>
      <c r="B9138" s="3">
        <v>45047</v>
      </c>
      <c r="C9138" s="10" t="str">
        <f>TEXT(data[[#This Row],[Date]],"mmmm")</f>
        <v>May</v>
      </c>
      <c r="D9138" t="s">
        <v>12</v>
      </c>
      <c r="E9138" t="s">
        <v>19</v>
      </c>
      <c r="F9138" t="s">
        <v>20</v>
      </c>
      <c r="G9138" t="s">
        <v>17</v>
      </c>
      <c r="H9138" s="11">
        <v>1583.6</v>
      </c>
      <c r="I9138" s="11">
        <v>3.9590000000000005</v>
      </c>
      <c r="J9138" s="13">
        <f>data[[#This Row],[Clicks]]/data[[#This Row],[Impressions]]</f>
        <v>2.5000000000000005E-3</v>
      </c>
      <c r="K9138" s="1">
        <v>0.56999999999999973</v>
      </c>
      <c r="L9138" s="2">
        <v>2.256629999999999</v>
      </c>
      <c r="M9138">
        <v>6</v>
      </c>
      <c r="N9138" s="1">
        <f>IF(data[[#This Row],[Conversions]]=0,0,data[[#This Row],[Spend, Dollars]]/data[[#This Row],[Conversions]])</f>
        <v>0.37610499999999986</v>
      </c>
      <c r="O9138" s="13">
        <f>data[[#This Row],[Conversions]]/data[[#This Row],[Clicks]]</f>
        <v>1.5155342258145994</v>
      </c>
      <c r="P9138" s="11">
        <v>240</v>
      </c>
      <c r="Q9138" s="11">
        <f>IF(data[[#This Row],[Spend, Dollars]]=0,0,data[[#This Row],[Total conversion value, Dollars]]/data[[#This Row],[Spend, Dollars]])</f>
        <v>106.35327900453335</v>
      </c>
      <c r="R9138" s="2">
        <v>43.199999999999996</v>
      </c>
      <c r="S9138" s="2">
        <v>4.5</v>
      </c>
      <c r="T9138" s="2">
        <v>1</v>
      </c>
      <c r="U9138" s="2">
        <f t="shared" si="142"/>
        <v>48.699999999999996</v>
      </c>
    </row>
    <row r="9139" spans="1:21" x14ac:dyDescent="0.2">
      <c r="A9139" t="s">
        <v>22</v>
      </c>
      <c r="B9139" s="3">
        <v>45048</v>
      </c>
      <c r="C9139" s="10" t="str">
        <f>TEXT(data[[#This Row],[Date]],"mmmm")</f>
        <v>May</v>
      </c>
      <c r="D9139" t="s">
        <v>12</v>
      </c>
      <c r="E9139" t="s">
        <v>19</v>
      </c>
      <c r="F9139" t="s">
        <v>20</v>
      </c>
      <c r="G9139" t="s">
        <v>17</v>
      </c>
      <c r="H9139" s="11">
        <v>1349.4</v>
      </c>
      <c r="I9139" s="11">
        <v>5.9373600000000009</v>
      </c>
      <c r="J9139" s="13">
        <f>data[[#This Row],[Clicks]]/data[[#This Row],[Impressions]]</f>
        <v>4.4000000000000003E-3</v>
      </c>
      <c r="K9139" s="1">
        <v>0.67999999999999983</v>
      </c>
      <c r="L9139" s="2">
        <v>4.0374047999999991</v>
      </c>
      <c r="M9139">
        <v>3</v>
      </c>
      <c r="N9139" s="1">
        <f>IF(data[[#This Row],[Conversions]]=0,0,data[[#This Row],[Spend, Dollars]]/data[[#This Row],[Conversions]])</f>
        <v>1.3458015999999997</v>
      </c>
      <c r="O9139" s="13">
        <f>data[[#This Row],[Conversions]]/data[[#This Row],[Clicks]]</f>
        <v>0.50527507174906017</v>
      </c>
      <c r="P9139" s="11">
        <v>210</v>
      </c>
      <c r="Q9139" s="11">
        <f>IF(data[[#This Row],[Spend, Dollars]]=0,0,data[[#This Row],[Total conversion value, Dollars]]/data[[#This Row],[Spend, Dollars]])</f>
        <v>52.013610327109149</v>
      </c>
      <c r="R9139" s="2">
        <v>27.599999999999998</v>
      </c>
      <c r="S9139" s="2">
        <v>6</v>
      </c>
      <c r="T9139" s="2">
        <v>0</v>
      </c>
      <c r="U9139" s="2">
        <f t="shared" si="142"/>
        <v>33.599999999999994</v>
      </c>
    </row>
    <row r="9140" spans="1:21" x14ac:dyDescent="0.2">
      <c r="A9140" t="s">
        <v>22</v>
      </c>
      <c r="B9140" s="3">
        <v>45049</v>
      </c>
      <c r="C9140" s="10" t="str">
        <f>TEXT(data[[#This Row],[Date]],"mmmm")</f>
        <v>May</v>
      </c>
      <c r="D9140" t="s">
        <v>12</v>
      </c>
      <c r="E9140" t="s">
        <v>19</v>
      </c>
      <c r="F9140" t="s">
        <v>20</v>
      </c>
      <c r="G9140" t="s">
        <v>17</v>
      </c>
      <c r="H9140" s="11">
        <v>323</v>
      </c>
      <c r="I9140" s="11">
        <v>3.2299999999999801E-2</v>
      </c>
      <c r="J9140" s="13">
        <f>data[[#This Row],[Clicks]]/data[[#This Row],[Impressions]]</f>
        <v>9.9999999999999381E-5</v>
      </c>
      <c r="K9140" s="1">
        <v>0.7599999999999999</v>
      </c>
      <c r="L9140" s="2">
        <v>2.4547999999999844E-2</v>
      </c>
      <c r="M9140">
        <v>2</v>
      </c>
      <c r="N9140" s="1">
        <f>IF(data[[#This Row],[Conversions]]=0,0,data[[#This Row],[Spend, Dollars]]/data[[#This Row],[Conversions]])</f>
        <v>1.2273999999999922E-2</v>
      </c>
      <c r="O9140" s="13">
        <f>data[[#This Row],[Conversions]]/data[[#This Row],[Clicks]]</f>
        <v>61.919504643963229</v>
      </c>
      <c r="P9140" s="11">
        <v>116</v>
      </c>
      <c r="Q9140" s="11">
        <f>IF(data[[#This Row],[Spend, Dollars]]=0,0,data[[#This Row],[Total conversion value, Dollars]]/data[[#This Row],[Spend, Dollars]])</f>
        <v>4725.4358807235103</v>
      </c>
      <c r="R9140" s="2">
        <v>33.6</v>
      </c>
      <c r="S9140" s="2">
        <v>4.5</v>
      </c>
      <c r="T9140" s="2">
        <v>1</v>
      </c>
      <c r="U9140" s="2">
        <f t="shared" si="142"/>
        <v>39.1</v>
      </c>
    </row>
    <row r="9141" spans="1:21" x14ac:dyDescent="0.2">
      <c r="A9141" t="s">
        <v>22</v>
      </c>
      <c r="B9141" s="3">
        <v>45050</v>
      </c>
      <c r="C9141" s="10" t="str">
        <f>TEXT(data[[#This Row],[Date]],"mmmm")</f>
        <v>May</v>
      </c>
      <c r="D9141" t="s">
        <v>12</v>
      </c>
      <c r="E9141" t="s">
        <v>19</v>
      </c>
      <c r="F9141" t="s">
        <v>20</v>
      </c>
      <c r="G9141" t="s">
        <v>17</v>
      </c>
      <c r="H9141" s="11">
        <v>1349</v>
      </c>
      <c r="I9141" s="11">
        <v>8.4986999999999995</v>
      </c>
      <c r="J9141" s="13">
        <f>data[[#This Row],[Clicks]]/data[[#This Row],[Impressions]]</f>
        <v>6.3E-3</v>
      </c>
      <c r="K9141" s="1">
        <v>0.49999999999999978</v>
      </c>
      <c r="L9141" s="2">
        <v>4.249349999999998</v>
      </c>
      <c r="M9141">
        <v>1</v>
      </c>
      <c r="N9141" s="1">
        <f>IF(data[[#This Row],[Conversions]]=0,0,data[[#This Row],[Spend, Dollars]]/data[[#This Row],[Conversions]])</f>
        <v>4.249349999999998</v>
      </c>
      <c r="O9141" s="13">
        <f>data[[#This Row],[Conversions]]/data[[#This Row],[Clicks]]</f>
        <v>0.11766505465541789</v>
      </c>
      <c r="P9141" s="11">
        <v>74</v>
      </c>
      <c r="Q9141" s="11">
        <f>IF(data[[#This Row],[Spend, Dollars]]=0,0,data[[#This Row],[Total conversion value, Dollars]]/data[[#This Row],[Spend, Dollars]])</f>
        <v>17.414428089001856</v>
      </c>
      <c r="R9141" s="2">
        <v>67.2</v>
      </c>
      <c r="S9141" s="2">
        <v>3</v>
      </c>
      <c r="T9141" s="2">
        <v>5</v>
      </c>
      <c r="U9141" s="2">
        <f t="shared" si="142"/>
        <v>75.2</v>
      </c>
    </row>
    <row r="9142" spans="1:21" x14ac:dyDescent="0.2">
      <c r="A9142" t="s">
        <v>22</v>
      </c>
      <c r="B9142" s="3">
        <v>45051</v>
      </c>
      <c r="C9142" s="10" t="str">
        <f>TEXT(data[[#This Row],[Date]],"mmmm")</f>
        <v>May</v>
      </c>
      <c r="D9142" t="s">
        <v>12</v>
      </c>
      <c r="E9142" t="s">
        <v>19</v>
      </c>
      <c r="F9142" t="s">
        <v>20</v>
      </c>
      <c r="G9142" t="s">
        <v>17</v>
      </c>
      <c r="H9142" s="11">
        <v>849.80000000000018</v>
      </c>
      <c r="I9142" s="11">
        <v>1.6996000000000004</v>
      </c>
      <c r="J9142" s="13">
        <f>data[[#This Row],[Clicks]]/data[[#This Row],[Impressions]]</f>
        <v>2E-3</v>
      </c>
      <c r="K9142" s="1">
        <v>0.26999999999999996</v>
      </c>
      <c r="L9142" s="2">
        <v>0.45889200000000008</v>
      </c>
      <c r="M9142">
        <v>1</v>
      </c>
      <c r="N9142" s="1">
        <f>IF(data[[#This Row],[Conversions]]=0,0,data[[#This Row],[Spend, Dollars]]/data[[#This Row],[Conversions]])</f>
        <v>0.45889200000000008</v>
      </c>
      <c r="O9142" s="13">
        <f>data[[#This Row],[Conversions]]/data[[#This Row],[Clicks]]</f>
        <v>0.58837373499646961</v>
      </c>
      <c r="P9142" s="11">
        <v>77</v>
      </c>
      <c r="Q9142" s="11">
        <f>IF(data[[#This Row],[Spend, Dollars]]=0,0,data[[#This Row],[Total conversion value, Dollars]]/data[[#This Row],[Spend, Dollars]])</f>
        <v>167.79547257306729</v>
      </c>
      <c r="R9142" s="2">
        <v>40.799999999999997</v>
      </c>
      <c r="S9142" s="2">
        <v>6</v>
      </c>
      <c r="T9142" s="2">
        <v>3</v>
      </c>
      <c r="U9142" s="2">
        <f t="shared" si="142"/>
        <v>49.8</v>
      </c>
    </row>
    <row r="9143" spans="1:21" x14ac:dyDescent="0.2">
      <c r="A9143" t="s">
        <v>22</v>
      </c>
      <c r="B9143" s="3">
        <v>45052</v>
      </c>
      <c r="C9143" s="10" t="str">
        <f>TEXT(data[[#This Row],[Date]],"mmmm")</f>
        <v>May</v>
      </c>
      <c r="D9143" t="s">
        <v>12</v>
      </c>
      <c r="E9143" t="s">
        <v>19</v>
      </c>
      <c r="F9143" t="s">
        <v>20</v>
      </c>
      <c r="G9143" t="s">
        <v>17</v>
      </c>
      <c r="H9143" s="11">
        <v>1447</v>
      </c>
      <c r="I9143" s="11">
        <v>6.0773999999999981</v>
      </c>
      <c r="J9143" s="13">
        <f>data[[#This Row],[Clicks]]/data[[#This Row],[Impressions]]</f>
        <v>4.1999999999999989E-3</v>
      </c>
      <c r="K9143" s="1">
        <v>0.26999999999999996</v>
      </c>
      <c r="L9143" s="2">
        <v>1.6408979999999993</v>
      </c>
      <c r="M9143">
        <v>2</v>
      </c>
      <c r="N9143" s="1">
        <f>IF(data[[#This Row],[Conversions]]=0,0,data[[#This Row],[Spend, Dollars]]/data[[#This Row],[Conversions]])</f>
        <v>0.82044899999999965</v>
      </c>
      <c r="O9143" s="13">
        <f>data[[#This Row],[Conversions]]/data[[#This Row],[Clicks]]</f>
        <v>0.3290880968835358</v>
      </c>
      <c r="P9143" s="11">
        <v>110</v>
      </c>
      <c r="Q9143" s="11">
        <f>IF(data[[#This Row],[Spend, Dollars]]=0,0,data[[#This Row],[Total conversion value, Dollars]]/data[[#This Row],[Spend, Dollars]])</f>
        <v>67.036464179979532</v>
      </c>
      <c r="R9143" s="2">
        <v>49.199999999999996</v>
      </c>
      <c r="S9143" s="2">
        <v>3</v>
      </c>
      <c r="T9143" s="2">
        <v>3</v>
      </c>
      <c r="U9143" s="2">
        <f t="shared" si="142"/>
        <v>55.199999999999996</v>
      </c>
    </row>
    <row r="9144" spans="1:21" x14ac:dyDescent="0.2">
      <c r="A9144" t="s">
        <v>22</v>
      </c>
      <c r="B9144" s="3">
        <v>45053</v>
      </c>
      <c r="C9144" s="10" t="str">
        <f>TEXT(data[[#This Row],[Date]],"mmmm")</f>
        <v>May</v>
      </c>
      <c r="D9144" t="s">
        <v>12</v>
      </c>
      <c r="E9144" t="s">
        <v>19</v>
      </c>
      <c r="F9144" t="s">
        <v>20</v>
      </c>
      <c r="G9144" t="s">
        <v>17</v>
      </c>
      <c r="H9144" s="11">
        <v>1676.4</v>
      </c>
      <c r="I9144" s="11">
        <v>12.573000000000002</v>
      </c>
      <c r="J9144" s="13">
        <f>data[[#This Row],[Clicks]]/data[[#This Row],[Impressions]]</f>
        <v>7.5000000000000006E-3</v>
      </c>
      <c r="K9144" s="1">
        <v>0.74999999999999978</v>
      </c>
      <c r="L9144" s="2">
        <v>9.4297499999999985</v>
      </c>
      <c r="M9144">
        <v>1</v>
      </c>
      <c r="N9144" s="1">
        <f>IF(data[[#This Row],[Conversions]]=0,0,data[[#This Row],[Spend, Dollars]]/data[[#This Row],[Conversions]])</f>
        <v>9.4297499999999985</v>
      </c>
      <c r="O9144" s="13">
        <f>data[[#This Row],[Conversions]]/data[[#This Row],[Clicks]]</f>
        <v>7.9535512606378728E-2</v>
      </c>
      <c r="P9144" s="11">
        <v>45</v>
      </c>
      <c r="Q9144" s="11">
        <f>IF(data[[#This Row],[Spend, Dollars]]=0,0,data[[#This Row],[Total conversion value, Dollars]]/data[[#This Row],[Spend, Dollars]])</f>
        <v>4.772130756382726</v>
      </c>
      <c r="R9144" s="2">
        <v>36</v>
      </c>
      <c r="S9144" s="2">
        <v>7.5</v>
      </c>
      <c r="T9144" s="2">
        <v>1</v>
      </c>
      <c r="U9144" s="2">
        <f t="shared" si="142"/>
        <v>44.5</v>
      </c>
    </row>
    <row r="9145" spans="1:21" x14ac:dyDescent="0.2">
      <c r="A9145" t="s">
        <v>22</v>
      </c>
      <c r="B9145" s="3">
        <v>45054</v>
      </c>
      <c r="C9145" s="10" t="str">
        <f>TEXT(data[[#This Row],[Date]],"mmmm")</f>
        <v>May</v>
      </c>
      <c r="D9145" t="s">
        <v>12</v>
      </c>
      <c r="E9145" t="s">
        <v>19</v>
      </c>
      <c r="F9145" t="s">
        <v>20</v>
      </c>
      <c r="G9145" t="s">
        <v>17</v>
      </c>
      <c r="H9145" s="11">
        <v>1407.8000000000002</v>
      </c>
      <c r="I9145" s="11">
        <v>9.5730400000000024</v>
      </c>
      <c r="J9145" s="13">
        <f>data[[#This Row],[Clicks]]/data[[#This Row],[Impressions]]</f>
        <v>6.8000000000000005E-3</v>
      </c>
      <c r="K9145" s="1">
        <v>0.3999999999999998</v>
      </c>
      <c r="L9145" s="2">
        <v>3.8292159999999988</v>
      </c>
      <c r="M9145">
        <v>5</v>
      </c>
      <c r="N9145" s="1">
        <f>IF(data[[#This Row],[Conversions]]=0,0,data[[#This Row],[Spend, Dollars]]/data[[#This Row],[Conversions]])</f>
        <v>0.76584319999999972</v>
      </c>
      <c r="O9145" s="13">
        <f>data[[#This Row],[Conversions]]/data[[#This Row],[Clicks]]</f>
        <v>0.52230012618771038</v>
      </c>
      <c r="P9145" s="11">
        <v>240</v>
      </c>
      <c r="Q9145" s="11">
        <f>IF(data[[#This Row],[Spend, Dollars]]=0,0,data[[#This Row],[Total conversion value, Dollars]]/data[[#This Row],[Spend, Dollars]])</f>
        <v>62.67601514252528</v>
      </c>
      <c r="R9145" s="2">
        <v>27.599999999999998</v>
      </c>
      <c r="S9145" s="2">
        <v>9</v>
      </c>
      <c r="T9145" s="2">
        <v>1</v>
      </c>
      <c r="U9145" s="2">
        <f t="shared" si="142"/>
        <v>37.599999999999994</v>
      </c>
    </row>
    <row r="9146" spans="1:21" x14ac:dyDescent="0.2">
      <c r="A9146" t="s">
        <v>22</v>
      </c>
      <c r="B9146" s="3">
        <v>45055</v>
      </c>
      <c r="C9146" s="10" t="str">
        <f>TEXT(data[[#This Row],[Date]],"mmmm")</f>
        <v>May</v>
      </c>
      <c r="D9146" t="s">
        <v>12</v>
      </c>
      <c r="E9146" t="s">
        <v>19</v>
      </c>
      <c r="F9146" t="s">
        <v>20</v>
      </c>
      <c r="G9146" t="s">
        <v>17</v>
      </c>
      <c r="H9146" s="11">
        <v>1121.4000000000001</v>
      </c>
      <c r="I9146" s="11">
        <v>5.7191400000000021</v>
      </c>
      <c r="J9146" s="13">
        <f>data[[#This Row],[Clicks]]/data[[#This Row],[Impressions]]</f>
        <v>5.1000000000000012E-3</v>
      </c>
      <c r="K9146" s="1">
        <v>0.75999999999999979</v>
      </c>
      <c r="L9146" s="2">
        <v>4.3465464000000003</v>
      </c>
      <c r="M9146">
        <v>1</v>
      </c>
      <c r="N9146" s="1">
        <f>IF(data[[#This Row],[Conversions]]=0,0,data[[#This Row],[Spend, Dollars]]/data[[#This Row],[Conversions]])</f>
        <v>4.3465464000000003</v>
      </c>
      <c r="O9146" s="13">
        <f>data[[#This Row],[Conversions]]/data[[#This Row],[Clicks]]</f>
        <v>0.17485146368160243</v>
      </c>
      <c r="P9146" s="11">
        <v>36</v>
      </c>
      <c r="Q9146" s="11">
        <f>IF(data[[#This Row],[Spend, Dollars]]=0,0,data[[#This Row],[Total conversion value, Dollars]]/data[[#This Row],[Spend, Dollars]])</f>
        <v>8.2824377533390638</v>
      </c>
      <c r="R9146" s="2">
        <v>31.2</v>
      </c>
      <c r="S9146" s="2">
        <v>4.5</v>
      </c>
      <c r="T9146" s="2">
        <v>2</v>
      </c>
      <c r="U9146" s="2">
        <f t="shared" si="142"/>
        <v>37.700000000000003</v>
      </c>
    </row>
    <row r="9147" spans="1:21" x14ac:dyDescent="0.2">
      <c r="A9147" t="s">
        <v>22</v>
      </c>
      <c r="B9147" s="3">
        <v>45056</v>
      </c>
      <c r="C9147" s="10" t="str">
        <f>TEXT(data[[#This Row],[Date]],"mmmm")</f>
        <v>May</v>
      </c>
      <c r="D9147" t="s">
        <v>12</v>
      </c>
      <c r="E9147" t="s">
        <v>19</v>
      </c>
      <c r="F9147" t="s">
        <v>20</v>
      </c>
      <c r="G9147" t="s">
        <v>17</v>
      </c>
      <c r="H9147" s="11">
        <v>693.2</v>
      </c>
      <c r="I9147" s="11">
        <v>4.1592000000000011</v>
      </c>
      <c r="J9147" s="13">
        <f>data[[#This Row],[Clicks]]/data[[#This Row],[Impressions]]</f>
        <v>6.000000000000001E-3</v>
      </c>
      <c r="K9147" s="1">
        <v>0.61999999999999988</v>
      </c>
      <c r="L9147" s="2">
        <v>2.5787040000000001</v>
      </c>
      <c r="M9147">
        <v>2</v>
      </c>
      <c r="N9147" s="1">
        <f>IF(data[[#This Row],[Conversions]]=0,0,data[[#This Row],[Spend, Dollars]]/data[[#This Row],[Conversions]])</f>
        <v>1.2893520000000001</v>
      </c>
      <c r="O9147" s="13">
        <f>data[[#This Row],[Conversions]]/data[[#This Row],[Clicks]]</f>
        <v>0.48086170417387947</v>
      </c>
      <c r="P9147" s="11">
        <v>142</v>
      </c>
      <c r="Q9147" s="11">
        <f>IF(data[[#This Row],[Spend, Dollars]]=0,0,data[[#This Row],[Total conversion value, Dollars]]/data[[#This Row],[Spend, Dollars]])</f>
        <v>55.066420961847498</v>
      </c>
      <c r="R9147" s="2">
        <v>21.599999999999998</v>
      </c>
      <c r="S9147" s="2">
        <v>10.5</v>
      </c>
      <c r="T9147" s="2">
        <v>2</v>
      </c>
      <c r="U9147" s="2">
        <f t="shared" si="142"/>
        <v>34.099999999999994</v>
      </c>
    </row>
    <row r="9148" spans="1:21" x14ac:dyDescent="0.2">
      <c r="A9148" t="s">
        <v>22</v>
      </c>
      <c r="B9148" s="3">
        <v>45057</v>
      </c>
      <c r="C9148" s="10" t="str">
        <f>TEXT(data[[#This Row],[Date]],"mmmm")</f>
        <v>May</v>
      </c>
      <c r="D9148" t="s">
        <v>12</v>
      </c>
      <c r="E9148" t="s">
        <v>19</v>
      </c>
      <c r="F9148" t="s">
        <v>20</v>
      </c>
      <c r="G9148" t="s">
        <v>17</v>
      </c>
      <c r="H9148" s="11">
        <v>904.40000000000009</v>
      </c>
      <c r="I9148" s="11">
        <v>7.3256399999999999</v>
      </c>
      <c r="J9148" s="13">
        <f>data[[#This Row],[Clicks]]/data[[#This Row],[Impressions]]</f>
        <v>8.0999999999999996E-3</v>
      </c>
      <c r="K9148" s="1">
        <v>0.32999999999999985</v>
      </c>
      <c r="L9148" s="2">
        <v>2.4174611999999991</v>
      </c>
      <c r="M9148">
        <v>6</v>
      </c>
      <c r="N9148" s="1">
        <f>IF(data[[#This Row],[Conversions]]=0,0,data[[#This Row],[Spend, Dollars]]/data[[#This Row],[Conversions]])</f>
        <v>0.40291019999999983</v>
      </c>
      <c r="O9148" s="13">
        <f>data[[#This Row],[Conversions]]/data[[#This Row],[Clicks]]</f>
        <v>0.81904106671908528</v>
      </c>
      <c r="P9148" s="11">
        <v>252</v>
      </c>
      <c r="Q9148" s="11">
        <f>IF(data[[#This Row],[Spend, Dollars]]=0,0,data[[#This Row],[Total conversion value, Dollars]]/data[[#This Row],[Spend, Dollars]])</f>
        <v>104.24159030970181</v>
      </c>
      <c r="R9148" s="2">
        <v>56.4</v>
      </c>
      <c r="S9148" s="2">
        <v>3</v>
      </c>
      <c r="T9148" s="2">
        <v>3</v>
      </c>
      <c r="U9148" s="2">
        <f t="shared" si="142"/>
        <v>62.4</v>
      </c>
    </row>
    <row r="9149" spans="1:21" x14ac:dyDescent="0.2">
      <c r="A9149" t="s">
        <v>22</v>
      </c>
      <c r="B9149" s="3">
        <v>45058</v>
      </c>
      <c r="C9149" s="10" t="str">
        <f>TEXT(data[[#This Row],[Date]],"mmmm")</f>
        <v>May</v>
      </c>
      <c r="D9149" t="s">
        <v>12</v>
      </c>
      <c r="E9149" t="s">
        <v>19</v>
      </c>
      <c r="F9149" t="s">
        <v>20</v>
      </c>
      <c r="G9149" t="s">
        <v>17</v>
      </c>
      <c r="H9149" s="11">
        <v>1097.4000000000001</v>
      </c>
      <c r="I9149" s="11">
        <v>3.7311600000000014</v>
      </c>
      <c r="J9149" s="13">
        <f>data[[#This Row],[Clicks]]/data[[#This Row],[Impressions]]</f>
        <v>3.4000000000000011E-3</v>
      </c>
      <c r="K9149" s="1">
        <v>0.97999999999999987</v>
      </c>
      <c r="L9149" s="2">
        <v>3.6565368000000009</v>
      </c>
      <c r="M9149">
        <v>2</v>
      </c>
      <c r="N9149" s="1">
        <f>IF(data[[#This Row],[Conversions]]=0,0,data[[#This Row],[Spend, Dollars]]/data[[#This Row],[Conversions]])</f>
        <v>1.8282684000000005</v>
      </c>
      <c r="O9149" s="13">
        <f>data[[#This Row],[Conversions]]/data[[#This Row],[Clicks]]</f>
        <v>0.53602632961331043</v>
      </c>
      <c r="P9149" s="11">
        <v>126</v>
      </c>
      <c r="Q9149" s="11">
        <f>IF(data[[#This Row],[Spend, Dollars]]=0,0,data[[#This Row],[Total conversion value, Dollars]]/data[[#This Row],[Spend, Dollars]])</f>
        <v>34.458835475141385</v>
      </c>
      <c r="R9149" s="2">
        <v>24</v>
      </c>
      <c r="S9149" s="2">
        <v>10.5</v>
      </c>
      <c r="T9149" s="2">
        <v>2</v>
      </c>
      <c r="U9149" s="2">
        <f t="shared" si="142"/>
        <v>36.5</v>
      </c>
    </row>
    <row r="9150" spans="1:21" x14ac:dyDescent="0.2">
      <c r="A9150" t="s">
        <v>22</v>
      </c>
      <c r="B9150" s="3">
        <v>45059</v>
      </c>
      <c r="C9150" s="10" t="str">
        <f>TEXT(data[[#This Row],[Date]],"mmmm")</f>
        <v>May</v>
      </c>
      <c r="D9150" t="s">
        <v>12</v>
      </c>
      <c r="E9150" t="s">
        <v>19</v>
      </c>
      <c r="F9150" t="s">
        <v>20</v>
      </c>
      <c r="G9150" t="s">
        <v>17</v>
      </c>
      <c r="H9150" s="11">
        <v>1699.6</v>
      </c>
      <c r="I9150" s="11">
        <v>11.217359999999999</v>
      </c>
      <c r="J9150" s="13">
        <f>data[[#This Row],[Clicks]]/data[[#This Row],[Impressions]]</f>
        <v>6.6E-3</v>
      </c>
      <c r="K9150" s="1">
        <v>0.12000000000000008</v>
      </c>
      <c r="L9150" s="2">
        <v>1.3460832000000007</v>
      </c>
      <c r="M9150">
        <v>5</v>
      </c>
      <c r="N9150" s="1">
        <f>IF(data[[#This Row],[Conversions]]=0,0,data[[#This Row],[Spend, Dollars]]/data[[#This Row],[Conversions]])</f>
        <v>0.26921664000000012</v>
      </c>
      <c r="O9150" s="13">
        <f>data[[#This Row],[Conversions]]/data[[#This Row],[Clicks]]</f>
        <v>0.44573767802762865</v>
      </c>
      <c r="P9150" s="11">
        <v>170</v>
      </c>
      <c r="Q9150" s="11">
        <f>IF(data[[#This Row],[Spend, Dollars]]=0,0,data[[#This Row],[Total conversion value, Dollars]]/data[[#This Row],[Spend, Dollars]])</f>
        <v>126.29234210782803</v>
      </c>
      <c r="R9150" s="2">
        <v>2.4</v>
      </c>
      <c r="S9150" s="2">
        <v>3</v>
      </c>
      <c r="T9150" s="2">
        <v>0</v>
      </c>
      <c r="U9150" s="2">
        <f t="shared" si="142"/>
        <v>5.4</v>
      </c>
    </row>
    <row r="9151" spans="1:21" x14ac:dyDescent="0.2">
      <c r="A9151" t="s">
        <v>22</v>
      </c>
      <c r="B9151" s="3">
        <v>45060</v>
      </c>
      <c r="C9151" s="10" t="str">
        <f>TEXT(data[[#This Row],[Date]],"mmmm")</f>
        <v>May</v>
      </c>
      <c r="D9151" t="s">
        <v>12</v>
      </c>
      <c r="E9151" t="s">
        <v>19</v>
      </c>
      <c r="F9151" t="s">
        <v>20</v>
      </c>
      <c r="G9151" t="s">
        <v>17</v>
      </c>
      <c r="H9151" s="11">
        <v>1667</v>
      </c>
      <c r="I9151" s="11">
        <v>19.337199999999999</v>
      </c>
      <c r="J9151" s="13">
        <f>data[[#This Row],[Clicks]]/data[[#This Row],[Impressions]]</f>
        <v>1.1599999999999999E-2</v>
      </c>
      <c r="K9151" s="1">
        <v>0.56999999999999984</v>
      </c>
      <c r="L9151" s="2">
        <v>11.022203999999997</v>
      </c>
      <c r="M9151">
        <v>5</v>
      </c>
      <c r="N9151" s="1">
        <f>IF(data[[#This Row],[Conversions]]=0,0,data[[#This Row],[Spend, Dollars]]/data[[#This Row],[Conversions]])</f>
        <v>2.2044407999999995</v>
      </c>
      <c r="O9151" s="13">
        <f>data[[#This Row],[Conversions]]/data[[#This Row],[Clicks]]</f>
        <v>0.25856897586000044</v>
      </c>
      <c r="P9151" s="11">
        <v>225</v>
      </c>
      <c r="Q9151" s="11">
        <f>IF(data[[#This Row],[Spend, Dollars]]=0,0,data[[#This Row],[Total conversion value, Dollars]]/data[[#This Row],[Spend, Dollars]])</f>
        <v>20.413340199473723</v>
      </c>
      <c r="R9151" s="2">
        <v>33.6</v>
      </c>
      <c r="S9151" s="2">
        <v>6</v>
      </c>
      <c r="T9151" s="2">
        <v>1</v>
      </c>
      <c r="U9151" s="2">
        <f t="shared" si="142"/>
        <v>40.6</v>
      </c>
    </row>
    <row r="9152" spans="1:21" x14ac:dyDescent="0.2">
      <c r="A9152" t="s">
        <v>22</v>
      </c>
      <c r="B9152" s="3">
        <v>45061</v>
      </c>
      <c r="C9152" s="10" t="str">
        <f>TEXT(data[[#This Row],[Date]],"mmmm")</f>
        <v>May</v>
      </c>
      <c r="D9152" t="s">
        <v>12</v>
      </c>
      <c r="E9152" t="s">
        <v>19</v>
      </c>
      <c r="F9152" t="s">
        <v>20</v>
      </c>
      <c r="G9152" t="s">
        <v>17</v>
      </c>
      <c r="H9152" s="11">
        <v>1549.4</v>
      </c>
      <c r="I9152" s="11">
        <v>10.071099999999998</v>
      </c>
      <c r="J9152" s="13">
        <f>data[[#This Row],[Clicks]]/data[[#This Row],[Impressions]]</f>
        <v>6.499999999999998E-3</v>
      </c>
      <c r="K9152" s="1">
        <v>0.3399999999999998</v>
      </c>
      <c r="L9152" s="2">
        <v>3.4241739999999972</v>
      </c>
      <c r="M9152">
        <v>4</v>
      </c>
      <c r="N9152" s="1">
        <f>IF(data[[#This Row],[Conversions]]=0,0,data[[#This Row],[Spend, Dollars]]/data[[#This Row],[Conversions]])</f>
        <v>0.85604349999999929</v>
      </c>
      <c r="O9152" s="13">
        <f>data[[#This Row],[Conversions]]/data[[#This Row],[Clicks]]</f>
        <v>0.39717607808481703</v>
      </c>
      <c r="P9152" s="11">
        <v>168</v>
      </c>
      <c r="Q9152" s="11">
        <f>IF(data[[#This Row],[Spend, Dollars]]=0,0,data[[#This Row],[Total conversion value, Dollars]]/data[[#This Row],[Spend, Dollars]])</f>
        <v>49.062927292830373</v>
      </c>
      <c r="R9152" s="2">
        <v>14.399999999999999</v>
      </c>
      <c r="S9152" s="2">
        <v>3</v>
      </c>
      <c r="T9152" s="2">
        <v>2</v>
      </c>
      <c r="U9152" s="2">
        <f t="shared" si="142"/>
        <v>19.399999999999999</v>
      </c>
    </row>
    <row r="9153" spans="1:21" x14ac:dyDescent="0.2">
      <c r="A9153" t="s">
        <v>22</v>
      </c>
      <c r="B9153" s="3">
        <v>45062</v>
      </c>
      <c r="C9153" s="10" t="str">
        <f>TEXT(data[[#This Row],[Date]],"mmmm")</f>
        <v>May</v>
      </c>
      <c r="D9153" t="s">
        <v>12</v>
      </c>
      <c r="E9153" t="s">
        <v>19</v>
      </c>
      <c r="F9153" t="s">
        <v>20</v>
      </c>
      <c r="G9153" t="s">
        <v>17</v>
      </c>
      <c r="H9153" s="11">
        <v>1365.8000000000002</v>
      </c>
      <c r="I9153" s="11">
        <v>7.7850600000000005</v>
      </c>
      <c r="J9153" s="13">
        <f>data[[#This Row],[Clicks]]/data[[#This Row],[Impressions]]</f>
        <v>5.6999999999999993E-3</v>
      </c>
      <c r="K9153" s="1">
        <v>0.37999999999999978</v>
      </c>
      <c r="L9153" s="2">
        <v>2.9583227999999986</v>
      </c>
      <c r="M9153">
        <v>1</v>
      </c>
      <c r="N9153" s="1">
        <f>IF(data[[#This Row],[Conversions]]=0,0,data[[#This Row],[Spend, Dollars]]/data[[#This Row],[Conversions]])</f>
        <v>2.9583227999999986</v>
      </c>
      <c r="O9153" s="13">
        <f>data[[#This Row],[Conversions]]/data[[#This Row],[Clicks]]</f>
        <v>0.1284511615838542</v>
      </c>
      <c r="P9153" s="11">
        <v>59</v>
      </c>
      <c r="Q9153" s="11">
        <f>IF(data[[#This Row],[Spend, Dollars]]=0,0,data[[#This Row],[Total conversion value, Dollars]]/data[[#This Row],[Spend, Dollars]])</f>
        <v>19.94373298275632</v>
      </c>
      <c r="R9153" s="2">
        <v>50.4</v>
      </c>
      <c r="S9153" s="2">
        <v>3</v>
      </c>
      <c r="T9153" s="2">
        <v>2</v>
      </c>
      <c r="U9153" s="2">
        <f t="shared" si="142"/>
        <v>55.4</v>
      </c>
    </row>
    <row r="9154" spans="1:21" x14ac:dyDescent="0.2">
      <c r="A9154" t="s">
        <v>22</v>
      </c>
      <c r="B9154" s="3">
        <v>45063</v>
      </c>
      <c r="C9154" s="10" t="str">
        <f>TEXT(data[[#This Row],[Date]],"mmmm")</f>
        <v>May</v>
      </c>
      <c r="D9154" t="s">
        <v>12</v>
      </c>
      <c r="E9154" t="s">
        <v>19</v>
      </c>
      <c r="F9154" t="s">
        <v>20</v>
      </c>
      <c r="G9154" t="s">
        <v>17</v>
      </c>
      <c r="H9154" s="11">
        <v>1561.4</v>
      </c>
      <c r="I9154" s="11">
        <v>10.617520000000001</v>
      </c>
      <c r="J9154" s="13">
        <f>data[[#This Row],[Clicks]]/data[[#This Row],[Impressions]]</f>
        <v>6.8000000000000005E-3</v>
      </c>
      <c r="K9154" s="1">
        <v>1.1699999999999997</v>
      </c>
      <c r="L9154" s="2">
        <v>12.422498399999998</v>
      </c>
      <c r="M9154">
        <v>6</v>
      </c>
      <c r="N9154" s="1">
        <f>IF(data[[#This Row],[Conversions]]=0,0,data[[#This Row],[Spend, Dollars]]/data[[#This Row],[Conversions]])</f>
        <v>2.0704163999999996</v>
      </c>
      <c r="O9154" s="13">
        <f>data[[#This Row],[Conversions]]/data[[#This Row],[Clicks]]</f>
        <v>0.56510371536856063</v>
      </c>
      <c r="P9154" s="11">
        <v>306</v>
      </c>
      <c r="Q9154" s="11">
        <f>IF(data[[#This Row],[Spend, Dollars]]=0,0,data[[#This Row],[Total conversion value, Dollars]]/data[[#This Row],[Spend, Dollars]])</f>
        <v>24.632726054527005</v>
      </c>
      <c r="R9154" s="2">
        <v>30</v>
      </c>
      <c r="S9154" s="2">
        <v>15</v>
      </c>
      <c r="T9154" s="2">
        <v>5</v>
      </c>
      <c r="U9154" s="2">
        <f t="shared" si="142"/>
        <v>50</v>
      </c>
    </row>
    <row r="9155" spans="1:21" x14ac:dyDescent="0.2">
      <c r="A9155" t="s">
        <v>22</v>
      </c>
      <c r="B9155" s="3">
        <v>45064</v>
      </c>
      <c r="C9155" s="10" t="str">
        <f>TEXT(data[[#This Row],[Date]],"mmmm")</f>
        <v>May</v>
      </c>
      <c r="D9155" t="s">
        <v>12</v>
      </c>
      <c r="E9155" t="s">
        <v>19</v>
      </c>
      <c r="F9155" t="s">
        <v>20</v>
      </c>
      <c r="G9155" t="s">
        <v>17</v>
      </c>
      <c r="H9155" s="11">
        <v>914.80000000000018</v>
      </c>
      <c r="I9155" s="11">
        <v>8.5076400000000039</v>
      </c>
      <c r="J9155" s="13">
        <f>data[[#This Row],[Clicks]]/data[[#This Row],[Impressions]]</f>
        <v>9.3000000000000027E-3</v>
      </c>
      <c r="K9155" s="1">
        <v>0.08</v>
      </c>
      <c r="L9155" s="2">
        <v>0.6806112000000003</v>
      </c>
      <c r="M9155">
        <v>6</v>
      </c>
      <c r="N9155" s="1">
        <f>IF(data[[#This Row],[Conversions]]=0,0,data[[#This Row],[Spend, Dollars]]/data[[#This Row],[Conversions]])</f>
        <v>0.11343520000000006</v>
      </c>
      <c r="O9155" s="13">
        <f>data[[#This Row],[Conversions]]/data[[#This Row],[Clicks]]</f>
        <v>0.70524845903211675</v>
      </c>
      <c r="P9155" s="11">
        <v>318</v>
      </c>
      <c r="Q9155" s="11">
        <f>IF(data[[#This Row],[Spend, Dollars]]=0,0,data[[#This Row],[Total conversion value, Dollars]]/data[[#This Row],[Spend, Dollars]])</f>
        <v>467.22710410877733</v>
      </c>
      <c r="R9155" s="2">
        <v>39.6</v>
      </c>
      <c r="S9155" s="2">
        <v>1.5</v>
      </c>
      <c r="T9155" s="2">
        <v>2</v>
      </c>
      <c r="U9155" s="2">
        <f t="shared" ref="U9155:U9218" si="143">SUM(R9155:T9155)</f>
        <v>43.1</v>
      </c>
    </row>
    <row r="9156" spans="1:21" x14ac:dyDescent="0.2">
      <c r="A9156" t="s">
        <v>22</v>
      </c>
      <c r="B9156" s="3">
        <v>45065</v>
      </c>
      <c r="C9156" s="10" t="str">
        <f>TEXT(data[[#This Row],[Date]],"mmmm")</f>
        <v>May</v>
      </c>
      <c r="D9156" t="s">
        <v>12</v>
      </c>
      <c r="E9156" t="s">
        <v>19</v>
      </c>
      <c r="F9156" t="s">
        <v>20</v>
      </c>
      <c r="G9156" t="s">
        <v>17</v>
      </c>
      <c r="H9156" s="11">
        <v>1260.4000000000001</v>
      </c>
      <c r="I9156" s="11">
        <v>5.5457600000000005</v>
      </c>
      <c r="J9156" s="13">
        <f>data[[#This Row],[Clicks]]/data[[#This Row],[Impressions]]</f>
        <v>4.4000000000000003E-3</v>
      </c>
      <c r="K9156" s="1">
        <v>0.72999999999999965</v>
      </c>
      <c r="L9156" s="2">
        <v>4.0484047999999984</v>
      </c>
      <c r="M9156">
        <v>6</v>
      </c>
      <c r="N9156" s="1">
        <f>IF(data[[#This Row],[Conversions]]=0,0,data[[#This Row],[Spend, Dollars]]/data[[#This Row],[Conversions]])</f>
        <v>0.6747341333333331</v>
      </c>
      <c r="O9156" s="13">
        <f>data[[#This Row],[Conversions]]/data[[#This Row],[Clicks]]</f>
        <v>1.0819076195147284</v>
      </c>
      <c r="P9156" s="11">
        <v>462</v>
      </c>
      <c r="Q9156" s="11">
        <f>IF(data[[#This Row],[Spend, Dollars]]=0,0,data[[#This Row],[Total conversion value, Dollars]]/data[[#This Row],[Spend, Dollars]])</f>
        <v>114.11902288032071</v>
      </c>
      <c r="R9156" s="2">
        <v>45.6</v>
      </c>
      <c r="S9156" s="2">
        <v>9</v>
      </c>
      <c r="T9156" s="2">
        <v>2</v>
      </c>
      <c r="U9156" s="2">
        <f t="shared" si="143"/>
        <v>56.6</v>
      </c>
    </row>
    <row r="9157" spans="1:21" x14ac:dyDescent="0.2">
      <c r="A9157" t="s">
        <v>22</v>
      </c>
      <c r="B9157" s="3">
        <v>45066</v>
      </c>
      <c r="C9157" s="10" t="str">
        <f>TEXT(data[[#This Row],[Date]],"mmmm")</f>
        <v>May</v>
      </c>
      <c r="D9157" t="s">
        <v>12</v>
      </c>
      <c r="E9157" t="s">
        <v>19</v>
      </c>
      <c r="F9157" t="s">
        <v>20</v>
      </c>
      <c r="G9157" t="s">
        <v>17</v>
      </c>
      <c r="H9157" s="11">
        <v>828.40000000000009</v>
      </c>
      <c r="I9157" s="11">
        <v>7.3727599999999995</v>
      </c>
      <c r="J9157" s="13">
        <f>data[[#This Row],[Clicks]]/data[[#This Row],[Impressions]]</f>
        <v>8.8999999999999982E-3</v>
      </c>
      <c r="K9157" s="1">
        <v>0.3999999999999998</v>
      </c>
      <c r="L9157" s="2">
        <v>2.9491039999999984</v>
      </c>
      <c r="M9157">
        <v>4</v>
      </c>
      <c r="N9157" s="1">
        <f>IF(data[[#This Row],[Conversions]]=0,0,data[[#This Row],[Spend, Dollars]]/data[[#This Row],[Conversions]])</f>
        <v>0.7372759999999996</v>
      </c>
      <c r="O9157" s="13">
        <f>data[[#This Row],[Conversions]]/data[[#This Row],[Clicks]]</f>
        <v>0.54253766567743966</v>
      </c>
      <c r="P9157" s="11">
        <v>128</v>
      </c>
      <c r="Q9157" s="11">
        <f>IF(data[[#This Row],[Spend, Dollars]]=0,0,data[[#This Row],[Total conversion value, Dollars]]/data[[#This Row],[Spend, Dollars]])</f>
        <v>43.403013254195194</v>
      </c>
      <c r="R9157" s="2">
        <v>6</v>
      </c>
      <c r="S9157" s="2">
        <v>4.5</v>
      </c>
      <c r="T9157" s="2">
        <v>4</v>
      </c>
      <c r="U9157" s="2">
        <f t="shared" si="143"/>
        <v>14.5</v>
      </c>
    </row>
    <row r="9158" spans="1:21" x14ac:dyDescent="0.2">
      <c r="A9158" t="s">
        <v>22</v>
      </c>
      <c r="B9158" s="3">
        <v>45067</v>
      </c>
      <c r="C9158" s="10" t="str">
        <f>TEXT(data[[#This Row],[Date]],"mmmm")</f>
        <v>May</v>
      </c>
      <c r="D9158" t="s">
        <v>12</v>
      </c>
      <c r="E9158" t="s">
        <v>19</v>
      </c>
      <c r="F9158" t="s">
        <v>20</v>
      </c>
      <c r="G9158" t="s">
        <v>17</v>
      </c>
      <c r="H9158" s="11">
        <v>1529.6</v>
      </c>
      <c r="I9158" s="11">
        <v>5.0476799999999997</v>
      </c>
      <c r="J9158" s="13">
        <f>data[[#This Row],[Clicks]]/data[[#This Row],[Impressions]]</f>
        <v>3.3E-3</v>
      </c>
      <c r="K9158" s="1">
        <v>0.29999999999999982</v>
      </c>
      <c r="L9158" s="2">
        <v>1.514303999999999</v>
      </c>
      <c r="M9158">
        <v>4</v>
      </c>
      <c r="N9158" s="1">
        <f>IF(data[[#This Row],[Conversions]]=0,0,data[[#This Row],[Spend, Dollars]]/data[[#This Row],[Conversions]])</f>
        <v>0.37857599999999975</v>
      </c>
      <c r="O9158" s="13">
        <f>data[[#This Row],[Conversions]]/data[[#This Row],[Clicks]]</f>
        <v>0.79244326106250795</v>
      </c>
      <c r="P9158" s="11">
        <v>276</v>
      </c>
      <c r="Q9158" s="11">
        <f>IF(data[[#This Row],[Spend, Dollars]]=0,0,data[[#This Row],[Total conversion value, Dollars]]/data[[#This Row],[Spend, Dollars]])</f>
        <v>182.26195004437693</v>
      </c>
      <c r="R9158" s="2">
        <v>8.4</v>
      </c>
      <c r="S9158" s="2">
        <v>13.5</v>
      </c>
      <c r="T9158" s="2">
        <v>3</v>
      </c>
      <c r="U9158" s="2">
        <f t="shared" si="143"/>
        <v>24.9</v>
      </c>
    </row>
    <row r="9159" spans="1:21" x14ac:dyDescent="0.2">
      <c r="A9159" t="s">
        <v>22</v>
      </c>
      <c r="B9159" s="3">
        <v>45068</v>
      </c>
      <c r="C9159" s="10" t="str">
        <f>TEXT(data[[#This Row],[Date]],"mmmm")</f>
        <v>May</v>
      </c>
      <c r="D9159" t="s">
        <v>12</v>
      </c>
      <c r="E9159" t="s">
        <v>19</v>
      </c>
      <c r="F9159" t="s">
        <v>20</v>
      </c>
      <c r="G9159" t="s">
        <v>17</v>
      </c>
      <c r="H9159" s="11">
        <v>1286.8000000000002</v>
      </c>
      <c r="I9159" s="11">
        <v>7.8494800000000007</v>
      </c>
      <c r="J9159" s="13">
        <f>data[[#This Row],[Clicks]]/data[[#This Row],[Impressions]]</f>
        <v>6.0999999999999995E-3</v>
      </c>
      <c r="K9159" s="1">
        <v>0.33999999999999997</v>
      </c>
      <c r="L9159" s="2">
        <v>2.6688231999999998</v>
      </c>
      <c r="M9159">
        <v>4</v>
      </c>
      <c r="N9159" s="1">
        <f>IF(data[[#This Row],[Conversions]]=0,0,data[[#This Row],[Spend, Dollars]]/data[[#This Row],[Conversions]])</f>
        <v>0.66720579999999996</v>
      </c>
      <c r="O9159" s="13">
        <f>data[[#This Row],[Conversions]]/data[[#This Row],[Clicks]]</f>
        <v>0.50958789626828782</v>
      </c>
      <c r="P9159" s="11">
        <v>168</v>
      </c>
      <c r="Q9159" s="11">
        <f>IF(data[[#This Row],[Spend, Dollars]]=0,0,data[[#This Row],[Total conversion value, Dollars]]/data[[#This Row],[Spend, Dollars]])</f>
        <v>62.949093068435559</v>
      </c>
      <c r="R9159" s="2">
        <v>36</v>
      </c>
      <c r="S9159" s="2">
        <v>7.5</v>
      </c>
      <c r="T9159" s="2">
        <v>1</v>
      </c>
      <c r="U9159" s="2">
        <f t="shared" si="143"/>
        <v>44.5</v>
      </c>
    </row>
    <row r="9160" spans="1:21" x14ac:dyDescent="0.2">
      <c r="A9160" t="s">
        <v>22</v>
      </c>
      <c r="B9160" s="3">
        <v>45069</v>
      </c>
      <c r="C9160" s="10" t="str">
        <f>TEXT(data[[#This Row],[Date]],"mmmm")</f>
        <v>May</v>
      </c>
      <c r="D9160" t="s">
        <v>12</v>
      </c>
      <c r="E9160" t="s">
        <v>19</v>
      </c>
      <c r="F9160" t="s">
        <v>20</v>
      </c>
      <c r="G9160" t="s">
        <v>17</v>
      </c>
      <c r="H9160" s="11">
        <v>1465</v>
      </c>
      <c r="I9160" s="11">
        <v>8.4969999999999999</v>
      </c>
      <c r="J9160" s="13">
        <f>data[[#This Row],[Clicks]]/data[[#This Row],[Impressions]]</f>
        <v>5.7999999999999996E-3</v>
      </c>
      <c r="K9160" s="1">
        <v>6.0000000000000081E-2</v>
      </c>
      <c r="L9160" s="2">
        <v>0.50982000000000072</v>
      </c>
      <c r="M9160">
        <v>5</v>
      </c>
      <c r="N9160" s="1">
        <f>IF(data[[#This Row],[Conversions]]=0,0,data[[#This Row],[Spend, Dollars]]/data[[#This Row],[Conversions]])</f>
        <v>0.10196400000000014</v>
      </c>
      <c r="O9160" s="13">
        <f>data[[#This Row],[Conversions]]/data[[#This Row],[Clicks]]</f>
        <v>0.58844297987525007</v>
      </c>
      <c r="P9160" s="11">
        <v>165</v>
      </c>
      <c r="Q9160" s="11">
        <f>IF(data[[#This Row],[Spend, Dollars]]=0,0,data[[#This Row],[Total conversion value, Dollars]]/data[[#This Row],[Spend, Dollars]])</f>
        <v>323.6436389313871</v>
      </c>
      <c r="R9160" s="2">
        <v>72</v>
      </c>
      <c r="S9160" s="2">
        <v>12</v>
      </c>
      <c r="T9160" s="2">
        <v>1</v>
      </c>
      <c r="U9160" s="2">
        <f t="shared" si="143"/>
        <v>85</v>
      </c>
    </row>
    <row r="9161" spans="1:21" x14ac:dyDescent="0.2">
      <c r="A9161" t="s">
        <v>22</v>
      </c>
      <c r="B9161" s="3">
        <v>45070</v>
      </c>
      <c r="C9161" s="10" t="str">
        <f>TEXT(data[[#This Row],[Date]],"mmmm")</f>
        <v>May</v>
      </c>
      <c r="D9161" t="s">
        <v>12</v>
      </c>
      <c r="E9161" t="s">
        <v>19</v>
      </c>
      <c r="F9161" t="s">
        <v>20</v>
      </c>
      <c r="G9161" t="s">
        <v>17</v>
      </c>
      <c r="H9161" s="11">
        <v>824.60000000000014</v>
      </c>
      <c r="I9161" s="11">
        <v>0.82460000000000011</v>
      </c>
      <c r="J9161" s="13">
        <f>data[[#This Row],[Clicks]]/data[[#This Row],[Impressions]]</f>
        <v>1E-3</v>
      </c>
      <c r="K9161" s="1">
        <v>0.75999999999999968</v>
      </c>
      <c r="L9161" s="2">
        <v>0.62669599999999981</v>
      </c>
      <c r="M9161">
        <v>6</v>
      </c>
      <c r="N9161" s="1">
        <f>IF(data[[#This Row],[Conversions]]=0,0,data[[#This Row],[Spend, Dollars]]/data[[#This Row],[Conversions]])</f>
        <v>0.1044493333333333</v>
      </c>
      <c r="O9161" s="13">
        <f>data[[#This Row],[Conversions]]/data[[#This Row],[Clicks]]</f>
        <v>7.2762551540140663</v>
      </c>
      <c r="P9161" s="11">
        <v>444</v>
      </c>
      <c r="Q9161" s="11">
        <f>IF(data[[#This Row],[Spend, Dollars]]=0,0,data[[#This Row],[Total conversion value, Dollars]]/data[[#This Row],[Spend, Dollars]])</f>
        <v>708.47747552242254</v>
      </c>
      <c r="R9161" s="2">
        <v>38.4</v>
      </c>
      <c r="S9161" s="2">
        <v>3</v>
      </c>
      <c r="T9161" s="2">
        <v>4</v>
      </c>
      <c r="U9161" s="2">
        <f t="shared" si="143"/>
        <v>45.4</v>
      </c>
    </row>
    <row r="9162" spans="1:21" x14ac:dyDescent="0.2">
      <c r="A9162" t="s">
        <v>22</v>
      </c>
      <c r="B9162" s="3">
        <v>45071</v>
      </c>
      <c r="C9162" s="10" t="str">
        <f>TEXT(data[[#This Row],[Date]],"mmmm")</f>
        <v>May</v>
      </c>
      <c r="D9162" t="s">
        <v>12</v>
      </c>
      <c r="E9162" t="s">
        <v>19</v>
      </c>
      <c r="F9162" t="s">
        <v>20</v>
      </c>
      <c r="G9162" t="s">
        <v>17</v>
      </c>
      <c r="H9162" s="11">
        <v>1592.8000000000002</v>
      </c>
      <c r="I9162" s="11">
        <v>4.4598400000000016</v>
      </c>
      <c r="J9162" s="13">
        <f>data[[#This Row],[Clicks]]/data[[#This Row],[Impressions]]</f>
        <v>2.8000000000000008E-3</v>
      </c>
      <c r="K9162" s="1">
        <v>1.0000000000000064E-2</v>
      </c>
      <c r="L9162" s="2">
        <v>4.4598400000000302E-2</v>
      </c>
      <c r="M9162">
        <v>3</v>
      </c>
      <c r="N9162" s="1">
        <f>IF(data[[#This Row],[Conversions]]=0,0,data[[#This Row],[Spend, Dollars]]/data[[#This Row],[Conversions]])</f>
        <v>1.4866133333333434E-2</v>
      </c>
      <c r="O9162" s="13">
        <f>data[[#This Row],[Conversions]]/data[[#This Row],[Clicks]]</f>
        <v>0.67266987156489899</v>
      </c>
      <c r="P9162" s="11">
        <v>129</v>
      </c>
      <c r="Q9162" s="11">
        <f>IF(data[[#This Row],[Spend, Dollars]]=0,0,data[[#This Row],[Total conversion value, Dollars]]/data[[#This Row],[Spend, Dollars]])</f>
        <v>2892.4804477290468</v>
      </c>
      <c r="R9162" s="2">
        <v>27.599999999999998</v>
      </c>
      <c r="S9162" s="2">
        <v>0</v>
      </c>
      <c r="T9162" s="2">
        <v>0</v>
      </c>
      <c r="U9162" s="2">
        <f t="shared" si="143"/>
        <v>27.599999999999998</v>
      </c>
    </row>
    <row r="9163" spans="1:21" x14ac:dyDescent="0.2">
      <c r="A9163" t="s">
        <v>22</v>
      </c>
      <c r="B9163" s="3">
        <v>45072</v>
      </c>
      <c r="C9163" s="10" t="str">
        <f>TEXT(data[[#This Row],[Date]],"mmmm")</f>
        <v>May</v>
      </c>
      <c r="D9163" t="s">
        <v>12</v>
      </c>
      <c r="E9163" t="s">
        <v>19</v>
      </c>
      <c r="F9163" t="s">
        <v>20</v>
      </c>
      <c r="G9163" t="s">
        <v>17</v>
      </c>
      <c r="H9163" s="11">
        <v>755.80000000000018</v>
      </c>
      <c r="I9163" s="11">
        <v>6.1219800000000015</v>
      </c>
      <c r="J9163" s="13">
        <f>data[[#This Row],[Clicks]]/data[[#This Row],[Impressions]]</f>
        <v>8.0999999999999996E-3</v>
      </c>
      <c r="K9163" s="1">
        <v>0.29999999999999982</v>
      </c>
      <c r="L9163" s="2">
        <v>1.8365939999999994</v>
      </c>
      <c r="M9163">
        <v>2</v>
      </c>
      <c r="N9163" s="1">
        <f>IF(data[[#This Row],[Conversions]]=0,0,data[[#This Row],[Spend, Dollars]]/data[[#This Row],[Conversions]])</f>
        <v>0.9182969999999997</v>
      </c>
      <c r="O9163" s="13">
        <f>data[[#This Row],[Conversions]]/data[[#This Row],[Clicks]]</f>
        <v>0.32669169125021635</v>
      </c>
      <c r="P9163" s="11">
        <v>66</v>
      </c>
      <c r="Q9163" s="11">
        <f>IF(data[[#This Row],[Spend, Dollars]]=0,0,data[[#This Row],[Total conversion value, Dollars]]/data[[#This Row],[Spend, Dollars]])</f>
        <v>35.936086037523822</v>
      </c>
      <c r="R9163" s="2">
        <v>57.599999999999994</v>
      </c>
      <c r="S9163" s="2">
        <v>7.5</v>
      </c>
      <c r="T9163" s="2">
        <v>7</v>
      </c>
      <c r="U9163" s="2">
        <f t="shared" si="143"/>
        <v>72.099999999999994</v>
      </c>
    </row>
    <row r="9164" spans="1:21" x14ac:dyDescent="0.2">
      <c r="A9164" t="s">
        <v>22</v>
      </c>
      <c r="B9164" s="3">
        <v>45073</v>
      </c>
      <c r="C9164" s="10" t="str">
        <f>TEXT(data[[#This Row],[Date]],"mmmm")</f>
        <v>May</v>
      </c>
      <c r="D9164" t="s">
        <v>12</v>
      </c>
      <c r="E9164" t="s">
        <v>19</v>
      </c>
      <c r="F9164" t="s">
        <v>20</v>
      </c>
      <c r="G9164" t="s">
        <v>17</v>
      </c>
      <c r="H9164" s="11">
        <v>1327.4</v>
      </c>
      <c r="I9164" s="11">
        <v>6.6369999999999987</v>
      </c>
      <c r="J9164" s="13">
        <f>data[[#This Row],[Clicks]]/data[[#This Row],[Impressions]]</f>
        <v>4.9999999999999984E-3</v>
      </c>
      <c r="K9164" s="1">
        <v>1.0499999999999998</v>
      </c>
      <c r="L9164" s="2">
        <v>6.9688499999999971</v>
      </c>
      <c r="M9164">
        <v>6</v>
      </c>
      <c r="N9164" s="1">
        <f>IF(data[[#This Row],[Conversions]]=0,0,data[[#This Row],[Spend, Dollars]]/data[[#This Row],[Conversions]])</f>
        <v>1.1614749999999996</v>
      </c>
      <c r="O9164" s="13">
        <f>data[[#This Row],[Conversions]]/data[[#This Row],[Clicks]]</f>
        <v>0.90402290191351531</v>
      </c>
      <c r="P9164" s="11">
        <v>216</v>
      </c>
      <c r="Q9164" s="11">
        <f>IF(data[[#This Row],[Spend, Dollars]]=0,0,data[[#This Row],[Total conversion value, Dollars]]/data[[#This Row],[Spend, Dollars]])</f>
        <v>30.995070922749104</v>
      </c>
      <c r="R9164" s="2">
        <v>15.6</v>
      </c>
      <c r="S9164" s="2">
        <v>4.5</v>
      </c>
      <c r="T9164" s="2">
        <v>4</v>
      </c>
      <c r="U9164" s="2">
        <f t="shared" si="143"/>
        <v>24.1</v>
      </c>
    </row>
    <row r="9165" spans="1:21" x14ac:dyDescent="0.2">
      <c r="A9165" t="s">
        <v>22</v>
      </c>
      <c r="B9165" s="3">
        <v>45074</v>
      </c>
      <c r="C9165" s="10" t="str">
        <f>TEXT(data[[#This Row],[Date]],"mmmm")</f>
        <v>May</v>
      </c>
      <c r="D9165" t="s">
        <v>12</v>
      </c>
      <c r="E9165" t="s">
        <v>19</v>
      </c>
      <c r="F9165" t="s">
        <v>20</v>
      </c>
      <c r="G9165" t="s">
        <v>17</v>
      </c>
      <c r="H9165" s="11">
        <v>1163.2</v>
      </c>
      <c r="I9165" s="11">
        <v>7.9097600000000012</v>
      </c>
      <c r="J9165" s="13">
        <f>data[[#This Row],[Clicks]]/data[[#This Row],[Impressions]]</f>
        <v>6.8000000000000005E-3</v>
      </c>
      <c r="K9165" s="1">
        <v>0.30999999999999994</v>
      </c>
      <c r="L9165" s="2">
        <v>2.4520255999999998</v>
      </c>
      <c r="M9165">
        <v>2</v>
      </c>
      <c r="N9165" s="1">
        <f>IF(data[[#This Row],[Conversions]]=0,0,data[[#This Row],[Spend, Dollars]]/data[[#This Row],[Conversions]])</f>
        <v>1.2260127999999999</v>
      </c>
      <c r="O9165" s="13">
        <f>data[[#This Row],[Conversions]]/data[[#This Row],[Clicks]]</f>
        <v>0.25285217250586611</v>
      </c>
      <c r="P9165" s="11">
        <v>62</v>
      </c>
      <c r="Q9165" s="11">
        <f>IF(data[[#This Row],[Spend, Dollars]]=0,0,data[[#This Row],[Total conversion value, Dollars]]/data[[#This Row],[Spend, Dollars]])</f>
        <v>25.285217250586619</v>
      </c>
      <c r="R9165" s="2">
        <v>12</v>
      </c>
      <c r="S9165" s="2">
        <v>3</v>
      </c>
      <c r="T9165" s="2">
        <v>4</v>
      </c>
      <c r="U9165" s="2">
        <f t="shared" si="143"/>
        <v>19</v>
      </c>
    </row>
    <row r="9166" spans="1:21" x14ac:dyDescent="0.2">
      <c r="A9166" t="s">
        <v>22</v>
      </c>
      <c r="B9166" s="3">
        <v>45075</v>
      </c>
      <c r="C9166" s="10" t="str">
        <f>TEXT(data[[#This Row],[Date]],"mmmm")</f>
        <v>May</v>
      </c>
      <c r="D9166" t="s">
        <v>12</v>
      </c>
      <c r="E9166" t="s">
        <v>19</v>
      </c>
      <c r="F9166" t="s">
        <v>20</v>
      </c>
      <c r="G9166" t="s">
        <v>17</v>
      </c>
      <c r="H9166" s="11">
        <v>1727</v>
      </c>
      <c r="I9166" s="11">
        <v>5.3537000000000008</v>
      </c>
      <c r="J9166" s="13">
        <f>data[[#This Row],[Clicks]]/data[[#This Row],[Impressions]]</f>
        <v>3.1000000000000003E-3</v>
      </c>
      <c r="K9166" s="1">
        <v>0.84999999999999976</v>
      </c>
      <c r="L9166" s="2">
        <v>4.5506449999999994</v>
      </c>
      <c r="M9166">
        <v>2</v>
      </c>
      <c r="N9166" s="1">
        <f>IF(data[[#This Row],[Conversions]]=0,0,data[[#This Row],[Spend, Dollars]]/data[[#This Row],[Conversions]])</f>
        <v>2.2753224999999997</v>
      </c>
      <c r="O9166" s="13">
        <f>data[[#This Row],[Conversions]]/data[[#This Row],[Clicks]]</f>
        <v>0.37357341651568071</v>
      </c>
      <c r="P9166" s="11">
        <v>88</v>
      </c>
      <c r="Q9166" s="11">
        <f>IF(data[[#This Row],[Spend, Dollars]]=0,0,data[[#This Row],[Total conversion value, Dollars]]/data[[#This Row],[Spend, Dollars]])</f>
        <v>19.337918031399948</v>
      </c>
      <c r="R9166" s="2">
        <v>45.6</v>
      </c>
      <c r="S9166" s="2">
        <v>7.5</v>
      </c>
      <c r="T9166" s="2">
        <v>2</v>
      </c>
      <c r="U9166" s="2">
        <f t="shared" si="143"/>
        <v>55.1</v>
      </c>
    </row>
    <row r="9167" spans="1:21" x14ac:dyDescent="0.2">
      <c r="A9167" t="s">
        <v>22</v>
      </c>
      <c r="B9167" s="3">
        <v>45076</v>
      </c>
      <c r="C9167" s="10" t="str">
        <f>TEXT(data[[#This Row],[Date]],"mmmm")</f>
        <v>May</v>
      </c>
      <c r="D9167" t="s">
        <v>12</v>
      </c>
      <c r="E9167" t="s">
        <v>19</v>
      </c>
      <c r="F9167" t="s">
        <v>20</v>
      </c>
      <c r="G9167" t="s">
        <v>17</v>
      </c>
      <c r="H9167" s="11">
        <v>921.80000000000018</v>
      </c>
      <c r="I9167" s="11">
        <v>3.5950199999999999</v>
      </c>
      <c r="J9167" s="13">
        <f>data[[#This Row],[Clicks]]/data[[#This Row],[Impressions]]</f>
        <v>3.899999999999999E-3</v>
      </c>
      <c r="K9167" s="1">
        <v>1.0199999999999998</v>
      </c>
      <c r="L9167" s="2">
        <v>3.6669203999999991</v>
      </c>
      <c r="M9167">
        <v>2</v>
      </c>
      <c r="N9167" s="1">
        <f>IF(data[[#This Row],[Conversions]]=0,0,data[[#This Row],[Spend, Dollars]]/data[[#This Row],[Conversions]])</f>
        <v>1.8334601999999995</v>
      </c>
      <c r="O9167" s="13">
        <f>data[[#This Row],[Conversions]]/data[[#This Row],[Clicks]]</f>
        <v>0.55632513866404087</v>
      </c>
      <c r="P9167" s="11">
        <v>76</v>
      </c>
      <c r="Q9167" s="11">
        <f>IF(data[[#This Row],[Spend, Dollars]]=0,0,data[[#This Row],[Total conversion value, Dollars]]/data[[#This Row],[Spend, Dollars]])</f>
        <v>20.725838499248585</v>
      </c>
      <c r="R9167" s="2">
        <v>37.199999999999996</v>
      </c>
      <c r="S9167" s="2">
        <v>1.5</v>
      </c>
      <c r="T9167" s="2">
        <v>2</v>
      </c>
      <c r="U9167" s="2">
        <f t="shared" si="143"/>
        <v>40.699999999999996</v>
      </c>
    </row>
    <row r="9168" spans="1:21" x14ac:dyDescent="0.2">
      <c r="A9168" t="s">
        <v>22</v>
      </c>
      <c r="B9168" s="3">
        <v>45077</v>
      </c>
      <c r="C9168" s="10" t="str">
        <f>TEXT(data[[#This Row],[Date]],"mmmm")</f>
        <v>May</v>
      </c>
      <c r="D9168" t="s">
        <v>12</v>
      </c>
      <c r="E9168" t="s">
        <v>19</v>
      </c>
      <c r="F9168" t="s">
        <v>20</v>
      </c>
      <c r="G9168" t="s">
        <v>17</v>
      </c>
      <c r="H9168" s="11">
        <v>1428</v>
      </c>
      <c r="I9168" s="11">
        <v>9.1392000000000024</v>
      </c>
      <c r="J9168" s="13">
        <f>data[[#This Row],[Clicks]]/data[[#This Row],[Impressions]]</f>
        <v>6.400000000000002E-3</v>
      </c>
      <c r="K9168" s="1">
        <v>0.82999999999999974</v>
      </c>
      <c r="L9168" s="2">
        <v>7.5855359999999994</v>
      </c>
      <c r="M9168">
        <v>3</v>
      </c>
      <c r="N9168" s="1">
        <f>IF(data[[#This Row],[Conversions]]=0,0,data[[#This Row],[Spend, Dollars]]/data[[#This Row],[Conversions]])</f>
        <v>2.5285119999999996</v>
      </c>
      <c r="O9168" s="13">
        <f>data[[#This Row],[Conversions]]/data[[#This Row],[Clicks]]</f>
        <v>0.32825630252100829</v>
      </c>
      <c r="P9168" s="11">
        <v>180</v>
      </c>
      <c r="Q9168" s="11">
        <f>IF(data[[#This Row],[Spend, Dollars]]=0,0,data[[#This Row],[Total conversion value, Dollars]]/data[[#This Row],[Spend, Dollars]])</f>
        <v>23.729371266578923</v>
      </c>
      <c r="R9168" s="2">
        <v>15.6</v>
      </c>
      <c r="S9168" s="2">
        <v>1.5</v>
      </c>
      <c r="T9168" s="2">
        <v>4</v>
      </c>
      <c r="U9168" s="2">
        <f t="shared" si="143"/>
        <v>21.1</v>
      </c>
    </row>
    <row r="9169" spans="1:21" x14ac:dyDescent="0.2">
      <c r="A9169" t="s">
        <v>23</v>
      </c>
      <c r="B9169" s="3">
        <v>45078</v>
      </c>
      <c r="C9169" s="10" t="str">
        <f>TEXT(data[[#This Row],[Date]],"mmmm")</f>
        <v>June</v>
      </c>
      <c r="D9169" t="s">
        <v>12</v>
      </c>
      <c r="E9169" t="s">
        <v>19</v>
      </c>
      <c r="F9169" t="s">
        <v>20</v>
      </c>
      <c r="G9169" t="s">
        <v>17</v>
      </c>
      <c r="H9169" s="11">
        <v>704.59999999999991</v>
      </c>
      <c r="I9169" s="11">
        <v>1.4091999999999998</v>
      </c>
      <c r="J9169" s="13">
        <f>data[[#This Row],[Clicks]]/data[[#This Row],[Impressions]]</f>
        <v>2E-3</v>
      </c>
      <c r="K9169" s="1">
        <v>0.67999999999999972</v>
      </c>
      <c r="L9169" s="2">
        <v>0.95825599999999944</v>
      </c>
      <c r="M9169">
        <v>3</v>
      </c>
      <c r="N9169" s="1">
        <f>IF(data[[#This Row],[Conversions]]=0,0,data[[#This Row],[Spend, Dollars]]/data[[#This Row],[Conversions]])</f>
        <v>0.31941866666666646</v>
      </c>
      <c r="O9169" s="13">
        <f>data[[#This Row],[Conversions]]/data[[#This Row],[Clicks]]</f>
        <v>2.1288674425205794</v>
      </c>
      <c r="P9169" s="11">
        <v>130</v>
      </c>
      <c r="Q9169" s="11">
        <f>IF(data[[#This Row],[Spend, Dollars]]=0,0,data[[#This Row],[Total conversion value, Dollars]]/data[[#This Row],[Spend, Dollars]])</f>
        <v>135.66312133709582</v>
      </c>
      <c r="R9169" s="2">
        <v>49.199999999999996</v>
      </c>
      <c r="S9169" s="2">
        <v>9</v>
      </c>
      <c r="T9169" s="2">
        <v>3</v>
      </c>
      <c r="U9169" s="2">
        <f t="shared" si="143"/>
        <v>61.199999999999996</v>
      </c>
    </row>
    <row r="9170" spans="1:21" x14ac:dyDescent="0.2">
      <c r="A9170" t="s">
        <v>23</v>
      </c>
      <c r="B9170" s="3">
        <v>45079</v>
      </c>
      <c r="C9170" s="10" t="str">
        <f>TEXT(data[[#This Row],[Date]],"mmmm")</f>
        <v>June</v>
      </c>
      <c r="D9170" t="s">
        <v>12</v>
      </c>
      <c r="E9170" t="s">
        <v>19</v>
      </c>
      <c r="F9170" t="s">
        <v>20</v>
      </c>
      <c r="G9170" t="s">
        <v>17</v>
      </c>
      <c r="H9170" s="11">
        <v>36.700000000000003</v>
      </c>
      <c r="I9170" s="11">
        <v>0.14313000000000001</v>
      </c>
      <c r="J9170" s="13">
        <f>data[[#This Row],[Clicks]]/data[[#This Row],[Impressions]]</f>
        <v>3.8999999999999998E-3</v>
      </c>
      <c r="K9170" s="1">
        <v>1.0999999999999999</v>
      </c>
      <c r="L9170" s="2">
        <v>0.157443</v>
      </c>
      <c r="M9170">
        <v>4</v>
      </c>
      <c r="N9170" s="1">
        <f>IF(data[[#This Row],[Conversions]]=0,0,data[[#This Row],[Spend, Dollars]]/data[[#This Row],[Conversions]])</f>
        <v>3.936075E-2</v>
      </c>
      <c r="O9170" s="13">
        <f>data[[#This Row],[Conversions]]/data[[#This Row],[Clicks]]</f>
        <v>27.946621952071542</v>
      </c>
      <c r="P9170" s="11">
        <v>186</v>
      </c>
      <c r="Q9170" s="11">
        <f>IF(data[[#This Row],[Spend, Dollars]]=0,0,data[[#This Row],[Total conversion value, Dollars]]/data[[#This Row],[Spend, Dollars]])</f>
        <v>1181.3799279739335</v>
      </c>
      <c r="R9170" s="2">
        <v>36</v>
      </c>
      <c r="S9170" s="2">
        <v>22.5</v>
      </c>
      <c r="T9170" s="2">
        <v>3</v>
      </c>
      <c r="U9170" s="2">
        <f t="shared" si="143"/>
        <v>61.5</v>
      </c>
    </row>
    <row r="9171" spans="1:21" x14ac:dyDescent="0.2">
      <c r="A9171" t="s">
        <v>23</v>
      </c>
      <c r="B9171" s="3">
        <v>45080</v>
      </c>
      <c r="C9171" s="10" t="str">
        <f>TEXT(data[[#This Row],[Date]],"mmmm")</f>
        <v>June</v>
      </c>
      <c r="D9171" t="s">
        <v>12</v>
      </c>
      <c r="E9171" t="s">
        <v>19</v>
      </c>
      <c r="F9171" t="s">
        <v>20</v>
      </c>
      <c r="G9171" t="s">
        <v>17</v>
      </c>
      <c r="H9171" s="11">
        <v>745.09999999999991</v>
      </c>
      <c r="I9171" s="11">
        <v>4.8431499999999996</v>
      </c>
      <c r="J9171" s="13">
        <f>data[[#This Row],[Clicks]]/data[[#This Row],[Impressions]]</f>
        <v>6.5000000000000006E-3</v>
      </c>
      <c r="K9171" s="1">
        <v>0.83999999999999975</v>
      </c>
      <c r="L9171" s="2">
        <v>4.0682459999999985</v>
      </c>
      <c r="M9171">
        <v>3</v>
      </c>
      <c r="N9171" s="1">
        <f>IF(data[[#This Row],[Conversions]]=0,0,data[[#This Row],[Spend, Dollars]]/data[[#This Row],[Conversions]])</f>
        <v>1.3560819999999996</v>
      </c>
      <c r="O9171" s="13">
        <f>data[[#This Row],[Conversions]]/data[[#This Row],[Clicks]]</f>
        <v>0.61943156829749235</v>
      </c>
      <c r="P9171" s="11">
        <v>263</v>
      </c>
      <c r="Q9171" s="11">
        <f>IF(data[[#This Row],[Spend, Dollars]]=0,0,data[[#This Row],[Total conversion value, Dollars]]/data[[#This Row],[Spend, Dollars]])</f>
        <v>64.647024786603396</v>
      </c>
      <c r="R9171" s="2">
        <v>22.8</v>
      </c>
      <c r="S9171" s="2">
        <v>3</v>
      </c>
      <c r="T9171" s="2">
        <v>5</v>
      </c>
      <c r="U9171" s="2">
        <f t="shared" si="143"/>
        <v>30.8</v>
      </c>
    </row>
    <row r="9172" spans="1:21" x14ac:dyDescent="0.2">
      <c r="A9172" t="s">
        <v>23</v>
      </c>
      <c r="B9172" s="3">
        <v>45081</v>
      </c>
      <c r="C9172" s="10" t="str">
        <f>TEXT(data[[#This Row],[Date]],"mmmm")</f>
        <v>June</v>
      </c>
      <c r="D9172" t="s">
        <v>12</v>
      </c>
      <c r="E9172" t="s">
        <v>19</v>
      </c>
      <c r="F9172" t="s">
        <v>20</v>
      </c>
      <c r="G9172" t="s">
        <v>17</v>
      </c>
      <c r="H9172" s="11">
        <v>393.5</v>
      </c>
      <c r="I9172" s="11">
        <v>0.78700000000000003</v>
      </c>
      <c r="J9172" s="13">
        <f>data[[#This Row],[Clicks]]/data[[#This Row],[Impressions]]</f>
        <v>2E-3</v>
      </c>
      <c r="K9172" s="1">
        <v>0.61999999999999988</v>
      </c>
      <c r="L9172" s="2">
        <v>0.48793999999999993</v>
      </c>
      <c r="M9172">
        <v>3</v>
      </c>
      <c r="N9172" s="1">
        <f>IF(data[[#This Row],[Conversions]]=0,0,data[[#This Row],[Spend, Dollars]]/data[[#This Row],[Conversions]])</f>
        <v>0.16264666666666663</v>
      </c>
      <c r="O9172" s="13">
        <f>data[[#This Row],[Conversions]]/data[[#This Row],[Clicks]]</f>
        <v>3.8119440914866582</v>
      </c>
      <c r="P9172" s="11">
        <v>274</v>
      </c>
      <c r="Q9172" s="11">
        <f>IF(data[[#This Row],[Spend, Dollars]]=0,0,data[[#This Row],[Total conversion value, Dollars]]/data[[#This Row],[Spend, Dollars]])</f>
        <v>561.54445218674437</v>
      </c>
      <c r="R9172" s="2">
        <v>40.799999999999997</v>
      </c>
      <c r="S9172" s="2">
        <v>6</v>
      </c>
      <c r="T9172" s="2">
        <v>3</v>
      </c>
      <c r="U9172" s="2">
        <f t="shared" si="143"/>
        <v>49.8</v>
      </c>
    </row>
    <row r="9173" spans="1:21" x14ac:dyDescent="0.2">
      <c r="A9173" t="s">
        <v>23</v>
      </c>
      <c r="B9173" s="3">
        <v>45082</v>
      </c>
      <c r="C9173" s="10" t="str">
        <f>TEXT(data[[#This Row],[Date]],"mmmm")</f>
        <v>June</v>
      </c>
      <c r="D9173" t="s">
        <v>12</v>
      </c>
      <c r="E9173" t="s">
        <v>19</v>
      </c>
      <c r="F9173" t="s">
        <v>20</v>
      </c>
      <c r="G9173" t="s">
        <v>17</v>
      </c>
      <c r="H9173" s="11">
        <v>635.19999999999982</v>
      </c>
      <c r="I9173" s="11">
        <v>0.82575999999999972</v>
      </c>
      <c r="J9173" s="13">
        <f>data[[#This Row],[Clicks]]/data[[#This Row],[Impressions]]</f>
        <v>1.2999999999999999E-3</v>
      </c>
      <c r="K9173" s="1">
        <v>0.19000000000000006</v>
      </c>
      <c r="L9173" s="2">
        <v>0.15689439999999999</v>
      </c>
      <c r="M9173">
        <v>0</v>
      </c>
      <c r="N9173" s="1">
        <f>IF(data[[#This Row],[Conversions]]=0,0,data[[#This Row],[Spend, Dollars]]/data[[#This Row],[Conversions]])</f>
        <v>0</v>
      </c>
      <c r="O9173" s="13">
        <f>data[[#This Row],[Conversions]]/data[[#This Row],[Clicks]]</f>
        <v>0</v>
      </c>
      <c r="P9173" s="11">
        <v>32</v>
      </c>
      <c r="Q9173" s="11">
        <f>IF(data[[#This Row],[Spend, Dollars]]=0,0,data[[#This Row],[Total conversion value, Dollars]]/data[[#This Row],[Spend, Dollars]])</f>
        <v>203.95884110586485</v>
      </c>
      <c r="R9173" s="2">
        <v>42</v>
      </c>
      <c r="S9173" s="2">
        <v>9</v>
      </c>
      <c r="T9173" s="2">
        <v>6</v>
      </c>
      <c r="U9173" s="2">
        <f t="shared" si="143"/>
        <v>57</v>
      </c>
    </row>
    <row r="9174" spans="1:21" x14ac:dyDescent="0.2">
      <c r="A9174" t="s">
        <v>23</v>
      </c>
      <c r="B9174" s="3">
        <v>45083</v>
      </c>
      <c r="C9174" s="10" t="str">
        <f>TEXT(data[[#This Row],[Date]],"mmmm")</f>
        <v>June</v>
      </c>
      <c r="D9174" t="s">
        <v>12</v>
      </c>
      <c r="E9174" t="s">
        <v>19</v>
      </c>
      <c r="F9174" t="s">
        <v>20</v>
      </c>
      <c r="G9174" t="s">
        <v>17</v>
      </c>
      <c r="H9174" s="11">
        <v>541.59999999999991</v>
      </c>
      <c r="I9174" s="11">
        <v>1.4623199999999994</v>
      </c>
      <c r="J9174" s="13">
        <f>data[[#This Row],[Clicks]]/data[[#This Row],[Impressions]]</f>
        <v>2.6999999999999993E-3</v>
      </c>
      <c r="K9174" s="1">
        <v>0.51</v>
      </c>
      <c r="L9174" s="2">
        <v>0.74578319999999976</v>
      </c>
      <c r="M9174">
        <v>4</v>
      </c>
      <c r="N9174" s="1">
        <f>IF(data[[#This Row],[Conversions]]=0,0,data[[#This Row],[Spend, Dollars]]/data[[#This Row],[Conversions]])</f>
        <v>0.18644579999999994</v>
      </c>
      <c r="O9174" s="13">
        <f>data[[#This Row],[Conversions]]/data[[#This Row],[Clicks]]</f>
        <v>2.7353793971223821</v>
      </c>
      <c r="P9174" s="11">
        <v>115</v>
      </c>
      <c r="Q9174" s="11">
        <f>IF(data[[#This Row],[Spend, Dollars]]=0,0,data[[#This Row],[Total conversion value, Dollars]]/data[[#This Row],[Spend, Dollars]])</f>
        <v>154.20030915150681</v>
      </c>
      <c r="R9174" s="2">
        <v>55.199999999999996</v>
      </c>
      <c r="S9174" s="2">
        <v>1.5</v>
      </c>
      <c r="T9174" s="2">
        <v>6</v>
      </c>
      <c r="U9174" s="2">
        <f t="shared" si="143"/>
        <v>62.699999999999996</v>
      </c>
    </row>
    <row r="9175" spans="1:21" x14ac:dyDescent="0.2">
      <c r="A9175" t="s">
        <v>23</v>
      </c>
      <c r="B9175" s="3">
        <v>45084</v>
      </c>
      <c r="C9175" s="10" t="str">
        <f>TEXT(data[[#This Row],[Date]],"mmmm")</f>
        <v>June</v>
      </c>
      <c r="D9175" t="s">
        <v>12</v>
      </c>
      <c r="E9175" t="s">
        <v>19</v>
      </c>
      <c r="F9175" t="s">
        <v>20</v>
      </c>
      <c r="G9175" t="s">
        <v>17</v>
      </c>
      <c r="H9175" s="11">
        <v>762.3</v>
      </c>
      <c r="I9175" s="11">
        <v>3.9639599999999988</v>
      </c>
      <c r="J9175" s="13">
        <f>data[[#This Row],[Clicks]]/data[[#This Row],[Impressions]]</f>
        <v>5.1999999999999989E-3</v>
      </c>
      <c r="K9175" s="1">
        <v>0.34000000000000008</v>
      </c>
      <c r="L9175" s="2">
        <v>1.3477463999999999</v>
      </c>
      <c r="M9175">
        <v>5</v>
      </c>
      <c r="N9175" s="1">
        <f>IF(data[[#This Row],[Conversions]]=0,0,data[[#This Row],[Spend, Dollars]]/data[[#This Row],[Conversions]])</f>
        <v>0.26954928</v>
      </c>
      <c r="O9175" s="13">
        <f>data[[#This Row],[Conversions]]/data[[#This Row],[Clicks]]</f>
        <v>1.2613648977285346</v>
      </c>
      <c r="P9175" s="11">
        <v>415</v>
      </c>
      <c r="Q9175" s="11">
        <f>IF(data[[#This Row],[Spend, Dollars]]=0,0,data[[#This Row],[Total conversion value, Dollars]]/data[[#This Row],[Spend, Dollars]])</f>
        <v>307.92143091608335</v>
      </c>
      <c r="R9175" s="2">
        <v>31.2</v>
      </c>
      <c r="S9175" s="2">
        <v>9</v>
      </c>
      <c r="T9175" s="2">
        <v>6</v>
      </c>
      <c r="U9175" s="2">
        <f t="shared" si="143"/>
        <v>46.2</v>
      </c>
    </row>
    <row r="9176" spans="1:21" x14ac:dyDescent="0.2">
      <c r="A9176" t="s">
        <v>23</v>
      </c>
      <c r="B9176" s="3">
        <v>45085</v>
      </c>
      <c r="C9176" s="10" t="str">
        <f>TEXT(data[[#This Row],[Date]],"mmmm")</f>
        <v>June</v>
      </c>
      <c r="D9176" t="s">
        <v>12</v>
      </c>
      <c r="E9176" t="s">
        <v>19</v>
      </c>
      <c r="F9176" t="s">
        <v>20</v>
      </c>
      <c r="G9176" t="s">
        <v>17</v>
      </c>
      <c r="H9176" s="11">
        <v>659.39999999999986</v>
      </c>
      <c r="I9176" s="11">
        <v>0.85721999999999976</v>
      </c>
      <c r="J9176" s="13">
        <f>data[[#This Row],[Clicks]]/data[[#This Row],[Impressions]]</f>
        <v>1.2999999999999999E-3</v>
      </c>
      <c r="K9176" s="1">
        <v>0.37000000000000005</v>
      </c>
      <c r="L9176" s="2">
        <v>0.31717139999999994</v>
      </c>
      <c r="M9176">
        <v>3</v>
      </c>
      <c r="N9176" s="1">
        <f>IF(data[[#This Row],[Conversions]]=0,0,data[[#This Row],[Spend, Dollars]]/data[[#This Row],[Conversions]])</f>
        <v>0.10572379999999998</v>
      </c>
      <c r="O9176" s="13">
        <f>data[[#This Row],[Conversions]]/data[[#This Row],[Clicks]]</f>
        <v>3.4996850283474497</v>
      </c>
      <c r="P9176" s="11">
        <v>97</v>
      </c>
      <c r="Q9176" s="11">
        <f>IF(data[[#This Row],[Spend, Dollars]]=0,0,data[[#This Row],[Total conversion value, Dollars]]/data[[#This Row],[Spend, Dollars]])</f>
        <v>305.82833130603836</v>
      </c>
      <c r="R9176" s="2">
        <v>66</v>
      </c>
      <c r="S9176" s="2">
        <v>3</v>
      </c>
      <c r="T9176" s="2">
        <v>1</v>
      </c>
      <c r="U9176" s="2">
        <f t="shared" si="143"/>
        <v>70</v>
      </c>
    </row>
    <row r="9177" spans="1:21" x14ac:dyDescent="0.2">
      <c r="A9177" t="s">
        <v>23</v>
      </c>
      <c r="B9177" s="3">
        <v>45086</v>
      </c>
      <c r="C9177" s="10" t="str">
        <f>TEXT(data[[#This Row],[Date]],"mmmm")</f>
        <v>June</v>
      </c>
      <c r="D9177" t="s">
        <v>12</v>
      </c>
      <c r="E9177" t="s">
        <v>19</v>
      </c>
      <c r="F9177" t="s">
        <v>20</v>
      </c>
      <c r="G9177" t="s">
        <v>17</v>
      </c>
      <c r="H9177" s="11">
        <v>537.09999999999991</v>
      </c>
      <c r="I9177" s="11">
        <v>1.6650100000000003</v>
      </c>
      <c r="J9177" s="13">
        <f>data[[#This Row],[Clicks]]/data[[#This Row],[Impressions]]</f>
        <v>3.1000000000000012E-3</v>
      </c>
      <c r="K9177" s="1">
        <v>0.98999999999999988</v>
      </c>
      <c r="L9177" s="2">
        <v>1.6483599000000002</v>
      </c>
      <c r="M9177">
        <v>5</v>
      </c>
      <c r="N9177" s="1">
        <f>IF(data[[#This Row],[Conversions]]=0,0,data[[#This Row],[Spend, Dollars]]/data[[#This Row],[Conversions]])</f>
        <v>0.32967198000000003</v>
      </c>
      <c r="O9177" s="13">
        <f>data[[#This Row],[Conversions]]/data[[#This Row],[Clicks]]</f>
        <v>3.0029849670572544</v>
      </c>
      <c r="P9177" s="11">
        <v>179</v>
      </c>
      <c r="Q9177" s="11">
        <f>IF(data[[#This Row],[Spend, Dollars]]=0,0,data[[#This Row],[Total conversion value, Dollars]]/data[[#This Row],[Spend, Dollars]])</f>
        <v>108.592789717828</v>
      </c>
      <c r="R9177" s="2">
        <v>31.2</v>
      </c>
      <c r="S9177" s="2">
        <v>7.5</v>
      </c>
      <c r="T9177" s="2">
        <v>2</v>
      </c>
      <c r="U9177" s="2">
        <f t="shared" si="143"/>
        <v>40.700000000000003</v>
      </c>
    </row>
    <row r="9178" spans="1:21" x14ac:dyDescent="0.2">
      <c r="A9178" t="s">
        <v>23</v>
      </c>
      <c r="B9178" s="3">
        <v>45087</v>
      </c>
      <c r="C9178" s="10" t="str">
        <f>TEXT(data[[#This Row],[Date]],"mmmm")</f>
        <v>June</v>
      </c>
      <c r="D9178" t="s">
        <v>12</v>
      </c>
      <c r="E9178" t="s">
        <v>19</v>
      </c>
      <c r="F9178" t="s">
        <v>20</v>
      </c>
      <c r="G9178" t="s">
        <v>17</v>
      </c>
      <c r="H9178" s="11">
        <v>641</v>
      </c>
      <c r="I9178" s="11">
        <v>0.76919999999999977</v>
      </c>
      <c r="J9178" s="13">
        <f>data[[#This Row],[Clicks]]/data[[#This Row],[Impressions]]</f>
        <v>1.1999999999999997E-3</v>
      </c>
      <c r="K9178" s="1">
        <v>0.86999999999999988</v>
      </c>
      <c r="L9178" s="2">
        <v>0.66920399999999969</v>
      </c>
      <c r="M9178">
        <v>3</v>
      </c>
      <c r="N9178" s="1">
        <f>IF(data[[#This Row],[Conversions]]=0,0,data[[#This Row],[Spend, Dollars]]/data[[#This Row],[Conversions]])</f>
        <v>0.22306799999999991</v>
      </c>
      <c r="O9178" s="13">
        <f>data[[#This Row],[Conversions]]/data[[#This Row],[Clicks]]</f>
        <v>3.9001560062402509</v>
      </c>
      <c r="P9178" s="11">
        <v>224</v>
      </c>
      <c r="Q9178" s="11">
        <f>IF(data[[#This Row],[Spend, Dollars]]=0,0,data[[#This Row],[Total conversion value, Dollars]]/data[[#This Row],[Spend, Dollars]])</f>
        <v>334.72603271946986</v>
      </c>
      <c r="R9178" s="2">
        <v>30</v>
      </c>
      <c r="S9178" s="2">
        <v>4.5</v>
      </c>
      <c r="T9178" s="2">
        <v>4</v>
      </c>
      <c r="U9178" s="2">
        <f t="shared" si="143"/>
        <v>38.5</v>
      </c>
    </row>
    <row r="9179" spans="1:21" x14ac:dyDescent="0.2">
      <c r="A9179" t="s">
        <v>23</v>
      </c>
      <c r="B9179" s="3">
        <v>45088</v>
      </c>
      <c r="C9179" s="10" t="str">
        <f>TEXT(data[[#This Row],[Date]],"mmmm")</f>
        <v>June</v>
      </c>
      <c r="D9179" t="s">
        <v>12</v>
      </c>
      <c r="E9179" t="s">
        <v>19</v>
      </c>
      <c r="F9179" t="s">
        <v>20</v>
      </c>
      <c r="G9179" t="s">
        <v>17</v>
      </c>
      <c r="H9179" s="11">
        <v>569.79999999999995</v>
      </c>
      <c r="I9179" s="11">
        <v>4.5014199999999995</v>
      </c>
      <c r="J9179" s="13">
        <f>data[[#This Row],[Clicks]]/data[[#This Row],[Impressions]]</f>
        <v>7.899999999999999E-3</v>
      </c>
      <c r="K9179" s="1">
        <v>0.42999999999999994</v>
      </c>
      <c r="L9179" s="2">
        <v>1.9356105999999995</v>
      </c>
      <c r="M9179">
        <v>2</v>
      </c>
      <c r="N9179" s="1">
        <f>IF(data[[#This Row],[Conversions]]=0,0,data[[#This Row],[Spend, Dollars]]/data[[#This Row],[Conversions]])</f>
        <v>0.96780529999999976</v>
      </c>
      <c r="O9179" s="13">
        <f>data[[#This Row],[Conversions]]/data[[#This Row],[Clicks]]</f>
        <v>0.44430424177259625</v>
      </c>
      <c r="P9179" s="11">
        <v>93</v>
      </c>
      <c r="Q9179" s="11">
        <f>IF(data[[#This Row],[Spend, Dollars]]=0,0,data[[#This Row],[Total conversion value, Dollars]]/data[[#This Row],[Spend, Dollars]])</f>
        <v>48.04685405215286</v>
      </c>
      <c r="R9179" s="2">
        <v>40.799999999999997</v>
      </c>
      <c r="S9179" s="2">
        <v>3</v>
      </c>
      <c r="T9179" s="2">
        <v>7</v>
      </c>
      <c r="U9179" s="2">
        <f t="shared" si="143"/>
        <v>50.8</v>
      </c>
    </row>
    <row r="9180" spans="1:21" x14ac:dyDescent="0.2">
      <c r="A9180" t="s">
        <v>23</v>
      </c>
      <c r="B9180" s="3">
        <v>45089</v>
      </c>
      <c r="C9180" s="10" t="str">
        <f>TEXT(data[[#This Row],[Date]],"mmmm")</f>
        <v>June</v>
      </c>
      <c r="D9180" t="s">
        <v>12</v>
      </c>
      <c r="E9180" t="s">
        <v>19</v>
      </c>
      <c r="F9180" t="s">
        <v>20</v>
      </c>
      <c r="G9180" t="s">
        <v>17</v>
      </c>
      <c r="H9180" s="11">
        <v>716.99999999999977</v>
      </c>
      <c r="I9180" s="11">
        <v>2.7245999999999992</v>
      </c>
      <c r="J9180" s="13">
        <f>data[[#This Row],[Clicks]]/data[[#This Row],[Impressions]]</f>
        <v>3.8E-3</v>
      </c>
      <c r="K9180" s="1">
        <v>0.24000000000000005</v>
      </c>
      <c r="L9180" s="2">
        <v>0.65390399999999993</v>
      </c>
      <c r="M9180">
        <v>1</v>
      </c>
      <c r="N9180" s="1">
        <f>IF(data[[#This Row],[Conversions]]=0,0,data[[#This Row],[Spend, Dollars]]/data[[#This Row],[Conversions]])</f>
        <v>0.65390399999999993</v>
      </c>
      <c r="O9180" s="13">
        <f>data[[#This Row],[Conversions]]/data[[#This Row],[Clicks]]</f>
        <v>0.36702635249210902</v>
      </c>
      <c r="P9180" s="11">
        <v>35</v>
      </c>
      <c r="Q9180" s="11">
        <f>IF(data[[#This Row],[Spend, Dollars]]=0,0,data[[#This Row],[Total conversion value, Dollars]]/data[[#This Row],[Spend, Dollars]])</f>
        <v>53.524676405099228</v>
      </c>
      <c r="R9180" s="2">
        <v>49.199999999999996</v>
      </c>
      <c r="S9180" s="2">
        <v>3</v>
      </c>
      <c r="T9180" s="2">
        <v>8</v>
      </c>
      <c r="U9180" s="2">
        <f t="shared" si="143"/>
        <v>60.199999999999996</v>
      </c>
    </row>
    <row r="9181" spans="1:21" x14ac:dyDescent="0.2">
      <c r="A9181" t="s">
        <v>23</v>
      </c>
      <c r="B9181" s="3">
        <v>45090</v>
      </c>
      <c r="C9181" s="10" t="str">
        <f>TEXT(data[[#This Row],[Date]],"mmmm")</f>
        <v>June</v>
      </c>
      <c r="D9181" t="s">
        <v>12</v>
      </c>
      <c r="E9181" t="s">
        <v>19</v>
      </c>
      <c r="F9181" t="s">
        <v>20</v>
      </c>
      <c r="G9181" t="s">
        <v>17</v>
      </c>
      <c r="H9181" s="11">
        <v>147.69999999999982</v>
      </c>
      <c r="I9181" s="11">
        <v>0.64987999999999913</v>
      </c>
      <c r="J9181" s="13">
        <f>data[[#This Row],[Clicks]]/data[[#This Row],[Impressions]]</f>
        <v>4.3999999999999994E-3</v>
      </c>
      <c r="K9181" s="1">
        <v>0.45999999999999996</v>
      </c>
      <c r="L9181" s="2">
        <v>0.29894479999999957</v>
      </c>
      <c r="M9181">
        <v>0</v>
      </c>
      <c r="N9181" s="1">
        <f>IF(data[[#This Row],[Conversions]]=0,0,data[[#This Row],[Spend, Dollars]]/data[[#This Row],[Conversions]])</f>
        <v>0</v>
      </c>
      <c r="O9181" s="13">
        <f>data[[#This Row],[Conversions]]/data[[#This Row],[Clicks]]</f>
        <v>0</v>
      </c>
      <c r="P9181" s="11">
        <v>20</v>
      </c>
      <c r="Q9181" s="11">
        <f>IF(data[[#This Row],[Spend, Dollars]]=0,0,data[[#This Row],[Total conversion value, Dollars]]/data[[#This Row],[Spend, Dollars]])</f>
        <v>66.901983242391339</v>
      </c>
      <c r="R9181" s="2">
        <v>44.4</v>
      </c>
      <c r="S9181" s="2">
        <v>7.5</v>
      </c>
      <c r="T9181" s="2">
        <v>5</v>
      </c>
      <c r="U9181" s="2">
        <f t="shared" si="143"/>
        <v>56.9</v>
      </c>
    </row>
    <row r="9182" spans="1:21" x14ac:dyDescent="0.2">
      <c r="A9182" t="s">
        <v>23</v>
      </c>
      <c r="B9182" s="3">
        <v>45091</v>
      </c>
      <c r="C9182" s="10" t="str">
        <f>TEXT(data[[#This Row],[Date]],"mmmm")</f>
        <v>June</v>
      </c>
      <c r="D9182" t="s">
        <v>12</v>
      </c>
      <c r="E9182" t="s">
        <v>19</v>
      </c>
      <c r="F9182" t="s">
        <v>20</v>
      </c>
      <c r="G9182" t="s">
        <v>17</v>
      </c>
      <c r="H9182" s="11">
        <v>82.399999999999864</v>
      </c>
      <c r="I9182" s="11">
        <v>9.8879999999999815E-2</v>
      </c>
      <c r="J9182" s="13">
        <f>data[[#This Row],[Clicks]]/data[[#This Row],[Impressions]]</f>
        <v>1.1999999999999997E-3</v>
      </c>
      <c r="K9182" s="1">
        <v>1.3999999999999997</v>
      </c>
      <c r="L9182" s="2">
        <v>0.13843199999999972</v>
      </c>
      <c r="M9182">
        <v>4</v>
      </c>
      <c r="N9182" s="1">
        <f>IF(data[[#This Row],[Conversions]]=0,0,data[[#This Row],[Spend, Dollars]]/data[[#This Row],[Conversions]])</f>
        <v>3.460799999999993E-2</v>
      </c>
      <c r="O9182" s="13">
        <f>data[[#This Row],[Conversions]]/data[[#This Row],[Clicks]]</f>
        <v>40.453074433657036</v>
      </c>
      <c r="P9182" s="11">
        <v>331</v>
      </c>
      <c r="Q9182" s="11">
        <f>IF(data[[#This Row],[Spend, Dollars]]=0,0,data[[#This Row],[Total conversion value, Dollars]]/data[[#This Row],[Spend, Dollars]])</f>
        <v>2391.0656495608</v>
      </c>
      <c r="R9182" s="2">
        <v>30</v>
      </c>
      <c r="S9182" s="2">
        <v>12</v>
      </c>
      <c r="T9182" s="2">
        <v>0</v>
      </c>
      <c r="U9182" s="2">
        <f t="shared" si="143"/>
        <v>42</v>
      </c>
    </row>
    <row r="9183" spans="1:21" x14ac:dyDescent="0.2">
      <c r="A9183" t="s">
        <v>23</v>
      </c>
      <c r="B9183" s="3">
        <v>45092</v>
      </c>
      <c r="C9183" s="10" t="str">
        <f>TEXT(data[[#This Row],[Date]],"mmmm")</f>
        <v>June</v>
      </c>
      <c r="D9183" t="s">
        <v>12</v>
      </c>
      <c r="E9183" t="s">
        <v>19</v>
      </c>
      <c r="F9183" t="s">
        <v>20</v>
      </c>
      <c r="G9183" t="s">
        <v>17</v>
      </c>
      <c r="H9183" s="11">
        <v>1038.6999999999998</v>
      </c>
      <c r="I9183" s="11">
        <v>2.3890099999999994</v>
      </c>
      <c r="J9183" s="13">
        <f>data[[#This Row],[Clicks]]/data[[#This Row],[Impressions]]</f>
        <v>2.3E-3</v>
      </c>
      <c r="K9183" s="1">
        <v>0.47</v>
      </c>
      <c r="L9183" s="2">
        <v>1.1228346999999996</v>
      </c>
      <c r="M9183">
        <v>1</v>
      </c>
      <c r="N9183" s="1">
        <f>IF(data[[#This Row],[Conversions]]=0,0,data[[#This Row],[Spend, Dollars]]/data[[#This Row],[Conversions]])</f>
        <v>1.1228346999999996</v>
      </c>
      <c r="O9183" s="13">
        <f>data[[#This Row],[Conversions]]/data[[#This Row],[Clicks]]</f>
        <v>0.41858342995634185</v>
      </c>
      <c r="P9183" s="11">
        <v>50</v>
      </c>
      <c r="Q9183" s="11">
        <f>IF(data[[#This Row],[Spend, Dollars]]=0,0,data[[#This Row],[Total conversion value, Dollars]]/data[[#This Row],[Spend, Dollars]])</f>
        <v>44.530152123015093</v>
      </c>
      <c r="R9183" s="2">
        <v>49.199999999999996</v>
      </c>
      <c r="S9183" s="2">
        <v>10.5</v>
      </c>
      <c r="T9183" s="2">
        <v>5</v>
      </c>
      <c r="U9183" s="2">
        <f t="shared" si="143"/>
        <v>64.699999999999989</v>
      </c>
    </row>
    <row r="9184" spans="1:21" x14ac:dyDescent="0.2">
      <c r="A9184" t="s">
        <v>23</v>
      </c>
      <c r="B9184" s="3">
        <v>45093</v>
      </c>
      <c r="C9184" s="10" t="str">
        <f>TEXT(data[[#This Row],[Date]],"mmmm")</f>
        <v>June</v>
      </c>
      <c r="D9184" t="s">
        <v>12</v>
      </c>
      <c r="E9184" t="s">
        <v>19</v>
      </c>
      <c r="F9184" t="s">
        <v>20</v>
      </c>
      <c r="G9184" t="s">
        <v>17</v>
      </c>
      <c r="H9184" s="11">
        <v>526.59999999999991</v>
      </c>
      <c r="I9184" s="11">
        <v>2.1063999999999998</v>
      </c>
      <c r="J9184" s="13">
        <f>data[[#This Row],[Clicks]]/data[[#This Row],[Impressions]]</f>
        <v>4.0000000000000001E-3</v>
      </c>
      <c r="K9184" s="1">
        <v>0.66999999999999982</v>
      </c>
      <c r="L9184" s="2">
        <v>1.4112879999999994</v>
      </c>
      <c r="M9184">
        <v>3</v>
      </c>
      <c r="N9184" s="1">
        <f>IF(data[[#This Row],[Conversions]]=0,0,data[[#This Row],[Spend, Dollars]]/data[[#This Row],[Conversions]])</f>
        <v>0.47042933333333314</v>
      </c>
      <c r="O9184" s="13">
        <f>data[[#This Row],[Conversions]]/data[[#This Row],[Clicks]]</f>
        <v>1.4242309153057351</v>
      </c>
      <c r="P9184" s="11">
        <v>169</v>
      </c>
      <c r="Q9184" s="11">
        <f>IF(data[[#This Row],[Spend, Dollars]]=0,0,data[[#This Row],[Total conversion value, Dollars]]/data[[#This Row],[Spend, Dollars]])</f>
        <v>119.74876850083049</v>
      </c>
      <c r="R9184" s="2">
        <v>73.2</v>
      </c>
      <c r="S9184" s="2">
        <v>12</v>
      </c>
      <c r="T9184" s="2">
        <v>5</v>
      </c>
      <c r="U9184" s="2">
        <f t="shared" si="143"/>
        <v>90.2</v>
      </c>
    </row>
    <row r="9185" spans="1:21" x14ac:dyDescent="0.2">
      <c r="A9185" t="s">
        <v>23</v>
      </c>
      <c r="B9185" s="3">
        <v>45094</v>
      </c>
      <c r="C9185" s="10" t="str">
        <f>TEXT(data[[#This Row],[Date]],"mmmm")</f>
        <v>June</v>
      </c>
      <c r="D9185" t="s">
        <v>12</v>
      </c>
      <c r="E9185" t="s">
        <v>19</v>
      </c>
      <c r="F9185" t="s">
        <v>20</v>
      </c>
      <c r="G9185" t="s">
        <v>17</v>
      </c>
      <c r="H9185" s="11">
        <v>978.69999999999982</v>
      </c>
      <c r="I9185" s="11">
        <v>8.1232100000000003</v>
      </c>
      <c r="J9185" s="13">
        <f>data[[#This Row],[Clicks]]/data[[#This Row],[Impressions]]</f>
        <v>8.3000000000000018E-3</v>
      </c>
      <c r="K9185" s="1">
        <v>1.1299999999999999</v>
      </c>
      <c r="L9185" s="2">
        <v>9.1792272999999991</v>
      </c>
      <c r="M9185">
        <v>4</v>
      </c>
      <c r="N9185" s="1">
        <f>IF(data[[#This Row],[Conversions]]=0,0,data[[#This Row],[Spend, Dollars]]/data[[#This Row],[Conversions]])</f>
        <v>2.2948068249999998</v>
      </c>
      <c r="O9185" s="13">
        <f>data[[#This Row],[Conversions]]/data[[#This Row],[Clicks]]</f>
        <v>0.492416175378945</v>
      </c>
      <c r="P9185" s="11">
        <v>203</v>
      </c>
      <c r="Q9185" s="11">
        <f>IF(data[[#This Row],[Spend, Dollars]]=0,0,data[[#This Row],[Total conversion value, Dollars]]/data[[#This Row],[Spend, Dollars]])</f>
        <v>22.115151239364128</v>
      </c>
      <c r="R9185" s="2">
        <v>78</v>
      </c>
      <c r="S9185" s="2">
        <v>10.5</v>
      </c>
      <c r="T9185" s="2">
        <v>4</v>
      </c>
      <c r="U9185" s="2">
        <f t="shared" si="143"/>
        <v>92.5</v>
      </c>
    </row>
    <row r="9186" spans="1:21" x14ac:dyDescent="0.2">
      <c r="A9186" t="s">
        <v>23</v>
      </c>
      <c r="B9186" s="3">
        <v>45095</v>
      </c>
      <c r="C9186" s="10" t="str">
        <f>TEXT(data[[#This Row],[Date]],"mmmm")</f>
        <v>June</v>
      </c>
      <c r="D9186" t="s">
        <v>12</v>
      </c>
      <c r="E9186" t="s">
        <v>19</v>
      </c>
      <c r="F9186" t="s">
        <v>20</v>
      </c>
      <c r="G9186" t="s">
        <v>17</v>
      </c>
      <c r="H9186" s="11">
        <v>709.3</v>
      </c>
      <c r="I9186" s="11">
        <v>2.4825500000000003</v>
      </c>
      <c r="J9186" s="13">
        <f>data[[#This Row],[Clicks]]/data[[#This Row],[Impressions]]</f>
        <v>3.5000000000000005E-3</v>
      </c>
      <c r="K9186" s="1">
        <v>0.62999999999999989</v>
      </c>
      <c r="L9186" s="2">
        <v>1.5640064999999999</v>
      </c>
      <c r="M9186">
        <v>4</v>
      </c>
      <c r="N9186" s="1">
        <f>IF(data[[#This Row],[Conversions]]=0,0,data[[#This Row],[Spend, Dollars]]/data[[#This Row],[Conversions]])</f>
        <v>0.39100162499999996</v>
      </c>
      <c r="O9186" s="13">
        <f>data[[#This Row],[Conversions]]/data[[#This Row],[Clicks]]</f>
        <v>1.6112465005740064</v>
      </c>
      <c r="P9186" s="11">
        <v>275</v>
      </c>
      <c r="Q9186" s="11">
        <f>IF(data[[#This Row],[Spend, Dollars]]=0,0,data[[#This Row],[Total conversion value, Dollars]]/data[[#This Row],[Spend, Dollars]])</f>
        <v>175.83047129279836</v>
      </c>
      <c r="R9186" s="2">
        <v>62.4</v>
      </c>
      <c r="S9186" s="2">
        <v>18</v>
      </c>
      <c r="T9186" s="2">
        <v>3</v>
      </c>
      <c r="U9186" s="2">
        <f t="shared" si="143"/>
        <v>83.4</v>
      </c>
    </row>
    <row r="9187" spans="1:21" x14ac:dyDescent="0.2">
      <c r="A9187" t="s">
        <v>23</v>
      </c>
      <c r="B9187" s="3">
        <v>45096</v>
      </c>
      <c r="C9187" s="10" t="str">
        <f>TEXT(data[[#This Row],[Date]],"mmmm")</f>
        <v>June</v>
      </c>
      <c r="D9187" t="s">
        <v>12</v>
      </c>
      <c r="E9187" t="s">
        <v>19</v>
      </c>
      <c r="F9187" t="s">
        <v>20</v>
      </c>
      <c r="G9187" t="s">
        <v>17</v>
      </c>
      <c r="H9187" s="11">
        <v>495.09999999999991</v>
      </c>
      <c r="I9187" s="11">
        <v>3.7132499999999995</v>
      </c>
      <c r="J9187" s="13">
        <f>data[[#This Row],[Clicks]]/data[[#This Row],[Impressions]]</f>
        <v>7.5000000000000006E-3</v>
      </c>
      <c r="K9187" s="1">
        <v>0.48999999999999994</v>
      </c>
      <c r="L9187" s="2">
        <v>1.8194924999999995</v>
      </c>
      <c r="M9187">
        <v>4</v>
      </c>
      <c r="N9187" s="1">
        <f>IF(data[[#This Row],[Conversions]]=0,0,data[[#This Row],[Spend, Dollars]]/data[[#This Row],[Conversions]])</f>
        <v>0.45487312499999988</v>
      </c>
      <c r="O9187" s="13">
        <f>data[[#This Row],[Conversions]]/data[[#This Row],[Clicks]]</f>
        <v>1.0772234565407663</v>
      </c>
      <c r="P9187" s="11">
        <v>171</v>
      </c>
      <c r="Q9187" s="11">
        <f>IF(data[[#This Row],[Spend, Dollars]]=0,0,data[[#This Row],[Total conversion value, Dollars]]/data[[#This Row],[Spend, Dollars]])</f>
        <v>93.982250545138299</v>
      </c>
      <c r="R9187" s="2">
        <v>28.799999999999997</v>
      </c>
      <c r="S9187" s="2">
        <v>21</v>
      </c>
      <c r="T9187" s="2">
        <v>0</v>
      </c>
      <c r="U9187" s="2">
        <f t="shared" si="143"/>
        <v>49.8</v>
      </c>
    </row>
    <row r="9188" spans="1:21" x14ac:dyDescent="0.2">
      <c r="A9188" t="s">
        <v>23</v>
      </c>
      <c r="B9188" s="3">
        <v>45097</v>
      </c>
      <c r="C9188" s="10" t="str">
        <f>TEXT(data[[#This Row],[Date]],"mmmm")</f>
        <v>June</v>
      </c>
      <c r="D9188" t="s">
        <v>12</v>
      </c>
      <c r="E9188" t="s">
        <v>19</v>
      </c>
      <c r="F9188" t="s">
        <v>20</v>
      </c>
      <c r="G9188" t="s">
        <v>17</v>
      </c>
      <c r="H9188" s="11">
        <v>955.3</v>
      </c>
      <c r="I9188" s="11">
        <v>6.6871000000000009</v>
      </c>
      <c r="J9188" s="13">
        <f>data[[#This Row],[Clicks]]/data[[#This Row],[Impressions]]</f>
        <v>7.000000000000001E-3</v>
      </c>
      <c r="K9188" s="1">
        <v>0.61999999999999977</v>
      </c>
      <c r="L9188" s="2">
        <v>4.1460019999999993</v>
      </c>
      <c r="M9188">
        <v>4</v>
      </c>
      <c r="N9188" s="1">
        <f>IF(data[[#This Row],[Conversions]]=0,0,data[[#This Row],[Spend, Dollars]]/data[[#This Row],[Conversions]])</f>
        <v>1.0365004999999998</v>
      </c>
      <c r="O9188" s="13">
        <f>data[[#This Row],[Conversions]]/data[[#This Row],[Clicks]]</f>
        <v>0.59816661931180926</v>
      </c>
      <c r="P9188" s="11">
        <v>134</v>
      </c>
      <c r="Q9188" s="11">
        <f>IF(data[[#This Row],[Spend, Dollars]]=0,0,data[[#This Row],[Total conversion value, Dollars]]/data[[#This Row],[Spend, Dollars]])</f>
        <v>32.32029314023486</v>
      </c>
      <c r="R9188" s="2">
        <v>26.4</v>
      </c>
      <c r="S9188" s="2">
        <v>6</v>
      </c>
      <c r="T9188" s="2">
        <v>1</v>
      </c>
      <c r="U9188" s="2">
        <f t="shared" si="143"/>
        <v>33.4</v>
      </c>
    </row>
    <row r="9189" spans="1:21" x14ac:dyDescent="0.2">
      <c r="A9189" t="s">
        <v>23</v>
      </c>
      <c r="B9189" s="3">
        <v>45098</v>
      </c>
      <c r="C9189" s="10" t="str">
        <f>TEXT(data[[#This Row],[Date]],"mmmm")</f>
        <v>June</v>
      </c>
      <c r="D9189" t="s">
        <v>12</v>
      </c>
      <c r="E9189" t="s">
        <v>19</v>
      </c>
      <c r="F9189" t="s">
        <v>20</v>
      </c>
      <c r="G9189" t="s">
        <v>17</v>
      </c>
      <c r="H9189" s="11">
        <v>410</v>
      </c>
      <c r="I9189" s="11">
        <v>1.4760000000000004</v>
      </c>
      <c r="J9189" s="13">
        <f>data[[#This Row],[Clicks]]/data[[#This Row],[Impressions]]</f>
        <v>3.6000000000000012E-3</v>
      </c>
      <c r="K9189" s="1">
        <v>0.29000000000000004</v>
      </c>
      <c r="L9189" s="2">
        <v>0.4280400000000002</v>
      </c>
      <c r="M9189">
        <v>1</v>
      </c>
      <c r="N9189" s="1">
        <f>IF(data[[#This Row],[Conversions]]=0,0,data[[#This Row],[Spend, Dollars]]/data[[#This Row],[Conversions]])</f>
        <v>0.4280400000000002</v>
      </c>
      <c r="O9189" s="13">
        <f>data[[#This Row],[Conversions]]/data[[#This Row],[Clicks]]</f>
        <v>0.67750677506775048</v>
      </c>
      <c r="P9189" s="11">
        <v>109</v>
      </c>
      <c r="Q9189" s="11">
        <f>IF(data[[#This Row],[Spend, Dollars]]=0,0,data[[#This Row],[Total conversion value, Dollars]]/data[[#This Row],[Spend, Dollars]])</f>
        <v>254.64909821511998</v>
      </c>
      <c r="R9189" s="2">
        <v>28.799999999999997</v>
      </c>
      <c r="S9189" s="2">
        <v>1.5</v>
      </c>
      <c r="T9189" s="2">
        <v>3</v>
      </c>
      <c r="U9189" s="2">
        <f t="shared" si="143"/>
        <v>33.299999999999997</v>
      </c>
    </row>
    <row r="9190" spans="1:21" x14ac:dyDescent="0.2">
      <c r="A9190" t="s">
        <v>23</v>
      </c>
      <c r="B9190" s="3">
        <v>45099</v>
      </c>
      <c r="C9190" s="10" t="str">
        <f>TEXT(data[[#This Row],[Date]],"mmmm")</f>
        <v>June</v>
      </c>
      <c r="D9190" t="s">
        <v>12</v>
      </c>
      <c r="E9190" t="s">
        <v>19</v>
      </c>
      <c r="F9190" t="s">
        <v>20</v>
      </c>
      <c r="G9190" t="s">
        <v>17</v>
      </c>
      <c r="H9190" s="11">
        <v>529.09999999999991</v>
      </c>
      <c r="I9190" s="11">
        <v>3.7566100000000002</v>
      </c>
      <c r="J9190" s="13">
        <f>data[[#This Row],[Clicks]]/data[[#This Row],[Impressions]]</f>
        <v>7.1000000000000013E-3</v>
      </c>
      <c r="K9190" s="1">
        <v>0.78999999999999981</v>
      </c>
      <c r="L9190" s="2">
        <v>2.9677218999999995</v>
      </c>
      <c r="M9190">
        <v>4</v>
      </c>
      <c r="N9190" s="1">
        <f>IF(data[[#This Row],[Conversions]]=0,0,data[[#This Row],[Spend, Dollars]]/data[[#This Row],[Conversions]])</f>
        <v>0.74193047499999987</v>
      </c>
      <c r="O9190" s="13">
        <f>data[[#This Row],[Conversions]]/data[[#This Row],[Clicks]]</f>
        <v>1.0647897971841633</v>
      </c>
      <c r="P9190" s="11">
        <v>294</v>
      </c>
      <c r="Q9190" s="11">
        <f>IF(data[[#This Row],[Spend, Dollars]]=0,0,data[[#This Row],[Total conversion value, Dollars]]/data[[#This Row],[Spend, Dollars]])</f>
        <v>99.06588619371648</v>
      </c>
      <c r="R9190" s="2">
        <v>33.6</v>
      </c>
      <c r="S9190" s="2">
        <v>9</v>
      </c>
      <c r="T9190" s="2">
        <v>6</v>
      </c>
      <c r="U9190" s="2">
        <f t="shared" si="143"/>
        <v>48.6</v>
      </c>
    </row>
    <row r="9191" spans="1:21" x14ac:dyDescent="0.2">
      <c r="A9191" t="s">
        <v>23</v>
      </c>
      <c r="B9191" s="3">
        <v>45100</v>
      </c>
      <c r="C9191" s="10" t="str">
        <f>TEXT(data[[#This Row],[Date]],"mmmm")</f>
        <v>June</v>
      </c>
      <c r="D9191" t="s">
        <v>12</v>
      </c>
      <c r="E9191" t="s">
        <v>19</v>
      </c>
      <c r="F9191" t="s">
        <v>20</v>
      </c>
      <c r="G9191" t="s">
        <v>17</v>
      </c>
      <c r="H9191" s="11">
        <v>83.399999999999864</v>
      </c>
      <c r="I9191" s="11">
        <v>0.38363999999999937</v>
      </c>
      <c r="J9191" s="13">
        <f>data[[#This Row],[Clicks]]/data[[#This Row],[Impressions]]</f>
        <v>4.5999999999999999E-3</v>
      </c>
      <c r="K9191" s="1">
        <v>0.86999999999999977</v>
      </c>
      <c r="L9191" s="2">
        <v>0.33376679999999936</v>
      </c>
      <c r="M9191">
        <v>2</v>
      </c>
      <c r="N9191" s="1">
        <f>IF(data[[#This Row],[Conversions]]=0,0,data[[#This Row],[Spend, Dollars]]/data[[#This Row],[Conversions]])</f>
        <v>0.16688339999999968</v>
      </c>
      <c r="O9191" s="13">
        <f>data[[#This Row],[Conversions]]/data[[#This Row],[Clicks]]</f>
        <v>5.2132207277656217</v>
      </c>
      <c r="P9191" s="11">
        <v>29</v>
      </c>
      <c r="Q9191" s="11">
        <f>IF(data[[#This Row],[Spend, Dollars]]=0,0,data[[#This Row],[Total conversion value, Dollars]]/data[[#This Row],[Spend, Dollars]])</f>
        <v>86.887012129427063</v>
      </c>
      <c r="R9191" s="2">
        <v>14.399999999999999</v>
      </c>
      <c r="S9191" s="2">
        <v>4.5</v>
      </c>
      <c r="T9191" s="2">
        <v>6</v>
      </c>
      <c r="U9191" s="2">
        <f t="shared" si="143"/>
        <v>24.9</v>
      </c>
    </row>
    <row r="9192" spans="1:21" x14ac:dyDescent="0.2">
      <c r="A9192" t="s">
        <v>23</v>
      </c>
      <c r="B9192" s="3">
        <v>45101</v>
      </c>
      <c r="C9192" s="10" t="str">
        <f>TEXT(data[[#This Row],[Date]],"mmmm")</f>
        <v>June</v>
      </c>
      <c r="D9192" t="s">
        <v>12</v>
      </c>
      <c r="E9192" t="s">
        <v>19</v>
      </c>
      <c r="F9192" t="s">
        <v>20</v>
      </c>
      <c r="G9192" t="s">
        <v>17</v>
      </c>
      <c r="H9192" s="11">
        <v>181.19999999999982</v>
      </c>
      <c r="I9192" s="11">
        <v>0.77915999999999941</v>
      </c>
      <c r="J9192" s="13">
        <f>data[[#This Row],[Clicks]]/data[[#This Row],[Impressions]]</f>
        <v>4.3000000000000009E-3</v>
      </c>
      <c r="K9192" s="1">
        <v>0.74999999999999978</v>
      </c>
      <c r="L9192" s="2">
        <v>0.58436999999999939</v>
      </c>
      <c r="M9192">
        <v>4</v>
      </c>
      <c r="N9192" s="1">
        <f>IF(data[[#This Row],[Conversions]]=0,0,data[[#This Row],[Spend, Dollars]]/data[[#This Row],[Conversions]])</f>
        <v>0.14609249999999985</v>
      </c>
      <c r="O9192" s="13">
        <f>data[[#This Row],[Conversions]]/data[[#This Row],[Clicks]]</f>
        <v>5.1337337645669736</v>
      </c>
      <c r="P9192" s="11">
        <v>210</v>
      </c>
      <c r="Q9192" s="11">
        <f>IF(data[[#This Row],[Spend, Dollars]]=0,0,data[[#This Row],[Total conversion value, Dollars]]/data[[#This Row],[Spend, Dollars]])</f>
        <v>359.36136351968827</v>
      </c>
      <c r="R9192" s="2">
        <v>55.199999999999996</v>
      </c>
      <c r="S9192" s="2">
        <v>3</v>
      </c>
      <c r="T9192" s="2">
        <v>1</v>
      </c>
      <c r="U9192" s="2">
        <f t="shared" si="143"/>
        <v>59.199999999999996</v>
      </c>
    </row>
    <row r="9193" spans="1:21" x14ac:dyDescent="0.2">
      <c r="A9193" t="s">
        <v>23</v>
      </c>
      <c r="B9193" s="3">
        <v>45102</v>
      </c>
      <c r="C9193" s="10" t="str">
        <f>TEXT(data[[#This Row],[Date]],"mmmm")</f>
        <v>June</v>
      </c>
      <c r="D9193" t="s">
        <v>12</v>
      </c>
      <c r="E9193" t="s">
        <v>19</v>
      </c>
      <c r="F9193" t="s">
        <v>20</v>
      </c>
      <c r="G9193" t="s">
        <v>17</v>
      </c>
      <c r="H9193" s="11">
        <v>908.90000000000009</v>
      </c>
      <c r="I9193" s="11">
        <v>5.2716200000000013</v>
      </c>
      <c r="J9193" s="13">
        <f>data[[#This Row],[Clicks]]/data[[#This Row],[Impressions]]</f>
        <v>5.8000000000000005E-3</v>
      </c>
      <c r="K9193" s="1">
        <v>1.3399999999999999</v>
      </c>
      <c r="L9193" s="2">
        <v>7.0639708000000008</v>
      </c>
      <c r="M9193">
        <v>4</v>
      </c>
      <c r="N9193" s="1">
        <f>IF(data[[#This Row],[Conversions]]=0,0,data[[#This Row],[Spend, Dollars]]/data[[#This Row],[Conversions]])</f>
        <v>1.7659927000000002</v>
      </c>
      <c r="O9193" s="13">
        <f>data[[#This Row],[Conversions]]/data[[#This Row],[Clicks]]</f>
        <v>0.75878003346219924</v>
      </c>
      <c r="P9193" s="11">
        <v>167</v>
      </c>
      <c r="Q9193" s="11">
        <f>IF(data[[#This Row],[Spend, Dollars]]=0,0,data[[#This Row],[Total conversion value, Dollars]]/data[[#This Row],[Spend, Dollars]])</f>
        <v>23.641094326154345</v>
      </c>
      <c r="R9193" s="2">
        <v>70.8</v>
      </c>
      <c r="S9193" s="2">
        <v>3</v>
      </c>
      <c r="T9193" s="2">
        <v>1</v>
      </c>
      <c r="U9193" s="2">
        <f t="shared" si="143"/>
        <v>74.8</v>
      </c>
    </row>
    <row r="9194" spans="1:21" x14ac:dyDescent="0.2">
      <c r="A9194" t="s">
        <v>23</v>
      </c>
      <c r="B9194" s="3">
        <v>45103</v>
      </c>
      <c r="C9194" s="10" t="str">
        <f>TEXT(data[[#This Row],[Date]],"mmmm")</f>
        <v>June</v>
      </c>
      <c r="D9194" t="s">
        <v>12</v>
      </c>
      <c r="E9194" t="s">
        <v>19</v>
      </c>
      <c r="F9194" t="s">
        <v>20</v>
      </c>
      <c r="G9194" t="s">
        <v>17</v>
      </c>
      <c r="H9194" s="11">
        <v>624.09999999999991</v>
      </c>
      <c r="I9194" s="11">
        <v>3.6197799999999991</v>
      </c>
      <c r="J9194" s="13">
        <f>data[[#This Row],[Clicks]]/data[[#This Row],[Impressions]]</f>
        <v>5.7999999999999996E-3</v>
      </c>
      <c r="K9194" s="1">
        <v>1.0799999999999998</v>
      </c>
      <c r="L9194" s="2">
        <v>3.9093623999999987</v>
      </c>
      <c r="M9194">
        <v>0</v>
      </c>
      <c r="N9194" s="1">
        <f>IF(data[[#This Row],[Conversions]]=0,0,data[[#This Row],[Spend, Dollars]]/data[[#This Row],[Conversions]])</f>
        <v>0</v>
      </c>
      <c r="O9194" s="13">
        <f>data[[#This Row],[Conversions]]/data[[#This Row],[Clicks]]</f>
        <v>0</v>
      </c>
      <c r="P9194" s="11">
        <v>38</v>
      </c>
      <c r="Q9194" s="11">
        <f>IF(data[[#This Row],[Spend, Dollars]]=0,0,data[[#This Row],[Total conversion value, Dollars]]/data[[#This Row],[Spend, Dollars]])</f>
        <v>9.7202551495353848</v>
      </c>
      <c r="R9194" s="2">
        <v>52.8</v>
      </c>
      <c r="S9194" s="2">
        <v>6</v>
      </c>
      <c r="T9194" s="2">
        <v>3</v>
      </c>
      <c r="U9194" s="2">
        <f t="shared" si="143"/>
        <v>61.8</v>
      </c>
    </row>
    <row r="9195" spans="1:21" x14ac:dyDescent="0.2">
      <c r="A9195" t="s">
        <v>23</v>
      </c>
      <c r="B9195" s="3">
        <v>45104</v>
      </c>
      <c r="C9195" s="10" t="str">
        <f>TEXT(data[[#This Row],[Date]],"mmmm")</f>
        <v>June</v>
      </c>
      <c r="D9195" t="s">
        <v>12</v>
      </c>
      <c r="E9195" t="s">
        <v>19</v>
      </c>
      <c r="F9195" t="s">
        <v>20</v>
      </c>
      <c r="G9195" t="s">
        <v>17</v>
      </c>
      <c r="H9195" s="11">
        <v>345.09999999999991</v>
      </c>
      <c r="I9195" s="11">
        <v>2.553739999999999</v>
      </c>
      <c r="J9195" s="13">
        <f>data[[#This Row],[Clicks]]/data[[#This Row],[Impressions]]</f>
        <v>7.3999999999999995E-3</v>
      </c>
      <c r="K9195" s="1">
        <v>1.0199999999999996</v>
      </c>
      <c r="L9195" s="2">
        <v>2.604814799999998</v>
      </c>
      <c r="M9195">
        <v>5</v>
      </c>
      <c r="N9195" s="1">
        <f>IF(data[[#This Row],[Conversions]]=0,0,data[[#This Row],[Spend, Dollars]]/data[[#This Row],[Conversions]])</f>
        <v>0.52096295999999964</v>
      </c>
      <c r="O9195" s="13">
        <f>data[[#This Row],[Conversions]]/data[[#This Row],[Clicks]]</f>
        <v>1.9579127084198085</v>
      </c>
      <c r="P9195" s="11">
        <v>305</v>
      </c>
      <c r="Q9195" s="11">
        <f>IF(data[[#This Row],[Spend, Dollars]]=0,0,data[[#This Row],[Total conversion value, Dollars]]/data[[#This Row],[Spend, Dollars]])</f>
        <v>117.09085805255722</v>
      </c>
      <c r="R9195" s="2">
        <v>22.8</v>
      </c>
      <c r="S9195" s="2">
        <v>1.5</v>
      </c>
      <c r="T9195" s="2">
        <v>3</v>
      </c>
      <c r="U9195" s="2">
        <f t="shared" si="143"/>
        <v>27.3</v>
      </c>
    </row>
    <row r="9196" spans="1:21" x14ac:dyDescent="0.2">
      <c r="A9196" t="s">
        <v>23</v>
      </c>
      <c r="B9196" s="3">
        <v>45105</v>
      </c>
      <c r="C9196" s="10" t="str">
        <f>TEXT(data[[#This Row],[Date]],"mmmm")</f>
        <v>June</v>
      </c>
      <c r="D9196" t="s">
        <v>12</v>
      </c>
      <c r="E9196" t="s">
        <v>19</v>
      </c>
      <c r="F9196" t="s">
        <v>20</v>
      </c>
      <c r="G9196" t="s">
        <v>17</v>
      </c>
      <c r="H9196" s="11">
        <v>765.8</v>
      </c>
      <c r="I9196" s="11">
        <v>3.8290000000000006</v>
      </c>
      <c r="J9196" s="13">
        <f>data[[#This Row],[Clicks]]/data[[#This Row],[Impressions]]</f>
        <v>5.000000000000001E-3</v>
      </c>
      <c r="K9196" s="1">
        <v>0.65999999999999981</v>
      </c>
      <c r="L9196" s="2">
        <v>2.5271399999999997</v>
      </c>
      <c r="M9196">
        <v>4</v>
      </c>
      <c r="N9196" s="1">
        <f>IF(data[[#This Row],[Conversions]]=0,0,data[[#This Row],[Spend, Dollars]]/data[[#This Row],[Conversions]])</f>
        <v>0.63178499999999993</v>
      </c>
      <c r="O9196" s="13">
        <f>data[[#This Row],[Conversions]]/data[[#This Row],[Clicks]]</f>
        <v>1.0446591799425435</v>
      </c>
      <c r="P9196" s="11">
        <v>174</v>
      </c>
      <c r="Q9196" s="11">
        <f>IF(data[[#This Row],[Spend, Dollars]]=0,0,data[[#This Row],[Total conversion value, Dollars]]/data[[#This Row],[Spend, Dollars]])</f>
        <v>68.852536859849479</v>
      </c>
      <c r="R9196" s="2">
        <v>44.4</v>
      </c>
      <c r="S9196" s="2">
        <v>1.5</v>
      </c>
      <c r="T9196" s="2">
        <v>2</v>
      </c>
      <c r="U9196" s="2">
        <f t="shared" si="143"/>
        <v>47.9</v>
      </c>
    </row>
    <row r="9197" spans="1:21" x14ac:dyDescent="0.2">
      <c r="A9197" t="s">
        <v>23</v>
      </c>
      <c r="B9197" s="3">
        <v>45106</v>
      </c>
      <c r="C9197" s="10" t="str">
        <f>TEXT(data[[#This Row],[Date]],"mmmm")</f>
        <v>June</v>
      </c>
      <c r="D9197" t="s">
        <v>12</v>
      </c>
      <c r="E9197" t="s">
        <v>19</v>
      </c>
      <c r="F9197" t="s">
        <v>20</v>
      </c>
      <c r="G9197" t="s">
        <v>17</v>
      </c>
      <c r="H9197" s="11">
        <v>289.19999999999982</v>
      </c>
      <c r="I9197" s="11">
        <v>1.995479999999999</v>
      </c>
      <c r="J9197" s="13">
        <f>data[[#This Row],[Clicks]]/data[[#This Row],[Impressions]]</f>
        <v>6.9000000000000008E-3</v>
      </c>
      <c r="K9197" s="1">
        <v>0.99999999999999967</v>
      </c>
      <c r="L9197" s="2">
        <v>1.9954799999999984</v>
      </c>
      <c r="M9197">
        <v>1</v>
      </c>
      <c r="N9197" s="1">
        <f>IF(data[[#This Row],[Conversions]]=0,0,data[[#This Row],[Spend, Dollars]]/data[[#This Row],[Conversions]])</f>
        <v>1.9954799999999984</v>
      </c>
      <c r="O9197" s="13">
        <f>data[[#This Row],[Conversions]]/data[[#This Row],[Clicks]]</f>
        <v>0.50113255958466163</v>
      </c>
      <c r="P9197" s="11">
        <v>32</v>
      </c>
      <c r="Q9197" s="11">
        <f>IF(data[[#This Row],[Spend, Dollars]]=0,0,data[[#This Row],[Total conversion value, Dollars]]/data[[#This Row],[Spend, Dollars]])</f>
        <v>16.036241906709176</v>
      </c>
      <c r="R9197" s="2">
        <v>61.199999999999996</v>
      </c>
      <c r="S9197" s="2">
        <v>13.5</v>
      </c>
      <c r="T9197" s="2">
        <v>3</v>
      </c>
      <c r="U9197" s="2">
        <f t="shared" si="143"/>
        <v>77.699999999999989</v>
      </c>
    </row>
    <row r="9198" spans="1:21" x14ac:dyDescent="0.2">
      <c r="A9198" t="s">
        <v>23</v>
      </c>
      <c r="B9198" s="3">
        <v>45107</v>
      </c>
      <c r="C9198" s="10" t="str">
        <f>TEXT(data[[#This Row],[Date]],"mmmm")</f>
        <v>June</v>
      </c>
      <c r="D9198" t="s">
        <v>12</v>
      </c>
      <c r="E9198" t="s">
        <v>19</v>
      </c>
      <c r="F9198" t="s">
        <v>20</v>
      </c>
      <c r="G9198" t="s">
        <v>17</v>
      </c>
      <c r="H9198" s="11">
        <v>181.5</v>
      </c>
      <c r="I9198" s="11">
        <v>1.1071500000000001</v>
      </c>
      <c r="J9198" s="13">
        <f>data[[#This Row],[Clicks]]/data[[#This Row],[Impressions]]</f>
        <v>6.1000000000000004E-3</v>
      </c>
      <c r="K9198" s="1">
        <v>0.40000000000000008</v>
      </c>
      <c r="L9198" s="2">
        <v>0.44286000000000014</v>
      </c>
      <c r="M9198">
        <v>0</v>
      </c>
      <c r="N9198" s="1">
        <f>IF(data[[#This Row],[Conversions]]=0,0,data[[#This Row],[Spend, Dollars]]/data[[#This Row],[Conversions]])</f>
        <v>0</v>
      </c>
      <c r="O9198" s="13">
        <f>data[[#This Row],[Conversions]]/data[[#This Row],[Clicks]]</f>
        <v>0</v>
      </c>
      <c r="P9198" s="11">
        <v>18</v>
      </c>
      <c r="Q9198" s="11">
        <f>IF(data[[#This Row],[Spend, Dollars]]=0,0,data[[#This Row],[Total conversion value, Dollars]]/data[[#This Row],[Spend, Dollars]])</f>
        <v>40.644899065167309</v>
      </c>
      <c r="R9198" s="2">
        <v>32.4</v>
      </c>
      <c r="S9198" s="2">
        <v>0</v>
      </c>
      <c r="T9198" s="2">
        <v>0</v>
      </c>
      <c r="U9198" s="2">
        <f t="shared" si="143"/>
        <v>32.4</v>
      </c>
    </row>
    <row r="9199" spans="1:21" x14ac:dyDescent="0.2">
      <c r="A9199" t="s">
        <v>23</v>
      </c>
      <c r="B9199" s="3">
        <v>45108</v>
      </c>
      <c r="C9199" s="10" t="str">
        <f>TEXT(data[[#This Row],[Date]],"mmmm")</f>
        <v>July</v>
      </c>
      <c r="D9199" t="s">
        <v>12</v>
      </c>
      <c r="E9199" t="s">
        <v>19</v>
      </c>
      <c r="F9199" t="s">
        <v>20</v>
      </c>
      <c r="G9199" t="s">
        <v>17</v>
      </c>
      <c r="H9199" s="11">
        <v>758.8</v>
      </c>
      <c r="I9199" s="11">
        <v>3.8698800000000002</v>
      </c>
      <c r="J9199" s="13">
        <f>data[[#This Row],[Clicks]]/data[[#This Row],[Impressions]]</f>
        <v>5.1000000000000004E-3</v>
      </c>
      <c r="K9199" s="1">
        <v>1.1299999999999999</v>
      </c>
      <c r="L9199" s="2">
        <v>4.3729643999999999</v>
      </c>
      <c r="M9199">
        <v>5</v>
      </c>
      <c r="N9199" s="1">
        <f>IF(data[[#This Row],[Conversions]]=0,0,data[[#This Row],[Spend, Dollars]]/data[[#This Row],[Conversions]])</f>
        <v>0.87459288000000002</v>
      </c>
      <c r="O9199" s="13">
        <f>data[[#This Row],[Conversions]]/data[[#This Row],[Clicks]]</f>
        <v>1.2920297270199592</v>
      </c>
      <c r="P9199" s="11">
        <v>284</v>
      </c>
      <c r="Q9199" s="11">
        <f>IF(data[[#This Row],[Spend, Dollars]]=0,0,data[[#This Row],[Total conversion value, Dollars]]/data[[#This Row],[Spend, Dollars]])</f>
        <v>64.944503092684684</v>
      </c>
      <c r="R9199" s="2">
        <v>79.2</v>
      </c>
      <c r="S9199" s="2">
        <v>9</v>
      </c>
      <c r="T9199" s="2">
        <v>5</v>
      </c>
      <c r="U9199" s="2">
        <f t="shared" si="143"/>
        <v>93.2</v>
      </c>
    </row>
    <row r="9200" spans="1:21" x14ac:dyDescent="0.2">
      <c r="A9200" t="s">
        <v>23</v>
      </c>
      <c r="B9200" s="3">
        <v>45109</v>
      </c>
      <c r="C9200" s="10" t="str">
        <f>TEXT(data[[#This Row],[Date]],"mmmm")</f>
        <v>July</v>
      </c>
      <c r="D9200" t="s">
        <v>12</v>
      </c>
      <c r="E9200" t="s">
        <v>19</v>
      </c>
      <c r="F9200" t="s">
        <v>20</v>
      </c>
      <c r="G9200" t="s">
        <v>17</v>
      </c>
      <c r="H9200" s="11">
        <v>824.19999999999982</v>
      </c>
      <c r="I9200" s="11">
        <v>3.4616399999999992</v>
      </c>
      <c r="J9200" s="13">
        <f>data[[#This Row],[Clicks]]/data[[#This Row],[Impressions]]</f>
        <v>4.1999999999999997E-3</v>
      </c>
      <c r="K9200" s="1">
        <v>0.74999999999999978</v>
      </c>
      <c r="L9200" s="2">
        <v>2.5962299999999985</v>
      </c>
      <c r="M9200">
        <v>0</v>
      </c>
      <c r="N9200" s="1">
        <f>IF(data[[#This Row],[Conversions]]=0,0,data[[#This Row],[Spend, Dollars]]/data[[#This Row],[Conversions]])</f>
        <v>0</v>
      </c>
      <c r="O9200" s="13">
        <f>data[[#This Row],[Conversions]]/data[[#This Row],[Clicks]]</f>
        <v>0</v>
      </c>
      <c r="P9200" s="11">
        <v>29</v>
      </c>
      <c r="Q9200" s="11">
        <f>IF(data[[#This Row],[Spend, Dollars]]=0,0,data[[#This Row],[Total conversion value, Dollars]]/data[[#This Row],[Spend, Dollars]])</f>
        <v>11.170042715784048</v>
      </c>
      <c r="R9200" s="2">
        <v>10.799999999999999</v>
      </c>
      <c r="S9200" s="2">
        <v>4.5</v>
      </c>
      <c r="T9200" s="2">
        <v>2</v>
      </c>
      <c r="U9200" s="2">
        <f t="shared" si="143"/>
        <v>17.299999999999997</v>
      </c>
    </row>
    <row r="9201" spans="1:21" x14ac:dyDescent="0.2">
      <c r="A9201" t="s">
        <v>23</v>
      </c>
      <c r="B9201" s="3">
        <v>45110</v>
      </c>
      <c r="C9201" s="10" t="str">
        <f>TEXT(data[[#This Row],[Date]],"mmmm")</f>
        <v>July</v>
      </c>
      <c r="D9201" t="s">
        <v>12</v>
      </c>
      <c r="E9201" t="s">
        <v>19</v>
      </c>
      <c r="F9201" t="s">
        <v>20</v>
      </c>
      <c r="G9201" t="s">
        <v>17</v>
      </c>
      <c r="H9201" s="11">
        <v>808.19999999999982</v>
      </c>
      <c r="I9201" s="11">
        <v>4.0409999999999986</v>
      </c>
      <c r="J9201" s="13">
        <f>data[[#This Row],[Clicks]]/data[[#This Row],[Impressions]]</f>
        <v>4.9999999999999992E-3</v>
      </c>
      <c r="K9201" s="1">
        <v>0.7699999999999998</v>
      </c>
      <c r="L9201" s="2">
        <v>3.1115699999999982</v>
      </c>
      <c r="M9201">
        <v>3</v>
      </c>
      <c r="N9201" s="1">
        <f>IF(data[[#This Row],[Conversions]]=0,0,data[[#This Row],[Spend, Dollars]]/data[[#This Row],[Conversions]])</f>
        <v>1.0371899999999994</v>
      </c>
      <c r="O9201" s="13">
        <f>data[[#This Row],[Conversions]]/data[[#This Row],[Clicks]]</f>
        <v>0.74239049740163354</v>
      </c>
      <c r="P9201" s="11">
        <v>125</v>
      </c>
      <c r="Q9201" s="11">
        <f>IF(data[[#This Row],[Spend, Dollars]]=0,0,data[[#This Row],[Total conversion value, Dollars]]/data[[#This Row],[Spend, Dollars]])</f>
        <v>40.172645963291863</v>
      </c>
      <c r="R9201" s="2">
        <v>43.199999999999996</v>
      </c>
      <c r="S9201" s="2">
        <v>1.5</v>
      </c>
      <c r="T9201" s="2">
        <v>4</v>
      </c>
      <c r="U9201" s="2">
        <f t="shared" si="143"/>
        <v>48.699999999999996</v>
      </c>
    </row>
    <row r="9202" spans="1:21" x14ac:dyDescent="0.2">
      <c r="A9202" t="s">
        <v>23</v>
      </c>
      <c r="B9202" s="3">
        <v>45111</v>
      </c>
      <c r="C9202" s="10" t="str">
        <f>TEXT(data[[#This Row],[Date]],"mmmm")</f>
        <v>July</v>
      </c>
      <c r="D9202" t="s">
        <v>12</v>
      </c>
      <c r="E9202" t="s">
        <v>19</v>
      </c>
      <c r="F9202" t="s">
        <v>20</v>
      </c>
      <c r="G9202" t="s">
        <v>17</v>
      </c>
      <c r="H9202" s="11">
        <v>15.299999999999955</v>
      </c>
      <c r="I9202" s="11">
        <v>0.1376999999999996</v>
      </c>
      <c r="J9202" s="13">
        <f>data[[#This Row],[Clicks]]/data[[#This Row],[Impressions]]</f>
        <v>9.0000000000000011E-3</v>
      </c>
      <c r="K9202" s="1">
        <v>0.44999999999999996</v>
      </c>
      <c r="L9202" s="2">
        <v>6.1964999999999812E-2</v>
      </c>
      <c r="M9202">
        <v>5</v>
      </c>
      <c r="N9202" s="1">
        <f>IF(data[[#This Row],[Conversions]]=0,0,data[[#This Row],[Spend, Dollars]]/data[[#This Row],[Conversions]])</f>
        <v>1.2392999999999963E-2</v>
      </c>
      <c r="O9202" s="13">
        <f>data[[#This Row],[Conversions]]/data[[#This Row],[Clicks]]</f>
        <v>36.310820624546217</v>
      </c>
      <c r="P9202" s="11">
        <v>342</v>
      </c>
      <c r="Q9202" s="11">
        <f>IF(data[[#This Row],[Spend, Dollars]]=0,0,data[[#This Row],[Total conversion value, Dollars]]/data[[#This Row],[Spend, Dollars]])</f>
        <v>5519.244734931026</v>
      </c>
      <c r="R9202" s="2">
        <v>73.2</v>
      </c>
      <c r="S9202" s="2">
        <v>9</v>
      </c>
      <c r="T9202" s="2">
        <v>2</v>
      </c>
      <c r="U9202" s="2">
        <f t="shared" si="143"/>
        <v>84.2</v>
      </c>
    </row>
    <row r="9203" spans="1:21" x14ac:dyDescent="0.2">
      <c r="A9203" t="s">
        <v>23</v>
      </c>
      <c r="B9203" s="3">
        <v>45112</v>
      </c>
      <c r="C9203" s="10" t="str">
        <f>TEXT(data[[#This Row],[Date]],"mmmm")</f>
        <v>July</v>
      </c>
      <c r="D9203" t="s">
        <v>12</v>
      </c>
      <c r="E9203" t="s">
        <v>19</v>
      </c>
      <c r="F9203" t="s">
        <v>20</v>
      </c>
      <c r="G9203" t="s">
        <v>17</v>
      </c>
      <c r="H9203" s="11">
        <v>158</v>
      </c>
      <c r="I9203" s="11">
        <v>1.1375999999999997</v>
      </c>
      <c r="J9203" s="13">
        <f>data[[#This Row],[Clicks]]/data[[#This Row],[Impressions]]</f>
        <v>7.1999999999999981E-3</v>
      </c>
      <c r="K9203" s="1">
        <v>0.75999999999999979</v>
      </c>
      <c r="L9203" s="2">
        <v>0.86457599999999957</v>
      </c>
      <c r="M9203">
        <v>0</v>
      </c>
      <c r="N9203" s="1">
        <f>IF(data[[#This Row],[Conversions]]=0,0,data[[#This Row],[Spend, Dollars]]/data[[#This Row],[Conversions]])</f>
        <v>0</v>
      </c>
      <c r="O9203" s="13">
        <f>data[[#This Row],[Conversions]]/data[[#This Row],[Clicks]]</f>
        <v>0</v>
      </c>
      <c r="P9203" s="11">
        <v>8</v>
      </c>
      <c r="Q9203" s="11">
        <f>IF(data[[#This Row],[Spend, Dollars]]=0,0,data[[#This Row],[Total conversion value, Dollars]]/data[[#This Row],[Spend, Dollars]])</f>
        <v>9.2530905322377723</v>
      </c>
      <c r="R9203" s="2">
        <v>67.2</v>
      </c>
      <c r="S9203" s="2">
        <v>15</v>
      </c>
      <c r="T9203" s="2">
        <v>2</v>
      </c>
      <c r="U9203" s="2">
        <f t="shared" si="143"/>
        <v>84.2</v>
      </c>
    </row>
    <row r="9204" spans="1:21" x14ac:dyDescent="0.2">
      <c r="A9204" t="s">
        <v>23</v>
      </c>
      <c r="B9204" s="3">
        <v>45113</v>
      </c>
      <c r="C9204" s="10" t="str">
        <f>TEXT(data[[#This Row],[Date]],"mmmm")</f>
        <v>July</v>
      </c>
      <c r="D9204" t="s">
        <v>12</v>
      </c>
      <c r="E9204" t="s">
        <v>19</v>
      </c>
      <c r="F9204" t="s">
        <v>20</v>
      </c>
      <c r="G9204" t="s">
        <v>17</v>
      </c>
      <c r="H9204" s="11">
        <v>832.09999999999991</v>
      </c>
      <c r="I9204" s="11">
        <v>3.4948199999999994</v>
      </c>
      <c r="J9204" s="13">
        <f>data[[#This Row],[Clicks]]/data[[#This Row],[Impressions]]</f>
        <v>4.1999999999999997E-3</v>
      </c>
      <c r="K9204" s="1">
        <v>0.90999999999999981</v>
      </c>
      <c r="L9204" s="2">
        <v>3.180286199999999</v>
      </c>
      <c r="M9204">
        <v>0</v>
      </c>
      <c r="N9204" s="1">
        <f>IF(data[[#This Row],[Conversions]]=0,0,data[[#This Row],[Spend, Dollars]]/data[[#This Row],[Conversions]])</f>
        <v>0</v>
      </c>
      <c r="O9204" s="13">
        <f>data[[#This Row],[Conversions]]/data[[#This Row],[Clicks]]</f>
        <v>0</v>
      </c>
      <c r="P9204" s="11">
        <v>27</v>
      </c>
      <c r="Q9204" s="11">
        <f>IF(data[[#This Row],[Spend, Dollars]]=0,0,data[[#This Row],[Total conversion value, Dollars]]/data[[#This Row],[Spend, Dollars]])</f>
        <v>8.4898019555598516</v>
      </c>
      <c r="R9204" s="2">
        <v>42</v>
      </c>
      <c r="S9204" s="2">
        <v>9</v>
      </c>
      <c r="T9204" s="2">
        <v>2</v>
      </c>
      <c r="U9204" s="2">
        <f t="shared" si="143"/>
        <v>53</v>
      </c>
    </row>
    <row r="9205" spans="1:21" x14ac:dyDescent="0.2">
      <c r="A9205" t="s">
        <v>23</v>
      </c>
      <c r="B9205" s="3">
        <v>45114</v>
      </c>
      <c r="C9205" s="10" t="str">
        <f>TEXT(data[[#This Row],[Date]],"mmmm")</f>
        <v>July</v>
      </c>
      <c r="D9205" t="s">
        <v>12</v>
      </c>
      <c r="E9205" t="s">
        <v>19</v>
      </c>
      <c r="F9205" t="s">
        <v>20</v>
      </c>
      <c r="G9205" t="s">
        <v>17</v>
      </c>
      <c r="H9205" s="11">
        <v>556.89999999999986</v>
      </c>
      <c r="I9205" s="11">
        <v>0.77965999999999991</v>
      </c>
      <c r="J9205" s="13">
        <f>data[[#This Row],[Clicks]]/data[[#This Row],[Impressions]]</f>
        <v>1.4000000000000002E-3</v>
      </c>
      <c r="K9205" s="1">
        <v>0.92999999999999972</v>
      </c>
      <c r="L9205" s="2">
        <v>0.72508379999999972</v>
      </c>
      <c r="M9205">
        <v>0</v>
      </c>
      <c r="N9205" s="1">
        <f>IF(data[[#This Row],[Conversions]]=0,0,data[[#This Row],[Spend, Dollars]]/data[[#This Row],[Conversions]])</f>
        <v>0</v>
      </c>
      <c r="O9205" s="13">
        <f>data[[#This Row],[Conversions]]/data[[#This Row],[Clicks]]</f>
        <v>0</v>
      </c>
      <c r="P9205" s="11">
        <v>1</v>
      </c>
      <c r="Q9205" s="11">
        <f>IF(data[[#This Row],[Spend, Dollars]]=0,0,data[[#This Row],[Total conversion value, Dollars]]/data[[#This Row],[Spend, Dollars]])</f>
        <v>1.3791509340023875</v>
      </c>
      <c r="R9205" s="2">
        <v>70.8</v>
      </c>
      <c r="S9205" s="2">
        <v>12</v>
      </c>
      <c r="T9205" s="2">
        <v>6</v>
      </c>
      <c r="U9205" s="2">
        <f t="shared" si="143"/>
        <v>88.8</v>
      </c>
    </row>
    <row r="9206" spans="1:21" x14ac:dyDescent="0.2">
      <c r="A9206" t="s">
        <v>23</v>
      </c>
      <c r="B9206" s="3">
        <v>45115</v>
      </c>
      <c r="C9206" s="10" t="str">
        <f>TEXT(data[[#This Row],[Date]],"mmmm")</f>
        <v>July</v>
      </c>
      <c r="D9206" t="s">
        <v>12</v>
      </c>
      <c r="E9206" t="s">
        <v>19</v>
      </c>
      <c r="F9206" t="s">
        <v>20</v>
      </c>
      <c r="G9206" t="s">
        <v>17</v>
      </c>
      <c r="H9206" s="11">
        <v>479.29999999999995</v>
      </c>
      <c r="I9206" s="11">
        <v>0</v>
      </c>
      <c r="J9206" s="13">
        <f>data[[#This Row],[Clicks]]/data[[#This Row],[Impressions]]</f>
        <v>0</v>
      </c>
      <c r="K9206" s="1">
        <v>0.30000000000000004</v>
      </c>
      <c r="L9206" s="2">
        <v>0</v>
      </c>
      <c r="M9206">
        <v>0</v>
      </c>
      <c r="N9206" s="1">
        <f>IF(data[[#This Row],[Conversions]]=0,0,data[[#This Row],[Spend, Dollars]]/data[[#This Row],[Conversions]])</f>
        <v>0</v>
      </c>
      <c r="O9206" s="13">
        <v>0</v>
      </c>
      <c r="P9206" s="11">
        <v>13</v>
      </c>
      <c r="Q9206" s="11">
        <f>IF(data[[#This Row],[Spend, Dollars]]=0,0,data[[#This Row],[Total conversion value, Dollars]]/data[[#This Row],[Spend, Dollars]])</f>
        <v>0</v>
      </c>
      <c r="R9206" s="2">
        <v>64.8</v>
      </c>
      <c r="S9206" s="2">
        <v>10.5</v>
      </c>
      <c r="T9206" s="2">
        <v>3</v>
      </c>
      <c r="U9206" s="2">
        <f t="shared" si="143"/>
        <v>78.3</v>
      </c>
    </row>
    <row r="9207" spans="1:21" x14ac:dyDescent="0.2">
      <c r="A9207" t="s">
        <v>23</v>
      </c>
      <c r="B9207" s="3">
        <v>45116</v>
      </c>
      <c r="C9207" s="10" t="str">
        <f>TEXT(data[[#This Row],[Date]],"mmmm")</f>
        <v>July</v>
      </c>
      <c r="D9207" t="s">
        <v>12</v>
      </c>
      <c r="E9207" t="s">
        <v>19</v>
      </c>
      <c r="F9207" t="s">
        <v>20</v>
      </c>
      <c r="G9207" t="s">
        <v>17</v>
      </c>
      <c r="H9207" s="11">
        <v>335.5</v>
      </c>
      <c r="I9207" s="11">
        <v>2.2814000000000001</v>
      </c>
      <c r="J9207" s="13">
        <f>data[[#This Row],[Clicks]]/data[[#This Row],[Impressions]]</f>
        <v>6.8000000000000005E-3</v>
      </c>
      <c r="K9207" s="1">
        <v>0.71999999999999975</v>
      </c>
      <c r="L9207" s="2">
        <v>1.6426079999999994</v>
      </c>
      <c r="M9207">
        <v>2</v>
      </c>
      <c r="N9207" s="1">
        <f>IF(data[[#This Row],[Conversions]]=0,0,data[[#This Row],[Spend, Dollars]]/data[[#This Row],[Conversions]])</f>
        <v>0.8213039999999997</v>
      </c>
      <c r="O9207" s="13">
        <f>data[[#This Row],[Conversions]]/data[[#This Row],[Clicks]]</f>
        <v>0.87665468571929517</v>
      </c>
      <c r="P9207" s="11">
        <v>62</v>
      </c>
      <c r="Q9207" s="11">
        <f>IF(data[[#This Row],[Spend, Dollars]]=0,0,data[[#This Row],[Total conversion value, Dollars]]/data[[#This Row],[Spend, Dollars]])</f>
        <v>37.744854524025222</v>
      </c>
      <c r="R9207" s="2">
        <v>37.199999999999996</v>
      </c>
      <c r="S9207" s="2">
        <v>7.5</v>
      </c>
      <c r="T9207" s="2">
        <v>1</v>
      </c>
      <c r="U9207" s="2">
        <f t="shared" si="143"/>
        <v>45.699999999999996</v>
      </c>
    </row>
    <row r="9208" spans="1:21" x14ac:dyDescent="0.2">
      <c r="A9208" t="s">
        <v>23</v>
      </c>
      <c r="B9208" s="3">
        <v>45117</v>
      </c>
      <c r="C9208" s="10" t="str">
        <f>TEXT(data[[#This Row],[Date]],"mmmm")</f>
        <v>July</v>
      </c>
      <c r="D9208" t="s">
        <v>12</v>
      </c>
      <c r="E9208" t="s">
        <v>19</v>
      </c>
      <c r="F9208" t="s">
        <v>20</v>
      </c>
      <c r="G9208" t="s">
        <v>17</v>
      </c>
      <c r="H9208" s="11">
        <v>36.800000000000203</v>
      </c>
      <c r="I9208" s="11">
        <v>0.24656000000000136</v>
      </c>
      <c r="J9208" s="13">
        <f>data[[#This Row],[Clicks]]/data[[#This Row],[Impressions]]</f>
        <v>6.7000000000000002E-3</v>
      </c>
      <c r="K9208" s="1">
        <v>0.92999999999999983</v>
      </c>
      <c r="L9208" s="2">
        <v>0.22930080000000122</v>
      </c>
      <c r="M9208">
        <v>4</v>
      </c>
      <c r="N9208" s="1">
        <f>IF(data[[#This Row],[Conversions]]=0,0,data[[#This Row],[Spend, Dollars]]/data[[#This Row],[Conversions]])</f>
        <v>5.7325200000000305E-2</v>
      </c>
      <c r="O9208" s="13">
        <f>data[[#This Row],[Conversions]]/data[[#This Row],[Clicks]]</f>
        <v>16.223231667748127</v>
      </c>
      <c r="P9208" s="11">
        <v>291</v>
      </c>
      <c r="Q9208" s="11">
        <f>IF(data[[#This Row],[Spend, Dollars]]=0,0,data[[#This Row],[Total conversion value, Dollars]]/data[[#This Row],[Spend, Dollars]])</f>
        <v>1269.0753804609424</v>
      </c>
      <c r="R9208" s="2">
        <v>70.8</v>
      </c>
      <c r="S9208" s="2">
        <v>10.5</v>
      </c>
      <c r="T9208" s="2">
        <v>0</v>
      </c>
      <c r="U9208" s="2">
        <f t="shared" si="143"/>
        <v>81.3</v>
      </c>
    </row>
    <row r="9209" spans="1:21" x14ac:dyDescent="0.2">
      <c r="A9209" t="s">
        <v>23</v>
      </c>
      <c r="B9209" s="3">
        <v>45118</v>
      </c>
      <c r="C9209" s="10" t="str">
        <f>TEXT(data[[#This Row],[Date]],"mmmm")</f>
        <v>July</v>
      </c>
      <c r="D9209" t="s">
        <v>12</v>
      </c>
      <c r="E9209" t="s">
        <v>19</v>
      </c>
      <c r="F9209" t="s">
        <v>20</v>
      </c>
      <c r="G9209" t="s">
        <v>17</v>
      </c>
      <c r="H9209" s="11">
        <v>1185.3</v>
      </c>
      <c r="I9209" s="11">
        <v>0.59265000000000045</v>
      </c>
      <c r="J9209" s="13">
        <f>data[[#This Row],[Clicks]]/data[[#This Row],[Impressions]]</f>
        <v>5.0000000000000044E-4</v>
      </c>
      <c r="K9209" s="1">
        <v>0.7699999999999998</v>
      </c>
      <c r="L9209" s="2">
        <v>0.4563405000000002</v>
      </c>
      <c r="M9209">
        <v>5</v>
      </c>
      <c r="N9209" s="1">
        <f>IF(data[[#This Row],[Conversions]]=0,0,data[[#This Row],[Spend, Dollars]]/data[[#This Row],[Conversions]])</f>
        <v>9.1268100000000046E-2</v>
      </c>
      <c r="O9209" s="13">
        <f>data[[#This Row],[Conversions]]/data[[#This Row],[Clicks]]</f>
        <v>8.4366826963637838</v>
      </c>
      <c r="P9209" s="11">
        <v>378</v>
      </c>
      <c r="Q9209" s="11">
        <f>IF(data[[#This Row],[Spend, Dollars]]=0,0,data[[#This Row],[Total conversion value, Dollars]]/data[[#This Row],[Spend, Dollars]])</f>
        <v>828.32884655208079</v>
      </c>
      <c r="R9209" s="2">
        <v>36</v>
      </c>
      <c r="S9209" s="2">
        <v>6</v>
      </c>
      <c r="T9209" s="2">
        <v>8</v>
      </c>
      <c r="U9209" s="2">
        <f t="shared" si="143"/>
        <v>50</v>
      </c>
    </row>
    <row r="9210" spans="1:21" x14ac:dyDescent="0.2">
      <c r="A9210" t="s">
        <v>23</v>
      </c>
      <c r="B9210" s="3">
        <v>45119</v>
      </c>
      <c r="C9210" s="10" t="str">
        <f>TEXT(data[[#This Row],[Date]],"mmmm")</f>
        <v>July</v>
      </c>
      <c r="D9210" t="s">
        <v>12</v>
      </c>
      <c r="E9210" t="s">
        <v>19</v>
      </c>
      <c r="F9210" t="s">
        <v>20</v>
      </c>
      <c r="G9210" t="s">
        <v>17</v>
      </c>
      <c r="H9210" s="11">
        <v>477.59999999999991</v>
      </c>
      <c r="I9210" s="11">
        <v>2.0536799999999995</v>
      </c>
      <c r="J9210" s="13">
        <f>data[[#This Row],[Clicks]]/data[[#This Row],[Impressions]]</f>
        <v>4.3E-3</v>
      </c>
      <c r="K9210" s="1">
        <v>0.91999999999999982</v>
      </c>
      <c r="L9210" s="2">
        <v>1.8893855999999991</v>
      </c>
      <c r="M9210">
        <v>2</v>
      </c>
      <c r="N9210" s="1">
        <f>IF(data[[#This Row],[Conversions]]=0,0,data[[#This Row],[Spend, Dollars]]/data[[#This Row],[Conversions]])</f>
        <v>0.94469279999999956</v>
      </c>
      <c r="O9210" s="13">
        <f>data[[#This Row],[Conversions]]/data[[#This Row],[Clicks]]</f>
        <v>0.9738615558412218</v>
      </c>
      <c r="P9210" s="11">
        <v>99</v>
      </c>
      <c r="Q9210" s="11">
        <f>IF(data[[#This Row],[Spend, Dollars]]=0,0,data[[#This Row],[Total conversion value, Dollars]]/data[[#This Row],[Spend, Dollars]])</f>
        <v>52.397985884935316</v>
      </c>
      <c r="R9210" s="2">
        <v>66</v>
      </c>
      <c r="S9210" s="2">
        <v>12</v>
      </c>
      <c r="T9210" s="2">
        <v>6</v>
      </c>
      <c r="U9210" s="2">
        <f t="shared" si="143"/>
        <v>84</v>
      </c>
    </row>
    <row r="9211" spans="1:21" x14ac:dyDescent="0.2">
      <c r="A9211" t="s">
        <v>23</v>
      </c>
      <c r="B9211" s="3">
        <v>45120</v>
      </c>
      <c r="C9211" s="10" t="str">
        <f>TEXT(data[[#This Row],[Date]],"mmmm")</f>
        <v>July</v>
      </c>
      <c r="D9211" t="s">
        <v>12</v>
      </c>
      <c r="E9211" t="s">
        <v>19</v>
      </c>
      <c r="F9211" t="s">
        <v>20</v>
      </c>
      <c r="G9211" t="s">
        <v>17</v>
      </c>
      <c r="H9211" s="11">
        <v>119</v>
      </c>
      <c r="I9211" s="11">
        <v>0.55930000000000002</v>
      </c>
      <c r="J9211" s="13">
        <f>data[[#This Row],[Clicks]]/data[[#This Row],[Impressions]]</f>
        <v>4.7000000000000002E-3</v>
      </c>
      <c r="K9211" s="1">
        <v>0.38999999999999996</v>
      </c>
      <c r="L9211" s="2">
        <v>0.21812699999999999</v>
      </c>
      <c r="M9211">
        <v>1</v>
      </c>
      <c r="N9211" s="1">
        <f>IF(data[[#This Row],[Conversions]]=0,0,data[[#This Row],[Spend, Dollars]]/data[[#This Row],[Conversions]])</f>
        <v>0.21812699999999999</v>
      </c>
      <c r="O9211" s="13">
        <f>data[[#This Row],[Conversions]]/data[[#This Row],[Clicks]]</f>
        <v>1.7879492222420883</v>
      </c>
      <c r="P9211" s="11">
        <v>61</v>
      </c>
      <c r="Q9211" s="11">
        <f>IF(data[[#This Row],[Spend, Dollars]]=0,0,data[[#This Row],[Total conversion value, Dollars]]/data[[#This Row],[Spend, Dollars]])</f>
        <v>279.6535962994036</v>
      </c>
      <c r="R9211" s="2">
        <v>62.4</v>
      </c>
      <c r="S9211" s="2">
        <v>3</v>
      </c>
      <c r="T9211" s="2">
        <v>6</v>
      </c>
      <c r="U9211" s="2">
        <f t="shared" si="143"/>
        <v>71.400000000000006</v>
      </c>
    </row>
    <row r="9212" spans="1:21" x14ac:dyDescent="0.2">
      <c r="A9212" t="s">
        <v>23</v>
      </c>
      <c r="B9212" s="3">
        <v>45121</v>
      </c>
      <c r="C9212" s="10" t="str">
        <f>TEXT(data[[#This Row],[Date]],"mmmm")</f>
        <v>July</v>
      </c>
      <c r="D9212" t="s">
        <v>12</v>
      </c>
      <c r="E9212" t="s">
        <v>19</v>
      </c>
      <c r="F9212" t="s">
        <v>20</v>
      </c>
      <c r="G9212" t="s">
        <v>17</v>
      </c>
      <c r="H9212" s="11">
        <v>641.59999999999991</v>
      </c>
      <c r="I9212" s="11">
        <v>4.8119999999999994</v>
      </c>
      <c r="J9212" s="13">
        <f>data[[#This Row],[Clicks]]/data[[#This Row],[Impressions]]</f>
        <v>7.4999999999999997E-3</v>
      </c>
      <c r="K9212" s="1">
        <v>1.18</v>
      </c>
      <c r="L9212" s="2">
        <v>5.6781599999999992</v>
      </c>
      <c r="M9212">
        <v>5</v>
      </c>
      <c r="N9212" s="1">
        <f>IF(data[[#This Row],[Conversions]]=0,0,data[[#This Row],[Spend, Dollars]]/data[[#This Row],[Conversions]])</f>
        <v>1.1356319999999998</v>
      </c>
      <c r="O9212" s="13">
        <f>data[[#This Row],[Conversions]]/data[[#This Row],[Clicks]]</f>
        <v>1.0390689941812137</v>
      </c>
      <c r="P9212" s="11">
        <v>181</v>
      </c>
      <c r="Q9212" s="11">
        <f>IF(data[[#This Row],[Spend, Dollars]]=0,0,data[[#This Row],[Total conversion value, Dollars]]/data[[#This Row],[Spend, Dollars]])</f>
        <v>31.876523380813506</v>
      </c>
      <c r="R9212" s="2">
        <v>46.8</v>
      </c>
      <c r="S9212" s="2">
        <v>7.5</v>
      </c>
      <c r="T9212" s="2">
        <v>6</v>
      </c>
      <c r="U9212" s="2">
        <f t="shared" si="143"/>
        <v>60.3</v>
      </c>
    </row>
    <row r="9213" spans="1:21" x14ac:dyDescent="0.2">
      <c r="A9213" t="s">
        <v>23</v>
      </c>
      <c r="B9213" s="3">
        <v>45122</v>
      </c>
      <c r="C9213" s="10" t="str">
        <f>TEXT(data[[#This Row],[Date]],"mmmm")</f>
        <v>July</v>
      </c>
      <c r="D9213" t="s">
        <v>12</v>
      </c>
      <c r="E9213" t="s">
        <v>19</v>
      </c>
      <c r="F9213" t="s">
        <v>20</v>
      </c>
      <c r="G9213" t="s">
        <v>17</v>
      </c>
      <c r="H9213" s="11">
        <v>338.79999999999995</v>
      </c>
      <c r="I9213" s="11">
        <v>1.4568399999999999</v>
      </c>
      <c r="J9213" s="13">
        <f>data[[#This Row],[Clicks]]/data[[#This Row],[Impressions]]</f>
        <v>4.3E-3</v>
      </c>
      <c r="K9213" s="1">
        <v>1.1599999999999999</v>
      </c>
      <c r="L9213" s="2">
        <v>1.6899343999999998</v>
      </c>
      <c r="M9213">
        <v>5</v>
      </c>
      <c r="N9213" s="1">
        <f>IF(data[[#This Row],[Conversions]]=0,0,data[[#This Row],[Spend, Dollars]]/data[[#This Row],[Conversions]])</f>
        <v>0.33798687999999999</v>
      </c>
      <c r="O9213" s="13">
        <f>data[[#This Row],[Conversions]]/data[[#This Row],[Clicks]]</f>
        <v>3.4320858845171744</v>
      </c>
      <c r="P9213" s="11">
        <v>398</v>
      </c>
      <c r="Q9213" s="11">
        <f>IF(data[[#This Row],[Spend, Dollars]]=0,0,data[[#This Row],[Total conversion value, Dollars]]/data[[#This Row],[Spend, Dollars]])</f>
        <v>235.51210035135094</v>
      </c>
      <c r="R9213" s="2">
        <v>82.8</v>
      </c>
      <c r="S9213" s="2">
        <v>6</v>
      </c>
      <c r="T9213" s="2">
        <v>1</v>
      </c>
      <c r="U9213" s="2">
        <f t="shared" si="143"/>
        <v>89.8</v>
      </c>
    </row>
    <row r="9214" spans="1:21" x14ac:dyDescent="0.2">
      <c r="A9214" t="s">
        <v>23</v>
      </c>
      <c r="B9214" s="3">
        <v>45123</v>
      </c>
      <c r="C9214" s="10" t="str">
        <f>TEXT(data[[#This Row],[Date]],"mmmm")</f>
        <v>July</v>
      </c>
      <c r="D9214" t="s">
        <v>12</v>
      </c>
      <c r="E9214" t="s">
        <v>19</v>
      </c>
      <c r="F9214" t="s">
        <v>20</v>
      </c>
      <c r="G9214" t="s">
        <v>17</v>
      </c>
      <c r="H9214" s="11">
        <v>549.09999999999991</v>
      </c>
      <c r="I9214" s="11">
        <v>3.0749599999999995</v>
      </c>
      <c r="J9214" s="13">
        <f>data[[#This Row],[Clicks]]/data[[#This Row],[Impressions]]</f>
        <v>5.5999999999999999E-3</v>
      </c>
      <c r="K9214" s="1">
        <v>0.6599999999999997</v>
      </c>
      <c r="L9214" s="2">
        <v>2.0294735999999989</v>
      </c>
      <c r="M9214">
        <v>5</v>
      </c>
      <c r="N9214" s="1">
        <f>IF(data[[#This Row],[Conversions]]=0,0,data[[#This Row],[Spend, Dollars]]/data[[#This Row],[Conversions]])</f>
        <v>0.40589471999999976</v>
      </c>
      <c r="O9214" s="13">
        <f>data[[#This Row],[Conversions]]/data[[#This Row],[Clicks]]</f>
        <v>1.6260374118687726</v>
      </c>
      <c r="P9214" s="11">
        <v>321</v>
      </c>
      <c r="Q9214" s="11">
        <f>IF(data[[#This Row],[Spend, Dollars]]=0,0,data[[#This Row],[Total conversion value, Dollars]]/data[[#This Row],[Spend, Dollars]])</f>
        <v>158.16909369996247</v>
      </c>
      <c r="R9214" s="2">
        <v>45.6</v>
      </c>
      <c r="S9214" s="2">
        <v>4.5</v>
      </c>
      <c r="T9214" s="2">
        <v>4</v>
      </c>
      <c r="U9214" s="2">
        <f t="shared" si="143"/>
        <v>54.1</v>
      </c>
    </row>
    <row r="9215" spans="1:21" x14ac:dyDescent="0.2">
      <c r="A9215" t="s">
        <v>23</v>
      </c>
      <c r="B9215" s="3">
        <v>45124</v>
      </c>
      <c r="C9215" s="10" t="str">
        <f>TEXT(data[[#This Row],[Date]],"mmmm")</f>
        <v>July</v>
      </c>
      <c r="D9215" t="s">
        <v>12</v>
      </c>
      <c r="E9215" t="s">
        <v>19</v>
      </c>
      <c r="F9215" t="s">
        <v>20</v>
      </c>
      <c r="G9215" t="s">
        <v>17</v>
      </c>
      <c r="H9215" s="11">
        <v>615.19999999999982</v>
      </c>
      <c r="I9215" s="11">
        <v>4.3063999999999991</v>
      </c>
      <c r="J9215" s="13">
        <f>data[[#This Row],[Clicks]]/data[[#This Row],[Impressions]]</f>
        <v>7.000000000000001E-3</v>
      </c>
      <c r="K9215" s="1">
        <v>1.2699999999999998</v>
      </c>
      <c r="L9215" s="2">
        <v>5.4691279999999978</v>
      </c>
      <c r="M9215">
        <v>5</v>
      </c>
      <c r="N9215" s="1">
        <f>IF(data[[#This Row],[Conversions]]=0,0,data[[#This Row],[Spend, Dollars]]/data[[#This Row],[Conversions]])</f>
        <v>1.0938255999999995</v>
      </c>
      <c r="O9215" s="13">
        <f>data[[#This Row],[Conversions]]/data[[#This Row],[Clicks]]</f>
        <v>1.1610626044956347</v>
      </c>
      <c r="P9215" s="11">
        <v>206</v>
      </c>
      <c r="Q9215" s="11">
        <f>IF(data[[#This Row],[Spend, Dollars]]=0,0,data[[#This Row],[Total conversion value, Dollars]]/data[[#This Row],[Spend, Dollars]])</f>
        <v>37.665967956866268</v>
      </c>
      <c r="R9215" s="2">
        <v>54</v>
      </c>
      <c r="S9215" s="2">
        <v>0</v>
      </c>
      <c r="T9215" s="2">
        <v>5</v>
      </c>
      <c r="U9215" s="2">
        <f t="shared" si="143"/>
        <v>59</v>
      </c>
    </row>
    <row r="9216" spans="1:21" x14ac:dyDescent="0.2">
      <c r="A9216" t="s">
        <v>23</v>
      </c>
      <c r="B9216" s="3">
        <v>45125</v>
      </c>
      <c r="C9216" s="10" t="str">
        <f>TEXT(data[[#This Row],[Date]],"mmmm")</f>
        <v>July</v>
      </c>
      <c r="D9216" t="s">
        <v>12</v>
      </c>
      <c r="E9216" t="s">
        <v>19</v>
      </c>
      <c r="F9216" t="s">
        <v>20</v>
      </c>
      <c r="G9216" t="s">
        <v>17</v>
      </c>
      <c r="H9216" s="11">
        <v>974.69999999999982</v>
      </c>
      <c r="I9216" s="11">
        <v>7.8950699999999978</v>
      </c>
      <c r="J9216" s="13">
        <f>data[[#This Row],[Clicks]]/data[[#This Row],[Impressions]]</f>
        <v>8.0999999999999996E-3</v>
      </c>
      <c r="K9216" s="1">
        <v>0.92999999999999983</v>
      </c>
      <c r="L9216" s="2">
        <v>7.3424150999999966</v>
      </c>
      <c r="M9216">
        <v>3</v>
      </c>
      <c r="N9216" s="1">
        <f>IF(data[[#This Row],[Conversions]]=0,0,data[[#This Row],[Spend, Dollars]]/data[[#This Row],[Conversions]])</f>
        <v>2.447471699999999</v>
      </c>
      <c r="O9216" s="13">
        <f>data[[#This Row],[Conversions]]/data[[#This Row],[Clicks]]</f>
        <v>0.37998396467669077</v>
      </c>
      <c r="P9216" s="11">
        <v>128</v>
      </c>
      <c r="Q9216" s="11">
        <f>IF(data[[#This Row],[Spend, Dollars]]=0,0,data[[#This Row],[Total conversion value, Dollars]]/data[[#This Row],[Spend, Dollars]])</f>
        <v>17.4329560855256</v>
      </c>
      <c r="R9216" s="2">
        <v>37.199999999999996</v>
      </c>
      <c r="S9216" s="2">
        <v>7.5</v>
      </c>
      <c r="T9216" s="2">
        <v>3</v>
      </c>
      <c r="U9216" s="2">
        <f t="shared" si="143"/>
        <v>47.699999999999996</v>
      </c>
    </row>
    <row r="9217" spans="1:21" x14ac:dyDescent="0.2">
      <c r="A9217" t="s">
        <v>23</v>
      </c>
      <c r="B9217" s="3">
        <v>45126</v>
      </c>
      <c r="C9217" s="10" t="str">
        <f>TEXT(data[[#This Row],[Date]],"mmmm")</f>
        <v>July</v>
      </c>
      <c r="D9217" t="s">
        <v>12</v>
      </c>
      <c r="E9217" t="s">
        <v>19</v>
      </c>
      <c r="F9217" t="s">
        <v>20</v>
      </c>
      <c r="G9217" t="s">
        <v>17</v>
      </c>
      <c r="H9217" s="11">
        <v>690.59999999999991</v>
      </c>
      <c r="I9217" s="11">
        <v>3.2458199999999993</v>
      </c>
      <c r="J9217" s="13">
        <f>data[[#This Row],[Clicks]]/data[[#This Row],[Impressions]]</f>
        <v>4.6999999999999993E-3</v>
      </c>
      <c r="K9217" s="1">
        <v>0.54999999999999982</v>
      </c>
      <c r="L9217" s="2">
        <v>1.7852009999999989</v>
      </c>
      <c r="M9217">
        <v>3</v>
      </c>
      <c r="N9217" s="1">
        <f>IF(data[[#This Row],[Conversions]]=0,0,data[[#This Row],[Spend, Dollars]]/data[[#This Row],[Conversions]])</f>
        <v>0.59506699999999968</v>
      </c>
      <c r="O9217" s="13">
        <f>data[[#This Row],[Conversions]]/data[[#This Row],[Clicks]]</f>
        <v>0.92426567092445078</v>
      </c>
      <c r="P9217" s="11">
        <v>211</v>
      </c>
      <c r="Q9217" s="11">
        <f>IF(data[[#This Row],[Spend, Dollars]]=0,0,data[[#This Row],[Total conversion value, Dollars]]/data[[#This Row],[Spend, Dollars]])</f>
        <v>118.19397367579344</v>
      </c>
      <c r="R9217" s="2">
        <v>12</v>
      </c>
      <c r="S9217" s="2">
        <v>3</v>
      </c>
      <c r="T9217" s="2">
        <v>7</v>
      </c>
      <c r="U9217" s="2">
        <f t="shared" si="143"/>
        <v>22</v>
      </c>
    </row>
    <row r="9218" spans="1:21" x14ac:dyDescent="0.2">
      <c r="A9218" t="s">
        <v>23</v>
      </c>
      <c r="B9218" s="3">
        <v>45127</v>
      </c>
      <c r="C9218" s="10" t="str">
        <f>TEXT(data[[#This Row],[Date]],"mmmm")</f>
        <v>July</v>
      </c>
      <c r="D9218" t="s">
        <v>12</v>
      </c>
      <c r="E9218" t="s">
        <v>19</v>
      </c>
      <c r="F9218" t="s">
        <v>20</v>
      </c>
      <c r="G9218" t="s">
        <v>17</v>
      </c>
      <c r="H9218" s="11">
        <v>1208.0999999999999</v>
      </c>
      <c r="I9218" s="11">
        <v>8.6983199999999989</v>
      </c>
      <c r="J9218" s="13">
        <f>data[[#This Row],[Clicks]]/data[[#This Row],[Impressions]]</f>
        <v>7.1999999999999998E-3</v>
      </c>
      <c r="K9218" s="1">
        <v>0.98999999999999977</v>
      </c>
      <c r="L9218" s="2">
        <v>8.6113367999999966</v>
      </c>
      <c r="M9218">
        <v>4</v>
      </c>
      <c r="N9218" s="1">
        <f>IF(data[[#This Row],[Conversions]]=0,0,data[[#This Row],[Spend, Dollars]]/data[[#This Row],[Conversions]])</f>
        <v>2.1528341999999991</v>
      </c>
      <c r="O9218" s="13">
        <f>data[[#This Row],[Conversions]]/data[[#This Row],[Clicks]]</f>
        <v>0.45985891528479067</v>
      </c>
      <c r="P9218" s="11">
        <v>327</v>
      </c>
      <c r="Q9218" s="11">
        <f>IF(data[[#This Row],[Spend, Dollars]]=0,0,data[[#This Row],[Total conversion value, Dollars]]/data[[#This Row],[Spend, Dollars]])</f>
        <v>37.973198307607724</v>
      </c>
      <c r="R9218" s="2">
        <v>96</v>
      </c>
      <c r="S9218" s="2">
        <v>9</v>
      </c>
      <c r="T9218" s="2">
        <v>3</v>
      </c>
      <c r="U9218" s="2">
        <f t="shared" si="143"/>
        <v>108</v>
      </c>
    </row>
    <row r="9219" spans="1:21" x14ac:dyDescent="0.2">
      <c r="A9219" t="s">
        <v>23</v>
      </c>
      <c r="B9219" s="3">
        <v>45128</v>
      </c>
      <c r="C9219" s="10" t="str">
        <f>TEXT(data[[#This Row],[Date]],"mmmm")</f>
        <v>July</v>
      </c>
      <c r="D9219" t="s">
        <v>12</v>
      </c>
      <c r="E9219" t="s">
        <v>19</v>
      </c>
      <c r="F9219" t="s">
        <v>20</v>
      </c>
      <c r="G9219" t="s">
        <v>17</v>
      </c>
      <c r="H9219" s="11">
        <v>350.09999999999991</v>
      </c>
      <c r="I9219" s="11">
        <v>1.2253499999999995</v>
      </c>
      <c r="J9219" s="13">
        <f>data[[#This Row],[Clicks]]/data[[#This Row],[Impressions]]</f>
        <v>3.4999999999999996E-3</v>
      </c>
      <c r="K9219" s="1">
        <v>0.68999999999999972</v>
      </c>
      <c r="L9219" s="2">
        <v>0.84549149999999929</v>
      </c>
      <c r="M9219">
        <v>1</v>
      </c>
      <c r="N9219" s="1">
        <f>IF(data[[#This Row],[Conversions]]=0,0,data[[#This Row],[Spend, Dollars]]/data[[#This Row],[Conversions]])</f>
        <v>0.84549149999999929</v>
      </c>
      <c r="O9219" s="13">
        <f>data[[#This Row],[Conversions]]/data[[#This Row],[Clicks]]</f>
        <v>0.8160933610805079</v>
      </c>
      <c r="P9219" s="11">
        <v>63</v>
      </c>
      <c r="Q9219" s="11">
        <f>IF(data[[#This Row],[Spend, Dollars]]=0,0,data[[#This Row],[Total conversion value, Dollars]]/data[[#This Row],[Spend, Dollars]])</f>
        <v>74.512872098655109</v>
      </c>
      <c r="R9219" s="2">
        <v>60</v>
      </c>
      <c r="S9219" s="2">
        <v>7.5</v>
      </c>
      <c r="T9219" s="2">
        <v>7</v>
      </c>
      <c r="U9219" s="2">
        <f t="shared" ref="U9219:U9282" si="144">SUM(R9219:T9219)</f>
        <v>74.5</v>
      </c>
    </row>
    <row r="9220" spans="1:21" x14ac:dyDescent="0.2">
      <c r="A9220" t="s">
        <v>23</v>
      </c>
      <c r="B9220" s="3">
        <v>45129</v>
      </c>
      <c r="C9220" s="10" t="str">
        <f>TEXT(data[[#This Row],[Date]],"mmmm")</f>
        <v>July</v>
      </c>
      <c r="D9220" t="s">
        <v>12</v>
      </c>
      <c r="E9220" t="s">
        <v>19</v>
      </c>
      <c r="F9220" t="s">
        <v>20</v>
      </c>
      <c r="G9220" t="s">
        <v>17</v>
      </c>
      <c r="H9220" s="11">
        <v>1142.6999999999998</v>
      </c>
      <c r="I9220" s="11">
        <v>5.3706899999999997</v>
      </c>
      <c r="J9220" s="13">
        <f>data[[#This Row],[Clicks]]/data[[#This Row],[Impressions]]</f>
        <v>4.7000000000000002E-3</v>
      </c>
      <c r="K9220" s="1">
        <v>0.7699999999999998</v>
      </c>
      <c r="L9220" s="2">
        <v>4.1354312999999987</v>
      </c>
      <c r="M9220">
        <v>1</v>
      </c>
      <c r="N9220" s="1">
        <f>IF(data[[#This Row],[Conversions]]=0,0,data[[#This Row],[Spend, Dollars]]/data[[#This Row],[Conversions]])</f>
        <v>4.1354312999999987</v>
      </c>
      <c r="O9220" s="13">
        <f>data[[#This Row],[Conversions]]/data[[#This Row],[Clicks]]</f>
        <v>0.18619581469047738</v>
      </c>
      <c r="P9220" s="11">
        <v>28</v>
      </c>
      <c r="Q9220" s="11">
        <f>IF(data[[#This Row],[Spend, Dollars]]=0,0,data[[#This Row],[Total conversion value, Dollars]]/data[[#This Row],[Spend, Dollars]])</f>
        <v>6.7707568978355432</v>
      </c>
      <c r="R9220" s="2">
        <v>31.2</v>
      </c>
      <c r="S9220" s="2">
        <v>6</v>
      </c>
      <c r="T9220" s="2">
        <v>1</v>
      </c>
      <c r="U9220" s="2">
        <f t="shared" si="144"/>
        <v>38.200000000000003</v>
      </c>
    </row>
    <row r="9221" spans="1:21" x14ac:dyDescent="0.2">
      <c r="A9221" t="s">
        <v>23</v>
      </c>
      <c r="B9221" s="3">
        <v>45130</v>
      </c>
      <c r="C9221" s="10" t="str">
        <f>TEXT(data[[#This Row],[Date]],"mmmm")</f>
        <v>July</v>
      </c>
      <c r="D9221" t="s">
        <v>12</v>
      </c>
      <c r="E9221" t="s">
        <v>19</v>
      </c>
      <c r="F9221" t="s">
        <v>20</v>
      </c>
      <c r="G9221" t="s">
        <v>17</v>
      </c>
      <c r="H9221" s="11">
        <v>716.19999999999982</v>
      </c>
      <c r="I9221" s="11">
        <v>2.0769799999999998</v>
      </c>
      <c r="J9221" s="13">
        <f>data[[#This Row],[Clicks]]/data[[#This Row],[Impressions]]</f>
        <v>2.9000000000000007E-3</v>
      </c>
      <c r="K9221" s="1">
        <v>0.54999999999999982</v>
      </c>
      <c r="L9221" s="2">
        <v>1.1423389999999995</v>
      </c>
      <c r="M9221">
        <v>5</v>
      </c>
      <c r="N9221" s="1">
        <f>IF(data[[#This Row],[Conversions]]=0,0,data[[#This Row],[Spend, Dollars]]/data[[#This Row],[Conversions]])</f>
        <v>0.22846779999999992</v>
      </c>
      <c r="O9221" s="13">
        <f>data[[#This Row],[Conversions]]/data[[#This Row],[Clicks]]</f>
        <v>2.4073414284201102</v>
      </c>
      <c r="P9221" s="11">
        <v>202</v>
      </c>
      <c r="Q9221" s="11">
        <f>IF(data[[#This Row],[Spend, Dollars]]=0,0,data[[#This Row],[Total conversion value, Dollars]]/data[[#This Row],[Spend, Dollars]])</f>
        <v>176.83017037849541</v>
      </c>
      <c r="R9221" s="2">
        <v>66</v>
      </c>
      <c r="S9221" s="2">
        <v>3</v>
      </c>
      <c r="T9221" s="2">
        <v>8</v>
      </c>
      <c r="U9221" s="2">
        <f t="shared" si="144"/>
        <v>77</v>
      </c>
    </row>
    <row r="9222" spans="1:21" x14ac:dyDescent="0.2">
      <c r="A9222" t="s">
        <v>23</v>
      </c>
      <c r="B9222" s="3">
        <v>45131</v>
      </c>
      <c r="C9222" s="10" t="str">
        <f>TEXT(data[[#This Row],[Date]],"mmmm")</f>
        <v>July</v>
      </c>
      <c r="D9222" t="s">
        <v>12</v>
      </c>
      <c r="E9222" t="s">
        <v>19</v>
      </c>
      <c r="F9222" t="s">
        <v>20</v>
      </c>
      <c r="G9222" t="s">
        <v>17</v>
      </c>
      <c r="H9222" s="11">
        <v>781.19999999999982</v>
      </c>
      <c r="I9222" s="11">
        <v>3.7497599999999993</v>
      </c>
      <c r="J9222" s="13">
        <f>data[[#This Row],[Clicks]]/data[[#This Row],[Impressions]]</f>
        <v>4.8000000000000004E-3</v>
      </c>
      <c r="K9222" s="1">
        <v>0.24000000000000005</v>
      </c>
      <c r="L9222" s="2">
        <v>0.89994240000000003</v>
      </c>
      <c r="M9222">
        <v>2</v>
      </c>
      <c r="N9222" s="1">
        <f>IF(data[[#This Row],[Conversions]]=0,0,data[[#This Row],[Spend, Dollars]]/data[[#This Row],[Conversions]])</f>
        <v>0.44997120000000002</v>
      </c>
      <c r="O9222" s="13">
        <f>data[[#This Row],[Conversions]]/data[[#This Row],[Clicks]]</f>
        <v>0.5333674688513399</v>
      </c>
      <c r="P9222" s="11">
        <v>89</v>
      </c>
      <c r="Q9222" s="11">
        <f>IF(data[[#This Row],[Spend, Dollars]]=0,0,data[[#This Row],[Total conversion value, Dollars]]/data[[#This Row],[Spend, Dollars]])</f>
        <v>98.895218182852588</v>
      </c>
      <c r="R9222" s="2">
        <v>46.8</v>
      </c>
      <c r="S9222" s="2">
        <v>3</v>
      </c>
      <c r="T9222" s="2">
        <v>6</v>
      </c>
      <c r="U9222" s="2">
        <f t="shared" si="144"/>
        <v>55.8</v>
      </c>
    </row>
    <row r="9223" spans="1:21" x14ac:dyDescent="0.2">
      <c r="A9223" t="s">
        <v>23</v>
      </c>
      <c r="B9223" s="3">
        <v>45132</v>
      </c>
      <c r="C9223" s="10" t="str">
        <f>TEXT(data[[#This Row],[Date]],"mmmm")</f>
        <v>July</v>
      </c>
      <c r="D9223" t="s">
        <v>12</v>
      </c>
      <c r="E9223" t="s">
        <v>19</v>
      </c>
      <c r="F9223" t="s">
        <v>20</v>
      </c>
      <c r="G9223" t="s">
        <v>17</v>
      </c>
      <c r="H9223" s="11">
        <v>899</v>
      </c>
      <c r="I9223" s="11">
        <v>6.2030999999999992</v>
      </c>
      <c r="J9223" s="13">
        <f>data[[#This Row],[Clicks]]/data[[#This Row],[Impressions]]</f>
        <v>6.899999999999999E-3</v>
      </c>
      <c r="K9223" s="1">
        <v>1.0999999999999996</v>
      </c>
      <c r="L9223" s="2">
        <v>6.8234099999999973</v>
      </c>
      <c r="M9223">
        <v>2</v>
      </c>
      <c r="N9223" s="1">
        <f>IF(data[[#This Row],[Conversions]]=0,0,data[[#This Row],[Spend, Dollars]]/data[[#This Row],[Conversions]])</f>
        <v>3.4117049999999987</v>
      </c>
      <c r="O9223" s="13">
        <f>data[[#This Row],[Conversions]]/data[[#This Row],[Clicks]]</f>
        <v>0.3224194354435686</v>
      </c>
      <c r="P9223" s="11">
        <v>58</v>
      </c>
      <c r="Q9223" s="11">
        <f>IF(data[[#This Row],[Spend, Dollars]]=0,0,data[[#This Row],[Total conversion value, Dollars]]/data[[#This Row],[Spend, Dollars]])</f>
        <v>8.5001487526031738</v>
      </c>
      <c r="R9223" s="2">
        <v>54</v>
      </c>
      <c r="S9223" s="2">
        <v>12</v>
      </c>
      <c r="T9223" s="2">
        <v>4</v>
      </c>
      <c r="U9223" s="2">
        <f t="shared" si="144"/>
        <v>70</v>
      </c>
    </row>
    <row r="9224" spans="1:21" x14ac:dyDescent="0.2">
      <c r="A9224" t="s">
        <v>23</v>
      </c>
      <c r="B9224" s="3">
        <v>45133</v>
      </c>
      <c r="C9224" s="10" t="str">
        <f>TEXT(data[[#This Row],[Date]],"mmmm")</f>
        <v>July</v>
      </c>
      <c r="D9224" t="s">
        <v>12</v>
      </c>
      <c r="E9224" t="s">
        <v>19</v>
      </c>
      <c r="F9224" t="s">
        <v>20</v>
      </c>
      <c r="G9224" t="s">
        <v>17</v>
      </c>
      <c r="H9224" s="11">
        <v>333.89999999999986</v>
      </c>
      <c r="I9224" s="11">
        <v>1.4691599999999996</v>
      </c>
      <c r="J9224" s="13">
        <f>data[[#This Row],[Clicks]]/data[[#This Row],[Impressions]]</f>
        <v>4.4000000000000003E-3</v>
      </c>
      <c r="K9224" s="1">
        <v>0.28000000000000003</v>
      </c>
      <c r="L9224" s="2">
        <v>0.41136479999999992</v>
      </c>
      <c r="M9224">
        <v>2</v>
      </c>
      <c r="N9224" s="1">
        <f>IF(data[[#This Row],[Conversions]]=0,0,data[[#This Row],[Spend, Dollars]]/data[[#This Row],[Conversions]])</f>
        <v>0.20568239999999996</v>
      </c>
      <c r="O9224" s="13">
        <f>data[[#This Row],[Conversions]]/data[[#This Row],[Clicks]]</f>
        <v>1.3613221160390976</v>
      </c>
      <c r="P9224" s="11">
        <v>208</v>
      </c>
      <c r="Q9224" s="11">
        <f>IF(data[[#This Row],[Spend, Dollars]]=0,0,data[[#This Row],[Total conversion value, Dollars]]/data[[#This Row],[Spend, Dollars]])</f>
        <v>505.63392881452188</v>
      </c>
      <c r="R9224" s="2">
        <v>46.8</v>
      </c>
      <c r="S9224" s="2">
        <v>4.5</v>
      </c>
      <c r="T9224" s="2">
        <v>7</v>
      </c>
      <c r="U9224" s="2">
        <f t="shared" si="144"/>
        <v>58.3</v>
      </c>
    </row>
    <row r="9225" spans="1:21" x14ac:dyDescent="0.2">
      <c r="A9225" t="s">
        <v>23</v>
      </c>
      <c r="B9225" s="3">
        <v>45134</v>
      </c>
      <c r="C9225" s="10" t="str">
        <f>TEXT(data[[#This Row],[Date]],"mmmm")</f>
        <v>July</v>
      </c>
      <c r="D9225" t="s">
        <v>12</v>
      </c>
      <c r="E9225" t="s">
        <v>19</v>
      </c>
      <c r="F9225" t="s">
        <v>20</v>
      </c>
      <c r="G9225" t="s">
        <v>17</v>
      </c>
      <c r="H9225" s="11">
        <v>120.29999999999995</v>
      </c>
      <c r="I9225" s="11">
        <v>0.31277999999999989</v>
      </c>
      <c r="J9225" s="13">
        <f>data[[#This Row],[Clicks]]/data[[#This Row],[Impressions]]</f>
        <v>2.5999999999999999E-3</v>
      </c>
      <c r="K9225" s="1">
        <v>1.0899999999999999</v>
      </c>
      <c r="L9225" s="2">
        <v>0.34093019999999985</v>
      </c>
      <c r="M9225">
        <v>1</v>
      </c>
      <c r="N9225" s="1">
        <f>IF(data[[#This Row],[Conversions]]=0,0,data[[#This Row],[Spend, Dollars]]/data[[#This Row],[Conversions]])</f>
        <v>0.34093019999999985</v>
      </c>
      <c r="O9225" s="13">
        <f>data[[#This Row],[Conversions]]/data[[#This Row],[Clicks]]</f>
        <v>3.1971353667114277</v>
      </c>
      <c r="P9225" s="11">
        <v>81</v>
      </c>
      <c r="Q9225" s="11">
        <f>IF(data[[#This Row],[Spend, Dollars]]=0,0,data[[#This Row],[Total conversion value, Dollars]]/data[[#This Row],[Spend, Dollars]])</f>
        <v>237.58528871892264</v>
      </c>
      <c r="R9225" s="2">
        <v>64.8</v>
      </c>
      <c r="S9225" s="2">
        <v>4.5</v>
      </c>
      <c r="T9225" s="2">
        <v>1</v>
      </c>
      <c r="U9225" s="2">
        <f t="shared" si="144"/>
        <v>70.3</v>
      </c>
    </row>
    <row r="9226" spans="1:21" x14ac:dyDescent="0.2">
      <c r="A9226" t="s">
        <v>23</v>
      </c>
      <c r="B9226" s="3">
        <v>45135</v>
      </c>
      <c r="C9226" s="10" t="str">
        <f>TEXT(data[[#This Row],[Date]],"mmmm")</f>
        <v>July</v>
      </c>
      <c r="D9226" t="s">
        <v>12</v>
      </c>
      <c r="E9226" t="s">
        <v>19</v>
      </c>
      <c r="F9226" t="s">
        <v>20</v>
      </c>
      <c r="G9226" t="s">
        <v>17</v>
      </c>
      <c r="H9226" s="11">
        <v>861.39999999999986</v>
      </c>
      <c r="I9226" s="11">
        <v>4.0485799999999985</v>
      </c>
      <c r="J9226" s="13">
        <f>data[[#This Row],[Clicks]]/data[[#This Row],[Impressions]]</f>
        <v>4.6999999999999993E-3</v>
      </c>
      <c r="K9226" s="1">
        <v>1.0499999999999998</v>
      </c>
      <c r="L9226" s="2">
        <v>4.251008999999998</v>
      </c>
      <c r="M9226">
        <v>5</v>
      </c>
      <c r="N9226" s="1">
        <f>IF(data[[#This Row],[Conversions]]=0,0,data[[#This Row],[Spend, Dollars]]/data[[#This Row],[Conversions]])</f>
        <v>0.85020179999999956</v>
      </c>
      <c r="O9226" s="13">
        <f>data[[#This Row],[Conversions]]/data[[#This Row],[Clicks]]</f>
        <v>1.2350009139006768</v>
      </c>
      <c r="P9226" s="11">
        <v>430</v>
      </c>
      <c r="Q9226" s="11">
        <f>IF(data[[#This Row],[Spend, Dollars]]=0,0,data[[#This Row],[Total conversion value, Dollars]]/data[[#This Row],[Spend, Dollars]])</f>
        <v>101.1524558051983</v>
      </c>
      <c r="R9226" s="2">
        <v>37.199999999999996</v>
      </c>
      <c r="S9226" s="2">
        <v>7.5</v>
      </c>
      <c r="T9226" s="2">
        <v>1</v>
      </c>
      <c r="U9226" s="2">
        <f t="shared" si="144"/>
        <v>45.699999999999996</v>
      </c>
    </row>
    <row r="9227" spans="1:21" x14ac:dyDescent="0.2">
      <c r="A9227" t="s">
        <v>23</v>
      </c>
      <c r="B9227" s="3">
        <v>45136</v>
      </c>
      <c r="C9227" s="10" t="str">
        <f>TEXT(data[[#This Row],[Date]],"mmmm")</f>
        <v>July</v>
      </c>
      <c r="D9227" t="s">
        <v>12</v>
      </c>
      <c r="E9227" t="s">
        <v>19</v>
      </c>
      <c r="F9227" t="s">
        <v>20</v>
      </c>
      <c r="G9227" t="s">
        <v>17</v>
      </c>
      <c r="H9227" s="11">
        <v>431.19999999999982</v>
      </c>
      <c r="I9227" s="11">
        <v>2.6303199999999993</v>
      </c>
      <c r="J9227" s="13">
        <f>data[[#This Row],[Clicks]]/data[[#This Row],[Impressions]]</f>
        <v>6.1000000000000013E-3</v>
      </c>
      <c r="K9227" s="1">
        <v>1.21</v>
      </c>
      <c r="L9227" s="2">
        <v>3.1826871999999993</v>
      </c>
      <c r="M9227">
        <v>1</v>
      </c>
      <c r="N9227" s="1">
        <f>IF(data[[#This Row],[Conversions]]=0,0,data[[#This Row],[Spend, Dollars]]/data[[#This Row],[Conversions]])</f>
        <v>3.1826871999999993</v>
      </c>
      <c r="O9227" s="13">
        <f>data[[#This Row],[Conversions]]/data[[#This Row],[Clicks]]</f>
        <v>0.38018187901091893</v>
      </c>
      <c r="P9227" s="11">
        <v>97</v>
      </c>
      <c r="Q9227" s="11">
        <f>IF(data[[#This Row],[Spend, Dollars]]=0,0,data[[#This Row],[Total conversion value, Dollars]]/data[[#This Row],[Spend, Dollars]])</f>
        <v>30.477390300875317</v>
      </c>
      <c r="R9227" s="2">
        <v>34.799999999999997</v>
      </c>
      <c r="S9227" s="2">
        <v>0</v>
      </c>
      <c r="T9227" s="2">
        <v>0</v>
      </c>
      <c r="U9227" s="2">
        <f t="shared" si="144"/>
        <v>34.799999999999997</v>
      </c>
    </row>
    <row r="9228" spans="1:21" x14ac:dyDescent="0.2">
      <c r="A9228" t="s">
        <v>23</v>
      </c>
      <c r="B9228" s="3">
        <v>45137</v>
      </c>
      <c r="C9228" s="10" t="str">
        <f>TEXT(data[[#This Row],[Date]],"mmmm")</f>
        <v>July</v>
      </c>
      <c r="D9228" t="s">
        <v>12</v>
      </c>
      <c r="E9228" t="s">
        <v>19</v>
      </c>
      <c r="F9228" t="s">
        <v>20</v>
      </c>
      <c r="G9228" t="s">
        <v>17</v>
      </c>
      <c r="H9228" s="11">
        <v>766.69999999999982</v>
      </c>
      <c r="I9228" s="11">
        <v>2.4534399999999992</v>
      </c>
      <c r="J9228" s="13">
        <f>data[[#This Row],[Clicks]]/data[[#This Row],[Impressions]]</f>
        <v>3.1999999999999997E-3</v>
      </c>
      <c r="K9228" s="1">
        <v>0.19000000000000006</v>
      </c>
      <c r="L9228" s="2">
        <v>0.4661536</v>
      </c>
      <c r="M9228">
        <v>1</v>
      </c>
      <c r="N9228" s="1">
        <f>IF(data[[#This Row],[Conversions]]=0,0,data[[#This Row],[Spend, Dollars]]/data[[#This Row],[Conversions]])</f>
        <v>0.4661536</v>
      </c>
      <c r="O9228" s="13">
        <f>data[[#This Row],[Conversions]]/data[[#This Row],[Clicks]]</f>
        <v>0.40759097430546509</v>
      </c>
      <c r="P9228" s="11">
        <v>51</v>
      </c>
      <c r="Q9228" s="11">
        <f>IF(data[[#This Row],[Spend, Dollars]]=0,0,data[[#This Row],[Total conversion value, Dollars]]/data[[#This Row],[Spend, Dollars]])</f>
        <v>109.40599836620376</v>
      </c>
      <c r="R9228" s="2">
        <v>38.4</v>
      </c>
      <c r="S9228" s="2">
        <v>21</v>
      </c>
      <c r="T9228" s="2">
        <v>7</v>
      </c>
      <c r="U9228" s="2">
        <f t="shared" si="144"/>
        <v>66.400000000000006</v>
      </c>
    </row>
    <row r="9229" spans="1:21" x14ac:dyDescent="0.2">
      <c r="A9229" t="s">
        <v>23</v>
      </c>
      <c r="B9229" s="3">
        <v>45138</v>
      </c>
      <c r="C9229" s="10" t="str">
        <f>TEXT(data[[#This Row],[Date]],"mmmm")</f>
        <v>July</v>
      </c>
      <c r="D9229" t="s">
        <v>12</v>
      </c>
      <c r="E9229" t="s">
        <v>19</v>
      </c>
      <c r="F9229" t="s">
        <v>20</v>
      </c>
      <c r="G9229" t="s">
        <v>17</v>
      </c>
      <c r="H9229" s="11">
        <v>175.79999999999995</v>
      </c>
      <c r="I9229" s="11">
        <v>1.1075399999999997</v>
      </c>
      <c r="J9229" s="13">
        <f>data[[#This Row],[Clicks]]/data[[#This Row],[Impressions]]</f>
        <v>6.3E-3</v>
      </c>
      <c r="K9229" s="1">
        <v>1.0399999999999998</v>
      </c>
      <c r="L9229" s="2">
        <v>1.1518415999999996</v>
      </c>
      <c r="M9229">
        <v>5</v>
      </c>
      <c r="N9229" s="1">
        <f>IF(data[[#This Row],[Conversions]]=0,0,data[[#This Row],[Spend, Dollars]]/data[[#This Row],[Conversions]])</f>
        <v>0.2303683199999999</v>
      </c>
      <c r="O9229" s="13">
        <f>data[[#This Row],[Conversions]]/data[[#This Row],[Clicks]]</f>
        <v>4.5145096339635602</v>
      </c>
      <c r="P9229" s="11">
        <v>162</v>
      </c>
      <c r="Q9229" s="11">
        <f>IF(data[[#This Row],[Spend, Dollars]]=0,0,data[[#This Row],[Total conversion value, Dollars]]/data[[#This Row],[Spend, Dollars]])</f>
        <v>140.64433859655708</v>
      </c>
      <c r="R9229" s="2">
        <v>50.4</v>
      </c>
      <c r="S9229" s="2">
        <v>3</v>
      </c>
      <c r="T9229" s="2">
        <v>4</v>
      </c>
      <c r="U9229" s="2">
        <f t="shared" si="144"/>
        <v>57.4</v>
      </c>
    </row>
    <row r="9230" spans="1:21" x14ac:dyDescent="0.2">
      <c r="A9230" t="s">
        <v>23</v>
      </c>
      <c r="B9230" s="3">
        <v>45139</v>
      </c>
      <c r="C9230" s="10" t="str">
        <f>TEXT(data[[#This Row],[Date]],"mmmm")</f>
        <v>August</v>
      </c>
      <c r="D9230" t="s">
        <v>12</v>
      </c>
      <c r="E9230" t="s">
        <v>19</v>
      </c>
      <c r="F9230" t="s">
        <v>20</v>
      </c>
      <c r="G9230" t="s">
        <v>17</v>
      </c>
      <c r="H9230" s="11">
        <v>542</v>
      </c>
      <c r="I9230" s="11">
        <v>3.5771999999999999</v>
      </c>
      <c r="J9230" s="13">
        <f>data[[#This Row],[Clicks]]/data[[#This Row],[Impressions]]</f>
        <v>6.6E-3</v>
      </c>
      <c r="K9230" s="1">
        <v>1.3699999999999997</v>
      </c>
      <c r="L9230" s="2">
        <v>4.9007639999999988</v>
      </c>
      <c r="M9230">
        <v>4</v>
      </c>
      <c r="N9230" s="1">
        <f>IF(data[[#This Row],[Conversions]]=0,0,data[[#This Row],[Spend, Dollars]]/data[[#This Row],[Conversions]])</f>
        <v>1.2251909999999997</v>
      </c>
      <c r="O9230" s="13">
        <f>data[[#This Row],[Conversions]]/data[[#This Row],[Clicks]]</f>
        <v>1.1181930001118192</v>
      </c>
      <c r="P9230" s="11">
        <v>140</v>
      </c>
      <c r="Q9230" s="11">
        <f>IF(data[[#This Row],[Spend, Dollars]]=0,0,data[[#This Row],[Total conversion value, Dollars]]/data[[#This Row],[Spend, Dollars]])</f>
        <v>28.566974455411447</v>
      </c>
      <c r="R9230" s="2">
        <v>64.8</v>
      </c>
      <c r="S9230" s="2">
        <v>10.5</v>
      </c>
      <c r="T9230" s="2">
        <v>3</v>
      </c>
      <c r="U9230" s="2">
        <f t="shared" si="144"/>
        <v>78.3</v>
      </c>
    </row>
    <row r="9231" spans="1:21" x14ac:dyDescent="0.2">
      <c r="A9231" t="s">
        <v>23</v>
      </c>
      <c r="B9231" s="3">
        <v>45140</v>
      </c>
      <c r="C9231" s="10" t="str">
        <f>TEXT(data[[#This Row],[Date]],"mmmm")</f>
        <v>August</v>
      </c>
      <c r="D9231" t="s">
        <v>12</v>
      </c>
      <c r="E9231" t="s">
        <v>19</v>
      </c>
      <c r="F9231" t="s">
        <v>20</v>
      </c>
      <c r="G9231" t="s">
        <v>17</v>
      </c>
      <c r="H9231" s="11">
        <v>1208.8999999999999</v>
      </c>
      <c r="I9231" s="11">
        <v>4.8355999999999986</v>
      </c>
      <c r="J9231" s="13">
        <f>data[[#This Row],[Clicks]]/data[[#This Row],[Impressions]]</f>
        <v>3.9999999999999992E-3</v>
      </c>
      <c r="K9231" s="1">
        <v>0.14000000000000001</v>
      </c>
      <c r="L9231" s="2">
        <v>0.67698399999999992</v>
      </c>
      <c r="M9231">
        <v>2</v>
      </c>
      <c r="N9231" s="1">
        <f>IF(data[[#This Row],[Conversions]]=0,0,data[[#This Row],[Spend, Dollars]]/data[[#This Row],[Conversions]])</f>
        <v>0.33849199999999996</v>
      </c>
      <c r="O9231" s="13">
        <f>data[[#This Row],[Conversions]]/data[[#This Row],[Clicks]]</f>
        <v>0.41359913971378953</v>
      </c>
      <c r="P9231" s="11">
        <v>93</v>
      </c>
      <c r="Q9231" s="11">
        <f>IF(data[[#This Row],[Spend, Dollars]]=0,0,data[[#This Row],[Total conversion value, Dollars]]/data[[#This Row],[Spend, Dollars]])</f>
        <v>137.37399997636578</v>
      </c>
      <c r="R9231" s="2">
        <v>52.8</v>
      </c>
      <c r="S9231" s="2">
        <v>10.5</v>
      </c>
      <c r="T9231" s="2">
        <v>4</v>
      </c>
      <c r="U9231" s="2">
        <f t="shared" si="144"/>
        <v>67.3</v>
      </c>
    </row>
    <row r="9232" spans="1:21" x14ac:dyDescent="0.2">
      <c r="A9232" t="s">
        <v>23</v>
      </c>
      <c r="B9232" s="3">
        <v>45141</v>
      </c>
      <c r="C9232" s="10" t="str">
        <f>TEXT(data[[#This Row],[Date]],"mmmm")</f>
        <v>August</v>
      </c>
      <c r="D9232" t="s">
        <v>12</v>
      </c>
      <c r="E9232" t="s">
        <v>19</v>
      </c>
      <c r="F9232" t="s">
        <v>20</v>
      </c>
      <c r="G9232" t="s">
        <v>17</v>
      </c>
      <c r="H9232" s="11">
        <v>303.79999999999995</v>
      </c>
      <c r="I9232" s="11">
        <v>1.5797599999999996</v>
      </c>
      <c r="J9232" s="13">
        <f>data[[#This Row],[Clicks]]/data[[#This Row],[Impressions]]</f>
        <v>5.1999999999999998E-3</v>
      </c>
      <c r="K9232" s="1">
        <v>0.43000000000000005</v>
      </c>
      <c r="L9232" s="2">
        <v>0.67929679999999992</v>
      </c>
      <c r="M9232">
        <v>5</v>
      </c>
      <c r="N9232" s="1">
        <f>IF(data[[#This Row],[Conversions]]=0,0,data[[#This Row],[Spend, Dollars]]/data[[#This Row],[Conversions]])</f>
        <v>0.13585935999999998</v>
      </c>
      <c r="O9232" s="13">
        <f>data[[#This Row],[Conversions]]/data[[#This Row],[Clicks]]</f>
        <v>3.1650377272497097</v>
      </c>
      <c r="P9232" s="11">
        <v>387</v>
      </c>
      <c r="Q9232" s="11">
        <f>IF(data[[#This Row],[Spend, Dollars]]=0,0,data[[#This Row],[Total conversion value, Dollars]]/data[[#This Row],[Spend, Dollars]])</f>
        <v>569.70679090494764</v>
      </c>
      <c r="R9232" s="2">
        <v>55.199999999999996</v>
      </c>
      <c r="S9232" s="2">
        <v>6</v>
      </c>
      <c r="T9232" s="2">
        <v>8</v>
      </c>
      <c r="U9232" s="2">
        <f t="shared" si="144"/>
        <v>69.199999999999989</v>
      </c>
    </row>
    <row r="9233" spans="1:21" x14ac:dyDescent="0.2">
      <c r="A9233" t="s">
        <v>23</v>
      </c>
      <c r="B9233" s="3">
        <v>45142</v>
      </c>
      <c r="C9233" s="10" t="str">
        <f>TEXT(data[[#This Row],[Date]],"mmmm")</f>
        <v>August</v>
      </c>
      <c r="D9233" t="s">
        <v>12</v>
      </c>
      <c r="E9233" t="s">
        <v>19</v>
      </c>
      <c r="F9233" t="s">
        <v>20</v>
      </c>
      <c r="G9233" t="s">
        <v>17</v>
      </c>
      <c r="H9233" s="11">
        <v>1019.3</v>
      </c>
      <c r="I9233" s="11">
        <v>4.8926399999999992</v>
      </c>
      <c r="J9233" s="13">
        <f>data[[#This Row],[Clicks]]/data[[#This Row],[Impressions]]</f>
        <v>4.7999999999999996E-3</v>
      </c>
      <c r="K9233" s="1">
        <v>1.0999999999999996</v>
      </c>
      <c r="L9233" s="2">
        <v>5.3819039999999978</v>
      </c>
      <c r="M9233">
        <v>1</v>
      </c>
      <c r="N9233" s="1">
        <f>IF(data[[#This Row],[Conversions]]=0,0,data[[#This Row],[Spend, Dollars]]/data[[#This Row],[Conversions]])</f>
        <v>5.3819039999999978</v>
      </c>
      <c r="O9233" s="13">
        <f>data[[#This Row],[Conversions]]/data[[#This Row],[Clicks]]</f>
        <v>0.20438863272180258</v>
      </c>
      <c r="P9233" s="11">
        <v>13</v>
      </c>
      <c r="Q9233" s="11">
        <f>IF(data[[#This Row],[Spend, Dollars]]=0,0,data[[#This Row],[Total conversion value, Dollars]]/data[[#This Row],[Spend, Dollars]])</f>
        <v>2.4155020230758493</v>
      </c>
      <c r="R9233" s="2">
        <v>49.199999999999996</v>
      </c>
      <c r="S9233" s="2">
        <v>10.5</v>
      </c>
      <c r="T9233" s="2">
        <v>3</v>
      </c>
      <c r="U9233" s="2">
        <f t="shared" si="144"/>
        <v>62.699999999999996</v>
      </c>
    </row>
    <row r="9234" spans="1:21" x14ac:dyDescent="0.2">
      <c r="A9234" t="s">
        <v>23</v>
      </c>
      <c r="B9234" s="3">
        <v>45143</v>
      </c>
      <c r="C9234" s="10" t="str">
        <f>TEXT(data[[#This Row],[Date]],"mmmm")</f>
        <v>August</v>
      </c>
      <c r="D9234" t="s">
        <v>12</v>
      </c>
      <c r="E9234" t="s">
        <v>19</v>
      </c>
      <c r="F9234" t="s">
        <v>20</v>
      </c>
      <c r="G9234" t="s">
        <v>17</v>
      </c>
      <c r="H9234" s="11">
        <v>780.3</v>
      </c>
      <c r="I9234" s="11">
        <v>5.2280100000000003</v>
      </c>
      <c r="J9234" s="13">
        <f>data[[#This Row],[Clicks]]/data[[#This Row],[Impressions]]</f>
        <v>6.7000000000000011E-3</v>
      </c>
      <c r="K9234" s="1">
        <v>0.52999999999999992</v>
      </c>
      <c r="L9234" s="2">
        <v>2.7708452999999995</v>
      </c>
      <c r="M9234">
        <v>4</v>
      </c>
      <c r="N9234" s="1">
        <f>IF(data[[#This Row],[Conversions]]=0,0,data[[#This Row],[Spend, Dollars]]/data[[#This Row],[Conversions]])</f>
        <v>0.69271132499999988</v>
      </c>
      <c r="O9234" s="13">
        <f>data[[#This Row],[Conversions]]/data[[#This Row],[Clicks]]</f>
        <v>0.76510947760237635</v>
      </c>
      <c r="P9234" s="11">
        <v>234</v>
      </c>
      <c r="Q9234" s="11">
        <f>IF(data[[#This Row],[Spend, Dollars]]=0,0,data[[#This Row],[Total conversion value, Dollars]]/data[[#This Row],[Spend, Dollars]])</f>
        <v>84.450763093847229</v>
      </c>
      <c r="R9234" s="2">
        <v>39.6</v>
      </c>
      <c r="S9234" s="2">
        <v>3</v>
      </c>
      <c r="T9234" s="2">
        <v>7</v>
      </c>
      <c r="U9234" s="2">
        <f t="shared" si="144"/>
        <v>49.6</v>
      </c>
    </row>
    <row r="9235" spans="1:21" x14ac:dyDescent="0.2">
      <c r="A9235" t="s">
        <v>23</v>
      </c>
      <c r="B9235" s="3">
        <v>45144</v>
      </c>
      <c r="C9235" s="10" t="str">
        <f>TEXT(data[[#This Row],[Date]],"mmmm")</f>
        <v>August</v>
      </c>
      <c r="D9235" t="s">
        <v>12</v>
      </c>
      <c r="E9235" t="s">
        <v>19</v>
      </c>
      <c r="F9235" t="s">
        <v>20</v>
      </c>
      <c r="G9235" t="s">
        <v>17</v>
      </c>
      <c r="H9235" s="11">
        <v>549.69999999999982</v>
      </c>
      <c r="I9235" s="11">
        <v>2.9134099999999989</v>
      </c>
      <c r="J9235" s="13">
        <f>data[[#This Row],[Clicks]]/data[[#This Row],[Impressions]]</f>
        <v>5.3E-3</v>
      </c>
      <c r="K9235" s="1">
        <v>0.84999999999999976</v>
      </c>
      <c r="L9235" s="2">
        <v>2.4763984999999984</v>
      </c>
      <c r="M9235">
        <v>4</v>
      </c>
      <c r="N9235" s="1">
        <f>IF(data[[#This Row],[Conversions]]=0,0,data[[#This Row],[Spend, Dollars]]/data[[#This Row],[Conversions]])</f>
        <v>0.6190996249999996</v>
      </c>
      <c r="O9235" s="13">
        <f>data[[#This Row],[Conversions]]/data[[#This Row],[Clicks]]</f>
        <v>1.3729615811025573</v>
      </c>
      <c r="P9235" s="11">
        <v>244</v>
      </c>
      <c r="Q9235" s="11">
        <f>IF(data[[#This Row],[Spend, Dollars]]=0,0,data[[#This Row],[Total conversion value, Dollars]]/data[[#This Row],[Spend, Dollars]])</f>
        <v>98.530184055595313</v>
      </c>
      <c r="R9235" s="2">
        <v>14.399999999999999</v>
      </c>
      <c r="S9235" s="2">
        <v>16.5</v>
      </c>
      <c r="T9235" s="2">
        <v>2</v>
      </c>
      <c r="U9235" s="2">
        <f t="shared" si="144"/>
        <v>32.9</v>
      </c>
    </row>
    <row r="9236" spans="1:21" x14ac:dyDescent="0.2">
      <c r="A9236" t="s">
        <v>23</v>
      </c>
      <c r="B9236" s="3">
        <v>45145</v>
      </c>
      <c r="C9236" s="10" t="str">
        <f>TEXT(data[[#This Row],[Date]],"mmmm")</f>
        <v>August</v>
      </c>
      <c r="D9236" t="s">
        <v>12</v>
      </c>
      <c r="E9236" t="s">
        <v>19</v>
      </c>
      <c r="F9236" t="s">
        <v>20</v>
      </c>
      <c r="G9236" t="s">
        <v>17</v>
      </c>
      <c r="H9236" s="11">
        <v>772.59999999999991</v>
      </c>
      <c r="I9236" s="11">
        <v>2.93588</v>
      </c>
      <c r="J9236" s="13">
        <f>data[[#This Row],[Clicks]]/data[[#This Row],[Impressions]]</f>
        <v>3.8000000000000004E-3</v>
      </c>
      <c r="K9236" s="1">
        <v>0.93999999999999984</v>
      </c>
      <c r="L9236" s="2">
        <v>2.7597271999999995</v>
      </c>
      <c r="M9236">
        <v>3</v>
      </c>
      <c r="N9236" s="1">
        <f>IF(data[[#This Row],[Conversions]]=0,0,data[[#This Row],[Spend, Dollars]]/data[[#This Row],[Conversions]])</f>
        <v>0.9199090666666665</v>
      </c>
      <c r="O9236" s="13">
        <f>data[[#This Row],[Conversions]]/data[[#This Row],[Clicks]]</f>
        <v>1.0218401297055737</v>
      </c>
      <c r="P9236" s="11">
        <v>222</v>
      </c>
      <c r="Q9236" s="11">
        <f>IF(data[[#This Row],[Spend, Dollars]]=0,0,data[[#This Row],[Total conversion value, Dollars]]/data[[#This Row],[Spend, Dollars]])</f>
        <v>80.44273361511965</v>
      </c>
      <c r="R9236" s="2">
        <v>70.8</v>
      </c>
      <c r="S9236" s="2">
        <v>3</v>
      </c>
      <c r="T9236" s="2">
        <v>4</v>
      </c>
      <c r="U9236" s="2">
        <f t="shared" si="144"/>
        <v>77.8</v>
      </c>
    </row>
    <row r="9237" spans="1:21" x14ac:dyDescent="0.2">
      <c r="A9237" t="s">
        <v>23</v>
      </c>
      <c r="B9237" s="3">
        <v>45146</v>
      </c>
      <c r="C9237" s="10" t="str">
        <f>TEXT(data[[#This Row],[Date]],"mmmm")</f>
        <v>August</v>
      </c>
      <c r="D9237" t="s">
        <v>12</v>
      </c>
      <c r="E9237" t="s">
        <v>19</v>
      </c>
      <c r="F9237" t="s">
        <v>20</v>
      </c>
      <c r="G9237" t="s">
        <v>17</v>
      </c>
      <c r="H9237" s="11">
        <v>111</v>
      </c>
      <c r="I9237" s="11">
        <v>0.51059999999999994</v>
      </c>
      <c r="J9237" s="13">
        <f>data[[#This Row],[Clicks]]/data[[#This Row],[Impressions]]</f>
        <v>4.5999999999999991E-3</v>
      </c>
      <c r="K9237" s="1">
        <v>1.0699999999999998</v>
      </c>
      <c r="L9237" s="2">
        <v>0.54634199999999988</v>
      </c>
      <c r="M9237">
        <v>2</v>
      </c>
      <c r="N9237" s="1">
        <f>IF(data[[#This Row],[Conversions]]=0,0,data[[#This Row],[Spend, Dollars]]/data[[#This Row],[Conversions]])</f>
        <v>0.27317099999999994</v>
      </c>
      <c r="O9237" s="13">
        <f>data[[#This Row],[Conversions]]/data[[#This Row],[Clicks]]</f>
        <v>3.9169604386995696</v>
      </c>
      <c r="P9237" s="11">
        <v>86</v>
      </c>
      <c r="Q9237" s="11">
        <f>IF(data[[#This Row],[Spend, Dollars]]=0,0,data[[#This Row],[Total conversion value, Dollars]]/data[[#This Row],[Spend, Dollars]])</f>
        <v>157.4105596860575</v>
      </c>
      <c r="R9237" s="2">
        <v>39.6</v>
      </c>
      <c r="S9237" s="2">
        <v>10.5</v>
      </c>
      <c r="T9237" s="2">
        <v>8</v>
      </c>
      <c r="U9237" s="2">
        <f t="shared" si="144"/>
        <v>58.1</v>
      </c>
    </row>
    <row r="9238" spans="1:21" x14ac:dyDescent="0.2">
      <c r="A9238" t="s">
        <v>23</v>
      </c>
      <c r="B9238" s="3">
        <v>45147</v>
      </c>
      <c r="C9238" s="10" t="str">
        <f>TEXT(data[[#This Row],[Date]],"mmmm")</f>
        <v>August</v>
      </c>
      <c r="D9238" t="s">
        <v>12</v>
      </c>
      <c r="E9238" t="s">
        <v>19</v>
      </c>
      <c r="F9238" t="s">
        <v>20</v>
      </c>
      <c r="G9238" t="s">
        <v>17</v>
      </c>
      <c r="H9238" s="11">
        <v>954.89999999999986</v>
      </c>
      <c r="I9238" s="11">
        <v>8.4986099999999976</v>
      </c>
      <c r="J9238" s="13">
        <f>data[[#This Row],[Clicks]]/data[[#This Row],[Impressions]]</f>
        <v>8.8999999999999982E-3</v>
      </c>
      <c r="K9238" s="1">
        <v>0.51</v>
      </c>
      <c r="L9238" s="2">
        <v>4.3342910999999988</v>
      </c>
      <c r="M9238">
        <v>5</v>
      </c>
      <c r="N9238" s="1">
        <f>IF(data[[#This Row],[Conversions]]=0,0,data[[#This Row],[Spend, Dollars]]/data[[#This Row],[Conversions]])</f>
        <v>0.86685821999999979</v>
      </c>
      <c r="O9238" s="13">
        <f>data[[#This Row],[Conversions]]/data[[#This Row],[Clicks]]</f>
        <v>0.5883315036223572</v>
      </c>
      <c r="P9238" s="11">
        <v>173</v>
      </c>
      <c r="Q9238" s="11">
        <f>IF(data[[#This Row],[Spend, Dollars]]=0,0,data[[#This Row],[Total conversion value, Dollars]]/data[[#This Row],[Spend, Dollars]])</f>
        <v>39.914254951634433</v>
      </c>
      <c r="R9238" s="2">
        <v>82.8</v>
      </c>
      <c r="S9238" s="2">
        <v>3</v>
      </c>
      <c r="T9238" s="2">
        <v>5</v>
      </c>
      <c r="U9238" s="2">
        <f t="shared" si="144"/>
        <v>90.8</v>
      </c>
    </row>
    <row r="9239" spans="1:21" x14ac:dyDescent="0.2">
      <c r="A9239" t="s">
        <v>23</v>
      </c>
      <c r="B9239" s="3">
        <v>45148</v>
      </c>
      <c r="C9239" s="10" t="str">
        <f>TEXT(data[[#This Row],[Date]],"mmmm")</f>
        <v>August</v>
      </c>
      <c r="D9239" t="s">
        <v>12</v>
      </c>
      <c r="E9239" t="s">
        <v>19</v>
      </c>
      <c r="F9239" t="s">
        <v>20</v>
      </c>
      <c r="G9239" t="s">
        <v>17</v>
      </c>
      <c r="H9239" s="11">
        <v>829.69999999999982</v>
      </c>
      <c r="I9239" s="11">
        <v>3.8995899999999994</v>
      </c>
      <c r="J9239" s="13">
        <f>data[[#This Row],[Clicks]]/data[[#This Row],[Impressions]]</f>
        <v>4.7000000000000002E-3</v>
      </c>
      <c r="K9239" s="1">
        <v>0.15000000000000002</v>
      </c>
      <c r="L9239" s="2">
        <v>0.58493850000000003</v>
      </c>
      <c r="M9239">
        <v>5</v>
      </c>
      <c r="N9239" s="1">
        <f>IF(data[[#This Row],[Conversions]]=0,0,data[[#This Row],[Spend, Dollars]]/data[[#This Row],[Conversions]])</f>
        <v>0.1169877</v>
      </c>
      <c r="O9239" s="13">
        <f>data[[#This Row],[Conversions]]/data[[#This Row],[Clicks]]</f>
        <v>1.2821860759720896</v>
      </c>
      <c r="P9239" s="11">
        <v>385</v>
      </c>
      <c r="Q9239" s="11">
        <f>IF(data[[#This Row],[Spend, Dollars]]=0,0,data[[#This Row],[Total conversion value, Dollars]]/data[[#This Row],[Spend, Dollars]])</f>
        <v>658.18885233233914</v>
      </c>
      <c r="R9239" s="2">
        <v>76.8</v>
      </c>
      <c r="S9239" s="2">
        <v>4.5</v>
      </c>
      <c r="T9239" s="2">
        <v>6</v>
      </c>
      <c r="U9239" s="2">
        <f t="shared" si="144"/>
        <v>87.3</v>
      </c>
    </row>
    <row r="9240" spans="1:21" x14ac:dyDescent="0.2">
      <c r="A9240" t="s">
        <v>23</v>
      </c>
      <c r="B9240" s="3">
        <v>45149</v>
      </c>
      <c r="C9240" s="10" t="str">
        <f>TEXT(data[[#This Row],[Date]],"mmmm")</f>
        <v>August</v>
      </c>
      <c r="D9240" t="s">
        <v>12</v>
      </c>
      <c r="E9240" t="s">
        <v>19</v>
      </c>
      <c r="F9240" t="s">
        <v>20</v>
      </c>
      <c r="G9240" t="s">
        <v>17</v>
      </c>
      <c r="H9240" s="11">
        <v>369.2</v>
      </c>
      <c r="I9240" s="11">
        <v>0.47995999999999994</v>
      </c>
      <c r="J9240" s="13">
        <f>data[[#This Row],[Clicks]]/data[[#This Row],[Impressions]]</f>
        <v>1.2999999999999999E-3</v>
      </c>
      <c r="K9240" s="1">
        <v>0.60999999999999988</v>
      </c>
      <c r="L9240" s="2">
        <v>0.29277559999999991</v>
      </c>
      <c r="M9240">
        <v>1</v>
      </c>
      <c r="N9240" s="1">
        <f>IF(data[[#This Row],[Conversions]]=0,0,data[[#This Row],[Spend, Dollars]]/data[[#This Row],[Conversions]])</f>
        <v>0.29277559999999991</v>
      </c>
      <c r="O9240" s="13">
        <f>data[[#This Row],[Conversions]]/data[[#This Row],[Clicks]]</f>
        <v>2.0835069589132429</v>
      </c>
      <c r="P9240" s="11">
        <v>97</v>
      </c>
      <c r="Q9240" s="11">
        <f>IF(data[[#This Row],[Spend, Dollars]]=0,0,data[[#This Row],[Total conversion value, Dollars]]/data[[#This Row],[Spend, Dollars]])</f>
        <v>331.31176231899116</v>
      </c>
      <c r="R9240" s="2">
        <v>73.2</v>
      </c>
      <c r="S9240" s="2">
        <v>6</v>
      </c>
      <c r="T9240" s="2">
        <v>1</v>
      </c>
      <c r="U9240" s="2">
        <f t="shared" si="144"/>
        <v>80.2</v>
      </c>
    </row>
    <row r="9241" spans="1:21" x14ac:dyDescent="0.2">
      <c r="A9241" t="s">
        <v>23</v>
      </c>
      <c r="B9241" s="3">
        <v>45150</v>
      </c>
      <c r="C9241" s="10" t="str">
        <f>TEXT(data[[#This Row],[Date]],"mmmm")</f>
        <v>August</v>
      </c>
      <c r="D9241" t="s">
        <v>12</v>
      </c>
      <c r="E9241" t="s">
        <v>19</v>
      </c>
      <c r="F9241" t="s">
        <v>20</v>
      </c>
      <c r="G9241" t="s">
        <v>17</v>
      </c>
      <c r="H9241" s="11">
        <v>825.49999999999977</v>
      </c>
      <c r="I9241" s="11">
        <v>3.5496499999999997</v>
      </c>
      <c r="J9241" s="13">
        <f>data[[#This Row],[Clicks]]/data[[#This Row],[Impressions]]</f>
        <v>4.3000000000000009E-3</v>
      </c>
      <c r="K9241" s="1">
        <v>1.3699999999999997</v>
      </c>
      <c r="L9241" s="2">
        <v>4.8630204999999984</v>
      </c>
      <c r="M9241">
        <v>5</v>
      </c>
      <c r="N9241" s="1">
        <f>IF(data[[#This Row],[Conversions]]=0,0,data[[#This Row],[Spend, Dollars]]/data[[#This Row],[Conversions]])</f>
        <v>0.97260409999999964</v>
      </c>
      <c r="O9241" s="13">
        <f>data[[#This Row],[Conversions]]/data[[#This Row],[Clicks]]</f>
        <v>1.4085895792542928</v>
      </c>
      <c r="P9241" s="11">
        <v>339</v>
      </c>
      <c r="Q9241" s="11">
        <f>IF(data[[#This Row],[Spend, Dollars]]=0,0,data[[#This Row],[Total conversion value, Dollars]]/data[[#This Row],[Spend, Dollars]])</f>
        <v>69.709761659446045</v>
      </c>
      <c r="R9241" s="2">
        <v>55.199999999999996</v>
      </c>
      <c r="S9241" s="2">
        <v>3</v>
      </c>
      <c r="T9241" s="2">
        <v>5</v>
      </c>
      <c r="U9241" s="2">
        <f t="shared" si="144"/>
        <v>63.199999999999996</v>
      </c>
    </row>
    <row r="9242" spans="1:21" x14ac:dyDescent="0.2">
      <c r="A9242" t="s">
        <v>23</v>
      </c>
      <c r="B9242" s="3">
        <v>45151</v>
      </c>
      <c r="C9242" s="10" t="str">
        <f>TEXT(data[[#This Row],[Date]],"mmmm")</f>
        <v>August</v>
      </c>
      <c r="D9242" t="s">
        <v>12</v>
      </c>
      <c r="E9242" t="s">
        <v>19</v>
      </c>
      <c r="F9242" t="s">
        <v>20</v>
      </c>
      <c r="G9242" t="s">
        <v>17</v>
      </c>
      <c r="H9242" s="11">
        <v>149.19999999999982</v>
      </c>
      <c r="I9242" s="11">
        <v>0.88027999999999895</v>
      </c>
      <c r="J9242" s="13">
        <f>data[[#This Row],[Clicks]]/data[[#This Row],[Impressions]]</f>
        <v>5.8999999999999999E-3</v>
      </c>
      <c r="K9242" s="1">
        <v>0.7799999999999998</v>
      </c>
      <c r="L9242" s="2">
        <v>0.68661839999999896</v>
      </c>
      <c r="M9242">
        <v>4</v>
      </c>
      <c r="N9242" s="1">
        <f>IF(data[[#This Row],[Conversions]]=0,0,data[[#This Row],[Spend, Dollars]]/data[[#This Row],[Conversions]])</f>
        <v>0.17165459999999974</v>
      </c>
      <c r="O9242" s="13">
        <f>data[[#This Row],[Conversions]]/data[[#This Row],[Clicks]]</f>
        <v>4.5440087244967566</v>
      </c>
      <c r="P9242" s="11">
        <v>163</v>
      </c>
      <c r="Q9242" s="11">
        <f>IF(data[[#This Row],[Spend, Dollars]]=0,0,data[[#This Row],[Total conversion value, Dollars]]/data[[#This Row],[Spend, Dollars]])</f>
        <v>237.39532759390113</v>
      </c>
      <c r="R9242" s="2">
        <v>39.6</v>
      </c>
      <c r="S9242" s="2">
        <v>9</v>
      </c>
      <c r="T9242" s="2">
        <v>8</v>
      </c>
      <c r="U9242" s="2">
        <f t="shared" si="144"/>
        <v>56.6</v>
      </c>
    </row>
    <row r="9243" spans="1:21" x14ac:dyDescent="0.2">
      <c r="A9243" t="s">
        <v>23</v>
      </c>
      <c r="B9243" s="3">
        <v>45152</v>
      </c>
      <c r="C9243" s="10" t="str">
        <f>TEXT(data[[#This Row],[Date]],"mmmm")</f>
        <v>August</v>
      </c>
      <c r="D9243" t="s">
        <v>12</v>
      </c>
      <c r="E9243" t="s">
        <v>19</v>
      </c>
      <c r="F9243" t="s">
        <v>20</v>
      </c>
      <c r="G9243" t="s">
        <v>17</v>
      </c>
      <c r="H9243" s="11">
        <v>562.59999999999991</v>
      </c>
      <c r="I9243" s="11">
        <v>2.3629199999999995</v>
      </c>
      <c r="J9243" s="13">
        <f>data[[#This Row],[Clicks]]/data[[#This Row],[Impressions]]</f>
        <v>4.1999999999999997E-3</v>
      </c>
      <c r="K9243" s="1">
        <v>0.57999999999999985</v>
      </c>
      <c r="L9243" s="2">
        <v>1.3704935999999994</v>
      </c>
      <c r="M9243">
        <v>3</v>
      </c>
      <c r="N9243" s="1">
        <f>IF(data[[#This Row],[Conversions]]=0,0,data[[#This Row],[Spend, Dollars]]/data[[#This Row],[Conversions]])</f>
        <v>0.45683119999999983</v>
      </c>
      <c r="O9243" s="13">
        <f>data[[#This Row],[Conversions]]/data[[#This Row],[Clicks]]</f>
        <v>1.2696155604083086</v>
      </c>
      <c r="P9243" s="11">
        <v>106</v>
      </c>
      <c r="Q9243" s="11">
        <f>IF(data[[#This Row],[Spend, Dollars]]=0,0,data[[#This Row],[Total conversion value, Dollars]]/data[[#This Row],[Spend, Dollars]])</f>
        <v>77.34439620878203</v>
      </c>
      <c r="R9243" s="2">
        <v>37.199999999999996</v>
      </c>
      <c r="S9243" s="2">
        <v>9</v>
      </c>
      <c r="T9243" s="2">
        <v>3</v>
      </c>
      <c r="U9243" s="2">
        <f t="shared" si="144"/>
        <v>49.199999999999996</v>
      </c>
    </row>
    <row r="9244" spans="1:21" x14ac:dyDescent="0.2">
      <c r="A9244" t="s">
        <v>23</v>
      </c>
      <c r="B9244" s="3">
        <v>45153</v>
      </c>
      <c r="C9244" s="10" t="str">
        <f>TEXT(data[[#This Row],[Date]],"mmmm")</f>
        <v>August</v>
      </c>
      <c r="D9244" t="s">
        <v>12</v>
      </c>
      <c r="E9244" t="s">
        <v>19</v>
      </c>
      <c r="F9244" t="s">
        <v>20</v>
      </c>
      <c r="G9244" t="s">
        <v>17</v>
      </c>
      <c r="H9244" s="11">
        <v>1171</v>
      </c>
      <c r="I9244" s="11">
        <v>5.0353000000000003</v>
      </c>
      <c r="J9244" s="13">
        <f>data[[#This Row],[Clicks]]/data[[#This Row],[Impressions]]</f>
        <v>4.3E-3</v>
      </c>
      <c r="K9244" s="1">
        <v>7.0000000000000021E-2</v>
      </c>
      <c r="L9244" s="2">
        <v>0.35247100000000015</v>
      </c>
      <c r="M9244">
        <v>1</v>
      </c>
      <c r="N9244" s="1">
        <f>IF(data[[#This Row],[Conversions]]=0,0,data[[#This Row],[Spend, Dollars]]/data[[#This Row],[Conversions]])</f>
        <v>0.35247100000000015</v>
      </c>
      <c r="O9244" s="13">
        <f>data[[#This Row],[Conversions]]/data[[#This Row],[Clicks]]</f>
        <v>0.19859789883423032</v>
      </c>
      <c r="P9244" s="11">
        <v>18</v>
      </c>
      <c r="Q9244" s="11">
        <f>IF(data[[#This Row],[Spend, Dollars]]=0,0,data[[#This Row],[Total conversion value, Dollars]]/data[[#This Row],[Spend, Dollars]])</f>
        <v>51.068031128802062</v>
      </c>
      <c r="R9244" s="2">
        <v>21.599999999999998</v>
      </c>
      <c r="S9244" s="2">
        <v>10.5</v>
      </c>
      <c r="T9244" s="2">
        <v>10</v>
      </c>
      <c r="U9244" s="2">
        <f t="shared" si="144"/>
        <v>42.099999999999994</v>
      </c>
    </row>
    <row r="9245" spans="1:21" x14ac:dyDescent="0.2">
      <c r="A9245" t="s">
        <v>23</v>
      </c>
      <c r="B9245" s="3">
        <v>45154</v>
      </c>
      <c r="C9245" s="10" t="str">
        <f>TEXT(data[[#This Row],[Date]],"mmmm")</f>
        <v>August</v>
      </c>
      <c r="D9245" t="s">
        <v>12</v>
      </c>
      <c r="E9245" t="s">
        <v>19</v>
      </c>
      <c r="F9245" t="s">
        <v>20</v>
      </c>
      <c r="G9245" t="s">
        <v>17</v>
      </c>
      <c r="H9245" s="11">
        <v>1071.0999999999999</v>
      </c>
      <c r="I9245" s="11">
        <v>5.1412800000000001</v>
      </c>
      <c r="J9245" s="13">
        <f>data[[#This Row],[Clicks]]/data[[#This Row],[Impressions]]</f>
        <v>4.8000000000000004E-3</v>
      </c>
      <c r="K9245" s="1">
        <v>1.19</v>
      </c>
      <c r="L9245" s="2">
        <v>6.1181231999999994</v>
      </c>
      <c r="M9245">
        <v>3</v>
      </c>
      <c r="N9245" s="1">
        <f>IF(data[[#This Row],[Conversions]]=0,0,data[[#This Row],[Spend, Dollars]]/data[[#This Row],[Conversions]])</f>
        <v>2.0393743999999998</v>
      </c>
      <c r="O9245" s="13">
        <f>data[[#This Row],[Conversions]]/data[[#This Row],[Clicks]]</f>
        <v>0.58351227709831011</v>
      </c>
      <c r="P9245" s="11">
        <v>120</v>
      </c>
      <c r="Q9245" s="11">
        <f>IF(data[[#This Row],[Spend, Dollars]]=0,0,data[[#This Row],[Total conversion value, Dollars]]/data[[#This Row],[Spend, Dollars]])</f>
        <v>19.613858053724712</v>
      </c>
      <c r="R9245" s="2">
        <v>54</v>
      </c>
      <c r="S9245" s="2">
        <v>10.5</v>
      </c>
      <c r="T9245" s="2">
        <v>5</v>
      </c>
      <c r="U9245" s="2">
        <f t="shared" si="144"/>
        <v>69.5</v>
      </c>
    </row>
    <row r="9246" spans="1:21" x14ac:dyDescent="0.2">
      <c r="A9246" t="s">
        <v>23</v>
      </c>
      <c r="B9246" s="3">
        <v>45155</v>
      </c>
      <c r="C9246" s="10" t="str">
        <f>TEXT(data[[#This Row],[Date]],"mmmm")</f>
        <v>August</v>
      </c>
      <c r="D9246" t="s">
        <v>12</v>
      </c>
      <c r="E9246" t="s">
        <v>19</v>
      </c>
      <c r="F9246" t="s">
        <v>20</v>
      </c>
      <c r="G9246" t="s">
        <v>17</v>
      </c>
      <c r="H9246" s="11">
        <v>547.79999999999995</v>
      </c>
      <c r="I9246" s="11">
        <v>2.2459799999999994</v>
      </c>
      <c r="J9246" s="13">
        <f>data[[#This Row],[Clicks]]/data[[#This Row],[Impressions]]</f>
        <v>4.0999999999999995E-3</v>
      </c>
      <c r="K9246" s="1">
        <v>1.0099999999999998</v>
      </c>
      <c r="L9246" s="2">
        <v>2.268439799999999</v>
      </c>
      <c r="M9246">
        <v>1</v>
      </c>
      <c r="N9246" s="1">
        <f>IF(data[[#This Row],[Conversions]]=0,0,data[[#This Row],[Spend, Dollars]]/data[[#This Row],[Conversions]])</f>
        <v>2.268439799999999</v>
      </c>
      <c r="O9246" s="13">
        <f>data[[#This Row],[Conversions]]/data[[#This Row],[Clicks]]</f>
        <v>0.44523993980356025</v>
      </c>
      <c r="P9246" s="11">
        <v>53</v>
      </c>
      <c r="Q9246" s="11">
        <f>IF(data[[#This Row],[Spend, Dollars]]=0,0,data[[#This Row],[Total conversion value, Dollars]]/data[[#This Row],[Spend, Dollars]])</f>
        <v>23.364076049097722</v>
      </c>
      <c r="R9246" s="2">
        <v>80.399999999999991</v>
      </c>
      <c r="S9246" s="2">
        <v>12</v>
      </c>
      <c r="T9246" s="2">
        <v>1</v>
      </c>
      <c r="U9246" s="2">
        <f t="shared" si="144"/>
        <v>93.399999999999991</v>
      </c>
    </row>
    <row r="9247" spans="1:21" x14ac:dyDescent="0.2">
      <c r="A9247" t="s">
        <v>23</v>
      </c>
      <c r="B9247" s="3">
        <v>45156</v>
      </c>
      <c r="C9247" s="10" t="str">
        <f>TEXT(data[[#This Row],[Date]],"mmmm")</f>
        <v>August</v>
      </c>
      <c r="D9247" t="s">
        <v>12</v>
      </c>
      <c r="E9247" t="s">
        <v>19</v>
      </c>
      <c r="F9247" t="s">
        <v>20</v>
      </c>
      <c r="G9247" t="s">
        <v>17</v>
      </c>
      <c r="H9247" s="11">
        <v>306.89999999999986</v>
      </c>
      <c r="I9247" s="11">
        <v>2.025539999999999</v>
      </c>
      <c r="J9247" s="13">
        <f>data[[#This Row],[Clicks]]/data[[#This Row],[Impressions]]</f>
        <v>6.6E-3</v>
      </c>
      <c r="K9247" s="1">
        <v>0.80999999999999972</v>
      </c>
      <c r="L9247" s="2">
        <v>1.6406873999999987</v>
      </c>
      <c r="M9247">
        <v>2</v>
      </c>
      <c r="N9247" s="1">
        <f>IF(data[[#This Row],[Conversions]]=0,0,data[[#This Row],[Spend, Dollars]]/data[[#This Row],[Conversions]])</f>
        <v>0.82034369999999934</v>
      </c>
      <c r="O9247" s="13">
        <f>data[[#This Row],[Conversions]]/data[[#This Row],[Clicks]]</f>
        <v>0.9873910167165304</v>
      </c>
      <c r="P9247" s="11">
        <v>70</v>
      </c>
      <c r="Q9247" s="11">
        <f>IF(data[[#This Row],[Spend, Dollars]]=0,0,data[[#This Row],[Total conversion value, Dollars]]/data[[#This Row],[Spend, Dollars]])</f>
        <v>42.665043932195772</v>
      </c>
      <c r="R9247" s="2">
        <v>32.4</v>
      </c>
      <c r="S9247" s="2">
        <v>3</v>
      </c>
      <c r="T9247" s="2">
        <v>2</v>
      </c>
      <c r="U9247" s="2">
        <f t="shared" si="144"/>
        <v>37.4</v>
      </c>
    </row>
    <row r="9248" spans="1:21" x14ac:dyDescent="0.2">
      <c r="A9248" t="s">
        <v>23</v>
      </c>
      <c r="B9248" s="3">
        <v>45157</v>
      </c>
      <c r="C9248" s="10" t="str">
        <f>TEXT(data[[#This Row],[Date]],"mmmm")</f>
        <v>August</v>
      </c>
      <c r="D9248" t="s">
        <v>12</v>
      </c>
      <c r="E9248" t="s">
        <v>19</v>
      </c>
      <c r="F9248" t="s">
        <v>20</v>
      </c>
      <c r="G9248" t="s">
        <v>17</v>
      </c>
      <c r="H9248" s="11">
        <v>430</v>
      </c>
      <c r="I9248" s="11">
        <v>0.43</v>
      </c>
      <c r="J9248" s="13">
        <f>data[[#This Row],[Clicks]]/data[[#This Row],[Impressions]]</f>
        <v>1E-3</v>
      </c>
      <c r="K9248" s="1">
        <v>0.12000000000000002</v>
      </c>
      <c r="L9248" s="2">
        <v>5.1600000000000007E-2</v>
      </c>
      <c r="M9248">
        <v>0</v>
      </c>
      <c r="N9248" s="1">
        <f>IF(data[[#This Row],[Conversions]]=0,0,data[[#This Row],[Spend, Dollars]]/data[[#This Row],[Conversions]])</f>
        <v>0</v>
      </c>
      <c r="O9248" s="13">
        <f>data[[#This Row],[Conversions]]/data[[#This Row],[Clicks]]</f>
        <v>0</v>
      </c>
      <c r="P9248" s="11">
        <v>2</v>
      </c>
      <c r="Q9248" s="11">
        <f>IF(data[[#This Row],[Spend, Dollars]]=0,0,data[[#This Row],[Total conversion value, Dollars]]/data[[#This Row],[Spend, Dollars]])</f>
        <v>38.759689922480618</v>
      </c>
      <c r="R9248" s="2">
        <v>32.4</v>
      </c>
      <c r="S9248" s="2">
        <v>0</v>
      </c>
      <c r="T9248" s="2">
        <v>4</v>
      </c>
      <c r="U9248" s="2">
        <f t="shared" si="144"/>
        <v>36.4</v>
      </c>
    </row>
    <row r="9249" spans="1:21" x14ac:dyDescent="0.2">
      <c r="A9249" t="s">
        <v>23</v>
      </c>
      <c r="B9249" s="3">
        <v>45158</v>
      </c>
      <c r="C9249" s="10" t="str">
        <f>TEXT(data[[#This Row],[Date]],"mmmm")</f>
        <v>August</v>
      </c>
      <c r="D9249" t="s">
        <v>12</v>
      </c>
      <c r="E9249" t="s">
        <v>19</v>
      </c>
      <c r="F9249" t="s">
        <v>20</v>
      </c>
      <c r="G9249" t="s">
        <v>17</v>
      </c>
      <c r="H9249" s="11">
        <v>762.59999999999991</v>
      </c>
      <c r="I9249" s="11">
        <v>4.7281199999999988</v>
      </c>
      <c r="J9249" s="13">
        <f>data[[#This Row],[Clicks]]/data[[#This Row],[Impressions]]</f>
        <v>6.1999999999999989E-3</v>
      </c>
      <c r="K9249" s="1">
        <v>0.6499999999999998</v>
      </c>
      <c r="L9249" s="2">
        <v>3.0732779999999984</v>
      </c>
      <c r="M9249">
        <v>0</v>
      </c>
      <c r="N9249" s="1">
        <f>IF(data[[#This Row],[Conversions]]=0,0,data[[#This Row],[Spend, Dollars]]/data[[#This Row],[Conversions]])</f>
        <v>0</v>
      </c>
      <c r="O9249" s="13">
        <f>data[[#This Row],[Conversions]]/data[[#This Row],[Clicks]]</f>
        <v>0</v>
      </c>
      <c r="P9249" s="11">
        <v>48</v>
      </c>
      <c r="Q9249" s="11">
        <f>IF(data[[#This Row],[Spend, Dollars]]=0,0,data[[#This Row],[Total conversion value, Dollars]]/data[[#This Row],[Spend, Dollars]])</f>
        <v>15.618502458937989</v>
      </c>
      <c r="R9249" s="2">
        <v>55.199999999999996</v>
      </c>
      <c r="S9249" s="2">
        <v>12</v>
      </c>
      <c r="T9249" s="2">
        <v>10</v>
      </c>
      <c r="U9249" s="2">
        <f t="shared" si="144"/>
        <v>77.199999999999989</v>
      </c>
    </row>
    <row r="9250" spans="1:21" x14ac:dyDescent="0.2">
      <c r="A9250" t="s">
        <v>23</v>
      </c>
      <c r="B9250" s="3">
        <v>45159</v>
      </c>
      <c r="C9250" s="10" t="str">
        <f>TEXT(data[[#This Row],[Date]],"mmmm")</f>
        <v>August</v>
      </c>
      <c r="D9250" t="s">
        <v>12</v>
      </c>
      <c r="E9250" t="s">
        <v>19</v>
      </c>
      <c r="F9250" t="s">
        <v>20</v>
      </c>
      <c r="G9250" t="s">
        <v>17</v>
      </c>
      <c r="H9250" s="11">
        <v>844.69999999999982</v>
      </c>
      <c r="I9250" s="11">
        <v>2.6185699999999992</v>
      </c>
      <c r="J9250" s="13">
        <f>data[[#This Row],[Clicks]]/data[[#This Row],[Impressions]]</f>
        <v>3.0999999999999999E-3</v>
      </c>
      <c r="K9250" s="1">
        <v>1.2699999999999998</v>
      </c>
      <c r="L9250" s="2">
        <v>3.3255838999999985</v>
      </c>
      <c r="M9250">
        <v>3</v>
      </c>
      <c r="N9250" s="1">
        <f>IF(data[[#This Row],[Conversions]]=0,0,data[[#This Row],[Spend, Dollars]]/data[[#This Row],[Conversions]])</f>
        <v>1.1085279666666661</v>
      </c>
      <c r="O9250" s="13">
        <f>data[[#This Row],[Conversions]]/data[[#This Row],[Clicks]]</f>
        <v>1.1456634728114967</v>
      </c>
      <c r="P9250" s="11">
        <v>166</v>
      </c>
      <c r="Q9250" s="11">
        <f>IF(data[[#This Row],[Spend, Dollars]]=0,0,data[[#This Row],[Total conversion value, Dollars]]/data[[#This Row],[Spend, Dollars]])</f>
        <v>49.916046321970732</v>
      </c>
      <c r="R9250" s="2">
        <v>63.599999999999994</v>
      </c>
      <c r="S9250" s="2">
        <v>6</v>
      </c>
      <c r="T9250" s="2">
        <v>2</v>
      </c>
      <c r="U9250" s="2">
        <f t="shared" si="144"/>
        <v>71.599999999999994</v>
      </c>
    </row>
    <row r="9251" spans="1:21" x14ac:dyDescent="0.2">
      <c r="A9251" t="s">
        <v>23</v>
      </c>
      <c r="B9251" s="3">
        <v>45160</v>
      </c>
      <c r="C9251" s="10" t="str">
        <f>TEXT(data[[#This Row],[Date]],"mmmm")</f>
        <v>August</v>
      </c>
      <c r="D9251" t="s">
        <v>12</v>
      </c>
      <c r="E9251" t="s">
        <v>19</v>
      </c>
      <c r="F9251" t="s">
        <v>20</v>
      </c>
      <c r="G9251" t="s">
        <v>17</v>
      </c>
      <c r="H9251" s="11">
        <v>578.69999999999982</v>
      </c>
      <c r="I9251" s="11">
        <v>0.57869999999999988</v>
      </c>
      <c r="J9251" s="13">
        <f>data[[#This Row],[Clicks]]/data[[#This Row],[Impressions]]</f>
        <v>1E-3</v>
      </c>
      <c r="K9251" s="1">
        <v>0.31000000000000005</v>
      </c>
      <c r="L9251" s="2">
        <v>0.179397</v>
      </c>
      <c r="M9251">
        <v>0</v>
      </c>
      <c r="N9251" s="1">
        <f>IF(data[[#This Row],[Conversions]]=0,0,data[[#This Row],[Spend, Dollars]]/data[[#This Row],[Conversions]])</f>
        <v>0</v>
      </c>
      <c r="O9251" s="13">
        <f>data[[#This Row],[Conversions]]/data[[#This Row],[Clicks]]</f>
        <v>0</v>
      </c>
      <c r="P9251" s="11">
        <v>38</v>
      </c>
      <c r="Q9251" s="11">
        <f>IF(data[[#This Row],[Spend, Dollars]]=0,0,data[[#This Row],[Total conversion value, Dollars]]/data[[#This Row],[Spend, Dollars]])</f>
        <v>211.82071049125682</v>
      </c>
      <c r="R9251" s="2">
        <v>52.8</v>
      </c>
      <c r="S9251" s="2">
        <v>18</v>
      </c>
      <c r="T9251" s="2">
        <v>4</v>
      </c>
      <c r="U9251" s="2">
        <f t="shared" si="144"/>
        <v>74.8</v>
      </c>
    </row>
    <row r="9252" spans="1:21" x14ac:dyDescent="0.2">
      <c r="A9252" t="s">
        <v>23</v>
      </c>
      <c r="B9252" s="3">
        <v>45161</v>
      </c>
      <c r="C9252" s="10" t="str">
        <f>TEXT(data[[#This Row],[Date]],"mmmm")</f>
        <v>August</v>
      </c>
      <c r="D9252" t="s">
        <v>12</v>
      </c>
      <c r="E9252" t="s">
        <v>19</v>
      </c>
      <c r="F9252" t="s">
        <v>20</v>
      </c>
      <c r="G9252" t="s">
        <v>17</v>
      </c>
      <c r="H9252" s="11">
        <v>27.100000000000101</v>
      </c>
      <c r="I9252" s="11">
        <v>0.21138000000000079</v>
      </c>
      <c r="J9252" s="13">
        <f>data[[#This Row],[Clicks]]/data[[#This Row],[Impressions]]</f>
        <v>7.8000000000000005E-3</v>
      </c>
      <c r="K9252" s="1">
        <v>0.68999999999999972</v>
      </c>
      <c r="L9252" s="2">
        <v>0.14585220000000049</v>
      </c>
      <c r="M9252">
        <v>3</v>
      </c>
      <c r="N9252" s="1">
        <f>IF(data[[#This Row],[Conversions]]=0,0,data[[#This Row],[Spend, Dollars]]/data[[#This Row],[Conversions]])</f>
        <v>4.8617400000000165E-2</v>
      </c>
      <c r="O9252" s="13">
        <f>data[[#This Row],[Conversions]]/data[[#This Row],[Clicks]]</f>
        <v>14.192449616803808</v>
      </c>
      <c r="P9252" s="11">
        <v>254</v>
      </c>
      <c r="Q9252" s="11">
        <f>IF(data[[#This Row],[Spend, Dollars]]=0,0,data[[#This Row],[Total conversion value, Dollars]]/data[[#This Row],[Spend, Dollars]])</f>
        <v>1741.4889867962168</v>
      </c>
      <c r="R9252" s="2">
        <v>51.6</v>
      </c>
      <c r="S9252" s="2">
        <v>13.5</v>
      </c>
      <c r="T9252" s="2">
        <v>0</v>
      </c>
      <c r="U9252" s="2">
        <f t="shared" si="144"/>
        <v>65.099999999999994</v>
      </c>
    </row>
    <row r="9253" spans="1:21" x14ac:dyDescent="0.2">
      <c r="A9253" t="s">
        <v>23</v>
      </c>
      <c r="B9253" s="3">
        <v>45162</v>
      </c>
      <c r="C9253" s="10" t="str">
        <f>TEXT(data[[#This Row],[Date]],"mmmm")</f>
        <v>August</v>
      </c>
      <c r="D9253" t="s">
        <v>12</v>
      </c>
      <c r="E9253" t="s">
        <v>19</v>
      </c>
      <c r="F9253" t="s">
        <v>20</v>
      </c>
      <c r="G9253" t="s">
        <v>17</v>
      </c>
      <c r="H9253" s="11">
        <v>350.19999999999982</v>
      </c>
      <c r="I9253" s="11">
        <v>2.1712399999999987</v>
      </c>
      <c r="J9253" s="13">
        <f>data[[#This Row],[Clicks]]/data[[#This Row],[Impressions]]</f>
        <v>6.1999999999999998E-3</v>
      </c>
      <c r="K9253" s="1">
        <v>0.8999999999999998</v>
      </c>
      <c r="L9253" s="2">
        <v>1.9541159999999984</v>
      </c>
      <c r="M9253">
        <v>2</v>
      </c>
      <c r="N9253" s="1">
        <f>IF(data[[#This Row],[Conversions]]=0,0,data[[#This Row],[Spend, Dollars]]/data[[#This Row],[Conversions]])</f>
        <v>0.9770579999999992</v>
      </c>
      <c r="O9253" s="13">
        <f>data[[#This Row],[Conversions]]/data[[#This Row],[Clicks]]</f>
        <v>0.92113262467530133</v>
      </c>
      <c r="P9253" s="11">
        <v>159</v>
      </c>
      <c r="Q9253" s="11">
        <f>IF(data[[#This Row],[Spend, Dollars]]=0,0,data[[#This Row],[Total conversion value, Dollars]]/data[[#This Row],[Spend, Dollars]])</f>
        <v>81.366715179651635</v>
      </c>
      <c r="R9253" s="2">
        <v>15.6</v>
      </c>
      <c r="S9253" s="2">
        <v>7.5</v>
      </c>
      <c r="T9253" s="2">
        <v>10</v>
      </c>
      <c r="U9253" s="2">
        <f t="shared" si="144"/>
        <v>33.1</v>
      </c>
    </row>
    <row r="9254" spans="1:21" x14ac:dyDescent="0.2">
      <c r="A9254" t="s">
        <v>23</v>
      </c>
      <c r="B9254" s="3">
        <v>45163</v>
      </c>
      <c r="C9254" s="10" t="str">
        <f>TEXT(data[[#This Row],[Date]],"mmmm")</f>
        <v>August</v>
      </c>
      <c r="D9254" t="s">
        <v>12</v>
      </c>
      <c r="E9254" t="s">
        <v>19</v>
      </c>
      <c r="F9254" t="s">
        <v>20</v>
      </c>
      <c r="G9254" t="s">
        <v>17</v>
      </c>
      <c r="H9254" s="11">
        <v>108.69999999999982</v>
      </c>
      <c r="I9254" s="11">
        <v>0.40218999999999927</v>
      </c>
      <c r="J9254" s="13">
        <f>data[[#This Row],[Clicks]]/data[[#This Row],[Impressions]]</f>
        <v>3.6999999999999993E-3</v>
      </c>
      <c r="K9254" s="1">
        <v>0.73999999999999977</v>
      </c>
      <c r="L9254" s="2">
        <v>0.29762059999999935</v>
      </c>
      <c r="M9254">
        <v>0</v>
      </c>
      <c r="N9254" s="1">
        <f>IF(data[[#This Row],[Conversions]]=0,0,data[[#This Row],[Spend, Dollars]]/data[[#This Row],[Conversions]])</f>
        <v>0</v>
      </c>
      <c r="O9254" s="13">
        <f>data[[#This Row],[Conversions]]/data[[#This Row],[Clicks]]</f>
        <v>0</v>
      </c>
      <c r="P9254" s="11">
        <v>38</v>
      </c>
      <c r="Q9254" s="11">
        <f>IF(data[[#This Row],[Spend, Dollars]]=0,0,data[[#This Row],[Total conversion value, Dollars]]/data[[#This Row],[Spend, Dollars]])</f>
        <v>127.67933402459401</v>
      </c>
      <c r="R9254" s="2">
        <v>14.399999999999999</v>
      </c>
      <c r="S9254" s="2">
        <v>12</v>
      </c>
      <c r="T9254" s="2">
        <v>1</v>
      </c>
      <c r="U9254" s="2">
        <f t="shared" si="144"/>
        <v>27.4</v>
      </c>
    </row>
    <row r="9255" spans="1:21" x14ac:dyDescent="0.2">
      <c r="A9255" t="s">
        <v>23</v>
      </c>
      <c r="B9255" s="3">
        <v>45164</v>
      </c>
      <c r="C9255" s="10" t="str">
        <f>TEXT(data[[#This Row],[Date]],"mmmm")</f>
        <v>August</v>
      </c>
      <c r="D9255" t="s">
        <v>12</v>
      </c>
      <c r="E9255" t="s">
        <v>19</v>
      </c>
      <c r="F9255" t="s">
        <v>20</v>
      </c>
      <c r="G9255" t="s">
        <v>17</v>
      </c>
      <c r="H9255" s="11">
        <v>324</v>
      </c>
      <c r="I9255" s="11">
        <v>1.3608</v>
      </c>
      <c r="J9255" s="13">
        <f>data[[#This Row],[Clicks]]/data[[#This Row],[Impressions]]</f>
        <v>4.1999999999999997E-3</v>
      </c>
      <c r="K9255" s="1">
        <v>0.42999999999999994</v>
      </c>
      <c r="L9255" s="2">
        <v>0.58514399999999989</v>
      </c>
      <c r="M9255">
        <v>0</v>
      </c>
      <c r="N9255" s="1">
        <f>IF(data[[#This Row],[Conversions]]=0,0,data[[#This Row],[Spend, Dollars]]/data[[#This Row],[Conversions]])</f>
        <v>0</v>
      </c>
      <c r="O9255" s="13">
        <f>data[[#This Row],[Conversions]]/data[[#This Row],[Clicks]]</f>
        <v>0</v>
      </c>
      <c r="P9255" s="11">
        <v>32</v>
      </c>
      <c r="Q9255" s="11">
        <f>IF(data[[#This Row],[Spend, Dollars]]=0,0,data[[#This Row],[Total conversion value, Dollars]]/data[[#This Row],[Spend, Dollars]])</f>
        <v>54.687393188685192</v>
      </c>
      <c r="R9255" s="2">
        <v>38.4</v>
      </c>
      <c r="S9255" s="2">
        <v>9</v>
      </c>
      <c r="T9255" s="2">
        <v>7</v>
      </c>
      <c r="U9255" s="2">
        <f t="shared" si="144"/>
        <v>54.4</v>
      </c>
    </row>
    <row r="9256" spans="1:21" x14ac:dyDescent="0.2">
      <c r="A9256" t="s">
        <v>23</v>
      </c>
      <c r="B9256" s="3">
        <v>45165</v>
      </c>
      <c r="C9256" s="10" t="str">
        <f>TEXT(data[[#This Row],[Date]],"mmmm")</f>
        <v>August</v>
      </c>
      <c r="D9256" t="s">
        <v>12</v>
      </c>
      <c r="E9256" t="s">
        <v>19</v>
      </c>
      <c r="F9256" t="s">
        <v>20</v>
      </c>
      <c r="G9256" t="s">
        <v>17</v>
      </c>
      <c r="H9256" s="11">
        <v>1006.4999999999998</v>
      </c>
      <c r="I9256" s="11">
        <v>6.0389999999999988</v>
      </c>
      <c r="J9256" s="13">
        <f>data[[#This Row],[Clicks]]/data[[#This Row],[Impressions]]</f>
        <v>6.0000000000000001E-3</v>
      </c>
      <c r="K9256" s="1">
        <v>0.23000000000000009</v>
      </c>
      <c r="L9256" s="2">
        <v>1.3889700000000003</v>
      </c>
      <c r="M9256">
        <v>4</v>
      </c>
      <c r="N9256" s="1">
        <f>IF(data[[#This Row],[Conversions]]=0,0,data[[#This Row],[Spend, Dollars]]/data[[#This Row],[Conversions]])</f>
        <v>0.34724250000000006</v>
      </c>
      <c r="O9256" s="13">
        <f>data[[#This Row],[Conversions]]/data[[#This Row],[Clicks]]</f>
        <v>0.6623613180990231</v>
      </c>
      <c r="P9256" s="11">
        <v>178</v>
      </c>
      <c r="Q9256" s="11">
        <f>IF(data[[#This Row],[Spend, Dollars]]=0,0,data[[#This Row],[Total conversion value, Dollars]]/data[[#This Row],[Spend, Dollars]])</f>
        <v>128.15251589307181</v>
      </c>
      <c r="R9256" s="2">
        <v>70.8</v>
      </c>
      <c r="S9256" s="2">
        <v>7.5</v>
      </c>
      <c r="T9256" s="2">
        <v>5</v>
      </c>
      <c r="U9256" s="2">
        <f t="shared" si="144"/>
        <v>83.3</v>
      </c>
    </row>
    <row r="9257" spans="1:21" x14ac:dyDescent="0.2">
      <c r="A9257" t="s">
        <v>23</v>
      </c>
      <c r="B9257" s="3">
        <v>45166</v>
      </c>
      <c r="C9257" s="10" t="str">
        <f>TEXT(data[[#This Row],[Date]],"mmmm")</f>
        <v>August</v>
      </c>
      <c r="D9257" t="s">
        <v>12</v>
      </c>
      <c r="E9257" t="s">
        <v>19</v>
      </c>
      <c r="F9257" t="s">
        <v>20</v>
      </c>
      <c r="G9257" t="s">
        <v>17</v>
      </c>
      <c r="H9257" s="11">
        <v>85.099999999999909</v>
      </c>
      <c r="I9257" s="11">
        <v>0.37443999999999961</v>
      </c>
      <c r="J9257" s="13">
        <f>data[[#This Row],[Clicks]]/data[[#This Row],[Impressions]]</f>
        <v>4.4000000000000003E-3</v>
      </c>
      <c r="K9257" s="1">
        <v>1.0199999999999998</v>
      </c>
      <c r="L9257" s="2">
        <v>0.38192879999999951</v>
      </c>
      <c r="M9257">
        <v>0</v>
      </c>
      <c r="N9257" s="1">
        <f>IF(data[[#This Row],[Conversions]]=0,0,data[[#This Row],[Spend, Dollars]]/data[[#This Row],[Conversions]])</f>
        <v>0</v>
      </c>
      <c r="O9257" s="13">
        <f>data[[#This Row],[Conversions]]/data[[#This Row],[Clicks]]</f>
        <v>0</v>
      </c>
      <c r="P9257" s="11">
        <v>31</v>
      </c>
      <c r="Q9257" s="11">
        <f>IF(data[[#This Row],[Spend, Dollars]]=0,0,data[[#This Row],[Total conversion value, Dollars]]/data[[#This Row],[Spend, Dollars]])</f>
        <v>81.166960962357479</v>
      </c>
      <c r="R9257" s="2">
        <v>70.8</v>
      </c>
      <c r="S9257" s="2">
        <v>7.5</v>
      </c>
      <c r="T9257" s="2">
        <v>3</v>
      </c>
      <c r="U9257" s="2">
        <f t="shared" si="144"/>
        <v>81.3</v>
      </c>
    </row>
    <row r="9258" spans="1:21" x14ac:dyDescent="0.2">
      <c r="A9258" t="s">
        <v>23</v>
      </c>
      <c r="B9258" s="3">
        <v>45167</v>
      </c>
      <c r="C9258" s="10" t="str">
        <f>TEXT(data[[#This Row],[Date]],"mmmm")</f>
        <v>August</v>
      </c>
      <c r="D9258" t="s">
        <v>12</v>
      </c>
      <c r="E9258" t="s">
        <v>19</v>
      </c>
      <c r="F9258" t="s">
        <v>20</v>
      </c>
      <c r="G9258" t="s">
        <v>17</v>
      </c>
      <c r="H9258" s="11">
        <v>847.89999999999986</v>
      </c>
      <c r="I9258" s="11">
        <v>2.7980699999999996</v>
      </c>
      <c r="J9258" s="13">
        <f>data[[#This Row],[Clicks]]/data[[#This Row],[Impressions]]</f>
        <v>3.3E-3</v>
      </c>
      <c r="K9258" s="1">
        <v>0.8999999999999998</v>
      </c>
      <c r="L9258" s="2">
        <v>2.5182629999999993</v>
      </c>
      <c r="M9258">
        <v>0</v>
      </c>
      <c r="N9258" s="1">
        <f>IF(data[[#This Row],[Conversions]]=0,0,data[[#This Row],[Spend, Dollars]]/data[[#This Row],[Conversions]])</f>
        <v>0</v>
      </c>
      <c r="O9258" s="13">
        <f>data[[#This Row],[Conversions]]/data[[#This Row],[Clicks]]</f>
        <v>0</v>
      </c>
      <c r="P9258" s="11">
        <v>1</v>
      </c>
      <c r="Q9258" s="11">
        <f>IF(data[[#This Row],[Spend, Dollars]]=0,0,data[[#This Row],[Total conversion value, Dollars]]/data[[#This Row],[Spend, Dollars]])</f>
        <v>0.39709911157015781</v>
      </c>
      <c r="R9258" s="2">
        <v>56.4</v>
      </c>
      <c r="S9258" s="2">
        <v>12</v>
      </c>
      <c r="T9258" s="2">
        <v>2</v>
      </c>
      <c r="U9258" s="2">
        <f t="shared" si="144"/>
        <v>70.400000000000006</v>
      </c>
    </row>
    <row r="9259" spans="1:21" x14ac:dyDescent="0.2">
      <c r="A9259" t="s">
        <v>23</v>
      </c>
      <c r="B9259" s="3">
        <v>45168</v>
      </c>
      <c r="C9259" s="10" t="str">
        <f>TEXT(data[[#This Row],[Date]],"mmmm")</f>
        <v>August</v>
      </c>
      <c r="D9259" t="s">
        <v>12</v>
      </c>
      <c r="E9259" t="s">
        <v>19</v>
      </c>
      <c r="F9259" t="s">
        <v>20</v>
      </c>
      <c r="G9259" t="s">
        <v>17</v>
      </c>
      <c r="H9259" s="11">
        <v>621.89999999999986</v>
      </c>
      <c r="I9259" s="11">
        <v>0.1865699999999999</v>
      </c>
      <c r="J9259" s="13">
        <f>data[[#This Row],[Clicks]]/data[[#This Row],[Impressions]]</f>
        <v>2.9999999999999992E-4</v>
      </c>
      <c r="K9259" s="1">
        <v>0.61999999999999977</v>
      </c>
      <c r="L9259" s="2">
        <v>0.1156733999999999</v>
      </c>
      <c r="M9259">
        <v>2</v>
      </c>
      <c r="N9259" s="1">
        <f>IF(data[[#This Row],[Conversions]]=0,0,data[[#This Row],[Spend, Dollars]]/data[[#This Row],[Conversions]])</f>
        <v>5.7836699999999949E-2</v>
      </c>
      <c r="O9259" s="13">
        <f>data[[#This Row],[Conversions]]/data[[#This Row],[Clicks]]</f>
        <v>10.719837058476717</v>
      </c>
      <c r="P9259" s="11">
        <v>113</v>
      </c>
      <c r="Q9259" s="11">
        <f>IF(data[[#This Row],[Spend, Dollars]]=0,0,data[[#This Row],[Total conversion value, Dollars]]/data[[#This Row],[Spend, Dollars]])</f>
        <v>976.88837710312055</v>
      </c>
      <c r="R9259" s="2">
        <v>84</v>
      </c>
      <c r="S9259" s="2">
        <v>13.5</v>
      </c>
      <c r="T9259" s="2">
        <v>1</v>
      </c>
      <c r="U9259" s="2">
        <f t="shared" si="144"/>
        <v>98.5</v>
      </c>
    </row>
    <row r="9260" spans="1:21" x14ac:dyDescent="0.2">
      <c r="A9260" t="s">
        <v>23</v>
      </c>
      <c r="B9260" s="3">
        <v>45169</v>
      </c>
      <c r="C9260" s="10" t="str">
        <f>TEXT(data[[#This Row],[Date]],"mmmm")</f>
        <v>August</v>
      </c>
      <c r="D9260" t="s">
        <v>12</v>
      </c>
      <c r="E9260" t="s">
        <v>19</v>
      </c>
      <c r="F9260" t="s">
        <v>20</v>
      </c>
      <c r="G9260" t="s">
        <v>17</v>
      </c>
      <c r="H9260" s="11">
        <v>1106.4999999999998</v>
      </c>
      <c r="I9260" s="11">
        <v>7.3028999999999975</v>
      </c>
      <c r="J9260" s="13">
        <f>data[[#This Row],[Clicks]]/data[[#This Row],[Impressions]]</f>
        <v>6.5999999999999991E-3</v>
      </c>
      <c r="K9260" s="1">
        <v>1.2499999999999998</v>
      </c>
      <c r="L9260" s="2">
        <v>9.128624999999996</v>
      </c>
      <c r="M9260">
        <v>1</v>
      </c>
      <c r="N9260" s="1">
        <f>IF(data[[#This Row],[Conversions]]=0,0,data[[#This Row],[Spend, Dollars]]/data[[#This Row],[Conversions]])</f>
        <v>9.128624999999996</v>
      </c>
      <c r="O9260" s="13">
        <f>data[[#This Row],[Conversions]]/data[[#This Row],[Clicks]]</f>
        <v>0.13693190376425809</v>
      </c>
      <c r="P9260" s="11">
        <v>71</v>
      </c>
      <c r="Q9260" s="11">
        <f>IF(data[[#This Row],[Spend, Dollars]]=0,0,data[[#This Row],[Total conversion value, Dollars]]/data[[#This Row],[Spend, Dollars]])</f>
        <v>7.7777321338098595</v>
      </c>
      <c r="R9260" s="2">
        <v>61.199999999999996</v>
      </c>
      <c r="S9260" s="2">
        <v>10.5</v>
      </c>
      <c r="T9260" s="2">
        <v>6</v>
      </c>
      <c r="U9260" s="2">
        <f t="shared" si="144"/>
        <v>77.699999999999989</v>
      </c>
    </row>
    <row r="9261" spans="1:21" x14ac:dyDescent="0.2">
      <c r="A9261" t="s">
        <v>24</v>
      </c>
      <c r="B9261" s="3">
        <v>45170</v>
      </c>
      <c r="C9261" s="10" t="str">
        <f>TEXT(data[[#This Row],[Date]],"mmmm")</f>
        <v>September</v>
      </c>
      <c r="D9261" t="s">
        <v>12</v>
      </c>
      <c r="E9261" t="s">
        <v>19</v>
      </c>
      <c r="F9261" t="s">
        <v>20</v>
      </c>
      <c r="G9261" t="s">
        <v>17</v>
      </c>
      <c r="H9261" s="11">
        <v>2391</v>
      </c>
      <c r="I9261" s="11">
        <v>20.323500000000003</v>
      </c>
      <c r="J9261" s="13">
        <f>data[[#This Row],[Clicks]]/data[[#This Row],[Impressions]]</f>
        <v>8.5000000000000006E-3</v>
      </c>
      <c r="K9261" s="1">
        <v>0.21000000000000008</v>
      </c>
      <c r="L9261" s="2">
        <v>4.2679350000000023</v>
      </c>
      <c r="M9261">
        <v>2</v>
      </c>
      <c r="N9261" s="1">
        <f>IF(data[[#This Row],[Conversions]]=0,0,data[[#This Row],[Spend, Dollars]]/data[[#This Row],[Conversions]])</f>
        <v>2.1339675000000011</v>
      </c>
      <c r="O9261" s="13">
        <f>data[[#This Row],[Conversions]]/data[[#This Row],[Clicks]]</f>
        <v>9.8408246611065994E-2</v>
      </c>
      <c r="P9261" s="11">
        <v>250</v>
      </c>
      <c r="Q9261" s="11">
        <f>IF(data[[#This Row],[Spend, Dollars]]=0,0,data[[#This Row],[Total conversion value, Dollars]]/data[[#This Row],[Spend, Dollars]])</f>
        <v>58.576337268491642</v>
      </c>
      <c r="R9261" s="2">
        <v>70.8</v>
      </c>
      <c r="S9261" s="2">
        <v>9</v>
      </c>
      <c r="T9261" s="2">
        <v>5</v>
      </c>
      <c r="U9261" s="2">
        <f t="shared" si="144"/>
        <v>84.8</v>
      </c>
    </row>
    <row r="9262" spans="1:21" x14ac:dyDescent="0.2">
      <c r="A9262" t="s">
        <v>24</v>
      </c>
      <c r="B9262" s="3">
        <v>45171</v>
      </c>
      <c r="C9262" s="10" t="str">
        <f>TEXT(data[[#This Row],[Date]],"mmmm")</f>
        <v>September</v>
      </c>
      <c r="D9262" t="s">
        <v>12</v>
      </c>
      <c r="E9262" t="s">
        <v>19</v>
      </c>
      <c r="F9262" t="s">
        <v>20</v>
      </c>
      <c r="G9262" t="s">
        <v>17</v>
      </c>
      <c r="H9262" s="11">
        <v>2404</v>
      </c>
      <c r="I9262" s="11">
        <v>20.433999999999994</v>
      </c>
      <c r="J9262" s="13">
        <f>data[[#This Row],[Clicks]]/data[[#This Row],[Impressions]]</f>
        <v>8.4999999999999971E-3</v>
      </c>
      <c r="K9262" s="1">
        <v>0.68999999999999972</v>
      </c>
      <c r="L9262" s="2">
        <v>14.09945999999999</v>
      </c>
      <c r="M9262">
        <v>3</v>
      </c>
      <c r="N9262" s="1">
        <f>IF(data[[#This Row],[Conversions]]=0,0,data[[#This Row],[Spend, Dollars]]/data[[#This Row],[Conversions]])</f>
        <v>4.6998199999999963</v>
      </c>
      <c r="O9262" s="13">
        <f>data[[#This Row],[Conversions]]/data[[#This Row],[Clicks]]</f>
        <v>0.14681413330723309</v>
      </c>
      <c r="P9262" s="11">
        <v>137</v>
      </c>
      <c r="Q9262" s="11">
        <f>IF(data[[#This Row],[Spend, Dollars]]=0,0,data[[#This Row],[Total conversion value, Dollars]]/data[[#This Row],[Spend, Dollars]])</f>
        <v>9.7166841850680878</v>
      </c>
      <c r="R9262" s="2">
        <v>52.8</v>
      </c>
      <c r="S9262" s="2">
        <v>22.5</v>
      </c>
      <c r="T9262" s="2">
        <v>2</v>
      </c>
      <c r="U9262" s="2">
        <f t="shared" si="144"/>
        <v>77.3</v>
      </c>
    </row>
    <row r="9263" spans="1:21" x14ac:dyDescent="0.2">
      <c r="A9263" t="s">
        <v>24</v>
      </c>
      <c r="B9263" s="3">
        <v>45172</v>
      </c>
      <c r="C9263" s="10" t="str">
        <f>TEXT(data[[#This Row],[Date]],"mmmm")</f>
        <v>September</v>
      </c>
      <c r="D9263" t="s">
        <v>12</v>
      </c>
      <c r="E9263" t="s">
        <v>19</v>
      </c>
      <c r="F9263" t="s">
        <v>20</v>
      </c>
      <c r="G9263" t="s">
        <v>17</v>
      </c>
      <c r="H9263" s="11">
        <v>2254</v>
      </c>
      <c r="I9263" s="11">
        <v>20.285999999999994</v>
      </c>
      <c r="J9263" s="13">
        <f>data[[#This Row],[Clicks]]/data[[#This Row],[Impressions]]</f>
        <v>8.9999999999999976E-3</v>
      </c>
      <c r="K9263" s="1">
        <v>1.0499999999999998</v>
      </c>
      <c r="L9263" s="2">
        <v>21.300299999999989</v>
      </c>
      <c r="M9263">
        <v>3</v>
      </c>
      <c r="N9263" s="1">
        <f>IF(data[[#This Row],[Conversions]]=0,0,data[[#This Row],[Spend, Dollars]]/data[[#This Row],[Conversions]])</f>
        <v>7.1000999999999967</v>
      </c>
      <c r="O9263" s="13">
        <f>data[[#This Row],[Conversions]]/data[[#This Row],[Clicks]]</f>
        <v>0.14788524105294296</v>
      </c>
      <c r="P9263" s="11">
        <v>269</v>
      </c>
      <c r="Q9263" s="11">
        <f>IF(data[[#This Row],[Spend, Dollars]]=0,0,data[[#This Row],[Total conversion value, Dollars]]/data[[#This Row],[Spend, Dollars]])</f>
        <v>12.628930108965609</v>
      </c>
      <c r="R9263" s="2">
        <v>36</v>
      </c>
      <c r="S9263" s="2">
        <v>19.5</v>
      </c>
      <c r="T9263" s="2">
        <v>2</v>
      </c>
      <c r="U9263" s="2">
        <f t="shared" si="144"/>
        <v>57.5</v>
      </c>
    </row>
    <row r="9264" spans="1:21" x14ac:dyDescent="0.2">
      <c r="A9264" t="s">
        <v>24</v>
      </c>
      <c r="B9264" s="3">
        <v>45173</v>
      </c>
      <c r="C9264" s="10" t="str">
        <f>TEXT(data[[#This Row],[Date]],"mmmm")</f>
        <v>September</v>
      </c>
      <c r="D9264" t="s">
        <v>12</v>
      </c>
      <c r="E9264" t="s">
        <v>19</v>
      </c>
      <c r="F9264" t="s">
        <v>20</v>
      </c>
      <c r="G9264" t="s">
        <v>17</v>
      </c>
      <c r="H9264" s="11">
        <v>1592</v>
      </c>
      <c r="I9264" s="11">
        <v>15.919999999999998</v>
      </c>
      <c r="J9264" s="13">
        <f>data[[#This Row],[Clicks]]/data[[#This Row],[Impressions]]</f>
        <v>9.9999999999999985E-3</v>
      </c>
      <c r="K9264" s="1">
        <v>0.78999999999999981</v>
      </c>
      <c r="L9264" s="2">
        <v>12.576799999999995</v>
      </c>
      <c r="M9264">
        <v>2</v>
      </c>
      <c r="N9264" s="1">
        <f>IF(data[[#This Row],[Conversions]]=0,0,data[[#This Row],[Spend, Dollars]]/data[[#This Row],[Conversions]])</f>
        <v>6.2883999999999975</v>
      </c>
      <c r="O9264" s="13">
        <f>data[[#This Row],[Conversions]]/data[[#This Row],[Clicks]]</f>
        <v>0.1256281407035176</v>
      </c>
      <c r="P9264" s="11">
        <v>150</v>
      </c>
      <c r="Q9264" s="11">
        <f>IF(data[[#This Row],[Spend, Dollars]]=0,0,data[[#This Row],[Total conversion value, Dollars]]/data[[#This Row],[Spend, Dollars]])</f>
        <v>11.926722218688383</v>
      </c>
      <c r="R9264" s="2">
        <v>52.8</v>
      </c>
      <c r="S9264" s="2">
        <v>15</v>
      </c>
      <c r="T9264" s="2">
        <v>5</v>
      </c>
      <c r="U9264" s="2">
        <f t="shared" si="144"/>
        <v>72.8</v>
      </c>
    </row>
    <row r="9265" spans="1:21" x14ac:dyDescent="0.2">
      <c r="A9265" t="s">
        <v>24</v>
      </c>
      <c r="B9265" s="3">
        <v>45174</v>
      </c>
      <c r="C9265" s="10" t="str">
        <f>TEXT(data[[#This Row],[Date]],"mmmm")</f>
        <v>September</v>
      </c>
      <c r="D9265" t="s">
        <v>12</v>
      </c>
      <c r="E9265" t="s">
        <v>19</v>
      </c>
      <c r="F9265" t="s">
        <v>20</v>
      </c>
      <c r="G9265" t="s">
        <v>17</v>
      </c>
      <c r="H9265" s="11">
        <v>1179</v>
      </c>
      <c r="I9265" s="11">
        <v>10.375199999999998</v>
      </c>
      <c r="J9265" s="13">
        <f>data[[#This Row],[Clicks]]/data[[#This Row],[Impressions]]</f>
        <v>8.7999999999999988E-3</v>
      </c>
      <c r="K9265" s="1">
        <v>1.0299999999999998</v>
      </c>
      <c r="L9265" s="2">
        <v>10.686455999999996</v>
      </c>
      <c r="M9265">
        <v>7</v>
      </c>
      <c r="N9265" s="1">
        <f>IF(data[[#This Row],[Conversions]]=0,0,data[[#This Row],[Spend, Dollars]]/data[[#This Row],[Conversions]])</f>
        <v>1.5266365714285708</v>
      </c>
      <c r="O9265" s="13">
        <f>data[[#This Row],[Conversions]]/data[[#This Row],[Clicks]]</f>
        <v>0.67468578918960609</v>
      </c>
      <c r="P9265" s="11">
        <v>525</v>
      </c>
      <c r="Q9265" s="11">
        <f>IF(data[[#This Row],[Spend, Dollars]]=0,0,data[[#This Row],[Total conversion value, Dollars]]/data[[#This Row],[Spend, Dollars]])</f>
        <v>49.127606008951908</v>
      </c>
      <c r="R9265" s="2">
        <v>69.599999999999994</v>
      </c>
      <c r="S9265" s="2">
        <v>7.5</v>
      </c>
      <c r="T9265" s="2">
        <v>4</v>
      </c>
      <c r="U9265" s="2">
        <f t="shared" si="144"/>
        <v>81.099999999999994</v>
      </c>
    </row>
    <row r="9266" spans="1:21" x14ac:dyDescent="0.2">
      <c r="A9266" t="s">
        <v>24</v>
      </c>
      <c r="B9266" s="3">
        <v>45175</v>
      </c>
      <c r="C9266" s="10" t="str">
        <f>TEXT(data[[#This Row],[Date]],"mmmm")</f>
        <v>September</v>
      </c>
      <c r="D9266" t="s">
        <v>12</v>
      </c>
      <c r="E9266" t="s">
        <v>19</v>
      </c>
      <c r="F9266" t="s">
        <v>20</v>
      </c>
      <c r="G9266" t="s">
        <v>17</v>
      </c>
      <c r="H9266" s="11">
        <v>2278</v>
      </c>
      <c r="I9266" s="11">
        <v>17.540600000000001</v>
      </c>
      <c r="J9266" s="13">
        <f>data[[#This Row],[Clicks]]/data[[#This Row],[Impressions]]</f>
        <v>7.7000000000000002E-3</v>
      </c>
      <c r="K9266" s="1">
        <v>0.85999999999999988</v>
      </c>
      <c r="L9266" s="2">
        <v>15.084916</v>
      </c>
      <c r="M9266">
        <v>7</v>
      </c>
      <c r="N9266" s="1">
        <f>IF(data[[#This Row],[Conversions]]=0,0,data[[#This Row],[Spend, Dollars]]/data[[#This Row],[Conversions]])</f>
        <v>2.1549879999999999</v>
      </c>
      <c r="O9266" s="13">
        <f>data[[#This Row],[Conversions]]/data[[#This Row],[Clicks]]</f>
        <v>0.39907414797669405</v>
      </c>
      <c r="P9266" s="11">
        <v>395</v>
      </c>
      <c r="Q9266" s="11">
        <f>IF(data[[#This Row],[Spend, Dollars]]=0,0,data[[#This Row],[Total conversion value, Dollars]]/data[[#This Row],[Spend, Dollars]])</f>
        <v>26.185097749301356</v>
      </c>
      <c r="R9266" s="2">
        <v>20.399999999999999</v>
      </c>
      <c r="S9266" s="2">
        <v>0</v>
      </c>
      <c r="T9266" s="2">
        <v>8</v>
      </c>
      <c r="U9266" s="2">
        <f t="shared" si="144"/>
        <v>28.4</v>
      </c>
    </row>
    <row r="9267" spans="1:21" x14ac:dyDescent="0.2">
      <c r="A9267" t="s">
        <v>24</v>
      </c>
      <c r="B9267" s="3">
        <v>45176</v>
      </c>
      <c r="C9267" s="10" t="str">
        <f>TEXT(data[[#This Row],[Date]],"mmmm")</f>
        <v>September</v>
      </c>
      <c r="D9267" t="s">
        <v>12</v>
      </c>
      <c r="E9267" t="s">
        <v>19</v>
      </c>
      <c r="F9267" t="s">
        <v>20</v>
      </c>
      <c r="G9267" t="s">
        <v>17</v>
      </c>
      <c r="H9267" s="11">
        <v>1304</v>
      </c>
      <c r="I9267" s="11">
        <v>4.5640000000000009</v>
      </c>
      <c r="J9267" s="13">
        <f>data[[#This Row],[Clicks]]/data[[#This Row],[Impressions]]</f>
        <v>3.5000000000000009E-3</v>
      </c>
      <c r="K9267" s="1">
        <v>0.88999999999999968</v>
      </c>
      <c r="L9267" s="2">
        <v>4.0619599999999991</v>
      </c>
      <c r="M9267">
        <v>6</v>
      </c>
      <c r="N9267" s="1">
        <f>IF(data[[#This Row],[Conversions]]=0,0,data[[#This Row],[Spend, Dollars]]/data[[#This Row],[Conversions]])</f>
        <v>0.67699333333333322</v>
      </c>
      <c r="O9267" s="13">
        <f>data[[#This Row],[Conversions]]/data[[#This Row],[Clicks]]</f>
        <v>1.3146362839614372</v>
      </c>
      <c r="P9267" s="11">
        <v>472</v>
      </c>
      <c r="Q9267" s="11">
        <f>IF(data[[#This Row],[Spend, Dollars]]=0,0,data[[#This Row],[Total conversion value, Dollars]]/data[[#This Row],[Spend, Dollars]])</f>
        <v>116.2000610542694</v>
      </c>
      <c r="R9267" s="2">
        <v>81.599999999999994</v>
      </c>
      <c r="S9267" s="2">
        <v>7.5</v>
      </c>
      <c r="T9267" s="2">
        <v>1</v>
      </c>
      <c r="U9267" s="2">
        <f t="shared" si="144"/>
        <v>90.1</v>
      </c>
    </row>
    <row r="9268" spans="1:21" x14ac:dyDescent="0.2">
      <c r="A9268" t="s">
        <v>24</v>
      </c>
      <c r="B9268" s="3">
        <v>45177</v>
      </c>
      <c r="C9268" s="10" t="str">
        <f>TEXT(data[[#This Row],[Date]],"mmmm")</f>
        <v>September</v>
      </c>
      <c r="D9268" t="s">
        <v>12</v>
      </c>
      <c r="E9268" t="s">
        <v>19</v>
      </c>
      <c r="F9268" t="s">
        <v>20</v>
      </c>
      <c r="G9268" t="s">
        <v>17</v>
      </c>
      <c r="H9268" s="11">
        <v>2122</v>
      </c>
      <c r="I9268" s="11">
        <v>5.5172000000000017</v>
      </c>
      <c r="J9268" s="13">
        <f>data[[#This Row],[Clicks]]/data[[#This Row],[Impressions]]</f>
        <v>2.6000000000000007E-3</v>
      </c>
      <c r="K9268" s="1">
        <v>1.1099999999999999</v>
      </c>
      <c r="L9268" s="2">
        <v>6.124092000000001</v>
      </c>
      <c r="M9268">
        <v>5</v>
      </c>
      <c r="N9268" s="1">
        <f>IF(data[[#This Row],[Conversions]]=0,0,data[[#This Row],[Spend, Dollars]]/data[[#This Row],[Conversions]])</f>
        <v>1.2248184000000002</v>
      </c>
      <c r="O9268" s="13">
        <f>data[[#This Row],[Conversions]]/data[[#This Row],[Clicks]]</f>
        <v>0.90625679692597672</v>
      </c>
      <c r="P9268" s="11">
        <v>364</v>
      </c>
      <c r="Q9268" s="11">
        <f>IF(data[[#This Row],[Spend, Dollars]]=0,0,data[[#This Row],[Total conversion value, Dollars]]/data[[#This Row],[Spend, Dollars]])</f>
        <v>59.437382717307308</v>
      </c>
      <c r="R9268" s="2">
        <v>51.6</v>
      </c>
      <c r="S9268" s="2">
        <v>4.5</v>
      </c>
      <c r="T9268" s="2">
        <v>7</v>
      </c>
      <c r="U9268" s="2">
        <f t="shared" si="144"/>
        <v>63.1</v>
      </c>
    </row>
    <row r="9269" spans="1:21" x14ac:dyDescent="0.2">
      <c r="A9269" t="s">
        <v>24</v>
      </c>
      <c r="B9269" s="3">
        <v>45178</v>
      </c>
      <c r="C9269" s="10" t="str">
        <f>TEXT(data[[#This Row],[Date]],"mmmm")</f>
        <v>September</v>
      </c>
      <c r="D9269" t="s">
        <v>12</v>
      </c>
      <c r="E9269" t="s">
        <v>19</v>
      </c>
      <c r="F9269" t="s">
        <v>20</v>
      </c>
      <c r="G9269" t="s">
        <v>17</v>
      </c>
      <c r="H9269" s="11">
        <v>2081</v>
      </c>
      <c r="I9269" s="11">
        <v>16.648</v>
      </c>
      <c r="J9269" s="13">
        <f>data[[#This Row],[Clicks]]/data[[#This Row],[Impressions]]</f>
        <v>8.0000000000000002E-3</v>
      </c>
      <c r="K9269" s="1">
        <v>0.89999999999999969</v>
      </c>
      <c r="L9269" s="2">
        <v>14.983199999999995</v>
      </c>
      <c r="M9269">
        <v>7</v>
      </c>
      <c r="N9269" s="1">
        <f>IF(data[[#This Row],[Conversions]]=0,0,data[[#This Row],[Spend, Dollars]]/data[[#This Row],[Conversions]])</f>
        <v>2.1404571428571422</v>
      </c>
      <c r="O9269" s="13">
        <f>data[[#This Row],[Conversions]]/data[[#This Row],[Clicks]]</f>
        <v>0.42047092743873138</v>
      </c>
      <c r="P9269" s="11">
        <v>259</v>
      </c>
      <c r="Q9269" s="11">
        <f>IF(data[[#This Row],[Spend, Dollars]]=0,0,data[[#This Row],[Total conversion value, Dollars]]/data[[#This Row],[Spend, Dollars]])</f>
        <v>17.28602701692563</v>
      </c>
      <c r="R9269" s="2">
        <v>46.8</v>
      </c>
      <c r="S9269" s="2">
        <v>7.5</v>
      </c>
      <c r="T9269" s="2">
        <v>1</v>
      </c>
      <c r="U9269" s="2">
        <f t="shared" si="144"/>
        <v>55.3</v>
      </c>
    </row>
    <row r="9270" spans="1:21" x14ac:dyDescent="0.2">
      <c r="A9270" t="s">
        <v>24</v>
      </c>
      <c r="B9270" s="3">
        <v>45179</v>
      </c>
      <c r="C9270" s="10" t="str">
        <f>TEXT(data[[#This Row],[Date]],"mmmm")</f>
        <v>September</v>
      </c>
      <c r="D9270" t="s">
        <v>12</v>
      </c>
      <c r="E9270" t="s">
        <v>19</v>
      </c>
      <c r="F9270" t="s">
        <v>20</v>
      </c>
      <c r="G9270" t="s">
        <v>17</v>
      </c>
      <c r="H9270" s="11">
        <v>2114</v>
      </c>
      <c r="I9270" s="11">
        <v>15.4322</v>
      </c>
      <c r="J9270" s="13">
        <f>data[[#This Row],[Clicks]]/data[[#This Row],[Impressions]]</f>
        <v>7.3000000000000001E-3</v>
      </c>
      <c r="K9270" s="1">
        <v>0.61999999999999977</v>
      </c>
      <c r="L9270" s="2">
        <v>9.5679639999999964</v>
      </c>
      <c r="M9270">
        <v>7</v>
      </c>
      <c r="N9270" s="1">
        <f>IF(data[[#This Row],[Conversions]]=0,0,data[[#This Row],[Spend, Dollars]]/data[[#This Row],[Conversions]])</f>
        <v>1.3668519999999995</v>
      </c>
      <c r="O9270" s="13">
        <f>data[[#This Row],[Conversions]]/data[[#This Row],[Clicks]]</f>
        <v>0.4535970244035199</v>
      </c>
      <c r="P9270" s="11">
        <v>272</v>
      </c>
      <c r="Q9270" s="11">
        <f>IF(data[[#This Row],[Spend, Dollars]]=0,0,data[[#This Row],[Total conversion value, Dollars]]/data[[#This Row],[Spend, Dollars]])</f>
        <v>28.428200607778216</v>
      </c>
      <c r="R9270" s="2">
        <v>67.2</v>
      </c>
      <c r="S9270" s="2">
        <v>10.5</v>
      </c>
      <c r="T9270" s="2">
        <v>4</v>
      </c>
      <c r="U9270" s="2">
        <f t="shared" si="144"/>
        <v>81.7</v>
      </c>
    </row>
    <row r="9271" spans="1:21" x14ac:dyDescent="0.2">
      <c r="A9271" t="s">
        <v>24</v>
      </c>
      <c r="B9271" s="3">
        <v>45180</v>
      </c>
      <c r="C9271" s="10" t="str">
        <f>TEXT(data[[#This Row],[Date]],"mmmm")</f>
        <v>September</v>
      </c>
      <c r="D9271" t="s">
        <v>12</v>
      </c>
      <c r="E9271" t="s">
        <v>19</v>
      </c>
      <c r="F9271" t="s">
        <v>20</v>
      </c>
      <c r="G9271" t="s">
        <v>17</v>
      </c>
      <c r="H9271" s="11">
        <v>2387</v>
      </c>
      <c r="I9271" s="11">
        <v>19.334699999999998</v>
      </c>
      <c r="J9271" s="13">
        <f>data[[#This Row],[Clicks]]/data[[#This Row],[Impressions]]</f>
        <v>8.0999999999999996E-3</v>
      </c>
      <c r="K9271" s="1">
        <v>0.87999999999999967</v>
      </c>
      <c r="L9271" s="2">
        <v>17.014535999999993</v>
      </c>
      <c r="M9271">
        <v>5</v>
      </c>
      <c r="N9271" s="1">
        <f>IF(data[[#This Row],[Conversions]]=0,0,data[[#This Row],[Spend, Dollars]]/data[[#This Row],[Conversions]])</f>
        <v>3.4029071999999987</v>
      </c>
      <c r="O9271" s="13">
        <f>data[[#This Row],[Conversions]]/data[[#This Row],[Clicks]]</f>
        <v>0.25860240914004357</v>
      </c>
      <c r="P9271" s="11">
        <v>414</v>
      </c>
      <c r="Q9271" s="11">
        <f>IF(data[[#This Row],[Spend, Dollars]]=0,0,data[[#This Row],[Total conversion value, Dollars]]/data[[#This Row],[Spend, Dollars]])</f>
        <v>24.332135769085927</v>
      </c>
      <c r="R9271" s="2">
        <v>81.599999999999994</v>
      </c>
      <c r="S9271" s="2">
        <v>10.5</v>
      </c>
      <c r="T9271" s="2">
        <v>1</v>
      </c>
      <c r="U9271" s="2">
        <f t="shared" si="144"/>
        <v>93.1</v>
      </c>
    </row>
    <row r="9272" spans="1:21" x14ac:dyDescent="0.2">
      <c r="A9272" t="s">
        <v>24</v>
      </c>
      <c r="B9272" s="3">
        <v>45181</v>
      </c>
      <c r="C9272" s="10" t="str">
        <f>TEXT(data[[#This Row],[Date]],"mmmm")</f>
        <v>September</v>
      </c>
      <c r="D9272" t="s">
        <v>12</v>
      </c>
      <c r="E9272" t="s">
        <v>19</v>
      </c>
      <c r="F9272" t="s">
        <v>20</v>
      </c>
      <c r="G9272" t="s">
        <v>17</v>
      </c>
      <c r="H9272" s="11">
        <v>1603</v>
      </c>
      <c r="I9272" s="11">
        <v>9.9385999999999992</v>
      </c>
      <c r="J9272" s="13">
        <f>data[[#This Row],[Clicks]]/data[[#This Row],[Impressions]]</f>
        <v>6.1999999999999998E-3</v>
      </c>
      <c r="K9272" s="1">
        <v>1.0099999999999998</v>
      </c>
      <c r="L9272" s="2">
        <v>10.037985999999997</v>
      </c>
      <c r="M9272">
        <v>4</v>
      </c>
      <c r="N9272" s="1">
        <f>IF(data[[#This Row],[Conversions]]=0,0,data[[#This Row],[Spend, Dollars]]/data[[#This Row],[Conversions]])</f>
        <v>2.5094964999999991</v>
      </c>
      <c r="O9272" s="13">
        <f>data[[#This Row],[Conversions]]/data[[#This Row],[Clicks]]</f>
        <v>0.40247117300223373</v>
      </c>
      <c r="P9272" s="11">
        <v>400</v>
      </c>
      <c r="Q9272" s="11">
        <f>IF(data[[#This Row],[Spend, Dollars]]=0,0,data[[#This Row],[Total conversion value, Dollars]]/data[[#This Row],[Spend, Dollars]])</f>
        <v>39.848630990320181</v>
      </c>
      <c r="R9272" s="2">
        <v>56.4</v>
      </c>
      <c r="S9272" s="2">
        <v>25.5</v>
      </c>
      <c r="T9272" s="2">
        <v>0</v>
      </c>
      <c r="U9272" s="2">
        <f t="shared" si="144"/>
        <v>81.900000000000006</v>
      </c>
    </row>
    <row r="9273" spans="1:21" x14ac:dyDescent="0.2">
      <c r="A9273" t="s">
        <v>24</v>
      </c>
      <c r="B9273" s="3">
        <v>45182</v>
      </c>
      <c r="C9273" s="10" t="str">
        <f>TEXT(data[[#This Row],[Date]],"mmmm")</f>
        <v>September</v>
      </c>
      <c r="D9273" t="s">
        <v>12</v>
      </c>
      <c r="E9273" t="s">
        <v>19</v>
      </c>
      <c r="F9273" t="s">
        <v>20</v>
      </c>
      <c r="G9273" t="s">
        <v>17</v>
      </c>
      <c r="H9273" s="11">
        <v>1538</v>
      </c>
      <c r="I9273" s="11">
        <v>10.304600000000002</v>
      </c>
      <c r="J9273" s="13">
        <f>data[[#This Row],[Clicks]]/data[[#This Row],[Impressions]]</f>
        <v>6.700000000000002E-3</v>
      </c>
      <c r="K9273" s="1">
        <v>0.48999999999999982</v>
      </c>
      <c r="L9273" s="2">
        <v>5.0492539999999995</v>
      </c>
      <c r="M9273">
        <v>3</v>
      </c>
      <c r="N9273" s="1">
        <f>IF(data[[#This Row],[Conversions]]=0,0,data[[#This Row],[Spend, Dollars]]/data[[#This Row],[Conversions]])</f>
        <v>1.6830846666666666</v>
      </c>
      <c r="O9273" s="13">
        <f>data[[#This Row],[Conversions]]/data[[#This Row],[Clicks]]</f>
        <v>0.29113211575412917</v>
      </c>
      <c r="P9273" s="11">
        <v>293</v>
      </c>
      <c r="Q9273" s="11">
        <f>IF(data[[#This Row],[Spend, Dollars]]=0,0,data[[#This Row],[Total conversion value, Dollars]]/data[[#This Row],[Spend, Dollars]])</f>
        <v>58.028374092489706</v>
      </c>
      <c r="R9273" s="2">
        <v>64.8</v>
      </c>
      <c r="S9273" s="2">
        <v>12</v>
      </c>
      <c r="T9273" s="2">
        <v>7</v>
      </c>
      <c r="U9273" s="2">
        <f t="shared" si="144"/>
        <v>83.8</v>
      </c>
    </row>
    <row r="9274" spans="1:21" x14ac:dyDescent="0.2">
      <c r="A9274" t="s">
        <v>24</v>
      </c>
      <c r="B9274" s="3">
        <v>45183</v>
      </c>
      <c r="C9274" s="10" t="str">
        <f>TEXT(data[[#This Row],[Date]],"mmmm")</f>
        <v>September</v>
      </c>
      <c r="D9274" t="s">
        <v>12</v>
      </c>
      <c r="E9274" t="s">
        <v>19</v>
      </c>
      <c r="F9274" t="s">
        <v>20</v>
      </c>
      <c r="G9274" t="s">
        <v>17</v>
      </c>
      <c r="H9274" s="11">
        <v>2427</v>
      </c>
      <c r="I9274" s="11">
        <v>21.357600000000001</v>
      </c>
      <c r="J9274" s="13">
        <f>data[[#This Row],[Clicks]]/data[[#This Row],[Impressions]]</f>
        <v>8.8000000000000005E-3</v>
      </c>
      <c r="K9274" s="1">
        <v>0.19000000000000006</v>
      </c>
      <c r="L9274" s="2">
        <v>4.0579440000000018</v>
      </c>
      <c r="M9274">
        <v>5</v>
      </c>
      <c r="N9274" s="1">
        <f>IF(data[[#This Row],[Conversions]]=0,0,data[[#This Row],[Spend, Dollars]]/data[[#This Row],[Conversions]])</f>
        <v>0.81158880000000033</v>
      </c>
      <c r="O9274" s="13">
        <f>data[[#This Row],[Conversions]]/data[[#This Row],[Clicks]]</f>
        <v>0.23410870135221185</v>
      </c>
      <c r="P9274" s="11">
        <v>446</v>
      </c>
      <c r="Q9274" s="11">
        <f>IF(data[[#This Row],[Spend, Dollars]]=0,0,data[[#This Row],[Total conversion value, Dollars]]/data[[#This Row],[Spend, Dollars]])</f>
        <v>109.90787452956468</v>
      </c>
      <c r="R9274" s="2">
        <v>69.599999999999994</v>
      </c>
      <c r="S9274" s="2">
        <v>1.5</v>
      </c>
      <c r="T9274" s="2">
        <v>8</v>
      </c>
      <c r="U9274" s="2">
        <f t="shared" si="144"/>
        <v>79.099999999999994</v>
      </c>
    </row>
    <row r="9275" spans="1:21" x14ac:dyDescent="0.2">
      <c r="A9275" t="s">
        <v>24</v>
      </c>
      <c r="B9275" s="3">
        <v>45184</v>
      </c>
      <c r="C9275" s="10" t="str">
        <f>TEXT(data[[#This Row],[Date]],"mmmm")</f>
        <v>September</v>
      </c>
      <c r="D9275" t="s">
        <v>12</v>
      </c>
      <c r="E9275" t="s">
        <v>19</v>
      </c>
      <c r="F9275" t="s">
        <v>20</v>
      </c>
      <c r="G9275" t="s">
        <v>17</v>
      </c>
      <c r="H9275" s="11">
        <v>1136</v>
      </c>
      <c r="I9275" s="11">
        <v>7.952</v>
      </c>
      <c r="J9275" s="13">
        <f>data[[#This Row],[Clicks]]/data[[#This Row],[Impressions]]</f>
        <v>7.0000000000000001E-3</v>
      </c>
      <c r="K9275" s="1">
        <v>0.56999999999999973</v>
      </c>
      <c r="L9275" s="2">
        <v>4.532639999999998</v>
      </c>
      <c r="M9275">
        <v>2</v>
      </c>
      <c r="N9275" s="1">
        <f>IF(data[[#This Row],[Conversions]]=0,0,data[[#This Row],[Spend, Dollars]]/data[[#This Row],[Conversions]])</f>
        <v>2.266319999999999</v>
      </c>
      <c r="O9275" s="13">
        <f>data[[#This Row],[Conversions]]/data[[#This Row],[Clicks]]</f>
        <v>0.25150905432595572</v>
      </c>
      <c r="P9275" s="11">
        <v>131</v>
      </c>
      <c r="Q9275" s="11">
        <f>IF(data[[#This Row],[Spend, Dollars]]=0,0,data[[#This Row],[Total conversion value, Dollars]]/data[[#This Row],[Spend, Dollars]])</f>
        <v>28.901479049737031</v>
      </c>
      <c r="R9275" s="2">
        <v>69.599999999999994</v>
      </c>
      <c r="S9275" s="2">
        <v>16.5</v>
      </c>
      <c r="T9275" s="2">
        <v>1</v>
      </c>
      <c r="U9275" s="2">
        <f t="shared" si="144"/>
        <v>87.1</v>
      </c>
    </row>
    <row r="9276" spans="1:21" x14ac:dyDescent="0.2">
      <c r="A9276" t="s">
        <v>24</v>
      </c>
      <c r="B9276" s="3">
        <v>45185</v>
      </c>
      <c r="C9276" s="10" t="str">
        <f>TEXT(data[[#This Row],[Date]],"mmmm")</f>
        <v>September</v>
      </c>
      <c r="D9276" t="s">
        <v>12</v>
      </c>
      <c r="E9276" t="s">
        <v>19</v>
      </c>
      <c r="F9276" t="s">
        <v>20</v>
      </c>
      <c r="G9276" t="s">
        <v>17</v>
      </c>
      <c r="H9276" s="11">
        <v>1980</v>
      </c>
      <c r="I9276" s="11">
        <v>17.82</v>
      </c>
      <c r="J9276" s="13">
        <f>data[[#This Row],[Clicks]]/data[[#This Row],[Impressions]]</f>
        <v>8.9999999999999993E-3</v>
      </c>
      <c r="K9276" s="1">
        <v>0.9099999999999997</v>
      </c>
      <c r="L9276" s="2">
        <v>16.216199999999994</v>
      </c>
      <c r="M9276">
        <v>7</v>
      </c>
      <c r="N9276" s="1">
        <f>IF(data[[#This Row],[Conversions]]=0,0,data[[#This Row],[Spend, Dollars]]/data[[#This Row],[Conversions]])</f>
        <v>2.3165999999999989</v>
      </c>
      <c r="O9276" s="13">
        <f>data[[#This Row],[Conversions]]/data[[#This Row],[Clicks]]</f>
        <v>0.39281705948372614</v>
      </c>
      <c r="P9276" s="11">
        <v>530</v>
      </c>
      <c r="Q9276" s="11">
        <f>IF(data[[#This Row],[Spend, Dollars]]=0,0,data[[#This Row],[Total conversion value, Dollars]]/data[[#This Row],[Spend, Dollars]])</f>
        <v>32.68336601669936</v>
      </c>
      <c r="R9276" s="2">
        <v>39.6</v>
      </c>
      <c r="S9276" s="2">
        <v>4.5</v>
      </c>
      <c r="T9276" s="2">
        <v>1</v>
      </c>
      <c r="U9276" s="2">
        <f t="shared" si="144"/>
        <v>45.1</v>
      </c>
    </row>
    <row r="9277" spans="1:21" x14ac:dyDescent="0.2">
      <c r="A9277" t="s">
        <v>24</v>
      </c>
      <c r="B9277" s="3">
        <v>45186</v>
      </c>
      <c r="C9277" s="10" t="str">
        <f>TEXT(data[[#This Row],[Date]],"mmmm")</f>
        <v>September</v>
      </c>
      <c r="D9277" t="s">
        <v>12</v>
      </c>
      <c r="E9277" t="s">
        <v>19</v>
      </c>
      <c r="F9277" t="s">
        <v>20</v>
      </c>
      <c r="G9277" t="s">
        <v>17</v>
      </c>
      <c r="H9277" s="11">
        <v>1164</v>
      </c>
      <c r="I9277" s="11">
        <v>12.105599999999999</v>
      </c>
      <c r="J9277" s="13">
        <f>data[[#This Row],[Clicks]]/data[[#This Row],[Impressions]]</f>
        <v>1.04E-2</v>
      </c>
      <c r="K9277" s="1">
        <v>0.17000000000000004</v>
      </c>
      <c r="L9277" s="2">
        <v>2.0579520000000002</v>
      </c>
      <c r="M9277">
        <v>4</v>
      </c>
      <c r="N9277" s="1">
        <f>IF(data[[#This Row],[Conversions]]=0,0,data[[#This Row],[Spend, Dollars]]/data[[#This Row],[Conversions]])</f>
        <v>0.51448800000000006</v>
      </c>
      <c r="O9277" s="13">
        <f>data[[#This Row],[Conversions]]/data[[#This Row],[Clicks]]</f>
        <v>0.33042558815754697</v>
      </c>
      <c r="P9277" s="11">
        <v>370</v>
      </c>
      <c r="Q9277" s="11">
        <f>IF(data[[#This Row],[Spend, Dollars]]=0,0,data[[#This Row],[Total conversion value, Dollars]]/data[[#This Row],[Spend, Dollars]])</f>
        <v>179.79039355631227</v>
      </c>
      <c r="R9277" s="2">
        <v>62.4</v>
      </c>
      <c r="S9277" s="2">
        <v>7.5</v>
      </c>
      <c r="T9277" s="2">
        <v>4</v>
      </c>
      <c r="U9277" s="2">
        <f t="shared" si="144"/>
        <v>73.900000000000006</v>
      </c>
    </row>
    <row r="9278" spans="1:21" x14ac:dyDescent="0.2">
      <c r="A9278" t="s">
        <v>24</v>
      </c>
      <c r="B9278" s="3">
        <v>45187</v>
      </c>
      <c r="C9278" s="10" t="str">
        <f>TEXT(data[[#This Row],[Date]],"mmmm")</f>
        <v>September</v>
      </c>
      <c r="D9278" t="s">
        <v>12</v>
      </c>
      <c r="E9278" t="s">
        <v>19</v>
      </c>
      <c r="F9278" t="s">
        <v>20</v>
      </c>
      <c r="G9278" t="s">
        <v>17</v>
      </c>
      <c r="H9278" s="11">
        <v>2051</v>
      </c>
      <c r="I9278" s="11">
        <v>10.255000000000001</v>
      </c>
      <c r="J9278" s="13">
        <f>data[[#This Row],[Clicks]]/data[[#This Row],[Impressions]]</f>
        <v>5.0000000000000001E-3</v>
      </c>
      <c r="K9278" s="1">
        <v>0.5199999999999998</v>
      </c>
      <c r="L9278" s="2">
        <v>5.3325999999999985</v>
      </c>
      <c r="M9278">
        <v>6</v>
      </c>
      <c r="N9278" s="1">
        <f>IF(data[[#This Row],[Conversions]]=0,0,data[[#This Row],[Spend, Dollars]]/data[[#This Row],[Conversions]])</f>
        <v>0.88876666666666637</v>
      </c>
      <c r="O9278" s="13">
        <f>data[[#This Row],[Conversions]]/data[[#This Row],[Clicks]]</f>
        <v>0.58508044856167718</v>
      </c>
      <c r="P9278" s="11">
        <v>406</v>
      </c>
      <c r="Q9278" s="11">
        <f>IF(data[[#This Row],[Spend, Dollars]]=0,0,data[[#This Row],[Total conversion value, Dollars]]/data[[#This Row],[Spend, Dollars]])</f>
        <v>76.13546862693623</v>
      </c>
      <c r="R9278" s="2">
        <v>57.599999999999994</v>
      </c>
      <c r="S9278" s="2">
        <v>0</v>
      </c>
      <c r="T9278" s="2">
        <v>0</v>
      </c>
      <c r="U9278" s="2">
        <f t="shared" si="144"/>
        <v>57.599999999999994</v>
      </c>
    </row>
    <row r="9279" spans="1:21" x14ac:dyDescent="0.2">
      <c r="A9279" t="s">
        <v>24</v>
      </c>
      <c r="B9279" s="3">
        <v>45188</v>
      </c>
      <c r="C9279" s="10" t="str">
        <f>TEXT(data[[#This Row],[Date]],"mmmm")</f>
        <v>September</v>
      </c>
      <c r="D9279" t="s">
        <v>12</v>
      </c>
      <c r="E9279" t="s">
        <v>19</v>
      </c>
      <c r="F9279" t="s">
        <v>20</v>
      </c>
      <c r="G9279" t="s">
        <v>17</v>
      </c>
      <c r="H9279" s="11">
        <v>2008</v>
      </c>
      <c r="I9279" s="11">
        <v>13.252800000000001</v>
      </c>
      <c r="J9279" s="13">
        <f>data[[#This Row],[Clicks]]/data[[#This Row],[Impressions]]</f>
        <v>6.6E-3</v>
      </c>
      <c r="K9279" s="1">
        <v>1.2499999999999998</v>
      </c>
      <c r="L9279" s="2">
        <v>16.565999999999999</v>
      </c>
      <c r="M9279">
        <v>4</v>
      </c>
      <c r="N9279" s="1">
        <f>IF(data[[#This Row],[Conversions]]=0,0,data[[#This Row],[Spend, Dollars]]/data[[#This Row],[Conversions]])</f>
        <v>4.1414999999999997</v>
      </c>
      <c r="O9279" s="13">
        <f>data[[#This Row],[Conversions]]/data[[#This Row],[Clicks]]</f>
        <v>0.30182301098635761</v>
      </c>
      <c r="P9279" s="11">
        <v>219</v>
      </c>
      <c r="Q9279" s="11">
        <f>IF(data[[#This Row],[Spend, Dollars]]=0,0,data[[#This Row],[Total conversion value, Dollars]]/data[[#This Row],[Spend, Dollars]])</f>
        <v>13.219847881202464</v>
      </c>
      <c r="R9279" s="2">
        <v>45.6</v>
      </c>
      <c r="S9279" s="2">
        <v>10.5</v>
      </c>
      <c r="T9279" s="2">
        <v>2</v>
      </c>
      <c r="U9279" s="2">
        <f t="shared" si="144"/>
        <v>58.1</v>
      </c>
    </row>
    <row r="9280" spans="1:21" x14ac:dyDescent="0.2">
      <c r="A9280" t="s">
        <v>24</v>
      </c>
      <c r="B9280" s="3">
        <v>45189</v>
      </c>
      <c r="C9280" s="10" t="str">
        <f>TEXT(data[[#This Row],[Date]],"mmmm")</f>
        <v>September</v>
      </c>
      <c r="D9280" t="s">
        <v>12</v>
      </c>
      <c r="E9280" t="s">
        <v>19</v>
      </c>
      <c r="F9280" t="s">
        <v>20</v>
      </c>
      <c r="G9280" t="s">
        <v>17</v>
      </c>
      <c r="H9280" s="11">
        <v>1237</v>
      </c>
      <c r="I9280" s="11">
        <v>8.0404999999999998</v>
      </c>
      <c r="J9280" s="13">
        <f>data[[#This Row],[Clicks]]/data[[#This Row],[Impressions]]</f>
        <v>6.4999999999999997E-3</v>
      </c>
      <c r="K9280" s="1">
        <v>0.38999999999999996</v>
      </c>
      <c r="L9280" s="2">
        <v>3.1357949999999994</v>
      </c>
      <c r="M9280">
        <v>3</v>
      </c>
      <c r="N9280" s="1">
        <f>IF(data[[#This Row],[Conversions]]=0,0,data[[#This Row],[Spend, Dollars]]/data[[#This Row],[Conversions]])</f>
        <v>1.0452649999999999</v>
      </c>
      <c r="O9280" s="13">
        <f>data[[#This Row],[Conversions]]/data[[#This Row],[Clicks]]</f>
        <v>0.37311112493004167</v>
      </c>
      <c r="P9280" s="11">
        <v>239</v>
      </c>
      <c r="Q9280" s="11">
        <f>IF(data[[#This Row],[Spend, Dollars]]=0,0,data[[#This Row],[Total conversion value, Dollars]]/data[[#This Row],[Spend, Dollars]])</f>
        <v>76.216716972888861</v>
      </c>
      <c r="R9280" s="2">
        <v>51.6</v>
      </c>
      <c r="S9280" s="2">
        <v>10.5</v>
      </c>
      <c r="T9280" s="2">
        <v>1</v>
      </c>
      <c r="U9280" s="2">
        <f t="shared" si="144"/>
        <v>63.1</v>
      </c>
    </row>
    <row r="9281" spans="1:21" x14ac:dyDescent="0.2">
      <c r="A9281" t="s">
        <v>24</v>
      </c>
      <c r="B9281" s="3">
        <v>45190</v>
      </c>
      <c r="C9281" s="10" t="str">
        <f>TEXT(data[[#This Row],[Date]],"mmmm")</f>
        <v>September</v>
      </c>
      <c r="D9281" t="s">
        <v>12</v>
      </c>
      <c r="E9281" t="s">
        <v>19</v>
      </c>
      <c r="F9281" t="s">
        <v>20</v>
      </c>
      <c r="G9281" t="s">
        <v>17</v>
      </c>
      <c r="H9281" s="11">
        <v>2141</v>
      </c>
      <c r="I9281" s="11">
        <v>16.271599999999999</v>
      </c>
      <c r="J9281" s="13">
        <f>data[[#This Row],[Clicks]]/data[[#This Row],[Impressions]]</f>
        <v>7.6E-3</v>
      </c>
      <c r="K9281" s="1">
        <v>0.81999999999999984</v>
      </c>
      <c r="L9281" s="2">
        <v>13.342711999999997</v>
      </c>
      <c r="M9281">
        <v>7</v>
      </c>
      <c r="N9281" s="1">
        <f>IF(data[[#This Row],[Conversions]]=0,0,data[[#This Row],[Spend, Dollars]]/data[[#This Row],[Conversions]])</f>
        <v>1.906101714285714</v>
      </c>
      <c r="O9281" s="13">
        <f>data[[#This Row],[Conversions]]/data[[#This Row],[Clicks]]</f>
        <v>0.43019739914943828</v>
      </c>
      <c r="P9281" s="11">
        <v>478</v>
      </c>
      <c r="Q9281" s="11">
        <f>IF(data[[#This Row],[Spend, Dollars]]=0,0,data[[#This Row],[Total conversion value, Dollars]]/data[[#This Row],[Spend, Dollars]])</f>
        <v>35.824800835092603</v>
      </c>
      <c r="R9281" s="2">
        <v>19.2</v>
      </c>
      <c r="S9281" s="2">
        <v>3</v>
      </c>
      <c r="T9281" s="2">
        <v>10</v>
      </c>
      <c r="U9281" s="2">
        <f t="shared" si="144"/>
        <v>32.200000000000003</v>
      </c>
    </row>
    <row r="9282" spans="1:21" x14ac:dyDescent="0.2">
      <c r="A9282" t="s">
        <v>24</v>
      </c>
      <c r="B9282" s="3">
        <v>45191</v>
      </c>
      <c r="C9282" s="10" t="str">
        <f>TEXT(data[[#This Row],[Date]],"mmmm")</f>
        <v>September</v>
      </c>
      <c r="D9282" t="s">
        <v>12</v>
      </c>
      <c r="E9282" t="s">
        <v>19</v>
      </c>
      <c r="F9282" t="s">
        <v>20</v>
      </c>
      <c r="G9282" t="s">
        <v>17</v>
      </c>
      <c r="H9282" s="11">
        <v>1163</v>
      </c>
      <c r="I9282" s="11">
        <v>5.1172000000000013</v>
      </c>
      <c r="J9282" s="13">
        <f>data[[#This Row],[Clicks]]/data[[#This Row],[Impressions]]</f>
        <v>4.4000000000000011E-3</v>
      </c>
      <c r="K9282" s="1">
        <v>0.75999999999999979</v>
      </c>
      <c r="L9282" s="2">
        <v>3.8890720000000001</v>
      </c>
      <c r="M9282">
        <v>2</v>
      </c>
      <c r="N9282" s="1">
        <f>IF(data[[#This Row],[Conversions]]=0,0,data[[#This Row],[Spend, Dollars]]/data[[#This Row],[Conversions]])</f>
        <v>1.944536</v>
      </c>
      <c r="O9282" s="13">
        <f>data[[#This Row],[Conversions]]/data[[#This Row],[Clicks]]</f>
        <v>0.39083873993590235</v>
      </c>
      <c r="P9282" s="11">
        <v>251</v>
      </c>
      <c r="Q9282" s="11">
        <f>IF(data[[#This Row],[Spend, Dollars]]=0,0,data[[#This Row],[Total conversion value, Dollars]]/data[[#This Row],[Spend, Dollars]])</f>
        <v>64.539818239415467</v>
      </c>
      <c r="R9282" s="2">
        <v>66</v>
      </c>
      <c r="S9282" s="2">
        <v>4.5</v>
      </c>
      <c r="T9282" s="2">
        <v>2</v>
      </c>
      <c r="U9282" s="2">
        <f t="shared" si="144"/>
        <v>72.5</v>
      </c>
    </row>
    <row r="9283" spans="1:21" x14ac:dyDescent="0.2">
      <c r="A9283" t="s">
        <v>24</v>
      </c>
      <c r="B9283" s="3">
        <v>45192</v>
      </c>
      <c r="C9283" s="10" t="str">
        <f>TEXT(data[[#This Row],[Date]],"mmmm")</f>
        <v>September</v>
      </c>
      <c r="D9283" t="s">
        <v>12</v>
      </c>
      <c r="E9283" t="s">
        <v>19</v>
      </c>
      <c r="F9283" t="s">
        <v>20</v>
      </c>
      <c r="G9283" t="s">
        <v>17</v>
      </c>
      <c r="H9283" s="11">
        <v>1698</v>
      </c>
      <c r="I9283" s="11">
        <v>7.3014000000000001</v>
      </c>
      <c r="J9283" s="13">
        <f>data[[#This Row],[Clicks]]/data[[#This Row],[Impressions]]</f>
        <v>4.3E-3</v>
      </c>
      <c r="K9283" s="1">
        <v>0.53999999999999981</v>
      </c>
      <c r="L9283" s="2">
        <v>3.9427559999999988</v>
      </c>
      <c r="M9283">
        <v>6</v>
      </c>
      <c r="N9283" s="1">
        <f>IF(data[[#This Row],[Conversions]]=0,0,data[[#This Row],[Spend, Dollars]]/data[[#This Row],[Conversions]])</f>
        <v>0.65712599999999977</v>
      </c>
      <c r="O9283" s="13">
        <f>data[[#This Row],[Conversions]]/data[[#This Row],[Clicks]]</f>
        <v>0.82176021037061386</v>
      </c>
      <c r="P9283" s="11">
        <v>337</v>
      </c>
      <c r="Q9283" s="11">
        <f>IF(data[[#This Row],[Spend, Dollars]]=0,0,data[[#This Row],[Total conversion value, Dollars]]/data[[#This Row],[Spend, Dollars]])</f>
        <v>85.473207066326225</v>
      </c>
      <c r="R9283" s="2">
        <v>33.6</v>
      </c>
      <c r="S9283" s="2">
        <v>3</v>
      </c>
      <c r="T9283" s="2">
        <v>6</v>
      </c>
      <c r="U9283" s="2">
        <f t="shared" ref="U9283:U9346" si="145">SUM(R9283:T9283)</f>
        <v>42.6</v>
      </c>
    </row>
    <row r="9284" spans="1:21" x14ac:dyDescent="0.2">
      <c r="A9284" t="s">
        <v>24</v>
      </c>
      <c r="B9284" s="3">
        <v>45193</v>
      </c>
      <c r="C9284" s="10" t="str">
        <f>TEXT(data[[#This Row],[Date]],"mmmm")</f>
        <v>September</v>
      </c>
      <c r="D9284" t="s">
        <v>12</v>
      </c>
      <c r="E9284" t="s">
        <v>19</v>
      </c>
      <c r="F9284" t="s">
        <v>20</v>
      </c>
      <c r="G9284" t="s">
        <v>17</v>
      </c>
      <c r="H9284" s="11">
        <v>2014</v>
      </c>
      <c r="I9284" s="11">
        <v>17.119</v>
      </c>
      <c r="J9284" s="13">
        <f>data[[#This Row],[Clicks]]/data[[#This Row],[Impressions]]</f>
        <v>8.5000000000000006E-3</v>
      </c>
      <c r="K9284" s="1">
        <v>0.97999999999999976</v>
      </c>
      <c r="L9284" s="2">
        <v>16.776619999999994</v>
      </c>
      <c r="M9284">
        <v>7</v>
      </c>
      <c r="N9284" s="1">
        <f>IF(data[[#This Row],[Conversions]]=0,0,data[[#This Row],[Spend, Dollars]]/data[[#This Row],[Conversions]])</f>
        <v>2.3966599999999993</v>
      </c>
      <c r="O9284" s="13">
        <f>data[[#This Row],[Conversions]]/data[[#This Row],[Clicks]]</f>
        <v>0.40890238915824523</v>
      </c>
      <c r="P9284" s="11">
        <v>371</v>
      </c>
      <c r="Q9284" s="11">
        <f>IF(data[[#This Row],[Spend, Dollars]]=0,0,data[[#This Row],[Total conversion value, Dollars]]/data[[#This Row],[Spend, Dollars]])</f>
        <v>22.114108801415309</v>
      </c>
      <c r="R9284" s="2">
        <v>50.4</v>
      </c>
      <c r="S9284" s="2">
        <v>1.5</v>
      </c>
      <c r="T9284" s="2">
        <v>2</v>
      </c>
      <c r="U9284" s="2">
        <f t="shared" si="145"/>
        <v>53.9</v>
      </c>
    </row>
    <row r="9285" spans="1:21" x14ac:dyDescent="0.2">
      <c r="A9285" t="s">
        <v>24</v>
      </c>
      <c r="B9285" s="3">
        <v>45194</v>
      </c>
      <c r="C9285" s="10" t="str">
        <f>TEXT(data[[#This Row],[Date]],"mmmm")</f>
        <v>September</v>
      </c>
      <c r="D9285" t="s">
        <v>12</v>
      </c>
      <c r="E9285" t="s">
        <v>19</v>
      </c>
      <c r="F9285" t="s">
        <v>20</v>
      </c>
      <c r="G9285" t="s">
        <v>17</v>
      </c>
      <c r="H9285" s="11">
        <v>1113</v>
      </c>
      <c r="I9285" s="11">
        <v>12.6882</v>
      </c>
      <c r="J9285" s="13">
        <f>data[[#This Row],[Clicks]]/data[[#This Row],[Impressions]]</f>
        <v>1.14E-2</v>
      </c>
      <c r="K9285" s="1">
        <v>0.89999999999999969</v>
      </c>
      <c r="L9285" s="2">
        <v>11.419379999999997</v>
      </c>
      <c r="M9285">
        <v>5</v>
      </c>
      <c r="N9285" s="1">
        <f>IF(data[[#This Row],[Conversions]]=0,0,data[[#This Row],[Spend, Dollars]]/data[[#This Row],[Conversions]])</f>
        <v>2.2838759999999994</v>
      </c>
      <c r="O9285" s="13">
        <f>data[[#This Row],[Conversions]]/data[[#This Row],[Clicks]]</f>
        <v>0.39406692832710705</v>
      </c>
      <c r="P9285" s="11">
        <v>385</v>
      </c>
      <c r="Q9285" s="11">
        <f>IF(data[[#This Row],[Spend, Dollars]]=0,0,data[[#This Row],[Total conversion value, Dollars]]/data[[#This Row],[Spend, Dollars]])</f>
        <v>33.71461497909695</v>
      </c>
      <c r="R9285" s="2">
        <v>49.199999999999996</v>
      </c>
      <c r="S9285" s="2">
        <v>12</v>
      </c>
      <c r="T9285" s="2">
        <v>4</v>
      </c>
      <c r="U9285" s="2">
        <f t="shared" si="145"/>
        <v>65.199999999999989</v>
      </c>
    </row>
    <row r="9286" spans="1:21" x14ac:dyDescent="0.2">
      <c r="A9286" t="s">
        <v>24</v>
      </c>
      <c r="B9286" s="3">
        <v>45195</v>
      </c>
      <c r="C9286" s="10" t="str">
        <f>TEXT(data[[#This Row],[Date]],"mmmm")</f>
        <v>September</v>
      </c>
      <c r="D9286" t="s">
        <v>12</v>
      </c>
      <c r="E9286" t="s">
        <v>19</v>
      </c>
      <c r="F9286" t="s">
        <v>20</v>
      </c>
      <c r="G9286" t="s">
        <v>17</v>
      </c>
      <c r="H9286" s="11">
        <v>2525</v>
      </c>
      <c r="I9286" s="11">
        <v>10.604999999999999</v>
      </c>
      <c r="J9286" s="13">
        <f>data[[#This Row],[Clicks]]/data[[#This Row],[Impressions]]</f>
        <v>4.1999999999999997E-3</v>
      </c>
      <c r="K9286" s="1">
        <v>0.58999999999999975</v>
      </c>
      <c r="L9286" s="2">
        <v>6.2569499999999962</v>
      </c>
      <c r="M9286">
        <v>5</v>
      </c>
      <c r="N9286" s="1">
        <f>IF(data[[#This Row],[Conversions]]=0,0,data[[#This Row],[Spend, Dollars]]/data[[#This Row],[Conversions]])</f>
        <v>1.2513899999999993</v>
      </c>
      <c r="O9286" s="13">
        <f>data[[#This Row],[Conversions]]/data[[#This Row],[Clicks]]</f>
        <v>0.47147571900047153</v>
      </c>
      <c r="P9286" s="11">
        <v>463</v>
      </c>
      <c r="Q9286" s="11">
        <f>IF(data[[#This Row],[Spend, Dollars]]=0,0,data[[#This Row],[Total conversion value, Dollars]]/data[[#This Row],[Spend, Dollars]])</f>
        <v>73.997714541429971</v>
      </c>
      <c r="R9286" s="2">
        <v>55.199999999999996</v>
      </c>
      <c r="S9286" s="2">
        <v>3</v>
      </c>
      <c r="T9286" s="2">
        <v>3</v>
      </c>
      <c r="U9286" s="2">
        <f t="shared" si="145"/>
        <v>61.199999999999996</v>
      </c>
    </row>
    <row r="9287" spans="1:21" x14ac:dyDescent="0.2">
      <c r="A9287" t="s">
        <v>24</v>
      </c>
      <c r="B9287" s="3">
        <v>45196</v>
      </c>
      <c r="C9287" s="10" t="str">
        <f>TEXT(data[[#This Row],[Date]],"mmmm")</f>
        <v>September</v>
      </c>
      <c r="D9287" t="s">
        <v>12</v>
      </c>
      <c r="E9287" t="s">
        <v>19</v>
      </c>
      <c r="F9287" t="s">
        <v>20</v>
      </c>
      <c r="G9287" t="s">
        <v>17</v>
      </c>
      <c r="H9287" s="11">
        <v>2144</v>
      </c>
      <c r="I9287" s="11">
        <v>15.008000000000001</v>
      </c>
      <c r="J9287" s="13">
        <f>data[[#This Row],[Clicks]]/data[[#This Row],[Impressions]]</f>
        <v>7.0000000000000001E-3</v>
      </c>
      <c r="K9287" s="1">
        <v>0.31000000000000005</v>
      </c>
      <c r="L9287" s="2">
        <v>4.6524800000000015</v>
      </c>
      <c r="M9287">
        <v>4</v>
      </c>
      <c r="N9287" s="1">
        <f>IF(data[[#This Row],[Conversions]]=0,0,data[[#This Row],[Spend, Dollars]]/data[[#This Row],[Conversions]])</f>
        <v>1.1631200000000004</v>
      </c>
      <c r="O9287" s="13">
        <f>data[[#This Row],[Conversions]]/data[[#This Row],[Clicks]]</f>
        <v>0.26652452025586354</v>
      </c>
      <c r="P9287" s="11">
        <v>173</v>
      </c>
      <c r="Q9287" s="11">
        <f>IF(data[[#This Row],[Spend, Dollars]]=0,0,data[[#This Row],[Total conversion value, Dollars]]/data[[#This Row],[Spend, Dollars]])</f>
        <v>37.184469358277724</v>
      </c>
      <c r="R9287" s="2">
        <v>32.4</v>
      </c>
      <c r="S9287" s="2">
        <v>1.5</v>
      </c>
      <c r="T9287" s="2">
        <v>5</v>
      </c>
      <c r="U9287" s="2">
        <f t="shared" si="145"/>
        <v>38.9</v>
      </c>
    </row>
    <row r="9288" spans="1:21" x14ac:dyDescent="0.2">
      <c r="A9288" t="s">
        <v>24</v>
      </c>
      <c r="B9288" s="3">
        <v>45197</v>
      </c>
      <c r="C9288" s="10" t="str">
        <f>TEXT(data[[#This Row],[Date]],"mmmm")</f>
        <v>September</v>
      </c>
      <c r="D9288" t="s">
        <v>12</v>
      </c>
      <c r="E9288" t="s">
        <v>19</v>
      </c>
      <c r="F9288" t="s">
        <v>20</v>
      </c>
      <c r="G9288" t="s">
        <v>17</v>
      </c>
      <c r="H9288" s="11">
        <v>1553</v>
      </c>
      <c r="I9288" s="11">
        <v>7.1437999999999997</v>
      </c>
      <c r="J9288" s="13">
        <f>data[[#This Row],[Clicks]]/data[[#This Row],[Impressions]]</f>
        <v>4.5999999999999999E-3</v>
      </c>
      <c r="K9288" s="1">
        <v>0.5199999999999998</v>
      </c>
      <c r="L9288" s="2">
        <v>3.7147759999999983</v>
      </c>
      <c r="M9288">
        <v>5</v>
      </c>
      <c r="N9288" s="1">
        <f>IF(data[[#This Row],[Conversions]]=0,0,data[[#This Row],[Spend, Dollars]]/data[[#This Row],[Conversions]])</f>
        <v>0.7429551999999997</v>
      </c>
      <c r="O9288" s="13">
        <f>data[[#This Row],[Conversions]]/data[[#This Row],[Clicks]]</f>
        <v>0.69990761219519027</v>
      </c>
      <c r="P9288" s="11">
        <v>456</v>
      </c>
      <c r="Q9288" s="11">
        <f>IF(data[[#This Row],[Spend, Dollars]]=0,0,data[[#This Row],[Total conversion value, Dollars]]/data[[#This Row],[Spend, Dollars]])</f>
        <v>122.75302736961804</v>
      </c>
      <c r="R9288" s="2">
        <v>58.8</v>
      </c>
      <c r="S9288" s="2">
        <v>21</v>
      </c>
      <c r="T9288" s="2">
        <v>3</v>
      </c>
      <c r="U9288" s="2">
        <f t="shared" si="145"/>
        <v>82.8</v>
      </c>
    </row>
    <row r="9289" spans="1:21" x14ac:dyDescent="0.2">
      <c r="A9289" t="s">
        <v>24</v>
      </c>
      <c r="B9289" s="3">
        <v>45198</v>
      </c>
      <c r="C9289" s="10" t="str">
        <f>TEXT(data[[#This Row],[Date]],"mmmm")</f>
        <v>September</v>
      </c>
      <c r="D9289" t="s">
        <v>12</v>
      </c>
      <c r="E9289" t="s">
        <v>19</v>
      </c>
      <c r="F9289" t="s">
        <v>20</v>
      </c>
      <c r="G9289" t="s">
        <v>17</v>
      </c>
      <c r="H9289" s="11">
        <v>1988</v>
      </c>
      <c r="I9289" s="11">
        <v>14.711200000000002</v>
      </c>
      <c r="J9289" s="13">
        <f>data[[#This Row],[Clicks]]/data[[#This Row],[Impressions]]</f>
        <v>7.4000000000000012E-3</v>
      </c>
      <c r="K9289" s="1">
        <v>0.26000000000000006</v>
      </c>
      <c r="L9289" s="2">
        <v>3.8249120000000012</v>
      </c>
      <c r="M9289">
        <v>4</v>
      </c>
      <c r="N9289" s="1">
        <f>IF(data[[#This Row],[Conversions]]=0,0,data[[#This Row],[Spend, Dollars]]/data[[#This Row],[Conversions]])</f>
        <v>0.9562280000000003</v>
      </c>
      <c r="O9289" s="13">
        <f>data[[#This Row],[Conversions]]/data[[#This Row],[Clicks]]</f>
        <v>0.27190168035238454</v>
      </c>
      <c r="P9289" s="11">
        <v>344</v>
      </c>
      <c r="Q9289" s="11">
        <f>IF(data[[#This Row],[Spend, Dollars]]=0,0,data[[#This Row],[Total conversion value, Dollars]]/data[[#This Row],[Spend, Dollars]])</f>
        <v>89.936709655019484</v>
      </c>
      <c r="R9289" s="2">
        <v>26.4</v>
      </c>
      <c r="S9289" s="2">
        <v>7.5</v>
      </c>
      <c r="T9289" s="2">
        <v>5</v>
      </c>
      <c r="U9289" s="2">
        <f t="shared" si="145"/>
        <v>38.9</v>
      </c>
    </row>
    <row r="9290" spans="1:21" x14ac:dyDescent="0.2">
      <c r="A9290" t="s">
        <v>24</v>
      </c>
      <c r="B9290" s="3">
        <v>45199</v>
      </c>
      <c r="C9290" s="10" t="str">
        <f>TEXT(data[[#This Row],[Date]],"mmmm")</f>
        <v>September</v>
      </c>
      <c r="D9290" t="s">
        <v>12</v>
      </c>
      <c r="E9290" t="s">
        <v>19</v>
      </c>
      <c r="F9290" t="s">
        <v>20</v>
      </c>
      <c r="G9290" t="s">
        <v>17</v>
      </c>
      <c r="H9290" s="11">
        <v>2351</v>
      </c>
      <c r="I9290" s="11">
        <v>9.6390999999999991</v>
      </c>
      <c r="J9290" s="13">
        <f>data[[#This Row],[Clicks]]/data[[#This Row],[Impressions]]</f>
        <v>4.0999999999999995E-3</v>
      </c>
      <c r="K9290" s="1">
        <v>0.7699999999999998</v>
      </c>
      <c r="L9290" s="2">
        <v>7.4221069999999978</v>
      </c>
      <c r="M9290">
        <v>4</v>
      </c>
      <c r="N9290" s="1">
        <f>IF(data[[#This Row],[Conversions]]=0,0,data[[#This Row],[Spend, Dollars]]/data[[#This Row],[Conversions]])</f>
        <v>1.8555267499999994</v>
      </c>
      <c r="O9290" s="13">
        <f>data[[#This Row],[Conversions]]/data[[#This Row],[Clicks]]</f>
        <v>0.41497650195557678</v>
      </c>
      <c r="P9290" s="11">
        <v>167</v>
      </c>
      <c r="Q9290" s="11">
        <f>IF(data[[#This Row],[Spend, Dollars]]=0,0,data[[#This Row],[Total conversion value, Dollars]]/data[[#This Row],[Spend, Dollars]])</f>
        <v>22.500349294344591</v>
      </c>
      <c r="R9290" s="2">
        <v>42</v>
      </c>
      <c r="S9290" s="2">
        <v>10.5</v>
      </c>
      <c r="T9290" s="2">
        <v>3</v>
      </c>
      <c r="U9290" s="2">
        <f t="shared" si="145"/>
        <v>55.5</v>
      </c>
    </row>
    <row r="9291" spans="1:21" x14ac:dyDescent="0.2">
      <c r="A9291" t="s">
        <v>24</v>
      </c>
      <c r="B9291" s="3">
        <v>45200</v>
      </c>
      <c r="C9291" s="10" t="str">
        <f>TEXT(data[[#This Row],[Date]],"mmmm")</f>
        <v>October</v>
      </c>
      <c r="D9291" t="s">
        <v>12</v>
      </c>
      <c r="E9291" t="s">
        <v>19</v>
      </c>
      <c r="F9291" t="s">
        <v>20</v>
      </c>
      <c r="G9291" t="s">
        <v>17</v>
      </c>
      <c r="H9291" s="11">
        <v>2426</v>
      </c>
      <c r="I9291" s="11">
        <v>10.431799999999997</v>
      </c>
      <c r="J9291" s="13">
        <f>data[[#This Row],[Clicks]]/data[[#This Row],[Impressions]]</f>
        <v>4.2999999999999991E-3</v>
      </c>
      <c r="K9291" s="1">
        <v>0.55999999999999983</v>
      </c>
      <c r="L9291" s="2">
        <v>5.8418079999999968</v>
      </c>
      <c r="M9291">
        <v>7</v>
      </c>
      <c r="N9291" s="1">
        <f>IF(data[[#This Row],[Conversions]]=0,0,data[[#This Row],[Spend, Dollars]]/data[[#This Row],[Conversions]])</f>
        <v>0.83454399999999951</v>
      </c>
      <c r="O9291" s="13">
        <f>data[[#This Row],[Conversions]]/data[[#This Row],[Clicks]]</f>
        <v>0.67102513468433078</v>
      </c>
      <c r="P9291" s="11">
        <v>454</v>
      </c>
      <c r="Q9291" s="11">
        <f>IF(data[[#This Row],[Spend, Dollars]]=0,0,data[[#This Row],[Total conversion value, Dollars]]/data[[#This Row],[Spend, Dollars]])</f>
        <v>77.715666108848538</v>
      </c>
      <c r="R9291" s="2">
        <v>67.2</v>
      </c>
      <c r="S9291" s="2">
        <v>7.5</v>
      </c>
      <c r="T9291" s="2">
        <v>3</v>
      </c>
      <c r="U9291" s="2">
        <f t="shared" si="145"/>
        <v>77.7</v>
      </c>
    </row>
    <row r="9292" spans="1:21" x14ac:dyDescent="0.2">
      <c r="A9292" t="s">
        <v>24</v>
      </c>
      <c r="B9292" s="3">
        <v>45201</v>
      </c>
      <c r="C9292" s="10" t="str">
        <f>TEXT(data[[#This Row],[Date]],"mmmm")</f>
        <v>October</v>
      </c>
      <c r="D9292" t="s">
        <v>12</v>
      </c>
      <c r="E9292" t="s">
        <v>19</v>
      </c>
      <c r="F9292" t="s">
        <v>20</v>
      </c>
      <c r="G9292" t="s">
        <v>17</v>
      </c>
      <c r="H9292" s="11">
        <v>1401</v>
      </c>
      <c r="I9292" s="11">
        <v>6.4446000000000003</v>
      </c>
      <c r="J9292" s="13">
        <f>data[[#This Row],[Clicks]]/data[[#This Row],[Impressions]]</f>
        <v>4.5999999999999999E-3</v>
      </c>
      <c r="K9292" s="1">
        <v>3.0000000000000054E-2</v>
      </c>
      <c r="L9292" s="2">
        <v>0.19333800000000037</v>
      </c>
      <c r="M9292">
        <v>5</v>
      </c>
      <c r="N9292" s="1">
        <f>IF(data[[#This Row],[Conversions]]=0,0,data[[#This Row],[Spend, Dollars]]/data[[#This Row],[Conversions]])</f>
        <v>3.8667600000000073E-2</v>
      </c>
      <c r="O9292" s="13">
        <f>data[[#This Row],[Conversions]]/data[[#This Row],[Clicks]]</f>
        <v>0.7758433417124414</v>
      </c>
      <c r="P9292" s="11">
        <v>296</v>
      </c>
      <c r="Q9292" s="11">
        <f>IF(data[[#This Row],[Spend, Dollars]]=0,0,data[[#This Row],[Total conversion value, Dollars]]/data[[#This Row],[Spend, Dollars]])</f>
        <v>1530.9975276458815</v>
      </c>
      <c r="R9292" s="2">
        <v>39.6</v>
      </c>
      <c r="S9292" s="2">
        <v>7.5</v>
      </c>
      <c r="T9292" s="2">
        <v>5</v>
      </c>
      <c r="U9292" s="2">
        <f t="shared" si="145"/>
        <v>52.1</v>
      </c>
    </row>
    <row r="9293" spans="1:21" x14ac:dyDescent="0.2">
      <c r="A9293" t="s">
        <v>24</v>
      </c>
      <c r="B9293" s="3">
        <v>45202</v>
      </c>
      <c r="C9293" s="10" t="str">
        <f>TEXT(data[[#This Row],[Date]],"mmmm")</f>
        <v>October</v>
      </c>
      <c r="D9293" t="s">
        <v>12</v>
      </c>
      <c r="E9293" t="s">
        <v>19</v>
      </c>
      <c r="F9293" t="s">
        <v>20</v>
      </c>
      <c r="G9293" t="s">
        <v>17</v>
      </c>
      <c r="H9293" s="11">
        <v>2132</v>
      </c>
      <c r="I9293" s="11">
        <v>11.9392</v>
      </c>
      <c r="J9293" s="13">
        <f>data[[#This Row],[Clicks]]/data[[#This Row],[Impressions]]</f>
        <v>5.5999999999999999E-3</v>
      </c>
      <c r="K9293" s="1">
        <v>3.0000000000000054E-2</v>
      </c>
      <c r="L9293" s="2">
        <v>0.35817600000000066</v>
      </c>
      <c r="M9293">
        <v>2</v>
      </c>
      <c r="N9293" s="1">
        <f>IF(data[[#This Row],[Conversions]]=0,0,data[[#This Row],[Spend, Dollars]]/data[[#This Row],[Conversions]])</f>
        <v>0.17908800000000033</v>
      </c>
      <c r="O9293" s="13">
        <f>data[[#This Row],[Conversions]]/data[[#This Row],[Clicks]]</f>
        <v>0.16751541141785045</v>
      </c>
      <c r="P9293" s="11">
        <v>166</v>
      </c>
      <c r="Q9293" s="11">
        <f>IF(data[[#This Row],[Spend, Dollars]]=0,0,data[[#This Row],[Total conversion value, Dollars]]/data[[#This Row],[Spend, Dollars]])</f>
        <v>463.45930492271873</v>
      </c>
      <c r="R9293" s="2">
        <v>21.599999999999998</v>
      </c>
      <c r="S9293" s="2">
        <v>15</v>
      </c>
      <c r="T9293" s="2">
        <v>1</v>
      </c>
      <c r="U9293" s="2">
        <f t="shared" si="145"/>
        <v>37.599999999999994</v>
      </c>
    </row>
    <row r="9294" spans="1:21" x14ac:dyDescent="0.2">
      <c r="A9294" t="s">
        <v>24</v>
      </c>
      <c r="B9294" s="3">
        <v>45203</v>
      </c>
      <c r="C9294" s="10" t="str">
        <f>TEXT(data[[#This Row],[Date]],"mmmm")</f>
        <v>October</v>
      </c>
      <c r="D9294" t="s">
        <v>12</v>
      </c>
      <c r="E9294" t="s">
        <v>19</v>
      </c>
      <c r="F9294" t="s">
        <v>20</v>
      </c>
      <c r="G9294" t="s">
        <v>17</v>
      </c>
      <c r="H9294" s="11">
        <v>1154</v>
      </c>
      <c r="I9294" s="11">
        <v>2.7696000000000001</v>
      </c>
      <c r="J9294" s="13">
        <f>data[[#This Row],[Clicks]]/data[[#This Row],[Impressions]]</f>
        <v>2.4000000000000002E-3</v>
      </c>
      <c r="K9294" s="1">
        <v>0.31000000000000005</v>
      </c>
      <c r="L9294" s="2">
        <v>0.85857600000000012</v>
      </c>
      <c r="M9294">
        <v>3</v>
      </c>
      <c r="N9294" s="1">
        <f>IF(data[[#This Row],[Conversions]]=0,0,data[[#This Row],[Spend, Dollars]]/data[[#This Row],[Conversions]])</f>
        <v>0.28619200000000006</v>
      </c>
      <c r="O9294" s="13">
        <f>data[[#This Row],[Conversions]]/data[[#This Row],[Clicks]]</f>
        <v>1.0831889081455806</v>
      </c>
      <c r="P9294" s="11">
        <v>180</v>
      </c>
      <c r="Q9294" s="11">
        <f>IF(data[[#This Row],[Spend, Dollars]]=0,0,data[[#This Row],[Total conversion value, Dollars]]/data[[#This Row],[Spend, Dollars]])</f>
        <v>209.64946609269299</v>
      </c>
      <c r="R9294" s="2">
        <v>62.4</v>
      </c>
      <c r="S9294" s="2">
        <v>1.5</v>
      </c>
      <c r="T9294" s="2">
        <v>5</v>
      </c>
      <c r="U9294" s="2">
        <f t="shared" si="145"/>
        <v>68.900000000000006</v>
      </c>
    </row>
    <row r="9295" spans="1:21" x14ac:dyDescent="0.2">
      <c r="A9295" t="s">
        <v>24</v>
      </c>
      <c r="B9295" s="3">
        <v>45204</v>
      </c>
      <c r="C9295" s="10" t="str">
        <f>TEXT(data[[#This Row],[Date]],"mmmm")</f>
        <v>October</v>
      </c>
      <c r="D9295" t="s">
        <v>12</v>
      </c>
      <c r="E9295" t="s">
        <v>19</v>
      </c>
      <c r="F9295" t="s">
        <v>20</v>
      </c>
      <c r="G9295" t="s">
        <v>17</v>
      </c>
      <c r="H9295" s="11">
        <v>2296</v>
      </c>
      <c r="I9295" s="11">
        <v>14.464799999999995</v>
      </c>
      <c r="J9295" s="13">
        <f>data[[#This Row],[Clicks]]/data[[#This Row],[Impressions]]</f>
        <v>6.2999999999999974E-3</v>
      </c>
      <c r="K9295" s="1">
        <v>0.18000000000000005</v>
      </c>
      <c r="L9295" s="2">
        <v>2.6036639999999998</v>
      </c>
      <c r="M9295">
        <v>4</v>
      </c>
      <c r="N9295" s="1">
        <f>IF(data[[#This Row],[Conversions]]=0,0,data[[#This Row],[Spend, Dollars]]/data[[#This Row],[Conversions]])</f>
        <v>0.65091599999999994</v>
      </c>
      <c r="O9295" s="13">
        <f>data[[#This Row],[Conversions]]/data[[#This Row],[Clicks]]</f>
        <v>0.27653337757867386</v>
      </c>
      <c r="P9295" s="11">
        <v>321</v>
      </c>
      <c r="Q9295" s="11">
        <f>IF(data[[#This Row],[Spend, Dollars]]=0,0,data[[#This Row],[Total conversion value, Dollars]]/data[[#This Row],[Spend, Dollars]])</f>
        <v>123.28779750382539</v>
      </c>
      <c r="R9295" s="2">
        <v>76.8</v>
      </c>
      <c r="S9295" s="2">
        <v>6</v>
      </c>
      <c r="T9295" s="2">
        <v>5</v>
      </c>
      <c r="U9295" s="2">
        <f t="shared" si="145"/>
        <v>87.8</v>
      </c>
    </row>
    <row r="9296" spans="1:21" x14ac:dyDescent="0.2">
      <c r="A9296" t="s">
        <v>24</v>
      </c>
      <c r="B9296" s="3">
        <v>45205</v>
      </c>
      <c r="C9296" s="10" t="str">
        <f>TEXT(data[[#This Row],[Date]],"mmmm")</f>
        <v>October</v>
      </c>
      <c r="D9296" t="s">
        <v>12</v>
      </c>
      <c r="E9296" t="s">
        <v>19</v>
      </c>
      <c r="F9296" t="s">
        <v>20</v>
      </c>
      <c r="G9296" t="s">
        <v>17</v>
      </c>
      <c r="H9296" s="11">
        <v>1915</v>
      </c>
      <c r="I9296" s="11">
        <v>18.000999999999998</v>
      </c>
      <c r="J9296" s="13">
        <f>data[[#This Row],[Clicks]]/data[[#This Row],[Impressions]]</f>
        <v>9.3999999999999986E-3</v>
      </c>
      <c r="K9296" s="1">
        <v>1.0000000000000023E-2</v>
      </c>
      <c r="L9296" s="2">
        <v>0.18001000000000039</v>
      </c>
      <c r="M9296">
        <v>5</v>
      </c>
      <c r="N9296" s="1">
        <f>IF(data[[#This Row],[Conversions]]=0,0,data[[#This Row],[Spend, Dollars]]/data[[#This Row],[Conversions]])</f>
        <v>3.6002000000000076E-2</v>
      </c>
      <c r="O9296" s="13">
        <f>data[[#This Row],[Conversions]]/data[[#This Row],[Clicks]]</f>
        <v>0.27776234653630355</v>
      </c>
      <c r="P9296" s="11">
        <v>176</v>
      </c>
      <c r="Q9296" s="11">
        <f>IF(data[[#This Row],[Spend, Dollars]]=0,0,data[[#This Row],[Total conversion value, Dollars]]/data[[#This Row],[Spend, Dollars]])</f>
        <v>977.7234598077863</v>
      </c>
      <c r="R9296" s="2">
        <v>60</v>
      </c>
      <c r="S9296" s="2">
        <v>10.5</v>
      </c>
      <c r="T9296" s="2">
        <v>3</v>
      </c>
      <c r="U9296" s="2">
        <f t="shared" si="145"/>
        <v>73.5</v>
      </c>
    </row>
    <row r="9297" spans="1:21" x14ac:dyDescent="0.2">
      <c r="A9297" t="s">
        <v>24</v>
      </c>
      <c r="B9297" s="3">
        <v>45206</v>
      </c>
      <c r="C9297" s="10" t="str">
        <f>TEXT(data[[#This Row],[Date]],"mmmm")</f>
        <v>October</v>
      </c>
      <c r="D9297" t="s">
        <v>12</v>
      </c>
      <c r="E9297" t="s">
        <v>19</v>
      </c>
      <c r="F9297" t="s">
        <v>20</v>
      </c>
      <c r="G9297" t="s">
        <v>17</v>
      </c>
      <c r="H9297" s="11">
        <v>1308</v>
      </c>
      <c r="I9297" s="11">
        <v>10.333199999999998</v>
      </c>
      <c r="J9297" s="13">
        <f>data[[#This Row],[Clicks]]/data[[#This Row],[Impressions]]</f>
        <v>7.899999999999999E-3</v>
      </c>
      <c r="K9297" s="1">
        <v>0.55999999999999983</v>
      </c>
      <c r="L9297" s="2">
        <v>5.7865919999999971</v>
      </c>
      <c r="M9297">
        <v>6</v>
      </c>
      <c r="N9297" s="1">
        <f>IF(data[[#This Row],[Conversions]]=0,0,data[[#This Row],[Spend, Dollars]]/data[[#This Row],[Conversions]])</f>
        <v>0.96443199999999951</v>
      </c>
      <c r="O9297" s="13">
        <f>data[[#This Row],[Conversions]]/data[[#This Row],[Clicks]]</f>
        <v>0.58065265358262697</v>
      </c>
      <c r="P9297" s="11">
        <v>437</v>
      </c>
      <c r="Q9297" s="11">
        <f>IF(data[[#This Row],[Spend, Dollars]]=0,0,data[[#This Row],[Total conversion value, Dollars]]/data[[#This Row],[Spend, Dollars]])</f>
        <v>75.519407623692885</v>
      </c>
      <c r="R9297" s="2">
        <v>46.8</v>
      </c>
      <c r="S9297" s="2">
        <v>7.5</v>
      </c>
      <c r="T9297" s="2">
        <v>5</v>
      </c>
      <c r="U9297" s="2">
        <f t="shared" si="145"/>
        <v>59.3</v>
      </c>
    </row>
    <row r="9298" spans="1:21" x14ac:dyDescent="0.2">
      <c r="A9298" t="s">
        <v>24</v>
      </c>
      <c r="B9298" s="3">
        <v>45207</v>
      </c>
      <c r="C9298" s="10" t="str">
        <f>TEXT(data[[#This Row],[Date]],"mmmm")</f>
        <v>October</v>
      </c>
      <c r="D9298" t="s">
        <v>12</v>
      </c>
      <c r="E9298" t="s">
        <v>19</v>
      </c>
      <c r="F9298" t="s">
        <v>20</v>
      </c>
      <c r="G9298" t="s">
        <v>17</v>
      </c>
      <c r="H9298" s="11">
        <v>1806</v>
      </c>
      <c r="I9298" s="11">
        <v>16.976400000000002</v>
      </c>
      <c r="J9298" s="13">
        <f>data[[#This Row],[Clicks]]/data[[#This Row],[Impressions]]</f>
        <v>9.4000000000000004E-3</v>
      </c>
      <c r="K9298" s="1">
        <v>0.84999999999999987</v>
      </c>
      <c r="L9298" s="2">
        <v>14.429939999999998</v>
      </c>
      <c r="M9298">
        <v>6</v>
      </c>
      <c r="N9298" s="1">
        <f>IF(data[[#This Row],[Conversions]]=0,0,data[[#This Row],[Spend, Dollars]]/data[[#This Row],[Conversions]])</f>
        <v>2.4049899999999997</v>
      </c>
      <c r="O9298" s="13">
        <f>data[[#This Row],[Conversions]]/data[[#This Row],[Clicks]]</f>
        <v>0.35343182300134302</v>
      </c>
      <c r="P9298" s="11">
        <v>352</v>
      </c>
      <c r="Q9298" s="11">
        <f>IF(data[[#This Row],[Spend, Dollars]]=0,0,data[[#This Row],[Total conversion value, Dollars]]/data[[#This Row],[Spend, Dollars]])</f>
        <v>24.393725822837798</v>
      </c>
      <c r="R9298" s="2">
        <v>58.8</v>
      </c>
      <c r="S9298" s="2">
        <v>1.5</v>
      </c>
      <c r="T9298" s="2">
        <v>4</v>
      </c>
      <c r="U9298" s="2">
        <f t="shared" si="145"/>
        <v>64.3</v>
      </c>
    </row>
    <row r="9299" spans="1:21" x14ac:dyDescent="0.2">
      <c r="A9299" t="s">
        <v>24</v>
      </c>
      <c r="B9299" s="3">
        <v>45208</v>
      </c>
      <c r="C9299" s="10" t="str">
        <f>TEXT(data[[#This Row],[Date]],"mmmm")</f>
        <v>October</v>
      </c>
      <c r="D9299" t="s">
        <v>12</v>
      </c>
      <c r="E9299" t="s">
        <v>19</v>
      </c>
      <c r="F9299" t="s">
        <v>20</v>
      </c>
      <c r="G9299" t="s">
        <v>17</v>
      </c>
      <c r="H9299" s="11">
        <v>1804</v>
      </c>
      <c r="I9299" s="11">
        <v>11.184799999999997</v>
      </c>
      <c r="J9299" s="13">
        <f>data[[#This Row],[Clicks]]/data[[#This Row],[Impressions]]</f>
        <v>6.1999999999999989E-3</v>
      </c>
      <c r="K9299" s="1">
        <v>5.0000000000000017E-2</v>
      </c>
      <c r="L9299" s="2">
        <v>0.55924000000000007</v>
      </c>
      <c r="M9299">
        <v>5</v>
      </c>
      <c r="N9299" s="1">
        <f>IF(data[[#This Row],[Conversions]]=0,0,data[[#This Row],[Spend, Dollars]]/data[[#This Row],[Conversions]])</f>
        <v>0.11184800000000002</v>
      </c>
      <c r="O9299" s="13">
        <f>data[[#This Row],[Conversions]]/data[[#This Row],[Clicks]]</f>
        <v>0.44703526214147782</v>
      </c>
      <c r="P9299" s="11">
        <v>396</v>
      </c>
      <c r="Q9299" s="11">
        <f>IF(data[[#This Row],[Spend, Dollars]]=0,0,data[[#This Row],[Total conversion value, Dollars]]/data[[#This Row],[Spend, Dollars]])</f>
        <v>708.10385523210061</v>
      </c>
      <c r="R9299" s="2">
        <v>48</v>
      </c>
      <c r="S9299" s="2">
        <v>12</v>
      </c>
      <c r="T9299" s="2">
        <v>1</v>
      </c>
      <c r="U9299" s="2">
        <f t="shared" si="145"/>
        <v>61</v>
      </c>
    </row>
    <row r="9300" spans="1:21" x14ac:dyDescent="0.2">
      <c r="A9300" t="s">
        <v>24</v>
      </c>
      <c r="B9300" s="3">
        <v>45209</v>
      </c>
      <c r="C9300" s="10" t="str">
        <f>TEXT(data[[#This Row],[Date]],"mmmm")</f>
        <v>October</v>
      </c>
      <c r="D9300" t="s">
        <v>12</v>
      </c>
      <c r="E9300" t="s">
        <v>19</v>
      </c>
      <c r="F9300" t="s">
        <v>20</v>
      </c>
      <c r="G9300" t="s">
        <v>17</v>
      </c>
      <c r="H9300" s="11">
        <v>2303</v>
      </c>
      <c r="I9300" s="11">
        <v>11.054400000000001</v>
      </c>
      <c r="J9300" s="13">
        <f>data[[#This Row],[Clicks]]/data[[#This Row],[Impressions]]</f>
        <v>4.8000000000000004E-3</v>
      </c>
      <c r="K9300" s="1">
        <v>0.40999999999999992</v>
      </c>
      <c r="L9300" s="2">
        <v>4.5323039999999999</v>
      </c>
      <c r="M9300">
        <v>7</v>
      </c>
      <c r="N9300" s="1">
        <f>IF(data[[#This Row],[Conversions]]=0,0,data[[#This Row],[Spend, Dollars]]/data[[#This Row],[Conversions]])</f>
        <v>0.64747199999999994</v>
      </c>
      <c r="O9300" s="13">
        <f>data[[#This Row],[Conversions]]/data[[#This Row],[Clicks]]</f>
        <v>0.63323201621073955</v>
      </c>
      <c r="P9300" s="11">
        <v>368</v>
      </c>
      <c r="Q9300" s="11">
        <f>IF(data[[#This Row],[Spend, Dollars]]=0,0,data[[#This Row],[Total conversion value, Dollars]]/data[[#This Row],[Spend, Dollars]])</f>
        <v>81.194906608206338</v>
      </c>
      <c r="R9300" s="2">
        <v>20.399999999999999</v>
      </c>
      <c r="S9300" s="2">
        <v>10.5</v>
      </c>
      <c r="T9300" s="2">
        <v>9</v>
      </c>
      <c r="U9300" s="2">
        <f t="shared" si="145"/>
        <v>39.9</v>
      </c>
    </row>
    <row r="9301" spans="1:21" x14ac:dyDescent="0.2">
      <c r="A9301" t="s">
        <v>24</v>
      </c>
      <c r="B9301" s="3">
        <v>45210</v>
      </c>
      <c r="C9301" s="10" t="str">
        <f>TEXT(data[[#This Row],[Date]],"mmmm")</f>
        <v>October</v>
      </c>
      <c r="D9301" t="s">
        <v>12</v>
      </c>
      <c r="E9301" t="s">
        <v>19</v>
      </c>
      <c r="F9301" t="s">
        <v>20</v>
      </c>
      <c r="G9301" t="s">
        <v>17</v>
      </c>
      <c r="H9301" s="11">
        <v>2121</v>
      </c>
      <c r="I9301" s="11">
        <v>16.755899999999997</v>
      </c>
      <c r="J9301" s="13">
        <f>data[[#This Row],[Clicks]]/data[[#This Row],[Impressions]]</f>
        <v>7.899999999999999E-3</v>
      </c>
      <c r="K9301" s="1">
        <v>1.1599999999999997</v>
      </c>
      <c r="L9301" s="2">
        <v>19.43684399999999</v>
      </c>
      <c r="M9301">
        <v>5</v>
      </c>
      <c r="N9301" s="1">
        <f>IF(data[[#This Row],[Conversions]]=0,0,data[[#This Row],[Spend, Dollars]]/data[[#This Row],[Conversions]])</f>
        <v>3.8873687999999982</v>
      </c>
      <c r="O9301" s="13">
        <f>data[[#This Row],[Conversions]]/data[[#This Row],[Clicks]]</f>
        <v>0.29840235379776681</v>
      </c>
      <c r="P9301" s="11">
        <v>353</v>
      </c>
      <c r="Q9301" s="11">
        <f>IF(data[[#This Row],[Spend, Dollars]]=0,0,data[[#This Row],[Total conversion value, Dollars]]/data[[#This Row],[Spend, Dollars]])</f>
        <v>18.161384636312366</v>
      </c>
      <c r="R9301" s="2">
        <v>64.8</v>
      </c>
      <c r="S9301" s="2">
        <v>10.5</v>
      </c>
      <c r="T9301" s="2">
        <v>3</v>
      </c>
      <c r="U9301" s="2">
        <f t="shared" si="145"/>
        <v>78.3</v>
      </c>
    </row>
    <row r="9302" spans="1:21" x14ac:dyDescent="0.2">
      <c r="A9302" t="s">
        <v>24</v>
      </c>
      <c r="B9302" s="3">
        <v>45211</v>
      </c>
      <c r="C9302" s="10" t="str">
        <f>TEXT(data[[#This Row],[Date]],"mmmm")</f>
        <v>October</v>
      </c>
      <c r="D9302" t="s">
        <v>12</v>
      </c>
      <c r="E9302" t="s">
        <v>19</v>
      </c>
      <c r="F9302" t="s">
        <v>20</v>
      </c>
      <c r="G9302" t="s">
        <v>17</v>
      </c>
      <c r="H9302" s="11">
        <v>2375</v>
      </c>
      <c r="I9302" s="11">
        <v>12.112500000000001</v>
      </c>
      <c r="J9302" s="13">
        <f>data[[#This Row],[Clicks]]/data[[#This Row],[Impressions]]</f>
        <v>5.1000000000000004E-3</v>
      </c>
      <c r="K9302" s="1">
        <v>1.2099999999999997</v>
      </c>
      <c r="L9302" s="2">
        <v>14.656124999999998</v>
      </c>
      <c r="M9302">
        <v>6</v>
      </c>
      <c r="N9302" s="1">
        <f>IF(data[[#This Row],[Conversions]]=0,0,data[[#This Row],[Spend, Dollars]]/data[[#This Row],[Conversions]])</f>
        <v>2.4426874999999995</v>
      </c>
      <c r="O9302" s="13">
        <f>data[[#This Row],[Conversions]]/data[[#This Row],[Clicks]]</f>
        <v>0.49535603715170273</v>
      </c>
      <c r="P9302" s="11">
        <v>350</v>
      </c>
      <c r="Q9302" s="11">
        <f>IF(data[[#This Row],[Spend, Dollars]]=0,0,data[[#This Row],[Total conversion value, Dollars]]/data[[#This Row],[Spend, Dollars]])</f>
        <v>23.880800689131682</v>
      </c>
      <c r="R9302" s="2">
        <v>28.799999999999997</v>
      </c>
      <c r="S9302" s="2">
        <v>9</v>
      </c>
      <c r="T9302" s="2">
        <v>0</v>
      </c>
      <c r="U9302" s="2">
        <f t="shared" si="145"/>
        <v>37.799999999999997</v>
      </c>
    </row>
    <row r="9303" spans="1:21" x14ac:dyDescent="0.2">
      <c r="A9303" t="s">
        <v>24</v>
      </c>
      <c r="B9303" s="3">
        <v>45212</v>
      </c>
      <c r="C9303" s="10" t="str">
        <f>TEXT(data[[#This Row],[Date]],"mmmm")</f>
        <v>October</v>
      </c>
      <c r="D9303" t="s">
        <v>12</v>
      </c>
      <c r="E9303" t="s">
        <v>19</v>
      </c>
      <c r="F9303" t="s">
        <v>20</v>
      </c>
      <c r="G9303" t="s">
        <v>17</v>
      </c>
      <c r="H9303" s="11">
        <v>1819</v>
      </c>
      <c r="I9303" s="11">
        <v>10.914</v>
      </c>
      <c r="J9303" s="13">
        <f>data[[#This Row],[Clicks]]/data[[#This Row],[Impressions]]</f>
        <v>6.0000000000000001E-3</v>
      </c>
      <c r="K9303" s="1">
        <v>0.70999999999999974</v>
      </c>
      <c r="L9303" s="2">
        <v>7.7489399999999966</v>
      </c>
      <c r="M9303">
        <v>3</v>
      </c>
      <c r="N9303" s="1">
        <f>IF(data[[#This Row],[Conversions]]=0,0,data[[#This Row],[Spend, Dollars]]/data[[#This Row],[Conversions]])</f>
        <v>2.5829799999999987</v>
      </c>
      <c r="O9303" s="13">
        <f>data[[#This Row],[Conversions]]/data[[#This Row],[Clicks]]</f>
        <v>0.27487630566245191</v>
      </c>
      <c r="P9303" s="11">
        <v>172</v>
      </c>
      <c r="Q9303" s="11">
        <f>IF(data[[#This Row],[Spend, Dollars]]=0,0,data[[#This Row],[Total conversion value, Dollars]]/data[[#This Row],[Spend, Dollars]])</f>
        <v>22.196584307014906</v>
      </c>
      <c r="R9303" s="2">
        <v>21.599999999999998</v>
      </c>
      <c r="S9303" s="2">
        <v>4.5</v>
      </c>
      <c r="T9303" s="2">
        <v>6</v>
      </c>
      <c r="U9303" s="2">
        <f t="shared" si="145"/>
        <v>32.099999999999994</v>
      </c>
    </row>
    <row r="9304" spans="1:21" x14ac:dyDescent="0.2">
      <c r="A9304" t="s">
        <v>24</v>
      </c>
      <c r="B9304" s="3">
        <v>45213</v>
      </c>
      <c r="C9304" s="10" t="str">
        <f>TEXT(data[[#This Row],[Date]],"mmmm")</f>
        <v>October</v>
      </c>
      <c r="D9304" t="s">
        <v>12</v>
      </c>
      <c r="E9304" t="s">
        <v>19</v>
      </c>
      <c r="F9304" t="s">
        <v>20</v>
      </c>
      <c r="G9304" t="s">
        <v>17</v>
      </c>
      <c r="H9304" s="11">
        <v>1458</v>
      </c>
      <c r="I9304" s="11">
        <v>8.3106000000000009</v>
      </c>
      <c r="J9304" s="13">
        <f>data[[#This Row],[Clicks]]/data[[#This Row],[Impressions]]</f>
        <v>5.7000000000000002E-3</v>
      </c>
      <c r="K9304" s="1">
        <v>1.1299999999999997</v>
      </c>
      <c r="L9304" s="2">
        <v>9.3909779999999987</v>
      </c>
      <c r="M9304">
        <v>2</v>
      </c>
      <c r="N9304" s="1">
        <f>IF(data[[#This Row],[Conversions]]=0,0,data[[#This Row],[Spend, Dollars]]/data[[#This Row],[Conversions]])</f>
        <v>4.6954889999999994</v>
      </c>
      <c r="O9304" s="13">
        <f>data[[#This Row],[Conversions]]/data[[#This Row],[Clicks]]</f>
        <v>0.24065651096190405</v>
      </c>
      <c r="P9304" s="11">
        <v>81</v>
      </c>
      <c r="Q9304" s="11">
        <f>IF(data[[#This Row],[Spend, Dollars]]=0,0,data[[#This Row],[Total conversion value, Dollars]]/data[[#This Row],[Spend, Dollars]])</f>
        <v>8.6252997291655902</v>
      </c>
      <c r="R9304" s="2">
        <v>28.799999999999997</v>
      </c>
      <c r="S9304" s="2">
        <v>1.5</v>
      </c>
      <c r="T9304" s="2">
        <v>1</v>
      </c>
      <c r="U9304" s="2">
        <f t="shared" si="145"/>
        <v>31.299999999999997</v>
      </c>
    </row>
    <row r="9305" spans="1:21" x14ac:dyDescent="0.2">
      <c r="A9305" t="s">
        <v>24</v>
      </c>
      <c r="B9305" s="3">
        <v>45214</v>
      </c>
      <c r="C9305" s="10" t="str">
        <f>TEXT(data[[#This Row],[Date]],"mmmm")</f>
        <v>October</v>
      </c>
      <c r="D9305" t="s">
        <v>12</v>
      </c>
      <c r="E9305" t="s">
        <v>19</v>
      </c>
      <c r="F9305" t="s">
        <v>20</v>
      </c>
      <c r="G9305" t="s">
        <v>17</v>
      </c>
      <c r="H9305" s="11">
        <v>2486</v>
      </c>
      <c r="I9305" s="11">
        <v>11.684199999999999</v>
      </c>
      <c r="J9305" s="13">
        <f>data[[#This Row],[Clicks]]/data[[#This Row],[Impressions]]</f>
        <v>4.6999999999999993E-3</v>
      </c>
      <c r="K9305" s="1">
        <v>0.19000000000000006</v>
      </c>
      <c r="L9305" s="2">
        <v>2.2199980000000004</v>
      </c>
      <c r="M9305">
        <v>2</v>
      </c>
      <c r="N9305" s="1">
        <f>IF(data[[#This Row],[Conversions]]=0,0,data[[#This Row],[Spend, Dollars]]/data[[#This Row],[Conversions]])</f>
        <v>1.1099990000000002</v>
      </c>
      <c r="O9305" s="13">
        <f>data[[#This Row],[Conversions]]/data[[#This Row],[Clicks]]</f>
        <v>0.17117132537957244</v>
      </c>
      <c r="P9305" s="11">
        <v>202</v>
      </c>
      <c r="Q9305" s="11">
        <f>IF(data[[#This Row],[Spend, Dollars]]=0,0,data[[#This Row],[Total conversion value, Dollars]]/data[[#This Row],[Spend, Dollars]])</f>
        <v>90.991072964930581</v>
      </c>
      <c r="R9305" s="2">
        <v>16.8</v>
      </c>
      <c r="S9305" s="2">
        <v>7.5</v>
      </c>
      <c r="T9305" s="2">
        <v>2</v>
      </c>
      <c r="U9305" s="2">
        <f t="shared" si="145"/>
        <v>26.3</v>
      </c>
    </row>
    <row r="9306" spans="1:21" x14ac:dyDescent="0.2">
      <c r="A9306" t="s">
        <v>24</v>
      </c>
      <c r="B9306" s="3">
        <v>45215</v>
      </c>
      <c r="C9306" s="10" t="str">
        <f>TEXT(data[[#This Row],[Date]],"mmmm")</f>
        <v>October</v>
      </c>
      <c r="D9306" t="s">
        <v>12</v>
      </c>
      <c r="E9306" t="s">
        <v>19</v>
      </c>
      <c r="F9306" t="s">
        <v>20</v>
      </c>
      <c r="G9306" t="s">
        <v>17</v>
      </c>
      <c r="H9306" s="11">
        <v>1203</v>
      </c>
      <c r="I9306" s="11">
        <v>12.150299999999998</v>
      </c>
      <c r="J9306" s="13">
        <f>data[[#This Row],[Clicks]]/data[[#This Row],[Impressions]]</f>
        <v>1.0099999999999998E-2</v>
      </c>
      <c r="K9306" s="1">
        <v>1.0199999999999998</v>
      </c>
      <c r="L9306" s="2">
        <v>12.393305999999995</v>
      </c>
      <c r="M9306">
        <v>7</v>
      </c>
      <c r="N9306" s="1">
        <f>IF(data[[#This Row],[Conversions]]=0,0,data[[#This Row],[Spend, Dollars]]/data[[#This Row],[Conversions]])</f>
        <v>1.7704722857142852</v>
      </c>
      <c r="O9306" s="13">
        <f>data[[#This Row],[Conversions]]/data[[#This Row],[Clicks]]</f>
        <v>0.57611746212027692</v>
      </c>
      <c r="P9306" s="11">
        <v>569</v>
      </c>
      <c r="Q9306" s="11">
        <f>IF(data[[#This Row],[Spend, Dollars]]=0,0,data[[#This Row],[Total conversion value, Dollars]]/data[[#This Row],[Spend, Dollars]])</f>
        <v>45.911881785215357</v>
      </c>
      <c r="R9306" s="2">
        <v>31.2</v>
      </c>
      <c r="S9306" s="2">
        <v>4.5</v>
      </c>
      <c r="T9306" s="2">
        <v>4</v>
      </c>
      <c r="U9306" s="2">
        <f t="shared" si="145"/>
        <v>39.700000000000003</v>
      </c>
    </row>
    <row r="9307" spans="1:21" x14ac:dyDescent="0.2">
      <c r="A9307" t="s">
        <v>24</v>
      </c>
      <c r="B9307" s="3">
        <v>45216</v>
      </c>
      <c r="C9307" s="10" t="str">
        <f>TEXT(data[[#This Row],[Date]],"mmmm")</f>
        <v>October</v>
      </c>
      <c r="D9307" t="s">
        <v>12</v>
      </c>
      <c r="E9307" t="s">
        <v>19</v>
      </c>
      <c r="F9307" t="s">
        <v>20</v>
      </c>
      <c r="G9307" t="s">
        <v>17</v>
      </c>
      <c r="H9307" s="11">
        <v>2702</v>
      </c>
      <c r="I9307" s="11">
        <v>14.320600000000001</v>
      </c>
      <c r="J9307" s="13">
        <f>data[[#This Row],[Clicks]]/data[[#This Row],[Impressions]]</f>
        <v>5.3E-3</v>
      </c>
      <c r="K9307" s="1">
        <v>0.17000000000000004</v>
      </c>
      <c r="L9307" s="2">
        <v>2.4345020000000006</v>
      </c>
      <c r="M9307">
        <v>5</v>
      </c>
      <c r="N9307" s="1">
        <f>IF(data[[#This Row],[Conversions]]=0,0,data[[#This Row],[Spend, Dollars]]/data[[#This Row],[Conversions]])</f>
        <v>0.48690040000000012</v>
      </c>
      <c r="O9307" s="13">
        <f>data[[#This Row],[Conversions]]/data[[#This Row],[Clicks]]</f>
        <v>0.34914738209292906</v>
      </c>
      <c r="P9307" s="11">
        <v>360</v>
      </c>
      <c r="Q9307" s="11">
        <f>IF(data[[#This Row],[Spend, Dollars]]=0,0,data[[#This Row],[Total conversion value, Dollars]]/data[[#This Row],[Spend, Dollars]])</f>
        <v>147.87418535700522</v>
      </c>
      <c r="R9307" s="2">
        <v>78</v>
      </c>
      <c r="S9307" s="2">
        <v>16.5</v>
      </c>
      <c r="T9307" s="2">
        <v>6</v>
      </c>
      <c r="U9307" s="2">
        <f t="shared" si="145"/>
        <v>100.5</v>
      </c>
    </row>
    <row r="9308" spans="1:21" x14ac:dyDescent="0.2">
      <c r="A9308" t="s">
        <v>24</v>
      </c>
      <c r="B9308" s="3">
        <v>45217</v>
      </c>
      <c r="C9308" s="10" t="str">
        <f>TEXT(data[[#This Row],[Date]],"mmmm")</f>
        <v>October</v>
      </c>
      <c r="D9308" t="s">
        <v>12</v>
      </c>
      <c r="E9308" t="s">
        <v>19</v>
      </c>
      <c r="F9308" t="s">
        <v>20</v>
      </c>
      <c r="G9308" t="s">
        <v>17</v>
      </c>
      <c r="H9308" s="11">
        <v>2076</v>
      </c>
      <c r="I9308" s="11">
        <v>17.438400000000001</v>
      </c>
      <c r="J9308" s="13">
        <f>data[[#This Row],[Clicks]]/data[[#This Row],[Impressions]]</f>
        <v>8.4000000000000012E-3</v>
      </c>
      <c r="K9308" s="1">
        <v>1.0299999999999998</v>
      </c>
      <c r="L9308" s="2">
        <v>17.961551999999998</v>
      </c>
      <c r="M9308">
        <v>3</v>
      </c>
      <c r="N9308" s="1">
        <f>IF(data[[#This Row],[Conversions]]=0,0,data[[#This Row],[Spend, Dollars]]/data[[#This Row],[Conversions]])</f>
        <v>5.9871839999999992</v>
      </c>
      <c r="O9308" s="13">
        <f>data[[#This Row],[Conversions]]/data[[#This Row],[Clicks]]</f>
        <v>0.1720341315717038</v>
      </c>
      <c r="P9308" s="11">
        <v>192</v>
      </c>
      <c r="Q9308" s="11">
        <f>IF(data[[#This Row],[Spend, Dollars]]=0,0,data[[#This Row],[Total conversion value, Dollars]]/data[[#This Row],[Spend, Dollars]])</f>
        <v>10.689499437465093</v>
      </c>
      <c r="R9308" s="2">
        <v>88.8</v>
      </c>
      <c r="S9308" s="2">
        <v>3</v>
      </c>
      <c r="T9308" s="2">
        <v>2</v>
      </c>
      <c r="U9308" s="2">
        <f t="shared" si="145"/>
        <v>93.8</v>
      </c>
    </row>
    <row r="9309" spans="1:21" x14ac:dyDescent="0.2">
      <c r="A9309" t="s">
        <v>24</v>
      </c>
      <c r="B9309" s="3">
        <v>45218</v>
      </c>
      <c r="C9309" s="10" t="str">
        <f>TEXT(data[[#This Row],[Date]],"mmmm")</f>
        <v>October</v>
      </c>
      <c r="D9309" t="s">
        <v>12</v>
      </c>
      <c r="E9309" t="s">
        <v>19</v>
      </c>
      <c r="F9309" t="s">
        <v>20</v>
      </c>
      <c r="G9309" t="s">
        <v>17</v>
      </c>
      <c r="H9309" s="11">
        <v>2397</v>
      </c>
      <c r="I9309" s="11">
        <v>10.546799999999996</v>
      </c>
      <c r="J9309" s="13">
        <f>data[[#This Row],[Clicks]]/data[[#This Row],[Impressions]]</f>
        <v>4.3999999999999985E-3</v>
      </c>
      <c r="K9309" s="1">
        <v>0.75999999999999979</v>
      </c>
      <c r="L9309" s="2">
        <v>8.0155679999999947</v>
      </c>
      <c r="M9309">
        <v>3</v>
      </c>
      <c r="N9309" s="1">
        <f>IF(data[[#This Row],[Conversions]]=0,0,data[[#This Row],[Spend, Dollars]]/data[[#This Row],[Conversions]])</f>
        <v>2.6718559999999982</v>
      </c>
      <c r="O9309" s="13">
        <f>data[[#This Row],[Conversions]]/data[[#This Row],[Clicks]]</f>
        <v>0.28444646717487782</v>
      </c>
      <c r="P9309" s="11">
        <v>137</v>
      </c>
      <c r="Q9309" s="11">
        <f>IF(data[[#This Row],[Spend, Dollars]]=0,0,data[[#This Row],[Total conversion value, Dollars]]/data[[#This Row],[Spend, Dollars]])</f>
        <v>17.091739474981697</v>
      </c>
      <c r="R9309" s="2">
        <v>31.2</v>
      </c>
      <c r="S9309" s="2">
        <v>3</v>
      </c>
      <c r="T9309" s="2">
        <v>5</v>
      </c>
      <c r="U9309" s="2">
        <f t="shared" si="145"/>
        <v>39.200000000000003</v>
      </c>
    </row>
    <row r="9310" spans="1:21" x14ac:dyDescent="0.2">
      <c r="A9310" t="s">
        <v>24</v>
      </c>
      <c r="B9310" s="3">
        <v>45219</v>
      </c>
      <c r="C9310" s="10" t="str">
        <f>TEXT(data[[#This Row],[Date]],"mmmm")</f>
        <v>October</v>
      </c>
      <c r="D9310" t="s">
        <v>12</v>
      </c>
      <c r="E9310" t="s">
        <v>19</v>
      </c>
      <c r="F9310" t="s">
        <v>20</v>
      </c>
      <c r="G9310" t="s">
        <v>17</v>
      </c>
      <c r="H9310" s="11">
        <v>1484</v>
      </c>
      <c r="I9310" s="11">
        <v>12.910799999999998</v>
      </c>
      <c r="J9310" s="13">
        <f>data[[#This Row],[Clicks]]/data[[#This Row],[Impressions]]</f>
        <v>8.6999999999999994E-3</v>
      </c>
      <c r="K9310" s="1">
        <v>0.5199999999999998</v>
      </c>
      <c r="L9310" s="2">
        <v>6.7136159999999965</v>
      </c>
      <c r="M9310">
        <v>2</v>
      </c>
      <c r="N9310" s="1">
        <f>IF(data[[#This Row],[Conversions]]=0,0,data[[#This Row],[Spend, Dollars]]/data[[#This Row],[Conversions]])</f>
        <v>3.3568079999999982</v>
      </c>
      <c r="O9310" s="13">
        <f>data[[#This Row],[Conversions]]/data[[#This Row],[Clicks]]</f>
        <v>0.1549090683768628</v>
      </c>
      <c r="P9310" s="11">
        <v>71</v>
      </c>
      <c r="Q9310" s="11">
        <f>IF(data[[#This Row],[Spend, Dollars]]=0,0,data[[#This Row],[Total conversion value, Dollars]]/data[[#This Row],[Spend, Dollars]])</f>
        <v>10.5755229372666</v>
      </c>
      <c r="R9310" s="2">
        <v>49.199999999999996</v>
      </c>
      <c r="S9310" s="2">
        <v>12</v>
      </c>
      <c r="T9310" s="2">
        <v>1</v>
      </c>
      <c r="U9310" s="2">
        <f t="shared" si="145"/>
        <v>62.199999999999996</v>
      </c>
    </row>
    <row r="9311" spans="1:21" x14ac:dyDescent="0.2">
      <c r="A9311" t="s">
        <v>24</v>
      </c>
      <c r="B9311" s="3">
        <v>45220</v>
      </c>
      <c r="C9311" s="10" t="str">
        <f>TEXT(data[[#This Row],[Date]],"mmmm")</f>
        <v>October</v>
      </c>
      <c r="D9311" t="s">
        <v>12</v>
      </c>
      <c r="E9311" t="s">
        <v>19</v>
      </c>
      <c r="F9311" t="s">
        <v>20</v>
      </c>
      <c r="G9311" t="s">
        <v>17</v>
      </c>
      <c r="H9311" s="11">
        <v>2272</v>
      </c>
      <c r="I9311" s="11">
        <v>19.084800000000001</v>
      </c>
      <c r="J9311" s="13">
        <f>data[[#This Row],[Clicks]]/data[[#This Row],[Impressions]]</f>
        <v>8.4000000000000012E-3</v>
      </c>
      <c r="K9311" s="1">
        <v>0.63999999999999979</v>
      </c>
      <c r="L9311" s="2">
        <v>12.214271999999998</v>
      </c>
      <c r="M9311">
        <v>6</v>
      </c>
      <c r="N9311" s="1">
        <f>IF(data[[#This Row],[Conversions]]=0,0,data[[#This Row],[Spend, Dollars]]/data[[#This Row],[Conversions]])</f>
        <v>2.0357119999999997</v>
      </c>
      <c r="O9311" s="13">
        <f>data[[#This Row],[Conversions]]/data[[#This Row],[Clicks]]</f>
        <v>0.31438631790744465</v>
      </c>
      <c r="P9311" s="11">
        <v>332</v>
      </c>
      <c r="Q9311" s="11">
        <f>IF(data[[#This Row],[Spend, Dollars]]=0,0,data[[#This Row],[Total conversion value, Dollars]]/data[[#This Row],[Spend, Dollars]])</f>
        <v>27.18131706908116</v>
      </c>
      <c r="R9311" s="2">
        <v>38.4</v>
      </c>
      <c r="S9311" s="2">
        <v>4.5</v>
      </c>
      <c r="T9311" s="2">
        <v>5</v>
      </c>
      <c r="U9311" s="2">
        <f t="shared" si="145"/>
        <v>47.9</v>
      </c>
    </row>
    <row r="9312" spans="1:21" x14ac:dyDescent="0.2">
      <c r="A9312" t="s">
        <v>24</v>
      </c>
      <c r="B9312" s="3">
        <v>45221</v>
      </c>
      <c r="C9312" s="10" t="str">
        <f>TEXT(data[[#This Row],[Date]],"mmmm")</f>
        <v>October</v>
      </c>
      <c r="D9312" t="s">
        <v>12</v>
      </c>
      <c r="E9312" t="s">
        <v>19</v>
      </c>
      <c r="F9312" t="s">
        <v>20</v>
      </c>
      <c r="G9312" t="s">
        <v>17</v>
      </c>
      <c r="H9312" s="11">
        <v>1334</v>
      </c>
      <c r="I9312" s="11">
        <v>3.8686000000000007</v>
      </c>
      <c r="J9312" s="13">
        <f>data[[#This Row],[Clicks]]/data[[#This Row],[Impressions]]</f>
        <v>2.9000000000000007E-3</v>
      </c>
      <c r="K9312" s="1">
        <v>0.5199999999999998</v>
      </c>
      <c r="L9312" s="2">
        <v>2.0116719999999995</v>
      </c>
      <c r="M9312">
        <v>2</v>
      </c>
      <c r="N9312" s="1">
        <f>IF(data[[#This Row],[Conversions]]=0,0,data[[#This Row],[Spend, Dollars]]/data[[#This Row],[Conversions]])</f>
        <v>1.0058359999999997</v>
      </c>
      <c r="O9312" s="13">
        <f>data[[#This Row],[Conversions]]/data[[#This Row],[Clicks]]</f>
        <v>0.51698288786641156</v>
      </c>
      <c r="P9312" s="11">
        <v>124</v>
      </c>
      <c r="Q9312" s="11">
        <f>IF(data[[#This Row],[Spend, Dollars]]=0,0,data[[#This Row],[Total conversion value, Dollars]]/data[[#This Row],[Spend, Dollars]])</f>
        <v>61.640267399456789</v>
      </c>
      <c r="R9312" s="2">
        <v>61.199999999999996</v>
      </c>
      <c r="S9312" s="2">
        <v>7.5</v>
      </c>
      <c r="T9312" s="2">
        <v>2</v>
      </c>
      <c r="U9312" s="2">
        <f t="shared" si="145"/>
        <v>70.699999999999989</v>
      </c>
    </row>
    <row r="9313" spans="1:21" x14ac:dyDescent="0.2">
      <c r="A9313" t="s">
        <v>24</v>
      </c>
      <c r="B9313" s="3">
        <v>45222</v>
      </c>
      <c r="C9313" s="10" t="str">
        <f>TEXT(data[[#This Row],[Date]],"mmmm")</f>
        <v>October</v>
      </c>
      <c r="D9313" t="s">
        <v>12</v>
      </c>
      <c r="E9313" t="s">
        <v>19</v>
      </c>
      <c r="F9313" t="s">
        <v>20</v>
      </c>
      <c r="G9313" t="s">
        <v>17</v>
      </c>
      <c r="H9313" s="11">
        <v>1746</v>
      </c>
      <c r="I9313" s="11">
        <v>10.825200000000001</v>
      </c>
      <c r="J9313" s="13">
        <f>data[[#This Row],[Clicks]]/data[[#This Row],[Impressions]]</f>
        <v>6.2000000000000006E-3</v>
      </c>
      <c r="K9313" s="1">
        <v>0.71999999999999975</v>
      </c>
      <c r="L9313" s="2">
        <v>7.7941439999999975</v>
      </c>
      <c r="M9313">
        <v>6</v>
      </c>
      <c r="N9313" s="1">
        <f>IF(data[[#This Row],[Conversions]]=0,0,data[[#This Row],[Spend, Dollars]]/data[[#This Row],[Conversions]])</f>
        <v>1.2990239999999995</v>
      </c>
      <c r="O9313" s="13">
        <f>data[[#This Row],[Conversions]]/data[[#This Row],[Clicks]]</f>
        <v>0.55426227690943353</v>
      </c>
      <c r="P9313" s="11">
        <v>336</v>
      </c>
      <c r="Q9313" s="11">
        <f>IF(data[[#This Row],[Spend, Dollars]]=0,0,data[[#This Row],[Total conversion value, Dollars]]/data[[#This Row],[Spend, Dollars]])</f>
        <v>43.10928820406707</v>
      </c>
      <c r="R9313" s="2">
        <v>55.199999999999996</v>
      </c>
      <c r="S9313" s="2">
        <v>13.5</v>
      </c>
      <c r="T9313" s="2">
        <v>1</v>
      </c>
      <c r="U9313" s="2">
        <f t="shared" si="145"/>
        <v>69.699999999999989</v>
      </c>
    </row>
    <row r="9314" spans="1:21" x14ac:dyDescent="0.2">
      <c r="A9314" t="s">
        <v>24</v>
      </c>
      <c r="B9314" s="3">
        <v>45223</v>
      </c>
      <c r="C9314" s="10" t="str">
        <f>TEXT(data[[#This Row],[Date]],"mmmm")</f>
        <v>October</v>
      </c>
      <c r="D9314" t="s">
        <v>12</v>
      </c>
      <c r="E9314" t="s">
        <v>19</v>
      </c>
      <c r="F9314" t="s">
        <v>20</v>
      </c>
      <c r="G9314" t="s">
        <v>17</v>
      </c>
      <c r="H9314" s="11">
        <v>1518</v>
      </c>
      <c r="I9314" s="11">
        <v>3.4914000000000001</v>
      </c>
      <c r="J9314" s="13">
        <f>data[[#This Row],[Clicks]]/data[[#This Row],[Impressions]]</f>
        <v>2.3E-3</v>
      </c>
      <c r="K9314" s="1">
        <v>0.82999999999999985</v>
      </c>
      <c r="L9314" s="2">
        <v>2.8978619999999995</v>
      </c>
      <c r="M9314">
        <v>2</v>
      </c>
      <c r="N9314" s="1">
        <f>IF(data[[#This Row],[Conversions]]=0,0,data[[#This Row],[Spend, Dollars]]/data[[#This Row],[Conversions]])</f>
        <v>1.4489309999999997</v>
      </c>
      <c r="O9314" s="13">
        <f>data[[#This Row],[Conversions]]/data[[#This Row],[Clicks]]</f>
        <v>0.57283611158847447</v>
      </c>
      <c r="P9314" s="11">
        <v>88</v>
      </c>
      <c r="Q9314" s="11">
        <f>IF(data[[#This Row],[Spend, Dollars]]=0,0,data[[#This Row],[Total conversion value, Dollars]]/data[[#This Row],[Spend, Dollars]])</f>
        <v>30.367215554087814</v>
      </c>
      <c r="R9314" s="2">
        <v>67.2</v>
      </c>
      <c r="S9314" s="2">
        <v>10.5</v>
      </c>
      <c r="T9314" s="2">
        <v>7</v>
      </c>
      <c r="U9314" s="2">
        <f t="shared" si="145"/>
        <v>84.7</v>
      </c>
    </row>
    <row r="9315" spans="1:21" x14ac:dyDescent="0.2">
      <c r="A9315" t="s">
        <v>24</v>
      </c>
      <c r="B9315" s="3">
        <v>45224</v>
      </c>
      <c r="C9315" s="10" t="str">
        <f>TEXT(data[[#This Row],[Date]],"mmmm")</f>
        <v>October</v>
      </c>
      <c r="D9315" t="s">
        <v>12</v>
      </c>
      <c r="E9315" t="s">
        <v>19</v>
      </c>
      <c r="F9315" t="s">
        <v>20</v>
      </c>
      <c r="G9315" t="s">
        <v>17</v>
      </c>
      <c r="H9315" s="11">
        <v>1822</v>
      </c>
      <c r="I9315" s="11">
        <v>13.300599999999999</v>
      </c>
      <c r="J9315" s="13">
        <f>data[[#This Row],[Clicks]]/data[[#This Row],[Impressions]]</f>
        <v>7.2999999999999992E-3</v>
      </c>
      <c r="K9315" s="1">
        <v>0.5199999999999998</v>
      </c>
      <c r="L9315" s="2">
        <v>6.9163119999999969</v>
      </c>
      <c r="M9315">
        <v>4</v>
      </c>
      <c r="N9315" s="1">
        <f>IF(data[[#This Row],[Conversions]]=0,0,data[[#This Row],[Spend, Dollars]]/data[[#This Row],[Conversions]])</f>
        <v>1.7290779999999992</v>
      </c>
      <c r="O9315" s="13">
        <f>data[[#This Row],[Conversions]]/data[[#This Row],[Clicks]]</f>
        <v>0.30073831255732825</v>
      </c>
      <c r="P9315" s="11">
        <v>149</v>
      </c>
      <c r="Q9315" s="11">
        <f>IF(data[[#This Row],[Spend, Dollars]]=0,0,data[[#This Row],[Total conversion value, Dollars]]/data[[#This Row],[Spend, Dollars]])</f>
        <v>21.543273351462464</v>
      </c>
      <c r="R9315" s="2">
        <v>75.599999999999994</v>
      </c>
      <c r="S9315" s="2">
        <v>10.5</v>
      </c>
      <c r="T9315" s="2">
        <v>0</v>
      </c>
      <c r="U9315" s="2">
        <f t="shared" si="145"/>
        <v>86.1</v>
      </c>
    </row>
    <row r="9316" spans="1:21" x14ac:dyDescent="0.2">
      <c r="A9316" t="s">
        <v>24</v>
      </c>
      <c r="B9316" s="3">
        <v>45225</v>
      </c>
      <c r="C9316" s="10" t="str">
        <f>TEXT(data[[#This Row],[Date]],"mmmm")</f>
        <v>October</v>
      </c>
      <c r="D9316" t="s">
        <v>12</v>
      </c>
      <c r="E9316" t="s">
        <v>19</v>
      </c>
      <c r="F9316" t="s">
        <v>20</v>
      </c>
      <c r="G9316" t="s">
        <v>17</v>
      </c>
      <c r="H9316" s="11">
        <v>1886</v>
      </c>
      <c r="I9316" s="11">
        <v>12.824799999999996</v>
      </c>
      <c r="J9316" s="13">
        <f>data[[#This Row],[Clicks]]/data[[#This Row],[Impressions]]</f>
        <v>6.7999999999999979E-3</v>
      </c>
      <c r="K9316" s="1">
        <v>0.4599999999999998</v>
      </c>
      <c r="L9316" s="2">
        <v>5.8994079999999958</v>
      </c>
      <c r="M9316">
        <v>2</v>
      </c>
      <c r="N9316" s="1">
        <f>IF(data[[#This Row],[Conversions]]=0,0,data[[#This Row],[Spend, Dollars]]/data[[#This Row],[Conversions]])</f>
        <v>2.9497039999999979</v>
      </c>
      <c r="O9316" s="13">
        <f>data[[#This Row],[Conversions]]/data[[#This Row],[Clicks]]</f>
        <v>0.15594785103861272</v>
      </c>
      <c r="P9316" s="11">
        <v>201</v>
      </c>
      <c r="Q9316" s="11">
        <f>IF(data[[#This Row],[Spend, Dollars]]=0,0,data[[#This Row],[Total conversion value, Dollars]]/data[[#This Row],[Spend, Dollars]])</f>
        <v>34.071215281262141</v>
      </c>
      <c r="R9316" s="2">
        <v>32.4</v>
      </c>
      <c r="S9316" s="2">
        <v>22.5</v>
      </c>
      <c r="T9316" s="2">
        <v>6</v>
      </c>
      <c r="U9316" s="2">
        <f t="shared" si="145"/>
        <v>60.9</v>
      </c>
    </row>
    <row r="9317" spans="1:21" x14ac:dyDescent="0.2">
      <c r="A9317" t="s">
        <v>24</v>
      </c>
      <c r="B9317" s="3">
        <v>45226</v>
      </c>
      <c r="C9317" s="10" t="str">
        <f>TEXT(data[[#This Row],[Date]],"mmmm")</f>
        <v>October</v>
      </c>
      <c r="D9317" t="s">
        <v>12</v>
      </c>
      <c r="E9317" t="s">
        <v>19</v>
      </c>
      <c r="F9317" t="s">
        <v>20</v>
      </c>
      <c r="G9317" t="s">
        <v>17</v>
      </c>
      <c r="H9317" s="11">
        <v>1682</v>
      </c>
      <c r="I9317" s="11">
        <v>16.988199999999999</v>
      </c>
      <c r="J9317" s="13">
        <f>data[[#This Row],[Clicks]]/data[[#This Row],[Impressions]]</f>
        <v>1.01E-2</v>
      </c>
      <c r="K9317" s="1">
        <v>0.35999999999999993</v>
      </c>
      <c r="L9317" s="2">
        <v>6.1157519999999987</v>
      </c>
      <c r="M9317">
        <v>3</v>
      </c>
      <c r="N9317" s="1">
        <f>IF(data[[#This Row],[Conversions]]=0,0,data[[#This Row],[Spend, Dollars]]/data[[#This Row],[Conversions]])</f>
        <v>2.0385839999999997</v>
      </c>
      <c r="O9317" s="13">
        <f>data[[#This Row],[Conversions]]/data[[#This Row],[Clicks]]</f>
        <v>0.17659316466723962</v>
      </c>
      <c r="P9317" s="11">
        <v>232</v>
      </c>
      <c r="Q9317" s="11">
        <f>IF(data[[#This Row],[Spend, Dollars]]=0,0,data[[#This Row],[Total conversion value, Dollars]]/data[[#This Row],[Spend, Dollars]])</f>
        <v>37.934827965555186</v>
      </c>
      <c r="R9317" s="2">
        <v>42</v>
      </c>
      <c r="S9317" s="2">
        <v>6</v>
      </c>
      <c r="T9317" s="2">
        <v>1</v>
      </c>
      <c r="U9317" s="2">
        <f t="shared" si="145"/>
        <v>49</v>
      </c>
    </row>
    <row r="9318" spans="1:21" x14ac:dyDescent="0.2">
      <c r="A9318" t="s">
        <v>24</v>
      </c>
      <c r="B9318" s="3">
        <v>45227</v>
      </c>
      <c r="C9318" s="10" t="str">
        <f>TEXT(data[[#This Row],[Date]],"mmmm")</f>
        <v>October</v>
      </c>
      <c r="D9318" t="s">
        <v>12</v>
      </c>
      <c r="E9318" t="s">
        <v>19</v>
      </c>
      <c r="F9318" t="s">
        <v>20</v>
      </c>
      <c r="G9318" t="s">
        <v>17</v>
      </c>
      <c r="H9318" s="11">
        <v>1802</v>
      </c>
      <c r="I9318" s="11">
        <v>15.497199999999999</v>
      </c>
      <c r="J9318" s="13">
        <f>data[[#This Row],[Clicks]]/data[[#This Row],[Impressions]]</f>
        <v>8.6E-3</v>
      </c>
      <c r="K9318" s="1">
        <v>0.32999999999999996</v>
      </c>
      <c r="L9318" s="2">
        <v>5.114075999999999</v>
      </c>
      <c r="M9318">
        <v>6</v>
      </c>
      <c r="N9318" s="1">
        <f>IF(data[[#This Row],[Conversions]]=0,0,data[[#This Row],[Spend, Dollars]]/data[[#This Row],[Conversions]])</f>
        <v>0.85234599999999983</v>
      </c>
      <c r="O9318" s="13">
        <f>data[[#This Row],[Conversions]]/data[[#This Row],[Clicks]]</f>
        <v>0.38716671398704283</v>
      </c>
      <c r="P9318" s="11">
        <v>208</v>
      </c>
      <c r="Q9318" s="11">
        <f>IF(data[[#This Row],[Spend, Dollars]]=0,0,data[[#This Row],[Total conversion value, Dollars]]/data[[#This Row],[Spend, Dollars]])</f>
        <v>40.672058843083292</v>
      </c>
      <c r="R9318" s="2">
        <v>25.2</v>
      </c>
      <c r="S9318" s="2">
        <v>1.5</v>
      </c>
      <c r="T9318" s="2">
        <v>0</v>
      </c>
      <c r="U9318" s="2">
        <f t="shared" si="145"/>
        <v>26.7</v>
      </c>
    </row>
    <row r="9319" spans="1:21" x14ac:dyDescent="0.2">
      <c r="A9319" t="s">
        <v>24</v>
      </c>
      <c r="B9319" s="3">
        <v>45228</v>
      </c>
      <c r="C9319" s="10" t="str">
        <f>TEXT(data[[#This Row],[Date]],"mmmm")</f>
        <v>October</v>
      </c>
      <c r="D9319" t="s">
        <v>12</v>
      </c>
      <c r="E9319" t="s">
        <v>19</v>
      </c>
      <c r="F9319" t="s">
        <v>20</v>
      </c>
      <c r="G9319" t="s">
        <v>17</v>
      </c>
      <c r="H9319" s="11">
        <v>1951</v>
      </c>
      <c r="I9319" s="11">
        <v>15.998199999999997</v>
      </c>
      <c r="J9319" s="13">
        <f>data[[#This Row],[Clicks]]/data[[#This Row],[Impressions]]</f>
        <v>8.199999999999999E-3</v>
      </c>
      <c r="K9319" s="1">
        <v>0.3</v>
      </c>
      <c r="L9319" s="2">
        <v>4.7994599999999989</v>
      </c>
      <c r="M9319">
        <v>5</v>
      </c>
      <c r="N9319" s="1">
        <f>IF(data[[#This Row],[Conversions]]=0,0,data[[#This Row],[Spend, Dollars]]/data[[#This Row],[Conversions]])</f>
        <v>0.95989199999999975</v>
      </c>
      <c r="O9319" s="13">
        <f>data[[#This Row],[Conversions]]/data[[#This Row],[Clicks]]</f>
        <v>0.31253516020552319</v>
      </c>
      <c r="P9319" s="11">
        <v>329</v>
      </c>
      <c r="Q9319" s="11">
        <f>IF(data[[#This Row],[Spend, Dollars]]=0,0,data[[#This Row],[Total conversion value, Dollars]]/data[[#This Row],[Spend, Dollars]])</f>
        <v>68.54937847174476</v>
      </c>
      <c r="R9319" s="2">
        <v>61.199999999999996</v>
      </c>
      <c r="S9319" s="2">
        <v>0</v>
      </c>
      <c r="T9319" s="2">
        <v>2</v>
      </c>
      <c r="U9319" s="2">
        <f t="shared" si="145"/>
        <v>63.199999999999996</v>
      </c>
    </row>
    <row r="9320" spans="1:21" x14ac:dyDescent="0.2">
      <c r="A9320" t="s">
        <v>24</v>
      </c>
      <c r="B9320" s="3">
        <v>45229</v>
      </c>
      <c r="C9320" s="10" t="str">
        <f>TEXT(data[[#This Row],[Date]],"mmmm")</f>
        <v>October</v>
      </c>
      <c r="D9320" t="s">
        <v>12</v>
      </c>
      <c r="E9320" t="s">
        <v>19</v>
      </c>
      <c r="F9320" t="s">
        <v>20</v>
      </c>
      <c r="G9320" t="s">
        <v>17</v>
      </c>
      <c r="H9320" s="11">
        <v>1628</v>
      </c>
      <c r="I9320" s="11">
        <v>7.4887999999999995</v>
      </c>
      <c r="J9320" s="13">
        <f>data[[#This Row],[Clicks]]/data[[#This Row],[Impressions]]</f>
        <v>4.5999999999999999E-3</v>
      </c>
      <c r="K9320" s="1">
        <v>0.92999999999999972</v>
      </c>
      <c r="L9320" s="2">
        <v>6.9645839999999977</v>
      </c>
      <c r="M9320">
        <v>3</v>
      </c>
      <c r="N9320" s="1">
        <f>IF(data[[#This Row],[Conversions]]=0,0,data[[#This Row],[Spend, Dollars]]/data[[#This Row],[Conversions]])</f>
        <v>2.3215279999999994</v>
      </c>
      <c r="O9320" s="13">
        <f>data[[#This Row],[Conversions]]/data[[#This Row],[Clicks]]</f>
        <v>0.40059822668518325</v>
      </c>
      <c r="P9320" s="11">
        <v>206</v>
      </c>
      <c r="Q9320" s="11">
        <f>IF(data[[#This Row],[Spend, Dollars]]=0,0,data[[#This Row],[Total conversion value, Dollars]]/data[[#This Row],[Spend, Dollars]])</f>
        <v>29.578220321558341</v>
      </c>
      <c r="R9320" s="2">
        <v>79.2</v>
      </c>
      <c r="S9320" s="2">
        <v>1.5</v>
      </c>
      <c r="T9320" s="2">
        <v>2</v>
      </c>
      <c r="U9320" s="2">
        <f t="shared" si="145"/>
        <v>82.7</v>
      </c>
    </row>
    <row r="9321" spans="1:21" x14ac:dyDescent="0.2">
      <c r="A9321" t="s">
        <v>24</v>
      </c>
      <c r="B9321" s="3">
        <v>45230</v>
      </c>
      <c r="C9321" s="10" t="str">
        <f>TEXT(data[[#This Row],[Date]],"mmmm")</f>
        <v>October</v>
      </c>
      <c r="D9321" t="s">
        <v>12</v>
      </c>
      <c r="E9321" t="s">
        <v>19</v>
      </c>
      <c r="F9321" t="s">
        <v>20</v>
      </c>
      <c r="G9321" t="s">
        <v>17</v>
      </c>
      <c r="H9321" s="11">
        <v>2126</v>
      </c>
      <c r="I9321" s="11">
        <v>21.685200000000002</v>
      </c>
      <c r="J9321" s="13">
        <f>data[[#This Row],[Clicks]]/data[[#This Row],[Impressions]]</f>
        <v>1.0200000000000001E-2</v>
      </c>
      <c r="K9321" s="1">
        <v>0.94999999999999973</v>
      </c>
      <c r="L9321" s="2">
        <v>20.600939999999994</v>
      </c>
      <c r="M9321">
        <v>5</v>
      </c>
      <c r="N9321" s="1">
        <f>IF(data[[#This Row],[Conversions]]=0,0,data[[#This Row],[Spend, Dollars]]/data[[#This Row],[Conversions]])</f>
        <v>4.1201879999999989</v>
      </c>
      <c r="O9321" s="13">
        <f>data[[#This Row],[Conversions]]/data[[#This Row],[Clicks]]</f>
        <v>0.23057200302510467</v>
      </c>
      <c r="P9321" s="11">
        <v>203</v>
      </c>
      <c r="Q9321" s="11">
        <f>IF(data[[#This Row],[Spend, Dollars]]=0,0,data[[#This Row],[Total conversion value, Dollars]]/data[[#This Row],[Spend, Dollars]])</f>
        <v>9.8539192871781598</v>
      </c>
      <c r="R9321" s="2">
        <v>60</v>
      </c>
      <c r="S9321" s="2">
        <v>19.5</v>
      </c>
      <c r="T9321" s="2">
        <v>7</v>
      </c>
      <c r="U9321" s="2">
        <f t="shared" si="145"/>
        <v>86.5</v>
      </c>
    </row>
    <row r="9322" spans="1:21" x14ac:dyDescent="0.2">
      <c r="A9322" t="s">
        <v>24</v>
      </c>
      <c r="B9322" s="3">
        <v>45231</v>
      </c>
      <c r="C9322" s="10" t="str">
        <f>TEXT(data[[#This Row],[Date]],"mmmm")</f>
        <v>November</v>
      </c>
      <c r="D9322" t="s">
        <v>12</v>
      </c>
      <c r="E9322" t="s">
        <v>19</v>
      </c>
      <c r="F9322" t="s">
        <v>20</v>
      </c>
      <c r="G9322" t="s">
        <v>17</v>
      </c>
      <c r="H9322" s="11">
        <v>1778</v>
      </c>
      <c r="I9322" s="11">
        <v>19.202399999999997</v>
      </c>
      <c r="J9322" s="13">
        <f>data[[#This Row],[Clicks]]/data[[#This Row],[Impressions]]</f>
        <v>1.0799999999999999E-2</v>
      </c>
      <c r="K9322" s="1">
        <v>1.2199999999999998</v>
      </c>
      <c r="L9322" s="2">
        <v>23.426927999999993</v>
      </c>
      <c r="M9322">
        <v>7</v>
      </c>
      <c r="N9322" s="1">
        <f>IF(data[[#This Row],[Conversions]]=0,0,data[[#This Row],[Spend, Dollars]]/data[[#This Row],[Conversions]])</f>
        <v>3.346703999999999</v>
      </c>
      <c r="O9322" s="13">
        <f>data[[#This Row],[Conversions]]/data[[#This Row],[Clicks]]</f>
        <v>0.36453776611256933</v>
      </c>
      <c r="P9322" s="11">
        <v>304</v>
      </c>
      <c r="Q9322" s="11">
        <f>IF(data[[#This Row],[Spend, Dollars]]=0,0,data[[#This Row],[Total conversion value, Dollars]]/data[[#This Row],[Spend, Dollars]])</f>
        <v>12.976520011501298</v>
      </c>
      <c r="R9322" s="2">
        <v>81.599999999999994</v>
      </c>
      <c r="S9322" s="2">
        <v>9</v>
      </c>
      <c r="T9322" s="2">
        <v>4</v>
      </c>
      <c r="U9322" s="2">
        <f t="shared" si="145"/>
        <v>94.6</v>
      </c>
    </row>
    <row r="9323" spans="1:21" x14ac:dyDescent="0.2">
      <c r="A9323" t="s">
        <v>24</v>
      </c>
      <c r="B9323" s="3">
        <v>45232</v>
      </c>
      <c r="C9323" s="10" t="str">
        <f>TEXT(data[[#This Row],[Date]],"mmmm")</f>
        <v>November</v>
      </c>
      <c r="D9323" t="s">
        <v>12</v>
      </c>
      <c r="E9323" t="s">
        <v>19</v>
      </c>
      <c r="F9323" t="s">
        <v>20</v>
      </c>
      <c r="G9323" t="s">
        <v>17</v>
      </c>
      <c r="H9323" s="11">
        <v>1638</v>
      </c>
      <c r="I9323" s="11">
        <v>7.8624000000000009</v>
      </c>
      <c r="J9323" s="13">
        <f>data[[#This Row],[Clicks]]/data[[#This Row],[Impressions]]</f>
        <v>4.8000000000000004E-3</v>
      </c>
      <c r="K9323" s="1">
        <v>0.27000000000000007</v>
      </c>
      <c r="L9323" s="2">
        <v>2.1228480000000007</v>
      </c>
      <c r="M9323">
        <v>7</v>
      </c>
      <c r="N9323" s="1">
        <f>IF(data[[#This Row],[Conversions]]=0,0,data[[#This Row],[Spend, Dollars]]/data[[#This Row],[Conversions]])</f>
        <v>0.30326400000000009</v>
      </c>
      <c r="O9323" s="13">
        <f>data[[#This Row],[Conversions]]/data[[#This Row],[Clicks]]</f>
        <v>0.89031339031339018</v>
      </c>
      <c r="P9323" s="11">
        <v>266</v>
      </c>
      <c r="Q9323" s="11">
        <f>IF(data[[#This Row],[Spend, Dollars]]=0,0,data[[#This Row],[Total conversion value, Dollars]]/data[[#This Row],[Spend, Dollars]])</f>
        <v>125.30336604410674</v>
      </c>
      <c r="R9323" s="2">
        <v>38.4</v>
      </c>
      <c r="S9323" s="2">
        <v>3</v>
      </c>
      <c r="T9323" s="2">
        <v>3</v>
      </c>
      <c r="U9323" s="2">
        <f t="shared" si="145"/>
        <v>44.4</v>
      </c>
    </row>
    <row r="9324" spans="1:21" x14ac:dyDescent="0.2">
      <c r="A9324" t="s">
        <v>24</v>
      </c>
      <c r="B9324" s="3">
        <v>45233</v>
      </c>
      <c r="C9324" s="10" t="str">
        <f>TEXT(data[[#This Row],[Date]],"mmmm")</f>
        <v>November</v>
      </c>
      <c r="D9324" t="s">
        <v>12</v>
      </c>
      <c r="E9324" t="s">
        <v>19</v>
      </c>
      <c r="F9324" t="s">
        <v>20</v>
      </c>
      <c r="G9324" t="s">
        <v>17</v>
      </c>
      <c r="H9324" s="11">
        <v>1388</v>
      </c>
      <c r="I9324" s="11">
        <v>7.4951999999999988</v>
      </c>
      <c r="J9324" s="13">
        <f>data[[#This Row],[Clicks]]/data[[#This Row],[Impressions]]</f>
        <v>5.3999999999999994E-3</v>
      </c>
      <c r="K9324" s="1">
        <v>0.80999999999999983</v>
      </c>
      <c r="L9324" s="2">
        <v>6.0711119999999976</v>
      </c>
      <c r="M9324">
        <v>5</v>
      </c>
      <c r="N9324" s="1">
        <f>IF(data[[#This Row],[Conversions]]=0,0,data[[#This Row],[Spend, Dollars]]/data[[#This Row],[Conversions]])</f>
        <v>1.2142223999999995</v>
      </c>
      <c r="O9324" s="13">
        <f>data[[#This Row],[Conversions]]/data[[#This Row],[Clicks]]</f>
        <v>0.66709360657487471</v>
      </c>
      <c r="P9324" s="11">
        <v>354</v>
      </c>
      <c r="Q9324" s="11">
        <f>IF(data[[#This Row],[Spend, Dollars]]=0,0,data[[#This Row],[Total conversion value, Dollars]]/data[[#This Row],[Spend, Dollars]])</f>
        <v>58.308922648766838</v>
      </c>
      <c r="R9324" s="2">
        <v>56.4</v>
      </c>
      <c r="S9324" s="2">
        <v>12</v>
      </c>
      <c r="T9324" s="2">
        <v>5</v>
      </c>
      <c r="U9324" s="2">
        <f t="shared" si="145"/>
        <v>73.400000000000006</v>
      </c>
    </row>
    <row r="9325" spans="1:21" x14ac:dyDescent="0.2">
      <c r="A9325" t="s">
        <v>24</v>
      </c>
      <c r="B9325" s="3">
        <v>45234</v>
      </c>
      <c r="C9325" s="10" t="str">
        <f>TEXT(data[[#This Row],[Date]],"mmmm")</f>
        <v>November</v>
      </c>
      <c r="D9325" t="s">
        <v>12</v>
      </c>
      <c r="E9325" t="s">
        <v>19</v>
      </c>
      <c r="F9325" t="s">
        <v>20</v>
      </c>
      <c r="G9325" t="s">
        <v>17</v>
      </c>
      <c r="H9325" s="11">
        <v>1181</v>
      </c>
      <c r="I9325" s="11">
        <v>8.3850999999999996</v>
      </c>
      <c r="J9325" s="13">
        <f>data[[#This Row],[Clicks]]/data[[#This Row],[Impressions]]</f>
        <v>7.0999999999999995E-3</v>
      </c>
      <c r="K9325" s="1">
        <v>0.20000000000000007</v>
      </c>
      <c r="L9325" s="2">
        <v>1.6770200000000004</v>
      </c>
      <c r="M9325">
        <v>3</v>
      </c>
      <c r="N9325" s="1">
        <f>IF(data[[#This Row],[Conversions]]=0,0,data[[#This Row],[Spend, Dollars]]/data[[#This Row],[Conversions]])</f>
        <v>0.55900666666666676</v>
      </c>
      <c r="O9325" s="13">
        <f>data[[#This Row],[Conversions]]/data[[#This Row],[Clicks]]</f>
        <v>0.35777748625538158</v>
      </c>
      <c r="P9325" s="11">
        <v>227</v>
      </c>
      <c r="Q9325" s="11">
        <f>IF(data[[#This Row],[Spend, Dollars]]=0,0,data[[#This Row],[Total conversion value, Dollars]]/data[[#This Row],[Spend, Dollars]])</f>
        <v>135.35914896661933</v>
      </c>
      <c r="R9325" s="2">
        <v>66</v>
      </c>
      <c r="S9325" s="2">
        <v>13.5</v>
      </c>
      <c r="T9325" s="2">
        <v>7</v>
      </c>
      <c r="U9325" s="2">
        <f t="shared" si="145"/>
        <v>86.5</v>
      </c>
    </row>
    <row r="9326" spans="1:21" x14ac:dyDescent="0.2">
      <c r="A9326" t="s">
        <v>24</v>
      </c>
      <c r="B9326" s="3">
        <v>45235</v>
      </c>
      <c r="C9326" s="10" t="str">
        <f>TEXT(data[[#This Row],[Date]],"mmmm")</f>
        <v>November</v>
      </c>
      <c r="D9326" t="s">
        <v>12</v>
      </c>
      <c r="E9326" t="s">
        <v>19</v>
      </c>
      <c r="F9326" t="s">
        <v>20</v>
      </c>
      <c r="G9326" t="s">
        <v>17</v>
      </c>
      <c r="H9326" s="11">
        <v>2359</v>
      </c>
      <c r="I9326" s="11">
        <v>14.389899999999997</v>
      </c>
      <c r="J9326" s="13">
        <f>data[[#This Row],[Clicks]]/data[[#This Row],[Impressions]]</f>
        <v>6.0999999999999987E-3</v>
      </c>
      <c r="K9326" s="1">
        <v>1.2399999999999998</v>
      </c>
      <c r="L9326" s="2">
        <v>17.843475999999992</v>
      </c>
      <c r="M9326">
        <v>2</v>
      </c>
      <c r="N9326" s="1">
        <f>IF(data[[#This Row],[Conversions]]=0,0,data[[#This Row],[Spend, Dollars]]/data[[#This Row],[Conversions]])</f>
        <v>8.9217379999999959</v>
      </c>
      <c r="O9326" s="13">
        <f>data[[#This Row],[Conversions]]/data[[#This Row],[Clicks]]</f>
        <v>0.13898637238618755</v>
      </c>
      <c r="P9326" s="11">
        <v>248</v>
      </c>
      <c r="Q9326" s="11">
        <f>IF(data[[#This Row],[Spend, Dollars]]=0,0,data[[#This Row],[Total conversion value, Dollars]]/data[[#This Row],[Spend, Dollars]])</f>
        <v>13.898637238618759</v>
      </c>
      <c r="R9326" s="2">
        <v>26.4</v>
      </c>
      <c r="S9326" s="2">
        <v>6</v>
      </c>
      <c r="T9326" s="2">
        <v>5</v>
      </c>
      <c r="U9326" s="2">
        <f t="shared" si="145"/>
        <v>37.4</v>
      </c>
    </row>
    <row r="9327" spans="1:21" x14ac:dyDescent="0.2">
      <c r="A9327" t="s">
        <v>24</v>
      </c>
      <c r="B9327" s="3">
        <v>45236</v>
      </c>
      <c r="C9327" s="10" t="str">
        <f>TEXT(data[[#This Row],[Date]],"mmmm")</f>
        <v>November</v>
      </c>
      <c r="D9327" t="s">
        <v>12</v>
      </c>
      <c r="E9327" t="s">
        <v>19</v>
      </c>
      <c r="F9327" t="s">
        <v>20</v>
      </c>
      <c r="G9327" t="s">
        <v>17</v>
      </c>
      <c r="H9327" s="11">
        <v>1995</v>
      </c>
      <c r="I9327" s="11">
        <v>14.962499999999997</v>
      </c>
      <c r="J9327" s="13">
        <f>data[[#This Row],[Clicks]]/data[[#This Row],[Impressions]]</f>
        <v>7.499999999999998E-3</v>
      </c>
      <c r="K9327" s="1">
        <v>0.82999999999999985</v>
      </c>
      <c r="L9327" s="2">
        <v>12.418874999999995</v>
      </c>
      <c r="M9327">
        <v>4</v>
      </c>
      <c r="N9327" s="1">
        <f>IF(data[[#This Row],[Conversions]]=0,0,data[[#This Row],[Spend, Dollars]]/data[[#This Row],[Conversions]])</f>
        <v>3.1047187499999986</v>
      </c>
      <c r="O9327" s="13">
        <f>data[[#This Row],[Conversions]]/data[[#This Row],[Clicks]]</f>
        <v>0.26733500417710948</v>
      </c>
      <c r="P9327" s="11">
        <v>276</v>
      </c>
      <c r="Q9327" s="11">
        <f>IF(data[[#This Row],[Spend, Dollars]]=0,0,data[[#This Row],[Total conversion value, Dollars]]/data[[#This Row],[Spend, Dollars]])</f>
        <v>22.224235287012721</v>
      </c>
      <c r="R9327" s="2">
        <v>40.799999999999997</v>
      </c>
      <c r="S9327" s="2">
        <v>22.5</v>
      </c>
      <c r="T9327" s="2">
        <v>5</v>
      </c>
      <c r="U9327" s="2">
        <f t="shared" si="145"/>
        <v>68.3</v>
      </c>
    </row>
    <row r="9328" spans="1:21" x14ac:dyDescent="0.2">
      <c r="A9328" t="s">
        <v>24</v>
      </c>
      <c r="B9328" s="3">
        <v>45237</v>
      </c>
      <c r="C9328" s="10" t="str">
        <f>TEXT(data[[#This Row],[Date]],"mmmm")</f>
        <v>November</v>
      </c>
      <c r="D9328" t="s">
        <v>12</v>
      </c>
      <c r="E9328" t="s">
        <v>19</v>
      </c>
      <c r="F9328" t="s">
        <v>20</v>
      </c>
      <c r="G9328" t="s">
        <v>17</v>
      </c>
      <c r="H9328" s="11">
        <v>1726</v>
      </c>
      <c r="I9328" s="11">
        <v>16.742199999999993</v>
      </c>
      <c r="J9328" s="13">
        <f>data[[#This Row],[Clicks]]/data[[#This Row],[Impressions]]</f>
        <v>9.6999999999999968E-3</v>
      </c>
      <c r="K9328" s="1">
        <v>0.42999999999999994</v>
      </c>
      <c r="L9328" s="2">
        <v>7.1991459999999963</v>
      </c>
      <c r="M9328">
        <v>6</v>
      </c>
      <c r="N9328" s="1">
        <f>IF(data[[#This Row],[Conversions]]=0,0,data[[#This Row],[Spend, Dollars]]/data[[#This Row],[Conversions]])</f>
        <v>1.199857666666666</v>
      </c>
      <c r="O9328" s="13">
        <f>data[[#This Row],[Conversions]]/data[[#This Row],[Clicks]]</f>
        <v>0.35837584068999312</v>
      </c>
      <c r="P9328" s="11">
        <v>337</v>
      </c>
      <c r="Q9328" s="11">
        <f>IF(data[[#This Row],[Spend, Dollars]]=0,0,data[[#This Row],[Total conversion value, Dollars]]/data[[#This Row],[Spend, Dollars]])</f>
        <v>46.81110787307275</v>
      </c>
      <c r="R9328" s="2">
        <v>50.4</v>
      </c>
      <c r="S9328" s="2">
        <v>4.5</v>
      </c>
      <c r="T9328" s="2">
        <v>6</v>
      </c>
      <c r="U9328" s="2">
        <f t="shared" si="145"/>
        <v>60.9</v>
      </c>
    </row>
    <row r="9329" spans="1:21" x14ac:dyDescent="0.2">
      <c r="A9329" t="s">
        <v>24</v>
      </c>
      <c r="B9329" s="3">
        <v>45238</v>
      </c>
      <c r="C9329" s="10" t="str">
        <f>TEXT(data[[#This Row],[Date]],"mmmm")</f>
        <v>November</v>
      </c>
      <c r="D9329" t="s">
        <v>12</v>
      </c>
      <c r="E9329" t="s">
        <v>19</v>
      </c>
      <c r="F9329" t="s">
        <v>20</v>
      </c>
      <c r="G9329" t="s">
        <v>17</v>
      </c>
      <c r="H9329" s="11">
        <v>1648</v>
      </c>
      <c r="I9329" s="11">
        <v>6.7568000000000001</v>
      </c>
      <c r="J9329" s="13">
        <f>data[[#This Row],[Clicks]]/data[[#This Row],[Impressions]]</f>
        <v>4.1000000000000003E-3</v>
      </c>
      <c r="K9329" s="1">
        <v>0.42999999999999994</v>
      </c>
      <c r="L9329" s="2">
        <v>2.9054239999999996</v>
      </c>
      <c r="M9329">
        <v>2</v>
      </c>
      <c r="N9329" s="1">
        <f>IF(data[[#This Row],[Conversions]]=0,0,data[[#This Row],[Spend, Dollars]]/data[[#This Row],[Conversions]])</f>
        <v>1.4527119999999998</v>
      </c>
      <c r="O9329" s="13">
        <f>data[[#This Row],[Conversions]]/data[[#This Row],[Clicks]]</f>
        <v>0.29599810561212408</v>
      </c>
      <c r="P9329" s="11">
        <v>157</v>
      </c>
      <c r="Q9329" s="11">
        <f>IF(data[[#This Row],[Spend, Dollars]]=0,0,data[[#This Row],[Total conversion value, Dollars]]/data[[#This Row],[Spend, Dollars]])</f>
        <v>54.036863466399403</v>
      </c>
      <c r="R9329" s="2">
        <v>27.599999999999998</v>
      </c>
      <c r="S9329" s="2">
        <v>22.5</v>
      </c>
      <c r="T9329" s="2">
        <v>1</v>
      </c>
      <c r="U9329" s="2">
        <f t="shared" si="145"/>
        <v>51.099999999999994</v>
      </c>
    </row>
    <row r="9330" spans="1:21" x14ac:dyDescent="0.2">
      <c r="A9330" t="s">
        <v>24</v>
      </c>
      <c r="B9330" s="3">
        <v>45239</v>
      </c>
      <c r="C9330" s="10" t="str">
        <f>TEXT(data[[#This Row],[Date]],"mmmm")</f>
        <v>November</v>
      </c>
      <c r="D9330" t="s">
        <v>12</v>
      </c>
      <c r="E9330" t="s">
        <v>19</v>
      </c>
      <c r="F9330" t="s">
        <v>20</v>
      </c>
      <c r="G9330" t="s">
        <v>17</v>
      </c>
      <c r="H9330" s="11">
        <v>1264</v>
      </c>
      <c r="I9330" s="11">
        <v>13.7776</v>
      </c>
      <c r="J9330" s="13">
        <f>data[[#This Row],[Clicks]]/data[[#This Row],[Impressions]]</f>
        <v>1.09E-2</v>
      </c>
      <c r="K9330" s="1">
        <v>1.0299999999999998</v>
      </c>
      <c r="L9330" s="2">
        <v>14.190927999999998</v>
      </c>
      <c r="M9330">
        <v>7</v>
      </c>
      <c r="N9330" s="1">
        <f>IF(data[[#This Row],[Conversions]]=0,0,data[[#This Row],[Spend, Dollars]]/data[[#This Row],[Conversions]])</f>
        <v>2.0272754285714281</v>
      </c>
      <c r="O9330" s="13">
        <f>data[[#This Row],[Conversions]]/data[[#This Row],[Clicks]]</f>
        <v>0.5080710718847985</v>
      </c>
      <c r="P9330" s="11">
        <v>394</v>
      </c>
      <c r="Q9330" s="11">
        <f>IF(data[[#This Row],[Spend, Dollars]]=0,0,data[[#This Row],[Total conversion value, Dollars]]/data[[#This Row],[Spend, Dollars]])</f>
        <v>27.764216688295512</v>
      </c>
      <c r="R9330" s="2">
        <v>72</v>
      </c>
      <c r="S9330" s="2">
        <v>7.5</v>
      </c>
      <c r="T9330" s="2">
        <v>2</v>
      </c>
      <c r="U9330" s="2">
        <f t="shared" si="145"/>
        <v>81.5</v>
      </c>
    </row>
    <row r="9331" spans="1:21" x14ac:dyDescent="0.2">
      <c r="A9331" t="s">
        <v>24</v>
      </c>
      <c r="B9331" s="3">
        <v>45240</v>
      </c>
      <c r="C9331" s="10" t="str">
        <f>TEXT(data[[#This Row],[Date]],"mmmm")</f>
        <v>November</v>
      </c>
      <c r="D9331" t="s">
        <v>12</v>
      </c>
      <c r="E9331" t="s">
        <v>19</v>
      </c>
      <c r="F9331" t="s">
        <v>20</v>
      </c>
      <c r="G9331" t="s">
        <v>17</v>
      </c>
      <c r="H9331" s="11">
        <v>2402</v>
      </c>
      <c r="I9331" s="11">
        <v>18.735599999999998</v>
      </c>
      <c r="J9331" s="13">
        <f>data[[#This Row],[Clicks]]/data[[#This Row],[Impressions]]</f>
        <v>7.7999999999999988E-3</v>
      </c>
      <c r="K9331" s="1">
        <v>0.38999999999999996</v>
      </c>
      <c r="L9331" s="2">
        <v>7.3068839999999984</v>
      </c>
      <c r="M9331">
        <v>2</v>
      </c>
      <c r="N9331" s="1">
        <f>IF(data[[#This Row],[Conversions]]=0,0,data[[#This Row],[Spend, Dollars]]/data[[#This Row],[Conversions]])</f>
        <v>3.6534419999999992</v>
      </c>
      <c r="O9331" s="13">
        <f>data[[#This Row],[Conversions]]/data[[#This Row],[Clicks]]</f>
        <v>0.10674864962958219</v>
      </c>
      <c r="P9331" s="11">
        <v>71</v>
      </c>
      <c r="Q9331" s="11">
        <f>IF(data[[#This Row],[Spend, Dollars]]=0,0,data[[#This Row],[Total conversion value, Dollars]]/data[[#This Row],[Spend, Dollars]])</f>
        <v>9.7168642611542779</v>
      </c>
      <c r="R9331" s="2">
        <v>7.1999999999999993</v>
      </c>
      <c r="S9331" s="2">
        <v>3</v>
      </c>
      <c r="T9331" s="2">
        <v>4</v>
      </c>
      <c r="U9331" s="2">
        <f t="shared" si="145"/>
        <v>14.2</v>
      </c>
    </row>
    <row r="9332" spans="1:21" x14ac:dyDescent="0.2">
      <c r="A9332" t="s">
        <v>24</v>
      </c>
      <c r="B9332" s="3">
        <v>45241</v>
      </c>
      <c r="C9332" s="10" t="str">
        <f>TEXT(data[[#This Row],[Date]],"mmmm")</f>
        <v>November</v>
      </c>
      <c r="D9332" t="s">
        <v>12</v>
      </c>
      <c r="E9332" t="s">
        <v>19</v>
      </c>
      <c r="F9332" t="s">
        <v>20</v>
      </c>
      <c r="G9332" t="s">
        <v>17</v>
      </c>
      <c r="H9332" s="11">
        <v>2207</v>
      </c>
      <c r="I9332" s="11">
        <v>17.655999999999999</v>
      </c>
      <c r="J9332" s="13">
        <f>data[[#This Row],[Clicks]]/data[[#This Row],[Impressions]]</f>
        <v>8.0000000000000002E-3</v>
      </c>
      <c r="K9332" s="1">
        <v>0.53999999999999981</v>
      </c>
      <c r="L9332" s="2">
        <v>9.5342399999999969</v>
      </c>
      <c r="M9332">
        <v>4</v>
      </c>
      <c r="N9332" s="1">
        <f>IF(data[[#This Row],[Conversions]]=0,0,data[[#This Row],[Spend, Dollars]]/data[[#This Row],[Conversions]])</f>
        <v>2.3835599999999992</v>
      </c>
      <c r="O9332" s="13">
        <f>data[[#This Row],[Conversions]]/data[[#This Row],[Clicks]]</f>
        <v>0.22655188038060717</v>
      </c>
      <c r="P9332" s="11">
        <v>209</v>
      </c>
      <c r="Q9332" s="11">
        <f>IF(data[[#This Row],[Spend, Dollars]]=0,0,data[[#This Row],[Total conversion value, Dollars]]/data[[#This Row],[Spend, Dollars]])</f>
        <v>21.920992129419865</v>
      </c>
      <c r="R9332" s="2">
        <v>24</v>
      </c>
      <c r="S9332" s="2">
        <v>15</v>
      </c>
      <c r="T9332" s="2">
        <v>2</v>
      </c>
      <c r="U9332" s="2">
        <f t="shared" si="145"/>
        <v>41</v>
      </c>
    </row>
    <row r="9333" spans="1:21" x14ac:dyDescent="0.2">
      <c r="A9333" t="s">
        <v>24</v>
      </c>
      <c r="B9333" s="3">
        <v>45242</v>
      </c>
      <c r="C9333" s="10" t="str">
        <f>TEXT(data[[#This Row],[Date]],"mmmm")</f>
        <v>November</v>
      </c>
      <c r="D9333" t="s">
        <v>12</v>
      </c>
      <c r="E9333" t="s">
        <v>19</v>
      </c>
      <c r="F9333" t="s">
        <v>20</v>
      </c>
      <c r="G9333" t="s">
        <v>17</v>
      </c>
      <c r="H9333" s="11">
        <v>2026</v>
      </c>
      <c r="I9333" s="11">
        <v>10.9404</v>
      </c>
      <c r="J9333" s="13">
        <f>data[[#This Row],[Clicks]]/data[[#This Row],[Impressions]]</f>
        <v>5.4000000000000003E-3</v>
      </c>
      <c r="K9333" s="1">
        <v>0.38999999999999996</v>
      </c>
      <c r="L9333" s="2">
        <v>4.266756</v>
      </c>
      <c r="M9333">
        <v>5</v>
      </c>
      <c r="N9333" s="1">
        <f>IF(data[[#This Row],[Conversions]]=0,0,data[[#This Row],[Spend, Dollars]]/data[[#This Row],[Conversions]])</f>
        <v>0.85335119999999998</v>
      </c>
      <c r="O9333" s="13">
        <f>data[[#This Row],[Conversions]]/data[[#This Row],[Clicks]]</f>
        <v>0.45702168110855179</v>
      </c>
      <c r="P9333" s="11">
        <v>465</v>
      </c>
      <c r="Q9333" s="11">
        <f>IF(data[[#This Row],[Spend, Dollars]]=0,0,data[[#This Row],[Total conversion value, Dollars]]/data[[#This Row],[Spend, Dollars]])</f>
        <v>108.98209318742389</v>
      </c>
      <c r="R9333" s="2">
        <v>72</v>
      </c>
      <c r="S9333" s="2">
        <v>4.5</v>
      </c>
      <c r="T9333" s="2">
        <v>4</v>
      </c>
      <c r="U9333" s="2">
        <f t="shared" si="145"/>
        <v>80.5</v>
      </c>
    </row>
    <row r="9334" spans="1:21" x14ac:dyDescent="0.2">
      <c r="A9334" t="s">
        <v>24</v>
      </c>
      <c r="B9334" s="3">
        <v>45243</v>
      </c>
      <c r="C9334" s="10" t="str">
        <f>TEXT(data[[#This Row],[Date]],"mmmm")</f>
        <v>November</v>
      </c>
      <c r="D9334" t="s">
        <v>12</v>
      </c>
      <c r="E9334" t="s">
        <v>19</v>
      </c>
      <c r="F9334" t="s">
        <v>20</v>
      </c>
      <c r="G9334" t="s">
        <v>17</v>
      </c>
      <c r="H9334" s="11">
        <v>1275</v>
      </c>
      <c r="I9334" s="11">
        <v>13.005000000000001</v>
      </c>
      <c r="J9334" s="13">
        <f>data[[#This Row],[Clicks]]/data[[#This Row],[Impressions]]</f>
        <v>1.0200000000000001E-2</v>
      </c>
      <c r="K9334" s="1">
        <v>1.1899999999999997</v>
      </c>
      <c r="L9334" s="2">
        <v>15.475949999999997</v>
      </c>
      <c r="M9334">
        <v>6</v>
      </c>
      <c r="N9334" s="1">
        <f>IF(data[[#This Row],[Conversions]]=0,0,data[[#This Row],[Spend, Dollars]]/data[[#This Row],[Conversions]])</f>
        <v>2.5793249999999994</v>
      </c>
      <c r="O9334" s="13">
        <f>data[[#This Row],[Conversions]]/data[[#This Row],[Clicks]]</f>
        <v>0.46136101499423293</v>
      </c>
      <c r="P9334" s="11">
        <v>266</v>
      </c>
      <c r="Q9334" s="11">
        <f>IF(data[[#This Row],[Spend, Dollars]]=0,0,data[[#This Row],[Total conversion value, Dollars]]/data[[#This Row],[Spend, Dollars]])</f>
        <v>17.187959382138093</v>
      </c>
      <c r="R9334" s="2">
        <v>24</v>
      </c>
      <c r="S9334" s="2">
        <v>6</v>
      </c>
      <c r="T9334" s="2">
        <v>6</v>
      </c>
      <c r="U9334" s="2">
        <f t="shared" si="145"/>
        <v>36</v>
      </c>
    </row>
    <row r="9335" spans="1:21" x14ac:dyDescent="0.2">
      <c r="A9335" t="s">
        <v>24</v>
      </c>
      <c r="B9335" s="3">
        <v>45244</v>
      </c>
      <c r="C9335" s="10" t="str">
        <f>TEXT(data[[#This Row],[Date]],"mmmm")</f>
        <v>November</v>
      </c>
      <c r="D9335" t="s">
        <v>12</v>
      </c>
      <c r="E9335" t="s">
        <v>19</v>
      </c>
      <c r="F9335" t="s">
        <v>20</v>
      </c>
      <c r="G9335" t="s">
        <v>17</v>
      </c>
      <c r="H9335" s="11">
        <v>2661</v>
      </c>
      <c r="I9335" s="11">
        <v>17.030399999999997</v>
      </c>
      <c r="J9335" s="13">
        <f>data[[#This Row],[Clicks]]/data[[#This Row],[Impressions]]</f>
        <v>6.3999999999999986E-3</v>
      </c>
      <c r="K9335" s="1">
        <v>0.98999999999999977</v>
      </c>
      <c r="L9335" s="2">
        <v>16.860095999999992</v>
      </c>
      <c r="M9335">
        <v>6</v>
      </c>
      <c r="N9335" s="1">
        <f>IF(data[[#This Row],[Conversions]]=0,0,data[[#This Row],[Spend, Dollars]]/data[[#This Row],[Conversions]])</f>
        <v>2.8100159999999987</v>
      </c>
      <c r="O9335" s="13">
        <f>data[[#This Row],[Conversions]]/data[[#This Row],[Clicks]]</f>
        <v>0.35231116121758743</v>
      </c>
      <c r="P9335" s="11">
        <v>308</v>
      </c>
      <c r="Q9335" s="11">
        <f>IF(data[[#This Row],[Spend, Dollars]]=0,0,data[[#This Row],[Total conversion value, Dollars]]/data[[#This Row],[Spend, Dollars]])</f>
        <v>18.267986137208243</v>
      </c>
      <c r="R9335" s="2">
        <v>43.199999999999996</v>
      </c>
      <c r="S9335" s="2">
        <v>24</v>
      </c>
      <c r="T9335" s="2">
        <v>6</v>
      </c>
      <c r="U9335" s="2">
        <f t="shared" si="145"/>
        <v>73.199999999999989</v>
      </c>
    </row>
    <row r="9336" spans="1:21" x14ac:dyDescent="0.2">
      <c r="A9336" t="s">
        <v>24</v>
      </c>
      <c r="B9336" s="3">
        <v>45245</v>
      </c>
      <c r="C9336" s="10" t="str">
        <f>TEXT(data[[#This Row],[Date]],"mmmm")</f>
        <v>November</v>
      </c>
      <c r="D9336" t="s">
        <v>12</v>
      </c>
      <c r="E9336" t="s">
        <v>19</v>
      </c>
      <c r="F9336" t="s">
        <v>20</v>
      </c>
      <c r="G9336" t="s">
        <v>17</v>
      </c>
      <c r="H9336" s="11">
        <v>2148</v>
      </c>
      <c r="I9336" s="11">
        <v>12.888000000000002</v>
      </c>
      <c r="J9336" s="13">
        <f>data[[#This Row],[Clicks]]/data[[#This Row],[Impressions]]</f>
        <v>6.000000000000001E-3</v>
      </c>
      <c r="K9336" s="1">
        <v>0.58999999999999975</v>
      </c>
      <c r="L9336" s="2">
        <v>7.6039199999999978</v>
      </c>
      <c r="M9336">
        <v>7</v>
      </c>
      <c r="N9336" s="1">
        <f>IF(data[[#This Row],[Conversions]]=0,0,data[[#This Row],[Spend, Dollars]]/data[[#This Row],[Conversions]])</f>
        <v>1.0862742857142853</v>
      </c>
      <c r="O9336" s="13">
        <f>data[[#This Row],[Conversions]]/data[[#This Row],[Clicks]]</f>
        <v>0.54314090626939782</v>
      </c>
      <c r="P9336" s="11">
        <v>386</v>
      </c>
      <c r="Q9336" s="11">
        <f>IF(data[[#This Row],[Spend, Dollars]]=0,0,data[[#This Row],[Total conversion value, Dollars]]/data[[#This Row],[Spend, Dollars]])</f>
        <v>50.763290513314203</v>
      </c>
      <c r="R9336" s="2">
        <v>63.599999999999994</v>
      </c>
      <c r="S9336" s="2">
        <v>4.5</v>
      </c>
      <c r="T9336" s="2">
        <v>8</v>
      </c>
      <c r="U9336" s="2">
        <f t="shared" si="145"/>
        <v>76.099999999999994</v>
      </c>
    </row>
    <row r="9337" spans="1:21" x14ac:dyDescent="0.2">
      <c r="A9337" t="s">
        <v>24</v>
      </c>
      <c r="B9337" s="3">
        <v>45246</v>
      </c>
      <c r="C9337" s="10" t="str">
        <f>TEXT(data[[#This Row],[Date]],"mmmm")</f>
        <v>November</v>
      </c>
      <c r="D9337" t="s">
        <v>12</v>
      </c>
      <c r="E9337" t="s">
        <v>19</v>
      </c>
      <c r="F9337" t="s">
        <v>20</v>
      </c>
      <c r="G9337" t="s">
        <v>17</v>
      </c>
      <c r="H9337" s="11">
        <v>1778</v>
      </c>
      <c r="I9337" s="11">
        <v>10.668000000000001</v>
      </c>
      <c r="J9337" s="13">
        <f>data[[#This Row],[Clicks]]/data[[#This Row],[Impressions]]</f>
        <v>6.000000000000001E-3</v>
      </c>
      <c r="K9337" s="1">
        <v>0.83999999999999986</v>
      </c>
      <c r="L9337" s="2">
        <v>8.9611199999999993</v>
      </c>
      <c r="M9337">
        <v>6</v>
      </c>
      <c r="N9337" s="1">
        <f>IF(data[[#This Row],[Conversions]]=0,0,data[[#This Row],[Spend, Dollars]]/data[[#This Row],[Conversions]])</f>
        <v>1.49352</v>
      </c>
      <c r="O9337" s="13">
        <f>data[[#This Row],[Conversions]]/data[[#This Row],[Clicks]]</f>
        <v>0.56242969628796391</v>
      </c>
      <c r="P9337" s="11">
        <v>291</v>
      </c>
      <c r="Q9337" s="11">
        <f>IF(data[[#This Row],[Spend, Dollars]]=0,0,data[[#This Row],[Total conversion value, Dollars]]/data[[#This Row],[Spend, Dollars]])</f>
        <v>32.473619369007451</v>
      </c>
      <c r="R9337" s="2">
        <v>75.599999999999994</v>
      </c>
      <c r="S9337" s="2">
        <v>4.5</v>
      </c>
      <c r="T9337" s="2">
        <v>3</v>
      </c>
      <c r="U9337" s="2">
        <f t="shared" si="145"/>
        <v>83.1</v>
      </c>
    </row>
    <row r="9338" spans="1:21" x14ac:dyDescent="0.2">
      <c r="A9338" t="s">
        <v>24</v>
      </c>
      <c r="B9338" s="3">
        <v>45247</v>
      </c>
      <c r="C9338" s="10" t="str">
        <f>TEXT(data[[#This Row],[Date]],"mmmm")</f>
        <v>November</v>
      </c>
      <c r="D9338" t="s">
        <v>12</v>
      </c>
      <c r="E9338" t="s">
        <v>19</v>
      </c>
      <c r="F9338" t="s">
        <v>20</v>
      </c>
      <c r="G9338" t="s">
        <v>17</v>
      </c>
      <c r="H9338" s="11">
        <v>1979</v>
      </c>
      <c r="I9338" s="11">
        <v>6.5307000000000004</v>
      </c>
      <c r="J9338" s="13">
        <f>data[[#This Row],[Clicks]]/data[[#This Row],[Impressions]]</f>
        <v>3.3000000000000004E-3</v>
      </c>
      <c r="K9338" s="1">
        <v>0.46999999999999981</v>
      </c>
      <c r="L9338" s="2">
        <v>3.0694289999999991</v>
      </c>
      <c r="M9338">
        <v>4</v>
      </c>
      <c r="N9338" s="1">
        <f>IF(data[[#This Row],[Conversions]]=0,0,data[[#This Row],[Spend, Dollars]]/data[[#This Row],[Conversions]])</f>
        <v>0.76735724999999977</v>
      </c>
      <c r="O9338" s="13">
        <f>data[[#This Row],[Conversions]]/data[[#This Row],[Clicks]]</f>
        <v>0.61249176964184537</v>
      </c>
      <c r="P9338" s="11">
        <v>118</v>
      </c>
      <c r="Q9338" s="11">
        <f>IF(data[[#This Row],[Spend, Dollars]]=0,0,data[[#This Row],[Total conversion value, Dollars]]/data[[#This Row],[Spend, Dollars]])</f>
        <v>38.443632349860522</v>
      </c>
      <c r="R9338" s="2">
        <v>43.199999999999996</v>
      </c>
      <c r="S9338" s="2">
        <v>7.5</v>
      </c>
      <c r="T9338" s="2">
        <v>2</v>
      </c>
      <c r="U9338" s="2">
        <f t="shared" si="145"/>
        <v>52.699999999999996</v>
      </c>
    </row>
    <row r="9339" spans="1:21" x14ac:dyDescent="0.2">
      <c r="A9339" t="s">
        <v>24</v>
      </c>
      <c r="B9339" s="3">
        <v>45248</v>
      </c>
      <c r="C9339" s="10" t="str">
        <f>TEXT(data[[#This Row],[Date]],"mmmm")</f>
        <v>November</v>
      </c>
      <c r="D9339" t="s">
        <v>12</v>
      </c>
      <c r="E9339" t="s">
        <v>19</v>
      </c>
      <c r="F9339" t="s">
        <v>20</v>
      </c>
      <c r="G9339" t="s">
        <v>17</v>
      </c>
      <c r="H9339" s="11">
        <v>2497</v>
      </c>
      <c r="I9339" s="11">
        <v>5.2437000000000005</v>
      </c>
      <c r="J9339" s="13">
        <f>data[[#This Row],[Clicks]]/data[[#This Row],[Impressions]]</f>
        <v>2.1000000000000003E-3</v>
      </c>
      <c r="K9339" s="1">
        <v>0.69999999999999973</v>
      </c>
      <c r="L9339" s="2">
        <v>3.6705899999999989</v>
      </c>
      <c r="M9339">
        <v>6</v>
      </c>
      <c r="N9339" s="1">
        <f>IF(data[[#This Row],[Conversions]]=0,0,data[[#This Row],[Spend, Dollars]]/data[[#This Row],[Conversions]])</f>
        <v>0.61176499999999978</v>
      </c>
      <c r="O9339" s="13">
        <f>data[[#This Row],[Conversions]]/data[[#This Row],[Clicks]]</f>
        <v>1.1442302191200868</v>
      </c>
      <c r="P9339" s="11">
        <v>350</v>
      </c>
      <c r="Q9339" s="11">
        <f>IF(data[[#This Row],[Spend, Dollars]]=0,0,data[[#This Row],[Total conversion value, Dollars]]/data[[#This Row],[Spend, Dollars]])</f>
        <v>95.352518260007272</v>
      </c>
      <c r="R9339" s="2">
        <v>30</v>
      </c>
      <c r="S9339" s="2">
        <v>24</v>
      </c>
      <c r="T9339" s="2">
        <v>6</v>
      </c>
      <c r="U9339" s="2">
        <f t="shared" si="145"/>
        <v>60</v>
      </c>
    </row>
    <row r="9340" spans="1:21" x14ac:dyDescent="0.2">
      <c r="A9340" t="s">
        <v>24</v>
      </c>
      <c r="B9340" s="3">
        <v>45249</v>
      </c>
      <c r="C9340" s="10" t="str">
        <f>TEXT(data[[#This Row],[Date]],"mmmm")</f>
        <v>November</v>
      </c>
      <c r="D9340" t="s">
        <v>12</v>
      </c>
      <c r="E9340" t="s">
        <v>19</v>
      </c>
      <c r="F9340" t="s">
        <v>20</v>
      </c>
      <c r="G9340" t="s">
        <v>17</v>
      </c>
      <c r="H9340" s="11">
        <v>2607</v>
      </c>
      <c r="I9340" s="11">
        <v>19.552499999999998</v>
      </c>
      <c r="J9340" s="13">
        <f>data[[#This Row],[Clicks]]/data[[#This Row],[Impressions]]</f>
        <v>7.4999999999999997E-3</v>
      </c>
      <c r="K9340" s="1">
        <v>0.7799999999999998</v>
      </c>
      <c r="L9340" s="2">
        <v>15.250949999999994</v>
      </c>
      <c r="M9340">
        <v>3</v>
      </c>
      <c r="N9340" s="1">
        <f>IF(data[[#This Row],[Conversions]]=0,0,data[[#This Row],[Spend, Dollars]]/data[[#This Row],[Conversions]])</f>
        <v>5.0836499999999978</v>
      </c>
      <c r="O9340" s="13">
        <f>data[[#This Row],[Conversions]]/data[[#This Row],[Clicks]]</f>
        <v>0.15343306482546989</v>
      </c>
      <c r="P9340" s="11">
        <v>141</v>
      </c>
      <c r="Q9340" s="11">
        <f>IF(data[[#This Row],[Spend, Dollars]]=0,0,data[[#This Row],[Total conversion value, Dollars]]/data[[#This Row],[Spend, Dollars]])</f>
        <v>9.2453257010219065</v>
      </c>
      <c r="R9340" s="2">
        <v>73.2</v>
      </c>
      <c r="S9340" s="2">
        <v>6</v>
      </c>
      <c r="T9340" s="2">
        <v>10</v>
      </c>
      <c r="U9340" s="2">
        <f t="shared" si="145"/>
        <v>89.2</v>
      </c>
    </row>
    <row r="9341" spans="1:21" x14ac:dyDescent="0.2">
      <c r="A9341" t="s">
        <v>24</v>
      </c>
      <c r="B9341" s="3">
        <v>45250</v>
      </c>
      <c r="C9341" s="10" t="str">
        <f>TEXT(data[[#This Row],[Date]],"mmmm")</f>
        <v>November</v>
      </c>
      <c r="D9341" t="s">
        <v>12</v>
      </c>
      <c r="E9341" t="s">
        <v>19</v>
      </c>
      <c r="F9341" t="s">
        <v>20</v>
      </c>
      <c r="G9341" t="s">
        <v>17</v>
      </c>
      <c r="H9341" s="11">
        <v>1364</v>
      </c>
      <c r="I9341" s="11">
        <v>12.4124</v>
      </c>
      <c r="J9341" s="13">
        <f>data[[#This Row],[Clicks]]/data[[#This Row],[Impressions]]</f>
        <v>9.1000000000000004E-3</v>
      </c>
      <c r="K9341" s="1">
        <v>1.0399999999999998</v>
      </c>
      <c r="L9341" s="2">
        <v>12.908895999999997</v>
      </c>
      <c r="M9341">
        <v>3</v>
      </c>
      <c r="N9341" s="1">
        <f>IF(data[[#This Row],[Conversions]]=0,0,data[[#This Row],[Spend, Dollars]]/data[[#This Row],[Conversions]])</f>
        <v>4.302965333333332</v>
      </c>
      <c r="O9341" s="13">
        <f>data[[#This Row],[Conversions]]/data[[#This Row],[Clicks]]</f>
        <v>0.24169379008088684</v>
      </c>
      <c r="P9341" s="11">
        <v>243</v>
      </c>
      <c r="Q9341" s="11">
        <f>IF(data[[#This Row],[Spend, Dollars]]=0,0,data[[#This Row],[Total conversion value, Dollars]]/data[[#This Row],[Spend, Dollars]])</f>
        <v>18.824227881299848</v>
      </c>
      <c r="R9341" s="2">
        <v>94.8</v>
      </c>
      <c r="S9341" s="2">
        <v>16.5</v>
      </c>
      <c r="T9341" s="2">
        <v>7</v>
      </c>
      <c r="U9341" s="2">
        <f t="shared" si="145"/>
        <v>118.3</v>
      </c>
    </row>
    <row r="9342" spans="1:21" x14ac:dyDescent="0.2">
      <c r="A9342" t="s">
        <v>24</v>
      </c>
      <c r="B9342" s="3">
        <v>45251</v>
      </c>
      <c r="C9342" s="10" t="str">
        <f>TEXT(data[[#This Row],[Date]],"mmmm")</f>
        <v>November</v>
      </c>
      <c r="D9342" t="s">
        <v>12</v>
      </c>
      <c r="E9342" t="s">
        <v>19</v>
      </c>
      <c r="F9342" t="s">
        <v>20</v>
      </c>
      <c r="G9342" t="s">
        <v>17</v>
      </c>
      <c r="H9342" s="11">
        <v>1378</v>
      </c>
      <c r="I9342" s="11">
        <v>4.2718000000000007</v>
      </c>
      <c r="J9342" s="13">
        <f>data[[#This Row],[Clicks]]/data[[#This Row],[Impressions]]</f>
        <v>3.1000000000000003E-3</v>
      </c>
      <c r="K9342" s="1">
        <v>0.79999999999999982</v>
      </c>
      <c r="L9342" s="2">
        <v>3.4174399999999996</v>
      </c>
      <c r="M9342">
        <v>5</v>
      </c>
      <c r="N9342" s="1">
        <f>IF(data[[#This Row],[Conversions]]=0,0,data[[#This Row],[Spend, Dollars]]/data[[#This Row],[Conversions]])</f>
        <v>0.68348799999999987</v>
      </c>
      <c r="O9342" s="13">
        <f>data[[#This Row],[Conversions]]/data[[#This Row],[Clicks]]</f>
        <v>1.1704667821527224</v>
      </c>
      <c r="P9342" s="11">
        <v>461</v>
      </c>
      <c r="Q9342" s="11">
        <f>IF(data[[#This Row],[Spend, Dollars]]=0,0,data[[#This Row],[Total conversion value, Dollars]]/data[[#This Row],[Spend, Dollars]])</f>
        <v>134.89629664310129</v>
      </c>
      <c r="R9342" s="2">
        <v>46.8</v>
      </c>
      <c r="S9342" s="2">
        <v>1.5</v>
      </c>
      <c r="T9342" s="2">
        <v>1</v>
      </c>
      <c r="U9342" s="2">
        <f t="shared" si="145"/>
        <v>49.3</v>
      </c>
    </row>
    <row r="9343" spans="1:21" x14ac:dyDescent="0.2">
      <c r="A9343" t="s">
        <v>24</v>
      </c>
      <c r="B9343" s="3">
        <v>45252</v>
      </c>
      <c r="C9343" s="10" t="str">
        <f>TEXT(data[[#This Row],[Date]],"mmmm")</f>
        <v>November</v>
      </c>
      <c r="D9343" t="s">
        <v>12</v>
      </c>
      <c r="E9343" t="s">
        <v>19</v>
      </c>
      <c r="F9343" t="s">
        <v>20</v>
      </c>
      <c r="G9343" t="s">
        <v>17</v>
      </c>
      <c r="H9343" s="11">
        <v>1948</v>
      </c>
      <c r="I9343" s="11">
        <v>12.0776</v>
      </c>
      <c r="J9343" s="13">
        <f>data[[#This Row],[Clicks]]/data[[#This Row],[Impressions]]</f>
        <v>6.1999999999999998E-3</v>
      </c>
      <c r="K9343" s="1">
        <v>0.99999999999999978</v>
      </c>
      <c r="L9343" s="2">
        <v>12.077599999999997</v>
      </c>
      <c r="M9343">
        <v>7</v>
      </c>
      <c r="N9343" s="1">
        <f>IF(data[[#This Row],[Conversions]]=0,0,data[[#This Row],[Spend, Dollars]]/data[[#This Row],[Conversions]])</f>
        <v>1.7253714285714281</v>
      </c>
      <c r="O9343" s="13">
        <f>data[[#This Row],[Conversions]]/data[[#This Row],[Clicks]]</f>
        <v>0.57958534808240048</v>
      </c>
      <c r="P9343" s="11">
        <v>344</v>
      </c>
      <c r="Q9343" s="11">
        <f>IF(data[[#This Row],[Spend, Dollars]]=0,0,data[[#This Row],[Total conversion value, Dollars]]/data[[#This Row],[Spend, Dollars]])</f>
        <v>28.482479962906545</v>
      </c>
      <c r="R9343" s="2">
        <v>72</v>
      </c>
      <c r="S9343" s="2">
        <v>7.5</v>
      </c>
      <c r="T9343" s="2">
        <v>1</v>
      </c>
      <c r="U9343" s="2">
        <f t="shared" si="145"/>
        <v>80.5</v>
      </c>
    </row>
    <row r="9344" spans="1:21" x14ac:dyDescent="0.2">
      <c r="A9344" t="s">
        <v>24</v>
      </c>
      <c r="B9344" s="3">
        <v>45253</v>
      </c>
      <c r="C9344" s="10" t="str">
        <f>TEXT(data[[#This Row],[Date]],"mmmm")</f>
        <v>November</v>
      </c>
      <c r="D9344" t="s">
        <v>12</v>
      </c>
      <c r="E9344" t="s">
        <v>19</v>
      </c>
      <c r="F9344" t="s">
        <v>20</v>
      </c>
      <c r="G9344" t="s">
        <v>17</v>
      </c>
      <c r="H9344" s="11">
        <v>1561</v>
      </c>
      <c r="I9344" s="11">
        <v>12.6441</v>
      </c>
      <c r="J9344" s="13">
        <f>data[[#This Row],[Clicks]]/data[[#This Row],[Impressions]]</f>
        <v>8.0999999999999996E-3</v>
      </c>
      <c r="K9344" s="1">
        <v>0.24000000000000005</v>
      </c>
      <c r="L9344" s="2">
        <v>3.0345840000000006</v>
      </c>
      <c r="M9344">
        <v>5</v>
      </c>
      <c r="N9344" s="1">
        <f>IF(data[[#This Row],[Conversions]]=0,0,data[[#This Row],[Spend, Dollars]]/data[[#This Row],[Conversions]])</f>
        <v>0.60691680000000015</v>
      </c>
      <c r="O9344" s="13">
        <f>data[[#This Row],[Conversions]]/data[[#This Row],[Clicks]]</f>
        <v>0.39544135209307107</v>
      </c>
      <c r="P9344" s="11">
        <v>392</v>
      </c>
      <c r="Q9344" s="11">
        <f>IF(data[[#This Row],[Spend, Dollars]]=0,0,data[[#This Row],[Total conversion value, Dollars]]/data[[#This Row],[Spend, Dollars]])</f>
        <v>129.1775083504032</v>
      </c>
      <c r="R9344" s="2">
        <v>73.2</v>
      </c>
      <c r="S9344" s="2">
        <v>19.5</v>
      </c>
      <c r="T9344" s="2">
        <v>6</v>
      </c>
      <c r="U9344" s="2">
        <f t="shared" si="145"/>
        <v>98.7</v>
      </c>
    </row>
    <row r="9345" spans="1:21" x14ac:dyDescent="0.2">
      <c r="A9345" t="s">
        <v>24</v>
      </c>
      <c r="B9345" s="3">
        <v>45254</v>
      </c>
      <c r="C9345" s="10" t="str">
        <f>TEXT(data[[#This Row],[Date]],"mmmm")</f>
        <v>November</v>
      </c>
      <c r="D9345" t="s">
        <v>12</v>
      </c>
      <c r="E9345" t="s">
        <v>19</v>
      </c>
      <c r="F9345" t="s">
        <v>20</v>
      </c>
      <c r="G9345" t="s">
        <v>17</v>
      </c>
      <c r="H9345" s="11">
        <v>1512</v>
      </c>
      <c r="I9345" s="11">
        <v>13.305599999999998</v>
      </c>
      <c r="J9345" s="13">
        <f>data[[#This Row],[Clicks]]/data[[#This Row],[Impressions]]</f>
        <v>8.7999999999999988E-3</v>
      </c>
      <c r="K9345" s="1">
        <v>0.82999999999999985</v>
      </c>
      <c r="L9345" s="2">
        <v>11.043647999999997</v>
      </c>
      <c r="M9345">
        <v>4</v>
      </c>
      <c r="N9345" s="1">
        <f>IF(data[[#This Row],[Conversions]]=0,0,data[[#This Row],[Spend, Dollars]]/data[[#This Row],[Conversions]])</f>
        <v>2.7609119999999994</v>
      </c>
      <c r="O9345" s="13">
        <f>data[[#This Row],[Conversions]]/data[[#This Row],[Clicks]]</f>
        <v>0.30062530062530068</v>
      </c>
      <c r="P9345" s="11">
        <v>336</v>
      </c>
      <c r="Q9345" s="11">
        <f>IF(data[[#This Row],[Spend, Dollars]]=0,0,data[[#This Row],[Total conversion value, Dollars]]/data[[#This Row],[Spend, Dollars]])</f>
        <v>30.424729219909949</v>
      </c>
      <c r="R9345" s="2">
        <v>46.8</v>
      </c>
      <c r="S9345" s="2">
        <v>19.5</v>
      </c>
      <c r="T9345" s="2">
        <v>1</v>
      </c>
      <c r="U9345" s="2">
        <f t="shared" si="145"/>
        <v>67.3</v>
      </c>
    </row>
    <row r="9346" spans="1:21" x14ac:dyDescent="0.2">
      <c r="A9346" t="s">
        <v>24</v>
      </c>
      <c r="B9346" s="3">
        <v>45255</v>
      </c>
      <c r="C9346" s="10" t="str">
        <f>TEXT(data[[#This Row],[Date]],"mmmm")</f>
        <v>November</v>
      </c>
      <c r="D9346" t="s">
        <v>12</v>
      </c>
      <c r="E9346" t="s">
        <v>19</v>
      </c>
      <c r="F9346" t="s">
        <v>20</v>
      </c>
      <c r="G9346" t="s">
        <v>17</v>
      </c>
      <c r="H9346" s="11">
        <v>1410</v>
      </c>
      <c r="I9346" s="11">
        <v>7.4729999999999999</v>
      </c>
      <c r="J9346" s="13">
        <f>data[[#This Row],[Clicks]]/data[[#This Row],[Impressions]]</f>
        <v>5.3E-3</v>
      </c>
      <c r="K9346" s="1">
        <v>0.91999999999999971</v>
      </c>
      <c r="L9346" s="2">
        <v>6.8751599999999975</v>
      </c>
      <c r="M9346">
        <v>3</v>
      </c>
      <c r="N9346" s="1">
        <f>IF(data[[#This Row],[Conversions]]=0,0,data[[#This Row],[Spend, Dollars]]/data[[#This Row],[Conversions]])</f>
        <v>2.2917199999999993</v>
      </c>
      <c r="O9346" s="13">
        <f>data[[#This Row],[Conversions]]/data[[#This Row],[Clicks]]</f>
        <v>0.40144520272982737</v>
      </c>
      <c r="P9346" s="11">
        <v>322</v>
      </c>
      <c r="Q9346" s="11">
        <f>IF(data[[#This Row],[Spend, Dollars]]=0,0,data[[#This Row],[Total conversion value, Dollars]]/data[[#This Row],[Spend, Dollars]])</f>
        <v>46.83527365181321</v>
      </c>
      <c r="R9346" s="2">
        <v>63.599999999999994</v>
      </c>
      <c r="S9346" s="2">
        <v>19.5</v>
      </c>
      <c r="T9346" s="2">
        <v>6</v>
      </c>
      <c r="U9346" s="2">
        <f t="shared" si="145"/>
        <v>89.1</v>
      </c>
    </row>
    <row r="9347" spans="1:21" x14ac:dyDescent="0.2">
      <c r="A9347" t="s">
        <v>24</v>
      </c>
      <c r="B9347" s="3">
        <v>45256</v>
      </c>
      <c r="C9347" s="10" t="str">
        <f>TEXT(data[[#This Row],[Date]],"mmmm")</f>
        <v>November</v>
      </c>
      <c r="D9347" t="s">
        <v>12</v>
      </c>
      <c r="E9347" t="s">
        <v>19</v>
      </c>
      <c r="F9347" t="s">
        <v>20</v>
      </c>
      <c r="G9347" t="s">
        <v>17</v>
      </c>
      <c r="H9347" s="11">
        <v>1527</v>
      </c>
      <c r="I9347" s="11">
        <v>9.7728000000000002</v>
      </c>
      <c r="J9347" s="13">
        <f>data[[#This Row],[Clicks]]/data[[#This Row],[Impressions]]</f>
        <v>6.4000000000000003E-3</v>
      </c>
      <c r="K9347" s="1">
        <v>1.2499999999999998</v>
      </c>
      <c r="L9347" s="2">
        <v>12.215999999999998</v>
      </c>
      <c r="M9347">
        <v>3</v>
      </c>
      <c r="N9347" s="1">
        <f>IF(data[[#This Row],[Conversions]]=0,0,data[[#This Row],[Spend, Dollars]]/data[[#This Row],[Conversions]])</f>
        <v>4.0719999999999992</v>
      </c>
      <c r="O9347" s="13">
        <f>data[[#This Row],[Conversions]]/data[[#This Row],[Clicks]]</f>
        <v>0.30697445972495085</v>
      </c>
      <c r="P9347" s="11">
        <v>247</v>
      </c>
      <c r="Q9347" s="11">
        <f>IF(data[[#This Row],[Spend, Dollars]]=0,0,data[[#This Row],[Total conversion value, Dollars]]/data[[#This Row],[Spend, Dollars]])</f>
        <v>20.219384413883436</v>
      </c>
      <c r="R9347" s="2">
        <v>51.6</v>
      </c>
      <c r="S9347" s="2">
        <v>13.5</v>
      </c>
      <c r="T9347" s="2">
        <v>2</v>
      </c>
      <c r="U9347" s="2">
        <f t="shared" ref="U9347:U9410" si="146">SUM(R9347:T9347)</f>
        <v>67.099999999999994</v>
      </c>
    </row>
    <row r="9348" spans="1:21" x14ac:dyDescent="0.2">
      <c r="A9348" t="s">
        <v>24</v>
      </c>
      <c r="B9348" s="3">
        <v>45257</v>
      </c>
      <c r="C9348" s="10" t="str">
        <f>TEXT(data[[#This Row],[Date]],"mmmm")</f>
        <v>November</v>
      </c>
      <c r="D9348" t="s">
        <v>12</v>
      </c>
      <c r="E9348" t="s">
        <v>19</v>
      </c>
      <c r="F9348" t="s">
        <v>20</v>
      </c>
      <c r="G9348" t="s">
        <v>17</v>
      </c>
      <c r="H9348" s="11">
        <v>2240</v>
      </c>
      <c r="I9348" s="11">
        <v>12.767999999999995</v>
      </c>
      <c r="J9348" s="13">
        <f>data[[#This Row],[Clicks]]/data[[#This Row],[Impressions]]</f>
        <v>5.6999999999999976E-3</v>
      </c>
      <c r="K9348" s="1">
        <v>0.17000000000000004</v>
      </c>
      <c r="L9348" s="2">
        <v>2.1705599999999996</v>
      </c>
      <c r="M9348">
        <v>3</v>
      </c>
      <c r="N9348" s="1">
        <f>IF(data[[#This Row],[Conversions]]=0,0,data[[#This Row],[Spend, Dollars]]/data[[#This Row],[Conversions]])</f>
        <v>0.72351999999999983</v>
      </c>
      <c r="O9348" s="13">
        <f>data[[#This Row],[Conversions]]/data[[#This Row],[Clicks]]</f>
        <v>0.23496240601503768</v>
      </c>
      <c r="P9348" s="11">
        <v>204</v>
      </c>
      <c r="Q9348" s="11">
        <f>IF(data[[#This Row],[Spend, Dollars]]=0,0,data[[#This Row],[Total conversion value, Dollars]]/data[[#This Row],[Spend, Dollars]])</f>
        <v>93.984962406015057</v>
      </c>
      <c r="R9348" s="2">
        <v>80.399999999999991</v>
      </c>
      <c r="S9348" s="2">
        <v>4.5</v>
      </c>
      <c r="T9348" s="2">
        <v>3</v>
      </c>
      <c r="U9348" s="2">
        <f t="shared" si="146"/>
        <v>87.899999999999991</v>
      </c>
    </row>
    <row r="9349" spans="1:21" x14ac:dyDescent="0.2">
      <c r="A9349" t="s">
        <v>24</v>
      </c>
      <c r="B9349" s="3">
        <v>45258</v>
      </c>
      <c r="C9349" s="10" t="str">
        <f>TEXT(data[[#This Row],[Date]],"mmmm")</f>
        <v>November</v>
      </c>
      <c r="D9349" t="s">
        <v>12</v>
      </c>
      <c r="E9349" t="s">
        <v>19</v>
      </c>
      <c r="F9349" t="s">
        <v>20</v>
      </c>
      <c r="G9349" t="s">
        <v>17</v>
      </c>
      <c r="H9349" s="11">
        <v>2164</v>
      </c>
      <c r="I9349" s="11">
        <v>22.289200000000001</v>
      </c>
      <c r="J9349" s="13">
        <f>data[[#This Row],[Clicks]]/data[[#This Row],[Impressions]]</f>
        <v>1.03E-2</v>
      </c>
      <c r="K9349" s="1">
        <v>0.59999999999999976</v>
      </c>
      <c r="L9349" s="2">
        <v>13.373519999999996</v>
      </c>
      <c r="M9349">
        <v>5</v>
      </c>
      <c r="N9349" s="1">
        <f>IF(data[[#This Row],[Conversions]]=0,0,data[[#This Row],[Spend, Dollars]]/data[[#This Row],[Conversions]])</f>
        <v>2.6747039999999993</v>
      </c>
      <c r="O9349" s="13">
        <f>data[[#This Row],[Conversions]]/data[[#This Row],[Clicks]]</f>
        <v>0.22432388780216428</v>
      </c>
      <c r="P9349" s="11">
        <v>340</v>
      </c>
      <c r="Q9349" s="11">
        <f>IF(data[[#This Row],[Spend, Dollars]]=0,0,data[[#This Row],[Total conversion value, Dollars]]/data[[#This Row],[Spend, Dollars]])</f>
        <v>25.423373950911959</v>
      </c>
      <c r="R9349" s="2">
        <v>19.2</v>
      </c>
      <c r="S9349" s="2">
        <v>12</v>
      </c>
      <c r="T9349" s="2">
        <v>4</v>
      </c>
      <c r="U9349" s="2">
        <f t="shared" si="146"/>
        <v>35.200000000000003</v>
      </c>
    </row>
    <row r="9350" spans="1:21" x14ac:dyDescent="0.2">
      <c r="A9350" t="s">
        <v>24</v>
      </c>
      <c r="B9350" s="3">
        <v>45259</v>
      </c>
      <c r="C9350" s="10" t="str">
        <f>TEXT(data[[#This Row],[Date]],"mmmm")</f>
        <v>November</v>
      </c>
      <c r="D9350" t="s">
        <v>12</v>
      </c>
      <c r="E9350" t="s">
        <v>19</v>
      </c>
      <c r="F9350" t="s">
        <v>20</v>
      </c>
      <c r="G9350" t="s">
        <v>17</v>
      </c>
      <c r="H9350" s="11">
        <v>2328</v>
      </c>
      <c r="I9350" s="11">
        <v>12.804000000000002</v>
      </c>
      <c r="J9350" s="13">
        <f>data[[#This Row],[Clicks]]/data[[#This Row],[Impressions]]</f>
        <v>5.5000000000000005E-3</v>
      </c>
      <c r="K9350" s="1">
        <v>0.84999999999999987</v>
      </c>
      <c r="L9350" s="2">
        <v>10.8834</v>
      </c>
      <c r="M9350">
        <v>4</v>
      </c>
      <c r="N9350" s="1">
        <f>IF(data[[#This Row],[Conversions]]=0,0,data[[#This Row],[Spend, Dollars]]/data[[#This Row],[Conversions]])</f>
        <v>2.72085</v>
      </c>
      <c r="O9350" s="13">
        <f>data[[#This Row],[Conversions]]/data[[#This Row],[Clicks]]</f>
        <v>0.31240237425804429</v>
      </c>
      <c r="P9350" s="11">
        <v>192</v>
      </c>
      <c r="Q9350" s="11">
        <f>IF(data[[#This Row],[Spend, Dollars]]=0,0,data[[#This Row],[Total conversion value, Dollars]]/data[[#This Row],[Spend, Dollars]])</f>
        <v>17.64154584045427</v>
      </c>
      <c r="R9350" s="2">
        <v>75.599999999999994</v>
      </c>
      <c r="S9350" s="2">
        <v>1.5</v>
      </c>
      <c r="T9350" s="2">
        <v>2</v>
      </c>
      <c r="U9350" s="2">
        <f t="shared" si="146"/>
        <v>79.099999999999994</v>
      </c>
    </row>
    <row r="9351" spans="1:21" x14ac:dyDescent="0.2">
      <c r="A9351" t="s">
        <v>24</v>
      </c>
      <c r="B9351" s="3">
        <v>45260</v>
      </c>
      <c r="C9351" s="10" t="str">
        <f>TEXT(data[[#This Row],[Date]],"mmmm")</f>
        <v>November</v>
      </c>
      <c r="D9351" t="s">
        <v>12</v>
      </c>
      <c r="E9351" t="s">
        <v>19</v>
      </c>
      <c r="F9351" t="s">
        <v>20</v>
      </c>
      <c r="G9351" t="s">
        <v>17</v>
      </c>
      <c r="H9351" s="11">
        <v>2148</v>
      </c>
      <c r="I9351" s="11">
        <v>14.176799999999998</v>
      </c>
      <c r="J9351" s="13">
        <f>data[[#This Row],[Clicks]]/data[[#This Row],[Impressions]]</f>
        <v>6.5999999999999991E-3</v>
      </c>
      <c r="K9351" s="1">
        <v>1.2099999999999997</v>
      </c>
      <c r="L9351" s="2">
        <v>17.153927999999993</v>
      </c>
      <c r="M9351">
        <v>3</v>
      </c>
      <c r="N9351" s="1">
        <f>IF(data[[#This Row],[Conversions]]=0,0,data[[#This Row],[Spend, Dollars]]/data[[#This Row],[Conversions]])</f>
        <v>5.7179759999999975</v>
      </c>
      <c r="O9351" s="13">
        <f>data[[#This Row],[Conversions]]/data[[#This Row],[Clicks]]</f>
        <v>0.21161334010496025</v>
      </c>
      <c r="P9351" s="11">
        <v>113</v>
      </c>
      <c r="Q9351" s="11">
        <f>IF(data[[#This Row],[Spend, Dollars]]=0,0,data[[#This Row],[Total conversion value, Dollars]]/data[[#This Row],[Spend, Dollars]])</f>
        <v>6.5874125156640533</v>
      </c>
      <c r="R9351" s="2">
        <v>51.6</v>
      </c>
      <c r="S9351" s="2">
        <v>1.5</v>
      </c>
      <c r="T9351" s="2">
        <v>2</v>
      </c>
      <c r="U9351" s="2">
        <f t="shared" si="146"/>
        <v>55.1</v>
      </c>
    </row>
    <row r="9352" spans="1:21" x14ac:dyDescent="0.2">
      <c r="A9352" t="s">
        <v>22</v>
      </c>
      <c r="B9352" s="3">
        <v>44986</v>
      </c>
      <c r="C9352" s="10" t="str">
        <f>TEXT(data[[#This Row],[Date]],"mmmm")</f>
        <v>March</v>
      </c>
      <c r="D9352" t="s">
        <v>15</v>
      </c>
      <c r="E9352" t="s">
        <v>19</v>
      </c>
      <c r="F9352" t="s">
        <v>20</v>
      </c>
      <c r="G9352" t="s">
        <v>17</v>
      </c>
      <c r="H9352" s="11">
        <v>1120</v>
      </c>
      <c r="I9352" s="11">
        <v>5.6000000000000005</v>
      </c>
      <c r="J9352" s="13">
        <f>data[[#This Row],[Clicks]]/data[[#This Row],[Impressions]]</f>
        <v>5.0000000000000001E-3</v>
      </c>
      <c r="K9352" s="1">
        <v>1.0299999999999996</v>
      </c>
      <c r="L9352" s="2">
        <v>5.767999999999998</v>
      </c>
      <c r="M9352">
        <v>5</v>
      </c>
      <c r="N9352" s="1">
        <f>IF(data[[#This Row],[Conversions]]=0,0,data[[#This Row],[Spend, Dollars]]/data[[#This Row],[Conversions]])</f>
        <v>1.1535999999999995</v>
      </c>
      <c r="O9352" s="13">
        <f>data[[#This Row],[Conversions]]/data[[#This Row],[Clicks]]</f>
        <v>0.89285714285714279</v>
      </c>
      <c r="P9352" s="11">
        <v>265</v>
      </c>
      <c r="Q9352" s="11">
        <f>IF(data[[#This Row],[Spend, Dollars]]=0,0,data[[#This Row],[Total conversion value, Dollars]]/data[[#This Row],[Spend, Dollars]])</f>
        <v>45.943134535367562</v>
      </c>
      <c r="R9352" s="2">
        <v>70.8</v>
      </c>
      <c r="S9352" s="2">
        <v>22.5</v>
      </c>
      <c r="T9352" s="2">
        <v>1</v>
      </c>
      <c r="U9352" s="2">
        <f t="shared" si="146"/>
        <v>94.3</v>
      </c>
    </row>
    <row r="9353" spans="1:21" x14ac:dyDescent="0.2">
      <c r="A9353" t="s">
        <v>22</v>
      </c>
      <c r="B9353" s="3">
        <v>44987</v>
      </c>
      <c r="C9353" s="10" t="str">
        <f>TEXT(data[[#This Row],[Date]],"mmmm")</f>
        <v>March</v>
      </c>
      <c r="D9353" t="s">
        <v>15</v>
      </c>
      <c r="E9353" t="s">
        <v>19</v>
      </c>
      <c r="F9353" t="s">
        <v>20</v>
      </c>
      <c r="G9353" t="s">
        <v>17</v>
      </c>
      <c r="H9353" s="11">
        <v>1077.4000000000001</v>
      </c>
      <c r="I9353" s="11">
        <v>9.05016</v>
      </c>
      <c r="J9353" s="13">
        <f>data[[#This Row],[Clicks]]/data[[#This Row],[Impressions]]</f>
        <v>8.3999999999999995E-3</v>
      </c>
      <c r="K9353" s="1">
        <v>0.46999999999999975</v>
      </c>
      <c r="L9353" s="2">
        <v>4.2535751999999976</v>
      </c>
      <c r="M9353">
        <v>4</v>
      </c>
      <c r="N9353" s="1">
        <f>IF(data[[#This Row],[Conversions]]=0,0,data[[#This Row],[Spend, Dollars]]/data[[#This Row],[Conversions]])</f>
        <v>1.0633937999999994</v>
      </c>
      <c r="O9353" s="13">
        <f>data[[#This Row],[Conversions]]/data[[#This Row],[Clicks]]</f>
        <v>0.44198113624510504</v>
      </c>
      <c r="P9353" s="11">
        <v>208</v>
      </c>
      <c r="Q9353" s="11">
        <f>IF(data[[#This Row],[Spend, Dollars]]=0,0,data[[#This Row],[Total conversion value, Dollars]]/data[[#This Row],[Spend, Dollars]])</f>
        <v>48.90004060584144</v>
      </c>
      <c r="R9353" s="2">
        <v>64.8</v>
      </c>
      <c r="S9353" s="2">
        <v>10.5</v>
      </c>
      <c r="T9353" s="2">
        <v>5</v>
      </c>
      <c r="U9353" s="2">
        <f t="shared" si="146"/>
        <v>80.3</v>
      </c>
    </row>
    <row r="9354" spans="1:21" x14ac:dyDescent="0.2">
      <c r="A9354" t="s">
        <v>22</v>
      </c>
      <c r="B9354" s="3">
        <v>44988</v>
      </c>
      <c r="C9354" s="10" t="str">
        <f>TEXT(data[[#This Row],[Date]],"mmmm")</f>
        <v>March</v>
      </c>
      <c r="D9354" t="s">
        <v>15</v>
      </c>
      <c r="E9354" t="s">
        <v>19</v>
      </c>
      <c r="F9354" t="s">
        <v>20</v>
      </c>
      <c r="G9354" t="s">
        <v>17</v>
      </c>
      <c r="H9354" s="11">
        <v>1809.4</v>
      </c>
      <c r="I9354" s="11">
        <v>17.00836</v>
      </c>
      <c r="J9354" s="13">
        <f>data[[#This Row],[Clicks]]/data[[#This Row],[Impressions]]</f>
        <v>9.3999999999999986E-3</v>
      </c>
      <c r="K9354" s="1">
        <v>0.49999999999999972</v>
      </c>
      <c r="L9354" s="2">
        <v>8.5041799999999945</v>
      </c>
      <c r="M9354">
        <v>5</v>
      </c>
      <c r="N9354" s="1">
        <f>IF(data[[#This Row],[Conversions]]=0,0,data[[#This Row],[Spend, Dollars]]/data[[#This Row],[Conversions]])</f>
        <v>1.7008359999999989</v>
      </c>
      <c r="O9354" s="13">
        <f>data[[#This Row],[Conversions]]/data[[#This Row],[Clicks]]</f>
        <v>0.29397308147287571</v>
      </c>
      <c r="P9354" s="11">
        <v>275</v>
      </c>
      <c r="Q9354" s="11">
        <f>IF(data[[#This Row],[Spend, Dollars]]=0,0,data[[#This Row],[Total conversion value, Dollars]]/data[[#This Row],[Spend, Dollars]])</f>
        <v>32.337038962016344</v>
      </c>
      <c r="R9354" s="2">
        <v>51.6</v>
      </c>
      <c r="S9354" s="2">
        <v>21</v>
      </c>
      <c r="T9354" s="2">
        <v>5</v>
      </c>
      <c r="U9354" s="2">
        <f t="shared" si="146"/>
        <v>77.599999999999994</v>
      </c>
    </row>
    <row r="9355" spans="1:21" x14ac:dyDescent="0.2">
      <c r="A9355" t="s">
        <v>22</v>
      </c>
      <c r="B9355" s="3">
        <v>44989</v>
      </c>
      <c r="C9355" s="10" t="str">
        <f>TEXT(data[[#This Row],[Date]],"mmmm")</f>
        <v>March</v>
      </c>
      <c r="D9355" t="s">
        <v>15</v>
      </c>
      <c r="E9355" t="s">
        <v>19</v>
      </c>
      <c r="F9355" t="s">
        <v>20</v>
      </c>
      <c r="G9355" t="s">
        <v>17</v>
      </c>
      <c r="H9355" s="11">
        <v>1396</v>
      </c>
      <c r="I9355" s="11">
        <v>15.2164</v>
      </c>
      <c r="J9355" s="13">
        <f>data[[#This Row],[Clicks]]/data[[#This Row],[Impressions]]</f>
        <v>1.09E-2</v>
      </c>
      <c r="K9355" s="1">
        <v>0.37999999999999978</v>
      </c>
      <c r="L9355" s="2">
        <v>5.7822319999999969</v>
      </c>
      <c r="M9355">
        <v>1</v>
      </c>
      <c r="N9355" s="1">
        <f>IF(data[[#This Row],[Conversions]]=0,0,data[[#This Row],[Spend, Dollars]]/data[[#This Row],[Conversions]])</f>
        <v>5.7822319999999969</v>
      </c>
      <c r="O9355" s="13">
        <f>data[[#This Row],[Conversions]]/data[[#This Row],[Clicks]]</f>
        <v>6.5718566809495019E-2</v>
      </c>
      <c r="P9355" s="11">
        <v>32</v>
      </c>
      <c r="Q9355" s="11">
        <f>IF(data[[#This Row],[Spend, Dollars]]=0,0,data[[#This Row],[Total conversion value, Dollars]]/data[[#This Row],[Spend, Dollars]])</f>
        <v>5.5341950997469516</v>
      </c>
      <c r="R9355" s="2">
        <v>63.599999999999994</v>
      </c>
      <c r="S9355" s="2">
        <v>7.5</v>
      </c>
      <c r="T9355" s="2">
        <v>1</v>
      </c>
      <c r="U9355" s="2">
        <f t="shared" si="146"/>
        <v>72.099999999999994</v>
      </c>
    </row>
    <row r="9356" spans="1:21" x14ac:dyDescent="0.2">
      <c r="A9356" t="s">
        <v>22</v>
      </c>
      <c r="B9356" s="3">
        <v>44990</v>
      </c>
      <c r="C9356" s="10" t="str">
        <f>TEXT(data[[#This Row],[Date]],"mmmm")</f>
        <v>March</v>
      </c>
      <c r="D9356" t="s">
        <v>15</v>
      </c>
      <c r="E9356" t="s">
        <v>19</v>
      </c>
      <c r="F9356" t="s">
        <v>20</v>
      </c>
      <c r="G9356" t="s">
        <v>17</v>
      </c>
      <c r="H9356" s="11">
        <v>1478.8000000000002</v>
      </c>
      <c r="I9356" s="11">
        <v>7.0982400000000005</v>
      </c>
      <c r="J9356" s="13">
        <f>data[[#This Row],[Clicks]]/data[[#This Row],[Impressions]]</f>
        <v>4.7999999999999996E-3</v>
      </c>
      <c r="K9356" s="1">
        <v>0.47999999999999976</v>
      </c>
      <c r="L9356" s="2">
        <v>3.4071551999999987</v>
      </c>
      <c r="M9356">
        <v>5</v>
      </c>
      <c r="N9356" s="1">
        <f>IF(data[[#This Row],[Conversions]]=0,0,data[[#This Row],[Spend, Dollars]]/data[[#This Row],[Conversions]])</f>
        <v>0.68143103999999977</v>
      </c>
      <c r="O9356" s="13">
        <f>data[[#This Row],[Conversions]]/data[[#This Row],[Clicks]]</f>
        <v>0.70439996393472182</v>
      </c>
      <c r="P9356" s="11">
        <v>380</v>
      </c>
      <c r="Q9356" s="11">
        <f>IF(data[[#This Row],[Spend, Dollars]]=0,0,data[[#This Row],[Total conversion value, Dollars]]/data[[#This Row],[Spend, Dollars]])</f>
        <v>111.52999428966433</v>
      </c>
      <c r="R9356" s="2">
        <v>56.4</v>
      </c>
      <c r="S9356" s="2">
        <v>13.5</v>
      </c>
      <c r="T9356" s="2">
        <v>1</v>
      </c>
      <c r="U9356" s="2">
        <f t="shared" si="146"/>
        <v>70.900000000000006</v>
      </c>
    </row>
    <row r="9357" spans="1:21" x14ac:dyDescent="0.2">
      <c r="A9357" t="s">
        <v>22</v>
      </c>
      <c r="B9357" s="3">
        <v>44991</v>
      </c>
      <c r="C9357" s="10" t="str">
        <f>TEXT(data[[#This Row],[Date]],"mmmm")</f>
        <v>March</v>
      </c>
      <c r="D9357" t="s">
        <v>15</v>
      </c>
      <c r="E9357" t="s">
        <v>19</v>
      </c>
      <c r="F9357" t="s">
        <v>20</v>
      </c>
      <c r="G9357" t="s">
        <v>17</v>
      </c>
      <c r="H9357" s="11">
        <v>1279.2</v>
      </c>
      <c r="I9357" s="11">
        <v>12.664079999999998</v>
      </c>
      <c r="J9357" s="13">
        <f>data[[#This Row],[Clicks]]/data[[#This Row],[Impressions]]</f>
        <v>9.8999999999999991E-3</v>
      </c>
      <c r="K9357" s="1">
        <v>4.0000000000000063E-2</v>
      </c>
      <c r="L9357" s="2">
        <v>0.50656320000000077</v>
      </c>
      <c r="M9357">
        <v>1</v>
      </c>
      <c r="N9357" s="1">
        <f>IF(data[[#This Row],[Conversions]]=0,0,data[[#This Row],[Spend, Dollars]]/data[[#This Row],[Conversions]])</f>
        <v>0.50656320000000077</v>
      </c>
      <c r="O9357" s="13">
        <f>data[[#This Row],[Conversions]]/data[[#This Row],[Clicks]]</f>
        <v>7.8963493597639947E-2</v>
      </c>
      <c r="P9357" s="11">
        <v>58</v>
      </c>
      <c r="Q9357" s="11">
        <f>IF(data[[#This Row],[Spend, Dollars]]=0,0,data[[#This Row],[Total conversion value, Dollars]]/data[[#This Row],[Spend, Dollars]])</f>
        <v>114.49706571657774</v>
      </c>
      <c r="R9357" s="2">
        <v>31.2</v>
      </c>
      <c r="S9357" s="2">
        <v>9</v>
      </c>
      <c r="T9357" s="2">
        <v>4</v>
      </c>
      <c r="U9357" s="2">
        <f t="shared" si="146"/>
        <v>44.2</v>
      </c>
    </row>
    <row r="9358" spans="1:21" x14ac:dyDescent="0.2">
      <c r="A9358" t="s">
        <v>22</v>
      </c>
      <c r="B9358" s="3">
        <v>44992</v>
      </c>
      <c r="C9358" s="10" t="str">
        <f>TEXT(data[[#This Row],[Date]],"mmmm")</f>
        <v>March</v>
      </c>
      <c r="D9358" t="s">
        <v>15</v>
      </c>
      <c r="E9358" t="s">
        <v>19</v>
      </c>
      <c r="F9358" t="s">
        <v>20</v>
      </c>
      <c r="G9358" t="s">
        <v>17</v>
      </c>
      <c r="H9358" s="11">
        <v>2259.4</v>
      </c>
      <c r="I9358" s="11">
        <v>25.305280000000003</v>
      </c>
      <c r="J9358" s="13">
        <f>data[[#This Row],[Clicks]]/data[[#This Row],[Impressions]]</f>
        <v>1.1200000000000002E-2</v>
      </c>
      <c r="K9358" s="1">
        <v>0.53999999999999981</v>
      </c>
      <c r="L9358" s="2">
        <v>13.664851199999998</v>
      </c>
      <c r="M9358">
        <v>5</v>
      </c>
      <c r="N9358" s="1">
        <f>IF(data[[#This Row],[Conversions]]=0,0,data[[#This Row],[Spend, Dollars]]/data[[#This Row],[Conversions]])</f>
        <v>2.7329702399999993</v>
      </c>
      <c r="O9358" s="13">
        <f>data[[#This Row],[Conversions]]/data[[#This Row],[Clicks]]</f>
        <v>0.19758722290367858</v>
      </c>
      <c r="P9358" s="11">
        <v>225</v>
      </c>
      <c r="Q9358" s="11">
        <f>IF(data[[#This Row],[Spend, Dollars]]=0,0,data[[#This Row],[Total conversion value, Dollars]]/data[[#This Row],[Spend, Dollars]])</f>
        <v>16.465601908639886</v>
      </c>
      <c r="R9358" s="2">
        <v>34.799999999999997</v>
      </c>
      <c r="S9358" s="2">
        <v>24</v>
      </c>
      <c r="T9358" s="2">
        <v>6</v>
      </c>
      <c r="U9358" s="2">
        <f t="shared" si="146"/>
        <v>64.8</v>
      </c>
    </row>
    <row r="9359" spans="1:21" x14ac:dyDescent="0.2">
      <c r="A9359" t="s">
        <v>22</v>
      </c>
      <c r="B9359" s="3">
        <v>44993</v>
      </c>
      <c r="C9359" s="10" t="str">
        <f>TEXT(data[[#This Row],[Date]],"mmmm")</f>
        <v>March</v>
      </c>
      <c r="D9359" t="s">
        <v>15</v>
      </c>
      <c r="E9359" t="s">
        <v>19</v>
      </c>
      <c r="F9359" t="s">
        <v>20</v>
      </c>
      <c r="G9359" t="s">
        <v>17</v>
      </c>
      <c r="H9359" s="11">
        <v>2066.6</v>
      </c>
      <c r="I9359" s="11">
        <v>15.086179999999999</v>
      </c>
      <c r="J9359" s="13">
        <f>data[[#This Row],[Clicks]]/data[[#This Row],[Impressions]]</f>
        <v>7.3000000000000001E-3</v>
      </c>
      <c r="K9359" s="1">
        <v>0.25999999999999995</v>
      </c>
      <c r="L9359" s="2">
        <v>3.9224067999999992</v>
      </c>
      <c r="M9359">
        <v>1</v>
      </c>
      <c r="N9359" s="1">
        <f>IF(data[[#This Row],[Conversions]]=0,0,data[[#This Row],[Spend, Dollars]]/data[[#This Row],[Conversions]])</f>
        <v>3.9224067999999992</v>
      </c>
      <c r="O9359" s="13">
        <f>data[[#This Row],[Conversions]]/data[[#This Row],[Clicks]]</f>
        <v>6.628583246388417E-2</v>
      </c>
      <c r="P9359" s="11">
        <v>55</v>
      </c>
      <c r="Q9359" s="11">
        <f>IF(data[[#This Row],[Spend, Dollars]]=0,0,data[[#This Row],[Total conversion value, Dollars]]/data[[#This Row],[Spend, Dollars]])</f>
        <v>14.022003021206269</v>
      </c>
      <c r="R9359" s="2">
        <v>76.8</v>
      </c>
      <c r="S9359" s="2">
        <v>15</v>
      </c>
      <c r="T9359" s="2">
        <v>7</v>
      </c>
      <c r="U9359" s="2">
        <f t="shared" si="146"/>
        <v>98.8</v>
      </c>
    </row>
    <row r="9360" spans="1:21" x14ac:dyDescent="0.2">
      <c r="A9360" t="s">
        <v>22</v>
      </c>
      <c r="B9360" s="3">
        <v>44994</v>
      </c>
      <c r="C9360" s="10" t="str">
        <f>TEXT(data[[#This Row],[Date]],"mmmm")</f>
        <v>March</v>
      </c>
      <c r="D9360" t="s">
        <v>15</v>
      </c>
      <c r="E9360" t="s">
        <v>19</v>
      </c>
      <c r="F9360" t="s">
        <v>20</v>
      </c>
      <c r="G9360" t="s">
        <v>17</v>
      </c>
      <c r="H9360" s="11">
        <v>1686.4</v>
      </c>
      <c r="I9360" s="11">
        <v>8.6006400000000003</v>
      </c>
      <c r="J9360" s="13">
        <f>data[[#This Row],[Clicks]]/data[[#This Row],[Impressions]]</f>
        <v>5.0999999999999995E-3</v>
      </c>
      <c r="K9360" s="1">
        <v>1.0399999999999996</v>
      </c>
      <c r="L9360" s="2">
        <v>8.9446655999999969</v>
      </c>
      <c r="M9360">
        <v>1</v>
      </c>
      <c r="N9360" s="1">
        <f>IF(data[[#This Row],[Conversions]]=0,0,data[[#This Row],[Spend, Dollars]]/data[[#This Row],[Conversions]])</f>
        <v>8.9446655999999969</v>
      </c>
      <c r="O9360" s="13">
        <f>data[[#This Row],[Conversions]]/data[[#This Row],[Clicks]]</f>
        <v>0.11627041708524016</v>
      </c>
      <c r="P9360" s="11">
        <v>68</v>
      </c>
      <c r="Q9360" s="11">
        <f>IF(data[[#This Row],[Spend, Dollars]]=0,0,data[[#This Row],[Total conversion value, Dollars]]/data[[#This Row],[Spend, Dollars]])</f>
        <v>7.6022965017272446</v>
      </c>
      <c r="R9360" s="2">
        <v>56.4</v>
      </c>
      <c r="S9360" s="2">
        <v>21</v>
      </c>
      <c r="T9360" s="2">
        <v>1</v>
      </c>
      <c r="U9360" s="2">
        <f t="shared" si="146"/>
        <v>78.400000000000006</v>
      </c>
    </row>
    <row r="9361" spans="1:21" x14ac:dyDescent="0.2">
      <c r="A9361" t="s">
        <v>22</v>
      </c>
      <c r="B9361" s="3">
        <v>44995</v>
      </c>
      <c r="C9361" s="10" t="str">
        <f>TEXT(data[[#This Row],[Date]],"mmmm")</f>
        <v>March</v>
      </c>
      <c r="D9361" t="s">
        <v>15</v>
      </c>
      <c r="E9361" t="s">
        <v>19</v>
      </c>
      <c r="F9361" t="s">
        <v>20</v>
      </c>
      <c r="G9361" t="s">
        <v>17</v>
      </c>
      <c r="H9361" s="11">
        <v>2273.6</v>
      </c>
      <c r="I9361" s="11">
        <v>15.460480000000002</v>
      </c>
      <c r="J9361" s="13">
        <f>data[[#This Row],[Clicks]]/data[[#This Row],[Impressions]]</f>
        <v>6.8000000000000014E-3</v>
      </c>
      <c r="K9361" s="1">
        <v>0.08</v>
      </c>
      <c r="L9361" s="2">
        <v>1.2368384000000001</v>
      </c>
      <c r="M9361">
        <v>1</v>
      </c>
      <c r="N9361" s="1">
        <f>IF(data[[#This Row],[Conversions]]=0,0,data[[#This Row],[Spend, Dollars]]/data[[#This Row],[Conversions]])</f>
        <v>1.2368384000000001</v>
      </c>
      <c r="O9361" s="13">
        <f>data[[#This Row],[Conversions]]/data[[#This Row],[Clicks]]</f>
        <v>6.4681044831725779E-2</v>
      </c>
      <c r="P9361" s="11">
        <v>41</v>
      </c>
      <c r="Q9361" s="11">
        <f>IF(data[[#This Row],[Spend, Dollars]]=0,0,data[[#This Row],[Total conversion value, Dollars]]/data[[#This Row],[Spend, Dollars]])</f>
        <v>33.149035476259463</v>
      </c>
      <c r="R9361" s="2">
        <v>50.4</v>
      </c>
      <c r="S9361" s="2">
        <v>1.5</v>
      </c>
      <c r="T9361" s="2">
        <v>3</v>
      </c>
      <c r="U9361" s="2">
        <f t="shared" si="146"/>
        <v>54.9</v>
      </c>
    </row>
    <row r="9362" spans="1:21" x14ac:dyDescent="0.2">
      <c r="A9362" t="s">
        <v>22</v>
      </c>
      <c r="B9362" s="3">
        <v>44996</v>
      </c>
      <c r="C9362" s="10" t="str">
        <f>TEXT(data[[#This Row],[Date]],"mmmm")</f>
        <v>March</v>
      </c>
      <c r="D9362" t="s">
        <v>15</v>
      </c>
      <c r="E9362" t="s">
        <v>19</v>
      </c>
      <c r="F9362" t="s">
        <v>20</v>
      </c>
      <c r="G9362" t="s">
        <v>17</v>
      </c>
      <c r="H9362" s="11">
        <v>1651</v>
      </c>
      <c r="I9362" s="11">
        <v>19.316699999999997</v>
      </c>
      <c r="J9362" s="13">
        <f>data[[#This Row],[Clicks]]/data[[#This Row],[Impressions]]</f>
        <v>1.1699999999999999E-2</v>
      </c>
      <c r="K9362" s="1">
        <v>0.94999999999999984</v>
      </c>
      <c r="L9362" s="2">
        <v>18.350864999999995</v>
      </c>
      <c r="M9362">
        <v>5</v>
      </c>
      <c r="N9362" s="1">
        <f>IF(data[[#This Row],[Conversions]]=0,0,data[[#This Row],[Spend, Dollars]]/data[[#This Row],[Conversions]])</f>
        <v>3.6701729999999992</v>
      </c>
      <c r="O9362" s="13">
        <f>data[[#This Row],[Conversions]]/data[[#This Row],[Clicks]]</f>
        <v>0.2588433842219427</v>
      </c>
      <c r="P9362" s="11">
        <v>400</v>
      </c>
      <c r="Q9362" s="11">
        <f>IF(data[[#This Row],[Spend, Dollars]]=0,0,data[[#This Row],[Total conversion value, Dollars]]/data[[#This Row],[Spend, Dollars]])</f>
        <v>21.797337618689916</v>
      </c>
      <c r="R9362" s="2">
        <v>39.6</v>
      </c>
      <c r="S9362" s="2">
        <v>6</v>
      </c>
      <c r="T9362" s="2">
        <v>4</v>
      </c>
      <c r="U9362" s="2">
        <f t="shared" si="146"/>
        <v>49.6</v>
      </c>
    </row>
    <row r="9363" spans="1:21" x14ac:dyDescent="0.2">
      <c r="A9363" t="s">
        <v>22</v>
      </c>
      <c r="B9363" s="3">
        <v>44997</v>
      </c>
      <c r="C9363" s="10" t="str">
        <f>TEXT(data[[#This Row],[Date]],"mmmm")</f>
        <v>March</v>
      </c>
      <c r="D9363" t="s">
        <v>15</v>
      </c>
      <c r="E9363" t="s">
        <v>19</v>
      </c>
      <c r="F9363" t="s">
        <v>20</v>
      </c>
      <c r="G9363" t="s">
        <v>17</v>
      </c>
      <c r="H9363" s="11">
        <v>1924.1999999999998</v>
      </c>
      <c r="I9363" s="11">
        <v>14.431500000000002</v>
      </c>
      <c r="J9363" s="13">
        <f>data[[#This Row],[Clicks]]/data[[#This Row],[Impressions]]</f>
        <v>7.5000000000000015E-3</v>
      </c>
      <c r="K9363" s="1">
        <v>0</v>
      </c>
      <c r="L9363" s="2">
        <v>0</v>
      </c>
      <c r="M9363">
        <v>4</v>
      </c>
      <c r="N9363" s="1">
        <f>IF(data[[#This Row],[Conversions]]=0,0,data[[#This Row],[Spend, Dollars]]/data[[#This Row],[Conversions]])</f>
        <v>0</v>
      </c>
      <c r="O9363" s="13">
        <f>data[[#This Row],[Conversions]]/data[[#This Row],[Clicks]]</f>
        <v>0.2771714651976579</v>
      </c>
      <c r="P9363" s="11">
        <v>196</v>
      </c>
      <c r="Q9363" s="11">
        <f>IF(data[[#This Row],[Spend, Dollars]]=0,0,data[[#This Row],[Total conversion value, Dollars]]/data[[#This Row],[Spend, Dollars]])</f>
        <v>0</v>
      </c>
      <c r="R9363" s="2">
        <v>42</v>
      </c>
      <c r="S9363" s="2">
        <v>9</v>
      </c>
      <c r="T9363" s="2">
        <v>3</v>
      </c>
      <c r="U9363" s="2">
        <f t="shared" si="146"/>
        <v>54</v>
      </c>
    </row>
    <row r="9364" spans="1:21" x14ac:dyDescent="0.2">
      <c r="A9364" t="s">
        <v>22</v>
      </c>
      <c r="B9364" s="3">
        <v>44998</v>
      </c>
      <c r="C9364" s="10" t="str">
        <f>TEXT(data[[#This Row],[Date]],"mmmm")</f>
        <v>March</v>
      </c>
      <c r="D9364" t="s">
        <v>15</v>
      </c>
      <c r="E9364" t="s">
        <v>19</v>
      </c>
      <c r="F9364" t="s">
        <v>20</v>
      </c>
      <c r="G9364" t="s">
        <v>17</v>
      </c>
      <c r="H9364" s="11">
        <v>2158.8000000000002</v>
      </c>
      <c r="I9364" s="11">
        <v>10.794</v>
      </c>
      <c r="J9364" s="13">
        <f>data[[#This Row],[Clicks]]/data[[#This Row],[Impressions]]</f>
        <v>5.0000000000000001E-3</v>
      </c>
      <c r="K9364" s="1">
        <v>0.70999999999999985</v>
      </c>
      <c r="L9364" s="2">
        <v>7.6637399999999989</v>
      </c>
      <c r="M9364">
        <v>1</v>
      </c>
      <c r="N9364" s="1">
        <f>IF(data[[#This Row],[Conversions]]=0,0,data[[#This Row],[Spend, Dollars]]/data[[#This Row],[Conversions]])</f>
        <v>7.6637399999999989</v>
      </c>
      <c r="O9364" s="13">
        <f>data[[#This Row],[Conversions]]/data[[#This Row],[Clicks]]</f>
        <v>9.2644061515656836E-2</v>
      </c>
      <c r="P9364" s="11">
        <v>60</v>
      </c>
      <c r="Q9364" s="11">
        <f>IF(data[[#This Row],[Spend, Dollars]]=0,0,data[[#This Row],[Total conversion value, Dollars]]/data[[#This Row],[Spend, Dollars]])</f>
        <v>7.829075621041425</v>
      </c>
      <c r="R9364" s="2">
        <v>62.4</v>
      </c>
      <c r="S9364" s="2">
        <v>6</v>
      </c>
      <c r="T9364" s="2">
        <v>2</v>
      </c>
      <c r="U9364" s="2">
        <f t="shared" si="146"/>
        <v>70.400000000000006</v>
      </c>
    </row>
    <row r="9365" spans="1:21" x14ac:dyDescent="0.2">
      <c r="A9365" t="s">
        <v>22</v>
      </c>
      <c r="B9365" s="3">
        <v>44999</v>
      </c>
      <c r="C9365" s="10" t="str">
        <f>TEXT(data[[#This Row],[Date]],"mmmm")</f>
        <v>March</v>
      </c>
      <c r="D9365" t="s">
        <v>15</v>
      </c>
      <c r="E9365" t="s">
        <v>19</v>
      </c>
      <c r="F9365" t="s">
        <v>20</v>
      </c>
      <c r="G9365" t="s">
        <v>17</v>
      </c>
      <c r="H9365" s="11">
        <v>1343</v>
      </c>
      <c r="I9365" s="11">
        <v>11.952699999999998</v>
      </c>
      <c r="J9365" s="13">
        <f>data[[#This Row],[Clicks]]/data[[#This Row],[Impressions]]</f>
        <v>8.8999999999999982E-3</v>
      </c>
      <c r="K9365" s="1">
        <v>0.67999999999999983</v>
      </c>
      <c r="L9365" s="2">
        <v>8.1278359999999967</v>
      </c>
      <c r="M9365">
        <v>3</v>
      </c>
      <c r="N9365" s="1">
        <f>IF(data[[#This Row],[Conversions]]=0,0,data[[#This Row],[Spend, Dollars]]/data[[#This Row],[Conversions]])</f>
        <v>2.7092786666666657</v>
      </c>
      <c r="O9365" s="13">
        <f>data[[#This Row],[Conversions]]/data[[#This Row],[Clicks]]</f>
        <v>0.25098931622143955</v>
      </c>
      <c r="P9365" s="11">
        <v>207</v>
      </c>
      <c r="Q9365" s="11">
        <f>IF(data[[#This Row],[Spend, Dollars]]=0,0,data[[#This Row],[Total conversion value, Dollars]]/data[[#This Row],[Spend, Dollars]])</f>
        <v>25.468033557763725</v>
      </c>
      <c r="R9365" s="2">
        <v>92.399999999999991</v>
      </c>
      <c r="S9365" s="2">
        <v>12</v>
      </c>
      <c r="T9365" s="2">
        <v>8</v>
      </c>
      <c r="U9365" s="2">
        <f t="shared" si="146"/>
        <v>112.39999999999999</v>
      </c>
    </row>
    <row r="9366" spans="1:21" x14ac:dyDescent="0.2">
      <c r="A9366" t="s">
        <v>22</v>
      </c>
      <c r="B9366" s="3">
        <v>45000</v>
      </c>
      <c r="C9366" s="10" t="str">
        <f>TEXT(data[[#This Row],[Date]],"mmmm")</f>
        <v>March</v>
      </c>
      <c r="D9366" t="s">
        <v>15</v>
      </c>
      <c r="E9366" t="s">
        <v>19</v>
      </c>
      <c r="F9366" t="s">
        <v>20</v>
      </c>
      <c r="G9366" t="s">
        <v>17</v>
      </c>
      <c r="H9366" s="11">
        <v>1459.4</v>
      </c>
      <c r="I9366" s="11">
        <v>7.442940000000001</v>
      </c>
      <c r="J9366" s="13">
        <f>data[[#This Row],[Clicks]]/data[[#This Row],[Impressions]]</f>
        <v>5.1000000000000004E-3</v>
      </c>
      <c r="K9366" s="1">
        <v>1.1399999999999997</v>
      </c>
      <c r="L9366" s="2">
        <v>8.4849515999999987</v>
      </c>
      <c r="M9366">
        <v>4</v>
      </c>
      <c r="N9366" s="1">
        <f>IF(data[[#This Row],[Conversions]]=0,0,data[[#This Row],[Spend, Dollars]]/data[[#This Row],[Conversions]])</f>
        <v>2.1212378999999997</v>
      </c>
      <c r="O9366" s="13">
        <f>data[[#This Row],[Conversions]]/data[[#This Row],[Clicks]]</f>
        <v>0.53742204021529116</v>
      </c>
      <c r="P9366" s="11">
        <v>132</v>
      </c>
      <c r="Q9366" s="11">
        <f>IF(data[[#This Row],[Spend, Dollars]]=0,0,data[[#This Row],[Total conversion value, Dollars]]/data[[#This Row],[Spend, Dollars]])</f>
        <v>15.556953795705802</v>
      </c>
      <c r="R9366" s="2">
        <v>36</v>
      </c>
      <c r="S9366" s="2">
        <v>0</v>
      </c>
      <c r="T9366" s="2">
        <v>10</v>
      </c>
      <c r="U9366" s="2">
        <f t="shared" si="146"/>
        <v>46</v>
      </c>
    </row>
    <row r="9367" spans="1:21" x14ac:dyDescent="0.2">
      <c r="A9367" t="s">
        <v>22</v>
      </c>
      <c r="B9367" s="3">
        <v>45001</v>
      </c>
      <c r="C9367" s="10" t="str">
        <f>TEXT(data[[#This Row],[Date]],"mmmm")</f>
        <v>March</v>
      </c>
      <c r="D9367" t="s">
        <v>15</v>
      </c>
      <c r="E9367" t="s">
        <v>19</v>
      </c>
      <c r="F9367" t="s">
        <v>20</v>
      </c>
      <c r="G9367" t="s">
        <v>17</v>
      </c>
      <c r="H9367" s="11">
        <v>1553.4</v>
      </c>
      <c r="I9367" s="11">
        <v>7.7670000000000021</v>
      </c>
      <c r="J9367" s="13">
        <f>data[[#This Row],[Clicks]]/data[[#This Row],[Impressions]]</f>
        <v>5.000000000000001E-3</v>
      </c>
      <c r="K9367" s="1">
        <v>0.54999999999999982</v>
      </c>
      <c r="L9367" s="2">
        <v>4.2718499999999997</v>
      </c>
      <c r="M9367">
        <v>5</v>
      </c>
      <c r="N9367" s="1">
        <f>IF(data[[#This Row],[Conversions]]=0,0,data[[#This Row],[Spend, Dollars]]/data[[#This Row],[Conversions]])</f>
        <v>0.85436999999999996</v>
      </c>
      <c r="O9367" s="13">
        <f>data[[#This Row],[Conversions]]/data[[#This Row],[Clicks]]</f>
        <v>0.64374919531350572</v>
      </c>
      <c r="P9367" s="11">
        <v>360</v>
      </c>
      <c r="Q9367" s="11">
        <f>IF(data[[#This Row],[Spend, Dollars]]=0,0,data[[#This Row],[Total conversion value, Dollars]]/data[[#This Row],[Spend, Dollars]])</f>
        <v>84.272621931949857</v>
      </c>
      <c r="R9367" s="2">
        <v>27.599999999999998</v>
      </c>
      <c r="S9367" s="2">
        <v>9</v>
      </c>
      <c r="T9367" s="2">
        <v>0</v>
      </c>
      <c r="U9367" s="2">
        <f t="shared" si="146"/>
        <v>36.599999999999994</v>
      </c>
    </row>
    <row r="9368" spans="1:21" x14ac:dyDescent="0.2">
      <c r="A9368" t="s">
        <v>22</v>
      </c>
      <c r="B9368" s="3">
        <v>45002</v>
      </c>
      <c r="C9368" s="10" t="str">
        <f>TEXT(data[[#This Row],[Date]],"mmmm")</f>
        <v>March</v>
      </c>
      <c r="D9368" t="s">
        <v>15</v>
      </c>
      <c r="E9368" t="s">
        <v>19</v>
      </c>
      <c r="F9368" t="s">
        <v>20</v>
      </c>
      <c r="G9368" t="s">
        <v>17</v>
      </c>
      <c r="H9368" s="11">
        <v>2264</v>
      </c>
      <c r="I9368" s="11">
        <v>15.621600000000004</v>
      </c>
      <c r="J9368" s="13">
        <f>data[[#This Row],[Clicks]]/data[[#This Row],[Impressions]]</f>
        <v>6.9000000000000016E-3</v>
      </c>
      <c r="K9368" s="1">
        <v>1.0899999999999996</v>
      </c>
      <c r="L9368" s="2">
        <v>17.027543999999999</v>
      </c>
      <c r="M9368">
        <v>1</v>
      </c>
      <c r="N9368" s="1">
        <f>IF(data[[#This Row],[Conversions]]=0,0,data[[#This Row],[Spend, Dollars]]/data[[#This Row],[Conversions]])</f>
        <v>17.027543999999999</v>
      </c>
      <c r="O9368" s="13">
        <f>data[[#This Row],[Conversions]]/data[[#This Row],[Clicks]]</f>
        <v>6.4013929431044184E-2</v>
      </c>
      <c r="P9368" s="11">
        <v>60</v>
      </c>
      <c r="Q9368" s="11">
        <f>IF(data[[#This Row],[Spend, Dollars]]=0,0,data[[#This Row],[Total conversion value, Dollars]]/data[[#This Row],[Spend, Dollars]])</f>
        <v>3.5237025374886715</v>
      </c>
      <c r="R9368" s="2">
        <v>73.2</v>
      </c>
      <c r="S9368" s="2">
        <v>16.5</v>
      </c>
      <c r="T9368" s="2">
        <v>2</v>
      </c>
      <c r="U9368" s="2">
        <f t="shared" si="146"/>
        <v>91.7</v>
      </c>
    </row>
    <row r="9369" spans="1:21" x14ac:dyDescent="0.2">
      <c r="A9369" t="s">
        <v>22</v>
      </c>
      <c r="B9369" s="3">
        <v>45003</v>
      </c>
      <c r="C9369" s="10" t="str">
        <f>TEXT(data[[#This Row],[Date]],"mmmm")</f>
        <v>March</v>
      </c>
      <c r="D9369" t="s">
        <v>15</v>
      </c>
      <c r="E9369" t="s">
        <v>19</v>
      </c>
      <c r="F9369" t="s">
        <v>20</v>
      </c>
      <c r="G9369" t="s">
        <v>17</v>
      </c>
      <c r="H9369" s="11">
        <v>2538.2000000000003</v>
      </c>
      <c r="I9369" s="11">
        <v>13.198639999999999</v>
      </c>
      <c r="J9369" s="13">
        <f>data[[#This Row],[Clicks]]/data[[#This Row],[Impressions]]</f>
        <v>5.1999999999999989E-3</v>
      </c>
      <c r="K9369" s="1">
        <v>0.5299999999999998</v>
      </c>
      <c r="L9369" s="2">
        <v>6.995279199999997</v>
      </c>
      <c r="M9369">
        <v>3</v>
      </c>
      <c r="N9369" s="1">
        <f>IF(data[[#This Row],[Conversions]]=0,0,data[[#This Row],[Spend, Dollars]]/data[[#This Row],[Conversions]])</f>
        <v>2.3317597333333322</v>
      </c>
      <c r="O9369" s="13">
        <f>data[[#This Row],[Conversions]]/data[[#This Row],[Clicks]]</f>
        <v>0.22729614566349263</v>
      </c>
      <c r="P9369" s="11">
        <v>162</v>
      </c>
      <c r="Q9369" s="11">
        <f>IF(data[[#This Row],[Spend, Dollars]]=0,0,data[[#This Row],[Total conversion value, Dollars]]/data[[#This Row],[Spend, Dollars]])</f>
        <v>23.158475218544538</v>
      </c>
      <c r="R9369" s="2">
        <v>62.4</v>
      </c>
      <c r="S9369" s="2">
        <v>7.5</v>
      </c>
      <c r="T9369" s="2">
        <v>1</v>
      </c>
      <c r="U9369" s="2">
        <f t="shared" si="146"/>
        <v>70.900000000000006</v>
      </c>
    </row>
    <row r="9370" spans="1:21" x14ac:dyDescent="0.2">
      <c r="A9370" t="s">
        <v>22</v>
      </c>
      <c r="B9370" s="3">
        <v>45004</v>
      </c>
      <c r="C9370" s="10" t="str">
        <f>TEXT(data[[#This Row],[Date]],"mmmm")</f>
        <v>March</v>
      </c>
      <c r="D9370" t="s">
        <v>15</v>
      </c>
      <c r="E9370" t="s">
        <v>19</v>
      </c>
      <c r="F9370" t="s">
        <v>20</v>
      </c>
      <c r="G9370" t="s">
        <v>17</v>
      </c>
      <c r="H9370" s="11">
        <v>2066.2000000000003</v>
      </c>
      <c r="I9370" s="11">
        <v>18.182560000000002</v>
      </c>
      <c r="J9370" s="13">
        <f>data[[#This Row],[Clicks]]/data[[#This Row],[Impressions]]</f>
        <v>8.8000000000000005E-3</v>
      </c>
      <c r="K9370" s="1">
        <v>0.94999999999999984</v>
      </c>
      <c r="L9370" s="2">
        <v>17.273432</v>
      </c>
      <c r="M9370">
        <v>4</v>
      </c>
      <c r="N9370" s="1">
        <f>IF(data[[#This Row],[Conversions]]=0,0,data[[#This Row],[Spend, Dollars]]/data[[#This Row],[Conversions]])</f>
        <v>4.3183579999999999</v>
      </c>
      <c r="O9370" s="13">
        <f>data[[#This Row],[Conversions]]/data[[#This Row],[Clicks]]</f>
        <v>0.21999102436620582</v>
      </c>
      <c r="P9370" s="11">
        <v>140</v>
      </c>
      <c r="Q9370" s="11">
        <f>IF(data[[#This Row],[Spend, Dollars]]=0,0,data[[#This Row],[Total conversion value, Dollars]]/data[[#This Row],[Spend, Dollars]])</f>
        <v>8.1049324766496902</v>
      </c>
      <c r="R9370" s="2">
        <v>81.599999999999994</v>
      </c>
      <c r="S9370" s="2">
        <v>7.5</v>
      </c>
      <c r="T9370" s="2">
        <v>4</v>
      </c>
      <c r="U9370" s="2">
        <f t="shared" si="146"/>
        <v>93.1</v>
      </c>
    </row>
    <row r="9371" spans="1:21" x14ac:dyDescent="0.2">
      <c r="A9371" t="s">
        <v>22</v>
      </c>
      <c r="B9371" s="3">
        <v>45005</v>
      </c>
      <c r="C9371" s="10" t="str">
        <f>TEXT(data[[#This Row],[Date]],"mmmm")</f>
        <v>March</v>
      </c>
      <c r="D9371" t="s">
        <v>15</v>
      </c>
      <c r="E9371" t="s">
        <v>19</v>
      </c>
      <c r="F9371" t="s">
        <v>20</v>
      </c>
      <c r="G9371" t="s">
        <v>17</v>
      </c>
      <c r="H9371" s="11">
        <v>1738.8000000000002</v>
      </c>
      <c r="I9371" s="11">
        <v>15.127560000000001</v>
      </c>
      <c r="J9371" s="13">
        <f>data[[#This Row],[Clicks]]/data[[#This Row],[Impressions]]</f>
        <v>8.6999999999999994E-3</v>
      </c>
      <c r="K9371" s="1">
        <v>0.58999999999999975</v>
      </c>
      <c r="L9371" s="2">
        <v>8.9252603999999973</v>
      </c>
      <c r="M9371">
        <v>2</v>
      </c>
      <c r="N9371" s="1">
        <f>IF(data[[#This Row],[Conversions]]=0,0,data[[#This Row],[Spend, Dollars]]/data[[#This Row],[Conversions]])</f>
        <v>4.4626301999999987</v>
      </c>
      <c r="O9371" s="13">
        <f>data[[#This Row],[Conversions]]/data[[#This Row],[Clicks]]</f>
        <v>0.13220902776125165</v>
      </c>
      <c r="P9371" s="11">
        <v>154</v>
      </c>
      <c r="Q9371" s="11">
        <f>IF(data[[#This Row],[Spend, Dollars]]=0,0,data[[#This Row],[Total conversion value, Dollars]]/data[[#This Row],[Spend, Dollars]])</f>
        <v>17.254398538332847</v>
      </c>
      <c r="R9371" s="2">
        <v>58.8</v>
      </c>
      <c r="S9371" s="2">
        <v>12</v>
      </c>
      <c r="T9371" s="2">
        <v>1</v>
      </c>
      <c r="U9371" s="2">
        <f t="shared" si="146"/>
        <v>71.8</v>
      </c>
    </row>
    <row r="9372" spans="1:21" x14ac:dyDescent="0.2">
      <c r="A9372" t="s">
        <v>22</v>
      </c>
      <c r="B9372" s="3">
        <v>45006</v>
      </c>
      <c r="C9372" s="10" t="str">
        <f>TEXT(data[[#This Row],[Date]],"mmmm")</f>
        <v>March</v>
      </c>
      <c r="D9372" t="s">
        <v>15</v>
      </c>
      <c r="E9372" t="s">
        <v>19</v>
      </c>
      <c r="F9372" t="s">
        <v>20</v>
      </c>
      <c r="G9372" t="s">
        <v>17</v>
      </c>
      <c r="H9372" s="11">
        <v>1383.6000000000001</v>
      </c>
      <c r="I9372" s="11">
        <v>15.9114</v>
      </c>
      <c r="J9372" s="13">
        <f>data[[#This Row],[Clicks]]/data[[#This Row],[Impressions]]</f>
        <v>1.15E-2</v>
      </c>
      <c r="K9372" s="1">
        <v>0.94999999999999984</v>
      </c>
      <c r="L9372" s="2">
        <v>15.115829999999997</v>
      </c>
      <c r="M9372">
        <v>4</v>
      </c>
      <c r="N9372" s="1">
        <f>IF(data[[#This Row],[Conversions]]=0,0,data[[#This Row],[Spend, Dollars]]/data[[#This Row],[Conversions]])</f>
        <v>3.7789574999999993</v>
      </c>
      <c r="O9372" s="13">
        <f>data[[#This Row],[Conversions]]/data[[#This Row],[Clicks]]</f>
        <v>0.25139208366328541</v>
      </c>
      <c r="P9372" s="11">
        <v>204</v>
      </c>
      <c r="Q9372" s="11">
        <f>IF(data[[#This Row],[Spend, Dollars]]=0,0,data[[#This Row],[Total conversion value, Dollars]]/data[[#This Row],[Spend, Dollars]])</f>
        <v>13.49578554402901</v>
      </c>
      <c r="R9372" s="2">
        <v>58.8</v>
      </c>
      <c r="S9372" s="2">
        <v>1.5</v>
      </c>
      <c r="T9372" s="2">
        <v>6</v>
      </c>
      <c r="U9372" s="2">
        <f t="shared" si="146"/>
        <v>66.3</v>
      </c>
    </row>
    <row r="9373" spans="1:21" x14ac:dyDescent="0.2">
      <c r="A9373" t="s">
        <v>22</v>
      </c>
      <c r="B9373" s="3">
        <v>45007</v>
      </c>
      <c r="C9373" s="10" t="str">
        <f>TEXT(data[[#This Row],[Date]],"mmmm")</f>
        <v>March</v>
      </c>
      <c r="D9373" t="s">
        <v>15</v>
      </c>
      <c r="E9373" t="s">
        <v>19</v>
      </c>
      <c r="F9373" t="s">
        <v>20</v>
      </c>
      <c r="G9373" t="s">
        <v>17</v>
      </c>
      <c r="H9373" s="11">
        <v>1921.6</v>
      </c>
      <c r="I9373" s="11">
        <v>9.9923199999999976</v>
      </c>
      <c r="J9373" s="13">
        <f>data[[#This Row],[Clicks]]/data[[#This Row],[Impressions]]</f>
        <v>5.1999999999999989E-3</v>
      </c>
      <c r="K9373" s="1">
        <v>0.55999999999999983</v>
      </c>
      <c r="L9373" s="2">
        <v>5.5956991999999968</v>
      </c>
      <c r="M9373">
        <v>2</v>
      </c>
      <c r="N9373" s="1">
        <f>IF(data[[#This Row],[Conversions]]=0,0,data[[#This Row],[Spend, Dollars]]/data[[#This Row],[Conversions]])</f>
        <v>2.7978495999999984</v>
      </c>
      <c r="O9373" s="13">
        <f>data[[#This Row],[Conversions]]/data[[#This Row],[Clicks]]</f>
        <v>0.20015371805546664</v>
      </c>
      <c r="P9373" s="11">
        <v>158</v>
      </c>
      <c r="Q9373" s="11">
        <f>IF(data[[#This Row],[Spend, Dollars]]=0,0,data[[#This Row],[Total conversion value, Dollars]]/data[[#This Row],[Spend, Dollars]])</f>
        <v>28.235970939967626</v>
      </c>
      <c r="R9373" s="2">
        <v>86.399999999999991</v>
      </c>
      <c r="S9373" s="2">
        <v>12</v>
      </c>
      <c r="T9373" s="2">
        <v>1</v>
      </c>
      <c r="U9373" s="2">
        <f t="shared" si="146"/>
        <v>99.399999999999991</v>
      </c>
    </row>
    <row r="9374" spans="1:21" x14ac:dyDescent="0.2">
      <c r="A9374" t="s">
        <v>22</v>
      </c>
      <c r="B9374" s="3">
        <v>45008</v>
      </c>
      <c r="C9374" s="10" t="str">
        <f>TEXT(data[[#This Row],[Date]],"mmmm")</f>
        <v>March</v>
      </c>
      <c r="D9374" t="s">
        <v>15</v>
      </c>
      <c r="E9374" t="s">
        <v>19</v>
      </c>
      <c r="F9374" t="s">
        <v>20</v>
      </c>
      <c r="G9374" t="s">
        <v>17</v>
      </c>
      <c r="H9374" s="11">
        <v>1492</v>
      </c>
      <c r="I9374" s="11">
        <v>11.339200000000002</v>
      </c>
      <c r="J9374" s="13">
        <f>data[[#This Row],[Clicks]]/data[[#This Row],[Impressions]]</f>
        <v>7.6000000000000009E-3</v>
      </c>
      <c r="K9374" s="1">
        <v>0.37999999999999984</v>
      </c>
      <c r="L9374" s="2">
        <v>4.3088959999999989</v>
      </c>
      <c r="M9374">
        <v>5</v>
      </c>
      <c r="N9374" s="1">
        <f>IF(data[[#This Row],[Conversions]]=0,0,data[[#This Row],[Spend, Dollars]]/data[[#This Row],[Conversions]])</f>
        <v>0.86177919999999975</v>
      </c>
      <c r="O9374" s="13">
        <f>data[[#This Row],[Conversions]]/data[[#This Row],[Clicks]]</f>
        <v>0.44094821504162546</v>
      </c>
      <c r="P9374" s="11">
        <v>325</v>
      </c>
      <c r="Q9374" s="11">
        <f>IF(data[[#This Row],[Spend, Dollars]]=0,0,data[[#This Row],[Total conversion value, Dollars]]/data[[#This Row],[Spend, Dollars]])</f>
        <v>75.425352572909645</v>
      </c>
      <c r="R9374" s="2">
        <v>39.6</v>
      </c>
      <c r="S9374" s="2">
        <v>25.5</v>
      </c>
      <c r="T9374" s="2">
        <v>3</v>
      </c>
      <c r="U9374" s="2">
        <f t="shared" si="146"/>
        <v>68.099999999999994</v>
      </c>
    </row>
    <row r="9375" spans="1:21" x14ac:dyDescent="0.2">
      <c r="A9375" t="s">
        <v>22</v>
      </c>
      <c r="B9375" s="3">
        <v>45009</v>
      </c>
      <c r="C9375" s="10" t="str">
        <f>TEXT(data[[#This Row],[Date]],"mmmm")</f>
        <v>March</v>
      </c>
      <c r="D9375" t="s">
        <v>15</v>
      </c>
      <c r="E9375" t="s">
        <v>19</v>
      </c>
      <c r="F9375" t="s">
        <v>20</v>
      </c>
      <c r="G9375" t="s">
        <v>17</v>
      </c>
      <c r="H9375" s="11">
        <v>1142.4000000000001</v>
      </c>
      <c r="I9375" s="11">
        <v>8.7964800000000007</v>
      </c>
      <c r="J9375" s="13">
        <f>data[[#This Row],[Clicks]]/data[[#This Row],[Impressions]]</f>
        <v>7.7000000000000002E-3</v>
      </c>
      <c r="K9375" s="1">
        <v>0.59999999999999976</v>
      </c>
      <c r="L9375" s="2">
        <v>5.2778879999999981</v>
      </c>
      <c r="M9375">
        <v>3</v>
      </c>
      <c r="N9375" s="1">
        <f>IF(data[[#This Row],[Conversions]]=0,0,data[[#This Row],[Spend, Dollars]]/data[[#This Row],[Conversions]])</f>
        <v>1.7592959999999993</v>
      </c>
      <c r="O9375" s="13">
        <f>data[[#This Row],[Conversions]]/data[[#This Row],[Clicks]]</f>
        <v>0.34104550911273596</v>
      </c>
      <c r="P9375" s="11">
        <v>192</v>
      </c>
      <c r="Q9375" s="11">
        <f>IF(data[[#This Row],[Spend, Dollars]]=0,0,data[[#This Row],[Total conversion value, Dollars]]/data[[#This Row],[Spend, Dollars]])</f>
        <v>36.378187638691855</v>
      </c>
      <c r="R9375" s="2">
        <v>42</v>
      </c>
      <c r="S9375" s="2">
        <v>30</v>
      </c>
      <c r="T9375" s="2">
        <v>3</v>
      </c>
      <c r="U9375" s="2">
        <f t="shared" si="146"/>
        <v>75</v>
      </c>
    </row>
    <row r="9376" spans="1:21" x14ac:dyDescent="0.2">
      <c r="A9376" t="s">
        <v>22</v>
      </c>
      <c r="B9376" s="3">
        <v>45010</v>
      </c>
      <c r="C9376" s="10" t="str">
        <f>TEXT(data[[#This Row],[Date]],"mmmm")</f>
        <v>March</v>
      </c>
      <c r="D9376" t="s">
        <v>15</v>
      </c>
      <c r="E9376" t="s">
        <v>19</v>
      </c>
      <c r="F9376" t="s">
        <v>20</v>
      </c>
      <c r="G9376" t="s">
        <v>17</v>
      </c>
      <c r="H9376" s="11">
        <v>1367</v>
      </c>
      <c r="I9376" s="11">
        <v>11.482799999999999</v>
      </c>
      <c r="J9376" s="13">
        <f>data[[#This Row],[Clicks]]/data[[#This Row],[Impressions]]</f>
        <v>8.3999999999999995E-3</v>
      </c>
      <c r="K9376" s="1">
        <v>0.11</v>
      </c>
      <c r="L9376" s="2">
        <v>1.2631079999999999</v>
      </c>
      <c r="M9376">
        <v>1</v>
      </c>
      <c r="N9376" s="1">
        <f>IF(data[[#This Row],[Conversions]]=0,0,data[[#This Row],[Spend, Dollars]]/data[[#This Row],[Conversions]])</f>
        <v>1.2631079999999999</v>
      </c>
      <c r="O9376" s="13">
        <f>data[[#This Row],[Conversions]]/data[[#This Row],[Clicks]]</f>
        <v>8.7086773260877146E-2</v>
      </c>
      <c r="P9376" s="11">
        <v>54</v>
      </c>
      <c r="Q9376" s="11">
        <f>IF(data[[#This Row],[Spend, Dollars]]=0,0,data[[#This Row],[Total conversion value, Dollars]]/data[[#This Row],[Spend, Dollars]])</f>
        <v>42.751688691703329</v>
      </c>
      <c r="R9376" s="2">
        <v>48</v>
      </c>
      <c r="S9376" s="2">
        <v>16.5</v>
      </c>
      <c r="T9376" s="2">
        <v>4</v>
      </c>
      <c r="U9376" s="2">
        <f t="shared" si="146"/>
        <v>68.5</v>
      </c>
    </row>
    <row r="9377" spans="1:21" x14ac:dyDescent="0.2">
      <c r="A9377" t="s">
        <v>22</v>
      </c>
      <c r="B9377" s="3">
        <v>45011</v>
      </c>
      <c r="C9377" s="10" t="str">
        <f>TEXT(data[[#This Row],[Date]],"mmmm")</f>
        <v>March</v>
      </c>
      <c r="D9377" t="s">
        <v>15</v>
      </c>
      <c r="E9377" t="s">
        <v>19</v>
      </c>
      <c r="F9377" t="s">
        <v>20</v>
      </c>
      <c r="G9377" t="s">
        <v>17</v>
      </c>
      <c r="H9377" s="11">
        <v>1191.4000000000001</v>
      </c>
      <c r="I9377" s="11">
        <v>5.9570000000000007</v>
      </c>
      <c r="J9377" s="13">
        <f>data[[#This Row],[Clicks]]/data[[#This Row],[Impressions]]</f>
        <v>5.0000000000000001E-3</v>
      </c>
      <c r="K9377" s="1">
        <v>0.31999999999999995</v>
      </c>
      <c r="L9377" s="2">
        <v>1.9062399999999999</v>
      </c>
      <c r="M9377">
        <v>2</v>
      </c>
      <c r="N9377" s="1">
        <f>IF(data[[#This Row],[Conversions]]=0,0,data[[#This Row],[Spend, Dollars]]/data[[#This Row],[Conversions]])</f>
        <v>0.95311999999999997</v>
      </c>
      <c r="O9377" s="13">
        <f>data[[#This Row],[Conversions]]/data[[#This Row],[Clicks]]</f>
        <v>0.33573946617424877</v>
      </c>
      <c r="P9377" s="11">
        <v>92</v>
      </c>
      <c r="Q9377" s="11">
        <f>IF(data[[#This Row],[Spend, Dollars]]=0,0,data[[#This Row],[Total conversion value, Dollars]]/data[[#This Row],[Spend, Dollars]])</f>
        <v>48.262548262548265</v>
      </c>
      <c r="R9377" s="2">
        <v>40.799999999999997</v>
      </c>
      <c r="S9377" s="2">
        <v>4.5</v>
      </c>
      <c r="T9377" s="2">
        <v>1</v>
      </c>
      <c r="U9377" s="2">
        <f t="shared" si="146"/>
        <v>46.3</v>
      </c>
    </row>
    <row r="9378" spans="1:21" x14ac:dyDescent="0.2">
      <c r="A9378" t="s">
        <v>22</v>
      </c>
      <c r="B9378" s="3">
        <v>45012</v>
      </c>
      <c r="C9378" s="10" t="str">
        <f>TEXT(data[[#This Row],[Date]],"mmmm")</f>
        <v>March</v>
      </c>
      <c r="D9378" t="s">
        <v>15</v>
      </c>
      <c r="E9378" t="s">
        <v>19</v>
      </c>
      <c r="F9378" t="s">
        <v>20</v>
      </c>
      <c r="G9378" t="s">
        <v>17</v>
      </c>
      <c r="H9378" s="11">
        <v>1329.4</v>
      </c>
      <c r="I9378" s="11">
        <v>12.097540000000002</v>
      </c>
      <c r="J9378" s="13">
        <f>data[[#This Row],[Clicks]]/data[[#This Row],[Impressions]]</f>
        <v>9.1000000000000004E-3</v>
      </c>
      <c r="K9378" s="1">
        <v>0.11</v>
      </c>
      <c r="L9378" s="2">
        <v>1.3307294000000003</v>
      </c>
      <c r="M9378">
        <v>1</v>
      </c>
      <c r="N9378" s="1">
        <f>IF(data[[#This Row],[Conversions]]=0,0,data[[#This Row],[Spend, Dollars]]/data[[#This Row],[Conversions]])</f>
        <v>1.3307294000000003</v>
      </c>
      <c r="O9378" s="13">
        <f>data[[#This Row],[Conversions]]/data[[#This Row],[Clicks]]</f>
        <v>8.2661433646840587E-2</v>
      </c>
      <c r="P9378" s="11">
        <v>51</v>
      </c>
      <c r="Q9378" s="11">
        <f>IF(data[[#This Row],[Spend, Dollars]]=0,0,data[[#This Row],[Total conversion value, Dollars]]/data[[#This Row],[Spend, Dollars]])</f>
        <v>38.324846508989722</v>
      </c>
      <c r="R9378" s="2">
        <v>55.199999999999996</v>
      </c>
      <c r="S9378" s="2">
        <v>16.5</v>
      </c>
      <c r="T9378" s="2">
        <v>2</v>
      </c>
      <c r="U9378" s="2">
        <f t="shared" si="146"/>
        <v>73.699999999999989</v>
      </c>
    </row>
    <row r="9379" spans="1:21" x14ac:dyDescent="0.2">
      <c r="A9379" t="s">
        <v>22</v>
      </c>
      <c r="B9379" s="3">
        <v>45013</v>
      </c>
      <c r="C9379" s="10" t="str">
        <f>TEXT(data[[#This Row],[Date]],"mmmm")</f>
        <v>March</v>
      </c>
      <c r="D9379" t="s">
        <v>15</v>
      </c>
      <c r="E9379" t="s">
        <v>19</v>
      </c>
      <c r="F9379" t="s">
        <v>20</v>
      </c>
      <c r="G9379" t="s">
        <v>17</v>
      </c>
      <c r="H9379" s="11">
        <v>2082.8000000000002</v>
      </c>
      <c r="I9379" s="11">
        <v>16.454120000000003</v>
      </c>
      <c r="J9379" s="13">
        <f>data[[#This Row],[Clicks]]/data[[#This Row],[Impressions]]</f>
        <v>7.9000000000000008E-3</v>
      </c>
      <c r="K9379" s="1">
        <v>0.1800000000000001</v>
      </c>
      <c r="L9379" s="2">
        <v>2.9617416000000021</v>
      </c>
      <c r="M9379">
        <v>2</v>
      </c>
      <c r="N9379" s="1">
        <f>IF(data[[#This Row],[Conversions]]=0,0,data[[#This Row],[Spend, Dollars]]/data[[#This Row],[Conversions]])</f>
        <v>1.480870800000001</v>
      </c>
      <c r="O9379" s="13">
        <f>data[[#This Row],[Conversions]]/data[[#This Row],[Clicks]]</f>
        <v>0.12155010416843925</v>
      </c>
      <c r="P9379" s="11">
        <v>84</v>
      </c>
      <c r="Q9379" s="11">
        <f>IF(data[[#This Row],[Spend, Dollars]]=0,0,data[[#This Row],[Total conversion value, Dollars]]/data[[#This Row],[Spend, Dollars]])</f>
        <v>28.36169097263581</v>
      </c>
      <c r="R9379" s="2">
        <v>32.4</v>
      </c>
      <c r="S9379" s="2">
        <v>18</v>
      </c>
      <c r="T9379" s="2">
        <v>3</v>
      </c>
      <c r="U9379" s="2">
        <f t="shared" si="146"/>
        <v>53.4</v>
      </c>
    </row>
    <row r="9380" spans="1:21" x14ac:dyDescent="0.2">
      <c r="A9380" t="s">
        <v>22</v>
      </c>
      <c r="B9380" s="3">
        <v>45014</v>
      </c>
      <c r="C9380" s="10" t="str">
        <f>TEXT(data[[#This Row],[Date]],"mmmm")</f>
        <v>March</v>
      </c>
      <c r="D9380" t="s">
        <v>15</v>
      </c>
      <c r="E9380" t="s">
        <v>19</v>
      </c>
      <c r="F9380" t="s">
        <v>20</v>
      </c>
      <c r="G9380" t="s">
        <v>17</v>
      </c>
      <c r="H9380" s="11">
        <v>1984.8000000000002</v>
      </c>
      <c r="I9380" s="11">
        <v>2.1832800000000008</v>
      </c>
      <c r="J9380" s="13">
        <f>data[[#This Row],[Clicks]]/data[[#This Row],[Impressions]]</f>
        <v>1.1000000000000003E-3</v>
      </c>
      <c r="K9380" s="1">
        <v>0.50999999999999979</v>
      </c>
      <c r="L9380" s="2">
        <v>1.1134728</v>
      </c>
      <c r="M9380">
        <v>1</v>
      </c>
      <c r="N9380" s="1">
        <f>IF(data[[#This Row],[Conversions]]=0,0,data[[#This Row],[Spend, Dollars]]/data[[#This Row],[Conversions]])</f>
        <v>1.1134728</v>
      </c>
      <c r="O9380" s="13">
        <f>data[[#This Row],[Conversions]]/data[[#This Row],[Clicks]]</f>
        <v>0.45802645560807576</v>
      </c>
      <c r="P9380" s="11">
        <v>75</v>
      </c>
      <c r="Q9380" s="11">
        <f>IF(data[[#This Row],[Spend, Dollars]]=0,0,data[[#This Row],[Total conversion value, Dollars]]/data[[#This Row],[Spend, Dollars]])</f>
        <v>67.356831707069986</v>
      </c>
      <c r="R9380" s="2">
        <v>37.199999999999996</v>
      </c>
      <c r="S9380" s="2">
        <v>10.5</v>
      </c>
      <c r="T9380" s="2">
        <v>9</v>
      </c>
      <c r="U9380" s="2">
        <f t="shared" si="146"/>
        <v>56.699999999999996</v>
      </c>
    </row>
    <row r="9381" spans="1:21" x14ac:dyDescent="0.2">
      <c r="A9381" t="s">
        <v>22</v>
      </c>
      <c r="B9381" s="3">
        <v>45015</v>
      </c>
      <c r="C9381" s="10" t="str">
        <f>TEXT(data[[#This Row],[Date]],"mmmm")</f>
        <v>March</v>
      </c>
      <c r="D9381" t="s">
        <v>15</v>
      </c>
      <c r="E9381" t="s">
        <v>19</v>
      </c>
      <c r="F9381" t="s">
        <v>20</v>
      </c>
      <c r="G9381" t="s">
        <v>17</v>
      </c>
      <c r="H9381" s="11">
        <v>1747</v>
      </c>
      <c r="I9381" s="11">
        <v>12.403700000000001</v>
      </c>
      <c r="J9381" s="13">
        <f>data[[#This Row],[Clicks]]/data[[#This Row],[Impressions]]</f>
        <v>7.1000000000000004E-3</v>
      </c>
      <c r="K9381" s="1">
        <v>1.0000000000000037E-2</v>
      </c>
      <c r="L9381" s="2">
        <v>0.12403700000000047</v>
      </c>
      <c r="M9381">
        <v>4</v>
      </c>
      <c r="N9381" s="1">
        <f>IF(data[[#This Row],[Conversions]]=0,0,data[[#This Row],[Spend, Dollars]]/data[[#This Row],[Conversions]])</f>
        <v>3.1009250000000117E-2</v>
      </c>
      <c r="O9381" s="13">
        <f>data[[#This Row],[Conversions]]/data[[#This Row],[Clicks]]</f>
        <v>0.3224844199714601</v>
      </c>
      <c r="P9381" s="11">
        <v>256</v>
      </c>
      <c r="Q9381" s="11">
        <f>IF(data[[#This Row],[Spend, Dollars]]=0,0,data[[#This Row],[Total conversion value, Dollars]]/data[[#This Row],[Spend, Dollars]])</f>
        <v>2063.9002878173369</v>
      </c>
      <c r="R9381" s="2">
        <v>73.2</v>
      </c>
      <c r="S9381" s="2">
        <v>16.5</v>
      </c>
      <c r="T9381" s="2">
        <v>5</v>
      </c>
      <c r="U9381" s="2">
        <f t="shared" si="146"/>
        <v>94.7</v>
      </c>
    </row>
    <row r="9382" spans="1:21" x14ac:dyDescent="0.2">
      <c r="A9382" t="s">
        <v>22</v>
      </c>
      <c r="B9382" s="3">
        <v>45016</v>
      </c>
      <c r="C9382" s="10" t="str">
        <f>TEXT(data[[#This Row],[Date]],"mmmm")</f>
        <v>March</v>
      </c>
      <c r="D9382" t="s">
        <v>15</v>
      </c>
      <c r="E9382" t="s">
        <v>19</v>
      </c>
      <c r="F9382" t="s">
        <v>20</v>
      </c>
      <c r="G9382" t="s">
        <v>17</v>
      </c>
      <c r="H9382" s="11">
        <v>1133.8000000000002</v>
      </c>
      <c r="I9382" s="11">
        <v>8.5035000000000025</v>
      </c>
      <c r="J9382" s="13">
        <f>data[[#This Row],[Clicks]]/data[[#This Row],[Impressions]]</f>
        <v>7.5000000000000006E-3</v>
      </c>
      <c r="K9382" s="1">
        <v>9.0000000000000024E-2</v>
      </c>
      <c r="L9382" s="2">
        <v>0.76531500000000041</v>
      </c>
      <c r="M9382">
        <v>3</v>
      </c>
      <c r="N9382" s="1">
        <f>IF(data[[#This Row],[Conversions]]=0,0,data[[#This Row],[Spend, Dollars]]/data[[#This Row],[Conversions]])</f>
        <v>0.25510500000000014</v>
      </c>
      <c r="O9382" s="13">
        <f>data[[#This Row],[Conversions]]/data[[#This Row],[Clicks]]</f>
        <v>0.35279590756747209</v>
      </c>
      <c r="P9382" s="11">
        <v>231</v>
      </c>
      <c r="Q9382" s="11">
        <f>IF(data[[#This Row],[Spend, Dollars]]=0,0,data[[#This Row],[Total conversion value, Dollars]]/data[[#This Row],[Spend, Dollars]])</f>
        <v>301.83649869661497</v>
      </c>
      <c r="R9382" s="2">
        <v>64.8</v>
      </c>
      <c r="S9382" s="2">
        <v>12</v>
      </c>
      <c r="T9382" s="2">
        <v>4</v>
      </c>
      <c r="U9382" s="2">
        <f t="shared" si="146"/>
        <v>80.8</v>
      </c>
    </row>
    <row r="9383" spans="1:21" x14ac:dyDescent="0.2">
      <c r="A9383" t="s">
        <v>22</v>
      </c>
      <c r="B9383" s="3">
        <v>45017</v>
      </c>
      <c r="C9383" s="10" t="str">
        <f>TEXT(data[[#This Row],[Date]],"mmmm")</f>
        <v>April</v>
      </c>
      <c r="D9383" t="s">
        <v>15</v>
      </c>
      <c r="E9383" t="s">
        <v>19</v>
      </c>
      <c r="F9383" t="s">
        <v>20</v>
      </c>
      <c r="G9383" t="s">
        <v>17</v>
      </c>
      <c r="H9383" s="11">
        <v>2319.2000000000003</v>
      </c>
      <c r="I9383" s="11">
        <v>13.915200000000004</v>
      </c>
      <c r="J9383" s="13">
        <f>data[[#This Row],[Clicks]]/data[[#This Row],[Impressions]]</f>
        <v>6.000000000000001E-3</v>
      </c>
      <c r="K9383" s="1">
        <v>0.72999999999999987</v>
      </c>
      <c r="L9383" s="2">
        <v>10.158096</v>
      </c>
      <c r="M9383">
        <v>3</v>
      </c>
      <c r="N9383" s="1">
        <f>IF(data[[#This Row],[Conversions]]=0,0,data[[#This Row],[Spend, Dollars]]/data[[#This Row],[Conversions]])</f>
        <v>3.3860320000000002</v>
      </c>
      <c r="O9383" s="13">
        <f>data[[#This Row],[Conversions]]/data[[#This Row],[Clicks]]</f>
        <v>0.21559158330458772</v>
      </c>
      <c r="P9383" s="11">
        <v>171</v>
      </c>
      <c r="Q9383" s="11">
        <f>IF(data[[#This Row],[Spend, Dollars]]=0,0,data[[#This Row],[Total conversion value, Dollars]]/data[[#This Row],[Spend, Dollars]])</f>
        <v>16.833863353919867</v>
      </c>
      <c r="R9383" s="2">
        <v>64.8</v>
      </c>
      <c r="S9383" s="2">
        <v>13.5</v>
      </c>
      <c r="T9383" s="2">
        <v>4</v>
      </c>
      <c r="U9383" s="2">
        <f t="shared" si="146"/>
        <v>82.3</v>
      </c>
    </row>
    <row r="9384" spans="1:21" x14ac:dyDescent="0.2">
      <c r="A9384" t="s">
        <v>22</v>
      </c>
      <c r="B9384" s="3">
        <v>45018</v>
      </c>
      <c r="C9384" s="10" t="str">
        <f>TEXT(data[[#This Row],[Date]],"mmmm")</f>
        <v>April</v>
      </c>
      <c r="D9384" t="s">
        <v>15</v>
      </c>
      <c r="E9384" t="s">
        <v>19</v>
      </c>
      <c r="F9384" t="s">
        <v>20</v>
      </c>
      <c r="G9384" t="s">
        <v>17</v>
      </c>
      <c r="H9384" s="11">
        <v>1410.6000000000001</v>
      </c>
      <c r="I9384" s="11">
        <v>13.11858</v>
      </c>
      <c r="J9384" s="13">
        <f>data[[#This Row],[Clicks]]/data[[#This Row],[Impressions]]</f>
        <v>9.2999999999999992E-3</v>
      </c>
      <c r="K9384" s="1">
        <v>0.83999999999999975</v>
      </c>
      <c r="L9384" s="2">
        <v>11.019607199999996</v>
      </c>
      <c r="M9384">
        <v>5</v>
      </c>
      <c r="N9384" s="1">
        <f>IF(data[[#This Row],[Conversions]]=0,0,data[[#This Row],[Spend, Dollars]]/data[[#This Row],[Conversions]])</f>
        <v>2.2039214399999993</v>
      </c>
      <c r="O9384" s="13">
        <f>data[[#This Row],[Conversions]]/data[[#This Row],[Clicks]]</f>
        <v>0.38113881227998764</v>
      </c>
      <c r="P9384" s="11">
        <v>260</v>
      </c>
      <c r="Q9384" s="11">
        <f>IF(data[[#This Row],[Spend, Dollars]]=0,0,data[[#This Row],[Total conversion value, Dollars]]/data[[#This Row],[Spend, Dollars]])</f>
        <v>23.594307426856385</v>
      </c>
      <c r="R9384" s="2">
        <v>76.8</v>
      </c>
      <c r="S9384" s="2">
        <v>9</v>
      </c>
      <c r="T9384" s="2">
        <v>7</v>
      </c>
      <c r="U9384" s="2">
        <f t="shared" si="146"/>
        <v>92.8</v>
      </c>
    </row>
    <row r="9385" spans="1:21" x14ac:dyDescent="0.2">
      <c r="A9385" t="s">
        <v>22</v>
      </c>
      <c r="B9385" s="3">
        <v>45019</v>
      </c>
      <c r="C9385" s="10" t="str">
        <f>TEXT(data[[#This Row],[Date]],"mmmm")</f>
        <v>April</v>
      </c>
      <c r="D9385" t="s">
        <v>15</v>
      </c>
      <c r="E9385" t="s">
        <v>19</v>
      </c>
      <c r="F9385" t="s">
        <v>20</v>
      </c>
      <c r="G9385" t="s">
        <v>17</v>
      </c>
      <c r="H9385" s="11">
        <v>1771.6000000000004</v>
      </c>
      <c r="I9385" s="11">
        <v>4.2518400000000014</v>
      </c>
      <c r="J9385" s="13">
        <f>data[[#This Row],[Clicks]]/data[[#This Row],[Impressions]]</f>
        <v>2.4000000000000002E-3</v>
      </c>
      <c r="K9385" s="1">
        <v>0.68999999999999972</v>
      </c>
      <c r="L9385" s="2">
        <v>2.9337695999999998</v>
      </c>
      <c r="M9385">
        <v>2</v>
      </c>
      <c r="N9385" s="1">
        <f>IF(data[[#This Row],[Conversions]]=0,0,data[[#This Row],[Spend, Dollars]]/data[[#This Row],[Conversions]])</f>
        <v>1.4668847999999999</v>
      </c>
      <c r="O9385" s="13">
        <f>data[[#This Row],[Conversions]]/data[[#This Row],[Clicks]]</f>
        <v>0.47038458643787145</v>
      </c>
      <c r="P9385" s="11">
        <v>74</v>
      </c>
      <c r="Q9385" s="11">
        <f>IF(data[[#This Row],[Spend, Dollars]]=0,0,data[[#This Row],[Total conversion value, Dollars]]/data[[#This Row],[Spend, Dollars]])</f>
        <v>25.223521301740941</v>
      </c>
      <c r="R9385" s="2">
        <v>73.2</v>
      </c>
      <c r="S9385" s="2">
        <v>13.5</v>
      </c>
      <c r="T9385" s="2">
        <v>6</v>
      </c>
      <c r="U9385" s="2">
        <f t="shared" si="146"/>
        <v>92.7</v>
      </c>
    </row>
    <row r="9386" spans="1:21" x14ac:dyDescent="0.2">
      <c r="A9386" t="s">
        <v>22</v>
      </c>
      <c r="B9386" s="3">
        <v>45020</v>
      </c>
      <c r="C9386" s="10" t="str">
        <f>TEXT(data[[#This Row],[Date]],"mmmm")</f>
        <v>April</v>
      </c>
      <c r="D9386" t="s">
        <v>15</v>
      </c>
      <c r="E9386" t="s">
        <v>19</v>
      </c>
      <c r="F9386" t="s">
        <v>20</v>
      </c>
      <c r="G9386" t="s">
        <v>17</v>
      </c>
      <c r="H9386" s="11">
        <v>2333.2000000000003</v>
      </c>
      <c r="I9386" s="11">
        <v>14.465840000000002</v>
      </c>
      <c r="J9386" s="13">
        <f>data[[#This Row],[Clicks]]/data[[#This Row],[Impressions]]</f>
        <v>6.1999999999999998E-3</v>
      </c>
      <c r="K9386" s="1">
        <v>0.7799999999999998</v>
      </c>
      <c r="L9386" s="2">
        <v>11.283355199999999</v>
      </c>
      <c r="M9386">
        <v>2</v>
      </c>
      <c r="N9386" s="1">
        <f>IF(data[[#This Row],[Conversions]]=0,0,data[[#This Row],[Spend, Dollars]]/data[[#This Row],[Conversions]])</f>
        <v>5.6416775999999995</v>
      </c>
      <c r="O9386" s="13">
        <f>data[[#This Row],[Conversions]]/data[[#This Row],[Clicks]]</f>
        <v>0.13825674831188509</v>
      </c>
      <c r="P9386" s="11">
        <v>114</v>
      </c>
      <c r="Q9386" s="11">
        <f>IF(data[[#This Row],[Spend, Dollars]]=0,0,data[[#This Row],[Total conversion value, Dollars]]/data[[#This Row],[Spend, Dollars]])</f>
        <v>10.103377761253142</v>
      </c>
      <c r="R9386" s="2">
        <v>24</v>
      </c>
      <c r="S9386" s="2">
        <v>18</v>
      </c>
      <c r="T9386" s="2">
        <v>5</v>
      </c>
      <c r="U9386" s="2">
        <f t="shared" si="146"/>
        <v>47</v>
      </c>
    </row>
    <row r="9387" spans="1:21" x14ac:dyDescent="0.2">
      <c r="A9387" t="s">
        <v>22</v>
      </c>
      <c r="B9387" s="3">
        <v>45021</v>
      </c>
      <c r="C9387" s="10" t="str">
        <f>TEXT(data[[#This Row],[Date]],"mmmm")</f>
        <v>April</v>
      </c>
      <c r="D9387" t="s">
        <v>15</v>
      </c>
      <c r="E9387" t="s">
        <v>19</v>
      </c>
      <c r="F9387" t="s">
        <v>20</v>
      </c>
      <c r="G9387" t="s">
        <v>17</v>
      </c>
      <c r="H9387" s="11">
        <v>1069.6000000000001</v>
      </c>
      <c r="I9387" s="11">
        <v>9.5194399999999995</v>
      </c>
      <c r="J9387" s="13">
        <f>data[[#This Row],[Clicks]]/data[[#This Row],[Impressions]]</f>
        <v>8.8999999999999982E-3</v>
      </c>
      <c r="K9387" s="1">
        <v>0.27999999999999992</v>
      </c>
      <c r="L9387" s="2">
        <v>2.665443199999999</v>
      </c>
      <c r="M9387">
        <v>1</v>
      </c>
      <c r="N9387" s="1">
        <f>IF(data[[#This Row],[Conversions]]=0,0,data[[#This Row],[Spend, Dollars]]/data[[#This Row],[Conversions]])</f>
        <v>2.665443199999999</v>
      </c>
      <c r="O9387" s="13">
        <f>data[[#This Row],[Conversions]]/data[[#This Row],[Clicks]]</f>
        <v>0.10504819611237637</v>
      </c>
      <c r="P9387" s="11">
        <v>69</v>
      </c>
      <c r="Q9387" s="11">
        <f>IF(data[[#This Row],[Spend, Dollars]]=0,0,data[[#This Row],[Total conversion value, Dollars]]/data[[#This Row],[Spend, Dollars]])</f>
        <v>25.886876899121326</v>
      </c>
      <c r="R9387" s="2">
        <v>38.4</v>
      </c>
      <c r="S9387" s="2">
        <v>9</v>
      </c>
      <c r="T9387" s="2">
        <v>8</v>
      </c>
      <c r="U9387" s="2">
        <f t="shared" si="146"/>
        <v>55.4</v>
      </c>
    </row>
    <row r="9388" spans="1:21" x14ac:dyDescent="0.2">
      <c r="A9388" t="s">
        <v>22</v>
      </c>
      <c r="B9388" s="3">
        <v>45022</v>
      </c>
      <c r="C9388" s="10" t="str">
        <f>TEXT(data[[#This Row],[Date]],"mmmm")</f>
        <v>April</v>
      </c>
      <c r="D9388" t="s">
        <v>15</v>
      </c>
      <c r="E9388" t="s">
        <v>19</v>
      </c>
      <c r="F9388" t="s">
        <v>20</v>
      </c>
      <c r="G9388" t="s">
        <v>17</v>
      </c>
      <c r="H9388" s="11">
        <v>2140.8000000000002</v>
      </c>
      <c r="I9388" s="11">
        <v>12.844800000000001</v>
      </c>
      <c r="J9388" s="13">
        <f>data[[#This Row],[Clicks]]/data[[#This Row],[Impressions]]</f>
        <v>6.0000000000000001E-3</v>
      </c>
      <c r="K9388" s="1">
        <v>0.74999999999999978</v>
      </c>
      <c r="L9388" s="2">
        <v>9.6335999999999977</v>
      </c>
      <c r="M9388">
        <v>4</v>
      </c>
      <c r="N9388" s="1">
        <f>IF(data[[#This Row],[Conversions]]=0,0,data[[#This Row],[Spend, Dollars]]/data[[#This Row],[Conversions]])</f>
        <v>2.4083999999999994</v>
      </c>
      <c r="O9388" s="13">
        <f>data[[#This Row],[Conversions]]/data[[#This Row],[Clicks]]</f>
        <v>0.31141006477329347</v>
      </c>
      <c r="P9388" s="11">
        <v>172</v>
      </c>
      <c r="Q9388" s="11">
        <f>IF(data[[#This Row],[Spend, Dollars]]=0,0,data[[#This Row],[Total conversion value, Dollars]]/data[[#This Row],[Spend, Dollars]])</f>
        <v>17.854177047002164</v>
      </c>
      <c r="R9388" s="2">
        <v>87.6</v>
      </c>
      <c r="S9388" s="2">
        <v>12</v>
      </c>
      <c r="T9388" s="2">
        <v>10</v>
      </c>
      <c r="U9388" s="2">
        <f t="shared" si="146"/>
        <v>109.6</v>
      </c>
    </row>
    <row r="9389" spans="1:21" x14ac:dyDescent="0.2">
      <c r="A9389" t="s">
        <v>22</v>
      </c>
      <c r="B9389" s="3">
        <v>45023</v>
      </c>
      <c r="C9389" s="10" t="str">
        <f>TEXT(data[[#This Row],[Date]],"mmmm")</f>
        <v>April</v>
      </c>
      <c r="D9389" t="s">
        <v>15</v>
      </c>
      <c r="E9389" t="s">
        <v>19</v>
      </c>
      <c r="F9389" t="s">
        <v>20</v>
      </c>
      <c r="G9389" t="s">
        <v>17</v>
      </c>
      <c r="H9389" s="11">
        <v>1337.2</v>
      </c>
      <c r="I9389" s="11">
        <v>11.90108</v>
      </c>
      <c r="J9389" s="13">
        <f>data[[#This Row],[Clicks]]/data[[#This Row],[Impressions]]</f>
        <v>8.8999999999999999E-3</v>
      </c>
      <c r="K9389" s="1">
        <v>0.4599999999999998</v>
      </c>
      <c r="L9389" s="2">
        <v>5.4744967999999981</v>
      </c>
      <c r="M9389">
        <v>1</v>
      </c>
      <c r="N9389" s="1">
        <f>IF(data[[#This Row],[Conversions]]=0,0,data[[#This Row],[Spend, Dollars]]/data[[#This Row],[Conversions]])</f>
        <v>5.4744967999999981</v>
      </c>
      <c r="O9389" s="13">
        <f>data[[#This Row],[Conversions]]/data[[#This Row],[Clicks]]</f>
        <v>8.4025987557431764E-2</v>
      </c>
      <c r="P9389" s="11">
        <v>49</v>
      </c>
      <c r="Q9389" s="11">
        <f>IF(data[[#This Row],[Spend, Dollars]]=0,0,data[[#This Row],[Total conversion value, Dollars]]/data[[#This Row],[Spend, Dollars]])</f>
        <v>8.9505943267699077</v>
      </c>
      <c r="R9389" s="2">
        <v>79.2</v>
      </c>
      <c r="S9389" s="2">
        <v>22.5</v>
      </c>
      <c r="T9389" s="2">
        <v>4</v>
      </c>
      <c r="U9389" s="2">
        <f t="shared" si="146"/>
        <v>105.7</v>
      </c>
    </row>
    <row r="9390" spans="1:21" x14ac:dyDescent="0.2">
      <c r="A9390" t="s">
        <v>22</v>
      </c>
      <c r="B9390" s="3">
        <v>45024</v>
      </c>
      <c r="C9390" s="10" t="str">
        <f>TEXT(data[[#This Row],[Date]],"mmmm")</f>
        <v>April</v>
      </c>
      <c r="D9390" t="s">
        <v>15</v>
      </c>
      <c r="E9390" t="s">
        <v>19</v>
      </c>
      <c r="F9390" t="s">
        <v>20</v>
      </c>
      <c r="G9390" t="s">
        <v>17</v>
      </c>
      <c r="H9390" s="11">
        <v>2000</v>
      </c>
      <c r="I9390" s="11">
        <v>14.6</v>
      </c>
      <c r="J9390" s="13">
        <f>data[[#This Row],[Clicks]]/data[[#This Row],[Impressions]]</f>
        <v>7.3000000000000001E-3</v>
      </c>
      <c r="K9390" s="1">
        <v>0.12000000000000008</v>
      </c>
      <c r="L9390" s="2">
        <v>1.7520000000000011</v>
      </c>
      <c r="M9390">
        <v>3</v>
      </c>
      <c r="N9390" s="1">
        <f>IF(data[[#This Row],[Conversions]]=0,0,data[[#This Row],[Spend, Dollars]]/data[[#This Row],[Conversions]])</f>
        <v>0.58400000000000041</v>
      </c>
      <c r="O9390" s="13">
        <f>data[[#This Row],[Conversions]]/data[[#This Row],[Clicks]]</f>
        <v>0.20547945205479454</v>
      </c>
      <c r="P9390" s="11">
        <v>216</v>
      </c>
      <c r="Q9390" s="11">
        <f>IF(data[[#This Row],[Spend, Dollars]]=0,0,data[[#This Row],[Total conversion value, Dollars]]/data[[#This Row],[Spend, Dollars]])</f>
        <v>123.28767123287663</v>
      </c>
      <c r="R9390" s="2">
        <v>51.6</v>
      </c>
      <c r="S9390" s="2">
        <v>22.5</v>
      </c>
      <c r="T9390" s="2">
        <v>5</v>
      </c>
      <c r="U9390" s="2">
        <f t="shared" si="146"/>
        <v>79.099999999999994</v>
      </c>
    </row>
    <row r="9391" spans="1:21" x14ac:dyDescent="0.2">
      <c r="A9391" t="s">
        <v>22</v>
      </c>
      <c r="B9391" s="3">
        <v>45025</v>
      </c>
      <c r="C9391" s="10" t="str">
        <f>TEXT(data[[#This Row],[Date]],"mmmm")</f>
        <v>April</v>
      </c>
      <c r="D9391" t="s">
        <v>15</v>
      </c>
      <c r="E9391" t="s">
        <v>19</v>
      </c>
      <c r="F9391" t="s">
        <v>20</v>
      </c>
      <c r="G9391" t="s">
        <v>17</v>
      </c>
      <c r="H9391" s="11">
        <v>1643.4</v>
      </c>
      <c r="I9391" s="11">
        <v>13.147200000000003</v>
      </c>
      <c r="J9391" s="13">
        <f>data[[#This Row],[Clicks]]/data[[#This Row],[Impressions]]</f>
        <v>8.0000000000000019E-3</v>
      </c>
      <c r="K9391" s="1">
        <v>0.2400000000000001</v>
      </c>
      <c r="L9391" s="2">
        <v>3.1553280000000021</v>
      </c>
      <c r="M9391">
        <v>5</v>
      </c>
      <c r="N9391" s="1">
        <f>IF(data[[#This Row],[Conversions]]=0,0,data[[#This Row],[Spend, Dollars]]/data[[#This Row],[Conversions]])</f>
        <v>0.63106560000000045</v>
      </c>
      <c r="O9391" s="13">
        <f>data[[#This Row],[Conversions]]/data[[#This Row],[Clicks]]</f>
        <v>0.38030911524887417</v>
      </c>
      <c r="P9391" s="11">
        <v>190</v>
      </c>
      <c r="Q9391" s="11">
        <f>IF(data[[#This Row],[Spend, Dollars]]=0,0,data[[#This Row],[Total conversion value, Dollars]]/data[[#This Row],[Spend, Dollars]])</f>
        <v>60.215609914405057</v>
      </c>
      <c r="R9391" s="2">
        <v>86.399999999999991</v>
      </c>
      <c r="S9391" s="2">
        <v>21</v>
      </c>
      <c r="T9391" s="2">
        <v>10</v>
      </c>
      <c r="U9391" s="2">
        <f t="shared" si="146"/>
        <v>117.39999999999999</v>
      </c>
    </row>
    <row r="9392" spans="1:21" x14ac:dyDescent="0.2">
      <c r="A9392" t="s">
        <v>22</v>
      </c>
      <c r="B9392" s="3">
        <v>45026</v>
      </c>
      <c r="C9392" s="10" t="str">
        <f>TEXT(data[[#This Row],[Date]],"mmmm")</f>
        <v>April</v>
      </c>
      <c r="D9392" t="s">
        <v>15</v>
      </c>
      <c r="E9392" t="s">
        <v>19</v>
      </c>
      <c r="F9392" t="s">
        <v>20</v>
      </c>
      <c r="G9392" t="s">
        <v>17</v>
      </c>
      <c r="H9392" s="11">
        <v>1245.8000000000002</v>
      </c>
      <c r="I9392" s="11">
        <v>6.35358</v>
      </c>
      <c r="J9392" s="13">
        <f>data[[#This Row],[Clicks]]/data[[#This Row],[Impressions]]</f>
        <v>5.0999999999999995E-3</v>
      </c>
      <c r="K9392" s="1">
        <v>0.89999999999999969</v>
      </c>
      <c r="L9392" s="2">
        <v>5.7182219999999981</v>
      </c>
      <c r="M9392">
        <v>5</v>
      </c>
      <c r="N9392" s="1">
        <f>IF(data[[#This Row],[Conversions]]=0,0,data[[#This Row],[Spend, Dollars]]/data[[#This Row],[Conversions]])</f>
        <v>1.1436443999999997</v>
      </c>
      <c r="O9392" s="13">
        <f>data[[#This Row],[Conversions]]/data[[#This Row],[Clicks]]</f>
        <v>0.78695790404779664</v>
      </c>
      <c r="P9392" s="11">
        <v>270</v>
      </c>
      <c r="Q9392" s="11">
        <f>IF(data[[#This Row],[Spend, Dollars]]=0,0,data[[#This Row],[Total conversion value, Dollars]]/data[[#This Row],[Spend, Dollars]])</f>
        <v>47.217474242867816</v>
      </c>
      <c r="R9392" s="2">
        <v>60</v>
      </c>
      <c r="S9392" s="2">
        <v>21</v>
      </c>
      <c r="T9392" s="2">
        <v>5</v>
      </c>
      <c r="U9392" s="2">
        <f t="shared" si="146"/>
        <v>86</v>
      </c>
    </row>
    <row r="9393" spans="1:21" x14ac:dyDescent="0.2">
      <c r="A9393" t="s">
        <v>22</v>
      </c>
      <c r="B9393" s="3">
        <v>45027</v>
      </c>
      <c r="C9393" s="10" t="str">
        <f>TEXT(data[[#This Row],[Date]],"mmmm")</f>
        <v>April</v>
      </c>
      <c r="D9393" t="s">
        <v>15</v>
      </c>
      <c r="E9393" t="s">
        <v>19</v>
      </c>
      <c r="F9393" t="s">
        <v>20</v>
      </c>
      <c r="G9393" t="s">
        <v>17</v>
      </c>
      <c r="H9393" s="11">
        <v>2313.6</v>
      </c>
      <c r="I9393" s="11">
        <v>19.202880000000004</v>
      </c>
      <c r="J9393" s="13">
        <f>data[[#This Row],[Clicks]]/data[[#This Row],[Impressions]]</f>
        <v>8.3000000000000018E-3</v>
      </c>
      <c r="K9393" s="1">
        <v>0.83999999999999975</v>
      </c>
      <c r="L9393" s="2">
        <v>16.130419199999999</v>
      </c>
      <c r="M9393">
        <v>1</v>
      </c>
      <c r="N9393" s="1">
        <f>IF(data[[#This Row],[Conversions]]=0,0,data[[#This Row],[Spend, Dollars]]/data[[#This Row],[Conversions]])</f>
        <v>16.130419199999999</v>
      </c>
      <c r="O9393" s="13">
        <f>data[[#This Row],[Conversions]]/data[[#This Row],[Clicks]]</f>
        <v>5.2075522005032571E-2</v>
      </c>
      <c r="P9393" s="11">
        <v>52</v>
      </c>
      <c r="Q9393" s="11">
        <f>IF(data[[#This Row],[Spend, Dollars]]=0,0,data[[#This Row],[Total conversion value, Dollars]]/data[[#This Row],[Spend, Dollars]])</f>
        <v>3.2237227907877313</v>
      </c>
      <c r="R9393" s="2">
        <v>76.8</v>
      </c>
      <c r="S9393" s="2">
        <v>12</v>
      </c>
      <c r="T9393" s="2">
        <v>2</v>
      </c>
      <c r="U9393" s="2">
        <f t="shared" si="146"/>
        <v>90.8</v>
      </c>
    </row>
    <row r="9394" spans="1:21" x14ac:dyDescent="0.2">
      <c r="A9394" t="s">
        <v>22</v>
      </c>
      <c r="B9394" s="3">
        <v>45028</v>
      </c>
      <c r="C9394" s="10" t="str">
        <f>TEXT(data[[#This Row],[Date]],"mmmm")</f>
        <v>April</v>
      </c>
      <c r="D9394" t="s">
        <v>15</v>
      </c>
      <c r="E9394" t="s">
        <v>19</v>
      </c>
      <c r="F9394" t="s">
        <v>20</v>
      </c>
      <c r="G9394" t="s">
        <v>17</v>
      </c>
      <c r="H9394" s="11">
        <v>1864</v>
      </c>
      <c r="I9394" s="11">
        <v>11.929600000000004</v>
      </c>
      <c r="J9394" s="13">
        <f>data[[#This Row],[Clicks]]/data[[#This Row],[Impressions]]</f>
        <v>6.400000000000002E-3</v>
      </c>
      <c r="K9394" s="1">
        <v>0.3</v>
      </c>
      <c r="L9394" s="2">
        <v>3.5788800000000012</v>
      </c>
      <c r="M9394">
        <v>3</v>
      </c>
      <c r="N9394" s="1">
        <f>IF(data[[#This Row],[Conversions]]=0,0,data[[#This Row],[Spend, Dollars]]/data[[#This Row],[Conversions]])</f>
        <v>1.1929600000000005</v>
      </c>
      <c r="O9394" s="13">
        <f>data[[#This Row],[Conversions]]/data[[#This Row],[Clicks]]</f>
        <v>0.25147532188841193</v>
      </c>
      <c r="P9394" s="11">
        <v>216</v>
      </c>
      <c r="Q9394" s="11">
        <f>IF(data[[#This Row],[Spend, Dollars]]=0,0,data[[#This Row],[Total conversion value, Dollars]]/data[[#This Row],[Spend, Dollars]])</f>
        <v>60.354077253218861</v>
      </c>
      <c r="R9394" s="2">
        <v>44.4</v>
      </c>
      <c r="S9394" s="2">
        <v>19.5</v>
      </c>
      <c r="T9394" s="2">
        <v>4</v>
      </c>
      <c r="U9394" s="2">
        <f t="shared" si="146"/>
        <v>67.900000000000006</v>
      </c>
    </row>
    <row r="9395" spans="1:21" x14ac:dyDescent="0.2">
      <c r="A9395" t="s">
        <v>22</v>
      </c>
      <c r="B9395" s="3">
        <v>45029</v>
      </c>
      <c r="C9395" s="10" t="str">
        <f>TEXT(data[[#This Row],[Date]],"mmmm")</f>
        <v>April</v>
      </c>
      <c r="D9395" t="s">
        <v>15</v>
      </c>
      <c r="E9395" t="s">
        <v>19</v>
      </c>
      <c r="F9395" t="s">
        <v>20</v>
      </c>
      <c r="G9395" t="s">
        <v>17</v>
      </c>
      <c r="H9395" s="11">
        <v>1480.6000000000001</v>
      </c>
      <c r="I9395" s="11">
        <v>9.0316600000000005</v>
      </c>
      <c r="J9395" s="13">
        <f>data[[#This Row],[Clicks]]/data[[#This Row],[Impressions]]</f>
        <v>6.0999999999999995E-3</v>
      </c>
      <c r="K9395" s="1">
        <v>0.41999999999999982</v>
      </c>
      <c r="L9395" s="2">
        <v>3.7932971999999987</v>
      </c>
      <c r="M9395">
        <v>5</v>
      </c>
      <c r="N9395" s="1">
        <f>IF(data[[#This Row],[Conversions]]=0,0,data[[#This Row],[Spend, Dollars]]/data[[#This Row],[Conversions]])</f>
        <v>0.75865943999999974</v>
      </c>
      <c r="O9395" s="13">
        <f>data[[#This Row],[Conversions]]/data[[#This Row],[Clicks]]</f>
        <v>0.55360808533536465</v>
      </c>
      <c r="P9395" s="11">
        <v>320</v>
      </c>
      <c r="Q9395" s="11">
        <f>IF(data[[#This Row],[Spend, Dollars]]=0,0,data[[#This Row],[Total conversion value, Dollars]]/data[[#This Row],[Spend, Dollars]])</f>
        <v>84.359327289198461</v>
      </c>
      <c r="R9395" s="2">
        <v>51.6</v>
      </c>
      <c r="S9395" s="2">
        <v>13.5</v>
      </c>
      <c r="T9395" s="2">
        <v>5</v>
      </c>
      <c r="U9395" s="2">
        <f t="shared" si="146"/>
        <v>70.099999999999994</v>
      </c>
    </row>
    <row r="9396" spans="1:21" x14ac:dyDescent="0.2">
      <c r="A9396" t="s">
        <v>22</v>
      </c>
      <c r="B9396" s="3">
        <v>45030</v>
      </c>
      <c r="C9396" s="10" t="str">
        <f>TEXT(data[[#This Row],[Date]],"mmmm")</f>
        <v>April</v>
      </c>
      <c r="D9396" t="s">
        <v>15</v>
      </c>
      <c r="E9396" t="s">
        <v>19</v>
      </c>
      <c r="F9396" t="s">
        <v>20</v>
      </c>
      <c r="G9396" t="s">
        <v>17</v>
      </c>
      <c r="H9396" s="11">
        <v>1064.8000000000002</v>
      </c>
      <c r="I9396" s="11">
        <v>4.898080000000002</v>
      </c>
      <c r="J9396" s="13">
        <f>data[[#This Row],[Clicks]]/data[[#This Row],[Impressions]]</f>
        <v>4.6000000000000008E-3</v>
      </c>
      <c r="K9396" s="1">
        <v>0.97999999999999976</v>
      </c>
      <c r="L9396" s="2">
        <v>4.8001184000000006</v>
      </c>
      <c r="M9396">
        <v>4</v>
      </c>
      <c r="N9396" s="1">
        <f>IF(data[[#This Row],[Conversions]]=0,0,data[[#This Row],[Spend, Dollars]]/data[[#This Row],[Conversions]])</f>
        <v>1.2000296000000001</v>
      </c>
      <c r="O9396" s="13">
        <f>data[[#This Row],[Conversions]]/data[[#This Row],[Clicks]]</f>
        <v>0.81664652271910598</v>
      </c>
      <c r="P9396" s="11">
        <v>168</v>
      </c>
      <c r="Q9396" s="11">
        <f>IF(data[[#This Row],[Spend, Dollars]]=0,0,data[[#This Row],[Total conversion value, Dollars]]/data[[#This Row],[Spend, Dollars]])</f>
        <v>34.999136687961695</v>
      </c>
      <c r="R9396" s="2">
        <v>30</v>
      </c>
      <c r="S9396" s="2">
        <v>12</v>
      </c>
      <c r="T9396" s="2">
        <v>3</v>
      </c>
      <c r="U9396" s="2">
        <f t="shared" si="146"/>
        <v>45</v>
      </c>
    </row>
    <row r="9397" spans="1:21" x14ac:dyDescent="0.2">
      <c r="A9397" t="s">
        <v>22</v>
      </c>
      <c r="B9397" s="3">
        <v>45031</v>
      </c>
      <c r="C9397" s="10" t="str">
        <f>TEXT(data[[#This Row],[Date]],"mmmm")</f>
        <v>April</v>
      </c>
      <c r="D9397" t="s">
        <v>15</v>
      </c>
      <c r="E9397" t="s">
        <v>19</v>
      </c>
      <c r="F9397" t="s">
        <v>20</v>
      </c>
      <c r="G9397" t="s">
        <v>17</v>
      </c>
      <c r="H9397" s="11">
        <v>1511</v>
      </c>
      <c r="I9397" s="11">
        <v>11.181399999999996</v>
      </c>
      <c r="J9397" s="13">
        <f>data[[#This Row],[Clicks]]/data[[#This Row],[Impressions]]</f>
        <v>7.3999999999999977E-3</v>
      </c>
      <c r="K9397" s="1">
        <v>0.20000000000000007</v>
      </c>
      <c r="L9397" s="2">
        <v>2.2362799999999998</v>
      </c>
      <c r="M9397">
        <v>5</v>
      </c>
      <c r="N9397" s="1">
        <f>IF(data[[#This Row],[Conversions]]=0,0,data[[#This Row],[Spend, Dollars]]/data[[#This Row],[Conversions]])</f>
        <v>0.44725599999999999</v>
      </c>
      <c r="O9397" s="13">
        <f>data[[#This Row],[Conversions]]/data[[#This Row],[Clicks]]</f>
        <v>0.44717119502030173</v>
      </c>
      <c r="P9397" s="11">
        <v>290</v>
      </c>
      <c r="Q9397" s="11">
        <f>IF(data[[#This Row],[Spend, Dollars]]=0,0,data[[#This Row],[Total conversion value, Dollars]]/data[[#This Row],[Spend, Dollars]])</f>
        <v>129.67964655588747</v>
      </c>
      <c r="R9397" s="2">
        <v>42</v>
      </c>
      <c r="S9397" s="2">
        <v>27</v>
      </c>
      <c r="T9397" s="2">
        <v>5</v>
      </c>
      <c r="U9397" s="2">
        <f t="shared" si="146"/>
        <v>74</v>
      </c>
    </row>
    <row r="9398" spans="1:21" x14ac:dyDescent="0.2">
      <c r="A9398" t="s">
        <v>22</v>
      </c>
      <c r="B9398" s="3">
        <v>45032</v>
      </c>
      <c r="C9398" s="10" t="str">
        <f>TEXT(data[[#This Row],[Date]],"mmmm")</f>
        <v>April</v>
      </c>
      <c r="D9398" t="s">
        <v>15</v>
      </c>
      <c r="E9398" t="s">
        <v>19</v>
      </c>
      <c r="F9398" t="s">
        <v>20</v>
      </c>
      <c r="G9398" t="s">
        <v>17</v>
      </c>
      <c r="H9398" s="11">
        <v>1527.6000000000001</v>
      </c>
      <c r="I9398" s="11">
        <v>10.234919999999997</v>
      </c>
      <c r="J9398" s="13">
        <f>data[[#This Row],[Clicks]]/data[[#This Row],[Impressions]]</f>
        <v>6.6999999999999976E-3</v>
      </c>
      <c r="K9398" s="1">
        <v>0.83999999999999975</v>
      </c>
      <c r="L9398" s="2">
        <v>8.5973327999999949</v>
      </c>
      <c r="M9398">
        <v>4</v>
      </c>
      <c r="N9398" s="1">
        <f>IF(data[[#This Row],[Conversions]]=0,0,data[[#This Row],[Spend, Dollars]]/data[[#This Row],[Conversions]])</f>
        <v>2.1493331999999987</v>
      </c>
      <c r="O9398" s="13">
        <f>data[[#This Row],[Conversions]]/data[[#This Row],[Clicks]]</f>
        <v>0.39081888280514171</v>
      </c>
      <c r="P9398" s="11">
        <v>132</v>
      </c>
      <c r="Q9398" s="11">
        <f>IF(data[[#This Row],[Spend, Dollars]]=0,0,data[[#This Row],[Total conversion value, Dollars]]/data[[#This Row],[Spend, Dollars]])</f>
        <v>15.353598967344858</v>
      </c>
      <c r="R9398" s="2">
        <v>75.599999999999994</v>
      </c>
      <c r="S9398" s="2">
        <v>12</v>
      </c>
      <c r="T9398" s="2">
        <v>5</v>
      </c>
      <c r="U9398" s="2">
        <f t="shared" si="146"/>
        <v>92.6</v>
      </c>
    </row>
    <row r="9399" spans="1:21" x14ac:dyDescent="0.2">
      <c r="A9399" t="s">
        <v>22</v>
      </c>
      <c r="B9399" s="3">
        <v>45033</v>
      </c>
      <c r="C9399" s="10" t="str">
        <f>TEXT(data[[#This Row],[Date]],"mmmm")</f>
        <v>April</v>
      </c>
      <c r="D9399" t="s">
        <v>15</v>
      </c>
      <c r="E9399" t="s">
        <v>19</v>
      </c>
      <c r="F9399" t="s">
        <v>20</v>
      </c>
      <c r="G9399" t="s">
        <v>17</v>
      </c>
      <c r="H9399" s="11">
        <v>1210.2</v>
      </c>
      <c r="I9399" s="11">
        <v>8.83446</v>
      </c>
      <c r="J9399" s="13">
        <f>data[[#This Row],[Clicks]]/data[[#This Row],[Impressions]]</f>
        <v>7.3000000000000001E-3</v>
      </c>
      <c r="K9399" s="1">
        <v>0.70999999999999985</v>
      </c>
      <c r="L9399" s="2">
        <v>6.2724665999999987</v>
      </c>
      <c r="M9399">
        <v>4</v>
      </c>
      <c r="N9399" s="1">
        <f>IF(data[[#This Row],[Conversions]]=0,0,data[[#This Row],[Spend, Dollars]]/data[[#This Row],[Conversions]])</f>
        <v>1.5681166499999997</v>
      </c>
      <c r="O9399" s="13">
        <f>data[[#This Row],[Conversions]]/data[[#This Row],[Clicks]]</f>
        <v>0.45277243883610319</v>
      </c>
      <c r="P9399" s="11">
        <v>204</v>
      </c>
      <c r="Q9399" s="11">
        <f>IF(data[[#This Row],[Spend, Dollars]]=0,0,data[[#This Row],[Total conversion value, Dollars]]/data[[#This Row],[Spend, Dollars]])</f>
        <v>32.523090676959534</v>
      </c>
      <c r="R9399" s="2">
        <v>73.2</v>
      </c>
      <c r="S9399" s="2">
        <v>16.5</v>
      </c>
      <c r="T9399" s="2">
        <v>6</v>
      </c>
      <c r="U9399" s="2">
        <f t="shared" si="146"/>
        <v>95.7</v>
      </c>
    </row>
    <row r="9400" spans="1:21" x14ac:dyDescent="0.2">
      <c r="A9400" t="s">
        <v>22</v>
      </c>
      <c r="B9400" s="3">
        <v>45034</v>
      </c>
      <c r="C9400" s="10" t="str">
        <f>TEXT(data[[#This Row],[Date]],"mmmm")</f>
        <v>April</v>
      </c>
      <c r="D9400" t="s">
        <v>15</v>
      </c>
      <c r="E9400" t="s">
        <v>19</v>
      </c>
      <c r="F9400" t="s">
        <v>20</v>
      </c>
      <c r="G9400" t="s">
        <v>17</v>
      </c>
      <c r="H9400" s="11">
        <v>1179.2</v>
      </c>
      <c r="I9400" s="11">
        <v>8.1364800000000006</v>
      </c>
      <c r="J9400" s="13">
        <f>data[[#This Row],[Clicks]]/data[[#This Row],[Impressions]]</f>
        <v>6.8999999999999999E-3</v>
      </c>
      <c r="K9400" s="1">
        <v>0.84999999999999976</v>
      </c>
      <c r="L9400" s="2">
        <v>6.9160079999999988</v>
      </c>
      <c r="M9400">
        <v>5</v>
      </c>
      <c r="N9400" s="1">
        <f>IF(data[[#This Row],[Conversions]]=0,0,data[[#This Row],[Spend, Dollars]]/data[[#This Row],[Conversions]])</f>
        <v>1.3832015999999998</v>
      </c>
      <c r="O9400" s="13">
        <f>data[[#This Row],[Conversions]]/data[[#This Row],[Clicks]]</f>
        <v>0.61451635105106872</v>
      </c>
      <c r="P9400" s="11">
        <v>230</v>
      </c>
      <c r="Q9400" s="11">
        <f>IF(data[[#This Row],[Spend, Dollars]]=0,0,data[[#This Row],[Total conversion value, Dollars]]/data[[#This Row],[Spend, Dollars]])</f>
        <v>33.256178998057848</v>
      </c>
      <c r="R9400" s="2">
        <v>80.399999999999991</v>
      </c>
      <c r="S9400" s="2">
        <v>21</v>
      </c>
      <c r="T9400" s="2">
        <v>2</v>
      </c>
      <c r="U9400" s="2">
        <f t="shared" si="146"/>
        <v>103.39999999999999</v>
      </c>
    </row>
    <row r="9401" spans="1:21" x14ac:dyDescent="0.2">
      <c r="A9401" t="s">
        <v>22</v>
      </c>
      <c r="B9401" s="3">
        <v>45035</v>
      </c>
      <c r="C9401" s="10" t="str">
        <f>TEXT(data[[#This Row],[Date]],"mmmm")</f>
        <v>April</v>
      </c>
      <c r="D9401" t="s">
        <v>15</v>
      </c>
      <c r="E9401" t="s">
        <v>19</v>
      </c>
      <c r="F9401" t="s">
        <v>20</v>
      </c>
      <c r="G9401" t="s">
        <v>17</v>
      </c>
      <c r="H9401" s="11">
        <v>2438.8000000000002</v>
      </c>
      <c r="I9401" s="11">
        <v>27.314559999999997</v>
      </c>
      <c r="J9401" s="13">
        <f>data[[#This Row],[Clicks]]/data[[#This Row],[Impressions]]</f>
        <v>1.1199999999999998E-2</v>
      </c>
      <c r="K9401" s="1">
        <v>8.0000000000000029E-2</v>
      </c>
      <c r="L9401" s="2">
        <v>2.1851648000000004</v>
      </c>
      <c r="M9401">
        <v>2</v>
      </c>
      <c r="N9401" s="1">
        <f>IF(data[[#This Row],[Conversions]]=0,0,data[[#This Row],[Spend, Dollars]]/data[[#This Row],[Conversions]])</f>
        <v>1.0925824000000002</v>
      </c>
      <c r="O9401" s="13">
        <f>data[[#This Row],[Conversions]]/data[[#This Row],[Clicks]]</f>
        <v>7.3221022048314169E-2</v>
      </c>
      <c r="P9401" s="11">
        <v>106</v>
      </c>
      <c r="Q9401" s="11">
        <f>IF(data[[#This Row],[Spend, Dollars]]=0,0,data[[#This Row],[Total conversion value, Dollars]]/data[[#This Row],[Spend, Dollars]])</f>
        <v>48.50892710700812</v>
      </c>
      <c r="R9401" s="2">
        <v>61.199999999999996</v>
      </c>
      <c r="S9401" s="2">
        <v>6</v>
      </c>
      <c r="T9401" s="2">
        <v>8</v>
      </c>
      <c r="U9401" s="2">
        <f t="shared" si="146"/>
        <v>75.199999999999989</v>
      </c>
    </row>
    <row r="9402" spans="1:21" x14ac:dyDescent="0.2">
      <c r="A9402" t="s">
        <v>22</v>
      </c>
      <c r="B9402" s="3">
        <v>45036</v>
      </c>
      <c r="C9402" s="10" t="str">
        <f>TEXT(data[[#This Row],[Date]],"mmmm")</f>
        <v>April</v>
      </c>
      <c r="D9402" t="s">
        <v>15</v>
      </c>
      <c r="E9402" t="s">
        <v>19</v>
      </c>
      <c r="F9402" t="s">
        <v>20</v>
      </c>
      <c r="G9402" t="s">
        <v>17</v>
      </c>
      <c r="H9402" s="11">
        <v>2255.6</v>
      </c>
      <c r="I9402" s="11">
        <v>24.360479999999999</v>
      </c>
      <c r="J9402" s="13">
        <f>data[[#This Row],[Clicks]]/data[[#This Row],[Impressions]]</f>
        <v>1.0800000000000001E-2</v>
      </c>
      <c r="K9402" s="1">
        <v>0.16000000000000006</v>
      </c>
      <c r="L9402" s="2">
        <v>3.8976768000000015</v>
      </c>
      <c r="M9402">
        <v>2</v>
      </c>
      <c r="N9402" s="1">
        <f>IF(data[[#This Row],[Conversions]]=0,0,data[[#This Row],[Spend, Dollars]]/data[[#This Row],[Conversions]])</f>
        <v>1.9488384000000007</v>
      </c>
      <c r="O9402" s="13">
        <f>data[[#This Row],[Conversions]]/data[[#This Row],[Clicks]]</f>
        <v>8.2100188502032809E-2</v>
      </c>
      <c r="P9402" s="11">
        <v>118</v>
      </c>
      <c r="Q9402" s="11">
        <f>IF(data[[#This Row],[Spend, Dollars]]=0,0,data[[#This Row],[Total conversion value, Dollars]]/data[[#This Row],[Spend, Dollars]])</f>
        <v>30.274444510124585</v>
      </c>
      <c r="R9402" s="2">
        <v>74.399999999999991</v>
      </c>
      <c r="S9402" s="2">
        <v>9</v>
      </c>
      <c r="T9402" s="2">
        <v>3</v>
      </c>
      <c r="U9402" s="2">
        <f t="shared" si="146"/>
        <v>86.399999999999991</v>
      </c>
    </row>
    <row r="9403" spans="1:21" x14ac:dyDescent="0.2">
      <c r="A9403" t="s">
        <v>22</v>
      </c>
      <c r="B9403" s="3">
        <v>45037</v>
      </c>
      <c r="C9403" s="10" t="str">
        <f>TEXT(data[[#This Row],[Date]],"mmmm")</f>
        <v>April</v>
      </c>
      <c r="D9403" t="s">
        <v>15</v>
      </c>
      <c r="E9403" t="s">
        <v>19</v>
      </c>
      <c r="F9403" t="s">
        <v>20</v>
      </c>
      <c r="G9403" t="s">
        <v>17</v>
      </c>
      <c r="H9403" s="11">
        <v>1555.2</v>
      </c>
      <c r="I9403" s="11">
        <v>10.419840000000004</v>
      </c>
      <c r="J9403" s="13">
        <f>data[[#This Row],[Clicks]]/data[[#This Row],[Impressions]]</f>
        <v>6.7000000000000028E-3</v>
      </c>
      <c r="K9403" s="1">
        <v>0.13</v>
      </c>
      <c r="L9403" s="2">
        <v>1.3545792000000005</v>
      </c>
      <c r="M9403">
        <v>1</v>
      </c>
      <c r="N9403" s="1">
        <f>IF(data[[#This Row],[Conversions]]=0,0,data[[#This Row],[Spend, Dollars]]/data[[#This Row],[Conversions]])</f>
        <v>1.3545792000000005</v>
      </c>
      <c r="O9403" s="13">
        <f>data[[#This Row],[Conversions]]/data[[#This Row],[Clicks]]</f>
        <v>9.5970763466617495E-2</v>
      </c>
      <c r="P9403" s="11">
        <v>38</v>
      </c>
      <c r="Q9403" s="11">
        <f>IF(data[[#This Row],[Spend, Dollars]]=0,0,data[[#This Row],[Total conversion value, Dollars]]/data[[#This Row],[Spend, Dollars]])</f>
        <v>28.052992397934343</v>
      </c>
      <c r="R9403" s="2">
        <v>55.199999999999996</v>
      </c>
      <c r="S9403" s="2">
        <v>19.5</v>
      </c>
      <c r="T9403" s="2">
        <v>3</v>
      </c>
      <c r="U9403" s="2">
        <f t="shared" si="146"/>
        <v>77.699999999999989</v>
      </c>
    </row>
    <row r="9404" spans="1:21" x14ac:dyDescent="0.2">
      <c r="A9404" t="s">
        <v>22</v>
      </c>
      <c r="B9404" s="3">
        <v>45038</v>
      </c>
      <c r="C9404" s="10" t="str">
        <f>TEXT(data[[#This Row],[Date]],"mmmm")</f>
        <v>April</v>
      </c>
      <c r="D9404" t="s">
        <v>15</v>
      </c>
      <c r="E9404" t="s">
        <v>19</v>
      </c>
      <c r="F9404" t="s">
        <v>20</v>
      </c>
      <c r="G9404" t="s">
        <v>17</v>
      </c>
      <c r="H9404" s="11">
        <v>1673.6000000000001</v>
      </c>
      <c r="I9404" s="11">
        <v>17.572800000000001</v>
      </c>
      <c r="J9404" s="13">
        <f>data[[#This Row],[Clicks]]/data[[#This Row],[Impressions]]</f>
        <v>1.0499999999999999E-2</v>
      </c>
      <c r="K9404" s="1">
        <v>0.31999999999999995</v>
      </c>
      <c r="L9404" s="2">
        <v>5.6232959999999999</v>
      </c>
      <c r="M9404">
        <v>2</v>
      </c>
      <c r="N9404" s="1">
        <f>IF(data[[#This Row],[Conversions]]=0,0,data[[#This Row],[Spend, Dollars]]/data[[#This Row],[Conversions]])</f>
        <v>2.8116479999999999</v>
      </c>
      <c r="O9404" s="13">
        <f>data[[#This Row],[Conversions]]/data[[#This Row],[Clicks]]</f>
        <v>0.11381225530365109</v>
      </c>
      <c r="P9404" s="11">
        <v>72</v>
      </c>
      <c r="Q9404" s="11">
        <f>IF(data[[#This Row],[Spend, Dollars]]=0,0,data[[#This Row],[Total conversion value, Dollars]]/data[[#This Row],[Spend, Dollars]])</f>
        <v>12.803878721660748</v>
      </c>
      <c r="R9404" s="2">
        <v>86.399999999999991</v>
      </c>
      <c r="S9404" s="2">
        <v>16.5</v>
      </c>
      <c r="T9404" s="2">
        <v>2</v>
      </c>
      <c r="U9404" s="2">
        <f t="shared" si="146"/>
        <v>104.89999999999999</v>
      </c>
    </row>
    <row r="9405" spans="1:21" x14ac:dyDescent="0.2">
      <c r="A9405" t="s">
        <v>22</v>
      </c>
      <c r="B9405" s="3">
        <v>45039</v>
      </c>
      <c r="C9405" s="10" t="str">
        <f>TEXT(data[[#This Row],[Date]],"mmmm")</f>
        <v>April</v>
      </c>
      <c r="D9405" t="s">
        <v>15</v>
      </c>
      <c r="E9405" t="s">
        <v>19</v>
      </c>
      <c r="F9405" t="s">
        <v>20</v>
      </c>
      <c r="G9405" t="s">
        <v>17</v>
      </c>
      <c r="H9405" s="11">
        <v>2223</v>
      </c>
      <c r="I9405" s="11">
        <v>22.452300000000008</v>
      </c>
      <c r="J9405" s="13">
        <f>data[[#This Row],[Clicks]]/data[[#This Row],[Impressions]]</f>
        <v>1.0100000000000003E-2</v>
      </c>
      <c r="K9405" s="1">
        <v>0.15000000000000008</v>
      </c>
      <c r="L9405" s="2">
        <v>3.3678450000000031</v>
      </c>
      <c r="M9405">
        <v>4</v>
      </c>
      <c r="N9405" s="1">
        <f>IF(data[[#This Row],[Conversions]]=0,0,data[[#This Row],[Spend, Dollars]]/data[[#This Row],[Conversions]])</f>
        <v>0.84196125000000077</v>
      </c>
      <c r="O9405" s="13">
        <f>data[[#This Row],[Conversions]]/data[[#This Row],[Clicks]]</f>
        <v>0.17815546736859914</v>
      </c>
      <c r="P9405" s="11">
        <v>164</v>
      </c>
      <c r="Q9405" s="11">
        <f>IF(data[[#This Row],[Spend, Dollars]]=0,0,data[[#This Row],[Total conversion value, Dollars]]/data[[#This Row],[Spend, Dollars]])</f>
        <v>48.69582774741707</v>
      </c>
      <c r="R9405" s="2">
        <v>86.399999999999991</v>
      </c>
      <c r="S9405" s="2">
        <v>0</v>
      </c>
      <c r="T9405" s="2">
        <v>7</v>
      </c>
      <c r="U9405" s="2">
        <f t="shared" si="146"/>
        <v>93.399999999999991</v>
      </c>
    </row>
    <row r="9406" spans="1:21" x14ac:dyDescent="0.2">
      <c r="A9406" t="s">
        <v>22</v>
      </c>
      <c r="B9406" s="3">
        <v>45040</v>
      </c>
      <c r="C9406" s="10" t="str">
        <f>TEXT(data[[#This Row],[Date]],"mmmm")</f>
        <v>April</v>
      </c>
      <c r="D9406" t="s">
        <v>15</v>
      </c>
      <c r="E9406" t="s">
        <v>19</v>
      </c>
      <c r="F9406" t="s">
        <v>20</v>
      </c>
      <c r="G9406" t="s">
        <v>17</v>
      </c>
      <c r="H9406" s="11">
        <v>1684</v>
      </c>
      <c r="I9406" s="11">
        <v>8.2515999999999998</v>
      </c>
      <c r="J9406" s="13">
        <f>data[[#This Row],[Clicks]]/data[[#This Row],[Impressions]]</f>
        <v>4.8999999999999998E-3</v>
      </c>
      <c r="K9406" s="1">
        <v>1.1699999999999997</v>
      </c>
      <c r="L9406" s="2">
        <v>9.6543719999999968</v>
      </c>
      <c r="M9406">
        <v>2</v>
      </c>
      <c r="N9406" s="1">
        <f>IF(data[[#This Row],[Conversions]]=0,0,data[[#This Row],[Spend, Dollars]]/data[[#This Row],[Conversions]])</f>
        <v>4.8271859999999984</v>
      </c>
      <c r="O9406" s="13">
        <f>data[[#This Row],[Conversions]]/data[[#This Row],[Clicks]]</f>
        <v>0.24237723593000146</v>
      </c>
      <c r="P9406" s="11">
        <v>62</v>
      </c>
      <c r="Q9406" s="11">
        <f>IF(data[[#This Row],[Spend, Dollars]]=0,0,data[[#This Row],[Total conversion value, Dollars]]/data[[#This Row],[Spend, Dollars]])</f>
        <v>6.421960951991494</v>
      </c>
      <c r="R9406" s="2">
        <v>46.8</v>
      </c>
      <c r="S9406" s="2">
        <v>0</v>
      </c>
      <c r="T9406" s="2">
        <v>6</v>
      </c>
      <c r="U9406" s="2">
        <f t="shared" si="146"/>
        <v>52.8</v>
      </c>
    </row>
    <row r="9407" spans="1:21" x14ac:dyDescent="0.2">
      <c r="A9407" t="s">
        <v>22</v>
      </c>
      <c r="B9407" s="3">
        <v>45041</v>
      </c>
      <c r="C9407" s="10" t="str">
        <f>TEXT(data[[#This Row],[Date]],"mmmm")</f>
        <v>April</v>
      </c>
      <c r="D9407" t="s">
        <v>15</v>
      </c>
      <c r="E9407" t="s">
        <v>19</v>
      </c>
      <c r="F9407" t="s">
        <v>20</v>
      </c>
      <c r="G9407" t="s">
        <v>17</v>
      </c>
      <c r="H9407" s="11">
        <v>1405.8000000000002</v>
      </c>
      <c r="I9407" s="11">
        <v>10.82466</v>
      </c>
      <c r="J9407" s="13">
        <f>data[[#This Row],[Clicks]]/data[[#This Row],[Impressions]]</f>
        <v>7.6999999999999985E-3</v>
      </c>
      <c r="K9407" s="1">
        <v>0.42999999999999983</v>
      </c>
      <c r="L9407" s="2">
        <v>4.6546037999999976</v>
      </c>
      <c r="M9407">
        <v>2</v>
      </c>
      <c r="N9407" s="1">
        <f>IF(data[[#This Row],[Conversions]]=0,0,data[[#This Row],[Spend, Dollars]]/data[[#This Row],[Conversions]])</f>
        <v>2.3273018999999988</v>
      </c>
      <c r="O9407" s="13">
        <f>data[[#This Row],[Conversions]]/data[[#This Row],[Clicks]]</f>
        <v>0.18476330896305287</v>
      </c>
      <c r="P9407" s="11">
        <v>148</v>
      </c>
      <c r="Q9407" s="11">
        <f>IF(data[[#This Row],[Spend, Dollars]]=0,0,data[[#This Row],[Total conversion value, Dollars]]/data[[#This Row],[Spend, Dollars]])</f>
        <v>31.796476426199813</v>
      </c>
      <c r="R9407" s="2">
        <v>63.599999999999994</v>
      </c>
      <c r="S9407" s="2">
        <v>12</v>
      </c>
      <c r="T9407" s="2">
        <v>1</v>
      </c>
      <c r="U9407" s="2">
        <f t="shared" si="146"/>
        <v>76.599999999999994</v>
      </c>
    </row>
    <row r="9408" spans="1:21" x14ac:dyDescent="0.2">
      <c r="A9408" t="s">
        <v>22</v>
      </c>
      <c r="B9408" s="3">
        <v>45042</v>
      </c>
      <c r="C9408" s="10" t="str">
        <f>TEXT(data[[#This Row],[Date]],"mmmm")</f>
        <v>April</v>
      </c>
      <c r="D9408" t="s">
        <v>15</v>
      </c>
      <c r="E9408" t="s">
        <v>19</v>
      </c>
      <c r="F9408" t="s">
        <v>20</v>
      </c>
      <c r="G9408" t="s">
        <v>17</v>
      </c>
      <c r="H9408" s="11">
        <v>1606.8000000000002</v>
      </c>
      <c r="I9408" s="11">
        <v>10.283520000000003</v>
      </c>
      <c r="J9408" s="13">
        <f>data[[#This Row],[Clicks]]/data[[#This Row],[Impressions]]</f>
        <v>6.4000000000000012E-3</v>
      </c>
      <c r="K9408" s="1">
        <v>0.54999999999999982</v>
      </c>
      <c r="L9408" s="2">
        <v>5.6559359999999996</v>
      </c>
      <c r="M9408">
        <v>5</v>
      </c>
      <c r="N9408" s="1">
        <f>IF(data[[#This Row],[Conversions]]=0,0,data[[#This Row],[Spend, Dollars]]/data[[#This Row],[Conversions]])</f>
        <v>1.1311871999999998</v>
      </c>
      <c r="O9408" s="13">
        <f>data[[#This Row],[Conversions]]/data[[#This Row],[Clicks]]</f>
        <v>0.48621483694299217</v>
      </c>
      <c r="P9408" s="11">
        <v>295</v>
      </c>
      <c r="Q9408" s="11">
        <f>IF(data[[#This Row],[Spend, Dollars]]=0,0,data[[#This Row],[Total conversion value, Dollars]]/data[[#This Row],[Spend, Dollars]])</f>
        <v>52.157591599339177</v>
      </c>
      <c r="R9408" s="2">
        <v>42</v>
      </c>
      <c r="S9408" s="2">
        <v>21</v>
      </c>
      <c r="T9408" s="2">
        <v>3</v>
      </c>
      <c r="U9408" s="2">
        <f t="shared" si="146"/>
        <v>66</v>
      </c>
    </row>
    <row r="9409" spans="1:21" x14ac:dyDescent="0.2">
      <c r="A9409" t="s">
        <v>22</v>
      </c>
      <c r="B9409" s="3">
        <v>45043</v>
      </c>
      <c r="C9409" s="10" t="str">
        <f>TEXT(data[[#This Row],[Date]],"mmmm")</f>
        <v>April</v>
      </c>
      <c r="D9409" t="s">
        <v>15</v>
      </c>
      <c r="E9409" t="s">
        <v>19</v>
      </c>
      <c r="F9409" t="s">
        <v>20</v>
      </c>
      <c r="G9409" t="s">
        <v>17</v>
      </c>
      <c r="H9409" s="11">
        <v>2155.6</v>
      </c>
      <c r="I9409" s="11">
        <v>12.933599999999997</v>
      </c>
      <c r="J9409" s="13">
        <f>data[[#This Row],[Clicks]]/data[[#This Row],[Impressions]]</f>
        <v>5.9999999999999984E-3</v>
      </c>
      <c r="K9409" s="1">
        <v>0.40999999999999981</v>
      </c>
      <c r="L9409" s="2">
        <v>5.3027759999999962</v>
      </c>
      <c r="M9409">
        <v>1</v>
      </c>
      <c r="N9409" s="1">
        <f>IF(data[[#This Row],[Conversions]]=0,0,data[[#This Row],[Spend, Dollars]]/data[[#This Row],[Conversions]])</f>
        <v>5.3027759999999962</v>
      </c>
      <c r="O9409" s="13">
        <f>data[[#This Row],[Conversions]]/data[[#This Row],[Clicks]]</f>
        <v>7.731799344343418E-2</v>
      </c>
      <c r="P9409" s="11">
        <v>62</v>
      </c>
      <c r="Q9409" s="11">
        <f>IF(data[[#This Row],[Spend, Dollars]]=0,0,data[[#This Row],[Total conversion value, Dollars]]/data[[#This Row],[Spend, Dollars]])</f>
        <v>11.691989252421759</v>
      </c>
      <c r="R9409" s="2">
        <v>34.799999999999997</v>
      </c>
      <c r="S9409" s="2">
        <v>18</v>
      </c>
      <c r="T9409" s="2">
        <v>1</v>
      </c>
      <c r="U9409" s="2">
        <f t="shared" si="146"/>
        <v>53.8</v>
      </c>
    </row>
    <row r="9410" spans="1:21" x14ac:dyDescent="0.2">
      <c r="A9410" t="s">
        <v>22</v>
      </c>
      <c r="B9410" s="3">
        <v>45044</v>
      </c>
      <c r="C9410" s="10" t="str">
        <f>TEXT(data[[#This Row],[Date]],"mmmm")</f>
        <v>April</v>
      </c>
      <c r="D9410" t="s">
        <v>15</v>
      </c>
      <c r="E9410" t="s">
        <v>19</v>
      </c>
      <c r="F9410" t="s">
        <v>20</v>
      </c>
      <c r="G9410" t="s">
        <v>17</v>
      </c>
      <c r="H9410" s="11">
        <v>1253</v>
      </c>
      <c r="I9410" s="11">
        <v>14.910699999999999</v>
      </c>
      <c r="J9410" s="13">
        <f>data[[#This Row],[Clicks]]/data[[#This Row],[Impressions]]</f>
        <v>1.1899999999999999E-2</v>
      </c>
      <c r="K9410" s="1">
        <v>0.91999999999999982</v>
      </c>
      <c r="L9410" s="2">
        <v>13.717843999999996</v>
      </c>
      <c r="M9410">
        <v>2</v>
      </c>
      <c r="N9410" s="1">
        <f>IF(data[[#This Row],[Conversions]]=0,0,data[[#This Row],[Spend, Dollars]]/data[[#This Row],[Conversions]])</f>
        <v>6.858921999999998</v>
      </c>
      <c r="O9410" s="13">
        <f>data[[#This Row],[Conversions]]/data[[#This Row],[Clicks]]</f>
        <v>0.13413186503651742</v>
      </c>
      <c r="P9410" s="11">
        <v>104</v>
      </c>
      <c r="Q9410" s="11">
        <f>IF(data[[#This Row],[Spend, Dollars]]=0,0,data[[#This Row],[Total conversion value, Dollars]]/data[[#This Row],[Spend, Dollars]])</f>
        <v>7.5813662846727246</v>
      </c>
      <c r="R9410" s="2">
        <v>32.4</v>
      </c>
      <c r="S9410" s="2">
        <v>10.5</v>
      </c>
      <c r="T9410" s="2">
        <v>7</v>
      </c>
      <c r="U9410" s="2">
        <f t="shared" si="146"/>
        <v>49.9</v>
      </c>
    </row>
    <row r="9411" spans="1:21" x14ac:dyDescent="0.2">
      <c r="A9411" t="s">
        <v>22</v>
      </c>
      <c r="B9411" s="3">
        <v>45045</v>
      </c>
      <c r="C9411" s="10" t="str">
        <f>TEXT(data[[#This Row],[Date]],"mmmm")</f>
        <v>April</v>
      </c>
      <c r="D9411" t="s">
        <v>15</v>
      </c>
      <c r="E9411" t="s">
        <v>19</v>
      </c>
      <c r="F9411" t="s">
        <v>20</v>
      </c>
      <c r="G9411" t="s">
        <v>17</v>
      </c>
      <c r="H9411" s="11">
        <v>1596.8000000000002</v>
      </c>
      <c r="I9411" s="11">
        <v>15.009919999999999</v>
      </c>
      <c r="J9411" s="13">
        <f>data[[#This Row],[Clicks]]/data[[#This Row],[Impressions]]</f>
        <v>9.3999999999999986E-3</v>
      </c>
      <c r="K9411" s="1">
        <v>1.1399999999999997</v>
      </c>
      <c r="L9411" s="2">
        <v>17.111308799999993</v>
      </c>
      <c r="M9411">
        <v>5</v>
      </c>
      <c r="N9411" s="1">
        <f>IF(data[[#This Row],[Conversions]]=0,0,data[[#This Row],[Spend, Dollars]]/data[[#This Row],[Conversions]])</f>
        <v>3.4222617599999987</v>
      </c>
      <c r="O9411" s="13">
        <f>data[[#This Row],[Conversions]]/data[[#This Row],[Clicks]]</f>
        <v>0.33311303457979791</v>
      </c>
      <c r="P9411" s="11">
        <v>170</v>
      </c>
      <c r="Q9411" s="11">
        <f>IF(data[[#This Row],[Spend, Dollars]]=0,0,data[[#This Row],[Total conversion value, Dollars]]/data[[#This Row],[Spend, Dollars]])</f>
        <v>9.9349501541343272</v>
      </c>
      <c r="R9411" s="2">
        <v>45.6</v>
      </c>
      <c r="S9411" s="2">
        <v>18</v>
      </c>
      <c r="T9411" s="2">
        <v>4</v>
      </c>
      <c r="U9411" s="2">
        <f t="shared" ref="U9411:U9474" si="147">SUM(R9411:T9411)</f>
        <v>67.599999999999994</v>
      </c>
    </row>
    <row r="9412" spans="1:21" x14ac:dyDescent="0.2">
      <c r="A9412" t="s">
        <v>22</v>
      </c>
      <c r="B9412" s="3">
        <v>45046</v>
      </c>
      <c r="C9412" s="10" t="str">
        <f>TEXT(data[[#This Row],[Date]],"mmmm")</f>
        <v>April</v>
      </c>
      <c r="D9412" t="s">
        <v>15</v>
      </c>
      <c r="E9412" t="s">
        <v>19</v>
      </c>
      <c r="F9412" t="s">
        <v>20</v>
      </c>
      <c r="G9412" t="s">
        <v>17</v>
      </c>
      <c r="H9412" s="11">
        <v>2306.2000000000003</v>
      </c>
      <c r="I9412" s="11">
        <v>13.375960000000001</v>
      </c>
      <c r="J9412" s="13">
        <f>data[[#This Row],[Clicks]]/data[[#This Row],[Impressions]]</f>
        <v>5.7999999999999996E-3</v>
      </c>
      <c r="K9412" s="1">
        <v>0.33999999999999986</v>
      </c>
      <c r="L9412" s="2">
        <v>4.5478263999999982</v>
      </c>
      <c r="M9412">
        <v>1</v>
      </c>
      <c r="N9412" s="1">
        <f>IF(data[[#This Row],[Conversions]]=0,0,data[[#This Row],[Spend, Dollars]]/data[[#This Row],[Conversions]])</f>
        <v>4.5478263999999982</v>
      </c>
      <c r="O9412" s="13">
        <f>data[[#This Row],[Conversions]]/data[[#This Row],[Clicks]]</f>
        <v>7.4760989117790416E-2</v>
      </c>
      <c r="P9412" s="11">
        <v>50</v>
      </c>
      <c r="Q9412" s="11">
        <f>IF(data[[#This Row],[Spend, Dollars]]=0,0,data[[#This Row],[Total conversion value, Dollars]]/data[[#This Row],[Spend, Dollars]])</f>
        <v>10.994263105557419</v>
      </c>
      <c r="R9412" s="2">
        <v>57.599999999999994</v>
      </c>
      <c r="S9412" s="2">
        <v>19.5</v>
      </c>
      <c r="T9412" s="2">
        <v>5</v>
      </c>
      <c r="U9412" s="2">
        <f t="shared" si="147"/>
        <v>82.1</v>
      </c>
    </row>
    <row r="9413" spans="1:21" x14ac:dyDescent="0.2">
      <c r="A9413" t="s">
        <v>22</v>
      </c>
      <c r="B9413" s="3">
        <v>45047</v>
      </c>
      <c r="C9413" s="10" t="str">
        <f>TEXT(data[[#This Row],[Date]],"mmmm")</f>
        <v>May</v>
      </c>
      <c r="D9413" t="s">
        <v>15</v>
      </c>
      <c r="E9413" t="s">
        <v>19</v>
      </c>
      <c r="F9413" t="s">
        <v>20</v>
      </c>
      <c r="G9413" t="s">
        <v>17</v>
      </c>
      <c r="H9413" s="11">
        <v>1774.8000000000002</v>
      </c>
      <c r="I9413" s="11">
        <v>7.454159999999999</v>
      </c>
      <c r="J9413" s="13">
        <f>data[[#This Row],[Clicks]]/data[[#This Row],[Impressions]]</f>
        <v>4.1999999999999989E-3</v>
      </c>
      <c r="K9413" s="1">
        <v>0.95999999999999974</v>
      </c>
      <c r="L9413" s="2">
        <v>7.1559935999999968</v>
      </c>
      <c r="M9413">
        <v>1</v>
      </c>
      <c r="N9413" s="1">
        <f>IF(data[[#This Row],[Conversions]]=0,0,data[[#This Row],[Spend, Dollars]]/data[[#This Row],[Conversions]])</f>
        <v>7.1559935999999968</v>
      </c>
      <c r="O9413" s="13">
        <f>data[[#This Row],[Conversions]]/data[[#This Row],[Clicks]]</f>
        <v>0.13415327816950537</v>
      </c>
      <c r="P9413" s="11">
        <v>34</v>
      </c>
      <c r="Q9413" s="11">
        <f>IF(data[[#This Row],[Spend, Dollars]]=0,0,data[[#This Row],[Total conversion value, Dollars]]/data[[#This Row],[Spend, Dollars]])</f>
        <v>4.7512619351699836</v>
      </c>
      <c r="R9413" s="2">
        <v>67.2</v>
      </c>
      <c r="S9413" s="2">
        <v>15</v>
      </c>
      <c r="T9413" s="2">
        <v>2</v>
      </c>
      <c r="U9413" s="2">
        <f t="shared" si="147"/>
        <v>84.2</v>
      </c>
    </row>
    <row r="9414" spans="1:21" x14ac:dyDescent="0.2">
      <c r="A9414" t="s">
        <v>22</v>
      </c>
      <c r="B9414" s="3">
        <v>45048</v>
      </c>
      <c r="C9414" s="10" t="str">
        <f>TEXT(data[[#This Row],[Date]],"mmmm")</f>
        <v>May</v>
      </c>
      <c r="D9414" t="s">
        <v>15</v>
      </c>
      <c r="E9414" t="s">
        <v>19</v>
      </c>
      <c r="F9414" t="s">
        <v>20</v>
      </c>
      <c r="G9414" t="s">
        <v>17</v>
      </c>
      <c r="H9414" s="11">
        <v>1582.8000000000002</v>
      </c>
      <c r="I9414" s="11">
        <v>13.295519999999998</v>
      </c>
      <c r="J9414" s="13">
        <f>data[[#This Row],[Clicks]]/data[[#This Row],[Impressions]]</f>
        <v>8.3999999999999977E-3</v>
      </c>
      <c r="K9414" s="1">
        <v>4.0000000000000063E-2</v>
      </c>
      <c r="L9414" s="2">
        <v>0.53182080000000076</v>
      </c>
      <c r="M9414">
        <v>1</v>
      </c>
      <c r="N9414" s="1">
        <f>IF(data[[#This Row],[Conversions]]=0,0,data[[#This Row],[Spend, Dollars]]/data[[#This Row],[Conversions]])</f>
        <v>0.53182080000000076</v>
      </c>
      <c r="O9414" s="13">
        <f>data[[#This Row],[Conversions]]/data[[#This Row],[Clicks]]</f>
        <v>7.5213304932789396E-2</v>
      </c>
      <c r="P9414" s="11">
        <v>59</v>
      </c>
      <c r="Q9414" s="11">
        <f>IF(data[[#This Row],[Spend, Dollars]]=0,0,data[[#This Row],[Total conversion value, Dollars]]/data[[#This Row],[Spend, Dollars]])</f>
        <v>110.93962477586419</v>
      </c>
      <c r="R9414" s="2">
        <v>75.599999999999994</v>
      </c>
      <c r="S9414" s="2">
        <v>18</v>
      </c>
      <c r="T9414" s="2">
        <v>2</v>
      </c>
      <c r="U9414" s="2">
        <f t="shared" si="147"/>
        <v>95.6</v>
      </c>
    </row>
    <row r="9415" spans="1:21" x14ac:dyDescent="0.2">
      <c r="A9415" t="s">
        <v>22</v>
      </c>
      <c r="B9415" s="3">
        <v>45049</v>
      </c>
      <c r="C9415" s="10" t="str">
        <f>TEXT(data[[#This Row],[Date]],"mmmm")</f>
        <v>May</v>
      </c>
      <c r="D9415" t="s">
        <v>15</v>
      </c>
      <c r="E9415" t="s">
        <v>19</v>
      </c>
      <c r="F9415" t="s">
        <v>20</v>
      </c>
      <c r="G9415" t="s">
        <v>17</v>
      </c>
      <c r="H9415" s="11">
        <v>1659</v>
      </c>
      <c r="I9415" s="11">
        <v>11.944799999999999</v>
      </c>
      <c r="J9415" s="13">
        <f>data[[#This Row],[Clicks]]/data[[#This Row],[Impressions]]</f>
        <v>7.1999999999999998E-3</v>
      </c>
      <c r="K9415" s="1">
        <v>1.0399999999999998</v>
      </c>
      <c r="L9415" s="2">
        <v>12.422591999999996</v>
      </c>
      <c r="M9415">
        <v>4</v>
      </c>
      <c r="N9415" s="1">
        <f>IF(data[[#This Row],[Conversions]]=0,0,data[[#This Row],[Spend, Dollars]]/data[[#This Row],[Conversions]])</f>
        <v>3.1056479999999991</v>
      </c>
      <c r="O9415" s="13">
        <f>data[[#This Row],[Conversions]]/data[[#This Row],[Clicks]]</f>
        <v>0.33487375259527163</v>
      </c>
      <c r="P9415" s="11">
        <v>160</v>
      </c>
      <c r="Q9415" s="11">
        <f>IF(data[[#This Row],[Spend, Dollars]]=0,0,data[[#This Row],[Total conversion value, Dollars]]/data[[#This Row],[Spend, Dollars]])</f>
        <v>12.879759715202757</v>
      </c>
      <c r="R9415" s="2">
        <v>82.8</v>
      </c>
      <c r="S9415" s="2">
        <v>27</v>
      </c>
      <c r="T9415" s="2">
        <v>3</v>
      </c>
      <c r="U9415" s="2">
        <f t="shared" si="147"/>
        <v>112.8</v>
      </c>
    </row>
    <row r="9416" spans="1:21" x14ac:dyDescent="0.2">
      <c r="A9416" t="s">
        <v>22</v>
      </c>
      <c r="B9416" s="3">
        <v>45050</v>
      </c>
      <c r="C9416" s="10" t="str">
        <f>TEXT(data[[#This Row],[Date]],"mmmm")</f>
        <v>May</v>
      </c>
      <c r="D9416" t="s">
        <v>15</v>
      </c>
      <c r="E9416" t="s">
        <v>19</v>
      </c>
      <c r="F9416" t="s">
        <v>20</v>
      </c>
      <c r="G9416" t="s">
        <v>17</v>
      </c>
      <c r="H9416" s="11">
        <v>2378.4</v>
      </c>
      <c r="I9416" s="11">
        <v>19.502879999999998</v>
      </c>
      <c r="J9416" s="13">
        <f>data[[#This Row],[Clicks]]/data[[#This Row],[Impressions]]</f>
        <v>8.199999999999999E-3</v>
      </c>
      <c r="K9416" s="1">
        <v>0.95999999999999974</v>
      </c>
      <c r="L9416" s="2">
        <v>18.722764799999993</v>
      </c>
      <c r="M9416">
        <v>1</v>
      </c>
      <c r="N9416" s="1">
        <f>IF(data[[#This Row],[Conversions]]=0,0,data[[#This Row],[Spend, Dollars]]/data[[#This Row],[Conversions]])</f>
        <v>18.722764799999993</v>
      </c>
      <c r="O9416" s="13">
        <f>data[[#This Row],[Conversions]]/data[[#This Row],[Clicks]]</f>
        <v>5.1274478436005355E-2</v>
      </c>
      <c r="P9416" s="11">
        <v>42</v>
      </c>
      <c r="Q9416" s="11">
        <f>IF(data[[#This Row],[Spend, Dollars]]=0,0,data[[#This Row],[Total conversion value, Dollars]]/data[[#This Row],[Spend, Dollars]])</f>
        <v>2.2432584315752346</v>
      </c>
      <c r="R9416" s="2">
        <v>43.199999999999996</v>
      </c>
      <c r="S9416" s="2">
        <v>6</v>
      </c>
      <c r="T9416" s="2">
        <v>6</v>
      </c>
      <c r="U9416" s="2">
        <f t="shared" si="147"/>
        <v>55.199999999999996</v>
      </c>
    </row>
    <row r="9417" spans="1:21" x14ac:dyDescent="0.2">
      <c r="A9417" t="s">
        <v>22</v>
      </c>
      <c r="B9417" s="3">
        <v>45051</v>
      </c>
      <c r="C9417" s="10" t="str">
        <f>TEXT(data[[#This Row],[Date]],"mmmm")</f>
        <v>May</v>
      </c>
      <c r="D9417" t="s">
        <v>15</v>
      </c>
      <c r="E9417" t="s">
        <v>19</v>
      </c>
      <c r="F9417" t="s">
        <v>20</v>
      </c>
      <c r="G9417" t="s">
        <v>17</v>
      </c>
      <c r="H9417" s="11">
        <v>1481.2</v>
      </c>
      <c r="I9417" s="11">
        <v>7.8503599999999993</v>
      </c>
      <c r="J9417" s="13">
        <f>data[[#This Row],[Clicks]]/data[[#This Row],[Impressions]]</f>
        <v>5.2999999999999992E-3</v>
      </c>
      <c r="K9417" s="1">
        <v>1.0199999999999998</v>
      </c>
      <c r="L9417" s="2">
        <v>8.0073671999999974</v>
      </c>
      <c r="M9417">
        <v>1</v>
      </c>
      <c r="N9417" s="1">
        <f>IF(data[[#This Row],[Conversions]]=0,0,data[[#This Row],[Spend, Dollars]]/data[[#This Row],[Conversions]])</f>
        <v>8.0073671999999974</v>
      </c>
      <c r="O9417" s="13">
        <f>data[[#This Row],[Conversions]]/data[[#This Row],[Clicks]]</f>
        <v>0.12738269327776053</v>
      </c>
      <c r="P9417" s="11">
        <v>36</v>
      </c>
      <c r="Q9417" s="11">
        <f>IF(data[[#This Row],[Spend, Dollars]]=0,0,data[[#This Row],[Total conversion value, Dollars]]/data[[#This Row],[Spend, Dollars]])</f>
        <v>4.4958597627444901</v>
      </c>
      <c r="R9417" s="2">
        <v>70.8</v>
      </c>
      <c r="S9417" s="2">
        <v>4.5</v>
      </c>
      <c r="T9417" s="2">
        <v>3</v>
      </c>
      <c r="U9417" s="2">
        <f t="shared" si="147"/>
        <v>78.3</v>
      </c>
    </row>
    <row r="9418" spans="1:21" x14ac:dyDescent="0.2">
      <c r="A9418" t="s">
        <v>22</v>
      </c>
      <c r="B9418" s="3">
        <v>45052</v>
      </c>
      <c r="C9418" s="10" t="str">
        <f>TEXT(data[[#This Row],[Date]],"mmmm")</f>
        <v>May</v>
      </c>
      <c r="D9418" t="s">
        <v>15</v>
      </c>
      <c r="E9418" t="s">
        <v>19</v>
      </c>
      <c r="F9418" t="s">
        <v>20</v>
      </c>
      <c r="G9418" t="s">
        <v>17</v>
      </c>
      <c r="H9418" s="11">
        <v>1418.8000000000002</v>
      </c>
      <c r="I9418" s="11">
        <v>10.641</v>
      </c>
      <c r="J9418" s="13">
        <f>data[[#This Row],[Clicks]]/data[[#This Row],[Impressions]]</f>
        <v>7.4999999999999989E-3</v>
      </c>
      <c r="K9418" s="1">
        <v>0.61999999999999977</v>
      </c>
      <c r="L9418" s="2">
        <v>6.5974199999999978</v>
      </c>
      <c r="M9418">
        <v>4</v>
      </c>
      <c r="N9418" s="1">
        <f>IF(data[[#This Row],[Conversions]]=0,0,data[[#This Row],[Spend, Dollars]]/data[[#This Row],[Conversions]])</f>
        <v>1.6493549999999995</v>
      </c>
      <c r="O9418" s="13">
        <f>data[[#This Row],[Conversions]]/data[[#This Row],[Clicks]]</f>
        <v>0.37590452025185606</v>
      </c>
      <c r="P9418" s="11">
        <v>176</v>
      </c>
      <c r="Q9418" s="11">
        <f>IF(data[[#This Row],[Spend, Dollars]]=0,0,data[[#This Row],[Total conversion value, Dollars]]/data[[#This Row],[Spend, Dollars]])</f>
        <v>26.677094985615597</v>
      </c>
      <c r="R9418" s="2">
        <v>82.8</v>
      </c>
      <c r="S9418" s="2">
        <v>22.5</v>
      </c>
      <c r="T9418" s="2">
        <v>4</v>
      </c>
      <c r="U9418" s="2">
        <f t="shared" si="147"/>
        <v>109.3</v>
      </c>
    </row>
    <row r="9419" spans="1:21" x14ac:dyDescent="0.2">
      <c r="A9419" t="s">
        <v>22</v>
      </c>
      <c r="B9419" s="3">
        <v>45053</v>
      </c>
      <c r="C9419" s="10" t="str">
        <f>TEXT(data[[#This Row],[Date]],"mmmm")</f>
        <v>May</v>
      </c>
      <c r="D9419" t="s">
        <v>15</v>
      </c>
      <c r="E9419" t="s">
        <v>19</v>
      </c>
      <c r="F9419" t="s">
        <v>20</v>
      </c>
      <c r="G9419" t="s">
        <v>17</v>
      </c>
      <c r="H9419" s="11">
        <v>1950.2000000000003</v>
      </c>
      <c r="I9419" s="11">
        <v>23.207380000000004</v>
      </c>
      <c r="J9419" s="13">
        <f>data[[#This Row],[Clicks]]/data[[#This Row],[Impressions]]</f>
        <v>1.1900000000000001E-2</v>
      </c>
      <c r="K9419" s="1">
        <v>0.32999999999999985</v>
      </c>
      <c r="L9419" s="2">
        <v>7.6584353999999975</v>
      </c>
      <c r="M9419">
        <v>5</v>
      </c>
      <c r="N9419" s="1">
        <f>IF(data[[#This Row],[Conversions]]=0,0,data[[#This Row],[Spend, Dollars]]/data[[#This Row],[Conversions]])</f>
        <v>1.5316870799999995</v>
      </c>
      <c r="O9419" s="13">
        <f>data[[#This Row],[Conversions]]/data[[#This Row],[Clicks]]</f>
        <v>0.21544870640287697</v>
      </c>
      <c r="P9419" s="11">
        <v>195</v>
      </c>
      <c r="Q9419" s="11">
        <f>IF(data[[#This Row],[Spend, Dollars]]=0,0,data[[#This Row],[Total conversion value, Dollars]]/data[[#This Row],[Spend, Dollars]])</f>
        <v>25.462119847612747</v>
      </c>
      <c r="R9419" s="2">
        <v>60</v>
      </c>
      <c r="S9419" s="2">
        <v>18</v>
      </c>
      <c r="T9419" s="2">
        <v>5</v>
      </c>
      <c r="U9419" s="2">
        <f t="shared" si="147"/>
        <v>83</v>
      </c>
    </row>
    <row r="9420" spans="1:21" x14ac:dyDescent="0.2">
      <c r="A9420" t="s">
        <v>22</v>
      </c>
      <c r="B9420" s="3">
        <v>45054</v>
      </c>
      <c r="C9420" s="10" t="str">
        <f>TEXT(data[[#This Row],[Date]],"mmmm")</f>
        <v>May</v>
      </c>
      <c r="D9420" t="s">
        <v>15</v>
      </c>
      <c r="E9420" t="s">
        <v>19</v>
      </c>
      <c r="F9420" t="s">
        <v>20</v>
      </c>
      <c r="G9420" t="s">
        <v>17</v>
      </c>
      <c r="H9420" s="11">
        <v>2256.2000000000003</v>
      </c>
      <c r="I9420" s="11">
        <v>15.793400000000004</v>
      </c>
      <c r="J9420" s="13">
        <f>data[[#This Row],[Clicks]]/data[[#This Row],[Impressions]]</f>
        <v>7.000000000000001E-3</v>
      </c>
      <c r="K9420" s="1">
        <v>0.93999999999999984</v>
      </c>
      <c r="L9420" s="2">
        <v>14.845796</v>
      </c>
      <c r="M9420">
        <v>1</v>
      </c>
      <c r="N9420" s="1">
        <f>IF(data[[#This Row],[Conversions]]=0,0,data[[#This Row],[Spend, Dollars]]/data[[#This Row],[Conversions]])</f>
        <v>14.845796</v>
      </c>
      <c r="O9420" s="13">
        <f>data[[#This Row],[Conversions]]/data[[#This Row],[Clicks]]</f>
        <v>6.3317588359694546E-2</v>
      </c>
      <c r="P9420" s="11">
        <v>30</v>
      </c>
      <c r="Q9420" s="11">
        <f>IF(data[[#This Row],[Spend, Dollars]]=0,0,data[[#This Row],[Total conversion value, Dollars]]/data[[#This Row],[Spend, Dollars]])</f>
        <v>2.0207740965859964</v>
      </c>
      <c r="R9420" s="2">
        <v>56.4</v>
      </c>
      <c r="S9420" s="2">
        <v>22.5</v>
      </c>
      <c r="T9420" s="2">
        <v>7</v>
      </c>
      <c r="U9420" s="2">
        <f t="shared" si="147"/>
        <v>85.9</v>
      </c>
    </row>
    <row r="9421" spans="1:21" x14ac:dyDescent="0.2">
      <c r="A9421" t="s">
        <v>22</v>
      </c>
      <c r="B9421" s="3">
        <v>45055</v>
      </c>
      <c r="C9421" s="10" t="str">
        <f>TEXT(data[[#This Row],[Date]],"mmmm")</f>
        <v>May</v>
      </c>
      <c r="D9421" t="s">
        <v>15</v>
      </c>
      <c r="E9421" t="s">
        <v>19</v>
      </c>
      <c r="F9421" t="s">
        <v>20</v>
      </c>
      <c r="G9421" t="s">
        <v>17</v>
      </c>
      <c r="H9421" s="11">
        <v>1987.4</v>
      </c>
      <c r="I9421" s="11">
        <v>17.687859999999997</v>
      </c>
      <c r="J9421" s="13">
        <f>data[[#This Row],[Clicks]]/data[[#This Row],[Impressions]]</f>
        <v>8.8999999999999982E-3</v>
      </c>
      <c r="K9421" s="1">
        <v>0.94999999999999984</v>
      </c>
      <c r="L9421" s="2">
        <v>16.803466999999994</v>
      </c>
      <c r="M9421">
        <v>1</v>
      </c>
      <c r="N9421" s="1">
        <f>IF(data[[#This Row],[Conversions]]=0,0,data[[#This Row],[Spend, Dollars]]/data[[#This Row],[Conversions]])</f>
        <v>16.803466999999994</v>
      </c>
      <c r="O9421" s="13">
        <f>data[[#This Row],[Conversions]]/data[[#This Row],[Clicks]]</f>
        <v>5.6535951777094584E-2</v>
      </c>
      <c r="P9421" s="11">
        <v>77</v>
      </c>
      <c r="Q9421" s="11">
        <f>IF(data[[#This Row],[Spend, Dollars]]=0,0,data[[#This Row],[Total conversion value, Dollars]]/data[[#This Row],[Spend, Dollars]])</f>
        <v>4.5823876703539828</v>
      </c>
      <c r="R9421" s="2">
        <v>72</v>
      </c>
      <c r="S9421" s="2">
        <v>10.5</v>
      </c>
      <c r="T9421" s="2">
        <v>1</v>
      </c>
      <c r="U9421" s="2">
        <f t="shared" si="147"/>
        <v>83.5</v>
      </c>
    </row>
    <row r="9422" spans="1:21" x14ac:dyDescent="0.2">
      <c r="A9422" t="s">
        <v>22</v>
      </c>
      <c r="B9422" s="3">
        <v>45056</v>
      </c>
      <c r="C9422" s="10" t="str">
        <f>TEXT(data[[#This Row],[Date]],"mmmm")</f>
        <v>May</v>
      </c>
      <c r="D9422" t="s">
        <v>15</v>
      </c>
      <c r="E9422" t="s">
        <v>19</v>
      </c>
      <c r="F9422" t="s">
        <v>20</v>
      </c>
      <c r="G9422" t="s">
        <v>17</v>
      </c>
      <c r="H9422" s="11">
        <v>1278.4000000000001</v>
      </c>
      <c r="I9422" s="11">
        <v>7.5425600000000017</v>
      </c>
      <c r="J9422" s="13">
        <f>data[[#This Row],[Clicks]]/data[[#This Row],[Impressions]]</f>
        <v>5.9000000000000007E-3</v>
      </c>
      <c r="K9422" s="1">
        <v>0.1</v>
      </c>
      <c r="L9422" s="2">
        <v>0.75425600000000026</v>
      </c>
      <c r="M9422">
        <v>1</v>
      </c>
      <c r="N9422" s="1">
        <f>IF(data[[#This Row],[Conversions]]=0,0,data[[#This Row],[Spend, Dollars]]/data[[#This Row],[Conversions]])</f>
        <v>0.75425600000000026</v>
      </c>
      <c r="O9422" s="13">
        <f>data[[#This Row],[Conversions]]/data[[#This Row],[Clicks]]</f>
        <v>0.13258098046286668</v>
      </c>
      <c r="P9422" s="11">
        <v>36</v>
      </c>
      <c r="Q9422" s="11">
        <f>IF(data[[#This Row],[Spend, Dollars]]=0,0,data[[#This Row],[Total conversion value, Dollars]]/data[[#This Row],[Spend, Dollars]])</f>
        <v>47.729152966632</v>
      </c>
      <c r="R9422" s="2">
        <v>72</v>
      </c>
      <c r="S9422" s="2">
        <v>15</v>
      </c>
      <c r="T9422" s="2">
        <v>2</v>
      </c>
      <c r="U9422" s="2">
        <f t="shared" si="147"/>
        <v>89</v>
      </c>
    </row>
    <row r="9423" spans="1:21" x14ac:dyDescent="0.2">
      <c r="A9423" t="s">
        <v>22</v>
      </c>
      <c r="B9423" s="3">
        <v>45057</v>
      </c>
      <c r="C9423" s="10" t="str">
        <f>TEXT(data[[#This Row],[Date]],"mmmm")</f>
        <v>May</v>
      </c>
      <c r="D9423" t="s">
        <v>15</v>
      </c>
      <c r="E9423" t="s">
        <v>19</v>
      </c>
      <c r="F9423" t="s">
        <v>20</v>
      </c>
      <c r="G9423" t="s">
        <v>17</v>
      </c>
      <c r="H9423" s="11">
        <v>2229.2000000000003</v>
      </c>
      <c r="I9423" s="11">
        <v>17.164840000000005</v>
      </c>
      <c r="J9423" s="13">
        <f>data[[#This Row],[Clicks]]/data[[#This Row],[Impressions]]</f>
        <v>7.7000000000000011E-3</v>
      </c>
      <c r="K9423" s="1">
        <v>9.9999999999999395E-3</v>
      </c>
      <c r="L9423" s="2">
        <v>0.17164839999999901</v>
      </c>
      <c r="M9423">
        <v>3</v>
      </c>
      <c r="N9423" s="1">
        <f>IF(data[[#This Row],[Conversions]]=0,0,data[[#This Row],[Spend, Dollars]]/data[[#This Row],[Conversions]])</f>
        <v>5.7216133333333002E-2</v>
      </c>
      <c r="O9423" s="13">
        <f>data[[#This Row],[Conversions]]/data[[#This Row],[Clicks]]</f>
        <v>0.17477587906441303</v>
      </c>
      <c r="P9423" s="11">
        <v>204</v>
      </c>
      <c r="Q9423" s="11">
        <f>IF(data[[#This Row],[Spend, Dollars]]=0,0,data[[#This Row],[Total conversion value, Dollars]]/data[[#This Row],[Spend, Dollars]])</f>
        <v>1188.4759776380158</v>
      </c>
      <c r="R9423" s="2">
        <v>63.599999999999994</v>
      </c>
      <c r="S9423" s="2">
        <v>25.5</v>
      </c>
      <c r="T9423" s="2">
        <v>2</v>
      </c>
      <c r="U9423" s="2">
        <f t="shared" si="147"/>
        <v>91.1</v>
      </c>
    </row>
    <row r="9424" spans="1:21" x14ac:dyDescent="0.2">
      <c r="A9424" t="s">
        <v>22</v>
      </c>
      <c r="B9424" s="3">
        <v>45058</v>
      </c>
      <c r="C9424" s="10" t="str">
        <f>TEXT(data[[#This Row],[Date]],"mmmm")</f>
        <v>May</v>
      </c>
      <c r="D9424" t="s">
        <v>15</v>
      </c>
      <c r="E9424" t="s">
        <v>19</v>
      </c>
      <c r="F9424" t="s">
        <v>20</v>
      </c>
      <c r="G9424" t="s">
        <v>17</v>
      </c>
      <c r="H9424" s="11">
        <v>1737.4</v>
      </c>
      <c r="I9424" s="11">
        <v>14.594160000000002</v>
      </c>
      <c r="J9424" s="13">
        <f>data[[#This Row],[Clicks]]/data[[#This Row],[Impressions]]</f>
        <v>8.4000000000000012E-3</v>
      </c>
      <c r="K9424" s="1">
        <v>1.0999999999999999</v>
      </c>
      <c r="L9424" s="2">
        <v>16.053576</v>
      </c>
      <c r="M9424">
        <v>1</v>
      </c>
      <c r="N9424" s="1">
        <f>IF(data[[#This Row],[Conversions]]=0,0,data[[#This Row],[Spend, Dollars]]/data[[#This Row],[Conversions]])</f>
        <v>16.053576</v>
      </c>
      <c r="O9424" s="13">
        <f>data[[#This Row],[Conversions]]/data[[#This Row],[Clicks]]</f>
        <v>6.85205589084949E-2</v>
      </c>
      <c r="P9424" s="11">
        <v>59</v>
      </c>
      <c r="Q9424" s="11">
        <f>IF(data[[#This Row],[Spend, Dollars]]=0,0,data[[#This Row],[Total conversion value, Dollars]]/data[[#This Row],[Spend, Dollars]])</f>
        <v>3.6751936141829087</v>
      </c>
      <c r="R9424" s="2">
        <v>48</v>
      </c>
      <c r="S9424" s="2">
        <v>3</v>
      </c>
      <c r="T9424" s="2">
        <v>2</v>
      </c>
      <c r="U9424" s="2">
        <f t="shared" si="147"/>
        <v>53</v>
      </c>
    </row>
    <row r="9425" spans="1:21" x14ac:dyDescent="0.2">
      <c r="A9425" t="s">
        <v>22</v>
      </c>
      <c r="B9425" s="3">
        <v>45059</v>
      </c>
      <c r="C9425" s="10" t="str">
        <f>TEXT(data[[#This Row],[Date]],"mmmm")</f>
        <v>May</v>
      </c>
      <c r="D9425" t="s">
        <v>15</v>
      </c>
      <c r="E9425" t="s">
        <v>19</v>
      </c>
      <c r="F9425" t="s">
        <v>20</v>
      </c>
      <c r="G9425" t="s">
        <v>17</v>
      </c>
      <c r="H9425" s="11">
        <v>1836</v>
      </c>
      <c r="I9425" s="11">
        <v>9.5472000000000001</v>
      </c>
      <c r="J9425" s="13">
        <f>data[[#This Row],[Clicks]]/data[[#This Row],[Impressions]]</f>
        <v>5.1999999999999998E-3</v>
      </c>
      <c r="K9425" s="1">
        <v>2.0000000000000046E-2</v>
      </c>
      <c r="L9425" s="2">
        <v>0.19094400000000045</v>
      </c>
      <c r="M9425">
        <v>3</v>
      </c>
      <c r="N9425" s="1">
        <f>IF(data[[#This Row],[Conversions]]=0,0,data[[#This Row],[Spend, Dollars]]/data[[#This Row],[Conversions]])</f>
        <v>6.3648000000000149E-2</v>
      </c>
      <c r="O9425" s="13">
        <f>data[[#This Row],[Conversions]]/data[[#This Row],[Clicks]]</f>
        <v>0.31422825540472599</v>
      </c>
      <c r="P9425" s="11">
        <v>195</v>
      </c>
      <c r="Q9425" s="11">
        <f>IF(data[[#This Row],[Spend, Dollars]]=0,0,data[[#This Row],[Total conversion value, Dollars]]/data[[#This Row],[Spend, Dollars]])</f>
        <v>1021.2418300653571</v>
      </c>
      <c r="R9425" s="2">
        <v>70.8</v>
      </c>
      <c r="S9425" s="2">
        <v>21</v>
      </c>
      <c r="T9425" s="2">
        <v>4</v>
      </c>
      <c r="U9425" s="2">
        <f t="shared" si="147"/>
        <v>95.8</v>
      </c>
    </row>
    <row r="9426" spans="1:21" x14ac:dyDescent="0.2">
      <c r="A9426" t="s">
        <v>22</v>
      </c>
      <c r="B9426" s="3">
        <v>45060</v>
      </c>
      <c r="C9426" s="10" t="str">
        <f>TEXT(data[[#This Row],[Date]],"mmmm")</f>
        <v>May</v>
      </c>
      <c r="D9426" t="s">
        <v>15</v>
      </c>
      <c r="E9426" t="s">
        <v>19</v>
      </c>
      <c r="F9426" t="s">
        <v>20</v>
      </c>
      <c r="G9426" t="s">
        <v>17</v>
      </c>
      <c r="H9426" s="11">
        <v>1210.8000000000002</v>
      </c>
      <c r="I9426" s="11">
        <v>7.7491200000000005</v>
      </c>
      <c r="J9426" s="13">
        <f>data[[#This Row],[Clicks]]/data[[#This Row],[Impressions]]</f>
        <v>6.3999999999999994E-3</v>
      </c>
      <c r="K9426" s="1">
        <v>0.16000000000000003</v>
      </c>
      <c r="L9426" s="2">
        <v>1.2398592000000004</v>
      </c>
      <c r="M9426">
        <v>1</v>
      </c>
      <c r="N9426" s="1">
        <f>IF(data[[#This Row],[Conversions]]=0,0,data[[#This Row],[Spend, Dollars]]/data[[#This Row],[Conversions]])</f>
        <v>1.2398592000000004</v>
      </c>
      <c r="O9426" s="13">
        <f>data[[#This Row],[Conversions]]/data[[#This Row],[Clicks]]</f>
        <v>0.1290469111331351</v>
      </c>
      <c r="P9426" s="11">
        <v>39</v>
      </c>
      <c r="Q9426" s="11">
        <f>IF(data[[#This Row],[Spend, Dollars]]=0,0,data[[#This Row],[Total conversion value, Dollars]]/data[[#This Row],[Spend, Dollars]])</f>
        <v>31.455184588701677</v>
      </c>
      <c r="R9426" s="2">
        <v>34.799999999999997</v>
      </c>
      <c r="S9426" s="2">
        <v>3</v>
      </c>
      <c r="T9426" s="2">
        <v>5</v>
      </c>
      <c r="U9426" s="2">
        <f t="shared" si="147"/>
        <v>42.8</v>
      </c>
    </row>
    <row r="9427" spans="1:21" x14ac:dyDescent="0.2">
      <c r="A9427" t="s">
        <v>22</v>
      </c>
      <c r="B9427" s="3">
        <v>45061</v>
      </c>
      <c r="C9427" s="10" t="str">
        <f>TEXT(data[[#This Row],[Date]],"mmmm")</f>
        <v>May</v>
      </c>
      <c r="D9427" t="s">
        <v>15</v>
      </c>
      <c r="E9427" t="s">
        <v>19</v>
      </c>
      <c r="F9427" t="s">
        <v>20</v>
      </c>
      <c r="G9427" t="s">
        <v>17</v>
      </c>
      <c r="H9427" s="11">
        <v>1181.8000000000002</v>
      </c>
      <c r="I9427" s="11">
        <v>3.0726800000000014</v>
      </c>
      <c r="J9427" s="13">
        <f>data[[#This Row],[Clicks]]/data[[#This Row],[Impressions]]</f>
        <v>2.6000000000000007E-3</v>
      </c>
      <c r="K9427" s="1">
        <v>9.9999999999999794E-3</v>
      </c>
      <c r="L9427" s="2">
        <v>3.072679999999995E-2</v>
      </c>
      <c r="M9427">
        <v>4</v>
      </c>
      <c r="N9427" s="1">
        <f>IF(data[[#This Row],[Conversions]]=0,0,data[[#This Row],[Spend, Dollars]]/data[[#This Row],[Conversions]])</f>
        <v>7.6816999999999875E-3</v>
      </c>
      <c r="O9427" s="13">
        <f>data[[#This Row],[Conversions]]/data[[#This Row],[Clicks]]</f>
        <v>1.3017951755470789</v>
      </c>
      <c r="P9427" s="11">
        <v>300</v>
      </c>
      <c r="Q9427" s="11">
        <f>IF(data[[#This Row],[Spend, Dollars]]=0,0,data[[#This Row],[Total conversion value, Dollars]]/data[[#This Row],[Spend, Dollars]])</f>
        <v>9763.4638166031109</v>
      </c>
      <c r="R9427" s="2">
        <v>40.799999999999997</v>
      </c>
      <c r="S9427" s="2">
        <v>19.5</v>
      </c>
      <c r="T9427" s="2">
        <v>5</v>
      </c>
      <c r="U9427" s="2">
        <f t="shared" si="147"/>
        <v>65.3</v>
      </c>
    </row>
    <row r="9428" spans="1:21" x14ac:dyDescent="0.2">
      <c r="A9428" t="s">
        <v>22</v>
      </c>
      <c r="B9428" s="3">
        <v>45062</v>
      </c>
      <c r="C9428" s="10" t="str">
        <f>TEXT(data[[#This Row],[Date]],"mmmm")</f>
        <v>May</v>
      </c>
      <c r="D9428" t="s">
        <v>15</v>
      </c>
      <c r="E9428" t="s">
        <v>19</v>
      </c>
      <c r="F9428" t="s">
        <v>20</v>
      </c>
      <c r="G9428" t="s">
        <v>17</v>
      </c>
      <c r="H9428" s="11">
        <v>1882.8000000000002</v>
      </c>
      <c r="I9428" s="11">
        <v>11.296800000000003</v>
      </c>
      <c r="J9428" s="13">
        <f>data[[#This Row],[Clicks]]/data[[#This Row],[Impressions]]</f>
        <v>6.000000000000001E-3</v>
      </c>
      <c r="K9428" s="1">
        <v>1.0099999999999998</v>
      </c>
      <c r="L9428" s="2">
        <v>11.409768</v>
      </c>
      <c r="M9428">
        <v>2</v>
      </c>
      <c r="N9428" s="1">
        <f>IF(data[[#This Row],[Conversions]]=0,0,data[[#This Row],[Spend, Dollars]]/data[[#This Row],[Conversions]])</f>
        <v>5.7048839999999998</v>
      </c>
      <c r="O9428" s="13">
        <f>data[[#This Row],[Conversions]]/data[[#This Row],[Clicks]]</f>
        <v>0.17704128602790167</v>
      </c>
      <c r="P9428" s="11">
        <v>150</v>
      </c>
      <c r="Q9428" s="11">
        <f>IF(data[[#This Row],[Spend, Dollars]]=0,0,data[[#This Row],[Total conversion value, Dollars]]/data[[#This Row],[Spend, Dollars]])</f>
        <v>13.146630150586761</v>
      </c>
      <c r="R9428" s="2">
        <v>36</v>
      </c>
      <c r="S9428" s="2">
        <v>22.5</v>
      </c>
      <c r="T9428" s="2">
        <v>2</v>
      </c>
      <c r="U9428" s="2">
        <f t="shared" si="147"/>
        <v>60.5</v>
      </c>
    </row>
    <row r="9429" spans="1:21" x14ac:dyDescent="0.2">
      <c r="A9429" t="s">
        <v>22</v>
      </c>
      <c r="B9429" s="3">
        <v>45063</v>
      </c>
      <c r="C9429" s="10" t="str">
        <f>TEXT(data[[#This Row],[Date]],"mmmm")</f>
        <v>May</v>
      </c>
      <c r="D9429" t="s">
        <v>15</v>
      </c>
      <c r="E9429" t="s">
        <v>19</v>
      </c>
      <c r="F9429" t="s">
        <v>20</v>
      </c>
      <c r="G9429" t="s">
        <v>17</v>
      </c>
      <c r="H9429" s="11">
        <v>1377.2</v>
      </c>
      <c r="I9429" s="11">
        <v>9.502679999999998</v>
      </c>
      <c r="J9429" s="13">
        <f>data[[#This Row],[Clicks]]/data[[#This Row],[Impressions]]</f>
        <v>6.8999999999999981E-3</v>
      </c>
      <c r="K9429" s="1">
        <v>0.18000000000000008</v>
      </c>
      <c r="L9429" s="2">
        <v>1.7104824000000003</v>
      </c>
      <c r="M9429">
        <v>1</v>
      </c>
      <c r="N9429" s="1">
        <f>IF(data[[#This Row],[Conversions]]=0,0,data[[#This Row],[Spend, Dollars]]/data[[#This Row],[Conversions]])</f>
        <v>1.7104824000000003</v>
      </c>
      <c r="O9429" s="13">
        <f>data[[#This Row],[Conversions]]/data[[#This Row],[Clicks]]</f>
        <v>0.1052334709787134</v>
      </c>
      <c r="P9429" s="11">
        <v>41</v>
      </c>
      <c r="Q9429" s="11">
        <f>IF(data[[#This Row],[Spend, Dollars]]=0,0,data[[#This Row],[Total conversion value, Dollars]]/data[[#This Row],[Spend, Dollars]])</f>
        <v>23.969846167373596</v>
      </c>
      <c r="R9429" s="2">
        <v>46.8</v>
      </c>
      <c r="S9429" s="2">
        <v>13.5</v>
      </c>
      <c r="T9429" s="2">
        <v>4</v>
      </c>
      <c r="U9429" s="2">
        <f t="shared" si="147"/>
        <v>64.3</v>
      </c>
    </row>
    <row r="9430" spans="1:21" x14ac:dyDescent="0.2">
      <c r="A9430" t="s">
        <v>22</v>
      </c>
      <c r="B9430" s="3">
        <v>45064</v>
      </c>
      <c r="C9430" s="10" t="str">
        <f>TEXT(data[[#This Row],[Date]],"mmmm")</f>
        <v>May</v>
      </c>
      <c r="D9430" t="s">
        <v>15</v>
      </c>
      <c r="E9430" t="s">
        <v>19</v>
      </c>
      <c r="F9430" t="s">
        <v>20</v>
      </c>
      <c r="G9430" t="s">
        <v>17</v>
      </c>
      <c r="H9430" s="11">
        <v>1358</v>
      </c>
      <c r="I9430" s="11">
        <v>4.6172000000000013</v>
      </c>
      <c r="J9430" s="13">
        <f>data[[#This Row],[Clicks]]/data[[#This Row],[Impressions]]</f>
        <v>3.4000000000000011E-3</v>
      </c>
      <c r="K9430" s="1">
        <v>0.41999999999999982</v>
      </c>
      <c r="L9430" s="2">
        <v>1.9392239999999996</v>
      </c>
      <c r="M9430">
        <v>2</v>
      </c>
      <c r="N9430" s="1">
        <f>IF(data[[#This Row],[Conversions]]=0,0,data[[#This Row],[Spend, Dollars]]/data[[#This Row],[Conversions]])</f>
        <v>0.96961199999999981</v>
      </c>
      <c r="O9430" s="13">
        <f>data[[#This Row],[Conversions]]/data[[#This Row],[Clicks]]</f>
        <v>0.43316295590401099</v>
      </c>
      <c r="P9430" s="11">
        <v>80</v>
      </c>
      <c r="Q9430" s="11">
        <f>IF(data[[#This Row],[Spend, Dollars]]=0,0,data[[#This Row],[Total conversion value, Dollars]]/data[[#This Row],[Spend, Dollars]])</f>
        <v>41.253614848001064</v>
      </c>
      <c r="R9430" s="2">
        <v>27.599999999999998</v>
      </c>
      <c r="S9430" s="2">
        <v>4.5</v>
      </c>
      <c r="T9430" s="2">
        <v>1</v>
      </c>
      <c r="U9430" s="2">
        <f t="shared" si="147"/>
        <v>33.099999999999994</v>
      </c>
    </row>
    <row r="9431" spans="1:21" x14ac:dyDescent="0.2">
      <c r="A9431" t="s">
        <v>22</v>
      </c>
      <c r="B9431" s="3">
        <v>45065</v>
      </c>
      <c r="C9431" s="10" t="str">
        <f>TEXT(data[[#This Row],[Date]],"mmmm")</f>
        <v>May</v>
      </c>
      <c r="D9431" t="s">
        <v>15</v>
      </c>
      <c r="E9431" t="s">
        <v>19</v>
      </c>
      <c r="F9431" t="s">
        <v>20</v>
      </c>
      <c r="G9431" t="s">
        <v>17</v>
      </c>
      <c r="H9431" s="11">
        <v>2152.6</v>
      </c>
      <c r="I9431" s="11">
        <v>13.13086</v>
      </c>
      <c r="J9431" s="13">
        <f>data[[#This Row],[Clicks]]/data[[#This Row],[Impressions]]</f>
        <v>6.1000000000000004E-3</v>
      </c>
      <c r="K9431" s="1">
        <v>1.0099999999999998</v>
      </c>
      <c r="L9431" s="2">
        <v>13.262168599999997</v>
      </c>
      <c r="M9431">
        <v>1</v>
      </c>
      <c r="N9431" s="1">
        <f>IF(data[[#This Row],[Conversions]]=0,0,data[[#This Row],[Spend, Dollars]]/data[[#This Row],[Conversions]])</f>
        <v>13.262168599999997</v>
      </c>
      <c r="O9431" s="13">
        <f>data[[#This Row],[Conversions]]/data[[#This Row],[Clicks]]</f>
        <v>7.6156474138022942E-2</v>
      </c>
      <c r="P9431" s="11">
        <v>61</v>
      </c>
      <c r="Q9431" s="11">
        <f>IF(data[[#This Row],[Spend, Dollars]]=0,0,data[[#This Row],[Total conversion value, Dollars]]/data[[#This Row],[Spend, Dollars]])</f>
        <v>4.5995494281380207</v>
      </c>
      <c r="R9431" s="2">
        <v>82.8</v>
      </c>
      <c r="S9431" s="2">
        <v>19.5</v>
      </c>
      <c r="T9431" s="2">
        <v>4</v>
      </c>
      <c r="U9431" s="2">
        <f t="shared" si="147"/>
        <v>106.3</v>
      </c>
    </row>
    <row r="9432" spans="1:21" x14ac:dyDescent="0.2">
      <c r="A9432" t="s">
        <v>22</v>
      </c>
      <c r="B9432" s="3">
        <v>45066</v>
      </c>
      <c r="C9432" s="10" t="str">
        <f>TEXT(data[[#This Row],[Date]],"mmmm")</f>
        <v>May</v>
      </c>
      <c r="D9432" t="s">
        <v>15</v>
      </c>
      <c r="E9432" t="s">
        <v>19</v>
      </c>
      <c r="F9432" t="s">
        <v>20</v>
      </c>
      <c r="G9432" t="s">
        <v>17</v>
      </c>
      <c r="H9432" s="11">
        <v>2221.4</v>
      </c>
      <c r="I9432" s="11">
        <v>20.881160000000001</v>
      </c>
      <c r="J9432" s="13">
        <f>data[[#This Row],[Clicks]]/data[[#This Row],[Impressions]]</f>
        <v>9.4000000000000004E-3</v>
      </c>
      <c r="K9432" s="1">
        <v>0.73999999999999988</v>
      </c>
      <c r="L9432" s="2">
        <v>15.452058399999999</v>
      </c>
      <c r="M9432">
        <v>4</v>
      </c>
      <c r="N9432" s="1">
        <f>IF(data[[#This Row],[Conversions]]=0,0,data[[#This Row],[Spend, Dollars]]/data[[#This Row],[Conversions]])</f>
        <v>3.8630145999999996</v>
      </c>
      <c r="O9432" s="13">
        <f>data[[#This Row],[Conversions]]/data[[#This Row],[Clicks]]</f>
        <v>0.19156023899055416</v>
      </c>
      <c r="P9432" s="11">
        <v>276</v>
      </c>
      <c r="Q9432" s="11">
        <f>IF(data[[#This Row],[Spend, Dollars]]=0,0,data[[#This Row],[Total conversion value, Dollars]]/data[[#This Row],[Spend, Dollars]])</f>
        <v>17.861697959930051</v>
      </c>
      <c r="R9432" s="2">
        <v>50.4</v>
      </c>
      <c r="S9432" s="2">
        <v>3</v>
      </c>
      <c r="T9432" s="2">
        <v>1</v>
      </c>
      <c r="U9432" s="2">
        <f t="shared" si="147"/>
        <v>54.4</v>
      </c>
    </row>
    <row r="9433" spans="1:21" x14ac:dyDescent="0.2">
      <c r="A9433" t="s">
        <v>22</v>
      </c>
      <c r="B9433" s="3">
        <v>45067</v>
      </c>
      <c r="C9433" s="10" t="str">
        <f>TEXT(data[[#This Row],[Date]],"mmmm")</f>
        <v>May</v>
      </c>
      <c r="D9433" t="s">
        <v>15</v>
      </c>
      <c r="E9433" t="s">
        <v>19</v>
      </c>
      <c r="F9433" t="s">
        <v>20</v>
      </c>
      <c r="G9433" t="s">
        <v>17</v>
      </c>
      <c r="H9433" s="11">
        <v>1317.6000000000001</v>
      </c>
      <c r="I9433" s="11">
        <v>15.020639999999997</v>
      </c>
      <c r="J9433" s="13">
        <f>data[[#This Row],[Clicks]]/data[[#This Row],[Impressions]]</f>
        <v>1.1399999999999997E-2</v>
      </c>
      <c r="K9433" s="1">
        <v>0.98999999999999988</v>
      </c>
      <c r="L9433" s="2">
        <v>14.870433599999995</v>
      </c>
      <c r="M9433">
        <v>1</v>
      </c>
      <c r="N9433" s="1">
        <f>IF(data[[#This Row],[Conversions]]=0,0,data[[#This Row],[Spend, Dollars]]/data[[#This Row],[Conversions]])</f>
        <v>14.870433599999995</v>
      </c>
      <c r="O9433" s="13">
        <f>data[[#This Row],[Conversions]]/data[[#This Row],[Clicks]]</f>
        <v>6.6575059384952992E-2</v>
      </c>
      <c r="P9433" s="11">
        <v>64</v>
      </c>
      <c r="Q9433" s="11">
        <f>IF(data[[#This Row],[Spend, Dollars]]=0,0,data[[#This Row],[Total conversion value, Dollars]]/data[[#This Row],[Spend, Dollars]])</f>
        <v>4.3038422228656481</v>
      </c>
      <c r="R9433" s="2">
        <v>80.399999999999991</v>
      </c>
      <c r="S9433" s="2">
        <v>18</v>
      </c>
      <c r="T9433" s="2">
        <v>0</v>
      </c>
      <c r="U9433" s="2">
        <f t="shared" si="147"/>
        <v>98.399999999999991</v>
      </c>
    </row>
    <row r="9434" spans="1:21" x14ac:dyDescent="0.2">
      <c r="A9434" t="s">
        <v>22</v>
      </c>
      <c r="B9434" s="3">
        <v>45068</v>
      </c>
      <c r="C9434" s="10" t="str">
        <f>TEXT(data[[#This Row],[Date]],"mmmm")</f>
        <v>May</v>
      </c>
      <c r="D9434" t="s">
        <v>15</v>
      </c>
      <c r="E9434" t="s">
        <v>19</v>
      </c>
      <c r="F9434" t="s">
        <v>20</v>
      </c>
      <c r="G9434" t="s">
        <v>17</v>
      </c>
      <c r="H9434" s="11">
        <v>2390.2000000000003</v>
      </c>
      <c r="I9434" s="11">
        <v>14.580220000000002</v>
      </c>
      <c r="J9434" s="13">
        <f>data[[#This Row],[Clicks]]/data[[#This Row],[Impressions]]</f>
        <v>6.1000000000000004E-3</v>
      </c>
      <c r="K9434" s="1">
        <v>0.7899999999999997</v>
      </c>
      <c r="L9434" s="2">
        <v>11.518373799999997</v>
      </c>
      <c r="M9434">
        <v>5</v>
      </c>
      <c r="N9434" s="1">
        <f>IF(data[[#This Row],[Conversions]]=0,0,data[[#This Row],[Spend, Dollars]]/data[[#This Row],[Conversions]])</f>
        <v>2.3036747599999994</v>
      </c>
      <c r="O9434" s="13">
        <f>data[[#This Row],[Conversions]]/data[[#This Row],[Clicks]]</f>
        <v>0.34293035358862894</v>
      </c>
      <c r="P9434" s="11">
        <v>380</v>
      </c>
      <c r="Q9434" s="11">
        <f>IF(data[[#This Row],[Spend, Dollars]]=0,0,data[[#This Row],[Total conversion value, Dollars]]/data[[#This Row],[Spend, Dollars]])</f>
        <v>32.990768193336464</v>
      </c>
      <c r="R9434" s="2">
        <v>62.4</v>
      </c>
      <c r="S9434" s="2">
        <v>16.5</v>
      </c>
      <c r="T9434" s="2">
        <v>10</v>
      </c>
      <c r="U9434" s="2">
        <f t="shared" si="147"/>
        <v>88.9</v>
      </c>
    </row>
    <row r="9435" spans="1:21" x14ac:dyDescent="0.2">
      <c r="A9435" t="s">
        <v>22</v>
      </c>
      <c r="B9435" s="3">
        <v>45069</v>
      </c>
      <c r="C9435" s="10" t="str">
        <f>TEXT(data[[#This Row],[Date]],"mmmm")</f>
        <v>May</v>
      </c>
      <c r="D9435" t="s">
        <v>15</v>
      </c>
      <c r="E9435" t="s">
        <v>19</v>
      </c>
      <c r="F9435" t="s">
        <v>20</v>
      </c>
      <c r="G9435" t="s">
        <v>17</v>
      </c>
      <c r="H9435" s="11">
        <v>1651.4</v>
      </c>
      <c r="I9435" s="11">
        <v>5.4496200000000004</v>
      </c>
      <c r="J9435" s="13">
        <f>data[[#This Row],[Clicks]]/data[[#This Row],[Impressions]]</f>
        <v>3.3E-3</v>
      </c>
      <c r="K9435" s="1">
        <v>0.78999999999999981</v>
      </c>
      <c r="L9435" s="2">
        <v>4.3051997999999996</v>
      </c>
      <c r="M9435">
        <v>4</v>
      </c>
      <c r="N9435" s="1">
        <f>IF(data[[#This Row],[Conversions]]=0,0,data[[#This Row],[Spend, Dollars]]/data[[#This Row],[Conversions]])</f>
        <v>1.0762999499999999</v>
      </c>
      <c r="O9435" s="13">
        <f>data[[#This Row],[Conversions]]/data[[#This Row],[Clicks]]</f>
        <v>0.73399613184038515</v>
      </c>
      <c r="P9435" s="11">
        <v>320</v>
      </c>
      <c r="Q9435" s="11">
        <f>IF(data[[#This Row],[Spend, Dollars]]=0,0,data[[#This Row],[Total conversion value, Dollars]]/data[[#This Row],[Spend, Dollars]])</f>
        <v>74.328722211684578</v>
      </c>
      <c r="R9435" s="2">
        <v>80.399999999999991</v>
      </c>
      <c r="S9435" s="2">
        <v>7.5</v>
      </c>
      <c r="T9435" s="2">
        <v>0</v>
      </c>
      <c r="U9435" s="2">
        <f t="shared" si="147"/>
        <v>87.899999999999991</v>
      </c>
    </row>
    <row r="9436" spans="1:21" x14ac:dyDescent="0.2">
      <c r="A9436" t="s">
        <v>22</v>
      </c>
      <c r="B9436" s="3">
        <v>45070</v>
      </c>
      <c r="C9436" s="10" t="str">
        <f>TEXT(data[[#This Row],[Date]],"mmmm")</f>
        <v>May</v>
      </c>
      <c r="D9436" t="s">
        <v>15</v>
      </c>
      <c r="E9436" t="s">
        <v>19</v>
      </c>
      <c r="F9436" t="s">
        <v>20</v>
      </c>
      <c r="G9436" t="s">
        <v>17</v>
      </c>
      <c r="H9436" s="11">
        <v>1830.4</v>
      </c>
      <c r="I9436" s="11">
        <v>10.43328</v>
      </c>
      <c r="J9436" s="13">
        <f>data[[#This Row],[Clicks]]/data[[#This Row],[Impressions]]</f>
        <v>5.6999999999999993E-3</v>
      </c>
      <c r="K9436" s="1">
        <v>0.7599999999999999</v>
      </c>
      <c r="L9436" s="2">
        <v>7.9292927999999989</v>
      </c>
      <c r="M9436">
        <v>2</v>
      </c>
      <c r="N9436" s="1">
        <f>IF(data[[#This Row],[Conversions]]=0,0,data[[#This Row],[Spend, Dollars]]/data[[#This Row],[Conversions]])</f>
        <v>3.9646463999999995</v>
      </c>
      <c r="O9436" s="13">
        <f>data[[#This Row],[Conversions]]/data[[#This Row],[Clicks]]</f>
        <v>0.19169427064163908</v>
      </c>
      <c r="P9436" s="11">
        <v>98</v>
      </c>
      <c r="Q9436" s="11">
        <f>IF(data[[#This Row],[Spend, Dollars]]=0,0,data[[#This Row],[Total conversion value, Dollars]]/data[[#This Row],[Spend, Dollars]])</f>
        <v>12.359235870316205</v>
      </c>
      <c r="R9436" s="2">
        <v>37.199999999999996</v>
      </c>
      <c r="S9436" s="2">
        <v>19.5</v>
      </c>
      <c r="T9436" s="2">
        <v>9</v>
      </c>
      <c r="U9436" s="2">
        <f t="shared" si="147"/>
        <v>65.699999999999989</v>
      </c>
    </row>
    <row r="9437" spans="1:21" x14ac:dyDescent="0.2">
      <c r="A9437" t="s">
        <v>22</v>
      </c>
      <c r="B9437" s="3">
        <v>45071</v>
      </c>
      <c r="C9437" s="10" t="str">
        <f>TEXT(data[[#This Row],[Date]],"mmmm")</f>
        <v>May</v>
      </c>
      <c r="D9437" t="s">
        <v>15</v>
      </c>
      <c r="E9437" t="s">
        <v>19</v>
      </c>
      <c r="F9437" t="s">
        <v>20</v>
      </c>
      <c r="G9437" t="s">
        <v>17</v>
      </c>
      <c r="H9437" s="11">
        <v>1731.6</v>
      </c>
      <c r="I9437" s="11">
        <v>16.96968</v>
      </c>
      <c r="J9437" s="13">
        <f>data[[#This Row],[Clicks]]/data[[#This Row],[Impressions]]</f>
        <v>9.8000000000000014E-3</v>
      </c>
      <c r="K9437" s="1">
        <v>0.10000000000000007</v>
      </c>
      <c r="L9437" s="2">
        <v>1.6969680000000014</v>
      </c>
      <c r="M9437">
        <v>3</v>
      </c>
      <c r="N9437" s="1">
        <f>IF(data[[#This Row],[Conversions]]=0,0,data[[#This Row],[Spend, Dollars]]/data[[#This Row],[Conversions]])</f>
        <v>0.56565600000000049</v>
      </c>
      <c r="O9437" s="13">
        <f>data[[#This Row],[Conversions]]/data[[#This Row],[Clicks]]</f>
        <v>0.17678589107160536</v>
      </c>
      <c r="P9437" s="11">
        <v>93</v>
      </c>
      <c r="Q9437" s="11">
        <f>IF(data[[#This Row],[Spend, Dollars]]=0,0,data[[#This Row],[Total conversion value, Dollars]]/data[[#This Row],[Spend, Dollars]])</f>
        <v>54.803626232197615</v>
      </c>
      <c r="R9437" s="2">
        <v>57.599999999999994</v>
      </c>
      <c r="S9437" s="2">
        <v>9</v>
      </c>
      <c r="T9437" s="2">
        <v>4</v>
      </c>
      <c r="U9437" s="2">
        <f t="shared" si="147"/>
        <v>70.599999999999994</v>
      </c>
    </row>
    <row r="9438" spans="1:21" x14ac:dyDescent="0.2">
      <c r="A9438" t="s">
        <v>22</v>
      </c>
      <c r="B9438" s="3">
        <v>45072</v>
      </c>
      <c r="C9438" s="10" t="str">
        <f>TEXT(data[[#This Row],[Date]],"mmmm")</f>
        <v>May</v>
      </c>
      <c r="D9438" t="s">
        <v>15</v>
      </c>
      <c r="E9438" t="s">
        <v>19</v>
      </c>
      <c r="F9438" t="s">
        <v>20</v>
      </c>
      <c r="G9438" t="s">
        <v>17</v>
      </c>
      <c r="H9438" s="11">
        <v>1895.8000000000002</v>
      </c>
      <c r="I9438" s="11">
        <v>14.597660000000001</v>
      </c>
      <c r="J9438" s="13">
        <f>data[[#This Row],[Clicks]]/data[[#This Row],[Impressions]]</f>
        <v>7.7000000000000002E-3</v>
      </c>
      <c r="K9438" s="1">
        <v>0.5299999999999998</v>
      </c>
      <c r="L9438" s="2">
        <v>7.736759799999998</v>
      </c>
      <c r="M9438">
        <v>3</v>
      </c>
      <c r="N9438" s="1">
        <f>IF(data[[#This Row],[Conversions]]=0,0,data[[#This Row],[Spend, Dollars]]/data[[#This Row],[Conversions]])</f>
        <v>2.5789199333333328</v>
      </c>
      <c r="O9438" s="13">
        <f>data[[#This Row],[Conversions]]/data[[#This Row],[Clicks]]</f>
        <v>0.20551239034201371</v>
      </c>
      <c r="P9438" s="11">
        <v>153</v>
      </c>
      <c r="Q9438" s="11">
        <f>IF(data[[#This Row],[Spend, Dollars]]=0,0,data[[#This Row],[Total conversion value, Dollars]]/data[[#This Row],[Spend, Dollars]])</f>
        <v>19.77572058008057</v>
      </c>
      <c r="R9438" s="2">
        <v>54</v>
      </c>
      <c r="S9438" s="2">
        <v>16.5</v>
      </c>
      <c r="T9438" s="2">
        <v>11</v>
      </c>
      <c r="U9438" s="2">
        <f t="shared" si="147"/>
        <v>81.5</v>
      </c>
    </row>
    <row r="9439" spans="1:21" x14ac:dyDescent="0.2">
      <c r="A9439" t="s">
        <v>22</v>
      </c>
      <c r="B9439" s="3">
        <v>45073</v>
      </c>
      <c r="C9439" s="10" t="str">
        <f>TEXT(data[[#This Row],[Date]],"mmmm")</f>
        <v>May</v>
      </c>
      <c r="D9439" t="s">
        <v>15</v>
      </c>
      <c r="E9439" t="s">
        <v>19</v>
      </c>
      <c r="F9439" t="s">
        <v>20</v>
      </c>
      <c r="G9439" t="s">
        <v>17</v>
      </c>
      <c r="H9439" s="11">
        <v>1816</v>
      </c>
      <c r="I9439" s="11">
        <v>12.348800000000001</v>
      </c>
      <c r="J9439" s="13">
        <f>data[[#This Row],[Clicks]]/data[[#This Row],[Impressions]]</f>
        <v>6.8000000000000005E-3</v>
      </c>
      <c r="K9439" s="1">
        <v>0.54999999999999982</v>
      </c>
      <c r="L9439" s="2">
        <v>6.7918399999999979</v>
      </c>
      <c r="M9439">
        <v>1</v>
      </c>
      <c r="N9439" s="1">
        <f>IF(data[[#This Row],[Conversions]]=0,0,data[[#This Row],[Spend, Dollars]]/data[[#This Row],[Conversions]])</f>
        <v>6.7918399999999979</v>
      </c>
      <c r="O9439" s="13">
        <f>data[[#This Row],[Conversions]]/data[[#This Row],[Clicks]]</f>
        <v>8.0979528375226734E-2</v>
      </c>
      <c r="P9439" s="11">
        <v>46</v>
      </c>
      <c r="Q9439" s="11">
        <f>IF(data[[#This Row],[Spend, Dollars]]=0,0,data[[#This Row],[Total conversion value, Dollars]]/data[[#This Row],[Spend, Dollars]])</f>
        <v>6.7728332822916935</v>
      </c>
      <c r="R9439" s="2">
        <v>27.599999999999998</v>
      </c>
      <c r="S9439" s="2">
        <v>21</v>
      </c>
      <c r="T9439" s="2">
        <v>2</v>
      </c>
      <c r="U9439" s="2">
        <f t="shared" si="147"/>
        <v>50.599999999999994</v>
      </c>
    </row>
    <row r="9440" spans="1:21" x14ac:dyDescent="0.2">
      <c r="A9440" t="s">
        <v>22</v>
      </c>
      <c r="B9440" s="3">
        <v>45074</v>
      </c>
      <c r="C9440" s="10" t="str">
        <f>TEXT(data[[#This Row],[Date]],"mmmm")</f>
        <v>May</v>
      </c>
      <c r="D9440" t="s">
        <v>15</v>
      </c>
      <c r="E9440" t="s">
        <v>19</v>
      </c>
      <c r="F9440" t="s">
        <v>20</v>
      </c>
      <c r="G9440" t="s">
        <v>17</v>
      </c>
      <c r="H9440" s="11">
        <v>2330.4</v>
      </c>
      <c r="I9440" s="11">
        <v>10.95288</v>
      </c>
      <c r="J9440" s="13">
        <f>data[[#This Row],[Clicks]]/data[[#This Row],[Impressions]]</f>
        <v>4.7000000000000002E-3</v>
      </c>
      <c r="K9440" s="1">
        <v>0.53999999999999981</v>
      </c>
      <c r="L9440" s="2">
        <v>5.9145551999999979</v>
      </c>
      <c r="M9440">
        <v>2</v>
      </c>
      <c r="N9440" s="1">
        <f>IF(data[[#This Row],[Conversions]]=0,0,data[[#This Row],[Spend, Dollars]]/data[[#This Row],[Conversions]])</f>
        <v>2.957277599999999</v>
      </c>
      <c r="O9440" s="13">
        <f>data[[#This Row],[Conversions]]/data[[#This Row],[Clicks]]</f>
        <v>0.18260037542637186</v>
      </c>
      <c r="P9440" s="11">
        <v>64</v>
      </c>
      <c r="Q9440" s="11">
        <f>IF(data[[#This Row],[Spend, Dollars]]=0,0,data[[#This Row],[Total conversion value, Dollars]]/data[[#This Row],[Spend, Dollars]])</f>
        <v>10.820762988229449</v>
      </c>
      <c r="R9440" s="2">
        <v>45.6</v>
      </c>
      <c r="S9440" s="2">
        <v>10.5</v>
      </c>
      <c r="T9440" s="2">
        <v>5</v>
      </c>
      <c r="U9440" s="2">
        <f t="shared" si="147"/>
        <v>61.1</v>
      </c>
    </row>
    <row r="9441" spans="1:21" x14ac:dyDescent="0.2">
      <c r="A9441" t="s">
        <v>22</v>
      </c>
      <c r="B9441" s="3">
        <v>45075</v>
      </c>
      <c r="C9441" s="10" t="str">
        <f>TEXT(data[[#This Row],[Date]],"mmmm")</f>
        <v>May</v>
      </c>
      <c r="D9441" t="s">
        <v>15</v>
      </c>
      <c r="E9441" t="s">
        <v>19</v>
      </c>
      <c r="F9441" t="s">
        <v>20</v>
      </c>
      <c r="G9441" t="s">
        <v>17</v>
      </c>
      <c r="H9441" s="11">
        <v>1137</v>
      </c>
      <c r="I9441" s="11">
        <v>4.6617000000000006</v>
      </c>
      <c r="J9441" s="13">
        <f>data[[#This Row],[Clicks]]/data[[#This Row],[Impressions]]</f>
        <v>4.1000000000000003E-3</v>
      </c>
      <c r="K9441" s="1">
        <v>0.37999999999999978</v>
      </c>
      <c r="L9441" s="2">
        <v>1.7714459999999992</v>
      </c>
      <c r="M9441">
        <v>1</v>
      </c>
      <c r="N9441" s="1">
        <f>IF(data[[#This Row],[Conversions]]=0,0,data[[#This Row],[Spend, Dollars]]/data[[#This Row],[Conversions]])</f>
        <v>1.7714459999999992</v>
      </c>
      <c r="O9441" s="13">
        <f>data[[#This Row],[Conversions]]/data[[#This Row],[Clicks]]</f>
        <v>0.21451401849110838</v>
      </c>
      <c r="P9441" s="11">
        <v>45</v>
      </c>
      <c r="Q9441" s="11">
        <f>IF(data[[#This Row],[Spend, Dollars]]=0,0,data[[#This Row],[Total conversion value, Dollars]]/data[[#This Row],[Spend, Dollars]])</f>
        <v>25.402975873947057</v>
      </c>
      <c r="R9441" s="2">
        <v>61.199999999999996</v>
      </c>
      <c r="S9441" s="2">
        <v>9</v>
      </c>
      <c r="T9441" s="2">
        <v>5</v>
      </c>
      <c r="U9441" s="2">
        <f t="shared" si="147"/>
        <v>75.199999999999989</v>
      </c>
    </row>
    <row r="9442" spans="1:21" x14ac:dyDescent="0.2">
      <c r="A9442" t="s">
        <v>22</v>
      </c>
      <c r="B9442" s="3">
        <v>45076</v>
      </c>
      <c r="C9442" s="10" t="str">
        <f>TEXT(data[[#This Row],[Date]],"mmmm")</f>
        <v>May</v>
      </c>
      <c r="D9442" t="s">
        <v>15</v>
      </c>
      <c r="E9442" t="s">
        <v>19</v>
      </c>
      <c r="F9442" t="s">
        <v>20</v>
      </c>
      <c r="G9442" t="s">
        <v>17</v>
      </c>
      <c r="H9442" s="11">
        <v>1815.4</v>
      </c>
      <c r="I9442" s="11">
        <v>11.437019999999999</v>
      </c>
      <c r="J9442" s="13">
        <f>data[[#This Row],[Clicks]]/data[[#This Row],[Impressions]]</f>
        <v>6.2999999999999992E-3</v>
      </c>
      <c r="K9442" s="1">
        <v>0.11000000000000004</v>
      </c>
      <c r="L9442" s="2">
        <v>1.2580722000000004</v>
      </c>
      <c r="M9442">
        <v>4</v>
      </c>
      <c r="N9442" s="1">
        <f>IF(data[[#This Row],[Conversions]]=0,0,data[[#This Row],[Spend, Dollars]]/data[[#This Row],[Conversions]])</f>
        <v>0.3145180500000001</v>
      </c>
      <c r="O9442" s="13">
        <f>data[[#This Row],[Conversions]]/data[[#This Row],[Clicks]]</f>
        <v>0.34974145363040376</v>
      </c>
      <c r="P9442" s="11">
        <v>260</v>
      </c>
      <c r="Q9442" s="11">
        <f>IF(data[[#This Row],[Spend, Dollars]]=0,0,data[[#This Row],[Total conversion value, Dollars]]/data[[#This Row],[Spend, Dollars]])</f>
        <v>206.66540441796576</v>
      </c>
      <c r="R9442" s="2">
        <v>68.399999999999991</v>
      </c>
      <c r="S9442" s="2">
        <v>21</v>
      </c>
      <c r="T9442" s="2">
        <v>1</v>
      </c>
      <c r="U9442" s="2">
        <f t="shared" si="147"/>
        <v>90.399999999999991</v>
      </c>
    </row>
    <row r="9443" spans="1:21" x14ac:dyDescent="0.2">
      <c r="A9443" t="s">
        <v>22</v>
      </c>
      <c r="B9443" s="3">
        <v>45077</v>
      </c>
      <c r="C9443" s="10" t="str">
        <f>TEXT(data[[#This Row],[Date]],"mmmm")</f>
        <v>May</v>
      </c>
      <c r="D9443" t="s">
        <v>15</v>
      </c>
      <c r="E9443" t="s">
        <v>19</v>
      </c>
      <c r="F9443" t="s">
        <v>20</v>
      </c>
      <c r="G9443" t="s">
        <v>17</v>
      </c>
      <c r="H9443" s="11">
        <v>1851.8000000000002</v>
      </c>
      <c r="I9443" s="11">
        <v>9.8145400000000009</v>
      </c>
      <c r="J9443" s="13">
        <f>data[[#This Row],[Clicks]]/data[[#This Row],[Impressions]]</f>
        <v>5.3E-3</v>
      </c>
      <c r="K9443" s="1">
        <v>0.66999999999999982</v>
      </c>
      <c r="L9443" s="2">
        <v>6.5757417999999985</v>
      </c>
      <c r="M9443">
        <v>1</v>
      </c>
      <c r="N9443" s="1">
        <f>IF(data[[#This Row],[Conversions]]=0,0,data[[#This Row],[Spend, Dollars]]/data[[#This Row],[Conversions]])</f>
        <v>6.5757417999999985</v>
      </c>
      <c r="O9443" s="13">
        <f>data[[#This Row],[Conversions]]/data[[#This Row],[Clicks]]</f>
        <v>0.10188964536290034</v>
      </c>
      <c r="P9443" s="11">
        <v>32</v>
      </c>
      <c r="Q9443" s="11">
        <f>IF(data[[#This Row],[Spend, Dollars]]=0,0,data[[#This Row],[Total conversion value, Dollars]]/data[[#This Row],[Spend, Dollars]])</f>
        <v>4.8663711218101673</v>
      </c>
      <c r="R9443" s="2">
        <v>44.4</v>
      </c>
      <c r="S9443" s="2">
        <v>15</v>
      </c>
      <c r="T9443" s="2">
        <v>10</v>
      </c>
      <c r="U9443" s="2">
        <f t="shared" si="147"/>
        <v>69.400000000000006</v>
      </c>
    </row>
    <row r="9444" spans="1:21" x14ac:dyDescent="0.2">
      <c r="A9444" t="s">
        <v>23</v>
      </c>
      <c r="B9444" s="3">
        <v>45078</v>
      </c>
      <c r="C9444" s="10" t="str">
        <f>TEXT(data[[#This Row],[Date]],"mmmm")</f>
        <v>June</v>
      </c>
      <c r="D9444" t="s">
        <v>15</v>
      </c>
      <c r="E9444" t="s">
        <v>19</v>
      </c>
      <c r="F9444" t="s">
        <v>20</v>
      </c>
      <c r="G9444" t="s">
        <v>17</v>
      </c>
      <c r="H9444" s="11">
        <v>868.19999999999982</v>
      </c>
      <c r="I9444" s="11">
        <v>5.9905799999999987</v>
      </c>
      <c r="J9444" s="13">
        <f>data[[#This Row],[Clicks]]/data[[#This Row],[Impressions]]</f>
        <v>6.8999999999999999E-3</v>
      </c>
      <c r="K9444" s="1">
        <v>0.20000000000000007</v>
      </c>
      <c r="L9444" s="2">
        <v>1.1981160000000002</v>
      </c>
      <c r="M9444">
        <v>4</v>
      </c>
      <c r="N9444" s="1">
        <f>IF(data[[#This Row],[Conversions]]=0,0,data[[#This Row],[Spend, Dollars]]/data[[#This Row],[Conversions]])</f>
        <v>0.29952900000000005</v>
      </c>
      <c r="O9444" s="13">
        <f>data[[#This Row],[Conversions]]/data[[#This Row],[Clicks]]</f>
        <v>0.6677149791839857</v>
      </c>
      <c r="P9444" s="11">
        <v>307</v>
      </c>
      <c r="Q9444" s="11">
        <f>IF(data[[#This Row],[Spend, Dollars]]=0,0,data[[#This Row],[Total conversion value, Dollars]]/data[[#This Row],[Spend, Dollars]])</f>
        <v>256.23562326185441</v>
      </c>
      <c r="R9444" s="2">
        <v>37.199999999999996</v>
      </c>
      <c r="S9444" s="2">
        <v>21</v>
      </c>
      <c r="T9444" s="2">
        <v>2</v>
      </c>
      <c r="U9444" s="2">
        <f t="shared" si="147"/>
        <v>60.199999999999996</v>
      </c>
    </row>
    <row r="9445" spans="1:21" x14ac:dyDescent="0.2">
      <c r="A9445" t="s">
        <v>23</v>
      </c>
      <c r="B9445" s="3">
        <v>45079</v>
      </c>
      <c r="C9445" s="10" t="str">
        <f>TEXT(data[[#This Row],[Date]],"mmmm")</f>
        <v>June</v>
      </c>
      <c r="D9445" t="s">
        <v>15</v>
      </c>
      <c r="E9445" t="s">
        <v>19</v>
      </c>
      <c r="F9445" t="s">
        <v>20</v>
      </c>
      <c r="G9445" t="s">
        <v>17</v>
      </c>
      <c r="H9445" s="11">
        <v>956.59999999999991</v>
      </c>
      <c r="I9445" s="11">
        <v>3.8264000000000005</v>
      </c>
      <c r="J9445" s="13">
        <f>data[[#This Row],[Clicks]]/data[[#This Row],[Impressions]]</f>
        <v>4.000000000000001E-3</v>
      </c>
      <c r="K9445" s="1">
        <v>0.60999999999999976</v>
      </c>
      <c r="L9445" s="2">
        <v>2.3341039999999995</v>
      </c>
      <c r="M9445">
        <v>1</v>
      </c>
      <c r="N9445" s="1">
        <f>IF(data[[#This Row],[Conversions]]=0,0,data[[#This Row],[Spend, Dollars]]/data[[#This Row],[Conversions]])</f>
        <v>2.3341039999999995</v>
      </c>
      <c r="O9445" s="13">
        <f>data[[#This Row],[Conversions]]/data[[#This Row],[Clicks]]</f>
        <v>0.26134225381559689</v>
      </c>
      <c r="P9445" s="11">
        <v>2</v>
      </c>
      <c r="Q9445" s="11">
        <f>IF(data[[#This Row],[Spend, Dollars]]=0,0,data[[#This Row],[Total conversion value, Dollars]]/data[[#This Row],[Spend, Dollars]])</f>
        <v>0.85685984857572772</v>
      </c>
      <c r="R9445" s="2">
        <v>76.8</v>
      </c>
      <c r="S9445" s="2">
        <v>33</v>
      </c>
      <c r="T9445" s="2">
        <v>1</v>
      </c>
      <c r="U9445" s="2">
        <f t="shared" si="147"/>
        <v>110.8</v>
      </c>
    </row>
    <row r="9446" spans="1:21" x14ac:dyDescent="0.2">
      <c r="A9446" t="s">
        <v>23</v>
      </c>
      <c r="B9446" s="3">
        <v>45080</v>
      </c>
      <c r="C9446" s="10" t="str">
        <f>TEXT(data[[#This Row],[Date]],"mmmm")</f>
        <v>June</v>
      </c>
      <c r="D9446" t="s">
        <v>15</v>
      </c>
      <c r="E9446" t="s">
        <v>19</v>
      </c>
      <c r="F9446" t="s">
        <v>20</v>
      </c>
      <c r="G9446" t="s">
        <v>17</v>
      </c>
      <c r="H9446" s="11">
        <v>946.09999999999991</v>
      </c>
      <c r="I9446" s="11">
        <v>7.3795799999999989</v>
      </c>
      <c r="J9446" s="13">
        <f>data[[#This Row],[Clicks]]/data[[#This Row],[Impressions]]</f>
        <v>7.7999999999999996E-3</v>
      </c>
      <c r="K9446" s="1">
        <v>0.92999999999999994</v>
      </c>
      <c r="L9446" s="2">
        <v>6.8630093999999984</v>
      </c>
      <c r="M9446">
        <v>3</v>
      </c>
      <c r="N9446" s="1">
        <f>IF(data[[#This Row],[Conversions]]=0,0,data[[#This Row],[Spend, Dollars]]/data[[#This Row],[Conversions]])</f>
        <v>2.2876697999999993</v>
      </c>
      <c r="O9446" s="13">
        <f>data[[#This Row],[Conversions]]/data[[#This Row],[Clicks]]</f>
        <v>0.40652720073500126</v>
      </c>
      <c r="P9446" s="11">
        <v>102</v>
      </c>
      <c r="Q9446" s="11">
        <f>IF(data[[#This Row],[Spend, Dollars]]=0,0,data[[#This Row],[Total conversion value, Dollars]]/data[[#This Row],[Spend, Dollars]])</f>
        <v>14.862284758053811</v>
      </c>
      <c r="R9446" s="2">
        <v>106.8</v>
      </c>
      <c r="S9446" s="2">
        <v>13.5</v>
      </c>
      <c r="T9446" s="2">
        <v>9</v>
      </c>
      <c r="U9446" s="2">
        <f t="shared" si="147"/>
        <v>129.30000000000001</v>
      </c>
    </row>
    <row r="9447" spans="1:21" x14ac:dyDescent="0.2">
      <c r="A9447" t="s">
        <v>23</v>
      </c>
      <c r="B9447" s="3">
        <v>45081</v>
      </c>
      <c r="C9447" s="10" t="str">
        <f>TEXT(data[[#This Row],[Date]],"mmmm")</f>
        <v>June</v>
      </c>
      <c r="D9447" t="s">
        <v>15</v>
      </c>
      <c r="E9447" t="s">
        <v>19</v>
      </c>
      <c r="F9447" t="s">
        <v>20</v>
      </c>
      <c r="G9447" t="s">
        <v>17</v>
      </c>
      <c r="H9447" s="11">
        <v>1705</v>
      </c>
      <c r="I9447" s="11">
        <v>15.686</v>
      </c>
      <c r="J9447" s="13">
        <f>data[[#This Row],[Clicks]]/data[[#This Row],[Impressions]]</f>
        <v>9.1999999999999998E-3</v>
      </c>
      <c r="K9447" s="1">
        <v>0.82999999999999985</v>
      </c>
      <c r="L9447" s="2">
        <v>13.019379999999998</v>
      </c>
      <c r="M9447">
        <v>4</v>
      </c>
      <c r="N9447" s="1">
        <f>IF(data[[#This Row],[Conversions]]=0,0,data[[#This Row],[Spend, Dollars]]/data[[#This Row],[Conversions]])</f>
        <v>3.2548449999999995</v>
      </c>
      <c r="O9447" s="13">
        <f>data[[#This Row],[Conversions]]/data[[#This Row],[Clicks]]</f>
        <v>0.25500446257809511</v>
      </c>
      <c r="P9447" s="11">
        <v>212</v>
      </c>
      <c r="Q9447" s="11">
        <f>IF(data[[#This Row],[Spend, Dollars]]=0,0,data[[#This Row],[Total conversion value, Dollars]]/data[[#This Row],[Spend, Dollars]])</f>
        <v>16.283417489926556</v>
      </c>
      <c r="R9447" s="2">
        <v>55.199999999999996</v>
      </c>
      <c r="S9447" s="2">
        <v>4.5</v>
      </c>
      <c r="T9447" s="2">
        <v>5</v>
      </c>
      <c r="U9447" s="2">
        <f t="shared" si="147"/>
        <v>64.699999999999989</v>
      </c>
    </row>
    <row r="9448" spans="1:21" x14ac:dyDescent="0.2">
      <c r="A9448" t="s">
        <v>23</v>
      </c>
      <c r="B9448" s="3">
        <v>45082</v>
      </c>
      <c r="C9448" s="10" t="str">
        <f>TEXT(data[[#This Row],[Date]],"mmmm")</f>
        <v>June</v>
      </c>
      <c r="D9448" t="s">
        <v>15</v>
      </c>
      <c r="E9448" t="s">
        <v>19</v>
      </c>
      <c r="F9448" t="s">
        <v>20</v>
      </c>
      <c r="G9448" t="s">
        <v>17</v>
      </c>
      <c r="H9448" s="11">
        <v>1140.0999999999999</v>
      </c>
      <c r="I9448" s="11">
        <v>8.8927800000000001</v>
      </c>
      <c r="J9448" s="13">
        <f>data[[#This Row],[Clicks]]/data[[#This Row],[Impressions]]</f>
        <v>7.8000000000000005E-3</v>
      </c>
      <c r="K9448" s="1">
        <v>1.0899999999999999</v>
      </c>
      <c r="L9448" s="2">
        <v>9.6931301999999988</v>
      </c>
      <c r="M9448">
        <v>1</v>
      </c>
      <c r="N9448" s="1">
        <f>IF(data[[#This Row],[Conversions]]=0,0,data[[#This Row],[Spend, Dollars]]/data[[#This Row],[Conversions]])</f>
        <v>9.6931301999999988</v>
      </c>
      <c r="O9448" s="13">
        <f>data[[#This Row],[Conversions]]/data[[#This Row],[Clicks]]</f>
        <v>0.11245077467338672</v>
      </c>
      <c r="P9448" s="11">
        <v>22</v>
      </c>
      <c r="Q9448" s="11">
        <f>IF(data[[#This Row],[Spend, Dollars]]=0,0,data[[#This Row],[Total conversion value, Dollars]]/data[[#This Row],[Spend, Dollars]])</f>
        <v>2.2696486631325765</v>
      </c>
      <c r="R9448" s="2">
        <v>105.6</v>
      </c>
      <c r="S9448" s="2">
        <v>13.5</v>
      </c>
      <c r="T9448" s="2">
        <v>11</v>
      </c>
      <c r="U9448" s="2">
        <f t="shared" si="147"/>
        <v>130.1</v>
      </c>
    </row>
    <row r="9449" spans="1:21" x14ac:dyDescent="0.2">
      <c r="A9449" t="s">
        <v>23</v>
      </c>
      <c r="B9449" s="3">
        <v>45083</v>
      </c>
      <c r="C9449" s="10" t="str">
        <f>TEXT(data[[#This Row],[Date]],"mmmm")</f>
        <v>June</v>
      </c>
      <c r="D9449" t="s">
        <v>15</v>
      </c>
      <c r="E9449" t="s">
        <v>19</v>
      </c>
      <c r="F9449" t="s">
        <v>20</v>
      </c>
      <c r="G9449" t="s">
        <v>17</v>
      </c>
      <c r="H9449" s="11">
        <v>1561.3</v>
      </c>
      <c r="I9449" s="11">
        <v>4.2155099999999983</v>
      </c>
      <c r="J9449" s="13">
        <f>data[[#This Row],[Clicks]]/data[[#This Row],[Impressions]]</f>
        <v>2.6999999999999988E-3</v>
      </c>
      <c r="K9449" s="1">
        <v>0.75999999999999979</v>
      </c>
      <c r="L9449" s="2">
        <v>3.2037875999999978</v>
      </c>
      <c r="M9449">
        <v>0</v>
      </c>
      <c r="N9449" s="1">
        <f>IF(data[[#This Row],[Conversions]]=0,0,data[[#This Row],[Spend, Dollars]]/data[[#This Row],[Conversions]])</f>
        <v>0</v>
      </c>
      <c r="O9449" s="13">
        <f>data[[#This Row],[Conversions]]/data[[#This Row],[Clicks]]</f>
        <v>0</v>
      </c>
      <c r="P9449" s="11">
        <v>51</v>
      </c>
      <c r="Q9449" s="11">
        <f>IF(data[[#This Row],[Spend, Dollars]]=0,0,data[[#This Row],[Total conversion value, Dollars]]/data[[#This Row],[Spend, Dollars]])</f>
        <v>15.918658278095601</v>
      </c>
      <c r="R9449" s="2">
        <v>106.8</v>
      </c>
      <c r="S9449" s="2">
        <v>6</v>
      </c>
      <c r="T9449" s="2">
        <v>4</v>
      </c>
      <c r="U9449" s="2">
        <f t="shared" si="147"/>
        <v>116.8</v>
      </c>
    </row>
    <row r="9450" spans="1:21" x14ac:dyDescent="0.2">
      <c r="A9450" t="s">
        <v>23</v>
      </c>
      <c r="B9450" s="3">
        <v>45084</v>
      </c>
      <c r="C9450" s="10" t="str">
        <f>TEXT(data[[#This Row],[Date]],"mmmm")</f>
        <v>June</v>
      </c>
      <c r="D9450" t="s">
        <v>15</v>
      </c>
      <c r="E9450" t="s">
        <v>19</v>
      </c>
      <c r="F9450" t="s">
        <v>20</v>
      </c>
      <c r="G9450" t="s">
        <v>17</v>
      </c>
      <c r="H9450" s="11">
        <v>978.59999999999991</v>
      </c>
      <c r="I9450" s="11">
        <v>4.79514</v>
      </c>
      <c r="J9450" s="13">
        <f>data[[#This Row],[Clicks]]/data[[#This Row],[Impressions]]</f>
        <v>4.9000000000000007E-3</v>
      </c>
      <c r="K9450" s="1">
        <v>1.2299999999999998</v>
      </c>
      <c r="L9450" s="2">
        <v>5.8980221999999989</v>
      </c>
      <c r="M9450">
        <v>3</v>
      </c>
      <c r="N9450" s="1">
        <f>IF(data[[#This Row],[Conversions]]=0,0,data[[#This Row],[Spend, Dollars]]/data[[#This Row],[Conversions]])</f>
        <v>1.9660073999999996</v>
      </c>
      <c r="O9450" s="13">
        <f>data[[#This Row],[Conversions]]/data[[#This Row],[Clicks]]</f>
        <v>0.6256334538720455</v>
      </c>
      <c r="P9450" s="11">
        <v>143</v>
      </c>
      <c r="Q9450" s="11">
        <f>IF(data[[#This Row],[Spend, Dollars]]=0,0,data[[#This Row],[Total conversion value, Dollars]]/data[[#This Row],[Spend, Dollars]])</f>
        <v>24.245415692060302</v>
      </c>
      <c r="R9450" s="2">
        <v>75.599999999999994</v>
      </c>
      <c r="S9450" s="2">
        <v>18</v>
      </c>
      <c r="T9450" s="2">
        <v>13</v>
      </c>
      <c r="U9450" s="2">
        <f t="shared" si="147"/>
        <v>106.6</v>
      </c>
    </row>
    <row r="9451" spans="1:21" x14ac:dyDescent="0.2">
      <c r="A9451" t="s">
        <v>23</v>
      </c>
      <c r="B9451" s="3">
        <v>45085</v>
      </c>
      <c r="C9451" s="10" t="str">
        <f>TEXT(data[[#This Row],[Date]],"mmmm")</f>
        <v>June</v>
      </c>
      <c r="D9451" t="s">
        <v>15</v>
      </c>
      <c r="E9451" t="s">
        <v>19</v>
      </c>
      <c r="F9451" t="s">
        <v>20</v>
      </c>
      <c r="G9451" t="s">
        <v>17</v>
      </c>
      <c r="H9451" s="11">
        <v>1336</v>
      </c>
      <c r="I9451" s="11">
        <v>5.8784000000000018</v>
      </c>
      <c r="J9451" s="13">
        <f>data[[#This Row],[Clicks]]/data[[#This Row],[Impressions]]</f>
        <v>4.4000000000000011E-3</v>
      </c>
      <c r="K9451" s="1">
        <v>0.8899999999999999</v>
      </c>
      <c r="L9451" s="2">
        <v>5.2317760000000009</v>
      </c>
      <c r="M9451">
        <v>2</v>
      </c>
      <c r="N9451" s="1">
        <f>IF(data[[#This Row],[Conversions]]=0,0,data[[#This Row],[Spend, Dollars]]/data[[#This Row],[Conversions]])</f>
        <v>2.6158880000000004</v>
      </c>
      <c r="O9451" s="13">
        <f>data[[#This Row],[Conversions]]/data[[#This Row],[Clicks]]</f>
        <v>0.34022863364180717</v>
      </c>
      <c r="P9451" s="11">
        <v>150</v>
      </c>
      <c r="Q9451" s="11">
        <f>IF(data[[#This Row],[Spend, Dollars]]=0,0,data[[#This Row],[Total conversion value, Dollars]]/data[[#This Row],[Spend, Dollars]])</f>
        <v>28.670952273186003</v>
      </c>
      <c r="R9451" s="2">
        <v>88.8</v>
      </c>
      <c r="S9451" s="2">
        <v>9</v>
      </c>
      <c r="T9451" s="2">
        <v>4</v>
      </c>
      <c r="U9451" s="2">
        <f t="shared" si="147"/>
        <v>101.8</v>
      </c>
    </row>
    <row r="9452" spans="1:21" x14ac:dyDescent="0.2">
      <c r="A9452" t="s">
        <v>23</v>
      </c>
      <c r="B9452" s="3">
        <v>45086</v>
      </c>
      <c r="C9452" s="10" t="str">
        <f>TEXT(data[[#This Row],[Date]],"mmmm")</f>
        <v>June</v>
      </c>
      <c r="D9452" t="s">
        <v>15</v>
      </c>
      <c r="E9452" t="s">
        <v>19</v>
      </c>
      <c r="F9452" t="s">
        <v>20</v>
      </c>
      <c r="G9452" t="s">
        <v>17</v>
      </c>
      <c r="H9452" s="11">
        <v>1129.3</v>
      </c>
      <c r="I9452" s="11">
        <v>4.6301300000000003</v>
      </c>
      <c r="J9452" s="13">
        <f>data[[#This Row],[Clicks]]/data[[#This Row],[Impressions]]</f>
        <v>4.1000000000000003E-3</v>
      </c>
      <c r="K9452" s="1">
        <v>1.17</v>
      </c>
      <c r="L9452" s="2">
        <v>5.4172520999999998</v>
      </c>
      <c r="M9452">
        <v>2</v>
      </c>
      <c r="N9452" s="1">
        <f>IF(data[[#This Row],[Conversions]]=0,0,data[[#This Row],[Spend, Dollars]]/data[[#This Row],[Conversions]])</f>
        <v>2.7086260499999999</v>
      </c>
      <c r="O9452" s="13">
        <f>data[[#This Row],[Conversions]]/data[[#This Row],[Clicks]]</f>
        <v>0.43195331448577035</v>
      </c>
      <c r="P9452" s="11">
        <v>206</v>
      </c>
      <c r="Q9452" s="11">
        <f>IF(data[[#This Row],[Spend, Dollars]]=0,0,data[[#This Row],[Total conversion value, Dollars]]/data[[#This Row],[Spend, Dollars]])</f>
        <v>38.026659309431068</v>
      </c>
      <c r="R9452" s="2">
        <v>88.8</v>
      </c>
      <c r="S9452" s="2">
        <v>19.5</v>
      </c>
      <c r="T9452" s="2">
        <v>7</v>
      </c>
      <c r="U9452" s="2">
        <f t="shared" si="147"/>
        <v>115.3</v>
      </c>
    </row>
    <row r="9453" spans="1:21" x14ac:dyDescent="0.2">
      <c r="A9453" t="s">
        <v>23</v>
      </c>
      <c r="B9453" s="3">
        <v>45087</v>
      </c>
      <c r="C9453" s="10" t="str">
        <f>TEXT(data[[#This Row],[Date]],"mmmm")</f>
        <v>June</v>
      </c>
      <c r="D9453" t="s">
        <v>15</v>
      </c>
      <c r="E9453" t="s">
        <v>19</v>
      </c>
      <c r="F9453" t="s">
        <v>20</v>
      </c>
      <c r="G9453" t="s">
        <v>17</v>
      </c>
      <c r="H9453" s="11">
        <v>1464.3</v>
      </c>
      <c r="I9453" s="11">
        <v>12.300119999999996</v>
      </c>
      <c r="J9453" s="13">
        <f>data[[#This Row],[Clicks]]/data[[#This Row],[Impressions]]</f>
        <v>8.3999999999999977E-3</v>
      </c>
      <c r="K9453" s="1">
        <v>0.37000000000000011</v>
      </c>
      <c r="L9453" s="2">
        <v>4.5510444000000003</v>
      </c>
      <c r="M9453">
        <v>0</v>
      </c>
      <c r="N9453" s="1">
        <f>IF(data[[#This Row],[Conversions]]=0,0,data[[#This Row],[Spend, Dollars]]/data[[#This Row],[Conversions]])</f>
        <v>0</v>
      </c>
      <c r="O9453" s="13">
        <f>data[[#This Row],[Conversions]]/data[[#This Row],[Clicks]]</f>
        <v>0</v>
      </c>
      <c r="P9453" s="11">
        <v>8</v>
      </c>
      <c r="Q9453" s="11">
        <f>IF(data[[#This Row],[Spend, Dollars]]=0,0,data[[#This Row],[Total conversion value, Dollars]]/data[[#This Row],[Spend, Dollars]])</f>
        <v>1.7578382667503747</v>
      </c>
      <c r="R9453" s="2">
        <v>75.599999999999994</v>
      </c>
      <c r="S9453" s="2">
        <v>22.5</v>
      </c>
      <c r="T9453" s="2">
        <v>1</v>
      </c>
      <c r="U9453" s="2">
        <f t="shared" si="147"/>
        <v>99.1</v>
      </c>
    </row>
    <row r="9454" spans="1:21" x14ac:dyDescent="0.2">
      <c r="A9454" t="s">
        <v>23</v>
      </c>
      <c r="B9454" s="3">
        <v>45088</v>
      </c>
      <c r="C9454" s="10" t="str">
        <f>TEXT(data[[#This Row],[Date]],"mmmm")</f>
        <v>June</v>
      </c>
      <c r="D9454" t="s">
        <v>15</v>
      </c>
      <c r="E9454" t="s">
        <v>19</v>
      </c>
      <c r="F9454" t="s">
        <v>20</v>
      </c>
      <c r="G9454" t="s">
        <v>17</v>
      </c>
      <c r="H9454" s="11">
        <v>1747.8999999999999</v>
      </c>
      <c r="I9454" s="11">
        <v>13.808409999999997</v>
      </c>
      <c r="J9454" s="13">
        <f>data[[#This Row],[Clicks]]/data[[#This Row],[Impressions]]</f>
        <v>7.899999999999999E-3</v>
      </c>
      <c r="K9454" s="1">
        <v>1.3699999999999997</v>
      </c>
      <c r="L9454" s="2">
        <v>18.917521699999991</v>
      </c>
      <c r="M9454">
        <v>0</v>
      </c>
      <c r="N9454" s="1">
        <f>IF(data[[#This Row],[Conversions]]=0,0,data[[#This Row],[Spend, Dollars]]/data[[#This Row],[Conversions]])</f>
        <v>0</v>
      </c>
      <c r="O9454" s="13">
        <f>data[[#This Row],[Conversions]]/data[[#This Row],[Clicks]]</f>
        <v>0</v>
      </c>
      <c r="P9454" s="11">
        <v>21</v>
      </c>
      <c r="Q9454" s="11">
        <f>IF(data[[#This Row],[Spend, Dollars]]=0,0,data[[#This Row],[Total conversion value, Dollars]]/data[[#This Row],[Spend, Dollars]])</f>
        <v>1.1100819828846824</v>
      </c>
      <c r="R9454" s="2">
        <v>62.4</v>
      </c>
      <c r="S9454" s="2">
        <v>27</v>
      </c>
      <c r="T9454" s="2">
        <v>6</v>
      </c>
      <c r="U9454" s="2">
        <f t="shared" si="147"/>
        <v>95.4</v>
      </c>
    </row>
    <row r="9455" spans="1:21" x14ac:dyDescent="0.2">
      <c r="A9455" t="s">
        <v>23</v>
      </c>
      <c r="B9455" s="3">
        <v>45089</v>
      </c>
      <c r="C9455" s="10" t="str">
        <f>TEXT(data[[#This Row],[Date]],"mmmm")</f>
        <v>June</v>
      </c>
      <c r="D9455" t="s">
        <v>15</v>
      </c>
      <c r="E9455" t="s">
        <v>19</v>
      </c>
      <c r="F9455" t="s">
        <v>20</v>
      </c>
      <c r="G9455" t="s">
        <v>17</v>
      </c>
      <c r="H9455" s="11">
        <v>802.09999999999991</v>
      </c>
      <c r="I9455" s="11">
        <v>3.1281899999999996</v>
      </c>
      <c r="J9455" s="13">
        <f>data[[#This Row],[Clicks]]/data[[#This Row],[Impressions]]</f>
        <v>3.8999999999999998E-3</v>
      </c>
      <c r="K9455" s="1">
        <v>1.1299999999999999</v>
      </c>
      <c r="L9455" s="2">
        <v>3.534854699999999</v>
      </c>
      <c r="M9455">
        <v>0</v>
      </c>
      <c r="N9455" s="1">
        <f>IF(data[[#This Row],[Conversions]]=0,0,data[[#This Row],[Spend, Dollars]]/data[[#This Row],[Conversions]])</f>
        <v>0</v>
      </c>
      <c r="O9455" s="13">
        <f>data[[#This Row],[Conversions]]/data[[#This Row],[Clicks]]</f>
        <v>0</v>
      </c>
      <c r="P9455" s="11">
        <v>22</v>
      </c>
      <c r="Q9455" s="11">
        <f>IF(data[[#This Row],[Spend, Dollars]]=0,0,data[[#This Row],[Total conversion value, Dollars]]/data[[#This Row],[Spend, Dollars]])</f>
        <v>6.2237353065742722</v>
      </c>
      <c r="R9455" s="2">
        <v>45.6</v>
      </c>
      <c r="S9455" s="2">
        <v>12</v>
      </c>
      <c r="T9455" s="2">
        <v>7</v>
      </c>
      <c r="U9455" s="2">
        <f t="shared" si="147"/>
        <v>64.599999999999994</v>
      </c>
    </row>
    <row r="9456" spans="1:21" x14ac:dyDescent="0.2">
      <c r="A9456" t="s">
        <v>23</v>
      </c>
      <c r="B9456" s="3">
        <v>45090</v>
      </c>
      <c r="C9456" s="10" t="str">
        <f>TEXT(data[[#This Row],[Date]],"mmmm")</f>
        <v>June</v>
      </c>
      <c r="D9456" t="s">
        <v>15</v>
      </c>
      <c r="E9456" t="s">
        <v>19</v>
      </c>
      <c r="F9456" t="s">
        <v>20</v>
      </c>
      <c r="G9456" t="s">
        <v>17</v>
      </c>
      <c r="H9456" s="11">
        <v>1187.3</v>
      </c>
      <c r="I9456" s="11">
        <v>8.7860199999999988</v>
      </c>
      <c r="J9456" s="13">
        <f>data[[#This Row],[Clicks]]/data[[#This Row],[Impressions]]</f>
        <v>7.3999999999999995E-3</v>
      </c>
      <c r="K9456" s="1">
        <v>1.3699999999999997</v>
      </c>
      <c r="L9456" s="2">
        <v>12.036847399999996</v>
      </c>
      <c r="M9456">
        <v>0</v>
      </c>
      <c r="N9456" s="1">
        <f>IF(data[[#This Row],[Conversions]]=0,0,data[[#This Row],[Spend, Dollars]]/data[[#This Row],[Conversions]])</f>
        <v>0</v>
      </c>
      <c r="O9456" s="13">
        <f>data[[#This Row],[Conversions]]/data[[#This Row],[Clicks]]</f>
        <v>0</v>
      </c>
      <c r="P9456" s="11">
        <v>1</v>
      </c>
      <c r="Q9456" s="11">
        <f>IF(data[[#This Row],[Spend, Dollars]]=0,0,data[[#This Row],[Total conversion value, Dollars]]/data[[#This Row],[Spend, Dollars]])</f>
        <v>8.3078231929732724E-2</v>
      </c>
      <c r="R9456" s="2">
        <v>52.8</v>
      </c>
      <c r="S9456" s="2">
        <v>24</v>
      </c>
      <c r="T9456" s="2">
        <v>7</v>
      </c>
      <c r="U9456" s="2">
        <f t="shared" si="147"/>
        <v>83.8</v>
      </c>
    </row>
    <row r="9457" spans="1:21" x14ac:dyDescent="0.2">
      <c r="A9457" t="s">
        <v>23</v>
      </c>
      <c r="B9457" s="3">
        <v>45091</v>
      </c>
      <c r="C9457" s="10" t="str">
        <f>TEXT(data[[#This Row],[Date]],"mmmm")</f>
        <v>June</v>
      </c>
      <c r="D9457" t="s">
        <v>15</v>
      </c>
      <c r="E9457" t="s">
        <v>19</v>
      </c>
      <c r="F9457" t="s">
        <v>20</v>
      </c>
      <c r="G9457" t="s">
        <v>17</v>
      </c>
      <c r="H9457" s="11">
        <v>1371.3999999999999</v>
      </c>
      <c r="I9457" s="11">
        <v>7.268419999999999</v>
      </c>
      <c r="J9457" s="13">
        <f>data[[#This Row],[Clicks]]/data[[#This Row],[Impressions]]</f>
        <v>5.3E-3</v>
      </c>
      <c r="K9457" s="1">
        <v>0.44000000000000006</v>
      </c>
      <c r="L9457" s="2">
        <v>3.1981047999999999</v>
      </c>
      <c r="M9457">
        <v>4</v>
      </c>
      <c r="N9457" s="1">
        <f>IF(data[[#This Row],[Conversions]]=0,0,data[[#This Row],[Spend, Dollars]]/data[[#This Row],[Conversions]])</f>
        <v>0.79952619999999996</v>
      </c>
      <c r="O9457" s="13">
        <f>data[[#This Row],[Conversions]]/data[[#This Row],[Clicks]]</f>
        <v>0.5503259305323579</v>
      </c>
      <c r="P9457" s="11">
        <v>356</v>
      </c>
      <c r="Q9457" s="11">
        <f>IF(data[[#This Row],[Spend, Dollars]]=0,0,data[[#This Row],[Total conversion value, Dollars]]/data[[#This Row],[Spend, Dollars]])</f>
        <v>111.31592685768146</v>
      </c>
      <c r="R9457" s="2">
        <v>54</v>
      </c>
      <c r="S9457" s="2">
        <v>9</v>
      </c>
      <c r="T9457" s="2">
        <v>1</v>
      </c>
      <c r="U9457" s="2">
        <f t="shared" si="147"/>
        <v>64</v>
      </c>
    </row>
    <row r="9458" spans="1:21" x14ac:dyDescent="0.2">
      <c r="A9458" t="s">
        <v>23</v>
      </c>
      <c r="B9458" s="3">
        <v>45092</v>
      </c>
      <c r="C9458" s="10" t="str">
        <f>TEXT(data[[#This Row],[Date]],"mmmm")</f>
        <v>June</v>
      </c>
      <c r="D9458" t="s">
        <v>15</v>
      </c>
      <c r="E9458" t="s">
        <v>19</v>
      </c>
      <c r="F9458" t="s">
        <v>20</v>
      </c>
      <c r="G9458" t="s">
        <v>17</v>
      </c>
      <c r="H9458" s="11">
        <v>1296.8999999999999</v>
      </c>
      <c r="I9458" s="11">
        <v>9.7267499999999991</v>
      </c>
      <c r="J9458" s="13">
        <f>data[[#This Row],[Clicks]]/data[[#This Row],[Impressions]]</f>
        <v>7.4999999999999997E-3</v>
      </c>
      <c r="K9458" s="1">
        <v>1.1499999999999999</v>
      </c>
      <c r="L9458" s="2">
        <v>11.185762499999997</v>
      </c>
      <c r="M9458">
        <v>3</v>
      </c>
      <c r="N9458" s="1">
        <f>IF(data[[#This Row],[Conversions]]=0,0,data[[#This Row],[Spend, Dollars]]/data[[#This Row],[Conversions]])</f>
        <v>3.7285874999999993</v>
      </c>
      <c r="O9458" s="13">
        <f>data[[#This Row],[Conversions]]/data[[#This Row],[Clicks]]</f>
        <v>0.30842778934381992</v>
      </c>
      <c r="P9458" s="11">
        <v>245</v>
      </c>
      <c r="Q9458" s="11">
        <f>IF(data[[#This Row],[Spend, Dollars]]=0,0,data[[#This Row],[Total conversion value, Dollars]]/data[[#This Row],[Spend, Dollars]])</f>
        <v>21.90284301137272</v>
      </c>
      <c r="R9458" s="2">
        <v>85.2</v>
      </c>
      <c r="S9458" s="2">
        <v>12</v>
      </c>
      <c r="T9458" s="2">
        <v>8</v>
      </c>
      <c r="U9458" s="2">
        <f t="shared" si="147"/>
        <v>105.2</v>
      </c>
    </row>
    <row r="9459" spans="1:21" x14ac:dyDescent="0.2">
      <c r="A9459" t="s">
        <v>23</v>
      </c>
      <c r="B9459" s="3">
        <v>45093</v>
      </c>
      <c r="C9459" s="10" t="str">
        <f>TEXT(data[[#This Row],[Date]],"mmmm")</f>
        <v>June</v>
      </c>
      <c r="D9459" t="s">
        <v>15</v>
      </c>
      <c r="E9459" t="s">
        <v>19</v>
      </c>
      <c r="F9459" t="s">
        <v>20</v>
      </c>
      <c r="G9459" t="s">
        <v>17</v>
      </c>
      <c r="H9459" s="11">
        <v>833.09999999999991</v>
      </c>
      <c r="I9459" s="11">
        <v>6.7481100000000014</v>
      </c>
      <c r="J9459" s="13">
        <f>data[[#This Row],[Clicks]]/data[[#This Row],[Impressions]]</f>
        <v>8.100000000000003E-3</v>
      </c>
      <c r="K9459" s="1">
        <v>0.26000000000000006</v>
      </c>
      <c r="L9459" s="2">
        <v>1.7545086000000008</v>
      </c>
      <c r="M9459">
        <v>1</v>
      </c>
      <c r="N9459" s="1">
        <f>IF(data[[#This Row],[Conversions]]=0,0,data[[#This Row],[Spend, Dollars]]/data[[#This Row],[Conversions]])</f>
        <v>1.7545086000000008</v>
      </c>
      <c r="O9459" s="13">
        <f>data[[#This Row],[Conversions]]/data[[#This Row],[Clicks]]</f>
        <v>0.14818964124769748</v>
      </c>
      <c r="P9459" s="11">
        <v>21</v>
      </c>
      <c r="Q9459" s="11">
        <f>IF(data[[#This Row],[Spend, Dollars]]=0,0,data[[#This Row],[Total conversion value, Dollars]]/data[[#This Row],[Spend, Dollars]])</f>
        <v>11.969163331544793</v>
      </c>
      <c r="R9459" s="2">
        <v>69.599999999999994</v>
      </c>
      <c r="S9459" s="2">
        <v>21</v>
      </c>
      <c r="T9459" s="2">
        <v>5</v>
      </c>
      <c r="U9459" s="2">
        <f t="shared" si="147"/>
        <v>95.6</v>
      </c>
    </row>
    <row r="9460" spans="1:21" x14ac:dyDescent="0.2">
      <c r="A9460" t="s">
        <v>23</v>
      </c>
      <c r="B9460" s="3">
        <v>45094</v>
      </c>
      <c r="C9460" s="10" t="str">
        <f>TEXT(data[[#This Row],[Date]],"mmmm")</f>
        <v>June</v>
      </c>
      <c r="D9460" t="s">
        <v>15</v>
      </c>
      <c r="E9460" t="s">
        <v>19</v>
      </c>
      <c r="F9460" t="s">
        <v>20</v>
      </c>
      <c r="G9460" t="s">
        <v>17</v>
      </c>
      <c r="H9460" s="11">
        <v>1111.8999999999999</v>
      </c>
      <c r="I9460" s="11">
        <v>3.8916500000000003</v>
      </c>
      <c r="J9460" s="13">
        <f>data[[#This Row],[Clicks]]/data[[#This Row],[Impressions]]</f>
        <v>3.5000000000000005E-3</v>
      </c>
      <c r="K9460" s="1">
        <v>0.99999999999999967</v>
      </c>
      <c r="L9460" s="2">
        <v>3.8916499999999989</v>
      </c>
      <c r="M9460">
        <v>0</v>
      </c>
      <c r="N9460" s="1">
        <f>IF(data[[#This Row],[Conversions]]=0,0,data[[#This Row],[Spend, Dollars]]/data[[#This Row],[Conversions]])</f>
        <v>0</v>
      </c>
      <c r="O9460" s="13">
        <f>data[[#This Row],[Conversions]]/data[[#This Row],[Clicks]]</f>
        <v>0</v>
      </c>
      <c r="P9460" s="11">
        <v>6</v>
      </c>
      <c r="Q9460" s="11">
        <f>IF(data[[#This Row],[Spend, Dollars]]=0,0,data[[#This Row],[Total conversion value, Dollars]]/data[[#This Row],[Spend, Dollars]])</f>
        <v>1.5417624914881867</v>
      </c>
      <c r="R9460" s="2">
        <v>51.6</v>
      </c>
      <c r="S9460" s="2">
        <v>25.5</v>
      </c>
      <c r="T9460" s="2">
        <v>4</v>
      </c>
      <c r="U9460" s="2">
        <f t="shared" si="147"/>
        <v>81.099999999999994</v>
      </c>
    </row>
    <row r="9461" spans="1:21" x14ac:dyDescent="0.2">
      <c r="A9461" t="s">
        <v>23</v>
      </c>
      <c r="B9461" s="3">
        <v>45095</v>
      </c>
      <c r="C9461" s="10" t="str">
        <f>TEXT(data[[#This Row],[Date]],"mmmm")</f>
        <v>June</v>
      </c>
      <c r="D9461" t="s">
        <v>15</v>
      </c>
      <c r="E9461" t="s">
        <v>19</v>
      </c>
      <c r="F9461" t="s">
        <v>20</v>
      </c>
      <c r="G9461" t="s">
        <v>17</v>
      </c>
      <c r="H9461" s="11">
        <v>959.19999999999982</v>
      </c>
      <c r="I9461" s="11">
        <v>2.8775999999999997</v>
      </c>
      <c r="J9461" s="13">
        <f>data[[#This Row],[Clicks]]/data[[#This Row],[Impressions]]</f>
        <v>3.0000000000000001E-3</v>
      </c>
      <c r="K9461" s="1">
        <v>1.2599999999999998</v>
      </c>
      <c r="L9461" s="2">
        <v>3.6257759999999992</v>
      </c>
      <c r="M9461">
        <v>0</v>
      </c>
      <c r="N9461" s="1">
        <f>IF(data[[#This Row],[Conversions]]=0,0,data[[#This Row],[Spend, Dollars]]/data[[#This Row],[Conversions]])</f>
        <v>0</v>
      </c>
      <c r="O9461" s="13">
        <f>data[[#This Row],[Conversions]]/data[[#This Row],[Clicks]]</f>
        <v>0</v>
      </c>
      <c r="P9461" s="11">
        <v>16</v>
      </c>
      <c r="Q9461" s="11">
        <f>IF(data[[#This Row],[Spend, Dollars]]=0,0,data[[#This Row],[Total conversion value, Dollars]]/data[[#This Row],[Spend, Dollars]])</f>
        <v>4.4128484495456979</v>
      </c>
      <c r="R9461" s="2">
        <v>87.6</v>
      </c>
      <c r="S9461" s="2">
        <v>34.5</v>
      </c>
      <c r="T9461" s="2">
        <v>9</v>
      </c>
      <c r="U9461" s="2">
        <f t="shared" si="147"/>
        <v>131.1</v>
      </c>
    </row>
    <row r="9462" spans="1:21" x14ac:dyDescent="0.2">
      <c r="A9462" t="s">
        <v>23</v>
      </c>
      <c r="B9462" s="3">
        <v>45096</v>
      </c>
      <c r="C9462" s="10" t="str">
        <f>TEXT(data[[#This Row],[Date]],"mmmm")</f>
        <v>June</v>
      </c>
      <c r="D9462" t="s">
        <v>15</v>
      </c>
      <c r="E9462" t="s">
        <v>19</v>
      </c>
      <c r="F9462" t="s">
        <v>20</v>
      </c>
      <c r="G9462" t="s">
        <v>17</v>
      </c>
      <c r="H9462" s="11">
        <v>1736.1999999999998</v>
      </c>
      <c r="I9462" s="11">
        <v>12.327019999999999</v>
      </c>
      <c r="J9462" s="13">
        <f>data[[#This Row],[Clicks]]/data[[#This Row],[Impressions]]</f>
        <v>7.1000000000000004E-3</v>
      </c>
      <c r="K9462" s="1">
        <v>0.43999999999999995</v>
      </c>
      <c r="L9462" s="2">
        <v>5.4238887999999994</v>
      </c>
      <c r="M9462">
        <v>4</v>
      </c>
      <c r="N9462" s="1">
        <f>IF(data[[#This Row],[Conversions]]=0,0,data[[#This Row],[Spend, Dollars]]/data[[#This Row],[Conversions]])</f>
        <v>1.3559721999999998</v>
      </c>
      <c r="O9462" s="13">
        <f>data[[#This Row],[Conversions]]/data[[#This Row],[Clicks]]</f>
        <v>0.32449042834358993</v>
      </c>
      <c r="P9462" s="11">
        <v>132</v>
      </c>
      <c r="Q9462" s="11">
        <f>IF(data[[#This Row],[Spend, Dollars]]=0,0,data[[#This Row],[Total conversion value, Dollars]]/data[[#This Row],[Spend, Dollars]])</f>
        <v>24.336782125769247</v>
      </c>
      <c r="R9462" s="2">
        <v>57.599999999999994</v>
      </c>
      <c r="S9462" s="2">
        <v>27</v>
      </c>
      <c r="T9462" s="2">
        <v>6</v>
      </c>
      <c r="U9462" s="2">
        <f t="shared" si="147"/>
        <v>90.6</v>
      </c>
    </row>
    <row r="9463" spans="1:21" x14ac:dyDescent="0.2">
      <c r="A9463" t="s">
        <v>23</v>
      </c>
      <c r="B9463" s="3">
        <v>45097</v>
      </c>
      <c r="C9463" s="10" t="str">
        <f>TEXT(data[[#This Row],[Date]],"mmmm")</f>
        <v>June</v>
      </c>
      <c r="D9463" t="s">
        <v>15</v>
      </c>
      <c r="E9463" t="s">
        <v>19</v>
      </c>
      <c r="F9463" t="s">
        <v>20</v>
      </c>
      <c r="G9463" t="s">
        <v>17</v>
      </c>
      <c r="H9463" s="11">
        <v>1209.3999999999999</v>
      </c>
      <c r="I9463" s="11">
        <v>10.642719999999999</v>
      </c>
      <c r="J9463" s="13">
        <f>data[[#This Row],[Clicks]]/data[[#This Row],[Impressions]]</f>
        <v>8.8000000000000005E-3</v>
      </c>
      <c r="K9463" s="1">
        <v>1.19</v>
      </c>
      <c r="L9463" s="2">
        <v>12.664836799999998</v>
      </c>
      <c r="M9463">
        <v>3</v>
      </c>
      <c r="N9463" s="1">
        <f>IF(data[[#This Row],[Conversions]]=0,0,data[[#This Row],[Spend, Dollars]]/data[[#This Row],[Conversions]])</f>
        <v>4.221612266666666</v>
      </c>
      <c r="O9463" s="13">
        <f>data[[#This Row],[Conversions]]/data[[#This Row],[Clicks]]</f>
        <v>0.28188282694649491</v>
      </c>
      <c r="P9463" s="11">
        <v>112</v>
      </c>
      <c r="Q9463" s="11">
        <f>IF(data[[#This Row],[Spend, Dollars]]=0,0,data[[#This Row],[Total conversion value, Dollars]]/data[[#This Row],[Spend, Dollars]])</f>
        <v>8.8433828061645467</v>
      </c>
      <c r="R9463" s="2">
        <v>80.399999999999991</v>
      </c>
      <c r="S9463" s="2">
        <v>18</v>
      </c>
      <c r="T9463" s="2">
        <v>9</v>
      </c>
      <c r="U9463" s="2">
        <f t="shared" si="147"/>
        <v>107.39999999999999</v>
      </c>
    </row>
    <row r="9464" spans="1:21" x14ac:dyDescent="0.2">
      <c r="A9464" t="s">
        <v>23</v>
      </c>
      <c r="B9464" s="3">
        <v>45098</v>
      </c>
      <c r="C9464" s="10" t="str">
        <f>TEXT(data[[#This Row],[Date]],"mmmm")</f>
        <v>June</v>
      </c>
      <c r="D9464" t="s">
        <v>15</v>
      </c>
      <c r="E9464" t="s">
        <v>19</v>
      </c>
      <c r="F9464" t="s">
        <v>20</v>
      </c>
      <c r="G9464" t="s">
        <v>17</v>
      </c>
      <c r="H9464" s="11">
        <v>1040.8999999999999</v>
      </c>
      <c r="I9464" s="11">
        <v>9.4721899999999994</v>
      </c>
      <c r="J9464" s="13">
        <f>data[[#This Row],[Clicks]]/data[[#This Row],[Impressions]]</f>
        <v>9.1000000000000004E-3</v>
      </c>
      <c r="K9464" s="1">
        <v>0.60999999999999988</v>
      </c>
      <c r="L9464" s="2">
        <v>5.7780358999999981</v>
      </c>
      <c r="M9464">
        <v>0</v>
      </c>
      <c r="N9464" s="1">
        <f>IF(data[[#This Row],[Conversions]]=0,0,data[[#This Row],[Spend, Dollars]]/data[[#This Row],[Conversions]])</f>
        <v>0</v>
      </c>
      <c r="O9464" s="13">
        <f>data[[#This Row],[Conversions]]/data[[#This Row],[Clicks]]</f>
        <v>0</v>
      </c>
      <c r="P9464" s="11">
        <v>11</v>
      </c>
      <c r="Q9464" s="11">
        <f>IF(data[[#This Row],[Spend, Dollars]]=0,0,data[[#This Row],[Total conversion value, Dollars]]/data[[#This Row],[Spend, Dollars]])</f>
        <v>1.9037611033188637</v>
      </c>
      <c r="R9464" s="2">
        <v>85.2</v>
      </c>
      <c r="S9464" s="2">
        <v>24</v>
      </c>
      <c r="T9464" s="2">
        <v>2</v>
      </c>
      <c r="U9464" s="2">
        <f t="shared" si="147"/>
        <v>111.2</v>
      </c>
    </row>
    <row r="9465" spans="1:21" x14ac:dyDescent="0.2">
      <c r="A9465" t="s">
        <v>23</v>
      </c>
      <c r="B9465" s="3">
        <v>45099</v>
      </c>
      <c r="C9465" s="10" t="str">
        <f>TEXT(data[[#This Row],[Date]],"mmmm")</f>
        <v>June</v>
      </c>
      <c r="D9465" t="s">
        <v>15</v>
      </c>
      <c r="E9465" t="s">
        <v>19</v>
      </c>
      <c r="F9465" t="s">
        <v>20</v>
      </c>
      <c r="G9465" t="s">
        <v>17</v>
      </c>
      <c r="H9465" s="11">
        <v>760.59999999999991</v>
      </c>
      <c r="I9465" s="11">
        <v>6.1608599999999987</v>
      </c>
      <c r="J9465" s="13">
        <f>data[[#This Row],[Clicks]]/data[[#This Row],[Impressions]]</f>
        <v>8.0999999999999996E-3</v>
      </c>
      <c r="K9465" s="1">
        <v>0.97999999999999976</v>
      </c>
      <c r="L9465" s="2">
        <v>6.0376427999999969</v>
      </c>
      <c r="M9465">
        <v>0</v>
      </c>
      <c r="N9465" s="1">
        <f>IF(data[[#This Row],[Conversions]]=0,0,data[[#This Row],[Spend, Dollars]]/data[[#This Row],[Conversions]])</f>
        <v>0</v>
      </c>
      <c r="O9465" s="13">
        <f>data[[#This Row],[Conversions]]/data[[#This Row],[Clicks]]</f>
        <v>0</v>
      </c>
      <c r="P9465" s="11">
        <v>15</v>
      </c>
      <c r="Q9465" s="11">
        <f>IF(data[[#This Row],[Spend, Dollars]]=0,0,data[[#This Row],[Total conversion value, Dollars]]/data[[#This Row],[Spend, Dollars]])</f>
        <v>2.4844132879142848</v>
      </c>
      <c r="R9465" s="2">
        <v>90</v>
      </c>
      <c r="S9465" s="2">
        <v>13.5</v>
      </c>
      <c r="T9465" s="2">
        <v>9</v>
      </c>
      <c r="U9465" s="2">
        <f t="shared" si="147"/>
        <v>112.5</v>
      </c>
    </row>
    <row r="9466" spans="1:21" x14ac:dyDescent="0.2">
      <c r="A9466" t="s">
        <v>23</v>
      </c>
      <c r="B9466" s="3">
        <v>45100</v>
      </c>
      <c r="C9466" s="10" t="str">
        <f>TEXT(data[[#This Row],[Date]],"mmmm")</f>
        <v>June</v>
      </c>
      <c r="D9466" t="s">
        <v>15</v>
      </c>
      <c r="E9466" t="s">
        <v>19</v>
      </c>
      <c r="F9466" t="s">
        <v>20</v>
      </c>
      <c r="G9466" t="s">
        <v>17</v>
      </c>
      <c r="H9466" s="11">
        <v>1597</v>
      </c>
      <c r="I9466" s="11">
        <v>8.3043999999999976</v>
      </c>
      <c r="J9466" s="13">
        <f>data[[#This Row],[Clicks]]/data[[#This Row],[Impressions]]</f>
        <v>5.1999999999999989E-3</v>
      </c>
      <c r="K9466" s="1">
        <v>0.22000000000000003</v>
      </c>
      <c r="L9466" s="2">
        <v>1.8269679999999997</v>
      </c>
      <c r="M9466">
        <v>3</v>
      </c>
      <c r="N9466" s="1">
        <f>IF(data[[#This Row],[Conversions]]=0,0,data[[#This Row],[Spend, Dollars]]/data[[#This Row],[Conversions]])</f>
        <v>0.60898933333333327</v>
      </c>
      <c r="O9466" s="13">
        <f>data[[#This Row],[Conversions]]/data[[#This Row],[Clicks]]</f>
        <v>0.36125427484225242</v>
      </c>
      <c r="P9466" s="11">
        <v>180</v>
      </c>
      <c r="Q9466" s="11">
        <f>IF(data[[#This Row],[Spend, Dollars]]=0,0,data[[#This Row],[Total conversion value, Dollars]]/data[[#This Row],[Spend, Dollars]])</f>
        <v>98.523893138796097</v>
      </c>
      <c r="R9466" s="2">
        <v>67.2</v>
      </c>
      <c r="S9466" s="2">
        <v>16.5</v>
      </c>
      <c r="T9466" s="2">
        <v>7</v>
      </c>
      <c r="U9466" s="2">
        <f t="shared" si="147"/>
        <v>90.7</v>
      </c>
    </row>
    <row r="9467" spans="1:21" x14ac:dyDescent="0.2">
      <c r="A9467" t="s">
        <v>23</v>
      </c>
      <c r="B9467" s="3">
        <v>45101</v>
      </c>
      <c r="C9467" s="10" t="str">
        <f>TEXT(data[[#This Row],[Date]],"mmmm")</f>
        <v>June</v>
      </c>
      <c r="D9467" t="s">
        <v>15</v>
      </c>
      <c r="E9467" t="s">
        <v>19</v>
      </c>
      <c r="F9467" t="s">
        <v>20</v>
      </c>
      <c r="G9467" t="s">
        <v>17</v>
      </c>
      <c r="H9467" s="11">
        <v>1594.1</v>
      </c>
      <c r="I9467" s="11">
        <v>10.999290000000002</v>
      </c>
      <c r="J9467" s="13">
        <f>data[[#This Row],[Clicks]]/data[[#This Row],[Impressions]]</f>
        <v>6.9000000000000016E-3</v>
      </c>
      <c r="K9467" s="1">
        <v>0.62999999999999989</v>
      </c>
      <c r="L9467" s="2">
        <v>6.9295527000000003</v>
      </c>
      <c r="M9467">
        <v>0</v>
      </c>
      <c r="N9467" s="1">
        <f>IF(data[[#This Row],[Conversions]]=0,0,data[[#This Row],[Spend, Dollars]]/data[[#This Row],[Conversions]])</f>
        <v>0</v>
      </c>
      <c r="O9467" s="13">
        <f>data[[#This Row],[Conversions]]/data[[#This Row],[Clicks]]</f>
        <v>0</v>
      </c>
      <c r="P9467" s="11">
        <v>14</v>
      </c>
      <c r="Q9467" s="11">
        <f>IF(data[[#This Row],[Spend, Dollars]]=0,0,data[[#This Row],[Total conversion value, Dollars]]/data[[#This Row],[Spend, Dollars]])</f>
        <v>2.0203324234766264</v>
      </c>
      <c r="R9467" s="2">
        <v>90</v>
      </c>
      <c r="S9467" s="2">
        <v>19.5</v>
      </c>
      <c r="T9467" s="2">
        <v>10</v>
      </c>
      <c r="U9467" s="2">
        <f t="shared" si="147"/>
        <v>119.5</v>
      </c>
    </row>
    <row r="9468" spans="1:21" x14ac:dyDescent="0.2">
      <c r="A9468" t="s">
        <v>23</v>
      </c>
      <c r="B9468" s="3">
        <v>45102</v>
      </c>
      <c r="C9468" s="10" t="str">
        <f>TEXT(data[[#This Row],[Date]],"mmmm")</f>
        <v>June</v>
      </c>
      <c r="D9468" t="s">
        <v>15</v>
      </c>
      <c r="E9468" t="s">
        <v>19</v>
      </c>
      <c r="F9468" t="s">
        <v>20</v>
      </c>
      <c r="G9468" t="s">
        <v>17</v>
      </c>
      <c r="H9468" s="11">
        <v>1397.3</v>
      </c>
      <c r="I9468" s="11">
        <v>10.340019999999997</v>
      </c>
      <c r="J9468" s="13">
        <f>data[[#This Row],[Clicks]]/data[[#This Row],[Impressions]]</f>
        <v>7.3999999999999986E-3</v>
      </c>
      <c r="K9468" s="1">
        <v>0.82999999999999974</v>
      </c>
      <c r="L9468" s="2">
        <v>8.5822165999999953</v>
      </c>
      <c r="M9468">
        <v>2</v>
      </c>
      <c r="N9468" s="1">
        <f>IF(data[[#This Row],[Conversions]]=0,0,data[[#This Row],[Spend, Dollars]]/data[[#This Row],[Conversions]])</f>
        <v>4.2911082999999977</v>
      </c>
      <c r="O9468" s="13">
        <f>data[[#This Row],[Conversions]]/data[[#This Row],[Clicks]]</f>
        <v>0.19342322355275915</v>
      </c>
      <c r="P9468" s="11">
        <v>129</v>
      </c>
      <c r="Q9468" s="11">
        <f>IF(data[[#This Row],[Spend, Dollars]]=0,0,data[[#This Row],[Total conversion value, Dollars]]/data[[#This Row],[Spend, Dollars]])</f>
        <v>15.03108183030478</v>
      </c>
      <c r="R9468" s="2">
        <v>78</v>
      </c>
      <c r="S9468" s="2">
        <v>21</v>
      </c>
      <c r="T9468" s="2">
        <v>7</v>
      </c>
      <c r="U9468" s="2">
        <f t="shared" si="147"/>
        <v>106</v>
      </c>
    </row>
    <row r="9469" spans="1:21" x14ac:dyDescent="0.2">
      <c r="A9469" t="s">
        <v>23</v>
      </c>
      <c r="B9469" s="3">
        <v>45103</v>
      </c>
      <c r="C9469" s="10" t="str">
        <f>TEXT(data[[#This Row],[Date]],"mmmm")</f>
        <v>June</v>
      </c>
      <c r="D9469" t="s">
        <v>15</v>
      </c>
      <c r="E9469" t="s">
        <v>19</v>
      </c>
      <c r="F9469" t="s">
        <v>20</v>
      </c>
      <c r="G9469" t="s">
        <v>17</v>
      </c>
      <c r="H9469" s="11">
        <v>1224.5</v>
      </c>
      <c r="I9469" s="11">
        <v>9.3061999999999987</v>
      </c>
      <c r="J9469" s="13">
        <f>data[[#This Row],[Clicks]]/data[[#This Row],[Impressions]]</f>
        <v>7.5999999999999991E-3</v>
      </c>
      <c r="K9469" s="1">
        <v>0.86999999999999977</v>
      </c>
      <c r="L9469" s="2">
        <v>8.0963939999999965</v>
      </c>
      <c r="M9469">
        <v>0</v>
      </c>
      <c r="N9469" s="1">
        <f>IF(data[[#This Row],[Conversions]]=0,0,data[[#This Row],[Spend, Dollars]]/data[[#This Row],[Conversions]])</f>
        <v>0</v>
      </c>
      <c r="O9469" s="13">
        <f>data[[#This Row],[Conversions]]/data[[#This Row],[Clicks]]</f>
        <v>0</v>
      </c>
      <c r="P9469" s="11">
        <v>7</v>
      </c>
      <c r="Q9469" s="11">
        <f>IF(data[[#This Row],[Spend, Dollars]]=0,0,data[[#This Row],[Total conversion value, Dollars]]/data[[#This Row],[Spend, Dollars]])</f>
        <v>0.86458243015347358</v>
      </c>
      <c r="R9469" s="2">
        <v>87.6</v>
      </c>
      <c r="S9469" s="2">
        <v>7.5</v>
      </c>
      <c r="T9469" s="2">
        <v>2</v>
      </c>
      <c r="U9469" s="2">
        <f t="shared" si="147"/>
        <v>97.1</v>
      </c>
    </row>
    <row r="9470" spans="1:21" x14ac:dyDescent="0.2">
      <c r="A9470" t="s">
        <v>23</v>
      </c>
      <c r="B9470" s="3">
        <v>45104</v>
      </c>
      <c r="C9470" s="10" t="str">
        <f>TEXT(data[[#This Row],[Date]],"mmmm")</f>
        <v>June</v>
      </c>
      <c r="D9470" t="s">
        <v>15</v>
      </c>
      <c r="E9470" t="s">
        <v>19</v>
      </c>
      <c r="F9470" t="s">
        <v>20</v>
      </c>
      <c r="G9470" t="s">
        <v>17</v>
      </c>
      <c r="H9470" s="11">
        <v>933.5</v>
      </c>
      <c r="I9470" s="11">
        <v>7.56135</v>
      </c>
      <c r="J9470" s="13">
        <f>data[[#This Row],[Clicks]]/data[[#This Row],[Impressions]]</f>
        <v>8.0999999999999996E-3</v>
      </c>
      <c r="K9470" s="1">
        <v>0.49999999999999983</v>
      </c>
      <c r="L9470" s="2">
        <v>3.7806749999999987</v>
      </c>
      <c r="M9470">
        <v>0</v>
      </c>
      <c r="N9470" s="1">
        <f>IF(data[[#This Row],[Conversions]]=0,0,data[[#This Row],[Spend, Dollars]]/data[[#This Row],[Conversions]])</f>
        <v>0</v>
      </c>
      <c r="O9470" s="13">
        <f>data[[#This Row],[Conversions]]/data[[#This Row],[Clicks]]</f>
        <v>0</v>
      </c>
      <c r="P9470" s="11">
        <v>16</v>
      </c>
      <c r="Q9470" s="11">
        <f>IF(data[[#This Row],[Spend, Dollars]]=0,0,data[[#This Row],[Total conversion value, Dollars]]/data[[#This Row],[Spend, Dollars]])</f>
        <v>4.2320485098560461</v>
      </c>
      <c r="R9470" s="2">
        <v>99.6</v>
      </c>
      <c r="S9470" s="2">
        <v>22.5</v>
      </c>
      <c r="T9470" s="2">
        <v>12</v>
      </c>
      <c r="U9470" s="2">
        <f t="shared" si="147"/>
        <v>134.1</v>
      </c>
    </row>
    <row r="9471" spans="1:21" x14ac:dyDescent="0.2">
      <c r="A9471" t="s">
        <v>23</v>
      </c>
      <c r="B9471" s="3">
        <v>45105</v>
      </c>
      <c r="C9471" s="10" t="str">
        <f>TEXT(data[[#This Row],[Date]],"mmmm")</f>
        <v>June</v>
      </c>
      <c r="D9471" t="s">
        <v>15</v>
      </c>
      <c r="E9471" t="s">
        <v>19</v>
      </c>
      <c r="F9471" t="s">
        <v>20</v>
      </c>
      <c r="G9471" t="s">
        <v>17</v>
      </c>
      <c r="H9471" s="11">
        <v>674.89999999999986</v>
      </c>
      <c r="I9471" s="11">
        <v>1.4847799999999995</v>
      </c>
      <c r="J9471" s="13">
        <f>data[[#This Row],[Clicks]]/data[[#This Row],[Impressions]]</f>
        <v>2.1999999999999997E-3</v>
      </c>
      <c r="K9471" s="1">
        <v>0.99999999999999967</v>
      </c>
      <c r="L9471" s="2">
        <v>1.4847799999999991</v>
      </c>
      <c r="M9471">
        <v>0</v>
      </c>
      <c r="N9471" s="1">
        <f>IF(data[[#This Row],[Conversions]]=0,0,data[[#This Row],[Spend, Dollars]]/data[[#This Row],[Conversions]])</f>
        <v>0</v>
      </c>
      <c r="O9471" s="13">
        <f>data[[#This Row],[Conversions]]/data[[#This Row],[Clicks]]</f>
        <v>0</v>
      </c>
      <c r="P9471" s="11">
        <v>16</v>
      </c>
      <c r="Q9471" s="11">
        <f>IF(data[[#This Row],[Spend, Dollars]]=0,0,data[[#This Row],[Total conversion value, Dollars]]/data[[#This Row],[Spend, Dollars]])</f>
        <v>10.776007219924844</v>
      </c>
      <c r="R9471" s="2">
        <v>94.8</v>
      </c>
      <c r="S9471" s="2">
        <v>28.5</v>
      </c>
      <c r="T9471" s="2">
        <v>9</v>
      </c>
      <c r="U9471" s="2">
        <f t="shared" si="147"/>
        <v>132.30000000000001</v>
      </c>
    </row>
    <row r="9472" spans="1:21" x14ac:dyDescent="0.2">
      <c r="A9472" t="s">
        <v>23</v>
      </c>
      <c r="B9472" s="3">
        <v>45106</v>
      </c>
      <c r="C9472" s="10" t="str">
        <f>TEXT(data[[#This Row],[Date]],"mmmm")</f>
        <v>June</v>
      </c>
      <c r="D9472" t="s">
        <v>15</v>
      </c>
      <c r="E9472" t="s">
        <v>19</v>
      </c>
      <c r="F9472" t="s">
        <v>20</v>
      </c>
      <c r="G9472" t="s">
        <v>17</v>
      </c>
      <c r="H9472" s="11">
        <v>825.5</v>
      </c>
      <c r="I9472" s="11">
        <v>7.9247999999999994</v>
      </c>
      <c r="J9472" s="13">
        <f>data[[#This Row],[Clicks]]/data[[#This Row],[Impressions]]</f>
        <v>9.5999999999999992E-3</v>
      </c>
      <c r="K9472" s="1">
        <v>0.7699999999999998</v>
      </c>
      <c r="L9472" s="2">
        <v>6.1020959999999977</v>
      </c>
      <c r="M9472">
        <v>0</v>
      </c>
      <c r="N9472" s="1">
        <f>IF(data[[#This Row],[Conversions]]=0,0,data[[#This Row],[Spend, Dollars]]/data[[#This Row],[Conversions]])</f>
        <v>0</v>
      </c>
      <c r="O9472" s="13">
        <f>data[[#This Row],[Conversions]]/data[[#This Row],[Clicks]]</f>
        <v>0</v>
      </c>
      <c r="P9472" s="11">
        <v>30</v>
      </c>
      <c r="Q9472" s="11">
        <f>IF(data[[#This Row],[Spend, Dollars]]=0,0,data[[#This Row],[Total conversion value, Dollars]]/data[[#This Row],[Spend, Dollars]])</f>
        <v>4.916343499020666</v>
      </c>
      <c r="R9472" s="2">
        <v>108</v>
      </c>
      <c r="S9472" s="2">
        <v>21</v>
      </c>
      <c r="T9472" s="2">
        <v>9</v>
      </c>
      <c r="U9472" s="2">
        <f t="shared" si="147"/>
        <v>138</v>
      </c>
    </row>
    <row r="9473" spans="1:21" x14ac:dyDescent="0.2">
      <c r="A9473" t="s">
        <v>23</v>
      </c>
      <c r="B9473" s="3">
        <v>45107</v>
      </c>
      <c r="C9473" s="10" t="str">
        <f>TEXT(data[[#This Row],[Date]],"mmmm")</f>
        <v>June</v>
      </c>
      <c r="D9473" t="s">
        <v>15</v>
      </c>
      <c r="E9473" t="s">
        <v>19</v>
      </c>
      <c r="F9473" t="s">
        <v>20</v>
      </c>
      <c r="G9473" t="s">
        <v>17</v>
      </c>
      <c r="H9473" s="11">
        <v>1750.3999999999999</v>
      </c>
      <c r="I9473" s="11">
        <v>7.3516799999999991</v>
      </c>
      <c r="J9473" s="13">
        <f>data[[#This Row],[Clicks]]/data[[#This Row],[Impressions]]</f>
        <v>4.1999999999999997E-3</v>
      </c>
      <c r="K9473" s="1">
        <v>0.56999999999999984</v>
      </c>
      <c r="L9473" s="2">
        <v>4.1904575999999985</v>
      </c>
      <c r="M9473">
        <v>2</v>
      </c>
      <c r="N9473" s="1">
        <f>IF(data[[#This Row],[Conversions]]=0,0,data[[#This Row],[Spend, Dollars]]/data[[#This Row],[Conversions]])</f>
        <v>2.0952287999999992</v>
      </c>
      <c r="O9473" s="13">
        <f>data[[#This Row],[Conversions]]/data[[#This Row],[Clicks]]</f>
        <v>0.27204666144337081</v>
      </c>
      <c r="P9473" s="11">
        <v>138</v>
      </c>
      <c r="Q9473" s="11">
        <f>IF(data[[#This Row],[Spend, Dollars]]=0,0,data[[#This Row],[Total conversion value, Dollars]]/data[[#This Row],[Spend, Dollars]])</f>
        <v>32.931964279987</v>
      </c>
      <c r="R9473" s="2">
        <v>49.199999999999996</v>
      </c>
      <c r="S9473" s="2">
        <v>15</v>
      </c>
      <c r="T9473" s="2">
        <v>5</v>
      </c>
      <c r="U9473" s="2">
        <f t="shared" si="147"/>
        <v>69.199999999999989</v>
      </c>
    </row>
    <row r="9474" spans="1:21" x14ac:dyDescent="0.2">
      <c r="A9474" t="s">
        <v>23</v>
      </c>
      <c r="B9474" s="3">
        <v>45108</v>
      </c>
      <c r="C9474" s="10" t="str">
        <f>TEXT(data[[#This Row],[Date]],"mmmm")</f>
        <v>July</v>
      </c>
      <c r="D9474" t="s">
        <v>15</v>
      </c>
      <c r="E9474" t="s">
        <v>19</v>
      </c>
      <c r="F9474" t="s">
        <v>20</v>
      </c>
      <c r="G9474" t="s">
        <v>17</v>
      </c>
      <c r="H9474" s="11">
        <v>770.09999999999991</v>
      </c>
      <c r="I9474" s="11">
        <v>6.7768799999999985</v>
      </c>
      <c r="J9474" s="13">
        <f>data[[#This Row],[Clicks]]/data[[#This Row],[Impressions]]</f>
        <v>8.7999999999999988E-3</v>
      </c>
      <c r="K9474" s="1">
        <v>0.41000000000000009</v>
      </c>
      <c r="L9474" s="2">
        <v>2.7785207999999999</v>
      </c>
      <c r="M9474">
        <v>2</v>
      </c>
      <c r="N9474" s="1">
        <f>IF(data[[#This Row],[Conversions]]=0,0,data[[#This Row],[Spend, Dollars]]/data[[#This Row],[Conversions]])</f>
        <v>1.3892604</v>
      </c>
      <c r="O9474" s="13">
        <f>data[[#This Row],[Conversions]]/data[[#This Row],[Clicks]]</f>
        <v>0.29512105865826166</v>
      </c>
      <c r="P9474" s="11">
        <v>37</v>
      </c>
      <c r="Q9474" s="11">
        <f>IF(data[[#This Row],[Spend, Dollars]]=0,0,data[[#This Row],[Total conversion value, Dollars]]/data[[#This Row],[Spend, Dollars]])</f>
        <v>13.316438012628879</v>
      </c>
      <c r="R9474" s="2">
        <v>52.8</v>
      </c>
      <c r="S9474" s="2">
        <v>6</v>
      </c>
      <c r="T9474" s="2">
        <v>9</v>
      </c>
      <c r="U9474" s="2">
        <f t="shared" si="147"/>
        <v>67.8</v>
      </c>
    </row>
    <row r="9475" spans="1:21" x14ac:dyDescent="0.2">
      <c r="A9475" t="s">
        <v>23</v>
      </c>
      <c r="B9475" s="3">
        <v>45109</v>
      </c>
      <c r="C9475" s="10" t="str">
        <f>TEXT(data[[#This Row],[Date]],"mmmm")</f>
        <v>July</v>
      </c>
      <c r="D9475" t="s">
        <v>15</v>
      </c>
      <c r="E9475" t="s">
        <v>19</v>
      </c>
      <c r="F9475" t="s">
        <v>20</v>
      </c>
      <c r="G9475" t="s">
        <v>17</v>
      </c>
      <c r="H9475" s="11">
        <v>1755.4999999999998</v>
      </c>
      <c r="I9475" s="11">
        <v>10.35745</v>
      </c>
      <c r="J9475" s="13">
        <f>data[[#This Row],[Clicks]]/data[[#This Row],[Impressions]]</f>
        <v>5.9000000000000007E-3</v>
      </c>
      <c r="K9475" s="1">
        <v>0.41</v>
      </c>
      <c r="L9475" s="2">
        <v>4.2465544999999993</v>
      </c>
      <c r="M9475">
        <v>0</v>
      </c>
      <c r="N9475" s="1">
        <f>IF(data[[#This Row],[Conversions]]=0,0,data[[#This Row],[Spend, Dollars]]/data[[#This Row],[Conversions]])</f>
        <v>0</v>
      </c>
      <c r="O9475" s="13">
        <f>data[[#This Row],[Conversions]]/data[[#This Row],[Clicks]]</f>
        <v>0</v>
      </c>
      <c r="P9475" s="11">
        <v>23</v>
      </c>
      <c r="Q9475" s="11">
        <f>IF(data[[#This Row],[Spend, Dollars]]=0,0,data[[#This Row],[Total conversion value, Dollars]]/data[[#This Row],[Spend, Dollars]])</f>
        <v>5.416155615099254</v>
      </c>
      <c r="R9475" s="2">
        <v>57.599999999999994</v>
      </c>
      <c r="S9475" s="2">
        <v>10.5</v>
      </c>
      <c r="T9475" s="2">
        <v>0</v>
      </c>
      <c r="U9475" s="2">
        <f t="shared" ref="U9475:U9538" si="148">SUM(R9475:T9475)</f>
        <v>68.099999999999994</v>
      </c>
    </row>
    <row r="9476" spans="1:21" x14ac:dyDescent="0.2">
      <c r="A9476" t="s">
        <v>23</v>
      </c>
      <c r="B9476" s="3">
        <v>45110</v>
      </c>
      <c r="C9476" s="10" t="str">
        <f>TEXT(data[[#This Row],[Date]],"mmmm")</f>
        <v>July</v>
      </c>
      <c r="D9476" t="s">
        <v>15</v>
      </c>
      <c r="E9476" t="s">
        <v>19</v>
      </c>
      <c r="F9476" t="s">
        <v>20</v>
      </c>
      <c r="G9476" t="s">
        <v>17</v>
      </c>
      <c r="H9476" s="11">
        <v>1097.3999999999999</v>
      </c>
      <c r="I9476" s="11">
        <v>8.6694599999999991</v>
      </c>
      <c r="J9476" s="13">
        <f>data[[#This Row],[Clicks]]/data[[#This Row],[Impressions]]</f>
        <v>7.9000000000000008E-3</v>
      </c>
      <c r="K9476" s="1">
        <v>0.3600000000000001</v>
      </c>
      <c r="L9476" s="2">
        <v>3.1210056000000006</v>
      </c>
      <c r="M9476">
        <v>2</v>
      </c>
      <c r="N9476" s="1">
        <f>IF(data[[#This Row],[Conversions]]=0,0,data[[#This Row],[Spend, Dollars]]/data[[#This Row],[Conversions]])</f>
        <v>1.5605028000000003</v>
      </c>
      <c r="O9476" s="13">
        <f>data[[#This Row],[Conversions]]/data[[#This Row],[Clicks]]</f>
        <v>0.23069487603610839</v>
      </c>
      <c r="P9476" s="11">
        <v>158</v>
      </c>
      <c r="Q9476" s="11">
        <f>IF(data[[#This Row],[Spend, Dollars]]=0,0,data[[#This Row],[Total conversion value, Dollars]]/data[[#This Row],[Spend, Dollars]])</f>
        <v>50.624708907923768</v>
      </c>
      <c r="R9476" s="2">
        <v>81.599999999999994</v>
      </c>
      <c r="S9476" s="2">
        <v>28.5</v>
      </c>
      <c r="T9476" s="2">
        <v>2</v>
      </c>
      <c r="U9476" s="2">
        <f t="shared" si="148"/>
        <v>112.1</v>
      </c>
    </row>
    <row r="9477" spans="1:21" x14ac:dyDescent="0.2">
      <c r="A9477" t="s">
        <v>23</v>
      </c>
      <c r="B9477" s="3">
        <v>45111</v>
      </c>
      <c r="C9477" s="10" t="str">
        <f>TEXT(data[[#This Row],[Date]],"mmmm")</f>
        <v>July</v>
      </c>
      <c r="D9477" t="s">
        <v>15</v>
      </c>
      <c r="E9477" t="s">
        <v>19</v>
      </c>
      <c r="F9477" t="s">
        <v>20</v>
      </c>
      <c r="G9477" t="s">
        <v>17</v>
      </c>
      <c r="H9477" s="11">
        <v>974.8</v>
      </c>
      <c r="I9477" s="11">
        <v>3.8017200000000004</v>
      </c>
      <c r="J9477" s="13">
        <f>data[[#This Row],[Clicks]]/data[[#This Row],[Impressions]]</f>
        <v>3.9000000000000007E-3</v>
      </c>
      <c r="K9477" s="1">
        <v>0.24000000000000005</v>
      </c>
      <c r="L9477" s="2">
        <v>0.91241280000000025</v>
      </c>
      <c r="M9477">
        <v>0</v>
      </c>
      <c r="N9477" s="1">
        <f>IF(data[[#This Row],[Conversions]]=0,0,data[[#This Row],[Spend, Dollars]]/data[[#This Row],[Conversions]])</f>
        <v>0</v>
      </c>
      <c r="O9477" s="13">
        <f>data[[#This Row],[Conversions]]/data[[#This Row],[Clicks]]</f>
        <v>0</v>
      </c>
      <c r="P9477" s="11">
        <v>20</v>
      </c>
      <c r="Q9477" s="11">
        <f>IF(data[[#This Row],[Spend, Dollars]]=0,0,data[[#This Row],[Total conversion value, Dollars]]/data[[#This Row],[Spend, Dollars]])</f>
        <v>21.919902921133936</v>
      </c>
      <c r="R9477" s="2">
        <v>67.2</v>
      </c>
      <c r="S9477" s="2">
        <v>12</v>
      </c>
      <c r="T9477" s="2">
        <v>2</v>
      </c>
      <c r="U9477" s="2">
        <f t="shared" si="148"/>
        <v>81.2</v>
      </c>
    </row>
    <row r="9478" spans="1:21" x14ac:dyDescent="0.2">
      <c r="A9478" t="s">
        <v>23</v>
      </c>
      <c r="B9478" s="3">
        <v>45112</v>
      </c>
      <c r="C9478" s="10" t="str">
        <f>TEXT(data[[#This Row],[Date]],"mmmm")</f>
        <v>July</v>
      </c>
      <c r="D9478" t="s">
        <v>15</v>
      </c>
      <c r="E9478" t="s">
        <v>19</v>
      </c>
      <c r="F9478" t="s">
        <v>20</v>
      </c>
      <c r="G9478" t="s">
        <v>17</v>
      </c>
      <c r="H9478" s="11">
        <v>1181.5999999999999</v>
      </c>
      <c r="I9478" s="11">
        <v>7.6803999999999979</v>
      </c>
      <c r="J9478" s="13">
        <f>data[[#This Row],[Clicks]]/data[[#This Row],[Impressions]]</f>
        <v>6.4999999999999988E-3</v>
      </c>
      <c r="K9478" s="1">
        <v>0.1</v>
      </c>
      <c r="L9478" s="2">
        <v>0.76803999999999983</v>
      </c>
      <c r="M9478">
        <v>2</v>
      </c>
      <c r="N9478" s="1">
        <f>IF(data[[#This Row],[Conversions]]=0,0,data[[#This Row],[Spend, Dollars]]/data[[#This Row],[Conversions]])</f>
        <v>0.38401999999999992</v>
      </c>
      <c r="O9478" s="13">
        <f>data[[#This Row],[Conversions]]/data[[#This Row],[Clicks]]</f>
        <v>0.26040310400499983</v>
      </c>
      <c r="P9478" s="11">
        <v>139</v>
      </c>
      <c r="Q9478" s="11">
        <f>IF(data[[#This Row],[Spend, Dollars]]=0,0,data[[#This Row],[Total conversion value, Dollars]]/data[[#This Row],[Spend, Dollars]])</f>
        <v>180.98015728347485</v>
      </c>
      <c r="R9478" s="2">
        <v>90</v>
      </c>
      <c r="S9478" s="2">
        <v>22.5</v>
      </c>
      <c r="T9478" s="2">
        <v>11</v>
      </c>
      <c r="U9478" s="2">
        <f t="shared" si="148"/>
        <v>123.5</v>
      </c>
    </row>
    <row r="9479" spans="1:21" x14ac:dyDescent="0.2">
      <c r="A9479" t="s">
        <v>23</v>
      </c>
      <c r="B9479" s="3">
        <v>45113</v>
      </c>
      <c r="C9479" s="10" t="str">
        <f>TEXT(data[[#This Row],[Date]],"mmmm")</f>
        <v>July</v>
      </c>
      <c r="D9479" t="s">
        <v>15</v>
      </c>
      <c r="E9479" t="s">
        <v>19</v>
      </c>
      <c r="F9479" t="s">
        <v>20</v>
      </c>
      <c r="G9479" t="s">
        <v>17</v>
      </c>
      <c r="H9479" s="11">
        <v>815.8</v>
      </c>
      <c r="I9479" s="11">
        <v>7.1790400000000014</v>
      </c>
      <c r="J9479" s="13">
        <f>data[[#This Row],[Clicks]]/data[[#This Row],[Impressions]]</f>
        <v>8.8000000000000023E-3</v>
      </c>
      <c r="K9479" s="1">
        <v>0.42999999999999994</v>
      </c>
      <c r="L9479" s="2">
        <v>3.0869872000000003</v>
      </c>
      <c r="M9479">
        <v>0</v>
      </c>
      <c r="N9479" s="1">
        <f>IF(data[[#This Row],[Conversions]]=0,0,data[[#This Row],[Spend, Dollars]]/data[[#This Row],[Conversions]])</f>
        <v>0</v>
      </c>
      <c r="O9479" s="13">
        <f>data[[#This Row],[Conversions]]/data[[#This Row],[Clicks]]</f>
        <v>0</v>
      </c>
      <c r="P9479" s="11">
        <v>47</v>
      </c>
      <c r="Q9479" s="11">
        <f>IF(data[[#This Row],[Spend, Dollars]]=0,0,data[[#This Row],[Total conversion value, Dollars]]/data[[#This Row],[Spend, Dollars]])</f>
        <v>15.225200804201585</v>
      </c>
      <c r="R9479" s="2">
        <v>82.8</v>
      </c>
      <c r="S9479" s="2">
        <v>21</v>
      </c>
      <c r="T9479" s="2">
        <v>12</v>
      </c>
      <c r="U9479" s="2">
        <f t="shared" si="148"/>
        <v>115.8</v>
      </c>
    </row>
    <row r="9480" spans="1:21" x14ac:dyDescent="0.2">
      <c r="A9480" t="s">
        <v>23</v>
      </c>
      <c r="B9480" s="3">
        <v>45114</v>
      </c>
      <c r="C9480" s="10" t="str">
        <f>TEXT(data[[#This Row],[Date]],"mmmm")</f>
        <v>July</v>
      </c>
      <c r="D9480" t="s">
        <v>15</v>
      </c>
      <c r="E9480" t="s">
        <v>19</v>
      </c>
      <c r="F9480" t="s">
        <v>20</v>
      </c>
      <c r="G9480" t="s">
        <v>17</v>
      </c>
      <c r="H9480" s="11">
        <v>1608.1999999999998</v>
      </c>
      <c r="I9480" s="11">
        <v>11.579039999999996</v>
      </c>
      <c r="J9480" s="13">
        <f>data[[#This Row],[Clicks]]/data[[#This Row],[Impressions]]</f>
        <v>7.1999999999999981E-3</v>
      </c>
      <c r="K9480" s="1">
        <v>0.65999999999999981</v>
      </c>
      <c r="L9480" s="2">
        <v>7.6421663999999945</v>
      </c>
      <c r="M9480">
        <v>0</v>
      </c>
      <c r="N9480" s="1">
        <f>IF(data[[#This Row],[Conversions]]=0,0,data[[#This Row],[Spend, Dollars]]/data[[#This Row],[Conversions]])</f>
        <v>0</v>
      </c>
      <c r="O9480" s="13">
        <f>data[[#This Row],[Conversions]]/data[[#This Row],[Clicks]]</f>
        <v>0</v>
      </c>
      <c r="P9480" s="11">
        <v>32</v>
      </c>
      <c r="Q9480" s="11">
        <f>IF(data[[#This Row],[Spend, Dollars]]=0,0,data[[#This Row],[Total conversion value, Dollars]]/data[[#This Row],[Spend, Dollars]])</f>
        <v>4.1872943253368602</v>
      </c>
      <c r="R9480" s="2">
        <v>72</v>
      </c>
      <c r="S9480" s="2">
        <v>30</v>
      </c>
      <c r="T9480" s="2">
        <v>7</v>
      </c>
      <c r="U9480" s="2">
        <f t="shared" si="148"/>
        <v>109</v>
      </c>
    </row>
    <row r="9481" spans="1:21" x14ac:dyDescent="0.2">
      <c r="A9481" t="s">
        <v>23</v>
      </c>
      <c r="B9481" s="3">
        <v>45115</v>
      </c>
      <c r="C9481" s="10" t="str">
        <f>TEXT(data[[#This Row],[Date]],"mmmm")</f>
        <v>July</v>
      </c>
      <c r="D9481" t="s">
        <v>15</v>
      </c>
      <c r="E9481" t="s">
        <v>19</v>
      </c>
      <c r="F9481" t="s">
        <v>20</v>
      </c>
      <c r="G9481" t="s">
        <v>17</v>
      </c>
      <c r="H9481" s="11">
        <v>842.3</v>
      </c>
      <c r="I9481" s="11">
        <v>6.3172500000000005</v>
      </c>
      <c r="J9481" s="13">
        <f>data[[#This Row],[Clicks]]/data[[#This Row],[Impressions]]</f>
        <v>7.5000000000000006E-3</v>
      </c>
      <c r="K9481" s="1">
        <v>0.27000000000000007</v>
      </c>
      <c r="L9481" s="2">
        <v>1.7056575000000005</v>
      </c>
      <c r="M9481">
        <v>2</v>
      </c>
      <c r="N9481" s="1">
        <f>IF(data[[#This Row],[Conversions]]=0,0,data[[#This Row],[Spend, Dollars]]/data[[#This Row],[Conversions]])</f>
        <v>0.85282875000000025</v>
      </c>
      <c r="O9481" s="13">
        <f>data[[#This Row],[Conversions]]/data[[#This Row],[Clicks]]</f>
        <v>0.3165934544303296</v>
      </c>
      <c r="P9481" s="11">
        <v>85</v>
      </c>
      <c r="Q9481" s="11">
        <f>IF(data[[#This Row],[Spend, Dollars]]=0,0,data[[#This Row],[Total conversion value, Dollars]]/data[[#This Row],[Spend, Dollars]])</f>
        <v>49.834154864033358</v>
      </c>
      <c r="R9481" s="2">
        <v>79.2</v>
      </c>
      <c r="S9481" s="2">
        <v>25.5</v>
      </c>
      <c r="T9481" s="2">
        <v>4</v>
      </c>
      <c r="U9481" s="2">
        <f t="shared" si="148"/>
        <v>108.7</v>
      </c>
    </row>
    <row r="9482" spans="1:21" x14ac:dyDescent="0.2">
      <c r="A9482" t="s">
        <v>23</v>
      </c>
      <c r="B9482" s="3">
        <v>45116</v>
      </c>
      <c r="C9482" s="10" t="str">
        <f>TEXT(data[[#This Row],[Date]],"mmmm")</f>
        <v>July</v>
      </c>
      <c r="D9482" t="s">
        <v>15</v>
      </c>
      <c r="E9482" t="s">
        <v>19</v>
      </c>
      <c r="F9482" t="s">
        <v>20</v>
      </c>
      <c r="G9482" t="s">
        <v>17</v>
      </c>
      <c r="H9482" s="11">
        <v>1450</v>
      </c>
      <c r="I9482" s="11">
        <v>6.9599999999999982</v>
      </c>
      <c r="J9482" s="13">
        <f>data[[#This Row],[Clicks]]/data[[#This Row],[Impressions]]</f>
        <v>4.7999999999999987E-3</v>
      </c>
      <c r="K9482" s="1">
        <v>0.6499999999999998</v>
      </c>
      <c r="L9482" s="2">
        <v>4.5239999999999974</v>
      </c>
      <c r="M9482">
        <v>0</v>
      </c>
      <c r="N9482" s="1">
        <f>IF(data[[#This Row],[Conversions]]=0,0,data[[#This Row],[Spend, Dollars]]/data[[#This Row],[Conversions]])</f>
        <v>0</v>
      </c>
      <c r="O9482" s="13">
        <f>data[[#This Row],[Conversions]]/data[[#This Row],[Clicks]]</f>
        <v>0</v>
      </c>
      <c r="P9482" s="11">
        <v>28</v>
      </c>
      <c r="Q9482" s="11">
        <f>IF(data[[#This Row],[Spend, Dollars]]=0,0,data[[#This Row],[Total conversion value, Dollars]]/data[[#This Row],[Spend, Dollars]])</f>
        <v>6.1892130857648135</v>
      </c>
      <c r="R9482" s="2">
        <v>78</v>
      </c>
      <c r="S9482" s="2">
        <v>10.5</v>
      </c>
      <c r="T9482" s="2">
        <v>5</v>
      </c>
      <c r="U9482" s="2">
        <f t="shared" si="148"/>
        <v>93.5</v>
      </c>
    </row>
    <row r="9483" spans="1:21" x14ac:dyDescent="0.2">
      <c r="A9483" t="s">
        <v>23</v>
      </c>
      <c r="B9483" s="3">
        <v>45117</v>
      </c>
      <c r="C9483" s="10" t="str">
        <f>TEXT(data[[#This Row],[Date]],"mmmm")</f>
        <v>July</v>
      </c>
      <c r="D9483" t="s">
        <v>15</v>
      </c>
      <c r="E9483" t="s">
        <v>19</v>
      </c>
      <c r="F9483" t="s">
        <v>20</v>
      </c>
      <c r="G9483" t="s">
        <v>17</v>
      </c>
      <c r="H9483" s="11">
        <v>1386.8999999999999</v>
      </c>
      <c r="I9483" s="11">
        <v>4.4380799999999994</v>
      </c>
      <c r="J9483" s="13">
        <f>data[[#This Row],[Clicks]]/data[[#This Row],[Impressions]]</f>
        <v>3.1999999999999997E-3</v>
      </c>
      <c r="K9483" s="1">
        <v>0.44000000000000006</v>
      </c>
      <c r="L9483" s="2">
        <v>1.9527551999999999</v>
      </c>
      <c r="M9483">
        <v>0</v>
      </c>
      <c r="N9483" s="1">
        <f>IF(data[[#This Row],[Conversions]]=0,0,data[[#This Row],[Spend, Dollars]]/data[[#This Row],[Conversions]])</f>
        <v>0</v>
      </c>
      <c r="O9483" s="13">
        <f>data[[#This Row],[Conversions]]/data[[#This Row],[Clicks]]</f>
        <v>0</v>
      </c>
      <c r="P9483" s="11">
        <v>12</v>
      </c>
      <c r="Q9483" s="11">
        <f>IF(data[[#This Row],[Spend, Dollars]]=0,0,data[[#This Row],[Total conversion value, Dollars]]/data[[#This Row],[Spend, Dollars]])</f>
        <v>6.1451635105106881</v>
      </c>
      <c r="R9483" s="2">
        <v>69.599999999999994</v>
      </c>
      <c r="S9483" s="2">
        <v>25.5</v>
      </c>
      <c r="T9483" s="2">
        <v>12</v>
      </c>
      <c r="U9483" s="2">
        <f t="shared" si="148"/>
        <v>107.1</v>
      </c>
    </row>
    <row r="9484" spans="1:21" x14ac:dyDescent="0.2">
      <c r="A9484" t="s">
        <v>23</v>
      </c>
      <c r="B9484" s="3">
        <v>45118</v>
      </c>
      <c r="C9484" s="10" t="str">
        <f>TEXT(data[[#This Row],[Date]],"mmmm")</f>
        <v>July</v>
      </c>
      <c r="D9484" t="s">
        <v>15</v>
      </c>
      <c r="E9484" t="s">
        <v>19</v>
      </c>
      <c r="F9484" t="s">
        <v>20</v>
      </c>
      <c r="G9484" t="s">
        <v>17</v>
      </c>
      <c r="H9484" s="11">
        <v>1871.1</v>
      </c>
      <c r="I9484" s="11">
        <v>16.839899999999993</v>
      </c>
      <c r="J9484" s="13">
        <f>data[[#This Row],[Clicks]]/data[[#This Row],[Impressions]]</f>
        <v>8.9999999999999959E-3</v>
      </c>
      <c r="K9484" s="1">
        <v>0.8999999999999998</v>
      </c>
      <c r="L9484" s="2">
        <v>15.15590999999999</v>
      </c>
      <c r="M9484">
        <v>0</v>
      </c>
      <c r="N9484" s="1">
        <f>IF(data[[#This Row],[Conversions]]=0,0,data[[#This Row],[Spend, Dollars]]/data[[#This Row],[Conversions]])</f>
        <v>0</v>
      </c>
      <c r="O9484" s="13">
        <f>data[[#This Row],[Conversions]]/data[[#This Row],[Clicks]]</f>
        <v>0</v>
      </c>
      <c r="P9484" s="11">
        <v>10</v>
      </c>
      <c r="Q9484" s="11">
        <f>IF(data[[#This Row],[Spend, Dollars]]=0,0,data[[#This Row],[Total conversion value, Dollars]]/data[[#This Row],[Spend, Dollars]])</f>
        <v>0.65980861591286877</v>
      </c>
      <c r="R9484" s="2">
        <v>102</v>
      </c>
      <c r="S9484" s="2">
        <v>18</v>
      </c>
      <c r="T9484" s="2">
        <v>12</v>
      </c>
      <c r="U9484" s="2">
        <f t="shared" si="148"/>
        <v>132</v>
      </c>
    </row>
    <row r="9485" spans="1:21" x14ac:dyDescent="0.2">
      <c r="A9485" t="s">
        <v>23</v>
      </c>
      <c r="B9485" s="3">
        <v>45119</v>
      </c>
      <c r="C9485" s="10" t="str">
        <f>TEXT(data[[#This Row],[Date]],"mmmm")</f>
        <v>July</v>
      </c>
      <c r="D9485" t="s">
        <v>15</v>
      </c>
      <c r="E9485" t="s">
        <v>19</v>
      </c>
      <c r="F9485" t="s">
        <v>20</v>
      </c>
      <c r="G9485" t="s">
        <v>17</v>
      </c>
      <c r="H9485" s="11">
        <v>1061.8</v>
      </c>
      <c r="I9485" s="11">
        <v>10.40564</v>
      </c>
      <c r="J9485" s="13">
        <f>data[[#This Row],[Clicks]]/data[[#This Row],[Impressions]]</f>
        <v>9.7999999999999997E-3</v>
      </c>
      <c r="K9485" s="1">
        <v>1.1399999999999999</v>
      </c>
      <c r="L9485" s="2">
        <v>11.862429599999999</v>
      </c>
      <c r="M9485">
        <v>3</v>
      </c>
      <c r="N9485" s="1">
        <f>IF(data[[#This Row],[Conversions]]=0,0,data[[#This Row],[Spend, Dollars]]/data[[#This Row],[Conversions]])</f>
        <v>3.9541431999999994</v>
      </c>
      <c r="O9485" s="13">
        <f>data[[#This Row],[Conversions]]/data[[#This Row],[Clicks]]</f>
        <v>0.28830518834016938</v>
      </c>
      <c r="P9485" s="11">
        <v>264</v>
      </c>
      <c r="Q9485" s="11">
        <f>IF(data[[#This Row],[Spend, Dollars]]=0,0,data[[#This Row],[Total conversion value, Dollars]]/data[[#This Row],[Spend, Dollars]])</f>
        <v>22.255137345556935</v>
      </c>
      <c r="R9485" s="2">
        <v>97.2</v>
      </c>
      <c r="S9485" s="2">
        <v>18</v>
      </c>
      <c r="T9485" s="2">
        <v>6</v>
      </c>
      <c r="U9485" s="2">
        <f t="shared" si="148"/>
        <v>121.2</v>
      </c>
    </row>
    <row r="9486" spans="1:21" x14ac:dyDescent="0.2">
      <c r="A9486" t="s">
        <v>23</v>
      </c>
      <c r="B9486" s="3">
        <v>45120</v>
      </c>
      <c r="C9486" s="10" t="str">
        <f>TEXT(data[[#This Row],[Date]],"mmmm")</f>
        <v>July</v>
      </c>
      <c r="D9486" t="s">
        <v>15</v>
      </c>
      <c r="E9486" t="s">
        <v>19</v>
      </c>
      <c r="F9486" t="s">
        <v>20</v>
      </c>
      <c r="G9486" t="s">
        <v>17</v>
      </c>
      <c r="H9486" s="11">
        <v>1142.5</v>
      </c>
      <c r="I9486" s="11">
        <v>4.7984999999999998</v>
      </c>
      <c r="J9486" s="13">
        <f>data[[#This Row],[Clicks]]/data[[#This Row],[Impressions]]</f>
        <v>4.1999999999999997E-3</v>
      </c>
      <c r="K9486" s="1">
        <v>7.0000000000000034E-2</v>
      </c>
      <c r="L9486" s="2">
        <v>0.33589500000000017</v>
      </c>
      <c r="M9486">
        <v>3</v>
      </c>
      <c r="N9486" s="1">
        <f>IF(data[[#This Row],[Conversions]]=0,0,data[[#This Row],[Spend, Dollars]]/data[[#This Row],[Conversions]])</f>
        <v>0.11196500000000005</v>
      </c>
      <c r="O9486" s="13">
        <f>data[[#This Row],[Conversions]]/data[[#This Row],[Clicks]]</f>
        <v>0.62519537355423571</v>
      </c>
      <c r="P9486" s="11">
        <v>178</v>
      </c>
      <c r="Q9486" s="11">
        <f>IF(data[[#This Row],[Spend, Dollars]]=0,0,data[[#This Row],[Total conversion value, Dollars]]/data[[#This Row],[Spend, Dollars]])</f>
        <v>529.92750710787573</v>
      </c>
      <c r="R9486" s="2">
        <v>44.4</v>
      </c>
      <c r="S9486" s="2">
        <v>21</v>
      </c>
      <c r="T9486" s="2">
        <v>10</v>
      </c>
      <c r="U9486" s="2">
        <f t="shared" si="148"/>
        <v>75.400000000000006</v>
      </c>
    </row>
    <row r="9487" spans="1:21" x14ac:dyDescent="0.2">
      <c r="A9487" t="s">
        <v>23</v>
      </c>
      <c r="B9487" s="3">
        <v>45121</v>
      </c>
      <c r="C9487" s="10" t="str">
        <f>TEXT(data[[#This Row],[Date]],"mmmm")</f>
        <v>July</v>
      </c>
      <c r="D9487" t="s">
        <v>15</v>
      </c>
      <c r="E9487" t="s">
        <v>19</v>
      </c>
      <c r="F9487" t="s">
        <v>20</v>
      </c>
      <c r="G9487" t="s">
        <v>17</v>
      </c>
      <c r="H9487" s="11">
        <v>999.89999999999986</v>
      </c>
      <c r="I9487" s="11">
        <v>10.098990000000001</v>
      </c>
      <c r="J9487" s="13">
        <f>data[[#This Row],[Clicks]]/data[[#This Row],[Impressions]]</f>
        <v>1.0100000000000001E-2</v>
      </c>
      <c r="K9487" s="1">
        <v>0.84999999999999987</v>
      </c>
      <c r="L9487" s="2">
        <v>8.5841414999999994</v>
      </c>
      <c r="M9487">
        <v>0</v>
      </c>
      <c r="N9487" s="1">
        <f>IF(data[[#This Row],[Conversions]]=0,0,data[[#This Row],[Spend, Dollars]]/data[[#This Row],[Conversions]])</f>
        <v>0</v>
      </c>
      <c r="O9487" s="13">
        <f>data[[#This Row],[Conversions]]/data[[#This Row],[Clicks]]</f>
        <v>0</v>
      </c>
      <c r="P9487" s="11">
        <v>42</v>
      </c>
      <c r="Q9487" s="11">
        <f>IF(data[[#This Row],[Spend, Dollars]]=0,0,data[[#This Row],[Total conversion value, Dollars]]/data[[#This Row],[Spend, Dollars]])</f>
        <v>4.89274320559604</v>
      </c>
      <c r="R9487" s="2">
        <v>85.2</v>
      </c>
      <c r="S9487" s="2">
        <v>22.5</v>
      </c>
      <c r="T9487" s="2">
        <v>7</v>
      </c>
      <c r="U9487" s="2">
        <f t="shared" si="148"/>
        <v>114.7</v>
      </c>
    </row>
    <row r="9488" spans="1:21" x14ac:dyDescent="0.2">
      <c r="A9488" t="s">
        <v>23</v>
      </c>
      <c r="B9488" s="3">
        <v>45122</v>
      </c>
      <c r="C9488" s="10" t="str">
        <f>TEXT(data[[#This Row],[Date]],"mmmm")</f>
        <v>July</v>
      </c>
      <c r="D9488" t="s">
        <v>15</v>
      </c>
      <c r="E9488" t="s">
        <v>19</v>
      </c>
      <c r="F9488" t="s">
        <v>20</v>
      </c>
      <c r="G9488" t="s">
        <v>17</v>
      </c>
      <c r="H9488" s="11">
        <v>1236.3</v>
      </c>
      <c r="I9488" s="11">
        <v>13.228409999999997</v>
      </c>
      <c r="J9488" s="13">
        <f>data[[#This Row],[Clicks]]/data[[#This Row],[Impressions]]</f>
        <v>1.0699999999999998E-2</v>
      </c>
      <c r="K9488" s="1">
        <v>0.92999999999999994</v>
      </c>
      <c r="L9488" s="2">
        <v>12.302421299999995</v>
      </c>
      <c r="M9488">
        <v>3</v>
      </c>
      <c r="N9488" s="1">
        <f>IF(data[[#This Row],[Conversions]]=0,0,data[[#This Row],[Spend, Dollars]]/data[[#This Row],[Conversions]])</f>
        <v>4.1008070999999982</v>
      </c>
      <c r="O9488" s="13">
        <f>data[[#This Row],[Conversions]]/data[[#This Row],[Clicks]]</f>
        <v>0.22678462490956969</v>
      </c>
      <c r="P9488" s="11">
        <v>143</v>
      </c>
      <c r="Q9488" s="11">
        <f>IF(data[[#This Row],[Spend, Dollars]]=0,0,data[[#This Row],[Total conversion value, Dollars]]/data[[#This Row],[Spend, Dollars]])</f>
        <v>11.623728086762892</v>
      </c>
      <c r="R9488" s="2">
        <v>50.4</v>
      </c>
      <c r="S9488" s="2">
        <v>31.5</v>
      </c>
      <c r="T9488" s="2">
        <v>6</v>
      </c>
      <c r="U9488" s="2">
        <f t="shared" si="148"/>
        <v>87.9</v>
      </c>
    </row>
    <row r="9489" spans="1:21" x14ac:dyDescent="0.2">
      <c r="A9489" t="s">
        <v>23</v>
      </c>
      <c r="B9489" s="3">
        <v>45123</v>
      </c>
      <c r="C9489" s="10" t="str">
        <f>TEXT(data[[#This Row],[Date]],"mmmm")</f>
        <v>July</v>
      </c>
      <c r="D9489" t="s">
        <v>15</v>
      </c>
      <c r="E9489" t="s">
        <v>19</v>
      </c>
      <c r="F9489" t="s">
        <v>20</v>
      </c>
      <c r="G9489" t="s">
        <v>17</v>
      </c>
      <c r="H9489" s="11">
        <v>1912.7999999999997</v>
      </c>
      <c r="I9489" s="11">
        <v>8.0337599999999973</v>
      </c>
      <c r="J9489" s="13">
        <f>data[[#This Row],[Clicks]]/data[[#This Row],[Impressions]]</f>
        <v>4.1999999999999989E-3</v>
      </c>
      <c r="K9489" s="1">
        <v>0.31000000000000005</v>
      </c>
      <c r="L9489" s="2">
        <v>2.4904655999999994</v>
      </c>
      <c r="M9489">
        <v>4</v>
      </c>
      <c r="N9489" s="1">
        <f>IF(data[[#This Row],[Conversions]]=0,0,data[[#This Row],[Spend, Dollars]]/data[[#This Row],[Conversions]])</f>
        <v>0.62261639999999985</v>
      </c>
      <c r="O9489" s="13">
        <f>data[[#This Row],[Conversions]]/data[[#This Row],[Clicks]]</f>
        <v>0.49789886678217937</v>
      </c>
      <c r="P9489" s="11">
        <v>251</v>
      </c>
      <c r="Q9489" s="11">
        <f>IF(data[[#This Row],[Spend, Dollars]]=0,0,data[[#This Row],[Total conversion value, Dollars]]/data[[#This Row],[Spend, Dollars]])</f>
        <v>100.78436738897339</v>
      </c>
      <c r="R9489" s="2">
        <v>87.6</v>
      </c>
      <c r="S9489" s="2">
        <v>18</v>
      </c>
      <c r="T9489" s="2">
        <v>9</v>
      </c>
      <c r="U9489" s="2">
        <f t="shared" si="148"/>
        <v>114.6</v>
      </c>
    </row>
    <row r="9490" spans="1:21" x14ac:dyDescent="0.2">
      <c r="A9490" t="s">
        <v>23</v>
      </c>
      <c r="B9490" s="3">
        <v>45124</v>
      </c>
      <c r="C9490" s="10" t="str">
        <f>TEXT(data[[#This Row],[Date]],"mmmm")</f>
        <v>July</v>
      </c>
      <c r="D9490" t="s">
        <v>15</v>
      </c>
      <c r="E9490" t="s">
        <v>19</v>
      </c>
      <c r="F9490" t="s">
        <v>20</v>
      </c>
      <c r="G9490" t="s">
        <v>17</v>
      </c>
      <c r="H9490" s="11">
        <v>1448.3999999999999</v>
      </c>
      <c r="I9490" s="11">
        <v>10.1388</v>
      </c>
      <c r="J9490" s="13">
        <f>data[[#This Row],[Clicks]]/data[[#This Row],[Impressions]]</f>
        <v>7.0000000000000001E-3</v>
      </c>
      <c r="K9490" s="1">
        <v>0.44000000000000006</v>
      </c>
      <c r="L9490" s="2">
        <v>4.4610720000000006</v>
      </c>
      <c r="M9490">
        <v>4</v>
      </c>
      <c r="N9490" s="1">
        <f>IF(data[[#This Row],[Conversions]]=0,0,data[[#This Row],[Spend, Dollars]]/data[[#This Row],[Conversions]])</f>
        <v>1.1152680000000001</v>
      </c>
      <c r="O9490" s="13">
        <f>data[[#This Row],[Conversions]]/data[[#This Row],[Clicks]]</f>
        <v>0.3945240067858129</v>
      </c>
      <c r="P9490" s="11">
        <v>350</v>
      </c>
      <c r="Q9490" s="11">
        <f>IF(data[[#This Row],[Spend, Dollars]]=0,0,data[[#This Row],[Total conversion value, Dollars]]/data[[#This Row],[Spend, Dollars]])</f>
        <v>78.456478622178693</v>
      </c>
      <c r="R9490" s="2">
        <v>70.8</v>
      </c>
      <c r="S9490" s="2">
        <v>27</v>
      </c>
      <c r="T9490" s="2">
        <v>3</v>
      </c>
      <c r="U9490" s="2">
        <f t="shared" si="148"/>
        <v>100.8</v>
      </c>
    </row>
    <row r="9491" spans="1:21" x14ac:dyDescent="0.2">
      <c r="A9491" t="s">
        <v>23</v>
      </c>
      <c r="B9491" s="3">
        <v>45125</v>
      </c>
      <c r="C9491" s="10" t="str">
        <f>TEXT(data[[#This Row],[Date]],"mmmm")</f>
        <v>July</v>
      </c>
      <c r="D9491" t="s">
        <v>15</v>
      </c>
      <c r="E9491" t="s">
        <v>19</v>
      </c>
      <c r="F9491" t="s">
        <v>20</v>
      </c>
      <c r="G9491" t="s">
        <v>17</v>
      </c>
      <c r="H9491" s="11">
        <v>1164.8</v>
      </c>
      <c r="I9491" s="11">
        <v>10.949119999999999</v>
      </c>
      <c r="J9491" s="13">
        <f>data[[#This Row],[Clicks]]/data[[#This Row],[Impressions]]</f>
        <v>9.3999999999999986E-3</v>
      </c>
      <c r="K9491" s="1">
        <v>0.83999999999999975</v>
      </c>
      <c r="L9491" s="2">
        <v>9.1972607999999969</v>
      </c>
      <c r="M9491">
        <v>3</v>
      </c>
      <c r="N9491" s="1">
        <f>IF(data[[#This Row],[Conversions]]=0,0,data[[#This Row],[Spend, Dollars]]/data[[#This Row],[Conversions]])</f>
        <v>3.065753599999999</v>
      </c>
      <c r="O9491" s="13">
        <f>data[[#This Row],[Conversions]]/data[[#This Row],[Clicks]]</f>
        <v>0.27399462239887773</v>
      </c>
      <c r="P9491" s="11">
        <v>101</v>
      </c>
      <c r="Q9491" s="11">
        <f>IF(data[[#This Row],[Spend, Dollars]]=0,0,data[[#This Row],[Total conversion value, Dollars]]/data[[#This Row],[Spend, Dollars]])</f>
        <v>10.981530500907404</v>
      </c>
      <c r="R9491" s="2">
        <v>85.2</v>
      </c>
      <c r="S9491" s="2">
        <v>22.5</v>
      </c>
      <c r="T9491" s="2">
        <v>5</v>
      </c>
      <c r="U9491" s="2">
        <f t="shared" si="148"/>
        <v>112.7</v>
      </c>
    </row>
    <row r="9492" spans="1:21" x14ac:dyDescent="0.2">
      <c r="A9492" t="s">
        <v>23</v>
      </c>
      <c r="B9492" s="3">
        <v>45126</v>
      </c>
      <c r="C9492" s="10" t="str">
        <f>TEXT(data[[#This Row],[Date]],"mmmm")</f>
        <v>July</v>
      </c>
      <c r="D9492" t="s">
        <v>15</v>
      </c>
      <c r="E9492" t="s">
        <v>19</v>
      </c>
      <c r="F9492" t="s">
        <v>20</v>
      </c>
      <c r="G9492" t="s">
        <v>17</v>
      </c>
      <c r="H9492" s="11">
        <v>1581.3999999999999</v>
      </c>
      <c r="I9492" s="11">
        <v>13.125620000000001</v>
      </c>
      <c r="J9492" s="13">
        <f>data[[#This Row],[Clicks]]/data[[#This Row],[Impressions]]</f>
        <v>8.3000000000000018E-3</v>
      </c>
      <c r="K9492" s="1">
        <v>0.7699999999999998</v>
      </c>
      <c r="L9492" s="2">
        <v>10.106727399999999</v>
      </c>
      <c r="M9492">
        <v>3</v>
      </c>
      <c r="N9492" s="1">
        <f>IF(data[[#This Row],[Conversions]]=0,0,data[[#This Row],[Spend, Dollars]]/data[[#This Row],[Conversions]])</f>
        <v>3.3689091333333328</v>
      </c>
      <c r="O9492" s="13">
        <f>data[[#This Row],[Conversions]]/data[[#This Row],[Clicks]]</f>
        <v>0.22856063180253577</v>
      </c>
      <c r="P9492" s="11">
        <v>130</v>
      </c>
      <c r="Q9492" s="11">
        <f>IF(data[[#This Row],[Spend, Dollars]]=0,0,data[[#This Row],[Total conversion value, Dollars]]/data[[#This Row],[Spend, Dollars]])</f>
        <v>12.862719538670849</v>
      </c>
      <c r="R9492" s="2">
        <v>74.399999999999991</v>
      </c>
      <c r="S9492" s="2">
        <v>22.5</v>
      </c>
      <c r="T9492" s="2">
        <v>8</v>
      </c>
      <c r="U9492" s="2">
        <f t="shared" si="148"/>
        <v>104.89999999999999</v>
      </c>
    </row>
    <row r="9493" spans="1:21" x14ac:dyDescent="0.2">
      <c r="A9493" t="s">
        <v>23</v>
      </c>
      <c r="B9493" s="3">
        <v>45127</v>
      </c>
      <c r="C9493" s="10" t="str">
        <f>TEXT(data[[#This Row],[Date]],"mmmm")</f>
        <v>July</v>
      </c>
      <c r="D9493" t="s">
        <v>15</v>
      </c>
      <c r="E9493" t="s">
        <v>19</v>
      </c>
      <c r="F9493" t="s">
        <v>20</v>
      </c>
      <c r="G9493" t="s">
        <v>17</v>
      </c>
      <c r="H9493" s="11">
        <v>1412.8</v>
      </c>
      <c r="I9493" s="11">
        <v>11.726239999999997</v>
      </c>
      <c r="J9493" s="13">
        <f>data[[#This Row],[Clicks]]/data[[#This Row],[Impressions]]</f>
        <v>8.2999999999999984E-3</v>
      </c>
      <c r="K9493" s="1">
        <v>0.60999999999999988</v>
      </c>
      <c r="L9493" s="2">
        <v>7.1530063999999971</v>
      </c>
      <c r="M9493">
        <v>4</v>
      </c>
      <c r="N9493" s="1">
        <f>IF(data[[#This Row],[Conversions]]=0,0,data[[#This Row],[Spend, Dollars]]/data[[#This Row],[Conversions]])</f>
        <v>1.7882515999999993</v>
      </c>
      <c r="O9493" s="13">
        <f>data[[#This Row],[Conversions]]/data[[#This Row],[Clicks]]</f>
        <v>0.34111531061960193</v>
      </c>
      <c r="P9493" s="11">
        <v>107</v>
      </c>
      <c r="Q9493" s="11">
        <f>IF(data[[#This Row],[Spend, Dollars]]=0,0,data[[#This Row],[Total conversion value, Dollars]]/data[[#This Row],[Spend, Dollars]])</f>
        <v>14.958745178810416</v>
      </c>
      <c r="R9493" s="2">
        <v>99.6</v>
      </c>
      <c r="S9493" s="2">
        <v>13.5</v>
      </c>
      <c r="T9493" s="2">
        <v>4</v>
      </c>
      <c r="U9493" s="2">
        <f t="shared" si="148"/>
        <v>117.1</v>
      </c>
    </row>
    <row r="9494" spans="1:21" x14ac:dyDescent="0.2">
      <c r="A9494" t="s">
        <v>23</v>
      </c>
      <c r="B9494" s="3">
        <v>45128</v>
      </c>
      <c r="C9494" s="10" t="str">
        <f>TEXT(data[[#This Row],[Date]],"mmmm")</f>
        <v>July</v>
      </c>
      <c r="D9494" t="s">
        <v>15</v>
      </c>
      <c r="E9494" t="s">
        <v>19</v>
      </c>
      <c r="F9494" t="s">
        <v>20</v>
      </c>
      <c r="G9494" t="s">
        <v>17</v>
      </c>
      <c r="H9494" s="11">
        <v>1676.8</v>
      </c>
      <c r="I9494" s="11">
        <v>13.582079999999999</v>
      </c>
      <c r="J9494" s="13">
        <f>data[[#This Row],[Clicks]]/data[[#This Row],[Impressions]]</f>
        <v>8.0999999999999996E-3</v>
      </c>
      <c r="K9494" s="1">
        <v>0.49</v>
      </c>
      <c r="L9494" s="2">
        <v>6.6552191999999994</v>
      </c>
      <c r="M9494">
        <v>2</v>
      </c>
      <c r="N9494" s="1">
        <f>IF(data[[#This Row],[Conversions]]=0,0,data[[#This Row],[Spend, Dollars]]/data[[#This Row],[Conversions]])</f>
        <v>3.3276095999999997</v>
      </c>
      <c r="O9494" s="13">
        <f>data[[#This Row],[Conversions]]/data[[#This Row],[Clicks]]</f>
        <v>0.14725285081519179</v>
      </c>
      <c r="P9494" s="11">
        <v>106</v>
      </c>
      <c r="Q9494" s="11">
        <f>IF(data[[#This Row],[Spend, Dollars]]=0,0,data[[#This Row],[Total conversion value, Dollars]]/data[[#This Row],[Spend, Dollars]])</f>
        <v>15.92734916980646</v>
      </c>
      <c r="R9494" s="2">
        <v>57.599999999999994</v>
      </c>
      <c r="S9494" s="2">
        <v>22.5</v>
      </c>
      <c r="T9494" s="2">
        <v>10</v>
      </c>
      <c r="U9494" s="2">
        <f t="shared" si="148"/>
        <v>90.1</v>
      </c>
    </row>
    <row r="9495" spans="1:21" x14ac:dyDescent="0.2">
      <c r="A9495" t="s">
        <v>23</v>
      </c>
      <c r="B9495" s="3">
        <v>45129</v>
      </c>
      <c r="C9495" s="10" t="str">
        <f>TEXT(data[[#This Row],[Date]],"mmmm")</f>
        <v>July</v>
      </c>
      <c r="D9495" t="s">
        <v>15</v>
      </c>
      <c r="E9495" t="s">
        <v>19</v>
      </c>
      <c r="F9495" t="s">
        <v>20</v>
      </c>
      <c r="G9495" t="s">
        <v>17</v>
      </c>
      <c r="H9495" s="11">
        <v>834.89999999999986</v>
      </c>
      <c r="I9495" s="11">
        <v>2.08725</v>
      </c>
      <c r="J9495" s="13">
        <f>data[[#This Row],[Clicks]]/data[[#This Row],[Impressions]]</f>
        <v>2.5000000000000005E-3</v>
      </c>
      <c r="K9495" s="1">
        <v>0.8999999999999998</v>
      </c>
      <c r="L9495" s="2">
        <v>1.8785249999999996</v>
      </c>
      <c r="M9495">
        <v>2</v>
      </c>
      <c r="N9495" s="1">
        <f>IF(data[[#This Row],[Conversions]]=0,0,data[[#This Row],[Spend, Dollars]]/data[[#This Row],[Conversions]])</f>
        <v>0.93926249999999978</v>
      </c>
      <c r="O9495" s="13">
        <f>data[[#This Row],[Conversions]]/data[[#This Row],[Clicks]]</f>
        <v>0.95819858665708468</v>
      </c>
      <c r="P9495" s="11">
        <v>148</v>
      </c>
      <c r="Q9495" s="11">
        <f>IF(data[[#This Row],[Spend, Dollars]]=0,0,data[[#This Row],[Total conversion value, Dollars]]/data[[#This Row],[Spend, Dollars]])</f>
        <v>78.78521712513809</v>
      </c>
      <c r="R9495" s="2">
        <v>56.4</v>
      </c>
      <c r="S9495" s="2">
        <v>9</v>
      </c>
      <c r="T9495" s="2">
        <v>4</v>
      </c>
      <c r="U9495" s="2">
        <f t="shared" si="148"/>
        <v>69.400000000000006</v>
      </c>
    </row>
    <row r="9496" spans="1:21" x14ac:dyDescent="0.2">
      <c r="A9496" t="s">
        <v>23</v>
      </c>
      <c r="B9496" s="3">
        <v>45130</v>
      </c>
      <c r="C9496" s="10" t="str">
        <f>TEXT(data[[#This Row],[Date]],"mmmm")</f>
        <v>July</v>
      </c>
      <c r="D9496" t="s">
        <v>15</v>
      </c>
      <c r="E9496" t="s">
        <v>19</v>
      </c>
      <c r="F9496" t="s">
        <v>20</v>
      </c>
      <c r="G9496" t="s">
        <v>17</v>
      </c>
      <c r="H9496" s="11">
        <v>1652.1999999999998</v>
      </c>
      <c r="I9496" s="11">
        <v>17.348099999999999</v>
      </c>
      <c r="J9496" s="13">
        <f>data[[#This Row],[Clicks]]/data[[#This Row],[Impressions]]</f>
        <v>1.0500000000000001E-2</v>
      </c>
      <c r="K9496" s="1">
        <v>0.38000000000000006</v>
      </c>
      <c r="L9496" s="2">
        <v>6.5922780000000003</v>
      </c>
      <c r="M9496">
        <v>4</v>
      </c>
      <c r="N9496" s="1">
        <f>IF(data[[#This Row],[Conversions]]=0,0,data[[#This Row],[Spend, Dollars]]/data[[#This Row],[Conversions]])</f>
        <v>1.6480695000000001</v>
      </c>
      <c r="O9496" s="13">
        <f>data[[#This Row],[Conversions]]/data[[#This Row],[Clicks]]</f>
        <v>0.23057280047959144</v>
      </c>
      <c r="P9496" s="11">
        <v>302</v>
      </c>
      <c r="Q9496" s="11">
        <f>IF(data[[#This Row],[Spend, Dollars]]=0,0,data[[#This Row],[Total conversion value, Dollars]]/data[[#This Row],[Spend, Dollars]])</f>
        <v>45.811174832129346</v>
      </c>
      <c r="R9496" s="2">
        <v>51.6</v>
      </c>
      <c r="S9496" s="2">
        <v>28.5</v>
      </c>
      <c r="T9496" s="2">
        <v>10</v>
      </c>
      <c r="U9496" s="2">
        <f t="shared" si="148"/>
        <v>90.1</v>
      </c>
    </row>
    <row r="9497" spans="1:21" x14ac:dyDescent="0.2">
      <c r="A9497" t="s">
        <v>23</v>
      </c>
      <c r="B9497" s="3">
        <v>45131</v>
      </c>
      <c r="C9497" s="10" t="str">
        <f>TEXT(data[[#This Row],[Date]],"mmmm")</f>
        <v>July</v>
      </c>
      <c r="D9497" t="s">
        <v>15</v>
      </c>
      <c r="E9497" t="s">
        <v>19</v>
      </c>
      <c r="F9497" t="s">
        <v>20</v>
      </c>
      <c r="G9497" t="s">
        <v>17</v>
      </c>
      <c r="H9497" s="11">
        <v>795.59999999999991</v>
      </c>
      <c r="I9497" s="11">
        <v>4.1371199999999986</v>
      </c>
      <c r="J9497" s="13">
        <f>data[[#This Row],[Clicks]]/data[[#This Row],[Impressions]]</f>
        <v>5.1999999999999989E-3</v>
      </c>
      <c r="K9497" s="1">
        <v>1.1999999999999997</v>
      </c>
      <c r="L9497" s="2">
        <v>4.9645439999999974</v>
      </c>
      <c r="M9497">
        <v>0</v>
      </c>
      <c r="N9497" s="1">
        <f>IF(data[[#This Row],[Conversions]]=0,0,data[[#This Row],[Spend, Dollars]]/data[[#This Row],[Conversions]])</f>
        <v>0</v>
      </c>
      <c r="O9497" s="13">
        <f>data[[#This Row],[Conversions]]/data[[#This Row],[Clicks]]</f>
        <v>0</v>
      </c>
      <c r="P9497" s="11">
        <v>4</v>
      </c>
      <c r="Q9497" s="11">
        <f>IF(data[[#This Row],[Spend, Dollars]]=0,0,data[[#This Row],[Total conversion value, Dollars]]/data[[#This Row],[Spend, Dollars]])</f>
        <v>0.80571347539673377</v>
      </c>
      <c r="R9497" s="2">
        <v>46.8</v>
      </c>
      <c r="S9497" s="2">
        <v>21</v>
      </c>
      <c r="T9497" s="2">
        <v>2</v>
      </c>
      <c r="U9497" s="2">
        <f t="shared" si="148"/>
        <v>69.8</v>
      </c>
    </row>
    <row r="9498" spans="1:21" x14ac:dyDescent="0.2">
      <c r="A9498" t="s">
        <v>23</v>
      </c>
      <c r="B9498" s="3">
        <v>45132</v>
      </c>
      <c r="C9498" s="10" t="str">
        <f>TEXT(data[[#This Row],[Date]],"mmmm")</f>
        <v>July</v>
      </c>
      <c r="D9498" t="s">
        <v>15</v>
      </c>
      <c r="E9498" t="s">
        <v>19</v>
      </c>
      <c r="F9498" t="s">
        <v>20</v>
      </c>
      <c r="G9498" t="s">
        <v>17</v>
      </c>
      <c r="H9498" s="11">
        <v>1729.6999999999998</v>
      </c>
      <c r="I9498" s="11">
        <v>20.583429999999993</v>
      </c>
      <c r="J9498" s="13">
        <f>data[[#This Row],[Clicks]]/data[[#This Row],[Impressions]]</f>
        <v>1.1899999999999997E-2</v>
      </c>
      <c r="K9498" s="1">
        <v>1.3699999999999997</v>
      </c>
      <c r="L9498" s="2">
        <v>28.199299099999983</v>
      </c>
      <c r="M9498">
        <v>0</v>
      </c>
      <c r="N9498" s="1">
        <f>IF(data[[#This Row],[Conversions]]=0,0,data[[#This Row],[Spend, Dollars]]/data[[#This Row],[Conversions]])</f>
        <v>0</v>
      </c>
      <c r="O9498" s="13">
        <f>data[[#This Row],[Conversions]]/data[[#This Row],[Clicks]]</f>
        <v>0</v>
      </c>
      <c r="P9498" s="11">
        <v>47</v>
      </c>
      <c r="Q9498" s="11">
        <f>IF(data[[#This Row],[Spend, Dollars]]=0,0,data[[#This Row],[Total conversion value, Dollars]]/data[[#This Row],[Spend, Dollars]])</f>
        <v>1.666708092046161</v>
      </c>
      <c r="R9498" s="2">
        <v>75.599999999999994</v>
      </c>
      <c r="S9498" s="2">
        <v>15</v>
      </c>
      <c r="T9498" s="2">
        <v>5</v>
      </c>
      <c r="U9498" s="2">
        <f t="shared" si="148"/>
        <v>95.6</v>
      </c>
    </row>
    <row r="9499" spans="1:21" x14ac:dyDescent="0.2">
      <c r="A9499" t="s">
        <v>23</v>
      </c>
      <c r="B9499" s="3">
        <v>45133</v>
      </c>
      <c r="C9499" s="10" t="str">
        <f>TEXT(data[[#This Row],[Date]],"mmmm")</f>
        <v>July</v>
      </c>
      <c r="D9499" t="s">
        <v>15</v>
      </c>
      <c r="E9499" t="s">
        <v>19</v>
      </c>
      <c r="F9499" t="s">
        <v>20</v>
      </c>
      <c r="G9499" t="s">
        <v>17</v>
      </c>
      <c r="H9499" s="11">
        <v>1816.9999999999998</v>
      </c>
      <c r="I9499" s="11">
        <v>12.900699999999999</v>
      </c>
      <c r="J9499" s="13">
        <f>data[[#This Row],[Clicks]]/data[[#This Row],[Impressions]]</f>
        <v>7.1000000000000004E-3</v>
      </c>
      <c r="K9499" s="1">
        <v>0.57999999999999985</v>
      </c>
      <c r="L9499" s="2">
        <v>7.4824059999999974</v>
      </c>
      <c r="M9499">
        <v>2</v>
      </c>
      <c r="N9499" s="1">
        <f>IF(data[[#This Row],[Conversions]]=0,0,data[[#This Row],[Spend, Dollars]]/data[[#This Row],[Conversions]])</f>
        <v>3.7412029999999987</v>
      </c>
      <c r="O9499" s="13">
        <f>data[[#This Row],[Conversions]]/data[[#This Row],[Clicks]]</f>
        <v>0.15503034719046255</v>
      </c>
      <c r="P9499" s="11">
        <v>177</v>
      </c>
      <c r="Q9499" s="11">
        <f>IF(data[[#This Row],[Spend, Dollars]]=0,0,data[[#This Row],[Total conversion value, Dollars]]/data[[#This Row],[Spend, Dollars]])</f>
        <v>23.655492631648169</v>
      </c>
      <c r="R9499" s="2">
        <v>63.599999999999994</v>
      </c>
      <c r="S9499" s="2">
        <v>30</v>
      </c>
      <c r="T9499" s="2">
        <v>1</v>
      </c>
      <c r="U9499" s="2">
        <f t="shared" si="148"/>
        <v>94.6</v>
      </c>
    </row>
    <row r="9500" spans="1:21" x14ac:dyDescent="0.2">
      <c r="A9500" t="s">
        <v>23</v>
      </c>
      <c r="B9500" s="3">
        <v>45134</v>
      </c>
      <c r="C9500" s="10" t="str">
        <f>TEXT(data[[#This Row],[Date]],"mmmm")</f>
        <v>July</v>
      </c>
      <c r="D9500" t="s">
        <v>15</v>
      </c>
      <c r="E9500" t="s">
        <v>19</v>
      </c>
      <c r="F9500" t="s">
        <v>20</v>
      </c>
      <c r="G9500" t="s">
        <v>17</v>
      </c>
      <c r="H9500" s="11">
        <v>1121.5999999999999</v>
      </c>
      <c r="I9500" s="11">
        <v>9.5335999999999999</v>
      </c>
      <c r="J9500" s="13">
        <f>data[[#This Row],[Clicks]]/data[[#This Row],[Impressions]]</f>
        <v>8.5000000000000006E-3</v>
      </c>
      <c r="K9500" s="1">
        <v>1.0999999999999999</v>
      </c>
      <c r="L9500" s="2">
        <v>10.486959999999998</v>
      </c>
      <c r="M9500">
        <v>1</v>
      </c>
      <c r="N9500" s="1">
        <f>IF(data[[#This Row],[Conversions]]=0,0,data[[#This Row],[Spend, Dollars]]/data[[#This Row],[Conversions]])</f>
        <v>10.486959999999998</v>
      </c>
      <c r="O9500" s="13">
        <f>data[[#This Row],[Conversions]]/data[[#This Row],[Clicks]]</f>
        <v>0.10489217084836788</v>
      </c>
      <c r="P9500" s="11">
        <v>41</v>
      </c>
      <c r="Q9500" s="11">
        <f>IF(data[[#This Row],[Spend, Dollars]]=0,0,data[[#This Row],[Total conversion value, Dollars]]/data[[#This Row],[Spend, Dollars]])</f>
        <v>3.9096172770755309</v>
      </c>
      <c r="R9500" s="2">
        <v>81.599999999999994</v>
      </c>
      <c r="S9500" s="2">
        <v>15</v>
      </c>
      <c r="T9500" s="2">
        <v>0</v>
      </c>
      <c r="U9500" s="2">
        <f t="shared" si="148"/>
        <v>96.6</v>
      </c>
    </row>
    <row r="9501" spans="1:21" x14ac:dyDescent="0.2">
      <c r="A9501" t="s">
        <v>23</v>
      </c>
      <c r="B9501" s="3">
        <v>45135</v>
      </c>
      <c r="C9501" s="10" t="str">
        <f>TEXT(data[[#This Row],[Date]],"mmmm")</f>
        <v>July</v>
      </c>
      <c r="D9501" t="s">
        <v>15</v>
      </c>
      <c r="E9501" t="s">
        <v>19</v>
      </c>
      <c r="F9501" t="s">
        <v>20</v>
      </c>
      <c r="G9501" t="s">
        <v>17</v>
      </c>
      <c r="H9501" s="11">
        <v>926.09999999999991</v>
      </c>
      <c r="I9501" s="11">
        <v>7.5940199999999987</v>
      </c>
      <c r="J9501" s="13">
        <f>data[[#This Row],[Clicks]]/data[[#This Row],[Impressions]]</f>
        <v>8.199999999999999E-3</v>
      </c>
      <c r="K9501" s="1">
        <v>0.66999999999999971</v>
      </c>
      <c r="L9501" s="2">
        <v>5.0879933999999967</v>
      </c>
      <c r="M9501">
        <v>0</v>
      </c>
      <c r="N9501" s="1">
        <f>IF(data[[#This Row],[Conversions]]=0,0,data[[#This Row],[Spend, Dollars]]/data[[#This Row],[Conversions]])</f>
        <v>0</v>
      </c>
      <c r="O9501" s="13">
        <f>data[[#This Row],[Conversions]]/data[[#This Row],[Clicks]]</f>
        <v>0</v>
      </c>
      <c r="P9501" s="11">
        <v>5</v>
      </c>
      <c r="Q9501" s="11">
        <f>IF(data[[#This Row],[Spend, Dollars]]=0,0,data[[#This Row],[Total conversion value, Dollars]]/data[[#This Row],[Spend, Dollars]])</f>
        <v>0.98270567725186186</v>
      </c>
      <c r="R9501" s="2">
        <v>62.4</v>
      </c>
      <c r="S9501" s="2">
        <v>30</v>
      </c>
      <c r="T9501" s="2">
        <v>12</v>
      </c>
      <c r="U9501" s="2">
        <f t="shared" si="148"/>
        <v>104.4</v>
      </c>
    </row>
    <row r="9502" spans="1:21" x14ac:dyDescent="0.2">
      <c r="A9502" t="s">
        <v>23</v>
      </c>
      <c r="B9502" s="3">
        <v>45136</v>
      </c>
      <c r="C9502" s="10" t="str">
        <f>TEXT(data[[#This Row],[Date]],"mmmm")</f>
        <v>July</v>
      </c>
      <c r="D9502" t="s">
        <v>15</v>
      </c>
      <c r="E9502" t="s">
        <v>19</v>
      </c>
      <c r="F9502" t="s">
        <v>20</v>
      </c>
      <c r="G9502" t="s">
        <v>17</v>
      </c>
      <c r="H9502" s="11">
        <v>1180.0999999999999</v>
      </c>
      <c r="I9502" s="11">
        <v>6.2545299999999981</v>
      </c>
      <c r="J9502" s="13">
        <f>data[[#This Row],[Clicks]]/data[[#This Row],[Impressions]]</f>
        <v>5.2999999999999992E-3</v>
      </c>
      <c r="K9502" s="1">
        <v>0.43999999999999995</v>
      </c>
      <c r="L9502" s="2">
        <v>2.7519931999999989</v>
      </c>
      <c r="M9502">
        <v>4</v>
      </c>
      <c r="N9502" s="1">
        <f>IF(data[[#This Row],[Conversions]]=0,0,data[[#This Row],[Spend, Dollars]]/data[[#This Row],[Conversions]])</f>
        <v>0.68799829999999973</v>
      </c>
      <c r="O9502" s="13">
        <f>data[[#This Row],[Conversions]]/data[[#This Row],[Clicks]]</f>
        <v>0.63953646397091413</v>
      </c>
      <c r="P9502" s="11">
        <v>322</v>
      </c>
      <c r="Q9502" s="11">
        <f>IF(data[[#This Row],[Spend, Dollars]]=0,0,data[[#This Row],[Total conversion value, Dollars]]/data[[#This Row],[Spend, Dollars]])</f>
        <v>117.00610306740587</v>
      </c>
      <c r="R9502" s="2">
        <v>62.4</v>
      </c>
      <c r="S9502" s="2">
        <v>25.5</v>
      </c>
      <c r="T9502" s="2">
        <v>2</v>
      </c>
      <c r="U9502" s="2">
        <f t="shared" si="148"/>
        <v>89.9</v>
      </c>
    </row>
    <row r="9503" spans="1:21" x14ac:dyDescent="0.2">
      <c r="A9503" t="s">
        <v>23</v>
      </c>
      <c r="B9503" s="3">
        <v>45137</v>
      </c>
      <c r="C9503" s="10" t="str">
        <f>TEXT(data[[#This Row],[Date]],"mmmm")</f>
        <v>July</v>
      </c>
      <c r="D9503" t="s">
        <v>15</v>
      </c>
      <c r="E9503" t="s">
        <v>19</v>
      </c>
      <c r="F9503" t="s">
        <v>20</v>
      </c>
      <c r="G9503" t="s">
        <v>17</v>
      </c>
      <c r="H9503" s="11">
        <v>1064.8</v>
      </c>
      <c r="I9503" s="11">
        <v>9.4767200000000003</v>
      </c>
      <c r="J9503" s="13">
        <f>data[[#This Row],[Clicks]]/data[[#This Row],[Impressions]]</f>
        <v>8.8999999999999999E-3</v>
      </c>
      <c r="K9503" s="1">
        <v>1.0699999999999998</v>
      </c>
      <c r="L9503" s="2">
        <v>10.140090399999998</v>
      </c>
      <c r="M9503">
        <v>0</v>
      </c>
      <c r="N9503" s="1">
        <f>IF(data[[#This Row],[Conversions]]=0,0,data[[#This Row],[Spend, Dollars]]/data[[#This Row],[Conversions]])</f>
        <v>0</v>
      </c>
      <c r="O9503" s="13">
        <f>data[[#This Row],[Conversions]]/data[[#This Row],[Clicks]]</f>
        <v>0</v>
      </c>
      <c r="P9503" s="11">
        <v>16</v>
      </c>
      <c r="Q9503" s="11">
        <f>IF(data[[#This Row],[Spend, Dollars]]=0,0,data[[#This Row],[Total conversion value, Dollars]]/data[[#This Row],[Spend, Dollars]])</f>
        <v>1.5778952029855673</v>
      </c>
      <c r="R9503" s="2">
        <v>88.8</v>
      </c>
      <c r="S9503" s="2">
        <v>15</v>
      </c>
      <c r="T9503" s="2">
        <v>12</v>
      </c>
      <c r="U9503" s="2">
        <f t="shared" si="148"/>
        <v>115.8</v>
      </c>
    </row>
    <row r="9504" spans="1:21" x14ac:dyDescent="0.2">
      <c r="A9504" t="s">
        <v>23</v>
      </c>
      <c r="B9504" s="3">
        <v>45138</v>
      </c>
      <c r="C9504" s="10" t="str">
        <f>TEXT(data[[#This Row],[Date]],"mmmm")</f>
        <v>July</v>
      </c>
      <c r="D9504" t="s">
        <v>15</v>
      </c>
      <c r="E9504" t="s">
        <v>19</v>
      </c>
      <c r="F9504" t="s">
        <v>20</v>
      </c>
      <c r="G9504" t="s">
        <v>17</v>
      </c>
      <c r="H9504" s="11">
        <v>1354.6</v>
      </c>
      <c r="I9504" s="11">
        <v>2.9801199999999994</v>
      </c>
      <c r="J9504" s="13">
        <f>data[[#This Row],[Clicks]]/data[[#This Row],[Impressions]]</f>
        <v>2.1999999999999997E-3</v>
      </c>
      <c r="K9504" s="1">
        <v>0.36000000000000004</v>
      </c>
      <c r="L9504" s="2">
        <v>1.0728431999999999</v>
      </c>
      <c r="M9504">
        <v>2</v>
      </c>
      <c r="N9504" s="1">
        <f>IF(data[[#This Row],[Conversions]]=0,0,data[[#This Row],[Spend, Dollars]]/data[[#This Row],[Conversions]])</f>
        <v>0.53642159999999994</v>
      </c>
      <c r="O9504" s="13">
        <f>data[[#This Row],[Conversions]]/data[[#This Row],[Clicks]]</f>
        <v>0.67111391487591121</v>
      </c>
      <c r="P9504" s="11">
        <v>172</v>
      </c>
      <c r="Q9504" s="11">
        <f>IF(data[[#This Row],[Spend, Dollars]]=0,0,data[[#This Row],[Total conversion value, Dollars]]/data[[#This Row],[Spend, Dollars]])</f>
        <v>160.32165744257875</v>
      </c>
      <c r="R9504" s="2">
        <v>50.4</v>
      </c>
      <c r="S9504" s="2">
        <v>18</v>
      </c>
      <c r="T9504" s="2">
        <v>10</v>
      </c>
      <c r="U9504" s="2">
        <f t="shared" si="148"/>
        <v>78.400000000000006</v>
      </c>
    </row>
    <row r="9505" spans="1:21" x14ac:dyDescent="0.2">
      <c r="A9505" t="s">
        <v>23</v>
      </c>
      <c r="B9505" s="3">
        <v>45139</v>
      </c>
      <c r="C9505" s="10" t="str">
        <f>TEXT(data[[#This Row],[Date]],"mmmm")</f>
        <v>August</v>
      </c>
      <c r="D9505" t="s">
        <v>15</v>
      </c>
      <c r="E9505" t="s">
        <v>19</v>
      </c>
      <c r="F9505" t="s">
        <v>20</v>
      </c>
      <c r="G9505" t="s">
        <v>17</v>
      </c>
      <c r="H9505" s="11">
        <v>938.09999999999991</v>
      </c>
      <c r="I9505" s="11">
        <v>5.4409799999999988</v>
      </c>
      <c r="J9505" s="13">
        <f>data[[#This Row],[Clicks]]/data[[#This Row],[Impressions]]</f>
        <v>5.7999999999999996E-3</v>
      </c>
      <c r="K9505" s="1">
        <v>1.23</v>
      </c>
      <c r="L9505" s="2">
        <v>6.6924053999999984</v>
      </c>
      <c r="M9505">
        <v>3</v>
      </c>
      <c r="N9505" s="1">
        <f>IF(data[[#This Row],[Conversions]]=0,0,data[[#This Row],[Spend, Dollars]]/data[[#This Row],[Conversions]])</f>
        <v>2.2308017999999996</v>
      </c>
      <c r="O9505" s="13">
        <f>data[[#This Row],[Conversions]]/data[[#This Row],[Clicks]]</f>
        <v>0.55137126032442696</v>
      </c>
      <c r="P9505" s="11">
        <v>276</v>
      </c>
      <c r="Q9505" s="11">
        <f>IF(data[[#This Row],[Spend, Dollars]]=0,0,data[[#This Row],[Total conversion value, Dollars]]/data[[#This Row],[Spend, Dollars]])</f>
        <v>41.24077719499779</v>
      </c>
      <c r="R9505" s="2">
        <v>55.199999999999996</v>
      </c>
      <c r="S9505" s="2">
        <v>21</v>
      </c>
      <c r="T9505" s="2">
        <v>6</v>
      </c>
      <c r="U9505" s="2">
        <f t="shared" si="148"/>
        <v>82.199999999999989</v>
      </c>
    </row>
    <row r="9506" spans="1:21" x14ac:dyDescent="0.2">
      <c r="A9506" t="s">
        <v>23</v>
      </c>
      <c r="B9506" s="3">
        <v>45140</v>
      </c>
      <c r="C9506" s="10" t="str">
        <f>TEXT(data[[#This Row],[Date]],"mmmm")</f>
        <v>August</v>
      </c>
      <c r="D9506" t="s">
        <v>15</v>
      </c>
      <c r="E9506" t="s">
        <v>19</v>
      </c>
      <c r="F9506" t="s">
        <v>20</v>
      </c>
      <c r="G9506" t="s">
        <v>17</v>
      </c>
      <c r="H9506" s="11">
        <v>1602.3</v>
      </c>
      <c r="I9506" s="11">
        <v>11.857019999999999</v>
      </c>
      <c r="J9506" s="13">
        <f>data[[#This Row],[Clicks]]/data[[#This Row],[Impressions]]</f>
        <v>7.3999999999999995E-3</v>
      </c>
      <c r="K9506" s="1">
        <v>1.25</v>
      </c>
      <c r="L9506" s="2">
        <v>14.821274999999998</v>
      </c>
      <c r="M9506">
        <v>1</v>
      </c>
      <c r="N9506" s="1">
        <f>IF(data[[#This Row],[Conversions]]=0,0,data[[#This Row],[Spend, Dollars]]/data[[#This Row],[Conversions]])</f>
        <v>14.821274999999998</v>
      </c>
      <c r="O9506" s="13">
        <f>data[[#This Row],[Conversions]]/data[[#This Row],[Clicks]]</f>
        <v>8.4338223263518156E-2</v>
      </c>
      <c r="P9506" s="11">
        <v>124</v>
      </c>
      <c r="Q9506" s="11">
        <f>IF(data[[#This Row],[Spend, Dollars]]=0,0,data[[#This Row],[Total conversion value, Dollars]]/data[[#This Row],[Spend, Dollars]])</f>
        <v>8.3663517477410014</v>
      </c>
      <c r="R9506" s="2">
        <v>80.399999999999991</v>
      </c>
      <c r="S9506" s="2">
        <v>28.5</v>
      </c>
      <c r="T9506" s="2">
        <v>6</v>
      </c>
      <c r="U9506" s="2">
        <f t="shared" si="148"/>
        <v>114.89999999999999</v>
      </c>
    </row>
    <row r="9507" spans="1:21" x14ac:dyDescent="0.2">
      <c r="A9507" t="s">
        <v>23</v>
      </c>
      <c r="B9507" s="3">
        <v>45141</v>
      </c>
      <c r="C9507" s="10" t="str">
        <f>TEXT(data[[#This Row],[Date]],"mmmm")</f>
        <v>August</v>
      </c>
      <c r="D9507" t="s">
        <v>15</v>
      </c>
      <c r="E9507" t="s">
        <v>19</v>
      </c>
      <c r="F9507" t="s">
        <v>20</v>
      </c>
      <c r="G9507" t="s">
        <v>17</v>
      </c>
      <c r="H9507" s="11">
        <v>1661.6</v>
      </c>
      <c r="I9507" s="11">
        <v>8.6403199999999991</v>
      </c>
      <c r="J9507" s="13">
        <f>data[[#This Row],[Clicks]]/data[[#This Row],[Impressions]]</f>
        <v>5.1999999999999998E-3</v>
      </c>
      <c r="K9507" s="1">
        <v>1.0499999999999998</v>
      </c>
      <c r="L9507" s="2">
        <v>9.0723359999999982</v>
      </c>
      <c r="M9507">
        <v>3</v>
      </c>
      <c r="N9507" s="1">
        <f>IF(data[[#This Row],[Conversions]]=0,0,data[[#This Row],[Spend, Dollars]]/data[[#This Row],[Conversions]])</f>
        <v>3.0241119999999992</v>
      </c>
      <c r="O9507" s="13">
        <f>data[[#This Row],[Conversions]]/data[[#This Row],[Clicks]]</f>
        <v>0.34720936261619945</v>
      </c>
      <c r="P9507" s="11">
        <v>84</v>
      </c>
      <c r="Q9507" s="11">
        <f>IF(data[[#This Row],[Spend, Dollars]]=0,0,data[[#This Row],[Total conversion value, Dollars]]/data[[#This Row],[Spend, Dollars]])</f>
        <v>9.2589163364319855</v>
      </c>
      <c r="R9507" s="2">
        <v>78</v>
      </c>
      <c r="S9507" s="2">
        <v>18</v>
      </c>
      <c r="T9507" s="2">
        <v>2</v>
      </c>
      <c r="U9507" s="2">
        <f t="shared" si="148"/>
        <v>98</v>
      </c>
    </row>
    <row r="9508" spans="1:21" x14ac:dyDescent="0.2">
      <c r="A9508" t="s">
        <v>23</v>
      </c>
      <c r="B9508" s="3">
        <v>45142</v>
      </c>
      <c r="C9508" s="10" t="str">
        <f>TEXT(data[[#This Row],[Date]],"mmmm")</f>
        <v>August</v>
      </c>
      <c r="D9508" t="s">
        <v>15</v>
      </c>
      <c r="E9508" t="s">
        <v>19</v>
      </c>
      <c r="F9508" t="s">
        <v>20</v>
      </c>
      <c r="G9508" t="s">
        <v>17</v>
      </c>
      <c r="H9508" s="11">
        <v>1672.6999999999998</v>
      </c>
      <c r="I9508" s="11">
        <v>16.559729999999998</v>
      </c>
      <c r="J9508" s="13">
        <f>data[[#This Row],[Clicks]]/data[[#This Row],[Impressions]]</f>
        <v>9.9000000000000008E-3</v>
      </c>
      <c r="K9508" s="1">
        <v>0.66999999999999982</v>
      </c>
      <c r="L9508" s="2">
        <v>11.095019099999996</v>
      </c>
      <c r="M9508">
        <v>3</v>
      </c>
      <c r="N9508" s="1">
        <f>IF(data[[#This Row],[Conversions]]=0,0,data[[#This Row],[Spend, Dollars]]/data[[#This Row],[Conversions]])</f>
        <v>3.6983396999999987</v>
      </c>
      <c r="O9508" s="13">
        <f>data[[#This Row],[Conversions]]/data[[#This Row],[Clicks]]</f>
        <v>0.18116237402421417</v>
      </c>
      <c r="P9508" s="11">
        <v>222</v>
      </c>
      <c r="Q9508" s="11">
        <f>IF(data[[#This Row],[Spend, Dollars]]=0,0,data[[#This Row],[Total conversion value, Dollars]]/data[[#This Row],[Spend, Dollars]])</f>
        <v>20.008978623569927</v>
      </c>
      <c r="R9508" s="2">
        <v>82.8</v>
      </c>
      <c r="S9508" s="2">
        <v>24</v>
      </c>
      <c r="T9508" s="2">
        <v>7</v>
      </c>
      <c r="U9508" s="2">
        <f t="shared" si="148"/>
        <v>113.8</v>
      </c>
    </row>
    <row r="9509" spans="1:21" x14ac:dyDescent="0.2">
      <c r="A9509" t="s">
        <v>23</v>
      </c>
      <c r="B9509" s="3">
        <v>45143</v>
      </c>
      <c r="C9509" s="10" t="str">
        <f>TEXT(data[[#This Row],[Date]],"mmmm")</f>
        <v>August</v>
      </c>
      <c r="D9509" t="s">
        <v>15</v>
      </c>
      <c r="E9509" t="s">
        <v>19</v>
      </c>
      <c r="F9509" t="s">
        <v>20</v>
      </c>
      <c r="G9509" t="s">
        <v>17</v>
      </c>
      <c r="H9509" s="11">
        <v>1726.8999999999999</v>
      </c>
      <c r="I9509" s="11">
        <v>9.8433299999999981</v>
      </c>
      <c r="J9509" s="13">
        <f>data[[#This Row],[Clicks]]/data[[#This Row],[Impressions]]</f>
        <v>5.6999999999999993E-3</v>
      </c>
      <c r="K9509" s="1">
        <v>0.24000000000000005</v>
      </c>
      <c r="L9509" s="2">
        <v>2.3623992</v>
      </c>
      <c r="M9509">
        <v>3</v>
      </c>
      <c r="N9509" s="1">
        <f>IF(data[[#This Row],[Conversions]]=0,0,data[[#This Row],[Spend, Dollars]]/data[[#This Row],[Conversions]])</f>
        <v>0.78746640000000001</v>
      </c>
      <c r="O9509" s="13">
        <f>data[[#This Row],[Conversions]]/data[[#This Row],[Clicks]]</f>
        <v>0.30477490849133376</v>
      </c>
      <c r="P9509" s="11">
        <v>173</v>
      </c>
      <c r="Q9509" s="11">
        <f>IF(data[[#This Row],[Spend, Dollars]]=0,0,data[[#This Row],[Total conversion value, Dollars]]/data[[#This Row],[Spend, Dollars]])</f>
        <v>73.230637734723246</v>
      </c>
      <c r="R9509" s="2">
        <v>96</v>
      </c>
      <c r="S9509" s="2">
        <v>16.5</v>
      </c>
      <c r="T9509" s="2">
        <v>12</v>
      </c>
      <c r="U9509" s="2">
        <f t="shared" si="148"/>
        <v>124.5</v>
      </c>
    </row>
    <row r="9510" spans="1:21" x14ac:dyDescent="0.2">
      <c r="A9510" t="s">
        <v>23</v>
      </c>
      <c r="B9510" s="3">
        <v>45144</v>
      </c>
      <c r="C9510" s="10" t="str">
        <f>TEXT(data[[#This Row],[Date]],"mmmm")</f>
        <v>August</v>
      </c>
      <c r="D9510" t="s">
        <v>15</v>
      </c>
      <c r="E9510" t="s">
        <v>19</v>
      </c>
      <c r="F9510" t="s">
        <v>20</v>
      </c>
      <c r="G9510" t="s">
        <v>17</v>
      </c>
      <c r="H9510" s="11">
        <v>811.69999999999982</v>
      </c>
      <c r="I9510" s="11">
        <v>3.4091399999999989</v>
      </c>
      <c r="J9510" s="13">
        <f>data[[#This Row],[Clicks]]/data[[#This Row],[Impressions]]</f>
        <v>4.1999999999999997E-3</v>
      </c>
      <c r="K9510" s="1">
        <v>0.45999999999999996</v>
      </c>
      <c r="L9510" s="2">
        <v>1.5682043999999995</v>
      </c>
      <c r="M9510">
        <v>0</v>
      </c>
      <c r="N9510" s="1">
        <f>IF(data[[#This Row],[Conversions]]=0,0,data[[#This Row],[Spend, Dollars]]/data[[#This Row],[Conversions]])</f>
        <v>0</v>
      </c>
      <c r="O9510" s="13">
        <f>data[[#This Row],[Conversions]]/data[[#This Row],[Clicks]]</f>
        <v>0</v>
      </c>
      <c r="P9510" s="11">
        <v>8</v>
      </c>
      <c r="Q9510" s="11">
        <f>IF(data[[#This Row],[Spend, Dollars]]=0,0,data[[#This Row],[Total conversion value, Dollars]]/data[[#This Row],[Spend, Dollars]])</f>
        <v>5.1013758155505764</v>
      </c>
      <c r="R9510" s="2">
        <v>58.8</v>
      </c>
      <c r="S9510" s="2">
        <v>13.5</v>
      </c>
      <c r="T9510" s="2">
        <v>1</v>
      </c>
      <c r="U9510" s="2">
        <f t="shared" si="148"/>
        <v>73.3</v>
      </c>
    </row>
    <row r="9511" spans="1:21" x14ac:dyDescent="0.2">
      <c r="A9511" t="s">
        <v>23</v>
      </c>
      <c r="B9511" s="3">
        <v>45145</v>
      </c>
      <c r="C9511" s="10" t="str">
        <f>TEXT(data[[#This Row],[Date]],"mmmm")</f>
        <v>August</v>
      </c>
      <c r="D9511" t="s">
        <v>15</v>
      </c>
      <c r="E9511" t="s">
        <v>19</v>
      </c>
      <c r="F9511" t="s">
        <v>20</v>
      </c>
      <c r="G9511" t="s">
        <v>17</v>
      </c>
      <c r="H9511" s="11">
        <v>1578.1</v>
      </c>
      <c r="I9511" s="11">
        <v>10.09984</v>
      </c>
      <c r="J9511" s="13">
        <f>data[[#This Row],[Clicks]]/data[[#This Row],[Impressions]]</f>
        <v>6.4000000000000003E-3</v>
      </c>
      <c r="K9511" s="1">
        <v>1.1999999999999997</v>
      </c>
      <c r="L9511" s="2">
        <v>12.119807999999997</v>
      </c>
      <c r="M9511">
        <v>0</v>
      </c>
      <c r="N9511" s="1">
        <f>IF(data[[#This Row],[Conversions]]=0,0,data[[#This Row],[Spend, Dollars]]/data[[#This Row],[Conversions]])</f>
        <v>0</v>
      </c>
      <c r="O9511" s="13">
        <f>data[[#This Row],[Conversions]]/data[[#This Row],[Clicks]]</f>
        <v>0</v>
      </c>
      <c r="P9511" s="11">
        <v>41</v>
      </c>
      <c r="Q9511" s="11">
        <f>IF(data[[#This Row],[Spend, Dollars]]=0,0,data[[#This Row],[Total conversion value, Dollars]]/data[[#This Row],[Spend, Dollars]])</f>
        <v>3.3828918741947076</v>
      </c>
      <c r="R9511" s="2">
        <v>82.8</v>
      </c>
      <c r="S9511" s="2">
        <v>16.5</v>
      </c>
      <c r="T9511" s="2">
        <v>9</v>
      </c>
      <c r="U9511" s="2">
        <f t="shared" si="148"/>
        <v>108.3</v>
      </c>
    </row>
    <row r="9512" spans="1:21" x14ac:dyDescent="0.2">
      <c r="A9512" t="s">
        <v>23</v>
      </c>
      <c r="B9512" s="3">
        <v>45146</v>
      </c>
      <c r="C9512" s="10" t="str">
        <f>TEXT(data[[#This Row],[Date]],"mmmm")</f>
        <v>August</v>
      </c>
      <c r="D9512" t="s">
        <v>15</v>
      </c>
      <c r="E9512" t="s">
        <v>19</v>
      </c>
      <c r="F9512" t="s">
        <v>20</v>
      </c>
      <c r="G9512" t="s">
        <v>17</v>
      </c>
      <c r="H9512" s="11">
        <v>1354.1999999999998</v>
      </c>
      <c r="I9512" s="11">
        <v>13.542000000000002</v>
      </c>
      <c r="J9512" s="13">
        <f>data[[#This Row],[Clicks]]/data[[#This Row],[Impressions]]</f>
        <v>1.0000000000000002E-2</v>
      </c>
      <c r="K9512" s="1">
        <v>0.53999999999999981</v>
      </c>
      <c r="L9512" s="2">
        <v>7.3126799999999985</v>
      </c>
      <c r="M9512">
        <v>2</v>
      </c>
      <c r="N9512" s="1">
        <f>IF(data[[#This Row],[Conversions]]=0,0,data[[#This Row],[Spend, Dollars]]/data[[#This Row],[Conversions]])</f>
        <v>3.6563399999999993</v>
      </c>
      <c r="O9512" s="13">
        <f>data[[#This Row],[Conversions]]/data[[#This Row],[Clicks]]</f>
        <v>0.1476886722788362</v>
      </c>
      <c r="P9512" s="11">
        <v>92</v>
      </c>
      <c r="Q9512" s="11">
        <f>IF(data[[#This Row],[Spend, Dollars]]=0,0,data[[#This Row],[Total conversion value, Dollars]]/data[[#This Row],[Spend, Dollars]])</f>
        <v>12.58088689782679</v>
      </c>
      <c r="R9512" s="2">
        <v>96</v>
      </c>
      <c r="S9512" s="2">
        <v>25.5</v>
      </c>
      <c r="T9512" s="2">
        <v>5</v>
      </c>
      <c r="U9512" s="2">
        <f t="shared" si="148"/>
        <v>126.5</v>
      </c>
    </row>
    <row r="9513" spans="1:21" x14ac:dyDescent="0.2">
      <c r="A9513" t="s">
        <v>23</v>
      </c>
      <c r="B9513" s="3">
        <v>45147</v>
      </c>
      <c r="C9513" s="10" t="str">
        <f>TEXT(data[[#This Row],[Date]],"mmmm")</f>
        <v>August</v>
      </c>
      <c r="D9513" t="s">
        <v>15</v>
      </c>
      <c r="E9513" t="s">
        <v>19</v>
      </c>
      <c r="F9513" t="s">
        <v>20</v>
      </c>
      <c r="G9513" t="s">
        <v>17</v>
      </c>
      <c r="H9513" s="11">
        <v>1077.5</v>
      </c>
      <c r="I9513" s="11">
        <v>12.391249999999999</v>
      </c>
      <c r="J9513" s="13">
        <f>data[[#This Row],[Clicks]]/data[[#This Row],[Impressions]]</f>
        <v>1.15E-2</v>
      </c>
      <c r="K9513" s="1">
        <v>0.84999999999999987</v>
      </c>
      <c r="L9513" s="2">
        <v>10.532562499999997</v>
      </c>
      <c r="M9513">
        <v>0</v>
      </c>
      <c r="N9513" s="1">
        <f>IF(data[[#This Row],[Conversions]]=0,0,data[[#This Row],[Spend, Dollars]]/data[[#This Row],[Conversions]])</f>
        <v>0</v>
      </c>
      <c r="O9513" s="13">
        <f>data[[#This Row],[Conversions]]/data[[#This Row],[Clicks]]</f>
        <v>0</v>
      </c>
      <c r="P9513" s="11">
        <v>10</v>
      </c>
      <c r="Q9513" s="11">
        <f>IF(data[[#This Row],[Spend, Dollars]]=0,0,data[[#This Row],[Total conversion value, Dollars]]/data[[#This Row],[Spend, Dollars]])</f>
        <v>0.94943656873624083</v>
      </c>
      <c r="R9513" s="2">
        <v>45.6</v>
      </c>
      <c r="S9513" s="2">
        <v>24</v>
      </c>
      <c r="T9513" s="2">
        <v>3</v>
      </c>
      <c r="U9513" s="2">
        <f t="shared" si="148"/>
        <v>72.599999999999994</v>
      </c>
    </row>
    <row r="9514" spans="1:21" x14ac:dyDescent="0.2">
      <c r="A9514" t="s">
        <v>23</v>
      </c>
      <c r="B9514" s="3">
        <v>45148</v>
      </c>
      <c r="C9514" s="10" t="str">
        <f>TEXT(data[[#This Row],[Date]],"mmmm")</f>
        <v>August</v>
      </c>
      <c r="D9514" t="s">
        <v>15</v>
      </c>
      <c r="E9514" t="s">
        <v>19</v>
      </c>
      <c r="F9514" t="s">
        <v>20</v>
      </c>
      <c r="G9514" t="s">
        <v>17</v>
      </c>
      <c r="H9514" s="11">
        <v>1204.0999999999999</v>
      </c>
      <c r="I9514" s="11">
        <v>9.5123899999999981</v>
      </c>
      <c r="J9514" s="13">
        <f>data[[#This Row],[Clicks]]/data[[#This Row],[Impressions]]</f>
        <v>7.899999999999999E-3</v>
      </c>
      <c r="K9514" s="1">
        <v>0.34000000000000008</v>
      </c>
      <c r="L9514" s="2">
        <v>3.2342126000000002</v>
      </c>
      <c r="M9514">
        <v>1</v>
      </c>
      <c r="N9514" s="1">
        <f>IF(data[[#This Row],[Conversions]]=0,0,data[[#This Row],[Spend, Dollars]]/data[[#This Row],[Conversions]])</f>
        <v>3.2342126000000002</v>
      </c>
      <c r="O9514" s="13">
        <f>data[[#This Row],[Conversions]]/data[[#This Row],[Clicks]]</f>
        <v>0.10512605139192151</v>
      </c>
      <c r="P9514" s="11">
        <v>65</v>
      </c>
      <c r="Q9514" s="11">
        <f>IF(data[[#This Row],[Spend, Dollars]]=0,0,data[[#This Row],[Total conversion value, Dollars]]/data[[#This Row],[Spend, Dollars]])</f>
        <v>20.097627471984989</v>
      </c>
      <c r="R9514" s="2">
        <v>45.6</v>
      </c>
      <c r="S9514" s="2">
        <v>24</v>
      </c>
      <c r="T9514" s="2">
        <v>2</v>
      </c>
      <c r="U9514" s="2">
        <f t="shared" si="148"/>
        <v>71.599999999999994</v>
      </c>
    </row>
    <row r="9515" spans="1:21" x14ac:dyDescent="0.2">
      <c r="A9515" t="s">
        <v>23</v>
      </c>
      <c r="B9515" s="3">
        <v>45149</v>
      </c>
      <c r="C9515" s="10" t="str">
        <f>TEXT(data[[#This Row],[Date]],"mmmm")</f>
        <v>August</v>
      </c>
      <c r="D9515" t="s">
        <v>15</v>
      </c>
      <c r="E9515" t="s">
        <v>19</v>
      </c>
      <c r="F9515" t="s">
        <v>20</v>
      </c>
      <c r="G9515" t="s">
        <v>17</v>
      </c>
      <c r="H9515" s="11">
        <v>1348.6</v>
      </c>
      <c r="I9515" s="11">
        <v>1.7531799999999997</v>
      </c>
      <c r="J9515" s="13">
        <f>data[[#This Row],[Clicks]]/data[[#This Row],[Impressions]]</f>
        <v>1.2999999999999999E-3</v>
      </c>
      <c r="K9515" s="1">
        <v>1.2899999999999998</v>
      </c>
      <c r="L9515" s="2">
        <v>2.2616021999999991</v>
      </c>
      <c r="M9515">
        <v>0</v>
      </c>
      <c r="N9515" s="1">
        <f>IF(data[[#This Row],[Conversions]]=0,0,data[[#This Row],[Spend, Dollars]]/data[[#This Row],[Conversions]])</f>
        <v>0</v>
      </c>
      <c r="O9515" s="13">
        <f>data[[#This Row],[Conversions]]/data[[#This Row],[Clicks]]</f>
        <v>0</v>
      </c>
      <c r="P9515" s="11">
        <v>3</v>
      </c>
      <c r="Q9515" s="11">
        <f>IF(data[[#This Row],[Spend, Dollars]]=0,0,data[[#This Row],[Total conversion value, Dollars]]/data[[#This Row],[Spend, Dollars]])</f>
        <v>1.3264932267929352</v>
      </c>
      <c r="R9515" s="2">
        <v>68.399999999999991</v>
      </c>
      <c r="S9515" s="2">
        <v>27</v>
      </c>
      <c r="T9515" s="2">
        <v>10</v>
      </c>
      <c r="U9515" s="2">
        <f t="shared" si="148"/>
        <v>105.39999999999999</v>
      </c>
    </row>
    <row r="9516" spans="1:21" x14ac:dyDescent="0.2">
      <c r="A9516" t="s">
        <v>23</v>
      </c>
      <c r="B9516" s="3">
        <v>45150</v>
      </c>
      <c r="C9516" s="10" t="str">
        <f>TEXT(data[[#This Row],[Date]],"mmmm")</f>
        <v>August</v>
      </c>
      <c r="D9516" t="s">
        <v>15</v>
      </c>
      <c r="E9516" t="s">
        <v>19</v>
      </c>
      <c r="F9516" t="s">
        <v>20</v>
      </c>
      <c r="G9516" t="s">
        <v>17</v>
      </c>
      <c r="H9516" s="11">
        <v>1664.6</v>
      </c>
      <c r="I9516" s="11">
        <v>10.653439999999996</v>
      </c>
      <c r="J9516" s="13">
        <f>data[[#This Row],[Clicks]]/data[[#This Row],[Impressions]]</f>
        <v>6.3999999999999977E-3</v>
      </c>
      <c r="K9516" s="1">
        <v>0.16000000000000009</v>
      </c>
      <c r="L9516" s="2">
        <v>1.7045504000000002</v>
      </c>
      <c r="M9516">
        <v>0</v>
      </c>
      <c r="N9516" s="1">
        <f>IF(data[[#This Row],[Conversions]]=0,0,data[[#This Row],[Spend, Dollars]]/data[[#This Row],[Conversions]])</f>
        <v>0</v>
      </c>
      <c r="O9516" s="13">
        <f>data[[#This Row],[Conversions]]/data[[#This Row],[Clicks]]</f>
        <v>0</v>
      </c>
      <c r="P9516" s="11">
        <v>41</v>
      </c>
      <c r="Q9516" s="11">
        <f>IF(data[[#This Row],[Spend, Dollars]]=0,0,data[[#This Row],[Total conversion value, Dollars]]/data[[#This Row],[Spend, Dollars]])</f>
        <v>24.053263546798025</v>
      </c>
      <c r="R9516" s="2">
        <v>54</v>
      </c>
      <c r="S9516" s="2">
        <v>27</v>
      </c>
      <c r="T9516" s="2">
        <v>6</v>
      </c>
      <c r="U9516" s="2">
        <f t="shared" si="148"/>
        <v>87</v>
      </c>
    </row>
    <row r="9517" spans="1:21" x14ac:dyDescent="0.2">
      <c r="A9517" t="s">
        <v>23</v>
      </c>
      <c r="B9517" s="3">
        <v>45151</v>
      </c>
      <c r="C9517" s="10" t="str">
        <f>TEXT(data[[#This Row],[Date]],"mmmm")</f>
        <v>August</v>
      </c>
      <c r="D9517" t="s">
        <v>15</v>
      </c>
      <c r="E9517" t="s">
        <v>19</v>
      </c>
      <c r="F9517" t="s">
        <v>20</v>
      </c>
      <c r="G9517" t="s">
        <v>17</v>
      </c>
      <c r="H9517" s="11">
        <v>966.3</v>
      </c>
      <c r="I9517" s="11">
        <v>4.6382400000000006</v>
      </c>
      <c r="J9517" s="13">
        <f>data[[#This Row],[Clicks]]/data[[#This Row],[Impressions]]</f>
        <v>4.8000000000000004E-3</v>
      </c>
      <c r="K9517" s="1">
        <v>0.96999999999999986</v>
      </c>
      <c r="L9517" s="2">
        <v>4.4990927999999997</v>
      </c>
      <c r="M9517">
        <v>1</v>
      </c>
      <c r="N9517" s="1">
        <f>IF(data[[#This Row],[Conversions]]=0,0,data[[#This Row],[Spend, Dollars]]/data[[#This Row],[Conversions]])</f>
        <v>4.4990927999999997</v>
      </c>
      <c r="O9517" s="13">
        <f>data[[#This Row],[Conversions]]/data[[#This Row],[Clicks]]</f>
        <v>0.21559902031805164</v>
      </c>
      <c r="P9517" s="11">
        <v>45</v>
      </c>
      <c r="Q9517" s="11">
        <f>IF(data[[#This Row],[Spend, Dollars]]=0,0,data[[#This Row],[Total conversion value, Dollars]]/data[[#This Row],[Spend, Dollars]])</f>
        <v>10.002016406507552</v>
      </c>
      <c r="R9517" s="2">
        <v>40.799999999999997</v>
      </c>
      <c r="S9517" s="2">
        <v>12</v>
      </c>
      <c r="T9517" s="2">
        <v>8</v>
      </c>
      <c r="U9517" s="2">
        <f t="shared" si="148"/>
        <v>60.8</v>
      </c>
    </row>
    <row r="9518" spans="1:21" x14ac:dyDescent="0.2">
      <c r="A9518" t="s">
        <v>23</v>
      </c>
      <c r="B9518" s="3">
        <v>45152</v>
      </c>
      <c r="C9518" s="10" t="str">
        <f>TEXT(data[[#This Row],[Date]],"mmmm")</f>
        <v>August</v>
      </c>
      <c r="D9518" t="s">
        <v>15</v>
      </c>
      <c r="E9518" t="s">
        <v>19</v>
      </c>
      <c r="F9518" t="s">
        <v>20</v>
      </c>
      <c r="G9518" t="s">
        <v>17</v>
      </c>
      <c r="H9518" s="11">
        <v>1411.1</v>
      </c>
      <c r="I9518" s="11">
        <v>7.9021600000000003</v>
      </c>
      <c r="J9518" s="13">
        <f>data[[#This Row],[Clicks]]/data[[#This Row],[Impressions]]</f>
        <v>5.6000000000000008E-3</v>
      </c>
      <c r="K9518" s="1">
        <v>0.15000000000000002</v>
      </c>
      <c r="L9518" s="2">
        <v>1.1853240000000003</v>
      </c>
      <c r="M9518">
        <v>1</v>
      </c>
      <c r="N9518" s="1">
        <f>IF(data[[#This Row],[Conversions]]=0,0,data[[#This Row],[Spend, Dollars]]/data[[#This Row],[Conversions]])</f>
        <v>1.1853240000000003</v>
      </c>
      <c r="O9518" s="13">
        <f>data[[#This Row],[Conversions]]/data[[#This Row],[Clicks]]</f>
        <v>0.12654767810320217</v>
      </c>
      <c r="P9518" s="11">
        <v>21</v>
      </c>
      <c r="Q9518" s="11">
        <f>IF(data[[#This Row],[Spend, Dollars]]=0,0,data[[#This Row],[Total conversion value, Dollars]]/data[[#This Row],[Spend, Dollars]])</f>
        <v>17.716674934448299</v>
      </c>
      <c r="R9518" s="2">
        <v>51.6</v>
      </c>
      <c r="S9518" s="2">
        <v>9</v>
      </c>
      <c r="T9518" s="2">
        <v>2</v>
      </c>
      <c r="U9518" s="2">
        <f t="shared" si="148"/>
        <v>62.6</v>
      </c>
    </row>
    <row r="9519" spans="1:21" x14ac:dyDescent="0.2">
      <c r="A9519" t="s">
        <v>23</v>
      </c>
      <c r="B9519" s="3">
        <v>45153</v>
      </c>
      <c r="C9519" s="10" t="str">
        <f>TEXT(data[[#This Row],[Date]],"mmmm")</f>
        <v>August</v>
      </c>
      <c r="D9519" t="s">
        <v>15</v>
      </c>
      <c r="E9519" t="s">
        <v>19</v>
      </c>
      <c r="F9519" t="s">
        <v>20</v>
      </c>
      <c r="G9519" t="s">
        <v>17</v>
      </c>
      <c r="H9519" s="11">
        <v>1393.6999999999998</v>
      </c>
      <c r="I9519" s="11">
        <v>7.5259799999999979</v>
      </c>
      <c r="J9519" s="13">
        <f>data[[#This Row],[Clicks]]/data[[#This Row],[Impressions]]</f>
        <v>5.3999999999999994E-3</v>
      </c>
      <c r="K9519" s="1">
        <v>0.7799999999999998</v>
      </c>
      <c r="L9519" s="2">
        <v>5.8702643999999973</v>
      </c>
      <c r="M9519">
        <v>4</v>
      </c>
      <c r="N9519" s="1">
        <f>IF(data[[#This Row],[Conversions]]=0,0,data[[#This Row],[Spend, Dollars]]/data[[#This Row],[Conversions]])</f>
        <v>1.4675660999999993</v>
      </c>
      <c r="O9519" s="13">
        <f>data[[#This Row],[Conversions]]/data[[#This Row],[Clicks]]</f>
        <v>0.53149224419942664</v>
      </c>
      <c r="P9519" s="11">
        <v>276</v>
      </c>
      <c r="Q9519" s="11">
        <f>IF(data[[#This Row],[Spend, Dollars]]=0,0,data[[#This Row],[Total conversion value, Dollars]]/data[[#This Row],[Spend, Dollars]])</f>
        <v>47.016621602256983</v>
      </c>
      <c r="R9519" s="2">
        <v>80.399999999999991</v>
      </c>
      <c r="S9519" s="2">
        <v>16.5</v>
      </c>
      <c r="T9519" s="2">
        <v>1</v>
      </c>
      <c r="U9519" s="2">
        <f t="shared" si="148"/>
        <v>97.899999999999991</v>
      </c>
    </row>
    <row r="9520" spans="1:21" x14ac:dyDescent="0.2">
      <c r="A9520" t="s">
        <v>23</v>
      </c>
      <c r="B9520" s="3">
        <v>45154</v>
      </c>
      <c r="C9520" s="10" t="str">
        <f>TEXT(data[[#This Row],[Date]],"mmmm")</f>
        <v>August</v>
      </c>
      <c r="D9520" t="s">
        <v>15</v>
      </c>
      <c r="E9520" t="s">
        <v>19</v>
      </c>
      <c r="F9520" t="s">
        <v>20</v>
      </c>
      <c r="G9520" t="s">
        <v>17</v>
      </c>
      <c r="H9520" s="11">
        <v>981</v>
      </c>
      <c r="I9520" s="11">
        <v>7.2593999999999994</v>
      </c>
      <c r="J9520" s="13">
        <f>data[[#This Row],[Clicks]]/data[[#This Row],[Impressions]]</f>
        <v>7.3999999999999995E-3</v>
      </c>
      <c r="K9520" s="1">
        <v>0.34000000000000008</v>
      </c>
      <c r="L9520" s="2">
        <v>2.4681960000000003</v>
      </c>
      <c r="M9520">
        <v>3</v>
      </c>
      <c r="N9520" s="1">
        <f>IF(data[[#This Row],[Conversions]]=0,0,data[[#This Row],[Spend, Dollars]]/data[[#This Row],[Conversions]])</f>
        <v>0.82273200000000013</v>
      </c>
      <c r="O9520" s="13">
        <f>data[[#This Row],[Conversions]]/data[[#This Row],[Clicks]]</f>
        <v>0.41325729399123901</v>
      </c>
      <c r="P9520" s="11">
        <v>142</v>
      </c>
      <c r="Q9520" s="11">
        <f>IF(data[[#This Row],[Spend, Dollars]]=0,0,data[[#This Row],[Total conversion value, Dollars]]/data[[#This Row],[Spend, Dollars]])</f>
        <v>57.53189779093718</v>
      </c>
      <c r="R9520" s="2">
        <v>76.8</v>
      </c>
      <c r="S9520" s="2">
        <v>10.5</v>
      </c>
      <c r="T9520" s="2">
        <v>8</v>
      </c>
      <c r="U9520" s="2">
        <f t="shared" si="148"/>
        <v>95.3</v>
      </c>
    </row>
    <row r="9521" spans="1:21" x14ac:dyDescent="0.2">
      <c r="A9521" t="s">
        <v>23</v>
      </c>
      <c r="B9521" s="3">
        <v>45155</v>
      </c>
      <c r="C9521" s="10" t="str">
        <f>TEXT(data[[#This Row],[Date]],"mmmm")</f>
        <v>August</v>
      </c>
      <c r="D9521" t="s">
        <v>15</v>
      </c>
      <c r="E9521" t="s">
        <v>19</v>
      </c>
      <c r="F9521" t="s">
        <v>20</v>
      </c>
      <c r="G9521" t="s">
        <v>17</v>
      </c>
      <c r="H9521" s="11">
        <v>1503.1999999999998</v>
      </c>
      <c r="I9521" s="11">
        <v>10.37208</v>
      </c>
      <c r="J9521" s="13">
        <f>data[[#This Row],[Clicks]]/data[[#This Row],[Impressions]]</f>
        <v>6.9000000000000008E-3</v>
      </c>
      <c r="K9521" s="1">
        <v>0.78999999999999981</v>
      </c>
      <c r="L9521" s="2">
        <v>8.1939431999999979</v>
      </c>
      <c r="M9521">
        <v>0</v>
      </c>
      <c r="N9521" s="1">
        <f>IF(data[[#This Row],[Conversions]]=0,0,data[[#This Row],[Spend, Dollars]]/data[[#This Row],[Conversions]])</f>
        <v>0</v>
      </c>
      <c r="O9521" s="13">
        <f>data[[#This Row],[Conversions]]/data[[#This Row],[Clicks]]</f>
        <v>0</v>
      </c>
      <c r="P9521" s="11">
        <v>18</v>
      </c>
      <c r="Q9521" s="11">
        <f>IF(data[[#This Row],[Spend, Dollars]]=0,0,data[[#This Row],[Total conversion value, Dollars]]/data[[#This Row],[Spend, Dollars]])</f>
        <v>2.1967445417488376</v>
      </c>
      <c r="R9521" s="2">
        <v>49.199999999999996</v>
      </c>
      <c r="S9521" s="2">
        <v>27</v>
      </c>
      <c r="T9521" s="2">
        <v>4</v>
      </c>
      <c r="U9521" s="2">
        <f t="shared" si="148"/>
        <v>80.199999999999989</v>
      </c>
    </row>
    <row r="9522" spans="1:21" x14ac:dyDescent="0.2">
      <c r="A9522" t="s">
        <v>23</v>
      </c>
      <c r="B9522" s="3">
        <v>45156</v>
      </c>
      <c r="C9522" s="10" t="str">
        <f>TEXT(data[[#This Row],[Date]],"mmmm")</f>
        <v>August</v>
      </c>
      <c r="D9522" t="s">
        <v>15</v>
      </c>
      <c r="E9522" t="s">
        <v>19</v>
      </c>
      <c r="F9522" t="s">
        <v>20</v>
      </c>
      <c r="G9522" t="s">
        <v>17</v>
      </c>
      <c r="H9522" s="11">
        <v>797.5</v>
      </c>
      <c r="I9522" s="11">
        <v>7.6560000000000006</v>
      </c>
      <c r="J9522" s="13">
        <f>data[[#This Row],[Clicks]]/data[[#This Row],[Impressions]]</f>
        <v>9.6000000000000009E-3</v>
      </c>
      <c r="K9522" s="1">
        <v>0.83999999999999975</v>
      </c>
      <c r="L9522" s="2">
        <v>6.4310399999999985</v>
      </c>
      <c r="M9522">
        <v>3</v>
      </c>
      <c r="N9522" s="1">
        <f>IF(data[[#This Row],[Conversions]]=0,0,data[[#This Row],[Spend, Dollars]]/data[[#This Row],[Conversions]])</f>
        <v>2.1436799999999994</v>
      </c>
      <c r="O9522" s="13">
        <f>data[[#This Row],[Conversions]]/data[[#This Row],[Clicks]]</f>
        <v>0.39184952978056425</v>
      </c>
      <c r="P9522" s="11">
        <v>124</v>
      </c>
      <c r="Q9522" s="11">
        <f>IF(data[[#This Row],[Spend, Dollars]]=0,0,data[[#This Row],[Total conversion value, Dollars]]/data[[#This Row],[Spend, Dollars]])</f>
        <v>19.281484798726183</v>
      </c>
      <c r="R9522" s="2">
        <v>58.8</v>
      </c>
      <c r="S9522" s="2">
        <v>18</v>
      </c>
      <c r="T9522" s="2">
        <v>7</v>
      </c>
      <c r="U9522" s="2">
        <f t="shared" si="148"/>
        <v>83.8</v>
      </c>
    </row>
    <row r="9523" spans="1:21" x14ac:dyDescent="0.2">
      <c r="A9523" t="s">
        <v>23</v>
      </c>
      <c r="B9523" s="3">
        <v>45157</v>
      </c>
      <c r="C9523" s="10" t="str">
        <f>TEXT(data[[#This Row],[Date]],"mmmm")</f>
        <v>August</v>
      </c>
      <c r="D9523" t="s">
        <v>15</v>
      </c>
      <c r="E9523" t="s">
        <v>19</v>
      </c>
      <c r="F9523" t="s">
        <v>20</v>
      </c>
      <c r="G9523" t="s">
        <v>17</v>
      </c>
      <c r="H9523" s="11">
        <v>872.3</v>
      </c>
      <c r="I9523" s="11">
        <v>6.3677899999999994</v>
      </c>
      <c r="J9523" s="13">
        <f>data[[#This Row],[Clicks]]/data[[#This Row],[Impressions]]</f>
        <v>7.3000000000000001E-3</v>
      </c>
      <c r="K9523" s="1">
        <v>1.1199999999999997</v>
      </c>
      <c r="L9523" s="2">
        <v>7.1319247999999975</v>
      </c>
      <c r="M9523">
        <v>2</v>
      </c>
      <c r="N9523" s="1">
        <f>IF(data[[#This Row],[Conversions]]=0,0,data[[#This Row],[Spend, Dollars]]/data[[#This Row],[Conversions]])</f>
        <v>3.5659623999999988</v>
      </c>
      <c r="O9523" s="13">
        <f>data[[#This Row],[Conversions]]/data[[#This Row],[Clicks]]</f>
        <v>0.31408070931987397</v>
      </c>
      <c r="P9523" s="11">
        <v>124</v>
      </c>
      <c r="Q9523" s="11">
        <f>IF(data[[#This Row],[Spend, Dollars]]=0,0,data[[#This Row],[Total conversion value, Dollars]]/data[[#This Row],[Spend, Dollars]])</f>
        <v>17.386610694493026</v>
      </c>
      <c r="R9523" s="2">
        <v>104.39999999999999</v>
      </c>
      <c r="S9523" s="2">
        <v>24</v>
      </c>
      <c r="T9523" s="2">
        <v>7</v>
      </c>
      <c r="U9523" s="2">
        <f t="shared" si="148"/>
        <v>135.39999999999998</v>
      </c>
    </row>
    <row r="9524" spans="1:21" x14ac:dyDescent="0.2">
      <c r="A9524" t="s">
        <v>23</v>
      </c>
      <c r="B9524" s="3">
        <v>45158</v>
      </c>
      <c r="C9524" s="10" t="str">
        <f>TEXT(data[[#This Row],[Date]],"mmmm")</f>
        <v>August</v>
      </c>
      <c r="D9524" t="s">
        <v>15</v>
      </c>
      <c r="E9524" t="s">
        <v>19</v>
      </c>
      <c r="F9524" t="s">
        <v>20</v>
      </c>
      <c r="G9524" t="s">
        <v>17</v>
      </c>
      <c r="H9524" s="11">
        <v>1041</v>
      </c>
      <c r="I9524" s="11">
        <v>10.514100000000001</v>
      </c>
      <c r="J9524" s="13">
        <f>data[[#This Row],[Clicks]]/data[[#This Row],[Impressions]]</f>
        <v>1.0100000000000001E-2</v>
      </c>
      <c r="K9524" s="1">
        <v>1.0999999999999999</v>
      </c>
      <c r="L9524" s="2">
        <v>11.56551</v>
      </c>
      <c r="M9524">
        <v>3</v>
      </c>
      <c r="N9524" s="1">
        <f>IF(data[[#This Row],[Conversions]]=0,0,data[[#This Row],[Spend, Dollars]]/data[[#This Row],[Conversions]])</f>
        <v>3.8551699999999998</v>
      </c>
      <c r="O9524" s="13">
        <f>data[[#This Row],[Conversions]]/data[[#This Row],[Clicks]]</f>
        <v>0.28533112677261963</v>
      </c>
      <c r="P9524" s="11">
        <v>233</v>
      </c>
      <c r="Q9524" s="11">
        <f>IF(data[[#This Row],[Spend, Dollars]]=0,0,data[[#This Row],[Total conversion value, Dollars]]/data[[#This Row],[Spend, Dollars]])</f>
        <v>20.146106829703143</v>
      </c>
      <c r="R9524" s="2">
        <v>98.399999999999991</v>
      </c>
      <c r="S9524" s="2">
        <v>28.5</v>
      </c>
      <c r="T9524" s="2">
        <v>11</v>
      </c>
      <c r="U9524" s="2">
        <f t="shared" si="148"/>
        <v>137.89999999999998</v>
      </c>
    </row>
    <row r="9525" spans="1:21" x14ac:dyDescent="0.2">
      <c r="A9525" t="s">
        <v>23</v>
      </c>
      <c r="B9525" s="3">
        <v>45159</v>
      </c>
      <c r="C9525" s="10" t="str">
        <f>TEXT(data[[#This Row],[Date]],"mmmm")</f>
        <v>August</v>
      </c>
      <c r="D9525" t="s">
        <v>15</v>
      </c>
      <c r="E9525" t="s">
        <v>19</v>
      </c>
      <c r="F9525" t="s">
        <v>20</v>
      </c>
      <c r="G9525" t="s">
        <v>17</v>
      </c>
      <c r="H9525" s="11">
        <v>923.5</v>
      </c>
      <c r="I9525" s="11">
        <v>8.6808999999999994</v>
      </c>
      <c r="J9525" s="13">
        <f>data[[#This Row],[Clicks]]/data[[#This Row],[Impressions]]</f>
        <v>9.3999999999999986E-3</v>
      </c>
      <c r="K9525" s="1">
        <v>0.60999999999999988</v>
      </c>
      <c r="L9525" s="2">
        <v>5.295348999999999</v>
      </c>
      <c r="M9525">
        <v>0</v>
      </c>
      <c r="N9525" s="1">
        <f>IF(data[[#This Row],[Conversions]]=0,0,data[[#This Row],[Spend, Dollars]]/data[[#This Row],[Conversions]])</f>
        <v>0</v>
      </c>
      <c r="O9525" s="13">
        <f>data[[#This Row],[Conversions]]/data[[#This Row],[Clicks]]</f>
        <v>0</v>
      </c>
      <c r="P9525" s="11">
        <v>27</v>
      </c>
      <c r="Q9525" s="11">
        <f>IF(data[[#This Row],[Spend, Dollars]]=0,0,data[[#This Row],[Total conversion value, Dollars]]/data[[#This Row],[Spend, Dollars]])</f>
        <v>5.0988140725002271</v>
      </c>
      <c r="R9525" s="2">
        <v>63.599999999999994</v>
      </c>
      <c r="S9525" s="2">
        <v>9</v>
      </c>
      <c r="T9525" s="2">
        <v>7</v>
      </c>
      <c r="U9525" s="2">
        <f t="shared" si="148"/>
        <v>79.599999999999994</v>
      </c>
    </row>
    <row r="9526" spans="1:21" x14ac:dyDescent="0.2">
      <c r="A9526" t="s">
        <v>23</v>
      </c>
      <c r="B9526" s="3">
        <v>45160</v>
      </c>
      <c r="C9526" s="10" t="str">
        <f>TEXT(data[[#This Row],[Date]],"mmmm")</f>
        <v>August</v>
      </c>
      <c r="D9526" t="s">
        <v>15</v>
      </c>
      <c r="E9526" t="s">
        <v>19</v>
      </c>
      <c r="F9526" t="s">
        <v>20</v>
      </c>
      <c r="G9526" t="s">
        <v>17</v>
      </c>
      <c r="H9526" s="11">
        <v>1413.6999999999998</v>
      </c>
      <c r="I9526" s="11">
        <v>14.136999999999999</v>
      </c>
      <c r="J9526" s="13">
        <f>data[[#This Row],[Clicks]]/data[[#This Row],[Impressions]]</f>
        <v>0.01</v>
      </c>
      <c r="K9526" s="1">
        <v>0.47</v>
      </c>
      <c r="L9526" s="2">
        <v>6.6443899999999987</v>
      </c>
      <c r="M9526">
        <v>1</v>
      </c>
      <c r="N9526" s="1">
        <f>IF(data[[#This Row],[Conversions]]=0,0,data[[#This Row],[Spend, Dollars]]/data[[#This Row],[Conversions]])</f>
        <v>6.6443899999999987</v>
      </c>
      <c r="O9526" s="13">
        <f>data[[#This Row],[Conversions]]/data[[#This Row],[Clicks]]</f>
        <v>7.0736365565537251E-2</v>
      </c>
      <c r="P9526" s="11">
        <v>46</v>
      </c>
      <c r="Q9526" s="11">
        <f>IF(data[[#This Row],[Spend, Dollars]]=0,0,data[[#This Row],[Total conversion value, Dollars]]/data[[#This Row],[Spend, Dollars]])</f>
        <v>6.923133651095136</v>
      </c>
      <c r="R9526" s="2">
        <v>62.4</v>
      </c>
      <c r="S9526" s="2">
        <v>16.5</v>
      </c>
      <c r="T9526" s="2">
        <v>12</v>
      </c>
      <c r="U9526" s="2">
        <f t="shared" si="148"/>
        <v>90.9</v>
      </c>
    </row>
    <row r="9527" spans="1:21" x14ac:dyDescent="0.2">
      <c r="A9527" t="s">
        <v>23</v>
      </c>
      <c r="B9527" s="3">
        <v>45161</v>
      </c>
      <c r="C9527" s="10" t="str">
        <f>TEXT(data[[#This Row],[Date]],"mmmm")</f>
        <v>August</v>
      </c>
      <c r="D9527" t="s">
        <v>15</v>
      </c>
      <c r="E9527" t="s">
        <v>19</v>
      </c>
      <c r="F9527" t="s">
        <v>20</v>
      </c>
      <c r="G9527" t="s">
        <v>17</v>
      </c>
      <c r="H9527" s="11">
        <v>783.39999999999986</v>
      </c>
      <c r="I9527" s="11">
        <v>6.815579999999998</v>
      </c>
      <c r="J9527" s="13">
        <f>data[[#This Row],[Clicks]]/data[[#This Row],[Impressions]]</f>
        <v>8.6999999999999994E-3</v>
      </c>
      <c r="K9527" s="1">
        <v>0.3600000000000001</v>
      </c>
      <c r="L9527" s="2">
        <v>2.4536088</v>
      </c>
      <c r="M9527">
        <v>3</v>
      </c>
      <c r="N9527" s="1">
        <f>IF(data[[#This Row],[Conversions]]=0,0,data[[#This Row],[Spend, Dollars]]/data[[#This Row],[Conversions]])</f>
        <v>0.81786959999999997</v>
      </c>
      <c r="O9527" s="13">
        <f>data[[#This Row],[Conversions]]/data[[#This Row],[Clicks]]</f>
        <v>0.44016796809662578</v>
      </c>
      <c r="P9527" s="11">
        <v>229</v>
      </c>
      <c r="Q9527" s="11">
        <f>IF(data[[#This Row],[Spend, Dollars]]=0,0,data[[#This Row],[Total conversion value, Dollars]]/data[[#This Row],[Spend, Dollars]])</f>
        <v>93.331911753821558</v>
      </c>
      <c r="R9527" s="2">
        <v>55.199999999999996</v>
      </c>
      <c r="S9527" s="2">
        <v>24</v>
      </c>
      <c r="T9527" s="2">
        <v>10</v>
      </c>
      <c r="U9527" s="2">
        <f t="shared" si="148"/>
        <v>89.199999999999989</v>
      </c>
    </row>
    <row r="9528" spans="1:21" x14ac:dyDescent="0.2">
      <c r="A9528" t="s">
        <v>23</v>
      </c>
      <c r="B9528" s="3">
        <v>45162</v>
      </c>
      <c r="C9528" s="10" t="str">
        <f>TEXT(data[[#This Row],[Date]],"mmmm")</f>
        <v>August</v>
      </c>
      <c r="D9528" t="s">
        <v>15</v>
      </c>
      <c r="E9528" t="s">
        <v>19</v>
      </c>
      <c r="F9528" t="s">
        <v>20</v>
      </c>
      <c r="G9528" t="s">
        <v>17</v>
      </c>
      <c r="H9528" s="11">
        <v>1122.8999999999999</v>
      </c>
      <c r="I9528" s="11">
        <v>3.9301500000000003</v>
      </c>
      <c r="J9528" s="13">
        <f>data[[#This Row],[Clicks]]/data[[#This Row],[Impressions]]</f>
        <v>3.5000000000000005E-3</v>
      </c>
      <c r="K9528" s="1">
        <v>0.54999999999999993</v>
      </c>
      <c r="L9528" s="2">
        <v>2.1615824999999997</v>
      </c>
      <c r="M9528">
        <v>3</v>
      </c>
      <c r="N9528" s="1">
        <f>IF(data[[#This Row],[Conversions]]=0,0,data[[#This Row],[Spend, Dollars]]/data[[#This Row],[Conversions]])</f>
        <v>0.72052749999999988</v>
      </c>
      <c r="O9528" s="13">
        <f>data[[#This Row],[Conversions]]/data[[#This Row],[Clicks]]</f>
        <v>0.76332964390672109</v>
      </c>
      <c r="P9528" s="11">
        <v>126</v>
      </c>
      <c r="Q9528" s="11">
        <f>IF(data[[#This Row],[Spend, Dollars]]=0,0,data[[#This Row],[Total conversion value, Dollars]]/data[[#This Row],[Spend, Dollars]])</f>
        <v>58.290627352876889</v>
      </c>
      <c r="R9528" s="2">
        <v>56.4</v>
      </c>
      <c r="S9528" s="2">
        <v>15</v>
      </c>
      <c r="T9528" s="2">
        <v>10</v>
      </c>
      <c r="U9528" s="2">
        <f t="shared" si="148"/>
        <v>81.400000000000006</v>
      </c>
    </row>
    <row r="9529" spans="1:21" x14ac:dyDescent="0.2">
      <c r="A9529" t="s">
        <v>23</v>
      </c>
      <c r="B9529" s="3">
        <v>45163</v>
      </c>
      <c r="C9529" s="10" t="str">
        <f>TEXT(data[[#This Row],[Date]],"mmmm")</f>
        <v>August</v>
      </c>
      <c r="D9529" t="s">
        <v>15</v>
      </c>
      <c r="E9529" t="s">
        <v>19</v>
      </c>
      <c r="F9529" t="s">
        <v>20</v>
      </c>
      <c r="G9529" t="s">
        <v>17</v>
      </c>
      <c r="H9529" s="11">
        <v>1025.3</v>
      </c>
      <c r="I9529" s="11">
        <v>2.9733699999999996</v>
      </c>
      <c r="J9529" s="13">
        <f>data[[#This Row],[Clicks]]/data[[#This Row],[Impressions]]</f>
        <v>2.8999999999999998E-3</v>
      </c>
      <c r="K9529" s="1">
        <v>0.84999999999999987</v>
      </c>
      <c r="L9529" s="2">
        <v>2.5273644999999991</v>
      </c>
      <c r="M9529">
        <v>2</v>
      </c>
      <c r="N9529" s="1">
        <f>IF(data[[#This Row],[Conversions]]=0,0,data[[#This Row],[Spend, Dollars]]/data[[#This Row],[Conversions]])</f>
        <v>1.2636822499999996</v>
      </c>
      <c r="O9529" s="13">
        <f>data[[#This Row],[Conversions]]/data[[#This Row],[Clicks]]</f>
        <v>0.67263744505392875</v>
      </c>
      <c r="P9529" s="11">
        <v>132</v>
      </c>
      <c r="Q9529" s="11">
        <f>IF(data[[#This Row],[Spend, Dollars]]=0,0,data[[#This Row],[Total conversion value, Dollars]]/data[[#This Row],[Spend, Dollars]])</f>
        <v>52.228319263010953</v>
      </c>
      <c r="R9529" s="2">
        <v>81.599999999999994</v>
      </c>
      <c r="S9529" s="2">
        <v>25.5</v>
      </c>
      <c r="T9529" s="2">
        <v>6</v>
      </c>
      <c r="U9529" s="2">
        <f t="shared" si="148"/>
        <v>113.1</v>
      </c>
    </row>
    <row r="9530" spans="1:21" x14ac:dyDescent="0.2">
      <c r="A9530" t="s">
        <v>23</v>
      </c>
      <c r="B9530" s="3">
        <v>45164</v>
      </c>
      <c r="C9530" s="10" t="str">
        <f>TEXT(data[[#This Row],[Date]],"mmmm")</f>
        <v>August</v>
      </c>
      <c r="D9530" t="s">
        <v>15</v>
      </c>
      <c r="E9530" t="s">
        <v>19</v>
      </c>
      <c r="F9530" t="s">
        <v>20</v>
      </c>
      <c r="G9530" t="s">
        <v>17</v>
      </c>
      <c r="H9530" s="11">
        <v>1173.8999999999999</v>
      </c>
      <c r="I9530" s="11">
        <v>3.8738699999999997</v>
      </c>
      <c r="J9530" s="13">
        <f>data[[#This Row],[Clicks]]/data[[#This Row],[Impressions]]</f>
        <v>3.3E-3</v>
      </c>
      <c r="K9530" s="1">
        <v>0.29000000000000004</v>
      </c>
      <c r="L9530" s="2">
        <v>1.1234223000000001</v>
      </c>
      <c r="M9530">
        <v>4</v>
      </c>
      <c r="N9530" s="1">
        <f>IF(data[[#This Row],[Conversions]]=0,0,data[[#This Row],[Spend, Dollars]]/data[[#This Row],[Conversions]])</f>
        <v>0.28085557500000002</v>
      </c>
      <c r="O9530" s="13">
        <f>data[[#This Row],[Conversions]]/data[[#This Row],[Clicks]]</f>
        <v>1.0325591720940559</v>
      </c>
      <c r="P9530" s="11">
        <v>197</v>
      </c>
      <c r="Q9530" s="11">
        <f>IF(data[[#This Row],[Spend, Dollars]]=0,0,data[[#This Row],[Total conversion value, Dollars]]/data[[#This Row],[Spend, Dollars]])</f>
        <v>175.35703181252498</v>
      </c>
      <c r="R9530" s="2">
        <v>96</v>
      </c>
      <c r="S9530" s="2">
        <v>18</v>
      </c>
      <c r="T9530" s="2">
        <v>4</v>
      </c>
      <c r="U9530" s="2">
        <f t="shared" si="148"/>
        <v>118</v>
      </c>
    </row>
    <row r="9531" spans="1:21" x14ac:dyDescent="0.2">
      <c r="A9531" t="s">
        <v>23</v>
      </c>
      <c r="B9531" s="3">
        <v>45165</v>
      </c>
      <c r="C9531" s="10" t="str">
        <f>TEXT(data[[#This Row],[Date]],"mmmm")</f>
        <v>August</v>
      </c>
      <c r="D9531" t="s">
        <v>15</v>
      </c>
      <c r="E9531" t="s">
        <v>19</v>
      </c>
      <c r="F9531" t="s">
        <v>20</v>
      </c>
      <c r="G9531" t="s">
        <v>17</v>
      </c>
      <c r="H9531" s="11">
        <v>697.09999999999991</v>
      </c>
      <c r="I9531" s="11">
        <v>3.4855000000000009</v>
      </c>
      <c r="J9531" s="13">
        <f>data[[#This Row],[Clicks]]/data[[#This Row],[Impressions]]</f>
        <v>5.0000000000000018E-3</v>
      </c>
      <c r="K9531" s="1">
        <v>0.93999999999999984</v>
      </c>
      <c r="L9531" s="2">
        <v>3.2763700000000004</v>
      </c>
      <c r="M9531">
        <v>2</v>
      </c>
      <c r="N9531" s="1">
        <f>IF(data[[#This Row],[Conversions]]=0,0,data[[#This Row],[Spend, Dollars]]/data[[#This Row],[Conversions]])</f>
        <v>1.6381850000000002</v>
      </c>
      <c r="O9531" s="13">
        <f>data[[#This Row],[Conversions]]/data[[#This Row],[Clicks]]</f>
        <v>0.57380576674795569</v>
      </c>
      <c r="P9531" s="11">
        <v>177</v>
      </c>
      <c r="Q9531" s="11">
        <f>IF(data[[#This Row],[Spend, Dollars]]=0,0,data[[#This Row],[Total conversion value, Dollars]]/data[[#This Row],[Spend, Dollars]])</f>
        <v>54.023202507653281</v>
      </c>
      <c r="R9531" s="2">
        <v>52.8</v>
      </c>
      <c r="S9531" s="2">
        <v>28.5</v>
      </c>
      <c r="T9531" s="2">
        <v>6</v>
      </c>
      <c r="U9531" s="2">
        <f t="shared" si="148"/>
        <v>87.3</v>
      </c>
    </row>
    <row r="9532" spans="1:21" x14ac:dyDescent="0.2">
      <c r="A9532" t="s">
        <v>23</v>
      </c>
      <c r="B9532" s="3">
        <v>45166</v>
      </c>
      <c r="C9532" s="10" t="str">
        <f>TEXT(data[[#This Row],[Date]],"mmmm")</f>
        <v>August</v>
      </c>
      <c r="D9532" t="s">
        <v>15</v>
      </c>
      <c r="E9532" t="s">
        <v>19</v>
      </c>
      <c r="F9532" t="s">
        <v>20</v>
      </c>
      <c r="G9532" t="s">
        <v>17</v>
      </c>
      <c r="H9532" s="11">
        <v>1159.8</v>
      </c>
      <c r="I9532" s="11">
        <v>8.5825199999999988</v>
      </c>
      <c r="J9532" s="13">
        <f>data[[#This Row],[Clicks]]/data[[#This Row],[Impressions]]</f>
        <v>7.3999999999999995E-3</v>
      </c>
      <c r="K9532" s="1">
        <v>0.74999999999999978</v>
      </c>
      <c r="L9532" s="2">
        <v>6.4368899999999973</v>
      </c>
      <c r="M9532">
        <v>2</v>
      </c>
      <c r="N9532" s="1">
        <f>IF(data[[#This Row],[Conversions]]=0,0,data[[#This Row],[Spend, Dollars]]/data[[#This Row],[Conversions]])</f>
        <v>3.2184449999999987</v>
      </c>
      <c r="O9532" s="13">
        <f>data[[#This Row],[Conversions]]/data[[#This Row],[Clicks]]</f>
        <v>0.23303179019681869</v>
      </c>
      <c r="P9532" s="11">
        <v>91</v>
      </c>
      <c r="Q9532" s="11">
        <f>IF(data[[#This Row],[Spend, Dollars]]=0,0,data[[#This Row],[Total conversion value, Dollars]]/data[[#This Row],[Spend, Dollars]])</f>
        <v>14.137261938607004</v>
      </c>
      <c r="R9532" s="2">
        <v>49.199999999999996</v>
      </c>
      <c r="S9532" s="2">
        <v>28.5</v>
      </c>
      <c r="T9532" s="2">
        <v>11</v>
      </c>
      <c r="U9532" s="2">
        <f t="shared" si="148"/>
        <v>88.699999999999989</v>
      </c>
    </row>
    <row r="9533" spans="1:21" x14ac:dyDescent="0.2">
      <c r="A9533" t="s">
        <v>23</v>
      </c>
      <c r="B9533" s="3">
        <v>45167</v>
      </c>
      <c r="C9533" s="10" t="str">
        <f>TEXT(data[[#This Row],[Date]],"mmmm")</f>
        <v>August</v>
      </c>
      <c r="D9533" t="s">
        <v>15</v>
      </c>
      <c r="E9533" t="s">
        <v>19</v>
      </c>
      <c r="F9533" t="s">
        <v>20</v>
      </c>
      <c r="G9533" t="s">
        <v>17</v>
      </c>
      <c r="H9533" s="11">
        <v>1588.3999999999999</v>
      </c>
      <c r="I9533" s="11">
        <v>9.3715600000000006</v>
      </c>
      <c r="J9533" s="13">
        <f>data[[#This Row],[Clicks]]/data[[#This Row],[Impressions]]</f>
        <v>5.9000000000000007E-3</v>
      </c>
      <c r="K9533" s="1">
        <v>0.68999999999999984</v>
      </c>
      <c r="L9533" s="2">
        <v>6.4663763999999988</v>
      </c>
      <c r="M9533">
        <v>0</v>
      </c>
      <c r="N9533" s="1">
        <f>IF(data[[#This Row],[Conversions]]=0,0,data[[#This Row],[Spend, Dollars]]/data[[#This Row],[Conversions]])</f>
        <v>0</v>
      </c>
      <c r="O9533" s="13">
        <f>data[[#This Row],[Conversions]]/data[[#This Row],[Clicks]]</f>
        <v>0</v>
      </c>
      <c r="P9533" s="11">
        <v>27</v>
      </c>
      <c r="Q9533" s="11">
        <f>IF(data[[#This Row],[Spend, Dollars]]=0,0,data[[#This Row],[Total conversion value, Dollars]]/data[[#This Row],[Spend, Dollars]])</f>
        <v>4.1754451534865806</v>
      </c>
      <c r="R9533" s="2">
        <v>106.8</v>
      </c>
      <c r="S9533" s="2">
        <v>36</v>
      </c>
      <c r="T9533" s="2">
        <v>2</v>
      </c>
      <c r="U9533" s="2">
        <f t="shared" si="148"/>
        <v>144.80000000000001</v>
      </c>
    </row>
    <row r="9534" spans="1:21" x14ac:dyDescent="0.2">
      <c r="A9534" t="s">
        <v>23</v>
      </c>
      <c r="B9534" s="3">
        <v>45168</v>
      </c>
      <c r="C9534" s="10" t="str">
        <f>TEXT(data[[#This Row],[Date]],"mmmm")</f>
        <v>August</v>
      </c>
      <c r="D9534" t="s">
        <v>15</v>
      </c>
      <c r="E9534" t="s">
        <v>19</v>
      </c>
      <c r="F9534" t="s">
        <v>20</v>
      </c>
      <c r="G9534" t="s">
        <v>17</v>
      </c>
      <c r="H9534" s="11">
        <v>1483</v>
      </c>
      <c r="I9534" s="11">
        <v>7.1184000000000003</v>
      </c>
      <c r="J9534" s="13">
        <f>data[[#This Row],[Clicks]]/data[[#This Row],[Impressions]]</f>
        <v>4.8000000000000004E-3</v>
      </c>
      <c r="K9534" s="1">
        <v>1.2399999999999998</v>
      </c>
      <c r="L9534" s="2">
        <v>8.8268159999999991</v>
      </c>
      <c r="M9534">
        <v>0</v>
      </c>
      <c r="N9534" s="1">
        <f>IF(data[[#This Row],[Conversions]]=0,0,data[[#This Row],[Spend, Dollars]]/data[[#This Row],[Conversions]])</f>
        <v>0</v>
      </c>
      <c r="O9534" s="13">
        <f>data[[#This Row],[Conversions]]/data[[#This Row],[Clicks]]</f>
        <v>0</v>
      </c>
      <c r="P9534" s="11">
        <v>21</v>
      </c>
      <c r="Q9534" s="11">
        <f>IF(data[[#This Row],[Spend, Dollars]]=0,0,data[[#This Row],[Total conversion value, Dollars]]/data[[#This Row],[Spend, Dollars]])</f>
        <v>2.3791138276814654</v>
      </c>
      <c r="R9534" s="2">
        <v>110.39999999999999</v>
      </c>
      <c r="S9534" s="2">
        <v>27</v>
      </c>
      <c r="T9534" s="2">
        <v>9</v>
      </c>
      <c r="U9534" s="2">
        <f t="shared" si="148"/>
        <v>146.39999999999998</v>
      </c>
    </row>
    <row r="9535" spans="1:21" x14ac:dyDescent="0.2">
      <c r="A9535" t="s">
        <v>23</v>
      </c>
      <c r="B9535" s="3">
        <v>45169</v>
      </c>
      <c r="C9535" s="10" t="str">
        <f>TEXT(data[[#This Row],[Date]],"mmmm")</f>
        <v>August</v>
      </c>
      <c r="D9535" t="s">
        <v>15</v>
      </c>
      <c r="E9535" t="s">
        <v>19</v>
      </c>
      <c r="F9535" t="s">
        <v>20</v>
      </c>
      <c r="G9535" t="s">
        <v>17</v>
      </c>
      <c r="H9535" s="11">
        <v>976.69999999999982</v>
      </c>
      <c r="I9535" s="11">
        <v>1.36738</v>
      </c>
      <c r="J9535" s="13">
        <f>data[[#This Row],[Clicks]]/data[[#This Row],[Impressions]]</f>
        <v>1.4000000000000002E-3</v>
      </c>
      <c r="K9535" s="1">
        <v>0.65999999999999981</v>
      </c>
      <c r="L9535" s="2">
        <v>0.9024707999999998</v>
      </c>
      <c r="M9535">
        <v>2</v>
      </c>
      <c r="N9535" s="1">
        <f>IF(data[[#This Row],[Conversions]]=0,0,data[[#This Row],[Spend, Dollars]]/data[[#This Row],[Conversions]])</f>
        <v>0.4512353999999999</v>
      </c>
      <c r="O9535" s="13">
        <f>data[[#This Row],[Conversions]]/data[[#This Row],[Clicks]]</f>
        <v>1.462651201567962</v>
      </c>
      <c r="P9535" s="11">
        <v>121</v>
      </c>
      <c r="Q9535" s="11">
        <f>IF(data[[#This Row],[Spend, Dollars]]=0,0,data[[#This Row],[Total conversion value, Dollars]]/data[[#This Row],[Spend, Dollars]])</f>
        <v>134.07636014372989</v>
      </c>
      <c r="R9535" s="2">
        <v>115.19999999999999</v>
      </c>
      <c r="S9535" s="2">
        <v>33</v>
      </c>
      <c r="T9535" s="2">
        <v>8</v>
      </c>
      <c r="U9535" s="2">
        <f t="shared" si="148"/>
        <v>156.19999999999999</v>
      </c>
    </row>
    <row r="9536" spans="1:21" x14ac:dyDescent="0.2">
      <c r="A9536" t="s">
        <v>24</v>
      </c>
      <c r="B9536" s="3">
        <v>45170</v>
      </c>
      <c r="C9536" s="10" t="str">
        <f>TEXT(data[[#This Row],[Date]],"mmmm")</f>
        <v>September</v>
      </c>
      <c r="D9536" t="s">
        <v>15</v>
      </c>
      <c r="E9536" t="s">
        <v>19</v>
      </c>
      <c r="F9536" t="s">
        <v>20</v>
      </c>
      <c r="G9536" t="s">
        <v>17</v>
      </c>
      <c r="H9536" s="11">
        <v>1596</v>
      </c>
      <c r="I9536" s="11">
        <v>8.4588000000000001</v>
      </c>
      <c r="J9536" s="13">
        <f>data[[#This Row],[Clicks]]/data[[#This Row],[Impressions]]</f>
        <v>5.3E-3</v>
      </c>
      <c r="K9536" s="1">
        <v>0.56999999999999973</v>
      </c>
      <c r="L9536" s="2">
        <v>4.8215159999999981</v>
      </c>
      <c r="M9536">
        <v>4</v>
      </c>
      <c r="N9536" s="1">
        <f>IF(data[[#This Row],[Conversions]]=0,0,data[[#This Row],[Spend, Dollars]]/data[[#This Row],[Conversions]])</f>
        <v>1.2053789999999995</v>
      </c>
      <c r="O9536" s="13">
        <f>data[[#This Row],[Conversions]]/data[[#This Row],[Clicks]]</f>
        <v>0.4728803139925285</v>
      </c>
      <c r="P9536" s="11">
        <v>275</v>
      </c>
      <c r="Q9536" s="11">
        <f>IF(data[[#This Row],[Spend, Dollars]]=0,0,data[[#This Row],[Total conversion value, Dollars]]/data[[#This Row],[Spend, Dollars]])</f>
        <v>57.036002784186572</v>
      </c>
      <c r="R9536" s="2">
        <v>56.4</v>
      </c>
      <c r="S9536" s="2">
        <v>42</v>
      </c>
      <c r="T9536" s="2">
        <v>8</v>
      </c>
      <c r="U9536" s="2">
        <f t="shared" si="148"/>
        <v>106.4</v>
      </c>
    </row>
    <row r="9537" spans="1:21" x14ac:dyDescent="0.2">
      <c r="A9537" t="s">
        <v>24</v>
      </c>
      <c r="B9537" s="3">
        <v>45171</v>
      </c>
      <c r="C9537" s="10" t="str">
        <f>TEXT(data[[#This Row],[Date]],"mmmm")</f>
        <v>September</v>
      </c>
      <c r="D9537" t="s">
        <v>15</v>
      </c>
      <c r="E9537" t="s">
        <v>19</v>
      </c>
      <c r="F9537" t="s">
        <v>20</v>
      </c>
      <c r="G9537" t="s">
        <v>17</v>
      </c>
      <c r="H9537" s="11">
        <v>1706</v>
      </c>
      <c r="I9537" s="11">
        <v>16.377600000000001</v>
      </c>
      <c r="J9537" s="13">
        <f>data[[#This Row],[Clicks]]/data[[#This Row],[Impressions]]</f>
        <v>9.6000000000000009E-3</v>
      </c>
      <c r="K9537" s="1">
        <v>0.62999999999999978</v>
      </c>
      <c r="L9537" s="2">
        <v>10.317887999999996</v>
      </c>
      <c r="M9537">
        <v>2</v>
      </c>
      <c r="N9537" s="1">
        <f>IF(data[[#This Row],[Conversions]]=0,0,data[[#This Row],[Spend, Dollars]]/data[[#This Row],[Conversions]])</f>
        <v>5.1589439999999982</v>
      </c>
      <c r="O9537" s="13">
        <f>data[[#This Row],[Conversions]]/data[[#This Row],[Clicks]]</f>
        <v>0.12211801484955059</v>
      </c>
      <c r="P9537" s="11">
        <v>74</v>
      </c>
      <c r="Q9537" s="11">
        <f>IF(data[[#This Row],[Spend, Dollars]]=0,0,data[[#This Row],[Total conversion value, Dollars]]/data[[#This Row],[Spend, Dollars]])</f>
        <v>7.1720103959259909</v>
      </c>
      <c r="R9537" s="2">
        <v>63.599999999999994</v>
      </c>
      <c r="S9537" s="2">
        <v>22.5</v>
      </c>
      <c r="T9537" s="2">
        <v>3</v>
      </c>
      <c r="U9537" s="2">
        <f t="shared" si="148"/>
        <v>89.1</v>
      </c>
    </row>
    <row r="9538" spans="1:21" x14ac:dyDescent="0.2">
      <c r="A9538" t="s">
        <v>24</v>
      </c>
      <c r="B9538" s="3">
        <v>45172</v>
      </c>
      <c r="C9538" s="10" t="str">
        <f>TEXT(data[[#This Row],[Date]],"mmmm")</f>
        <v>September</v>
      </c>
      <c r="D9538" t="s">
        <v>15</v>
      </c>
      <c r="E9538" t="s">
        <v>19</v>
      </c>
      <c r="F9538" t="s">
        <v>20</v>
      </c>
      <c r="G9538" t="s">
        <v>17</v>
      </c>
      <c r="H9538" s="11">
        <v>1882</v>
      </c>
      <c r="I9538" s="11">
        <v>13.550400000000003</v>
      </c>
      <c r="J9538" s="13">
        <f>data[[#This Row],[Clicks]]/data[[#This Row],[Impressions]]</f>
        <v>7.2000000000000015E-3</v>
      </c>
      <c r="K9538" s="1">
        <v>1.1199999999999999</v>
      </c>
      <c r="L9538" s="2">
        <v>15.176448000000002</v>
      </c>
      <c r="M9538">
        <v>4</v>
      </c>
      <c r="N9538" s="1">
        <f>IF(data[[#This Row],[Conversions]]=0,0,data[[#This Row],[Spend, Dollars]]/data[[#This Row],[Conversions]])</f>
        <v>3.7941120000000006</v>
      </c>
      <c r="O9538" s="13">
        <f>data[[#This Row],[Conversions]]/data[[#This Row],[Clicks]]</f>
        <v>0.29519423780847792</v>
      </c>
      <c r="P9538" s="11">
        <v>202</v>
      </c>
      <c r="Q9538" s="11">
        <f>IF(data[[#This Row],[Spend, Dollars]]=0,0,data[[#This Row],[Total conversion value, Dollars]]/data[[#This Row],[Spend, Dollars]])</f>
        <v>13.310097329757264</v>
      </c>
      <c r="R9538" s="2">
        <v>93.6</v>
      </c>
      <c r="S9538" s="2">
        <v>9</v>
      </c>
      <c r="T9538" s="2">
        <v>5</v>
      </c>
      <c r="U9538" s="2">
        <f t="shared" si="148"/>
        <v>107.6</v>
      </c>
    </row>
    <row r="9539" spans="1:21" x14ac:dyDescent="0.2">
      <c r="A9539" t="s">
        <v>24</v>
      </c>
      <c r="B9539" s="3">
        <v>45173</v>
      </c>
      <c r="C9539" s="10" t="str">
        <f>TEXT(data[[#This Row],[Date]],"mmmm")</f>
        <v>September</v>
      </c>
      <c r="D9539" t="s">
        <v>15</v>
      </c>
      <c r="E9539" t="s">
        <v>19</v>
      </c>
      <c r="F9539" t="s">
        <v>20</v>
      </c>
      <c r="G9539" t="s">
        <v>17</v>
      </c>
      <c r="H9539" s="11">
        <v>2099</v>
      </c>
      <c r="I9539" s="11">
        <v>18.471200000000003</v>
      </c>
      <c r="J9539" s="13">
        <f>data[[#This Row],[Clicks]]/data[[#This Row],[Impressions]]</f>
        <v>8.8000000000000023E-3</v>
      </c>
      <c r="K9539" s="1">
        <v>1.1299999999999997</v>
      </c>
      <c r="L9539" s="2">
        <v>20.872455999999996</v>
      </c>
      <c r="M9539">
        <v>5</v>
      </c>
      <c r="N9539" s="1">
        <f>IF(data[[#This Row],[Conversions]]=0,0,data[[#This Row],[Spend, Dollars]]/data[[#This Row],[Conversions]])</f>
        <v>4.1744911999999994</v>
      </c>
      <c r="O9539" s="13">
        <f>data[[#This Row],[Conversions]]/data[[#This Row],[Clicks]]</f>
        <v>0.27069167135865557</v>
      </c>
      <c r="P9539" s="11">
        <v>497</v>
      </c>
      <c r="Q9539" s="11">
        <f>IF(data[[#This Row],[Spend, Dollars]]=0,0,data[[#This Row],[Total conversion value, Dollars]]/data[[#This Row],[Spend, Dollars]])</f>
        <v>23.811285073495906</v>
      </c>
      <c r="R9539" s="2">
        <v>42</v>
      </c>
      <c r="S9539" s="2">
        <v>33</v>
      </c>
      <c r="T9539" s="2">
        <v>3</v>
      </c>
      <c r="U9539" s="2">
        <f t="shared" ref="U9539:U9602" si="149">SUM(R9539:T9539)</f>
        <v>78</v>
      </c>
    </row>
    <row r="9540" spans="1:21" x14ac:dyDescent="0.2">
      <c r="A9540" t="s">
        <v>24</v>
      </c>
      <c r="B9540" s="3">
        <v>45174</v>
      </c>
      <c r="C9540" s="10" t="str">
        <f>TEXT(data[[#This Row],[Date]],"mmmm")</f>
        <v>September</v>
      </c>
      <c r="D9540" t="s">
        <v>15</v>
      </c>
      <c r="E9540" t="s">
        <v>19</v>
      </c>
      <c r="F9540" t="s">
        <v>20</v>
      </c>
      <c r="G9540" t="s">
        <v>17</v>
      </c>
      <c r="H9540" s="11">
        <v>2898</v>
      </c>
      <c r="I9540" s="11">
        <v>17.967600000000001</v>
      </c>
      <c r="J9540" s="13">
        <f>data[[#This Row],[Clicks]]/data[[#This Row],[Impressions]]</f>
        <v>6.2000000000000006E-3</v>
      </c>
      <c r="K9540" s="1">
        <v>0.12000000000000004</v>
      </c>
      <c r="L9540" s="2">
        <v>2.1561120000000007</v>
      </c>
      <c r="M9540">
        <v>6</v>
      </c>
      <c r="N9540" s="1">
        <f>IF(data[[#This Row],[Conversions]]=0,0,data[[#This Row],[Spend, Dollars]]/data[[#This Row],[Conversions]])</f>
        <v>0.35935200000000012</v>
      </c>
      <c r="O9540" s="13">
        <f>data[[#This Row],[Conversions]]/data[[#This Row],[Clicks]]</f>
        <v>0.33393441528083884</v>
      </c>
      <c r="P9540" s="11">
        <v>437</v>
      </c>
      <c r="Q9540" s="11">
        <f>IF(data[[#This Row],[Spend, Dollars]]=0,0,data[[#This Row],[Total conversion value, Dollars]]/data[[#This Row],[Spend, Dollars]])</f>
        <v>202.67963816350905</v>
      </c>
      <c r="R9540" s="2">
        <v>91.2</v>
      </c>
      <c r="S9540" s="2">
        <v>12</v>
      </c>
      <c r="T9540" s="2">
        <v>12</v>
      </c>
      <c r="U9540" s="2">
        <f t="shared" si="149"/>
        <v>115.2</v>
      </c>
    </row>
    <row r="9541" spans="1:21" x14ac:dyDescent="0.2">
      <c r="A9541" t="s">
        <v>24</v>
      </c>
      <c r="B9541" s="3">
        <v>45175</v>
      </c>
      <c r="C9541" s="10" t="str">
        <f>TEXT(data[[#This Row],[Date]],"mmmm")</f>
        <v>September</v>
      </c>
      <c r="D9541" t="s">
        <v>15</v>
      </c>
      <c r="E9541" t="s">
        <v>19</v>
      </c>
      <c r="F9541" t="s">
        <v>20</v>
      </c>
      <c r="G9541" t="s">
        <v>17</v>
      </c>
      <c r="H9541" s="11">
        <v>2819</v>
      </c>
      <c r="I9541" s="11">
        <v>27.908100000000008</v>
      </c>
      <c r="J9541" s="13">
        <f>data[[#This Row],[Clicks]]/data[[#This Row],[Impressions]]</f>
        <v>9.9000000000000025E-3</v>
      </c>
      <c r="K9541" s="1">
        <v>0.50999999999999979</v>
      </c>
      <c r="L9541" s="2">
        <v>14.233130999999998</v>
      </c>
      <c r="M9541">
        <v>4</v>
      </c>
      <c r="N9541" s="1">
        <f>IF(data[[#This Row],[Conversions]]=0,0,data[[#This Row],[Spend, Dollars]]/data[[#This Row],[Conversions]])</f>
        <v>3.5582827499999996</v>
      </c>
      <c r="O9541" s="13">
        <f>data[[#This Row],[Conversions]]/data[[#This Row],[Clicks]]</f>
        <v>0.14332756439886624</v>
      </c>
      <c r="P9541" s="11">
        <v>373</v>
      </c>
      <c r="Q9541" s="11">
        <f>IF(data[[#This Row],[Spend, Dollars]]=0,0,data[[#This Row],[Total conversion value, Dollars]]/data[[#This Row],[Spend, Dollars]])</f>
        <v>26.206461529792708</v>
      </c>
      <c r="R9541" s="2">
        <v>106.8</v>
      </c>
      <c r="S9541" s="2">
        <v>18</v>
      </c>
      <c r="T9541" s="2">
        <v>8</v>
      </c>
      <c r="U9541" s="2">
        <f t="shared" si="149"/>
        <v>132.80000000000001</v>
      </c>
    </row>
    <row r="9542" spans="1:21" x14ac:dyDescent="0.2">
      <c r="A9542" t="s">
        <v>24</v>
      </c>
      <c r="B9542" s="3">
        <v>45176</v>
      </c>
      <c r="C9542" s="10" t="str">
        <f>TEXT(data[[#This Row],[Date]],"mmmm")</f>
        <v>September</v>
      </c>
      <c r="D9542" t="s">
        <v>15</v>
      </c>
      <c r="E9542" t="s">
        <v>19</v>
      </c>
      <c r="F9542" t="s">
        <v>20</v>
      </c>
      <c r="G9542" t="s">
        <v>17</v>
      </c>
      <c r="H9542" s="11">
        <v>1696</v>
      </c>
      <c r="I9542" s="11">
        <v>14.076799999999997</v>
      </c>
      <c r="J9542" s="13">
        <f>data[[#This Row],[Clicks]]/data[[#This Row],[Impressions]]</f>
        <v>8.2999999999999984E-3</v>
      </c>
      <c r="K9542" s="1">
        <v>0.66999999999999982</v>
      </c>
      <c r="L9542" s="2">
        <v>9.4314559999999954</v>
      </c>
      <c r="M9542">
        <v>2</v>
      </c>
      <c r="N9542" s="1">
        <f>IF(data[[#This Row],[Conversions]]=0,0,data[[#This Row],[Spend, Dollars]]/data[[#This Row],[Conversions]])</f>
        <v>4.7157279999999977</v>
      </c>
      <c r="O9542" s="13">
        <f>data[[#This Row],[Conversions]]/data[[#This Row],[Clicks]]</f>
        <v>0.14207774494203232</v>
      </c>
      <c r="P9542" s="11">
        <v>72</v>
      </c>
      <c r="Q9542" s="11">
        <f>IF(data[[#This Row],[Spend, Dollars]]=0,0,data[[#This Row],[Total conversion value, Dollars]]/data[[#This Row],[Spend, Dollars]])</f>
        <v>7.6340280864375591</v>
      </c>
      <c r="R9542" s="2">
        <v>51.6</v>
      </c>
      <c r="S9542" s="2">
        <v>18</v>
      </c>
      <c r="T9542" s="2">
        <v>4</v>
      </c>
      <c r="U9542" s="2">
        <f t="shared" si="149"/>
        <v>73.599999999999994</v>
      </c>
    </row>
    <row r="9543" spans="1:21" x14ac:dyDescent="0.2">
      <c r="A9543" t="s">
        <v>24</v>
      </c>
      <c r="B9543" s="3">
        <v>45177</v>
      </c>
      <c r="C9543" s="10" t="str">
        <f>TEXT(data[[#This Row],[Date]],"mmmm")</f>
        <v>September</v>
      </c>
      <c r="D9543" t="s">
        <v>15</v>
      </c>
      <c r="E9543" t="s">
        <v>19</v>
      </c>
      <c r="F9543" t="s">
        <v>20</v>
      </c>
      <c r="G9543" t="s">
        <v>17</v>
      </c>
      <c r="H9543" s="11">
        <v>2217</v>
      </c>
      <c r="I9543" s="11">
        <v>21.061499999999995</v>
      </c>
      <c r="J9543" s="13">
        <f>data[[#This Row],[Clicks]]/data[[#This Row],[Impressions]]</f>
        <v>9.499999999999998E-3</v>
      </c>
      <c r="K9543" s="1">
        <v>1.1199999999999999</v>
      </c>
      <c r="L9543" s="2">
        <v>23.588879999999993</v>
      </c>
      <c r="M9543">
        <v>2</v>
      </c>
      <c r="N9543" s="1">
        <f>IF(data[[#This Row],[Conversions]]=0,0,data[[#This Row],[Spend, Dollars]]/data[[#This Row],[Conversions]])</f>
        <v>11.794439999999996</v>
      </c>
      <c r="O9543" s="13">
        <f>data[[#This Row],[Conversions]]/data[[#This Row],[Clicks]]</f>
        <v>9.4959998100800053E-2</v>
      </c>
      <c r="P9543" s="11">
        <v>147</v>
      </c>
      <c r="Q9543" s="11">
        <f>IF(data[[#This Row],[Spend, Dollars]]=0,0,data[[#This Row],[Total conversion value, Dollars]]/data[[#This Row],[Spend, Dollars]])</f>
        <v>6.2317498753650042</v>
      </c>
      <c r="R9543" s="2">
        <v>46.8</v>
      </c>
      <c r="S9543" s="2">
        <v>27</v>
      </c>
      <c r="T9543" s="2">
        <v>8</v>
      </c>
      <c r="U9543" s="2">
        <f t="shared" si="149"/>
        <v>81.8</v>
      </c>
    </row>
    <row r="9544" spans="1:21" x14ac:dyDescent="0.2">
      <c r="A9544" t="s">
        <v>24</v>
      </c>
      <c r="B9544" s="3">
        <v>45178</v>
      </c>
      <c r="C9544" s="10" t="str">
        <f>TEXT(data[[#This Row],[Date]],"mmmm")</f>
        <v>September</v>
      </c>
      <c r="D9544" t="s">
        <v>15</v>
      </c>
      <c r="E9544" t="s">
        <v>19</v>
      </c>
      <c r="F9544" t="s">
        <v>20</v>
      </c>
      <c r="G9544" t="s">
        <v>17</v>
      </c>
      <c r="H9544" s="11">
        <v>1624</v>
      </c>
      <c r="I9544" s="11">
        <v>16.564800000000002</v>
      </c>
      <c r="J9544" s="13">
        <f>data[[#This Row],[Clicks]]/data[[#This Row],[Impressions]]</f>
        <v>1.0200000000000001E-2</v>
      </c>
      <c r="K9544" s="1">
        <v>0.17000000000000004</v>
      </c>
      <c r="L9544" s="2">
        <v>2.8160160000000007</v>
      </c>
      <c r="M9544">
        <v>4</v>
      </c>
      <c r="N9544" s="1">
        <f>IF(data[[#This Row],[Conversions]]=0,0,data[[#This Row],[Spend, Dollars]]/data[[#This Row],[Conversions]])</f>
        <v>0.70400400000000019</v>
      </c>
      <c r="O9544" s="13">
        <f>data[[#This Row],[Conversions]]/data[[#This Row],[Clicks]]</f>
        <v>0.2414759007051096</v>
      </c>
      <c r="P9544" s="11">
        <v>196</v>
      </c>
      <c r="Q9544" s="11">
        <f>IF(data[[#This Row],[Spend, Dollars]]=0,0,data[[#This Row],[Total conversion value, Dollars]]/data[[#This Row],[Spend, Dollars]])</f>
        <v>69.601877262060995</v>
      </c>
      <c r="R9544" s="2">
        <v>57.599999999999994</v>
      </c>
      <c r="S9544" s="2">
        <v>15</v>
      </c>
      <c r="T9544" s="2">
        <v>8</v>
      </c>
      <c r="U9544" s="2">
        <f t="shared" si="149"/>
        <v>80.599999999999994</v>
      </c>
    </row>
    <row r="9545" spans="1:21" x14ac:dyDescent="0.2">
      <c r="A9545" t="s">
        <v>24</v>
      </c>
      <c r="B9545" s="3">
        <v>45179</v>
      </c>
      <c r="C9545" s="10" t="str">
        <f>TEXT(data[[#This Row],[Date]],"mmmm")</f>
        <v>September</v>
      </c>
      <c r="D9545" t="s">
        <v>15</v>
      </c>
      <c r="E9545" t="s">
        <v>19</v>
      </c>
      <c r="F9545" t="s">
        <v>20</v>
      </c>
      <c r="G9545" t="s">
        <v>17</v>
      </c>
      <c r="H9545" s="11">
        <v>2246</v>
      </c>
      <c r="I9545" s="11">
        <v>22.46</v>
      </c>
      <c r="J9545" s="13">
        <f>data[[#This Row],[Clicks]]/data[[#This Row],[Impressions]]</f>
        <v>0.01</v>
      </c>
      <c r="K9545" s="1">
        <v>0.70999999999999974</v>
      </c>
      <c r="L9545" s="2">
        <v>15.946599999999995</v>
      </c>
      <c r="M9545">
        <v>2</v>
      </c>
      <c r="N9545" s="1">
        <f>IF(data[[#This Row],[Conversions]]=0,0,data[[#This Row],[Spend, Dollars]]/data[[#This Row],[Conversions]])</f>
        <v>7.9732999999999974</v>
      </c>
      <c r="O9545" s="13">
        <f>data[[#This Row],[Conversions]]/data[[#This Row],[Clicks]]</f>
        <v>8.9047195013357075E-2</v>
      </c>
      <c r="P9545" s="11">
        <v>225</v>
      </c>
      <c r="Q9545" s="11">
        <f>IF(data[[#This Row],[Spend, Dollars]]=0,0,data[[#This Row],[Total conversion value, Dollars]]/data[[#This Row],[Spend, Dollars]])</f>
        <v>14.109590759158698</v>
      </c>
      <c r="R9545" s="2">
        <v>93.6</v>
      </c>
      <c r="S9545" s="2">
        <v>33</v>
      </c>
      <c r="T9545" s="2">
        <v>2</v>
      </c>
      <c r="U9545" s="2">
        <f t="shared" si="149"/>
        <v>128.6</v>
      </c>
    </row>
    <row r="9546" spans="1:21" x14ac:dyDescent="0.2">
      <c r="A9546" t="s">
        <v>24</v>
      </c>
      <c r="B9546" s="3">
        <v>45180</v>
      </c>
      <c r="C9546" s="10" t="str">
        <f>TEXT(data[[#This Row],[Date]],"mmmm")</f>
        <v>September</v>
      </c>
      <c r="D9546" t="s">
        <v>15</v>
      </c>
      <c r="E9546" t="s">
        <v>19</v>
      </c>
      <c r="F9546" t="s">
        <v>20</v>
      </c>
      <c r="G9546" t="s">
        <v>17</v>
      </c>
      <c r="H9546" s="11">
        <v>2489</v>
      </c>
      <c r="I9546" s="11">
        <v>18.418600000000005</v>
      </c>
      <c r="J9546" s="13">
        <f>data[[#This Row],[Clicks]]/data[[#This Row],[Impressions]]</f>
        <v>7.4000000000000021E-3</v>
      </c>
      <c r="K9546" s="1">
        <v>0.7699999999999998</v>
      </c>
      <c r="L9546" s="2">
        <v>14.182321999999999</v>
      </c>
      <c r="M9546">
        <v>5</v>
      </c>
      <c r="N9546" s="1">
        <f>IF(data[[#This Row],[Conversions]]=0,0,data[[#This Row],[Spend, Dollars]]/data[[#This Row],[Conversions]])</f>
        <v>2.8364643999999997</v>
      </c>
      <c r="O9546" s="13">
        <f>data[[#This Row],[Conversions]]/data[[#This Row],[Clicks]]</f>
        <v>0.27146471501634212</v>
      </c>
      <c r="P9546" s="11">
        <v>161</v>
      </c>
      <c r="Q9546" s="11">
        <f>IF(data[[#This Row],[Spend, Dollars]]=0,0,data[[#This Row],[Total conversion value, Dollars]]/data[[#This Row],[Spend, Dollars]])</f>
        <v>11.352160809774309</v>
      </c>
      <c r="R9546" s="2">
        <v>99.6</v>
      </c>
      <c r="S9546" s="2">
        <v>16.5</v>
      </c>
      <c r="T9546" s="2">
        <v>7</v>
      </c>
      <c r="U9546" s="2">
        <f t="shared" si="149"/>
        <v>123.1</v>
      </c>
    </row>
    <row r="9547" spans="1:21" x14ac:dyDescent="0.2">
      <c r="A9547" t="s">
        <v>24</v>
      </c>
      <c r="B9547" s="3">
        <v>45181</v>
      </c>
      <c r="C9547" s="10" t="str">
        <f>TEXT(data[[#This Row],[Date]],"mmmm")</f>
        <v>September</v>
      </c>
      <c r="D9547" t="s">
        <v>15</v>
      </c>
      <c r="E9547" t="s">
        <v>19</v>
      </c>
      <c r="F9547" t="s">
        <v>20</v>
      </c>
      <c r="G9547" t="s">
        <v>17</v>
      </c>
      <c r="H9547" s="11">
        <v>2565</v>
      </c>
      <c r="I9547" s="11">
        <v>14.364000000000004</v>
      </c>
      <c r="J9547" s="13">
        <f>data[[#This Row],[Clicks]]/data[[#This Row],[Impressions]]</f>
        <v>5.6000000000000017E-3</v>
      </c>
      <c r="K9547" s="1">
        <v>0.6499999999999998</v>
      </c>
      <c r="L9547" s="2">
        <v>9.3366000000000007</v>
      </c>
      <c r="M9547">
        <v>5</v>
      </c>
      <c r="N9547" s="1">
        <f>IF(data[[#This Row],[Conversions]]=0,0,data[[#This Row],[Spend, Dollars]]/data[[#This Row],[Conversions]])</f>
        <v>1.8673200000000001</v>
      </c>
      <c r="O9547" s="13">
        <f>data[[#This Row],[Conversions]]/data[[#This Row],[Clicks]]</f>
        <v>0.34809245335561112</v>
      </c>
      <c r="P9547" s="11">
        <v>292</v>
      </c>
      <c r="Q9547" s="11">
        <f>IF(data[[#This Row],[Spend, Dollars]]=0,0,data[[#This Row],[Total conversion value, Dollars]]/data[[#This Row],[Spend, Dollars]])</f>
        <v>31.274768116873378</v>
      </c>
      <c r="R9547" s="2">
        <v>40.799999999999997</v>
      </c>
      <c r="S9547" s="2">
        <v>25.5</v>
      </c>
      <c r="T9547" s="2">
        <v>13</v>
      </c>
      <c r="U9547" s="2">
        <f t="shared" si="149"/>
        <v>79.3</v>
      </c>
    </row>
    <row r="9548" spans="1:21" x14ac:dyDescent="0.2">
      <c r="A9548" t="s">
        <v>24</v>
      </c>
      <c r="B9548" s="3">
        <v>45182</v>
      </c>
      <c r="C9548" s="10" t="str">
        <f>TEXT(data[[#This Row],[Date]],"mmmm")</f>
        <v>September</v>
      </c>
      <c r="D9548" t="s">
        <v>15</v>
      </c>
      <c r="E9548" t="s">
        <v>19</v>
      </c>
      <c r="F9548" t="s">
        <v>20</v>
      </c>
      <c r="G9548" t="s">
        <v>17</v>
      </c>
      <c r="H9548" s="11">
        <v>2670</v>
      </c>
      <c r="I9548" s="11">
        <v>10.680000000000003</v>
      </c>
      <c r="J9548" s="13">
        <f>data[[#This Row],[Clicks]]/data[[#This Row],[Impressions]]</f>
        <v>4.000000000000001E-3</v>
      </c>
      <c r="K9548" s="1">
        <v>0.22000000000000003</v>
      </c>
      <c r="L9548" s="2">
        <v>2.349600000000001</v>
      </c>
      <c r="M9548">
        <v>2</v>
      </c>
      <c r="N9548" s="1">
        <f>IF(data[[#This Row],[Conversions]]=0,0,data[[#This Row],[Spend, Dollars]]/data[[#This Row],[Conversions]])</f>
        <v>1.1748000000000005</v>
      </c>
      <c r="O9548" s="13">
        <f>data[[#This Row],[Conversions]]/data[[#This Row],[Clicks]]</f>
        <v>0.18726591760299618</v>
      </c>
      <c r="P9548" s="11">
        <v>272</v>
      </c>
      <c r="Q9548" s="11">
        <f>IF(data[[#This Row],[Spend, Dollars]]=0,0,data[[#This Row],[Total conversion value, Dollars]]/data[[#This Row],[Spend, Dollars]])</f>
        <v>115.76438542730672</v>
      </c>
      <c r="R9548" s="2">
        <v>75.599999999999994</v>
      </c>
      <c r="S9548" s="2">
        <v>34.5</v>
      </c>
      <c r="T9548" s="2">
        <v>1</v>
      </c>
      <c r="U9548" s="2">
        <f t="shared" si="149"/>
        <v>111.1</v>
      </c>
    </row>
    <row r="9549" spans="1:21" x14ac:dyDescent="0.2">
      <c r="A9549" t="s">
        <v>24</v>
      </c>
      <c r="B9549" s="3">
        <v>45183</v>
      </c>
      <c r="C9549" s="10" t="str">
        <f>TEXT(data[[#This Row],[Date]],"mmmm")</f>
        <v>September</v>
      </c>
      <c r="D9549" t="s">
        <v>15</v>
      </c>
      <c r="E9549" t="s">
        <v>19</v>
      </c>
      <c r="F9549" t="s">
        <v>20</v>
      </c>
      <c r="G9549" t="s">
        <v>17</v>
      </c>
      <c r="H9549" s="11">
        <v>2317</v>
      </c>
      <c r="I9549" s="11">
        <v>23.633400000000005</v>
      </c>
      <c r="J9549" s="13">
        <f>data[[#This Row],[Clicks]]/data[[#This Row],[Impressions]]</f>
        <v>1.0200000000000002E-2</v>
      </c>
      <c r="K9549" s="1">
        <v>1.0000000000000023E-2</v>
      </c>
      <c r="L9549" s="2">
        <v>0.2363340000000006</v>
      </c>
      <c r="M9549">
        <v>2</v>
      </c>
      <c r="N9549" s="1">
        <f>IF(data[[#This Row],[Conversions]]=0,0,data[[#This Row],[Spend, Dollars]]/data[[#This Row],[Conversions]])</f>
        <v>0.1181670000000003</v>
      </c>
      <c r="O9549" s="13">
        <f>data[[#This Row],[Conversions]]/data[[#This Row],[Clicks]]</f>
        <v>8.4625995413271024E-2</v>
      </c>
      <c r="P9549" s="11">
        <v>96</v>
      </c>
      <c r="Q9549" s="11">
        <f>IF(data[[#This Row],[Spend, Dollars]]=0,0,data[[#This Row],[Total conversion value, Dollars]]/data[[#This Row],[Spend, Dollars]])</f>
        <v>406.20477798370001</v>
      </c>
      <c r="R9549" s="2">
        <v>62.4</v>
      </c>
      <c r="S9549" s="2">
        <v>40.5</v>
      </c>
      <c r="T9549" s="2">
        <v>8</v>
      </c>
      <c r="U9549" s="2">
        <f t="shared" si="149"/>
        <v>110.9</v>
      </c>
    </row>
    <row r="9550" spans="1:21" x14ac:dyDescent="0.2">
      <c r="A9550" t="s">
        <v>24</v>
      </c>
      <c r="B9550" s="3">
        <v>45184</v>
      </c>
      <c r="C9550" s="10" t="str">
        <f>TEXT(data[[#This Row],[Date]],"mmmm")</f>
        <v>September</v>
      </c>
      <c r="D9550" t="s">
        <v>15</v>
      </c>
      <c r="E9550" t="s">
        <v>19</v>
      </c>
      <c r="F9550" t="s">
        <v>20</v>
      </c>
      <c r="G9550" t="s">
        <v>17</v>
      </c>
      <c r="H9550" s="11">
        <v>1816</v>
      </c>
      <c r="I9550" s="11">
        <v>16.344000000000001</v>
      </c>
      <c r="J9550" s="13">
        <f>data[[#This Row],[Clicks]]/data[[#This Row],[Impressions]]</f>
        <v>9.0000000000000011E-3</v>
      </c>
      <c r="K9550" s="1">
        <v>0.62999999999999978</v>
      </c>
      <c r="L9550" s="2">
        <v>10.296719999999997</v>
      </c>
      <c r="M9550">
        <v>6</v>
      </c>
      <c r="N9550" s="1">
        <f>IF(data[[#This Row],[Conversions]]=0,0,data[[#This Row],[Spend, Dollars]]/data[[#This Row],[Conversions]])</f>
        <v>1.7161199999999994</v>
      </c>
      <c r="O9550" s="13">
        <f>data[[#This Row],[Conversions]]/data[[#This Row],[Clicks]]</f>
        <v>0.36710719530102787</v>
      </c>
      <c r="P9550" s="11">
        <v>201</v>
      </c>
      <c r="Q9550" s="11">
        <f>IF(data[[#This Row],[Spend, Dollars]]=0,0,data[[#This Row],[Total conversion value, Dollars]]/data[[#This Row],[Spend, Dollars]])</f>
        <v>19.520779432673713</v>
      </c>
      <c r="R9550" s="2">
        <v>62.4</v>
      </c>
      <c r="S9550" s="2">
        <v>24</v>
      </c>
      <c r="T9550" s="2">
        <v>3</v>
      </c>
      <c r="U9550" s="2">
        <f t="shared" si="149"/>
        <v>89.4</v>
      </c>
    </row>
    <row r="9551" spans="1:21" x14ac:dyDescent="0.2">
      <c r="A9551" t="s">
        <v>24</v>
      </c>
      <c r="B9551" s="3">
        <v>45185</v>
      </c>
      <c r="C9551" s="10" t="str">
        <f>TEXT(data[[#This Row],[Date]],"mmmm")</f>
        <v>September</v>
      </c>
      <c r="D9551" t="s">
        <v>15</v>
      </c>
      <c r="E9551" t="s">
        <v>19</v>
      </c>
      <c r="F9551" t="s">
        <v>20</v>
      </c>
      <c r="G9551" t="s">
        <v>17</v>
      </c>
      <c r="H9551" s="11">
        <v>2944</v>
      </c>
      <c r="I9551" s="11">
        <v>31.206399999999995</v>
      </c>
      <c r="J9551" s="13">
        <f>data[[#This Row],[Clicks]]/data[[#This Row],[Impressions]]</f>
        <v>1.0599999999999998E-2</v>
      </c>
      <c r="K9551" s="1">
        <v>0.4599999999999998</v>
      </c>
      <c r="L9551" s="2">
        <v>14.354943999999991</v>
      </c>
      <c r="M9551">
        <v>5</v>
      </c>
      <c r="N9551" s="1">
        <f>IF(data[[#This Row],[Conversions]]=0,0,data[[#This Row],[Spend, Dollars]]/data[[#This Row],[Conversions]])</f>
        <v>2.8709887999999983</v>
      </c>
      <c r="O9551" s="13">
        <f>data[[#This Row],[Conversions]]/data[[#This Row],[Clicks]]</f>
        <v>0.16022354388843316</v>
      </c>
      <c r="P9551" s="11">
        <v>256</v>
      </c>
      <c r="Q9551" s="11">
        <f>IF(data[[#This Row],[Spend, Dollars]]=0,0,data[[#This Row],[Total conversion value, Dollars]]/data[[#This Row],[Spend, Dollars]])</f>
        <v>17.833577058886483</v>
      </c>
      <c r="R9551" s="2">
        <v>80.399999999999991</v>
      </c>
      <c r="S9551" s="2">
        <v>24</v>
      </c>
      <c r="T9551" s="2">
        <v>6</v>
      </c>
      <c r="U9551" s="2">
        <f t="shared" si="149"/>
        <v>110.39999999999999</v>
      </c>
    </row>
    <row r="9552" spans="1:21" x14ac:dyDescent="0.2">
      <c r="A9552" t="s">
        <v>24</v>
      </c>
      <c r="B9552" s="3">
        <v>45186</v>
      </c>
      <c r="C9552" s="10" t="str">
        <f>TEXT(data[[#This Row],[Date]],"mmmm")</f>
        <v>September</v>
      </c>
      <c r="D9552" t="s">
        <v>15</v>
      </c>
      <c r="E9552" t="s">
        <v>19</v>
      </c>
      <c r="F9552" t="s">
        <v>20</v>
      </c>
      <c r="G9552" t="s">
        <v>17</v>
      </c>
      <c r="H9552" s="11">
        <v>2770</v>
      </c>
      <c r="I9552" s="11">
        <v>22.436999999999998</v>
      </c>
      <c r="J9552" s="13">
        <f>data[[#This Row],[Clicks]]/data[[#This Row],[Impressions]]</f>
        <v>8.0999999999999996E-3</v>
      </c>
      <c r="K9552" s="1">
        <v>0.27000000000000007</v>
      </c>
      <c r="L9552" s="2">
        <v>6.0579900000000011</v>
      </c>
      <c r="M9552">
        <v>2</v>
      </c>
      <c r="N9552" s="1">
        <f>IF(data[[#This Row],[Conversions]]=0,0,data[[#This Row],[Spend, Dollars]]/data[[#This Row],[Conversions]])</f>
        <v>3.0289950000000005</v>
      </c>
      <c r="O9552" s="13">
        <f>data[[#This Row],[Conversions]]/data[[#This Row],[Clicks]]</f>
        <v>8.913847662343452E-2</v>
      </c>
      <c r="P9552" s="11">
        <v>173</v>
      </c>
      <c r="Q9552" s="11">
        <f>IF(data[[#This Row],[Spend, Dollars]]=0,0,data[[#This Row],[Total conversion value, Dollars]]/data[[#This Row],[Spend, Dollars]])</f>
        <v>28.55732677010031</v>
      </c>
      <c r="R9552" s="2">
        <v>57.599999999999994</v>
      </c>
      <c r="S9552" s="2">
        <v>27</v>
      </c>
      <c r="T9552" s="2">
        <v>8</v>
      </c>
      <c r="U9552" s="2">
        <f t="shared" si="149"/>
        <v>92.6</v>
      </c>
    </row>
    <row r="9553" spans="1:21" x14ac:dyDescent="0.2">
      <c r="A9553" t="s">
        <v>24</v>
      </c>
      <c r="B9553" s="3">
        <v>45187</v>
      </c>
      <c r="C9553" s="10" t="str">
        <f>TEXT(data[[#This Row],[Date]],"mmmm")</f>
        <v>September</v>
      </c>
      <c r="D9553" t="s">
        <v>15</v>
      </c>
      <c r="E9553" t="s">
        <v>19</v>
      </c>
      <c r="F9553" t="s">
        <v>20</v>
      </c>
      <c r="G9553" t="s">
        <v>17</v>
      </c>
      <c r="H9553" s="11">
        <v>2023</v>
      </c>
      <c r="I9553" s="11">
        <v>20.027700000000003</v>
      </c>
      <c r="J9553" s="13">
        <f>data[[#This Row],[Clicks]]/data[[#This Row],[Impressions]]</f>
        <v>9.9000000000000008E-3</v>
      </c>
      <c r="K9553" s="1">
        <v>0.37999999999999995</v>
      </c>
      <c r="L9553" s="2">
        <v>7.6105260000000001</v>
      </c>
      <c r="M9553">
        <v>4</v>
      </c>
      <c r="N9553" s="1">
        <f>IF(data[[#This Row],[Conversions]]=0,0,data[[#This Row],[Spend, Dollars]]/data[[#This Row],[Conversions]])</f>
        <v>1.9026315</v>
      </c>
      <c r="O9553" s="13">
        <f>data[[#This Row],[Conversions]]/data[[#This Row],[Clicks]]</f>
        <v>0.19972338311438653</v>
      </c>
      <c r="P9553" s="11">
        <v>286</v>
      </c>
      <c r="Q9553" s="11">
        <f>IF(data[[#This Row],[Spend, Dollars]]=0,0,data[[#This Row],[Total conversion value, Dollars]]/data[[#This Row],[Spend, Dollars]])</f>
        <v>37.579531296522738</v>
      </c>
      <c r="R9553" s="2">
        <v>70.8</v>
      </c>
      <c r="S9553" s="2">
        <v>19.5</v>
      </c>
      <c r="T9553" s="2">
        <v>1</v>
      </c>
      <c r="U9553" s="2">
        <f t="shared" si="149"/>
        <v>91.3</v>
      </c>
    </row>
    <row r="9554" spans="1:21" x14ac:dyDescent="0.2">
      <c r="A9554" t="s">
        <v>24</v>
      </c>
      <c r="B9554" s="3">
        <v>45188</v>
      </c>
      <c r="C9554" s="10" t="str">
        <f>TEXT(data[[#This Row],[Date]],"mmmm")</f>
        <v>September</v>
      </c>
      <c r="D9554" t="s">
        <v>15</v>
      </c>
      <c r="E9554" t="s">
        <v>19</v>
      </c>
      <c r="F9554" t="s">
        <v>20</v>
      </c>
      <c r="G9554" t="s">
        <v>17</v>
      </c>
      <c r="H9554" s="11">
        <v>3388</v>
      </c>
      <c r="I9554" s="11">
        <v>18.295200000000001</v>
      </c>
      <c r="J9554" s="13">
        <f>data[[#This Row],[Clicks]]/data[[#This Row],[Impressions]]</f>
        <v>5.4000000000000003E-3</v>
      </c>
      <c r="K9554" s="1">
        <v>0.81999999999999984</v>
      </c>
      <c r="L9554" s="2">
        <v>15.002063999999999</v>
      </c>
      <c r="M9554">
        <v>5</v>
      </c>
      <c r="N9554" s="1">
        <f>IF(data[[#This Row],[Conversions]]=0,0,data[[#This Row],[Spend, Dollars]]/data[[#This Row],[Conversions]])</f>
        <v>3.0004127999999999</v>
      </c>
      <c r="O9554" s="13">
        <f>data[[#This Row],[Conversions]]/data[[#This Row],[Clicks]]</f>
        <v>0.27329572784118239</v>
      </c>
      <c r="P9554" s="11">
        <v>419</v>
      </c>
      <c r="Q9554" s="11">
        <f>IF(data[[#This Row],[Spend, Dollars]]=0,0,data[[#This Row],[Total conversion value, Dollars]]/data[[#This Row],[Spend, Dollars]])</f>
        <v>27.929490235476933</v>
      </c>
      <c r="R9554" s="2">
        <v>49.199999999999996</v>
      </c>
      <c r="S9554" s="2">
        <v>18</v>
      </c>
      <c r="T9554" s="2">
        <v>8</v>
      </c>
      <c r="U9554" s="2">
        <f t="shared" si="149"/>
        <v>75.199999999999989</v>
      </c>
    </row>
    <row r="9555" spans="1:21" x14ac:dyDescent="0.2">
      <c r="A9555" t="s">
        <v>24</v>
      </c>
      <c r="B9555" s="3">
        <v>45189</v>
      </c>
      <c r="C9555" s="10" t="str">
        <f>TEXT(data[[#This Row],[Date]],"mmmm")</f>
        <v>September</v>
      </c>
      <c r="D9555" t="s">
        <v>15</v>
      </c>
      <c r="E9555" t="s">
        <v>19</v>
      </c>
      <c r="F9555" t="s">
        <v>20</v>
      </c>
      <c r="G9555" t="s">
        <v>17</v>
      </c>
      <c r="H9555" s="11">
        <v>1495</v>
      </c>
      <c r="I9555" s="11">
        <v>16.295500000000001</v>
      </c>
      <c r="J9555" s="13">
        <f>data[[#This Row],[Clicks]]/data[[#This Row],[Impressions]]</f>
        <v>1.09E-2</v>
      </c>
      <c r="K9555" s="1">
        <v>0.39999999999999997</v>
      </c>
      <c r="L9555" s="2">
        <v>6.5181999999999993</v>
      </c>
      <c r="M9555">
        <v>5</v>
      </c>
      <c r="N9555" s="1">
        <f>IF(data[[#This Row],[Conversions]]=0,0,data[[#This Row],[Spend, Dollars]]/data[[#This Row],[Conversions]])</f>
        <v>1.3036399999999999</v>
      </c>
      <c r="O9555" s="13">
        <f>data[[#This Row],[Conversions]]/data[[#This Row],[Clicks]]</f>
        <v>0.30683317480285965</v>
      </c>
      <c r="P9555" s="11">
        <v>341</v>
      </c>
      <c r="Q9555" s="11">
        <f>IF(data[[#This Row],[Spend, Dollars]]=0,0,data[[#This Row],[Total conversion value, Dollars]]/data[[#This Row],[Spend, Dollars]])</f>
        <v>52.31505630388758</v>
      </c>
      <c r="R9555" s="2">
        <v>45.6</v>
      </c>
      <c r="S9555" s="2">
        <v>15</v>
      </c>
      <c r="T9555" s="2">
        <v>2</v>
      </c>
      <c r="U9555" s="2">
        <f t="shared" si="149"/>
        <v>62.6</v>
      </c>
    </row>
    <row r="9556" spans="1:21" x14ac:dyDescent="0.2">
      <c r="A9556" t="s">
        <v>24</v>
      </c>
      <c r="B9556" s="3">
        <v>45190</v>
      </c>
      <c r="C9556" s="10" t="str">
        <f>TEXT(data[[#This Row],[Date]],"mmmm")</f>
        <v>September</v>
      </c>
      <c r="D9556" t="s">
        <v>15</v>
      </c>
      <c r="E9556" t="s">
        <v>19</v>
      </c>
      <c r="F9556" t="s">
        <v>20</v>
      </c>
      <c r="G9556" t="s">
        <v>17</v>
      </c>
      <c r="H9556" s="11">
        <v>1861</v>
      </c>
      <c r="I9556" s="11">
        <v>11.910400000000003</v>
      </c>
      <c r="J9556" s="13">
        <f>data[[#This Row],[Clicks]]/data[[#This Row],[Impressions]]</f>
        <v>6.4000000000000012E-3</v>
      </c>
      <c r="K9556" s="1">
        <v>0.35999999999999993</v>
      </c>
      <c r="L9556" s="2">
        <v>4.287744</v>
      </c>
      <c r="M9556">
        <v>3</v>
      </c>
      <c r="N9556" s="1">
        <f>IF(data[[#This Row],[Conversions]]=0,0,data[[#This Row],[Spend, Dollars]]/data[[#This Row],[Conversions]])</f>
        <v>1.4292480000000001</v>
      </c>
      <c r="O9556" s="13">
        <f>data[[#This Row],[Conversions]]/data[[#This Row],[Clicks]]</f>
        <v>0.25188070929607731</v>
      </c>
      <c r="P9556" s="11">
        <v>305</v>
      </c>
      <c r="Q9556" s="11">
        <f>IF(data[[#This Row],[Spend, Dollars]]=0,0,data[[#This Row],[Total conversion value, Dollars]]/data[[#This Row],[Spend, Dollars]])</f>
        <v>71.132978088244073</v>
      </c>
      <c r="R9556" s="2">
        <v>56.4</v>
      </c>
      <c r="S9556" s="2">
        <v>15</v>
      </c>
      <c r="T9556" s="2">
        <v>10</v>
      </c>
      <c r="U9556" s="2">
        <f t="shared" si="149"/>
        <v>81.400000000000006</v>
      </c>
    </row>
    <row r="9557" spans="1:21" x14ac:dyDescent="0.2">
      <c r="A9557" t="s">
        <v>24</v>
      </c>
      <c r="B9557" s="3">
        <v>45191</v>
      </c>
      <c r="C9557" s="10" t="str">
        <f>TEXT(data[[#This Row],[Date]],"mmmm")</f>
        <v>September</v>
      </c>
      <c r="D9557" t="s">
        <v>15</v>
      </c>
      <c r="E9557" t="s">
        <v>19</v>
      </c>
      <c r="F9557" t="s">
        <v>20</v>
      </c>
      <c r="G9557" t="s">
        <v>17</v>
      </c>
      <c r="H9557" s="11">
        <v>1986</v>
      </c>
      <c r="I9557" s="11">
        <v>8.5397999999999996</v>
      </c>
      <c r="J9557" s="13">
        <f>data[[#This Row],[Clicks]]/data[[#This Row],[Impressions]]</f>
        <v>4.3E-3</v>
      </c>
      <c r="K9557" s="1">
        <v>0.35999999999999993</v>
      </c>
      <c r="L9557" s="2">
        <v>3.0743279999999991</v>
      </c>
      <c r="M9557">
        <v>3</v>
      </c>
      <c r="N9557" s="1">
        <f>IF(data[[#This Row],[Conversions]]=0,0,data[[#This Row],[Spend, Dollars]]/data[[#This Row],[Conversions]])</f>
        <v>1.0247759999999997</v>
      </c>
      <c r="O9557" s="13">
        <f>data[[#This Row],[Conversions]]/data[[#This Row],[Clicks]]</f>
        <v>0.35129628328532286</v>
      </c>
      <c r="P9557" s="11">
        <v>277</v>
      </c>
      <c r="Q9557" s="11">
        <f>IF(data[[#This Row],[Spend, Dollars]]=0,0,data[[#This Row],[Total conversion value, Dollars]]/data[[#This Row],[Spend, Dollars]])</f>
        <v>90.10099117595783</v>
      </c>
      <c r="R9557" s="2">
        <v>68.399999999999991</v>
      </c>
      <c r="S9557" s="2">
        <v>28.5</v>
      </c>
      <c r="T9557" s="2">
        <v>7</v>
      </c>
      <c r="U9557" s="2">
        <f t="shared" si="149"/>
        <v>103.89999999999999</v>
      </c>
    </row>
    <row r="9558" spans="1:21" x14ac:dyDescent="0.2">
      <c r="A9558" t="s">
        <v>24</v>
      </c>
      <c r="B9558" s="3">
        <v>45192</v>
      </c>
      <c r="C9558" s="10" t="str">
        <f>TEXT(data[[#This Row],[Date]],"mmmm")</f>
        <v>September</v>
      </c>
      <c r="D9558" t="s">
        <v>15</v>
      </c>
      <c r="E9558" t="s">
        <v>19</v>
      </c>
      <c r="F9558" t="s">
        <v>20</v>
      </c>
      <c r="G9558" t="s">
        <v>17</v>
      </c>
      <c r="H9558" s="11">
        <v>2067</v>
      </c>
      <c r="I9558" s="11">
        <v>12.608700000000001</v>
      </c>
      <c r="J9558" s="13">
        <f>data[[#This Row],[Clicks]]/data[[#This Row],[Impressions]]</f>
        <v>6.1000000000000004E-3</v>
      </c>
      <c r="K9558" s="1">
        <v>0.87999999999999967</v>
      </c>
      <c r="L9558" s="2">
        <v>11.095655999999996</v>
      </c>
      <c r="M9558">
        <v>2</v>
      </c>
      <c r="N9558" s="1">
        <f>IF(data[[#This Row],[Conversions]]=0,0,data[[#This Row],[Spend, Dollars]]/data[[#This Row],[Conversions]])</f>
        <v>5.5478279999999982</v>
      </c>
      <c r="O9558" s="13">
        <f>data[[#This Row],[Conversions]]/data[[#This Row],[Clicks]]</f>
        <v>0.15862063495840173</v>
      </c>
      <c r="P9558" s="11">
        <v>254</v>
      </c>
      <c r="Q9558" s="11">
        <f>IF(data[[#This Row],[Spend, Dollars]]=0,0,data[[#This Row],[Total conversion value, Dollars]]/data[[#This Row],[Spend, Dollars]])</f>
        <v>22.891841636042077</v>
      </c>
      <c r="R9558" s="2">
        <v>66</v>
      </c>
      <c r="S9558" s="2">
        <v>22.5</v>
      </c>
      <c r="T9558" s="2">
        <v>8</v>
      </c>
      <c r="U9558" s="2">
        <f t="shared" si="149"/>
        <v>96.5</v>
      </c>
    </row>
    <row r="9559" spans="1:21" x14ac:dyDescent="0.2">
      <c r="A9559" t="s">
        <v>24</v>
      </c>
      <c r="B9559" s="3">
        <v>45193</v>
      </c>
      <c r="C9559" s="10" t="str">
        <f>TEXT(data[[#This Row],[Date]],"mmmm")</f>
        <v>September</v>
      </c>
      <c r="D9559" t="s">
        <v>15</v>
      </c>
      <c r="E9559" t="s">
        <v>19</v>
      </c>
      <c r="F9559" t="s">
        <v>20</v>
      </c>
      <c r="G9559" t="s">
        <v>17</v>
      </c>
      <c r="H9559" s="11">
        <v>2225</v>
      </c>
      <c r="I9559" s="11">
        <v>18.912500000000001</v>
      </c>
      <c r="J9559" s="13">
        <f>data[[#This Row],[Clicks]]/data[[#This Row],[Impressions]]</f>
        <v>8.5000000000000006E-3</v>
      </c>
      <c r="K9559" s="1">
        <v>1.0000000000000023E-2</v>
      </c>
      <c r="L9559" s="2">
        <v>0.18912500000000043</v>
      </c>
      <c r="M9559">
        <v>2</v>
      </c>
      <c r="N9559" s="1">
        <f>IF(data[[#This Row],[Conversions]]=0,0,data[[#This Row],[Spend, Dollars]]/data[[#This Row],[Conversions]])</f>
        <v>9.4562500000000216E-2</v>
      </c>
      <c r="O9559" s="13">
        <f>data[[#This Row],[Conversions]]/data[[#This Row],[Clicks]]</f>
        <v>0.10575016523463317</v>
      </c>
      <c r="P9559" s="11">
        <v>99</v>
      </c>
      <c r="Q9559" s="11">
        <f>IF(data[[#This Row],[Spend, Dollars]]=0,0,data[[#This Row],[Total conversion value, Dollars]]/data[[#This Row],[Spend, Dollars]])</f>
        <v>523.46331791143302</v>
      </c>
      <c r="R9559" s="2">
        <v>58.8</v>
      </c>
      <c r="S9559" s="2">
        <v>12</v>
      </c>
      <c r="T9559" s="2">
        <v>2</v>
      </c>
      <c r="U9559" s="2">
        <f t="shared" si="149"/>
        <v>72.8</v>
      </c>
    </row>
    <row r="9560" spans="1:21" x14ac:dyDescent="0.2">
      <c r="A9560" t="s">
        <v>24</v>
      </c>
      <c r="B9560" s="3">
        <v>45194</v>
      </c>
      <c r="C9560" s="10" t="str">
        <f>TEXT(data[[#This Row],[Date]],"mmmm")</f>
        <v>September</v>
      </c>
      <c r="D9560" t="s">
        <v>15</v>
      </c>
      <c r="E9560" t="s">
        <v>19</v>
      </c>
      <c r="F9560" t="s">
        <v>20</v>
      </c>
      <c r="G9560" t="s">
        <v>17</v>
      </c>
      <c r="H9560" s="11">
        <v>2995</v>
      </c>
      <c r="I9560" s="11">
        <v>31.447499999999998</v>
      </c>
      <c r="J9560" s="13">
        <f>data[[#This Row],[Clicks]]/data[[#This Row],[Impressions]]</f>
        <v>1.0499999999999999E-2</v>
      </c>
      <c r="K9560" s="1">
        <v>1.2099999999999997</v>
      </c>
      <c r="L9560" s="2">
        <v>38.051474999999989</v>
      </c>
      <c r="M9560">
        <v>2</v>
      </c>
      <c r="N9560" s="1">
        <f>IF(data[[#This Row],[Conversions]]=0,0,data[[#This Row],[Spend, Dollars]]/data[[#This Row],[Conversions]])</f>
        <v>19.025737499999995</v>
      </c>
      <c r="O9560" s="13">
        <f>data[[#This Row],[Conversions]]/data[[#This Row],[Clicks]]</f>
        <v>6.3598060259162106E-2</v>
      </c>
      <c r="P9560" s="11">
        <v>63</v>
      </c>
      <c r="Q9560" s="11">
        <f>IF(data[[#This Row],[Spend, Dollars]]=0,0,data[[#This Row],[Total conversion value, Dollars]]/data[[#This Row],[Spend, Dollars]])</f>
        <v>1.6556519819533939</v>
      </c>
      <c r="R9560" s="2">
        <v>86.399999999999991</v>
      </c>
      <c r="S9560" s="2">
        <v>36</v>
      </c>
      <c r="T9560" s="2">
        <v>7</v>
      </c>
      <c r="U9560" s="2">
        <f t="shared" si="149"/>
        <v>129.39999999999998</v>
      </c>
    </row>
    <row r="9561" spans="1:21" x14ac:dyDescent="0.2">
      <c r="A9561" t="s">
        <v>24</v>
      </c>
      <c r="B9561" s="3">
        <v>45195</v>
      </c>
      <c r="C9561" s="10" t="str">
        <f>TEXT(data[[#This Row],[Date]],"mmmm")</f>
        <v>September</v>
      </c>
      <c r="D9561" t="s">
        <v>15</v>
      </c>
      <c r="E9561" t="s">
        <v>19</v>
      </c>
      <c r="F9561" t="s">
        <v>20</v>
      </c>
      <c r="G9561" t="s">
        <v>17</v>
      </c>
      <c r="H9561" s="11">
        <v>2015</v>
      </c>
      <c r="I9561" s="11">
        <v>26.194999999999997</v>
      </c>
      <c r="J9561" s="13">
        <f>data[[#This Row],[Clicks]]/data[[#This Row],[Impressions]]</f>
        <v>1.2999999999999998E-2</v>
      </c>
      <c r="K9561" s="1">
        <v>0.86999999999999988</v>
      </c>
      <c r="L9561" s="2">
        <v>22.789649999999995</v>
      </c>
      <c r="M9561">
        <v>6</v>
      </c>
      <c r="N9561" s="1">
        <f>IF(data[[#This Row],[Conversions]]=0,0,data[[#This Row],[Spend, Dollars]]/data[[#This Row],[Conversions]])</f>
        <v>3.798274999999999</v>
      </c>
      <c r="O9561" s="13">
        <f>data[[#This Row],[Conversions]]/data[[#This Row],[Clicks]]</f>
        <v>0.22905134567665589</v>
      </c>
      <c r="P9561" s="11">
        <v>364</v>
      </c>
      <c r="Q9561" s="11">
        <f>IF(data[[#This Row],[Spend, Dollars]]=0,0,data[[#This Row],[Total conversion value, Dollars]]/data[[#This Row],[Spend, Dollars]])</f>
        <v>15.972162801973706</v>
      </c>
      <c r="R9561" s="2">
        <v>79.2</v>
      </c>
      <c r="S9561" s="2">
        <v>10.5</v>
      </c>
      <c r="T9561" s="2">
        <v>10</v>
      </c>
      <c r="U9561" s="2">
        <f t="shared" si="149"/>
        <v>99.7</v>
      </c>
    </row>
    <row r="9562" spans="1:21" x14ac:dyDescent="0.2">
      <c r="A9562" t="s">
        <v>24</v>
      </c>
      <c r="B9562" s="3">
        <v>45196</v>
      </c>
      <c r="C9562" s="10" t="str">
        <f>TEXT(data[[#This Row],[Date]],"mmmm")</f>
        <v>September</v>
      </c>
      <c r="D9562" t="s">
        <v>15</v>
      </c>
      <c r="E9562" t="s">
        <v>19</v>
      </c>
      <c r="F9562" t="s">
        <v>20</v>
      </c>
      <c r="G9562" t="s">
        <v>17</v>
      </c>
      <c r="H9562" s="11">
        <v>2507</v>
      </c>
      <c r="I9562" s="11">
        <v>30.084</v>
      </c>
      <c r="J9562" s="13">
        <f>data[[#This Row],[Clicks]]/data[[#This Row],[Impressions]]</f>
        <v>1.2E-2</v>
      </c>
      <c r="K9562" s="1">
        <v>5.0000000000000017E-2</v>
      </c>
      <c r="L9562" s="2">
        <v>1.5042000000000004</v>
      </c>
      <c r="M9562">
        <v>2</v>
      </c>
      <c r="N9562" s="1">
        <f>IF(data[[#This Row],[Conversions]]=0,0,data[[#This Row],[Spend, Dollars]]/data[[#This Row],[Conversions]])</f>
        <v>0.75210000000000021</v>
      </c>
      <c r="O9562" s="13">
        <f>data[[#This Row],[Conversions]]/data[[#This Row],[Clicks]]</f>
        <v>6.6480521207286272E-2</v>
      </c>
      <c r="P9562" s="11">
        <v>143</v>
      </c>
      <c r="Q9562" s="11">
        <f>IF(data[[#This Row],[Spend, Dollars]]=0,0,data[[#This Row],[Total conversion value, Dollars]]/data[[#This Row],[Spend, Dollars]])</f>
        <v>95.067145326419336</v>
      </c>
      <c r="R9562" s="2">
        <v>68.399999999999991</v>
      </c>
      <c r="S9562" s="2">
        <v>12</v>
      </c>
      <c r="T9562" s="2">
        <v>7</v>
      </c>
      <c r="U9562" s="2">
        <f t="shared" si="149"/>
        <v>87.399999999999991</v>
      </c>
    </row>
    <row r="9563" spans="1:21" x14ac:dyDescent="0.2">
      <c r="A9563" t="s">
        <v>24</v>
      </c>
      <c r="B9563" s="3">
        <v>45197</v>
      </c>
      <c r="C9563" s="10" t="str">
        <f>TEXT(data[[#This Row],[Date]],"mmmm")</f>
        <v>September</v>
      </c>
      <c r="D9563" t="s">
        <v>15</v>
      </c>
      <c r="E9563" t="s">
        <v>19</v>
      </c>
      <c r="F9563" t="s">
        <v>20</v>
      </c>
      <c r="G9563" t="s">
        <v>17</v>
      </c>
      <c r="H9563" s="11">
        <v>3157</v>
      </c>
      <c r="I9563" s="11">
        <v>25.256</v>
      </c>
      <c r="J9563" s="13">
        <f>data[[#This Row],[Clicks]]/data[[#This Row],[Impressions]]</f>
        <v>8.0000000000000002E-3</v>
      </c>
      <c r="K9563" s="1">
        <v>0.9099999999999997</v>
      </c>
      <c r="L9563" s="2">
        <v>22.982959999999991</v>
      </c>
      <c r="M9563">
        <v>6</v>
      </c>
      <c r="N9563" s="1">
        <f>IF(data[[#This Row],[Conversions]]=0,0,data[[#This Row],[Spend, Dollars]]/data[[#This Row],[Conversions]])</f>
        <v>3.8304933333333318</v>
      </c>
      <c r="O9563" s="13">
        <f>data[[#This Row],[Conversions]]/data[[#This Row],[Clicks]]</f>
        <v>0.23756731073804244</v>
      </c>
      <c r="P9563" s="11">
        <v>586</v>
      </c>
      <c r="Q9563" s="11">
        <f>IF(data[[#This Row],[Spend, Dollars]]=0,0,data[[#This Row],[Total conversion value, Dollars]]/data[[#This Row],[Spend, Dollars]])</f>
        <v>25.49715093269101</v>
      </c>
      <c r="R9563" s="2">
        <v>55.199999999999996</v>
      </c>
      <c r="S9563" s="2">
        <v>19.5</v>
      </c>
      <c r="T9563" s="2">
        <v>3</v>
      </c>
      <c r="U9563" s="2">
        <f t="shared" si="149"/>
        <v>77.699999999999989</v>
      </c>
    </row>
    <row r="9564" spans="1:21" x14ac:dyDescent="0.2">
      <c r="A9564" t="s">
        <v>24</v>
      </c>
      <c r="B9564" s="3">
        <v>45198</v>
      </c>
      <c r="C9564" s="10" t="str">
        <f>TEXT(data[[#This Row],[Date]],"mmmm")</f>
        <v>September</v>
      </c>
      <c r="D9564" t="s">
        <v>15</v>
      </c>
      <c r="E9564" t="s">
        <v>19</v>
      </c>
      <c r="F9564" t="s">
        <v>20</v>
      </c>
      <c r="G9564" t="s">
        <v>17</v>
      </c>
      <c r="H9564" s="11">
        <v>1682</v>
      </c>
      <c r="I9564" s="11">
        <v>15.3062</v>
      </c>
      <c r="J9564" s="13">
        <f>data[[#This Row],[Clicks]]/data[[#This Row],[Impressions]]</f>
        <v>9.1000000000000004E-3</v>
      </c>
      <c r="K9564" s="1">
        <v>3.0000000000000054E-2</v>
      </c>
      <c r="L9564" s="2">
        <v>0.45918600000000087</v>
      </c>
      <c r="M9564">
        <v>4</v>
      </c>
      <c r="N9564" s="1">
        <f>IF(data[[#This Row],[Conversions]]=0,0,data[[#This Row],[Spend, Dollars]]/data[[#This Row],[Conversions]])</f>
        <v>0.11479650000000022</v>
      </c>
      <c r="O9564" s="13">
        <f>data[[#This Row],[Conversions]]/data[[#This Row],[Clicks]]</f>
        <v>0.26133200925115313</v>
      </c>
      <c r="P9564" s="11">
        <v>171</v>
      </c>
      <c r="Q9564" s="11">
        <f>IF(data[[#This Row],[Spend, Dollars]]=0,0,data[[#This Row],[Total conversion value, Dollars]]/data[[#This Row],[Spend, Dollars]])</f>
        <v>372.39811318289247</v>
      </c>
      <c r="R9564" s="2">
        <v>100.8</v>
      </c>
      <c r="S9564" s="2">
        <v>12</v>
      </c>
      <c r="T9564" s="2">
        <v>11</v>
      </c>
      <c r="U9564" s="2">
        <f t="shared" si="149"/>
        <v>123.8</v>
      </c>
    </row>
    <row r="9565" spans="1:21" x14ac:dyDescent="0.2">
      <c r="A9565" t="s">
        <v>24</v>
      </c>
      <c r="B9565" s="3">
        <v>45199</v>
      </c>
      <c r="C9565" s="10" t="str">
        <f>TEXT(data[[#This Row],[Date]],"mmmm")</f>
        <v>September</v>
      </c>
      <c r="D9565" t="s">
        <v>15</v>
      </c>
      <c r="E9565" t="s">
        <v>19</v>
      </c>
      <c r="F9565" t="s">
        <v>20</v>
      </c>
      <c r="G9565" t="s">
        <v>17</v>
      </c>
      <c r="H9565" s="11">
        <v>2391</v>
      </c>
      <c r="I9565" s="11">
        <v>21.519000000000002</v>
      </c>
      <c r="J9565" s="13">
        <f>data[[#This Row],[Clicks]]/data[[#This Row],[Impressions]]</f>
        <v>9.0000000000000011E-3</v>
      </c>
      <c r="K9565" s="1">
        <v>1.0599999999999998</v>
      </c>
      <c r="L9565" s="2">
        <v>22.810139999999997</v>
      </c>
      <c r="M9565">
        <v>3</v>
      </c>
      <c r="N9565" s="1">
        <f>IF(data[[#This Row],[Conversions]]=0,0,data[[#This Row],[Spend, Dollars]]/data[[#This Row],[Conversions]])</f>
        <v>7.6033799999999987</v>
      </c>
      <c r="O9565" s="13">
        <f>data[[#This Row],[Conversions]]/data[[#This Row],[Clicks]]</f>
        <v>0.13941168269901016</v>
      </c>
      <c r="P9565" s="11">
        <v>116</v>
      </c>
      <c r="Q9565" s="11">
        <f>IF(data[[#This Row],[Spend, Dollars]]=0,0,data[[#This Row],[Total conversion value, Dollars]]/data[[#This Row],[Spend, Dollars]])</f>
        <v>5.0854576078884222</v>
      </c>
      <c r="R9565" s="2">
        <v>60</v>
      </c>
      <c r="S9565" s="2">
        <v>28.5</v>
      </c>
      <c r="T9565" s="2">
        <v>2</v>
      </c>
      <c r="U9565" s="2">
        <f t="shared" si="149"/>
        <v>90.5</v>
      </c>
    </row>
    <row r="9566" spans="1:21" x14ac:dyDescent="0.2">
      <c r="A9566" t="s">
        <v>24</v>
      </c>
      <c r="B9566" s="3">
        <v>45200</v>
      </c>
      <c r="C9566" s="10" t="str">
        <f>TEXT(data[[#This Row],[Date]],"mmmm")</f>
        <v>October</v>
      </c>
      <c r="D9566" t="s">
        <v>15</v>
      </c>
      <c r="E9566" t="s">
        <v>19</v>
      </c>
      <c r="F9566" t="s">
        <v>20</v>
      </c>
      <c r="G9566" t="s">
        <v>17</v>
      </c>
      <c r="H9566" s="11">
        <v>1924</v>
      </c>
      <c r="I9566" s="11">
        <v>15.199600000000002</v>
      </c>
      <c r="J9566" s="13">
        <f>data[[#This Row],[Clicks]]/data[[#This Row],[Impressions]]</f>
        <v>7.9000000000000008E-3</v>
      </c>
      <c r="K9566" s="1">
        <v>0.27000000000000007</v>
      </c>
      <c r="L9566" s="2">
        <v>4.1038920000000019</v>
      </c>
      <c r="M9566">
        <v>5</v>
      </c>
      <c r="N9566" s="1">
        <f>IF(data[[#This Row],[Conversions]]=0,0,data[[#This Row],[Spend, Dollars]]/data[[#This Row],[Conversions]])</f>
        <v>0.82077840000000035</v>
      </c>
      <c r="O9566" s="13">
        <f>data[[#This Row],[Conversions]]/data[[#This Row],[Clicks]]</f>
        <v>0.32895602515855676</v>
      </c>
      <c r="P9566" s="11">
        <v>407</v>
      </c>
      <c r="Q9566" s="11">
        <f>IF(data[[#This Row],[Spend, Dollars]]=0,0,data[[#This Row],[Total conversion value, Dollars]]/data[[#This Row],[Spend, Dollars]])</f>
        <v>99.174149807061156</v>
      </c>
      <c r="R9566" s="2">
        <v>46.8</v>
      </c>
      <c r="S9566" s="2">
        <v>31.5</v>
      </c>
      <c r="T9566" s="2">
        <v>8</v>
      </c>
      <c r="U9566" s="2">
        <f t="shared" si="149"/>
        <v>86.3</v>
      </c>
    </row>
    <row r="9567" spans="1:21" x14ac:dyDescent="0.2">
      <c r="A9567" t="s">
        <v>24</v>
      </c>
      <c r="B9567" s="3">
        <v>45201</v>
      </c>
      <c r="C9567" s="10" t="str">
        <f>TEXT(data[[#This Row],[Date]],"mmmm")</f>
        <v>October</v>
      </c>
      <c r="D9567" t="s">
        <v>15</v>
      </c>
      <c r="E9567" t="s">
        <v>19</v>
      </c>
      <c r="F9567" t="s">
        <v>20</v>
      </c>
      <c r="G9567" t="s">
        <v>17</v>
      </c>
      <c r="H9567" s="11">
        <v>2064</v>
      </c>
      <c r="I9567" s="11">
        <v>12.796799999999996</v>
      </c>
      <c r="J9567" s="13">
        <f>data[[#This Row],[Clicks]]/data[[#This Row],[Impressions]]</f>
        <v>6.199999999999998E-3</v>
      </c>
      <c r="K9567" s="1">
        <v>0.35</v>
      </c>
      <c r="L9567" s="2">
        <v>4.4788799999999984</v>
      </c>
      <c r="M9567">
        <v>4</v>
      </c>
      <c r="N9567" s="1">
        <f>IF(data[[#This Row],[Conversions]]=0,0,data[[#This Row],[Spend, Dollars]]/data[[#This Row],[Conversions]])</f>
        <v>1.1197199999999996</v>
      </c>
      <c r="O9567" s="13">
        <f>data[[#This Row],[Conversions]]/data[[#This Row],[Clicks]]</f>
        <v>0.31257814453613414</v>
      </c>
      <c r="P9567" s="11">
        <v>370</v>
      </c>
      <c r="Q9567" s="11">
        <f>IF(data[[#This Row],[Spend, Dollars]]=0,0,data[[#This Row],[Total conversion value, Dollars]]/data[[#This Row],[Spend, Dollars]])</f>
        <v>82.609938198835451</v>
      </c>
      <c r="R9567" s="2">
        <v>54</v>
      </c>
      <c r="S9567" s="2">
        <v>28.5</v>
      </c>
      <c r="T9567" s="2">
        <v>7</v>
      </c>
      <c r="U9567" s="2">
        <f t="shared" si="149"/>
        <v>89.5</v>
      </c>
    </row>
    <row r="9568" spans="1:21" x14ac:dyDescent="0.2">
      <c r="A9568" t="s">
        <v>24</v>
      </c>
      <c r="B9568" s="3">
        <v>45202</v>
      </c>
      <c r="C9568" s="10" t="str">
        <f>TEXT(data[[#This Row],[Date]],"mmmm")</f>
        <v>October</v>
      </c>
      <c r="D9568" t="s">
        <v>15</v>
      </c>
      <c r="E9568" t="s">
        <v>19</v>
      </c>
      <c r="F9568" t="s">
        <v>20</v>
      </c>
      <c r="G9568" t="s">
        <v>17</v>
      </c>
      <c r="H9568" s="11">
        <v>2755</v>
      </c>
      <c r="I9568" s="11">
        <v>14.325999999999999</v>
      </c>
      <c r="J9568" s="13">
        <f>data[[#This Row],[Clicks]]/data[[#This Row],[Impressions]]</f>
        <v>5.1999999999999998E-3</v>
      </c>
      <c r="K9568" s="1">
        <v>1.0499999999999998</v>
      </c>
      <c r="L9568" s="2">
        <v>15.042299999999996</v>
      </c>
      <c r="M9568">
        <v>4</v>
      </c>
      <c r="N9568" s="1">
        <f>IF(data[[#This Row],[Conversions]]=0,0,data[[#This Row],[Spend, Dollars]]/data[[#This Row],[Conversions]])</f>
        <v>3.7605749999999989</v>
      </c>
      <c r="O9568" s="13">
        <f>data[[#This Row],[Conversions]]/data[[#This Row],[Clicks]]</f>
        <v>0.27921262041044259</v>
      </c>
      <c r="P9568" s="11">
        <v>177</v>
      </c>
      <c r="Q9568" s="11">
        <f>IF(data[[#This Row],[Spend, Dollars]]=0,0,data[[#This Row],[Total conversion value, Dollars]]/data[[#This Row],[Spend, Dollars]])</f>
        <v>11.766817574440083</v>
      </c>
      <c r="R9568" s="2">
        <v>92.399999999999991</v>
      </c>
      <c r="S9568" s="2">
        <v>15</v>
      </c>
      <c r="T9568" s="2">
        <v>8</v>
      </c>
      <c r="U9568" s="2">
        <f t="shared" si="149"/>
        <v>115.39999999999999</v>
      </c>
    </row>
    <row r="9569" spans="1:21" x14ac:dyDescent="0.2">
      <c r="A9569" t="s">
        <v>24</v>
      </c>
      <c r="B9569" s="3">
        <v>45203</v>
      </c>
      <c r="C9569" s="10" t="str">
        <f>TEXT(data[[#This Row],[Date]],"mmmm")</f>
        <v>October</v>
      </c>
      <c r="D9569" t="s">
        <v>15</v>
      </c>
      <c r="E9569" t="s">
        <v>19</v>
      </c>
      <c r="F9569" t="s">
        <v>20</v>
      </c>
      <c r="G9569" t="s">
        <v>17</v>
      </c>
      <c r="H9569" s="11">
        <v>2357</v>
      </c>
      <c r="I9569" s="11">
        <v>22.8629</v>
      </c>
      <c r="J9569" s="13">
        <f>data[[#This Row],[Clicks]]/data[[#This Row],[Impressions]]</f>
        <v>9.7000000000000003E-3</v>
      </c>
      <c r="K9569" s="1">
        <v>0.36999999999999994</v>
      </c>
      <c r="L9569" s="2">
        <v>8.4592729999999978</v>
      </c>
      <c r="M9569">
        <v>6</v>
      </c>
      <c r="N9569" s="1">
        <f>IF(data[[#This Row],[Conversions]]=0,0,data[[#This Row],[Spend, Dollars]]/data[[#This Row],[Conversions]])</f>
        <v>1.409878833333333</v>
      </c>
      <c r="O9569" s="13">
        <f>data[[#This Row],[Conversions]]/data[[#This Row],[Clicks]]</f>
        <v>0.26243389946157314</v>
      </c>
      <c r="P9569" s="11">
        <v>448</v>
      </c>
      <c r="Q9569" s="11">
        <f>IF(data[[#This Row],[Spend, Dollars]]=0,0,data[[#This Row],[Total conversion value, Dollars]]/data[[#This Row],[Spend, Dollars]])</f>
        <v>52.959633765218371</v>
      </c>
      <c r="R9569" s="2">
        <v>54</v>
      </c>
      <c r="S9569" s="2">
        <v>19.5</v>
      </c>
      <c r="T9569" s="2">
        <v>8</v>
      </c>
      <c r="U9569" s="2">
        <f t="shared" si="149"/>
        <v>81.5</v>
      </c>
    </row>
    <row r="9570" spans="1:21" x14ac:dyDescent="0.2">
      <c r="A9570" t="s">
        <v>24</v>
      </c>
      <c r="B9570" s="3">
        <v>45204</v>
      </c>
      <c r="C9570" s="10" t="str">
        <f>TEXT(data[[#This Row],[Date]],"mmmm")</f>
        <v>October</v>
      </c>
      <c r="D9570" t="s">
        <v>15</v>
      </c>
      <c r="E9570" t="s">
        <v>19</v>
      </c>
      <c r="F9570" t="s">
        <v>20</v>
      </c>
      <c r="G9570" t="s">
        <v>17</v>
      </c>
      <c r="H9570" s="11">
        <v>1615</v>
      </c>
      <c r="I9570" s="11">
        <v>11.305</v>
      </c>
      <c r="J9570" s="13">
        <f>data[[#This Row],[Clicks]]/data[[#This Row],[Impressions]]</f>
        <v>7.0000000000000001E-3</v>
      </c>
      <c r="K9570" s="1">
        <v>0.85999999999999988</v>
      </c>
      <c r="L9570" s="2">
        <v>9.7222999999999988</v>
      </c>
      <c r="M9570">
        <v>6</v>
      </c>
      <c r="N9570" s="1">
        <f>IF(data[[#This Row],[Conversions]]=0,0,data[[#This Row],[Spend, Dollars]]/data[[#This Row],[Conversions]])</f>
        <v>1.6203833333333331</v>
      </c>
      <c r="O9570" s="13">
        <f>data[[#This Row],[Conversions]]/data[[#This Row],[Clicks]]</f>
        <v>0.53073861123396726</v>
      </c>
      <c r="P9570" s="11">
        <v>231</v>
      </c>
      <c r="Q9570" s="11">
        <f>IF(data[[#This Row],[Spend, Dollars]]=0,0,data[[#This Row],[Total conversion value, Dollars]]/data[[#This Row],[Spend, Dollars]])</f>
        <v>23.759809921520631</v>
      </c>
      <c r="R9570" s="2">
        <v>51.6</v>
      </c>
      <c r="S9570" s="2">
        <v>30</v>
      </c>
      <c r="T9570" s="2">
        <v>4</v>
      </c>
      <c r="U9570" s="2">
        <f t="shared" si="149"/>
        <v>85.6</v>
      </c>
    </row>
    <row r="9571" spans="1:21" x14ac:dyDescent="0.2">
      <c r="A9571" t="s">
        <v>24</v>
      </c>
      <c r="B9571" s="3">
        <v>45205</v>
      </c>
      <c r="C9571" s="10" t="str">
        <f>TEXT(data[[#This Row],[Date]],"mmmm")</f>
        <v>October</v>
      </c>
      <c r="D9571" t="s">
        <v>15</v>
      </c>
      <c r="E9571" t="s">
        <v>19</v>
      </c>
      <c r="F9571" t="s">
        <v>20</v>
      </c>
      <c r="G9571" t="s">
        <v>17</v>
      </c>
      <c r="H9571" s="11">
        <v>2039</v>
      </c>
      <c r="I9571" s="11">
        <v>17.127600000000001</v>
      </c>
      <c r="J9571" s="13">
        <f>data[[#This Row],[Clicks]]/data[[#This Row],[Impressions]]</f>
        <v>8.4000000000000012E-3</v>
      </c>
      <c r="K9571" s="1">
        <v>0.98999999999999977</v>
      </c>
      <c r="L9571" s="2">
        <v>16.956323999999999</v>
      </c>
      <c r="M9571">
        <v>6</v>
      </c>
      <c r="N9571" s="1">
        <f>IF(data[[#This Row],[Conversions]]=0,0,data[[#This Row],[Spend, Dollars]]/data[[#This Row],[Conversions]])</f>
        <v>2.8260539999999996</v>
      </c>
      <c r="O9571" s="13">
        <f>data[[#This Row],[Conversions]]/data[[#This Row],[Clicks]]</f>
        <v>0.35031177748195891</v>
      </c>
      <c r="P9571" s="11">
        <v>534</v>
      </c>
      <c r="Q9571" s="11">
        <f>IF(data[[#This Row],[Spend, Dollars]]=0,0,data[[#This Row],[Total conversion value, Dollars]]/data[[#This Row],[Spend, Dollars]])</f>
        <v>31.492674945347826</v>
      </c>
      <c r="R9571" s="2">
        <v>74.399999999999991</v>
      </c>
      <c r="S9571" s="2">
        <v>28.5</v>
      </c>
      <c r="T9571" s="2">
        <v>6</v>
      </c>
      <c r="U9571" s="2">
        <f t="shared" si="149"/>
        <v>108.89999999999999</v>
      </c>
    </row>
    <row r="9572" spans="1:21" x14ac:dyDescent="0.2">
      <c r="A9572" t="s">
        <v>24</v>
      </c>
      <c r="B9572" s="3">
        <v>45206</v>
      </c>
      <c r="C9572" s="10" t="str">
        <f>TEXT(data[[#This Row],[Date]],"mmmm")</f>
        <v>October</v>
      </c>
      <c r="D9572" t="s">
        <v>15</v>
      </c>
      <c r="E9572" t="s">
        <v>19</v>
      </c>
      <c r="F9572" t="s">
        <v>20</v>
      </c>
      <c r="G9572" t="s">
        <v>17</v>
      </c>
      <c r="H9572" s="11">
        <v>3030</v>
      </c>
      <c r="I9572" s="11">
        <v>20.301000000000002</v>
      </c>
      <c r="J9572" s="13">
        <f>data[[#This Row],[Clicks]]/data[[#This Row],[Impressions]]</f>
        <v>6.7000000000000002E-3</v>
      </c>
      <c r="K9572" s="1">
        <v>1.0599999999999998</v>
      </c>
      <c r="L9572" s="2">
        <v>21.51906</v>
      </c>
      <c r="M9572">
        <v>5</v>
      </c>
      <c r="N9572" s="1">
        <f>IF(data[[#This Row],[Conversions]]=0,0,data[[#This Row],[Spend, Dollars]]/data[[#This Row],[Conversions]])</f>
        <v>4.3038119999999997</v>
      </c>
      <c r="O9572" s="13">
        <f>data[[#This Row],[Conversions]]/data[[#This Row],[Clicks]]</f>
        <v>0.2462932860450224</v>
      </c>
      <c r="P9572" s="11">
        <v>379</v>
      </c>
      <c r="Q9572" s="11">
        <f>IF(data[[#This Row],[Spend, Dollars]]=0,0,data[[#This Row],[Total conversion value, Dollars]]/data[[#This Row],[Spend, Dollars]])</f>
        <v>17.612293473785567</v>
      </c>
      <c r="R9572" s="2">
        <v>84</v>
      </c>
      <c r="S9572" s="2">
        <v>31.5</v>
      </c>
      <c r="T9572" s="2">
        <v>5</v>
      </c>
      <c r="U9572" s="2">
        <f t="shared" si="149"/>
        <v>120.5</v>
      </c>
    </row>
    <row r="9573" spans="1:21" x14ac:dyDescent="0.2">
      <c r="A9573" t="s">
        <v>24</v>
      </c>
      <c r="B9573" s="3">
        <v>45207</v>
      </c>
      <c r="C9573" s="10" t="str">
        <f>TEXT(data[[#This Row],[Date]],"mmmm")</f>
        <v>October</v>
      </c>
      <c r="D9573" t="s">
        <v>15</v>
      </c>
      <c r="E9573" t="s">
        <v>19</v>
      </c>
      <c r="F9573" t="s">
        <v>20</v>
      </c>
      <c r="G9573" t="s">
        <v>17</v>
      </c>
      <c r="H9573" s="11">
        <v>1550</v>
      </c>
      <c r="I9573" s="11">
        <v>11.625</v>
      </c>
      <c r="J9573" s="13">
        <f>data[[#This Row],[Clicks]]/data[[#This Row],[Impressions]]</f>
        <v>7.4999999999999997E-3</v>
      </c>
      <c r="K9573" s="1">
        <v>1.0299999999999998</v>
      </c>
      <c r="L9573" s="2">
        <v>11.973749999999997</v>
      </c>
      <c r="M9573">
        <v>2</v>
      </c>
      <c r="N9573" s="1">
        <f>IF(data[[#This Row],[Conversions]]=0,0,data[[#This Row],[Spend, Dollars]]/data[[#This Row],[Conversions]])</f>
        <v>5.9868749999999986</v>
      </c>
      <c r="O9573" s="13">
        <f>data[[#This Row],[Conversions]]/data[[#This Row],[Clicks]]</f>
        <v>0.17204301075268819</v>
      </c>
      <c r="P9573" s="11">
        <v>104</v>
      </c>
      <c r="Q9573" s="11">
        <f>IF(data[[#This Row],[Spend, Dollars]]=0,0,data[[#This Row],[Total conversion value, Dollars]]/data[[#This Row],[Spend, Dollars]])</f>
        <v>8.6856665622716385</v>
      </c>
      <c r="R9573" s="2">
        <v>85.2</v>
      </c>
      <c r="S9573" s="2">
        <v>27</v>
      </c>
      <c r="T9573" s="2">
        <v>7</v>
      </c>
      <c r="U9573" s="2">
        <f t="shared" si="149"/>
        <v>119.2</v>
      </c>
    </row>
    <row r="9574" spans="1:21" x14ac:dyDescent="0.2">
      <c r="A9574" t="s">
        <v>24</v>
      </c>
      <c r="B9574" s="3">
        <v>45208</v>
      </c>
      <c r="C9574" s="10" t="str">
        <f>TEXT(data[[#This Row],[Date]],"mmmm")</f>
        <v>October</v>
      </c>
      <c r="D9574" t="s">
        <v>15</v>
      </c>
      <c r="E9574" t="s">
        <v>19</v>
      </c>
      <c r="F9574" t="s">
        <v>20</v>
      </c>
      <c r="G9574" t="s">
        <v>17</v>
      </c>
      <c r="H9574" s="11">
        <v>1495</v>
      </c>
      <c r="I9574" s="11">
        <v>6.7275000000000018</v>
      </c>
      <c r="J9574" s="13">
        <f>data[[#This Row],[Clicks]]/data[[#This Row],[Impressions]]</f>
        <v>4.5000000000000014E-3</v>
      </c>
      <c r="K9574" s="1">
        <v>0.40999999999999992</v>
      </c>
      <c r="L9574" s="2">
        <v>2.7582750000000003</v>
      </c>
      <c r="M9574">
        <v>3</v>
      </c>
      <c r="N9574" s="1">
        <f>IF(data[[#This Row],[Conversions]]=0,0,data[[#This Row],[Spend, Dollars]]/data[[#This Row],[Conversions]])</f>
        <v>0.91942500000000005</v>
      </c>
      <c r="O9574" s="13">
        <f>data[[#This Row],[Conversions]]/data[[#This Row],[Clicks]]</f>
        <v>0.4459308807134893</v>
      </c>
      <c r="P9574" s="11">
        <v>220</v>
      </c>
      <c r="Q9574" s="11">
        <f>IF(data[[#This Row],[Spend, Dollars]]=0,0,data[[#This Row],[Total conversion value, Dollars]]/data[[#This Row],[Spend, Dollars]])</f>
        <v>79.759994924363951</v>
      </c>
      <c r="R9574" s="2">
        <v>69.599999999999994</v>
      </c>
      <c r="S9574" s="2">
        <v>18</v>
      </c>
      <c r="T9574" s="2">
        <v>1</v>
      </c>
      <c r="U9574" s="2">
        <f t="shared" si="149"/>
        <v>88.6</v>
      </c>
    </row>
    <row r="9575" spans="1:21" x14ac:dyDescent="0.2">
      <c r="A9575" t="s">
        <v>24</v>
      </c>
      <c r="B9575" s="3">
        <v>45209</v>
      </c>
      <c r="C9575" s="10" t="str">
        <f>TEXT(data[[#This Row],[Date]],"mmmm")</f>
        <v>October</v>
      </c>
      <c r="D9575" t="s">
        <v>15</v>
      </c>
      <c r="E9575" t="s">
        <v>19</v>
      </c>
      <c r="F9575" t="s">
        <v>20</v>
      </c>
      <c r="G9575" t="s">
        <v>17</v>
      </c>
      <c r="H9575" s="11">
        <v>2478</v>
      </c>
      <c r="I9575" s="11">
        <v>23.045399999999997</v>
      </c>
      <c r="J9575" s="13">
        <f>data[[#This Row],[Clicks]]/data[[#This Row],[Impressions]]</f>
        <v>9.2999999999999992E-3</v>
      </c>
      <c r="K9575" s="1">
        <v>0.24000000000000005</v>
      </c>
      <c r="L9575" s="2">
        <v>5.5308960000000003</v>
      </c>
      <c r="M9575">
        <v>2</v>
      </c>
      <c r="N9575" s="1">
        <f>IF(data[[#This Row],[Conversions]]=0,0,data[[#This Row],[Spend, Dollars]]/data[[#This Row],[Conversions]])</f>
        <v>2.7654480000000001</v>
      </c>
      <c r="O9575" s="13">
        <f>data[[#This Row],[Conversions]]/data[[#This Row],[Clicks]]</f>
        <v>8.6785215270726496E-2</v>
      </c>
      <c r="P9575" s="11">
        <v>233</v>
      </c>
      <c r="Q9575" s="11">
        <f>IF(data[[#This Row],[Spend, Dollars]]=0,0,data[[#This Row],[Total conversion value, Dollars]]/data[[#This Row],[Spend, Dollars]])</f>
        <v>42.126989912665145</v>
      </c>
      <c r="R9575" s="2">
        <v>69.599999999999994</v>
      </c>
      <c r="S9575" s="2">
        <v>6</v>
      </c>
      <c r="T9575" s="2">
        <v>4</v>
      </c>
      <c r="U9575" s="2">
        <f t="shared" si="149"/>
        <v>79.599999999999994</v>
      </c>
    </row>
    <row r="9576" spans="1:21" x14ac:dyDescent="0.2">
      <c r="A9576" t="s">
        <v>24</v>
      </c>
      <c r="B9576" s="3">
        <v>45210</v>
      </c>
      <c r="C9576" s="10" t="str">
        <f>TEXT(data[[#This Row],[Date]],"mmmm")</f>
        <v>October</v>
      </c>
      <c r="D9576" t="s">
        <v>15</v>
      </c>
      <c r="E9576" t="s">
        <v>19</v>
      </c>
      <c r="F9576" t="s">
        <v>20</v>
      </c>
      <c r="G9576" t="s">
        <v>17</v>
      </c>
      <c r="H9576" s="11">
        <v>2919</v>
      </c>
      <c r="I9576" s="11">
        <v>26.562899999999996</v>
      </c>
      <c r="J9576" s="13">
        <f>data[[#This Row],[Clicks]]/data[[#This Row],[Impressions]]</f>
        <v>9.0999999999999987E-3</v>
      </c>
      <c r="K9576" s="1">
        <v>0.60999999999999976</v>
      </c>
      <c r="L9576" s="2">
        <v>16.203368999999991</v>
      </c>
      <c r="M9576">
        <v>3</v>
      </c>
      <c r="N9576" s="1">
        <f>IF(data[[#This Row],[Conversions]]=0,0,data[[#This Row],[Spend, Dollars]]/data[[#This Row],[Conversions]])</f>
        <v>5.4011229999999975</v>
      </c>
      <c r="O9576" s="13">
        <f>data[[#This Row],[Conversions]]/data[[#This Row],[Clicks]]</f>
        <v>0.11293947573495365</v>
      </c>
      <c r="P9576" s="11">
        <v>207</v>
      </c>
      <c r="Q9576" s="11">
        <f>IF(data[[#This Row],[Spend, Dollars]]=0,0,data[[#This Row],[Total conversion value, Dollars]]/data[[#This Row],[Spend, Dollars]])</f>
        <v>12.775121025757057</v>
      </c>
      <c r="R9576" s="2">
        <v>58.8</v>
      </c>
      <c r="S9576" s="2">
        <v>12</v>
      </c>
      <c r="T9576" s="2">
        <v>6</v>
      </c>
      <c r="U9576" s="2">
        <f t="shared" si="149"/>
        <v>76.8</v>
      </c>
    </row>
    <row r="9577" spans="1:21" x14ac:dyDescent="0.2">
      <c r="A9577" t="s">
        <v>24</v>
      </c>
      <c r="B9577" s="3">
        <v>45211</v>
      </c>
      <c r="C9577" s="10" t="str">
        <f>TEXT(data[[#This Row],[Date]],"mmmm")</f>
        <v>October</v>
      </c>
      <c r="D9577" t="s">
        <v>15</v>
      </c>
      <c r="E9577" t="s">
        <v>19</v>
      </c>
      <c r="F9577" t="s">
        <v>20</v>
      </c>
      <c r="G9577" t="s">
        <v>17</v>
      </c>
      <c r="H9577" s="11">
        <v>2509</v>
      </c>
      <c r="I9577" s="11">
        <v>22.330100000000005</v>
      </c>
      <c r="J9577" s="13">
        <f>data[[#This Row],[Clicks]]/data[[#This Row],[Impressions]]</f>
        <v>8.9000000000000017E-3</v>
      </c>
      <c r="K9577" s="1">
        <v>0.59999999999999976</v>
      </c>
      <c r="L9577" s="2">
        <v>13.398059999999997</v>
      </c>
      <c r="M9577">
        <v>4</v>
      </c>
      <c r="N9577" s="1">
        <f>IF(data[[#This Row],[Conversions]]=0,0,data[[#This Row],[Spend, Dollars]]/data[[#This Row],[Conversions]])</f>
        <v>3.3495149999999994</v>
      </c>
      <c r="O9577" s="13">
        <f>data[[#This Row],[Conversions]]/data[[#This Row],[Clicks]]</f>
        <v>0.17913041141777239</v>
      </c>
      <c r="P9577" s="11">
        <v>239</v>
      </c>
      <c r="Q9577" s="11">
        <f>IF(data[[#This Row],[Spend, Dollars]]=0,0,data[[#This Row],[Total conversion value, Dollars]]/data[[#This Row],[Spend, Dollars]])</f>
        <v>17.838403470353175</v>
      </c>
      <c r="R9577" s="2">
        <v>61.199999999999996</v>
      </c>
      <c r="S9577" s="2">
        <v>19.5</v>
      </c>
      <c r="T9577" s="2">
        <v>10</v>
      </c>
      <c r="U9577" s="2">
        <f t="shared" si="149"/>
        <v>90.699999999999989</v>
      </c>
    </row>
    <row r="9578" spans="1:21" x14ac:dyDescent="0.2">
      <c r="A9578" t="s">
        <v>24</v>
      </c>
      <c r="B9578" s="3">
        <v>45212</v>
      </c>
      <c r="C9578" s="10" t="str">
        <f>TEXT(data[[#This Row],[Date]],"mmmm")</f>
        <v>October</v>
      </c>
      <c r="D9578" t="s">
        <v>15</v>
      </c>
      <c r="E9578" t="s">
        <v>19</v>
      </c>
      <c r="F9578" t="s">
        <v>20</v>
      </c>
      <c r="G9578" t="s">
        <v>17</v>
      </c>
      <c r="H9578" s="11">
        <v>2700</v>
      </c>
      <c r="I9578" s="11">
        <v>16.740000000000002</v>
      </c>
      <c r="J9578" s="13">
        <f>data[[#This Row],[Clicks]]/data[[#This Row],[Impressions]]</f>
        <v>6.2000000000000006E-3</v>
      </c>
      <c r="K9578" s="1">
        <v>0.71999999999999975</v>
      </c>
      <c r="L9578" s="2">
        <v>12.052799999999998</v>
      </c>
      <c r="M9578">
        <v>2</v>
      </c>
      <c r="N9578" s="1">
        <f>IF(data[[#This Row],[Conversions]]=0,0,data[[#This Row],[Spend, Dollars]]/data[[#This Row],[Conversions]])</f>
        <v>6.0263999999999989</v>
      </c>
      <c r="O9578" s="13">
        <f>data[[#This Row],[Conversions]]/data[[#This Row],[Clicks]]</f>
        <v>0.1194743130227001</v>
      </c>
      <c r="P9578" s="11">
        <v>146</v>
      </c>
      <c r="Q9578" s="11">
        <f>IF(data[[#This Row],[Spend, Dollars]]=0,0,data[[#This Row],[Total conversion value, Dollars]]/data[[#This Row],[Spend, Dollars]])</f>
        <v>12.113367848134876</v>
      </c>
      <c r="R9578" s="2">
        <v>56.4</v>
      </c>
      <c r="S9578" s="2">
        <v>34.5</v>
      </c>
      <c r="T9578" s="2">
        <v>7</v>
      </c>
      <c r="U9578" s="2">
        <f t="shared" si="149"/>
        <v>97.9</v>
      </c>
    </row>
    <row r="9579" spans="1:21" x14ac:dyDescent="0.2">
      <c r="A9579" t="s">
        <v>24</v>
      </c>
      <c r="B9579" s="3">
        <v>45213</v>
      </c>
      <c r="C9579" s="10" t="str">
        <f>TEXT(data[[#This Row],[Date]],"mmmm")</f>
        <v>October</v>
      </c>
      <c r="D9579" t="s">
        <v>15</v>
      </c>
      <c r="E9579" t="s">
        <v>19</v>
      </c>
      <c r="F9579" t="s">
        <v>20</v>
      </c>
      <c r="G9579" t="s">
        <v>17</v>
      </c>
      <c r="H9579" s="11">
        <v>2986</v>
      </c>
      <c r="I9579" s="11">
        <v>31.352999999999998</v>
      </c>
      <c r="J9579" s="13">
        <f>data[[#This Row],[Clicks]]/data[[#This Row],[Impressions]]</f>
        <v>1.0499999999999999E-2</v>
      </c>
      <c r="K9579" s="1">
        <v>0.88999999999999968</v>
      </c>
      <c r="L9579" s="2">
        <v>27.90416999999999</v>
      </c>
      <c r="M9579">
        <v>2</v>
      </c>
      <c r="N9579" s="1">
        <f>IF(data[[#This Row],[Conversions]]=0,0,data[[#This Row],[Spend, Dollars]]/data[[#This Row],[Conversions]])</f>
        <v>13.952084999999995</v>
      </c>
      <c r="O9579" s="13">
        <f>data[[#This Row],[Conversions]]/data[[#This Row],[Clicks]]</f>
        <v>6.3789748987337733E-2</v>
      </c>
      <c r="P9579" s="11">
        <v>234</v>
      </c>
      <c r="Q9579" s="11">
        <f>IF(data[[#This Row],[Spend, Dollars]]=0,0,data[[#This Row],[Total conversion value, Dollars]]/data[[#This Row],[Spend, Dollars]])</f>
        <v>8.385843406200582</v>
      </c>
      <c r="R9579" s="2">
        <v>92.399999999999991</v>
      </c>
      <c r="S9579" s="2">
        <v>30</v>
      </c>
      <c r="T9579" s="2">
        <v>2</v>
      </c>
      <c r="U9579" s="2">
        <f t="shared" si="149"/>
        <v>124.39999999999999</v>
      </c>
    </row>
    <row r="9580" spans="1:21" x14ac:dyDescent="0.2">
      <c r="A9580" t="s">
        <v>24</v>
      </c>
      <c r="B9580" s="3">
        <v>45214</v>
      </c>
      <c r="C9580" s="10" t="str">
        <f>TEXT(data[[#This Row],[Date]],"mmmm")</f>
        <v>October</v>
      </c>
      <c r="D9580" t="s">
        <v>15</v>
      </c>
      <c r="E9580" t="s">
        <v>19</v>
      </c>
      <c r="F9580" t="s">
        <v>20</v>
      </c>
      <c r="G9580" t="s">
        <v>17</v>
      </c>
      <c r="H9580" s="11">
        <v>2155</v>
      </c>
      <c r="I9580" s="11">
        <v>8.6200000000000028</v>
      </c>
      <c r="J9580" s="13">
        <f>data[[#This Row],[Clicks]]/data[[#This Row],[Impressions]]</f>
        <v>4.000000000000001E-3</v>
      </c>
      <c r="K9580" s="1">
        <v>0.86999999999999988</v>
      </c>
      <c r="L9580" s="2">
        <v>7.4994000000000014</v>
      </c>
      <c r="M9580">
        <v>3</v>
      </c>
      <c r="N9580" s="1">
        <f>IF(data[[#This Row],[Conversions]]=0,0,data[[#This Row],[Spend, Dollars]]/data[[#This Row],[Conversions]])</f>
        <v>2.4998000000000005</v>
      </c>
      <c r="O9580" s="13">
        <f>data[[#This Row],[Conversions]]/data[[#This Row],[Clicks]]</f>
        <v>0.34802784222737809</v>
      </c>
      <c r="P9580" s="11">
        <v>159</v>
      </c>
      <c r="Q9580" s="11">
        <f>IF(data[[#This Row],[Spend, Dollars]]=0,0,data[[#This Row],[Total conversion value, Dollars]]/data[[#This Row],[Spend, Dollars]])</f>
        <v>21.201696135690852</v>
      </c>
      <c r="R9580" s="2">
        <v>91.2</v>
      </c>
      <c r="S9580" s="2">
        <v>18</v>
      </c>
      <c r="T9580" s="2">
        <v>6</v>
      </c>
      <c r="U9580" s="2">
        <f t="shared" si="149"/>
        <v>115.2</v>
      </c>
    </row>
    <row r="9581" spans="1:21" x14ac:dyDescent="0.2">
      <c r="A9581" t="s">
        <v>24</v>
      </c>
      <c r="B9581" s="3">
        <v>45215</v>
      </c>
      <c r="C9581" s="10" t="str">
        <f>TEXT(data[[#This Row],[Date]],"mmmm")</f>
        <v>October</v>
      </c>
      <c r="D9581" t="s">
        <v>15</v>
      </c>
      <c r="E9581" t="s">
        <v>19</v>
      </c>
      <c r="F9581" t="s">
        <v>20</v>
      </c>
      <c r="G9581" t="s">
        <v>17</v>
      </c>
      <c r="H9581" s="11">
        <v>1895</v>
      </c>
      <c r="I9581" s="11">
        <v>22.740000000000002</v>
      </c>
      <c r="J9581" s="13">
        <f>data[[#This Row],[Clicks]]/data[[#This Row],[Impressions]]</f>
        <v>1.2E-2</v>
      </c>
      <c r="K9581" s="1">
        <v>1.1999999999999997</v>
      </c>
      <c r="L9581" s="2">
        <v>27.287999999999997</v>
      </c>
      <c r="M9581">
        <v>6</v>
      </c>
      <c r="N9581" s="1">
        <f>IF(data[[#This Row],[Conversions]]=0,0,data[[#This Row],[Spend, Dollars]]/data[[#This Row],[Conversions]])</f>
        <v>4.5479999999999992</v>
      </c>
      <c r="O9581" s="13">
        <f>data[[#This Row],[Conversions]]/data[[#This Row],[Clicks]]</f>
        <v>0.26385224274406333</v>
      </c>
      <c r="P9581" s="11">
        <v>471</v>
      </c>
      <c r="Q9581" s="11">
        <f>IF(data[[#This Row],[Spend, Dollars]]=0,0,data[[#This Row],[Total conversion value, Dollars]]/data[[#This Row],[Spend, Dollars]])</f>
        <v>17.26033421284081</v>
      </c>
      <c r="R9581" s="2">
        <v>106.8</v>
      </c>
      <c r="S9581" s="2">
        <v>36</v>
      </c>
      <c r="T9581" s="2">
        <v>6</v>
      </c>
      <c r="U9581" s="2">
        <f t="shared" si="149"/>
        <v>148.80000000000001</v>
      </c>
    </row>
    <row r="9582" spans="1:21" x14ac:dyDescent="0.2">
      <c r="A9582" t="s">
        <v>24</v>
      </c>
      <c r="B9582" s="3">
        <v>45216</v>
      </c>
      <c r="C9582" s="10" t="str">
        <f>TEXT(data[[#This Row],[Date]],"mmmm")</f>
        <v>October</v>
      </c>
      <c r="D9582" t="s">
        <v>15</v>
      </c>
      <c r="E9582" t="s">
        <v>19</v>
      </c>
      <c r="F9582" t="s">
        <v>20</v>
      </c>
      <c r="G9582" t="s">
        <v>17</v>
      </c>
      <c r="H9582" s="11">
        <v>3137</v>
      </c>
      <c r="I9582" s="11">
        <v>34.820700000000002</v>
      </c>
      <c r="J9582" s="13">
        <f>data[[#This Row],[Clicks]]/data[[#This Row],[Impressions]]</f>
        <v>1.11E-2</v>
      </c>
      <c r="K9582" s="1">
        <v>0.31999999999999995</v>
      </c>
      <c r="L9582" s="2">
        <v>11.142624</v>
      </c>
      <c r="M9582">
        <v>5</v>
      </c>
      <c r="N9582" s="1">
        <f>IF(data[[#This Row],[Conversions]]=0,0,data[[#This Row],[Spend, Dollars]]/data[[#This Row],[Conversions]])</f>
        <v>2.2285247999999998</v>
      </c>
      <c r="O9582" s="13">
        <f>data[[#This Row],[Conversions]]/data[[#This Row],[Clicks]]</f>
        <v>0.14359274799185542</v>
      </c>
      <c r="P9582" s="11">
        <v>344</v>
      </c>
      <c r="Q9582" s="11">
        <f>IF(data[[#This Row],[Spend, Dollars]]=0,0,data[[#This Row],[Total conversion value, Dollars]]/data[[#This Row],[Spend, Dollars]])</f>
        <v>30.872440818248915</v>
      </c>
      <c r="R9582" s="2">
        <v>45.6</v>
      </c>
      <c r="S9582" s="2">
        <v>28.5</v>
      </c>
      <c r="T9582" s="2">
        <v>3</v>
      </c>
      <c r="U9582" s="2">
        <f t="shared" si="149"/>
        <v>77.099999999999994</v>
      </c>
    </row>
    <row r="9583" spans="1:21" x14ac:dyDescent="0.2">
      <c r="A9583" t="s">
        <v>24</v>
      </c>
      <c r="B9583" s="3">
        <v>45217</v>
      </c>
      <c r="C9583" s="10" t="str">
        <f>TEXT(data[[#This Row],[Date]],"mmmm")</f>
        <v>October</v>
      </c>
      <c r="D9583" t="s">
        <v>15</v>
      </c>
      <c r="E9583" t="s">
        <v>19</v>
      </c>
      <c r="F9583" t="s">
        <v>20</v>
      </c>
      <c r="G9583" t="s">
        <v>17</v>
      </c>
      <c r="H9583" s="11">
        <v>2385</v>
      </c>
      <c r="I9583" s="11">
        <v>16.933499999999999</v>
      </c>
      <c r="J9583" s="13">
        <f>data[[#This Row],[Clicks]]/data[[#This Row],[Impressions]]</f>
        <v>7.0999999999999995E-3</v>
      </c>
      <c r="K9583" s="1">
        <v>0.69999999999999973</v>
      </c>
      <c r="L9583" s="2">
        <v>11.853449999999995</v>
      </c>
      <c r="M9583">
        <v>4</v>
      </c>
      <c r="N9583" s="1">
        <f>IF(data[[#This Row],[Conversions]]=0,0,data[[#This Row],[Spend, Dollars]]/data[[#This Row],[Conversions]])</f>
        <v>2.9633624999999988</v>
      </c>
      <c r="O9583" s="13">
        <f>data[[#This Row],[Conversions]]/data[[#This Row],[Clicks]]</f>
        <v>0.23621814745917857</v>
      </c>
      <c r="P9583" s="11">
        <v>301</v>
      </c>
      <c r="Q9583" s="11">
        <f>IF(data[[#This Row],[Spend, Dollars]]=0,0,data[[#This Row],[Total conversion value, Dollars]]/data[[#This Row],[Spend, Dollars]])</f>
        <v>25.393450851861704</v>
      </c>
      <c r="R9583" s="2">
        <v>88.8</v>
      </c>
      <c r="S9583" s="2">
        <v>21</v>
      </c>
      <c r="T9583" s="2">
        <v>3</v>
      </c>
      <c r="U9583" s="2">
        <f t="shared" si="149"/>
        <v>112.8</v>
      </c>
    </row>
    <row r="9584" spans="1:21" x14ac:dyDescent="0.2">
      <c r="A9584" t="s">
        <v>24</v>
      </c>
      <c r="B9584" s="3">
        <v>45218</v>
      </c>
      <c r="C9584" s="10" t="str">
        <f>TEXT(data[[#This Row],[Date]],"mmmm")</f>
        <v>October</v>
      </c>
      <c r="D9584" t="s">
        <v>15</v>
      </c>
      <c r="E9584" t="s">
        <v>19</v>
      </c>
      <c r="F9584" t="s">
        <v>20</v>
      </c>
      <c r="G9584" t="s">
        <v>17</v>
      </c>
      <c r="H9584" s="11">
        <v>2752</v>
      </c>
      <c r="I9584" s="11">
        <v>34.399999999999991</v>
      </c>
      <c r="J9584" s="13">
        <f>data[[#This Row],[Clicks]]/data[[#This Row],[Impressions]]</f>
        <v>1.2499999999999997E-2</v>
      </c>
      <c r="K9584" s="1">
        <v>0.40999999999999992</v>
      </c>
      <c r="L9584" s="2">
        <v>14.103999999999994</v>
      </c>
      <c r="M9584">
        <v>4</v>
      </c>
      <c r="N9584" s="1">
        <f>IF(data[[#This Row],[Conversions]]=0,0,data[[#This Row],[Spend, Dollars]]/data[[#This Row],[Conversions]])</f>
        <v>3.5259999999999985</v>
      </c>
      <c r="O9584" s="13">
        <f>data[[#This Row],[Conversions]]/data[[#This Row],[Clicks]]</f>
        <v>0.11627906976744189</v>
      </c>
      <c r="P9584" s="11">
        <v>294</v>
      </c>
      <c r="Q9584" s="11">
        <f>IF(data[[#This Row],[Spend, Dollars]]=0,0,data[[#This Row],[Total conversion value, Dollars]]/data[[#This Row],[Spend, Dollars]])</f>
        <v>20.845150311968244</v>
      </c>
      <c r="R9584" s="2">
        <v>99.6</v>
      </c>
      <c r="S9584" s="2">
        <v>33</v>
      </c>
      <c r="T9584" s="2">
        <v>1</v>
      </c>
      <c r="U9584" s="2">
        <f t="shared" si="149"/>
        <v>133.6</v>
      </c>
    </row>
    <row r="9585" spans="1:21" x14ac:dyDescent="0.2">
      <c r="A9585" t="s">
        <v>24</v>
      </c>
      <c r="B9585" s="3">
        <v>45219</v>
      </c>
      <c r="C9585" s="10" t="str">
        <f>TEXT(data[[#This Row],[Date]],"mmmm")</f>
        <v>October</v>
      </c>
      <c r="D9585" t="s">
        <v>15</v>
      </c>
      <c r="E9585" t="s">
        <v>19</v>
      </c>
      <c r="F9585" t="s">
        <v>20</v>
      </c>
      <c r="G9585" t="s">
        <v>17</v>
      </c>
      <c r="H9585" s="11">
        <v>2121</v>
      </c>
      <c r="I9585" s="11">
        <v>18.240600000000001</v>
      </c>
      <c r="J9585" s="13">
        <f>data[[#This Row],[Clicks]]/data[[#This Row],[Impressions]]</f>
        <v>8.6E-3</v>
      </c>
      <c r="K9585" s="1">
        <v>0.62999999999999978</v>
      </c>
      <c r="L9585" s="2">
        <v>11.491577999999997</v>
      </c>
      <c r="M9585">
        <v>6</v>
      </c>
      <c r="N9585" s="1">
        <f>IF(data[[#This Row],[Conversions]]=0,0,data[[#This Row],[Spend, Dollars]]/data[[#This Row],[Conversions]])</f>
        <v>1.9152629999999995</v>
      </c>
      <c r="O9585" s="13">
        <f>data[[#This Row],[Conversions]]/data[[#This Row],[Clicks]]</f>
        <v>0.32893654813986378</v>
      </c>
      <c r="P9585" s="11">
        <v>320</v>
      </c>
      <c r="Q9585" s="11">
        <f>IF(data[[#This Row],[Spend, Dollars]]=0,0,data[[#This Row],[Total conversion value, Dollars]]/data[[#This Row],[Spend, Dollars]])</f>
        <v>27.846480265808584</v>
      </c>
      <c r="R9585" s="2">
        <v>61.199999999999996</v>
      </c>
      <c r="S9585" s="2">
        <v>30</v>
      </c>
      <c r="T9585" s="2">
        <v>5</v>
      </c>
      <c r="U9585" s="2">
        <f t="shared" si="149"/>
        <v>96.199999999999989</v>
      </c>
    </row>
    <row r="9586" spans="1:21" x14ac:dyDescent="0.2">
      <c r="A9586" t="s">
        <v>24</v>
      </c>
      <c r="B9586" s="3">
        <v>45220</v>
      </c>
      <c r="C9586" s="10" t="str">
        <f>TEXT(data[[#This Row],[Date]],"mmmm")</f>
        <v>October</v>
      </c>
      <c r="D9586" t="s">
        <v>15</v>
      </c>
      <c r="E9586" t="s">
        <v>19</v>
      </c>
      <c r="F9586" t="s">
        <v>20</v>
      </c>
      <c r="G9586" t="s">
        <v>17</v>
      </c>
      <c r="H9586" s="11">
        <v>2659</v>
      </c>
      <c r="I9586" s="11">
        <v>24.196899999999996</v>
      </c>
      <c r="J9586" s="13">
        <f>data[[#This Row],[Clicks]]/data[[#This Row],[Impressions]]</f>
        <v>9.0999999999999987E-3</v>
      </c>
      <c r="K9586" s="1">
        <v>0.98999999999999977</v>
      </c>
      <c r="L9586" s="2">
        <v>23.954930999999991</v>
      </c>
      <c r="M9586">
        <v>2</v>
      </c>
      <c r="N9586" s="1">
        <f>IF(data[[#This Row],[Conversions]]=0,0,data[[#This Row],[Spend, Dollars]]/data[[#This Row],[Conversions]])</f>
        <v>11.977465499999996</v>
      </c>
      <c r="O9586" s="13">
        <f>data[[#This Row],[Conversions]]/data[[#This Row],[Clicks]]</f>
        <v>8.2655216164054093E-2</v>
      </c>
      <c r="P9586" s="11">
        <v>172</v>
      </c>
      <c r="Q9586" s="11">
        <f>IF(data[[#This Row],[Spend, Dollars]]=0,0,data[[#This Row],[Total conversion value, Dollars]]/data[[#This Row],[Spend, Dollars]])</f>
        <v>7.1801500910188416</v>
      </c>
      <c r="R9586" s="2">
        <v>92.399999999999991</v>
      </c>
      <c r="S9586" s="2">
        <v>36</v>
      </c>
      <c r="T9586" s="2">
        <v>6</v>
      </c>
      <c r="U9586" s="2">
        <f t="shared" si="149"/>
        <v>134.39999999999998</v>
      </c>
    </row>
    <row r="9587" spans="1:21" x14ac:dyDescent="0.2">
      <c r="A9587" t="s">
        <v>24</v>
      </c>
      <c r="B9587" s="3">
        <v>45221</v>
      </c>
      <c r="C9587" s="10" t="str">
        <f>TEXT(data[[#This Row],[Date]],"mmmm")</f>
        <v>October</v>
      </c>
      <c r="D9587" t="s">
        <v>15</v>
      </c>
      <c r="E9587" t="s">
        <v>19</v>
      </c>
      <c r="F9587" t="s">
        <v>20</v>
      </c>
      <c r="G9587" t="s">
        <v>17</v>
      </c>
      <c r="H9587" s="11">
        <v>2060</v>
      </c>
      <c r="I9587" s="11">
        <v>16.274000000000001</v>
      </c>
      <c r="J9587" s="13">
        <f>data[[#This Row],[Clicks]]/data[[#This Row],[Impressions]]</f>
        <v>7.9000000000000008E-3</v>
      </c>
      <c r="K9587" s="1">
        <v>0.50999999999999979</v>
      </c>
      <c r="L9587" s="2">
        <v>8.2997399999999963</v>
      </c>
      <c r="M9587">
        <v>4</v>
      </c>
      <c r="N9587" s="1">
        <f>IF(data[[#This Row],[Conversions]]=0,0,data[[#This Row],[Spend, Dollars]]/data[[#This Row],[Conversions]])</f>
        <v>2.0749349999999991</v>
      </c>
      <c r="O9587" s="13">
        <f>data[[#This Row],[Conversions]]/data[[#This Row],[Clicks]]</f>
        <v>0.2457908320019663</v>
      </c>
      <c r="P9587" s="11">
        <v>208</v>
      </c>
      <c r="Q9587" s="11">
        <f>IF(data[[#This Row],[Spend, Dollars]]=0,0,data[[#This Row],[Total conversion value, Dollars]]/data[[#This Row],[Spend, Dollars]])</f>
        <v>25.061026008043637</v>
      </c>
      <c r="R9587" s="2">
        <v>56.4</v>
      </c>
      <c r="S9587" s="2">
        <v>27</v>
      </c>
      <c r="T9587" s="2">
        <v>10</v>
      </c>
      <c r="U9587" s="2">
        <f t="shared" si="149"/>
        <v>93.4</v>
      </c>
    </row>
    <row r="9588" spans="1:21" x14ac:dyDescent="0.2">
      <c r="A9588" t="s">
        <v>24</v>
      </c>
      <c r="B9588" s="3">
        <v>45222</v>
      </c>
      <c r="C9588" s="10" t="str">
        <f>TEXT(data[[#This Row],[Date]],"mmmm")</f>
        <v>October</v>
      </c>
      <c r="D9588" t="s">
        <v>15</v>
      </c>
      <c r="E9588" t="s">
        <v>19</v>
      </c>
      <c r="F9588" t="s">
        <v>20</v>
      </c>
      <c r="G9588" t="s">
        <v>17</v>
      </c>
      <c r="H9588" s="11">
        <v>1996</v>
      </c>
      <c r="I9588" s="11">
        <v>11.377200000000002</v>
      </c>
      <c r="J9588" s="13">
        <f>data[[#This Row],[Clicks]]/data[[#This Row],[Impressions]]</f>
        <v>5.7000000000000011E-3</v>
      </c>
      <c r="K9588" s="1">
        <v>1.1999999999999997</v>
      </c>
      <c r="L9588" s="2">
        <v>13.65264</v>
      </c>
      <c r="M9588">
        <v>4</v>
      </c>
      <c r="N9588" s="1">
        <f>IF(data[[#This Row],[Conversions]]=0,0,data[[#This Row],[Spend, Dollars]]/data[[#This Row],[Conversions]])</f>
        <v>3.41316</v>
      </c>
      <c r="O9588" s="13">
        <f>data[[#This Row],[Conversions]]/data[[#This Row],[Clicks]]</f>
        <v>0.35158035368983576</v>
      </c>
      <c r="P9588" s="11">
        <v>257</v>
      </c>
      <c r="Q9588" s="11">
        <f>IF(data[[#This Row],[Spend, Dollars]]=0,0,data[[#This Row],[Total conversion value, Dollars]]/data[[#This Row],[Spend, Dollars]])</f>
        <v>18.824198103809959</v>
      </c>
      <c r="R9588" s="2">
        <v>97.2</v>
      </c>
      <c r="S9588" s="2">
        <v>13.5</v>
      </c>
      <c r="T9588" s="2">
        <v>6</v>
      </c>
      <c r="U9588" s="2">
        <f t="shared" si="149"/>
        <v>116.7</v>
      </c>
    </row>
    <row r="9589" spans="1:21" x14ac:dyDescent="0.2">
      <c r="A9589" t="s">
        <v>24</v>
      </c>
      <c r="B9589" s="3">
        <v>45223</v>
      </c>
      <c r="C9589" s="10" t="str">
        <f>TEXT(data[[#This Row],[Date]],"mmmm")</f>
        <v>October</v>
      </c>
      <c r="D9589" t="s">
        <v>15</v>
      </c>
      <c r="E9589" t="s">
        <v>19</v>
      </c>
      <c r="F9589" t="s">
        <v>20</v>
      </c>
      <c r="G9589" t="s">
        <v>17</v>
      </c>
      <c r="H9589" s="11">
        <v>2657</v>
      </c>
      <c r="I9589" s="11">
        <v>17.270500000000006</v>
      </c>
      <c r="J9589" s="13">
        <f>data[[#This Row],[Clicks]]/data[[#This Row],[Impressions]]</f>
        <v>6.5000000000000023E-3</v>
      </c>
      <c r="K9589" s="1">
        <v>0.97999999999999976</v>
      </c>
      <c r="L9589" s="2">
        <v>16.925090000000001</v>
      </c>
      <c r="M9589">
        <v>2</v>
      </c>
      <c r="N9589" s="1">
        <f>IF(data[[#This Row],[Conversions]]=0,0,data[[#This Row],[Spend, Dollars]]/data[[#This Row],[Conversions]])</f>
        <v>8.4625450000000004</v>
      </c>
      <c r="O9589" s="13">
        <f>data[[#This Row],[Conversions]]/data[[#This Row],[Clicks]]</f>
        <v>0.11580440635766187</v>
      </c>
      <c r="P9589" s="11">
        <v>190</v>
      </c>
      <c r="Q9589" s="11">
        <f>IF(data[[#This Row],[Spend, Dollars]]=0,0,data[[#This Row],[Total conversion value, Dollars]]/data[[#This Row],[Spend, Dollars]])</f>
        <v>11.225937350997837</v>
      </c>
      <c r="R9589" s="2">
        <v>37.199999999999996</v>
      </c>
      <c r="S9589" s="2">
        <v>22.5</v>
      </c>
      <c r="T9589" s="2">
        <v>2</v>
      </c>
      <c r="U9589" s="2">
        <f t="shared" si="149"/>
        <v>61.699999999999996</v>
      </c>
    </row>
    <row r="9590" spans="1:21" x14ac:dyDescent="0.2">
      <c r="A9590" t="s">
        <v>24</v>
      </c>
      <c r="B9590" s="3">
        <v>45224</v>
      </c>
      <c r="C9590" s="10" t="str">
        <f>TEXT(data[[#This Row],[Date]],"mmmm")</f>
        <v>October</v>
      </c>
      <c r="D9590" t="s">
        <v>15</v>
      </c>
      <c r="E9590" t="s">
        <v>19</v>
      </c>
      <c r="F9590" t="s">
        <v>20</v>
      </c>
      <c r="G9590" t="s">
        <v>17</v>
      </c>
      <c r="H9590" s="11">
        <v>2389</v>
      </c>
      <c r="I9590" s="11">
        <v>18.395299999999999</v>
      </c>
      <c r="J9590" s="13">
        <f>data[[#This Row],[Clicks]]/data[[#This Row],[Impressions]]</f>
        <v>7.6999999999999994E-3</v>
      </c>
      <c r="K9590" s="1">
        <v>0.39999999999999997</v>
      </c>
      <c r="L9590" s="2">
        <v>7.3581199999999987</v>
      </c>
      <c r="M9590">
        <v>4</v>
      </c>
      <c r="N9590" s="1">
        <f>IF(data[[#This Row],[Conversions]]=0,0,data[[#This Row],[Spend, Dollars]]/data[[#This Row],[Conversions]])</f>
        <v>1.8395299999999997</v>
      </c>
      <c r="O9590" s="13">
        <f>data[[#This Row],[Conversions]]/data[[#This Row],[Clicks]]</f>
        <v>0.21744684783613208</v>
      </c>
      <c r="P9590" s="11">
        <v>341</v>
      </c>
      <c r="Q9590" s="11">
        <f>IF(data[[#This Row],[Spend, Dollars]]=0,0,data[[#This Row],[Total conversion value, Dollars]]/data[[#This Row],[Spend, Dollars]])</f>
        <v>46.343359445075656</v>
      </c>
      <c r="R9590" s="2">
        <v>54</v>
      </c>
      <c r="S9590" s="2">
        <v>34.5</v>
      </c>
      <c r="T9590" s="2">
        <v>3</v>
      </c>
      <c r="U9590" s="2">
        <f t="shared" si="149"/>
        <v>91.5</v>
      </c>
    </row>
    <row r="9591" spans="1:21" x14ac:dyDescent="0.2">
      <c r="A9591" t="s">
        <v>24</v>
      </c>
      <c r="B9591" s="3">
        <v>45225</v>
      </c>
      <c r="C9591" s="10" t="str">
        <f>TEXT(data[[#This Row],[Date]],"mmmm")</f>
        <v>October</v>
      </c>
      <c r="D9591" t="s">
        <v>15</v>
      </c>
      <c r="E9591" t="s">
        <v>19</v>
      </c>
      <c r="F9591" t="s">
        <v>20</v>
      </c>
      <c r="G9591" t="s">
        <v>17</v>
      </c>
      <c r="H9591" s="11">
        <v>2463</v>
      </c>
      <c r="I9591" s="11">
        <v>14.039100000000003</v>
      </c>
      <c r="J9591" s="13">
        <f>data[[#This Row],[Clicks]]/data[[#This Row],[Impressions]]</f>
        <v>5.7000000000000011E-3</v>
      </c>
      <c r="K9591" s="1">
        <v>0.56999999999999973</v>
      </c>
      <c r="L9591" s="2">
        <v>8.0022869999999973</v>
      </c>
      <c r="M9591">
        <v>6</v>
      </c>
      <c r="N9591" s="1">
        <f>IF(data[[#This Row],[Conversions]]=0,0,data[[#This Row],[Spend, Dollars]]/data[[#This Row],[Conversions]])</f>
        <v>1.3337144999999995</v>
      </c>
      <c r="O9591" s="13">
        <f>data[[#This Row],[Conversions]]/data[[#This Row],[Clicks]]</f>
        <v>0.4273778233647455</v>
      </c>
      <c r="P9591" s="11">
        <v>452</v>
      </c>
      <c r="Q9591" s="11">
        <f>IF(data[[#This Row],[Spend, Dollars]]=0,0,data[[#This Row],[Total conversion value, Dollars]]/data[[#This Row],[Spend, Dollars]])</f>
        <v>56.48385267861552</v>
      </c>
      <c r="R9591" s="2">
        <v>85.2</v>
      </c>
      <c r="S9591" s="2">
        <v>25.5</v>
      </c>
      <c r="T9591" s="2">
        <v>6</v>
      </c>
      <c r="U9591" s="2">
        <f t="shared" si="149"/>
        <v>116.7</v>
      </c>
    </row>
    <row r="9592" spans="1:21" x14ac:dyDescent="0.2">
      <c r="A9592" t="s">
        <v>24</v>
      </c>
      <c r="B9592" s="3">
        <v>45226</v>
      </c>
      <c r="C9592" s="10" t="str">
        <f>TEXT(data[[#This Row],[Date]],"mmmm")</f>
        <v>October</v>
      </c>
      <c r="D9592" t="s">
        <v>15</v>
      </c>
      <c r="E9592" t="s">
        <v>19</v>
      </c>
      <c r="F9592" t="s">
        <v>20</v>
      </c>
      <c r="G9592" t="s">
        <v>17</v>
      </c>
      <c r="H9592" s="11">
        <v>2821</v>
      </c>
      <c r="I9592" s="11">
        <v>23.696399999999993</v>
      </c>
      <c r="J9592" s="13">
        <f>data[[#This Row],[Clicks]]/data[[#This Row],[Impressions]]</f>
        <v>8.3999999999999977E-3</v>
      </c>
      <c r="K9592" s="1">
        <v>1.1299999999999997</v>
      </c>
      <c r="L9592" s="2">
        <v>26.776931999999984</v>
      </c>
      <c r="M9592">
        <v>4</v>
      </c>
      <c r="N9592" s="1">
        <f>IF(data[[#This Row],[Conversions]]=0,0,data[[#This Row],[Spend, Dollars]]/data[[#This Row],[Conversions]])</f>
        <v>6.6942329999999961</v>
      </c>
      <c r="O9592" s="13">
        <f>data[[#This Row],[Conversions]]/data[[#This Row],[Clicks]]</f>
        <v>0.16880201211998452</v>
      </c>
      <c r="P9592" s="11">
        <v>232</v>
      </c>
      <c r="Q9592" s="11">
        <f>IF(data[[#This Row],[Spend, Dollars]]=0,0,data[[#This Row],[Total conversion value, Dollars]]/data[[#This Row],[Spend, Dollars]])</f>
        <v>8.664174073415138</v>
      </c>
      <c r="R9592" s="2">
        <v>72</v>
      </c>
      <c r="S9592" s="2">
        <v>18</v>
      </c>
      <c r="T9592" s="2">
        <v>7</v>
      </c>
      <c r="U9592" s="2">
        <f t="shared" si="149"/>
        <v>97</v>
      </c>
    </row>
    <row r="9593" spans="1:21" x14ac:dyDescent="0.2">
      <c r="A9593" t="s">
        <v>24</v>
      </c>
      <c r="B9593" s="3">
        <v>45227</v>
      </c>
      <c r="C9593" s="10" t="str">
        <f>TEXT(data[[#This Row],[Date]],"mmmm")</f>
        <v>October</v>
      </c>
      <c r="D9593" t="s">
        <v>15</v>
      </c>
      <c r="E9593" t="s">
        <v>19</v>
      </c>
      <c r="F9593" t="s">
        <v>20</v>
      </c>
      <c r="G9593" t="s">
        <v>17</v>
      </c>
      <c r="H9593" s="11">
        <v>2445</v>
      </c>
      <c r="I9593" s="11">
        <v>18.826500000000006</v>
      </c>
      <c r="J9593" s="13">
        <f>data[[#This Row],[Clicks]]/data[[#This Row],[Impressions]]</f>
        <v>7.7000000000000028E-3</v>
      </c>
      <c r="K9593" s="1">
        <v>0.29000000000000009</v>
      </c>
      <c r="L9593" s="2">
        <v>5.4596850000000039</v>
      </c>
      <c r="M9593">
        <v>2</v>
      </c>
      <c r="N9593" s="1">
        <f>IF(data[[#This Row],[Conversions]]=0,0,data[[#This Row],[Spend, Dollars]]/data[[#This Row],[Conversions]])</f>
        <v>2.7298425000000019</v>
      </c>
      <c r="O9593" s="13">
        <f>data[[#This Row],[Conversions]]/data[[#This Row],[Clicks]]</f>
        <v>0.10623323506759086</v>
      </c>
      <c r="P9593" s="11">
        <v>172</v>
      </c>
      <c r="Q9593" s="11">
        <f>IF(data[[#This Row],[Spend, Dollars]]=0,0,data[[#This Row],[Total conversion value, Dollars]]/data[[#This Row],[Spend, Dollars]])</f>
        <v>31.503649020044175</v>
      </c>
      <c r="R9593" s="2">
        <v>44.4</v>
      </c>
      <c r="S9593" s="2">
        <v>13.5</v>
      </c>
      <c r="T9593" s="2">
        <v>0</v>
      </c>
      <c r="U9593" s="2">
        <f t="shared" si="149"/>
        <v>57.9</v>
      </c>
    </row>
    <row r="9594" spans="1:21" x14ac:dyDescent="0.2">
      <c r="A9594" t="s">
        <v>24</v>
      </c>
      <c r="B9594" s="3">
        <v>45228</v>
      </c>
      <c r="C9594" s="10" t="str">
        <f>TEXT(data[[#This Row],[Date]],"mmmm")</f>
        <v>October</v>
      </c>
      <c r="D9594" t="s">
        <v>15</v>
      </c>
      <c r="E9594" t="s">
        <v>19</v>
      </c>
      <c r="F9594" t="s">
        <v>20</v>
      </c>
      <c r="G9594" t="s">
        <v>17</v>
      </c>
      <c r="H9594" s="11">
        <v>2252</v>
      </c>
      <c r="I9594" s="11">
        <v>27.024000000000001</v>
      </c>
      <c r="J9594" s="13">
        <f>data[[#This Row],[Clicks]]/data[[#This Row],[Impressions]]</f>
        <v>1.2E-2</v>
      </c>
      <c r="K9594" s="1">
        <v>8.0000000000000057E-2</v>
      </c>
      <c r="L9594" s="2">
        <v>2.1619200000000016</v>
      </c>
      <c r="M9594">
        <v>2</v>
      </c>
      <c r="N9594" s="1">
        <f>IF(data[[#This Row],[Conversions]]=0,0,data[[#This Row],[Spend, Dollars]]/data[[#This Row],[Conversions]])</f>
        <v>1.0809600000000008</v>
      </c>
      <c r="O9594" s="13">
        <f>data[[#This Row],[Conversions]]/data[[#This Row],[Clicks]]</f>
        <v>7.4008288928359978E-2</v>
      </c>
      <c r="P9594" s="11">
        <v>201</v>
      </c>
      <c r="Q9594" s="11">
        <f>IF(data[[#This Row],[Spend, Dollars]]=0,0,data[[#This Row],[Total conversion value, Dollars]]/data[[#This Row],[Spend, Dollars]])</f>
        <v>92.972912966252153</v>
      </c>
      <c r="R9594" s="2">
        <v>94.8</v>
      </c>
      <c r="S9594" s="2">
        <v>13.5</v>
      </c>
      <c r="T9594" s="2">
        <v>2</v>
      </c>
      <c r="U9594" s="2">
        <f t="shared" si="149"/>
        <v>110.3</v>
      </c>
    </row>
    <row r="9595" spans="1:21" x14ac:dyDescent="0.2">
      <c r="A9595" t="s">
        <v>24</v>
      </c>
      <c r="B9595" s="3">
        <v>45229</v>
      </c>
      <c r="C9595" s="10" t="str">
        <f>TEXT(data[[#This Row],[Date]],"mmmm")</f>
        <v>October</v>
      </c>
      <c r="D9595" t="s">
        <v>15</v>
      </c>
      <c r="E9595" t="s">
        <v>19</v>
      </c>
      <c r="F9595" t="s">
        <v>20</v>
      </c>
      <c r="G9595" t="s">
        <v>17</v>
      </c>
      <c r="H9595" s="11">
        <v>1901</v>
      </c>
      <c r="I9595" s="11">
        <v>21.101100000000006</v>
      </c>
      <c r="J9595" s="13">
        <f>data[[#This Row],[Clicks]]/data[[#This Row],[Impressions]]</f>
        <v>1.1100000000000004E-2</v>
      </c>
      <c r="K9595" s="1">
        <v>1.2099999999999997</v>
      </c>
      <c r="L9595" s="2">
        <v>25.532331000000003</v>
      </c>
      <c r="M9595">
        <v>3</v>
      </c>
      <c r="N9595" s="1">
        <f>IF(data[[#This Row],[Conversions]]=0,0,data[[#This Row],[Spend, Dollars]]/data[[#This Row],[Conversions]])</f>
        <v>8.5107770000000009</v>
      </c>
      <c r="O9595" s="13">
        <f>data[[#This Row],[Conversions]]/data[[#This Row],[Clicks]]</f>
        <v>0.14217268294069973</v>
      </c>
      <c r="P9595" s="11">
        <v>274</v>
      </c>
      <c r="Q9595" s="11">
        <f>IF(data[[#This Row],[Spend, Dollars]]=0,0,data[[#This Row],[Total conversion value, Dollars]]/data[[#This Row],[Spend, Dollars]])</f>
        <v>10.731491770179542</v>
      </c>
      <c r="R9595" s="2">
        <v>87.6</v>
      </c>
      <c r="S9595" s="2">
        <v>22.5</v>
      </c>
      <c r="T9595" s="2">
        <v>1</v>
      </c>
      <c r="U9595" s="2">
        <f t="shared" si="149"/>
        <v>111.1</v>
      </c>
    </row>
    <row r="9596" spans="1:21" x14ac:dyDescent="0.2">
      <c r="A9596" t="s">
        <v>24</v>
      </c>
      <c r="B9596" s="3">
        <v>45230</v>
      </c>
      <c r="C9596" s="10" t="str">
        <f>TEXT(data[[#This Row],[Date]],"mmmm")</f>
        <v>October</v>
      </c>
      <c r="D9596" t="s">
        <v>15</v>
      </c>
      <c r="E9596" t="s">
        <v>19</v>
      </c>
      <c r="F9596" t="s">
        <v>20</v>
      </c>
      <c r="G9596" t="s">
        <v>17</v>
      </c>
      <c r="H9596" s="11">
        <v>2286</v>
      </c>
      <c r="I9596" s="11">
        <v>12.801600000000001</v>
      </c>
      <c r="J9596" s="13">
        <f>data[[#This Row],[Clicks]]/data[[#This Row],[Impressions]]</f>
        <v>5.5999999999999999E-3</v>
      </c>
      <c r="K9596" s="1">
        <v>0.89999999999999969</v>
      </c>
      <c r="L9596" s="2">
        <v>11.521439999999997</v>
      </c>
      <c r="M9596">
        <v>2</v>
      </c>
      <c r="N9596" s="1">
        <f>IF(data[[#This Row],[Conversions]]=0,0,data[[#This Row],[Spend, Dollars]]/data[[#This Row],[Conversions]])</f>
        <v>5.7607199999999983</v>
      </c>
      <c r="O9596" s="13">
        <f>data[[#This Row],[Conversions]]/data[[#This Row],[Clicks]]</f>
        <v>0.15623047119110112</v>
      </c>
      <c r="P9596" s="11">
        <v>209</v>
      </c>
      <c r="Q9596" s="11">
        <f>IF(data[[#This Row],[Spend, Dollars]]=0,0,data[[#This Row],[Total conversion value, Dollars]]/data[[#This Row],[Spend, Dollars]])</f>
        <v>18.140093599411191</v>
      </c>
      <c r="R9596" s="2">
        <v>91.2</v>
      </c>
      <c r="S9596" s="2">
        <v>13.5</v>
      </c>
      <c r="T9596" s="2">
        <v>6</v>
      </c>
      <c r="U9596" s="2">
        <f t="shared" si="149"/>
        <v>110.7</v>
      </c>
    </row>
    <row r="9597" spans="1:21" x14ac:dyDescent="0.2">
      <c r="A9597" t="s">
        <v>24</v>
      </c>
      <c r="B9597" s="3">
        <v>45231</v>
      </c>
      <c r="C9597" s="10" t="str">
        <f>TEXT(data[[#This Row],[Date]],"mmmm")</f>
        <v>November</v>
      </c>
      <c r="D9597" t="s">
        <v>15</v>
      </c>
      <c r="E9597" t="s">
        <v>19</v>
      </c>
      <c r="F9597" t="s">
        <v>20</v>
      </c>
      <c r="G9597" t="s">
        <v>17</v>
      </c>
      <c r="H9597" s="11">
        <v>2459</v>
      </c>
      <c r="I9597" s="11">
        <v>24.098200000000002</v>
      </c>
      <c r="J9597" s="13">
        <f>data[[#This Row],[Clicks]]/data[[#This Row],[Impressions]]</f>
        <v>9.8000000000000014E-3</v>
      </c>
      <c r="K9597" s="1">
        <v>0.47999999999999982</v>
      </c>
      <c r="L9597" s="2">
        <v>11.567135999999996</v>
      </c>
      <c r="M9597">
        <v>2</v>
      </c>
      <c r="N9597" s="1">
        <f>IF(data[[#This Row],[Conversions]]=0,0,data[[#This Row],[Spend, Dollars]]/data[[#This Row],[Conversions]])</f>
        <v>5.783567999999998</v>
      </c>
      <c r="O9597" s="13">
        <f>data[[#This Row],[Conversions]]/data[[#This Row],[Clicks]]</f>
        <v>8.2993750570582031E-2</v>
      </c>
      <c r="P9597" s="11">
        <v>179</v>
      </c>
      <c r="Q9597" s="11">
        <f>IF(data[[#This Row],[Spend, Dollars]]=0,0,data[[#This Row],[Total conversion value, Dollars]]/data[[#This Row],[Spend, Dollars]])</f>
        <v>15.474876408473113</v>
      </c>
      <c r="R9597" s="2">
        <v>57.599999999999994</v>
      </c>
      <c r="S9597" s="2">
        <v>18</v>
      </c>
      <c r="T9597" s="2">
        <v>9</v>
      </c>
      <c r="U9597" s="2">
        <f t="shared" si="149"/>
        <v>84.6</v>
      </c>
    </row>
    <row r="9598" spans="1:21" x14ac:dyDescent="0.2">
      <c r="A9598" t="s">
        <v>24</v>
      </c>
      <c r="B9598" s="3">
        <v>45232</v>
      </c>
      <c r="C9598" s="10" t="str">
        <f>TEXT(data[[#This Row],[Date]],"mmmm")</f>
        <v>November</v>
      </c>
      <c r="D9598" t="s">
        <v>15</v>
      </c>
      <c r="E9598" t="s">
        <v>19</v>
      </c>
      <c r="F9598" t="s">
        <v>20</v>
      </c>
      <c r="G9598" t="s">
        <v>17</v>
      </c>
      <c r="H9598" s="11">
        <v>2717</v>
      </c>
      <c r="I9598" s="11">
        <v>33.147399999999998</v>
      </c>
      <c r="J9598" s="13">
        <f>data[[#This Row],[Clicks]]/data[[#This Row],[Impressions]]</f>
        <v>1.2199999999999999E-2</v>
      </c>
      <c r="K9598" s="1">
        <v>0.94999999999999973</v>
      </c>
      <c r="L9598" s="2">
        <v>31.49002999999999</v>
      </c>
      <c r="M9598">
        <v>3</v>
      </c>
      <c r="N9598" s="1">
        <f>IF(data[[#This Row],[Conversions]]=0,0,data[[#This Row],[Spend, Dollars]]/data[[#This Row],[Conversions]])</f>
        <v>10.496676666666664</v>
      </c>
      <c r="O9598" s="13">
        <f>data[[#This Row],[Conversions]]/data[[#This Row],[Clicks]]</f>
        <v>9.0504835975068948E-2</v>
      </c>
      <c r="P9598" s="11">
        <v>187</v>
      </c>
      <c r="Q9598" s="11">
        <f>IF(data[[#This Row],[Spend, Dollars]]=0,0,data[[#This Row],[Total conversion value, Dollars]]/data[[#This Row],[Spend, Dollars]])</f>
        <v>5.9383874832764549</v>
      </c>
      <c r="R9598" s="2">
        <v>93.6</v>
      </c>
      <c r="S9598" s="2">
        <v>19.5</v>
      </c>
      <c r="T9598" s="2">
        <v>9</v>
      </c>
      <c r="U9598" s="2">
        <f t="shared" si="149"/>
        <v>122.1</v>
      </c>
    </row>
    <row r="9599" spans="1:21" x14ac:dyDescent="0.2">
      <c r="A9599" t="s">
        <v>24</v>
      </c>
      <c r="B9599" s="3">
        <v>45233</v>
      </c>
      <c r="C9599" s="10" t="str">
        <f>TEXT(data[[#This Row],[Date]],"mmmm")</f>
        <v>November</v>
      </c>
      <c r="D9599" t="s">
        <v>15</v>
      </c>
      <c r="E9599" t="s">
        <v>19</v>
      </c>
      <c r="F9599" t="s">
        <v>20</v>
      </c>
      <c r="G9599" t="s">
        <v>17</v>
      </c>
      <c r="H9599" s="11">
        <v>2148</v>
      </c>
      <c r="I9599" s="11">
        <v>9.6660000000000021</v>
      </c>
      <c r="J9599" s="13">
        <f>data[[#This Row],[Clicks]]/data[[#This Row],[Impressions]]</f>
        <v>4.5000000000000014E-3</v>
      </c>
      <c r="K9599" s="1">
        <v>0.66999999999999982</v>
      </c>
      <c r="L9599" s="2">
        <v>6.4762199999999996</v>
      </c>
      <c r="M9599">
        <v>6</v>
      </c>
      <c r="N9599" s="1">
        <f>IF(data[[#This Row],[Conversions]]=0,0,data[[#This Row],[Spend, Dollars]]/data[[#This Row],[Conversions]])</f>
        <v>1.0793699999999999</v>
      </c>
      <c r="O9599" s="13">
        <f>data[[#This Row],[Conversions]]/data[[#This Row],[Clicks]]</f>
        <v>0.6207324643078832</v>
      </c>
      <c r="P9599" s="11">
        <v>340</v>
      </c>
      <c r="Q9599" s="11">
        <f>IF(data[[#This Row],[Spend, Dollars]]=0,0,data[[#This Row],[Total conversion value, Dollars]]/data[[#This Row],[Spend, Dollars]])</f>
        <v>52.499760662855806</v>
      </c>
      <c r="R9599" s="2">
        <v>56.4</v>
      </c>
      <c r="S9599" s="2">
        <v>19.5</v>
      </c>
      <c r="T9599" s="2">
        <v>7</v>
      </c>
      <c r="U9599" s="2">
        <f t="shared" si="149"/>
        <v>82.9</v>
      </c>
    </row>
    <row r="9600" spans="1:21" x14ac:dyDescent="0.2">
      <c r="A9600" t="s">
        <v>24</v>
      </c>
      <c r="B9600" s="3">
        <v>45234</v>
      </c>
      <c r="C9600" s="10" t="str">
        <f>TEXT(data[[#This Row],[Date]],"mmmm")</f>
        <v>November</v>
      </c>
      <c r="D9600" t="s">
        <v>15</v>
      </c>
      <c r="E9600" t="s">
        <v>19</v>
      </c>
      <c r="F9600" t="s">
        <v>20</v>
      </c>
      <c r="G9600" t="s">
        <v>17</v>
      </c>
      <c r="H9600" s="11">
        <v>2075</v>
      </c>
      <c r="I9600" s="11">
        <v>10.9975</v>
      </c>
      <c r="J9600" s="13">
        <f>data[[#This Row],[Clicks]]/data[[#This Row],[Impressions]]</f>
        <v>5.3E-3</v>
      </c>
      <c r="K9600" s="1">
        <v>1.0699999999999998</v>
      </c>
      <c r="L9600" s="2">
        <v>11.767325</v>
      </c>
      <c r="M9600">
        <v>2</v>
      </c>
      <c r="N9600" s="1">
        <f>IF(data[[#This Row],[Conversions]]=0,0,data[[#This Row],[Spend, Dollars]]/data[[#This Row],[Conversions]])</f>
        <v>5.8836624999999998</v>
      </c>
      <c r="O9600" s="13">
        <f>data[[#This Row],[Conversions]]/data[[#This Row],[Clicks]]</f>
        <v>0.18185951352580132</v>
      </c>
      <c r="P9600" s="11">
        <v>164</v>
      </c>
      <c r="Q9600" s="11">
        <f>IF(data[[#This Row],[Spend, Dollars]]=0,0,data[[#This Row],[Total conversion value, Dollars]]/data[[#This Row],[Spend, Dollars]])</f>
        <v>13.93689729823898</v>
      </c>
      <c r="R9600" s="2">
        <v>70.8</v>
      </c>
      <c r="S9600" s="2">
        <v>4.5</v>
      </c>
      <c r="T9600" s="2">
        <v>4</v>
      </c>
      <c r="U9600" s="2">
        <f t="shared" si="149"/>
        <v>79.3</v>
      </c>
    </row>
    <row r="9601" spans="1:21" x14ac:dyDescent="0.2">
      <c r="A9601" t="s">
        <v>24</v>
      </c>
      <c r="B9601" s="3">
        <v>45235</v>
      </c>
      <c r="C9601" s="10" t="str">
        <f>TEXT(data[[#This Row],[Date]],"mmmm")</f>
        <v>November</v>
      </c>
      <c r="D9601" t="s">
        <v>15</v>
      </c>
      <c r="E9601" t="s">
        <v>19</v>
      </c>
      <c r="F9601" t="s">
        <v>20</v>
      </c>
      <c r="G9601" t="s">
        <v>17</v>
      </c>
      <c r="H9601" s="11">
        <v>2634</v>
      </c>
      <c r="I9601" s="11">
        <v>28.973999999999997</v>
      </c>
      <c r="J9601" s="13">
        <f>data[[#This Row],[Clicks]]/data[[#This Row],[Impressions]]</f>
        <v>1.0999999999999999E-2</v>
      </c>
      <c r="K9601" s="1">
        <v>0.53999999999999981</v>
      </c>
      <c r="L9601" s="2">
        <v>15.645959999999993</v>
      </c>
      <c r="M9601">
        <v>2</v>
      </c>
      <c r="N9601" s="1">
        <f>IF(data[[#This Row],[Conversions]]=0,0,data[[#This Row],[Spend, Dollars]]/data[[#This Row],[Conversions]])</f>
        <v>7.8229799999999967</v>
      </c>
      <c r="O9601" s="13">
        <f>data[[#This Row],[Conversions]]/data[[#This Row],[Clicks]]</f>
        <v>6.9027403879340102E-2</v>
      </c>
      <c r="P9601" s="11">
        <v>107</v>
      </c>
      <c r="Q9601" s="11">
        <f>IF(data[[#This Row],[Spend, Dollars]]=0,0,data[[#This Row],[Total conversion value, Dollars]]/data[[#This Row],[Spend, Dollars]])</f>
        <v>6.8388261250827718</v>
      </c>
      <c r="R9601" s="2">
        <v>82.8</v>
      </c>
      <c r="S9601" s="2">
        <v>36</v>
      </c>
      <c r="T9601" s="2">
        <v>11</v>
      </c>
      <c r="U9601" s="2">
        <f t="shared" si="149"/>
        <v>129.80000000000001</v>
      </c>
    </row>
    <row r="9602" spans="1:21" x14ac:dyDescent="0.2">
      <c r="A9602" t="s">
        <v>24</v>
      </c>
      <c r="B9602" s="3">
        <v>45236</v>
      </c>
      <c r="C9602" s="10" t="str">
        <f>TEXT(data[[#This Row],[Date]],"mmmm")</f>
        <v>November</v>
      </c>
      <c r="D9602" t="s">
        <v>15</v>
      </c>
      <c r="E9602" t="s">
        <v>19</v>
      </c>
      <c r="F9602" t="s">
        <v>20</v>
      </c>
      <c r="G9602" t="s">
        <v>17</v>
      </c>
      <c r="H9602" s="11">
        <v>1538</v>
      </c>
      <c r="I9602" s="11">
        <v>17.225599999999996</v>
      </c>
      <c r="J9602" s="13">
        <f>data[[#This Row],[Clicks]]/data[[#This Row],[Impressions]]</f>
        <v>1.1199999999999998E-2</v>
      </c>
      <c r="K9602" s="1">
        <v>6.0000000000000026E-2</v>
      </c>
      <c r="L9602" s="2">
        <v>1.0335360000000002</v>
      </c>
      <c r="M9602">
        <v>2</v>
      </c>
      <c r="N9602" s="1">
        <f>IF(data[[#This Row],[Conversions]]=0,0,data[[#This Row],[Spend, Dollars]]/data[[#This Row],[Conversions]])</f>
        <v>0.51676800000000012</v>
      </c>
      <c r="O9602" s="13">
        <f>data[[#This Row],[Conversions]]/data[[#This Row],[Clicks]]</f>
        <v>0.11610626044956346</v>
      </c>
      <c r="P9602" s="11">
        <v>151</v>
      </c>
      <c r="Q9602" s="11">
        <f>IF(data[[#This Row],[Spend, Dollars]]=0,0,data[[#This Row],[Total conversion value, Dollars]]/data[[#This Row],[Spend, Dollars]])</f>
        <v>146.10037773236729</v>
      </c>
      <c r="R9602" s="2">
        <v>80.399999999999991</v>
      </c>
      <c r="S9602" s="2">
        <v>39</v>
      </c>
      <c r="T9602" s="2">
        <v>6</v>
      </c>
      <c r="U9602" s="2">
        <f t="shared" si="149"/>
        <v>125.39999999999999</v>
      </c>
    </row>
    <row r="9603" spans="1:21" x14ac:dyDescent="0.2">
      <c r="A9603" t="s">
        <v>24</v>
      </c>
      <c r="B9603" s="3">
        <v>45237</v>
      </c>
      <c r="C9603" s="10" t="str">
        <f>TEXT(data[[#This Row],[Date]],"mmmm")</f>
        <v>November</v>
      </c>
      <c r="D9603" t="s">
        <v>15</v>
      </c>
      <c r="E9603" t="s">
        <v>19</v>
      </c>
      <c r="F9603" t="s">
        <v>20</v>
      </c>
      <c r="G9603" t="s">
        <v>17</v>
      </c>
      <c r="H9603" s="11">
        <v>2832</v>
      </c>
      <c r="I9603" s="11">
        <v>20.107199999999999</v>
      </c>
      <c r="J9603" s="13">
        <f>data[[#This Row],[Clicks]]/data[[#This Row],[Impressions]]</f>
        <v>7.0999999999999995E-3</v>
      </c>
      <c r="K9603" s="1">
        <v>1.0000000000000023E-2</v>
      </c>
      <c r="L9603" s="2">
        <v>0.20107200000000044</v>
      </c>
      <c r="M9603">
        <v>4</v>
      </c>
      <c r="N9603" s="1">
        <f>IF(data[[#This Row],[Conversions]]=0,0,data[[#This Row],[Spend, Dollars]]/data[[#This Row],[Conversions]])</f>
        <v>5.0268000000000111E-2</v>
      </c>
      <c r="O9603" s="13">
        <f>data[[#This Row],[Conversions]]/data[[#This Row],[Clicks]]</f>
        <v>0.19893371528606668</v>
      </c>
      <c r="P9603" s="11">
        <v>390</v>
      </c>
      <c r="Q9603" s="11">
        <f>IF(data[[#This Row],[Spend, Dollars]]=0,0,data[[#This Row],[Total conversion value, Dollars]]/data[[#This Row],[Spend, Dollars]])</f>
        <v>1939.6037240391458</v>
      </c>
      <c r="R9603" s="2">
        <v>40.799999999999997</v>
      </c>
      <c r="S9603" s="2">
        <v>13.5</v>
      </c>
      <c r="T9603" s="2">
        <v>4</v>
      </c>
      <c r="U9603" s="2">
        <f t="shared" ref="U9603:U9666" si="150">SUM(R9603:T9603)</f>
        <v>58.3</v>
      </c>
    </row>
    <row r="9604" spans="1:21" x14ac:dyDescent="0.2">
      <c r="A9604" t="s">
        <v>24</v>
      </c>
      <c r="B9604" s="3">
        <v>45238</v>
      </c>
      <c r="C9604" s="10" t="str">
        <f>TEXT(data[[#This Row],[Date]],"mmmm")</f>
        <v>November</v>
      </c>
      <c r="D9604" t="s">
        <v>15</v>
      </c>
      <c r="E9604" t="s">
        <v>19</v>
      </c>
      <c r="F9604" t="s">
        <v>20</v>
      </c>
      <c r="G9604" t="s">
        <v>17</v>
      </c>
      <c r="H9604" s="11">
        <v>3041</v>
      </c>
      <c r="I9604" s="11">
        <v>17.941900000000004</v>
      </c>
      <c r="J9604" s="13">
        <f>data[[#This Row],[Clicks]]/data[[#This Row],[Impressions]]</f>
        <v>5.9000000000000016E-3</v>
      </c>
      <c r="K9604" s="1">
        <v>0.62999999999999978</v>
      </c>
      <c r="L9604" s="2">
        <v>11.303396999999999</v>
      </c>
      <c r="M9604">
        <v>2</v>
      </c>
      <c r="N9604" s="1">
        <f>IF(data[[#This Row],[Conversions]]=0,0,data[[#This Row],[Spend, Dollars]]/data[[#This Row],[Conversions]])</f>
        <v>5.6516984999999993</v>
      </c>
      <c r="O9604" s="13">
        <f>data[[#This Row],[Conversions]]/data[[#This Row],[Clicks]]</f>
        <v>0.11147091445164668</v>
      </c>
      <c r="P9604" s="11">
        <v>214</v>
      </c>
      <c r="Q9604" s="11">
        <f>IF(data[[#This Row],[Spend, Dollars]]=0,0,data[[#This Row],[Total conversion value, Dollars]]/data[[#This Row],[Spend, Dollars]])</f>
        <v>18.932361660835237</v>
      </c>
      <c r="R9604" s="2">
        <v>98.399999999999991</v>
      </c>
      <c r="S9604" s="2">
        <v>15</v>
      </c>
      <c r="T9604" s="2">
        <v>2</v>
      </c>
      <c r="U9604" s="2">
        <f t="shared" si="150"/>
        <v>115.39999999999999</v>
      </c>
    </row>
    <row r="9605" spans="1:21" x14ac:dyDescent="0.2">
      <c r="A9605" t="s">
        <v>24</v>
      </c>
      <c r="B9605" s="3">
        <v>45239</v>
      </c>
      <c r="C9605" s="10" t="str">
        <f>TEXT(data[[#This Row],[Date]],"mmmm")</f>
        <v>November</v>
      </c>
      <c r="D9605" t="s">
        <v>15</v>
      </c>
      <c r="E9605" t="s">
        <v>19</v>
      </c>
      <c r="F9605" t="s">
        <v>20</v>
      </c>
      <c r="G9605" t="s">
        <v>17</v>
      </c>
      <c r="H9605" s="11">
        <v>2333</v>
      </c>
      <c r="I9605" s="11">
        <v>22.630100000000002</v>
      </c>
      <c r="J9605" s="13">
        <f>data[[#This Row],[Clicks]]/data[[#This Row],[Impressions]]</f>
        <v>9.7000000000000003E-3</v>
      </c>
      <c r="K9605" s="1">
        <v>0.82999999999999985</v>
      </c>
      <c r="L9605" s="2">
        <v>18.782982999999998</v>
      </c>
      <c r="M9605">
        <v>2</v>
      </c>
      <c r="N9605" s="1">
        <f>IF(data[[#This Row],[Conversions]]=0,0,data[[#This Row],[Spend, Dollars]]/data[[#This Row],[Conversions]])</f>
        <v>9.391491499999999</v>
      </c>
      <c r="O9605" s="13">
        <f>data[[#This Row],[Conversions]]/data[[#This Row],[Clicks]]</f>
        <v>8.8377868414191707E-2</v>
      </c>
      <c r="P9605" s="11">
        <v>198</v>
      </c>
      <c r="Q9605" s="11">
        <f>IF(data[[#This Row],[Spend, Dollars]]=0,0,data[[#This Row],[Total conversion value, Dollars]]/data[[#This Row],[Spend, Dollars]])</f>
        <v>10.541456593981906</v>
      </c>
      <c r="R9605" s="2">
        <v>108</v>
      </c>
      <c r="S9605" s="2">
        <v>21</v>
      </c>
      <c r="T9605" s="2">
        <v>6</v>
      </c>
      <c r="U9605" s="2">
        <f t="shared" si="150"/>
        <v>135</v>
      </c>
    </row>
    <row r="9606" spans="1:21" x14ac:dyDescent="0.2">
      <c r="A9606" t="s">
        <v>24</v>
      </c>
      <c r="B9606" s="3">
        <v>45240</v>
      </c>
      <c r="C9606" s="10" t="str">
        <f>TEXT(data[[#This Row],[Date]],"mmmm")</f>
        <v>November</v>
      </c>
      <c r="D9606" t="s">
        <v>15</v>
      </c>
      <c r="E9606" t="s">
        <v>19</v>
      </c>
      <c r="F9606" t="s">
        <v>20</v>
      </c>
      <c r="G9606" t="s">
        <v>17</v>
      </c>
      <c r="H9606" s="11">
        <v>2156</v>
      </c>
      <c r="I9606" s="11">
        <v>22.853599999999997</v>
      </c>
      <c r="J9606" s="13">
        <f>data[[#This Row],[Clicks]]/data[[#This Row],[Impressions]]</f>
        <v>1.0599999999999998E-2</v>
      </c>
      <c r="K9606" s="1">
        <v>1.1999999999999997</v>
      </c>
      <c r="L9606" s="2">
        <v>27.424319999999991</v>
      </c>
      <c r="M9606">
        <v>2</v>
      </c>
      <c r="N9606" s="1">
        <f>IF(data[[#This Row],[Conversions]]=0,0,data[[#This Row],[Spend, Dollars]]/data[[#This Row],[Conversions]])</f>
        <v>13.712159999999995</v>
      </c>
      <c r="O9606" s="13">
        <f>data[[#This Row],[Conversions]]/data[[#This Row],[Clicks]]</f>
        <v>8.7513564602513402E-2</v>
      </c>
      <c r="P9606" s="11">
        <v>179</v>
      </c>
      <c r="Q9606" s="11">
        <f>IF(data[[#This Row],[Spend, Dollars]]=0,0,data[[#This Row],[Total conversion value, Dollars]]/data[[#This Row],[Spend, Dollars]])</f>
        <v>6.5270533599374589</v>
      </c>
      <c r="R9606" s="2">
        <v>63.599999999999994</v>
      </c>
      <c r="S9606" s="2">
        <v>31.5</v>
      </c>
      <c r="T9606" s="2">
        <v>9</v>
      </c>
      <c r="U9606" s="2">
        <f t="shared" si="150"/>
        <v>104.1</v>
      </c>
    </row>
    <row r="9607" spans="1:21" x14ac:dyDescent="0.2">
      <c r="A9607" t="s">
        <v>24</v>
      </c>
      <c r="B9607" s="3">
        <v>45241</v>
      </c>
      <c r="C9607" s="10" t="str">
        <f>TEXT(data[[#This Row],[Date]],"mmmm")</f>
        <v>November</v>
      </c>
      <c r="D9607" t="s">
        <v>15</v>
      </c>
      <c r="E9607" t="s">
        <v>19</v>
      </c>
      <c r="F9607" t="s">
        <v>20</v>
      </c>
      <c r="G9607" t="s">
        <v>17</v>
      </c>
      <c r="H9607" s="11">
        <v>1563</v>
      </c>
      <c r="I9607" s="11">
        <v>9.8468999999999998</v>
      </c>
      <c r="J9607" s="13">
        <f>data[[#This Row],[Clicks]]/data[[#This Row],[Impressions]]</f>
        <v>6.3E-3</v>
      </c>
      <c r="K9607" s="1">
        <v>0.92999999999999972</v>
      </c>
      <c r="L9607" s="2">
        <v>9.1576169999999966</v>
      </c>
      <c r="M9607">
        <v>2</v>
      </c>
      <c r="N9607" s="1">
        <f>IF(data[[#This Row],[Conversions]]=0,0,data[[#This Row],[Spend, Dollars]]/data[[#This Row],[Conversions]])</f>
        <v>4.5788084999999983</v>
      </c>
      <c r="O9607" s="13">
        <f>data[[#This Row],[Conversions]]/data[[#This Row],[Clicks]]</f>
        <v>0.20310960810001116</v>
      </c>
      <c r="P9607" s="11">
        <v>156</v>
      </c>
      <c r="Q9607" s="11">
        <f>IF(data[[#This Row],[Spend, Dollars]]=0,0,data[[#This Row],[Total conversion value, Dollars]]/data[[#This Row],[Spend, Dollars]])</f>
        <v>17.034999389033203</v>
      </c>
      <c r="R9607" s="2">
        <v>100.8</v>
      </c>
      <c r="S9607" s="2">
        <v>24</v>
      </c>
      <c r="T9607" s="2">
        <v>3</v>
      </c>
      <c r="U9607" s="2">
        <f t="shared" si="150"/>
        <v>127.8</v>
      </c>
    </row>
    <row r="9608" spans="1:21" x14ac:dyDescent="0.2">
      <c r="A9608" t="s">
        <v>24</v>
      </c>
      <c r="B9608" s="3">
        <v>45242</v>
      </c>
      <c r="C9608" s="10" t="str">
        <f>TEXT(data[[#This Row],[Date]],"mmmm")</f>
        <v>November</v>
      </c>
      <c r="D9608" t="s">
        <v>15</v>
      </c>
      <c r="E9608" t="s">
        <v>19</v>
      </c>
      <c r="F9608" t="s">
        <v>20</v>
      </c>
      <c r="G9608" t="s">
        <v>17</v>
      </c>
      <c r="H9608" s="11">
        <v>2158</v>
      </c>
      <c r="I9608" s="11">
        <v>10.1426</v>
      </c>
      <c r="J9608" s="13">
        <f>data[[#This Row],[Clicks]]/data[[#This Row],[Impressions]]</f>
        <v>4.7000000000000002E-3</v>
      </c>
      <c r="K9608" s="1">
        <v>0.5199999999999998</v>
      </c>
      <c r="L9608" s="2">
        <v>5.2741519999999982</v>
      </c>
      <c r="M9608">
        <v>3</v>
      </c>
      <c r="N9608" s="1">
        <f>IF(data[[#This Row],[Conversions]]=0,0,data[[#This Row],[Spend, Dollars]]/data[[#This Row],[Conversions]])</f>
        <v>1.758050666666666</v>
      </c>
      <c r="O9608" s="13">
        <f>data[[#This Row],[Conversions]]/data[[#This Row],[Clicks]]</f>
        <v>0.29578214658963187</v>
      </c>
      <c r="P9608" s="11">
        <v>246</v>
      </c>
      <c r="Q9608" s="11">
        <f>IF(data[[#This Row],[Spend, Dollars]]=0,0,data[[#This Row],[Total conversion value, Dollars]]/data[[#This Row],[Spend, Dollars]])</f>
        <v>46.642569269903497</v>
      </c>
      <c r="R9608" s="2">
        <v>79.2</v>
      </c>
      <c r="S9608" s="2">
        <v>22.5</v>
      </c>
      <c r="T9608" s="2">
        <v>3</v>
      </c>
      <c r="U9608" s="2">
        <f t="shared" si="150"/>
        <v>104.7</v>
      </c>
    </row>
    <row r="9609" spans="1:21" x14ac:dyDescent="0.2">
      <c r="A9609" t="s">
        <v>24</v>
      </c>
      <c r="B9609" s="3">
        <v>45243</v>
      </c>
      <c r="C9609" s="10" t="str">
        <f>TEXT(data[[#This Row],[Date]],"mmmm")</f>
        <v>November</v>
      </c>
      <c r="D9609" t="s">
        <v>15</v>
      </c>
      <c r="E9609" t="s">
        <v>19</v>
      </c>
      <c r="F9609" t="s">
        <v>20</v>
      </c>
      <c r="G9609" t="s">
        <v>17</v>
      </c>
      <c r="H9609" s="11">
        <v>2403</v>
      </c>
      <c r="I9609" s="11">
        <v>13.456800000000005</v>
      </c>
      <c r="J9609" s="13">
        <f>data[[#This Row],[Clicks]]/data[[#This Row],[Impressions]]</f>
        <v>5.6000000000000017E-3</v>
      </c>
      <c r="K9609" s="1">
        <v>0.96999999999999975</v>
      </c>
      <c r="L9609" s="2">
        <v>13.053096000000002</v>
      </c>
      <c r="M9609">
        <v>2</v>
      </c>
      <c r="N9609" s="1">
        <f>IF(data[[#This Row],[Conversions]]=0,0,data[[#This Row],[Spend, Dollars]]/data[[#This Row],[Conversions]])</f>
        <v>6.5265480000000009</v>
      </c>
      <c r="O9609" s="13">
        <f>data[[#This Row],[Conversions]]/data[[#This Row],[Clicks]]</f>
        <v>0.14862374412936205</v>
      </c>
      <c r="P9609" s="11">
        <v>227</v>
      </c>
      <c r="Q9609" s="11">
        <f>IF(data[[#This Row],[Spend, Dollars]]=0,0,data[[#This Row],[Total conversion value, Dollars]]/data[[#This Row],[Spend, Dollars]])</f>
        <v>17.390510266683091</v>
      </c>
      <c r="R9609" s="2">
        <v>62.4</v>
      </c>
      <c r="S9609" s="2">
        <v>15</v>
      </c>
      <c r="T9609" s="2">
        <v>3</v>
      </c>
      <c r="U9609" s="2">
        <f t="shared" si="150"/>
        <v>80.400000000000006</v>
      </c>
    </row>
    <row r="9610" spans="1:21" x14ac:dyDescent="0.2">
      <c r="A9610" t="s">
        <v>24</v>
      </c>
      <c r="B9610" s="3">
        <v>45244</v>
      </c>
      <c r="C9610" s="10" t="str">
        <f>TEXT(data[[#This Row],[Date]],"mmmm")</f>
        <v>November</v>
      </c>
      <c r="D9610" t="s">
        <v>15</v>
      </c>
      <c r="E9610" t="s">
        <v>19</v>
      </c>
      <c r="F9610" t="s">
        <v>20</v>
      </c>
      <c r="G9610" t="s">
        <v>17</v>
      </c>
      <c r="H9610" s="11">
        <v>2536</v>
      </c>
      <c r="I9610" s="11">
        <v>25.106400000000001</v>
      </c>
      <c r="J9610" s="13">
        <f>data[[#This Row],[Clicks]]/data[[#This Row],[Impressions]]</f>
        <v>9.9000000000000008E-3</v>
      </c>
      <c r="K9610" s="1">
        <v>1.0899999999999999</v>
      </c>
      <c r="L9610" s="2">
        <v>27.365975999999996</v>
      </c>
      <c r="M9610">
        <v>2</v>
      </c>
      <c r="N9610" s="1">
        <f>IF(data[[#This Row],[Conversions]]=0,0,data[[#This Row],[Spend, Dollars]]/data[[#This Row],[Conversions]])</f>
        <v>13.682987999999998</v>
      </c>
      <c r="O9610" s="13">
        <f>data[[#This Row],[Conversions]]/data[[#This Row],[Clicks]]</f>
        <v>7.9660962941720037E-2</v>
      </c>
      <c r="P9610" s="11">
        <v>174</v>
      </c>
      <c r="Q9610" s="11">
        <f>IF(data[[#This Row],[Spend, Dollars]]=0,0,data[[#This Row],[Total conversion value, Dollars]]/data[[#This Row],[Spend, Dollars]])</f>
        <v>6.3582603448895822</v>
      </c>
      <c r="R9610" s="2">
        <v>79.2</v>
      </c>
      <c r="S9610" s="2">
        <v>22.5</v>
      </c>
      <c r="T9610" s="2">
        <v>7</v>
      </c>
      <c r="U9610" s="2">
        <f t="shared" si="150"/>
        <v>108.7</v>
      </c>
    </row>
    <row r="9611" spans="1:21" x14ac:dyDescent="0.2">
      <c r="A9611" t="s">
        <v>24</v>
      </c>
      <c r="B9611" s="3">
        <v>45245</v>
      </c>
      <c r="C9611" s="10" t="str">
        <f>TEXT(data[[#This Row],[Date]],"mmmm")</f>
        <v>November</v>
      </c>
      <c r="D9611" t="s">
        <v>15</v>
      </c>
      <c r="E9611" t="s">
        <v>19</v>
      </c>
      <c r="F9611" t="s">
        <v>20</v>
      </c>
      <c r="G9611" t="s">
        <v>17</v>
      </c>
      <c r="H9611" s="11">
        <v>2186</v>
      </c>
      <c r="I9611" s="11">
        <v>13.5532</v>
      </c>
      <c r="J9611" s="13">
        <f>data[[#This Row],[Clicks]]/data[[#This Row],[Impressions]]</f>
        <v>6.1999999999999998E-3</v>
      </c>
      <c r="K9611" s="1">
        <v>0.67999999999999983</v>
      </c>
      <c r="L9611" s="2">
        <v>9.2161759999999973</v>
      </c>
      <c r="M9611">
        <v>5</v>
      </c>
      <c r="N9611" s="1">
        <f>IF(data[[#This Row],[Conversions]]=0,0,data[[#This Row],[Spend, Dollars]]/data[[#This Row],[Conversions]])</f>
        <v>1.8432351999999994</v>
      </c>
      <c r="O9611" s="13">
        <f>data[[#This Row],[Conversions]]/data[[#This Row],[Clicks]]</f>
        <v>0.36891656582947202</v>
      </c>
      <c r="P9611" s="11">
        <v>286</v>
      </c>
      <c r="Q9611" s="11">
        <f>IF(data[[#This Row],[Spend, Dollars]]=0,0,data[[#This Row],[Total conversion value, Dollars]]/data[[#This Row],[Spend, Dollars]])</f>
        <v>31.032393478596774</v>
      </c>
      <c r="R9611" s="2">
        <v>69.599999999999994</v>
      </c>
      <c r="S9611" s="2">
        <v>25.5</v>
      </c>
      <c r="T9611" s="2">
        <v>6</v>
      </c>
      <c r="U9611" s="2">
        <f t="shared" si="150"/>
        <v>101.1</v>
      </c>
    </row>
    <row r="9612" spans="1:21" x14ac:dyDescent="0.2">
      <c r="A9612" t="s">
        <v>24</v>
      </c>
      <c r="B9612" s="3">
        <v>45246</v>
      </c>
      <c r="C9612" s="10" t="str">
        <f>TEXT(data[[#This Row],[Date]],"mmmm")</f>
        <v>November</v>
      </c>
      <c r="D9612" t="s">
        <v>15</v>
      </c>
      <c r="E9612" t="s">
        <v>19</v>
      </c>
      <c r="F9612" t="s">
        <v>20</v>
      </c>
      <c r="G9612" t="s">
        <v>17</v>
      </c>
      <c r="H9612" s="11">
        <v>2865</v>
      </c>
      <c r="I9612" s="11">
        <v>22.347000000000001</v>
      </c>
      <c r="J9612" s="13">
        <f>data[[#This Row],[Clicks]]/data[[#This Row],[Impressions]]</f>
        <v>7.8000000000000005E-3</v>
      </c>
      <c r="K9612" s="1">
        <v>0.27000000000000007</v>
      </c>
      <c r="L9612" s="2">
        <v>6.0336900000000018</v>
      </c>
      <c r="M9612">
        <v>5</v>
      </c>
      <c r="N9612" s="1">
        <f>IF(data[[#This Row],[Conversions]]=0,0,data[[#This Row],[Spend, Dollars]]/data[[#This Row],[Conversions]])</f>
        <v>1.2067380000000003</v>
      </c>
      <c r="O9612" s="13">
        <f>data[[#This Row],[Conversions]]/data[[#This Row],[Clicks]]</f>
        <v>0.22374367924106142</v>
      </c>
      <c r="P9612" s="11">
        <v>165</v>
      </c>
      <c r="Q9612" s="11">
        <f>IF(data[[#This Row],[Spend, Dollars]]=0,0,data[[#This Row],[Total conversion value, Dollars]]/data[[#This Row],[Spend, Dollars]])</f>
        <v>27.346449685018612</v>
      </c>
      <c r="R9612" s="2">
        <v>72</v>
      </c>
      <c r="S9612" s="2">
        <v>25.5</v>
      </c>
      <c r="T9612" s="2">
        <v>5</v>
      </c>
      <c r="U9612" s="2">
        <f t="shared" si="150"/>
        <v>102.5</v>
      </c>
    </row>
    <row r="9613" spans="1:21" x14ac:dyDescent="0.2">
      <c r="A9613" t="s">
        <v>24</v>
      </c>
      <c r="B9613" s="3">
        <v>45247</v>
      </c>
      <c r="C9613" s="10" t="str">
        <f>TEXT(data[[#This Row],[Date]],"mmmm")</f>
        <v>November</v>
      </c>
      <c r="D9613" t="s">
        <v>15</v>
      </c>
      <c r="E9613" t="s">
        <v>19</v>
      </c>
      <c r="F9613" t="s">
        <v>20</v>
      </c>
      <c r="G9613" t="s">
        <v>17</v>
      </c>
      <c r="H9613" s="11">
        <v>1761</v>
      </c>
      <c r="I9613" s="11">
        <v>21.660299999999996</v>
      </c>
      <c r="J9613" s="13">
        <f>data[[#This Row],[Clicks]]/data[[#This Row],[Impressions]]</f>
        <v>1.2299999999999998E-2</v>
      </c>
      <c r="K9613" s="1">
        <v>0.33999999999999997</v>
      </c>
      <c r="L9613" s="2">
        <v>7.3645019999999981</v>
      </c>
      <c r="M9613">
        <v>3</v>
      </c>
      <c r="N9613" s="1">
        <f>IF(data[[#This Row],[Conversions]]=0,0,data[[#This Row],[Spend, Dollars]]/data[[#This Row],[Conversions]])</f>
        <v>2.4548339999999995</v>
      </c>
      <c r="O9613" s="13">
        <f>data[[#This Row],[Conversions]]/data[[#This Row],[Clicks]]</f>
        <v>0.13850223681112453</v>
      </c>
      <c r="P9613" s="11">
        <v>223</v>
      </c>
      <c r="Q9613" s="11">
        <f>IF(data[[#This Row],[Spend, Dollars]]=0,0,data[[#This Row],[Total conversion value, Dollars]]/data[[#This Row],[Spend, Dollars]])</f>
        <v>30.280390989098795</v>
      </c>
      <c r="R9613" s="2">
        <v>58.8</v>
      </c>
      <c r="S9613" s="2">
        <v>13.5</v>
      </c>
      <c r="T9613" s="2">
        <v>12</v>
      </c>
      <c r="U9613" s="2">
        <f t="shared" si="150"/>
        <v>84.3</v>
      </c>
    </row>
    <row r="9614" spans="1:21" x14ac:dyDescent="0.2">
      <c r="A9614" t="s">
        <v>24</v>
      </c>
      <c r="B9614" s="3">
        <v>45248</v>
      </c>
      <c r="C9614" s="10" t="str">
        <f>TEXT(data[[#This Row],[Date]],"mmmm")</f>
        <v>November</v>
      </c>
      <c r="D9614" t="s">
        <v>15</v>
      </c>
      <c r="E9614" t="s">
        <v>19</v>
      </c>
      <c r="F9614" t="s">
        <v>20</v>
      </c>
      <c r="G9614" t="s">
        <v>17</v>
      </c>
      <c r="H9614" s="11">
        <v>2581</v>
      </c>
      <c r="I9614" s="11">
        <v>21.938500000000001</v>
      </c>
      <c r="J9614" s="13">
        <f>data[[#This Row],[Clicks]]/data[[#This Row],[Impressions]]</f>
        <v>8.5000000000000006E-3</v>
      </c>
      <c r="K9614" s="1">
        <v>0.65999999999999981</v>
      </c>
      <c r="L9614" s="2">
        <v>14.479409999999996</v>
      </c>
      <c r="M9614">
        <v>6</v>
      </c>
      <c r="N9614" s="1">
        <f>IF(data[[#This Row],[Conversions]]=0,0,data[[#This Row],[Spend, Dollars]]/data[[#This Row],[Conversions]])</f>
        <v>2.4132349999999994</v>
      </c>
      <c r="O9614" s="13">
        <f>data[[#This Row],[Conversions]]/data[[#This Row],[Clicks]]</f>
        <v>0.27349180664129269</v>
      </c>
      <c r="P9614" s="11">
        <v>388</v>
      </c>
      <c r="Q9614" s="11">
        <f>IF(data[[#This Row],[Spend, Dollars]]=0,0,data[[#This Row],[Total conversion value, Dollars]]/data[[#This Row],[Spend, Dollars]])</f>
        <v>26.796671963843838</v>
      </c>
      <c r="R9614" s="2">
        <v>85.2</v>
      </c>
      <c r="S9614" s="2">
        <v>27</v>
      </c>
      <c r="T9614" s="2">
        <v>13</v>
      </c>
      <c r="U9614" s="2">
        <f t="shared" si="150"/>
        <v>125.2</v>
      </c>
    </row>
    <row r="9615" spans="1:21" x14ac:dyDescent="0.2">
      <c r="A9615" t="s">
        <v>24</v>
      </c>
      <c r="B9615" s="3">
        <v>45249</v>
      </c>
      <c r="C9615" s="10" t="str">
        <f>TEXT(data[[#This Row],[Date]],"mmmm")</f>
        <v>November</v>
      </c>
      <c r="D9615" t="s">
        <v>15</v>
      </c>
      <c r="E9615" t="s">
        <v>19</v>
      </c>
      <c r="F9615" t="s">
        <v>20</v>
      </c>
      <c r="G9615" t="s">
        <v>17</v>
      </c>
      <c r="H9615" s="11">
        <v>1960</v>
      </c>
      <c r="I9615" s="11">
        <v>18.816000000000003</v>
      </c>
      <c r="J9615" s="13">
        <f>data[[#This Row],[Clicks]]/data[[#This Row],[Impressions]]</f>
        <v>9.6000000000000009E-3</v>
      </c>
      <c r="K9615" s="1">
        <v>0.73999999999999977</v>
      </c>
      <c r="L9615" s="2">
        <v>13.923839999999997</v>
      </c>
      <c r="M9615">
        <v>3</v>
      </c>
      <c r="N9615" s="1">
        <f>IF(data[[#This Row],[Conversions]]=0,0,data[[#This Row],[Spend, Dollars]]/data[[#This Row],[Conversions]])</f>
        <v>4.6412799999999992</v>
      </c>
      <c r="O9615" s="13">
        <f>data[[#This Row],[Conversions]]/data[[#This Row],[Clicks]]</f>
        <v>0.15943877551020405</v>
      </c>
      <c r="P9615" s="11">
        <v>161</v>
      </c>
      <c r="Q9615" s="11">
        <f>IF(data[[#This Row],[Spend, Dollars]]=0,0,data[[#This Row],[Total conversion value, Dollars]]/data[[#This Row],[Spend, Dollars]])</f>
        <v>11.562902187902191</v>
      </c>
      <c r="R9615" s="2">
        <v>106.8</v>
      </c>
      <c r="S9615" s="2">
        <v>27</v>
      </c>
      <c r="T9615" s="2">
        <v>9</v>
      </c>
      <c r="U9615" s="2">
        <f t="shared" si="150"/>
        <v>142.80000000000001</v>
      </c>
    </row>
    <row r="9616" spans="1:21" x14ac:dyDescent="0.2">
      <c r="A9616" t="s">
        <v>24</v>
      </c>
      <c r="B9616" s="3">
        <v>45250</v>
      </c>
      <c r="C9616" s="10" t="str">
        <f>TEXT(data[[#This Row],[Date]],"mmmm")</f>
        <v>November</v>
      </c>
      <c r="D9616" t="s">
        <v>15</v>
      </c>
      <c r="E9616" t="s">
        <v>19</v>
      </c>
      <c r="F9616" t="s">
        <v>20</v>
      </c>
      <c r="G9616" t="s">
        <v>17</v>
      </c>
      <c r="H9616" s="11">
        <v>1671</v>
      </c>
      <c r="I9616" s="11">
        <v>20.051999999999996</v>
      </c>
      <c r="J9616" s="13">
        <f>data[[#This Row],[Clicks]]/data[[#This Row],[Impressions]]</f>
        <v>1.1999999999999997E-2</v>
      </c>
      <c r="K9616" s="1">
        <v>0.60999999999999976</v>
      </c>
      <c r="L9616" s="2">
        <v>12.231719999999992</v>
      </c>
      <c r="M9616">
        <v>4</v>
      </c>
      <c r="N9616" s="1">
        <f>IF(data[[#This Row],[Conversions]]=0,0,data[[#This Row],[Spend, Dollars]]/data[[#This Row],[Conversions]])</f>
        <v>3.057929999999998</v>
      </c>
      <c r="O9616" s="13">
        <f>data[[#This Row],[Conversions]]/data[[#This Row],[Clicks]]</f>
        <v>0.19948134849391586</v>
      </c>
      <c r="P9616" s="11">
        <v>325</v>
      </c>
      <c r="Q9616" s="11">
        <f>IF(data[[#This Row],[Spend, Dollars]]=0,0,data[[#This Row],[Total conversion value, Dollars]]/data[[#This Row],[Spend, Dollars]])</f>
        <v>26.570261582181427</v>
      </c>
      <c r="R9616" s="2">
        <v>87.6</v>
      </c>
      <c r="S9616" s="2">
        <v>19.5</v>
      </c>
      <c r="T9616" s="2">
        <v>4</v>
      </c>
      <c r="U9616" s="2">
        <f t="shared" si="150"/>
        <v>111.1</v>
      </c>
    </row>
    <row r="9617" spans="1:21" x14ac:dyDescent="0.2">
      <c r="A9617" t="s">
        <v>24</v>
      </c>
      <c r="B9617" s="3">
        <v>45251</v>
      </c>
      <c r="C9617" s="10" t="str">
        <f>TEXT(data[[#This Row],[Date]],"mmmm")</f>
        <v>November</v>
      </c>
      <c r="D9617" t="s">
        <v>15</v>
      </c>
      <c r="E9617" t="s">
        <v>19</v>
      </c>
      <c r="F9617" t="s">
        <v>20</v>
      </c>
      <c r="G9617" t="s">
        <v>17</v>
      </c>
      <c r="H9617" s="11">
        <v>1411</v>
      </c>
      <c r="I9617" s="11">
        <v>11.711299999999998</v>
      </c>
      <c r="J9617" s="13">
        <f>data[[#This Row],[Clicks]]/data[[#This Row],[Impressions]]</f>
        <v>8.2999999999999984E-3</v>
      </c>
      <c r="K9617" s="1">
        <v>0.74999999999999978</v>
      </c>
      <c r="L9617" s="2">
        <v>8.7834749999999957</v>
      </c>
      <c r="M9617">
        <v>2</v>
      </c>
      <c r="N9617" s="1">
        <f>IF(data[[#This Row],[Conversions]]=0,0,data[[#This Row],[Spend, Dollars]]/data[[#This Row],[Conversions]])</f>
        <v>4.3917374999999979</v>
      </c>
      <c r="O9617" s="13">
        <f>data[[#This Row],[Conversions]]/data[[#This Row],[Clicks]]</f>
        <v>0.17077523417553989</v>
      </c>
      <c r="P9617" s="11">
        <v>174</v>
      </c>
      <c r="Q9617" s="11">
        <f>IF(data[[#This Row],[Spend, Dollars]]=0,0,data[[#This Row],[Total conversion value, Dollars]]/data[[#This Row],[Spend, Dollars]])</f>
        <v>19.809927164362634</v>
      </c>
      <c r="R9617" s="2">
        <v>68.399999999999991</v>
      </c>
      <c r="S9617" s="2">
        <v>10.5</v>
      </c>
      <c r="T9617" s="2">
        <v>6</v>
      </c>
      <c r="U9617" s="2">
        <f t="shared" si="150"/>
        <v>84.899999999999991</v>
      </c>
    </row>
    <row r="9618" spans="1:21" x14ac:dyDescent="0.2">
      <c r="A9618" t="s">
        <v>24</v>
      </c>
      <c r="B9618" s="3">
        <v>45252</v>
      </c>
      <c r="C9618" s="10" t="str">
        <f>TEXT(data[[#This Row],[Date]],"mmmm")</f>
        <v>November</v>
      </c>
      <c r="D9618" t="s">
        <v>15</v>
      </c>
      <c r="E9618" t="s">
        <v>19</v>
      </c>
      <c r="F9618" t="s">
        <v>20</v>
      </c>
      <c r="G9618" t="s">
        <v>17</v>
      </c>
      <c r="H9618" s="11">
        <v>2315</v>
      </c>
      <c r="I9618" s="11">
        <v>24.307500000000001</v>
      </c>
      <c r="J9618" s="13">
        <f>data[[#This Row],[Clicks]]/data[[#This Row],[Impressions]]</f>
        <v>1.0500000000000001E-2</v>
      </c>
      <c r="K9618" s="1">
        <v>0.94999999999999973</v>
      </c>
      <c r="L9618" s="2">
        <v>23.092124999999996</v>
      </c>
      <c r="M9618">
        <v>5</v>
      </c>
      <c r="N9618" s="1">
        <f>IF(data[[#This Row],[Conversions]]=0,0,data[[#This Row],[Spend, Dollars]]/data[[#This Row],[Conversions]])</f>
        <v>4.6184249999999993</v>
      </c>
      <c r="O9618" s="13">
        <f>data[[#This Row],[Conversions]]/data[[#This Row],[Clicks]]</f>
        <v>0.20569782988789467</v>
      </c>
      <c r="P9618" s="11">
        <v>220</v>
      </c>
      <c r="Q9618" s="11">
        <f>IF(data[[#This Row],[Spend, Dollars]]=0,0,data[[#This Row],[Total conversion value, Dollars]]/data[[#This Row],[Spend, Dollars]])</f>
        <v>9.5270573842814397</v>
      </c>
      <c r="R9618" s="2">
        <v>73.2</v>
      </c>
      <c r="S9618" s="2">
        <v>19.5</v>
      </c>
      <c r="T9618" s="2">
        <v>3</v>
      </c>
      <c r="U9618" s="2">
        <f t="shared" si="150"/>
        <v>95.7</v>
      </c>
    </row>
    <row r="9619" spans="1:21" x14ac:dyDescent="0.2">
      <c r="A9619" t="s">
        <v>24</v>
      </c>
      <c r="B9619" s="3">
        <v>45253</v>
      </c>
      <c r="C9619" s="10" t="str">
        <f>TEXT(data[[#This Row],[Date]],"mmmm")</f>
        <v>November</v>
      </c>
      <c r="D9619" t="s">
        <v>15</v>
      </c>
      <c r="E9619" t="s">
        <v>19</v>
      </c>
      <c r="F9619" t="s">
        <v>20</v>
      </c>
      <c r="G9619" t="s">
        <v>17</v>
      </c>
      <c r="H9619" s="11">
        <v>2480</v>
      </c>
      <c r="I9619" s="11">
        <v>21.079999999999991</v>
      </c>
      <c r="J9619" s="13">
        <f>data[[#This Row],[Clicks]]/data[[#This Row],[Impressions]]</f>
        <v>8.4999999999999971E-3</v>
      </c>
      <c r="K9619" s="1">
        <v>9.0000000000000066E-2</v>
      </c>
      <c r="L9619" s="2">
        <v>1.8972000000000007</v>
      </c>
      <c r="M9619">
        <v>3</v>
      </c>
      <c r="N9619" s="1">
        <f>IF(data[[#This Row],[Conversions]]=0,0,data[[#This Row],[Spend, Dollars]]/data[[#This Row],[Conversions]])</f>
        <v>0.63240000000000018</v>
      </c>
      <c r="O9619" s="13">
        <f>data[[#This Row],[Conversions]]/data[[#This Row],[Clicks]]</f>
        <v>0.14231499051233404</v>
      </c>
      <c r="P9619" s="11">
        <v>251</v>
      </c>
      <c r="Q9619" s="11">
        <f>IF(data[[#This Row],[Spend, Dollars]]=0,0,data[[#This Row],[Total conversion value, Dollars]]/data[[#This Row],[Spend, Dollars]])</f>
        <v>132.30023192072522</v>
      </c>
      <c r="R9619" s="2">
        <v>86.399999999999991</v>
      </c>
      <c r="S9619" s="2">
        <v>13.5</v>
      </c>
      <c r="T9619" s="2">
        <v>6</v>
      </c>
      <c r="U9619" s="2">
        <f t="shared" si="150"/>
        <v>105.89999999999999</v>
      </c>
    </row>
    <row r="9620" spans="1:21" x14ac:dyDescent="0.2">
      <c r="A9620" t="s">
        <v>24</v>
      </c>
      <c r="B9620" s="3">
        <v>45254</v>
      </c>
      <c r="C9620" s="10" t="str">
        <f>TEXT(data[[#This Row],[Date]],"mmmm")</f>
        <v>November</v>
      </c>
      <c r="D9620" t="s">
        <v>15</v>
      </c>
      <c r="E9620" t="s">
        <v>19</v>
      </c>
      <c r="F9620" t="s">
        <v>20</v>
      </c>
      <c r="G9620" t="s">
        <v>17</v>
      </c>
      <c r="H9620" s="11">
        <v>2465</v>
      </c>
      <c r="I9620" s="11">
        <v>23.170999999999996</v>
      </c>
      <c r="J9620" s="13">
        <f>data[[#This Row],[Clicks]]/data[[#This Row],[Impressions]]</f>
        <v>9.3999999999999986E-3</v>
      </c>
      <c r="K9620" s="1">
        <v>1.1399999999999997</v>
      </c>
      <c r="L9620" s="2">
        <v>26.414939999999987</v>
      </c>
      <c r="M9620">
        <v>2</v>
      </c>
      <c r="N9620" s="1">
        <f>IF(data[[#This Row],[Conversions]]=0,0,data[[#This Row],[Spend, Dollars]]/data[[#This Row],[Conversions]])</f>
        <v>13.207469999999994</v>
      </c>
      <c r="O9620" s="13">
        <f>data[[#This Row],[Conversions]]/data[[#This Row],[Clicks]]</f>
        <v>8.631479003927324E-2</v>
      </c>
      <c r="P9620" s="11">
        <v>195</v>
      </c>
      <c r="Q9620" s="11">
        <f>IF(data[[#This Row],[Spend, Dollars]]=0,0,data[[#This Row],[Total conversion value, Dollars]]/data[[#This Row],[Spend, Dollars]])</f>
        <v>7.3821859902010036</v>
      </c>
      <c r="R9620" s="2">
        <v>100.8</v>
      </c>
      <c r="S9620" s="2">
        <v>10.5</v>
      </c>
      <c r="T9620" s="2">
        <v>3</v>
      </c>
      <c r="U9620" s="2">
        <f t="shared" si="150"/>
        <v>114.3</v>
      </c>
    </row>
    <row r="9621" spans="1:21" x14ac:dyDescent="0.2">
      <c r="A9621" t="s">
        <v>24</v>
      </c>
      <c r="B9621" s="3">
        <v>45255</v>
      </c>
      <c r="C9621" s="10" t="str">
        <f>TEXT(data[[#This Row],[Date]],"mmmm")</f>
        <v>November</v>
      </c>
      <c r="D9621" t="s">
        <v>15</v>
      </c>
      <c r="E9621" t="s">
        <v>19</v>
      </c>
      <c r="F9621" t="s">
        <v>20</v>
      </c>
      <c r="G9621" t="s">
        <v>17</v>
      </c>
      <c r="H9621" s="11">
        <v>2515</v>
      </c>
      <c r="I9621" s="11">
        <v>17.101999999999997</v>
      </c>
      <c r="J9621" s="13">
        <f>data[[#This Row],[Clicks]]/data[[#This Row],[Impressions]]</f>
        <v>6.7999999999999988E-3</v>
      </c>
      <c r="K9621" s="1">
        <v>0.96999999999999975</v>
      </c>
      <c r="L9621" s="2">
        <v>16.588939999999994</v>
      </c>
      <c r="M9621">
        <v>5</v>
      </c>
      <c r="N9621" s="1">
        <f>IF(data[[#This Row],[Conversions]]=0,0,data[[#This Row],[Spend, Dollars]]/data[[#This Row],[Conversions]])</f>
        <v>3.3177879999999988</v>
      </c>
      <c r="O9621" s="13">
        <f>data[[#This Row],[Conversions]]/data[[#This Row],[Clicks]]</f>
        <v>0.29236346626125603</v>
      </c>
      <c r="P9621" s="11">
        <v>311</v>
      </c>
      <c r="Q9621" s="11">
        <f>IF(data[[#This Row],[Spend, Dollars]]=0,0,data[[#This Row],[Total conversion value, Dollars]]/data[[#This Row],[Spend, Dollars]])</f>
        <v>18.747430516958897</v>
      </c>
      <c r="R9621" s="2">
        <v>34.799999999999997</v>
      </c>
      <c r="S9621" s="2">
        <v>18</v>
      </c>
      <c r="T9621" s="2">
        <v>3</v>
      </c>
      <c r="U9621" s="2">
        <f t="shared" si="150"/>
        <v>55.8</v>
      </c>
    </row>
    <row r="9622" spans="1:21" x14ac:dyDescent="0.2">
      <c r="A9622" t="s">
        <v>24</v>
      </c>
      <c r="B9622" s="3">
        <v>45256</v>
      </c>
      <c r="C9622" s="10" t="str">
        <f>TEXT(data[[#This Row],[Date]],"mmmm")</f>
        <v>November</v>
      </c>
      <c r="D9622" t="s">
        <v>15</v>
      </c>
      <c r="E9622" t="s">
        <v>19</v>
      </c>
      <c r="F9622" t="s">
        <v>20</v>
      </c>
      <c r="G9622" t="s">
        <v>17</v>
      </c>
      <c r="H9622" s="11">
        <v>2140</v>
      </c>
      <c r="I9622" s="11">
        <v>13.268000000000001</v>
      </c>
      <c r="J9622" s="13">
        <f>data[[#This Row],[Clicks]]/data[[#This Row],[Impressions]]</f>
        <v>6.2000000000000006E-3</v>
      </c>
      <c r="K9622" s="1">
        <v>0.9099999999999997</v>
      </c>
      <c r="L9622" s="2">
        <v>12.073879999999997</v>
      </c>
      <c r="M9622">
        <v>2</v>
      </c>
      <c r="N9622" s="1">
        <f>IF(data[[#This Row],[Conversions]]=0,0,data[[#This Row],[Spend, Dollars]]/data[[#This Row],[Conversions]])</f>
        <v>6.0369399999999986</v>
      </c>
      <c r="O9622" s="13">
        <f>data[[#This Row],[Conversions]]/data[[#This Row],[Clicks]]</f>
        <v>0.15073861923424781</v>
      </c>
      <c r="P9622" s="11">
        <v>186</v>
      </c>
      <c r="Q9622" s="11">
        <f>IF(data[[#This Row],[Spend, Dollars]]=0,0,data[[#This Row],[Total conversion value, Dollars]]/data[[#This Row],[Spend, Dollars]])</f>
        <v>15.405155592071484</v>
      </c>
      <c r="R9622" s="2">
        <v>94.8</v>
      </c>
      <c r="S9622" s="2">
        <v>28.5</v>
      </c>
      <c r="T9622" s="2">
        <v>9</v>
      </c>
      <c r="U9622" s="2">
        <f t="shared" si="150"/>
        <v>132.30000000000001</v>
      </c>
    </row>
    <row r="9623" spans="1:21" x14ac:dyDescent="0.2">
      <c r="A9623" t="s">
        <v>24</v>
      </c>
      <c r="B9623" s="3">
        <v>45257</v>
      </c>
      <c r="C9623" s="10" t="str">
        <f>TEXT(data[[#This Row],[Date]],"mmmm")</f>
        <v>November</v>
      </c>
      <c r="D9623" t="s">
        <v>15</v>
      </c>
      <c r="E9623" t="s">
        <v>19</v>
      </c>
      <c r="F9623" t="s">
        <v>20</v>
      </c>
      <c r="G9623" t="s">
        <v>17</v>
      </c>
      <c r="H9623" s="11">
        <v>1608</v>
      </c>
      <c r="I9623" s="11">
        <v>19.617599999999999</v>
      </c>
      <c r="J9623" s="13">
        <f>data[[#This Row],[Clicks]]/data[[#This Row],[Impressions]]</f>
        <v>1.2199999999999999E-2</v>
      </c>
      <c r="K9623" s="1">
        <v>4.0000000000000008E-2</v>
      </c>
      <c r="L9623" s="2">
        <v>0.78470400000000018</v>
      </c>
      <c r="M9623">
        <v>6</v>
      </c>
      <c r="N9623" s="1">
        <f>IF(data[[#This Row],[Conversions]]=0,0,data[[#This Row],[Spend, Dollars]]/data[[#This Row],[Conversions]])</f>
        <v>0.13078400000000004</v>
      </c>
      <c r="O9623" s="13">
        <f>data[[#This Row],[Conversions]]/data[[#This Row],[Clicks]]</f>
        <v>0.30584781012967949</v>
      </c>
      <c r="P9623" s="11">
        <v>278</v>
      </c>
      <c r="Q9623" s="11">
        <f>IF(data[[#This Row],[Spend, Dollars]]=0,0,data[[#This Row],[Total conversion value, Dollars]]/data[[#This Row],[Spend, Dollars]])</f>
        <v>354.27371340021199</v>
      </c>
      <c r="R9623" s="2">
        <v>79.2</v>
      </c>
      <c r="S9623" s="2">
        <v>16.5</v>
      </c>
      <c r="T9623" s="2">
        <v>5</v>
      </c>
      <c r="U9623" s="2">
        <f t="shared" si="150"/>
        <v>100.7</v>
      </c>
    </row>
    <row r="9624" spans="1:21" x14ac:dyDescent="0.2">
      <c r="A9624" t="s">
        <v>24</v>
      </c>
      <c r="B9624" s="3">
        <v>45258</v>
      </c>
      <c r="C9624" s="10" t="str">
        <f>TEXT(data[[#This Row],[Date]],"mmmm")</f>
        <v>November</v>
      </c>
      <c r="D9624" t="s">
        <v>15</v>
      </c>
      <c r="E9624" t="s">
        <v>19</v>
      </c>
      <c r="F9624" t="s">
        <v>20</v>
      </c>
      <c r="G9624" t="s">
        <v>17</v>
      </c>
      <c r="H9624" s="11">
        <v>2209</v>
      </c>
      <c r="I9624" s="11">
        <v>16.788399999999999</v>
      </c>
      <c r="J9624" s="13">
        <f>data[[#This Row],[Clicks]]/data[[#This Row],[Impressions]]</f>
        <v>7.6E-3</v>
      </c>
      <c r="K9624" s="1">
        <v>0.94999999999999973</v>
      </c>
      <c r="L9624" s="2">
        <v>15.948979999999995</v>
      </c>
      <c r="M9624">
        <v>3</v>
      </c>
      <c r="N9624" s="1">
        <f>IF(data[[#This Row],[Conversions]]=0,0,data[[#This Row],[Spend, Dollars]]/data[[#This Row],[Conversions]])</f>
        <v>5.3163266666666651</v>
      </c>
      <c r="O9624" s="13">
        <f>data[[#This Row],[Conversions]]/data[[#This Row],[Clicks]]</f>
        <v>0.17869481308522553</v>
      </c>
      <c r="P9624" s="11">
        <v>307</v>
      </c>
      <c r="Q9624" s="11">
        <f>IF(data[[#This Row],[Spend, Dollars]]=0,0,data[[#This Row],[Total conversion value, Dollars]]/data[[#This Row],[Spend, Dollars]])</f>
        <v>19.248879865671665</v>
      </c>
      <c r="R9624" s="2">
        <v>79.2</v>
      </c>
      <c r="S9624" s="2">
        <v>30</v>
      </c>
      <c r="T9624" s="2">
        <v>6</v>
      </c>
      <c r="U9624" s="2">
        <f t="shared" si="150"/>
        <v>115.2</v>
      </c>
    </row>
    <row r="9625" spans="1:21" x14ac:dyDescent="0.2">
      <c r="A9625" t="s">
        <v>24</v>
      </c>
      <c r="B9625" s="3">
        <v>45259</v>
      </c>
      <c r="C9625" s="10" t="str">
        <f>TEXT(data[[#This Row],[Date]],"mmmm")</f>
        <v>November</v>
      </c>
      <c r="D9625" t="s">
        <v>15</v>
      </c>
      <c r="E9625" t="s">
        <v>19</v>
      </c>
      <c r="F9625" t="s">
        <v>20</v>
      </c>
      <c r="G9625" t="s">
        <v>17</v>
      </c>
      <c r="H9625" s="11">
        <v>3088</v>
      </c>
      <c r="I9625" s="11">
        <v>25.630400000000005</v>
      </c>
      <c r="J9625" s="13">
        <f>data[[#This Row],[Clicks]]/data[[#This Row],[Impressions]]</f>
        <v>8.3000000000000018E-3</v>
      </c>
      <c r="K9625" s="1">
        <v>9.0000000000000066E-2</v>
      </c>
      <c r="L9625" s="2">
        <v>2.3067360000000021</v>
      </c>
      <c r="M9625">
        <v>6</v>
      </c>
      <c r="N9625" s="1">
        <f>IF(data[[#This Row],[Conversions]]=0,0,data[[#This Row],[Spend, Dollars]]/data[[#This Row],[Conversions]])</f>
        <v>0.38445600000000035</v>
      </c>
      <c r="O9625" s="13">
        <f>data[[#This Row],[Conversions]]/data[[#This Row],[Clicks]]</f>
        <v>0.23409700980086143</v>
      </c>
      <c r="P9625" s="11">
        <v>461</v>
      </c>
      <c r="Q9625" s="11">
        <f>IF(data[[#This Row],[Spend, Dollars]]=0,0,data[[#This Row],[Total conversion value, Dollars]]/data[[#This Row],[Spend, Dollars]])</f>
        <v>199.8494842929575</v>
      </c>
      <c r="R9625" s="2">
        <v>42</v>
      </c>
      <c r="S9625" s="2">
        <v>15</v>
      </c>
      <c r="T9625" s="2">
        <v>5</v>
      </c>
      <c r="U9625" s="2">
        <f t="shared" si="150"/>
        <v>62</v>
      </c>
    </row>
    <row r="9626" spans="1:21" x14ac:dyDescent="0.2">
      <c r="A9626" t="s">
        <v>24</v>
      </c>
      <c r="B9626" s="3">
        <v>45260</v>
      </c>
      <c r="C9626" s="10" t="str">
        <f>TEXT(data[[#This Row],[Date]],"mmmm")</f>
        <v>November</v>
      </c>
      <c r="D9626" t="s">
        <v>15</v>
      </c>
      <c r="E9626" t="s">
        <v>19</v>
      </c>
      <c r="F9626" t="s">
        <v>20</v>
      </c>
      <c r="G9626" t="s">
        <v>17</v>
      </c>
      <c r="H9626" s="11">
        <v>2256</v>
      </c>
      <c r="I9626" s="11">
        <v>13.987200000000003</v>
      </c>
      <c r="J9626" s="13">
        <f>data[[#This Row],[Clicks]]/data[[#This Row],[Impressions]]</f>
        <v>6.2000000000000015E-3</v>
      </c>
      <c r="K9626" s="1">
        <v>1.2499999999999998</v>
      </c>
      <c r="L9626" s="2">
        <v>17.484000000000002</v>
      </c>
      <c r="M9626">
        <v>6</v>
      </c>
      <c r="N9626" s="1">
        <f>IF(data[[#This Row],[Conversions]]=0,0,data[[#This Row],[Spend, Dollars]]/data[[#This Row],[Conversions]])</f>
        <v>2.9140000000000001</v>
      </c>
      <c r="O9626" s="13">
        <f>data[[#This Row],[Conversions]]/data[[#This Row],[Clicks]]</f>
        <v>0.4289636238846945</v>
      </c>
      <c r="P9626" s="11">
        <v>269</v>
      </c>
      <c r="Q9626" s="11">
        <f>IF(data[[#This Row],[Spend, Dollars]]=0,0,data[[#This Row],[Total conversion value, Dollars]]/data[[#This Row],[Spend, Dollars]])</f>
        <v>15.38549530999771</v>
      </c>
      <c r="R9626" s="2">
        <v>80.399999999999991</v>
      </c>
      <c r="S9626" s="2">
        <v>18</v>
      </c>
      <c r="T9626" s="2">
        <v>8</v>
      </c>
      <c r="U9626" s="2">
        <f t="shared" si="150"/>
        <v>106.39999999999999</v>
      </c>
    </row>
    <row r="9627" spans="1:21" x14ac:dyDescent="0.2">
      <c r="A9627" t="s">
        <v>22</v>
      </c>
      <c r="B9627" s="3">
        <v>44986</v>
      </c>
      <c r="C9627" s="10" t="str">
        <f>TEXT(data[[#This Row],[Date]],"mmmm")</f>
        <v>March</v>
      </c>
      <c r="D9627" t="s">
        <v>16</v>
      </c>
      <c r="E9627" t="s">
        <v>19</v>
      </c>
      <c r="F9627" t="s">
        <v>20</v>
      </c>
      <c r="G9627" t="s">
        <v>17</v>
      </c>
      <c r="H9627" s="11">
        <v>1867.2000000000003</v>
      </c>
      <c r="I9627" s="11">
        <v>8.0289599999999997</v>
      </c>
      <c r="J9627" s="13">
        <f>data[[#This Row],[Clicks]]/data[[#This Row],[Impressions]]</f>
        <v>4.2999999999999991E-3</v>
      </c>
      <c r="K9627" s="1">
        <v>0.93999999999999972</v>
      </c>
      <c r="L9627" s="2">
        <v>7.5472223999999972</v>
      </c>
      <c r="M9627">
        <v>2</v>
      </c>
      <c r="N9627" s="1">
        <f>IF(data[[#This Row],[Conversions]]=0,0,data[[#This Row],[Spend, Dollars]]/data[[#This Row],[Conversions]])</f>
        <v>3.7736111999999986</v>
      </c>
      <c r="O9627" s="13">
        <f>data[[#This Row],[Conversions]]/data[[#This Row],[Clicks]]</f>
        <v>0.24909826428329448</v>
      </c>
      <c r="P9627" s="11">
        <v>106</v>
      </c>
      <c r="Q9627" s="11">
        <f>IF(data[[#This Row],[Spend, Dollars]]=0,0,data[[#This Row],[Total conversion value, Dollars]]/data[[#This Row],[Spend, Dollars]])</f>
        <v>14.044902135121928</v>
      </c>
      <c r="R9627" s="2">
        <v>52.8</v>
      </c>
      <c r="S9627" s="2">
        <v>16.5</v>
      </c>
      <c r="T9627" s="2">
        <v>3</v>
      </c>
      <c r="U9627" s="2">
        <f t="shared" si="150"/>
        <v>72.3</v>
      </c>
    </row>
    <row r="9628" spans="1:21" x14ac:dyDescent="0.2">
      <c r="A9628" t="s">
        <v>22</v>
      </c>
      <c r="B9628" s="3">
        <v>44987</v>
      </c>
      <c r="C9628" s="10" t="str">
        <f>TEXT(data[[#This Row],[Date]],"mmmm")</f>
        <v>March</v>
      </c>
      <c r="D9628" t="s">
        <v>16</v>
      </c>
      <c r="E9628" t="s">
        <v>19</v>
      </c>
      <c r="F9628" t="s">
        <v>20</v>
      </c>
      <c r="G9628" t="s">
        <v>17</v>
      </c>
      <c r="H9628" s="11">
        <v>1984</v>
      </c>
      <c r="I9628" s="11">
        <v>9.523200000000001</v>
      </c>
      <c r="J9628" s="13">
        <f>data[[#This Row],[Clicks]]/data[[#This Row],[Impressions]]</f>
        <v>4.8000000000000004E-3</v>
      </c>
      <c r="K9628" s="1">
        <v>0.58999999999999975</v>
      </c>
      <c r="L9628" s="2">
        <v>5.6186879999999979</v>
      </c>
      <c r="M9628">
        <v>2</v>
      </c>
      <c r="N9628" s="1">
        <f>IF(data[[#This Row],[Conversions]]=0,0,data[[#This Row],[Spend, Dollars]]/data[[#This Row],[Conversions]])</f>
        <v>2.809343999999999</v>
      </c>
      <c r="O9628" s="13">
        <f>data[[#This Row],[Conversions]]/data[[#This Row],[Clicks]]</f>
        <v>0.21001344086021503</v>
      </c>
      <c r="P9628" s="11">
        <v>126</v>
      </c>
      <c r="Q9628" s="11">
        <f>IF(data[[#This Row],[Spend, Dollars]]=0,0,data[[#This Row],[Total conversion value, Dollars]]/data[[#This Row],[Spend, Dollars]])</f>
        <v>22.425164024056869</v>
      </c>
      <c r="R9628" s="2">
        <v>30</v>
      </c>
      <c r="S9628" s="2">
        <v>4.5</v>
      </c>
      <c r="T9628" s="2">
        <v>3</v>
      </c>
      <c r="U9628" s="2">
        <f t="shared" si="150"/>
        <v>37.5</v>
      </c>
    </row>
    <row r="9629" spans="1:21" x14ac:dyDescent="0.2">
      <c r="A9629" t="s">
        <v>22</v>
      </c>
      <c r="B9629" s="3">
        <v>44988</v>
      </c>
      <c r="C9629" s="10" t="str">
        <f>TEXT(data[[#This Row],[Date]],"mmmm")</f>
        <v>March</v>
      </c>
      <c r="D9629" t="s">
        <v>16</v>
      </c>
      <c r="E9629" t="s">
        <v>19</v>
      </c>
      <c r="F9629" t="s">
        <v>20</v>
      </c>
      <c r="G9629" t="s">
        <v>17</v>
      </c>
      <c r="H9629" s="11">
        <v>2139</v>
      </c>
      <c r="I9629" s="11">
        <v>14.759100000000002</v>
      </c>
      <c r="J9629" s="13">
        <f>data[[#This Row],[Clicks]]/data[[#This Row],[Impressions]]</f>
        <v>6.9000000000000008E-3</v>
      </c>
      <c r="K9629" s="1">
        <v>0.09</v>
      </c>
      <c r="L9629" s="2">
        <v>1.328319</v>
      </c>
      <c r="M9629">
        <v>4</v>
      </c>
      <c r="N9629" s="1">
        <f>IF(data[[#This Row],[Conversions]]=0,0,data[[#This Row],[Spend, Dollars]]/data[[#This Row],[Conversions]])</f>
        <v>0.33207975000000001</v>
      </c>
      <c r="O9629" s="13">
        <f>data[[#This Row],[Conversions]]/data[[#This Row],[Clicks]]</f>
        <v>0.27101923559024599</v>
      </c>
      <c r="P9629" s="11">
        <v>168</v>
      </c>
      <c r="Q9629" s="11">
        <f>IF(data[[#This Row],[Spend, Dollars]]=0,0,data[[#This Row],[Total conversion value, Dollars]]/data[[#This Row],[Spend, Dollars]])</f>
        <v>126.47564327544814</v>
      </c>
      <c r="R9629" s="2">
        <v>60</v>
      </c>
      <c r="S9629" s="2">
        <v>9</v>
      </c>
      <c r="T9629" s="2">
        <v>0</v>
      </c>
      <c r="U9629" s="2">
        <f t="shared" si="150"/>
        <v>69</v>
      </c>
    </row>
    <row r="9630" spans="1:21" x14ac:dyDescent="0.2">
      <c r="A9630" t="s">
        <v>22</v>
      </c>
      <c r="B9630" s="3">
        <v>44989</v>
      </c>
      <c r="C9630" s="10" t="str">
        <f>TEXT(data[[#This Row],[Date]],"mmmm")</f>
        <v>March</v>
      </c>
      <c r="D9630" t="s">
        <v>16</v>
      </c>
      <c r="E9630" t="s">
        <v>19</v>
      </c>
      <c r="F9630" t="s">
        <v>20</v>
      </c>
      <c r="G9630" t="s">
        <v>17</v>
      </c>
      <c r="H9630" s="11">
        <v>2008.4</v>
      </c>
      <c r="I9630" s="11">
        <v>13.25544</v>
      </c>
      <c r="J9630" s="13">
        <f>data[[#This Row],[Clicks]]/data[[#This Row],[Impressions]]</f>
        <v>6.6E-3</v>
      </c>
      <c r="K9630" s="1">
        <v>0.30999999999999994</v>
      </c>
      <c r="L9630" s="2">
        <v>4.1091863999999996</v>
      </c>
      <c r="M9630">
        <v>3</v>
      </c>
      <c r="N9630" s="1">
        <f>IF(data[[#This Row],[Conversions]]=0,0,data[[#This Row],[Spend, Dollars]]/data[[#This Row],[Conversions]])</f>
        <v>1.3697287999999999</v>
      </c>
      <c r="O9630" s="13">
        <f>data[[#This Row],[Conversions]]/data[[#This Row],[Clicks]]</f>
        <v>0.22632217414133368</v>
      </c>
      <c r="P9630" s="11">
        <v>177</v>
      </c>
      <c r="Q9630" s="11">
        <f>IF(data[[#This Row],[Spend, Dollars]]=0,0,data[[#This Row],[Total conversion value, Dollars]]/data[[#This Row],[Spend, Dollars]])</f>
        <v>43.074220239802216</v>
      </c>
      <c r="R9630" s="2">
        <v>73.2</v>
      </c>
      <c r="S9630" s="2">
        <v>18</v>
      </c>
      <c r="T9630" s="2">
        <v>3</v>
      </c>
      <c r="U9630" s="2">
        <f t="shared" si="150"/>
        <v>94.2</v>
      </c>
    </row>
    <row r="9631" spans="1:21" x14ac:dyDescent="0.2">
      <c r="A9631" t="s">
        <v>22</v>
      </c>
      <c r="B9631" s="3">
        <v>44990</v>
      </c>
      <c r="C9631" s="10" t="str">
        <f>TEXT(data[[#This Row],[Date]],"mmmm")</f>
        <v>March</v>
      </c>
      <c r="D9631" t="s">
        <v>16</v>
      </c>
      <c r="E9631" t="s">
        <v>19</v>
      </c>
      <c r="F9631" t="s">
        <v>20</v>
      </c>
      <c r="G9631" t="s">
        <v>17</v>
      </c>
      <c r="H9631" s="11">
        <v>1095.6000000000001</v>
      </c>
      <c r="I9631" s="11">
        <v>3.39636</v>
      </c>
      <c r="J9631" s="13">
        <f>data[[#This Row],[Clicks]]/data[[#This Row],[Impressions]]</f>
        <v>3.0999999999999995E-3</v>
      </c>
      <c r="K9631" s="1">
        <v>0.20999999999999994</v>
      </c>
      <c r="L9631" s="2">
        <v>0.71323559999999975</v>
      </c>
      <c r="M9631">
        <v>3</v>
      </c>
      <c r="N9631" s="1">
        <f>IF(data[[#This Row],[Conversions]]=0,0,data[[#This Row],[Spend, Dollars]]/data[[#This Row],[Conversions]])</f>
        <v>0.23774519999999991</v>
      </c>
      <c r="O9631" s="13">
        <f>data[[#This Row],[Conversions]]/data[[#This Row],[Clicks]]</f>
        <v>0.88329859025544999</v>
      </c>
      <c r="P9631" s="11">
        <v>213</v>
      </c>
      <c r="Q9631" s="11">
        <f>IF(data[[#This Row],[Spend, Dollars]]=0,0,data[[#This Row],[Total conversion value, Dollars]]/data[[#This Row],[Spend, Dollars]])</f>
        <v>298.63904718160461</v>
      </c>
      <c r="R9631" s="2">
        <v>62.4</v>
      </c>
      <c r="S9631" s="2">
        <v>13.5</v>
      </c>
      <c r="T9631" s="2">
        <v>2</v>
      </c>
      <c r="U9631" s="2">
        <f t="shared" si="150"/>
        <v>77.900000000000006</v>
      </c>
    </row>
    <row r="9632" spans="1:21" x14ac:dyDescent="0.2">
      <c r="A9632" t="s">
        <v>22</v>
      </c>
      <c r="B9632" s="3">
        <v>44991</v>
      </c>
      <c r="C9632" s="10" t="str">
        <f>TEXT(data[[#This Row],[Date]],"mmmm")</f>
        <v>March</v>
      </c>
      <c r="D9632" t="s">
        <v>16</v>
      </c>
      <c r="E9632" t="s">
        <v>19</v>
      </c>
      <c r="F9632" t="s">
        <v>20</v>
      </c>
      <c r="G9632" t="s">
        <v>17</v>
      </c>
      <c r="H9632" s="11">
        <v>1568.8000000000002</v>
      </c>
      <c r="I9632" s="11">
        <v>10.981600000000002</v>
      </c>
      <c r="J9632" s="13">
        <f>data[[#This Row],[Clicks]]/data[[#This Row],[Impressions]]</f>
        <v>7.0000000000000001E-3</v>
      </c>
      <c r="K9632" s="1">
        <v>0.15000000000000008</v>
      </c>
      <c r="L9632" s="2">
        <v>1.6472400000000011</v>
      </c>
      <c r="M9632">
        <v>6</v>
      </c>
      <c r="N9632" s="1">
        <f>IF(data[[#This Row],[Conversions]]=0,0,data[[#This Row],[Spend, Dollars]]/data[[#This Row],[Conversions]])</f>
        <v>0.27454000000000017</v>
      </c>
      <c r="O9632" s="13">
        <f>data[[#This Row],[Conversions]]/data[[#This Row],[Clicks]]</f>
        <v>0.54636847089677265</v>
      </c>
      <c r="P9632" s="11">
        <v>372</v>
      </c>
      <c r="Q9632" s="11">
        <f>IF(data[[#This Row],[Spend, Dollars]]=0,0,data[[#This Row],[Total conversion value, Dollars]]/data[[#This Row],[Spend, Dollars]])</f>
        <v>225.83230130399926</v>
      </c>
      <c r="R9632" s="2">
        <v>69.599999999999994</v>
      </c>
      <c r="S9632" s="2">
        <v>0</v>
      </c>
      <c r="T9632" s="2">
        <v>3</v>
      </c>
      <c r="U9632" s="2">
        <f t="shared" si="150"/>
        <v>72.599999999999994</v>
      </c>
    </row>
    <row r="9633" spans="1:21" x14ac:dyDescent="0.2">
      <c r="A9633" t="s">
        <v>22</v>
      </c>
      <c r="B9633" s="3">
        <v>44992</v>
      </c>
      <c r="C9633" s="10" t="str">
        <f>TEXT(data[[#This Row],[Date]],"mmmm")</f>
        <v>March</v>
      </c>
      <c r="D9633" t="s">
        <v>16</v>
      </c>
      <c r="E9633" t="s">
        <v>19</v>
      </c>
      <c r="F9633" t="s">
        <v>20</v>
      </c>
      <c r="G9633" t="s">
        <v>17</v>
      </c>
      <c r="H9633" s="11">
        <v>1596.2</v>
      </c>
      <c r="I9633" s="11">
        <v>14.046560000000001</v>
      </c>
      <c r="J9633" s="13">
        <f>data[[#This Row],[Clicks]]/data[[#This Row],[Impressions]]</f>
        <v>8.8000000000000005E-3</v>
      </c>
      <c r="K9633" s="1">
        <v>0.42999999999999983</v>
      </c>
      <c r="L9633" s="2">
        <v>6.040020799999998</v>
      </c>
      <c r="M9633">
        <v>4</v>
      </c>
      <c r="N9633" s="1">
        <f>IF(data[[#This Row],[Conversions]]=0,0,data[[#This Row],[Spend, Dollars]]/data[[#This Row],[Conversions]])</f>
        <v>1.5100051999999995</v>
      </c>
      <c r="O9633" s="13">
        <f>data[[#This Row],[Conversions]]/data[[#This Row],[Clicks]]</f>
        <v>0.28476723126516384</v>
      </c>
      <c r="P9633" s="11">
        <v>304</v>
      </c>
      <c r="Q9633" s="11">
        <f>IF(data[[#This Row],[Spend, Dollars]]=0,0,data[[#This Row],[Total conversion value, Dollars]]/data[[#This Row],[Spend, Dollars]])</f>
        <v>50.330952502680141</v>
      </c>
      <c r="R9633" s="2">
        <v>48</v>
      </c>
      <c r="S9633" s="2">
        <v>16.5</v>
      </c>
      <c r="T9633" s="2">
        <v>3</v>
      </c>
      <c r="U9633" s="2">
        <f t="shared" si="150"/>
        <v>67.5</v>
      </c>
    </row>
    <row r="9634" spans="1:21" x14ac:dyDescent="0.2">
      <c r="A9634" t="s">
        <v>22</v>
      </c>
      <c r="B9634" s="3">
        <v>44993</v>
      </c>
      <c r="C9634" s="10" t="str">
        <f>TEXT(data[[#This Row],[Date]],"mmmm")</f>
        <v>March</v>
      </c>
      <c r="D9634" t="s">
        <v>16</v>
      </c>
      <c r="E9634" t="s">
        <v>19</v>
      </c>
      <c r="F9634" t="s">
        <v>20</v>
      </c>
      <c r="G9634" t="s">
        <v>17</v>
      </c>
      <c r="H9634" s="11">
        <v>1090.4000000000001</v>
      </c>
      <c r="I9634" s="11">
        <v>6.9785600000000008</v>
      </c>
      <c r="J9634" s="13">
        <f>data[[#This Row],[Clicks]]/data[[#This Row],[Impressions]]</f>
        <v>6.4000000000000003E-3</v>
      </c>
      <c r="K9634" s="1">
        <v>0.48999999999999977</v>
      </c>
      <c r="L9634" s="2">
        <v>3.4194943999999987</v>
      </c>
      <c r="M9634">
        <v>5</v>
      </c>
      <c r="N9634" s="1">
        <f>IF(data[[#This Row],[Conversions]]=0,0,data[[#This Row],[Spend, Dollars]]/data[[#This Row],[Conversions]])</f>
        <v>0.68389887999999976</v>
      </c>
      <c r="O9634" s="13">
        <f>data[[#This Row],[Conversions]]/data[[#This Row],[Clicks]]</f>
        <v>0.71648019075568592</v>
      </c>
      <c r="P9634" s="11">
        <v>230</v>
      </c>
      <c r="Q9634" s="11">
        <f>IF(data[[#This Row],[Spend, Dollars]]=0,0,data[[#This Row],[Total conversion value, Dollars]]/data[[#This Row],[Spend, Dollars]])</f>
        <v>67.261405662778714</v>
      </c>
      <c r="R9634" s="2">
        <v>42</v>
      </c>
      <c r="S9634" s="2">
        <v>9</v>
      </c>
      <c r="T9634" s="2">
        <v>1</v>
      </c>
      <c r="U9634" s="2">
        <f t="shared" si="150"/>
        <v>52</v>
      </c>
    </row>
    <row r="9635" spans="1:21" x14ac:dyDescent="0.2">
      <c r="A9635" t="s">
        <v>22</v>
      </c>
      <c r="B9635" s="3">
        <v>44994</v>
      </c>
      <c r="C9635" s="10" t="str">
        <f>TEXT(data[[#This Row],[Date]],"mmmm")</f>
        <v>March</v>
      </c>
      <c r="D9635" t="s">
        <v>16</v>
      </c>
      <c r="E9635" t="s">
        <v>19</v>
      </c>
      <c r="F9635" t="s">
        <v>20</v>
      </c>
      <c r="G9635" t="s">
        <v>17</v>
      </c>
      <c r="H9635" s="11">
        <v>1066.4000000000001</v>
      </c>
      <c r="I9635" s="11">
        <v>6.8249600000000026</v>
      </c>
      <c r="J9635" s="13">
        <f>data[[#This Row],[Clicks]]/data[[#This Row],[Impressions]]</f>
        <v>6.400000000000002E-3</v>
      </c>
      <c r="K9635" s="1">
        <v>1.0299999999999998</v>
      </c>
      <c r="L9635" s="2">
        <v>7.0297088000000016</v>
      </c>
      <c r="M9635">
        <v>1</v>
      </c>
      <c r="N9635" s="1">
        <f>IF(data[[#This Row],[Conversions]]=0,0,data[[#This Row],[Spend, Dollars]]/data[[#This Row],[Conversions]])</f>
        <v>7.0297088000000016</v>
      </c>
      <c r="O9635" s="13">
        <f>data[[#This Row],[Conversions]]/data[[#This Row],[Clicks]]</f>
        <v>0.14652100525131279</v>
      </c>
      <c r="P9635" s="11">
        <v>58</v>
      </c>
      <c r="Q9635" s="11">
        <f>IF(data[[#This Row],[Spend, Dollars]]=0,0,data[[#This Row],[Total conversion value, Dollars]]/data[[#This Row],[Spend, Dollars]])</f>
        <v>8.250697383083633</v>
      </c>
      <c r="R9635" s="2">
        <v>26.4</v>
      </c>
      <c r="S9635" s="2">
        <v>1.5</v>
      </c>
      <c r="T9635" s="2">
        <v>3</v>
      </c>
      <c r="U9635" s="2">
        <f t="shared" si="150"/>
        <v>30.9</v>
      </c>
    </row>
    <row r="9636" spans="1:21" x14ac:dyDescent="0.2">
      <c r="A9636" t="s">
        <v>22</v>
      </c>
      <c r="B9636" s="3">
        <v>44995</v>
      </c>
      <c r="C9636" s="10" t="str">
        <f>TEXT(data[[#This Row],[Date]],"mmmm")</f>
        <v>March</v>
      </c>
      <c r="D9636" t="s">
        <v>16</v>
      </c>
      <c r="E9636" t="s">
        <v>19</v>
      </c>
      <c r="F9636" t="s">
        <v>20</v>
      </c>
      <c r="G9636" t="s">
        <v>17</v>
      </c>
      <c r="H9636" s="11">
        <v>1397.8000000000002</v>
      </c>
      <c r="I9636" s="11">
        <v>4.1934000000000005</v>
      </c>
      <c r="J9636" s="13">
        <f>data[[#This Row],[Clicks]]/data[[#This Row],[Impressions]]</f>
        <v>3.0000000000000001E-3</v>
      </c>
      <c r="K9636" s="1">
        <v>0.64999999999999969</v>
      </c>
      <c r="L9636" s="2">
        <v>2.725709999999999</v>
      </c>
      <c r="M9636">
        <v>5</v>
      </c>
      <c r="N9636" s="1">
        <f>IF(data[[#This Row],[Conversions]]=0,0,data[[#This Row],[Spend, Dollars]]/data[[#This Row],[Conversions]])</f>
        <v>0.54514199999999979</v>
      </c>
      <c r="O9636" s="13">
        <f>data[[#This Row],[Conversions]]/data[[#This Row],[Clicks]]</f>
        <v>1.1923498831497112</v>
      </c>
      <c r="P9636" s="11">
        <v>255</v>
      </c>
      <c r="Q9636" s="11">
        <f>IF(data[[#This Row],[Spend, Dollars]]=0,0,data[[#This Row],[Total conversion value, Dollars]]/data[[#This Row],[Spend, Dollars]])</f>
        <v>93.553606216362013</v>
      </c>
      <c r="R9636" s="2">
        <v>44.4</v>
      </c>
      <c r="S9636" s="2">
        <v>3</v>
      </c>
      <c r="T9636" s="2">
        <v>4</v>
      </c>
      <c r="U9636" s="2">
        <f t="shared" si="150"/>
        <v>51.4</v>
      </c>
    </row>
    <row r="9637" spans="1:21" x14ac:dyDescent="0.2">
      <c r="A9637" t="s">
        <v>22</v>
      </c>
      <c r="B9637" s="3">
        <v>44996</v>
      </c>
      <c r="C9637" s="10" t="str">
        <f>TEXT(data[[#This Row],[Date]],"mmmm")</f>
        <v>March</v>
      </c>
      <c r="D9637" t="s">
        <v>16</v>
      </c>
      <c r="E9637" t="s">
        <v>19</v>
      </c>
      <c r="F9637" t="s">
        <v>20</v>
      </c>
      <c r="G9637" t="s">
        <v>17</v>
      </c>
      <c r="H9637" s="11">
        <v>1324.2</v>
      </c>
      <c r="I9637" s="11">
        <v>10.063920000000001</v>
      </c>
      <c r="J9637" s="13">
        <f>data[[#This Row],[Clicks]]/data[[#This Row],[Impressions]]</f>
        <v>7.6000000000000009E-3</v>
      </c>
      <c r="K9637" s="1">
        <v>0.29999999999999993</v>
      </c>
      <c r="L9637" s="2">
        <v>3.0191759999999999</v>
      </c>
      <c r="M9637">
        <v>5</v>
      </c>
      <c r="N9637" s="1">
        <f>IF(data[[#This Row],[Conversions]]=0,0,data[[#This Row],[Spend, Dollars]]/data[[#This Row],[Conversions]])</f>
        <v>0.60383520000000002</v>
      </c>
      <c r="O9637" s="13">
        <f>data[[#This Row],[Conversions]]/data[[#This Row],[Clicks]]</f>
        <v>0.49682429908027881</v>
      </c>
      <c r="P9637" s="11">
        <v>255</v>
      </c>
      <c r="Q9637" s="11">
        <f>IF(data[[#This Row],[Spend, Dollars]]=0,0,data[[#This Row],[Total conversion value, Dollars]]/data[[#This Row],[Spend, Dollars]])</f>
        <v>84.460130843647406</v>
      </c>
      <c r="R9637" s="2">
        <v>55.199999999999996</v>
      </c>
      <c r="S9637" s="2">
        <v>6</v>
      </c>
      <c r="T9637" s="2">
        <v>0</v>
      </c>
      <c r="U9637" s="2">
        <f t="shared" si="150"/>
        <v>61.199999999999996</v>
      </c>
    </row>
    <row r="9638" spans="1:21" x14ac:dyDescent="0.2">
      <c r="A9638" t="s">
        <v>22</v>
      </c>
      <c r="B9638" s="3">
        <v>44997</v>
      </c>
      <c r="C9638" s="10" t="str">
        <f>TEXT(data[[#This Row],[Date]],"mmmm")</f>
        <v>March</v>
      </c>
      <c r="D9638" t="s">
        <v>16</v>
      </c>
      <c r="E9638" t="s">
        <v>19</v>
      </c>
      <c r="F9638" t="s">
        <v>20</v>
      </c>
      <c r="G9638" t="s">
        <v>17</v>
      </c>
      <c r="H9638" s="11">
        <v>1629.4</v>
      </c>
      <c r="I9638" s="11">
        <v>20.530440000000002</v>
      </c>
      <c r="J9638" s="13">
        <f>data[[#This Row],[Clicks]]/data[[#This Row],[Impressions]]</f>
        <v>1.26E-2</v>
      </c>
      <c r="K9638" s="1">
        <v>0.55999999999999983</v>
      </c>
      <c r="L9638" s="2">
        <v>11.497046399999999</v>
      </c>
      <c r="M9638">
        <v>1</v>
      </c>
      <c r="N9638" s="1">
        <f>IF(data[[#This Row],[Conversions]]=0,0,data[[#This Row],[Spend, Dollars]]/data[[#This Row],[Conversions]])</f>
        <v>11.497046399999999</v>
      </c>
      <c r="O9638" s="13">
        <f>data[[#This Row],[Conversions]]/data[[#This Row],[Clicks]]</f>
        <v>4.8708162124143459E-2</v>
      </c>
      <c r="P9638" s="11">
        <v>41</v>
      </c>
      <c r="Q9638" s="11">
        <f>IF(data[[#This Row],[Spend, Dollars]]=0,0,data[[#This Row],[Total conversion value, Dollars]]/data[[#This Row],[Spend, Dollars]])</f>
        <v>3.56613329837479</v>
      </c>
      <c r="R9638" s="2">
        <v>55.199999999999996</v>
      </c>
      <c r="S9638" s="2">
        <v>1.5</v>
      </c>
      <c r="T9638" s="2">
        <v>0</v>
      </c>
      <c r="U9638" s="2">
        <f t="shared" si="150"/>
        <v>56.699999999999996</v>
      </c>
    </row>
    <row r="9639" spans="1:21" x14ac:dyDescent="0.2">
      <c r="A9639" t="s">
        <v>22</v>
      </c>
      <c r="B9639" s="3">
        <v>44998</v>
      </c>
      <c r="C9639" s="10" t="str">
        <f>TEXT(data[[#This Row],[Date]],"mmmm")</f>
        <v>March</v>
      </c>
      <c r="D9639" t="s">
        <v>16</v>
      </c>
      <c r="E9639" t="s">
        <v>19</v>
      </c>
      <c r="F9639" t="s">
        <v>20</v>
      </c>
      <c r="G9639" t="s">
        <v>17</v>
      </c>
      <c r="H9639" s="11">
        <v>1460.6000000000001</v>
      </c>
      <c r="I9639" s="11">
        <v>12.269040000000002</v>
      </c>
      <c r="J9639" s="13">
        <f>data[[#This Row],[Clicks]]/data[[#This Row],[Impressions]]</f>
        <v>8.4000000000000012E-3</v>
      </c>
      <c r="K9639" s="1">
        <v>0.56999999999999984</v>
      </c>
      <c r="L9639" s="2">
        <v>6.9933527999999994</v>
      </c>
      <c r="M9639">
        <v>4</v>
      </c>
      <c r="N9639" s="1">
        <f>IF(data[[#This Row],[Conversions]]=0,0,data[[#This Row],[Spend, Dollars]]/data[[#This Row],[Conversions]])</f>
        <v>1.7483381999999998</v>
      </c>
      <c r="O9639" s="13">
        <f>data[[#This Row],[Conversions]]/data[[#This Row],[Clicks]]</f>
        <v>0.32602387798882382</v>
      </c>
      <c r="P9639" s="11">
        <v>168</v>
      </c>
      <c r="Q9639" s="11">
        <f>IF(data[[#This Row],[Spend, Dollars]]=0,0,data[[#This Row],[Total conversion value, Dollars]]/data[[#This Row],[Spend, Dollars]])</f>
        <v>24.022812062334395</v>
      </c>
      <c r="R9639" s="2">
        <v>70.8</v>
      </c>
      <c r="S9639" s="2">
        <v>19.5</v>
      </c>
      <c r="T9639" s="2">
        <v>3</v>
      </c>
      <c r="U9639" s="2">
        <f t="shared" si="150"/>
        <v>93.3</v>
      </c>
    </row>
    <row r="9640" spans="1:21" x14ac:dyDescent="0.2">
      <c r="A9640" t="s">
        <v>22</v>
      </c>
      <c r="B9640" s="3">
        <v>44999</v>
      </c>
      <c r="C9640" s="10" t="str">
        <f>TEXT(data[[#This Row],[Date]],"mmmm")</f>
        <v>March</v>
      </c>
      <c r="D9640" t="s">
        <v>16</v>
      </c>
      <c r="E9640" t="s">
        <v>19</v>
      </c>
      <c r="F9640" t="s">
        <v>20</v>
      </c>
      <c r="G9640" t="s">
        <v>17</v>
      </c>
      <c r="H9640" s="11">
        <v>2026.6</v>
      </c>
      <c r="I9640" s="11">
        <v>8.1063999999999989</v>
      </c>
      <c r="J9640" s="13">
        <f>data[[#This Row],[Clicks]]/data[[#This Row],[Impressions]]</f>
        <v>4.0000000000000001E-3</v>
      </c>
      <c r="K9640" s="1">
        <v>0.68999999999999984</v>
      </c>
      <c r="L9640" s="2">
        <v>5.5934159999999977</v>
      </c>
      <c r="M9640">
        <v>6</v>
      </c>
      <c r="N9640" s="1">
        <f>IF(data[[#This Row],[Conversions]]=0,0,data[[#This Row],[Spend, Dollars]]/data[[#This Row],[Conversions]])</f>
        <v>0.93223599999999962</v>
      </c>
      <c r="O9640" s="13">
        <f>data[[#This Row],[Conversions]]/data[[#This Row],[Clicks]]</f>
        <v>0.74015592618178239</v>
      </c>
      <c r="P9640" s="11">
        <v>258</v>
      </c>
      <c r="Q9640" s="11">
        <f>IF(data[[#This Row],[Spend, Dollars]]=0,0,data[[#This Row],[Total conversion value, Dollars]]/data[[#This Row],[Spend, Dollars]])</f>
        <v>46.125659167850223</v>
      </c>
      <c r="R9640" s="2">
        <v>28.799999999999997</v>
      </c>
      <c r="S9640" s="2">
        <v>10.5</v>
      </c>
      <c r="T9640" s="2">
        <v>4</v>
      </c>
      <c r="U9640" s="2">
        <f t="shared" si="150"/>
        <v>43.3</v>
      </c>
    </row>
    <row r="9641" spans="1:21" x14ac:dyDescent="0.2">
      <c r="A9641" t="s">
        <v>22</v>
      </c>
      <c r="B9641" s="3">
        <v>45000</v>
      </c>
      <c r="C9641" s="10" t="str">
        <f>TEXT(data[[#This Row],[Date]],"mmmm")</f>
        <v>March</v>
      </c>
      <c r="D9641" t="s">
        <v>16</v>
      </c>
      <c r="E9641" t="s">
        <v>19</v>
      </c>
      <c r="F9641" t="s">
        <v>20</v>
      </c>
      <c r="G9641" t="s">
        <v>17</v>
      </c>
      <c r="H9641" s="11">
        <v>1454</v>
      </c>
      <c r="I9641" s="11">
        <v>13.667599999999998</v>
      </c>
      <c r="J9641" s="13">
        <f>data[[#This Row],[Clicks]]/data[[#This Row],[Impressions]]</f>
        <v>9.3999999999999986E-3</v>
      </c>
      <c r="K9641" s="1">
        <v>9.9999999999999395E-3</v>
      </c>
      <c r="L9641" s="2">
        <v>0.13667599999999916</v>
      </c>
      <c r="M9641">
        <v>3</v>
      </c>
      <c r="N9641" s="1">
        <f>IF(data[[#This Row],[Conversions]]=0,0,data[[#This Row],[Spend, Dollars]]/data[[#This Row],[Conversions]])</f>
        <v>4.5558666666666386E-2</v>
      </c>
      <c r="O9641" s="13">
        <f>data[[#This Row],[Conversions]]/data[[#This Row],[Clicks]]</f>
        <v>0.21949720506892215</v>
      </c>
      <c r="P9641" s="11">
        <v>189</v>
      </c>
      <c r="Q9641" s="11">
        <f>IF(data[[#This Row],[Spend, Dollars]]=0,0,data[[#This Row],[Total conversion value, Dollars]]/data[[#This Row],[Spend, Dollars]])</f>
        <v>1382.8323919342179</v>
      </c>
      <c r="R9641" s="2">
        <v>64.8</v>
      </c>
      <c r="S9641" s="2">
        <v>12</v>
      </c>
      <c r="T9641" s="2">
        <v>3</v>
      </c>
      <c r="U9641" s="2">
        <f t="shared" si="150"/>
        <v>79.8</v>
      </c>
    </row>
    <row r="9642" spans="1:21" x14ac:dyDescent="0.2">
      <c r="A9642" t="s">
        <v>22</v>
      </c>
      <c r="B9642" s="3">
        <v>45001</v>
      </c>
      <c r="C9642" s="10" t="str">
        <f>TEXT(data[[#This Row],[Date]],"mmmm")</f>
        <v>March</v>
      </c>
      <c r="D9642" t="s">
        <v>16</v>
      </c>
      <c r="E9642" t="s">
        <v>19</v>
      </c>
      <c r="F9642" t="s">
        <v>20</v>
      </c>
      <c r="G9642" t="s">
        <v>17</v>
      </c>
      <c r="H9642" s="11">
        <v>1256.8000000000002</v>
      </c>
      <c r="I9642" s="11">
        <v>9.9287200000000002</v>
      </c>
      <c r="J9642" s="13">
        <f>data[[#This Row],[Clicks]]/data[[#This Row],[Impressions]]</f>
        <v>7.899999999999999E-3</v>
      </c>
      <c r="K9642" s="1">
        <v>0.13000000000000006</v>
      </c>
      <c r="L9642" s="2">
        <v>1.2907336000000007</v>
      </c>
      <c r="M9642">
        <v>1</v>
      </c>
      <c r="N9642" s="1">
        <f>IF(data[[#This Row],[Conversions]]=0,0,data[[#This Row],[Spend, Dollars]]/data[[#This Row],[Conversions]])</f>
        <v>1.2907336000000007</v>
      </c>
      <c r="O9642" s="13">
        <f>data[[#This Row],[Conversions]]/data[[#This Row],[Clicks]]</f>
        <v>0.1007179173146186</v>
      </c>
      <c r="P9642" s="11">
        <v>65</v>
      </c>
      <c r="Q9642" s="11">
        <f>IF(data[[#This Row],[Spend, Dollars]]=0,0,data[[#This Row],[Total conversion value, Dollars]]/data[[#This Row],[Spend, Dollars]])</f>
        <v>50.358958657309273</v>
      </c>
      <c r="R9642" s="2">
        <v>61.199999999999996</v>
      </c>
      <c r="S9642" s="2">
        <v>7.5</v>
      </c>
      <c r="T9642" s="2">
        <v>0</v>
      </c>
      <c r="U9642" s="2">
        <f t="shared" si="150"/>
        <v>68.699999999999989</v>
      </c>
    </row>
    <row r="9643" spans="1:21" x14ac:dyDescent="0.2">
      <c r="A9643" t="s">
        <v>22</v>
      </c>
      <c r="B9643" s="3">
        <v>45002</v>
      </c>
      <c r="C9643" s="10" t="str">
        <f>TEXT(data[[#This Row],[Date]],"mmmm")</f>
        <v>March</v>
      </c>
      <c r="D9643" t="s">
        <v>16</v>
      </c>
      <c r="E9643" t="s">
        <v>19</v>
      </c>
      <c r="F9643" t="s">
        <v>20</v>
      </c>
      <c r="G9643" t="s">
        <v>17</v>
      </c>
      <c r="H9643" s="11">
        <v>1174.4000000000001</v>
      </c>
      <c r="I9643" s="11">
        <v>8.2208000000000023</v>
      </c>
      <c r="J9643" s="13">
        <f>data[[#This Row],[Clicks]]/data[[#This Row],[Impressions]]</f>
        <v>7.000000000000001E-3</v>
      </c>
      <c r="K9643" s="1">
        <v>0.85999999999999976</v>
      </c>
      <c r="L9643" s="2">
        <v>7.0698879999999997</v>
      </c>
      <c r="M9643">
        <v>2</v>
      </c>
      <c r="N9643" s="1">
        <f>IF(data[[#This Row],[Conversions]]=0,0,data[[#This Row],[Spend, Dollars]]/data[[#This Row],[Conversions]])</f>
        <v>3.5349439999999999</v>
      </c>
      <c r="O9643" s="13">
        <f>data[[#This Row],[Conversions]]/data[[#This Row],[Clicks]]</f>
        <v>0.24328532502919417</v>
      </c>
      <c r="P9643" s="11">
        <v>114</v>
      </c>
      <c r="Q9643" s="11">
        <f>IF(data[[#This Row],[Spend, Dollars]]=0,0,data[[#This Row],[Total conversion value, Dollars]]/data[[#This Row],[Spend, Dollars]])</f>
        <v>16.124725031004736</v>
      </c>
      <c r="R9643" s="2">
        <v>78</v>
      </c>
      <c r="S9643" s="2">
        <v>15</v>
      </c>
      <c r="T9643" s="2">
        <v>0</v>
      </c>
      <c r="U9643" s="2">
        <f t="shared" si="150"/>
        <v>93</v>
      </c>
    </row>
    <row r="9644" spans="1:21" x14ac:dyDescent="0.2">
      <c r="A9644" t="s">
        <v>22</v>
      </c>
      <c r="B9644" s="3">
        <v>45003</v>
      </c>
      <c r="C9644" s="10" t="str">
        <f>TEXT(data[[#This Row],[Date]],"mmmm")</f>
        <v>March</v>
      </c>
      <c r="D9644" t="s">
        <v>16</v>
      </c>
      <c r="E9644" t="s">
        <v>19</v>
      </c>
      <c r="F9644" t="s">
        <v>20</v>
      </c>
      <c r="G9644" t="s">
        <v>17</v>
      </c>
      <c r="H9644" s="11">
        <v>1605</v>
      </c>
      <c r="I9644" s="11">
        <v>12.519</v>
      </c>
      <c r="J9644" s="13">
        <f>data[[#This Row],[Clicks]]/data[[#This Row],[Impressions]]</f>
        <v>7.8000000000000005E-3</v>
      </c>
      <c r="K9644" s="1">
        <v>0.55999999999999983</v>
      </c>
      <c r="L9644" s="2">
        <v>7.0106399999999978</v>
      </c>
      <c r="M9644">
        <v>3</v>
      </c>
      <c r="N9644" s="1">
        <f>IF(data[[#This Row],[Conversions]]=0,0,data[[#This Row],[Spend, Dollars]]/data[[#This Row],[Conversions]])</f>
        <v>2.3368799999999994</v>
      </c>
      <c r="O9644" s="13">
        <f>data[[#This Row],[Conversions]]/data[[#This Row],[Clicks]]</f>
        <v>0.23963575365444523</v>
      </c>
      <c r="P9644" s="11">
        <v>132</v>
      </c>
      <c r="Q9644" s="11">
        <f>IF(data[[#This Row],[Spend, Dollars]]=0,0,data[[#This Row],[Total conversion value, Dollars]]/data[[#This Row],[Spend, Dollars]])</f>
        <v>18.828523501420705</v>
      </c>
      <c r="R9644" s="2">
        <v>48</v>
      </c>
      <c r="S9644" s="2">
        <v>4.5</v>
      </c>
      <c r="T9644" s="2">
        <v>1</v>
      </c>
      <c r="U9644" s="2">
        <f t="shared" si="150"/>
        <v>53.5</v>
      </c>
    </row>
    <row r="9645" spans="1:21" x14ac:dyDescent="0.2">
      <c r="A9645" t="s">
        <v>22</v>
      </c>
      <c r="B9645" s="3">
        <v>45004</v>
      </c>
      <c r="C9645" s="10" t="str">
        <f>TEXT(data[[#This Row],[Date]],"mmmm")</f>
        <v>March</v>
      </c>
      <c r="D9645" t="s">
        <v>16</v>
      </c>
      <c r="E9645" t="s">
        <v>19</v>
      </c>
      <c r="F9645" t="s">
        <v>20</v>
      </c>
      <c r="G9645" t="s">
        <v>17</v>
      </c>
      <c r="H9645" s="11">
        <v>1703.4</v>
      </c>
      <c r="I9645" s="11">
        <v>13.11618</v>
      </c>
      <c r="J9645" s="13">
        <f>data[[#This Row],[Clicks]]/data[[#This Row],[Impressions]]</f>
        <v>7.6999999999999994E-3</v>
      </c>
      <c r="K9645" s="1">
        <v>0.27999999999999992</v>
      </c>
      <c r="L9645" s="2">
        <v>3.672530399999999</v>
      </c>
      <c r="M9645">
        <v>1</v>
      </c>
      <c r="N9645" s="1">
        <f>IF(data[[#This Row],[Conversions]]=0,0,data[[#This Row],[Spend, Dollars]]/data[[#This Row],[Conversions]])</f>
        <v>3.672530399999999</v>
      </c>
      <c r="O9645" s="13">
        <f>data[[#This Row],[Conversions]]/data[[#This Row],[Clicks]]</f>
        <v>7.6241710620012837E-2</v>
      </c>
      <c r="P9645" s="11">
        <v>71</v>
      </c>
      <c r="Q9645" s="11">
        <f>IF(data[[#This Row],[Spend, Dollars]]=0,0,data[[#This Row],[Total conversion value, Dollars]]/data[[#This Row],[Spend, Dollars]])</f>
        <v>19.332719478646119</v>
      </c>
      <c r="R9645" s="2">
        <v>24</v>
      </c>
      <c r="S9645" s="2">
        <v>4.5</v>
      </c>
      <c r="T9645" s="2">
        <v>2</v>
      </c>
      <c r="U9645" s="2">
        <f t="shared" si="150"/>
        <v>30.5</v>
      </c>
    </row>
    <row r="9646" spans="1:21" x14ac:dyDescent="0.2">
      <c r="A9646" t="s">
        <v>22</v>
      </c>
      <c r="B9646" s="3">
        <v>45005</v>
      </c>
      <c r="C9646" s="10" t="str">
        <f>TEXT(data[[#This Row],[Date]],"mmmm")</f>
        <v>March</v>
      </c>
      <c r="D9646" t="s">
        <v>16</v>
      </c>
      <c r="E9646" t="s">
        <v>19</v>
      </c>
      <c r="F9646" t="s">
        <v>20</v>
      </c>
      <c r="G9646" t="s">
        <v>17</v>
      </c>
      <c r="H9646" s="11">
        <v>1607.8000000000002</v>
      </c>
      <c r="I9646" s="11">
        <v>2.2509200000000007</v>
      </c>
      <c r="J9646" s="13">
        <f>data[[#This Row],[Clicks]]/data[[#This Row],[Impressions]]</f>
        <v>1.4000000000000002E-3</v>
      </c>
      <c r="K9646" s="1">
        <v>0.8999999999999998</v>
      </c>
      <c r="L9646" s="2">
        <v>2.0258280000000002</v>
      </c>
      <c r="M9646">
        <v>3</v>
      </c>
      <c r="N9646" s="1">
        <f>IF(data[[#This Row],[Conversions]]=0,0,data[[#This Row],[Spend, Dollars]]/data[[#This Row],[Conversions]])</f>
        <v>0.6752760000000001</v>
      </c>
      <c r="O9646" s="13">
        <f>data[[#This Row],[Conversions]]/data[[#This Row],[Clicks]]</f>
        <v>1.3327883709771999</v>
      </c>
      <c r="P9646" s="11">
        <v>180</v>
      </c>
      <c r="Q9646" s="11">
        <f>IF(data[[#This Row],[Spend, Dollars]]=0,0,data[[#This Row],[Total conversion value, Dollars]]/data[[#This Row],[Spend, Dollars]])</f>
        <v>88.852558065146681</v>
      </c>
      <c r="R9646" s="2">
        <v>62.4</v>
      </c>
      <c r="S9646" s="2">
        <v>0</v>
      </c>
      <c r="T9646" s="2">
        <v>4</v>
      </c>
      <c r="U9646" s="2">
        <f t="shared" si="150"/>
        <v>66.400000000000006</v>
      </c>
    </row>
    <row r="9647" spans="1:21" x14ac:dyDescent="0.2">
      <c r="A9647" t="s">
        <v>22</v>
      </c>
      <c r="B9647" s="3">
        <v>45006</v>
      </c>
      <c r="C9647" s="10" t="str">
        <f>TEXT(data[[#This Row],[Date]],"mmmm")</f>
        <v>March</v>
      </c>
      <c r="D9647" t="s">
        <v>16</v>
      </c>
      <c r="E9647" t="s">
        <v>19</v>
      </c>
      <c r="F9647" t="s">
        <v>20</v>
      </c>
      <c r="G9647" t="s">
        <v>17</v>
      </c>
      <c r="H9647" s="11">
        <v>1220.6000000000001</v>
      </c>
      <c r="I9647" s="11">
        <v>8.7883200000000006</v>
      </c>
      <c r="J9647" s="13">
        <f>data[[#This Row],[Clicks]]/data[[#This Row],[Impressions]]</f>
        <v>7.1999999999999998E-3</v>
      </c>
      <c r="K9647" s="1">
        <v>0.16000000000000009</v>
      </c>
      <c r="L9647" s="2">
        <v>1.4061312000000008</v>
      </c>
      <c r="M9647">
        <v>4</v>
      </c>
      <c r="N9647" s="1">
        <f>IF(data[[#This Row],[Conversions]]=0,0,data[[#This Row],[Spend, Dollars]]/data[[#This Row],[Conversions]])</f>
        <v>0.3515328000000002</v>
      </c>
      <c r="O9647" s="13">
        <f>data[[#This Row],[Conversions]]/data[[#This Row],[Clicks]]</f>
        <v>0.45514956214612118</v>
      </c>
      <c r="P9647" s="11">
        <v>320</v>
      </c>
      <c r="Q9647" s="11">
        <f>IF(data[[#This Row],[Spend, Dollars]]=0,0,data[[#This Row],[Total conversion value, Dollars]]/data[[#This Row],[Spend, Dollars]])</f>
        <v>227.57478107306048</v>
      </c>
      <c r="R9647" s="2">
        <v>46.8</v>
      </c>
      <c r="S9647" s="2">
        <v>13.5</v>
      </c>
      <c r="T9647" s="2">
        <v>0</v>
      </c>
      <c r="U9647" s="2">
        <f t="shared" si="150"/>
        <v>60.3</v>
      </c>
    </row>
    <row r="9648" spans="1:21" x14ac:dyDescent="0.2">
      <c r="A9648" t="s">
        <v>22</v>
      </c>
      <c r="B9648" s="3">
        <v>45007</v>
      </c>
      <c r="C9648" s="10" t="str">
        <f>TEXT(data[[#This Row],[Date]],"mmmm")</f>
        <v>March</v>
      </c>
      <c r="D9648" t="s">
        <v>16</v>
      </c>
      <c r="E9648" t="s">
        <v>19</v>
      </c>
      <c r="F9648" t="s">
        <v>20</v>
      </c>
      <c r="G9648" t="s">
        <v>17</v>
      </c>
      <c r="H9648" s="11">
        <v>1046</v>
      </c>
      <c r="I9648" s="11">
        <v>2.7195999999999998</v>
      </c>
      <c r="J9648" s="13">
        <f>data[[#This Row],[Clicks]]/data[[#This Row],[Impressions]]</f>
        <v>2.5999999999999999E-3</v>
      </c>
      <c r="K9648" s="1">
        <v>0.60999999999999976</v>
      </c>
      <c r="L9648" s="2">
        <v>1.6589559999999992</v>
      </c>
      <c r="M9648">
        <v>4</v>
      </c>
      <c r="N9648" s="1">
        <f>IF(data[[#This Row],[Conversions]]=0,0,data[[#This Row],[Spend, Dollars]]/data[[#This Row],[Conversions]])</f>
        <v>0.4147389999999998</v>
      </c>
      <c r="O9648" s="13">
        <f>data[[#This Row],[Conversions]]/data[[#This Row],[Clicks]]</f>
        <v>1.4708045300779526</v>
      </c>
      <c r="P9648" s="11">
        <v>136</v>
      </c>
      <c r="Q9648" s="11">
        <f>IF(data[[#This Row],[Spend, Dollars]]=0,0,data[[#This Row],[Total conversion value, Dollars]]/data[[#This Row],[Spend, Dollars]])</f>
        <v>81.979268889590841</v>
      </c>
      <c r="R9648" s="2">
        <v>42</v>
      </c>
      <c r="S9648" s="2">
        <v>1.5</v>
      </c>
      <c r="T9648" s="2">
        <v>5</v>
      </c>
      <c r="U9648" s="2">
        <f t="shared" si="150"/>
        <v>48.5</v>
      </c>
    </row>
    <row r="9649" spans="1:21" x14ac:dyDescent="0.2">
      <c r="A9649" t="s">
        <v>22</v>
      </c>
      <c r="B9649" s="3">
        <v>45008</v>
      </c>
      <c r="C9649" s="10" t="str">
        <f>TEXT(data[[#This Row],[Date]],"mmmm")</f>
        <v>March</v>
      </c>
      <c r="D9649" t="s">
        <v>16</v>
      </c>
      <c r="E9649" t="s">
        <v>19</v>
      </c>
      <c r="F9649" t="s">
        <v>20</v>
      </c>
      <c r="G9649" t="s">
        <v>17</v>
      </c>
      <c r="H9649" s="11">
        <v>1653.4</v>
      </c>
      <c r="I9649" s="11">
        <v>15.872640000000002</v>
      </c>
      <c r="J9649" s="13">
        <f>data[[#This Row],[Clicks]]/data[[#This Row],[Impressions]]</f>
        <v>9.6000000000000009E-3</v>
      </c>
      <c r="K9649" s="1">
        <v>0.18999999999999995</v>
      </c>
      <c r="L9649" s="2">
        <v>3.0158015999999996</v>
      </c>
      <c r="M9649">
        <v>2</v>
      </c>
      <c r="N9649" s="1">
        <f>IF(data[[#This Row],[Conversions]]=0,0,data[[#This Row],[Spend, Dollars]]/data[[#This Row],[Conversions]])</f>
        <v>1.5079007999999998</v>
      </c>
      <c r="O9649" s="13">
        <f>data[[#This Row],[Conversions]]/data[[#This Row],[Clicks]]</f>
        <v>0.12600298375065519</v>
      </c>
      <c r="P9649" s="11">
        <v>78</v>
      </c>
      <c r="Q9649" s="11">
        <f>IF(data[[#This Row],[Spend, Dollars]]=0,0,data[[#This Row],[Total conversion value, Dollars]]/data[[#This Row],[Spend, Dollars]])</f>
        <v>25.863770348818704</v>
      </c>
      <c r="R9649" s="2">
        <v>57.599999999999994</v>
      </c>
      <c r="S9649" s="2">
        <v>13.5</v>
      </c>
      <c r="T9649" s="2">
        <v>0</v>
      </c>
      <c r="U9649" s="2">
        <f t="shared" si="150"/>
        <v>71.099999999999994</v>
      </c>
    </row>
    <row r="9650" spans="1:21" x14ac:dyDescent="0.2">
      <c r="A9650" t="s">
        <v>22</v>
      </c>
      <c r="B9650" s="3">
        <v>45009</v>
      </c>
      <c r="C9650" s="10" t="str">
        <f>TEXT(data[[#This Row],[Date]],"mmmm")</f>
        <v>March</v>
      </c>
      <c r="D9650" t="s">
        <v>16</v>
      </c>
      <c r="E9650" t="s">
        <v>19</v>
      </c>
      <c r="F9650" t="s">
        <v>20</v>
      </c>
      <c r="G9650" t="s">
        <v>17</v>
      </c>
      <c r="H9650" s="11">
        <v>1474.4</v>
      </c>
      <c r="I9650" s="11">
        <v>11.058</v>
      </c>
      <c r="J9650" s="13">
        <f>data[[#This Row],[Clicks]]/data[[#This Row],[Impressions]]</f>
        <v>7.4999999999999997E-3</v>
      </c>
      <c r="K9650" s="1">
        <v>0.4599999999999998</v>
      </c>
      <c r="L9650" s="2">
        <v>5.0866799999999976</v>
      </c>
      <c r="M9650">
        <v>5</v>
      </c>
      <c r="N9650" s="1">
        <f>IF(data[[#This Row],[Conversions]]=0,0,data[[#This Row],[Spend, Dollars]]/data[[#This Row],[Conversions]])</f>
        <v>1.0173359999999996</v>
      </c>
      <c r="O9650" s="13">
        <f>data[[#This Row],[Conversions]]/data[[#This Row],[Clicks]]</f>
        <v>0.45216133116295892</v>
      </c>
      <c r="P9650" s="11">
        <v>310</v>
      </c>
      <c r="Q9650" s="11">
        <f>IF(data[[#This Row],[Spend, Dollars]]=0,0,data[[#This Row],[Total conversion value, Dollars]]/data[[#This Row],[Spend, Dollars]])</f>
        <v>60.943483765442323</v>
      </c>
      <c r="R9650" s="2">
        <v>27.599999999999998</v>
      </c>
      <c r="S9650" s="2">
        <v>0</v>
      </c>
      <c r="T9650" s="2">
        <v>5</v>
      </c>
      <c r="U9650" s="2">
        <f t="shared" si="150"/>
        <v>32.599999999999994</v>
      </c>
    </row>
    <row r="9651" spans="1:21" x14ac:dyDescent="0.2">
      <c r="A9651" t="s">
        <v>22</v>
      </c>
      <c r="B9651" s="3">
        <v>45010</v>
      </c>
      <c r="C9651" s="10" t="str">
        <f>TEXT(data[[#This Row],[Date]],"mmmm")</f>
        <v>March</v>
      </c>
      <c r="D9651" t="s">
        <v>16</v>
      </c>
      <c r="E9651" t="s">
        <v>19</v>
      </c>
      <c r="F9651" t="s">
        <v>20</v>
      </c>
      <c r="G9651" t="s">
        <v>17</v>
      </c>
      <c r="H9651" s="11">
        <v>1896.2000000000003</v>
      </c>
      <c r="I9651" s="11">
        <v>17.63466</v>
      </c>
      <c r="J9651" s="13">
        <f>data[[#This Row],[Clicks]]/data[[#This Row],[Impressions]]</f>
        <v>9.2999999999999992E-3</v>
      </c>
      <c r="K9651" s="1">
        <v>0.65999999999999981</v>
      </c>
      <c r="L9651" s="2">
        <v>11.638875599999997</v>
      </c>
      <c r="M9651">
        <v>5</v>
      </c>
      <c r="N9651" s="1">
        <f>IF(data[[#This Row],[Conversions]]=0,0,data[[#This Row],[Spend, Dollars]]/data[[#This Row],[Conversions]])</f>
        <v>2.3277751199999992</v>
      </c>
      <c r="O9651" s="13">
        <f>data[[#This Row],[Conversions]]/data[[#This Row],[Clicks]]</f>
        <v>0.28353254329825467</v>
      </c>
      <c r="P9651" s="11">
        <v>260</v>
      </c>
      <c r="Q9651" s="11">
        <f>IF(data[[#This Row],[Spend, Dollars]]=0,0,data[[#This Row],[Total conversion value, Dollars]]/data[[#This Row],[Spend, Dollars]])</f>
        <v>22.338927653801889</v>
      </c>
      <c r="R9651" s="2">
        <v>27.599999999999998</v>
      </c>
      <c r="S9651" s="2">
        <v>18</v>
      </c>
      <c r="T9651" s="2">
        <v>4</v>
      </c>
      <c r="U9651" s="2">
        <f t="shared" si="150"/>
        <v>49.599999999999994</v>
      </c>
    </row>
    <row r="9652" spans="1:21" x14ac:dyDescent="0.2">
      <c r="A9652" t="s">
        <v>22</v>
      </c>
      <c r="B9652" s="3">
        <v>45011</v>
      </c>
      <c r="C9652" s="10" t="str">
        <f>TEXT(data[[#This Row],[Date]],"mmmm")</f>
        <v>March</v>
      </c>
      <c r="D9652" t="s">
        <v>16</v>
      </c>
      <c r="E9652" t="s">
        <v>19</v>
      </c>
      <c r="F9652" t="s">
        <v>20</v>
      </c>
      <c r="G9652" t="s">
        <v>17</v>
      </c>
      <c r="H9652" s="11">
        <v>1633</v>
      </c>
      <c r="I9652" s="11">
        <v>3.7559</v>
      </c>
      <c r="J9652" s="13">
        <f>data[[#This Row],[Clicks]]/data[[#This Row],[Impressions]]</f>
        <v>2.3E-3</v>
      </c>
      <c r="K9652" s="1">
        <v>0.87999999999999978</v>
      </c>
      <c r="L9652" s="2">
        <v>3.305191999999999</v>
      </c>
      <c r="M9652">
        <v>5</v>
      </c>
      <c r="N9652" s="1">
        <f>IF(data[[#This Row],[Conversions]]=0,0,data[[#This Row],[Spend, Dollars]]/data[[#This Row],[Conversions]])</f>
        <v>0.6610383999999998</v>
      </c>
      <c r="O9652" s="13">
        <f>data[[#This Row],[Conversions]]/data[[#This Row],[Clicks]]</f>
        <v>1.331238850874624</v>
      </c>
      <c r="P9652" s="11">
        <v>370</v>
      </c>
      <c r="Q9652" s="11">
        <f>IF(data[[#This Row],[Spend, Dollars]]=0,0,data[[#This Row],[Total conversion value, Dollars]]/data[[#This Row],[Spend, Dollars]])</f>
        <v>111.94508518718432</v>
      </c>
      <c r="R9652" s="2">
        <v>25.2</v>
      </c>
      <c r="S9652" s="2">
        <v>9</v>
      </c>
      <c r="T9652" s="2">
        <v>4</v>
      </c>
      <c r="U9652" s="2">
        <f t="shared" si="150"/>
        <v>38.200000000000003</v>
      </c>
    </row>
    <row r="9653" spans="1:21" x14ac:dyDescent="0.2">
      <c r="A9653" t="s">
        <v>22</v>
      </c>
      <c r="B9653" s="3">
        <v>45012</v>
      </c>
      <c r="C9653" s="10" t="str">
        <f>TEXT(data[[#This Row],[Date]],"mmmm")</f>
        <v>March</v>
      </c>
      <c r="D9653" t="s">
        <v>16</v>
      </c>
      <c r="E9653" t="s">
        <v>19</v>
      </c>
      <c r="F9653" t="s">
        <v>20</v>
      </c>
      <c r="G9653" t="s">
        <v>17</v>
      </c>
      <c r="H9653" s="11">
        <v>1180.4000000000001</v>
      </c>
      <c r="I9653" s="11">
        <v>4.957679999999999</v>
      </c>
      <c r="J9653" s="13">
        <f>data[[#This Row],[Clicks]]/data[[#This Row],[Impressions]]</f>
        <v>4.1999999999999989E-3</v>
      </c>
      <c r="K9653" s="1">
        <v>0.72999999999999976</v>
      </c>
      <c r="L9653" s="2">
        <v>3.6191063999999979</v>
      </c>
      <c r="M9653">
        <v>1</v>
      </c>
      <c r="N9653" s="1">
        <f>IF(data[[#This Row],[Conversions]]=0,0,data[[#This Row],[Spend, Dollars]]/data[[#This Row],[Conversions]])</f>
        <v>3.6191063999999979</v>
      </c>
      <c r="O9653" s="13">
        <f>data[[#This Row],[Conversions]]/data[[#This Row],[Clicks]]</f>
        <v>0.20170725016539998</v>
      </c>
      <c r="P9653" s="11">
        <v>65</v>
      </c>
      <c r="Q9653" s="11">
        <f>IF(data[[#This Row],[Spend, Dollars]]=0,0,data[[#This Row],[Total conversion value, Dollars]]/data[[#This Row],[Spend, Dollars]])</f>
        <v>17.960234603768498</v>
      </c>
      <c r="R9653" s="2">
        <v>26.4</v>
      </c>
      <c r="S9653" s="2">
        <v>15</v>
      </c>
      <c r="T9653" s="2">
        <v>4</v>
      </c>
      <c r="U9653" s="2">
        <f t="shared" si="150"/>
        <v>45.4</v>
      </c>
    </row>
    <row r="9654" spans="1:21" x14ac:dyDescent="0.2">
      <c r="A9654" t="s">
        <v>22</v>
      </c>
      <c r="B9654" s="3">
        <v>45013</v>
      </c>
      <c r="C9654" s="10" t="str">
        <f>TEXT(data[[#This Row],[Date]],"mmmm")</f>
        <v>March</v>
      </c>
      <c r="D9654" t="s">
        <v>16</v>
      </c>
      <c r="E9654" t="s">
        <v>19</v>
      </c>
      <c r="F9654" t="s">
        <v>20</v>
      </c>
      <c r="G9654" t="s">
        <v>17</v>
      </c>
      <c r="H9654" s="11">
        <v>1982</v>
      </c>
      <c r="I9654" s="11">
        <v>15.459599999999998</v>
      </c>
      <c r="J9654" s="13">
        <f>data[[#This Row],[Clicks]]/data[[#This Row],[Impressions]]</f>
        <v>7.7999999999999988E-3</v>
      </c>
      <c r="K9654" s="1">
        <v>7.0000000000000062E-2</v>
      </c>
      <c r="L9654" s="2">
        <v>1.0821720000000008</v>
      </c>
      <c r="M9654">
        <v>6</v>
      </c>
      <c r="N9654" s="1">
        <f>IF(data[[#This Row],[Conversions]]=0,0,data[[#This Row],[Spend, Dollars]]/data[[#This Row],[Conversions]])</f>
        <v>0.18036200000000013</v>
      </c>
      <c r="O9654" s="13">
        <f>data[[#This Row],[Conversions]]/data[[#This Row],[Clicks]]</f>
        <v>0.38810835985407133</v>
      </c>
      <c r="P9654" s="11">
        <v>420</v>
      </c>
      <c r="Q9654" s="11">
        <f>IF(data[[#This Row],[Spend, Dollars]]=0,0,data[[#This Row],[Total conversion value, Dollars]]/data[[#This Row],[Spend, Dollars]])</f>
        <v>388.10835985407095</v>
      </c>
      <c r="R9654" s="2">
        <v>46.8</v>
      </c>
      <c r="S9654" s="2">
        <v>10.5</v>
      </c>
      <c r="T9654" s="2">
        <v>0</v>
      </c>
      <c r="U9654" s="2">
        <f t="shared" si="150"/>
        <v>57.3</v>
      </c>
    </row>
    <row r="9655" spans="1:21" x14ac:dyDescent="0.2">
      <c r="A9655" t="s">
        <v>22</v>
      </c>
      <c r="B9655" s="3">
        <v>45014</v>
      </c>
      <c r="C9655" s="10" t="str">
        <f>TEXT(data[[#This Row],[Date]],"mmmm")</f>
        <v>March</v>
      </c>
      <c r="D9655" t="s">
        <v>16</v>
      </c>
      <c r="E9655" t="s">
        <v>19</v>
      </c>
      <c r="F9655" t="s">
        <v>20</v>
      </c>
      <c r="G9655" t="s">
        <v>17</v>
      </c>
      <c r="H9655" s="11">
        <v>1035.2</v>
      </c>
      <c r="I9655" s="11">
        <v>8.1780800000000013</v>
      </c>
      <c r="J9655" s="13">
        <f>data[[#This Row],[Clicks]]/data[[#This Row],[Impressions]]</f>
        <v>7.9000000000000008E-3</v>
      </c>
      <c r="K9655" s="1">
        <v>0.67999999999999983</v>
      </c>
      <c r="L9655" s="2">
        <v>5.5610943999999991</v>
      </c>
      <c r="M9655">
        <v>2</v>
      </c>
      <c r="N9655" s="1">
        <f>IF(data[[#This Row],[Conversions]]=0,0,data[[#This Row],[Spend, Dollars]]/data[[#This Row],[Conversions]])</f>
        <v>2.7805471999999996</v>
      </c>
      <c r="O9655" s="13">
        <f>data[[#This Row],[Conversions]]/data[[#This Row],[Clicks]]</f>
        <v>0.2445561794455422</v>
      </c>
      <c r="P9655" s="11">
        <v>146</v>
      </c>
      <c r="Q9655" s="11">
        <f>IF(data[[#This Row],[Spend, Dollars]]=0,0,data[[#This Row],[Total conversion value, Dollars]]/data[[#This Row],[Spend, Dollars]])</f>
        <v>26.253825146359684</v>
      </c>
      <c r="R9655" s="2">
        <v>68.399999999999991</v>
      </c>
      <c r="S9655" s="2">
        <v>3</v>
      </c>
      <c r="T9655" s="2">
        <v>3</v>
      </c>
      <c r="U9655" s="2">
        <f t="shared" si="150"/>
        <v>74.399999999999991</v>
      </c>
    </row>
    <row r="9656" spans="1:21" x14ac:dyDescent="0.2">
      <c r="A9656" t="s">
        <v>22</v>
      </c>
      <c r="B9656" s="3">
        <v>45015</v>
      </c>
      <c r="C9656" s="10" t="str">
        <f>TEXT(data[[#This Row],[Date]],"mmmm")</f>
        <v>March</v>
      </c>
      <c r="D9656" t="s">
        <v>16</v>
      </c>
      <c r="E9656" t="s">
        <v>19</v>
      </c>
      <c r="F9656" t="s">
        <v>20</v>
      </c>
      <c r="G9656" t="s">
        <v>17</v>
      </c>
      <c r="H9656" s="11">
        <v>2129.6</v>
      </c>
      <c r="I9656" s="11">
        <v>3.6203199999999982</v>
      </c>
      <c r="J9656" s="13">
        <f>data[[#This Row],[Clicks]]/data[[#This Row],[Impressions]]</f>
        <v>1.6999999999999993E-3</v>
      </c>
      <c r="K9656" s="1">
        <v>0.18000000000000005</v>
      </c>
      <c r="L9656" s="2">
        <v>0.65165759999999984</v>
      </c>
      <c r="M9656">
        <v>5</v>
      </c>
      <c r="N9656" s="1">
        <f>IF(data[[#This Row],[Conversions]]=0,0,data[[#This Row],[Spend, Dollars]]/data[[#This Row],[Conversions]])</f>
        <v>0.13033151999999998</v>
      </c>
      <c r="O9656" s="13">
        <f>data[[#This Row],[Conversions]]/data[[#This Row],[Clicks]]</f>
        <v>1.3810933840102539</v>
      </c>
      <c r="P9656" s="11">
        <v>255</v>
      </c>
      <c r="Q9656" s="11">
        <f>IF(data[[#This Row],[Spend, Dollars]]=0,0,data[[#This Row],[Total conversion value, Dollars]]/data[[#This Row],[Spend, Dollars]])</f>
        <v>391.30979213623851</v>
      </c>
      <c r="R9656" s="2">
        <v>20.399999999999999</v>
      </c>
      <c r="S9656" s="2">
        <v>7.5</v>
      </c>
      <c r="T9656" s="2">
        <v>4</v>
      </c>
      <c r="U9656" s="2">
        <f t="shared" si="150"/>
        <v>31.9</v>
      </c>
    </row>
    <row r="9657" spans="1:21" x14ac:dyDescent="0.2">
      <c r="A9657" t="s">
        <v>22</v>
      </c>
      <c r="B9657" s="3">
        <v>45016</v>
      </c>
      <c r="C9657" s="10" t="str">
        <f>TEXT(data[[#This Row],[Date]],"mmmm")</f>
        <v>March</v>
      </c>
      <c r="D9657" t="s">
        <v>16</v>
      </c>
      <c r="E9657" t="s">
        <v>19</v>
      </c>
      <c r="F9657" t="s">
        <v>20</v>
      </c>
      <c r="G9657" t="s">
        <v>17</v>
      </c>
      <c r="H9657" s="11">
        <v>2153.4</v>
      </c>
      <c r="I9657" s="11">
        <v>14.858460000000001</v>
      </c>
      <c r="J9657" s="13">
        <f>data[[#This Row],[Clicks]]/data[[#This Row],[Impressions]]</f>
        <v>6.8999999999999999E-3</v>
      </c>
      <c r="K9657" s="1">
        <v>0.7599999999999999</v>
      </c>
      <c r="L9657" s="2">
        <v>11.292429599999998</v>
      </c>
      <c r="M9657">
        <v>2</v>
      </c>
      <c r="N9657" s="1">
        <f>IF(data[[#This Row],[Conversions]]=0,0,data[[#This Row],[Spend, Dollars]]/data[[#This Row],[Conversions]])</f>
        <v>5.6462147999999992</v>
      </c>
      <c r="O9657" s="13">
        <f>data[[#This Row],[Conversions]]/data[[#This Row],[Clicks]]</f>
        <v>0.13460345150170339</v>
      </c>
      <c r="P9657" s="11">
        <v>136</v>
      </c>
      <c r="Q9657" s="11">
        <f>IF(data[[#This Row],[Spend, Dollars]]=0,0,data[[#This Row],[Total conversion value, Dollars]]/data[[#This Row],[Spend, Dollars]])</f>
        <v>12.043466713310307</v>
      </c>
      <c r="R9657" s="2">
        <v>44.4</v>
      </c>
      <c r="S9657" s="2">
        <v>10.5</v>
      </c>
      <c r="T9657" s="2">
        <v>5</v>
      </c>
      <c r="U9657" s="2">
        <f t="shared" si="150"/>
        <v>59.9</v>
      </c>
    </row>
    <row r="9658" spans="1:21" x14ac:dyDescent="0.2">
      <c r="A9658" t="s">
        <v>22</v>
      </c>
      <c r="B9658" s="3">
        <v>45017</v>
      </c>
      <c r="C9658" s="10" t="str">
        <f>TEXT(data[[#This Row],[Date]],"mmmm")</f>
        <v>April</v>
      </c>
      <c r="D9658" t="s">
        <v>16</v>
      </c>
      <c r="E9658" t="s">
        <v>19</v>
      </c>
      <c r="F9658" t="s">
        <v>20</v>
      </c>
      <c r="G9658" t="s">
        <v>17</v>
      </c>
      <c r="H9658" s="11">
        <v>1469.4</v>
      </c>
      <c r="I9658" s="11">
        <v>13.371540000000001</v>
      </c>
      <c r="J9658" s="13">
        <f>data[[#This Row],[Clicks]]/data[[#This Row],[Impressions]]</f>
        <v>9.1000000000000004E-3</v>
      </c>
      <c r="K9658" s="1">
        <v>0.48999999999999977</v>
      </c>
      <c r="L9658" s="2">
        <v>6.5520545999999973</v>
      </c>
      <c r="M9658">
        <v>4</v>
      </c>
      <c r="N9658" s="1">
        <f>IF(data[[#This Row],[Conversions]]=0,0,data[[#This Row],[Spend, Dollars]]/data[[#This Row],[Conversions]])</f>
        <v>1.6380136499999993</v>
      </c>
      <c r="O9658" s="13">
        <f>data[[#This Row],[Conversions]]/data[[#This Row],[Clicks]]</f>
        <v>0.29914280628858003</v>
      </c>
      <c r="P9658" s="11">
        <v>152</v>
      </c>
      <c r="Q9658" s="11">
        <f>IF(data[[#This Row],[Spend, Dollars]]=0,0,data[[#This Row],[Total conversion value, Dollars]]/data[[#This Row],[Spend, Dollars]])</f>
        <v>23.198829875440914</v>
      </c>
      <c r="R9658" s="2">
        <v>30</v>
      </c>
      <c r="S9658" s="2">
        <v>16.5</v>
      </c>
      <c r="T9658" s="2">
        <v>4</v>
      </c>
      <c r="U9658" s="2">
        <f t="shared" si="150"/>
        <v>50.5</v>
      </c>
    </row>
    <row r="9659" spans="1:21" x14ac:dyDescent="0.2">
      <c r="A9659" t="s">
        <v>22</v>
      </c>
      <c r="B9659" s="3">
        <v>45018</v>
      </c>
      <c r="C9659" s="10" t="str">
        <f>TEXT(data[[#This Row],[Date]],"mmmm")</f>
        <v>April</v>
      </c>
      <c r="D9659" t="s">
        <v>16</v>
      </c>
      <c r="E9659" t="s">
        <v>19</v>
      </c>
      <c r="F9659" t="s">
        <v>20</v>
      </c>
      <c r="G9659" t="s">
        <v>17</v>
      </c>
      <c r="H9659" s="11">
        <v>2084.6</v>
      </c>
      <c r="I9659" s="11">
        <v>13.341439999999999</v>
      </c>
      <c r="J9659" s="13">
        <f>data[[#This Row],[Clicks]]/data[[#This Row],[Impressions]]</f>
        <v>6.3999999999999994E-3</v>
      </c>
      <c r="K9659" s="1">
        <v>0.71999999999999975</v>
      </c>
      <c r="L9659" s="2">
        <v>9.6058367999999952</v>
      </c>
      <c r="M9659">
        <v>5</v>
      </c>
      <c r="N9659" s="1">
        <f>IF(data[[#This Row],[Conversions]]=0,0,data[[#This Row],[Spend, Dollars]]/data[[#This Row],[Conversions]])</f>
        <v>1.921167359999999</v>
      </c>
      <c r="O9659" s="13">
        <f>data[[#This Row],[Conversions]]/data[[#This Row],[Clicks]]</f>
        <v>0.37477213853976787</v>
      </c>
      <c r="P9659" s="11">
        <v>370</v>
      </c>
      <c r="Q9659" s="11">
        <f>IF(data[[#This Row],[Spend, Dollars]]=0,0,data[[#This Row],[Total conversion value, Dollars]]/data[[#This Row],[Spend, Dollars]])</f>
        <v>38.518247572142826</v>
      </c>
      <c r="R9659" s="2">
        <v>84</v>
      </c>
      <c r="S9659" s="2">
        <v>10.5</v>
      </c>
      <c r="T9659" s="2">
        <v>2</v>
      </c>
      <c r="U9659" s="2">
        <f t="shared" si="150"/>
        <v>96.5</v>
      </c>
    </row>
    <row r="9660" spans="1:21" x14ac:dyDescent="0.2">
      <c r="A9660" t="s">
        <v>22</v>
      </c>
      <c r="B9660" s="3">
        <v>45019</v>
      </c>
      <c r="C9660" s="10" t="str">
        <f>TEXT(data[[#This Row],[Date]],"mmmm")</f>
        <v>April</v>
      </c>
      <c r="D9660" t="s">
        <v>16</v>
      </c>
      <c r="E9660" t="s">
        <v>19</v>
      </c>
      <c r="F9660" t="s">
        <v>20</v>
      </c>
      <c r="G9660" t="s">
        <v>17</v>
      </c>
      <c r="H9660" s="11">
        <v>1680.6</v>
      </c>
      <c r="I9660" s="11">
        <v>11.764200000000001</v>
      </c>
      <c r="J9660" s="13">
        <f>data[[#This Row],[Clicks]]/data[[#This Row],[Impressions]]</f>
        <v>7.000000000000001E-3</v>
      </c>
      <c r="K9660" s="1">
        <v>0.90999999999999981</v>
      </c>
      <c r="L9660" s="2">
        <v>10.705421999999999</v>
      </c>
      <c r="M9660">
        <v>5</v>
      </c>
      <c r="N9660" s="1">
        <f>IF(data[[#This Row],[Conversions]]=0,0,data[[#This Row],[Spend, Dollars]]/data[[#This Row],[Conversions]])</f>
        <v>2.1410843999999996</v>
      </c>
      <c r="O9660" s="13">
        <f>data[[#This Row],[Conversions]]/data[[#This Row],[Clicks]]</f>
        <v>0.42501827578585877</v>
      </c>
      <c r="P9660" s="11">
        <v>330</v>
      </c>
      <c r="Q9660" s="11">
        <f>IF(data[[#This Row],[Spend, Dollars]]=0,0,data[[#This Row],[Total conversion value, Dollars]]/data[[#This Row],[Spend, Dollars]])</f>
        <v>30.82550132073262</v>
      </c>
      <c r="R9660" s="2">
        <v>45.6</v>
      </c>
      <c r="S9660" s="2">
        <v>6</v>
      </c>
      <c r="T9660" s="2">
        <v>1</v>
      </c>
      <c r="U9660" s="2">
        <f t="shared" si="150"/>
        <v>52.6</v>
      </c>
    </row>
    <row r="9661" spans="1:21" x14ac:dyDescent="0.2">
      <c r="A9661" t="s">
        <v>22</v>
      </c>
      <c r="B9661" s="3">
        <v>45020</v>
      </c>
      <c r="C9661" s="10" t="str">
        <f>TEXT(data[[#This Row],[Date]],"mmmm")</f>
        <v>April</v>
      </c>
      <c r="D9661" t="s">
        <v>16</v>
      </c>
      <c r="E9661" t="s">
        <v>19</v>
      </c>
      <c r="F9661" t="s">
        <v>20</v>
      </c>
      <c r="G9661" t="s">
        <v>17</v>
      </c>
      <c r="H9661" s="11">
        <v>973</v>
      </c>
      <c r="I9661" s="11">
        <v>5.3515000000000006</v>
      </c>
      <c r="J9661" s="13">
        <f>data[[#This Row],[Clicks]]/data[[#This Row],[Impressions]]</f>
        <v>5.5000000000000005E-3</v>
      </c>
      <c r="K9661" s="1">
        <v>0.16000000000000003</v>
      </c>
      <c r="L9661" s="2">
        <v>0.85624000000000022</v>
      </c>
      <c r="M9661">
        <v>1</v>
      </c>
      <c r="N9661" s="1">
        <f>IF(data[[#This Row],[Conversions]]=0,0,data[[#This Row],[Spend, Dollars]]/data[[#This Row],[Conversions]])</f>
        <v>0.85624000000000022</v>
      </c>
      <c r="O9661" s="13">
        <f>data[[#This Row],[Conversions]]/data[[#This Row],[Clicks]]</f>
        <v>0.18686349621601417</v>
      </c>
      <c r="P9661" s="11">
        <v>56</v>
      </c>
      <c r="Q9661" s="11">
        <f>IF(data[[#This Row],[Spend, Dollars]]=0,0,data[[#This Row],[Total conversion value, Dollars]]/data[[#This Row],[Spend, Dollars]])</f>
        <v>65.402223675604958</v>
      </c>
      <c r="R9661" s="2">
        <v>22.8</v>
      </c>
      <c r="S9661" s="2">
        <v>0</v>
      </c>
      <c r="T9661" s="2">
        <v>0</v>
      </c>
      <c r="U9661" s="2">
        <f t="shared" si="150"/>
        <v>22.8</v>
      </c>
    </row>
    <row r="9662" spans="1:21" x14ac:dyDescent="0.2">
      <c r="A9662" t="s">
        <v>22</v>
      </c>
      <c r="B9662" s="3">
        <v>45021</v>
      </c>
      <c r="C9662" s="10" t="str">
        <f>TEXT(data[[#This Row],[Date]],"mmmm")</f>
        <v>April</v>
      </c>
      <c r="D9662" t="s">
        <v>16</v>
      </c>
      <c r="E9662" t="s">
        <v>19</v>
      </c>
      <c r="F9662" t="s">
        <v>20</v>
      </c>
      <c r="G9662" t="s">
        <v>17</v>
      </c>
      <c r="H9662" s="11">
        <v>1348.6000000000001</v>
      </c>
      <c r="I9662" s="11">
        <v>8.7658999999999985</v>
      </c>
      <c r="J9662" s="13">
        <f>data[[#This Row],[Clicks]]/data[[#This Row],[Impressions]]</f>
        <v>6.499999999999998E-3</v>
      </c>
      <c r="K9662" s="1">
        <v>0.95999999999999985</v>
      </c>
      <c r="L9662" s="2">
        <v>8.415263999999997</v>
      </c>
      <c r="M9662">
        <v>6</v>
      </c>
      <c r="N9662" s="1">
        <f>IF(data[[#This Row],[Conversions]]=0,0,data[[#This Row],[Spend, Dollars]]/data[[#This Row],[Conversions]])</f>
        <v>1.4025439999999996</v>
      </c>
      <c r="O9662" s="13">
        <f>data[[#This Row],[Conversions]]/data[[#This Row],[Clicks]]</f>
        <v>0.68447050502515439</v>
      </c>
      <c r="P9662" s="11">
        <v>360</v>
      </c>
      <c r="Q9662" s="11">
        <f>IF(data[[#This Row],[Spend, Dollars]]=0,0,data[[#This Row],[Total conversion value, Dollars]]/data[[#This Row],[Spend, Dollars]])</f>
        <v>42.779406564072161</v>
      </c>
      <c r="R9662" s="2">
        <v>78</v>
      </c>
      <c r="S9662" s="2">
        <v>9</v>
      </c>
      <c r="T9662" s="2">
        <v>4</v>
      </c>
      <c r="U9662" s="2">
        <f t="shared" si="150"/>
        <v>91</v>
      </c>
    </row>
    <row r="9663" spans="1:21" x14ac:dyDescent="0.2">
      <c r="A9663" t="s">
        <v>22</v>
      </c>
      <c r="B9663" s="3">
        <v>45022</v>
      </c>
      <c r="C9663" s="10" t="str">
        <f>TEXT(data[[#This Row],[Date]],"mmmm")</f>
        <v>April</v>
      </c>
      <c r="D9663" t="s">
        <v>16</v>
      </c>
      <c r="E9663" t="s">
        <v>19</v>
      </c>
      <c r="F9663" t="s">
        <v>20</v>
      </c>
      <c r="G9663" t="s">
        <v>17</v>
      </c>
      <c r="H9663" s="11">
        <v>941.60000000000014</v>
      </c>
      <c r="I9663" s="11">
        <v>5.6496000000000022</v>
      </c>
      <c r="J9663" s="13">
        <f>data[[#This Row],[Clicks]]/data[[#This Row],[Impressions]]</f>
        <v>6.0000000000000019E-3</v>
      </c>
      <c r="K9663" s="1">
        <v>1.1599999999999997</v>
      </c>
      <c r="L9663" s="2">
        <v>6.5535360000000011</v>
      </c>
      <c r="M9663">
        <v>2</v>
      </c>
      <c r="N9663" s="1">
        <f>IF(data[[#This Row],[Conversions]]=0,0,data[[#This Row],[Spend, Dollars]]/data[[#This Row],[Conversions]])</f>
        <v>3.2767680000000006</v>
      </c>
      <c r="O9663" s="13">
        <f>data[[#This Row],[Conversions]]/data[[#This Row],[Clicks]]</f>
        <v>0.35400736335315763</v>
      </c>
      <c r="P9663" s="11">
        <v>100</v>
      </c>
      <c r="Q9663" s="11">
        <f>IF(data[[#This Row],[Spend, Dollars]]=0,0,data[[#This Row],[Total conversion value, Dollars]]/data[[#This Row],[Spend, Dollars]])</f>
        <v>15.258938075567142</v>
      </c>
      <c r="R9663" s="2">
        <v>33.6</v>
      </c>
      <c r="S9663" s="2">
        <v>12</v>
      </c>
      <c r="T9663" s="2">
        <v>4</v>
      </c>
      <c r="U9663" s="2">
        <f t="shared" si="150"/>
        <v>49.6</v>
      </c>
    </row>
    <row r="9664" spans="1:21" x14ac:dyDescent="0.2">
      <c r="A9664" t="s">
        <v>22</v>
      </c>
      <c r="B9664" s="3">
        <v>45023</v>
      </c>
      <c r="C9664" s="10" t="str">
        <f>TEXT(data[[#This Row],[Date]],"mmmm")</f>
        <v>April</v>
      </c>
      <c r="D9664" t="s">
        <v>16</v>
      </c>
      <c r="E9664" t="s">
        <v>19</v>
      </c>
      <c r="F9664" t="s">
        <v>20</v>
      </c>
      <c r="G9664" t="s">
        <v>17</v>
      </c>
      <c r="H9664" s="11">
        <v>1709.8000000000002</v>
      </c>
      <c r="I9664" s="11">
        <v>9.9168400000000005</v>
      </c>
      <c r="J9664" s="13">
        <f>data[[#This Row],[Clicks]]/data[[#This Row],[Impressions]]</f>
        <v>5.7999999999999996E-3</v>
      </c>
      <c r="K9664" s="1">
        <v>0.60999999999999976</v>
      </c>
      <c r="L9664" s="2">
        <v>6.0492723999999978</v>
      </c>
      <c r="M9664">
        <v>4</v>
      </c>
      <c r="N9664" s="1">
        <f>IF(data[[#This Row],[Conversions]]=0,0,data[[#This Row],[Spend, Dollars]]/data[[#This Row],[Conversions]])</f>
        <v>1.5123180999999994</v>
      </c>
      <c r="O9664" s="13">
        <f>data[[#This Row],[Conversions]]/data[[#This Row],[Clicks]]</f>
        <v>0.40335429431149439</v>
      </c>
      <c r="P9664" s="11">
        <v>276</v>
      </c>
      <c r="Q9664" s="11">
        <f>IF(data[[#This Row],[Spend, Dollars]]=0,0,data[[#This Row],[Total conversion value, Dollars]]/data[[#This Row],[Spend, Dollars]])</f>
        <v>45.625321815562494</v>
      </c>
      <c r="R9664" s="2">
        <v>22.8</v>
      </c>
      <c r="S9664" s="2">
        <v>4.5</v>
      </c>
      <c r="T9664" s="2">
        <v>1</v>
      </c>
      <c r="U9664" s="2">
        <f t="shared" si="150"/>
        <v>28.3</v>
      </c>
    </row>
    <row r="9665" spans="1:21" x14ac:dyDescent="0.2">
      <c r="A9665" t="s">
        <v>22</v>
      </c>
      <c r="B9665" s="3">
        <v>45024</v>
      </c>
      <c r="C9665" s="10" t="str">
        <f>TEXT(data[[#This Row],[Date]],"mmmm")</f>
        <v>April</v>
      </c>
      <c r="D9665" t="s">
        <v>16</v>
      </c>
      <c r="E9665" t="s">
        <v>19</v>
      </c>
      <c r="F9665" t="s">
        <v>20</v>
      </c>
      <c r="G9665" t="s">
        <v>17</v>
      </c>
      <c r="H9665" s="11">
        <v>908.2</v>
      </c>
      <c r="I9665" s="11">
        <v>5.72166</v>
      </c>
      <c r="J9665" s="13">
        <f>data[[#This Row],[Clicks]]/data[[#This Row],[Impressions]]</f>
        <v>6.3E-3</v>
      </c>
      <c r="K9665" s="1">
        <v>0.77999999999999969</v>
      </c>
      <c r="L9665" s="2">
        <v>4.4628947999999982</v>
      </c>
      <c r="M9665">
        <v>2</v>
      </c>
      <c r="N9665" s="1">
        <f>IF(data[[#This Row],[Conversions]]=0,0,data[[#This Row],[Spend, Dollars]]/data[[#This Row],[Conversions]])</f>
        <v>2.2314473999999991</v>
      </c>
      <c r="O9665" s="13">
        <f>data[[#This Row],[Conversions]]/data[[#This Row],[Clicks]]</f>
        <v>0.34954890713534187</v>
      </c>
      <c r="P9665" s="11">
        <v>150</v>
      </c>
      <c r="Q9665" s="11">
        <f>IF(data[[#This Row],[Spend, Dollars]]=0,0,data[[#This Row],[Total conversion value, Dollars]]/data[[#This Row],[Spend, Dollars]])</f>
        <v>33.610471839936729</v>
      </c>
      <c r="R9665" s="2">
        <v>36</v>
      </c>
      <c r="S9665" s="2">
        <v>7.5</v>
      </c>
      <c r="T9665" s="2">
        <v>0</v>
      </c>
      <c r="U9665" s="2">
        <f t="shared" si="150"/>
        <v>43.5</v>
      </c>
    </row>
    <row r="9666" spans="1:21" x14ac:dyDescent="0.2">
      <c r="A9666" t="s">
        <v>22</v>
      </c>
      <c r="B9666" s="3">
        <v>45025</v>
      </c>
      <c r="C9666" s="10" t="str">
        <f>TEXT(data[[#This Row],[Date]],"mmmm")</f>
        <v>April</v>
      </c>
      <c r="D9666" t="s">
        <v>16</v>
      </c>
      <c r="E9666" t="s">
        <v>19</v>
      </c>
      <c r="F9666" t="s">
        <v>20</v>
      </c>
      <c r="G9666" t="s">
        <v>17</v>
      </c>
      <c r="H9666" s="11">
        <v>1147.6000000000001</v>
      </c>
      <c r="I9666" s="11">
        <v>12.508840000000001</v>
      </c>
      <c r="J9666" s="13">
        <f>data[[#This Row],[Clicks]]/data[[#This Row],[Impressions]]</f>
        <v>1.09E-2</v>
      </c>
      <c r="K9666" s="1">
        <v>0.76999999999999991</v>
      </c>
      <c r="L9666" s="2">
        <v>9.6318067999999997</v>
      </c>
      <c r="M9666">
        <v>6</v>
      </c>
      <c r="N9666" s="1">
        <f>IF(data[[#This Row],[Conversions]]=0,0,data[[#This Row],[Spend, Dollars]]/data[[#This Row],[Conversions]])</f>
        <v>1.6053011333333334</v>
      </c>
      <c r="O9666" s="13">
        <f>data[[#This Row],[Conversions]]/data[[#This Row],[Clicks]]</f>
        <v>0.47966078389363037</v>
      </c>
      <c r="P9666" s="11">
        <v>390</v>
      </c>
      <c r="Q9666" s="11">
        <f>IF(data[[#This Row],[Spend, Dollars]]=0,0,data[[#This Row],[Total conversion value, Dollars]]/data[[#This Row],[Spend, Dollars]])</f>
        <v>40.490845393618152</v>
      </c>
      <c r="R9666" s="2">
        <v>40.799999999999997</v>
      </c>
      <c r="S9666" s="2">
        <v>3</v>
      </c>
      <c r="T9666" s="2">
        <v>5</v>
      </c>
      <c r="U9666" s="2">
        <f t="shared" si="150"/>
        <v>48.8</v>
      </c>
    </row>
    <row r="9667" spans="1:21" x14ac:dyDescent="0.2">
      <c r="A9667" t="s">
        <v>22</v>
      </c>
      <c r="B9667" s="3">
        <v>45026</v>
      </c>
      <c r="C9667" s="10" t="str">
        <f>TEXT(data[[#This Row],[Date]],"mmmm")</f>
        <v>April</v>
      </c>
      <c r="D9667" t="s">
        <v>16</v>
      </c>
      <c r="E9667" t="s">
        <v>19</v>
      </c>
      <c r="F9667" t="s">
        <v>20</v>
      </c>
      <c r="G9667" t="s">
        <v>17</v>
      </c>
      <c r="H9667" s="11">
        <v>1167.6000000000001</v>
      </c>
      <c r="I9667" s="11">
        <v>7.7061600000000006</v>
      </c>
      <c r="J9667" s="13">
        <f>data[[#This Row],[Clicks]]/data[[#This Row],[Impressions]]</f>
        <v>6.6E-3</v>
      </c>
      <c r="K9667" s="1">
        <v>0.92999999999999983</v>
      </c>
      <c r="L9667" s="2">
        <v>7.1667287999999996</v>
      </c>
      <c r="M9667">
        <v>2</v>
      </c>
      <c r="N9667" s="1">
        <f>IF(data[[#This Row],[Conversions]]=0,0,data[[#This Row],[Spend, Dollars]]/data[[#This Row],[Conversions]])</f>
        <v>3.5833643999999998</v>
      </c>
      <c r="O9667" s="13">
        <f>data[[#This Row],[Conversions]]/data[[#This Row],[Clicks]]</f>
        <v>0.25953263363335305</v>
      </c>
      <c r="P9667" s="11">
        <v>110</v>
      </c>
      <c r="Q9667" s="11">
        <f>IF(data[[#This Row],[Spend, Dollars]]=0,0,data[[#This Row],[Total conversion value, Dollars]]/data[[#This Row],[Spend, Dollars]])</f>
        <v>15.348704139606902</v>
      </c>
      <c r="R9667" s="2">
        <v>50.4</v>
      </c>
      <c r="S9667" s="2">
        <v>0</v>
      </c>
      <c r="T9667" s="2">
        <v>3</v>
      </c>
      <c r="U9667" s="2">
        <f t="shared" ref="U9667:U9730" si="151">SUM(R9667:T9667)</f>
        <v>53.4</v>
      </c>
    </row>
    <row r="9668" spans="1:21" x14ac:dyDescent="0.2">
      <c r="A9668" t="s">
        <v>22</v>
      </c>
      <c r="B9668" s="3">
        <v>45027</v>
      </c>
      <c r="C9668" s="10" t="str">
        <f>TEXT(data[[#This Row],[Date]],"mmmm")</f>
        <v>April</v>
      </c>
      <c r="D9668" t="s">
        <v>16</v>
      </c>
      <c r="E9668" t="s">
        <v>19</v>
      </c>
      <c r="F9668" t="s">
        <v>20</v>
      </c>
      <c r="G9668" t="s">
        <v>17</v>
      </c>
      <c r="H9668" s="11">
        <v>1907.8000000000002</v>
      </c>
      <c r="I9668" s="11">
        <v>12.400700000000002</v>
      </c>
      <c r="J9668" s="13">
        <f>data[[#This Row],[Clicks]]/data[[#This Row],[Impressions]]</f>
        <v>6.5000000000000006E-3</v>
      </c>
      <c r="K9668" s="1">
        <v>0.62999999999999978</v>
      </c>
      <c r="L9668" s="2">
        <v>7.8124409999999989</v>
      </c>
      <c r="M9668">
        <v>1</v>
      </c>
      <c r="N9668" s="1">
        <f>IF(data[[#This Row],[Conversions]]=0,0,data[[#This Row],[Spend, Dollars]]/data[[#This Row],[Conversions]])</f>
        <v>7.8124409999999989</v>
      </c>
      <c r="O9668" s="13">
        <f>data[[#This Row],[Conversions]]/data[[#This Row],[Clicks]]</f>
        <v>8.0640608997879143E-2</v>
      </c>
      <c r="P9668" s="11">
        <v>42</v>
      </c>
      <c r="Q9668" s="11">
        <f>IF(data[[#This Row],[Spend, Dollars]]=0,0,data[[#This Row],[Total conversion value, Dollars]]/data[[#This Row],[Spend, Dollars]])</f>
        <v>5.3760405998586105</v>
      </c>
      <c r="R9668" s="2">
        <v>37.199999999999996</v>
      </c>
      <c r="S9668" s="2">
        <v>15</v>
      </c>
      <c r="T9668" s="2">
        <v>1</v>
      </c>
      <c r="U9668" s="2">
        <f t="shared" si="151"/>
        <v>53.199999999999996</v>
      </c>
    </row>
    <row r="9669" spans="1:21" x14ac:dyDescent="0.2">
      <c r="A9669" t="s">
        <v>22</v>
      </c>
      <c r="B9669" s="3">
        <v>45028</v>
      </c>
      <c r="C9669" s="10" t="str">
        <f>TEXT(data[[#This Row],[Date]],"mmmm")</f>
        <v>April</v>
      </c>
      <c r="D9669" t="s">
        <v>16</v>
      </c>
      <c r="E9669" t="s">
        <v>19</v>
      </c>
      <c r="F9669" t="s">
        <v>20</v>
      </c>
      <c r="G9669" t="s">
        <v>17</v>
      </c>
      <c r="H9669" s="11">
        <v>2002</v>
      </c>
      <c r="I9669" s="11">
        <v>11.811800000000003</v>
      </c>
      <c r="J9669" s="13">
        <f>data[[#This Row],[Clicks]]/data[[#This Row],[Impressions]]</f>
        <v>5.9000000000000016E-3</v>
      </c>
      <c r="K9669" s="1">
        <v>0.5299999999999998</v>
      </c>
      <c r="L9669" s="2">
        <v>6.2602539999999998</v>
      </c>
      <c r="M9669">
        <v>5</v>
      </c>
      <c r="N9669" s="1">
        <f>IF(data[[#This Row],[Conversions]]=0,0,data[[#This Row],[Spend, Dollars]]/data[[#This Row],[Conversions]])</f>
        <v>1.2520507999999999</v>
      </c>
      <c r="O9669" s="13">
        <f>data[[#This Row],[Conversions]]/data[[#This Row],[Clicks]]</f>
        <v>0.42330550805127065</v>
      </c>
      <c r="P9669" s="11">
        <v>170</v>
      </c>
      <c r="Q9669" s="11">
        <f>IF(data[[#This Row],[Spend, Dollars]]=0,0,data[[#This Row],[Total conversion value, Dollars]]/data[[#This Row],[Spend, Dollars]])</f>
        <v>27.155447686307937</v>
      </c>
      <c r="R9669" s="2">
        <v>75.599999999999994</v>
      </c>
      <c r="S9669" s="2">
        <v>18</v>
      </c>
      <c r="T9669" s="2">
        <v>2</v>
      </c>
      <c r="U9669" s="2">
        <f t="shared" si="151"/>
        <v>95.6</v>
      </c>
    </row>
    <row r="9670" spans="1:21" x14ac:dyDescent="0.2">
      <c r="A9670" t="s">
        <v>22</v>
      </c>
      <c r="B9670" s="3">
        <v>45029</v>
      </c>
      <c r="C9670" s="10" t="str">
        <f>TEXT(data[[#This Row],[Date]],"mmmm")</f>
        <v>April</v>
      </c>
      <c r="D9670" t="s">
        <v>16</v>
      </c>
      <c r="E9670" t="s">
        <v>19</v>
      </c>
      <c r="F9670" t="s">
        <v>20</v>
      </c>
      <c r="G9670" t="s">
        <v>17</v>
      </c>
      <c r="H9670" s="11">
        <v>1298.6000000000001</v>
      </c>
      <c r="I9670" s="11">
        <v>5.5839799999999995</v>
      </c>
      <c r="J9670" s="13">
        <f>data[[#This Row],[Clicks]]/data[[#This Row],[Impressions]]</f>
        <v>4.2999999999999991E-3</v>
      </c>
      <c r="K9670" s="1">
        <v>0.4599999999999998</v>
      </c>
      <c r="L9670" s="2">
        <v>2.5686307999999984</v>
      </c>
      <c r="M9670">
        <v>1</v>
      </c>
      <c r="N9670" s="1">
        <f>IF(data[[#This Row],[Conversions]]=0,0,data[[#This Row],[Spend, Dollars]]/data[[#This Row],[Conversions]])</f>
        <v>2.5686307999999984</v>
      </c>
      <c r="O9670" s="13">
        <f>data[[#This Row],[Conversions]]/data[[#This Row],[Clicks]]</f>
        <v>0.17908373597326641</v>
      </c>
      <c r="P9670" s="11">
        <v>56</v>
      </c>
      <c r="Q9670" s="11">
        <f>IF(data[[#This Row],[Spend, Dollars]]=0,0,data[[#This Row],[Total conversion value, Dollars]]/data[[#This Row],[Spend, Dollars]])</f>
        <v>21.80149829239766</v>
      </c>
      <c r="R9670" s="2">
        <v>32.4</v>
      </c>
      <c r="S9670" s="2">
        <v>1.5</v>
      </c>
      <c r="T9670" s="2">
        <v>1</v>
      </c>
      <c r="U9670" s="2">
        <f t="shared" si="151"/>
        <v>34.9</v>
      </c>
    </row>
    <row r="9671" spans="1:21" x14ac:dyDescent="0.2">
      <c r="A9671" t="s">
        <v>22</v>
      </c>
      <c r="B9671" s="3">
        <v>45030</v>
      </c>
      <c r="C9671" s="10" t="str">
        <f>TEXT(data[[#This Row],[Date]],"mmmm")</f>
        <v>April</v>
      </c>
      <c r="D9671" t="s">
        <v>16</v>
      </c>
      <c r="E9671" t="s">
        <v>19</v>
      </c>
      <c r="F9671" t="s">
        <v>20</v>
      </c>
      <c r="G9671" t="s">
        <v>17</v>
      </c>
      <c r="H9671" s="11">
        <v>1199.6000000000001</v>
      </c>
      <c r="I9671" s="11">
        <v>6.4778399999999996</v>
      </c>
      <c r="J9671" s="13">
        <f>data[[#This Row],[Clicks]]/data[[#This Row],[Impressions]]</f>
        <v>5.3999999999999994E-3</v>
      </c>
      <c r="K9671" s="1">
        <v>0.8999999999999998</v>
      </c>
      <c r="L9671" s="2">
        <v>5.8300559999999981</v>
      </c>
      <c r="M9671">
        <v>1</v>
      </c>
      <c r="N9671" s="1">
        <f>IF(data[[#This Row],[Conversions]]=0,0,data[[#This Row],[Spend, Dollars]]/data[[#This Row],[Conversions]])</f>
        <v>5.8300559999999981</v>
      </c>
      <c r="O9671" s="13">
        <f>data[[#This Row],[Conversions]]/data[[#This Row],[Clicks]]</f>
        <v>0.15437244513603302</v>
      </c>
      <c r="P9671" s="11">
        <v>57</v>
      </c>
      <c r="Q9671" s="11">
        <f>IF(data[[#This Row],[Spend, Dollars]]=0,0,data[[#This Row],[Total conversion value, Dollars]]/data[[#This Row],[Spend, Dollars]])</f>
        <v>9.7769215252820931</v>
      </c>
      <c r="R9671" s="2">
        <v>61.199999999999996</v>
      </c>
      <c r="S9671" s="2">
        <v>13.5</v>
      </c>
      <c r="T9671" s="2">
        <v>2</v>
      </c>
      <c r="U9671" s="2">
        <f t="shared" si="151"/>
        <v>76.699999999999989</v>
      </c>
    </row>
    <row r="9672" spans="1:21" x14ac:dyDescent="0.2">
      <c r="A9672" t="s">
        <v>22</v>
      </c>
      <c r="B9672" s="3">
        <v>45031</v>
      </c>
      <c r="C9672" s="10" t="str">
        <f>TEXT(data[[#This Row],[Date]],"mmmm")</f>
        <v>April</v>
      </c>
      <c r="D9672" t="s">
        <v>16</v>
      </c>
      <c r="E9672" t="s">
        <v>19</v>
      </c>
      <c r="F9672" t="s">
        <v>20</v>
      </c>
      <c r="G9672" t="s">
        <v>17</v>
      </c>
      <c r="H9672" s="11">
        <v>2032</v>
      </c>
      <c r="I9672" s="11">
        <v>14.020800000000003</v>
      </c>
      <c r="J9672" s="13">
        <f>data[[#This Row],[Clicks]]/data[[#This Row],[Impressions]]</f>
        <v>6.9000000000000016E-3</v>
      </c>
      <c r="K9672" s="1">
        <v>0.59999999999999976</v>
      </c>
      <c r="L9672" s="2">
        <v>8.4124799999999986</v>
      </c>
      <c r="M9672">
        <v>6</v>
      </c>
      <c r="N9672" s="1">
        <f>IF(data[[#This Row],[Conversions]]=0,0,data[[#This Row],[Spend, Dollars]]/data[[#This Row],[Conversions]])</f>
        <v>1.4020799999999998</v>
      </c>
      <c r="O9672" s="13">
        <f>data[[#This Row],[Conversions]]/data[[#This Row],[Clicks]]</f>
        <v>0.42793563847997251</v>
      </c>
      <c r="P9672" s="11">
        <v>462</v>
      </c>
      <c r="Q9672" s="11">
        <f>IF(data[[#This Row],[Spend, Dollars]]=0,0,data[[#This Row],[Total conversion value, Dollars]]/data[[#This Row],[Spend, Dollars]])</f>
        <v>54.918406938263161</v>
      </c>
      <c r="R9672" s="2">
        <v>30</v>
      </c>
      <c r="S9672" s="2">
        <v>4.5</v>
      </c>
      <c r="T9672" s="2">
        <v>5</v>
      </c>
      <c r="U9672" s="2">
        <f t="shared" si="151"/>
        <v>39.5</v>
      </c>
    </row>
    <row r="9673" spans="1:21" x14ac:dyDescent="0.2">
      <c r="A9673" t="s">
        <v>22</v>
      </c>
      <c r="B9673" s="3">
        <v>45032</v>
      </c>
      <c r="C9673" s="10" t="str">
        <f>TEXT(data[[#This Row],[Date]],"mmmm")</f>
        <v>April</v>
      </c>
      <c r="D9673" t="s">
        <v>16</v>
      </c>
      <c r="E9673" t="s">
        <v>19</v>
      </c>
      <c r="F9673" t="s">
        <v>20</v>
      </c>
      <c r="G9673" t="s">
        <v>17</v>
      </c>
      <c r="H9673" s="11">
        <v>1429.8000000000002</v>
      </c>
      <c r="I9673" s="11">
        <v>2.5736399999999997</v>
      </c>
      <c r="J9673" s="13">
        <f>data[[#This Row],[Clicks]]/data[[#This Row],[Impressions]]</f>
        <v>1.7999999999999995E-3</v>
      </c>
      <c r="K9673" s="1">
        <v>3.0000000000000054E-2</v>
      </c>
      <c r="L9673" s="2">
        <v>7.7209200000000131E-2</v>
      </c>
      <c r="M9673">
        <v>6</v>
      </c>
      <c r="N9673" s="1">
        <f>IF(data[[#This Row],[Conversions]]=0,0,data[[#This Row],[Spend, Dollars]]/data[[#This Row],[Conversions]])</f>
        <v>1.2868200000000022E-2</v>
      </c>
      <c r="O9673" s="13">
        <f>data[[#This Row],[Conversions]]/data[[#This Row],[Clicks]]</f>
        <v>2.3313283909171449</v>
      </c>
      <c r="P9673" s="11">
        <v>396</v>
      </c>
      <c r="Q9673" s="11">
        <f>IF(data[[#This Row],[Spend, Dollars]]=0,0,data[[#This Row],[Total conversion value, Dollars]]/data[[#This Row],[Spend, Dollars]])</f>
        <v>5128.9224600177095</v>
      </c>
      <c r="R9673" s="2">
        <v>74.399999999999991</v>
      </c>
      <c r="S9673" s="2">
        <v>3</v>
      </c>
      <c r="T9673" s="2">
        <v>5</v>
      </c>
      <c r="U9673" s="2">
        <f t="shared" si="151"/>
        <v>82.399999999999991</v>
      </c>
    </row>
    <row r="9674" spans="1:21" x14ac:dyDescent="0.2">
      <c r="A9674" t="s">
        <v>22</v>
      </c>
      <c r="B9674" s="3">
        <v>45033</v>
      </c>
      <c r="C9674" s="10" t="str">
        <f>TEXT(data[[#This Row],[Date]],"mmmm")</f>
        <v>April</v>
      </c>
      <c r="D9674" t="s">
        <v>16</v>
      </c>
      <c r="E9674" t="s">
        <v>19</v>
      </c>
      <c r="F9674" t="s">
        <v>20</v>
      </c>
      <c r="G9674" t="s">
        <v>17</v>
      </c>
      <c r="H9674" s="11">
        <v>1348</v>
      </c>
      <c r="I9674" s="11">
        <v>13.075599999999996</v>
      </c>
      <c r="J9674" s="13">
        <f>data[[#This Row],[Clicks]]/data[[#This Row],[Impressions]]</f>
        <v>9.6999999999999968E-3</v>
      </c>
      <c r="K9674" s="1">
        <v>1.1099999999999997</v>
      </c>
      <c r="L9674" s="2">
        <v>14.513915999999991</v>
      </c>
      <c r="M9674">
        <v>2</v>
      </c>
      <c r="N9674" s="1">
        <f>IF(data[[#This Row],[Conversions]]=0,0,data[[#This Row],[Spend, Dollars]]/data[[#This Row],[Conversions]])</f>
        <v>7.2569579999999956</v>
      </c>
      <c r="O9674" s="13">
        <f>data[[#This Row],[Conversions]]/data[[#This Row],[Clicks]]</f>
        <v>0.15295665208479922</v>
      </c>
      <c r="P9674" s="11">
        <v>96</v>
      </c>
      <c r="Q9674" s="11">
        <f>IF(data[[#This Row],[Spend, Dollars]]=0,0,data[[#This Row],[Total conversion value, Dollars]]/data[[#This Row],[Spend, Dollars]])</f>
        <v>6.6143417117751033</v>
      </c>
      <c r="R9674" s="2">
        <v>55.199999999999996</v>
      </c>
      <c r="S9674" s="2">
        <v>6</v>
      </c>
      <c r="T9674" s="2">
        <v>7</v>
      </c>
      <c r="U9674" s="2">
        <f t="shared" si="151"/>
        <v>68.199999999999989</v>
      </c>
    </row>
    <row r="9675" spans="1:21" x14ac:dyDescent="0.2">
      <c r="A9675" t="s">
        <v>22</v>
      </c>
      <c r="B9675" s="3">
        <v>45034</v>
      </c>
      <c r="C9675" s="10" t="str">
        <f>TEXT(data[[#This Row],[Date]],"mmmm")</f>
        <v>April</v>
      </c>
      <c r="D9675" t="s">
        <v>16</v>
      </c>
      <c r="E9675" t="s">
        <v>19</v>
      </c>
      <c r="F9675" t="s">
        <v>20</v>
      </c>
      <c r="G9675" t="s">
        <v>17</v>
      </c>
      <c r="H9675" s="11">
        <v>1491.8000000000002</v>
      </c>
      <c r="I9675" s="11">
        <v>15.067180000000004</v>
      </c>
      <c r="J9675" s="13">
        <f>data[[#This Row],[Clicks]]/data[[#This Row],[Impressions]]</f>
        <v>1.0100000000000001E-2</v>
      </c>
      <c r="K9675" s="1">
        <v>0.54999999999999982</v>
      </c>
      <c r="L9675" s="2">
        <v>8.2869489999999999</v>
      </c>
      <c r="M9675">
        <v>5</v>
      </c>
      <c r="N9675" s="1">
        <f>IF(data[[#This Row],[Conversions]]=0,0,data[[#This Row],[Spend, Dollars]]/data[[#This Row],[Conversions]])</f>
        <v>1.6573898</v>
      </c>
      <c r="O9675" s="13">
        <f>data[[#This Row],[Conversions]]/data[[#This Row],[Clicks]]</f>
        <v>0.33184710078461921</v>
      </c>
      <c r="P9675" s="11">
        <v>255</v>
      </c>
      <c r="Q9675" s="11">
        <f>IF(data[[#This Row],[Spend, Dollars]]=0,0,data[[#This Row],[Total conversion value, Dollars]]/data[[#This Row],[Spend, Dollars]])</f>
        <v>30.771276618210152</v>
      </c>
      <c r="R9675" s="2">
        <v>19.2</v>
      </c>
      <c r="S9675" s="2">
        <v>7.5</v>
      </c>
      <c r="T9675" s="2">
        <v>4</v>
      </c>
      <c r="U9675" s="2">
        <f t="shared" si="151"/>
        <v>30.7</v>
      </c>
    </row>
    <row r="9676" spans="1:21" x14ac:dyDescent="0.2">
      <c r="A9676" t="s">
        <v>22</v>
      </c>
      <c r="B9676" s="3">
        <v>45035</v>
      </c>
      <c r="C9676" s="10" t="str">
        <f>TEXT(data[[#This Row],[Date]],"mmmm")</f>
        <v>April</v>
      </c>
      <c r="D9676" t="s">
        <v>16</v>
      </c>
      <c r="E9676" t="s">
        <v>19</v>
      </c>
      <c r="F9676" t="s">
        <v>20</v>
      </c>
      <c r="G9676" t="s">
        <v>17</v>
      </c>
      <c r="H9676" s="11">
        <v>2096.6</v>
      </c>
      <c r="I9676" s="11">
        <v>21.38532</v>
      </c>
      <c r="J9676" s="13">
        <f>data[[#This Row],[Clicks]]/data[[#This Row],[Impressions]]</f>
        <v>1.0200000000000001E-2</v>
      </c>
      <c r="K9676" s="1">
        <v>0.11000000000000004</v>
      </c>
      <c r="L9676" s="2">
        <v>2.352385200000001</v>
      </c>
      <c r="M9676">
        <v>1</v>
      </c>
      <c r="N9676" s="1">
        <f>IF(data[[#This Row],[Conversions]]=0,0,data[[#This Row],[Spend, Dollars]]/data[[#This Row],[Conversions]])</f>
        <v>2.352385200000001</v>
      </c>
      <c r="O9676" s="13">
        <f>data[[#This Row],[Conversions]]/data[[#This Row],[Clicks]]</f>
        <v>4.6761049168307978E-2</v>
      </c>
      <c r="P9676" s="11">
        <v>70</v>
      </c>
      <c r="Q9676" s="11">
        <f>IF(data[[#This Row],[Spend, Dollars]]=0,0,data[[#This Row],[Total conversion value, Dollars]]/data[[#This Row],[Spend, Dollars]])</f>
        <v>29.757031288923248</v>
      </c>
      <c r="R9676" s="2">
        <v>50.4</v>
      </c>
      <c r="S9676" s="2">
        <v>3</v>
      </c>
      <c r="T9676" s="2">
        <v>2</v>
      </c>
      <c r="U9676" s="2">
        <f t="shared" si="151"/>
        <v>55.4</v>
      </c>
    </row>
    <row r="9677" spans="1:21" x14ac:dyDescent="0.2">
      <c r="A9677" t="s">
        <v>22</v>
      </c>
      <c r="B9677" s="3">
        <v>45036</v>
      </c>
      <c r="C9677" s="10" t="str">
        <f>TEXT(data[[#This Row],[Date]],"mmmm")</f>
        <v>April</v>
      </c>
      <c r="D9677" t="s">
        <v>16</v>
      </c>
      <c r="E9677" t="s">
        <v>19</v>
      </c>
      <c r="F9677" t="s">
        <v>20</v>
      </c>
      <c r="G9677" t="s">
        <v>17</v>
      </c>
      <c r="H9677" s="11">
        <v>995.2</v>
      </c>
      <c r="I9677" s="11">
        <v>2.2889599999999999</v>
      </c>
      <c r="J9677" s="13">
        <f>data[[#This Row],[Clicks]]/data[[#This Row],[Impressions]]</f>
        <v>2.3E-3</v>
      </c>
      <c r="K9677" s="1">
        <v>0.36999999999999983</v>
      </c>
      <c r="L9677" s="2">
        <v>0.84691519999999954</v>
      </c>
      <c r="M9677">
        <v>5</v>
      </c>
      <c r="N9677" s="1">
        <f>IF(data[[#This Row],[Conversions]]=0,0,data[[#This Row],[Spend, Dollars]]/data[[#This Row],[Conversions]])</f>
        <v>0.1693830399999999</v>
      </c>
      <c r="O9677" s="13">
        <f>data[[#This Row],[Conversions]]/data[[#This Row],[Clicks]]</f>
        <v>2.184398154620439</v>
      </c>
      <c r="P9677" s="11">
        <v>195</v>
      </c>
      <c r="Q9677" s="11">
        <f>IF(data[[#This Row],[Spend, Dollars]]=0,0,data[[#This Row],[Total conversion value, Dollars]]/data[[#This Row],[Spend, Dollars]])</f>
        <v>230.24737305458694</v>
      </c>
      <c r="R9677" s="2">
        <v>30</v>
      </c>
      <c r="S9677" s="2">
        <v>0</v>
      </c>
      <c r="T9677" s="2">
        <v>6</v>
      </c>
      <c r="U9677" s="2">
        <f t="shared" si="151"/>
        <v>36</v>
      </c>
    </row>
    <row r="9678" spans="1:21" x14ac:dyDescent="0.2">
      <c r="A9678" t="s">
        <v>22</v>
      </c>
      <c r="B9678" s="3">
        <v>45037</v>
      </c>
      <c r="C9678" s="10" t="str">
        <f>TEXT(data[[#This Row],[Date]],"mmmm")</f>
        <v>April</v>
      </c>
      <c r="D9678" t="s">
        <v>16</v>
      </c>
      <c r="E9678" t="s">
        <v>19</v>
      </c>
      <c r="F9678" t="s">
        <v>20</v>
      </c>
      <c r="G9678" t="s">
        <v>17</v>
      </c>
      <c r="H9678" s="11">
        <v>1863</v>
      </c>
      <c r="I9678" s="11">
        <v>12.2958</v>
      </c>
      <c r="J9678" s="13">
        <f>data[[#This Row],[Clicks]]/data[[#This Row],[Impressions]]</f>
        <v>6.6E-3</v>
      </c>
      <c r="K9678" s="1">
        <v>1.1199999999999997</v>
      </c>
      <c r="L9678" s="2">
        <v>13.771295999999996</v>
      </c>
      <c r="M9678">
        <v>2</v>
      </c>
      <c r="N9678" s="1">
        <f>IF(data[[#This Row],[Conversions]]=0,0,data[[#This Row],[Spend, Dollars]]/data[[#This Row],[Conversions]])</f>
        <v>6.885647999999998</v>
      </c>
      <c r="O9678" s="13">
        <f>data[[#This Row],[Conversions]]/data[[#This Row],[Clicks]]</f>
        <v>0.16265716748808537</v>
      </c>
      <c r="P9678" s="11">
        <v>98</v>
      </c>
      <c r="Q9678" s="11">
        <f>IF(data[[#This Row],[Spend, Dollars]]=0,0,data[[#This Row],[Total conversion value, Dollars]]/data[[#This Row],[Spend, Dollars]])</f>
        <v>7.1162510776037369</v>
      </c>
      <c r="R9678" s="2">
        <v>61.199999999999996</v>
      </c>
      <c r="S9678" s="2">
        <v>10.5</v>
      </c>
      <c r="T9678" s="2">
        <v>2</v>
      </c>
      <c r="U9678" s="2">
        <f t="shared" si="151"/>
        <v>73.699999999999989</v>
      </c>
    </row>
    <row r="9679" spans="1:21" x14ac:dyDescent="0.2">
      <c r="A9679" t="s">
        <v>22</v>
      </c>
      <c r="B9679" s="3">
        <v>45038</v>
      </c>
      <c r="C9679" s="10" t="str">
        <f>TEXT(data[[#This Row],[Date]],"mmmm")</f>
        <v>April</v>
      </c>
      <c r="D9679" t="s">
        <v>16</v>
      </c>
      <c r="E9679" t="s">
        <v>19</v>
      </c>
      <c r="F9679" t="s">
        <v>20</v>
      </c>
      <c r="G9679" t="s">
        <v>17</v>
      </c>
      <c r="H9679" s="11">
        <v>2010.4</v>
      </c>
      <c r="I9679" s="11">
        <v>21.310240000000004</v>
      </c>
      <c r="J9679" s="13">
        <f>data[[#This Row],[Clicks]]/data[[#This Row],[Impressions]]</f>
        <v>1.0600000000000002E-2</v>
      </c>
      <c r="K9679" s="1">
        <v>0.88999999999999968</v>
      </c>
      <c r="L9679" s="2">
        <v>18.966113599999996</v>
      </c>
      <c r="M9679">
        <v>3</v>
      </c>
      <c r="N9679" s="1">
        <f>IF(data[[#This Row],[Conversions]]=0,0,data[[#This Row],[Spend, Dollars]]/data[[#This Row],[Conversions]])</f>
        <v>6.3220378666666655</v>
      </c>
      <c r="O9679" s="13">
        <f>data[[#This Row],[Conversions]]/data[[#This Row],[Clicks]]</f>
        <v>0.14077739152632723</v>
      </c>
      <c r="P9679" s="11">
        <v>120</v>
      </c>
      <c r="Q9679" s="11">
        <f>IF(data[[#This Row],[Spend, Dollars]]=0,0,data[[#This Row],[Total conversion value, Dollars]]/data[[#This Row],[Spend, Dollars]])</f>
        <v>6.3270737764641476</v>
      </c>
      <c r="R9679" s="2">
        <v>67.2</v>
      </c>
      <c r="S9679" s="2">
        <v>13.5</v>
      </c>
      <c r="T9679" s="2">
        <v>7</v>
      </c>
      <c r="U9679" s="2">
        <f t="shared" si="151"/>
        <v>87.7</v>
      </c>
    </row>
    <row r="9680" spans="1:21" x14ac:dyDescent="0.2">
      <c r="A9680" t="s">
        <v>22</v>
      </c>
      <c r="B9680" s="3">
        <v>45039</v>
      </c>
      <c r="C9680" s="10" t="str">
        <f>TEXT(data[[#This Row],[Date]],"mmmm")</f>
        <v>April</v>
      </c>
      <c r="D9680" t="s">
        <v>16</v>
      </c>
      <c r="E9680" t="s">
        <v>19</v>
      </c>
      <c r="F9680" t="s">
        <v>20</v>
      </c>
      <c r="G9680" t="s">
        <v>17</v>
      </c>
      <c r="H9680" s="11">
        <v>1288.4000000000001</v>
      </c>
      <c r="I9680" s="11">
        <v>6.1843199999999996</v>
      </c>
      <c r="J9680" s="13">
        <f>data[[#This Row],[Clicks]]/data[[#This Row],[Impressions]]</f>
        <v>4.7999999999999996E-3</v>
      </c>
      <c r="K9680" s="1">
        <v>1.1399999999999997</v>
      </c>
      <c r="L9680" s="2">
        <v>7.0501247999999972</v>
      </c>
      <c r="M9680">
        <v>5</v>
      </c>
      <c r="N9680" s="1">
        <f>IF(data[[#This Row],[Conversions]]=0,0,data[[#This Row],[Spend, Dollars]]/data[[#This Row],[Conversions]])</f>
        <v>1.4100249599999994</v>
      </c>
      <c r="O9680" s="13">
        <f>data[[#This Row],[Conversions]]/data[[#This Row],[Clicks]]</f>
        <v>0.80849632619269385</v>
      </c>
      <c r="P9680" s="11">
        <v>215</v>
      </c>
      <c r="Q9680" s="11">
        <f>IF(data[[#This Row],[Spend, Dollars]]=0,0,data[[#This Row],[Total conversion value, Dollars]]/data[[#This Row],[Spend, Dollars]])</f>
        <v>30.49591405814548</v>
      </c>
      <c r="R9680" s="2">
        <v>30</v>
      </c>
      <c r="S9680" s="2">
        <v>12</v>
      </c>
      <c r="T9680" s="2">
        <v>5</v>
      </c>
      <c r="U9680" s="2">
        <f t="shared" si="151"/>
        <v>47</v>
      </c>
    </row>
    <row r="9681" spans="1:21" x14ac:dyDescent="0.2">
      <c r="A9681" t="s">
        <v>22</v>
      </c>
      <c r="B9681" s="3">
        <v>45040</v>
      </c>
      <c r="C9681" s="10" t="str">
        <f>TEXT(data[[#This Row],[Date]],"mmmm")</f>
        <v>April</v>
      </c>
      <c r="D9681" t="s">
        <v>16</v>
      </c>
      <c r="E9681" t="s">
        <v>19</v>
      </c>
      <c r="F9681" t="s">
        <v>20</v>
      </c>
      <c r="G9681" t="s">
        <v>17</v>
      </c>
      <c r="H9681" s="11">
        <v>1712.4</v>
      </c>
      <c r="I9681" s="11">
        <v>9.4182000000000023</v>
      </c>
      <c r="J9681" s="13">
        <f>data[[#This Row],[Clicks]]/data[[#This Row],[Impressions]]</f>
        <v>5.5000000000000014E-3</v>
      </c>
      <c r="K9681" s="1">
        <v>8.0000000000000016E-2</v>
      </c>
      <c r="L9681" s="2">
        <v>0.75345600000000035</v>
      </c>
      <c r="M9681">
        <v>6</v>
      </c>
      <c r="N9681" s="1">
        <f>IF(data[[#This Row],[Conversions]]=0,0,data[[#This Row],[Spend, Dollars]]/data[[#This Row],[Conversions]])</f>
        <v>0.12557600000000005</v>
      </c>
      <c r="O9681" s="13">
        <f>data[[#This Row],[Conversions]]/data[[#This Row],[Clicks]]</f>
        <v>0.63706440721156898</v>
      </c>
      <c r="P9681" s="11">
        <v>264</v>
      </c>
      <c r="Q9681" s="11">
        <f>IF(data[[#This Row],[Spend, Dollars]]=0,0,data[[#This Row],[Total conversion value, Dollars]]/data[[#This Row],[Spend, Dollars]])</f>
        <v>350.38542396636285</v>
      </c>
      <c r="R9681" s="2">
        <v>68.399999999999991</v>
      </c>
      <c r="S9681" s="2">
        <v>6</v>
      </c>
      <c r="T9681" s="2">
        <v>4</v>
      </c>
      <c r="U9681" s="2">
        <f t="shared" si="151"/>
        <v>78.399999999999991</v>
      </c>
    </row>
    <row r="9682" spans="1:21" x14ac:dyDescent="0.2">
      <c r="A9682" t="s">
        <v>22</v>
      </c>
      <c r="B9682" s="3">
        <v>45041</v>
      </c>
      <c r="C9682" s="10" t="str">
        <f>TEXT(data[[#This Row],[Date]],"mmmm")</f>
        <v>April</v>
      </c>
      <c r="D9682" t="s">
        <v>16</v>
      </c>
      <c r="E9682" t="s">
        <v>19</v>
      </c>
      <c r="F9682" t="s">
        <v>20</v>
      </c>
      <c r="G9682" t="s">
        <v>17</v>
      </c>
      <c r="H9682" s="11">
        <v>1234.2</v>
      </c>
      <c r="I9682" s="11">
        <v>13.082519999999999</v>
      </c>
      <c r="J9682" s="13">
        <f>data[[#This Row],[Clicks]]/data[[#This Row],[Impressions]]</f>
        <v>1.0599999999999998E-2</v>
      </c>
      <c r="K9682" s="1">
        <v>0.90999999999999981</v>
      </c>
      <c r="L9682" s="2">
        <v>11.905093199999996</v>
      </c>
      <c r="M9682">
        <v>6</v>
      </c>
      <c r="N9682" s="1">
        <f>IF(data[[#This Row],[Conversions]]=0,0,data[[#This Row],[Spend, Dollars]]/data[[#This Row],[Conversions]])</f>
        <v>1.9841821999999993</v>
      </c>
      <c r="O9682" s="13">
        <f>data[[#This Row],[Conversions]]/data[[#This Row],[Clicks]]</f>
        <v>0.45862723695434826</v>
      </c>
      <c r="P9682" s="11">
        <v>228</v>
      </c>
      <c r="Q9682" s="11">
        <f>IF(data[[#This Row],[Spend, Dollars]]=0,0,data[[#This Row],[Total conversion value, Dollars]]/data[[#This Row],[Spend, Dollars]])</f>
        <v>19.151467037654108</v>
      </c>
      <c r="R9682" s="2">
        <v>40.799999999999997</v>
      </c>
      <c r="S9682" s="2">
        <v>1.5</v>
      </c>
      <c r="T9682" s="2">
        <v>3</v>
      </c>
      <c r="U9682" s="2">
        <f t="shared" si="151"/>
        <v>45.3</v>
      </c>
    </row>
    <row r="9683" spans="1:21" x14ac:dyDescent="0.2">
      <c r="A9683" t="s">
        <v>22</v>
      </c>
      <c r="B9683" s="3">
        <v>45042</v>
      </c>
      <c r="C9683" s="10" t="str">
        <f>TEXT(data[[#This Row],[Date]],"mmmm")</f>
        <v>April</v>
      </c>
      <c r="D9683" t="s">
        <v>16</v>
      </c>
      <c r="E9683" t="s">
        <v>19</v>
      </c>
      <c r="F9683" t="s">
        <v>20</v>
      </c>
      <c r="G9683" t="s">
        <v>17</v>
      </c>
      <c r="H9683" s="11">
        <v>1677.2000000000003</v>
      </c>
      <c r="I9683" s="11">
        <v>9.5600400000000025</v>
      </c>
      <c r="J9683" s="13">
        <f>data[[#This Row],[Clicks]]/data[[#This Row],[Impressions]]</f>
        <v>5.7000000000000002E-3</v>
      </c>
      <c r="K9683" s="1">
        <v>0.60999999999999976</v>
      </c>
      <c r="L9683" s="2">
        <v>5.831624399999999</v>
      </c>
      <c r="M9683">
        <v>5</v>
      </c>
      <c r="N9683" s="1">
        <f>IF(data[[#This Row],[Conversions]]=0,0,data[[#This Row],[Spend, Dollars]]/data[[#This Row],[Conversions]])</f>
        <v>1.1663248799999999</v>
      </c>
      <c r="O9683" s="13">
        <f>data[[#This Row],[Conversions]]/data[[#This Row],[Clicks]]</f>
        <v>0.52301036397337231</v>
      </c>
      <c r="P9683" s="11">
        <v>150</v>
      </c>
      <c r="Q9683" s="11">
        <f>IF(data[[#This Row],[Spend, Dollars]]=0,0,data[[#This Row],[Total conversion value, Dollars]]/data[[#This Row],[Spend, Dollars]])</f>
        <v>25.721821179018324</v>
      </c>
      <c r="R9683" s="2">
        <v>68.399999999999991</v>
      </c>
      <c r="S9683" s="2">
        <v>13.5</v>
      </c>
      <c r="T9683" s="2">
        <v>1</v>
      </c>
      <c r="U9683" s="2">
        <f t="shared" si="151"/>
        <v>82.899999999999991</v>
      </c>
    </row>
    <row r="9684" spans="1:21" x14ac:dyDescent="0.2">
      <c r="A9684" t="s">
        <v>22</v>
      </c>
      <c r="B9684" s="3">
        <v>45043</v>
      </c>
      <c r="C9684" s="10" t="str">
        <f>TEXT(data[[#This Row],[Date]],"mmmm")</f>
        <v>April</v>
      </c>
      <c r="D9684" t="s">
        <v>16</v>
      </c>
      <c r="E9684" t="s">
        <v>19</v>
      </c>
      <c r="F9684" t="s">
        <v>20</v>
      </c>
      <c r="G9684" t="s">
        <v>17</v>
      </c>
      <c r="H9684" s="11">
        <v>1807.4</v>
      </c>
      <c r="I9684" s="11">
        <v>10.302180000000002</v>
      </c>
      <c r="J9684" s="13">
        <f>data[[#This Row],[Clicks]]/data[[#This Row],[Impressions]]</f>
        <v>5.7000000000000002E-3</v>
      </c>
      <c r="K9684" s="1">
        <v>0.72999999999999987</v>
      </c>
      <c r="L9684" s="2">
        <v>7.5205913999999998</v>
      </c>
      <c r="M9684">
        <v>3</v>
      </c>
      <c r="N9684" s="1">
        <f>IF(data[[#This Row],[Conversions]]=0,0,data[[#This Row],[Spend, Dollars]]/data[[#This Row],[Conversions]])</f>
        <v>2.5068638000000001</v>
      </c>
      <c r="O9684" s="13">
        <f>data[[#This Row],[Conversions]]/data[[#This Row],[Clicks]]</f>
        <v>0.2912005031944695</v>
      </c>
      <c r="P9684" s="11">
        <v>147</v>
      </c>
      <c r="Q9684" s="11">
        <f>IF(data[[#This Row],[Spend, Dollars]]=0,0,data[[#This Row],[Total conversion value, Dollars]]/data[[#This Row],[Spend, Dollars]])</f>
        <v>19.546335145930147</v>
      </c>
      <c r="R9684" s="2">
        <v>40.799999999999997</v>
      </c>
      <c r="S9684" s="2">
        <v>12</v>
      </c>
      <c r="T9684" s="2">
        <v>4</v>
      </c>
      <c r="U9684" s="2">
        <f t="shared" si="151"/>
        <v>56.8</v>
      </c>
    </row>
    <row r="9685" spans="1:21" x14ac:dyDescent="0.2">
      <c r="A9685" t="s">
        <v>22</v>
      </c>
      <c r="B9685" s="3">
        <v>45044</v>
      </c>
      <c r="C9685" s="10" t="str">
        <f>TEXT(data[[#This Row],[Date]],"mmmm")</f>
        <v>April</v>
      </c>
      <c r="D9685" t="s">
        <v>16</v>
      </c>
      <c r="E9685" t="s">
        <v>19</v>
      </c>
      <c r="F9685" t="s">
        <v>20</v>
      </c>
      <c r="G9685" t="s">
        <v>17</v>
      </c>
      <c r="H9685" s="11">
        <v>945.80000000000018</v>
      </c>
      <c r="I9685" s="11">
        <v>7.5664000000000016</v>
      </c>
      <c r="J9685" s="13">
        <f>data[[#This Row],[Clicks]]/data[[#This Row],[Impressions]]</f>
        <v>8.0000000000000002E-3</v>
      </c>
      <c r="K9685" s="1">
        <v>0.37999999999999978</v>
      </c>
      <c r="L9685" s="2">
        <v>2.8752319999999991</v>
      </c>
      <c r="M9685">
        <v>6</v>
      </c>
      <c r="N9685" s="1">
        <f>IF(data[[#This Row],[Conversions]]=0,0,data[[#This Row],[Spend, Dollars]]/data[[#This Row],[Conversions]])</f>
        <v>0.47920533333333321</v>
      </c>
      <c r="O9685" s="13">
        <f>data[[#This Row],[Conversions]]/data[[#This Row],[Clicks]]</f>
        <v>0.79297948826390341</v>
      </c>
      <c r="P9685" s="11">
        <v>474</v>
      </c>
      <c r="Q9685" s="11">
        <f>IF(data[[#This Row],[Spend, Dollars]]=0,0,data[[#This Row],[Total conversion value, Dollars]]/data[[#This Row],[Spend, Dollars]])</f>
        <v>164.85626203381159</v>
      </c>
      <c r="R9685" s="2">
        <v>30</v>
      </c>
      <c r="S9685" s="2">
        <v>4.5</v>
      </c>
      <c r="T9685" s="2">
        <v>1</v>
      </c>
      <c r="U9685" s="2">
        <f t="shared" si="151"/>
        <v>35.5</v>
      </c>
    </row>
    <row r="9686" spans="1:21" x14ac:dyDescent="0.2">
      <c r="A9686" t="s">
        <v>22</v>
      </c>
      <c r="B9686" s="3">
        <v>45045</v>
      </c>
      <c r="C9686" s="10" t="str">
        <f>TEXT(data[[#This Row],[Date]],"mmmm")</f>
        <v>April</v>
      </c>
      <c r="D9686" t="s">
        <v>16</v>
      </c>
      <c r="E9686" t="s">
        <v>19</v>
      </c>
      <c r="F9686" t="s">
        <v>20</v>
      </c>
      <c r="G9686" t="s">
        <v>17</v>
      </c>
      <c r="H9686" s="11">
        <v>893.80000000000018</v>
      </c>
      <c r="I9686" s="11">
        <v>4.1114800000000011</v>
      </c>
      <c r="J9686" s="13">
        <f>data[[#This Row],[Clicks]]/data[[#This Row],[Impressions]]</f>
        <v>4.5999999999999999E-3</v>
      </c>
      <c r="K9686" s="1">
        <v>0.11000000000000007</v>
      </c>
      <c r="L9686" s="2">
        <v>0.45226280000000041</v>
      </c>
      <c r="M9686">
        <v>1</v>
      </c>
      <c r="N9686" s="1">
        <f>IF(data[[#This Row],[Conversions]]=0,0,data[[#This Row],[Spend, Dollars]]/data[[#This Row],[Conversions]])</f>
        <v>0.45226280000000041</v>
      </c>
      <c r="O9686" s="13">
        <f>data[[#This Row],[Conversions]]/data[[#This Row],[Clicks]]</f>
        <v>0.24322141905104724</v>
      </c>
      <c r="P9686" s="11">
        <v>46</v>
      </c>
      <c r="Q9686" s="11">
        <f>IF(data[[#This Row],[Spend, Dollars]]=0,0,data[[#This Row],[Total conversion value, Dollars]]/data[[#This Row],[Spend, Dollars]])</f>
        <v>101.71077523952879</v>
      </c>
      <c r="R9686" s="2">
        <v>68.399999999999991</v>
      </c>
      <c r="S9686" s="2">
        <v>15</v>
      </c>
      <c r="T9686" s="2">
        <v>3</v>
      </c>
      <c r="U9686" s="2">
        <f t="shared" si="151"/>
        <v>86.399999999999991</v>
      </c>
    </row>
    <row r="9687" spans="1:21" x14ac:dyDescent="0.2">
      <c r="A9687" t="s">
        <v>22</v>
      </c>
      <c r="B9687" s="3">
        <v>45046</v>
      </c>
      <c r="C9687" s="10" t="str">
        <f>TEXT(data[[#This Row],[Date]],"mmmm")</f>
        <v>April</v>
      </c>
      <c r="D9687" t="s">
        <v>16</v>
      </c>
      <c r="E9687" t="s">
        <v>19</v>
      </c>
      <c r="F9687" t="s">
        <v>20</v>
      </c>
      <c r="G9687" t="s">
        <v>17</v>
      </c>
      <c r="H9687" s="11">
        <v>1766.2</v>
      </c>
      <c r="I9687" s="11">
        <v>13.599739999999999</v>
      </c>
      <c r="J9687" s="13">
        <f>data[[#This Row],[Clicks]]/data[[#This Row],[Impressions]]</f>
        <v>7.6999999999999994E-3</v>
      </c>
      <c r="K9687" s="1">
        <v>0.96999999999999986</v>
      </c>
      <c r="L9687" s="2">
        <v>13.191747799999996</v>
      </c>
      <c r="M9687">
        <v>5</v>
      </c>
      <c r="N9687" s="1">
        <f>IF(data[[#This Row],[Conversions]]=0,0,data[[#This Row],[Spend, Dollars]]/data[[#This Row],[Conversions]])</f>
        <v>2.6383495599999991</v>
      </c>
      <c r="O9687" s="13">
        <f>data[[#This Row],[Conversions]]/data[[#This Row],[Clicks]]</f>
        <v>0.36765408750461409</v>
      </c>
      <c r="P9687" s="11">
        <v>295</v>
      </c>
      <c r="Q9687" s="11">
        <f>IF(data[[#This Row],[Spend, Dollars]]=0,0,data[[#This Row],[Total conversion value, Dollars]]/data[[#This Row],[Spend, Dollars]])</f>
        <v>22.362465116260037</v>
      </c>
      <c r="R9687" s="2">
        <v>14.399999999999999</v>
      </c>
      <c r="S9687" s="2">
        <v>7.5</v>
      </c>
      <c r="T9687" s="2">
        <v>2</v>
      </c>
      <c r="U9687" s="2">
        <f t="shared" si="151"/>
        <v>23.9</v>
      </c>
    </row>
    <row r="9688" spans="1:21" x14ac:dyDescent="0.2">
      <c r="A9688" t="s">
        <v>22</v>
      </c>
      <c r="B9688" s="3">
        <v>45047</v>
      </c>
      <c r="C9688" s="10" t="str">
        <f>TEXT(data[[#This Row],[Date]],"mmmm")</f>
        <v>May</v>
      </c>
      <c r="D9688" t="s">
        <v>16</v>
      </c>
      <c r="E9688" t="s">
        <v>19</v>
      </c>
      <c r="F9688" t="s">
        <v>20</v>
      </c>
      <c r="G9688" t="s">
        <v>17</v>
      </c>
      <c r="H9688" s="11">
        <v>1140.2</v>
      </c>
      <c r="I9688" s="11">
        <v>9.4636599999999991</v>
      </c>
      <c r="J9688" s="13">
        <f>data[[#This Row],[Clicks]]/data[[#This Row],[Impressions]]</f>
        <v>8.2999999999999984E-3</v>
      </c>
      <c r="K9688" s="1">
        <v>0.11000000000000007</v>
      </c>
      <c r="L9688" s="2">
        <v>1.0410026000000006</v>
      </c>
      <c r="M9688">
        <v>1</v>
      </c>
      <c r="N9688" s="1">
        <f>IF(data[[#This Row],[Conversions]]=0,0,data[[#This Row],[Spend, Dollars]]/data[[#This Row],[Conversions]])</f>
        <v>1.0410026000000006</v>
      </c>
      <c r="O9688" s="13">
        <f>data[[#This Row],[Conversions]]/data[[#This Row],[Clicks]]</f>
        <v>0.10566736336681581</v>
      </c>
      <c r="P9688" s="11">
        <v>51</v>
      </c>
      <c r="Q9688" s="11">
        <f>IF(data[[#This Row],[Spend, Dollars]]=0,0,data[[#This Row],[Total conversion value, Dollars]]/data[[#This Row],[Spend, Dollars]])</f>
        <v>48.991232106432754</v>
      </c>
      <c r="R9688" s="2">
        <v>75.599999999999994</v>
      </c>
      <c r="S9688" s="2">
        <v>3</v>
      </c>
      <c r="T9688" s="2">
        <v>3</v>
      </c>
      <c r="U9688" s="2">
        <f t="shared" si="151"/>
        <v>81.599999999999994</v>
      </c>
    </row>
    <row r="9689" spans="1:21" x14ac:dyDescent="0.2">
      <c r="A9689" t="s">
        <v>22</v>
      </c>
      <c r="B9689" s="3">
        <v>45048</v>
      </c>
      <c r="C9689" s="10" t="str">
        <f>TEXT(data[[#This Row],[Date]],"mmmm")</f>
        <v>May</v>
      </c>
      <c r="D9689" t="s">
        <v>16</v>
      </c>
      <c r="E9689" t="s">
        <v>19</v>
      </c>
      <c r="F9689" t="s">
        <v>20</v>
      </c>
      <c r="G9689" t="s">
        <v>17</v>
      </c>
      <c r="H9689" s="11">
        <v>1304</v>
      </c>
      <c r="I9689" s="11">
        <v>11.9968</v>
      </c>
      <c r="J9689" s="13">
        <f>data[[#This Row],[Clicks]]/data[[#This Row],[Impressions]]</f>
        <v>9.1999999999999998E-3</v>
      </c>
      <c r="K9689" s="1">
        <v>0.69999999999999973</v>
      </c>
      <c r="L9689" s="2">
        <v>8.3977599999999963</v>
      </c>
      <c r="M9689">
        <v>5</v>
      </c>
      <c r="N9689" s="1">
        <f>IF(data[[#This Row],[Conversions]]=0,0,data[[#This Row],[Spend, Dollars]]/data[[#This Row],[Conversions]])</f>
        <v>1.6795519999999993</v>
      </c>
      <c r="O9689" s="13">
        <f>data[[#This Row],[Conversions]]/data[[#This Row],[Clicks]]</f>
        <v>0.41677780741531073</v>
      </c>
      <c r="P9689" s="11">
        <v>380</v>
      </c>
      <c r="Q9689" s="11">
        <f>IF(data[[#This Row],[Spend, Dollars]]=0,0,data[[#This Row],[Total conversion value, Dollars]]/data[[#This Row],[Spend, Dollars]])</f>
        <v>45.250161947948044</v>
      </c>
      <c r="R9689" s="2">
        <v>67.2</v>
      </c>
      <c r="S9689" s="2">
        <v>7.5</v>
      </c>
      <c r="T9689" s="2">
        <v>2</v>
      </c>
      <c r="U9689" s="2">
        <f t="shared" si="151"/>
        <v>76.7</v>
      </c>
    </row>
    <row r="9690" spans="1:21" x14ac:dyDescent="0.2">
      <c r="A9690" t="s">
        <v>22</v>
      </c>
      <c r="B9690" s="3">
        <v>45049</v>
      </c>
      <c r="C9690" s="10" t="str">
        <f>TEXT(data[[#This Row],[Date]],"mmmm")</f>
        <v>May</v>
      </c>
      <c r="D9690" t="s">
        <v>16</v>
      </c>
      <c r="E9690" t="s">
        <v>19</v>
      </c>
      <c r="F9690" t="s">
        <v>20</v>
      </c>
      <c r="G9690" t="s">
        <v>17</v>
      </c>
      <c r="H9690" s="11">
        <v>1587.4</v>
      </c>
      <c r="I9690" s="11">
        <v>11.27054</v>
      </c>
      <c r="J9690" s="13">
        <f>data[[#This Row],[Clicks]]/data[[#This Row],[Impressions]]</f>
        <v>7.0999999999999995E-3</v>
      </c>
      <c r="K9690" s="1">
        <v>0.15000000000000008</v>
      </c>
      <c r="L9690" s="2">
        <v>1.690581000000001</v>
      </c>
      <c r="M9690">
        <v>3</v>
      </c>
      <c r="N9690" s="1">
        <f>IF(data[[#This Row],[Conversions]]=0,0,data[[#This Row],[Spend, Dollars]]/data[[#This Row],[Conversions]])</f>
        <v>0.56352700000000033</v>
      </c>
      <c r="O9690" s="13">
        <f>data[[#This Row],[Conversions]]/data[[#This Row],[Clicks]]</f>
        <v>0.26618067989643796</v>
      </c>
      <c r="P9690" s="11">
        <v>213</v>
      </c>
      <c r="Q9690" s="11">
        <f>IF(data[[#This Row],[Spend, Dollars]]=0,0,data[[#This Row],[Total conversion value, Dollars]]/data[[#This Row],[Spend, Dollars]])</f>
        <v>125.9921884843139</v>
      </c>
      <c r="R9690" s="2">
        <v>32.4</v>
      </c>
      <c r="S9690" s="2">
        <v>12</v>
      </c>
      <c r="T9690" s="2">
        <v>2</v>
      </c>
      <c r="U9690" s="2">
        <f t="shared" si="151"/>
        <v>46.4</v>
      </c>
    </row>
    <row r="9691" spans="1:21" x14ac:dyDescent="0.2">
      <c r="A9691" t="s">
        <v>22</v>
      </c>
      <c r="B9691" s="3">
        <v>45050</v>
      </c>
      <c r="C9691" s="10" t="str">
        <f>TEXT(data[[#This Row],[Date]],"mmmm")</f>
        <v>May</v>
      </c>
      <c r="D9691" t="s">
        <v>16</v>
      </c>
      <c r="E9691" t="s">
        <v>19</v>
      </c>
      <c r="F9691" t="s">
        <v>20</v>
      </c>
      <c r="G9691" t="s">
        <v>17</v>
      </c>
      <c r="H9691" s="11">
        <v>878.2</v>
      </c>
      <c r="I9691" s="11">
        <v>8.7820000000000018</v>
      </c>
      <c r="J9691" s="13">
        <f>data[[#This Row],[Clicks]]/data[[#This Row],[Impressions]]</f>
        <v>1.0000000000000002E-2</v>
      </c>
      <c r="K9691" s="1">
        <v>0.54999999999999982</v>
      </c>
      <c r="L9691" s="2">
        <v>4.8300999999999998</v>
      </c>
      <c r="M9691">
        <v>2</v>
      </c>
      <c r="N9691" s="1">
        <f>IF(data[[#This Row],[Conversions]]=0,0,data[[#This Row],[Spend, Dollars]]/data[[#This Row],[Conversions]])</f>
        <v>2.4150499999999999</v>
      </c>
      <c r="O9691" s="13">
        <f>data[[#This Row],[Conversions]]/data[[#This Row],[Clicks]]</f>
        <v>0.22773855613755403</v>
      </c>
      <c r="P9691" s="11">
        <v>134</v>
      </c>
      <c r="Q9691" s="11">
        <f>IF(data[[#This Row],[Spend, Dollars]]=0,0,data[[#This Row],[Total conversion value, Dollars]]/data[[#This Row],[Spend, Dollars]])</f>
        <v>27.742696838574773</v>
      </c>
      <c r="R9691" s="2">
        <v>69.599999999999994</v>
      </c>
      <c r="S9691" s="2">
        <v>7.5</v>
      </c>
      <c r="T9691" s="2">
        <v>4</v>
      </c>
      <c r="U9691" s="2">
        <f t="shared" si="151"/>
        <v>81.099999999999994</v>
      </c>
    </row>
    <row r="9692" spans="1:21" x14ac:dyDescent="0.2">
      <c r="A9692" t="s">
        <v>22</v>
      </c>
      <c r="B9692" s="3">
        <v>45051</v>
      </c>
      <c r="C9692" s="10" t="str">
        <f>TEXT(data[[#This Row],[Date]],"mmmm")</f>
        <v>May</v>
      </c>
      <c r="D9692" t="s">
        <v>16</v>
      </c>
      <c r="E9692" t="s">
        <v>19</v>
      </c>
      <c r="F9692" t="s">
        <v>20</v>
      </c>
      <c r="G9692" t="s">
        <v>17</v>
      </c>
      <c r="H9692" s="11">
        <v>1131</v>
      </c>
      <c r="I9692" s="11">
        <v>7.0122</v>
      </c>
      <c r="J9692" s="13">
        <f>data[[#This Row],[Clicks]]/data[[#This Row],[Impressions]]</f>
        <v>6.1999999999999998E-3</v>
      </c>
      <c r="K9692" s="1">
        <v>0.62999999999999978</v>
      </c>
      <c r="L9692" s="2">
        <v>4.4176859999999989</v>
      </c>
      <c r="M9692">
        <v>4</v>
      </c>
      <c r="N9692" s="1">
        <f>IF(data[[#This Row],[Conversions]]=0,0,data[[#This Row],[Spend, Dollars]]/data[[#This Row],[Conversions]])</f>
        <v>1.1044214999999997</v>
      </c>
      <c r="O9692" s="13">
        <f>data[[#This Row],[Conversions]]/data[[#This Row],[Clicks]]</f>
        <v>0.57043438578477512</v>
      </c>
      <c r="P9692" s="11">
        <v>204</v>
      </c>
      <c r="Q9692" s="11">
        <f>IF(data[[#This Row],[Spend, Dollars]]=0,0,data[[#This Row],[Total conversion value, Dollars]]/data[[#This Row],[Spend, Dollars]])</f>
        <v>46.178021706386566</v>
      </c>
      <c r="R9692" s="2">
        <v>57.599999999999994</v>
      </c>
      <c r="S9692" s="2">
        <v>6</v>
      </c>
      <c r="T9692" s="2">
        <v>2</v>
      </c>
      <c r="U9692" s="2">
        <f t="shared" si="151"/>
        <v>65.599999999999994</v>
      </c>
    </row>
    <row r="9693" spans="1:21" x14ac:dyDescent="0.2">
      <c r="A9693" t="s">
        <v>22</v>
      </c>
      <c r="B9693" s="3">
        <v>45052</v>
      </c>
      <c r="C9693" s="10" t="str">
        <f>TEXT(data[[#This Row],[Date]],"mmmm")</f>
        <v>May</v>
      </c>
      <c r="D9693" t="s">
        <v>16</v>
      </c>
      <c r="E9693" t="s">
        <v>19</v>
      </c>
      <c r="F9693" t="s">
        <v>20</v>
      </c>
      <c r="G9693" t="s">
        <v>17</v>
      </c>
      <c r="H9693" s="11">
        <v>1833.4</v>
      </c>
      <c r="I9693" s="11">
        <v>23.100840000000002</v>
      </c>
      <c r="J9693" s="13">
        <f>data[[#This Row],[Clicks]]/data[[#This Row],[Impressions]]</f>
        <v>1.26E-2</v>
      </c>
      <c r="K9693" s="1">
        <v>0.66999999999999982</v>
      </c>
      <c r="L9693" s="2">
        <v>15.477562799999998</v>
      </c>
      <c r="M9693">
        <v>4</v>
      </c>
      <c r="N9693" s="1">
        <f>IF(data[[#This Row],[Conversions]]=0,0,data[[#This Row],[Spend, Dollars]]/data[[#This Row],[Conversions]])</f>
        <v>3.8693906999999994</v>
      </c>
      <c r="O9693" s="13">
        <f>data[[#This Row],[Conversions]]/data[[#This Row],[Clicks]]</f>
        <v>0.1731538766555675</v>
      </c>
      <c r="P9693" s="11">
        <v>292</v>
      </c>
      <c r="Q9693" s="11">
        <f>IF(data[[#This Row],[Spend, Dollars]]=0,0,data[[#This Row],[Total conversion value, Dollars]]/data[[#This Row],[Spend, Dollars]])</f>
        <v>18.866019396800642</v>
      </c>
      <c r="R9693" s="2">
        <v>58.8</v>
      </c>
      <c r="S9693" s="2">
        <v>1.5</v>
      </c>
      <c r="T9693" s="2">
        <v>4</v>
      </c>
      <c r="U9693" s="2">
        <f t="shared" si="151"/>
        <v>64.3</v>
      </c>
    </row>
    <row r="9694" spans="1:21" x14ac:dyDescent="0.2">
      <c r="A9694" t="s">
        <v>22</v>
      </c>
      <c r="B9694" s="3">
        <v>45053</v>
      </c>
      <c r="C9694" s="10" t="str">
        <f>TEXT(data[[#This Row],[Date]],"mmmm")</f>
        <v>May</v>
      </c>
      <c r="D9694" t="s">
        <v>16</v>
      </c>
      <c r="E9694" t="s">
        <v>19</v>
      </c>
      <c r="F9694" t="s">
        <v>20</v>
      </c>
      <c r="G9694" t="s">
        <v>17</v>
      </c>
      <c r="H9694" s="11">
        <v>1862.6</v>
      </c>
      <c r="I9694" s="11">
        <v>13.783240000000001</v>
      </c>
      <c r="J9694" s="13">
        <f>data[[#This Row],[Clicks]]/data[[#This Row],[Impressions]]</f>
        <v>7.4000000000000012E-3</v>
      </c>
      <c r="K9694" s="1">
        <v>1.0399999999999996</v>
      </c>
      <c r="L9694" s="2">
        <v>14.334569599999995</v>
      </c>
      <c r="M9694">
        <v>4</v>
      </c>
      <c r="N9694" s="1">
        <f>IF(data[[#This Row],[Conversions]]=0,0,data[[#This Row],[Spend, Dollars]]/data[[#This Row],[Conversions]])</f>
        <v>3.5836423999999987</v>
      </c>
      <c r="O9694" s="13">
        <f>data[[#This Row],[Conversions]]/data[[#This Row],[Clicks]]</f>
        <v>0.29020752740284578</v>
      </c>
      <c r="P9694" s="11">
        <v>136</v>
      </c>
      <c r="Q9694" s="11">
        <f>IF(data[[#This Row],[Spend, Dollars]]=0,0,data[[#This Row],[Total conversion value, Dollars]]/data[[#This Row],[Spend, Dollars]])</f>
        <v>9.4875537804776542</v>
      </c>
      <c r="R9694" s="2">
        <v>21.599999999999998</v>
      </c>
      <c r="S9694" s="2">
        <v>9</v>
      </c>
      <c r="T9694" s="2">
        <v>2</v>
      </c>
      <c r="U9694" s="2">
        <f t="shared" si="151"/>
        <v>32.599999999999994</v>
      </c>
    </row>
    <row r="9695" spans="1:21" x14ac:dyDescent="0.2">
      <c r="A9695" t="s">
        <v>22</v>
      </c>
      <c r="B9695" s="3">
        <v>45054</v>
      </c>
      <c r="C9695" s="10" t="str">
        <f>TEXT(data[[#This Row],[Date]],"mmmm")</f>
        <v>May</v>
      </c>
      <c r="D9695" t="s">
        <v>16</v>
      </c>
      <c r="E9695" t="s">
        <v>19</v>
      </c>
      <c r="F9695" t="s">
        <v>20</v>
      </c>
      <c r="G9695" t="s">
        <v>17</v>
      </c>
      <c r="H9695" s="11">
        <v>1688</v>
      </c>
      <c r="I9695" s="11">
        <v>15.5296</v>
      </c>
      <c r="J9695" s="13">
        <f>data[[#This Row],[Clicks]]/data[[#This Row],[Impressions]]</f>
        <v>9.1999999999999998E-3</v>
      </c>
      <c r="K9695" s="1">
        <v>0.8999999999999998</v>
      </c>
      <c r="L9695" s="2">
        <v>13.976639999999998</v>
      </c>
      <c r="M9695">
        <v>1</v>
      </c>
      <c r="N9695" s="1">
        <f>IF(data[[#This Row],[Conversions]]=0,0,data[[#This Row],[Spend, Dollars]]/data[[#This Row],[Conversions]])</f>
        <v>13.976639999999998</v>
      </c>
      <c r="O9695" s="13">
        <f>data[[#This Row],[Conversions]]/data[[#This Row],[Clicks]]</f>
        <v>6.4393158870801562E-2</v>
      </c>
      <c r="P9695" s="11">
        <v>43</v>
      </c>
      <c r="Q9695" s="11">
        <f>IF(data[[#This Row],[Spend, Dollars]]=0,0,data[[#This Row],[Total conversion value, Dollars]]/data[[#This Row],[Spend, Dollars]])</f>
        <v>3.0765620349382976</v>
      </c>
      <c r="R9695" s="2">
        <v>46.8</v>
      </c>
      <c r="S9695" s="2">
        <v>3</v>
      </c>
      <c r="T9695" s="2">
        <v>1</v>
      </c>
      <c r="U9695" s="2">
        <f t="shared" si="151"/>
        <v>50.8</v>
      </c>
    </row>
    <row r="9696" spans="1:21" x14ac:dyDescent="0.2">
      <c r="A9696" t="s">
        <v>22</v>
      </c>
      <c r="B9696" s="3">
        <v>45055</v>
      </c>
      <c r="C9696" s="10" t="str">
        <f>TEXT(data[[#This Row],[Date]],"mmmm")</f>
        <v>May</v>
      </c>
      <c r="D9696" t="s">
        <v>16</v>
      </c>
      <c r="E9696" t="s">
        <v>19</v>
      </c>
      <c r="F9696" t="s">
        <v>20</v>
      </c>
      <c r="G9696" t="s">
        <v>17</v>
      </c>
      <c r="H9696" s="11">
        <v>1364.2</v>
      </c>
      <c r="I9696" s="11">
        <v>10.77718</v>
      </c>
      <c r="J9696" s="13">
        <f>data[[#This Row],[Clicks]]/data[[#This Row],[Impressions]]</f>
        <v>7.899999999999999E-3</v>
      </c>
      <c r="K9696" s="1">
        <v>0.56999999999999984</v>
      </c>
      <c r="L9696" s="2">
        <v>6.1429925999999977</v>
      </c>
      <c r="M9696">
        <v>6</v>
      </c>
      <c r="N9696" s="1">
        <f>IF(data[[#This Row],[Conversions]]=0,0,data[[#This Row],[Spend, Dollars]]/data[[#This Row],[Conversions]])</f>
        <v>1.0238320999999997</v>
      </c>
      <c r="O9696" s="13">
        <f>data[[#This Row],[Conversions]]/data[[#This Row],[Clicks]]</f>
        <v>0.5567319094605454</v>
      </c>
      <c r="P9696" s="11">
        <v>312</v>
      </c>
      <c r="Q9696" s="11">
        <f>IF(data[[#This Row],[Spend, Dollars]]=0,0,data[[#This Row],[Total conversion value, Dollars]]/data[[#This Row],[Spend, Dollars]])</f>
        <v>50.789577705172576</v>
      </c>
      <c r="R9696" s="2">
        <v>31.2</v>
      </c>
      <c r="S9696" s="2">
        <v>0</v>
      </c>
      <c r="T9696" s="2">
        <v>2</v>
      </c>
      <c r="U9696" s="2">
        <f t="shared" si="151"/>
        <v>33.200000000000003</v>
      </c>
    </row>
    <row r="9697" spans="1:21" x14ac:dyDescent="0.2">
      <c r="A9697" t="s">
        <v>22</v>
      </c>
      <c r="B9697" s="3">
        <v>45056</v>
      </c>
      <c r="C9697" s="10" t="str">
        <f>TEXT(data[[#This Row],[Date]],"mmmm")</f>
        <v>May</v>
      </c>
      <c r="D9697" t="s">
        <v>16</v>
      </c>
      <c r="E9697" t="s">
        <v>19</v>
      </c>
      <c r="F9697" t="s">
        <v>20</v>
      </c>
      <c r="G9697" t="s">
        <v>17</v>
      </c>
      <c r="H9697" s="11">
        <v>1548.6000000000001</v>
      </c>
      <c r="I9697" s="11">
        <v>12.69852</v>
      </c>
      <c r="J9697" s="13">
        <f>data[[#This Row],[Clicks]]/data[[#This Row],[Impressions]]</f>
        <v>8.199999999999999E-3</v>
      </c>
      <c r="K9697" s="1">
        <v>0.02</v>
      </c>
      <c r="L9697" s="2">
        <v>0.25397039999999999</v>
      </c>
      <c r="M9697">
        <v>3</v>
      </c>
      <c r="N9697" s="1">
        <f>IF(data[[#This Row],[Conversions]]=0,0,data[[#This Row],[Spend, Dollars]]/data[[#This Row],[Conversions]])</f>
        <v>8.465679999999999E-2</v>
      </c>
      <c r="O9697" s="13">
        <f>data[[#This Row],[Conversions]]/data[[#This Row],[Clicks]]</f>
        <v>0.23624800370436869</v>
      </c>
      <c r="P9697" s="11">
        <v>141</v>
      </c>
      <c r="Q9697" s="11">
        <f>IF(data[[#This Row],[Spend, Dollars]]=0,0,data[[#This Row],[Total conversion value, Dollars]]/data[[#This Row],[Spend, Dollars]])</f>
        <v>555.18280870526644</v>
      </c>
      <c r="R9697" s="2">
        <v>40.799999999999997</v>
      </c>
      <c r="S9697" s="2">
        <v>16.5</v>
      </c>
      <c r="T9697" s="2">
        <v>3</v>
      </c>
      <c r="U9697" s="2">
        <f t="shared" si="151"/>
        <v>60.3</v>
      </c>
    </row>
    <row r="9698" spans="1:21" x14ac:dyDescent="0.2">
      <c r="A9698" t="s">
        <v>22</v>
      </c>
      <c r="B9698" s="3">
        <v>45057</v>
      </c>
      <c r="C9698" s="10" t="str">
        <f>TEXT(data[[#This Row],[Date]],"mmmm")</f>
        <v>May</v>
      </c>
      <c r="D9698" t="s">
        <v>16</v>
      </c>
      <c r="E9698" t="s">
        <v>19</v>
      </c>
      <c r="F9698" t="s">
        <v>20</v>
      </c>
      <c r="G9698" t="s">
        <v>17</v>
      </c>
      <c r="H9698" s="11">
        <v>1478.6000000000001</v>
      </c>
      <c r="I9698" s="11">
        <v>8.1323000000000043</v>
      </c>
      <c r="J9698" s="13">
        <f>data[[#This Row],[Clicks]]/data[[#This Row],[Impressions]]</f>
        <v>5.5000000000000023E-3</v>
      </c>
      <c r="K9698" s="1">
        <v>0.35999999999999993</v>
      </c>
      <c r="L9698" s="2">
        <v>2.9276280000000008</v>
      </c>
      <c r="M9698">
        <v>1</v>
      </c>
      <c r="N9698" s="1">
        <f>IF(data[[#This Row],[Conversions]]=0,0,data[[#This Row],[Spend, Dollars]]/data[[#This Row],[Conversions]])</f>
        <v>2.9276280000000008</v>
      </c>
      <c r="O9698" s="13">
        <f>data[[#This Row],[Conversions]]/data[[#This Row],[Clicks]]</f>
        <v>0.12296644245785318</v>
      </c>
      <c r="P9698" s="11">
        <v>46</v>
      </c>
      <c r="Q9698" s="11">
        <f>IF(data[[#This Row],[Spend, Dollars]]=0,0,data[[#This Row],[Total conversion value, Dollars]]/data[[#This Row],[Spend, Dollars]])</f>
        <v>15.712378758503467</v>
      </c>
      <c r="R9698" s="2">
        <v>66</v>
      </c>
      <c r="S9698" s="2">
        <v>10.5</v>
      </c>
      <c r="T9698" s="2">
        <v>1</v>
      </c>
      <c r="U9698" s="2">
        <f t="shared" si="151"/>
        <v>77.5</v>
      </c>
    </row>
    <row r="9699" spans="1:21" x14ac:dyDescent="0.2">
      <c r="A9699" t="s">
        <v>22</v>
      </c>
      <c r="B9699" s="3">
        <v>45058</v>
      </c>
      <c r="C9699" s="10" t="str">
        <f>TEXT(data[[#This Row],[Date]],"mmmm")</f>
        <v>May</v>
      </c>
      <c r="D9699" t="s">
        <v>16</v>
      </c>
      <c r="E9699" t="s">
        <v>19</v>
      </c>
      <c r="F9699" t="s">
        <v>20</v>
      </c>
      <c r="G9699" t="s">
        <v>17</v>
      </c>
      <c r="H9699" s="11">
        <v>1856.4</v>
      </c>
      <c r="I9699" s="11">
        <v>15.96504</v>
      </c>
      <c r="J9699" s="13">
        <f>data[[#This Row],[Clicks]]/data[[#This Row],[Impressions]]</f>
        <v>8.6E-3</v>
      </c>
      <c r="K9699" s="1">
        <v>0.85999999999999976</v>
      </c>
      <c r="L9699" s="2">
        <v>13.729934399999996</v>
      </c>
      <c r="M9699">
        <v>5</v>
      </c>
      <c r="N9699" s="1">
        <f>IF(data[[#This Row],[Conversions]]=0,0,data[[#This Row],[Spend, Dollars]]/data[[#This Row],[Conversions]])</f>
        <v>2.7459868799999994</v>
      </c>
      <c r="O9699" s="13">
        <f>data[[#This Row],[Conversions]]/data[[#This Row],[Clicks]]</f>
        <v>0.31318430771235151</v>
      </c>
      <c r="P9699" s="11">
        <v>185</v>
      </c>
      <c r="Q9699" s="11">
        <f>IF(data[[#This Row],[Spend, Dollars]]=0,0,data[[#This Row],[Total conversion value, Dollars]]/data[[#This Row],[Spend, Dollars]])</f>
        <v>13.474208587624428</v>
      </c>
      <c r="R9699" s="2">
        <v>30</v>
      </c>
      <c r="S9699" s="2">
        <v>4.5</v>
      </c>
      <c r="T9699" s="2">
        <v>1</v>
      </c>
      <c r="U9699" s="2">
        <f t="shared" si="151"/>
        <v>35.5</v>
      </c>
    </row>
    <row r="9700" spans="1:21" x14ac:dyDescent="0.2">
      <c r="A9700" t="s">
        <v>22</v>
      </c>
      <c r="B9700" s="3">
        <v>45059</v>
      </c>
      <c r="C9700" s="10" t="str">
        <f>TEXT(data[[#This Row],[Date]],"mmmm")</f>
        <v>May</v>
      </c>
      <c r="D9700" t="s">
        <v>16</v>
      </c>
      <c r="E9700" t="s">
        <v>19</v>
      </c>
      <c r="F9700" t="s">
        <v>20</v>
      </c>
      <c r="G9700" t="s">
        <v>17</v>
      </c>
      <c r="H9700" s="11">
        <v>1706</v>
      </c>
      <c r="I9700" s="11">
        <v>5.2885999999999989</v>
      </c>
      <c r="J9700" s="13">
        <f>data[[#This Row],[Clicks]]/data[[#This Row],[Impressions]]</f>
        <v>3.0999999999999995E-3</v>
      </c>
      <c r="K9700" s="1">
        <v>0.04</v>
      </c>
      <c r="L9700" s="2">
        <v>0.21154399999999995</v>
      </c>
      <c r="M9700">
        <v>3</v>
      </c>
      <c r="N9700" s="1">
        <f>IF(data[[#This Row],[Conversions]]=0,0,data[[#This Row],[Spend, Dollars]]/data[[#This Row],[Conversions]])</f>
        <v>7.0514666666666656E-2</v>
      </c>
      <c r="O9700" s="13">
        <f>data[[#This Row],[Conversions]]/data[[#This Row],[Clicks]]</f>
        <v>0.5672578754301707</v>
      </c>
      <c r="P9700" s="11">
        <v>177</v>
      </c>
      <c r="Q9700" s="11">
        <f>IF(data[[#This Row],[Spend, Dollars]]=0,0,data[[#This Row],[Total conversion value, Dollars]]/data[[#This Row],[Spend, Dollars]])</f>
        <v>836.70536625950172</v>
      </c>
      <c r="R9700" s="2">
        <v>61.199999999999996</v>
      </c>
      <c r="S9700" s="2">
        <v>7.5</v>
      </c>
      <c r="T9700" s="2">
        <v>3</v>
      </c>
      <c r="U9700" s="2">
        <f t="shared" si="151"/>
        <v>71.699999999999989</v>
      </c>
    </row>
    <row r="9701" spans="1:21" x14ac:dyDescent="0.2">
      <c r="A9701" t="s">
        <v>22</v>
      </c>
      <c r="B9701" s="3">
        <v>45060</v>
      </c>
      <c r="C9701" s="10" t="str">
        <f>TEXT(data[[#This Row],[Date]],"mmmm")</f>
        <v>May</v>
      </c>
      <c r="D9701" t="s">
        <v>16</v>
      </c>
      <c r="E9701" t="s">
        <v>19</v>
      </c>
      <c r="F9701" t="s">
        <v>20</v>
      </c>
      <c r="G9701" t="s">
        <v>17</v>
      </c>
      <c r="H9701" s="11">
        <v>1071.6000000000001</v>
      </c>
      <c r="I9701" s="11">
        <v>3.9649199999999998</v>
      </c>
      <c r="J9701" s="13">
        <f>data[[#This Row],[Clicks]]/data[[#This Row],[Impressions]]</f>
        <v>3.6999999999999993E-3</v>
      </c>
      <c r="K9701" s="1">
        <v>9.9999999999999395E-3</v>
      </c>
      <c r="L9701" s="2">
        <v>3.964919999999976E-2</v>
      </c>
      <c r="M9701">
        <v>6</v>
      </c>
      <c r="N9701" s="1">
        <f>IF(data[[#This Row],[Conversions]]=0,0,data[[#This Row],[Spend, Dollars]]/data[[#This Row],[Conversions]])</f>
        <v>6.6081999999999599E-3</v>
      </c>
      <c r="O9701" s="13">
        <f>data[[#This Row],[Conversions]]/data[[#This Row],[Clicks]]</f>
        <v>1.513271390091099</v>
      </c>
      <c r="P9701" s="11">
        <v>276</v>
      </c>
      <c r="Q9701" s="11">
        <f>IF(data[[#This Row],[Spend, Dollars]]=0,0,data[[#This Row],[Total conversion value, Dollars]]/data[[#This Row],[Spend, Dollars]])</f>
        <v>6961.0483944190973</v>
      </c>
      <c r="R9701" s="2">
        <v>54</v>
      </c>
      <c r="S9701" s="2">
        <v>16.5</v>
      </c>
      <c r="T9701" s="2">
        <v>1</v>
      </c>
      <c r="U9701" s="2">
        <f t="shared" si="151"/>
        <v>71.5</v>
      </c>
    </row>
    <row r="9702" spans="1:21" x14ac:dyDescent="0.2">
      <c r="A9702" t="s">
        <v>22</v>
      </c>
      <c r="B9702" s="3">
        <v>45061</v>
      </c>
      <c r="C9702" s="10" t="str">
        <f>TEXT(data[[#This Row],[Date]],"mmmm")</f>
        <v>May</v>
      </c>
      <c r="D9702" t="s">
        <v>16</v>
      </c>
      <c r="E9702" t="s">
        <v>19</v>
      </c>
      <c r="F9702" t="s">
        <v>20</v>
      </c>
      <c r="G9702" t="s">
        <v>17</v>
      </c>
      <c r="H9702" s="11">
        <v>1944.4</v>
      </c>
      <c r="I9702" s="11">
        <v>11.860840000000001</v>
      </c>
      <c r="J9702" s="13">
        <f>data[[#This Row],[Clicks]]/data[[#This Row],[Impressions]]</f>
        <v>6.1000000000000004E-3</v>
      </c>
      <c r="K9702" s="1">
        <v>0.37999999999999978</v>
      </c>
      <c r="L9702" s="2">
        <v>4.5071191999999982</v>
      </c>
      <c r="M9702">
        <v>6</v>
      </c>
      <c r="N9702" s="1">
        <f>IF(data[[#This Row],[Conversions]]=0,0,data[[#This Row],[Spend, Dollars]]/data[[#This Row],[Conversions]])</f>
        <v>0.75118653333333307</v>
      </c>
      <c r="O9702" s="13">
        <f>data[[#This Row],[Conversions]]/data[[#This Row],[Clicks]]</f>
        <v>0.50586636359650738</v>
      </c>
      <c r="P9702" s="11">
        <v>216</v>
      </c>
      <c r="Q9702" s="11">
        <f>IF(data[[#This Row],[Spend, Dollars]]=0,0,data[[#This Row],[Total conversion value, Dollars]]/data[[#This Row],[Spend, Dollars]])</f>
        <v>47.924181814405991</v>
      </c>
      <c r="R9702" s="2">
        <v>16.8</v>
      </c>
      <c r="S9702" s="2">
        <v>21</v>
      </c>
      <c r="T9702" s="2">
        <v>3</v>
      </c>
      <c r="U9702" s="2">
        <f t="shared" si="151"/>
        <v>40.799999999999997</v>
      </c>
    </row>
    <row r="9703" spans="1:21" x14ac:dyDescent="0.2">
      <c r="A9703" t="s">
        <v>22</v>
      </c>
      <c r="B9703" s="3">
        <v>45062</v>
      </c>
      <c r="C9703" s="10" t="str">
        <f>TEXT(data[[#This Row],[Date]],"mmmm")</f>
        <v>May</v>
      </c>
      <c r="D9703" t="s">
        <v>16</v>
      </c>
      <c r="E9703" t="s">
        <v>19</v>
      </c>
      <c r="F9703" t="s">
        <v>20</v>
      </c>
      <c r="G9703" t="s">
        <v>17</v>
      </c>
      <c r="H9703" s="11">
        <v>2191</v>
      </c>
      <c r="I9703" s="11">
        <v>6.5730000000000004</v>
      </c>
      <c r="J9703" s="13">
        <f>data[[#This Row],[Clicks]]/data[[#This Row],[Impressions]]</f>
        <v>3.0000000000000001E-3</v>
      </c>
      <c r="K9703" s="1">
        <v>0.5199999999999998</v>
      </c>
      <c r="L9703" s="2">
        <v>3.417959999999999</v>
      </c>
      <c r="M9703">
        <v>4</v>
      </c>
      <c r="N9703" s="1">
        <f>IF(data[[#This Row],[Conversions]]=0,0,data[[#This Row],[Spend, Dollars]]/data[[#This Row],[Conversions]])</f>
        <v>0.85448999999999975</v>
      </c>
      <c r="O9703" s="13">
        <f>data[[#This Row],[Conversions]]/data[[#This Row],[Clicks]]</f>
        <v>0.60855012931690244</v>
      </c>
      <c r="P9703" s="11">
        <v>140</v>
      </c>
      <c r="Q9703" s="11">
        <f>IF(data[[#This Row],[Spend, Dollars]]=0,0,data[[#This Row],[Total conversion value, Dollars]]/data[[#This Row],[Spend, Dollars]])</f>
        <v>40.960104857868451</v>
      </c>
      <c r="R9703" s="2">
        <v>48</v>
      </c>
      <c r="S9703" s="2">
        <v>16.5</v>
      </c>
      <c r="T9703" s="2">
        <v>2</v>
      </c>
      <c r="U9703" s="2">
        <f t="shared" si="151"/>
        <v>66.5</v>
      </c>
    </row>
    <row r="9704" spans="1:21" x14ac:dyDescent="0.2">
      <c r="A9704" t="s">
        <v>22</v>
      </c>
      <c r="B9704" s="3">
        <v>45063</v>
      </c>
      <c r="C9704" s="10" t="str">
        <f>TEXT(data[[#This Row],[Date]],"mmmm")</f>
        <v>May</v>
      </c>
      <c r="D9704" t="s">
        <v>16</v>
      </c>
      <c r="E9704" t="s">
        <v>19</v>
      </c>
      <c r="F9704" t="s">
        <v>20</v>
      </c>
      <c r="G9704" t="s">
        <v>17</v>
      </c>
      <c r="H9704" s="11">
        <v>1066.2</v>
      </c>
      <c r="I9704" s="11">
        <v>6.71706</v>
      </c>
      <c r="J9704" s="13">
        <f>data[[#This Row],[Clicks]]/data[[#This Row],[Impressions]]</f>
        <v>6.3E-3</v>
      </c>
      <c r="K9704" s="1">
        <v>0.20999999999999994</v>
      </c>
      <c r="L9704" s="2">
        <v>1.4105825999999997</v>
      </c>
      <c r="M9704">
        <v>5</v>
      </c>
      <c r="N9704" s="1">
        <f>IF(data[[#This Row],[Conversions]]=0,0,data[[#This Row],[Spend, Dollars]]/data[[#This Row],[Conversions]])</f>
        <v>0.28211651999999993</v>
      </c>
      <c r="O9704" s="13">
        <f>data[[#This Row],[Conversions]]/data[[#This Row],[Clicks]]</f>
        <v>0.74437328235865097</v>
      </c>
      <c r="P9704" s="11">
        <v>325</v>
      </c>
      <c r="Q9704" s="11">
        <f>IF(data[[#This Row],[Spend, Dollars]]=0,0,data[[#This Row],[Total conversion value, Dollars]]/data[[#This Row],[Spend, Dollars]])</f>
        <v>230.401254063392</v>
      </c>
      <c r="R9704" s="2">
        <v>37.199999999999996</v>
      </c>
      <c r="S9704" s="2">
        <v>3</v>
      </c>
      <c r="T9704" s="2">
        <v>3</v>
      </c>
      <c r="U9704" s="2">
        <f t="shared" si="151"/>
        <v>43.199999999999996</v>
      </c>
    </row>
    <row r="9705" spans="1:21" x14ac:dyDescent="0.2">
      <c r="A9705" t="s">
        <v>22</v>
      </c>
      <c r="B9705" s="3">
        <v>45064</v>
      </c>
      <c r="C9705" s="10" t="str">
        <f>TEXT(data[[#This Row],[Date]],"mmmm")</f>
        <v>May</v>
      </c>
      <c r="D9705" t="s">
        <v>16</v>
      </c>
      <c r="E9705" t="s">
        <v>19</v>
      </c>
      <c r="F9705" t="s">
        <v>20</v>
      </c>
      <c r="G9705" t="s">
        <v>17</v>
      </c>
      <c r="H9705" s="11">
        <v>1983.6</v>
      </c>
      <c r="I9705" s="11">
        <v>13.885199999999996</v>
      </c>
      <c r="J9705" s="13">
        <f>data[[#This Row],[Clicks]]/data[[#This Row],[Impressions]]</f>
        <v>6.9999999999999984E-3</v>
      </c>
      <c r="K9705" s="1">
        <v>0.67999999999999983</v>
      </c>
      <c r="L9705" s="2">
        <v>9.4419359999999948</v>
      </c>
      <c r="M9705">
        <v>1</v>
      </c>
      <c r="N9705" s="1">
        <f>IF(data[[#This Row],[Conversions]]=0,0,data[[#This Row],[Spend, Dollars]]/data[[#This Row],[Conversions]])</f>
        <v>9.4419359999999948</v>
      </c>
      <c r="O9705" s="13">
        <f>data[[#This Row],[Conversions]]/data[[#This Row],[Clicks]]</f>
        <v>7.2019128280471315E-2</v>
      </c>
      <c r="P9705" s="11">
        <v>45</v>
      </c>
      <c r="Q9705" s="11">
        <f>IF(data[[#This Row],[Spend, Dollars]]=0,0,data[[#This Row],[Total conversion value, Dollars]]/data[[#This Row],[Spend, Dollars]])</f>
        <v>4.7659717244429558</v>
      </c>
      <c r="R9705" s="2">
        <v>32.4</v>
      </c>
      <c r="S9705" s="2">
        <v>9</v>
      </c>
      <c r="T9705" s="2">
        <v>0</v>
      </c>
      <c r="U9705" s="2">
        <f t="shared" si="151"/>
        <v>41.4</v>
      </c>
    </row>
    <row r="9706" spans="1:21" x14ac:dyDescent="0.2">
      <c r="A9706" t="s">
        <v>22</v>
      </c>
      <c r="B9706" s="3">
        <v>45065</v>
      </c>
      <c r="C9706" s="10" t="str">
        <f>TEXT(data[[#This Row],[Date]],"mmmm")</f>
        <v>May</v>
      </c>
      <c r="D9706" t="s">
        <v>16</v>
      </c>
      <c r="E9706" t="s">
        <v>19</v>
      </c>
      <c r="F9706" t="s">
        <v>20</v>
      </c>
      <c r="G9706" t="s">
        <v>17</v>
      </c>
      <c r="H9706" s="11">
        <v>2173.8000000000002</v>
      </c>
      <c r="I9706" s="11">
        <v>10.868999999999998</v>
      </c>
      <c r="J9706" s="13">
        <f>data[[#This Row],[Clicks]]/data[[#This Row],[Impressions]]</f>
        <v>4.9999999999999984E-3</v>
      </c>
      <c r="K9706" s="1">
        <v>0.37999999999999984</v>
      </c>
      <c r="L9706" s="2">
        <v>4.1302199999999978</v>
      </c>
      <c r="M9706">
        <v>6</v>
      </c>
      <c r="N9706" s="1">
        <f>IF(data[[#This Row],[Conversions]]=0,0,data[[#This Row],[Spend, Dollars]]/data[[#This Row],[Conversions]])</f>
        <v>0.68836999999999959</v>
      </c>
      <c r="O9706" s="13">
        <f>data[[#This Row],[Conversions]]/data[[#This Row],[Clicks]]</f>
        <v>0.55202870549268568</v>
      </c>
      <c r="P9706" s="11">
        <v>246</v>
      </c>
      <c r="Q9706" s="11">
        <f>IF(data[[#This Row],[Spend, Dollars]]=0,0,data[[#This Row],[Total conversion value, Dollars]]/data[[#This Row],[Spend, Dollars]])</f>
        <v>59.560991908421379</v>
      </c>
      <c r="R9706" s="2">
        <v>67.2</v>
      </c>
      <c r="S9706" s="2">
        <v>1.5</v>
      </c>
      <c r="T9706" s="2">
        <v>6</v>
      </c>
      <c r="U9706" s="2">
        <f t="shared" si="151"/>
        <v>74.7</v>
      </c>
    </row>
    <row r="9707" spans="1:21" x14ac:dyDescent="0.2">
      <c r="A9707" t="s">
        <v>22</v>
      </c>
      <c r="B9707" s="3">
        <v>45066</v>
      </c>
      <c r="C9707" s="10" t="str">
        <f>TEXT(data[[#This Row],[Date]],"mmmm")</f>
        <v>May</v>
      </c>
      <c r="D9707" t="s">
        <v>16</v>
      </c>
      <c r="E9707" t="s">
        <v>19</v>
      </c>
      <c r="F9707" t="s">
        <v>20</v>
      </c>
      <c r="G9707" t="s">
        <v>17</v>
      </c>
      <c r="H9707" s="11">
        <v>780.60000000000014</v>
      </c>
      <c r="I9707" s="11">
        <v>1.4831400000000008</v>
      </c>
      <c r="J9707" s="13">
        <f>data[[#This Row],[Clicks]]/data[[#This Row],[Impressions]]</f>
        <v>1.9000000000000006E-3</v>
      </c>
      <c r="K9707" s="1">
        <v>1.0199999999999998</v>
      </c>
      <c r="L9707" s="2">
        <v>1.5128028000000004</v>
      </c>
      <c r="M9707">
        <v>1</v>
      </c>
      <c r="N9707" s="1">
        <f>IF(data[[#This Row],[Conversions]]=0,0,data[[#This Row],[Spend, Dollars]]/data[[#This Row],[Conversions]])</f>
        <v>1.5128028000000004</v>
      </c>
      <c r="O9707" s="13">
        <f>data[[#This Row],[Conversions]]/data[[#This Row],[Clicks]]</f>
        <v>0.67424518251817056</v>
      </c>
      <c r="P9707" s="11">
        <v>48</v>
      </c>
      <c r="Q9707" s="11">
        <f>IF(data[[#This Row],[Spend, Dollars]]=0,0,data[[#This Row],[Total conversion value, Dollars]]/data[[#This Row],[Spend, Dollars]])</f>
        <v>31.72918505967862</v>
      </c>
      <c r="R9707" s="2">
        <v>15.6</v>
      </c>
      <c r="S9707" s="2">
        <v>10.5</v>
      </c>
      <c r="T9707" s="2">
        <v>0</v>
      </c>
      <c r="U9707" s="2">
        <f t="shared" si="151"/>
        <v>26.1</v>
      </c>
    </row>
    <row r="9708" spans="1:21" x14ac:dyDescent="0.2">
      <c r="A9708" t="s">
        <v>22</v>
      </c>
      <c r="B9708" s="3">
        <v>45067</v>
      </c>
      <c r="C9708" s="10" t="str">
        <f>TEXT(data[[#This Row],[Date]],"mmmm")</f>
        <v>May</v>
      </c>
      <c r="D9708" t="s">
        <v>16</v>
      </c>
      <c r="E9708" t="s">
        <v>19</v>
      </c>
      <c r="F9708" t="s">
        <v>20</v>
      </c>
      <c r="G9708" t="s">
        <v>17</v>
      </c>
      <c r="H9708" s="11">
        <v>1004.8000000000002</v>
      </c>
      <c r="I9708" s="11">
        <v>8.4403199999999998</v>
      </c>
      <c r="J9708" s="13">
        <f>data[[#This Row],[Clicks]]/data[[#This Row],[Impressions]]</f>
        <v>8.3999999999999977E-3</v>
      </c>
      <c r="K9708" s="1">
        <v>0.26</v>
      </c>
      <c r="L9708" s="2">
        <v>2.1944832000000001</v>
      </c>
      <c r="M9708">
        <v>6</v>
      </c>
      <c r="N9708" s="1">
        <f>IF(data[[#This Row],[Conversions]]=0,0,data[[#This Row],[Spend, Dollars]]/data[[#This Row],[Conversions]])</f>
        <v>0.36574719999999999</v>
      </c>
      <c r="O9708" s="13">
        <f>data[[#This Row],[Conversions]]/data[[#This Row],[Clicks]]</f>
        <v>0.71087352138307558</v>
      </c>
      <c r="P9708" s="11">
        <v>228</v>
      </c>
      <c r="Q9708" s="11">
        <f>IF(data[[#This Row],[Spend, Dollars]]=0,0,data[[#This Row],[Total conversion value, Dollars]]/data[[#This Row],[Spend, Dollars]])</f>
        <v>103.89689927906488</v>
      </c>
      <c r="R9708" s="2">
        <v>84</v>
      </c>
      <c r="S9708" s="2">
        <v>7.5</v>
      </c>
      <c r="T9708" s="2">
        <v>5</v>
      </c>
      <c r="U9708" s="2">
        <f t="shared" si="151"/>
        <v>96.5</v>
      </c>
    </row>
    <row r="9709" spans="1:21" x14ac:dyDescent="0.2">
      <c r="A9709" t="s">
        <v>22</v>
      </c>
      <c r="B9709" s="3">
        <v>45068</v>
      </c>
      <c r="C9709" s="10" t="str">
        <f>TEXT(data[[#This Row],[Date]],"mmmm")</f>
        <v>May</v>
      </c>
      <c r="D9709" t="s">
        <v>16</v>
      </c>
      <c r="E9709" t="s">
        <v>19</v>
      </c>
      <c r="F9709" t="s">
        <v>20</v>
      </c>
      <c r="G9709" t="s">
        <v>17</v>
      </c>
      <c r="H9709" s="11">
        <v>1756.6</v>
      </c>
      <c r="I9709" s="11">
        <v>9.3099799999999959</v>
      </c>
      <c r="J9709" s="13">
        <f>data[[#This Row],[Clicks]]/data[[#This Row],[Impressions]]</f>
        <v>5.2999999999999983E-3</v>
      </c>
      <c r="K9709" s="1">
        <v>4.9999999999999899E-2</v>
      </c>
      <c r="L9709" s="2">
        <v>0.46549899999999883</v>
      </c>
      <c r="M9709">
        <v>1</v>
      </c>
      <c r="N9709" s="1">
        <f>IF(data[[#This Row],[Conversions]]=0,0,data[[#This Row],[Spend, Dollars]]/data[[#This Row],[Conversions]])</f>
        <v>0.46549899999999883</v>
      </c>
      <c r="O9709" s="13">
        <f>data[[#This Row],[Conversions]]/data[[#This Row],[Clicks]]</f>
        <v>0.10741161635148523</v>
      </c>
      <c r="P9709" s="11">
        <v>49</v>
      </c>
      <c r="Q9709" s="11">
        <f>IF(data[[#This Row],[Spend, Dollars]]=0,0,data[[#This Row],[Total conversion value, Dollars]]/data[[#This Row],[Spend, Dollars]])</f>
        <v>105.26338402445575</v>
      </c>
      <c r="R9709" s="2">
        <v>54</v>
      </c>
      <c r="S9709" s="2">
        <v>13.5</v>
      </c>
      <c r="T9709" s="2">
        <v>3</v>
      </c>
      <c r="U9709" s="2">
        <f t="shared" si="151"/>
        <v>70.5</v>
      </c>
    </row>
    <row r="9710" spans="1:21" x14ac:dyDescent="0.2">
      <c r="A9710" t="s">
        <v>22</v>
      </c>
      <c r="B9710" s="3">
        <v>45069</v>
      </c>
      <c r="C9710" s="10" t="str">
        <f>TEXT(data[[#This Row],[Date]],"mmmm")</f>
        <v>May</v>
      </c>
      <c r="D9710" t="s">
        <v>16</v>
      </c>
      <c r="E9710" t="s">
        <v>19</v>
      </c>
      <c r="F9710" t="s">
        <v>20</v>
      </c>
      <c r="G9710" t="s">
        <v>17</v>
      </c>
      <c r="H9710" s="11">
        <v>1758.6</v>
      </c>
      <c r="I9710" s="11">
        <v>10.024019999999998</v>
      </c>
      <c r="J9710" s="13">
        <f>data[[#This Row],[Clicks]]/data[[#This Row],[Impressions]]</f>
        <v>5.6999999999999993E-3</v>
      </c>
      <c r="K9710" s="1">
        <v>0.53999999999999981</v>
      </c>
      <c r="L9710" s="2">
        <v>5.4129707999999974</v>
      </c>
      <c r="M9710">
        <v>4</v>
      </c>
      <c r="N9710" s="1">
        <f>IF(data[[#This Row],[Conversions]]=0,0,data[[#This Row],[Spend, Dollars]]/data[[#This Row],[Conversions]])</f>
        <v>1.3532426999999994</v>
      </c>
      <c r="O9710" s="13">
        <f>data[[#This Row],[Conversions]]/data[[#This Row],[Clicks]]</f>
        <v>0.39904150231144797</v>
      </c>
      <c r="P9710" s="11">
        <v>164</v>
      </c>
      <c r="Q9710" s="11">
        <f>IF(data[[#This Row],[Spend, Dollars]]=0,0,data[[#This Row],[Total conversion value, Dollars]]/data[[#This Row],[Spend, Dollars]])</f>
        <v>30.297595545869207</v>
      </c>
      <c r="R9710" s="2">
        <v>28.799999999999997</v>
      </c>
      <c r="S9710" s="2">
        <v>1.5</v>
      </c>
      <c r="T9710" s="2">
        <v>4</v>
      </c>
      <c r="U9710" s="2">
        <f t="shared" si="151"/>
        <v>34.299999999999997</v>
      </c>
    </row>
    <row r="9711" spans="1:21" x14ac:dyDescent="0.2">
      <c r="A9711" t="s">
        <v>22</v>
      </c>
      <c r="B9711" s="3">
        <v>45070</v>
      </c>
      <c r="C9711" s="10" t="str">
        <f>TEXT(data[[#This Row],[Date]],"mmmm")</f>
        <v>May</v>
      </c>
      <c r="D9711" t="s">
        <v>16</v>
      </c>
      <c r="E9711" t="s">
        <v>19</v>
      </c>
      <c r="F9711" t="s">
        <v>20</v>
      </c>
      <c r="G9711" t="s">
        <v>17</v>
      </c>
      <c r="H9711" s="11">
        <v>1223.4000000000001</v>
      </c>
      <c r="I9711" s="11">
        <v>8.5638000000000023</v>
      </c>
      <c r="J9711" s="13">
        <f>data[[#This Row],[Clicks]]/data[[#This Row],[Impressions]]</f>
        <v>7.000000000000001E-3</v>
      </c>
      <c r="K9711" s="1">
        <v>0.86999999999999977</v>
      </c>
      <c r="L9711" s="2">
        <v>7.4505059999999999</v>
      </c>
      <c r="M9711">
        <v>4</v>
      </c>
      <c r="N9711" s="1">
        <f>IF(data[[#This Row],[Conversions]]=0,0,data[[#This Row],[Spend, Dollars]]/data[[#This Row],[Conversions]])</f>
        <v>1.8626265</v>
      </c>
      <c r="O9711" s="13">
        <f>data[[#This Row],[Conversions]]/data[[#This Row],[Clicks]]</f>
        <v>0.46708236997594516</v>
      </c>
      <c r="P9711" s="11">
        <v>320</v>
      </c>
      <c r="Q9711" s="11">
        <f>IF(data[[#This Row],[Spend, Dollars]]=0,0,data[[#This Row],[Total conversion value, Dollars]]/data[[#This Row],[Spend, Dollars]])</f>
        <v>42.950102986293821</v>
      </c>
      <c r="R9711" s="2">
        <v>33.6</v>
      </c>
      <c r="S9711" s="2">
        <v>15</v>
      </c>
      <c r="T9711" s="2">
        <v>6</v>
      </c>
      <c r="U9711" s="2">
        <f t="shared" si="151"/>
        <v>54.6</v>
      </c>
    </row>
    <row r="9712" spans="1:21" x14ac:dyDescent="0.2">
      <c r="A9712" t="s">
        <v>22</v>
      </c>
      <c r="B9712" s="3">
        <v>45071</v>
      </c>
      <c r="C9712" s="10" t="str">
        <f>TEXT(data[[#This Row],[Date]],"mmmm")</f>
        <v>May</v>
      </c>
      <c r="D9712" t="s">
        <v>16</v>
      </c>
      <c r="E9712" t="s">
        <v>19</v>
      </c>
      <c r="F9712" t="s">
        <v>20</v>
      </c>
      <c r="G9712" t="s">
        <v>17</v>
      </c>
      <c r="H9712" s="11">
        <v>821.2</v>
      </c>
      <c r="I9712" s="11">
        <v>8.376240000000001</v>
      </c>
      <c r="J9712" s="13">
        <f>data[[#This Row],[Clicks]]/data[[#This Row],[Impressions]]</f>
        <v>1.0200000000000001E-2</v>
      </c>
      <c r="K9712" s="1">
        <v>0.48999999999999977</v>
      </c>
      <c r="L9712" s="2">
        <v>4.1043575999999984</v>
      </c>
      <c r="M9712">
        <v>6</v>
      </c>
      <c r="N9712" s="1">
        <f>IF(data[[#This Row],[Conversions]]=0,0,data[[#This Row],[Spend, Dollars]]/data[[#This Row],[Conversions]])</f>
        <v>0.68405959999999977</v>
      </c>
      <c r="O9712" s="13">
        <f>data[[#This Row],[Conversions]]/data[[#This Row],[Clicks]]</f>
        <v>0.71631185352855209</v>
      </c>
      <c r="P9712" s="11">
        <v>354</v>
      </c>
      <c r="Q9712" s="11">
        <f>IF(data[[#This Row],[Spend, Dollars]]=0,0,data[[#This Row],[Total conversion value, Dollars]]/data[[#This Row],[Spend, Dollars]])</f>
        <v>86.249794608539986</v>
      </c>
      <c r="R9712" s="2">
        <v>56.4</v>
      </c>
      <c r="S9712" s="2">
        <v>6</v>
      </c>
      <c r="T9712" s="2">
        <v>4</v>
      </c>
      <c r="U9712" s="2">
        <f t="shared" si="151"/>
        <v>66.400000000000006</v>
      </c>
    </row>
    <row r="9713" spans="1:21" x14ac:dyDescent="0.2">
      <c r="A9713" t="s">
        <v>22</v>
      </c>
      <c r="B9713" s="3">
        <v>45072</v>
      </c>
      <c r="C9713" s="10" t="str">
        <f>TEXT(data[[#This Row],[Date]],"mmmm")</f>
        <v>May</v>
      </c>
      <c r="D9713" t="s">
        <v>16</v>
      </c>
      <c r="E9713" t="s">
        <v>19</v>
      </c>
      <c r="F9713" t="s">
        <v>20</v>
      </c>
      <c r="G9713" t="s">
        <v>17</v>
      </c>
      <c r="H9713" s="11">
        <v>1021.8000000000002</v>
      </c>
      <c r="I9713" s="11">
        <v>13.283400000000004</v>
      </c>
      <c r="J9713" s="13">
        <f>data[[#This Row],[Clicks]]/data[[#This Row],[Impressions]]</f>
        <v>1.3000000000000001E-2</v>
      </c>
      <c r="K9713" s="1">
        <v>0.31999999999999995</v>
      </c>
      <c r="L9713" s="2">
        <v>4.2506880000000002</v>
      </c>
      <c r="M9713">
        <v>5</v>
      </c>
      <c r="N9713" s="1">
        <f>IF(data[[#This Row],[Conversions]]=0,0,data[[#This Row],[Spend, Dollars]]/data[[#This Row],[Conversions]])</f>
        <v>0.85013760000000005</v>
      </c>
      <c r="O9713" s="13">
        <f>data[[#This Row],[Conversions]]/data[[#This Row],[Clicks]]</f>
        <v>0.37640965415480965</v>
      </c>
      <c r="P9713" s="11">
        <v>385</v>
      </c>
      <c r="Q9713" s="11">
        <f>IF(data[[#This Row],[Spend, Dollars]]=0,0,data[[#This Row],[Total conversion value, Dollars]]/data[[#This Row],[Spend, Dollars]])</f>
        <v>90.573573031001089</v>
      </c>
      <c r="R9713" s="2">
        <v>39.6</v>
      </c>
      <c r="S9713" s="2">
        <v>6</v>
      </c>
      <c r="T9713" s="2">
        <v>2</v>
      </c>
      <c r="U9713" s="2">
        <f t="shared" si="151"/>
        <v>47.6</v>
      </c>
    </row>
    <row r="9714" spans="1:21" x14ac:dyDescent="0.2">
      <c r="A9714" t="s">
        <v>22</v>
      </c>
      <c r="B9714" s="3">
        <v>45073</v>
      </c>
      <c r="C9714" s="10" t="str">
        <f>TEXT(data[[#This Row],[Date]],"mmmm")</f>
        <v>May</v>
      </c>
      <c r="D9714" t="s">
        <v>16</v>
      </c>
      <c r="E9714" t="s">
        <v>19</v>
      </c>
      <c r="F9714" t="s">
        <v>20</v>
      </c>
      <c r="G9714" t="s">
        <v>17</v>
      </c>
      <c r="H9714" s="11">
        <v>1001.6000000000001</v>
      </c>
      <c r="I9714" s="11">
        <v>6.5104000000000015</v>
      </c>
      <c r="J9714" s="13">
        <f>data[[#This Row],[Clicks]]/data[[#This Row],[Impressions]]</f>
        <v>6.5000000000000006E-3</v>
      </c>
      <c r="K9714" s="1">
        <v>0.79999999999999971</v>
      </c>
      <c r="L9714" s="2">
        <v>5.2083199999999996</v>
      </c>
      <c r="M9714">
        <v>1</v>
      </c>
      <c r="N9714" s="1">
        <f>IF(data[[#This Row],[Conversions]]=0,0,data[[#This Row],[Spend, Dollars]]/data[[#This Row],[Conversions]])</f>
        <v>5.2083199999999996</v>
      </c>
      <c r="O9714" s="13">
        <f>data[[#This Row],[Conversions]]/data[[#This Row],[Clicks]]</f>
        <v>0.15360039321700661</v>
      </c>
      <c r="P9714" s="11">
        <v>62</v>
      </c>
      <c r="Q9714" s="11">
        <f>IF(data[[#This Row],[Spend, Dollars]]=0,0,data[[#This Row],[Total conversion value, Dollars]]/data[[#This Row],[Spend, Dollars]])</f>
        <v>11.904030474318015</v>
      </c>
      <c r="R9714" s="2">
        <v>38.4</v>
      </c>
      <c r="S9714" s="2">
        <v>10.5</v>
      </c>
      <c r="T9714" s="2">
        <v>4</v>
      </c>
      <c r="U9714" s="2">
        <f t="shared" si="151"/>
        <v>52.9</v>
      </c>
    </row>
    <row r="9715" spans="1:21" x14ac:dyDescent="0.2">
      <c r="A9715" t="s">
        <v>22</v>
      </c>
      <c r="B9715" s="3">
        <v>45074</v>
      </c>
      <c r="C9715" s="10" t="str">
        <f>TEXT(data[[#This Row],[Date]],"mmmm")</f>
        <v>May</v>
      </c>
      <c r="D9715" t="s">
        <v>16</v>
      </c>
      <c r="E9715" t="s">
        <v>19</v>
      </c>
      <c r="F9715" t="s">
        <v>20</v>
      </c>
      <c r="G9715" t="s">
        <v>17</v>
      </c>
      <c r="H9715" s="11">
        <v>2108</v>
      </c>
      <c r="I9715" s="11">
        <v>14.3344</v>
      </c>
      <c r="J9715" s="13">
        <f>data[[#This Row],[Clicks]]/data[[#This Row],[Impressions]]</f>
        <v>6.8000000000000005E-3</v>
      </c>
      <c r="K9715" s="1">
        <v>1.0499999999999996</v>
      </c>
      <c r="L9715" s="2">
        <v>15.051119999999996</v>
      </c>
      <c r="M9715">
        <v>4</v>
      </c>
      <c r="N9715" s="1">
        <f>IF(data[[#This Row],[Conversions]]=0,0,data[[#This Row],[Spend, Dollars]]/data[[#This Row],[Conversions]])</f>
        <v>3.7627799999999989</v>
      </c>
      <c r="O9715" s="13">
        <f>data[[#This Row],[Conversions]]/data[[#This Row],[Clicks]]</f>
        <v>0.27904900100457641</v>
      </c>
      <c r="P9715" s="11">
        <v>300</v>
      </c>
      <c r="Q9715" s="11">
        <f>IF(data[[#This Row],[Spend, Dollars]]=0,0,data[[#This Row],[Total conversion value, Dollars]]/data[[#This Row],[Spend, Dollars]])</f>
        <v>19.932071500326892</v>
      </c>
      <c r="R9715" s="2">
        <v>63.599999999999994</v>
      </c>
      <c r="S9715" s="2">
        <v>12</v>
      </c>
      <c r="T9715" s="2">
        <v>3</v>
      </c>
      <c r="U9715" s="2">
        <f t="shared" si="151"/>
        <v>78.599999999999994</v>
      </c>
    </row>
    <row r="9716" spans="1:21" x14ac:dyDescent="0.2">
      <c r="A9716" t="s">
        <v>22</v>
      </c>
      <c r="B9716" s="3">
        <v>45075</v>
      </c>
      <c r="C9716" s="10" t="str">
        <f>TEXT(data[[#This Row],[Date]],"mmmm")</f>
        <v>May</v>
      </c>
      <c r="D9716" t="s">
        <v>16</v>
      </c>
      <c r="E9716" t="s">
        <v>19</v>
      </c>
      <c r="F9716" t="s">
        <v>20</v>
      </c>
      <c r="G9716" t="s">
        <v>17</v>
      </c>
      <c r="H9716" s="11">
        <v>913.60000000000014</v>
      </c>
      <c r="I9716" s="11">
        <v>6.6692800000000005</v>
      </c>
      <c r="J9716" s="13">
        <f>data[[#This Row],[Clicks]]/data[[#This Row],[Impressions]]</f>
        <v>7.2999999999999992E-3</v>
      </c>
      <c r="K9716" s="1">
        <v>0.28999999999999992</v>
      </c>
      <c r="L9716" s="2">
        <v>1.9340911999999997</v>
      </c>
      <c r="M9716">
        <v>5</v>
      </c>
      <c r="N9716" s="1">
        <f>IF(data[[#This Row],[Conversions]]=0,0,data[[#This Row],[Spend, Dollars]]/data[[#This Row],[Conversions]])</f>
        <v>0.38681823999999992</v>
      </c>
      <c r="O9716" s="13">
        <f>data[[#This Row],[Conversions]]/data[[#This Row],[Clicks]]</f>
        <v>0.74970611520284047</v>
      </c>
      <c r="P9716" s="11">
        <v>205</v>
      </c>
      <c r="Q9716" s="11">
        <f>IF(data[[#This Row],[Spend, Dollars]]=0,0,data[[#This Row],[Total conversion value, Dollars]]/data[[#This Row],[Spend, Dollars]])</f>
        <v>105.99293352867747</v>
      </c>
      <c r="R9716" s="2">
        <v>68.399999999999991</v>
      </c>
      <c r="S9716" s="2">
        <v>4.5</v>
      </c>
      <c r="T9716" s="2">
        <v>6</v>
      </c>
      <c r="U9716" s="2">
        <f t="shared" si="151"/>
        <v>78.899999999999991</v>
      </c>
    </row>
    <row r="9717" spans="1:21" x14ac:dyDescent="0.2">
      <c r="A9717" t="s">
        <v>22</v>
      </c>
      <c r="B9717" s="3">
        <v>45076</v>
      </c>
      <c r="C9717" s="10" t="str">
        <f>TEXT(data[[#This Row],[Date]],"mmmm")</f>
        <v>May</v>
      </c>
      <c r="D9717" t="s">
        <v>16</v>
      </c>
      <c r="E9717" t="s">
        <v>19</v>
      </c>
      <c r="F9717" t="s">
        <v>20</v>
      </c>
      <c r="G9717" t="s">
        <v>17</v>
      </c>
      <c r="H9717" s="11">
        <v>1289</v>
      </c>
      <c r="I9717" s="11">
        <v>10.698700000000001</v>
      </c>
      <c r="J9717" s="13">
        <f>data[[#This Row],[Clicks]]/data[[#This Row],[Impressions]]</f>
        <v>8.3000000000000001E-3</v>
      </c>
      <c r="K9717" s="1">
        <v>5.0000000000000031E-2</v>
      </c>
      <c r="L9717" s="2">
        <v>0.53493500000000038</v>
      </c>
      <c r="M9717">
        <v>2</v>
      </c>
      <c r="N9717" s="1">
        <f>IF(data[[#This Row],[Conversions]]=0,0,data[[#This Row],[Spend, Dollars]]/data[[#This Row],[Conversions]])</f>
        <v>0.26746750000000019</v>
      </c>
      <c r="O9717" s="13">
        <f>data[[#This Row],[Conversions]]/data[[#This Row],[Clicks]]</f>
        <v>0.18693860001682447</v>
      </c>
      <c r="P9717" s="11">
        <v>106</v>
      </c>
      <c r="Q9717" s="11">
        <f>IF(data[[#This Row],[Spend, Dollars]]=0,0,data[[#This Row],[Total conversion value, Dollars]]/data[[#This Row],[Spend, Dollars]])</f>
        <v>198.15491601783381</v>
      </c>
      <c r="R9717" s="2">
        <v>80.399999999999991</v>
      </c>
      <c r="S9717" s="2">
        <v>19.5</v>
      </c>
      <c r="T9717" s="2">
        <v>5</v>
      </c>
      <c r="U9717" s="2">
        <f t="shared" si="151"/>
        <v>104.89999999999999</v>
      </c>
    </row>
    <row r="9718" spans="1:21" x14ac:dyDescent="0.2">
      <c r="A9718" t="s">
        <v>22</v>
      </c>
      <c r="B9718" s="3">
        <v>45077</v>
      </c>
      <c r="C9718" s="10" t="str">
        <f>TEXT(data[[#This Row],[Date]],"mmmm")</f>
        <v>May</v>
      </c>
      <c r="D9718" t="s">
        <v>16</v>
      </c>
      <c r="E9718" t="s">
        <v>19</v>
      </c>
      <c r="F9718" t="s">
        <v>20</v>
      </c>
      <c r="G9718" t="s">
        <v>17</v>
      </c>
      <c r="H9718" s="11">
        <v>1645.6000000000001</v>
      </c>
      <c r="I9718" s="11">
        <v>10.038160000000001</v>
      </c>
      <c r="J9718" s="13">
        <f>data[[#This Row],[Clicks]]/data[[#This Row],[Impressions]]</f>
        <v>6.1000000000000004E-3</v>
      </c>
      <c r="K9718" s="1">
        <v>0.46999999999999981</v>
      </c>
      <c r="L9718" s="2">
        <v>4.7179351999999986</v>
      </c>
      <c r="M9718">
        <v>6</v>
      </c>
      <c r="N9718" s="1">
        <f>IF(data[[#This Row],[Conversions]]=0,0,data[[#This Row],[Spend, Dollars]]/data[[#This Row],[Conversions]])</f>
        <v>0.78632253333333313</v>
      </c>
      <c r="O9718" s="13">
        <f>data[[#This Row],[Conversions]]/data[[#This Row],[Clicks]]</f>
        <v>0.59771910389951932</v>
      </c>
      <c r="P9718" s="11">
        <v>300</v>
      </c>
      <c r="Q9718" s="11">
        <f>IF(data[[#This Row],[Spend, Dollars]]=0,0,data[[#This Row],[Total conversion value, Dollars]]/data[[#This Row],[Spend, Dollars]])</f>
        <v>63.587138712714854</v>
      </c>
      <c r="R9718" s="2">
        <v>21.599999999999998</v>
      </c>
      <c r="S9718" s="2">
        <v>16.5</v>
      </c>
      <c r="T9718" s="2">
        <v>4</v>
      </c>
      <c r="U9718" s="2">
        <f t="shared" si="151"/>
        <v>42.099999999999994</v>
      </c>
    </row>
    <row r="9719" spans="1:21" x14ac:dyDescent="0.2">
      <c r="A9719" t="s">
        <v>23</v>
      </c>
      <c r="B9719" s="3">
        <v>45078</v>
      </c>
      <c r="C9719" s="10" t="str">
        <f>TEXT(data[[#This Row],[Date]],"mmmm")</f>
        <v>June</v>
      </c>
      <c r="D9719" t="s">
        <v>16</v>
      </c>
      <c r="E9719" t="s">
        <v>19</v>
      </c>
      <c r="F9719" t="s">
        <v>20</v>
      </c>
      <c r="G9719" t="s">
        <v>17</v>
      </c>
      <c r="H9719" s="11">
        <v>1553.1999999999998</v>
      </c>
      <c r="I9719" s="11">
        <v>9.7851599999999994</v>
      </c>
      <c r="J9719" s="13">
        <f>data[[#This Row],[Clicks]]/data[[#This Row],[Impressions]]</f>
        <v>6.3E-3</v>
      </c>
      <c r="K9719" s="1">
        <v>1.1099999999999999</v>
      </c>
      <c r="L9719" s="2">
        <v>10.861527599999999</v>
      </c>
      <c r="M9719">
        <v>4</v>
      </c>
      <c r="N9719" s="1">
        <f>IF(data[[#This Row],[Conversions]]=0,0,data[[#This Row],[Spend, Dollars]]/data[[#This Row],[Conversions]])</f>
        <v>2.7153818999999997</v>
      </c>
      <c r="O9719" s="13">
        <f>data[[#This Row],[Conversions]]/data[[#This Row],[Clicks]]</f>
        <v>0.40878227847066378</v>
      </c>
      <c r="P9719" s="11">
        <v>290</v>
      </c>
      <c r="Q9719" s="11">
        <f>IF(data[[#This Row],[Spend, Dollars]]=0,0,data[[#This Row],[Total conversion value, Dollars]]/data[[#This Row],[Spend, Dollars]])</f>
        <v>26.699743413624436</v>
      </c>
      <c r="R9719" s="2">
        <v>50.4</v>
      </c>
      <c r="S9719" s="2">
        <v>13.5</v>
      </c>
      <c r="T9719" s="2">
        <v>4</v>
      </c>
      <c r="U9719" s="2">
        <f t="shared" si="151"/>
        <v>67.900000000000006</v>
      </c>
    </row>
    <row r="9720" spans="1:21" x14ac:dyDescent="0.2">
      <c r="A9720" t="s">
        <v>23</v>
      </c>
      <c r="B9720" s="3">
        <v>45079</v>
      </c>
      <c r="C9720" s="10" t="str">
        <f>TEXT(data[[#This Row],[Date]],"mmmm")</f>
        <v>June</v>
      </c>
      <c r="D9720" t="s">
        <v>16</v>
      </c>
      <c r="E9720" t="s">
        <v>19</v>
      </c>
      <c r="F9720" t="s">
        <v>20</v>
      </c>
      <c r="G9720" t="s">
        <v>17</v>
      </c>
      <c r="H9720" s="11">
        <v>962.39999999999986</v>
      </c>
      <c r="I9720" s="11">
        <v>2.6947199999999993</v>
      </c>
      <c r="J9720" s="13">
        <f>data[[#This Row],[Clicks]]/data[[#This Row],[Impressions]]</f>
        <v>2.7999999999999995E-3</v>
      </c>
      <c r="K9720" s="1">
        <v>0.79999999999999971</v>
      </c>
      <c r="L9720" s="2">
        <v>2.1557759999999986</v>
      </c>
      <c r="M9720">
        <v>1</v>
      </c>
      <c r="N9720" s="1">
        <f>IF(data[[#This Row],[Conversions]]=0,0,data[[#This Row],[Spend, Dollars]]/data[[#This Row],[Conversions]])</f>
        <v>2.1557759999999986</v>
      </c>
      <c r="O9720" s="13">
        <f>data[[#This Row],[Conversions]]/data[[#This Row],[Clicks]]</f>
        <v>0.37109606935043354</v>
      </c>
      <c r="P9720" s="11">
        <v>122</v>
      </c>
      <c r="Q9720" s="11">
        <f>IF(data[[#This Row],[Spend, Dollars]]=0,0,data[[#This Row],[Total conversion value, Dollars]]/data[[#This Row],[Spend, Dollars]])</f>
        <v>56.59215057594114</v>
      </c>
      <c r="R9720" s="2">
        <v>36</v>
      </c>
      <c r="S9720" s="2">
        <v>9</v>
      </c>
      <c r="T9720" s="2">
        <v>8</v>
      </c>
      <c r="U9720" s="2">
        <f t="shared" si="151"/>
        <v>53</v>
      </c>
    </row>
    <row r="9721" spans="1:21" x14ac:dyDescent="0.2">
      <c r="A9721" t="s">
        <v>23</v>
      </c>
      <c r="B9721" s="3">
        <v>45080</v>
      </c>
      <c r="C9721" s="10" t="str">
        <f>TEXT(data[[#This Row],[Date]],"mmmm")</f>
        <v>June</v>
      </c>
      <c r="D9721" t="s">
        <v>16</v>
      </c>
      <c r="E9721" t="s">
        <v>19</v>
      </c>
      <c r="F9721" t="s">
        <v>20</v>
      </c>
      <c r="G9721" t="s">
        <v>17</v>
      </c>
      <c r="H9721" s="11">
        <v>902.3</v>
      </c>
      <c r="I9721" s="11">
        <v>5.1431099999999992</v>
      </c>
      <c r="J9721" s="13">
        <f>data[[#This Row],[Clicks]]/data[[#This Row],[Impressions]]</f>
        <v>5.6999999999999993E-3</v>
      </c>
      <c r="K9721" s="1">
        <v>0.21000000000000002</v>
      </c>
      <c r="L9721" s="2">
        <v>1.0800531</v>
      </c>
      <c r="M9721">
        <v>0</v>
      </c>
      <c r="N9721" s="1">
        <f>IF(data[[#This Row],[Conversions]]=0,0,data[[#This Row],[Spend, Dollars]]/data[[#This Row],[Conversions]])</f>
        <v>0</v>
      </c>
      <c r="O9721" s="13">
        <f>data[[#This Row],[Conversions]]/data[[#This Row],[Clicks]]</f>
        <v>0</v>
      </c>
      <c r="P9721" s="11">
        <v>30</v>
      </c>
      <c r="Q9721" s="11">
        <f>IF(data[[#This Row],[Spend, Dollars]]=0,0,data[[#This Row],[Total conversion value, Dollars]]/data[[#This Row],[Spend, Dollars]])</f>
        <v>27.776412104182654</v>
      </c>
      <c r="R9721" s="2">
        <v>48</v>
      </c>
      <c r="S9721" s="2">
        <v>9</v>
      </c>
      <c r="T9721" s="2">
        <v>11</v>
      </c>
      <c r="U9721" s="2">
        <f t="shared" si="151"/>
        <v>68</v>
      </c>
    </row>
    <row r="9722" spans="1:21" x14ac:dyDescent="0.2">
      <c r="A9722" t="s">
        <v>23</v>
      </c>
      <c r="B9722" s="3">
        <v>45081</v>
      </c>
      <c r="C9722" s="10" t="str">
        <f>TEXT(data[[#This Row],[Date]],"mmmm")</f>
        <v>June</v>
      </c>
      <c r="D9722" t="s">
        <v>16</v>
      </c>
      <c r="E9722" t="s">
        <v>19</v>
      </c>
      <c r="F9722" t="s">
        <v>20</v>
      </c>
      <c r="G9722" t="s">
        <v>17</v>
      </c>
      <c r="H9722" s="11">
        <v>1829.9999999999998</v>
      </c>
      <c r="I9722" s="11">
        <v>15.372</v>
      </c>
      <c r="J9722" s="13">
        <f>data[[#This Row],[Clicks]]/data[[#This Row],[Impressions]]</f>
        <v>8.4000000000000012E-3</v>
      </c>
      <c r="K9722" s="1">
        <v>1.2999999999999998</v>
      </c>
      <c r="L9722" s="2">
        <v>19.983599999999996</v>
      </c>
      <c r="M9722">
        <v>5</v>
      </c>
      <c r="N9722" s="1">
        <f>IF(data[[#This Row],[Conversions]]=0,0,data[[#This Row],[Spend, Dollars]]/data[[#This Row],[Conversions]])</f>
        <v>3.9967199999999989</v>
      </c>
      <c r="O9722" s="13">
        <f>data[[#This Row],[Conversions]]/data[[#This Row],[Clicks]]</f>
        <v>0.32526671870934165</v>
      </c>
      <c r="P9722" s="11">
        <v>386</v>
      </c>
      <c r="Q9722" s="11">
        <f>IF(data[[#This Row],[Spend, Dollars]]=0,0,data[[#This Row],[Total conversion value, Dollars]]/data[[#This Row],[Spend, Dollars]])</f>
        <v>19.315838987970139</v>
      </c>
      <c r="R9722" s="2">
        <v>76.8</v>
      </c>
      <c r="S9722" s="2">
        <v>25.5</v>
      </c>
      <c r="T9722" s="2">
        <v>8</v>
      </c>
      <c r="U9722" s="2">
        <f t="shared" si="151"/>
        <v>110.3</v>
      </c>
    </row>
    <row r="9723" spans="1:21" x14ac:dyDescent="0.2">
      <c r="A9723" t="s">
        <v>23</v>
      </c>
      <c r="B9723" s="3">
        <v>45082</v>
      </c>
      <c r="C9723" s="10" t="str">
        <f>TEXT(data[[#This Row],[Date]],"mmmm")</f>
        <v>June</v>
      </c>
      <c r="D9723" t="s">
        <v>16</v>
      </c>
      <c r="E9723" t="s">
        <v>19</v>
      </c>
      <c r="F9723" t="s">
        <v>20</v>
      </c>
      <c r="G9723" t="s">
        <v>17</v>
      </c>
      <c r="H9723" s="11">
        <v>1092.1999999999998</v>
      </c>
      <c r="I9723" s="11">
        <v>7.3177399999999988</v>
      </c>
      <c r="J9723" s="13">
        <f>data[[#This Row],[Clicks]]/data[[#This Row],[Impressions]]</f>
        <v>6.7000000000000002E-3</v>
      </c>
      <c r="K9723" s="1">
        <v>0.21000000000000002</v>
      </c>
      <c r="L9723" s="2">
        <v>1.5367253999999999</v>
      </c>
      <c r="M9723">
        <v>4</v>
      </c>
      <c r="N9723" s="1">
        <f>IF(data[[#This Row],[Conversions]]=0,0,data[[#This Row],[Spend, Dollars]]/data[[#This Row],[Conversions]])</f>
        <v>0.38418134999999998</v>
      </c>
      <c r="O9723" s="13">
        <f>data[[#This Row],[Conversions]]/data[[#This Row],[Clicks]]</f>
        <v>0.54661685165091967</v>
      </c>
      <c r="P9723" s="11">
        <v>299</v>
      </c>
      <c r="Q9723" s="11">
        <f>IF(data[[#This Row],[Spend, Dollars]]=0,0,data[[#This Row],[Total conversion value, Dollars]]/data[[#This Row],[Spend, Dollars]])</f>
        <v>194.56956981383922</v>
      </c>
      <c r="R9723" s="2">
        <v>73.2</v>
      </c>
      <c r="S9723" s="2">
        <v>16.5</v>
      </c>
      <c r="T9723" s="2">
        <v>2</v>
      </c>
      <c r="U9723" s="2">
        <f t="shared" si="151"/>
        <v>91.7</v>
      </c>
    </row>
    <row r="9724" spans="1:21" x14ac:dyDescent="0.2">
      <c r="A9724" t="s">
        <v>23</v>
      </c>
      <c r="B9724" s="3">
        <v>45083</v>
      </c>
      <c r="C9724" s="10" t="str">
        <f>TEXT(data[[#This Row],[Date]],"mmmm")</f>
        <v>June</v>
      </c>
      <c r="D9724" t="s">
        <v>16</v>
      </c>
      <c r="E9724" t="s">
        <v>19</v>
      </c>
      <c r="F9724" t="s">
        <v>20</v>
      </c>
      <c r="G9724" t="s">
        <v>17</v>
      </c>
      <c r="H9724" s="11">
        <v>1185.8999999999999</v>
      </c>
      <c r="I9724" s="11">
        <v>8.7756599999999985</v>
      </c>
      <c r="J9724" s="13">
        <f>data[[#This Row],[Clicks]]/data[[#This Row],[Impressions]]</f>
        <v>7.3999999999999995E-3</v>
      </c>
      <c r="K9724" s="1">
        <v>0.53999999999999981</v>
      </c>
      <c r="L9724" s="2">
        <v>4.7388563999999977</v>
      </c>
      <c r="M9724">
        <v>3</v>
      </c>
      <c r="N9724" s="1">
        <f>IF(data[[#This Row],[Conversions]]=0,0,data[[#This Row],[Spend, Dollars]]/data[[#This Row],[Conversions]])</f>
        <v>1.5796187999999993</v>
      </c>
      <c r="O9724" s="13">
        <f>data[[#This Row],[Conversions]]/data[[#This Row],[Clicks]]</f>
        <v>0.34185462973725061</v>
      </c>
      <c r="P9724" s="11">
        <v>131</v>
      </c>
      <c r="Q9724" s="11">
        <f>IF(data[[#This Row],[Spend, Dollars]]=0,0,data[[#This Row],[Total conversion value, Dollars]]/data[[#This Row],[Spend, Dollars]])</f>
        <v>27.643800305913484</v>
      </c>
      <c r="R9724" s="2">
        <v>80.399999999999991</v>
      </c>
      <c r="S9724" s="2">
        <v>3</v>
      </c>
      <c r="T9724" s="2">
        <v>1</v>
      </c>
      <c r="U9724" s="2">
        <f t="shared" si="151"/>
        <v>84.399999999999991</v>
      </c>
    </row>
    <row r="9725" spans="1:21" x14ac:dyDescent="0.2">
      <c r="A9725" t="s">
        <v>23</v>
      </c>
      <c r="B9725" s="3">
        <v>45084</v>
      </c>
      <c r="C9725" s="10" t="str">
        <f>TEXT(data[[#This Row],[Date]],"mmmm")</f>
        <v>June</v>
      </c>
      <c r="D9725" t="s">
        <v>16</v>
      </c>
      <c r="E9725" t="s">
        <v>19</v>
      </c>
      <c r="F9725" t="s">
        <v>20</v>
      </c>
      <c r="G9725" t="s">
        <v>17</v>
      </c>
      <c r="H9725" s="11">
        <v>1484.8999999999999</v>
      </c>
      <c r="I9725" s="11">
        <v>9.0578900000000004</v>
      </c>
      <c r="J9725" s="13">
        <f>data[[#This Row],[Clicks]]/data[[#This Row],[Impressions]]</f>
        <v>6.1000000000000013E-3</v>
      </c>
      <c r="K9725" s="1">
        <v>0.59999999999999987</v>
      </c>
      <c r="L9725" s="2">
        <v>5.4347339999999988</v>
      </c>
      <c r="M9725">
        <v>1</v>
      </c>
      <c r="N9725" s="1">
        <f>IF(data[[#This Row],[Conversions]]=0,0,data[[#This Row],[Spend, Dollars]]/data[[#This Row],[Conversions]])</f>
        <v>5.4347339999999988</v>
      </c>
      <c r="O9725" s="13">
        <f>data[[#This Row],[Conversions]]/data[[#This Row],[Clicks]]</f>
        <v>0.11040098742643153</v>
      </c>
      <c r="P9725" s="11">
        <v>105</v>
      </c>
      <c r="Q9725" s="11">
        <f>IF(data[[#This Row],[Spend, Dollars]]=0,0,data[[#This Row],[Total conversion value, Dollars]]/data[[#This Row],[Spend, Dollars]])</f>
        <v>19.320172799625524</v>
      </c>
      <c r="R9725" s="2">
        <v>31.2</v>
      </c>
      <c r="S9725" s="2">
        <v>7.5</v>
      </c>
      <c r="T9725" s="2">
        <v>5</v>
      </c>
      <c r="U9725" s="2">
        <f t="shared" si="151"/>
        <v>43.7</v>
      </c>
    </row>
    <row r="9726" spans="1:21" x14ac:dyDescent="0.2">
      <c r="A9726" t="s">
        <v>23</v>
      </c>
      <c r="B9726" s="3">
        <v>45085</v>
      </c>
      <c r="C9726" s="10" t="str">
        <f>TEXT(data[[#This Row],[Date]],"mmmm")</f>
        <v>June</v>
      </c>
      <c r="D9726" t="s">
        <v>16</v>
      </c>
      <c r="E9726" t="s">
        <v>19</v>
      </c>
      <c r="F9726" t="s">
        <v>20</v>
      </c>
      <c r="G9726" t="s">
        <v>17</v>
      </c>
      <c r="H9726" s="11">
        <v>953.09999999999991</v>
      </c>
      <c r="I9726" s="11">
        <v>6.6716999999999986</v>
      </c>
      <c r="J9726" s="13">
        <f>data[[#This Row],[Clicks]]/data[[#This Row],[Impressions]]</f>
        <v>6.9999999999999993E-3</v>
      </c>
      <c r="K9726" s="1">
        <v>0.92999999999999994</v>
      </c>
      <c r="L9726" s="2">
        <v>6.2046809999999981</v>
      </c>
      <c r="M9726">
        <v>4</v>
      </c>
      <c r="N9726" s="1">
        <f>IF(data[[#This Row],[Conversions]]=0,0,data[[#This Row],[Spend, Dollars]]/data[[#This Row],[Conversions]])</f>
        <v>1.5511702499999995</v>
      </c>
      <c r="O9726" s="13">
        <f>data[[#This Row],[Conversions]]/data[[#This Row],[Clicks]]</f>
        <v>0.59954734175697366</v>
      </c>
      <c r="P9726" s="11">
        <v>275</v>
      </c>
      <c r="Q9726" s="11">
        <f>IF(data[[#This Row],[Spend, Dollars]]=0,0,data[[#This Row],[Total conversion value, Dollars]]/data[[#This Row],[Spend, Dollars]])</f>
        <v>44.321376070744023</v>
      </c>
      <c r="R9726" s="2">
        <v>64.8</v>
      </c>
      <c r="S9726" s="2">
        <v>21</v>
      </c>
      <c r="T9726" s="2">
        <v>4</v>
      </c>
      <c r="U9726" s="2">
        <f t="shared" si="151"/>
        <v>89.8</v>
      </c>
    </row>
    <row r="9727" spans="1:21" x14ac:dyDescent="0.2">
      <c r="A9727" t="s">
        <v>23</v>
      </c>
      <c r="B9727" s="3">
        <v>45086</v>
      </c>
      <c r="C9727" s="10" t="str">
        <f>TEXT(data[[#This Row],[Date]],"mmmm")</f>
        <v>June</v>
      </c>
      <c r="D9727" t="s">
        <v>16</v>
      </c>
      <c r="E9727" t="s">
        <v>19</v>
      </c>
      <c r="F9727" t="s">
        <v>20</v>
      </c>
      <c r="G9727" t="s">
        <v>17</v>
      </c>
      <c r="H9727" s="11">
        <v>764.59999999999991</v>
      </c>
      <c r="I9727" s="11">
        <v>5.8109599999999979</v>
      </c>
      <c r="J9727" s="13">
        <f>data[[#This Row],[Clicks]]/data[[#This Row],[Impressions]]</f>
        <v>7.5999999999999983E-3</v>
      </c>
      <c r="K9727" s="1">
        <v>0.63999999999999968</v>
      </c>
      <c r="L9727" s="2">
        <v>3.7190143999999967</v>
      </c>
      <c r="M9727">
        <v>5</v>
      </c>
      <c r="N9727" s="1">
        <f>IF(data[[#This Row],[Conversions]]=0,0,data[[#This Row],[Spend, Dollars]]/data[[#This Row],[Conversions]])</f>
        <v>0.74380287999999939</v>
      </c>
      <c r="O9727" s="13">
        <f>data[[#This Row],[Conversions]]/data[[#This Row],[Clicks]]</f>
        <v>0.86044302490466318</v>
      </c>
      <c r="P9727" s="11">
        <v>379</v>
      </c>
      <c r="Q9727" s="11">
        <f>IF(data[[#This Row],[Spend, Dollars]]=0,0,data[[#This Row],[Total conversion value, Dollars]]/data[[#This Row],[Spend, Dollars]])</f>
        <v>101.9087207621461</v>
      </c>
      <c r="R9727" s="2">
        <v>49.199999999999996</v>
      </c>
      <c r="S9727" s="2">
        <v>18</v>
      </c>
      <c r="T9727" s="2">
        <v>10</v>
      </c>
      <c r="U9727" s="2">
        <f t="shared" si="151"/>
        <v>77.199999999999989</v>
      </c>
    </row>
    <row r="9728" spans="1:21" x14ac:dyDescent="0.2">
      <c r="A9728" t="s">
        <v>23</v>
      </c>
      <c r="B9728" s="3">
        <v>45087</v>
      </c>
      <c r="C9728" s="10" t="str">
        <f>TEXT(data[[#This Row],[Date]],"mmmm")</f>
        <v>June</v>
      </c>
      <c r="D9728" t="s">
        <v>16</v>
      </c>
      <c r="E9728" t="s">
        <v>19</v>
      </c>
      <c r="F9728" t="s">
        <v>20</v>
      </c>
      <c r="G9728" t="s">
        <v>17</v>
      </c>
      <c r="H9728" s="11">
        <v>1631.4</v>
      </c>
      <c r="I9728" s="11">
        <v>8.4832799999999988</v>
      </c>
      <c r="J9728" s="13">
        <f>data[[#This Row],[Clicks]]/data[[#This Row],[Impressions]]</f>
        <v>5.1999999999999989E-3</v>
      </c>
      <c r="K9728" s="1">
        <v>1.1199999999999999</v>
      </c>
      <c r="L9728" s="2">
        <v>9.5012735999999975</v>
      </c>
      <c r="M9728">
        <v>0</v>
      </c>
      <c r="N9728" s="1">
        <f>IF(data[[#This Row],[Conversions]]=0,0,data[[#This Row],[Spend, Dollars]]/data[[#This Row],[Conversions]])</f>
        <v>0</v>
      </c>
      <c r="O9728" s="13">
        <f>data[[#This Row],[Conversions]]/data[[#This Row],[Clicks]]</f>
        <v>0</v>
      </c>
      <c r="P9728" s="11">
        <v>19</v>
      </c>
      <c r="Q9728" s="11">
        <f>IF(data[[#This Row],[Spend, Dollars]]=0,0,data[[#This Row],[Total conversion value, Dollars]]/data[[#This Row],[Spend, Dollars]])</f>
        <v>1.9997319096252533</v>
      </c>
      <c r="R9728" s="2">
        <v>86.399999999999991</v>
      </c>
      <c r="S9728" s="2">
        <v>22.5</v>
      </c>
      <c r="T9728" s="2">
        <v>1</v>
      </c>
      <c r="U9728" s="2">
        <f t="shared" si="151"/>
        <v>109.89999999999999</v>
      </c>
    </row>
    <row r="9729" spans="1:21" x14ac:dyDescent="0.2">
      <c r="A9729" t="s">
        <v>23</v>
      </c>
      <c r="B9729" s="3">
        <v>45088</v>
      </c>
      <c r="C9729" s="10" t="str">
        <f>TEXT(data[[#This Row],[Date]],"mmmm")</f>
        <v>June</v>
      </c>
      <c r="D9729" t="s">
        <v>16</v>
      </c>
      <c r="E9729" t="s">
        <v>19</v>
      </c>
      <c r="F9729" t="s">
        <v>20</v>
      </c>
      <c r="G9729" t="s">
        <v>17</v>
      </c>
      <c r="H9729" s="11">
        <v>1448.3</v>
      </c>
      <c r="I9729" s="11">
        <v>12.745039999999998</v>
      </c>
      <c r="J9729" s="13">
        <f>data[[#This Row],[Clicks]]/data[[#This Row],[Impressions]]</f>
        <v>8.7999999999999988E-3</v>
      </c>
      <c r="K9729" s="1">
        <v>0.48999999999999994</v>
      </c>
      <c r="L9729" s="2">
        <v>6.2450695999999981</v>
      </c>
      <c r="M9729">
        <v>1</v>
      </c>
      <c r="N9729" s="1">
        <f>IF(data[[#This Row],[Conversions]]=0,0,data[[#This Row],[Spend, Dollars]]/data[[#This Row],[Conversions]])</f>
        <v>6.2450695999999981</v>
      </c>
      <c r="O9729" s="13">
        <f>data[[#This Row],[Conversions]]/data[[#This Row],[Clicks]]</f>
        <v>7.8461895764940726E-2</v>
      </c>
      <c r="P9729" s="11">
        <v>37</v>
      </c>
      <c r="Q9729" s="11">
        <f>IF(data[[#This Row],[Spend, Dollars]]=0,0,data[[#This Row],[Total conversion value, Dollars]]/data[[#This Row],[Spend, Dollars]])</f>
        <v>5.9246737618424641</v>
      </c>
      <c r="R9729" s="2">
        <v>49.199999999999996</v>
      </c>
      <c r="S9729" s="2">
        <v>15</v>
      </c>
      <c r="T9729" s="2">
        <v>0</v>
      </c>
      <c r="U9729" s="2">
        <f t="shared" si="151"/>
        <v>64.199999999999989</v>
      </c>
    </row>
    <row r="9730" spans="1:21" x14ac:dyDescent="0.2">
      <c r="A9730" t="s">
        <v>23</v>
      </c>
      <c r="B9730" s="3">
        <v>45089</v>
      </c>
      <c r="C9730" s="10" t="str">
        <f>TEXT(data[[#This Row],[Date]],"mmmm")</f>
        <v>June</v>
      </c>
      <c r="D9730" t="s">
        <v>16</v>
      </c>
      <c r="E9730" t="s">
        <v>19</v>
      </c>
      <c r="F9730" t="s">
        <v>20</v>
      </c>
      <c r="G9730" t="s">
        <v>17</v>
      </c>
      <c r="H9730" s="11">
        <v>1023.8</v>
      </c>
      <c r="I9730" s="11">
        <v>10.237999999999998</v>
      </c>
      <c r="J9730" s="13">
        <f>data[[#This Row],[Clicks]]/data[[#This Row],[Impressions]]</f>
        <v>9.9999999999999985E-3</v>
      </c>
      <c r="K9730" s="1">
        <v>0.73999999999999977</v>
      </c>
      <c r="L9730" s="2">
        <v>7.576119999999996</v>
      </c>
      <c r="M9730">
        <v>1</v>
      </c>
      <c r="N9730" s="1">
        <f>IF(data[[#This Row],[Conversions]]=0,0,data[[#This Row],[Spend, Dollars]]/data[[#This Row],[Conversions]])</f>
        <v>7.576119999999996</v>
      </c>
      <c r="O9730" s="13">
        <f>data[[#This Row],[Conversions]]/data[[#This Row],[Clicks]]</f>
        <v>9.7675327212346189E-2</v>
      </c>
      <c r="P9730" s="11">
        <v>123</v>
      </c>
      <c r="Q9730" s="11">
        <f>IF(data[[#This Row],[Spend, Dollars]]=0,0,data[[#This Row],[Total conversion value, Dollars]]/data[[#This Row],[Spend, Dollars]])</f>
        <v>16.235223306917007</v>
      </c>
      <c r="R9730" s="2">
        <v>43.199999999999996</v>
      </c>
      <c r="S9730" s="2">
        <v>10.5</v>
      </c>
      <c r="T9730" s="2">
        <v>5</v>
      </c>
      <c r="U9730" s="2">
        <f t="shared" si="151"/>
        <v>58.699999999999996</v>
      </c>
    </row>
    <row r="9731" spans="1:21" x14ac:dyDescent="0.2">
      <c r="A9731" t="s">
        <v>23</v>
      </c>
      <c r="B9731" s="3">
        <v>45090</v>
      </c>
      <c r="C9731" s="10" t="str">
        <f>TEXT(data[[#This Row],[Date]],"mmmm")</f>
        <v>June</v>
      </c>
      <c r="D9731" t="s">
        <v>16</v>
      </c>
      <c r="E9731" t="s">
        <v>19</v>
      </c>
      <c r="F9731" t="s">
        <v>20</v>
      </c>
      <c r="G9731" t="s">
        <v>17</v>
      </c>
      <c r="H9731" s="11">
        <v>947.59999999999991</v>
      </c>
      <c r="I9731" s="11">
        <v>5.9698799999999999</v>
      </c>
      <c r="J9731" s="13">
        <f>data[[#This Row],[Clicks]]/data[[#This Row],[Impressions]]</f>
        <v>6.3E-3</v>
      </c>
      <c r="K9731" s="1">
        <v>0.25</v>
      </c>
      <c r="L9731" s="2">
        <v>1.49247</v>
      </c>
      <c r="M9731">
        <v>2</v>
      </c>
      <c r="N9731" s="1">
        <f>IF(data[[#This Row],[Conversions]]=0,0,data[[#This Row],[Spend, Dollars]]/data[[#This Row],[Conversions]])</f>
        <v>0.74623499999999998</v>
      </c>
      <c r="O9731" s="13">
        <f>data[[#This Row],[Conversions]]/data[[#This Row],[Clicks]]</f>
        <v>0.33501510918142408</v>
      </c>
      <c r="P9731" s="11">
        <v>167</v>
      </c>
      <c r="Q9731" s="11">
        <f>IF(data[[#This Row],[Spend, Dollars]]=0,0,data[[#This Row],[Total conversion value, Dollars]]/data[[#This Row],[Spend, Dollars]])</f>
        <v>111.89504646659564</v>
      </c>
      <c r="R9731" s="2">
        <v>58.8</v>
      </c>
      <c r="S9731" s="2">
        <v>21</v>
      </c>
      <c r="T9731" s="2">
        <v>1</v>
      </c>
      <c r="U9731" s="2">
        <f t="shared" ref="U9731:U9794" si="152">SUM(R9731:T9731)</f>
        <v>80.8</v>
      </c>
    </row>
    <row r="9732" spans="1:21" x14ac:dyDescent="0.2">
      <c r="A9732" t="s">
        <v>23</v>
      </c>
      <c r="B9732" s="3">
        <v>45091</v>
      </c>
      <c r="C9732" s="10" t="str">
        <f>TEXT(data[[#This Row],[Date]],"mmmm")</f>
        <v>June</v>
      </c>
      <c r="D9732" t="s">
        <v>16</v>
      </c>
      <c r="E9732" t="s">
        <v>19</v>
      </c>
      <c r="F9732" t="s">
        <v>20</v>
      </c>
      <c r="G9732" t="s">
        <v>17</v>
      </c>
      <c r="H9732" s="11">
        <v>1519.8</v>
      </c>
      <c r="I9732" s="11">
        <v>6.5351400000000002</v>
      </c>
      <c r="J9732" s="13">
        <f>data[[#This Row],[Clicks]]/data[[#This Row],[Impressions]]</f>
        <v>4.3E-3</v>
      </c>
      <c r="K9732" s="1">
        <v>0.64999999999999969</v>
      </c>
      <c r="L9732" s="2">
        <v>4.2478409999999984</v>
      </c>
      <c r="M9732">
        <v>1</v>
      </c>
      <c r="N9732" s="1">
        <f>IF(data[[#This Row],[Conversions]]=0,0,data[[#This Row],[Spend, Dollars]]/data[[#This Row],[Conversions]])</f>
        <v>4.2478409999999984</v>
      </c>
      <c r="O9732" s="13">
        <f>data[[#This Row],[Conversions]]/data[[#This Row],[Clicks]]</f>
        <v>0.15301891007690729</v>
      </c>
      <c r="P9732" s="11">
        <v>30</v>
      </c>
      <c r="Q9732" s="11">
        <f>IF(data[[#This Row],[Spend, Dollars]]=0,0,data[[#This Row],[Total conversion value, Dollars]]/data[[#This Row],[Spend, Dollars]])</f>
        <v>7.0624112343188017</v>
      </c>
      <c r="R9732" s="2">
        <v>36</v>
      </c>
      <c r="S9732" s="2">
        <v>24</v>
      </c>
      <c r="T9732" s="2">
        <v>2</v>
      </c>
      <c r="U9732" s="2">
        <f t="shared" si="152"/>
        <v>62</v>
      </c>
    </row>
    <row r="9733" spans="1:21" x14ac:dyDescent="0.2">
      <c r="A9733" t="s">
        <v>23</v>
      </c>
      <c r="B9733" s="3">
        <v>45092</v>
      </c>
      <c r="C9733" s="10" t="str">
        <f>TEXT(data[[#This Row],[Date]],"mmmm")</f>
        <v>June</v>
      </c>
      <c r="D9733" t="s">
        <v>16</v>
      </c>
      <c r="E9733" t="s">
        <v>19</v>
      </c>
      <c r="F9733" t="s">
        <v>20</v>
      </c>
      <c r="G9733" t="s">
        <v>17</v>
      </c>
      <c r="H9733" s="11">
        <v>1205.0999999999999</v>
      </c>
      <c r="I9733" s="11">
        <v>5.1819299999999995</v>
      </c>
      <c r="J9733" s="13">
        <f>data[[#This Row],[Clicks]]/data[[#This Row],[Impressions]]</f>
        <v>4.3E-3</v>
      </c>
      <c r="K9733" s="1">
        <v>0.25000000000000006</v>
      </c>
      <c r="L9733" s="2">
        <v>1.2954825000000001</v>
      </c>
      <c r="M9733">
        <v>3</v>
      </c>
      <c r="N9733" s="1">
        <f>IF(data[[#This Row],[Conversions]]=0,0,data[[#This Row],[Spend, Dollars]]/data[[#This Row],[Conversions]])</f>
        <v>0.43182750000000003</v>
      </c>
      <c r="O9733" s="13">
        <f>data[[#This Row],[Conversions]]/data[[#This Row],[Clicks]]</f>
        <v>0.578934875615842</v>
      </c>
      <c r="P9733" s="11">
        <v>60</v>
      </c>
      <c r="Q9733" s="11">
        <f>IF(data[[#This Row],[Spend, Dollars]]=0,0,data[[#This Row],[Total conversion value, Dollars]]/data[[#This Row],[Spend, Dollars]])</f>
        <v>46.314790049267351</v>
      </c>
      <c r="R9733" s="2">
        <v>50.4</v>
      </c>
      <c r="S9733" s="2">
        <v>6</v>
      </c>
      <c r="T9733" s="2">
        <v>8</v>
      </c>
      <c r="U9733" s="2">
        <f t="shared" si="152"/>
        <v>64.400000000000006</v>
      </c>
    </row>
    <row r="9734" spans="1:21" x14ac:dyDescent="0.2">
      <c r="A9734" t="s">
        <v>23</v>
      </c>
      <c r="B9734" s="3">
        <v>45093</v>
      </c>
      <c r="C9734" s="10" t="str">
        <f>TEXT(data[[#This Row],[Date]],"mmmm")</f>
        <v>June</v>
      </c>
      <c r="D9734" t="s">
        <v>16</v>
      </c>
      <c r="E9734" t="s">
        <v>19</v>
      </c>
      <c r="F9734" t="s">
        <v>20</v>
      </c>
      <c r="G9734" t="s">
        <v>17</v>
      </c>
      <c r="H9734" s="11">
        <v>1414.3</v>
      </c>
      <c r="I9734" s="11">
        <v>6.0814899999999996</v>
      </c>
      <c r="J9734" s="13">
        <f>data[[#This Row],[Clicks]]/data[[#This Row],[Impressions]]</f>
        <v>4.3E-3</v>
      </c>
      <c r="K9734" s="1">
        <v>0.19000000000000003</v>
      </c>
      <c r="L9734" s="2">
        <v>1.1554831000000001</v>
      </c>
      <c r="M9734">
        <v>5</v>
      </c>
      <c r="N9734" s="1">
        <f>IF(data[[#This Row],[Conversions]]=0,0,data[[#This Row],[Spend, Dollars]]/data[[#This Row],[Conversions]])</f>
        <v>0.23109662000000003</v>
      </c>
      <c r="O9734" s="13">
        <f>data[[#This Row],[Conversions]]/data[[#This Row],[Clicks]]</f>
        <v>0.82216693606336611</v>
      </c>
      <c r="P9734" s="11">
        <v>166</v>
      </c>
      <c r="Q9734" s="11">
        <f>IF(data[[#This Row],[Spend, Dollars]]=0,0,data[[#This Row],[Total conversion value, Dollars]]/data[[#This Row],[Spend, Dollars]])</f>
        <v>143.66285409107238</v>
      </c>
      <c r="R9734" s="2">
        <v>91.2</v>
      </c>
      <c r="S9734" s="2">
        <v>22.5</v>
      </c>
      <c r="T9734" s="2">
        <v>4</v>
      </c>
      <c r="U9734" s="2">
        <f t="shared" si="152"/>
        <v>117.7</v>
      </c>
    </row>
    <row r="9735" spans="1:21" x14ac:dyDescent="0.2">
      <c r="A9735" t="s">
        <v>23</v>
      </c>
      <c r="B9735" s="3">
        <v>45094</v>
      </c>
      <c r="C9735" s="10" t="str">
        <f>TEXT(data[[#This Row],[Date]],"mmmm")</f>
        <v>June</v>
      </c>
      <c r="D9735" t="s">
        <v>16</v>
      </c>
      <c r="E9735" t="s">
        <v>19</v>
      </c>
      <c r="F9735" t="s">
        <v>20</v>
      </c>
      <c r="G9735" t="s">
        <v>17</v>
      </c>
      <c r="H9735" s="11">
        <v>1116</v>
      </c>
      <c r="I9735" s="11">
        <v>4.5756000000000006</v>
      </c>
      <c r="J9735" s="13">
        <f>data[[#This Row],[Clicks]]/data[[#This Row],[Impressions]]</f>
        <v>4.1000000000000003E-3</v>
      </c>
      <c r="K9735" s="1">
        <v>1.1999999999999997</v>
      </c>
      <c r="L9735" s="2">
        <v>5.4907199999999996</v>
      </c>
      <c r="M9735">
        <v>4</v>
      </c>
      <c r="N9735" s="1">
        <f>IF(data[[#This Row],[Conversions]]=0,0,data[[#This Row],[Spend, Dollars]]/data[[#This Row],[Conversions]])</f>
        <v>1.3726799999999999</v>
      </c>
      <c r="O9735" s="13">
        <f>data[[#This Row],[Conversions]]/data[[#This Row],[Clicks]]</f>
        <v>0.87420229041000075</v>
      </c>
      <c r="P9735" s="11">
        <v>203</v>
      </c>
      <c r="Q9735" s="11">
        <f>IF(data[[#This Row],[Spend, Dollars]]=0,0,data[[#This Row],[Total conversion value, Dollars]]/data[[#This Row],[Spend, Dollars]])</f>
        <v>36.971471865256291</v>
      </c>
      <c r="R9735" s="2">
        <v>51.6</v>
      </c>
      <c r="S9735" s="2">
        <v>21</v>
      </c>
      <c r="T9735" s="2">
        <v>0</v>
      </c>
      <c r="U9735" s="2">
        <f t="shared" si="152"/>
        <v>72.599999999999994</v>
      </c>
    </row>
    <row r="9736" spans="1:21" x14ac:dyDescent="0.2">
      <c r="A9736" t="s">
        <v>23</v>
      </c>
      <c r="B9736" s="3">
        <v>45095</v>
      </c>
      <c r="C9736" s="10" t="str">
        <f>TEXT(data[[#This Row],[Date]],"mmmm")</f>
        <v>June</v>
      </c>
      <c r="D9736" t="s">
        <v>16</v>
      </c>
      <c r="E9736" t="s">
        <v>19</v>
      </c>
      <c r="F9736" t="s">
        <v>20</v>
      </c>
      <c r="G9736" t="s">
        <v>17</v>
      </c>
      <c r="H9736" s="11">
        <v>1148.1999999999998</v>
      </c>
      <c r="I9736" s="11">
        <v>8.6114999999999977</v>
      </c>
      <c r="J9736" s="13">
        <f>data[[#This Row],[Clicks]]/data[[#This Row],[Impressions]]</f>
        <v>7.4999999999999989E-3</v>
      </c>
      <c r="K9736" s="1">
        <v>0.5299999999999998</v>
      </c>
      <c r="L9736" s="2">
        <v>4.5640949999999973</v>
      </c>
      <c r="M9736">
        <v>2</v>
      </c>
      <c r="N9736" s="1">
        <f>IF(data[[#This Row],[Conversions]]=0,0,data[[#This Row],[Spend, Dollars]]/data[[#This Row],[Conversions]])</f>
        <v>2.2820474999999987</v>
      </c>
      <c r="O9736" s="13">
        <f>data[[#This Row],[Conversions]]/data[[#This Row],[Clicks]]</f>
        <v>0.23224757591592643</v>
      </c>
      <c r="P9736" s="11">
        <v>173</v>
      </c>
      <c r="Q9736" s="11">
        <f>IF(data[[#This Row],[Spend, Dollars]]=0,0,data[[#This Row],[Total conversion value, Dollars]]/data[[#This Row],[Spend, Dollars]])</f>
        <v>37.90455720137291</v>
      </c>
      <c r="R9736" s="2">
        <v>87.6</v>
      </c>
      <c r="S9736" s="2">
        <v>7.5</v>
      </c>
      <c r="T9736" s="2">
        <v>3</v>
      </c>
      <c r="U9736" s="2">
        <f t="shared" si="152"/>
        <v>98.1</v>
      </c>
    </row>
    <row r="9737" spans="1:21" x14ac:dyDescent="0.2">
      <c r="A9737" t="s">
        <v>23</v>
      </c>
      <c r="B9737" s="3">
        <v>45096</v>
      </c>
      <c r="C9737" s="10" t="str">
        <f>TEXT(data[[#This Row],[Date]],"mmmm")</f>
        <v>June</v>
      </c>
      <c r="D9737" t="s">
        <v>16</v>
      </c>
      <c r="E9737" t="s">
        <v>19</v>
      </c>
      <c r="F9737" t="s">
        <v>20</v>
      </c>
      <c r="G9737" t="s">
        <v>17</v>
      </c>
      <c r="H9737" s="11">
        <v>1687.9</v>
      </c>
      <c r="I9737" s="11">
        <v>10.464980000000001</v>
      </c>
      <c r="J9737" s="13">
        <f>data[[#This Row],[Clicks]]/data[[#This Row],[Impressions]]</f>
        <v>6.1999999999999998E-3</v>
      </c>
      <c r="K9737" s="1">
        <v>0.68999999999999972</v>
      </c>
      <c r="L9737" s="2">
        <v>7.2208361999999973</v>
      </c>
      <c r="M9737">
        <v>2</v>
      </c>
      <c r="N9737" s="1">
        <f>IF(data[[#This Row],[Conversions]]=0,0,data[[#This Row],[Spend, Dollars]]/data[[#This Row],[Conversions]])</f>
        <v>3.6104180999999986</v>
      </c>
      <c r="O9737" s="13">
        <f>data[[#This Row],[Conversions]]/data[[#This Row],[Clicks]]</f>
        <v>0.19111359983487783</v>
      </c>
      <c r="P9737" s="11">
        <v>171</v>
      </c>
      <c r="Q9737" s="11">
        <f>IF(data[[#This Row],[Spend, Dollars]]=0,0,data[[#This Row],[Total conversion value, Dollars]]/data[[#This Row],[Spend, Dollars]])</f>
        <v>23.681467805626177</v>
      </c>
      <c r="R9737" s="2">
        <v>74.399999999999991</v>
      </c>
      <c r="S9737" s="2">
        <v>9</v>
      </c>
      <c r="T9737" s="2">
        <v>2</v>
      </c>
      <c r="U9737" s="2">
        <f t="shared" si="152"/>
        <v>85.399999999999991</v>
      </c>
    </row>
    <row r="9738" spans="1:21" x14ac:dyDescent="0.2">
      <c r="A9738" t="s">
        <v>23</v>
      </c>
      <c r="B9738" s="3">
        <v>45097</v>
      </c>
      <c r="C9738" s="10" t="str">
        <f>TEXT(data[[#This Row],[Date]],"mmmm")</f>
        <v>June</v>
      </c>
      <c r="D9738" t="s">
        <v>16</v>
      </c>
      <c r="E9738" t="s">
        <v>19</v>
      </c>
      <c r="F9738" t="s">
        <v>20</v>
      </c>
      <c r="G9738" t="s">
        <v>17</v>
      </c>
      <c r="H9738" s="11">
        <v>1439.8999999999999</v>
      </c>
      <c r="I9738" s="11">
        <v>7.0555099999999999</v>
      </c>
      <c r="J9738" s="13">
        <f>data[[#This Row],[Clicks]]/data[[#This Row],[Impressions]]</f>
        <v>4.9000000000000007E-3</v>
      </c>
      <c r="K9738" s="1">
        <v>1.2</v>
      </c>
      <c r="L9738" s="2">
        <v>8.4666119999999996</v>
      </c>
      <c r="M9738">
        <v>4</v>
      </c>
      <c r="N9738" s="1">
        <f>IF(data[[#This Row],[Conversions]]=0,0,data[[#This Row],[Spend, Dollars]]/data[[#This Row],[Conversions]])</f>
        <v>2.1166529999999999</v>
      </c>
      <c r="O9738" s="13">
        <f>data[[#This Row],[Conversions]]/data[[#This Row],[Clicks]]</f>
        <v>0.5669327943692235</v>
      </c>
      <c r="P9738" s="11">
        <v>132</v>
      </c>
      <c r="Q9738" s="11">
        <f>IF(data[[#This Row],[Spend, Dollars]]=0,0,data[[#This Row],[Total conversion value, Dollars]]/data[[#This Row],[Spend, Dollars]])</f>
        <v>15.590651845153646</v>
      </c>
      <c r="R9738" s="2">
        <v>21.599999999999998</v>
      </c>
      <c r="S9738" s="2">
        <v>7.5</v>
      </c>
      <c r="T9738" s="2">
        <v>11</v>
      </c>
      <c r="U9738" s="2">
        <f t="shared" si="152"/>
        <v>40.099999999999994</v>
      </c>
    </row>
    <row r="9739" spans="1:21" x14ac:dyDescent="0.2">
      <c r="A9739" t="s">
        <v>23</v>
      </c>
      <c r="B9739" s="3">
        <v>45098</v>
      </c>
      <c r="C9739" s="10" t="str">
        <f>TEXT(data[[#This Row],[Date]],"mmmm")</f>
        <v>June</v>
      </c>
      <c r="D9739" t="s">
        <v>16</v>
      </c>
      <c r="E9739" t="s">
        <v>19</v>
      </c>
      <c r="F9739" t="s">
        <v>20</v>
      </c>
      <c r="G9739" t="s">
        <v>17</v>
      </c>
      <c r="H9739" s="11">
        <v>597.09999999999991</v>
      </c>
      <c r="I9739" s="11">
        <v>1.9107199999999995</v>
      </c>
      <c r="J9739" s="13">
        <f>data[[#This Row],[Clicks]]/data[[#This Row],[Impressions]]</f>
        <v>3.1999999999999997E-3</v>
      </c>
      <c r="K9739" s="1">
        <v>0.20000000000000007</v>
      </c>
      <c r="L9739" s="2">
        <v>0.38214400000000004</v>
      </c>
      <c r="M9739">
        <v>2</v>
      </c>
      <c r="N9739" s="1">
        <f>IF(data[[#This Row],[Conversions]]=0,0,data[[#This Row],[Spend, Dollars]]/data[[#This Row],[Conversions]])</f>
        <v>0.19107200000000002</v>
      </c>
      <c r="O9739" s="13">
        <f>data[[#This Row],[Conversions]]/data[[#This Row],[Clicks]]</f>
        <v>1.0467258415675769</v>
      </c>
      <c r="P9739" s="11">
        <v>63</v>
      </c>
      <c r="Q9739" s="11">
        <f>IF(data[[#This Row],[Spend, Dollars]]=0,0,data[[#This Row],[Total conversion value, Dollars]]/data[[#This Row],[Spend, Dollars]])</f>
        <v>164.85932004689329</v>
      </c>
      <c r="R9739" s="2">
        <v>76.8</v>
      </c>
      <c r="S9739" s="2">
        <v>13.5</v>
      </c>
      <c r="T9739" s="2">
        <v>8</v>
      </c>
      <c r="U9739" s="2">
        <f t="shared" si="152"/>
        <v>98.3</v>
      </c>
    </row>
    <row r="9740" spans="1:21" x14ac:dyDescent="0.2">
      <c r="A9740" t="s">
        <v>23</v>
      </c>
      <c r="B9740" s="3">
        <v>45099</v>
      </c>
      <c r="C9740" s="10" t="str">
        <f>TEXT(data[[#This Row],[Date]],"mmmm")</f>
        <v>June</v>
      </c>
      <c r="D9740" t="s">
        <v>16</v>
      </c>
      <c r="E9740" t="s">
        <v>19</v>
      </c>
      <c r="F9740" t="s">
        <v>20</v>
      </c>
      <c r="G9740" t="s">
        <v>17</v>
      </c>
      <c r="H9740" s="11">
        <v>1171.0999999999999</v>
      </c>
      <c r="I9740" s="11">
        <v>7.1437099999999996</v>
      </c>
      <c r="J9740" s="13">
        <f>data[[#This Row],[Clicks]]/data[[#This Row],[Impressions]]</f>
        <v>6.1000000000000004E-3</v>
      </c>
      <c r="K9740" s="1">
        <v>0.7699999999999998</v>
      </c>
      <c r="L9740" s="2">
        <v>5.5006566999999986</v>
      </c>
      <c r="M9740">
        <v>4</v>
      </c>
      <c r="N9740" s="1">
        <f>IF(data[[#This Row],[Conversions]]=0,0,data[[#This Row],[Spend, Dollars]]/data[[#This Row],[Conversions]])</f>
        <v>1.3751641749999997</v>
      </c>
      <c r="O9740" s="13">
        <f>data[[#This Row],[Conversions]]/data[[#This Row],[Clicks]]</f>
        <v>0.55993314398260852</v>
      </c>
      <c r="P9740" s="11">
        <v>163</v>
      </c>
      <c r="Q9740" s="11">
        <f>IF(data[[#This Row],[Spend, Dollars]]=0,0,data[[#This Row],[Total conversion value, Dollars]]/data[[#This Row],[Spend, Dollars]])</f>
        <v>29.632825477001688</v>
      </c>
      <c r="R9740" s="2">
        <v>98.399999999999991</v>
      </c>
      <c r="S9740" s="2">
        <v>1.5</v>
      </c>
      <c r="T9740" s="2">
        <v>3</v>
      </c>
      <c r="U9740" s="2">
        <f t="shared" si="152"/>
        <v>102.89999999999999</v>
      </c>
    </row>
    <row r="9741" spans="1:21" x14ac:dyDescent="0.2">
      <c r="A9741" t="s">
        <v>23</v>
      </c>
      <c r="B9741" s="3">
        <v>45100</v>
      </c>
      <c r="C9741" s="10" t="str">
        <f>TEXT(data[[#This Row],[Date]],"mmmm")</f>
        <v>June</v>
      </c>
      <c r="D9741" t="s">
        <v>16</v>
      </c>
      <c r="E9741" t="s">
        <v>19</v>
      </c>
      <c r="F9741" t="s">
        <v>20</v>
      </c>
      <c r="G9741" t="s">
        <v>17</v>
      </c>
      <c r="H9741" s="11">
        <v>1329.6</v>
      </c>
      <c r="I9741" s="11">
        <v>2.9251199999999993</v>
      </c>
      <c r="J9741" s="13">
        <f>data[[#This Row],[Clicks]]/data[[#This Row],[Impressions]]</f>
        <v>2.1999999999999997E-3</v>
      </c>
      <c r="K9741" s="1">
        <v>0.38000000000000006</v>
      </c>
      <c r="L9741" s="2">
        <v>1.1115455999999999</v>
      </c>
      <c r="M9741">
        <v>1</v>
      </c>
      <c r="N9741" s="1">
        <f>IF(data[[#This Row],[Conversions]]=0,0,data[[#This Row],[Spend, Dollars]]/data[[#This Row],[Conversions]])</f>
        <v>1.1115455999999999</v>
      </c>
      <c r="O9741" s="13">
        <f>data[[#This Row],[Conversions]]/data[[#This Row],[Clicks]]</f>
        <v>0.34186631659555855</v>
      </c>
      <c r="P9741" s="11">
        <v>42</v>
      </c>
      <c r="Q9741" s="11">
        <f>IF(data[[#This Row],[Spend, Dollars]]=0,0,data[[#This Row],[Total conversion value, Dollars]]/data[[#This Row],[Spend, Dollars]])</f>
        <v>37.785224465824889</v>
      </c>
      <c r="R9741" s="2">
        <v>93.6</v>
      </c>
      <c r="S9741" s="2">
        <v>18</v>
      </c>
      <c r="T9741" s="2">
        <v>1</v>
      </c>
      <c r="U9741" s="2">
        <f t="shared" si="152"/>
        <v>112.6</v>
      </c>
    </row>
    <row r="9742" spans="1:21" x14ac:dyDescent="0.2">
      <c r="A9742" t="s">
        <v>23</v>
      </c>
      <c r="B9742" s="3">
        <v>45101</v>
      </c>
      <c r="C9742" s="10" t="str">
        <f>TEXT(data[[#This Row],[Date]],"mmmm")</f>
        <v>June</v>
      </c>
      <c r="D9742" t="s">
        <v>16</v>
      </c>
      <c r="E9742" t="s">
        <v>19</v>
      </c>
      <c r="F9742" t="s">
        <v>20</v>
      </c>
      <c r="G9742" t="s">
        <v>17</v>
      </c>
      <c r="H9742" s="11">
        <v>1167</v>
      </c>
      <c r="I9742" s="11">
        <v>6.8853000000000018</v>
      </c>
      <c r="J9742" s="13">
        <f>data[[#This Row],[Clicks]]/data[[#This Row],[Impressions]]</f>
        <v>5.9000000000000016E-3</v>
      </c>
      <c r="K9742" s="1">
        <v>0.90999999999999981</v>
      </c>
      <c r="L9742" s="2">
        <v>6.2656230000000006</v>
      </c>
      <c r="M9742">
        <v>3</v>
      </c>
      <c r="N9742" s="1">
        <f>IF(data[[#This Row],[Conversions]]=0,0,data[[#This Row],[Spend, Dollars]]/data[[#This Row],[Conversions]])</f>
        <v>2.0885410000000002</v>
      </c>
      <c r="O9742" s="13">
        <f>data[[#This Row],[Conversions]]/data[[#This Row],[Clicks]]</f>
        <v>0.43571086227179634</v>
      </c>
      <c r="P9742" s="11">
        <v>78</v>
      </c>
      <c r="Q9742" s="11">
        <f>IF(data[[#This Row],[Spend, Dollars]]=0,0,data[[#This Row],[Total conversion value, Dollars]]/data[[#This Row],[Spend, Dollars]])</f>
        <v>12.448881779194183</v>
      </c>
      <c r="R9742" s="2">
        <v>92.399999999999991</v>
      </c>
      <c r="S9742" s="2">
        <v>3</v>
      </c>
      <c r="T9742" s="2">
        <v>12</v>
      </c>
      <c r="U9742" s="2">
        <f t="shared" si="152"/>
        <v>107.39999999999999</v>
      </c>
    </row>
    <row r="9743" spans="1:21" x14ac:dyDescent="0.2">
      <c r="A9743" t="s">
        <v>23</v>
      </c>
      <c r="B9743" s="3">
        <v>45102</v>
      </c>
      <c r="C9743" s="10" t="str">
        <f>TEXT(data[[#This Row],[Date]],"mmmm")</f>
        <v>June</v>
      </c>
      <c r="D9743" t="s">
        <v>16</v>
      </c>
      <c r="E9743" t="s">
        <v>19</v>
      </c>
      <c r="F9743" t="s">
        <v>20</v>
      </c>
      <c r="G9743" t="s">
        <v>17</v>
      </c>
      <c r="H9743" s="11">
        <v>1387.1</v>
      </c>
      <c r="I9743" s="11">
        <v>4.9935600000000004</v>
      </c>
      <c r="J9743" s="13">
        <f>data[[#This Row],[Clicks]]/data[[#This Row],[Impressions]]</f>
        <v>3.6000000000000008E-3</v>
      </c>
      <c r="K9743" s="1">
        <v>0.25000000000000006</v>
      </c>
      <c r="L9743" s="2">
        <v>1.2483900000000003</v>
      </c>
      <c r="M9743">
        <v>0</v>
      </c>
      <c r="N9743" s="1">
        <f>IF(data[[#This Row],[Conversions]]=0,0,data[[#This Row],[Spend, Dollars]]/data[[#This Row],[Conversions]])</f>
        <v>0</v>
      </c>
      <c r="O9743" s="13">
        <f>data[[#This Row],[Conversions]]/data[[#This Row],[Clicks]]</f>
        <v>0</v>
      </c>
      <c r="P9743" s="11">
        <v>8</v>
      </c>
      <c r="Q9743" s="11">
        <f>IF(data[[#This Row],[Spend, Dollars]]=0,0,data[[#This Row],[Total conversion value, Dollars]]/data[[#This Row],[Spend, Dollars]])</f>
        <v>6.4082538309342416</v>
      </c>
      <c r="R9743" s="2">
        <v>63.599999999999994</v>
      </c>
      <c r="S9743" s="2">
        <v>24</v>
      </c>
      <c r="T9743" s="2">
        <v>6</v>
      </c>
      <c r="U9743" s="2">
        <f t="shared" si="152"/>
        <v>93.6</v>
      </c>
    </row>
    <row r="9744" spans="1:21" x14ac:dyDescent="0.2">
      <c r="A9744" t="s">
        <v>23</v>
      </c>
      <c r="B9744" s="3">
        <v>45103</v>
      </c>
      <c r="C9744" s="10" t="str">
        <f>TEXT(data[[#This Row],[Date]],"mmmm")</f>
        <v>June</v>
      </c>
      <c r="D9744" t="s">
        <v>16</v>
      </c>
      <c r="E9744" t="s">
        <v>19</v>
      </c>
      <c r="F9744" t="s">
        <v>20</v>
      </c>
      <c r="G9744" t="s">
        <v>17</v>
      </c>
      <c r="H9744" s="11">
        <v>1275.8999999999999</v>
      </c>
      <c r="I9744" s="11">
        <v>7.9105800000000004</v>
      </c>
      <c r="J9744" s="13">
        <f>data[[#This Row],[Clicks]]/data[[#This Row],[Impressions]]</f>
        <v>6.2000000000000006E-3</v>
      </c>
      <c r="K9744" s="1">
        <v>0.92999999999999983</v>
      </c>
      <c r="L9744" s="2">
        <v>7.3568393999999993</v>
      </c>
      <c r="M9744">
        <v>3</v>
      </c>
      <c r="N9744" s="1">
        <f>IF(data[[#This Row],[Conversions]]=0,0,data[[#This Row],[Spend, Dollars]]/data[[#This Row],[Conversions]])</f>
        <v>2.4522797999999999</v>
      </c>
      <c r="O9744" s="13">
        <f>data[[#This Row],[Conversions]]/data[[#This Row],[Clicks]]</f>
        <v>0.37923894328860841</v>
      </c>
      <c r="P9744" s="11">
        <v>249</v>
      </c>
      <c r="Q9744" s="11">
        <f>IF(data[[#This Row],[Spend, Dollars]]=0,0,data[[#This Row],[Total conversion value, Dollars]]/data[[#This Row],[Spend, Dollars]])</f>
        <v>33.846056228983336</v>
      </c>
      <c r="R9744" s="2">
        <v>42</v>
      </c>
      <c r="S9744" s="2">
        <v>9</v>
      </c>
      <c r="T9744" s="2">
        <v>8</v>
      </c>
      <c r="U9744" s="2">
        <f t="shared" si="152"/>
        <v>59</v>
      </c>
    </row>
    <row r="9745" spans="1:21" x14ac:dyDescent="0.2">
      <c r="A9745" t="s">
        <v>23</v>
      </c>
      <c r="B9745" s="3">
        <v>45104</v>
      </c>
      <c r="C9745" s="10" t="str">
        <f>TEXT(data[[#This Row],[Date]],"mmmm")</f>
        <v>June</v>
      </c>
      <c r="D9745" t="s">
        <v>16</v>
      </c>
      <c r="E9745" t="s">
        <v>19</v>
      </c>
      <c r="F9745" t="s">
        <v>20</v>
      </c>
      <c r="G9745" t="s">
        <v>17</v>
      </c>
      <c r="H9745" s="11">
        <v>1506.6999999999998</v>
      </c>
      <c r="I9745" s="11">
        <v>7.0814899999999978</v>
      </c>
      <c r="J9745" s="13">
        <f>data[[#This Row],[Clicks]]/data[[#This Row],[Impressions]]</f>
        <v>4.6999999999999993E-3</v>
      </c>
      <c r="K9745" s="1">
        <v>0.30000000000000004</v>
      </c>
      <c r="L9745" s="2">
        <v>2.1244469999999995</v>
      </c>
      <c r="M9745">
        <v>1</v>
      </c>
      <c r="N9745" s="1">
        <f>IF(data[[#This Row],[Conversions]]=0,0,data[[#This Row],[Spend, Dollars]]/data[[#This Row],[Conversions]])</f>
        <v>2.1244469999999995</v>
      </c>
      <c r="O9745" s="13">
        <f>data[[#This Row],[Conversions]]/data[[#This Row],[Clicks]]</f>
        <v>0.14121321925188066</v>
      </c>
      <c r="P9745" s="11">
        <v>69</v>
      </c>
      <c r="Q9745" s="11">
        <f>IF(data[[#This Row],[Spend, Dollars]]=0,0,data[[#This Row],[Total conversion value, Dollars]]/data[[#This Row],[Spend, Dollars]])</f>
        <v>32.479040427932546</v>
      </c>
      <c r="R9745" s="2">
        <v>81.599999999999994</v>
      </c>
      <c r="S9745" s="2">
        <v>22.5</v>
      </c>
      <c r="T9745" s="2">
        <v>0</v>
      </c>
      <c r="U9745" s="2">
        <f t="shared" si="152"/>
        <v>104.1</v>
      </c>
    </row>
    <row r="9746" spans="1:21" x14ac:dyDescent="0.2">
      <c r="A9746" t="s">
        <v>23</v>
      </c>
      <c r="B9746" s="3">
        <v>45105</v>
      </c>
      <c r="C9746" s="10" t="str">
        <f>TEXT(data[[#This Row],[Date]],"mmmm")</f>
        <v>June</v>
      </c>
      <c r="D9746" t="s">
        <v>16</v>
      </c>
      <c r="E9746" t="s">
        <v>19</v>
      </c>
      <c r="F9746" t="s">
        <v>20</v>
      </c>
      <c r="G9746" t="s">
        <v>17</v>
      </c>
      <c r="H9746" s="11">
        <v>925.8</v>
      </c>
      <c r="I9746" s="11">
        <v>3.7031999999999998</v>
      </c>
      <c r="J9746" s="13">
        <f>data[[#This Row],[Clicks]]/data[[#This Row],[Impressions]]</f>
        <v>4.0000000000000001E-3</v>
      </c>
      <c r="K9746" s="1">
        <v>0.91999999999999982</v>
      </c>
      <c r="L9746" s="2">
        <v>3.4069439999999993</v>
      </c>
      <c r="M9746">
        <v>4</v>
      </c>
      <c r="N9746" s="1">
        <f>IF(data[[#This Row],[Conversions]]=0,0,data[[#This Row],[Spend, Dollars]]/data[[#This Row],[Conversions]])</f>
        <v>0.85173599999999983</v>
      </c>
      <c r="O9746" s="13">
        <f>data[[#This Row],[Conversions]]/data[[#This Row],[Clicks]]</f>
        <v>1.0801468999783972</v>
      </c>
      <c r="P9746" s="11">
        <v>135</v>
      </c>
      <c r="Q9746" s="11">
        <f>IF(data[[#This Row],[Spend, Dollars]]=0,0,data[[#This Row],[Total conversion value, Dollars]]/data[[#This Row],[Spend, Dollars]])</f>
        <v>39.624954211164031</v>
      </c>
      <c r="R9746" s="2">
        <v>96</v>
      </c>
      <c r="S9746" s="2">
        <v>16.5</v>
      </c>
      <c r="T9746" s="2">
        <v>10</v>
      </c>
      <c r="U9746" s="2">
        <f t="shared" si="152"/>
        <v>122.5</v>
      </c>
    </row>
    <row r="9747" spans="1:21" x14ac:dyDescent="0.2">
      <c r="A9747" t="s">
        <v>23</v>
      </c>
      <c r="B9747" s="3">
        <v>45106</v>
      </c>
      <c r="C9747" s="10" t="str">
        <f>TEXT(data[[#This Row],[Date]],"mmmm")</f>
        <v>June</v>
      </c>
      <c r="D9747" t="s">
        <v>16</v>
      </c>
      <c r="E9747" t="s">
        <v>19</v>
      </c>
      <c r="F9747" t="s">
        <v>20</v>
      </c>
      <c r="G9747" t="s">
        <v>17</v>
      </c>
      <c r="H9747" s="11">
        <v>1469.8999999999999</v>
      </c>
      <c r="I9747" s="11">
        <v>11.31823</v>
      </c>
      <c r="J9747" s="13">
        <f>data[[#This Row],[Clicks]]/data[[#This Row],[Impressions]]</f>
        <v>7.7000000000000002E-3</v>
      </c>
      <c r="K9747" s="1">
        <v>0.5199999999999998</v>
      </c>
      <c r="L9747" s="2">
        <v>5.8854795999999974</v>
      </c>
      <c r="M9747">
        <v>4</v>
      </c>
      <c r="N9747" s="1">
        <f>IF(data[[#This Row],[Conversions]]=0,0,data[[#This Row],[Spend, Dollars]]/data[[#This Row],[Conversions]])</f>
        <v>1.4713698999999993</v>
      </c>
      <c r="O9747" s="13">
        <f>data[[#This Row],[Conversions]]/data[[#This Row],[Clicks]]</f>
        <v>0.35341215013301552</v>
      </c>
      <c r="P9747" s="11">
        <v>174</v>
      </c>
      <c r="Q9747" s="11">
        <f>IF(data[[#This Row],[Spend, Dollars]]=0,0,data[[#This Row],[Total conversion value, Dollars]]/data[[#This Row],[Spend, Dollars]])</f>
        <v>29.56428563612727</v>
      </c>
      <c r="R9747" s="2">
        <v>60</v>
      </c>
      <c r="S9747" s="2">
        <v>7.5</v>
      </c>
      <c r="T9747" s="2">
        <v>1</v>
      </c>
      <c r="U9747" s="2">
        <f t="shared" si="152"/>
        <v>68.5</v>
      </c>
    </row>
    <row r="9748" spans="1:21" x14ac:dyDescent="0.2">
      <c r="A9748" t="s">
        <v>23</v>
      </c>
      <c r="B9748" s="3">
        <v>45107</v>
      </c>
      <c r="C9748" s="10" t="str">
        <f>TEXT(data[[#This Row],[Date]],"mmmm")</f>
        <v>June</v>
      </c>
      <c r="D9748" t="s">
        <v>16</v>
      </c>
      <c r="E9748" t="s">
        <v>19</v>
      </c>
      <c r="F9748" t="s">
        <v>20</v>
      </c>
      <c r="G9748" t="s">
        <v>17</v>
      </c>
      <c r="H9748" s="11">
        <v>1366.1999999999998</v>
      </c>
      <c r="I9748" s="11">
        <v>8.3338200000000011</v>
      </c>
      <c r="J9748" s="13">
        <f>data[[#This Row],[Clicks]]/data[[#This Row],[Impressions]]</f>
        <v>6.1000000000000013E-3</v>
      </c>
      <c r="K9748" s="1">
        <v>0.37</v>
      </c>
      <c r="L9748" s="2">
        <v>3.0835134000000002</v>
      </c>
      <c r="M9748">
        <v>5</v>
      </c>
      <c r="N9748" s="1">
        <f>IF(data[[#This Row],[Conversions]]=0,0,data[[#This Row],[Spend, Dollars]]/data[[#This Row],[Conversions]])</f>
        <v>0.61670268000000006</v>
      </c>
      <c r="O9748" s="13">
        <f>data[[#This Row],[Conversions]]/data[[#This Row],[Clicks]]</f>
        <v>0.59996496204621641</v>
      </c>
      <c r="P9748" s="11">
        <v>297</v>
      </c>
      <c r="Q9748" s="11">
        <f>IF(data[[#This Row],[Spend, Dollars]]=0,0,data[[#This Row],[Total conversion value, Dollars]]/data[[#This Row],[Spend, Dollars]])</f>
        <v>96.31869931228448</v>
      </c>
      <c r="R9748" s="2">
        <v>78</v>
      </c>
      <c r="S9748" s="2">
        <v>0</v>
      </c>
      <c r="T9748" s="2">
        <v>4</v>
      </c>
      <c r="U9748" s="2">
        <f t="shared" si="152"/>
        <v>82</v>
      </c>
    </row>
    <row r="9749" spans="1:21" x14ac:dyDescent="0.2">
      <c r="A9749" t="s">
        <v>23</v>
      </c>
      <c r="B9749" s="3">
        <v>45108</v>
      </c>
      <c r="C9749" s="10" t="str">
        <f>TEXT(data[[#This Row],[Date]],"mmmm")</f>
        <v>July</v>
      </c>
      <c r="D9749" t="s">
        <v>16</v>
      </c>
      <c r="E9749" t="s">
        <v>19</v>
      </c>
      <c r="F9749" t="s">
        <v>20</v>
      </c>
      <c r="G9749" t="s">
        <v>17</v>
      </c>
      <c r="H9749" s="11">
        <v>975.8</v>
      </c>
      <c r="I9749" s="11">
        <v>5.9523799999999989</v>
      </c>
      <c r="J9749" s="13">
        <f>data[[#This Row],[Clicks]]/data[[#This Row],[Impressions]]</f>
        <v>6.0999999999999995E-3</v>
      </c>
      <c r="K9749" s="1">
        <v>1.1199999999999999</v>
      </c>
      <c r="L9749" s="2">
        <v>6.6666655999999982</v>
      </c>
      <c r="M9749">
        <v>4</v>
      </c>
      <c r="N9749" s="1">
        <f>IF(data[[#This Row],[Conversions]]=0,0,data[[#This Row],[Spend, Dollars]]/data[[#This Row],[Conversions]])</f>
        <v>1.6666663999999995</v>
      </c>
      <c r="O9749" s="13">
        <f>data[[#This Row],[Conversions]]/data[[#This Row],[Clicks]]</f>
        <v>0.67200010752001738</v>
      </c>
      <c r="P9749" s="11">
        <v>249</v>
      </c>
      <c r="Q9749" s="11">
        <f>IF(data[[#This Row],[Spend, Dollars]]=0,0,data[[#This Row],[Total conversion value, Dollars]]/data[[#This Row],[Spend, Dollars]])</f>
        <v>37.350005976000965</v>
      </c>
      <c r="R9749" s="2">
        <v>54</v>
      </c>
      <c r="S9749" s="2">
        <v>4.5</v>
      </c>
      <c r="T9749" s="2">
        <v>6</v>
      </c>
      <c r="U9749" s="2">
        <f t="shared" si="152"/>
        <v>64.5</v>
      </c>
    </row>
    <row r="9750" spans="1:21" x14ac:dyDescent="0.2">
      <c r="A9750" t="s">
        <v>23</v>
      </c>
      <c r="B9750" s="3">
        <v>45109</v>
      </c>
      <c r="C9750" s="10" t="str">
        <f>TEXT(data[[#This Row],[Date]],"mmmm")</f>
        <v>July</v>
      </c>
      <c r="D9750" t="s">
        <v>16</v>
      </c>
      <c r="E9750" t="s">
        <v>19</v>
      </c>
      <c r="F9750" t="s">
        <v>20</v>
      </c>
      <c r="G9750" t="s">
        <v>17</v>
      </c>
      <c r="H9750" s="11">
        <v>1111.3999999999999</v>
      </c>
      <c r="I9750" s="11">
        <v>2.7785000000000002</v>
      </c>
      <c r="J9750" s="13">
        <f>data[[#This Row],[Clicks]]/data[[#This Row],[Impressions]]</f>
        <v>2.5000000000000005E-3</v>
      </c>
      <c r="K9750" s="1">
        <v>0.72999999999999976</v>
      </c>
      <c r="L9750" s="2">
        <v>2.0283049999999996</v>
      </c>
      <c r="M9750">
        <v>2</v>
      </c>
      <c r="N9750" s="1">
        <f>IF(data[[#This Row],[Conversions]]=0,0,data[[#This Row],[Spend, Dollars]]/data[[#This Row],[Conversions]])</f>
        <v>1.0141524999999998</v>
      </c>
      <c r="O9750" s="13">
        <f>data[[#This Row],[Conversions]]/data[[#This Row],[Clicks]]</f>
        <v>0.71981284865934847</v>
      </c>
      <c r="P9750" s="11">
        <v>90</v>
      </c>
      <c r="Q9750" s="11">
        <f>IF(data[[#This Row],[Spend, Dollars]]=0,0,data[[#This Row],[Total conversion value, Dollars]]/data[[#This Row],[Spend, Dollars]])</f>
        <v>44.372024917357116</v>
      </c>
      <c r="R9750" s="2">
        <v>92.399999999999991</v>
      </c>
      <c r="S9750" s="2">
        <v>15</v>
      </c>
      <c r="T9750" s="2">
        <v>8</v>
      </c>
      <c r="U9750" s="2">
        <f t="shared" si="152"/>
        <v>115.39999999999999</v>
      </c>
    </row>
    <row r="9751" spans="1:21" x14ac:dyDescent="0.2">
      <c r="A9751" t="s">
        <v>23</v>
      </c>
      <c r="B9751" s="3">
        <v>45110</v>
      </c>
      <c r="C9751" s="10" t="str">
        <f>TEXT(data[[#This Row],[Date]],"mmmm")</f>
        <v>July</v>
      </c>
      <c r="D9751" t="s">
        <v>16</v>
      </c>
      <c r="E9751" t="s">
        <v>19</v>
      </c>
      <c r="F9751" t="s">
        <v>20</v>
      </c>
      <c r="G9751" t="s">
        <v>17</v>
      </c>
      <c r="H9751" s="11">
        <v>663.59999999999991</v>
      </c>
      <c r="I9751" s="11">
        <v>3.9152399999999998</v>
      </c>
      <c r="J9751" s="13">
        <f>data[[#This Row],[Clicks]]/data[[#This Row],[Impressions]]</f>
        <v>5.9000000000000007E-3</v>
      </c>
      <c r="K9751" s="1">
        <v>0.56999999999999984</v>
      </c>
      <c r="L9751" s="2">
        <v>2.2316867999999994</v>
      </c>
      <c r="M9751">
        <v>3</v>
      </c>
      <c r="N9751" s="1">
        <f>IF(data[[#This Row],[Conversions]]=0,0,data[[#This Row],[Spend, Dollars]]/data[[#This Row],[Conversions]])</f>
        <v>0.74389559999999977</v>
      </c>
      <c r="O9751" s="13">
        <f>data[[#This Row],[Conversions]]/data[[#This Row],[Clicks]]</f>
        <v>0.76623655254850276</v>
      </c>
      <c r="P9751" s="11">
        <v>126</v>
      </c>
      <c r="Q9751" s="11">
        <f>IF(data[[#This Row],[Spend, Dollars]]=0,0,data[[#This Row],[Total conversion value, Dollars]]/data[[#This Row],[Spend, Dollars]])</f>
        <v>56.459535450942326</v>
      </c>
      <c r="R9751" s="2">
        <v>63.599999999999994</v>
      </c>
      <c r="S9751" s="2">
        <v>10.5</v>
      </c>
      <c r="T9751" s="2">
        <v>4</v>
      </c>
      <c r="U9751" s="2">
        <f t="shared" si="152"/>
        <v>78.099999999999994</v>
      </c>
    </row>
    <row r="9752" spans="1:21" x14ac:dyDescent="0.2">
      <c r="A9752" t="s">
        <v>23</v>
      </c>
      <c r="B9752" s="3">
        <v>45111</v>
      </c>
      <c r="C9752" s="10" t="str">
        <f>TEXT(data[[#This Row],[Date]],"mmmm")</f>
        <v>July</v>
      </c>
      <c r="D9752" t="s">
        <v>16</v>
      </c>
      <c r="E9752" t="s">
        <v>19</v>
      </c>
      <c r="F9752" t="s">
        <v>20</v>
      </c>
      <c r="G9752" t="s">
        <v>17</v>
      </c>
      <c r="H9752" s="11">
        <v>1525.8999999999999</v>
      </c>
      <c r="I9752" s="11">
        <v>11.59684</v>
      </c>
      <c r="J9752" s="13">
        <f>data[[#This Row],[Clicks]]/data[[#This Row],[Impressions]]</f>
        <v>7.6000000000000009E-3</v>
      </c>
      <c r="K9752" s="1">
        <v>0.22000000000000003</v>
      </c>
      <c r="L9752" s="2">
        <v>2.5513048000000005</v>
      </c>
      <c r="M9752">
        <v>1</v>
      </c>
      <c r="N9752" s="1">
        <f>IF(data[[#This Row],[Conversions]]=0,0,data[[#This Row],[Spend, Dollars]]/data[[#This Row],[Conversions]])</f>
        <v>2.5513048000000005</v>
      </c>
      <c r="O9752" s="13">
        <f>data[[#This Row],[Conversions]]/data[[#This Row],[Clicks]]</f>
        <v>8.6230386898499933E-2</v>
      </c>
      <c r="P9752" s="11">
        <v>54</v>
      </c>
      <c r="Q9752" s="11">
        <f>IF(data[[#This Row],[Spend, Dollars]]=0,0,data[[#This Row],[Total conversion value, Dollars]]/data[[#This Row],[Spend, Dollars]])</f>
        <v>21.165640420540889</v>
      </c>
      <c r="R9752" s="2">
        <v>49.199999999999996</v>
      </c>
      <c r="S9752" s="2">
        <v>4.5</v>
      </c>
      <c r="T9752" s="2">
        <v>2</v>
      </c>
      <c r="U9752" s="2">
        <f t="shared" si="152"/>
        <v>55.699999999999996</v>
      </c>
    </row>
    <row r="9753" spans="1:21" x14ac:dyDescent="0.2">
      <c r="A9753" t="s">
        <v>23</v>
      </c>
      <c r="B9753" s="3">
        <v>45112</v>
      </c>
      <c r="C9753" s="10" t="str">
        <f>TEXT(data[[#This Row],[Date]],"mmmm")</f>
        <v>July</v>
      </c>
      <c r="D9753" t="s">
        <v>16</v>
      </c>
      <c r="E9753" t="s">
        <v>19</v>
      </c>
      <c r="F9753" t="s">
        <v>20</v>
      </c>
      <c r="G9753" t="s">
        <v>17</v>
      </c>
      <c r="H9753" s="11">
        <v>1509.1</v>
      </c>
      <c r="I9753" s="11">
        <v>9.9600600000000004</v>
      </c>
      <c r="J9753" s="13">
        <f>data[[#This Row],[Clicks]]/data[[#This Row],[Impressions]]</f>
        <v>6.6000000000000008E-3</v>
      </c>
      <c r="K9753" s="1">
        <v>0.40999999999999992</v>
      </c>
      <c r="L9753" s="2">
        <v>4.0836245999999994</v>
      </c>
      <c r="M9753">
        <v>2</v>
      </c>
      <c r="N9753" s="1">
        <f>IF(data[[#This Row],[Conversions]]=0,0,data[[#This Row],[Spend, Dollars]]/data[[#This Row],[Conversions]])</f>
        <v>2.0418122999999997</v>
      </c>
      <c r="O9753" s="13">
        <f>data[[#This Row],[Conversions]]/data[[#This Row],[Clicks]]</f>
        <v>0.20080200320078392</v>
      </c>
      <c r="P9753" s="11">
        <v>74</v>
      </c>
      <c r="Q9753" s="11">
        <f>IF(data[[#This Row],[Spend, Dollars]]=0,0,data[[#This Row],[Total conversion value, Dollars]]/data[[#This Row],[Spend, Dollars]])</f>
        <v>18.12115638641221</v>
      </c>
      <c r="R9753" s="2">
        <v>96</v>
      </c>
      <c r="S9753" s="2">
        <v>0</v>
      </c>
      <c r="T9753" s="2">
        <v>8</v>
      </c>
      <c r="U9753" s="2">
        <f t="shared" si="152"/>
        <v>104</v>
      </c>
    </row>
    <row r="9754" spans="1:21" x14ac:dyDescent="0.2">
      <c r="A9754" t="s">
        <v>23</v>
      </c>
      <c r="B9754" s="3">
        <v>45113</v>
      </c>
      <c r="C9754" s="10" t="str">
        <f>TEXT(data[[#This Row],[Date]],"mmmm")</f>
        <v>July</v>
      </c>
      <c r="D9754" t="s">
        <v>16</v>
      </c>
      <c r="E9754" t="s">
        <v>19</v>
      </c>
      <c r="F9754" t="s">
        <v>20</v>
      </c>
      <c r="G9754" t="s">
        <v>17</v>
      </c>
      <c r="H9754" s="11">
        <v>1329.6999999999998</v>
      </c>
      <c r="I9754" s="11">
        <v>5.052859999999999</v>
      </c>
      <c r="J9754" s="13">
        <f>data[[#This Row],[Clicks]]/data[[#This Row],[Impressions]]</f>
        <v>3.8E-3</v>
      </c>
      <c r="K9754" s="1">
        <v>0.29000000000000004</v>
      </c>
      <c r="L9754" s="2">
        <v>1.4653293999999999</v>
      </c>
      <c r="M9754">
        <v>0</v>
      </c>
      <c r="N9754" s="1">
        <f>IF(data[[#This Row],[Conversions]]=0,0,data[[#This Row],[Spend, Dollars]]/data[[#This Row],[Conversions]])</f>
        <v>0</v>
      </c>
      <c r="O9754" s="13">
        <f>data[[#This Row],[Conversions]]/data[[#This Row],[Clicks]]</f>
        <v>0</v>
      </c>
      <c r="P9754" s="11">
        <v>16</v>
      </c>
      <c r="Q9754" s="11">
        <f>IF(data[[#This Row],[Spend, Dollars]]=0,0,data[[#This Row],[Total conversion value, Dollars]]/data[[#This Row],[Spend, Dollars]])</f>
        <v>10.919046597986775</v>
      </c>
      <c r="R9754" s="2">
        <v>64.8</v>
      </c>
      <c r="S9754" s="2">
        <v>0</v>
      </c>
      <c r="T9754" s="2">
        <v>3</v>
      </c>
      <c r="U9754" s="2">
        <f t="shared" si="152"/>
        <v>67.8</v>
      </c>
    </row>
    <row r="9755" spans="1:21" x14ac:dyDescent="0.2">
      <c r="A9755" t="s">
        <v>23</v>
      </c>
      <c r="B9755" s="3">
        <v>45114</v>
      </c>
      <c r="C9755" s="10" t="str">
        <f>TEXT(data[[#This Row],[Date]],"mmmm")</f>
        <v>July</v>
      </c>
      <c r="D9755" t="s">
        <v>16</v>
      </c>
      <c r="E9755" t="s">
        <v>19</v>
      </c>
      <c r="F9755" t="s">
        <v>20</v>
      </c>
      <c r="G9755" t="s">
        <v>17</v>
      </c>
      <c r="H9755" s="11">
        <v>1389.3999999999999</v>
      </c>
      <c r="I9755" s="11">
        <v>12.365659999999997</v>
      </c>
      <c r="J9755" s="13">
        <f>data[[#This Row],[Clicks]]/data[[#This Row],[Impressions]]</f>
        <v>8.8999999999999982E-3</v>
      </c>
      <c r="K9755" s="1">
        <v>0.72999999999999976</v>
      </c>
      <c r="L9755" s="2">
        <v>9.0269317999999945</v>
      </c>
      <c r="M9755">
        <v>1</v>
      </c>
      <c r="N9755" s="1">
        <f>IF(data[[#This Row],[Conversions]]=0,0,data[[#This Row],[Spend, Dollars]]/data[[#This Row],[Conversions]])</f>
        <v>9.0269317999999945</v>
      </c>
      <c r="O9755" s="13">
        <f>data[[#This Row],[Conversions]]/data[[#This Row],[Clicks]]</f>
        <v>8.0869116569596791E-2</v>
      </c>
      <c r="P9755" s="11">
        <v>61</v>
      </c>
      <c r="Q9755" s="11">
        <f>IF(data[[#This Row],[Spend, Dollars]]=0,0,data[[#This Row],[Total conversion value, Dollars]]/data[[#This Row],[Spend, Dollars]])</f>
        <v>6.7575563160895973</v>
      </c>
      <c r="R9755" s="2">
        <v>43.199999999999996</v>
      </c>
      <c r="S9755" s="2">
        <v>19.5</v>
      </c>
      <c r="T9755" s="2">
        <v>3</v>
      </c>
      <c r="U9755" s="2">
        <f t="shared" si="152"/>
        <v>65.699999999999989</v>
      </c>
    </row>
    <row r="9756" spans="1:21" x14ac:dyDescent="0.2">
      <c r="A9756" t="s">
        <v>23</v>
      </c>
      <c r="B9756" s="3">
        <v>45115</v>
      </c>
      <c r="C9756" s="10" t="str">
        <f>TEXT(data[[#This Row],[Date]],"mmmm")</f>
        <v>July</v>
      </c>
      <c r="D9756" t="s">
        <v>16</v>
      </c>
      <c r="E9756" t="s">
        <v>19</v>
      </c>
      <c r="F9756" t="s">
        <v>20</v>
      </c>
      <c r="G9756" t="s">
        <v>17</v>
      </c>
      <c r="H9756" s="11">
        <v>1299.3</v>
      </c>
      <c r="I9756" s="11">
        <v>6.756359999999999</v>
      </c>
      <c r="J9756" s="13">
        <f>data[[#This Row],[Clicks]]/data[[#This Row],[Impressions]]</f>
        <v>5.1999999999999998E-3</v>
      </c>
      <c r="K9756" s="1">
        <v>1.1099999999999999</v>
      </c>
      <c r="L9756" s="2">
        <v>7.4995595999999978</v>
      </c>
      <c r="M9756">
        <v>1</v>
      </c>
      <c r="N9756" s="1">
        <f>IF(data[[#This Row],[Conversions]]=0,0,data[[#This Row],[Spend, Dollars]]/data[[#This Row],[Conversions]])</f>
        <v>7.4995595999999978</v>
      </c>
      <c r="O9756" s="13">
        <f>data[[#This Row],[Conversions]]/data[[#This Row],[Clicks]]</f>
        <v>0.14800869107033968</v>
      </c>
      <c r="P9756" s="11">
        <v>61</v>
      </c>
      <c r="Q9756" s="11">
        <f>IF(data[[#This Row],[Spend, Dollars]]=0,0,data[[#This Row],[Total conversion value, Dollars]]/data[[#This Row],[Spend, Dollars]])</f>
        <v>8.1338109507123608</v>
      </c>
      <c r="R9756" s="2">
        <v>87.6</v>
      </c>
      <c r="S9756" s="2">
        <v>21</v>
      </c>
      <c r="T9756" s="2">
        <v>4</v>
      </c>
      <c r="U9756" s="2">
        <f t="shared" si="152"/>
        <v>112.6</v>
      </c>
    </row>
    <row r="9757" spans="1:21" x14ac:dyDescent="0.2">
      <c r="A9757" t="s">
        <v>23</v>
      </c>
      <c r="B9757" s="3">
        <v>45116</v>
      </c>
      <c r="C9757" s="10" t="str">
        <f>TEXT(data[[#This Row],[Date]],"mmmm")</f>
        <v>July</v>
      </c>
      <c r="D9757" t="s">
        <v>16</v>
      </c>
      <c r="E9757" t="s">
        <v>19</v>
      </c>
      <c r="F9757" t="s">
        <v>20</v>
      </c>
      <c r="G9757" t="s">
        <v>17</v>
      </c>
      <c r="H9757" s="11">
        <v>1379.6</v>
      </c>
      <c r="I9757" s="11">
        <v>13.795999999999998</v>
      </c>
      <c r="J9757" s="13">
        <f>data[[#This Row],[Clicks]]/data[[#This Row],[Impressions]]</f>
        <v>9.9999999999999985E-3</v>
      </c>
      <c r="K9757" s="1">
        <v>1.0099999999999998</v>
      </c>
      <c r="L9757" s="2">
        <v>13.933959999999995</v>
      </c>
      <c r="M9757">
        <v>5</v>
      </c>
      <c r="N9757" s="1">
        <f>IF(data[[#This Row],[Conversions]]=0,0,data[[#This Row],[Spend, Dollars]]/data[[#This Row],[Conversions]])</f>
        <v>2.7867919999999993</v>
      </c>
      <c r="O9757" s="13">
        <f>data[[#This Row],[Conversions]]/data[[#This Row],[Clicks]]</f>
        <v>0.36242389098289368</v>
      </c>
      <c r="P9757" s="11">
        <v>134</v>
      </c>
      <c r="Q9757" s="11">
        <f>IF(data[[#This Row],[Spend, Dollars]]=0,0,data[[#This Row],[Total conversion value, Dollars]]/data[[#This Row],[Spend, Dollars]])</f>
        <v>9.6167923547936152</v>
      </c>
      <c r="R9757" s="2">
        <v>27.599999999999998</v>
      </c>
      <c r="S9757" s="2">
        <v>1.5</v>
      </c>
      <c r="T9757" s="2">
        <v>4</v>
      </c>
      <c r="U9757" s="2">
        <f t="shared" si="152"/>
        <v>33.099999999999994</v>
      </c>
    </row>
    <row r="9758" spans="1:21" x14ac:dyDescent="0.2">
      <c r="A9758" t="s">
        <v>23</v>
      </c>
      <c r="B9758" s="3">
        <v>45117</v>
      </c>
      <c r="C9758" s="10" t="str">
        <f>TEXT(data[[#This Row],[Date]],"mmmm")</f>
        <v>July</v>
      </c>
      <c r="D9758" t="s">
        <v>16</v>
      </c>
      <c r="E9758" t="s">
        <v>19</v>
      </c>
      <c r="F9758" t="s">
        <v>20</v>
      </c>
      <c r="G9758" t="s">
        <v>17</v>
      </c>
      <c r="H9758" s="11">
        <v>848.19999999999982</v>
      </c>
      <c r="I9758" s="11">
        <v>3.2231599999999996</v>
      </c>
      <c r="J9758" s="13">
        <f>data[[#This Row],[Clicks]]/data[[#This Row],[Impressions]]</f>
        <v>3.8000000000000004E-3</v>
      </c>
      <c r="K9758" s="1">
        <v>0.79999999999999971</v>
      </c>
      <c r="L9758" s="2">
        <v>2.5785279999999986</v>
      </c>
      <c r="M9758">
        <v>0</v>
      </c>
      <c r="N9758" s="1">
        <f>IF(data[[#This Row],[Conversions]]=0,0,data[[#This Row],[Spend, Dollars]]/data[[#This Row],[Conversions]])</f>
        <v>0</v>
      </c>
      <c r="O9758" s="13">
        <f>data[[#This Row],[Conversions]]/data[[#This Row],[Clicks]]</f>
        <v>0</v>
      </c>
      <c r="P9758" s="11">
        <v>10</v>
      </c>
      <c r="Q9758" s="11">
        <f>IF(data[[#This Row],[Spend, Dollars]]=0,0,data[[#This Row],[Total conversion value, Dollars]]/data[[#This Row],[Spend, Dollars]])</f>
        <v>3.8781816602340582</v>
      </c>
      <c r="R9758" s="2">
        <v>48</v>
      </c>
      <c r="S9758" s="2">
        <v>21</v>
      </c>
      <c r="T9758" s="2">
        <v>1</v>
      </c>
      <c r="U9758" s="2">
        <f t="shared" si="152"/>
        <v>70</v>
      </c>
    </row>
    <row r="9759" spans="1:21" x14ac:dyDescent="0.2">
      <c r="A9759" t="s">
        <v>23</v>
      </c>
      <c r="B9759" s="3">
        <v>45118</v>
      </c>
      <c r="C9759" s="10" t="str">
        <f>TEXT(data[[#This Row],[Date]],"mmmm")</f>
        <v>July</v>
      </c>
      <c r="D9759" t="s">
        <v>16</v>
      </c>
      <c r="E9759" t="s">
        <v>19</v>
      </c>
      <c r="F9759" t="s">
        <v>20</v>
      </c>
      <c r="G9759" t="s">
        <v>17</v>
      </c>
      <c r="H9759" s="11">
        <v>1031.5</v>
      </c>
      <c r="I9759" s="11">
        <v>3.3007999999999997</v>
      </c>
      <c r="J9759" s="13">
        <f>data[[#This Row],[Clicks]]/data[[#This Row],[Impressions]]</f>
        <v>3.1999999999999997E-3</v>
      </c>
      <c r="K9759" s="1">
        <v>0.35000000000000003</v>
      </c>
      <c r="L9759" s="2">
        <v>1.1552800000000001</v>
      </c>
      <c r="M9759">
        <v>3</v>
      </c>
      <c r="N9759" s="1">
        <f>IF(data[[#This Row],[Conversions]]=0,0,data[[#This Row],[Spend, Dollars]]/data[[#This Row],[Conversions]])</f>
        <v>0.38509333333333334</v>
      </c>
      <c r="O9759" s="13">
        <f>data[[#This Row],[Conversions]]/data[[#This Row],[Clicks]]</f>
        <v>0.9088705768298595</v>
      </c>
      <c r="P9759" s="11">
        <v>203</v>
      </c>
      <c r="Q9759" s="11">
        <f>IF(data[[#This Row],[Spend, Dollars]]=0,0,data[[#This Row],[Total conversion value, Dollars]]/data[[#This Row],[Spend, Dollars]])</f>
        <v>175.71497818710614</v>
      </c>
      <c r="R9759" s="2">
        <v>67.2</v>
      </c>
      <c r="S9759" s="2">
        <v>6</v>
      </c>
      <c r="T9759" s="2">
        <v>7</v>
      </c>
      <c r="U9759" s="2">
        <f t="shared" si="152"/>
        <v>80.2</v>
      </c>
    </row>
    <row r="9760" spans="1:21" x14ac:dyDescent="0.2">
      <c r="A9760" t="s">
        <v>23</v>
      </c>
      <c r="B9760" s="3">
        <v>45119</v>
      </c>
      <c r="C9760" s="10" t="str">
        <f>TEXT(data[[#This Row],[Date]],"mmmm")</f>
        <v>July</v>
      </c>
      <c r="D9760" t="s">
        <v>16</v>
      </c>
      <c r="E9760" t="s">
        <v>19</v>
      </c>
      <c r="F9760" t="s">
        <v>20</v>
      </c>
      <c r="G9760" t="s">
        <v>17</v>
      </c>
      <c r="H9760" s="11">
        <v>846</v>
      </c>
      <c r="I9760" s="11">
        <v>8.7138000000000009</v>
      </c>
      <c r="J9760" s="13">
        <f>data[[#This Row],[Clicks]]/data[[#This Row],[Impressions]]</f>
        <v>1.0300000000000002E-2</v>
      </c>
      <c r="K9760" s="1">
        <v>0.30000000000000004</v>
      </c>
      <c r="L9760" s="2">
        <v>2.6141400000000008</v>
      </c>
      <c r="M9760">
        <v>2</v>
      </c>
      <c r="N9760" s="1">
        <f>IF(data[[#This Row],[Conversions]]=0,0,data[[#This Row],[Spend, Dollars]]/data[[#This Row],[Conversions]])</f>
        <v>1.3070700000000004</v>
      </c>
      <c r="O9760" s="13">
        <f>data[[#This Row],[Conversions]]/data[[#This Row],[Clicks]]</f>
        <v>0.22952098969450754</v>
      </c>
      <c r="P9760" s="11">
        <v>177</v>
      </c>
      <c r="Q9760" s="11">
        <f>IF(data[[#This Row],[Spend, Dollars]]=0,0,data[[#This Row],[Total conversion value, Dollars]]/data[[#This Row],[Spend, Dollars]])</f>
        <v>67.708691959879715</v>
      </c>
      <c r="R9760" s="2">
        <v>79.2</v>
      </c>
      <c r="S9760" s="2">
        <v>18</v>
      </c>
      <c r="T9760" s="2">
        <v>7</v>
      </c>
      <c r="U9760" s="2">
        <f t="shared" si="152"/>
        <v>104.2</v>
      </c>
    </row>
    <row r="9761" spans="1:21" x14ac:dyDescent="0.2">
      <c r="A9761" t="s">
        <v>23</v>
      </c>
      <c r="B9761" s="3">
        <v>45120</v>
      </c>
      <c r="C9761" s="10" t="str">
        <f>TEXT(data[[#This Row],[Date]],"mmmm")</f>
        <v>July</v>
      </c>
      <c r="D9761" t="s">
        <v>16</v>
      </c>
      <c r="E9761" t="s">
        <v>19</v>
      </c>
      <c r="F9761" t="s">
        <v>20</v>
      </c>
      <c r="G9761" t="s">
        <v>17</v>
      </c>
      <c r="H9761" s="11">
        <v>1885.3</v>
      </c>
      <c r="I9761" s="11">
        <v>7.1641399999999988</v>
      </c>
      <c r="J9761" s="13">
        <f>data[[#This Row],[Clicks]]/data[[#This Row],[Impressions]]</f>
        <v>3.7999999999999996E-3</v>
      </c>
      <c r="K9761" s="1">
        <v>1.1099999999999999</v>
      </c>
      <c r="L9761" s="2">
        <v>7.9521953999999981</v>
      </c>
      <c r="M9761">
        <v>0</v>
      </c>
      <c r="N9761" s="1">
        <f>IF(data[[#This Row],[Conversions]]=0,0,data[[#This Row],[Spend, Dollars]]/data[[#This Row],[Conversions]])</f>
        <v>0</v>
      </c>
      <c r="O9761" s="13">
        <f>data[[#This Row],[Conversions]]/data[[#This Row],[Clicks]]</f>
        <v>0</v>
      </c>
      <c r="P9761" s="11">
        <v>29</v>
      </c>
      <c r="Q9761" s="11">
        <f>IF(data[[#This Row],[Spend, Dollars]]=0,0,data[[#This Row],[Total conversion value, Dollars]]/data[[#This Row],[Spend, Dollars]])</f>
        <v>3.6467916771763438</v>
      </c>
      <c r="R9761" s="2">
        <v>44.4</v>
      </c>
      <c r="S9761" s="2">
        <v>12</v>
      </c>
      <c r="T9761" s="2">
        <v>2</v>
      </c>
      <c r="U9761" s="2">
        <f t="shared" si="152"/>
        <v>58.4</v>
      </c>
    </row>
    <row r="9762" spans="1:21" x14ac:dyDescent="0.2">
      <c r="A9762" t="s">
        <v>23</v>
      </c>
      <c r="B9762" s="3">
        <v>45121</v>
      </c>
      <c r="C9762" s="10" t="str">
        <f>TEXT(data[[#This Row],[Date]],"mmmm")</f>
        <v>July</v>
      </c>
      <c r="D9762" t="s">
        <v>16</v>
      </c>
      <c r="E9762" t="s">
        <v>19</v>
      </c>
      <c r="F9762" t="s">
        <v>20</v>
      </c>
      <c r="G9762" t="s">
        <v>17</v>
      </c>
      <c r="H9762" s="11">
        <v>1645.1</v>
      </c>
      <c r="I9762" s="11">
        <v>8.7190300000000001</v>
      </c>
      <c r="J9762" s="13">
        <f>data[[#This Row],[Clicks]]/data[[#This Row],[Impressions]]</f>
        <v>5.3E-3</v>
      </c>
      <c r="K9762" s="1">
        <v>8.0000000000000029E-2</v>
      </c>
      <c r="L9762" s="2">
        <v>0.69752240000000021</v>
      </c>
      <c r="M9762">
        <v>0</v>
      </c>
      <c r="N9762" s="1">
        <f>IF(data[[#This Row],[Conversions]]=0,0,data[[#This Row],[Spend, Dollars]]/data[[#This Row],[Conversions]])</f>
        <v>0</v>
      </c>
      <c r="O9762" s="13">
        <f>data[[#This Row],[Conversions]]/data[[#This Row],[Clicks]]</f>
        <v>0</v>
      </c>
      <c r="P9762" s="11">
        <v>20</v>
      </c>
      <c r="Q9762" s="11">
        <f>IF(data[[#This Row],[Spend, Dollars]]=0,0,data[[#This Row],[Total conversion value, Dollars]]/data[[#This Row],[Spend, Dollars]])</f>
        <v>28.672914303540637</v>
      </c>
      <c r="R9762" s="2">
        <v>33.6</v>
      </c>
      <c r="S9762" s="2">
        <v>0</v>
      </c>
      <c r="T9762" s="2">
        <v>4</v>
      </c>
      <c r="U9762" s="2">
        <f t="shared" si="152"/>
        <v>37.6</v>
      </c>
    </row>
    <row r="9763" spans="1:21" x14ac:dyDescent="0.2">
      <c r="A9763" t="s">
        <v>23</v>
      </c>
      <c r="B9763" s="3">
        <v>45122</v>
      </c>
      <c r="C9763" s="10" t="str">
        <f>TEXT(data[[#This Row],[Date]],"mmmm")</f>
        <v>July</v>
      </c>
      <c r="D9763" t="s">
        <v>16</v>
      </c>
      <c r="E9763" t="s">
        <v>19</v>
      </c>
      <c r="F9763" t="s">
        <v>20</v>
      </c>
      <c r="G9763" t="s">
        <v>17</v>
      </c>
      <c r="H9763" s="11">
        <v>1350.5</v>
      </c>
      <c r="I9763" s="11">
        <v>7.6978499999999999</v>
      </c>
      <c r="J9763" s="13">
        <f>data[[#This Row],[Clicks]]/data[[#This Row],[Impressions]]</f>
        <v>5.7000000000000002E-3</v>
      </c>
      <c r="K9763" s="1">
        <v>1.19</v>
      </c>
      <c r="L9763" s="2">
        <v>9.1604414999999992</v>
      </c>
      <c r="M9763">
        <v>0</v>
      </c>
      <c r="N9763" s="1">
        <f>IF(data[[#This Row],[Conversions]]=0,0,data[[#This Row],[Spend, Dollars]]/data[[#This Row],[Conversions]])</f>
        <v>0</v>
      </c>
      <c r="O9763" s="13">
        <f>data[[#This Row],[Conversions]]/data[[#This Row],[Clicks]]</f>
        <v>0</v>
      </c>
      <c r="P9763" s="11">
        <v>9</v>
      </c>
      <c r="Q9763" s="11">
        <f>IF(data[[#This Row],[Spend, Dollars]]=0,0,data[[#This Row],[Total conversion value, Dollars]]/data[[#This Row],[Spend, Dollars]])</f>
        <v>0.98248539658268663</v>
      </c>
      <c r="R9763" s="2">
        <v>79.2</v>
      </c>
      <c r="S9763" s="2">
        <v>7.5</v>
      </c>
      <c r="T9763" s="2">
        <v>8</v>
      </c>
      <c r="U9763" s="2">
        <f t="shared" si="152"/>
        <v>94.7</v>
      </c>
    </row>
    <row r="9764" spans="1:21" x14ac:dyDescent="0.2">
      <c r="A9764" t="s">
        <v>23</v>
      </c>
      <c r="B9764" s="3">
        <v>45123</v>
      </c>
      <c r="C9764" s="10" t="str">
        <f>TEXT(data[[#This Row],[Date]],"mmmm")</f>
        <v>July</v>
      </c>
      <c r="D9764" t="s">
        <v>16</v>
      </c>
      <c r="E9764" t="s">
        <v>19</v>
      </c>
      <c r="F9764" t="s">
        <v>20</v>
      </c>
      <c r="G9764" t="s">
        <v>17</v>
      </c>
      <c r="H9764" s="11">
        <v>740.59999999999991</v>
      </c>
      <c r="I9764" s="11">
        <v>4.7398400000000001</v>
      </c>
      <c r="J9764" s="13">
        <f>data[[#This Row],[Clicks]]/data[[#This Row],[Impressions]]</f>
        <v>6.4000000000000012E-3</v>
      </c>
      <c r="K9764" s="1">
        <v>1.1599999999999997</v>
      </c>
      <c r="L9764" s="2">
        <v>5.4982143999999984</v>
      </c>
      <c r="M9764">
        <v>0</v>
      </c>
      <c r="N9764" s="1">
        <f>IF(data[[#This Row],[Conversions]]=0,0,data[[#This Row],[Spend, Dollars]]/data[[#This Row],[Conversions]])</f>
        <v>0</v>
      </c>
      <c r="O9764" s="13">
        <f>data[[#This Row],[Conversions]]/data[[#This Row],[Clicks]]</f>
        <v>0</v>
      </c>
      <c r="P9764" s="11">
        <v>36</v>
      </c>
      <c r="Q9764" s="11">
        <f>IF(data[[#This Row],[Spend, Dollars]]=0,0,data[[#This Row],[Total conversion value, Dollars]]/data[[#This Row],[Spend, Dollars]])</f>
        <v>6.5475802471435109</v>
      </c>
      <c r="R9764" s="2">
        <v>64.8</v>
      </c>
      <c r="S9764" s="2">
        <v>4.5</v>
      </c>
      <c r="T9764" s="2">
        <v>7</v>
      </c>
      <c r="U9764" s="2">
        <f t="shared" si="152"/>
        <v>76.3</v>
      </c>
    </row>
    <row r="9765" spans="1:21" x14ac:dyDescent="0.2">
      <c r="A9765" t="s">
        <v>23</v>
      </c>
      <c r="B9765" s="3">
        <v>45124</v>
      </c>
      <c r="C9765" s="10" t="str">
        <f>TEXT(data[[#This Row],[Date]],"mmmm")</f>
        <v>July</v>
      </c>
      <c r="D9765" t="s">
        <v>16</v>
      </c>
      <c r="E9765" t="s">
        <v>19</v>
      </c>
      <c r="F9765" t="s">
        <v>20</v>
      </c>
      <c r="G9765" t="s">
        <v>17</v>
      </c>
      <c r="H9765" s="11">
        <v>933</v>
      </c>
      <c r="I9765" s="11">
        <v>1.1195999999999997</v>
      </c>
      <c r="J9765" s="13">
        <f>data[[#This Row],[Clicks]]/data[[#This Row],[Impressions]]</f>
        <v>1.1999999999999997E-3</v>
      </c>
      <c r="K9765" s="1">
        <v>0.59999999999999987</v>
      </c>
      <c r="L9765" s="2">
        <v>0.67175999999999969</v>
      </c>
      <c r="M9765">
        <v>4</v>
      </c>
      <c r="N9765" s="1">
        <f>IF(data[[#This Row],[Conversions]]=0,0,data[[#This Row],[Spend, Dollars]]/data[[#This Row],[Conversions]])</f>
        <v>0.16793999999999992</v>
      </c>
      <c r="O9765" s="13">
        <f>data[[#This Row],[Conversions]]/data[[#This Row],[Clicks]]</f>
        <v>3.5727045373347632</v>
      </c>
      <c r="P9765" s="11">
        <v>310</v>
      </c>
      <c r="Q9765" s="11">
        <f>IF(data[[#This Row],[Spend, Dollars]]=0,0,data[[#This Row],[Total conversion value, Dollars]]/data[[#This Row],[Spend, Dollars]])</f>
        <v>461.47433607240703</v>
      </c>
      <c r="R9765" s="2">
        <v>90</v>
      </c>
      <c r="S9765" s="2">
        <v>22.5</v>
      </c>
      <c r="T9765" s="2">
        <v>1</v>
      </c>
      <c r="U9765" s="2">
        <f t="shared" si="152"/>
        <v>113.5</v>
      </c>
    </row>
    <row r="9766" spans="1:21" x14ac:dyDescent="0.2">
      <c r="A9766" t="s">
        <v>23</v>
      </c>
      <c r="B9766" s="3">
        <v>45125</v>
      </c>
      <c r="C9766" s="10" t="str">
        <f>TEXT(data[[#This Row],[Date]],"mmmm")</f>
        <v>July</v>
      </c>
      <c r="D9766" t="s">
        <v>16</v>
      </c>
      <c r="E9766" t="s">
        <v>19</v>
      </c>
      <c r="F9766" t="s">
        <v>20</v>
      </c>
      <c r="G9766" t="s">
        <v>17</v>
      </c>
      <c r="H9766" s="11">
        <v>873.69999999999982</v>
      </c>
      <c r="I9766" s="11">
        <v>6.6401199999999978</v>
      </c>
      <c r="J9766" s="13">
        <f>data[[#This Row],[Clicks]]/data[[#This Row],[Impressions]]</f>
        <v>7.5999999999999991E-3</v>
      </c>
      <c r="K9766" s="1">
        <v>0.41000000000000009</v>
      </c>
      <c r="L9766" s="2">
        <v>2.7224491999999998</v>
      </c>
      <c r="M9766">
        <v>0</v>
      </c>
      <c r="N9766" s="1">
        <f>IF(data[[#This Row],[Conversions]]=0,0,data[[#This Row],[Spend, Dollars]]/data[[#This Row],[Conversions]])</f>
        <v>0</v>
      </c>
      <c r="O9766" s="13">
        <f>data[[#This Row],[Conversions]]/data[[#This Row],[Clicks]]</f>
        <v>0</v>
      </c>
      <c r="P9766" s="11">
        <v>30</v>
      </c>
      <c r="Q9766" s="11">
        <f>IF(data[[#This Row],[Spend, Dollars]]=0,0,data[[#This Row],[Total conversion value, Dollars]]/data[[#This Row],[Spend, Dollars]])</f>
        <v>11.019489362739993</v>
      </c>
      <c r="R9766" s="2">
        <v>57.599999999999994</v>
      </c>
      <c r="S9766" s="2">
        <v>0</v>
      </c>
      <c r="T9766" s="2">
        <v>3</v>
      </c>
      <c r="U9766" s="2">
        <f t="shared" si="152"/>
        <v>60.599999999999994</v>
      </c>
    </row>
    <row r="9767" spans="1:21" x14ac:dyDescent="0.2">
      <c r="A9767" t="s">
        <v>23</v>
      </c>
      <c r="B9767" s="3">
        <v>45126</v>
      </c>
      <c r="C9767" s="10" t="str">
        <f>TEXT(data[[#This Row],[Date]],"mmmm")</f>
        <v>July</v>
      </c>
      <c r="D9767" t="s">
        <v>16</v>
      </c>
      <c r="E9767" t="s">
        <v>19</v>
      </c>
      <c r="F9767" t="s">
        <v>20</v>
      </c>
      <c r="G9767" t="s">
        <v>17</v>
      </c>
      <c r="H9767" s="11">
        <v>1457.8</v>
      </c>
      <c r="I9767" s="11">
        <v>8.1636800000000012</v>
      </c>
      <c r="J9767" s="13">
        <f>data[[#This Row],[Clicks]]/data[[#This Row],[Impressions]]</f>
        <v>5.6000000000000008E-3</v>
      </c>
      <c r="K9767" s="1">
        <v>1.1299999999999999</v>
      </c>
      <c r="L9767" s="2">
        <v>9.2249584000000002</v>
      </c>
      <c r="M9767">
        <v>4</v>
      </c>
      <c r="N9767" s="1">
        <f>IF(data[[#This Row],[Conversions]]=0,0,data[[#This Row],[Spend, Dollars]]/data[[#This Row],[Conversions]])</f>
        <v>2.3062396000000001</v>
      </c>
      <c r="O9767" s="13">
        <f>data[[#This Row],[Conversions]]/data[[#This Row],[Clicks]]</f>
        <v>0.48997510926444932</v>
      </c>
      <c r="P9767" s="11">
        <v>317</v>
      </c>
      <c r="Q9767" s="11">
        <f>IF(data[[#This Row],[Spend, Dollars]]=0,0,data[[#This Row],[Total conversion value, Dollars]]/data[[#This Row],[Spend, Dollars]])</f>
        <v>34.363298592219124</v>
      </c>
      <c r="R9767" s="2">
        <v>70.8</v>
      </c>
      <c r="S9767" s="2">
        <v>10.5</v>
      </c>
      <c r="T9767" s="2">
        <v>5</v>
      </c>
      <c r="U9767" s="2">
        <f t="shared" si="152"/>
        <v>86.3</v>
      </c>
    </row>
    <row r="9768" spans="1:21" x14ac:dyDescent="0.2">
      <c r="A9768" t="s">
        <v>23</v>
      </c>
      <c r="B9768" s="3">
        <v>45127</v>
      </c>
      <c r="C9768" s="10" t="str">
        <f>TEXT(data[[#This Row],[Date]],"mmmm")</f>
        <v>July</v>
      </c>
      <c r="D9768" t="s">
        <v>16</v>
      </c>
      <c r="E9768" t="s">
        <v>19</v>
      </c>
      <c r="F9768" t="s">
        <v>20</v>
      </c>
      <c r="G9768" t="s">
        <v>17</v>
      </c>
      <c r="H9768" s="11">
        <v>1408.1</v>
      </c>
      <c r="I9768" s="11">
        <v>13.658569999999999</v>
      </c>
      <c r="J9768" s="13">
        <f>data[[#This Row],[Clicks]]/data[[#This Row],[Impressions]]</f>
        <v>9.7000000000000003E-3</v>
      </c>
      <c r="K9768" s="1">
        <v>0.43999999999999995</v>
      </c>
      <c r="L9768" s="2">
        <v>6.0097707999999992</v>
      </c>
      <c r="M9768">
        <v>4</v>
      </c>
      <c r="N9768" s="1">
        <f>IF(data[[#This Row],[Conversions]]=0,0,data[[#This Row],[Spend, Dollars]]/data[[#This Row],[Conversions]])</f>
        <v>1.5024426999999998</v>
      </c>
      <c r="O9768" s="13">
        <f>data[[#This Row],[Conversions]]/data[[#This Row],[Clicks]]</f>
        <v>0.29285642640481396</v>
      </c>
      <c r="P9768" s="11">
        <v>104</v>
      </c>
      <c r="Q9768" s="11">
        <f>IF(data[[#This Row],[Spend, Dollars]]=0,0,data[[#This Row],[Total conversion value, Dollars]]/data[[#This Row],[Spend, Dollars]])</f>
        <v>17.305152469375372</v>
      </c>
      <c r="R9768" s="2">
        <v>61.199999999999996</v>
      </c>
      <c r="S9768" s="2">
        <v>0</v>
      </c>
      <c r="T9768" s="2">
        <v>4</v>
      </c>
      <c r="U9768" s="2">
        <f t="shared" si="152"/>
        <v>65.199999999999989</v>
      </c>
    </row>
    <row r="9769" spans="1:21" x14ac:dyDescent="0.2">
      <c r="A9769" t="s">
        <v>23</v>
      </c>
      <c r="B9769" s="3">
        <v>45128</v>
      </c>
      <c r="C9769" s="10" t="str">
        <f>TEXT(data[[#This Row],[Date]],"mmmm")</f>
        <v>July</v>
      </c>
      <c r="D9769" t="s">
        <v>16</v>
      </c>
      <c r="E9769" t="s">
        <v>19</v>
      </c>
      <c r="F9769" t="s">
        <v>20</v>
      </c>
      <c r="G9769" t="s">
        <v>17</v>
      </c>
      <c r="H9769" s="11">
        <v>819.3</v>
      </c>
      <c r="I9769" s="11">
        <v>1.6385999999999998</v>
      </c>
      <c r="J9769" s="13">
        <f>data[[#This Row],[Clicks]]/data[[#This Row],[Impressions]]</f>
        <v>2E-3</v>
      </c>
      <c r="K9769" s="1">
        <v>0.28000000000000003</v>
      </c>
      <c r="L9769" s="2">
        <v>0.45880799999999999</v>
      </c>
      <c r="M9769">
        <v>5</v>
      </c>
      <c r="N9769" s="1">
        <f>IF(data[[#This Row],[Conversions]]=0,0,data[[#This Row],[Spend, Dollars]]/data[[#This Row],[Conversions]])</f>
        <v>9.1761599999999999E-2</v>
      </c>
      <c r="O9769" s="13">
        <f>data[[#This Row],[Conversions]]/data[[#This Row],[Clicks]]</f>
        <v>3.0513853289393387</v>
      </c>
      <c r="P9769" s="11">
        <v>341</v>
      </c>
      <c r="Q9769" s="11">
        <f>IF(data[[#This Row],[Spend, Dollars]]=0,0,data[[#This Row],[Total conversion value, Dollars]]/data[[#This Row],[Spend, Dollars]])</f>
        <v>743.2302836916532</v>
      </c>
      <c r="R9769" s="2">
        <v>46.8</v>
      </c>
      <c r="S9769" s="2">
        <v>6</v>
      </c>
      <c r="T9769" s="2">
        <v>4</v>
      </c>
      <c r="U9769" s="2">
        <f t="shared" si="152"/>
        <v>56.8</v>
      </c>
    </row>
    <row r="9770" spans="1:21" x14ac:dyDescent="0.2">
      <c r="A9770" t="s">
        <v>23</v>
      </c>
      <c r="B9770" s="3">
        <v>45129</v>
      </c>
      <c r="C9770" s="10" t="str">
        <f>TEXT(data[[#This Row],[Date]],"mmmm")</f>
        <v>July</v>
      </c>
      <c r="D9770" t="s">
        <v>16</v>
      </c>
      <c r="E9770" t="s">
        <v>19</v>
      </c>
      <c r="F9770" t="s">
        <v>20</v>
      </c>
      <c r="G9770" t="s">
        <v>17</v>
      </c>
      <c r="H9770" s="11">
        <v>1238.1999999999998</v>
      </c>
      <c r="I9770" s="11">
        <v>5.4480799999999991</v>
      </c>
      <c r="J9770" s="13">
        <f>data[[#This Row],[Clicks]]/data[[#This Row],[Impressions]]</f>
        <v>4.4000000000000003E-3</v>
      </c>
      <c r="K9770" s="1">
        <v>0.27000000000000007</v>
      </c>
      <c r="L9770" s="2">
        <v>1.4709816000000002</v>
      </c>
      <c r="M9770">
        <v>4</v>
      </c>
      <c r="N9770" s="1">
        <f>IF(data[[#This Row],[Conversions]]=0,0,data[[#This Row],[Spend, Dollars]]/data[[#This Row],[Conversions]])</f>
        <v>0.36774540000000006</v>
      </c>
      <c r="O9770" s="13">
        <f>data[[#This Row],[Conversions]]/data[[#This Row],[Clicks]]</f>
        <v>0.73420360934494366</v>
      </c>
      <c r="P9770" s="11">
        <v>116</v>
      </c>
      <c r="Q9770" s="11">
        <f>IF(data[[#This Row],[Spend, Dollars]]=0,0,data[[#This Row],[Total conversion value, Dollars]]/data[[#This Row],[Spend, Dollars]])</f>
        <v>78.858906188901329</v>
      </c>
      <c r="R9770" s="2">
        <v>62.4</v>
      </c>
      <c r="S9770" s="2">
        <v>15</v>
      </c>
      <c r="T9770" s="2">
        <v>2</v>
      </c>
      <c r="U9770" s="2">
        <f t="shared" si="152"/>
        <v>79.400000000000006</v>
      </c>
    </row>
    <row r="9771" spans="1:21" x14ac:dyDescent="0.2">
      <c r="A9771" t="s">
        <v>23</v>
      </c>
      <c r="B9771" s="3">
        <v>45130</v>
      </c>
      <c r="C9771" s="10" t="str">
        <f>TEXT(data[[#This Row],[Date]],"mmmm")</f>
        <v>July</v>
      </c>
      <c r="D9771" t="s">
        <v>16</v>
      </c>
      <c r="E9771" t="s">
        <v>19</v>
      </c>
      <c r="F9771" t="s">
        <v>20</v>
      </c>
      <c r="G9771" t="s">
        <v>17</v>
      </c>
      <c r="H9771" s="11">
        <v>1026.1999999999998</v>
      </c>
      <c r="I9771" s="11">
        <v>2.6681200000000005</v>
      </c>
      <c r="J9771" s="13">
        <f>data[[#This Row],[Clicks]]/data[[#This Row],[Impressions]]</f>
        <v>2.6000000000000007E-3</v>
      </c>
      <c r="K9771" s="1">
        <v>0.38000000000000012</v>
      </c>
      <c r="L9771" s="2">
        <v>1.0138856000000005</v>
      </c>
      <c r="M9771">
        <v>0</v>
      </c>
      <c r="N9771" s="1">
        <f>IF(data[[#This Row],[Conversions]]=0,0,data[[#This Row],[Spend, Dollars]]/data[[#This Row],[Conversions]])</f>
        <v>0</v>
      </c>
      <c r="O9771" s="13">
        <f>data[[#This Row],[Conversions]]/data[[#This Row],[Clicks]]</f>
        <v>0</v>
      </c>
      <c r="P9771" s="11">
        <v>10</v>
      </c>
      <c r="Q9771" s="11">
        <f>IF(data[[#This Row],[Spend, Dollars]]=0,0,data[[#This Row],[Total conversion value, Dollars]]/data[[#This Row],[Spend, Dollars]])</f>
        <v>9.8630456927290364</v>
      </c>
      <c r="R9771" s="2">
        <v>75.599999999999994</v>
      </c>
      <c r="S9771" s="2">
        <v>1.5</v>
      </c>
      <c r="T9771" s="2">
        <v>4</v>
      </c>
      <c r="U9771" s="2">
        <f t="shared" si="152"/>
        <v>81.099999999999994</v>
      </c>
    </row>
    <row r="9772" spans="1:21" x14ac:dyDescent="0.2">
      <c r="A9772" t="s">
        <v>23</v>
      </c>
      <c r="B9772" s="3">
        <v>45131</v>
      </c>
      <c r="C9772" s="10" t="str">
        <f>TEXT(data[[#This Row],[Date]],"mmmm")</f>
        <v>July</v>
      </c>
      <c r="D9772" t="s">
        <v>16</v>
      </c>
      <c r="E9772" t="s">
        <v>19</v>
      </c>
      <c r="F9772" t="s">
        <v>20</v>
      </c>
      <c r="G9772" t="s">
        <v>17</v>
      </c>
      <c r="H9772" s="11">
        <v>1041.8</v>
      </c>
      <c r="I9772" s="11">
        <v>3.9588399999999995</v>
      </c>
      <c r="J9772" s="13">
        <f>data[[#This Row],[Clicks]]/data[[#This Row],[Impressions]]</f>
        <v>3.7999999999999996E-3</v>
      </c>
      <c r="K9772" s="1">
        <v>0.62999999999999978</v>
      </c>
      <c r="L9772" s="2">
        <v>2.4940691999999989</v>
      </c>
      <c r="M9772">
        <v>4</v>
      </c>
      <c r="N9772" s="1">
        <f>IF(data[[#This Row],[Conversions]]=0,0,data[[#This Row],[Spend, Dollars]]/data[[#This Row],[Conversions]])</f>
        <v>0.62351729999999972</v>
      </c>
      <c r="O9772" s="13">
        <f>data[[#This Row],[Conversions]]/data[[#This Row],[Clicks]]</f>
        <v>1.0103969849753969</v>
      </c>
      <c r="P9772" s="11">
        <v>280</v>
      </c>
      <c r="Q9772" s="11">
        <f>IF(data[[#This Row],[Spend, Dollars]]=0,0,data[[#This Row],[Total conversion value, Dollars]]/data[[#This Row],[Spend, Dollars]])</f>
        <v>112.26633166393303</v>
      </c>
      <c r="R9772" s="2">
        <v>67.2</v>
      </c>
      <c r="S9772" s="2">
        <v>4.5</v>
      </c>
      <c r="T9772" s="2">
        <v>1</v>
      </c>
      <c r="U9772" s="2">
        <f t="shared" si="152"/>
        <v>72.7</v>
      </c>
    </row>
    <row r="9773" spans="1:21" x14ac:dyDescent="0.2">
      <c r="A9773" t="s">
        <v>23</v>
      </c>
      <c r="B9773" s="3">
        <v>45132</v>
      </c>
      <c r="C9773" s="10" t="str">
        <f>TEXT(data[[#This Row],[Date]],"mmmm")</f>
        <v>July</v>
      </c>
      <c r="D9773" t="s">
        <v>16</v>
      </c>
      <c r="E9773" t="s">
        <v>19</v>
      </c>
      <c r="F9773" t="s">
        <v>20</v>
      </c>
      <c r="G9773" t="s">
        <v>17</v>
      </c>
      <c r="H9773" s="11">
        <v>1198.3</v>
      </c>
      <c r="I9773" s="11">
        <v>8.8674199999999992</v>
      </c>
      <c r="J9773" s="13">
        <f>data[[#This Row],[Clicks]]/data[[#This Row],[Impressions]]</f>
        <v>7.3999999999999995E-3</v>
      </c>
      <c r="K9773" s="1">
        <v>0.75999999999999979</v>
      </c>
      <c r="L9773" s="2">
        <v>6.7392391999999974</v>
      </c>
      <c r="M9773">
        <v>4</v>
      </c>
      <c r="N9773" s="1">
        <f>IF(data[[#This Row],[Conversions]]=0,0,data[[#This Row],[Spend, Dollars]]/data[[#This Row],[Conversions]])</f>
        <v>1.6848097999999994</v>
      </c>
      <c r="O9773" s="13">
        <f>data[[#This Row],[Conversions]]/data[[#This Row],[Clicks]]</f>
        <v>0.45108949390014236</v>
      </c>
      <c r="P9773" s="11">
        <v>179</v>
      </c>
      <c r="Q9773" s="11">
        <f>IF(data[[#This Row],[Spend, Dollars]]=0,0,data[[#This Row],[Total conversion value, Dollars]]/data[[#This Row],[Spend, Dollars]])</f>
        <v>26.560861647409705</v>
      </c>
      <c r="R9773" s="2">
        <v>93.6</v>
      </c>
      <c r="S9773" s="2">
        <v>21</v>
      </c>
      <c r="T9773" s="2">
        <v>0</v>
      </c>
      <c r="U9773" s="2">
        <f t="shared" si="152"/>
        <v>114.6</v>
      </c>
    </row>
    <row r="9774" spans="1:21" x14ac:dyDescent="0.2">
      <c r="A9774" t="s">
        <v>23</v>
      </c>
      <c r="B9774" s="3">
        <v>45133</v>
      </c>
      <c r="C9774" s="10" t="str">
        <f>TEXT(data[[#This Row],[Date]],"mmmm")</f>
        <v>July</v>
      </c>
      <c r="D9774" t="s">
        <v>16</v>
      </c>
      <c r="E9774" t="s">
        <v>19</v>
      </c>
      <c r="F9774" t="s">
        <v>20</v>
      </c>
      <c r="G9774" t="s">
        <v>17</v>
      </c>
      <c r="H9774" s="11">
        <v>882.3</v>
      </c>
      <c r="I9774" s="11">
        <v>3.7056599999999995</v>
      </c>
      <c r="J9774" s="13">
        <f>data[[#This Row],[Clicks]]/data[[#This Row],[Impressions]]</f>
        <v>4.1999999999999997E-3</v>
      </c>
      <c r="K9774" s="1">
        <v>0.83999999999999986</v>
      </c>
      <c r="L9774" s="2">
        <v>3.1127543999999991</v>
      </c>
      <c r="M9774">
        <v>4</v>
      </c>
      <c r="N9774" s="1">
        <f>IF(data[[#This Row],[Conversions]]=0,0,data[[#This Row],[Spend, Dollars]]/data[[#This Row],[Conversions]])</f>
        <v>0.77818859999999979</v>
      </c>
      <c r="O9774" s="13">
        <f>data[[#This Row],[Conversions]]/data[[#This Row],[Clicks]]</f>
        <v>1.0794298451557889</v>
      </c>
      <c r="P9774" s="11">
        <v>151</v>
      </c>
      <c r="Q9774" s="11">
        <f>IF(data[[#This Row],[Spend, Dollars]]=0,0,data[[#This Row],[Total conversion value, Dollars]]/data[[#This Row],[Spend, Dollars]])</f>
        <v>48.510091255513139</v>
      </c>
      <c r="R9774" s="2">
        <v>55.199999999999996</v>
      </c>
      <c r="S9774" s="2">
        <v>1.5</v>
      </c>
      <c r="T9774" s="2">
        <v>0</v>
      </c>
      <c r="U9774" s="2">
        <f t="shared" si="152"/>
        <v>56.699999999999996</v>
      </c>
    </row>
    <row r="9775" spans="1:21" x14ac:dyDescent="0.2">
      <c r="A9775" t="s">
        <v>23</v>
      </c>
      <c r="B9775" s="3">
        <v>45134</v>
      </c>
      <c r="C9775" s="10" t="str">
        <f>TEXT(data[[#This Row],[Date]],"mmmm")</f>
        <v>July</v>
      </c>
      <c r="D9775" t="s">
        <v>16</v>
      </c>
      <c r="E9775" t="s">
        <v>19</v>
      </c>
      <c r="F9775" t="s">
        <v>20</v>
      </c>
      <c r="G9775" t="s">
        <v>17</v>
      </c>
      <c r="H9775" s="11">
        <v>1678.6</v>
      </c>
      <c r="I9775" s="11">
        <v>10.40732</v>
      </c>
      <c r="J9775" s="13">
        <f>data[[#This Row],[Clicks]]/data[[#This Row],[Impressions]]</f>
        <v>6.2000000000000006E-3</v>
      </c>
      <c r="K9775" s="1">
        <v>0.34000000000000008</v>
      </c>
      <c r="L9775" s="2">
        <v>3.538488800000001</v>
      </c>
      <c r="M9775">
        <v>3</v>
      </c>
      <c r="N9775" s="1">
        <f>IF(data[[#This Row],[Conversions]]=0,0,data[[#This Row],[Spend, Dollars]]/data[[#This Row],[Conversions]])</f>
        <v>1.1794962666666671</v>
      </c>
      <c r="O9775" s="13">
        <f>data[[#This Row],[Conversions]]/data[[#This Row],[Clicks]]</f>
        <v>0.28825864872032375</v>
      </c>
      <c r="P9775" s="11">
        <v>160</v>
      </c>
      <c r="Q9775" s="11">
        <f>IF(data[[#This Row],[Spend, Dollars]]=0,0,data[[#This Row],[Total conversion value, Dollars]]/data[[#This Row],[Spend, Dollars]])</f>
        <v>45.217042936521366</v>
      </c>
      <c r="R9775" s="2">
        <v>52.8</v>
      </c>
      <c r="S9775" s="2">
        <v>9</v>
      </c>
      <c r="T9775" s="2">
        <v>1</v>
      </c>
      <c r="U9775" s="2">
        <f t="shared" si="152"/>
        <v>62.8</v>
      </c>
    </row>
    <row r="9776" spans="1:21" x14ac:dyDescent="0.2">
      <c r="A9776" t="s">
        <v>23</v>
      </c>
      <c r="B9776" s="3">
        <v>45135</v>
      </c>
      <c r="C9776" s="10" t="str">
        <f>TEXT(data[[#This Row],[Date]],"mmmm")</f>
        <v>July</v>
      </c>
      <c r="D9776" t="s">
        <v>16</v>
      </c>
      <c r="E9776" t="s">
        <v>19</v>
      </c>
      <c r="F9776" t="s">
        <v>20</v>
      </c>
      <c r="G9776" t="s">
        <v>17</v>
      </c>
      <c r="H9776" s="11">
        <v>994</v>
      </c>
      <c r="I9776" s="11">
        <v>3.5784000000000007</v>
      </c>
      <c r="J9776" s="13">
        <f>data[[#This Row],[Clicks]]/data[[#This Row],[Impressions]]</f>
        <v>3.6000000000000008E-3</v>
      </c>
      <c r="K9776" s="1">
        <v>1.1199999999999997</v>
      </c>
      <c r="L9776" s="2">
        <v>4.0078079999999998</v>
      </c>
      <c r="M9776">
        <v>4</v>
      </c>
      <c r="N9776" s="1">
        <f>IF(data[[#This Row],[Conversions]]=0,0,data[[#This Row],[Spend, Dollars]]/data[[#This Row],[Conversions]])</f>
        <v>1.001952</v>
      </c>
      <c r="O9776" s="13">
        <f>data[[#This Row],[Conversions]]/data[[#This Row],[Clicks]]</f>
        <v>1.1178180192264697</v>
      </c>
      <c r="P9776" s="11">
        <v>261</v>
      </c>
      <c r="Q9776" s="11">
        <f>IF(data[[#This Row],[Spend, Dollars]]=0,0,data[[#This Row],[Total conversion value, Dollars]]/data[[#This Row],[Spend, Dollars]])</f>
        <v>65.122880137970682</v>
      </c>
      <c r="R9776" s="2">
        <v>82.8</v>
      </c>
      <c r="S9776" s="2">
        <v>22.5</v>
      </c>
      <c r="T9776" s="2">
        <v>2</v>
      </c>
      <c r="U9776" s="2">
        <f t="shared" si="152"/>
        <v>107.3</v>
      </c>
    </row>
    <row r="9777" spans="1:21" x14ac:dyDescent="0.2">
      <c r="A9777" t="s">
        <v>23</v>
      </c>
      <c r="B9777" s="3">
        <v>45136</v>
      </c>
      <c r="C9777" s="10" t="str">
        <f>TEXT(data[[#This Row],[Date]],"mmmm")</f>
        <v>July</v>
      </c>
      <c r="D9777" t="s">
        <v>16</v>
      </c>
      <c r="E9777" t="s">
        <v>19</v>
      </c>
      <c r="F9777" t="s">
        <v>20</v>
      </c>
      <c r="G9777" t="s">
        <v>17</v>
      </c>
      <c r="H9777" s="11">
        <v>809.39999999999986</v>
      </c>
      <c r="I9777" s="11">
        <v>3.3185399999999992</v>
      </c>
      <c r="J9777" s="13">
        <f>data[[#This Row],[Clicks]]/data[[#This Row],[Impressions]]</f>
        <v>4.0999999999999995E-3</v>
      </c>
      <c r="K9777" s="1">
        <v>0.82999999999999974</v>
      </c>
      <c r="L9777" s="2">
        <v>2.7543881999999984</v>
      </c>
      <c r="M9777">
        <v>5</v>
      </c>
      <c r="N9777" s="1">
        <f>IF(data[[#This Row],[Conversions]]=0,0,data[[#This Row],[Spend, Dollars]]/data[[#This Row],[Conversions]])</f>
        <v>0.55087763999999972</v>
      </c>
      <c r="O9777" s="13">
        <f>data[[#This Row],[Conversions]]/data[[#This Row],[Clicks]]</f>
        <v>1.5066866754657173</v>
      </c>
      <c r="P9777" s="11">
        <v>198</v>
      </c>
      <c r="Q9777" s="11">
        <f>IF(data[[#This Row],[Spend, Dollars]]=0,0,data[[#This Row],[Total conversion value, Dollars]]/data[[#This Row],[Spend, Dollars]])</f>
        <v>71.885291986075202</v>
      </c>
      <c r="R9777" s="2">
        <v>80.399999999999991</v>
      </c>
      <c r="S9777" s="2">
        <v>0</v>
      </c>
      <c r="T9777" s="2">
        <v>3</v>
      </c>
      <c r="U9777" s="2">
        <f t="shared" si="152"/>
        <v>83.399999999999991</v>
      </c>
    </row>
    <row r="9778" spans="1:21" x14ac:dyDescent="0.2">
      <c r="A9778" t="s">
        <v>23</v>
      </c>
      <c r="B9778" s="3">
        <v>45137</v>
      </c>
      <c r="C9778" s="10" t="str">
        <f>TEXT(data[[#This Row],[Date]],"mmmm")</f>
        <v>July</v>
      </c>
      <c r="D9778" t="s">
        <v>16</v>
      </c>
      <c r="E9778" t="s">
        <v>19</v>
      </c>
      <c r="F9778" t="s">
        <v>20</v>
      </c>
      <c r="G9778" t="s">
        <v>17</v>
      </c>
      <c r="H9778" s="11">
        <v>1059.1999999999998</v>
      </c>
      <c r="I9778" s="11">
        <v>7.2025599999999992</v>
      </c>
      <c r="J9778" s="13">
        <f>data[[#This Row],[Clicks]]/data[[#This Row],[Impressions]]</f>
        <v>6.8000000000000005E-3</v>
      </c>
      <c r="K9778" s="1">
        <v>1.2199999999999998</v>
      </c>
      <c r="L9778" s="2">
        <v>8.7871231999999964</v>
      </c>
      <c r="M9778">
        <v>5</v>
      </c>
      <c r="N9778" s="1">
        <f>IF(data[[#This Row],[Conversions]]=0,0,data[[#This Row],[Spend, Dollars]]/data[[#This Row],[Conversions]])</f>
        <v>1.7574246399999993</v>
      </c>
      <c r="O9778" s="13">
        <f>data[[#This Row],[Conversions]]/data[[#This Row],[Clicks]]</f>
        <v>0.69419761862448914</v>
      </c>
      <c r="P9778" s="11">
        <v>432</v>
      </c>
      <c r="Q9778" s="11">
        <f>IF(data[[#This Row],[Spend, Dollars]]=0,0,data[[#This Row],[Total conversion value, Dollars]]/data[[#This Row],[Spend, Dollars]])</f>
        <v>49.162847745209739</v>
      </c>
      <c r="R9778" s="2">
        <v>84</v>
      </c>
      <c r="S9778" s="2">
        <v>12</v>
      </c>
      <c r="T9778" s="2">
        <v>5</v>
      </c>
      <c r="U9778" s="2">
        <f t="shared" si="152"/>
        <v>101</v>
      </c>
    </row>
    <row r="9779" spans="1:21" x14ac:dyDescent="0.2">
      <c r="A9779" t="s">
        <v>23</v>
      </c>
      <c r="B9779" s="3">
        <v>45138</v>
      </c>
      <c r="C9779" s="10" t="str">
        <f>TEXT(data[[#This Row],[Date]],"mmmm")</f>
        <v>July</v>
      </c>
      <c r="D9779" t="s">
        <v>16</v>
      </c>
      <c r="E9779" t="s">
        <v>19</v>
      </c>
      <c r="F9779" t="s">
        <v>20</v>
      </c>
      <c r="G9779" t="s">
        <v>17</v>
      </c>
      <c r="H9779" s="11">
        <v>1268.3999999999999</v>
      </c>
      <c r="I9779" s="11">
        <v>10.7814</v>
      </c>
      <c r="J9779" s="13">
        <f>data[[#This Row],[Clicks]]/data[[#This Row],[Impressions]]</f>
        <v>8.5000000000000006E-3</v>
      </c>
      <c r="K9779" s="1">
        <v>1.1399999999999997</v>
      </c>
      <c r="L9779" s="2">
        <v>12.290795999999997</v>
      </c>
      <c r="M9779">
        <v>4</v>
      </c>
      <c r="N9779" s="1">
        <f>IF(data[[#This Row],[Conversions]]=0,0,data[[#This Row],[Spend, Dollars]]/data[[#This Row],[Conversions]])</f>
        <v>3.0726989999999992</v>
      </c>
      <c r="O9779" s="13">
        <f>data[[#This Row],[Conversions]]/data[[#This Row],[Clicks]]</f>
        <v>0.37100933088467175</v>
      </c>
      <c r="P9779" s="11">
        <v>284</v>
      </c>
      <c r="Q9779" s="11">
        <f>IF(data[[#This Row],[Spend, Dollars]]=0,0,data[[#This Row],[Total conversion value, Dollars]]/data[[#This Row],[Spend, Dollars]])</f>
        <v>23.106721484922545</v>
      </c>
      <c r="R9779" s="2">
        <v>84</v>
      </c>
      <c r="S9779" s="2">
        <v>18</v>
      </c>
      <c r="T9779" s="2">
        <v>3</v>
      </c>
      <c r="U9779" s="2">
        <f t="shared" si="152"/>
        <v>105</v>
      </c>
    </row>
    <row r="9780" spans="1:21" x14ac:dyDescent="0.2">
      <c r="A9780" t="s">
        <v>23</v>
      </c>
      <c r="B9780" s="3">
        <v>45139</v>
      </c>
      <c r="C9780" s="10" t="str">
        <f>TEXT(data[[#This Row],[Date]],"mmmm")</f>
        <v>August</v>
      </c>
      <c r="D9780" t="s">
        <v>16</v>
      </c>
      <c r="E9780" t="s">
        <v>19</v>
      </c>
      <c r="F9780" t="s">
        <v>20</v>
      </c>
      <c r="G9780" t="s">
        <v>17</v>
      </c>
      <c r="H9780" s="11">
        <v>1089</v>
      </c>
      <c r="I9780" s="11">
        <v>4.355999999999999</v>
      </c>
      <c r="J9780" s="13">
        <f>data[[#This Row],[Clicks]]/data[[#This Row],[Impressions]]</f>
        <v>3.9999999999999992E-3</v>
      </c>
      <c r="K9780" s="1">
        <v>0.64999999999999969</v>
      </c>
      <c r="L9780" s="2">
        <v>2.8313999999999981</v>
      </c>
      <c r="M9780">
        <v>3</v>
      </c>
      <c r="N9780" s="1">
        <f>IF(data[[#This Row],[Conversions]]=0,0,data[[#This Row],[Spend, Dollars]]/data[[#This Row],[Conversions]])</f>
        <v>0.94379999999999942</v>
      </c>
      <c r="O9780" s="13">
        <f>data[[#This Row],[Conversions]]/data[[#This Row],[Clicks]]</f>
        <v>0.6887052341597798</v>
      </c>
      <c r="P9780" s="11">
        <v>145</v>
      </c>
      <c r="Q9780" s="11">
        <f>IF(data[[#This Row],[Spend, Dollars]]=0,0,data[[#This Row],[Total conversion value, Dollars]]/data[[#This Row],[Spend, Dollars]])</f>
        <v>51.211414847778521</v>
      </c>
      <c r="R9780" s="2">
        <v>36</v>
      </c>
      <c r="S9780" s="2">
        <v>16.5</v>
      </c>
      <c r="T9780" s="2">
        <v>6</v>
      </c>
      <c r="U9780" s="2">
        <f t="shared" si="152"/>
        <v>58.5</v>
      </c>
    </row>
    <row r="9781" spans="1:21" x14ac:dyDescent="0.2">
      <c r="A9781" t="s">
        <v>23</v>
      </c>
      <c r="B9781" s="3">
        <v>45140</v>
      </c>
      <c r="C9781" s="10" t="str">
        <f>TEXT(data[[#This Row],[Date]],"mmmm")</f>
        <v>August</v>
      </c>
      <c r="D9781" t="s">
        <v>16</v>
      </c>
      <c r="E9781" t="s">
        <v>19</v>
      </c>
      <c r="F9781" t="s">
        <v>20</v>
      </c>
      <c r="G9781" t="s">
        <v>17</v>
      </c>
      <c r="H9781" s="11">
        <v>1507.3999999999999</v>
      </c>
      <c r="I9781" s="11">
        <v>9.1951400000000003</v>
      </c>
      <c r="J9781" s="13">
        <f>data[[#This Row],[Clicks]]/data[[#This Row],[Impressions]]</f>
        <v>6.1000000000000004E-3</v>
      </c>
      <c r="K9781" s="1">
        <v>0.99999999999999967</v>
      </c>
      <c r="L9781" s="2">
        <v>9.1951399999999968</v>
      </c>
      <c r="M9781">
        <v>4</v>
      </c>
      <c r="N9781" s="1">
        <f>IF(data[[#This Row],[Conversions]]=0,0,data[[#This Row],[Spend, Dollars]]/data[[#This Row],[Conversions]])</f>
        <v>2.2987849999999992</v>
      </c>
      <c r="O9781" s="13">
        <f>data[[#This Row],[Conversions]]/data[[#This Row],[Clicks]]</f>
        <v>0.43501240872895897</v>
      </c>
      <c r="P9781" s="11">
        <v>246</v>
      </c>
      <c r="Q9781" s="11">
        <f>IF(data[[#This Row],[Spend, Dollars]]=0,0,data[[#This Row],[Total conversion value, Dollars]]/data[[#This Row],[Spend, Dollars]])</f>
        <v>26.753263136830988</v>
      </c>
      <c r="R9781" s="2">
        <v>79.2</v>
      </c>
      <c r="S9781" s="2">
        <v>6</v>
      </c>
      <c r="T9781" s="2">
        <v>0</v>
      </c>
      <c r="U9781" s="2">
        <f t="shared" si="152"/>
        <v>85.2</v>
      </c>
    </row>
    <row r="9782" spans="1:21" x14ac:dyDescent="0.2">
      <c r="A9782" t="s">
        <v>23</v>
      </c>
      <c r="B9782" s="3">
        <v>45141</v>
      </c>
      <c r="C9782" s="10" t="str">
        <f>TEXT(data[[#This Row],[Date]],"mmmm")</f>
        <v>August</v>
      </c>
      <c r="D9782" t="s">
        <v>16</v>
      </c>
      <c r="E9782" t="s">
        <v>19</v>
      </c>
      <c r="F9782" t="s">
        <v>20</v>
      </c>
      <c r="G9782" t="s">
        <v>17</v>
      </c>
      <c r="H9782" s="11">
        <v>898.19999999999982</v>
      </c>
      <c r="I9782" s="11">
        <v>3.8622599999999991</v>
      </c>
      <c r="J9782" s="13">
        <f>data[[#This Row],[Clicks]]/data[[#This Row],[Impressions]]</f>
        <v>4.3E-3</v>
      </c>
      <c r="K9782" s="1">
        <v>1.2799999999999998</v>
      </c>
      <c r="L9782" s="2">
        <v>4.9436927999999982</v>
      </c>
      <c r="M9782">
        <v>0</v>
      </c>
      <c r="N9782" s="1">
        <f>IF(data[[#This Row],[Conversions]]=0,0,data[[#This Row],[Spend, Dollars]]/data[[#This Row],[Conversions]])</f>
        <v>0</v>
      </c>
      <c r="O9782" s="13">
        <f>data[[#This Row],[Conversions]]/data[[#This Row],[Clicks]]</f>
        <v>0</v>
      </c>
      <c r="P9782" s="11">
        <v>30</v>
      </c>
      <c r="Q9782" s="11">
        <f>IF(data[[#This Row],[Spend, Dollars]]=0,0,data[[#This Row],[Total conversion value, Dollars]]/data[[#This Row],[Spend, Dollars]])</f>
        <v>6.0683382268412815</v>
      </c>
      <c r="R9782" s="2">
        <v>94.8</v>
      </c>
      <c r="S9782" s="2">
        <v>15</v>
      </c>
      <c r="T9782" s="2">
        <v>5</v>
      </c>
      <c r="U9782" s="2">
        <f t="shared" si="152"/>
        <v>114.8</v>
      </c>
    </row>
    <row r="9783" spans="1:21" x14ac:dyDescent="0.2">
      <c r="A9783" t="s">
        <v>23</v>
      </c>
      <c r="B9783" s="3">
        <v>45142</v>
      </c>
      <c r="C9783" s="10" t="str">
        <f>TEXT(data[[#This Row],[Date]],"mmmm")</f>
        <v>August</v>
      </c>
      <c r="D9783" t="s">
        <v>16</v>
      </c>
      <c r="E9783" t="s">
        <v>19</v>
      </c>
      <c r="F9783" t="s">
        <v>20</v>
      </c>
      <c r="G9783" t="s">
        <v>17</v>
      </c>
      <c r="H9783" s="11">
        <v>1133.5</v>
      </c>
      <c r="I9783" s="11">
        <v>7.1410499999999999</v>
      </c>
      <c r="J9783" s="13">
        <f>data[[#This Row],[Clicks]]/data[[#This Row],[Impressions]]</f>
        <v>6.3E-3</v>
      </c>
      <c r="K9783" s="1">
        <v>1.2599999999999998</v>
      </c>
      <c r="L9783" s="2">
        <v>8.9977229999999988</v>
      </c>
      <c r="M9783">
        <v>4</v>
      </c>
      <c r="N9783" s="1">
        <f>IF(data[[#This Row],[Conversions]]=0,0,data[[#This Row],[Spend, Dollars]]/data[[#This Row],[Conversions]])</f>
        <v>2.2494307499999997</v>
      </c>
      <c r="O9783" s="13">
        <f>data[[#This Row],[Conversions]]/data[[#This Row],[Clicks]]</f>
        <v>0.5601417158541111</v>
      </c>
      <c r="P9783" s="11">
        <v>139</v>
      </c>
      <c r="Q9783" s="11">
        <f>IF(data[[#This Row],[Spend, Dollars]]=0,0,data[[#This Row],[Total conversion value, Dollars]]/data[[#This Row],[Spend, Dollars]])</f>
        <v>15.44835287772251</v>
      </c>
      <c r="R9783" s="2">
        <v>66</v>
      </c>
      <c r="S9783" s="2">
        <v>21</v>
      </c>
      <c r="T9783" s="2">
        <v>9</v>
      </c>
      <c r="U9783" s="2">
        <f t="shared" si="152"/>
        <v>96</v>
      </c>
    </row>
    <row r="9784" spans="1:21" x14ac:dyDescent="0.2">
      <c r="A9784" t="s">
        <v>23</v>
      </c>
      <c r="B9784" s="3">
        <v>45143</v>
      </c>
      <c r="C9784" s="10" t="str">
        <f>TEXT(data[[#This Row],[Date]],"mmmm")</f>
        <v>August</v>
      </c>
      <c r="D9784" t="s">
        <v>16</v>
      </c>
      <c r="E9784" t="s">
        <v>19</v>
      </c>
      <c r="F9784" t="s">
        <v>20</v>
      </c>
      <c r="G9784" t="s">
        <v>17</v>
      </c>
      <c r="H9784" s="11">
        <v>1186.0999999999999</v>
      </c>
      <c r="I9784" s="11">
        <v>3.5583</v>
      </c>
      <c r="J9784" s="13">
        <f>data[[#This Row],[Clicks]]/data[[#This Row],[Impressions]]</f>
        <v>3.0000000000000001E-3</v>
      </c>
      <c r="K9784" s="1">
        <v>0.80999999999999972</v>
      </c>
      <c r="L9784" s="2">
        <v>2.8822229999999989</v>
      </c>
      <c r="M9784">
        <v>2</v>
      </c>
      <c r="N9784" s="1">
        <f>IF(data[[#This Row],[Conversions]]=0,0,data[[#This Row],[Spend, Dollars]]/data[[#This Row],[Conversions]])</f>
        <v>1.4411114999999994</v>
      </c>
      <c r="O9784" s="13">
        <f>data[[#This Row],[Conversions]]/data[[#This Row],[Clicks]]</f>
        <v>0.56206615518646541</v>
      </c>
      <c r="P9784" s="11">
        <v>136</v>
      </c>
      <c r="Q9784" s="11">
        <f>IF(data[[#This Row],[Spend, Dollars]]=0,0,data[[#This Row],[Total conversion value, Dollars]]/data[[#This Row],[Spend, Dollars]])</f>
        <v>47.185800682320576</v>
      </c>
      <c r="R9784" s="2">
        <v>45.6</v>
      </c>
      <c r="S9784" s="2">
        <v>10.5</v>
      </c>
      <c r="T9784" s="2">
        <v>6</v>
      </c>
      <c r="U9784" s="2">
        <f t="shared" si="152"/>
        <v>62.1</v>
      </c>
    </row>
    <row r="9785" spans="1:21" x14ac:dyDescent="0.2">
      <c r="A9785" t="s">
        <v>23</v>
      </c>
      <c r="B9785" s="3">
        <v>45144</v>
      </c>
      <c r="C9785" s="10" t="str">
        <f>TEXT(data[[#This Row],[Date]],"mmmm")</f>
        <v>August</v>
      </c>
      <c r="D9785" t="s">
        <v>16</v>
      </c>
      <c r="E9785" t="s">
        <v>19</v>
      </c>
      <c r="F9785" t="s">
        <v>20</v>
      </c>
      <c r="G9785" t="s">
        <v>17</v>
      </c>
      <c r="H9785" s="11">
        <v>1240</v>
      </c>
      <c r="I9785" s="11">
        <v>6.3240000000000007</v>
      </c>
      <c r="J9785" s="13">
        <f>data[[#This Row],[Clicks]]/data[[#This Row],[Impressions]]</f>
        <v>5.1000000000000004E-3</v>
      </c>
      <c r="K9785" s="1">
        <v>0.60999999999999976</v>
      </c>
      <c r="L9785" s="2">
        <v>3.8576399999999991</v>
      </c>
      <c r="M9785">
        <v>1</v>
      </c>
      <c r="N9785" s="1">
        <f>IF(data[[#This Row],[Conversions]]=0,0,data[[#This Row],[Spend, Dollars]]/data[[#This Row],[Conversions]])</f>
        <v>3.8576399999999991</v>
      </c>
      <c r="O9785" s="13">
        <f>data[[#This Row],[Conversions]]/data[[#This Row],[Clicks]]</f>
        <v>0.15812776723592661</v>
      </c>
      <c r="P9785" s="11">
        <v>75</v>
      </c>
      <c r="Q9785" s="11">
        <f>IF(data[[#This Row],[Spend, Dollars]]=0,0,data[[#This Row],[Total conversion value, Dollars]]/data[[#This Row],[Spend, Dollars]])</f>
        <v>19.441938594581149</v>
      </c>
      <c r="R9785" s="2">
        <v>40.799999999999997</v>
      </c>
      <c r="S9785" s="2">
        <v>10.5</v>
      </c>
      <c r="T9785" s="2">
        <v>10</v>
      </c>
      <c r="U9785" s="2">
        <f t="shared" si="152"/>
        <v>61.3</v>
      </c>
    </row>
    <row r="9786" spans="1:21" x14ac:dyDescent="0.2">
      <c r="A9786" t="s">
        <v>23</v>
      </c>
      <c r="B9786" s="3">
        <v>45145</v>
      </c>
      <c r="C9786" s="10" t="str">
        <f>TEXT(data[[#This Row],[Date]],"mmmm")</f>
        <v>August</v>
      </c>
      <c r="D9786" t="s">
        <v>16</v>
      </c>
      <c r="E9786" t="s">
        <v>19</v>
      </c>
      <c r="F9786" t="s">
        <v>20</v>
      </c>
      <c r="G9786" t="s">
        <v>17</v>
      </c>
      <c r="H9786" s="11">
        <v>1267.1999999999998</v>
      </c>
      <c r="I9786" s="11">
        <v>6.08256</v>
      </c>
      <c r="J9786" s="13">
        <f>data[[#This Row],[Clicks]]/data[[#This Row],[Impressions]]</f>
        <v>4.8000000000000004E-3</v>
      </c>
      <c r="K9786" s="1">
        <v>0.34000000000000008</v>
      </c>
      <c r="L9786" s="2">
        <v>2.0680704000000003</v>
      </c>
      <c r="M9786">
        <v>2</v>
      </c>
      <c r="N9786" s="1">
        <f>IF(data[[#This Row],[Conversions]]=0,0,data[[#This Row],[Spend, Dollars]]/data[[#This Row],[Conversions]])</f>
        <v>1.0340352000000002</v>
      </c>
      <c r="O9786" s="13">
        <f>data[[#This Row],[Conversions]]/data[[#This Row],[Clicks]]</f>
        <v>0.32880892255892258</v>
      </c>
      <c r="P9786" s="11">
        <v>96</v>
      </c>
      <c r="Q9786" s="11">
        <f>IF(data[[#This Row],[Spend, Dollars]]=0,0,data[[#This Row],[Total conversion value, Dollars]]/data[[#This Row],[Spend, Dollars]])</f>
        <v>46.420083184789057</v>
      </c>
      <c r="R9786" s="2">
        <v>90</v>
      </c>
      <c r="S9786" s="2">
        <v>10.5</v>
      </c>
      <c r="T9786" s="2">
        <v>6</v>
      </c>
      <c r="U9786" s="2">
        <f t="shared" si="152"/>
        <v>106.5</v>
      </c>
    </row>
    <row r="9787" spans="1:21" x14ac:dyDescent="0.2">
      <c r="A9787" t="s">
        <v>23</v>
      </c>
      <c r="B9787" s="3">
        <v>45146</v>
      </c>
      <c r="C9787" s="10" t="str">
        <f>TEXT(data[[#This Row],[Date]],"mmmm")</f>
        <v>August</v>
      </c>
      <c r="D9787" t="s">
        <v>16</v>
      </c>
      <c r="E9787" t="s">
        <v>19</v>
      </c>
      <c r="F9787" t="s">
        <v>20</v>
      </c>
      <c r="G9787" t="s">
        <v>17</v>
      </c>
      <c r="H9787" s="11">
        <v>1005.3999999999999</v>
      </c>
      <c r="I9787" s="11">
        <v>5.6302399999999988</v>
      </c>
      <c r="J9787" s="13">
        <f>data[[#This Row],[Clicks]]/data[[#This Row],[Impressions]]</f>
        <v>5.5999999999999999E-3</v>
      </c>
      <c r="K9787" s="1">
        <v>0.99999999999999967</v>
      </c>
      <c r="L9787" s="2">
        <v>5.630239999999997</v>
      </c>
      <c r="M9787">
        <v>3</v>
      </c>
      <c r="N9787" s="1">
        <f>IF(data[[#This Row],[Conversions]]=0,0,data[[#This Row],[Spend, Dollars]]/data[[#This Row],[Conversions]])</f>
        <v>1.8767466666666657</v>
      </c>
      <c r="O9787" s="13">
        <f>data[[#This Row],[Conversions]]/data[[#This Row],[Clicks]]</f>
        <v>0.53283696609736009</v>
      </c>
      <c r="P9787" s="11">
        <v>203</v>
      </c>
      <c r="Q9787" s="11">
        <f>IF(data[[#This Row],[Spend, Dollars]]=0,0,data[[#This Row],[Total conversion value, Dollars]]/data[[#This Row],[Spend, Dollars]])</f>
        <v>36.05530137258804</v>
      </c>
      <c r="R9787" s="2">
        <v>43.199999999999996</v>
      </c>
      <c r="S9787" s="2">
        <v>19.5</v>
      </c>
      <c r="T9787" s="2">
        <v>1</v>
      </c>
      <c r="U9787" s="2">
        <f t="shared" si="152"/>
        <v>63.699999999999996</v>
      </c>
    </row>
    <row r="9788" spans="1:21" x14ac:dyDescent="0.2">
      <c r="A9788" t="s">
        <v>23</v>
      </c>
      <c r="B9788" s="3">
        <v>45147</v>
      </c>
      <c r="C9788" s="10" t="str">
        <f>TEXT(data[[#This Row],[Date]],"mmmm")</f>
        <v>August</v>
      </c>
      <c r="D9788" t="s">
        <v>16</v>
      </c>
      <c r="E9788" t="s">
        <v>19</v>
      </c>
      <c r="F9788" t="s">
        <v>20</v>
      </c>
      <c r="G9788" t="s">
        <v>17</v>
      </c>
      <c r="H9788" s="11">
        <v>1506.8999999999999</v>
      </c>
      <c r="I9788" s="11">
        <v>12.055199999999999</v>
      </c>
      <c r="J9788" s="13">
        <f>data[[#This Row],[Clicks]]/data[[#This Row],[Impressions]]</f>
        <v>8.0000000000000002E-3</v>
      </c>
      <c r="K9788" s="1">
        <v>0.87999999999999978</v>
      </c>
      <c r="L9788" s="2">
        <v>10.608575999999998</v>
      </c>
      <c r="M9788">
        <v>1</v>
      </c>
      <c r="N9788" s="1">
        <f>IF(data[[#This Row],[Conversions]]=0,0,data[[#This Row],[Spend, Dollars]]/data[[#This Row],[Conversions]])</f>
        <v>10.608575999999998</v>
      </c>
      <c r="O9788" s="13">
        <f>data[[#This Row],[Conversions]]/data[[#This Row],[Clicks]]</f>
        <v>8.2951755259141294E-2</v>
      </c>
      <c r="P9788" s="11">
        <v>52</v>
      </c>
      <c r="Q9788" s="11">
        <f>IF(data[[#This Row],[Spend, Dollars]]=0,0,data[[#This Row],[Total conversion value, Dollars]]/data[[#This Row],[Spend, Dollars]])</f>
        <v>4.9016946289492589</v>
      </c>
      <c r="R9788" s="2">
        <v>57.599999999999994</v>
      </c>
      <c r="S9788" s="2">
        <v>15</v>
      </c>
      <c r="T9788" s="2">
        <v>2</v>
      </c>
      <c r="U9788" s="2">
        <f t="shared" si="152"/>
        <v>74.599999999999994</v>
      </c>
    </row>
    <row r="9789" spans="1:21" x14ac:dyDescent="0.2">
      <c r="A9789" t="s">
        <v>23</v>
      </c>
      <c r="B9789" s="3">
        <v>45148</v>
      </c>
      <c r="C9789" s="10" t="str">
        <f>TEXT(data[[#This Row],[Date]],"mmmm")</f>
        <v>August</v>
      </c>
      <c r="D9789" t="s">
        <v>16</v>
      </c>
      <c r="E9789" t="s">
        <v>19</v>
      </c>
      <c r="F9789" t="s">
        <v>20</v>
      </c>
      <c r="G9789" t="s">
        <v>17</v>
      </c>
      <c r="H9789" s="11">
        <v>1383.3999999999999</v>
      </c>
      <c r="I9789" s="11">
        <v>10.098819999999998</v>
      </c>
      <c r="J9789" s="13">
        <f>data[[#This Row],[Clicks]]/data[[#This Row],[Impressions]]</f>
        <v>7.2999999999999992E-3</v>
      </c>
      <c r="K9789" s="1">
        <v>1.19</v>
      </c>
      <c r="L9789" s="2">
        <v>12.017595799999997</v>
      </c>
      <c r="M9789">
        <v>3</v>
      </c>
      <c r="N9789" s="1">
        <f>IF(data[[#This Row],[Conversions]]=0,0,data[[#This Row],[Spend, Dollars]]/data[[#This Row],[Conversions]])</f>
        <v>4.0058652666666656</v>
      </c>
      <c r="O9789" s="13">
        <f>data[[#This Row],[Conversions]]/data[[#This Row],[Clicks]]</f>
        <v>0.29706440950526897</v>
      </c>
      <c r="P9789" s="11">
        <v>209</v>
      </c>
      <c r="Q9789" s="11">
        <f>IF(data[[#This Row],[Spend, Dollars]]=0,0,data[[#This Row],[Total conversion value, Dollars]]/data[[#This Row],[Spend, Dollars]])</f>
        <v>17.391165710532555</v>
      </c>
      <c r="R9789" s="2">
        <v>92.399999999999991</v>
      </c>
      <c r="S9789" s="2">
        <v>3</v>
      </c>
      <c r="T9789" s="2">
        <v>5</v>
      </c>
      <c r="U9789" s="2">
        <f t="shared" si="152"/>
        <v>100.39999999999999</v>
      </c>
    </row>
    <row r="9790" spans="1:21" x14ac:dyDescent="0.2">
      <c r="A9790" t="s">
        <v>23</v>
      </c>
      <c r="B9790" s="3">
        <v>45149</v>
      </c>
      <c r="C9790" s="10" t="str">
        <f>TEXT(data[[#This Row],[Date]],"mmmm")</f>
        <v>August</v>
      </c>
      <c r="D9790" t="s">
        <v>16</v>
      </c>
      <c r="E9790" t="s">
        <v>19</v>
      </c>
      <c r="F9790" t="s">
        <v>20</v>
      </c>
      <c r="G9790" t="s">
        <v>17</v>
      </c>
      <c r="H9790" s="11">
        <v>1028</v>
      </c>
      <c r="I9790" s="11">
        <v>7.9156000000000004</v>
      </c>
      <c r="J9790" s="13">
        <f>data[[#This Row],[Clicks]]/data[[#This Row],[Impressions]]</f>
        <v>7.7000000000000002E-3</v>
      </c>
      <c r="K9790" s="1">
        <v>1.2399999999999998</v>
      </c>
      <c r="L9790" s="2">
        <v>9.8153439999999978</v>
      </c>
      <c r="M9790">
        <v>2</v>
      </c>
      <c r="N9790" s="1">
        <f>IF(data[[#This Row],[Conversions]]=0,0,data[[#This Row],[Spend, Dollars]]/data[[#This Row],[Conversions]])</f>
        <v>4.9076719999999989</v>
      </c>
      <c r="O9790" s="13">
        <f>data[[#This Row],[Conversions]]/data[[#This Row],[Clicks]]</f>
        <v>0.25266562231542777</v>
      </c>
      <c r="P9790" s="11">
        <v>171</v>
      </c>
      <c r="Q9790" s="11">
        <f>IF(data[[#This Row],[Spend, Dollars]]=0,0,data[[#This Row],[Total conversion value, Dollars]]/data[[#This Row],[Spend, Dollars]])</f>
        <v>17.42170218384603</v>
      </c>
      <c r="R9790" s="2">
        <v>54</v>
      </c>
      <c r="S9790" s="2">
        <v>12</v>
      </c>
      <c r="T9790" s="2">
        <v>8</v>
      </c>
      <c r="U9790" s="2">
        <f t="shared" si="152"/>
        <v>74</v>
      </c>
    </row>
    <row r="9791" spans="1:21" x14ac:dyDescent="0.2">
      <c r="A9791" t="s">
        <v>23</v>
      </c>
      <c r="B9791" s="3">
        <v>45150</v>
      </c>
      <c r="C9791" s="10" t="str">
        <f>TEXT(data[[#This Row],[Date]],"mmmm")</f>
        <v>August</v>
      </c>
      <c r="D9791" t="s">
        <v>16</v>
      </c>
      <c r="E9791" t="s">
        <v>19</v>
      </c>
      <c r="F9791" t="s">
        <v>20</v>
      </c>
      <c r="G9791" t="s">
        <v>17</v>
      </c>
      <c r="H9791" s="11">
        <v>782.3</v>
      </c>
      <c r="I9791" s="11">
        <v>4.0679599999999994</v>
      </c>
      <c r="J9791" s="13">
        <f>data[[#This Row],[Clicks]]/data[[#This Row],[Impressions]]</f>
        <v>5.1999999999999998E-3</v>
      </c>
      <c r="K9791" s="1">
        <v>0.55999999999999983</v>
      </c>
      <c r="L9791" s="2">
        <v>2.278057599999999</v>
      </c>
      <c r="M9791">
        <v>5</v>
      </c>
      <c r="N9791" s="1">
        <f>IF(data[[#This Row],[Conversions]]=0,0,data[[#This Row],[Spend, Dollars]]/data[[#This Row],[Conversions]])</f>
        <v>0.45561151999999983</v>
      </c>
      <c r="O9791" s="13">
        <f>data[[#This Row],[Conversions]]/data[[#This Row],[Clicks]]</f>
        <v>1.2291172971218991</v>
      </c>
      <c r="P9791" s="11">
        <v>212</v>
      </c>
      <c r="Q9791" s="11">
        <f>IF(data[[#This Row],[Spend, Dollars]]=0,0,data[[#This Row],[Total conversion value, Dollars]]/data[[#This Row],[Spend, Dollars]])</f>
        <v>93.061738210658106</v>
      </c>
      <c r="R9791" s="2">
        <v>74.399999999999991</v>
      </c>
      <c r="S9791" s="2">
        <v>16.5</v>
      </c>
      <c r="T9791" s="2">
        <v>7</v>
      </c>
      <c r="U9791" s="2">
        <f t="shared" si="152"/>
        <v>97.899999999999991</v>
      </c>
    </row>
    <row r="9792" spans="1:21" x14ac:dyDescent="0.2">
      <c r="A9792" t="s">
        <v>23</v>
      </c>
      <c r="B9792" s="3">
        <v>45151</v>
      </c>
      <c r="C9792" s="10" t="str">
        <f>TEXT(data[[#This Row],[Date]],"mmmm")</f>
        <v>August</v>
      </c>
      <c r="D9792" t="s">
        <v>16</v>
      </c>
      <c r="E9792" t="s">
        <v>19</v>
      </c>
      <c r="F9792" t="s">
        <v>20</v>
      </c>
      <c r="G9792" t="s">
        <v>17</v>
      </c>
      <c r="H9792" s="11">
        <v>881.89999999999986</v>
      </c>
      <c r="I9792" s="11">
        <v>9.0835699999999981</v>
      </c>
      <c r="J9792" s="13">
        <f>data[[#This Row],[Clicks]]/data[[#This Row],[Impressions]]</f>
        <v>1.03E-2</v>
      </c>
      <c r="K9792" s="1">
        <v>1.2499999999999998</v>
      </c>
      <c r="L9792" s="2">
        <v>11.354462499999995</v>
      </c>
      <c r="M9792">
        <v>2</v>
      </c>
      <c r="N9792" s="1">
        <f>IF(data[[#This Row],[Conversions]]=0,0,data[[#This Row],[Spend, Dollars]]/data[[#This Row],[Conversions]])</f>
        <v>5.6772312499999975</v>
      </c>
      <c r="O9792" s="13">
        <f>data[[#This Row],[Conversions]]/data[[#This Row],[Clicks]]</f>
        <v>0.22017774949716912</v>
      </c>
      <c r="P9792" s="11">
        <v>181</v>
      </c>
      <c r="Q9792" s="11">
        <f>IF(data[[#This Row],[Spend, Dollars]]=0,0,data[[#This Row],[Total conversion value, Dollars]]/data[[#This Row],[Spend, Dollars]])</f>
        <v>15.940869063595047</v>
      </c>
      <c r="R9792" s="2">
        <v>66</v>
      </c>
      <c r="S9792" s="2">
        <v>21</v>
      </c>
      <c r="T9792" s="2">
        <v>6</v>
      </c>
      <c r="U9792" s="2">
        <f t="shared" si="152"/>
        <v>93</v>
      </c>
    </row>
    <row r="9793" spans="1:21" x14ac:dyDescent="0.2">
      <c r="A9793" t="s">
        <v>23</v>
      </c>
      <c r="B9793" s="3">
        <v>45152</v>
      </c>
      <c r="C9793" s="10" t="str">
        <f>TEXT(data[[#This Row],[Date]],"mmmm")</f>
        <v>August</v>
      </c>
      <c r="D9793" t="s">
        <v>16</v>
      </c>
      <c r="E9793" t="s">
        <v>19</v>
      </c>
      <c r="F9793" t="s">
        <v>20</v>
      </c>
      <c r="G9793" t="s">
        <v>17</v>
      </c>
      <c r="H9793" s="11">
        <v>1383.1</v>
      </c>
      <c r="I9793" s="11">
        <v>7.4687399999999995</v>
      </c>
      <c r="J9793" s="13">
        <f>data[[#This Row],[Clicks]]/data[[#This Row],[Impressions]]</f>
        <v>5.4000000000000003E-3</v>
      </c>
      <c r="K9793" s="1">
        <v>0.73999999999999977</v>
      </c>
      <c r="L9793" s="2">
        <v>5.5268675999999983</v>
      </c>
      <c r="M9793">
        <v>4</v>
      </c>
      <c r="N9793" s="1">
        <f>IF(data[[#This Row],[Conversions]]=0,0,data[[#This Row],[Spend, Dollars]]/data[[#This Row],[Conversions]])</f>
        <v>1.3817168999999996</v>
      </c>
      <c r="O9793" s="13">
        <f>data[[#This Row],[Conversions]]/data[[#This Row],[Clicks]]</f>
        <v>0.53556557063172638</v>
      </c>
      <c r="P9793" s="11">
        <v>314</v>
      </c>
      <c r="Q9793" s="11">
        <f>IF(data[[#This Row],[Spend, Dollars]]=0,0,data[[#This Row],[Total conversion value, Dollars]]/data[[#This Row],[Spend, Dollars]])</f>
        <v>56.813374722419638</v>
      </c>
      <c r="R9793" s="2">
        <v>86.399999999999991</v>
      </c>
      <c r="S9793" s="2">
        <v>15</v>
      </c>
      <c r="T9793" s="2">
        <v>2</v>
      </c>
      <c r="U9793" s="2">
        <f t="shared" si="152"/>
        <v>103.39999999999999</v>
      </c>
    </row>
    <row r="9794" spans="1:21" x14ac:dyDescent="0.2">
      <c r="A9794" t="s">
        <v>23</v>
      </c>
      <c r="B9794" s="3">
        <v>45153</v>
      </c>
      <c r="C9794" s="10" t="str">
        <f>TEXT(data[[#This Row],[Date]],"mmmm")</f>
        <v>August</v>
      </c>
      <c r="D9794" t="s">
        <v>16</v>
      </c>
      <c r="E9794" t="s">
        <v>19</v>
      </c>
      <c r="F9794" t="s">
        <v>20</v>
      </c>
      <c r="G9794" t="s">
        <v>17</v>
      </c>
      <c r="H9794" s="11">
        <v>1658.8</v>
      </c>
      <c r="I9794" s="11">
        <v>3.9811200000000002</v>
      </c>
      <c r="J9794" s="13">
        <f>data[[#This Row],[Clicks]]/data[[#This Row],[Impressions]]</f>
        <v>2.4000000000000002E-3</v>
      </c>
      <c r="K9794" s="1">
        <v>0.10000000000000002</v>
      </c>
      <c r="L9794" s="2">
        <v>0.39811200000000008</v>
      </c>
      <c r="M9794">
        <v>3</v>
      </c>
      <c r="N9794" s="1">
        <f>IF(data[[#This Row],[Conversions]]=0,0,data[[#This Row],[Spend, Dollars]]/data[[#This Row],[Conversions]])</f>
        <v>0.13270400000000002</v>
      </c>
      <c r="O9794" s="13">
        <f>data[[#This Row],[Conversions]]/data[[#This Row],[Clicks]]</f>
        <v>0.75355678803954662</v>
      </c>
      <c r="P9794" s="11">
        <v>238</v>
      </c>
      <c r="Q9794" s="11">
        <f>IF(data[[#This Row],[Spend, Dollars]]=0,0,data[[#This Row],[Total conversion value, Dollars]]/data[[#This Row],[Spend, Dollars]])</f>
        <v>597.82171851137355</v>
      </c>
      <c r="R9794" s="2">
        <v>38.4</v>
      </c>
      <c r="S9794" s="2">
        <v>19.5</v>
      </c>
      <c r="T9794" s="2">
        <v>1</v>
      </c>
      <c r="U9794" s="2">
        <f t="shared" si="152"/>
        <v>58.9</v>
      </c>
    </row>
    <row r="9795" spans="1:21" x14ac:dyDescent="0.2">
      <c r="A9795" t="s">
        <v>23</v>
      </c>
      <c r="B9795" s="3">
        <v>45154</v>
      </c>
      <c r="C9795" s="10" t="str">
        <f>TEXT(data[[#This Row],[Date]],"mmmm")</f>
        <v>August</v>
      </c>
      <c r="D9795" t="s">
        <v>16</v>
      </c>
      <c r="E9795" t="s">
        <v>19</v>
      </c>
      <c r="F9795" t="s">
        <v>20</v>
      </c>
      <c r="G9795" t="s">
        <v>17</v>
      </c>
      <c r="H9795" s="11">
        <v>1641.3999999999999</v>
      </c>
      <c r="I9795" s="11">
        <v>14.116039999999998</v>
      </c>
      <c r="J9795" s="13">
        <f>data[[#This Row],[Clicks]]/data[[#This Row],[Impressions]]</f>
        <v>8.6E-3</v>
      </c>
      <c r="K9795" s="1">
        <v>0.75999999999999979</v>
      </c>
      <c r="L9795" s="2">
        <v>10.728190399999995</v>
      </c>
      <c r="M9795">
        <v>3</v>
      </c>
      <c r="N9795" s="1">
        <f>IF(data[[#This Row],[Conversions]]=0,0,data[[#This Row],[Spend, Dollars]]/data[[#This Row],[Conversions]])</f>
        <v>3.5760634666666653</v>
      </c>
      <c r="O9795" s="13">
        <f>data[[#This Row],[Conversions]]/data[[#This Row],[Clicks]]</f>
        <v>0.21252419233722775</v>
      </c>
      <c r="P9795" s="11">
        <v>216</v>
      </c>
      <c r="Q9795" s="11">
        <f>IF(data[[#This Row],[Spend, Dollars]]=0,0,data[[#This Row],[Total conversion value, Dollars]]/data[[#This Row],[Spend, Dollars]])</f>
        <v>20.133870853000531</v>
      </c>
      <c r="R9795" s="2">
        <v>81.599999999999994</v>
      </c>
      <c r="S9795" s="2">
        <v>9</v>
      </c>
      <c r="T9795" s="2">
        <v>1</v>
      </c>
      <c r="U9795" s="2">
        <f t="shared" ref="U9795:U9858" si="153">SUM(R9795:T9795)</f>
        <v>91.6</v>
      </c>
    </row>
    <row r="9796" spans="1:21" x14ac:dyDescent="0.2">
      <c r="A9796" t="s">
        <v>23</v>
      </c>
      <c r="B9796" s="3">
        <v>45155</v>
      </c>
      <c r="C9796" s="10" t="str">
        <f>TEXT(data[[#This Row],[Date]],"mmmm")</f>
        <v>August</v>
      </c>
      <c r="D9796" t="s">
        <v>16</v>
      </c>
      <c r="E9796" t="s">
        <v>19</v>
      </c>
      <c r="F9796" t="s">
        <v>20</v>
      </c>
      <c r="G9796" t="s">
        <v>17</v>
      </c>
      <c r="H9796" s="11">
        <v>1232.3999999999999</v>
      </c>
      <c r="I9796" s="11">
        <v>2.8345199999999995</v>
      </c>
      <c r="J9796" s="13">
        <f>data[[#This Row],[Clicks]]/data[[#This Row],[Impressions]]</f>
        <v>2.3E-3</v>
      </c>
      <c r="K9796" s="1">
        <v>0.28000000000000003</v>
      </c>
      <c r="L9796" s="2">
        <v>0.79366559999999997</v>
      </c>
      <c r="M9796">
        <v>2</v>
      </c>
      <c r="N9796" s="1">
        <f>IF(data[[#This Row],[Conversions]]=0,0,data[[#This Row],[Spend, Dollars]]/data[[#This Row],[Conversions]])</f>
        <v>0.39683279999999999</v>
      </c>
      <c r="O9796" s="13">
        <f>data[[#This Row],[Conversions]]/data[[#This Row],[Clicks]]</f>
        <v>0.70558683657197707</v>
      </c>
      <c r="P9796" s="11">
        <v>175</v>
      </c>
      <c r="Q9796" s="11">
        <f>IF(data[[#This Row],[Spend, Dollars]]=0,0,data[[#This Row],[Total conversion value, Dollars]]/data[[#This Row],[Spend, Dollars]])</f>
        <v>220.49588642874281</v>
      </c>
      <c r="R9796" s="2">
        <v>60</v>
      </c>
      <c r="S9796" s="2">
        <v>16.5</v>
      </c>
      <c r="T9796" s="2">
        <v>5</v>
      </c>
      <c r="U9796" s="2">
        <f t="shared" si="153"/>
        <v>81.5</v>
      </c>
    </row>
    <row r="9797" spans="1:21" x14ac:dyDescent="0.2">
      <c r="A9797" t="s">
        <v>23</v>
      </c>
      <c r="B9797" s="3">
        <v>45156</v>
      </c>
      <c r="C9797" s="10" t="str">
        <f>TEXT(data[[#This Row],[Date]],"mmmm")</f>
        <v>August</v>
      </c>
      <c r="D9797" t="s">
        <v>16</v>
      </c>
      <c r="E9797" t="s">
        <v>19</v>
      </c>
      <c r="F9797" t="s">
        <v>20</v>
      </c>
      <c r="G9797" t="s">
        <v>17</v>
      </c>
      <c r="H9797" s="11">
        <v>1150.8</v>
      </c>
      <c r="I9797" s="11">
        <v>9.5516399999999972</v>
      </c>
      <c r="J9797" s="13">
        <f>data[[#This Row],[Clicks]]/data[[#This Row],[Impressions]]</f>
        <v>8.2999999999999984E-3</v>
      </c>
      <c r="K9797" s="1">
        <v>1.0699999999999998</v>
      </c>
      <c r="L9797" s="2">
        <v>10.220254799999996</v>
      </c>
      <c r="M9797">
        <v>1</v>
      </c>
      <c r="N9797" s="1">
        <f>IF(data[[#This Row],[Conversions]]=0,0,data[[#This Row],[Spend, Dollars]]/data[[#This Row],[Conversions]])</f>
        <v>10.220254799999996</v>
      </c>
      <c r="O9797" s="13">
        <f>data[[#This Row],[Conversions]]/data[[#This Row],[Clicks]]</f>
        <v>0.10469406300907491</v>
      </c>
      <c r="P9797" s="11">
        <v>14</v>
      </c>
      <c r="Q9797" s="11">
        <f>IF(data[[#This Row],[Spend, Dollars]]=0,0,data[[#This Row],[Total conversion value, Dollars]]/data[[#This Row],[Spend, Dollars]])</f>
        <v>1.3698288618009804</v>
      </c>
      <c r="R9797" s="2">
        <v>52.8</v>
      </c>
      <c r="S9797" s="2">
        <v>7.5</v>
      </c>
      <c r="T9797" s="2">
        <v>6</v>
      </c>
      <c r="U9797" s="2">
        <f t="shared" si="153"/>
        <v>66.3</v>
      </c>
    </row>
    <row r="9798" spans="1:21" x14ac:dyDescent="0.2">
      <c r="A9798" t="s">
        <v>23</v>
      </c>
      <c r="B9798" s="3">
        <v>45157</v>
      </c>
      <c r="C9798" s="10" t="str">
        <f>TEXT(data[[#This Row],[Date]],"mmmm")</f>
        <v>August</v>
      </c>
      <c r="D9798" t="s">
        <v>16</v>
      </c>
      <c r="E9798" t="s">
        <v>19</v>
      </c>
      <c r="F9798" t="s">
        <v>20</v>
      </c>
      <c r="G9798" t="s">
        <v>17</v>
      </c>
      <c r="H9798" s="11">
        <v>1518.6999999999998</v>
      </c>
      <c r="I9798" s="11">
        <v>7.8972399999999974</v>
      </c>
      <c r="J9798" s="13">
        <f>data[[#This Row],[Clicks]]/data[[#This Row],[Impressions]]</f>
        <v>5.1999999999999989E-3</v>
      </c>
      <c r="K9798" s="1">
        <v>8.0000000000000029E-2</v>
      </c>
      <c r="L9798" s="2">
        <v>0.63177919999999999</v>
      </c>
      <c r="M9798">
        <v>5</v>
      </c>
      <c r="N9798" s="1">
        <f>IF(data[[#This Row],[Conversions]]=0,0,data[[#This Row],[Spend, Dollars]]/data[[#This Row],[Conversions]])</f>
        <v>0.12635584</v>
      </c>
      <c r="O9798" s="13">
        <f>data[[#This Row],[Conversions]]/data[[#This Row],[Clicks]]</f>
        <v>0.63313258809406847</v>
      </c>
      <c r="P9798" s="11">
        <v>124</v>
      </c>
      <c r="Q9798" s="11">
        <f>IF(data[[#This Row],[Spend, Dollars]]=0,0,data[[#This Row],[Total conversion value, Dollars]]/data[[#This Row],[Spend, Dollars]])</f>
        <v>196.27110230916119</v>
      </c>
      <c r="R9798" s="2">
        <v>87.6</v>
      </c>
      <c r="S9798" s="2">
        <v>10.5</v>
      </c>
      <c r="T9798" s="2">
        <v>7</v>
      </c>
      <c r="U9798" s="2">
        <f t="shared" si="153"/>
        <v>105.1</v>
      </c>
    </row>
    <row r="9799" spans="1:21" x14ac:dyDescent="0.2">
      <c r="A9799" t="s">
        <v>23</v>
      </c>
      <c r="B9799" s="3">
        <v>45158</v>
      </c>
      <c r="C9799" s="10" t="str">
        <f>TEXT(data[[#This Row],[Date]],"mmmm")</f>
        <v>August</v>
      </c>
      <c r="D9799" t="s">
        <v>16</v>
      </c>
      <c r="E9799" t="s">
        <v>19</v>
      </c>
      <c r="F9799" t="s">
        <v>20</v>
      </c>
      <c r="G9799" t="s">
        <v>17</v>
      </c>
      <c r="H9799" s="11">
        <v>1521.5</v>
      </c>
      <c r="I9799" s="11">
        <v>9.281150000000002</v>
      </c>
      <c r="J9799" s="13">
        <f>data[[#This Row],[Clicks]]/data[[#This Row],[Impressions]]</f>
        <v>6.1000000000000013E-3</v>
      </c>
      <c r="K9799" s="1">
        <v>0.79999999999999971</v>
      </c>
      <c r="L9799" s="2">
        <v>7.4249199999999993</v>
      </c>
      <c r="M9799">
        <v>4</v>
      </c>
      <c r="N9799" s="1">
        <f>IF(data[[#This Row],[Conversions]]=0,0,data[[#This Row],[Spend, Dollars]]/data[[#This Row],[Conversions]])</f>
        <v>1.8562299999999998</v>
      </c>
      <c r="O9799" s="13">
        <f>data[[#This Row],[Conversions]]/data[[#This Row],[Clicks]]</f>
        <v>0.43098107454356399</v>
      </c>
      <c r="P9799" s="11">
        <v>301</v>
      </c>
      <c r="Q9799" s="11">
        <f>IF(data[[#This Row],[Spend, Dollars]]=0,0,data[[#This Row],[Total conversion value, Dollars]]/data[[#This Row],[Spend, Dollars]])</f>
        <v>40.539157324253999</v>
      </c>
      <c r="R9799" s="2">
        <v>74.399999999999991</v>
      </c>
      <c r="S9799" s="2">
        <v>9</v>
      </c>
      <c r="T9799" s="2">
        <v>7</v>
      </c>
      <c r="U9799" s="2">
        <f t="shared" si="153"/>
        <v>90.399999999999991</v>
      </c>
    </row>
    <row r="9800" spans="1:21" x14ac:dyDescent="0.2">
      <c r="A9800" t="s">
        <v>23</v>
      </c>
      <c r="B9800" s="3">
        <v>45159</v>
      </c>
      <c r="C9800" s="10" t="str">
        <f>TEXT(data[[#This Row],[Date]],"mmmm")</f>
        <v>August</v>
      </c>
      <c r="D9800" t="s">
        <v>16</v>
      </c>
      <c r="E9800" t="s">
        <v>19</v>
      </c>
      <c r="F9800" t="s">
        <v>20</v>
      </c>
      <c r="G9800" t="s">
        <v>17</v>
      </c>
      <c r="H9800" s="11">
        <v>1754.8</v>
      </c>
      <c r="I9800" s="11">
        <v>5.6153599999999981</v>
      </c>
      <c r="J9800" s="13">
        <f>data[[#This Row],[Clicks]]/data[[#This Row],[Impressions]]</f>
        <v>3.1999999999999989E-3</v>
      </c>
      <c r="K9800" s="1">
        <v>1.18</v>
      </c>
      <c r="L9800" s="2">
        <v>6.6261247999999977</v>
      </c>
      <c r="M9800">
        <v>0</v>
      </c>
      <c r="N9800" s="1">
        <f>IF(data[[#This Row],[Conversions]]=0,0,data[[#This Row],[Spend, Dollars]]/data[[#This Row],[Conversions]])</f>
        <v>0</v>
      </c>
      <c r="O9800" s="13">
        <f>data[[#This Row],[Conversions]]/data[[#This Row],[Clicks]]</f>
        <v>0</v>
      </c>
      <c r="P9800" s="11">
        <v>9</v>
      </c>
      <c r="Q9800" s="11">
        <f>IF(data[[#This Row],[Spend, Dollars]]=0,0,data[[#This Row],[Total conversion value, Dollars]]/data[[#This Row],[Spend, Dollars]])</f>
        <v>1.3582599591242235</v>
      </c>
      <c r="R9800" s="2">
        <v>69.599999999999994</v>
      </c>
      <c r="S9800" s="2">
        <v>4.5</v>
      </c>
      <c r="T9800" s="2">
        <v>5</v>
      </c>
      <c r="U9800" s="2">
        <f t="shared" si="153"/>
        <v>79.099999999999994</v>
      </c>
    </row>
    <row r="9801" spans="1:21" x14ac:dyDescent="0.2">
      <c r="A9801" t="s">
        <v>23</v>
      </c>
      <c r="B9801" s="3">
        <v>45160</v>
      </c>
      <c r="C9801" s="10" t="str">
        <f>TEXT(data[[#This Row],[Date]],"mmmm")</f>
        <v>August</v>
      </c>
      <c r="D9801" t="s">
        <v>16</v>
      </c>
      <c r="E9801" t="s">
        <v>19</v>
      </c>
      <c r="F9801" t="s">
        <v>20</v>
      </c>
      <c r="G9801" t="s">
        <v>17</v>
      </c>
      <c r="H9801" s="11">
        <v>1321.6999999999998</v>
      </c>
      <c r="I9801" s="11">
        <v>10.573600000000001</v>
      </c>
      <c r="J9801" s="13">
        <f>data[[#This Row],[Clicks]]/data[[#This Row],[Impressions]]</f>
        <v>8.0000000000000019E-3</v>
      </c>
      <c r="K9801" s="1">
        <v>0.51999999999999991</v>
      </c>
      <c r="L9801" s="2">
        <v>5.4982719999999992</v>
      </c>
      <c r="M9801">
        <v>5</v>
      </c>
      <c r="N9801" s="1">
        <f>IF(data[[#This Row],[Conversions]]=0,0,data[[#This Row],[Spend, Dollars]]/data[[#This Row],[Conversions]])</f>
        <v>1.0996543999999999</v>
      </c>
      <c r="O9801" s="13">
        <f>data[[#This Row],[Conversions]]/data[[#This Row],[Clicks]]</f>
        <v>0.47287584171899821</v>
      </c>
      <c r="P9801" s="11">
        <v>314</v>
      </c>
      <c r="Q9801" s="11">
        <f>IF(data[[#This Row],[Spend, Dollars]]=0,0,data[[#This Row],[Total conversion value, Dollars]]/data[[#This Row],[Spend, Dollars]])</f>
        <v>57.108851653755956</v>
      </c>
      <c r="R9801" s="2">
        <v>73.2</v>
      </c>
      <c r="S9801" s="2">
        <v>25.5</v>
      </c>
      <c r="T9801" s="2">
        <v>10</v>
      </c>
      <c r="U9801" s="2">
        <f t="shared" si="153"/>
        <v>108.7</v>
      </c>
    </row>
    <row r="9802" spans="1:21" x14ac:dyDescent="0.2">
      <c r="A9802" t="s">
        <v>23</v>
      </c>
      <c r="B9802" s="3">
        <v>45161</v>
      </c>
      <c r="C9802" s="10" t="str">
        <f>TEXT(data[[#This Row],[Date]],"mmmm")</f>
        <v>August</v>
      </c>
      <c r="D9802" t="s">
        <v>16</v>
      </c>
      <c r="E9802" t="s">
        <v>19</v>
      </c>
      <c r="F9802" t="s">
        <v>20</v>
      </c>
      <c r="G9802" t="s">
        <v>17</v>
      </c>
      <c r="H9802" s="11">
        <v>1173.8</v>
      </c>
      <c r="I9802" s="11">
        <v>11.268479999999998</v>
      </c>
      <c r="J9802" s="13">
        <f>data[[#This Row],[Clicks]]/data[[#This Row],[Impressions]]</f>
        <v>9.5999999999999992E-3</v>
      </c>
      <c r="K9802" s="1">
        <v>0.51</v>
      </c>
      <c r="L9802" s="2">
        <v>5.7469247999999995</v>
      </c>
      <c r="M9802">
        <v>1</v>
      </c>
      <c r="N9802" s="1">
        <f>IF(data[[#This Row],[Conversions]]=0,0,data[[#This Row],[Spend, Dollars]]/data[[#This Row],[Conversions]])</f>
        <v>5.7469247999999995</v>
      </c>
      <c r="O9802" s="13">
        <f>data[[#This Row],[Conversions]]/data[[#This Row],[Clicks]]</f>
        <v>8.8743113534389739E-2</v>
      </c>
      <c r="P9802" s="11">
        <v>73</v>
      </c>
      <c r="Q9802" s="11">
        <f>IF(data[[#This Row],[Spend, Dollars]]=0,0,data[[#This Row],[Total conversion value, Dollars]]/data[[#This Row],[Spend, Dollars]])</f>
        <v>12.702445662765591</v>
      </c>
      <c r="R9802" s="2">
        <v>96</v>
      </c>
      <c r="S9802" s="2">
        <v>16.5</v>
      </c>
      <c r="T9802" s="2">
        <v>2</v>
      </c>
      <c r="U9802" s="2">
        <f t="shared" si="153"/>
        <v>114.5</v>
      </c>
    </row>
    <row r="9803" spans="1:21" x14ac:dyDescent="0.2">
      <c r="A9803" t="s">
        <v>23</v>
      </c>
      <c r="B9803" s="3">
        <v>45162</v>
      </c>
      <c r="C9803" s="10" t="str">
        <f>TEXT(data[[#This Row],[Date]],"mmmm")</f>
        <v>August</v>
      </c>
      <c r="D9803" t="s">
        <v>16</v>
      </c>
      <c r="E9803" t="s">
        <v>19</v>
      </c>
      <c r="F9803" t="s">
        <v>20</v>
      </c>
      <c r="G9803" t="s">
        <v>17</v>
      </c>
      <c r="H9803" s="11">
        <v>1157.8</v>
      </c>
      <c r="I9803" s="11">
        <v>8.4519400000000005</v>
      </c>
      <c r="J9803" s="13">
        <f>data[[#This Row],[Clicks]]/data[[#This Row],[Impressions]]</f>
        <v>7.3000000000000009E-3</v>
      </c>
      <c r="K9803" s="1">
        <v>0.97999999999999987</v>
      </c>
      <c r="L9803" s="2">
        <v>8.2829011999999995</v>
      </c>
      <c r="M9803">
        <v>4</v>
      </c>
      <c r="N9803" s="1">
        <f>IF(data[[#This Row],[Conversions]]=0,0,data[[#This Row],[Spend, Dollars]]/data[[#This Row],[Conversions]])</f>
        <v>2.0707252999999999</v>
      </c>
      <c r="O9803" s="13">
        <f>data[[#This Row],[Conversions]]/data[[#This Row],[Clicks]]</f>
        <v>0.47326412634259113</v>
      </c>
      <c r="P9803" s="11">
        <v>190</v>
      </c>
      <c r="Q9803" s="11">
        <f>IF(data[[#This Row],[Spend, Dollars]]=0,0,data[[#This Row],[Total conversion value, Dollars]]/data[[#This Row],[Spend, Dollars]])</f>
        <v>22.938822450278654</v>
      </c>
      <c r="R9803" s="2">
        <v>57.599999999999994</v>
      </c>
      <c r="S9803" s="2">
        <v>7.5</v>
      </c>
      <c r="T9803" s="2">
        <v>6</v>
      </c>
      <c r="U9803" s="2">
        <f t="shared" si="153"/>
        <v>71.099999999999994</v>
      </c>
    </row>
    <row r="9804" spans="1:21" x14ac:dyDescent="0.2">
      <c r="A9804" t="s">
        <v>23</v>
      </c>
      <c r="B9804" s="3">
        <v>45163</v>
      </c>
      <c r="C9804" s="10" t="str">
        <f>TEXT(data[[#This Row],[Date]],"mmmm")</f>
        <v>August</v>
      </c>
      <c r="D9804" t="s">
        <v>16</v>
      </c>
      <c r="E9804" t="s">
        <v>19</v>
      </c>
      <c r="F9804" t="s">
        <v>20</v>
      </c>
      <c r="G9804" t="s">
        <v>17</v>
      </c>
      <c r="H9804" s="11">
        <v>987</v>
      </c>
      <c r="I9804" s="11">
        <v>6.1193999999999997</v>
      </c>
      <c r="J9804" s="13">
        <f>data[[#This Row],[Clicks]]/data[[#This Row],[Impressions]]</f>
        <v>6.1999999999999998E-3</v>
      </c>
      <c r="K9804" s="1">
        <v>0.35000000000000003</v>
      </c>
      <c r="L9804" s="2">
        <v>2.1417900000000003</v>
      </c>
      <c r="M9804">
        <v>1</v>
      </c>
      <c r="N9804" s="1">
        <f>IF(data[[#This Row],[Conversions]]=0,0,data[[#This Row],[Spend, Dollars]]/data[[#This Row],[Conversions]])</f>
        <v>2.1417900000000003</v>
      </c>
      <c r="O9804" s="13">
        <f>data[[#This Row],[Conversions]]/data[[#This Row],[Clicks]]</f>
        <v>0.16341471386083603</v>
      </c>
      <c r="P9804" s="11">
        <v>47</v>
      </c>
      <c r="Q9804" s="11">
        <f>IF(data[[#This Row],[Spend, Dollars]]=0,0,data[[#This Row],[Total conversion value, Dollars]]/data[[#This Row],[Spend, Dollars]])</f>
        <v>21.944261575597977</v>
      </c>
      <c r="R9804" s="2">
        <v>34.799999999999997</v>
      </c>
      <c r="S9804" s="2">
        <v>24</v>
      </c>
      <c r="T9804" s="2">
        <v>7</v>
      </c>
      <c r="U9804" s="2">
        <f t="shared" si="153"/>
        <v>65.8</v>
      </c>
    </row>
    <row r="9805" spans="1:21" x14ac:dyDescent="0.2">
      <c r="A9805" t="s">
        <v>23</v>
      </c>
      <c r="B9805" s="3">
        <v>45164</v>
      </c>
      <c r="C9805" s="10" t="str">
        <f>TEXT(data[[#This Row],[Date]],"mmmm")</f>
        <v>August</v>
      </c>
      <c r="D9805" t="s">
        <v>16</v>
      </c>
      <c r="E9805" t="s">
        <v>19</v>
      </c>
      <c r="F9805" t="s">
        <v>20</v>
      </c>
      <c r="G9805" t="s">
        <v>17</v>
      </c>
      <c r="H9805" s="11">
        <v>1603.6999999999998</v>
      </c>
      <c r="I9805" s="11">
        <v>8.4996099999999988</v>
      </c>
      <c r="J9805" s="13">
        <f>data[[#This Row],[Clicks]]/data[[#This Row],[Impressions]]</f>
        <v>5.3E-3</v>
      </c>
      <c r="K9805" s="1">
        <v>0.63999999999999979</v>
      </c>
      <c r="L9805" s="2">
        <v>5.4397503999999977</v>
      </c>
      <c r="M9805">
        <v>3</v>
      </c>
      <c r="N9805" s="1">
        <f>IF(data[[#This Row],[Conversions]]=0,0,data[[#This Row],[Spend, Dollars]]/data[[#This Row],[Conversions]])</f>
        <v>1.8132501333333326</v>
      </c>
      <c r="O9805" s="13">
        <f>data[[#This Row],[Conversions]]/data[[#This Row],[Clicks]]</f>
        <v>0.35295737098525704</v>
      </c>
      <c r="P9805" s="11">
        <v>205</v>
      </c>
      <c r="Q9805" s="11">
        <f>IF(data[[#This Row],[Spend, Dollars]]=0,0,data[[#This Row],[Total conversion value, Dollars]]/data[[#This Row],[Spend, Dollars]])</f>
        <v>37.685552631238387</v>
      </c>
      <c r="R9805" s="2">
        <v>79.2</v>
      </c>
      <c r="S9805" s="2">
        <v>13.5</v>
      </c>
      <c r="T9805" s="2">
        <v>0</v>
      </c>
      <c r="U9805" s="2">
        <f t="shared" si="153"/>
        <v>92.7</v>
      </c>
    </row>
    <row r="9806" spans="1:21" x14ac:dyDescent="0.2">
      <c r="A9806" t="s">
        <v>23</v>
      </c>
      <c r="B9806" s="3">
        <v>45165</v>
      </c>
      <c r="C9806" s="10" t="str">
        <f>TEXT(data[[#This Row],[Date]],"mmmm")</f>
        <v>August</v>
      </c>
      <c r="D9806" t="s">
        <v>16</v>
      </c>
      <c r="E9806" t="s">
        <v>19</v>
      </c>
      <c r="F9806" t="s">
        <v>20</v>
      </c>
      <c r="G9806" t="s">
        <v>17</v>
      </c>
      <c r="H9806" s="11">
        <v>1724.1</v>
      </c>
      <c r="I9806" s="11">
        <v>6.2067599999999992</v>
      </c>
      <c r="J9806" s="13">
        <f>data[[#This Row],[Clicks]]/data[[#This Row],[Impressions]]</f>
        <v>3.5999999999999999E-3</v>
      </c>
      <c r="K9806" s="1">
        <v>0.22000000000000006</v>
      </c>
      <c r="L9806" s="2">
        <v>1.3654872000000002</v>
      </c>
      <c r="M9806">
        <v>2</v>
      </c>
      <c r="N9806" s="1">
        <f>IF(data[[#This Row],[Conversions]]=0,0,data[[#This Row],[Spend, Dollars]]/data[[#This Row],[Conversions]])</f>
        <v>0.68274360000000012</v>
      </c>
      <c r="O9806" s="13">
        <f>data[[#This Row],[Conversions]]/data[[#This Row],[Clicks]]</f>
        <v>0.32222931126707016</v>
      </c>
      <c r="P9806" s="11">
        <v>184</v>
      </c>
      <c r="Q9806" s="11">
        <f>IF(data[[#This Row],[Spend, Dollars]]=0,0,data[[#This Row],[Total conversion value, Dollars]]/data[[#This Row],[Spend, Dollars]])</f>
        <v>134.75043925713837</v>
      </c>
      <c r="R9806" s="2">
        <v>72</v>
      </c>
      <c r="S9806" s="2">
        <v>21</v>
      </c>
      <c r="T9806" s="2">
        <v>8</v>
      </c>
      <c r="U9806" s="2">
        <f t="shared" si="153"/>
        <v>101</v>
      </c>
    </row>
    <row r="9807" spans="1:21" x14ac:dyDescent="0.2">
      <c r="A9807" t="s">
        <v>23</v>
      </c>
      <c r="B9807" s="3">
        <v>45166</v>
      </c>
      <c r="C9807" s="10" t="str">
        <f>TEXT(data[[#This Row],[Date]],"mmmm")</f>
        <v>August</v>
      </c>
      <c r="D9807" t="s">
        <v>16</v>
      </c>
      <c r="E9807" t="s">
        <v>19</v>
      </c>
      <c r="F9807" t="s">
        <v>20</v>
      </c>
      <c r="G9807" t="s">
        <v>17</v>
      </c>
      <c r="H9807" s="11">
        <v>1327.1</v>
      </c>
      <c r="I9807" s="11">
        <v>7.166339999999999</v>
      </c>
      <c r="J9807" s="13">
        <f>data[[#This Row],[Clicks]]/data[[#This Row],[Impressions]]</f>
        <v>5.3999999999999994E-3</v>
      </c>
      <c r="K9807" s="1">
        <v>0.34000000000000008</v>
      </c>
      <c r="L9807" s="2">
        <v>2.4365556000000002</v>
      </c>
      <c r="M9807">
        <v>0</v>
      </c>
      <c r="N9807" s="1">
        <f>IF(data[[#This Row],[Conversions]]=0,0,data[[#This Row],[Spend, Dollars]]/data[[#This Row],[Conversions]])</f>
        <v>0</v>
      </c>
      <c r="O9807" s="13">
        <f>data[[#This Row],[Conversions]]/data[[#This Row],[Clicks]]</f>
        <v>0</v>
      </c>
      <c r="P9807" s="11">
        <v>11</v>
      </c>
      <c r="Q9807" s="11">
        <f>IF(data[[#This Row],[Spend, Dollars]]=0,0,data[[#This Row],[Total conversion value, Dollars]]/data[[#This Row],[Spend, Dollars]])</f>
        <v>4.5145696654736707</v>
      </c>
      <c r="R9807" s="2">
        <v>66</v>
      </c>
      <c r="S9807" s="2">
        <v>0</v>
      </c>
      <c r="T9807" s="2">
        <v>9</v>
      </c>
      <c r="U9807" s="2">
        <f t="shared" si="153"/>
        <v>75</v>
      </c>
    </row>
    <row r="9808" spans="1:21" x14ac:dyDescent="0.2">
      <c r="A9808" t="s">
        <v>23</v>
      </c>
      <c r="B9808" s="3">
        <v>45167</v>
      </c>
      <c r="C9808" s="10" t="str">
        <f>TEXT(data[[#This Row],[Date]],"mmmm")</f>
        <v>August</v>
      </c>
      <c r="D9808" t="s">
        <v>16</v>
      </c>
      <c r="E9808" t="s">
        <v>19</v>
      </c>
      <c r="F9808" t="s">
        <v>20</v>
      </c>
      <c r="G9808" t="s">
        <v>17</v>
      </c>
      <c r="H9808" s="11">
        <v>1344.3</v>
      </c>
      <c r="I9808" s="11">
        <v>12.636419999999998</v>
      </c>
      <c r="J9808" s="13">
        <f>data[[#This Row],[Clicks]]/data[[#This Row],[Impressions]]</f>
        <v>9.3999999999999986E-3</v>
      </c>
      <c r="K9808" s="1">
        <v>0.23000000000000004</v>
      </c>
      <c r="L9808" s="2">
        <v>2.9063765999999998</v>
      </c>
      <c r="M9808">
        <v>1</v>
      </c>
      <c r="N9808" s="1">
        <f>IF(data[[#This Row],[Conversions]]=0,0,data[[#This Row],[Spend, Dollars]]/data[[#This Row],[Conversions]])</f>
        <v>2.9063765999999998</v>
      </c>
      <c r="O9808" s="13">
        <f>data[[#This Row],[Conversions]]/data[[#This Row],[Clicks]]</f>
        <v>7.9136337665256476E-2</v>
      </c>
      <c r="P9808" s="11">
        <v>107</v>
      </c>
      <c r="Q9808" s="11">
        <f>IF(data[[#This Row],[Spend, Dollars]]=0,0,data[[#This Row],[Total conversion value, Dollars]]/data[[#This Row],[Spend, Dollars]])</f>
        <v>36.815600566010616</v>
      </c>
      <c r="R9808" s="2">
        <v>46.8</v>
      </c>
      <c r="S9808" s="2">
        <v>19.5</v>
      </c>
      <c r="T9808" s="2">
        <v>5</v>
      </c>
      <c r="U9808" s="2">
        <f t="shared" si="153"/>
        <v>71.3</v>
      </c>
    </row>
    <row r="9809" spans="1:21" x14ac:dyDescent="0.2">
      <c r="A9809" t="s">
        <v>23</v>
      </c>
      <c r="B9809" s="3">
        <v>45168</v>
      </c>
      <c r="C9809" s="10" t="str">
        <f>TEXT(data[[#This Row],[Date]],"mmmm")</f>
        <v>August</v>
      </c>
      <c r="D9809" t="s">
        <v>16</v>
      </c>
      <c r="E9809" t="s">
        <v>19</v>
      </c>
      <c r="F9809" t="s">
        <v>20</v>
      </c>
      <c r="G9809" t="s">
        <v>17</v>
      </c>
      <c r="H9809" s="11">
        <v>892.09999999999991</v>
      </c>
      <c r="I9809" s="11">
        <v>3.5683999999999996</v>
      </c>
      <c r="J9809" s="13">
        <f>data[[#This Row],[Clicks]]/data[[#This Row],[Impressions]]</f>
        <v>4.0000000000000001E-3</v>
      </c>
      <c r="K9809" s="1">
        <v>0.32000000000000006</v>
      </c>
      <c r="L9809" s="2">
        <v>1.141888</v>
      </c>
      <c r="M9809">
        <v>0</v>
      </c>
      <c r="N9809" s="1">
        <f>IF(data[[#This Row],[Conversions]]=0,0,data[[#This Row],[Spend, Dollars]]/data[[#This Row],[Conversions]])</f>
        <v>0</v>
      </c>
      <c r="O9809" s="13">
        <f>data[[#This Row],[Conversions]]/data[[#This Row],[Clicks]]</f>
        <v>0</v>
      </c>
      <c r="P9809" s="11">
        <v>1</v>
      </c>
      <c r="Q9809" s="11">
        <f>IF(data[[#This Row],[Spend, Dollars]]=0,0,data[[#This Row],[Total conversion value, Dollars]]/data[[#This Row],[Spend, Dollars]])</f>
        <v>0.87574262975002803</v>
      </c>
      <c r="R9809" s="2">
        <v>57.599999999999994</v>
      </c>
      <c r="S9809" s="2">
        <v>13.5</v>
      </c>
      <c r="T9809" s="2">
        <v>1</v>
      </c>
      <c r="U9809" s="2">
        <f t="shared" si="153"/>
        <v>72.099999999999994</v>
      </c>
    </row>
    <row r="9810" spans="1:21" x14ac:dyDescent="0.2">
      <c r="A9810" t="s">
        <v>23</v>
      </c>
      <c r="B9810" s="3">
        <v>45169</v>
      </c>
      <c r="C9810" s="10" t="str">
        <f>TEXT(data[[#This Row],[Date]],"mmmm")</f>
        <v>August</v>
      </c>
      <c r="D9810" t="s">
        <v>16</v>
      </c>
      <c r="E9810" t="s">
        <v>19</v>
      </c>
      <c r="F9810" t="s">
        <v>20</v>
      </c>
      <c r="G9810" t="s">
        <v>17</v>
      </c>
      <c r="H9810" s="11">
        <v>1700.6</v>
      </c>
      <c r="I9810" s="11">
        <v>9.3533000000000008</v>
      </c>
      <c r="J9810" s="13">
        <f>data[[#This Row],[Clicks]]/data[[#This Row],[Impressions]]</f>
        <v>5.5000000000000005E-3</v>
      </c>
      <c r="K9810" s="1">
        <v>0.59999999999999987</v>
      </c>
      <c r="L9810" s="2">
        <v>5.6119799999999991</v>
      </c>
      <c r="M9810">
        <v>3</v>
      </c>
      <c r="N9810" s="1">
        <f>IF(data[[#This Row],[Conversions]]=0,0,data[[#This Row],[Spend, Dollars]]/data[[#This Row],[Conversions]])</f>
        <v>1.8706599999999998</v>
      </c>
      <c r="O9810" s="13">
        <f>data[[#This Row],[Conversions]]/data[[#This Row],[Clicks]]</f>
        <v>0.32074241176910823</v>
      </c>
      <c r="P9810" s="11">
        <v>222</v>
      </c>
      <c r="Q9810" s="11">
        <f>IF(data[[#This Row],[Spend, Dollars]]=0,0,data[[#This Row],[Total conversion value, Dollars]]/data[[#This Row],[Spend, Dollars]])</f>
        <v>39.55823078485669</v>
      </c>
      <c r="R9810" s="2">
        <v>61.199999999999996</v>
      </c>
      <c r="S9810" s="2">
        <v>9</v>
      </c>
      <c r="T9810" s="2">
        <v>1</v>
      </c>
      <c r="U9810" s="2">
        <f t="shared" si="153"/>
        <v>71.199999999999989</v>
      </c>
    </row>
    <row r="9811" spans="1:21" x14ac:dyDescent="0.2">
      <c r="A9811" t="s">
        <v>24</v>
      </c>
      <c r="B9811" s="3">
        <v>45170</v>
      </c>
      <c r="C9811" s="10" t="str">
        <f>TEXT(data[[#This Row],[Date]],"mmmm")</f>
        <v>September</v>
      </c>
      <c r="D9811" t="s">
        <v>16</v>
      </c>
      <c r="E9811" t="s">
        <v>19</v>
      </c>
      <c r="F9811" t="s">
        <v>20</v>
      </c>
      <c r="G9811" t="s">
        <v>17</v>
      </c>
      <c r="H9811" s="11">
        <v>2176</v>
      </c>
      <c r="I9811" s="11">
        <v>18.060799999999997</v>
      </c>
      <c r="J9811" s="13">
        <f>data[[#This Row],[Clicks]]/data[[#This Row],[Impressions]]</f>
        <v>8.2999999999999984E-3</v>
      </c>
      <c r="K9811" s="1">
        <v>0.58999999999999975</v>
      </c>
      <c r="L9811" s="2">
        <v>10.655871999999993</v>
      </c>
      <c r="M9811">
        <v>4</v>
      </c>
      <c r="N9811" s="1">
        <f>IF(data[[#This Row],[Conversions]]=0,0,data[[#This Row],[Spend, Dollars]]/data[[#This Row],[Conversions]])</f>
        <v>2.6639679999999983</v>
      </c>
      <c r="O9811" s="13">
        <f>data[[#This Row],[Conversions]]/data[[#This Row],[Clicks]]</f>
        <v>0.2214741318214033</v>
      </c>
      <c r="P9811" s="11">
        <v>287</v>
      </c>
      <c r="Q9811" s="11">
        <f>IF(data[[#This Row],[Spend, Dollars]]=0,0,data[[#This Row],[Total conversion value, Dollars]]/data[[#This Row],[Spend, Dollars]])</f>
        <v>26.933506708789313</v>
      </c>
      <c r="R9811" s="2">
        <v>62.4</v>
      </c>
      <c r="S9811" s="2">
        <v>9</v>
      </c>
      <c r="T9811" s="2">
        <v>1</v>
      </c>
      <c r="U9811" s="2">
        <f t="shared" si="153"/>
        <v>72.400000000000006</v>
      </c>
    </row>
    <row r="9812" spans="1:21" x14ac:dyDescent="0.2">
      <c r="A9812" t="s">
        <v>24</v>
      </c>
      <c r="B9812" s="3">
        <v>45171</v>
      </c>
      <c r="C9812" s="10" t="str">
        <f>TEXT(data[[#This Row],[Date]],"mmmm")</f>
        <v>September</v>
      </c>
      <c r="D9812" t="s">
        <v>16</v>
      </c>
      <c r="E9812" t="s">
        <v>19</v>
      </c>
      <c r="F9812" t="s">
        <v>20</v>
      </c>
      <c r="G9812" t="s">
        <v>17</v>
      </c>
      <c r="H9812" s="11">
        <v>1831</v>
      </c>
      <c r="I9812" s="11">
        <v>14.2818</v>
      </c>
      <c r="J9812" s="13">
        <f>data[[#This Row],[Clicks]]/data[[#This Row],[Impressions]]</f>
        <v>7.8000000000000005E-3</v>
      </c>
      <c r="K9812" s="1">
        <v>1.1199999999999999</v>
      </c>
      <c r="L9812" s="2">
        <v>15.995615999999998</v>
      </c>
      <c r="M9812">
        <v>2</v>
      </c>
      <c r="N9812" s="1">
        <f>IF(data[[#This Row],[Conversions]]=0,0,data[[#This Row],[Spend, Dollars]]/data[[#This Row],[Conversions]])</f>
        <v>7.9978079999999991</v>
      </c>
      <c r="O9812" s="13">
        <f>data[[#This Row],[Conversions]]/data[[#This Row],[Clicks]]</f>
        <v>0.14003837051352069</v>
      </c>
      <c r="P9812" s="11">
        <v>205</v>
      </c>
      <c r="Q9812" s="11">
        <f>IF(data[[#This Row],[Spend, Dollars]]=0,0,data[[#This Row],[Total conversion value, Dollars]]/data[[#This Row],[Spend, Dollars]])</f>
        <v>12.816011587174888</v>
      </c>
      <c r="R9812" s="2">
        <v>75.599999999999994</v>
      </c>
      <c r="S9812" s="2">
        <v>3</v>
      </c>
      <c r="T9812" s="2">
        <v>11</v>
      </c>
      <c r="U9812" s="2">
        <f t="shared" si="153"/>
        <v>89.6</v>
      </c>
    </row>
    <row r="9813" spans="1:21" x14ac:dyDescent="0.2">
      <c r="A9813" t="s">
        <v>24</v>
      </c>
      <c r="B9813" s="3">
        <v>45172</v>
      </c>
      <c r="C9813" s="10" t="str">
        <f>TEXT(data[[#This Row],[Date]],"mmmm")</f>
        <v>September</v>
      </c>
      <c r="D9813" t="s">
        <v>16</v>
      </c>
      <c r="E9813" t="s">
        <v>19</v>
      </c>
      <c r="F9813" t="s">
        <v>20</v>
      </c>
      <c r="G9813" t="s">
        <v>17</v>
      </c>
      <c r="H9813" s="11">
        <v>1928</v>
      </c>
      <c r="I9813" s="11">
        <v>24.485599999999998</v>
      </c>
      <c r="J9813" s="13">
        <f>data[[#This Row],[Clicks]]/data[[#This Row],[Impressions]]</f>
        <v>1.2699999999999999E-2</v>
      </c>
      <c r="K9813" s="1">
        <v>0.70999999999999974</v>
      </c>
      <c r="L9813" s="2">
        <v>17.384775999999992</v>
      </c>
      <c r="M9813">
        <v>5</v>
      </c>
      <c r="N9813" s="1">
        <f>IF(data[[#This Row],[Conversions]]=0,0,data[[#This Row],[Spend, Dollars]]/data[[#This Row],[Conversions]])</f>
        <v>3.4769551999999981</v>
      </c>
      <c r="O9813" s="13">
        <f>data[[#This Row],[Conversions]]/data[[#This Row],[Clicks]]</f>
        <v>0.20420165321658446</v>
      </c>
      <c r="P9813" s="11">
        <v>243</v>
      </c>
      <c r="Q9813" s="11">
        <f>IF(data[[#This Row],[Spend, Dollars]]=0,0,data[[#This Row],[Total conversion value, Dollars]]/data[[#This Row],[Spend, Dollars]])</f>
        <v>13.977746966656349</v>
      </c>
      <c r="R9813" s="2">
        <v>94.8</v>
      </c>
      <c r="S9813" s="2">
        <v>16.5</v>
      </c>
      <c r="T9813" s="2">
        <v>4</v>
      </c>
      <c r="U9813" s="2">
        <f t="shared" si="153"/>
        <v>115.3</v>
      </c>
    </row>
    <row r="9814" spans="1:21" x14ac:dyDescent="0.2">
      <c r="A9814" t="s">
        <v>24</v>
      </c>
      <c r="B9814" s="3">
        <v>45173</v>
      </c>
      <c r="C9814" s="10" t="str">
        <f>TEXT(data[[#This Row],[Date]],"mmmm")</f>
        <v>September</v>
      </c>
      <c r="D9814" t="s">
        <v>16</v>
      </c>
      <c r="E9814" t="s">
        <v>19</v>
      </c>
      <c r="F9814" t="s">
        <v>20</v>
      </c>
      <c r="G9814" t="s">
        <v>17</v>
      </c>
      <c r="H9814" s="11">
        <v>2371</v>
      </c>
      <c r="I9814" s="11">
        <v>14.700200000000002</v>
      </c>
      <c r="J9814" s="13">
        <f>data[[#This Row],[Clicks]]/data[[#This Row],[Impressions]]</f>
        <v>6.2000000000000006E-3</v>
      </c>
      <c r="K9814" s="1">
        <v>0.56999999999999973</v>
      </c>
      <c r="L9814" s="2">
        <v>8.3791139999999977</v>
      </c>
      <c r="M9814">
        <v>6</v>
      </c>
      <c r="N9814" s="1">
        <f>IF(data[[#This Row],[Conversions]]=0,0,data[[#This Row],[Spend, Dollars]]/data[[#This Row],[Conversions]])</f>
        <v>1.3965189999999996</v>
      </c>
      <c r="O9814" s="13">
        <f>data[[#This Row],[Conversions]]/data[[#This Row],[Clicks]]</f>
        <v>0.40815771213997082</v>
      </c>
      <c r="P9814" s="11">
        <v>449</v>
      </c>
      <c r="Q9814" s="11">
        <f>IF(data[[#This Row],[Spend, Dollars]]=0,0,data[[#This Row],[Total conversion value, Dollars]]/data[[#This Row],[Spend, Dollars]])</f>
        <v>53.585617763405551</v>
      </c>
      <c r="R9814" s="2">
        <v>97.2</v>
      </c>
      <c r="S9814" s="2">
        <v>19.5</v>
      </c>
      <c r="T9814" s="2">
        <v>6</v>
      </c>
      <c r="U9814" s="2">
        <f t="shared" si="153"/>
        <v>122.7</v>
      </c>
    </row>
    <row r="9815" spans="1:21" x14ac:dyDescent="0.2">
      <c r="A9815" t="s">
        <v>24</v>
      </c>
      <c r="B9815" s="3">
        <v>45174</v>
      </c>
      <c r="C9815" s="10" t="str">
        <f>TEXT(data[[#This Row],[Date]],"mmmm")</f>
        <v>September</v>
      </c>
      <c r="D9815" t="s">
        <v>16</v>
      </c>
      <c r="E9815" t="s">
        <v>19</v>
      </c>
      <c r="F9815" t="s">
        <v>20</v>
      </c>
      <c r="G9815" t="s">
        <v>17</v>
      </c>
      <c r="H9815" s="11">
        <v>2639</v>
      </c>
      <c r="I9815" s="11">
        <v>23.487100000000005</v>
      </c>
      <c r="J9815" s="13">
        <f>data[[#This Row],[Clicks]]/data[[#This Row],[Impressions]]</f>
        <v>8.9000000000000017E-3</v>
      </c>
      <c r="K9815" s="1">
        <v>0.19000000000000006</v>
      </c>
      <c r="L9815" s="2">
        <v>4.4625490000000028</v>
      </c>
      <c r="M9815">
        <v>2</v>
      </c>
      <c r="N9815" s="1">
        <f>IF(data[[#This Row],[Conversions]]=0,0,data[[#This Row],[Spend, Dollars]]/data[[#This Row],[Conversions]])</f>
        <v>2.2312745000000014</v>
      </c>
      <c r="O9815" s="13">
        <f>data[[#This Row],[Conversions]]/data[[#This Row],[Clicks]]</f>
        <v>8.5153126609926286E-2</v>
      </c>
      <c r="P9815" s="11">
        <v>159</v>
      </c>
      <c r="Q9815" s="11">
        <f>IF(data[[#This Row],[Spend, Dollars]]=0,0,data[[#This Row],[Total conversion value, Dollars]]/data[[#This Row],[Spend, Dollars]])</f>
        <v>35.629860870995458</v>
      </c>
      <c r="R9815" s="2">
        <v>68.399999999999991</v>
      </c>
      <c r="S9815" s="2">
        <v>18</v>
      </c>
      <c r="T9815" s="2">
        <v>1</v>
      </c>
      <c r="U9815" s="2">
        <f t="shared" si="153"/>
        <v>87.399999999999991</v>
      </c>
    </row>
    <row r="9816" spans="1:21" x14ac:dyDescent="0.2">
      <c r="A9816" t="s">
        <v>24</v>
      </c>
      <c r="B9816" s="3">
        <v>45175</v>
      </c>
      <c r="C9816" s="10" t="str">
        <f>TEXT(data[[#This Row],[Date]],"mmmm")</f>
        <v>September</v>
      </c>
      <c r="D9816" t="s">
        <v>16</v>
      </c>
      <c r="E9816" t="s">
        <v>19</v>
      </c>
      <c r="F9816" t="s">
        <v>20</v>
      </c>
      <c r="G9816" t="s">
        <v>17</v>
      </c>
      <c r="H9816" s="11">
        <v>1327</v>
      </c>
      <c r="I9816" s="11">
        <v>12.075700000000001</v>
      </c>
      <c r="J9816" s="13">
        <f>data[[#This Row],[Clicks]]/data[[#This Row],[Impressions]]</f>
        <v>9.1000000000000004E-3</v>
      </c>
      <c r="K9816" s="1">
        <v>1.2099999999999997</v>
      </c>
      <c r="L9816" s="2">
        <v>14.611596999999998</v>
      </c>
      <c r="M9816">
        <v>3</v>
      </c>
      <c r="N9816" s="1">
        <f>IF(data[[#This Row],[Conversions]]=0,0,data[[#This Row],[Spend, Dollars]]/data[[#This Row],[Conversions]])</f>
        <v>4.8705323333333324</v>
      </c>
      <c r="O9816" s="13">
        <f>data[[#This Row],[Conversions]]/data[[#This Row],[Clicks]]</f>
        <v>0.24843280306731699</v>
      </c>
      <c r="P9816" s="11">
        <v>243</v>
      </c>
      <c r="Q9816" s="11">
        <f>IF(data[[#This Row],[Spend, Dollars]]=0,0,data[[#This Row],[Total conversion value, Dollars]]/data[[#This Row],[Spend, Dollars]])</f>
        <v>16.630625659878248</v>
      </c>
      <c r="R9816" s="2">
        <v>55.199999999999996</v>
      </c>
      <c r="S9816" s="2">
        <v>3</v>
      </c>
      <c r="T9816" s="2">
        <v>4</v>
      </c>
      <c r="U9816" s="2">
        <f t="shared" si="153"/>
        <v>62.199999999999996</v>
      </c>
    </row>
    <row r="9817" spans="1:21" x14ac:dyDescent="0.2">
      <c r="A9817" t="s">
        <v>24</v>
      </c>
      <c r="B9817" s="3">
        <v>45176</v>
      </c>
      <c r="C9817" s="10" t="str">
        <f>TEXT(data[[#This Row],[Date]],"mmmm")</f>
        <v>September</v>
      </c>
      <c r="D9817" t="s">
        <v>16</v>
      </c>
      <c r="E9817" t="s">
        <v>19</v>
      </c>
      <c r="F9817" t="s">
        <v>20</v>
      </c>
      <c r="G9817" t="s">
        <v>17</v>
      </c>
      <c r="H9817" s="11">
        <v>1932</v>
      </c>
      <c r="I9817" s="11">
        <v>22.411199999999997</v>
      </c>
      <c r="J9817" s="13">
        <f>data[[#This Row],[Clicks]]/data[[#This Row],[Impressions]]</f>
        <v>1.1599999999999999E-2</v>
      </c>
      <c r="K9817" s="1">
        <v>0.79999999999999982</v>
      </c>
      <c r="L9817" s="2">
        <v>17.928959999999993</v>
      </c>
      <c r="M9817">
        <v>4</v>
      </c>
      <c r="N9817" s="1">
        <f>IF(data[[#This Row],[Conversions]]=0,0,data[[#This Row],[Spend, Dollars]]/data[[#This Row],[Conversions]])</f>
        <v>4.4822399999999982</v>
      </c>
      <c r="O9817" s="13">
        <f>data[[#This Row],[Conversions]]/data[[#This Row],[Clicks]]</f>
        <v>0.17848218747768974</v>
      </c>
      <c r="P9817" s="11">
        <v>265</v>
      </c>
      <c r="Q9817" s="11">
        <f>IF(data[[#This Row],[Spend, Dollars]]=0,0,data[[#This Row],[Total conversion value, Dollars]]/data[[#This Row],[Spend, Dollars]])</f>
        <v>14.780556150496187</v>
      </c>
      <c r="R9817" s="2">
        <v>87.6</v>
      </c>
      <c r="S9817" s="2">
        <v>7.5</v>
      </c>
      <c r="T9817" s="2">
        <v>3</v>
      </c>
      <c r="U9817" s="2">
        <f t="shared" si="153"/>
        <v>98.1</v>
      </c>
    </row>
    <row r="9818" spans="1:21" x14ac:dyDescent="0.2">
      <c r="A9818" t="s">
        <v>24</v>
      </c>
      <c r="B9818" s="3">
        <v>45177</v>
      </c>
      <c r="C9818" s="10" t="str">
        <f>TEXT(data[[#This Row],[Date]],"mmmm")</f>
        <v>September</v>
      </c>
      <c r="D9818" t="s">
        <v>16</v>
      </c>
      <c r="E9818" t="s">
        <v>19</v>
      </c>
      <c r="F9818" t="s">
        <v>20</v>
      </c>
      <c r="G9818" t="s">
        <v>17</v>
      </c>
      <c r="H9818" s="11">
        <v>2584</v>
      </c>
      <c r="I9818" s="11">
        <v>31.266400000000004</v>
      </c>
      <c r="J9818" s="13">
        <f>data[[#This Row],[Clicks]]/data[[#This Row],[Impressions]]</f>
        <v>1.2100000000000001E-2</v>
      </c>
      <c r="K9818" s="1">
        <v>0.14000000000000007</v>
      </c>
      <c r="L9818" s="2">
        <v>4.377296000000003</v>
      </c>
      <c r="M9818">
        <v>6</v>
      </c>
      <c r="N9818" s="1">
        <f>IF(data[[#This Row],[Conversions]]=0,0,data[[#This Row],[Spend, Dollars]]/data[[#This Row],[Conversions]])</f>
        <v>0.72954933333333383</v>
      </c>
      <c r="O9818" s="13">
        <f>data[[#This Row],[Conversions]]/data[[#This Row],[Clicks]]</f>
        <v>0.19189929125195096</v>
      </c>
      <c r="P9818" s="11">
        <v>384</v>
      </c>
      <c r="Q9818" s="11">
        <f>IF(data[[#This Row],[Spend, Dollars]]=0,0,data[[#This Row],[Total conversion value, Dollars]]/data[[#This Row],[Spend, Dollars]])</f>
        <v>87.7253902866061</v>
      </c>
      <c r="R9818" s="2">
        <v>60</v>
      </c>
      <c r="S9818" s="2">
        <v>0</v>
      </c>
      <c r="T9818" s="2">
        <v>2</v>
      </c>
      <c r="U9818" s="2">
        <f t="shared" si="153"/>
        <v>62</v>
      </c>
    </row>
    <row r="9819" spans="1:21" x14ac:dyDescent="0.2">
      <c r="A9819" t="s">
        <v>24</v>
      </c>
      <c r="B9819" s="3">
        <v>45178</v>
      </c>
      <c r="C9819" s="10" t="str">
        <f>TEXT(data[[#This Row],[Date]],"mmmm")</f>
        <v>September</v>
      </c>
      <c r="D9819" t="s">
        <v>16</v>
      </c>
      <c r="E9819" t="s">
        <v>19</v>
      </c>
      <c r="F9819" t="s">
        <v>20</v>
      </c>
      <c r="G9819" t="s">
        <v>17</v>
      </c>
      <c r="H9819" s="11">
        <v>2219</v>
      </c>
      <c r="I9819" s="11">
        <v>20.192900000000002</v>
      </c>
      <c r="J9819" s="13">
        <f>data[[#This Row],[Clicks]]/data[[#This Row],[Impressions]]</f>
        <v>9.1000000000000004E-3</v>
      </c>
      <c r="K9819" s="1">
        <v>0.56999999999999973</v>
      </c>
      <c r="L9819" s="2">
        <v>11.509952999999996</v>
      </c>
      <c r="M9819">
        <v>5</v>
      </c>
      <c r="N9819" s="1">
        <f>IF(data[[#This Row],[Conversions]]=0,0,data[[#This Row],[Spend, Dollars]]/data[[#This Row],[Conversions]])</f>
        <v>2.301990599999999</v>
      </c>
      <c r="O9819" s="13">
        <f>data[[#This Row],[Conversions]]/data[[#This Row],[Clicks]]</f>
        <v>0.2476117843400403</v>
      </c>
      <c r="P9819" s="11">
        <v>263</v>
      </c>
      <c r="Q9819" s="11">
        <f>IF(data[[#This Row],[Spend, Dollars]]=0,0,data[[#This Row],[Total conversion value, Dollars]]/data[[#This Row],[Spend, Dollars]])</f>
        <v>22.849789221554605</v>
      </c>
      <c r="R9819" s="2">
        <v>70.8</v>
      </c>
      <c r="S9819" s="2">
        <v>24</v>
      </c>
      <c r="T9819" s="2">
        <v>9</v>
      </c>
      <c r="U9819" s="2">
        <f t="shared" si="153"/>
        <v>103.8</v>
      </c>
    </row>
    <row r="9820" spans="1:21" x14ac:dyDescent="0.2">
      <c r="A9820" t="s">
        <v>24</v>
      </c>
      <c r="B9820" s="3">
        <v>45179</v>
      </c>
      <c r="C9820" s="10" t="str">
        <f>TEXT(data[[#This Row],[Date]],"mmmm")</f>
        <v>September</v>
      </c>
      <c r="D9820" t="s">
        <v>16</v>
      </c>
      <c r="E9820" t="s">
        <v>19</v>
      </c>
      <c r="F9820" t="s">
        <v>20</v>
      </c>
      <c r="G9820" t="s">
        <v>17</v>
      </c>
      <c r="H9820" s="11">
        <v>1360</v>
      </c>
      <c r="I9820" s="11">
        <v>12.784000000000001</v>
      </c>
      <c r="J9820" s="13">
        <f>data[[#This Row],[Clicks]]/data[[#This Row],[Impressions]]</f>
        <v>9.4000000000000004E-3</v>
      </c>
      <c r="K9820" s="1">
        <v>0.68999999999999972</v>
      </c>
      <c r="L9820" s="2">
        <v>8.8209599999999977</v>
      </c>
      <c r="M9820">
        <v>5</v>
      </c>
      <c r="N9820" s="1">
        <f>IF(data[[#This Row],[Conversions]]=0,0,data[[#This Row],[Spend, Dollars]]/data[[#This Row],[Conversions]])</f>
        <v>1.7641919999999995</v>
      </c>
      <c r="O9820" s="13">
        <f>data[[#This Row],[Conversions]]/data[[#This Row],[Clicks]]</f>
        <v>0.39111389236545679</v>
      </c>
      <c r="P9820" s="11">
        <v>168</v>
      </c>
      <c r="Q9820" s="11">
        <f>IF(data[[#This Row],[Spend, Dollars]]=0,0,data[[#This Row],[Total conversion value, Dollars]]/data[[#This Row],[Spend, Dollars]])</f>
        <v>19.045546063013553</v>
      </c>
      <c r="R9820" s="2">
        <v>72</v>
      </c>
      <c r="S9820" s="2">
        <v>16.5</v>
      </c>
      <c r="T9820" s="2">
        <v>2</v>
      </c>
      <c r="U9820" s="2">
        <f t="shared" si="153"/>
        <v>90.5</v>
      </c>
    </row>
    <row r="9821" spans="1:21" x14ac:dyDescent="0.2">
      <c r="A9821" t="s">
        <v>24</v>
      </c>
      <c r="B9821" s="3">
        <v>45180</v>
      </c>
      <c r="C9821" s="10" t="str">
        <f>TEXT(data[[#This Row],[Date]],"mmmm")</f>
        <v>September</v>
      </c>
      <c r="D9821" t="s">
        <v>16</v>
      </c>
      <c r="E9821" t="s">
        <v>19</v>
      </c>
      <c r="F9821" t="s">
        <v>20</v>
      </c>
      <c r="G9821" t="s">
        <v>17</v>
      </c>
      <c r="H9821" s="11">
        <v>2073</v>
      </c>
      <c r="I9821" s="11">
        <v>21.144600000000001</v>
      </c>
      <c r="J9821" s="13">
        <f>data[[#This Row],[Clicks]]/data[[#This Row],[Impressions]]</f>
        <v>1.0200000000000001E-2</v>
      </c>
      <c r="K9821" s="1">
        <v>0.23000000000000004</v>
      </c>
      <c r="L9821" s="2">
        <v>4.863258000000001</v>
      </c>
      <c r="M9821">
        <v>3</v>
      </c>
      <c r="N9821" s="1">
        <f>IF(data[[#This Row],[Conversions]]=0,0,data[[#This Row],[Spend, Dollars]]/data[[#This Row],[Conversions]])</f>
        <v>1.6210860000000002</v>
      </c>
      <c r="O9821" s="13">
        <f>data[[#This Row],[Conversions]]/data[[#This Row],[Clicks]]</f>
        <v>0.14188019636219176</v>
      </c>
      <c r="P9821" s="11">
        <v>345</v>
      </c>
      <c r="Q9821" s="11">
        <f>IF(data[[#This Row],[Spend, Dollars]]=0,0,data[[#This Row],[Total conversion value, Dollars]]/data[[#This Row],[Spend, Dollars]])</f>
        <v>70.940098181095863</v>
      </c>
      <c r="R9821" s="2">
        <v>49.199999999999996</v>
      </c>
      <c r="S9821" s="2">
        <v>9</v>
      </c>
      <c r="T9821" s="2">
        <v>7</v>
      </c>
      <c r="U9821" s="2">
        <f t="shared" si="153"/>
        <v>65.199999999999989</v>
      </c>
    </row>
    <row r="9822" spans="1:21" x14ac:dyDescent="0.2">
      <c r="A9822" t="s">
        <v>24</v>
      </c>
      <c r="B9822" s="3">
        <v>45181</v>
      </c>
      <c r="C9822" s="10" t="str">
        <f>TEXT(data[[#This Row],[Date]],"mmmm")</f>
        <v>September</v>
      </c>
      <c r="D9822" t="s">
        <v>16</v>
      </c>
      <c r="E9822" t="s">
        <v>19</v>
      </c>
      <c r="F9822" t="s">
        <v>20</v>
      </c>
      <c r="G9822" t="s">
        <v>17</v>
      </c>
      <c r="H9822" s="11">
        <v>2637</v>
      </c>
      <c r="I9822" s="11">
        <v>28.479599999999991</v>
      </c>
      <c r="J9822" s="13">
        <f>data[[#This Row],[Clicks]]/data[[#This Row],[Impressions]]</f>
        <v>1.0799999999999997E-2</v>
      </c>
      <c r="K9822" s="1">
        <v>1.1699999999999997</v>
      </c>
      <c r="L9822" s="2">
        <v>33.321131999999977</v>
      </c>
      <c r="M9822">
        <v>7</v>
      </c>
      <c r="N9822" s="1">
        <f>IF(data[[#This Row],[Conversions]]=0,0,data[[#This Row],[Spend, Dollars]]/data[[#This Row],[Conversions]])</f>
        <v>4.7601617142857107</v>
      </c>
      <c r="O9822" s="13">
        <f>data[[#This Row],[Conversions]]/data[[#This Row],[Clicks]]</f>
        <v>0.24578996896023828</v>
      </c>
      <c r="P9822" s="11">
        <v>452</v>
      </c>
      <c r="Q9822" s="11">
        <f>IF(data[[#This Row],[Spend, Dollars]]=0,0,data[[#This Row],[Total conversion value, Dollars]]/data[[#This Row],[Spend, Dollars]])</f>
        <v>13.564965319905708</v>
      </c>
      <c r="R9822" s="2">
        <v>86.399999999999991</v>
      </c>
      <c r="S9822" s="2">
        <v>18</v>
      </c>
      <c r="T9822" s="2">
        <v>1</v>
      </c>
      <c r="U9822" s="2">
        <f t="shared" si="153"/>
        <v>105.39999999999999</v>
      </c>
    </row>
    <row r="9823" spans="1:21" x14ac:dyDescent="0.2">
      <c r="A9823" t="s">
        <v>24</v>
      </c>
      <c r="B9823" s="3">
        <v>45182</v>
      </c>
      <c r="C9823" s="10" t="str">
        <f>TEXT(data[[#This Row],[Date]],"mmmm")</f>
        <v>September</v>
      </c>
      <c r="D9823" t="s">
        <v>16</v>
      </c>
      <c r="E9823" t="s">
        <v>19</v>
      </c>
      <c r="F9823" t="s">
        <v>20</v>
      </c>
      <c r="G9823" t="s">
        <v>17</v>
      </c>
      <c r="H9823" s="11">
        <v>1243</v>
      </c>
      <c r="I9823" s="11">
        <v>9.1982000000000017</v>
      </c>
      <c r="J9823" s="13">
        <f>data[[#This Row],[Clicks]]/data[[#This Row],[Impressions]]</f>
        <v>7.4000000000000012E-3</v>
      </c>
      <c r="K9823" s="1">
        <v>0.5199999999999998</v>
      </c>
      <c r="L9823" s="2">
        <v>4.7830639999999987</v>
      </c>
      <c r="M9823">
        <v>5</v>
      </c>
      <c r="N9823" s="1">
        <f>IF(data[[#This Row],[Conversions]]=0,0,data[[#This Row],[Spend, Dollars]]/data[[#This Row],[Conversions]])</f>
        <v>0.95661279999999971</v>
      </c>
      <c r="O9823" s="13">
        <f>data[[#This Row],[Conversions]]/data[[#This Row],[Clicks]]</f>
        <v>0.54358461438107442</v>
      </c>
      <c r="P9823" s="11">
        <v>241</v>
      </c>
      <c r="Q9823" s="11">
        <f>IF(data[[#This Row],[Spend, Dollars]]=0,0,data[[#This Row],[Total conversion value, Dollars]]/data[[#This Row],[Spend, Dollars]])</f>
        <v>50.386112333014999</v>
      </c>
      <c r="R9823" s="2">
        <v>55.199999999999996</v>
      </c>
      <c r="S9823" s="2">
        <v>0</v>
      </c>
      <c r="T9823" s="2">
        <v>3</v>
      </c>
      <c r="U9823" s="2">
        <f t="shared" si="153"/>
        <v>58.199999999999996</v>
      </c>
    </row>
    <row r="9824" spans="1:21" x14ac:dyDescent="0.2">
      <c r="A9824" t="s">
        <v>24</v>
      </c>
      <c r="B9824" s="3">
        <v>45183</v>
      </c>
      <c r="C9824" s="10" t="str">
        <f>TEXT(data[[#This Row],[Date]],"mmmm")</f>
        <v>September</v>
      </c>
      <c r="D9824" t="s">
        <v>16</v>
      </c>
      <c r="E9824" t="s">
        <v>19</v>
      </c>
      <c r="F9824" t="s">
        <v>20</v>
      </c>
      <c r="G9824" t="s">
        <v>17</v>
      </c>
      <c r="H9824" s="11">
        <v>1339</v>
      </c>
      <c r="I9824" s="11">
        <v>4.2848000000000006</v>
      </c>
      <c r="J9824" s="13">
        <f>data[[#This Row],[Clicks]]/data[[#This Row],[Impressions]]</f>
        <v>3.2000000000000006E-3</v>
      </c>
      <c r="K9824" s="1">
        <v>0.82999999999999985</v>
      </c>
      <c r="L9824" s="2">
        <v>3.556384</v>
      </c>
      <c r="M9824">
        <v>3</v>
      </c>
      <c r="N9824" s="1">
        <f>IF(data[[#This Row],[Conversions]]=0,0,data[[#This Row],[Spend, Dollars]]/data[[#This Row],[Conversions]])</f>
        <v>1.1854613333333333</v>
      </c>
      <c r="O9824" s="13">
        <f>data[[#This Row],[Conversions]]/data[[#This Row],[Clicks]]</f>
        <v>0.70014936519790882</v>
      </c>
      <c r="P9824" s="11">
        <v>90</v>
      </c>
      <c r="Q9824" s="11">
        <f>IF(data[[#This Row],[Spend, Dollars]]=0,0,data[[#This Row],[Total conversion value, Dollars]]/data[[#This Row],[Spend, Dollars]])</f>
        <v>25.306603561370199</v>
      </c>
      <c r="R9824" s="2">
        <v>54</v>
      </c>
      <c r="S9824" s="2">
        <v>9</v>
      </c>
      <c r="T9824" s="2">
        <v>1</v>
      </c>
      <c r="U9824" s="2">
        <f t="shared" si="153"/>
        <v>64</v>
      </c>
    </row>
    <row r="9825" spans="1:21" x14ac:dyDescent="0.2">
      <c r="A9825" t="s">
        <v>24</v>
      </c>
      <c r="B9825" s="3">
        <v>45184</v>
      </c>
      <c r="C9825" s="10" t="str">
        <f>TEXT(data[[#This Row],[Date]],"mmmm")</f>
        <v>September</v>
      </c>
      <c r="D9825" t="s">
        <v>16</v>
      </c>
      <c r="E9825" t="s">
        <v>19</v>
      </c>
      <c r="F9825" t="s">
        <v>20</v>
      </c>
      <c r="G9825" t="s">
        <v>17</v>
      </c>
      <c r="H9825" s="11">
        <v>2237</v>
      </c>
      <c r="I9825" s="11">
        <v>19.909300000000005</v>
      </c>
      <c r="J9825" s="13">
        <f>data[[#This Row],[Clicks]]/data[[#This Row],[Impressions]]</f>
        <v>8.9000000000000017E-3</v>
      </c>
      <c r="K9825" s="1">
        <v>0.73999999999999977</v>
      </c>
      <c r="L9825" s="2">
        <v>14.732882</v>
      </c>
      <c r="M9825">
        <v>5</v>
      </c>
      <c r="N9825" s="1">
        <f>IF(data[[#This Row],[Conversions]]=0,0,data[[#This Row],[Spend, Dollars]]/data[[#This Row],[Conversions]])</f>
        <v>2.9465764000000001</v>
      </c>
      <c r="O9825" s="13">
        <f>data[[#This Row],[Conversions]]/data[[#This Row],[Clicks]]</f>
        <v>0.25113891497943164</v>
      </c>
      <c r="P9825" s="11">
        <v>269</v>
      </c>
      <c r="Q9825" s="11">
        <f>IF(data[[#This Row],[Spend, Dollars]]=0,0,data[[#This Row],[Total conversion value, Dollars]]/data[[#This Row],[Spend, Dollars]])</f>
        <v>18.258477872828955</v>
      </c>
      <c r="R9825" s="2">
        <v>48</v>
      </c>
      <c r="S9825" s="2">
        <v>1.5</v>
      </c>
      <c r="T9825" s="2">
        <v>6</v>
      </c>
      <c r="U9825" s="2">
        <f t="shared" si="153"/>
        <v>55.5</v>
      </c>
    </row>
    <row r="9826" spans="1:21" x14ac:dyDescent="0.2">
      <c r="A9826" t="s">
        <v>24</v>
      </c>
      <c r="B9826" s="3">
        <v>45185</v>
      </c>
      <c r="C9826" s="10" t="str">
        <f>TEXT(data[[#This Row],[Date]],"mmmm")</f>
        <v>September</v>
      </c>
      <c r="D9826" t="s">
        <v>16</v>
      </c>
      <c r="E9826" t="s">
        <v>19</v>
      </c>
      <c r="F9826" t="s">
        <v>20</v>
      </c>
      <c r="G9826" t="s">
        <v>17</v>
      </c>
      <c r="H9826" s="11">
        <v>2523</v>
      </c>
      <c r="I9826" s="11">
        <v>21.193199999999997</v>
      </c>
      <c r="J9826" s="13">
        <f>data[[#This Row],[Clicks]]/data[[#This Row],[Impressions]]</f>
        <v>8.3999999999999995E-3</v>
      </c>
      <c r="K9826" s="1">
        <v>0.30000000000000004</v>
      </c>
      <c r="L9826" s="2">
        <v>6.3579600000000003</v>
      </c>
      <c r="M9826">
        <v>6</v>
      </c>
      <c r="N9826" s="1">
        <f>IF(data[[#This Row],[Conversions]]=0,0,data[[#This Row],[Spend, Dollars]]/data[[#This Row],[Conversions]])</f>
        <v>1.05966</v>
      </c>
      <c r="O9826" s="13">
        <f>data[[#This Row],[Conversions]]/data[[#This Row],[Clicks]]</f>
        <v>0.28310967668874926</v>
      </c>
      <c r="P9826" s="11">
        <v>586</v>
      </c>
      <c r="Q9826" s="11">
        <f>IF(data[[#This Row],[Spend, Dollars]]=0,0,data[[#This Row],[Total conversion value, Dollars]]/data[[#This Row],[Spend, Dollars]])</f>
        <v>92.167928077559466</v>
      </c>
      <c r="R9826" s="2">
        <v>51.6</v>
      </c>
      <c r="S9826" s="2">
        <v>9</v>
      </c>
      <c r="T9826" s="2">
        <v>3</v>
      </c>
      <c r="U9826" s="2">
        <f t="shared" si="153"/>
        <v>63.6</v>
      </c>
    </row>
    <row r="9827" spans="1:21" x14ac:dyDescent="0.2">
      <c r="A9827" t="s">
        <v>24</v>
      </c>
      <c r="B9827" s="3">
        <v>45186</v>
      </c>
      <c r="C9827" s="10" t="str">
        <f>TEXT(data[[#This Row],[Date]],"mmmm")</f>
        <v>September</v>
      </c>
      <c r="D9827" t="s">
        <v>16</v>
      </c>
      <c r="E9827" t="s">
        <v>19</v>
      </c>
      <c r="F9827" t="s">
        <v>20</v>
      </c>
      <c r="G9827" t="s">
        <v>17</v>
      </c>
      <c r="H9827" s="11">
        <v>2702</v>
      </c>
      <c r="I9827" s="11">
        <v>22.156400000000001</v>
      </c>
      <c r="J9827" s="13">
        <f>data[[#This Row],[Clicks]]/data[[#This Row],[Impressions]]</f>
        <v>8.2000000000000007E-3</v>
      </c>
      <c r="K9827" s="1">
        <v>0.60999999999999976</v>
      </c>
      <c r="L9827" s="2">
        <v>13.515403999999995</v>
      </c>
      <c r="M9827">
        <v>5</v>
      </c>
      <c r="N9827" s="1">
        <f>IF(data[[#This Row],[Conversions]]=0,0,data[[#This Row],[Spend, Dollars]]/data[[#This Row],[Conversions]])</f>
        <v>2.7030807999999991</v>
      </c>
      <c r="O9827" s="13">
        <f>data[[#This Row],[Conversions]]/data[[#This Row],[Clicks]]</f>
        <v>0.22566842988933219</v>
      </c>
      <c r="P9827" s="11">
        <v>429</v>
      </c>
      <c r="Q9827" s="11">
        <f>IF(data[[#This Row],[Spend, Dollars]]=0,0,data[[#This Row],[Total conversion value, Dollars]]/data[[#This Row],[Spend, Dollars]])</f>
        <v>31.741559482794607</v>
      </c>
      <c r="R9827" s="2">
        <v>44.4</v>
      </c>
      <c r="S9827" s="2">
        <v>13.5</v>
      </c>
      <c r="T9827" s="2">
        <v>8</v>
      </c>
      <c r="U9827" s="2">
        <f t="shared" si="153"/>
        <v>65.900000000000006</v>
      </c>
    </row>
    <row r="9828" spans="1:21" x14ac:dyDescent="0.2">
      <c r="A9828" t="s">
        <v>24</v>
      </c>
      <c r="B9828" s="3">
        <v>45187</v>
      </c>
      <c r="C9828" s="10" t="str">
        <f>TEXT(data[[#This Row],[Date]],"mmmm")</f>
        <v>September</v>
      </c>
      <c r="D9828" t="s">
        <v>16</v>
      </c>
      <c r="E9828" t="s">
        <v>19</v>
      </c>
      <c r="F9828" t="s">
        <v>20</v>
      </c>
      <c r="G9828" t="s">
        <v>17</v>
      </c>
      <c r="H9828" s="11">
        <v>2777</v>
      </c>
      <c r="I9828" s="11">
        <v>30.824699999999996</v>
      </c>
      <c r="J9828" s="13">
        <f>data[[#This Row],[Clicks]]/data[[#This Row],[Impressions]]</f>
        <v>1.1099999999999999E-2</v>
      </c>
      <c r="K9828" s="1">
        <v>0.49999999999999983</v>
      </c>
      <c r="L9828" s="2">
        <v>15.412349999999993</v>
      </c>
      <c r="M9828">
        <v>2</v>
      </c>
      <c r="N9828" s="1">
        <f>IF(data[[#This Row],[Conversions]]=0,0,data[[#This Row],[Spend, Dollars]]/data[[#This Row],[Conversions]])</f>
        <v>7.7061749999999964</v>
      </c>
      <c r="O9828" s="13">
        <f>data[[#This Row],[Conversions]]/data[[#This Row],[Clicks]]</f>
        <v>6.4883032113856751E-2</v>
      </c>
      <c r="P9828" s="11">
        <v>221</v>
      </c>
      <c r="Q9828" s="11">
        <f>IF(data[[#This Row],[Spend, Dollars]]=0,0,data[[#This Row],[Total conversion value, Dollars]]/data[[#This Row],[Spend, Dollars]])</f>
        <v>14.339150097162348</v>
      </c>
      <c r="R9828" s="2">
        <v>68.399999999999991</v>
      </c>
      <c r="S9828" s="2">
        <v>16.5</v>
      </c>
      <c r="T9828" s="2">
        <v>3</v>
      </c>
      <c r="U9828" s="2">
        <f t="shared" si="153"/>
        <v>87.899999999999991</v>
      </c>
    </row>
    <row r="9829" spans="1:21" x14ac:dyDescent="0.2">
      <c r="A9829" t="s">
        <v>24</v>
      </c>
      <c r="B9829" s="3">
        <v>45188</v>
      </c>
      <c r="C9829" s="10" t="str">
        <f>TEXT(data[[#This Row],[Date]],"mmmm")</f>
        <v>September</v>
      </c>
      <c r="D9829" t="s">
        <v>16</v>
      </c>
      <c r="E9829" t="s">
        <v>19</v>
      </c>
      <c r="F9829" t="s">
        <v>20</v>
      </c>
      <c r="G9829" t="s">
        <v>17</v>
      </c>
      <c r="H9829" s="11">
        <v>1578</v>
      </c>
      <c r="I9829" s="11">
        <v>16.411200000000001</v>
      </c>
      <c r="J9829" s="13">
        <f>data[[#This Row],[Clicks]]/data[[#This Row],[Impressions]]</f>
        <v>1.0400000000000001E-2</v>
      </c>
      <c r="K9829" s="1">
        <v>0.18000000000000005</v>
      </c>
      <c r="L9829" s="2">
        <v>2.9540160000000011</v>
      </c>
      <c r="M9829">
        <v>3</v>
      </c>
      <c r="N9829" s="1">
        <f>IF(data[[#This Row],[Conversions]]=0,0,data[[#This Row],[Spend, Dollars]]/data[[#This Row],[Conversions]])</f>
        <v>0.98467200000000032</v>
      </c>
      <c r="O9829" s="13">
        <f>data[[#This Row],[Conversions]]/data[[#This Row],[Clicks]]</f>
        <v>0.18280198888563906</v>
      </c>
      <c r="P9829" s="11">
        <v>227</v>
      </c>
      <c r="Q9829" s="11">
        <f>IF(data[[#This Row],[Spend, Dollars]]=0,0,data[[#This Row],[Total conversion value, Dollars]]/data[[#This Row],[Spend, Dollars]])</f>
        <v>76.8445397722964</v>
      </c>
      <c r="R9829" s="2">
        <v>104.39999999999999</v>
      </c>
      <c r="S9829" s="2">
        <v>21</v>
      </c>
      <c r="T9829" s="2">
        <v>5</v>
      </c>
      <c r="U9829" s="2">
        <f t="shared" si="153"/>
        <v>130.39999999999998</v>
      </c>
    </row>
    <row r="9830" spans="1:21" x14ac:dyDescent="0.2">
      <c r="A9830" t="s">
        <v>24</v>
      </c>
      <c r="B9830" s="3">
        <v>45189</v>
      </c>
      <c r="C9830" s="10" t="str">
        <f>TEXT(data[[#This Row],[Date]],"mmmm")</f>
        <v>September</v>
      </c>
      <c r="D9830" t="s">
        <v>16</v>
      </c>
      <c r="E9830" t="s">
        <v>19</v>
      </c>
      <c r="F9830" t="s">
        <v>20</v>
      </c>
      <c r="G9830" t="s">
        <v>17</v>
      </c>
      <c r="H9830" s="11">
        <v>2190</v>
      </c>
      <c r="I9830" s="11">
        <v>8.979000000000001</v>
      </c>
      <c r="J9830" s="13">
        <f>data[[#This Row],[Clicks]]/data[[#This Row],[Impressions]]</f>
        <v>4.1000000000000003E-3</v>
      </c>
      <c r="K9830" s="1">
        <v>5.0000000000000017E-2</v>
      </c>
      <c r="L9830" s="2">
        <v>0.44895000000000018</v>
      </c>
      <c r="M9830">
        <v>5</v>
      </c>
      <c r="N9830" s="1">
        <f>IF(data[[#This Row],[Conversions]]=0,0,data[[#This Row],[Spend, Dollars]]/data[[#This Row],[Conversions]])</f>
        <v>8.9790000000000036E-2</v>
      </c>
      <c r="O9830" s="13">
        <f>data[[#This Row],[Conversions]]/data[[#This Row],[Clicks]]</f>
        <v>0.55685488361732927</v>
      </c>
      <c r="P9830" s="11">
        <v>414</v>
      </c>
      <c r="Q9830" s="11">
        <f>IF(data[[#This Row],[Spend, Dollars]]=0,0,data[[#This Row],[Total conversion value, Dollars]]/data[[#This Row],[Spend, Dollars]])</f>
        <v>922.15168727029697</v>
      </c>
      <c r="R9830" s="2">
        <v>72</v>
      </c>
      <c r="S9830" s="2">
        <v>21</v>
      </c>
      <c r="T9830" s="2">
        <v>1</v>
      </c>
      <c r="U9830" s="2">
        <f t="shared" si="153"/>
        <v>94</v>
      </c>
    </row>
    <row r="9831" spans="1:21" x14ac:dyDescent="0.2">
      <c r="A9831" t="s">
        <v>24</v>
      </c>
      <c r="B9831" s="3">
        <v>45190</v>
      </c>
      <c r="C9831" s="10" t="str">
        <f>TEXT(data[[#This Row],[Date]],"mmmm")</f>
        <v>September</v>
      </c>
      <c r="D9831" t="s">
        <v>16</v>
      </c>
      <c r="E9831" t="s">
        <v>19</v>
      </c>
      <c r="F9831" t="s">
        <v>20</v>
      </c>
      <c r="G9831" t="s">
        <v>17</v>
      </c>
      <c r="H9831" s="11">
        <v>1582</v>
      </c>
      <c r="I9831" s="11">
        <v>10.283000000000001</v>
      </c>
      <c r="J9831" s="13">
        <f>data[[#This Row],[Clicks]]/data[[#This Row],[Impressions]]</f>
        <v>6.5000000000000006E-3</v>
      </c>
      <c r="K9831" s="1">
        <v>0.84999999999999987</v>
      </c>
      <c r="L9831" s="2">
        <v>8.7405499999999989</v>
      </c>
      <c r="M9831">
        <v>2</v>
      </c>
      <c r="N9831" s="1">
        <f>IF(data[[#This Row],[Conversions]]=0,0,data[[#This Row],[Spend, Dollars]]/data[[#This Row],[Conversions]])</f>
        <v>4.3702749999999995</v>
      </c>
      <c r="O9831" s="13">
        <f>data[[#This Row],[Conversions]]/data[[#This Row],[Clicks]]</f>
        <v>0.19449576971700863</v>
      </c>
      <c r="P9831" s="11">
        <v>202</v>
      </c>
      <c r="Q9831" s="11">
        <f>IF(data[[#This Row],[Spend, Dollars]]=0,0,data[[#This Row],[Total conversion value, Dollars]]/data[[#This Row],[Spend, Dollars]])</f>
        <v>23.110673813432797</v>
      </c>
      <c r="R9831" s="2">
        <v>42</v>
      </c>
      <c r="S9831" s="2">
        <v>31.5</v>
      </c>
      <c r="T9831" s="2">
        <v>4</v>
      </c>
      <c r="U9831" s="2">
        <f t="shared" si="153"/>
        <v>77.5</v>
      </c>
    </row>
    <row r="9832" spans="1:21" x14ac:dyDescent="0.2">
      <c r="A9832" t="s">
        <v>24</v>
      </c>
      <c r="B9832" s="3">
        <v>45191</v>
      </c>
      <c r="C9832" s="10" t="str">
        <f>TEXT(data[[#This Row],[Date]],"mmmm")</f>
        <v>September</v>
      </c>
      <c r="D9832" t="s">
        <v>16</v>
      </c>
      <c r="E9832" t="s">
        <v>19</v>
      </c>
      <c r="F9832" t="s">
        <v>20</v>
      </c>
      <c r="G9832" t="s">
        <v>17</v>
      </c>
      <c r="H9832" s="11">
        <v>1740</v>
      </c>
      <c r="I9832" s="11">
        <v>17.225999999999999</v>
      </c>
      <c r="J9832" s="13">
        <f>data[[#This Row],[Clicks]]/data[[#This Row],[Impressions]]</f>
        <v>9.8999999999999991E-3</v>
      </c>
      <c r="K9832" s="1">
        <v>0.53999999999999981</v>
      </c>
      <c r="L9832" s="2">
        <v>9.3020399999999963</v>
      </c>
      <c r="M9832">
        <v>6</v>
      </c>
      <c r="N9832" s="1">
        <f>IF(data[[#This Row],[Conversions]]=0,0,data[[#This Row],[Spend, Dollars]]/data[[#This Row],[Conversions]])</f>
        <v>1.5503399999999994</v>
      </c>
      <c r="O9832" s="13">
        <f>data[[#This Row],[Conversions]]/data[[#This Row],[Clicks]]</f>
        <v>0.34831069313827934</v>
      </c>
      <c r="P9832" s="11">
        <v>323</v>
      </c>
      <c r="Q9832" s="11">
        <f>IF(data[[#This Row],[Spend, Dollars]]=0,0,data[[#This Row],[Total conversion value, Dollars]]/data[[#This Row],[Spend, Dollars]])</f>
        <v>34.723566013476628</v>
      </c>
      <c r="R9832" s="2">
        <v>85.2</v>
      </c>
      <c r="S9832" s="2">
        <v>25.5</v>
      </c>
      <c r="T9832" s="2">
        <v>6</v>
      </c>
      <c r="U9832" s="2">
        <f t="shared" si="153"/>
        <v>116.7</v>
      </c>
    </row>
    <row r="9833" spans="1:21" x14ac:dyDescent="0.2">
      <c r="A9833" t="s">
        <v>24</v>
      </c>
      <c r="B9833" s="3">
        <v>45192</v>
      </c>
      <c r="C9833" s="10" t="str">
        <f>TEXT(data[[#This Row],[Date]],"mmmm")</f>
        <v>September</v>
      </c>
      <c r="D9833" t="s">
        <v>16</v>
      </c>
      <c r="E9833" t="s">
        <v>19</v>
      </c>
      <c r="F9833" t="s">
        <v>20</v>
      </c>
      <c r="G9833" t="s">
        <v>17</v>
      </c>
      <c r="H9833" s="11">
        <v>1568</v>
      </c>
      <c r="I9833" s="11">
        <v>13.955200000000003</v>
      </c>
      <c r="J9833" s="13">
        <f>data[[#This Row],[Clicks]]/data[[#This Row],[Impressions]]</f>
        <v>8.9000000000000017E-3</v>
      </c>
      <c r="K9833" s="1">
        <v>1.2099999999999997</v>
      </c>
      <c r="L9833" s="2">
        <v>16.885791999999999</v>
      </c>
      <c r="M9833">
        <v>6</v>
      </c>
      <c r="N9833" s="1">
        <f>IF(data[[#This Row],[Conversions]]=0,0,data[[#This Row],[Spend, Dollars]]/data[[#This Row],[Conversions]])</f>
        <v>2.8142986666666663</v>
      </c>
      <c r="O9833" s="13">
        <f>data[[#This Row],[Conversions]]/data[[#This Row],[Clicks]]</f>
        <v>0.42994725980279741</v>
      </c>
      <c r="P9833" s="11">
        <v>326</v>
      </c>
      <c r="Q9833" s="11">
        <f>IF(data[[#This Row],[Spend, Dollars]]=0,0,data[[#This Row],[Total conversion value, Dollars]]/data[[#This Row],[Spend, Dollars]])</f>
        <v>19.306171721172454</v>
      </c>
      <c r="R9833" s="2">
        <v>52.8</v>
      </c>
      <c r="S9833" s="2">
        <v>7.5</v>
      </c>
      <c r="T9833" s="2">
        <v>6</v>
      </c>
      <c r="U9833" s="2">
        <f t="shared" si="153"/>
        <v>66.3</v>
      </c>
    </row>
    <row r="9834" spans="1:21" x14ac:dyDescent="0.2">
      <c r="A9834" t="s">
        <v>24</v>
      </c>
      <c r="B9834" s="3">
        <v>45193</v>
      </c>
      <c r="C9834" s="10" t="str">
        <f>TEXT(data[[#This Row],[Date]],"mmmm")</f>
        <v>September</v>
      </c>
      <c r="D9834" t="s">
        <v>16</v>
      </c>
      <c r="E9834" t="s">
        <v>19</v>
      </c>
      <c r="F9834" t="s">
        <v>20</v>
      </c>
      <c r="G9834" t="s">
        <v>17</v>
      </c>
      <c r="H9834" s="11">
        <v>2002</v>
      </c>
      <c r="I9834" s="11">
        <v>6.8068000000000026</v>
      </c>
      <c r="J9834" s="13">
        <f>data[[#This Row],[Clicks]]/data[[#This Row],[Impressions]]</f>
        <v>3.4000000000000011E-3</v>
      </c>
      <c r="K9834" s="1">
        <v>9.0000000000000066E-2</v>
      </c>
      <c r="L9834" s="2">
        <v>0.61261200000000071</v>
      </c>
      <c r="M9834">
        <v>5</v>
      </c>
      <c r="N9834" s="1">
        <f>IF(data[[#This Row],[Conversions]]=0,0,data[[#This Row],[Spend, Dollars]]/data[[#This Row],[Conversions]])</f>
        <v>0.12252240000000014</v>
      </c>
      <c r="O9834" s="13">
        <f>data[[#This Row],[Conversions]]/data[[#This Row],[Clicks]]</f>
        <v>0.73455955808896956</v>
      </c>
      <c r="P9834" s="11">
        <v>462</v>
      </c>
      <c r="Q9834" s="11">
        <f>IF(data[[#This Row],[Spend, Dollars]]=0,0,data[[#This Row],[Total conversion value, Dollars]]/data[[#This Row],[Spend, Dollars]])</f>
        <v>754.14781297134152</v>
      </c>
      <c r="R9834" s="2">
        <v>82.8</v>
      </c>
      <c r="S9834" s="2">
        <v>16.5</v>
      </c>
      <c r="T9834" s="2">
        <v>0</v>
      </c>
      <c r="U9834" s="2">
        <f t="shared" si="153"/>
        <v>99.3</v>
      </c>
    </row>
    <row r="9835" spans="1:21" x14ac:dyDescent="0.2">
      <c r="A9835" t="s">
        <v>24</v>
      </c>
      <c r="B9835" s="3">
        <v>45194</v>
      </c>
      <c r="C9835" s="10" t="str">
        <f>TEXT(data[[#This Row],[Date]],"mmmm")</f>
        <v>September</v>
      </c>
      <c r="D9835" t="s">
        <v>16</v>
      </c>
      <c r="E9835" t="s">
        <v>19</v>
      </c>
      <c r="F9835" t="s">
        <v>20</v>
      </c>
      <c r="G9835" t="s">
        <v>17</v>
      </c>
      <c r="H9835" s="11">
        <v>2188</v>
      </c>
      <c r="I9835" s="11">
        <v>17.722799999999999</v>
      </c>
      <c r="J9835" s="13">
        <f>data[[#This Row],[Clicks]]/data[[#This Row],[Impressions]]</f>
        <v>8.0999999999999996E-3</v>
      </c>
      <c r="K9835" s="1">
        <v>1.2399999999999998</v>
      </c>
      <c r="L9835" s="2">
        <v>21.976271999999994</v>
      </c>
      <c r="M9835">
        <v>4</v>
      </c>
      <c r="N9835" s="1">
        <f>IF(data[[#This Row],[Conversions]]=0,0,data[[#This Row],[Spend, Dollars]]/data[[#This Row],[Conversions]])</f>
        <v>5.4940679999999986</v>
      </c>
      <c r="O9835" s="13">
        <f>data[[#This Row],[Conversions]]/data[[#This Row],[Clicks]]</f>
        <v>0.22569797097524094</v>
      </c>
      <c r="P9835" s="11">
        <v>242</v>
      </c>
      <c r="Q9835" s="11">
        <f>IF(data[[#This Row],[Spend, Dollars]]=0,0,data[[#This Row],[Total conversion value, Dollars]]/data[[#This Row],[Spend, Dollars]])</f>
        <v>11.011876809679096</v>
      </c>
      <c r="R9835" s="2">
        <v>42</v>
      </c>
      <c r="S9835" s="2">
        <v>22.5</v>
      </c>
      <c r="T9835" s="2">
        <v>3</v>
      </c>
      <c r="U9835" s="2">
        <f t="shared" si="153"/>
        <v>67.5</v>
      </c>
    </row>
    <row r="9836" spans="1:21" x14ac:dyDescent="0.2">
      <c r="A9836" t="s">
        <v>24</v>
      </c>
      <c r="B9836" s="3">
        <v>45195</v>
      </c>
      <c r="C9836" s="10" t="str">
        <f>TEXT(data[[#This Row],[Date]],"mmmm")</f>
        <v>September</v>
      </c>
      <c r="D9836" t="s">
        <v>16</v>
      </c>
      <c r="E9836" t="s">
        <v>19</v>
      </c>
      <c r="F9836" t="s">
        <v>20</v>
      </c>
      <c r="G9836" t="s">
        <v>17</v>
      </c>
      <c r="H9836" s="11">
        <v>1982</v>
      </c>
      <c r="I9836" s="11">
        <v>18.630800000000001</v>
      </c>
      <c r="J9836" s="13">
        <f>data[[#This Row],[Clicks]]/data[[#This Row],[Impressions]]</f>
        <v>9.4000000000000004E-3</v>
      </c>
      <c r="K9836" s="1">
        <v>1.1699999999999997</v>
      </c>
      <c r="L9836" s="2">
        <v>21.798035999999996</v>
      </c>
      <c r="M9836">
        <v>4</v>
      </c>
      <c r="N9836" s="1">
        <f>IF(data[[#This Row],[Conversions]]=0,0,data[[#This Row],[Spend, Dollars]]/data[[#This Row],[Conversions]])</f>
        <v>5.449508999999999</v>
      </c>
      <c r="O9836" s="13">
        <f>data[[#This Row],[Conversions]]/data[[#This Row],[Clicks]]</f>
        <v>0.21469824162140111</v>
      </c>
      <c r="P9836" s="11">
        <v>315</v>
      </c>
      <c r="Q9836" s="11">
        <f>IF(data[[#This Row],[Spend, Dollars]]=0,0,data[[#This Row],[Total conversion value, Dollars]]/data[[#This Row],[Spend, Dollars]])</f>
        <v>14.450843186055847</v>
      </c>
      <c r="R9836" s="2">
        <v>82.8</v>
      </c>
      <c r="S9836" s="2">
        <v>21</v>
      </c>
      <c r="T9836" s="2">
        <v>6</v>
      </c>
      <c r="U9836" s="2">
        <f t="shared" si="153"/>
        <v>109.8</v>
      </c>
    </row>
    <row r="9837" spans="1:21" x14ac:dyDescent="0.2">
      <c r="A9837" t="s">
        <v>24</v>
      </c>
      <c r="B9837" s="3">
        <v>45196</v>
      </c>
      <c r="C9837" s="10" t="str">
        <f>TEXT(data[[#This Row],[Date]],"mmmm")</f>
        <v>September</v>
      </c>
      <c r="D9837" t="s">
        <v>16</v>
      </c>
      <c r="E9837" t="s">
        <v>19</v>
      </c>
      <c r="F9837" t="s">
        <v>20</v>
      </c>
      <c r="G9837" t="s">
        <v>17</v>
      </c>
      <c r="H9837" s="11">
        <v>1466</v>
      </c>
      <c r="I9837" s="11">
        <v>5.1310000000000011</v>
      </c>
      <c r="J9837" s="13">
        <f>data[[#This Row],[Clicks]]/data[[#This Row],[Impressions]]</f>
        <v>3.5000000000000009E-3</v>
      </c>
      <c r="K9837" s="1">
        <v>0.7699999999999998</v>
      </c>
      <c r="L9837" s="2">
        <v>3.9508699999999997</v>
      </c>
      <c r="M9837">
        <v>2</v>
      </c>
      <c r="N9837" s="1">
        <f>IF(data[[#This Row],[Conversions]]=0,0,data[[#This Row],[Spend, Dollars]]/data[[#This Row],[Conversions]])</f>
        <v>1.9754349999999998</v>
      </c>
      <c r="O9837" s="13">
        <f>data[[#This Row],[Conversions]]/data[[#This Row],[Clicks]]</f>
        <v>0.38978756577665163</v>
      </c>
      <c r="P9837" s="11">
        <v>81</v>
      </c>
      <c r="Q9837" s="11">
        <f>IF(data[[#This Row],[Spend, Dollars]]=0,0,data[[#This Row],[Total conversion value, Dollars]]/data[[#This Row],[Spend, Dollars]])</f>
        <v>20.5018135246161</v>
      </c>
      <c r="R9837" s="2">
        <v>73.2</v>
      </c>
      <c r="S9837" s="2">
        <v>19.5</v>
      </c>
      <c r="T9837" s="2">
        <v>1</v>
      </c>
      <c r="U9837" s="2">
        <f t="shared" si="153"/>
        <v>93.7</v>
      </c>
    </row>
    <row r="9838" spans="1:21" x14ac:dyDescent="0.2">
      <c r="A9838" t="s">
        <v>24</v>
      </c>
      <c r="B9838" s="3">
        <v>45197</v>
      </c>
      <c r="C9838" s="10" t="str">
        <f>TEXT(data[[#This Row],[Date]],"mmmm")</f>
        <v>September</v>
      </c>
      <c r="D9838" t="s">
        <v>16</v>
      </c>
      <c r="E9838" t="s">
        <v>19</v>
      </c>
      <c r="F9838" t="s">
        <v>20</v>
      </c>
      <c r="G9838" t="s">
        <v>17</v>
      </c>
      <c r="H9838" s="11">
        <v>2499</v>
      </c>
      <c r="I9838" s="11">
        <v>13.744500000000002</v>
      </c>
      <c r="J9838" s="13">
        <f>data[[#This Row],[Clicks]]/data[[#This Row],[Impressions]]</f>
        <v>5.5000000000000005E-3</v>
      </c>
      <c r="K9838" s="1">
        <v>0.91999999999999971</v>
      </c>
      <c r="L9838" s="2">
        <v>12.644939999999998</v>
      </c>
      <c r="M9838">
        <v>7</v>
      </c>
      <c r="N9838" s="1">
        <f>IF(data[[#This Row],[Conversions]]=0,0,data[[#This Row],[Spend, Dollars]]/data[[#This Row],[Conversions]])</f>
        <v>1.8064199999999997</v>
      </c>
      <c r="O9838" s="13">
        <f>data[[#This Row],[Conversions]]/data[[#This Row],[Clicks]]</f>
        <v>0.5092946269416857</v>
      </c>
      <c r="P9838" s="11">
        <v>519</v>
      </c>
      <c r="Q9838" s="11">
        <f>IF(data[[#This Row],[Spend, Dollars]]=0,0,data[[#This Row],[Total conversion value, Dollars]]/data[[#This Row],[Spend, Dollars]])</f>
        <v>41.044085618437101</v>
      </c>
      <c r="R9838" s="2">
        <v>40.799999999999997</v>
      </c>
      <c r="S9838" s="2">
        <v>21</v>
      </c>
      <c r="T9838" s="2">
        <v>1</v>
      </c>
      <c r="U9838" s="2">
        <f t="shared" si="153"/>
        <v>62.8</v>
      </c>
    </row>
    <row r="9839" spans="1:21" x14ac:dyDescent="0.2">
      <c r="A9839" t="s">
        <v>24</v>
      </c>
      <c r="B9839" s="3">
        <v>45198</v>
      </c>
      <c r="C9839" s="10" t="str">
        <f>TEXT(data[[#This Row],[Date]],"mmmm")</f>
        <v>September</v>
      </c>
      <c r="D9839" t="s">
        <v>16</v>
      </c>
      <c r="E9839" t="s">
        <v>19</v>
      </c>
      <c r="F9839" t="s">
        <v>20</v>
      </c>
      <c r="G9839" t="s">
        <v>17</v>
      </c>
      <c r="H9839" s="11">
        <v>2485</v>
      </c>
      <c r="I9839" s="11">
        <v>14.164500000000002</v>
      </c>
      <c r="J9839" s="13">
        <f>data[[#This Row],[Clicks]]/data[[#This Row],[Impressions]]</f>
        <v>5.7000000000000011E-3</v>
      </c>
      <c r="K9839" s="1">
        <v>0.69999999999999973</v>
      </c>
      <c r="L9839" s="2">
        <v>9.915149999999997</v>
      </c>
      <c r="M9839">
        <v>5</v>
      </c>
      <c r="N9839" s="1">
        <f>IF(data[[#This Row],[Conversions]]=0,0,data[[#This Row],[Spend, Dollars]]/data[[#This Row],[Conversions]])</f>
        <v>1.9830299999999994</v>
      </c>
      <c r="O9839" s="13">
        <f>data[[#This Row],[Conversions]]/data[[#This Row],[Clicks]]</f>
        <v>0.35299516396625363</v>
      </c>
      <c r="P9839" s="11">
        <v>357</v>
      </c>
      <c r="Q9839" s="11">
        <f>IF(data[[#This Row],[Spend, Dollars]]=0,0,data[[#This Row],[Total conversion value, Dollars]]/data[[#This Row],[Spend, Dollars]])</f>
        <v>36.005506724557883</v>
      </c>
      <c r="R9839" s="2">
        <v>42</v>
      </c>
      <c r="S9839" s="2">
        <v>0</v>
      </c>
      <c r="T9839" s="2">
        <v>3</v>
      </c>
      <c r="U9839" s="2">
        <f t="shared" si="153"/>
        <v>45</v>
      </c>
    </row>
    <row r="9840" spans="1:21" x14ac:dyDescent="0.2">
      <c r="A9840" t="s">
        <v>24</v>
      </c>
      <c r="B9840" s="3">
        <v>45199</v>
      </c>
      <c r="C9840" s="10" t="str">
        <f>TEXT(data[[#This Row],[Date]],"mmmm")</f>
        <v>September</v>
      </c>
      <c r="D9840" t="s">
        <v>16</v>
      </c>
      <c r="E9840" t="s">
        <v>19</v>
      </c>
      <c r="F9840" t="s">
        <v>20</v>
      </c>
      <c r="G9840" t="s">
        <v>17</v>
      </c>
      <c r="H9840" s="11">
        <v>1923</v>
      </c>
      <c r="I9840" s="11">
        <v>22.691399999999994</v>
      </c>
      <c r="J9840" s="13">
        <f>data[[#This Row],[Clicks]]/data[[#This Row],[Impressions]]</f>
        <v>1.1799999999999996E-2</v>
      </c>
      <c r="K9840" s="1">
        <v>0.29000000000000009</v>
      </c>
      <c r="L9840" s="2">
        <v>6.5805060000000006</v>
      </c>
      <c r="M9840">
        <v>5</v>
      </c>
      <c r="N9840" s="1">
        <f>IF(data[[#This Row],[Conversions]]=0,0,data[[#This Row],[Spend, Dollars]]/data[[#This Row],[Conversions]])</f>
        <v>1.3161012000000001</v>
      </c>
      <c r="O9840" s="13">
        <f>data[[#This Row],[Conversions]]/data[[#This Row],[Clicks]]</f>
        <v>0.22034779696272602</v>
      </c>
      <c r="P9840" s="11">
        <v>376</v>
      </c>
      <c r="Q9840" s="11">
        <f>IF(data[[#This Row],[Spend, Dollars]]=0,0,data[[#This Row],[Total conversion value, Dollars]]/data[[#This Row],[Spend, Dollars]])</f>
        <v>57.138463212403416</v>
      </c>
      <c r="R9840" s="2">
        <v>82.8</v>
      </c>
      <c r="S9840" s="2">
        <v>18</v>
      </c>
      <c r="T9840" s="2">
        <v>0</v>
      </c>
      <c r="U9840" s="2">
        <f t="shared" si="153"/>
        <v>100.8</v>
      </c>
    </row>
    <row r="9841" spans="1:21" x14ac:dyDescent="0.2">
      <c r="A9841" t="s">
        <v>24</v>
      </c>
      <c r="B9841" s="3">
        <v>45200</v>
      </c>
      <c r="C9841" s="10" t="str">
        <f>TEXT(data[[#This Row],[Date]],"mmmm")</f>
        <v>October</v>
      </c>
      <c r="D9841" t="s">
        <v>16</v>
      </c>
      <c r="E9841" t="s">
        <v>19</v>
      </c>
      <c r="F9841" t="s">
        <v>20</v>
      </c>
      <c r="G9841" t="s">
        <v>17</v>
      </c>
      <c r="H9841" s="11">
        <v>1980</v>
      </c>
      <c r="I9841" s="11">
        <v>15.246000000000002</v>
      </c>
      <c r="J9841" s="13">
        <f>data[[#This Row],[Clicks]]/data[[#This Row],[Impressions]]</f>
        <v>7.7000000000000011E-3</v>
      </c>
      <c r="K9841" s="1">
        <v>1.0299999999999998</v>
      </c>
      <c r="L9841" s="2">
        <v>15.703379999999999</v>
      </c>
      <c r="M9841">
        <v>6</v>
      </c>
      <c r="N9841" s="1">
        <f>IF(data[[#This Row],[Conversions]]=0,0,data[[#This Row],[Spend, Dollars]]/data[[#This Row],[Conversions]])</f>
        <v>2.6172299999999997</v>
      </c>
      <c r="O9841" s="13">
        <f>data[[#This Row],[Conversions]]/data[[#This Row],[Clicks]]</f>
        <v>0.39354584809130255</v>
      </c>
      <c r="P9841" s="11">
        <v>413</v>
      </c>
      <c r="Q9841" s="11">
        <f>IF(data[[#This Row],[Spend, Dollars]]=0,0,data[[#This Row],[Total conversion value, Dollars]]/data[[#This Row],[Spend, Dollars]])</f>
        <v>26.300070430697087</v>
      </c>
      <c r="R9841" s="2">
        <v>73.2</v>
      </c>
      <c r="S9841" s="2">
        <v>22.5</v>
      </c>
      <c r="T9841" s="2">
        <v>6</v>
      </c>
      <c r="U9841" s="2">
        <f t="shared" si="153"/>
        <v>101.7</v>
      </c>
    </row>
    <row r="9842" spans="1:21" x14ac:dyDescent="0.2">
      <c r="A9842" t="s">
        <v>24</v>
      </c>
      <c r="B9842" s="3">
        <v>45201</v>
      </c>
      <c r="C9842" s="10" t="str">
        <f>TEXT(data[[#This Row],[Date]],"mmmm")</f>
        <v>October</v>
      </c>
      <c r="D9842" t="s">
        <v>16</v>
      </c>
      <c r="E9842" t="s">
        <v>19</v>
      </c>
      <c r="F9842" t="s">
        <v>20</v>
      </c>
      <c r="G9842" t="s">
        <v>17</v>
      </c>
      <c r="H9842" s="11">
        <v>1636</v>
      </c>
      <c r="I9842" s="11">
        <v>17.8324</v>
      </c>
      <c r="J9842" s="13">
        <f>data[[#This Row],[Clicks]]/data[[#This Row],[Impressions]]</f>
        <v>1.09E-2</v>
      </c>
      <c r="K9842" s="1">
        <v>0.46999999999999981</v>
      </c>
      <c r="L9842" s="2">
        <v>8.3812279999999966</v>
      </c>
      <c r="M9842">
        <v>6</v>
      </c>
      <c r="N9842" s="1">
        <f>IF(data[[#This Row],[Conversions]]=0,0,data[[#This Row],[Spend, Dollars]]/data[[#This Row],[Conversions]])</f>
        <v>1.3968713333333327</v>
      </c>
      <c r="O9842" s="13">
        <f>data[[#This Row],[Conversions]]/data[[#This Row],[Clicks]]</f>
        <v>0.33646620757721901</v>
      </c>
      <c r="P9842" s="11">
        <v>318</v>
      </c>
      <c r="Q9842" s="11">
        <f>IF(data[[#This Row],[Spend, Dollars]]=0,0,data[[#This Row],[Total conversion value, Dollars]]/data[[#This Row],[Spend, Dollars]])</f>
        <v>37.941934045941728</v>
      </c>
      <c r="R9842" s="2">
        <v>69.599999999999994</v>
      </c>
      <c r="S9842" s="2">
        <v>10.5</v>
      </c>
      <c r="T9842" s="2">
        <v>7</v>
      </c>
      <c r="U9842" s="2">
        <f t="shared" si="153"/>
        <v>87.1</v>
      </c>
    </row>
    <row r="9843" spans="1:21" x14ac:dyDescent="0.2">
      <c r="A9843" t="s">
        <v>24</v>
      </c>
      <c r="B9843" s="3">
        <v>45202</v>
      </c>
      <c r="C9843" s="10" t="str">
        <f>TEXT(data[[#This Row],[Date]],"mmmm")</f>
        <v>October</v>
      </c>
      <c r="D9843" t="s">
        <v>16</v>
      </c>
      <c r="E9843" t="s">
        <v>19</v>
      </c>
      <c r="F9843" t="s">
        <v>20</v>
      </c>
      <c r="G9843" t="s">
        <v>17</v>
      </c>
      <c r="H9843" s="11">
        <v>1282</v>
      </c>
      <c r="I9843" s="11">
        <v>8.0766000000000009</v>
      </c>
      <c r="J9843" s="13">
        <f>data[[#This Row],[Clicks]]/data[[#This Row],[Impressions]]</f>
        <v>6.3000000000000009E-3</v>
      </c>
      <c r="K9843" s="1">
        <v>0.89999999999999969</v>
      </c>
      <c r="L9843" s="2">
        <v>7.268939999999998</v>
      </c>
      <c r="M9843">
        <v>2</v>
      </c>
      <c r="N9843" s="1">
        <f>IF(data[[#This Row],[Conversions]]=0,0,data[[#This Row],[Spend, Dollars]]/data[[#This Row],[Conversions]])</f>
        <v>3.634469999999999</v>
      </c>
      <c r="O9843" s="13">
        <f>data[[#This Row],[Conversions]]/data[[#This Row],[Clicks]]</f>
        <v>0.24762895277715868</v>
      </c>
      <c r="P9843" s="11">
        <v>143</v>
      </c>
      <c r="Q9843" s="11">
        <f>IF(data[[#This Row],[Spend, Dollars]]=0,0,data[[#This Row],[Total conversion value, Dollars]]/data[[#This Row],[Spend, Dollars]])</f>
        <v>19.672744581740947</v>
      </c>
      <c r="R9843" s="2">
        <v>45.6</v>
      </c>
      <c r="S9843" s="2">
        <v>15</v>
      </c>
      <c r="T9843" s="2">
        <v>2</v>
      </c>
      <c r="U9843" s="2">
        <f t="shared" si="153"/>
        <v>62.6</v>
      </c>
    </row>
    <row r="9844" spans="1:21" x14ac:dyDescent="0.2">
      <c r="A9844" t="s">
        <v>24</v>
      </c>
      <c r="B9844" s="3">
        <v>45203</v>
      </c>
      <c r="C9844" s="10" t="str">
        <f>TEXT(data[[#This Row],[Date]],"mmmm")</f>
        <v>October</v>
      </c>
      <c r="D9844" t="s">
        <v>16</v>
      </c>
      <c r="E9844" t="s">
        <v>19</v>
      </c>
      <c r="F9844" t="s">
        <v>20</v>
      </c>
      <c r="G9844" t="s">
        <v>17</v>
      </c>
      <c r="H9844" s="11">
        <v>2419</v>
      </c>
      <c r="I9844" s="11">
        <v>22.738600000000002</v>
      </c>
      <c r="J9844" s="13">
        <f>data[[#This Row],[Clicks]]/data[[#This Row],[Impressions]]</f>
        <v>9.4000000000000004E-3</v>
      </c>
      <c r="K9844" s="1">
        <v>0.43999999999999984</v>
      </c>
      <c r="L9844" s="2">
        <v>10.004983999999997</v>
      </c>
      <c r="M9844">
        <v>5</v>
      </c>
      <c r="N9844" s="1">
        <f>IF(data[[#This Row],[Conversions]]=0,0,data[[#This Row],[Spend, Dollars]]/data[[#This Row],[Conversions]])</f>
        <v>2.0009967999999994</v>
      </c>
      <c r="O9844" s="13">
        <f>data[[#This Row],[Conversions]]/data[[#This Row],[Clicks]]</f>
        <v>0.21989040662133991</v>
      </c>
      <c r="P9844" s="11">
        <v>330</v>
      </c>
      <c r="Q9844" s="11">
        <f>IF(data[[#This Row],[Spend, Dollars]]=0,0,data[[#This Row],[Total conversion value, Dollars]]/data[[#This Row],[Spend, Dollars]])</f>
        <v>32.983560993200996</v>
      </c>
      <c r="R9844" s="2">
        <v>84</v>
      </c>
      <c r="S9844" s="2">
        <v>19.5</v>
      </c>
      <c r="T9844" s="2">
        <v>6</v>
      </c>
      <c r="U9844" s="2">
        <f t="shared" si="153"/>
        <v>109.5</v>
      </c>
    </row>
    <row r="9845" spans="1:21" x14ac:dyDescent="0.2">
      <c r="A9845" t="s">
        <v>24</v>
      </c>
      <c r="B9845" s="3">
        <v>45204</v>
      </c>
      <c r="C9845" s="10" t="str">
        <f>TEXT(data[[#This Row],[Date]],"mmmm")</f>
        <v>October</v>
      </c>
      <c r="D9845" t="s">
        <v>16</v>
      </c>
      <c r="E9845" t="s">
        <v>19</v>
      </c>
      <c r="F9845" t="s">
        <v>20</v>
      </c>
      <c r="G9845" t="s">
        <v>17</v>
      </c>
      <c r="H9845" s="11">
        <v>1480</v>
      </c>
      <c r="I9845" s="11">
        <v>10.803999999999997</v>
      </c>
      <c r="J9845" s="13">
        <f>data[[#This Row],[Clicks]]/data[[#This Row],[Impressions]]</f>
        <v>7.2999999999999975E-3</v>
      </c>
      <c r="K9845" s="1">
        <v>9.0000000000000066E-2</v>
      </c>
      <c r="L9845" s="2">
        <v>0.97236000000000045</v>
      </c>
      <c r="M9845">
        <v>7</v>
      </c>
      <c r="N9845" s="1">
        <f>IF(data[[#This Row],[Conversions]]=0,0,data[[#This Row],[Spend, Dollars]]/data[[#This Row],[Conversions]])</f>
        <v>0.13890857142857149</v>
      </c>
      <c r="O9845" s="13">
        <f>data[[#This Row],[Conversions]]/data[[#This Row],[Clicks]]</f>
        <v>0.64790818215475765</v>
      </c>
      <c r="P9845" s="11">
        <v>465</v>
      </c>
      <c r="Q9845" s="11">
        <f>IF(data[[#This Row],[Spend, Dollars]]=0,0,data[[#This Row],[Total conversion value, Dollars]]/data[[#This Row],[Spend, Dollars]])</f>
        <v>478.21794397136841</v>
      </c>
      <c r="R9845" s="2">
        <v>45.6</v>
      </c>
      <c r="S9845" s="2">
        <v>19.5</v>
      </c>
      <c r="T9845" s="2">
        <v>1</v>
      </c>
      <c r="U9845" s="2">
        <f t="shared" si="153"/>
        <v>66.099999999999994</v>
      </c>
    </row>
    <row r="9846" spans="1:21" x14ac:dyDescent="0.2">
      <c r="A9846" t="s">
        <v>24</v>
      </c>
      <c r="B9846" s="3">
        <v>45205</v>
      </c>
      <c r="C9846" s="10" t="str">
        <f>TEXT(data[[#This Row],[Date]],"mmmm")</f>
        <v>October</v>
      </c>
      <c r="D9846" t="s">
        <v>16</v>
      </c>
      <c r="E9846" t="s">
        <v>19</v>
      </c>
      <c r="F9846" t="s">
        <v>20</v>
      </c>
      <c r="G9846" t="s">
        <v>17</v>
      </c>
      <c r="H9846" s="11">
        <v>1575</v>
      </c>
      <c r="I9846" s="11">
        <v>16.065000000000001</v>
      </c>
      <c r="J9846" s="13">
        <f>data[[#This Row],[Clicks]]/data[[#This Row],[Impressions]]</f>
        <v>1.0200000000000001E-2</v>
      </c>
      <c r="K9846" s="1">
        <v>0.41999999999999993</v>
      </c>
      <c r="L9846" s="2">
        <v>6.7472999999999992</v>
      </c>
      <c r="M9846">
        <v>3</v>
      </c>
      <c r="N9846" s="1">
        <f>IF(data[[#This Row],[Conversions]]=0,0,data[[#This Row],[Spend, Dollars]]/data[[#This Row],[Conversions]])</f>
        <v>2.2490999999999999</v>
      </c>
      <c r="O9846" s="13">
        <f>data[[#This Row],[Conversions]]/data[[#This Row],[Clicks]]</f>
        <v>0.18674136321195142</v>
      </c>
      <c r="P9846" s="11">
        <v>305</v>
      </c>
      <c r="Q9846" s="11">
        <f>IF(data[[#This Row],[Spend, Dollars]]=0,0,data[[#This Row],[Total conversion value, Dollars]]/data[[#This Row],[Spend, Dollars]])</f>
        <v>45.203266491781903</v>
      </c>
      <c r="R9846" s="2">
        <v>68.399999999999991</v>
      </c>
      <c r="S9846" s="2">
        <v>24</v>
      </c>
      <c r="T9846" s="2">
        <v>5</v>
      </c>
      <c r="U9846" s="2">
        <f t="shared" si="153"/>
        <v>97.399999999999991</v>
      </c>
    </row>
    <row r="9847" spans="1:21" x14ac:dyDescent="0.2">
      <c r="A9847" t="s">
        <v>24</v>
      </c>
      <c r="B9847" s="3">
        <v>45206</v>
      </c>
      <c r="C9847" s="10" t="str">
        <f>TEXT(data[[#This Row],[Date]],"mmmm")</f>
        <v>October</v>
      </c>
      <c r="D9847" t="s">
        <v>16</v>
      </c>
      <c r="E9847" t="s">
        <v>19</v>
      </c>
      <c r="F9847" t="s">
        <v>20</v>
      </c>
      <c r="G9847" t="s">
        <v>17</v>
      </c>
      <c r="H9847" s="11">
        <v>2444</v>
      </c>
      <c r="I9847" s="11">
        <v>17.841200000000001</v>
      </c>
      <c r="J9847" s="13">
        <f>data[[#This Row],[Clicks]]/data[[#This Row],[Impressions]]</f>
        <v>7.3000000000000001E-3</v>
      </c>
      <c r="K9847" s="1">
        <v>0.31999999999999995</v>
      </c>
      <c r="L9847" s="2">
        <v>5.7091839999999996</v>
      </c>
      <c r="M9847">
        <v>2</v>
      </c>
      <c r="N9847" s="1">
        <f>IF(data[[#This Row],[Conversions]]=0,0,data[[#This Row],[Spend, Dollars]]/data[[#This Row],[Conversions]])</f>
        <v>2.8545919999999998</v>
      </c>
      <c r="O9847" s="13">
        <f>data[[#This Row],[Conversions]]/data[[#This Row],[Clicks]]</f>
        <v>0.11210008295406138</v>
      </c>
      <c r="P9847" s="11">
        <v>183</v>
      </c>
      <c r="Q9847" s="11">
        <f>IF(data[[#This Row],[Spend, Dollars]]=0,0,data[[#This Row],[Total conversion value, Dollars]]/data[[#This Row],[Spend, Dollars]])</f>
        <v>32.053617469676929</v>
      </c>
      <c r="R9847" s="2">
        <v>44.4</v>
      </c>
      <c r="S9847" s="2">
        <v>18</v>
      </c>
      <c r="T9847" s="2">
        <v>1</v>
      </c>
      <c r="U9847" s="2">
        <f t="shared" si="153"/>
        <v>63.4</v>
      </c>
    </row>
    <row r="9848" spans="1:21" x14ac:dyDescent="0.2">
      <c r="A9848" t="s">
        <v>24</v>
      </c>
      <c r="B9848" s="3">
        <v>45207</v>
      </c>
      <c r="C9848" s="10" t="str">
        <f>TEXT(data[[#This Row],[Date]],"mmmm")</f>
        <v>October</v>
      </c>
      <c r="D9848" t="s">
        <v>16</v>
      </c>
      <c r="E9848" t="s">
        <v>19</v>
      </c>
      <c r="F9848" t="s">
        <v>20</v>
      </c>
      <c r="G9848" t="s">
        <v>17</v>
      </c>
      <c r="H9848" s="11">
        <v>1981</v>
      </c>
      <c r="I9848" s="11">
        <v>20.008100000000002</v>
      </c>
      <c r="J9848" s="13">
        <f>data[[#This Row],[Clicks]]/data[[#This Row],[Impressions]]</f>
        <v>1.0100000000000001E-2</v>
      </c>
      <c r="K9848" s="1">
        <v>0.65999999999999981</v>
      </c>
      <c r="L9848" s="2">
        <v>13.205345999999997</v>
      </c>
      <c r="M9848">
        <v>3</v>
      </c>
      <c r="N9848" s="1">
        <f>IF(data[[#This Row],[Conversions]]=0,0,data[[#This Row],[Spend, Dollars]]/data[[#This Row],[Conversions]])</f>
        <v>4.401781999999999</v>
      </c>
      <c r="O9848" s="13">
        <f>data[[#This Row],[Conversions]]/data[[#This Row],[Clicks]]</f>
        <v>0.1499392745937895</v>
      </c>
      <c r="P9848" s="11">
        <v>212</v>
      </c>
      <c r="Q9848" s="11">
        <f>IF(data[[#This Row],[Spend, Dollars]]=0,0,data[[#This Row],[Total conversion value, Dollars]]/data[[#This Row],[Spend, Dollars]])</f>
        <v>16.054104148425953</v>
      </c>
      <c r="R9848" s="2">
        <v>99.6</v>
      </c>
      <c r="S9848" s="2">
        <v>19.5</v>
      </c>
      <c r="T9848" s="2">
        <v>1</v>
      </c>
      <c r="U9848" s="2">
        <f t="shared" si="153"/>
        <v>120.1</v>
      </c>
    </row>
    <row r="9849" spans="1:21" x14ac:dyDescent="0.2">
      <c r="A9849" t="s">
        <v>24</v>
      </c>
      <c r="B9849" s="3">
        <v>45208</v>
      </c>
      <c r="C9849" s="10" t="str">
        <f>TEXT(data[[#This Row],[Date]],"mmmm")</f>
        <v>October</v>
      </c>
      <c r="D9849" t="s">
        <v>16</v>
      </c>
      <c r="E9849" t="s">
        <v>19</v>
      </c>
      <c r="F9849" t="s">
        <v>20</v>
      </c>
      <c r="G9849" t="s">
        <v>17</v>
      </c>
      <c r="H9849" s="11">
        <v>1731</v>
      </c>
      <c r="I9849" s="11">
        <v>17.656199999999998</v>
      </c>
      <c r="J9849" s="13">
        <f>data[[#This Row],[Clicks]]/data[[#This Row],[Impressions]]</f>
        <v>1.0199999999999999E-2</v>
      </c>
      <c r="K9849" s="1">
        <v>1.1099999999999999</v>
      </c>
      <c r="L9849" s="2">
        <v>19.598381999999997</v>
      </c>
      <c r="M9849">
        <v>4</v>
      </c>
      <c r="N9849" s="1">
        <f>IF(data[[#This Row],[Conversions]]=0,0,data[[#This Row],[Spend, Dollars]]/data[[#This Row],[Conversions]])</f>
        <v>4.8995954999999993</v>
      </c>
      <c r="O9849" s="13">
        <f>data[[#This Row],[Conversions]]/data[[#This Row],[Clicks]]</f>
        <v>0.22654931412195151</v>
      </c>
      <c r="P9849" s="11">
        <v>144</v>
      </c>
      <c r="Q9849" s="11">
        <f>IF(data[[#This Row],[Spend, Dollars]]=0,0,data[[#This Row],[Total conversion value, Dollars]]/data[[#This Row],[Spend, Dollars]])</f>
        <v>7.3475453228741037</v>
      </c>
      <c r="R9849" s="2">
        <v>57.599999999999994</v>
      </c>
      <c r="S9849" s="2">
        <v>16.5</v>
      </c>
      <c r="T9849" s="2">
        <v>4</v>
      </c>
      <c r="U9849" s="2">
        <f t="shared" si="153"/>
        <v>78.099999999999994</v>
      </c>
    </row>
    <row r="9850" spans="1:21" x14ac:dyDescent="0.2">
      <c r="A9850" t="s">
        <v>24</v>
      </c>
      <c r="B9850" s="3">
        <v>45209</v>
      </c>
      <c r="C9850" s="10" t="str">
        <f>TEXT(data[[#This Row],[Date]],"mmmm")</f>
        <v>October</v>
      </c>
      <c r="D9850" t="s">
        <v>16</v>
      </c>
      <c r="E9850" t="s">
        <v>19</v>
      </c>
      <c r="F9850" t="s">
        <v>20</v>
      </c>
      <c r="G9850" t="s">
        <v>17</v>
      </c>
      <c r="H9850" s="11">
        <v>2254</v>
      </c>
      <c r="I9850" s="11">
        <v>15.101800000000001</v>
      </c>
      <c r="J9850" s="13">
        <f>data[[#This Row],[Clicks]]/data[[#This Row],[Impressions]]</f>
        <v>6.7000000000000002E-3</v>
      </c>
      <c r="K9850" s="1">
        <v>0.89999999999999969</v>
      </c>
      <c r="L9850" s="2">
        <v>13.591619999999995</v>
      </c>
      <c r="M9850">
        <v>2</v>
      </c>
      <c r="N9850" s="1">
        <f>IF(data[[#This Row],[Conversions]]=0,0,data[[#This Row],[Spend, Dollars]]/data[[#This Row],[Conversions]])</f>
        <v>6.7958099999999977</v>
      </c>
      <c r="O9850" s="13">
        <f>data[[#This Row],[Conversions]]/data[[#This Row],[Clicks]]</f>
        <v>0.13243454422651604</v>
      </c>
      <c r="P9850" s="11">
        <v>102</v>
      </c>
      <c r="Q9850" s="11">
        <f>IF(data[[#This Row],[Spend, Dollars]]=0,0,data[[#This Row],[Total conversion value, Dollars]]/data[[#This Row],[Spend, Dollars]])</f>
        <v>7.5046241728359115</v>
      </c>
      <c r="R9850" s="2">
        <v>40.799999999999997</v>
      </c>
      <c r="S9850" s="2">
        <v>7.5</v>
      </c>
      <c r="T9850" s="2">
        <v>8</v>
      </c>
      <c r="U9850" s="2">
        <f t="shared" si="153"/>
        <v>56.3</v>
      </c>
    </row>
    <row r="9851" spans="1:21" x14ac:dyDescent="0.2">
      <c r="A9851" t="s">
        <v>24</v>
      </c>
      <c r="B9851" s="3">
        <v>45210</v>
      </c>
      <c r="C9851" s="10" t="str">
        <f>TEXT(data[[#This Row],[Date]],"mmmm")</f>
        <v>October</v>
      </c>
      <c r="D9851" t="s">
        <v>16</v>
      </c>
      <c r="E9851" t="s">
        <v>19</v>
      </c>
      <c r="F9851" t="s">
        <v>20</v>
      </c>
      <c r="G9851" t="s">
        <v>17</v>
      </c>
      <c r="H9851" s="11">
        <v>1201</v>
      </c>
      <c r="I9851" s="11">
        <v>5.164299999999999</v>
      </c>
      <c r="J9851" s="13">
        <f>data[[#This Row],[Clicks]]/data[[#This Row],[Impressions]]</f>
        <v>4.2999999999999991E-3</v>
      </c>
      <c r="K9851" s="1">
        <v>0.10000000000000002</v>
      </c>
      <c r="L9851" s="2">
        <v>0.51643000000000006</v>
      </c>
      <c r="M9851">
        <v>6</v>
      </c>
      <c r="N9851" s="1">
        <f>IF(data[[#This Row],[Conversions]]=0,0,data[[#This Row],[Spend, Dollars]]/data[[#This Row],[Conversions]])</f>
        <v>8.6071666666666671E-2</v>
      </c>
      <c r="O9851" s="13">
        <f>data[[#This Row],[Conversions]]/data[[#This Row],[Clicks]]</f>
        <v>1.1618225122475458</v>
      </c>
      <c r="P9851" s="11">
        <v>589</v>
      </c>
      <c r="Q9851" s="11">
        <f>IF(data[[#This Row],[Spend, Dollars]]=0,0,data[[#This Row],[Total conversion value, Dollars]]/data[[#This Row],[Spend, Dollars]])</f>
        <v>1140.5224328563406</v>
      </c>
      <c r="R9851" s="2">
        <v>97.2</v>
      </c>
      <c r="S9851" s="2">
        <v>18</v>
      </c>
      <c r="T9851" s="2">
        <v>2</v>
      </c>
      <c r="U9851" s="2">
        <f t="shared" si="153"/>
        <v>117.2</v>
      </c>
    </row>
    <row r="9852" spans="1:21" x14ac:dyDescent="0.2">
      <c r="A9852" t="s">
        <v>24</v>
      </c>
      <c r="B9852" s="3">
        <v>45211</v>
      </c>
      <c r="C9852" s="10" t="str">
        <f>TEXT(data[[#This Row],[Date]],"mmmm")</f>
        <v>October</v>
      </c>
      <c r="D9852" t="s">
        <v>16</v>
      </c>
      <c r="E9852" t="s">
        <v>19</v>
      </c>
      <c r="F9852" t="s">
        <v>20</v>
      </c>
      <c r="G9852" t="s">
        <v>17</v>
      </c>
      <c r="H9852" s="11">
        <v>2096</v>
      </c>
      <c r="I9852" s="11">
        <v>15.510400000000002</v>
      </c>
      <c r="J9852" s="13">
        <f>data[[#This Row],[Clicks]]/data[[#This Row],[Impressions]]</f>
        <v>7.4000000000000012E-3</v>
      </c>
      <c r="K9852" s="1">
        <v>1.1199999999999999</v>
      </c>
      <c r="L9852" s="2">
        <v>17.371648</v>
      </c>
      <c r="M9852">
        <v>6</v>
      </c>
      <c r="N9852" s="1">
        <f>IF(data[[#This Row],[Conversions]]=0,0,data[[#This Row],[Spend, Dollars]]/data[[#This Row],[Conversions]])</f>
        <v>2.8952746666666669</v>
      </c>
      <c r="O9852" s="13">
        <f>data[[#This Row],[Conversions]]/data[[#This Row],[Clicks]]</f>
        <v>0.38683721889828754</v>
      </c>
      <c r="P9852" s="11">
        <v>512</v>
      </c>
      <c r="Q9852" s="11">
        <f>IF(data[[#This Row],[Spend, Dollars]]=0,0,data[[#This Row],[Total conversion value, Dollars]]/data[[#This Row],[Spend, Dollars]])</f>
        <v>29.473311916060005</v>
      </c>
      <c r="R9852" s="2">
        <v>68.399999999999991</v>
      </c>
      <c r="S9852" s="2">
        <v>9</v>
      </c>
      <c r="T9852" s="2">
        <v>4</v>
      </c>
      <c r="U9852" s="2">
        <f t="shared" si="153"/>
        <v>81.399999999999991</v>
      </c>
    </row>
    <row r="9853" spans="1:21" x14ac:dyDescent="0.2">
      <c r="A9853" t="s">
        <v>24</v>
      </c>
      <c r="B9853" s="3">
        <v>45212</v>
      </c>
      <c r="C9853" s="10" t="str">
        <f>TEXT(data[[#This Row],[Date]],"mmmm")</f>
        <v>October</v>
      </c>
      <c r="D9853" t="s">
        <v>16</v>
      </c>
      <c r="E9853" t="s">
        <v>19</v>
      </c>
      <c r="F9853" t="s">
        <v>20</v>
      </c>
      <c r="G9853" t="s">
        <v>17</v>
      </c>
      <c r="H9853" s="11">
        <v>1629</v>
      </c>
      <c r="I9853" s="11">
        <v>11.077200000000001</v>
      </c>
      <c r="J9853" s="13">
        <f>data[[#This Row],[Clicks]]/data[[#This Row],[Impressions]]</f>
        <v>6.8000000000000005E-3</v>
      </c>
      <c r="K9853" s="1">
        <v>1.1499999999999997</v>
      </c>
      <c r="L9853" s="2">
        <v>12.738779999999998</v>
      </c>
      <c r="M9853">
        <v>6</v>
      </c>
      <c r="N9853" s="1">
        <f>IF(data[[#This Row],[Conversions]]=0,0,data[[#This Row],[Spend, Dollars]]/data[[#This Row],[Conversions]])</f>
        <v>2.1231299999999997</v>
      </c>
      <c r="O9853" s="13">
        <f>data[[#This Row],[Conversions]]/data[[#This Row],[Clicks]]</f>
        <v>0.54165312533853316</v>
      </c>
      <c r="P9853" s="11">
        <v>436</v>
      </c>
      <c r="Q9853" s="11">
        <f>IF(data[[#This Row],[Spend, Dollars]]=0,0,data[[#This Row],[Total conversion value, Dollars]]/data[[#This Row],[Spend, Dollars]])</f>
        <v>34.226197485159496</v>
      </c>
      <c r="R9853" s="2">
        <v>43.199999999999996</v>
      </c>
      <c r="S9853" s="2">
        <v>13.5</v>
      </c>
      <c r="T9853" s="2">
        <v>9</v>
      </c>
      <c r="U9853" s="2">
        <f t="shared" si="153"/>
        <v>65.699999999999989</v>
      </c>
    </row>
    <row r="9854" spans="1:21" x14ac:dyDescent="0.2">
      <c r="A9854" t="s">
        <v>24</v>
      </c>
      <c r="B9854" s="3">
        <v>45213</v>
      </c>
      <c r="C9854" s="10" t="str">
        <f>TEXT(data[[#This Row],[Date]],"mmmm")</f>
        <v>October</v>
      </c>
      <c r="D9854" t="s">
        <v>16</v>
      </c>
      <c r="E9854" t="s">
        <v>19</v>
      </c>
      <c r="F9854" t="s">
        <v>20</v>
      </c>
      <c r="G9854" t="s">
        <v>17</v>
      </c>
      <c r="H9854" s="11">
        <v>2743</v>
      </c>
      <c r="I9854" s="11">
        <v>30.447300000000002</v>
      </c>
      <c r="J9854" s="13">
        <f>data[[#This Row],[Clicks]]/data[[#This Row],[Impressions]]</f>
        <v>1.11E-2</v>
      </c>
      <c r="K9854" s="1">
        <v>0.22000000000000003</v>
      </c>
      <c r="L9854" s="2">
        <v>6.6984060000000012</v>
      </c>
      <c r="M9854">
        <v>7</v>
      </c>
      <c r="N9854" s="1">
        <f>IF(data[[#This Row],[Conversions]]=0,0,data[[#This Row],[Spend, Dollars]]/data[[#This Row],[Conversions]])</f>
        <v>0.95691514285714308</v>
      </c>
      <c r="O9854" s="13">
        <f>data[[#This Row],[Conversions]]/data[[#This Row],[Clicks]]</f>
        <v>0.22990544317558534</v>
      </c>
      <c r="P9854" s="11">
        <v>296</v>
      </c>
      <c r="Q9854" s="11">
        <f>IF(data[[#This Row],[Spend, Dollars]]=0,0,data[[#This Row],[Total conversion value, Dollars]]/data[[#This Row],[Spend, Dollars]])</f>
        <v>44.189617649333279</v>
      </c>
      <c r="R9854" s="2">
        <v>93.6</v>
      </c>
      <c r="S9854" s="2">
        <v>6</v>
      </c>
      <c r="T9854" s="2">
        <v>2</v>
      </c>
      <c r="U9854" s="2">
        <f t="shared" si="153"/>
        <v>101.6</v>
      </c>
    </row>
    <row r="9855" spans="1:21" x14ac:dyDescent="0.2">
      <c r="A9855" t="s">
        <v>24</v>
      </c>
      <c r="B9855" s="3">
        <v>45214</v>
      </c>
      <c r="C9855" s="10" t="str">
        <f>TEXT(data[[#This Row],[Date]],"mmmm")</f>
        <v>October</v>
      </c>
      <c r="D9855" t="s">
        <v>16</v>
      </c>
      <c r="E9855" t="s">
        <v>19</v>
      </c>
      <c r="F9855" t="s">
        <v>20</v>
      </c>
      <c r="G9855" t="s">
        <v>17</v>
      </c>
      <c r="H9855" s="11">
        <v>1419</v>
      </c>
      <c r="I9855" s="11">
        <v>11.210099999999999</v>
      </c>
      <c r="J9855" s="13">
        <f>data[[#This Row],[Clicks]]/data[[#This Row],[Impressions]]</f>
        <v>7.899999999999999E-3</v>
      </c>
      <c r="K9855" s="1">
        <v>1.1899999999999997</v>
      </c>
      <c r="L9855" s="2">
        <v>13.340018999999996</v>
      </c>
      <c r="M9855">
        <v>7</v>
      </c>
      <c r="N9855" s="1">
        <f>IF(data[[#This Row],[Conversions]]=0,0,data[[#This Row],[Spend, Dollars]]/data[[#This Row],[Conversions]])</f>
        <v>1.9057169999999994</v>
      </c>
      <c r="O9855" s="13">
        <f>data[[#This Row],[Conversions]]/data[[#This Row],[Clicks]]</f>
        <v>0.62443689173156358</v>
      </c>
      <c r="P9855" s="11">
        <v>531</v>
      </c>
      <c r="Q9855" s="11">
        <f>IF(data[[#This Row],[Spend, Dollars]]=0,0,data[[#This Row],[Total conversion value, Dollars]]/data[[#This Row],[Spend, Dollars]])</f>
        <v>39.805040757438213</v>
      </c>
      <c r="R9855" s="2">
        <v>67.2</v>
      </c>
      <c r="S9855" s="2">
        <v>27</v>
      </c>
      <c r="T9855" s="2">
        <v>2</v>
      </c>
      <c r="U9855" s="2">
        <f t="shared" si="153"/>
        <v>96.2</v>
      </c>
    </row>
    <row r="9856" spans="1:21" x14ac:dyDescent="0.2">
      <c r="A9856" t="s">
        <v>24</v>
      </c>
      <c r="B9856" s="3">
        <v>45215</v>
      </c>
      <c r="C9856" s="10" t="str">
        <f>TEXT(data[[#This Row],[Date]],"mmmm")</f>
        <v>October</v>
      </c>
      <c r="D9856" t="s">
        <v>16</v>
      </c>
      <c r="E9856" t="s">
        <v>19</v>
      </c>
      <c r="F9856" t="s">
        <v>20</v>
      </c>
      <c r="G9856" t="s">
        <v>17</v>
      </c>
      <c r="H9856" s="11">
        <v>2129</v>
      </c>
      <c r="I9856" s="11">
        <v>12.348199999999997</v>
      </c>
      <c r="J9856" s="13">
        <f>data[[#This Row],[Clicks]]/data[[#This Row],[Impressions]]</f>
        <v>5.7999999999999987E-3</v>
      </c>
      <c r="K9856" s="1">
        <v>1.0399999999999998</v>
      </c>
      <c r="L9856" s="2">
        <v>12.842127999999994</v>
      </c>
      <c r="M9856">
        <v>2</v>
      </c>
      <c r="N9856" s="1">
        <f>IF(data[[#This Row],[Conversions]]=0,0,data[[#This Row],[Spend, Dollars]]/data[[#This Row],[Conversions]])</f>
        <v>6.4210639999999968</v>
      </c>
      <c r="O9856" s="13">
        <f>data[[#This Row],[Conversions]]/data[[#This Row],[Clicks]]</f>
        <v>0.16196692635363863</v>
      </c>
      <c r="P9856" s="11">
        <v>180</v>
      </c>
      <c r="Q9856" s="11">
        <f>IF(data[[#This Row],[Spend, Dollars]]=0,0,data[[#This Row],[Total conversion value, Dollars]]/data[[#This Row],[Spend, Dollars]])</f>
        <v>14.016368626757192</v>
      </c>
      <c r="R9856" s="2">
        <v>85.2</v>
      </c>
      <c r="S9856" s="2">
        <v>25.5</v>
      </c>
      <c r="T9856" s="2">
        <v>7</v>
      </c>
      <c r="U9856" s="2">
        <f t="shared" si="153"/>
        <v>117.7</v>
      </c>
    </row>
    <row r="9857" spans="1:21" x14ac:dyDescent="0.2">
      <c r="A9857" t="s">
        <v>24</v>
      </c>
      <c r="B9857" s="3">
        <v>45216</v>
      </c>
      <c r="C9857" s="10" t="str">
        <f>TEXT(data[[#This Row],[Date]],"mmmm")</f>
        <v>October</v>
      </c>
      <c r="D9857" t="s">
        <v>16</v>
      </c>
      <c r="E9857" t="s">
        <v>19</v>
      </c>
      <c r="F9857" t="s">
        <v>20</v>
      </c>
      <c r="G9857" t="s">
        <v>17</v>
      </c>
      <c r="H9857" s="11">
        <v>1852</v>
      </c>
      <c r="I9857" s="11">
        <v>9.8155999999999999</v>
      </c>
      <c r="J9857" s="13">
        <f>data[[#This Row],[Clicks]]/data[[#This Row],[Impressions]]</f>
        <v>5.3E-3</v>
      </c>
      <c r="K9857" s="1">
        <v>0.25000000000000006</v>
      </c>
      <c r="L9857" s="2">
        <v>2.4539000000000004</v>
      </c>
      <c r="M9857">
        <v>3</v>
      </c>
      <c r="N9857" s="1">
        <f>IF(data[[#This Row],[Conversions]]=0,0,data[[#This Row],[Spend, Dollars]]/data[[#This Row],[Conversions]])</f>
        <v>0.81796666666666684</v>
      </c>
      <c r="O9857" s="13">
        <f>data[[#This Row],[Conversions]]/data[[#This Row],[Clicks]]</f>
        <v>0.30563592648437182</v>
      </c>
      <c r="P9857" s="11">
        <v>244</v>
      </c>
      <c r="Q9857" s="11">
        <f>IF(data[[#This Row],[Spend, Dollars]]=0,0,data[[#This Row],[Total conversion value, Dollars]]/data[[#This Row],[Spend, Dollars]])</f>
        <v>99.433554749582285</v>
      </c>
      <c r="R9857" s="2">
        <v>66</v>
      </c>
      <c r="S9857" s="2">
        <v>24</v>
      </c>
      <c r="T9857" s="2">
        <v>4</v>
      </c>
      <c r="U9857" s="2">
        <f t="shared" si="153"/>
        <v>94</v>
      </c>
    </row>
    <row r="9858" spans="1:21" x14ac:dyDescent="0.2">
      <c r="A9858" t="s">
        <v>24</v>
      </c>
      <c r="B9858" s="3">
        <v>45217</v>
      </c>
      <c r="C9858" s="10" t="str">
        <f>TEXT(data[[#This Row],[Date]],"mmmm")</f>
        <v>October</v>
      </c>
      <c r="D9858" t="s">
        <v>16</v>
      </c>
      <c r="E9858" t="s">
        <v>19</v>
      </c>
      <c r="F9858" t="s">
        <v>20</v>
      </c>
      <c r="G9858" t="s">
        <v>17</v>
      </c>
      <c r="H9858" s="11">
        <v>2113</v>
      </c>
      <c r="I9858" s="11">
        <v>16.904</v>
      </c>
      <c r="J9858" s="13">
        <f>data[[#This Row],[Clicks]]/data[[#This Row],[Impressions]]</f>
        <v>8.0000000000000002E-3</v>
      </c>
      <c r="K9858" s="1">
        <v>0.81999999999999984</v>
      </c>
      <c r="L9858" s="2">
        <v>13.861279999999997</v>
      </c>
      <c r="M9858">
        <v>3</v>
      </c>
      <c r="N9858" s="1">
        <f>IF(data[[#This Row],[Conversions]]=0,0,data[[#This Row],[Spend, Dollars]]/data[[#This Row],[Conversions]])</f>
        <v>4.620426666666666</v>
      </c>
      <c r="O9858" s="13">
        <f>data[[#This Row],[Conversions]]/data[[#This Row],[Clicks]]</f>
        <v>0.17747278750591575</v>
      </c>
      <c r="P9858" s="11">
        <v>182</v>
      </c>
      <c r="Q9858" s="11">
        <f>IF(data[[#This Row],[Spend, Dollars]]=0,0,data[[#This Row],[Total conversion value, Dollars]]/data[[#This Row],[Spend, Dollars]])</f>
        <v>13.130100539055558</v>
      </c>
      <c r="R9858" s="2">
        <v>48</v>
      </c>
      <c r="S9858" s="2">
        <v>13.5</v>
      </c>
      <c r="T9858" s="2">
        <v>5</v>
      </c>
      <c r="U9858" s="2">
        <f t="shared" si="153"/>
        <v>66.5</v>
      </c>
    </row>
    <row r="9859" spans="1:21" x14ac:dyDescent="0.2">
      <c r="A9859" t="s">
        <v>24</v>
      </c>
      <c r="B9859" s="3">
        <v>45218</v>
      </c>
      <c r="C9859" s="10" t="str">
        <f>TEXT(data[[#This Row],[Date]],"mmmm")</f>
        <v>October</v>
      </c>
      <c r="D9859" t="s">
        <v>16</v>
      </c>
      <c r="E9859" t="s">
        <v>19</v>
      </c>
      <c r="F9859" t="s">
        <v>20</v>
      </c>
      <c r="G9859" t="s">
        <v>17</v>
      </c>
      <c r="H9859" s="11">
        <v>2574</v>
      </c>
      <c r="I9859" s="11">
        <v>24.195599999999995</v>
      </c>
      <c r="J9859" s="13">
        <f>data[[#This Row],[Clicks]]/data[[#This Row],[Impressions]]</f>
        <v>9.3999999999999986E-3</v>
      </c>
      <c r="K9859" s="1">
        <v>0.7799999999999998</v>
      </c>
      <c r="L9859" s="2">
        <v>18.87256799999999</v>
      </c>
      <c r="M9859">
        <v>2</v>
      </c>
      <c r="N9859" s="1">
        <f>IF(data[[#This Row],[Conversions]]=0,0,data[[#This Row],[Spend, Dollars]]/data[[#This Row],[Conversions]])</f>
        <v>9.4362839999999952</v>
      </c>
      <c r="O9859" s="13">
        <f>data[[#This Row],[Conversions]]/data[[#This Row],[Clicks]]</f>
        <v>8.2659657127742245E-2</v>
      </c>
      <c r="P9859" s="11">
        <v>82</v>
      </c>
      <c r="Q9859" s="11">
        <f>IF(data[[#This Row],[Spend, Dollars]]=0,0,data[[#This Row],[Total conversion value, Dollars]]/data[[#This Row],[Spend, Dollars]])</f>
        <v>4.3449306951761963</v>
      </c>
      <c r="R9859" s="2">
        <v>72</v>
      </c>
      <c r="S9859" s="2">
        <v>22.5</v>
      </c>
      <c r="T9859" s="2">
        <v>0</v>
      </c>
      <c r="U9859" s="2">
        <f t="shared" ref="U9859:U9901" si="154">SUM(R9859:T9859)</f>
        <v>94.5</v>
      </c>
    </row>
    <row r="9860" spans="1:21" x14ac:dyDescent="0.2">
      <c r="A9860" t="s">
        <v>24</v>
      </c>
      <c r="B9860" s="3">
        <v>45219</v>
      </c>
      <c r="C9860" s="10" t="str">
        <f>TEXT(data[[#This Row],[Date]],"mmmm")</f>
        <v>October</v>
      </c>
      <c r="D9860" t="s">
        <v>16</v>
      </c>
      <c r="E9860" t="s">
        <v>19</v>
      </c>
      <c r="F9860" t="s">
        <v>20</v>
      </c>
      <c r="G9860" t="s">
        <v>17</v>
      </c>
      <c r="H9860" s="11">
        <v>1701</v>
      </c>
      <c r="I9860" s="11">
        <v>18.710999999999999</v>
      </c>
      <c r="J9860" s="13">
        <f>data[[#This Row],[Clicks]]/data[[#This Row],[Impressions]]</f>
        <v>1.0999999999999999E-2</v>
      </c>
      <c r="K9860" s="1">
        <v>0.62999999999999978</v>
      </c>
      <c r="L9860" s="2">
        <v>11.787929999999996</v>
      </c>
      <c r="M9860">
        <v>2</v>
      </c>
      <c r="N9860" s="1">
        <f>IF(data[[#This Row],[Conversions]]=0,0,data[[#This Row],[Spend, Dollars]]/data[[#This Row],[Conversions]])</f>
        <v>5.8939649999999979</v>
      </c>
      <c r="O9860" s="13">
        <f>data[[#This Row],[Conversions]]/data[[#This Row],[Clicks]]</f>
        <v>0.10688899577788467</v>
      </c>
      <c r="P9860" s="11">
        <v>136</v>
      </c>
      <c r="Q9860" s="11">
        <f>IF(data[[#This Row],[Spend, Dollars]]=0,0,data[[#This Row],[Total conversion value, Dollars]]/data[[#This Row],[Spend, Dollars]])</f>
        <v>11.537224941105016</v>
      </c>
      <c r="R9860" s="2">
        <v>58.8</v>
      </c>
      <c r="S9860" s="2">
        <v>12</v>
      </c>
      <c r="T9860" s="2">
        <v>5</v>
      </c>
      <c r="U9860" s="2">
        <f t="shared" si="154"/>
        <v>75.8</v>
      </c>
    </row>
    <row r="9861" spans="1:21" x14ac:dyDescent="0.2">
      <c r="A9861" t="s">
        <v>24</v>
      </c>
      <c r="B9861" s="3">
        <v>45220</v>
      </c>
      <c r="C9861" s="10" t="str">
        <f>TEXT(data[[#This Row],[Date]],"mmmm")</f>
        <v>October</v>
      </c>
      <c r="D9861" t="s">
        <v>16</v>
      </c>
      <c r="E9861" t="s">
        <v>19</v>
      </c>
      <c r="F9861" t="s">
        <v>20</v>
      </c>
      <c r="G9861" t="s">
        <v>17</v>
      </c>
      <c r="H9861" s="11">
        <v>1373</v>
      </c>
      <c r="I9861" s="11">
        <v>14.828399999999998</v>
      </c>
      <c r="J9861" s="13">
        <f>data[[#This Row],[Clicks]]/data[[#This Row],[Impressions]]</f>
        <v>1.0799999999999999E-2</v>
      </c>
      <c r="K9861" s="1">
        <v>0.18000000000000005</v>
      </c>
      <c r="L9861" s="2">
        <v>2.6691120000000006</v>
      </c>
      <c r="M9861">
        <v>7</v>
      </c>
      <c r="N9861" s="1">
        <f>IF(data[[#This Row],[Conversions]]=0,0,data[[#This Row],[Spend, Dollars]]/data[[#This Row],[Conversions]])</f>
        <v>0.38130171428571435</v>
      </c>
      <c r="O9861" s="13">
        <f>data[[#This Row],[Conversions]]/data[[#This Row],[Clicks]]</f>
        <v>0.47206711445604388</v>
      </c>
      <c r="P9861" s="11">
        <v>501</v>
      </c>
      <c r="Q9861" s="11">
        <f>IF(data[[#This Row],[Spend, Dollars]]=0,0,data[[#This Row],[Total conversion value, Dollars]]/data[[#This Row],[Spend, Dollars]])</f>
        <v>187.70287646228405</v>
      </c>
      <c r="R9861" s="2">
        <v>56.4</v>
      </c>
      <c r="S9861" s="2">
        <v>22.5</v>
      </c>
      <c r="T9861" s="2">
        <v>7</v>
      </c>
      <c r="U9861" s="2">
        <f t="shared" si="154"/>
        <v>85.9</v>
      </c>
    </row>
    <row r="9862" spans="1:21" x14ac:dyDescent="0.2">
      <c r="A9862" t="s">
        <v>24</v>
      </c>
      <c r="B9862" s="3">
        <v>45221</v>
      </c>
      <c r="C9862" s="10" t="str">
        <f>TEXT(data[[#This Row],[Date]],"mmmm")</f>
        <v>October</v>
      </c>
      <c r="D9862" t="s">
        <v>16</v>
      </c>
      <c r="E9862" t="s">
        <v>19</v>
      </c>
      <c r="F9862" t="s">
        <v>20</v>
      </c>
      <c r="G9862" t="s">
        <v>17</v>
      </c>
      <c r="H9862" s="11">
        <v>2216</v>
      </c>
      <c r="I9862" s="11">
        <v>21.716799999999999</v>
      </c>
      <c r="J9862" s="13">
        <f>data[[#This Row],[Clicks]]/data[[#This Row],[Impressions]]</f>
        <v>9.7999999999999997E-3</v>
      </c>
      <c r="K9862" s="1">
        <v>0.10000000000000002</v>
      </c>
      <c r="L9862" s="2">
        <v>2.1716800000000003</v>
      </c>
      <c r="M9862">
        <v>2</v>
      </c>
      <c r="N9862" s="1">
        <f>IF(data[[#This Row],[Conversions]]=0,0,data[[#This Row],[Spend, Dollars]]/data[[#This Row],[Conversions]])</f>
        <v>1.0858400000000001</v>
      </c>
      <c r="O9862" s="13">
        <f>data[[#This Row],[Conversions]]/data[[#This Row],[Clicks]]</f>
        <v>9.2094599572681055E-2</v>
      </c>
      <c r="P9862" s="11">
        <v>223</v>
      </c>
      <c r="Q9862" s="11">
        <f>IF(data[[#This Row],[Spend, Dollars]]=0,0,data[[#This Row],[Total conversion value, Dollars]]/data[[#This Row],[Spend, Dollars]])</f>
        <v>102.68547852353937</v>
      </c>
      <c r="R9862" s="2">
        <v>50.4</v>
      </c>
      <c r="S9862" s="2">
        <v>22.5</v>
      </c>
      <c r="T9862" s="2">
        <v>3</v>
      </c>
      <c r="U9862" s="2">
        <f t="shared" si="154"/>
        <v>75.900000000000006</v>
      </c>
    </row>
    <row r="9863" spans="1:21" x14ac:dyDescent="0.2">
      <c r="A9863" t="s">
        <v>24</v>
      </c>
      <c r="B9863" s="3">
        <v>45222</v>
      </c>
      <c r="C9863" s="10" t="str">
        <f>TEXT(data[[#This Row],[Date]],"mmmm")</f>
        <v>October</v>
      </c>
      <c r="D9863" t="s">
        <v>16</v>
      </c>
      <c r="E9863" t="s">
        <v>19</v>
      </c>
      <c r="F9863" t="s">
        <v>20</v>
      </c>
      <c r="G9863" t="s">
        <v>17</v>
      </c>
      <c r="H9863" s="11">
        <v>2454</v>
      </c>
      <c r="I9863" s="11">
        <v>18.650400000000001</v>
      </c>
      <c r="J9863" s="13">
        <f>data[[#This Row],[Clicks]]/data[[#This Row],[Impressions]]</f>
        <v>7.6000000000000009E-3</v>
      </c>
      <c r="K9863" s="1">
        <v>0.70999999999999974</v>
      </c>
      <c r="L9863" s="2">
        <v>13.241783999999996</v>
      </c>
      <c r="M9863">
        <v>6</v>
      </c>
      <c r="N9863" s="1">
        <f>IF(data[[#This Row],[Conversions]]=0,0,data[[#This Row],[Spend, Dollars]]/data[[#This Row],[Conversions]])</f>
        <v>2.2069639999999993</v>
      </c>
      <c r="O9863" s="13">
        <f>data[[#This Row],[Conversions]]/data[[#This Row],[Clicks]]</f>
        <v>0.32170891777120059</v>
      </c>
      <c r="P9863" s="11">
        <v>308</v>
      </c>
      <c r="Q9863" s="11">
        <f>IF(data[[#This Row],[Spend, Dollars]]=0,0,data[[#This Row],[Total conversion value, Dollars]]/data[[#This Row],[Spend, Dollars]])</f>
        <v>23.259705791908409</v>
      </c>
      <c r="R9863" s="2">
        <v>80.399999999999991</v>
      </c>
      <c r="S9863" s="2">
        <v>21</v>
      </c>
      <c r="T9863" s="2">
        <v>6</v>
      </c>
      <c r="U9863" s="2">
        <f t="shared" si="154"/>
        <v>107.39999999999999</v>
      </c>
    </row>
    <row r="9864" spans="1:21" x14ac:dyDescent="0.2">
      <c r="A9864" t="s">
        <v>24</v>
      </c>
      <c r="B9864" s="3">
        <v>45223</v>
      </c>
      <c r="C9864" s="10" t="str">
        <f>TEXT(data[[#This Row],[Date]],"mmmm")</f>
        <v>October</v>
      </c>
      <c r="D9864" t="s">
        <v>16</v>
      </c>
      <c r="E9864" t="s">
        <v>19</v>
      </c>
      <c r="F9864" t="s">
        <v>20</v>
      </c>
      <c r="G9864" t="s">
        <v>17</v>
      </c>
      <c r="H9864" s="11">
        <v>2401</v>
      </c>
      <c r="I9864" s="11">
        <v>26.651100000000007</v>
      </c>
      <c r="J9864" s="13">
        <f>data[[#This Row],[Clicks]]/data[[#This Row],[Impressions]]</f>
        <v>1.1100000000000002E-2</v>
      </c>
      <c r="K9864" s="1">
        <v>9.0000000000000066E-2</v>
      </c>
      <c r="L9864" s="2">
        <v>2.3985990000000021</v>
      </c>
      <c r="M9864">
        <v>5</v>
      </c>
      <c r="N9864" s="1">
        <f>IF(data[[#This Row],[Conversions]]=0,0,data[[#This Row],[Spend, Dollars]]/data[[#This Row],[Conversions]])</f>
        <v>0.47971980000000042</v>
      </c>
      <c r="O9864" s="13">
        <f>data[[#This Row],[Conversions]]/data[[#This Row],[Clicks]]</f>
        <v>0.18760951705558115</v>
      </c>
      <c r="P9864" s="11">
        <v>228</v>
      </c>
      <c r="Q9864" s="11">
        <f>IF(data[[#This Row],[Spend, Dollars]]=0,0,data[[#This Row],[Total conversion value, Dollars]]/data[[#This Row],[Spend, Dollars]])</f>
        <v>95.055488641494392</v>
      </c>
      <c r="R9864" s="2">
        <v>82.8</v>
      </c>
      <c r="S9864" s="2">
        <v>9</v>
      </c>
      <c r="T9864" s="2">
        <v>7</v>
      </c>
      <c r="U9864" s="2">
        <f t="shared" si="154"/>
        <v>98.8</v>
      </c>
    </row>
    <row r="9865" spans="1:21" x14ac:dyDescent="0.2">
      <c r="A9865" t="s">
        <v>24</v>
      </c>
      <c r="B9865" s="3">
        <v>45224</v>
      </c>
      <c r="C9865" s="10" t="str">
        <f>TEXT(data[[#This Row],[Date]],"mmmm")</f>
        <v>October</v>
      </c>
      <c r="D9865" t="s">
        <v>16</v>
      </c>
      <c r="E9865" t="s">
        <v>19</v>
      </c>
      <c r="F9865" t="s">
        <v>20</v>
      </c>
      <c r="G9865" t="s">
        <v>17</v>
      </c>
      <c r="H9865" s="11">
        <v>1279</v>
      </c>
      <c r="I9865" s="11">
        <v>13.813199999999998</v>
      </c>
      <c r="J9865" s="13">
        <f>data[[#This Row],[Clicks]]/data[[#This Row],[Impressions]]</f>
        <v>1.0799999999999999E-2</v>
      </c>
      <c r="K9865" s="1">
        <v>6.0000000000000026E-2</v>
      </c>
      <c r="L9865" s="2">
        <v>0.82879200000000031</v>
      </c>
      <c r="M9865">
        <v>3</v>
      </c>
      <c r="N9865" s="1">
        <f>IF(data[[#This Row],[Conversions]]=0,0,data[[#This Row],[Spend, Dollars]]/data[[#This Row],[Conversions]])</f>
        <v>0.27626400000000012</v>
      </c>
      <c r="O9865" s="13">
        <f>data[[#This Row],[Conversions]]/data[[#This Row],[Clicks]]</f>
        <v>0.21718356354791071</v>
      </c>
      <c r="P9865" s="11">
        <v>232</v>
      </c>
      <c r="Q9865" s="11">
        <f>IF(data[[#This Row],[Spend, Dollars]]=0,0,data[[#This Row],[Total conversion value, Dollars]]/data[[#This Row],[Spend, Dollars]])</f>
        <v>279.9254819061959</v>
      </c>
      <c r="R9865" s="2">
        <v>72</v>
      </c>
      <c r="S9865" s="2">
        <v>10.5</v>
      </c>
      <c r="T9865" s="2">
        <v>2</v>
      </c>
      <c r="U9865" s="2">
        <f t="shared" si="154"/>
        <v>84.5</v>
      </c>
    </row>
    <row r="9866" spans="1:21" x14ac:dyDescent="0.2">
      <c r="A9866" t="s">
        <v>24</v>
      </c>
      <c r="B9866" s="3">
        <v>45225</v>
      </c>
      <c r="C9866" s="10" t="str">
        <f>TEXT(data[[#This Row],[Date]],"mmmm")</f>
        <v>October</v>
      </c>
      <c r="D9866" t="s">
        <v>16</v>
      </c>
      <c r="E9866" t="s">
        <v>19</v>
      </c>
      <c r="F9866" t="s">
        <v>20</v>
      </c>
      <c r="G9866" t="s">
        <v>17</v>
      </c>
      <c r="H9866" s="11">
        <v>2357</v>
      </c>
      <c r="I9866" s="11">
        <v>14.613400000000002</v>
      </c>
      <c r="J9866" s="13">
        <f>data[[#This Row],[Clicks]]/data[[#This Row],[Impressions]]</f>
        <v>6.2000000000000006E-3</v>
      </c>
      <c r="K9866" s="1">
        <v>0.3</v>
      </c>
      <c r="L9866" s="2">
        <v>4.3840200000000005</v>
      </c>
      <c r="M9866">
        <v>7</v>
      </c>
      <c r="N9866" s="1">
        <f>IF(data[[#This Row],[Conversions]]=0,0,data[[#This Row],[Spend, Dollars]]/data[[#This Row],[Conversions]])</f>
        <v>0.62628857142857153</v>
      </c>
      <c r="O9866" s="13">
        <f>data[[#This Row],[Conversions]]/data[[#This Row],[Clicks]]</f>
        <v>0.47901241326453797</v>
      </c>
      <c r="P9866" s="11">
        <v>551</v>
      </c>
      <c r="Q9866" s="11">
        <f>IF(data[[#This Row],[Spend, Dollars]]=0,0,data[[#This Row],[Total conversion value, Dollars]]/data[[#This Row],[Spend, Dollars]])</f>
        <v>125.68373319464781</v>
      </c>
      <c r="R9866" s="2">
        <v>52.8</v>
      </c>
      <c r="S9866" s="2">
        <v>24</v>
      </c>
      <c r="T9866" s="2">
        <v>2</v>
      </c>
      <c r="U9866" s="2">
        <f t="shared" si="154"/>
        <v>78.8</v>
      </c>
    </row>
    <row r="9867" spans="1:21" x14ac:dyDescent="0.2">
      <c r="A9867" t="s">
        <v>24</v>
      </c>
      <c r="B9867" s="3">
        <v>45226</v>
      </c>
      <c r="C9867" s="10" t="str">
        <f>TEXT(data[[#This Row],[Date]],"mmmm")</f>
        <v>October</v>
      </c>
      <c r="D9867" t="s">
        <v>16</v>
      </c>
      <c r="E9867" t="s">
        <v>19</v>
      </c>
      <c r="F9867" t="s">
        <v>20</v>
      </c>
      <c r="G9867" t="s">
        <v>17</v>
      </c>
      <c r="H9867" s="11">
        <v>2400</v>
      </c>
      <c r="I9867" s="11">
        <v>19.679999999999996</v>
      </c>
      <c r="J9867" s="13">
        <f>data[[#This Row],[Clicks]]/data[[#This Row],[Impressions]]</f>
        <v>8.199999999999999E-3</v>
      </c>
      <c r="K9867" s="1">
        <v>0.46999999999999981</v>
      </c>
      <c r="L9867" s="2">
        <v>9.2495999999999938</v>
      </c>
      <c r="M9867">
        <v>6</v>
      </c>
      <c r="N9867" s="1">
        <f>IF(data[[#This Row],[Conversions]]=0,0,data[[#This Row],[Spend, Dollars]]/data[[#This Row],[Conversions]])</f>
        <v>1.541599999999999</v>
      </c>
      <c r="O9867" s="13">
        <f>data[[#This Row],[Conversions]]/data[[#This Row],[Clicks]]</f>
        <v>0.30487804878048785</v>
      </c>
      <c r="P9867" s="11">
        <v>465</v>
      </c>
      <c r="Q9867" s="11">
        <f>IF(data[[#This Row],[Spend, Dollars]]=0,0,data[[#This Row],[Total conversion value, Dollars]]/data[[#This Row],[Spend, Dollars]])</f>
        <v>50.272444213803873</v>
      </c>
      <c r="R9867" s="2">
        <v>84</v>
      </c>
      <c r="S9867" s="2">
        <v>16.5</v>
      </c>
      <c r="T9867" s="2">
        <v>7</v>
      </c>
      <c r="U9867" s="2">
        <f t="shared" si="154"/>
        <v>107.5</v>
      </c>
    </row>
    <row r="9868" spans="1:21" x14ac:dyDescent="0.2">
      <c r="A9868" t="s">
        <v>24</v>
      </c>
      <c r="B9868" s="3">
        <v>45227</v>
      </c>
      <c r="C9868" s="10" t="str">
        <f>TEXT(data[[#This Row],[Date]],"mmmm")</f>
        <v>October</v>
      </c>
      <c r="D9868" t="s">
        <v>16</v>
      </c>
      <c r="E9868" t="s">
        <v>19</v>
      </c>
      <c r="F9868" t="s">
        <v>20</v>
      </c>
      <c r="G9868" t="s">
        <v>17</v>
      </c>
      <c r="H9868" s="11">
        <v>2076</v>
      </c>
      <c r="I9868" s="11">
        <v>23.458799999999997</v>
      </c>
      <c r="J9868" s="13">
        <f>data[[#This Row],[Clicks]]/data[[#This Row],[Impressions]]</f>
        <v>1.1299999999999998E-2</v>
      </c>
      <c r="K9868" s="1">
        <v>0.7699999999999998</v>
      </c>
      <c r="L9868" s="2">
        <v>18.063275999999991</v>
      </c>
      <c r="M9868">
        <v>3</v>
      </c>
      <c r="N9868" s="1">
        <f>IF(data[[#This Row],[Conversions]]=0,0,data[[#This Row],[Spend, Dollars]]/data[[#This Row],[Conversions]])</f>
        <v>6.0210919999999968</v>
      </c>
      <c r="O9868" s="13">
        <f>data[[#This Row],[Conversions]]/data[[#This Row],[Clicks]]</f>
        <v>0.12788377922144356</v>
      </c>
      <c r="P9868" s="11">
        <v>277</v>
      </c>
      <c r="Q9868" s="11">
        <f>IF(data[[#This Row],[Spend, Dollars]]=0,0,data[[#This Row],[Total conversion value, Dollars]]/data[[#This Row],[Spend, Dollars]])</f>
        <v>15.334981317896052</v>
      </c>
      <c r="R9868" s="2">
        <v>42</v>
      </c>
      <c r="S9868" s="2">
        <v>15</v>
      </c>
      <c r="T9868" s="2">
        <v>5</v>
      </c>
      <c r="U9868" s="2">
        <f t="shared" si="154"/>
        <v>62</v>
      </c>
    </row>
    <row r="9869" spans="1:21" x14ac:dyDescent="0.2">
      <c r="A9869" t="s">
        <v>24</v>
      </c>
      <c r="B9869" s="3">
        <v>45228</v>
      </c>
      <c r="C9869" s="10" t="str">
        <f>TEXT(data[[#This Row],[Date]],"mmmm")</f>
        <v>October</v>
      </c>
      <c r="D9869" t="s">
        <v>16</v>
      </c>
      <c r="E9869" t="s">
        <v>19</v>
      </c>
      <c r="F9869" t="s">
        <v>20</v>
      </c>
      <c r="G9869" t="s">
        <v>17</v>
      </c>
      <c r="H9869" s="11">
        <v>2502</v>
      </c>
      <c r="I9869" s="11">
        <v>29.023199999999999</v>
      </c>
      <c r="J9869" s="13">
        <f>data[[#This Row],[Clicks]]/data[[#This Row],[Impressions]]</f>
        <v>1.1599999999999999E-2</v>
      </c>
      <c r="K9869" s="1">
        <v>0.60999999999999976</v>
      </c>
      <c r="L9869" s="2">
        <v>17.704151999999993</v>
      </c>
      <c r="M9869">
        <v>3</v>
      </c>
      <c r="N9869" s="1">
        <f>IF(data[[#This Row],[Conversions]]=0,0,data[[#This Row],[Spend, Dollars]]/data[[#This Row],[Conversions]])</f>
        <v>5.9013839999999975</v>
      </c>
      <c r="O9869" s="13">
        <f>data[[#This Row],[Conversions]]/data[[#This Row],[Clicks]]</f>
        <v>0.10336558339535269</v>
      </c>
      <c r="P9869" s="11">
        <v>141</v>
      </c>
      <c r="Q9869" s="11">
        <f>IF(data[[#This Row],[Spend, Dollars]]=0,0,data[[#This Row],[Total conversion value, Dollars]]/data[[#This Row],[Spend, Dollars]])</f>
        <v>7.9642334747238985</v>
      </c>
      <c r="R9869" s="2">
        <v>92.399999999999991</v>
      </c>
      <c r="S9869" s="2">
        <v>10.5</v>
      </c>
      <c r="T9869" s="2">
        <v>2</v>
      </c>
      <c r="U9869" s="2">
        <f t="shared" si="154"/>
        <v>104.89999999999999</v>
      </c>
    </row>
    <row r="9870" spans="1:21" x14ac:dyDescent="0.2">
      <c r="A9870" t="s">
        <v>24</v>
      </c>
      <c r="B9870" s="3">
        <v>45229</v>
      </c>
      <c r="C9870" s="10" t="str">
        <f>TEXT(data[[#This Row],[Date]],"mmmm")</f>
        <v>October</v>
      </c>
      <c r="D9870" t="s">
        <v>16</v>
      </c>
      <c r="E9870" t="s">
        <v>19</v>
      </c>
      <c r="F9870" t="s">
        <v>20</v>
      </c>
      <c r="G9870" t="s">
        <v>17</v>
      </c>
      <c r="H9870" s="11">
        <v>1843</v>
      </c>
      <c r="I9870" s="11">
        <v>13.822499999999998</v>
      </c>
      <c r="J9870" s="13">
        <f>data[[#This Row],[Clicks]]/data[[#This Row],[Impressions]]</f>
        <v>7.4999999999999989E-3</v>
      </c>
      <c r="K9870" s="1">
        <v>0.7699999999999998</v>
      </c>
      <c r="L9870" s="2">
        <v>10.643324999999995</v>
      </c>
      <c r="M9870">
        <v>4</v>
      </c>
      <c r="N9870" s="1">
        <f>IF(data[[#This Row],[Conversions]]=0,0,data[[#This Row],[Spend, Dollars]]/data[[#This Row],[Conversions]])</f>
        <v>2.6608312499999989</v>
      </c>
      <c r="O9870" s="13">
        <f>data[[#This Row],[Conversions]]/data[[#This Row],[Clicks]]</f>
        <v>0.28938325194429376</v>
      </c>
      <c r="P9870" s="11">
        <v>391</v>
      </c>
      <c r="Q9870" s="11">
        <f>IF(data[[#This Row],[Spend, Dollars]]=0,0,data[[#This Row],[Total conversion value, Dollars]]/data[[#This Row],[Spend, Dollars]])</f>
        <v>36.736640100720422</v>
      </c>
      <c r="R9870" s="2">
        <v>75.599999999999994</v>
      </c>
      <c r="S9870" s="2">
        <v>12</v>
      </c>
      <c r="T9870" s="2">
        <v>3</v>
      </c>
      <c r="U9870" s="2">
        <f t="shared" si="154"/>
        <v>90.6</v>
      </c>
    </row>
    <row r="9871" spans="1:21" x14ac:dyDescent="0.2">
      <c r="A9871" t="s">
        <v>24</v>
      </c>
      <c r="B9871" s="3">
        <v>45230</v>
      </c>
      <c r="C9871" s="10" t="str">
        <f>TEXT(data[[#This Row],[Date]],"mmmm")</f>
        <v>October</v>
      </c>
      <c r="D9871" t="s">
        <v>16</v>
      </c>
      <c r="E9871" t="s">
        <v>19</v>
      </c>
      <c r="F9871" t="s">
        <v>20</v>
      </c>
      <c r="G9871" t="s">
        <v>17</v>
      </c>
      <c r="H9871" s="11">
        <v>1885</v>
      </c>
      <c r="I9871" s="11">
        <v>16.776499999999999</v>
      </c>
      <c r="J9871" s="13">
        <f>data[[#This Row],[Clicks]]/data[[#This Row],[Impressions]]</f>
        <v>8.8999999999999999E-3</v>
      </c>
      <c r="K9871" s="1">
        <v>0.30000000000000004</v>
      </c>
      <c r="L9871" s="2">
        <v>5.0329500000000005</v>
      </c>
      <c r="M9871">
        <v>3</v>
      </c>
      <c r="N9871" s="1">
        <f>IF(data[[#This Row],[Conversions]]=0,0,data[[#This Row],[Spend, Dollars]]/data[[#This Row],[Conversions]])</f>
        <v>1.6776500000000001</v>
      </c>
      <c r="O9871" s="13">
        <f>data[[#This Row],[Conversions]]/data[[#This Row],[Clicks]]</f>
        <v>0.17882156588084525</v>
      </c>
      <c r="P9871" s="11">
        <v>240</v>
      </c>
      <c r="Q9871" s="11">
        <f>IF(data[[#This Row],[Spend, Dollars]]=0,0,data[[#This Row],[Total conversion value, Dollars]]/data[[#This Row],[Spend, Dollars]])</f>
        <v>47.685750901558727</v>
      </c>
      <c r="R9871" s="2">
        <v>93.6</v>
      </c>
      <c r="S9871" s="2">
        <v>19.5</v>
      </c>
      <c r="T9871" s="2">
        <v>6</v>
      </c>
      <c r="U9871" s="2">
        <f t="shared" si="154"/>
        <v>119.1</v>
      </c>
    </row>
    <row r="9872" spans="1:21" x14ac:dyDescent="0.2">
      <c r="A9872" t="s">
        <v>24</v>
      </c>
      <c r="B9872" s="3">
        <v>45231</v>
      </c>
      <c r="C9872" s="10" t="str">
        <f>TEXT(data[[#This Row],[Date]],"mmmm")</f>
        <v>November</v>
      </c>
      <c r="D9872" t="s">
        <v>16</v>
      </c>
      <c r="E9872" t="s">
        <v>19</v>
      </c>
      <c r="F9872" t="s">
        <v>20</v>
      </c>
      <c r="G9872" t="s">
        <v>17</v>
      </c>
      <c r="H9872" s="11">
        <v>2161</v>
      </c>
      <c r="I9872" s="11">
        <v>20.961699999999997</v>
      </c>
      <c r="J9872" s="13">
        <f>data[[#This Row],[Clicks]]/data[[#This Row],[Impressions]]</f>
        <v>9.6999999999999986E-3</v>
      </c>
      <c r="K9872" s="1">
        <v>6.0000000000000026E-2</v>
      </c>
      <c r="L9872" s="2">
        <v>1.2577020000000003</v>
      </c>
      <c r="M9872">
        <v>7</v>
      </c>
      <c r="N9872" s="1">
        <f>IF(data[[#This Row],[Conversions]]=0,0,data[[#This Row],[Spend, Dollars]]/data[[#This Row],[Conversions]])</f>
        <v>0.17967171428571432</v>
      </c>
      <c r="O9872" s="13">
        <f>data[[#This Row],[Conversions]]/data[[#This Row],[Clicks]]</f>
        <v>0.33394238062752551</v>
      </c>
      <c r="P9872" s="11">
        <v>536</v>
      </c>
      <c r="Q9872" s="11">
        <f>IF(data[[#This Row],[Spend, Dollars]]=0,0,data[[#This Row],[Total conversion value, Dollars]]/data[[#This Row],[Spend, Dollars]])</f>
        <v>426.17408575322281</v>
      </c>
      <c r="R9872" s="2">
        <v>78</v>
      </c>
      <c r="S9872" s="2">
        <v>0</v>
      </c>
      <c r="T9872" s="2">
        <v>4</v>
      </c>
      <c r="U9872" s="2">
        <f t="shared" si="154"/>
        <v>82</v>
      </c>
    </row>
    <row r="9873" spans="1:21" x14ac:dyDescent="0.2">
      <c r="A9873" t="s">
        <v>24</v>
      </c>
      <c r="B9873" s="3">
        <v>45232</v>
      </c>
      <c r="C9873" s="10" t="str">
        <f>TEXT(data[[#This Row],[Date]],"mmmm")</f>
        <v>November</v>
      </c>
      <c r="D9873" t="s">
        <v>16</v>
      </c>
      <c r="E9873" t="s">
        <v>19</v>
      </c>
      <c r="F9873" t="s">
        <v>20</v>
      </c>
      <c r="G9873" t="s">
        <v>17</v>
      </c>
      <c r="H9873" s="11">
        <v>1741</v>
      </c>
      <c r="I9873" s="11">
        <v>15.843100000000002</v>
      </c>
      <c r="J9873" s="13">
        <f>data[[#This Row],[Clicks]]/data[[#This Row],[Impressions]]</f>
        <v>9.1000000000000004E-3</v>
      </c>
      <c r="K9873" s="1">
        <v>1.0999999999999999</v>
      </c>
      <c r="L9873" s="2">
        <v>17.427409999999998</v>
      </c>
      <c r="M9873">
        <v>2</v>
      </c>
      <c r="N9873" s="1">
        <f>IF(data[[#This Row],[Conversions]]=0,0,data[[#This Row],[Spend, Dollars]]/data[[#This Row],[Conversions]])</f>
        <v>8.7137049999999991</v>
      </c>
      <c r="O9873" s="13">
        <f>data[[#This Row],[Conversions]]/data[[#This Row],[Clicks]]</f>
        <v>0.12623792060897171</v>
      </c>
      <c r="P9873" s="11">
        <v>130</v>
      </c>
      <c r="Q9873" s="11">
        <f>IF(data[[#This Row],[Spend, Dollars]]=0,0,data[[#This Row],[Total conversion value, Dollars]]/data[[#This Row],[Spend, Dollars]])</f>
        <v>7.4595134905301483</v>
      </c>
      <c r="R9873" s="2">
        <v>84</v>
      </c>
      <c r="S9873" s="2">
        <v>19.5</v>
      </c>
      <c r="T9873" s="2">
        <v>6</v>
      </c>
      <c r="U9873" s="2">
        <f t="shared" si="154"/>
        <v>109.5</v>
      </c>
    </row>
    <row r="9874" spans="1:21" x14ac:dyDescent="0.2">
      <c r="A9874" t="s">
        <v>24</v>
      </c>
      <c r="B9874" s="3">
        <v>45233</v>
      </c>
      <c r="C9874" s="10" t="str">
        <f>TEXT(data[[#This Row],[Date]],"mmmm")</f>
        <v>November</v>
      </c>
      <c r="D9874" t="s">
        <v>16</v>
      </c>
      <c r="E9874" t="s">
        <v>19</v>
      </c>
      <c r="F9874" t="s">
        <v>20</v>
      </c>
      <c r="G9874" t="s">
        <v>17</v>
      </c>
      <c r="H9874" s="11">
        <v>2195</v>
      </c>
      <c r="I9874" s="11">
        <v>18.218499999999995</v>
      </c>
      <c r="J9874" s="13">
        <f>data[[#This Row],[Clicks]]/data[[#This Row],[Impressions]]</f>
        <v>8.2999999999999984E-3</v>
      </c>
      <c r="K9874" s="1">
        <v>0.23000000000000004</v>
      </c>
      <c r="L9874" s="2">
        <v>4.1902549999999996</v>
      </c>
      <c r="M9874">
        <v>2</v>
      </c>
      <c r="N9874" s="1">
        <f>IF(data[[#This Row],[Conversions]]=0,0,data[[#This Row],[Spend, Dollars]]/data[[#This Row],[Conversions]])</f>
        <v>2.0951274999999998</v>
      </c>
      <c r="O9874" s="13">
        <f>data[[#This Row],[Conversions]]/data[[#This Row],[Clicks]]</f>
        <v>0.10977852183220356</v>
      </c>
      <c r="P9874" s="11">
        <v>109</v>
      </c>
      <c r="Q9874" s="11">
        <f>IF(data[[#This Row],[Spend, Dollars]]=0,0,data[[#This Row],[Total conversion value, Dollars]]/data[[#This Row],[Spend, Dollars]])</f>
        <v>26.012736695022141</v>
      </c>
      <c r="R9874" s="2">
        <v>72</v>
      </c>
      <c r="S9874" s="2">
        <v>18</v>
      </c>
      <c r="T9874" s="2">
        <v>0</v>
      </c>
      <c r="U9874" s="2">
        <f t="shared" si="154"/>
        <v>90</v>
      </c>
    </row>
    <row r="9875" spans="1:21" x14ac:dyDescent="0.2">
      <c r="A9875" t="s">
        <v>24</v>
      </c>
      <c r="B9875" s="3">
        <v>45234</v>
      </c>
      <c r="C9875" s="10" t="str">
        <f>TEXT(data[[#This Row],[Date]],"mmmm")</f>
        <v>November</v>
      </c>
      <c r="D9875" t="s">
        <v>16</v>
      </c>
      <c r="E9875" t="s">
        <v>19</v>
      </c>
      <c r="F9875" t="s">
        <v>20</v>
      </c>
      <c r="G9875" t="s">
        <v>17</v>
      </c>
      <c r="H9875" s="11">
        <v>2705</v>
      </c>
      <c r="I9875" s="11">
        <v>11.631499999999997</v>
      </c>
      <c r="J9875" s="13">
        <f>data[[#This Row],[Clicks]]/data[[#This Row],[Impressions]]</f>
        <v>4.2999999999999991E-3</v>
      </c>
      <c r="K9875" s="1">
        <v>0.84999999999999987</v>
      </c>
      <c r="L9875" s="2">
        <v>9.8867749999999965</v>
      </c>
      <c r="M9875">
        <v>4</v>
      </c>
      <c r="N9875" s="1">
        <f>IF(data[[#This Row],[Conversions]]=0,0,data[[#This Row],[Spend, Dollars]]/data[[#This Row],[Conversions]])</f>
        <v>2.4716937499999991</v>
      </c>
      <c r="O9875" s="13">
        <f>data[[#This Row],[Conversions]]/data[[#This Row],[Clicks]]</f>
        <v>0.34389373683531799</v>
      </c>
      <c r="P9875" s="11">
        <v>238</v>
      </c>
      <c r="Q9875" s="11">
        <f>IF(data[[#This Row],[Spend, Dollars]]=0,0,data[[#This Row],[Total conversion value, Dollars]]/data[[#This Row],[Spend, Dollars]])</f>
        <v>24.072561578472261</v>
      </c>
      <c r="R9875" s="2">
        <v>70.8</v>
      </c>
      <c r="S9875" s="2">
        <v>12</v>
      </c>
      <c r="T9875" s="2">
        <v>5</v>
      </c>
      <c r="U9875" s="2">
        <f t="shared" si="154"/>
        <v>87.8</v>
      </c>
    </row>
    <row r="9876" spans="1:21" x14ac:dyDescent="0.2">
      <c r="A9876" t="s">
        <v>24</v>
      </c>
      <c r="B9876" s="3">
        <v>45235</v>
      </c>
      <c r="C9876" s="10" t="str">
        <f>TEXT(data[[#This Row],[Date]],"mmmm")</f>
        <v>November</v>
      </c>
      <c r="D9876" t="s">
        <v>16</v>
      </c>
      <c r="E9876" t="s">
        <v>19</v>
      </c>
      <c r="F9876" t="s">
        <v>20</v>
      </c>
      <c r="G9876" t="s">
        <v>17</v>
      </c>
      <c r="H9876" s="11">
        <v>1604</v>
      </c>
      <c r="I9876" s="11">
        <v>11.388400000000003</v>
      </c>
      <c r="J9876" s="13">
        <f>data[[#This Row],[Clicks]]/data[[#This Row],[Impressions]]</f>
        <v>7.1000000000000013E-3</v>
      </c>
      <c r="K9876" s="1">
        <v>3.0000000000000054E-2</v>
      </c>
      <c r="L9876" s="2">
        <v>0.34165200000000068</v>
      </c>
      <c r="M9876">
        <v>4</v>
      </c>
      <c r="N9876" s="1">
        <f>IF(data[[#This Row],[Conversions]]=0,0,data[[#This Row],[Spend, Dollars]]/data[[#This Row],[Conversions]])</f>
        <v>8.5413000000000169E-2</v>
      </c>
      <c r="O9876" s="13">
        <f>data[[#This Row],[Conversions]]/data[[#This Row],[Clicks]]</f>
        <v>0.35123458958238202</v>
      </c>
      <c r="P9876" s="11">
        <v>328</v>
      </c>
      <c r="Q9876" s="11">
        <f>IF(data[[#This Row],[Spend, Dollars]]=0,0,data[[#This Row],[Total conversion value, Dollars]]/data[[#This Row],[Spend, Dollars]])</f>
        <v>960.04121152517575</v>
      </c>
      <c r="R9876" s="2">
        <v>93.6</v>
      </c>
      <c r="S9876" s="2">
        <v>24</v>
      </c>
      <c r="T9876" s="2">
        <v>2</v>
      </c>
      <c r="U9876" s="2">
        <f t="shared" si="154"/>
        <v>119.6</v>
      </c>
    </row>
    <row r="9877" spans="1:21" x14ac:dyDescent="0.2">
      <c r="A9877" t="s">
        <v>24</v>
      </c>
      <c r="B9877" s="3">
        <v>45236</v>
      </c>
      <c r="C9877" s="10" t="str">
        <f>TEXT(data[[#This Row],[Date]],"mmmm")</f>
        <v>November</v>
      </c>
      <c r="D9877" t="s">
        <v>16</v>
      </c>
      <c r="E9877" t="s">
        <v>19</v>
      </c>
      <c r="F9877" t="s">
        <v>20</v>
      </c>
      <c r="G9877" t="s">
        <v>17</v>
      </c>
      <c r="H9877" s="11">
        <v>1714</v>
      </c>
      <c r="I9877" s="11">
        <v>13.540600000000001</v>
      </c>
      <c r="J9877" s="13">
        <f>data[[#This Row],[Clicks]]/data[[#This Row],[Impressions]]</f>
        <v>7.9000000000000008E-3</v>
      </c>
      <c r="K9877" s="1">
        <v>0.84999999999999987</v>
      </c>
      <c r="L9877" s="2">
        <v>11.509509999999999</v>
      </c>
      <c r="M9877">
        <v>4</v>
      </c>
      <c r="N9877" s="1">
        <f>IF(data[[#This Row],[Conversions]]=0,0,data[[#This Row],[Spend, Dollars]]/data[[#This Row],[Conversions]])</f>
        <v>2.8773774999999997</v>
      </c>
      <c r="O9877" s="13">
        <f>data[[#This Row],[Conversions]]/data[[#This Row],[Clicks]]</f>
        <v>0.29540788443643556</v>
      </c>
      <c r="P9877" s="11">
        <v>235</v>
      </c>
      <c r="Q9877" s="11">
        <f>IF(data[[#This Row],[Spend, Dollars]]=0,0,data[[#This Row],[Total conversion value, Dollars]]/data[[#This Row],[Spend, Dollars]])</f>
        <v>20.417897894871288</v>
      </c>
      <c r="R9877" s="2">
        <v>70.8</v>
      </c>
      <c r="S9877" s="2">
        <v>12</v>
      </c>
      <c r="T9877" s="2">
        <v>1</v>
      </c>
      <c r="U9877" s="2">
        <f t="shared" si="154"/>
        <v>83.8</v>
      </c>
    </row>
    <row r="9878" spans="1:21" x14ac:dyDescent="0.2">
      <c r="A9878" t="s">
        <v>24</v>
      </c>
      <c r="B9878" s="3">
        <v>45237</v>
      </c>
      <c r="C9878" s="10" t="str">
        <f>TEXT(data[[#This Row],[Date]],"mmmm")</f>
        <v>November</v>
      </c>
      <c r="D9878" t="s">
        <v>16</v>
      </c>
      <c r="E9878" t="s">
        <v>19</v>
      </c>
      <c r="F9878" t="s">
        <v>20</v>
      </c>
      <c r="G9878" t="s">
        <v>17</v>
      </c>
      <c r="H9878" s="11">
        <v>1880</v>
      </c>
      <c r="I9878" s="11">
        <v>19.176000000000002</v>
      </c>
      <c r="J9878" s="13">
        <f>data[[#This Row],[Clicks]]/data[[#This Row],[Impressions]]</f>
        <v>1.0200000000000001E-2</v>
      </c>
      <c r="K9878" s="1">
        <v>1.1499999999999997</v>
      </c>
      <c r="L9878" s="2">
        <v>22.052399999999995</v>
      </c>
      <c r="M9878">
        <v>5</v>
      </c>
      <c r="N9878" s="1">
        <f>IF(data[[#This Row],[Conversions]]=0,0,data[[#This Row],[Spend, Dollars]]/data[[#This Row],[Conversions]])</f>
        <v>4.4104799999999988</v>
      </c>
      <c r="O9878" s="13">
        <f>data[[#This Row],[Conversions]]/data[[#This Row],[Clicks]]</f>
        <v>0.26074259491030455</v>
      </c>
      <c r="P9878" s="11">
        <v>313</v>
      </c>
      <c r="Q9878" s="11">
        <f>IF(data[[#This Row],[Spend, Dollars]]=0,0,data[[#This Row],[Total conversion value, Dollars]]/data[[#This Row],[Spend, Dollars]])</f>
        <v>14.193466470769625</v>
      </c>
      <c r="R9878" s="2">
        <v>33.6</v>
      </c>
      <c r="S9878" s="2">
        <v>25.5</v>
      </c>
      <c r="T9878" s="2">
        <v>7</v>
      </c>
      <c r="U9878" s="2">
        <f t="shared" si="154"/>
        <v>66.099999999999994</v>
      </c>
    </row>
    <row r="9879" spans="1:21" x14ac:dyDescent="0.2">
      <c r="A9879" t="s">
        <v>24</v>
      </c>
      <c r="B9879" s="3">
        <v>45238</v>
      </c>
      <c r="C9879" s="10" t="str">
        <f>TEXT(data[[#This Row],[Date]],"mmmm")</f>
        <v>November</v>
      </c>
      <c r="D9879" t="s">
        <v>16</v>
      </c>
      <c r="E9879" t="s">
        <v>19</v>
      </c>
      <c r="F9879" t="s">
        <v>20</v>
      </c>
      <c r="G9879" t="s">
        <v>17</v>
      </c>
      <c r="H9879" s="11">
        <v>2502</v>
      </c>
      <c r="I9879" s="11">
        <v>22.7682</v>
      </c>
      <c r="J9879" s="13">
        <f>data[[#This Row],[Clicks]]/data[[#This Row],[Impressions]]</f>
        <v>9.1000000000000004E-3</v>
      </c>
      <c r="K9879" s="1">
        <v>1.2299999999999998</v>
      </c>
      <c r="L9879" s="2">
        <v>28.004885999999996</v>
      </c>
      <c r="M9879">
        <v>4</v>
      </c>
      <c r="N9879" s="1">
        <f>IF(data[[#This Row],[Conversions]]=0,0,data[[#This Row],[Spend, Dollars]]/data[[#This Row],[Conversions]])</f>
        <v>7.0012214999999989</v>
      </c>
      <c r="O9879" s="13">
        <f>data[[#This Row],[Conversions]]/data[[#This Row],[Clicks]]</f>
        <v>0.175683628921039</v>
      </c>
      <c r="P9879" s="11">
        <v>190</v>
      </c>
      <c r="Q9879" s="11">
        <f>IF(data[[#This Row],[Spend, Dollars]]=0,0,data[[#This Row],[Total conversion value, Dollars]]/data[[#This Row],[Spend, Dollars]])</f>
        <v>6.7845303851620757</v>
      </c>
      <c r="R9879" s="2">
        <v>57.599999999999994</v>
      </c>
      <c r="S9879" s="2">
        <v>31.5</v>
      </c>
      <c r="T9879" s="2">
        <v>8</v>
      </c>
      <c r="U9879" s="2">
        <f t="shared" si="154"/>
        <v>97.1</v>
      </c>
    </row>
    <row r="9880" spans="1:21" x14ac:dyDescent="0.2">
      <c r="A9880" t="s">
        <v>24</v>
      </c>
      <c r="B9880" s="3">
        <v>45239</v>
      </c>
      <c r="C9880" s="10" t="str">
        <f>TEXT(data[[#This Row],[Date]],"mmmm")</f>
        <v>November</v>
      </c>
      <c r="D9880" t="s">
        <v>16</v>
      </c>
      <c r="E9880" t="s">
        <v>19</v>
      </c>
      <c r="F9880" t="s">
        <v>20</v>
      </c>
      <c r="G9880" t="s">
        <v>17</v>
      </c>
      <c r="H9880" s="11">
        <v>1874</v>
      </c>
      <c r="I9880" s="11">
        <v>5.9968000000000012</v>
      </c>
      <c r="J9880" s="13">
        <f>data[[#This Row],[Clicks]]/data[[#This Row],[Impressions]]</f>
        <v>3.2000000000000006E-3</v>
      </c>
      <c r="K9880" s="1">
        <v>0.66999999999999982</v>
      </c>
      <c r="L9880" s="2">
        <v>4.0178560000000001</v>
      </c>
      <c r="M9880">
        <v>7</v>
      </c>
      <c r="N9880" s="1">
        <f>IF(data[[#This Row],[Conversions]]=0,0,data[[#This Row],[Spend, Dollars]]/data[[#This Row],[Conversions]])</f>
        <v>0.57397942857142858</v>
      </c>
      <c r="O9880" s="13">
        <f>data[[#This Row],[Conversions]]/data[[#This Row],[Clicks]]</f>
        <v>1.1672892209178225</v>
      </c>
      <c r="P9880" s="11">
        <v>466</v>
      </c>
      <c r="Q9880" s="11">
        <f>IF(data[[#This Row],[Spend, Dollars]]=0,0,data[[#This Row],[Total conversion value, Dollars]]/data[[#This Row],[Spend, Dollars]])</f>
        <v>115.98225521273037</v>
      </c>
      <c r="R9880" s="2">
        <v>30</v>
      </c>
      <c r="S9880" s="2">
        <v>19.5</v>
      </c>
      <c r="T9880" s="2">
        <v>4</v>
      </c>
      <c r="U9880" s="2">
        <f t="shared" si="154"/>
        <v>53.5</v>
      </c>
    </row>
    <row r="9881" spans="1:21" x14ac:dyDescent="0.2">
      <c r="A9881" t="s">
        <v>24</v>
      </c>
      <c r="B9881" s="3">
        <v>45240</v>
      </c>
      <c r="C9881" s="10" t="str">
        <f>TEXT(data[[#This Row],[Date]],"mmmm")</f>
        <v>November</v>
      </c>
      <c r="D9881" t="s">
        <v>16</v>
      </c>
      <c r="E9881" t="s">
        <v>19</v>
      </c>
      <c r="F9881" t="s">
        <v>20</v>
      </c>
      <c r="G9881" t="s">
        <v>17</v>
      </c>
      <c r="H9881" s="11">
        <v>1372</v>
      </c>
      <c r="I9881" s="11">
        <v>14.406000000000001</v>
      </c>
      <c r="J9881" s="13">
        <f>data[[#This Row],[Clicks]]/data[[#This Row],[Impressions]]</f>
        <v>1.0500000000000001E-2</v>
      </c>
      <c r="K9881" s="1">
        <v>0.91999999999999971</v>
      </c>
      <c r="L9881" s="2">
        <v>13.253519999999996</v>
      </c>
      <c r="M9881">
        <v>3</v>
      </c>
      <c r="N9881" s="1">
        <f>IF(data[[#This Row],[Conversions]]=0,0,data[[#This Row],[Spend, Dollars]]/data[[#This Row],[Conversions]])</f>
        <v>4.4178399999999991</v>
      </c>
      <c r="O9881" s="13">
        <f>data[[#This Row],[Conversions]]/data[[#This Row],[Clicks]]</f>
        <v>0.20824656393169511</v>
      </c>
      <c r="P9881" s="11">
        <v>279</v>
      </c>
      <c r="Q9881" s="11">
        <f>IF(data[[#This Row],[Spend, Dollars]]=0,0,data[[#This Row],[Total conversion value, Dollars]]/data[[#This Row],[Spend, Dollars]])</f>
        <v>21.051011353964839</v>
      </c>
      <c r="R9881" s="2">
        <v>33.6</v>
      </c>
      <c r="S9881" s="2">
        <v>9</v>
      </c>
      <c r="T9881" s="2">
        <v>1</v>
      </c>
      <c r="U9881" s="2">
        <f t="shared" si="154"/>
        <v>43.6</v>
      </c>
    </row>
    <row r="9882" spans="1:21" x14ac:dyDescent="0.2">
      <c r="A9882" t="s">
        <v>24</v>
      </c>
      <c r="B9882" s="3">
        <v>45241</v>
      </c>
      <c r="C9882" s="10" t="str">
        <f>TEXT(data[[#This Row],[Date]],"mmmm")</f>
        <v>November</v>
      </c>
      <c r="D9882" t="s">
        <v>16</v>
      </c>
      <c r="E9882" t="s">
        <v>19</v>
      </c>
      <c r="F9882" t="s">
        <v>20</v>
      </c>
      <c r="G9882" t="s">
        <v>17</v>
      </c>
      <c r="H9882" s="11">
        <v>1962</v>
      </c>
      <c r="I9882" s="11">
        <v>16.676999999999996</v>
      </c>
      <c r="J9882" s="13">
        <f>data[[#This Row],[Clicks]]/data[[#This Row],[Impressions]]</f>
        <v>8.4999999999999971E-3</v>
      </c>
      <c r="K9882" s="1">
        <v>0.88999999999999968</v>
      </c>
      <c r="L9882" s="2">
        <v>14.842529999999991</v>
      </c>
      <c r="M9882">
        <v>3</v>
      </c>
      <c r="N9882" s="1">
        <f>IF(data[[#This Row],[Conversions]]=0,0,data[[#This Row],[Spend, Dollars]]/data[[#This Row],[Conversions]])</f>
        <v>4.9475099999999967</v>
      </c>
      <c r="O9882" s="13">
        <f>data[[#This Row],[Conversions]]/data[[#This Row],[Clicks]]</f>
        <v>0.17988846914912759</v>
      </c>
      <c r="P9882" s="11">
        <v>273</v>
      </c>
      <c r="Q9882" s="11">
        <f>IF(data[[#This Row],[Spend, Dollars]]=0,0,data[[#This Row],[Total conversion value, Dollars]]/data[[#This Row],[Spend, Dollars]])</f>
        <v>18.39309066580968</v>
      </c>
      <c r="R9882" s="2">
        <v>55.199999999999996</v>
      </c>
      <c r="S9882" s="2">
        <v>4.5</v>
      </c>
      <c r="T9882" s="2">
        <v>0</v>
      </c>
      <c r="U9882" s="2">
        <f t="shared" si="154"/>
        <v>59.699999999999996</v>
      </c>
    </row>
    <row r="9883" spans="1:21" x14ac:dyDescent="0.2">
      <c r="A9883" t="s">
        <v>24</v>
      </c>
      <c r="B9883" s="3">
        <v>45242</v>
      </c>
      <c r="C9883" s="10" t="str">
        <f>TEXT(data[[#This Row],[Date]],"mmmm")</f>
        <v>November</v>
      </c>
      <c r="D9883" t="s">
        <v>16</v>
      </c>
      <c r="E9883" t="s">
        <v>19</v>
      </c>
      <c r="F9883" t="s">
        <v>20</v>
      </c>
      <c r="G9883" t="s">
        <v>17</v>
      </c>
      <c r="H9883" s="11">
        <v>1550</v>
      </c>
      <c r="I9883" s="11">
        <v>17.204999999999998</v>
      </c>
      <c r="J9883" s="13">
        <f>data[[#This Row],[Clicks]]/data[[#This Row],[Impressions]]</f>
        <v>1.1099999999999999E-2</v>
      </c>
      <c r="K9883" s="1">
        <v>0.19000000000000006</v>
      </c>
      <c r="L9883" s="2">
        <v>3.2689500000000007</v>
      </c>
      <c r="M9883">
        <v>7</v>
      </c>
      <c r="N9883" s="1">
        <f>IF(data[[#This Row],[Conversions]]=0,0,data[[#This Row],[Spend, Dollars]]/data[[#This Row],[Conversions]])</f>
        <v>0.46699285714285727</v>
      </c>
      <c r="O9883" s="13">
        <f>data[[#This Row],[Conversions]]/data[[#This Row],[Clicks]]</f>
        <v>0.40685847137460046</v>
      </c>
      <c r="P9883" s="11">
        <v>340</v>
      </c>
      <c r="Q9883" s="11">
        <f>IF(data[[#This Row],[Spend, Dollars]]=0,0,data[[#This Row],[Total conversion value, Dollars]]/data[[#This Row],[Spend, Dollars]])</f>
        <v>104.00893253185271</v>
      </c>
      <c r="R9883" s="2">
        <v>51.6</v>
      </c>
      <c r="S9883" s="2">
        <v>25.5</v>
      </c>
      <c r="T9883" s="2">
        <v>6</v>
      </c>
      <c r="U9883" s="2">
        <f t="shared" si="154"/>
        <v>83.1</v>
      </c>
    </row>
    <row r="9884" spans="1:21" x14ac:dyDescent="0.2">
      <c r="A9884" t="s">
        <v>24</v>
      </c>
      <c r="B9884" s="3">
        <v>45243</v>
      </c>
      <c r="C9884" s="10" t="str">
        <f>TEXT(data[[#This Row],[Date]],"mmmm")</f>
        <v>November</v>
      </c>
      <c r="D9884" t="s">
        <v>16</v>
      </c>
      <c r="E9884" t="s">
        <v>19</v>
      </c>
      <c r="F9884" t="s">
        <v>20</v>
      </c>
      <c r="G9884" t="s">
        <v>17</v>
      </c>
      <c r="H9884" s="11">
        <v>1636</v>
      </c>
      <c r="I9884" s="11">
        <v>12.270000000000001</v>
      </c>
      <c r="J9884" s="13">
        <f>data[[#This Row],[Clicks]]/data[[#This Row],[Impressions]]</f>
        <v>7.5000000000000006E-3</v>
      </c>
      <c r="K9884" s="1">
        <v>0.11000000000000003</v>
      </c>
      <c r="L9884" s="2">
        <v>1.3497000000000006</v>
      </c>
      <c r="M9884">
        <v>4</v>
      </c>
      <c r="N9884" s="1">
        <f>IF(data[[#This Row],[Conversions]]=0,0,data[[#This Row],[Spend, Dollars]]/data[[#This Row],[Conversions]])</f>
        <v>0.33742500000000014</v>
      </c>
      <c r="O9884" s="13">
        <f>data[[#This Row],[Conversions]]/data[[#This Row],[Clicks]]</f>
        <v>0.32599837000814991</v>
      </c>
      <c r="P9884" s="11">
        <v>267</v>
      </c>
      <c r="Q9884" s="11">
        <f>IF(data[[#This Row],[Spend, Dollars]]=0,0,data[[#This Row],[Total conversion value, Dollars]]/data[[#This Row],[Spend, Dollars]])</f>
        <v>197.82173816403636</v>
      </c>
      <c r="R9884" s="2">
        <v>85.2</v>
      </c>
      <c r="S9884" s="2">
        <v>9</v>
      </c>
      <c r="T9884" s="2">
        <v>9</v>
      </c>
      <c r="U9884" s="2">
        <f t="shared" si="154"/>
        <v>103.2</v>
      </c>
    </row>
    <row r="9885" spans="1:21" x14ac:dyDescent="0.2">
      <c r="A9885" t="s">
        <v>24</v>
      </c>
      <c r="B9885" s="3">
        <v>45244</v>
      </c>
      <c r="C9885" s="10" t="str">
        <f>TEXT(data[[#This Row],[Date]],"mmmm")</f>
        <v>November</v>
      </c>
      <c r="D9885" t="s">
        <v>16</v>
      </c>
      <c r="E9885" t="s">
        <v>19</v>
      </c>
      <c r="F9885" t="s">
        <v>20</v>
      </c>
      <c r="G9885" t="s">
        <v>17</v>
      </c>
      <c r="H9885" s="11">
        <v>1263</v>
      </c>
      <c r="I9885" s="11">
        <v>7.7043000000000008</v>
      </c>
      <c r="J9885" s="13">
        <f>data[[#This Row],[Clicks]]/data[[#This Row],[Impressions]]</f>
        <v>6.1000000000000004E-3</v>
      </c>
      <c r="K9885" s="1">
        <v>1.0999999999999999</v>
      </c>
      <c r="L9885" s="2">
        <v>8.4747299999999992</v>
      </c>
      <c r="M9885">
        <v>5</v>
      </c>
      <c r="N9885" s="1">
        <f>IF(data[[#This Row],[Conversions]]=0,0,data[[#This Row],[Spend, Dollars]]/data[[#This Row],[Conversions]])</f>
        <v>1.6949459999999998</v>
      </c>
      <c r="O9885" s="13">
        <f>data[[#This Row],[Conversions]]/data[[#This Row],[Clicks]]</f>
        <v>0.64898822735355577</v>
      </c>
      <c r="P9885" s="11">
        <v>320</v>
      </c>
      <c r="Q9885" s="11">
        <f>IF(data[[#This Row],[Spend, Dollars]]=0,0,data[[#This Row],[Total conversion value, Dollars]]/data[[#This Row],[Spend, Dollars]])</f>
        <v>37.759315046025065</v>
      </c>
      <c r="R9885" s="2">
        <v>63.599999999999994</v>
      </c>
      <c r="S9885" s="2">
        <v>15</v>
      </c>
      <c r="T9885" s="2">
        <v>1</v>
      </c>
      <c r="U9885" s="2">
        <f t="shared" si="154"/>
        <v>79.599999999999994</v>
      </c>
    </row>
    <row r="9886" spans="1:21" x14ac:dyDescent="0.2">
      <c r="A9886" t="s">
        <v>24</v>
      </c>
      <c r="B9886" s="3">
        <v>45245</v>
      </c>
      <c r="C9886" s="10" t="str">
        <f>TEXT(data[[#This Row],[Date]],"mmmm")</f>
        <v>November</v>
      </c>
      <c r="D9886" t="s">
        <v>16</v>
      </c>
      <c r="E9886" t="s">
        <v>19</v>
      </c>
      <c r="F9886" t="s">
        <v>20</v>
      </c>
      <c r="G9886" t="s">
        <v>17</v>
      </c>
      <c r="H9886" s="11">
        <v>1396</v>
      </c>
      <c r="I9886" s="11">
        <v>12.8432</v>
      </c>
      <c r="J9886" s="13">
        <f>data[[#This Row],[Clicks]]/data[[#This Row],[Impressions]]</f>
        <v>9.1999999999999998E-3</v>
      </c>
      <c r="K9886" s="1">
        <v>1.2399999999999998</v>
      </c>
      <c r="L9886" s="2">
        <v>15.925567999999997</v>
      </c>
      <c r="M9886">
        <v>6</v>
      </c>
      <c r="N9886" s="1">
        <f>IF(data[[#This Row],[Conversions]]=0,0,data[[#This Row],[Spend, Dollars]]/data[[#This Row],[Conversions]])</f>
        <v>2.6542613333333329</v>
      </c>
      <c r="O9886" s="13">
        <f>data[[#This Row],[Conversions]]/data[[#This Row],[Clicks]]</f>
        <v>0.46717329014575809</v>
      </c>
      <c r="P9886" s="11">
        <v>320</v>
      </c>
      <c r="Q9886" s="11">
        <f>IF(data[[#This Row],[Spend, Dollars]]=0,0,data[[#This Row],[Total conversion value, Dollars]]/data[[#This Row],[Spend, Dollars]])</f>
        <v>20.093474844978847</v>
      </c>
      <c r="R9886" s="2">
        <v>39.6</v>
      </c>
      <c r="S9886" s="2">
        <v>21</v>
      </c>
      <c r="T9886" s="2">
        <v>4</v>
      </c>
      <c r="U9886" s="2">
        <f t="shared" si="154"/>
        <v>64.599999999999994</v>
      </c>
    </row>
    <row r="9887" spans="1:21" x14ac:dyDescent="0.2">
      <c r="A9887" t="s">
        <v>24</v>
      </c>
      <c r="B9887" s="3">
        <v>45246</v>
      </c>
      <c r="C9887" s="10" t="str">
        <f>TEXT(data[[#This Row],[Date]],"mmmm")</f>
        <v>November</v>
      </c>
      <c r="D9887" t="s">
        <v>16</v>
      </c>
      <c r="E9887" t="s">
        <v>19</v>
      </c>
      <c r="F9887" t="s">
        <v>20</v>
      </c>
      <c r="G9887" t="s">
        <v>17</v>
      </c>
      <c r="H9887" s="11">
        <v>2714</v>
      </c>
      <c r="I9887" s="11">
        <v>29.853999999999992</v>
      </c>
      <c r="J9887" s="13">
        <f>data[[#This Row],[Clicks]]/data[[#This Row],[Impressions]]</f>
        <v>1.0999999999999998E-2</v>
      </c>
      <c r="K9887" s="1">
        <v>0.14000000000000007</v>
      </c>
      <c r="L9887" s="2">
        <v>4.1795600000000013</v>
      </c>
      <c r="M9887">
        <v>7</v>
      </c>
      <c r="N9887" s="1">
        <f>IF(data[[#This Row],[Conversions]]=0,0,data[[#This Row],[Spend, Dollars]]/data[[#This Row],[Conversions]])</f>
        <v>0.59708000000000017</v>
      </c>
      <c r="O9887" s="13">
        <f>data[[#This Row],[Conversions]]/data[[#This Row],[Clicks]]</f>
        <v>0.23447444228579092</v>
      </c>
      <c r="P9887" s="11">
        <v>542</v>
      </c>
      <c r="Q9887" s="11">
        <f>IF(data[[#This Row],[Spend, Dollars]]=0,0,data[[#This Row],[Total conversion value, Dollars]]/data[[#This Row],[Spend, Dollars]])</f>
        <v>129.67872216214144</v>
      </c>
      <c r="R9887" s="2">
        <v>48</v>
      </c>
      <c r="S9887" s="2">
        <v>9</v>
      </c>
      <c r="T9887" s="2">
        <v>5</v>
      </c>
      <c r="U9887" s="2">
        <f t="shared" si="154"/>
        <v>62</v>
      </c>
    </row>
    <row r="9888" spans="1:21" x14ac:dyDescent="0.2">
      <c r="A9888" t="s">
        <v>24</v>
      </c>
      <c r="B9888" s="3">
        <v>45247</v>
      </c>
      <c r="C9888" s="10" t="str">
        <f>TEXT(data[[#This Row],[Date]],"mmmm")</f>
        <v>November</v>
      </c>
      <c r="D9888" t="s">
        <v>16</v>
      </c>
      <c r="E9888" t="s">
        <v>19</v>
      </c>
      <c r="F9888" t="s">
        <v>20</v>
      </c>
      <c r="G9888" t="s">
        <v>17</v>
      </c>
      <c r="H9888" s="11">
        <v>2521</v>
      </c>
      <c r="I9888" s="11">
        <v>22.184800000000006</v>
      </c>
      <c r="J9888" s="13">
        <f>data[[#This Row],[Clicks]]/data[[#This Row],[Impressions]]</f>
        <v>8.8000000000000023E-3</v>
      </c>
      <c r="K9888" s="1">
        <v>0.26000000000000006</v>
      </c>
      <c r="L9888" s="2">
        <v>5.768048000000003</v>
      </c>
      <c r="M9888">
        <v>5</v>
      </c>
      <c r="N9888" s="1">
        <f>IF(data[[#This Row],[Conversions]]=0,0,data[[#This Row],[Spend, Dollars]]/data[[#This Row],[Conversions]])</f>
        <v>1.1536096000000007</v>
      </c>
      <c r="O9888" s="13">
        <f>data[[#This Row],[Conversions]]/data[[#This Row],[Clicks]]</f>
        <v>0.22537953914391828</v>
      </c>
      <c r="P9888" s="11">
        <v>258</v>
      </c>
      <c r="Q9888" s="11">
        <f>IF(data[[#This Row],[Spend, Dollars]]=0,0,data[[#This Row],[Total conversion value, Dollars]]/data[[#This Row],[Spend, Dollars]])</f>
        <v>44.72917007625454</v>
      </c>
      <c r="R9888" s="2">
        <v>80.399999999999991</v>
      </c>
      <c r="S9888" s="2">
        <v>18</v>
      </c>
      <c r="T9888" s="2">
        <v>9</v>
      </c>
      <c r="U9888" s="2">
        <f t="shared" si="154"/>
        <v>107.39999999999999</v>
      </c>
    </row>
    <row r="9889" spans="1:21" x14ac:dyDescent="0.2">
      <c r="A9889" t="s">
        <v>24</v>
      </c>
      <c r="B9889" s="3">
        <v>45248</v>
      </c>
      <c r="C9889" s="10" t="str">
        <f>TEXT(data[[#This Row],[Date]],"mmmm")</f>
        <v>November</v>
      </c>
      <c r="D9889" t="s">
        <v>16</v>
      </c>
      <c r="E9889" t="s">
        <v>19</v>
      </c>
      <c r="F9889" t="s">
        <v>20</v>
      </c>
      <c r="G9889" t="s">
        <v>17</v>
      </c>
      <c r="H9889" s="11">
        <v>1158</v>
      </c>
      <c r="I9889" s="11">
        <v>9.8429999999999964</v>
      </c>
      <c r="J9889" s="13">
        <f>data[[#This Row],[Clicks]]/data[[#This Row],[Impressions]]</f>
        <v>8.4999999999999971E-3</v>
      </c>
      <c r="K9889" s="1">
        <v>1.0599999999999998</v>
      </c>
      <c r="L9889" s="2">
        <v>10.433579999999994</v>
      </c>
      <c r="M9889">
        <v>2</v>
      </c>
      <c r="N9889" s="1">
        <f>IF(data[[#This Row],[Conversions]]=0,0,data[[#This Row],[Spend, Dollars]]/data[[#This Row],[Conversions]])</f>
        <v>5.2167899999999969</v>
      </c>
      <c r="O9889" s="13">
        <f>data[[#This Row],[Conversions]]/data[[#This Row],[Clicks]]</f>
        <v>0.20319008432388508</v>
      </c>
      <c r="P9889" s="11">
        <v>250</v>
      </c>
      <c r="Q9889" s="11">
        <f>IF(data[[#This Row],[Spend, Dollars]]=0,0,data[[#This Row],[Total conversion value, Dollars]]/data[[#This Row],[Spend, Dollars]])</f>
        <v>23.961094849514755</v>
      </c>
      <c r="R9889" s="2">
        <v>54</v>
      </c>
      <c r="S9889" s="2">
        <v>16.5</v>
      </c>
      <c r="T9889" s="2">
        <v>0</v>
      </c>
      <c r="U9889" s="2">
        <f t="shared" si="154"/>
        <v>70.5</v>
      </c>
    </row>
    <row r="9890" spans="1:21" x14ac:dyDescent="0.2">
      <c r="A9890" t="s">
        <v>24</v>
      </c>
      <c r="B9890" s="3">
        <v>45249</v>
      </c>
      <c r="C9890" s="10" t="str">
        <f>TEXT(data[[#This Row],[Date]],"mmmm")</f>
        <v>November</v>
      </c>
      <c r="D9890" t="s">
        <v>16</v>
      </c>
      <c r="E9890" t="s">
        <v>19</v>
      </c>
      <c r="F9890" t="s">
        <v>20</v>
      </c>
      <c r="G9890" t="s">
        <v>17</v>
      </c>
      <c r="H9890" s="11">
        <v>2472</v>
      </c>
      <c r="I9890" s="11">
        <v>11.618400000000001</v>
      </c>
      <c r="J9890" s="13">
        <f>data[[#This Row],[Clicks]]/data[[#This Row],[Impressions]]</f>
        <v>4.7000000000000002E-3</v>
      </c>
      <c r="K9890" s="1">
        <v>0.3</v>
      </c>
      <c r="L9890" s="2">
        <v>3.4855200000000002</v>
      </c>
      <c r="M9890">
        <v>2</v>
      </c>
      <c r="N9890" s="1">
        <f>IF(data[[#This Row],[Conversions]]=0,0,data[[#This Row],[Spend, Dollars]]/data[[#This Row],[Conversions]])</f>
        <v>1.7427600000000001</v>
      </c>
      <c r="O9890" s="13">
        <f>data[[#This Row],[Conversions]]/data[[#This Row],[Clicks]]</f>
        <v>0.17214074227088066</v>
      </c>
      <c r="P9890" s="11">
        <v>143</v>
      </c>
      <c r="Q9890" s="11">
        <f>IF(data[[#This Row],[Spend, Dollars]]=0,0,data[[#This Row],[Total conversion value, Dollars]]/data[[#This Row],[Spend, Dollars]])</f>
        <v>41.026876907893225</v>
      </c>
      <c r="R9890" s="2">
        <v>30</v>
      </c>
      <c r="S9890" s="2">
        <v>25.5</v>
      </c>
      <c r="T9890" s="2">
        <v>3</v>
      </c>
      <c r="U9890" s="2">
        <f t="shared" si="154"/>
        <v>58.5</v>
      </c>
    </row>
    <row r="9891" spans="1:21" x14ac:dyDescent="0.2">
      <c r="A9891" t="s">
        <v>24</v>
      </c>
      <c r="B9891" s="3">
        <v>45250</v>
      </c>
      <c r="C9891" s="10" t="str">
        <f>TEXT(data[[#This Row],[Date]],"mmmm")</f>
        <v>November</v>
      </c>
      <c r="D9891" t="s">
        <v>16</v>
      </c>
      <c r="E9891" t="s">
        <v>19</v>
      </c>
      <c r="F9891" t="s">
        <v>20</v>
      </c>
      <c r="G9891" t="s">
        <v>17</v>
      </c>
      <c r="H9891" s="11">
        <v>2305</v>
      </c>
      <c r="I9891" s="11">
        <v>14.5215</v>
      </c>
      <c r="J9891" s="13">
        <f>data[[#This Row],[Clicks]]/data[[#This Row],[Impressions]]</f>
        <v>6.3E-3</v>
      </c>
      <c r="K9891" s="1">
        <v>1.0799999999999998</v>
      </c>
      <c r="L9891" s="2">
        <v>15.683219999999997</v>
      </c>
      <c r="M9891">
        <v>4</v>
      </c>
      <c r="N9891" s="1">
        <f>IF(data[[#This Row],[Conversions]]=0,0,data[[#This Row],[Spend, Dollars]]/data[[#This Row],[Conversions]])</f>
        <v>3.9208049999999992</v>
      </c>
      <c r="O9891" s="13">
        <f>data[[#This Row],[Conversions]]/data[[#This Row],[Clicks]]</f>
        <v>0.27545363770960302</v>
      </c>
      <c r="P9891" s="11">
        <v>251</v>
      </c>
      <c r="Q9891" s="11">
        <f>IF(data[[#This Row],[Spend, Dollars]]=0,0,data[[#This Row],[Total conversion value, Dollars]]/data[[#This Row],[Spend, Dollars]])</f>
        <v>16.004366450257031</v>
      </c>
      <c r="R9891" s="2">
        <v>84</v>
      </c>
      <c r="S9891" s="2">
        <v>6</v>
      </c>
      <c r="T9891" s="2">
        <v>9</v>
      </c>
      <c r="U9891" s="2">
        <f t="shared" si="154"/>
        <v>99</v>
      </c>
    </row>
    <row r="9892" spans="1:21" x14ac:dyDescent="0.2">
      <c r="A9892" t="s">
        <v>24</v>
      </c>
      <c r="B9892" s="3">
        <v>45251</v>
      </c>
      <c r="C9892" s="10" t="str">
        <f>TEXT(data[[#This Row],[Date]],"mmmm")</f>
        <v>November</v>
      </c>
      <c r="D9892" t="s">
        <v>16</v>
      </c>
      <c r="E9892" t="s">
        <v>19</v>
      </c>
      <c r="F9892" t="s">
        <v>20</v>
      </c>
      <c r="G9892" t="s">
        <v>17</v>
      </c>
      <c r="H9892" s="11">
        <v>2347</v>
      </c>
      <c r="I9892" s="11">
        <v>21.357700000000001</v>
      </c>
      <c r="J9892" s="13">
        <f>data[[#This Row],[Clicks]]/data[[#This Row],[Impressions]]</f>
        <v>9.1000000000000004E-3</v>
      </c>
      <c r="K9892" s="1">
        <v>0.36999999999999994</v>
      </c>
      <c r="L9892" s="2">
        <v>7.9023489999999992</v>
      </c>
      <c r="M9892">
        <v>2</v>
      </c>
      <c r="N9892" s="1">
        <f>IF(data[[#This Row],[Conversions]]=0,0,data[[#This Row],[Spend, Dollars]]/data[[#This Row],[Conversions]])</f>
        <v>3.9511744999999996</v>
      </c>
      <c r="O9892" s="13">
        <f>data[[#This Row],[Conversions]]/data[[#This Row],[Clicks]]</f>
        <v>9.3643042087865266E-2</v>
      </c>
      <c r="P9892" s="11">
        <v>73</v>
      </c>
      <c r="Q9892" s="11">
        <f>IF(data[[#This Row],[Spend, Dollars]]=0,0,data[[#This Row],[Total conversion value, Dollars]]/data[[#This Row],[Spend, Dollars]])</f>
        <v>9.2377595573164388</v>
      </c>
      <c r="R9892" s="2">
        <v>68.399999999999991</v>
      </c>
      <c r="S9892" s="2">
        <v>13.5</v>
      </c>
      <c r="T9892" s="2">
        <v>2</v>
      </c>
      <c r="U9892" s="2">
        <f t="shared" si="154"/>
        <v>83.899999999999991</v>
      </c>
    </row>
    <row r="9893" spans="1:21" x14ac:dyDescent="0.2">
      <c r="A9893" t="s">
        <v>24</v>
      </c>
      <c r="B9893" s="3">
        <v>45252</v>
      </c>
      <c r="C9893" s="10" t="str">
        <f>TEXT(data[[#This Row],[Date]],"mmmm")</f>
        <v>November</v>
      </c>
      <c r="D9893" t="s">
        <v>16</v>
      </c>
      <c r="E9893" t="s">
        <v>19</v>
      </c>
      <c r="F9893" t="s">
        <v>20</v>
      </c>
      <c r="G9893" t="s">
        <v>17</v>
      </c>
      <c r="H9893" s="11">
        <v>1975</v>
      </c>
      <c r="I9893" s="11">
        <v>11.850000000000001</v>
      </c>
      <c r="J9893" s="13">
        <f>data[[#This Row],[Clicks]]/data[[#This Row],[Impressions]]</f>
        <v>6.000000000000001E-3</v>
      </c>
      <c r="K9893" s="1">
        <v>0.66999999999999982</v>
      </c>
      <c r="L9893" s="2">
        <v>7.9394999999999989</v>
      </c>
      <c r="M9893">
        <v>7</v>
      </c>
      <c r="N9893" s="1">
        <f>IF(data[[#This Row],[Conversions]]=0,0,data[[#This Row],[Spend, Dollars]]/data[[#This Row],[Conversions]])</f>
        <v>1.1342142857142856</v>
      </c>
      <c r="O9893" s="13">
        <f>data[[#This Row],[Conversions]]/data[[#This Row],[Clicks]]</f>
        <v>0.59071729957805896</v>
      </c>
      <c r="P9893" s="11">
        <v>341</v>
      </c>
      <c r="Q9893" s="11">
        <f>IF(data[[#This Row],[Spend, Dollars]]=0,0,data[[#This Row],[Total conversion value, Dollars]]/data[[#This Row],[Spend, Dollars]])</f>
        <v>42.949807922413257</v>
      </c>
      <c r="R9893" s="2">
        <v>80.399999999999991</v>
      </c>
      <c r="S9893" s="2">
        <v>9</v>
      </c>
      <c r="T9893" s="2">
        <v>3</v>
      </c>
      <c r="U9893" s="2">
        <f t="shared" si="154"/>
        <v>92.399999999999991</v>
      </c>
    </row>
    <row r="9894" spans="1:21" x14ac:dyDescent="0.2">
      <c r="A9894" t="s">
        <v>24</v>
      </c>
      <c r="B9894" s="3">
        <v>45253</v>
      </c>
      <c r="C9894" s="10" t="str">
        <f>TEXT(data[[#This Row],[Date]],"mmmm")</f>
        <v>November</v>
      </c>
      <c r="D9894" t="s">
        <v>16</v>
      </c>
      <c r="E9894" t="s">
        <v>19</v>
      </c>
      <c r="F9894" t="s">
        <v>20</v>
      </c>
      <c r="G9894" t="s">
        <v>17</v>
      </c>
      <c r="H9894" s="11">
        <v>1380</v>
      </c>
      <c r="I9894" s="11">
        <v>9.5220000000000002</v>
      </c>
      <c r="J9894" s="13">
        <f>data[[#This Row],[Clicks]]/data[[#This Row],[Impressions]]</f>
        <v>6.8999999999999999E-3</v>
      </c>
      <c r="K9894" s="1">
        <v>0.91999999999999971</v>
      </c>
      <c r="L9894" s="2">
        <v>8.7602399999999978</v>
      </c>
      <c r="M9894">
        <v>3</v>
      </c>
      <c r="N9894" s="1">
        <f>IF(data[[#This Row],[Conversions]]=0,0,data[[#This Row],[Spend, Dollars]]/data[[#This Row],[Conversions]])</f>
        <v>2.9200799999999991</v>
      </c>
      <c r="O9894" s="13">
        <f>data[[#This Row],[Conversions]]/data[[#This Row],[Clicks]]</f>
        <v>0.31505986137366099</v>
      </c>
      <c r="P9894" s="11">
        <v>262</v>
      </c>
      <c r="Q9894" s="11">
        <f>IF(data[[#This Row],[Spend, Dollars]]=0,0,data[[#This Row],[Total conversion value, Dollars]]/data[[#This Row],[Spend, Dollars]])</f>
        <v>29.90785640576058</v>
      </c>
      <c r="R9894" s="2">
        <v>104.39999999999999</v>
      </c>
      <c r="S9894" s="2">
        <v>19.5</v>
      </c>
      <c r="T9894" s="2">
        <v>2</v>
      </c>
      <c r="U9894" s="2">
        <f t="shared" si="154"/>
        <v>125.89999999999999</v>
      </c>
    </row>
    <row r="9895" spans="1:21" x14ac:dyDescent="0.2">
      <c r="A9895" t="s">
        <v>24</v>
      </c>
      <c r="B9895" s="3">
        <v>45254</v>
      </c>
      <c r="C9895" s="10" t="str">
        <f>TEXT(data[[#This Row],[Date]],"mmmm")</f>
        <v>November</v>
      </c>
      <c r="D9895" t="s">
        <v>16</v>
      </c>
      <c r="E9895" t="s">
        <v>19</v>
      </c>
      <c r="F9895" t="s">
        <v>20</v>
      </c>
      <c r="G9895" t="s">
        <v>17</v>
      </c>
      <c r="H9895" s="11">
        <v>1626</v>
      </c>
      <c r="I9895" s="11">
        <v>18.861599999999999</v>
      </c>
      <c r="J9895" s="13">
        <f>data[[#This Row],[Clicks]]/data[[#This Row],[Impressions]]</f>
        <v>1.1599999999999999E-2</v>
      </c>
      <c r="K9895" s="1">
        <v>2.0000000000000032E-2</v>
      </c>
      <c r="L9895" s="2">
        <v>0.37723200000000057</v>
      </c>
      <c r="M9895">
        <v>6</v>
      </c>
      <c r="N9895" s="1">
        <f>IF(data[[#This Row],[Conversions]]=0,0,data[[#This Row],[Spend, Dollars]]/data[[#This Row],[Conversions]])</f>
        <v>6.2872000000000094E-2</v>
      </c>
      <c r="O9895" s="13">
        <f>data[[#This Row],[Conversions]]/data[[#This Row],[Clicks]]</f>
        <v>0.3181066293421555</v>
      </c>
      <c r="P9895" s="11">
        <v>329</v>
      </c>
      <c r="Q9895" s="11">
        <f>IF(data[[#This Row],[Spend, Dollars]]=0,0,data[[#This Row],[Total conversion value, Dollars]]/data[[#This Row],[Spend, Dollars]])</f>
        <v>872.14234211307496</v>
      </c>
      <c r="R9895" s="2">
        <v>82.8</v>
      </c>
      <c r="S9895" s="2">
        <v>21</v>
      </c>
      <c r="T9895" s="2">
        <v>1</v>
      </c>
      <c r="U9895" s="2">
        <f t="shared" si="154"/>
        <v>104.8</v>
      </c>
    </row>
    <row r="9896" spans="1:21" x14ac:dyDescent="0.2">
      <c r="A9896" t="s">
        <v>24</v>
      </c>
      <c r="B9896" s="3">
        <v>45255</v>
      </c>
      <c r="C9896" s="10" t="str">
        <f>TEXT(data[[#This Row],[Date]],"mmmm")</f>
        <v>November</v>
      </c>
      <c r="D9896" t="s">
        <v>16</v>
      </c>
      <c r="E9896" t="s">
        <v>19</v>
      </c>
      <c r="F9896" t="s">
        <v>20</v>
      </c>
      <c r="G9896" t="s">
        <v>17</v>
      </c>
      <c r="H9896" s="11">
        <v>2726</v>
      </c>
      <c r="I9896" s="11">
        <v>30.258599999999998</v>
      </c>
      <c r="J9896" s="13">
        <f>data[[#This Row],[Clicks]]/data[[#This Row],[Impressions]]</f>
        <v>1.1099999999999999E-2</v>
      </c>
      <c r="K9896" s="1">
        <v>1.1699999999999997</v>
      </c>
      <c r="L9896" s="2">
        <v>35.402561999999989</v>
      </c>
      <c r="M9896">
        <v>5</v>
      </c>
      <c r="N9896" s="1">
        <f>IF(data[[#This Row],[Conversions]]=0,0,data[[#This Row],[Spend, Dollars]]/data[[#This Row],[Conversions]])</f>
        <v>7.0805123999999982</v>
      </c>
      <c r="O9896" s="13">
        <f>data[[#This Row],[Conversions]]/data[[#This Row],[Clicks]]</f>
        <v>0.1652422782283384</v>
      </c>
      <c r="P9896" s="11">
        <v>448</v>
      </c>
      <c r="Q9896" s="11">
        <f>IF(data[[#This Row],[Spend, Dollars]]=0,0,data[[#This Row],[Total conversion value, Dollars]]/data[[#This Row],[Spend, Dollars]])</f>
        <v>12.654451392529166</v>
      </c>
      <c r="R9896" s="2">
        <v>67.2</v>
      </c>
      <c r="S9896" s="2">
        <v>7.5</v>
      </c>
      <c r="T9896" s="2">
        <v>1</v>
      </c>
      <c r="U9896" s="2">
        <f t="shared" si="154"/>
        <v>75.7</v>
      </c>
    </row>
    <row r="9897" spans="1:21" x14ac:dyDescent="0.2">
      <c r="A9897" t="s">
        <v>24</v>
      </c>
      <c r="B9897" s="3">
        <v>45256</v>
      </c>
      <c r="C9897" s="10" t="str">
        <f>TEXT(data[[#This Row],[Date]],"mmmm")</f>
        <v>November</v>
      </c>
      <c r="D9897" t="s">
        <v>16</v>
      </c>
      <c r="E9897" t="s">
        <v>19</v>
      </c>
      <c r="F9897" t="s">
        <v>20</v>
      </c>
      <c r="G9897" t="s">
        <v>17</v>
      </c>
      <c r="H9897" s="11">
        <v>2382</v>
      </c>
      <c r="I9897" s="11">
        <v>28.583999999999993</v>
      </c>
      <c r="J9897" s="13">
        <f>data[[#This Row],[Clicks]]/data[[#This Row],[Impressions]]</f>
        <v>1.1999999999999997E-2</v>
      </c>
      <c r="K9897" s="1">
        <v>0.24000000000000005</v>
      </c>
      <c r="L9897" s="2">
        <v>6.8601599999999996</v>
      </c>
      <c r="M9897">
        <v>4</v>
      </c>
      <c r="N9897" s="1">
        <f>IF(data[[#This Row],[Conversions]]=0,0,data[[#This Row],[Spend, Dollars]]/data[[#This Row],[Conversions]])</f>
        <v>1.7150399999999999</v>
      </c>
      <c r="O9897" s="13">
        <f>data[[#This Row],[Conversions]]/data[[#This Row],[Clicks]]</f>
        <v>0.13993842709207951</v>
      </c>
      <c r="P9897" s="11">
        <v>365</v>
      </c>
      <c r="Q9897" s="11">
        <f>IF(data[[#This Row],[Spend, Dollars]]=0,0,data[[#This Row],[Total conversion value, Dollars]]/data[[#This Row],[Spend, Dollars]])</f>
        <v>53.205756133967725</v>
      </c>
      <c r="R9897" s="2">
        <v>94.8</v>
      </c>
      <c r="S9897" s="2">
        <v>19.5</v>
      </c>
      <c r="T9897" s="2">
        <v>4</v>
      </c>
      <c r="U9897" s="2">
        <f t="shared" si="154"/>
        <v>118.3</v>
      </c>
    </row>
    <row r="9898" spans="1:21" x14ac:dyDescent="0.2">
      <c r="A9898" t="s">
        <v>24</v>
      </c>
      <c r="B9898" s="3">
        <v>45257</v>
      </c>
      <c r="C9898" s="10" t="str">
        <f>TEXT(data[[#This Row],[Date]],"mmmm")</f>
        <v>November</v>
      </c>
      <c r="D9898" t="s">
        <v>16</v>
      </c>
      <c r="E9898" t="s">
        <v>19</v>
      </c>
      <c r="F9898" t="s">
        <v>20</v>
      </c>
      <c r="G9898" t="s">
        <v>17</v>
      </c>
      <c r="H9898" s="11">
        <v>2238</v>
      </c>
      <c r="I9898" s="11">
        <v>21.261000000000003</v>
      </c>
      <c r="J9898" s="13">
        <f>data[[#This Row],[Clicks]]/data[[#This Row],[Impressions]]</f>
        <v>9.5000000000000015E-3</v>
      </c>
      <c r="K9898" s="1">
        <v>0.80999999999999983</v>
      </c>
      <c r="L9898" s="2">
        <v>17.221409999999999</v>
      </c>
      <c r="M9898">
        <v>6</v>
      </c>
      <c r="N9898" s="1">
        <f>IF(data[[#This Row],[Conversions]]=0,0,data[[#This Row],[Spend, Dollars]]/data[[#This Row],[Conversions]])</f>
        <v>2.8702349999999996</v>
      </c>
      <c r="O9898" s="13">
        <f>data[[#This Row],[Conversions]]/data[[#This Row],[Clicks]]</f>
        <v>0.28220685762664027</v>
      </c>
      <c r="P9898" s="11">
        <v>341</v>
      </c>
      <c r="Q9898" s="11">
        <f>IF(data[[#This Row],[Spend, Dollars]]=0,0,data[[#This Row],[Total conversion value, Dollars]]/data[[#This Row],[Spend, Dollars]])</f>
        <v>19.800933837589373</v>
      </c>
      <c r="R9898" s="2">
        <v>81.599999999999994</v>
      </c>
      <c r="S9898" s="2">
        <v>18</v>
      </c>
      <c r="T9898" s="2">
        <v>8</v>
      </c>
      <c r="U9898" s="2">
        <f t="shared" si="154"/>
        <v>107.6</v>
      </c>
    </row>
    <row r="9899" spans="1:21" x14ac:dyDescent="0.2">
      <c r="A9899" t="s">
        <v>24</v>
      </c>
      <c r="B9899" s="3">
        <v>45258</v>
      </c>
      <c r="C9899" s="10" t="str">
        <f>TEXT(data[[#This Row],[Date]],"mmmm")</f>
        <v>November</v>
      </c>
      <c r="D9899" t="s">
        <v>16</v>
      </c>
      <c r="E9899" t="s">
        <v>19</v>
      </c>
      <c r="F9899" t="s">
        <v>20</v>
      </c>
      <c r="G9899" t="s">
        <v>17</v>
      </c>
      <c r="H9899" s="11">
        <v>2423</v>
      </c>
      <c r="I9899" s="11">
        <v>30.529800000000002</v>
      </c>
      <c r="J9899" s="13">
        <f>data[[#This Row],[Clicks]]/data[[#This Row],[Impressions]]</f>
        <v>1.26E-2</v>
      </c>
      <c r="K9899" s="1">
        <v>0.31000000000000005</v>
      </c>
      <c r="L9899" s="2">
        <v>9.4642380000000017</v>
      </c>
      <c r="M9899">
        <v>3</v>
      </c>
      <c r="N9899" s="1">
        <f>IF(data[[#This Row],[Conversions]]=0,0,data[[#This Row],[Spend, Dollars]]/data[[#This Row],[Conversions]])</f>
        <v>3.1547460000000007</v>
      </c>
      <c r="O9899" s="13">
        <f>data[[#This Row],[Conversions]]/data[[#This Row],[Clicks]]</f>
        <v>9.8264646345537804E-2</v>
      </c>
      <c r="P9899" s="11">
        <v>232</v>
      </c>
      <c r="Q9899" s="11">
        <f>IF(data[[#This Row],[Spend, Dollars]]=0,0,data[[#This Row],[Total conversion value, Dollars]]/data[[#This Row],[Spend, Dollars]])</f>
        <v>24.513331131359962</v>
      </c>
      <c r="R9899" s="2">
        <v>63.599999999999994</v>
      </c>
      <c r="S9899" s="2">
        <v>12</v>
      </c>
      <c r="T9899" s="2">
        <v>5</v>
      </c>
      <c r="U9899" s="2">
        <f t="shared" si="154"/>
        <v>80.599999999999994</v>
      </c>
    </row>
    <row r="9900" spans="1:21" x14ac:dyDescent="0.2">
      <c r="A9900" t="s">
        <v>24</v>
      </c>
      <c r="B9900" s="3">
        <v>45259</v>
      </c>
      <c r="C9900" s="10" t="str">
        <f>TEXT(data[[#This Row],[Date]],"mmmm")</f>
        <v>November</v>
      </c>
      <c r="D9900" t="s">
        <v>16</v>
      </c>
      <c r="E9900" t="s">
        <v>19</v>
      </c>
      <c r="F9900" t="s">
        <v>20</v>
      </c>
      <c r="G9900" t="s">
        <v>17</v>
      </c>
      <c r="H9900" s="11">
        <v>1778</v>
      </c>
      <c r="I9900" s="11">
        <v>19.0246</v>
      </c>
      <c r="J9900" s="13">
        <f>data[[#This Row],[Clicks]]/data[[#This Row],[Impressions]]</f>
        <v>1.0699999999999999E-2</v>
      </c>
      <c r="K9900" s="1">
        <v>0.87999999999999967</v>
      </c>
      <c r="L9900" s="2">
        <v>16.741647999999994</v>
      </c>
      <c r="M9900">
        <v>4</v>
      </c>
      <c r="N9900" s="1">
        <f>IF(data[[#This Row],[Conversions]]=0,0,data[[#This Row],[Spend, Dollars]]/data[[#This Row],[Conversions]])</f>
        <v>4.1854119999999986</v>
      </c>
      <c r="O9900" s="13">
        <f>data[[#This Row],[Conversions]]/data[[#This Row],[Clicks]]</f>
        <v>0.21025409207026693</v>
      </c>
      <c r="P9900" s="11">
        <v>305</v>
      </c>
      <c r="Q9900" s="11">
        <f>IF(data[[#This Row],[Spend, Dollars]]=0,0,data[[#This Row],[Total conversion value, Dollars]]/data[[#This Row],[Spend, Dollars]])</f>
        <v>18.218039227679384</v>
      </c>
      <c r="R9900" s="2">
        <v>87.6</v>
      </c>
      <c r="S9900" s="2">
        <v>15</v>
      </c>
      <c r="T9900" s="2">
        <v>1</v>
      </c>
      <c r="U9900" s="2">
        <f t="shared" si="154"/>
        <v>103.6</v>
      </c>
    </row>
    <row r="9901" spans="1:21" x14ac:dyDescent="0.2">
      <c r="A9901" t="s">
        <v>24</v>
      </c>
      <c r="B9901" s="3">
        <v>45260</v>
      </c>
      <c r="C9901" s="10" t="str">
        <f>TEXT(data[[#This Row],[Date]],"mmmm")</f>
        <v>November</v>
      </c>
      <c r="D9901" t="s">
        <v>16</v>
      </c>
      <c r="E9901" t="s">
        <v>19</v>
      </c>
      <c r="F9901" t="s">
        <v>20</v>
      </c>
      <c r="G9901" t="s">
        <v>17</v>
      </c>
      <c r="H9901" s="11">
        <v>1607</v>
      </c>
      <c r="I9901" s="11">
        <v>9.1598999999999986</v>
      </c>
      <c r="J9901" s="13">
        <f>data[[#This Row],[Clicks]]/data[[#This Row],[Impressions]]</f>
        <v>5.6999999999999993E-3</v>
      </c>
      <c r="K9901" s="1">
        <v>0.78999999999999981</v>
      </c>
      <c r="L9901" s="2">
        <v>7.2363209999999976</v>
      </c>
      <c r="M9901">
        <v>7</v>
      </c>
      <c r="N9901" s="1">
        <f>IF(data[[#This Row],[Conversions]]=0,0,data[[#This Row],[Spend, Dollars]]/data[[#This Row],[Conversions]])</f>
        <v>1.0337601428571426</v>
      </c>
      <c r="O9901" s="13">
        <f>data[[#This Row],[Conversions]]/data[[#This Row],[Clicks]]</f>
        <v>0.76420048253801909</v>
      </c>
      <c r="P9901" s="11">
        <v>298</v>
      </c>
      <c r="Q9901" s="11">
        <f>IF(data[[#This Row],[Spend, Dollars]]=0,0,data[[#This Row],[Total conversion value, Dollars]]/data[[#This Row],[Spend, Dollars]])</f>
        <v>41.181147160276623</v>
      </c>
      <c r="R9901" s="2">
        <v>69.599999999999994</v>
      </c>
      <c r="S9901" s="2">
        <v>18</v>
      </c>
      <c r="T9901" s="2">
        <v>5</v>
      </c>
      <c r="U9901" s="2">
        <f t="shared" si="154"/>
        <v>92.6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3:T26"/>
  <sheetViews>
    <sheetView showGridLines="0" zoomScale="86" zoomScaleNormal="75" workbookViewId="0">
      <selection activeCell="P10" sqref="P10"/>
    </sheetView>
  </sheetViews>
  <sheetFormatPr defaultRowHeight="14.25" x14ac:dyDescent="0.2"/>
  <cols>
    <col min="1" max="2" width="3.125" style="7" customWidth="1"/>
    <col min="3" max="3" width="5.25" style="7" customWidth="1"/>
  </cols>
  <sheetData>
    <row r="13" spans="6:13" x14ac:dyDescent="0.2">
      <c r="F13" t="s">
        <v>80</v>
      </c>
      <c r="M13" t="s">
        <v>81</v>
      </c>
    </row>
    <row r="25" spans="6:20" x14ac:dyDescent="0.2">
      <c r="F25" t="s">
        <v>82</v>
      </c>
      <c r="M25" t="s">
        <v>82</v>
      </c>
      <c r="T25" t="s">
        <v>82</v>
      </c>
    </row>
    <row r="26" spans="6:20" x14ac:dyDescent="0.2">
      <c r="F26" t="s">
        <v>83</v>
      </c>
      <c r="M26" t="s">
        <v>84</v>
      </c>
      <c r="T26" t="s">
        <v>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
  <sheetViews>
    <sheetView workbookViewId="0">
      <selection activeCell="P10" sqref="P10"/>
    </sheetView>
  </sheetViews>
  <sheetFormatPr defaultRowHeight="14.25" x14ac:dyDescent="0.2"/>
  <cols>
    <col min="1" max="1" width="8.75" customWidth="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workbookViewId="0">
      <selection activeCell="P10" sqref="P10"/>
    </sheetView>
  </sheetViews>
  <sheetFormatPr defaultRowHeight="14.2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42"/>
  <sheetViews>
    <sheetView workbookViewId="0">
      <selection activeCell="P10" sqref="P10"/>
    </sheetView>
  </sheetViews>
  <sheetFormatPr defaultRowHeight="14.25" x14ac:dyDescent="0.2"/>
  <cols>
    <col min="1" max="1" width="23" customWidth="1"/>
    <col min="2" max="2" width="16.125" customWidth="1"/>
    <col min="3" max="3" width="12.125" bestFit="1" customWidth="1"/>
    <col min="4" max="4" width="11.125" customWidth="1"/>
    <col min="5" max="5" width="10.125" customWidth="1"/>
    <col min="6" max="6" width="13" customWidth="1"/>
    <col min="7" max="7" width="19" customWidth="1"/>
    <col min="8" max="8" width="11.625" customWidth="1"/>
    <col min="10" max="10" width="12.125" bestFit="1" customWidth="1"/>
    <col min="11" max="11" width="9.875" bestFit="1" customWidth="1"/>
    <col min="12" max="12" width="11.125" customWidth="1"/>
    <col min="13" max="13" width="11.5" bestFit="1" customWidth="1"/>
    <col min="14" max="14" width="12.625" bestFit="1" customWidth="1"/>
    <col min="15" max="15" width="7.25" customWidth="1"/>
    <col min="16" max="16" width="13.375" bestFit="1" customWidth="1"/>
    <col min="17" max="17" width="9.5" customWidth="1"/>
    <col min="18" max="18" width="16.375" customWidth="1"/>
    <col min="19" max="19" width="7.25" customWidth="1"/>
    <col min="20" max="20" width="13.125" customWidth="1"/>
    <col min="21" max="21" width="13.125" bestFit="1" customWidth="1"/>
  </cols>
  <sheetData>
    <row r="3" spans="1:19" x14ac:dyDescent="0.2">
      <c r="A3" s="6" t="s">
        <v>25</v>
      </c>
      <c r="B3" s="6" t="s">
        <v>2</v>
      </c>
      <c r="C3" s="6" t="s">
        <v>47</v>
      </c>
      <c r="D3" s="5"/>
      <c r="G3" t="s">
        <v>44</v>
      </c>
      <c r="H3" t="s">
        <v>55</v>
      </c>
      <c r="J3" s="6" t="s">
        <v>47</v>
      </c>
      <c r="K3" s="5"/>
      <c r="M3" s="6" t="s">
        <v>70</v>
      </c>
      <c r="N3" s="5" t="s">
        <v>50</v>
      </c>
      <c r="O3" s="5" t="s">
        <v>48</v>
      </c>
      <c r="P3" s="5" t="s">
        <v>49</v>
      </c>
      <c r="R3" s="6" t="s">
        <v>1</v>
      </c>
      <c r="S3" s="5" t="s">
        <v>48</v>
      </c>
    </row>
    <row r="4" spans="1:19" x14ac:dyDescent="0.2">
      <c r="A4" s="5" t="s">
        <v>24</v>
      </c>
      <c r="B4" s="5" t="s">
        <v>13</v>
      </c>
      <c r="C4" s="5" t="s">
        <v>50</v>
      </c>
      <c r="D4" s="4">
        <v>2343548</v>
      </c>
      <c r="F4" s="5" t="s">
        <v>54</v>
      </c>
      <c r="G4" t="s">
        <v>51</v>
      </c>
      <c r="H4" t="s">
        <v>56</v>
      </c>
      <c r="J4" s="5" t="s">
        <v>50</v>
      </c>
      <c r="K4" s="18">
        <v>14645448.80000001</v>
      </c>
      <c r="M4" s="5" t="s">
        <v>74</v>
      </c>
      <c r="N4" s="20">
        <v>1597872.3999999973</v>
      </c>
      <c r="O4" s="20">
        <v>19390.875341999981</v>
      </c>
      <c r="P4" s="20">
        <v>4505</v>
      </c>
      <c r="R4" s="5" t="s">
        <v>12</v>
      </c>
      <c r="S4" s="19">
        <v>44450.421684000037</v>
      </c>
    </row>
    <row r="5" spans="1:19" x14ac:dyDescent="0.2">
      <c r="A5" s="5" t="s">
        <v>24</v>
      </c>
      <c r="B5" s="5" t="s">
        <v>13</v>
      </c>
      <c r="C5" s="5" t="s">
        <v>48</v>
      </c>
      <c r="D5" s="4">
        <v>32142.027400000017</v>
      </c>
      <c r="G5" t="s">
        <v>5</v>
      </c>
      <c r="H5" t="s">
        <v>57</v>
      </c>
      <c r="J5" s="5" t="s">
        <v>48</v>
      </c>
      <c r="K5" s="18">
        <v>181586.02217099996</v>
      </c>
      <c r="M5" s="5" t="s">
        <v>75</v>
      </c>
      <c r="N5" s="20">
        <v>1545702.2000000007</v>
      </c>
      <c r="O5" s="20">
        <v>18862.739636000002</v>
      </c>
      <c r="P5" s="20">
        <v>4115</v>
      </c>
      <c r="R5" s="5" t="s">
        <v>15</v>
      </c>
      <c r="S5" s="19">
        <v>74284.831348000269</v>
      </c>
    </row>
    <row r="6" spans="1:19" x14ac:dyDescent="0.2">
      <c r="A6" s="5" t="s">
        <v>24</v>
      </c>
      <c r="B6" s="5" t="s">
        <v>13</v>
      </c>
      <c r="C6" s="5" t="s">
        <v>49</v>
      </c>
      <c r="D6" s="4">
        <v>4420</v>
      </c>
      <c r="G6" t="s">
        <v>52</v>
      </c>
      <c r="J6" s="5" t="s">
        <v>49</v>
      </c>
      <c r="K6" s="18">
        <v>40252</v>
      </c>
      <c r="M6" s="5" t="s">
        <v>76</v>
      </c>
      <c r="N6" s="20">
        <v>1608036.7999999982</v>
      </c>
      <c r="O6" s="20">
        <v>19404.366232000011</v>
      </c>
      <c r="P6" s="20">
        <v>3993</v>
      </c>
      <c r="R6" s="5" t="s">
        <v>16</v>
      </c>
      <c r="S6" s="19">
        <v>62850.769138999844</v>
      </c>
    </row>
    <row r="7" spans="1:19" x14ac:dyDescent="0.2">
      <c r="A7" s="5" t="s">
        <v>24</v>
      </c>
      <c r="B7" s="5" t="s">
        <v>18</v>
      </c>
      <c r="C7" s="5" t="s">
        <v>50</v>
      </c>
      <c r="D7" s="4">
        <v>2124470</v>
      </c>
      <c r="G7" t="s">
        <v>53</v>
      </c>
      <c r="M7" s="5" t="s">
        <v>77</v>
      </c>
      <c r="N7" s="20">
        <v>1125724.9000000006</v>
      </c>
      <c r="O7" s="20">
        <v>12519.575332000002</v>
      </c>
      <c r="P7" s="20">
        <v>4303</v>
      </c>
      <c r="R7" s="5" t="s">
        <v>45</v>
      </c>
      <c r="S7" s="19">
        <v>181586.02217100014</v>
      </c>
    </row>
    <row r="8" spans="1:19" x14ac:dyDescent="0.2">
      <c r="A8" s="5" t="s">
        <v>24</v>
      </c>
      <c r="B8" s="5" t="s">
        <v>18</v>
      </c>
      <c r="C8" s="5" t="s">
        <v>48</v>
      </c>
      <c r="D8" s="4">
        <v>32005.869280000094</v>
      </c>
      <c r="M8" s="5" t="s">
        <v>78</v>
      </c>
      <c r="N8" s="20">
        <v>1168917.800000001</v>
      </c>
      <c r="O8" s="20">
        <v>13209.062978000007</v>
      </c>
      <c r="P8" s="20">
        <v>4301</v>
      </c>
    </row>
    <row r="9" spans="1:19" x14ac:dyDescent="0.2">
      <c r="A9" s="5" t="s">
        <v>24</v>
      </c>
      <c r="B9" s="5" t="s">
        <v>18</v>
      </c>
      <c r="C9" s="5" t="s">
        <v>49</v>
      </c>
      <c r="D9" s="4">
        <v>5706</v>
      </c>
      <c r="G9" t="s">
        <v>44</v>
      </c>
      <c r="M9" s="5" t="s">
        <v>79</v>
      </c>
      <c r="N9" s="20">
        <v>1164935.6999999997</v>
      </c>
      <c r="O9" s="20">
        <v>13093.073570999981</v>
      </c>
      <c r="P9" s="20">
        <v>4149</v>
      </c>
    </row>
    <row r="10" spans="1:19" x14ac:dyDescent="0.2">
      <c r="A10" s="5" t="s">
        <v>24</v>
      </c>
      <c r="B10" s="5" t="s">
        <v>19</v>
      </c>
      <c r="C10" s="5" t="s">
        <v>50</v>
      </c>
      <c r="D10" s="4">
        <v>1966241</v>
      </c>
      <c r="F10" s="5" t="s">
        <v>54</v>
      </c>
      <c r="G10" t="s">
        <v>25</v>
      </c>
      <c r="M10" s="5" t="s">
        <v>71</v>
      </c>
      <c r="N10" s="20">
        <v>2112746</v>
      </c>
      <c r="O10" s="20">
        <v>27938.594700000034</v>
      </c>
      <c r="P10" s="20">
        <v>4399</v>
      </c>
    </row>
    <row r="11" spans="1:19" x14ac:dyDescent="0.2">
      <c r="A11" s="5" t="s">
        <v>24</v>
      </c>
      <c r="B11" s="5" t="s">
        <v>19</v>
      </c>
      <c r="C11" s="5" t="s">
        <v>48</v>
      </c>
      <c r="D11" s="4">
        <v>20958.432399999954</v>
      </c>
      <c r="G11" t="s">
        <v>5</v>
      </c>
      <c r="M11" s="5" t="s">
        <v>72</v>
      </c>
      <c r="N11" s="20">
        <v>2203982</v>
      </c>
      <c r="O11" s="20">
        <v>29494.143420000055</v>
      </c>
      <c r="P11" s="20">
        <v>5156</v>
      </c>
    </row>
    <row r="12" spans="1:19" x14ac:dyDescent="0.2">
      <c r="A12" s="5" t="s">
        <v>24</v>
      </c>
      <c r="B12" s="5" t="s">
        <v>19</v>
      </c>
      <c r="C12" s="5" t="s">
        <v>49</v>
      </c>
      <c r="D12" s="4">
        <v>4760</v>
      </c>
      <c r="G12" t="s">
        <v>52</v>
      </c>
      <c r="M12" s="5" t="s">
        <v>73</v>
      </c>
      <c r="N12" s="20">
        <v>2117531</v>
      </c>
      <c r="O12" s="20">
        <v>27673.590960000023</v>
      </c>
      <c r="P12" s="20">
        <v>5331</v>
      </c>
    </row>
    <row r="13" spans="1:19" x14ac:dyDescent="0.2">
      <c r="A13" s="5" t="s">
        <v>61</v>
      </c>
      <c r="B13" s="5"/>
      <c r="C13" s="5"/>
      <c r="D13" s="4">
        <v>6434259</v>
      </c>
      <c r="G13" t="s">
        <v>53</v>
      </c>
      <c r="M13" s="5" t="s">
        <v>45</v>
      </c>
      <c r="N13" s="19">
        <v>14645448.799999997</v>
      </c>
      <c r="O13" s="19">
        <v>181586.02217100011</v>
      </c>
      <c r="P13" s="19">
        <v>40252</v>
      </c>
    </row>
    <row r="14" spans="1:19" x14ac:dyDescent="0.2">
      <c r="A14" s="5" t="s">
        <v>62</v>
      </c>
      <c r="B14" s="5"/>
      <c r="C14" s="5"/>
      <c r="D14" s="4">
        <v>85106.329080000054</v>
      </c>
    </row>
    <row r="15" spans="1:19" x14ac:dyDescent="0.2">
      <c r="A15" s="5" t="s">
        <v>63</v>
      </c>
      <c r="B15" s="5"/>
      <c r="C15" s="5"/>
      <c r="D15" s="4">
        <v>14886</v>
      </c>
      <c r="G15" t="s">
        <v>44</v>
      </c>
    </row>
    <row r="16" spans="1:19" x14ac:dyDescent="0.2">
      <c r="A16" s="5" t="s">
        <v>22</v>
      </c>
      <c r="B16" s="5" t="s">
        <v>13</v>
      </c>
      <c r="C16" s="5" t="s">
        <v>50</v>
      </c>
      <c r="D16" s="4">
        <v>1760052.7999999982</v>
      </c>
      <c r="F16" s="5" t="s">
        <v>54</v>
      </c>
      <c r="G16" t="s">
        <v>2</v>
      </c>
    </row>
    <row r="17" spans="1:7" x14ac:dyDescent="0.2">
      <c r="A17" s="5" t="s">
        <v>22</v>
      </c>
      <c r="B17" s="5" t="s">
        <v>13</v>
      </c>
      <c r="C17" s="5" t="s">
        <v>48</v>
      </c>
      <c r="D17" s="4">
        <v>22204.920800000014</v>
      </c>
      <c r="G17" t="s">
        <v>5</v>
      </c>
    </row>
    <row r="18" spans="1:7" x14ac:dyDescent="0.2">
      <c r="A18" s="5" t="s">
        <v>22</v>
      </c>
      <c r="B18" s="5" t="s">
        <v>13</v>
      </c>
      <c r="C18" s="5" t="s">
        <v>49</v>
      </c>
      <c r="D18" s="4">
        <v>3765</v>
      </c>
      <c r="G18" t="s">
        <v>52</v>
      </c>
    </row>
    <row r="19" spans="1:7" x14ac:dyDescent="0.2">
      <c r="A19" s="5" t="s">
        <v>22</v>
      </c>
      <c r="B19" s="5" t="s">
        <v>18</v>
      </c>
      <c r="C19" s="5" t="s">
        <v>50</v>
      </c>
      <c r="D19" s="4">
        <v>1578253.7999999961</v>
      </c>
      <c r="G19" t="s">
        <v>53</v>
      </c>
    </row>
    <row r="20" spans="1:7" x14ac:dyDescent="0.2">
      <c r="A20" s="5" t="s">
        <v>22</v>
      </c>
      <c r="B20" s="5" t="s">
        <v>18</v>
      </c>
      <c r="C20" s="5" t="s">
        <v>48</v>
      </c>
      <c r="D20" s="4">
        <v>21950.754869999975</v>
      </c>
    </row>
    <row r="21" spans="1:7" x14ac:dyDescent="0.2">
      <c r="A21" s="5" t="s">
        <v>22</v>
      </c>
      <c r="B21" s="5" t="s">
        <v>18</v>
      </c>
      <c r="C21" s="5" t="s">
        <v>49</v>
      </c>
      <c r="D21" s="4">
        <v>4939</v>
      </c>
    </row>
    <row r="22" spans="1:7" x14ac:dyDescent="0.2">
      <c r="A22" s="5" t="s">
        <v>22</v>
      </c>
      <c r="B22" s="5" t="s">
        <v>19</v>
      </c>
      <c r="C22" s="5" t="s">
        <v>50</v>
      </c>
      <c r="D22" s="4">
        <v>1413304.7999999993</v>
      </c>
    </row>
    <row r="23" spans="1:7" x14ac:dyDescent="0.2">
      <c r="A23" s="5" t="s">
        <v>22</v>
      </c>
      <c r="B23" s="5" t="s">
        <v>19</v>
      </c>
      <c r="C23" s="5" t="s">
        <v>48</v>
      </c>
      <c r="D23" s="4">
        <v>13502.305540000021</v>
      </c>
    </row>
    <row r="24" spans="1:7" x14ac:dyDescent="0.2">
      <c r="A24" s="5" t="s">
        <v>22</v>
      </c>
      <c r="B24" s="5" t="s">
        <v>19</v>
      </c>
      <c r="C24" s="5" t="s">
        <v>49</v>
      </c>
      <c r="D24" s="4">
        <v>3909</v>
      </c>
    </row>
    <row r="25" spans="1:7" x14ac:dyDescent="0.2">
      <c r="A25" s="5" t="s">
        <v>64</v>
      </c>
      <c r="B25" s="5"/>
      <c r="C25" s="5"/>
      <c r="D25" s="4">
        <v>4751611.3999999929</v>
      </c>
    </row>
    <row r="26" spans="1:7" x14ac:dyDescent="0.2">
      <c r="A26" s="5" t="s">
        <v>65</v>
      </c>
      <c r="B26" s="5"/>
      <c r="C26" s="5"/>
      <c r="D26" s="4">
        <v>57657.981210000013</v>
      </c>
    </row>
    <row r="27" spans="1:7" x14ac:dyDescent="0.2">
      <c r="A27" s="5" t="s">
        <v>66</v>
      </c>
      <c r="B27" s="5"/>
      <c r="C27" s="5"/>
      <c r="D27" s="4">
        <v>12613</v>
      </c>
    </row>
    <row r="28" spans="1:7" x14ac:dyDescent="0.2">
      <c r="A28" s="5" t="s">
        <v>23</v>
      </c>
      <c r="B28" s="5" t="s">
        <v>13</v>
      </c>
      <c r="C28" s="5" t="s">
        <v>50</v>
      </c>
      <c r="D28" s="4">
        <v>1335989.7999999991</v>
      </c>
    </row>
    <row r="29" spans="1:7" x14ac:dyDescent="0.2">
      <c r="A29" s="5" t="s">
        <v>23</v>
      </c>
      <c r="B29" s="5" t="s">
        <v>13</v>
      </c>
      <c r="C29" s="5" t="s">
        <v>48</v>
      </c>
      <c r="D29" s="4">
        <v>15621.763990000016</v>
      </c>
    </row>
    <row r="30" spans="1:7" x14ac:dyDescent="0.2">
      <c r="A30" s="5" t="s">
        <v>23</v>
      </c>
      <c r="B30" s="5" t="s">
        <v>13</v>
      </c>
      <c r="C30" s="5" t="s">
        <v>49</v>
      </c>
      <c r="D30" s="4">
        <v>4947</v>
      </c>
    </row>
    <row r="31" spans="1:7" x14ac:dyDescent="0.2">
      <c r="A31" s="5" t="s">
        <v>23</v>
      </c>
      <c r="B31" s="5" t="s">
        <v>18</v>
      </c>
      <c r="C31" s="5" t="s">
        <v>50</v>
      </c>
      <c r="D31" s="4">
        <v>1137914.3</v>
      </c>
    </row>
    <row r="32" spans="1:7" x14ac:dyDescent="0.2">
      <c r="A32" s="5" t="s">
        <v>23</v>
      </c>
      <c r="B32" s="5" t="s">
        <v>18</v>
      </c>
      <c r="C32" s="5" t="s">
        <v>48</v>
      </c>
      <c r="D32" s="4">
        <v>14649.012850999994</v>
      </c>
    </row>
    <row r="33" spans="1:4" x14ac:dyDescent="0.2">
      <c r="A33" s="5" t="s">
        <v>23</v>
      </c>
      <c r="B33" s="5" t="s">
        <v>18</v>
      </c>
      <c r="C33" s="5" t="s">
        <v>49</v>
      </c>
      <c r="D33" s="4">
        <v>4945</v>
      </c>
    </row>
    <row r="34" spans="1:4" x14ac:dyDescent="0.2">
      <c r="A34" s="5" t="s">
        <v>23</v>
      </c>
      <c r="B34" s="5" t="s">
        <v>19</v>
      </c>
      <c r="C34" s="5" t="s">
        <v>50</v>
      </c>
      <c r="D34" s="4">
        <v>985674.30000000075</v>
      </c>
    </row>
    <row r="35" spans="1:4" x14ac:dyDescent="0.2">
      <c r="A35" s="5" t="s">
        <v>23</v>
      </c>
      <c r="B35" s="5" t="s">
        <v>19</v>
      </c>
      <c r="C35" s="5" t="s">
        <v>48</v>
      </c>
      <c r="D35" s="4">
        <v>8550.9350399999985</v>
      </c>
    </row>
    <row r="36" spans="1:4" x14ac:dyDescent="0.2">
      <c r="A36" s="5" t="s">
        <v>23</v>
      </c>
      <c r="B36" s="5" t="s">
        <v>19</v>
      </c>
      <c r="C36" s="5" t="s">
        <v>49</v>
      </c>
      <c r="D36" s="4">
        <v>2861</v>
      </c>
    </row>
    <row r="37" spans="1:4" x14ac:dyDescent="0.2">
      <c r="A37" s="5" t="s">
        <v>67</v>
      </c>
      <c r="B37" s="5"/>
      <c r="C37" s="5"/>
      <c r="D37" s="4">
        <v>3459578.4</v>
      </c>
    </row>
    <row r="38" spans="1:4" x14ac:dyDescent="0.2">
      <c r="A38" s="5" t="s">
        <v>68</v>
      </c>
      <c r="B38" s="5"/>
      <c r="C38" s="5"/>
      <c r="D38" s="4">
        <v>38821.71188100001</v>
      </c>
    </row>
    <row r="39" spans="1:4" x14ac:dyDescent="0.2">
      <c r="A39" s="5" t="s">
        <v>69</v>
      </c>
      <c r="B39" s="5"/>
      <c r="C39" s="5"/>
      <c r="D39" s="4">
        <v>12753</v>
      </c>
    </row>
    <row r="40" spans="1:4" x14ac:dyDescent="0.2">
      <c r="A40" s="5" t="s">
        <v>58</v>
      </c>
      <c r="B40" s="5"/>
      <c r="C40" s="5"/>
      <c r="D40" s="4">
        <v>14645448.799999993</v>
      </c>
    </row>
    <row r="41" spans="1:4" x14ac:dyDescent="0.2">
      <c r="A41" s="5" t="s">
        <v>59</v>
      </c>
      <c r="B41" s="5"/>
      <c r="C41" s="5"/>
      <c r="D41" s="4">
        <v>181586.02217100011</v>
      </c>
    </row>
    <row r="42" spans="1:4" x14ac:dyDescent="0.2">
      <c r="A42" s="5" t="s">
        <v>60</v>
      </c>
      <c r="B42" s="5"/>
      <c r="C42" s="5"/>
      <c r="D42" s="4">
        <v>40252</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A16" sqref="A16"/>
    </sheetView>
  </sheetViews>
  <sheetFormatPr defaultRowHeight="14.25" x14ac:dyDescent="0.2"/>
  <cols>
    <col min="1" max="1" width="28" customWidth="1"/>
    <col min="2" max="2" width="78.125" customWidth="1"/>
  </cols>
  <sheetData>
    <row r="1" spans="1:2" x14ac:dyDescent="0.2">
      <c r="A1" t="s">
        <v>25</v>
      </c>
      <c r="B1" t="s">
        <v>26</v>
      </c>
    </row>
    <row r="2" spans="1:2" x14ac:dyDescent="0.2">
      <c r="A2" s="3" t="s">
        <v>0</v>
      </c>
      <c r="B2" t="s">
        <v>27</v>
      </c>
    </row>
    <row r="3" spans="1:2" x14ac:dyDescent="0.2">
      <c r="A3" t="s">
        <v>1</v>
      </c>
      <c r="B3" t="s">
        <v>28</v>
      </c>
    </row>
    <row r="4" spans="1:2" x14ac:dyDescent="0.2">
      <c r="A4" t="s">
        <v>2</v>
      </c>
      <c r="B4" t="s">
        <v>36</v>
      </c>
    </row>
    <row r="5" spans="1:2" x14ac:dyDescent="0.2">
      <c r="A5" t="s">
        <v>3</v>
      </c>
      <c r="B5" t="s">
        <v>29</v>
      </c>
    </row>
    <row r="6" spans="1:2" x14ac:dyDescent="0.2">
      <c r="A6" t="s">
        <v>4</v>
      </c>
      <c r="B6" t="s">
        <v>30</v>
      </c>
    </row>
    <row r="7" spans="1:2" x14ac:dyDescent="0.2">
      <c r="A7" t="s">
        <v>5</v>
      </c>
      <c r="B7" t="s">
        <v>37</v>
      </c>
    </row>
    <row r="8" spans="1:2" x14ac:dyDescent="0.2">
      <c r="A8" s="2" t="s">
        <v>6</v>
      </c>
      <c r="B8" t="s">
        <v>31</v>
      </c>
    </row>
    <row r="9" spans="1:2" x14ac:dyDescent="0.2">
      <c r="A9" s="1" t="s">
        <v>7</v>
      </c>
      <c r="B9" t="s">
        <v>38</v>
      </c>
    </row>
    <row r="10" spans="1:2" x14ac:dyDescent="0.2">
      <c r="A10" s="2" t="s">
        <v>40</v>
      </c>
      <c r="B10" t="s">
        <v>41</v>
      </c>
    </row>
    <row r="11" spans="1:2" x14ac:dyDescent="0.2">
      <c r="A11" t="s">
        <v>8</v>
      </c>
      <c r="B11" t="s">
        <v>32</v>
      </c>
    </row>
    <row r="12" spans="1:2" x14ac:dyDescent="0.2">
      <c r="A12" s="1" t="s">
        <v>42</v>
      </c>
      <c r="B12" t="s">
        <v>43</v>
      </c>
    </row>
    <row r="13" spans="1:2" x14ac:dyDescent="0.2">
      <c r="A13" s="2" t="s">
        <v>33</v>
      </c>
      <c r="B13" t="s">
        <v>34</v>
      </c>
    </row>
    <row r="14" spans="1:2" x14ac:dyDescent="0.2">
      <c r="A14" s="2" t="s">
        <v>10</v>
      </c>
      <c r="B14" t="s">
        <v>39</v>
      </c>
    </row>
    <row r="15" spans="1:2" x14ac:dyDescent="0.2">
      <c r="A15" s="2" t="s">
        <v>11</v>
      </c>
      <c r="B15" t="s">
        <v>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32"/>
  <sheetViews>
    <sheetView showGridLines="0" workbookViewId="0">
      <selection activeCell="D24" sqref="D24"/>
    </sheetView>
  </sheetViews>
  <sheetFormatPr defaultRowHeight="14.25" x14ac:dyDescent="0.2"/>
  <cols>
    <col min="3" max="3" width="7.5" bestFit="1" customWidth="1"/>
    <col min="4" max="4" width="16.375" bestFit="1" customWidth="1"/>
    <col min="5" max="5" width="19.125" bestFit="1" customWidth="1"/>
    <col min="6" max="6" width="19.625" customWidth="1"/>
    <col min="7" max="7" width="16.875" customWidth="1"/>
  </cols>
  <sheetData>
    <row r="3" spans="3:5" x14ac:dyDescent="0.2">
      <c r="C3" t="s">
        <v>86</v>
      </c>
      <c r="D3" t="s">
        <v>85</v>
      </c>
      <c r="E3" t="s">
        <v>87</v>
      </c>
    </row>
    <row r="4" spans="3:5" x14ac:dyDescent="0.2">
      <c r="C4">
        <v>1</v>
      </c>
      <c r="D4" s="8">
        <v>191784</v>
      </c>
      <c r="E4" s="8"/>
    </row>
    <row r="5" spans="3:5" x14ac:dyDescent="0.2">
      <c r="C5">
        <v>2</v>
      </c>
      <c r="D5" s="8">
        <v>143039</v>
      </c>
      <c r="E5" s="8"/>
    </row>
    <row r="6" spans="3:5" x14ac:dyDescent="0.2">
      <c r="C6">
        <v>3</v>
      </c>
      <c r="D6" s="8">
        <v>152623</v>
      </c>
      <c r="E6" s="8"/>
    </row>
    <row r="7" spans="3:5" x14ac:dyDescent="0.2">
      <c r="C7">
        <v>4</v>
      </c>
      <c r="D7" s="8">
        <v>135418</v>
      </c>
      <c r="E7" s="8"/>
    </row>
    <row r="8" spans="3:5" x14ac:dyDescent="0.2">
      <c r="C8">
        <v>5</v>
      </c>
      <c r="D8" s="8">
        <v>107270</v>
      </c>
      <c r="E8" s="8">
        <f>D8</f>
        <v>107270</v>
      </c>
    </row>
    <row r="9" spans="3:5" x14ac:dyDescent="0.2">
      <c r="C9">
        <v>6</v>
      </c>
      <c r="D9" s="8"/>
      <c r="E9" s="8">
        <v>151403</v>
      </c>
    </row>
    <row r="10" spans="3:5" x14ac:dyDescent="0.2">
      <c r="C10">
        <v>7</v>
      </c>
      <c r="D10" s="8"/>
      <c r="E10" s="8">
        <v>136063</v>
      </c>
    </row>
    <row r="11" spans="3:5" x14ac:dyDescent="0.2">
      <c r="C11">
        <v>8</v>
      </c>
      <c r="D11" s="8"/>
      <c r="E11" s="8">
        <v>184874</v>
      </c>
    </row>
    <row r="12" spans="3:5" x14ac:dyDescent="0.2">
      <c r="C12">
        <v>9</v>
      </c>
      <c r="D12" s="8"/>
      <c r="E12" s="8">
        <v>163626</v>
      </c>
    </row>
    <row r="13" spans="3:5" x14ac:dyDescent="0.2">
      <c r="C13">
        <v>10</v>
      </c>
      <c r="D13" s="8"/>
      <c r="E13" s="8">
        <v>167881</v>
      </c>
    </row>
    <row r="14" spans="3:5" x14ac:dyDescent="0.2">
      <c r="C14">
        <v>11</v>
      </c>
      <c r="D14" s="8"/>
      <c r="E14" s="8">
        <v>157207</v>
      </c>
    </row>
    <row r="15" spans="3:5" x14ac:dyDescent="0.2">
      <c r="C15">
        <v>12</v>
      </c>
      <c r="D15" s="8"/>
      <c r="E15" s="8">
        <v>153542</v>
      </c>
    </row>
    <row r="20" spans="3:8" ht="91.15" customHeight="1" x14ac:dyDescent="0.2">
      <c r="C20" t="s">
        <v>90</v>
      </c>
      <c r="D20" t="s">
        <v>88</v>
      </c>
      <c r="E20" t="s">
        <v>89</v>
      </c>
      <c r="F20" s="9" t="s">
        <v>95</v>
      </c>
      <c r="G20" s="9" t="s">
        <v>96</v>
      </c>
    </row>
    <row r="21" spans="3:8" x14ac:dyDescent="0.2">
      <c r="C21" t="s">
        <v>91</v>
      </c>
      <c r="D21" s="8">
        <v>191784</v>
      </c>
      <c r="E21" s="8">
        <v>151403</v>
      </c>
      <c r="F21" s="8" t="str">
        <f>IF(E21&gt;=D21,E21,"")</f>
        <v/>
      </c>
      <c r="G21" s="8">
        <f>E21</f>
        <v>151403</v>
      </c>
      <c r="H21" s="8"/>
    </row>
    <row r="22" spans="3:8" x14ac:dyDescent="0.2">
      <c r="C22" t="s">
        <v>92</v>
      </c>
      <c r="D22" s="8">
        <v>143039</v>
      </c>
      <c r="E22" s="8">
        <v>136063</v>
      </c>
      <c r="F22" s="8" t="str">
        <f t="shared" ref="F22:F24" si="0">IF(E22&gt;=D22,E22,"")</f>
        <v/>
      </c>
      <c r="G22" s="8">
        <f>E22</f>
        <v>136063</v>
      </c>
      <c r="H22" s="8"/>
    </row>
    <row r="23" spans="3:8" x14ac:dyDescent="0.2">
      <c r="C23" t="s">
        <v>93</v>
      </c>
      <c r="D23" s="8">
        <v>152623</v>
      </c>
      <c r="E23" s="8">
        <v>100000</v>
      </c>
      <c r="F23" s="8" t="str">
        <f t="shared" si="0"/>
        <v/>
      </c>
      <c r="G23" s="8">
        <f>IF(E23&lt;D23,E23,"")</f>
        <v>100000</v>
      </c>
      <c r="H23" s="8"/>
    </row>
    <row r="24" spans="3:8" x14ac:dyDescent="0.2">
      <c r="C24" t="s">
        <v>94</v>
      </c>
      <c r="D24" s="8">
        <v>135418</v>
      </c>
      <c r="E24" s="8">
        <v>163626</v>
      </c>
      <c r="F24" s="8">
        <f t="shared" si="0"/>
        <v>163626</v>
      </c>
      <c r="G24" s="8"/>
      <c r="H24" s="8"/>
    </row>
    <row r="25" spans="3:8" x14ac:dyDescent="0.2">
      <c r="D25" s="8"/>
      <c r="E25" s="8"/>
    </row>
    <row r="26" spans="3:8" x14ac:dyDescent="0.2">
      <c r="D26" s="8"/>
      <c r="E26" s="8"/>
    </row>
    <row r="27" spans="3:8" x14ac:dyDescent="0.2">
      <c r="D27" s="8"/>
      <c r="E27" s="8"/>
    </row>
    <row r="28" spans="3:8" x14ac:dyDescent="0.2">
      <c r="D28" s="8"/>
      <c r="E28" s="8"/>
    </row>
    <row r="29" spans="3:8" x14ac:dyDescent="0.2">
      <c r="D29" s="8"/>
      <c r="E29" s="8"/>
    </row>
    <row r="30" spans="3:8" x14ac:dyDescent="0.2">
      <c r="D30" s="8"/>
      <c r="E30" s="8"/>
    </row>
    <row r="31" spans="3:8" x14ac:dyDescent="0.2">
      <c r="D31" s="8"/>
      <c r="E31" s="8"/>
    </row>
    <row r="32" spans="3:8" x14ac:dyDescent="0.2">
      <c r="D32" s="8"/>
      <c r="E32" s="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Overall Dashboard</vt:lpstr>
      <vt:lpstr>FaceBook</vt:lpstr>
      <vt:lpstr>Insta</vt:lpstr>
      <vt:lpstr>Data prep</vt:lpstr>
      <vt:lpstr>dictionary</vt:lpstr>
      <vt:lpstr>Dynamic coloring 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Una Kosīte</dc:creator>
  <cp:lastModifiedBy>gamal</cp:lastModifiedBy>
  <dcterms:created xsi:type="dcterms:W3CDTF">2024-05-23T14:26:55Z</dcterms:created>
  <dcterms:modified xsi:type="dcterms:W3CDTF">2024-07-26T17:03:05Z</dcterms:modified>
</cp:coreProperties>
</file>